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filterPrivacy="1" defaultThemeVersion="166925"/>
  <xr:revisionPtr revIDLastSave="0" documentId="13_ncr:1_{6670752C-5315-4453-BF74-75D4BC9F92D8}" xr6:coauthVersionLast="36" xr6:coauthVersionMax="36" xr10:uidLastSave="{00000000-0000-0000-0000-000000000000}"/>
  <bookViews>
    <workbookView xWindow="12090" yWindow="0" windowWidth="35520" windowHeight="20550" activeTab="1" xr2:uid="{503B56E7-F825-4DAC-94A2-9C74490FAF66}"/>
  </bookViews>
  <sheets>
    <sheet name="기본" sheetId="276" r:id="rId1"/>
    <sheet name="기본+조작분석" sheetId="274" r:id="rId2"/>
    <sheet name="추출" sheetId="263" r:id="rId3"/>
    <sheet name="종로구" sheetId="1" r:id="rId4"/>
    <sheet name="중구성동구갑" sheetId="2" r:id="rId5"/>
    <sheet name="중구성동구을" sheetId="3" r:id="rId6"/>
    <sheet name="용산구" sheetId="4" r:id="rId7"/>
    <sheet name="광진구갑" sheetId="5" r:id="rId8"/>
    <sheet name="광진구을" sheetId="6" r:id="rId9"/>
    <sheet name="동대문구갑" sheetId="7" r:id="rId10"/>
    <sheet name="동대문구을" sheetId="8" r:id="rId11"/>
    <sheet name="중랑구갑" sheetId="9" r:id="rId12"/>
    <sheet name="중랑구을" sheetId="10" r:id="rId13"/>
    <sheet name="성북구갑" sheetId="12" r:id="rId14"/>
    <sheet name="성북구을" sheetId="11" r:id="rId15"/>
    <sheet name="강북구갑" sheetId="13" r:id="rId16"/>
    <sheet name="강북구을" sheetId="14" r:id="rId17"/>
    <sheet name="도봉구갑" sheetId="15" r:id="rId18"/>
    <sheet name="도봉구을" sheetId="16" r:id="rId19"/>
    <sheet name="노원구갑" sheetId="17" r:id="rId20"/>
    <sheet name="노원구을" sheetId="18" r:id="rId21"/>
    <sheet name="노원구병" sheetId="19" r:id="rId22"/>
    <sheet name="은평구갑" sheetId="20" r:id="rId23"/>
    <sheet name="은평구을" sheetId="21" r:id="rId24"/>
    <sheet name="서대문구갑" sheetId="22" r:id="rId25"/>
    <sheet name="서대문구을" sheetId="23" r:id="rId26"/>
    <sheet name="마포구갑" sheetId="24" r:id="rId27"/>
    <sheet name="마포구을" sheetId="25" r:id="rId28"/>
    <sheet name="양천구갑" sheetId="26" r:id="rId29"/>
    <sheet name="양천구을" sheetId="27" r:id="rId30"/>
    <sheet name="강서구갑" sheetId="28" r:id="rId31"/>
    <sheet name="강서구을" sheetId="29" r:id="rId32"/>
    <sheet name="강서구병" sheetId="30" r:id="rId33"/>
    <sheet name="구로구갑" sheetId="31" r:id="rId34"/>
    <sheet name="구로구을" sheetId="32" r:id="rId35"/>
    <sheet name="금천구" sheetId="33" r:id="rId36"/>
    <sheet name="영등포구갑" sheetId="34" r:id="rId37"/>
    <sheet name="영등포구을" sheetId="35" r:id="rId38"/>
    <sheet name="동작구갑" sheetId="36" r:id="rId39"/>
    <sheet name="동작구을" sheetId="37" r:id="rId40"/>
    <sheet name="관악구갑" sheetId="38" r:id="rId41"/>
    <sheet name="관악구을" sheetId="39" r:id="rId42"/>
    <sheet name="서초구갑" sheetId="40" r:id="rId43"/>
    <sheet name="서초구을" sheetId="41" r:id="rId44"/>
    <sheet name="강남구갑" sheetId="42" r:id="rId45"/>
    <sheet name="강남구을" sheetId="43" r:id="rId46"/>
    <sheet name="강남구병" sheetId="44" r:id="rId47"/>
    <sheet name="송파구갑" sheetId="45" r:id="rId48"/>
    <sheet name="송파구을" sheetId="46" r:id="rId49"/>
    <sheet name="송파구병" sheetId="47" r:id="rId50"/>
    <sheet name="강동구갑" sheetId="48" r:id="rId51"/>
    <sheet name="강동구을" sheetId="49" r:id="rId52"/>
    <sheet name="중구영도구" sheetId="50" r:id="rId53"/>
    <sheet name="서구동구" sheetId="51" r:id="rId54"/>
    <sheet name="부산진구갑" sheetId="52" r:id="rId55"/>
    <sheet name="부산진구을" sheetId="53" r:id="rId56"/>
    <sheet name="동래구" sheetId="54" r:id="rId57"/>
    <sheet name="부산남구갑" sheetId="55" r:id="rId58"/>
    <sheet name="부산남구을" sheetId="56" r:id="rId59"/>
    <sheet name="북구강서구갑" sheetId="57" r:id="rId60"/>
    <sheet name="북구강서구을" sheetId="58" r:id="rId61"/>
    <sheet name="해운대구갑" sheetId="59" r:id="rId62"/>
    <sheet name="해운대구을" sheetId="60" r:id="rId63"/>
    <sheet name="사하구갑" sheetId="61" r:id="rId64"/>
    <sheet name="사하구을" sheetId="62" r:id="rId65"/>
    <sheet name="금정구" sheetId="63" r:id="rId66"/>
    <sheet name="연제구" sheetId="64" r:id="rId67"/>
    <sheet name="수영구" sheetId="65" r:id="rId68"/>
    <sheet name="사상구" sheetId="66" r:id="rId69"/>
    <sheet name="기장군" sheetId="67" r:id="rId70"/>
    <sheet name="중구남구" sheetId="68" r:id="rId71"/>
    <sheet name="동구갑" sheetId="69" r:id="rId72"/>
    <sheet name="동구을" sheetId="70" r:id="rId73"/>
    <sheet name="서구" sheetId="71" r:id="rId74"/>
    <sheet name="대구북구갑" sheetId="72" r:id="rId75"/>
    <sheet name="대구북구을" sheetId="73" r:id="rId76"/>
    <sheet name="수성구갑" sheetId="74" r:id="rId77"/>
    <sheet name="수성구을" sheetId="75" r:id="rId78"/>
    <sheet name="달서구갑" sheetId="76" r:id="rId79"/>
    <sheet name="달서구을" sheetId="77" r:id="rId80"/>
    <sheet name="달서구병" sheetId="78" r:id="rId81"/>
    <sheet name="달성군" sheetId="79" r:id="rId82"/>
    <sheet name="중구강화옹진" sheetId="80" r:id="rId83"/>
    <sheet name="동구미추홀구갑" sheetId="81" r:id="rId84"/>
    <sheet name="동구미추홀구을" sheetId="82" r:id="rId85"/>
    <sheet name="연수구갑" sheetId="83" r:id="rId86"/>
    <sheet name="연수구을" sheetId="84" r:id="rId87"/>
    <sheet name="남동구갑" sheetId="85" r:id="rId88"/>
    <sheet name="남동구을" sheetId="86" r:id="rId89"/>
    <sheet name="부평구갑" sheetId="87" r:id="rId90"/>
    <sheet name="부평구을" sheetId="88" r:id="rId91"/>
    <sheet name="계양구갑" sheetId="89" r:id="rId92"/>
    <sheet name="계양구을" sheetId="90" r:id="rId93"/>
    <sheet name="인천서구갑" sheetId="91" r:id="rId94"/>
    <sheet name="인천서구을" sheetId="92" r:id="rId95"/>
    <sheet name="동구남구갑" sheetId="93" r:id="rId96"/>
    <sheet name="동구남구을" sheetId="94" r:id="rId97"/>
    <sheet name="광주서구갑" sheetId="95" r:id="rId98"/>
    <sheet name="광주서구을" sheetId="96" r:id="rId99"/>
    <sheet name="광주북구갑" sheetId="97" r:id="rId100"/>
    <sheet name="광주북구을" sheetId="98" r:id="rId101"/>
    <sheet name="광산구갑" sheetId="99" r:id="rId102"/>
    <sheet name="광산구을" sheetId="100" r:id="rId103"/>
    <sheet name="대전동구" sheetId="101" r:id="rId104"/>
    <sheet name="대전중구" sheetId="102" r:id="rId105"/>
    <sheet name="대전서구갑" sheetId="103" r:id="rId106"/>
    <sheet name="대전서구을" sheetId="104" r:id="rId107"/>
    <sheet name="유성구갑" sheetId="105" r:id="rId108"/>
    <sheet name="유성구을" sheetId="106" r:id="rId109"/>
    <sheet name="대덕구" sheetId="107" r:id="rId110"/>
    <sheet name="울산중구" sheetId="108" r:id="rId111"/>
    <sheet name="울산남구갑" sheetId="109" r:id="rId112"/>
    <sheet name="울산남구을" sheetId="110" r:id="rId113"/>
    <sheet name="울산동구" sheetId="111" r:id="rId114"/>
    <sheet name="울산북구" sheetId="112" r:id="rId115"/>
    <sheet name="울주군" sheetId="113" r:id="rId116"/>
    <sheet name="세종갑" sheetId="114" r:id="rId117"/>
    <sheet name="세종을" sheetId="115" r:id="rId118"/>
    <sheet name="수원시갑" sheetId="116" r:id="rId119"/>
    <sheet name="수원시을" sheetId="117" r:id="rId120"/>
    <sheet name="수원시병" sheetId="118" r:id="rId121"/>
    <sheet name="수원시정" sheetId="119" r:id="rId122"/>
    <sheet name="수원시무" sheetId="120" r:id="rId123"/>
    <sheet name="성남시수정구" sheetId="121" r:id="rId124"/>
    <sheet name="성남시중원구" sheetId="122" r:id="rId125"/>
    <sheet name="성남시분당구갑" sheetId="123" r:id="rId126"/>
    <sheet name="성남시분당구을" sheetId="124" r:id="rId127"/>
    <sheet name="의정부시갑" sheetId="125" r:id="rId128"/>
    <sheet name="의정부시을" sheetId="126" r:id="rId129"/>
    <sheet name="안양시만안구" sheetId="127" r:id="rId130"/>
    <sheet name="안양시동안구갑" sheetId="128" r:id="rId131"/>
    <sheet name="안양시동안구을" sheetId="129" r:id="rId132"/>
    <sheet name="부천시갑" sheetId="130" r:id="rId133"/>
    <sheet name="부천시을" sheetId="131" r:id="rId134"/>
    <sheet name="부천시병" sheetId="132" r:id="rId135"/>
    <sheet name="부천시정" sheetId="133" r:id="rId136"/>
    <sheet name="광명시갑" sheetId="134" r:id="rId137"/>
    <sheet name="광명시을" sheetId="135" r:id="rId138"/>
    <sheet name="평택시갑" sheetId="136" r:id="rId139"/>
    <sheet name="평택시을" sheetId="137" r:id="rId140"/>
    <sheet name="동두천시연천군" sheetId="138" r:id="rId141"/>
    <sheet name="안산시상록구갑" sheetId="139" r:id="rId142"/>
    <sheet name="안산시상록구을" sheetId="140" r:id="rId143"/>
    <sheet name="안산시단원구갑" sheetId="141" r:id="rId144"/>
    <sheet name="안산시단원구을" sheetId="142" r:id="rId145"/>
    <sheet name="고양시갑" sheetId="143" r:id="rId146"/>
    <sheet name="고양시을" sheetId="144" r:id="rId147"/>
    <sheet name="고양시병" sheetId="145" r:id="rId148"/>
    <sheet name="고양시정" sheetId="146" r:id="rId149"/>
    <sheet name="의왕과천" sheetId="147" r:id="rId150"/>
    <sheet name="구리시" sheetId="148" r:id="rId151"/>
    <sheet name="남양주시갑" sheetId="149" r:id="rId152"/>
    <sheet name="남양주시을" sheetId="150" r:id="rId153"/>
    <sheet name="남양주시병" sheetId="151" r:id="rId154"/>
    <sheet name="오산시" sheetId="152" r:id="rId155"/>
    <sheet name="시흥시갑" sheetId="153" r:id="rId156"/>
    <sheet name="시흥시을" sheetId="154" r:id="rId157"/>
    <sheet name="군포시" sheetId="155" r:id="rId158"/>
    <sheet name="하남시" sheetId="156" r:id="rId159"/>
    <sheet name="용인시갑" sheetId="157" r:id="rId160"/>
    <sheet name="용인시을" sheetId="158" r:id="rId161"/>
    <sheet name="용인시병" sheetId="159" r:id="rId162"/>
    <sheet name="용인시정" sheetId="160" r:id="rId163"/>
    <sheet name="파주시갑" sheetId="161" r:id="rId164"/>
    <sheet name="파주시을" sheetId="162" r:id="rId165"/>
    <sheet name="이천시" sheetId="163" r:id="rId166"/>
    <sheet name="안성시" sheetId="164" r:id="rId167"/>
    <sheet name="김포시갑" sheetId="165" r:id="rId168"/>
    <sheet name="김포시을" sheetId="166" r:id="rId169"/>
    <sheet name="화성시갑" sheetId="167" r:id="rId170"/>
    <sheet name="화성시을" sheetId="168" r:id="rId171"/>
    <sheet name="화성시병" sheetId="169" r:id="rId172"/>
    <sheet name="광주시갑" sheetId="170" r:id="rId173"/>
    <sheet name="광주시을" sheetId="171" r:id="rId174"/>
    <sheet name="양주시" sheetId="172" r:id="rId175"/>
    <sheet name="포천가평" sheetId="173" r:id="rId176"/>
    <sheet name="여주양평" sheetId="174" r:id="rId177"/>
    <sheet name="춘천화천철원양구갑" sheetId="175" r:id="rId178"/>
    <sheet name="춘천화천철원양구을" sheetId="176" r:id="rId179"/>
    <sheet name="원주시갑" sheetId="177" r:id="rId180"/>
    <sheet name="원주시을" sheetId="178" r:id="rId181"/>
    <sheet name="강릉시" sheetId="179" r:id="rId182"/>
    <sheet name="동해태백삼척정선" sheetId="180" r:id="rId183"/>
    <sheet name="속초인제고성양양" sheetId="181" r:id="rId184"/>
    <sheet name="홍천횡성영월평창" sheetId="182" r:id="rId185"/>
    <sheet name="청주시상당구" sheetId="183" r:id="rId186"/>
    <sheet name="청주시서원구" sheetId="184" r:id="rId187"/>
    <sheet name="청주시흥덕구" sheetId="185" r:id="rId188"/>
    <sheet name="청주시청원구" sheetId="186" r:id="rId189"/>
    <sheet name="충주시" sheetId="187" r:id="rId190"/>
    <sheet name="제천단양" sheetId="188" r:id="rId191"/>
    <sheet name="보은옥천영동괴산" sheetId="189" r:id="rId192"/>
    <sheet name="증평진천음성" sheetId="190" r:id="rId193"/>
    <sheet name="천안시갑" sheetId="191" r:id="rId194"/>
    <sheet name="천안시을" sheetId="192" r:id="rId195"/>
    <sheet name="천안시병" sheetId="193" r:id="rId196"/>
    <sheet name="공주부여청양" sheetId="194" r:id="rId197"/>
    <sheet name="보령서천" sheetId="195" r:id="rId198"/>
    <sheet name="아산시갑" sheetId="196" r:id="rId199"/>
    <sheet name="아산시을" sheetId="197" r:id="rId200"/>
    <sheet name="서산태안" sheetId="198" r:id="rId201"/>
    <sheet name="논산계룡금산" sheetId="199" r:id="rId202"/>
    <sheet name="당진시" sheetId="200" r:id="rId203"/>
    <sheet name="홍성예산" sheetId="201" r:id="rId204"/>
    <sheet name="전주시갑" sheetId="202" r:id="rId205"/>
    <sheet name="전주시을" sheetId="203" r:id="rId206"/>
    <sheet name="전주시병" sheetId="204" r:id="rId207"/>
    <sheet name="군산시" sheetId="205" r:id="rId208"/>
    <sheet name="익산시갑" sheetId="206" r:id="rId209"/>
    <sheet name="익산시을" sheetId="207" r:id="rId210"/>
    <sheet name="정읍고창" sheetId="208" r:id="rId211"/>
    <sheet name="남원임실순창" sheetId="209" r:id="rId212"/>
    <sheet name="김제부안" sheetId="210" r:id="rId213"/>
    <sheet name="완주진안무주장수" sheetId="211" r:id="rId214"/>
    <sheet name="목포시" sheetId="212" r:id="rId215"/>
    <sheet name="여수시갑" sheetId="213" r:id="rId216"/>
    <sheet name="여수시을" sheetId="214" r:id="rId217"/>
    <sheet name="순천광양곡성구례갑" sheetId="215" r:id="rId218"/>
    <sheet name="순천광양곡성구례을" sheetId="216" r:id="rId219"/>
    <sheet name="나주화순" sheetId="217" r:id="rId220"/>
    <sheet name="담양함평영광장성" sheetId="218" r:id="rId221"/>
    <sheet name="고흥보성장흥강진" sheetId="219" r:id="rId222"/>
    <sheet name="해남완도진도" sheetId="220" r:id="rId223"/>
    <sheet name="영암무안신안" sheetId="221" r:id="rId224"/>
    <sheet name="포항시북구" sheetId="222" r:id="rId225"/>
    <sheet name="포항시남구울릉" sheetId="223" r:id="rId226"/>
    <sheet name="경주시" sheetId="224" r:id="rId227"/>
    <sheet name="김천시" sheetId="225" r:id="rId228"/>
    <sheet name="안동예천" sheetId="226" r:id="rId229"/>
    <sheet name="구미시갑" sheetId="227" r:id="rId230"/>
    <sheet name="구미시을" sheetId="228" r:id="rId231"/>
    <sheet name="영주영양봉화울진" sheetId="229" r:id="rId232"/>
    <sheet name="영천청도" sheetId="230" r:id="rId233"/>
    <sheet name="상주문경" sheetId="231" r:id="rId234"/>
    <sheet name="경산시" sheetId="232" r:id="rId235"/>
    <sheet name="군위의성청송영덕" sheetId="233" r:id="rId236"/>
    <sheet name="고령성주칠곡" sheetId="234" r:id="rId237"/>
    <sheet name="창원시의창구" sheetId="245" r:id="rId238"/>
    <sheet name="창원시성산구" sheetId="246" r:id="rId239"/>
    <sheet name="창원시마산합포구" sheetId="247" r:id="rId240"/>
    <sheet name="창원시마산회원구" sheetId="248" r:id="rId241"/>
    <sheet name="창원시진해구" sheetId="249" r:id="rId242"/>
    <sheet name="진주시갑" sheetId="250" r:id="rId243"/>
    <sheet name="진주시을" sheetId="251" r:id="rId244"/>
    <sheet name="통영고성" sheetId="252" r:id="rId245"/>
    <sheet name="사천남해하동" sheetId="253" r:id="rId246"/>
    <sheet name="김해시갑" sheetId="254" r:id="rId247"/>
    <sheet name="김해시을" sheetId="255" r:id="rId248"/>
    <sheet name="밀양의령함안창녕" sheetId="256" r:id="rId249"/>
    <sheet name="거제시" sheetId="257" r:id="rId250"/>
    <sheet name="양산시갑" sheetId="258" r:id="rId251"/>
    <sheet name="양산시을" sheetId="259" r:id="rId252"/>
    <sheet name="산청함양거창합천" sheetId="260" r:id="rId253"/>
    <sheet name="제주시갑" sheetId="235" r:id="rId254"/>
    <sheet name="제주시을" sheetId="236" r:id="rId255"/>
    <sheet name="서귀포시" sheetId="237" r:id="rId256"/>
  </sheets>
  <definedNames>
    <definedName name="_xlnm._FilterDatabase" localSheetId="0" hidden="1">기본!$A$3:$AG$3</definedName>
    <definedName name="_xlnm._FilterDatabase" localSheetId="1" hidden="1">'기본+조작분석'!$A$3:$AG$3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56" i="276" l="1"/>
  <c r="AC256" i="276"/>
  <c r="AB256" i="276"/>
  <c r="AA256" i="276"/>
  <c r="Z256" i="276"/>
  <c r="Y256" i="276"/>
  <c r="X256" i="276"/>
  <c r="AG256" i="276" s="1"/>
  <c r="W256" i="276"/>
  <c r="V256" i="276"/>
  <c r="AE256" i="276" s="1"/>
  <c r="AD255" i="276"/>
  <c r="AC255" i="276"/>
  <c r="AB255" i="276"/>
  <c r="AA255" i="276"/>
  <c r="Z255" i="276"/>
  <c r="Y255" i="276"/>
  <c r="X255" i="276"/>
  <c r="W255" i="276"/>
  <c r="V255" i="276"/>
  <c r="AD254" i="276"/>
  <c r="AC254" i="276"/>
  <c r="AB254" i="276"/>
  <c r="AA254" i="276"/>
  <c r="Z254" i="276"/>
  <c r="Y254" i="276"/>
  <c r="X254" i="276"/>
  <c r="W254" i="276"/>
  <c r="V254" i="276"/>
  <c r="AE254" i="276" s="1"/>
  <c r="AD253" i="276"/>
  <c r="AC253" i="276"/>
  <c r="AB253" i="276"/>
  <c r="AA253" i="276"/>
  <c r="Z253" i="276"/>
  <c r="AF253" i="276" s="1"/>
  <c r="Y253" i="276"/>
  <c r="X253" i="276"/>
  <c r="W253" i="276"/>
  <c r="V253" i="276"/>
  <c r="AD252" i="276"/>
  <c r="AC252" i="276"/>
  <c r="AB252" i="276"/>
  <c r="AA252" i="276"/>
  <c r="Z252" i="276"/>
  <c r="Y252" i="276"/>
  <c r="X252" i="276"/>
  <c r="AG252" i="276" s="1"/>
  <c r="W252" i="276"/>
  <c r="V252" i="276"/>
  <c r="AE252" i="276" s="1"/>
  <c r="AD251" i="276"/>
  <c r="AC251" i="276"/>
  <c r="AB251" i="276"/>
  <c r="AA251" i="276"/>
  <c r="Z251" i="276"/>
  <c r="Y251" i="276"/>
  <c r="X251" i="276"/>
  <c r="W251" i="276"/>
  <c r="V251" i="276"/>
  <c r="AD250" i="276"/>
  <c r="AC250" i="276"/>
  <c r="AB250" i="276"/>
  <c r="AA250" i="276"/>
  <c r="Z250" i="276"/>
  <c r="Y250" i="276"/>
  <c r="X250" i="276"/>
  <c r="AG250" i="276" s="1"/>
  <c r="W250" i="276"/>
  <c r="V250" i="276"/>
  <c r="AE250" i="276" s="1"/>
  <c r="AD249" i="276"/>
  <c r="AC249" i="276"/>
  <c r="AB249" i="276"/>
  <c r="AA249" i="276"/>
  <c r="Z249" i="276"/>
  <c r="Y249" i="276"/>
  <c r="X249" i="276"/>
  <c r="AG249" i="276" s="1"/>
  <c r="W249" i="276"/>
  <c r="V249" i="276"/>
  <c r="AE249" i="276" s="1"/>
  <c r="AD248" i="276"/>
  <c r="AC248" i="276"/>
  <c r="AB248" i="276"/>
  <c r="AA248" i="276"/>
  <c r="Z248" i="276"/>
  <c r="Y248" i="276"/>
  <c r="X248" i="276"/>
  <c r="W248" i="276"/>
  <c r="V248" i="276"/>
  <c r="AD247" i="276"/>
  <c r="AC247" i="276"/>
  <c r="AB247" i="276"/>
  <c r="AA247" i="276"/>
  <c r="Z247" i="276"/>
  <c r="Y247" i="276"/>
  <c r="X247" i="276"/>
  <c r="W247" i="276"/>
  <c r="V247" i="276"/>
  <c r="AD246" i="276"/>
  <c r="AC246" i="276"/>
  <c r="AB246" i="276"/>
  <c r="AA246" i="276"/>
  <c r="Z246" i="276"/>
  <c r="Y246" i="276"/>
  <c r="X246" i="276"/>
  <c r="W246" i="276"/>
  <c r="V246" i="276"/>
  <c r="AD245" i="276"/>
  <c r="AC245" i="276"/>
  <c r="AB245" i="276"/>
  <c r="AA245" i="276"/>
  <c r="Z245" i="276"/>
  <c r="Y245" i="276"/>
  <c r="X245" i="276"/>
  <c r="W245" i="276"/>
  <c r="V245" i="276"/>
  <c r="AD244" i="276"/>
  <c r="AC244" i="276"/>
  <c r="AB244" i="276"/>
  <c r="AA244" i="276"/>
  <c r="Z244" i="276"/>
  <c r="Y244" i="276"/>
  <c r="X244" i="276"/>
  <c r="W244" i="276"/>
  <c r="V244" i="276"/>
  <c r="AD243" i="276"/>
  <c r="AC243" i="276"/>
  <c r="AB243" i="276"/>
  <c r="AA243" i="276"/>
  <c r="Z243" i="276"/>
  <c r="Y243" i="276"/>
  <c r="X243" i="276"/>
  <c r="W243" i="276"/>
  <c r="V243" i="276"/>
  <c r="AE243" i="276" s="1"/>
  <c r="AD242" i="276"/>
  <c r="AC242" i="276"/>
  <c r="AB242" i="276"/>
  <c r="AA242" i="276"/>
  <c r="Z242" i="276"/>
  <c r="Y242" i="276"/>
  <c r="X242" i="276"/>
  <c r="W242" i="276"/>
  <c r="V242" i="276"/>
  <c r="AD241" i="276"/>
  <c r="AC241" i="276"/>
  <c r="AB241" i="276"/>
  <c r="AA241" i="276"/>
  <c r="Z241" i="276"/>
  <c r="Y241" i="276"/>
  <c r="X241" i="276"/>
  <c r="AG241" i="276" s="1"/>
  <c r="W241" i="276"/>
  <c r="V241" i="276"/>
  <c r="AD240" i="276"/>
  <c r="AC240" i="276"/>
  <c r="AB240" i="276"/>
  <c r="AA240" i="276"/>
  <c r="Z240" i="276"/>
  <c r="Y240" i="276"/>
  <c r="X240" i="276"/>
  <c r="AG240" i="276" s="1"/>
  <c r="W240" i="276"/>
  <c r="V240" i="276"/>
  <c r="AE240" i="276" s="1"/>
  <c r="AD239" i="276"/>
  <c r="AC239" i="276"/>
  <c r="AB239" i="276"/>
  <c r="AA239" i="276"/>
  <c r="Z239" i="276"/>
  <c r="Y239" i="276"/>
  <c r="X239" i="276"/>
  <c r="AG239" i="276" s="1"/>
  <c r="W239" i="276"/>
  <c r="V239" i="276"/>
  <c r="AD238" i="276"/>
  <c r="AC238" i="276"/>
  <c r="AB238" i="276"/>
  <c r="AA238" i="276"/>
  <c r="Z238" i="276"/>
  <c r="Y238" i="276"/>
  <c r="X238" i="276"/>
  <c r="W238" i="276"/>
  <c r="V238" i="276"/>
  <c r="AE238" i="276" s="1"/>
  <c r="AD237" i="276"/>
  <c r="AC237" i="276"/>
  <c r="AB237" i="276"/>
  <c r="AA237" i="276"/>
  <c r="Z237" i="276"/>
  <c r="Y237" i="276"/>
  <c r="X237" i="276"/>
  <c r="W237" i="276"/>
  <c r="V237" i="276"/>
  <c r="AD236" i="276"/>
  <c r="AC236" i="276"/>
  <c r="AB236" i="276"/>
  <c r="AA236" i="276"/>
  <c r="Z236" i="276"/>
  <c r="Y236" i="276"/>
  <c r="X236" i="276"/>
  <c r="AG236" i="276" s="1"/>
  <c r="W236" i="276"/>
  <c r="V236" i="276"/>
  <c r="AD235" i="276"/>
  <c r="AC235" i="276"/>
  <c r="AB235" i="276"/>
  <c r="AA235" i="276"/>
  <c r="Z235" i="276"/>
  <c r="AF235" i="276" s="1"/>
  <c r="Y235" i="276"/>
  <c r="X235" i="276"/>
  <c r="W235" i="276"/>
  <c r="V235" i="276"/>
  <c r="AE235" i="276" s="1"/>
  <c r="AD234" i="276"/>
  <c r="AC234" i="276"/>
  <c r="AB234" i="276"/>
  <c r="AA234" i="276"/>
  <c r="Z234" i="276"/>
  <c r="Y234" i="276"/>
  <c r="X234" i="276"/>
  <c r="AG234" i="276" s="1"/>
  <c r="W234" i="276"/>
  <c r="AF234" i="276" s="1"/>
  <c r="V234" i="276"/>
  <c r="AD233" i="276"/>
  <c r="AC233" i="276"/>
  <c r="AB233" i="276"/>
  <c r="AA233" i="276"/>
  <c r="Z233" i="276"/>
  <c r="Y233" i="276"/>
  <c r="X233" i="276"/>
  <c r="AG233" i="276" s="1"/>
  <c r="W233" i="276"/>
  <c r="V233" i="276"/>
  <c r="AE233" i="276" s="1"/>
  <c r="AD232" i="276"/>
  <c r="AC232" i="276"/>
  <c r="AB232" i="276"/>
  <c r="AA232" i="276"/>
  <c r="Z232" i="276"/>
  <c r="Y232" i="276"/>
  <c r="X232" i="276"/>
  <c r="W232" i="276"/>
  <c r="AF232" i="276" s="1"/>
  <c r="V232" i="276"/>
  <c r="AD231" i="276"/>
  <c r="AC231" i="276"/>
  <c r="AB231" i="276"/>
  <c r="AA231" i="276"/>
  <c r="Z231" i="276"/>
  <c r="Y231" i="276"/>
  <c r="X231" i="276"/>
  <c r="AG231" i="276" s="1"/>
  <c r="W231" i="276"/>
  <c r="AF231" i="276" s="1"/>
  <c r="V231" i="276"/>
  <c r="AE231" i="276" s="1"/>
  <c r="AD230" i="276"/>
  <c r="AC230" i="276"/>
  <c r="AB230" i="276"/>
  <c r="AA230" i="276"/>
  <c r="Z230" i="276"/>
  <c r="Y230" i="276"/>
  <c r="X230" i="276"/>
  <c r="W230" i="276"/>
  <c r="V230" i="276"/>
  <c r="AD229" i="276"/>
  <c r="AC229" i="276"/>
  <c r="AB229" i="276"/>
  <c r="AA229" i="276"/>
  <c r="Z229" i="276"/>
  <c r="Y229" i="276"/>
  <c r="X229" i="276"/>
  <c r="W229" i="276"/>
  <c r="AF229" i="276" s="1"/>
  <c r="V229" i="276"/>
  <c r="AD228" i="276"/>
  <c r="AC228" i="276"/>
  <c r="AB228" i="276"/>
  <c r="AA228" i="276"/>
  <c r="Z228" i="276"/>
  <c r="AF228" i="276" s="1"/>
  <c r="Y228" i="276"/>
  <c r="X228" i="276"/>
  <c r="W228" i="276"/>
  <c r="V228" i="276"/>
  <c r="AE228" i="276" s="1"/>
  <c r="AD227" i="276"/>
  <c r="AC227" i="276"/>
  <c r="AB227" i="276"/>
  <c r="AA227" i="276"/>
  <c r="Z227" i="276"/>
  <c r="Y227" i="276"/>
  <c r="X227" i="276"/>
  <c r="AG227" i="276" s="1"/>
  <c r="W227" i="276"/>
  <c r="AF227" i="276" s="1"/>
  <c r="V227" i="276"/>
  <c r="AD226" i="276"/>
  <c r="AC226" i="276"/>
  <c r="AB226" i="276"/>
  <c r="AA226" i="276"/>
  <c r="Z226" i="276"/>
  <c r="Y226" i="276"/>
  <c r="X226" i="276"/>
  <c r="W226" i="276"/>
  <c r="AF226" i="276" s="1"/>
  <c r="V226" i="276"/>
  <c r="AE226" i="276" s="1"/>
  <c r="AD225" i="276"/>
  <c r="AC225" i="276"/>
  <c r="AB225" i="276"/>
  <c r="AA225" i="276"/>
  <c r="Z225" i="276"/>
  <c r="Y225" i="276"/>
  <c r="X225" i="276"/>
  <c r="AG225" i="276" s="1"/>
  <c r="W225" i="276"/>
  <c r="AF225" i="276" s="1"/>
  <c r="V225" i="276"/>
  <c r="AD224" i="276"/>
  <c r="AC224" i="276"/>
  <c r="AB224" i="276"/>
  <c r="AA224" i="276"/>
  <c r="Z224" i="276"/>
  <c r="Y224" i="276"/>
  <c r="X224" i="276"/>
  <c r="W224" i="276"/>
  <c r="V224" i="276"/>
  <c r="AE224" i="276" s="1"/>
  <c r="AD223" i="276"/>
  <c r="AC223" i="276"/>
  <c r="AB223" i="276"/>
  <c r="AA223" i="276"/>
  <c r="AG223" i="276" s="1"/>
  <c r="Z223" i="276"/>
  <c r="Y223" i="276"/>
  <c r="X223" i="276"/>
  <c r="W223" i="276"/>
  <c r="V223" i="276"/>
  <c r="AD222" i="276"/>
  <c r="AC222" i="276"/>
  <c r="AB222" i="276"/>
  <c r="AA222" i="276"/>
  <c r="Z222" i="276"/>
  <c r="Y222" i="276"/>
  <c r="X222" i="276"/>
  <c r="W222" i="276"/>
  <c r="V222" i="276"/>
  <c r="AD221" i="276"/>
  <c r="AC221" i="276"/>
  <c r="AB221" i="276"/>
  <c r="AA221" i="276"/>
  <c r="Z221" i="276"/>
  <c r="Y221" i="276"/>
  <c r="X221" i="276"/>
  <c r="W221" i="276"/>
  <c r="AF221" i="276" s="1"/>
  <c r="V221" i="276"/>
  <c r="AE221" i="276" s="1"/>
  <c r="AD220" i="276"/>
  <c r="AC220" i="276"/>
  <c r="AB220" i="276"/>
  <c r="AA220" i="276"/>
  <c r="Z220" i="276"/>
  <c r="Y220" i="276"/>
  <c r="X220" i="276"/>
  <c r="AG220" i="276" s="1"/>
  <c r="W220" i="276"/>
  <c r="V220" i="276"/>
  <c r="AE220" i="276" s="1"/>
  <c r="AD219" i="276"/>
  <c r="AC219" i="276"/>
  <c r="AB219" i="276"/>
  <c r="AA219" i="276"/>
  <c r="Z219" i="276"/>
  <c r="Y219" i="276"/>
  <c r="X219" i="276"/>
  <c r="AG219" i="276" s="1"/>
  <c r="W219" i="276"/>
  <c r="AF219" i="276" s="1"/>
  <c r="V219" i="276"/>
  <c r="AE219" i="276" s="1"/>
  <c r="AD218" i="276"/>
  <c r="AC218" i="276"/>
  <c r="AB218" i="276"/>
  <c r="AA218" i="276"/>
  <c r="Z218" i="276"/>
  <c r="AF218" i="276" s="1"/>
  <c r="Y218" i="276"/>
  <c r="AE218" i="276" s="1"/>
  <c r="X218" i="276"/>
  <c r="W218" i="276"/>
  <c r="V218" i="276"/>
  <c r="AD217" i="276"/>
  <c r="AC217" i="276"/>
  <c r="AB217" i="276"/>
  <c r="AA217" i="276"/>
  <c r="Z217" i="276"/>
  <c r="Y217" i="276"/>
  <c r="X217" i="276"/>
  <c r="W217" i="276"/>
  <c r="AF217" i="276" s="1"/>
  <c r="V217" i="276"/>
  <c r="AE217" i="276" s="1"/>
  <c r="AD216" i="276"/>
  <c r="AC216" i="276"/>
  <c r="AB216" i="276"/>
  <c r="AA216" i="276"/>
  <c r="Z216" i="276"/>
  <c r="Y216" i="276"/>
  <c r="X216" i="276"/>
  <c r="W216" i="276"/>
  <c r="AF216" i="276" s="1"/>
  <c r="V216" i="276"/>
  <c r="AE216" i="276" s="1"/>
  <c r="AD215" i="276"/>
  <c r="AC215" i="276"/>
  <c r="AB215" i="276"/>
  <c r="AA215" i="276"/>
  <c r="Z215" i="276"/>
  <c r="Y215" i="276"/>
  <c r="X215" i="276"/>
  <c r="W215" i="276"/>
  <c r="V215" i="276"/>
  <c r="AE215" i="276" s="1"/>
  <c r="AD214" i="276"/>
  <c r="AC214" i="276"/>
  <c r="AB214" i="276"/>
  <c r="AA214" i="276"/>
  <c r="Z214" i="276"/>
  <c r="Y214" i="276"/>
  <c r="X214" i="276"/>
  <c r="AG214" i="276" s="1"/>
  <c r="W214" i="276"/>
  <c r="V214" i="276"/>
  <c r="AD213" i="276"/>
  <c r="AC213" i="276"/>
  <c r="AB213" i="276"/>
  <c r="AA213" i="276"/>
  <c r="Z213" i="276"/>
  <c r="Y213" i="276"/>
  <c r="X213" i="276"/>
  <c r="AG213" i="276" s="1"/>
  <c r="W213" i="276"/>
  <c r="V213" i="276"/>
  <c r="AD212" i="276"/>
  <c r="AC212" i="276"/>
  <c r="AB212" i="276"/>
  <c r="AA212" i="276"/>
  <c r="Z212" i="276"/>
  <c r="Y212" i="276"/>
  <c r="X212" i="276"/>
  <c r="W212" i="276"/>
  <c r="V212" i="276"/>
  <c r="AD211" i="276"/>
  <c r="AC211" i="276"/>
  <c r="AB211" i="276"/>
  <c r="AA211" i="276"/>
  <c r="Z211" i="276"/>
  <c r="Y211" i="276"/>
  <c r="X211" i="276"/>
  <c r="W211" i="276"/>
  <c r="V211" i="276"/>
  <c r="AE211" i="276" s="1"/>
  <c r="AD210" i="276"/>
  <c r="AC210" i="276"/>
  <c r="AB210" i="276"/>
  <c r="AA210" i="276"/>
  <c r="Z210" i="276"/>
  <c r="Y210" i="276"/>
  <c r="X210" i="276"/>
  <c r="W210" i="276"/>
  <c r="AF210" i="276" s="1"/>
  <c r="V210" i="276"/>
  <c r="AE210" i="276" s="1"/>
  <c r="AD209" i="276"/>
  <c r="AC209" i="276"/>
  <c r="AB209" i="276"/>
  <c r="AA209" i="276"/>
  <c r="AG209" i="276" s="1"/>
  <c r="Z209" i="276"/>
  <c r="Y209" i="276"/>
  <c r="X209" i="276"/>
  <c r="W209" i="276"/>
  <c r="V209" i="276"/>
  <c r="AE209" i="276" s="1"/>
  <c r="AD208" i="276"/>
  <c r="AC208" i="276"/>
  <c r="AB208" i="276"/>
  <c r="AA208" i="276"/>
  <c r="Z208" i="276"/>
  <c r="Y208" i="276"/>
  <c r="X208" i="276"/>
  <c r="AG208" i="276" s="1"/>
  <c r="W208" i="276"/>
  <c r="AF208" i="276" s="1"/>
  <c r="V208" i="276"/>
  <c r="AE208" i="276" s="1"/>
  <c r="AD207" i="276"/>
  <c r="AC207" i="276"/>
  <c r="AB207" i="276"/>
  <c r="AA207" i="276"/>
  <c r="Z207" i="276"/>
  <c r="Y207" i="276"/>
  <c r="X207" i="276"/>
  <c r="AG207" i="276" s="1"/>
  <c r="W207" i="276"/>
  <c r="AF207" i="276" s="1"/>
  <c r="V207" i="276"/>
  <c r="AE207" i="276" s="1"/>
  <c r="AD206" i="276"/>
  <c r="AC206" i="276"/>
  <c r="AB206" i="276"/>
  <c r="AA206" i="276"/>
  <c r="Z206" i="276"/>
  <c r="Y206" i="276"/>
  <c r="X206" i="276"/>
  <c r="AG206" i="276" s="1"/>
  <c r="W206" i="276"/>
  <c r="V206" i="276"/>
  <c r="AE206" i="276" s="1"/>
  <c r="AD205" i="276"/>
  <c r="AC205" i="276"/>
  <c r="AB205" i="276"/>
  <c r="AA205" i="276"/>
  <c r="Z205" i="276"/>
  <c r="Y205" i="276"/>
  <c r="X205" i="276"/>
  <c r="AG205" i="276" s="1"/>
  <c r="W205" i="276"/>
  <c r="V205" i="276"/>
  <c r="AD204" i="276"/>
  <c r="AC204" i="276"/>
  <c r="AB204" i="276"/>
  <c r="AA204" i="276"/>
  <c r="Z204" i="276"/>
  <c r="Y204" i="276"/>
  <c r="X204" i="276"/>
  <c r="W204" i="276"/>
  <c r="V204" i="276"/>
  <c r="AD203" i="276"/>
  <c r="AC203" i="276"/>
  <c r="AB203" i="276"/>
  <c r="AA203" i="276"/>
  <c r="Z203" i="276"/>
  <c r="Y203" i="276"/>
  <c r="X203" i="276"/>
  <c r="AG203" i="276" s="1"/>
  <c r="W203" i="276"/>
  <c r="AF203" i="276" s="1"/>
  <c r="V203" i="276"/>
  <c r="AD202" i="276"/>
  <c r="AC202" i="276"/>
  <c r="AB202" i="276"/>
  <c r="AA202" i="276"/>
  <c r="Z202" i="276"/>
  <c r="AF202" i="276" s="1"/>
  <c r="Y202" i="276"/>
  <c r="X202" i="276"/>
  <c r="AG202" i="276" s="1"/>
  <c r="W202" i="276"/>
  <c r="V202" i="276"/>
  <c r="AD201" i="276"/>
  <c r="AC201" i="276"/>
  <c r="AB201" i="276"/>
  <c r="AA201" i="276"/>
  <c r="Z201" i="276"/>
  <c r="Y201" i="276"/>
  <c r="X201" i="276"/>
  <c r="W201" i="276"/>
  <c r="AF201" i="276" s="1"/>
  <c r="V201" i="276"/>
  <c r="AD200" i="276"/>
  <c r="AC200" i="276"/>
  <c r="AB200" i="276"/>
  <c r="AA200" i="276"/>
  <c r="Z200" i="276"/>
  <c r="Y200" i="276"/>
  <c r="X200" i="276"/>
  <c r="W200" i="276"/>
  <c r="AF200" i="276" s="1"/>
  <c r="V200" i="276"/>
  <c r="AE200" i="276" s="1"/>
  <c r="AD199" i="276"/>
  <c r="AC199" i="276"/>
  <c r="AB199" i="276"/>
  <c r="AA199" i="276"/>
  <c r="Z199" i="276"/>
  <c r="Y199" i="276"/>
  <c r="X199" i="276"/>
  <c r="W199" i="276"/>
  <c r="V199" i="276"/>
  <c r="AD198" i="276"/>
  <c r="AC198" i="276"/>
  <c r="AB198" i="276"/>
  <c r="AA198" i="276"/>
  <c r="Z198" i="276"/>
  <c r="Y198" i="276"/>
  <c r="X198" i="276"/>
  <c r="W198" i="276"/>
  <c r="V198" i="276"/>
  <c r="AD197" i="276"/>
  <c r="AC197" i="276"/>
  <c r="AB197" i="276"/>
  <c r="AA197" i="276"/>
  <c r="AG197" i="276" s="1"/>
  <c r="Z197" i="276"/>
  <c r="Y197" i="276"/>
  <c r="X197" i="276"/>
  <c r="W197" i="276"/>
  <c r="V197" i="276"/>
  <c r="AE197" i="276" s="1"/>
  <c r="AD196" i="276"/>
  <c r="AC196" i="276"/>
  <c r="AB196" i="276"/>
  <c r="AA196" i="276"/>
  <c r="Z196" i="276"/>
  <c r="Y196" i="276"/>
  <c r="X196" i="276"/>
  <c r="W196" i="276"/>
  <c r="V196" i="276"/>
  <c r="AE196" i="276" s="1"/>
  <c r="AD195" i="276"/>
  <c r="AC195" i="276"/>
  <c r="AB195" i="276"/>
  <c r="AA195" i="276"/>
  <c r="Z195" i="276"/>
  <c r="Y195" i="276"/>
  <c r="X195" i="276"/>
  <c r="W195" i="276"/>
  <c r="V195" i="276"/>
  <c r="AD194" i="276"/>
  <c r="AC194" i="276"/>
  <c r="AB194" i="276"/>
  <c r="AA194" i="276"/>
  <c r="Z194" i="276"/>
  <c r="Y194" i="276"/>
  <c r="X194" i="276"/>
  <c r="AG194" i="276" s="1"/>
  <c r="W194" i="276"/>
  <c r="V194" i="276"/>
  <c r="AD193" i="276"/>
  <c r="AC193" i="276"/>
  <c r="AB193" i="276"/>
  <c r="AA193" i="276"/>
  <c r="Z193" i="276"/>
  <c r="Y193" i="276"/>
  <c r="X193" i="276"/>
  <c r="W193" i="276"/>
  <c r="V193" i="276"/>
  <c r="AD192" i="276"/>
  <c r="AC192" i="276"/>
  <c r="AB192" i="276"/>
  <c r="AA192" i="276"/>
  <c r="Z192" i="276"/>
  <c r="Y192" i="276"/>
  <c r="X192" i="276"/>
  <c r="AG192" i="276" s="1"/>
  <c r="W192" i="276"/>
  <c r="V192" i="276"/>
  <c r="AD191" i="276"/>
  <c r="AC191" i="276"/>
  <c r="AB191" i="276"/>
  <c r="AA191" i="276"/>
  <c r="Z191" i="276"/>
  <c r="Y191" i="276"/>
  <c r="X191" i="276"/>
  <c r="W191" i="276"/>
  <c r="V191" i="276"/>
  <c r="AD190" i="276"/>
  <c r="AC190" i="276"/>
  <c r="AB190" i="276"/>
  <c r="AA190" i="276"/>
  <c r="Z190" i="276"/>
  <c r="Y190" i="276"/>
  <c r="X190" i="276"/>
  <c r="W190" i="276"/>
  <c r="V190" i="276"/>
  <c r="AD189" i="276"/>
  <c r="AC189" i="276"/>
  <c r="AB189" i="276"/>
  <c r="AA189" i="276"/>
  <c r="Z189" i="276"/>
  <c r="Y189" i="276"/>
  <c r="X189" i="276"/>
  <c r="AG189" i="276" s="1"/>
  <c r="W189" i="276"/>
  <c r="AF189" i="276" s="1"/>
  <c r="V189" i="276"/>
  <c r="AD188" i="276"/>
  <c r="AC188" i="276"/>
  <c r="AB188" i="276"/>
  <c r="AA188" i="276"/>
  <c r="Z188" i="276"/>
  <c r="Y188" i="276"/>
  <c r="X188" i="276"/>
  <c r="W188" i="276"/>
  <c r="AF188" i="276" s="1"/>
  <c r="V188" i="276"/>
  <c r="AD187" i="276"/>
  <c r="AC187" i="276"/>
  <c r="AB187" i="276"/>
  <c r="AA187" i="276"/>
  <c r="Z187" i="276"/>
  <c r="Y187" i="276"/>
  <c r="X187" i="276"/>
  <c r="AG187" i="276" s="1"/>
  <c r="W187" i="276"/>
  <c r="AF187" i="276" s="1"/>
  <c r="V187" i="276"/>
  <c r="AD186" i="276"/>
  <c r="AC186" i="276"/>
  <c r="AB186" i="276"/>
  <c r="AA186" i="276"/>
  <c r="Z186" i="276"/>
  <c r="Y186" i="276"/>
  <c r="AE186" i="276" s="1"/>
  <c r="X186" i="276"/>
  <c r="W186" i="276"/>
  <c r="V186" i="276"/>
  <c r="AD185" i="276"/>
  <c r="AC185" i="276"/>
  <c r="AB185" i="276"/>
  <c r="AA185" i="276"/>
  <c r="Z185" i="276"/>
  <c r="Y185" i="276"/>
  <c r="X185" i="276"/>
  <c r="W185" i="276"/>
  <c r="V185" i="276"/>
  <c r="AD184" i="276"/>
  <c r="AC184" i="276"/>
  <c r="AB184" i="276"/>
  <c r="AA184" i="276"/>
  <c r="Z184" i="276"/>
  <c r="Y184" i="276"/>
  <c r="X184" i="276"/>
  <c r="W184" i="276"/>
  <c r="AF184" i="276" s="1"/>
  <c r="V184" i="276"/>
  <c r="AD183" i="276"/>
  <c r="AC183" i="276"/>
  <c r="AB183" i="276"/>
  <c r="AA183" i="276"/>
  <c r="Z183" i="276"/>
  <c r="Y183" i="276"/>
  <c r="AE183" i="276" s="1"/>
  <c r="X183" i="276"/>
  <c r="W183" i="276"/>
  <c r="V183" i="276"/>
  <c r="AD182" i="276"/>
  <c r="AC182" i="276"/>
  <c r="AB182" i="276"/>
  <c r="AA182" i="276"/>
  <c r="Z182" i="276"/>
  <c r="Y182" i="276"/>
  <c r="X182" i="276"/>
  <c r="W182" i="276"/>
  <c r="V182" i="276"/>
  <c r="AD181" i="276"/>
  <c r="AC181" i="276"/>
  <c r="AB181" i="276"/>
  <c r="AA181" i="276"/>
  <c r="Z181" i="276"/>
  <c r="Y181" i="276"/>
  <c r="X181" i="276"/>
  <c r="W181" i="276"/>
  <c r="V181" i="276"/>
  <c r="AD180" i="276"/>
  <c r="AC180" i="276"/>
  <c r="AB180" i="276"/>
  <c r="AA180" i="276"/>
  <c r="Z180" i="276"/>
  <c r="Y180" i="276"/>
  <c r="X180" i="276"/>
  <c r="AG180" i="276" s="1"/>
  <c r="W180" i="276"/>
  <c r="AF180" i="276" s="1"/>
  <c r="V180" i="276"/>
  <c r="AD179" i="276"/>
  <c r="AC179" i="276"/>
  <c r="AB179" i="276"/>
  <c r="AA179" i="276"/>
  <c r="Z179" i="276"/>
  <c r="Y179" i="276"/>
  <c r="X179" i="276"/>
  <c r="AG179" i="276" s="1"/>
  <c r="W179" i="276"/>
  <c r="AF179" i="276" s="1"/>
  <c r="V179" i="276"/>
  <c r="AD178" i="276"/>
  <c r="AC178" i="276"/>
  <c r="AB178" i="276"/>
  <c r="AA178" i="276"/>
  <c r="Z178" i="276"/>
  <c r="Y178" i="276"/>
  <c r="X178" i="276"/>
  <c r="AG178" i="276" s="1"/>
  <c r="W178" i="276"/>
  <c r="V178" i="276"/>
  <c r="AD177" i="276"/>
  <c r="AC177" i="276"/>
  <c r="AB177" i="276"/>
  <c r="AA177" i="276"/>
  <c r="Z177" i="276"/>
  <c r="Y177" i="276"/>
  <c r="X177" i="276"/>
  <c r="W177" i="276"/>
  <c r="V177" i="276"/>
  <c r="AD176" i="276"/>
  <c r="AC176" i="276"/>
  <c r="AB176" i="276"/>
  <c r="AA176" i="276"/>
  <c r="Z176" i="276"/>
  <c r="Y176" i="276"/>
  <c r="X176" i="276"/>
  <c r="AG176" i="276" s="1"/>
  <c r="W176" i="276"/>
  <c r="V176" i="276"/>
  <c r="AD175" i="276"/>
  <c r="AC175" i="276"/>
  <c r="AB175" i="276"/>
  <c r="AA175" i="276"/>
  <c r="Z175" i="276"/>
  <c r="Y175" i="276"/>
  <c r="X175" i="276"/>
  <c r="W175" i="276"/>
  <c r="AF175" i="276" s="1"/>
  <c r="V175" i="276"/>
  <c r="AD174" i="276"/>
  <c r="AC174" i="276"/>
  <c r="AB174" i="276"/>
  <c r="AA174" i="276"/>
  <c r="Z174" i="276"/>
  <c r="Y174" i="276"/>
  <c r="X174" i="276"/>
  <c r="W174" i="276"/>
  <c r="V174" i="276"/>
  <c r="AD173" i="276"/>
  <c r="AC173" i="276"/>
  <c r="AB173" i="276"/>
  <c r="AA173" i="276"/>
  <c r="Z173" i="276"/>
  <c r="Y173" i="276"/>
  <c r="X173" i="276"/>
  <c r="AG173" i="276" s="1"/>
  <c r="W173" i="276"/>
  <c r="AF173" i="276" s="1"/>
  <c r="V173" i="276"/>
  <c r="AE172" i="276"/>
  <c r="AD172" i="276"/>
  <c r="AC172" i="276"/>
  <c r="AB172" i="276"/>
  <c r="AA172" i="276"/>
  <c r="Z172" i="276"/>
  <c r="Y172" i="276"/>
  <c r="X172" i="276"/>
  <c r="AG172" i="276" s="1"/>
  <c r="W172" i="276"/>
  <c r="V172" i="276"/>
  <c r="AD171" i="276"/>
  <c r="AC171" i="276"/>
  <c r="AB171" i="276"/>
  <c r="AA171" i="276"/>
  <c r="Z171" i="276"/>
  <c r="Y171" i="276"/>
  <c r="X171" i="276"/>
  <c r="W171" i="276"/>
  <c r="V171" i="276"/>
  <c r="AE171" i="276" s="1"/>
  <c r="AD170" i="276"/>
  <c r="AC170" i="276"/>
  <c r="AB170" i="276"/>
  <c r="AA170" i="276"/>
  <c r="Z170" i="276"/>
  <c r="Y170" i="276"/>
  <c r="AE170" i="276" s="1"/>
  <c r="X170" i="276"/>
  <c r="AG170" i="276" s="1"/>
  <c r="W170" i="276"/>
  <c r="V170" i="276"/>
  <c r="AD169" i="276"/>
  <c r="AC169" i="276"/>
  <c r="AB169" i="276"/>
  <c r="AA169" i="276"/>
  <c r="Z169" i="276"/>
  <c r="Y169" i="276"/>
  <c r="X169" i="276"/>
  <c r="AG169" i="276" s="1"/>
  <c r="W169" i="276"/>
  <c r="V169" i="276"/>
  <c r="AD168" i="276"/>
  <c r="AC168" i="276"/>
  <c r="AB168" i="276"/>
  <c r="AA168" i="276"/>
  <c r="Z168" i="276"/>
  <c r="Y168" i="276"/>
  <c r="X168" i="276"/>
  <c r="AG168" i="276" s="1"/>
  <c r="W168" i="276"/>
  <c r="AF168" i="276" s="1"/>
  <c r="V168" i="276"/>
  <c r="AD167" i="276"/>
  <c r="AC167" i="276"/>
  <c r="AB167" i="276"/>
  <c r="AA167" i="276"/>
  <c r="Z167" i="276"/>
  <c r="Y167" i="276"/>
  <c r="X167" i="276"/>
  <c r="W167" i="276"/>
  <c r="V167" i="276"/>
  <c r="AD166" i="276"/>
  <c r="AC166" i="276"/>
  <c r="AB166" i="276"/>
  <c r="AA166" i="276"/>
  <c r="Z166" i="276"/>
  <c r="Y166" i="276"/>
  <c r="X166" i="276"/>
  <c r="AG166" i="276" s="1"/>
  <c r="W166" i="276"/>
  <c r="AF166" i="276" s="1"/>
  <c r="V166" i="276"/>
  <c r="AD165" i="276"/>
  <c r="AC165" i="276"/>
  <c r="AB165" i="276"/>
  <c r="AA165" i="276"/>
  <c r="Z165" i="276"/>
  <c r="Y165" i="276"/>
  <c r="X165" i="276"/>
  <c r="AG165" i="276" s="1"/>
  <c r="W165" i="276"/>
  <c r="AF165" i="276" s="1"/>
  <c r="V165" i="276"/>
  <c r="AE165" i="276" s="1"/>
  <c r="AD164" i="276"/>
  <c r="AC164" i="276"/>
  <c r="AB164" i="276"/>
  <c r="AA164" i="276"/>
  <c r="Z164" i="276"/>
  <c r="Y164" i="276"/>
  <c r="X164" i="276"/>
  <c r="AG164" i="276" s="1"/>
  <c r="W164" i="276"/>
  <c r="V164" i="276"/>
  <c r="AE164" i="276" s="1"/>
  <c r="AD163" i="276"/>
  <c r="AC163" i="276"/>
  <c r="AB163" i="276"/>
  <c r="AA163" i="276"/>
  <c r="Z163" i="276"/>
  <c r="Y163" i="276"/>
  <c r="AE163" i="276" s="1"/>
  <c r="X163" i="276"/>
  <c r="W163" i="276"/>
  <c r="V163" i="276"/>
  <c r="AD162" i="276"/>
  <c r="AC162" i="276"/>
  <c r="AB162" i="276"/>
  <c r="AA162" i="276"/>
  <c r="Z162" i="276"/>
  <c r="Y162" i="276"/>
  <c r="AE162" i="276" s="1"/>
  <c r="X162" i="276"/>
  <c r="AG162" i="276" s="1"/>
  <c r="W162" i="276"/>
  <c r="V162" i="276"/>
  <c r="AD161" i="276"/>
  <c r="AC161" i="276"/>
  <c r="AB161" i="276"/>
  <c r="AA161" i="276"/>
  <c r="Z161" i="276"/>
  <c r="Y161" i="276"/>
  <c r="X161" i="276"/>
  <c r="W161" i="276"/>
  <c r="AF161" i="276" s="1"/>
  <c r="V161" i="276"/>
  <c r="AD160" i="276"/>
  <c r="AC160" i="276"/>
  <c r="AB160" i="276"/>
  <c r="AA160" i="276"/>
  <c r="Z160" i="276"/>
  <c r="Y160" i="276"/>
  <c r="X160" i="276"/>
  <c r="W160" i="276"/>
  <c r="V160" i="276"/>
  <c r="AE160" i="276" s="1"/>
  <c r="AD159" i="276"/>
  <c r="AC159" i="276"/>
  <c r="AB159" i="276"/>
  <c r="AA159" i="276"/>
  <c r="Z159" i="276"/>
  <c r="Y159" i="276"/>
  <c r="X159" i="276"/>
  <c r="AG159" i="276" s="1"/>
  <c r="W159" i="276"/>
  <c r="AF159" i="276" s="1"/>
  <c r="V159" i="276"/>
  <c r="AE159" i="276" s="1"/>
  <c r="AD158" i="276"/>
  <c r="AC158" i="276"/>
  <c r="AB158" i="276"/>
  <c r="AA158" i="276"/>
  <c r="Z158" i="276"/>
  <c r="Y158" i="276"/>
  <c r="X158" i="276"/>
  <c r="W158" i="276"/>
  <c r="V158" i="276"/>
  <c r="AD157" i="276"/>
  <c r="AC157" i="276"/>
  <c r="AB157" i="276"/>
  <c r="AA157" i="276"/>
  <c r="Z157" i="276"/>
  <c r="Y157" i="276"/>
  <c r="X157" i="276"/>
  <c r="W157" i="276"/>
  <c r="AF157" i="276" s="1"/>
  <c r="V157" i="276"/>
  <c r="AE157" i="276" s="1"/>
  <c r="AD156" i="276"/>
  <c r="AC156" i="276"/>
  <c r="AB156" i="276"/>
  <c r="AA156" i="276"/>
  <c r="Z156" i="276"/>
  <c r="Y156" i="276"/>
  <c r="X156" i="276"/>
  <c r="W156" i="276"/>
  <c r="AF156" i="276" s="1"/>
  <c r="V156" i="276"/>
  <c r="AE156" i="276" s="1"/>
  <c r="AD155" i="276"/>
  <c r="AC155" i="276"/>
  <c r="AB155" i="276"/>
  <c r="AA155" i="276"/>
  <c r="Z155" i="276"/>
  <c r="Y155" i="276"/>
  <c r="X155" i="276"/>
  <c r="W155" i="276"/>
  <c r="V155" i="276"/>
  <c r="AD154" i="276"/>
  <c r="AC154" i="276"/>
  <c r="AB154" i="276"/>
  <c r="AA154" i="276"/>
  <c r="Z154" i="276"/>
  <c r="Y154" i="276"/>
  <c r="X154" i="276"/>
  <c r="W154" i="276"/>
  <c r="AF154" i="276" s="1"/>
  <c r="V154" i="276"/>
  <c r="AE154" i="276" s="1"/>
  <c r="AD153" i="276"/>
  <c r="AC153" i="276"/>
  <c r="AB153" i="276"/>
  <c r="AA153" i="276"/>
  <c r="Z153" i="276"/>
  <c r="Y153" i="276"/>
  <c r="X153" i="276"/>
  <c r="W153" i="276"/>
  <c r="V153" i="276"/>
  <c r="AE153" i="276" s="1"/>
  <c r="AD152" i="276"/>
  <c r="AC152" i="276"/>
  <c r="AB152" i="276"/>
  <c r="AA152" i="276"/>
  <c r="Z152" i="276"/>
  <c r="Y152" i="276"/>
  <c r="X152" i="276"/>
  <c r="W152" i="276"/>
  <c r="V152" i="276"/>
  <c r="AF151" i="276"/>
  <c r="AD151" i="276"/>
  <c r="AC151" i="276"/>
  <c r="AB151" i="276"/>
  <c r="AA151" i="276"/>
  <c r="Z151" i="276"/>
  <c r="Y151" i="276"/>
  <c r="X151" i="276"/>
  <c r="AG151" i="276" s="1"/>
  <c r="W151" i="276"/>
  <c r="V151" i="276"/>
  <c r="AD150" i="276"/>
  <c r="AC150" i="276"/>
  <c r="AB150" i="276"/>
  <c r="AA150" i="276"/>
  <c r="Z150" i="276"/>
  <c r="Y150" i="276"/>
  <c r="X150" i="276"/>
  <c r="W150" i="276"/>
  <c r="V150" i="276"/>
  <c r="AD149" i="276"/>
  <c r="AC149" i="276"/>
  <c r="AB149" i="276"/>
  <c r="AA149" i="276"/>
  <c r="AG149" i="276" s="1"/>
  <c r="Z149" i="276"/>
  <c r="Y149" i="276"/>
  <c r="X149" i="276"/>
  <c r="W149" i="276"/>
  <c r="AF149" i="276" s="1"/>
  <c r="V149" i="276"/>
  <c r="AE149" i="276" s="1"/>
  <c r="AE148" i="276"/>
  <c r="AD148" i="276"/>
  <c r="AC148" i="276"/>
  <c r="AB148" i="276"/>
  <c r="AA148" i="276"/>
  <c r="Z148" i="276"/>
  <c r="Y148" i="276"/>
  <c r="X148" i="276"/>
  <c r="W148" i="276"/>
  <c r="V148" i="276"/>
  <c r="AD147" i="276"/>
  <c r="AC147" i="276"/>
  <c r="AB147" i="276"/>
  <c r="AA147" i="276"/>
  <c r="Z147" i="276"/>
  <c r="Y147" i="276"/>
  <c r="X147" i="276"/>
  <c r="AG147" i="276" s="1"/>
  <c r="W147" i="276"/>
  <c r="AF147" i="276" s="1"/>
  <c r="V147" i="276"/>
  <c r="AE147" i="276" s="1"/>
  <c r="AG146" i="276"/>
  <c r="AD146" i="276"/>
  <c r="AC146" i="276"/>
  <c r="AB146" i="276"/>
  <c r="AA146" i="276"/>
  <c r="Z146" i="276"/>
  <c r="Y146" i="276"/>
  <c r="X146" i="276"/>
  <c r="W146" i="276"/>
  <c r="AF146" i="276" s="1"/>
  <c r="V146" i="276"/>
  <c r="AE146" i="276" s="1"/>
  <c r="AD145" i="276"/>
  <c r="AC145" i="276"/>
  <c r="AB145" i="276"/>
  <c r="AA145" i="276"/>
  <c r="Z145" i="276"/>
  <c r="Y145" i="276"/>
  <c r="X145" i="276"/>
  <c r="AG145" i="276" s="1"/>
  <c r="W145" i="276"/>
  <c r="AF145" i="276" s="1"/>
  <c r="V145" i="276"/>
  <c r="AE145" i="276" s="1"/>
  <c r="AD144" i="276"/>
  <c r="AC144" i="276"/>
  <c r="AB144" i="276"/>
  <c r="AA144" i="276"/>
  <c r="Z144" i="276"/>
  <c r="Y144" i="276"/>
  <c r="X144" i="276"/>
  <c r="W144" i="276"/>
  <c r="AF144" i="276" s="1"/>
  <c r="V144" i="276"/>
  <c r="AE144" i="276" s="1"/>
  <c r="AD143" i="276"/>
  <c r="AC143" i="276"/>
  <c r="AB143" i="276"/>
  <c r="AA143" i="276"/>
  <c r="AG143" i="276" s="1"/>
  <c r="Z143" i="276"/>
  <c r="AF143" i="276" s="1"/>
  <c r="Y143" i="276"/>
  <c r="X143" i="276"/>
  <c r="W143" i="276"/>
  <c r="V143" i="276"/>
  <c r="AD142" i="276"/>
  <c r="AC142" i="276"/>
  <c r="AB142" i="276"/>
  <c r="AA142" i="276"/>
  <c r="Z142" i="276"/>
  <c r="Y142" i="276"/>
  <c r="X142" i="276"/>
  <c r="AG142" i="276" s="1"/>
  <c r="W142" i="276"/>
  <c r="AF142" i="276" s="1"/>
  <c r="V142" i="276"/>
  <c r="AE142" i="276" s="1"/>
  <c r="AD141" i="276"/>
  <c r="AC141" i="276"/>
  <c r="AB141" i="276"/>
  <c r="AA141" i="276"/>
  <c r="Z141" i="276"/>
  <c r="Y141" i="276"/>
  <c r="X141" i="276"/>
  <c r="W141" i="276"/>
  <c r="AF141" i="276" s="1"/>
  <c r="V141" i="276"/>
  <c r="AE141" i="276" s="1"/>
  <c r="AD140" i="276"/>
  <c r="AC140" i="276"/>
  <c r="AB140" i="276"/>
  <c r="AA140" i="276"/>
  <c r="Z140" i="276"/>
  <c r="Y140" i="276"/>
  <c r="X140" i="276"/>
  <c r="AG140" i="276" s="1"/>
  <c r="W140" i="276"/>
  <c r="V140" i="276"/>
  <c r="AE140" i="276" s="1"/>
  <c r="AD139" i="276"/>
  <c r="AC139" i="276"/>
  <c r="AB139" i="276"/>
  <c r="AA139" i="276"/>
  <c r="Z139" i="276"/>
  <c r="Y139" i="276"/>
  <c r="X139" i="276"/>
  <c r="AG139" i="276" s="1"/>
  <c r="W139" i="276"/>
  <c r="AF139" i="276" s="1"/>
  <c r="V139" i="276"/>
  <c r="AG138" i="276"/>
  <c r="AD138" i="276"/>
  <c r="AC138" i="276"/>
  <c r="AB138" i="276"/>
  <c r="AA138" i="276"/>
  <c r="Z138" i="276"/>
  <c r="Y138" i="276"/>
  <c r="X138" i="276"/>
  <c r="W138" i="276"/>
  <c r="AF138" i="276" s="1"/>
  <c r="V138" i="276"/>
  <c r="AE138" i="276" s="1"/>
  <c r="AD137" i="276"/>
  <c r="AC137" i="276"/>
  <c r="AB137" i="276"/>
  <c r="AA137" i="276"/>
  <c r="Z137" i="276"/>
  <c r="Y137" i="276"/>
  <c r="X137" i="276"/>
  <c r="W137" i="276"/>
  <c r="V137" i="276"/>
  <c r="AE137" i="276" s="1"/>
  <c r="AD136" i="276"/>
  <c r="AC136" i="276"/>
  <c r="AB136" i="276"/>
  <c r="AA136" i="276"/>
  <c r="Z136" i="276"/>
  <c r="Y136" i="276"/>
  <c r="X136" i="276"/>
  <c r="AG136" i="276" s="1"/>
  <c r="W136" i="276"/>
  <c r="V136" i="276"/>
  <c r="AD135" i="276"/>
  <c r="AC135" i="276"/>
  <c r="AB135" i="276"/>
  <c r="AA135" i="276"/>
  <c r="Z135" i="276"/>
  <c r="Y135" i="276"/>
  <c r="X135" i="276"/>
  <c r="W135" i="276"/>
  <c r="V135" i="276"/>
  <c r="AE135" i="276" s="1"/>
  <c r="AD134" i="276"/>
  <c r="AC134" i="276"/>
  <c r="AB134" i="276"/>
  <c r="AA134" i="276"/>
  <c r="Z134" i="276"/>
  <c r="Y134" i="276"/>
  <c r="X134" i="276"/>
  <c r="AG134" i="276" s="1"/>
  <c r="W134" i="276"/>
  <c r="AF134" i="276" s="1"/>
  <c r="V134" i="276"/>
  <c r="AF133" i="276"/>
  <c r="AD133" i="276"/>
  <c r="AC133" i="276"/>
  <c r="AB133" i="276"/>
  <c r="AA133" i="276"/>
  <c r="AG133" i="276" s="1"/>
  <c r="Z133" i="276"/>
  <c r="Y133" i="276"/>
  <c r="X133" i="276"/>
  <c r="W133" i="276"/>
  <c r="V133" i="276"/>
  <c r="AE133" i="276" s="1"/>
  <c r="AD132" i="276"/>
  <c r="AC132" i="276"/>
  <c r="AB132" i="276"/>
  <c r="AA132" i="276"/>
  <c r="Z132" i="276"/>
  <c r="Y132" i="276"/>
  <c r="X132" i="276"/>
  <c r="AG132" i="276" s="1"/>
  <c r="W132" i="276"/>
  <c r="AF132" i="276" s="1"/>
  <c r="V132" i="276"/>
  <c r="AE132" i="276" s="1"/>
  <c r="AG131" i="276"/>
  <c r="AD131" i="276"/>
  <c r="AC131" i="276"/>
  <c r="AB131" i="276"/>
  <c r="AA131" i="276"/>
  <c r="Z131" i="276"/>
  <c r="Y131" i="276"/>
  <c r="X131" i="276"/>
  <c r="W131" i="276"/>
  <c r="V131" i="276"/>
  <c r="AD130" i="276"/>
  <c r="AC130" i="276"/>
  <c r="AB130" i="276"/>
  <c r="AA130" i="276"/>
  <c r="Z130" i="276"/>
  <c r="Y130" i="276"/>
  <c r="X130" i="276"/>
  <c r="AG130" i="276" s="1"/>
  <c r="W130" i="276"/>
  <c r="V130" i="276"/>
  <c r="AD129" i="276"/>
  <c r="AC129" i="276"/>
  <c r="AB129" i="276"/>
  <c r="AA129" i="276"/>
  <c r="Z129" i="276"/>
  <c r="Y129" i="276"/>
  <c r="X129" i="276"/>
  <c r="AG129" i="276" s="1"/>
  <c r="W129" i="276"/>
  <c r="AF129" i="276" s="1"/>
  <c r="V129" i="276"/>
  <c r="AE129" i="276" s="1"/>
  <c r="AD128" i="276"/>
  <c r="AC128" i="276"/>
  <c r="AB128" i="276"/>
  <c r="AA128" i="276"/>
  <c r="Z128" i="276"/>
  <c r="Y128" i="276"/>
  <c r="X128" i="276"/>
  <c r="W128" i="276"/>
  <c r="V128" i="276"/>
  <c r="AD127" i="276"/>
  <c r="AC127" i="276"/>
  <c r="AB127" i="276"/>
  <c r="AA127" i="276"/>
  <c r="Z127" i="276"/>
  <c r="Y127" i="276"/>
  <c r="X127" i="276"/>
  <c r="AG127" i="276" s="1"/>
  <c r="W127" i="276"/>
  <c r="V127" i="276"/>
  <c r="AE127" i="276" s="1"/>
  <c r="AD126" i="276"/>
  <c r="AC126" i="276"/>
  <c r="AB126" i="276"/>
  <c r="AA126" i="276"/>
  <c r="Z126" i="276"/>
  <c r="Y126" i="276"/>
  <c r="X126" i="276"/>
  <c r="W126" i="276"/>
  <c r="V126" i="276"/>
  <c r="AE126" i="276" s="1"/>
  <c r="AD125" i="276"/>
  <c r="AC125" i="276"/>
  <c r="AB125" i="276"/>
  <c r="AA125" i="276"/>
  <c r="Z125" i="276"/>
  <c r="Y125" i="276"/>
  <c r="X125" i="276"/>
  <c r="AG125" i="276" s="1"/>
  <c r="W125" i="276"/>
  <c r="V125" i="276"/>
  <c r="AG124" i="276"/>
  <c r="AD124" i="276"/>
  <c r="AC124" i="276"/>
  <c r="AB124" i="276"/>
  <c r="AA124" i="276"/>
  <c r="Z124" i="276"/>
  <c r="Y124" i="276"/>
  <c r="X124" i="276"/>
  <c r="W124" i="276"/>
  <c r="AF124" i="276" s="1"/>
  <c r="V124" i="276"/>
  <c r="AE124" i="276" s="1"/>
  <c r="AD123" i="276"/>
  <c r="AC123" i="276"/>
  <c r="AB123" i="276"/>
  <c r="AA123" i="276"/>
  <c r="Z123" i="276"/>
  <c r="Y123" i="276"/>
  <c r="X123" i="276"/>
  <c r="AG123" i="276" s="1"/>
  <c r="W123" i="276"/>
  <c r="V123" i="276"/>
  <c r="AD122" i="276"/>
  <c r="AC122" i="276"/>
  <c r="AB122" i="276"/>
  <c r="AA122" i="276"/>
  <c r="Z122" i="276"/>
  <c r="Y122" i="276"/>
  <c r="X122" i="276"/>
  <c r="AG122" i="276" s="1"/>
  <c r="W122" i="276"/>
  <c r="AF122" i="276" s="1"/>
  <c r="V122" i="276"/>
  <c r="AE122" i="276" s="1"/>
  <c r="AD121" i="276"/>
  <c r="AC121" i="276"/>
  <c r="AB121" i="276"/>
  <c r="AA121" i="276"/>
  <c r="AG121" i="276" s="1"/>
  <c r="Z121" i="276"/>
  <c r="Y121" i="276"/>
  <c r="X121" i="276"/>
  <c r="W121" i="276"/>
  <c r="AF121" i="276" s="1"/>
  <c r="V121" i="276"/>
  <c r="AD120" i="276"/>
  <c r="AC120" i="276"/>
  <c r="AB120" i="276"/>
  <c r="AA120" i="276"/>
  <c r="Z120" i="276"/>
  <c r="Y120" i="276"/>
  <c r="X120" i="276"/>
  <c r="AG120" i="276" s="1"/>
  <c r="W120" i="276"/>
  <c r="AF120" i="276" s="1"/>
  <c r="V120" i="276"/>
  <c r="AD119" i="276"/>
  <c r="AC119" i="276"/>
  <c r="AB119" i="276"/>
  <c r="AA119" i="276"/>
  <c r="Z119" i="276"/>
  <c r="Y119" i="276"/>
  <c r="X119" i="276"/>
  <c r="AG119" i="276" s="1"/>
  <c r="W119" i="276"/>
  <c r="AF119" i="276" s="1"/>
  <c r="V119" i="276"/>
  <c r="AE119" i="276" s="1"/>
  <c r="AD118" i="276"/>
  <c r="AC118" i="276"/>
  <c r="AB118" i="276"/>
  <c r="AA118" i="276"/>
  <c r="Z118" i="276"/>
  <c r="Y118" i="276"/>
  <c r="X118" i="276"/>
  <c r="W118" i="276"/>
  <c r="V118" i="276"/>
  <c r="AD117" i="276"/>
  <c r="AC117" i="276"/>
  <c r="AB117" i="276"/>
  <c r="AA117" i="276"/>
  <c r="Z117" i="276"/>
  <c r="Y117" i="276"/>
  <c r="X117" i="276"/>
  <c r="W117" i="276"/>
  <c r="V117" i="276"/>
  <c r="AE117" i="276" s="1"/>
  <c r="AD116" i="276"/>
  <c r="AC116" i="276"/>
  <c r="AB116" i="276"/>
  <c r="AA116" i="276"/>
  <c r="Z116" i="276"/>
  <c r="Y116" i="276"/>
  <c r="X116" i="276"/>
  <c r="W116" i="276"/>
  <c r="V116" i="276"/>
  <c r="AD115" i="276"/>
  <c r="AC115" i="276"/>
  <c r="AB115" i="276"/>
  <c r="AA115" i="276"/>
  <c r="Z115" i="276"/>
  <c r="Y115" i="276"/>
  <c r="X115" i="276"/>
  <c r="W115" i="276"/>
  <c r="V115" i="276"/>
  <c r="AD114" i="276"/>
  <c r="AC114" i="276"/>
  <c r="AB114" i="276"/>
  <c r="AA114" i="276"/>
  <c r="Z114" i="276"/>
  <c r="Y114" i="276"/>
  <c r="X114" i="276"/>
  <c r="AG114" i="276" s="1"/>
  <c r="W114" i="276"/>
  <c r="V114" i="276"/>
  <c r="AE114" i="276" s="1"/>
  <c r="AD113" i="276"/>
  <c r="AC113" i="276"/>
  <c r="AB113" i="276"/>
  <c r="AA113" i="276"/>
  <c r="Z113" i="276"/>
  <c r="Y113" i="276"/>
  <c r="X113" i="276"/>
  <c r="W113" i="276"/>
  <c r="V113" i="276"/>
  <c r="AD112" i="276"/>
  <c r="AC112" i="276"/>
  <c r="AB112" i="276"/>
  <c r="AA112" i="276"/>
  <c r="Z112" i="276"/>
  <c r="Y112" i="276"/>
  <c r="X112" i="276"/>
  <c r="W112" i="276"/>
  <c r="V112" i="276"/>
  <c r="AD111" i="276"/>
  <c r="AC111" i="276"/>
  <c r="AB111" i="276"/>
  <c r="AA111" i="276"/>
  <c r="Z111" i="276"/>
  <c r="Y111" i="276"/>
  <c r="X111" i="276"/>
  <c r="AG111" i="276" s="1"/>
  <c r="W111" i="276"/>
  <c r="AF111" i="276" s="1"/>
  <c r="V111" i="276"/>
  <c r="AE111" i="276" s="1"/>
  <c r="AD110" i="276"/>
  <c r="AC110" i="276"/>
  <c r="AB110" i="276"/>
  <c r="AA110" i="276"/>
  <c r="Z110" i="276"/>
  <c r="Y110" i="276"/>
  <c r="X110" i="276"/>
  <c r="W110" i="276"/>
  <c r="AF110" i="276" s="1"/>
  <c r="V110" i="276"/>
  <c r="AE110" i="276" s="1"/>
  <c r="AD109" i="276"/>
  <c r="AC109" i="276"/>
  <c r="AB109" i="276"/>
  <c r="AA109" i="276"/>
  <c r="Z109" i="276"/>
  <c r="Y109" i="276"/>
  <c r="X109" i="276"/>
  <c r="AG109" i="276" s="1"/>
  <c r="W109" i="276"/>
  <c r="V109" i="276"/>
  <c r="AD108" i="276"/>
  <c r="AC108" i="276"/>
  <c r="AB108" i="276"/>
  <c r="AA108" i="276"/>
  <c r="Z108" i="276"/>
  <c r="Y108" i="276"/>
  <c r="X108" i="276"/>
  <c r="W108" i="276"/>
  <c r="AF108" i="276" s="1"/>
  <c r="V108" i="276"/>
  <c r="AD107" i="276"/>
  <c r="AC107" i="276"/>
  <c r="AB107" i="276"/>
  <c r="AA107" i="276"/>
  <c r="Z107" i="276"/>
  <c r="Y107" i="276"/>
  <c r="X107" i="276"/>
  <c r="W107" i="276"/>
  <c r="V107" i="276"/>
  <c r="AD106" i="276"/>
  <c r="AC106" i="276"/>
  <c r="AB106" i="276"/>
  <c r="AA106" i="276"/>
  <c r="Z106" i="276"/>
  <c r="Y106" i="276"/>
  <c r="X106" i="276"/>
  <c r="AG106" i="276" s="1"/>
  <c r="W106" i="276"/>
  <c r="V106" i="276"/>
  <c r="AD105" i="276"/>
  <c r="AC105" i="276"/>
  <c r="AB105" i="276"/>
  <c r="AA105" i="276"/>
  <c r="Z105" i="276"/>
  <c r="Y105" i="276"/>
  <c r="X105" i="276"/>
  <c r="W105" i="276"/>
  <c r="V105" i="276"/>
  <c r="AE105" i="276" s="1"/>
  <c r="AD104" i="276"/>
  <c r="AC104" i="276"/>
  <c r="AB104" i="276"/>
  <c r="AA104" i="276"/>
  <c r="Z104" i="276"/>
  <c r="Y104" i="276"/>
  <c r="X104" i="276"/>
  <c r="W104" i="276"/>
  <c r="V104" i="276"/>
  <c r="AE104" i="276" s="1"/>
  <c r="AD103" i="276"/>
  <c r="AC103" i="276"/>
  <c r="AB103" i="276"/>
  <c r="AA103" i="276"/>
  <c r="Z103" i="276"/>
  <c r="Y103" i="276"/>
  <c r="X103" i="276"/>
  <c r="AG103" i="276" s="1"/>
  <c r="W103" i="276"/>
  <c r="V103" i="276"/>
  <c r="AD102" i="276"/>
  <c r="AC102" i="276"/>
  <c r="AB102" i="276"/>
  <c r="AA102" i="276"/>
  <c r="Z102" i="276"/>
  <c r="Y102" i="276"/>
  <c r="X102" i="276"/>
  <c r="AG102" i="276" s="1"/>
  <c r="W102" i="276"/>
  <c r="V102" i="276"/>
  <c r="AD101" i="276"/>
  <c r="AC101" i="276"/>
  <c r="AB101" i="276"/>
  <c r="AA101" i="276"/>
  <c r="Z101" i="276"/>
  <c r="Y101" i="276"/>
  <c r="X101" i="276"/>
  <c r="AG101" i="276" s="1"/>
  <c r="W101" i="276"/>
  <c r="V101" i="276"/>
  <c r="AE101" i="276" s="1"/>
  <c r="AD100" i="276"/>
  <c r="AC100" i="276"/>
  <c r="AB100" i="276"/>
  <c r="AA100" i="276"/>
  <c r="Z100" i="276"/>
  <c r="Y100" i="276"/>
  <c r="X100" i="276"/>
  <c r="W100" i="276"/>
  <c r="V100" i="276"/>
  <c r="AD99" i="276"/>
  <c r="AC99" i="276"/>
  <c r="AB99" i="276"/>
  <c r="AA99" i="276"/>
  <c r="Z99" i="276"/>
  <c r="Y99" i="276"/>
  <c r="X99" i="276"/>
  <c r="AG99" i="276" s="1"/>
  <c r="W99" i="276"/>
  <c r="AF99" i="276" s="1"/>
  <c r="V99" i="276"/>
  <c r="AE99" i="276" s="1"/>
  <c r="AD98" i="276"/>
  <c r="AC98" i="276"/>
  <c r="AB98" i="276"/>
  <c r="AA98" i="276"/>
  <c r="AG98" i="276" s="1"/>
  <c r="Z98" i="276"/>
  <c r="Y98" i="276"/>
  <c r="X98" i="276"/>
  <c r="W98" i="276"/>
  <c r="AF98" i="276" s="1"/>
  <c r="V98" i="276"/>
  <c r="AE98" i="276" s="1"/>
  <c r="AD97" i="276"/>
  <c r="AC97" i="276"/>
  <c r="AB97" i="276"/>
  <c r="AA97" i="276"/>
  <c r="Z97" i="276"/>
  <c r="Y97" i="276"/>
  <c r="X97" i="276"/>
  <c r="AG97" i="276" s="1"/>
  <c r="W97" i="276"/>
  <c r="V97" i="276"/>
  <c r="AE97" i="276" s="1"/>
  <c r="AD96" i="276"/>
  <c r="AC96" i="276"/>
  <c r="AB96" i="276"/>
  <c r="AA96" i="276"/>
  <c r="Z96" i="276"/>
  <c r="Y96" i="276"/>
  <c r="X96" i="276"/>
  <c r="AG96" i="276" s="1"/>
  <c r="W96" i="276"/>
  <c r="V96" i="276"/>
  <c r="AD95" i="276"/>
  <c r="AC95" i="276"/>
  <c r="AB95" i="276"/>
  <c r="AA95" i="276"/>
  <c r="Z95" i="276"/>
  <c r="AF95" i="276" s="1"/>
  <c r="Y95" i="276"/>
  <c r="X95" i="276"/>
  <c r="AG95" i="276" s="1"/>
  <c r="W95" i="276"/>
  <c r="V95" i="276"/>
  <c r="AD94" i="276"/>
  <c r="AC94" i="276"/>
  <c r="AB94" i="276"/>
  <c r="AA94" i="276"/>
  <c r="Z94" i="276"/>
  <c r="Y94" i="276"/>
  <c r="X94" i="276"/>
  <c r="W94" i="276"/>
  <c r="V94" i="276"/>
  <c r="AG93" i="276"/>
  <c r="AD93" i="276"/>
  <c r="AC93" i="276"/>
  <c r="AB93" i="276"/>
  <c r="AA93" i="276"/>
  <c r="Z93" i="276"/>
  <c r="Y93" i="276"/>
  <c r="X93" i="276"/>
  <c r="W93" i="276"/>
  <c r="V93" i="276"/>
  <c r="AE93" i="276" s="1"/>
  <c r="AD92" i="276"/>
  <c r="AC92" i="276"/>
  <c r="AB92" i="276"/>
  <c r="AA92" i="276"/>
  <c r="Z92" i="276"/>
  <c r="Y92" i="276"/>
  <c r="X92" i="276"/>
  <c r="AG92" i="276" s="1"/>
  <c r="W92" i="276"/>
  <c r="V92" i="276"/>
  <c r="AD91" i="276"/>
  <c r="AC91" i="276"/>
  <c r="AB91" i="276"/>
  <c r="AA91" i="276"/>
  <c r="Z91" i="276"/>
  <c r="AF91" i="276" s="1"/>
  <c r="Y91" i="276"/>
  <c r="X91" i="276"/>
  <c r="W91" i="276"/>
  <c r="V91" i="276"/>
  <c r="AD90" i="276"/>
  <c r="AC90" i="276"/>
  <c r="AB90" i="276"/>
  <c r="AA90" i="276"/>
  <c r="Z90" i="276"/>
  <c r="AF90" i="276" s="1"/>
  <c r="Y90" i="276"/>
  <c r="X90" i="276"/>
  <c r="W90" i="276"/>
  <c r="V90" i="276"/>
  <c r="AE90" i="276" s="1"/>
  <c r="AD89" i="276"/>
  <c r="AC89" i="276"/>
  <c r="AB89" i="276"/>
  <c r="AA89" i="276"/>
  <c r="Z89" i="276"/>
  <c r="Y89" i="276"/>
  <c r="AE89" i="276" s="1"/>
  <c r="X89" i="276"/>
  <c r="AG89" i="276" s="1"/>
  <c r="W89" i="276"/>
  <c r="V89" i="276"/>
  <c r="AG88" i="276"/>
  <c r="AD88" i="276"/>
  <c r="AC88" i="276"/>
  <c r="AB88" i="276"/>
  <c r="AA88" i="276"/>
  <c r="Z88" i="276"/>
  <c r="Y88" i="276"/>
  <c r="X88" i="276"/>
  <c r="W88" i="276"/>
  <c r="V88" i="276"/>
  <c r="AD87" i="276"/>
  <c r="AC87" i="276"/>
  <c r="AB87" i="276"/>
  <c r="AA87" i="276"/>
  <c r="Z87" i="276"/>
  <c r="Y87" i="276"/>
  <c r="X87" i="276"/>
  <c r="AG87" i="276" s="1"/>
  <c r="W87" i="276"/>
  <c r="V87" i="276"/>
  <c r="AD86" i="276"/>
  <c r="AC86" i="276"/>
  <c r="AB86" i="276"/>
  <c r="AA86" i="276"/>
  <c r="Z86" i="276"/>
  <c r="Y86" i="276"/>
  <c r="AE86" i="276" s="1"/>
  <c r="X86" i="276"/>
  <c r="W86" i="276"/>
  <c r="AF86" i="276" s="1"/>
  <c r="V86" i="276"/>
  <c r="AD85" i="276"/>
  <c r="AC85" i="276"/>
  <c r="AB85" i="276"/>
  <c r="AA85" i="276"/>
  <c r="Z85" i="276"/>
  <c r="Y85" i="276"/>
  <c r="X85" i="276"/>
  <c r="W85" i="276"/>
  <c r="AF85" i="276" s="1"/>
  <c r="V85" i="276"/>
  <c r="AD84" i="276"/>
  <c r="AC84" i="276"/>
  <c r="AB84" i="276"/>
  <c r="AA84" i="276"/>
  <c r="AG84" i="276" s="1"/>
  <c r="Z84" i="276"/>
  <c r="Y84" i="276"/>
  <c r="X84" i="276"/>
  <c r="W84" i="276"/>
  <c r="AF84" i="276" s="1"/>
  <c r="V84" i="276"/>
  <c r="AE84" i="276" s="1"/>
  <c r="AD83" i="276"/>
  <c r="AC83" i="276"/>
  <c r="AB83" i="276"/>
  <c r="AA83" i="276"/>
  <c r="Z83" i="276"/>
  <c r="Y83" i="276"/>
  <c r="X83" i="276"/>
  <c r="W83" i="276"/>
  <c r="V83" i="276"/>
  <c r="AE83" i="276" s="1"/>
  <c r="AD82" i="276"/>
  <c r="AC82" i="276"/>
  <c r="AB82" i="276"/>
  <c r="AA82" i="276"/>
  <c r="AG82" i="276" s="1"/>
  <c r="Z82" i="276"/>
  <c r="Y82" i="276"/>
  <c r="X82" i="276"/>
  <c r="W82" i="276"/>
  <c r="AF82" i="276" s="1"/>
  <c r="V82" i="276"/>
  <c r="AD81" i="276"/>
  <c r="AC81" i="276"/>
  <c r="AB81" i="276"/>
  <c r="AA81" i="276"/>
  <c r="Z81" i="276"/>
  <c r="Y81" i="276"/>
  <c r="X81" i="276"/>
  <c r="W81" i="276"/>
  <c r="V81" i="276"/>
  <c r="AE81" i="276" s="1"/>
  <c r="AD80" i="276"/>
  <c r="AC80" i="276"/>
  <c r="AB80" i="276"/>
  <c r="AA80" i="276"/>
  <c r="Z80" i="276"/>
  <c r="Y80" i="276"/>
  <c r="X80" i="276"/>
  <c r="W80" i="276"/>
  <c r="AF80" i="276" s="1"/>
  <c r="V80" i="276"/>
  <c r="AE80" i="276" s="1"/>
  <c r="AF79" i="276"/>
  <c r="AD79" i="276"/>
  <c r="AC79" i="276"/>
  <c r="AB79" i="276"/>
  <c r="AA79" i="276"/>
  <c r="AG79" i="276" s="1"/>
  <c r="Z79" i="276"/>
  <c r="Y79" i="276"/>
  <c r="X79" i="276"/>
  <c r="W79" i="276"/>
  <c r="V79" i="276"/>
  <c r="AE79" i="276" s="1"/>
  <c r="AD78" i="276"/>
  <c r="AC78" i="276"/>
  <c r="AB78" i="276"/>
  <c r="AA78" i="276"/>
  <c r="Z78" i="276"/>
  <c r="Y78" i="276"/>
  <c r="X78" i="276"/>
  <c r="W78" i="276"/>
  <c r="V78" i="276"/>
  <c r="AD77" i="276"/>
  <c r="AC77" i="276"/>
  <c r="AB77" i="276"/>
  <c r="AA77" i="276"/>
  <c r="Z77" i="276"/>
  <c r="Y77" i="276"/>
  <c r="X77" i="276"/>
  <c r="W77" i="276"/>
  <c r="AF77" i="276" s="1"/>
  <c r="V77" i="276"/>
  <c r="AE77" i="276" s="1"/>
  <c r="AD76" i="276"/>
  <c r="AC76" i="276"/>
  <c r="AB76" i="276"/>
  <c r="AA76" i="276"/>
  <c r="Z76" i="276"/>
  <c r="Y76" i="276"/>
  <c r="X76" i="276"/>
  <c r="W76" i="276"/>
  <c r="AF76" i="276" s="1"/>
  <c r="V76" i="276"/>
  <c r="AD75" i="276"/>
  <c r="AC75" i="276"/>
  <c r="AB75" i="276"/>
  <c r="AA75" i="276"/>
  <c r="Z75" i="276"/>
  <c r="Y75" i="276"/>
  <c r="X75" i="276"/>
  <c r="W75" i="276"/>
  <c r="AF75" i="276" s="1"/>
  <c r="V75" i="276"/>
  <c r="AE75" i="276" s="1"/>
  <c r="AF74" i="276"/>
  <c r="AD74" i="276"/>
  <c r="AC74" i="276"/>
  <c r="AB74" i="276"/>
  <c r="AA74" i="276"/>
  <c r="AG74" i="276" s="1"/>
  <c r="Z74" i="276"/>
  <c r="Y74" i="276"/>
  <c r="X74" i="276"/>
  <c r="W74" i="276"/>
  <c r="V74" i="276"/>
  <c r="AE74" i="276" s="1"/>
  <c r="AD73" i="276"/>
  <c r="AC73" i="276"/>
  <c r="AB73" i="276"/>
  <c r="AA73" i="276"/>
  <c r="Z73" i="276"/>
  <c r="Y73" i="276"/>
  <c r="X73" i="276"/>
  <c r="W73" i="276"/>
  <c r="V73" i="276"/>
  <c r="AD72" i="276"/>
  <c r="AC72" i="276"/>
  <c r="AB72" i="276"/>
  <c r="AA72" i="276"/>
  <c r="Z72" i="276"/>
  <c r="Y72" i="276"/>
  <c r="X72" i="276"/>
  <c r="W72" i="276"/>
  <c r="AF72" i="276" s="1"/>
  <c r="V72" i="276"/>
  <c r="AE72" i="276" s="1"/>
  <c r="AD71" i="276"/>
  <c r="AC71" i="276"/>
  <c r="AB71" i="276"/>
  <c r="AA71" i="276"/>
  <c r="AG71" i="276" s="1"/>
  <c r="Z71" i="276"/>
  <c r="Y71" i="276"/>
  <c r="X71" i="276"/>
  <c r="W71" i="276"/>
  <c r="V71" i="276"/>
  <c r="AE71" i="276" s="1"/>
  <c r="AD70" i="276"/>
  <c r="AC70" i="276"/>
  <c r="AB70" i="276"/>
  <c r="AA70" i="276"/>
  <c r="Z70" i="276"/>
  <c r="Y70" i="276"/>
  <c r="X70" i="276"/>
  <c r="W70" i="276"/>
  <c r="AF70" i="276" s="1"/>
  <c r="V70" i="276"/>
  <c r="AE70" i="276" s="1"/>
  <c r="AD69" i="276"/>
  <c r="AC69" i="276"/>
  <c r="AB69" i="276"/>
  <c r="AA69" i="276"/>
  <c r="Z69" i="276"/>
  <c r="Y69" i="276"/>
  <c r="X69" i="276"/>
  <c r="W69" i="276"/>
  <c r="AF69" i="276" s="1"/>
  <c r="V69" i="276"/>
  <c r="AD68" i="276"/>
  <c r="AC68" i="276"/>
  <c r="AB68" i="276"/>
  <c r="AA68" i="276"/>
  <c r="Z68" i="276"/>
  <c r="Y68" i="276"/>
  <c r="X68" i="276"/>
  <c r="W68" i="276"/>
  <c r="AF68" i="276" s="1"/>
  <c r="V68" i="276"/>
  <c r="AD67" i="276"/>
  <c r="AC67" i="276"/>
  <c r="AB67" i="276"/>
  <c r="AA67" i="276"/>
  <c r="Z67" i="276"/>
  <c r="Y67" i="276"/>
  <c r="X67" i="276"/>
  <c r="W67" i="276"/>
  <c r="AF67" i="276" s="1"/>
  <c r="V67" i="276"/>
  <c r="AD66" i="276"/>
  <c r="AC66" i="276"/>
  <c r="AB66" i="276"/>
  <c r="AA66" i="276"/>
  <c r="Z66" i="276"/>
  <c r="AF66" i="276" s="1"/>
  <c r="Y66" i="276"/>
  <c r="X66" i="276"/>
  <c r="W66" i="276"/>
  <c r="V66" i="276"/>
  <c r="AD65" i="276"/>
  <c r="AC65" i="276"/>
  <c r="AB65" i="276"/>
  <c r="AA65" i="276"/>
  <c r="Z65" i="276"/>
  <c r="Y65" i="276"/>
  <c r="X65" i="276"/>
  <c r="AG65" i="276" s="1"/>
  <c r="W65" i="276"/>
  <c r="V65" i="276"/>
  <c r="AD64" i="276"/>
  <c r="AC64" i="276"/>
  <c r="AB64" i="276"/>
  <c r="AA64" i="276"/>
  <c r="Z64" i="276"/>
  <c r="Y64" i="276"/>
  <c r="X64" i="276"/>
  <c r="W64" i="276"/>
  <c r="AF64" i="276" s="1"/>
  <c r="V64" i="276"/>
  <c r="AE64" i="276" s="1"/>
  <c r="AD63" i="276"/>
  <c r="AC63" i="276"/>
  <c r="AB63" i="276"/>
  <c r="AA63" i="276"/>
  <c r="Z63" i="276"/>
  <c r="Y63" i="276"/>
  <c r="X63" i="276"/>
  <c r="W63" i="276"/>
  <c r="V63" i="276"/>
  <c r="AE63" i="276" s="1"/>
  <c r="AD62" i="276"/>
  <c r="AC62" i="276"/>
  <c r="AB62" i="276"/>
  <c r="AA62" i="276"/>
  <c r="Z62" i="276"/>
  <c r="Y62" i="276"/>
  <c r="X62" i="276"/>
  <c r="W62" i="276"/>
  <c r="V62" i="276"/>
  <c r="AD61" i="276"/>
  <c r="AC61" i="276"/>
  <c r="AB61" i="276"/>
  <c r="AA61" i="276"/>
  <c r="Z61" i="276"/>
  <c r="Y61" i="276"/>
  <c r="X61" i="276"/>
  <c r="W61" i="276"/>
  <c r="AF61" i="276" s="1"/>
  <c r="V61" i="276"/>
  <c r="AD60" i="276"/>
  <c r="AC60" i="276"/>
  <c r="AB60" i="276"/>
  <c r="AA60" i="276"/>
  <c r="Z60" i="276"/>
  <c r="Y60" i="276"/>
  <c r="X60" i="276"/>
  <c r="AG60" i="276" s="1"/>
  <c r="W60" i="276"/>
  <c r="AF60" i="276" s="1"/>
  <c r="V60" i="276"/>
  <c r="AE60" i="276" s="1"/>
  <c r="AD59" i="276"/>
  <c r="AC59" i="276"/>
  <c r="AB59" i="276"/>
  <c r="AA59" i="276"/>
  <c r="Z59" i="276"/>
  <c r="Y59" i="276"/>
  <c r="X59" i="276"/>
  <c r="W59" i="276"/>
  <c r="AF59" i="276" s="1"/>
  <c r="V59" i="276"/>
  <c r="AE59" i="276" s="1"/>
  <c r="AD58" i="276"/>
  <c r="AC58" i="276"/>
  <c r="AB58" i="276"/>
  <c r="AA58" i="276"/>
  <c r="Z58" i="276"/>
  <c r="Y58" i="276"/>
  <c r="X58" i="276"/>
  <c r="AG58" i="276" s="1"/>
  <c r="W58" i="276"/>
  <c r="V58" i="276"/>
  <c r="AD57" i="276"/>
  <c r="AC57" i="276"/>
  <c r="AB57" i="276"/>
  <c r="AA57" i="276"/>
  <c r="Z57" i="276"/>
  <c r="Y57" i="276"/>
  <c r="X57" i="276"/>
  <c r="W57" i="276"/>
  <c r="V57" i="276"/>
  <c r="AE57" i="276" s="1"/>
  <c r="AD56" i="276"/>
  <c r="AC56" i="276"/>
  <c r="AB56" i="276"/>
  <c r="AA56" i="276"/>
  <c r="Z56" i="276"/>
  <c r="Y56" i="276"/>
  <c r="X56" i="276"/>
  <c r="W56" i="276"/>
  <c r="V56" i="276"/>
  <c r="AE55" i="276"/>
  <c r="AD55" i="276"/>
  <c r="AC55" i="276"/>
  <c r="AB55" i="276"/>
  <c r="AA55" i="276"/>
  <c r="Z55" i="276"/>
  <c r="Y55" i="276"/>
  <c r="X55" i="276"/>
  <c r="W55" i="276"/>
  <c r="V55" i="276"/>
  <c r="AD54" i="276"/>
  <c r="AC54" i="276"/>
  <c r="AB54" i="276"/>
  <c r="AA54" i="276"/>
  <c r="Z54" i="276"/>
  <c r="AF54" i="276" s="1"/>
  <c r="Y54" i="276"/>
  <c r="X54" i="276"/>
  <c r="W54" i="276"/>
  <c r="V54" i="276"/>
  <c r="AD53" i="276"/>
  <c r="AC53" i="276"/>
  <c r="AB53" i="276"/>
  <c r="AA53" i="276"/>
  <c r="Z53" i="276"/>
  <c r="Y53" i="276"/>
  <c r="X53" i="276"/>
  <c r="W53" i="276"/>
  <c r="AF53" i="276" s="1"/>
  <c r="V53" i="276"/>
  <c r="AD52" i="276"/>
  <c r="AC52" i="276"/>
  <c r="AB52" i="276"/>
  <c r="AA52" i="276"/>
  <c r="Z52" i="276"/>
  <c r="Y52" i="276"/>
  <c r="X52" i="276"/>
  <c r="W52" i="276"/>
  <c r="V52" i="276"/>
  <c r="AD51" i="276"/>
  <c r="AC51" i="276"/>
  <c r="AB51" i="276"/>
  <c r="AA51" i="276"/>
  <c r="Z51" i="276"/>
  <c r="Y51" i="276"/>
  <c r="X51" i="276"/>
  <c r="W51" i="276"/>
  <c r="AF51" i="276" s="1"/>
  <c r="V51" i="276"/>
  <c r="AE51" i="276" s="1"/>
  <c r="AD50" i="276"/>
  <c r="AC50" i="276"/>
  <c r="AB50" i="276"/>
  <c r="AA50" i="276"/>
  <c r="Z50" i="276"/>
  <c r="Y50" i="276"/>
  <c r="X50" i="276"/>
  <c r="AG50" i="276" s="1"/>
  <c r="W50" i="276"/>
  <c r="V50" i="276"/>
  <c r="AD49" i="276"/>
  <c r="AC49" i="276"/>
  <c r="AB49" i="276"/>
  <c r="AA49" i="276"/>
  <c r="Z49" i="276"/>
  <c r="Y49" i="276"/>
  <c r="X49" i="276"/>
  <c r="AG49" i="276" s="1"/>
  <c r="W49" i="276"/>
  <c r="AF49" i="276" s="1"/>
  <c r="V49" i="276"/>
  <c r="AE49" i="276" s="1"/>
  <c r="AD48" i="276"/>
  <c r="AC48" i="276"/>
  <c r="AB48" i="276"/>
  <c r="AA48" i="276"/>
  <c r="Z48" i="276"/>
  <c r="Y48" i="276"/>
  <c r="X48" i="276"/>
  <c r="AG48" i="276" s="1"/>
  <c r="W48" i="276"/>
  <c r="AF48" i="276" s="1"/>
  <c r="V48" i="276"/>
  <c r="AE48" i="276" s="1"/>
  <c r="AD47" i="276"/>
  <c r="AC47" i="276"/>
  <c r="AB47" i="276"/>
  <c r="AA47" i="276"/>
  <c r="Z47" i="276"/>
  <c r="Y47" i="276"/>
  <c r="X47" i="276"/>
  <c r="W47" i="276"/>
  <c r="V47" i="276"/>
  <c r="AE47" i="276" s="1"/>
  <c r="AD46" i="276"/>
  <c r="AC46" i="276"/>
  <c r="AB46" i="276"/>
  <c r="AA46" i="276"/>
  <c r="Z46" i="276"/>
  <c r="Y46" i="276"/>
  <c r="X46" i="276"/>
  <c r="AG46" i="276" s="1"/>
  <c r="W46" i="276"/>
  <c r="AF46" i="276" s="1"/>
  <c r="V46" i="276"/>
  <c r="AD45" i="276"/>
  <c r="AC45" i="276"/>
  <c r="AB45" i="276"/>
  <c r="AA45" i="276"/>
  <c r="Z45" i="276"/>
  <c r="Y45" i="276"/>
  <c r="X45" i="276"/>
  <c r="W45" i="276"/>
  <c r="AF45" i="276" s="1"/>
  <c r="V45" i="276"/>
  <c r="AD44" i="276"/>
  <c r="AC44" i="276"/>
  <c r="AB44" i="276"/>
  <c r="AA44" i="276"/>
  <c r="Z44" i="276"/>
  <c r="Y44" i="276"/>
  <c r="X44" i="276"/>
  <c r="AG44" i="276" s="1"/>
  <c r="W44" i="276"/>
  <c r="V44" i="276"/>
  <c r="AD43" i="276"/>
  <c r="AC43" i="276"/>
  <c r="AB43" i="276"/>
  <c r="AA43" i="276"/>
  <c r="Z43" i="276"/>
  <c r="Y43" i="276"/>
  <c r="X43" i="276"/>
  <c r="W43" i="276"/>
  <c r="AF43" i="276" s="1"/>
  <c r="V43" i="276"/>
  <c r="AE43" i="276" s="1"/>
  <c r="AG42" i="276"/>
  <c r="AD42" i="276"/>
  <c r="AC42" i="276"/>
  <c r="AB42" i="276"/>
  <c r="AA42" i="276"/>
  <c r="Z42" i="276"/>
  <c r="Y42" i="276"/>
  <c r="X42" i="276"/>
  <c r="W42" i="276"/>
  <c r="V42" i="276"/>
  <c r="AE42" i="276" s="1"/>
  <c r="AD41" i="276"/>
  <c r="AC41" i="276"/>
  <c r="AB41" i="276"/>
  <c r="AA41" i="276"/>
  <c r="Z41" i="276"/>
  <c r="Y41" i="276"/>
  <c r="X41" i="276"/>
  <c r="AG41" i="276" s="1"/>
  <c r="W41" i="276"/>
  <c r="AF41" i="276" s="1"/>
  <c r="V41" i="276"/>
  <c r="AG40" i="276"/>
  <c r="AE40" i="276"/>
  <c r="AD40" i="276"/>
  <c r="AC40" i="276"/>
  <c r="AB40" i="276"/>
  <c r="AA40" i="276"/>
  <c r="Z40" i="276"/>
  <c r="AF40" i="276" s="1"/>
  <c r="Y40" i="276"/>
  <c r="X40" i="276"/>
  <c r="W40" i="276"/>
  <c r="V40" i="276"/>
  <c r="AD39" i="276"/>
  <c r="AC39" i="276"/>
  <c r="AB39" i="276"/>
  <c r="AA39" i="276"/>
  <c r="Z39" i="276"/>
  <c r="Y39" i="276"/>
  <c r="X39" i="276"/>
  <c r="W39" i="276"/>
  <c r="V39" i="276"/>
  <c r="AD38" i="276"/>
  <c r="AC38" i="276"/>
  <c r="AB38" i="276"/>
  <c r="AA38" i="276"/>
  <c r="Z38" i="276"/>
  <c r="Y38" i="276"/>
  <c r="X38" i="276"/>
  <c r="W38" i="276"/>
  <c r="AF38" i="276" s="1"/>
  <c r="V38" i="276"/>
  <c r="AE38" i="276" s="1"/>
  <c r="AF37" i="276"/>
  <c r="AE37" i="276"/>
  <c r="AD37" i="276"/>
  <c r="AC37" i="276"/>
  <c r="AB37" i="276"/>
  <c r="AA37" i="276"/>
  <c r="Z37" i="276"/>
  <c r="Y37" i="276"/>
  <c r="X37" i="276"/>
  <c r="AG37" i="276" s="1"/>
  <c r="W37" i="276"/>
  <c r="V37" i="276"/>
  <c r="AD36" i="276"/>
  <c r="AC36" i="276"/>
  <c r="AB36" i="276"/>
  <c r="AA36" i="276"/>
  <c r="Z36" i="276"/>
  <c r="Y36" i="276"/>
  <c r="X36" i="276"/>
  <c r="AG36" i="276" s="1"/>
  <c r="W36" i="276"/>
  <c r="V36" i="276"/>
  <c r="AE36" i="276" s="1"/>
  <c r="AG35" i="276"/>
  <c r="AD35" i="276"/>
  <c r="AC35" i="276"/>
  <c r="AB35" i="276"/>
  <c r="AA35" i="276"/>
  <c r="Z35" i="276"/>
  <c r="Y35" i="276"/>
  <c r="X35" i="276"/>
  <c r="W35" i="276"/>
  <c r="V35" i="276"/>
  <c r="AE35" i="276" s="1"/>
  <c r="AD34" i="276"/>
  <c r="AC34" i="276"/>
  <c r="AB34" i="276"/>
  <c r="AA34" i="276"/>
  <c r="Z34" i="276"/>
  <c r="Y34" i="276"/>
  <c r="X34" i="276"/>
  <c r="W34" i="276"/>
  <c r="V34" i="276"/>
  <c r="AD33" i="276"/>
  <c r="AC33" i="276"/>
  <c r="AB33" i="276"/>
  <c r="AA33" i="276"/>
  <c r="Z33" i="276"/>
  <c r="Y33" i="276"/>
  <c r="X33" i="276"/>
  <c r="AG33" i="276" s="1"/>
  <c r="W33" i="276"/>
  <c r="AF33" i="276" s="1"/>
  <c r="V33" i="276"/>
  <c r="AE33" i="276" s="1"/>
  <c r="AG32" i="276"/>
  <c r="AE32" i="276"/>
  <c r="AD32" i="276"/>
  <c r="AC32" i="276"/>
  <c r="AB32" i="276"/>
  <c r="AA32" i="276"/>
  <c r="Z32" i="276"/>
  <c r="Y32" i="276"/>
  <c r="X32" i="276"/>
  <c r="W32" i="276"/>
  <c r="V32" i="276"/>
  <c r="AD31" i="276"/>
  <c r="AC31" i="276"/>
  <c r="AB31" i="276"/>
  <c r="AA31" i="276"/>
  <c r="Z31" i="276"/>
  <c r="Y31" i="276"/>
  <c r="X31" i="276"/>
  <c r="W31" i="276"/>
  <c r="V31" i="276"/>
  <c r="AE31" i="276" s="1"/>
  <c r="AD30" i="276"/>
  <c r="AC30" i="276"/>
  <c r="AB30" i="276"/>
  <c r="AA30" i="276"/>
  <c r="Z30" i="276"/>
  <c r="Y30" i="276"/>
  <c r="X30" i="276"/>
  <c r="W30" i="276"/>
  <c r="V30" i="276"/>
  <c r="AE30" i="276" s="1"/>
  <c r="AD29" i="276"/>
  <c r="AC29" i="276"/>
  <c r="AB29" i="276"/>
  <c r="AA29" i="276"/>
  <c r="Z29" i="276"/>
  <c r="Y29" i="276"/>
  <c r="X29" i="276"/>
  <c r="W29" i="276"/>
  <c r="AF29" i="276" s="1"/>
  <c r="V29" i="276"/>
  <c r="AE29" i="276" s="1"/>
  <c r="AD28" i="276"/>
  <c r="AC28" i="276"/>
  <c r="AB28" i="276"/>
  <c r="AA28" i="276"/>
  <c r="Z28" i="276"/>
  <c r="Y28" i="276"/>
  <c r="X28" i="276"/>
  <c r="W28" i="276"/>
  <c r="AF28" i="276" s="1"/>
  <c r="V28" i="276"/>
  <c r="AE28" i="276" s="1"/>
  <c r="AD27" i="276"/>
  <c r="AC27" i="276"/>
  <c r="AB27" i="276"/>
  <c r="AA27" i="276"/>
  <c r="Z27" i="276"/>
  <c r="Y27" i="276"/>
  <c r="X27" i="276"/>
  <c r="AG27" i="276" s="1"/>
  <c r="W27" i="276"/>
  <c r="AF27" i="276" s="1"/>
  <c r="V27" i="276"/>
  <c r="AE27" i="276" s="1"/>
  <c r="AD26" i="276"/>
  <c r="AC26" i="276"/>
  <c r="AB26" i="276"/>
  <c r="AA26" i="276"/>
  <c r="Z26" i="276"/>
  <c r="Y26" i="276"/>
  <c r="X26" i="276"/>
  <c r="W26" i="276"/>
  <c r="V26" i="276"/>
  <c r="AD25" i="276"/>
  <c r="AC25" i="276"/>
  <c r="AB25" i="276"/>
  <c r="AA25" i="276"/>
  <c r="Z25" i="276"/>
  <c r="Y25" i="276"/>
  <c r="X25" i="276"/>
  <c r="AG25" i="276" s="1"/>
  <c r="W25" i="276"/>
  <c r="V25" i="276"/>
  <c r="AE25" i="276" s="1"/>
  <c r="AD24" i="276"/>
  <c r="AC24" i="276"/>
  <c r="AB24" i="276"/>
  <c r="AA24" i="276"/>
  <c r="Z24" i="276"/>
  <c r="Y24" i="276"/>
  <c r="X24" i="276"/>
  <c r="W24" i="276"/>
  <c r="V24" i="276"/>
  <c r="AD23" i="276"/>
  <c r="AC23" i="276"/>
  <c r="AB23" i="276"/>
  <c r="AA23" i="276"/>
  <c r="Z23" i="276"/>
  <c r="Y23" i="276"/>
  <c r="X23" i="276"/>
  <c r="W23" i="276"/>
  <c r="AF23" i="276" s="1"/>
  <c r="V23" i="276"/>
  <c r="AD22" i="276"/>
  <c r="AC22" i="276"/>
  <c r="AB22" i="276"/>
  <c r="AA22" i="276"/>
  <c r="Z22" i="276"/>
  <c r="Y22" i="276"/>
  <c r="X22" i="276"/>
  <c r="W22" i="276"/>
  <c r="V22" i="276"/>
  <c r="AD21" i="276"/>
  <c r="AC21" i="276"/>
  <c r="AB21" i="276"/>
  <c r="AA21" i="276"/>
  <c r="Z21" i="276"/>
  <c r="Y21" i="276"/>
  <c r="X21" i="276"/>
  <c r="W21" i="276"/>
  <c r="AF21" i="276" s="1"/>
  <c r="V21" i="276"/>
  <c r="AD20" i="276"/>
  <c r="AC20" i="276"/>
  <c r="AB20" i="276"/>
  <c r="AA20" i="276"/>
  <c r="Z20" i="276"/>
  <c r="Y20" i="276"/>
  <c r="X20" i="276"/>
  <c r="AG20" i="276" s="1"/>
  <c r="W20" i="276"/>
  <c r="AF20" i="276" s="1"/>
  <c r="V20" i="276"/>
  <c r="AE20" i="276" s="1"/>
  <c r="AD19" i="276"/>
  <c r="AC19" i="276"/>
  <c r="AB19" i="276"/>
  <c r="AA19" i="276"/>
  <c r="Z19" i="276"/>
  <c r="Y19" i="276"/>
  <c r="X19" i="276"/>
  <c r="W19" i="276"/>
  <c r="V19" i="276"/>
  <c r="AD18" i="276"/>
  <c r="AC18" i="276"/>
  <c r="AB18" i="276"/>
  <c r="AA18" i="276"/>
  <c r="Z18" i="276"/>
  <c r="Y18" i="276"/>
  <c r="X18" i="276"/>
  <c r="AG18" i="276" s="1"/>
  <c r="W18" i="276"/>
  <c r="V18" i="276"/>
  <c r="AD17" i="276"/>
  <c r="AC17" i="276"/>
  <c r="AB17" i="276"/>
  <c r="AA17" i="276"/>
  <c r="Z17" i="276"/>
  <c r="Y17" i="276"/>
  <c r="X17" i="276"/>
  <c r="W17" i="276"/>
  <c r="V17" i="276"/>
  <c r="AD16" i="276"/>
  <c r="AC16" i="276"/>
  <c r="AB16" i="276"/>
  <c r="AA16" i="276"/>
  <c r="Z16" i="276"/>
  <c r="Y16" i="276"/>
  <c r="X16" i="276"/>
  <c r="W16" i="276"/>
  <c r="V16" i="276"/>
  <c r="AE16" i="276" s="1"/>
  <c r="AD15" i="276"/>
  <c r="AC15" i="276"/>
  <c r="AB15" i="276"/>
  <c r="AA15" i="276"/>
  <c r="Z15" i="276"/>
  <c r="Y15" i="276"/>
  <c r="X15" i="276"/>
  <c r="W15" i="276"/>
  <c r="V15" i="276"/>
  <c r="AD14" i="276"/>
  <c r="AC14" i="276"/>
  <c r="AB14" i="276"/>
  <c r="AA14" i="276"/>
  <c r="Z14" i="276"/>
  <c r="Y14" i="276"/>
  <c r="X14" i="276"/>
  <c r="W14" i="276"/>
  <c r="AF14" i="276" s="1"/>
  <c r="V14" i="276"/>
  <c r="AD13" i="276"/>
  <c r="AC13" i="276"/>
  <c r="AB13" i="276"/>
  <c r="AA13" i="276"/>
  <c r="Z13" i="276"/>
  <c r="Y13" i="276"/>
  <c r="X13" i="276"/>
  <c r="W13" i="276"/>
  <c r="AF13" i="276" s="1"/>
  <c r="V13" i="276"/>
  <c r="AE13" i="276" s="1"/>
  <c r="AD12" i="276"/>
  <c r="AC12" i="276"/>
  <c r="AB12" i="276"/>
  <c r="AA12" i="276"/>
  <c r="Z12" i="276"/>
  <c r="Y12" i="276"/>
  <c r="X12" i="276"/>
  <c r="W12" i="276"/>
  <c r="AF12" i="276" s="1"/>
  <c r="V12" i="276"/>
  <c r="AE12" i="276" s="1"/>
  <c r="AD11" i="276"/>
  <c r="AC11" i="276"/>
  <c r="AB11" i="276"/>
  <c r="AA11" i="276"/>
  <c r="Z11" i="276"/>
  <c r="Y11" i="276"/>
  <c r="X11" i="276"/>
  <c r="W11" i="276"/>
  <c r="AF11" i="276" s="1"/>
  <c r="V11" i="276"/>
  <c r="AD10" i="276"/>
  <c r="AC10" i="276"/>
  <c r="AB10" i="276"/>
  <c r="AA10" i="276"/>
  <c r="Z10" i="276"/>
  <c r="Y10" i="276"/>
  <c r="X10" i="276"/>
  <c r="AG10" i="276" s="1"/>
  <c r="W10" i="276"/>
  <c r="V10" i="276"/>
  <c r="AD9" i="276"/>
  <c r="AC9" i="276"/>
  <c r="AB9" i="276"/>
  <c r="AA9" i="276"/>
  <c r="Z9" i="276"/>
  <c r="Y9" i="276"/>
  <c r="X9" i="276"/>
  <c r="AG9" i="276" s="1"/>
  <c r="W9" i="276"/>
  <c r="V9" i="276"/>
  <c r="AE9" i="276" s="1"/>
  <c r="AD8" i="276"/>
  <c r="AC8" i="276"/>
  <c r="AB8" i="276"/>
  <c r="AA8" i="276"/>
  <c r="Z8" i="276"/>
  <c r="Y8" i="276"/>
  <c r="X8" i="276"/>
  <c r="W8" i="276"/>
  <c r="V8" i="276"/>
  <c r="AD7" i="276"/>
  <c r="AC7" i="276"/>
  <c r="AB7" i="276"/>
  <c r="AA7" i="276"/>
  <c r="Z7" i="276"/>
  <c r="Y7" i="276"/>
  <c r="X7" i="276"/>
  <c r="AG7" i="276" s="1"/>
  <c r="W7" i="276"/>
  <c r="AF7" i="276" s="1"/>
  <c r="V7" i="276"/>
  <c r="AD6" i="276"/>
  <c r="AC6" i="276"/>
  <c r="AB6" i="276"/>
  <c r="AA6" i="276"/>
  <c r="Z6" i="276"/>
  <c r="Y6" i="276"/>
  <c r="X6" i="276"/>
  <c r="W6" i="276"/>
  <c r="V6" i="276"/>
  <c r="AE6" i="276" s="1"/>
  <c r="AD5" i="276"/>
  <c r="AC5" i="276"/>
  <c r="AB5" i="276"/>
  <c r="AA5" i="276"/>
  <c r="Z5" i="276"/>
  <c r="Y5" i="276"/>
  <c r="X5" i="276"/>
  <c r="W5" i="276"/>
  <c r="AF5" i="276" s="1"/>
  <c r="V5" i="276"/>
  <c r="AE5" i="276" s="1"/>
  <c r="AD4" i="276"/>
  <c r="AC4" i="276"/>
  <c r="AB4" i="276"/>
  <c r="AA4" i="276"/>
  <c r="Z4" i="276"/>
  <c r="Y4" i="276"/>
  <c r="X4" i="276"/>
  <c r="AG4" i="276" s="1"/>
  <c r="W4" i="276"/>
  <c r="AF4" i="276" s="1"/>
  <c r="V4" i="276"/>
  <c r="AE4" i="276" s="1"/>
  <c r="AO263" i="274"/>
  <c r="AO264" i="274"/>
  <c r="CA263" i="274"/>
  <c r="CA264" i="274"/>
  <c r="BD58" i="274"/>
  <c r="BG58" i="274"/>
  <c r="BD59" i="274"/>
  <c r="BG59" i="274"/>
  <c r="BD60" i="274"/>
  <c r="BG60" i="274"/>
  <c r="BD61" i="274"/>
  <c r="BG61" i="274"/>
  <c r="BD62" i="274"/>
  <c r="BG62" i="274"/>
  <c r="BD63" i="274"/>
  <c r="BG63" i="274"/>
  <c r="BD64" i="274"/>
  <c r="BG64" i="274"/>
  <c r="BD65" i="274"/>
  <c r="BG65" i="274"/>
  <c r="BD66" i="274"/>
  <c r="BG66" i="274"/>
  <c r="BD67" i="274"/>
  <c r="BG67" i="274"/>
  <c r="BD68" i="274"/>
  <c r="BG68" i="274"/>
  <c r="BD69" i="274"/>
  <c r="BG69" i="274"/>
  <c r="BD70" i="274"/>
  <c r="BG70" i="274"/>
  <c r="BD71" i="274"/>
  <c r="BG71" i="274"/>
  <c r="BD72" i="274"/>
  <c r="BG72" i="274"/>
  <c r="BD73" i="274"/>
  <c r="BG73" i="274"/>
  <c r="BD74" i="274"/>
  <c r="BG74" i="274"/>
  <c r="BD75" i="274"/>
  <c r="BG75" i="274"/>
  <c r="BD76" i="274"/>
  <c r="BG76" i="274"/>
  <c r="BD77" i="274"/>
  <c r="BG77" i="274"/>
  <c r="BD78" i="274"/>
  <c r="BG78" i="274"/>
  <c r="BD79" i="274"/>
  <c r="BG79" i="274"/>
  <c r="BD80" i="274"/>
  <c r="BG80" i="274"/>
  <c r="BD81" i="274"/>
  <c r="BG81" i="274"/>
  <c r="BD82" i="274"/>
  <c r="BG82" i="274"/>
  <c r="BD83" i="274"/>
  <c r="BG83" i="274"/>
  <c r="BD84" i="274"/>
  <c r="BG84" i="274"/>
  <c r="BD85" i="274"/>
  <c r="BG85" i="274"/>
  <c r="BD86" i="274"/>
  <c r="BG86" i="274"/>
  <c r="BD87" i="274"/>
  <c r="BG87" i="274"/>
  <c r="BD88" i="274"/>
  <c r="BG88" i="274"/>
  <c r="BD89" i="274"/>
  <c r="BG89" i="274"/>
  <c r="BD90" i="274"/>
  <c r="BG90" i="274"/>
  <c r="BD91" i="274"/>
  <c r="BG91" i="274"/>
  <c r="BD92" i="274"/>
  <c r="BG92" i="274"/>
  <c r="BD93" i="274"/>
  <c r="BG93" i="274"/>
  <c r="BD94" i="274"/>
  <c r="BG94" i="274"/>
  <c r="BD95" i="274"/>
  <c r="BG95" i="274"/>
  <c r="BD96" i="274"/>
  <c r="BG96" i="274"/>
  <c r="BD97" i="274"/>
  <c r="BG97" i="274"/>
  <c r="BD98" i="274"/>
  <c r="BG98" i="274"/>
  <c r="BD99" i="274"/>
  <c r="BG99" i="274"/>
  <c r="BD100" i="274"/>
  <c r="BG100" i="274"/>
  <c r="BD101" i="274"/>
  <c r="BG101" i="274"/>
  <c r="BD102" i="274"/>
  <c r="BG102" i="274"/>
  <c r="BD103" i="274"/>
  <c r="BG103" i="274"/>
  <c r="BD104" i="274"/>
  <c r="BG104" i="274"/>
  <c r="BD105" i="274"/>
  <c r="BG105" i="274"/>
  <c r="BD106" i="274"/>
  <c r="BG106" i="274"/>
  <c r="BD107" i="274"/>
  <c r="BG107" i="274"/>
  <c r="BD108" i="274"/>
  <c r="BG108" i="274"/>
  <c r="BD109" i="274"/>
  <c r="BG109" i="274"/>
  <c r="BD110" i="274"/>
  <c r="BG110" i="274"/>
  <c r="BD111" i="274"/>
  <c r="BG111" i="274"/>
  <c r="BD112" i="274"/>
  <c r="BG112" i="274"/>
  <c r="BD113" i="274"/>
  <c r="BG113" i="274"/>
  <c r="BD114" i="274"/>
  <c r="BG114" i="274"/>
  <c r="BD115" i="274"/>
  <c r="BG115" i="274"/>
  <c r="BD116" i="274"/>
  <c r="BG116" i="274"/>
  <c r="BD117" i="274"/>
  <c r="BG117" i="274"/>
  <c r="BD118" i="274"/>
  <c r="BG118" i="274"/>
  <c r="BD119" i="274"/>
  <c r="BG119" i="274"/>
  <c r="BD120" i="274"/>
  <c r="BG120" i="274"/>
  <c r="BD121" i="274"/>
  <c r="BG121" i="274"/>
  <c r="BD122" i="274"/>
  <c r="BG122" i="274"/>
  <c r="BD123" i="274"/>
  <c r="BG123" i="274"/>
  <c r="BD124" i="274"/>
  <c r="BG124" i="274"/>
  <c r="BD125" i="274"/>
  <c r="BG125" i="274"/>
  <c r="BD126" i="274"/>
  <c r="BG126" i="274"/>
  <c r="BD127" i="274"/>
  <c r="BG127" i="274"/>
  <c r="BD128" i="274"/>
  <c r="BG128" i="274"/>
  <c r="BD129" i="274"/>
  <c r="BG129" i="274"/>
  <c r="BD130" i="274"/>
  <c r="BG130" i="274"/>
  <c r="BD131" i="274"/>
  <c r="BG131" i="274"/>
  <c r="BD132" i="274"/>
  <c r="BG132" i="274"/>
  <c r="BD133" i="274"/>
  <c r="BG133" i="274"/>
  <c r="BD134" i="274"/>
  <c r="BG134" i="274"/>
  <c r="BD135" i="274"/>
  <c r="BG135" i="274"/>
  <c r="BD136" i="274"/>
  <c r="BG136" i="274"/>
  <c r="BD137" i="274"/>
  <c r="BG137" i="274"/>
  <c r="BD138" i="274"/>
  <c r="BG138" i="274"/>
  <c r="BD139" i="274"/>
  <c r="BG139" i="274"/>
  <c r="BD140" i="274"/>
  <c r="BG140" i="274"/>
  <c r="BD141" i="274"/>
  <c r="BG141" i="274"/>
  <c r="BD142" i="274"/>
  <c r="BG142" i="274"/>
  <c r="BD143" i="274"/>
  <c r="BG143" i="274"/>
  <c r="BD144" i="274"/>
  <c r="BG144" i="274"/>
  <c r="BD145" i="274"/>
  <c r="BG145" i="274"/>
  <c r="BD146" i="274"/>
  <c r="BG146" i="274"/>
  <c r="BD147" i="274"/>
  <c r="BG147" i="274"/>
  <c r="BD148" i="274"/>
  <c r="BG148" i="274"/>
  <c r="BD149" i="274"/>
  <c r="BG149" i="274"/>
  <c r="BD150" i="274"/>
  <c r="BG150" i="274"/>
  <c r="BD151" i="274"/>
  <c r="BG151" i="274"/>
  <c r="BD152" i="274"/>
  <c r="BG152" i="274"/>
  <c r="BD153" i="274"/>
  <c r="BG153" i="274"/>
  <c r="BD154" i="274"/>
  <c r="BG154" i="274"/>
  <c r="BD155" i="274"/>
  <c r="BG155" i="274"/>
  <c r="BD156" i="274"/>
  <c r="BG156" i="274"/>
  <c r="BD157" i="274"/>
  <c r="BG157" i="274"/>
  <c r="BD158" i="274"/>
  <c r="BG158" i="274"/>
  <c r="BD159" i="274"/>
  <c r="BG159" i="274"/>
  <c r="BD160" i="274"/>
  <c r="BG160" i="274"/>
  <c r="BD161" i="274"/>
  <c r="BG161" i="274"/>
  <c r="BD162" i="274"/>
  <c r="BG162" i="274"/>
  <c r="BD163" i="274"/>
  <c r="BG163" i="274"/>
  <c r="BD164" i="274"/>
  <c r="BG164" i="274"/>
  <c r="BD165" i="274"/>
  <c r="BG165" i="274"/>
  <c r="BD166" i="274"/>
  <c r="BG166" i="274"/>
  <c r="BD167" i="274"/>
  <c r="BG167" i="274"/>
  <c r="BD168" i="274"/>
  <c r="BG168" i="274"/>
  <c r="BD169" i="274"/>
  <c r="BG169" i="274"/>
  <c r="BD170" i="274"/>
  <c r="BG170" i="274"/>
  <c r="BD171" i="274"/>
  <c r="BG171" i="274"/>
  <c r="BD172" i="274"/>
  <c r="BG172" i="274"/>
  <c r="BD173" i="274"/>
  <c r="BG173" i="274"/>
  <c r="BD174" i="274"/>
  <c r="BG174" i="274"/>
  <c r="BD175" i="274"/>
  <c r="BG175" i="274"/>
  <c r="BD176" i="274"/>
  <c r="BG176" i="274"/>
  <c r="BD177" i="274"/>
  <c r="BG177" i="274"/>
  <c r="BD178" i="274"/>
  <c r="BG178" i="274"/>
  <c r="BD179" i="274"/>
  <c r="BG179" i="274"/>
  <c r="BD180" i="274"/>
  <c r="BG180" i="274"/>
  <c r="BD181" i="274"/>
  <c r="BG181" i="274"/>
  <c r="BD182" i="274"/>
  <c r="BG182" i="274"/>
  <c r="BD183" i="274"/>
  <c r="BG183" i="274"/>
  <c r="BD184" i="274"/>
  <c r="BG184" i="274"/>
  <c r="BD185" i="274"/>
  <c r="BG185" i="274"/>
  <c r="BD186" i="274"/>
  <c r="BG186" i="274"/>
  <c r="BD187" i="274"/>
  <c r="BG187" i="274"/>
  <c r="BD188" i="274"/>
  <c r="BG188" i="274"/>
  <c r="BD189" i="274"/>
  <c r="BG189" i="274"/>
  <c r="BD190" i="274"/>
  <c r="BG190" i="274"/>
  <c r="BD191" i="274"/>
  <c r="BG191" i="274"/>
  <c r="BD192" i="274"/>
  <c r="BG192" i="274"/>
  <c r="BD193" i="274"/>
  <c r="BG193" i="274"/>
  <c r="BD194" i="274"/>
  <c r="BG194" i="274"/>
  <c r="BD195" i="274"/>
  <c r="BG195" i="274"/>
  <c r="BD196" i="274"/>
  <c r="BG196" i="274"/>
  <c r="BD197" i="274"/>
  <c r="BG197" i="274"/>
  <c r="BD198" i="274"/>
  <c r="BG198" i="274"/>
  <c r="BD199" i="274"/>
  <c r="BG199" i="274"/>
  <c r="BD200" i="274"/>
  <c r="BG200" i="274"/>
  <c r="BD201" i="274"/>
  <c r="BG201" i="274"/>
  <c r="BD202" i="274"/>
  <c r="BG202" i="274"/>
  <c r="BD203" i="274"/>
  <c r="BG203" i="274"/>
  <c r="BD204" i="274"/>
  <c r="BG204" i="274"/>
  <c r="BD205" i="274"/>
  <c r="BG205" i="274"/>
  <c r="BD206" i="274"/>
  <c r="BG206" i="274"/>
  <c r="BD207" i="274"/>
  <c r="BG207" i="274"/>
  <c r="BD208" i="274"/>
  <c r="BG208" i="274"/>
  <c r="BD209" i="274"/>
  <c r="BG209" i="274"/>
  <c r="BD210" i="274"/>
  <c r="BG210" i="274"/>
  <c r="BD211" i="274"/>
  <c r="BG211" i="274"/>
  <c r="BD212" i="274"/>
  <c r="BG212" i="274"/>
  <c r="BD213" i="274"/>
  <c r="BG213" i="274"/>
  <c r="BD214" i="274"/>
  <c r="BG214" i="274"/>
  <c r="BD215" i="274"/>
  <c r="BG215" i="274"/>
  <c r="BD216" i="274"/>
  <c r="BG216" i="274"/>
  <c r="BD217" i="274"/>
  <c r="BG217" i="274"/>
  <c r="BD218" i="274"/>
  <c r="BG218" i="274"/>
  <c r="BD219" i="274"/>
  <c r="BG219" i="274"/>
  <c r="BD220" i="274"/>
  <c r="BG220" i="274"/>
  <c r="BD221" i="274"/>
  <c r="BG221" i="274"/>
  <c r="BD222" i="274"/>
  <c r="BG222" i="274"/>
  <c r="BD223" i="274"/>
  <c r="BG223" i="274"/>
  <c r="BD224" i="274"/>
  <c r="BG224" i="274"/>
  <c r="BD225" i="274"/>
  <c r="BG225" i="274"/>
  <c r="BD226" i="274"/>
  <c r="BG226" i="274"/>
  <c r="BD227" i="274"/>
  <c r="BG227" i="274"/>
  <c r="BD228" i="274"/>
  <c r="BG228" i="274"/>
  <c r="BD229" i="274"/>
  <c r="BG229" i="274"/>
  <c r="BD230" i="274"/>
  <c r="BG230" i="274"/>
  <c r="BD231" i="274"/>
  <c r="BG231" i="274"/>
  <c r="BD232" i="274"/>
  <c r="BG232" i="274"/>
  <c r="BD233" i="274"/>
  <c r="BG233" i="274"/>
  <c r="BD234" i="274"/>
  <c r="BG234" i="274"/>
  <c r="BD235" i="274"/>
  <c r="BG235" i="274"/>
  <c r="BD236" i="274"/>
  <c r="BG236" i="274"/>
  <c r="BD237" i="274"/>
  <c r="BG237" i="274"/>
  <c r="BD238" i="274"/>
  <c r="BG238" i="274"/>
  <c r="BD239" i="274"/>
  <c r="BG239" i="274"/>
  <c r="BD240" i="274"/>
  <c r="BG240" i="274"/>
  <c r="BD241" i="274"/>
  <c r="BG241" i="274"/>
  <c r="BD242" i="274"/>
  <c r="BG242" i="274"/>
  <c r="BD243" i="274"/>
  <c r="BG243" i="274"/>
  <c r="BD244" i="274"/>
  <c r="BG244" i="274"/>
  <c r="BD245" i="274"/>
  <c r="BG245" i="274"/>
  <c r="BD246" i="274"/>
  <c r="BG246" i="274"/>
  <c r="BD247" i="274"/>
  <c r="BG247" i="274"/>
  <c r="BD248" i="274"/>
  <c r="BG248" i="274"/>
  <c r="BD249" i="274"/>
  <c r="BG249" i="274"/>
  <c r="BD250" i="274"/>
  <c r="BG250" i="274"/>
  <c r="BD251" i="274"/>
  <c r="BG251" i="274"/>
  <c r="BD252" i="274"/>
  <c r="BG252" i="274"/>
  <c r="BD253" i="274"/>
  <c r="BG253" i="274"/>
  <c r="BD254" i="274"/>
  <c r="BG254" i="274"/>
  <c r="BD255" i="274"/>
  <c r="BG255" i="274"/>
  <c r="BD256" i="274"/>
  <c r="BG256" i="274"/>
  <c r="BD5" i="274"/>
  <c r="BG5" i="274"/>
  <c r="BD6" i="274"/>
  <c r="BG6" i="274"/>
  <c r="BD7" i="274"/>
  <c r="BG7" i="274"/>
  <c r="BD8" i="274"/>
  <c r="BG8" i="274"/>
  <c r="BD9" i="274"/>
  <c r="BG9" i="274"/>
  <c r="BD10" i="274"/>
  <c r="BG10" i="274"/>
  <c r="BD11" i="274"/>
  <c r="BG11" i="274"/>
  <c r="BD12" i="274"/>
  <c r="BG12" i="274"/>
  <c r="BD13" i="274"/>
  <c r="BG13" i="274"/>
  <c r="BD14" i="274"/>
  <c r="BG14" i="274"/>
  <c r="BD15" i="274"/>
  <c r="BG15" i="274"/>
  <c r="BD16" i="274"/>
  <c r="BG16" i="274"/>
  <c r="BD17" i="274"/>
  <c r="BG17" i="274"/>
  <c r="BD18" i="274"/>
  <c r="BG18" i="274"/>
  <c r="BD19" i="274"/>
  <c r="BG19" i="274"/>
  <c r="BD20" i="274"/>
  <c r="BG20" i="274"/>
  <c r="BD21" i="274"/>
  <c r="BG21" i="274"/>
  <c r="BD22" i="274"/>
  <c r="BG22" i="274"/>
  <c r="BD23" i="274"/>
  <c r="BG23" i="274"/>
  <c r="BD24" i="274"/>
  <c r="BG24" i="274"/>
  <c r="BD25" i="274"/>
  <c r="BG25" i="274"/>
  <c r="BD26" i="274"/>
  <c r="BG26" i="274"/>
  <c r="BD27" i="274"/>
  <c r="BG27" i="274"/>
  <c r="BD28" i="274"/>
  <c r="BG28" i="274"/>
  <c r="BD29" i="274"/>
  <c r="BG29" i="274"/>
  <c r="BD30" i="274"/>
  <c r="BG30" i="274"/>
  <c r="BD31" i="274"/>
  <c r="BG31" i="274"/>
  <c r="BD32" i="274"/>
  <c r="BG32" i="274"/>
  <c r="BD33" i="274"/>
  <c r="BG33" i="274"/>
  <c r="BD34" i="274"/>
  <c r="BG34" i="274"/>
  <c r="BD35" i="274"/>
  <c r="BG35" i="274"/>
  <c r="BD36" i="274"/>
  <c r="BG36" i="274"/>
  <c r="BD37" i="274"/>
  <c r="BG37" i="274"/>
  <c r="BD38" i="274"/>
  <c r="BG38" i="274"/>
  <c r="BD39" i="274"/>
  <c r="BG39" i="274"/>
  <c r="BD40" i="274"/>
  <c r="BG40" i="274"/>
  <c r="BD41" i="274"/>
  <c r="BG41" i="274"/>
  <c r="BD42" i="274"/>
  <c r="BG42" i="274"/>
  <c r="BD43" i="274"/>
  <c r="BG43" i="274"/>
  <c r="BD44" i="274"/>
  <c r="BG44" i="274"/>
  <c r="BD45" i="274"/>
  <c r="BG45" i="274"/>
  <c r="BD46" i="274"/>
  <c r="BG46" i="274"/>
  <c r="BD47" i="274"/>
  <c r="BG47" i="274"/>
  <c r="BD48" i="274"/>
  <c r="BG48" i="274"/>
  <c r="BD49" i="274"/>
  <c r="BG49" i="274"/>
  <c r="BD50" i="274"/>
  <c r="BG50" i="274"/>
  <c r="BD51" i="274"/>
  <c r="BG51" i="274"/>
  <c r="BD52" i="274"/>
  <c r="BG52" i="274"/>
  <c r="BD53" i="274"/>
  <c r="BG53" i="274"/>
  <c r="BD54" i="274"/>
  <c r="BG54" i="274"/>
  <c r="BD55" i="274"/>
  <c r="BG55" i="274"/>
  <c r="BD56" i="274"/>
  <c r="BG56" i="274"/>
  <c r="BD57" i="274"/>
  <c r="BG57" i="274"/>
  <c r="AY192" i="274"/>
  <c r="AZ192" i="274"/>
  <c r="BA192" i="274"/>
  <c r="BB192" i="274"/>
  <c r="BC192" i="274"/>
  <c r="AY193" i="274"/>
  <c r="AZ193" i="274"/>
  <c r="BA193" i="274"/>
  <c r="BB193" i="274"/>
  <c r="BC193" i="274"/>
  <c r="AY194" i="274"/>
  <c r="AZ194" i="274"/>
  <c r="BA194" i="274"/>
  <c r="BB194" i="274"/>
  <c r="BC194" i="274"/>
  <c r="AY195" i="274"/>
  <c r="AZ195" i="274"/>
  <c r="BA195" i="274"/>
  <c r="BB195" i="274"/>
  <c r="BC195" i="274"/>
  <c r="AY196" i="274"/>
  <c r="AZ196" i="274"/>
  <c r="BA196" i="274"/>
  <c r="BB196" i="274"/>
  <c r="BC196" i="274"/>
  <c r="AY197" i="274"/>
  <c r="AZ197" i="274"/>
  <c r="BA197" i="274"/>
  <c r="BB197" i="274"/>
  <c r="BC197" i="274"/>
  <c r="AY198" i="274"/>
  <c r="AZ198" i="274"/>
  <c r="BA198" i="274"/>
  <c r="BB198" i="274"/>
  <c r="BC198" i="274"/>
  <c r="AY199" i="274"/>
  <c r="AZ199" i="274"/>
  <c r="BA199" i="274"/>
  <c r="BB199" i="274"/>
  <c r="BC199" i="274"/>
  <c r="AY200" i="274"/>
  <c r="AZ200" i="274"/>
  <c r="BA200" i="274"/>
  <c r="BB200" i="274"/>
  <c r="BC200" i="274"/>
  <c r="AY201" i="274"/>
  <c r="AZ201" i="274"/>
  <c r="BA201" i="274"/>
  <c r="BB201" i="274"/>
  <c r="BC201" i="274"/>
  <c r="AY202" i="274"/>
  <c r="AZ202" i="274"/>
  <c r="BA202" i="274"/>
  <c r="BB202" i="274"/>
  <c r="BC202" i="274"/>
  <c r="AY203" i="274"/>
  <c r="AZ203" i="274"/>
  <c r="BA203" i="274"/>
  <c r="BB203" i="274"/>
  <c r="BC203" i="274"/>
  <c r="AY204" i="274"/>
  <c r="AZ204" i="274"/>
  <c r="BA204" i="274"/>
  <c r="BB204" i="274"/>
  <c r="BC204" i="274"/>
  <c r="AY205" i="274"/>
  <c r="AZ205" i="274"/>
  <c r="BA205" i="274"/>
  <c r="BB205" i="274"/>
  <c r="BC205" i="274"/>
  <c r="AY206" i="274"/>
  <c r="AZ206" i="274"/>
  <c r="BA206" i="274"/>
  <c r="BB206" i="274"/>
  <c r="BC206" i="274"/>
  <c r="AY207" i="274"/>
  <c r="AZ207" i="274"/>
  <c r="BA207" i="274"/>
  <c r="BB207" i="274"/>
  <c r="BC207" i="274"/>
  <c r="AY208" i="274"/>
  <c r="AZ208" i="274"/>
  <c r="BA208" i="274"/>
  <c r="BB208" i="274"/>
  <c r="BC208" i="274"/>
  <c r="AY209" i="274"/>
  <c r="AZ209" i="274"/>
  <c r="BA209" i="274"/>
  <c r="BB209" i="274"/>
  <c r="BC209" i="274"/>
  <c r="AY210" i="274"/>
  <c r="AZ210" i="274"/>
  <c r="BA210" i="274"/>
  <c r="BB210" i="274"/>
  <c r="BC210" i="274"/>
  <c r="AY211" i="274"/>
  <c r="AZ211" i="274"/>
  <c r="BA211" i="274"/>
  <c r="BB211" i="274"/>
  <c r="BC211" i="274"/>
  <c r="AY212" i="274"/>
  <c r="AZ212" i="274"/>
  <c r="BA212" i="274"/>
  <c r="BB212" i="274"/>
  <c r="BC212" i="274"/>
  <c r="AY213" i="274"/>
  <c r="AZ213" i="274"/>
  <c r="BA213" i="274"/>
  <c r="BB213" i="274"/>
  <c r="BC213" i="274"/>
  <c r="AY214" i="274"/>
  <c r="AZ214" i="274"/>
  <c r="BA214" i="274"/>
  <c r="BB214" i="274"/>
  <c r="BC214" i="274"/>
  <c r="AY215" i="274"/>
  <c r="AZ215" i="274"/>
  <c r="BA215" i="274"/>
  <c r="BB215" i="274"/>
  <c r="BC215" i="274"/>
  <c r="AY216" i="274"/>
  <c r="AZ216" i="274"/>
  <c r="BA216" i="274"/>
  <c r="BB216" i="274"/>
  <c r="BC216" i="274"/>
  <c r="AY217" i="274"/>
  <c r="AZ217" i="274"/>
  <c r="BA217" i="274"/>
  <c r="BB217" i="274"/>
  <c r="BC217" i="274"/>
  <c r="AY218" i="274"/>
  <c r="AZ218" i="274"/>
  <c r="BA218" i="274"/>
  <c r="BB218" i="274"/>
  <c r="BC218" i="274"/>
  <c r="AY219" i="274"/>
  <c r="AZ219" i="274"/>
  <c r="BA219" i="274"/>
  <c r="BB219" i="274"/>
  <c r="BC219" i="274"/>
  <c r="AY220" i="274"/>
  <c r="AZ220" i="274"/>
  <c r="BA220" i="274"/>
  <c r="BB220" i="274"/>
  <c r="BC220" i="274"/>
  <c r="AY221" i="274"/>
  <c r="AZ221" i="274"/>
  <c r="BA221" i="274"/>
  <c r="BB221" i="274"/>
  <c r="BC221" i="274"/>
  <c r="AY222" i="274"/>
  <c r="AZ222" i="274"/>
  <c r="BA222" i="274"/>
  <c r="BB222" i="274"/>
  <c r="BC222" i="274"/>
  <c r="AY223" i="274"/>
  <c r="AZ223" i="274"/>
  <c r="BA223" i="274"/>
  <c r="BB223" i="274"/>
  <c r="BC223" i="274"/>
  <c r="AY224" i="274"/>
  <c r="AZ224" i="274"/>
  <c r="BA224" i="274"/>
  <c r="BB224" i="274"/>
  <c r="BC224" i="274"/>
  <c r="AY225" i="274"/>
  <c r="AZ225" i="274"/>
  <c r="BA225" i="274"/>
  <c r="BB225" i="274"/>
  <c r="BC225" i="274"/>
  <c r="AY226" i="274"/>
  <c r="AZ226" i="274"/>
  <c r="BA226" i="274"/>
  <c r="BB226" i="274"/>
  <c r="BC226" i="274"/>
  <c r="AY227" i="274"/>
  <c r="AZ227" i="274"/>
  <c r="BA227" i="274"/>
  <c r="BB227" i="274"/>
  <c r="BC227" i="274"/>
  <c r="AY228" i="274"/>
  <c r="AZ228" i="274"/>
  <c r="BA228" i="274"/>
  <c r="BB228" i="274"/>
  <c r="BC228" i="274"/>
  <c r="AY229" i="274"/>
  <c r="AZ229" i="274"/>
  <c r="BA229" i="274"/>
  <c r="BB229" i="274"/>
  <c r="BC229" i="274"/>
  <c r="AY230" i="274"/>
  <c r="AZ230" i="274"/>
  <c r="BA230" i="274"/>
  <c r="BB230" i="274"/>
  <c r="BC230" i="274"/>
  <c r="AY231" i="274"/>
  <c r="AZ231" i="274"/>
  <c r="BA231" i="274"/>
  <c r="BB231" i="274"/>
  <c r="BC231" i="274"/>
  <c r="AY232" i="274"/>
  <c r="AZ232" i="274"/>
  <c r="BA232" i="274"/>
  <c r="BB232" i="274"/>
  <c r="BC232" i="274"/>
  <c r="AY233" i="274"/>
  <c r="AZ233" i="274"/>
  <c r="BA233" i="274"/>
  <c r="BB233" i="274"/>
  <c r="BC233" i="274"/>
  <c r="AY234" i="274"/>
  <c r="AZ234" i="274"/>
  <c r="BA234" i="274"/>
  <c r="BB234" i="274"/>
  <c r="BC234" i="274"/>
  <c r="AY235" i="274"/>
  <c r="AZ235" i="274"/>
  <c r="BA235" i="274"/>
  <c r="BB235" i="274"/>
  <c r="BC235" i="274"/>
  <c r="AY236" i="274"/>
  <c r="AZ236" i="274"/>
  <c r="BA236" i="274"/>
  <c r="BB236" i="274"/>
  <c r="BC236" i="274"/>
  <c r="AY237" i="274"/>
  <c r="AZ237" i="274"/>
  <c r="BA237" i="274"/>
  <c r="BB237" i="274"/>
  <c r="BC237" i="274"/>
  <c r="AY238" i="274"/>
  <c r="AZ238" i="274"/>
  <c r="BA238" i="274"/>
  <c r="BB238" i="274"/>
  <c r="BC238" i="274"/>
  <c r="AY239" i="274"/>
  <c r="AZ239" i="274"/>
  <c r="BA239" i="274"/>
  <c r="BB239" i="274"/>
  <c r="BC239" i="274"/>
  <c r="AY240" i="274"/>
  <c r="AZ240" i="274"/>
  <c r="BA240" i="274"/>
  <c r="BB240" i="274"/>
  <c r="BC240" i="274"/>
  <c r="AY241" i="274"/>
  <c r="AZ241" i="274"/>
  <c r="BA241" i="274"/>
  <c r="BB241" i="274"/>
  <c r="BC241" i="274"/>
  <c r="AY242" i="274"/>
  <c r="AZ242" i="274"/>
  <c r="BA242" i="274"/>
  <c r="BB242" i="274"/>
  <c r="BC242" i="274"/>
  <c r="AY243" i="274"/>
  <c r="AZ243" i="274"/>
  <c r="BA243" i="274"/>
  <c r="BB243" i="274"/>
  <c r="BC243" i="274"/>
  <c r="AY244" i="274"/>
  <c r="AZ244" i="274"/>
  <c r="BA244" i="274"/>
  <c r="BB244" i="274"/>
  <c r="BC244" i="274"/>
  <c r="AY245" i="274"/>
  <c r="AZ245" i="274"/>
  <c r="BA245" i="274"/>
  <c r="BB245" i="274"/>
  <c r="BC245" i="274"/>
  <c r="AY246" i="274"/>
  <c r="AZ246" i="274"/>
  <c r="BA246" i="274"/>
  <c r="BB246" i="274"/>
  <c r="BC246" i="274"/>
  <c r="AY247" i="274"/>
  <c r="AZ247" i="274"/>
  <c r="BA247" i="274"/>
  <c r="BB247" i="274"/>
  <c r="BC247" i="274"/>
  <c r="AY248" i="274"/>
  <c r="AZ248" i="274"/>
  <c r="BA248" i="274"/>
  <c r="BB248" i="274"/>
  <c r="BC248" i="274"/>
  <c r="AY249" i="274"/>
  <c r="AZ249" i="274"/>
  <c r="BA249" i="274"/>
  <c r="BB249" i="274"/>
  <c r="BC249" i="274"/>
  <c r="AY250" i="274"/>
  <c r="AZ250" i="274"/>
  <c r="BA250" i="274"/>
  <c r="BB250" i="274"/>
  <c r="BC250" i="274"/>
  <c r="AY251" i="274"/>
  <c r="AZ251" i="274"/>
  <c r="BA251" i="274"/>
  <c r="BB251" i="274"/>
  <c r="BC251" i="274"/>
  <c r="AY252" i="274"/>
  <c r="AZ252" i="274"/>
  <c r="BA252" i="274"/>
  <c r="BB252" i="274"/>
  <c r="BC252" i="274"/>
  <c r="AY253" i="274"/>
  <c r="AZ253" i="274"/>
  <c r="BA253" i="274"/>
  <c r="BB253" i="274"/>
  <c r="BC253" i="274"/>
  <c r="AY254" i="274"/>
  <c r="AZ254" i="274"/>
  <c r="BA254" i="274"/>
  <c r="BB254" i="274"/>
  <c r="BC254" i="274"/>
  <c r="AY255" i="274"/>
  <c r="AZ255" i="274"/>
  <c r="BA255" i="274"/>
  <c r="BB255" i="274"/>
  <c r="BC255" i="274"/>
  <c r="AY256" i="274"/>
  <c r="AZ256" i="274"/>
  <c r="BA256" i="274"/>
  <c r="BB256" i="274"/>
  <c r="BC256" i="274"/>
  <c r="AY128" i="274"/>
  <c r="AZ128" i="274"/>
  <c r="BA128" i="274"/>
  <c r="BB128" i="274"/>
  <c r="BC128" i="274"/>
  <c r="AY129" i="274"/>
  <c r="AZ129" i="274"/>
  <c r="BA129" i="274"/>
  <c r="BB129" i="274"/>
  <c r="BC129" i="274"/>
  <c r="AY130" i="274"/>
  <c r="AZ130" i="274"/>
  <c r="BA130" i="274"/>
  <c r="BB130" i="274"/>
  <c r="BC130" i="274"/>
  <c r="AY131" i="274"/>
  <c r="AZ131" i="274"/>
  <c r="BA131" i="274"/>
  <c r="BB131" i="274"/>
  <c r="BC131" i="274"/>
  <c r="AY132" i="274"/>
  <c r="AZ132" i="274"/>
  <c r="BA132" i="274"/>
  <c r="BB132" i="274"/>
  <c r="BC132" i="274"/>
  <c r="AY133" i="274"/>
  <c r="AZ133" i="274"/>
  <c r="BA133" i="274"/>
  <c r="BB133" i="274"/>
  <c r="BC133" i="274"/>
  <c r="AY134" i="274"/>
  <c r="AZ134" i="274"/>
  <c r="BA134" i="274"/>
  <c r="BB134" i="274"/>
  <c r="BC134" i="274"/>
  <c r="AY135" i="274"/>
  <c r="AZ135" i="274"/>
  <c r="BA135" i="274"/>
  <c r="BB135" i="274"/>
  <c r="BC135" i="274"/>
  <c r="AY136" i="274"/>
  <c r="AZ136" i="274"/>
  <c r="BA136" i="274"/>
  <c r="BB136" i="274"/>
  <c r="BC136" i="274"/>
  <c r="AY137" i="274"/>
  <c r="AZ137" i="274"/>
  <c r="BA137" i="274"/>
  <c r="BB137" i="274"/>
  <c r="BC137" i="274"/>
  <c r="AY138" i="274"/>
  <c r="AZ138" i="274"/>
  <c r="BA138" i="274"/>
  <c r="BB138" i="274"/>
  <c r="BC138" i="274"/>
  <c r="AY139" i="274"/>
  <c r="AZ139" i="274"/>
  <c r="BA139" i="274"/>
  <c r="BB139" i="274"/>
  <c r="BC139" i="274"/>
  <c r="AY140" i="274"/>
  <c r="AZ140" i="274"/>
  <c r="BA140" i="274"/>
  <c r="BB140" i="274"/>
  <c r="BC140" i="274"/>
  <c r="AY141" i="274"/>
  <c r="AZ141" i="274"/>
  <c r="BA141" i="274"/>
  <c r="BB141" i="274"/>
  <c r="BC141" i="274"/>
  <c r="AY142" i="274"/>
  <c r="AZ142" i="274"/>
  <c r="BA142" i="274"/>
  <c r="BB142" i="274"/>
  <c r="BC142" i="274"/>
  <c r="AY143" i="274"/>
  <c r="AZ143" i="274"/>
  <c r="BA143" i="274"/>
  <c r="BB143" i="274"/>
  <c r="BC143" i="274"/>
  <c r="AY144" i="274"/>
  <c r="AZ144" i="274"/>
  <c r="BA144" i="274"/>
  <c r="BB144" i="274"/>
  <c r="BC144" i="274"/>
  <c r="AY145" i="274"/>
  <c r="AZ145" i="274"/>
  <c r="BA145" i="274"/>
  <c r="BB145" i="274"/>
  <c r="BC145" i="274"/>
  <c r="AY146" i="274"/>
  <c r="AZ146" i="274"/>
  <c r="BA146" i="274"/>
  <c r="BB146" i="274"/>
  <c r="BC146" i="274"/>
  <c r="AY147" i="274"/>
  <c r="AZ147" i="274"/>
  <c r="BA147" i="274"/>
  <c r="BB147" i="274"/>
  <c r="BC147" i="274"/>
  <c r="AY148" i="274"/>
  <c r="AZ148" i="274"/>
  <c r="BA148" i="274"/>
  <c r="BB148" i="274"/>
  <c r="BC148" i="274"/>
  <c r="AY149" i="274"/>
  <c r="AZ149" i="274"/>
  <c r="BA149" i="274"/>
  <c r="BB149" i="274"/>
  <c r="BC149" i="274"/>
  <c r="AY150" i="274"/>
  <c r="AZ150" i="274"/>
  <c r="BA150" i="274"/>
  <c r="BB150" i="274"/>
  <c r="BC150" i="274"/>
  <c r="AY151" i="274"/>
  <c r="AZ151" i="274"/>
  <c r="BA151" i="274"/>
  <c r="BB151" i="274"/>
  <c r="BC151" i="274"/>
  <c r="AY152" i="274"/>
  <c r="AZ152" i="274"/>
  <c r="BA152" i="274"/>
  <c r="BB152" i="274"/>
  <c r="BC152" i="274"/>
  <c r="AY153" i="274"/>
  <c r="AZ153" i="274"/>
  <c r="BA153" i="274"/>
  <c r="BB153" i="274"/>
  <c r="BC153" i="274"/>
  <c r="AY154" i="274"/>
  <c r="AZ154" i="274"/>
  <c r="BA154" i="274"/>
  <c r="BB154" i="274"/>
  <c r="BC154" i="274"/>
  <c r="AY155" i="274"/>
  <c r="AZ155" i="274"/>
  <c r="BA155" i="274"/>
  <c r="BB155" i="274"/>
  <c r="BC155" i="274"/>
  <c r="AY156" i="274"/>
  <c r="AZ156" i="274"/>
  <c r="BA156" i="274"/>
  <c r="BB156" i="274"/>
  <c r="BC156" i="274"/>
  <c r="AY157" i="274"/>
  <c r="AZ157" i="274"/>
  <c r="BA157" i="274"/>
  <c r="BB157" i="274"/>
  <c r="BC157" i="274"/>
  <c r="AY158" i="274"/>
  <c r="AZ158" i="274"/>
  <c r="BA158" i="274"/>
  <c r="BB158" i="274"/>
  <c r="BC158" i="274"/>
  <c r="AY159" i="274"/>
  <c r="AZ159" i="274"/>
  <c r="BA159" i="274"/>
  <c r="BB159" i="274"/>
  <c r="BC159" i="274"/>
  <c r="AY160" i="274"/>
  <c r="AZ160" i="274"/>
  <c r="BA160" i="274"/>
  <c r="BB160" i="274"/>
  <c r="BC160" i="274"/>
  <c r="AY161" i="274"/>
  <c r="AZ161" i="274"/>
  <c r="BA161" i="274"/>
  <c r="BB161" i="274"/>
  <c r="BC161" i="274"/>
  <c r="AY162" i="274"/>
  <c r="AZ162" i="274"/>
  <c r="BA162" i="274"/>
  <c r="BB162" i="274"/>
  <c r="BC162" i="274"/>
  <c r="AY163" i="274"/>
  <c r="AZ163" i="274"/>
  <c r="BA163" i="274"/>
  <c r="BB163" i="274"/>
  <c r="BC163" i="274"/>
  <c r="AY164" i="274"/>
  <c r="AZ164" i="274"/>
  <c r="BA164" i="274"/>
  <c r="BB164" i="274"/>
  <c r="BC164" i="274"/>
  <c r="AY165" i="274"/>
  <c r="AZ165" i="274"/>
  <c r="BA165" i="274"/>
  <c r="BB165" i="274"/>
  <c r="BC165" i="274"/>
  <c r="AY166" i="274"/>
  <c r="AZ166" i="274"/>
  <c r="BA166" i="274"/>
  <c r="BB166" i="274"/>
  <c r="BC166" i="274"/>
  <c r="AY167" i="274"/>
  <c r="AZ167" i="274"/>
  <c r="BA167" i="274"/>
  <c r="BB167" i="274"/>
  <c r="BC167" i="274"/>
  <c r="AY168" i="274"/>
  <c r="AZ168" i="274"/>
  <c r="BA168" i="274"/>
  <c r="BB168" i="274"/>
  <c r="BC168" i="274"/>
  <c r="AY169" i="274"/>
  <c r="AZ169" i="274"/>
  <c r="BA169" i="274"/>
  <c r="BB169" i="274"/>
  <c r="BC169" i="274"/>
  <c r="AY170" i="274"/>
  <c r="AZ170" i="274"/>
  <c r="BA170" i="274"/>
  <c r="BB170" i="274"/>
  <c r="BC170" i="274"/>
  <c r="AY171" i="274"/>
  <c r="AZ171" i="274"/>
  <c r="BA171" i="274"/>
  <c r="BB171" i="274"/>
  <c r="BC171" i="274"/>
  <c r="AY172" i="274"/>
  <c r="AZ172" i="274"/>
  <c r="BA172" i="274"/>
  <c r="BB172" i="274"/>
  <c r="BC172" i="274"/>
  <c r="AY173" i="274"/>
  <c r="AZ173" i="274"/>
  <c r="BA173" i="274"/>
  <c r="BB173" i="274"/>
  <c r="BC173" i="274"/>
  <c r="AY174" i="274"/>
  <c r="AZ174" i="274"/>
  <c r="BA174" i="274"/>
  <c r="BB174" i="274"/>
  <c r="BC174" i="274"/>
  <c r="AY175" i="274"/>
  <c r="AZ175" i="274"/>
  <c r="BA175" i="274"/>
  <c r="BB175" i="274"/>
  <c r="BC175" i="274"/>
  <c r="AY176" i="274"/>
  <c r="AZ176" i="274"/>
  <c r="BA176" i="274"/>
  <c r="BB176" i="274"/>
  <c r="BC176" i="274"/>
  <c r="AY177" i="274"/>
  <c r="AZ177" i="274"/>
  <c r="BA177" i="274"/>
  <c r="BB177" i="274"/>
  <c r="BC177" i="274"/>
  <c r="AY178" i="274"/>
  <c r="AZ178" i="274"/>
  <c r="BA178" i="274"/>
  <c r="BB178" i="274"/>
  <c r="BC178" i="274"/>
  <c r="AY179" i="274"/>
  <c r="AZ179" i="274"/>
  <c r="BA179" i="274"/>
  <c r="BB179" i="274"/>
  <c r="BC179" i="274"/>
  <c r="AY180" i="274"/>
  <c r="AZ180" i="274"/>
  <c r="BA180" i="274"/>
  <c r="BB180" i="274"/>
  <c r="BC180" i="274"/>
  <c r="AY181" i="274"/>
  <c r="AZ181" i="274"/>
  <c r="BA181" i="274"/>
  <c r="BB181" i="274"/>
  <c r="BC181" i="274"/>
  <c r="AY182" i="274"/>
  <c r="AZ182" i="274"/>
  <c r="BA182" i="274"/>
  <c r="BB182" i="274"/>
  <c r="BC182" i="274"/>
  <c r="AY183" i="274"/>
  <c r="AZ183" i="274"/>
  <c r="BA183" i="274"/>
  <c r="BB183" i="274"/>
  <c r="BC183" i="274"/>
  <c r="AY184" i="274"/>
  <c r="AZ184" i="274"/>
  <c r="BA184" i="274"/>
  <c r="BB184" i="274"/>
  <c r="BC184" i="274"/>
  <c r="AY185" i="274"/>
  <c r="AZ185" i="274"/>
  <c r="BA185" i="274"/>
  <c r="BB185" i="274"/>
  <c r="BC185" i="274"/>
  <c r="AY186" i="274"/>
  <c r="AZ186" i="274"/>
  <c r="BA186" i="274"/>
  <c r="BB186" i="274"/>
  <c r="BC186" i="274"/>
  <c r="AY187" i="274"/>
  <c r="AZ187" i="274"/>
  <c r="BA187" i="274"/>
  <c r="BB187" i="274"/>
  <c r="BC187" i="274"/>
  <c r="AY188" i="274"/>
  <c r="AZ188" i="274"/>
  <c r="BA188" i="274"/>
  <c r="BB188" i="274"/>
  <c r="BC188" i="274"/>
  <c r="AY189" i="274"/>
  <c r="AZ189" i="274"/>
  <c r="BA189" i="274"/>
  <c r="BB189" i="274"/>
  <c r="BC189" i="274"/>
  <c r="AY190" i="274"/>
  <c r="AZ190" i="274"/>
  <c r="BA190" i="274"/>
  <c r="BB190" i="274"/>
  <c r="BC190" i="274"/>
  <c r="AY191" i="274"/>
  <c r="AZ191" i="274"/>
  <c r="BA191" i="274"/>
  <c r="BB191" i="274"/>
  <c r="BC191" i="274"/>
  <c r="AY61" i="274"/>
  <c r="AZ61" i="274"/>
  <c r="BA61" i="274"/>
  <c r="BB61" i="274"/>
  <c r="BC61" i="274"/>
  <c r="AY62" i="274"/>
  <c r="AZ62" i="274"/>
  <c r="BA62" i="274"/>
  <c r="BB62" i="274"/>
  <c r="BC62" i="274"/>
  <c r="AY63" i="274"/>
  <c r="AZ63" i="274"/>
  <c r="BA63" i="274"/>
  <c r="BB63" i="274"/>
  <c r="BC63" i="274"/>
  <c r="AY64" i="274"/>
  <c r="AZ64" i="274"/>
  <c r="BA64" i="274"/>
  <c r="BB64" i="274"/>
  <c r="BC64" i="274"/>
  <c r="AY65" i="274"/>
  <c r="AZ65" i="274"/>
  <c r="BA65" i="274"/>
  <c r="BB65" i="274"/>
  <c r="BC65" i="274"/>
  <c r="AY66" i="274"/>
  <c r="AZ66" i="274"/>
  <c r="BA66" i="274"/>
  <c r="BB66" i="274"/>
  <c r="BC66" i="274"/>
  <c r="AY67" i="274"/>
  <c r="AZ67" i="274"/>
  <c r="BA67" i="274"/>
  <c r="BB67" i="274"/>
  <c r="BC67" i="274"/>
  <c r="AY68" i="274"/>
  <c r="AZ68" i="274"/>
  <c r="BA68" i="274"/>
  <c r="BB68" i="274"/>
  <c r="BC68" i="274"/>
  <c r="AY69" i="274"/>
  <c r="AZ69" i="274"/>
  <c r="BA69" i="274"/>
  <c r="BB69" i="274"/>
  <c r="BC69" i="274"/>
  <c r="AY70" i="274"/>
  <c r="AZ70" i="274"/>
  <c r="BA70" i="274"/>
  <c r="BB70" i="274"/>
  <c r="BC70" i="274"/>
  <c r="AY71" i="274"/>
  <c r="AZ71" i="274"/>
  <c r="BA71" i="274"/>
  <c r="BB71" i="274"/>
  <c r="BC71" i="274"/>
  <c r="AY72" i="274"/>
  <c r="AZ72" i="274"/>
  <c r="BA72" i="274"/>
  <c r="BB72" i="274"/>
  <c r="BC72" i="274"/>
  <c r="AY73" i="274"/>
  <c r="AZ73" i="274"/>
  <c r="BA73" i="274"/>
  <c r="BB73" i="274"/>
  <c r="BC73" i="274"/>
  <c r="AY74" i="274"/>
  <c r="AZ74" i="274"/>
  <c r="BA74" i="274"/>
  <c r="BB74" i="274"/>
  <c r="BC74" i="274"/>
  <c r="AY75" i="274"/>
  <c r="AZ75" i="274"/>
  <c r="BA75" i="274"/>
  <c r="BB75" i="274"/>
  <c r="BC75" i="274"/>
  <c r="AY76" i="274"/>
  <c r="AZ76" i="274"/>
  <c r="BA76" i="274"/>
  <c r="BB76" i="274"/>
  <c r="BC76" i="274"/>
  <c r="AY77" i="274"/>
  <c r="AZ77" i="274"/>
  <c r="BA77" i="274"/>
  <c r="BB77" i="274"/>
  <c r="BC77" i="274"/>
  <c r="AY78" i="274"/>
  <c r="AZ78" i="274"/>
  <c r="BA78" i="274"/>
  <c r="BB78" i="274"/>
  <c r="BC78" i="274"/>
  <c r="AY79" i="274"/>
  <c r="AZ79" i="274"/>
  <c r="BA79" i="274"/>
  <c r="BB79" i="274"/>
  <c r="BC79" i="274"/>
  <c r="AY80" i="274"/>
  <c r="AZ80" i="274"/>
  <c r="BA80" i="274"/>
  <c r="BB80" i="274"/>
  <c r="BC80" i="274"/>
  <c r="AY81" i="274"/>
  <c r="AZ81" i="274"/>
  <c r="BA81" i="274"/>
  <c r="BB81" i="274"/>
  <c r="BC81" i="274"/>
  <c r="AY82" i="274"/>
  <c r="AZ82" i="274"/>
  <c r="BA82" i="274"/>
  <c r="BB82" i="274"/>
  <c r="BC82" i="274"/>
  <c r="AY83" i="274"/>
  <c r="AZ83" i="274"/>
  <c r="BA83" i="274"/>
  <c r="BB83" i="274"/>
  <c r="BC83" i="274"/>
  <c r="AY84" i="274"/>
  <c r="AZ84" i="274"/>
  <c r="BA84" i="274"/>
  <c r="BB84" i="274"/>
  <c r="BC84" i="274"/>
  <c r="AY85" i="274"/>
  <c r="AZ85" i="274"/>
  <c r="BA85" i="274"/>
  <c r="BB85" i="274"/>
  <c r="BC85" i="274"/>
  <c r="AY86" i="274"/>
  <c r="AZ86" i="274"/>
  <c r="BA86" i="274"/>
  <c r="BB86" i="274"/>
  <c r="BC86" i="274"/>
  <c r="AY87" i="274"/>
  <c r="AZ87" i="274"/>
  <c r="BA87" i="274"/>
  <c r="BB87" i="274"/>
  <c r="BC87" i="274"/>
  <c r="AY88" i="274"/>
  <c r="AZ88" i="274"/>
  <c r="BA88" i="274"/>
  <c r="BB88" i="274"/>
  <c r="BC88" i="274"/>
  <c r="AY89" i="274"/>
  <c r="AZ89" i="274"/>
  <c r="BA89" i="274"/>
  <c r="BB89" i="274"/>
  <c r="BC89" i="274"/>
  <c r="AY90" i="274"/>
  <c r="AZ90" i="274"/>
  <c r="BA90" i="274"/>
  <c r="BB90" i="274"/>
  <c r="BC90" i="274"/>
  <c r="AY91" i="274"/>
  <c r="AZ91" i="274"/>
  <c r="BA91" i="274"/>
  <c r="BB91" i="274"/>
  <c r="BC91" i="274"/>
  <c r="AY92" i="274"/>
  <c r="AZ92" i="274"/>
  <c r="BA92" i="274"/>
  <c r="BB92" i="274"/>
  <c r="BC92" i="274"/>
  <c r="AY93" i="274"/>
  <c r="AZ93" i="274"/>
  <c r="BA93" i="274"/>
  <c r="BB93" i="274"/>
  <c r="BC93" i="274"/>
  <c r="AY94" i="274"/>
  <c r="AZ94" i="274"/>
  <c r="BA94" i="274"/>
  <c r="BB94" i="274"/>
  <c r="BC94" i="274"/>
  <c r="AY95" i="274"/>
  <c r="AZ95" i="274"/>
  <c r="BA95" i="274"/>
  <c r="BB95" i="274"/>
  <c r="BC95" i="274"/>
  <c r="AY96" i="274"/>
  <c r="AZ96" i="274"/>
  <c r="BA96" i="274"/>
  <c r="BB96" i="274"/>
  <c r="BC96" i="274"/>
  <c r="AY97" i="274"/>
  <c r="AZ97" i="274"/>
  <c r="BA97" i="274"/>
  <c r="BB97" i="274"/>
  <c r="BC97" i="274"/>
  <c r="AY98" i="274"/>
  <c r="AZ98" i="274"/>
  <c r="BA98" i="274"/>
  <c r="BB98" i="274"/>
  <c r="BC98" i="274"/>
  <c r="AY99" i="274"/>
  <c r="AZ99" i="274"/>
  <c r="BA99" i="274"/>
  <c r="BB99" i="274"/>
  <c r="BC99" i="274"/>
  <c r="AY100" i="274"/>
  <c r="AZ100" i="274"/>
  <c r="BA100" i="274"/>
  <c r="BB100" i="274"/>
  <c r="BC100" i="274"/>
  <c r="AY101" i="274"/>
  <c r="AZ101" i="274"/>
  <c r="BA101" i="274"/>
  <c r="BB101" i="274"/>
  <c r="BC101" i="274"/>
  <c r="AY102" i="274"/>
  <c r="AZ102" i="274"/>
  <c r="BA102" i="274"/>
  <c r="BB102" i="274"/>
  <c r="BC102" i="274"/>
  <c r="AY103" i="274"/>
  <c r="AZ103" i="274"/>
  <c r="BA103" i="274"/>
  <c r="BB103" i="274"/>
  <c r="BC103" i="274"/>
  <c r="AY104" i="274"/>
  <c r="AZ104" i="274"/>
  <c r="BA104" i="274"/>
  <c r="BB104" i="274"/>
  <c r="BC104" i="274"/>
  <c r="AY105" i="274"/>
  <c r="AZ105" i="274"/>
  <c r="BA105" i="274"/>
  <c r="BB105" i="274"/>
  <c r="BC105" i="274"/>
  <c r="AY106" i="274"/>
  <c r="AZ106" i="274"/>
  <c r="BA106" i="274"/>
  <c r="BB106" i="274"/>
  <c r="BC106" i="274"/>
  <c r="AY107" i="274"/>
  <c r="AZ107" i="274"/>
  <c r="BA107" i="274"/>
  <c r="BB107" i="274"/>
  <c r="BC107" i="274"/>
  <c r="AY108" i="274"/>
  <c r="AZ108" i="274"/>
  <c r="BA108" i="274"/>
  <c r="BB108" i="274"/>
  <c r="BC108" i="274"/>
  <c r="AY109" i="274"/>
  <c r="AZ109" i="274"/>
  <c r="BA109" i="274"/>
  <c r="BB109" i="274"/>
  <c r="BC109" i="274"/>
  <c r="AY110" i="274"/>
  <c r="AZ110" i="274"/>
  <c r="BA110" i="274"/>
  <c r="BB110" i="274"/>
  <c r="BC110" i="274"/>
  <c r="AY111" i="274"/>
  <c r="AZ111" i="274"/>
  <c r="BA111" i="274"/>
  <c r="BB111" i="274"/>
  <c r="BC111" i="274"/>
  <c r="AY112" i="274"/>
  <c r="AZ112" i="274"/>
  <c r="BA112" i="274"/>
  <c r="BB112" i="274"/>
  <c r="BC112" i="274"/>
  <c r="AY113" i="274"/>
  <c r="AZ113" i="274"/>
  <c r="BA113" i="274"/>
  <c r="BB113" i="274"/>
  <c r="BC113" i="274"/>
  <c r="AY114" i="274"/>
  <c r="AZ114" i="274"/>
  <c r="BA114" i="274"/>
  <c r="BB114" i="274"/>
  <c r="BC114" i="274"/>
  <c r="AY115" i="274"/>
  <c r="AZ115" i="274"/>
  <c r="BA115" i="274"/>
  <c r="BB115" i="274"/>
  <c r="BC115" i="274"/>
  <c r="AY116" i="274"/>
  <c r="AZ116" i="274"/>
  <c r="BA116" i="274"/>
  <c r="BB116" i="274"/>
  <c r="BC116" i="274"/>
  <c r="AY117" i="274"/>
  <c r="AZ117" i="274"/>
  <c r="BA117" i="274"/>
  <c r="BB117" i="274"/>
  <c r="BC117" i="274"/>
  <c r="AY118" i="274"/>
  <c r="AZ118" i="274"/>
  <c r="BA118" i="274"/>
  <c r="BB118" i="274"/>
  <c r="BC118" i="274"/>
  <c r="AY119" i="274"/>
  <c r="AZ119" i="274"/>
  <c r="BA119" i="274"/>
  <c r="BB119" i="274"/>
  <c r="BC119" i="274"/>
  <c r="AY120" i="274"/>
  <c r="AZ120" i="274"/>
  <c r="BA120" i="274"/>
  <c r="BB120" i="274"/>
  <c r="BC120" i="274"/>
  <c r="AY121" i="274"/>
  <c r="AZ121" i="274"/>
  <c r="BA121" i="274"/>
  <c r="BB121" i="274"/>
  <c r="BC121" i="274"/>
  <c r="AY122" i="274"/>
  <c r="AZ122" i="274"/>
  <c r="BA122" i="274"/>
  <c r="BB122" i="274"/>
  <c r="BC122" i="274"/>
  <c r="AY123" i="274"/>
  <c r="AZ123" i="274"/>
  <c r="BA123" i="274"/>
  <c r="BB123" i="274"/>
  <c r="BC123" i="274"/>
  <c r="AY124" i="274"/>
  <c r="AZ124" i="274"/>
  <c r="BA124" i="274"/>
  <c r="BB124" i="274"/>
  <c r="BC124" i="274"/>
  <c r="AY125" i="274"/>
  <c r="AZ125" i="274"/>
  <c r="BA125" i="274"/>
  <c r="BB125" i="274"/>
  <c r="BC125" i="274"/>
  <c r="AY126" i="274"/>
  <c r="AZ126" i="274"/>
  <c r="BA126" i="274"/>
  <c r="BB126" i="274"/>
  <c r="BC126" i="274"/>
  <c r="AY127" i="274"/>
  <c r="AZ127" i="274"/>
  <c r="BA127" i="274"/>
  <c r="BB127" i="274"/>
  <c r="BC127" i="274"/>
  <c r="AY5" i="274"/>
  <c r="AZ5" i="274"/>
  <c r="BA5" i="274"/>
  <c r="BB5" i="274"/>
  <c r="BC5" i="274"/>
  <c r="AY6" i="274"/>
  <c r="AZ6" i="274"/>
  <c r="BA6" i="274"/>
  <c r="BB6" i="274"/>
  <c r="BC6" i="274"/>
  <c r="AY7" i="274"/>
  <c r="AZ7" i="274"/>
  <c r="BA7" i="274"/>
  <c r="BB7" i="274"/>
  <c r="BC7" i="274"/>
  <c r="AY8" i="274"/>
  <c r="AZ8" i="274"/>
  <c r="BA8" i="274"/>
  <c r="BB8" i="274"/>
  <c r="BC8" i="274"/>
  <c r="AY9" i="274"/>
  <c r="AZ9" i="274"/>
  <c r="BA9" i="274"/>
  <c r="BB9" i="274"/>
  <c r="BC9" i="274"/>
  <c r="AY10" i="274"/>
  <c r="AZ10" i="274"/>
  <c r="BA10" i="274"/>
  <c r="BB10" i="274"/>
  <c r="BC10" i="274"/>
  <c r="AY11" i="274"/>
  <c r="AZ11" i="274"/>
  <c r="BA11" i="274"/>
  <c r="BB11" i="274"/>
  <c r="BC11" i="274"/>
  <c r="AY12" i="274"/>
  <c r="AZ12" i="274"/>
  <c r="BA12" i="274"/>
  <c r="BB12" i="274"/>
  <c r="BC12" i="274"/>
  <c r="AY13" i="274"/>
  <c r="AZ13" i="274"/>
  <c r="BA13" i="274"/>
  <c r="BB13" i="274"/>
  <c r="BC13" i="274"/>
  <c r="AY14" i="274"/>
  <c r="AZ14" i="274"/>
  <c r="BA14" i="274"/>
  <c r="BB14" i="274"/>
  <c r="BC14" i="274"/>
  <c r="AY15" i="274"/>
  <c r="AZ15" i="274"/>
  <c r="BA15" i="274"/>
  <c r="BB15" i="274"/>
  <c r="BC15" i="274"/>
  <c r="AY16" i="274"/>
  <c r="AZ16" i="274"/>
  <c r="BA16" i="274"/>
  <c r="BB16" i="274"/>
  <c r="BC16" i="274"/>
  <c r="AY17" i="274"/>
  <c r="AZ17" i="274"/>
  <c r="BA17" i="274"/>
  <c r="BB17" i="274"/>
  <c r="BC17" i="274"/>
  <c r="AY18" i="274"/>
  <c r="AZ18" i="274"/>
  <c r="BA18" i="274"/>
  <c r="BB18" i="274"/>
  <c r="BC18" i="274"/>
  <c r="AY19" i="274"/>
  <c r="AZ19" i="274"/>
  <c r="BA19" i="274"/>
  <c r="BB19" i="274"/>
  <c r="BC19" i="274"/>
  <c r="AY20" i="274"/>
  <c r="AZ20" i="274"/>
  <c r="BA20" i="274"/>
  <c r="BB20" i="274"/>
  <c r="BC20" i="274"/>
  <c r="AY21" i="274"/>
  <c r="AZ21" i="274"/>
  <c r="BA21" i="274"/>
  <c r="BB21" i="274"/>
  <c r="BC21" i="274"/>
  <c r="AY22" i="274"/>
  <c r="AZ22" i="274"/>
  <c r="BA22" i="274"/>
  <c r="BB22" i="274"/>
  <c r="BC22" i="274"/>
  <c r="AY23" i="274"/>
  <c r="AZ23" i="274"/>
  <c r="BA23" i="274"/>
  <c r="BB23" i="274"/>
  <c r="BC23" i="274"/>
  <c r="AY24" i="274"/>
  <c r="AZ24" i="274"/>
  <c r="BA24" i="274"/>
  <c r="BB24" i="274"/>
  <c r="BC24" i="274"/>
  <c r="AY25" i="274"/>
  <c r="AZ25" i="274"/>
  <c r="BA25" i="274"/>
  <c r="BB25" i="274"/>
  <c r="BC25" i="274"/>
  <c r="AY26" i="274"/>
  <c r="AZ26" i="274"/>
  <c r="BA26" i="274"/>
  <c r="BB26" i="274"/>
  <c r="BC26" i="274"/>
  <c r="AY27" i="274"/>
  <c r="AZ27" i="274"/>
  <c r="BA27" i="274"/>
  <c r="BB27" i="274"/>
  <c r="BC27" i="274"/>
  <c r="AY28" i="274"/>
  <c r="AZ28" i="274"/>
  <c r="BA28" i="274"/>
  <c r="BB28" i="274"/>
  <c r="BC28" i="274"/>
  <c r="AY29" i="274"/>
  <c r="AZ29" i="274"/>
  <c r="BA29" i="274"/>
  <c r="BB29" i="274"/>
  <c r="BC29" i="274"/>
  <c r="AY30" i="274"/>
  <c r="AZ30" i="274"/>
  <c r="BA30" i="274"/>
  <c r="BB30" i="274"/>
  <c r="BC30" i="274"/>
  <c r="AY31" i="274"/>
  <c r="AZ31" i="274"/>
  <c r="BA31" i="274"/>
  <c r="BB31" i="274"/>
  <c r="BC31" i="274"/>
  <c r="AY32" i="274"/>
  <c r="AZ32" i="274"/>
  <c r="BA32" i="274"/>
  <c r="BB32" i="274"/>
  <c r="BC32" i="274"/>
  <c r="AY33" i="274"/>
  <c r="AZ33" i="274"/>
  <c r="BA33" i="274"/>
  <c r="BB33" i="274"/>
  <c r="BC33" i="274"/>
  <c r="AY34" i="274"/>
  <c r="AZ34" i="274"/>
  <c r="BA34" i="274"/>
  <c r="BB34" i="274"/>
  <c r="BC34" i="274"/>
  <c r="AY35" i="274"/>
  <c r="AZ35" i="274"/>
  <c r="BA35" i="274"/>
  <c r="BB35" i="274"/>
  <c r="BC35" i="274"/>
  <c r="AY36" i="274"/>
  <c r="AZ36" i="274"/>
  <c r="BA36" i="274"/>
  <c r="BB36" i="274"/>
  <c r="BC36" i="274"/>
  <c r="AY37" i="274"/>
  <c r="AZ37" i="274"/>
  <c r="BA37" i="274"/>
  <c r="BB37" i="274"/>
  <c r="BC37" i="274"/>
  <c r="AY38" i="274"/>
  <c r="AZ38" i="274"/>
  <c r="BA38" i="274"/>
  <c r="BB38" i="274"/>
  <c r="BC38" i="274"/>
  <c r="AY39" i="274"/>
  <c r="AZ39" i="274"/>
  <c r="BA39" i="274"/>
  <c r="BB39" i="274"/>
  <c r="BC39" i="274"/>
  <c r="AY40" i="274"/>
  <c r="AZ40" i="274"/>
  <c r="BA40" i="274"/>
  <c r="BB40" i="274"/>
  <c r="BC40" i="274"/>
  <c r="AY41" i="274"/>
  <c r="AZ41" i="274"/>
  <c r="BA41" i="274"/>
  <c r="BB41" i="274"/>
  <c r="BC41" i="274"/>
  <c r="AY42" i="274"/>
  <c r="AZ42" i="274"/>
  <c r="BA42" i="274"/>
  <c r="BB42" i="274"/>
  <c r="BC42" i="274"/>
  <c r="AY43" i="274"/>
  <c r="AZ43" i="274"/>
  <c r="BA43" i="274"/>
  <c r="BB43" i="274"/>
  <c r="BC43" i="274"/>
  <c r="AY44" i="274"/>
  <c r="AZ44" i="274"/>
  <c r="BA44" i="274"/>
  <c r="BB44" i="274"/>
  <c r="BC44" i="274"/>
  <c r="AY45" i="274"/>
  <c r="AZ45" i="274"/>
  <c r="BA45" i="274"/>
  <c r="BB45" i="274"/>
  <c r="BC45" i="274"/>
  <c r="AY46" i="274"/>
  <c r="AZ46" i="274"/>
  <c r="BA46" i="274"/>
  <c r="BB46" i="274"/>
  <c r="BC46" i="274"/>
  <c r="AY47" i="274"/>
  <c r="AZ47" i="274"/>
  <c r="BA47" i="274"/>
  <c r="BB47" i="274"/>
  <c r="BC47" i="274"/>
  <c r="AY48" i="274"/>
  <c r="AZ48" i="274"/>
  <c r="BA48" i="274"/>
  <c r="BB48" i="274"/>
  <c r="BC48" i="274"/>
  <c r="AY49" i="274"/>
  <c r="AZ49" i="274"/>
  <c r="BA49" i="274"/>
  <c r="BB49" i="274"/>
  <c r="BC49" i="274"/>
  <c r="AY50" i="274"/>
  <c r="AZ50" i="274"/>
  <c r="BA50" i="274"/>
  <c r="BB50" i="274"/>
  <c r="BC50" i="274"/>
  <c r="AY51" i="274"/>
  <c r="AZ51" i="274"/>
  <c r="BA51" i="274"/>
  <c r="BB51" i="274"/>
  <c r="BC51" i="274"/>
  <c r="AY52" i="274"/>
  <c r="AZ52" i="274"/>
  <c r="BA52" i="274"/>
  <c r="BB52" i="274"/>
  <c r="BC52" i="274"/>
  <c r="AY53" i="274"/>
  <c r="AZ53" i="274"/>
  <c r="BA53" i="274"/>
  <c r="BB53" i="274"/>
  <c r="BC53" i="274"/>
  <c r="AY54" i="274"/>
  <c r="AZ54" i="274"/>
  <c r="BA54" i="274"/>
  <c r="BB54" i="274"/>
  <c r="BC54" i="274"/>
  <c r="AY55" i="274"/>
  <c r="AZ55" i="274"/>
  <c r="BA55" i="274"/>
  <c r="BB55" i="274"/>
  <c r="BC55" i="274"/>
  <c r="AY56" i="274"/>
  <c r="AZ56" i="274"/>
  <c r="BA56" i="274"/>
  <c r="BB56" i="274"/>
  <c r="BC56" i="274"/>
  <c r="AY57" i="274"/>
  <c r="AZ57" i="274"/>
  <c r="BA57" i="274"/>
  <c r="BB57" i="274"/>
  <c r="BC57" i="274"/>
  <c r="AY58" i="274"/>
  <c r="AZ58" i="274"/>
  <c r="BA58" i="274"/>
  <c r="BB58" i="274"/>
  <c r="BC58" i="274"/>
  <c r="AY59" i="274"/>
  <c r="AZ59" i="274"/>
  <c r="BA59" i="274"/>
  <c r="BB59" i="274"/>
  <c r="BC59" i="274"/>
  <c r="AY60" i="274"/>
  <c r="AZ60" i="274"/>
  <c r="BA60" i="274"/>
  <c r="BB60" i="274"/>
  <c r="BC60" i="274"/>
  <c r="AZ4" i="274"/>
  <c r="BA4" i="274"/>
  <c r="BB4" i="274"/>
  <c r="BC4" i="274"/>
  <c r="BD4" i="274"/>
  <c r="BG4" i="274"/>
  <c r="AE23" i="276" l="1"/>
  <c r="AF36" i="276"/>
  <c r="AF56" i="276"/>
  <c r="AE187" i="276"/>
  <c r="AF194" i="276"/>
  <c r="AF241" i="276"/>
  <c r="AE82" i="276"/>
  <c r="AG118" i="276"/>
  <c r="AG157" i="276"/>
  <c r="AF250" i="276"/>
  <c r="AG28" i="276"/>
  <c r="AF152" i="276"/>
  <c r="AE166" i="276"/>
  <c r="AF248" i="276"/>
  <c r="AE18" i="276"/>
  <c r="AF25" i="276"/>
  <c r="AE53" i="276"/>
  <c r="AE91" i="276"/>
  <c r="AE96" i="276"/>
  <c r="AF101" i="276"/>
  <c r="AG108" i="276"/>
  <c r="AE134" i="276"/>
  <c r="AG175" i="276"/>
  <c r="AE182" i="276"/>
  <c r="AE193" i="276"/>
  <c r="AG196" i="276"/>
  <c r="AG212" i="276"/>
  <c r="AE11" i="276"/>
  <c r="AF18" i="276"/>
  <c r="AG30" i="276"/>
  <c r="AE45" i="276"/>
  <c r="AE62" i="276"/>
  <c r="AE69" i="276"/>
  <c r="AF94" i="276"/>
  <c r="AE136" i="276"/>
  <c r="AE151" i="276"/>
  <c r="AG156" i="276"/>
  <c r="AE175" i="276"/>
  <c r="AG184" i="276"/>
  <c r="AE191" i="276"/>
  <c r="AF193" i="276"/>
  <c r="AF198" i="276"/>
  <c r="AG222" i="276"/>
  <c r="AF245" i="276"/>
  <c r="AG94" i="276"/>
  <c r="AG154" i="276"/>
  <c r="AE158" i="276"/>
  <c r="AF205" i="276"/>
  <c r="AF238" i="276"/>
  <c r="AF254" i="276"/>
  <c r="AE92" i="276"/>
  <c r="AE214" i="276"/>
  <c r="AF214" i="276"/>
  <c r="AE244" i="276"/>
  <c r="AF6" i="276"/>
  <c r="AG13" i="276"/>
  <c r="AF22" i="276"/>
  <c r="AG29" i="276"/>
  <c r="AE34" i="276"/>
  <c r="AF47" i="276"/>
  <c r="AF52" i="276"/>
  <c r="AG64" i="276"/>
  <c r="AE66" i="276"/>
  <c r="AE78" i="276"/>
  <c r="AF83" i="276"/>
  <c r="AG105" i="276"/>
  <c r="AE107" i="276"/>
  <c r="AG126" i="276"/>
  <c r="AE128" i="276"/>
  <c r="AE167" i="276"/>
  <c r="AG188" i="276"/>
  <c r="AE204" i="276"/>
  <c r="AG221" i="276"/>
  <c r="AE223" i="276"/>
  <c r="AE230" i="276"/>
  <c r="AE253" i="276"/>
  <c r="AE178" i="276"/>
  <c r="AG6" i="276"/>
  <c r="AF15" i="276"/>
  <c r="AG22" i="276"/>
  <c r="AF34" i="276"/>
  <c r="AE39" i="276"/>
  <c r="AG45" i="276"/>
  <c r="AG47" i="276"/>
  <c r="AG52" i="276"/>
  <c r="AE54" i="276"/>
  <c r="AE73" i="276"/>
  <c r="AF78" i="276"/>
  <c r="AG86" i="276"/>
  <c r="AE88" i="276"/>
  <c r="AE95" i="276"/>
  <c r="AF148" i="276"/>
  <c r="AE155" i="276"/>
  <c r="AF160" i="276"/>
  <c r="AF167" i="276"/>
  <c r="AF174" i="276"/>
  <c r="AE188" i="276"/>
  <c r="AE199" i="276"/>
  <c r="AF204" i="276"/>
  <c r="AF223" i="276"/>
  <c r="AF237" i="276"/>
  <c r="AF242" i="276"/>
  <c r="AE246" i="276"/>
  <c r="AF8" i="276"/>
  <c r="AG15" i="276"/>
  <c r="AF24" i="276"/>
  <c r="AF31" i="276"/>
  <c r="AG34" i="276"/>
  <c r="AF39" i="276"/>
  <c r="AF42" i="276"/>
  <c r="AE44" i="276"/>
  <c r="AF73" i="276"/>
  <c r="AG76" i="276"/>
  <c r="AG81" i="276"/>
  <c r="AF100" i="276"/>
  <c r="AF105" i="276"/>
  <c r="AG112" i="276"/>
  <c r="AF123" i="276"/>
  <c r="AG128" i="276"/>
  <c r="AF140" i="276"/>
  <c r="AG148" i="276"/>
  <c r="AG167" i="276"/>
  <c r="AE169" i="276"/>
  <c r="AG174" i="276"/>
  <c r="AF183" i="276"/>
  <c r="AG195" i="276"/>
  <c r="AF199" i="276"/>
  <c r="AG204" i="276"/>
  <c r="AG218" i="276"/>
  <c r="AG237" i="276"/>
  <c r="AE255" i="276"/>
  <c r="AG8" i="276"/>
  <c r="AF17" i="276"/>
  <c r="AG31" i="276"/>
  <c r="AG39" i="276"/>
  <c r="AF44" i="276"/>
  <c r="AE61" i="276"/>
  <c r="AE68" i="276"/>
  <c r="AE85" i="276"/>
  <c r="AG90" i="276"/>
  <c r="AG100" i="276"/>
  <c r="AF109" i="276"/>
  <c r="AE150" i="276"/>
  <c r="AF169" i="276"/>
  <c r="AF176" i="276"/>
  <c r="AG183" i="276"/>
  <c r="AF206" i="276"/>
  <c r="AF213" i="276"/>
  <c r="AE225" i="276"/>
  <c r="AE248" i="276"/>
  <c r="AE10" i="276"/>
  <c r="AG12" i="276"/>
  <c r="AG17" i="276"/>
  <c r="AG24" i="276"/>
  <c r="AE50" i="276"/>
  <c r="AG104" i="276"/>
  <c r="AE8" i="276"/>
  <c r="AF10" i="276"/>
  <c r="AE15" i="276"/>
  <c r="AE22" i="276"/>
  <c r="AF50" i="276"/>
  <c r="AE7" i="276"/>
  <c r="AF9" i="276"/>
  <c r="AG11" i="276"/>
  <c r="AF16" i="276"/>
  <c r="AG23" i="276"/>
  <c r="AF118" i="276"/>
  <c r="AE14" i="276"/>
  <c r="AG16" i="276"/>
  <c r="AE21" i="276"/>
  <c r="AF32" i="276"/>
  <c r="AE46" i="276"/>
  <c r="AE52" i="276"/>
  <c r="AF81" i="276"/>
  <c r="AE94" i="276"/>
  <c r="AE19" i="276"/>
  <c r="AG21" i="276"/>
  <c r="AE26" i="276"/>
  <c r="AF30" i="276"/>
  <c r="AG43" i="276"/>
  <c r="AG110" i="276"/>
  <c r="AF19" i="276"/>
  <c r="AF26" i="276"/>
  <c r="AF62" i="276"/>
  <c r="AE76" i="276"/>
  <c r="AF236" i="276"/>
  <c r="AG5" i="276"/>
  <c r="AG14" i="276"/>
  <c r="AE17" i="276"/>
  <c r="AG19" i="276"/>
  <c r="AE24" i="276"/>
  <c r="AG26" i="276"/>
  <c r="AG38" i="276"/>
  <c r="AE41" i="276"/>
  <c r="AE56" i="276"/>
  <c r="AE65" i="276"/>
  <c r="AE100" i="276"/>
  <c r="AE58" i="276"/>
  <c r="AG62" i="276"/>
  <c r="AF71" i="276"/>
  <c r="AF92" i="276"/>
  <c r="AF106" i="276"/>
  <c r="AE115" i="276"/>
  <c r="AE125" i="276"/>
  <c r="AE130" i="276"/>
  <c r="AG51" i="276"/>
  <c r="AG54" i="276"/>
  <c r="AG56" i="276"/>
  <c r="AF58" i="276"/>
  <c r="AF65" i="276"/>
  <c r="AF104" i="276"/>
  <c r="AE120" i="276"/>
  <c r="AF125" i="276"/>
  <c r="AF130" i="276"/>
  <c r="AG78" i="276"/>
  <c r="AG83" i="276"/>
  <c r="AF96" i="276"/>
  <c r="AF103" i="276"/>
  <c r="AG107" i="276"/>
  <c r="AE109" i="276"/>
  <c r="AG115" i="276"/>
  <c r="AF117" i="276"/>
  <c r="AF127" i="276"/>
  <c r="AF57" i="276"/>
  <c r="AG73" i="276"/>
  <c r="AG57" i="276"/>
  <c r="AG75" i="276"/>
  <c r="AG85" i="276"/>
  <c r="AE87" i="276"/>
  <c r="AE103" i="276"/>
  <c r="AF107" i="276"/>
  <c r="AE213" i="276"/>
  <c r="AF63" i="276"/>
  <c r="AG70" i="276"/>
  <c r="AG80" i="276"/>
  <c r="AF89" i="276"/>
  <c r="AG91" i="276"/>
  <c r="AF93" i="276"/>
  <c r="AE113" i="276"/>
  <c r="AE116" i="276"/>
  <c r="AG117" i="276"/>
  <c r="AE131" i="276"/>
  <c r="AF135" i="276"/>
  <c r="AG201" i="276"/>
  <c r="AF35" i="276"/>
  <c r="AF55" i="276"/>
  <c r="AF88" i="276"/>
  <c r="AE121" i="276"/>
  <c r="AF131" i="276"/>
  <c r="AG135" i="276"/>
  <c r="AE139" i="276"/>
  <c r="AE152" i="276"/>
  <c r="AF222" i="276"/>
  <c r="AG55" i="276"/>
  <c r="AG72" i="276"/>
  <c r="AG77" i="276"/>
  <c r="AE102" i="276"/>
  <c r="AG113" i="276"/>
  <c r="AE67" i="276"/>
  <c r="AF102" i="276"/>
  <c r="AE106" i="276"/>
  <c r="AE108" i="276"/>
  <c r="AE123" i="276"/>
  <c r="AF126" i="276"/>
  <c r="AE143" i="276"/>
  <c r="AF97" i="276"/>
  <c r="AG116" i="276"/>
  <c r="AE118" i="276"/>
  <c r="AF128" i="276"/>
  <c r="AF136" i="276"/>
  <c r="AG191" i="276"/>
  <c r="AF239" i="276"/>
  <c r="AG152" i="276"/>
  <c r="AF153" i="276"/>
  <c r="AG161" i="276"/>
  <c r="AE168" i="276"/>
  <c r="AE173" i="276"/>
  <c r="AF177" i="276"/>
  <c r="AE180" i="276"/>
  <c r="AF185" i="276"/>
  <c r="AF190" i="276"/>
  <c r="AG193" i="276"/>
  <c r="AE202" i="276"/>
  <c r="AE205" i="276"/>
  <c r="AF209" i="276"/>
  <c r="AF211" i="276"/>
  <c r="AF230" i="276"/>
  <c r="AF252" i="276"/>
  <c r="AF137" i="276"/>
  <c r="AG141" i="276"/>
  <c r="AG153" i="276"/>
  <c r="AF155" i="276"/>
  <c r="AE161" i="276"/>
  <c r="AG177" i="276"/>
  <c r="AF182" i="276"/>
  <c r="AG185" i="276"/>
  <c r="AG190" i="276"/>
  <c r="AE194" i="276"/>
  <c r="AF215" i="276"/>
  <c r="AF233" i="276"/>
  <c r="AE237" i="276"/>
  <c r="AF249" i="276"/>
  <c r="AG137" i="276"/>
  <c r="AG155" i="276"/>
  <c r="AG163" i="276"/>
  <c r="AE177" i="276"/>
  <c r="AG182" i="276"/>
  <c r="AE185" i="276"/>
  <c r="AE190" i="276"/>
  <c r="AF196" i="276"/>
  <c r="AG215" i="276"/>
  <c r="AG228" i="276"/>
  <c r="AE234" i="276"/>
  <c r="AF246" i="276"/>
  <c r="AF255" i="276"/>
  <c r="AF243" i="276"/>
  <c r="AE247" i="276"/>
  <c r="AE203" i="276"/>
  <c r="AE212" i="276"/>
  <c r="AF224" i="276"/>
  <c r="AE179" i="276"/>
  <c r="AF212" i="276"/>
  <c r="AG224" i="276"/>
  <c r="AF240" i="276"/>
  <c r="AE241" i="276"/>
  <c r="AE174" i="276"/>
  <c r="AE192" i="276"/>
  <c r="AF197" i="276"/>
  <c r="AG216" i="276"/>
  <c r="AF247" i="276"/>
  <c r="AE251" i="276"/>
  <c r="AF256" i="276"/>
  <c r="AF150" i="276"/>
  <c r="AF158" i="276"/>
  <c r="AE176" i="276"/>
  <c r="AF181" i="276"/>
  <c r="AE184" i="276"/>
  <c r="AF192" i="276"/>
  <c r="AF220" i="276"/>
  <c r="AE229" i="276"/>
  <c r="AE232" i="276"/>
  <c r="AF244" i="276"/>
  <c r="AG150" i="276"/>
  <c r="AG158" i="276"/>
  <c r="AG160" i="276"/>
  <c r="AG181" i="276"/>
  <c r="AE189" i="276"/>
  <c r="AG210" i="276"/>
  <c r="AE222" i="276"/>
  <c r="AE245" i="276"/>
  <c r="AG251" i="276"/>
  <c r="AG144" i="276"/>
  <c r="AG171" i="276"/>
  <c r="AF178" i="276"/>
  <c r="AE181" i="276"/>
  <c r="AF186" i="276"/>
  <c r="AE201" i="276"/>
  <c r="AG229" i="276"/>
  <c r="AE242" i="276"/>
  <c r="AG248" i="276"/>
  <c r="AG186" i="276"/>
  <c r="AF191" i="276"/>
  <c r="AF195" i="276"/>
  <c r="AE227" i="276"/>
  <c r="AE236" i="276"/>
  <c r="AE239" i="276"/>
  <c r="AF251" i="276"/>
  <c r="AG63" i="276"/>
  <c r="AG67" i="276"/>
  <c r="AG69" i="276"/>
  <c r="AG66" i="276"/>
  <c r="AG53" i="276"/>
  <c r="AG59" i="276"/>
  <c r="AG68" i="276"/>
  <c r="AG61" i="276"/>
  <c r="AF87" i="276"/>
  <c r="AF113" i="276"/>
  <c r="AF114" i="276"/>
  <c r="AF115" i="276"/>
  <c r="AE112" i="276"/>
  <c r="AF112" i="276"/>
  <c r="AF116" i="276"/>
  <c r="AF163" i="276"/>
  <c r="AF171" i="276"/>
  <c r="AF164" i="276"/>
  <c r="AF172" i="276"/>
  <c r="AF162" i="276"/>
  <c r="AF170" i="276"/>
  <c r="AE195" i="276"/>
  <c r="AE198" i="276"/>
  <c r="AG217" i="276"/>
  <c r="AG199" i="276"/>
  <c r="AG226" i="276"/>
  <c r="AG232" i="276"/>
  <c r="AG243" i="276"/>
  <c r="AG245" i="276"/>
  <c r="AG247" i="276"/>
  <c r="AG235" i="276"/>
  <c r="AG254" i="276"/>
  <c r="AG238" i="276"/>
  <c r="AG242" i="276"/>
  <c r="AG244" i="276"/>
  <c r="AG246" i="276"/>
  <c r="AG255" i="276"/>
  <c r="AG230" i="276"/>
  <c r="AG253" i="276"/>
  <c r="BK6" i="274" l="1"/>
  <c r="BL6" i="274"/>
  <c r="BM6" i="274"/>
  <c r="BK7" i="274"/>
  <c r="BL7" i="274"/>
  <c r="BM7" i="274"/>
  <c r="BK8" i="274"/>
  <c r="BL8" i="274"/>
  <c r="BM8" i="274"/>
  <c r="BK9" i="274"/>
  <c r="BL9" i="274"/>
  <c r="BM9" i="274"/>
  <c r="BK10" i="274"/>
  <c r="BL10" i="274"/>
  <c r="BM10" i="274"/>
  <c r="BK11" i="274"/>
  <c r="BL11" i="274"/>
  <c r="BM11" i="274"/>
  <c r="BK12" i="274"/>
  <c r="BL12" i="274"/>
  <c r="BM12" i="274"/>
  <c r="BK13" i="274"/>
  <c r="BL13" i="274"/>
  <c r="BM13" i="274"/>
  <c r="BK14" i="274"/>
  <c r="BL14" i="274"/>
  <c r="BM14" i="274"/>
  <c r="BK15" i="274"/>
  <c r="BL15" i="274"/>
  <c r="BM15" i="274"/>
  <c r="BK16" i="274"/>
  <c r="BL16" i="274"/>
  <c r="BM16" i="274"/>
  <c r="BK17" i="274"/>
  <c r="BL17" i="274"/>
  <c r="BM17" i="274"/>
  <c r="BK18" i="274"/>
  <c r="BL18" i="274"/>
  <c r="BM18" i="274"/>
  <c r="BK19" i="274"/>
  <c r="BL19" i="274"/>
  <c r="BM19" i="274"/>
  <c r="BK20" i="274"/>
  <c r="BL20" i="274"/>
  <c r="BM20" i="274"/>
  <c r="BK21" i="274"/>
  <c r="BL21" i="274"/>
  <c r="BM21" i="274"/>
  <c r="BK22" i="274"/>
  <c r="BL22" i="274"/>
  <c r="BM22" i="274"/>
  <c r="BK23" i="274"/>
  <c r="BL23" i="274"/>
  <c r="BM23" i="274"/>
  <c r="BK24" i="274"/>
  <c r="BL24" i="274"/>
  <c r="BM24" i="274"/>
  <c r="BK25" i="274"/>
  <c r="BL25" i="274"/>
  <c r="BM25" i="274"/>
  <c r="BK26" i="274"/>
  <c r="BL26" i="274"/>
  <c r="BM26" i="274"/>
  <c r="BK27" i="274"/>
  <c r="BL27" i="274"/>
  <c r="BM27" i="274"/>
  <c r="BK28" i="274"/>
  <c r="BL28" i="274"/>
  <c r="BM28" i="274"/>
  <c r="BK29" i="274"/>
  <c r="BL29" i="274"/>
  <c r="BM29" i="274"/>
  <c r="BK30" i="274"/>
  <c r="BL30" i="274"/>
  <c r="BM30" i="274"/>
  <c r="BK31" i="274"/>
  <c r="BL31" i="274"/>
  <c r="BM31" i="274"/>
  <c r="BK32" i="274"/>
  <c r="BL32" i="274"/>
  <c r="BM32" i="274"/>
  <c r="BK33" i="274"/>
  <c r="BL33" i="274"/>
  <c r="BM33" i="274"/>
  <c r="BK34" i="274"/>
  <c r="BL34" i="274"/>
  <c r="BM34" i="274"/>
  <c r="BK35" i="274"/>
  <c r="BL35" i="274"/>
  <c r="BM35" i="274"/>
  <c r="BK36" i="274"/>
  <c r="BL36" i="274"/>
  <c r="BM36" i="274"/>
  <c r="BK37" i="274"/>
  <c r="BL37" i="274"/>
  <c r="BM37" i="274"/>
  <c r="BK38" i="274"/>
  <c r="BL38" i="274"/>
  <c r="BM38" i="274"/>
  <c r="BK39" i="274"/>
  <c r="BL39" i="274"/>
  <c r="BM39" i="274"/>
  <c r="BK40" i="274"/>
  <c r="BL40" i="274"/>
  <c r="BM40" i="274"/>
  <c r="BK41" i="274"/>
  <c r="BL41" i="274"/>
  <c r="BM41" i="274"/>
  <c r="BK42" i="274"/>
  <c r="BL42" i="274"/>
  <c r="BM42" i="274"/>
  <c r="BK43" i="274"/>
  <c r="BL43" i="274"/>
  <c r="BM43" i="274"/>
  <c r="BK44" i="274"/>
  <c r="BL44" i="274"/>
  <c r="BM44" i="274"/>
  <c r="BK45" i="274"/>
  <c r="BL45" i="274"/>
  <c r="BM45" i="274"/>
  <c r="BK46" i="274"/>
  <c r="BL46" i="274"/>
  <c r="BM46" i="274"/>
  <c r="BK47" i="274"/>
  <c r="BL47" i="274"/>
  <c r="BM47" i="274"/>
  <c r="BK48" i="274"/>
  <c r="BL48" i="274"/>
  <c r="BM48" i="274"/>
  <c r="BK49" i="274"/>
  <c r="BL49" i="274"/>
  <c r="BM49" i="274"/>
  <c r="BK50" i="274"/>
  <c r="BL50" i="274"/>
  <c r="BM50" i="274"/>
  <c r="BK51" i="274"/>
  <c r="BL51" i="274"/>
  <c r="BM51" i="274"/>
  <c r="BK52" i="274"/>
  <c r="BL52" i="274"/>
  <c r="BM52" i="274"/>
  <c r="BK53" i="274"/>
  <c r="BL53" i="274"/>
  <c r="BM53" i="274"/>
  <c r="BK54" i="274"/>
  <c r="BL54" i="274"/>
  <c r="BM54" i="274"/>
  <c r="BK55" i="274"/>
  <c r="BL55" i="274"/>
  <c r="BM55" i="274"/>
  <c r="BK56" i="274"/>
  <c r="BL56" i="274"/>
  <c r="BM56" i="274"/>
  <c r="BK57" i="274"/>
  <c r="BL57" i="274"/>
  <c r="BM57" i="274"/>
  <c r="BK58" i="274"/>
  <c r="BL58" i="274"/>
  <c r="BM58" i="274"/>
  <c r="BK59" i="274"/>
  <c r="BL59" i="274"/>
  <c r="BM59" i="274"/>
  <c r="BK60" i="274"/>
  <c r="BL60" i="274"/>
  <c r="BM60" i="274"/>
  <c r="BK61" i="274"/>
  <c r="BL61" i="274"/>
  <c r="BM61" i="274"/>
  <c r="BK62" i="274"/>
  <c r="BL62" i="274"/>
  <c r="BM62" i="274"/>
  <c r="BK63" i="274"/>
  <c r="BL63" i="274"/>
  <c r="BM63" i="274"/>
  <c r="BK64" i="274"/>
  <c r="BL64" i="274"/>
  <c r="BM64" i="274"/>
  <c r="BK65" i="274"/>
  <c r="BL65" i="274"/>
  <c r="BM65" i="274"/>
  <c r="BK66" i="274"/>
  <c r="BL66" i="274"/>
  <c r="BM66" i="274"/>
  <c r="BK67" i="274"/>
  <c r="BL67" i="274"/>
  <c r="BM67" i="274"/>
  <c r="BK68" i="274"/>
  <c r="BL68" i="274"/>
  <c r="BM68" i="274"/>
  <c r="BK69" i="274"/>
  <c r="BL69" i="274"/>
  <c r="BM69" i="274"/>
  <c r="BK70" i="274"/>
  <c r="BL70" i="274"/>
  <c r="BM70" i="274"/>
  <c r="BK71" i="274"/>
  <c r="BL71" i="274"/>
  <c r="BM71" i="274"/>
  <c r="BK72" i="274"/>
  <c r="BL72" i="274"/>
  <c r="BM72" i="274"/>
  <c r="BK73" i="274"/>
  <c r="BL73" i="274"/>
  <c r="BM73" i="274"/>
  <c r="BK74" i="274"/>
  <c r="BL74" i="274"/>
  <c r="BM74" i="274"/>
  <c r="BK75" i="274"/>
  <c r="BL75" i="274"/>
  <c r="BM75" i="274"/>
  <c r="BK76" i="274"/>
  <c r="BL76" i="274"/>
  <c r="BM76" i="274"/>
  <c r="BK77" i="274"/>
  <c r="BL77" i="274"/>
  <c r="BM77" i="274"/>
  <c r="BK78" i="274"/>
  <c r="BM78" i="274"/>
  <c r="BK79" i="274"/>
  <c r="BL79" i="274"/>
  <c r="BM79" i="274"/>
  <c r="BK80" i="274"/>
  <c r="BL80" i="274"/>
  <c r="BM80" i="274"/>
  <c r="BK81" i="274"/>
  <c r="BL81" i="274"/>
  <c r="BM81" i="274"/>
  <c r="BK82" i="274"/>
  <c r="BL82" i="274"/>
  <c r="BM82" i="274"/>
  <c r="BK83" i="274"/>
  <c r="BL83" i="274"/>
  <c r="BM83" i="274"/>
  <c r="BK84" i="274"/>
  <c r="BL84" i="274"/>
  <c r="BM84" i="274"/>
  <c r="BK85" i="274"/>
  <c r="BL85" i="274"/>
  <c r="BK86" i="274"/>
  <c r="BL86" i="274"/>
  <c r="BM86" i="274"/>
  <c r="BK87" i="274"/>
  <c r="BL87" i="274"/>
  <c r="BM87" i="274"/>
  <c r="BK88" i="274"/>
  <c r="BL88" i="274"/>
  <c r="BM88" i="274"/>
  <c r="BK89" i="274"/>
  <c r="BL89" i="274"/>
  <c r="BM89" i="274"/>
  <c r="BK90" i="274"/>
  <c r="BL90" i="274"/>
  <c r="BM90" i="274"/>
  <c r="BK91" i="274"/>
  <c r="BL91" i="274"/>
  <c r="BM91" i="274"/>
  <c r="BK92" i="274"/>
  <c r="BL92" i="274"/>
  <c r="BM92" i="274"/>
  <c r="BK93" i="274"/>
  <c r="BL93" i="274"/>
  <c r="BM93" i="274"/>
  <c r="BK94" i="274"/>
  <c r="BL94" i="274"/>
  <c r="BM94" i="274"/>
  <c r="BK95" i="274"/>
  <c r="BL95" i="274"/>
  <c r="BM95" i="274"/>
  <c r="BK96" i="274"/>
  <c r="BL96" i="274"/>
  <c r="BM96" i="274"/>
  <c r="BK97" i="274"/>
  <c r="BL97" i="274"/>
  <c r="BM97" i="274"/>
  <c r="BK98" i="274"/>
  <c r="BL98" i="274"/>
  <c r="BM98" i="274"/>
  <c r="BK99" i="274"/>
  <c r="BL99" i="274"/>
  <c r="BM99" i="274"/>
  <c r="BK100" i="274"/>
  <c r="BL100" i="274"/>
  <c r="BM100" i="274"/>
  <c r="BK101" i="274"/>
  <c r="BL101" i="274"/>
  <c r="BM101" i="274"/>
  <c r="BK102" i="274"/>
  <c r="BL102" i="274"/>
  <c r="BM102" i="274"/>
  <c r="BK103" i="274"/>
  <c r="BL103" i="274"/>
  <c r="BM103" i="274"/>
  <c r="BK104" i="274"/>
  <c r="BL104" i="274"/>
  <c r="BM104" i="274"/>
  <c r="BK105" i="274"/>
  <c r="BL105" i="274"/>
  <c r="BM105" i="274"/>
  <c r="BK106" i="274"/>
  <c r="BL106" i="274"/>
  <c r="BM106" i="274"/>
  <c r="BK107" i="274"/>
  <c r="BL107" i="274"/>
  <c r="BM107" i="274"/>
  <c r="BK108" i="274"/>
  <c r="BL108" i="274"/>
  <c r="BM108" i="274"/>
  <c r="BK109" i="274"/>
  <c r="BL109" i="274"/>
  <c r="BM109" i="274"/>
  <c r="BK110" i="274"/>
  <c r="BL110" i="274"/>
  <c r="BM110" i="274"/>
  <c r="BK111" i="274"/>
  <c r="BL111" i="274"/>
  <c r="BM111" i="274"/>
  <c r="BK112" i="274"/>
  <c r="BL112" i="274"/>
  <c r="BM112" i="274"/>
  <c r="BK113" i="274"/>
  <c r="BL113" i="274"/>
  <c r="BM113" i="274"/>
  <c r="BK114" i="274"/>
  <c r="BL114" i="274"/>
  <c r="BM114" i="274"/>
  <c r="BK115" i="274"/>
  <c r="BL115" i="274"/>
  <c r="BM115" i="274"/>
  <c r="BK116" i="274"/>
  <c r="BL116" i="274"/>
  <c r="BM116" i="274"/>
  <c r="BK117" i="274"/>
  <c r="BL117" i="274"/>
  <c r="BM117" i="274"/>
  <c r="BK118" i="274"/>
  <c r="BL118" i="274"/>
  <c r="BM118" i="274"/>
  <c r="BK119" i="274"/>
  <c r="BL119" i="274"/>
  <c r="BM119" i="274"/>
  <c r="BK120" i="274"/>
  <c r="BL120" i="274"/>
  <c r="BM120" i="274"/>
  <c r="BK121" i="274"/>
  <c r="BL121" i="274"/>
  <c r="BM121" i="274"/>
  <c r="BK122" i="274"/>
  <c r="BL122" i="274"/>
  <c r="BM122" i="274"/>
  <c r="BK123" i="274"/>
  <c r="BL123" i="274"/>
  <c r="BM123" i="274"/>
  <c r="BK124" i="274"/>
  <c r="BL124" i="274"/>
  <c r="BM124" i="274"/>
  <c r="BK125" i="274"/>
  <c r="BL125" i="274"/>
  <c r="BM125" i="274"/>
  <c r="BK126" i="274"/>
  <c r="BL126" i="274"/>
  <c r="BM126" i="274"/>
  <c r="BK127" i="274"/>
  <c r="BL127" i="274"/>
  <c r="BM127" i="274"/>
  <c r="BK128" i="274"/>
  <c r="BL128" i="274"/>
  <c r="BM128" i="274"/>
  <c r="BK129" i="274"/>
  <c r="BL129" i="274"/>
  <c r="BM129" i="274"/>
  <c r="BK130" i="274"/>
  <c r="BL130" i="274"/>
  <c r="BM130" i="274"/>
  <c r="BK131" i="274"/>
  <c r="BL131" i="274"/>
  <c r="BM131" i="274"/>
  <c r="BK132" i="274"/>
  <c r="BL132" i="274"/>
  <c r="BM132" i="274"/>
  <c r="BK133" i="274"/>
  <c r="BL133" i="274"/>
  <c r="BM133" i="274"/>
  <c r="BK134" i="274"/>
  <c r="BL134" i="274"/>
  <c r="BM134" i="274"/>
  <c r="BK135" i="274"/>
  <c r="BL135" i="274"/>
  <c r="BM135" i="274"/>
  <c r="BK136" i="274"/>
  <c r="BL136" i="274"/>
  <c r="BM136" i="274"/>
  <c r="BK137" i="274"/>
  <c r="BL137" i="274"/>
  <c r="BM137" i="274"/>
  <c r="BK138" i="274"/>
  <c r="BL138" i="274"/>
  <c r="BM138" i="274"/>
  <c r="BK139" i="274"/>
  <c r="BL139" i="274"/>
  <c r="BM139" i="274"/>
  <c r="BK140" i="274"/>
  <c r="BL140" i="274"/>
  <c r="BM140" i="274"/>
  <c r="BK141" i="274"/>
  <c r="BL141" i="274"/>
  <c r="BM141" i="274"/>
  <c r="BK142" i="274"/>
  <c r="BL142" i="274"/>
  <c r="BM142" i="274"/>
  <c r="BK143" i="274"/>
  <c r="BL143" i="274"/>
  <c r="BM143" i="274"/>
  <c r="BK144" i="274"/>
  <c r="BL144" i="274"/>
  <c r="BM144" i="274"/>
  <c r="BK145" i="274"/>
  <c r="BL145" i="274"/>
  <c r="BM145" i="274"/>
  <c r="BK146" i="274"/>
  <c r="BL146" i="274"/>
  <c r="BM146" i="274"/>
  <c r="BK147" i="274"/>
  <c r="BL147" i="274"/>
  <c r="BM147" i="274"/>
  <c r="BK148" i="274"/>
  <c r="BL148" i="274"/>
  <c r="BM148" i="274"/>
  <c r="BK149" i="274"/>
  <c r="BL149" i="274"/>
  <c r="BM149" i="274"/>
  <c r="BK150" i="274"/>
  <c r="BL150" i="274"/>
  <c r="BM150" i="274"/>
  <c r="BK151" i="274"/>
  <c r="BL151" i="274"/>
  <c r="BM151" i="274"/>
  <c r="BK152" i="274"/>
  <c r="BL152" i="274"/>
  <c r="BM152" i="274"/>
  <c r="BK153" i="274"/>
  <c r="BL153" i="274"/>
  <c r="BM153" i="274"/>
  <c r="BK154" i="274"/>
  <c r="BL154" i="274"/>
  <c r="BM154" i="274"/>
  <c r="BK155" i="274"/>
  <c r="BL155" i="274"/>
  <c r="BM155" i="274"/>
  <c r="BK156" i="274"/>
  <c r="BL156" i="274"/>
  <c r="BM156" i="274"/>
  <c r="BK157" i="274"/>
  <c r="BL157" i="274"/>
  <c r="BM157" i="274"/>
  <c r="BK158" i="274"/>
  <c r="BL158" i="274"/>
  <c r="BM158" i="274"/>
  <c r="BK159" i="274"/>
  <c r="BL159" i="274"/>
  <c r="BM159" i="274"/>
  <c r="BK160" i="274"/>
  <c r="BL160" i="274"/>
  <c r="BM160" i="274"/>
  <c r="BK161" i="274"/>
  <c r="BL161" i="274"/>
  <c r="BM161" i="274"/>
  <c r="BK162" i="274"/>
  <c r="BL162" i="274"/>
  <c r="BM162" i="274"/>
  <c r="BK163" i="274"/>
  <c r="BL163" i="274"/>
  <c r="BM163" i="274"/>
  <c r="BK164" i="274"/>
  <c r="BL164" i="274"/>
  <c r="BM164" i="274"/>
  <c r="BK165" i="274"/>
  <c r="BL165" i="274"/>
  <c r="BM165" i="274"/>
  <c r="BK166" i="274"/>
  <c r="BL166" i="274"/>
  <c r="BM166" i="274"/>
  <c r="BK167" i="274"/>
  <c r="BL167" i="274"/>
  <c r="BM167" i="274"/>
  <c r="BK168" i="274"/>
  <c r="BL168" i="274"/>
  <c r="BM168" i="274"/>
  <c r="BK169" i="274"/>
  <c r="BL169" i="274"/>
  <c r="BM169" i="274"/>
  <c r="BK170" i="274"/>
  <c r="BL170" i="274"/>
  <c r="BM170" i="274"/>
  <c r="BK171" i="274"/>
  <c r="BL171" i="274"/>
  <c r="BM171" i="274"/>
  <c r="BK172" i="274"/>
  <c r="BL172" i="274"/>
  <c r="BM172" i="274"/>
  <c r="BK173" i="274"/>
  <c r="BL173" i="274"/>
  <c r="BM173" i="274"/>
  <c r="BK174" i="274"/>
  <c r="BL174" i="274"/>
  <c r="BM174" i="274"/>
  <c r="BK175" i="274"/>
  <c r="BL175" i="274"/>
  <c r="BM175" i="274"/>
  <c r="BK176" i="274"/>
  <c r="BL176" i="274"/>
  <c r="BM176" i="274"/>
  <c r="BK177" i="274"/>
  <c r="BL177" i="274"/>
  <c r="BM177" i="274"/>
  <c r="BK178" i="274"/>
  <c r="BL178" i="274"/>
  <c r="BM178" i="274"/>
  <c r="BK179" i="274"/>
  <c r="BL179" i="274"/>
  <c r="BM179" i="274"/>
  <c r="BK180" i="274"/>
  <c r="BL180" i="274"/>
  <c r="BM180" i="274"/>
  <c r="BK181" i="274"/>
  <c r="BL181" i="274"/>
  <c r="BM181" i="274"/>
  <c r="BK182" i="274"/>
  <c r="BL182" i="274"/>
  <c r="BK183" i="274"/>
  <c r="BL183" i="274"/>
  <c r="BM183" i="274"/>
  <c r="BK184" i="274"/>
  <c r="BL184" i="274"/>
  <c r="BM184" i="274"/>
  <c r="BK185" i="274"/>
  <c r="BL185" i="274"/>
  <c r="BM185" i="274"/>
  <c r="BK186" i="274"/>
  <c r="BL186" i="274"/>
  <c r="BM186" i="274"/>
  <c r="BK187" i="274"/>
  <c r="BL187" i="274"/>
  <c r="BM187" i="274"/>
  <c r="BK188" i="274"/>
  <c r="BL188" i="274"/>
  <c r="BM188" i="274"/>
  <c r="BK189" i="274"/>
  <c r="BL189" i="274"/>
  <c r="BM189" i="274"/>
  <c r="BK190" i="274"/>
  <c r="BL190" i="274"/>
  <c r="BM190" i="274"/>
  <c r="BK191" i="274"/>
  <c r="BL191" i="274"/>
  <c r="BM191" i="274"/>
  <c r="BK192" i="274"/>
  <c r="BL192" i="274"/>
  <c r="BM192" i="274"/>
  <c r="BK193" i="274"/>
  <c r="BL193" i="274"/>
  <c r="BM193" i="274"/>
  <c r="BK194" i="274"/>
  <c r="BL194" i="274"/>
  <c r="BM194" i="274"/>
  <c r="BK195" i="274"/>
  <c r="BL195" i="274"/>
  <c r="BM195" i="274"/>
  <c r="BK196" i="274"/>
  <c r="BL196" i="274"/>
  <c r="BM196" i="274"/>
  <c r="BK197" i="274"/>
  <c r="BL197" i="274"/>
  <c r="BM197" i="274"/>
  <c r="BK198" i="274"/>
  <c r="BL198" i="274"/>
  <c r="BM198" i="274"/>
  <c r="BK199" i="274"/>
  <c r="BL199" i="274"/>
  <c r="BM199" i="274"/>
  <c r="BK200" i="274"/>
  <c r="BL200" i="274"/>
  <c r="BM200" i="274"/>
  <c r="BK201" i="274"/>
  <c r="BL201" i="274"/>
  <c r="BM201" i="274"/>
  <c r="BK202" i="274"/>
  <c r="BL202" i="274"/>
  <c r="BM202" i="274"/>
  <c r="BK203" i="274"/>
  <c r="BL203" i="274"/>
  <c r="BM203" i="274"/>
  <c r="BK204" i="274"/>
  <c r="BL204" i="274"/>
  <c r="BM204" i="274"/>
  <c r="BK205" i="274"/>
  <c r="BL205" i="274"/>
  <c r="BM205" i="274"/>
  <c r="BK206" i="274"/>
  <c r="BL206" i="274"/>
  <c r="BM206" i="274"/>
  <c r="BK207" i="274"/>
  <c r="BL207" i="274"/>
  <c r="BM207" i="274"/>
  <c r="BK208" i="274"/>
  <c r="BL208" i="274"/>
  <c r="BM208" i="274"/>
  <c r="BK209" i="274"/>
  <c r="BL209" i="274"/>
  <c r="BM209" i="274"/>
  <c r="BK210" i="274"/>
  <c r="BL210" i="274"/>
  <c r="BM210" i="274"/>
  <c r="BK211" i="274"/>
  <c r="BL211" i="274"/>
  <c r="BM211" i="274"/>
  <c r="BK212" i="274"/>
  <c r="BL212" i="274"/>
  <c r="BM212" i="274"/>
  <c r="BK213" i="274"/>
  <c r="BL213" i="274"/>
  <c r="BM213" i="274"/>
  <c r="BK214" i="274"/>
  <c r="BL214" i="274"/>
  <c r="BM214" i="274"/>
  <c r="BK215" i="274"/>
  <c r="BL215" i="274"/>
  <c r="BM215" i="274"/>
  <c r="BK216" i="274"/>
  <c r="BL216" i="274"/>
  <c r="BM216" i="274"/>
  <c r="BK217" i="274"/>
  <c r="BL217" i="274"/>
  <c r="BM217" i="274"/>
  <c r="BK218" i="274"/>
  <c r="BL218" i="274"/>
  <c r="BM218" i="274"/>
  <c r="BK219" i="274"/>
  <c r="BL219" i="274"/>
  <c r="BM219" i="274"/>
  <c r="BK220" i="274"/>
  <c r="BL220" i="274"/>
  <c r="BM220" i="274"/>
  <c r="BK221" i="274"/>
  <c r="BL221" i="274"/>
  <c r="BM221" i="274"/>
  <c r="BK222" i="274"/>
  <c r="BL222" i="274"/>
  <c r="BM222" i="274"/>
  <c r="BK223" i="274"/>
  <c r="BL223" i="274"/>
  <c r="BM223" i="274"/>
  <c r="BK224" i="274"/>
  <c r="BL224" i="274"/>
  <c r="BM224" i="274"/>
  <c r="BK225" i="274"/>
  <c r="BL225" i="274"/>
  <c r="BM225" i="274"/>
  <c r="BK226" i="274"/>
  <c r="BL226" i="274"/>
  <c r="BM226" i="274"/>
  <c r="BK227" i="274"/>
  <c r="BL227" i="274"/>
  <c r="BM227" i="274"/>
  <c r="BK228" i="274"/>
  <c r="BL228" i="274"/>
  <c r="BM228" i="274"/>
  <c r="BK229" i="274"/>
  <c r="BL229" i="274"/>
  <c r="BM229" i="274"/>
  <c r="BK230" i="274"/>
  <c r="BL230" i="274"/>
  <c r="BM230" i="274"/>
  <c r="BK231" i="274"/>
  <c r="BL231" i="274"/>
  <c r="BM231" i="274"/>
  <c r="BK232" i="274"/>
  <c r="BL232" i="274"/>
  <c r="BM232" i="274"/>
  <c r="BK233" i="274"/>
  <c r="BL233" i="274"/>
  <c r="BM233" i="274"/>
  <c r="BK234" i="274"/>
  <c r="BL234" i="274"/>
  <c r="BM234" i="274"/>
  <c r="BK235" i="274"/>
  <c r="BL235" i="274"/>
  <c r="BM235" i="274"/>
  <c r="BK236" i="274"/>
  <c r="BL236" i="274"/>
  <c r="BM236" i="274"/>
  <c r="BK237" i="274"/>
  <c r="BL237" i="274"/>
  <c r="BM237" i="274"/>
  <c r="BK238" i="274"/>
  <c r="BL238" i="274"/>
  <c r="BM238" i="274"/>
  <c r="BK239" i="274"/>
  <c r="BL239" i="274"/>
  <c r="BM239" i="274"/>
  <c r="BK240" i="274"/>
  <c r="BL240" i="274"/>
  <c r="BM240" i="274"/>
  <c r="BK241" i="274"/>
  <c r="BL241" i="274"/>
  <c r="BM241" i="274"/>
  <c r="BK242" i="274"/>
  <c r="BL242" i="274"/>
  <c r="BM242" i="274"/>
  <c r="BK243" i="274"/>
  <c r="BL243" i="274"/>
  <c r="BM243" i="274"/>
  <c r="BK244" i="274"/>
  <c r="BL244" i="274"/>
  <c r="BM244" i="274"/>
  <c r="BK245" i="274"/>
  <c r="BL245" i="274"/>
  <c r="BM245" i="274"/>
  <c r="BK246" i="274"/>
  <c r="BL246" i="274"/>
  <c r="BM246" i="274"/>
  <c r="BK247" i="274"/>
  <c r="BL247" i="274"/>
  <c r="BM247" i="274"/>
  <c r="BK248" i="274"/>
  <c r="BL248" i="274"/>
  <c r="BM248" i="274"/>
  <c r="BK249" i="274"/>
  <c r="BL249" i="274"/>
  <c r="BM249" i="274"/>
  <c r="BK250" i="274"/>
  <c r="BL250" i="274"/>
  <c r="BM250" i="274"/>
  <c r="BK251" i="274"/>
  <c r="BL251" i="274"/>
  <c r="BM251" i="274"/>
  <c r="BK252" i="274"/>
  <c r="BL252" i="274"/>
  <c r="BM252" i="274"/>
  <c r="BK253" i="274"/>
  <c r="BL253" i="274"/>
  <c r="BK254" i="274"/>
  <c r="BL254" i="274"/>
  <c r="BM254" i="274"/>
  <c r="BK255" i="274"/>
  <c r="BL255" i="274"/>
  <c r="BM255" i="274"/>
  <c r="BK256" i="274"/>
  <c r="BL256" i="274"/>
  <c r="BM256" i="274"/>
  <c r="BK5" i="274"/>
  <c r="BL5" i="274"/>
  <c r="BM5" i="274"/>
  <c r="BP5" i="274"/>
  <c r="BP6" i="274"/>
  <c r="BP7" i="274"/>
  <c r="BP8" i="274"/>
  <c r="BP9" i="274"/>
  <c r="BP10" i="274"/>
  <c r="BP11" i="274"/>
  <c r="BP12" i="274"/>
  <c r="BP13" i="274"/>
  <c r="BP14" i="274"/>
  <c r="BP15" i="274"/>
  <c r="BP16" i="274"/>
  <c r="BP17" i="274"/>
  <c r="BP18" i="274"/>
  <c r="BP19" i="274"/>
  <c r="BP20" i="274"/>
  <c r="BP21" i="274"/>
  <c r="BP22" i="274"/>
  <c r="BP23" i="274"/>
  <c r="BP24" i="274"/>
  <c r="BP25" i="274"/>
  <c r="BP26" i="274"/>
  <c r="BP27" i="274"/>
  <c r="BP28" i="274"/>
  <c r="BP29" i="274"/>
  <c r="BP30" i="274"/>
  <c r="BP31" i="274"/>
  <c r="BP32" i="274"/>
  <c r="BP33" i="274"/>
  <c r="BP34" i="274"/>
  <c r="BP35" i="274"/>
  <c r="BP36" i="274"/>
  <c r="BP37" i="274"/>
  <c r="BP38" i="274"/>
  <c r="BP39" i="274"/>
  <c r="BP40" i="274"/>
  <c r="BP41" i="274"/>
  <c r="BP42" i="274"/>
  <c r="BP43" i="274"/>
  <c r="BP44" i="274"/>
  <c r="BP45" i="274"/>
  <c r="BP46" i="274"/>
  <c r="BP47" i="274"/>
  <c r="BP48" i="274"/>
  <c r="BP49" i="274"/>
  <c r="BP50" i="274"/>
  <c r="BP51" i="274"/>
  <c r="BP52" i="274"/>
  <c r="BP53" i="274"/>
  <c r="BP54" i="274"/>
  <c r="BP55" i="274"/>
  <c r="BP56" i="274"/>
  <c r="BP57" i="274"/>
  <c r="BP58" i="274"/>
  <c r="BP59" i="274"/>
  <c r="BP60" i="274"/>
  <c r="BP61" i="274"/>
  <c r="BP62" i="274"/>
  <c r="BP63" i="274"/>
  <c r="BP64" i="274"/>
  <c r="BP65" i="274"/>
  <c r="BP66" i="274"/>
  <c r="BP67" i="274"/>
  <c r="BP68" i="274"/>
  <c r="BP69" i="274"/>
  <c r="BP70" i="274"/>
  <c r="BP71" i="274"/>
  <c r="BP72" i="274"/>
  <c r="BP73" i="274"/>
  <c r="BP74" i="274"/>
  <c r="BP75" i="274"/>
  <c r="BL4" i="274"/>
  <c r="BM4" i="274"/>
  <c r="BP4" i="274"/>
  <c r="BK4" i="274"/>
  <c r="AB55" i="274"/>
  <c r="AC55" i="274"/>
  <c r="AD55" i="274"/>
  <c r="AB56" i="274"/>
  <c r="AC56" i="274"/>
  <c r="AD56" i="274"/>
  <c r="AB57" i="274"/>
  <c r="AC57" i="274"/>
  <c r="AD57" i="274"/>
  <c r="AB58" i="274"/>
  <c r="AC58" i="274"/>
  <c r="AD58" i="274"/>
  <c r="AB59" i="274"/>
  <c r="AC59" i="274"/>
  <c r="AD59" i="274"/>
  <c r="AB60" i="274"/>
  <c r="AC60" i="274"/>
  <c r="AD60" i="274"/>
  <c r="AB61" i="274"/>
  <c r="AC61" i="274"/>
  <c r="AD61" i="274"/>
  <c r="AB62" i="274"/>
  <c r="AC62" i="274"/>
  <c r="AD62" i="274"/>
  <c r="AB63" i="274"/>
  <c r="AC63" i="274"/>
  <c r="AD63" i="274"/>
  <c r="AB64" i="274"/>
  <c r="AC64" i="274"/>
  <c r="AD64" i="274"/>
  <c r="AB65" i="274"/>
  <c r="AC65" i="274"/>
  <c r="AD65" i="274"/>
  <c r="AB66" i="274"/>
  <c r="AC66" i="274"/>
  <c r="AD66" i="274"/>
  <c r="AB67" i="274"/>
  <c r="AC67" i="274"/>
  <c r="AD67" i="274"/>
  <c r="AB68" i="274"/>
  <c r="AC68" i="274"/>
  <c r="AD68" i="274"/>
  <c r="AB69" i="274"/>
  <c r="AC69" i="274"/>
  <c r="AD69" i="274"/>
  <c r="AB70" i="274"/>
  <c r="AC70" i="274"/>
  <c r="AD70" i="274"/>
  <c r="AB71" i="274"/>
  <c r="AC71" i="274"/>
  <c r="AD71" i="274"/>
  <c r="AB72" i="274"/>
  <c r="AC72" i="274"/>
  <c r="AD72" i="274"/>
  <c r="AB73" i="274"/>
  <c r="AC73" i="274"/>
  <c r="AD73" i="274"/>
  <c r="AB74" i="274"/>
  <c r="AC74" i="274"/>
  <c r="AD74" i="274"/>
  <c r="AB75" i="274"/>
  <c r="AC75" i="274"/>
  <c r="AD75" i="274"/>
  <c r="AB76" i="274"/>
  <c r="AC76" i="274"/>
  <c r="AD76" i="274"/>
  <c r="AB77" i="274"/>
  <c r="AC77" i="274"/>
  <c r="AD77" i="274"/>
  <c r="AB78" i="274"/>
  <c r="AC78" i="274"/>
  <c r="AD78" i="274"/>
  <c r="AB79" i="274"/>
  <c r="AC79" i="274"/>
  <c r="AD79" i="274"/>
  <c r="AB80" i="274"/>
  <c r="AC80" i="274"/>
  <c r="AD80" i="274"/>
  <c r="AB81" i="274"/>
  <c r="AC81" i="274"/>
  <c r="AD81" i="274"/>
  <c r="AB82" i="274"/>
  <c r="AC82" i="274"/>
  <c r="AD82" i="274"/>
  <c r="AB83" i="274"/>
  <c r="AC83" i="274"/>
  <c r="AD83" i="274"/>
  <c r="AB84" i="274"/>
  <c r="AC84" i="274"/>
  <c r="AD84" i="274"/>
  <c r="AB85" i="274"/>
  <c r="AC85" i="274"/>
  <c r="AD85" i="274"/>
  <c r="AB86" i="274"/>
  <c r="AC86" i="274"/>
  <c r="AD86" i="274"/>
  <c r="AB87" i="274"/>
  <c r="AC87" i="274"/>
  <c r="AD87" i="274"/>
  <c r="AB88" i="274"/>
  <c r="AC88" i="274"/>
  <c r="AD88" i="274"/>
  <c r="AB89" i="274"/>
  <c r="AC89" i="274"/>
  <c r="AD89" i="274"/>
  <c r="AB90" i="274"/>
  <c r="AC90" i="274"/>
  <c r="AD90" i="274"/>
  <c r="AB91" i="274"/>
  <c r="AC91" i="274"/>
  <c r="AD91" i="274"/>
  <c r="AB92" i="274"/>
  <c r="AC92" i="274"/>
  <c r="AD92" i="274"/>
  <c r="AB93" i="274"/>
  <c r="AC93" i="274"/>
  <c r="AD93" i="274"/>
  <c r="AB94" i="274"/>
  <c r="AC94" i="274"/>
  <c r="AD94" i="274"/>
  <c r="AB95" i="274"/>
  <c r="AC95" i="274"/>
  <c r="AD95" i="274"/>
  <c r="AB96" i="274"/>
  <c r="AC96" i="274"/>
  <c r="AD96" i="274"/>
  <c r="AB97" i="274"/>
  <c r="AC97" i="274"/>
  <c r="AD97" i="274"/>
  <c r="AB98" i="274"/>
  <c r="AC98" i="274"/>
  <c r="AD98" i="274"/>
  <c r="AB99" i="274"/>
  <c r="AC99" i="274"/>
  <c r="AD99" i="274"/>
  <c r="AB100" i="274"/>
  <c r="AC100" i="274"/>
  <c r="AD100" i="274"/>
  <c r="AB101" i="274"/>
  <c r="AC101" i="274"/>
  <c r="AD101" i="274"/>
  <c r="AB102" i="274"/>
  <c r="AC102" i="274"/>
  <c r="AD102" i="274"/>
  <c r="AB103" i="274"/>
  <c r="AC103" i="274"/>
  <c r="AD103" i="274"/>
  <c r="AB104" i="274"/>
  <c r="AC104" i="274"/>
  <c r="AD104" i="274"/>
  <c r="AB105" i="274"/>
  <c r="AC105" i="274"/>
  <c r="AD105" i="274"/>
  <c r="AB106" i="274"/>
  <c r="AC106" i="274"/>
  <c r="AD106" i="274"/>
  <c r="AB107" i="274"/>
  <c r="AC107" i="274"/>
  <c r="AD107" i="274"/>
  <c r="AB108" i="274"/>
  <c r="AC108" i="274"/>
  <c r="AD108" i="274"/>
  <c r="AB109" i="274"/>
  <c r="AC109" i="274"/>
  <c r="AD109" i="274"/>
  <c r="AB110" i="274"/>
  <c r="AC110" i="274"/>
  <c r="AD110" i="274"/>
  <c r="AB111" i="274"/>
  <c r="AC111" i="274"/>
  <c r="AD111" i="274"/>
  <c r="AB112" i="274"/>
  <c r="AC112" i="274"/>
  <c r="AD112" i="274"/>
  <c r="AB113" i="274"/>
  <c r="AC113" i="274"/>
  <c r="AD113" i="274"/>
  <c r="AB114" i="274"/>
  <c r="AC114" i="274"/>
  <c r="AD114" i="274"/>
  <c r="AB115" i="274"/>
  <c r="AC115" i="274"/>
  <c r="AD115" i="274"/>
  <c r="AB116" i="274"/>
  <c r="AC116" i="274"/>
  <c r="AD116" i="274"/>
  <c r="AB117" i="274"/>
  <c r="AC117" i="274"/>
  <c r="AD117" i="274"/>
  <c r="AB118" i="274"/>
  <c r="AC118" i="274"/>
  <c r="AD118" i="274"/>
  <c r="AB119" i="274"/>
  <c r="AC119" i="274"/>
  <c r="AD119" i="274"/>
  <c r="AB120" i="274"/>
  <c r="AC120" i="274"/>
  <c r="AD120" i="274"/>
  <c r="AB121" i="274"/>
  <c r="AC121" i="274"/>
  <c r="AD121" i="274"/>
  <c r="AB122" i="274"/>
  <c r="AC122" i="274"/>
  <c r="AD122" i="274"/>
  <c r="AB123" i="274"/>
  <c r="AC123" i="274"/>
  <c r="AD123" i="274"/>
  <c r="AB124" i="274"/>
  <c r="AC124" i="274"/>
  <c r="AD124" i="274"/>
  <c r="AB125" i="274"/>
  <c r="AC125" i="274"/>
  <c r="AD125" i="274"/>
  <c r="AB126" i="274"/>
  <c r="AC126" i="274"/>
  <c r="AD126" i="274"/>
  <c r="AB127" i="274"/>
  <c r="AC127" i="274"/>
  <c r="AD127" i="274"/>
  <c r="AB128" i="274"/>
  <c r="AC128" i="274"/>
  <c r="AD128" i="274"/>
  <c r="AB129" i="274"/>
  <c r="AC129" i="274"/>
  <c r="AD129" i="274"/>
  <c r="AB130" i="274"/>
  <c r="AC130" i="274"/>
  <c r="AD130" i="274"/>
  <c r="AB131" i="274"/>
  <c r="AC131" i="274"/>
  <c r="AD131" i="274"/>
  <c r="AB132" i="274"/>
  <c r="AC132" i="274"/>
  <c r="AD132" i="274"/>
  <c r="AB133" i="274"/>
  <c r="AC133" i="274"/>
  <c r="AD133" i="274"/>
  <c r="AB134" i="274"/>
  <c r="AC134" i="274"/>
  <c r="AD134" i="274"/>
  <c r="AB135" i="274"/>
  <c r="AC135" i="274"/>
  <c r="AD135" i="274"/>
  <c r="AB136" i="274"/>
  <c r="AC136" i="274"/>
  <c r="AD136" i="274"/>
  <c r="AB137" i="274"/>
  <c r="AC137" i="274"/>
  <c r="AD137" i="274"/>
  <c r="AB138" i="274"/>
  <c r="AC138" i="274"/>
  <c r="AD138" i="274"/>
  <c r="AB139" i="274"/>
  <c r="AC139" i="274"/>
  <c r="AD139" i="274"/>
  <c r="AB140" i="274"/>
  <c r="AC140" i="274"/>
  <c r="AD140" i="274"/>
  <c r="AB141" i="274"/>
  <c r="AC141" i="274"/>
  <c r="AD141" i="274"/>
  <c r="AB142" i="274"/>
  <c r="AC142" i="274"/>
  <c r="AD142" i="274"/>
  <c r="AB143" i="274"/>
  <c r="AC143" i="274"/>
  <c r="AD143" i="274"/>
  <c r="AB144" i="274"/>
  <c r="AC144" i="274"/>
  <c r="AD144" i="274"/>
  <c r="AB145" i="274"/>
  <c r="AC145" i="274"/>
  <c r="AD145" i="274"/>
  <c r="AB146" i="274"/>
  <c r="AC146" i="274"/>
  <c r="AD146" i="274"/>
  <c r="AB147" i="274"/>
  <c r="AC147" i="274"/>
  <c r="AD147" i="274"/>
  <c r="AB148" i="274"/>
  <c r="AC148" i="274"/>
  <c r="AD148" i="274"/>
  <c r="AB149" i="274"/>
  <c r="AC149" i="274"/>
  <c r="AD149" i="274"/>
  <c r="AB150" i="274"/>
  <c r="AC150" i="274"/>
  <c r="AD150" i="274"/>
  <c r="AB151" i="274"/>
  <c r="AC151" i="274"/>
  <c r="AD151" i="274"/>
  <c r="AB152" i="274"/>
  <c r="AC152" i="274"/>
  <c r="AD152" i="274"/>
  <c r="AB153" i="274"/>
  <c r="AC153" i="274"/>
  <c r="AD153" i="274"/>
  <c r="AB154" i="274"/>
  <c r="AC154" i="274"/>
  <c r="AD154" i="274"/>
  <c r="AB155" i="274"/>
  <c r="AC155" i="274"/>
  <c r="AD155" i="274"/>
  <c r="AB156" i="274"/>
  <c r="AC156" i="274"/>
  <c r="AD156" i="274"/>
  <c r="AB157" i="274"/>
  <c r="AC157" i="274"/>
  <c r="AD157" i="274"/>
  <c r="AB158" i="274"/>
  <c r="AC158" i="274"/>
  <c r="AD158" i="274"/>
  <c r="AB159" i="274"/>
  <c r="AC159" i="274"/>
  <c r="AD159" i="274"/>
  <c r="AB160" i="274"/>
  <c r="AC160" i="274"/>
  <c r="AD160" i="274"/>
  <c r="AB161" i="274"/>
  <c r="AC161" i="274"/>
  <c r="AD161" i="274"/>
  <c r="AB162" i="274"/>
  <c r="AC162" i="274"/>
  <c r="AD162" i="274"/>
  <c r="AB163" i="274"/>
  <c r="AC163" i="274"/>
  <c r="AD163" i="274"/>
  <c r="AB164" i="274"/>
  <c r="AC164" i="274"/>
  <c r="AD164" i="274"/>
  <c r="AB165" i="274"/>
  <c r="AC165" i="274"/>
  <c r="AD165" i="274"/>
  <c r="AB166" i="274"/>
  <c r="AC166" i="274"/>
  <c r="AD166" i="274"/>
  <c r="AB167" i="274"/>
  <c r="AC167" i="274"/>
  <c r="AD167" i="274"/>
  <c r="AB168" i="274"/>
  <c r="AC168" i="274"/>
  <c r="AD168" i="274"/>
  <c r="AB169" i="274"/>
  <c r="AC169" i="274"/>
  <c r="AD169" i="274"/>
  <c r="AB170" i="274"/>
  <c r="AC170" i="274"/>
  <c r="AD170" i="274"/>
  <c r="AB171" i="274"/>
  <c r="AC171" i="274"/>
  <c r="AD171" i="274"/>
  <c r="AB172" i="274"/>
  <c r="AC172" i="274"/>
  <c r="AD172" i="274"/>
  <c r="AB173" i="274"/>
  <c r="AC173" i="274"/>
  <c r="AD173" i="274"/>
  <c r="AB174" i="274"/>
  <c r="AC174" i="274"/>
  <c r="AD174" i="274"/>
  <c r="AB175" i="274"/>
  <c r="AC175" i="274"/>
  <c r="AD175" i="274"/>
  <c r="AB176" i="274"/>
  <c r="AC176" i="274"/>
  <c r="AD176" i="274"/>
  <c r="AB177" i="274"/>
  <c r="AC177" i="274"/>
  <c r="AD177" i="274"/>
  <c r="AB178" i="274"/>
  <c r="AC178" i="274"/>
  <c r="AD178" i="274"/>
  <c r="AB179" i="274"/>
  <c r="AC179" i="274"/>
  <c r="AD179" i="274"/>
  <c r="AB180" i="274"/>
  <c r="AC180" i="274"/>
  <c r="AD180" i="274"/>
  <c r="AB181" i="274"/>
  <c r="AC181" i="274"/>
  <c r="AD181" i="274"/>
  <c r="AB182" i="274"/>
  <c r="AC182" i="274"/>
  <c r="AD182" i="274"/>
  <c r="AB183" i="274"/>
  <c r="AC183" i="274"/>
  <c r="AD183" i="274"/>
  <c r="AB184" i="274"/>
  <c r="AC184" i="274"/>
  <c r="AD184" i="274"/>
  <c r="AB185" i="274"/>
  <c r="AC185" i="274"/>
  <c r="AD185" i="274"/>
  <c r="AB186" i="274"/>
  <c r="AC186" i="274"/>
  <c r="AD186" i="274"/>
  <c r="AB187" i="274"/>
  <c r="AC187" i="274"/>
  <c r="AD187" i="274"/>
  <c r="AB188" i="274"/>
  <c r="AC188" i="274"/>
  <c r="AD188" i="274"/>
  <c r="AB189" i="274"/>
  <c r="AC189" i="274"/>
  <c r="AD189" i="274"/>
  <c r="AB190" i="274"/>
  <c r="AC190" i="274"/>
  <c r="AD190" i="274"/>
  <c r="AB191" i="274"/>
  <c r="AC191" i="274"/>
  <c r="AD191" i="274"/>
  <c r="AB192" i="274"/>
  <c r="AC192" i="274"/>
  <c r="AD192" i="274"/>
  <c r="AB193" i="274"/>
  <c r="AC193" i="274"/>
  <c r="AD193" i="274"/>
  <c r="AB194" i="274"/>
  <c r="AC194" i="274"/>
  <c r="AD194" i="274"/>
  <c r="AB195" i="274"/>
  <c r="AC195" i="274"/>
  <c r="AD195" i="274"/>
  <c r="AB196" i="274"/>
  <c r="AC196" i="274"/>
  <c r="AD196" i="274"/>
  <c r="AB197" i="274"/>
  <c r="AC197" i="274"/>
  <c r="AD197" i="274"/>
  <c r="AB198" i="274"/>
  <c r="AC198" i="274"/>
  <c r="AD198" i="274"/>
  <c r="AB199" i="274"/>
  <c r="AC199" i="274"/>
  <c r="AD199" i="274"/>
  <c r="AB200" i="274"/>
  <c r="AC200" i="274"/>
  <c r="AD200" i="274"/>
  <c r="AB201" i="274"/>
  <c r="AC201" i="274"/>
  <c r="AD201" i="274"/>
  <c r="AB202" i="274"/>
  <c r="AC202" i="274"/>
  <c r="AD202" i="274"/>
  <c r="AB203" i="274"/>
  <c r="AC203" i="274"/>
  <c r="AD203" i="274"/>
  <c r="AB204" i="274"/>
  <c r="AC204" i="274"/>
  <c r="AD204" i="274"/>
  <c r="AB205" i="274"/>
  <c r="AC205" i="274"/>
  <c r="AD205" i="274"/>
  <c r="AB206" i="274"/>
  <c r="AC206" i="274"/>
  <c r="AD206" i="274"/>
  <c r="AB207" i="274"/>
  <c r="AC207" i="274"/>
  <c r="AD207" i="274"/>
  <c r="AB208" i="274"/>
  <c r="AC208" i="274"/>
  <c r="AD208" i="274"/>
  <c r="AB209" i="274"/>
  <c r="AC209" i="274"/>
  <c r="AD209" i="274"/>
  <c r="AB210" i="274"/>
  <c r="AC210" i="274"/>
  <c r="AD210" i="274"/>
  <c r="AB211" i="274"/>
  <c r="AC211" i="274"/>
  <c r="AD211" i="274"/>
  <c r="AB212" i="274"/>
  <c r="AC212" i="274"/>
  <c r="AD212" i="274"/>
  <c r="AB213" i="274"/>
  <c r="AC213" i="274"/>
  <c r="AD213" i="274"/>
  <c r="AB214" i="274"/>
  <c r="AC214" i="274"/>
  <c r="AD214" i="274"/>
  <c r="AB215" i="274"/>
  <c r="AC215" i="274"/>
  <c r="AD215" i="274"/>
  <c r="AB216" i="274"/>
  <c r="AC216" i="274"/>
  <c r="AD216" i="274"/>
  <c r="AB217" i="274"/>
  <c r="AC217" i="274"/>
  <c r="AD217" i="274"/>
  <c r="AB218" i="274"/>
  <c r="AC218" i="274"/>
  <c r="AD218" i="274"/>
  <c r="AB219" i="274"/>
  <c r="AC219" i="274"/>
  <c r="AD219" i="274"/>
  <c r="AB220" i="274"/>
  <c r="AC220" i="274"/>
  <c r="AD220" i="274"/>
  <c r="AB221" i="274"/>
  <c r="AC221" i="274"/>
  <c r="AD221" i="274"/>
  <c r="AB222" i="274"/>
  <c r="AC222" i="274"/>
  <c r="AD222" i="274"/>
  <c r="AB223" i="274"/>
  <c r="AC223" i="274"/>
  <c r="AD223" i="274"/>
  <c r="AB224" i="274"/>
  <c r="AC224" i="274"/>
  <c r="AD224" i="274"/>
  <c r="AB225" i="274"/>
  <c r="AC225" i="274"/>
  <c r="AD225" i="274"/>
  <c r="AB226" i="274"/>
  <c r="AC226" i="274"/>
  <c r="AD226" i="274"/>
  <c r="AB227" i="274"/>
  <c r="AC227" i="274"/>
  <c r="AD227" i="274"/>
  <c r="AB228" i="274"/>
  <c r="AC228" i="274"/>
  <c r="AD228" i="274"/>
  <c r="AB229" i="274"/>
  <c r="AC229" i="274"/>
  <c r="AD229" i="274"/>
  <c r="AB230" i="274"/>
  <c r="AC230" i="274"/>
  <c r="AD230" i="274"/>
  <c r="AB231" i="274"/>
  <c r="AC231" i="274"/>
  <c r="AD231" i="274"/>
  <c r="AB232" i="274"/>
  <c r="AC232" i="274"/>
  <c r="AD232" i="274"/>
  <c r="AB233" i="274"/>
  <c r="AC233" i="274"/>
  <c r="AD233" i="274"/>
  <c r="AB234" i="274"/>
  <c r="AC234" i="274"/>
  <c r="AD234" i="274"/>
  <c r="AB235" i="274"/>
  <c r="AC235" i="274"/>
  <c r="AD235" i="274"/>
  <c r="AB236" i="274"/>
  <c r="AC236" i="274"/>
  <c r="AD236" i="274"/>
  <c r="AB237" i="274"/>
  <c r="AC237" i="274"/>
  <c r="AD237" i="274"/>
  <c r="AB238" i="274"/>
  <c r="AC238" i="274"/>
  <c r="AD238" i="274"/>
  <c r="AB239" i="274"/>
  <c r="AC239" i="274"/>
  <c r="AD239" i="274"/>
  <c r="AB240" i="274"/>
  <c r="AC240" i="274"/>
  <c r="AD240" i="274"/>
  <c r="AB241" i="274"/>
  <c r="AC241" i="274"/>
  <c r="AD241" i="274"/>
  <c r="AB242" i="274"/>
  <c r="AC242" i="274"/>
  <c r="AD242" i="274"/>
  <c r="AB243" i="274"/>
  <c r="AC243" i="274"/>
  <c r="AD243" i="274"/>
  <c r="AB244" i="274"/>
  <c r="AC244" i="274"/>
  <c r="AD244" i="274"/>
  <c r="AB245" i="274"/>
  <c r="AC245" i="274"/>
  <c r="AD245" i="274"/>
  <c r="AB246" i="274"/>
  <c r="AC246" i="274"/>
  <c r="AD246" i="274"/>
  <c r="AB247" i="274"/>
  <c r="AC247" i="274"/>
  <c r="AD247" i="274"/>
  <c r="AB248" i="274"/>
  <c r="AC248" i="274"/>
  <c r="AD248" i="274"/>
  <c r="AB249" i="274"/>
  <c r="AC249" i="274"/>
  <c r="AD249" i="274"/>
  <c r="AB250" i="274"/>
  <c r="AC250" i="274"/>
  <c r="AD250" i="274"/>
  <c r="AB251" i="274"/>
  <c r="AC251" i="274"/>
  <c r="AD251" i="274"/>
  <c r="AB252" i="274"/>
  <c r="AC252" i="274"/>
  <c r="AD252" i="274"/>
  <c r="AB253" i="274"/>
  <c r="AC253" i="274"/>
  <c r="AD253" i="274"/>
  <c r="AB254" i="274"/>
  <c r="AC254" i="274"/>
  <c r="AD254" i="274"/>
  <c r="AB255" i="274"/>
  <c r="AC255" i="274"/>
  <c r="AD255" i="274"/>
  <c r="AB256" i="274"/>
  <c r="AC256" i="274"/>
  <c r="AD256" i="274"/>
  <c r="AB5" i="274"/>
  <c r="AC5" i="274"/>
  <c r="AD5" i="274"/>
  <c r="AB6" i="274"/>
  <c r="AC6" i="274"/>
  <c r="AD6" i="274"/>
  <c r="AB7" i="274"/>
  <c r="AC7" i="274"/>
  <c r="AD7" i="274"/>
  <c r="AB8" i="274"/>
  <c r="AC8" i="274"/>
  <c r="AD8" i="274"/>
  <c r="AB9" i="274"/>
  <c r="AC9" i="274"/>
  <c r="AD9" i="274"/>
  <c r="AB10" i="274"/>
  <c r="AC10" i="274"/>
  <c r="AD10" i="274"/>
  <c r="AB11" i="274"/>
  <c r="AC11" i="274"/>
  <c r="AD11" i="274"/>
  <c r="AB12" i="274"/>
  <c r="AC12" i="274"/>
  <c r="AD12" i="274"/>
  <c r="AB13" i="274"/>
  <c r="AC13" i="274"/>
  <c r="AD13" i="274"/>
  <c r="AB14" i="274"/>
  <c r="AC14" i="274"/>
  <c r="AD14" i="274"/>
  <c r="AB15" i="274"/>
  <c r="AC15" i="274"/>
  <c r="AD15" i="274"/>
  <c r="AB16" i="274"/>
  <c r="AC16" i="274"/>
  <c r="AD16" i="274"/>
  <c r="AB17" i="274"/>
  <c r="AC17" i="274"/>
  <c r="AD17" i="274"/>
  <c r="AB18" i="274"/>
  <c r="AC18" i="274"/>
  <c r="AD18" i="274"/>
  <c r="AB19" i="274"/>
  <c r="AC19" i="274"/>
  <c r="AD19" i="274"/>
  <c r="AB20" i="274"/>
  <c r="AC20" i="274"/>
  <c r="AD20" i="274"/>
  <c r="AB21" i="274"/>
  <c r="AC21" i="274"/>
  <c r="AD21" i="274"/>
  <c r="AB22" i="274"/>
  <c r="AC22" i="274"/>
  <c r="AD22" i="274"/>
  <c r="AB23" i="274"/>
  <c r="AC23" i="274"/>
  <c r="AD23" i="274"/>
  <c r="AB24" i="274"/>
  <c r="AC24" i="274"/>
  <c r="AD24" i="274"/>
  <c r="AB25" i="274"/>
  <c r="AC25" i="274"/>
  <c r="AD25" i="274"/>
  <c r="AB26" i="274"/>
  <c r="AC26" i="274"/>
  <c r="AD26" i="274"/>
  <c r="AB27" i="274"/>
  <c r="AC27" i="274"/>
  <c r="AD27" i="274"/>
  <c r="AB28" i="274"/>
  <c r="AC28" i="274"/>
  <c r="AD28" i="274"/>
  <c r="AB29" i="274"/>
  <c r="AC29" i="274"/>
  <c r="AD29" i="274"/>
  <c r="AB30" i="274"/>
  <c r="AC30" i="274"/>
  <c r="AD30" i="274"/>
  <c r="AB31" i="274"/>
  <c r="AC31" i="274"/>
  <c r="AD31" i="274"/>
  <c r="AB32" i="274"/>
  <c r="AC32" i="274"/>
  <c r="AD32" i="274"/>
  <c r="AB33" i="274"/>
  <c r="AC33" i="274"/>
  <c r="AD33" i="274"/>
  <c r="AB34" i="274"/>
  <c r="AC34" i="274"/>
  <c r="AD34" i="274"/>
  <c r="AB35" i="274"/>
  <c r="AC35" i="274"/>
  <c r="AD35" i="274"/>
  <c r="AB36" i="274"/>
  <c r="AC36" i="274"/>
  <c r="AD36" i="274"/>
  <c r="AB37" i="274"/>
  <c r="AC37" i="274"/>
  <c r="AD37" i="274"/>
  <c r="AB38" i="274"/>
  <c r="AC38" i="274"/>
  <c r="AD38" i="274"/>
  <c r="AB39" i="274"/>
  <c r="AC39" i="274"/>
  <c r="AD39" i="274"/>
  <c r="AB40" i="274"/>
  <c r="AC40" i="274"/>
  <c r="AD40" i="274"/>
  <c r="AB41" i="274"/>
  <c r="AC41" i="274"/>
  <c r="AD41" i="274"/>
  <c r="AB42" i="274"/>
  <c r="AC42" i="274"/>
  <c r="AD42" i="274"/>
  <c r="AB43" i="274"/>
  <c r="AC43" i="274"/>
  <c r="AD43" i="274"/>
  <c r="AB44" i="274"/>
  <c r="AC44" i="274"/>
  <c r="AD44" i="274"/>
  <c r="AB45" i="274"/>
  <c r="AC45" i="274"/>
  <c r="AD45" i="274"/>
  <c r="AB46" i="274"/>
  <c r="AC46" i="274"/>
  <c r="AD46" i="274"/>
  <c r="AB47" i="274"/>
  <c r="AC47" i="274"/>
  <c r="AD47" i="274"/>
  <c r="AB48" i="274"/>
  <c r="AC48" i="274"/>
  <c r="AD48" i="274"/>
  <c r="AB49" i="274"/>
  <c r="AC49" i="274"/>
  <c r="AD49" i="274"/>
  <c r="AB50" i="274"/>
  <c r="AC50" i="274"/>
  <c r="AD50" i="274"/>
  <c r="AB51" i="274"/>
  <c r="AC51" i="274"/>
  <c r="AD51" i="274"/>
  <c r="AB52" i="274"/>
  <c r="AC52" i="274"/>
  <c r="AD52" i="274"/>
  <c r="AB53" i="274"/>
  <c r="AC53" i="274"/>
  <c r="AD53" i="274"/>
  <c r="AB54" i="274"/>
  <c r="AC54" i="274"/>
  <c r="AD54" i="274"/>
  <c r="AC4" i="274"/>
  <c r="AD4" i="274"/>
  <c r="AB4" i="274"/>
  <c r="V4" i="274"/>
  <c r="W4" i="274"/>
  <c r="X4" i="274"/>
  <c r="V5" i="274"/>
  <c r="W5" i="274"/>
  <c r="X5" i="274"/>
  <c r="V6" i="274"/>
  <c r="W6" i="274"/>
  <c r="X6" i="274"/>
  <c r="V7" i="274"/>
  <c r="W7" i="274"/>
  <c r="X7" i="274"/>
  <c r="V8" i="274"/>
  <c r="W8" i="274"/>
  <c r="X8" i="274"/>
  <c r="V9" i="274"/>
  <c r="W9" i="274"/>
  <c r="X9" i="274"/>
  <c r="V10" i="274"/>
  <c r="W10" i="274"/>
  <c r="X10" i="274"/>
  <c r="V11" i="274"/>
  <c r="W11" i="274"/>
  <c r="X11" i="274"/>
  <c r="V12" i="274"/>
  <c r="W12" i="274"/>
  <c r="X12" i="274"/>
  <c r="V13" i="274"/>
  <c r="W13" i="274"/>
  <c r="X13" i="274"/>
  <c r="V14" i="274"/>
  <c r="W14" i="274"/>
  <c r="X14" i="274"/>
  <c r="V15" i="274"/>
  <c r="W15" i="274"/>
  <c r="X15" i="274"/>
  <c r="V16" i="274"/>
  <c r="W16" i="274"/>
  <c r="X16" i="274"/>
  <c r="V17" i="274"/>
  <c r="W17" i="274"/>
  <c r="X17" i="274"/>
  <c r="V18" i="274"/>
  <c r="W18" i="274"/>
  <c r="X18" i="274"/>
  <c r="V19" i="274"/>
  <c r="W19" i="274"/>
  <c r="X19" i="274"/>
  <c r="V20" i="274"/>
  <c r="W20" i="274"/>
  <c r="X20" i="274"/>
  <c r="V21" i="274"/>
  <c r="W21" i="274"/>
  <c r="X21" i="274"/>
  <c r="V22" i="274"/>
  <c r="W22" i="274"/>
  <c r="X22" i="274"/>
  <c r="V23" i="274"/>
  <c r="W23" i="274"/>
  <c r="X23" i="274"/>
  <c r="V24" i="274"/>
  <c r="W24" i="274"/>
  <c r="X24" i="274"/>
  <c r="V25" i="274"/>
  <c r="W25" i="274"/>
  <c r="X25" i="274"/>
  <c r="V26" i="274"/>
  <c r="W26" i="274"/>
  <c r="X26" i="274"/>
  <c r="V27" i="274"/>
  <c r="W27" i="274"/>
  <c r="X27" i="274"/>
  <c r="V28" i="274"/>
  <c r="W28" i="274"/>
  <c r="X28" i="274"/>
  <c r="V29" i="274"/>
  <c r="W29" i="274"/>
  <c r="X29" i="274"/>
  <c r="V30" i="274"/>
  <c r="W30" i="274"/>
  <c r="X30" i="274"/>
  <c r="V31" i="274"/>
  <c r="W31" i="274"/>
  <c r="X31" i="274"/>
  <c r="V32" i="274"/>
  <c r="W32" i="274"/>
  <c r="X32" i="274"/>
  <c r="V33" i="274"/>
  <c r="W33" i="274"/>
  <c r="X33" i="274"/>
  <c r="V34" i="274"/>
  <c r="W34" i="274"/>
  <c r="X34" i="274"/>
  <c r="V35" i="274"/>
  <c r="W35" i="274"/>
  <c r="X35" i="274"/>
  <c r="V36" i="274"/>
  <c r="W36" i="274"/>
  <c r="X36" i="274"/>
  <c r="V37" i="274"/>
  <c r="W37" i="274"/>
  <c r="X37" i="274"/>
  <c r="V38" i="274"/>
  <c r="W38" i="274"/>
  <c r="X38" i="274"/>
  <c r="V39" i="274"/>
  <c r="W39" i="274"/>
  <c r="X39" i="274"/>
  <c r="V40" i="274"/>
  <c r="W40" i="274"/>
  <c r="X40" i="274"/>
  <c r="V41" i="274"/>
  <c r="W41" i="274"/>
  <c r="X41" i="274"/>
  <c r="V42" i="274"/>
  <c r="W42" i="274"/>
  <c r="X42" i="274"/>
  <c r="V43" i="274"/>
  <c r="W43" i="274"/>
  <c r="X43" i="274"/>
  <c r="V44" i="274"/>
  <c r="W44" i="274"/>
  <c r="X44" i="274"/>
  <c r="V45" i="274"/>
  <c r="W45" i="274"/>
  <c r="X45" i="274"/>
  <c r="V46" i="274"/>
  <c r="W46" i="274"/>
  <c r="X46" i="274"/>
  <c r="V47" i="274"/>
  <c r="W47" i="274"/>
  <c r="X47" i="274"/>
  <c r="V48" i="274"/>
  <c r="W48" i="274"/>
  <c r="X48" i="274"/>
  <c r="V49" i="274"/>
  <c r="W49" i="274"/>
  <c r="X49" i="274"/>
  <c r="V50" i="274"/>
  <c r="W50" i="274"/>
  <c r="X50" i="274"/>
  <c r="V51" i="274"/>
  <c r="W51" i="274"/>
  <c r="X51" i="274"/>
  <c r="V52" i="274"/>
  <c r="W52" i="274"/>
  <c r="X52" i="274"/>
  <c r="V53" i="274"/>
  <c r="W53" i="274"/>
  <c r="X53" i="274"/>
  <c r="V54" i="274"/>
  <c r="W54" i="274"/>
  <c r="X54" i="274"/>
  <c r="V55" i="274"/>
  <c r="W55" i="274"/>
  <c r="X55" i="274"/>
  <c r="V56" i="274"/>
  <c r="W56" i="274"/>
  <c r="X56" i="274"/>
  <c r="Y4" i="274"/>
  <c r="Z4" i="274"/>
  <c r="AA4" i="274"/>
  <c r="Y5" i="274"/>
  <c r="Z5" i="274"/>
  <c r="AA5" i="274"/>
  <c r="Y6" i="274"/>
  <c r="Z6" i="274"/>
  <c r="AA6" i="274"/>
  <c r="Y7" i="274"/>
  <c r="Z7" i="274"/>
  <c r="AA7" i="274"/>
  <c r="Y8" i="274"/>
  <c r="Z8" i="274"/>
  <c r="AA8" i="274"/>
  <c r="Y9" i="274"/>
  <c r="Z9" i="274"/>
  <c r="AA9" i="274"/>
  <c r="Y10" i="274"/>
  <c r="Z10" i="274"/>
  <c r="AA10" i="274"/>
  <c r="Y11" i="274"/>
  <c r="Z11" i="274"/>
  <c r="AA11" i="274"/>
  <c r="Y12" i="274"/>
  <c r="Z12" i="274"/>
  <c r="AA12" i="274"/>
  <c r="Y13" i="274"/>
  <c r="Z13" i="274"/>
  <c r="AA13" i="274"/>
  <c r="Y14" i="274"/>
  <c r="Z14" i="274"/>
  <c r="AA14" i="274"/>
  <c r="Y15" i="274"/>
  <c r="Z15" i="274"/>
  <c r="AA15" i="274"/>
  <c r="Y16" i="274"/>
  <c r="Z16" i="274"/>
  <c r="AA16" i="274"/>
  <c r="Y17" i="274"/>
  <c r="Z17" i="274"/>
  <c r="AA17" i="274"/>
  <c r="Y18" i="274"/>
  <c r="Z18" i="274"/>
  <c r="AA18" i="274"/>
  <c r="Y19" i="274"/>
  <c r="Z19" i="274"/>
  <c r="AA19" i="274"/>
  <c r="Y20" i="274"/>
  <c r="Z20" i="274"/>
  <c r="AA20" i="274"/>
  <c r="Y21" i="274"/>
  <c r="Z21" i="274"/>
  <c r="AA21" i="274"/>
  <c r="Y22" i="274"/>
  <c r="Z22" i="274"/>
  <c r="AA22" i="274"/>
  <c r="Y23" i="274"/>
  <c r="Z23" i="274"/>
  <c r="AA23" i="274"/>
  <c r="Y24" i="274"/>
  <c r="Z24" i="274"/>
  <c r="AA24" i="274"/>
  <c r="Y25" i="274"/>
  <c r="Z25" i="274"/>
  <c r="AA25" i="274"/>
  <c r="Y26" i="274"/>
  <c r="Z26" i="274"/>
  <c r="AA26" i="274"/>
  <c r="Y27" i="274"/>
  <c r="Z27" i="274"/>
  <c r="AA27" i="274"/>
  <c r="Y28" i="274"/>
  <c r="Z28" i="274"/>
  <c r="AA28" i="274"/>
  <c r="Y29" i="274"/>
  <c r="Z29" i="274"/>
  <c r="AA29" i="274"/>
  <c r="Y30" i="274"/>
  <c r="Z30" i="274"/>
  <c r="AA30" i="274"/>
  <c r="Y31" i="274"/>
  <c r="Z31" i="274"/>
  <c r="AA31" i="274"/>
  <c r="Y32" i="274"/>
  <c r="Z32" i="274"/>
  <c r="AA32" i="274"/>
  <c r="Y33" i="274"/>
  <c r="Z33" i="274"/>
  <c r="AA33" i="274"/>
  <c r="Y34" i="274"/>
  <c r="Z34" i="274"/>
  <c r="AA34" i="274"/>
  <c r="Y35" i="274"/>
  <c r="Z35" i="274"/>
  <c r="AA35" i="274"/>
  <c r="Y36" i="274"/>
  <c r="Z36" i="274"/>
  <c r="AA36" i="274"/>
  <c r="Y37" i="274"/>
  <c r="Z37" i="274"/>
  <c r="AA37" i="274"/>
  <c r="Y38" i="274"/>
  <c r="Z38" i="274"/>
  <c r="AA38" i="274"/>
  <c r="Y39" i="274"/>
  <c r="Z39" i="274"/>
  <c r="AA39" i="274"/>
  <c r="Y40" i="274"/>
  <c r="Z40" i="274"/>
  <c r="AA40" i="274"/>
  <c r="Y41" i="274"/>
  <c r="Z41" i="274"/>
  <c r="AA41" i="274"/>
  <c r="Y42" i="274"/>
  <c r="Z42" i="274"/>
  <c r="AA42" i="274"/>
  <c r="Y43" i="274"/>
  <c r="Z43" i="274"/>
  <c r="AA43" i="274"/>
  <c r="Y44" i="274"/>
  <c r="Z44" i="274"/>
  <c r="AA44" i="274"/>
  <c r="Y45" i="274"/>
  <c r="Z45" i="274"/>
  <c r="AA45" i="274"/>
  <c r="Y46" i="274"/>
  <c r="Z46" i="274"/>
  <c r="AA46" i="274"/>
  <c r="Y47" i="274"/>
  <c r="Z47" i="274"/>
  <c r="AA47" i="274"/>
  <c r="Y48" i="274"/>
  <c r="Z48" i="274"/>
  <c r="AA48" i="274"/>
  <c r="Y49" i="274"/>
  <c r="Z49" i="274"/>
  <c r="AA49" i="274"/>
  <c r="Y50" i="274"/>
  <c r="Z50" i="274"/>
  <c r="AA50" i="274"/>
  <c r="Y51" i="274"/>
  <c r="Z51" i="274"/>
  <c r="AA51" i="274"/>
  <c r="Y52" i="274"/>
  <c r="Z52" i="274"/>
  <c r="AA52" i="274"/>
  <c r="Y53" i="274"/>
  <c r="Z53" i="274"/>
  <c r="AA53" i="274"/>
  <c r="Y54" i="274"/>
  <c r="Z54" i="274"/>
  <c r="AA54" i="274"/>
  <c r="Y55" i="274"/>
  <c r="Z55" i="274"/>
  <c r="AA55" i="274"/>
  <c r="Y56" i="274"/>
  <c r="Z56" i="274"/>
  <c r="AA56" i="274"/>
  <c r="Y57" i="274"/>
  <c r="Z57" i="274"/>
  <c r="AA57" i="274"/>
  <c r="Y58" i="274"/>
  <c r="Z58" i="274"/>
  <c r="AA58" i="274"/>
  <c r="Y59" i="274"/>
  <c r="Z59" i="274"/>
  <c r="AA59" i="274"/>
  <c r="Y60" i="274"/>
  <c r="Z60" i="274"/>
  <c r="AA60" i="274"/>
  <c r="Y61" i="274"/>
  <c r="Z61" i="274"/>
  <c r="AA61" i="274"/>
  <c r="Y62" i="274"/>
  <c r="Z62" i="274"/>
  <c r="AA62" i="274"/>
  <c r="Y63" i="274"/>
  <c r="Z63" i="274"/>
  <c r="AA63" i="274"/>
  <c r="Y64" i="274"/>
  <c r="Z64" i="274"/>
  <c r="AA64" i="274"/>
  <c r="Y65" i="274"/>
  <c r="Z65" i="274"/>
  <c r="AA65" i="274"/>
  <c r="Y66" i="274"/>
  <c r="Z66" i="274"/>
  <c r="AA66" i="274"/>
  <c r="Y67" i="274"/>
  <c r="Z67" i="274"/>
  <c r="AA67" i="274"/>
  <c r="Y68" i="274"/>
  <c r="Z68" i="274"/>
  <c r="AA68" i="274"/>
  <c r="Y69" i="274"/>
  <c r="Z69" i="274"/>
  <c r="AA69" i="274"/>
  <c r="Y70" i="274"/>
  <c r="Z70" i="274"/>
  <c r="AA70" i="274"/>
  <c r="Y71" i="274"/>
  <c r="Z71" i="274"/>
  <c r="AA71" i="274"/>
  <c r="Y72" i="274"/>
  <c r="Z72" i="274"/>
  <c r="AA72" i="274"/>
  <c r="Y73" i="274"/>
  <c r="Z73" i="274"/>
  <c r="AA73" i="274"/>
  <c r="Y74" i="274"/>
  <c r="Z74" i="274"/>
  <c r="AA74" i="274"/>
  <c r="Y75" i="274"/>
  <c r="Z75" i="274"/>
  <c r="AA75" i="274"/>
  <c r="Y76" i="274"/>
  <c r="Z76" i="274"/>
  <c r="AA76" i="274"/>
  <c r="Y77" i="274"/>
  <c r="Z77" i="274"/>
  <c r="AA77" i="274"/>
  <c r="Y78" i="274"/>
  <c r="Z78" i="274"/>
  <c r="AA78" i="274"/>
  <c r="Y79" i="274"/>
  <c r="Z79" i="274"/>
  <c r="AA79" i="274"/>
  <c r="Y80" i="274"/>
  <c r="Z80" i="274"/>
  <c r="AA80" i="274"/>
  <c r="Y81" i="274"/>
  <c r="Z81" i="274"/>
  <c r="AA81" i="274"/>
  <c r="Y82" i="274"/>
  <c r="Z82" i="274"/>
  <c r="AA82" i="274"/>
  <c r="Y83" i="274"/>
  <c r="Z83" i="274"/>
  <c r="AA83" i="274"/>
  <c r="Y84" i="274"/>
  <c r="Z84" i="274"/>
  <c r="AA84" i="274"/>
  <c r="Y85" i="274"/>
  <c r="Z85" i="274"/>
  <c r="AA85" i="274"/>
  <c r="Y86" i="274"/>
  <c r="Z86" i="274"/>
  <c r="AA86" i="274"/>
  <c r="Y87" i="274"/>
  <c r="Z87" i="274"/>
  <c r="AA87" i="274"/>
  <c r="Y88" i="274"/>
  <c r="Z88" i="274"/>
  <c r="AA88" i="274"/>
  <c r="Y89" i="274"/>
  <c r="Z89" i="274"/>
  <c r="AA89" i="274"/>
  <c r="Y90" i="274"/>
  <c r="Z90" i="274"/>
  <c r="AA90" i="274"/>
  <c r="Y91" i="274"/>
  <c r="Z91" i="274"/>
  <c r="AA91" i="274"/>
  <c r="Y92" i="274"/>
  <c r="Z92" i="274"/>
  <c r="AA92" i="274"/>
  <c r="Y93" i="274"/>
  <c r="Z93" i="274"/>
  <c r="AA93" i="274"/>
  <c r="Y94" i="274"/>
  <c r="Z94" i="274"/>
  <c r="AA94" i="274"/>
  <c r="Y95" i="274"/>
  <c r="Z95" i="274"/>
  <c r="AA95" i="274"/>
  <c r="Y96" i="274"/>
  <c r="Z96" i="274"/>
  <c r="AA96" i="274"/>
  <c r="Y97" i="274"/>
  <c r="Z97" i="274"/>
  <c r="AA97" i="274"/>
  <c r="Y98" i="274"/>
  <c r="Z98" i="274"/>
  <c r="AA98" i="274"/>
  <c r="Y99" i="274"/>
  <c r="Z99" i="274"/>
  <c r="AA99" i="274"/>
  <c r="Y100" i="274"/>
  <c r="Z100" i="274"/>
  <c r="AA100" i="274"/>
  <c r="Y101" i="274"/>
  <c r="Z101" i="274"/>
  <c r="AA101" i="274"/>
  <c r="Y102" i="274"/>
  <c r="Z102" i="274"/>
  <c r="AA102" i="274"/>
  <c r="Y103" i="274"/>
  <c r="Z103" i="274"/>
  <c r="AA103" i="274"/>
  <c r="Y104" i="274"/>
  <c r="Z104" i="274"/>
  <c r="AA104" i="274"/>
  <c r="Y105" i="274"/>
  <c r="Z105" i="274"/>
  <c r="AA105" i="274"/>
  <c r="Y106" i="274"/>
  <c r="Z106" i="274"/>
  <c r="AA106" i="274"/>
  <c r="Y107" i="274"/>
  <c r="Z107" i="274"/>
  <c r="AA107" i="274"/>
  <c r="Y108" i="274"/>
  <c r="Z108" i="274"/>
  <c r="AA108" i="274"/>
  <c r="Y109" i="274"/>
  <c r="Z109" i="274"/>
  <c r="AA109" i="274"/>
  <c r="Y110" i="274"/>
  <c r="Z110" i="274"/>
  <c r="AA110" i="274"/>
  <c r="Y111" i="274"/>
  <c r="Z111" i="274"/>
  <c r="AA111" i="274"/>
  <c r="Y112" i="274"/>
  <c r="Z112" i="274"/>
  <c r="AA112" i="274"/>
  <c r="Y113" i="274"/>
  <c r="Z113" i="274"/>
  <c r="AA113" i="274"/>
  <c r="Y114" i="274"/>
  <c r="Z114" i="274"/>
  <c r="AA114" i="274"/>
  <c r="Y115" i="274"/>
  <c r="Z115" i="274"/>
  <c r="AA115" i="274"/>
  <c r="Y116" i="274"/>
  <c r="Z116" i="274"/>
  <c r="AA116" i="274"/>
  <c r="Y117" i="274"/>
  <c r="Z117" i="274"/>
  <c r="AA117" i="274"/>
  <c r="Y118" i="274"/>
  <c r="Z118" i="274"/>
  <c r="AA118" i="274"/>
  <c r="Y119" i="274"/>
  <c r="Z119" i="274"/>
  <c r="AA119" i="274"/>
  <c r="Y120" i="274"/>
  <c r="Z120" i="274"/>
  <c r="AA120" i="274"/>
  <c r="Y121" i="274"/>
  <c r="Z121" i="274"/>
  <c r="AA121" i="274"/>
  <c r="Y122" i="274"/>
  <c r="Z122" i="274"/>
  <c r="AA122" i="274"/>
  <c r="Y123" i="274"/>
  <c r="Z123" i="274"/>
  <c r="AA123" i="274"/>
  <c r="Y124" i="274"/>
  <c r="Z124" i="274"/>
  <c r="AA124" i="274"/>
  <c r="Y125" i="274"/>
  <c r="Z125" i="274"/>
  <c r="AA125" i="274"/>
  <c r="Y126" i="274"/>
  <c r="Z126" i="274"/>
  <c r="AA126" i="274"/>
  <c r="Y127" i="274"/>
  <c r="Z127" i="274"/>
  <c r="AA127" i="274"/>
  <c r="Y128" i="274"/>
  <c r="Z128" i="274"/>
  <c r="AA128" i="274"/>
  <c r="Y129" i="274"/>
  <c r="Z129" i="274"/>
  <c r="AA129" i="274"/>
  <c r="Y130" i="274"/>
  <c r="Z130" i="274"/>
  <c r="AA130" i="274"/>
  <c r="Y131" i="274"/>
  <c r="Z131" i="274"/>
  <c r="AA131" i="274"/>
  <c r="Y132" i="274"/>
  <c r="Z132" i="274"/>
  <c r="AA132" i="274"/>
  <c r="Y133" i="274"/>
  <c r="Z133" i="274"/>
  <c r="AA133" i="274"/>
  <c r="Y134" i="274"/>
  <c r="Z134" i="274"/>
  <c r="AA134" i="274"/>
  <c r="Y135" i="274"/>
  <c r="Z135" i="274"/>
  <c r="AA135" i="274"/>
  <c r="Y136" i="274"/>
  <c r="Z136" i="274"/>
  <c r="AA136" i="274"/>
  <c r="Y137" i="274"/>
  <c r="Z137" i="274"/>
  <c r="AA137" i="274"/>
  <c r="Y138" i="274"/>
  <c r="Z138" i="274"/>
  <c r="AA138" i="274"/>
  <c r="Y139" i="274"/>
  <c r="Z139" i="274"/>
  <c r="AA139" i="274"/>
  <c r="Y140" i="274"/>
  <c r="Z140" i="274"/>
  <c r="AA140" i="274"/>
  <c r="Y141" i="274"/>
  <c r="Z141" i="274"/>
  <c r="AA141" i="274"/>
  <c r="Y142" i="274"/>
  <c r="Z142" i="274"/>
  <c r="AA142" i="274"/>
  <c r="Y143" i="274"/>
  <c r="Z143" i="274"/>
  <c r="AA143" i="274"/>
  <c r="Y144" i="274"/>
  <c r="Z144" i="274"/>
  <c r="AA144" i="274"/>
  <c r="Y145" i="274"/>
  <c r="Z145" i="274"/>
  <c r="AA145" i="274"/>
  <c r="Y146" i="274"/>
  <c r="Z146" i="274"/>
  <c r="AA146" i="274"/>
  <c r="Y147" i="274"/>
  <c r="Z147" i="274"/>
  <c r="AA147" i="274"/>
  <c r="Y148" i="274"/>
  <c r="Z148" i="274"/>
  <c r="AA148" i="274"/>
  <c r="Y149" i="274"/>
  <c r="Z149" i="274"/>
  <c r="AA149" i="274"/>
  <c r="Y150" i="274"/>
  <c r="Z150" i="274"/>
  <c r="AA150" i="274"/>
  <c r="Y151" i="274"/>
  <c r="Z151" i="274"/>
  <c r="AA151" i="274"/>
  <c r="Y152" i="274"/>
  <c r="Z152" i="274"/>
  <c r="AA152" i="274"/>
  <c r="Y153" i="274"/>
  <c r="Z153" i="274"/>
  <c r="AA153" i="274"/>
  <c r="Y154" i="274"/>
  <c r="Z154" i="274"/>
  <c r="AA154" i="274"/>
  <c r="Y155" i="274"/>
  <c r="Z155" i="274"/>
  <c r="AA155" i="274"/>
  <c r="Y156" i="274"/>
  <c r="Z156" i="274"/>
  <c r="AA156" i="274"/>
  <c r="Y157" i="274"/>
  <c r="Z157" i="274"/>
  <c r="AA157" i="274"/>
  <c r="Y158" i="274"/>
  <c r="Z158" i="274"/>
  <c r="AA158" i="274"/>
  <c r="Y159" i="274"/>
  <c r="Z159" i="274"/>
  <c r="AA159" i="274"/>
  <c r="Y160" i="274"/>
  <c r="Z160" i="274"/>
  <c r="AA160" i="274"/>
  <c r="Y161" i="274"/>
  <c r="Z161" i="274"/>
  <c r="AA161" i="274"/>
  <c r="Y162" i="274"/>
  <c r="Z162" i="274"/>
  <c r="AA162" i="274"/>
  <c r="Y163" i="274"/>
  <c r="Z163" i="274"/>
  <c r="AA163" i="274"/>
  <c r="Y164" i="274"/>
  <c r="Z164" i="274"/>
  <c r="AA164" i="274"/>
  <c r="Y165" i="274"/>
  <c r="Z165" i="274"/>
  <c r="AA165" i="274"/>
  <c r="Y166" i="274"/>
  <c r="Z166" i="274"/>
  <c r="AA166" i="274"/>
  <c r="Y167" i="274"/>
  <c r="Z167" i="274"/>
  <c r="AA167" i="274"/>
  <c r="Y168" i="274"/>
  <c r="Z168" i="274"/>
  <c r="AA168" i="274"/>
  <c r="Y169" i="274"/>
  <c r="Z169" i="274"/>
  <c r="AA169" i="274"/>
  <c r="Y170" i="274"/>
  <c r="Z170" i="274"/>
  <c r="AA170" i="274"/>
  <c r="Y171" i="274"/>
  <c r="Z171" i="274"/>
  <c r="AA171" i="274"/>
  <c r="Y172" i="274"/>
  <c r="Z172" i="274"/>
  <c r="AA172" i="274"/>
  <c r="Y173" i="274"/>
  <c r="Z173" i="274"/>
  <c r="AA173" i="274"/>
  <c r="Y174" i="274"/>
  <c r="Z174" i="274"/>
  <c r="AA174" i="274"/>
  <c r="Y175" i="274"/>
  <c r="Z175" i="274"/>
  <c r="AA175" i="274"/>
  <c r="Y176" i="274"/>
  <c r="Z176" i="274"/>
  <c r="AA176" i="274"/>
  <c r="Y177" i="274"/>
  <c r="Z177" i="274"/>
  <c r="AA177" i="274"/>
  <c r="Y178" i="274"/>
  <c r="Z178" i="274"/>
  <c r="AA178" i="274"/>
  <c r="Y179" i="274"/>
  <c r="Z179" i="274"/>
  <c r="AA179" i="274"/>
  <c r="Y180" i="274"/>
  <c r="Z180" i="274"/>
  <c r="AA180" i="274"/>
  <c r="Y181" i="274"/>
  <c r="Z181" i="274"/>
  <c r="AA181" i="274"/>
  <c r="Y182" i="274"/>
  <c r="Z182" i="274"/>
  <c r="AA182" i="274"/>
  <c r="Y183" i="274"/>
  <c r="Z183" i="274"/>
  <c r="AA183" i="274"/>
  <c r="Y184" i="274"/>
  <c r="Z184" i="274"/>
  <c r="AA184" i="274"/>
  <c r="Y185" i="274"/>
  <c r="Z185" i="274"/>
  <c r="AA185" i="274"/>
  <c r="Y186" i="274"/>
  <c r="Z186" i="274"/>
  <c r="AA186" i="274"/>
  <c r="Y187" i="274"/>
  <c r="Z187" i="274"/>
  <c r="AA187" i="274"/>
  <c r="Y188" i="274"/>
  <c r="Z188" i="274"/>
  <c r="AA188" i="274"/>
  <c r="Y189" i="274"/>
  <c r="Z189" i="274"/>
  <c r="AA189" i="274"/>
  <c r="Y190" i="274"/>
  <c r="Z190" i="274"/>
  <c r="AA190" i="274"/>
  <c r="Y191" i="274"/>
  <c r="Z191" i="274"/>
  <c r="AA191" i="274"/>
  <c r="Y192" i="274"/>
  <c r="Z192" i="274"/>
  <c r="AA192" i="274"/>
  <c r="Y193" i="274"/>
  <c r="Z193" i="274"/>
  <c r="AA193" i="274"/>
  <c r="Y194" i="274"/>
  <c r="Z194" i="274"/>
  <c r="AA194" i="274"/>
  <c r="Y195" i="274"/>
  <c r="Z195" i="274"/>
  <c r="AA195" i="274"/>
  <c r="Y196" i="274"/>
  <c r="Z196" i="274"/>
  <c r="AA196" i="274"/>
  <c r="Y197" i="274"/>
  <c r="Z197" i="274"/>
  <c r="AA197" i="274"/>
  <c r="Y198" i="274"/>
  <c r="Z198" i="274"/>
  <c r="AA198" i="274"/>
  <c r="Y199" i="274"/>
  <c r="Z199" i="274"/>
  <c r="AA199" i="274"/>
  <c r="Y200" i="274"/>
  <c r="Z200" i="274"/>
  <c r="AA200" i="274"/>
  <c r="Y201" i="274"/>
  <c r="Z201" i="274"/>
  <c r="AA201" i="274"/>
  <c r="Y202" i="274"/>
  <c r="Z202" i="274"/>
  <c r="AA202" i="274"/>
  <c r="Y203" i="274"/>
  <c r="Z203" i="274"/>
  <c r="AA203" i="274"/>
  <c r="Y204" i="274"/>
  <c r="Z204" i="274"/>
  <c r="AA204" i="274"/>
  <c r="Y205" i="274"/>
  <c r="Z205" i="274"/>
  <c r="AA205" i="274"/>
  <c r="Y206" i="274"/>
  <c r="Z206" i="274"/>
  <c r="AA206" i="274"/>
  <c r="Y207" i="274"/>
  <c r="Z207" i="274"/>
  <c r="AA207" i="274"/>
  <c r="Y208" i="274"/>
  <c r="Z208" i="274"/>
  <c r="AA208" i="274"/>
  <c r="Y209" i="274"/>
  <c r="Z209" i="274"/>
  <c r="AA209" i="274"/>
  <c r="Y210" i="274"/>
  <c r="Z210" i="274"/>
  <c r="AA210" i="274"/>
  <c r="Y211" i="274"/>
  <c r="Z211" i="274"/>
  <c r="AA211" i="274"/>
  <c r="Y212" i="274"/>
  <c r="Z212" i="274"/>
  <c r="AA212" i="274"/>
  <c r="Y213" i="274"/>
  <c r="Z213" i="274"/>
  <c r="AA213" i="274"/>
  <c r="Y214" i="274"/>
  <c r="Z214" i="274"/>
  <c r="AA214" i="274"/>
  <c r="Y215" i="274"/>
  <c r="Z215" i="274"/>
  <c r="AA215" i="274"/>
  <c r="Y216" i="274"/>
  <c r="Z216" i="274"/>
  <c r="AA216" i="274"/>
  <c r="Y217" i="274"/>
  <c r="Z217" i="274"/>
  <c r="AA217" i="274"/>
  <c r="Y218" i="274"/>
  <c r="Z218" i="274"/>
  <c r="AA218" i="274"/>
  <c r="Y219" i="274"/>
  <c r="Z219" i="274"/>
  <c r="AA219" i="274"/>
  <c r="Y220" i="274"/>
  <c r="Z220" i="274"/>
  <c r="AA220" i="274"/>
  <c r="Y221" i="274"/>
  <c r="Z221" i="274"/>
  <c r="AA221" i="274"/>
  <c r="Y222" i="274"/>
  <c r="Z222" i="274"/>
  <c r="AA222" i="274"/>
  <c r="Y223" i="274"/>
  <c r="Z223" i="274"/>
  <c r="AA223" i="274"/>
  <c r="Y224" i="274"/>
  <c r="Z224" i="274"/>
  <c r="AA224" i="274"/>
  <c r="Y225" i="274"/>
  <c r="Z225" i="274"/>
  <c r="AA225" i="274"/>
  <c r="Y226" i="274"/>
  <c r="Z226" i="274"/>
  <c r="AA226" i="274"/>
  <c r="Y227" i="274"/>
  <c r="Z227" i="274"/>
  <c r="AA227" i="274"/>
  <c r="Y228" i="274"/>
  <c r="Z228" i="274"/>
  <c r="AA228" i="274"/>
  <c r="Y229" i="274"/>
  <c r="Z229" i="274"/>
  <c r="AA229" i="274"/>
  <c r="Y230" i="274"/>
  <c r="Z230" i="274"/>
  <c r="AA230" i="274"/>
  <c r="Y231" i="274"/>
  <c r="Z231" i="274"/>
  <c r="AA231" i="274"/>
  <c r="Y232" i="274"/>
  <c r="Z232" i="274"/>
  <c r="AA232" i="274"/>
  <c r="Y233" i="274"/>
  <c r="Z233" i="274"/>
  <c r="AA233" i="274"/>
  <c r="Y234" i="274"/>
  <c r="Z234" i="274"/>
  <c r="AA234" i="274"/>
  <c r="Y235" i="274"/>
  <c r="Z235" i="274"/>
  <c r="AA235" i="274"/>
  <c r="Y236" i="274"/>
  <c r="Z236" i="274"/>
  <c r="AA236" i="274"/>
  <c r="Y237" i="274"/>
  <c r="Z237" i="274"/>
  <c r="AA237" i="274"/>
  <c r="Y238" i="274"/>
  <c r="Z238" i="274"/>
  <c r="AA238" i="274"/>
  <c r="Y239" i="274"/>
  <c r="Z239" i="274"/>
  <c r="AA239" i="274"/>
  <c r="Y240" i="274"/>
  <c r="Z240" i="274"/>
  <c r="AA240" i="274"/>
  <c r="Y241" i="274"/>
  <c r="Z241" i="274"/>
  <c r="AA241" i="274"/>
  <c r="Y242" i="274"/>
  <c r="Z242" i="274"/>
  <c r="AA242" i="274"/>
  <c r="Y243" i="274"/>
  <c r="Z243" i="274"/>
  <c r="AA243" i="274"/>
  <c r="Y244" i="274"/>
  <c r="Z244" i="274"/>
  <c r="AA244" i="274"/>
  <c r="Y245" i="274"/>
  <c r="Z245" i="274"/>
  <c r="AA245" i="274"/>
  <c r="Y246" i="274"/>
  <c r="Z246" i="274"/>
  <c r="AA246" i="274"/>
  <c r="Y247" i="274"/>
  <c r="Z247" i="274"/>
  <c r="AA247" i="274"/>
  <c r="Y248" i="274"/>
  <c r="Z248" i="274"/>
  <c r="AA248" i="274"/>
  <c r="Y249" i="274"/>
  <c r="Z249" i="274"/>
  <c r="AA249" i="274"/>
  <c r="Y250" i="274"/>
  <c r="Z250" i="274"/>
  <c r="AA250" i="274"/>
  <c r="Y251" i="274"/>
  <c r="Z251" i="274"/>
  <c r="AA251" i="274"/>
  <c r="Y252" i="274"/>
  <c r="Z252" i="274"/>
  <c r="AA252" i="274"/>
  <c r="Y253" i="274"/>
  <c r="Z253" i="274"/>
  <c r="AA253" i="274"/>
  <c r="Y254" i="274"/>
  <c r="Z254" i="274"/>
  <c r="AA254" i="274"/>
  <c r="Y255" i="274"/>
  <c r="Z255" i="274"/>
  <c r="AA255" i="274"/>
  <c r="Y256" i="274"/>
  <c r="Z256" i="274"/>
  <c r="AA256" i="274"/>
  <c r="V57" i="274"/>
  <c r="W57" i="274"/>
  <c r="X57" i="274"/>
  <c r="V58" i="274"/>
  <c r="W58" i="274"/>
  <c r="X58" i="274"/>
  <c r="V59" i="274"/>
  <c r="W59" i="274"/>
  <c r="X59" i="274"/>
  <c r="V60" i="274"/>
  <c r="W60" i="274"/>
  <c r="X60" i="274"/>
  <c r="V61" i="274"/>
  <c r="W61" i="274"/>
  <c r="X61" i="274"/>
  <c r="V62" i="274"/>
  <c r="W62" i="274"/>
  <c r="X62" i="274"/>
  <c r="V63" i="274"/>
  <c r="W63" i="274"/>
  <c r="X63" i="274"/>
  <c r="V64" i="274"/>
  <c r="W64" i="274"/>
  <c r="X64" i="274"/>
  <c r="V65" i="274"/>
  <c r="W65" i="274"/>
  <c r="X65" i="274"/>
  <c r="V66" i="274"/>
  <c r="W66" i="274"/>
  <c r="X66" i="274"/>
  <c r="V67" i="274"/>
  <c r="W67" i="274"/>
  <c r="X67" i="274"/>
  <c r="V68" i="274"/>
  <c r="W68" i="274"/>
  <c r="X68" i="274"/>
  <c r="V69" i="274"/>
  <c r="W69" i="274"/>
  <c r="X69" i="274"/>
  <c r="V70" i="274"/>
  <c r="W70" i="274"/>
  <c r="X70" i="274"/>
  <c r="V71" i="274"/>
  <c r="W71" i="274"/>
  <c r="X71" i="274"/>
  <c r="V72" i="274"/>
  <c r="W72" i="274"/>
  <c r="X72" i="274"/>
  <c r="V73" i="274"/>
  <c r="W73" i="274"/>
  <c r="X73" i="274"/>
  <c r="V74" i="274"/>
  <c r="W74" i="274"/>
  <c r="X74" i="274"/>
  <c r="V75" i="274"/>
  <c r="W75" i="274"/>
  <c r="X75" i="274"/>
  <c r="V76" i="274"/>
  <c r="W76" i="274"/>
  <c r="X76" i="274"/>
  <c r="V77" i="274"/>
  <c r="W77" i="274"/>
  <c r="X77" i="274"/>
  <c r="V78" i="274"/>
  <c r="W78" i="274"/>
  <c r="X78" i="274"/>
  <c r="V79" i="274"/>
  <c r="W79" i="274"/>
  <c r="X79" i="274"/>
  <c r="V80" i="274"/>
  <c r="W80" i="274"/>
  <c r="X80" i="274"/>
  <c r="V81" i="274"/>
  <c r="W81" i="274"/>
  <c r="X81" i="274"/>
  <c r="V82" i="274"/>
  <c r="W82" i="274"/>
  <c r="X82" i="274"/>
  <c r="V83" i="274"/>
  <c r="W83" i="274"/>
  <c r="X83" i="274"/>
  <c r="V84" i="274"/>
  <c r="W84" i="274"/>
  <c r="X84" i="274"/>
  <c r="V85" i="274"/>
  <c r="W85" i="274"/>
  <c r="X85" i="274"/>
  <c r="V86" i="274"/>
  <c r="W86" i="274"/>
  <c r="X86" i="274"/>
  <c r="V87" i="274"/>
  <c r="W87" i="274"/>
  <c r="X87" i="274"/>
  <c r="V88" i="274"/>
  <c r="W88" i="274"/>
  <c r="X88" i="274"/>
  <c r="V89" i="274"/>
  <c r="W89" i="274"/>
  <c r="X89" i="274"/>
  <c r="V90" i="274"/>
  <c r="W90" i="274"/>
  <c r="X90" i="274"/>
  <c r="V91" i="274"/>
  <c r="W91" i="274"/>
  <c r="X91" i="274"/>
  <c r="V92" i="274"/>
  <c r="W92" i="274"/>
  <c r="X92" i="274"/>
  <c r="V93" i="274"/>
  <c r="W93" i="274"/>
  <c r="X93" i="274"/>
  <c r="V94" i="274"/>
  <c r="W94" i="274"/>
  <c r="X94" i="274"/>
  <c r="V95" i="274"/>
  <c r="W95" i="274"/>
  <c r="X95" i="274"/>
  <c r="V96" i="274"/>
  <c r="W96" i="274"/>
  <c r="X96" i="274"/>
  <c r="V97" i="274"/>
  <c r="W97" i="274"/>
  <c r="X97" i="274"/>
  <c r="V98" i="274"/>
  <c r="W98" i="274"/>
  <c r="X98" i="274"/>
  <c r="V99" i="274"/>
  <c r="W99" i="274"/>
  <c r="X99" i="274"/>
  <c r="V100" i="274"/>
  <c r="W100" i="274"/>
  <c r="X100" i="274"/>
  <c r="V101" i="274"/>
  <c r="W101" i="274"/>
  <c r="X101" i="274"/>
  <c r="V102" i="274"/>
  <c r="W102" i="274"/>
  <c r="X102" i="274"/>
  <c r="V103" i="274"/>
  <c r="W103" i="274"/>
  <c r="X103" i="274"/>
  <c r="V104" i="274"/>
  <c r="W104" i="274"/>
  <c r="X104" i="274"/>
  <c r="V105" i="274"/>
  <c r="W105" i="274"/>
  <c r="X105" i="274"/>
  <c r="V106" i="274"/>
  <c r="W106" i="274"/>
  <c r="X106" i="274"/>
  <c r="V107" i="274"/>
  <c r="W107" i="274"/>
  <c r="X107" i="274"/>
  <c r="V108" i="274"/>
  <c r="W108" i="274"/>
  <c r="X108" i="274"/>
  <c r="V109" i="274"/>
  <c r="W109" i="274"/>
  <c r="X109" i="274"/>
  <c r="V110" i="274"/>
  <c r="W110" i="274"/>
  <c r="X110" i="274"/>
  <c r="V111" i="274"/>
  <c r="W111" i="274"/>
  <c r="X111" i="274"/>
  <c r="V112" i="274"/>
  <c r="W112" i="274"/>
  <c r="X112" i="274"/>
  <c r="V113" i="274"/>
  <c r="W113" i="274"/>
  <c r="X113" i="274"/>
  <c r="V114" i="274"/>
  <c r="W114" i="274"/>
  <c r="X114" i="274"/>
  <c r="V115" i="274"/>
  <c r="W115" i="274"/>
  <c r="X115" i="274"/>
  <c r="V116" i="274"/>
  <c r="W116" i="274"/>
  <c r="X116" i="274"/>
  <c r="V117" i="274"/>
  <c r="W117" i="274"/>
  <c r="X117" i="274"/>
  <c r="V118" i="274"/>
  <c r="W118" i="274"/>
  <c r="X118" i="274"/>
  <c r="V119" i="274"/>
  <c r="W119" i="274"/>
  <c r="X119" i="274"/>
  <c r="V120" i="274"/>
  <c r="W120" i="274"/>
  <c r="X120" i="274"/>
  <c r="V121" i="274"/>
  <c r="W121" i="274"/>
  <c r="X121" i="274"/>
  <c r="V122" i="274"/>
  <c r="W122" i="274"/>
  <c r="X122" i="274"/>
  <c r="V123" i="274"/>
  <c r="W123" i="274"/>
  <c r="X123" i="274"/>
  <c r="V124" i="274"/>
  <c r="W124" i="274"/>
  <c r="X124" i="274"/>
  <c r="V125" i="274"/>
  <c r="W125" i="274"/>
  <c r="X125" i="274"/>
  <c r="V126" i="274"/>
  <c r="W126" i="274"/>
  <c r="X126" i="274"/>
  <c r="V127" i="274"/>
  <c r="W127" i="274"/>
  <c r="X127" i="274"/>
  <c r="V128" i="274"/>
  <c r="W128" i="274"/>
  <c r="X128" i="274"/>
  <c r="V129" i="274"/>
  <c r="W129" i="274"/>
  <c r="X129" i="274"/>
  <c r="V130" i="274"/>
  <c r="W130" i="274"/>
  <c r="X130" i="274"/>
  <c r="V131" i="274"/>
  <c r="W131" i="274"/>
  <c r="X131" i="274"/>
  <c r="V132" i="274"/>
  <c r="W132" i="274"/>
  <c r="X132" i="274"/>
  <c r="V133" i="274"/>
  <c r="W133" i="274"/>
  <c r="X133" i="274"/>
  <c r="V134" i="274"/>
  <c r="W134" i="274"/>
  <c r="X134" i="274"/>
  <c r="V135" i="274"/>
  <c r="W135" i="274"/>
  <c r="X135" i="274"/>
  <c r="V136" i="274"/>
  <c r="W136" i="274"/>
  <c r="X136" i="274"/>
  <c r="V137" i="274"/>
  <c r="W137" i="274"/>
  <c r="X137" i="274"/>
  <c r="V138" i="274"/>
  <c r="W138" i="274"/>
  <c r="X138" i="274"/>
  <c r="V139" i="274"/>
  <c r="W139" i="274"/>
  <c r="X139" i="274"/>
  <c r="V140" i="274"/>
  <c r="W140" i="274"/>
  <c r="X140" i="274"/>
  <c r="V141" i="274"/>
  <c r="W141" i="274"/>
  <c r="X141" i="274"/>
  <c r="V142" i="274"/>
  <c r="W142" i="274"/>
  <c r="X142" i="274"/>
  <c r="V143" i="274"/>
  <c r="W143" i="274"/>
  <c r="X143" i="274"/>
  <c r="V144" i="274"/>
  <c r="W144" i="274"/>
  <c r="X144" i="274"/>
  <c r="V145" i="274"/>
  <c r="W145" i="274"/>
  <c r="X145" i="274"/>
  <c r="V146" i="274"/>
  <c r="W146" i="274"/>
  <c r="X146" i="274"/>
  <c r="V147" i="274"/>
  <c r="W147" i="274"/>
  <c r="X147" i="274"/>
  <c r="V148" i="274"/>
  <c r="W148" i="274"/>
  <c r="X148" i="274"/>
  <c r="V149" i="274"/>
  <c r="W149" i="274"/>
  <c r="X149" i="274"/>
  <c r="V150" i="274"/>
  <c r="W150" i="274"/>
  <c r="X150" i="274"/>
  <c r="V151" i="274"/>
  <c r="W151" i="274"/>
  <c r="X151" i="274"/>
  <c r="V152" i="274"/>
  <c r="W152" i="274"/>
  <c r="X152" i="274"/>
  <c r="V153" i="274"/>
  <c r="W153" i="274"/>
  <c r="X153" i="274"/>
  <c r="V154" i="274"/>
  <c r="W154" i="274"/>
  <c r="X154" i="274"/>
  <c r="V155" i="274"/>
  <c r="W155" i="274"/>
  <c r="X155" i="274"/>
  <c r="V156" i="274"/>
  <c r="W156" i="274"/>
  <c r="X156" i="274"/>
  <c r="V157" i="274"/>
  <c r="W157" i="274"/>
  <c r="X157" i="274"/>
  <c r="V158" i="274"/>
  <c r="W158" i="274"/>
  <c r="X158" i="274"/>
  <c r="V159" i="274"/>
  <c r="W159" i="274"/>
  <c r="X159" i="274"/>
  <c r="V160" i="274"/>
  <c r="W160" i="274"/>
  <c r="X160" i="274"/>
  <c r="V161" i="274"/>
  <c r="W161" i="274"/>
  <c r="X161" i="274"/>
  <c r="V162" i="274"/>
  <c r="W162" i="274"/>
  <c r="X162" i="274"/>
  <c r="V163" i="274"/>
  <c r="W163" i="274"/>
  <c r="X163" i="274"/>
  <c r="V164" i="274"/>
  <c r="W164" i="274"/>
  <c r="X164" i="274"/>
  <c r="V165" i="274"/>
  <c r="W165" i="274"/>
  <c r="X165" i="274"/>
  <c r="V166" i="274"/>
  <c r="W166" i="274"/>
  <c r="X166" i="274"/>
  <c r="V167" i="274"/>
  <c r="W167" i="274"/>
  <c r="X167" i="274"/>
  <c r="V168" i="274"/>
  <c r="W168" i="274"/>
  <c r="X168" i="274"/>
  <c r="V169" i="274"/>
  <c r="W169" i="274"/>
  <c r="X169" i="274"/>
  <c r="V170" i="274"/>
  <c r="W170" i="274"/>
  <c r="X170" i="274"/>
  <c r="V171" i="274"/>
  <c r="W171" i="274"/>
  <c r="X171" i="274"/>
  <c r="V172" i="274"/>
  <c r="W172" i="274"/>
  <c r="X172" i="274"/>
  <c r="V173" i="274"/>
  <c r="W173" i="274"/>
  <c r="X173" i="274"/>
  <c r="V174" i="274"/>
  <c r="W174" i="274"/>
  <c r="X174" i="274"/>
  <c r="V175" i="274"/>
  <c r="W175" i="274"/>
  <c r="X175" i="274"/>
  <c r="V176" i="274"/>
  <c r="W176" i="274"/>
  <c r="X176" i="274"/>
  <c r="V177" i="274"/>
  <c r="W177" i="274"/>
  <c r="X177" i="274"/>
  <c r="V178" i="274"/>
  <c r="W178" i="274"/>
  <c r="X178" i="274"/>
  <c r="V179" i="274"/>
  <c r="W179" i="274"/>
  <c r="X179" i="274"/>
  <c r="V180" i="274"/>
  <c r="W180" i="274"/>
  <c r="X180" i="274"/>
  <c r="V181" i="274"/>
  <c r="W181" i="274"/>
  <c r="X181" i="274"/>
  <c r="V182" i="274"/>
  <c r="W182" i="274"/>
  <c r="X182" i="274"/>
  <c r="V183" i="274"/>
  <c r="W183" i="274"/>
  <c r="X183" i="274"/>
  <c r="V184" i="274"/>
  <c r="W184" i="274"/>
  <c r="X184" i="274"/>
  <c r="V185" i="274"/>
  <c r="W185" i="274"/>
  <c r="X185" i="274"/>
  <c r="V186" i="274"/>
  <c r="W186" i="274"/>
  <c r="X186" i="274"/>
  <c r="V187" i="274"/>
  <c r="W187" i="274"/>
  <c r="X187" i="274"/>
  <c r="V188" i="274"/>
  <c r="W188" i="274"/>
  <c r="X188" i="274"/>
  <c r="V189" i="274"/>
  <c r="W189" i="274"/>
  <c r="X189" i="274"/>
  <c r="V190" i="274"/>
  <c r="W190" i="274"/>
  <c r="X190" i="274"/>
  <c r="V191" i="274"/>
  <c r="W191" i="274"/>
  <c r="X191" i="274"/>
  <c r="V192" i="274"/>
  <c r="W192" i="274"/>
  <c r="X192" i="274"/>
  <c r="V193" i="274"/>
  <c r="W193" i="274"/>
  <c r="X193" i="274"/>
  <c r="V194" i="274"/>
  <c r="W194" i="274"/>
  <c r="X194" i="274"/>
  <c r="V195" i="274"/>
  <c r="W195" i="274"/>
  <c r="X195" i="274"/>
  <c r="V196" i="274"/>
  <c r="W196" i="274"/>
  <c r="X196" i="274"/>
  <c r="V197" i="274"/>
  <c r="W197" i="274"/>
  <c r="X197" i="274"/>
  <c r="V198" i="274"/>
  <c r="W198" i="274"/>
  <c r="X198" i="274"/>
  <c r="V199" i="274"/>
  <c r="W199" i="274"/>
  <c r="X199" i="274"/>
  <c r="V200" i="274"/>
  <c r="W200" i="274"/>
  <c r="X200" i="274"/>
  <c r="V201" i="274"/>
  <c r="W201" i="274"/>
  <c r="X201" i="274"/>
  <c r="V202" i="274"/>
  <c r="W202" i="274"/>
  <c r="X202" i="274"/>
  <c r="V203" i="274"/>
  <c r="W203" i="274"/>
  <c r="X203" i="274"/>
  <c r="V204" i="274"/>
  <c r="W204" i="274"/>
  <c r="X204" i="274"/>
  <c r="V205" i="274"/>
  <c r="W205" i="274"/>
  <c r="X205" i="274"/>
  <c r="V206" i="274"/>
  <c r="W206" i="274"/>
  <c r="X206" i="274"/>
  <c r="V207" i="274"/>
  <c r="W207" i="274"/>
  <c r="X207" i="274"/>
  <c r="V208" i="274"/>
  <c r="W208" i="274"/>
  <c r="X208" i="274"/>
  <c r="V209" i="274"/>
  <c r="W209" i="274"/>
  <c r="X209" i="274"/>
  <c r="V210" i="274"/>
  <c r="W210" i="274"/>
  <c r="X210" i="274"/>
  <c r="V211" i="274"/>
  <c r="W211" i="274"/>
  <c r="X211" i="274"/>
  <c r="V212" i="274"/>
  <c r="W212" i="274"/>
  <c r="X212" i="274"/>
  <c r="V213" i="274"/>
  <c r="W213" i="274"/>
  <c r="X213" i="274"/>
  <c r="V214" i="274"/>
  <c r="W214" i="274"/>
  <c r="X214" i="274"/>
  <c r="V215" i="274"/>
  <c r="W215" i="274"/>
  <c r="X215" i="274"/>
  <c r="V216" i="274"/>
  <c r="W216" i="274"/>
  <c r="X216" i="274"/>
  <c r="V217" i="274"/>
  <c r="W217" i="274"/>
  <c r="X217" i="274"/>
  <c r="V218" i="274"/>
  <c r="W218" i="274"/>
  <c r="X218" i="274"/>
  <c r="V219" i="274"/>
  <c r="W219" i="274"/>
  <c r="X219" i="274"/>
  <c r="V220" i="274"/>
  <c r="W220" i="274"/>
  <c r="X220" i="274"/>
  <c r="V221" i="274"/>
  <c r="W221" i="274"/>
  <c r="X221" i="274"/>
  <c r="V222" i="274"/>
  <c r="W222" i="274"/>
  <c r="X222" i="274"/>
  <c r="V223" i="274"/>
  <c r="W223" i="274"/>
  <c r="X223" i="274"/>
  <c r="V224" i="274"/>
  <c r="W224" i="274"/>
  <c r="X224" i="274"/>
  <c r="V225" i="274"/>
  <c r="W225" i="274"/>
  <c r="X225" i="274"/>
  <c r="V226" i="274"/>
  <c r="W226" i="274"/>
  <c r="X226" i="274"/>
  <c r="V227" i="274"/>
  <c r="W227" i="274"/>
  <c r="X227" i="274"/>
  <c r="V228" i="274"/>
  <c r="W228" i="274"/>
  <c r="X228" i="274"/>
  <c r="V229" i="274"/>
  <c r="W229" i="274"/>
  <c r="X229" i="274"/>
  <c r="V230" i="274"/>
  <c r="W230" i="274"/>
  <c r="X230" i="274"/>
  <c r="V231" i="274"/>
  <c r="W231" i="274"/>
  <c r="X231" i="274"/>
  <c r="V232" i="274"/>
  <c r="W232" i="274"/>
  <c r="X232" i="274"/>
  <c r="V233" i="274"/>
  <c r="W233" i="274"/>
  <c r="X233" i="274"/>
  <c r="V234" i="274"/>
  <c r="W234" i="274"/>
  <c r="X234" i="274"/>
  <c r="V235" i="274"/>
  <c r="W235" i="274"/>
  <c r="X235" i="274"/>
  <c r="V236" i="274"/>
  <c r="W236" i="274"/>
  <c r="X236" i="274"/>
  <c r="V237" i="274"/>
  <c r="W237" i="274"/>
  <c r="X237" i="274"/>
  <c r="V238" i="274"/>
  <c r="W238" i="274"/>
  <c r="X238" i="274"/>
  <c r="V239" i="274"/>
  <c r="W239" i="274"/>
  <c r="X239" i="274"/>
  <c r="V240" i="274"/>
  <c r="W240" i="274"/>
  <c r="X240" i="274"/>
  <c r="V241" i="274"/>
  <c r="W241" i="274"/>
  <c r="X241" i="274"/>
  <c r="V242" i="274"/>
  <c r="W242" i="274"/>
  <c r="X242" i="274"/>
  <c r="V243" i="274"/>
  <c r="W243" i="274"/>
  <c r="X243" i="274"/>
  <c r="V244" i="274"/>
  <c r="W244" i="274"/>
  <c r="X244" i="274"/>
  <c r="V245" i="274"/>
  <c r="W245" i="274"/>
  <c r="X245" i="274"/>
  <c r="V246" i="274"/>
  <c r="W246" i="274"/>
  <c r="X246" i="274"/>
  <c r="V247" i="274"/>
  <c r="W247" i="274"/>
  <c r="X247" i="274"/>
  <c r="V248" i="274"/>
  <c r="W248" i="274"/>
  <c r="X248" i="274"/>
  <c r="V249" i="274"/>
  <c r="W249" i="274"/>
  <c r="X249" i="274"/>
  <c r="V250" i="274"/>
  <c r="W250" i="274"/>
  <c r="X250" i="274"/>
  <c r="V251" i="274"/>
  <c r="W251" i="274"/>
  <c r="X251" i="274"/>
  <c r="V252" i="274"/>
  <c r="W252" i="274"/>
  <c r="X252" i="274"/>
  <c r="V253" i="274"/>
  <c r="W253" i="274"/>
  <c r="X253" i="274"/>
  <c r="V254" i="274"/>
  <c r="W254" i="274"/>
  <c r="X254" i="274"/>
  <c r="V255" i="274"/>
  <c r="W255" i="274"/>
  <c r="X255" i="274"/>
  <c r="V256" i="274"/>
  <c r="W256" i="274"/>
  <c r="X256" i="274"/>
  <c r="AP236" i="274"/>
  <c r="AQ236" i="274" s="1"/>
  <c r="AR236" i="274"/>
  <c r="AP237" i="274"/>
  <c r="AQ237" i="274" s="1"/>
  <c r="AR237" i="274"/>
  <c r="AT237" i="274" l="1"/>
  <c r="BE237" i="274"/>
  <c r="BN237" i="274" s="1"/>
  <c r="BF237" i="274"/>
  <c r="BO237" i="274" s="1"/>
  <c r="AT236" i="274"/>
  <c r="BE236" i="274" l="1"/>
  <c r="BN236" i="274" s="1"/>
  <c r="BF236" i="274"/>
  <c r="BO236" i="274" s="1"/>
  <c r="BP111" i="274"/>
  <c r="BP112" i="274"/>
  <c r="BP113" i="274"/>
  <c r="BP114" i="274"/>
  <c r="BP115" i="274"/>
  <c r="BP116" i="274"/>
  <c r="BP117" i="274"/>
  <c r="BP118" i="274"/>
  <c r="BP119" i="274"/>
  <c r="BP120" i="274"/>
  <c r="BP121" i="274"/>
  <c r="BP122" i="274"/>
  <c r="BP123" i="274"/>
  <c r="BP124" i="274"/>
  <c r="BP125" i="274"/>
  <c r="BP126" i="274"/>
  <c r="BP127" i="274"/>
  <c r="BP128" i="274"/>
  <c r="BP129" i="274"/>
  <c r="BP130" i="274"/>
  <c r="BP131" i="274"/>
  <c r="BP132" i="274"/>
  <c r="BP133" i="274"/>
  <c r="BP134" i="274"/>
  <c r="BP135" i="274"/>
  <c r="BP136" i="274"/>
  <c r="BP137" i="274"/>
  <c r="BP138" i="274"/>
  <c r="BP139" i="274"/>
  <c r="BP140" i="274"/>
  <c r="BP141" i="274"/>
  <c r="BP142" i="274"/>
  <c r="BP143" i="274"/>
  <c r="BP144" i="274"/>
  <c r="BP145" i="274"/>
  <c r="BP146" i="274"/>
  <c r="BP147" i="274"/>
  <c r="BP148" i="274"/>
  <c r="BP149" i="274"/>
  <c r="BP150" i="274"/>
  <c r="BP151" i="274"/>
  <c r="BP152" i="274"/>
  <c r="BP153" i="274"/>
  <c r="BP154" i="274"/>
  <c r="BP155" i="274"/>
  <c r="BP156" i="274"/>
  <c r="BP157" i="274"/>
  <c r="BP158" i="274"/>
  <c r="BP159" i="274"/>
  <c r="BP160" i="274"/>
  <c r="BP161" i="274"/>
  <c r="BP162" i="274"/>
  <c r="BP163" i="274"/>
  <c r="BP164" i="274"/>
  <c r="BP165" i="274"/>
  <c r="BP166" i="274"/>
  <c r="BP167" i="274"/>
  <c r="BP168" i="274"/>
  <c r="BP169" i="274"/>
  <c r="BP170" i="274"/>
  <c r="BP171" i="274"/>
  <c r="BP172" i="274"/>
  <c r="BP173" i="274"/>
  <c r="BP174" i="274"/>
  <c r="BP175" i="274"/>
  <c r="BP176" i="274"/>
  <c r="BP177" i="274"/>
  <c r="BP178" i="274"/>
  <c r="BP179" i="274"/>
  <c r="BP180" i="274"/>
  <c r="BP181" i="274"/>
  <c r="BP183" i="274"/>
  <c r="BP184" i="274"/>
  <c r="BP185" i="274"/>
  <c r="BP186" i="274"/>
  <c r="BP187" i="274"/>
  <c r="BP188" i="274"/>
  <c r="BP189" i="274"/>
  <c r="BP190" i="274"/>
  <c r="BP191" i="274"/>
  <c r="BP192" i="274"/>
  <c r="BP193" i="274"/>
  <c r="BP194" i="274"/>
  <c r="BP195" i="274"/>
  <c r="BP196" i="274"/>
  <c r="BP197" i="274"/>
  <c r="BP199" i="274"/>
  <c r="BP200" i="274"/>
  <c r="BP201" i="274"/>
  <c r="BP202" i="274"/>
  <c r="BP203" i="274"/>
  <c r="BP204" i="274"/>
  <c r="BP205" i="274"/>
  <c r="BP206" i="274"/>
  <c r="BP207" i="274"/>
  <c r="BP208" i="274"/>
  <c r="BP209" i="274"/>
  <c r="BP210" i="274"/>
  <c r="BP211" i="274"/>
  <c r="BP212" i="274"/>
  <c r="BP213" i="274"/>
  <c r="BP214" i="274"/>
  <c r="BP215" i="274"/>
  <c r="BP216" i="274"/>
  <c r="BP217" i="274"/>
  <c r="BP218" i="274"/>
  <c r="BP219" i="274"/>
  <c r="BP220" i="274"/>
  <c r="BP221" i="274"/>
  <c r="BP222" i="274"/>
  <c r="BP223" i="274"/>
  <c r="BP224" i="274"/>
  <c r="BP225" i="274"/>
  <c r="BP226" i="274"/>
  <c r="BP227" i="274"/>
  <c r="BP228" i="274"/>
  <c r="BP229" i="274"/>
  <c r="BP230" i="274"/>
  <c r="BP231" i="274"/>
  <c r="BP232" i="274"/>
  <c r="BP233" i="274"/>
  <c r="BP234" i="274"/>
  <c r="BP235" i="274"/>
  <c r="BP236" i="274"/>
  <c r="BU236" i="274" s="1"/>
  <c r="BP237" i="274"/>
  <c r="BU237" i="274" s="1"/>
  <c r="BP238" i="274"/>
  <c r="BP239" i="274"/>
  <c r="BP240" i="274"/>
  <c r="BP241" i="274"/>
  <c r="BP242" i="274"/>
  <c r="BP243" i="274"/>
  <c r="BP244" i="274"/>
  <c r="BP245" i="274"/>
  <c r="BP246" i="274"/>
  <c r="BP247" i="274"/>
  <c r="BP248" i="274"/>
  <c r="BP249" i="274"/>
  <c r="BP250" i="274"/>
  <c r="BP251" i="274"/>
  <c r="BP252" i="274"/>
  <c r="BP253" i="274"/>
  <c r="BP254" i="274"/>
  <c r="BP255" i="274"/>
  <c r="BP256" i="274"/>
  <c r="BP76" i="274"/>
  <c r="BP77" i="274"/>
  <c r="BP79" i="274"/>
  <c r="BP80" i="274"/>
  <c r="BP81" i="274"/>
  <c r="BP82" i="274"/>
  <c r="BP83" i="274"/>
  <c r="BP84" i="274"/>
  <c r="BP86" i="274"/>
  <c r="BP87" i="274"/>
  <c r="BP88" i="274"/>
  <c r="BP89" i="274"/>
  <c r="BP90" i="274"/>
  <c r="BP91" i="274"/>
  <c r="BP92" i="274"/>
  <c r="BP93" i="274"/>
  <c r="BP94" i="274"/>
  <c r="BP95" i="274"/>
  <c r="BP96" i="274"/>
  <c r="BP97" i="274"/>
  <c r="BP98" i="274"/>
  <c r="BP99" i="274"/>
  <c r="BP100" i="274"/>
  <c r="BP101" i="274"/>
  <c r="BP102" i="274"/>
  <c r="BP103" i="274"/>
  <c r="BP104" i="274"/>
  <c r="BP105" i="274"/>
  <c r="BP106" i="274"/>
  <c r="BP107" i="274"/>
  <c r="BP108" i="274"/>
  <c r="BP109" i="274"/>
  <c r="BP110" i="274"/>
  <c r="AV5" i="274"/>
  <c r="AV6" i="274"/>
  <c r="BJ6" i="274" s="1"/>
  <c r="AV7" i="274"/>
  <c r="BJ7" i="274" s="1"/>
  <c r="AV8" i="274"/>
  <c r="BJ8" i="274" s="1"/>
  <c r="AV9" i="274"/>
  <c r="BJ9" i="274" s="1"/>
  <c r="AV10" i="274"/>
  <c r="BJ10" i="274" s="1"/>
  <c r="AV11" i="274"/>
  <c r="BJ11" i="274" s="1"/>
  <c r="AV12" i="274"/>
  <c r="BJ12" i="274" s="1"/>
  <c r="AV13" i="274"/>
  <c r="BJ13" i="274" s="1"/>
  <c r="AV14" i="274"/>
  <c r="BJ14" i="274" s="1"/>
  <c r="AV15" i="274"/>
  <c r="BJ15" i="274" s="1"/>
  <c r="BS15" i="274" s="1"/>
  <c r="AV16" i="274"/>
  <c r="BJ16" i="274" s="1"/>
  <c r="AV17" i="274"/>
  <c r="BJ17" i="274" s="1"/>
  <c r="AV18" i="274"/>
  <c r="BJ18" i="274" s="1"/>
  <c r="AV19" i="274"/>
  <c r="BJ19" i="274" s="1"/>
  <c r="AV20" i="274"/>
  <c r="AV21" i="274"/>
  <c r="BJ21" i="274" s="1"/>
  <c r="AV22" i="274"/>
  <c r="BJ22" i="274" s="1"/>
  <c r="AV23" i="274"/>
  <c r="BJ23" i="274" s="1"/>
  <c r="AV24" i="274"/>
  <c r="BJ24" i="274" s="1"/>
  <c r="AV25" i="274"/>
  <c r="BJ25" i="274" s="1"/>
  <c r="AV26" i="274"/>
  <c r="BJ26" i="274" s="1"/>
  <c r="AV27" i="274"/>
  <c r="BJ27" i="274" s="1"/>
  <c r="AV28" i="274"/>
  <c r="AV29" i="274"/>
  <c r="BJ29" i="274" s="1"/>
  <c r="AV30" i="274"/>
  <c r="AV31" i="274"/>
  <c r="BJ31" i="274" s="1"/>
  <c r="BS31" i="274" s="1"/>
  <c r="AV32" i="274"/>
  <c r="BJ32" i="274" s="1"/>
  <c r="AV33" i="274"/>
  <c r="BJ33" i="274" s="1"/>
  <c r="AV34" i="274"/>
  <c r="BJ34" i="274" s="1"/>
  <c r="AV35" i="274"/>
  <c r="BJ35" i="274" s="1"/>
  <c r="AV36" i="274"/>
  <c r="AV37" i="274"/>
  <c r="BJ37" i="274" s="1"/>
  <c r="AV38" i="274"/>
  <c r="BJ38" i="274" s="1"/>
  <c r="AV39" i="274"/>
  <c r="BJ39" i="274" s="1"/>
  <c r="AV40" i="274"/>
  <c r="BJ40" i="274" s="1"/>
  <c r="AV41" i="274"/>
  <c r="BJ41" i="274" s="1"/>
  <c r="AV42" i="274"/>
  <c r="BJ42" i="274" s="1"/>
  <c r="AV43" i="274"/>
  <c r="BJ43" i="274" s="1"/>
  <c r="AV44" i="274"/>
  <c r="AV45" i="274"/>
  <c r="BJ45" i="274" s="1"/>
  <c r="AV46" i="274"/>
  <c r="AV47" i="274"/>
  <c r="BJ47" i="274" s="1"/>
  <c r="BS47" i="274" s="1"/>
  <c r="AV48" i="274"/>
  <c r="BJ48" i="274" s="1"/>
  <c r="AV49" i="274"/>
  <c r="BJ49" i="274" s="1"/>
  <c r="AV50" i="274"/>
  <c r="BJ50" i="274" s="1"/>
  <c r="AV51" i="274"/>
  <c r="BJ51" i="274" s="1"/>
  <c r="AV52" i="274"/>
  <c r="AV53" i="274"/>
  <c r="BJ53" i="274" s="1"/>
  <c r="AV54" i="274"/>
  <c r="BJ54" i="274" s="1"/>
  <c r="BS54" i="274" s="1"/>
  <c r="AV55" i="274"/>
  <c r="BJ55" i="274" s="1"/>
  <c r="AV56" i="274"/>
  <c r="BJ56" i="274" s="1"/>
  <c r="AV57" i="274"/>
  <c r="BJ57" i="274" s="1"/>
  <c r="BS57" i="274" s="1"/>
  <c r="AV58" i="274"/>
  <c r="BJ58" i="274" s="1"/>
  <c r="AV59" i="274"/>
  <c r="BJ59" i="274" s="1"/>
  <c r="AV60" i="274"/>
  <c r="BJ60" i="274" s="1"/>
  <c r="AV61" i="274"/>
  <c r="BJ61" i="274" s="1"/>
  <c r="AV62" i="274"/>
  <c r="BJ62" i="274" s="1"/>
  <c r="AV63" i="274"/>
  <c r="BJ63" i="274" s="1"/>
  <c r="AV64" i="274"/>
  <c r="BJ64" i="274" s="1"/>
  <c r="AV65" i="274"/>
  <c r="BJ65" i="274" s="1"/>
  <c r="AV66" i="274"/>
  <c r="BJ66" i="274" s="1"/>
  <c r="AV67" i="274"/>
  <c r="BJ67" i="274" s="1"/>
  <c r="AV68" i="274"/>
  <c r="AV69" i="274"/>
  <c r="BJ69" i="274" s="1"/>
  <c r="AV70" i="274"/>
  <c r="BJ70" i="274" s="1"/>
  <c r="AV71" i="274"/>
  <c r="BJ71" i="274" s="1"/>
  <c r="AV72" i="274"/>
  <c r="BJ72" i="274" s="1"/>
  <c r="AV73" i="274"/>
  <c r="BJ73" i="274" s="1"/>
  <c r="AV74" i="274"/>
  <c r="BJ74" i="274" s="1"/>
  <c r="AV75" i="274"/>
  <c r="BJ75" i="274" s="1"/>
  <c r="AV76" i="274"/>
  <c r="BJ76" i="274" s="1"/>
  <c r="AV77" i="274"/>
  <c r="BJ77" i="274" s="1"/>
  <c r="BS77" i="274" s="1"/>
  <c r="AV78" i="274"/>
  <c r="BJ78" i="274" s="1"/>
  <c r="AV79" i="274"/>
  <c r="BJ79" i="274" s="1"/>
  <c r="BS79" i="274" s="1"/>
  <c r="AV80" i="274"/>
  <c r="BJ80" i="274" s="1"/>
  <c r="AV81" i="274"/>
  <c r="BJ81" i="274" s="1"/>
  <c r="AV82" i="274"/>
  <c r="BJ82" i="274" s="1"/>
  <c r="AV83" i="274"/>
  <c r="BJ83" i="274" s="1"/>
  <c r="AV84" i="274"/>
  <c r="BJ84" i="274" s="1"/>
  <c r="AV85" i="274"/>
  <c r="AV86" i="274"/>
  <c r="BJ86" i="274" s="1"/>
  <c r="AV87" i="274"/>
  <c r="BJ87" i="274" s="1"/>
  <c r="AV88" i="274"/>
  <c r="BJ88" i="274" s="1"/>
  <c r="AV89" i="274"/>
  <c r="BJ89" i="274" s="1"/>
  <c r="AV90" i="274"/>
  <c r="BJ90" i="274" s="1"/>
  <c r="AV91" i="274"/>
  <c r="BJ91" i="274" s="1"/>
  <c r="AV92" i="274"/>
  <c r="BJ92" i="274" s="1"/>
  <c r="AV93" i="274"/>
  <c r="BJ93" i="274" s="1"/>
  <c r="BS93" i="274" s="1"/>
  <c r="AV94" i="274"/>
  <c r="AV95" i="274"/>
  <c r="BJ95" i="274" s="1"/>
  <c r="AV96" i="274"/>
  <c r="BJ96" i="274" s="1"/>
  <c r="AV97" i="274"/>
  <c r="BJ97" i="274" s="1"/>
  <c r="AV98" i="274"/>
  <c r="BJ98" i="274" s="1"/>
  <c r="AV99" i="274"/>
  <c r="BJ99" i="274" s="1"/>
  <c r="AV100" i="274"/>
  <c r="AV101" i="274"/>
  <c r="BJ101" i="274" s="1"/>
  <c r="AV102" i="274"/>
  <c r="BJ102" i="274" s="1"/>
  <c r="AV103" i="274"/>
  <c r="BJ103" i="274" s="1"/>
  <c r="AV104" i="274"/>
  <c r="BJ104" i="274" s="1"/>
  <c r="AV105" i="274"/>
  <c r="BJ105" i="274" s="1"/>
  <c r="AV106" i="274"/>
  <c r="BJ106" i="274" s="1"/>
  <c r="AV107" i="274"/>
  <c r="BJ107" i="274" s="1"/>
  <c r="AV108" i="274"/>
  <c r="BJ108" i="274" s="1"/>
  <c r="AV109" i="274"/>
  <c r="BJ109" i="274" s="1"/>
  <c r="AV110" i="274"/>
  <c r="BJ110" i="274" s="1"/>
  <c r="AV111" i="274"/>
  <c r="BJ111" i="274" s="1"/>
  <c r="BS111" i="274" s="1"/>
  <c r="AV112" i="274"/>
  <c r="BJ112" i="274" s="1"/>
  <c r="AV113" i="274"/>
  <c r="BJ113" i="274" s="1"/>
  <c r="AV114" i="274"/>
  <c r="BJ114" i="274" s="1"/>
  <c r="AV115" i="274"/>
  <c r="BJ115" i="274" s="1"/>
  <c r="AV116" i="274"/>
  <c r="BJ116" i="274" s="1"/>
  <c r="AV117" i="274"/>
  <c r="BJ117" i="274" s="1"/>
  <c r="AV118" i="274"/>
  <c r="BJ118" i="274" s="1"/>
  <c r="AV119" i="274"/>
  <c r="BJ119" i="274" s="1"/>
  <c r="AV120" i="274"/>
  <c r="BJ120" i="274" s="1"/>
  <c r="AV121" i="274"/>
  <c r="BJ121" i="274" s="1"/>
  <c r="AV122" i="274"/>
  <c r="BJ122" i="274" s="1"/>
  <c r="AV123" i="274"/>
  <c r="BJ123" i="274" s="1"/>
  <c r="AV124" i="274"/>
  <c r="BJ124" i="274" s="1"/>
  <c r="AV125" i="274"/>
  <c r="BJ125" i="274" s="1"/>
  <c r="AV126" i="274"/>
  <c r="BJ126" i="274" s="1"/>
  <c r="AV127" i="274"/>
  <c r="BJ127" i="274" s="1"/>
  <c r="BS127" i="274" s="1"/>
  <c r="AV128" i="274"/>
  <c r="BJ128" i="274" s="1"/>
  <c r="AV129" i="274"/>
  <c r="BJ129" i="274" s="1"/>
  <c r="AV130" i="274"/>
  <c r="BJ130" i="274" s="1"/>
  <c r="AV131" i="274"/>
  <c r="BJ131" i="274" s="1"/>
  <c r="AV132" i="274"/>
  <c r="BJ132" i="274" s="1"/>
  <c r="AV133" i="274"/>
  <c r="BJ133" i="274" s="1"/>
  <c r="AV134" i="274"/>
  <c r="BJ134" i="274" s="1"/>
  <c r="AV135" i="274"/>
  <c r="BJ135" i="274" s="1"/>
  <c r="AV136" i="274"/>
  <c r="BJ136" i="274" s="1"/>
  <c r="AV137" i="274"/>
  <c r="BJ137" i="274" s="1"/>
  <c r="AV138" i="274"/>
  <c r="BJ138" i="274" s="1"/>
  <c r="AV139" i="274"/>
  <c r="BJ139" i="274" s="1"/>
  <c r="AV140" i="274"/>
  <c r="BJ140" i="274" s="1"/>
  <c r="AV141" i="274"/>
  <c r="BJ141" i="274" s="1"/>
  <c r="BS141" i="274" s="1"/>
  <c r="AV142" i="274"/>
  <c r="BJ142" i="274" s="1"/>
  <c r="AV143" i="274"/>
  <c r="BJ143" i="274" s="1"/>
  <c r="BS143" i="274" s="1"/>
  <c r="AV144" i="274"/>
  <c r="BJ144" i="274" s="1"/>
  <c r="BS144" i="274" s="1"/>
  <c r="AV145" i="274"/>
  <c r="BJ145" i="274" s="1"/>
  <c r="AV146" i="274"/>
  <c r="BJ146" i="274" s="1"/>
  <c r="AV147" i="274"/>
  <c r="BJ147" i="274" s="1"/>
  <c r="AV148" i="274"/>
  <c r="BJ148" i="274" s="1"/>
  <c r="AV149" i="274"/>
  <c r="BJ149" i="274" s="1"/>
  <c r="AV150" i="274"/>
  <c r="BJ150" i="274" s="1"/>
  <c r="AV151" i="274"/>
  <c r="BJ151" i="274" s="1"/>
  <c r="AV152" i="274"/>
  <c r="BJ152" i="274" s="1"/>
  <c r="AV153" i="274"/>
  <c r="BJ153" i="274" s="1"/>
  <c r="AV154" i="274"/>
  <c r="BJ154" i="274" s="1"/>
  <c r="AV155" i="274"/>
  <c r="BJ155" i="274" s="1"/>
  <c r="AV156" i="274"/>
  <c r="BJ156" i="274" s="1"/>
  <c r="AV157" i="274"/>
  <c r="BJ157" i="274" s="1"/>
  <c r="AV158" i="274"/>
  <c r="AV159" i="274"/>
  <c r="BJ159" i="274" s="1"/>
  <c r="AV160" i="274"/>
  <c r="BJ160" i="274" s="1"/>
  <c r="AV161" i="274"/>
  <c r="BJ161" i="274" s="1"/>
  <c r="AV162" i="274"/>
  <c r="BJ162" i="274" s="1"/>
  <c r="AV163" i="274"/>
  <c r="BJ163" i="274" s="1"/>
  <c r="AV164" i="274"/>
  <c r="BJ164" i="274" s="1"/>
  <c r="AV165" i="274"/>
  <c r="BJ165" i="274" s="1"/>
  <c r="AV166" i="274"/>
  <c r="BJ166" i="274" s="1"/>
  <c r="AV167" i="274"/>
  <c r="BJ167" i="274" s="1"/>
  <c r="AV168" i="274"/>
  <c r="BJ168" i="274" s="1"/>
  <c r="AV169" i="274"/>
  <c r="BJ169" i="274" s="1"/>
  <c r="AV170" i="274"/>
  <c r="BJ170" i="274" s="1"/>
  <c r="AV171" i="274"/>
  <c r="BJ171" i="274" s="1"/>
  <c r="AV172" i="274"/>
  <c r="BJ172" i="274" s="1"/>
  <c r="AV173" i="274"/>
  <c r="BJ173" i="274" s="1"/>
  <c r="AV174" i="274"/>
  <c r="AV175" i="274"/>
  <c r="BJ175" i="274" s="1"/>
  <c r="AV176" i="274"/>
  <c r="BJ176" i="274" s="1"/>
  <c r="AV177" i="274"/>
  <c r="BJ177" i="274" s="1"/>
  <c r="AV178" i="274"/>
  <c r="BJ178" i="274" s="1"/>
  <c r="AV179" i="274"/>
  <c r="BJ179" i="274" s="1"/>
  <c r="AV180" i="274"/>
  <c r="BJ180" i="274" s="1"/>
  <c r="AV181" i="274"/>
  <c r="BJ181" i="274" s="1"/>
  <c r="AV182" i="274"/>
  <c r="AV183" i="274"/>
  <c r="BJ183" i="274" s="1"/>
  <c r="AV184" i="274"/>
  <c r="BJ184" i="274" s="1"/>
  <c r="AV185" i="274"/>
  <c r="BJ185" i="274" s="1"/>
  <c r="AV186" i="274"/>
  <c r="BJ186" i="274" s="1"/>
  <c r="AV187" i="274"/>
  <c r="BJ187" i="274" s="1"/>
  <c r="AV188" i="274"/>
  <c r="AV189" i="274"/>
  <c r="BJ189" i="274" s="1"/>
  <c r="AV190" i="274"/>
  <c r="AV191" i="274"/>
  <c r="BJ191" i="274" s="1"/>
  <c r="AV192" i="274"/>
  <c r="BJ192" i="274" s="1"/>
  <c r="AV193" i="274"/>
  <c r="BJ193" i="274" s="1"/>
  <c r="AV194" i="274"/>
  <c r="BJ194" i="274" s="1"/>
  <c r="AV195" i="274"/>
  <c r="BJ195" i="274" s="1"/>
  <c r="AV196" i="274"/>
  <c r="BJ196" i="274" s="1"/>
  <c r="AV197" i="274"/>
  <c r="BJ197" i="274" s="1"/>
  <c r="AV198" i="274"/>
  <c r="BJ198" i="274" s="1"/>
  <c r="AV199" i="274"/>
  <c r="BJ199" i="274" s="1"/>
  <c r="AV200" i="274"/>
  <c r="BJ200" i="274" s="1"/>
  <c r="AV201" i="274"/>
  <c r="BJ201" i="274" s="1"/>
  <c r="BS201" i="274" s="1"/>
  <c r="AV202" i="274"/>
  <c r="BJ202" i="274" s="1"/>
  <c r="AV203" i="274"/>
  <c r="BJ203" i="274" s="1"/>
  <c r="AV204" i="274"/>
  <c r="AV205" i="274"/>
  <c r="BJ205" i="274" s="1"/>
  <c r="BS205" i="274" s="1"/>
  <c r="AV206" i="274"/>
  <c r="BJ206" i="274" s="1"/>
  <c r="AV207" i="274"/>
  <c r="BJ207" i="274" s="1"/>
  <c r="AV208" i="274"/>
  <c r="BJ208" i="274" s="1"/>
  <c r="AV209" i="274"/>
  <c r="BJ209" i="274" s="1"/>
  <c r="AV210" i="274"/>
  <c r="BJ210" i="274" s="1"/>
  <c r="AV211" i="274"/>
  <c r="BJ211" i="274" s="1"/>
  <c r="AV212" i="274"/>
  <c r="BJ212" i="274" s="1"/>
  <c r="AV213" i="274"/>
  <c r="BJ213" i="274" s="1"/>
  <c r="AV214" i="274"/>
  <c r="BJ214" i="274" s="1"/>
  <c r="AV215" i="274"/>
  <c r="BJ215" i="274" s="1"/>
  <c r="AV216" i="274"/>
  <c r="BJ216" i="274" s="1"/>
  <c r="AV217" i="274"/>
  <c r="BJ217" i="274" s="1"/>
  <c r="AV218" i="274"/>
  <c r="BJ218" i="274" s="1"/>
  <c r="AV219" i="274"/>
  <c r="BJ219" i="274" s="1"/>
  <c r="AV220" i="274"/>
  <c r="BJ220" i="274" s="1"/>
  <c r="AV221" i="274"/>
  <c r="BJ221" i="274" s="1"/>
  <c r="AV222" i="274"/>
  <c r="AV223" i="274"/>
  <c r="BJ223" i="274" s="1"/>
  <c r="AV224" i="274"/>
  <c r="BJ224" i="274" s="1"/>
  <c r="AV225" i="274"/>
  <c r="BJ225" i="274" s="1"/>
  <c r="AV226" i="274"/>
  <c r="BJ226" i="274" s="1"/>
  <c r="AV227" i="274"/>
  <c r="BJ227" i="274" s="1"/>
  <c r="AV228" i="274"/>
  <c r="BJ228" i="274" s="1"/>
  <c r="AV229" i="274"/>
  <c r="BJ229" i="274" s="1"/>
  <c r="AV230" i="274"/>
  <c r="BJ230" i="274" s="1"/>
  <c r="AV231" i="274"/>
  <c r="BJ231" i="274" s="1"/>
  <c r="AV232" i="274"/>
  <c r="BJ232" i="274" s="1"/>
  <c r="AV233" i="274"/>
  <c r="BJ233" i="274" s="1"/>
  <c r="AV234" i="274"/>
  <c r="BJ234" i="274" s="1"/>
  <c r="AV235" i="274"/>
  <c r="BJ235" i="274" s="1"/>
  <c r="AV236" i="274"/>
  <c r="BJ236" i="274" s="1"/>
  <c r="BS236" i="274" s="1"/>
  <c r="AV237" i="274"/>
  <c r="BJ237" i="274" s="1"/>
  <c r="BS237" i="274" s="1"/>
  <c r="AV238" i="274"/>
  <c r="AV239" i="274"/>
  <c r="BJ239" i="274" s="1"/>
  <c r="AV240" i="274"/>
  <c r="BJ240" i="274" s="1"/>
  <c r="BS240" i="274" s="1"/>
  <c r="AV241" i="274"/>
  <c r="BJ241" i="274" s="1"/>
  <c r="AV242" i="274"/>
  <c r="BJ242" i="274" s="1"/>
  <c r="AV243" i="274"/>
  <c r="BJ243" i="274" s="1"/>
  <c r="AV244" i="274"/>
  <c r="BJ244" i="274" s="1"/>
  <c r="AV245" i="274"/>
  <c r="BJ245" i="274" s="1"/>
  <c r="AV246" i="274"/>
  <c r="BJ246" i="274" s="1"/>
  <c r="AV247" i="274"/>
  <c r="BJ247" i="274" s="1"/>
  <c r="AV248" i="274"/>
  <c r="BJ248" i="274" s="1"/>
  <c r="AV249" i="274"/>
  <c r="BJ249" i="274" s="1"/>
  <c r="AV250" i="274"/>
  <c r="BJ250" i="274" s="1"/>
  <c r="AV251" i="274"/>
  <c r="BJ251" i="274" s="1"/>
  <c r="AV252" i="274"/>
  <c r="BJ252" i="274" s="1"/>
  <c r="BS252" i="274" s="1"/>
  <c r="AV253" i="274"/>
  <c r="AV254" i="274"/>
  <c r="AV255" i="274"/>
  <c r="BJ255" i="274" s="1"/>
  <c r="AV256" i="274"/>
  <c r="BJ256" i="274" s="1"/>
  <c r="AV4" i="274"/>
  <c r="BS6" i="274"/>
  <c r="BS38" i="274"/>
  <c r="BP78" i="274"/>
  <c r="BL78" i="274"/>
  <c r="BJ85" i="274"/>
  <c r="BM85" i="274"/>
  <c r="BS105" i="274"/>
  <c r="BJ182" i="274"/>
  <c r="BM182" i="274"/>
  <c r="BS245" i="274"/>
  <c r="BM253" i="274"/>
  <c r="AY4" i="274"/>
  <c r="AR256" i="274"/>
  <c r="AP256" i="274"/>
  <c r="AQ256" i="274" s="1"/>
  <c r="AK256" i="274"/>
  <c r="AJ256" i="274"/>
  <c r="AI256" i="274"/>
  <c r="AG256" i="274"/>
  <c r="AF256" i="274"/>
  <c r="AE256" i="274"/>
  <c r="AR255" i="274"/>
  <c r="AP255" i="274"/>
  <c r="AQ255" i="274" s="1"/>
  <c r="AK255" i="274"/>
  <c r="AJ255" i="274"/>
  <c r="AI255" i="274"/>
  <c r="AG255" i="274"/>
  <c r="AF255" i="274"/>
  <c r="AE255" i="274"/>
  <c r="AR254" i="274"/>
  <c r="AP254" i="274"/>
  <c r="AQ254" i="274" s="1"/>
  <c r="AK254" i="274"/>
  <c r="AJ254" i="274"/>
  <c r="AI254" i="274"/>
  <c r="AG254" i="274"/>
  <c r="AF254" i="274"/>
  <c r="AE254" i="274"/>
  <c r="AR253" i="274"/>
  <c r="AP253" i="274"/>
  <c r="AQ253" i="274" s="1"/>
  <c r="AK253" i="274"/>
  <c r="AJ253" i="274"/>
  <c r="AI253" i="274"/>
  <c r="AG253" i="274"/>
  <c r="AF253" i="274"/>
  <c r="AE253" i="274"/>
  <c r="AR252" i="274"/>
  <c r="AP252" i="274"/>
  <c r="AQ252" i="274" s="1"/>
  <c r="AK252" i="274"/>
  <c r="AJ252" i="274"/>
  <c r="AI252" i="274"/>
  <c r="AG252" i="274"/>
  <c r="AF252" i="274"/>
  <c r="AE252" i="274"/>
  <c r="AR251" i="274"/>
  <c r="AP251" i="274"/>
  <c r="AQ251" i="274" s="1"/>
  <c r="AK251" i="274"/>
  <c r="AJ251" i="274"/>
  <c r="AI251" i="274"/>
  <c r="AG251" i="274"/>
  <c r="AF251" i="274"/>
  <c r="AE251" i="274"/>
  <c r="BS250" i="274"/>
  <c r="AR250" i="274"/>
  <c r="AP250" i="274"/>
  <c r="AQ250" i="274" s="1"/>
  <c r="AK250" i="274"/>
  <c r="AJ250" i="274"/>
  <c r="AI250" i="274"/>
  <c r="AG250" i="274"/>
  <c r="AF250" i="274"/>
  <c r="AE250" i="274"/>
  <c r="AR249" i="274"/>
  <c r="AP249" i="274"/>
  <c r="AQ249" i="274" s="1"/>
  <c r="AK249" i="274"/>
  <c r="AJ249" i="274"/>
  <c r="AI249" i="274"/>
  <c r="AG249" i="274"/>
  <c r="AF249" i="274"/>
  <c r="AE249" i="274"/>
  <c r="AR248" i="274"/>
  <c r="AP248" i="274"/>
  <c r="AQ248" i="274" s="1"/>
  <c r="AK248" i="274"/>
  <c r="AJ248" i="274"/>
  <c r="AI248" i="274"/>
  <c r="AG248" i="274"/>
  <c r="AF248" i="274"/>
  <c r="AE248" i="274"/>
  <c r="AR247" i="274"/>
  <c r="AP247" i="274"/>
  <c r="AQ247" i="274" s="1"/>
  <c r="AK247" i="274"/>
  <c r="AJ247" i="274"/>
  <c r="AI247" i="274"/>
  <c r="AG247" i="274"/>
  <c r="AF247" i="274"/>
  <c r="AE247" i="274"/>
  <c r="AR246" i="274"/>
  <c r="AP246" i="274"/>
  <c r="AQ246" i="274" s="1"/>
  <c r="AK246" i="274"/>
  <c r="AJ246" i="274"/>
  <c r="AI246" i="274"/>
  <c r="AG246" i="274"/>
  <c r="AF246" i="274"/>
  <c r="AE246" i="274"/>
  <c r="AR245" i="274"/>
  <c r="AP245" i="274"/>
  <c r="AQ245" i="274" s="1"/>
  <c r="AK245" i="274"/>
  <c r="AJ245" i="274"/>
  <c r="AI245" i="274"/>
  <c r="AG245" i="274"/>
  <c r="AF245" i="274"/>
  <c r="AE245" i="274"/>
  <c r="BS244" i="274"/>
  <c r="AR244" i="274"/>
  <c r="AP244" i="274"/>
  <c r="AQ244" i="274" s="1"/>
  <c r="AK244" i="274"/>
  <c r="AJ244" i="274"/>
  <c r="AI244" i="274"/>
  <c r="AG244" i="274"/>
  <c r="AF244" i="274"/>
  <c r="AE244" i="274"/>
  <c r="AR243" i="274"/>
  <c r="AP243" i="274"/>
  <c r="AQ243" i="274" s="1"/>
  <c r="AK243" i="274"/>
  <c r="AJ243" i="274"/>
  <c r="AI243" i="274"/>
  <c r="AG243" i="274"/>
  <c r="AF243" i="274"/>
  <c r="AE243" i="274"/>
  <c r="BS242" i="274"/>
  <c r="AR242" i="274"/>
  <c r="AP242" i="274"/>
  <c r="AQ242" i="274" s="1"/>
  <c r="AK242" i="274"/>
  <c r="AJ242" i="274"/>
  <c r="AI242" i="274"/>
  <c r="AG242" i="274"/>
  <c r="AF242" i="274"/>
  <c r="AE242" i="274"/>
  <c r="AR241" i="274"/>
  <c r="AP241" i="274"/>
  <c r="AQ241" i="274" s="1"/>
  <c r="AK241" i="274"/>
  <c r="AJ241" i="274"/>
  <c r="AI241" i="274"/>
  <c r="AG241" i="274"/>
  <c r="AF241" i="274"/>
  <c r="AE241" i="274"/>
  <c r="AR240" i="274"/>
  <c r="AP240" i="274"/>
  <c r="AQ240" i="274" s="1"/>
  <c r="AK240" i="274"/>
  <c r="AJ240" i="274"/>
  <c r="AI240" i="274"/>
  <c r="AG240" i="274"/>
  <c r="AF240" i="274"/>
  <c r="AE240" i="274"/>
  <c r="AR239" i="274"/>
  <c r="AP239" i="274"/>
  <c r="AQ239" i="274" s="1"/>
  <c r="AK239" i="274"/>
  <c r="AJ239" i="274"/>
  <c r="AI239" i="274"/>
  <c r="AG239" i="274"/>
  <c r="AF239" i="274"/>
  <c r="AE239" i="274"/>
  <c r="AR238" i="274"/>
  <c r="AP238" i="274"/>
  <c r="AQ238" i="274" s="1"/>
  <c r="AK238" i="274"/>
  <c r="AJ238" i="274"/>
  <c r="AI238" i="274"/>
  <c r="AG238" i="274"/>
  <c r="AF238" i="274"/>
  <c r="AE238" i="274"/>
  <c r="AK237" i="274"/>
  <c r="AJ237" i="274"/>
  <c r="AI237" i="274"/>
  <c r="AG237" i="274"/>
  <c r="AF237" i="274"/>
  <c r="AE237" i="274"/>
  <c r="AK236" i="274"/>
  <c r="AJ236" i="274"/>
  <c r="AI236" i="274"/>
  <c r="AG236" i="274"/>
  <c r="AF236" i="274"/>
  <c r="AE236" i="274"/>
  <c r="AR235" i="274"/>
  <c r="AP235" i="274"/>
  <c r="AQ235" i="274" s="1"/>
  <c r="AK235" i="274"/>
  <c r="AJ235" i="274"/>
  <c r="AI235" i="274"/>
  <c r="AG235" i="274"/>
  <c r="AF235" i="274"/>
  <c r="AE235" i="274"/>
  <c r="AR234" i="274"/>
  <c r="AP234" i="274"/>
  <c r="AQ234" i="274" s="1"/>
  <c r="AK234" i="274"/>
  <c r="AJ234" i="274"/>
  <c r="AI234" i="274"/>
  <c r="AG234" i="274"/>
  <c r="AF234" i="274"/>
  <c r="AE234" i="274"/>
  <c r="AR233" i="274"/>
  <c r="AP233" i="274"/>
  <c r="AQ233" i="274" s="1"/>
  <c r="AK233" i="274"/>
  <c r="AJ233" i="274"/>
  <c r="AI233" i="274"/>
  <c r="AG233" i="274"/>
  <c r="AF233" i="274"/>
  <c r="AE233" i="274"/>
  <c r="AR232" i="274"/>
  <c r="AP232" i="274"/>
  <c r="AQ232" i="274" s="1"/>
  <c r="AK232" i="274"/>
  <c r="AJ232" i="274"/>
  <c r="AI232" i="274"/>
  <c r="AG232" i="274"/>
  <c r="AF232" i="274"/>
  <c r="AE232" i="274"/>
  <c r="AR231" i="274"/>
  <c r="AP231" i="274"/>
  <c r="AQ231" i="274" s="1"/>
  <c r="AK231" i="274"/>
  <c r="AJ231" i="274"/>
  <c r="AI231" i="274"/>
  <c r="AG231" i="274"/>
  <c r="AF231" i="274"/>
  <c r="AE231" i="274"/>
  <c r="AR230" i="274"/>
  <c r="AP230" i="274"/>
  <c r="AQ230" i="274" s="1"/>
  <c r="AK230" i="274"/>
  <c r="AJ230" i="274"/>
  <c r="AI230" i="274"/>
  <c r="AG230" i="274"/>
  <c r="AF230" i="274"/>
  <c r="AE230" i="274"/>
  <c r="BS229" i="274"/>
  <c r="AR229" i="274"/>
  <c r="AP229" i="274"/>
  <c r="AQ229" i="274" s="1"/>
  <c r="AK229" i="274"/>
  <c r="AJ229" i="274"/>
  <c r="AI229" i="274"/>
  <c r="AG229" i="274"/>
  <c r="AF229" i="274"/>
  <c r="AE229" i="274"/>
  <c r="AR228" i="274"/>
  <c r="AP228" i="274"/>
  <c r="AQ228" i="274" s="1"/>
  <c r="AK228" i="274"/>
  <c r="AJ228" i="274"/>
  <c r="AI228" i="274"/>
  <c r="AG228" i="274"/>
  <c r="AF228" i="274"/>
  <c r="AE228" i="274"/>
  <c r="AR227" i="274"/>
  <c r="AP227" i="274"/>
  <c r="AQ227" i="274" s="1"/>
  <c r="AK227" i="274"/>
  <c r="AJ227" i="274"/>
  <c r="AI227" i="274"/>
  <c r="AG227" i="274"/>
  <c r="AF227" i="274"/>
  <c r="AE227" i="274"/>
  <c r="BS226" i="274"/>
  <c r="AR226" i="274"/>
  <c r="AP226" i="274"/>
  <c r="AQ226" i="274" s="1"/>
  <c r="AK226" i="274"/>
  <c r="AJ226" i="274"/>
  <c r="AI226" i="274"/>
  <c r="AG226" i="274"/>
  <c r="AF226" i="274"/>
  <c r="AE226" i="274"/>
  <c r="AR225" i="274"/>
  <c r="AP225" i="274"/>
  <c r="AQ225" i="274" s="1"/>
  <c r="AK225" i="274"/>
  <c r="AJ225" i="274"/>
  <c r="AI225" i="274"/>
  <c r="AG225" i="274"/>
  <c r="AF225" i="274"/>
  <c r="AE225" i="274"/>
  <c r="AR224" i="274"/>
  <c r="AQ224" i="274"/>
  <c r="AK224" i="274"/>
  <c r="AJ224" i="274"/>
  <c r="AI224" i="274"/>
  <c r="AG224" i="274"/>
  <c r="AF224" i="274"/>
  <c r="AE224" i="274"/>
  <c r="AR223" i="274"/>
  <c r="AQ223" i="274"/>
  <c r="AK223" i="274"/>
  <c r="AJ223" i="274"/>
  <c r="AI223" i="274"/>
  <c r="AG223" i="274"/>
  <c r="AF223" i="274"/>
  <c r="AE223" i="274"/>
  <c r="AR222" i="274"/>
  <c r="AQ222" i="274"/>
  <c r="AK222" i="274"/>
  <c r="AJ222" i="274"/>
  <c r="AI222" i="274"/>
  <c r="AG222" i="274"/>
  <c r="AF222" i="274"/>
  <c r="AE222" i="274"/>
  <c r="AR221" i="274"/>
  <c r="AQ221" i="274"/>
  <c r="AK221" i="274"/>
  <c r="AJ221" i="274"/>
  <c r="AI221" i="274"/>
  <c r="AG221" i="274"/>
  <c r="AF221" i="274"/>
  <c r="AE221" i="274"/>
  <c r="AR220" i="274"/>
  <c r="AQ220" i="274"/>
  <c r="AK220" i="274"/>
  <c r="AJ220" i="274"/>
  <c r="AI220" i="274"/>
  <c r="AG220" i="274"/>
  <c r="AF220" i="274"/>
  <c r="AE220" i="274"/>
  <c r="BS219" i="274"/>
  <c r="AR219" i="274"/>
  <c r="AQ219" i="274"/>
  <c r="AK219" i="274"/>
  <c r="AJ219" i="274"/>
  <c r="AI219" i="274"/>
  <c r="AG219" i="274"/>
  <c r="AF219" i="274"/>
  <c r="AE219" i="274"/>
  <c r="AR218" i="274"/>
  <c r="AQ218" i="274"/>
  <c r="AK218" i="274"/>
  <c r="AJ218" i="274"/>
  <c r="AI218" i="274"/>
  <c r="AG218" i="274"/>
  <c r="AF218" i="274"/>
  <c r="AE218" i="274"/>
  <c r="AR217" i="274"/>
  <c r="AQ217" i="274"/>
  <c r="AK217" i="274"/>
  <c r="AJ217" i="274"/>
  <c r="AI217" i="274"/>
  <c r="AG217" i="274"/>
  <c r="AF217" i="274"/>
  <c r="AE217" i="274"/>
  <c r="BS216" i="274"/>
  <c r="AR216" i="274"/>
  <c r="AQ216" i="274"/>
  <c r="AK216" i="274"/>
  <c r="AJ216" i="274"/>
  <c r="AI216" i="274"/>
  <c r="AG216" i="274"/>
  <c r="AF216" i="274"/>
  <c r="AE216" i="274"/>
  <c r="BS215" i="274"/>
  <c r="AR215" i="274"/>
  <c r="AQ215" i="274"/>
  <c r="AK215" i="274"/>
  <c r="AJ215" i="274"/>
  <c r="AI215" i="274"/>
  <c r="AG215" i="274"/>
  <c r="AF215" i="274"/>
  <c r="AE215" i="274"/>
  <c r="AR214" i="274"/>
  <c r="AQ214" i="274"/>
  <c r="AK214" i="274"/>
  <c r="AJ214" i="274"/>
  <c r="AI214" i="274"/>
  <c r="AG214" i="274"/>
  <c r="AF214" i="274"/>
  <c r="AE214" i="274"/>
  <c r="BS213" i="274"/>
  <c r="AR213" i="274"/>
  <c r="AQ213" i="274"/>
  <c r="AK213" i="274"/>
  <c r="AJ213" i="274"/>
  <c r="AI213" i="274"/>
  <c r="AG213" i="274"/>
  <c r="AF213" i="274"/>
  <c r="AE213" i="274"/>
  <c r="AR212" i="274"/>
  <c r="AQ212" i="274"/>
  <c r="AK212" i="274"/>
  <c r="AJ212" i="274"/>
  <c r="AI212" i="274"/>
  <c r="AG212" i="274"/>
  <c r="AF212" i="274"/>
  <c r="AE212" i="274"/>
  <c r="AR211" i="274"/>
  <c r="AQ211" i="274"/>
  <c r="AK211" i="274"/>
  <c r="AJ211" i="274"/>
  <c r="AI211" i="274"/>
  <c r="AF211" i="274"/>
  <c r="AE211" i="274"/>
  <c r="BS210" i="274"/>
  <c r="AR210" i="274"/>
  <c r="AQ210" i="274"/>
  <c r="AK210" i="274"/>
  <c r="AJ210" i="274"/>
  <c r="AI210" i="274"/>
  <c r="AG210" i="274"/>
  <c r="AF210" i="274"/>
  <c r="AE210" i="274"/>
  <c r="AR209" i="274"/>
  <c r="AQ209" i="274"/>
  <c r="AK209" i="274"/>
  <c r="AJ209" i="274"/>
  <c r="AI209" i="274"/>
  <c r="AG209" i="274"/>
  <c r="AF209" i="274"/>
  <c r="AE209" i="274"/>
  <c r="AR208" i="274"/>
  <c r="AQ208" i="274"/>
  <c r="AK208" i="274"/>
  <c r="AJ208" i="274"/>
  <c r="AI208" i="274"/>
  <c r="AG208" i="274"/>
  <c r="AF208" i="274"/>
  <c r="AE208" i="274"/>
  <c r="AR207" i="274"/>
  <c r="AQ207" i="274"/>
  <c r="AK207" i="274"/>
  <c r="AJ207" i="274"/>
  <c r="AI207" i="274"/>
  <c r="AG207" i="274"/>
  <c r="AF207" i="274"/>
  <c r="AE207" i="274"/>
  <c r="AR206" i="274"/>
  <c r="AQ206" i="274"/>
  <c r="AK206" i="274"/>
  <c r="AJ206" i="274"/>
  <c r="AI206" i="274"/>
  <c r="AG206" i="274"/>
  <c r="AF206" i="274"/>
  <c r="AE206" i="274"/>
  <c r="AR205" i="274"/>
  <c r="AQ205" i="274"/>
  <c r="AK205" i="274"/>
  <c r="AJ205" i="274"/>
  <c r="AI205" i="274"/>
  <c r="AG205" i="274"/>
  <c r="AF205" i="274"/>
  <c r="AE205" i="274"/>
  <c r="AR204" i="274"/>
  <c r="AP204" i="274"/>
  <c r="AQ204" i="274" s="1"/>
  <c r="AK204" i="274"/>
  <c r="AJ204" i="274"/>
  <c r="AI204" i="274"/>
  <c r="AG204" i="274"/>
  <c r="AF204" i="274"/>
  <c r="AE204" i="274"/>
  <c r="AR203" i="274"/>
  <c r="AP203" i="274"/>
  <c r="AQ203" i="274" s="1"/>
  <c r="AK203" i="274"/>
  <c r="AJ203" i="274"/>
  <c r="AI203" i="274"/>
  <c r="AG203" i="274"/>
  <c r="AF203" i="274"/>
  <c r="AE203" i="274"/>
  <c r="BS202" i="274"/>
  <c r="AR202" i="274"/>
  <c r="AP202" i="274"/>
  <c r="AQ202" i="274" s="1"/>
  <c r="AK202" i="274"/>
  <c r="AJ202" i="274"/>
  <c r="AI202" i="274"/>
  <c r="AG202" i="274"/>
  <c r="AF202" i="274"/>
  <c r="AE202" i="274"/>
  <c r="AR201" i="274"/>
  <c r="AP201" i="274"/>
  <c r="AQ201" i="274" s="1"/>
  <c r="AK201" i="274"/>
  <c r="AJ201" i="274"/>
  <c r="AI201" i="274"/>
  <c r="AG201" i="274"/>
  <c r="AF201" i="274"/>
  <c r="AE201" i="274"/>
  <c r="AR200" i="274"/>
  <c r="AP200" i="274"/>
  <c r="AQ200" i="274" s="1"/>
  <c r="AK200" i="274"/>
  <c r="AJ200" i="274"/>
  <c r="AI200" i="274"/>
  <c r="AF200" i="274"/>
  <c r="AE200" i="274"/>
  <c r="BS199" i="274"/>
  <c r="AR199" i="274"/>
  <c r="AP199" i="274"/>
  <c r="AQ199" i="274" s="1"/>
  <c r="AK199" i="274"/>
  <c r="AJ199" i="274"/>
  <c r="AI199" i="274"/>
  <c r="AG199" i="274"/>
  <c r="AF199" i="274"/>
  <c r="AE199" i="274"/>
  <c r="AR198" i="274"/>
  <c r="AP198" i="274"/>
  <c r="AQ198" i="274" s="1"/>
  <c r="AK198" i="274"/>
  <c r="AJ198" i="274"/>
  <c r="AI198" i="274"/>
  <c r="AF198" i="274"/>
  <c r="AE198" i="274"/>
  <c r="BS197" i="274"/>
  <c r="AR197" i="274"/>
  <c r="AP197" i="274"/>
  <c r="AQ197" i="274" s="1"/>
  <c r="AK197" i="274"/>
  <c r="AJ197" i="274"/>
  <c r="AI197" i="274"/>
  <c r="AG197" i="274"/>
  <c r="AF197" i="274"/>
  <c r="AE197" i="274"/>
  <c r="AR196" i="274"/>
  <c r="AP196" i="274"/>
  <c r="AQ196" i="274" s="1"/>
  <c r="AK196" i="274"/>
  <c r="AJ196" i="274"/>
  <c r="AI196" i="274"/>
  <c r="AG196" i="274"/>
  <c r="AF196" i="274"/>
  <c r="AE196" i="274"/>
  <c r="AR195" i="274"/>
  <c r="AP195" i="274"/>
  <c r="AQ195" i="274" s="1"/>
  <c r="AK195" i="274"/>
  <c r="AJ195" i="274"/>
  <c r="AI195" i="274"/>
  <c r="AG195" i="274"/>
  <c r="AF195" i="274"/>
  <c r="AE195" i="274"/>
  <c r="AR194" i="274"/>
  <c r="AP194" i="274"/>
  <c r="AQ194" i="274" s="1"/>
  <c r="AK194" i="274"/>
  <c r="AJ194" i="274"/>
  <c r="AI194" i="274"/>
  <c r="AG194" i="274"/>
  <c r="AF194" i="274"/>
  <c r="AE194" i="274"/>
  <c r="AR193" i="274"/>
  <c r="AP193" i="274"/>
  <c r="AQ193" i="274" s="1"/>
  <c r="AK193" i="274"/>
  <c r="AJ193" i="274"/>
  <c r="AI193" i="274"/>
  <c r="AG193" i="274"/>
  <c r="AF193" i="274"/>
  <c r="AE193" i="274"/>
  <c r="AR192" i="274"/>
  <c r="AP192" i="274"/>
  <c r="AQ192" i="274" s="1"/>
  <c r="AK192" i="274"/>
  <c r="AJ192" i="274"/>
  <c r="AI192" i="274"/>
  <c r="AG192" i="274"/>
  <c r="AF192" i="274"/>
  <c r="AE192" i="274"/>
  <c r="AR191" i="274"/>
  <c r="AP191" i="274"/>
  <c r="AQ191" i="274" s="1"/>
  <c r="AK191" i="274"/>
  <c r="AJ191" i="274"/>
  <c r="AI191" i="274"/>
  <c r="AG191" i="274"/>
  <c r="AF191" i="274"/>
  <c r="AE191" i="274"/>
  <c r="AR190" i="274"/>
  <c r="AP190" i="274"/>
  <c r="AQ190" i="274" s="1"/>
  <c r="AK190" i="274"/>
  <c r="AJ190" i="274"/>
  <c r="AI190" i="274"/>
  <c r="AG190" i="274"/>
  <c r="AF190" i="274"/>
  <c r="AE190" i="274"/>
  <c r="AR189" i="274"/>
  <c r="AP189" i="274"/>
  <c r="AQ189" i="274" s="1"/>
  <c r="AK189" i="274"/>
  <c r="AJ189" i="274"/>
  <c r="AI189" i="274"/>
  <c r="AG189" i="274"/>
  <c r="AF189" i="274"/>
  <c r="AE189" i="274"/>
  <c r="AR188" i="274"/>
  <c r="AP188" i="274"/>
  <c r="AQ188" i="274" s="1"/>
  <c r="AK188" i="274"/>
  <c r="AJ188" i="274"/>
  <c r="AI188" i="274"/>
  <c r="AG188" i="274"/>
  <c r="AF188" i="274"/>
  <c r="AE188" i="274"/>
  <c r="BS187" i="274"/>
  <c r="AR187" i="274"/>
  <c r="AP187" i="274"/>
  <c r="AQ187" i="274" s="1"/>
  <c r="AK187" i="274"/>
  <c r="AJ187" i="274"/>
  <c r="AI187" i="274"/>
  <c r="AG187" i="274"/>
  <c r="AF187" i="274"/>
  <c r="AE187" i="274"/>
  <c r="AR186" i="274"/>
  <c r="AP186" i="274"/>
  <c r="AQ186" i="274" s="1"/>
  <c r="AK186" i="274"/>
  <c r="AJ186" i="274"/>
  <c r="AI186" i="274"/>
  <c r="AG186" i="274"/>
  <c r="AF186" i="274"/>
  <c r="AE186" i="274"/>
  <c r="AR185" i="274"/>
  <c r="AP185" i="274"/>
  <c r="AQ185" i="274" s="1"/>
  <c r="AK185" i="274"/>
  <c r="AJ185" i="274"/>
  <c r="AI185" i="274"/>
  <c r="AG185" i="274"/>
  <c r="AF185" i="274"/>
  <c r="AE185" i="274"/>
  <c r="AR184" i="274"/>
  <c r="AP184" i="274"/>
  <c r="AQ184" i="274" s="1"/>
  <c r="AK184" i="274"/>
  <c r="AJ184" i="274"/>
  <c r="AI184" i="274"/>
  <c r="AG184" i="274"/>
  <c r="AF184" i="274"/>
  <c r="AE184" i="274"/>
  <c r="AR183" i="274"/>
  <c r="AP183" i="274"/>
  <c r="AQ183" i="274" s="1"/>
  <c r="AK183" i="274"/>
  <c r="AJ183" i="274"/>
  <c r="AI183" i="274"/>
  <c r="AG183" i="274"/>
  <c r="AF183" i="274"/>
  <c r="AE183" i="274"/>
  <c r="AR182" i="274"/>
  <c r="AP182" i="274"/>
  <c r="AQ182" i="274" s="1"/>
  <c r="AK182" i="274"/>
  <c r="AJ182" i="274"/>
  <c r="AI182" i="274"/>
  <c r="AG182" i="274"/>
  <c r="AF182" i="274"/>
  <c r="AE182" i="274"/>
  <c r="BS181" i="274"/>
  <c r="AR181" i="274"/>
  <c r="AP181" i="274"/>
  <c r="AQ181" i="274" s="1"/>
  <c r="AK181" i="274"/>
  <c r="AJ181" i="274"/>
  <c r="AI181" i="274"/>
  <c r="AG181" i="274"/>
  <c r="AF181" i="274"/>
  <c r="AE181" i="274"/>
  <c r="AR180" i="274"/>
  <c r="AP180" i="274"/>
  <c r="AQ180" i="274" s="1"/>
  <c r="AK180" i="274"/>
  <c r="AJ180" i="274"/>
  <c r="AI180" i="274"/>
  <c r="AG180" i="274"/>
  <c r="AF180" i="274"/>
  <c r="AE180" i="274"/>
  <c r="AR179" i="274"/>
  <c r="AP179" i="274"/>
  <c r="AQ179" i="274" s="1"/>
  <c r="AK179" i="274"/>
  <c r="AJ179" i="274"/>
  <c r="AI179" i="274"/>
  <c r="AG179" i="274"/>
  <c r="AF179" i="274"/>
  <c r="AE179" i="274"/>
  <c r="BS178" i="274"/>
  <c r="AR178" i="274"/>
  <c r="AP178" i="274"/>
  <c r="AQ178" i="274" s="1"/>
  <c r="AK178" i="274"/>
  <c r="AJ178" i="274"/>
  <c r="AI178" i="274"/>
  <c r="AG178" i="274"/>
  <c r="AF178" i="274"/>
  <c r="AE178" i="274"/>
  <c r="AR177" i="274"/>
  <c r="AP177" i="274"/>
  <c r="AQ177" i="274" s="1"/>
  <c r="AK177" i="274"/>
  <c r="AJ177" i="274"/>
  <c r="AI177" i="274"/>
  <c r="AG177" i="274"/>
  <c r="AF177" i="274"/>
  <c r="AE177" i="274"/>
  <c r="AR176" i="274"/>
  <c r="AP176" i="274"/>
  <c r="AQ176" i="274" s="1"/>
  <c r="AK176" i="274"/>
  <c r="AJ176" i="274"/>
  <c r="AI176" i="274"/>
  <c r="AG176" i="274"/>
  <c r="AF176" i="274"/>
  <c r="AE176" i="274"/>
  <c r="AR175" i="274"/>
  <c r="AP175" i="274"/>
  <c r="AQ175" i="274" s="1"/>
  <c r="AK175" i="274"/>
  <c r="AJ175" i="274"/>
  <c r="AI175" i="274"/>
  <c r="AG175" i="274"/>
  <c r="AF175" i="274"/>
  <c r="AE175" i="274"/>
  <c r="AR174" i="274"/>
  <c r="AP174" i="274"/>
  <c r="AQ174" i="274" s="1"/>
  <c r="AK174" i="274"/>
  <c r="AJ174" i="274"/>
  <c r="AI174" i="274"/>
  <c r="AG174" i="274"/>
  <c r="AF174" i="274"/>
  <c r="AE174" i="274"/>
  <c r="AR173" i="274"/>
  <c r="AP173" i="274"/>
  <c r="AQ173" i="274" s="1"/>
  <c r="AK173" i="274"/>
  <c r="AJ173" i="274"/>
  <c r="AI173" i="274"/>
  <c r="AG173" i="274"/>
  <c r="AF173" i="274"/>
  <c r="AE173" i="274"/>
  <c r="AR172" i="274"/>
  <c r="AP172" i="274"/>
  <c r="AQ172" i="274" s="1"/>
  <c r="AK172" i="274"/>
  <c r="AJ172" i="274"/>
  <c r="AI172" i="274"/>
  <c r="AG172" i="274"/>
  <c r="AF172" i="274"/>
  <c r="AE172" i="274"/>
  <c r="BS171" i="274"/>
  <c r="AR171" i="274"/>
  <c r="AP171" i="274"/>
  <c r="AQ171" i="274" s="1"/>
  <c r="AK171" i="274"/>
  <c r="AJ171" i="274"/>
  <c r="AI171" i="274"/>
  <c r="AG171" i="274"/>
  <c r="AF171" i="274"/>
  <c r="AE171" i="274"/>
  <c r="BS170" i="274"/>
  <c r="AR170" i="274"/>
  <c r="AP170" i="274"/>
  <c r="AQ170" i="274" s="1"/>
  <c r="AK170" i="274"/>
  <c r="AJ170" i="274"/>
  <c r="AI170" i="274"/>
  <c r="AG170" i="274"/>
  <c r="AF170" i="274"/>
  <c r="AE170" i="274"/>
  <c r="AR169" i="274"/>
  <c r="AP169" i="274"/>
  <c r="AQ169" i="274" s="1"/>
  <c r="AK169" i="274"/>
  <c r="AJ169" i="274"/>
  <c r="AI169" i="274"/>
  <c r="AG169" i="274"/>
  <c r="AF169" i="274"/>
  <c r="AE169" i="274"/>
  <c r="BS168" i="274"/>
  <c r="AR168" i="274"/>
  <c r="AP168" i="274"/>
  <c r="AQ168" i="274" s="1"/>
  <c r="AT168" i="274" s="1"/>
  <c r="AK168" i="274"/>
  <c r="AJ168" i="274"/>
  <c r="AI168" i="274"/>
  <c r="AG168" i="274"/>
  <c r="AF168" i="274"/>
  <c r="AE168" i="274"/>
  <c r="BS167" i="274"/>
  <c r="AR167" i="274"/>
  <c r="AP167" i="274"/>
  <c r="AQ167" i="274" s="1"/>
  <c r="AK167" i="274"/>
  <c r="AJ167" i="274"/>
  <c r="AI167" i="274"/>
  <c r="AG167" i="274"/>
  <c r="AF167" i="274"/>
  <c r="AE167" i="274"/>
  <c r="AR166" i="274"/>
  <c r="AP166" i="274"/>
  <c r="AQ166" i="274" s="1"/>
  <c r="AK166" i="274"/>
  <c r="AJ166" i="274"/>
  <c r="AI166" i="274"/>
  <c r="AG166" i="274"/>
  <c r="AF166" i="274"/>
  <c r="AE166" i="274"/>
  <c r="BS165" i="274"/>
  <c r="AR165" i="274"/>
  <c r="AP165" i="274"/>
  <c r="AQ165" i="274" s="1"/>
  <c r="AK165" i="274"/>
  <c r="AJ165" i="274"/>
  <c r="AI165" i="274"/>
  <c r="AG165" i="274"/>
  <c r="AF165" i="274"/>
  <c r="AE165" i="274"/>
  <c r="AR164" i="274"/>
  <c r="AP164" i="274"/>
  <c r="AQ164" i="274" s="1"/>
  <c r="AK164" i="274"/>
  <c r="AJ164" i="274"/>
  <c r="AI164" i="274"/>
  <c r="AG164" i="274"/>
  <c r="AF164" i="274"/>
  <c r="AE164" i="274"/>
  <c r="AR163" i="274"/>
  <c r="AP163" i="274"/>
  <c r="AQ163" i="274" s="1"/>
  <c r="AK163" i="274"/>
  <c r="AJ163" i="274"/>
  <c r="AI163" i="274"/>
  <c r="AG163" i="274"/>
  <c r="AF163" i="274"/>
  <c r="AE163" i="274"/>
  <c r="AR162" i="274"/>
  <c r="AP162" i="274"/>
  <c r="AQ162" i="274" s="1"/>
  <c r="AK162" i="274"/>
  <c r="AJ162" i="274"/>
  <c r="AI162" i="274"/>
  <c r="AG162" i="274"/>
  <c r="AF162" i="274"/>
  <c r="AE162" i="274"/>
  <c r="AR161" i="274"/>
  <c r="AP161" i="274"/>
  <c r="AQ161" i="274" s="1"/>
  <c r="AK161" i="274"/>
  <c r="AJ161" i="274"/>
  <c r="AI161" i="274"/>
  <c r="AG161" i="274"/>
  <c r="AF161" i="274"/>
  <c r="AE161" i="274"/>
  <c r="AR160" i="274"/>
  <c r="AP160" i="274"/>
  <c r="AQ160" i="274" s="1"/>
  <c r="AK160" i="274"/>
  <c r="AJ160" i="274"/>
  <c r="AI160" i="274"/>
  <c r="AG160" i="274"/>
  <c r="AF160" i="274"/>
  <c r="AE160" i="274"/>
  <c r="AR159" i="274"/>
  <c r="AP159" i="274"/>
  <c r="AQ159" i="274" s="1"/>
  <c r="AK159" i="274"/>
  <c r="AJ159" i="274"/>
  <c r="AI159" i="274"/>
  <c r="AG159" i="274"/>
  <c r="AF159" i="274"/>
  <c r="AE159" i="274"/>
  <c r="AR158" i="274"/>
  <c r="AP158" i="274"/>
  <c r="AQ158" i="274" s="1"/>
  <c r="AK158" i="274"/>
  <c r="AJ158" i="274"/>
  <c r="AI158" i="274"/>
  <c r="AG158" i="274"/>
  <c r="AF158" i="274"/>
  <c r="AE158" i="274"/>
  <c r="AR157" i="274"/>
  <c r="AP157" i="274"/>
  <c r="AQ157" i="274" s="1"/>
  <c r="AK157" i="274"/>
  <c r="AJ157" i="274"/>
  <c r="AI157" i="274"/>
  <c r="AG157" i="274"/>
  <c r="AF157" i="274"/>
  <c r="AE157" i="274"/>
  <c r="AR156" i="274"/>
  <c r="AP156" i="274"/>
  <c r="AQ156" i="274" s="1"/>
  <c r="AK156" i="274"/>
  <c r="AJ156" i="274"/>
  <c r="AI156" i="274"/>
  <c r="AG156" i="274"/>
  <c r="AF156" i="274"/>
  <c r="AE156" i="274"/>
  <c r="AR155" i="274"/>
  <c r="AP155" i="274"/>
  <c r="AQ155" i="274" s="1"/>
  <c r="AK155" i="274"/>
  <c r="AJ155" i="274"/>
  <c r="AI155" i="274"/>
  <c r="AG155" i="274"/>
  <c r="AF155" i="274"/>
  <c r="AE155" i="274"/>
  <c r="BS154" i="274"/>
  <c r="AR154" i="274"/>
  <c r="AP154" i="274"/>
  <c r="AQ154" i="274" s="1"/>
  <c r="AK154" i="274"/>
  <c r="AJ154" i="274"/>
  <c r="AI154" i="274"/>
  <c r="AG154" i="274"/>
  <c r="AF154" i="274"/>
  <c r="AE154" i="274"/>
  <c r="AR153" i="274"/>
  <c r="AP153" i="274"/>
  <c r="AQ153" i="274" s="1"/>
  <c r="AK153" i="274"/>
  <c r="AJ153" i="274"/>
  <c r="AI153" i="274"/>
  <c r="AG153" i="274"/>
  <c r="AF153" i="274"/>
  <c r="AE153" i="274"/>
  <c r="AR152" i="274"/>
  <c r="AP152" i="274"/>
  <c r="AQ152" i="274" s="1"/>
  <c r="AK152" i="274"/>
  <c r="AJ152" i="274"/>
  <c r="AI152" i="274"/>
  <c r="AG152" i="274"/>
  <c r="AF152" i="274"/>
  <c r="AE152" i="274"/>
  <c r="BS151" i="274"/>
  <c r="AR151" i="274"/>
  <c r="AP151" i="274"/>
  <c r="AQ151" i="274" s="1"/>
  <c r="AK151" i="274"/>
  <c r="AJ151" i="274"/>
  <c r="AI151" i="274"/>
  <c r="AG151" i="274"/>
  <c r="AF151" i="274"/>
  <c r="AE151" i="274"/>
  <c r="AR150" i="274"/>
  <c r="AP150" i="274"/>
  <c r="AQ150" i="274" s="1"/>
  <c r="AK150" i="274"/>
  <c r="AJ150" i="274"/>
  <c r="AI150" i="274"/>
  <c r="AG150" i="274"/>
  <c r="AF150" i="274"/>
  <c r="AE150" i="274"/>
  <c r="AR149" i="274"/>
  <c r="AP149" i="274"/>
  <c r="AQ149" i="274" s="1"/>
  <c r="AK149" i="274"/>
  <c r="AJ149" i="274"/>
  <c r="AI149" i="274"/>
  <c r="AG149" i="274"/>
  <c r="AF149" i="274"/>
  <c r="AE149" i="274"/>
  <c r="AR148" i="274"/>
  <c r="AP148" i="274"/>
  <c r="AQ148" i="274" s="1"/>
  <c r="AK148" i="274"/>
  <c r="AJ148" i="274"/>
  <c r="AI148" i="274"/>
  <c r="AG148" i="274"/>
  <c r="AF148" i="274"/>
  <c r="AE148" i="274"/>
  <c r="AR147" i="274"/>
  <c r="AP147" i="274"/>
  <c r="AQ147" i="274" s="1"/>
  <c r="AK147" i="274"/>
  <c r="AJ147" i="274"/>
  <c r="AI147" i="274"/>
  <c r="AG147" i="274"/>
  <c r="AF147" i="274"/>
  <c r="AE147" i="274"/>
  <c r="BS146" i="274"/>
  <c r="AR146" i="274"/>
  <c r="AP146" i="274"/>
  <c r="AQ146" i="274" s="1"/>
  <c r="AK146" i="274"/>
  <c r="AJ146" i="274"/>
  <c r="AI146" i="274"/>
  <c r="AG146" i="274"/>
  <c r="AF146" i="274"/>
  <c r="AE146" i="274"/>
  <c r="AR145" i="274"/>
  <c r="AP145" i="274"/>
  <c r="AQ145" i="274" s="1"/>
  <c r="AK145" i="274"/>
  <c r="AJ145" i="274"/>
  <c r="AI145" i="274"/>
  <c r="AG145" i="274"/>
  <c r="AF145" i="274"/>
  <c r="AE145" i="274"/>
  <c r="AR144" i="274"/>
  <c r="AP144" i="274"/>
  <c r="AQ144" i="274" s="1"/>
  <c r="AK144" i="274"/>
  <c r="AJ144" i="274"/>
  <c r="AI144" i="274"/>
  <c r="AG144" i="274"/>
  <c r="AF144" i="274"/>
  <c r="AE144" i="274"/>
  <c r="AR143" i="274"/>
  <c r="AP143" i="274"/>
  <c r="AQ143" i="274" s="1"/>
  <c r="AK143" i="274"/>
  <c r="AJ143" i="274"/>
  <c r="AI143" i="274"/>
  <c r="AG143" i="274"/>
  <c r="AF143" i="274"/>
  <c r="AE143" i="274"/>
  <c r="AR142" i="274"/>
  <c r="AP142" i="274"/>
  <c r="AQ142" i="274" s="1"/>
  <c r="AK142" i="274"/>
  <c r="AJ142" i="274"/>
  <c r="AI142" i="274"/>
  <c r="AG142" i="274"/>
  <c r="AF142" i="274"/>
  <c r="AE142" i="274"/>
  <c r="AR141" i="274"/>
  <c r="AP141" i="274"/>
  <c r="AQ141" i="274" s="1"/>
  <c r="AK141" i="274"/>
  <c r="AJ141" i="274"/>
  <c r="AI141" i="274"/>
  <c r="AG141" i="274"/>
  <c r="AF141" i="274"/>
  <c r="AE141" i="274"/>
  <c r="AR140" i="274"/>
  <c r="AP140" i="274"/>
  <c r="AQ140" i="274" s="1"/>
  <c r="AK140" i="274"/>
  <c r="AJ140" i="274"/>
  <c r="AI140" i="274"/>
  <c r="AG140" i="274"/>
  <c r="AF140" i="274"/>
  <c r="AE140" i="274"/>
  <c r="BS139" i="274"/>
  <c r="AR139" i="274"/>
  <c r="AP139" i="274"/>
  <c r="AQ139" i="274" s="1"/>
  <c r="AK139" i="274"/>
  <c r="AJ139" i="274"/>
  <c r="AI139" i="274"/>
  <c r="AG139" i="274"/>
  <c r="AF139" i="274"/>
  <c r="AE139" i="274"/>
  <c r="BS138" i="274"/>
  <c r="AR138" i="274"/>
  <c r="AP138" i="274"/>
  <c r="AQ138" i="274" s="1"/>
  <c r="AK138" i="274"/>
  <c r="AJ138" i="274"/>
  <c r="AI138" i="274"/>
  <c r="AG138" i="274"/>
  <c r="AF138" i="274"/>
  <c r="AE138" i="274"/>
  <c r="AR137" i="274"/>
  <c r="AP137" i="274"/>
  <c r="AQ137" i="274" s="1"/>
  <c r="AK137" i="274"/>
  <c r="AJ137" i="274"/>
  <c r="AI137" i="274"/>
  <c r="AG137" i="274"/>
  <c r="AF137" i="274"/>
  <c r="AE137" i="274"/>
  <c r="BS136" i="274"/>
  <c r="AR136" i="274"/>
  <c r="AP136" i="274"/>
  <c r="AQ136" i="274" s="1"/>
  <c r="AK136" i="274"/>
  <c r="AJ136" i="274"/>
  <c r="AI136" i="274"/>
  <c r="AG136" i="274"/>
  <c r="AF136" i="274"/>
  <c r="AE136" i="274"/>
  <c r="AR135" i="274"/>
  <c r="AP135" i="274"/>
  <c r="AQ135" i="274" s="1"/>
  <c r="AK135" i="274"/>
  <c r="AJ135" i="274"/>
  <c r="AI135" i="274"/>
  <c r="AG135" i="274"/>
  <c r="AF135" i="274"/>
  <c r="AE135" i="274"/>
  <c r="AR134" i="274"/>
  <c r="AP134" i="274"/>
  <c r="AQ134" i="274" s="1"/>
  <c r="AK134" i="274"/>
  <c r="AJ134" i="274"/>
  <c r="AI134" i="274"/>
  <c r="AG134" i="274"/>
  <c r="AF134" i="274"/>
  <c r="AE134" i="274"/>
  <c r="AR133" i="274"/>
  <c r="AP133" i="274"/>
  <c r="AQ133" i="274" s="1"/>
  <c r="AK133" i="274"/>
  <c r="AJ133" i="274"/>
  <c r="AI133" i="274"/>
  <c r="AG133" i="274"/>
  <c r="AF133" i="274"/>
  <c r="AE133" i="274"/>
  <c r="AR132" i="274"/>
  <c r="AP132" i="274"/>
  <c r="AQ132" i="274" s="1"/>
  <c r="AK132" i="274"/>
  <c r="AJ132" i="274"/>
  <c r="AI132" i="274"/>
  <c r="AG132" i="274"/>
  <c r="AF132" i="274"/>
  <c r="AE132" i="274"/>
  <c r="AR131" i="274"/>
  <c r="AP131" i="274"/>
  <c r="AQ131" i="274" s="1"/>
  <c r="AK131" i="274"/>
  <c r="AJ131" i="274"/>
  <c r="AI131" i="274"/>
  <c r="AG131" i="274"/>
  <c r="AF131" i="274"/>
  <c r="AE131" i="274"/>
  <c r="BS130" i="274"/>
  <c r="AR130" i="274"/>
  <c r="AP130" i="274"/>
  <c r="AQ130" i="274" s="1"/>
  <c r="AK130" i="274"/>
  <c r="AJ130" i="274"/>
  <c r="AI130" i="274"/>
  <c r="AG130" i="274"/>
  <c r="AF130" i="274"/>
  <c r="AE130" i="274"/>
  <c r="AR129" i="274"/>
  <c r="AP129" i="274"/>
  <c r="AQ129" i="274" s="1"/>
  <c r="AK129" i="274"/>
  <c r="AJ129" i="274"/>
  <c r="AI129" i="274"/>
  <c r="AG129" i="274"/>
  <c r="AF129" i="274"/>
  <c r="AE129" i="274"/>
  <c r="AR128" i="274"/>
  <c r="AP128" i="274"/>
  <c r="AQ128" i="274" s="1"/>
  <c r="AK128" i="274"/>
  <c r="AJ128" i="274"/>
  <c r="AI128" i="274"/>
  <c r="AG128" i="274"/>
  <c r="AF128" i="274"/>
  <c r="AE128" i="274"/>
  <c r="AR127" i="274"/>
  <c r="AP127" i="274"/>
  <c r="AQ127" i="274" s="1"/>
  <c r="AK127" i="274"/>
  <c r="AJ127" i="274"/>
  <c r="AI127" i="274"/>
  <c r="AG127" i="274"/>
  <c r="AF127" i="274"/>
  <c r="AE127" i="274"/>
  <c r="AR126" i="274"/>
  <c r="AP126" i="274"/>
  <c r="AQ126" i="274" s="1"/>
  <c r="AK126" i="274"/>
  <c r="AJ126" i="274"/>
  <c r="AI126" i="274"/>
  <c r="AG126" i="274"/>
  <c r="AF126" i="274"/>
  <c r="AE126" i="274"/>
  <c r="AR125" i="274"/>
  <c r="AP125" i="274"/>
  <c r="AQ125" i="274" s="1"/>
  <c r="AK125" i="274"/>
  <c r="AJ125" i="274"/>
  <c r="AI125" i="274"/>
  <c r="AG125" i="274"/>
  <c r="AF125" i="274"/>
  <c r="AE125" i="274"/>
  <c r="AR124" i="274"/>
  <c r="AP124" i="274"/>
  <c r="AQ124" i="274" s="1"/>
  <c r="AK124" i="274"/>
  <c r="AJ124" i="274"/>
  <c r="AI124" i="274"/>
  <c r="AG124" i="274"/>
  <c r="AF124" i="274"/>
  <c r="AE124" i="274"/>
  <c r="BS123" i="274"/>
  <c r="AR123" i="274"/>
  <c r="AP123" i="274"/>
  <c r="AQ123" i="274" s="1"/>
  <c r="AK123" i="274"/>
  <c r="AJ123" i="274"/>
  <c r="AI123" i="274"/>
  <c r="AG123" i="274"/>
  <c r="AF123" i="274"/>
  <c r="AE123" i="274"/>
  <c r="AR122" i="274"/>
  <c r="AP122" i="274"/>
  <c r="AQ122" i="274" s="1"/>
  <c r="AK122" i="274"/>
  <c r="AJ122" i="274"/>
  <c r="AI122" i="274"/>
  <c r="AG122" i="274"/>
  <c r="AF122" i="274"/>
  <c r="AE122" i="274"/>
  <c r="AR121" i="274"/>
  <c r="AP121" i="274"/>
  <c r="AQ121" i="274" s="1"/>
  <c r="AK121" i="274"/>
  <c r="AJ121" i="274"/>
  <c r="AI121" i="274"/>
  <c r="AG121" i="274"/>
  <c r="AF121" i="274"/>
  <c r="AE121" i="274"/>
  <c r="BS120" i="274"/>
  <c r="AR120" i="274"/>
  <c r="AP120" i="274"/>
  <c r="AQ120" i="274" s="1"/>
  <c r="AK120" i="274"/>
  <c r="AJ120" i="274"/>
  <c r="AI120" i="274"/>
  <c r="AG120" i="274"/>
  <c r="AF120" i="274"/>
  <c r="AE120" i="274"/>
  <c r="BS119" i="274"/>
  <c r="AR119" i="274"/>
  <c r="AP119" i="274"/>
  <c r="AQ119" i="274" s="1"/>
  <c r="AK119" i="274"/>
  <c r="AJ119" i="274"/>
  <c r="AI119" i="274"/>
  <c r="AG119" i="274"/>
  <c r="AF119" i="274"/>
  <c r="AE119" i="274"/>
  <c r="AR118" i="274"/>
  <c r="AP118" i="274"/>
  <c r="AQ118" i="274" s="1"/>
  <c r="AK118" i="274"/>
  <c r="AJ118" i="274"/>
  <c r="AI118" i="274"/>
  <c r="AG118" i="274"/>
  <c r="AF118" i="274"/>
  <c r="AE118" i="274"/>
  <c r="AR117" i="274"/>
  <c r="AP117" i="274"/>
  <c r="AQ117" i="274" s="1"/>
  <c r="AK117" i="274"/>
  <c r="AJ117" i="274"/>
  <c r="AI117" i="274"/>
  <c r="AG117" i="274"/>
  <c r="AF117" i="274"/>
  <c r="AE117" i="274"/>
  <c r="AR116" i="274"/>
  <c r="AP116" i="274"/>
  <c r="AQ116" i="274" s="1"/>
  <c r="AK116" i="274"/>
  <c r="AJ116" i="274"/>
  <c r="AI116" i="274"/>
  <c r="AG116" i="274"/>
  <c r="AF116" i="274"/>
  <c r="AE116" i="274"/>
  <c r="AR115" i="274"/>
  <c r="AP115" i="274"/>
  <c r="AQ115" i="274" s="1"/>
  <c r="AK115" i="274"/>
  <c r="AJ115" i="274"/>
  <c r="AI115" i="274"/>
  <c r="AG115" i="274"/>
  <c r="AF115" i="274"/>
  <c r="AE115" i="274"/>
  <c r="BS114" i="274"/>
  <c r="AR114" i="274"/>
  <c r="AP114" i="274"/>
  <c r="AQ114" i="274" s="1"/>
  <c r="AK114" i="274"/>
  <c r="AJ114" i="274"/>
  <c r="AI114" i="274"/>
  <c r="AG114" i="274"/>
  <c r="AF114" i="274"/>
  <c r="AE114" i="274"/>
  <c r="AR113" i="274"/>
  <c r="AP113" i="274"/>
  <c r="AQ113" i="274" s="1"/>
  <c r="AK113" i="274"/>
  <c r="AJ113" i="274"/>
  <c r="AI113" i="274"/>
  <c r="AG113" i="274"/>
  <c r="AF113" i="274"/>
  <c r="AE113" i="274"/>
  <c r="AR112" i="274"/>
  <c r="AP112" i="274"/>
  <c r="AQ112" i="274" s="1"/>
  <c r="AK112" i="274"/>
  <c r="AJ112" i="274"/>
  <c r="AI112" i="274"/>
  <c r="AG112" i="274"/>
  <c r="AF112" i="274"/>
  <c r="AE112" i="274"/>
  <c r="AR111" i="274"/>
  <c r="AP111" i="274"/>
  <c r="AQ111" i="274" s="1"/>
  <c r="AK111" i="274"/>
  <c r="AJ111" i="274"/>
  <c r="AI111" i="274"/>
  <c r="AG111" i="274"/>
  <c r="AF111" i="274"/>
  <c r="AE111" i="274"/>
  <c r="AR110" i="274"/>
  <c r="AP110" i="274"/>
  <c r="AQ110" i="274" s="1"/>
  <c r="AK110" i="274"/>
  <c r="AJ110" i="274"/>
  <c r="AI110" i="274"/>
  <c r="AG110" i="274"/>
  <c r="AF110" i="274"/>
  <c r="AE110" i="274"/>
  <c r="AR109" i="274"/>
  <c r="AP109" i="274"/>
  <c r="AQ109" i="274" s="1"/>
  <c r="AK109" i="274"/>
  <c r="AJ109" i="274"/>
  <c r="AI109" i="274"/>
  <c r="AG109" i="274"/>
  <c r="AF109" i="274"/>
  <c r="AE109" i="274"/>
  <c r="AR108" i="274"/>
  <c r="AP108" i="274"/>
  <c r="AQ108" i="274" s="1"/>
  <c r="AK108" i="274"/>
  <c r="AJ108" i="274"/>
  <c r="AI108" i="274"/>
  <c r="AG108" i="274"/>
  <c r="AF108" i="274"/>
  <c r="AE108" i="274"/>
  <c r="AR107" i="274"/>
  <c r="AP107" i="274"/>
  <c r="AQ107" i="274" s="1"/>
  <c r="AK107" i="274"/>
  <c r="AJ107" i="274"/>
  <c r="AI107" i="274"/>
  <c r="AG107" i="274"/>
  <c r="AF107" i="274"/>
  <c r="AE107" i="274"/>
  <c r="BS106" i="274"/>
  <c r="AR106" i="274"/>
  <c r="AP106" i="274"/>
  <c r="AQ106" i="274" s="1"/>
  <c r="AK106" i="274"/>
  <c r="AJ106" i="274"/>
  <c r="AI106" i="274"/>
  <c r="AG106" i="274"/>
  <c r="AF106" i="274"/>
  <c r="AE106" i="274"/>
  <c r="AR105" i="274"/>
  <c r="AP105" i="274"/>
  <c r="AQ105" i="274" s="1"/>
  <c r="AK105" i="274"/>
  <c r="AJ105" i="274"/>
  <c r="AI105" i="274"/>
  <c r="AG105" i="274"/>
  <c r="AF105" i="274"/>
  <c r="AE105" i="274"/>
  <c r="AR104" i="274"/>
  <c r="AP104" i="274"/>
  <c r="AQ104" i="274" s="1"/>
  <c r="AK104" i="274"/>
  <c r="AJ104" i="274"/>
  <c r="AI104" i="274"/>
  <c r="AG104" i="274"/>
  <c r="AF104" i="274"/>
  <c r="AE104" i="274"/>
  <c r="BS103" i="274"/>
  <c r="AR103" i="274"/>
  <c r="AQ103" i="274"/>
  <c r="AK103" i="274"/>
  <c r="AJ103" i="274"/>
  <c r="AI103" i="274"/>
  <c r="AG103" i="274"/>
  <c r="AF103" i="274"/>
  <c r="AE103" i="274"/>
  <c r="AR102" i="274"/>
  <c r="AQ102" i="274"/>
  <c r="AK102" i="274"/>
  <c r="AJ102" i="274"/>
  <c r="AI102" i="274"/>
  <c r="AG102" i="274"/>
  <c r="AF102" i="274"/>
  <c r="AE102" i="274"/>
  <c r="BS101" i="274"/>
  <c r="AR101" i="274"/>
  <c r="AQ101" i="274"/>
  <c r="AK101" i="274"/>
  <c r="AJ101" i="274"/>
  <c r="AI101" i="274"/>
  <c r="AG101" i="274"/>
  <c r="AF101" i="274"/>
  <c r="AE101" i="274"/>
  <c r="AR100" i="274"/>
  <c r="AQ100" i="274"/>
  <c r="AK100" i="274"/>
  <c r="AJ100" i="274"/>
  <c r="AI100" i="274"/>
  <c r="AG100" i="274"/>
  <c r="AF100" i="274"/>
  <c r="AE100" i="274"/>
  <c r="AR99" i="274"/>
  <c r="AQ99" i="274"/>
  <c r="AK99" i="274"/>
  <c r="AJ99" i="274"/>
  <c r="AI99" i="274"/>
  <c r="AG99" i="274"/>
  <c r="AF99" i="274"/>
  <c r="AE99" i="274"/>
  <c r="BS98" i="274"/>
  <c r="AR98" i="274"/>
  <c r="AQ98" i="274"/>
  <c r="AK98" i="274"/>
  <c r="AJ98" i="274"/>
  <c r="AI98" i="274"/>
  <c r="AG98" i="274"/>
  <c r="AF98" i="274"/>
  <c r="AE98" i="274"/>
  <c r="AR97" i="274"/>
  <c r="AQ97" i="274"/>
  <c r="AK97" i="274"/>
  <c r="AJ97" i="274"/>
  <c r="AI97" i="274"/>
  <c r="AG97" i="274"/>
  <c r="AF97" i="274"/>
  <c r="AE97" i="274"/>
  <c r="AR96" i="274"/>
  <c r="AP96" i="274"/>
  <c r="AQ96" i="274" s="1"/>
  <c r="AK96" i="274"/>
  <c r="AJ96" i="274"/>
  <c r="AI96" i="274"/>
  <c r="AG96" i="274"/>
  <c r="AF96" i="274"/>
  <c r="AE96" i="274"/>
  <c r="AR95" i="274"/>
  <c r="AP95" i="274"/>
  <c r="AQ95" i="274" s="1"/>
  <c r="AK95" i="274"/>
  <c r="AJ95" i="274"/>
  <c r="AI95" i="274"/>
  <c r="AG95" i="274"/>
  <c r="AF95" i="274"/>
  <c r="AE95" i="274"/>
  <c r="AR94" i="274"/>
  <c r="AP94" i="274"/>
  <c r="AQ94" i="274" s="1"/>
  <c r="AK94" i="274"/>
  <c r="AJ94" i="274"/>
  <c r="AI94" i="274"/>
  <c r="AG94" i="274"/>
  <c r="AF94" i="274"/>
  <c r="AE94" i="274"/>
  <c r="AR93" i="274"/>
  <c r="AP93" i="274"/>
  <c r="AQ93" i="274" s="1"/>
  <c r="AK93" i="274"/>
  <c r="AJ93" i="274"/>
  <c r="AI93" i="274"/>
  <c r="AG93" i="274"/>
  <c r="AF93" i="274"/>
  <c r="AE93" i="274"/>
  <c r="AR92" i="274"/>
  <c r="AP92" i="274"/>
  <c r="AQ92" i="274" s="1"/>
  <c r="AK92" i="274"/>
  <c r="AJ92" i="274"/>
  <c r="AI92" i="274"/>
  <c r="AG92" i="274"/>
  <c r="AF92" i="274"/>
  <c r="AE92" i="274"/>
  <c r="AR91" i="274"/>
  <c r="AP91" i="274"/>
  <c r="AQ91" i="274" s="1"/>
  <c r="AK91" i="274"/>
  <c r="AJ91" i="274"/>
  <c r="AI91" i="274"/>
  <c r="AG91" i="274"/>
  <c r="AF91" i="274"/>
  <c r="AE91" i="274"/>
  <c r="BS90" i="274"/>
  <c r="AR90" i="274"/>
  <c r="AP90" i="274"/>
  <c r="AQ90" i="274" s="1"/>
  <c r="AK90" i="274"/>
  <c r="AJ90" i="274"/>
  <c r="AI90" i="274"/>
  <c r="AG90" i="274"/>
  <c r="AF90" i="274"/>
  <c r="AE90" i="274"/>
  <c r="AR89" i="274"/>
  <c r="AP89" i="274"/>
  <c r="AQ89" i="274" s="1"/>
  <c r="AK89" i="274"/>
  <c r="AJ89" i="274"/>
  <c r="AI89" i="274"/>
  <c r="AG89" i="274"/>
  <c r="AF89" i="274"/>
  <c r="AE89" i="274"/>
  <c r="AR88" i="274"/>
  <c r="AP88" i="274"/>
  <c r="AQ88" i="274" s="1"/>
  <c r="AK88" i="274"/>
  <c r="AJ88" i="274"/>
  <c r="AI88" i="274"/>
  <c r="AG88" i="274"/>
  <c r="AF88" i="274"/>
  <c r="AE88" i="274"/>
  <c r="AR87" i="274"/>
  <c r="AP87" i="274"/>
  <c r="AQ87" i="274" s="1"/>
  <c r="AK87" i="274"/>
  <c r="AJ87" i="274"/>
  <c r="AI87" i="274"/>
  <c r="AG87" i="274"/>
  <c r="AF87" i="274"/>
  <c r="AE87" i="274"/>
  <c r="AR86" i="274"/>
  <c r="AP86" i="274"/>
  <c r="AQ86" i="274" s="1"/>
  <c r="AK86" i="274"/>
  <c r="AJ86" i="274"/>
  <c r="AI86" i="274"/>
  <c r="AG86" i="274"/>
  <c r="AF86" i="274"/>
  <c r="AE86" i="274"/>
  <c r="AR85" i="274"/>
  <c r="AP85" i="274"/>
  <c r="AQ85" i="274" s="1"/>
  <c r="AK85" i="274"/>
  <c r="AJ85" i="274"/>
  <c r="AI85" i="274"/>
  <c r="AG85" i="274"/>
  <c r="AF85" i="274"/>
  <c r="AE85" i="274"/>
  <c r="AR84" i="274"/>
  <c r="AP84" i="274"/>
  <c r="AQ84" i="274" s="1"/>
  <c r="AK84" i="274"/>
  <c r="AJ84" i="274"/>
  <c r="AI84" i="274"/>
  <c r="AG84" i="274"/>
  <c r="AF84" i="274"/>
  <c r="AE84" i="274"/>
  <c r="AR83" i="274"/>
  <c r="AP83" i="274"/>
  <c r="AQ83" i="274" s="1"/>
  <c r="AK83" i="274"/>
  <c r="AJ83" i="274"/>
  <c r="AI83" i="274"/>
  <c r="AG83" i="274"/>
  <c r="AF83" i="274"/>
  <c r="AE83" i="274"/>
  <c r="BS82" i="274"/>
  <c r="AR82" i="274"/>
  <c r="AP82" i="274"/>
  <c r="AQ82" i="274" s="1"/>
  <c r="AK82" i="274"/>
  <c r="AJ82" i="274"/>
  <c r="AI82" i="274"/>
  <c r="AG82" i="274"/>
  <c r="AF82" i="274"/>
  <c r="AE82" i="274"/>
  <c r="AR81" i="274"/>
  <c r="AP81" i="274"/>
  <c r="AQ81" i="274" s="1"/>
  <c r="AK81" i="274"/>
  <c r="AJ81" i="274"/>
  <c r="AI81" i="274"/>
  <c r="AG81" i="274"/>
  <c r="AF81" i="274"/>
  <c r="AE81" i="274"/>
  <c r="AR80" i="274"/>
  <c r="AP80" i="274"/>
  <c r="AQ80" i="274" s="1"/>
  <c r="AK80" i="274"/>
  <c r="AJ80" i="274"/>
  <c r="AI80" i="274"/>
  <c r="AG80" i="274"/>
  <c r="AF80" i="274"/>
  <c r="AE80" i="274"/>
  <c r="AR79" i="274"/>
  <c r="AP79" i="274"/>
  <c r="AQ79" i="274" s="1"/>
  <c r="AK79" i="274"/>
  <c r="AJ79" i="274"/>
  <c r="AI79" i="274"/>
  <c r="AG79" i="274"/>
  <c r="AF79" i="274"/>
  <c r="AE79" i="274"/>
  <c r="AR78" i="274"/>
  <c r="AP78" i="274"/>
  <c r="AQ78" i="274" s="1"/>
  <c r="AK78" i="274"/>
  <c r="AJ78" i="274"/>
  <c r="AI78" i="274"/>
  <c r="AG78" i="274"/>
  <c r="AF78" i="274"/>
  <c r="AE78" i="274"/>
  <c r="AR77" i="274"/>
  <c r="AP77" i="274"/>
  <c r="AQ77" i="274" s="1"/>
  <c r="AK77" i="274"/>
  <c r="AJ77" i="274"/>
  <c r="AI77" i="274"/>
  <c r="AG77" i="274"/>
  <c r="AF77" i="274"/>
  <c r="AE77" i="274"/>
  <c r="AR76" i="274"/>
  <c r="AP76" i="274"/>
  <c r="AQ76" i="274" s="1"/>
  <c r="AK76" i="274"/>
  <c r="AJ76" i="274"/>
  <c r="AI76" i="274"/>
  <c r="AG76" i="274"/>
  <c r="AF76" i="274"/>
  <c r="AE76" i="274"/>
  <c r="AR75" i="274"/>
  <c r="AP75" i="274"/>
  <c r="AQ75" i="274" s="1"/>
  <c r="AK75" i="274"/>
  <c r="AJ75" i="274"/>
  <c r="AI75" i="274"/>
  <c r="AG75" i="274"/>
  <c r="AF75" i="274"/>
  <c r="AE75" i="274"/>
  <c r="AR74" i="274"/>
  <c r="AP74" i="274"/>
  <c r="AQ74" i="274" s="1"/>
  <c r="AK74" i="274"/>
  <c r="AJ74" i="274"/>
  <c r="AI74" i="274"/>
  <c r="AG74" i="274"/>
  <c r="AF74" i="274"/>
  <c r="AE74" i="274"/>
  <c r="AR73" i="274"/>
  <c r="AP73" i="274"/>
  <c r="AQ73" i="274" s="1"/>
  <c r="AK73" i="274"/>
  <c r="AJ73" i="274"/>
  <c r="AI73" i="274"/>
  <c r="AG73" i="274"/>
  <c r="AF73" i="274"/>
  <c r="AE73" i="274"/>
  <c r="AR72" i="274"/>
  <c r="AP72" i="274"/>
  <c r="AQ72" i="274" s="1"/>
  <c r="AK72" i="274"/>
  <c r="AJ72" i="274"/>
  <c r="AI72" i="274"/>
  <c r="AG72" i="274"/>
  <c r="AF72" i="274"/>
  <c r="AE72" i="274"/>
  <c r="BS71" i="274"/>
  <c r="AR71" i="274"/>
  <c r="AP71" i="274"/>
  <c r="AQ71" i="274" s="1"/>
  <c r="AK71" i="274"/>
  <c r="AJ71" i="274"/>
  <c r="AI71" i="274"/>
  <c r="AG71" i="274"/>
  <c r="AF71" i="274"/>
  <c r="AE71" i="274"/>
  <c r="AR70" i="274"/>
  <c r="AP70" i="274"/>
  <c r="AQ70" i="274" s="1"/>
  <c r="AK70" i="274"/>
  <c r="AJ70" i="274"/>
  <c r="AI70" i="274"/>
  <c r="AG70" i="274"/>
  <c r="AF70" i="274"/>
  <c r="AE70" i="274"/>
  <c r="AR69" i="274"/>
  <c r="AP69" i="274"/>
  <c r="AQ69" i="274" s="1"/>
  <c r="AK69" i="274"/>
  <c r="AJ69" i="274"/>
  <c r="AI69" i="274"/>
  <c r="AG69" i="274"/>
  <c r="AF69" i="274"/>
  <c r="AE69" i="274"/>
  <c r="AR68" i="274"/>
  <c r="AP68" i="274"/>
  <c r="AQ68" i="274" s="1"/>
  <c r="AK68" i="274"/>
  <c r="AJ68" i="274"/>
  <c r="AI68" i="274"/>
  <c r="AG68" i="274"/>
  <c r="AF68" i="274"/>
  <c r="AE68" i="274"/>
  <c r="AR67" i="274"/>
  <c r="AP67" i="274"/>
  <c r="AQ67" i="274" s="1"/>
  <c r="AK67" i="274"/>
  <c r="AJ67" i="274"/>
  <c r="AI67" i="274"/>
  <c r="AG67" i="274"/>
  <c r="AF67" i="274"/>
  <c r="AE67" i="274"/>
  <c r="BS66" i="274"/>
  <c r="AR66" i="274"/>
  <c r="AP66" i="274"/>
  <c r="AQ66" i="274" s="1"/>
  <c r="AK66" i="274"/>
  <c r="AJ66" i="274"/>
  <c r="AI66" i="274"/>
  <c r="AG66" i="274"/>
  <c r="AF66" i="274"/>
  <c r="AE66" i="274"/>
  <c r="AR65" i="274"/>
  <c r="AP65" i="274"/>
  <c r="AQ65" i="274" s="1"/>
  <c r="AK65" i="274"/>
  <c r="AJ65" i="274"/>
  <c r="AI65" i="274"/>
  <c r="AG65" i="274"/>
  <c r="AF65" i="274"/>
  <c r="AE65" i="274"/>
  <c r="AR64" i="274"/>
  <c r="AP64" i="274"/>
  <c r="AQ64" i="274" s="1"/>
  <c r="AK64" i="274"/>
  <c r="AJ64" i="274"/>
  <c r="AI64" i="274"/>
  <c r="AG64" i="274"/>
  <c r="AF64" i="274"/>
  <c r="AE64" i="274"/>
  <c r="AR63" i="274"/>
  <c r="AP63" i="274"/>
  <c r="AQ63" i="274" s="1"/>
  <c r="AK63" i="274"/>
  <c r="AJ63" i="274"/>
  <c r="AI63" i="274"/>
  <c r="AG63" i="274"/>
  <c r="AF63" i="274"/>
  <c r="AE63" i="274"/>
  <c r="AR62" i="274"/>
  <c r="AP62" i="274"/>
  <c r="AQ62" i="274" s="1"/>
  <c r="AK62" i="274"/>
  <c r="AJ62" i="274"/>
  <c r="AI62" i="274"/>
  <c r="AG62" i="274"/>
  <c r="AF62" i="274"/>
  <c r="AE62" i="274"/>
  <c r="AR61" i="274"/>
  <c r="AP61" i="274"/>
  <c r="AQ61" i="274" s="1"/>
  <c r="AK61" i="274"/>
  <c r="AJ61" i="274"/>
  <c r="AI61" i="274"/>
  <c r="AG61" i="274"/>
  <c r="AF61" i="274"/>
  <c r="AE61" i="274"/>
  <c r="AR60" i="274"/>
  <c r="AP60" i="274"/>
  <c r="AQ60" i="274" s="1"/>
  <c r="AK60" i="274"/>
  <c r="AJ60" i="274"/>
  <c r="AI60" i="274"/>
  <c r="AG60" i="274"/>
  <c r="AF60" i="274"/>
  <c r="AE60" i="274"/>
  <c r="BS59" i="274"/>
  <c r="AR59" i="274"/>
  <c r="AP59" i="274"/>
  <c r="AQ59" i="274" s="1"/>
  <c r="AK59" i="274"/>
  <c r="AJ59" i="274"/>
  <c r="AI59" i="274"/>
  <c r="AG59" i="274"/>
  <c r="AF59" i="274"/>
  <c r="AE59" i="274"/>
  <c r="BS58" i="274"/>
  <c r="AR58" i="274"/>
  <c r="AP58" i="274"/>
  <c r="AQ58" i="274" s="1"/>
  <c r="AK58" i="274"/>
  <c r="AJ58" i="274"/>
  <c r="AI58" i="274"/>
  <c r="AG58" i="274"/>
  <c r="AF58" i="274"/>
  <c r="AE58" i="274"/>
  <c r="AR57" i="274"/>
  <c r="AP57" i="274"/>
  <c r="AQ57" i="274" s="1"/>
  <c r="AK57" i="274"/>
  <c r="AJ57" i="274"/>
  <c r="AI57" i="274"/>
  <c r="AG57" i="274"/>
  <c r="AF57" i="274"/>
  <c r="AE57" i="274"/>
  <c r="BS56" i="274"/>
  <c r="AR56" i="274"/>
  <c r="AP56" i="274"/>
  <c r="AQ56" i="274" s="1"/>
  <c r="AK56" i="274"/>
  <c r="AJ56" i="274"/>
  <c r="AI56" i="274"/>
  <c r="AG56" i="274"/>
  <c r="AF56" i="274"/>
  <c r="AE56" i="274"/>
  <c r="AR55" i="274"/>
  <c r="AP55" i="274"/>
  <c r="AQ55" i="274" s="1"/>
  <c r="AK55" i="274"/>
  <c r="AJ55" i="274"/>
  <c r="AI55" i="274"/>
  <c r="AG55" i="274"/>
  <c r="AF55" i="274"/>
  <c r="AE55" i="274"/>
  <c r="AR54" i="274"/>
  <c r="AP54" i="274"/>
  <c r="AQ54" i="274" s="1"/>
  <c r="AK54" i="274"/>
  <c r="AJ54" i="274"/>
  <c r="AI54" i="274"/>
  <c r="AG54" i="274"/>
  <c r="AF54" i="274"/>
  <c r="AE54" i="274"/>
  <c r="BS53" i="274"/>
  <c r="AR53" i="274"/>
  <c r="AP53" i="274"/>
  <c r="AQ53" i="274" s="1"/>
  <c r="AK53" i="274"/>
  <c r="AJ53" i="274"/>
  <c r="AI53" i="274"/>
  <c r="AG53" i="274"/>
  <c r="AF53" i="274"/>
  <c r="AE53" i="274"/>
  <c r="AR52" i="274"/>
  <c r="AP52" i="274"/>
  <c r="AQ52" i="274" s="1"/>
  <c r="AK52" i="274"/>
  <c r="AJ52" i="274"/>
  <c r="AI52" i="274"/>
  <c r="AG52" i="274"/>
  <c r="AF52" i="274"/>
  <c r="AE52" i="274"/>
  <c r="AR51" i="274"/>
  <c r="AP51" i="274"/>
  <c r="AQ51" i="274" s="1"/>
  <c r="AK51" i="274"/>
  <c r="AJ51" i="274"/>
  <c r="AI51" i="274"/>
  <c r="AG51" i="274"/>
  <c r="AF51" i="274"/>
  <c r="AE51" i="274"/>
  <c r="BS50" i="274"/>
  <c r="AR50" i="274"/>
  <c r="AP50" i="274"/>
  <c r="AQ50" i="274" s="1"/>
  <c r="AK50" i="274"/>
  <c r="AJ50" i="274"/>
  <c r="AI50" i="274"/>
  <c r="AG50" i="274"/>
  <c r="AF50" i="274"/>
  <c r="AE50" i="274"/>
  <c r="AR49" i="274"/>
  <c r="AP49" i="274"/>
  <c r="AQ49" i="274" s="1"/>
  <c r="AK49" i="274"/>
  <c r="AJ49" i="274"/>
  <c r="AI49" i="274"/>
  <c r="AG49" i="274"/>
  <c r="AF49" i="274"/>
  <c r="AE49" i="274"/>
  <c r="AR48" i="274"/>
  <c r="AP48" i="274"/>
  <c r="AQ48" i="274" s="1"/>
  <c r="AK48" i="274"/>
  <c r="AJ48" i="274"/>
  <c r="AI48" i="274"/>
  <c r="AG48" i="274"/>
  <c r="AF48" i="274"/>
  <c r="AE48" i="274"/>
  <c r="AR47" i="274"/>
  <c r="AP47" i="274"/>
  <c r="AQ47" i="274" s="1"/>
  <c r="AK47" i="274"/>
  <c r="AJ47" i="274"/>
  <c r="AI47" i="274"/>
  <c r="AG47" i="274"/>
  <c r="AF47" i="274"/>
  <c r="AE47" i="274"/>
  <c r="AR46" i="274"/>
  <c r="AP46" i="274"/>
  <c r="AQ46" i="274" s="1"/>
  <c r="AK46" i="274"/>
  <c r="AJ46" i="274"/>
  <c r="AI46" i="274"/>
  <c r="AG46" i="274"/>
  <c r="AF46" i="274"/>
  <c r="AE46" i="274"/>
  <c r="AR45" i="274"/>
  <c r="AP45" i="274"/>
  <c r="AQ45" i="274" s="1"/>
  <c r="AK45" i="274"/>
  <c r="AJ45" i="274"/>
  <c r="AI45" i="274"/>
  <c r="AG45" i="274"/>
  <c r="AF45" i="274"/>
  <c r="AE45" i="274"/>
  <c r="AR44" i="274"/>
  <c r="AP44" i="274"/>
  <c r="AQ44" i="274" s="1"/>
  <c r="AK44" i="274"/>
  <c r="AJ44" i="274"/>
  <c r="AI44" i="274"/>
  <c r="AG44" i="274"/>
  <c r="AF44" i="274"/>
  <c r="AE44" i="274"/>
  <c r="BS43" i="274"/>
  <c r="AR43" i="274"/>
  <c r="AP43" i="274"/>
  <c r="AQ43" i="274" s="1"/>
  <c r="AK43" i="274"/>
  <c r="AJ43" i="274"/>
  <c r="AI43" i="274"/>
  <c r="AG43" i="274"/>
  <c r="AF43" i="274"/>
  <c r="AE43" i="274"/>
  <c r="BS42" i="274"/>
  <c r="AR42" i="274"/>
  <c r="AP42" i="274"/>
  <c r="AQ42" i="274" s="1"/>
  <c r="AK42" i="274"/>
  <c r="AJ42" i="274"/>
  <c r="AI42" i="274"/>
  <c r="AG42" i="274"/>
  <c r="AF42" i="274"/>
  <c r="AE42" i="274"/>
  <c r="AR41" i="274"/>
  <c r="AP41" i="274"/>
  <c r="AQ41" i="274" s="1"/>
  <c r="AK41" i="274"/>
  <c r="AJ41" i="274"/>
  <c r="AI41" i="274"/>
  <c r="AG41" i="274"/>
  <c r="AF41" i="274"/>
  <c r="AE41" i="274"/>
  <c r="AR40" i="274"/>
  <c r="AP40" i="274"/>
  <c r="AQ40" i="274" s="1"/>
  <c r="AK40" i="274"/>
  <c r="AJ40" i="274"/>
  <c r="AI40" i="274"/>
  <c r="AG40" i="274"/>
  <c r="AF40" i="274"/>
  <c r="AE40" i="274"/>
  <c r="AR39" i="274"/>
  <c r="AP39" i="274"/>
  <c r="AQ39" i="274" s="1"/>
  <c r="AK39" i="274"/>
  <c r="AJ39" i="274"/>
  <c r="AI39" i="274"/>
  <c r="AG39" i="274"/>
  <c r="AF39" i="274"/>
  <c r="AE39" i="274"/>
  <c r="AR38" i="274"/>
  <c r="AP38" i="274"/>
  <c r="AQ38" i="274" s="1"/>
  <c r="AK38" i="274"/>
  <c r="AJ38" i="274"/>
  <c r="AI38" i="274"/>
  <c r="AG38" i="274"/>
  <c r="AF38" i="274"/>
  <c r="AE38" i="274"/>
  <c r="AR37" i="274"/>
  <c r="AP37" i="274"/>
  <c r="AQ37" i="274" s="1"/>
  <c r="AK37" i="274"/>
  <c r="AJ37" i="274"/>
  <c r="AI37" i="274"/>
  <c r="AG37" i="274"/>
  <c r="AF37" i="274"/>
  <c r="AE37" i="274"/>
  <c r="AR36" i="274"/>
  <c r="AP36" i="274"/>
  <c r="AQ36" i="274" s="1"/>
  <c r="AK36" i="274"/>
  <c r="AJ36" i="274"/>
  <c r="AI36" i="274"/>
  <c r="AG36" i="274"/>
  <c r="AF36" i="274"/>
  <c r="AE36" i="274"/>
  <c r="AR35" i="274"/>
  <c r="AP35" i="274"/>
  <c r="AQ35" i="274" s="1"/>
  <c r="AK35" i="274"/>
  <c r="AJ35" i="274"/>
  <c r="AI35" i="274"/>
  <c r="AG35" i="274"/>
  <c r="AF35" i="274"/>
  <c r="AE35" i="274"/>
  <c r="BS34" i="274"/>
  <c r="AR34" i="274"/>
  <c r="AP34" i="274"/>
  <c r="AQ34" i="274" s="1"/>
  <c r="AK34" i="274"/>
  <c r="AJ34" i="274"/>
  <c r="AI34" i="274"/>
  <c r="AG34" i="274"/>
  <c r="AF34" i="274"/>
  <c r="AE34" i="274"/>
  <c r="AR33" i="274"/>
  <c r="AP33" i="274"/>
  <c r="AQ33" i="274" s="1"/>
  <c r="AK33" i="274"/>
  <c r="AJ33" i="274"/>
  <c r="AI33" i="274"/>
  <c r="AG33" i="274"/>
  <c r="AF33" i="274"/>
  <c r="AE33" i="274"/>
  <c r="AR32" i="274"/>
  <c r="AP32" i="274"/>
  <c r="AQ32" i="274" s="1"/>
  <c r="AK32" i="274"/>
  <c r="AJ32" i="274"/>
  <c r="AI32" i="274"/>
  <c r="AG32" i="274"/>
  <c r="AF32" i="274"/>
  <c r="AE32" i="274"/>
  <c r="AR31" i="274"/>
  <c r="AP31" i="274"/>
  <c r="AQ31" i="274" s="1"/>
  <c r="AK31" i="274"/>
  <c r="AJ31" i="274"/>
  <c r="AI31" i="274"/>
  <c r="AG31" i="274"/>
  <c r="AF31" i="274"/>
  <c r="AE31" i="274"/>
  <c r="AR30" i="274"/>
  <c r="AP30" i="274"/>
  <c r="AQ30" i="274" s="1"/>
  <c r="AK30" i="274"/>
  <c r="AJ30" i="274"/>
  <c r="AI30" i="274"/>
  <c r="AG30" i="274"/>
  <c r="AF30" i="274"/>
  <c r="AE30" i="274"/>
  <c r="AR29" i="274"/>
  <c r="AP29" i="274"/>
  <c r="AQ29" i="274" s="1"/>
  <c r="AK29" i="274"/>
  <c r="AJ29" i="274"/>
  <c r="AI29" i="274"/>
  <c r="AG29" i="274"/>
  <c r="AF29" i="274"/>
  <c r="AE29" i="274"/>
  <c r="AR28" i="274"/>
  <c r="AP28" i="274"/>
  <c r="AQ28" i="274" s="1"/>
  <c r="AK28" i="274"/>
  <c r="AJ28" i="274"/>
  <c r="AI28" i="274"/>
  <c r="AG28" i="274"/>
  <c r="AF28" i="274"/>
  <c r="AE28" i="274"/>
  <c r="AR27" i="274"/>
  <c r="AP27" i="274"/>
  <c r="AQ27" i="274" s="1"/>
  <c r="AK27" i="274"/>
  <c r="AJ27" i="274"/>
  <c r="AI27" i="274"/>
  <c r="AG27" i="274"/>
  <c r="AF27" i="274"/>
  <c r="AE27" i="274"/>
  <c r="BS26" i="274"/>
  <c r="AR26" i="274"/>
  <c r="AP26" i="274"/>
  <c r="AQ26" i="274" s="1"/>
  <c r="AK26" i="274"/>
  <c r="AJ26" i="274"/>
  <c r="AI26" i="274"/>
  <c r="AG26" i="274"/>
  <c r="AF26" i="274"/>
  <c r="AE26" i="274"/>
  <c r="AR25" i="274"/>
  <c r="AP25" i="274"/>
  <c r="AQ25" i="274" s="1"/>
  <c r="AK25" i="274"/>
  <c r="AJ25" i="274"/>
  <c r="AI25" i="274"/>
  <c r="AG25" i="274"/>
  <c r="AF25" i="274"/>
  <c r="AE25" i="274"/>
  <c r="AR24" i="274"/>
  <c r="AP24" i="274"/>
  <c r="AQ24" i="274" s="1"/>
  <c r="AK24" i="274"/>
  <c r="AJ24" i="274"/>
  <c r="AI24" i="274"/>
  <c r="AG24" i="274"/>
  <c r="AF24" i="274"/>
  <c r="AE24" i="274"/>
  <c r="AR23" i="274"/>
  <c r="AP23" i="274"/>
  <c r="AQ23" i="274" s="1"/>
  <c r="AK23" i="274"/>
  <c r="AJ23" i="274"/>
  <c r="AI23" i="274"/>
  <c r="AG23" i="274"/>
  <c r="AF23" i="274"/>
  <c r="AE23" i="274"/>
  <c r="AR22" i="274"/>
  <c r="AP22" i="274"/>
  <c r="AQ22" i="274" s="1"/>
  <c r="AK22" i="274"/>
  <c r="AJ22" i="274"/>
  <c r="AI22" i="274"/>
  <c r="AG22" i="274"/>
  <c r="AF22" i="274"/>
  <c r="AE22" i="274"/>
  <c r="AR21" i="274"/>
  <c r="AP21" i="274"/>
  <c r="AQ21" i="274" s="1"/>
  <c r="AK21" i="274"/>
  <c r="AJ21" i="274"/>
  <c r="AI21" i="274"/>
  <c r="AG21" i="274"/>
  <c r="AF21" i="274"/>
  <c r="AE21" i="274"/>
  <c r="AR20" i="274"/>
  <c r="AP20" i="274"/>
  <c r="AQ20" i="274" s="1"/>
  <c r="AK20" i="274"/>
  <c r="AJ20" i="274"/>
  <c r="AI20" i="274"/>
  <c r="AG20" i="274"/>
  <c r="AF20" i="274"/>
  <c r="AE20" i="274"/>
  <c r="AR19" i="274"/>
  <c r="AP19" i="274"/>
  <c r="AQ19" i="274" s="1"/>
  <c r="AK19" i="274"/>
  <c r="AJ19" i="274"/>
  <c r="AI19" i="274"/>
  <c r="AG19" i="274"/>
  <c r="AF19" i="274"/>
  <c r="AE19" i="274"/>
  <c r="AR18" i="274"/>
  <c r="AP18" i="274"/>
  <c r="AQ18" i="274" s="1"/>
  <c r="AK18" i="274"/>
  <c r="AJ18" i="274"/>
  <c r="AI18" i="274"/>
  <c r="AG18" i="274"/>
  <c r="AF18" i="274"/>
  <c r="AE18" i="274"/>
  <c r="AR17" i="274"/>
  <c r="AP17" i="274"/>
  <c r="AQ17" i="274" s="1"/>
  <c r="AK17" i="274"/>
  <c r="AJ17" i="274"/>
  <c r="AI17" i="274"/>
  <c r="AG17" i="274"/>
  <c r="AF17" i="274"/>
  <c r="AE17" i="274"/>
  <c r="AR16" i="274"/>
  <c r="AP16" i="274"/>
  <c r="AQ16" i="274" s="1"/>
  <c r="AK16" i="274"/>
  <c r="AJ16" i="274"/>
  <c r="AI16" i="274"/>
  <c r="AG16" i="274"/>
  <c r="AF16" i="274"/>
  <c r="AE16" i="274"/>
  <c r="AR15" i="274"/>
  <c r="AP15" i="274"/>
  <c r="AQ15" i="274" s="1"/>
  <c r="AK15" i="274"/>
  <c r="AJ15" i="274"/>
  <c r="AI15" i="274"/>
  <c r="AG15" i="274"/>
  <c r="AF15" i="274"/>
  <c r="AE15" i="274"/>
  <c r="AR14" i="274"/>
  <c r="AP14" i="274"/>
  <c r="AQ14" i="274" s="1"/>
  <c r="AK14" i="274"/>
  <c r="AJ14" i="274"/>
  <c r="AI14" i="274"/>
  <c r="AG14" i="274"/>
  <c r="AF14" i="274"/>
  <c r="AE14" i="274"/>
  <c r="AR13" i="274"/>
  <c r="AP13" i="274"/>
  <c r="AQ13" i="274" s="1"/>
  <c r="AK13" i="274"/>
  <c r="AJ13" i="274"/>
  <c r="AI13" i="274"/>
  <c r="AG13" i="274"/>
  <c r="AF13" i="274"/>
  <c r="AE13" i="274"/>
  <c r="AR12" i="274"/>
  <c r="AP12" i="274"/>
  <c r="AQ12" i="274" s="1"/>
  <c r="AK12" i="274"/>
  <c r="AJ12" i="274"/>
  <c r="AI12" i="274"/>
  <c r="AG12" i="274"/>
  <c r="AF12" i="274"/>
  <c r="AE12" i="274"/>
  <c r="AR11" i="274"/>
  <c r="AP11" i="274"/>
  <c r="AQ11" i="274" s="1"/>
  <c r="AK11" i="274"/>
  <c r="AJ11" i="274"/>
  <c r="AI11" i="274"/>
  <c r="AG11" i="274"/>
  <c r="AF11" i="274"/>
  <c r="AE11" i="274"/>
  <c r="AR10" i="274"/>
  <c r="AP10" i="274"/>
  <c r="AQ10" i="274" s="1"/>
  <c r="AK10" i="274"/>
  <c r="AJ10" i="274"/>
  <c r="AI10" i="274"/>
  <c r="AG10" i="274"/>
  <c r="AF10" i="274"/>
  <c r="AE10" i="274"/>
  <c r="AR9" i="274"/>
  <c r="AP9" i="274"/>
  <c r="AQ9" i="274" s="1"/>
  <c r="AK9" i="274"/>
  <c r="AJ9" i="274"/>
  <c r="AI9" i="274"/>
  <c r="AG9" i="274"/>
  <c r="AF9" i="274"/>
  <c r="AE9" i="274"/>
  <c r="BS8" i="274"/>
  <c r="AR8" i="274"/>
  <c r="AP8" i="274"/>
  <c r="AQ8" i="274" s="1"/>
  <c r="AK8" i="274"/>
  <c r="AJ8" i="274"/>
  <c r="AI8" i="274"/>
  <c r="AG8" i="274"/>
  <c r="AF8" i="274"/>
  <c r="AE8" i="274"/>
  <c r="BS7" i="274"/>
  <c r="AR7" i="274"/>
  <c r="AP7" i="274"/>
  <c r="AQ7" i="274" s="1"/>
  <c r="AK7" i="274"/>
  <c r="AJ7" i="274"/>
  <c r="AI7" i="274"/>
  <c r="AG7" i="274"/>
  <c r="AF7" i="274"/>
  <c r="AE7" i="274"/>
  <c r="AR6" i="274"/>
  <c r="AP6" i="274"/>
  <c r="AQ6" i="274" s="1"/>
  <c r="AK6" i="274"/>
  <c r="AJ6" i="274"/>
  <c r="AI6" i="274"/>
  <c r="AG6" i="274"/>
  <c r="AF6" i="274"/>
  <c r="AE6" i="274"/>
  <c r="AR5" i="274"/>
  <c r="AP5" i="274"/>
  <c r="AQ5" i="274" s="1"/>
  <c r="AK5" i="274"/>
  <c r="AJ5" i="274"/>
  <c r="AI5" i="274"/>
  <c r="AG5" i="274"/>
  <c r="AF5" i="274"/>
  <c r="AE5" i="274"/>
  <c r="AR4" i="274"/>
  <c r="AP4" i="274"/>
  <c r="AQ4" i="274" s="1"/>
  <c r="AK4" i="274"/>
  <c r="AJ4" i="274"/>
  <c r="AI4" i="274"/>
  <c r="AG4" i="274"/>
  <c r="AF4" i="274"/>
  <c r="AE4" i="274"/>
  <c r="K7" i="263"/>
  <c r="L7" i="263"/>
  <c r="M7" i="263"/>
  <c r="N7" i="263"/>
  <c r="O7" i="263"/>
  <c r="P7" i="263"/>
  <c r="Q7" i="263"/>
  <c r="R7" i="263"/>
  <c r="S7" i="263"/>
  <c r="T7" i="263"/>
  <c r="U7" i="263"/>
  <c r="V7" i="263"/>
  <c r="K8" i="263"/>
  <c r="L8" i="263"/>
  <c r="M8" i="263"/>
  <c r="N8" i="263"/>
  <c r="O8" i="263"/>
  <c r="P8" i="263"/>
  <c r="Q8" i="263"/>
  <c r="R8" i="263"/>
  <c r="S8" i="263"/>
  <c r="T8" i="263"/>
  <c r="U8" i="263"/>
  <c r="V8" i="263"/>
  <c r="K9" i="263"/>
  <c r="L9" i="263"/>
  <c r="M9" i="263"/>
  <c r="N9" i="263"/>
  <c r="O9" i="263"/>
  <c r="P9" i="263"/>
  <c r="Q9" i="263"/>
  <c r="R9" i="263"/>
  <c r="S9" i="263"/>
  <c r="T9" i="263"/>
  <c r="U9" i="263"/>
  <c r="V9" i="263"/>
  <c r="K10" i="263"/>
  <c r="L10" i="263"/>
  <c r="M10" i="263"/>
  <c r="N10" i="263"/>
  <c r="O10" i="263"/>
  <c r="P10" i="263"/>
  <c r="Q10" i="263"/>
  <c r="R10" i="263"/>
  <c r="S10" i="263"/>
  <c r="T10" i="263"/>
  <c r="U10" i="263"/>
  <c r="V10" i="263"/>
  <c r="K11" i="263"/>
  <c r="L11" i="263"/>
  <c r="M11" i="263"/>
  <c r="N11" i="263"/>
  <c r="O11" i="263"/>
  <c r="P11" i="263"/>
  <c r="Q11" i="263"/>
  <c r="R11" i="263"/>
  <c r="S11" i="263"/>
  <c r="T11" i="263"/>
  <c r="U11" i="263"/>
  <c r="V11" i="263"/>
  <c r="K12" i="263"/>
  <c r="L12" i="263"/>
  <c r="M12" i="263"/>
  <c r="N12" i="263"/>
  <c r="O12" i="263"/>
  <c r="P12" i="263"/>
  <c r="Q12" i="263"/>
  <c r="R12" i="263"/>
  <c r="S12" i="263"/>
  <c r="T12" i="263"/>
  <c r="U12" i="263"/>
  <c r="V12" i="263"/>
  <c r="K13" i="263"/>
  <c r="L13" i="263"/>
  <c r="M13" i="263"/>
  <c r="N13" i="263"/>
  <c r="O13" i="263"/>
  <c r="P13" i="263"/>
  <c r="Q13" i="263"/>
  <c r="R13" i="263"/>
  <c r="S13" i="263"/>
  <c r="T13" i="263"/>
  <c r="U13" i="263"/>
  <c r="V13" i="263"/>
  <c r="K14" i="263"/>
  <c r="L14" i="263"/>
  <c r="M14" i="263"/>
  <c r="N14" i="263"/>
  <c r="O14" i="263"/>
  <c r="P14" i="263"/>
  <c r="Q14" i="263"/>
  <c r="R14" i="263"/>
  <c r="S14" i="263"/>
  <c r="T14" i="263"/>
  <c r="U14" i="263"/>
  <c r="V14" i="263"/>
  <c r="K15" i="263"/>
  <c r="L15" i="263"/>
  <c r="M15" i="263"/>
  <c r="N15" i="263"/>
  <c r="O15" i="263"/>
  <c r="P15" i="263"/>
  <c r="Q15" i="263"/>
  <c r="R15" i="263"/>
  <c r="S15" i="263"/>
  <c r="T15" i="263"/>
  <c r="U15" i="263"/>
  <c r="V15" i="263"/>
  <c r="K16" i="263"/>
  <c r="L16" i="263"/>
  <c r="M16" i="263"/>
  <c r="N16" i="263"/>
  <c r="O16" i="263"/>
  <c r="P16" i="263"/>
  <c r="Q16" i="263"/>
  <c r="R16" i="263"/>
  <c r="S16" i="263"/>
  <c r="T16" i="263"/>
  <c r="U16" i="263"/>
  <c r="V16" i="263"/>
  <c r="K17" i="263"/>
  <c r="L17" i="263"/>
  <c r="M17" i="263"/>
  <c r="N17" i="263"/>
  <c r="O17" i="263"/>
  <c r="P17" i="263"/>
  <c r="Q17" i="263"/>
  <c r="R17" i="263"/>
  <c r="S17" i="263"/>
  <c r="T17" i="263"/>
  <c r="U17" i="263"/>
  <c r="V17" i="263"/>
  <c r="K18" i="263"/>
  <c r="L18" i="263"/>
  <c r="M18" i="263"/>
  <c r="N18" i="263"/>
  <c r="O18" i="263"/>
  <c r="P18" i="263"/>
  <c r="Q18" i="263"/>
  <c r="R18" i="263"/>
  <c r="S18" i="263"/>
  <c r="T18" i="263"/>
  <c r="U18" i="263"/>
  <c r="V18" i="263"/>
  <c r="K19" i="263"/>
  <c r="L19" i="263"/>
  <c r="M19" i="263"/>
  <c r="N19" i="263"/>
  <c r="O19" i="263"/>
  <c r="P19" i="263"/>
  <c r="Q19" i="263"/>
  <c r="R19" i="263"/>
  <c r="S19" i="263"/>
  <c r="T19" i="263"/>
  <c r="U19" i="263"/>
  <c r="V19" i="263"/>
  <c r="K20" i="263"/>
  <c r="L20" i="263"/>
  <c r="M20" i="263"/>
  <c r="N20" i="263"/>
  <c r="O20" i="263"/>
  <c r="P20" i="263"/>
  <c r="Q20" i="263"/>
  <c r="R20" i="263"/>
  <c r="S20" i="263"/>
  <c r="T20" i="263"/>
  <c r="U20" i="263"/>
  <c r="V20" i="263"/>
  <c r="K21" i="263"/>
  <c r="L21" i="263"/>
  <c r="M21" i="263"/>
  <c r="N21" i="263"/>
  <c r="O21" i="263"/>
  <c r="P21" i="263"/>
  <c r="Q21" i="263"/>
  <c r="R21" i="263"/>
  <c r="S21" i="263"/>
  <c r="T21" i="263"/>
  <c r="U21" i="263"/>
  <c r="V21" i="263"/>
  <c r="K22" i="263"/>
  <c r="L22" i="263"/>
  <c r="M22" i="263"/>
  <c r="N22" i="263"/>
  <c r="O22" i="263"/>
  <c r="P22" i="263"/>
  <c r="Q22" i="263"/>
  <c r="R22" i="263"/>
  <c r="S22" i="263"/>
  <c r="T22" i="263"/>
  <c r="U22" i="263"/>
  <c r="V22" i="263"/>
  <c r="K23" i="263"/>
  <c r="L23" i="263"/>
  <c r="M23" i="263"/>
  <c r="N23" i="263"/>
  <c r="O23" i="263"/>
  <c r="P23" i="263"/>
  <c r="Q23" i="263"/>
  <c r="R23" i="263"/>
  <c r="S23" i="263"/>
  <c r="T23" i="263"/>
  <c r="U23" i="263"/>
  <c r="V23" i="263"/>
  <c r="K24" i="263"/>
  <c r="L24" i="263"/>
  <c r="M24" i="263"/>
  <c r="N24" i="263"/>
  <c r="O24" i="263"/>
  <c r="P24" i="263"/>
  <c r="Q24" i="263"/>
  <c r="R24" i="263"/>
  <c r="S24" i="263"/>
  <c r="T24" i="263"/>
  <c r="U24" i="263"/>
  <c r="V24" i="263"/>
  <c r="K25" i="263"/>
  <c r="L25" i="263"/>
  <c r="M25" i="263"/>
  <c r="N25" i="263"/>
  <c r="O25" i="263"/>
  <c r="P25" i="263"/>
  <c r="Q25" i="263"/>
  <c r="R25" i="263"/>
  <c r="S25" i="263"/>
  <c r="T25" i="263"/>
  <c r="U25" i="263"/>
  <c r="V25" i="263"/>
  <c r="K26" i="263"/>
  <c r="L26" i="263"/>
  <c r="M26" i="263"/>
  <c r="N26" i="263"/>
  <c r="O26" i="263"/>
  <c r="P26" i="263"/>
  <c r="Q26" i="263"/>
  <c r="R26" i="263"/>
  <c r="S26" i="263"/>
  <c r="T26" i="263"/>
  <c r="U26" i="263"/>
  <c r="V26" i="263"/>
  <c r="K27" i="263"/>
  <c r="L27" i="263"/>
  <c r="M27" i="263"/>
  <c r="N27" i="263"/>
  <c r="O27" i="263"/>
  <c r="P27" i="263"/>
  <c r="Q27" i="263"/>
  <c r="R27" i="263"/>
  <c r="S27" i="263"/>
  <c r="T27" i="263"/>
  <c r="U27" i="263"/>
  <c r="V27" i="263"/>
  <c r="K28" i="263"/>
  <c r="L28" i="263"/>
  <c r="M28" i="263"/>
  <c r="N28" i="263"/>
  <c r="O28" i="263"/>
  <c r="P28" i="263"/>
  <c r="Q28" i="263"/>
  <c r="R28" i="263"/>
  <c r="S28" i="263"/>
  <c r="T28" i="263"/>
  <c r="U28" i="263"/>
  <c r="V28" i="263"/>
  <c r="K29" i="263"/>
  <c r="L29" i="263"/>
  <c r="M29" i="263"/>
  <c r="N29" i="263"/>
  <c r="O29" i="263"/>
  <c r="P29" i="263"/>
  <c r="Q29" i="263"/>
  <c r="R29" i="263"/>
  <c r="S29" i="263"/>
  <c r="T29" i="263"/>
  <c r="U29" i="263"/>
  <c r="V29" i="263"/>
  <c r="K30" i="263"/>
  <c r="L30" i="263"/>
  <c r="M30" i="263"/>
  <c r="N30" i="263"/>
  <c r="O30" i="263"/>
  <c r="P30" i="263"/>
  <c r="Q30" i="263"/>
  <c r="R30" i="263"/>
  <c r="S30" i="263"/>
  <c r="T30" i="263"/>
  <c r="U30" i="263"/>
  <c r="V30" i="263"/>
  <c r="K31" i="263"/>
  <c r="L31" i="263"/>
  <c r="M31" i="263"/>
  <c r="N31" i="263"/>
  <c r="O31" i="263"/>
  <c r="P31" i="263"/>
  <c r="Q31" i="263"/>
  <c r="R31" i="263"/>
  <c r="S31" i="263"/>
  <c r="T31" i="263"/>
  <c r="U31" i="263"/>
  <c r="V31" i="263"/>
  <c r="K32" i="263"/>
  <c r="L32" i="263"/>
  <c r="M32" i="263"/>
  <c r="N32" i="263"/>
  <c r="O32" i="263"/>
  <c r="P32" i="263"/>
  <c r="Q32" i="263"/>
  <c r="R32" i="263"/>
  <c r="S32" i="263"/>
  <c r="T32" i="263"/>
  <c r="U32" i="263"/>
  <c r="V32" i="263"/>
  <c r="K33" i="263"/>
  <c r="L33" i="263"/>
  <c r="M33" i="263"/>
  <c r="N33" i="263"/>
  <c r="O33" i="263"/>
  <c r="P33" i="263"/>
  <c r="Q33" i="263"/>
  <c r="R33" i="263"/>
  <c r="S33" i="263"/>
  <c r="T33" i="263"/>
  <c r="U33" i="263"/>
  <c r="V33" i="263"/>
  <c r="K34" i="263"/>
  <c r="L34" i="263"/>
  <c r="M34" i="263"/>
  <c r="N34" i="263"/>
  <c r="O34" i="263"/>
  <c r="P34" i="263"/>
  <c r="Q34" i="263"/>
  <c r="R34" i="263"/>
  <c r="S34" i="263"/>
  <c r="T34" i="263"/>
  <c r="U34" i="263"/>
  <c r="V34" i="263"/>
  <c r="K35" i="263"/>
  <c r="L35" i="263"/>
  <c r="M35" i="263"/>
  <c r="N35" i="263"/>
  <c r="O35" i="263"/>
  <c r="P35" i="263"/>
  <c r="Q35" i="263"/>
  <c r="R35" i="263"/>
  <c r="S35" i="263"/>
  <c r="T35" i="263"/>
  <c r="U35" i="263"/>
  <c r="V35" i="263"/>
  <c r="K36" i="263"/>
  <c r="L36" i="263"/>
  <c r="M36" i="263"/>
  <c r="N36" i="263"/>
  <c r="O36" i="263"/>
  <c r="P36" i="263"/>
  <c r="Q36" i="263"/>
  <c r="R36" i="263"/>
  <c r="S36" i="263"/>
  <c r="T36" i="263"/>
  <c r="U36" i="263"/>
  <c r="V36" i="263"/>
  <c r="K37" i="263"/>
  <c r="L37" i="263"/>
  <c r="M37" i="263"/>
  <c r="N37" i="263"/>
  <c r="O37" i="263"/>
  <c r="P37" i="263"/>
  <c r="Q37" i="263"/>
  <c r="R37" i="263"/>
  <c r="S37" i="263"/>
  <c r="T37" i="263"/>
  <c r="U37" i="263"/>
  <c r="V37" i="263"/>
  <c r="K38" i="263"/>
  <c r="L38" i="263"/>
  <c r="M38" i="263"/>
  <c r="N38" i="263"/>
  <c r="O38" i="263"/>
  <c r="P38" i="263"/>
  <c r="Q38" i="263"/>
  <c r="R38" i="263"/>
  <c r="S38" i="263"/>
  <c r="T38" i="263"/>
  <c r="U38" i="263"/>
  <c r="V38" i="263"/>
  <c r="K39" i="263"/>
  <c r="L39" i="263"/>
  <c r="M39" i="263"/>
  <c r="N39" i="263"/>
  <c r="O39" i="263"/>
  <c r="P39" i="263"/>
  <c r="Q39" i="263"/>
  <c r="R39" i="263"/>
  <c r="S39" i="263"/>
  <c r="T39" i="263"/>
  <c r="U39" i="263"/>
  <c r="V39" i="263"/>
  <c r="K40" i="263"/>
  <c r="L40" i="263"/>
  <c r="M40" i="263"/>
  <c r="N40" i="263"/>
  <c r="O40" i="263"/>
  <c r="P40" i="263"/>
  <c r="Q40" i="263"/>
  <c r="R40" i="263"/>
  <c r="S40" i="263"/>
  <c r="T40" i="263"/>
  <c r="U40" i="263"/>
  <c r="V40" i="263"/>
  <c r="K41" i="263"/>
  <c r="L41" i="263"/>
  <c r="M41" i="263"/>
  <c r="N41" i="263"/>
  <c r="O41" i="263"/>
  <c r="P41" i="263"/>
  <c r="Q41" i="263"/>
  <c r="R41" i="263"/>
  <c r="S41" i="263"/>
  <c r="T41" i="263"/>
  <c r="U41" i="263"/>
  <c r="V41" i="263"/>
  <c r="K42" i="263"/>
  <c r="L42" i="263"/>
  <c r="M42" i="263"/>
  <c r="N42" i="263"/>
  <c r="O42" i="263"/>
  <c r="P42" i="263"/>
  <c r="Q42" i="263"/>
  <c r="R42" i="263"/>
  <c r="S42" i="263"/>
  <c r="T42" i="263"/>
  <c r="U42" i="263"/>
  <c r="V42" i="263"/>
  <c r="K43" i="263"/>
  <c r="L43" i="263"/>
  <c r="M43" i="263"/>
  <c r="N43" i="263"/>
  <c r="O43" i="263"/>
  <c r="P43" i="263"/>
  <c r="Q43" i="263"/>
  <c r="R43" i="263"/>
  <c r="S43" i="263"/>
  <c r="T43" i="263"/>
  <c r="U43" i="263"/>
  <c r="V43" i="263"/>
  <c r="K44" i="263"/>
  <c r="L44" i="263"/>
  <c r="M44" i="263"/>
  <c r="N44" i="263"/>
  <c r="O44" i="263"/>
  <c r="P44" i="263"/>
  <c r="Q44" i="263"/>
  <c r="R44" i="263"/>
  <c r="S44" i="263"/>
  <c r="T44" i="263"/>
  <c r="U44" i="263"/>
  <c r="V44" i="263"/>
  <c r="K45" i="263"/>
  <c r="L45" i="263"/>
  <c r="M45" i="263"/>
  <c r="N45" i="263"/>
  <c r="O45" i="263"/>
  <c r="P45" i="263"/>
  <c r="Q45" i="263"/>
  <c r="R45" i="263"/>
  <c r="S45" i="263"/>
  <c r="T45" i="263"/>
  <c r="U45" i="263"/>
  <c r="V45" i="263"/>
  <c r="K46" i="263"/>
  <c r="L46" i="263"/>
  <c r="M46" i="263"/>
  <c r="N46" i="263"/>
  <c r="O46" i="263"/>
  <c r="P46" i="263"/>
  <c r="Q46" i="263"/>
  <c r="R46" i="263"/>
  <c r="S46" i="263"/>
  <c r="T46" i="263"/>
  <c r="U46" i="263"/>
  <c r="V46" i="263"/>
  <c r="K47" i="263"/>
  <c r="L47" i="263"/>
  <c r="M47" i="263"/>
  <c r="N47" i="263"/>
  <c r="O47" i="263"/>
  <c r="P47" i="263"/>
  <c r="Q47" i="263"/>
  <c r="R47" i="263"/>
  <c r="S47" i="263"/>
  <c r="T47" i="263"/>
  <c r="U47" i="263"/>
  <c r="V47" i="263"/>
  <c r="K48" i="263"/>
  <c r="L48" i="263"/>
  <c r="M48" i="263"/>
  <c r="N48" i="263"/>
  <c r="O48" i="263"/>
  <c r="P48" i="263"/>
  <c r="Q48" i="263"/>
  <c r="R48" i="263"/>
  <c r="S48" i="263"/>
  <c r="T48" i="263"/>
  <c r="U48" i="263"/>
  <c r="V48" i="263"/>
  <c r="K49" i="263"/>
  <c r="L49" i="263"/>
  <c r="M49" i="263"/>
  <c r="N49" i="263"/>
  <c r="O49" i="263"/>
  <c r="P49" i="263"/>
  <c r="Q49" i="263"/>
  <c r="R49" i="263"/>
  <c r="S49" i="263"/>
  <c r="T49" i="263"/>
  <c r="U49" i="263"/>
  <c r="V49" i="263"/>
  <c r="K50" i="263"/>
  <c r="L50" i="263"/>
  <c r="M50" i="263"/>
  <c r="N50" i="263"/>
  <c r="O50" i="263"/>
  <c r="P50" i="263"/>
  <c r="Q50" i="263"/>
  <c r="R50" i="263"/>
  <c r="S50" i="263"/>
  <c r="T50" i="263"/>
  <c r="U50" i="263"/>
  <c r="V50" i="263"/>
  <c r="K51" i="263"/>
  <c r="L51" i="263"/>
  <c r="M51" i="263"/>
  <c r="N51" i="263"/>
  <c r="O51" i="263"/>
  <c r="P51" i="263"/>
  <c r="Q51" i="263"/>
  <c r="R51" i="263"/>
  <c r="S51" i="263"/>
  <c r="T51" i="263"/>
  <c r="U51" i="263"/>
  <c r="V51" i="263"/>
  <c r="K52" i="263"/>
  <c r="L52" i="263"/>
  <c r="M52" i="263"/>
  <c r="N52" i="263"/>
  <c r="O52" i="263"/>
  <c r="P52" i="263"/>
  <c r="Q52" i="263"/>
  <c r="R52" i="263"/>
  <c r="S52" i="263"/>
  <c r="T52" i="263"/>
  <c r="U52" i="263"/>
  <c r="V52" i="263"/>
  <c r="K53" i="263"/>
  <c r="L53" i="263"/>
  <c r="M53" i="263"/>
  <c r="N53" i="263"/>
  <c r="O53" i="263"/>
  <c r="P53" i="263"/>
  <c r="Q53" i="263"/>
  <c r="R53" i="263"/>
  <c r="S53" i="263"/>
  <c r="T53" i="263"/>
  <c r="U53" i="263"/>
  <c r="V53" i="263"/>
  <c r="K54" i="263"/>
  <c r="L54" i="263"/>
  <c r="M54" i="263"/>
  <c r="N54" i="263"/>
  <c r="O54" i="263"/>
  <c r="P54" i="263"/>
  <c r="Q54" i="263"/>
  <c r="R54" i="263"/>
  <c r="S54" i="263"/>
  <c r="T54" i="263"/>
  <c r="U54" i="263"/>
  <c r="V54" i="263"/>
  <c r="K55" i="263"/>
  <c r="L55" i="263"/>
  <c r="M55" i="263"/>
  <c r="N55" i="263"/>
  <c r="O55" i="263"/>
  <c r="P55" i="263"/>
  <c r="Q55" i="263"/>
  <c r="R55" i="263"/>
  <c r="S55" i="263"/>
  <c r="T55" i="263"/>
  <c r="U55" i="263"/>
  <c r="V55" i="263"/>
  <c r="K56" i="263"/>
  <c r="L56" i="263"/>
  <c r="M56" i="263"/>
  <c r="N56" i="263"/>
  <c r="O56" i="263"/>
  <c r="P56" i="263"/>
  <c r="Q56" i="263"/>
  <c r="R56" i="263"/>
  <c r="S56" i="263"/>
  <c r="T56" i="263"/>
  <c r="U56" i="263"/>
  <c r="V56" i="263"/>
  <c r="K57" i="263"/>
  <c r="L57" i="263"/>
  <c r="M57" i="263"/>
  <c r="N57" i="263"/>
  <c r="O57" i="263"/>
  <c r="P57" i="263"/>
  <c r="Q57" i="263"/>
  <c r="R57" i="263"/>
  <c r="S57" i="263"/>
  <c r="T57" i="263"/>
  <c r="U57" i="263"/>
  <c r="V57" i="263"/>
  <c r="K58" i="263"/>
  <c r="L58" i="263"/>
  <c r="M58" i="263"/>
  <c r="N58" i="263"/>
  <c r="O58" i="263"/>
  <c r="P58" i="263"/>
  <c r="Q58" i="263"/>
  <c r="R58" i="263"/>
  <c r="S58" i="263"/>
  <c r="T58" i="263"/>
  <c r="U58" i="263"/>
  <c r="V58" i="263"/>
  <c r="K59" i="263"/>
  <c r="L59" i="263"/>
  <c r="M59" i="263"/>
  <c r="N59" i="263"/>
  <c r="O59" i="263"/>
  <c r="P59" i="263"/>
  <c r="Q59" i="263"/>
  <c r="R59" i="263"/>
  <c r="S59" i="263"/>
  <c r="T59" i="263"/>
  <c r="U59" i="263"/>
  <c r="V59" i="263"/>
  <c r="K60" i="263"/>
  <c r="L60" i="263"/>
  <c r="M60" i="263"/>
  <c r="N60" i="263"/>
  <c r="O60" i="263"/>
  <c r="P60" i="263"/>
  <c r="Q60" i="263"/>
  <c r="R60" i="263"/>
  <c r="S60" i="263"/>
  <c r="T60" i="263"/>
  <c r="U60" i="263"/>
  <c r="V60" i="263"/>
  <c r="K61" i="263"/>
  <c r="L61" i="263"/>
  <c r="M61" i="263"/>
  <c r="N61" i="263"/>
  <c r="O61" i="263"/>
  <c r="P61" i="263"/>
  <c r="Q61" i="263"/>
  <c r="R61" i="263"/>
  <c r="S61" i="263"/>
  <c r="T61" i="263"/>
  <c r="U61" i="263"/>
  <c r="V61" i="263"/>
  <c r="K62" i="263"/>
  <c r="L62" i="263"/>
  <c r="M62" i="263"/>
  <c r="N62" i="263"/>
  <c r="O62" i="263"/>
  <c r="P62" i="263"/>
  <c r="Q62" i="263"/>
  <c r="R62" i="263"/>
  <c r="S62" i="263"/>
  <c r="T62" i="263"/>
  <c r="U62" i="263"/>
  <c r="V62" i="263"/>
  <c r="K63" i="263"/>
  <c r="L63" i="263"/>
  <c r="M63" i="263"/>
  <c r="N63" i="263"/>
  <c r="O63" i="263"/>
  <c r="P63" i="263"/>
  <c r="Q63" i="263"/>
  <c r="R63" i="263"/>
  <c r="S63" i="263"/>
  <c r="T63" i="263"/>
  <c r="U63" i="263"/>
  <c r="V63" i="263"/>
  <c r="K64" i="263"/>
  <c r="L64" i="263"/>
  <c r="M64" i="263"/>
  <c r="N64" i="263"/>
  <c r="O64" i="263"/>
  <c r="P64" i="263"/>
  <c r="Q64" i="263"/>
  <c r="R64" i="263"/>
  <c r="S64" i="263"/>
  <c r="T64" i="263"/>
  <c r="U64" i="263"/>
  <c r="V64" i="263"/>
  <c r="K65" i="263"/>
  <c r="L65" i="263"/>
  <c r="M65" i="263"/>
  <c r="N65" i="263"/>
  <c r="O65" i="263"/>
  <c r="P65" i="263"/>
  <c r="Q65" i="263"/>
  <c r="R65" i="263"/>
  <c r="S65" i="263"/>
  <c r="T65" i="263"/>
  <c r="U65" i="263"/>
  <c r="V65" i="263"/>
  <c r="K66" i="263"/>
  <c r="L66" i="263"/>
  <c r="M66" i="263"/>
  <c r="N66" i="263"/>
  <c r="O66" i="263"/>
  <c r="P66" i="263"/>
  <c r="Q66" i="263"/>
  <c r="R66" i="263"/>
  <c r="S66" i="263"/>
  <c r="T66" i="263"/>
  <c r="U66" i="263"/>
  <c r="V66" i="263"/>
  <c r="K67" i="263"/>
  <c r="L67" i="263"/>
  <c r="M67" i="263"/>
  <c r="N67" i="263"/>
  <c r="O67" i="263"/>
  <c r="P67" i="263"/>
  <c r="Q67" i="263"/>
  <c r="R67" i="263"/>
  <c r="S67" i="263"/>
  <c r="T67" i="263"/>
  <c r="U67" i="263"/>
  <c r="V67" i="263"/>
  <c r="K68" i="263"/>
  <c r="L68" i="263"/>
  <c r="M68" i="263"/>
  <c r="N68" i="263"/>
  <c r="O68" i="263"/>
  <c r="P68" i="263"/>
  <c r="Q68" i="263"/>
  <c r="R68" i="263"/>
  <c r="S68" i="263"/>
  <c r="T68" i="263"/>
  <c r="U68" i="263"/>
  <c r="V68" i="263"/>
  <c r="K69" i="263"/>
  <c r="L69" i="263"/>
  <c r="M69" i="263"/>
  <c r="N69" i="263"/>
  <c r="O69" i="263"/>
  <c r="P69" i="263"/>
  <c r="Q69" i="263"/>
  <c r="R69" i="263"/>
  <c r="S69" i="263"/>
  <c r="T69" i="263"/>
  <c r="U69" i="263"/>
  <c r="V69" i="263"/>
  <c r="K70" i="263"/>
  <c r="L70" i="263"/>
  <c r="M70" i="263"/>
  <c r="N70" i="263"/>
  <c r="O70" i="263"/>
  <c r="P70" i="263"/>
  <c r="Q70" i="263"/>
  <c r="R70" i="263"/>
  <c r="S70" i="263"/>
  <c r="T70" i="263"/>
  <c r="U70" i="263"/>
  <c r="V70" i="263"/>
  <c r="K71" i="263"/>
  <c r="L71" i="263"/>
  <c r="M71" i="263"/>
  <c r="N71" i="263"/>
  <c r="O71" i="263"/>
  <c r="P71" i="263"/>
  <c r="Q71" i="263"/>
  <c r="R71" i="263"/>
  <c r="S71" i="263"/>
  <c r="T71" i="263"/>
  <c r="U71" i="263"/>
  <c r="V71" i="263"/>
  <c r="K72" i="263"/>
  <c r="L72" i="263"/>
  <c r="M72" i="263"/>
  <c r="N72" i="263"/>
  <c r="O72" i="263"/>
  <c r="P72" i="263"/>
  <c r="Q72" i="263"/>
  <c r="R72" i="263"/>
  <c r="S72" i="263"/>
  <c r="T72" i="263"/>
  <c r="U72" i="263"/>
  <c r="V72" i="263"/>
  <c r="K73" i="263"/>
  <c r="L73" i="263"/>
  <c r="M73" i="263"/>
  <c r="N73" i="263"/>
  <c r="O73" i="263"/>
  <c r="P73" i="263"/>
  <c r="Q73" i="263"/>
  <c r="R73" i="263"/>
  <c r="S73" i="263"/>
  <c r="T73" i="263"/>
  <c r="U73" i="263"/>
  <c r="V73" i="263"/>
  <c r="K74" i="263"/>
  <c r="L74" i="263"/>
  <c r="M74" i="263"/>
  <c r="N74" i="263"/>
  <c r="O74" i="263"/>
  <c r="P74" i="263"/>
  <c r="Q74" i="263"/>
  <c r="R74" i="263"/>
  <c r="S74" i="263"/>
  <c r="T74" i="263"/>
  <c r="U74" i="263"/>
  <c r="V74" i="263"/>
  <c r="K75" i="263"/>
  <c r="L75" i="263"/>
  <c r="M75" i="263"/>
  <c r="N75" i="263"/>
  <c r="O75" i="263"/>
  <c r="P75" i="263"/>
  <c r="Q75" i="263"/>
  <c r="R75" i="263"/>
  <c r="S75" i="263"/>
  <c r="T75" i="263"/>
  <c r="U75" i="263"/>
  <c r="V75" i="263"/>
  <c r="K76" i="263"/>
  <c r="L76" i="263"/>
  <c r="M76" i="263"/>
  <c r="N76" i="263"/>
  <c r="O76" i="263"/>
  <c r="P76" i="263"/>
  <c r="Q76" i="263"/>
  <c r="R76" i="263"/>
  <c r="S76" i="263"/>
  <c r="T76" i="263"/>
  <c r="U76" i="263"/>
  <c r="V76" i="263"/>
  <c r="K77" i="263"/>
  <c r="L77" i="263"/>
  <c r="M77" i="263"/>
  <c r="N77" i="263"/>
  <c r="O77" i="263"/>
  <c r="P77" i="263"/>
  <c r="Q77" i="263"/>
  <c r="R77" i="263"/>
  <c r="S77" i="263"/>
  <c r="T77" i="263"/>
  <c r="U77" i="263"/>
  <c r="V77" i="263"/>
  <c r="K78" i="263"/>
  <c r="L78" i="263"/>
  <c r="M78" i="263"/>
  <c r="N78" i="263"/>
  <c r="O78" i="263"/>
  <c r="P78" i="263"/>
  <c r="Q78" i="263"/>
  <c r="R78" i="263"/>
  <c r="S78" i="263"/>
  <c r="T78" i="263"/>
  <c r="U78" i="263"/>
  <c r="V78" i="263"/>
  <c r="K79" i="263"/>
  <c r="L79" i="263"/>
  <c r="M79" i="263"/>
  <c r="N79" i="263"/>
  <c r="O79" i="263"/>
  <c r="P79" i="263"/>
  <c r="Q79" i="263"/>
  <c r="R79" i="263"/>
  <c r="S79" i="263"/>
  <c r="T79" i="263"/>
  <c r="U79" i="263"/>
  <c r="V79" i="263"/>
  <c r="K80" i="263"/>
  <c r="L80" i="263"/>
  <c r="M80" i="263"/>
  <c r="N80" i="263"/>
  <c r="O80" i="263"/>
  <c r="P80" i="263"/>
  <c r="Q80" i="263"/>
  <c r="R80" i="263"/>
  <c r="S80" i="263"/>
  <c r="T80" i="263"/>
  <c r="U80" i="263"/>
  <c r="V80" i="263"/>
  <c r="K81" i="263"/>
  <c r="L81" i="263"/>
  <c r="M81" i="263"/>
  <c r="N81" i="263"/>
  <c r="O81" i="263"/>
  <c r="P81" i="263"/>
  <c r="Q81" i="263"/>
  <c r="R81" i="263"/>
  <c r="S81" i="263"/>
  <c r="T81" i="263"/>
  <c r="U81" i="263"/>
  <c r="V81" i="263"/>
  <c r="K82" i="263"/>
  <c r="L82" i="263"/>
  <c r="M82" i="263"/>
  <c r="N82" i="263"/>
  <c r="O82" i="263"/>
  <c r="P82" i="263"/>
  <c r="Q82" i="263"/>
  <c r="R82" i="263"/>
  <c r="S82" i="263"/>
  <c r="T82" i="263"/>
  <c r="U82" i="263"/>
  <c r="V82" i="263"/>
  <c r="K83" i="263"/>
  <c r="L83" i="263"/>
  <c r="M83" i="263"/>
  <c r="N83" i="263"/>
  <c r="O83" i="263"/>
  <c r="P83" i="263"/>
  <c r="Q83" i="263"/>
  <c r="R83" i="263"/>
  <c r="S83" i="263"/>
  <c r="T83" i="263"/>
  <c r="U83" i="263"/>
  <c r="V83" i="263"/>
  <c r="K84" i="263"/>
  <c r="L84" i="263"/>
  <c r="M84" i="263"/>
  <c r="N84" i="263"/>
  <c r="O84" i="263"/>
  <c r="P84" i="263"/>
  <c r="Q84" i="263"/>
  <c r="R84" i="263"/>
  <c r="S84" i="263"/>
  <c r="T84" i="263"/>
  <c r="U84" i="263"/>
  <c r="V84" i="263"/>
  <c r="K85" i="263"/>
  <c r="L85" i="263"/>
  <c r="M85" i="263"/>
  <c r="N85" i="263"/>
  <c r="O85" i="263"/>
  <c r="P85" i="263"/>
  <c r="Q85" i="263"/>
  <c r="R85" i="263"/>
  <c r="S85" i="263"/>
  <c r="T85" i="263"/>
  <c r="U85" i="263"/>
  <c r="V85" i="263"/>
  <c r="K86" i="263"/>
  <c r="L86" i="263"/>
  <c r="M86" i="263"/>
  <c r="N86" i="263"/>
  <c r="O86" i="263"/>
  <c r="P86" i="263"/>
  <c r="Q86" i="263"/>
  <c r="R86" i="263"/>
  <c r="S86" i="263"/>
  <c r="T86" i="263"/>
  <c r="U86" i="263"/>
  <c r="V86" i="263"/>
  <c r="K87" i="263"/>
  <c r="L87" i="263"/>
  <c r="M87" i="263"/>
  <c r="N87" i="263"/>
  <c r="O87" i="263"/>
  <c r="P87" i="263"/>
  <c r="Q87" i="263"/>
  <c r="R87" i="263"/>
  <c r="S87" i="263"/>
  <c r="T87" i="263"/>
  <c r="U87" i="263"/>
  <c r="V87" i="263"/>
  <c r="K88" i="263"/>
  <c r="L88" i="263"/>
  <c r="M88" i="263"/>
  <c r="N88" i="263"/>
  <c r="O88" i="263"/>
  <c r="P88" i="263"/>
  <c r="Q88" i="263"/>
  <c r="R88" i="263"/>
  <c r="S88" i="263"/>
  <c r="T88" i="263"/>
  <c r="U88" i="263"/>
  <c r="V88" i="263"/>
  <c r="K89" i="263"/>
  <c r="L89" i="263"/>
  <c r="M89" i="263"/>
  <c r="N89" i="263"/>
  <c r="O89" i="263"/>
  <c r="P89" i="263"/>
  <c r="Q89" i="263"/>
  <c r="R89" i="263"/>
  <c r="S89" i="263"/>
  <c r="T89" i="263"/>
  <c r="U89" i="263"/>
  <c r="V89" i="263"/>
  <c r="K90" i="263"/>
  <c r="L90" i="263"/>
  <c r="M90" i="263"/>
  <c r="N90" i="263"/>
  <c r="O90" i="263"/>
  <c r="P90" i="263"/>
  <c r="Q90" i="263"/>
  <c r="R90" i="263"/>
  <c r="S90" i="263"/>
  <c r="T90" i="263"/>
  <c r="U90" i="263"/>
  <c r="V90" i="263"/>
  <c r="K91" i="263"/>
  <c r="L91" i="263"/>
  <c r="M91" i="263"/>
  <c r="N91" i="263"/>
  <c r="O91" i="263"/>
  <c r="P91" i="263"/>
  <c r="Q91" i="263"/>
  <c r="R91" i="263"/>
  <c r="S91" i="263"/>
  <c r="T91" i="263"/>
  <c r="U91" i="263"/>
  <c r="V91" i="263"/>
  <c r="K92" i="263"/>
  <c r="L92" i="263"/>
  <c r="M92" i="263"/>
  <c r="N92" i="263"/>
  <c r="O92" i="263"/>
  <c r="P92" i="263"/>
  <c r="Q92" i="263"/>
  <c r="R92" i="263"/>
  <c r="S92" i="263"/>
  <c r="T92" i="263"/>
  <c r="U92" i="263"/>
  <c r="V92" i="263"/>
  <c r="K93" i="263"/>
  <c r="L93" i="263"/>
  <c r="M93" i="263"/>
  <c r="N93" i="263"/>
  <c r="O93" i="263"/>
  <c r="P93" i="263"/>
  <c r="Q93" i="263"/>
  <c r="R93" i="263"/>
  <c r="S93" i="263"/>
  <c r="T93" i="263"/>
  <c r="U93" i="263"/>
  <c r="V93" i="263"/>
  <c r="K94" i="263"/>
  <c r="L94" i="263"/>
  <c r="M94" i="263"/>
  <c r="N94" i="263"/>
  <c r="O94" i="263"/>
  <c r="P94" i="263"/>
  <c r="Q94" i="263"/>
  <c r="R94" i="263"/>
  <c r="S94" i="263"/>
  <c r="T94" i="263"/>
  <c r="U94" i="263"/>
  <c r="V94" i="263"/>
  <c r="K95" i="263"/>
  <c r="L95" i="263"/>
  <c r="M95" i="263"/>
  <c r="N95" i="263"/>
  <c r="O95" i="263"/>
  <c r="P95" i="263"/>
  <c r="Q95" i="263"/>
  <c r="R95" i="263"/>
  <c r="S95" i="263"/>
  <c r="T95" i="263"/>
  <c r="U95" i="263"/>
  <c r="V95" i="263"/>
  <c r="K96" i="263"/>
  <c r="L96" i="263"/>
  <c r="M96" i="263"/>
  <c r="N96" i="263"/>
  <c r="O96" i="263"/>
  <c r="P96" i="263"/>
  <c r="Q96" i="263"/>
  <c r="R96" i="263"/>
  <c r="S96" i="263"/>
  <c r="T96" i="263"/>
  <c r="U96" i="263"/>
  <c r="V96" i="263"/>
  <c r="K97" i="263"/>
  <c r="L97" i="263"/>
  <c r="M97" i="263"/>
  <c r="N97" i="263"/>
  <c r="O97" i="263"/>
  <c r="P97" i="263"/>
  <c r="Q97" i="263"/>
  <c r="R97" i="263"/>
  <c r="S97" i="263"/>
  <c r="T97" i="263"/>
  <c r="U97" i="263"/>
  <c r="V97" i="263"/>
  <c r="K98" i="263"/>
  <c r="L98" i="263"/>
  <c r="M98" i="263"/>
  <c r="N98" i="263"/>
  <c r="O98" i="263"/>
  <c r="P98" i="263"/>
  <c r="Q98" i="263"/>
  <c r="R98" i="263"/>
  <c r="S98" i="263"/>
  <c r="T98" i="263"/>
  <c r="U98" i="263"/>
  <c r="V98" i="263"/>
  <c r="K99" i="263"/>
  <c r="L99" i="263"/>
  <c r="M99" i="263"/>
  <c r="N99" i="263"/>
  <c r="O99" i="263"/>
  <c r="P99" i="263"/>
  <c r="Q99" i="263"/>
  <c r="R99" i="263"/>
  <c r="S99" i="263"/>
  <c r="T99" i="263"/>
  <c r="U99" i="263"/>
  <c r="V99" i="263"/>
  <c r="K100" i="263"/>
  <c r="L100" i="263"/>
  <c r="M100" i="263"/>
  <c r="N100" i="263"/>
  <c r="O100" i="263"/>
  <c r="P100" i="263"/>
  <c r="Q100" i="263"/>
  <c r="R100" i="263"/>
  <c r="S100" i="263"/>
  <c r="T100" i="263"/>
  <c r="U100" i="263"/>
  <c r="V100" i="263"/>
  <c r="K101" i="263"/>
  <c r="L101" i="263"/>
  <c r="M101" i="263"/>
  <c r="N101" i="263"/>
  <c r="O101" i="263"/>
  <c r="P101" i="263"/>
  <c r="Q101" i="263"/>
  <c r="R101" i="263"/>
  <c r="S101" i="263"/>
  <c r="T101" i="263"/>
  <c r="U101" i="263"/>
  <c r="V101" i="263"/>
  <c r="K102" i="263"/>
  <c r="L102" i="263"/>
  <c r="M102" i="263"/>
  <c r="N102" i="263"/>
  <c r="O102" i="263"/>
  <c r="P102" i="263"/>
  <c r="Q102" i="263"/>
  <c r="R102" i="263"/>
  <c r="S102" i="263"/>
  <c r="T102" i="263"/>
  <c r="U102" i="263"/>
  <c r="V102" i="263"/>
  <c r="K103" i="263"/>
  <c r="L103" i="263"/>
  <c r="M103" i="263"/>
  <c r="N103" i="263"/>
  <c r="O103" i="263"/>
  <c r="P103" i="263"/>
  <c r="Q103" i="263"/>
  <c r="R103" i="263"/>
  <c r="S103" i="263"/>
  <c r="T103" i="263"/>
  <c r="U103" i="263"/>
  <c r="V103" i="263"/>
  <c r="K104" i="263"/>
  <c r="L104" i="263"/>
  <c r="M104" i="263"/>
  <c r="N104" i="263"/>
  <c r="O104" i="263"/>
  <c r="P104" i="263"/>
  <c r="Q104" i="263"/>
  <c r="R104" i="263"/>
  <c r="S104" i="263"/>
  <c r="T104" i="263"/>
  <c r="U104" i="263"/>
  <c r="V104" i="263"/>
  <c r="K105" i="263"/>
  <c r="L105" i="263"/>
  <c r="M105" i="263"/>
  <c r="N105" i="263"/>
  <c r="O105" i="263"/>
  <c r="P105" i="263"/>
  <c r="Q105" i="263"/>
  <c r="R105" i="263"/>
  <c r="S105" i="263"/>
  <c r="T105" i="263"/>
  <c r="U105" i="263"/>
  <c r="V105" i="263"/>
  <c r="K106" i="263"/>
  <c r="L106" i="263"/>
  <c r="M106" i="263"/>
  <c r="N106" i="263"/>
  <c r="O106" i="263"/>
  <c r="P106" i="263"/>
  <c r="Q106" i="263"/>
  <c r="R106" i="263"/>
  <c r="S106" i="263"/>
  <c r="T106" i="263"/>
  <c r="U106" i="263"/>
  <c r="V106" i="263"/>
  <c r="K107" i="263"/>
  <c r="L107" i="263"/>
  <c r="M107" i="263"/>
  <c r="N107" i="263"/>
  <c r="O107" i="263"/>
  <c r="P107" i="263"/>
  <c r="Q107" i="263"/>
  <c r="R107" i="263"/>
  <c r="S107" i="263"/>
  <c r="T107" i="263"/>
  <c r="U107" i="263"/>
  <c r="V107" i="263"/>
  <c r="K108" i="263"/>
  <c r="L108" i="263"/>
  <c r="M108" i="263"/>
  <c r="N108" i="263"/>
  <c r="O108" i="263"/>
  <c r="P108" i="263"/>
  <c r="Q108" i="263"/>
  <c r="R108" i="263"/>
  <c r="S108" i="263"/>
  <c r="T108" i="263"/>
  <c r="U108" i="263"/>
  <c r="V108" i="263"/>
  <c r="K109" i="263"/>
  <c r="L109" i="263"/>
  <c r="M109" i="263"/>
  <c r="N109" i="263"/>
  <c r="O109" i="263"/>
  <c r="P109" i="263"/>
  <c r="Q109" i="263"/>
  <c r="R109" i="263"/>
  <c r="S109" i="263"/>
  <c r="T109" i="263"/>
  <c r="U109" i="263"/>
  <c r="V109" i="263"/>
  <c r="K110" i="263"/>
  <c r="L110" i="263"/>
  <c r="M110" i="263"/>
  <c r="N110" i="263"/>
  <c r="O110" i="263"/>
  <c r="P110" i="263"/>
  <c r="Q110" i="263"/>
  <c r="R110" i="263"/>
  <c r="S110" i="263"/>
  <c r="T110" i="263"/>
  <c r="U110" i="263"/>
  <c r="V110" i="263"/>
  <c r="K111" i="263"/>
  <c r="L111" i="263"/>
  <c r="M111" i="263"/>
  <c r="N111" i="263"/>
  <c r="O111" i="263"/>
  <c r="P111" i="263"/>
  <c r="Q111" i="263"/>
  <c r="R111" i="263"/>
  <c r="S111" i="263"/>
  <c r="T111" i="263"/>
  <c r="U111" i="263"/>
  <c r="V111" i="263"/>
  <c r="K112" i="263"/>
  <c r="L112" i="263"/>
  <c r="M112" i="263"/>
  <c r="N112" i="263"/>
  <c r="O112" i="263"/>
  <c r="P112" i="263"/>
  <c r="Q112" i="263"/>
  <c r="R112" i="263"/>
  <c r="S112" i="263"/>
  <c r="T112" i="263"/>
  <c r="U112" i="263"/>
  <c r="V112" i="263"/>
  <c r="K113" i="263"/>
  <c r="L113" i="263"/>
  <c r="M113" i="263"/>
  <c r="N113" i="263"/>
  <c r="O113" i="263"/>
  <c r="P113" i="263"/>
  <c r="Q113" i="263"/>
  <c r="R113" i="263"/>
  <c r="S113" i="263"/>
  <c r="T113" i="263"/>
  <c r="U113" i="263"/>
  <c r="V113" i="263"/>
  <c r="K114" i="263"/>
  <c r="L114" i="263"/>
  <c r="M114" i="263"/>
  <c r="N114" i="263"/>
  <c r="O114" i="263"/>
  <c r="P114" i="263"/>
  <c r="Q114" i="263"/>
  <c r="R114" i="263"/>
  <c r="S114" i="263"/>
  <c r="T114" i="263"/>
  <c r="U114" i="263"/>
  <c r="V114" i="263"/>
  <c r="K115" i="263"/>
  <c r="L115" i="263"/>
  <c r="M115" i="263"/>
  <c r="N115" i="263"/>
  <c r="O115" i="263"/>
  <c r="P115" i="263"/>
  <c r="Q115" i="263"/>
  <c r="R115" i="263"/>
  <c r="S115" i="263"/>
  <c r="T115" i="263"/>
  <c r="U115" i="263"/>
  <c r="V115" i="263"/>
  <c r="K116" i="263"/>
  <c r="L116" i="263"/>
  <c r="M116" i="263"/>
  <c r="N116" i="263"/>
  <c r="O116" i="263"/>
  <c r="P116" i="263"/>
  <c r="Q116" i="263"/>
  <c r="R116" i="263"/>
  <c r="S116" i="263"/>
  <c r="T116" i="263"/>
  <c r="U116" i="263"/>
  <c r="V116" i="263"/>
  <c r="K117" i="263"/>
  <c r="L117" i="263"/>
  <c r="M117" i="263"/>
  <c r="N117" i="263"/>
  <c r="O117" i="263"/>
  <c r="P117" i="263"/>
  <c r="Q117" i="263"/>
  <c r="R117" i="263"/>
  <c r="S117" i="263"/>
  <c r="T117" i="263"/>
  <c r="U117" i="263"/>
  <c r="V117" i="263"/>
  <c r="K118" i="263"/>
  <c r="L118" i="263"/>
  <c r="M118" i="263"/>
  <c r="N118" i="263"/>
  <c r="O118" i="263"/>
  <c r="P118" i="263"/>
  <c r="Q118" i="263"/>
  <c r="R118" i="263"/>
  <c r="S118" i="263"/>
  <c r="T118" i="263"/>
  <c r="U118" i="263"/>
  <c r="V118" i="263"/>
  <c r="K119" i="263"/>
  <c r="L119" i="263"/>
  <c r="M119" i="263"/>
  <c r="N119" i="263"/>
  <c r="O119" i="263"/>
  <c r="P119" i="263"/>
  <c r="Q119" i="263"/>
  <c r="R119" i="263"/>
  <c r="S119" i="263"/>
  <c r="T119" i="263"/>
  <c r="U119" i="263"/>
  <c r="V119" i="263"/>
  <c r="K120" i="263"/>
  <c r="L120" i="263"/>
  <c r="M120" i="263"/>
  <c r="N120" i="263"/>
  <c r="O120" i="263"/>
  <c r="P120" i="263"/>
  <c r="Q120" i="263"/>
  <c r="R120" i="263"/>
  <c r="S120" i="263"/>
  <c r="T120" i="263"/>
  <c r="U120" i="263"/>
  <c r="V120" i="263"/>
  <c r="K121" i="263"/>
  <c r="L121" i="263"/>
  <c r="M121" i="263"/>
  <c r="N121" i="263"/>
  <c r="O121" i="263"/>
  <c r="P121" i="263"/>
  <c r="Q121" i="263"/>
  <c r="R121" i="263"/>
  <c r="S121" i="263"/>
  <c r="T121" i="263"/>
  <c r="U121" i="263"/>
  <c r="V121" i="263"/>
  <c r="K122" i="263"/>
  <c r="L122" i="263"/>
  <c r="M122" i="263"/>
  <c r="N122" i="263"/>
  <c r="O122" i="263"/>
  <c r="P122" i="263"/>
  <c r="Q122" i="263"/>
  <c r="R122" i="263"/>
  <c r="S122" i="263"/>
  <c r="T122" i="263"/>
  <c r="U122" i="263"/>
  <c r="V122" i="263"/>
  <c r="K123" i="263"/>
  <c r="L123" i="263"/>
  <c r="M123" i="263"/>
  <c r="N123" i="263"/>
  <c r="O123" i="263"/>
  <c r="P123" i="263"/>
  <c r="Q123" i="263"/>
  <c r="R123" i="263"/>
  <c r="S123" i="263"/>
  <c r="T123" i="263"/>
  <c r="U123" i="263"/>
  <c r="V123" i="263"/>
  <c r="K124" i="263"/>
  <c r="L124" i="263"/>
  <c r="M124" i="263"/>
  <c r="N124" i="263"/>
  <c r="O124" i="263"/>
  <c r="P124" i="263"/>
  <c r="Q124" i="263"/>
  <c r="R124" i="263"/>
  <c r="S124" i="263"/>
  <c r="T124" i="263"/>
  <c r="U124" i="263"/>
  <c r="V124" i="263"/>
  <c r="K125" i="263"/>
  <c r="L125" i="263"/>
  <c r="M125" i="263"/>
  <c r="N125" i="263"/>
  <c r="O125" i="263"/>
  <c r="P125" i="263"/>
  <c r="Q125" i="263"/>
  <c r="R125" i="263"/>
  <c r="S125" i="263"/>
  <c r="T125" i="263"/>
  <c r="U125" i="263"/>
  <c r="V125" i="263"/>
  <c r="K126" i="263"/>
  <c r="L126" i="263"/>
  <c r="M126" i="263"/>
  <c r="N126" i="263"/>
  <c r="O126" i="263"/>
  <c r="P126" i="263"/>
  <c r="Q126" i="263"/>
  <c r="R126" i="263"/>
  <c r="S126" i="263"/>
  <c r="T126" i="263"/>
  <c r="U126" i="263"/>
  <c r="V126" i="263"/>
  <c r="K127" i="263"/>
  <c r="L127" i="263"/>
  <c r="M127" i="263"/>
  <c r="N127" i="263"/>
  <c r="O127" i="263"/>
  <c r="P127" i="263"/>
  <c r="Q127" i="263"/>
  <c r="R127" i="263"/>
  <c r="S127" i="263"/>
  <c r="T127" i="263"/>
  <c r="U127" i="263"/>
  <c r="V127" i="263"/>
  <c r="K128" i="263"/>
  <c r="L128" i="263"/>
  <c r="M128" i="263"/>
  <c r="N128" i="263"/>
  <c r="O128" i="263"/>
  <c r="P128" i="263"/>
  <c r="Q128" i="263"/>
  <c r="R128" i="263"/>
  <c r="S128" i="263"/>
  <c r="T128" i="263"/>
  <c r="U128" i="263"/>
  <c r="V128" i="263"/>
  <c r="K129" i="263"/>
  <c r="L129" i="263"/>
  <c r="M129" i="263"/>
  <c r="N129" i="263"/>
  <c r="O129" i="263"/>
  <c r="P129" i="263"/>
  <c r="Q129" i="263"/>
  <c r="R129" i="263"/>
  <c r="S129" i="263"/>
  <c r="T129" i="263"/>
  <c r="U129" i="263"/>
  <c r="V129" i="263"/>
  <c r="K130" i="263"/>
  <c r="L130" i="263"/>
  <c r="M130" i="263"/>
  <c r="N130" i="263"/>
  <c r="O130" i="263"/>
  <c r="P130" i="263"/>
  <c r="Q130" i="263"/>
  <c r="R130" i="263"/>
  <c r="S130" i="263"/>
  <c r="T130" i="263"/>
  <c r="U130" i="263"/>
  <c r="V130" i="263"/>
  <c r="K131" i="263"/>
  <c r="L131" i="263"/>
  <c r="M131" i="263"/>
  <c r="N131" i="263"/>
  <c r="O131" i="263"/>
  <c r="P131" i="263"/>
  <c r="Q131" i="263"/>
  <c r="R131" i="263"/>
  <c r="S131" i="263"/>
  <c r="T131" i="263"/>
  <c r="U131" i="263"/>
  <c r="V131" i="263"/>
  <c r="K132" i="263"/>
  <c r="L132" i="263"/>
  <c r="M132" i="263"/>
  <c r="N132" i="263"/>
  <c r="O132" i="263"/>
  <c r="P132" i="263"/>
  <c r="Q132" i="263"/>
  <c r="R132" i="263"/>
  <c r="S132" i="263"/>
  <c r="T132" i="263"/>
  <c r="U132" i="263"/>
  <c r="V132" i="263"/>
  <c r="K133" i="263"/>
  <c r="L133" i="263"/>
  <c r="M133" i="263"/>
  <c r="N133" i="263"/>
  <c r="O133" i="263"/>
  <c r="P133" i="263"/>
  <c r="Q133" i="263"/>
  <c r="R133" i="263"/>
  <c r="S133" i="263"/>
  <c r="T133" i="263"/>
  <c r="U133" i="263"/>
  <c r="V133" i="263"/>
  <c r="K134" i="263"/>
  <c r="L134" i="263"/>
  <c r="M134" i="263"/>
  <c r="N134" i="263"/>
  <c r="O134" i="263"/>
  <c r="P134" i="263"/>
  <c r="Q134" i="263"/>
  <c r="R134" i="263"/>
  <c r="S134" i="263"/>
  <c r="T134" i="263"/>
  <c r="U134" i="263"/>
  <c r="V134" i="263"/>
  <c r="K135" i="263"/>
  <c r="L135" i="263"/>
  <c r="M135" i="263"/>
  <c r="N135" i="263"/>
  <c r="O135" i="263"/>
  <c r="P135" i="263"/>
  <c r="Q135" i="263"/>
  <c r="R135" i="263"/>
  <c r="S135" i="263"/>
  <c r="T135" i="263"/>
  <c r="U135" i="263"/>
  <c r="V135" i="263"/>
  <c r="K136" i="263"/>
  <c r="L136" i="263"/>
  <c r="M136" i="263"/>
  <c r="N136" i="263"/>
  <c r="O136" i="263"/>
  <c r="P136" i="263"/>
  <c r="Q136" i="263"/>
  <c r="R136" i="263"/>
  <c r="S136" i="263"/>
  <c r="T136" i="263"/>
  <c r="U136" i="263"/>
  <c r="V136" i="263"/>
  <c r="K137" i="263"/>
  <c r="L137" i="263"/>
  <c r="M137" i="263"/>
  <c r="N137" i="263"/>
  <c r="O137" i="263"/>
  <c r="P137" i="263"/>
  <c r="Q137" i="263"/>
  <c r="R137" i="263"/>
  <c r="S137" i="263"/>
  <c r="T137" i="263"/>
  <c r="U137" i="263"/>
  <c r="V137" i="263"/>
  <c r="K138" i="263"/>
  <c r="L138" i="263"/>
  <c r="M138" i="263"/>
  <c r="N138" i="263"/>
  <c r="O138" i="263"/>
  <c r="P138" i="263"/>
  <c r="Q138" i="263"/>
  <c r="R138" i="263"/>
  <c r="S138" i="263"/>
  <c r="T138" i="263"/>
  <c r="U138" i="263"/>
  <c r="V138" i="263"/>
  <c r="K139" i="263"/>
  <c r="L139" i="263"/>
  <c r="M139" i="263"/>
  <c r="N139" i="263"/>
  <c r="O139" i="263"/>
  <c r="P139" i="263"/>
  <c r="Q139" i="263"/>
  <c r="R139" i="263"/>
  <c r="S139" i="263"/>
  <c r="T139" i="263"/>
  <c r="U139" i="263"/>
  <c r="V139" i="263"/>
  <c r="K140" i="263"/>
  <c r="L140" i="263"/>
  <c r="M140" i="263"/>
  <c r="N140" i="263"/>
  <c r="O140" i="263"/>
  <c r="P140" i="263"/>
  <c r="Q140" i="263"/>
  <c r="R140" i="263"/>
  <c r="S140" i="263"/>
  <c r="T140" i="263"/>
  <c r="U140" i="263"/>
  <c r="V140" i="263"/>
  <c r="K141" i="263"/>
  <c r="L141" i="263"/>
  <c r="M141" i="263"/>
  <c r="N141" i="263"/>
  <c r="O141" i="263"/>
  <c r="P141" i="263"/>
  <c r="Q141" i="263"/>
  <c r="R141" i="263"/>
  <c r="S141" i="263"/>
  <c r="T141" i="263"/>
  <c r="U141" i="263"/>
  <c r="V141" i="263"/>
  <c r="K142" i="263"/>
  <c r="L142" i="263"/>
  <c r="M142" i="263"/>
  <c r="N142" i="263"/>
  <c r="O142" i="263"/>
  <c r="P142" i="263"/>
  <c r="Q142" i="263"/>
  <c r="R142" i="263"/>
  <c r="S142" i="263"/>
  <c r="T142" i="263"/>
  <c r="U142" i="263"/>
  <c r="V142" i="263"/>
  <c r="K143" i="263"/>
  <c r="L143" i="263"/>
  <c r="M143" i="263"/>
  <c r="N143" i="263"/>
  <c r="O143" i="263"/>
  <c r="P143" i="263"/>
  <c r="Q143" i="263"/>
  <c r="R143" i="263"/>
  <c r="S143" i="263"/>
  <c r="T143" i="263"/>
  <c r="U143" i="263"/>
  <c r="V143" i="263"/>
  <c r="K144" i="263"/>
  <c r="L144" i="263"/>
  <c r="M144" i="263"/>
  <c r="N144" i="263"/>
  <c r="O144" i="263"/>
  <c r="P144" i="263"/>
  <c r="Q144" i="263"/>
  <c r="R144" i="263"/>
  <c r="S144" i="263"/>
  <c r="T144" i="263"/>
  <c r="U144" i="263"/>
  <c r="V144" i="263"/>
  <c r="K145" i="263"/>
  <c r="L145" i="263"/>
  <c r="M145" i="263"/>
  <c r="N145" i="263"/>
  <c r="O145" i="263"/>
  <c r="P145" i="263"/>
  <c r="Q145" i="263"/>
  <c r="R145" i="263"/>
  <c r="S145" i="263"/>
  <c r="T145" i="263"/>
  <c r="U145" i="263"/>
  <c r="V145" i="263"/>
  <c r="K146" i="263"/>
  <c r="L146" i="263"/>
  <c r="M146" i="263"/>
  <c r="N146" i="263"/>
  <c r="O146" i="263"/>
  <c r="P146" i="263"/>
  <c r="Q146" i="263"/>
  <c r="R146" i="263"/>
  <c r="S146" i="263"/>
  <c r="T146" i="263"/>
  <c r="U146" i="263"/>
  <c r="V146" i="263"/>
  <c r="K147" i="263"/>
  <c r="L147" i="263"/>
  <c r="M147" i="263"/>
  <c r="N147" i="263"/>
  <c r="O147" i="263"/>
  <c r="P147" i="263"/>
  <c r="Q147" i="263"/>
  <c r="R147" i="263"/>
  <c r="S147" i="263"/>
  <c r="T147" i="263"/>
  <c r="U147" i="263"/>
  <c r="V147" i="263"/>
  <c r="K148" i="263"/>
  <c r="L148" i="263"/>
  <c r="M148" i="263"/>
  <c r="N148" i="263"/>
  <c r="O148" i="263"/>
  <c r="P148" i="263"/>
  <c r="Q148" i="263"/>
  <c r="R148" i="263"/>
  <c r="S148" i="263"/>
  <c r="T148" i="263"/>
  <c r="U148" i="263"/>
  <c r="V148" i="263"/>
  <c r="K149" i="263"/>
  <c r="L149" i="263"/>
  <c r="M149" i="263"/>
  <c r="N149" i="263"/>
  <c r="O149" i="263"/>
  <c r="P149" i="263"/>
  <c r="Q149" i="263"/>
  <c r="R149" i="263"/>
  <c r="S149" i="263"/>
  <c r="T149" i="263"/>
  <c r="U149" i="263"/>
  <c r="V149" i="263"/>
  <c r="K150" i="263"/>
  <c r="L150" i="263"/>
  <c r="M150" i="263"/>
  <c r="N150" i="263"/>
  <c r="O150" i="263"/>
  <c r="P150" i="263"/>
  <c r="Q150" i="263"/>
  <c r="R150" i="263"/>
  <c r="S150" i="263"/>
  <c r="T150" i="263"/>
  <c r="U150" i="263"/>
  <c r="V150" i="263"/>
  <c r="K151" i="263"/>
  <c r="L151" i="263"/>
  <c r="M151" i="263"/>
  <c r="N151" i="263"/>
  <c r="O151" i="263"/>
  <c r="P151" i="263"/>
  <c r="Q151" i="263"/>
  <c r="R151" i="263"/>
  <c r="S151" i="263"/>
  <c r="T151" i="263"/>
  <c r="U151" i="263"/>
  <c r="V151" i="263"/>
  <c r="K152" i="263"/>
  <c r="L152" i="263"/>
  <c r="M152" i="263"/>
  <c r="N152" i="263"/>
  <c r="O152" i="263"/>
  <c r="P152" i="263"/>
  <c r="Q152" i="263"/>
  <c r="R152" i="263"/>
  <c r="S152" i="263"/>
  <c r="T152" i="263"/>
  <c r="U152" i="263"/>
  <c r="V152" i="263"/>
  <c r="K153" i="263"/>
  <c r="L153" i="263"/>
  <c r="M153" i="263"/>
  <c r="N153" i="263"/>
  <c r="O153" i="263"/>
  <c r="P153" i="263"/>
  <c r="Q153" i="263"/>
  <c r="R153" i="263"/>
  <c r="S153" i="263"/>
  <c r="T153" i="263"/>
  <c r="U153" i="263"/>
  <c r="V153" i="263"/>
  <c r="K154" i="263"/>
  <c r="L154" i="263"/>
  <c r="M154" i="263"/>
  <c r="N154" i="263"/>
  <c r="O154" i="263"/>
  <c r="P154" i="263"/>
  <c r="Q154" i="263"/>
  <c r="R154" i="263"/>
  <c r="S154" i="263"/>
  <c r="T154" i="263"/>
  <c r="U154" i="263"/>
  <c r="V154" i="263"/>
  <c r="K155" i="263"/>
  <c r="L155" i="263"/>
  <c r="M155" i="263"/>
  <c r="N155" i="263"/>
  <c r="O155" i="263"/>
  <c r="P155" i="263"/>
  <c r="Q155" i="263"/>
  <c r="R155" i="263"/>
  <c r="S155" i="263"/>
  <c r="T155" i="263"/>
  <c r="U155" i="263"/>
  <c r="V155" i="263"/>
  <c r="K156" i="263"/>
  <c r="L156" i="263"/>
  <c r="M156" i="263"/>
  <c r="N156" i="263"/>
  <c r="O156" i="263"/>
  <c r="P156" i="263"/>
  <c r="Q156" i="263"/>
  <c r="R156" i="263"/>
  <c r="S156" i="263"/>
  <c r="T156" i="263"/>
  <c r="U156" i="263"/>
  <c r="V156" i="263"/>
  <c r="K157" i="263"/>
  <c r="L157" i="263"/>
  <c r="M157" i="263"/>
  <c r="N157" i="263"/>
  <c r="O157" i="263"/>
  <c r="P157" i="263"/>
  <c r="Q157" i="263"/>
  <c r="R157" i="263"/>
  <c r="S157" i="263"/>
  <c r="T157" i="263"/>
  <c r="U157" i="263"/>
  <c r="V157" i="263"/>
  <c r="K158" i="263"/>
  <c r="L158" i="263"/>
  <c r="M158" i="263"/>
  <c r="N158" i="263"/>
  <c r="O158" i="263"/>
  <c r="P158" i="263"/>
  <c r="Q158" i="263"/>
  <c r="R158" i="263"/>
  <c r="S158" i="263"/>
  <c r="T158" i="263"/>
  <c r="U158" i="263"/>
  <c r="V158" i="263"/>
  <c r="K159" i="263"/>
  <c r="L159" i="263"/>
  <c r="M159" i="263"/>
  <c r="N159" i="263"/>
  <c r="O159" i="263"/>
  <c r="P159" i="263"/>
  <c r="Q159" i="263"/>
  <c r="R159" i="263"/>
  <c r="S159" i="263"/>
  <c r="T159" i="263"/>
  <c r="U159" i="263"/>
  <c r="V159" i="263"/>
  <c r="K160" i="263"/>
  <c r="L160" i="263"/>
  <c r="M160" i="263"/>
  <c r="N160" i="263"/>
  <c r="O160" i="263"/>
  <c r="P160" i="263"/>
  <c r="Q160" i="263"/>
  <c r="R160" i="263"/>
  <c r="S160" i="263"/>
  <c r="T160" i="263"/>
  <c r="U160" i="263"/>
  <c r="V160" i="263"/>
  <c r="K161" i="263"/>
  <c r="L161" i="263"/>
  <c r="M161" i="263"/>
  <c r="N161" i="263"/>
  <c r="O161" i="263"/>
  <c r="P161" i="263"/>
  <c r="Q161" i="263"/>
  <c r="R161" i="263"/>
  <c r="S161" i="263"/>
  <c r="T161" i="263"/>
  <c r="U161" i="263"/>
  <c r="V161" i="263"/>
  <c r="K162" i="263"/>
  <c r="L162" i="263"/>
  <c r="M162" i="263"/>
  <c r="N162" i="263"/>
  <c r="O162" i="263"/>
  <c r="P162" i="263"/>
  <c r="Q162" i="263"/>
  <c r="R162" i="263"/>
  <c r="S162" i="263"/>
  <c r="T162" i="263"/>
  <c r="U162" i="263"/>
  <c r="V162" i="263"/>
  <c r="K163" i="263"/>
  <c r="L163" i="263"/>
  <c r="M163" i="263"/>
  <c r="N163" i="263"/>
  <c r="O163" i="263"/>
  <c r="P163" i="263"/>
  <c r="Q163" i="263"/>
  <c r="R163" i="263"/>
  <c r="S163" i="263"/>
  <c r="T163" i="263"/>
  <c r="U163" i="263"/>
  <c r="V163" i="263"/>
  <c r="K164" i="263"/>
  <c r="L164" i="263"/>
  <c r="M164" i="263"/>
  <c r="N164" i="263"/>
  <c r="O164" i="263"/>
  <c r="P164" i="263"/>
  <c r="Q164" i="263"/>
  <c r="R164" i="263"/>
  <c r="S164" i="263"/>
  <c r="T164" i="263"/>
  <c r="U164" i="263"/>
  <c r="V164" i="263"/>
  <c r="K165" i="263"/>
  <c r="L165" i="263"/>
  <c r="M165" i="263"/>
  <c r="N165" i="263"/>
  <c r="O165" i="263"/>
  <c r="P165" i="263"/>
  <c r="Q165" i="263"/>
  <c r="R165" i="263"/>
  <c r="S165" i="263"/>
  <c r="T165" i="263"/>
  <c r="U165" i="263"/>
  <c r="V165" i="263"/>
  <c r="K166" i="263"/>
  <c r="L166" i="263"/>
  <c r="M166" i="263"/>
  <c r="N166" i="263"/>
  <c r="O166" i="263"/>
  <c r="P166" i="263"/>
  <c r="Q166" i="263"/>
  <c r="R166" i="263"/>
  <c r="S166" i="263"/>
  <c r="T166" i="263"/>
  <c r="U166" i="263"/>
  <c r="V166" i="263"/>
  <c r="K167" i="263"/>
  <c r="L167" i="263"/>
  <c r="M167" i="263"/>
  <c r="N167" i="263"/>
  <c r="O167" i="263"/>
  <c r="P167" i="263"/>
  <c r="Q167" i="263"/>
  <c r="R167" i="263"/>
  <c r="S167" i="263"/>
  <c r="T167" i="263"/>
  <c r="U167" i="263"/>
  <c r="V167" i="263"/>
  <c r="K168" i="263"/>
  <c r="L168" i="263"/>
  <c r="M168" i="263"/>
  <c r="N168" i="263"/>
  <c r="O168" i="263"/>
  <c r="P168" i="263"/>
  <c r="Q168" i="263"/>
  <c r="R168" i="263"/>
  <c r="S168" i="263"/>
  <c r="T168" i="263"/>
  <c r="U168" i="263"/>
  <c r="V168" i="263"/>
  <c r="K169" i="263"/>
  <c r="L169" i="263"/>
  <c r="M169" i="263"/>
  <c r="N169" i="263"/>
  <c r="O169" i="263"/>
  <c r="P169" i="263"/>
  <c r="Q169" i="263"/>
  <c r="R169" i="263"/>
  <c r="S169" i="263"/>
  <c r="T169" i="263"/>
  <c r="U169" i="263"/>
  <c r="V169" i="263"/>
  <c r="K170" i="263"/>
  <c r="L170" i="263"/>
  <c r="M170" i="263"/>
  <c r="N170" i="263"/>
  <c r="O170" i="263"/>
  <c r="P170" i="263"/>
  <c r="Q170" i="263"/>
  <c r="R170" i="263"/>
  <c r="S170" i="263"/>
  <c r="T170" i="263"/>
  <c r="U170" i="263"/>
  <c r="V170" i="263"/>
  <c r="K171" i="263"/>
  <c r="L171" i="263"/>
  <c r="M171" i="263"/>
  <c r="N171" i="263"/>
  <c r="O171" i="263"/>
  <c r="P171" i="263"/>
  <c r="Q171" i="263"/>
  <c r="R171" i="263"/>
  <c r="S171" i="263"/>
  <c r="T171" i="263"/>
  <c r="U171" i="263"/>
  <c r="V171" i="263"/>
  <c r="K172" i="263"/>
  <c r="L172" i="263"/>
  <c r="M172" i="263"/>
  <c r="N172" i="263"/>
  <c r="O172" i="263"/>
  <c r="P172" i="263"/>
  <c r="Q172" i="263"/>
  <c r="R172" i="263"/>
  <c r="S172" i="263"/>
  <c r="T172" i="263"/>
  <c r="U172" i="263"/>
  <c r="V172" i="263"/>
  <c r="K173" i="263"/>
  <c r="L173" i="263"/>
  <c r="M173" i="263"/>
  <c r="N173" i="263"/>
  <c r="O173" i="263"/>
  <c r="P173" i="263"/>
  <c r="Q173" i="263"/>
  <c r="R173" i="263"/>
  <c r="S173" i="263"/>
  <c r="T173" i="263"/>
  <c r="U173" i="263"/>
  <c r="V173" i="263"/>
  <c r="K174" i="263"/>
  <c r="L174" i="263"/>
  <c r="M174" i="263"/>
  <c r="N174" i="263"/>
  <c r="O174" i="263"/>
  <c r="P174" i="263"/>
  <c r="Q174" i="263"/>
  <c r="R174" i="263"/>
  <c r="S174" i="263"/>
  <c r="T174" i="263"/>
  <c r="U174" i="263"/>
  <c r="V174" i="263"/>
  <c r="K175" i="263"/>
  <c r="L175" i="263"/>
  <c r="M175" i="263"/>
  <c r="N175" i="263"/>
  <c r="O175" i="263"/>
  <c r="P175" i="263"/>
  <c r="Q175" i="263"/>
  <c r="R175" i="263"/>
  <c r="S175" i="263"/>
  <c r="T175" i="263"/>
  <c r="U175" i="263"/>
  <c r="V175" i="263"/>
  <c r="K176" i="263"/>
  <c r="L176" i="263"/>
  <c r="M176" i="263"/>
  <c r="N176" i="263"/>
  <c r="O176" i="263"/>
  <c r="P176" i="263"/>
  <c r="Q176" i="263"/>
  <c r="R176" i="263"/>
  <c r="S176" i="263"/>
  <c r="T176" i="263"/>
  <c r="U176" i="263"/>
  <c r="V176" i="263"/>
  <c r="K177" i="263"/>
  <c r="L177" i="263"/>
  <c r="M177" i="263"/>
  <c r="N177" i="263"/>
  <c r="O177" i="263"/>
  <c r="P177" i="263"/>
  <c r="Q177" i="263"/>
  <c r="R177" i="263"/>
  <c r="S177" i="263"/>
  <c r="T177" i="263"/>
  <c r="U177" i="263"/>
  <c r="V177" i="263"/>
  <c r="K178" i="263"/>
  <c r="L178" i="263"/>
  <c r="M178" i="263"/>
  <c r="N178" i="263"/>
  <c r="O178" i="263"/>
  <c r="P178" i="263"/>
  <c r="Q178" i="263"/>
  <c r="R178" i="263"/>
  <c r="S178" i="263"/>
  <c r="T178" i="263"/>
  <c r="U178" i="263"/>
  <c r="V178" i="263"/>
  <c r="K179" i="263"/>
  <c r="L179" i="263"/>
  <c r="M179" i="263"/>
  <c r="N179" i="263"/>
  <c r="O179" i="263"/>
  <c r="P179" i="263"/>
  <c r="Q179" i="263"/>
  <c r="R179" i="263"/>
  <c r="S179" i="263"/>
  <c r="T179" i="263"/>
  <c r="U179" i="263"/>
  <c r="V179" i="263"/>
  <c r="K180" i="263"/>
  <c r="L180" i="263"/>
  <c r="M180" i="263"/>
  <c r="N180" i="263"/>
  <c r="O180" i="263"/>
  <c r="P180" i="263"/>
  <c r="Q180" i="263"/>
  <c r="R180" i="263"/>
  <c r="S180" i="263"/>
  <c r="T180" i="263"/>
  <c r="U180" i="263"/>
  <c r="V180" i="263"/>
  <c r="K181" i="263"/>
  <c r="L181" i="263"/>
  <c r="M181" i="263"/>
  <c r="N181" i="263"/>
  <c r="O181" i="263"/>
  <c r="P181" i="263"/>
  <c r="Q181" i="263"/>
  <c r="R181" i="263"/>
  <c r="S181" i="263"/>
  <c r="T181" i="263"/>
  <c r="U181" i="263"/>
  <c r="V181" i="263"/>
  <c r="K182" i="263"/>
  <c r="L182" i="263"/>
  <c r="M182" i="263"/>
  <c r="N182" i="263"/>
  <c r="O182" i="263"/>
  <c r="P182" i="263"/>
  <c r="Q182" i="263"/>
  <c r="R182" i="263"/>
  <c r="S182" i="263"/>
  <c r="T182" i="263"/>
  <c r="U182" i="263"/>
  <c r="V182" i="263"/>
  <c r="K183" i="263"/>
  <c r="L183" i="263"/>
  <c r="M183" i="263"/>
  <c r="N183" i="263"/>
  <c r="O183" i="263"/>
  <c r="P183" i="263"/>
  <c r="Q183" i="263"/>
  <c r="R183" i="263"/>
  <c r="S183" i="263"/>
  <c r="T183" i="263"/>
  <c r="U183" i="263"/>
  <c r="V183" i="263"/>
  <c r="K184" i="263"/>
  <c r="L184" i="263"/>
  <c r="M184" i="263"/>
  <c r="N184" i="263"/>
  <c r="O184" i="263"/>
  <c r="P184" i="263"/>
  <c r="Q184" i="263"/>
  <c r="R184" i="263"/>
  <c r="S184" i="263"/>
  <c r="T184" i="263"/>
  <c r="U184" i="263"/>
  <c r="V184" i="263"/>
  <c r="K185" i="263"/>
  <c r="L185" i="263"/>
  <c r="M185" i="263"/>
  <c r="N185" i="263"/>
  <c r="O185" i="263"/>
  <c r="P185" i="263"/>
  <c r="Q185" i="263"/>
  <c r="R185" i="263"/>
  <c r="S185" i="263"/>
  <c r="T185" i="263"/>
  <c r="U185" i="263"/>
  <c r="V185" i="263"/>
  <c r="K186" i="263"/>
  <c r="L186" i="263"/>
  <c r="M186" i="263"/>
  <c r="N186" i="263"/>
  <c r="O186" i="263"/>
  <c r="P186" i="263"/>
  <c r="Q186" i="263"/>
  <c r="R186" i="263"/>
  <c r="S186" i="263"/>
  <c r="T186" i="263"/>
  <c r="U186" i="263"/>
  <c r="V186" i="263"/>
  <c r="K187" i="263"/>
  <c r="L187" i="263"/>
  <c r="M187" i="263"/>
  <c r="N187" i="263"/>
  <c r="O187" i="263"/>
  <c r="P187" i="263"/>
  <c r="Q187" i="263"/>
  <c r="R187" i="263"/>
  <c r="S187" i="263"/>
  <c r="T187" i="263"/>
  <c r="U187" i="263"/>
  <c r="V187" i="263"/>
  <c r="K188" i="263"/>
  <c r="L188" i="263"/>
  <c r="M188" i="263"/>
  <c r="N188" i="263"/>
  <c r="O188" i="263"/>
  <c r="P188" i="263"/>
  <c r="Q188" i="263"/>
  <c r="R188" i="263"/>
  <c r="S188" i="263"/>
  <c r="T188" i="263"/>
  <c r="U188" i="263"/>
  <c r="V188" i="263"/>
  <c r="K189" i="263"/>
  <c r="L189" i="263"/>
  <c r="M189" i="263"/>
  <c r="N189" i="263"/>
  <c r="O189" i="263"/>
  <c r="P189" i="263"/>
  <c r="Q189" i="263"/>
  <c r="R189" i="263"/>
  <c r="S189" i="263"/>
  <c r="T189" i="263"/>
  <c r="U189" i="263"/>
  <c r="V189" i="263"/>
  <c r="K190" i="263"/>
  <c r="L190" i="263"/>
  <c r="M190" i="263"/>
  <c r="N190" i="263"/>
  <c r="O190" i="263"/>
  <c r="P190" i="263"/>
  <c r="Q190" i="263"/>
  <c r="R190" i="263"/>
  <c r="S190" i="263"/>
  <c r="T190" i="263"/>
  <c r="U190" i="263"/>
  <c r="V190" i="263"/>
  <c r="K191" i="263"/>
  <c r="L191" i="263"/>
  <c r="M191" i="263"/>
  <c r="N191" i="263"/>
  <c r="O191" i="263"/>
  <c r="P191" i="263"/>
  <c r="Q191" i="263"/>
  <c r="R191" i="263"/>
  <c r="S191" i="263"/>
  <c r="T191" i="263"/>
  <c r="U191" i="263"/>
  <c r="V191" i="263"/>
  <c r="K192" i="263"/>
  <c r="L192" i="263"/>
  <c r="M192" i="263"/>
  <c r="N192" i="263"/>
  <c r="O192" i="263"/>
  <c r="P192" i="263"/>
  <c r="Q192" i="263"/>
  <c r="R192" i="263"/>
  <c r="S192" i="263"/>
  <c r="T192" i="263"/>
  <c r="U192" i="263"/>
  <c r="V192" i="263"/>
  <c r="K193" i="263"/>
  <c r="L193" i="263"/>
  <c r="M193" i="263"/>
  <c r="N193" i="263"/>
  <c r="O193" i="263"/>
  <c r="P193" i="263"/>
  <c r="Q193" i="263"/>
  <c r="R193" i="263"/>
  <c r="S193" i="263"/>
  <c r="T193" i="263"/>
  <c r="U193" i="263"/>
  <c r="V193" i="263"/>
  <c r="K194" i="263"/>
  <c r="L194" i="263"/>
  <c r="M194" i="263"/>
  <c r="N194" i="263"/>
  <c r="O194" i="263"/>
  <c r="P194" i="263"/>
  <c r="Q194" i="263"/>
  <c r="R194" i="263"/>
  <c r="S194" i="263"/>
  <c r="T194" i="263"/>
  <c r="U194" i="263"/>
  <c r="V194" i="263"/>
  <c r="K195" i="263"/>
  <c r="L195" i="263"/>
  <c r="M195" i="263"/>
  <c r="N195" i="263"/>
  <c r="O195" i="263"/>
  <c r="P195" i="263"/>
  <c r="Q195" i="263"/>
  <c r="R195" i="263"/>
  <c r="S195" i="263"/>
  <c r="T195" i="263"/>
  <c r="U195" i="263"/>
  <c r="V195" i="263"/>
  <c r="K196" i="263"/>
  <c r="L196" i="263"/>
  <c r="M196" i="263"/>
  <c r="N196" i="263"/>
  <c r="O196" i="263"/>
  <c r="P196" i="263"/>
  <c r="Q196" i="263"/>
  <c r="R196" i="263"/>
  <c r="S196" i="263"/>
  <c r="T196" i="263"/>
  <c r="U196" i="263"/>
  <c r="V196" i="263"/>
  <c r="K197" i="263"/>
  <c r="L197" i="263"/>
  <c r="M197" i="263"/>
  <c r="N197" i="263"/>
  <c r="O197" i="263"/>
  <c r="P197" i="263"/>
  <c r="Q197" i="263"/>
  <c r="R197" i="263"/>
  <c r="S197" i="263"/>
  <c r="T197" i="263"/>
  <c r="U197" i="263"/>
  <c r="V197" i="263"/>
  <c r="K198" i="263"/>
  <c r="L198" i="263"/>
  <c r="M198" i="263"/>
  <c r="N198" i="263"/>
  <c r="O198" i="263"/>
  <c r="P198" i="263"/>
  <c r="Q198" i="263"/>
  <c r="R198" i="263"/>
  <c r="S198" i="263"/>
  <c r="T198" i="263"/>
  <c r="U198" i="263"/>
  <c r="V198" i="263"/>
  <c r="K199" i="263"/>
  <c r="L199" i="263"/>
  <c r="M199" i="263"/>
  <c r="N199" i="263"/>
  <c r="O199" i="263"/>
  <c r="P199" i="263"/>
  <c r="Q199" i="263"/>
  <c r="R199" i="263"/>
  <c r="S199" i="263"/>
  <c r="T199" i="263"/>
  <c r="U199" i="263"/>
  <c r="V199" i="263"/>
  <c r="K200" i="263"/>
  <c r="L200" i="263"/>
  <c r="M200" i="263"/>
  <c r="N200" i="263"/>
  <c r="O200" i="263"/>
  <c r="P200" i="263"/>
  <c r="Q200" i="263"/>
  <c r="R200" i="263"/>
  <c r="S200" i="263"/>
  <c r="T200" i="263"/>
  <c r="U200" i="263"/>
  <c r="V200" i="263"/>
  <c r="K201" i="263"/>
  <c r="L201" i="263"/>
  <c r="M201" i="263"/>
  <c r="N201" i="263"/>
  <c r="O201" i="263"/>
  <c r="P201" i="263"/>
  <c r="Q201" i="263"/>
  <c r="R201" i="263"/>
  <c r="S201" i="263"/>
  <c r="T201" i="263"/>
  <c r="U201" i="263"/>
  <c r="V201" i="263"/>
  <c r="K202" i="263"/>
  <c r="L202" i="263"/>
  <c r="M202" i="263"/>
  <c r="N202" i="263"/>
  <c r="O202" i="263"/>
  <c r="P202" i="263"/>
  <c r="Q202" i="263"/>
  <c r="R202" i="263"/>
  <c r="S202" i="263"/>
  <c r="T202" i="263"/>
  <c r="U202" i="263"/>
  <c r="V202" i="263"/>
  <c r="K203" i="263"/>
  <c r="L203" i="263"/>
  <c r="M203" i="263"/>
  <c r="N203" i="263"/>
  <c r="O203" i="263"/>
  <c r="P203" i="263"/>
  <c r="Q203" i="263"/>
  <c r="R203" i="263"/>
  <c r="S203" i="263"/>
  <c r="T203" i="263"/>
  <c r="U203" i="263"/>
  <c r="V203" i="263"/>
  <c r="K204" i="263"/>
  <c r="L204" i="263"/>
  <c r="M204" i="263"/>
  <c r="N204" i="263"/>
  <c r="O204" i="263"/>
  <c r="P204" i="263"/>
  <c r="Q204" i="263"/>
  <c r="R204" i="263"/>
  <c r="S204" i="263"/>
  <c r="T204" i="263"/>
  <c r="U204" i="263"/>
  <c r="V204" i="263"/>
  <c r="K205" i="263"/>
  <c r="L205" i="263"/>
  <c r="M205" i="263"/>
  <c r="N205" i="263"/>
  <c r="O205" i="263"/>
  <c r="P205" i="263"/>
  <c r="Q205" i="263"/>
  <c r="R205" i="263"/>
  <c r="S205" i="263"/>
  <c r="T205" i="263"/>
  <c r="U205" i="263"/>
  <c r="V205" i="263"/>
  <c r="K206" i="263"/>
  <c r="L206" i="263"/>
  <c r="M206" i="263"/>
  <c r="N206" i="263"/>
  <c r="O206" i="263"/>
  <c r="P206" i="263"/>
  <c r="Q206" i="263"/>
  <c r="R206" i="263"/>
  <c r="S206" i="263"/>
  <c r="T206" i="263"/>
  <c r="U206" i="263"/>
  <c r="V206" i="263"/>
  <c r="K207" i="263"/>
  <c r="L207" i="263"/>
  <c r="M207" i="263"/>
  <c r="N207" i="263"/>
  <c r="O207" i="263"/>
  <c r="P207" i="263"/>
  <c r="Q207" i="263"/>
  <c r="R207" i="263"/>
  <c r="S207" i="263"/>
  <c r="T207" i="263"/>
  <c r="U207" i="263"/>
  <c r="V207" i="263"/>
  <c r="K208" i="263"/>
  <c r="L208" i="263"/>
  <c r="M208" i="263"/>
  <c r="N208" i="263"/>
  <c r="O208" i="263"/>
  <c r="P208" i="263"/>
  <c r="Q208" i="263"/>
  <c r="R208" i="263"/>
  <c r="S208" i="263"/>
  <c r="T208" i="263"/>
  <c r="U208" i="263"/>
  <c r="V208" i="263"/>
  <c r="K209" i="263"/>
  <c r="L209" i="263"/>
  <c r="M209" i="263"/>
  <c r="N209" i="263"/>
  <c r="O209" i="263"/>
  <c r="P209" i="263"/>
  <c r="Q209" i="263"/>
  <c r="R209" i="263"/>
  <c r="S209" i="263"/>
  <c r="T209" i="263"/>
  <c r="U209" i="263"/>
  <c r="V209" i="263"/>
  <c r="K210" i="263"/>
  <c r="L210" i="263"/>
  <c r="M210" i="263"/>
  <c r="N210" i="263"/>
  <c r="O210" i="263"/>
  <c r="P210" i="263"/>
  <c r="Q210" i="263"/>
  <c r="R210" i="263"/>
  <c r="S210" i="263"/>
  <c r="T210" i="263"/>
  <c r="U210" i="263"/>
  <c r="V210" i="263"/>
  <c r="K211" i="263"/>
  <c r="L211" i="263"/>
  <c r="M211" i="263"/>
  <c r="N211" i="263"/>
  <c r="O211" i="263"/>
  <c r="P211" i="263"/>
  <c r="Q211" i="263"/>
  <c r="R211" i="263"/>
  <c r="S211" i="263"/>
  <c r="T211" i="263"/>
  <c r="U211" i="263"/>
  <c r="V211" i="263"/>
  <c r="K212" i="263"/>
  <c r="L212" i="263"/>
  <c r="M212" i="263"/>
  <c r="N212" i="263"/>
  <c r="O212" i="263"/>
  <c r="P212" i="263"/>
  <c r="Q212" i="263"/>
  <c r="R212" i="263"/>
  <c r="S212" i="263"/>
  <c r="T212" i="263"/>
  <c r="U212" i="263"/>
  <c r="V212" i="263"/>
  <c r="K213" i="263"/>
  <c r="L213" i="263"/>
  <c r="M213" i="263"/>
  <c r="N213" i="263"/>
  <c r="O213" i="263"/>
  <c r="P213" i="263"/>
  <c r="Q213" i="263"/>
  <c r="R213" i="263"/>
  <c r="S213" i="263"/>
  <c r="T213" i="263"/>
  <c r="U213" i="263"/>
  <c r="V213" i="263"/>
  <c r="K214" i="263"/>
  <c r="L214" i="263"/>
  <c r="M214" i="263"/>
  <c r="N214" i="263"/>
  <c r="O214" i="263"/>
  <c r="P214" i="263"/>
  <c r="Q214" i="263"/>
  <c r="R214" i="263"/>
  <c r="S214" i="263"/>
  <c r="T214" i="263"/>
  <c r="U214" i="263"/>
  <c r="V214" i="263"/>
  <c r="K215" i="263"/>
  <c r="L215" i="263"/>
  <c r="M215" i="263"/>
  <c r="N215" i="263"/>
  <c r="O215" i="263"/>
  <c r="P215" i="263"/>
  <c r="Q215" i="263"/>
  <c r="R215" i="263"/>
  <c r="S215" i="263"/>
  <c r="T215" i="263"/>
  <c r="U215" i="263"/>
  <c r="V215" i="263"/>
  <c r="K216" i="263"/>
  <c r="L216" i="263"/>
  <c r="M216" i="263"/>
  <c r="N216" i="263"/>
  <c r="O216" i="263"/>
  <c r="P216" i="263"/>
  <c r="Q216" i="263"/>
  <c r="R216" i="263"/>
  <c r="S216" i="263"/>
  <c r="T216" i="263"/>
  <c r="U216" i="263"/>
  <c r="V216" i="263"/>
  <c r="K217" i="263"/>
  <c r="L217" i="263"/>
  <c r="M217" i="263"/>
  <c r="N217" i="263"/>
  <c r="O217" i="263"/>
  <c r="P217" i="263"/>
  <c r="Q217" i="263"/>
  <c r="R217" i="263"/>
  <c r="S217" i="263"/>
  <c r="T217" i="263"/>
  <c r="U217" i="263"/>
  <c r="V217" i="263"/>
  <c r="K218" i="263"/>
  <c r="L218" i="263"/>
  <c r="M218" i="263"/>
  <c r="N218" i="263"/>
  <c r="O218" i="263"/>
  <c r="P218" i="263"/>
  <c r="Q218" i="263"/>
  <c r="R218" i="263"/>
  <c r="S218" i="263"/>
  <c r="T218" i="263"/>
  <c r="U218" i="263"/>
  <c r="V218" i="263"/>
  <c r="K219" i="263"/>
  <c r="L219" i="263"/>
  <c r="M219" i="263"/>
  <c r="N219" i="263"/>
  <c r="O219" i="263"/>
  <c r="P219" i="263"/>
  <c r="Q219" i="263"/>
  <c r="R219" i="263"/>
  <c r="S219" i="263"/>
  <c r="T219" i="263"/>
  <c r="U219" i="263"/>
  <c r="V219" i="263"/>
  <c r="K220" i="263"/>
  <c r="L220" i="263"/>
  <c r="M220" i="263"/>
  <c r="N220" i="263"/>
  <c r="O220" i="263"/>
  <c r="P220" i="263"/>
  <c r="Q220" i="263"/>
  <c r="R220" i="263"/>
  <c r="S220" i="263"/>
  <c r="T220" i="263"/>
  <c r="U220" i="263"/>
  <c r="V220" i="263"/>
  <c r="K221" i="263"/>
  <c r="L221" i="263"/>
  <c r="M221" i="263"/>
  <c r="N221" i="263"/>
  <c r="O221" i="263"/>
  <c r="P221" i="263"/>
  <c r="Q221" i="263"/>
  <c r="R221" i="263"/>
  <c r="S221" i="263"/>
  <c r="T221" i="263"/>
  <c r="U221" i="263"/>
  <c r="V221" i="263"/>
  <c r="K222" i="263"/>
  <c r="L222" i="263"/>
  <c r="M222" i="263"/>
  <c r="N222" i="263"/>
  <c r="O222" i="263"/>
  <c r="P222" i="263"/>
  <c r="Q222" i="263"/>
  <c r="R222" i="263"/>
  <c r="S222" i="263"/>
  <c r="T222" i="263"/>
  <c r="U222" i="263"/>
  <c r="V222" i="263"/>
  <c r="K223" i="263"/>
  <c r="L223" i="263"/>
  <c r="M223" i="263"/>
  <c r="N223" i="263"/>
  <c r="O223" i="263"/>
  <c r="P223" i="263"/>
  <c r="Q223" i="263"/>
  <c r="R223" i="263"/>
  <c r="S223" i="263"/>
  <c r="T223" i="263"/>
  <c r="U223" i="263"/>
  <c r="V223" i="263"/>
  <c r="K224" i="263"/>
  <c r="L224" i="263"/>
  <c r="M224" i="263"/>
  <c r="N224" i="263"/>
  <c r="O224" i="263"/>
  <c r="P224" i="263"/>
  <c r="Q224" i="263"/>
  <c r="R224" i="263"/>
  <c r="S224" i="263"/>
  <c r="T224" i="263"/>
  <c r="U224" i="263"/>
  <c r="V224" i="263"/>
  <c r="K225" i="263"/>
  <c r="L225" i="263"/>
  <c r="M225" i="263"/>
  <c r="N225" i="263"/>
  <c r="O225" i="263"/>
  <c r="P225" i="263"/>
  <c r="Q225" i="263"/>
  <c r="R225" i="263"/>
  <c r="S225" i="263"/>
  <c r="T225" i="263"/>
  <c r="U225" i="263"/>
  <c r="V225" i="263"/>
  <c r="K226" i="263"/>
  <c r="L226" i="263"/>
  <c r="M226" i="263"/>
  <c r="N226" i="263"/>
  <c r="O226" i="263"/>
  <c r="P226" i="263"/>
  <c r="Q226" i="263"/>
  <c r="R226" i="263"/>
  <c r="S226" i="263"/>
  <c r="T226" i="263"/>
  <c r="U226" i="263"/>
  <c r="V226" i="263"/>
  <c r="K227" i="263"/>
  <c r="L227" i="263"/>
  <c r="M227" i="263"/>
  <c r="N227" i="263"/>
  <c r="O227" i="263"/>
  <c r="P227" i="263"/>
  <c r="Q227" i="263"/>
  <c r="R227" i="263"/>
  <c r="S227" i="263"/>
  <c r="T227" i="263"/>
  <c r="U227" i="263"/>
  <c r="V227" i="263"/>
  <c r="K228" i="263"/>
  <c r="L228" i="263"/>
  <c r="M228" i="263"/>
  <c r="N228" i="263"/>
  <c r="O228" i="263"/>
  <c r="P228" i="263"/>
  <c r="Q228" i="263"/>
  <c r="R228" i="263"/>
  <c r="S228" i="263"/>
  <c r="T228" i="263"/>
  <c r="U228" i="263"/>
  <c r="V228" i="263"/>
  <c r="K229" i="263"/>
  <c r="L229" i="263"/>
  <c r="M229" i="263"/>
  <c r="N229" i="263"/>
  <c r="O229" i="263"/>
  <c r="P229" i="263"/>
  <c r="Q229" i="263"/>
  <c r="R229" i="263"/>
  <c r="S229" i="263"/>
  <c r="T229" i="263"/>
  <c r="U229" i="263"/>
  <c r="V229" i="263"/>
  <c r="K230" i="263"/>
  <c r="L230" i="263"/>
  <c r="M230" i="263"/>
  <c r="N230" i="263"/>
  <c r="O230" i="263"/>
  <c r="P230" i="263"/>
  <c r="Q230" i="263"/>
  <c r="R230" i="263"/>
  <c r="S230" i="263"/>
  <c r="T230" i="263"/>
  <c r="U230" i="263"/>
  <c r="V230" i="263"/>
  <c r="K231" i="263"/>
  <c r="L231" i="263"/>
  <c r="M231" i="263"/>
  <c r="N231" i="263"/>
  <c r="O231" i="263"/>
  <c r="P231" i="263"/>
  <c r="Q231" i="263"/>
  <c r="R231" i="263"/>
  <c r="S231" i="263"/>
  <c r="T231" i="263"/>
  <c r="U231" i="263"/>
  <c r="V231" i="263"/>
  <c r="K232" i="263"/>
  <c r="L232" i="263"/>
  <c r="M232" i="263"/>
  <c r="N232" i="263"/>
  <c r="O232" i="263"/>
  <c r="P232" i="263"/>
  <c r="Q232" i="263"/>
  <c r="R232" i="263"/>
  <c r="S232" i="263"/>
  <c r="T232" i="263"/>
  <c r="U232" i="263"/>
  <c r="V232" i="263"/>
  <c r="K233" i="263"/>
  <c r="L233" i="263"/>
  <c r="M233" i="263"/>
  <c r="N233" i="263"/>
  <c r="O233" i="263"/>
  <c r="P233" i="263"/>
  <c r="Q233" i="263"/>
  <c r="R233" i="263"/>
  <c r="S233" i="263"/>
  <c r="T233" i="263"/>
  <c r="U233" i="263"/>
  <c r="V233" i="263"/>
  <c r="K234" i="263"/>
  <c r="L234" i="263"/>
  <c r="M234" i="263"/>
  <c r="N234" i="263"/>
  <c r="O234" i="263"/>
  <c r="P234" i="263"/>
  <c r="Q234" i="263"/>
  <c r="R234" i="263"/>
  <c r="S234" i="263"/>
  <c r="T234" i="263"/>
  <c r="U234" i="263"/>
  <c r="V234" i="263"/>
  <c r="K235" i="263"/>
  <c r="L235" i="263"/>
  <c r="M235" i="263"/>
  <c r="N235" i="263"/>
  <c r="O235" i="263"/>
  <c r="P235" i="263"/>
  <c r="Q235" i="263"/>
  <c r="R235" i="263"/>
  <c r="S235" i="263"/>
  <c r="T235" i="263"/>
  <c r="U235" i="263"/>
  <c r="V235" i="263"/>
  <c r="K236" i="263"/>
  <c r="L236" i="263"/>
  <c r="M236" i="263"/>
  <c r="N236" i="263"/>
  <c r="O236" i="263"/>
  <c r="P236" i="263"/>
  <c r="Q236" i="263"/>
  <c r="R236" i="263"/>
  <c r="S236" i="263"/>
  <c r="T236" i="263"/>
  <c r="U236" i="263"/>
  <c r="V236" i="263"/>
  <c r="K237" i="263"/>
  <c r="L237" i="263"/>
  <c r="M237" i="263"/>
  <c r="N237" i="263"/>
  <c r="O237" i="263"/>
  <c r="P237" i="263"/>
  <c r="Q237" i="263"/>
  <c r="R237" i="263"/>
  <c r="S237" i="263"/>
  <c r="T237" i="263"/>
  <c r="U237" i="263"/>
  <c r="V237" i="263"/>
  <c r="K238" i="263"/>
  <c r="L238" i="263"/>
  <c r="M238" i="263"/>
  <c r="N238" i="263"/>
  <c r="O238" i="263"/>
  <c r="P238" i="263"/>
  <c r="Q238" i="263"/>
  <c r="R238" i="263"/>
  <c r="S238" i="263"/>
  <c r="T238" i="263"/>
  <c r="U238" i="263"/>
  <c r="V238" i="263"/>
  <c r="K239" i="263"/>
  <c r="L239" i="263"/>
  <c r="M239" i="263"/>
  <c r="N239" i="263"/>
  <c r="O239" i="263"/>
  <c r="P239" i="263"/>
  <c r="Q239" i="263"/>
  <c r="R239" i="263"/>
  <c r="S239" i="263"/>
  <c r="T239" i="263"/>
  <c r="U239" i="263"/>
  <c r="V239" i="263"/>
  <c r="K240" i="263"/>
  <c r="L240" i="263"/>
  <c r="M240" i="263"/>
  <c r="N240" i="263"/>
  <c r="O240" i="263"/>
  <c r="P240" i="263"/>
  <c r="Q240" i="263"/>
  <c r="R240" i="263"/>
  <c r="S240" i="263"/>
  <c r="T240" i="263"/>
  <c r="U240" i="263"/>
  <c r="V240" i="263"/>
  <c r="K241" i="263"/>
  <c r="L241" i="263"/>
  <c r="M241" i="263"/>
  <c r="N241" i="263"/>
  <c r="O241" i="263"/>
  <c r="P241" i="263"/>
  <c r="Q241" i="263"/>
  <c r="R241" i="263"/>
  <c r="S241" i="263"/>
  <c r="T241" i="263"/>
  <c r="U241" i="263"/>
  <c r="V241" i="263"/>
  <c r="K242" i="263"/>
  <c r="L242" i="263"/>
  <c r="M242" i="263"/>
  <c r="N242" i="263"/>
  <c r="O242" i="263"/>
  <c r="P242" i="263"/>
  <c r="Q242" i="263"/>
  <c r="R242" i="263"/>
  <c r="S242" i="263"/>
  <c r="T242" i="263"/>
  <c r="U242" i="263"/>
  <c r="V242" i="263"/>
  <c r="K243" i="263"/>
  <c r="L243" i="263"/>
  <c r="M243" i="263"/>
  <c r="N243" i="263"/>
  <c r="O243" i="263"/>
  <c r="P243" i="263"/>
  <c r="Q243" i="263"/>
  <c r="R243" i="263"/>
  <c r="S243" i="263"/>
  <c r="T243" i="263"/>
  <c r="U243" i="263"/>
  <c r="V243" i="263"/>
  <c r="K244" i="263"/>
  <c r="L244" i="263"/>
  <c r="M244" i="263"/>
  <c r="N244" i="263"/>
  <c r="O244" i="263"/>
  <c r="P244" i="263"/>
  <c r="Q244" i="263"/>
  <c r="R244" i="263"/>
  <c r="S244" i="263"/>
  <c r="T244" i="263"/>
  <c r="U244" i="263"/>
  <c r="V244" i="263"/>
  <c r="K245" i="263"/>
  <c r="L245" i="263"/>
  <c r="M245" i="263"/>
  <c r="N245" i="263"/>
  <c r="O245" i="263"/>
  <c r="P245" i="263"/>
  <c r="Q245" i="263"/>
  <c r="R245" i="263"/>
  <c r="S245" i="263"/>
  <c r="T245" i="263"/>
  <c r="U245" i="263"/>
  <c r="V245" i="263"/>
  <c r="K246" i="263"/>
  <c r="L246" i="263"/>
  <c r="M246" i="263"/>
  <c r="N246" i="263"/>
  <c r="O246" i="263"/>
  <c r="P246" i="263"/>
  <c r="Q246" i="263"/>
  <c r="R246" i="263"/>
  <c r="S246" i="263"/>
  <c r="T246" i="263"/>
  <c r="U246" i="263"/>
  <c r="V246" i="263"/>
  <c r="K247" i="263"/>
  <c r="L247" i="263"/>
  <c r="M247" i="263"/>
  <c r="N247" i="263"/>
  <c r="O247" i="263"/>
  <c r="P247" i="263"/>
  <c r="Q247" i="263"/>
  <c r="R247" i="263"/>
  <c r="S247" i="263"/>
  <c r="T247" i="263"/>
  <c r="U247" i="263"/>
  <c r="V247" i="263"/>
  <c r="K248" i="263"/>
  <c r="L248" i="263"/>
  <c r="M248" i="263"/>
  <c r="N248" i="263"/>
  <c r="O248" i="263"/>
  <c r="P248" i="263"/>
  <c r="Q248" i="263"/>
  <c r="R248" i="263"/>
  <c r="S248" i="263"/>
  <c r="T248" i="263"/>
  <c r="U248" i="263"/>
  <c r="V248" i="263"/>
  <c r="K249" i="263"/>
  <c r="L249" i="263"/>
  <c r="M249" i="263"/>
  <c r="N249" i="263"/>
  <c r="O249" i="263"/>
  <c r="P249" i="263"/>
  <c r="Q249" i="263"/>
  <c r="R249" i="263"/>
  <c r="S249" i="263"/>
  <c r="T249" i="263"/>
  <c r="U249" i="263"/>
  <c r="V249" i="263"/>
  <c r="K250" i="263"/>
  <c r="L250" i="263"/>
  <c r="M250" i="263"/>
  <c r="N250" i="263"/>
  <c r="O250" i="263"/>
  <c r="P250" i="263"/>
  <c r="Q250" i="263"/>
  <c r="R250" i="263"/>
  <c r="S250" i="263"/>
  <c r="T250" i="263"/>
  <c r="U250" i="263"/>
  <c r="V250" i="263"/>
  <c r="K251" i="263"/>
  <c r="L251" i="263"/>
  <c r="M251" i="263"/>
  <c r="N251" i="263"/>
  <c r="O251" i="263"/>
  <c r="P251" i="263"/>
  <c r="Q251" i="263"/>
  <c r="R251" i="263"/>
  <c r="S251" i="263"/>
  <c r="T251" i="263"/>
  <c r="U251" i="263"/>
  <c r="V251" i="263"/>
  <c r="K252" i="263"/>
  <c r="L252" i="263"/>
  <c r="M252" i="263"/>
  <c r="N252" i="263"/>
  <c r="O252" i="263"/>
  <c r="P252" i="263"/>
  <c r="Q252" i="263"/>
  <c r="R252" i="263"/>
  <c r="S252" i="263"/>
  <c r="T252" i="263"/>
  <c r="U252" i="263"/>
  <c r="V252" i="263"/>
  <c r="K253" i="263"/>
  <c r="L253" i="263"/>
  <c r="M253" i="263"/>
  <c r="N253" i="263"/>
  <c r="O253" i="263"/>
  <c r="P253" i="263"/>
  <c r="Q253" i="263"/>
  <c r="R253" i="263"/>
  <c r="S253" i="263"/>
  <c r="T253" i="263"/>
  <c r="U253" i="263"/>
  <c r="V253" i="263"/>
  <c r="K254" i="263"/>
  <c r="L254" i="263"/>
  <c r="M254" i="263"/>
  <c r="N254" i="263"/>
  <c r="O254" i="263"/>
  <c r="P254" i="263"/>
  <c r="Q254" i="263"/>
  <c r="R254" i="263"/>
  <c r="S254" i="263"/>
  <c r="T254" i="263"/>
  <c r="U254" i="263"/>
  <c r="V254" i="263"/>
  <c r="K255" i="263"/>
  <c r="L255" i="263"/>
  <c r="M255" i="263"/>
  <c r="N255" i="263"/>
  <c r="O255" i="263"/>
  <c r="P255" i="263"/>
  <c r="Q255" i="263"/>
  <c r="R255" i="263"/>
  <c r="S255" i="263"/>
  <c r="T255" i="263"/>
  <c r="U255" i="263"/>
  <c r="V255" i="263"/>
  <c r="K256" i="263"/>
  <c r="L256" i="263"/>
  <c r="M256" i="263"/>
  <c r="N256" i="263"/>
  <c r="O256" i="263"/>
  <c r="P256" i="263"/>
  <c r="Q256" i="263"/>
  <c r="R256" i="263"/>
  <c r="S256" i="263"/>
  <c r="T256" i="263"/>
  <c r="U256" i="263"/>
  <c r="V256" i="263"/>
  <c r="K257" i="263"/>
  <c r="L257" i="263"/>
  <c r="M257" i="263"/>
  <c r="N257" i="263"/>
  <c r="O257" i="263"/>
  <c r="P257" i="263"/>
  <c r="Q257" i="263"/>
  <c r="R257" i="263"/>
  <c r="S257" i="263"/>
  <c r="T257" i="263"/>
  <c r="U257" i="263"/>
  <c r="V257" i="263"/>
  <c r="K258" i="263"/>
  <c r="L258" i="263"/>
  <c r="M258" i="263"/>
  <c r="N258" i="263"/>
  <c r="O258" i="263"/>
  <c r="P258" i="263"/>
  <c r="Q258" i="263"/>
  <c r="R258" i="263"/>
  <c r="S258" i="263"/>
  <c r="T258" i="263"/>
  <c r="U258" i="263"/>
  <c r="V258" i="263"/>
  <c r="L6" i="263"/>
  <c r="M6" i="263"/>
  <c r="N6" i="263"/>
  <c r="O6" i="263"/>
  <c r="P6" i="263"/>
  <c r="Q6" i="263"/>
  <c r="R6" i="263"/>
  <c r="S6" i="263"/>
  <c r="T6" i="263"/>
  <c r="U6" i="263"/>
  <c r="V6" i="263"/>
  <c r="I6" i="263"/>
  <c r="K6" i="263"/>
  <c r="I7" i="263"/>
  <c r="I8" i="263"/>
  <c r="I9" i="263"/>
  <c r="I10" i="263"/>
  <c r="I11" i="263"/>
  <c r="I12" i="263"/>
  <c r="I13" i="263"/>
  <c r="I14" i="263"/>
  <c r="I15" i="263"/>
  <c r="I16" i="263"/>
  <c r="I17" i="263"/>
  <c r="I18" i="263"/>
  <c r="I19" i="263"/>
  <c r="I20" i="263"/>
  <c r="I21" i="263"/>
  <c r="I22" i="263"/>
  <c r="I23" i="263"/>
  <c r="I24" i="263"/>
  <c r="I25" i="263"/>
  <c r="I26" i="263"/>
  <c r="I27" i="263"/>
  <c r="I28" i="263"/>
  <c r="I29" i="263"/>
  <c r="I30" i="263"/>
  <c r="I31" i="263"/>
  <c r="I32" i="263"/>
  <c r="I33" i="263"/>
  <c r="I34" i="263"/>
  <c r="I35" i="263"/>
  <c r="I36" i="263"/>
  <c r="I37" i="263"/>
  <c r="I38" i="263"/>
  <c r="I39" i="263"/>
  <c r="I40" i="263"/>
  <c r="I41" i="263"/>
  <c r="I42" i="263"/>
  <c r="I43" i="263"/>
  <c r="I44" i="263"/>
  <c r="I45" i="263"/>
  <c r="I46" i="263"/>
  <c r="I47" i="263"/>
  <c r="I48" i="263"/>
  <c r="I49" i="263"/>
  <c r="I50" i="263"/>
  <c r="I51" i="263"/>
  <c r="I52" i="263"/>
  <c r="I53" i="263"/>
  <c r="I54" i="263"/>
  <c r="I55" i="263"/>
  <c r="I56" i="263"/>
  <c r="I57" i="263"/>
  <c r="I58" i="263"/>
  <c r="I59" i="263"/>
  <c r="I60" i="263"/>
  <c r="I61" i="263"/>
  <c r="I62" i="263"/>
  <c r="I63" i="263"/>
  <c r="I64" i="263"/>
  <c r="I65" i="263"/>
  <c r="I66" i="263"/>
  <c r="I67" i="263"/>
  <c r="I68" i="263"/>
  <c r="I69" i="263"/>
  <c r="I70" i="263"/>
  <c r="I71" i="263"/>
  <c r="I72" i="263"/>
  <c r="I73" i="263"/>
  <c r="I74" i="263"/>
  <c r="I75" i="263"/>
  <c r="I76" i="263"/>
  <c r="I77" i="263"/>
  <c r="I78" i="263"/>
  <c r="I79" i="263"/>
  <c r="I80" i="263"/>
  <c r="I81" i="263"/>
  <c r="I82" i="263"/>
  <c r="I83" i="263"/>
  <c r="I84" i="263"/>
  <c r="I85" i="263"/>
  <c r="I86" i="263"/>
  <c r="I87" i="263"/>
  <c r="I88" i="263"/>
  <c r="I89" i="263"/>
  <c r="I90" i="263"/>
  <c r="I91" i="263"/>
  <c r="I92" i="263"/>
  <c r="I93" i="263"/>
  <c r="I94" i="263"/>
  <c r="I95" i="263"/>
  <c r="I96" i="263"/>
  <c r="I97" i="263"/>
  <c r="I98" i="263"/>
  <c r="I99" i="263"/>
  <c r="I100" i="263"/>
  <c r="I101" i="263"/>
  <c r="I102" i="263"/>
  <c r="I103" i="263"/>
  <c r="I104" i="263"/>
  <c r="I105" i="263"/>
  <c r="I106" i="263"/>
  <c r="I107" i="263"/>
  <c r="I108" i="263"/>
  <c r="I109" i="263"/>
  <c r="I110" i="263"/>
  <c r="I111" i="263"/>
  <c r="I112" i="263"/>
  <c r="I113" i="263"/>
  <c r="I114" i="263"/>
  <c r="I115" i="263"/>
  <c r="I116" i="263"/>
  <c r="I117" i="263"/>
  <c r="I118" i="263"/>
  <c r="I119" i="263"/>
  <c r="I120" i="263"/>
  <c r="I121" i="263"/>
  <c r="I122" i="263"/>
  <c r="I123" i="263"/>
  <c r="I124" i="263"/>
  <c r="I125" i="263"/>
  <c r="I126" i="263"/>
  <c r="I127" i="263"/>
  <c r="I128" i="263"/>
  <c r="I129" i="263"/>
  <c r="I130" i="263"/>
  <c r="I131" i="263"/>
  <c r="I132" i="263"/>
  <c r="I133" i="263"/>
  <c r="I134" i="263"/>
  <c r="I135" i="263"/>
  <c r="I136" i="263"/>
  <c r="I137" i="263"/>
  <c r="I138" i="263"/>
  <c r="I139" i="263"/>
  <c r="I140" i="263"/>
  <c r="I141" i="263"/>
  <c r="I142" i="263"/>
  <c r="I143" i="263"/>
  <c r="I144" i="263"/>
  <c r="I145" i="263"/>
  <c r="I146" i="263"/>
  <c r="I147" i="263"/>
  <c r="I148" i="263"/>
  <c r="I149" i="263"/>
  <c r="I150" i="263"/>
  <c r="I151" i="263"/>
  <c r="I152" i="263"/>
  <c r="I153" i="263"/>
  <c r="I154" i="263"/>
  <c r="I155" i="263"/>
  <c r="I156" i="263"/>
  <c r="I157" i="263"/>
  <c r="I158" i="263"/>
  <c r="I159" i="263"/>
  <c r="I160" i="263"/>
  <c r="I161" i="263"/>
  <c r="I162" i="263"/>
  <c r="I163" i="263"/>
  <c r="I164" i="263"/>
  <c r="I165" i="263"/>
  <c r="I166" i="263"/>
  <c r="I167" i="263"/>
  <c r="I168" i="263"/>
  <c r="I169" i="263"/>
  <c r="I170" i="263"/>
  <c r="I171" i="263"/>
  <c r="I172" i="263"/>
  <c r="I173" i="263"/>
  <c r="I174" i="263"/>
  <c r="I175" i="263"/>
  <c r="I176" i="263"/>
  <c r="I177" i="263"/>
  <c r="I178" i="263"/>
  <c r="I179" i="263"/>
  <c r="I180" i="263"/>
  <c r="I181" i="263"/>
  <c r="I182" i="263"/>
  <c r="I183" i="263"/>
  <c r="I184" i="263"/>
  <c r="I185" i="263"/>
  <c r="I186" i="263"/>
  <c r="I187" i="263"/>
  <c r="I188" i="263"/>
  <c r="I189" i="263"/>
  <c r="I190" i="263"/>
  <c r="I191" i="263"/>
  <c r="I192" i="263"/>
  <c r="I193" i="263"/>
  <c r="I194" i="263"/>
  <c r="I195" i="263"/>
  <c r="I196" i="263"/>
  <c r="I197" i="263"/>
  <c r="I198" i="263"/>
  <c r="I199" i="263"/>
  <c r="I200" i="263"/>
  <c r="I201" i="263"/>
  <c r="I202" i="263"/>
  <c r="I203" i="263"/>
  <c r="I204" i="263"/>
  <c r="I205" i="263"/>
  <c r="I206" i="263"/>
  <c r="I207" i="263"/>
  <c r="I208" i="263"/>
  <c r="I209" i="263"/>
  <c r="I210" i="263"/>
  <c r="I211" i="263"/>
  <c r="I212" i="263"/>
  <c r="I213" i="263"/>
  <c r="I214" i="263"/>
  <c r="I215" i="263"/>
  <c r="I216" i="263"/>
  <c r="I217" i="263"/>
  <c r="I218" i="263"/>
  <c r="I219" i="263"/>
  <c r="I220" i="263"/>
  <c r="I221" i="263"/>
  <c r="I222" i="263"/>
  <c r="I223" i="263"/>
  <c r="I224" i="263"/>
  <c r="I225" i="263"/>
  <c r="I226" i="263"/>
  <c r="I227" i="263"/>
  <c r="I228" i="263"/>
  <c r="I229" i="263"/>
  <c r="I230" i="263"/>
  <c r="I231" i="263"/>
  <c r="I232" i="263"/>
  <c r="I233" i="263"/>
  <c r="I234" i="263"/>
  <c r="I235" i="263"/>
  <c r="I236" i="263"/>
  <c r="I237" i="263"/>
  <c r="I238" i="263"/>
  <c r="I239" i="263"/>
  <c r="I240" i="263"/>
  <c r="I241" i="263"/>
  <c r="I242" i="263"/>
  <c r="I243" i="263"/>
  <c r="I244" i="263"/>
  <c r="I245" i="263"/>
  <c r="I246" i="263"/>
  <c r="I247" i="263"/>
  <c r="I248" i="263"/>
  <c r="I249" i="263"/>
  <c r="I250" i="263"/>
  <c r="I251" i="263"/>
  <c r="I252" i="263"/>
  <c r="I253" i="263"/>
  <c r="I254" i="263"/>
  <c r="I255" i="263"/>
  <c r="I256" i="263"/>
  <c r="I257" i="263"/>
  <c r="I258" i="263"/>
  <c r="X11" i="237"/>
  <c r="W11" i="237"/>
  <c r="V11" i="237"/>
  <c r="U11" i="237"/>
  <c r="X10" i="237"/>
  <c r="W10" i="237"/>
  <c r="V10" i="237"/>
  <c r="U10" i="237"/>
  <c r="X9" i="237"/>
  <c r="W9" i="237"/>
  <c r="V9" i="237"/>
  <c r="U9" i="237"/>
  <c r="X5" i="237"/>
  <c r="AU258" i="263" s="1"/>
  <c r="W5" i="237"/>
  <c r="AT258" i="263" s="1"/>
  <c r="V5" i="237"/>
  <c r="AS258" i="263" s="1"/>
  <c r="U5" i="237"/>
  <c r="AR258" i="263" s="1"/>
  <c r="X3" i="237"/>
  <c r="W3" i="237"/>
  <c r="V3" i="237"/>
  <c r="X2" i="237"/>
  <c r="W2" i="237"/>
  <c r="V2" i="237"/>
  <c r="X11" i="236"/>
  <c r="W11" i="236"/>
  <c r="V11" i="236"/>
  <c r="U11" i="236"/>
  <c r="X10" i="236"/>
  <c r="W10" i="236"/>
  <c r="V10" i="236"/>
  <c r="U10" i="236"/>
  <c r="X9" i="236"/>
  <c r="W9" i="236"/>
  <c r="V9" i="236"/>
  <c r="U9" i="236"/>
  <c r="X5" i="236"/>
  <c r="AU257" i="263" s="1"/>
  <c r="W5" i="236"/>
  <c r="AT257" i="263" s="1"/>
  <c r="V5" i="236"/>
  <c r="AS257" i="263" s="1"/>
  <c r="U5" i="236"/>
  <c r="AR257" i="263" s="1"/>
  <c r="X3" i="236"/>
  <c r="W3" i="236"/>
  <c r="V3" i="236"/>
  <c r="X2" i="236"/>
  <c r="W2" i="236"/>
  <c r="V2" i="236"/>
  <c r="X11" i="235"/>
  <c r="W11" i="235"/>
  <c r="V11" i="235"/>
  <c r="U11" i="235"/>
  <c r="X10" i="235"/>
  <c r="W10" i="235"/>
  <c r="V10" i="235"/>
  <c r="U10" i="235"/>
  <c r="X9" i="235"/>
  <c r="W9" i="235"/>
  <c r="V9" i="235"/>
  <c r="U9" i="235"/>
  <c r="X5" i="235"/>
  <c r="AU256" i="263" s="1"/>
  <c r="W5" i="235"/>
  <c r="AT256" i="263" s="1"/>
  <c r="V5" i="235"/>
  <c r="AS256" i="263" s="1"/>
  <c r="U5" i="235"/>
  <c r="AR256" i="263" s="1"/>
  <c r="X3" i="235"/>
  <c r="W3" i="235"/>
  <c r="V3" i="235"/>
  <c r="X2" i="235"/>
  <c r="W2" i="235"/>
  <c r="V2" i="235"/>
  <c r="X11" i="260"/>
  <c r="W11" i="260"/>
  <c r="V11" i="260"/>
  <c r="U11" i="260"/>
  <c r="X10" i="260"/>
  <c r="W10" i="260"/>
  <c r="V10" i="260"/>
  <c r="U10" i="260"/>
  <c r="X9" i="260"/>
  <c r="W9" i="260"/>
  <c r="V9" i="260"/>
  <c r="U9" i="260"/>
  <c r="X5" i="260"/>
  <c r="AU255" i="263" s="1"/>
  <c r="W5" i="260"/>
  <c r="AT255" i="263" s="1"/>
  <c r="V5" i="260"/>
  <c r="AS255" i="263" s="1"/>
  <c r="U5" i="260"/>
  <c r="AR255" i="263" s="1"/>
  <c r="X3" i="260"/>
  <c r="W3" i="260"/>
  <c r="V3" i="260"/>
  <c r="X2" i="260"/>
  <c r="W2" i="260"/>
  <c r="V2" i="260"/>
  <c r="X11" i="259"/>
  <c r="W11" i="259"/>
  <c r="V11" i="259"/>
  <c r="U11" i="259"/>
  <c r="X10" i="259"/>
  <c r="W10" i="259"/>
  <c r="V10" i="259"/>
  <c r="U10" i="259"/>
  <c r="X9" i="259"/>
  <c r="W9" i="259"/>
  <c r="V9" i="259"/>
  <c r="U9" i="259"/>
  <c r="X5" i="259"/>
  <c r="AU254" i="263" s="1"/>
  <c r="W5" i="259"/>
  <c r="AT254" i="263" s="1"/>
  <c r="V5" i="259"/>
  <c r="AS254" i="263" s="1"/>
  <c r="U5" i="259"/>
  <c r="AR254" i="263" s="1"/>
  <c r="X3" i="259"/>
  <c r="W3" i="259"/>
  <c r="V3" i="259"/>
  <c r="X2" i="259"/>
  <c r="W2" i="259"/>
  <c r="V2" i="259"/>
  <c r="X11" i="258"/>
  <c r="W11" i="258"/>
  <c r="V11" i="258"/>
  <c r="U11" i="258"/>
  <c r="X10" i="258"/>
  <c r="W10" i="258"/>
  <c r="V10" i="258"/>
  <c r="U10" i="258"/>
  <c r="X9" i="258"/>
  <c r="W9" i="258"/>
  <c r="V9" i="258"/>
  <c r="U9" i="258"/>
  <c r="X5" i="258"/>
  <c r="AU253" i="263" s="1"/>
  <c r="W5" i="258"/>
  <c r="AT253" i="263" s="1"/>
  <c r="V5" i="258"/>
  <c r="AS253" i="263" s="1"/>
  <c r="U5" i="258"/>
  <c r="AR253" i="263" s="1"/>
  <c r="X3" i="258"/>
  <c r="W3" i="258"/>
  <c r="V3" i="258"/>
  <c r="X2" i="258"/>
  <c r="W2" i="258"/>
  <c r="V2" i="258"/>
  <c r="X11" i="257"/>
  <c r="W11" i="257"/>
  <c r="V11" i="257"/>
  <c r="U11" i="257"/>
  <c r="X10" i="257"/>
  <c r="W10" i="257"/>
  <c r="V10" i="257"/>
  <c r="U10" i="257"/>
  <c r="X9" i="257"/>
  <c r="W9" i="257"/>
  <c r="V9" i="257"/>
  <c r="U9" i="257"/>
  <c r="X5" i="257"/>
  <c r="AU252" i="263" s="1"/>
  <c r="W5" i="257"/>
  <c r="AT252" i="263" s="1"/>
  <c r="V5" i="257"/>
  <c r="AS252" i="263" s="1"/>
  <c r="U5" i="257"/>
  <c r="AR252" i="263" s="1"/>
  <c r="X3" i="257"/>
  <c r="W3" i="257"/>
  <c r="V3" i="257"/>
  <c r="X2" i="257"/>
  <c r="W2" i="257"/>
  <c r="V2" i="257"/>
  <c r="X11" i="256"/>
  <c r="W11" i="256"/>
  <c r="V11" i="256"/>
  <c r="U11" i="256"/>
  <c r="X10" i="256"/>
  <c r="W10" i="256"/>
  <c r="V10" i="256"/>
  <c r="U10" i="256"/>
  <c r="X9" i="256"/>
  <c r="W9" i="256"/>
  <c r="V9" i="256"/>
  <c r="U9" i="256"/>
  <c r="X5" i="256"/>
  <c r="AU251" i="263" s="1"/>
  <c r="W5" i="256"/>
  <c r="AT251" i="263" s="1"/>
  <c r="V5" i="256"/>
  <c r="AS251" i="263" s="1"/>
  <c r="U5" i="256"/>
  <c r="AR251" i="263" s="1"/>
  <c r="X3" i="256"/>
  <c r="W3" i="256"/>
  <c r="V3" i="256"/>
  <c r="X2" i="256"/>
  <c r="W2" i="256"/>
  <c r="V2" i="256"/>
  <c r="X11" i="255"/>
  <c r="W11" i="255"/>
  <c r="V11" i="255"/>
  <c r="U11" i="255"/>
  <c r="X10" i="255"/>
  <c r="W10" i="255"/>
  <c r="V10" i="255"/>
  <c r="U10" i="255"/>
  <c r="X9" i="255"/>
  <c r="W9" i="255"/>
  <c r="V9" i="255"/>
  <c r="U9" i="255"/>
  <c r="X5" i="255"/>
  <c r="AU250" i="263" s="1"/>
  <c r="W5" i="255"/>
  <c r="AT250" i="263" s="1"/>
  <c r="V5" i="255"/>
  <c r="AS250" i="263" s="1"/>
  <c r="U5" i="255"/>
  <c r="AR250" i="263" s="1"/>
  <c r="X3" i="255"/>
  <c r="W3" i="255"/>
  <c r="V3" i="255"/>
  <c r="X2" i="255"/>
  <c r="W2" i="255"/>
  <c r="V2" i="255"/>
  <c r="X11" i="254"/>
  <c r="W11" i="254"/>
  <c r="V11" i="254"/>
  <c r="U11" i="254"/>
  <c r="X10" i="254"/>
  <c r="W10" i="254"/>
  <c r="V10" i="254"/>
  <c r="U10" i="254"/>
  <c r="X9" i="254"/>
  <c r="W9" i="254"/>
  <c r="V9" i="254"/>
  <c r="U9" i="254"/>
  <c r="X5" i="254"/>
  <c r="AU249" i="263" s="1"/>
  <c r="W5" i="254"/>
  <c r="AT249" i="263" s="1"/>
  <c r="V5" i="254"/>
  <c r="AS249" i="263" s="1"/>
  <c r="U5" i="254"/>
  <c r="AR249" i="263" s="1"/>
  <c r="X3" i="254"/>
  <c r="W3" i="254"/>
  <c r="V3" i="254"/>
  <c r="X2" i="254"/>
  <c r="W2" i="254"/>
  <c r="V2" i="254"/>
  <c r="X11" i="253"/>
  <c r="W11" i="253"/>
  <c r="V11" i="253"/>
  <c r="U11" i="253"/>
  <c r="X10" i="253"/>
  <c r="W10" i="253"/>
  <c r="V10" i="253"/>
  <c r="U10" i="253"/>
  <c r="X9" i="253"/>
  <c r="W9" i="253"/>
  <c r="V9" i="253"/>
  <c r="U9" i="253"/>
  <c r="X5" i="253"/>
  <c r="AU248" i="263" s="1"/>
  <c r="W5" i="253"/>
  <c r="AT248" i="263" s="1"/>
  <c r="V5" i="253"/>
  <c r="AS248" i="263" s="1"/>
  <c r="U5" i="253"/>
  <c r="AR248" i="263" s="1"/>
  <c r="X3" i="253"/>
  <c r="W3" i="253"/>
  <c r="V3" i="253"/>
  <c r="X2" i="253"/>
  <c r="W2" i="253"/>
  <c r="V2" i="253"/>
  <c r="X11" i="252"/>
  <c r="W11" i="252"/>
  <c r="V11" i="252"/>
  <c r="U11" i="252"/>
  <c r="X10" i="252"/>
  <c r="W10" i="252"/>
  <c r="V10" i="252"/>
  <c r="U10" i="252"/>
  <c r="X9" i="252"/>
  <c r="W9" i="252"/>
  <c r="V9" i="252"/>
  <c r="U9" i="252"/>
  <c r="X5" i="252"/>
  <c r="AU247" i="263" s="1"/>
  <c r="W5" i="252"/>
  <c r="AT247" i="263" s="1"/>
  <c r="V5" i="252"/>
  <c r="AS247" i="263" s="1"/>
  <c r="U5" i="252"/>
  <c r="AR247" i="263" s="1"/>
  <c r="X3" i="252"/>
  <c r="W3" i="252"/>
  <c r="V3" i="252"/>
  <c r="X2" i="252"/>
  <c r="W2" i="252"/>
  <c r="V2" i="252"/>
  <c r="X11" i="251"/>
  <c r="W11" i="251"/>
  <c r="V11" i="251"/>
  <c r="U11" i="251"/>
  <c r="X10" i="251"/>
  <c r="W10" i="251"/>
  <c r="V10" i="251"/>
  <c r="U10" i="251"/>
  <c r="X9" i="251"/>
  <c r="W9" i="251"/>
  <c r="V9" i="251"/>
  <c r="U9" i="251"/>
  <c r="X5" i="251"/>
  <c r="AU246" i="263" s="1"/>
  <c r="W5" i="251"/>
  <c r="AT246" i="263" s="1"/>
  <c r="V5" i="251"/>
  <c r="AS246" i="263" s="1"/>
  <c r="U5" i="251"/>
  <c r="AR246" i="263" s="1"/>
  <c r="X3" i="251"/>
  <c r="W3" i="251"/>
  <c r="V3" i="251"/>
  <c r="X2" i="251"/>
  <c r="W2" i="251"/>
  <c r="V2" i="251"/>
  <c r="X11" i="250"/>
  <c r="W11" i="250"/>
  <c r="V11" i="250"/>
  <c r="U11" i="250"/>
  <c r="X10" i="250"/>
  <c r="W10" i="250"/>
  <c r="V10" i="250"/>
  <c r="U10" i="250"/>
  <c r="X9" i="250"/>
  <c r="W9" i="250"/>
  <c r="V9" i="250"/>
  <c r="U9" i="250"/>
  <c r="X5" i="250"/>
  <c r="AU245" i="263" s="1"/>
  <c r="W5" i="250"/>
  <c r="AT245" i="263" s="1"/>
  <c r="V5" i="250"/>
  <c r="AS245" i="263" s="1"/>
  <c r="U5" i="250"/>
  <c r="AR245" i="263" s="1"/>
  <c r="X3" i="250"/>
  <c r="W3" i="250"/>
  <c r="V3" i="250"/>
  <c r="X2" i="250"/>
  <c r="W2" i="250"/>
  <c r="V2" i="250"/>
  <c r="X11" i="249"/>
  <c r="W11" i="249"/>
  <c r="V11" i="249"/>
  <c r="U11" i="249"/>
  <c r="X10" i="249"/>
  <c r="W10" i="249"/>
  <c r="V10" i="249"/>
  <c r="U10" i="249"/>
  <c r="X9" i="249"/>
  <c r="W9" i="249"/>
  <c r="V9" i="249"/>
  <c r="U9" i="249"/>
  <c r="X5" i="249"/>
  <c r="AU244" i="263" s="1"/>
  <c r="W5" i="249"/>
  <c r="AT244" i="263" s="1"/>
  <c r="V5" i="249"/>
  <c r="AS244" i="263" s="1"/>
  <c r="U5" i="249"/>
  <c r="AR244" i="263" s="1"/>
  <c r="X3" i="249"/>
  <c r="W3" i="249"/>
  <c r="V3" i="249"/>
  <c r="X2" i="249"/>
  <c r="W2" i="249"/>
  <c r="V2" i="249"/>
  <c r="X11" i="248"/>
  <c r="W11" i="248"/>
  <c r="V11" i="248"/>
  <c r="U11" i="248"/>
  <c r="X10" i="248"/>
  <c r="W10" i="248"/>
  <c r="V10" i="248"/>
  <c r="U10" i="248"/>
  <c r="X9" i="248"/>
  <c r="W9" i="248"/>
  <c r="V9" i="248"/>
  <c r="U9" i="248"/>
  <c r="X5" i="248"/>
  <c r="AU243" i="263" s="1"/>
  <c r="W5" i="248"/>
  <c r="AT243" i="263" s="1"/>
  <c r="V5" i="248"/>
  <c r="AS243" i="263" s="1"/>
  <c r="U5" i="248"/>
  <c r="AR243" i="263" s="1"/>
  <c r="X3" i="248"/>
  <c r="W3" i="248"/>
  <c r="V3" i="248"/>
  <c r="X2" i="248"/>
  <c r="W2" i="248"/>
  <c r="V2" i="248"/>
  <c r="X11" i="247"/>
  <c r="W11" i="247"/>
  <c r="V11" i="247"/>
  <c r="U11" i="247"/>
  <c r="X10" i="247"/>
  <c r="W10" i="247"/>
  <c r="V10" i="247"/>
  <c r="U10" i="247"/>
  <c r="X9" i="247"/>
  <c r="W9" i="247"/>
  <c r="V9" i="247"/>
  <c r="U9" i="247"/>
  <c r="X5" i="247"/>
  <c r="AU242" i="263" s="1"/>
  <c r="W5" i="247"/>
  <c r="AT242" i="263" s="1"/>
  <c r="V5" i="247"/>
  <c r="AS242" i="263" s="1"/>
  <c r="U5" i="247"/>
  <c r="AR242" i="263" s="1"/>
  <c r="X3" i="247"/>
  <c r="W3" i="247"/>
  <c r="V3" i="247"/>
  <c r="X2" i="247"/>
  <c r="W2" i="247"/>
  <c r="V2" i="247"/>
  <c r="X11" i="246"/>
  <c r="W11" i="246"/>
  <c r="V11" i="246"/>
  <c r="U11" i="246"/>
  <c r="X10" i="246"/>
  <c r="W10" i="246"/>
  <c r="V10" i="246"/>
  <c r="U10" i="246"/>
  <c r="X9" i="246"/>
  <c r="W9" i="246"/>
  <c r="V9" i="246"/>
  <c r="U9" i="246"/>
  <c r="X5" i="246"/>
  <c r="AU241" i="263" s="1"/>
  <c r="W5" i="246"/>
  <c r="AT241" i="263" s="1"/>
  <c r="V5" i="246"/>
  <c r="AS241" i="263" s="1"/>
  <c r="U5" i="246"/>
  <c r="AR241" i="263" s="1"/>
  <c r="X3" i="246"/>
  <c r="W3" i="246"/>
  <c r="V3" i="246"/>
  <c r="X2" i="246"/>
  <c r="W2" i="246"/>
  <c r="V2" i="246"/>
  <c r="X11" i="245"/>
  <c r="W11" i="245"/>
  <c r="V11" i="245"/>
  <c r="U11" i="245"/>
  <c r="X10" i="245"/>
  <c r="W10" i="245"/>
  <c r="V10" i="245"/>
  <c r="U10" i="245"/>
  <c r="X9" i="245"/>
  <c r="W9" i="245"/>
  <c r="V9" i="245"/>
  <c r="U9" i="245"/>
  <c r="X5" i="245"/>
  <c r="AU240" i="263" s="1"/>
  <c r="W5" i="245"/>
  <c r="AT240" i="263" s="1"/>
  <c r="V5" i="245"/>
  <c r="AS240" i="263" s="1"/>
  <c r="U5" i="245"/>
  <c r="AR240" i="263" s="1"/>
  <c r="X3" i="245"/>
  <c r="W3" i="245"/>
  <c r="V3" i="245"/>
  <c r="X2" i="245"/>
  <c r="W2" i="245"/>
  <c r="V2" i="245"/>
  <c r="X11" i="234"/>
  <c r="W11" i="234"/>
  <c r="V11" i="234"/>
  <c r="U11" i="234"/>
  <c r="X10" i="234"/>
  <c r="W10" i="234"/>
  <c r="V10" i="234"/>
  <c r="U10" i="234"/>
  <c r="X9" i="234"/>
  <c r="W9" i="234"/>
  <c r="V9" i="234"/>
  <c r="U9" i="234"/>
  <c r="X5" i="234"/>
  <c r="AU239" i="263" s="1"/>
  <c r="W5" i="234"/>
  <c r="AT239" i="263" s="1"/>
  <c r="V5" i="234"/>
  <c r="AS239" i="263" s="1"/>
  <c r="U5" i="234"/>
  <c r="AR239" i="263" s="1"/>
  <c r="X3" i="234"/>
  <c r="W3" i="234"/>
  <c r="V3" i="234"/>
  <c r="X2" i="234"/>
  <c r="W2" i="234"/>
  <c r="V2" i="234"/>
  <c r="X11" i="233"/>
  <c r="W11" i="233"/>
  <c r="V11" i="233"/>
  <c r="U11" i="233"/>
  <c r="X10" i="233"/>
  <c r="W10" i="233"/>
  <c r="V10" i="233"/>
  <c r="U10" i="233"/>
  <c r="X9" i="233"/>
  <c r="W9" i="233"/>
  <c r="V9" i="233"/>
  <c r="U9" i="233"/>
  <c r="X5" i="233"/>
  <c r="AU238" i="263" s="1"/>
  <c r="W5" i="233"/>
  <c r="AT238" i="263" s="1"/>
  <c r="V5" i="233"/>
  <c r="AS238" i="263" s="1"/>
  <c r="U5" i="233"/>
  <c r="AR238" i="263" s="1"/>
  <c r="X3" i="233"/>
  <c r="W3" i="233"/>
  <c r="V3" i="233"/>
  <c r="X2" i="233"/>
  <c r="W2" i="233"/>
  <c r="V2" i="233"/>
  <c r="X11" i="232"/>
  <c r="W11" i="232"/>
  <c r="V11" i="232"/>
  <c r="U11" i="232"/>
  <c r="X10" i="232"/>
  <c r="W10" i="232"/>
  <c r="V10" i="232"/>
  <c r="U10" i="232"/>
  <c r="X9" i="232"/>
  <c r="W9" i="232"/>
  <c r="V9" i="232"/>
  <c r="U9" i="232"/>
  <c r="X5" i="232"/>
  <c r="AU237" i="263" s="1"/>
  <c r="W5" i="232"/>
  <c r="AT237" i="263" s="1"/>
  <c r="V5" i="232"/>
  <c r="AS237" i="263" s="1"/>
  <c r="U5" i="232"/>
  <c r="AR237" i="263" s="1"/>
  <c r="X3" i="232"/>
  <c r="W3" i="232"/>
  <c r="V3" i="232"/>
  <c r="X2" i="232"/>
  <c r="W2" i="232"/>
  <c r="V2" i="232"/>
  <c r="X11" i="231"/>
  <c r="W11" i="231"/>
  <c r="V11" i="231"/>
  <c r="U11" i="231"/>
  <c r="X10" i="231"/>
  <c r="W10" i="231"/>
  <c r="V10" i="231"/>
  <c r="U10" i="231"/>
  <c r="X9" i="231"/>
  <c r="W9" i="231"/>
  <c r="V9" i="231"/>
  <c r="U9" i="231"/>
  <c r="X5" i="231"/>
  <c r="AU236" i="263" s="1"/>
  <c r="W5" i="231"/>
  <c r="AT236" i="263" s="1"/>
  <c r="V5" i="231"/>
  <c r="AS236" i="263" s="1"/>
  <c r="U5" i="231"/>
  <c r="AR236" i="263" s="1"/>
  <c r="X3" i="231"/>
  <c r="W3" i="231"/>
  <c r="V3" i="231"/>
  <c r="X2" i="231"/>
  <c r="W2" i="231"/>
  <c r="V2" i="231"/>
  <c r="X11" i="230"/>
  <c r="W11" i="230"/>
  <c r="V11" i="230"/>
  <c r="U11" i="230"/>
  <c r="X10" i="230"/>
  <c r="W10" i="230"/>
  <c r="V10" i="230"/>
  <c r="U10" i="230"/>
  <c r="X9" i="230"/>
  <c r="W9" i="230"/>
  <c r="V9" i="230"/>
  <c r="U9" i="230"/>
  <c r="X5" i="230"/>
  <c r="AU235" i="263" s="1"/>
  <c r="W5" i="230"/>
  <c r="AT235" i="263" s="1"/>
  <c r="V5" i="230"/>
  <c r="AS235" i="263" s="1"/>
  <c r="U5" i="230"/>
  <c r="AR235" i="263" s="1"/>
  <c r="X3" i="230"/>
  <c r="W3" i="230"/>
  <c r="V3" i="230"/>
  <c r="X2" i="230"/>
  <c r="W2" i="230"/>
  <c r="V2" i="230"/>
  <c r="X11" i="229"/>
  <c r="W11" i="229"/>
  <c r="V11" i="229"/>
  <c r="U11" i="229"/>
  <c r="X10" i="229"/>
  <c r="W10" i="229"/>
  <c r="V10" i="229"/>
  <c r="U10" i="229"/>
  <c r="X9" i="229"/>
  <c r="W9" i="229"/>
  <c r="V9" i="229"/>
  <c r="U9" i="229"/>
  <c r="X5" i="229"/>
  <c r="AU234" i="263" s="1"/>
  <c r="W5" i="229"/>
  <c r="AT234" i="263" s="1"/>
  <c r="V5" i="229"/>
  <c r="AS234" i="263" s="1"/>
  <c r="U5" i="229"/>
  <c r="AR234" i="263" s="1"/>
  <c r="X3" i="229"/>
  <c r="W3" i="229"/>
  <c r="V3" i="229"/>
  <c r="X2" i="229"/>
  <c r="W2" i="229"/>
  <c r="V2" i="229"/>
  <c r="X11" i="228"/>
  <c r="W11" i="228"/>
  <c r="V11" i="228"/>
  <c r="U11" i="228"/>
  <c r="X10" i="228"/>
  <c r="W10" i="228"/>
  <c r="V10" i="228"/>
  <c r="U10" i="228"/>
  <c r="X9" i="228"/>
  <c r="W9" i="228"/>
  <c r="V9" i="228"/>
  <c r="U9" i="228"/>
  <c r="X5" i="228"/>
  <c r="AU233" i="263" s="1"/>
  <c r="W5" i="228"/>
  <c r="AT233" i="263" s="1"/>
  <c r="V5" i="228"/>
  <c r="AS233" i="263" s="1"/>
  <c r="U5" i="228"/>
  <c r="AR233" i="263" s="1"/>
  <c r="X3" i="228"/>
  <c r="W3" i="228"/>
  <c r="V3" i="228"/>
  <c r="X2" i="228"/>
  <c r="W2" i="228"/>
  <c r="V2" i="228"/>
  <c r="X11" i="227"/>
  <c r="W11" i="227"/>
  <c r="V11" i="227"/>
  <c r="U11" i="227"/>
  <c r="X10" i="227"/>
  <c r="W10" i="227"/>
  <c r="V10" i="227"/>
  <c r="U10" i="227"/>
  <c r="X9" i="227"/>
  <c r="W9" i="227"/>
  <c r="V9" i="227"/>
  <c r="U9" i="227"/>
  <c r="X5" i="227"/>
  <c r="AU232" i="263" s="1"/>
  <c r="W5" i="227"/>
  <c r="AT232" i="263" s="1"/>
  <c r="V5" i="227"/>
  <c r="AS232" i="263" s="1"/>
  <c r="U5" i="227"/>
  <c r="AR232" i="263" s="1"/>
  <c r="X3" i="227"/>
  <c r="W3" i="227"/>
  <c r="V3" i="227"/>
  <c r="X2" i="227"/>
  <c r="W2" i="227"/>
  <c r="V2" i="227"/>
  <c r="X11" i="226"/>
  <c r="W11" i="226"/>
  <c r="V11" i="226"/>
  <c r="U11" i="226"/>
  <c r="X10" i="226"/>
  <c r="W10" i="226"/>
  <c r="V10" i="226"/>
  <c r="U10" i="226"/>
  <c r="X9" i="226"/>
  <c r="W9" i="226"/>
  <c r="V9" i="226"/>
  <c r="U9" i="226"/>
  <c r="X5" i="226"/>
  <c r="AU231" i="263" s="1"/>
  <c r="W5" i="226"/>
  <c r="AT231" i="263" s="1"/>
  <c r="V5" i="226"/>
  <c r="AS231" i="263" s="1"/>
  <c r="U5" i="226"/>
  <c r="AR231" i="263" s="1"/>
  <c r="X3" i="226"/>
  <c r="W3" i="226"/>
  <c r="V3" i="226"/>
  <c r="X2" i="226"/>
  <c r="W2" i="226"/>
  <c r="V2" i="226"/>
  <c r="X11" i="225"/>
  <c r="W11" i="225"/>
  <c r="V11" i="225"/>
  <c r="U11" i="225"/>
  <c r="X10" i="225"/>
  <c r="W10" i="225"/>
  <c r="V10" i="225"/>
  <c r="U10" i="225"/>
  <c r="X9" i="225"/>
  <c r="W9" i="225"/>
  <c r="V9" i="225"/>
  <c r="U9" i="225"/>
  <c r="X5" i="225"/>
  <c r="AU230" i="263" s="1"/>
  <c r="W5" i="225"/>
  <c r="AT230" i="263" s="1"/>
  <c r="V5" i="225"/>
  <c r="AS230" i="263" s="1"/>
  <c r="U5" i="225"/>
  <c r="AR230" i="263" s="1"/>
  <c r="X3" i="225"/>
  <c r="W3" i="225"/>
  <c r="V3" i="225"/>
  <c r="X2" i="225"/>
  <c r="W2" i="225"/>
  <c r="V2" i="225"/>
  <c r="X11" i="224"/>
  <c r="W11" i="224"/>
  <c r="V11" i="224"/>
  <c r="U11" i="224"/>
  <c r="X10" i="224"/>
  <c r="W10" i="224"/>
  <c r="V10" i="224"/>
  <c r="U10" i="224"/>
  <c r="X9" i="224"/>
  <c r="W9" i="224"/>
  <c r="V9" i="224"/>
  <c r="U9" i="224"/>
  <c r="X5" i="224"/>
  <c r="AU229" i="263" s="1"/>
  <c r="W5" i="224"/>
  <c r="AT229" i="263" s="1"/>
  <c r="V5" i="224"/>
  <c r="AS229" i="263" s="1"/>
  <c r="U5" i="224"/>
  <c r="AR229" i="263" s="1"/>
  <c r="X3" i="224"/>
  <c r="W3" i="224"/>
  <c r="V3" i="224"/>
  <c r="X2" i="224"/>
  <c r="W2" i="224"/>
  <c r="V2" i="224"/>
  <c r="X11" i="223"/>
  <c r="W11" i="223"/>
  <c r="V11" i="223"/>
  <c r="U11" i="223"/>
  <c r="X10" i="223"/>
  <c r="W10" i="223"/>
  <c r="V10" i="223"/>
  <c r="U10" i="223"/>
  <c r="X9" i="223"/>
  <c r="W9" i="223"/>
  <c r="V9" i="223"/>
  <c r="U9" i="223"/>
  <c r="X5" i="223"/>
  <c r="AU228" i="263" s="1"/>
  <c r="W5" i="223"/>
  <c r="AT228" i="263" s="1"/>
  <c r="V5" i="223"/>
  <c r="AS228" i="263" s="1"/>
  <c r="U5" i="223"/>
  <c r="AR228" i="263" s="1"/>
  <c r="X3" i="223"/>
  <c r="W3" i="223"/>
  <c r="V3" i="223"/>
  <c r="X2" i="223"/>
  <c r="W2" i="223"/>
  <c r="V2" i="223"/>
  <c r="X11" i="222"/>
  <c r="W11" i="222"/>
  <c r="V11" i="222"/>
  <c r="U11" i="222"/>
  <c r="X10" i="222"/>
  <c r="W10" i="222"/>
  <c r="V10" i="222"/>
  <c r="U10" i="222"/>
  <c r="X9" i="222"/>
  <c r="W9" i="222"/>
  <c r="V9" i="222"/>
  <c r="U9" i="222"/>
  <c r="X5" i="222"/>
  <c r="AU227" i="263" s="1"/>
  <c r="W5" i="222"/>
  <c r="AT227" i="263" s="1"/>
  <c r="V5" i="222"/>
  <c r="AS227" i="263" s="1"/>
  <c r="U5" i="222"/>
  <c r="AR227" i="263" s="1"/>
  <c r="X3" i="222"/>
  <c r="W3" i="222"/>
  <c r="V3" i="222"/>
  <c r="X2" i="222"/>
  <c r="W2" i="222"/>
  <c r="V2" i="222"/>
  <c r="X11" i="221"/>
  <c r="W11" i="221"/>
  <c r="V11" i="221"/>
  <c r="U11" i="221"/>
  <c r="X10" i="221"/>
  <c r="W10" i="221"/>
  <c r="V10" i="221"/>
  <c r="U10" i="221"/>
  <c r="X9" i="221"/>
  <c r="W9" i="221"/>
  <c r="V9" i="221"/>
  <c r="U9" i="221"/>
  <c r="X5" i="221"/>
  <c r="AU226" i="263" s="1"/>
  <c r="W5" i="221"/>
  <c r="AT226" i="263" s="1"/>
  <c r="V5" i="221"/>
  <c r="AS226" i="263" s="1"/>
  <c r="U5" i="221"/>
  <c r="AR226" i="263" s="1"/>
  <c r="X3" i="221"/>
  <c r="W3" i="221"/>
  <c r="V3" i="221"/>
  <c r="X2" i="221"/>
  <c r="W2" i="221"/>
  <c r="V2" i="221"/>
  <c r="X11" i="220"/>
  <c r="W11" i="220"/>
  <c r="V11" i="220"/>
  <c r="U11" i="220"/>
  <c r="X10" i="220"/>
  <c r="W10" i="220"/>
  <c r="V10" i="220"/>
  <c r="U10" i="220"/>
  <c r="X9" i="220"/>
  <c r="W9" i="220"/>
  <c r="V9" i="220"/>
  <c r="U9" i="220"/>
  <c r="X5" i="220"/>
  <c r="AU225" i="263" s="1"/>
  <c r="W5" i="220"/>
  <c r="AT225" i="263" s="1"/>
  <c r="V5" i="220"/>
  <c r="AS225" i="263" s="1"/>
  <c r="U5" i="220"/>
  <c r="AR225" i="263" s="1"/>
  <c r="X3" i="220"/>
  <c r="W3" i="220"/>
  <c r="V3" i="220"/>
  <c r="X2" i="220"/>
  <c r="W2" i="220"/>
  <c r="V2" i="220"/>
  <c r="X11" i="219"/>
  <c r="W11" i="219"/>
  <c r="V11" i="219"/>
  <c r="U11" i="219"/>
  <c r="X10" i="219"/>
  <c r="W10" i="219"/>
  <c r="V10" i="219"/>
  <c r="U10" i="219"/>
  <c r="X9" i="219"/>
  <c r="W9" i="219"/>
  <c r="V9" i="219"/>
  <c r="U9" i="219"/>
  <c r="X5" i="219"/>
  <c r="W5" i="219"/>
  <c r="AT224" i="263" s="1"/>
  <c r="V5" i="219"/>
  <c r="AS224" i="263" s="1"/>
  <c r="U5" i="219"/>
  <c r="AR224" i="263" s="1"/>
  <c r="X3" i="219"/>
  <c r="W3" i="219"/>
  <c r="V3" i="219"/>
  <c r="X2" i="219"/>
  <c r="W2" i="219"/>
  <c r="V2" i="219"/>
  <c r="X11" i="218"/>
  <c r="W11" i="218"/>
  <c r="V11" i="218"/>
  <c r="U11" i="218"/>
  <c r="X10" i="218"/>
  <c r="W10" i="218"/>
  <c r="V10" i="218"/>
  <c r="U10" i="218"/>
  <c r="X9" i="218"/>
  <c r="W9" i="218"/>
  <c r="V9" i="218"/>
  <c r="U9" i="218"/>
  <c r="X5" i="218"/>
  <c r="AU223" i="263" s="1"/>
  <c r="W5" i="218"/>
  <c r="AT223" i="263" s="1"/>
  <c r="V5" i="218"/>
  <c r="AS223" i="263" s="1"/>
  <c r="U5" i="218"/>
  <c r="AR223" i="263" s="1"/>
  <c r="X3" i="218"/>
  <c r="W3" i="218"/>
  <c r="V3" i="218"/>
  <c r="X2" i="218"/>
  <c r="W2" i="218"/>
  <c r="V2" i="218"/>
  <c r="X11" i="217"/>
  <c r="W11" i="217"/>
  <c r="V11" i="217"/>
  <c r="U11" i="217"/>
  <c r="X10" i="217"/>
  <c r="W10" i="217"/>
  <c r="V10" i="217"/>
  <c r="U10" i="217"/>
  <c r="X9" i="217"/>
  <c r="W9" i="217"/>
  <c r="V9" i="217"/>
  <c r="U9" i="217"/>
  <c r="X5" i="217"/>
  <c r="AU222" i="263" s="1"/>
  <c r="W5" i="217"/>
  <c r="AT222" i="263" s="1"/>
  <c r="V5" i="217"/>
  <c r="AS222" i="263" s="1"/>
  <c r="U5" i="217"/>
  <c r="AR222" i="263" s="1"/>
  <c r="X3" i="217"/>
  <c r="W3" i="217"/>
  <c r="V3" i="217"/>
  <c r="X2" i="217"/>
  <c r="W2" i="217"/>
  <c r="V2" i="217"/>
  <c r="X11" i="216"/>
  <c r="W11" i="216"/>
  <c r="V11" i="216"/>
  <c r="U11" i="216"/>
  <c r="X10" i="216"/>
  <c r="W10" i="216"/>
  <c r="V10" i="216"/>
  <c r="U10" i="216"/>
  <c r="X9" i="216"/>
  <c r="W9" i="216"/>
  <c r="V9" i="216"/>
  <c r="U9" i="216"/>
  <c r="X5" i="216"/>
  <c r="AU221" i="263" s="1"/>
  <c r="W5" i="216"/>
  <c r="AT221" i="263" s="1"/>
  <c r="V5" i="216"/>
  <c r="AS221" i="263" s="1"/>
  <c r="U5" i="216"/>
  <c r="AR221" i="263" s="1"/>
  <c r="X3" i="216"/>
  <c r="W3" i="216"/>
  <c r="V3" i="216"/>
  <c r="X2" i="216"/>
  <c r="W2" i="216"/>
  <c r="V2" i="216"/>
  <c r="X11" i="215"/>
  <c r="W11" i="215"/>
  <c r="V11" i="215"/>
  <c r="U11" i="215"/>
  <c r="X10" i="215"/>
  <c r="W10" i="215"/>
  <c r="V10" i="215"/>
  <c r="U10" i="215"/>
  <c r="X9" i="215"/>
  <c r="W9" i="215"/>
  <c r="V9" i="215"/>
  <c r="U9" i="215"/>
  <c r="X5" i="215"/>
  <c r="AU220" i="263" s="1"/>
  <c r="W5" i="215"/>
  <c r="AT220" i="263" s="1"/>
  <c r="V5" i="215"/>
  <c r="AS220" i="263" s="1"/>
  <c r="U5" i="215"/>
  <c r="AR220" i="263" s="1"/>
  <c r="X3" i="215"/>
  <c r="W3" i="215"/>
  <c r="V3" i="215"/>
  <c r="X2" i="215"/>
  <c r="W2" i="215"/>
  <c r="V2" i="215"/>
  <c r="X11" i="214"/>
  <c r="W11" i="214"/>
  <c r="V11" i="214"/>
  <c r="U11" i="214"/>
  <c r="X10" i="214"/>
  <c r="W10" i="214"/>
  <c r="V10" i="214"/>
  <c r="U10" i="214"/>
  <c r="X9" i="214"/>
  <c r="W9" i="214"/>
  <c r="V9" i="214"/>
  <c r="U9" i="214"/>
  <c r="X5" i="214"/>
  <c r="AU219" i="263" s="1"/>
  <c r="W5" i="214"/>
  <c r="AT219" i="263" s="1"/>
  <c r="V5" i="214"/>
  <c r="AS219" i="263" s="1"/>
  <c r="U5" i="214"/>
  <c r="AR219" i="263" s="1"/>
  <c r="X3" i="214"/>
  <c r="W3" i="214"/>
  <c r="V3" i="214"/>
  <c r="X2" i="214"/>
  <c r="W2" i="214"/>
  <c r="V2" i="214"/>
  <c r="X11" i="213"/>
  <c r="W11" i="213"/>
  <c r="V11" i="213"/>
  <c r="U11" i="213"/>
  <c r="X10" i="213"/>
  <c r="W10" i="213"/>
  <c r="V10" i="213"/>
  <c r="U10" i="213"/>
  <c r="X9" i="213"/>
  <c r="W9" i="213"/>
  <c r="V9" i="213"/>
  <c r="U9" i="213"/>
  <c r="X5" i="213"/>
  <c r="AU218" i="263" s="1"/>
  <c r="W5" i="213"/>
  <c r="AT218" i="263" s="1"/>
  <c r="V5" i="213"/>
  <c r="AS218" i="263" s="1"/>
  <c r="U5" i="213"/>
  <c r="AR218" i="263" s="1"/>
  <c r="X3" i="213"/>
  <c r="W3" i="213"/>
  <c r="V3" i="213"/>
  <c r="X2" i="213"/>
  <c r="W2" i="213"/>
  <c r="V2" i="213"/>
  <c r="X11" i="212"/>
  <c r="W11" i="212"/>
  <c r="V11" i="212"/>
  <c r="U11" i="212"/>
  <c r="X10" i="212"/>
  <c r="W10" i="212"/>
  <c r="V10" i="212"/>
  <c r="U10" i="212"/>
  <c r="X9" i="212"/>
  <c r="W9" i="212"/>
  <c r="V9" i="212"/>
  <c r="U9" i="212"/>
  <c r="X5" i="212"/>
  <c r="AU217" i="263" s="1"/>
  <c r="W5" i="212"/>
  <c r="AT217" i="263" s="1"/>
  <c r="V5" i="212"/>
  <c r="AS217" i="263" s="1"/>
  <c r="U5" i="212"/>
  <c r="AR217" i="263" s="1"/>
  <c r="X3" i="212"/>
  <c r="W3" i="212"/>
  <c r="V3" i="212"/>
  <c r="X2" i="212"/>
  <c r="W2" i="212"/>
  <c r="V2" i="212"/>
  <c r="X11" i="211"/>
  <c r="W11" i="211"/>
  <c r="V11" i="211"/>
  <c r="U11" i="211"/>
  <c r="X10" i="211"/>
  <c r="W10" i="211"/>
  <c r="V10" i="211"/>
  <c r="U10" i="211"/>
  <c r="X9" i="211"/>
  <c r="W9" i="211"/>
  <c r="V9" i="211"/>
  <c r="U9" i="211"/>
  <c r="X5" i="211"/>
  <c r="AU216" i="263" s="1"/>
  <c r="W5" i="211"/>
  <c r="AT216" i="263" s="1"/>
  <c r="V5" i="211"/>
  <c r="AS216" i="263" s="1"/>
  <c r="U5" i="211"/>
  <c r="AR216" i="263" s="1"/>
  <c r="X3" i="211"/>
  <c r="W3" i="211"/>
  <c r="V3" i="211"/>
  <c r="X2" i="211"/>
  <c r="W2" i="211"/>
  <c r="V2" i="211"/>
  <c r="X11" i="210"/>
  <c r="W11" i="210"/>
  <c r="V11" i="210"/>
  <c r="U11" i="210"/>
  <c r="X10" i="210"/>
  <c r="W10" i="210"/>
  <c r="V10" i="210"/>
  <c r="U10" i="210"/>
  <c r="X9" i="210"/>
  <c r="W9" i="210"/>
  <c r="V9" i="210"/>
  <c r="U9" i="210"/>
  <c r="X5" i="210"/>
  <c r="AU215" i="263" s="1"/>
  <c r="W5" i="210"/>
  <c r="AT215" i="263" s="1"/>
  <c r="V5" i="210"/>
  <c r="AS215" i="263" s="1"/>
  <c r="U5" i="210"/>
  <c r="AR215" i="263" s="1"/>
  <c r="X3" i="210"/>
  <c r="W3" i="210"/>
  <c r="V3" i="210"/>
  <c r="X2" i="210"/>
  <c r="W2" i="210"/>
  <c r="V2" i="210"/>
  <c r="X11" i="209"/>
  <c r="W11" i="209"/>
  <c r="V11" i="209"/>
  <c r="U11" i="209"/>
  <c r="X10" i="209"/>
  <c r="W10" i="209"/>
  <c r="V10" i="209"/>
  <c r="U10" i="209"/>
  <c r="X9" i="209"/>
  <c r="W9" i="209"/>
  <c r="V9" i="209"/>
  <c r="U9" i="209"/>
  <c r="X5" i="209"/>
  <c r="AU214" i="263" s="1"/>
  <c r="W5" i="209"/>
  <c r="AT214" i="263" s="1"/>
  <c r="V5" i="209"/>
  <c r="AS214" i="263" s="1"/>
  <c r="U5" i="209"/>
  <c r="AR214" i="263" s="1"/>
  <c r="X3" i="209"/>
  <c r="W3" i="209"/>
  <c r="V3" i="209"/>
  <c r="X2" i="209"/>
  <c r="W2" i="209"/>
  <c r="V2" i="209"/>
  <c r="X11" i="208"/>
  <c r="W11" i="208"/>
  <c r="V11" i="208"/>
  <c r="U11" i="208"/>
  <c r="X10" i="208"/>
  <c r="W10" i="208"/>
  <c r="V10" i="208"/>
  <c r="U10" i="208"/>
  <c r="X9" i="208"/>
  <c r="W9" i="208"/>
  <c r="V9" i="208"/>
  <c r="U9" i="208"/>
  <c r="X5" i="208"/>
  <c r="AU213" i="263" s="1"/>
  <c r="W5" i="208"/>
  <c r="AT213" i="263" s="1"/>
  <c r="V5" i="208"/>
  <c r="AS213" i="263" s="1"/>
  <c r="U5" i="208"/>
  <c r="AR213" i="263" s="1"/>
  <c r="X3" i="208"/>
  <c r="W3" i="208"/>
  <c r="V3" i="208"/>
  <c r="X2" i="208"/>
  <c r="W2" i="208"/>
  <c r="V2" i="208"/>
  <c r="X11" i="207"/>
  <c r="W11" i="207"/>
  <c r="V11" i="207"/>
  <c r="U11" i="207"/>
  <c r="X10" i="207"/>
  <c r="W10" i="207"/>
  <c r="V10" i="207"/>
  <c r="U10" i="207"/>
  <c r="X9" i="207"/>
  <c r="W9" i="207"/>
  <c r="V9" i="207"/>
  <c r="U9" i="207"/>
  <c r="X5" i="207"/>
  <c r="AU212" i="263" s="1"/>
  <c r="W5" i="207"/>
  <c r="AT212" i="263" s="1"/>
  <c r="V5" i="207"/>
  <c r="AS212" i="263" s="1"/>
  <c r="U5" i="207"/>
  <c r="AR212" i="263" s="1"/>
  <c r="X3" i="207"/>
  <c r="W3" i="207"/>
  <c r="V3" i="207"/>
  <c r="X2" i="207"/>
  <c r="W2" i="207"/>
  <c r="V2" i="207"/>
  <c r="X11" i="206"/>
  <c r="W11" i="206"/>
  <c r="V11" i="206"/>
  <c r="U11" i="206"/>
  <c r="X10" i="206"/>
  <c r="W10" i="206"/>
  <c r="V10" i="206"/>
  <c r="U10" i="206"/>
  <c r="X9" i="206"/>
  <c r="W9" i="206"/>
  <c r="V9" i="206"/>
  <c r="U9" i="206"/>
  <c r="X5" i="206"/>
  <c r="AU211" i="263" s="1"/>
  <c r="W5" i="206"/>
  <c r="AT211" i="263" s="1"/>
  <c r="V5" i="206"/>
  <c r="AS211" i="263" s="1"/>
  <c r="U5" i="206"/>
  <c r="AR211" i="263" s="1"/>
  <c r="X3" i="206"/>
  <c r="W3" i="206"/>
  <c r="V3" i="206"/>
  <c r="X2" i="206"/>
  <c r="W2" i="206"/>
  <c r="V2" i="206"/>
  <c r="X11" i="205"/>
  <c r="W11" i="205"/>
  <c r="V11" i="205"/>
  <c r="U11" i="205"/>
  <c r="X10" i="205"/>
  <c r="W10" i="205"/>
  <c r="V10" i="205"/>
  <c r="U10" i="205"/>
  <c r="X9" i="205"/>
  <c r="W9" i="205"/>
  <c r="V9" i="205"/>
  <c r="U9" i="205"/>
  <c r="X5" i="205"/>
  <c r="AU210" i="263" s="1"/>
  <c r="W5" i="205"/>
  <c r="AT210" i="263" s="1"/>
  <c r="V5" i="205"/>
  <c r="AS210" i="263" s="1"/>
  <c r="U5" i="205"/>
  <c r="AR210" i="263" s="1"/>
  <c r="X3" i="205"/>
  <c r="W3" i="205"/>
  <c r="V3" i="205"/>
  <c r="X2" i="205"/>
  <c r="W2" i="205"/>
  <c r="V2" i="205"/>
  <c r="X11" i="204"/>
  <c r="W11" i="204"/>
  <c r="V11" i="204"/>
  <c r="U11" i="204"/>
  <c r="X10" i="204"/>
  <c r="W10" i="204"/>
  <c r="V10" i="204"/>
  <c r="U10" i="204"/>
  <c r="X9" i="204"/>
  <c r="W9" i="204"/>
  <c r="V9" i="204"/>
  <c r="U9" i="204"/>
  <c r="X5" i="204"/>
  <c r="AU209" i="263" s="1"/>
  <c r="W5" i="204"/>
  <c r="AT209" i="263" s="1"/>
  <c r="V5" i="204"/>
  <c r="AS209" i="263" s="1"/>
  <c r="U5" i="204"/>
  <c r="AR209" i="263" s="1"/>
  <c r="X3" i="204"/>
  <c r="W3" i="204"/>
  <c r="V3" i="204"/>
  <c r="X2" i="204"/>
  <c r="W2" i="204"/>
  <c r="V2" i="204"/>
  <c r="X11" i="203"/>
  <c r="W11" i="203"/>
  <c r="V11" i="203"/>
  <c r="U11" i="203"/>
  <c r="X10" i="203"/>
  <c r="W10" i="203"/>
  <c r="V10" i="203"/>
  <c r="U10" i="203"/>
  <c r="X9" i="203"/>
  <c r="W9" i="203"/>
  <c r="V9" i="203"/>
  <c r="U9" i="203"/>
  <c r="X5" i="203"/>
  <c r="AU208" i="263" s="1"/>
  <c r="W5" i="203"/>
  <c r="AT208" i="263" s="1"/>
  <c r="V5" i="203"/>
  <c r="AS208" i="263" s="1"/>
  <c r="U5" i="203"/>
  <c r="AR208" i="263" s="1"/>
  <c r="X3" i="203"/>
  <c r="W3" i="203"/>
  <c r="V3" i="203"/>
  <c r="X2" i="203"/>
  <c r="W2" i="203"/>
  <c r="V2" i="203"/>
  <c r="X11" i="202"/>
  <c r="W11" i="202"/>
  <c r="V11" i="202"/>
  <c r="U11" i="202"/>
  <c r="X10" i="202"/>
  <c r="W10" i="202"/>
  <c r="V10" i="202"/>
  <c r="U10" i="202"/>
  <c r="X9" i="202"/>
  <c r="W9" i="202"/>
  <c r="V9" i="202"/>
  <c r="U9" i="202"/>
  <c r="X5" i="202"/>
  <c r="AU207" i="263" s="1"/>
  <c r="W5" i="202"/>
  <c r="AT207" i="263" s="1"/>
  <c r="V5" i="202"/>
  <c r="AS207" i="263" s="1"/>
  <c r="U5" i="202"/>
  <c r="AR207" i="263" s="1"/>
  <c r="X3" i="202"/>
  <c r="W3" i="202"/>
  <c r="V3" i="202"/>
  <c r="X2" i="202"/>
  <c r="W2" i="202"/>
  <c r="V2" i="202"/>
  <c r="X11" i="201"/>
  <c r="W11" i="201"/>
  <c r="V11" i="201"/>
  <c r="U11" i="201"/>
  <c r="X10" i="201"/>
  <c r="W10" i="201"/>
  <c r="V10" i="201"/>
  <c r="U10" i="201"/>
  <c r="X9" i="201"/>
  <c r="W9" i="201"/>
  <c r="V9" i="201"/>
  <c r="U9" i="201"/>
  <c r="X5" i="201"/>
  <c r="AU206" i="263" s="1"/>
  <c r="W5" i="201"/>
  <c r="AT206" i="263" s="1"/>
  <c r="V5" i="201"/>
  <c r="AS206" i="263" s="1"/>
  <c r="U5" i="201"/>
  <c r="AR206" i="263" s="1"/>
  <c r="X3" i="201"/>
  <c r="W3" i="201"/>
  <c r="V3" i="201"/>
  <c r="X2" i="201"/>
  <c r="W2" i="201"/>
  <c r="V2" i="201"/>
  <c r="X11" i="200"/>
  <c r="W11" i="200"/>
  <c r="V11" i="200"/>
  <c r="U11" i="200"/>
  <c r="X10" i="200"/>
  <c r="W10" i="200"/>
  <c r="V10" i="200"/>
  <c r="U10" i="200"/>
  <c r="X9" i="200"/>
  <c r="W9" i="200"/>
  <c r="V9" i="200"/>
  <c r="U9" i="200"/>
  <c r="X5" i="200"/>
  <c r="AU205" i="263" s="1"/>
  <c r="W5" i="200"/>
  <c r="AT205" i="263" s="1"/>
  <c r="V5" i="200"/>
  <c r="AS205" i="263" s="1"/>
  <c r="U5" i="200"/>
  <c r="AR205" i="263" s="1"/>
  <c r="X3" i="200"/>
  <c r="W3" i="200"/>
  <c r="V3" i="200"/>
  <c r="X2" i="200"/>
  <c r="W2" i="200"/>
  <c r="V2" i="200"/>
  <c r="X11" i="199"/>
  <c r="W11" i="199"/>
  <c r="V11" i="199"/>
  <c r="U11" i="199"/>
  <c r="X10" i="199"/>
  <c r="W10" i="199"/>
  <c r="V10" i="199"/>
  <c r="U10" i="199"/>
  <c r="X9" i="199"/>
  <c r="W9" i="199"/>
  <c r="V9" i="199"/>
  <c r="U9" i="199"/>
  <c r="X5" i="199"/>
  <c r="AU204" i="263" s="1"/>
  <c r="W5" i="199"/>
  <c r="AT204" i="263" s="1"/>
  <c r="V5" i="199"/>
  <c r="AS204" i="263" s="1"/>
  <c r="U5" i="199"/>
  <c r="AR204" i="263" s="1"/>
  <c r="X3" i="199"/>
  <c r="W3" i="199"/>
  <c r="V3" i="199"/>
  <c r="X2" i="199"/>
  <c r="W2" i="199"/>
  <c r="V2" i="199"/>
  <c r="X11" i="198"/>
  <c r="W11" i="198"/>
  <c r="V11" i="198"/>
  <c r="U11" i="198"/>
  <c r="X10" i="198"/>
  <c r="W10" i="198"/>
  <c r="V10" i="198"/>
  <c r="U10" i="198"/>
  <c r="X9" i="198"/>
  <c r="W9" i="198"/>
  <c r="V9" i="198"/>
  <c r="U9" i="198"/>
  <c r="X5" i="198"/>
  <c r="AU203" i="263" s="1"/>
  <c r="W5" i="198"/>
  <c r="AT203" i="263" s="1"/>
  <c r="V5" i="198"/>
  <c r="AS203" i="263" s="1"/>
  <c r="U5" i="198"/>
  <c r="AR203" i="263" s="1"/>
  <c r="X3" i="198"/>
  <c r="W3" i="198"/>
  <c r="V3" i="198"/>
  <c r="X2" i="198"/>
  <c r="W2" i="198"/>
  <c r="V2" i="198"/>
  <c r="X11" i="197"/>
  <c r="W11" i="197"/>
  <c r="V11" i="197"/>
  <c r="U11" i="197"/>
  <c r="X10" i="197"/>
  <c r="W10" i="197"/>
  <c r="V10" i="197"/>
  <c r="U10" i="197"/>
  <c r="X9" i="197"/>
  <c r="W9" i="197"/>
  <c r="V9" i="197"/>
  <c r="U9" i="197"/>
  <c r="X5" i="197"/>
  <c r="AU202" i="263" s="1"/>
  <c r="W5" i="197"/>
  <c r="AT202" i="263" s="1"/>
  <c r="V5" i="197"/>
  <c r="AS202" i="263" s="1"/>
  <c r="U5" i="197"/>
  <c r="AR202" i="263" s="1"/>
  <c r="X3" i="197"/>
  <c r="W3" i="197"/>
  <c r="V3" i="197"/>
  <c r="X2" i="197"/>
  <c r="W2" i="197"/>
  <c r="V2" i="197"/>
  <c r="X11" i="196"/>
  <c r="W11" i="196"/>
  <c r="V11" i="196"/>
  <c r="U11" i="196"/>
  <c r="X10" i="196"/>
  <c r="W10" i="196"/>
  <c r="V10" i="196"/>
  <c r="U10" i="196"/>
  <c r="X9" i="196"/>
  <c r="W9" i="196"/>
  <c r="V9" i="196"/>
  <c r="U9" i="196"/>
  <c r="X5" i="196"/>
  <c r="AU201" i="263" s="1"/>
  <c r="W5" i="196"/>
  <c r="AT201" i="263" s="1"/>
  <c r="V5" i="196"/>
  <c r="AS201" i="263" s="1"/>
  <c r="U5" i="196"/>
  <c r="AR201" i="263" s="1"/>
  <c r="X3" i="196"/>
  <c r="W3" i="196"/>
  <c r="V3" i="196"/>
  <c r="X2" i="196"/>
  <c r="W2" i="196"/>
  <c r="V2" i="196"/>
  <c r="X11" i="195"/>
  <c r="W11" i="195"/>
  <c r="V11" i="195"/>
  <c r="U11" i="195"/>
  <c r="X10" i="195"/>
  <c r="W10" i="195"/>
  <c r="V10" i="195"/>
  <c r="U10" i="195"/>
  <c r="X9" i="195"/>
  <c r="W9" i="195"/>
  <c r="V9" i="195"/>
  <c r="U9" i="195"/>
  <c r="X5" i="195"/>
  <c r="AU200" i="263" s="1"/>
  <c r="W5" i="195"/>
  <c r="AT200" i="263" s="1"/>
  <c r="V5" i="195"/>
  <c r="AS200" i="263" s="1"/>
  <c r="U5" i="195"/>
  <c r="AR200" i="263" s="1"/>
  <c r="X3" i="195"/>
  <c r="W3" i="195"/>
  <c r="V3" i="195"/>
  <c r="X2" i="195"/>
  <c r="W2" i="195"/>
  <c r="V2" i="195"/>
  <c r="X11" i="194"/>
  <c r="W11" i="194"/>
  <c r="V11" i="194"/>
  <c r="U11" i="194"/>
  <c r="X10" i="194"/>
  <c r="W10" i="194"/>
  <c r="V10" i="194"/>
  <c r="U10" i="194"/>
  <c r="X9" i="194"/>
  <c r="W9" i="194"/>
  <c r="V9" i="194"/>
  <c r="U9" i="194"/>
  <c r="X5" i="194"/>
  <c r="AU199" i="263" s="1"/>
  <c r="W5" i="194"/>
  <c r="AT199" i="263" s="1"/>
  <c r="V5" i="194"/>
  <c r="AS199" i="263" s="1"/>
  <c r="U5" i="194"/>
  <c r="AR199" i="263" s="1"/>
  <c r="X3" i="194"/>
  <c r="W3" i="194"/>
  <c r="V3" i="194"/>
  <c r="X2" i="194"/>
  <c r="W2" i="194"/>
  <c r="V2" i="194"/>
  <c r="X11" i="193"/>
  <c r="W11" i="193"/>
  <c r="V11" i="193"/>
  <c r="U11" i="193"/>
  <c r="X10" i="193"/>
  <c r="W10" i="193"/>
  <c r="V10" i="193"/>
  <c r="U10" i="193"/>
  <c r="X9" i="193"/>
  <c r="W9" i="193"/>
  <c r="V9" i="193"/>
  <c r="U9" i="193"/>
  <c r="X5" i="193"/>
  <c r="AU198" i="263" s="1"/>
  <c r="W5" i="193"/>
  <c r="AT198" i="263" s="1"/>
  <c r="V5" i="193"/>
  <c r="AS198" i="263" s="1"/>
  <c r="U5" i="193"/>
  <c r="AR198" i="263" s="1"/>
  <c r="X3" i="193"/>
  <c r="W3" i="193"/>
  <c r="V3" i="193"/>
  <c r="X2" i="193"/>
  <c r="W2" i="193"/>
  <c r="V2" i="193"/>
  <c r="X11" i="192"/>
  <c r="W11" i="192"/>
  <c r="V11" i="192"/>
  <c r="U11" i="192"/>
  <c r="X10" i="192"/>
  <c r="W10" i="192"/>
  <c r="V10" i="192"/>
  <c r="U10" i="192"/>
  <c r="X9" i="192"/>
  <c r="W9" i="192"/>
  <c r="V9" i="192"/>
  <c r="U9" i="192"/>
  <c r="X5" i="192"/>
  <c r="AU197" i="263" s="1"/>
  <c r="W5" i="192"/>
  <c r="AT197" i="263" s="1"/>
  <c r="V5" i="192"/>
  <c r="AS197" i="263" s="1"/>
  <c r="U5" i="192"/>
  <c r="AR197" i="263" s="1"/>
  <c r="X3" i="192"/>
  <c r="W3" i="192"/>
  <c r="V3" i="192"/>
  <c r="X2" i="192"/>
  <c r="W2" i="192"/>
  <c r="V2" i="192"/>
  <c r="X11" i="191"/>
  <c r="W11" i="191"/>
  <c r="V11" i="191"/>
  <c r="U11" i="191"/>
  <c r="X10" i="191"/>
  <c r="W10" i="191"/>
  <c r="V10" i="191"/>
  <c r="U10" i="191"/>
  <c r="X9" i="191"/>
  <c r="W9" i="191"/>
  <c r="V9" i="191"/>
  <c r="U9" i="191"/>
  <c r="X5" i="191"/>
  <c r="AU196" i="263" s="1"/>
  <c r="W5" i="191"/>
  <c r="AT196" i="263" s="1"/>
  <c r="V5" i="191"/>
  <c r="AS196" i="263" s="1"/>
  <c r="U5" i="191"/>
  <c r="AR196" i="263" s="1"/>
  <c r="X3" i="191"/>
  <c r="W3" i="191"/>
  <c r="V3" i="191"/>
  <c r="X2" i="191"/>
  <c r="W2" i="191"/>
  <c r="V2" i="191"/>
  <c r="X11" i="190"/>
  <c r="W11" i="190"/>
  <c r="V11" i="190"/>
  <c r="U11" i="190"/>
  <c r="X10" i="190"/>
  <c r="W10" i="190"/>
  <c r="V10" i="190"/>
  <c r="U10" i="190"/>
  <c r="X9" i="190"/>
  <c r="W9" i="190"/>
  <c r="V9" i="190"/>
  <c r="U9" i="190"/>
  <c r="X5" i="190"/>
  <c r="AU195" i="263" s="1"/>
  <c r="W5" i="190"/>
  <c r="AT195" i="263" s="1"/>
  <c r="V5" i="190"/>
  <c r="AS195" i="263" s="1"/>
  <c r="U5" i="190"/>
  <c r="AR195" i="263" s="1"/>
  <c r="X3" i="190"/>
  <c r="W3" i="190"/>
  <c r="V3" i="190"/>
  <c r="X2" i="190"/>
  <c r="W2" i="190"/>
  <c r="V2" i="190"/>
  <c r="X11" i="189"/>
  <c r="W11" i="189"/>
  <c r="V11" i="189"/>
  <c r="U11" i="189"/>
  <c r="X10" i="189"/>
  <c r="W10" i="189"/>
  <c r="V10" i="189"/>
  <c r="U10" i="189"/>
  <c r="X9" i="189"/>
  <c r="W9" i="189"/>
  <c r="V9" i="189"/>
  <c r="U9" i="189"/>
  <c r="X5" i="189"/>
  <c r="AU194" i="263" s="1"/>
  <c r="W5" i="189"/>
  <c r="AT194" i="263" s="1"/>
  <c r="V5" i="189"/>
  <c r="AS194" i="263" s="1"/>
  <c r="U5" i="189"/>
  <c r="AR194" i="263" s="1"/>
  <c r="X3" i="189"/>
  <c r="W3" i="189"/>
  <c r="V3" i="189"/>
  <c r="X2" i="189"/>
  <c r="W2" i="189"/>
  <c r="V2" i="189"/>
  <c r="X11" i="188"/>
  <c r="W11" i="188"/>
  <c r="V11" i="188"/>
  <c r="U11" i="188"/>
  <c r="X10" i="188"/>
  <c r="W10" i="188"/>
  <c r="V10" i="188"/>
  <c r="U10" i="188"/>
  <c r="X9" i="188"/>
  <c r="W9" i="188"/>
  <c r="V9" i="188"/>
  <c r="U9" i="188"/>
  <c r="X5" i="188"/>
  <c r="AU193" i="263" s="1"/>
  <c r="W5" i="188"/>
  <c r="AT193" i="263" s="1"/>
  <c r="V5" i="188"/>
  <c r="AS193" i="263" s="1"/>
  <c r="U5" i="188"/>
  <c r="AR193" i="263" s="1"/>
  <c r="X3" i="188"/>
  <c r="W3" i="188"/>
  <c r="V3" i="188"/>
  <c r="X2" i="188"/>
  <c r="W2" i="188"/>
  <c r="V2" i="188"/>
  <c r="X11" i="187"/>
  <c r="W11" i="187"/>
  <c r="V11" i="187"/>
  <c r="U11" i="187"/>
  <c r="X10" i="187"/>
  <c r="W10" i="187"/>
  <c r="V10" i="187"/>
  <c r="U10" i="187"/>
  <c r="X9" i="187"/>
  <c r="W9" i="187"/>
  <c r="V9" i="187"/>
  <c r="U9" i="187"/>
  <c r="X5" i="187"/>
  <c r="AU192" i="263" s="1"/>
  <c r="W5" i="187"/>
  <c r="AT192" i="263" s="1"/>
  <c r="V5" i="187"/>
  <c r="AS192" i="263" s="1"/>
  <c r="U5" i="187"/>
  <c r="AR192" i="263" s="1"/>
  <c r="X3" i="187"/>
  <c r="W3" i="187"/>
  <c r="V3" i="187"/>
  <c r="X2" i="187"/>
  <c r="W2" i="187"/>
  <c r="V2" i="187"/>
  <c r="X11" i="186"/>
  <c r="W11" i="186"/>
  <c r="V11" i="186"/>
  <c r="U11" i="186"/>
  <c r="X10" i="186"/>
  <c r="W10" i="186"/>
  <c r="V10" i="186"/>
  <c r="U10" i="186"/>
  <c r="X9" i="186"/>
  <c r="W9" i="186"/>
  <c r="V9" i="186"/>
  <c r="U9" i="186"/>
  <c r="X5" i="186"/>
  <c r="AU191" i="263" s="1"/>
  <c r="W5" i="186"/>
  <c r="AT191" i="263" s="1"/>
  <c r="V5" i="186"/>
  <c r="AS191" i="263" s="1"/>
  <c r="U5" i="186"/>
  <c r="AR191" i="263" s="1"/>
  <c r="X3" i="186"/>
  <c r="W3" i="186"/>
  <c r="V3" i="186"/>
  <c r="X2" i="186"/>
  <c r="W2" i="186"/>
  <c r="V2" i="186"/>
  <c r="X11" i="185"/>
  <c r="W11" i="185"/>
  <c r="V11" i="185"/>
  <c r="U11" i="185"/>
  <c r="X10" i="185"/>
  <c r="W10" i="185"/>
  <c r="V10" i="185"/>
  <c r="U10" i="185"/>
  <c r="X9" i="185"/>
  <c r="W9" i="185"/>
  <c r="V9" i="185"/>
  <c r="U9" i="185"/>
  <c r="X5" i="185"/>
  <c r="AU190" i="263" s="1"/>
  <c r="W5" i="185"/>
  <c r="AT190" i="263" s="1"/>
  <c r="V5" i="185"/>
  <c r="AS190" i="263" s="1"/>
  <c r="U5" i="185"/>
  <c r="AR190" i="263" s="1"/>
  <c r="X3" i="185"/>
  <c r="W3" i="185"/>
  <c r="V3" i="185"/>
  <c r="X2" i="185"/>
  <c r="W2" i="185"/>
  <c r="V2" i="185"/>
  <c r="X11" i="184"/>
  <c r="W11" i="184"/>
  <c r="V11" i="184"/>
  <c r="U11" i="184"/>
  <c r="X10" i="184"/>
  <c r="W10" i="184"/>
  <c r="V10" i="184"/>
  <c r="U10" i="184"/>
  <c r="X9" i="184"/>
  <c r="W9" i="184"/>
  <c r="V9" i="184"/>
  <c r="U9" i="184"/>
  <c r="X5" i="184"/>
  <c r="AU189" i="263" s="1"/>
  <c r="W5" i="184"/>
  <c r="AT189" i="263" s="1"/>
  <c r="V5" i="184"/>
  <c r="AS189" i="263" s="1"/>
  <c r="U5" i="184"/>
  <c r="AR189" i="263" s="1"/>
  <c r="X3" i="184"/>
  <c r="W3" i="184"/>
  <c r="V3" i="184"/>
  <c r="X2" i="184"/>
  <c r="W2" i="184"/>
  <c r="V2" i="184"/>
  <c r="X11" i="183"/>
  <c r="W11" i="183"/>
  <c r="V11" i="183"/>
  <c r="U11" i="183"/>
  <c r="X10" i="183"/>
  <c r="W10" i="183"/>
  <c r="V10" i="183"/>
  <c r="U10" i="183"/>
  <c r="X9" i="183"/>
  <c r="W9" i="183"/>
  <c r="V9" i="183"/>
  <c r="U9" i="183"/>
  <c r="X5" i="183"/>
  <c r="AU188" i="263" s="1"/>
  <c r="W5" i="183"/>
  <c r="AT188" i="263" s="1"/>
  <c r="V5" i="183"/>
  <c r="AS188" i="263" s="1"/>
  <c r="U5" i="183"/>
  <c r="AR188" i="263" s="1"/>
  <c r="X3" i="183"/>
  <c r="W3" i="183"/>
  <c r="V3" i="183"/>
  <c r="X2" i="183"/>
  <c r="W2" i="183"/>
  <c r="V2" i="183"/>
  <c r="X11" i="182"/>
  <c r="W11" i="182"/>
  <c r="V11" i="182"/>
  <c r="U11" i="182"/>
  <c r="X10" i="182"/>
  <c r="W10" i="182"/>
  <c r="V10" i="182"/>
  <c r="U10" i="182"/>
  <c r="X9" i="182"/>
  <c r="W9" i="182"/>
  <c r="V9" i="182"/>
  <c r="U9" i="182"/>
  <c r="X5" i="182"/>
  <c r="AU187" i="263" s="1"/>
  <c r="W5" i="182"/>
  <c r="AT187" i="263" s="1"/>
  <c r="V5" i="182"/>
  <c r="AS187" i="263" s="1"/>
  <c r="U5" i="182"/>
  <c r="AR187" i="263" s="1"/>
  <c r="X3" i="182"/>
  <c r="W3" i="182"/>
  <c r="V3" i="182"/>
  <c r="X2" i="182"/>
  <c r="W2" i="182"/>
  <c r="V2" i="182"/>
  <c r="X11" i="181"/>
  <c r="W11" i="181"/>
  <c r="V11" i="181"/>
  <c r="U11" i="181"/>
  <c r="X10" i="181"/>
  <c r="W10" i="181"/>
  <c r="V10" i="181"/>
  <c r="U10" i="181"/>
  <c r="X9" i="181"/>
  <c r="W9" i="181"/>
  <c r="V9" i="181"/>
  <c r="U9" i="181"/>
  <c r="X5" i="181"/>
  <c r="AU186" i="263" s="1"/>
  <c r="W5" i="181"/>
  <c r="AT186" i="263" s="1"/>
  <c r="V5" i="181"/>
  <c r="AS186" i="263" s="1"/>
  <c r="U5" i="181"/>
  <c r="AR186" i="263" s="1"/>
  <c r="X3" i="181"/>
  <c r="W3" i="181"/>
  <c r="V3" i="181"/>
  <c r="X2" i="181"/>
  <c r="W2" i="181"/>
  <c r="V2" i="181"/>
  <c r="X11" i="180"/>
  <c r="W11" i="180"/>
  <c r="V11" i="180"/>
  <c r="U11" i="180"/>
  <c r="X10" i="180"/>
  <c r="W10" i="180"/>
  <c r="V10" i="180"/>
  <c r="U10" i="180"/>
  <c r="X9" i="180"/>
  <c r="W9" i="180"/>
  <c r="V9" i="180"/>
  <c r="U9" i="180"/>
  <c r="X5" i="180"/>
  <c r="AU185" i="263" s="1"/>
  <c r="W5" i="180"/>
  <c r="AT185" i="263" s="1"/>
  <c r="V5" i="180"/>
  <c r="AS185" i="263" s="1"/>
  <c r="U5" i="180"/>
  <c r="AR185" i="263" s="1"/>
  <c r="X3" i="180"/>
  <c r="W3" i="180"/>
  <c r="V3" i="180"/>
  <c r="X2" i="180"/>
  <c r="W2" i="180"/>
  <c r="V2" i="180"/>
  <c r="X11" i="179"/>
  <c r="W11" i="179"/>
  <c r="V11" i="179"/>
  <c r="U11" i="179"/>
  <c r="X10" i="179"/>
  <c r="W10" i="179"/>
  <c r="V10" i="179"/>
  <c r="U10" i="179"/>
  <c r="X9" i="179"/>
  <c r="W9" i="179"/>
  <c r="V9" i="179"/>
  <c r="U9" i="179"/>
  <c r="X5" i="179"/>
  <c r="AU184" i="263" s="1"/>
  <c r="W5" i="179"/>
  <c r="AT184" i="263" s="1"/>
  <c r="V5" i="179"/>
  <c r="AS184" i="263" s="1"/>
  <c r="U5" i="179"/>
  <c r="AR184" i="263" s="1"/>
  <c r="X3" i="179"/>
  <c r="W3" i="179"/>
  <c r="V3" i="179"/>
  <c r="X2" i="179"/>
  <c r="W2" i="179"/>
  <c r="V2" i="179"/>
  <c r="X11" i="178"/>
  <c r="W11" i="178"/>
  <c r="V11" i="178"/>
  <c r="U11" i="178"/>
  <c r="X10" i="178"/>
  <c r="W10" i="178"/>
  <c r="V10" i="178"/>
  <c r="U10" i="178"/>
  <c r="X9" i="178"/>
  <c r="W9" i="178"/>
  <c r="V9" i="178"/>
  <c r="U9" i="178"/>
  <c r="X5" i="178"/>
  <c r="AU183" i="263" s="1"/>
  <c r="W5" i="178"/>
  <c r="AT183" i="263" s="1"/>
  <c r="V5" i="178"/>
  <c r="AS183" i="263" s="1"/>
  <c r="U5" i="178"/>
  <c r="AR183" i="263" s="1"/>
  <c r="X3" i="178"/>
  <c r="W3" i="178"/>
  <c r="V3" i="178"/>
  <c r="X2" i="178"/>
  <c r="W2" i="178"/>
  <c r="V2" i="178"/>
  <c r="X11" i="177"/>
  <c r="W11" i="177"/>
  <c r="V11" i="177"/>
  <c r="U11" i="177"/>
  <c r="X10" i="177"/>
  <c r="W10" i="177"/>
  <c r="V10" i="177"/>
  <c r="U10" i="177"/>
  <c r="X9" i="177"/>
  <c r="W9" i="177"/>
  <c r="V9" i="177"/>
  <c r="U9" i="177"/>
  <c r="X5" i="177"/>
  <c r="AU182" i="263" s="1"/>
  <c r="W5" i="177"/>
  <c r="AT182" i="263" s="1"/>
  <c r="V5" i="177"/>
  <c r="AS182" i="263" s="1"/>
  <c r="U5" i="177"/>
  <c r="AR182" i="263" s="1"/>
  <c r="X3" i="177"/>
  <c r="W3" i="177"/>
  <c r="V3" i="177"/>
  <c r="X2" i="177"/>
  <c r="W2" i="177"/>
  <c r="V2" i="177"/>
  <c r="X11" i="176"/>
  <c r="W11" i="176"/>
  <c r="V11" i="176"/>
  <c r="U11" i="176"/>
  <c r="X10" i="176"/>
  <c r="W10" i="176"/>
  <c r="V10" i="176"/>
  <c r="U10" i="176"/>
  <c r="X9" i="176"/>
  <c r="W9" i="176"/>
  <c r="V9" i="176"/>
  <c r="U9" i="176"/>
  <c r="X5" i="176"/>
  <c r="AU181" i="263" s="1"/>
  <c r="W5" i="176"/>
  <c r="AT181" i="263" s="1"/>
  <c r="V5" i="176"/>
  <c r="AS181" i="263" s="1"/>
  <c r="U5" i="176"/>
  <c r="AR181" i="263" s="1"/>
  <c r="X3" i="176"/>
  <c r="W3" i="176"/>
  <c r="V3" i="176"/>
  <c r="X2" i="176"/>
  <c r="W2" i="176"/>
  <c r="V2" i="176"/>
  <c r="X11" i="175"/>
  <c r="W11" i="175"/>
  <c r="V11" i="175"/>
  <c r="U11" i="175"/>
  <c r="X10" i="175"/>
  <c r="W10" i="175"/>
  <c r="V10" i="175"/>
  <c r="U10" i="175"/>
  <c r="X9" i="175"/>
  <c r="W9" i="175"/>
  <c r="V9" i="175"/>
  <c r="U9" i="175"/>
  <c r="X5" i="175"/>
  <c r="AU180" i="263" s="1"/>
  <c r="W5" i="175"/>
  <c r="AT180" i="263" s="1"/>
  <c r="V5" i="175"/>
  <c r="AS180" i="263" s="1"/>
  <c r="U5" i="175"/>
  <c r="AR180" i="263" s="1"/>
  <c r="X3" i="175"/>
  <c r="W3" i="175"/>
  <c r="V3" i="175"/>
  <c r="X2" i="175"/>
  <c r="W2" i="175"/>
  <c r="V2" i="175"/>
  <c r="X11" i="174"/>
  <c r="W11" i="174"/>
  <c r="V11" i="174"/>
  <c r="U11" i="174"/>
  <c r="X10" i="174"/>
  <c r="W10" i="174"/>
  <c r="V10" i="174"/>
  <c r="U10" i="174"/>
  <c r="X9" i="174"/>
  <c r="W9" i="174"/>
  <c r="V9" i="174"/>
  <c r="U9" i="174"/>
  <c r="X5" i="174"/>
  <c r="AU179" i="263" s="1"/>
  <c r="W5" i="174"/>
  <c r="AT179" i="263" s="1"/>
  <c r="V5" i="174"/>
  <c r="AS179" i="263" s="1"/>
  <c r="U5" i="174"/>
  <c r="AR179" i="263" s="1"/>
  <c r="X3" i="174"/>
  <c r="W3" i="174"/>
  <c r="V3" i="174"/>
  <c r="X2" i="174"/>
  <c r="W2" i="174"/>
  <c r="V2" i="174"/>
  <c r="X11" i="173"/>
  <c r="W11" i="173"/>
  <c r="V11" i="173"/>
  <c r="U11" i="173"/>
  <c r="X10" i="173"/>
  <c r="W10" i="173"/>
  <c r="V10" i="173"/>
  <c r="U10" i="173"/>
  <c r="X9" i="173"/>
  <c r="W9" i="173"/>
  <c r="V9" i="173"/>
  <c r="U9" i="173"/>
  <c r="X5" i="173"/>
  <c r="AU178" i="263" s="1"/>
  <c r="W5" i="173"/>
  <c r="AT178" i="263" s="1"/>
  <c r="V5" i="173"/>
  <c r="AS178" i="263" s="1"/>
  <c r="U5" i="173"/>
  <c r="AR178" i="263" s="1"/>
  <c r="X3" i="173"/>
  <c r="W3" i="173"/>
  <c r="V3" i="173"/>
  <c r="X2" i="173"/>
  <c r="W2" i="173"/>
  <c r="V2" i="173"/>
  <c r="X11" i="172"/>
  <c r="W11" i="172"/>
  <c r="V11" i="172"/>
  <c r="U11" i="172"/>
  <c r="X10" i="172"/>
  <c r="W10" i="172"/>
  <c r="V10" i="172"/>
  <c r="U10" i="172"/>
  <c r="X9" i="172"/>
  <c r="W9" i="172"/>
  <c r="V9" i="172"/>
  <c r="U9" i="172"/>
  <c r="X5" i="172"/>
  <c r="AU177" i="263" s="1"/>
  <c r="W5" i="172"/>
  <c r="AT177" i="263" s="1"/>
  <c r="V5" i="172"/>
  <c r="AS177" i="263" s="1"/>
  <c r="U5" i="172"/>
  <c r="AR177" i="263" s="1"/>
  <c r="X3" i="172"/>
  <c r="W3" i="172"/>
  <c r="V3" i="172"/>
  <c r="X2" i="172"/>
  <c r="W2" i="172"/>
  <c r="V2" i="172"/>
  <c r="X11" i="171"/>
  <c r="W11" i="171"/>
  <c r="V11" i="171"/>
  <c r="U11" i="171"/>
  <c r="X10" i="171"/>
  <c r="W10" i="171"/>
  <c r="V10" i="171"/>
  <c r="U10" i="171"/>
  <c r="X9" i="171"/>
  <c r="W9" i="171"/>
  <c r="V9" i="171"/>
  <c r="U9" i="171"/>
  <c r="X5" i="171"/>
  <c r="AU176" i="263" s="1"/>
  <c r="W5" i="171"/>
  <c r="AT176" i="263" s="1"/>
  <c r="V5" i="171"/>
  <c r="AS176" i="263" s="1"/>
  <c r="U5" i="171"/>
  <c r="AR176" i="263" s="1"/>
  <c r="X3" i="171"/>
  <c r="W3" i="171"/>
  <c r="V3" i="171"/>
  <c r="X2" i="171"/>
  <c r="W2" i="171"/>
  <c r="V2" i="171"/>
  <c r="X11" i="170"/>
  <c r="W11" i="170"/>
  <c r="V11" i="170"/>
  <c r="U11" i="170"/>
  <c r="X10" i="170"/>
  <c r="W10" i="170"/>
  <c r="V10" i="170"/>
  <c r="U10" i="170"/>
  <c r="X9" i="170"/>
  <c r="W9" i="170"/>
  <c r="V9" i="170"/>
  <c r="U9" i="170"/>
  <c r="X5" i="170"/>
  <c r="W5" i="170"/>
  <c r="AT175" i="263" s="1"/>
  <c r="V5" i="170"/>
  <c r="AS175" i="263" s="1"/>
  <c r="U5" i="170"/>
  <c r="AR175" i="263" s="1"/>
  <c r="X3" i="170"/>
  <c r="W3" i="170"/>
  <c r="V3" i="170"/>
  <c r="X2" i="170"/>
  <c r="W2" i="170"/>
  <c r="V2" i="170"/>
  <c r="X11" i="169"/>
  <c r="W11" i="169"/>
  <c r="V11" i="169"/>
  <c r="U11" i="169"/>
  <c r="X10" i="169"/>
  <c r="W10" i="169"/>
  <c r="V10" i="169"/>
  <c r="U10" i="169"/>
  <c r="X9" i="169"/>
  <c r="W9" i="169"/>
  <c r="V9" i="169"/>
  <c r="U9" i="169"/>
  <c r="X5" i="169"/>
  <c r="AU174" i="263" s="1"/>
  <c r="W5" i="169"/>
  <c r="AT174" i="263" s="1"/>
  <c r="V5" i="169"/>
  <c r="AS174" i="263" s="1"/>
  <c r="U5" i="169"/>
  <c r="AR174" i="263" s="1"/>
  <c r="X3" i="169"/>
  <c r="W3" i="169"/>
  <c r="V3" i="169"/>
  <c r="X2" i="169"/>
  <c r="W2" i="169"/>
  <c r="V2" i="169"/>
  <c r="X11" i="168"/>
  <c r="W11" i="168"/>
  <c r="V11" i="168"/>
  <c r="U11" i="168"/>
  <c r="X10" i="168"/>
  <c r="W10" i="168"/>
  <c r="V10" i="168"/>
  <c r="U10" i="168"/>
  <c r="X9" i="168"/>
  <c r="W9" i="168"/>
  <c r="V9" i="168"/>
  <c r="U9" i="168"/>
  <c r="X5" i="168"/>
  <c r="AU173" i="263" s="1"/>
  <c r="W5" i="168"/>
  <c r="AT173" i="263" s="1"/>
  <c r="V5" i="168"/>
  <c r="AS173" i="263" s="1"/>
  <c r="U5" i="168"/>
  <c r="AR173" i="263" s="1"/>
  <c r="X3" i="168"/>
  <c r="W3" i="168"/>
  <c r="V3" i="168"/>
  <c r="X2" i="168"/>
  <c r="W2" i="168"/>
  <c r="V2" i="168"/>
  <c r="X11" i="167"/>
  <c r="W11" i="167"/>
  <c r="V11" i="167"/>
  <c r="U11" i="167"/>
  <c r="X10" i="167"/>
  <c r="W10" i="167"/>
  <c r="V10" i="167"/>
  <c r="U10" i="167"/>
  <c r="X9" i="167"/>
  <c r="W9" i="167"/>
  <c r="V9" i="167"/>
  <c r="U9" i="167"/>
  <c r="X5" i="167"/>
  <c r="AU172" i="263" s="1"/>
  <c r="W5" i="167"/>
  <c r="AT172" i="263" s="1"/>
  <c r="V5" i="167"/>
  <c r="AS172" i="263" s="1"/>
  <c r="U5" i="167"/>
  <c r="AR172" i="263" s="1"/>
  <c r="X3" i="167"/>
  <c r="W3" i="167"/>
  <c r="V3" i="167"/>
  <c r="X2" i="167"/>
  <c r="W2" i="167"/>
  <c r="V2" i="167"/>
  <c r="X11" i="166"/>
  <c r="W11" i="166"/>
  <c r="V11" i="166"/>
  <c r="U11" i="166"/>
  <c r="X10" i="166"/>
  <c r="W10" i="166"/>
  <c r="V10" i="166"/>
  <c r="U10" i="166"/>
  <c r="X9" i="166"/>
  <c r="W9" i="166"/>
  <c r="V9" i="166"/>
  <c r="U9" i="166"/>
  <c r="X5" i="166"/>
  <c r="AU171" i="263" s="1"/>
  <c r="W5" i="166"/>
  <c r="AT171" i="263" s="1"/>
  <c r="V5" i="166"/>
  <c r="AS171" i="263" s="1"/>
  <c r="U5" i="166"/>
  <c r="AR171" i="263" s="1"/>
  <c r="X3" i="166"/>
  <c r="W3" i="166"/>
  <c r="V3" i="166"/>
  <c r="X2" i="166"/>
  <c r="W2" i="166"/>
  <c r="V2" i="166"/>
  <c r="X11" i="165"/>
  <c r="W11" i="165"/>
  <c r="V11" i="165"/>
  <c r="U11" i="165"/>
  <c r="X10" i="165"/>
  <c r="W10" i="165"/>
  <c r="V10" i="165"/>
  <c r="U10" i="165"/>
  <c r="X9" i="165"/>
  <c r="W9" i="165"/>
  <c r="V9" i="165"/>
  <c r="U9" i="165"/>
  <c r="X5" i="165"/>
  <c r="AU170" i="263" s="1"/>
  <c r="W5" i="165"/>
  <c r="AT170" i="263" s="1"/>
  <c r="V5" i="165"/>
  <c r="AS170" i="263" s="1"/>
  <c r="U5" i="165"/>
  <c r="AR170" i="263" s="1"/>
  <c r="X3" i="165"/>
  <c r="W3" i="165"/>
  <c r="V3" i="165"/>
  <c r="X2" i="165"/>
  <c r="W2" i="165"/>
  <c r="V2" i="165"/>
  <c r="X11" i="164"/>
  <c r="W11" i="164"/>
  <c r="V11" i="164"/>
  <c r="U11" i="164"/>
  <c r="X10" i="164"/>
  <c r="W10" i="164"/>
  <c r="V10" i="164"/>
  <c r="U10" i="164"/>
  <c r="X9" i="164"/>
  <c r="W9" i="164"/>
  <c r="V9" i="164"/>
  <c r="U9" i="164"/>
  <c r="X5" i="164"/>
  <c r="AU169" i="263" s="1"/>
  <c r="W5" i="164"/>
  <c r="AT169" i="263" s="1"/>
  <c r="V5" i="164"/>
  <c r="AS169" i="263" s="1"/>
  <c r="U5" i="164"/>
  <c r="AR169" i="263" s="1"/>
  <c r="X3" i="164"/>
  <c r="W3" i="164"/>
  <c r="V3" i="164"/>
  <c r="X2" i="164"/>
  <c r="W2" i="164"/>
  <c r="V2" i="164"/>
  <c r="X11" i="163"/>
  <c r="W11" i="163"/>
  <c r="V11" i="163"/>
  <c r="U11" i="163"/>
  <c r="X10" i="163"/>
  <c r="W10" i="163"/>
  <c r="V10" i="163"/>
  <c r="U10" i="163"/>
  <c r="X9" i="163"/>
  <c r="W9" i="163"/>
  <c r="V9" i="163"/>
  <c r="U9" i="163"/>
  <c r="X5" i="163"/>
  <c r="AU168" i="263" s="1"/>
  <c r="W5" i="163"/>
  <c r="AT168" i="263" s="1"/>
  <c r="V5" i="163"/>
  <c r="AS168" i="263" s="1"/>
  <c r="U5" i="163"/>
  <c r="AR168" i="263" s="1"/>
  <c r="X3" i="163"/>
  <c r="W3" i="163"/>
  <c r="V3" i="163"/>
  <c r="X2" i="163"/>
  <c r="W2" i="163"/>
  <c r="V2" i="163"/>
  <c r="X11" i="162"/>
  <c r="W11" i="162"/>
  <c r="V11" i="162"/>
  <c r="U11" i="162"/>
  <c r="X10" i="162"/>
  <c r="W10" i="162"/>
  <c r="V10" i="162"/>
  <c r="U10" i="162"/>
  <c r="X9" i="162"/>
  <c r="W9" i="162"/>
  <c r="V9" i="162"/>
  <c r="U9" i="162"/>
  <c r="X5" i="162"/>
  <c r="AU167" i="263" s="1"/>
  <c r="W5" i="162"/>
  <c r="AT167" i="263" s="1"/>
  <c r="V5" i="162"/>
  <c r="AS167" i="263" s="1"/>
  <c r="U5" i="162"/>
  <c r="AR167" i="263" s="1"/>
  <c r="X3" i="162"/>
  <c r="W3" i="162"/>
  <c r="V3" i="162"/>
  <c r="X2" i="162"/>
  <c r="W2" i="162"/>
  <c r="V2" i="162"/>
  <c r="X11" i="161"/>
  <c r="W11" i="161"/>
  <c r="V11" i="161"/>
  <c r="U11" i="161"/>
  <c r="X10" i="161"/>
  <c r="W10" i="161"/>
  <c r="V10" i="161"/>
  <c r="U10" i="161"/>
  <c r="X9" i="161"/>
  <c r="W9" i="161"/>
  <c r="V9" i="161"/>
  <c r="U9" i="161"/>
  <c r="X5" i="161"/>
  <c r="AU166" i="263" s="1"/>
  <c r="W5" i="161"/>
  <c r="AT166" i="263" s="1"/>
  <c r="V5" i="161"/>
  <c r="AS166" i="263" s="1"/>
  <c r="U5" i="161"/>
  <c r="AR166" i="263" s="1"/>
  <c r="X3" i="161"/>
  <c r="W3" i="161"/>
  <c r="V3" i="161"/>
  <c r="X2" i="161"/>
  <c r="W2" i="161"/>
  <c r="V2" i="161"/>
  <c r="X11" i="160"/>
  <c r="W11" i="160"/>
  <c r="V11" i="160"/>
  <c r="U11" i="160"/>
  <c r="X10" i="160"/>
  <c r="W10" i="160"/>
  <c r="V10" i="160"/>
  <c r="U10" i="160"/>
  <c r="X9" i="160"/>
  <c r="W9" i="160"/>
  <c r="V9" i="160"/>
  <c r="U9" i="160"/>
  <c r="X5" i="160"/>
  <c r="AU165" i="263" s="1"/>
  <c r="W5" i="160"/>
  <c r="AT165" i="263" s="1"/>
  <c r="V5" i="160"/>
  <c r="AS165" i="263" s="1"/>
  <c r="U5" i="160"/>
  <c r="AR165" i="263" s="1"/>
  <c r="X3" i="160"/>
  <c r="W3" i="160"/>
  <c r="V3" i="160"/>
  <c r="X2" i="160"/>
  <c r="W2" i="160"/>
  <c r="V2" i="160"/>
  <c r="X11" i="159"/>
  <c r="W11" i="159"/>
  <c r="V11" i="159"/>
  <c r="U11" i="159"/>
  <c r="X10" i="159"/>
  <c r="W10" i="159"/>
  <c r="V10" i="159"/>
  <c r="U10" i="159"/>
  <c r="X9" i="159"/>
  <c r="W9" i="159"/>
  <c r="V9" i="159"/>
  <c r="U9" i="159"/>
  <c r="X5" i="159"/>
  <c r="AU164" i="263" s="1"/>
  <c r="W5" i="159"/>
  <c r="AT164" i="263" s="1"/>
  <c r="V5" i="159"/>
  <c r="AS164" i="263" s="1"/>
  <c r="U5" i="159"/>
  <c r="AR164" i="263" s="1"/>
  <c r="X3" i="159"/>
  <c r="W3" i="159"/>
  <c r="V3" i="159"/>
  <c r="X2" i="159"/>
  <c r="W2" i="159"/>
  <c r="V2" i="159"/>
  <c r="X11" i="158"/>
  <c r="W11" i="158"/>
  <c r="V11" i="158"/>
  <c r="U11" i="158"/>
  <c r="X10" i="158"/>
  <c r="W10" i="158"/>
  <c r="V10" i="158"/>
  <c r="U10" i="158"/>
  <c r="X9" i="158"/>
  <c r="W9" i="158"/>
  <c r="V9" i="158"/>
  <c r="U9" i="158"/>
  <c r="X5" i="158"/>
  <c r="AU163" i="263" s="1"/>
  <c r="W5" i="158"/>
  <c r="AT163" i="263" s="1"/>
  <c r="V5" i="158"/>
  <c r="AS163" i="263" s="1"/>
  <c r="U5" i="158"/>
  <c r="AR163" i="263" s="1"/>
  <c r="X3" i="158"/>
  <c r="W3" i="158"/>
  <c r="V3" i="158"/>
  <c r="X2" i="158"/>
  <c r="W2" i="158"/>
  <c r="V2" i="158"/>
  <c r="X11" i="157"/>
  <c r="W11" i="157"/>
  <c r="V11" i="157"/>
  <c r="U11" i="157"/>
  <c r="X10" i="157"/>
  <c r="W10" i="157"/>
  <c r="V10" i="157"/>
  <c r="U10" i="157"/>
  <c r="X9" i="157"/>
  <c r="W9" i="157"/>
  <c r="V9" i="157"/>
  <c r="U9" i="157"/>
  <c r="X5" i="157"/>
  <c r="AU162" i="263" s="1"/>
  <c r="W5" i="157"/>
  <c r="AT162" i="263" s="1"/>
  <c r="V5" i="157"/>
  <c r="AS162" i="263" s="1"/>
  <c r="U5" i="157"/>
  <c r="AR162" i="263" s="1"/>
  <c r="X3" i="157"/>
  <c r="W3" i="157"/>
  <c r="V3" i="157"/>
  <c r="X2" i="157"/>
  <c r="W2" i="157"/>
  <c r="V2" i="157"/>
  <c r="X11" i="156"/>
  <c r="W11" i="156"/>
  <c r="V11" i="156"/>
  <c r="U11" i="156"/>
  <c r="X10" i="156"/>
  <c r="W10" i="156"/>
  <c r="V10" i="156"/>
  <c r="U10" i="156"/>
  <c r="X9" i="156"/>
  <c r="W9" i="156"/>
  <c r="V9" i="156"/>
  <c r="U9" i="156"/>
  <c r="X5" i="156"/>
  <c r="AU161" i="263" s="1"/>
  <c r="W5" i="156"/>
  <c r="AT161" i="263" s="1"/>
  <c r="V5" i="156"/>
  <c r="AS161" i="263" s="1"/>
  <c r="U5" i="156"/>
  <c r="AR161" i="263" s="1"/>
  <c r="X3" i="156"/>
  <c r="W3" i="156"/>
  <c r="V3" i="156"/>
  <c r="X2" i="156"/>
  <c r="W2" i="156"/>
  <c r="V2" i="156"/>
  <c r="X11" i="155"/>
  <c r="W11" i="155"/>
  <c r="V11" i="155"/>
  <c r="U11" i="155"/>
  <c r="X10" i="155"/>
  <c r="W10" i="155"/>
  <c r="V10" i="155"/>
  <c r="U10" i="155"/>
  <c r="X9" i="155"/>
  <c r="W9" i="155"/>
  <c r="V9" i="155"/>
  <c r="U9" i="155"/>
  <c r="X5" i="155"/>
  <c r="AU160" i="263" s="1"/>
  <c r="W5" i="155"/>
  <c r="AT160" i="263" s="1"/>
  <c r="V5" i="155"/>
  <c r="AS160" i="263" s="1"/>
  <c r="U5" i="155"/>
  <c r="AR160" i="263" s="1"/>
  <c r="X3" i="155"/>
  <c r="W3" i="155"/>
  <c r="V3" i="155"/>
  <c r="X2" i="155"/>
  <c r="W2" i="155"/>
  <c r="V2" i="155"/>
  <c r="X11" i="154"/>
  <c r="W11" i="154"/>
  <c r="V11" i="154"/>
  <c r="U11" i="154"/>
  <c r="X10" i="154"/>
  <c r="W10" i="154"/>
  <c r="V10" i="154"/>
  <c r="U10" i="154"/>
  <c r="X9" i="154"/>
  <c r="W9" i="154"/>
  <c r="V9" i="154"/>
  <c r="U9" i="154"/>
  <c r="X5" i="154"/>
  <c r="AU159" i="263" s="1"/>
  <c r="W5" i="154"/>
  <c r="AT159" i="263" s="1"/>
  <c r="V5" i="154"/>
  <c r="AS159" i="263" s="1"/>
  <c r="U5" i="154"/>
  <c r="AR159" i="263" s="1"/>
  <c r="X3" i="154"/>
  <c r="W3" i="154"/>
  <c r="V3" i="154"/>
  <c r="X2" i="154"/>
  <c r="W2" i="154"/>
  <c r="V2" i="154"/>
  <c r="X11" i="153"/>
  <c r="W11" i="153"/>
  <c r="V11" i="153"/>
  <c r="U11" i="153"/>
  <c r="X10" i="153"/>
  <c r="W10" i="153"/>
  <c r="V10" i="153"/>
  <c r="U10" i="153"/>
  <c r="X9" i="153"/>
  <c r="W9" i="153"/>
  <c r="V9" i="153"/>
  <c r="U9" i="153"/>
  <c r="X5" i="153"/>
  <c r="AU158" i="263" s="1"/>
  <c r="W5" i="153"/>
  <c r="AT158" i="263" s="1"/>
  <c r="V5" i="153"/>
  <c r="AS158" i="263" s="1"/>
  <c r="U5" i="153"/>
  <c r="AR158" i="263" s="1"/>
  <c r="X3" i="153"/>
  <c r="W3" i="153"/>
  <c r="V3" i="153"/>
  <c r="X2" i="153"/>
  <c r="W2" i="153"/>
  <c r="V2" i="153"/>
  <c r="X11" i="152"/>
  <c r="W11" i="152"/>
  <c r="V11" i="152"/>
  <c r="U11" i="152"/>
  <c r="X10" i="152"/>
  <c r="W10" i="152"/>
  <c r="V10" i="152"/>
  <c r="U10" i="152"/>
  <c r="X9" i="152"/>
  <c r="W9" i="152"/>
  <c r="V9" i="152"/>
  <c r="U9" i="152"/>
  <c r="X5" i="152"/>
  <c r="AU157" i="263" s="1"/>
  <c r="W5" i="152"/>
  <c r="AT157" i="263" s="1"/>
  <c r="V5" i="152"/>
  <c r="AS157" i="263" s="1"/>
  <c r="U5" i="152"/>
  <c r="AR157" i="263" s="1"/>
  <c r="X3" i="152"/>
  <c r="W3" i="152"/>
  <c r="V3" i="152"/>
  <c r="X2" i="152"/>
  <c r="W2" i="152"/>
  <c r="V2" i="152"/>
  <c r="X11" i="151"/>
  <c r="W11" i="151"/>
  <c r="V11" i="151"/>
  <c r="U11" i="151"/>
  <c r="X10" i="151"/>
  <c r="W10" i="151"/>
  <c r="V10" i="151"/>
  <c r="U10" i="151"/>
  <c r="X9" i="151"/>
  <c r="W9" i="151"/>
  <c r="V9" i="151"/>
  <c r="U9" i="151"/>
  <c r="X5" i="151"/>
  <c r="AU156" i="263" s="1"/>
  <c r="W5" i="151"/>
  <c r="AT156" i="263" s="1"/>
  <c r="V5" i="151"/>
  <c r="AS156" i="263" s="1"/>
  <c r="U5" i="151"/>
  <c r="AR156" i="263" s="1"/>
  <c r="X3" i="151"/>
  <c r="W3" i="151"/>
  <c r="V3" i="151"/>
  <c r="X2" i="151"/>
  <c r="W2" i="151"/>
  <c r="V2" i="151"/>
  <c r="X11" i="150"/>
  <c r="W11" i="150"/>
  <c r="V11" i="150"/>
  <c r="U11" i="150"/>
  <c r="X10" i="150"/>
  <c r="W10" i="150"/>
  <c r="V10" i="150"/>
  <c r="U10" i="150"/>
  <c r="X9" i="150"/>
  <c r="W9" i="150"/>
  <c r="V9" i="150"/>
  <c r="U9" i="150"/>
  <c r="X5" i="150"/>
  <c r="AU155" i="263" s="1"/>
  <c r="W5" i="150"/>
  <c r="AT155" i="263" s="1"/>
  <c r="V5" i="150"/>
  <c r="AS155" i="263" s="1"/>
  <c r="U5" i="150"/>
  <c r="AR155" i="263" s="1"/>
  <c r="X3" i="150"/>
  <c r="W3" i="150"/>
  <c r="V3" i="150"/>
  <c r="X2" i="150"/>
  <c r="W2" i="150"/>
  <c r="V2" i="150"/>
  <c r="X11" i="149"/>
  <c r="W11" i="149"/>
  <c r="V11" i="149"/>
  <c r="U11" i="149"/>
  <c r="X10" i="149"/>
  <c r="W10" i="149"/>
  <c r="V10" i="149"/>
  <c r="U10" i="149"/>
  <c r="X9" i="149"/>
  <c r="W9" i="149"/>
  <c r="V9" i="149"/>
  <c r="U9" i="149"/>
  <c r="X5" i="149"/>
  <c r="AU154" i="263" s="1"/>
  <c r="W5" i="149"/>
  <c r="AT154" i="263" s="1"/>
  <c r="V5" i="149"/>
  <c r="AS154" i="263" s="1"/>
  <c r="U5" i="149"/>
  <c r="AR154" i="263" s="1"/>
  <c r="X3" i="149"/>
  <c r="W3" i="149"/>
  <c r="V3" i="149"/>
  <c r="X2" i="149"/>
  <c r="W2" i="149"/>
  <c r="V2" i="149"/>
  <c r="X11" i="148"/>
  <c r="W11" i="148"/>
  <c r="V11" i="148"/>
  <c r="U11" i="148"/>
  <c r="X10" i="148"/>
  <c r="W10" i="148"/>
  <c r="V10" i="148"/>
  <c r="U10" i="148"/>
  <c r="X9" i="148"/>
  <c r="W9" i="148"/>
  <c r="V9" i="148"/>
  <c r="U9" i="148"/>
  <c r="X5" i="148"/>
  <c r="AU153" i="263" s="1"/>
  <c r="W5" i="148"/>
  <c r="AT153" i="263" s="1"/>
  <c r="V5" i="148"/>
  <c r="AS153" i="263" s="1"/>
  <c r="U5" i="148"/>
  <c r="AR153" i="263" s="1"/>
  <c r="X3" i="148"/>
  <c r="W3" i="148"/>
  <c r="V3" i="148"/>
  <c r="X2" i="148"/>
  <c r="W2" i="148"/>
  <c r="V2" i="148"/>
  <c r="X11" i="147"/>
  <c r="W11" i="147"/>
  <c r="V11" i="147"/>
  <c r="U11" i="147"/>
  <c r="X10" i="147"/>
  <c r="W10" i="147"/>
  <c r="V10" i="147"/>
  <c r="U10" i="147"/>
  <c r="X9" i="147"/>
  <c r="W9" i="147"/>
  <c r="V9" i="147"/>
  <c r="U9" i="147"/>
  <c r="X5" i="147"/>
  <c r="AU152" i="263" s="1"/>
  <c r="W5" i="147"/>
  <c r="AT152" i="263" s="1"/>
  <c r="V5" i="147"/>
  <c r="AS152" i="263" s="1"/>
  <c r="U5" i="147"/>
  <c r="AR152" i="263" s="1"/>
  <c r="X3" i="147"/>
  <c r="W3" i="147"/>
  <c r="V3" i="147"/>
  <c r="X2" i="147"/>
  <c r="W2" i="147"/>
  <c r="V2" i="147"/>
  <c r="X11" i="146"/>
  <c r="W11" i="146"/>
  <c r="V11" i="146"/>
  <c r="U11" i="146"/>
  <c r="X10" i="146"/>
  <c r="W10" i="146"/>
  <c r="V10" i="146"/>
  <c r="U10" i="146"/>
  <c r="X9" i="146"/>
  <c r="W9" i="146"/>
  <c r="V9" i="146"/>
  <c r="U9" i="146"/>
  <c r="X5" i="146"/>
  <c r="AU151" i="263" s="1"/>
  <c r="W5" i="146"/>
  <c r="AT151" i="263" s="1"/>
  <c r="V5" i="146"/>
  <c r="AS151" i="263" s="1"/>
  <c r="U5" i="146"/>
  <c r="AR151" i="263" s="1"/>
  <c r="X3" i="146"/>
  <c r="W3" i="146"/>
  <c r="V3" i="146"/>
  <c r="X2" i="146"/>
  <c r="W2" i="146"/>
  <c r="V2" i="146"/>
  <c r="X11" i="145"/>
  <c r="W11" i="145"/>
  <c r="V11" i="145"/>
  <c r="U11" i="145"/>
  <c r="X10" i="145"/>
  <c r="W10" i="145"/>
  <c r="V10" i="145"/>
  <c r="U10" i="145"/>
  <c r="X9" i="145"/>
  <c r="W9" i="145"/>
  <c r="V9" i="145"/>
  <c r="U9" i="145"/>
  <c r="X5" i="145"/>
  <c r="AU150" i="263" s="1"/>
  <c r="W5" i="145"/>
  <c r="AT150" i="263" s="1"/>
  <c r="V5" i="145"/>
  <c r="AS150" i="263" s="1"/>
  <c r="U5" i="145"/>
  <c r="AR150" i="263" s="1"/>
  <c r="X3" i="145"/>
  <c r="W3" i="145"/>
  <c r="V3" i="145"/>
  <c r="X2" i="145"/>
  <c r="W2" i="145"/>
  <c r="V2" i="145"/>
  <c r="X11" i="144"/>
  <c r="W11" i="144"/>
  <c r="V11" i="144"/>
  <c r="U11" i="144"/>
  <c r="X10" i="144"/>
  <c r="W10" i="144"/>
  <c r="V10" i="144"/>
  <c r="U10" i="144"/>
  <c r="X9" i="144"/>
  <c r="W9" i="144"/>
  <c r="V9" i="144"/>
  <c r="U9" i="144"/>
  <c r="X5" i="144"/>
  <c r="AU149" i="263" s="1"/>
  <c r="W5" i="144"/>
  <c r="AT149" i="263" s="1"/>
  <c r="V5" i="144"/>
  <c r="AS149" i="263" s="1"/>
  <c r="U5" i="144"/>
  <c r="AR149" i="263" s="1"/>
  <c r="X3" i="144"/>
  <c r="W3" i="144"/>
  <c r="V3" i="144"/>
  <c r="X2" i="144"/>
  <c r="W2" i="144"/>
  <c r="V2" i="144"/>
  <c r="X11" i="143"/>
  <c r="W11" i="143"/>
  <c r="V11" i="143"/>
  <c r="U11" i="143"/>
  <c r="X10" i="143"/>
  <c r="W10" i="143"/>
  <c r="V10" i="143"/>
  <c r="U10" i="143"/>
  <c r="X9" i="143"/>
  <c r="W9" i="143"/>
  <c r="V9" i="143"/>
  <c r="U9" i="143"/>
  <c r="X5" i="143"/>
  <c r="AU148" i="263" s="1"/>
  <c r="W5" i="143"/>
  <c r="AT148" i="263" s="1"/>
  <c r="V5" i="143"/>
  <c r="AS148" i="263" s="1"/>
  <c r="U5" i="143"/>
  <c r="AR148" i="263" s="1"/>
  <c r="X3" i="143"/>
  <c r="W3" i="143"/>
  <c r="V3" i="143"/>
  <c r="X2" i="143"/>
  <c r="W2" i="143"/>
  <c r="V2" i="143"/>
  <c r="X11" i="142"/>
  <c r="W11" i="142"/>
  <c r="V11" i="142"/>
  <c r="U11" i="142"/>
  <c r="X10" i="142"/>
  <c r="W10" i="142"/>
  <c r="V10" i="142"/>
  <c r="U10" i="142"/>
  <c r="X9" i="142"/>
  <c r="W9" i="142"/>
  <c r="V9" i="142"/>
  <c r="U9" i="142"/>
  <c r="X5" i="142"/>
  <c r="AU147" i="263" s="1"/>
  <c r="W5" i="142"/>
  <c r="AT147" i="263" s="1"/>
  <c r="V5" i="142"/>
  <c r="AS147" i="263" s="1"/>
  <c r="U5" i="142"/>
  <c r="AR147" i="263" s="1"/>
  <c r="X3" i="142"/>
  <c r="W3" i="142"/>
  <c r="V3" i="142"/>
  <c r="X2" i="142"/>
  <c r="W2" i="142"/>
  <c r="V2" i="142"/>
  <c r="X11" i="141"/>
  <c r="W11" i="141"/>
  <c r="V11" i="141"/>
  <c r="U11" i="141"/>
  <c r="X10" i="141"/>
  <c r="W10" i="141"/>
  <c r="V10" i="141"/>
  <c r="U10" i="141"/>
  <c r="X9" i="141"/>
  <c r="W9" i="141"/>
  <c r="V9" i="141"/>
  <c r="U9" i="141"/>
  <c r="X5" i="141"/>
  <c r="AU146" i="263" s="1"/>
  <c r="W5" i="141"/>
  <c r="AT146" i="263" s="1"/>
  <c r="V5" i="141"/>
  <c r="AS146" i="263" s="1"/>
  <c r="U5" i="141"/>
  <c r="AR146" i="263" s="1"/>
  <c r="X3" i="141"/>
  <c r="W3" i="141"/>
  <c r="V3" i="141"/>
  <c r="X2" i="141"/>
  <c r="W2" i="141"/>
  <c r="V2" i="141"/>
  <c r="X11" i="140"/>
  <c r="W11" i="140"/>
  <c r="V11" i="140"/>
  <c r="U11" i="140"/>
  <c r="X10" i="140"/>
  <c r="W10" i="140"/>
  <c r="V10" i="140"/>
  <c r="U10" i="140"/>
  <c r="X9" i="140"/>
  <c r="W9" i="140"/>
  <c r="V9" i="140"/>
  <c r="U9" i="140"/>
  <c r="X5" i="140"/>
  <c r="AU145" i="263" s="1"/>
  <c r="W5" i="140"/>
  <c r="AT145" i="263" s="1"/>
  <c r="V5" i="140"/>
  <c r="U5" i="140"/>
  <c r="AR145" i="263" s="1"/>
  <c r="X3" i="140"/>
  <c r="W3" i="140"/>
  <c r="V3" i="140"/>
  <c r="X2" i="140"/>
  <c r="W2" i="140"/>
  <c r="V2" i="140"/>
  <c r="X11" i="139"/>
  <c r="W11" i="139"/>
  <c r="V11" i="139"/>
  <c r="U11" i="139"/>
  <c r="X10" i="139"/>
  <c r="W10" i="139"/>
  <c r="V10" i="139"/>
  <c r="U10" i="139"/>
  <c r="X9" i="139"/>
  <c r="W9" i="139"/>
  <c r="V9" i="139"/>
  <c r="U9" i="139"/>
  <c r="X5" i="139"/>
  <c r="AU144" i="263" s="1"/>
  <c r="W5" i="139"/>
  <c r="AT144" i="263" s="1"/>
  <c r="V5" i="139"/>
  <c r="AS144" i="263" s="1"/>
  <c r="U5" i="139"/>
  <c r="AR144" i="263" s="1"/>
  <c r="X3" i="139"/>
  <c r="W3" i="139"/>
  <c r="V3" i="139"/>
  <c r="X2" i="139"/>
  <c r="W2" i="139"/>
  <c r="V2" i="139"/>
  <c r="X11" i="138"/>
  <c r="W11" i="138"/>
  <c r="V11" i="138"/>
  <c r="U11" i="138"/>
  <c r="X10" i="138"/>
  <c r="W10" i="138"/>
  <c r="V10" i="138"/>
  <c r="U10" i="138"/>
  <c r="X9" i="138"/>
  <c r="W9" i="138"/>
  <c r="V9" i="138"/>
  <c r="U9" i="138"/>
  <c r="X5" i="138"/>
  <c r="AU143" i="263" s="1"/>
  <c r="W5" i="138"/>
  <c r="AT143" i="263" s="1"/>
  <c r="V5" i="138"/>
  <c r="AS143" i="263" s="1"/>
  <c r="U5" i="138"/>
  <c r="AR143" i="263" s="1"/>
  <c r="X3" i="138"/>
  <c r="W3" i="138"/>
  <c r="V3" i="138"/>
  <c r="X2" i="138"/>
  <c r="W2" i="138"/>
  <c r="V2" i="138"/>
  <c r="X11" i="137"/>
  <c r="W11" i="137"/>
  <c r="V11" i="137"/>
  <c r="U11" i="137"/>
  <c r="X10" i="137"/>
  <c r="W10" i="137"/>
  <c r="V10" i="137"/>
  <c r="U10" i="137"/>
  <c r="X9" i="137"/>
  <c r="W9" i="137"/>
  <c r="V9" i="137"/>
  <c r="U9" i="137"/>
  <c r="X5" i="137"/>
  <c r="AU142" i="263" s="1"/>
  <c r="W5" i="137"/>
  <c r="AT142" i="263" s="1"/>
  <c r="V5" i="137"/>
  <c r="AS142" i="263" s="1"/>
  <c r="U5" i="137"/>
  <c r="AR142" i="263" s="1"/>
  <c r="X3" i="137"/>
  <c r="W3" i="137"/>
  <c r="V3" i="137"/>
  <c r="X2" i="137"/>
  <c r="W2" i="137"/>
  <c r="V2" i="137"/>
  <c r="X11" i="136"/>
  <c r="W11" i="136"/>
  <c r="V11" i="136"/>
  <c r="U11" i="136"/>
  <c r="X10" i="136"/>
  <c r="W10" i="136"/>
  <c r="V10" i="136"/>
  <c r="U10" i="136"/>
  <c r="X9" i="136"/>
  <c r="W9" i="136"/>
  <c r="V9" i="136"/>
  <c r="U9" i="136"/>
  <c r="X5" i="136"/>
  <c r="AU141" i="263" s="1"/>
  <c r="W5" i="136"/>
  <c r="AT141" i="263" s="1"/>
  <c r="V5" i="136"/>
  <c r="AS141" i="263" s="1"/>
  <c r="U5" i="136"/>
  <c r="AR141" i="263" s="1"/>
  <c r="X3" i="136"/>
  <c r="W3" i="136"/>
  <c r="V3" i="136"/>
  <c r="X2" i="136"/>
  <c r="W2" i="136"/>
  <c r="V2" i="136"/>
  <c r="X11" i="135"/>
  <c r="W11" i="135"/>
  <c r="V11" i="135"/>
  <c r="U11" i="135"/>
  <c r="X10" i="135"/>
  <c r="W10" i="135"/>
  <c r="V10" i="135"/>
  <c r="U10" i="135"/>
  <c r="X9" i="135"/>
  <c r="W9" i="135"/>
  <c r="V9" i="135"/>
  <c r="U9" i="135"/>
  <c r="X5" i="135"/>
  <c r="AU140" i="263" s="1"/>
  <c r="W5" i="135"/>
  <c r="AT140" i="263" s="1"/>
  <c r="V5" i="135"/>
  <c r="AS140" i="263" s="1"/>
  <c r="U5" i="135"/>
  <c r="AR140" i="263" s="1"/>
  <c r="X3" i="135"/>
  <c r="W3" i="135"/>
  <c r="V3" i="135"/>
  <c r="X2" i="135"/>
  <c r="W2" i="135"/>
  <c r="V2" i="135"/>
  <c r="X11" i="134"/>
  <c r="W11" i="134"/>
  <c r="V11" i="134"/>
  <c r="U11" i="134"/>
  <c r="X10" i="134"/>
  <c r="W10" i="134"/>
  <c r="V10" i="134"/>
  <c r="U10" i="134"/>
  <c r="X9" i="134"/>
  <c r="W9" i="134"/>
  <c r="V9" i="134"/>
  <c r="U9" i="134"/>
  <c r="X5" i="134"/>
  <c r="AU139" i="263" s="1"/>
  <c r="W5" i="134"/>
  <c r="AT139" i="263" s="1"/>
  <c r="V5" i="134"/>
  <c r="AS139" i="263" s="1"/>
  <c r="U5" i="134"/>
  <c r="AR139" i="263" s="1"/>
  <c r="X3" i="134"/>
  <c r="W3" i="134"/>
  <c r="V3" i="134"/>
  <c r="X2" i="134"/>
  <c r="W2" i="134"/>
  <c r="V2" i="134"/>
  <c r="X11" i="133"/>
  <c r="W11" i="133"/>
  <c r="V11" i="133"/>
  <c r="U11" i="133"/>
  <c r="X10" i="133"/>
  <c r="W10" i="133"/>
  <c r="V10" i="133"/>
  <c r="U10" i="133"/>
  <c r="X9" i="133"/>
  <c r="W9" i="133"/>
  <c r="V9" i="133"/>
  <c r="U9" i="133"/>
  <c r="X5" i="133"/>
  <c r="AU138" i="263" s="1"/>
  <c r="W5" i="133"/>
  <c r="AT138" i="263" s="1"/>
  <c r="V5" i="133"/>
  <c r="AS138" i="263" s="1"/>
  <c r="U5" i="133"/>
  <c r="AR138" i="263" s="1"/>
  <c r="X3" i="133"/>
  <c r="W3" i="133"/>
  <c r="V3" i="133"/>
  <c r="X2" i="133"/>
  <c r="W2" i="133"/>
  <c r="V2" i="133"/>
  <c r="X11" i="132"/>
  <c r="W11" i="132"/>
  <c r="V11" i="132"/>
  <c r="U11" i="132"/>
  <c r="X10" i="132"/>
  <c r="W10" i="132"/>
  <c r="V10" i="132"/>
  <c r="U10" i="132"/>
  <c r="X9" i="132"/>
  <c r="W9" i="132"/>
  <c r="V9" i="132"/>
  <c r="U9" i="132"/>
  <c r="X5" i="132"/>
  <c r="AU137" i="263" s="1"/>
  <c r="W5" i="132"/>
  <c r="AT137" i="263" s="1"/>
  <c r="V5" i="132"/>
  <c r="AS137" i="263" s="1"/>
  <c r="U5" i="132"/>
  <c r="AR137" i="263" s="1"/>
  <c r="X3" i="132"/>
  <c r="W3" i="132"/>
  <c r="V3" i="132"/>
  <c r="X2" i="132"/>
  <c r="W2" i="132"/>
  <c r="V2" i="132"/>
  <c r="X11" i="131"/>
  <c r="W11" i="131"/>
  <c r="V11" i="131"/>
  <c r="U11" i="131"/>
  <c r="X10" i="131"/>
  <c r="W10" i="131"/>
  <c r="V10" i="131"/>
  <c r="U10" i="131"/>
  <c r="X9" i="131"/>
  <c r="W9" i="131"/>
  <c r="V9" i="131"/>
  <c r="U9" i="131"/>
  <c r="X5" i="131"/>
  <c r="AU136" i="263" s="1"/>
  <c r="W5" i="131"/>
  <c r="AT136" i="263" s="1"/>
  <c r="V5" i="131"/>
  <c r="AS136" i="263" s="1"/>
  <c r="U5" i="131"/>
  <c r="AR136" i="263" s="1"/>
  <c r="X3" i="131"/>
  <c r="W3" i="131"/>
  <c r="V3" i="131"/>
  <c r="X2" i="131"/>
  <c r="W2" i="131"/>
  <c r="V2" i="131"/>
  <c r="X11" i="130"/>
  <c r="W11" i="130"/>
  <c r="V11" i="130"/>
  <c r="U11" i="130"/>
  <c r="X10" i="130"/>
  <c r="W10" i="130"/>
  <c r="V10" i="130"/>
  <c r="U10" i="130"/>
  <c r="X9" i="130"/>
  <c r="W9" i="130"/>
  <c r="V9" i="130"/>
  <c r="U9" i="130"/>
  <c r="X5" i="130"/>
  <c r="AU135" i="263" s="1"/>
  <c r="W5" i="130"/>
  <c r="AT135" i="263" s="1"/>
  <c r="V5" i="130"/>
  <c r="AS135" i="263" s="1"/>
  <c r="U5" i="130"/>
  <c r="AR135" i="263" s="1"/>
  <c r="X3" i="130"/>
  <c r="W3" i="130"/>
  <c r="V3" i="130"/>
  <c r="X2" i="130"/>
  <c r="W2" i="130"/>
  <c r="V2" i="130"/>
  <c r="X11" i="129"/>
  <c r="W11" i="129"/>
  <c r="V11" i="129"/>
  <c r="U11" i="129"/>
  <c r="X10" i="129"/>
  <c r="W10" i="129"/>
  <c r="V10" i="129"/>
  <c r="U10" i="129"/>
  <c r="X9" i="129"/>
  <c r="W9" i="129"/>
  <c r="V9" i="129"/>
  <c r="U9" i="129"/>
  <c r="X5" i="129"/>
  <c r="AU134" i="263" s="1"/>
  <c r="W5" i="129"/>
  <c r="AT134" i="263" s="1"/>
  <c r="V5" i="129"/>
  <c r="AS134" i="263" s="1"/>
  <c r="U5" i="129"/>
  <c r="AR134" i="263" s="1"/>
  <c r="X3" i="129"/>
  <c r="W3" i="129"/>
  <c r="V3" i="129"/>
  <c r="X2" i="129"/>
  <c r="W2" i="129"/>
  <c r="V2" i="129"/>
  <c r="X11" i="128"/>
  <c r="W11" i="128"/>
  <c r="V11" i="128"/>
  <c r="U11" i="128"/>
  <c r="X10" i="128"/>
  <c r="W10" i="128"/>
  <c r="V10" i="128"/>
  <c r="U10" i="128"/>
  <c r="X9" i="128"/>
  <c r="W9" i="128"/>
  <c r="V9" i="128"/>
  <c r="U9" i="128"/>
  <c r="X5" i="128"/>
  <c r="AU133" i="263" s="1"/>
  <c r="W5" i="128"/>
  <c r="AT133" i="263" s="1"/>
  <c r="V5" i="128"/>
  <c r="AS133" i="263" s="1"/>
  <c r="U5" i="128"/>
  <c r="AR133" i="263" s="1"/>
  <c r="X3" i="128"/>
  <c r="W3" i="128"/>
  <c r="V3" i="128"/>
  <c r="X2" i="128"/>
  <c r="W2" i="128"/>
  <c r="V2" i="128"/>
  <c r="X11" i="127"/>
  <c r="W11" i="127"/>
  <c r="V11" i="127"/>
  <c r="U11" i="127"/>
  <c r="X10" i="127"/>
  <c r="W10" i="127"/>
  <c r="V10" i="127"/>
  <c r="U10" i="127"/>
  <c r="X9" i="127"/>
  <c r="W9" i="127"/>
  <c r="V9" i="127"/>
  <c r="U9" i="127"/>
  <c r="X5" i="127"/>
  <c r="AU132" i="263" s="1"/>
  <c r="W5" i="127"/>
  <c r="AT132" i="263" s="1"/>
  <c r="V5" i="127"/>
  <c r="AS132" i="263" s="1"/>
  <c r="U5" i="127"/>
  <c r="AR132" i="263" s="1"/>
  <c r="X3" i="127"/>
  <c r="W3" i="127"/>
  <c r="V3" i="127"/>
  <c r="X2" i="127"/>
  <c r="W2" i="127"/>
  <c r="V2" i="127"/>
  <c r="X11" i="126"/>
  <c r="W11" i="126"/>
  <c r="V11" i="126"/>
  <c r="U11" i="126"/>
  <c r="X10" i="126"/>
  <c r="W10" i="126"/>
  <c r="V10" i="126"/>
  <c r="U10" i="126"/>
  <c r="X9" i="126"/>
  <c r="W9" i="126"/>
  <c r="V9" i="126"/>
  <c r="U9" i="126"/>
  <c r="X5" i="126"/>
  <c r="AU131" i="263" s="1"/>
  <c r="W5" i="126"/>
  <c r="AT131" i="263" s="1"/>
  <c r="V5" i="126"/>
  <c r="AS131" i="263" s="1"/>
  <c r="U5" i="126"/>
  <c r="AR131" i="263" s="1"/>
  <c r="X3" i="126"/>
  <c r="W3" i="126"/>
  <c r="V3" i="126"/>
  <c r="X2" i="126"/>
  <c r="W2" i="126"/>
  <c r="V2" i="126"/>
  <c r="X11" i="125"/>
  <c r="W11" i="125"/>
  <c r="V11" i="125"/>
  <c r="U11" i="125"/>
  <c r="X10" i="125"/>
  <c r="W10" i="125"/>
  <c r="V10" i="125"/>
  <c r="U10" i="125"/>
  <c r="X9" i="125"/>
  <c r="W9" i="125"/>
  <c r="V9" i="125"/>
  <c r="U9" i="125"/>
  <c r="X5" i="125"/>
  <c r="AU130" i="263" s="1"/>
  <c r="W5" i="125"/>
  <c r="AT130" i="263" s="1"/>
  <c r="V5" i="125"/>
  <c r="AS130" i="263" s="1"/>
  <c r="U5" i="125"/>
  <c r="AR130" i="263" s="1"/>
  <c r="X3" i="125"/>
  <c r="W3" i="125"/>
  <c r="V3" i="125"/>
  <c r="X2" i="125"/>
  <c r="W2" i="125"/>
  <c r="V2" i="125"/>
  <c r="X11" i="124"/>
  <c r="W11" i="124"/>
  <c r="V11" i="124"/>
  <c r="U11" i="124"/>
  <c r="X10" i="124"/>
  <c r="W10" i="124"/>
  <c r="V10" i="124"/>
  <c r="U10" i="124"/>
  <c r="X9" i="124"/>
  <c r="W9" i="124"/>
  <c r="V9" i="124"/>
  <c r="U9" i="124"/>
  <c r="X5" i="124"/>
  <c r="AU129" i="263" s="1"/>
  <c r="W5" i="124"/>
  <c r="AT129" i="263" s="1"/>
  <c r="V5" i="124"/>
  <c r="AS129" i="263" s="1"/>
  <c r="U5" i="124"/>
  <c r="AR129" i="263" s="1"/>
  <c r="X3" i="124"/>
  <c r="W3" i="124"/>
  <c r="V3" i="124"/>
  <c r="X2" i="124"/>
  <c r="W2" i="124"/>
  <c r="V2" i="124"/>
  <c r="X11" i="123"/>
  <c r="W11" i="123"/>
  <c r="V11" i="123"/>
  <c r="U11" i="123"/>
  <c r="X10" i="123"/>
  <c r="W10" i="123"/>
  <c r="V10" i="123"/>
  <c r="U10" i="123"/>
  <c r="X9" i="123"/>
  <c r="W9" i="123"/>
  <c r="V9" i="123"/>
  <c r="U9" i="123"/>
  <c r="X5" i="123"/>
  <c r="AU128" i="263" s="1"/>
  <c r="W5" i="123"/>
  <c r="AT128" i="263" s="1"/>
  <c r="V5" i="123"/>
  <c r="AS128" i="263" s="1"/>
  <c r="U5" i="123"/>
  <c r="AR128" i="263" s="1"/>
  <c r="X3" i="123"/>
  <c r="W3" i="123"/>
  <c r="V3" i="123"/>
  <c r="X2" i="123"/>
  <c r="W2" i="123"/>
  <c r="V2" i="123"/>
  <c r="X11" i="122"/>
  <c r="W11" i="122"/>
  <c r="V11" i="122"/>
  <c r="U11" i="122"/>
  <c r="X10" i="122"/>
  <c r="W10" i="122"/>
  <c r="V10" i="122"/>
  <c r="U10" i="122"/>
  <c r="X9" i="122"/>
  <c r="W9" i="122"/>
  <c r="V9" i="122"/>
  <c r="U9" i="122"/>
  <c r="X5" i="122"/>
  <c r="AU127" i="263" s="1"/>
  <c r="W5" i="122"/>
  <c r="AT127" i="263" s="1"/>
  <c r="V5" i="122"/>
  <c r="AS127" i="263" s="1"/>
  <c r="U5" i="122"/>
  <c r="AR127" i="263" s="1"/>
  <c r="X3" i="122"/>
  <c r="W3" i="122"/>
  <c r="V3" i="122"/>
  <c r="X2" i="122"/>
  <c r="W2" i="122"/>
  <c r="V2" i="122"/>
  <c r="X11" i="121"/>
  <c r="W11" i="121"/>
  <c r="V11" i="121"/>
  <c r="U11" i="121"/>
  <c r="X10" i="121"/>
  <c r="W10" i="121"/>
  <c r="V10" i="121"/>
  <c r="U10" i="121"/>
  <c r="X9" i="121"/>
  <c r="W9" i="121"/>
  <c r="V9" i="121"/>
  <c r="U9" i="121"/>
  <c r="X5" i="121"/>
  <c r="AU126" i="263" s="1"/>
  <c r="W5" i="121"/>
  <c r="AT126" i="263" s="1"/>
  <c r="V5" i="121"/>
  <c r="AS126" i="263" s="1"/>
  <c r="U5" i="121"/>
  <c r="AR126" i="263" s="1"/>
  <c r="X3" i="121"/>
  <c r="W3" i="121"/>
  <c r="V3" i="121"/>
  <c r="X2" i="121"/>
  <c r="W2" i="121"/>
  <c r="V2" i="121"/>
  <c r="X11" i="120"/>
  <c r="W11" i="120"/>
  <c r="V11" i="120"/>
  <c r="U11" i="120"/>
  <c r="X10" i="120"/>
  <c r="W10" i="120"/>
  <c r="V10" i="120"/>
  <c r="U10" i="120"/>
  <c r="X9" i="120"/>
  <c r="W9" i="120"/>
  <c r="V9" i="120"/>
  <c r="U9" i="120"/>
  <c r="X5" i="120"/>
  <c r="AU125" i="263" s="1"/>
  <c r="W5" i="120"/>
  <c r="AT125" i="263" s="1"/>
  <c r="V5" i="120"/>
  <c r="AS125" i="263" s="1"/>
  <c r="U5" i="120"/>
  <c r="AR125" i="263" s="1"/>
  <c r="X3" i="120"/>
  <c r="W3" i="120"/>
  <c r="V3" i="120"/>
  <c r="X2" i="120"/>
  <c r="W2" i="120"/>
  <c r="V2" i="120"/>
  <c r="X11" i="119"/>
  <c r="W11" i="119"/>
  <c r="V11" i="119"/>
  <c r="U11" i="119"/>
  <c r="X10" i="119"/>
  <c r="W10" i="119"/>
  <c r="V10" i="119"/>
  <c r="U10" i="119"/>
  <c r="X9" i="119"/>
  <c r="W9" i="119"/>
  <c r="V9" i="119"/>
  <c r="U9" i="119"/>
  <c r="X5" i="119"/>
  <c r="AU124" i="263" s="1"/>
  <c r="W5" i="119"/>
  <c r="AT124" i="263" s="1"/>
  <c r="V5" i="119"/>
  <c r="AS124" i="263" s="1"/>
  <c r="U5" i="119"/>
  <c r="AR124" i="263" s="1"/>
  <c r="X3" i="119"/>
  <c r="W3" i="119"/>
  <c r="V3" i="119"/>
  <c r="X2" i="119"/>
  <c r="W2" i="119"/>
  <c r="V2" i="119"/>
  <c r="X11" i="118"/>
  <c r="W11" i="118"/>
  <c r="V11" i="118"/>
  <c r="U11" i="118"/>
  <c r="X10" i="118"/>
  <c r="W10" i="118"/>
  <c r="V10" i="118"/>
  <c r="U10" i="118"/>
  <c r="X9" i="118"/>
  <c r="W9" i="118"/>
  <c r="V9" i="118"/>
  <c r="U9" i="118"/>
  <c r="X5" i="118"/>
  <c r="AU123" i="263" s="1"/>
  <c r="W5" i="118"/>
  <c r="AT123" i="263" s="1"/>
  <c r="V5" i="118"/>
  <c r="AS123" i="263" s="1"/>
  <c r="U5" i="118"/>
  <c r="AR123" i="263" s="1"/>
  <c r="X3" i="118"/>
  <c r="W3" i="118"/>
  <c r="V3" i="118"/>
  <c r="X2" i="118"/>
  <c r="W2" i="118"/>
  <c r="V2" i="118"/>
  <c r="X11" i="117"/>
  <c r="W11" i="117"/>
  <c r="V11" i="117"/>
  <c r="U11" i="117"/>
  <c r="X10" i="117"/>
  <c r="W10" i="117"/>
  <c r="V10" i="117"/>
  <c r="U10" i="117"/>
  <c r="X9" i="117"/>
  <c r="W9" i="117"/>
  <c r="V9" i="117"/>
  <c r="U9" i="117"/>
  <c r="X5" i="117"/>
  <c r="AU122" i="263" s="1"/>
  <c r="W5" i="117"/>
  <c r="AT122" i="263" s="1"/>
  <c r="V5" i="117"/>
  <c r="AS122" i="263" s="1"/>
  <c r="U5" i="117"/>
  <c r="AR122" i="263" s="1"/>
  <c r="X3" i="117"/>
  <c r="W3" i="117"/>
  <c r="V3" i="117"/>
  <c r="X2" i="117"/>
  <c r="W2" i="117"/>
  <c r="V2" i="117"/>
  <c r="X11" i="116"/>
  <c r="W11" i="116"/>
  <c r="V11" i="116"/>
  <c r="U11" i="116"/>
  <c r="X10" i="116"/>
  <c r="W10" i="116"/>
  <c r="V10" i="116"/>
  <c r="U10" i="116"/>
  <c r="X9" i="116"/>
  <c r="W9" i="116"/>
  <c r="V9" i="116"/>
  <c r="U9" i="116"/>
  <c r="X5" i="116"/>
  <c r="AU121" i="263" s="1"/>
  <c r="W5" i="116"/>
  <c r="AT121" i="263" s="1"/>
  <c r="V5" i="116"/>
  <c r="AS121" i="263" s="1"/>
  <c r="U5" i="116"/>
  <c r="AR121" i="263" s="1"/>
  <c r="X3" i="116"/>
  <c r="W3" i="116"/>
  <c r="V3" i="116"/>
  <c r="X2" i="116"/>
  <c r="W2" i="116"/>
  <c r="V2" i="116"/>
  <c r="X11" i="115"/>
  <c r="W11" i="115"/>
  <c r="V11" i="115"/>
  <c r="U11" i="115"/>
  <c r="X10" i="115"/>
  <c r="W10" i="115"/>
  <c r="V10" i="115"/>
  <c r="U10" i="115"/>
  <c r="X9" i="115"/>
  <c r="W9" i="115"/>
  <c r="V9" i="115"/>
  <c r="U9" i="115"/>
  <c r="X5" i="115"/>
  <c r="AU120" i="263" s="1"/>
  <c r="W5" i="115"/>
  <c r="AT120" i="263" s="1"/>
  <c r="V5" i="115"/>
  <c r="AS120" i="263" s="1"/>
  <c r="U5" i="115"/>
  <c r="AR120" i="263" s="1"/>
  <c r="X3" i="115"/>
  <c r="W3" i="115"/>
  <c r="V3" i="115"/>
  <c r="X2" i="115"/>
  <c r="W2" i="115"/>
  <c r="V2" i="115"/>
  <c r="X11" i="114"/>
  <c r="W11" i="114"/>
  <c r="V11" i="114"/>
  <c r="U11" i="114"/>
  <c r="X10" i="114"/>
  <c r="W10" i="114"/>
  <c r="V10" i="114"/>
  <c r="U10" i="114"/>
  <c r="X9" i="114"/>
  <c r="W9" i="114"/>
  <c r="V9" i="114"/>
  <c r="U9" i="114"/>
  <c r="X5" i="114"/>
  <c r="AU119" i="263" s="1"/>
  <c r="W5" i="114"/>
  <c r="AT119" i="263" s="1"/>
  <c r="V5" i="114"/>
  <c r="AS119" i="263" s="1"/>
  <c r="U5" i="114"/>
  <c r="AR119" i="263" s="1"/>
  <c r="X3" i="114"/>
  <c r="W3" i="114"/>
  <c r="V3" i="114"/>
  <c r="X2" i="114"/>
  <c r="W2" i="114"/>
  <c r="V2" i="114"/>
  <c r="X11" i="113"/>
  <c r="W11" i="113"/>
  <c r="V11" i="113"/>
  <c r="U11" i="113"/>
  <c r="X10" i="113"/>
  <c r="W10" i="113"/>
  <c r="V10" i="113"/>
  <c r="U10" i="113"/>
  <c r="X9" i="113"/>
  <c r="W9" i="113"/>
  <c r="V9" i="113"/>
  <c r="U9" i="113"/>
  <c r="X5" i="113"/>
  <c r="AU118" i="263" s="1"/>
  <c r="W5" i="113"/>
  <c r="AT118" i="263" s="1"/>
  <c r="V5" i="113"/>
  <c r="AS118" i="263" s="1"/>
  <c r="U5" i="113"/>
  <c r="AR118" i="263" s="1"/>
  <c r="X3" i="113"/>
  <c r="W3" i="113"/>
  <c r="V3" i="113"/>
  <c r="X2" i="113"/>
  <c r="W2" i="113"/>
  <c r="V2" i="113"/>
  <c r="X11" i="112"/>
  <c r="W11" i="112"/>
  <c r="V11" i="112"/>
  <c r="U11" i="112"/>
  <c r="X10" i="112"/>
  <c r="W10" i="112"/>
  <c r="V10" i="112"/>
  <c r="U10" i="112"/>
  <c r="X9" i="112"/>
  <c r="W9" i="112"/>
  <c r="V9" i="112"/>
  <c r="U9" i="112"/>
  <c r="X5" i="112"/>
  <c r="AU117" i="263" s="1"/>
  <c r="W5" i="112"/>
  <c r="AT117" i="263" s="1"/>
  <c r="V5" i="112"/>
  <c r="AS117" i="263" s="1"/>
  <c r="U5" i="112"/>
  <c r="AR117" i="263" s="1"/>
  <c r="X3" i="112"/>
  <c r="W3" i="112"/>
  <c r="V3" i="112"/>
  <c r="X2" i="112"/>
  <c r="W2" i="112"/>
  <c r="V2" i="112"/>
  <c r="X11" i="111"/>
  <c r="W11" i="111"/>
  <c r="V11" i="111"/>
  <c r="U11" i="111"/>
  <c r="X10" i="111"/>
  <c r="W10" i="111"/>
  <c r="V10" i="111"/>
  <c r="U10" i="111"/>
  <c r="X9" i="111"/>
  <c r="W9" i="111"/>
  <c r="V9" i="111"/>
  <c r="U9" i="111"/>
  <c r="X5" i="111"/>
  <c r="AU116" i="263" s="1"/>
  <c r="W5" i="111"/>
  <c r="AT116" i="263" s="1"/>
  <c r="V5" i="111"/>
  <c r="AS116" i="263" s="1"/>
  <c r="U5" i="111"/>
  <c r="AR116" i="263" s="1"/>
  <c r="X3" i="111"/>
  <c r="W3" i="111"/>
  <c r="V3" i="111"/>
  <c r="X2" i="111"/>
  <c r="W2" i="111"/>
  <c r="V2" i="111"/>
  <c r="X11" i="110"/>
  <c r="W11" i="110"/>
  <c r="V11" i="110"/>
  <c r="U11" i="110"/>
  <c r="X10" i="110"/>
  <c r="W10" i="110"/>
  <c r="V10" i="110"/>
  <c r="U10" i="110"/>
  <c r="X9" i="110"/>
  <c r="W9" i="110"/>
  <c r="V9" i="110"/>
  <c r="U9" i="110"/>
  <c r="X5" i="110"/>
  <c r="AU115" i="263" s="1"/>
  <c r="W5" i="110"/>
  <c r="AT115" i="263" s="1"/>
  <c r="V5" i="110"/>
  <c r="AS115" i="263" s="1"/>
  <c r="U5" i="110"/>
  <c r="AR115" i="263" s="1"/>
  <c r="X3" i="110"/>
  <c r="W3" i="110"/>
  <c r="V3" i="110"/>
  <c r="X2" i="110"/>
  <c r="W2" i="110"/>
  <c r="V2" i="110"/>
  <c r="X11" i="109"/>
  <c r="W11" i="109"/>
  <c r="V11" i="109"/>
  <c r="U11" i="109"/>
  <c r="X10" i="109"/>
  <c r="W10" i="109"/>
  <c r="V10" i="109"/>
  <c r="U10" i="109"/>
  <c r="X9" i="109"/>
  <c r="W9" i="109"/>
  <c r="V9" i="109"/>
  <c r="U9" i="109"/>
  <c r="X5" i="109"/>
  <c r="AU114" i="263" s="1"/>
  <c r="W5" i="109"/>
  <c r="AT114" i="263" s="1"/>
  <c r="V5" i="109"/>
  <c r="AS114" i="263" s="1"/>
  <c r="U5" i="109"/>
  <c r="AR114" i="263" s="1"/>
  <c r="X3" i="109"/>
  <c r="W3" i="109"/>
  <c r="V3" i="109"/>
  <c r="X2" i="109"/>
  <c r="W2" i="109"/>
  <c r="V2" i="109"/>
  <c r="X11" i="108"/>
  <c r="W11" i="108"/>
  <c r="V11" i="108"/>
  <c r="U11" i="108"/>
  <c r="X10" i="108"/>
  <c r="W10" i="108"/>
  <c r="V10" i="108"/>
  <c r="U10" i="108"/>
  <c r="X9" i="108"/>
  <c r="W9" i="108"/>
  <c r="V9" i="108"/>
  <c r="U9" i="108"/>
  <c r="X5" i="108"/>
  <c r="AU113" i="263" s="1"/>
  <c r="W5" i="108"/>
  <c r="AT113" i="263" s="1"/>
  <c r="V5" i="108"/>
  <c r="AS113" i="263" s="1"/>
  <c r="U5" i="108"/>
  <c r="AR113" i="263" s="1"/>
  <c r="X3" i="108"/>
  <c r="W3" i="108"/>
  <c r="V3" i="108"/>
  <c r="X2" i="108"/>
  <c r="W2" i="108"/>
  <c r="V2" i="108"/>
  <c r="X11" i="107"/>
  <c r="W11" i="107"/>
  <c r="V11" i="107"/>
  <c r="U11" i="107"/>
  <c r="X10" i="107"/>
  <c r="W10" i="107"/>
  <c r="V10" i="107"/>
  <c r="U10" i="107"/>
  <c r="X9" i="107"/>
  <c r="W9" i="107"/>
  <c r="V9" i="107"/>
  <c r="U9" i="107"/>
  <c r="X5" i="107"/>
  <c r="AU112" i="263" s="1"/>
  <c r="W5" i="107"/>
  <c r="AT112" i="263" s="1"/>
  <c r="V5" i="107"/>
  <c r="AS112" i="263" s="1"/>
  <c r="U5" i="107"/>
  <c r="AR112" i="263" s="1"/>
  <c r="X3" i="107"/>
  <c r="W3" i="107"/>
  <c r="V3" i="107"/>
  <c r="X2" i="107"/>
  <c r="W2" i="107"/>
  <c r="V2" i="107"/>
  <c r="X11" i="106"/>
  <c r="W11" i="106"/>
  <c r="V11" i="106"/>
  <c r="U11" i="106"/>
  <c r="X10" i="106"/>
  <c r="W10" i="106"/>
  <c r="V10" i="106"/>
  <c r="U10" i="106"/>
  <c r="X9" i="106"/>
  <c r="W9" i="106"/>
  <c r="V9" i="106"/>
  <c r="U9" i="106"/>
  <c r="X5" i="106"/>
  <c r="AU111" i="263" s="1"/>
  <c r="W5" i="106"/>
  <c r="AT111" i="263" s="1"/>
  <c r="V5" i="106"/>
  <c r="AS111" i="263" s="1"/>
  <c r="U5" i="106"/>
  <c r="AR111" i="263" s="1"/>
  <c r="X3" i="106"/>
  <c r="W3" i="106"/>
  <c r="V3" i="106"/>
  <c r="X2" i="106"/>
  <c r="W2" i="106"/>
  <c r="V2" i="106"/>
  <c r="X11" i="105"/>
  <c r="W11" i="105"/>
  <c r="V11" i="105"/>
  <c r="U11" i="105"/>
  <c r="X10" i="105"/>
  <c r="W10" i="105"/>
  <c r="V10" i="105"/>
  <c r="U10" i="105"/>
  <c r="X9" i="105"/>
  <c r="W9" i="105"/>
  <c r="V9" i="105"/>
  <c r="U9" i="105"/>
  <c r="X5" i="105"/>
  <c r="AU110" i="263" s="1"/>
  <c r="W5" i="105"/>
  <c r="AT110" i="263" s="1"/>
  <c r="V5" i="105"/>
  <c r="AS110" i="263" s="1"/>
  <c r="U5" i="105"/>
  <c r="AR110" i="263" s="1"/>
  <c r="X3" i="105"/>
  <c r="W3" i="105"/>
  <c r="V3" i="105"/>
  <c r="X2" i="105"/>
  <c r="W2" i="105"/>
  <c r="V2" i="105"/>
  <c r="X11" i="104"/>
  <c r="W11" i="104"/>
  <c r="V11" i="104"/>
  <c r="U11" i="104"/>
  <c r="X10" i="104"/>
  <c r="W10" i="104"/>
  <c r="V10" i="104"/>
  <c r="U10" i="104"/>
  <c r="X9" i="104"/>
  <c r="W9" i="104"/>
  <c r="V9" i="104"/>
  <c r="U9" i="104"/>
  <c r="X5" i="104"/>
  <c r="AU109" i="263" s="1"/>
  <c r="W5" i="104"/>
  <c r="AT109" i="263" s="1"/>
  <c r="V5" i="104"/>
  <c r="AS109" i="263" s="1"/>
  <c r="U5" i="104"/>
  <c r="AR109" i="263" s="1"/>
  <c r="X3" i="104"/>
  <c r="W3" i="104"/>
  <c r="V3" i="104"/>
  <c r="X2" i="104"/>
  <c r="W2" i="104"/>
  <c r="V2" i="104"/>
  <c r="X11" i="103"/>
  <c r="W11" i="103"/>
  <c r="V11" i="103"/>
  <c r="U11" i="103"/>
  <c r="X10" i="103"/>
  <c r="W10" i="103"/>
  <c r="V10" i="103"/>
  <c r="U10" i="103"/>
  <c r="X9" i="103"/>
  <c r="W9" i="103"/>
  <c r="V9" i="103"/>
  <c r="U9" i="103"/>
  <c r="X5" i="103"/>
  <c r="AU108" i="263" s="1"/>
  <c r="W5" i="103"/>
  <c r="AT108" i="263" s="1"/>
  <c r="V5" i="103"/>
  <c r="AS108" i="263" s="1"/>
  <c r="U5" i="103"/>
  <c r="AR108" i="263" s="1"/>
  <c r="X3" i="103"/>
  <c r="W3" i="103"/>
  <c r="V3" i="103"/>
  <c r="X2" i="103"/>
  <c r="W2" i="103"/>
  <c r="V2" i="103"/>
  <c r="X11" i="102"/>
  <c r="W11" i="102"/>
  <c r="V11" i="102"/>
  <c r="U11" i="102"/>
  <c r="X10" i="102"/>
  <c r="W10" i="102"/>
  <c r="V10" i="102"/>
  <c r="U10" i="102"/>
  <c r="X9" i="102"/>
  <c r="W9" i="102"/>
  <c r="V9" i="102"/>
  <c r="U9" i="102"/>
  <c r="X5" i="102"/>
  <c r="AU107" i="263" s="1"/>
  <c r="W5" i="102"/>
  <c r="AT107" i="263" s="1"/>
  <c r="V5" i="102"/>
  <c r="AS107" i="263" s="1"/>
  <c r="U5" i="102"/>
  <c r="AR107" i="263" s="1"/>
  <c r="X3" i="102"/>
  <c r="W3" i="102"/>
  <c r="V3" i="102"/>
  <c r="X2" i="102"/>
  <c r="W2" i="102"/>
  <c r="V2" i="102"/>
  <c r="X11" i="101"/>
  <c r="W11" i="101"/>
  <c r="V11" i="101"/>
  <c r="U11" i="101"/>
  <c r="X10" i="101"/>
  <c r="W10" i="101"/>
  <c r="V10" i="101"/>
  <c r="U10" i="101"/>
  <c r="X9" i="101"/>
  <c r="W9" i="101"/>
  <c r="V9" i="101"/>
  <c r="U9" i="101"/>
  <c r="X5" i="101"/>
  <c r="AU106" i="263" s="1"/>
  <c r="W5" i="101"/>
  <c r="AT106" i="263" s="1"/>
  <c r="V5" i="101"/>
  <c r="AS106" i="263" s="1"/>
  <c r="U5" i="101"/>
  <c r="AR106" i="263" s="1"/>
  <c r="X3" i="101"/>
  <c r="W3" i="101"/>
  <c r="V3" i="101"/>
  <c r="X2" i="101"/>
  <c r="W2" i="101"/>
  <c r="V2" i="101"/>
  <c r="X11" i="100"/>
  <c r="W11" i="100"/>
  <c r="V11" i="100"/>
  <c r="U11" i="100"/>
  <c r="X10" i="100"/>
  <c r="W10" i="100"/>
  <c r="V10" i="100"/>
  <c r="U10" i="100"/>
  <c r="X9" i="100"/>
  <c r="W9" i="100"/>
  <c r="V9" i="100"/>
  <c r="U9" i="100"/>
  <c r="X5" i="100"/>
  <c r="AU105" i="263" s="1"/>
  <c r="W5" i="100"/>
  <c r="AT105" i="263" s="1"/>
  <c r="V5" i="100"/>
  <c r="AS105" i="263" s="1"/>
  <c r="U5" i="100"/>
  <c r="AR105" i="263" s="1"/>
  <c r="X3" i="100"/>
  <c r="W3" i="100"/>
  <c r="V3" i="100"/>
  <c r="X2" i="100"/>
  <c r="W2" i="100"/>
  <c r="V2" i="100"/>
  <c r="X11" i="99"/>
  <c r="W11" i="99"/>
  <c r="V11" i="99"/>
  <c r="U11" i="99"/>
  <c r="X10" i="99"/>
  <c r="W10" i="99"/>
  <c r="V10" i="99"/>
  <c r="U10" i="99"/>
  <c r="X9" i="99"/>
  <c r="W9" i="99"/>
  <c r="V9" i="99"/>
  <c r="U9" i="99"/>
  <c r="X5" i="99"/>
  <c r="AU104" i="263" s="1"/>
  <c r="W5" i="99"/>
  <c r="AT104" i="263" s="1"/>
  <c r="V5" i="99"/>
  <c r="AS104" i="263" s="1"/>
  <c r="U5" i="99"/>
  <c r="AR104" i="263" s="1"/>
  <c r="X3" i="99"/>
  <c r="W3" i="99"/>
  <c r="V3" i="99"/>
  <c r="X2" i="99"/>
  <c r="W2" i="99"/>
  <c r="V2" i="99"/>
  <c r="X11" i="98"/>
  <c r="W11" i="98"/>
  <c r="V11" i="98"/>
  <c r="U11" i="98"/>
  <c r="X10" i="98"/>
  <c r="W10" i="98"/>
  <c r="V10" i="98"/>
  <c r="U10" i="98"/>
  <c r="X9" i="98"/>
  <c r="W9" i="98"/>
  <c r="V9" i="98"/>
  <c r="U9" i="98"/>
  <c r="X5" i="98"/>
  <c r="AU103" i="263" s="1"/>
  <c r="W5" i="98"/>
  <c r="AT103" i="263" s="1"/>
  <c r="V5" i="98"/>
  <c r="AS103" i="263" s="1"/>
  <c r="U5" i="98"/>
  <c r="AR103" i="263" s="1"/>
  <c r="X3" i="98"/>
  <c r="W3" i="98"/>
  <c r="V3" i="98"/>
  <c r="X2" i="98"/>
  <c r="W2" i="98"/>
  <c r="V2" i="98"/>
  <c r="X11" i="97"/>
  <c r="W11" i="97"/>
  <c r="V11" i="97"/>
  <c r="U11" i="97"/>
  <c r="X10" i="97"/>
  <c r="W10" i="97"/>
  <c r="V10" i="97"/>
  <c r="U10" i="97"/>
  <c r="X9" i="97"/>
  <c r="W9" i="97"/>
  <c r="V9" i="97"/>
  <c r="U9" i="97"/>
  <c r="X5" i="97"/>
  <c r="AU102" i="263" s="1"/>
  <c r="W5" i="97"/>
  <c r="AT102" i="263" s="1"/>
  <c r="V5" i="97"/>
  <c r="AS102" i="263" s="1"/>
  <c r="U5" i="97"/>
  <c r="AR102" i="263" s="1"/>
  <c r="X3" i="97"/>
  <c r="W3" i="97"/>
  <c r="V3" i="97"/>
  <c r="X2" i="97"/>
  <c r="W2" i="97"/>
  <c r="V2" i="97"/>
  <c r="X11" i="96"/>
  <c r="W11" i="96"/>
  <c r="V11" i="96"/>
  <c r="U11" i="96"/>
  <c r="X10" i="96"/>
  <c r="W10" i="96"/>
  <c r="V10" i="96"/>
  <c r="U10" i="96"/>
  <c r="X9" i="96"/>
  <c r="W9" i="96"/>
  <c r="V9" i="96"/>
  <c r="U9" i="96"/>
  <c r="X5" i="96"/>
  <c r="AU101" i="263" s="1"/>
  <c r="W5" i="96"/>
  <c r="AT101" i="263" s="1"/>
  <c r="V5" i="96"/>
  <c r="AS101" i="263" s="1"/>
  <c r="U5" i="96"/>
  <c r="AR101" i="263" s="1"/>
  <c r="X3" i="96"/>
  <c r="W3" i="96"/>
  <c r="V3" i="96"/>
  <c r="X2" i="96"/>
  <c r="W2" i="96"/>
  <c r="V2" i="96"/>
  <c r="X11" i="95"/>
  <c r="W11" i="95"/>
  <c r="V11" i="95"/>
  <c r="U11" i="95"/>
  <c r="X10" i="95"/>
  <c r="W10" i="95"/>
  <c r="V10" i="95"/>
  <c r="U10" i="95"/>
  <c r="X9" i="95"/>
  <c r="W9" i="95"/>
  <c r="V9" i="95"/>
  <c r="U9" i="95"/>
  <c r="X5" i="95"/>
  <c r="AU100" i="263" s="1"/>
  <c r="W5" i="95"/>
  <c r="AT100" i="263" s="1"/>
  <c r="V5" i="95"/>
  <c r="AS100" i="263" s="1"/>
  <c r="U5" i="95"/>
  <c r="AR100" i="263" s="1"/>
  <c r="X3" i="95"/>
  <c r="W3" i="95"/>
  <c r="V3" i="95"/>
  <c r="X2" i="95"/>
  <c r="W2" i="95"/>
  <c r="V2" i="95"/>
  <c r="X11" i="94"/>
  <c r="W11" i="94"/>
  <c r="V11" i="94"/>
  <c r="U11" i="94"/>
  <c r="X10" i="94"/>
  <c r="W10" i="94"/>
  <c r="V10" i="94"/>
  <c r="U10" i="94"/>
  <c r="X9" i="94"/>
  <c r="W9" i="94"/>
  <c r="V9" i="94"/>
  <c r="U9" i="94"/>
  <c r="X5" i="94"/>
  <c r="AU99" i="263" s="1"/>
  <c r="W5" i="94"/>
  <c r="AT99" i="263" s="1"/>
  <c r="V5" i="94"/>
  <c r="AS99" i="263" s="1"/>
  <c r="U5" i="94"/>
  <c r="AR99" i="263" s="1"/>
  <c r="X3" i="94"/>
  <c r="W3" i="94"/>
  <c r="V3" i="94"/>
  <c r="X2" i="94"/>
  <c r="W2" i="94"/>
  <c r="V2" i="94"/>
  <c r="X11" i="93"/>
  <c r="W11" i="93"/>
  <c r="V11" i="93"/>
  <c r="U11" i="93"/>
  <c r="X10" i="93"/>
  <c r="W10" i="93"/>
  <c r="V10" i="93"/>
  <c r="U10" i="93"/>
  <c r="X9" i="93"/>
  <c r="W9" i="93"/>
  <c r="V9" i="93"/>
  <c r="U9" i="93"/>
  <c r="X5" i="93"/>
  <c r="AU98" i="263" s="1"/>
  <c r="W5" i="93"/>
  <c r="AT98" i="263" s="1"/>
  <c r="V5" i="93"/>
  <c r="AS98" i="263" s="1"/>
  <c r="U5" i="93"/>
  <c r="AR98" i="263" s="1"/>
  <c r="X3" i="93"/>
  <c r="W3" i="93"/>
  <c r="V3" i="93"/>
  <c r="X2" i="93"/>
  <c r="W2" i="93"/>
  <c r="V2" i="93"/>
  <c r="X11" i="92"/>
  <c r="W11" i="92"/>
  <c r="V11" i="92"/>
  <c r="U11" i="92"/>
  <c r="X10" i="92"/>
  <c r="W10" i="92"/>
  <c r="V10" i="92"/>
  <c r="U10" i="92"/>
  <c r="X9" i="92"/>
  <c r="W9" i="92"/>
  <c r="V9" i="92"/>
  <c r="U9" i="92"/>
  <c r="X5" i="92"/>
  <c r="AU97" i="263" s="1"/>
  <c r="W5" i="92"/>
  <c r="AT97" i="263" s="1"/>
  <c r="V5" i="92"/>
  <c r="AS97" i="263" s="1"/>
  <c r="U5" i="92"/>
  <c r="AR97" i="263" s="1"/>
  <c r="X3" i="92"/>
  <c r="W3" i="92"/>
  <c r="V3" i="92"/>
  <c r="X2" i="92"/>
  <c r="W2" i="92"/>
  <c r="V2" i="92"/>
  <c r="X11" i="91"/>
  <c r="W11" i="91"/>
  <c r="V11" i="91"/>
  <c r="U11" i="91"/>
  <c r="X10" i="91"/>
  <c r="W10" i="91"/>
  <c r="V10" i="91"/>
  <c r="U10" i="91"/>
  <c r="X9" i="91"/>
  <c r="W9" i="91"/>
  <c r="V9" i="91"/>
  <c r="U9" i="91"/>
  <c r="X5" i="91"/>
  <c r="AU96" i="263" s="1"/>
  <c r="W5" i="91"/>
  <c r="AT96" i="263" s="1"/>
  <c r="V5" i="91"/>
  <c r="AS96" i="263" s="1"/>
  <c r="U5" i="91"/>
  <c r="AR96" i="263" s="1"/>
  <c r="X3" i="91"/>
  <c r="W3" i="91"/>
  <c r="V3" i="91"/>
  <c r="X2" i="91"/>
  <c r="W2" i="91"/>
  <c r="V2" i="91"/>
  <c r="X11" i="90"/>
  <c r="W11" i="90"/>
  <c r="V11" i="90"/>
  <c r="U11" i="90"/>
  <c r="X10" i="90"/>
  <c r="W10" i="90"/>
  <c r="V10" i="90"/>
  <c r="U10" i="90"/>
  <c r="X9" i="90"/>
  <c r="W9" i="90"/>
  <c r="V9" i="90"/>
  <c r="U9" i="90"/>
  <c r="X5" i="90"/>
  <c r="AU95" i="263" s="1"/>
  <c r="W5" i="90"/>
  <c r="AT95" i="263" s="1"/>
  <c r="V5" i="90"/>
  <c r="AS95" i="263" s="1"/>
  <c r="U5" i="90"/>
  <c r="AR95" i="263" s="1"/>
  <c r="X3" i="90"/>
  <c r="W3" i="90"/>
  <c r="V3" i="90"/>
  <c r="X2" i="90"/>
  <c r="W2" i="90"/>
  <c r="V2" i="90"/>
  <c r="X11" i="89"/>
  <c r="W11" i="89"/>
  <c r="V11" i="89"/>
  <c r="U11" i="89"/>
  <c r="X10" i="89"/>
  <c r="W10" i="89"/>
  <c r="V10" i="89"/>
  <c r="U10" i="89"/>
  <c r="X9" i="89"/>
  <c r="W9" i="89"/>
  <c r="V9" i="89"/>
  <c r="U9" i="89"/>
  <c r="X5" i="89"/>
  <c r="AU94" i="263" s="1"/>
  <c r="W5" i="89"/>
  <c r="AT94" i="263" s="1"/>
  <c r="V5" i="89"/>
  <c r="AS94" i="263" s="1"/>
  <c r="U5" i="89"/>
  <c r="AR94" i="263" s="1"/>
  <c r="X3" i="89"/>
  <c r="W3" i="89"/>
  <c r="V3" i="89"/>
  <c r="X2" i="89"/>
  <c r="W2" i="89"/>
  <c r="V2" i="89"/>
  <c r="X11" i="88"/>
  <c r="W11" i="88"/>
  <c r="V11" i="88"/>
  <c r="U11" i="88"/>
  <c r="X10" i="88"/>
  <c r="W10" i="88"/>
  <c r="V10" i="88"/>
  <c r="U10" i="88"/>
  <c r="X9" i="88"/>
  <c r="W9" i="88"/>
  <c r="V9" i="88"/>
  <c r="U9" i="88"/>
  <c r="X5" i="88"/>
  <c r="AU93" i="263" s="1"/>
  <c r="W5" i="88"/>
  <c r="AT93" i="263" s="1"/>
  <c r="V5" i="88"/>
  <c r="AS93" i="263" s="1"/>
  <c r="U5" i="88"/>
  <c r="AR93" i="263" s="1"/>
  <c r="X3" i="88"/>
  <c r="W3" i="88"/>
  <c r="V3" i="88"/>
  <c r="X2" i="88"/>
  <c r="W2" i="88"/>
  <c r="V2" i="88"/>
  <c r="X11" i="87"/>
  <c r="W11" i="87"/>
  <c r="V11" i="87"/>
  <c r="U11" i="87"/>
  <c r="X10" i="87"/>
  <c r="W10" i="87"/>
  <c r="V10" i="87"/>
  <c r="U10" i="87"/>
  <c r="X9" i="87"/>
  <c r="W9" i="87"/>
  <c r="V9" i="87"/>
  <c r="U9" i="87"/>
  <c r="X5" i="87"/>
  <c r="AU92" i="263" s="1"/>
  <c r="W5" i="87"/>
  <c r="AT92" i="263" s="1"/>
  <c r="V5" i="87"/>
  <c r="AS92" i="263" s="1"/>
  <c r="U5" i="87"/>
  <c r="AR92" i="263" s="1"/>
  <c r="X3" i="87"/>
  <c r="W3" i="87"/>
  <c r="V3" i="87"/>
  <c r="X2" i="87"/>
  <c r="W2" i="87"/>
  <c r="V2" i="87"/>
  <c r="X11" i="86"/>
  <c r="W11" i="86"/>
  <c r="V11" i="86"/>
  <c r="U11" i="86"/>
  <c r="X10" i="86"/>
  <c r="W10" i="86"/>
  <c r="V10" i="86"/>
  <c r="U10" i="86"/>
  <c r="X9" i="86"/>
  <c r="W9" i="86"/>
  <c r="V9" i="86"/>
  <c r="U9" i="86"/>
  <c r="X5" i="86"/>
  <c r="AU91" i="263" s="1"/>
  <c r="W5" i="86"/>
  <c r="AT91" i="263" s="1"/>
  <c r="V5" i="86"/>
  <c r="AS91" i="263" s="1"/>
  <c r="U5" i="86"/>
  <c r="AR91" i="263" s="1"/>
  <c r="X3" i="86"/>
  <c r="W3" i="86"/>
  <c r="V3" i="86"/>
  <c r="X2" i="86"/>
  <c r="W2" i="86"/>
  <c r="V2" i="86"/>
  <c r="X11" i="85"/>
  <c r="W11" i="85"/>
  <c r="V11" i="85"/>
  <c r="U11" i="85"/>
  <c r="X10" i="85"/>
  <c r="W10" i="85"/>
  <c r="V10" i="85"/>
  <c r="U10" i="85"/>
  <c r="X9" i="85"/>
  <c r="W9" i="85"/>
  <c r="V9" i="85"/>
  <c r="U9" i="85"/>
  <c r="X5" i="85"/>
  <c r="AU90" i="263" s="1"/>
  <c r="W5" i="85"/>
  <c r="AT90" i="263" s="1"/>
  <c r="V5" i="85"/>
  <c r="AS90" i="263" s="1"/>
  <c r="U5" i="85"/>
  <c r="AR90" i="263" s="1"/>
  <c r="X3" i="85"/>
  <c r="W3" i="85"/>
  <c r="V3" i="85"/>
  <c r="X2" i="85"/>
  <c r="W2" i="85"/>
  <c r="V2" i="85"/>
  <c r="X11" i="84"/>
  <c r="W11" i="84"/>
  <c r="V11" i="84"/>
  <c r="U11" i="84"/>
  <c r="X10" i="84"/>
  <c r="W10" i="84"/>
  <c r="V10" i="84"/>
  <c r="U10" i="84"/>
  <c r="X9" i="84"/>
  <c r="W9" i="84"/>
  <c r="V9" i="84"/>
  <c r="U9" i="84"/>
  <c r="X5" i="84"/>
  <c r="AU89" i="263" s="1"/>
  <c r="W5" i="84"/>
  <c r="AT89" i="263" s="1"/>
  <c r="V5" i="84"/>
  <c r="AS89" i="263" s="1"/>
  <c r="U5" i="84"/>
  <c r="AR89" i="263" s="1"/>
  <c r="X3" i="84"/>
  <c r="W3" i="84"/>
  <c r="V3" i="84"/>
  <c r="X2" i="84"/>
  <c r="W2" i="84"/>
  <c r="V2" i="84"/>
  <c r="X11" i="83"/>
  <c r="W11" i="83"/>
  <c r="V11" i="83"/>
  <c r="U11" i="83"/>
  <c r="X10" i="83"/>
  <c r="W10" i="83"/>
  <c r="V10" i="83"/>
  <c r="U10" i="83"/>
  <c r="X9" i="83"/>
  <c r="W9" i="83"/>
  <c r="V9" i="83"/>
  <c r="U9" i="83"/>
  <c r="X5" i="83"/>
  <c r="AU88" i="263" s="1"/>
  <c r="W5" i="83"/>
  <c r="AT88" i="263" s="1"/>
  <c r="V5" i="83"/>
  <c r="AS88" i="263" s="1"/>
  <c r="U5" i="83"/>
  <c r="AR88" i="263" s="1"/>
  <c r="X3" i="83"/>
  <c r="W3" i="83"/>
  <c r="V3" i="83"/>
  <c r="X2" i="83"/>
  <c r="W2" i="83"/>
  <c r="V2" i="83"/>
  <c r="X11" i="82"/>
  <c r="W11" i="82"/>
  <c r="V11" i="82"/>
  <c r="U11" i="82"/>
  <c r="X10" i="82"/>
  <c r="W10" i="82"/>
  <c r="V10" i="82"/>
  <c r="U10" i="82"/>
  <c r="X9" i="82"/>
  <c r="W9" i="82"/>
  <c r="V9" i="82"/>
  <c r="U9" i="82"/>
  <c r="X5" i="82"/>
  <c r="AU87" i="263" s="1"/>
  <c r="W5" i="82"/>
  <c r="AT87" i="263" s="1"/>
  <c r="V5" i="82"/>
  <c r="AS87" i="263" s="1"/>
  <c r="U5" i="82"/>
  <c r="AR87" i="263" s="1"/>
  <c r="X3" i="82"/>
  <c r="W3" i="82"/>
  <c r="V3" i="82"/>
  <c r="X2" i="82"/>
  <c r="W2" i="82"/>
  <c r="V2" i="82"/>
  <c r="X11" i="81"/>
  <c r="W11" i="81"/>
  <c r="V11" i="81"/>
  <c r="U11" i="81"/>
  <c r="X10" i="81"/>
  <c r="W10" i="81"/>
  <c r="V10" i="81"/>
  <c r="U10" i="81"/>
  <c r="X9" i="81"/>
  <c r="W9" i="81"/>
  <c r="V9" i="81"/>
  <c r="U9" i="81"/>
  <c r="X5" i="81"/>
  <c r="AU86" i="263" s="1"/>
  <c r="W5" i="81"/>
  <c r="AT86" i="263" s="1"/>
  <c r="V5" i="81"/>
  <c r="AS86" i="263" s="1"/>
  <c r="U5" i="81"/>
  <c r="AR86" i="263" s="1"/>
  <c r="X3" i="81"/>
  <c r="W3" i="81"/>
  <c r="V3" i="81"/>
  <c r="X2" i="81"/>
  <c r="W2" i="81"/>
  <c r="V2" i="81"/>
  <c r="X11" i="80"/>
  <c r="W11" i="80"/>
  <c r="V11" i="80"/>
  <c r="U11" i="80"/>
  <c r="X10" i="80"/>
  <c r="W10" i="80"/>
  <c r="V10" i="80"/>
  <c r="U10" i="80"/>
  <c r="X9" i="80"/>
  <c r="W9" i="80"/>
  <c r="V9" i="80"/>
  <c r="U9" i="80"/>
  <c r="X5" i="80"/>
  <c r="AU85" i="263" s="1"/>
  <c r="W5" i="80"/>
  <c r="AT85" i="263" s="1"/>
  <c r="V5" i="80"/>
  <c r="AS85" i="263" s="1"/>
  <c r="U5" i="80"/>
  <c r="AR85" i="263" s="1"/>
  <c r="X3" i="80"/>
  <c r="W3" i="80"/>
  <c r="V3" i="80"/>
  <c r="X2" i="80"/>
  <c r="W2" i="80"/>
  <c r="V2" i="80"/>
  <c r="X11" i="79"/>
  <c r="W11" i="79"/>
  <c r="V11" i="79"/>
  <c r="U11" i="79"/>
  <c r="X10" i="79"/>
  <c r="W10" i="79"/>
  <c r="V10" i="79"/>
  <c r="U10" i="79"/>
  <c r="X9" i="79"/>
  <c r="W9" i="79"/>
  <c r="V9" i="79"/>
  <c r="U9" i="79"/>
  <c r="X5" i="79"/>
  <c r="AU84" i="263" s="1"/>
  <c r="W5" i="79"/>
  <c r="AT84" i="263" s="1"/>
  <c r="V5" i="79"/>
  <c r="AS84" i="263" s="1"/>
  <c r="U5" i="79"/>
  <c r="AR84" i="263" s="1"/>
  <c r="X3" i="79"/>
  <c r="W3" i="79"/>
  <c r="V3" i="79"/>
  <c r="X2" i="79"/>
  <c r="W2" i="79"/>
  <c r="V2" i="79"/>
  <c r="X11" i="78"/>
  <c r="W11" i="78"/>
  <c r="V11" i="78"/>
  <c r="U11" i="78"/>
  <c r="X10" i="78"/>
  <c r="W10" i="78"/>
  <c r="V10" i="78"/>
  <c r="U10" i="78"/>
  <c r="X9" i="78"/>
  <c r="W9" i="78"/>
  <c r="V9" i="78"/>
  <c r="U9" i="78"/>
  <c r="X5" i="78"/>
  <c r="AU83" i="263" s="1"/>
  <c r="W5" i="78"/>
  <c r="AT83" i="263" s="1"/>
  <c r="V5" i="78"/>
  <c r="AS83" i="263" s="1"/>
  <c r="U5" i="78"/>
  <c r="AR83" i="263" s="1"/>
  <c r="X3" i="78"/>
  <c r="W3" i="78"/>
  <c r="V3" i="78"/>
  <c r="X2" i="78"/>
  <c r="W2" i="78"/>
  <c r="V2" i="78"/>
  <c r="X11" i="77"/>
  <c r="W11" i="77"/>
  <c r="V11" i="77"/>
  <c r="U11" i="77"/>
  <c r="X10" i="77"/>
  <c r="W10" i="77"/>
  <c r="V10" i="77"/>
  <c r="U10" i="77"/>
  <c r="X9" i="77"/>
  <c r="W9" i="77"/>
  <c r="V9" i="77"/>
  <c r="U9" i="77"/>
  <c r="X5" i="77"/>
  <c r="AU82" i="263" s="1"/>
  <c r="W5" i="77"/>
  <c r="AT82" i="263" s="1"/>
  <c r="V5" i="77"/>
  <c r="AS82" i="263" s="1"/>
  <c r="U5" i="77"/>
  <c r="AR82" i="263" s="1"/>
  <c r="X3" i="77"/>
  <c r="W3" i="77"/>
  <c r="V3" i="77"/>
  <c r="X2" i="77"/>
  <c r="W2" i="77"/>
  <c r="V2" i="77"/>
  <c r="X11" i="76"/>
  <c r="W11" i="76"/>
  <c r="V11" i="76"/>
  <c r="U11" i="76"/>
  <c r="X10" i="76"/>
  <c r="W10" i="76"/>
  <c r="V10" i="76"/>
  <c r="U10" i="76"/>
  <c r="X9" i="76"/>
  <c r="W9" i="76"/>
  <c r="V9" i="76"/>
  <c r="U9" i="76"/>
  <c r="X5" i="76"/>
  <c r="AU81" i="263" s="1"/>
  <c r="W5" i="76"/>
  <c r="AT81" i="263" s="1"/>
  <c r="V5" i="76"/>
  <c r="AS81" i="263" s="1"/>
  <c r="U5" i="76"/>
  <c r="AR81" i="263" s="1"/>
  <c r="X3" i="76"/>
  <c r="W3" i="76"/>
  <c r="V3" i="76"/>
  <c r="X2" i="76"/>
  <c r="W2" i="76"/>
  <c r="V2" i="76"/>
  <c r="X11" i="75"/>
  <c r="W11" i="75"/>
  <c r="V11" i="75"/>
  <c r="U11" i="75"/>
  <c r="X10" i="75"/>
  <c r="W10" i="75"/>
  <c r="V10" i="75"/>
  <c r="U10" i="75"/>
  <c r="X9" i="75"/>
  <c r="W9" i="75"/>
  <c r="V9" i="75"/>
  <c r="U9" i="75"/>
  <c r="X5" i="75"/>
  <c r="AU80" i="263" s="1"/>
  <c r="W5" i="75"/>
  <c r="AT80" i="263" s="1"/>
  <c r="V5" i="75"/>
  <c r="AS80" i="263" s="1"/>
  <c r="U5" i="75"/>
  <c r="AR80" i="263" s="1"/>
  <c r="X3" i="75"/>
  <c r="W3" i="75"/>
  <c r="V3" i="75"/>
  <c r="X2" i="75"/>
  <c r="W2" i="75"/>
  <c r="V2" i="75"/>
  <c r="X11" i="74"/>
  <c r="W11" i="74"/>
  <c r="V11" i="74"/>
  <c r="U11" i="74"/>
  <c r="X10" i="74"/>
  <c r="W10" i="74"/>
  <c r="V10" i="74"/>
  <c r="U10" i="74"/>
  <c r="X9" i="74"/>
  <c r="W9" i="74"/>
  <c r="V9" i="74"/>
  <c r="U9" i="74"/>
  <c r="X5" i="74"/>
  <c r="AU79" i="263" s="1"/>
  <c r="W5" i="74"/>
  <c r="AT79" i="263" s="1"/>
  <c r="V5" i="74"/>
  <c r="AS79" i="263" s="1"/>
  <c r="U5" i="74"/>
  <c r="AR79" i="263" s="1"/>
  <c r="X3" i="74"/>
  <c r="W3" i="74"/>
  <c r="V3" i="74"/>
  <c r="X2" i="74"/>
  <c r="W2" i="74"/>
  <c r="V2" i="74"/>
  <c r="X11" i="73"/>
  <c r="W11" i="73"/>
  <c r="V11" i="73"/>
  <c r="U11" i="73"/>
  <c r="X10" i="73"/>
  <c r="W10" i="73"/>
  <c r="V10" i="73"/>
  <c r="U10" i="73"/>
  <c r="X9" i="73"/>
  <c r="W9" i="73"/>
  <c r="V9" i="73"/>
  <c r="U9" i="73"/>
  <c r="X5" i="73"/>
  <c r="AU78" i="263" s="1"/>
  <c r="W5" i="73"/>
  <c r="AT78" i="263" s="1"/>
  <c r="V5" i="73"/>
  <c r="AS78" i="263" s="1"/>
  <c r="U5" i="73"/>
  <c r="AR78" i="263" s="1"/>
  <c r="X3" i="73"/>
  <c r="W3" i="73"/>
  <c r="V3" i="73"/>
  <c r="X2" i="73"/>
  <c r="W2" i="73"/>
  <c r="V2" i="73"/>
  <c r="X11" i="72"/>
  <c r="W11" i="72"/>
  <c r="V11" i="72"/>
  <c r="U11" i="72"/>
  <c r="X10" i="72"/>
  <c r="W10" i="72"/>
  <c r="V10" i="72"/>
  <c r="U10" i="72"/>
  <c r="X9" i="72"/>
  <c r="W9" i="72"/>
  <c r="V9" i="72"/>
  <c r="U9" i="72"/>
  <c r="X5" i="72"/>
  <c r="AU77" i="263" s="1"/>
  <c r="W5" i="72"/>
  <c r="AT77" i="263" s="1"/>
  <c r="V5" i="72"/>
  <c r="AS77" i="263" s="1"/>
  <c r="U5" i="72"/>
  <c r="AR77" i="263" s="1"/>
  <c r="X3" i="72"/>
  <c r="W3" i="72"/>
  <c r="V3" i="72"/>
  <c r="X2" i="72"/>
  <c r="W2" i="72"/>
  <c r="V2" i="72"/>
  <c r="X11" i="71"/>
  <c r="W11" i="71"/>
  <c r="V11" i="71"/>
  <c r="U11" i="71"/>
  <c r="X10" i="71"/>
  <c r="W10" i="71"/>
  <c r="V10" i="71"/>
  <c r="U10" i="71"/>
  <c r="X9" i="71"/>
  <c r="W9" i="71"/>
  <c r="V9" i="71"/>
  <c r="U9" i="71"/>
  <c r="X5" i="71"/>
  <c r="AU76" i="263" s="1"/>
  <c r="W5" i="71"/>
  <c r="AT76" i="263" s="1"/>
  <c r="V5" i="71"/>
  <c r="AS76" i="263" s="1"/>
  <c r="U5" i="71"/>
  <c r="AR76" i="263" s="1"/>
  <c r="X3" i="71"/>
  <c r="W3" i="71"/>
  <c r="V3" i="71"/>
  <c r="X2" i="71"/>
  <c r="W2" i="71"/>
  <c r="V2" i="71"/>
  <c r="X11" i="70"/>
  <c r="W11" i="70"/>
  <c r="V11" i="70"/>
  <c r="U11" i="70"/>
  <c r="X10" i="70"/>
  <c r="W10" i="70"/>
  <c r="V10" i="70"/>
  <c r="U10" i="70"/>
  <c r="X9" i="70"/>
  <c r="W9" i="70"/>
  <c r="V9" i="70"/>
  <c r="U9" i="70"/>
  <c r="X5" i="70"/>
  <c r="AU75" i="263" s="1"/>
  <c r="W5" i="70"/>
  <c r="AT75" i="263" s="1"/>
  <c r="V5" i="70"/>
  <c r="AS75" i="263" s="1"/>
  <c r="U5" i="70"/>
  <c r="AR75" i="263" s="1"/>
  <c r="X3" i="70"/>
  <c r="W3" i="70"/>
  <c r="V3" i="70"/>
  <c r="X2" i="70"/>
  <c r="W2" i="70"/>
  <c r="V2" i="70"/>
  <c r="X11" i="69"/>
  <c r="W11" i="69"/>
  <c r="V11" i="69"/>
  <c r="U11" i="69"/>
  <c r="X10" i="69"/>
  <c r="W10" i="69"/>
  <c r="V10" i="69"/>
  <c r="U10" i="69"/>
  <c r="X9" i="69"/>
  <c r="W9" i="69"/>
  <c r="V9" i="69"/>
  <c r="U9" i="69"/>
  <c r="X5" i="69"/>
  <c r="AU74" i="263" s="1"/>
  <c r="W5" i="69"/>
  <c r="AT74" i="263" s="1"/>
  <c r="V5" i="69"/>
  <c r="AS74" i="263" s="1"/>
  <c r="U5" i="69"/>
  <c r="AR74" i="263" s="1"/>
  <c r="X3" i="69"/>
  <c r="W3" i="69"/>
  <c r="V3" i="69"/>
  <c r="X2" i="69"/>
  <c r="W2" i="69"/>
  <c r="V2" i="69"/>
  <c r="X11" i="68"/>
  <c r="W11" i="68"/>
  <c r="V11" i="68"/>
  <c r="U11" i="68"/>
  <c r="X10" i="68"/>
  <c r="W10" i="68"/>
  <c r="V10" i="68"/>
  <c r="U10" i="68"/>
  <c r="X9" i="68"/>
  <c r="W9" i="68"/>
  <c r="V9" i="68"/>
  <c r="U9" i="68"/>
  <c r="X5" i="68"/>
  <c r="AU73" i="263" s="1"/>
  <c r="W5" i="68"/>
  <c r="AT73" i="263" s="1"/>
  <c r="V5" i="68"/>
  <c r="AS73" i="263" s="1"/>
  <c r="U5" i="68"/>
  <c r="AR73" i="263" s="1"/>
  <c r="X3" i="68"/>
  <c r="W3" i="68"/>
  <c r="V3" i="68"/>
  <c r="X2" i="68"/>
  <c r="W2" i="68"/>
  <c r="V2" i="68"/>
  <c r="X11" i="67"/>
  <c r="W11" i="67"/>
  <c r="V11" i="67"/>
  <c r="U11" i="67"/>
  <c r="X10" i="67"/>
  <c r="W10" i="67"/>
  <c r="V10" i="67"/>
  <c r="U10" i="67"/>
  <c r="X9" i="67"/>
  <c r="W9" i="67"/>
  <c r="V9" i="67"/>
  <c r="U9" i="67"/>
  <c r="X5" i="67"/>
  <c r="AU72" i="263" s="1"/>
  <c r="W5" i="67"/>
  <c r="AT72" i="263" s="1"/>
  <c r="V5" i="67"/>
  <c r="AS72" i="263" s="1"/>
  <c r="U5" i="67"/>
  <c r="AR72" i="263" s="1"/>
  <c r="X3" i="67"/>
  <c r="W3" i="67"/>
  <c r="V3" i="67"/>
  <c r="X2" i="67"/>
  <c r="W2" i="67"/>
  <c r="V2" i="67"/>
  <c r="X11" i="66"/>
  <c r="W11" i="66"/>
  <c r="V11" i="66"/>
  <c r="U11" i="66"/>
  <c r="X10" i="66"/>
  <c r="W10" i="66"/>
  <c r="V10" i="66"/>
  <c r="U10" i="66"/>
  <c r="X9" i="66"/>
  <c r="W9" i="66"/>
  <c r="V9" i="66"/>
  <c r="U9" i="66"/>
  <c r="X5" i="66"/>
  <c r="AU71" i="263" s="1"/>
  <c r="W5" i="66"/>
  <c r="AT71" i="263" s="1"/>
  <c r="V5" i="66"/>
  <c r="AS71" i="263" s="1"/>
  <c r="U5" i="66"/>
  <c r="AR71" i="263" s="1"/>
  <c r="X3" i="66"/>
  <c r="W3" i="66"/>
  <c r="V3" i="66"/>
  <c r="X2" i="66"/>
  <c r="W2" i="66"/>
  <c r="V2" i="66"/>
  <c r="X11" i="65"/>
  <c r="W11" i="65"/>
  <c r="V11" i="65"/>
  <c r="U11" i="65"/>
  <c r="X10" i="65"/>
  <c r="W10" i="65"/>
  <c r="V10" i="65"/>
  <c r="U10" i="65"/>
  <c r="X9" i="65"/>
  <c r="W9" i="65"/>
  <c r="V9" i="65"/>
  <c r="U9" i="65"/>
  <c r="X5" i="65"/>
  <c r="AU70" i="263" s="1"/>
  <c r="W5" i="65"/>
  <c r="AT70" i="263" s="1"/>
  <c r="V5" i="65"/>
  <c r="AS70" i="263" s="1"/>
  <c r="U5" i="65"/>
  <c r="AR70" i="263" s="1"/>
  <c r="X3" i="65"/>
  <c r="W3" i="65"/>
  <c r="V3" i="65"/>
  <c r="X2" i="65"/>
  <c r="W2" i="65"/>
  <c r="V2" i="65"/>
  <c r="X11" i="64"/>
  <c r="W11" i="64"/>
  <c r="V11" i="64"/>
  <c r="U11" i="64"/>
  <c r="X10" i="64"/>
  <c r="W10" i="64"/>
  <c r="V10" i="64"/>
  <c r="U10" i="64"/>
  <c r="X9" i="64"/>
  <c r="W9" i="64"/>
  <c r="V9" i="64"/>
  <c r="U9" i="64"/>
  <c r="X5" i="64"/>
  <c r="AU69" i="263" s="1"/>
  <c r="W5" i="64"/>
  <c r="AT69" i="263" s="1"/>
  <c r="V5" i="64"/>
  <c r="AS69" i="263" s="1"/>
  <c r="U5" i="64"/>
  <c r="AR69" i="263" s="1"/>
  <c r="X3" i="64"/>
  <c r="W3" i="64"/>
  <c r="V3" i="64"/>
  <c r="X2" i="64"/>
  <c r="W2" i="64"/>
  <c r="V2" i="64"/>
  <c r="X11" i="63"/>
  <c r="W11" i="63"/>
  <c r="V11" i="63"/>
  <c r="U11" i="63"/>
  <c r="X10" i="63"/>
  <c r="W10" i="63"/>
  <c r="V10" i="63"/>
  <c r="U10" i="63"/>
  <c r="X9" i="63"/>
  <c r="W9" i="63"/>
  <c r="V9" i="63"/>
  <c r="U9" i="63"/>
  <c r="X5" i="63"/>
  <c r="AU68" i="263" s="1"/>
  <c r="W5" i="63"/>
  <c r="AT68" i="263" s="1"/>
  <c r="V5" i="63"/>
  <c r="AS68" i="263" s="1"/>
  <c r="U5" i="63"/>
  <c r="AR68" i="263" s="1"/>
  <c r="X3" i="63"/>
  <c r="W3" i="63"/>
  <c r="V3" i="63"/>
  <c r="X2" i="63"/>
  <c r="W2" i="63"/>
  <c r="V2" i="63"/>
  <c r="X11" i="62"/>
  <c r="W11" i="62"/>
  <c r="V11" i="62"/>
  <c r="U11" i="62"/>
  <c r="X10" i="62"/>
  <c r="W10" i="62"/>
  <c r="V10" i="62"/>
  <c r="U10" i="62"/>
  <c r="X9" i="62"/>
  <c r="W9" i="62"/>
  <c r="V9" i="62"/>
  <c r="U9" i="62"/>
  <c r="X5" i="62"/>
  <c r="AU67" i="263" s="1"/>
  <c r="W5" i="62"/>
  <c r="AT67" i="263" s="1"/>
  <c r="V5" i="62"/>
  <c r="AS67" i="263" s="1"/>
  <c r="U5" i="62"/>
  <c r="AR67" i="263" s="1"/>
  <c r="X3" i="62"/>
  <c r="W3" i="62"/>
  <c r="V3" i="62"/>
  <c r="X2" i="62"/>
  <c r="W2" i="62"/>
  <c r="V2" i="62"/>
  <c r="X11" i="61"/>
  <c r="W11" i="61"/>
  <c r="V11" i="61"/>
  <c r="U11" i="61"/>
  <c r="X10" i="61"/>
  <c r="W10" i="61"/>
  <c r="V10" i="61"/>
  <c r="U10" i="61"/>
  <c r="X9" i="61"/>
  <c r="W9" i="61"/>
  <c r="V9" i="61"/>
  <c r="U9" i="61"/>
  <c r="X5" i="61"/>
  <c r="AU66" i="263" s="1"/>
  <c r="W5" i="61"/>
  <c r="AT66" i="263" s="1"/>
  <c r="V5" i="61"/>
  <c r="AS66" i="263" s="1"/>
  <c r="U5" i="61"/>
  <c r="AR66" i="263" s="1"/>
  <c r="X3" i="61"/>
  <c r="W3" i="61"/>
  <c r="V3" i="61"/>
  <c r="X2" i="61"/>
  <c r="W2" i="61"/>
  <c r="V2" i="61"/>
  <c r="X11" i="60"/>
  <c r="W11" i="60"/>
  <c r="V11" i="60"/>
  <c r="U11" i="60"/>
  <c r="X10" i="60"/>
  <c r="W10" i="60"/>
  <c r="V10" i="60"/>
  <c r="U10" i="60"/>
  <c r="X9" i="60"/>
  <c r="W9" i="60"/>
  <c r="V9" i="60"/>
  <c r="U9" i="60"/>
  <c r="X5" i="60"/>
  <c r="AU65" i="263" s="1"/>
  <c r="W5" i="60"/>
  <c r="AT65" i="263" s="1"/>
  <c r="V5" i="60"/>
  <c r="AS65" i="263" s="1"/>
  <c r="U5" i="60"/>
  <c r="AR65" i="263" s="1"/>
  <c r="X3" i="60"/>
  <c r="W3" i="60"/>
  <c r="V3" i="60"/>
  <c r="X2" i="60"/>
  <c r="W2" i="60"/>
  <c r="V2" i="60"/>
  <c r="X11" i="59"/>
  <c r="W11" i="59"/>
  <c r="V11" i="59"/>
  <c r="U11" i="59"/>
  <c r="X10" i="59"/>
  <c r="W10" i="59"/>
  <c r="V10" i="59"/>
  <c r="U10" i="59"/>
  <c r="X9" i="59"/>
  <c r="W9" i="59"/>
  <c r="V9" i="59"/>
  <c r="U9" i="59"/>
  <c r="X5" i="59"/>
  <c r="AU64" i="263" s="1"/>
  <c r="W5" i="59"/>
  <c r="AT64" i="263" s="1"/>
  <c r="V5" i="59"/>
  <c r="AS64" i="263" s="1"/>
  <c r="U5" i="59"/>
  <c r="AR64" i="263" s="1"/>
  <c r="X3" i="59"/>
  <c r="W3" i="59"/>
  <c r="V3" i="59"/>
  <c r="X2" i="59"/>
  <c r="W2" i="59"/>
  <c r="V2" i="59"/>
  <c r="X11" i="58"/>
  <c r="W11" i="58"/>
  <c r="V11" i="58"/>
  <c r="U11" i="58"/>
  <c r="X10" i="58"/>
  <c r="W10" i="58"/>
  <c r="V10" i="58"/>
  <c r="U10" i="58"/>
  <c r="X9" i="58"/>
  <c r="W9" i="58"/>
  <c r="V9" i="58"/>
  <c r="U9" i="58"/>
  <c r="X5" i="58"/>
  <c r="AU63" i="263" s="1"/>
  <c r="W5" i="58"/>
  <c r="AT63" i="263" s="1"/>
  <c r="V5" i="58"/>
  <c r="AS63" i="263" s="1"/>
  <c r="U5" i="58"/>
  <c r="AR63" i="263" s="1"/>
  <c r="X3" i="58"/>
  <c r="W3" i="58"/>
  <c r="V3" i="58"/>
  <c r="X2" i="58"/>
  <c r="W2" i="58"/>
  <c r="V2" i="58"/>
  <c r="X11" i="57"/>
  <c r="W11" i="57"/>
  <c r="V11" i="57"/>
  <c r="U11" i="57"/>
  <c r="X10" i="57"/>
  <c r="W10" i="57"/>
  <c r="V10" i="57"/>
  <c r="U10" i="57"/>
  <c r="X9" i="57"/>
  <c r="W9" i="57"/>
  <c r="V9" i="57"/>
  <c r="U9" i="57"/>
  <c r="X5" i="57"/>
  <c r="AU62" i="263" s="1"/>
  <c r="W5" i="57"/>
  <c r="AT62" i="263" s="1"/>
  <c r="V5" i="57"/>
  <c r="AS62" i="263" s="1"/>
  <c r="U5" i="57"/>
  <c r="AR62" i="263" s="1"/>
  <c r="X3" i="57"/>
  <c r="W3" i="57"/>
  <c r="V3" i="57"/>
  <c r="X2" i="57"/>
  <c r="W2" i="57"/>
  <c r="V2" i="57"/>
  <c r="X11" i="56"/>
  <c r="W11" i="56"/>
  <c r="V11" i="56"/>
  <c r="U11" i="56"/>
  <c r="X10" i="56"/>
  <c r="W10" i="56"/>
  <c r="V10" i="56"/>
  <c r="U10" i="56"/>
  <c r="X9" i="56"/>
  <c r="W9" i="56"/>
  <c r="V9" i="56"/>
  <c r="U9" i="56"/>
  <c r="X5" i="56"/>
  <c r="AU61" i="263" s="1"/>
  <c r="W5" i="56"/>
  <c r="AT61" i="263" s="1"/>
  <c r="V5" i="56"/>
  <c r="AS61" i="263" s="1"/>
  <c r="U5" i="56"/>
  <c r="AR61" i="263" s="1"/>
  <c r="X3" i="56"/>
  <c r="W3" i="56"/>
  <c r="V3" i="56"/>
  <c r="X2" i="56"/>
  <c r="W2" i="56"/>
  <c r="V2" i="56"/>
  <c r="X11" i="55"/>
  <c r="W11" i="55"/>
  <c r="V11" i="55"/>
  <c r="U11" i="55"/>
  <c r="X10" i="55"/>
  <c r="W10" i="55"/>
  <c r="V10" i="55"/>
  <c r="U10" i="55"/>
  <c r="X9" i="55"/>
  <c r="W9" i="55"/>
  <c r="V9" i="55"/>
  <c r="U9" i="55"/>
  <c r="X5" i="55"/>
  <c r="AU60" i="263" s="1"/>
  <c r="W5" i="55"/>
  <c r="AT60" i="263" s="1"/>
  <c r="V5" i="55"/>
  <c r="AS60" i="263" s="1"/>
  <c r="U5" i="55"/>
  <c r="AR60" i="263" s="1"/>
  <c r="X3" i="55"/>
  <c r="W3" i="55"/>
  <c r="V3" i="55"/>
  <c r="X2" i="55"/>
  <c r="W2" i="55"/>
  <c r="V2" i="55"/>
  <c r="X11" i="54"/>
  <c r="W11" i="54"/>
  <c r="V11" i="54"/>
  <c r="U11" i="54"/>
  <c r="X10" i="54"/>
  <c r="W10" i="54"/>
  <c r="V10" i="54"/>
  <c r="U10" i="54"/>
  <c r="X9" i="54"/>
  <c r="W9" i="54"/>
  <c r="V9" i="54"/>
  <c r="U9" i="54"/>
  <c r="X5" i="54"/>
  <c r="AU59" i="263" s="1"/>
  <c r="W5" i="54"/>
  <c r="AT59" i="263" s="1"/>
  <c r="V5" i="54"/>
  <c r="AS59" i="263" s="1"/>
  <c r="U5" i="54"/>
  <c r="AR59" i="263" s="1"/>
  <c r="X3" i="54"/>
  <c r="W3" i="54"/>
  <c r="V3" i="54"/>
  <c r="X2" i="54"/>
  <c r="W2" i="54"/>
  <c r="V2" i="54"/>
  <c r="X11" i="53"/>
  <c r="W11" i="53"/>
  <c r="V11" i="53"/>
  <c r="U11" i="53"/>
  <c r="X10" i="53"/>
  <c r="W10" i="53"/>
  <c r="V10" i="53"/>
  <c r="U10" i="53"/>
  <c r="X9" i="53"/>
  <c r="W9" i="53"/>
  <c r="V9" i="53"/>
  <c r="U9" i="53"/>
  <c r="X5" i="53"/>
  <c r="AU58" i="263" s="1"/>
  <c r="W5" i="53"/>
  <c r="AT58" i="263" s="1"/>
  <c r="V5" i="53"/>
  <c r="AS58" i="263" s="1"/>
  <c r="U5" i="53"/>
  <c r="AR58" i="263" s="1"/>
  <c r="X3" i="53"/>
  <c r="W3" i="53"/>
  <c r="V3" i="53"/>
  <c r="X2" i="53"/>
  <c r="W2" i="53"/>
  <c r="V2" i="53"/>
  <c r="X11" i="52"/>
  <c r="W11" i="52"/>
  <c r="V11" i="52"/>
  <c r="U11" i="52"/>
  <c r="X10" i="52"/>
  <c r="W10" i="52"/>
  <c r="V10" i="52"/>
  <c r="U10" i="52"/>
  <c r="X9" i="52"/>
  <c r="W9" i="52"/>
  <c r="V9" i="52"/>
  <c r="U9" i="52"/>
  <c r="X5" i="52"/>
  <c r="AU57" i="263" s="1"/>
  <c r="W5" i="52"/>
  <c r="AT57" i="263" s="1"/>
  <c r="V5" i="52"/>
  <c r="AS57" i="263" s="1"/>
  <c r="U5" i="52"/>
  <c r="AR57" i="263" s="1"/>
  <c r="X3" i="52"/>
  <c r="W3" i="52"/>
  <c r="V3" i="52"/>
  <c r="X2" i="52"/>
  <c r="W2" i="52"/>
  <c r="V2" i="52"/>
  <c r="X11" i="51"/>
  <c r="W11" i="51"/>
  <c r="V11" i="51"/>
  <c r="U11" i="51"/>
  <c r="X10" i="51"/>
  <c r="W10" i="51"/>
  <c r="V10" i="51"/>
  <c r="U10" i="51"/>
  <c r="X9" i="51"/>
  <c r="W9" i="51"/>
  <c r="V9" i="51"/>
  <c r="U9" i="51"/>
  <c r="X5" i="51"/>
  <c r="AU56" i="263" s="1"/>
  <c r="W5" i="51"/>
  <c r="AT56" i="263" s="1"/>
  <c r="V5" i="51"/>
  <c r="AS56" i="263" s="1"/>
  <c r="U5" i="51"/>
  <c r="AR56" i="263" s="1"/>
  <c r="X3" i="51"/>
  <c r="W3" i="51"/>
  <c r="V3" i="51"/>
  <c r="X2" i="51"/>
  <c r="W2" i="51"/>
  <c r="V2" i="51"/>
  <c r="X11" i="50"/>
  <c r="W11" i="50"/>
  <c r="V11" i="50"/>
  <c r="U11" i="50"/>
  <c r="X10" i="50"/>
  <c r="W10" i="50"/>
  <c r="V10" i="50"/>
  <c r="U10" i="50"/>
  <c r="X9" i="50"/>
  <c r="W9" i="50"/>
  <c r="V9" i="50"/>
  <c r="U9" i="50"/>
  <c r="X5" i="50"/>
  <c r="AU55" i="263" s="1"/>
  <c r="W5" i="50"/>
  <c r="AT55" i="263" s="1"/>
  <c r="V5" i="50"/>
  <c r="AS55" i="263" s="1"/>
  <c r="U5" i="50"/>
  <c r="AR55" i="263" s="1"/>
  <c r="X3" i="50"/>
  <c r="W3" i="50"/>
  <c r="V3" i="50"/>
  <c r="X2" i="50"/>
  <c r="W2" i="50"/>
  <c r="V2" i="50"/>
  <c r="X11" i="49"/>
  <c r="W11" i="49"/>
  <c r="V11" i="49"/>
  <c r="U11" i="49"/>
  <c r="X10" i="49"/>
  <c r="W10" i="49"/>
  <c r="V10" i="49"/>
  <c r="U10" i="49"/>
  <c r="X9" i="49"/>
  <c r="W9" i="49"/>
  <c r="V9" i="49"/>
  <c r="U9" i="49"/>
  <c r="X5" i="49"/>
  <c r="AU54" i="263" s="1"/>
  <c r="W5" i="49"/>
  <c r="AT54" i="263" s="1"/>
  <c r="V5" i="49"/>
  <c r="AS54" i="263" s="1"/>
  <c r="U5" i="49"/>
  <c r="AR54" i="263" s="1"/>
  <c r="X3" i="49"/>
  <c r="W3" i="49"/>
  <c r="V3" i="49"/>
  <c r="X2" i="49"/>
  <c r="W2" i="49"/>
  <c r="V2" i="49"/>
  <c r="X11" i="48"/>
  <c r="W11" i="48"/>
  <c r="V11" i="48"/>
  <c r="U11" i="48"/>
  <c r="X10" i="48"/>
  <c r="W10" i="48"/>
  <c r="V10" i="48"/>
  <c r="U10" i="48"/>
  <c r="X9" i="48"/>
  <c r="W9" i="48"/>
  <c r="V9" i="48"/>
  <c r="U9" i="48"/>
  <c r="X5" i="48"/>
  <c r="AU53" i="263" s="1"/>
  <c r="W5" i="48"/>
  <c r="AT53" i="263" s="1"/>
  <c r="V5" i="48"/>
  <c r="AS53" i="263" s="1"/>
  <c r="U5" i="48"/>
  <c r="AR53" i="263" s="1"/>
  <c r="X3" i="48"/>
  <c r="W3" i="48"/>
  <c r="V3" i="48"/>
  <c r="X2" i="48"/>
  <c r="W2" i="48"/>
  <c r="V2" i="48"/>
  <c r="X11" i="47"/>
  <c r="W11" i="47"/>
  <c r="V11" i="47"/>
  <c r="U11" i="47"/>
  <c r="X10" i="47"/>
  <c r="W10" i="47"/>
  <c r="V10" i="47"/>
  <c r="U10" i="47"/>
  <c r="X9" i="47"/>
  <c r="W9" i="47"/>
  <c r="V9" i="47"/>
  <c r="U9" i="47"/>
  <c r="X5" i="47"/>
  <c r="AU52" i="263" s="1"/>
  <c r="W5" i="47"/>
  <c r="AT52" i="263" s="1"/>
  <c r="V5" i="47"/>
  <c r="AS52" i="263" s="1"/>
  <c r="U5" i="47"/>
  <c r="AR52" i="263" s="1"/>
  <c r="X3" i="47"/>
  <c r="W3" i="47"/>
  <c r="V3" i="47"/>
  <c r="X2" i="47"/>
  <c r="W2" i="47"/>
  <c r="V2" i="47"/>
  <c r="X11" i="46"/>
  <c r="W11" i="46"/>
  <c r="V11" i="46"/>
  <c r="U11" i="46"/>
  <c r="X10" i="46"/>
  <c r="W10" i="46"/>
  <c r="V10" i="46"/>
  <c r="U10" i="46"/>
  <c r="X9" i="46"/>
  <c r="W9" i="46"/>
  <c r="V9" i="46"/>
  <c r="U9" i="46"/>
  <c r="X5" i="46"/>
  <c r="AU51" i="263" s="1"/>
  <c r="W5" i="46"/>
  <c r="AT51" i="263" s="1"/>
  <c r="V5" i="46"/>
  <c r="AS51" i="263" s="1"/>
  <c r="U5" i="46"/>
  <c r="AR51" i="263" s="1"/>
  <c r="X3" i="46"/>
  <c r="W3" i="46"/>
  <c r="V3" i="46"/>
  <c r="X2" i="46"/>
  <c r="W2" i="46"/>
  <c r="V2" i="46"/>
  <c r="X11" i="45"/>
  <c r="W11" i="45"/>
  <c r="V11" i="45"/>
  <c r="U11" i="45"/>
  <c r="X10" i="45"/>
  <c r="W10" i="45"/>
  <c r="V10" i="45"/>
  <c r="U10" i="45"/>
  <c r="X9" i="45"/>
  <c r="W9" i="45"/>
  <c r="V9" i="45"/>
  <c r="U9" i="45"/>
  <c r="X5" i="45"/>
  <c r="AU50" i="263" s="1"/>
  <c r="W5" i="45"/>
  <c r="AT50" i="263" s="1"/>
  <c r="V5" i="45"/>
  <c r="AS50" i="263" s="1"/>
  <c r="U5" i="45"/>
  <c r="AR50" i="263" s="1"/>
  <c r="X3" i="45"/>
  <c r="W3" i="45"/>
  <c r="V3" i="45"/>
  <c r="X2" i="45"/>
  <c r="W2" i="45"/>
  <c r="V2" i="45"/>
  <c r="X11" i="44"/>
  <c r="W11" i="44"/>
  <c r="V11" i="44"/>
  <c r="U11" i="44"/>
  <c r="X10" i="44"/>
  <c r="W10" i="44"/>
  <c r="V10" i="44"/>
  <c r="U10" i="44"/>
  <c r="X9" i="44"/>
  <c r="W9" i="44"/>
  <c r="V9" i="44"/>
  <c r="U9" i="44"/>
  <c r="X5" i="44"/>
  <c r="AU49" i="263" s="1"/>
  <c r="W5" i="44"/>
  <c r="AT49" i="263" s="1"/>
  <c r="V5" i="44"/>
  <c r="AS49" i="263" s="1"/>
  <c r="U5" i="44"/>
  <c r="AR49" i="263" s="1"/>
  <c r="X3" i="44"/>
  <c r="W3" i="44"/>
  <c r="V3" i="44"/>
  <c r="X2" i="44"/>
  <c r="W2" i="44"/>
  <c r="V2" i="44"/>
  <c r="X11" i="43"/>
  <c r="W11" i="43"/>
  <c r="V11" i="43"/>
  <c r="U11" i="43"/>
  <c r="X10" i="43"/>
  <c r="W10" i="43"/>
  <c r="V10" i="43"/>
  <c r="U10" i="43"/>
  <c r="X9" i="43"/>
  <c r="W9" i="43"/>
  <c r="V9" i="43"/>
  <c r="U9" i="43"/>
  <c r="X5" i="43"/>
  <c r="AU48" i="263" s="1"/>
  <c r="W5" i="43"/>
  <c r="AT48" i="263" s="1"/>
  <c r="V5" i="43"/>
  <c r="AS48" i="263" s="1"/>
  <c r="U5" i="43"/>
  <c r="AR48" i="263" s="1"/>
  <c r="X3" i="43"/>
  <c r="W3" i="43"/>
  <c r="V3" i="43"/>
  <c r="X2" i="43"/>
  <c r="W2" i="43"/>
  <c r="V2" i="43"/>
  <c r="X11" i="42"/>
  <c r="W11" i="42"/>
  <c r="V11" i="42"/>
  <c r="U11" i="42"/>
  <c r="X10" i="42"/>
  <c r="W10" i="42"/>
  <c r="V10" i="42"/>
  <c r="U10" i="42"/>
  <c r="X9" i="42"/>
  <c r="W9" i="42"/>
  <c r="V9" i="42"/>
  <c r="U9" i="42"/>
  <c r="X5" i="42"/>
  <c r="AU47" i="263" s="1"/>
  <c r="W5" i="42"/>
  <c r="AT47" i="263" s="1"/>
  <c r="V5" i="42"/>
  <c r="AS47" i="263" s="1"/>
  <c r="U5" i="42"/>
  <c r="AR47" i="263" s="1"/>
  <c r="X3" i="42"/>
  <c r="W3" i="42"/>
  <c r="V3" i="42"/>
  <c r="X2" i="42"/>
  <c r="W2" i="42"/>
  <c r="V2" i="42"/>
  <c r="X11" i="41"/>
  <c r="W11" i="41"/>
  <c r="V11" i="41"/>
  <c r="U11" i="41"/>
  <c r="X10" i="41"/>
  <c r="W10" i="41"/>
  <c r="V10" i="41"/>
  <c r="U10" i="41"/>
  <c r="X9" i="41"/>
  <c r="W9" i="41"/>
  <c r="V9" i="41"/>
  <c r="U9" i="41"/>
  <c r="X5" i="41"/>
  <c r="AU46" i="263" s="1"/>
  <c r="W5" i="41"/>
  <c r="AT46" i="263" s="1"/>
  <c r="V5" i="41"/>
  <c r="AS46" i="263" s="1"/>
  <c r="U5" i="41"/>
  <c r="AR46" i="263" s="1"/>
  <c r="X3" i="41"/>
  <c r="W3" i="41"/>
  <c r="V3" i="41"/>
  <c r="X2" i="41"/>
  <c r="W2" i="41"/>
  <c r="V2" i="41"/>
  <c r="X11" i="40"/>
  <c r="W11" i="40"/>
  <c r="V11" i="40"/>
  <c r="U11" i="40"/>
  <c r="X10" i="40"/>
  <c r="W10" i="40"/>
  <c r="V10" i="40"/>
  <c r="U10" i="40"/>
  <c r="X9" i="40"/>
  <c r="W9" i="40"/>
  <c r="V9" i="40"/>
  <c r="U9" i="40"/>
  <c r="X5" i="40"/>
  <c r="AU45" i="263" s="1"/>
  <c r="W5" i="40"/>
  <c r="AT45" i="263" s="1"/>
  <c r="V5" i="40"/>
  <c r="AS45" i="263" s="1"/>
  <c r="U5" i="40"/>
  <c r="AR45" i="263" s="1"/>
  <c r="X3" i="40"/>
  <c r="W3" i="40"/>
  <c r="V3" i="40"/>
  <c r="X2" i="40"/>
  <c r="W2" i="40"/>
  <c r="V2" i="40"/>
  <c r="X11" i="39"/>
  <c r="W11" i="39"/>
  <c r="V11" i="39"/>
  <c r="U11" i="39"/>
  <c r="X10" i="39"/>
  <c r="W10" i="39"/>
  <c r="V10" i="39"/>
  <c r="U10" i="39"/>
  <c r="X9" i="39"/>
  <c r="W9" i="39"/>
  <c r="V9" i="39"/>
  <c r="U9" i="39"/>
  <c r="X5" i="39"/>
  <c r="AU44" i="263" s="1"/>
  <c r="W5" i="39"/>
  <c r="AT44" i="263" s="1"/>
  <c r="V5" i="39"/>
  <c r="AS44" i="263" s="1"/>
  <c r="U5" i="39"/>
  <c r="AR44" i="263" s="1"/>
  <c r="X3" i="39"/>
  <c r="W3" i="39"/>
  <c r="V3" i="39"/>
  <c r="X2" i="39"/>
  <c r="W2" i="39"/>
  <c r="V2" i="39"/>
  <c r="X11" i="38"/>
  <c r="W11" i="38"/>
  <c r="V11" i="38"/>
  <c r="U11" i="38"/>
  <c r="X10" i="38"/>
  <c r="W10" i="38"/>
  <c r="V10" i="38"/>
  <c r="U10" i="38"/>
  <c r="X9" i="38"/>
  <c r="W9" i="38"/>
  <c r="V9" i="38"/>
  <c r="U9" i="38"/>
  <c r="X5" i="38"/>
  <c r="AU43" i="263" s="1"/>
  <c r="W5" i="38"/>
  <c r="AT43" i="263" s="1"/>
  <c r="V5" i="38"/>
  <c r="AS43" i="263" s="1"/>
  <c r="U5" i="38"/>
  <c r="AR43" i="263" s="1"/>
  <c r="X3" i="38"/>
  <c r="W3" i="38"/>
  <c r="V3" i="38"/>
  <c r="X2" i="38"/>
  <c r="W2" i="38"/>
  <c r="V2" i="38"/>
  <c r="X11" i="37"/>
  <c r="W11" i="37"/>
  <c r="V11" i="37"/>
  <c r="U11" i="37"/>
  <c r="X10" i="37"/>
  <c r="W10" i="37"/>
  <c r="V10" i="37"/>
  <c r="U10" i="37"/>
  <c r="X9" i="37"/>
  <c r="W9" i="37"/>
  <c r="V9" i="37"/>
  <c r="U9" i="37"/>
  <c r="X5" i="37"/>
  <c r="AU42" i="263" s="1"/>
  <c r="W5" i="37"/>
  <c r="AT42" i="263" s="1"/>
  <c r="V5" i="37"/>
  <c r="AS42" i="263" s="1"/>
  <c r="U5" i="37"/>
  <c r="AR42" i="263" s="1"/>
  <c r="X3" i="37"/>
  <c r="W3" i="37"/>
  <c r="V3" i="37"/>
  <c r="X2" i="37"/>
  <c r="W2" i="37"/>
  <c r="V2" i="37"/>
  <c r="X11" i="36"/>
  <c r="W11" i="36"/>
  <c r="V11" i="36"/>
  <c r="U11" i="36"/>
  <c r="X10" i="36"/>
  <c r="W10" i="36"/>
  <c r="V10" i="36"/>
  <c r="U10" i="36"/>
  <c r="X9" i="36"/>
  <c r="W9" i="36"/>
  <c r="V9" i="36"/>
  <c r="U9" i="36"/>
  <c r="X5" i="36"/>
  <c r="AU41" i="263" s="1"/>
  <c r="W5" i="36"/>
  <c r="AT41" i="263" s="1"/>
  <c r="V5" i="36"/>
  <c r="AS41" i="263" s="1"/>
  <c r="U5" i="36"/>
  <c r="AR41" i="263" s="1"/>
  <c r="X3" i="36"/>
  <c r="W3" i="36"/>
  <c r="V3" i="36"/>
  <c r="X2" i="36"/>
  <c r="W2" i="36"/>
  <c r="V2" i="36"/>
  <c r="X11" i="35"/>
  <c r="W11" i="35"/>
  <c r="V11" i="35"/>
  <c r="U11" i="35"/>
  <c r="X10" i="35"/>
  <c r="W10" i="35"/>
  <c r="V10" i="35"/>
  <c r="U10" i="35"/>
  <c r="X9" i="35"/>
  <c r="W9" i="35"/>
  <c r="V9" i="35"/>
  <c r="U9" i="35"/>
  <c r="X5" i="35"/>
  <c r="AU40" i="263" s="1"/>
  <c r="W5" i="35"/>
  <c r="AT40" i="263" s="1"/>
  <c r="V5" i="35"/>
  <c r="AS40" i="263" s="1"/>
  <c r="U5" i="35"/>
  <c r="AR40" i="263" s="1"/>
  <c r="X3" i="35"/>
  <c r="W3" i="35"/>
  <c r="V3" i="35"/>
  <c r="X2" i="35"/>
  <c r="W2" i="35"/>
  <c r="V2" i="35"/>
  <c r="X11" i="34"/>
  <c r="W11" i="34"/>
  <c r="V11" i="34"/>
  <c r="U11" i="34"/>
  <c r="X10" i="34"/>
  <c r="W10" i="34"/>
  <c r="V10" i="34"/>
  <c r="U10" i="34"/>
  <c r="X9" i="34"/>
  <c r="W9" i="34"/>
  <c r="V9" i="34"/>
  <c r="U9" i="34"/>
  <c r="X5" i="34"/>
  <c r="AU39" i="263" s="1"/>
  <c r="W5" i="34"/>
  <c r="AT39" i="263" s="1"/>
  <c r="V5" i="34"/>
  <c r="AS39" i="263" s="1"/>
  <c r="U5" i="34"/>
  <c r="AR39" i="263" s="1"/>
  <c r="X3" i="34"/>
  <c r="W3" i="34"/>
  <c r="V3" i="34"/>
  <c r="X2" i="34"/>
  <c r="W2" i="34"/>
  <c r="V2" i="34"/>
  <c r="X11" i="33"/>
  <c r="W11" i="33"/>
  <c r="V11" i="33"/>
  <c r="U11" i="33"/>
  <c r="X10" i="33"/>
  <c r="W10" i="33"/>
  <c r="V10" i="33"/>
  <c r="U10" i="33"/>
  <c r="X9" i="33"/>
  <c r="W9" i="33"/>
  <c r="V9" i="33"/>
  <c r="U9" i="33"/>
  <c r="X5" i="33"/>
  <c r="AU38" i="263" s="1"/>
  <c r="W5" i="33"/>
  <c r="AT38" i="263" s="1"/>
  <c r="V5" i="33"/>
  <c r="AS38" i="263" s="1"/>
  <c r="U5" i="33"/>
  <c r="AR38" i="263" s="1"/>
  <c r="X3" i="33"/>
  <c r="W3" i="33"/>
  <c r="V3" i="33"/>
  <c r="X2" i="33"/>
  <c r="W2" i="33"/>
  <c r="V2" i="33"/>
  <c r="X11" i="32"/>
  <c r="W11" i="32"/>
  <c r="V11" i="32"/>
  <c r="U11" i="32"/>
  <c r="X10" i="32"/>
  <c r="W10" i="32"/>
  <c r="V10" i="32"/>
  <c r="U10" i="32"/>
  <c r="X9" i="32"/>
  <c r="W9" i="32"/>
  <c r="V9" i="32"/>
  <c r="U9" i="32"/>
  <c r="X5" i="32"/>
  <c r="AU37" i="263" s="1"/>
  <c r="W5" i="32"/>
  <c r="AT37" i="263" s="1"/>
  <c r="V5" i="32"/>
  <c r="AS37" i="263" s="1"/>
  <c r="U5" i="32"/>
  <c r="AR37" i="263" s="1"/>
  <c r="X3" i="32"/>
  <c r="W3" i="32"/>
  <c r="V3" i="32"/>
  <c r="X2" i="32"/>
  <c r="W2" i="32"/>
  <c r="V2" i="32"/>
  <c r="X11" i="31"/>
  <c r="W11" i="31"/>
  <c r="V11" i="31"/>
  <c r="U11" i="31"/>
  <c r="X10" i="31"/>
  <c r="W10" i="31"/>
  <c r="V10" i="31"/>
  <c r="U10" i="31"/>
  <c r="X9" i="31"/>
  <c r="W9" i="31"/>
  <c r="V9" i="31"/>
  <c r="U9" i="31"/>
  <c r="X5" i="31"/>
  <c r="AU36" i="263" s="1"/>
  <c r="W5" i="31"/>
  <c r="AT36" i="263" s="1"/>
  <c r="V5" i="31"/>
  <c r="AS36" i="263" s="1"/>
  <c r="U5" i="31"/>
  <c r="AR36" i="263" s="1"/>
  <c r="X3" i="31"/>
  <c r="W3" i="31"/>
  <c r="V3" i="31"/>
  <c r="X2" i="31"/>
  <c r="W2" i="31"/>
  <c r="V2" i="31"/>
  <c r="X11" i="30"/>
  <c r="W11" i="30"/>
  <c r="V11" i="30"/>
  <c r="U11" i="30"/>
  <c r="X10" i="30"/>
  <c r="W10" i="30"/>
  <c r="V10" i="30"/>
  <c r="U10" i="30"/>
  <c r="X9" i="30"/>
  <c r="W9" i="30"/>
  <c r="V9" i="30"/>
  <c r="U9" i="30"/>
  <c r="X5" i="30"/>
  <c r="AU35" i="263" s="1"/>
  <c r="W5" i="30"/>
  <c r="AT35" i="263" s="1"/>
  <c r="V5" i="30"/>
  <c r="AS35" i="263" s="1"/>
  <c r="U5" i="30"/>
  <c r="AR35" i="263" s="1"/>
  <c r="X3" i="30"/>
  <c r="W3" i="30"/>
  <c r="V3" i="30"/>
  <c r="X2" i="30"/>
  <c r="W2" i="30"/>
  <c r="V2" i="30"/>
  <c r="X11" i="29"/>
  <c r="W11" i="29"/>
  <c r="V11" i="29"/>
  <c r="U11" i="29"/>
  <c r="X10" i="29"/>
  <c r="W10" i="29"/>
  <c r="V10" i="29"/>
  <c r="U10" i="29"/>
  <c r="X9" i="29"/>
  <c r="W9" i="29"/>
  <c r="V9" i="29"/>
  <c r="U9" i="29"/>
  <c r="X5" i="29"/>
  <c r="AU34" i="263" s="1"/>
  <c r="W5" i="29"/>
  <c r="AT34" i="263" s="1"/>
  <c r="V5" i="29"/>
  <c r="AS34" i="263" s="1"/>
  <c r="U5" i="29"/>
  <c r="AR34" i="263" s="1"/>
  <c r="X3" i="29"/>
  <c r="W3" i="29"/>
  <c r="V3" i="29"/>
  <c r="X2" i="29"/>
  <c r="W2" i="29"/>
  <c r="V2" i="29"/>
  <c r="X11" i="28"/>
  <c r="W11" i="28"/>
  <c r="V11" i="28"/>
  <c r="U11" i="28"/>
  <c r="X10" i="28"/>
  <c r="W10" i="28"/>
  <c r="V10" i="28"/>
  <c r="U10" i="28"/>
  <c r="X9" i="28"/>
  <c r="W9" i="28"/>
  <c r="V9" i="28"/>
  <c r="U9" i="28"/>
  <c r="X5" i="28"/>
  <c r="AU33" i="263" s="1"/>
  <c r="W5" i="28"/>
  <c r="AT33" i="263" s="1"/>
  <c r="V5" i="28"/>
  <c r="AS33" i="263" s="1"/>
  <c r="U5" i="28"/>
  <c r="AR33" i="263" s="1"/>
  <c r="X3" i="28"/>
  <c r="W3" i="28"/>
  <c r="V3" i="28"/>
  <c r="X2" i="28"/>
  <c r="W2" i="28"/>
  <c r="V2" i="28"/>
  <c r="X11" i="27"/>
  <c r="W11" i="27"/>
  <c r="V11" i="27"/>
  <c r="U11" i="27"/>
  <c r="X10" i="27"/>
  <c r="W10" i="27"/>
  <c r="V10" i="27"/>
  <c r="U10" i="27"/>
  <c r="X9" i="27"/>
  <c r="W9" i="27"/>
  <c r="V9" i="27"/>
  <c r="U9" i="27"/>
  <c r="X5" i="27"/>
  <c r="AU32" i="263" s="1"/>
  <c r="W5" i="27"/>
  <c r="AT32" i="263" s="1"/>
  <c r="V5" i="27"/>
  <c r="AS32" i="263" s="1"/>
  <c r="U5" i="27"/>
  <c r="AR32" i="263" s="1"/>
  <c r="X3" i="27"/>
  <c r="W3" i="27"/>
  <c r="V3" i="27"/>
  <c r="X2" i="27"/>
  <c r="W2" i="27"/>
  <c r="V2" i="27"/>
  <c r="X11" i="26"/>
  <c r="W11" i="26"/>
  <c r="V11" i="26"/>
  <c r="U11" i="26"/>
  <c r="X10" i="26"/>
  <c r="W10" i="26"/>
  <c r="V10" i="26"/>
  <c r="U10" i="26"/>
  <c r="X9" i="26"/>
  <c r="W9" i="26"/>
  <c r="V9" i="26"/>
  <c r="U9" i="26"/>
  <c r="X5" i="26"/>
  <c r="AU31" i="263" s="1"/>
  <c r="W5" i="26"/>
  <c r="AT31" i="263" s="1"/>
  <c r="V5" i="26"/>
  <c r="AS31" i="263" s="1"/>
  <c r="U5" i="26"/>
  <c r="AR31" i="263" s="1"/>
  <c r="X3" i="26"/>
  <c r="W3" i="26"/>
  <c r="V3" i="26"/>
  <c r="X2" i="26"/>
  <c r="W2" i="26"/>
  <c r="V2" i="26"/>
  <c r="X11" i="25"/>
  <c r="W11" i="25"/>
  <c r="V11" i="25"/>
  <c r="U11" i="25"/>
  <c r="X10" i="25"/>
  <c r="W10" i="25"/>
  <c r="V10" i="25"/>
  <c r="U10" i="25"/>
  <c r="X9" i="25"/>
  <c r="W9" i="25"/>
  <c r="V9" i="25"/>
  <c r="U9" i="25"/>
  <c r="X5" i="25"/>
  <c r="AU30" i="263" s="1"/>
  <c r="W5" i="25"/>
  <c r="AT30" i="263" s="1"/>
  <c r="V5" i="25"/>
  <c r="AS30" i="263" s="1"/>
  <c r="U5" i="25"/>
  <c r="AR30" i="263" s="1"/>
  <c r="X3" i="25"/>
  <c r="W3" i="25"/>
  <c r="V3" i="25"/>
  <c r="X2" i="25"/>
  <c r="W2" i="25"/>
  <c r="V2" i="25"/>
  <c r="X11" i="24"/>
  <c r="W11" i="24"/>
  <c r="V11" i="24"/>
  <c r="U11" i="24"/>
  <c r="X10" i="24"/>
  <c r="W10" i="24"/>
  <c r="V10" i="24"/>
  <c r="U10" i="24"/>
  <c r="X9" i="24"/>
  <c r="W9" i="24"/>
  <c r="V9" i="24"/>
  <c r="U9" i="24"/>
  <c r="X5" i="24"/>
  <c r="AU29" i="263" s="1"/>
  <c r="W5" i="24"/>
  <c r="AT29" i="263" s="1"/>
  <c r="V5" i="24"/>
  <c r="AS29" i="263" s="1"/>
  <c r="U5" i="24"/>
  <c r="AR29" i="263" s="1"/>
  <c r="X3" i="24"/>
  <c r="W3" i="24"/>
  <c r="V3" i="24"/>
  <c r="X2" i="24"/>
  <c r="W2" i="24"/>
  <c r="V2" i="24"/>
  <c r="X11" i="23"/>
  <c r="W11" i="23"/>
  <c r="V11" i="23"/>
  <c r="U11" i="23"/>
  <c r="X10" i="23"/>
  <c r="W10" i="23"/>
  <c r="V10" i="23"/>
  <c r="U10" i="23"/>
  <c r="X9" i="23"/>
  <c r="W9" i="23"/>
  <c r="V9" i="23"/>
  <c r="U9" i="23"/>
  <c r="X5" i="23"/>
  <c r="AU28" i="263" s="1"/>
  <c r="W5" i="23"/>
  <c r="AT28" i="263" s="1"/>
  <c r="V5" i="23"/>
  <c r="AS28" i="263" s="1"/>
  <c r="U5" i="23"/>
  <c r="AR28" i="263" s="1"/>
  <c r="X3" i="23"/>
  <c r="W3" i="23"/>
  <c r="V3" i="23"/>
  <c r="X2" i="23"/>
  <c r="W2" i="23"/>
  <c r="V2" i="23"/>
  <c r="X11" i="22"/>
  <c r="W11" i="22"/>
  <c r="V11" i="22"/>
  <c r="U11" i="22"/>
  <c r="X10" i="22"/>
  <c r="W10" i="22"/>
  <c r="V10" i="22"/>
  <c r="U10" i="22"/>
  <c r="X9" i="22"/>
  <c r="W9" i="22"/>
  <c r="V9" i="22"/>
  <c r="U9" i="22"/>
  <c r="X5" i="22"/>
  <c r="AU27" i="263" s="1"/>
  <c r="W5" i="22"/>
  <c r="AT27" i="263" s="1"/>
  <c r="V5" i="22"/>
  <c r="AS27" i="263" s="1"/>
  <c r="U5" i="22"/>
  <c r="AR27" i="263" s="1"/>
  <c r="X3" i="22"/>
  <c r="W3" i="22"/>
  <c r="V3" i="22"/>
  <c r="X2" i="22"/>
  <c r="W2" i="22"/>
  <c r="V2" i="22"/>
  <c r="X11" i="21"/>
  <c r="W11" i="21"/>
  <c r="V11" i="21"/>
  <c r="U11" i="21"/>
  <c r="X10" i="21"/>
  <c r="W10" i="21"/>
  <c r="V10" i="21"/>
  <c r="U10" i="21"/>
  <c r="X9" i="21"/>
  <c r="W9" i="21"/>
  <c r="V9" i="21"/>
  <c r="U9" i="21"/>
  <c r="X5" i="21"/>
  <c r="AU26" i="263" s="1"/>
  <c r="W5" i="21"/>
  <c r="AT26" i="263" s="1"/>
  <c r="V5" i="21"/>
  <c r="AS26" i="263" s="1"/>
  <c r="U5" i="21"/>
  <c r="AR26" i="263" s="1"/>
  <c r="X3" i="21"/>
  <c r="W3" i="21"/>
  <c r="V3" i="21"/>
  <c r="X2" i="21"/>
  <c r="W2" i="21"/>
  <c r="V2" i="21"/>
  <c r="X11" i="20"/>
  <c r="W11" i="20"/>
  <c r="V11" i="20"/>
  <c r="U11" i="20"/>
  <c r="X10" i="20"/>
  <c r="W10" i="20"/>
  <c r="V10" i="20"/>
  <c r="U10" i="20"/>
  <c r="X9" i="20"/>
  <c r="W9" i="20"/>
  <c r="V9" i="20"/>
  <c r="U9" i="20"/>
  <c r="X5" i="20"/>
  <c r="AU25" i="263" s="1"/>
  <c r="W5" i="20"/>
  <c r="AT25" i="263" s="1"/>
  <c r="V5" i="20"/>
  <c r="AS25" i="263" s="1"/>
  <c r="U5" i="20"/>
  <c r="AR25" i="263" s="1"/>
  <c r="X3" i="20"/>
  <c r="W3" i="20"/>
  <c r="V3" i="20"/>
  <c r="X2" i="20"/>
  <c r="W2" i="20"/>
  <c r="V2" i="20"/>
  <c r="X11" i="19"/>
  <c r="W11" i="19"/>
  <c r="V11" i="19"/>
  <c r="U11" i="19"/>
  <c r="X10" i="19"/>
  <c r="W10" i="19"/>
  <c r="V10" i="19"/>
  <c r="U10" i="19"/>
  <c r="X9" i="19"/>
  <c r="W9" i="19"/>
  <c r="V9" i="19"/>
  <c r="U9" i="19"/>
  <c r="X5" i="19"/>
  <c r="AU24" i="263" s="1"/>
  <c r="W5" i="19"/>
  <c r="AT24" i="263" s="1"/>
  <c r="V5" i="19"/>
  <c r="AS24" i="263" s="1"/>
  <c r="U5" i="19"/>
  <c r="AR24" i="263" s="1"/>
  <c r="X3" i="19"/>
  <c r="W3" i="19"/>
  <c r="V3" i="19"/>
  <c r="X2" i="19"/>
  <c r="W2" i="19"/>
  <c r="V2" i="19"/>
  <c r="X11" i="18"/>
  <c r="W11" i="18"/>
  <c r="V11" i="18"/>
  <c r="U11" i="18"/>
  <c r="X10" i="18"/>
  <c r="W10" i="18"/>
  <c r="V10" i="18"/>
  <c r="U10" i="18"/>
  <c r="X9" i="18"/>
  <c r="W9" i="18"/>
  <c r="V9" i="18"/>
  <c r="U9" i="18"/>
  <c r="X5" i="18"/>
  <c r="AU23" i="263" s="1"/>
  <c r="W5" i="18"/>
  <c r="AT23" i="263" s="1"/>
  <c r="V5" i="18"/>
  <c r="AS23" i="263" s="1"/>
  <c r="U5" i="18"/>
  <c r="AR23" i="263" s="1"/>
  <c r="X3" i="18"/>
  <c r="W3" i="18"/>
  <c r="V3" i="18"/>
  <c r="X2" i="18"/>
  <c r="W2" i="18"/>
  <c r="V2" i="18"/>
  <c r="X11" i="17"/>
  <c r="W11" i="17"/>
  <c r="V11" i="17"/>
  <c r="U11" i="17"/>
  <c r="X10" i="17"/>
  <c r="W10" i="17"/>
  <c r="V10" i="17"/>
  <c r="U10" i="17"/>
  <c r="X9" i="17"/>
  <c r="W9" i="17"/>
  <c r="V9" i="17"/>
  <c r="U9" i="17"/>
  <c r="X5" i="17"/>
  <c r="AU22" i="263" s="1"/>
  <c r="W5" i="17"/>
  <c r="AT22" i="263" s="1"/>
  <c r="V5" i="17"/>
  <c r="AS22" i="263" s="1"/>
  <c r="U5" i="17"/>
  <c r="AR22" i="263" s="1"/>
  <c r="X3" i="17"/>
  <c r="W3" i="17"/>
  <c r="V3" i="17"/>
  <c r="X2" i="17"/>
  <c r="W2" i="17"/>
  <c r="V2" i="17"/>
  <c r="X11" i="16"/>
  <c r="W11" i="16"/>
  <c r="V11" i="16"/>
  <c r="U11" i="16"/>
  <c r="X10" i="16"/>
  <c r="W10" i="16"/>
  <c r="V10" i="16"/>
  <c r="U10" i="16"/>
  <c r="X9" i="16"/>
  <c r="W9" i="16"/>
  <c r="V9" i="16"/>
  <c r="U9" i="16"/>
  <c r="X5" i="16"/>
  <c r="AU21" i="263" s="1"/>
  <c r="W5" i="16"/>
  <c r="AT21" i="263" s="1"/>
  <c r="V5" i="16"/>
  <c r="AS21" i="263" s="1"/>
  <c r="U5" i="16"/>
  <c r="AR21" i="263" s="1"/>
  <c r="X3" i="16"/>
  <c r="W3" i="16"/>
  <c r="V3" i="16"/>
  <c r="X2" i="16"/>
  <c r="W2" i="16"/>
  <c r="V2" i="16"/>
  <c r="X11" i="15"/>
  <c r="W11" i="15"/>
  <c r="V11" i="15"/>
  <c r="U11" i="15"/>
  <c r="X10" i="15"/>
  <c r="W10" i="15"/>
  <c r="V10" i="15"/>
  <c r="U10" i="15"/>
  <c r="X9" i="15"/>
  <c r="W9" i="15"/>
  <c r="V9" i="15"/>
  <c r="U9" i="15"/>
  <c r="X5" i="15"/>
  <c r="AU20" i="263" s="1"/>
  <c r="W5" i="15"/>
  <c r="AT20" i="263" s="1"/>
  <c r="V5" i="15"/>
  <c r="AS20" i="263" s="1"/>
  <c r="U5" i="15"/>
  <c r="AR20" i="263" s="1"/>
  <c r="X3" i="15"/>
  <c r="W3" i="15"/>
  <c r="V3" i="15"/>
  <c r="X2" i="15"/>
  <c r="W2" i="15"/>
  <c r="V2" i="15"/>
  <c r="X11" i="14"/>
  <c r="W11" i="14"/>
  <c r="V11" i="14"/>
  <c r="U11" i="14"/>
  <c r="X10" i="14"/>
  <c r="W10" i="14"/>
  <c r="V10" i="14"/>
  <c r="U10" i="14"/>
  <c r="X9" i="14"/>
  <c r="W9" i="14"/>
  <c r="V9" i="14"/>
  <c r="U9" i="14"/>
  <c r="X5" i="14"/>
  <c r="AU19" i="263" s="1"/>
  <c r="W5" i="14"/>
  <c r="AT19" i="263" s="1"/>
  <c r="V5" i="14"/>
  <c r="AS19" i="263" s="1"/>
  <c r="U5" i="14"/>
  <c r="AR19" i="263" s="1"/>
  <c r="X3" i="14"/>
  <c r="W3" i="14"/>
  <c r="V3" i="14"/>
  <c r="X2" i="14"/>
  <c r="W2" i="14"/>
  <c r="V2" i="14"/>
  <c r="X11" i="13"/>
  <c r="W11" i="13"/>
  <c r="V11" i="13"/>
  <c r="U11" i="13"/>
  <c r="X10" i="13"/>
  <c r="W10" i="13"/>
  <c r="V10" i="13"/>
  <c r="U10" i="13"/>
  <c r="X9" i="13"/>
  <c r="W9" i="13"/>
  <c r="V9" i="13"/>
  <c r="U9" i="13"/>
  <c r="X5" i="13"/>
  <c r="AU18" i="263" s="1"/>
  <c r="W5" i="13"/>
  <c r="AT18" i="263" s="1"/>
  <c r="V5" i="13"/>
  <c r="AS18" i="263" s="1"/>
  <c r="U5" i="13"/>
  <c r="AR18" i="263" s="1"/>
  <c r="X3" i="13"/>
  <c r="W3" i="13"/>
  <c r="V3" i="13"/>
  <c r="X2" i="13"/>
  <c r="W2" i="13"/>
  <c r="V2" i="13"/>
  <c r="X11" i="11"/>
  <c r="W11" i="11"/>
  <c r="V11" i="11"/>
  <c r="U11" i="11"/>
  <c r="X10" i="11"/>
  <c r="W10" i="11"/>
  <c r="V10" i="11"/>
  <c r="U10" i="11"/>
  <c r="X9" i="11"/>
  <c r="W9" i="11"/>
  <c r="V9" i="11"/>
  <c r="U9" i="11"/>
  <c r="X5" i="11"/>
  <c r="AU17" i="263" s="1"/>
  <c r="W5" i="11"/>
  <c r="AT17" i="263" s="1"/>
  <c r="V5" i="11"/>
  <c r="AS17" i="263" s="1"/>
  <c r="U5" i="11"/>
  <c r="AR17" i="263" s="1"/>
  <c r="X3" i="11"/>
  <c r="W3" i="11"/>
  <c r="V3" i="11"/>
  <c r="X2" i="11"/>
  <c r="W2" i="11"/>
  <c r="V2" i="11"/>
  <c r="X11" i="12"/>
  <c r="W11" i="12"/>
  <c r="V11" i="12"/>
  <c r="U11" i="12"/>
  <c r="X10" i="12"/>
  <c r="W10" i="12"/>
  <c r="V10" i="12"/>
  <c r="U10" i="12"/>
  <c r="X9" i="12"/>
  <c r="W9" i="12"/>
  <c r="V9" i="12"/>
  <c r="U9" i="12"/>
  <c r="X5" i="12"/>
  <c r="AU16" i="263" s="1"/>
  <c r="W5" i="12"/>
  <c r="AT16" i="263" s="1"/>
  <c r="V5" i="12"/>
  <c r="AS16" i="263" s="1"/>
  <c r="U5" i="12"/>
  <c r="AR16" i="263" s="1"/>
  <c r="X3" i="12"/>
  <c r="W3" i="12"/>
  <c r="V3" i="12"/>
  <c r="X2" i="12"/>
  <c r="W2" i="12"/>
  <c r="V2" i="12"/>
  <c r="X11" i="10"/>
  <c r="W11" i="10"/>
  <c r="V11" i="10"/>
  <c r="U11" i="10"/>
  <c r="X10" i="10"/>
  <c r="W10" i="10"/>
  <c r="V10" i="10"/>
  <c r="U10" i="10"/>
  <c r="X9" i="10"/>
  <c r="W9" i="10"/>
  <c r="V9" i="10"/>
  <c r="U9" i="10"/>
  <c r="X5" i="10"/>
  <c r="AU15" i="263" s="1"/>
  <c r="W5" i="10"/>
  <c r="AT15" i="263" s="1"/>
  <c r="V5" i="10"/>
  <c r="AS15" i="263" s="1"/>
  <c r="U5" i="10"/>
  <c r="AR15" i="263" s="1"/>
  <c r="X3" i="10"/>
  <c r="W3" i="10"/>
  <c r="V3" i="10"/>
  <c r="X2" i="10"/>
  <c r="W2" i="10"/>
  <c r="V2" i="10"/>
  <c r="X11" i="9"/>
  <c r="W11" i="9"/>
  <c r="V11" i="9"/>
  <c r="U11" i="9"/>
  <c r="X10" i="9"/>
  <c r="W10" i="9"/>
  <c r="V10" i="9"/>
  <c r="U10" i="9"/>
  <c r="X9" i="9"/>
  <c r="W9" i="9"/>
  <c r="V9" i="9"/>
  <c r="U9" i="9"/>
  <c r="X5" i="9"/>
  <c r="AU14" i="263" s="1"/>
  <c r="W5" i="9"/>
  <c r="AT14" i="263" s="1"/>
  <c r="V5" i="9"/>
  <c r="AS14" i="263" s="1"/>
  <c r="U5" i="9"/>
  <c r="AR14" i="263" s="1"/>
  <c r="X3" i="9"/>
  <c r="W3" i="9"/>
  <c r="V3" i="9"/>
  <c r="X2" i="9"/>
  <c r="W2" i="9"/>
  <c r="V2" i="9"/>
  <c r="X11" i="8"/>
  <c r="W11" i="8"/>
  <c r="V11" i="8"/>
  <c r="U11" i="8"/>
  <c r="X10" i="8"/>
  <c r="W10" i="8"/>
  <c r="V10" i="8"/>
  <c r="U10" i="8"/>
  <c r="X9" i="8"/>
  <c r="W9" i="8"/>
  <c r="V9" i="8"/>
  <c r="U9" i="8"/>
  <c r="X5" i="8"/>
  <c r="AU13" i="263" s="1"/>
  <c r="W5" i="8"/>
  <c r="AT13" i="263" s="1"/>
  <c r="V5" i="8"/>
  <c r="AS13" i="263" s="1"/>
  <c r="U5" i="8"/>
  <c r="AR13" i="263" s="1"/>
  <c r="X3" i="8"/>
  <c r="W3" i="8"/>
  <c r="V3" i="8"/>
  <c r="X2" i="8"/>
  <c r="W2" i="8"/>
  <c r="V2" i="8"/>
  <c r="X11" i="7"/>
  <c r="W11" i="7"/>
  <c r="V11" i="7"/>
  <c r="U11" i="7"/>
  <c r="X10" i="7"/>
  <c r="W10" i="7"/>
  <c r="V10" i="7"/>
  <c r="U10" i="7"/>
  <c r="X9" i="7"/>
  <c r="W9" i="7"/>
  <c r="V9" i="7"/>
  <c r="U9" i="7"/>
  <c r="X5" i="7"/>
  <c r="AU12" i="263" s="1"/>
  <c r="W5" i="7"/>
  <c r="AT12" i="263" s="1"/>
  <c r="V5" i="7"/>
  <c r="AS12" i="263" s="1"/>
  <c r="U5" i="7"/>
  <c r="AR12" i="263" s="1"/>
  <c r="X3" i="7"/>
  <c r="W3" i="7"/>
  <c r="V3" i="7"/>
  <c r="X2" i="7"/>
  <c r="W2" i="7"/>
  <c r="V2" i="7"/>
  <c r="X11" i="6"/>
  <c r="W11" i="6"/>
  <c r="V11" i="6"/>
  <c r="U11" i="6"/>
  <c r="X10" i="6"/>
  <c r="W10" i="6"/>
  <c r="V10" i="6"/>
  <c r="U10" i="6"/>
  <c r="X9" i="6"/>
  <c r="W9" i="6"/>
  <c r="V9" i="6"/>
  <c r="U9" i="6"/>
  <c r="X5" i="6"/>
  <c r="AU11" i="263" s="1"/>
  <c r="W5" i="6"/>
  <c r="AT11" i="263" s="1"/>
  <c r="V5" i="6"/>
  <c r="AS11" i="263" s="1"/>
  <c r="U5" i="6"/>
  <c r="AR11" i="263" s="1"/>
  <c r="X3" i="6"/>
  <c r="W3" i="6"/>
  <c r="V3" i="6"/>
  <c r="X2" i="6"/>
  <c r="W2" i="6"/>
  <c r="V2" i="6"/>
  <c r="X11" i="5"/>
  <c r="W11" i="5"/>
  <c r="V11" i="5"/>
  <c r="U11" i="5"/>
  <c r="X10" i="5"/>
  <c r="W10" i="5"/>
  <c r="V10" i="5"/>
  <c r="U10" i="5"/>
  <c r="X9" i="5"/>
  <c r="W9" i="5"/>
  <c r="V9" i="5"/>
  <c r="U9" i="5"/>
  <c r="X5" i="5"/>
  <c r="AU10" i="263" s="1"/>
  <c r="W5" i="5"/>
  <c r="AT10" i="263" s="1"/>
  <c r="V5" i="5"/>
  <c r="AS10" i="263" s="1"/>
  <c r="U5" i="5"/>
  <c r="AR10" i="263" s="1"/>
  <c r="X3" i="5"/>
  <c r="W3" i="5"/>
  <c r="V3" i="5"/>
  <c r="X2" i="5"/>
  <c r="W2" i="5"/>
  <c r="V2" i="5"/>
  <c r="X11" i="4"/>
  <c r="W11" i="4"/>
  <c r="V11" i="4"/>
  <c r="U11" i="4"/>
  <c r="X10" i="4"/>
  <c r="W10" i="4"/>
  <c r="V10" i="4"/>
  <c r="U10" i="4"/>
  <c r="X9" i="4"/>
  <c r="W9" i="4"/>
  <c r="V9" i="4"/>
  <c r="U9" i="4"/>
  <c r="X5" i="4"/>
  <c r="AU9" i="263" s="1"/>
  <c r="W5" i="4"/>
  <c r="AT9" i="263" s="1"/>
  <c r="V5" i="4"/>
  <c r="AS9" i="263" s="1"/>
  <c r="U5" i="4"/>
  <c r="AR9" i="263" s="1"/>
  <c r="X3" i="4"/>
  <c r="W3" i="4"/>
  <c r="V3" i="4"/>
  <c r="X2" i="4"/>
  <c r="W2" i="4"/>
  <c r="V2" i="4"/>
  <c r="X11" i="3"/>
  <c r="W11" i="3"/>
  <c r="V11" i="3"/>
  <c r="U11" i="3"/>
  <c r="X10" i="3"/>
  <c r="W10" i="3"/>
  <c r="V10" i="3"/>
  <c r="U10" i="3"/>
  <c r="X9" i="3"/>
  <c r="W9" i="3"/>
  <c r="V9" i="3"/>
  <c r="U9" i="3"/>
  <c r="X5" i="3"/>
  <c r="AU8" i="263" s="1"/>
  <c r="W5" i="3"/>
  <c r="AT8" i="263" s="1"/>
  <c r="V5" i="3"/>
  <c r="AS8" i="263" s="1"/>
  <c r="U5" i="3"/>
  <c r="AR8" i="263" s="1"/>
  <c r="X3" i="3"/>
  <c r="W3" i="3"/>
  <c r="V3" i="3"/>
  <c r="X2" i="3"/>
  <c r="W2" i="3"/>
  <c r="V2" i="3"/>
  <c r="X11" i="2"/>
  <c r="W11" i="2"/>
  <c r="V11" i="2"/>
  <c r="U11" i="2"/>
  <c r="X10" i="2"/>
  <c r="W10" i="2"/>
  <c r="V10" i="2"/>
  <c r="U10" i="2"/>
  <c r="X9" i="2"/>
  <c r="W9" i="2"/>
  <c r="V9" i="2"/>
  <c r="U9" i="2"/>
  <c r="X5" i="2"/>
  <c r="AU7" i="263" s="1"/>
  <c r="W5" i="2"/>
  <c r="AT7" i="263" s="1"/>
  <c r="V5" i="2"/>
  <c r="AS7" i="263" s="1"/>
  <c r="U5" i="2"/>
  <c r="AR7" i="263" s="1"/>
  <c r="X3" i="2"/>
  <c r="W3" i="2"/>
  <c r="V3" i="2"/>
  <c r="X2" i="2"/>
  <c r="W2" i="2"/>
  <c r="V2" i="2"/>
  <c r="AT50" i="274" l="1"/>
  <c r="AT85" i="274"/>
  <c r="AT87" i="274"/>
  <c r="AT161" i="274"/>
  <c r="AT188" i="274"/>
  <c r="AT198" i="274"/>
  <c r="AX198" i="274" s="1"/>
  <c r="BI198" i="274" s="1"/>
  <c r="AT36" i="274"/>
  <c r="AT147" i="274"/>
  <c r="BF147" i="274" s="1"/>
  <c r="BO147" i="274" s="1"/>
  <c r="BJ4" i="274"/>
  <c r="BS4" i="274" s="1"/>
  <c r="AT150" i="274"/>
  <c r="AW150" i="274" s="1"/>
  <c r="BH150" i="274" s="1"/>
  <c r="AT254" i="274"/>
  <c r="AT215" i="274"/>
  <c r="AT176" i="274"/>
  <c r="AX176" i="274" s="1"/>
  <c r="BI176" i="274" s="1"/>
  <c r="AT94" i="274"/>
  <c r="AT110" i="274"/>
  <c r="AW110" i="274" s="1"/>
  <c r="BH110" i="274" s="1"/>
  <c r="AT69" i="274"/>
  <c r="BE69" i="274" s="1"/>
  <c r="BN69" i="274" s="1"/>
  <c r="AT118" i="274"/>
  <c r="AX118" i="274" s="1"/>
  <c r="BI118" i="274" s="1"/>
  <c r="AT149" i="274"/>
  <c r="AW149" i="274" s="1"/>
  <c r="BH149" i="274" s="1"/>
  <c r="AT71" i="274"/>
  <c r="BF71" i="274" s="1"/>
  <c r="BO71" i="274" s="1"/>
  <c r="AT180" i="274"/>
  <c r="AW180" i="274" s="1"/>
  <c r="BH180" i="274" s="1"/>
  <c r="AT93" i="274"/>
  <c r="AW93" i="274" s="1"/>
  <c r="BH93" i="274" s="1"/>
  <c r="AT95" i="274"/>
  <c r="AW95" i="274" s="1"/>
  <c r="BH95" i="274" s="1"/>
  <c r="AT56" i="274"/>
  <c r="AW56" i="274" s="1"/>
  <c r="BH56" i="274" s="1"/>
  <c r="AT183" i="274"/>
  <c r="BE183" i="274" s="1"/>
  <c r="BN183" i="274" s="1"/>
  <c r="AT230" i="274"/>
  <c r="AW230" i="274" s="1"/>
  <c r="BH230" i="274" s="1"/>
  <c r="AT129" i="274"/>
  <c r="AW129" i="274" s="1"/>
  <c r="BH129" i="274" s="1"/>
  <c r="BQ129" i="274" s="1"/>
  <c r="AT165" i="274"/>
  <c r="AW165" i="274" s="1"/>
  <c r="BH165" i="274" s="1"/>
  <c r="AT200" i="274"/>
  <c r="BF200" i="274" s="1"/>
  <c r="BO200" i="274" s="1"/>
  <c r="AT202" i="274"/>
  <c r="AW202" i="274" s="1"/>
  <c r="BH202" i="274" s="1"/>
  <c r="AT124" i="274"/>
  <c r="BF124" i="274" s="1"/>
  <c r="BO124" i="274" s="1"/>
  <c r="AT58" i="274"/>
  <c r="AX58" i="274" s="1"/>
  <c r="BI58" i="274" s="1"/>
  <c r="AT138" i="274"/>
  <c r="BF138" i="274" s="1"/>
  <c r="BO138" i="274" s="1"/>
  <c r="AT216" i="274"/>
  <c r="BE216" i="274" s="1"/>
  <c r="BN216" i="274" s="1"/>
  <c r="AT88" i="274"/>
  <c r="BF88" i="274" s="1"/>
  <c r="BO88" i="274" s="1"/>
  <c r="AT7" i="274"/>
  <c r="AW7" i="274" s="1"/>
  <c r="BH7" i="274" s="1"/>
  <c r="AT38" i="274"/>
  <c r="AX38" i="274" s="1"/>
  <c r="BI38" i="274" s="1"/>
  <c r="AT59" i="274"/>
  <c r="AW59" i="274" s="1"/>
  <c r="BH59" i="274" s="1"/>
  <c r="AT195" i="274"/>
  <c r="AW195" i="274" s="1"/>
  <c r="BH195" i="274" s="1"/>
  <c r="AT197" i="274"/>
  <c r="BF197" i="274" s="1"/>
  <c r="BO197" i="274" s="1"/>
  <c r="AT199" i="274"/>
  <c r="AX199" i="274" s="1"/>
  <c r="BI199" i="274" s="1"/>
  <c r="AT201" i="274"/>
  <c r="AW201" i="274" s="1"/>
  <c r="BH201" i="274" s="1"/>
  <c r="AT52" i="274"/>
  <c r="AW52" i="274" s="1"/>
  <c r="BH52" i="274" s="1"/>
  <c r="AT143" i="274"/>
  <c r="AX143" i="274" s="1"/>
  <c r="BI143" i="274" s="1"/>
  <c r="AT8" i="274"/>
  <c r="AW8" i="274" s="1"/>
  <c r="BH8" i="274" s="1"/>
  <c r="AT240" i="274"/>
  <c r="AX240" i="274" s="1"/>
  <c r="BI240" i="274" s="1"/>
  <c r="BR240" i="274" s="1"/>
  <c r="AT55" i="274"/>
  <c r="AX55" i="274" s="1"/>
  <c r="BI55" i="274" s="1"/>
  <c r="AT115" i="274"/>
  <c r="BE115" i="274" s="1"/>
  <c r="BN115" i="274" s="1"/>
  <c r="AT173" i="274"/>
  <c r="AW173" i="274" s="1"/>
  <c r="BH173" i="274" s="1"/>
  <c r="AT175" i="274"/>
  <c r="AW175" i="274" s="1"/>
  <c r="BH175" i="274" s="1"/>
  <c r="AT27" i="274"/>
  <c r="BE27" i="274" s="1"/>
  <c r="BN27" i="274" s="1"/>
  <c r="AT31" i="274"/>
  <c r="AX31" i="274" s="1"/>
  <c r="BI31" i="274" s="1"/>
  <c r="AT75" i="274"/>
  <c r="AX75" i="274" s="1"/>
  <c r="BI75" i="274" s="1"/>
  <c r="BR75" i="274" s="1"/>
  <c r="AT79" i="274"/>
  <c r="BE79" i="274" s="1"/>
  <c r="BN79" i="274" s="1"/>
  <c r="AL93" i="274"/>
  <c r="AT213" i="274"/>
  <c r="AW213" i="274" s="1"/>
  <c r="BH213" i="274" s="1"/>
  <c r="AT151" i="274"/>
  <c r="AX151" i="274" s="1"/>
  <c r="BI151" i="274" s="1"/>
  <c r="AT217" i="274"/>
  <c r="BE217" i="274" s="1"/>
  <c r="BN217" i="274" s="1"/>
  <c r="AT243" i="274"/>
  <c r="AW243" i="274" s="1"/>
  <c r="BH243" i="274" s="1"/>
  <c r="AT132" i="274"/>
  <c r="BE132" i="274" s="1"/>
  <c r="BN132" i="274" s="1"/>
  <c r="AT136" i="274"/>
  <c r="AW136" i="274" s="1"/>
  <c r="BH136" i="274" s="1"/>
  <c r="AT221" i="274"/>
  <c r="AW221" i="274" s="1"/>
  <c r="BH221" i="274" s="1"/>
  <c r="AT227" i="274"/>
  <c r="BE227" i="274" s="1"/>
  <c r="BN227" i="274" s="1"/>
  <c r="AT16" i="274"/>
  <c r="AW16" i="274" s="1"/>
  <c r="BH16" i="274" s="1"/>
  <c r="AT20" i="274"/>
  <c r="AW20" i="274" s="1"/>
  <c r="BH20" i="274" s="1"/>
  <c r="AL121" i="274"/>
  <c r="AT206" i="274"/>
  <c r="AX206" i="274" s="1"/>
  <c r="BI206" i="274" s="1"/>
  <c r="AT57" i="274"/>
  <c r="AW57" i="274" s="1"/>
  <c r="BH57" i="274" s="1"/>
  <c r="BQ57" i="274" s="1"/>
  <c r="AT171" i="274"/>
  <c r="BF171" i="274" s="1"/>
  <c r="BO171" i="274" s="1"/>
  <c r="AT100" i="274"/>
  <c r="AW100" i="274" s="1"/>
  <c r="BH100" i="274" s="1"/>
  <c r="AT123" i="274"/>
  <c r="AX123" i="274" s="1"/>
  <c r="BI123" i="274" s="1"/>
  <c r="AT152" i="274"/>
  <c r="AX152" i="274" s="1"/>
  <c r="BI152" i="274" s="1"/>
  <c r="AT177" i="274"/>
  <c r="AX177" i="274" s="1"/>
  <c r="BI177" i="274" s="1"/>
  <c r="AT244" i="274"/>
  <c r="AW244" i="274" s="1"/>
  <c r="BH244" i="274" s="1"/>
  <c r="AT44" i="274"/>
  <c r="AX44" i="274" s="1"/>
  <c r="BI44" i="274" s="1"/>
  <c r="AT158" i="274"/>
  <c r="BE158" i="274" s="1"/>
  <c r="BN158" i="274" s="1"/>
  <c r="BE188" i="274"/>
  <c r="BN188" i="274" s="1"/>
  <c r="BF188" i="274"/>
  <c r="BO188" i="274" s="1"/>
  <c r="BE50" i="274"/>
  <c r="BN50" i="274" s="1"/>
  <c r="BF50" i="274"/>
  <c r="BO50" i="274" s="1"/>
  <c r="BE124" i="274"/>
  <c r="BN124" i="274" s="1"/>
  <c r="BE147" i="274"/>
  <c r="BN147" i="274" s="1"/>
  <c r="AT84" i="274"/>
  <c r="AT86" i="274"/>
  <c r="AT113" i="274"/>
  <c r="AW113" i="274" s="1"/>
  <c r="BH113" i="274" s="1"/>
  <c r="AT128" i="274"/>
  <c r="AX128" i="274" s="1"/>
  <c r="BI128" i="274" s="1"/>
  <c r="BR128" i="274" s="1"/>
  <c r="AT226" i="274"/>
  <c r="AX226" i="274" s="1"/>
  <c r="BI226" i="274" s="1"/>
  <c r="AL230" i="274"/>
  <c r="AT246" i="274"/>
  <c r="AW246" i="274" s="1"/>
  <c r="BH246" i="274" s="1"/>
  <c r="AT203" i="274"/>
  <c r="AX203" i="274" s="1"/>
  <c r="BI203" i="274" s="1"/>
  <c r="AT205" i="274"/>
  <c r="AX205" i="274" s="1"/>
  <c r="BI205" i="274" s="1"/>
  <c r="BJ204" i="274"/>
  <c r="BS204" i="274" s="1"/>
  <c r="BJ188" i="274"/>
  <c r="BS188" i="274" s="1"/>
  <c r="BJ44" i="274"/>
  <c r="BS44" i="274" s="1"/>
  <c r="BJ28" i="274"/>
  <c r="BS28" i="274" s="1"/>
  <c r="BJ238" i="274"/>
  <c r="BS238" i="274" s="1"/>
  <c r="BJ94" i="274"/>
  <c r="BS94" i="274" s="1"/>
  <c r="BJ30" i="274"/>
  <c r="BS30" i="274" s="1"/>
  <c r="AT14" i="274"/>
  <c r="AT182" i="274"/>
  <c r="AT186" i="274"/>
  <c r="AX186" i="274" s="1"/>
  <c r="BI186" i="274" s="1"/>
  <c r="AT209" i="274"/>
  <c r="AX209" i="274" s="1"/>
  <c r="BI209" i="274" s="1"/>
  <c r="AX150" i="274"/>
  <c r="BI150" i="274" s="1"/>
  <c r="AX215" i="274"/>
  <c r="BI215" i="274" s="1"/>
  <c r="BR215" i="274" s="1"/>
  <c r="BF215" i="274"/>
  <c r="BO215" i="274" s="1"/>
  <c r="BE215" i="274"/>
  <c r="BN215" i="274" s="1"/>
  <c r="AW161" i="274"/>
  <c r="BH161" i="274" s="1"/>
  <c r="BF161" i="274"/>
  <c r="BO161" i="274" s="1"/>
  <c r="BE161" i="274"/>
  <c r="BN161" i="274" s="1"/>
  <c r="BJ222" i="274"/>
  <c r="BS222" i="274" s="1"/>
  <c r="AL5" i="274"/>
  <c r="AT66" i="274"/>
  <c r="AX66" i="274" s="1"/>
  <c r="BI66" i="274" s="1"/>
  <c r="BF150" i="274"/>
  <c r="BO150" i="274" s="1"/>
  <c r="BE150" i="274"/>
  <c r="BN150" i="274" s="1"/>
  <c r="AX147" i="274"/>
  <c r="BI147" i="274" s="1"/>
  <c r="BJ254" i="274"/>
  <c r="BS254" i="274" s="1"/>
  <c r="AT53" i="274"/>
  <c r="AX53" i="274" s="1"/>
  <c r="BI53" i="274" s="1"/>
  <c r="AT68" i="274"/>
  <c r="AW68" i="274" s="1"/>
  <c r="BH68" i="274" s="1"/>
  <c r="AW147" i="274"/>
  <c r="BH147" i="274" s="1"/>
  <c r="BJ46" i="274"/>
  <c r="BS46" i="274" s="1"/>
  <c r="BE55" i="274"/>
  <c r="BN55" i="274" s="1"/>
  <c r="AT112" i="274"/>
  <c r="AT223" i="274"/>
  <c r="AW223" i="274" s="1"/>
  <c r="BH223" i="274" s="1"/>
  <c r="AT225" i="274"/>
  <c r="AX225" i="274" s="1"/>
  <c r="BI225" i="274" s="1"/>
  <c r="AT249" i="274"/>
  <c r="AW249" i="274" s="1"/>
  <c r="BH249" i="274" s="1"/>
  <c r="BJ158" i="274"/>
  <c r="BS158" i="274" s="1"/>
  <c r="AW94" i="274"/>
  <c r="BH94" i="274" s="1"/>
  <c r="BE94" i="274"/>
  <c r="BN94" i="274" s="1"/>
  <c r="BF94" i="274"/>
  <c r="BO94" i="274" s="1"/>
  <c r="AL46" i="274"/>
  <c r="BF129" i="274"/>
  <c r="BO129" i="274" s="1"/>
  <c r="BF221" i="274"/>
  <c r="BO221" i="274" s="1"/>
  <c r="AT253" i="274"/>
  <c r="AX253" i="274" s="1"/>
  <c r="BI253" i="274" s="1"/>
  <c r="BJ190" i="274"/>
  <c r="BS190" i="274" s="1"/>
  <c r="AW36" i="274"/>
  <c r="BH36" i="274" s="1"/>
  <c r="BE36" i="274"/>
  <c r="BN36" i="274" s="1"/>
  <c r="BF36" i="274"/>
  <c r="BO36" i="274" s="1"/>
  <c r="AT97" i="274"/>
  <c r="AX97" i="274" s="1"/>
  <c r="BI97" i="274" s="1"/>
  <c r="AT179" i="274"/>
  <c r="AX179" i="274" s="1"/>
  <c r="BI179" i="274" s="1"/>
  <c r="AT101" i="274"/>
  <c r="AX101" i="274" s="1"/>
  <c r="BI101" i="274" s="1"/>
  <c r="BR101" i="274" s="1"/>
  <c r="AW118" i="274"/>
  <c r="BH118" i="274" s="1"/>
  <c r="BF118" i="274"/>
  <c r="BO118" i="274" s="1"/>
  <c r="BE118" i="274"/>
  <c r="BN118" i="274" s="1"/>
  <c r="AW168" i="274"/>
  <c r="BH168" i="274" s="1"/>
  <c r="BE168" i="274"/>
  <c r="BN168" i="274" s="1"/>
  <c r="BF168" i="274"/>
  <c r="BO168" i="274" s="1"/>
  <c r="AT181" i="274"/>
  <c r="AW181" i="274" s="1"/>
  <c r="BH181" i="274" s="1"/>
  <c r="BQ181" i="274" s="1"/>
  <c r="BJ100" i="274"/>
  <c r="BS100" i="274" s="1"/>
  <c r="BJ68" i="274"/>
  <c r="BS68" i="274" s="1"/>
  <c r="BJ52" i="274"/>
  <c r="BS52" i="274" s="1"/>
  <c r="BJ36" i="274"/>
  <c r="BS36" i="274" s="1"/>
  <c r="BJ20" i="274"/>
  <c r="BS20" i="274" s="1"/>
  <c r="AT11" i="274"/>
  <c r="AT13" i="274"/>
  <c r="AT15" i="274"/>
  <c r="BF44" i="274"/>
  <c r="BO44" i="274" s="1"/>
  <c r="BE143" i="274"/>
  <c r="BN143" i="274" s="1"/>
  <c r="BF143" i="274"/>
  <c r="BO143" i="274" s="1"/>
  <c r="BJ174" i="274"/>
  <c r="BS174" i="274" s="1"/>
  <c r="AT17" i="274"/>
  <c r="AX17" i="274" s="1"/>
  <c r="BI17" i="274" s="1"/>
  <c r="BR17" i="274" s="1"/>
  <c r="AT19" i="274"/>
  <c r="AT21" i="274"/>
  <c r="AT63" i="274"/>
  <c r="AT105" i="274"/>
  <c r="AT170" i="274"/>
  <c r="AX170" i="274" s="1"/>
  <c r="BI170" i="274" s="1"/>
  <c r="AW254" i="274"/>
  <c r="BH254" i="274" s="1"/>
  <c r="BE254" i="274"/>
  <c r="BN254" i="274" s="1"/>
  <c r="BF254" i="274"/>
  <c r="BO254" i="274" s="1"/>
  <c r="AW198" i="274"/>
  <c r="BH198" i="274" s="1"/>
  <c r="BE198" i="274"/>
  <c r="BN198" i="274" s="1"/>
  <c r="BF198" i="274"/>
  <c r="BO198" i="274" s="1"/>
  <c r="BE243" i="274"/>
  <c r="BN243" i="274" s="1"/>
  <c r="BF243" i="274"/>
  <c r="BO243" i="274" s="1"/>
  <c r="AW85" i="274"/>
  <c r="BH85" i="274" s="1"/>
  <c r="BE85" i="274"/>
  <c r="BN85" i="274" s="1"/>
  <c r="BF85" i="274"/>
  <c r="BO85" i="274" s="1"/>
  <c r="BE87" i="274"/>
  <c r="BN87" i="274" s="1"/>
  <c r="BF87" i="274"/>
  <c r="BO87" i="274" s="1"/>
  <c r="BJ253" i="274"/>
  <c r="BS253" i="274" s="1"/>
  <c r="BP182" i="274"/>
  <c r="BP85" i="274"/>
  <c r="AL74" i="274"/>
  <c r="AL57" i="274"/>
  <c r="AL256" i="274"/>
  <c r="AL140" i="274"/>
  <c r="AL186" i="274"/>
  <c r="BP198" i="274"/>
  <c r="AX87" i="274"/>
  <c r="BI87" i="274" s="1"/>
  <c r="BR87" i="274" s="1"/>
  <c r="AW87" i="274"/>
  <c r="BH87" i="274" s="1"/>
  <c r="AW200" i="274"/>
  <c r="BH200" i="274" s="1"/>
  <c r="BQ200" i="274" s="1"/>
  <c r="AX200" i="274"/>
  <c r="BI200" i="274" s="1"/>
  <c r="AW124" i="274"/>
  <c r="BH124" i="274" s="1"/>
  <c r="AX124" i="274"/>
  <c r="BI124" i="274" s="1"/>
  <c r="AW44" i="274"/>
  <c r="BH44" i="274" s="1"/>
  <c r="AW50" i="274"/>
  <c r="BH50" i="274" s="1"/>
  <c r="AX50" i="274"/>
  <c r="BI50" i="274" s="1"/>
  <c r="AW188" i="274"/>
  <c r="BH188" i="274" s="1"/>
  <c r="AX188" i="274"/>
  <c r="BI188" i="274" s="1"/>
  <c r="BR188" i="274" s="1"/>
  <c r="AX158" i="274"/>
  <c r="BI158" i="274" s="1"/>
  <c r="AW216" i="274"/>
  <c r="BH216" i="274" s="1"/>
  <c r="AX216" i="274"/>
  <c r="BI216" i="274" s="1"/>
  <c r="BS195" i="274"/>
  <c r="AT40" i="274"/>
  <c r="BS99" i="274"/>
  <c r="AW215" i="274"/>
  <c r="BH215" i="274" s="1"/>
  <c r="AX180" i="274"/>
  <c r="BI180" i="274" s="1"/>
  <c r="AW71" i="274"/>
  <c r="BH71" i="274" s="1"/>
  <c r="AX36" i="274"/>
  <c r="BI36" i="274" s="1"/>
  <c r="AL7" i="274"/>
  <c r="AT10" i="274"/>
  <c r="AL44" i="274"/>
  <c r="AL70" i="274"/>
  <c r="AT103" i="274"/>
  <c r="AT154" i="274"/>
  <c r="AX161" i="274"/>
  <c r="BI161" i="274" s="1"/>
  <c r="BR161" i="274" s="1"/>
  <c r="BS173" i="274"/>
  <c r="AL212" i="274"/>
  <c r="AT251" i="274"/>
  <c r="AX254" i="274"/>
  <c r="BI254" i="274" s="1"/>
  <c r="AX94" i="274"/>
  <c r="BI94" i="274" s="1"/>
  <c r="AX14" i="274"/>
  <c r="BI14" i="274" s="1"/>
  <c r="AT5" i="274"/>
  <c r="AT28" i="274"/>
  <c r="AT51" i="274"/>
  <c r="AT96" i="274"/>
  <c r="AT117" i="274"/>
  <c r="AT135" i="274"/>
  <c r="AT140" i="274"/>
  <c r="AT194" i="274"/>
  <c r="AL196" i="274"/>
  <c r="AT224" i="274"/>
  <c r="AT235" i="274"/>
  <c r="BS147" i="274"/>
  <c r="AX168" i="274"/>
  <c r="BI168" i="274" s="1"/>
  <c r="AX56" i="274"/>
  <c r="BI56" i="274" s="1"/>
  <c r="AX8" i="274"/>
  <c r="BI8" i="274" s="1"/>
  <c r="BS228" i="274"/>
  <c r="BS212" i="274"/>
  <c r="BS51" i="274"/>
  <c r="AL248" i="274"/>
  <c r="AX165" i="274"/>
  <c r="BI165" i="274" s="1"/>
  <c r="AX149" i="274"/>
  <c r="BI149" i="274" s="1"/>
  <c r="AX85" i="274"/>
  <c r="BI85" i="274" s="1"/>
  <c r="AT23" i="274"/>
  <c r="AT72" i="274"/>
  <c r="AL102" i="274"/>
  <c r="AT114" i="274"/>
  <c r="AL116" i="274"/>
  <c r="AT144" i="274"/>
  <c r="AT184" i="274"/>
  <c r="AT196" i="274"/>
  <c r="AT212" i="274"/>
  <c r="AT255" i="274"/>
  <c r="AL62" i="274"/>
  <c r="BS189" i="274"/>
  <c r="BS161" i="274"/>
  <c r="BS145" i="274"/>
  <c r="BS113" i="274"/>
  <c r="BS97" i="274"/>
  <c r="AL29" i="274"/>
  <c r="AT41" i="274"/>
  <c r="AT160" i="274"/>
  <c r="AL195" i="274"/>
  <c r="AT248" i="274"/>
  <c r="BS160" i="274"/>
  <c r="BS128" i="274"/>
  <c r="BS112" i="274"/>
  <c r="BS16" i="274"/>
  <c r="AT9" i="274"/>
  <c r="AT18" i="274"/>
  <c r="AT34" i="274"/>
  <c r="AT60" i="274"/>
  <c r="AT76" i="274"/>
  <c r="AT102" i="274"/>
  <c r="AL113" i="274"/>
  <c r="AT125" i="274"/>
  <c r="AT139" i="274"/>
  <c r="AT162" i="274"/>
  <c r="AL164" i="274"/>
  <c r="AL171" i="274"/>
  <c r="AL183" i="274"/>
  <c r="AT239" i="274"/>
  <c r="AT6" i="274"/>
  <c r="AT29" i="274"/>
  <c r="AT78" i="274"/>
  <c r="AT90" i="274"/>
  <c r="AT104" i="274"/>
  <c r="AT116" i="274"/>
  <c r="AT141" i="274"/>
  <c r="AT232" i="274"/>
  <c r="AL238" i="274"/>
  <c r="AT241" i="274"/>
  <c r="AT252" i="274"/>
  <c r="AX243" i="274"/>
  <c r="BI243" i="274" s="1"/>
  <c r="AT64" i="274"/>
  <c r="AL122" i="274"/>
  <c r="AL49" i="274"/>
  <c r="AT120" i="274"/>
  <c r="AT204" i="274"/>
  <c r="AT245" i="274"/>
  <c r="AT24" i="274"/>
  <c r="AT92" i="274"/>
  <c r="AT108" i="274"/>
  <c r="AT159" i="274"/>
  <c r="AL170" i="274"/>
  <c r="AT187" i="274"/>
  <c r="AT190" i="274"/>
  <c r="AT256" i="274"/>
  <c r="BS73" i="274"/>
  <c r="BS182" i="274"/>
  <c r="BS22" i="274"/>
  <c r="BS86" i="274"/>
  <c r="BS256" i="274"/>
  <c r="BS92" i="274"/>
  <c r="AL160" i="274"/>
  <c r="AL139" i="274"/>
  <c r="AL144" i="274"/>
  <c r="AL147" i="274"/>
  <c r="AL205" i="274"/>
  <c r="AL210" i="274"/>
  <c r="AL82" i="274"/>
  <c r="AL85" i="274"/>
  <c r="AL168" i="274"/>
  <c r="AL176" i="274"/>
  <c r="AL232" i="274"/>
  <c r="AL73" i="274"/>
  <c r="AL193" i="274"/>
  <c r="AL106" i="274"/>
  <c r="AL163" i="274"/>
  <c r="AL224" i="274"/>
  <c r="AL226" i="274"/>
  <c r="AL92" i="274"/>
  <c r="AL6" i="274"/>
  <c r="AL14" i="274"/>
  <c r="AL56" i="274"/>
  <c r="AL59" i="274"/>
  <c r="AL127" i="274"/>
  <c r="AL130" i="274"/>
  <c r="AL135" i="274"/>
  <c r="AL149" i="274"/>
  <c r="AL172" i="274"/>
  <c r="AL221" i="274"/>
  <c r="AL246" i="274"/>
  <c r="AL37" i="274"/>
  <c r="AL42" i="274"/>
  <c r="AL53" i="274"/>
  <c r="AL67" i="274"/>
  <c r="AL78" i="274"/>
  <c r="AL146" i="274"/>
  <c r="AL151" i="274"/>
  <c r="AL228" i="274"/>
  <c r="AL45" i="274"/>
  <c r="AL223" i="274"/>
  <c r="AL108" i="274"/>
  <c r="AL47" i="274"/>
  <c r="AL72" i="274"/>
  <c r="AL8" i="274"/>
  <c r="AL114" i="274"/>
  <c r="AL129" i="274"/>
  <c r="AL174" i="274"/>
  <c r="AL179" i="274"/>
  <c r="AL187" i="274"/>
  <c r="AL71" i="274"/>
  <c r="AL142" i="274"/>
  <c r="AL198" i="274"/>
  <c r="AL15" i="274"/>
  <c r="AL58" i="274"/>
  <c r="AL77" i="274"/>
  <c r="AL80" i="274"/>
  <c r="AL94" i="274"/>
  <c r="AL131" i="274"/>
  <c r="AL136" i="274"/>
  <c r="AL150" i="274"/>
  <c r="AL68" i="274"/>
  <c r="AL155" i="274"/>
  <c r="AL234" i="274"/>
  <c r="AL254" i="274"/>
  <c r="AL38" i="274"/>
  <c r="AL107" i="274"/>
  <c r="AL118" i="274"/>
  <c r="AL178" i="274"/>
  <c r="AL244" i="274"/>
  <c r="AL203" i="274"/>
  <c r="AL25" i="274"/>
  <c r="AL54" i="274"/>
  <c r="AL35" i="274"/>
  <c r="AL90" i="274"/>
  <c r="AL120" i="274"/>
  <c r="AL194" i="274"/>
  <c r="AL216" i="274"/>
  <c r="AL76" i="274"/>
  <c r="BS133" i="274"/>
  <c r="BS153" i="274"/>
  <c r="AL166" i="274"/>
  <c r="AL201" i="274"/>
  <c r="BS12" i="274"/>
  <c r="AL20" i="274"/>
  <c r="BS39" i="274"/>
  <c r="AL41" i="274"/>
  <c r="AL51" i="274"/>
  <c r="AT67" i="274"/>
  <c r="BS72" i="274"/>
  <c r="AT80" i="274"/>
  <c r="AL84" i="274"/>
  <c r="BS88" i="274"/>
  <c r="AL103" i="274"/>
  <c r="AL125" i="274"/>
  <c r="AL138" i="274"/>
  <c r="AT146" i="274"/>
  <c r="AL161" i="274"/>
  <c r="AL165" i="274"/>
  <c r="AT166" i="274"/>
  <c r="AL190" i="274"/>
  <c r="AT207" i="274"/>
  <c r="AT211" i="274"/>
  <c r="AL220" i="274"/>
  <c r="AL233" i="274"/>
  <c r="BS234" i="274"/>
  <c r="AL236" i="274"/>
  <c r="AL239" i="274"/>
  <c r="AL242" i="274"/>
  <c r="AL245" i="274"/>
  <c r="AL251" i="274"/>
  <c r="AL11" i="274"/>
  <c r="AL23" i="274"/>
  <c r="BS35" i="274"/>
  <c r="AL75" i="274"/>
  <c r="AL86" i="274"/>
  <c r="AL158" i="274"/>
  <c r="BS163" i="274"/>
  <c r="BS208" i="274"/>
  <c r="AL4" i="274"/>
  <c r="AL17" i="274"/>
  <c r="BS18" i="274"/>
  <c r="AL30" i="274"/>
  <c r="AL33" i="274"/>
  <c r="AT45" i="274"/>
  <c r="BS64" i="274"/>
  <c r="AL66" i="274"/>
  <c r="AL83" i="274"/>
  <c r="AL100" i="274"/>
  <c r="BS104" i="274"/>
  <c r="AT107" i="274"/>
  <c r="AL109" i="274"/>
  <c r="AL119" i="274"/>
  <c r="AT155" i="274"/>
  <c r="AL162" i="274"/>
  <c r="BS169" i="274"/>
  <c r="AT172" i="274"/>
  <c r="BS180" i="274"/>
  <c r="AL185" i="274"/>
  <c r="AT193" i="274"/>
  <c r="AL213" i="274"/>
  <c r="AL219" i="274"/>
  <c r="AT220" i="274"/>
  <c r="BS224" i="274"/>
  <c r="AT233" i="274"/>
  <c r="BS246" i="274"/>
  <c r="BS230" i="274"/>
  <c r="AT242" i="274"/>
  <c r="AL26" i="274"/>
  <c r="AL50" i="274"/>
  <c r="BS60" i="274"/>
  <c r="BS63" i="274"/>
  <c r="BS67" i="274"/>
  <c r="AT70" i="274"/>
  <c r="BS80" i="274"/>
  <c r="BS84" i="274"/>
  <c r="AL112" i="274"/>
  <c r="AL148" i="274"/>
  <c r="AL188" i="274"/>
  <c r="AL200" i="274"/>
  <c r="AL222" i="274"/>
  <c r="AT4" i="274"/>
  <c r="AL10" i="274"/>
  <c r="AL13" i="274"/>
  <c r="BS14" i="274"/>
  <c r="AL16" i="274"/>
  <c r="AL22" i="274"/>
  <c r="BS24" i="274"/>
  <c r="BS27" i="274"/>
  <c r="AT33" i="274"/>
  <c r="AT37" i="274"/>
  <c r="AL40" i="274"/>
  <c r="AT48" i="274"/>
  <c r="BS55" i="274"/>
  <c r="AL96" i="274"/>
  <c r="AT119" i="274"/>
  <c r="AT122" i="274"/>
  <c r="BS132" i="274"/>
  <c r="BS135" i="274"/>
  <c r="AL141" i="274"/>
  <c r="BS152" i="274"/>
  <c r="BS155" i="274"/>
  <c r="AL157" i="274"/>
  <c r="BS172" i="274"/>
  <c r="BS179" i="274"/>
  <c r="AL182" i="274"/>
  <c r="AT185" i="274"/>
  <c r="AT189" i="274"/>
  <c r="AL192" i="274"/>
  <c r="AT210" i="274"/>
  <c r="AL215" i="274"/>
  <c r="AT219" i="274"/>
  <c r="BS220" i="274"/>
  <c r="BS223" i="274"/>
  <c r="AT229" i="274"/>
  <c r="AL235" i="274"/>
  <c r="AL250" i="274"/>
  <c r="AT26" i="274"/>
  <c r="AL36" i="274"/>
  <c r="AL43" i="274"/>
  <c r="AT47" i="274"/>
  <c r="AT54" i="274"/>
  <c r="AT62" i="274"/>
  <c r="AL65" i="274"/>
  <c r="AL69" i="274"/>
  <c r="AT74" i="274"/>
  <c r="AT83" i="274"/>
  <c r="AT99" i="274"/>
  <c r="AT109" i="274"/>
  <c r="AL115" i="274"/>
  <c r="AL124" i="274"/>
  <c r="AT127" i="274"/>
  <c r="AL137" i="274"/>
  <c r="AT145" i="274"/>
  <c r="AT178" i="274"/>
  <c r="AL181" i="274"/>
  <c r="AL209" i="274"/>
  <c r="AT222" i="274"/>
  <c r="AL225" i="274"/>
  <c r="AT238" i="274"/>
  <c r="AL241" i="274"/>
  <c r="AL247" i="274"/>
  <c r="BS248" i="274"/>
  <c r="AL19" i="274"/>
  <c r="BS23" i="274"/>
  <c r="BS33" i="274"/>
  <c r="BS37" i="274"/>
  <c r="AL39" i="274"/>
  <c r="AL88" i="274"/>
  <c r="AT106" i="274"/>
  <c r="AL111" i="274"/>
  <c r="BS131" i="274"/>
  <c r="AT157" i="274"/>
  <c r="AL177" i="274"/>
  <c r="AL199" i="274"/>
  <c r="AL218" i="274"/>
  <c r="AL231" i="274"/>
  <c r="AT250" i="274"/>
  <c r="AL12" i="274"/>
  <c r="AL32" i="274"/>
  <c r="AT43" i="274"/>
  <c r="AL64" i="274"/>
  <c r="AT65" i="274"/>
  <c r="AT73" i="274"/>
  <c r="BS75" i="274"/>
  <c r="AT82" i="274"/>
  <c r="BS83" i="274"/>
  <c r="AT89" i="274"/>
  <c r="AL126" i="274"/>
  <c r="AT130" i="274"/>
  <c r="AT137" i="274"/>
  <c r="AL153" i="274"/>
  <c r="AT164" i="274"/>
  <c r="AT167" i="274"/>
  <c r="AL169" i="274"/>
  <c r="BS175" i="274"/>
  <c r="AL184" i="274"/>
  <c r="AL191" i="274"/>
  <c r="AT192" i="274"/>
  <c r="AL208" i="274"/>
  <c r="BS232" i="274"/>
  <c r="AL9" i="274"/>
  <c r="BS10" i="274"/>
  <c r="AL21" i="274"/>
  <c r="BS74" i="274"/>
  <c r="AL95" i="274"/>
  <c r="AT111" i="274"/>
  <c r="AL117" i="274"/>
  <c r="AL123" i="274"/>
  <c r="AL133" i="274"/>
  <c r="AL143" i="274"/>
  <c r="AL156" i="274"/>
  <c r="BS196" i="274"/>
  <c r="AL204" i="274"/>
  <c r="AT228" i="274"/>
  <c r="AL240" i="274"/>
  <c r="AL243" i="274"/>
  <c r="AL252" i="274"/>
  <c r="AT12" i="274"/>
  <c r="AL18" i="274"/>
  <c r="AL31" i="274"/>
  <c r="AT32" i="274"/>
  <c r="AT39" i="274"/>
  <c r="BS40" i="274"/>
  <c r="AT46" i="274"/>
  <c r="AL52" i="274"/>
  <c r="AT61" i="274"/>
  <c r="AL63" i="274"/>
  <c r="BS65" i="274"/>
  <c r="AT98" i="274"/>
  <c r="AL104" i="274"/>
  <c r="AT121" i="274"/>
  <c r="AT133" i="274"/>
  <c r="AT153" i="274"/>
  <c r="AL173" i="274"/>
  <c r="AT174" i="274"/>
  <c r="AT208" i="274"/>
  <c r="AL211" i="274"/>
  <c r="AL214" i="274"/>
  <c r="AL255" i="274"/>
  <c r="AT25" i="274"/>
  <c r="AL27" i="274"/>
  <c r="AL34" i="274"/>
  <c r="AT35" i="274"/>
  <c r="AT42" i="274"/>
  <c r="AT49" i="274"/>
  <c r="AL55" i="274"/>
  <c r="AL60" i="274"/>
  <c r="AT81" i="274"/>
  <c r="AL87" i="274"/>
  <c r="AL91" i="274"/>
  <c r="AL110" i="274"/>
  <c r="AT126" i="274"/>
  <c r="AL132" i="274"/>
  <c r="AL152" i="274"/>
  <c r="AT163" i="274"/>
  <c r="AT169" i="274"/>
  <c r="AT191" i="274"/>
  <c r="AL207" i="274"/>
  <c r="AL227" i="274"/>
  <c r="AT234" i="274"/>
  <c r="AL249" i="274"/>
  <c r="AT22" i="274"/>
  <c r="AL48" i="274"/>
  <c r="BJ5" i="274"/>
  <c r="BS5" i="274" s="1"/>
  <c r="BS13" i="274"/>
  <c r="BS49" i="274"/>
  <c r="BS85" i="274"/>
  <c r="BS25" i="274"/>
  <c r="BS32" i="274"/>
  <c r="BS45" i="274"/>
  <c r="BS11" i="274"/>
  <c r="BS19" i="274"/>
  <c r="AL28" i="274"/>
  <c r="AL61" i="274"/>
  <c r="BS78" i="274"/>
  <c r="BS41" i="274"/>
  <c r="BS70" i="274"/>
  <c r="AT77" i="274"/>
  <c r="BS9" i="274"/>
  <c r="BS17" i="274"/>
  <c r="AT91" i="274"/>
  <c r="BS62" i="274"/>
  <c r="BS48" i="274"/>
  <c r="AL24" i="274"/>
  <c r="BS29" i="274"/>
  <c r="BS21" i="274"/>
  <c r="AT30" i="274"/>
  <c r="AL97" i="274"/>
  <c r="AL105" i="274"/>
  <c r="BS194" i="274"/>
  <c r="AL79" i="274"/>
  <c r="BS89" i="274"/>
  <c r="AL81" i="274"/>
  <c r="AL98" i="274"/>
  <c r="BR118" i="274"/>
  <c r="BS87" i="274"/>
  <c r="BS96" i="274"/>
  <c r="AL99" i="274"/>
  <c r="AL101" i="274"/>
  <c r="BS118" i="274"/>
  <c r="AL128" i="274"/>
  <c r="BS91" i="274"/>
  <c r="BS122" i="274"/>
  <c r="BS61" i="274"/>
  <c r="BS69" i="274"/>
  <c r="BS125" i="274"/>
  <c r="BR150" i="274"/>
  <c r="BS150" i="274"/>
  <c r="AL89" i="274"/>
  <c r="BS76" i="274"/>
  <c r="BS81" i="274"/>
  <c r="BS95" i="274"/>
  <c r="BS102" i="274"/>
  <c r="BS110" i="274"/>
  <c r="AT131" i="274"/>
  <c r="AT148" i="274"/>
  <c r="AT142" i="274"/>
  <c r="BS149" i="274"/>
  <c r="BS129" i="274"/>
  <c r="AL134" i="274"/>
  <c r="BS142" i="274"/>
  <c r="AL145" i="274"/>
  <c r="AL180" i="274"/>
  <c r="BS109" i="274"/>
  <c r="BS117" i="274"/>
  <c r="BS126" i="274"/>
  <c r="BS137" i="274"/>
  <c r="BS108" i="274"/>
  <c r="BS116" i="274"/>
  <c r="BS121" i="274"/>
  <c r="BS157" i="274"/>
  <c r="BS124" i="274"/>
  <c r="AT134" i="274"/>
  <c r="BS107" i="274"/>
  <c r="BS115" i="274"/>
  <c r="AT156" i="274"/>
  <c r="BS140" i="274"/>
  <c r="BS134" i="274"/>
  <c r="BQ150" i="274"/>
  <c r="AL154" i="274"/>
  <c r="BS166" i="274"/>
  <c r="AL167" i="274"/>
  <c r="BS176" i="274"/>
  <c r="BS186" i="274"/>
  <c r="AL175" i="274"/>
  <c r="BS177" i="274"/>
  <c r="AL197" i="274"/>
  <c r="AL189" i="274"/>
  <c r="BS217" i="274"/>
  <c r="BS156" i="274"/>
  <c r="BS148" i="274"/>
  <c r="BS162" i="274"/>
  <c r="BS159" i="274"/>
  <c r="AL159" i="274"/>
  <c r="BS164" i="274"/>
  <c r="BS214" i="274"/>
  <c r="BS225" i="274"/>
  <c r="BS203" i="274"/>
  <c r="AL202" i="274"/>
  <c r="AL237" i="274"/>
  <c r="BS249" i="274"/>
  <c r="BS206" i="274"/>
  <c r="AT247" i="274"/>
  <c r="BS185" i="274"/>
  <c r="BS193" i="274"/>
  <c r="BS233" i="274"/>
  <c r="BS184" i="274"/>
  <c r="BS192" i="274"/>
  <c r="BS207" i="274"/>
  <c r="AL217" i="274"/>
  <c r="AT231" i="274"/>
  <c r="BS183" i="274"/>
  <c r="BS191" i="274"/>
  <c r="BS209" i="274"/>
  <c r="AT218" i="274"/>
  <c r="AL206" i="274"/>
  <c r="AL229" i="274"/>
  <c r="AL253" i="274"/>
  <c r="AT214" i="274"/>
  <c r="BS241" i="274"/>
  <c r="BS221" i="274"/>
  <c r="BS227" i="274"/>
  <c r="BS235" i="274"/>
  <c r="BS243" i="274"/>
  <c r="BS251" i="274"/>
  <c r="BS218" i="274"/>
  <c r="BS231" i="274"/>
  <c r="BS239" i="274"/>
  <c r="BS247" i="274"/>
  <c r="BS255" i="274"/>
  <c r="V7" i="133"/>
  <c r="AK138" i="263" s="1"/>
  <c r="V7" i="180"/>
  <c r="AK185" i="263" s="1"/>
  <c r="W7" i="228"/>
  <c r="AL233" i="263" s="1"/>
  <c r="X7" i="125"/>
  <c r="AM130" i="263" s="1"/>
  <c r="V7" i="168"/>
  <c r="AK173" i="263" s="1"/>
  <c r="U7" i="91"/>
  <c r="AJ96" i="263" s="1"/>
  <c r="U7" i="123"/>
  <c r="AJ128" i="263" s="1"/>
  <c r="U7" i="206"/>
  <c r="AJ211" i="263" s="1"/>
  <c r="U7" i="125"/>
  <c r="AJ130" i="263" s="1"/>
  <c r="U7" i="76"/>
  <c r="AJ81" i="263" s="1"/>
  <c r="U7" i="180"/>
  <c r="AJ185" i="263" s="1"/>
  <c r="X7" i="219"/>
  <c r="AM224" i="263" s="1"/>
  <c r="V7" i="88"/>
  <c r="AK93" i="263" s="1"/>
  <c r="U7" i="202"/>
  <c r="AJ207" i="263" s="1"/>
  <c r="V7" i="207"/>
  <c r="AK212" i="263" s="1"/>
  <c r="V7" i="221"/>
  <c r="AK226" i="263" s="1"/>
  <c r="V7" i="186"/>
  <c r="AK191" i="263" s="1"/>
  <c r="X7" i="199"/>
  <c r="AM204" i="263" s="1"/>
  <c r="X7" i="128"/>
  <c r="AM133" i="263" s="1"/>
  <c r="X7" i="93"/>
  <c r="AM98" i="263" s="1"/>
  <c r="V7" i="96"/>
  <c r="AK101" i="263" s="1"/>
  <c r="V7" i="181"/>
  <c r="AK186" i="263" s="1"/>
  <c r="X7" i="182"/>
  <c r="AM187" i="263" s="1"/>
  <c r="V7" i="203"/>
  <c r="AK208" i="263" s="1"/>
  <c r="X7" i="72"/>
  <c r="AM77" i="263" s="1"/>
  <c r="U7" i="175"/>
  <c r="AJ180" i="263" s="1"/>
  <c r="U7" i="195"/>
  <c r="AJ200" i="263" s="1"/>
  <c r="X7" i="211"/>
  <c r="AM216" i="263" s="1"/>
  <c r="V7" i="86"/>
  <c r="AK91" i="263" s="1"/>
  <c r="U7" i="178"/>
  <c r="AJ183" i="263" s="1"/>
  <c r="V7" i="130"/>
  <c r="AK135" i="263" s="1"/>
  <c r="X7" i="167"/>
  <c r="AM172" i="263" s="1"/>
  <c r="U7" i="189"/>
  <c r="U6" i="189" s="1"/>
  <c r="AN194" i="263" s="1"/>
  <c r="U7" i="205"/>
  <c r="AJ210" i="263" s="1"/>
  <c r="U7" i="41"/>
  <c r="AJ46" i="263" s="1"/>
  <c r="U7" i="171"/>
  <c r="AJ176" i="263" s="1"/>
  <c r="U7" i="177"/>
  <c r="AJ182" i="263" s="1"/>
  <c r="W7" i="197"/>
  <c r="AL202" i="263" s="1"/>
  <c r="U7" i="200"/>
  <c r="AJ205" i="263" s="1"/>
  <c r="U7" i="121"/>
  <c r="AJ126" i="263" s="1"/>
  <c r="U7" i="126"/>
  <c r="AJ131" i="263" s="1"/>
  <c r="V7" i="247"/>
  <c r="AK242" i="263" s="1"/>
  <c r="U7" i="170"/>
  <c r="U6" i="170" s="1"/>
  <c r="AN175" i="263" s="1"/>
  <c r="U7" i="92"/>
  <c r="AJ97" i="263" s="1"/>
  <c r="V7" i="195"/>
  <c r="AK200" i="263" s="1"/>
  <c r="U7" i="55"/>
  <c r="AJ60" i="263" s="1"/>
  <c r="W7" i="76"/>
  <c r="AL81" i="263" s="1"/>
  <c r="U7" i="79"/>
  <c r="AJ84" i="263" s="1"/>
  <c r="U7" i="83"/>
  <c r="AJ88" i="263" s="1"/>
  <c r="W7" i="84"/>
  <c r="AL89" i="263" s="1"/>
  <c r="U7" i="85"/>
  <c r="AJ90" i="263" s="1"/>
  <c r="W7" i="90"/>
  <c r="AL95" i="263" s="1"/>
  <c r="V7" i="114"/>
  <c r="AK119" i="263" s="1"/>
  <c r="X7" i="119"/>
  <c r="AM124" i="263" s="1"/>
  <c r="X7" i="121"/>
  <c r="AM126" i="263" s="1"/>
  <c r="W7" i="142"/>
  <c r="AL147" i="263" s="1"/>
  <c r="U7" i="161"/>
  <c r="AJ166" i="263" s="1"/>
  <c r="U7" i="190"/>
  <c r="AJ195" i="263" s="1"/>
  <c r="X7" i="208"/>
  <c r="AM213" i="263" s="1"/>
  <c r="V7" i="55"/>
  <c r="AK60" i="263" s="1"/>
  <c r="V7" i="59"/>
  <c r="AK64" i="263" s="1"/>
  <c r="X7" i="60"/>
  <c r="AM65" i="263" s="1"/>
  <c r="X7" i="68"/>
  <c r="AM73" i="263" s="1"/>
  <c r="V7" i="71"/>
  <c r="AK76" i="263" s="1"/>
  <c r="U7" i="72"/>
  <c r="AJ77" i="263" s="1"/>
  <c r="U7" i="74"/>
  <c r="AJ79" i="263" s="1"/>
  <c r="U7" i="88"/>
  <c r="AJ93" i="263" s="1"/>
  <c r="U7" i="199"/>
  <c r="AJ204" i="263" s="1"/>
  <c r="U7" i="47"/>
  <c r="AJ52" i="263" s="1"/>
  <c r="V7" i="58"/>
  <c r="AK63" i="263" s="1"/>
  <c r="V7" i="66"/>
  <c r="AK71" i="263" s="1"/>
  <c r="U7" i="114"/>
  <c r="AJ119" i="263" s="1"/>
  <c r="U7" i="122"/>
  <c r="AJ127" i="263" s="1"/>
  <c r="V7" i="132"/>
  <c r="AK137" i="263" s="1"/>
  <c r="V7" i="140"/>
  <c r="AK145" i="263" s="1"/>
  <c r="X7" i="143"/>
  <c r="AM148" i="263" s="1"/>
  <c r="V7" i="185"/>
  <c r="AK190" i="263" s="1"/>
  <c r="V7" i="98"/>
  <c r="AK103" i="263" s="1"/>
  <c r="U7" i="131"/>
  <c r="AJ136" i="263" s="1"/>
  <c r="U7" i="147"/>
  <c r="AJ152" i="263" s="1"/>
  <c r="U7" i="192"/>
  <c r="AJ197" i="263" s="1"/>
  <c r="U7" i="251"/>
  <c r="AJ246" i="263" s="1"/>
  <c r="X7" i="40"/>
  <c r="AM45" i="263" s="1"/>
  <c r="X7" i="42"/>
  <c r="AM47" i="263" s="1"/>
  <c r="X7" i="88"/>
  <c r="AM93" i="263" s="1"/>
  <c r="V7" i="165"/>
  <c r="AK170" i="263" s="1"/>
  <c r="V7" i="204"/>
  <c r="AK209" i="263" s="1"/>
  <c r="V7" i="251"/>
  <c r="AK246" i="263" s="1"/>
  <c r="U7" i="64"/>
  <c r="AJ69" i="263" s="1"/>
  <c r="U7" i="168"/>
  <c r="AJ173" i="263" s="1"/>
  <c r="X7" i="209"/>
  <c r="AM214" i="263" s="1"/>
  <c r="V7" i="212"/>
  <c r="AK217" i="263" s="1"/>
  <c r="U7" i="228"/>
  <c r="AJ233" i="263" s="1"/>
  <c r="V7" i="134"/>
  <c r="AK139" i="263" s="1"/>
  <c r="X7" i="233"/>
  <c r="AM238" i="263" s="1"/>
  <c r="V7" i="246"/>
  <c r="AK241" i="263" s="1"/>
  <c r="V7" i="250"/>
  <c r="AK245" i="263" s="1"/>
  <c r="X7" i="251"/>
  <c r="AM246" i="263" s="1"/>
  <c r="U6" i="195"/>
  <c r="AN200" i="263" s="1"/>
  <c r="AU175" i="263"/>
  <c r="U7" i="56"/>
  <c r="AJ61" i="263" s="1"/>
  <c r="U7" i="66"/>
  <c r="AJ71" i="263" s="1"/>
  <c r="W7" i="71"/>
  <c r="AL76" i="263" s="1"/>
  <c r="X7" i="76"/>
  <c r="AM81" i="263" s="1"/>
  <c r="V7" i="79"/>
  <c r="AK84" i="263" s="1"/>
  <c r="X7" i="84"/>
  <c r="AM89" i="263" s="1"/>
  <c r="W7" i="111"/>
  <c r="AL116" i="263" s="1"/>
  <c r="U7" i="116"/>
  <c r="AJ121" i="263" s="1"/>
  <c r="U7" i="124"/>
  <c r="AJ129" i="263" s="1"/>
  <c r="V7" i="150"/>
  <c r="AK155" i="263" s="1"/>
  <c r="V7" i="154"/>
  <c r="AK159" i="263" s="1"/>
  <c r="V7" i="158"/>
  <c r="AK163" i="263" s="1"/>
  <c r="V7" i="171"/>
  <c r="AK176" i="263" s="1"/>
  <c r="U7" i="223"/>
  <c r="AJ228" i="263" s="1"/>
  <c r="U7" i="57"/>
  <c r="AJ62" i="263" s="1"/>
  <c r="W7" i="66"/>
  <c r="AL71" i="263" s="1"/>
  <c r="U7" i="69"/>
  <c r="AJ74" i="263" s="1"/>
  <c r="W7" i="116"/>
  <c r="AL121" i="263" s="1"/>
  <c r="U7" i="119"/>
  <c r="AJ124" i="263" s="1"/>
  <c r="W7" i="122"/>
  <c r="AL127" i="263" s="1"/>
  <c r="V7" i="137"/>
  <c r="AK142" i="263" s="1"/>
  <c r="X7" i="150"/>
  <c r="AM155" i="263" s="1"/>
  <c r="V7" i="153"/>
  <c r="AK158" i="263" s="1"/>
  <c r="X7" i="158"/>
  <c r="AM163" i="263" s="1"/>
  <c r="X7" i="166"/>
  <c r="AM171" i="263" s="1"/>
  <c r="U7" i="169"/>
  <c r="V7" i="54"/>
  <c r="AK59" i="263" s="1"/>
  <c r="X7" i="66"/>
  <c r="AM71" i="263" s="1"/>
  <c r="V7" i="69"/>
  <c r="AK74" i="263" s="1"/>
  <c r="X7" i="116"/>
  <c r="V7" i="119"/>
  <c r="AK124" i="263" s="1"/>
  <c r="U7" i="140"/>
  <c r="AJ145" i="263" s="1"/>
  <c r="U7" i="148"/>
  <c r="AJ153" i="263" s="1"/>
  <c r="U7" i="152"/>
  <c r="AJ157" i="263" s="1"/>
  <c r="U7" i="156"/>
  <c r="AJ161" i="263" s="1"/>
  <c r="X7" i="192"/>
  <c r="AM197" i="263" s="1"/>
  <c r="W7" i="200"/>
  <c r="AL205" i="263" s="1"/>
  <c r="U7" i="204"/>
  <c r="AJ209" i="263" s="1"/>
  <c r="V7" i="64"/>
  <c r="AK69" i="263" s="1"/>
  <c r="X7" i="111"/>
  <c r="AM116" i="263" s="1"/>
  <c r="U7" i="135"/>
  <c r="AJ140" i="263" s="1"/>
  <c r="W7" i="140"/>
  <c r="AL145" i="263" s="1"/>
  <c r="U7" i="151"/>
  <c r="AJ156" i="263" s="1"/>
  <c r="W7" i="156"/>
  <c r="AL161" i="263" s="1"/>
  <c r="U7" i="157"/>
  <c r="AJ162" i="263" s="1"/>
  <c r="U7" i="159"/>
  <c r="AJ164" i="263" s="1"/>
  <c r="W7" i="164"/>
  <c r="AL169" i="263" s="1"/>
  <c r="V7" i="190"/>
  <c r="AK195" i="263" s="1"/>
  <c r="U7" i="198"/>
  <c r="AJ203" i="263" s="1"/>
  <c r="X7" i="224"/>
  <c r="AM229" i="263" s="1"/>
  <c r="W7" i="27"/>
  <c r="AL32" i="263" s="1"/>
  <c r="W7" i="35"/>
  <c r="AL40" i="263" s="1"/>
  <c r="U7" i="38"/>
  <c r="AJ43" i="263" s="1"/>
  <c r="U7" i="42"/>
  <c r="AJ47" i="263" s="1"/>
  <c r="U7" i="46"/>
  <c r="AJ51" i="263" s="1"/>
  <c r="U7" i="50"/>
  <c r="AJ55" i="263" s="1"/>
  <c r="W7" i="51"/>
  <c r="AL56" i="263" s="1"/>
  <c r="W7" i="56"/>
  <c r="AL61" i="263" s="1"/>
  <c r="W7" i="98"/>
  <c r="AL103" i="263" s="1"/>
  <c r="U7" i="101"/>
  <c r="AJ106" i="263" s="1"/>
  <c r="W7" i="106"/>
  <c r="AL111" i="263" s="1"/>
  <c r="U7" i="117"/>
  <c r="AJ122" i="263" s="1"/>
  <c r="X7" i="140"/>
  <c r="AM145" i="263" s="1"/>
  <c r="X7" i="148"/>
  <c r="AM153" i="263" s="1"/>
  <c r="V7" i="151"/>
  <c r="AK156" i="263" s="1"/>
  <c r="X7" i="177"/>
  <c r="AM182" i="263" s="1"/>
  <c r="U7" i="193"/>
  <c r="AJ198" i="263" s="1"/>
  <c r="V7" i="198"/>
  <c r="AK203" i="263" s="1"/>
  <c r="W7" i="229"/>
  <c r="AL234" i="263" s="1"/>
  <c r="U7" i="232"/>
  <c r="AJ237" i="263" s="1"/>
  <c r="V7" i="255"/>
  <c r="AK250" i="263" s="1"/>
  <c r="X7" i="27"/>
  <c r="AM32" i="263" s="1"/>
  <c r="V7" i="30"/>
  <c r="V7" i="38"/>
  <c r="AK43" i="263" s="1"/>
  <c r="X7" i="39"/>
  <c r="AM44" i="263" s="1"/>
  <c r="V7" i="46"/>
  <c r="AK51" i="263" s="1"/>
  <c r="W7" i="143"/>
  <c r="AL148" i="263" s="1"/>
  <c r="X7" i="190"/>
  <c r="AM195" i="263" s="1"/>
  <c r="V7" i="193"/>
  <c r="AK198" i="263" s="1"/>
  <c r="V7" i="230"/>
  <c r="AK235" i="263" s="1"/>
  <c r="X7" i="135"/>
  <c r="AM140" i="263" s="1"/>
  <c r="AS145" i="263"/>
  <c r="W7" i="193"/>
  <c r="AL198" i="263" s="1"/>
  <c r="X7" i="198"/>
  <c r="AM203" i="263" s="1"/>
  <c r="V7" i="201"/>
  <c r="AK206" i="263" s="1"/>
  <c r="X7" i="216"/>
  <c r="AM221" i="263" s="1"/>
  <c r="X7" i="12"/>
  <c r="AM16" i="263" s="1"/>
  <c r="V7" i="21"/>
  <c r="AK26" i="263" s="1"/>
  <c r="V7" i="25"/>
  <c r="AK30" i="263" s="1"/>
  <c r="V7" i="41"/>
  <c r="AK46" i="263" s="1"/>
  <c r="V7" i="91"/>
  <c r="AK96" i="263" s="1"/>
  <c r="U7" i="97"/>
  <c r="AJ102" i="263" s="1"/>
  <c r="V7" i="102"/>
  <c r="AK107" i="263" s="1"/>
  <c r="V7" i="125"/>
  <c r="AK130" i="263" s="1"/>
  <c r="W7" i="180"/>
  <c r="AL185" i="263" s="1"/>
  <c r="X7" i="191"/>
  <c r="AM196" i="263" s="1"/>
  <c r="U7" i="196"/>
  <c r="AJ201" i="263" s="1"/>
  <c r="V7" i="245"/>
  <c r="AK240" i="263" s="1"/>
  <c r="W7" i="258"/>
  <c r="AL253" i="263" s="1"/>
  <c r="U7" i="235"/>
  <c r="AJ256" i="263" s="1"/>
  <c r="U7" i="24"/>
  <c r="AJ29" i="263" s="1"/>
  <c r="W7" i="25"/>
  <c r="AL30" i="263" s="1"/>
  <c r="V7" i="84"/>
  <c r="AK89" i="263" s="1"/>
  <c r="W7" i="108"/>
  <c r="AL113" i="263" s="1"/>
  <c r="W7" i="112"/>
  <c r="AL117" i="263" s="1"/>
  <c r="V7" i="131"/>
  <c r="AK136" i="263" s="1"/>
  <c r="V7" i="170"/>
  <c r="AK175" i="263" s="1"/>
  <c r="V7" i="174"/>
  <c r="AK179" i="263" s="1"/>
  <c r="W7" i="186"/>
  <c r="AL191" i="263" s="1"/>
  <c r="X7" i="258"/>
  <c r="AM253" i="263" s="1"/>
  <c r="V7" i="235"/>
  <c r="AK256" i="263" s="1"/>
  <c r="AU224" i="263"/>
  <c r="U7" i="9"/>
  <c r="AJ14" i="263" s="1"/>
  <c r="V7" i="4"/>
  <c r="AK9" i="263" s="1"/>
  <c r="X7" i="9"/>
  <c r="AM14" i="263" s="1"/>
  <c r="V7" i="57"/>
  <c r="AK62" i="263" s="1"/>
  <c r="U7" i="89"/>
  <c r="AJ94" i="263" s="1"/>
  <c r="V7" i="99"/>
  <c r="AK104" i="263" s="1"/>
  <c r="X7" i="104"/>
  <c r="V7" i="107"/>
  <c r="AK112" i="263" s="1"/>
  <c r="X7" i="112"/>
  <c r="AM117" i="263" s="1"/>
  <c r="V7" i="115"/>
  <c r="AK120" i="263" s="1"/>
  <c r="X7" i="168"/>
  <c r="AM173" i="263" s="1"/>
  <c r="U7" i="184"/>
  <c r="AJ189" i="263" s="1"/>
  <c r="U7" i="217"/>
  <c r="AJ222" i="263" s="1"/>
  <c r="V7" i="222"/>
  <c r="AK227" i="263" s="1"/>
  <c r="U7" i="252"/>
  <c r="AJ247" i="263" s="1"/>
  <c r="U7" i="254"/>
  <c r="AJ249" i="263" s="1"/>
  <c r="U7" i="256"/>
  <c r="AJ251" i="263" s="1"/>
  <c r="U7" i="236"/>
  <c r="AJ257" i="263" s="1"/>
  <c r="U7" i="16"/>
  <c r="AJ21" i="263" s="1"/>
  <c r="V7" i="73"/>
  <c r="AK78" i="263" s="1"/>
  <c r="V7" i="81"/>
  <c r="AK86" i="263" s="1"/>
  <c r="X7" i="86"/>
  <c r="AM91" i="263" s="1"/>
  <c r="V7" i="89"/>
  <c r="AK94" i="263" s="1"/>
  <c r="V7" i="94"/>
  <c r="AK99" i="263" s="1"/>
  <c r="W7" i="128"/>
  <c r="AL133" i="263" s="1"/>
  <c r="V7" i="144"/>
  <c r="AK149" i="263" s="1"/>
  <c r="X7" i="170"/>
  <c r="AM175" i="263" s="1"/>
  <c r="W7" i="178"/>
  <c r="AL183" i="263" s="1"/>
  <c r="X7" i="214"/>
  <c r="AM219" i="263" s="1"/>
  <c r="V7" i="217"/>
  <c r="AK222" i="263" s="1"/>
  <c r="U7" i="233"/>
  <c r="AJ238" i="263" s="1"/>
  <c r="X7" i="253"/>
  <c r="AM248" i="263" s="1"/>
  <c r="V7" i="254"/>
  <c r="AK249" i="263" s="1"/>
  <c r="V7" i="256"/>
  <c r="AK251" i="263" s="1"/>
  <c r="W7" i="17"/>
  <c r="AL22" i="263" s="1"/>
  <c r="U7" i="80"/>
  <c r="AJ85" i="263" s="1"/>
  <c r="W7" i="81"/>
  <c r="AL86" i="263" s="1"/>
  <c r="U7" i="84"/>
  <c r="X7" i="113"/>
  <c r="AM118" i="263" s="1"/>
  <c r="X7" i="115"/>
  <c r="AM120" i="263" s="1"/>
  <c r="X7" i="123"/>
  <c r="AM128" i="263" s="1"/>
  <c r="X7" i="126"/>
  <c r="AM131" i="263" s="1"/>
  <c r="V7" i="127"/>
  <c r="AK132" i="263" s="1"/>
  <c r="X7" i="202"/>
  <c r="AM207" i="263" s="1"/>
  <c r="V7" i="223"/>
  <c r="AK228" i="263" s="1"/>
  <c r="X7" i="228"/>
  <c r="AM233" i="263" s="1"/>
  <c r="V7" i="233"/>
  <c r="AK238" i="263" s="1"/>
  <c r="X7" i="234"/>
  <c r="AM239" i="263" s="1"/>
  <c r="X7" i="17"/>
  <c r="AM22" i="263" s="1"/>
  <c r="X7" i="14"/>
  <c r="AM19" i="263" s="1"/>
  <c r="W7" i="4"/>
  <c r="AL9" i="263" s="1"/>
  <c r="V7" i="20"/>
  <c r="AK25" i="263" s="1"/>
  <c r="X7" i="4"/>
  <c r="AM9" i="263" s="1"/>
  <c r="V7" i="7"/>
  <c r="AK12" i="263" s="1"/>
  <c r="X7" i="25"/>
  <c r="AM30" i="263" s="1"/>
  <c r="X7" i="31"/>
  <c r="V7" i="32"/>
  <c r="AK37" i="263" s="1"/>
  <c r="X7" i="33"/>
  <c r="AM38" i="263" s="1"/>
  <c r="V7" i="36"/>
  <c r="X7" i="51"/>
  <c r="AM56" i="263" s="1"/>
  <c r="X7" i="56"/>
  <c r="AM61" i="263" s="1"/>
  <c r="W7" i="64"/>
  <c r="AL69" i="263" s="1"/>
  <c r="U7" i="68"/>
  <c r="AJ73" i="263" s="1"/>
  <c r="U7" i="82"/>
  <c r="AJ87" i="263" s="1"/>
  <c r="W7" i="83"/>
  <c r="AL88" i="263" s="1"/>
  <c r="X7" i="89"/>
  <c r="X7" i="92"/>
  <c r="AM97" i="263" s="1"/>
  <c r="U7" i="93"/>
  <c r="AJ98" i="263" s="1"/>
  <c r="W7" i="94"/>
  <c r="AL99" i="263" s="1"/>
  <c r="X7" i="107"/>
  <c r="X7" i="122"/>
  <c r="AM127" i="263" s="1"/>
  <c r="U7" i="137"/>
  <c r="AJ142" i="263" s="1"/>
  <c r="W7" i="147"/>
  <c r="U7" i="154"/>
  <c r="AJ159" i="263" s="1"/>
  <c r="U7" i="158"/>
  <c r="AJ163" i="263" s="1"/>
  <c r="W7" i="159"/>
  <c r="AL164" i="263" s="1"/>
  <c r="U7" i="174"/>
  <c r="AJ179" i="263" s="1"/>
  <c r="W7" i="175"/>
  <c r="AL180" i="263" s="1"/>
  <c r="U7" i="179"/>
  <c r="AJ184" i="263" s="1"/>
  <c r="U7" i="187"/>
  <c r="AJ192" i="263" s="1"/>
  <c r="V7" i="191"/>
  <c r="AK196" i="263" s="1"/>
  <c r="V7" i="215"/>
  <c r="AK220" i="263" s="1"/>
  <c r="W7" i="220"/>
  <c r="AL225" i="263" s="1"/>
  <c r="X7" i="225"/>
  <c r="AM230" i="263" s="1"/>
  <c r="V7" i="228"/>
  <c r="X7" i="248"/>
  <c r="U7" i="105"/>
  <c r="AJ110" i="263" s="1"/>
  <c r="W7" i="117"/>
  <c r="V7" i="124"/>
  <c r="W7" i="133"/>
  <c r="AL138" i="263" s="1"/>
  <c r="X7" i="138"/>
  <c r="AM143" i="263" s="1"/>
  <c r="U7" i="141"/>
  <c r="AJ146" i="263" s="1"/>
  <c r="V7" i="146"/>
  <c r="AK151" i="263" s="1"/>
  <c r="U7" i="162"/>
  <c r="AJ167" i="263" s="1"/>
  <c r="V7" i="184"/>
  <c r="AK189" i="263" s="1"/>
  <c r="X7" i="186"/>
  <c r="AM191" i="263" s="1"/>
  <c r="W7" i="74"/>
  <c r="AL79" i="263" s="1"/>
  <c r="V7" i="82"/>
  <c r="AK87" i="263" s="1"/>
  <c r="W7" i="102"/>
  <c r="AL107" i="263" s="1"/>
  <c r="V7" i="110"/>
  <c r="X7" i="28"/>
  <c r="X7" i="46"/>
  <c r="AM51" i="263" s="1"/>
  <c r="X7" i="54"/>
  <c r="X7" i="55"/>
  <c r="U7" i="62"/>
  <c r="AJ67" i="263" s="1"/>
  <c r="U7" i="67"/>
  <c r="AJ72" i="263" s="1"/>
  <c r="X7" i="74"/>
  <c r="AM79" i="263" s="1"/>
  <c r="U7" i="81"/>
  <c r="AJ86" i="263" s="1"/>
  <c r="X7" i="102"/>
  <c r="AM107" i="263" s="1"/>
  <c r="V7" i="103"/>
  <c r="AK108" i="263" s="1"/>
  <c r="V7" i="105"/>
  <c r="AK110" i="263" s="1"/>
  <c r="U7" i="109"/>
  <c r="AJ114" i="263" s="1"/>
  <c r="W7" i="110"/>
  <c r="AL115" i="263" s="1"/>
  <c r="V7" i="122"/>
  <c r="AK127" i="263" s="1"/>
  <c r="U7" i="136"/>
  <c r="W7" i="146"/>
  <c r="AL151" i="263" s="1"/>
  <c r="U7" i="155"/>
  <c r="V7" i="169"/>
  <c r="AK174" i="263" s="1"/>
  <c r="U7" i="173"/>
  <c r="W7" i="174"/>
  <c r="AL179" i="263" s="1"/>
  <c r="V7" i="196"/>
  <c r="AK201" i="263" s="1"/>
  <c r="V7" i="210"/>
  <c r="AK215" i="263" s="1"/>
  <c r="X7" i="215"/>
  <c r="AM220" i="263" s="1"/>
  <c r="U7" i="231"/>
  <c r="AJ236" i="263" s="1"/>
  <c r="U7" i="259"/>
  <c r="AJ254" i="263" s="1"/>
  <c r="W7" i="28"/>
  <c r="AL33" i="263" s="1"/>
  <c r="U7" i="49"/>
  <c r="AJ54" i="263" s="1"/>
  <c r="X7" i="79"/>
  <c r="X7" i="15"/>
  <c r="V7" i="22"/>
  <c r="W7" i="39"/>
  <c r="AL44" i="263" s="1"/>
  <c r="U7" i="48"/>
  <c r="AJ53" i="263" s="1"/>
  <c r="U7" i="52"/>
  <c r="X7" i="59"/>
  <c r="AM64" i="263" s="1"/>
  <c r="V7" i="60"/>
  <c r="AK65" i="263" s="1"/>
  <c r="V7" i="72"/>
  <c r="AK77" i="263" s="1"/>
  <c r="V7" i="113"/>
  <c r="AK118" i="263" s="1"/>
  <c r="U7" i="120"/>
  <c r="AJ125" i="263" s="1"/>
  <c r="W7" i="131"/>
  <c r="AL136" i="263" s="1"/>
  <c r="V7" i="149"/>
  <c r="AK154" i="263" s="1"/>
  <c r="W7" i="162"/>
  <c r="AL167" i="263" s="1"/>
  <c r="V7" i="167"/>
  <c r="V7" i="175"/>
  <c r="V7" i="183"/>
  <c r="AK188" i="263" s="1"/>
  <c r="X7" i="184"/>
  <c r="AM189" i="263" s="1"/>
  <c r="X7" i="187"/>
  <c r="AM192" i="263" s="1"/>
  <c r="U7" i="194"/>
  <c r="AJ199" i="263" s="1"/>
  <c r="W7" i="196"/>
  <c r="AL201" i="263" s="1"/>
  <c r="U7" i="201"/>
  <c r="AJ206" i="263" s="1"/>
  <c r="X7" i="205"/>
  <c r="AM210" i="263" s="1"/>
  <c r="U7" i="226"/>
  <c r="AJ231" i="263" s="1"/>
  <c r="V7" i="231"/>
  <c r="AK236" i="263" s="1"/>
  <c r="U7" i="249"/>
  <c r="AJ244" i="263" s="1"/>
  <c r="V7" i="252"/>
  <c r="AK247" i="263" s="1"/>
  <c r="V7" i="259"/>
  <c r="AK254" i="263" s="1"/>
  <c r="U7" i="21"/>
  <c r="U7" i="43"/>
  <c r="W7" i="44"/>
  <c r="AL49" i="263" s="1"/>
  <c r="X7" i="49"/>
  <c r="U7" i="65"/>
  <c r="AJ70" i="263" s="1"/>
  <c r="W7" i="72"/>
  <c r="AL77" i="263" s="1"/>
  <c r="W7" i="77"/>
  <c r="AL82" i="263" s="1"/>
  <c r="W7" i="85"/>
  <c r="AL90" i="263" s="1"/>
  <c r="V7" i="90"/>
  <c r="AK95" i="263" s="1"/>
  <c r="W7" i="96"/>
  <c r="AL101" i="263" s="1"/>
  <c r="V7" i="100"/>
  <c r="AK105" i="263" s="1"/>
  <c r="X7" i="105"/>
  <c r="U7" i="108"/>
  <c r="W7" i="113"/>
  <c r="AL118" i="263" s="1"/>
  <c r="V7" i="120"/>
  <c r="W7" i="136"/>
  <c r="U7" i="139"/>
  <c r="AJ144" i="263" s="1"/>
  <c r="X7" i="141"/>
  <c r="AM146" i="263" s="1"/>
  <c r="U7" i="144"/>
  <c r="AJ149" i="263" s="1"/>
  <c r="U7" i="165"/>
  <c r="AJ170" i="263" s="1"/>
  <c r="X7" i="169"/>
  <c r="AM174" i="263" s="1"/>
  <c r="U7" i="172"/>
  <c r="AJ177" i="263" s="1"/>
  <c r="U7" i="182"/>
  <c r="AJ187" i="263" s="1"/>
  <c r="X7" i="210"/>
  <c r="AM215" i="263" s="1"/>
  <c r="V7" i="211"/>
  <c r="AK216" i="263" s="1"/>
  <c r="V7" i="213"/>
  <c r="AK218" i="263" s="1"/>
  <c r="X7" i="218"/>
  <c r="AM223" i="263" s="1"/>
  <c r="U7" i="219"/>
  <c r="AJ224" i="263" s="1"/>
  <c r="U7" i="234"/>
  <c r="V7" i="249"/>
  <c r="AK244" i="263" s="1"/>
  <c r="X7" i="6"/>
  <c r="W7" i="5"/>
  <c r="U7" i="8"/>
  <c r="AJ13" i="263" s="1"/>
  <c r="U7" i="51"/>
  <c r="AJ56" i="263" s="1"/>
  <c r="X7" i="71"/>
  <c r="AM76" i="263" s="1"/>
  <c r="U7" i="75"/>
  <c r="AJ80" i="263" s="1"/>
  <c r="X7" i="77"/>
  <c r="AM82" i="263" s="1"/>
  <c r="V7" i="95"/>
  <c r="AK100" i="263" s="1"/>
  <c r="W7" i="100"/>
  <c r="AL105" i="263" s="1"/>
  <c r="U7" i="103"/>
  <c r="AJ108" i="263" s="1"/>
  <c r="V7" i="108"/>
  <c r="AK113" i="263" s="1"/>
  <c r="U7" i="118"/>
  <c r="AJ123" i="263" s="1"/>
  <c r="W7" i="129"/>
  <c r="X7" i="147"/>
  <c r="V7" i="156"/>
  <c r="AK161" i="263" s="1"/>
  <c r="X7" i="157"/>
  <c r="U7" i="164"/>
  <c r="W7" i="177"/>
  <c r="AL182" i="263" s="1"/>
  <c r="X7" i="183"/>
  <c r="AM188" i="263" s="1"/>
  <c r="W7" i="185"/>
  <c r="AL190" i="263" s="1"/>
  <c r="V7" i="187"/>
  <c r="AK192" i="263" s="1"/>
  <c r="U7" i="216"/>
  <c r="AJ221" i="263" s="1"/>
  <c r="W7" i="226"/>
  <c r="AL231" i="263" s="1"/>
  <c r="V7" i="232"/>
  <c r="AK237" i="263" s="1"/>
  <c r="V7" i="258"/>
  <c r="AK253" i="263" s="1"/>
  <c r="X7" i="259"/>
  <c r="AM254" i="263" s="1"/>
  <c r="W7" i="57"/>
  <c r="V7" i="75"/>
  <c r="X7" i="90"/>
  <c r="AM95" i="263" s="1"/>
  <c r="W7" i="95"/>
  <c r="AL100" i="263" s="1"/>
  <c r="U7" i="111"/>
  <c r="AJ116" i="263" s="1"/>
  <c r="V7" i="118"/>
  <c r="AK123" i="263" s="1"/>
  <c r="U7" i="134"/>
  <c r="AJ139" i="263" s="1"/>
  <c r="V7" i="164"/>
  <c r="AK169" i="263" s="1"/>
  <c r="W7" i="182"/>
  <c r="AL187" i="263" s="1"/>
  <c r="X7" i="194"/>
  <c r="AM199" i="263" s="1"/>
  <c r="V7" i="199"/>
  <c r="AK204" i="263" s="1"/>
  <c r="V7" i="216"/>
  <c r="AK221" i="263" s="1"/>
  <c r="W7" i="221"/>
  <c r="AL226" i="263" s="1"/>
  <c r="X7" i="226"/>
  <c r="AM231" i="263" s="1"/>
  <c r="U7" i="229"/>
  <c r="AJ234" i="263" s="1"/>
  <c r="W7" i="36"/>
  <c r="AL41" i="263" s="1"/>
  <c r="U7" i="53"/>
  <c r="X7" i="2"/>
  <c r="V7" i="5"/>
  <c r="AK10" i="263" s="1"/>
  <c r="X7" i="10"/>
  <c r="AM15" i="263" s="1"/>
  <c r="W7" i="22"/>
  <c r="AL27" i="263" s="1"/>
  <c r="W7" i="37"/>
  <c r="AL42" i="263" s="1"/>
  <c r="W7" i="47"/>
  <c r="AL52" i="263" s="1"/>
  <c r="U7" i="54"/>
  <c r="AJ59" i="263" s="1"/>
  <c r="X7" i="57"/>
  <c r="AM62" i="263" s="1"/>
  <c r="X7" i="70"/>
  <c r="AM75" i="263" s="1"/>
  <c r="V7" i="83"/>
  <c r="AK88" i="263" s="1"/>
  <c r="U7" i="104"/>
  <c r="U7" i="133"/>
  <c r="X7" i="137"/>
  <c r="U7" i="142"/>
  <c r="AJ147" i="263" s="1"/>
  <c r="X7" i="152"/>
  <c r="V7" i="155"/>
  <c r="V7" i="159"/>
  <c r="AK164" i="263" s="1"/>
  <c r="X7" i="160"/>
  <c r="AM165" i="263" s="1"/>
  <c r="U7" i="163"/>
  <c r="AJ168" i="263" s="1"/>
  <c r="X7" i="165"/>
  <c r="AM170" i="263" s="1"/>
  <c r="X7" i="172"/>
  <c r="AM177" i="263" s="1"/>
  <c r="V7" i="178"/>
  <c r="AK183" i="263" s="1"/>
  <c r="U7" i="185"/>
  <c r="AJ190" i="263" s="1"/>
  <c r="V7" i="192"/>
  <c r="AK197" i="263" s="1"/>
  <c r="U7" i="224"/>
  <c r="AJ229" i="263" s="1"/>
  <c r="V7" i="229"/>
  <c r="AK234" i="263" s="1"/>
  <c r="V7" i="257"/>
  <c r="AK252" i="263" s="1"/>
  <c r="X7" i="236"/>
  <c r="X7" i="47"/>
  <c r="W7" i="60"/>
  <c r="U7" i="63"/>
  <c r="U7" i="73"/>
  <c r="AJ78" i="263" s="1"/>
  <c r="U7" i="78"/>
  <c r="AJ83" i="263" s="1"/>
  <c r="U7" i="86"/>
  <c r="AJ91" i="263" s="1"/>
  <c r="V7" i="106"/>
  <c r="AK111" i="263" s="1"/>
  <c r="U7" i="112"/>
  <c r="AJ117" i="263" s="1"/>
  <c r="W7" i="127"/>
  <c r="AL132" i="263" s="1"/>
  <c r="U7" i="132"/>
  <c r="AJ137" i="263" s="1"/>
  <c r="V7" i="142"/>
  <c r="AK147" i="263" s="1"/>
  <c r="U7" i="150"/>
  <c r="AJ155" i="263" s="1"/>
  <c r="U7" i="176"/>
  <c r="W7" i="252"/>
  <c r="AL247" i="263" s="1"/>
  <c r="U7" i="260"/>
  <c r="W7" i="206"/>
  <c r="U7" i="210"/>
  <c r="AJ215" i="263" s="1"/>
  <c r="W7" i="211"/>
  <c r="AL216" i="263" s="1"/>
  <c r="U7" i="214"/>
  <c r="AJ219" i="263" s="1"/>
  <c r="U7" i="218"/>
  <c r="AJ223" i="263" s="1"/>
  <c r="V7" i="219"/>
  <c r="W7" i="224"/>
  <c r="AL229" i="263" s="1"/>
  <c r="U7" i="227"/>
  <c r="AJ232" i="263" s="1"/>
  <c r="U7" i="250"/>
  <c r="AJ245" i="263" s="1"/>
  <c r="V7" i="260"/>
  <c r="AK255" i="263" s="1"/>
  <c r="W7" i="19"/>
  <c r="U7" i="22"/>
  <c r="X7" i="32"/>
  <c r="V7" i="39"/>
  <c r="AK44" i="263" s="1"/>
  <c r="X7" i="41"/>
  <c r="U7" i="44"/>
  <c r="W7" i="45"/>
  <c r="AL50" i="263" s="1"/>
  <c r="X7" i="48"/>
  <c r="AM53" i="263" s="1"/>
  <c r="U7" i="58"/>
  <c r="AJ63" i="263" s="1"/>
  <c r="W7" i="68"/>
  <c r="AL73" i="263" s="1"/>
  <c r="W7" i="78"/>
  <c r="AL83" i="263" s="1"/>
  <c r="W7" i="93"/>
  <c r="AL98" i="263" s="1"/>
  <c r="U7" i="113"/>
  <c r="AJ118" i="263" s="1"/>
  <c r="U7" i="130"/>
  <c r="AJ135" i="263" s="1"/>
  <c r="U7" i="138"/>
  <c r="AJ143" i="263" s="1"/>
  <c r="V7" i="141"/>
  <c r="AK146" i="263" s="1"/>
  <c r="X7" i="142"/>
  <c r="AM147" i="263" s="1"/>
  <c r="V7" i="143"/>
  <c r="U7" i="145"/>
  <c r="U7" i="149"/>
  <c r="AJ154" i="263" s="1"/>
  <c r="W7" i="150"/>
  <c r="AL155" i="263" s="1"/>
  <c r="U7" i="183"/>
  <c r="AJ188" i="263" s="1"/>
  <c r="U7" i="188"/>
  <c r="AJ193" i="263" s="1"/>
  <c r="U7" i="207"/>
  <c r="AJ212" i="263" s="1"/>
  <c r="X7" i="217"/>
  <c r="AM222" i="263" s="1"/>
  <c r="U7" i="222"/>
  <c r="AJ227" i="263" s="1"/>
  <c r="V7" i="227"/>
  <c r="AK232" i="263" s="1"/>
  <c r="U7" i="245"/>
  <c r="AJ240" i="263" s="1"/>
  <c r="W7" i="260"/>
  <c r="AL255" i="263" s="1"/>
  <c r="U7" i="237"/>
  <c r="AJ258" i="263" s="1"/>
  <c r="U7" i="26"/>
  <c r="AJ31" i="263" s="1"/>
  <c r="U7" i="34"/>
  <c r="AJ39" i="263" s="1"/>
  <c r="U7" i="129"/>
  <c r="X7" i="176"/>
  <c r="AM181" i="263" s="1"/>
  <c r="U7" i="191"/>
  <c r="AJ196" i="263" s="1"/>
  <c r="U7" i="213"/>
  <c r="U7" i="215"/>
  <c r="AJ220" i="263" s="1"/>
  <c r="V7" i="220"/>
  <c r="AK225" i="263" s="1"/>
  <c r="V7" i="237"/>
  <c r="AK258" i="263" s="1"/>
  <c r="W7" i="202"/>
  <c r="X7" i="204"/>
  <c r="AM209" i="263" s="1"/>
  <c r="X7" i="227"/>
  <c r="U7" i="230"/>
  <c r="X7" i="250"/>
  <c r="AM245" i="263" s="1"/>
  <c r="U7" i="258"/>
  <c r="X7" i="22"/>
  <c r="W7" i="30"/>
  <c r="AL35" i="263" s="1"/>
  <c r="W7" i="38"/>
  <c r="AL43" i="263" s="1"/>
  <c r="X7" i="58"/>
  <c r="AM63" i="263" s="1"/>
  <c r="V7" i="65"/>
  <c r="AK70" i="263" s="1"/>
  <c r="V7" i="76"/>
  <c r="X7" i="91"/>
  <c r="W7" i="104"/>
  <c r="AL109" i="263" s="1"/>
  <c r="X7" i="109"/>
  <c r="AM114" i="263" s="1"/>
  <c r="U7" i="115"/>
  <c r="U7" i="128"/>
  <c r="AJ133" i="263" s="1"/>
  <c r="V7" i="139"/>
  <c r="AK144" i="263" s="1"/>
  <c r="X7" i="145"/>
  <c r="V7" i="148"/>
  <c r="AK153" i="263" s="1"/>
  <c r="X7" i="153"/>
  <c r="AM158" i="263" s="1"/>
  <c r="W7" i="161"/>
  <c r="V7" i="172"/>
  <c r="AK177" i="263" s="1"/>
  <c r="X7" i="173"/>
  <c r="AM178" i="263" s="1"/>
  <c r="V7" i="176"/>
  <c r="AK181" i="263" s="1"/>
  <c r="U7" i="181"/>
  <c r="AJ186" i="263" s="1"/>
  <c r="V7" i="200"/>
  <c r="AK205" i="263" s="1"/>
  <c r="U7" i="203"/>
  <c r="AJ208" i="263" s="1"/>
  <c r="V7" i="205"/>
  <c r="AK210" i="263" s="1"/>
  <c r="U7" i="212"/>
  <c r="AJ217" i="263" s="1"/>
  <c r="U7" i="248"/>
  <c r="AJ243" i="263" s="1"/>
  <c r="U7" i="253"/>
  <c r="X7" i="237"/>
  <c r="U7" i="12"/>
  <c r="AJ16" i="263" s="1"/>
  <c r="V7" i="16"/>
  <c r="AK21" i="263" s="1"/>
  <c r="U7" i="29"/>
  <c r="AJ34" i="263" s="1"/>
  <c r="V7" i="47"/>
  <c r="U7" i="61"/>
  <c r="X7" i="81"/>
  <c r="X7" i="94"/>
  <c r="X7" i="99"/>
  <c r="AM104" i="263" s="1"/>
  <c r="U7" i="110"/>
  <c r="U7" i="2"/>
  <c r="W7" i="7"/>
  <c r="AL12" i="263" s="1"/>
  <c r="U7" i="10"/>
  <c r="V7" i="12"/>
  <c r="X7" i="11"/>
  <c r="AM17" i="263" s="1"/>
  <c r="V7" i="13"/>
  <c r="AK18" i="263" s="1"/>
  <c r="W7" i="18"/>
  <c r="AL23" i="263" s="1"/>
  <c r="U7" i="19"/>
  <c r="AJ24" i="263" s="1"/>
  <c r="W7" i="20"/>
  <c r="V7" i="29"/>
  <c r="AK34" i="263" s="1"/>
  <c r="X7" i="30"/>
  <c r="U7" i="39"/>
  <c r="AJ44" i="263" s="1"/>
  <c r="V7" i="40"/>
  <c r="AK45" i="263" s="1"/>
  <c r="W7" i="62"/>
  <c r="X7" i="64"/>
  <c r="U7" i="90"/>
  <c r="V7" i="97"/>
  <c r="V7" i="10"/>
  <c r="V7" i="15"/>
  <c r="V7" i="23"/>
  <c r="V6" i="25"/>
  <c r="AO30" i="263" s="1"/>
  <c r="U7" i="28"/>
  <c r="AJ33" i="263" s="1"/>
  <c r="V7" i="33"/>
  <c r="AK38" i="263" s="1"/>
  <c r="W7" i="40"/>
  <c r="AL45" i="263" s="1"/>
  <c r="X7" i="62"/>
  <c r="U7" i="77"/>
  <c r="W7" i="88"/>
  <c r="W7" i="92"/>
  <c r="X7" i="7"/>
  <c r="AM12" i="263" s="1"/>
  <c r="W7" i="2"/>
  <c r="U7" i="5"/>
  <c r="W7" i="10"/>
  <c r="AL15" i="263" s="1"/>
  <c r="W7" i="15"/>
  <c r="AL20" i="263" s="1"/>
  <c r="U7" i="18"/>
  <c r="W7" i="21"/>
  <c r="AL26" i="263" s="1"/>
  <c r="W7" i="23"/>
  <c r="U7" i="32"/>
  <c r="W7" i="33"/>
  <c r="U6" i="42"/>
  <c r="AN47" i="263" s="1"/>
  <c r="W7" i="42"/>
  <c r="U7" i="45"/>
  <c r="AJ50" i="263" s="1"/>
  <c r="W7" i="49"/>
  <c r="W7" i="54"/>
  <c r="U7" i="59"/>
  <c r="X7" i="61"/>
  <c r="V7" i="63"/>
  <c r="X7" i="69"/>
  <c r="AM74" i="263" s="1"/>
  <c r="U7" i="70"/>
  <c r="AJ75" i="263" s="1"/>
  <c r="W7" i="86"/>
  <c r="U7" i="87"/>
  <c r="AJ92" i="263" s="1"/>
  <c r="U7" i="95"/>
  <c r="X7" i="97"/>
  <c r="AM102" i="263" s="1"/>
  <c r="U7" i="100"/>
  <c r="V7" i="182"/>
  <c r="AK187" i="263" s="1"/>
  <c r="W7" i="12"/>
  <c r="AL16" i="263" s="1"/>
  <c r="U7" i="11"/>
  <c r="W7" i="13"/>
  <c r="V7" i="17"/>
  <c r="X7" i="18"/>
  <c r="U7" i="30"/>
  <c r="V7" i="31"/>
  <c r="X7" i="36"/>
  <c r="V7" i="37"/>
  <c r="X7" i="45"/>
  <c r="V7" i="51"/>
  <c r="W7" i="52"/>
  <c r="W7" i="69"/>
  <c r="W7" i="73"/>
  <c r="W7" i="75"/>
  <c r="W7" i="82"/>
  <c r="X7" i="95"/>
  <c r="X7" i="100"/>
  <c r="W7" i="165"/>
  <c r="AL170" i="263" s="1"/>
  <c r="U7" i="3"/>
  <c r="AJ8" i="263" s="1"/>
  <c r="W7" i="8"/>
  <c r="X7" i="13"/>
  <c r="U7" i="14"/>
  <c r="AJ19" i="263" s="1"/>
  <c r="V7" i="26"/>
  <c r="AK31" i="263" s="1"/>
  <c r="W7" i="31"/>
  <c r="AL36" i="263" s="1"/>
  <c r="X7" i="52"/>
  <c r="AM57" i="263" s="1"/>
  <c r="W7" i="58"/>
  <c r="AL63" i="263" s="1"/>
  <c r="W7" i="65"/>
  <c r="V7" i="67"/>
  <c r="X7" i="73"/>
  <c r="AM78" i="263" s="1"/>
  <c r="X7" i="75"/>
  <c r="X7" i="82"/>
  <c r="U7" i="98"/>
  <c r="W7" i="103"/>
  <c r="U7" i="106"/>
  <c r="V7" i="111"/>
  <c r="U7" i="197"/>
  <c r="U7" i="211"/>
  <c r="AJ216" i="263" s="1"/>
  <c r="X7" i="5"/>
  <c r="V7" i="8"/>
  <c r="V7" i="3"/>
  <c r="X7" i="8"/>
  <c r="V7" i="14"/>
  <c r="X7" i="21"/>
  <c r="AM26" i="263" s="1"/>
  <c r="V7" i="24"/>
  <c r="U7" i="25"/>
  <c r="W7" i="26"/>
  <c r="U7" i="27"/>
  <c r="V7" i="34"/>
  <c r="X7" i="35"/>
  <c r="U7" i="40"/>
  <c r="AJ45" i="263" s="1"/>
  <c r="V7" i="43"/>
  <c r="V7" i="50"/>
  <c r="AK55" i="263" s="1"/>
  <c r="V7" i="62"/>
  <c r="W7" i="63"/>
  <c r="AL68" i="263" s="1"/>
  <c r="X7" i="65"/>
  <c r="W7" i="67"/>
  <c r="V7" i="80"/>
  <c r="V7" i="87"/>
  <c r="AK92" i="263" s="1"/>
  <c r="V7" i="93"/>
  <c r="AK98" i="263" s="1"/>
  <c r="W7" i="192"/>
  <c r="AL197" i="263" s="1"/>
  <c r="X7" i="3"/>
  <c r="W7" i="3"/>
  <c r="U7" i="6"/>
  <c r="W7" i="16"/>
  <c r="U7" i="23"/>
  <c r="W7" i="24"/>
  <c r="X7" i="26"/>
  <c r="AM31" i="263" s="1"/>
  <c r="U7" i="33"/>
  <c r="W7" i="34"/>
  <c r="U7" i="35"/>
  <c r="U7" i="37"/>
  <c r="W7" i="43"/>
  <c r="W7" i="50"/>
  <c r="V7" i="61"/>
  <c r="X7" i="63"/>
  <c r="AM68" i="263" s="1"/>
  <c r="X7" i="67"/>
  <c r="AM72" i="263" s="1"/>
  <c r="W7" i="80"/>
  <c r="W7" i="87"/>
  <c r="AL92" i="263" s="1"/>
  <c r="V7" i="6"/>
  <c r="X7" i="16"/>
  <c r="V7" i="19"/>
  <c r="X7" i="20"/>
  <c r="X7" i="24"/>
  <c r="W7" i="29"/>
  <c r="X7" i="34"/>
  <c r="V7" i="35"/>
  <c r="V7" i="42"/>
  <c r="X7" i="43"/>
  <c r="V7" i="44"/>
  <c r="V7" i="49"/>
  <c r="X7" i="50"/>
  <c r="U7" i="60"/>
  <c r="AJ65" i="263" s="1"/>
  <c r="W7" i="61"/>
  <c r="AL66" i="263" s="1"/>
  <c r="V7" i="78"/>
  <c r="X7" i="80"/>
  <c r="V7" i="85"/>
  <c r="AK90" i="263" s="1"/>
  <c r="X7" i="87"/>
  <c r="W7" i="89"/>
  <c r="W7" i="91"/>
  <c r="AL96" i="263" s="1"/>
  <c r="U7" i="96"/>
  <c r="X7" i="98"/>
  <c r="V7" i="101"/>
  <c r="X7" i="106"/>
  <c r="AM111" i="263" s="1"/>
  <c r="V7" i="116"/>
  <c r="AK121" i="263" s="1"/>
  <c r="W7" i="6"/>
  <c r="U7" i="7"/>
  <c r="AJ12" i="263" s="1"/>
  <c r="V7" i="11"/>
  <c r="U7" i="20"/>
  <c r="V7" i="28"/>
  <c r="X7" i="29"/>
  <c r="U7" i="36"/>
  <c r="W7" i="41"/>
  <c r="AL46" i="263" s="1"/>
  <c r="V7" i="48"/>
  <c r="V7" i="53"/>
  <c r="V7" i="77"/>
  <c r="W7" i="79"/>
  <c r="V7" i="2"/>
  <c r="V7" i="9"/>
  <c r="W7" i="11"/>
  <c r="U7" i="13"/>
  <c r="V7" i="18"/>
  <c r="X7" i="19"/>
  <c r="X7" i="23"/>
  <c r="X7" i="37"/>
  <c r="X7" i="44"/>
  <c r="AM49" i="263" s="1"/>
  <c r="V7" i="45"/>
  <c r="W7" i="48"/>
  <c r="W7" i="53"/>
  <c r="W7" i="55"/>
  <c r="AL60" i="263" s="1"/>
  <c r="V7" i="56"/>
  <c r="AK61" i="263" s="1"/>
  <c r="V7" i="70"/>
  <c r="AK75" i="263" s="1"/>
  <c r="U7" i="71"/>
  <c r="X7" i="78"/>
  <c r="X7" i="85"/>
  <c r="V7" i="104"/>
  <c r="U7" i="4"/>
  <c r="W7" i="9"/>
  <c r="W7" i="14"/>
  <c r="U7" i="15"/>
  <c r="U7" i="17"/>
  <c r="V7" i="27"/>
  <c r="U7" i="31"/>
  <c r="AJ36" i="263" s="1"/>
  <c r="W7" i="32"/>
  <c r="X7" i="38"/>
  <c r="W7" i="46"/>
  <c r="V7" i="52"/>
  <c r="X7" i="53"/>
  <c r="W7" i="59"/>
  <c r="V7" i="68"/>
  <c r="W7" i="70"/>
  <c r="V7" i="74"/>
  <c r="AK79" i="263" s="1"/>
  <c r="X7" i="83"/>
  <c r="V7" i="92"/>
  <c r="U7" i="94"/>
  <c r="AJ99" i="263" s="1"/>
  <c r="X7" i="96"/>
  <c r="U7" i="99"/>
  <c r="U7" i="107"/>
  <c r="U7" i="143"/>
  <c r="AJ148" i="263" s="1"/>
  <c r="X7" i="110"/>
  <c r="AM115" i="263" s="1"/>
  <c r="W7" i="114"/>
  <c r="W7" i="120"/>
  <c r="V7" i="126"/>
  <c r="V7" i="128"/>
  <c r="AK133" i="263" s="1"/>
  <c r="W7" i="130"/>
  <c r="W7" i="132"/>
  <c r="W7" i="134"/>
  <c r="AL139" i="263" s="1"/>
  <c r="W7" i="144"/>
  <c r="AL149" i="263" s="1"/>
  <c r="X7" i="146"/>
  <c r="AM151" i="263" s="1"/>
  <c r="W7" i="167"/>
  <c r="W7" i="171"/>
  <c r="W7" i="190"/>
  <c r="AL195" i="263" s="1"/>
  <c r="W7" i="198"/>
  <c r="AL203" i="263" s="1"/>
  <c r="V7" i="202"/>
  <c r="AK207" i="263" s="1"/>
  <c r="V7" i="206"/>
  <c r="AK211" i="263" s="1"/>
  <c r="W7" i="208"/>
  <c r="U7" i="225"/>
  <c r="W7" i="247"/>
  <c r="X7" i="249"/>
  <c r="AM244" i="263" s="1"/>
  <c r="W7" i="253"/>
  <c r="AL248" i="263" s="1"/>
  <c r="X7" i="255"/>
  <c r="AM250" i="263" s="1"/>
  <c r="X7" i="114"/>
  <c r="AM119" i="263" s="1"/>
  <c r="X7" i="120"/>
  <c r="W7" i="124"/>
  <c r="W7" i="125"/>
  <c r="AL130" i="263" s="1"/>
  <c r="W7" i="126"/>
  <c r="AL131" i="263" s="1"/>
  <c r="X7" i="130"/>
  <c r="X7" i="132"/>
  <c r="X7" i="134"/>
  <c r="W7" i="139"/>
  <c r="AL144" i="263" s="1"/>
  <c r="X7" i="144"/>
  <c r="V7" i="147"/>
  <c r="AK152" i="263" s="1"/>
  <c r="X7" i="155"/>
  <c r="AM160" i="263" s="1"/>
  <c r="W7" i="163"/>
  <c r="W7" i="168"/>
  <c r="AL173" i="263" s="1"/>
  <c r="X7" i="171"/>
  <c r="AM176" i="263" s="1"/>
  <c r="U6" i="204"/>
  <c r="AN209" i="263" s="1"/>
  <c r="V7" i="234"/>
  <c r="AK239" i="263" s="1"/>
  <c r="X7" i="247"/>
  <c r="X7" i="103"/>
  <c r="X7" i="118"/>
  <c r="X7" i="124"/>
  <c r="AM129" i="263" s="1"/>
  <c r="W7" i="137"/>
  <c r="V7" i="145"/>
  <c r="W7" i="149"/>
  <c r="AL154" i="263" s="1"/>
  <c r="U7" i="160"/>
  <c r="AJ165" i="263" s="1"/>
  <c r="V7" i="161"/>
  <c r="W7" i="169"/>
  <c r="AL174" i="263" s="1"/>
  <c r="U7" i="186"/>
  <c r="AJ191" i="263" s="1"/>
  <c r="W7" i="188"/>
  <c r="AL193" i="263" s="1"/>
  <c r="W7" i="194"/>
  <c r="X7" i="196"/>
  <c r="W7" i="204"/>
  <c r="W7" i="225"/>
  <c r="AL230" i="263" s="1"/>
  <c r="W7" i="227"/>
  <c r="AL232" i="263" s="1"/>
  <c r="W7" i="231"/>
  <c r="AL236" i="263" s="1"/>
  <c r="W7" i="233"/>
  <c r="AL238" i="263" s="1"/>
  <c r="W7" i="245"/>
  <c r="X6" i="251"/>
  <c r="AQ246" i="263" s="1"/>
  <c r="X7" i="188"/>
  <c r="AM193" i="263" s="1"/>
  <c r="U7" i="221"/>
  <c r="AJ226" i="263" s="1"/>
  <c r="X7" i="231"/>
  <c r="AM236" i="263" s="1"/>
  <c r="U7" i="257"/>
  <c r="AJ252" i="263" s="1"/>
  <c r="V7" i="123"/>
  <c r="W7" i="153"/>
  <c r="W7" i="155"/>
  <c r="W7" i="157"/>
  <c r="X7" i="161"/>
  <c r="V7" i="166"/>
  <c r="X7" i="180"/>
  <c r="W7" i="184"/>
  <c r="V7" i="189"/>
  <c r="W7" i="215"/>
  <c r="U7" i="220"/>
  <c r="AJ225" i="263" s="1"/>
  <c r="X7" i="223"/>
  <c r="X7" i="229"/>
  <c r="V7" i="236"/>
  <c r="AK257" i="263" s="1"/>
  <c r="V6" i="180"/>
  <c r="AO185" i="263" s="1"/>
  <c r="W7" i="97"/>
  <c r="W7" i="101"/>
  <c r="AL106" i="263" s="1"/>
  <c r="V6" i="103"/>
  <c r="AO108" i="263" s="1"/>
  <c r="V7" i="109"/>
  <c r="V7" i="121"/>
  <c r="U7" i="127"/>
  <c r="V7" i="135"/>
  <c r="X7" i="139"/>
  <c r="AM144" i="263" s="1"/>
  <c r="W7" i="151"/>
  <c r="AL156" i="263" s="1"/>
  <c r="X7" i="159"/>
  <c r="AM164" i="263" s="1"/>
  <c r="U7" i="167"/>
  <c r="X7" i="174"/>
  <c r="X7" i="175"/>
  <c r="W7" i="176"/>
  <c r="X7" i="178"/>
  <c r="W7" i="181"/>
  <c r="AL186" i="263" s="1"/>
  <c r="U7" i="208"/>
  <c r="AJ213" i="263" s="1"/>
  <c r="V7" i="209"/>
  <c r="AK214" i="263" s="1"/>
  <c r="W7" i="213"/>
  <c r="AL218" i="263" s="1"/>
  <c r="W7" i="217"/>
  <c r="AL222" i="263" s="1"/>
  <c r="W7" i="219"/>
  <c r="AL224" i="263" s="1"/>
  <c r="X7" i="221"/>
  <c r="V7" i="224"/>
  <c r="U7" i="247"/>
  <c r="AJ242" i="263" s="1"/>
  <c r="V7" i="248"/>
  <c r="W7" i="256"/>
  <c r="X7" i="260"/>
  <c r="W7" i="99"/>
  <c r="AL104" i="263" s="1"/>
  <c r="X7" i="101"/>
  <c r="W7" i="105"/>
  <c r="AL110" i="263" s="1"/>
  <c r="W7" i="107"/>
  <c r="W7" i="109"/>
  <c r="W7" i="121"/>
  <c r="W7" i="135"/>
  <c r="X7" i="136"/>
  <c r="W7" i="141"/>
  <c r="AL146" i="263" s="1"/>
  <c r="W7" i="145"/>
  <c r="AL150" i="263" s="1"/>
  <c r="X7" i="149"/>
  <c r="W7" i="172"/>
  <c r="V7" i="197"/>
  <c r="W7" i="209"/>
  <c r="X7" i="213"/>
  <c r="U7" i="246"/>
  <c r="W7" i="248"/>
  <c r="AL243" i="263" s="1"/>
  <c r="W7" i="250"/>
  <c r="X7" i="256"/>
  <c r="U6" i="135"/>
  <c r="AN140" i="263" s="1"/>
  <c r="W7" i="254"/>
  <c r="X7" i="108"/>
  <c r="W7" i="115"/>
  <c r="V7" i="117"/>
  <c r="W7" i="118"/>
  <c r="W7" i="119"/>
  <c r="W7" i="123"/>
  <c r="X7" i="127"/>
  <c r="X7" i="129"/>
  <c r="AM134" i="263" s="1"/>
  <c r="X7" i="131"/>
  <c r="X7" i="133"/>
  <c r="V7" i="162"/>
  <c r="X7" i="164"/>
  <c r="W7" i="166"/>
  <c r="AL171" i="263" s="1"/>
  <c r="W7" i="170"/>
  <c r="AL175" i="263" s="1"/>
  <c r="V7" i="177"/>
  <c r="AK182" i="263" s="1"/>
  <c r="W7" i="189"/>
  <c r="AL194" i="263" s="1"/>
  <c r="W7" i="191"/>
  <c r="V7" i="194"/>
  <c r="W7" i="195"/>
  <c r="X7" i="197"/>
  <c r="W7" i="199"/>
  <c r="W7" i="201"/>
  <c r="AL206" i="263" s="1"/>
  <c r="W7" i="203"/>
  <c r="AL208" i="263" s="1"/>
  <c r="W7" i="207"/>
  <c r="AL212" i="263" s="1"/>
  <c r="V7" i="225"/>
  <c r="V7" i="226"/>
  <c r="W7" i="246"/>
  <c r="X7" i="252"/>
  <c r="X7" i="254"/>
  <c r="W7" i="148"/>
  <c r="U7" i="153"/>
  <c r="AJ158" i="263" s="1"/>
  <c r="X7" i="163"/>
  <c r="X7" i="189"/>
  <c r="AM194" i="263" s="1"/>
  <c r="X7" i="195"/>
  <c r="AM200" i="263" s="1"/>
  <c r="X7" i="200"/>
  <c r="X7" i="201"/>
  <c r="X7" i="203"/>
  <c r="W7" i="205"/>
  <c r="X7" i="206"/>
  <c r="AM211" i="263" s="1"/>
  <c r="X7" i="207"/>
  <c r="W7" i="230"/>
  <c r="AL235" i="263" s="1"/>
  <c r="U6" i="232"/>
  <c r="AN237" i="263" s="1"/>
  <c r="W7" i="232"/>
  <c r="AL237" i="263" s="1"/>
  <c r="W7" i="234"/>
  <c r="AL239" i="263" s="1"/>
  <c r="X7" i="246"/>
  <c r="U7" i="102"/>
  <c r="AJ107" i="263" s="1"/>
  <c r="X7" i="117"/>
  <c r="V7" i="160"/>
  <c r="AK165" i="263" s="1"/>
  <c r="X7" i="162"/>
  <c r="V7" i="179"/>
  <c r="X7" i="181"/>
  <c r="W7" i="187"/>
  <c r="X7" i="193"/>
  <c r="X6" i="199"/>
  <c r="AQ204" i="263" s="1"/>
  <c r="X7" i="230"/>
  <c r="X7" i="232"/>
  <c r="X7" i="245"/>
  <c r="V7" i="138"/>
  <c r="V7" i="152"/>
  <c r="W7" i="154"/>
  <c r="W7" i="160"/>
  <c r="AL165" i="263" s="1"/>
  <c r="V7" i="163"/>
  <c r="V7" i="173"/>
  <c r="W7" i="179"/>
  <c r="W7" i="183"/>
  <c r="X7" i="212"/>
  <c r="V7" i="214"/>
  <c r="AK219" i="263" s="1"/>
  <c r="V7" i="218"/>
  <c r="AK223" i="263" s="1"/>
  <c r="W7" i="222"/>
  <c r="AL227" i="263" s="1"/>
  <c r="W7" i="251"/>
  <c r="V7" i="112"/>
  <c r="V7" i="136"/>
  <c r="W7" i="138"/>
  <c r="U7" i="146"/>
  <c r="AJ151" i="263" s="1"/>
  <c r="W7" i="152"/>
  <c r="X7" i="154"/>
  <c r="AM159" i="263" s="1"/>
  <c r="X7" i="156"/>
  <c r="AM161" i="263" s="1"/>
  <c r="W7" i="158"/>
  <c r="W7" i="173"/>
  <c r="X7" i="179"/>
  <c r="X7" i="185"/>
  <c r="AM190" i="263" s="1"/>
  <c r="V7" i="188"/>
  <c r="U7" i="209"/>
  <c r="W7" i="214"/>
  <c r="W7" i="216"/>
  <c r="W7" i="218"/>
  <c r="X7" i="222"/>
  <c r="U7" i="255"/>
  <c r="AJ250" i="263" s="1"/>
  <c r="W7" i="257"/>
  <c r="W7" i="259"/>
  <c r="W7" i="235"/>
  <c r="W7" i="236"/>
  <c r="X7" i="257"/>
  <c r="X7" i="235"/>
  <c r="W7" i="237"/>
  <c r="V7" i="129"/>
  <c r="X7" i="151"/>
  <c r="V7" i="157"/>
  <c r="U7" i="166"/>
  <c r="V7" i="208"/>
  <c r="W7" i="210"/>
  <c r="W7" i="212"/>
  <c r="X7" i="220"/>
  <c r="W7" i="223"/>
  <c r="AL228" i="263" s="1"/>
  <c r="W7" i="249"/>
  <c r="U6" i="251"/>
  <c r="AN246" i="263" s="1"/>
  <c r="V7" i="253"/>
  <c r="W7" i="255"/>
  <c r="BE202" i="274" l="1"/>
  <c r="BN202" i="274" s="1"/>
  <c r="BE110" i="274"/>
  <c r="BN110" i="274" s="1"/>
  <c r="AX69" i="274"/>
  <c r="BI69" i="274" s="1"/>
  <c r="BR69" i="274" s="1"/>
  <c r="BF110" i="274"/>
  <c r="BO110" i="274" s="1"/>
  <c r="AW69" i="274"/>
  <c r="BH69" i="274" s="1"/>
  <c r="BF58" i="274"/>
  <c r="BO58" i="274" s="1"/>
  <c r="AW158" i="274"/>
  <c r="BH158" i="274" s="1"/>
  <c r="BE44" i="274"/>
  <c r="BN44" i="274" s="1"/>
  <c r="BE58" i="274"/>
  <c r="BN58" i="274" s="1"/>
  <c r="BF69" i="274"/>
  <c r="BO69" i="274" s="1"/>
  <c r="BE176" i="274"/>
  <c r="BN176" i="274" s="1"/>
  <c r="AW176" i="274"/>
  <c r="BH176" i="274" s="1"/>
  <c r="BE151" i="274"/>
  <c r="BN151" i="274" s="1"/>
  <c r="AX110" i="274"/>
  <c r="BI110" i="274" s="1"/>
  <c r="BR110" i="274" s="1"/>
  <c r="AX100" i="274"/>
  <c r="BI100" i="274" s="1"/>
  <c r="BR100" i="274" s="1"/>
  <c r="AW58" i="274"/>
  <c r="BH58" i="274" s="1"/>
  <c r="BQ58" i="274" s="1"/>
  <c r="AW79" i="274"/>
  <c r="BH79" i="274" s="1"/>
  <c r="BF176" i="274"/>
  <c r="BO176" i="274" s="1"/>
  <c r="BF149" i="274"/>
  <c r="BO149" i="274" s="1"/>
  <c r="BF246" i="274"/>
  <c r="BO246" i="274" s="1"/>
  <c r="AW151" i="274"/>
  <c r="BH151" i="274" s="1"/>
  <c r="AX246" i="274"/>
  <c r="BI246" i="274" s="1"/>
  <c r="AX93" i="274"/>
  <c r="BI93" i="274" s="1"/>
  <c r="AW183" i="274"/>
  <c r="BH183" i="274" s="1"/>
  <c r="BF93" i="274"/>
  <c r="BO93" i="274" s="1"/>
  <c r="AX59" i="274"/>
  <c r="BI59" i="274" s="1"/>
  <c r="BE93" i="274"/>
  <c r="BN93" i="274" s="1"/>
  <c r="AX171" i="274"/>
  <c r="BI171" i="274" s="1"/>
  <c r="BE57" i="274"/>
  <c r="BN57" i="274" s="1"/>
  <c r="BE171" i="274"/>
  <c r="BN171" i="274" s="1"/>
  <c r="BU171" i="274" s="1"/>
  <c r="BF180" i="274"/>
  <c r="BO180" i="274" s="1"/>
  <c r="BU180" i="274" s="1"/>
  <c r="BE149" i="274"/>
  <c r="BN149" i="274" s="1"/>
  <c r="BE71" i="274"/>
  <c r="BN71" i="274" s="1"/>
  <c r="AX71" i="274"/>
  <c r="BI71" i="274" s="1"/>
  <c r="BR71" i="274" s="1"/>
  <c r="BF56" i="274"/>
  <c r="BO56" i="274" s="1"/>
  <c r="AX183" i="274"/>
  <c r="BI183" i="274" s="1"/>
  <c r="AX79" i="274"/>
  <c r="BI79" i="274" s="1"/>
  <c r="BR79" i="274" s="1"/>
  <c r="BF31" i="274"/>
  <c r="BO31" i="274" s="1"/>
  <c r="AW177" i="274"/>
  <c r="BH177" i="274" s="1"/>
  <c r="BF183" i="274"/>
  <c r="BO183" i="274" s="1"/>
  <c r="BF95" i="274"/>
  <c r="BO95" i="274" s="1"/>
  <c r="BF202" i="274"/>
  <c r="BO202" i="274" s="1"/>
  <c r="AX52" i="274"/>
  <c r="BI52" i="274" s="1"/>
  <c r="BR52" i="274" s="1"/>
  <c r="BE95" i="274"/>
  <c r="BN95" i="274" s="1"/>
  <c r="BE129" i="274"/>
  <c r="BN129" i="274" s="1"/>
  <c r="BU129" i="274" s="1"/>
  <c r="AW143" i="274"/>
  <c r="BH143" i="274" s="1"/>
  <c r="BQ143" i="274" s="1"/>
  <c r="BU168" i="274"/>
  <c r="BU161" i="274"/>
  <c r="BF249" i="274"/>
  <c r="BO249" i="274" s="1"/>
  <c r="AX129" i="274"/>
  <c r="BI129" i="274" s="1"/>
  <c r="BR129" i="274" s="1"/>
  <c r="AW199" i="274"/>
  <c r="BH199" i="274" s="1"/>
  <c r="BQ199" i="274" s="1"/>
  <c r="AX249" i="274"/>
  <c r="BI249" i="274" s="1"/>
  <c r="BR249" i="274" s="1"/>
  <c r="BE200" i="274"/>
  <c r="BN200" i="274" s="1"/>
  <c r="BW200" i="274" s="1"/>
  <c r="AX132" i="274"/>
  <c r="BI132" i="274" s="1"/>
  <c r="BR132" i="274" s="1"/>
  <c r="AX201" i="274"/>
  <c r="BI201" i="274" s="1"/>
  <c r="BF132" i="274"/>
  <c r="BO132" i="274" s="1"/>
  <c r="BF199" i="274"/>
  <c r="BO199" i="274" s="1"/>
  <c r="AX244" i="274"/>
  <c r="BI244" i="274" s="1"/>
  <c r="AW132" i="274"/>
  <c r="BH132" i="274" s="1"/>
  <c r="BF244" i="274"/>
  <c r="BO244" i="274" s="1"/>
  <c r="BU110" i="274"/>
  <c r="BE199" i="274"/>
  <c r="BN199" i="274" s="1"/>
  <c r="BU199" i="274" s="1"/>
  <c r="BU188" i="274"/>
  <c r="BE244" i="274"/>
  <c r="BN244" i="274" s="1"/>
  <c r="BU244" i="274" s="1"/>
  <c r="U6" i="259"/>
  <c r="AN254" i="263" s="1"/>
  <c r="BE230" i="274"/>
  <c r="BN230" i="274" s="1"/>
  <c r="BF59" i="274"/>
  <c r="BO59" i="274" s="1"/>
  <c r="BE56" i="274"/>
  <c r="BN56" i="274" s="1"/>
  <c r="BE8" i="274"/>
  <c r="BN8" i="274" s="1"/>
  <c r="BE165" i="274"/>
  <c r="BN165" i="274" s="1"/>
  <c r="BE180" i="274"/>
  <c r="BN180" i="274" s="1"/>
  <c r="BE249" i="274"/>
  <c r="BN249" i="274" s="1"/>
  <c r="AW152" i="274"/>
  <c r="BH152" i="274" s="1"/>
  <c r="AX202" i="274"/>
  <c r="BI202" i="274" s="1"/>
  <c r="AX95" i="274"/>
  <c r="BI95" i="274" s="1"/>
  <c r="BR95" i="274" s="1"/>
  <c r="BF230" i="274"/>
  <c r="BO230" i="274" s="1"/>
  <c r="BE59" i="274"/>
  <c r="BN59" i="274" s="1"/>
  <c r="BF8" i="274"/>
  <c r="BO8" i="274" s="1"/>
  <c r="BF165" i="274"/>
  <c r="BO165" i="274" s="1"/>
  <c r="AX230" i="274"/>
  <c r="BI230" i="274" s="1"/>
  <c r="BR230" i="274" s="1"/>
  <c r="BU85" i="274"/>
  <c r="BF151" i="274"/>
  <c r="BO151" i="274" s="1"/>
  <c r="V6" i="96"/>
  <c r="AO101" i="263" s="1"/>
  <c r="AX138" i="274"/>
  <c r="BI138" i="274" s="1"/>
  <c r="BE138" i="274"/>
  <c r="BN138" i="274" s="1"/>
  <c r="BU138" i="274" s="1"/>
  <c r="AW138" i="274"/>
  <c r="BH138" i="274" s="1"/>
  <c r="BE173" i="274"/>
  <c r="BN173" i="274" s="1"/>
  <c r="BF27" i="274"/>
  <c r="BO27" i="274" s="1"/>
  <c r="BU27" i="274" s="1"/>
  <c r="AX88" i="274"/>
  <c r="BI88" i="274" s="1"/>
  <c r="BR88" i="274" s="1"/>
  <c r="BE88" i="274"/>
  <c r="BN88" i="274" s="1"/>
  <c r="BU88" i="274" s="1"/>
  <c r="AW88" i="274"/>
  <c r="BH88" i="274" s="1"/>
  <c r="BQ88" i="274" s="1"/>
  <c r="AX27" i="274"/>
  <c r="BI27" i="274" s="1"/>
  <c r="BR27" i="274" s="1"/>
  <c r="AX115" i="274"/>
  <c r="BI115" i="274" s="1"/>
  <c r="BR115" i="274" s="1"/>
  <c r="AW27" i="274"/>
  <c r="BH27" i="274" s="1"/>
  <c r="BQ27" i="274" s="1"/>
  <c r="AW115" i="274"/>
  <c r="BH115" i="274" s="1"/>
  <c r="BQ115" i="274" s="1"/>
  <c r="BF216" i="274"/>
  <c r="BO216" i="274" s="1"/>
  <c r="BU216" i="274" s="1"/>
  <c r="BF115" i="274"/>
  <c r="BO115" i="274" s="1"/>
  <c r="BU115" i="274" s="1"/>
  <c r="AX175" i="274"/>
  <c r="BI175" i="274" s="1"/>
  <c r="BR175" i="274" s="1"/>
  <c r="AW227" i="274"/>
  <c r="BH227" i="274" s="1"/>
  <c r="BQ227" i="274" s="1"/>
  <c r="BU44" i="274"/>
  <c r="BU118" i="274"/>
  <c r="BU147" i="274"/>
  <c r="AX197" i="274"/>
  <c r="BI197" i="274" s="1"/>
  <c r="BR197" i="274" s="1"/>
  <c r="BU132" i="274"/>
  <c r="AW197" i="274"/>
  <c r="BH197" i="274" s="1"/>
  <c r="BQ197" i="274" s="1"/>
  <c r="X6" i="125"/>
  <c r="AQ130" i="263" s="1"/>
  <c r="AX213" i="274"/>
  <c r="BI213" i="274" s="1"/>
  <c r="BR213" i="274" s="1"/>
  <c r="BU215" i="274"/>
  <c r="BE253" i="274"/>
  <c r="BN253" i="274" s="1"/>
  <c r="AX57" i="274"/>
  <c r="BI57" i="274" s="1"/>
  <c r="BR57" i="274" s="1"/>
  <c r="BF213" i="274"/>
  <c r="BO213" i="274" s="1"/>
  <c r="BE31" i="274"/>
  <c r="BN31" i="274" s="1"/>
  <c r="BE206" i="274"/>
  <c r="BN206" i="274" s="1"/>
  <c r="BF253" i="274"/>
  <c r="BO253" i="274" s="1"/>
  <c r="BF75" i="274"/>
  <c r="BO75" i="274" s="1"/>
  <c r="BF38" i="274"/>
  <c r="BO38" i="274" s="1"/>
  <c r="BE213" i="274"/>
  <c r="BN213" i="274" s="1"/>
  <c r="AW31" i="274"/>
  <c r="BH31" i="274" s="1"/>
  <c r="BF206" i="274"/>
  <c r="BO206" i="274" s="1"/>
  <c r="AW253" i="274"/>
  <c r="BH253" i="274" s="1"/>
  <c r="BU183" i="274"/>
  <c r="BE75" i="274"/>
  <c r="BN75" i="274" s="1"/>
  <c r="BE38" i="274"/>
  <c r="BN38" i="274" s="1"/>
  <c r="AW171" i="274"/>
  <c r="BH171" i="274" s="1"/>
  <c r="AW206" i="274"/>
  <c r="BH206" i="274" s="1"/>
  <c r="BQ206" i="274" s="1"/>
  <c r="V6" i="230"/>
  <c r="AO235" i="263" s="1"/>
  <c r="AW75" i="274"/>
  <c r="BH75" i="274" s="1"/>
  <c r="BQ75" i="274" s="1"/>
  <c r="AW38" i="274"/>
  <c r="BH38" i="274" s="1"/>
  <c r="BQ38" i="274" s="1"/>
  <c r="BF123" i="274"/>
  <c r="BO123" i="274" s="1"/>
  <c r="BF195" i="274"/>
  <c r="BO195" i="274" s="1"/>
  <c r="BE197" i="274"/>
  <c r="BN197" i="274" s="1"/>
  <c r="BU197" i="274" s="1"/>
  <c r="BF57" i="274"/>
  <c r="BO57" i="274" s="1"/>
  <c r="BE7" i="274"/>
  <c r="BN7" i="274" s="1"/>
  <c r="BU150" i="274"/>
  <c r="BE123" i="274"/>
  <c r="BN123" i="274" s="1"/>
  <c r="BF100" i="274"/>
  <c r="BO100" i="274" s="1"/>
  <c r="BE195" i="274"/>
  <c r="BN195" i="274" s="1"/>
  <c r="BF7" i="274"/>
  <c r="BO7" i="274" s="1"/>
  <c r="AW123" i="274"/>
  <c r="BH123" i="274" s="1"/>
  <c r="BQ123" i="274" s="1"/>
  <c r="BE100" i="274"/>
  <c r="BN100" i="274" s="1"/>
  <c r="BU100" i="274" s="1"/>
  <c r="AX195" i="274"/>
  <c r="BI195" i="274" s="1"/>
  <c r="X6" i="191"/>
  <c r="AQ196" i="263" s="1"/>
  <c r="BU254" i="274"/>
  <c r="AX7" i="274"/>
  <c r="BI7" i="274" s="1"/>
  <c r="BR7" i="274" s="1"/>
  <c r="U6" i="199"/>
  <c r="AN204" i="263" s="1"/>
  <c r="X6" i="148"/>
  <c r="AQ153" i="263" s="1"/>
  <c r="U6" i="97"/>
  <c r="AN102" i="263" s="1"/>
  <c r="X6" i="253"/>
  <c r="AQ248" i="263" s="1"/>
  <c r="V6" i="158"/>
  <c r="AO163" i="263" s="1"/>
  <c r="U6" i="41"/>
  <c r="AN46" i="263" s="1"/>
  <c r="AX223" i="274"/>
  <c r="BI223" i="274" s="1"/>
  <c r="BE221" i="274"/>
  <c r="BN221" i="274" s="1"/>
  <c r="BU221" i="274" s="1"/>
  <c r="U6" i="130"/>
  <c r="AN135" i="263" s="1"/>
  <c r="BU249" i="274"/>
  <c r="BU202" i="274"/>
  <c r="BU94" i="274"/>
  <c r="BF55" i="274"/>
  <c r="BO55" i="274" s="1"/>
  <c r="BU55" i="274" s="1"/>
  <c r="BU124" i="274"/>
  <c r="AW55" i="274"/>
  <c r="BH55" i="274" s="1"/>
  <c r="BQ55" i="274" s="1"/>
  <c r="BU143" i="274"/>
  <c r="BF52" i="274"/>
  <c r="BO52" i="274" s="1"/>
  <c r="W6" i="156"/>
  <c r="AP161" i="263" s="1"/>
  <c r="AX173" i="274"/>
  <c r="BI173" i="274" s="1"/>
  <c r="BR173" i="274" s="1"/>
  <c r="BF177" i="274"/>
  <c r="BO177" i="274" s="1"/>
  <c r="BF175" i="274"/>
  <c r="BO175" i="274" s="1"/>
  <c r="BF201" i="274"/>
  <c r="BO201" i="274" s="1"/>
  <c r="BE52" i="274"/>
  <c r="BN52" i="274" s="1"/>
  <c r="BF152" i="274"/>
  <c r="BO152" i="274" s="1"/>
  <c r="U6" i="88"/>
  <c r="AN93" i="263" s="1"/>
  <c r="X6" i="228"/>
  <c r="AQ233" i="263" s="1"/>
  <c r="BE177" i="274"/>
  <c r="BN177" i="274" s="1"/>
  <c r="AX217" i="274"/>
  <c r="BI217" i="274" s="1"/>
  <c r="BR217" i="274" s="1"/>
  <c r="BE175" i="274"/>
  <c r="BN175" i="274" s="1"/>
  <c r="BE201" i="274"/>
  <c r="BN201" i="274" s="1"/>
  <c r="BE152" i="274"/>
  <c r="BN152" i="274" s="1"/>
  <c r="BU87" i="274"/>
  <c r="AW217" i="274"/>
  <c r="BH217" i="274" s="1"/>
  <c r="BQ217" i="274" s="1"/>
  <c r="BF136" i="274"/>
  <c r="BO136" i="274" s="1"/>
  <c r="X6" i="66"/>
  <c r="AQ71" i="263" s="1"/>
  <c r="BE246" i="274"/>
  <c r="BN246" i="274" s="1"/>
  <c r="BE136" i="274"/>
  <c r="BN136" i="274" s="1"/>
  <c r="BU136" i="274" s="1"/>
  <c r="BF158" i="274"/>
  <c r="BO158" i="274" s="1"/>
  <c r="BU158" i="274" s="1"/>
  <c r="BF173" i="274"/>
  <c r="BO173" i="274" s="1"/>
  <c r="BU173" i="274" s="1"/>
  <c r="BF217" i="274"/>
  <c r="BO217" i="274" s="1"/>
  <c r="BU217" i="274" s="1"/>
  <c r="BF240" i="274"/>
  <c r="BO240" i="274" s="1"/>
  <c r="AX221" i="274"/>
  <c r="BI221" i="274" s="1"/>
  <c r="BR221" i="274" s="1"/>
  <c r="BE240" i="274"/>
  <c r="BN240" i="274" s="1"/>
  <c r="AW240" i="274"/>
  <c r="BH240" i="274" s="1"/>
  <c r="BU93" i="274"/>
  <c r="U6" i="57"/>
  <c r="AN62" i="263" s="1"/>
  <c r="U6" i="227"/>
  <c r="AN232" i="263" s="1"/>
  <c r="AX136" i="274"/>
  <c r="BI136" i="274" s="1"/>
  <c r="BR136" i="274" s="1"/>
  <c r="X6" i="122"/>
  <c r="AQ127" i="263" s="1"/>
  <c r="BF79" i="274"/>
  <c r="BO79" i="274" s="1"/>
  <c r="BU79" i="274" s="1"/>
  <c r="V6" i="84"/>
  <c r="AO89" i="263" s="1"/>
  <c r="AJ194" i="263"/>
  <c r="W6" i="143"/>
  <c r="AP148" i="263" s="1"/>
  <c r="W6" i="27"/>
  <c r="AP32" i="263" s="1"/>
  <c r="AX20" i="274"/>
  <c r="BI20" i="274" s="1"/>
  <c r="BR20" i="274" s="1"/>
  <c r="AX227" i="274"/>
  <c r="BI227" i="274" s="1"/>
  <c r="BR227" i="274" s="1"/>
  <c r="BU50" i="274"/>
  <c r="U6" i="193"/>
  <c r="AN198" i="263" s="1"/>
  <c r="AX16" i="274"/>
  <c r="BI16" i="274" s="1"/>
  <c r="BR16" i="274" s="1"/>
  <c r="AW179" i="274"/>
  <c r="BH179" i="274" s="1"/>
  <c r="BQ179" i="274" s="1"/>
  <c r="U6" i="121"/>
  <c r="AN126" i="263" s="1"/>
  <c r="AW128" i="274"/>
  <c r="BH128" i="274" s="1"/>
  <c r="BQ128" i="274" s="1"/>
  <c r="BE20" i="274"/>
  <c r="BN20" i="274" s="1"/>
  <c r="BU243" i="274"/>
  <c r="BF20" i="274"/>
  <c r="BO20" i="274" s="1"/>
  <c r="V6" i="254"/>
  <c r="AO249" i="263" s="1"/>
  <c r="BF227" i="274"/>
  <c r="BO227" i="274" s="1"/>
  <c r="BU227" i="274" s="1"/>
  <c r="BE16" i="274"/>
  <c r="BN16" i="274" s="1"/>
  <c r="BF16" i="274"/>
  <c r="BO16" i="274" s="1"/>
  <c r="V6" i="203"/>
  <c r="AO208" i="263" s="1"/>
  <c r="BF134" i="274"/>
  <c r="BO134" i="274" s="1"/>
  <c r="BE134" i="274"/>
  <c r="BN134" i="274" s="1"/>
  <c r="BE12" i="274"/>
  <c r="BN12" i="274" s="1"/>
  <c r="BF12" i="274"/>
  <c r="BO12" i="274" s="1"/>
  <c r="BE178" i="274"/>
  <c r="BN178" i="274" s="1"/>
  <c r="BF178" i="274"/>
  <c r="BO178" i="274" s="1"/>
  <c r="BE211" i="274"/>
  <c r="BN211" i="274" s="1"/>
  <c r="BF211" i="274"/>
  <c r="BO211" i="274" s="1"/>
  <c r="AW15" i="274"/>
  <c r="BH15" i="274" s="1"/>
  <c r="BQ15" i="274" s="1"/>
  <c r="BF15" i="274"/>
  <c r="BO15" i="274" s="1"/>
  <c r="BE15" i="274"/>
  <c r="BN15" i="274" s="1"/>
  <c r="AW86" i="274"/>
  <c r="BH86" i="274" s="1"/>
  <c r="BQ86" i="274" s="1"/>
  <c r="AX86" i="274"/>
  <c r="BI86" i="274" s="1"/>
  <c r="BR86" i="274" s="1"/>
  <c r="BE142" i="274"/>
  <c r="BN142" i="274" s="1"/>
  <c r="BF142" i="274"/>
  <c r="BO142" i="274" s="1"/>
  <c r="BE77" i="274"/>
  <c r="BN77" i="274" s="1"/>
  <c r="BF77" i="274"/>
  <c r="BO77" i="274" s="1"/>
  <c r="BF153" i="274"/>
  <c r="BO153" i="274" s="1"/>
  <c r="BE153" i="274"/>
  <c r="BN153" i="274" s="1"/>
  <c r="BE82" i="274"/>
  <c r="BN82" i="274" s="1"/>
  <c r="BF82" i="274"/>
  <c r="BO82" i="274" s="1"/>
  <c r="BE106" i="274"/>
  <c r="BN106" i="274" s="1"/>
  <c r="BF106" i="274"/>
  <c r="BO106" i="274" s="1"/>
  <c r="BF145" i="274"/>
  <c r="BO145" i="274" s="1"/>
  <c r="BE145" i="274"/>
  <c r="BN145" i="274" s="1"/>
  <c r="BE26" i="274"/>
  <c r="BN26" i="274" s="1"/>
  <c r="BF26" i="274"/>
  <c r="BO26" i="274" s="1"/>
  <c r="BE155" i="274"/>
  <c r="BN155" i="274" s="1"/>
  <c r="BF155" i="274"/>
  <c r="BO155" i="274" s="1"/>
  <c r="BE207" i="274"/>
  <c r="BN207" i="274" s="1"/>
  <c r="BF207" i="274"/>
  <c r="BO207" i="274" s="1"/>
  <c r="BE159" i="274"/>
  <c r="BN159" i="274" s="1"/>
  <c r="BF159" i="274"/>
  <c r="BO159" i="274" s="1"/>
  <c r="BE10" i="274"/>
  <c r="BN10" i="274" s="1"/>
  <c r="BF10" i="274"/>
  <c r="BO10" i="274" s="1"/>
  <c r="AX113" i="274"/>
  <c r="BI113" i="274" s="1"/>
  <c r="BR113" i="274" s="1"/>
  <c r="AW13" i="274"/>
  <c r="BH13" i="274" s="1"/>
  <c r="BQ13" i="274" s="1"/>
  <c r="BF13" i="274"/>
  <c r="BO13" i="274" s="1"/>
  <c r="BE13" i="274"/>
  <c r="BN13" i="274" s="1"/>
  <c r="BE68" i="274"/>
  <c r="BN68" i="274" s="1"/>
  <c r="BF68" i="274"/>
  <c r="BO68" i="274" s="1"/>
  <c r="AW84" i="274"/>
  <c r="BH84" i="274" s="1"/>
  <c r="BQ84" i="274" s="1"/>
  <c r="BE84" i="274"/>
  <c r="BN84" i="274" s="1"/>
  <c r="BF84" i="274"/>
  <c r="BO84" i="274" s="1"/>
  <c r="BF218" i="274"/>
  <c r="BO218" i="274" s="1"/>
  <c r="BE218" i="274"/>
  <c r="BN218" i="274" s="1"/>
  <c r="BF174" i="274"/>
  <c r="BO174" i="274" s="1"/>
  <c r="BE174" i="274"/>
  <c r="BN174" i="274" s="1"/>
  <c r="BU174" i="274" s="1"/>
  <c r="BF231" i="274"/>
  <c r="BO231" i="274" s="1"/>
  <c r="BE231" i="274"/>
  <c r="BN231" i="274" s="1"/>
  <c r="BE131" i="274"/>
  <c r="BN131" i="274" s="1"/>
  <c r="BF131" i="274"/>
  <c r="BO131" i="274" s="1"/>
  <c r="BE22" i="274"/>
  <c r="BN22" i="274" s="1"/>
  <c r="BF22" i="274"/>
  <c r="BO22" i="274" s="1"/>
  <c r="BF121" i="274"/>
  <c r="BO121" i="274" s="1"/>
  <c r="BE121" i="274"/>
  <c r="BN121" i="274" s="1"/>
  <c r="BE73" i="274"/>
  <c r="BN73" i="274" s="1"/>
  <c r="BF73" i="274"/>
  <c r="BO73" i="274" s="1"/>
  <c r="BE166" i="274"/>
  <c r="BN166" i="274" s="1"/>
  <c r="BF166" i="274"/>
  <c r="BO166" i="274" s="1"/>
  <c r="BE92" i="274"/>
  <c r="BN92" i="274" s="1"/>
  <c r="BF92" i="274"/>
  <c r="BO92" i="274" s="1"/>
  <c r="BU58" i="274"/>
  <c r="BE228" i="274"/>
  <c r="BN228" i="274" s="1"/>
  <c r="BF228" i="274"/>
  <c r="BO228" i="274" s="1"/>
  <c r="BE192" i="274"/>
  <c r="BN192" i="274" s="1"/>
  <c r="BF192" i="274"/>
  <c r="BO192" i="274" s="1"/>
  <c r="BE65" i="274"/>
  <c r="BN65" i="274" s="1"/>
  <c r="BF65" i="274"/>
  <c r="BO65" i="274" s="1"/>
  <c r="BE229" i="274"/>
  <c r="BN229" i="274" s="1"/>
  <c r="BF229" i="274"/>
  <c r="BO229" i="274" s="1"/>
  <c r="BE107" i="274"/>
  <c r="BN107" i="274" s="1"/>
  <c r="BF107" i="274"/>
  <c r="BO107" i="274" s="1"/>
  <c r="BF24" i="274"/>
  <c r="BO24" i="274" s="1"/>
  <c r="BE24" i="274"/>
  <c r="BN24" i="274" s="1"/>
  <c r="BE162" i="274"/>
  <c r="BN162" i="274" s="1"/>
  <c r="BF162" i="274"/>
  <c r="BO162" i="274" s="1"/>
  <c r="BE160" i="274"/>
  <c r="BN160" i="274" s="1"/>
  <c r="BF160" i="274"/>
  <c r="BO160" i="274" s="1"/>
  <c r="BE235" i="274"/>
  <c r="BN235" i="274" s="1"/>
  <c r="BF235" i="274"/>
  <c r="BO235" i="274" s="1"/>
  <c r="AW170" i="274"/>
  <c r="BH170" i="274" s="1"/>
  <c r="BQ170" i="274" s="1"/>
  <c r="BE170" i="274"/>
  <c r="BN170" i="274" s="1"/>
  <c r="BF170" i="274"/>
  <c r="BO170" i="274" s="1"/>
  <c r="BF113" i="274"/>
  <c r="BO113" i="274" s="1"/>
  <c r="BE113" i="274"/>
  <c r="BN113" i="274" s="1"/>
  <c r="BE11" i="274"/>
  <c r="BN11" i="274" s="1"/>
  <c r="BF11" i="274"/>
  <c r="BO11" i="274" s="1"/>
  <c r="BE127" i="274"/>
  <c r="BN127" i="274" s="1"/>
  <c r="BF127" i="274"/>
  <c r="BO127" i="274" s="1"/>
  <c r="BE64" i="274"/>
  <c r="BN64" i="274" s="1"/>
  <c r="BF64" i="274"/>
  <c r="BO64" i="274" s="1"/>
  <c r="BE30" i="274"/>
  <c r="BN30" i="274" s="1"/>
  <c r="BF30" i="274"/>
  <c r="BO30" i="274" s="1"/>
  <c r="BE49" i="274"/>
  <c r="BN49" i="274" s="1"/>
  <c r="BF49" i="274"/>
  <c r="BO49" i="274" s="1"/>
  <c r="BE98" i="274"/>
  <c r="BN98" i="274" s="1"/>
  <c r="BF98" i="274"/>
  <c r="BO98" i="274" s="1"/>
  <c r="AX4" i="274"/>
  <c r="BI4" i="274" s="1"/>
  <c r="BR4" i="274" s="1"/>
  <c r="BE4" i="274"/>
  <c r="BN4" i="274" s="1"/>
  <c r="BF4" i="274"/>
  <c r="BO4" i="274" s="1"/>
  <c r="BV4" i="274" s="1"/>
  <c r="BE139" i="274"/>
  <c r="BN139" i="274" s="1"/>
  <c r="BF139" i="274"/>
  <c r="BO139" i="274" s="1"/>
  <c r="BE41" i="274"/>
  <c r="BN41" i="274" s="1"/>
  <c r="BF41" i="274"/>
  <c r="BO41" i="274" s="1"/>
  <c r="BE212" i="274"/>
  <c r="BN212" i="274" s="1"/>
  <c r="BF212" i="274"/>
  <c r="BO212" i="274" s="1"/>
  <c r="BE224" i="274"/>
  <c r="BN224" i="274" s="1"/>
  <c r="BF224" i="274"/>
  <c r="BO224" i="274" s="1"/>
  <c r="AX68" i="274"/>
  <c r="BI68" i="274" s="1"/>
  <c r="BR68" i="274" s="1"/>
  <c r="AX105" i="274"/>
  <c r="BI105" i="274" s="1"/>
  <c r="BR105" i="274" s="1"/>
  <c r="BF105" i="274"/>
  <c r="BO105" i="274" s="1"/>
  <c r="BE105" i="274"/>
  <c r="BN105" i="274" s="1"/>
  <c r="AW105" i="274"/>
  <c r="BH105" i="274" s="1"/>
  <c r="BQ105" i="274" s="1"/>
  <c r="BU71" i="274"/>
  <c r="BE89" i="274"/>
  <c r="BN89" i="274" s="1"/>
  <c r="BF89" i="274"/>
  <c r="BO89" i="274" s="1"/>
  <c r="BE81" i="274"/>
  <c r="BN81" i="274" s="1"/>
  <c r="BF81" i="274"/>
  <c r="BO81" i="274" s="1"/>
  <c r="BE40" i="274"/>
  <c r="BN40" i="274" s="1"/>
  <c r="BF40" i="274"/>
  <c r="BO40" i="274" s="1"/>
  <c r="V6" i="38"/>
  <c r="AO43" i="263" s="1"/>
  <c r="BE42" i="274"/>
  <c r="BN42" i="274" s="1"/>
  <c r="BF42" i="274"/>
  <c r="BO42" i="274" s="1"/>
  <c r="BE122" i="274"/>
  <c r="BN122" i="274" s="1"/>
  <c r="BF122" i="274"/>
  <c r="BO122" i="274" s="1"/>
  <c r="BE146" i="274"/>
  <c r="BN146" i="274" s="1"/>
  <c r="BF146" i="274"/>
  <c r="BO146" i="274" s="1"/>
  <c r="BE35" i="274"/>
  <c r="BN35" i="274" s="1"/>
  <c r="BF35" i="274"/>
  <c r="BO35" i="274" s="1"/>
  <c r="BE99" i="274"/>
  <c r="BN99" i="274" s="1"/>
  <c r="BF99" i="274"/>
  <c r="BO99" i="274" s="1"/>
  <c r="BE219" i="274"/>
  <c r="BN219" i="274" s="1"/>
  <c r="BF219" i="274"/>
  <c r="BO219" i="274" s="1"/>
  <c r="BE119" i="274"/>
  <c r="BN119" i="274" s="1"/>
  <c r="BF119" i="274"/>
  <c r="BO119" i="274" s="1"/>
  <c r="BE184" i="274"/>
  <c r="BN184" i="274" s="1"/>
  <c r="BF184" i="274"/>
  <c r="BO184" i="274" s="1"/>
  <c r="BF194" i="274"/>
  <c r="BO194" i="274" s="1"/>
  <c r="BW194" i="274" s="1"/>
  <c r="BE194" i="274"/>
  <c r="BN194" i="274" s="1"/>
  <c r="AW21" i="274"/>
  <c r="BH21" i="274" s="1"/>
  <c r="BQ21" i="274" s="1"/>
  <c r="BF21" i="274"/>
  <c r="BO21" i="274" s="1"/>
  <c r="BE21" i="274"/>
  <c r="BN21" i="274" s="1"/>
  <c r="BU36" i="274"/>
  <c r="AW66" i="274"/>
  <c r="BH66" i="274" s="1"/>
  <c r="BQ66" i="274" s="1"/>
  <c r="BE66" i="274"/>
  <c r="BN66" i="274" s="1"/>
  <c r="BF66" i="274"/>
  <c r="BO66" i="274" s="1"/>
  <c r="AW203" i="274"/>
  <c r="BH203" i="274" s="1"/>
  <c r="BQ203" i="274" s="1"/>
  <c r="BF203" i="274"/>
  <c r="BO203" i="274" s="1"/>
  <c r="BE203" i="274"/>
  <c r="BN203" i="274" s="1"/>
  <c r="BF109" i="274"/>
  <c r="BO109" i="274" s="1"/>
  <c r="BE109" i="274"/>
  <c r="BN109" i="274" s="1"/>
  <c r="BE233" i="274"/>
  <c r="BN233" i="274" s="1"/>
  <c r="BF233" i="274"/>
  <c r="BO233" i="274" s="1"/>
  <c r="AW63" i="274"/>
  <c r="BH63" i="274" s="1"/>
  <c r="BQ63" i="274" s="1"/>
  <c r="BF63" i="274"/>
  <c r="BO63" i="274" s="1"/>
  <c r="BE63" i="274"/>
  <c r="BN63" i="274" s="1"/>
  <c r="U6" i="131"/>
  <c r="AN136" i="263" s="1"/>
  <c r="BE61" i="274"/>
  <c r="BN61" i="274" s="1"/>
  <c r="BF61" i="274"/>
  <c r="BO61" i="274" s="1"/>
  <c r="BE83" i="274"/>
  <c r="BN83" i="274" s="1"/>
  <c r="BF83" i="274"/>
  <c r="BO83" i="274" s="1"/>
  <c r="BE220" i="274"/>
  <c r="BN220" i="274" s="1"/>
  <c r="BF220" i="274"/>
  <c r="BO220" i="274" s="1"/>
  <c r="BE232" i="274"/>
  <c r="BN232" i="274" s="1"/>
  <c r="BF232" i="274"/>
  <c r="BO232" i="274" s="1"/>
  <c r="BE102" i="274"/>
  <c r="BN102" i="274" s="1"/>
  <c r="BF102" i="274"/>
  <c r="BO102" i="274" s="1"/>
  <c r="BE144" i="274"/>
  <c r="BN144" i="274" s="1"/>
  <c r="BF144" i="274"/>
  <c r="BO144" i="274" s="1"/>
  <c r="BE140" i="274"/>
  <c r="BN140" i="274" s="1"/>
  <c r="BF140" i="274"/>
  <c r="BO140" i="274" s="1"/>
  <c r="BF19" i="274"/>
  <c r="BO19" i="274" s="1"/>
  <c r="BE19" i="274"/>
  <c r="BN19" i="274" s="1"/>
  <c r="BU69" i="274"/>
  <c r="AW205" i="274"/>
  <c r="BH205" i="274" s="1"/>
  <c r="BQ205" i="274" s="1"/>
  <c r="BE205" i="274"/>
  <c r="BN205" i="274" s="1"/>
  <c r="BF205" i="274"/>
  <c r="BO205" i="274" s="1"/>
  <c r="BE191" i="274"/>
  <c r="BN191" i="274" s="1"/>
  <c r="BF191" i="274"/>
  <c r="BO191" i="274" s="1"/>
  <c r="BE167" i="274"/>
  <c r="BN167" i="274" s="1"/>
  <c r="BF167" i="274"/>
  <c r="BO167" i="274" s="1"/>
  <c r="BE74" i="274"/>
  <c r="BN74" i="274" s="1"/>
  <c r="BF74" i="274"/>
  <c r="BO74" i="274" s="1"/>
  <c r="BF210" i="274"/>
  <c r="BO210" i="274" s="1"/>
  <c r="BE210" i="274"/>
  <c r="BN210" i="274" s="1"/>
  <c r="BF141" i="274"/>
  <c r="BO141" i="274" s="1"/>
  <c r="BE141" i="274"/>
  <c r="BN141" i="274" s="1"/>
  <c r="BE76" i="274"/>
  <c r="BN76" i="274" s="1"/>
  <c r="BF76" i="274"/>
  <c r="BO76" i="274" s="1"/>
  <c r="BE135" i="274"/>
  <c r="BN135" i="274" s="1"/>
  <c r="BF135" i="274"/>
  <c r="BO135" i="274" s="1"/>
  <c r="AX84" i="274"/>
  <c r="BI84" i="274" s="1"/>
  <c r="BR84" i="274" s="1"/>
  <c r="AX181" i="274"/>
  <c r="BI181" i="274" s="1"/>
  <c r="BR181" i="274" s="1"/>
  <c r="AX11" i="274"/>
  <c r="BI11" i="274" s="1"/>
  <c r="BR11" i="274" s="1"/>
  <c r="BF86" i="274"/>
  <c r="BO86" i="274" s="1"/>
  <c r="AW17" i="274"/>
  <c r="BH17" i="274" s="1"/>
  <c r="BQ17" i="274" s="1"/>
  <c r="BF17" i="274"/>
  <c r="BO17" i="274" s="1"/>
  <c r="BE17" i="274"/>
  <c r="BN17" i="274" s="1"/>
  <c r="AW101" i="274"/>
  <c r="BH101" i="274" s="1"/>
  <c r="BQ101" i="274" s="1"/>
  <c r="BF101" i="274"/>
  <c r="BO101" i="274" s="1"/>
  <c r="BE101" i="274"/>
  <c r="BN101" i="274" s="1"/>
  <c r="BE179" i="274"/>
  <c r="BN179" i="274" s="1"/>
  <c r="BF179" i="274"/>
  <c r="BO179" i="274" s="1"/>
  <c r="AW225" i="274"/>
  <c r="BH225" i="274" s="1"/>
  <c r="BQ225" i="274" s="1"/>
  <c r="BE225" i="274"/>
  <c r="BN225" i="274" s="1"/>
  <c r="BF225" i="274"/>
  <c r="BO225" i="274" s="1"/>
  <c r="AW209" i="274"/>
  <c r="BH209" i="274" s="1"/>
  <c r="BQ209" i="274" s="1"/>
  <c r="BF209" i="274"/>
  <c r="BO209" i="274" s="1"/>
  <c r="BE209" i="274"/>
  <c r="BN209" i="274" s="1"/>
  <c r="BE6" i="274"/>
  <c r="BN6" i="274" s="1"/>
  <c r="BF6" i="274"/>
  <c r="BO6" i="274" s="1"/>
  <c r="BF148" i="274"/>
  <c r="BO148" i="274" s="1"/>
  <c r="BE148" i="274"/>
  <c r="BN148" i="274" s="1"/>
  <c r="BF125" i="274"/>
  <c r="BO125" i="274" s="1"/>
  <c r="BE125" i="274"/>
  <c r="BN125" i="274" s="1"/>
  <c r="V6" i="195"/>
  <c r="AO200" i="263" s="1"/>
  <c r="W6" i="113"/>
  <c r="AP118" i="263" s="1"/>
  <c r="X6" i="219"/>
  <c r="AQ224" i="263" s="1"/>
  <c r="BF169" i="274"/>
  <c r="BO169" i="274" s="1"/>
  <c r="BE169" i="274"/>
  <c r="BN169" i="274" s="1"/>
  <c r="BE25" i="274"/>
  <c r="BN25" i="274" s="1"/>
  <c r="BF25" i="274"/>
  <c r="BO25" i="274" s="1"/>
  <c r="BE46" i="274"/>
  <c r="BN46" i="274" s="1"/>
  <c r="BF46" i="274"/>
  <c r="BO46" i="274" s="1"/>
  <c r="BE164" i="274"/>
  <c r="BN164" i="274" s="1"/>
  <c r="BF164" i="274"/>
  <c r="BO164" i="274" s="1"/>
  <c r="BE48" i="274"/>
  <c r="BN48" i="274" s="1"/>
  <c r="BF48" i="274"/>
  <c r="BO48" i="274" s="1"/>
  <c r="BE45" i="274"/>
  <c r="BN45" i="274" s="1"/>
  <c r="BF45" i="274"/>
  <c r="BO45" i="274" s="1"/>
  <c r="BE204" i="274"/>
  <c r="BN204" i="274" s="1"/>
  <c r="BF204" i="274"/>
  <c r="BO204" i="274" s="1"/>
  <c r="BE116" i="274"/>
  <c r="BN116" i="274" s="1"/>
  <c r="BF116" i="274"/>
  <c r="BO116" i="274" s="1"/>
  <c r="BE60" i="274"/>
  <c r="BN60" i="274" s="1"/>
  <c r="BF60" i="274"/>
  <c r="BO60" i="274" s="1"/>
  <c r="BF114" i="274"/>
  <c r="BO114" i="274" s="1"/>
  <c r="BE114" i="274"/>
  <c r="BN114" i="274" s="1"/>
  <c r="BF117" i="274"/>
  <c r="BO117" i="274" s="1"/>
  <c r="BE117" i="274"/>
  <c r="BN117" i="274" s="1"/>
  <c r="AW11" i="274"/>
  <c r="BH11" i="274" s="1"/>
  <c r="BQ11" i="274" s="1"/>
  <c r="BE86" i="274"/>
  <c r="BN86" i="274" s="1"/>
  <c r="AW97" i="274"/>
  <c r="BH97" i="274" s="1"/>
  <c r="BQ97" i="274" s="1"/>
  <c r="BF97" i="274"/>
  <c r="BO97" i="274" s="1"/>
  <c r="BE97" i="274"/>
  <c r="BN97" i="274" s="1"/>
  <c r="BE223" i="274"/>
  <c r="BN223" i="274" s="1"/>
  <c r="BF223" i="274"/>
  <c r="BO223" i="274" s="1"/>
  <c r="AW186" i="274"/>
  <c r="BH186" i="274" s="1"/>
  <c r="BQ186" i="274" s="1"/>
  <c r="BE186" i="274"/>
  <c r="BN186" i="274" s="1"/>
  <c r="BF186" i="274"/>
  <c r="BO186" i="274" s="1"/>
  <c r="BF133" i="274"/>
  <c r="BO133" i="274" s="1"/>
  <c r="BE133" i="274"/>
  <c r="BN133" i="274" s="1"/>
  <c r="BF214" i="274"/>
  <c r="BO214" i="274" s="1"/>
  <c r="BE214" i="274"/>
  <c r="BN214" i="274" s="1"/>
  <c r="BE163" i="274"/>
  <c r="BN163" i="274" s="1"/>
  <c r="BF163" i="274"/>
  <c r="BO163" i="274" s="1"/>
  <c r="BE189" i="274"/>
  <c r="BN189" i="274" s="1"/>
  <c r="BF189" i="274"/>
  <c r="BO189" i="274" s="1"/>
  <c r="BE193" i="274"/>
  <c r="BN193" i="274" s="1"/>
  <c r="BF193" i="274"/>
  <c r="BO193" i="274" s="1"/>
  <c r="BE120" i="274"/>
  <c r="BN120" i="274" s="1"/>
  <c r="BF120" i="274"/>
  <c r="BO120" i="274" s="1"/>
  <c r="BE104" i="274"/>
  <c r="BN104" i="274" s="1"/>
  <c r="BF104" i="274"/>
  <c r="BO104" i="274" s="1"/>
  <c r="AX15" i="274"/>
  <c r="BI15" i="274" s="1"/>
  <c r="BR15" i="274" s="1"/>
  <c r="AW112" i="274"/>
  <c r="BH112" i="274" s="1"/>
  <c r="BQ112" i="274" s="1"/>
  <c r="BE112" i="274"/>
  <c r="BN112" i="274" s="1"/>
  <c r="BF112" i="274"/>
  <c r="BO112" i="274" s="1"/>
  <c r="AX112" i="274"/>
  <c r="BI112" i="274" s="1"/>
  <c r="BR112" i="274" s="1"/>
  <c r="BF182" i="274"/>
  <c r="BO182" i="274" s="1"/>
  <c r="BE182" i="274"/>
  <c r="BN182" i="274" s="1"/>
  <c r="AW182" i="274"/>
  <c r="BH182" i="274" s="1"/>
  <c r="AX182" i="274"/>
  <c r="BI182" i="274" s="1"/>
  <c r="V6" i="106"/>
  <c r="AO111" i="263" s="1"/>
  <c r="BE91" i="274"/>
  <c r="BN91" i="274" s="1"/>
  <c r="BF91" i="274"/>
  <c r="BO91" i="274" s="1"/>
  <c r="BE39" i="274"/>
  <c r="BN39" i="274" s="1"/>
  <c r="BF39" i="274"/>
  <c r="BO39" i="274" s="1"/>
  <c r="BE111" i="274"/>
  <c r="BN111" i="274" s="1"/>
  <c r="BF111" i="274"/>
  <c r="BO111" i="274" s="1"/>
  <c r="BF137" i="274"/>
  <c r="BO137" i="274" s="1"/>
  <c r="BE137" i="274"/>
  <c r="BN137" i="274" s="1"/>
  <c r="BE62" i="274"/>
  <c r="BN62" i="274" s="1"/>
  <c r="BF62" i="274"/>
  <c r="BO62" i="274" s="1"/>
  <c r="BE185" i="274"/>
  <c r="BN185" i="274" s="1"/>
  <c r="BF185" i="274"/>
  <c r="BO185" i="274" s="1"/>
  <c r="BE37" i="274"/>
  <c r="BN37" i="274" s="1"/>
  <c r="BF37" i="274"/>
  <c r="BO37" i="274" s="1"/>
  <c r="BE80" i="274"/>
  <c r="BN80" i="274" s="1"/>
  <c r="BF80" i="274"/>
  <c r="BO80" i="274" s="1"/>
  <c r="BE18" i="274"/>
  <c r="BN18" i="274" s="1"/>
  <c r="BF18" i="274"/>
  <c r="BO18" i="274" s="1"/>
  <c r="BE72" i="274"/>
  <c r="BN72" i="274" s="1"/>
  <c r="BF72" i="274"/>
  <c r="BO72" i="274" s="1"/>
  <c r="BE51" i="274"/>
  <c r="BN51" i="274" s="1"/>
  <c r="BF51" i="274"/>
  <c r="BO51" i="274" s="1"/>
  <c r="BU246" i="274"/>
  <c r="AW14" i="274"/>
  <c r="BH14" i="274" s="1"/>
  <c r="BQ14" i="274" s="1"/>
  <c r="BE14" i="274"/>
  <c r="BN14" i="274" s="1"/>
  <c r="BF14" i="274"/>
  <c r="BO14" i="274" s="1"/>
  <c r="BE108" i="274"/>
  <c r="BN108" i="274" s="1"/>
  <c r="BF108" i="274"/>
  <c r="BO108" i="274" s="1"/>
  <c r="BE181" i="274"/>
  <c r="BN181" i="274" s="1"/>
  <c r="BF181" i="274"/>
  <c r="BO181" i="274" s="1"/>
  <c r="AW53" i="274"/>
  <c r="BH53" i="274" s="1"/>
  <c r="BQ53" i="274" s="1"/>
  <c r="BF53" i="274"/>
  <c r="BO53" i="274" s="1"/>
  <c r="BE53" i="274"/>
  <c r="BN53" i="274" s="1"/>
  <c r="V6" i="212"/>
  <c r="AO217" i="263" s="1"/>
  <c r="BE43" i="274"/>
  <c r="BN43" i="274" s="1"/>
  <c r="BF43" i="274"/>
  <c r="BO43" i="274" s="1"/>
  <c r="BE156" i="274"/>
  <c r="BN156" i="274" s="1"/>
  <c r="BF156" i="274"/>
  <c r="BO156" i="274" s="1"/>
  <c r="BF32" i="274"/>
  <c r="BO32" i="274" s="1"/>
  <c r="BE32" i="274"/>
  <c r="BN32" i="274" s="1"/>
  <c r="BE130" i="274"/>
  <c r="BN130" i="274" s="1"/>
  <c r="BF130" i="274"/>
  <c r="BO130" i="274" s="1"/>
  <c r="BF222" i="274"/>
  <c r="BO222" i="274" s="1"/>
  <c r="BE222" i="274"/>
  <c r="BN222" i="274" s="1"/>
  <c r="BE54" i="274"/>
  <c r="BN54" i="274" s="1"/>
  <c r="BF54" i="274"/>
  <c r="BO54" i="274" s="1"/>
  <c r="BE33" i="274"/>
  <c r="BN33" i="274" s="1"/>
  <c r="BF33" i="274"/>
  <c r="BO33" i="274" s="1"/>
  <c r="BE70" i="274"/>
  <c r="BN70" i="274" s="1"/>
  <c r="BF70" i="274"/>
  <c r="BO70" i="274" s="1"/>
  <c r="AX13" i="274"/>
  <c r="BI13" i="274" s="1"/>
  <c r="BR13" i="274" s="1"/>
  <c r="BE78" i="274"/>
  <c r="BN78" i="274" s="1"/>
  <c r="BF78" i="274"/>
  <c r="BO78" i="274" s="1"/>
  <c r="BE9" i="274"/>
  <c r="BN9" i="274" s="1"/>
  <c r="BF9" i="274"/>
  <c r="BO9" i="274" s="1"/>
  <c r="AX63" i="274"/>
  <c r="BI63" i="274" s="1"/>
  <c r="BR63" i="274" s="1"/>
  <c r="BF23" i="274"/>
  <c r="BO23" i="274" s="1"/>
  <c r="BE23" i="274"/>
  <c r="BN23" i="274" s="1"/>
  <c r="BF28" i="274"/>
  <c r="BO28" i="274" s="1"/>
  <c r="BE28" i="274"/>
  <c r="BN28" i="274" s="1"/>
  <c r="BE154" i="274"/>
  <c r="BN154" i="274" s="1"/>
  <c r="BF154" i="274"/>
  <c r="BO154" i="274" s="1"/>
  <c r="AW19" i="274"/>
  <c r="BH19" i="274" s="1"/>
  <c r="BQ19" i="274" s="1"/>
  <c r="BU198" i="274"/>
  <c r="AW226" i="274"/>
  <c r="BH226" i="274" s="1"/>
  <c r="BQ226" i="274" s="1"/>
  <c r="BF226" i="274"/>
  <c r="BO226" i="274" s="1"/>
  <c r="BE226" i="274"/>
  <c r="BN226" i="274" s="1"/>
  <c r="BE187" i="274"/>
  <c r="BN187" i="274" s="1"/>
  <c r="BF187" i="274"/>
  <c r="BO187" i="274" s="1"/>
  <c r="X6" i="172"/>
  <c r="AQ177" i="263" s="1"/>
  <c r="BF234" i="274"/>
  <c r="BO234" i="274" s="1"/>
  <c r="BE234" i="274"/>
  <c r="BN234" i="274" s="1"/>
  <c r="BE196" i="274"/>
  <c r="BN196" i="274" s="1"/>
  <c r="BF196" i="274"/>
  <c r="BO196" i="274" s="1"/>
  <c r="V6" i="99"/>
  <c r="AO104" i="263" s="1"/>
  <c r="BE126" i="274"/>
  <c r="BN126" i="274" s="1"/>
  <c r="BF126" i="274"/>
  <c r="BO126" i="274" s="1"/>
  <c r="BE208" i="274"/>
  <c r="BN208" i="274" s="1"/>
  <c r="BF208" i="274"/>
  <c r="BO208" i="274" s="1"/>
  <c r="BF157" i="274"/>
  <c r="BO157" i="274" s="1"/>
  <c r="BE157" i="274"/>
  <c r="BN157" i="274" s="1"/>
  <c r="BE47" i="274"/>
  <c r="BN47" i="274" s="1"/>
  <c r="BF47" i="274"/>
  <c r="BO47" i="274" s="1"/>
  <c r="BE172" i="274"/>
  <c r="BN172" i="274" s="1"/>
  <c r="BF172" i="274"/>
  <c r="BO172" i="274" s="1"/>
  <c r="BE67" i="274"/>
  <c r="BN67" i="274" s="1"/>
  <c r="BF67" i="274"/>
  <c r="BO67" i="274" s="1"/>
  <c r="BF190" i="274"/>
  <c r="BO190" i="274" s="1"/>
  <c r="BE190" i="274"/>
  <c r="BN190" i="274" s="1"/>
  <c r="BE29" i="274"/>
  <c r="BN29" i="274" s="1"/>
  <c r="BF29" i="274"/>
  <c r="BO29" i="274" s="1"/>
  <c r="AX21" i="274"/>
  <c r="BI21" i="274" s="1"/>
  <c r="BR21" i="274" s="1"/>
  <c r="BE5" i="274"/>
  <c r="BN5" i="274" s="1"/>
  <c r="BF5" i="274"/>
  <c r="BO5" i="274" s="1"/>
  <c r="BE103" i="274"/>
  <c r="BN103" i="274" s="1"/>
  <c r="BF103" i="274"/>
  <c r="BO103" i="274" s="1"/>
  <c r="AX19" i="274"/>
  <c r="BI19" i="274" s="1"/>
  <c r="BR19" i="274" s="1"/>
  <c r="BE128" i="274"/>
  <c r="BN128" i="274" s="1"/>
  <c r="BF128" i="274"/>
  <c r="BO128" i="274" s="1"/>
  <c r="BE256" i="274"/>
  <c r="BN256" i="274" s="1"/>
  <c r="BF256" i="274"/>
  <c r="BO256" i="274" s="1"/>
  <c r="BE247" i="274"/>
  <c r="BN247" i="274" s="1"/>
  <c r="BF247" i="274"/>
  <c r="BO247" i="274" s="1"/>
  <c r="BE239" i="274"/>
  <c r="BN239" i="274" s="1"/>
  <c r="BF239" i="274"/>
  <c r="BO239" i="274" s="1"/>
  <c r="BE248" i="274"/>
  <c r="BN248" i="274" s="1"/>
  <c r="BF248" i="274"/>
  <c r="BO248" i="274" s="1"/>
  <c r="BE250" i="274"/>
  <c r="BN250" i="274" s="1"/>
  <c r="BF250" i="274"/>
  <c r="BO250" i="274" s="1"/>
  <c r="BE251" i="274"/>
  <c r="BN251" i="274" s="1"/>
  <c r="BF251" i="274"/>
  <c r="BO251" i="274" s="1"/>
  <c r="BE238" i="274"/>
  <c r="BN238" i="274" s="1"/>
  <c r="BF238" i="274"/>
  <c r="BO238" i="274" s="1"/>
  <c r="BE255" i="274"/>
  <c r="BN255" i="274" s="1"/>
  <c r="BF255" i="274"/>
  <c r="BO255" i="274" s="1"/>
  <c r="BE252" i="274"/>
  <c r="BN252" i="274" s="1"/>
  <c r="BF252" i="274"/>
  <c r="BO252" i="274" s="1"/>
  <c r="BE34" i="274"/>
  <c r="BN34" i="274" s="1"/>
  <c r="BF34" i="274"/>
  <c r="BO34" i="274" s="1"/>
  <c r="BE245" i="274"/>
  <c r="BN245" i="274" s="1"/>
  <c r="BF245" i="274"/>
  <c r="BO245" i="274" s="1"/>
  <c r="BE242" i="274"/>
  <c r="BN242" i="274" s="1"/>
  <c r="BF242" i="274"/>
  <c r="BO242" i="274" s="1"/>
  <c r="BE241" i="274"/>
  <c r="BN241" i="274" s="1"/>
  <c r="BF241" i="274"/>
  <c r="BO241" i="274" s="1"/>
  <c r="BE96" i="274"/>
  <c r="BN96" i="274" s="1"/>
  <c r="BF96" i="274"/>
  <c r="BO96" i="274" s="1"/>
  <c r="BE90" i="274"/>
  <c r="BN90" i="274" s="1"/>
  <c r="BF90" i="274"/>
  <c r="BO90" i="274" s="1"/>
  <c r="AW4" i="274"/>
  <c r="BH4" i="274" s="1"/>
  <c r="BQ4" i="274" s="1"/>
  <c r="U6" i="66"/>
  <c r="AN71" i="263" s="1"/>
  <c r="AX231" i="274"/>
  <c r="BI231" i="274" s="1"/>
  <c r="AW231" i="274"/>
  <c r="BH231" i="274" s="1"/>
  <c r="AW163" i="274"/>
  <c r="BH163" i="274" s="1"/>
  <c r="BQ163" i="274" s="1"/>
  <c r="AX163" i="274"/>
  <c r="BI163" i="274" s="1"/>
  <c r="BR163" i="274" s="1"/>
  <c r="AW82" i="274"/>
  <c r="BH82" i="274" s="1"/>
  <c r="BQ82" i="274" s="1"/>
  <c r="AX82" i="274"/>
  <c r="BI82" i="274" s="1"/>
  <c r="AW157" i="274"/>
  <c r="BH157" i="274" s="1"/>
  <c r="AX157" i="274"/>
  <c r="BI157" i="274" s="1"/>
  <c r="AW238" i="274"/>
  <c r="BH238" i="274" s="1"/>
  <c r="BQ238" i="274" s="1"/>
  <c r="AX238" i="274"/>
  <c r="BI238" i="274" s="1"/>
  <c r="BR238" i="274" s="1"/>
  <c r="AW159" i="274"/>
  <c r="BH159" i="274" s="1"/>
  <c r="AX159" i="274"/>
  <c r="AW169" i="274"/>
  <c r="BH169" i="274" s="1"/>
  <c r="AX169" i="274"/>
  <c r="BI169" i="274" s="1"/>
  <c r="BQ215" i="274"/>
  <c r="AW46" i="274"/>
  <c r="BH46" i="274" s="1"/>
  <c r="BQ46" i="274" s="1"/>
  <c r="AX46" i="274"/>
  <c r="BI46" i="274" s="1"/>
  <c r="BR46" i="274" s="1"/>
  <c r="AW62" i="274"/>
  <c r="BH62" i="274" s="1"/>
  <c r="AX62" i="274"/>
  <c r="BI62" i="274" s="1"/>
  <c r="BR62" i="274" s="1"/>
  <c r="AW189" i="274"/>
  <c r="BH189" i="274" s="1"/>
  <c r="BQ189" i="274" s="1"/>
  <c r="AX189" i="274"/>
  <c r="BI189" i="274" s="1"/>
  <c r="AW48" i="274"/>
  <c r="BH48" i="274" s="1"/>
  <c r="BQ48" i="274" s="1"/>
  <c r="AX48" i="274"/>
  <c r="BI48" i="274" s="1"/>
  <c r="BR48" i="274" s="1"/>
  <c r="AW108" i="274"/>
  <c r="BH108" i="274" s="1"/>
  <c r="BQ108" i="274" s="1"/>
  <c r="AX108" i="274"/>
  <c r="BI108" i="274" s="1"/>
  <c r="BR108" i="274" s="1"/>
  <c r="AW248" i="274"/>
  <c r="BH248" i="274" s="1"/>
  <c r="BQ248" i="274" s="1"/>
  <c r="AX248" i="274"/>
  <c r="AW61" i="274"/>
  <c r="AX61" i="274"/>
  <c r="AW5" i="274"/>
  <c r="AX5" i="274"/>
  <c r="BI5" i="274" s="1"/>
  <c r="BR5" i="274" s="1"/>
  <c r="AX233" i="274"/>
  <c r="BI233" i="274" s="1"/>
  <c r="AW233" i="274"/>
  <c r="BH233" i="274" s="1"/>
  <c r="AW80" i="274"/>
  <c r="BH80" i="274" s="1"/>
  <c r="BQ80" i="274" s="1"/>
  <c r="AX80" i="274"/>
  <c r="BI80" i="274" s="1"/>
  <c r="BR80" i="274" s="1"/>
  <c r="AW92" i="274"/>
  <c r="BH92" i="274" s="1"/>
  <c r="BQ92" i="274" s="1"/>
  <c r="AX92" i="274"/>
  <c r="BI92" i="274" s="1"/>
  <c r="AX39" i="274"/>
  <c r="BI39" i="274" s="1"/>
  <c r="AW39" i="274"/>
  <c r="BH39" i="274" s="1"/>
  <c r="BQ39" i="274" s="1"/>
  <c r="AW37" i="274"/>
  <c r="BH37" i="274" s="1"/>
  <c r="BQ37" i="274" s="1"/>
  <c r="AX37" i="274"/>
  <c r="BI37" i="274" s="1"/>
  <c r="BR37" i="274" s="1"/>
  <c r="AW24" i="274"/>
  <c r="BH24" i="274" s="1"/>
  <c r="BQ24" i="274" s="1"/>
  <c r="AX24" i="274"/>
  <c r="BI24" i="274" s="1"/>
  <c r="BR24" i="274" s="1"/>
  <c r="BV215" i="274"/>
  <c r="AW142" i="274"/>
  <c r="BH142" i="274" s="1"/>
  <c r="AX142" i="274"/>
  <c r="BI142" i="274" s="1"/>
  <c r="AW32" i="274"/>
  <c r="BH32" i="274" s="1"/>
  <c r="AX32" i="274"/>
  <c r="BI32" i="274" s="1"/>
  <c r="BR32" i="274" s="1"/>
  <c r="AW33" i="274"/>
  <c r="BH33" i="274" s="1"/>
  <c r="BQ33" i="274" s="1"/>
  <c r="AX33" i="274"/>
  <c r="BI33" i="274" s="1"/>
  <c r="BR33" i="274" s="1"/>
  <c r="AW220" i="274"/>
  <c r="BH220" i="274" s="1"/>
  <c r="BQ220" i="274" s="1"/>
  <c r="AX220" i="274"/>
  <c r="BI220" i="274" s="1"/>
  <c r="BR220" i="274" s="1"/>
  <c r="AX67" i="274"/>
  <c r="BI67" i="274" s="1"/>
  <c r="BR67" i="274" s="1"/>
  <c r="AW67" i="274"/>
  <c r="BH67" i="274" s="1"/>
  <c r="AW252" i="274"/>
  <c r="BH252" i="274" s="1"/>
  <c r="BQ252" i="274" s="1"/>
  <c r="AX252" i="274"/>
  <c r="BI252" i="274" s="1"/>
  <c r="BR252" i="274" s="1"/>
  <c r="AW139" i="274"/>
  <c r="BH139" i="274" s="1"/>
  <c r="BQ139" i="274" s="1"/>
  <c r="AX139" i="274"/>
  <c r="AW255" i="274"/>
  <c r="BH255" i="274" s="1"/>
  <c r="AX255" i="274"/>
  <c r="BI255" i="274" s="1"/>
  <c r="BR255" i="274" s="1"/>
  <c r="AW251" i="274"/>
  <c r="BH251" i="274" s="1"/>
  <c r="AX251" i="274"/>
  <c r="AX247" i="274"/>
  <c r="BI247" i="274" s="1"/>
  <c r="AW247" i="274"/>
  <c r="BH247" i="274" s="1"/>
  <c r="AW65" i="274"/>
  <c r="BH65" i="274" s="1"/>
  <c r="BQ65" i="274" s="1"/>
  <c r="AX65" i="274"/>
  <c r="BI65" i="274" s="1"/>
  <c r="BR65" i="274" s="1"/>
  <c r="AW47" i="274"/>
  <c r="BH47" i="274" s="1"/>
  <c r="BQ47" i="274" s="1"/>
  <c r="AX47" i="274"/>
  <c r="BI47" i="274" s="1"/>
  <c r="BR47" i="274" s="1"/>
  <c r="AW107" i="274"/>
  <c r="BH107" i="274" s="1"/>
  <c r="BQ107" i="274" s="1"/>
  <c r="AX107" i="274"/>
  <c r="BI107" i="274" s="1"/>
  <c r="X6" i="234"/>
  <c r="AQ239" i="263" s="1"/>
  <c r="AW148" i="274"/>
  <c r="BH148" i="274" s="1"/>
  <c r="AX148" i="274"/>
  <c r="BI148" i="274" s="1"/>
  <c r="AW174" i="274"/>
  <c r="BH174" i="274" s="1"/>
  <c r="BQ174" i="274" s="1"/>
  <c r="AX174" i="274"/>
  <c r="AW43" i="274"/>
  <c r="BH43" i="274" s="1"/>
  <c r="AX43" i="274"/>
  <c r="BI43" i="274" s="1"/>
  <c r="BR43" i="274" s="1"/>
  <c r="AW178" i="274"/>
  <c r="AX178" i="274"/>
  <c r="BI178" i="274" s="1"/>
  <c r="BR178" i="274" s="1"/>
  <c r="AW70" i="274"/>
  <c r="BH70" i="274" s="1"/>
  <c r="BQ70" i="274" s="1"/>
  <c r="AX70" i="274"/>
  <c r="BI70" i="274" s="1"/>
  <c r="BR70" i="274" s="1"/>
  <c r="AX211" i="274"/>
  <c r="BI211" i="274" s="1"/>
  <c r="BR211" i="274" s="1"/>
  <c r="AW211" i="274"/>
  <c r="BH211" i="274" s="1"/>
  <c r="BQ211" i="274" s="1"/>
  <c r="AW241" i="274"/>
  <c r="BH241" i="274" s="1"/>
  <c r="AX241" i="274"/>
  <c r="BI241" i="274" s="1"/>
  <c r="AW125" i="274"/>
  <c r="BH125" i="274" s="1"/>
  <c r="BQ125" i="274" s="1"/>
  <c r="AX125" i="274"/>
  <c r="BI125" i="274" s="1"/>
  <c r="AW41" i="274"/>
  <c r="BH41" i="274" s="1"/>
  <c r="BQ41" i="274" s="1"/>
  <c r="AX41" i="274"/>
  <c r="BI41" i="274" s="1"/>
  <c r="AW212" i="274"/>
  <c r="BH212" i="274" s="1"/>
  <c r="AX212" i="274"/>
  <c r="BI212" i="274" s="1"/>
  <c r="BR212" i="274" s="1"/>
  <c r="AW235" i="274"/>
  <c r="BH235" i="274" s="1"/>
  <c r="AX235" i="274"/>
  <c r="AX208" i="274"/>
  <c r="BI208" i="274" s="1"/>
  <c r="AW208" i="274"/>
  <c r="BH208" i="274" s="1"/>
  <c r="AX131" i="274"/>
  <c r="BI131" i="274" s="1"/>
  <c r="AW131" i="274"/>
  <c r="BH131" i="274" s="1"/>
  <c r="AW111" i="274"/>
  <c r="BH111" i="274" s="1"/>
  <c r="BQ111" i="274" s="1"/>
  <c r="AX111" i="274"/>
  <c r="BI111" i="274" s="1"/>
  <c r="BR111" i="274" s="1"/>
  <c r="AW145" i="274"/>
  <c r="BH145" i="274" s="1"/>
  <c r="BQ145" i="274" s="1"/>
  <c r="AX145" i="274"/>
  <c r="BI145" i="274" s="1"/>
  <c r="AW26" i="274"/>
  <c r="BH26" i="274" s="1"/>
  <c r="AX26" i="274"/>
  <c r="BI26" i="274" s="1"/>
  <c r="BR26" i="274" s="1"/>
  <c r="AW207" i="274"/>
  <c r="BH207" i="274" s="1"/>
  <c r="AX207" i="274"/>
  <c r="BI207" i="274" s="1"/>
  <c r="AW196" i="274"/>
  <c r="BH196" i="274" s="1"/>
  <c r="BQ196" i="274" s="1"/>
  <c r="AX196" i="274"/>
  <c r="BI196" i="274" s="1"/>
  <c r="AX224" i="274"/>
  <c r="BI224" i="274" s="1"/>
  <c r="AW224" i="274"/>
  <c r="AX192" i="274"/>
  <c r="BI192" i="274" s="1"/>
  <c r="BR192" i="274" s="1"/>
  <c r="AW192" i="274"/>
  <c r="BH192" i="274" s="1"/>
  <c r="BQ192" i="274" s="1"/>
  <c r="AX185" i="274"/>
  <c r="BI185" i="274" s="1"/>
  <c r="BR185" i="274" s="1"/>
  <c r="AW185" i="274"/>
  <c r="BH185" i="274" s="1"/>
  <c r="BQ185" i="274" s="1"/>
  <c r="AX64" i="274"/>
  <c r="BI64" i="274" s="1"/>
  <c r="AW64" i="274"/>
  <c r="BH64" i="274" s="1"/>
  <c r="BQ64" i="274" s="1"/>
  <c r="AW10" i="274"/>
  <c r="BH10" i="274" s="1"/>
  <c r="BQ10" i="274" s="1"/>
  <c r="AX10" i="274"/>
  <c r="BI10" i="274" s="1"/>
  <c r="X6" i="9"/>
  <c r="AQ14" i="263" s="1"/>
  <c r="AW40" i="274"/>
  <c r="BH40" i="274" s="1"/>
  <c r="BQ40" i="274" s="1"/>
  <c r="AX40" i="274"/>
  <c r="BI40" i="274" s="1"/>
  <c r="BR40" i="274" s="1"/>
  <c r="AW156" i="274"/>
  <c r="BH156" i="274" s="1"/>
  <c r="AX156" i="274"/>
  <c r="BI156" i="274" s="1"/>
  <c r="AW77" i="274"/>
  <c r="BH77" i="274" s="1"/>
  <c r="AX77" i="274"/>
  <c r="BI77" i="274" s="1"/>
  <c r="AW81" i="274"/>
  <c r="BH81" i="274" s="1"/>
  <c r="AX81" i="274"/>
  <c r="BI81" i="274" s="1"/>
  <c r="BR81" i="274" s="1"/>
  <c r="AW153" i="274"/>
  <c r="BH153" i="274" s="1"/>
  <c r="BQ153" i="274" s="1"/>
  <c r="AX153" i="274"/>
  <c r="BI153" i="274" s="1"/>
  <c r="BR153" i="274" s="1"/>
  <c r="AW12" i="274"/>
  <c r="BH12" i="274" s="1"/>
  <c r="BQ12" i="274" s="1"/>
  <c r="AX12" i="274"/>
  <c r="BI12" i="274" s="1"/>
  <c r="BR12" i="274" s="1"/>
  <c r="AX167" i="274"/>
  <c r="BI167" i="274" s="1"/>
  <c r="BR167" i="274" s="1"/>
  <c r="AW167" i="274"/>
  <c r="BH167" i="274" s="1"/>
  <c r="BQ167" i="274" s="1"/>
  <c r="AW193" i="274"/>
  <c r="BH193" i="274" s="1"/>
  <c r="AX193" i="274"/>
  <c r="BI193" i="274" s="1"/>
  <c r="AW232" i="274"/>
  <c r="BH232" i="274" s="1"/>
  <c r="BQ232" i="274" s="1"/>
  <c r="AX232" i="274"/>
  <c r="BI232" i="274" s="1"/>
  <c r="AW102" i="274"/>
  <c r="AX102" i="274"/>
  <c r="AW184" i="274"/>
  <c r="BH184" i="274" s="1"/>
  <c r="AX184" i="274"/>
  <c r="AX103" i="274"/>
  <c r="BI103" i="274" s="1"/>
  <c r="BR103" i="274" s="1"/>
  <c r="AW103" i="274"/>
  <c r="BH103" i="274" s="1"/>
  <c r="BQ103" i="274" s="1"/>
  <c r="AW54" i="274"/>
  <c r="BH54" i="274" s="1"/>
  <c r="BQ54" i="274" s="1"/>
  <c r="AX54" i="274"/>
  <c r="BI54" i="274" s="1"/>
  <c r="BR54" i="274" s="1"/>
  <c r="AW106" i="274"/>
  <c r="BH106" i="274" s="1"/>
  <c r="BQ106" i="274" s="1"/>
  <c r="AX106" i="274"/>
  <c r="BI106" i="274" s="1"/>
  <c r="BR106" i="274" s="1"/>
  <c r="X6" i="119"/>
  <c r="AQ124" i="263" s="1"/>
  <c r="AW133" i="274"/>
  <c r="BH133" i="274" s="1"/>
  <c r="BQ133" i="274" s="1"/>
  <c r="AX133" i="274"/>
  <c r="BI133" i="274" s="1"/>
  <c r="AW164" i="274"/>
  <c r="BH164" i="274" s="1"/>
  <c r="BQ164" i="274" s="1"/>
  <c r="AX164" i="274"/>
  <c r="BI164" i="274" s="1"/>
  <c r="BR164" i="274" s="1"/>
  <c r="AW127" i="274"/>
  <c r="BH127" i="274" s="1"/>
  <c r="BQ127" i="274" s="1"/>
  <c r="AX127" i="274"/>
  <c r="AW166" i="274"/>
  <c r="AX166" i="274"/>
  <c r="AW245" i="274"/>
  <c r="BH245" i="274" s="1"/>
  <c r="BQ245" i="274" s="1"/>
  <c r="AX245" i="274"/>
  <c r="BI245" i="274" s="1"/>
  <c r="BR245" i="274" s="1"/>
  <c r="AW141" i="274"/>
  <c r="BH141" i="274" s="1"/>
  <c r="AX141" i="274"/>
  <c r="BI141" i="274" s="1"/>
  <c r="AW76" i="274"/>
  <c r="BH76" i="274" s="1"/>
  <c r="BQ76" i="274" s="1"/>
  <c r="AX76" i="274"/>
  <c r="BI76" i="274" s="1"/>
  <c r="BR76" i="274" s="1"/>
  <c r="AX144" i="274"/>
  <c r="BI144" i="274" s="1"/>
  <c r="BR144" i="274" s="1"/>
  <c r="AW144" i="274"/>
  <c r="BH144" i="274" s="1"/>
  <c r="BQ144" i="274" s="1"/>
  <c r="AW194" i="274"/>
  <c r="BH194" i="274" s="1"/>
  <c r="BQ194" i="274" s="1"/>
  <c r="AX194" i="274"/>
  <c r="BI194" i="274" s="1"/>
  <c r="AW214" i="274"/>
  <c r="BH214" i="274" s="1"/>
  <c r="AX214" i="274"/>
  <c r="BI214" i="274" s="1"/>
  <c r="AW222" i="274"/>
  <c r="BH222" i="274" s="1"/>
  <c r="BQ222" i="274" s="1"/>
  <c r="AX222" i="274"/>
  <c r="U6" i="161"/>
  <c r="AN166" i="263" s="1"/>
  <c r="AW229" i="274"/>
  <c r="BH229" i="274" s="1"/>
  <c r="BQ229" i="274" s="1"/>
  <c r="AX229" i="274"/>
  <c r="BI229" i="274" s="1"/>
  <c r="BR229" i="274" s="1"/>
  <c r="AW204" i="274"/>
  <c r="BH204" i="274" s="1"/>
  <c r="BQ204" i="274" s="1"/>
  <c r="AX204" i="274"/>
  <c r="BI204" i="274" s="1"/>
  <c r="BR204" i="274" s="1"/>
  <c r="AW116" i="274"/>
  <c r="BH116" i="274" s="1"/>
  <c r="BQ116" i="274" s="1"/>
  <c r="AX116" i="274"/>
  <c r="BI116" i="274" s="1"/>
  <c r="BR116" i="274" s="1"/>
  <c r="AW60" i="274"/>
  <c r="BH60" i="274" s="1"/>
  <c r="AX60" i="274"/>
  <c r="BI60" i="274" s="1"/>
  <c r="BR60" i="274" s="1"/>
  <c r="AW140" i="274"/>
  <c r="BH140" i="274" s="1"/>
  <c r="BQ140" i="274" s="1"/>
  <c r="AX140" i="274"/>
  <c r="BI140" i="274" s="1"/>
  <c r="AW25" i="274"/>
  <c r="AX25" i="274"/>
  <c r="BI25" i="274" s="1"/>
  <c r="BR25" i="274" s="1"/>
  <c r="U6" i="64"/>
  <c r="AN69" i="263" s="1"/>
  <c r="AW237" i="274"/>
  <c r="BH237" i="274" s="1"/>
  <c r="AX237" i="274"/>
  <c r="BI237" i="274" s="1"/>
  <c r="AW49" i="274"/>
  <c r="BH49" i="274" s="1"/>
  <c r="BQ49" i="274" s="1"/>
  <c r="AX49" i="274"/>
  <c r="AW121" i="274"/>
  <c r="BH121" i="274" s="1"/>
  <c r="BQ121" i="274" s="1"/>
  <c r="AX121" i="274"/>
  <c r="BI121" i="274" s="1"/>
  <c r="BR121" i="274" s="1"/>
  <c r="AW137" i="274"/>
  <c r="BH137" i="274" s="1"/>
  <c r="BQ137" i="274" s="1"/>
  <c r="AX137" i="274"/>
  <c r="BI137" i="274" s="1"/>
  <c r="BR137" i="274" s="1"/>
  <c r="AW250" i="274"/>
  <c r="BH250" i="274" s="1"/>
  <c r="BQ250" i="274" s="1"/>
  <c r="AX250" i="274"/>
  <c r="BI250" i="274" s="1"/>
  <c r="BR250" i="274" s="1"/>
  <c r="AW172" i="274"/>
  <c r="BH172" i="274" s="1"/>
  <c r="BQ172" i="274" s="1"/>
  <c r="AX172" i="274"/>
  <c r="BI172" i="274" s="1"/>
  <c r="BR172" i="274" s="1"/>
  <c r="AW45" i="274"/>
  <c r="AX45" i="274"/>
  <c r="AW120" i="274"/>
  <c r="AX120" i="274"/>
  <c r="AW104" i="274"/>
  <c r="BH104" i="274" s="1"/>
  <c r="AX104" i="274"/>
  <c r="BI104" i="274" s="1"/>
  <c r="BR104" i="274" s="1"/>
  <c r="AW34" i="274"/>
  <c r="BH34" i="274" s="1"/>
  <c r="BQ34" i="274" s="1"/>
  <c r="AX34" i="274"/>
  <c r="BI34" i="274" s="1"/>
  <c r="BR34" i="274" s="1"/>
  <c r="AW114" i="274"/>
  <c r="BH114" i="274" s="1"/>
  <c r="BQ114" i="274" s="1"/>
  <c r="AX114" i="274"/>
  <c r="BI114" i="274" s="1"/>
  <c r="BR114" i="274" s="1"/>
  <c r="AX135" i="274"/>
  <c r="BI135" i="274" s="1"/>
  <c r="BR135" i="274" s="1"/>
  <c r="AW135" i="274"/>
  <c r="BH135" i="274" s="1"/>
  <c r="BQ135" i="274" s="1"/>
  <c r="AW239" i="274"/>
  <c r="BH239" i="274" s="1"/>
  <c r="BQ239" i="274" s="1"/>
  <c r="AX239" i="274"/>
  <c r="BI239" i="274" s="1"/>
  <c r="BR239" i="274" s="1"/>
  <c r="AW162" i="274"/>
  <c r="BH162" i="274" s="1"/>
  <c r="BQ162" i="274" s="1"/>
  <c r="AX162" i="274"/>
  <c r="BI162" i="274" s="1"/>
  <c r="BR162" i="274" s="1"/>
  <c r="U6" i="69"/>
  <c r="AN74" i="263" s="1"/>
  <c r="AW218" i="274"/>
  <c r="BH218" i="274" s="1"/>
  <c r="AX218" i="274"/>
  <c r="BI218" i="274" s="1"/>
  <c r="AW91" i="274"/>
  <c r="BH91" i="274" s="1"/>
  <c r="AX91" i="274"/>
  <c r="BI91" i="274" s="1"/>
  <c r="AW234" i="274"/>
  <c r="BH234" i="274" s="1"/>
  <c r="BQ234" i="274" s="1"/>
  <c r="AX234" i="274"/>
  <c r="BI234" i="274" s="1"/>
  <c r="BR234" i="274" s="1"/>
  <c r="AW42" i="274"/>
  <c r="BH42" i="274" s="1"/>
  <c r="BQ42" i="274" s="1"/>
  <c r="AX42" i="274"/>
  <c r="BI42" i="274" s="1"/>
  <c r="BR42" i="274" s="1"/>
  <c r="AW109" i="274"/>
  <c r="BH109" i="274" s="1"/>
  <c r="AX109" i="274"/>
  <c r="BI109" i="274" s="1"/>
  <c r="AW90" i="274"/>
  <c r="BH90" i="274" s="1"/>
  <c r="BQ90" i="274" s="1"/>
  <c r="AX90" i="274"/>
  <c r="BI90" i="274" s="1"/>
  <c r="AW18" i="274"/>
  <c r="BH18" i="274" s="1"/>
  <c r="BQ18" i="274" s="1"/>
  <c r="AX18" i="274"/>
  <c r="BI18" i="274" s="1"/>
  <c r="BR18" i="274" s="1"/>
  <c r="AW117" i="274"/>
  <c r="BH117" i="274" s="1"/>
  <c r="AX117" i="274"/>
  <c r="BI117" i="274" s="1"/>
  <c r="AW73" i="274"/>
  <c r="BH73" i="274" s="1"/>
  <c r="AX73" i="274"/>
  <c r="AW160" i="274"/>
  <c r="BH160" i="274" s="1"/>
  <c r="AX160" i="274"/>
  <c r="BI160" i="274" s="1"/>
  <c r="V6" i="58"/>
  <c r="AO63" i="263" s="1"/>
  <c r="AW134" i="274"/>
  <c r="BH134" i="274" s="1"/>
  <c r="AX134" i="274"/>
  <c r="BI134" i="274" s="1"/>
  <c r="AW30" i="274"/>
  <c r="BH30" i="274" s="1"/>
  <c r="AX30" i="274"/>
  <c r="BI30" i="274" s="1"/>
  <c r="AW22" i="274"/>
  <c r="BH22" i="274" s="1"/>
  <c r="AX22" i="274"/>
  <c r="BI22" i="274" s="1"/>
  <c r="AW35" i="274"/>
  <c r="BH35" i="274" s="1"/>
  <c r="BQ35" i="274" s="1"/>
  <c r="AX35" i="274"/>
  <c r="BI35" i="274" s="1"/>
  <c r="BR35" i="274" s="1"/>
  <c r="AW98" i="274"/>
  <c r="AX98" i="274"/>
  <c r="BI98" i="274" s="1"/>
  <c r="BR98" i="274" s="1"/>
  <c r="AW228" i="274"/>
  <c r="AX228" i="274"/>
  <c r="AW130" i="274"/>
  <c r="BH130" i="274" s="1"/>
  <c r="AX130" i="274"/>
  <c r="AX99" i="274"/>
  <c r="AW99" i="274"/>
  <c r="BH99" i="274" s="1"/>
  <c r="BQ99" i="274" s="1"/>
  <c r="AW219" i="274"/>
  <c r="BH219" i="274" s="1"/>
  <c r="BQ219" i="274" s="1"/>
  <c r="AX219" i="274"/>
  <c r="BI219" i="274" s="1"/>
  <c r="AW122" i="274"/>
  <c r="BH122" i="274" s="1"/>
  <c r="AX122" i="274"/>
  <c r="BI122" i="274" s="1"/>
  <c r="BR122" i="274" s="1"/>
  <c r="AW242" i="274"/>
  <c r="BH242" i="274" s="1"/>
  <c r="BQ242" i="274" s="1"/>
  <c r="AX242" i="274"/>
  <c r="BI242" i="274" s="1"/>
  <c r="BR242" i="274" s="1"/>
  <c r="AW146" i="274"/>
  <c r="BH146" i="274" s="1"/>
  <c r="BQ146" i="274" s="1"/>
  <c r="AX146" i="274"/>
  <c r="BI146" i="274" s="1"/>
  <c r="BR146" i="274" s="1"/>
  <c r="AW256" i="274"/>
  <c r="BH256" i="274" s="1"/>
  <c r="BQ256" i="274" s="1"/>
  <c r="AX256" i="274"/>
  <c r="BI256" i="274" s="1"/>
  <c r="BR256" i="274" s="1"/>
  <c r="AW78" i="274"/>
  <c r="BH78" i="274" s="1"/>
  <c r="AX78" i="274"/>
  <c r="AW9" i="274"/>
  <c r="BH9" i="274" s="1"/>
  <c r="BQ9" i="274" s="1"/>
  <c r="AX9" i="274"/>
  <c r="BI9" i="274" s="1"/>
  <c r="AW72" i="274"/>
  <c r="BH72" i="274" s="1"/>
  <c r="AX72" i="274"/>
  <c r="BI72" i="274" s="1"/>
  <c r="AX96" i="274"/>
  <c r="BI96" i="274" s="1"/>
  <c r="AW96" i="274"/>
  <c r="BH96" i="274" s="1"/>
  <c r="BQ96" i="274" s="1"/>
  <c r="U6" i="109"/>
  <c r="AN114" i="263" s="1"/>
  <c r="W6" i="197"/>
  <c r="AP202" i="263" s="1"/>
  <c r="AW83" i="274"/>
  <c r="BH83" i="274" s="1"/>
  <c r="BQ83" i="274" s="1"/>
  <c r="AX83" i="274"/>
  <c r="BI83" i="274" s="1"/>
  <c r="AX119" i="274"/>
  <c r="AW119" i="274"/>
  <c r="BH119" i="274" s="1"/>
  <c r="BQ119" i="274" s="1"/>
  <c r="AW236" i="274"/>
  <c r="BH236" i="274" s="1"/>
  <c r="BQ236" i="274" s="1"/>
  <c r="AX236" i="274"/>
  <c r="BI236" i="274" s="1"/>
  <c r="AW155" i="274"/>
  <c r="BH155" i="274" s="1"/>
  <c r="AX155" i="274"/>
  <c r="AW190" i="274"/>
  <c r="AX190" i="274"/>
  <c r="AW29" i="274"/>
  <c r="AX29" i="274"/>
  <c r="BI29" i="274" s="1"/>
  <c r="BR29" i="274" s="1"/>
  <c r="AX23" i="274"/>
  <c r="BI23" i="274" s="1"/>
  <c r="BR23" i="274" s="1"/>
  <c r="AW23" i="274"/>
  <c r="BH23" i="274" s="1"/>
  <c r="BQ23" i="274" s="1"/>
  <c r="AX51" i="274"/>
  <c r="BI51" i="274" s="1"/>
  <c r="BR51" i="274" s="1"/>
  <c r="AW51" i="274"/>
  <c r="BH51" i="274" s="1"/>
  <c r="BQ51" i="274" s="1"/>
  <c r="AW126" i="274"/>
  <c r="BH126" i="274" s="1"/>
  <c r="BQ126" i="274" s="1"/>
  <c r="AX126" i="274"/>
  <c r="BI126" i="274" s="1"/>
  <c r="BR126" i="274" s="1"/>
  <c r="V6" i="198"/>
  <c r="AO203" i="263" s="1"/>
  <c r="AW191" i="274"/>
  <c r="BH191" i="274" s="1"/>
  <c r="BQ191" i="274" s="1"/>
  <c r="AX191" i="274"/>
  <c r="AW89" i="274"/>
  <c r="BH89" i="274" s="1"/>
  <c r="BQ89" i="274" s="1"/>
  <c r="AX89" i="274"/>
  <c r="AW74" i="274"/>
  <c r="BH74" i="274" s="1"/>
  <c r="AX74" i="274"/>
  <c r="BI74" i="274" s="1"/>
  <c r="AW210" i="274"/>
  <c r="BH210" i="274" s="1"/>
  <c r="AX210" i="274"/>
  <c r="BI210" i="274" s="1"/>
  <c r="BR210" i="274" s="1"/>
  <c r="AW187" i="274"/>
  <c r="BH187" i="274" s="1"/>
  <c r="BQ187" i="274" s="1"/>
  <c r="AX187" i="274"/>
  <c r="BI187" i="274" s="1"/>
  <c r="BR187" i="274" s="1"/>
  <c r="AW6" i="274"/>
  <c r="BH6" i="274" s="1"/>
  <c r="BQ6" i="274" s="1"/>
  <c r="AX6" i="274"/>
  <c r="BI6" i="274" s="1"/>
  <c r="BR6" i="274" s="1"/>
  <c r="AW28" i="274"/>
  <c r="BH28" i="274" s="1"/>
  <c r="BQ28" i="274" s="1"/>
  <c r="AX28" i="274"/>
  <c r="BI28" i="274" s="1"/>
  <c r="AW154" i="274"/>
  <c r="BH154" i="274" s="1"/>
  <c r="BQ154" i="274" s="1"/>
  <c r="AX154" i="274"/>
  <c r="BI154" i="274" s="1"/>
  <c r="BR154" i="274" s="1"/>
  <c r="BV176" i="274"/>
  <c r="BQ176" i="274"/>
  <c r="X6" i="141"/>
  <c r="AQ146" i="263" s="1"/>
  <c r="AM260" i="274"/>
  <c r="AO260" i="274" s="1"/>
  <c r="BQ161" i="274"/>
  <c r="BV161" i="274"/>
  <c r="AM262" i="274"/>
  <c r="AO262" i="274" s="1"/>
  <c r="V6" i="222"/>
  <c r="AO227" i="263" s="1"/>
  <c r="BR209" i="274"/>
  <c r="BR225" i="274"/>
  <c r="BW129" i="274"/>
  <c r="BR176" i="274"/>
  <c r="AM265" i="274"/>
  <c r="AO265" i="274" s="1"/>
  <c r="V6" i="142"/>
  <c r="AO147" i="263" s="1"/>
  <c r="X6" i="202"/>
  <c r="AQ207" i="263" s="1"/>
  <c r="U6" i="54"/>
  <c r="AN59" i="263" s="1"/>
  <c r="U6" i="185"/>
  <c r="AN190" i="263" s="1"/>
  <c r="U6" i="60"/>
  <c r="AN65" i="263" s="1"/>
  <c r="BW215" i="274"/>
  <c r="BQ79" i="274"/>
  <c r="BQ158" i="274"/>
  <c r="BQ138" i="274"/>
  <c r="BR171" i="274"/>
  <c r="BQ165" i="274"/>
  <c r="BV87" i="274"/>
  <c r="BQ87" i="274"/>
  <c r="BQ67" i="274"/>
  <c r="BQ44" i="274"/>
  <c r="BQ52" i="274"/>
  <c r="BV115" i="274"/>
  <c r="BR165" i="274"/>
  <c r="BR206" i="274"/>
  <c r="BR199" i="274"/>
  <c r="BR177" i="274"/>
  <c r="BR38" i="274"/>
  <c r="BQ118" i="274"/>
  <c r="BQ151" i="274"/>
  <c r="BV88" i="274"/>
  <c r="BR82" i="274"/>
  <c r="BQ221" i="274"/>
  <c r="BQ110" i="274"/>
  <c r="BR170" i="274"/>
  <c r="BR151" i="274"/>
  <c r="BQ100" i="274"/>
  <c r="BR125" i="274"/>
  <c r="BR55" i="274"/>
  <c r="BQ50" i="274"/>
  <c r="BR44" i="274"/>
  <c r="BQ188" i="274"/>
  <c r="BQ253" i="274"/>
  <c r="BR189" i="274"/>
  <c r="BQ152" i="274"/>
  <c r="BV118" i="274"/>
  <c r="BR107" i="274"/>
  <c r="BR50" i="274"/>
  <c r="BR85" i="274"/>
  <c r="BR53" i="274"/>
  <c r="BQ16" i="274"/>
  <c r="BQ7" i="274"/>
  <c r="BQ20" i="274"/>
  <c r="BR253" i="274"/>
  <c r="BR200" i="274"/>
  <c r="BQ195" i="274"/>
  <c r="BW176" i="274"/>
  <c r="BR186" i="274"/>
  <c r="BR145" i="274"/>
  <c r="BR152" i="274"/>
  <c r="BR123" i="274"/>
  <c r="BQ132" i="274"/>
  <c r="BR203" i="274"/>
  <c r="BQ85" i="274"/>
  <c r="BR195" i="274"/>
  <c r="BQ223" i="274"/>
  <c r="BQ183" i="274"/>
  <c r="BV150" i="274"/>
  <c r="BQ94" i="274"/>
  <c r="BQ177" i="274"/>
  <c r="BR158" i="274"/>
  <c r="BR138" i="274"/>
  <c r="BQ246" i="274"/>
  <c r="BR223" i="274"/>
  <c r="BQ244" i="274"/>
  <c r="BR183" i="274"/>
  <c r="BQ136" i="274"/>
  <c r="BV136" i="274"/>
  <c r="BQ173" i="274"/>
  <c r="BW118" i="274"/>
  <c r="BQ130" i="274"/>
  <c r="BR66" i="274"/>
  <c r="BR93" i="274"/>
  <c r="BR94" i="274"/>
  <c r="BQ36" i="274"/>
  <c r="BQ254" i="274"/>
  <c r="BR246" i="274"/>
  <c r="BQ213" i="274"/>
  <c r="BR244" i="274"/>
  <c r="BW150" i="274"/>
  <c r="BR58" i="274"/>
  <c r="BV69" i="274"/>
  <c r="BQ69" i="274"/>
  <c r="BQ93" i="274"/>
  <c r="BR36" i="274"/>
  <c r="BR254" i="274"/>
  <c r="BW225" i="274"/>
  <c r="BR194" i="274"/>
  <c r="BQ149" i="274"/>
  <c r="BQ56" i="274"/>
  <c r="BQ68" i="274"/>
  <c r="BR97" i="274"/>
  <c r="BQ31" i="274"/>
  <c r="BR226" i="274"/>
  <c r="BQ216" i="274"/>
  <c r="BV188" i="274"/>
  <c r="BR205" i="274"/>
  <c r="BQ182" i="274"/>
  <c r="BR149" i="274"/>
  <c r="BR133" i="274"/>
  <c r="BQ113" i="274"/>
  <c r="BR56" i="274"/>
  <c r="BQ71" i="274"/>
  <c r="BQ8" i="274"/>
  <c r="BR14" i="274"/>
  <c r="BR31" i="274"/>
  <c r="BQ243" i="274"/>
  <c r="BR216" i="274"/>
  <c r="BQ249" i="274"/>
  <c r="BQ198" i="274"/>
  <c r="BR182" i="274"/>
  <c r="BR179" i="274"/>
  <c r="BQ147" i="274"/>
  <c r="BR92" i="274"/>
  <c r="BR39" i="274"/>
  <c r="BQ26" i="274"/>
  <c r="BR8" i="274"/>
  <c r="BR243" i="274"/>
  <c r="BQ201" i="274"/>
  <c r="BR198" i="274"/>
  <c r="BQ180" i="274"/>
  <c r="BQ202" i="274"/>
  <c r="BR147" i="274"/>
  <c r="BQ124" i="274"/>
  <c r="BQ240" i="274"/>
  <c r="BR201" i="274"/>
  <c r="BR180" i="274"/>
  <c r="BR202" i="274"/>
  <c r="BQ175" i="274"/>
  <c r="BR124" i="274"/>
  <c r="BQ168" i="274"/>
  <c r="BQ95" i="274"/>
  <c r="BR10" i="274"/>
  <c r="BQ59" i="274"/>
  <c r="AM261" i="274"/>
  <c r="AO261" i="274" s="1"/>
  <c r="BQ230" i="274"/>
  <c r="BR143" i="274"/>
  <c r="BQ171" i="274"/>
  <c r="BR168" i="274"/>
  <c r="BR59" i="274"/>
  <c r="V6" i="215"/>
  <c r="AO220" i="263" s="1"/>
  <c r="U6" i="111"/>
  <c r="AN116" i="263" s="1"/>
  <c r="U6" i="178"/>
  <c r="AN183" i="263" s="1"/>
  <c r="W6" i="44"/>
  <c r="AP49" i="263" s="1"/>
  <c r="V6" i="133"/>
  <c r="AO138" i="263" s="1"/>
  <c r="V6" i="119"/>
  <c r="AO124" i="263" s="1"/>
  <c r="X6" i="187"/>
  <c r="AQ192" i="263" s="1"/>
  <c r="W6" i="7"/>
  <c r="AP12" i="263" s="1"/>
  <c r="X6" i="168"/>
  <c r="AQ173" i="263" s="1"/>
  <c r="V6" i="82"/>
  <c r="AO87" i="263" s="1"/>
  <c r="V6" i="174"/>
  <c r="AO179" i="263" s="1"/>
  <c r="X6" i="173"/>
  <c r="AQ178" i="263" s="1"/>
  <c r="W6" i="77"/>
  <c r="AP82" i="263" s="1"/>
  <c r="U6" i="12"/>
  <c r="AN16" i="263" s="1"/>
  <c r="W6" i="219"/>
  <c r="AP224" i="263" s="1"/>
  <c r="U6" i="122"/>
  <c r="AN127" i="263" s="1"/>
  <c r="U6" i="222"/>
  <c r="AN227" i="263" s="1"/>
  <c r="U6" i="112"/>
  <c r="AN117" i="263" s="1"/>
  <c r="X6" i="204"/>
  <c r="AQ209" i="263" s="1"/>
  <c r="X6" i="165"/>
  <c r="AQ170" i="263" s="1"/>
  <c r="X6" i="189"/>
  <c r="AQ194" i="263" s="1"/>
  <c r="W6" i="22"/>
  <c r="AP27" i="263" s="1"/>
  <c r="U6" i="7"/>
  <c r="AN12" i="263" s="1"/>
  <c r="U6" i="8"/>
  <c r="AN13" i="263" s="1"/>
  <c r="U6" i="139"/>
  <c r="AN144" i="263" s="1"/>
  <c r="W6" i="84"/>
  <c r="AP89" i="263" s="1"/>
  <c r="U6" i="202"/>
  <c r="AN207" i="263" s="1"/>
  <c r="W6" i="185"/>
  <c r="AP190" i="263" s="1"/>
  <c r="U6" i="76"/>
  <c r="AN81" i="263" s="1"/>
  <c r="X6" i="72"/>
  <c r="AQ77" i="263" s="1"/>
  <c r="W6" i="93"/>
  <c r="AP98" i="263" s="1"/>
  <c r="V6" i="217"/>
  <c r="AO222" i="263" s="1"/>
  <c r="X6" i="123"/>
  <c r="AQ128" i="263" s="1"/>
  <c r="U6" i="117"/>
  <c r="AN122" i="263" s="1"/>
  <c r="W6" i="182"/>
  <c r="AP187" i="263" s="1"/>
  <c r="W6" i="151"/>
  <c r="AP156" i="263" s="1"/>
  <c r="V6" i="148"/>
  <c r="AO153" i="263" s="1"/>
  <c r="W6" i="260"/>
  <c r="AP255" i="263" s="1"/>
  <c r="W6" i="140"/>
  <c r="AP145" i="263" s="1"/>
  <c r="U6" i="228"/>
  <c r="AN233" i="263" s="1"/>
  <c r="U6" i="91"/>
  <c r="AN96" i="263" s="1"/>
  <c r="X6" i="86"/>
  <c r="AQ91" i="263" s="1"/>
  <c r="W6" i="37"/>
  <c r="AP42" i="263" s="1"/>
  <c r="V6" i="256"/>
  <c r="AO251" i="263" s="1"/>
  <c r="V6" i="178"/>
  <c r="AO183" i="263" s="1"/>
  <c r="U6" i="205"/>
  <c r="AN210" i="263" s="1"/>
  <c r="X6" i="153"/>
  <c r="AQ158" i="263" s="1"/>
  <c r="X6" i="71"/>
  <c r="AQ76" i="263" s="1"/>
  <c r="U6" i="151"/>
  <c r="AN156" i="263" s="1"/>
  <c r="V6" i="54"/>
  <c r="AO59" i="263" s="1"/>
  <c r="X6" i="208"/>
  <c r="AQ213" i="263" s="1"/>
  <c r="W6" i="177"/>
  <c r="AP182" i="263" s="1"/>
  <c r="W6" i="47"/>
  <c r="AP52" i="263" s="1"/>
  <c r="U6" i="47"/>
  <c r="AN52" i="263" s="1"/>
  <c r="U6" i="200"/>
  <c r="AN205" i="263" s="1"/>
  <c r="U6" i="56"/>
  <c r="AN61" i="263" s="1"/>
  <c r="V6" i="107"/>
  <c r="AO112" i="263" s="1"/>
  <c r="V6" i="102"/>
  <c r="AO107" i="263" s="1"/>
  <c r="W6" i="207"/>
  <c r="AP212" i="263" s="1"/>
  <c r="U6" i="196"/>
  <c r="AN201" i="263" s="1"/>
  <c r="V6" i="125"/>
  <c r="AO130" i="263" s="1"/>
  <c r="X6" i="190"/>
  <c r="AQ195" i="263" s="1"/>
  <c r="U6" i="192"/>
  <c r="AN197" i="263" s="1"/>
  <c r="U6" i="38"/>
  <c r="AN43" i="263" s="1"/>
  <c r="W6" i="229"/>
  <c r="AP234" i="263" s="1"/>
  <c r="V6" i="118"/>
  <c r="AO123" i="263" s="1"/>
  <c r="W6" i="112"/>
  <c r="AP117" i="263" s="1"/>
  <c r="U6" i="16"/>
  <c r="AN21" i="263" s="1"/>
  <c r="W6" i="35"/>
  <c r="AP40" i="263" s="1"/>
  <c r="X6" i="250"/>
  <c r="AQ245" i="263" s="1"/>
  <c r="U6" i="123"/>
  <c r="AN128" i="263" s="1"/>
  <c r="W6" i="108"/>
  <c r="AP113" i="263" s="1"/>
  <c r="W6" i="66"/>
  <c r="AP71" i="263" s="1"/>
  <c r="V6" i="181"/>
  <c r="AO186" i="263" s="1"/>
  <c r="U6" i="147"/>
  <c r="AN152" i="263" s="1"/>
  <c r="X6" i="69"/>
  <c r="AQ74" i="263" s="1"/>
  <c r="X6" i="182"/>
  <c r="AQ187" i="263" s="1"/>
  <c r="V6" i="193"/>
  <c r="AO198" i="263" s="1"/>
  <c r="V6" i="223"/>
  <c r="AO228" i="263" s="1"/>
  <c r="U6" i="190"/>
  <c r="AN195" i="263" s="1"/>
  <c r="W6" i="164"/>
  <c r="AP169" i="263" s="1"/>
  <c r="X6" i="184"/>
  <c r="AQ189" i="263" s="1"/>
  <c r="U6" i="65"/>
  <c r="AN70" i="263" s="1"/>
  <c r="W6" i="110"/>
  <c r="AP115" i="263" s="1"/>
  <c r="W6" i="51"/>
  <c r="AP56" i="263" s="1"/>
  <c r="U6" i="206"/>
  <c r="AN211" i="263" s="1"/>
  <c r="X6" i="88"/>
  <c r="AQ93" i="263" s="1"/>
  <c r="W6" i="146"/>
  <c r="AP151" i="263" s="1"/>
  <c r="V6" i="79"/>
  <c r="AO84" i="263" s="1"/>
  <c r="W6" i="74"/>
  <c r="AP79" i="263" s="1"/>
  <c r="V6" i="183"/>
  <c r="AO188" i="263" s="1"/>
  <c r="W6" i="58"/>
  <c r="AP63" i="263" s="1"/>
  <c r="U6" i="194"/>
  <c r="AN199" i="263" s="1"/>
  <c r="W6" i="228"/>
  <c r="AP233" i="263" s="1"/>
  <c r="W6" i="230"/>
  <c r="AP235" i="263" s="1"/>
  <c r="U6" i="125"/>
  <c r="AN130" i="263" s="1"/>
  <c r="V6" i="190"/>
  <c r="AO195" i="263" s="1"/>
  <c r="W6" i="220"/>
  <c r="AP225" i="263" s="1"/>
  <c r="X6" i="84"/>
  <c r="AQ89" i="263" s="1"/>
  <c r="U6" i="229"/>
  <c r="AN234" i="263" s="1"/>
  <c r="U6" i="93"/>
  <c r="AN98" i="263" s="1"/>
  <c r="V6" i="236"/>
  <c r="AO257" i="263" s="1"/>
  <c r="W6" i="224"/>
  <c r="AP229" i="263" s="1"/>
  <c r="U6" i="113"/>
  <c r="AN118" i="263" s="1"/>
  <c r="U6" i="82"/>
  <c r="AN87" i="263" s="1"/>
  <c r="U6" i="214"/>
  <c r="AN219" i="263" s="1"/>
  <c r="X6" i="99"/>
  <c r="AQ104" i="263" s="1"/>
  <c r="W6" i="122"/>
  <c r="AP127" i="263" s="1"/>
  <c r="V6" i="50"/>
  <c r="AO55" i="263" s="1"/>
  <c r="V6" i="258"/>
  <c r="AO253" i="263" s="1"/>
  <c r="X6" i="115"/>
  <c r="AQ120" i="263" s="1"/>
  <c r="V6" i="168"/>
  <c r="AO173" i="263" s="1"/>
  <c r="U6" i="105"/>
  <c r="AN110" i="263" s="1"/>
  <c r="V6" i="57"/>
  <c r="AO62" i="263" s="1"/>
  <c r="W6" i="30"/>
  <c r="AP35" i="263" s="1"/>
  <c r="V6" i="41"/>
  <c r="AO46" i="263" s="1"/>
  <c r="U6" i="177"/>
  <c r="AN182" i="263" s="1"/>
  <c r="X6" i="46"/>
  <c r="AQ51" i="263" s="1"/>
  <c r="U6" i="72"/>
  <c r="AN77" i="263" s="1"/>
  <c r="V6" i="91"/>
  <c r="AO96" i="263" s="1"/>
  <c r="V6" i="176"/>
  <c r="AO181" i="263" s="1"/>
  <c r="X6" i="167"/>
  <c r="AQ172" i="263" s="1"/>
  <c r="V6" i="151"/>
  <c r="AO156" i="263" s="1"/>
  <c r="V6" i="16"/>
  <c r="AO21" i="263" s="1"/>
  <c r="V6" i="21"/>
  <c r="AO26" i="263" s="1"/>
  <c r="X6" i="177"/>
  <c r="AQ182" i="263" s="1"/>
  <c r="U6" i="154"/>
  <c r="AN159" i="263" s="1"/>
  <c r="X6" i="214"/>
  <c r="AQ219" i="263" s="1"/>
  <c r="U6" i="89"/>
  <c r="AN94" i="263" s="1"/>
  <c r="U6" i="14"/>
  <c r="AN19" i="263" s="1"/>
  <c r="U6" i="201"/>
  <c r="AN206" i="263" s="1"/>
  <c r="U6" i="163"/>
  <c r="AN168" i="263" s="1"/>
  <c r="U6" i="24"/>
  <c r="AN29" i="263" s="1"/>
  <c r="X6" i="25"/>
  <c r="AQ30" i="263" s="1"/>
  <c r="U6" i="208"/>
  <c r="AN213" i="263" s="1"/>
  <c r="U6" i="233"/>
  <c r="AN238" i="263" s="1"/>
  <c r="W6" i="25"/>
  <c r="AP30" i="263" s="1"/>
  <c r="X6" i="39"/>
  <c r="AQ44" i="263" s="1"/>
  <c r="V6" i="171"/>
  <c r="AO176" i="263" s="1"/>
  <c r="X6" i="128"/>
  <c r="AQ133" i="263" s="1"/>
  <c r="W6" i="142"/>
  <c r="AP147" i="263" s="1"/>
  <c r="U6" i="236"/>
  <c r="AN257" i="263" s="1"/>
  <c r="V6" i="220"/>
  <c r="AO225" i="263" s="1"/>
  <c r="W6" i="211"/>
  <c r="AP216" i="263" s="1"/>
  <c r="V6" i="130"/>
  <c r="AO135" i="263" s="1"/>
  <c r="X6" i="59"/>
  <c r="AQ64" i="263" s="1"/>
  <c r="V6" i="46"/>
  <c r="AO51" i="263" s="1"/>
  <c r="V6" i="64"/>
  <c r="AO69" i="263" s="1"/>
  <c r="U6" i="168"/>
  <c r="AN173" i="263" s="1"/>
  <c r="V6" i="127"/>
  <c r="AO132" i="263" s="1"/>
  <c r="X6" i="126"/>
  <c r="AQ131" i="263" s="1"/>
  <c r="V6" i="4"/>
  <c r="AO9" i="263" s="1"/>
  <c r="U6" i="223"/>
  <c r="AN228" i="263" s="1"/>
  <c r="X6" i="111"/>
  <c r="AQ116" i="263" s="1"/>
  <c r="U6" i="171"/>
  <c r="AN176" i="263" s="1"/>
  <c r="V6" i="93"/>
  <c r="AO98" i="263" s="1"/>
  <c r="X6" i="93"/>
  <c r="AQ98" i="263" s="1"/>
  <c r="X6" i="211"/>
  <c r="AQ216" i="263" s="1"/>
  <c r="V6" i="98"/>
  <c r="AO103" i="263" s="1"/>
  <c r="V6" i="227"/>
  <c r="AO232" i="263" s="1"/>
  <c r="X6" i="209"/>
  <c r="AQ214" i="263" s="1"/>
  <c r="X6" i="121"/>
  <c r="AQ126" i="263" s="1"/>
  <c r="W6" i="134"/>
  <c r="AP139" i="263" s="1"/>
  <c r="X6" i="77"/>
  <c r="AQ82" i="263" s="1"/>
  <c r="U6" i="74"/>
  <c r="AN79" i="263" s="1"/>
  <c r="V6" i="114"/>
  <c r="AO119" i="263" s="1"/>
  <c r="U6" i="68"/>
  <c r="AN73" i="263" s="1"/>
  <c r="U6" i="180"/>
  <c r="AN185" i="263" s="1"/>
  <c r="V6" i="186"/>
  <c r="AO191" i="263" s="1"/>
  <c r="X6" i="12"/>
  <c r="AQ16" i="263" s="1"/>
  <c r="V6" i="184"/>
  <c r="AO189" i="263" s="1"/>
  <c r="U6" i="92"/>
  <c r="AN97" i="263" s="1"/>
  <c r="U6" i="175"/>
  <c r="AN180" i="263" s="1"/>
  <c r="X6" i="113"/>
  <c r="AQ118" i="263" s="1"/>
  <c r="U6" i="143"/>
  <c r="AN148" i="263" s="1"/>
  <c r="U6" i="179"/>
  <c r="AN184" i="263" s="1"/>
  <c r="U6" i="256"/>
  <c r="AN251" i="263" s="1"/>
  <c r="X6" i="102"/>
  <c r="AQ107" i="263" s="1"/>
  <c r="V6" i="140"/>
  <c r="AO145" i="263" s="1"/>
  <c r="X6" i="97"/>
  <c r="AQ102" i="263" s="1"/>
  <c r="X6" i="27"/>
  <c r="AQ32" i="263" s="1"/>
  <c r="V6" i="88"/>
  <c r="AO93" i="263" s="1"/>
  <c r="W6" i="189"/>
  <c r="AP194" i="263" s="1"/>
  <c r="V6" i="252"/>
  <c r="AO247" i="263" s="1"/>
  <c r="V6" i="150"/>
  <c r="AO155" i="263" s="1"/>
  <c r="W6" i="169"/>
  <c r="AP174" i="263" s="1"/>
  <c r="W6" i="63"/>
  <c r="AP68" i="263" s="1"/>
  <c r="U6" i="254"/>
  <c r="AN249" i="263" s="1"/>
  <c r="V6" i="221"/>
  <c r="AO226" i="263" s="1"/>
  <c r="U6" i="231"/>
  <c r="AN236" i="263" s="1"/>
  <c r="V6" i="249"/>
  <c r="AO244" i="263" s="1"/>
  <c r="V6" i="85"/>
  <c r="AO90" i="263" s="1"/>
  <c r="U6" i="58"/>
  <c r="AN63" i="263" s="1"/>
  <c r="U6" i="218"/>
  <c r="AN223" i="263" s="1"/>
  <c r="X6" i="166"/>
  <c r="AQ171" i="263" s="1"/>
  <c r="U6" i="39"/>
  <c r="AN44" i="263" s="1"/>
  <c r="V6" i="250"/>
  <c r="AO245" i="263" s="1"/>
  <c r="U6" i="29"/>
  <c r="AN34" i="263" s="1"/>
  <c r="X6" i="33"/>
  <c r="AQ38" i="263" s="1"/>
  <c r="W6" i="38"/>
  <c r="AP43" i="263" s="1"/>
  <c r="U6" i="62"/>
  <c r="AN67" i="263" s="1"/>
  <c r="U6" i="9"/>
  <c r="AN14" i="263" s="1"/>
  <c r="V6" i="149"/>
  <c r="AO154" i="263" s="1"/>
  <c r="V6" i="246"/>
  <c r="AO241" i="263" s="1"/>
  <c r="X6" i="140"/>
  <c r="AQ145" i="263" s="1"/>
  <c r="V6" i="154"/>
  <c r="AO159" i="263" s="1"/>
  <c r="U6" i="224"/>
  <c r="AN229" i="263" s="1"/>
  <c r="W6" i="133"/>
  <c r="AP138" i="263" s="1"/>
  <c r="W6" i="90"/>
  <c r="AP95" i="263" s="1"/>
  <c r="V6" i="205"/>
  <c r="AO210" i="263" s="1"/>
  <c r="V6" i="207"/>
  <c r="AO212" i="263" s="1"/>
  <c r="W6" i="131"/>
  <c r="AP136" i="263" s="1"/>
  <c r="W6" i="178"/>
  <c r="AP183" i="263" s="1"/>
  <c r="W6" i="144"/>
  <c r="AP149" i="263" s="1"/>
  <c r="W6" i="200"/>
  <c r="AP205" i="263" s="1"/>
  <c r="W6" i="170"/>
  <c r="AP175" i="263" s="1"/>
  <c r="X6" i="192"/>
  <c r="AQ197" i="263" s="1"/>
  <c r="U6" i="212"/>
  <c r="AN217" i="263" s="1"/>
  <c r="X6" i="7"/>
  <c r="AQ12" i="263" s="1"/>
  <c r="V6" i="73"/>
  <c r="AO78" i="263" s="1"/>
  <c r="X6" i="44"/>
  <c r="AQ49" i="263" s="1"/>
  <c r="V6" i="128"/>
  <c r="AO133" i="263" s="1"/>
  <c r="U6" i="249"/>
  <c r="AN244" i="263" s="1"/>
  <c r="X6" i="109"/>
  <c r="AQ114" i="263" s="1"/>
  <c r="U6" i="245"/>
  <c r="AN240" i="263" s="1"/>
  <c r="U6" i="103"/>
  <c r="AN108" i="263" s="1"/>
  <c r="V6" i="66"/>
  <c r="AO71" i="263" s="1"/>
  <c r="X6" i="217"/>
  <c r="AQ222" i="263" s="1"/>
  <c r="U6" i="55"/>
  <c r="AN60" i="263" s="1"/>
  <c r="X6" i="40"/>
  <c r="AQ45" i="263" s="1"/>
  <c r="U6" i="81"/>
  <c r="AN86" i="263" s="1"/>
  <c r="V6" i="59"/>
  <c r="AO64" i="263" s="1"/>
  <c r="U6" i="114"/>
  <c r="AN119" i="263" s="1"/>
  <c r="V6" i="86"/>
  <c r="AO91" i="263" s="1"/>
  <c r="W6" i="68"/>
  <c r="AP73" i="263" s="1"/>
  <c r="X6" i="14"/>
  <c r="AQ19" i="263" s="1"/>
  <c r="W6" i="104"/>
  <c r="AP109" i="263" s="1"/>
  <c r="X6" i="74"/>
  <c r="AQ79" i="263" s="1"/>
  <c r="V6" i="237"/>
  <c r="AO258" i="263" s="1"/>
  <c r="V6" i="211"/>
  <c r="AO216" i="263" s="1"/>
  <c r="X6" i="259"/>
  <c r="AQ254" i="263" s="1"/>
  <c r="U6" i="210"/>
  <c r="AN215" i="263" s="1"/>
  <c r="V6" i="159"/>
  <c r="AO164" i="263" s="1"/>
  <c r="X6" i="160"/>
  <c r="AQ165" i="263" s="1"/>
  <c r="V6" i="108"/>
  <c r="AO113" i="263" s="1"/>
  <c r="V6" i="65"/>
  <c r="AO70" i="263" s="1"/>
  <c r="U6" i="183"/>
  <c r="AN188" i="263" s="1"/>
  <c r="V6" i="191"/>
  <c r="AO196" i="263" s="1"/>
  <c r="V6" i="5"/>
  <c r="AO10" i="263" s="1"/>
  <c r="U6" i="50"/>
  <c r="AN55" i="263" s="1"/>
  <c r="V6" i="234"/>
  <c r="AO239" i="263" s="1"/>
  <c r="U6" i="186"/>
  <c r="AN191" i="263" s="1"/>
  <c r="V6" i="231"/>
  <c r="AO236" i="263" s="1"/>
  <c r="U6" i="255"/>
  <c r="AN250" i="263" s="1"/>
  <c r="V6" i="259"/>
  <c r="AO254" i="263" s="1"/>
  <c r="V6" i="216"/>
  <c r="AO221" i="263" s="1"/>
  <c r="X6" i="210"/>
  <c r="AQ215" i="263" s="1"/>
  <c r="X6" i="56"/>
  <c r="AQ61" i="263" s="1"/>
  <c r="U6" i="28"/>
  <c r="AN33" i="263" s="1"/>
  <c r="W6" i="95"/>
  <c r="AP100" i="263" s="1"/>
  <c r="W6" i="162"/>
  <c r="AP167" i="263" s="1"/>
  <c r="U6" i="70"/>
  <c r="AN75" i="263" s="1"/>
  <c r="V6" i="74"/>
  <c r="AO79" i="263" s="1"/>
  <c r="W6" i="248"/>
  <c r="AP243" i="263" s="1"/>
  <c r="V6" i="213"/>
  <c r="AO218" i="263" s="1"/>
  <c r="U6" i="83"/>
  <c r="AN88" i="263" s="1"/>
  <c r="V6" i="100"/>
  <c r="AO105" i="263" s="1"/>
  <c r="U6" i="257"/>
  <c r="AN252" i="263" s="1"/>
  <c r="X6" i="176"/>
  <c r="AQ181" i="263" s="1"/>
  <c r="V6" i="113"/>
  <c r="AO118" i="263" s="1"/>
  <c r="U6" i="174"/>
  <c r="AN179" i="263" s="1"/>
  <c r="V6" i="146"/>
  <c r="AO151" i="263" s="1"/>
  <c r="X6" i="67"/>
  <c r="AQ72" i="263" s="1"/>
  <c r="W6" i="139"/>
  <c r="AP144" i="263" s="1"/>
  <c r="X6" i="138"/>
  <c r="AQ143" i="263" s="1"/>
  <c r="U6" i="219"/>
  <c r="AN224" i="263" s="1"/>
  <c r="U6" i="247"/>
  <c r="AN242" i="263" s="1"/>
  <c r="W6" i="175"/>
  <c r="AP180" i="263" s="1"/>
  <c r="U6" i="162"/>
  <c r="AN167" i="263" s="1"/>
  <c r="U6" i="207"/>
  <c r="AN212" i="263" s="1"/>
  <c r="V6" i="115"/>
  <c r="AO120" i="263" s="1"/>
  <c r="X6" i="186"/>
  <c r="AQ191" i="263" s="1"/>
  <c r="V6" i="139"/>
  <c r="AO144" i="263" s="1"/>
  <c r="X6" i="169"/>
  <c r="AQ174" i="263" s="1"/>
  <c r="V6" i="182"/>
  <c r="AO187" i="263" s="1"/>
  <c r="U6" i="75"/>
  <c r="AN80" i="263" s="1"/>
  <c r="W6" i="64"/>
  <c r="AP69" i="263" s="1"/>
  <c r="V6" i="20"/>
  <c r="AO25" i="263" s="1"/>
  <c r="X6" i="215"/>
  <c r="AQ220" i="263" s="1"/>
  <c r="U6" i="126"/>
  <c r="AN131" i="263" s="1"/>
  <c r="U6" i="203"/>
  <c r="AN208" i="263" s="1"/>
  <c r="V6" i="165"/>
  <c r="AO170" i="263" s="1"/>
  <c r="V6" i="55"/>
  <c r="AO60" i="263" s="1"/>
  <c r="W6" i="28"/>
  <c r="AP33" i="263" s="1"/>
  <c r="V6" i="71"/>
  <c r="AO76" i="263" s="1"/>
  <c r="W6" i="83"/>
  <c r="AP88" i="263" s="1"/>
  <c r="V6" i="214"/>
  <c r="AO219" i="263" s="1"/>
  <c r="V6" i="233"/>
  <c r="AO238" i="263" s="1"/>
  <c r="U6" i="187"/>
  <c r="AN192" i="263" s="1"/>
  <c r="V6" i="210"/>
  <c r="AO215" i="263" s="1"/>
  <c r="V6" i="200"/>
  <c r="AO205" i="263" s="1"/>
  <c r="X6" i="11"/>
  <c r="AQ17" i="263" s="1"/>
  <c r="W6" i="45"/>
  <c r="AP50" i="263" s="1"/>
  <c r="U6" i="118"/>
  <c r="AN123" i="263" s="1"/>
  <c r="U6" i="215"/>
  <c r="AN220" i="263" s="1"/>
  <c r="W6" i="141"/>
  <c r="AP146" i="263" s="1"/>
  <c r="W6" i="101"/>
  <c r="AP106" i="263" s="1"/>
  <c r="W6" i="174"/>
  <c r="AP179" i="263" s="1"/>
  <c r="V6" i="105"/>
  <c r="AO110" i="263" s="1"/>
  <c r="V6" i="229"/>
  <c r="AO234" i="263" s="1"/>
  <c r="U6" i="134"/>
  <c r="AN139" i="263" s="1"/>
  <c r="X6" i="26"/>
  <c r="AQ31" i="263" s="1"/>
  <c r="U6" i="48"/>
  <c r="AN53" i="263" s="1"/>
  <c r="V6" i="218"/>
  <c r="AO223" i="263" s="1"/>
  <c r="V6" i="187"/>
  <c r="AO192" i="263" s="1"/>
  <c r="U6" i="140"/>
  <c r="AN145" i="263" s="1"/>
  <c r="W6" i="258"/>
  <c r="AP253" i="263" s="1"/>
  <c r="X6" i="233"/>
  <c r="AQ238" i="263" s="1"/>
  <c r="V6" i="192"/>
  <c r="AO197" i="263" s="1"/>
  <c r="V6" i="134"/>
  <c r="AO139" i="263" s="1"/>
  <c r="U6" i="132"/>
  <c r="AN137" i="263" s="1"/>
  <c r="W6" i="76"/>
  <c r="AP81" i="263" s="1"/>
  <c r="X6" i="231"/>
  <c r="AQ236" i="263" s="1"/>
  <c r="W6" i="17"/>
  <c r="AP22" i="263" s="1"/>
  <c r="W6" i="111"/>
  <c r="AP116" i="263" s="1"/>
  <c r="U6" i="191"/>
  <c r="AN196" i="263" s="1"/>
  <c r="U6" i="217"/>
  <c r="AN222" i="263" s="1"/>
  <c r="U6" i="157"/>
  <c r="AN162" i="263" s="1"/>
  <c r="W6" i="15"/>
  <c r="AP20" i="263" s="1"/>
  <c r="W6" i="196"/>
  <c r="AP201" i="263" s="1"/>
  <c r="X6" i="226"/>
  <c r="AQ231" i="263" s="1"/>
  <c r="V6" i="232"/>
  <c r="AO237" i="263" s="1"/>
  <c r="V6" i="170"/>
  <c r="AO175" i="263" s="1"/>
  <c r="V6" i="199"/>
  <c r="AO204" i="263" s="1"/>
  <c r="U6" i="250"/>
  <c r="AN245" i="263" s="1"/>
  <c r="W6" i="186"/>
  <c r="AP191" i="263" s="1"/>
  <c r="U6" i="137"/>
  <c r="AN142" i="263" s="1"/>
  <c r="X6" i="194"/>
  <c r="AQ199" i="263" s="1"/>
  <c r="U6" i="188"/>
  <c r="AN193" i="263" s="1"/>
  <c r="U6" i="182"/>
  <c r="AN187" i="263" s="1"/>
  <c r="X6" i="112"/>
  <c r="AQ117" i="263" s="1"/>
  <c r="U6" i="128"/>
  <c r="AN133" i="263" s="1"/>
  <c r="W6" i="166"/>
  <c r="AP171" i="263" s="1"/>
  <c r="W6" i="188"/>
  <c r="AP193" i="263" s="1"/>
  <c r="X6" i="106"/>
  <c r="AQ111" i="263" s="1"/>
  <c r="W6" i="31"/>
  <c r="AP36" i="263" s="1"/>
  <c r="U6" i="67"/>
  <c r="AN72" i="263" s="1"/>
  <c r="V6" i="13"/>
  <c r="AO18" i="263" s="1"/>
  <c r="X6" i="70"/>
  <c r="AQ75" i="263" s="1"/>
  <c r="X6" i="51"/>
  <c r="AQ56" i="263" s="1"/>
  <c r="W6" i="96"/>
  <c r="AP101" i="263" s="1"/>
  <c r="U6" i="198"/>
  <c r="AN203" i="263" s="1"/>
  <c r="W6" i="72"/>
  <c r="AP77" i="263" s="1"/>
  <c r="V6" i="257"/>
  <c r="AO252" i="263" s="1"/>
  <c r="W6" i="226"/>
  <c r="AP231" i="263" s="1"/>
  <c r="V6" i="131"/>
  <c r="AO136" i="263" s="1"/>
  <c r="X6" i="159"/>
  <c r="AQ164" i="263" s="1"/>
  <c r="V6" i="260"/>
  <c r="AO255" i="263" s="1"/>
  <c r="W6" i="180"/>
  <c r="AP185" i="263" s="1"/>
  <c r="V6" i="251"/>
  <c r="AO246" i="263" s="1"/>
  <c r="U6" i="165"/>
  <c r="AN170" i="263" s="1"/>
  <c r="V6" i="26"/>
  <c r="AO31" i="263" s="1"/>
  <c r="W6" i="85"/>
  <c r="AP90" i="263" s="1"/>
  <c r="U6" i="146"/>
  <c r="AN151" i="263" s="1"/>
  <c r="W6" i="217"/>
  <c r="AP222" i="263" s="1"/>
  <c r="X6" i="185"/>
  <c r="AQ190" i="263" s="1"/>
  <c r="X6" i="258"/>
  <c r="AQ253" i="263" s="1"/>
  <c r="X6" i="124"/>
  <c r="AQ129" i="263" s="1"/>
  <c r="V6" i="169"/>
  <c r="AO174" i="263" s="1"/>
  <c r="V6" i="255"/>
  <c r="AO250" i="263" s="1"/>
  <c r="X6" i="150"/>
  <c r="AQ155" i="263" s="1"/>
  <c r="U6" i="73"/>
  <c r="AN78" i="263" s="1"/>
  <c r="W6" i="56"/>
  <c r="AP61" i="263" s="1"/>
  <c r="V6" i="90"/>
  <c r="AO95" i="263" s="1"/>
  <c r="U6" i="150"/>
  <c r="AN155" i="263" s="1"/>
  <c r="X6" i="60"/>
  <c r="AQ65" i="263" s="1"/>
  <c r="W6" i="71"/>
  <c r="AP76" i="263" s="1"/>
  <c r="W6" i="159"/>
  <c r="AP164" i="263" s="1"/>
  <c r="V6" i="89"/>
  <c r="AO94" i="263" s="1"/>
  <c r="U6" i="153"/>
  <c r="AN158" i="263" s="1"/>
  <c r="U6" i="216"/>
  <c r="AN221" i="263" s="1"/>
  <c r="V6" i="141"/>
  <c r="AO146" i="263" s="1"/>
  <c r="U6" i="211"/>
  <c r="AN216" i="263" s="1"/>
  <c r="U6" i="159"/>
  <c r="AN164" i="263" s="1"/>
  <c r="U6" i="184"/>
  <c r="AN189" i="263" s="1"/>
  <c r="X6" i="92"/>
  <c r="AQ97" i="263" s="1"/>
  <c r="X6" i="114"/>
  <c r="AQ119" i="263" s="1"/>
  <c r="V6" i="204"/>
  <c r="AO209" i="263" s="1"/>
  <c r="U6" i="87"/>
  <c r="AN92" i="263" s="1"/>
  <c r="X6" i="58"/>
  <c r="AQ63" i="263" s="1"/>
  <c r="V6" i="69"/>
  <c r="AO74" i="263" s="1"/>
  <c r="V6" i="32"/>
  <c r="AO37" i="263" s="1"/>
  <c r="AJ175" i="263"/>
  <c r="V6" i="94"/>
  <c r="AO99" i="263" s="1"/>
  <c r="U6" i="141"/>
  <c r="AN146" i="263" s="1"/>
  <c r="W6" i="21"/>
  <c r="AP26" i="263" s="1"/>
  <c r="V6" i="156"/>
  <c r="AO161" i="263" s="1"/>
  <c r="W6" i="160"/>
  <c r="AP165" i="263" s="1"/>
  <c r="U6" i="237"/>
  <c r="AN258" i="263" s="1"/>
  <c r="X6" i="135"/>
  <c r="AQ140" i="263" s="1"/>
  <c r="X6" i="139"/>
  <c r="AQ144" i="263" s="1"/>
  <c r="V6" i="137"/>
  <c r="AO142" i="263" s="1"/>
  <c r="W6" i="98"/>
  <c r="AP103" i="263" s="1"/>
  <c r="U6" i="79"/>
  <c r="AN84" i="263" s="1"/>
  <c r="U6" i="51"/>
  <c r="AN56" i="263" s="1"/>
  <c r="U6" i="148"/>
  <c r="AN153" i="263" s="1"/>
  <c r="V6" i="56"/>
  <c r="AO61" i="263" s="1"/>
  <c r="U6" i="94"/>
  <c r="AN99" i="263" s="1"/>
  <c r="W6" i="127"/>
  <c r="AP132" i="263" s="1"/>
  <c r="W6" i="213"/>
  <c r="AP218" i="263" s="1"/>
  <c r="W6" i="223"/>
  <c r="AP228" i="263" s="1"/>
  <c r="X6" i="255"/>
  <c r="AQ250" i="263" s="1"/>
  <c r="X6" i="249"/>
  <c r="AQ244" i="263" s="1"/>
  <c r="W6" i="198"/>
  <c r="AP203" i="263" s="1"/>
  <c r="U6" i="144"/>
  <c r="AN149" i="263" s="1"/>
  <c r="X6" i="42"/>
  <c r="AQ47" i="263" s="1"/>
  <c r="W6" i="40"/>
  <c r="AP45" i="263" s="1"/>
  <c r="W6" i="116"/>
  <c r="AP121" i="263" s="1"/>
  <c r="W6" i="100"/>
  <c r="AP105" i="263" s="1"/>
  <c r="V6" i="132"/>
  <c r="AO137" i="263" s="1"/>
  <c r="U6" i="158"/>
  <c r="AN163" i="263" s="1"/>
  <c r="U6" i="226"/>
  <c r="AN231" i="263" s="1"/>
  <c r="V6" i="209"/>
  <c r="AO214" i="263" s="1"/>
  <c r="U6" i="248"/>
  <c r="AN243" i="263" s="1"/>
  <c r="W6" i="233"/>
  <c r="AP238" i="263" s="1"/>
  <c r="X6" i="171"/>
  <c r="AQ176" i="263" s="1"/>
  <c r="V6" i="247"/>
  <c r="AO242" i="263" s="1"/>
  <c r="X6" i="146"/>
  <c r="AQ151" i="263" s="1"/>
  <c r="U6" i="46"/>
  <c r="AN51" i="263" s="1"/>
  <c r="U6" i="85"/>
  <c r="AN90" i="263" s="1"/>
  <c r="X6" i="21"/>
  <c r="AQ26" i="263" s="1"/>
  <c r="V6" i="95"/>
  <c r="AO100" i="263" s="1"/>
  <c r="V6" i="83"/>
  <c r="AO88" i="263" s="1"/>
  <c r="W6" i="78"/>
  <c r="AP83" i="263" s="1"/>
  <c r="X6" i="198"/>
  <c r="AQ203" i="263" s="1"/>
  <c r="V6" i="185"/>
  <c r="AO190" i="263" s="1"/>
  <c r="X6" i="76"/>
  <c r="AQ81" i="263" s="1"/>
  <c r="U6" i="172"/>
  <c r="AN177" i="263" s="1"/>
  <c r="X6" i="205"/>
  <c r="AQ210" i="263" s="1"/>
  <c r="W6" i="193"/>
  <c r="AP198" i="263" s="1"/>
  <c r="U6" i="31"/>
  <c r="AN36" i="263" s="1"/>
  <c r="W6" i="105"/>
  <c r="AP110" i="263" s="1"/>
  <c r="U6" i="181"/>
  <c r="AN186" i="263" s="1"/>
  <c r="W6" i="222"/>
  <c r="AP227" i="263" s="1"/>
  <c r="X6" i="195"/>
  <c r="AQ200" i="263" s="1"/>
  <c r="X6" i="129"/>
  <c r="AQ134" i="263" s="1"/>
  <c r="X6" i="143"/>
  <c r="AQ148" i="263" s="1"/>
  <c r="U6" i="119"/>
  <c r="AN124" i="263" s="1"/>
  <c r="W6" i="221"/>
  <c r="AP226" i="263" s="1"/>
  <c r="V6" i="245"/>
  <c r="AO240" i="263" s="1"/>
  <c r="V6" i="196"/>
  <c r="AO201" i="263" s="1"/>
  <c r="V6" i="160"/>
  <c r="AO165" i="263" s="1"/>
  <c r="X6" i="68"/>
  <c r="AQ73" i="263" s="1"/>
  <c r="V6" i="72"/>
  <c r="AO77" i="263" s="1"/>
  <c r="V6" i="81"/>
  <c r="AO86" i="263" s="1"/>
  <c r="X6" i="151"/>
  <c r="AQ156" i="263" s="1"/>
  <c r="AM156" i="263"/>
  <c r="X6" i="50"/>
  <c r="AQ55" i="263" s="1"/>
  <c r="AM55" i="263"/>
  <c r="U6" i="59"/>
  <c r="AN64" i="263" s="1"/>
  <c r="AJ64" i="263"/>
  <c r="W6" i="60"/>
  <c r="AP65" i="263" s="1"/>
  <c r="AL65" i="263"/>
  <c r="V6" i="228"/>
  <c r="AO233" i="263" s="1"/>
  <c r="AK233" i="263"/>
  <c r="X6" i="161"/>
  <c r="AQ166" i="263" s="1"/>
  <c r="AM166" i="263"/>
  <c r="U6" i="3"/>
  <c r="AN8" i="263" s="1"/>
  <c r="X6" i="5"/>
  <c r="AQ10" i="263" s="1"/>
  <c r="AM10" i="263"/>
  <c r="W6" i="129"/>
  <c r="AP134" i="263" s="1"/>
  <c r="AL134" i="263"/>
  <c r="W6" i="150"/>
  <c r="AP155" i="263" s="1"/>
  <c r="W6" i="236"/>
  <c r="AP257" i="263" s="1"/>
  <c r="AL257" i="263"/>
  <c r="W6" i="214"/>
  <c r="AP219" i="263" s="1"/>
  <c r="AL219" i="263"/>
  <c r="W6" i="158"/>
  <c r="AP163" i="263" s="1"/>
  <c r="AL163" i="263"/>
  <c r="X6" i="164"/>
  <c r="AQ169" i="263" s="1"/>
  <c r="AM169" i="263"/>
  <c r="V6" i="117"/>
  <c r="AO122" i="263" s="1"/>
  <c r="AK122" i="263"/>
  <c r="V6" i="197"/>
  <c r="AO202" i="263" s="1"/>
  <c r="AK202" i="263"/>
  <c r="X6" i="178"/>
  <c r="AQ183" i="263" s="1"/>
  <c r="AM183" i="263"/>
  <c r="V6" i="135"/>
  <c r="AO140" i="263" s="1"/>
  <c r="AK140" i="263"/>
  <c r="X6" i="206"/>
  <c r="AQ211" i="263" s="1"/>
  <c r="W6" i="215"/>
  <c r="AP220" i="263" s="1"/>
  <c r="AL220" i="263"/>
  <c r="V6" i="206"/>
  <c r="AO211" i="263" s="1"/>
  <c r="X6" i="196"/>
  <c r="AQ201" i="263" s="1"/>
  <c r="AM201" i="263"/>
  <c r="W6" i="94"/>
  <c r="AP99" i="263" s="1"/>
  <c r="W6" i="163"/>
  <c r="AP168" i="263" s="1"/>
  <c r="AL168" i="263"/>
  <c r="X6" i="96"/>
  <c r="AQ101" i="263" s="1"/>
  <c r="AM101" i="263"/>
  <c r="W6" i="53"/>
  <c r="AP58" i="263" s="1"/>
  <c r="AL58" i="263"/>
  <c r="V6" i="2"/>
  <c r="AO7" i="263" s="1"/>
  <c r="AK7" i="263"/>
  <c r="U6" i="36"/>
  <c r="AN41" i="263" s="1"/>
  <c r="AJ41" i="263"/>
  <c r="V6" i="101"/>
  <c r="AO106" i="263" s="1"/>
  <c r="AK106" i="263"/>
  <c r="V6" i="44"/>
  <c r="AO49" i="263" s="1"/>
  <c r="AK49" i="263"/>
  <c r="W6" i="36"/>
  <c r="AP41" i="263" s="1"/>
  <c r="X6" i="35"/>
  <c r="AQ40" i="263" s="1"/>
  <c r="AM40" i="263"/>
  <c r="W6" i="65"/>
  <c r="AP70" i="263" s="1"/>
  <c r="AL70" i="263"/>
  <c r="W6" i="52"/>
  <c r="AP57" i="263" s="1"/>
  <c r="AL57" i="263"/>
  <c r="U6" i="100"/>
  <c r="AN105" i="263" s="1"/>
  <c r="AJ105" i="263"/>
  <c r="X6" i="62"/>
  <c r="AQ67" i="263" s="1"/>
  <c r="AM67" i="263"/>
  <c r="W6" i="20"/>
  <c r="AP25" i="263" s="1"/>
  <c r="AL25" i="263"/>
  <c r="V6" i="70"/>
  <c r="AO75" i="263" s="1"/>
  <c r="U6" i="145"/>
  <c r="AN150" i="263" s="1"/>
  <c r="AJ150" i="263"/>
  <c r="X6" i="32"/>
  <c r="AQ37" i="263" s="1"/>
  <c r="AM37" i="263"/>
  <c r="X6" i="47"/>
  <c r="AQ52" i="263" s="1"/>
  <c r="AM52" i="263"/>
  <c r="X6" i="137"/>
  <c r="AQ142" i="263" s="1"/>
  <c r="AM142" i="263"/>
  <c r="W6" i="57"/>
  <c r="AP62" i="263" s="1"/>
  <c r="AL62" i="263"/>
  <c r="V6" i="179"/>
  <c r="AO184" i="263" s="1"/>
  <c r="AK184" i="263"/>
  <c r="W6" i="256"/>
  <c r="AP251" i="263" s="1"/>
  <c r="AL251" i="263"/>
  <c r="V6" i="161"/>
  <c r="AO166" i="263" s="1"/>
  <c r="AK166" i="263"/>
  <c r="V6" i="9"/>
  <c r="AO14" i="263" s="1"/>
  <c r="AK14" i="263"/>
  <c r="U6" i="18"/>
  <c r="AN23" i="263" s="1"/>
  <c r="AJ23" i="263"/>
  <c r="X6" i="230"/>
  <c r="AQ235" i="263" s="1"/>
  <c r="AM235" i="263"/>
  <c r="W6" i="106"/>
  <c r="AP111" i="263" s="1"/>
  <c r="W6" i="212"/>
  <c r="AP217" i="263" s="1"/>
  <c r="AL217" i="263"/>
  <c r="U6" i="142"/>
  <c r="AN147" i="263" s="1"/>
  <c r="W6" i="235"/>
  <c r="AP256" i="263" s="1"/>
  <c r="AL256" i="263"/>
  <c r="U6" i="209"/>
  <c r="AN214" i="263" s="1"/>
  <c r="AJ214" i="263"/>
  <c r="W6" i="252"/>
  <c r="AP247" i="263" s="1"/>
  <c r="X6" i="203"/>
  <c r="AQ208" i="263" s="1"/>
  <c r="AM208" i="263"/>
  <c r="V6" i="162"/>
  <c r="AO167" i="263" s="1"/>
  <c r="AK167" i="263"/>
  <c r="W6" i="115"/>
  <c r="AP120" i="263" s="1"/>
  <c r="AL120" i="263"/>
  <c r="X6" i="136"/>
  <c r="AQ141" i="263" s="1"/>
  <c r="AM141" i="263"/>
  <c r="X6" i="225"/>
  <c r="AQ230" i="263" s="1"/>
  <c r="U6" i="127"/>
  <c r="AN132" i="263" s="1"/>
  <c r="AJ132" i="263"/>
  <c r="W6" i="157"/>
  <c r="AP162" i="263" s="1"/>
  <c r="AL162" i="263"/>
  <c r="W6" i="245"/>
  <c r="AP240" i="263" s="1"/>
  <c r="AL240" i="263"/>
  <c r="W6" i="130"/>
  <c r="AP135" i="263" s="1"/>
  <c r="AL135" i="263"/>
  <c r="V6" i="39"/>
  <c r="AO44" i="263" s="1"/>
  <c r="U6" i="34"/>
  <c r="AN39" i="263" s="1"/>
  <c r="X6" i="98"/>
  <c r="AQ103" i="263" s="1"/>
  <c r="AM103" i="263"/>
  <c r="X6" i="43"/>
  <c r="AQ48" i="263" s="1"/>
  <c r="AM48" i="263"/>
  <c r="U6" i="35"/>
  <c r="AN40" i="263" s="1"/>
  <c r="AJ40" i="263"/>
  <c r="V6" i="34"/>
  <c r="AO39" i="263" s="1"/>
  <c r="AK39" i="263"/>
  <c r="V6" i="51"/>
  <c r="AO56" i="263" s="1"/>
  <c r="AK56" i="263"/>
  <c r="X6" i="90"/>
  <c r="AQ95" i="263" s="1"/>
  <c r="W6" i="49"/>
  <c r="AP54" i="263" s="1"/>
  <c r="AL54" i="263"/>
  <c r="U6" i="230"/>
  <c r="AN235" i="263" s="1"/>
  <c r="AJ235" i="263"/>
  <c r="V6" i="143"/>
  <c r="AO148" i="263" s="1"/>
  <c r="AK148" i="263"/>
  <c r="U6" i="22"/>
  <c r="AN27" i="263" s="1"/>
  <c r="AJ27" i="263"/>
  <c r="U6" i="176"/>
  <c r="AN181" i="263" s="1"/>
  <c r="AJ181" i="263"/>
  <c r="X6" i="236"/>
  <c r="AQ257" i="263" s="1"/>
  <c r="AM257" i="263"/>
  <c r="U6" i="133"/>
  <c r="AN138" i="263" s="1"/>
  <c r="AJ138" i="263"/>
  <c r="X6" i="105"/>
  <c r="AQ110" i="263" s="1"/>
  <c r="AM110" i="263"/>
  <c r="V6" i="75"/>
  <c r="AO80" i="263" s="1"/>
  <c r="AK80" i="263"/>
  <c r="U6" i="40"/>
  <c r="AN45" i="263" s="1"/>
  <c r="W6" i="210"/>
  <c r="AP215" i="263" s="1"/>
  <c r="AL215" i="263"/>
  <c r="U6" i="235"/>
  <c r="AN256" i="263" s="1"/>
  <c r="U6" i="156"/>
  <c r="AN161" i="263" s="1"/>
  <c r="W6" i="135"/>
  <c r="AP140" i="263" s="1"/>
  <c r="AL140" i="263"/>
  <c r="V6" i="224"/>
  <c r="AO229" i="263" s="1"/>
  <c r="AK229" i="263"/>
  <c r="W6" i="176"/>
  <c r="AP181" i="263" s="1"/>
  <c r="AL181" i="263"/>
  <c r="V6" i="121"/>
  <c r="AO126" i="263" s="1"/>
  <c r="AK126" i="263"/>
  <c r="W6" i="194"/>
  <c r="AP199" i="263" s="1"/>
  <c r="AL199" i="263"/>
  <c r="V6" i="145"/>
  <c r="AO150" i="263" s="1"/>
  <c r="AK150" i="263"/>
  <c r="X6" i="247"/>
  <c r="AQ242" i="263" s="1"/>
  <c r="AM242" i="263"/>
  <c r="X6" i="38"/>
  <c r="AQ43" i="263" s="1"/>
  <c r="AM43" i="263"/>
  <c r="V6" i="104"/>
  <c r="AO109" i="263" s="1"/>
  <c r="AK109" i="263"/>
  <c r="W6" i="48"/>
  <c r="AP53" i="263" s="1"/>
  <c r="AL53" i="263"/>
  <c r="X6" i="29"/>
  <c r="AQ34" i="263" s="1"/>
  <c r="AM34" i="263"/>
  <c r="U6" i="96"/>
  <c r="AN101" i="263" s="1"/>
  <c r="AJ101" i="263"/>
  <c r="V6" i="42"/>
  <c r="AO47" i="263" s="1"/>
  <c r="AK47" i="263"/>
  <c r="W6" i="34"/>
  <c r="AP39" i="263" s="1"/>
  <c r="AL39" i="263"/>
  <c r="U6" i="197"/>
  <c r="AN202" i="263" s="1"/>
  <c r="AJ202" i="263"/>
  <c r="X6" i="100"/>
  <c r="AQ105" i="263" s="1"/>
  <c r="AM105" i="263"/>
  <c r="X6" i="45"/>
  <c r="AQ50" i="263" s="1"/>
  <c r="AM50" i="263"/>
  <c r="U6" i="95"/>
  <c r="AN100" i="263" s="1"/>
  <c r="AJ100" i="263"/>
  <c r="X6" i="145"/>
  <c r="AQ150" i="263" s="1"/>
  <c r="AM150" i="263"/>
  <c r="X6" i="227"/>
  <c r="AQ232" i="263" s="1"/>
  <c r="AM232" i="263"/>
  <c r="W6" i="19"/>
  <c r="AP24" i="263" s="1"/>
  <c r="AL24" i="263"/>
  <c r="U6" i="152"/>
  <c r="AN157" i="263" s="1"/>
  <c r="U6" i="104"/>
  <c r="AN109" i="263" s="1"/>
  <c r="AJ109" i="263"/>
  <c r="X6" i="89"/>
  <c r="AQ94" i="263" s="1"/>
  <c r="AM94" i="263"/>
  <c r="W6" i="43"/>
  <c r="AP48" i="263" s="1"/>
  <c r="AL48" i="263"/>
  <c r="X6" i="147"/>
  <c r="AQ152" i="263" s="1"/>
  <c r="AM152" i="263"/>
  <c r="U6" i="99"/>
  <c r="AN104" i="263" s="1"/>
  <c r="AJ104" i="263"/>
  <c r="W6" i="161"/>
  <c r="AP166" i="263" s="1"/>
  <c r="AL166" i="263"/>
  <c r="V6" i="7"/>
  <c r="AO12" i="263" s="1"/>
  <c r="W6" i="41"/>
  <c r="AP46" i="263" s="1"/>
  <c r="U6" i="102"/>
  <c r="AN107" i="263" s="1"/>
  <c r="U6" i="160"/>
  <c r="AN165" i="263" s="1"/>
  <c r="V6" i="129"/>
  <c r="AO134" i="263" s="1"/>
  <c r="AK134" i="263"/>
  <c r="W6" i="259"/>
  <c r="AP254" i="263" s="1"/>
  <c r="AL254" i="263"/>
  <c r="W6" i="154"/>
  <c r="AP159" i="263" s="1"/>
  <c r="AL159" i="263"/>
  <c r="W6" i="203"/>
  <c r="AP208" i="263" s="1"/>
  <c r="X6" i="162"/>
  <c r="AQ167" i="263" s="1"/>
  <c r="AM167" i="263"/>
  <c r="X6" i="201"/>
  <c r="AQ206" i="263" s="1"/>
  <c r="AM206" i="263"/>
  <c r="W6" i="199"/>
  <c r="AP204" i="263" s="1"/>
  <c r="AL204" i="263"/>
  <c r="W6" i="121"/>
  <c r="AP126" i="263" s="1"/>
  <c r="AL126" i="263"/>
  <c r="W6" i="155"/>
  <c r="AP160" i="263" s="1"/>
  <c r="AL160" i="263"/>
  <c r="W6" i="192"/>
  <c r="AP197" i="263" s="1"/>
  <c r="V6" i="92"/>
  <c r="AO97" i="263" s="1"/>
  <c r="AK97" i="263"/>
  <c r="W6" i="32"/>
  <c r="AP37" i="263" s="1"/>
  <c r="AL37" i="263"/>
  <c r="V6" i="45"/>
  <c r="AO50" i="263" s="1"/>
  <c r="AK50" i="263"/>
  <c r="V6" i="28"/>
  <c r="AO33" i="263" s="1"/>
  <c r="AK33" i="263"/>
  <c r="W6" i="80"/>
  <c r="AP85" i="263" s="1"/>
  <c r="AL85" i="263"/>
  <c r="U6" i="33"/>
  <c r="AN38" i="263" s="1"/>
  <c r="AJ38" i="263"/>
  <c r="V6" i="80"/>
  <c r="AO85" i="263" s="1"/>
  <c r="AK85" i="263"/>
  <c r="V6" i="111"/>
  <c r="AO116" i="263" s="1"/>
  <c r="AK116" i="263"/>
  <c r="X6" i="95"/>
  <c r="AQ100" i="263" s="1"/>
  <c r="AM100" i="263"/>
  <c r="U6" i="5"/>
  <c r="AN10" i="263" s="1"/>
  <c r="AJ10" i="263"/>
  <c r="X6" i="237"/>
  <c r="AQ258" i="263" s="1"/>
  <c r="AM258" i="263"/>
  <c r="X6" i="116"/>
  <c r="AQ121" i="263" s="1"/>
  <c r="AM121" i="263"/>
  <c r="V6" i="163"/>
  <c r="AO168" i="263" s="1"/>
  <c r="AK168" i="263"/>
  <c r="W6" i="168"/>
  <c r="AP173" i="263" s="1"/>
  <c r="V6" i="208"/>
  <c r="AO213" i="263" s="1"/>
  <c r="AK213" i="263"/>
  <c r="X6" i="212"/>
  <c r="AQ217" i="263" s="1"/>
  <c r="AM217" i="263"/>
  <c r="W6" i="201"/>
  <c r="AP206" i="263" s="1"/>
  <c r="X6" i="246"/>
  <c r="AQ241" i="263" s="1"/>
  <c r="AM241" i="263"/>
  <c r="V6" i="201"/>
  <c r="AO206" i="263" s="1"/>
  <c r="X6" i="254"/>
  <c r="AQ249" i="263" s="1"/>
  <c r="AM249" i="263"/>
  <c r="X6" i="133"/>
  <c r="AQ138" i="263" s="1"/>
  <c r="AM138" i="263"/>
  <c r="X6" i="221"/>
  <c r="AQ226" i="263" s="1"/>
  <c r="AM226" i="263"/>
  <c r="X6" i="175"/>
  <c r="AQ180" i="263" s="1"/>
  <c r="AM180" i="263"/>
  <c r="V6" i="109"/>
  <c r="AO114" i="263" s="1"/>
  <c r="AK114" i="263"/>
  <c r="W6" i="153"/>
  <c r="AP158" i="263" s="1"/>
  <c r="AL158" i="263"/>
  <c r="W6" i="190"/>
  <c r="AP195" i="263" s="1"/>
  <c r="X6" i="142"/>
  <c r="AQ147" i="263" s="1"/>
  <c r="X6" i="218"/>
  <c r="AQ223" i="263" s="1"/>
  <c r="W6" i="124"/>
  <c r="AP129" i="263" s="1"/>
  <c r="AL129" i="263"/>
  <c r="W6" i="171"/>
  <c r="AP176" i="263" s="1"/>
  <c r="AL176" i="263"/>
  <c r="W6" i="91"/>
  <c r="AP96" i="263" s="1"/>
  <c r="V6" i="87"/>
  <c r="AO92" i="263" s="1"/>
  <c r="W6" i="89"/>
  <c r="AP94" i="263" s="1"/>
  <c r="AL94" i="263"/>
  <c r="V6" i="35"/>
  <c r="AO40" i="263" s="1"/>
  <c r="AK40" i="263"/>
  <c r="U6" i="27"/>
  <c r="AN32" i="263" s="1"/>
  <c r="AJ32" i="263"/>
  <c r="U6" i="106"/>
  <c r="AN111" i="263" s="1"/>
  <c r="AJ111" i="263"/>
  <c r="W6" i="42"/>
  <c r="AP47" i="263" s="1"/>
  <c r="AL47" i="263"/>
  <c r="W6" i="4"/>
  <c r="AP9" i="263" s="1"/>
  <c r="U6" i="253"/>
  <c r="AN248" i="263" s="1"/>
  <c r="AJ248" i="263"/>
  <c r="W6" i="202"/>
  <c r="AP207" i="263" s="1"/>
  <c r="AL207" i="263"/>
  <c r="X6" i="223"/>
  <c r="AQ228" i="263" s="1"/>
  <c r="AM228" i="263"/>
  <c r="X6" i="41"/>
  <c r="AQ46" i="263" s="1"/>
  <c r="AM46" i="263"/>
  <c r="U6" i="136"/>
  <c r="AN141" i="263" s="1"/>
  <c r="AJ141" i="263"/>
  <c r="X6" i="216"/>
  <c r="AQ221" i="263" s="1"/>
  <c r="X6" i="103"/>
  <c r="AQ108" i="263" s="1"/>
  <c r="AM108" i="263"/>
  <c r="X6" i="81"/>
  <c r="AQ86" i="263" s="1"/>
  <c r="AM86" i="263"/>
  <c r="W6" i="255"/>
  <c r="AP250" i="263" s="1"/>
  <c r="AL250" i="263"/>
  <c r="W6" i="257"/>
  <c r="AP252" i="263" s="1"/>
  <c r="AL252" i="263"/>
  <c r="V6" i="188"/>
  <c r="AO193" i="263" s="1"/>
  <c r="AK193" i="263"/>
  <c r="W6" i="152"/>
  <c r="AP157" i="263" s="1"/>
  <c r="AL157" i="263"/>
  <c r="V6" i="152"/>
  <c r="AO157" i="263" s="1"/>
  <c r="AK157" i="263"/>
  <c r="X6" i="200"/>
  <c r="AQ205" i="263" s="1"/>
  <c r="AM205" i="263"/>
  <c r="X6" i="197"/>
  <c r="AQ202" i="263" s="1"/>
  <c r="AM202" i="263"/>
  <c r="X6" i="108"/>
  <c r="AQ113" i="263" s="1"/>
  <c r="AM113" i="263"/>
  <c r="W6" i="172"/>
  <c r="AP177" i="263" s="1"/>
  <c r="AL177" i="263"/>
  <c r="W6" i="109"/>
  <c r="AP114" i="263" s="1"/>
  <c r="AL114" i="263"/>
  <c r="X6" i="174"/>
  <c r="AQ179" i="263" s="1"/>
  <c r="AM179" i="263"/>
  <c r="W6" i="137"/>
  <c r="AP142" i="263" s="1"/>
  <c r="AL142" i="263"/>
  <c r="U6" i="124"/>
  <c r="AN129" i="263" s="1"/>
  <c r="W6" i="167"/>
  <c r="AP172" i="263" s="1"/>
  <c r="AL172" i="263"/>
  <c r="V6" i="126"/>
  <c r="AO131" i="263" s="1"/>
  <c r="AK131" i="263"/>
  <c r="W6" i="87"/>
  <c r="AP92" i="263" s="1"/>
  <c r="V6" i="29"/>
  <c r="AO34" i="263" s="1"/>
  <c r="X6" i="85"/>
  <c r="AQ90" i="263" s="1"/>
  <c r="AM90" i="263"/>
  <c r="X6" i="37"/>
  <c r="AQ42" i="263" s="1"/>
  <c r="AM42" i="263"/>
  <c r="X6" i="34"/>
  <c r="AQ39" i="263" s="1"/>
  <c r="AM39" i="263"/>
  <c r="W6" i="24"/>
  <c r="AP29" i="263" s="1"/>
  <c r="AL29" i="263"/>
  <c r="W6" i="26"/>
  <c r="AP31" i="263" s="1"/>
  <c r="AL31" i="263"/>
  <c r="W6" i="103"/>
  <c r="AP108" i="263" s="1"/>
  <c r="AL108" i="263"/>
  <c r="V6" i="37"/>
  <c r="AO42" i="263" s="1"/>
  <c r="AK42" i="263"/>
  <c r="W6" i="86"/>
  <c r="AP91" i="263" s="1"/>
  <c r="AL91" i="263"/>
  <c r="W6" i="2"/>
  <c r="AP7" i="263" s="1"/>
  <c r="AL7" i="263"/>
  <c r="U6" i="61"/>
  <c r="AN66" i="263" s="1"/>
  <c r="AJ66" i="263"/>
  <c r="U6" i="115"/>
  <c r="AN120" i="263" s="1"/>
  <c r="AJ120" i="263"/>
  <c r="V6" i="166"/>
  <c r="AO171" i="263" s="1"/>
  <c r="AK171" i="263"/>
  <c r="U6" i="21"/>
  <c r="AN26" i="263" s="1"/>
  <c r="AJ26" i="263"/>
  <c r="W6" i="205"/>
  <c r="AP210" i="263" s="1"/>
  <c r="AL210" i="263"/>
  <c r="W6" i="54"/>
  <c r="AP59" i="263" s="1"/>
  <c r="AL59" i="263"/>
  <c r="U6" i="220"/>
  <c r="AN225" i="263" s="1"/>
  <c r="V6" i="253"/>
  <c r="AO248" i="263" s="1"/>
  <c r="AK248" i="263"/>
  <c r="V6" i="138"/>
  <c r="AO143" i="263" s="1"/>
  <c r="AK143" i="263"/>
  <c r="X6" i="252"/>
  <c r="AQ247" i="263" s="1"/>
  <c r="AM247" i="263"/>
  <c r="W6" i="195"/>
  <c r="AP200" i="263" s="1"/>
  <c r="AL200" i="263"/>
  <c r="X6" i="131"/>
  <c r="AQ136" i="263" s="1"/>
  <c r="AM136" i="263"/>
  <c r="X6" i="256"/>
  <c r="AQ251" i="263" s="1"/>
  <c r="AM251" i="263"/>
  <c r="W6" i="107"/>
  <c r="AP112" i="263" s="1"/>
  <c r="AL112" i="263"/>
  <c r="V6" i="189"/>
  <c r="AO194" i="263" s="1"/>
  <c r="AK194" i="263"/>
  <c r="X6" i="144"/>
  <c r="AQ149" i="263" s="1"/>
  <c r="AM149" i="263"/>
  <c r="V6" i="122"/>
  <c r="AO127" i="263" s="1"/>
  <c r="V6" i="27"/>
  <c r="AO32" i="263" s="1"/>
  <c r="AK32" i="263"/>
  <c r="U6" i="80"/>
  <c r="AN85" i="263" s="1"/>
  <c r="X6" i="87"/>
  <c r="AQ92" i="263" s="1"/>
  <c r="AM92" i="263"/>
  <c r="U6" i="23"/>
  <c r="AN28" i="263" s="1"/>
  <c r="AJ28" i="263"/>
  <c r="U6" i="25"/>
  <c r="AN30" i="263" s="1"/>
  <c r="AJ30" i="263"/>
  <c r="U6" i="98"/>
  <c r="AN103" i="263" s="1"/>
  <c r="AJ103" i="263"/>
  <c r="U6" i="45"/>
  <c r="AN50" i="263" s="1"/>
  <c r="W6" i="82"/>
  <c r="AP87" i="263" s="1"/>
  <c r="AL87" i="263"/>
  <c r="X6" i="36"/>
  <c r="AQ41" i="263" s="1"/>
  <c r="AM41" i="263"/>
  <c r="U6" i="86"/>
  <c r="AN91" i="263" s="1"/>
  <c r="V6" i="12"/>
  <c r="AO16" i="263" s="1"/>
  <c r="AK16" i="263"/>
  <c r="X6" i="104"/>
  <c r="AQ109" i="263" s="1"/>
  <c r="AM109" i="263"/>
  <c r="W6" i="216"/>
  <c r="AP221" i="263" s="1"/>
  <c r="AL221" i="263"/>
  <c r="V6" i="110"/>
  <c r="AO115" i="263" s="1"/>
  <c r="AK115" i="263"/>
  <c r="W6" i="132"/>
  <c r="AP137" i="263" s="1"/>
  <c r="AL137" i="263"/>
  <c r="W6" i="55"/>
  <c r="AP60" i="263" s="1"/>
  <c r="V6" i="177"/>
  <c r="AO182" i="263" s="1"/>
  <c r="U6" i="221"/>
  <c r="AN226" i="263" s="1"/>
  <c r="W6" i="237"/>
  <c r="AP258" i="263" s="1"/>
  <c r="AL258" i="263"/>
  <c r="V6" i="194"/>
  <c r="AO199" i="263" s="1"/>
  <c r="AK199" i="263"/>
  <c r="W6" i="99"/>
  <c r="AP104" i="263" s="1"/>
  <c r="X6" i="155"/>
  <c r="AQ160" i="263" s="1"/>
  <c r="U6" i="167"/>
  <c r="AN172" i="263" s="1"/>
  <c r="AJ172" i="263"/>
  <c r="W6" i="184"/>
  <c r="AP189" i="263" s="1"/>
  <c r="AL189" i="263"/>
  <c r="V6" i="123"/>
  <c r="AO128" i="263" s="1"/>
  <c r="AK128" i="263"/>
  <c r="W6" i="128"/>
  <c r="AP133" i="263" s="1"/>
  <c r="V6" i="144"/>
  <c r="AO149" i="263" s="1"/>
  <c r="X6" i="120"/>
  <c r="AQ125" i="263" s="1"/>
  <c r="AM125" i="263"/>
  <c r="W6" i="120"/>
  <c r="AP125" i="263" s="1"/>
  <c r="AL125" i="263"/>
  <c r="X6" i="83"/>
  <c r="AQ88" i="263" s="1"/>
  <c r="AM88" i="263"/>
  <c r="X6" i="78"/>
  <c r="AQ83" i="263" s="1"/>
  <c r="AM83" i="263"/>
  <c r="X6" i="23"/>
  <c r="AQ28" i="263" s="1"/>
  <c r="AM28" i="263"/>
  <c r="W6" i="79"/>
  <c r="AP84" i="263" s="1"/>
  <c r="AL84" i="263"/>
  <c r="U6" i="20"/>
  <c r="AN25" i="263" s="1"/>
  <c r="AJ25" i="263"/>
  <c r="W6" i="29"/>
  <c r="AP34" i="263" s="1"/>
  <c r="AL34" i="263"/>
  <c r="W6" i="18"/>
  <c r="AP23" i="263" s="1"/>
  <c r="W6" i="67"/>
  <c r="AP72" i="263" s="1"/>
  <c r="AL72" i="263"/>
  <c r="V6" i="24"/>
  <c r="AO29" i="263" s="1"/>
  <c r="AK29" i="263"/>
  <c r="W6" i="75"/>
  <c r="AP80" i="263" s="1"/>
  <c r="AL80" i="263"/>
  <c r="V6" i="33"/>
  <c r="AO38" i="263" s="1"/>
  <c r="W6" i="81"/>
  <c r="AP86" i="263" s="1"/>
  <c r="X6" i="64"/>
  <c r="AQ69" i="263" s="1"/>
  <c r="AM69" i="263"/>
  <c r="U6" i="10"/>
  <c r="AN15" i="263" s="1"/>
  <c r="AJ15" i="263"/>
  <c r="X6" i="57"/>
  <c r="AQ62" i="263" s="1"/>
  <c r="U6" i="52"/>
  <c r="AN57" i="263" s="1"/>
  <c r="AJ57" i="263"/>
  <c r="V6" i="43"/>
  <c r="AO48" i="263" s="1"/>
  <c r="AK48" i="263"/>
  <c r="V6" i="167"/>
  <c r="AO172" i="263" s="1"/>
  <c r="AK172" i="263"/>
  <c r="W6" i="209"/>
  <c r="AP214" i="263" s="1"/>
  <c r="AL214" i="263"/>
  <c r="X6" i="130"/>
  <c r="AQ135" i="263" s="1"/>
  <c r="AM135" i="263"/>
  <c r="V6" i="49"/>
  <c r="AO54" i="263" s="1"/>
  <c r="AK54" i="263"/>
  <c r="U6" i="90"/>
  <c r="AN95" i="263" s="1"/>
  <c r="AJ95" i="263"/>
  <c r="W6" i="249"/>
  <c r="AP244" i="263" s="1"/>
  <c r="AL244" i="263"/>
  <c r="U6" i="166"/>
  <c r="AN171" i="263" s="1"/>
  <c r="AJ171" i="263"/>
  <c r="W6" i="138"/>
  <c r="AP143" i="263" s="1"/>
  <c r="AL143" i="263"/>
  <c r="W6" i="183"/>
  <c r="AP188" i="263" s="1"/>
  <c r="AL188" i="263"/>
  <c r="X6" i="193"/>
  <c r="AQ198" i="263" s="1"/>
  <c r="AM198" i="263"/>
  <c r="W6" i="125"/>
  <c r="AP130" i="263" s="1"/>
  <c r="W6" i="246"/>
  <c r="AP241" i="263" s="1"/>
  <c r="AL241" i="263"/>
  <c r="W6" i="191"/>
  <c r="AP196" i="263" s="1"/>
  <c r="AL196" i="263"/>
  <c r="W6" i="250"/>
  <c r="AP245" i="263" s="1"/>
  <c r="AL245" i="263"/>
  <c r="W6" i="97"/>
  <c r="AP102" i="263" s="1"/>
  <c r="AL102" i="263"/>
  <c r="U6" i="120"/>
  <c r="AN125" i="263" s="1"/>
  <c r="W6" i="114"/>
  <c r="AP119" i="263" s="1"/>
  <c r="AL119" i="263"/>
  <c r="U6" i="19"/>
  <c r="AN24" i="263" s="1"/>
  <c r="U6" i="78"/>
  <c r="AN83" i="263" s="1"/>
  <c r="V6" i="77"/>
  <c r="AO82" i="263" s="1"/>
  <c r="AK82" i="263"/>
  <c r="X6" i="80"/>
  <c r="AQ85" i="263" s="1"/>
  <c r="AM85" i="263"/>
  <c r="U6" i="26"/>
  <c r="AN31" i="263" s="1"/>
  <c r="W6" i="16"/>
  <c r="AP21" i="263" s="1"/>
  <c r="AL21" i="263"/>
  <c r="X6" i="65"/>
  <c r="AQ70" i="263" s="1"/>
  <c r="AM70" i="263"/>
  <c r="X6" i="82"/>
  <c r="AQ87" i="263" s="1"/>
  <c r="AM87" i="263"/>
  <c r="V6" i="31"/>
  <c r="AO36" i="263" s="1"/>
  <c r="AK36" i="263"/>
  <c r="W6" i="33"/>
  <c r="AP38" i="263" s="1"/>
  <c r="AL38" i="263"/>
  <c r="X6" i="48"/>
  <c r="AQ53" i="263" s="1"/>
  <c r="X6" i="91"/>
  <c r="AQ96" i="263" s="1"/>
  <c r="AM96" i="263"/>
  <c r="V6" i="219"/>
  <c r="AO224" i="263" s="1"/>
  <c r="AK224" i="263"/>
  <c r="W6" i="39"/>
  <c r="AP44" i="263" s="1"/>
  <c r="U6" i="173"/>
  <c r="AN178" i="263" s="1"/>
  <c r="AJ178" i="263"/>
  <c r="U6" i="4"/>
  <c r="AN9" i="263" s="1"/>
  <c r="AJ9" i="263"/>
  <c r="V6" i="8"/>
  <c r="AO13" i="263" s="1"/>
  <c r="AK13" i="263"/>
  <c r="V6" i="97"/>
  <c r="AO102" i="263" s="1"/>
  <c r="AK102" i="263"/>
  <c r="X6" i="152"/>
  <c r="AQ157" i="263" s="1"/>
  <c r="AM157" i="263"/>
  <c r="V6" i="248"/>
  <c r="AO243" i="263" s="1"/>
  <c r="AK243" i="263"/>
  <c r="V6" i="67"/>
  <c r="AO72" i="263" s="1"/>
  <c r="AK72" i="263"/>
  <c r="X6" i="235"/>
  <c r="AQ256" i="263" s="1"/>
  <c r="AM256" i="263"/>
  <c r="W6" i="181"/>
  <c r="AP186" i="263" s="1"/>
  <c r="V6" i="136"/>
  <c r="AO141" i="263" s="1"/>
  <c r="AK141" i="263"/>
  <c r="X6" i="163"/>
  <c r="AQ168" i="263" s="1"/>
  <c r="AM168" i="263"/>
  <c r="V6" i="226"/>
  <c r="AO231" i="263" s="1"/>
  <c r="AK231" i="263"/>
  <c r="X6" i="127"/>
  <c r="AQ132" i="263" s="1"/>
  <c r="AM132" i="263"/>
  <c r="X6" i="149"/>
  <c r="AQ154" i="263" s="1"/>
  <c r="AM154" i="263"/>
  <c r="X6" i="101"/>
  <c r="AQ106" i="263" s="1"/>
  <c r="AM106" i="263"/>
  <c r="X6" i="180"/>
  <c r="AQ185" i="263" s="1"/>
  <c r="AM185" i="263"/>
  <c r="U6" i="116"/>
  <c r="AN121" i="263" s="1"/>
  <c r="W6" i="247"/>
  <c r="AP242" i="263" s="1"/>
  <c r="AL242" i="263"/>
  <c r="W6" i="70"/>
  <c r="AP75" i="263" s="1"/>
  <c r="AL75" i="263"/>
  <c r="U6" i="17"/>
  <c r="AN22" i="263" s="1"/>
  <c r="AJ22" i="263"/>
  <c r="U6" i="71"/>
  <c r="AN76" i="263" s="1"/>
  <c r="AJ76" i="263"/>
  <c r="X6" i="19"/>
  <c r="AQ24" i="263" s="1"/>
  <c r="AM24" i="263"/>
  <c r="V6" i="11"/>
  <c r="AO17" i="263" s="1"/>
  <c r="AK17" i="263"/>
  <c r="V6" i="78"/>
  <c r="AO83" i="263" s="1"/>
  <c r="AK83" i="263"/>
  <c r="X6" i="24"/>
  <c r="AQ29" i="263" s="1"/>
  <c r="AM29" i="263"/>
  <c r="V6" i="14"/>
  <c r="AO19" i="263" s="1"/>
  <c r="AK19" i="263"/>
  <c r="W6" i="73"/>
  <c r="AP78" i="263" s="1"/>
  <c r="AL78" i="263"/>
  <c r="U6" i="30"/>
  <c r="AN35" i="263" s="1"/>
  <c r="AJ35" i="263"/>
  <c r="U6" i="32"/>
  <c r="AN37" i="263" s="1"/>
  <c r="AJ37" i="263"/>
  <c r="V6" i="23"/>
  <c r="AO28" i="263" s="1"/>
  <c r="AK28" i="263"/>
  <c r="W6" i="62"/>
  <c r="AP67" i="263" s="1"/>
  <c r="AL67" i="263"/>
  <c r="U6" i="2"/>
  <c r="AN7" i="263" s="1"/>
  <c r="AJ7" i="263"/>
  <c r="V6" i="47"/>
  <c r="AO52" i="263" s="1"/>
  <c r="AK52" i="263"/>
  <c r="V6" i="76"/>
  <c r="AO81" i="263" s="1"/>
  <c r="AK81" i="263"/>
  <c r="V6" i="36"/>
  <c r="AO41" i="263" s="1"/>
  <c r="AK41" i="263"/>
  <c r="X6" i="170"/>
  <c r="AQ175" i="263" s="1"/>
  <c r="V6" i="52"/>
  <c r="AO57" i="263" s="1"/>
  <c r="AK57" i="263"/>
  <c r="U6" i="11"/>
  <c r="AN17" i="263" s="1"/>
  <c r="AJ17" i="263"/>
  <c r="U6" i="260"/>
  <c r="AN255" i="263" s="1"/>
  <c r="AJ255" i="263"/>
  <c r="X6" i="158"/>
  <c r="AQ163" i="263" s="1"/>
  <c r="V6" i="235"/>
  <c r="AO256" i="263" s="1"/>
  <c r="X6" i="179"/>
  <c r="AQ184" i="263" s="1"/>
  <c r="AM184" i="263"/>
  <c r="V6" i="112"/>
  <c r="AO117" i="263" s="1"/>
  <c r="AK117" i="263"/>
  <c r="X6" i="117"/>
  <c r="AQ122" i="263" s="1"/>
  <c r="AM122" i="263"/>
  <c r="V6" i="225"/>
  <c r="AO230" i="263" s="1"/>
  <c r="AK230" i="263"/>
  <c r="U6" i="101"/>
  <c r="AN106" i="263" s="1"/>
  <c r="V6" i="153"/>
  <c r="AO158" i="263" s="1"/>
  <c r="W6" i="231"/>
  <c r="AP236" i="263" s="1"/>
  <c r="W6" i="126"/>
  <c r="AP131" i="263" s="1"/>
  <c r="X6" i="118"/>
  <c r="AQ123" i="263" s="1"/>
  <c r="AM123" i="263"/>
  <c r="U6" i="225"/>
  <c r="AN230" i="263" s="1"/>
  <c r="AJ230" i="263"/>
  <c r="V6" i="68"/>
  <c r="AO73" i="263" s="1"/>
  <c r="AK73" i="263"/>
  <c r="U6" i="15"/>
  <c r="AN20" i="263" s="1"/>
  <c r="AJ20" i="263"/>
  <c r="V6" i="18"/>
  <c r="AO23" i="263" s="1"/>
  <c r="AK23" i="263"/>
  <c r="X6" i="73"/>
  <c r="AQ78" i="263" s="1"/>
  <c r="V6" i="61"/>
  <c r="AO66" i="263" s="1"/>
  <c r="AK66" i="263"/>
  <c r="X6" i="10"/>
  <c r="AQ15" i="263" s="1"/>
  <c r="X6" i="75"/>
  <c r="AQ80" i="263" s="1"/>
  <c r="AM80" i="263"/>
  <c r="W6" i="92"/>
  <c r="AP97" i="263" s="1"/>
  <c r="AL97" i="263"/>
  <c r="V6" i="15"/>
  <c r="AO20" i="263" s="1"/>
  <c r="AK20" i="263"/>
  <c r="U6" i="213"/>
  <c r="AN218" i="263" s="1"/>
  <c r="AJ218" i="263"/>
  <c r="W6" i="5"/>
  <c r="AP10" i="263" s="1"/>
  <c r="AL10" i="263"/>
  <c r="W6" i="136"/>
  <c r="AP141" i="263" s="1"/>
  <c r="AL141" i="263"/>
  <c r="V6" i="22"/>
  <c r="AO27" i="263" s="1"/>
  <c r="AK27" i="263"/>
  <c r="V6" i="164"/>
  <c r="AO169" i="263" s="1"/>
  <c r="X6" i="55"/>
  <c r="AQ60" i="263" s="1"/>
  <c r="AM60" i="263"/>
  <c r="V6" i="124"/>
  <c r="AO129" i="263" s="1"/>
  <c r="AK129" i="263"/>
  <c r="W6" i="147"/>
  <c r="AP152" i="263" s="1"/>
  <c r="AL152" i="263"/>
  <c r="U6" i="107"/>
  <c r="AN112" i="263" s="1"/>
  <c r="AJ112" i="263"/>
  <c r="X6" i="79"/>
  <c r="AQ84" i="263" s="1"/>
  <c r="AM84" i="263"/>
  <c r="U6" i="258"/>
  <c r="AN253" i="263" s="1"/>
  <c r="AJ253" i="263"/>
  <c r="V6" i="157"/>
  <c r="AO162" i="263" s="1"/>
  <c r="AK162" i="263"/>
  <c r="W6" i="251"/>
  <c r="AP246" i="263" s="1"/>
  <c r="AL246" i="263"/>
  <c r="W6" i="179"/>
  <c r="AP184" i="263" s="1"/>
  <c r="AL184" i="263"/>
  <c r="W6" i="187"/>
  <c r="AP192" i="263" s="1"/>
  <c r="AL192" i="263"/>
  <c r="W6" i="148"/>
  <c r="AP153" i="263" s="1"/>
  <c r="AL153" i="263"/>
  <c r="W6" i="123"/>
  <c r="AP128" i="263" s="1"/>
  <c r="AL128" i="263"/>
  <c r="W6" i="254"/>
  <c r="AP249" i="263" s="1"/>
  <c r="AL249" i="263"/>
  <c r="U6" i="246"/>
  <c r="AN241" i="263" s="1"/>
  <c r="AJ241" i="263"/>
  <c r="X6" i="229"/>
  <c r="AQ234" i="263" s="1"/>
  <c r="AM234" i="263"/>
  <c r="V6" i="116"/>
  <c r="AO121" i="263" s="1"/>
  <c r="X6" i="134"/>
  <c r="AQ139" i="263" s="1"/>
  <c r="AM139" i="263"/>
  <c r="W6" i="59"/>
  <c r="AP64" i="263" s="1"/>
  <c r="AL64" i="263"/>
  <c r="W6" i="14"/>
  <c r="AP19" i="263" s="1"/>
  <c r="AL19" i="263"/>
  <c r="V6" i="53"/>
  <c r="AO58" i="263" s="1"/>
  <c r="AK58" i="263"/>
  <c r="W6" i="6"/>
  <c r="AP11" i="263" s="1"/>
  <c r="AL11" i="263"/>
  <c r="X6" i="20"/>
  <c r="AQ25" i="263" s="1"/>
  <c r="AM25" i="263"/>
  <c r="U6" i="6"/>
  <c r="AN11" i="263" s="1"/>
  <c r="AJ11" i="263"/>
  <c r="V6" i="62"/>
  <c r="AO67" i="263" s="1"/>
  <c r="AK67" i="263"/>
  <c r="X6" i="8"/>
  <c r="AQ13" i="263" s="1"/>
  <c r="AM13" i="263"/>
  <c r="X6" i="13"/>
  <c r="AQ18" i="263" s="1"/>
  <c r="AM18" i="263"/>
  <c r="W6" i="69"/>
  <c r="AP74" i="263" s="1"/>
  <c r="AL74" i="263"/>
  <c r="X6" i="18"/>
  <c r="AQ23" i="263" s="1"/>
  <c r="AM23" i="263"/>
  <c r="W6" i="88"/>
  <c r="AP93" i="263" s="1"/>
  <c r="AL93" i="263"/>
  <c r="V6" i="10"/>
  <c r="AO15" i="263" s="1"/>
  <c r="AK15" i="263"/>
  <c r="U6" i="110"/>
  <c r="AN115" i="263" s="1"/>
  <c r="AJ115" i="263"/>
  <c r="U6" i="164"/>
  <c r="AN169" i="263" s="1"/>
  <c r="AJ169" i="263"/>
  <c r="X6" i="6"/>
  <c r="AQ11" i="263" s="1"/>
  <c r="AM11" i="263"/>
  <c r="V6" i="120"/>
  <c r="AO125" i="263" s="1"/>
  <c r="AK125" i="263"/>
  <c r="X6" i="49"/>
  <c r="AQ54" i="263" s="1"/>
  <c r="AM54" i="263"/>
  <c r="U6" i="155"/>
  <c r="AN160" i="263" s="1"/>
  <c r="AJ160" i="263"/>
  <c r="X6" i="54"/>
  <c r="AQ59" i="263" s="1"/>
  <c r="AM59" i="263"/>
  <c r="W6" i="117"/>
  <c r="AP122" i="263" s="1"/>
  <c r="AL122" i="263"/>
  <c r="V6" i="6"/>
  <c r="AO11" i="263" s="1"/>
  <c r="AK11" i="263"/>
  <c r="X6" i="22"/>
  <c r="AQ27" i="263" s="1"/>
  <c r="AM27" i="263"/>
  <c r="W6" i="46"/>
  <c r="AP51" i="263" s="1"/>
  <c r="AL51" i="263"/>
  <c r="X6" i="220"/>
  <c r="AQ225" i="263" s="1"/>
  <c r="AM225" i="263"/>
  <c r="X6" i="156"/>
  <c r="AQ161" i="263" s="1"/>
  <c r="X6" i="257"/>
  <c r="AQ252" i="263" s="1"/>
  <c r="AM252" i="263"/>
  <c r="X6" i="222"/>
  <c r="AQ227" i="263" s="1"/>
  <c r="AM227" i="263"/>
  <c r="W6" i="234"/>
  <c r="AP239" i="263" s="1"/>
  <c r="V6" i="173"/>
  <c r="AO178" i="263" s="1"/>
  <c r="AK178" i="263"/>
  <c r="X6" i="245"/>
  <c r="AQ240" i="263" s="1"/>
  <c r="AM240" i="263"/>
  <c r="X6" i="207"/>
  <c r="AQ212" i="263" s="1"/>
  <c r="AM212" i="263"/>
  <c r="W6" i="145"/>
  <c r="AP150" i="263" s="1"/>
  <c r="V6" i="172"/>
  <c r="AO177" i="263" s="1"/>
  <c r="W6" i="149"/>
  <c r="AP154" i="263" s="1"/>
  <c r="X6" i="260"/>
  <c r="AQ255" i="263" s="1"/>
  <c r="AM255" i="263"/>
  <c r="X6" i="188"/>
  <c r="AQ193" i="263" s="1"/>
  <c r="U6" i="149"/>
  <c r="AN154" i="263" s="1"/>
  <c r="W6" i="204"/>
  <c r="AP209" i="263" s="1"/>
  <c r="AL209" i="263"/>
  <c r="W6" i="165"/>
  <c r="AP170" i="263" s="1"/>
  <c r="W6" i="102"/>
  <c r="AP107" i="263" s="1"/>
  <c r="W6" i="12"/>
  <c r="AP16" i="263" s="1"/>
  <c r="X6" i="63"/>
  <c r="AQ68" i="263" s="1"/>
  <c r="U6" i="13"/>
  <c r="AN18" i="263" s="1"/>
  <c r="AJ18" i="263"/>
  <c r="V6" i="19"/>
  <c r="AO24" i="263" s="1"/>
  <c r="AK24" i="263"/>
  <c r="W6" i="50"/>
  <c r="AP55" i="263" s="1"/>
  <c r="AL55" i="263"/>
  <c r="W6" i="3"/>
  <c r="AP8" i="263" s="1"/>
  <c r="AL8" i="263"/>
  <c r="W6" i="10"/>
  <c r="AP15" i="263" s="1"/>
  <c r="V6" i="17"/>
  <c r="AO22" i="263" s="1"/>
  <c r="AK22" i="263"/>
  <c r="U6" i="49"/>
  <c r="AN54" i="263" s="1"/>
  <c r="V6" i="63"/>
  <c r="AO68" i="263" s="1"/>
  <c r="AK68" i="263"/>
  <c r="W6" i="23"/>
  <c r="AP28" i="263" s="1"/>
  <c r="AL28" i="263"/>
  <c r="X6" i="157"/>
  <c r="AQ162" i="263" s="1"/>
  <c r="AM162" i="263"/>
  <c r="V6" i="175"/>
  <c r="AO180" i="263" s="1"/>
  <c r="AK180" i="263"/>
  <c r="X6" i="17"/>
  <c r="AQ22" i="263" s="1"/>
  <c r="X6" i="31"/>
  <c r="AQ36" i="263" s="1"/>
  <c r="AM36" i="263"/>
  <c r="V6" i="30"/>
  <c r="AO35" i="263" s="1"/>
  <c r="AK35" i="263"/>
  <c r="U6" i="169"/>
  <c r="AN174" i="263" s="1"/>
  <c r="AJ174" i="263"/>
  <c r="U6" i="53"/>
  <c r="AN58" i="263" s="1"/>
  <c r="AJ58" i="263"/>
  <c r="W6" i="118"/>
  <c r="AP123" i="263" s="1"/>
  <c r="AL123" i="263"/>
  <c r="U6" i="37"/>
  <c r="AN42" i="263" s="1"/>
  <c r="AJ42" i="263"/>
  <c r="X6" i="4"/>
  <c r="AQ9" i="263" s="1"/>
  <c r="V6" i="202"/>
  <c r="AO207" i="263" s="1"/>
  <c r="X6" i="154"/>
  <c r="AQ159" i="263" s="1"/>
  <c r="X6" i="224"/>
  <c r="AQ229" i="263" s="1"/>
  <c r="W6" i="218"/>
  <c r="AP223" i="263" s="1"/>
  <c r="AL223" i="263"/>
  <c r="W6" i="173"/>
  <c r="AP178" i="263" s="1"/>
  <c r="AL178" i="263"/>
  <c r="W6" i="232"/>
  <c r="AP237" i="263" s="1"/>
  <c r="X6" i="232"/>
  <c r="AQ237" i="263" s="1"/>
  <c r="AM237" i="263"/>
  <c r="X6" i="181"/>
  <c r="AQ186" i="263" s="1"/>
  <c r="AM186" i="263"/>
  <c r="W6" i="119"/>
  <c r="AP124" i="263" s="1"/>
  <c r="AL124" i="263"/>
  <c r="U6" i="252"/>
  <c r="AN247" i="263" s="1"/>
  <c r="V6" i="147"/>
  <c r="AO152" i="263" s="1"/>
  <c r="X6" i="213"/>
  <c r="AQ218" i="263" s="1"/>
  <c r="AM218" i="263"/>
  <c r="W6" i="225"/>
  <c r="AP230" i="263" s="1"/>
  <c r="W6" i="227"/>
  <c r="AP232" i="263" s="1"/>
  <c r="W6" i="253"/>
  <c r="AP248" i="263" s="1"/>
  <c r="X6" i="110"/>
  <c r="AQ115" i="263" s="1"/>
  <c r="X6" i="132"/>
  <c r="AQ137" i="263" s="1"/>
  <c r="AM137" i="263"/>
  <c r="W6" i="208"/>
  <c r="AP213" i="263" s="1"/>
  <c r="AL213" i="263"/>
  <c r="X6" i="53"/>
  <c r="AQ58" i="263" s="1"/>
  <c r="AM58" i="263"/>
  <c r="W6" i="9"/>
  <c r="AP14" i="263" s="1"/>
  <c r="AL14" i="263"/>
  <c r="W6" i="11"/>
  <c r="AP17" i="263" s="1"/>
  <c r="AL17" i="263"/>
  <c r="V6" i="48"/>
  <c r="AO53" i="263" s="1"/>
  <c r="AK53" i="263"/>
  <c r="W6" i="61"/>
  <c r="AP66" i="263" s="1"/>
  <c r="X6" i="52"/>
  <c r="AQ57" i="263" s="1"/>
  <c r="X6" i="16"/>
  <c r="AQ21" i="263" s="1"/>
  <c r="AM21" i="263"/>
  <c r="X6" i="3"/>
  <c r="AQ8" i="263" s="1"/>
  <c r="AM8" i="263"/>
  <c r="V6" i="3"/>
  <c r="AO8" i="263" s="1"/>
  <c r="AK8" i="263"/>
  <c r="W6" i="8"/>
  <c r="AP13" i="263" s="1"/>
  <c r="AL13" i="263"/>
  <c r="V6" i="60"/>
  <c r="AO65" i="263" s="1"/>
  <c r="W6" i="13"/>
  <c r="AP18" i="263" s="1"/>
  <c r="AL18" i="263"/>
  <c r="V6" i="40"/>
  <c r="AO45" i="263" s="1"/>
  <c r="X6" i="61"/>
  <c r="AQ66" i="263" s="1"/>
  <c r="AM66" i="263"/>
  <c r="U6" i="77"/>
  <c r="AN82" i="263" s="1"/>
  <c r="AJ82" i="263"/>
  <c r="X6" i="183"/>
  <c r="AQ188" i="263" s="1"/>
  <c r="X6" i="30"/>
  <c r="AQ35" i="263" s="1"/>
  <c r="AM35" i="263"/>
  <c r="X6" i="94"/>
  <c r="AQ99" i="263" s="1"/>
  <c r="AM99" i="263"/>
  <c r="U6" i="129"/>
  <c r="AN134" i="263" s="1"/>
  <c r="AJ134" i="263"/>
  <c r="U6" i="44"/>
  <c r="AN49" i="263" s="1"/>
  <c r="AJ49" i="263"/>
  <c r="W6" i="206"/>
  <c r="AP211" i="263" s="1"/>
  <c r="AL211" i="263"/>
  <c r="U6" i="63"/>
  <c r="AN68" i="263" s="1"/>
  <c r="AJ68" i="263"/>
  <c r="V6" i="155"/>
  <c r="AO160" i="263" s="1"/>
  <c r="AK160" i="263"/>
  <c r="X6" i="2"/>
  <c r="AQ7" i="263" s="1"/>
  <c r="AM7" i="263"/>
  <c r="U6" i="234"/>
  <c r="AN239" i="263" s="1"/>
  <c r="AJ239" i="263"/>
  <c r="U6" i="108"/>
  <c r="AN113" i="263" s="1"/>
  <c r="AJ113" i="263"/>
  <c r="U6" i="43"/>
  <c r="AN48" i="263" s="1"/>
  <c r="AJ48" i="263"/>
  <c r="X6" i="15"/>
  <c r="AQ20" i="263" s="1"/>
  <c r="AM20" i="263"/>
  <c r="U6" i="138"/>
  <c r="AN143" i="263" s="1"/>
  <c r="X6" i="28"/>
  <c r="AQ33" i="263" s="1"/>
  <c r="AM33" i="263"/>
  <c r="X6" i="248"/>
  <c r="AQ243" i="263" s="1"/>
  <c r="AM243" i="263"/>
  <c r="X6" i="107"/>
  <c r="AQ112" i="263" s="1"/>
  <c r="AM112" i="263"/>
  <c r="U6" i="84"/>
  <c r="AN89" i="263" s="1"/>
  <c r="AJ89" i="263"/>
  <c r="BU169" i="274" l="1"/>
  <c r="BU20" i="274"/>
  <c r="BU151" i="274"/>
  <c r="BU176" i="274"/>
  <c r="BU70" i="274"/>
  <c r="BU18" i="274"/>
  <c r="BU91" i="274"/>
  <c r="BU193" i="274"/>
  <c r="BV86" i="274"/>
  <c r="BU231" i="274"/>
  <c r="BU182" i="274"/>
  <c r="BU57" i="274"/>
  <c r="BU59" i="274"/>
  <c r="BU230" i="274"/>
  <c r="BV129" i="274"/>
  <c r="BX129" i="274" s="1"/>
  <c r="BU31" i="274"/>
  <c r="BU149" i="274"/>
  <c r="BV128" i="274"/>
  <c r="BU17" i="274"/>
  <c r="BV97" i="274"/>
  <c r="BW126" i="274"/>
  <c r="BU117" i="274"/>
  <c r="BV46" i="274"/>
  <c r="BU105" i="274"/>
  <c r="BU28" i="274"/>
  <c r="BU222" i="274"/>
  <c r="BU214" i="274"/>
  <c r="BU21" i="274"/>
  <c r="BU196" i="274"/>
  <c r="BU165" i="274"/>
  <c r="BV101" i="274"/>
  <c r="BU8" i="274"/>
  <c r="BV151" i="274"/>
  <c r="BW125" i="274"/>
  <c r="BU121" i="274"/>
  <c r="BU56" i="274"/>
  <c r="BU164" i="274"/>
  <c r="BU209" i="274"/>
  <c r="BV200" i="274"/>
  <c r="BU200" i="274"/>
  <c r="BU19" i="274"/>
  <c r="BV240" i="274"/>
  <c r="BU234" i="274"/>
  <c r="BU195" i="274"/>
  <c r="BV165" i="274"/>
  <c r="BU101" i="274"/>
  <c r="BU210" i="274"/>
  <c r="BU52" i="274"/>
  <c r="BV123" i="274"/>
  <c r="BW206" i="274"/>
  <c r="BU95" i="274"/>
  <c r="BU203" i="274"/>
  <c r="BV138" i="274"/>
  <c r="BU9" i="274"/>
  <c r="BU186" i="274"/>
  <c r="BU116" i="274"/>
  <c r="BV40" i="274"/>
  <c r="BU53" i="274"/>
  <c r="BU167" i="274"/>
  <c r="BU113" i="274"/>
  <c r="BV173" i="274"/>
  <c r="BV17" i="274"/>
  <c r="BU7" i="274"/>
  <c r="BU213" i="274"/>
  <c r="BU152" i="274"/>
  <c r="BU38" i="274"/>
  <c r="BU201" i="274"/>
  <c r="BU75" i="274"/>
  <c r="BU175" i="274"/>
  <c r="BU123" i="274"/>
  <c r="BU206" i="274"/>
  <c r="BU141" i="274"/>
  <c r="BU177" i="274"/>
  <c r="BU127" i="274"/>
  <c r="BU155" i="274"/>
  <c r="BU240" i="274"/>
  <c r="BW38" i="274"/>
  <c r="BU102" i="274"/>
  <c r="BU119" i="274"/>
  <c r="BU16" i="274"/>
  <c r="BW197" i="274"/>
  <c r="BW177" i="274"/>
  <c r="BW54" i="274"/>
  <c r="BU253" i="274"/>
  <c r="BV114" i="274"/>
  <c r="BU25" i="274"/>
  <c r="BU225" i="274"/>
  <c r="BV197" i="274"/>
  <c r="BU96" i="274"/>
  <c r="BU194" i="274"/>
  <c r="BU15" i="274"/>
  <c r="BV225" i="274"/>
  <c r="BU65" i="274"/>
  <c r="BV23" i="274"/>
  <c r="BV67" i="274"/>
  <c r="BU32" i="274"/>
  <c r="BU137" i="274"/>
  <c r="BV10" i="274"/>
  <c r="BV186" i="274"/>
  <c r="BW46" i="274"/>
  <c r="BU204" i="274"/>
  <c r="BU125" i="274"/>
  <c r="BU224" i="274"/>
  <c r="BU24" i="274"/>
  <c r="BU235" i="274"/>
  <c r="BU228" i="274"/>
  <c r="BU153" i="274"/>
  <c r="BU160" i="274"/>
  <c r="BU134" i="274"/>
  <c r="BU82" i="274"/>
  <c r="BU90" i="274"/>
  <c r="BU128" i="274"/>
  <c r="BU47" i="274"/>
  <c r="BU43" i="274"/>
  <c r="BU72" i="274"/>
  <c r="BU92" i="274"/>
  <c r="BU40" i="274"/>
  <c r="BU107" i="274"/>
  <c r="BU5" i="274"/>
  <c r="BU89" i="274"/>
  <c r="BU139" i="274"/>
  <c r="BV209" i="274"/>
  <c r="BX150" i="274"/>
  <c r="BU190" i="274"/>
  <c r="BU23" i="274"/>
  <c r="BU133" i="274"/>
  <c r="BV146" i="274"/>
  <c r="BU170" i="274"/>
  <c r="BH29" i="274"/>
  <c r="BQ29" i="274" s="1"/>
  <c r="BI99" i="274"/>
  <c r="BR99" i="274" s="1"/>
  <c r="BI127" i="274"/>
  <c r="BR127" i="274" s="1"/>
  <c r="BH102" i="274"/>
  <c r="BQ102" i="274" s="1"/>
  <c r="BU208" i="274"/>
  <c r="BU33" i="274"/>
  <c r="BU80" i="274"/>
  <c r="BU189" i="274"/>
  <c r="BU86" i="274"/>
  <c r="BU6" i="274"/>
  <c r="BU191" i="274"/>
  <c r="BU232" i="274"/>
  <c r="BU219" i="274"/>
  <c r="BU11" i="274"/>
  <c r="BU166" i="274"/>
  <c r="BU84" i="274"/>
  <c r="BI155" i="274"/>
  <c r="BR155" i="274" s="1"/>
  <c r="BU46" i="274"/>
  <c r="BU66" i="274"/>
  <c r="BU68" i="274"/>
  <c r="BU26" i="274"/>
  <c r="BU207" i="274"/>
  <c r="BH190" i="274"/>
  <c r="BQ190" i="274" s="1"/>
  <c r="BU242" i="274"/>
  <c r="BU181" i="274"/>
  <c r="BU220" i="274"/>
  <c r="BI78" i="274"/>
  <c r="BR78" i="274" s="1"/>
  <c r="BI228" i="274"/>
  <c r="BR228" i="274" s="1"/>
  <c r="BU229" i="274"/>
  <c r="BI89" i="274"/>
  <c r="BR89" i="274" s="1"/>
  <c r="BH228" i="274"/>
  <c r="BQ228" i="274" s="1"/>
  <c r="BH45" i="274"/>
  <c r="BQ45" i="274" s="1"/>
  <c r="BU29" i="274"/>
  <c r="BU108" i="274"/>
  <c r="BU185" i="274"/>
  <c r="BU114" i="274"/>
  <c r="BU135" i="274"/>
  <c r="BU83" i="274"/>
  <c r="BU35" i="274"/>
  <c r="BU13" i="274"/>
  <c r="BU145" i="274"/>
  <c r="BH166" i="274"/>
  <c r="BQ166" i="274" s="1"/>
  <c r="BU48" i="274"/>
  <c r="BI120" i="274"/>
  <c r="BR120" i="274" s="1"/>
  <c r="BW209" i="274"/>
  <c r="BU248" i="274"/>
  <c r="BU163" i="274"/>
  <c r="BH25" i="274"/>
  <c r="BQ25" i="274" s="1"/>
  <c r="BI191" i="274"/>
  <c r="BR191" i="274" s="1"/>
  <c r="BH98" i="274"/>
  <c r="BQ98" i="274" s="1"/>
  <c r="BU34" i="274"/>
  <c r="BU130" i="274"/>
  <c r="BU14" i="274"/>
  <c r="BU62" i="274"/>
  <c r="BU112" i="274"/>
  <c r="BU76" i="274"/>
  <c r="BU61" i="274"/>
  <c r="BU146" i="274"/>
  <c r="BU98" i="274"/>
  <c r="BU22" i="274"/>
  <c r="BI102" i="274"/>
  <c r="BR102" i="274" s="1"/>
  <c r="BU103" i="274"/>
  <c r="BH120" i="274"/>
  <c r="BQ120" i="274" s="1"/>
  <c r="BU126" i="274"/>
  <c r="BU60" i="274"/>
  <c r="BU192" i="274"/>
  <c r="BU106" i="274"/>
  <c r="BU211" i="274"/>
  <c r="BI166" i="274"/>
  <c r="BR166" i="274" s="1"/>
  <c r="BU81" i="274"/>
  <c r="BI45" i="274"/>
  <c r="BR45" i="274" s="1"/>
  <c r="BI119" i="274"/>
  <c r="BR119" i="274" s="1"/>
  <c r="BU67" i="274"/>
  <c r="BU179" i="274"/>
  <c r="BU63" i="274"/>
  <c r="BU122" i="274"/>
  <c r="BU49" i="274"/>
  <c r="BU131" i="274"/>
  <c r="BI222" i="274"/>
  <c r="BR222" i="274" s="1"/>
  <c r="BI139" i="274"/>
  <c r="BR139" i="274" s="1"/>
  <c r="BU99" i="274"/>
  <c r="BU178" i="274"/>
  <c r="BU41" i="274"/>
  <c r="BI73" i="274"/>
  <c r="BR73" i="274" s="1"/>
  <c r="BU154" i="274"/>
  <c r="BU73" i="274"/>
  <c r="BU172" i="274"/>
  <c r="BU187" i="274"/>
  <c r="BU156" i="274"/>
  <c r="BU51" i="274"/>
  <c r="BU111" i="274"/>
  <c r="BU104" i="274"/>
  <c r="BU140" i="274"/>
  <c r="BU42" i="274"/>
  <c r="BU30" i="274"/>
  <c r="BU142" i="274"/>
  <c r="BI190" i="274"/>
  <c r="BR190" i="274" s="1"/>
  <c r="BU37" i="274"/>
  <c r="BU205" i="274"/>
  <c r="BH178" i="274"/>
  <c r="BQ178" i="274" s="1"/>
  <c r="BU226" i="274"/>
  <c r="BU78" i="274"/>
  <c r="BU10" i="274"/>
  <c r="BU12" i="274"/>
  <c r="BI174" i="274"/>
  <c r="BR174" i="274" s="1"/>
  <c r="BI130" i="274"/>
  <c r="BR130" i="274" s="1"/>
  <c r="BH224" i="274"/>
  <c r="BQ224" i="274" s="1"/>
  <c r="BI235" i="274"/>
  <c r="BR235" i="274" s="1"/>
  <c r="BI61" i="274"/>
  <c r="BR61" i="274" s="1"/>
  <c r="BU39" i="274"/>
  <c r="BU120" i="274"/>
  <c r="BU223" i="274"/>
  <c r="BU74" i="274"/>
  <c r="BU144" i="274"/>
  <c r="BU233" i="274"/>
  <c r="BU184" i="274"/>
  <c r="BU64" i="274"/>
  <c r="BU54" i="274"/>
  <c r="BI49" i="274"/>
  <c r="BR49" i="274" s="1"/>
  <c r="BI184" i="274"/>
  <c r="BR184" i="274" s="1"/>
  <c r="BH61" i="274"/>
  <c r="BQ61" i="274" s="1"/>
  <c r="BI159" i="274"/>
  <c r="BR159" i="274" s="1"/>
  <c r="BU157" i="274"/>
  <c r="BU97" i="274"/>
  <c r="BU45" i="274"/>
  <c r="BU148" i="274"/>
  <c r="BU109" i="274"/>
  <c r="BU212" i="274"/>
  <c r="BU162" i="274"/>
  <c r="BU218" i="274"/>
  <c r="BU159" i="274"/>
  <c r="BU77" i="274"/>
  <c r="BU252" i="274"/>
  <c r="BU251" i="274"/>
  <c r="BU250" i="274"/>
  <c r="BU241" i="274"/>
  <c r="BU255" i="274"/>
  <c r="BI251" i="274"/>
  <c r="BR251" i="274" s="1"/>
  <c r="BU239" i="274"/>
  <c r="BU238" i="274"/>
  <c r="BU247" i="274"/>
  <c r="BI248" i="274"/>
  <c r="BR248" i="274" s="1"/>
  <c r="BU256" i="274"/>
  <c r="BU245" i="274"/>
  <c r="BR237" i="274"/>
  <c r="BQ237" i="274"/>
  <c r="BR236" i="274"/>
  <c r="BR169" i="274"/>
  <c r="BV169" i="274"/>
  <c r="BV11" i="274"/>
  <c r="BV83" i="274"/>
  <c r="BV24" i="274"/>
  <c r="BX215" i="274"/>
  <c r="BR196" i="274"/>
  <c r="BV251" i="274"/>
  <c r="BQ184" i="274"/>
  <c r="BV152" i="274"/>
  <c r="BQ255" i="274"/>
  <c r="BQ78" i="274"/>
  <c r="BR117" i="274"/>
  <c r="BV117" i="274"/>
  <c r="BR41" i="274"/>
  <c r="BV41" i="274"/>
  <c r="BH5" i="274"/>
  <c r="BQ5" i="274" s="1"/>
  <c r="BV210" i="274"/>
  <c r="BV81" i="274"/>
  <c r="BV222" i="274"/>
  <c r="BQ169" i="274"/>
  <c r="BQ117" i="274"/>
  <c r="BR140" i="274"/>
  <c r="BV140" i="274"/>
  <c r="BR232" i="274"/>
  <c r="BR224" i="274"/>
  <c r="BV12" i="274"/>
  <c r="BV120" i="274"/>
  <c r="BV135" i="274"/>
  <c r="BQ210" i="274"/>
  <c r="BQ81" i="274"/>
  <c r="BW79" i="274"/>
  <c r="BV216" i="274"/>
  <c r="BV47" i="274"/>
  <c r="BV15" i="274"/>
  <c r="BV51" i="274"/>
  <c r="BV228" i="274"/>
  <c r="BR90" i="274"/>
  <c r="BQ60" i="274"/>
  <c r="BR241" i="274"/>
  <c r="BQ104" i="274"/>
  <c r="BV159" i="274"/>
  <c r="BV44" i="274"/>
  <c r="BV78" i="274"/>
  <c r="BR28" i="274"/>
  <c r="BV28" i="274"/>
  <c r="BR83" i="274"/>
  <c r="BQ241" i="274"/>
  <c r="BQ235" i="274"/>
  <c r="BQ32" i="274"/>
  <c r="BV62" i="274"/>
  <c r="BV45" i="274"/>
  <c r="BV166" i="274"/>
  <c r="BQ73" i="274"/>
  <c r="BV61" i="274"/>
  <c r="BV99" i="274"/>
  <c r="BV27" i="274"/>
  <c r="BQ159" i="274"/>
  <c r="BV70" i="274"/>
  <c r="BR64" i="274"/>
  <c r="BV143" i="274"/>
  <c r="BV183" i="274"/>
  <c r="BQ43" i="274"/>
  <c r="BV122" i="274"/>
  <c r="BQ122" i="274"/>
  <c r="BR141" i="274"/>
  <c r="BR9" i="274"/>
  <c r="BV13" i="274"/>
  <c r="BQ155" i="274"/>
  <c r="BW244" i="274"/>
  <c r="BQ212" i="274"/>
  <c r="BV174" i="274"/>
  <c r="BV125" i="274"/>
  <c r="BQ251" i="274"/>
  <c r="BV119" i="274"/>
  <c r="BR219" i="274"/>
  <c r="BQ141" i="274"/>
  <c r="BQ62" i="274"/>
  <c r="BV65" i="274"/>
  <c r="BV110" i="274"/>
  <c r="BV182" i="274"/>
  <c r="BQ160" i="274"/>
  <c r="BV94" i="274"/>
  <c r="BV64" i="274"/>
  <c r="BW178" i="274"/>
  <c r="BW102" i="274"/>
  <c r="BR96" i="274"/>
  <c r="BV96" i="274"/>
  <c r="BR160" i="274"/>
  <c r="BQ72" i="274"/>
  <c r="BR72" i="274"/>
  <c r="BV72" i="274"/>
  <c r="BV66" i="274"/>
  <c r="BV59" i="274"/>
  <c r="BV112" i="274"/>
  <c r="BV105" i="274"/>
  <c r="BV50" i="274"/>
  <c r="BV116" i="274"/>
  <c r="BV243" i="274"/>
  <c r="BV39" i="274"/>
  <c r="BV137" i="274"/>
  <c r="BV107" i="274"/>
  <c r="BV204" i="274"/>
  <c r="BW25" i="274"/>
  <c r="BV98" i="274"/>
  <c r="BV71" i="274"/>
  <c r="BW249" i="274"/>
  <c r="BV149" i="274"/>
  <c r="BV20" i="274"/>
  <c r="BV221" i="274"/>
  <c r="BV63" i="274"/>
  <c r="BV79" i="274"/>
  <c r="BV21" i="274"/>
  <c r="BV254" i="274"/>
  <c r="BW252" i="274"/>
  <c r="BV246" i="274"/>
  <c r="BV104" i="274"/>
  <c r="BR207" i="274"/>
  <c r="BQ157" i="274"/>
  <c r="BQ193" i="274"/>
  <c r="BV95" i="274"/>
  <c r="BV108" i="274"/>
  <c r="BW13" i="274"/>
  <c r="BV212" i="274"/>
  <c r="BQ207" i="274"/>
  <c r="BR193" i="274"/>
  <c r="BV92" i="274"/>
  <c r="BW161" i="274"/>
  <c r="BV250" i="274"/>
  <c r="BV6" i="274"/>
  <c r="BV73" i="274"/>
  <c r="BV16" i="274"/>
  <c r="BW70" i="274"/>
  <c r="BR208" i="274"/>
  <c r="BW44" i="274"/>
  <c r="BV179" i="274"/>
  <c r="BV139" i="274"/>
  <c r="BV252" i="274"/>
  <c r="BV55" i="274"/>
  <c r="BQ208" i="274"/>
  <c r="BV202" i="274"/>
  <c r="BV31" i="274"/>
  <c r="BV205" i="274"/>
  <c r="BV213" i="274"/>
  <c r="BV238" i="274"/>
  <c r="BV68" i="274"/>
  <c r="BW253" i="274"/>
  <c r="BV227" i="274"/>
  <c r="BV43" i="274"/>
  <c r="BW203" i="274"/>
  <c r="BV124" i="274"/>
  <c r="BV180" i="274"/>
  <c r="BV234" i="274"/>
  <c r="BV133" i="274"/>
  <c r="BV144" i="274"/>
  <c r="BV106" i="274"/>
  <c r="BV8" i="274"/>
  <c r="BV194" i="274"/>
  <c r="BV167" i="274"/>
  <c r="BV54" i="274"/>
  <c r="BQ74" i="274"/>
  <c r="BV154" i="274"/>
  <c r="BV147" i="274"/>
  <c r="BV160" i="274"/>
  <c r="BW137" i="274"/>
  <c r="BR74" i="274"/>
  <c r="BV249" i="274"/>
  <c r="BV195" i="274"/>
  <c r="BW49" i="274"/>
  <c r="BR109" i="274"/>
  <c r="BR233" i="274"/>
  <c r="BV113" i="274"/>
  <c r="BV245" i="274"/>
  <c r="BW33" i="274"/>
  <c r="BW216" i="274"/>
  <c r="BV36" i="274"/>
  <c r="BW81" i="274"/>
  <c r="BV7" i="274"/>
  <c r="BV170" i="274"/>
  <c r="BV255" i="274"/>
  <c r="BQ109" i="274"/>
  <c r="BQ233" i="274"/>
  <c r="BR157" i="274"/>
  <c r="BW171" i="274"/>
  <c r="BW59" i="274"/>
  <c r="BW19" i="274"/>
  <c r="BW35" i="274"/>
  <c r="BV29" i="274"/>
  <c r="BW182" i="274"/>
  <c r="BW234" i="274"/>
  <c r="BW56" i="274"/>
  <c r="BW238" i="274"/>
  <c r="BV158" i="274"/>
  <c r="BR142" i="274"/>
  <c r="BW217" i="274"/>
  <c r="BW75" i="274"/>
  <c r="BW248" i="274"/>
  <c r="BR231" i="274"/>
  <c r="BV163" i="274"/>
  <c r="BW163" i="274"/>
  <c r="BW12" i="274"/>
  <c r="BW34" i="274"/>
  <c r="BW29" i="274"/>
  <c r="BW42" i="274"/>
  <c r="BQ142" i="274"/>
  <c r="BW132" i="274"/>
  <c r="BW9" i="274"/>
  <c r="BW232" i="274"/>
  <c r="BV185" i="274"/>
  <c r="BW128" i="274"/>
  <c r="BW31" i="274"/>
  <c r="BW36" i="274"/>
  <c r="BW213" i="274"/>
  <c r="BW250" i="274"/>
  <c r="BW242" i="274"/>
  <c r="BW24" i="274"/>
  <c r="BW168" i="274"/>
  <c r="BV37" i="274"/>
  <c r="BW82" i="274"/>
  <c r="BV49" i="274"/>
  <c r="BW167" i="274"/>
  <c r="BW201" i="274"/>
  <c r="BW10" i="274"/>
  <c r="BW187" i="274"/>
  <c r="BW185" i="274"/>
  <c r="BW14" i="274"/>
  <c r="BW127" i="274"/>
  <c r="BW223" i="274"/>
  <c r="BW5" i="274"/>
  <c r="BW235" i="274"/>
  <c r="BW191" i="274"/>
  <c r="BW196" i="274"/>
  <c r="BV206" i="274"/>
  <c r="BV171" i="274"/>
  <c r="BV256" i="274"/>
  <c r="BV34" i="274"/>
  <c r="BW219" i="274"/>
  <c r="BW76" i="274"/>
  <c r="BV14" i="274"/>
  <c r="BW205" i="274"/>
  <c r="BW111" i="274"/>
  <c r="BV127" i="274"/>
  <c r="BV93" i="274"/>
  <c r="BW130" i="274"/>
  <c r="BW105" i="274"/>
  <c r="BV75" i="274"/>
  <c r="BW50" i="274"/>
  <c r="BW189" i="274"/>
  <c r="BW55" i="274"/>
  <c r="BW151" i="274"/>
  <c r="BV52" i="274"/>
  <c r="BV229" i="274"/>
  <c r="BW32" i="274"/>
  <c r="BV201" i="274"/>
  <c r="BW21" i="274"/>
  <c r="BW39" i="274"/>
  <c r="BW204" i="274"/>
  <c r="BW254" i="274"/>
  <c r="BW173" i="274"/>
  <c r="BW114" i="274"/>
  <c r="BW20" i="274"/>
  <c r="BV60" i="274"/>
  <c r="BW60" i="274"/>
  <c r="BW80" i="274"/>
  <c r="BW51" i="274"/>
  <c r="BW138" i="274"/>
  <c r="BW175" i="274"/>
  <c r="BV19" i="274"/>
  <c r="BW202" i="274"/>
  <c r="BW108" i="274"/>
  <c r="BR22" i="274"/>
  <c r="BV56" i="274"/>
  <c r="BW237" i="274"/>
  <c r="BV42" i="274"/>
  <c r="BW211" i="274"/>
  <c r="BQ91" i="274"/>
  <c r="BW183" i="274"/>
  <c r="BW149" i="274"/>
  <c r="BR214" i="274"/>
  <c r="BV85" i="274"/>
  <c r="BW100" i="274"/>
  <c r="BW43" i="274"/>
  <c r="BV177" i="274"/>
  <c r="BW67" i="274"/>
  <c r="BW226" i="274"/>
  <c r="BW190" i="274"/>
  <c r="BW230" i="274"/>
  <c r="BV18" i="274"/>
  <c r="BW239" i="274"/>
  <c r="BW198" i="274"/>
  <c r="BW243" i="274"/>
  <c r="BQ22" i="274"/>
  <c r="BW153" i="274"/>
  <c r="BW93" i="274"/>
  <c r="BW246" i="274"/>
  <c r="BW224" i="274"/>
  <c r="BR91" i="274"/>
  <c r="BQ214" i="274"/>
  <c r="BV33" i="274"/>
  <c r="BV196" i="274"/>
  <c r="BV82" i="274"/>
  <c r="BW170" i="274"/>
  <c r="BV48" i="274"/>
  <c r="BW122" i="274"/>
  <c r="BV192" i="274"/>
  <c r="BV224" i="274"/>
  <c r="BW18" i="274"/>
  <c r="BW158" i="274"/>
  <c r="BV76" i="274"/>
  <c r="BV175" i="274"/>
  <c r="BW95" i="274"/>
  <c r="BV172" i="274"/>
  <c r="BV32" i="274"/>
  <c r="BW26" i="274"/>
  <c r="BR30" i="274"/>
  <c r="BW147" i="274"/>
  <c r="BV226" i="274"/>
  <c r="BV111" i="274"/>
  <c r="BW229" i="274"/>
  <c r="BV103" i="274"/>
  <c r="BR134" i="274"/>
  <c r="BV9" i="274"/>
  <c r="BV211" i="274"/>
  <c r="BX200" i="274"/>
  <c r="BW104" i="274"/>
  <c r="BW195" i="274"/>
  <c r="BW135" i="274"/>
  <c r="BW88" i="274"/>
  <c r="BV237" i="274"/>
  <c r="BW116" i="274"/>
  <c r="BW172" i="274"/>
  <c r="BW240" i="274"/>
  <c r="BQ30" i="274"/>
  <c r="BQ218" i="274"/>
  <c r="BW8" i="274"/>
  <c r="BW164" i="274"/>
  <c r="BQ134" i="274"/>
  <c r="BW103" i="274"/>
  <c r="BW37" i="274"/>
  <c r="BW123" i="274"/>
  <c r="BW53" i="274"/>
  <c r="BW27" i="274"/>
  <c r="BV100" i="274"/>
  <c r="BV35" i="274"/>
  <c r="BW98" i="274"/>
  <c r="BV199" i="274"/>
  <c r="BW87" i="274"/>
  <c r="BQ247" i="274"/>
  <c r="BV5" i="274"/>
  <c r="BW180" i="274"/>
  <c r="BR218" i="274"/>
  <c r="BW71" i="274"/>
  <c r="BW86" i="274"/>
  <c r="BW155" i="274"/>
  <c r="BW28" i="274"/>
  <c r="BW7" i="274"/>
  <c r="BW188" i="274"/>
  <c r="BQ131" i="274"/>
  <c r="BW159" i="274"/>
  <c r="BW169" i="274"/>
  <c r="BV57" i="274"/>
  <c r="BW57" i="274"/>
  <c r="BX118" i="274"/>
  <c r="BW255" i="274"/>
  <c r="BW162" i="274"/>
  <c r="BV247" i="274"/>
  <c r="BR247" i="274"/>
  <c r="BW48" i="274"/>
  <c r="BW85" i="274"/>
  <c r="BV126" i="274"/>
  <c r="BW139" i="274"/>
  <c r="BW97" i="274"/>
  <c r="BV164" i="274"/>
  <c r="BW136" i="274"/>
  <c r="BW245" i="274"/>
  <c r="BW11" i="274"/>
  <c r="BV235" i="274"/>
  <c r="BV203" i="274"/>
  <c r="BV145" i="274"/>
  <c r="BW52" i="274"/>
  <c r="BV248" i="274"/>
  <c r="BW107" i="274"/>
  <c r="BR131" i="274"/>
  <c r="BV38" i="274"/>
  <c r="BW90" i="274"/>
  <c r="BV90" i="274"/>
  <c r="BW166" i="274"/>
  <c r="BV232" i="274"/>
  <c r="BW184" i="274"/>
  <c r="BW256" i="274"/>
  <c r="BV184" i="274"/>
  <c r="BV187" i="274"/>
  <c r="BV121" i="274"/>
  <c r="BW113" i="274"/>
  <c r="BQ148" i="274"/>
  <c r="BW179" i="274"/>
  <c r="BW222" i="274"/>
  <c r="BW144" i="274"/>
  <c r="BW58" i="274"/>
  <c r="BV223" i="274"/>
  <c r="BW66" i="274"/>
  <c r="BW212" i="274"/>
  <c r="BW45" i="274"/>
  <c r="BW62" i="274"/>
  <c r="BW146" i="274"/>
  <c r="BW101" i="274"/>
  <c r="BW17" i="274"/>
  <c r="BW186" i="274"/>
  <c r="BW165" i="274"/>
  <c r="BX165" i="274" s="1"/>
  <c r="BV84" i="274"/>
  <c r="BW121" i="274"/>
  <c r="BW65" i="274"/>
  <c r="BW154" i="274"/>
  <c r="BV148" i="274"/>
  <c r="BR148" i="274"/>
  <c r="BW23" i="274"/>
  <c r="BW15" i="274"/>
  <c r="BW4" i="274"/>
  <c r="BU4" i="274"/>
  <c r="BW94" i="274"/>
  <c r="BV132" i="274"/>
  <c r="BV181" i="274"/>
  <c r="BW181" i="274"/>
  <c r="BV242" i="274"/>
  <c r="BW40" i="274"/>
  <c r="BW96" i="274"/>
  <c r="BW140" i="274"/>
  <c r="BV253" i="274"/>
  <c r="BW16" i="274"/>
  <c r="BW227" i="274"/>
  <c r="BW221" i="274"/>
  <c r="BW84" i="274"/>
  <c r="BV220" i="274"/>
  <c r="BW6" i="274"/>
  <c r="BW115" i="274"/>
  <c r="BW210" i="274"/>
  <c r="BV168" i="274"/>
  <c r="BW192" i="274"/>
  <c r="BQ77" i="274"/>
  <c r="BW143" i="274"/>
  <c r="BV26" i="274"/>
  <c r="BV198" i="274"/>
  <c r="BV155" i="274"/>
  <c r="BW92" i="274"/>
  <c r="BW47" i="274"/>
  <c r="BW133" i="274"/>
  <c r="BW199" i="274"/>
  <c r="BW69" i="274"/>
  <c r="BV244" i="274"/>
  <c r="BV236" i="274"/>
  <c r="BQ156" i="274"/>
  <c r="BW64" i="274"/>
  <c r="BW152" i="274"/>
  <c r="BV191" i="274"/>
  <c r="BV25" i="274"/>
  <c r="BV80" i="274"/>
  <c r="BW145" i="274"/>
  <c r="BV217" i="274"/>
  <c r="BW110" i="274"/>
  <c r="BV190" i="274"/>
  <c r="BV230" i="274"/>
  <c r="BR77" i="274"/>
  <c r="BV239" i="274"/>
  <c r="BW124" i="274"/>
  <c r="BX176" i="274"/>
  <c r="BV153" i="274"/>
  <c r="BW68" i="274"/>
  <c r="BV58" i="274"/>
  <c r="BW73" i="274"/>
  <c r="BW83" i="274"/>
  <c r="BR156" i="274"/>
  <c r="BV130" i="274"/>
  <c r="BW220" i="274"/>
  <c r="BV53" i="274"/>
  <c r="BV189" i="274"/>
  <c r="BW106" i="274"/>
  <c r="BQ231" i="274"/>
  <c r="BV219" i="274"/>
  <c r="BW63" i="274"/>
  <c r="BW251" i="274"/>
  <c r="BV162" i="274"/>
  <c r="BW112" i="274"/>
  <c r="BW236" i="274"/>
  <c r="BX46" i="274" l="1"/>
  <c r="BX177" i="274"/>
  <c r="BX197" i="274"/>
  <c r="BX94" i="274"/>
  <c r="BX225" i="274"/>
  <c r="BX216" i="274"/>
  <c r="BX125" i="274"/>
  <c r="BX209" i="274"/>
  <c r="BX81" i="274"/>
  <c r="BX201" i="274"/>
  <c r="BX249" i="274"/>
  <c r="BX217" i="274"/>
  <c r="BX5" i="274"/>
  <c r="BX79" i="274"/>
  <c r="BX253" i="274"/>
  <c r="BX143" i="274"/>
  <c r="BX54" i="274"/>
  <c r="BX244" i="274"/>
  <c r="BX140" i="274"/>
  <c r="BX38" i="274"/>
  <c r="BX25" i="274"/>
  <c r="BX252" i="274"/>
  <c r="BX161" i="274"/>
  <c r="BX168" i="274"/>
  <c r="BX110" i="274"/>
  <c r="BX44" i="274"/>
  <c r="BX13" i="274"/>
  <c r="BX27" i="274"/>
  <c r="BX4" i="274"/>
  <c r="BW61" i="274"/>
  <c r="BX206" i="274"/>
  <c r="BV102" i="274"/>
  <c r="BV178" i="274"/>
  <c r="BX178" i="274" s="1"/>
  <c r="BX199" i="274"/>
  <c r="BV89" i="274"/>
  <c r="BW120" i="274"/>
  <c r="BX120" i="274" s="1"/>
  <c r="BW228" i="274"/>
  <c r="BX228" i="274" s="1"/>
  <c r="BW119" i="274"/>
  <c r="BW41" i="274"/>
  <c r="BW78" i="274"/>
  <c r="BX78" i="274" s="1"/>
  <c r="BW89" i="274"/>
  <c r="BW99" i="274"/>
  <c r="BX99" i="274" s="1"/>
  <c r="BV241" i="274"/>
  <c r="BX229" i="274"/>
  <c r="BW117" i="274"/>
  <c r="BX52" i="274"/>
  <c r="BX166" i="274"/>
  <c r="BW160" i="274"/>
  <c r="BX160" i="274" s="1"/>
  <c r="BW241" i="274"/>
  <c r="BV218" i="274"/>
  <c r="BX163" i="274"/>
  <c r="BW174" i="274"/>
  <c r="BX174" i="274" s="1"/>
  <c r="BX137" i="274"/>
  <c r="BX203" i="274"/>
  <c r="BX60" i="274"/>
  <c r="BW141" i="274"/>
  <c r="BW72" i="274"/>
  <c r="BX72" i="274" s="1"/>
  <c r="BV141" i="274"/>
  <c r="BX194" i="274"/>
  <c r="BX237" i="274"/>
  <c r="BX49" i="274"/>
  <c r="BV142" i="274"/>
  <c r="BX127" i="274"/>
  <c r="BX202" i="274"/>
  <c r="BX173" i="274"/>
  <c r="BV207" i="274"/>
  <c r="BX212" i="274"/>
  <c r="BX243" i="274"/>
  <c r="BX105" i="274"/>
  <c r="BX65" i="274"/>
  <c r="BX107" i="274"/>
  <c r="BX95" i="274"/>
  <c r="BX149" i="274"/>
  <c r="BX85" i="274"/>
  <c r="BX36" i="274"/>
  <c r="BX33" i="274"/>
  <c r="BX236" i="274"/>
  <c r="BX96" i="274"/>
  <c r="BX101" i="274"/>
  <c r="BX20" i="274"/>
  <c r="BX31" i="274"/>
  <c r="BW208" i="274"/>
  <c r="BW233" i="274"/>
  <c r="BV233" i="274"/>
  <c r="BW74" i="274"/>
  <c r="BX8" i="274"/>
  <c r="BX14" i="274"/>
  <c r="BX53" i="274"/>
  <c r="BW109" i="274"/>
  <c r="BV109" i="274"/>
  <c r="BW193" i="274"/>
  <c r="BX181" i="274"/>
  <c r="BX147" i="274"/>
  <c r="BV208" i="274"/>
  <c r="BW157" i="274"/>
  <c r="BX84" i="274"/>
  <c r="BX121" i="274"/>
  <c r="BX139" i="274"/>
  <c r="BX195" i="274"/>
  <c r="BX151" i="274"/>
  <c r="BX103" i="274"/>
  <c r="BX100" i="274"/>
  <c r="BX10" i="274"/>
  <c r="BV74" i="274"/>
  <c r="BV193" i="274"/>
  <c r="BW207" i="274"/>
  <c r="BX112" i="274"/>
  <c r="BX220" i="274"/>
  <c r="BX16" i="274"/>
  <c r="BX15" i="274"/>
  <c r="BX256" i="274"/>
  <c r="BX145" i="274"/>
  <c r="BX122" i="274"/>
  <c r="BX235" i="274"/>
  <c r="BX56" i="274"/>
  <c r="BX93" i="274"/>
  <c r="BV157" i="274"/>
  <c r="BX48" i="274"/>
  <c r="BX170" i="274"/>
  <c r="BV22" i="274"/>
  <c r="BX39" i="274"/>
  <c r="BX50" i="274"/>
  <c r="BX76" i="274"/>
  <c r="BX42" i="274"/>
  <c r="BX70" i="274"/>
  <c r="BX63" i="274"/>
  <c r="BX115" i="274"/>
  <c r="BX11" i="274"/>
  <c r="BX172" i="274"/>
  <c r="BX26" i="274"/>
  <c r="BX246" i="274"/>
  <c r="BX239" i="274"/>
  <c r="BX51" i="274"/>
  <c r="BX254" i="274"/>
  <c r="BX196" i="274"/>
  <c r="BX248" i="274"/>
  <c r="BX83" i="274"/>
  <c r="BX40" i="274"/>
  <c r="BX146" i="274"/>
  <c r="BX179" i="274"/>
  <c r="BX164" i="274"/>
  <c r="BX55" i="274"/>
  <c r="BX205" i="274"/>
  <c r="BX185" i="274"/>
  <c r="BX128" i="274"/>
  <c r="BX29" i="274"/>
  <c r="BX234" i="274"/>
  <c r="BW156" i="274"/>
  <c r="BX6" i="274"/>
  <c r="BX90" i="274"/>
  <c r="BW131" i="274"/>
  <c r="BX45" i="274"/>
  <c r="BX80" i="274"/>
  <c r="BX191" i="274"/>
  <c r="BX73" i="274"/>
  <c r="BX154" i="274"/>
  <c r="BX136" i="274"/>
  <c r="BX180" i="274"/>
  <c r="BX245" i="274"/>
  <c r="BX230" i="274"/>
  <c r="BV214" i="274"/>
  <c r="BX186" i="274"/>
  <c r="BX204" i="274"/>
  <c r="BX189" i="274"/>
  <c r="BX187" i="274"/>
  <c r="BX34" i="274"/>
  <c r="BX75" i="274"/>
  <c r="BX182" i="274"/>
  <c r="BW231" i="274"/>
  <c r="BW148" i="274"/>
  <c r="BX162" i="274"/>
  <c r="BX188" i="274"/>
  <c r="BX116" i="274"/>
  <c r="BX24" i="274"/>
  <c r="BX12" i="274"/>
  <c r="BW134" i="274"/>
  <c r="BV134" i="274"/>
  <c r="BX190" i="274"/>
  <c r="BX232" i="274"/>
  <c r="BX106" i="274"/>
  <c r="BX68" i="274"/>
  <c r="BX69" i="274"/>
  <c r="BX113" i="274"/>
  <c r="BV131" i="274"/>
  <c r="BX97" i="274"/>
  <c r="BX7" i="274"/>
  <c r="BX153" i="274"/>
  <c r="BX183" i="274"/>
  <c r="BX242" i="274"/>
  <c r="BX35" i="274"/>
  <c r="BX221" i="274"/>
  <c r="BX66" i="274"/>
  <c r="BX255" i="274"/>
  <c r="BX28" i="274"/>
  <c r="BX123" i="274"/>
  <c r="BX88" i="274"/>
  <c r="BX226" i="274"/>
  <c r="BX108" i="274"/>
  <c r="BX21" i="274"/>
  <c r="BX219" i="274"/>
  <c r="BX223" i="274"/>
  <c r="BX9" i="274"/>
  <c r="BW77" i="274"/>
  <c r="BW247" i="274"/>
  <c r="BW218" i="274"/>
  <c r="BW214" i="274"/>
  <c r="BW91" i="274"/>
  <c r="BX132" i="274"/>
  <c r="BX19" i="274"/>
  <c r="BX152" i="274"/>
  <c r="BX227" i="274"/>
  <c r="BX57" i="274"/>
  <c r="BX37" i="274"/>
  <c r="BX135" i="274"/>
  <c r="BX158" i="274"/>
  <c r="BX67" i="274"/>
  <c r="BX167" i="274"/>
  <c r="BX250" i="274"/>
  <c r="BX222" i="274"/>
  <c r="BX124" i="274"/>
  <c r="BX133" i="274"/>
  <c r="BX192" i="274"/>
  <c r="BX58" i="274"/>
  <c r="BX126" i="274"/>
  <c r="BX155" i="274"/>
  <c r="BX87" i="274"/>
  <c r="BW22" i="274"/>
  <c r="BX114" i="274"/>
  <c r="BX32" i="274"/>
  <c r="BX238" i="274"/>
  <c r="BX59" i="274"/>
  <c r="BW30" i="274"/>
  <c r="BX18" i="274"/>
  <c r="BV91" i="274"/>
  <c r="BX211" i="274"/>
  <c r="BX130" i="274"/>
  <c r="BX213" i="274"/>
  <c r="BX47" i="274"/>
  <c r="BX17" i="274"/>
  <c r="BX86" i="274"/>
  <c r="BX175" i="274"/>
  <c r="BX171" i="274"/>
  <c r="BX64" i="274"/>
  <c r="BX23" i="274"/>
  <c r="BX144" i="274"/>
  <c r="BX184" i="274"/>
  <c r="BX169" i="274"/>
  <c r="BX104" i="274"/>
  <c r="BV30" i="274"/>
  <c r="BX198" i="274"/>
  <c r="BX43" i="274"/>
  <c r="BW142" i="274"/>
  <c r="BX251" i="274"/>
  <c r="BV156" i="274"/>
  <c r="BV77" i="274"/>
  <c r="BX92" i="274"/>
  <c r="BX210" i="274"/>
  <c r="BX62" i="274"/>
  <c r="BX159" i="274"/>
  <c r="BX71" i="274"/>
  <c r="BX98" i="274"/>
  <c r="BX240" i="274"/>
  <c r="BX224" i="274"/>
  <c r="BX138" i="274"/>
  <c r="BX111" i="274"/>
  <c r="BX82" i="274"/>
  <c r="BV231" i="274"/>
  <c r="BX89" i="274" l="1"/>
  <c r="BX61" i="274"/>
  <c r="BX241" i="274"/>
  <c r="BX119" i="274"/>
  <c r="BX41" i="274"/>
  <c r="BX141" i="274"/>
  <c r="BX117" i="274"/>
  <c r="BX102" i="274"/>
  <c r="BX207" i="274"/>
  <c r="BX74" i="274"/>
  <c r="BX233" i="274"/>
  <c r="BX109" i="274"/>
  <c r="BX157" i="274"/>
  <c r="BX148" i="274"/>
  <c r="BX208" i="274"/>
  <c r="BX142" i="274"/>
  <c r="BX91" i="274"/>
  <c r="BX193" i="274"/>
  <c r="BX218" i="274"/>
  <c r="BX30" i="274"/>
  <c r="BX231" i="274"/>
  <c r="BX247" i="274"/>
  <c r="BY260" i="274"/>
  <c r="CA260" i="274" s="1"/>
  <c r="BX131" i="274"/>
  <c r="BX22" i="274"/>
  <c r="BY262" i="274"/>
  <c r="CA262" i="274" s="1"/>
  <c r="BX134" i="274"/>
  <c r="BX156" i="274"/>
  <c r="BY265" i="274"/>
  <c r="CA265" i="274" s="1"/>
  <c r="BX77" i="274"/>
  <c r="BX214" i="274"/>
  <c r="BY261" i="274" l="1"/>
  <c r="CA261" i="274" s="1"/>
  <c r="D7" i="263" l="1"/>
  <c r="E7" i="263"/>
  <c r="F7" i="263"/>
  <c r="G7" i="263"/>
  <c r="H7" i="263"/>
  <c r="D8" i="263"/>
  <c r="E8" i="263"/>
  <c r="F8" i="263"/>
  <c r="G8" i="263"/>
  <c r="H8" i="263"/>
  <c r="D9" i="263"/>
  <c r="E9" i="263"/>
  <c r="F9" i="263"/>
  <c r="G9" i="263"/>
  <c r="H9" i="263"/>
  <c r="D10" i="263"/>
  <c r="E10" i="263"/>
  <c r="F10" i="263"/>
  <c r="G10" i="263"/>
  <c r="H10" i="263"/>
  <c r="D11" i="263"/>
  <c r="E11" i="263"/>
  <c r="F11" i="263"/>
  <c r="G11" i="263"/>
  <c r="H11" i="263"/>
  <c r="D12" i="263"/>
  <c r="E12" i="263"/>
  <c r="F12" i="263"/>
  <c r="G12" i="263"/>
  <c r="H12" i="263"/>
  <c r="D13" i="263"/>
  <c r="E13" i="263"/>
  <c r="F13" i="263"/>
  <c r="G13" i="263"/>
  <c r="H13" i="263"/>
  <c r="D14" i="263"/>
  <c r="E14" i="263"/>
  <c r="F14" i="263"/>
  <c r="G14" i="263"/>
  <c r="H14" i="263"/>
  <c r="D15" i="263"/>
  <c r="E15" i="263"/>
  <c r="F15" i="263"/>
  <c r="G15" i="263"/>
  <c r="H15" i="263"/>
  <c r="D16" i="263"/>
  <c r="E16" i="263"/>
  <c r="F16" i="263"/>
  <c r="G16" i="263"/>
  <c r="H16" i="263"/>
  <c r="D17" i="263"/>
  <c r="E17" i="263"/>
  <c r="F17" i="263"/>
  <c r="G17" i="263"/>
  <c r="H17" i="263"/>
  <c r="D18" i="263"/>
  <c r="E18" i="263"/>
  <c r="F18" i="263"/>
  <c r="G18" i="263"/>
  <c r="H18" i="263"/>
  <c r="D19" i="263"/>
  <c r="E19" i="263"/>
  <c r="F19" i="263"/>
  <c r="G19" i="263"/>
  <c r="H19" i="263"/>
  <c r="D20" i="263"/>
  <c r="E20" i="263"/>
  <c r="F20" i="263"/>
  <c r="G20" i="263"/>
  <c r="H20" i="263"/>
  <c r="D21" i="263"/>
  <c r="E21" i="263"/>
  <c r="F21" i="263"/>
  <c r="G21" i="263"/>
  <c r="H21" i="263"/>
  <c r="D22" i="263"/>
  <c r="E22" i="263"/>
  <c r="F22" i="263"/>
  <c r="G22" i="263"/>
  <c r="H22" i="263"/>
  <c r="D23" i="263"/>
  <c r="E23" i="263"/>
  <c r="F23" i="263"/>
  <c r="G23" i="263"/>
  <c r="H23" i="263"/>
  <c r="D24" i="263"/>
  <c r="E24" i="263"/>
  <c r="F24" i="263"/>
  <c r="G24" i="263"/>
  <c r="H24" i="263"/>
  <c r="D25" i="263"/>
  <c r="E25" i="263"/>
  <c r="F25" i="263"/>
  <c r="G25" i="263"/>
  <c r="H25" i="263"/>
  <c r="D26" i="263"/>
  <c r="E26" i="263"/>
  <c r="F26" i="263"/>
  <c r="G26" i="263"/>
  <c r="H26" i="263"/>
  <c r="D27" i="263"/>
  <c r="E27" i="263"/>
  <c r="F27" i="263"/>
  <c r="G27" i="263"/>
  <c r="H27" i="263"/>
  <c r="D28" i="263"/>
  <c r="E28" i="263"/>
  <c r="F28" i="263"/>
  <c r="G28" i="263"/>
  <c r="H28" i="263"/>
  <c r="D29" i="263"/>
  <c r="E29" i="263"/>
  <c r="F29" i="263"/>
  <c r="G29" i="263"/>
  <c r="H29" i="263"/>
  <c r="D30" i="263"/>
  <c r="E30" i="263"/>
  <c r="F30" i="263"/>
  <c r="G30" i="263"/>
  <c r="H30" i="263"/>
  <c r="D31" i="263"/>
  <c r="E31" i="263"/>
  <c r="F31" i="263"/>
  <c r="G31" i="263"/>
  <c r="H31" i="263"/>
  <c r="D32" i="263"/>
  <c r="E32" i="263"/>
  <c r="F32" i="263"/>
  <c r="G32" i="263"/>
  <c r="H32" i="263"/>
  <c r="D33" i="263"/>
  <c r="E33" i="263"/>
  <c r="F33" i="263"/>
  <c r="G33" i="263"/>
  <c r="H33" i="263"/>
  <c r="D34" i="263"/>
  <c r="E34" i="263"/>
  <c r="F34" i="263"/>
  <c r="G34" i="263"/>
  <c r="H34" i="263"/>
  <c r="D35" i="263"/>
  <c r="E35" i="263"/>
  <c r="F35" i="263"/>
  <c r="G35" i="263"/>
  <c r="H35" i="263"/>
  <c r="D36" i="263"/>
  <c r="E36" i="263"/>
  <c r="F36" i="263"/>
  <c r="G36" i="263"/>
  <c r="H36" i="263"/>
  <c r="D37" i="263"/>
  <c r="E37" i="263"/>
  <c r="F37" i="263"/>
  <c r="G37" i="263"/>
  <c r="H37" i="263"/>
  <c r="D38" i="263"/>
  <c r="E38" i="263"/>
  <c r="F38" i="263"/>
  <c r="G38" i="263"/>
  <c r="H38" i="263"/>
  <c r="D39" i="263"/>
  <c r="E39" i="263"/>
  <c r="F39" i="263"/>
  <c r="G39" i="263"/>
  <c r="H39" i="263"/>
  <c r="D40" i="263"/>
  <c r="E40" i="263"/>
  <c r="F40" i="263"/>
  <c r="G40" i="263"/>
  <c r="H40" i="263"/>
  <c r="D41" i="263"/>
  <c r="E41" i="263"/>
  <c r="F41" i="263"/>
  <c r="G41" i="263"/>
  <c r="H41" i="263"/>
  <c r="D42" i="263"/>
  <c r="E42" i="263"/>
  <c r="F42" i="263"/>
  <c r="G42" i="263"/>
  <c r="H42" i="263"/>
  <c r="D43" i="263"/>
  <c r="E43" i="263"/>
  <c r="F43" i="263"/>
  <c r="G43" i="263"/>
  <c r="H43" i="263"/>
  <c r="D44" i="263"/>
  <c r="E44" i="263"/>
  <c r="F44" i="263"/>
  <c r="G44" i="263"/>
  <c r="H44" i="263"/>
  <c r="D45" i="263"/>
  <c r="E45" i="263"/>
  <c r="F45" i="263"/>
  <c r="G45" i="263"/>
  <c r="H45" i="263"/>
  <c r="D46" i="263"/>
  <c r="E46" i="263"/>
  <c r="F46" i="263"/>
  <c r="G46" i="263"/>
  <c r="H46" i="263"/>
  <c r="D47" i="263"/>
  <c r="E47" i="263"/>
  <c r="F47" i="263"/>
  <c r="G47" i="263"/>
  <c r="H47" i="263"/>
  <c r="D48" i="263"/>
  <c r="E48" i="263"/>
  <c r="F48" i="263"/>
  <c r="G48" i="263"/>
  <c r="H48" i="263"/>
  <c r="D49" i="263"/>
  <c r="E49" i="263"/>
  <c r="F49" i="263"/>
  <c r="G49" i="263"/>
  <c r="H49" i="263"/>
  <c r="D50" i="263"/>
  <c r="E50" i="263"/>
  <c r="F50" i="263"/>
  <c r="G50" i="263"/>
  <c r="H50" i="263"/>
  <c r="D51" i="263"/>
  <c r="E51" i="263"/>
  <c r="F51" i="263"/>
  <c r="G51" i="263"/>
  <c r="H51" i="263"/>
  <c r="D52" i="263"/>
  <c r="E52" i="263"/>
  <c r="F52" i="263"/>
  <c r="G52" i="263"/>
  <c r="H52" i="263"/>
  <c r="D53" i="263"/>
  <c r="E53" i="263"/>
  <c r="F53" i="263"/>
  <c r="G53" i="263"/>
  <c r="H53" i="263"/>
  <c r="D54" i="263"/>
  <c r="E54" i="263"/>
  <c r="F54" i="263"/>
  <c r="G54" i="263"/>
  <c r="H54" i="263"/>
  <c r="D55" i="263"/>
  <c r="E55" i="263"/>
  <c r="F55" i="263"/>
  <c r="G55" i="263"/>
  <c r="H55" i="263"/>
  <c r="D56" i="263"/>
  <c r="E56" i="263"/>
  <c r="F56" i="263"/>
  <c r="G56" i="263"/>
  <c r="H56" i="263"/>
  <c r="D57" i="263"/>
  <c r="E57" i="263"/>
  <c r="F57" i="263"/>
  <c r="G57" i="263"/>
  <c r="H57" i="263"/>
  <c r="D58" i="263"/>
  <c r="E58" i="263"/>
  <c r="F58" i="263"/>
  <c r="G58" i="263"/>
  <c r="H58" i="263"/>
  <c r="D59" i="263"/>
  <c r="E59" i="263"/>
  <c r="F59" i="263"/>
  <c r="G59" i="263"/>
  <c r="H59" i="263"/>
  <c r="D60" i="263"/>
  <c r="E60" i="263"/>
  <c r="F60" i="263"/>
  <c r="G60" i="263"/>
  <c r="H60" i="263"/>
  <c r="D61" i="263"/>
  <c r="E61" i="263"/>
  <c r="F61" i="263"/>
  <c r="G61" i="263"/>
  <c r="H61" i="263"/>
  <c r="D62" i="263"/>
  <c r="E62" i="263"/>
  <c r="F62" i="263"/>
  <c r="G62" i="263"/>
  <c r="H62" i="263"/>
  <c r="D63" i="263"/>
  <c r="E63" i="263"/>
  <c r="F63" i="263"/>
  <c r="G63" i="263"/>
  <c r="H63" i="263"/>
  <c r="D64" i="263"/>
  <c r="E64" i="263"/>
  <c r="F64" i="263"/>
  <c r="G64" i="263"/>
  <c r="H64" i="263"/>
  <c r="D65" i="263"/>
  <c r="E65" i="263"/>
  <c r="F65" i="263"/>
  <c r="G65" i="263"/>
  <c r="H65" i="263"/>
  <c r="D66" i="263"/>
  <c r="E66" i="263"/>
  <c r="F66" i="263"/>
  <c r="G66" i="263"/>
  <c r="H66" i="263"/>
  <c r="D67" i="263"/>
  <c r="E67" i="263"/>
  <c r="F67" i="263"/>
  <c r="G67" i="263"/>
  <c r="H67" i="263"/>
  <c r="D68" i="263"/>
  <c r="E68" i="263"/>
  <c r="F68" i="263"/>
  <c r="G68" i="263"/>
  <c r="H68" i="263"/>
  <c r="D69" i="263"/>
  <c r="E69" i="263"/>
  <c r="F69" i="263"/>
  <c r="G69" i="263"/>
  <c r="H69" i="263"/>
  <c r="D70" i="263"/>
  <c r="E70" i="263"/>
  <c r="F70" i="263"/>
  <c r="G70" i="263"/>
  <c r="H70" i="263"/>
  <c r="D71" i="263"/>
  <c r="E71" i="263"/>
  <c r="F71" i="263"/>
  <c r="G71" i="263"/>
  <c r="H71" i="263"/>
  <c r="D72" i="263"/>
  <c r="E72" i="263"/>
  <c r="F72" i="263"/>
  <c r="G72" i="263"/>
  <c r="H72" i="263"/>
  <c r="D73" i="263"/>
  <c r="E73" i="263"/>
  <c r="F73" i="263"/>
  <c r="G73" i="263"/>
  <c r="H73" i="263"/>
  <c r="D74" i="263"/>
  <c r="E74" i="263"/>
  <c r="F74" i="263"/>
  <c r="G74" i="263"/>
  <c r="H74" i="263"/>
  <c r="D75" i="263"/>
  <c r="E75" i="263"/>
  <c r="F75" i="263"/>
  <c r="G75" i="263"/>
  <c r="H75" i="263"/>
  <c r="D76" i="263"/>
  <c r="E76" i="263"/>
  <c r="F76" i="263"/>
  <c r="G76" i="263"/>
  <c r="H76" i="263"/>
  <c r="D77" i="263"/>
  <c r="E77" i="263"/>
  <c r="F77" i="263"/>
  <c r="G77" i="263"/>
  <c r="H77" i="263"/>
  <c r="D78" i="263"/>
  <c r="E78" i="263"/>
  <c r="F78" i="263"/>
  <c r="G78" i="263"/>
  <c r="H78" i="263"/>
  <c r="D79" i="263"/>
  <c r="E79" i="263"/>
  <c r="F79" i="263"/>
  <c r="G79" i="263"/>
  <c r="H79" i="263"/>
  <c r="D80" i="263"/>
  <c r="E80" i="263"/>
  <c r="F80" i="263"/>
  <c r="G80" i="263"/>
  <c r="H80" i="263"/>
  <c r="D81" i="263"/>
  <c r="E81" i="263"/>
  <c r="F81" i="263"/>
  <c r="G81" i="263"/>
  <c r="H81" i="263"/>
  <c r="D82" i="263"/>
  <c r="E82" i="263"/>
  <c r="F82" i="263"/>
  <c r="G82" i="263"/>
  <c r="H82" i="263"/>
  <c r="D83" i="263"/>
  <c r="E83" i="263"/>
  <c r="F83" i="263"/>
  <c r="G83" i="263"/>
  <c r="H83" i="263"/>
  <c r="D84" i="263"/>
  <c r="E84" i="263"/>
  <c r="F84" i="263"/>
  <c r="G84" i="263"/>
  <c r="H84" i="263"/>
  <c r="D85" i="263"/>
  <c r="E85" i="263"/>
  <c r="F85" i="263"/>
  <c r="G85" i="263"/>
  <c r="H85" i="263"/>
  <c r="D86" i="263"/>
  <c r="E86" i="263"/>
  <c r="F86" i="263"/>
  <c r="G86" i="263"/>
  <c r="H86" i="263"/>
  <c r="D87" i="263"/>
  <c r="E87" i="263"/>
  <c r="F87" i="263"/>
  <c r="G87" i="263"/>
  <c r="H87" i="263"/>
  <c r="D88" i="263"/>
  <c r="E88" i="263"/>
  <c r="F88" i="263"/>
  <c r="G88" i="263"/>
  <c r="H88" i="263"/>
  <c r="D89" i="263"/>
  <c r="E89" i="263"/>
  <c r="F89" i="263"/>
  <c r="G89" i="263"/>
  <c r="H89" i="263"/>
  <c r="D90" i="263"/>
  <c r="E90" i="263"/>
  <c r="F90" i="263"/>
  <c r="G90" i="263"/>
  <c r="H90" i="263"/>
  <c r="D91" i="263"/>
  <c r="E91" i="263"/>
  <c r="F91" i="263"/>
  <c r="G91" i="263"/>
  <c r="H91" i="263"/>
  <c r="D92" i="263"/>
  <c r="E92" i="263"/>
  <c r="F92" i="263"/>
  <c r="G92" i="263"/>
  <c r="H92" i="263"/>
  <c r="D93" i="263"/>
  <c r="E93" i="263"/>
  <c r="F93" i="263"/>
  <c r="G93" i="263"/>
  <c r="H93" i="263"/>
  <c r="D94" i="263"/>
  <c r="E94" i="263"/>
  <c r="F94" i="263"/>
  <c r="G94" i="263"/>
  <c r="H94" i="263"/>
  <c r="D95" i="263"/>
  <c r="E95" i="263"/>
  <c r="F95" i="263"/>
  <c r="G95" i="263"/>
  <c r="H95" i="263"/>
  <c r="D96" i="263"/>
  <c r="E96" i="263"/>
  <c r="F96" i="263"/>
  <c r="G96" i="263"/>
  <c r="H96" i="263"/>
  <c r="D97" i="263"/>
  <c r="E97" i="263"/>
  <c r="F97" i="263"/>
  <c r="G97" i="263"/>
  <c r="H97" i="263"/>
  <c r="D98" i="263"/>
  <c r="E98" i="263"/>
  <c r="F98" i="263"/>
  <c r="G98" i="263"/>
  <c r="H98" i="263"/>
  <c r="D99" i="263"/>
  <c r="E99" i="263"/>
  <c r="F99" i="263"/>
  <c r="G99" i="263"/>
  <c r="H99" i="263"/>
  <c r="D100" i="263"/>
  <c r="E100" i="263"/>
  <c r="F100" i="263"/>
  <c r="G100" i="263"/>
  <c r="H100" i="263"/>
  <c r="D101" i="263"/>
  <c r="E101" i="263"/>
  <c r="F101" i="263"/>
  <c r="G101" i="263"/>
  <c r="H101" i="263"/>
  <c r="D102" i="263"/>
  <c r="E102" i="263"/>
  <c r="F102" i="263"/>
  <c r="G102" i="263"/>
  <c r="H102" i="263"/>
  <c r="D103" i="263"/>
  <c r="E103" i="263"/>
  <c r="F103" i="263"/>
  <c r="G103" i="263"/>
  <c r="H103" i="263"/>
  <c r="D104" i="263"/>
  <c r="E104" i="263"/>
  <c r="F104" i="263"/>
  <c r="G104" i="263"/>
  <c r="H104" i="263"/>
  <c r="D105" i="263"/>
  <c r="E105" i="263"/>
  <c r="F105" i="263"/>
  <c r="G105" i="263"/>
  <c r="H105" i="263"/>
  <c r="D106" i="263"/>
  <c r="E106" i="263"/>
  <c r="F106" i="263"/>
  <c r="G106" i="263"/>
  <c r="H106" i="263"/>
  <c r="D107" i="263"/>
  <c r="E107" i="263"/>
  <c r="F107" i="263"/>
  <c r="G107" i="263"/>
  <c r="H107" i="263"/>
  <c r="D108" i="263"/>
  <c r="E108" i="263"/>
  <c r="F108" i="263"/>
  <c r="G108" i="263"/>
  <c r="H108" i="263"/>
  <c r="D109" i="263"/>
  <c r="E109" i="263"/>
  <c r="F109" i="263"/>
  <c r="G109" i="263"/>
  <c r="H109" i="263"/>
  <c r="D110" i="263"/>
  <c r="E110" i="263"/>
  <c r="F110" i="263"/>
  <c r="G110" i="263"/>
  <c r="H110" i="263"/>
  <c r="D111" i="263"/>
  <c r="E111" i="263"/>
  <c r="F111" i="263"/>
  <c r="G111" i="263"/>
  <c r="H111" i="263"/>
  <c r="D112" i="263"/>
  <c r="E112" i="263"/>
  <c r="F112" i="263"/>
  <c r="G112" i="263"/>
  <c r="H112" i="263"/>
  <c r="D113" i="263"/>
  <c r="E113" i="263"/>
  <c r="F113" i="263"/>
  <c r="G113" i="263"/>
  <c r="H113" i="263"/>
  <c r="D114" i="263"/>
  <c r="E114" i="263"/>
  <c r="F114" i="263"/>
  <c r="G114" i="263"/>
  <c r="H114" i="263"/>
  <c r="D115" i="263"/>
  <c r="E115" i="263"/>
  <c r="F115" i="263"/>
  <c r="G115" i="263"/>
  <c r="H115" i="263"/>
  <c r="D116" i="263"/>
  <c r="E116" i="263"/>
  <c r="F116" i="263"/>
  <c r="G116" i="263"/>
  <c r="H116" i="263"/>
  <c r="D117" i="263"/>
  <c r="E117" i="263"/>
  <c r="F117" i="263"/>
  <c r="G117" i="263"/>
  <c r="H117" i="263"/>
  <c r="D118" i="263"/>
  <c r="E118" i="263"/>
  <c r="F118" i="263"/>
  <c r="G118" i="263"/>
  <c r="H118" i="263"/>
  <c r="D119" i="263"/>
  <c r="E119" i="263"/>
  <c r="F119" i="263"/>
  <c r="G119" i="263"/>
  <c r="H119" i="263"/>
  <c r="D120" i="263"/>
  <c r="E120" i="263"/>
  <c r="F120" i="263"/>
  <c r="G120" i="263"/>
  <c r="H120" i="263"/>
  <c r="D121" i="263"/>
  <c r="E121" i="263"/>
  <c r="F121" i="263"/>
  <c r="G121" i="263"/>
  <c r="H121" i="263"/>
  <c r="D122" i="263"/>
  <c r="E122" i="263"/>
  <c r="F122" i="263"/>
  <c r="G122" i="263"/>
  <c r="H122" i="263"/>
  <c r="D123" i="263"/>
  <c r="E123" i="263"/>
  <c r="F123" i="263"/>
  <c r="G123" i="263"/>
  <c r="H123" i="263"/>
  <c r="D124" i="263"/>
  <c r="E124" i="263"/>
  <c r="F124" i="263"/>
  <c r="G124" i="263"/>
  <c r="H124" i="263"/>
  <c r="D125" i="263"/>
  <c r="E125" i="263"/>
  <c r="F125" i="263"/>
  <c r="G125" i="263"/>
  <c r="H125" i="263"/>
  <c r="D126" i="263"/>
  <c r="E126" i="263"/>
  <c r="F126" i="263"/>
  <c r="G126" i="263"/>
  <c r="H126" i="263"/>
  <c r="D127" i="263"/>
  <c r="E127" i="263"/>
  <c r="F127" i="263"/>
  <c r="G127" i="263"/>
  <c r="H127" i="263"/>
  <c r="D128" i="263"/>
  <c r="E128" i="263"/>
  <c r="F128" i="263"/>
  <c r="G128" i="263"/>
  <c r="H128" i="263"/>
  <c r="D129" i="263"/>
  <c r="E129" i="263"/>
  <c r="F129" i="263"/>
  <c r="G129" i="263"/>
  <c r="H129" i="263"/>
  <c r="D130" i="263"/>
  <c r="E130" i="263"/>
  <c r="F130" i="263"/>
  <c r="G130" i="263"/>
  <c r="H130" i="263"/>
  <c r="D131" i="263"/>
  <c r="E131" i="263"/>
  <c r="F131" i="263"/>
  <c r="G131" i="263"/>
  <c r="H131" i="263"/>
  <c r="D132" i="263"/>
  <c r="E132" i="263"/>
  <c r="F132" i="263"/>
  <c r="G132" i="263"/>
  <c r="H132" i="263"/>
  <c r="D133" i="263"/>
  <c r="E133" i="263"/>
  <c r="F133" i="263"/>
  <c r="G133" i="263"/>
  <c r="H133" i="263"/>
  <c r="D134" i="263"/>
  <c r="E134" i="263"/>
  <c r="F134" i="263"/>
  <c r="G134" i="263"/>
  <c r="H134" i="263"/>
  <c r="D135" i="263"/>
  <c r="E135" i="263"/>
  <c r="F135" i="263"/>
  <c r="G135" i="263"/>
  <c r="H135" i="263"/>
  <c r="D136" i="263"/>
  <c r="E136" i="263"/>
  <c r="F136" i="263"/>
  <c r="G136" i="263"/>
  <c r="H136" i="263"/>
  <c r="D137" i="263"/>
  <c r="E137" i="263"/>
  <c r="F137" i="263"/>
  <c r="G137" i="263"/>
  <c r="H137" i="263"/>
  <c r="D138" i="263"/>
  <c r="E138" i="263"/>
  <c r="F138" i="263"/>
  <c r="G138" i="263"/>
  <c r="H138" i="263"/>
  <c r="D139" i="263"/>
  <c r="E139" i="263"/>
  <c r="F139" i="263"/>
  <c r="G139" i="263"/>
  <c r="H139" i="263"/>
  <c r="D140" i="263"/>
  <c r="E140" i="263"/>
  <c r="F140" i="263"/>
  <c r="G140" i="263"/>
  <c r="H140" i="263"/>
  <c r="D141" i="263"/>
  <c r="E141" i="263"/>
  <c r="F141" i="263"/>
  <c r="G141" i="263"/>
  <c r="H141" i="263"/>
  <c r="D142" i="263"/>
  <c r="E142" i="263"/>
  <c r="F142" i="263"/>
  <c r="G142" i="263"/>
  <c r="H142" i="263"/>
  <c r="D143" i="263"/>
  <c r="E143" i="263"/>
  <c r="F143" i="263"/>
  <c r="G143" i="263"/>
  <c r="H143" i="263"/>
  <c r="D144" i="263"/>
  <c r="E144" i="263"/>
  <c r="F144" i="263"/>
  <c r="G144" i="263"/>
  <c r="H144" i="263"/>
  <c r="D145" i="263"/>
  <c r="E145" i="263"/>
  <c r="F145" i="263"/>
  <c r="G145" i="263"/>
  <c r="H145" i="263"/>
  <c r="D146" i="263"/>
  <c r="E146" i="263"/>
  <c r="F146" i="263"/>
  <c r="G146" i="263"/>
  <c r="H146" i="263"/>
  <c r="D147" i="263"/>
  <c r="E147" i="263"/>
  <c r="F147" i="263"/>
  <c r="G147" i="263"/>
  <c r="H147" i="263"/>
  <c r="D148" i="263"/>
  <c r="E148" i="263"/>
  <c r="F148" i="263"/>
  <c r="G148" i="263"/>
  <c r="H148" i="263"/>
  <c r="D149" i="263"/>
  <c r="E149" i="263"/>
  <c r="F149" i="263"/>
  <c r="G149" i="263"/>
  <c r="H149" i="263"/>
  <c r="D150" i="263"/>
  <c r="E150" i="263"/>
  <c r="F150" i="263"/>
  <c r="G150" i="263"/>
  <c r="H150" i="263"/>
  <c r="D151" i="263"/>
  <c r="E151" i="263"/>
  <c r="F151" i="263"/>
  <c r="G151" i="263"/>
  <c r="H151" i="263"/>
  <c r="D152" i="263"/>
  <c r="E152" i="263"/>
  <c r="F152" i="263"/>
  <c r="G152" i="263"/>
  <c r="H152" i="263"/>
  <c r="D153" i="263"/>
  <c r="E153" i="263"/>
  <c r="F153" i="263"/>
  <c r="G153" i="263"/>
  <c r="H153" i="263"/>
  <c r="D154" i="263"/>
  <c r="E154" i="263"/>
  <c r="F154" i="263"/>
  <c r="G154" i="263"/>
  <c r="H154" i="263"/>
  <c r="D155" i="263"/>
  <c r="E155" i="263"/>
  <c r="F155" i="263"/>
  <c r="G155" i="263"/>
  <c r="H155" i="263"/>
  <c r="D156" i="263"/>
  <c r="E156" i="263"/>
  <c r="F156" i="263"/>
  <c r="G156" i="263"/>
  <c r="H156" i="263"/>
  <c r="D157" i="263"/>
  <c r="E157" i="263"/>
  <c r="F157" i="263"/>
  <c r="G157" i="263"/>
  <c r="H157" i="263"/>
  <c r="D158" i="263"/>
  <c r="E158" i="263"/>
  <c r="F158" i="263"/>
  <c r="G158" i="263"/>
  <c r="H158" i="263"/>
  <c r="D159" i="263"/>
  <c r="E159" i="263"/>
  <c r="F159" i="263"/>
  <c r="G159" i="263"/>
  <c r="H159" i="263"/>
  <c r="D160" i="263"/>
  <c r="E160" i="263"/>
  <c r="F160" i="263"/>
  <c r="G160" i="263"/>
  <c r="H160" i="263"/>
  <c r="D161" i="263"/>
  <c r="E161" i="263"/>
  <c r="F161" i="263"/>
  <c r="G161" i="263"/>
  <c r="H161" i="263"/>
  <c r="D162" i="263"/>
  <c r="E162" i="263"/>
  <c r="F162" i="263"/>
  <c r="G162" i="263"/>
  <c r="H162" i="263"/>
  <c r="D163" i="263"/>
  <c r="E163" i="263"/>
  <c r="F163" i="263"/>
  <c r="G163" i="263"/>
  <c r="H163" i="263"/>
  <c r="D164" i="263"/>
  <c r="E164" i="263"/>
  <c r="F164" i="263"/>
  <c r="G164" i="263"/>
  <c r="H164" i="263"/>
  <c r="D165" i="263"/>
  <c r="E165" i="263"/>
  <c r="F165" i="263"/>
  <c r="G165" i="263"/>
  <c r="H165" i="263"/>
  <c r="D166" i="263"/>
  <c r="E166" i="263"/>
  <c r="F166" i="263"/>
  <c r="G166" i="263"/>
  <c r="H166" i="263"/>
  <c r="D167" i="263"/>
  <c r="E167" i="263"/>
  <c r="F167" i="263"/>
  <c r="G167" i="263"/>
  <c r="H167" i="263"/>
  <c r="D168" i="263"/>
  <c r="E168" i="263"/>
  <c r="F168" i="263"/>
  <c r="G168" i="263"/>
  <c r="H168" i="263"/>
  <c r="D169" i="263"/>
  <c r="E169" i="263"/>
  <c r="F169" i="263"/>
  <c r="G169" i="263"/>
  <c r="H169" i="263"/>
  <c r="D170" i="263"/>
  <c r="E170" i="263"/>
  <c r="F170" i="263"/>
  <c r="G170" i="263"/>
  <c r="H170" i="263"/>
  <c r="D171" i="263"/>
  <c r="E171" i="263"/>
  <c r="F171" i="263"/>
  <c r="G171" i="263"/>
  <c r="H171" i="263"/>
  <c r="D172" i="263"/>
  <c r="E172" i="263"/>
  <c r="F172" i="263"/>
  <c r="G172" i="263"/>
  <c r="H172" i="263"/>
  <c r="D173" i="263"/>
  <c r="E173" i="263"/>
  <c r="F173" i="263"/>
  <c r="G173" i="263"/>
  <c r="H173" i="263"/>
  <c r="D174" i="263"/>
  <c r="E174" i="263"/>
  <c r="F174" i="263"/>
  <c r="G174" i="263"/>
  <c r="H174" i="263"/>
  <c r="D175" i="263"/>
  <c r="E175" i="263"/>
  <c r="F175" i="263"/>
  <c r="G175" i="263"/>
  <c r="H175" i="263"/>
  <c r="D176" i="263"/>
  <c r="E176" i="263"/>
  <c r="F176" i="263"/>
  <c r="G176" i="263"/>
  <c r="H176" i="263"/>
  <c r="D177" i="263"/>
  <c r="E177" i="263"/>
  <c r="F177" i="263"/>
  <c r="G177" i="263"/>
  <c r="H177" i="263"/>
  <c r="D178" i="263"/>
  <c r="E178" i="263"/>
  <c r="F178" i="263"/>
  <c r="G178" i="263"/>
  <c r="H178" i="263"/>
  <c r="D179" i="263"/>
  <c r="E179" i="263"/>
  <c r="F179" i="263"/>
  <c r="G179" i="263"/>
  <c r="H179" i="263"/>
  <c r="D180" i="263"/>
  <c r="E180" i="263"/>
  <c r="F180" i="263"/>
  <c r="G180" i="263"/>
  <c r="H180" i="263"/>
  <c r="D181" i="263"/>
  <c r="E181" i="263"/>
  <c r="F181" i="263"/>
  <c r="G181" i="263"/>
  <c r="H181" i="263"/>
  <c r="D182" i="263"/>
  <c r="E182" i="263"/>
  <c r="F182" i="263"/>
  <c r="G182" i="263"/>
  <c r="H182" i="263"/>
  <c r="D183" i="263"/>
  <c r="E183" i="263"/>
  <c r="F183" i="263"/>
  <c r="G183" i="263"/>
  <c r="H183" i="263"/>
  <c r="D184" i="263"/>
  <c r="E184" i="263"/>
  <c r="F184" i="263"/>
  <c r="G184" i="263"/>
  <c r="H184" i="263"/>
  <c r="D185" i="263"/>
  <c r="E185" i="263"/>
  <c r="F185" i="263"/>
  <c r="G185" i="263"/>
  <c r="H185" i="263"/>
  <c r="D186" i="263"/>
  <c r="E186" i="263"/>
  <c r="F186" i="263"/>
  <c r="G186" i="263"/>
  <c r="H186" i="263"/>
  <c r="D187" i="263"/>
  <c r="E187" i="263"/>
  <c r="F187" i="263"/>
  <c r="G187" i="263"/>
  <c r="H187" i="263"/>
  <c r="D188" i="263"/>
  <c r="E188" i="263"/>
  <c r="F188" i="263"/>
  <c r="G188" i="263"/>
  <c r="H188" i="263"/>
  <c r="D189" i="263"/>
  <c r="E189" i="263"/>
  <c r="F189" i="263"/>
  <c r="G189" i="263"/>
  <c r="H189" i="263"/>
  <c r="D190" i="263"/>
  <c r="E190" i="263"/>
  <c r="F190" i="263"/>
  <c r="G190" i="263"/>
  <c r="H190" i="263"/>
  <c r="D191" i="263"/>
  <c r="E191" i="263"/>
  <c r="F191" i="263"/>
  <c r="G191" i="263"/>
  <c r="H191" i="263"/>
  <c r="D192" i="263"/>
  <c r="E192" i="263"/>
  <c r="F192" i="263"/>
  <c r="G192" i="263"/>
  <c r="H192" i="263"/>
  <c r="D193" i="263"/>
  <c r="E193" i="263"/>
  <c r="F193" i="263"/>
  <c r="G193" i="263"/>
  <c r="H193" i="263"/>
  <c r="D194" i="263"/>
  <c r="E194" i="263"/>
  <c r="F194" i="263"/>
  <c r="G194" i="263"/>
  <c r="H194" i="263"/>
  <c r="D195" i="263"/>
  <c r="E195" i="263"/>
  <c r="F195" i="263"/>
  <c r="G195" i="263"/>
  <c r="H195" i="263"/>
  <c r="D196" i="263"/>
  <c r="E196" i="263"/>
  <c r="F196" i="263"/>
  <c r="G196" i="263"/>
  <c r="H196" i="263"/>
  <c r="D197" i="263"/>
  <c r="E197" i="263"/>
  <c r="F197" i="263"/>
  <c r="G197" i="263"/>
  <c r="H197" i="263"/>
  <c r="D198" i="263"/>
  <c r="E198" i="263"/>
  <c r="F198" i="263"/>
  <c r="G198" i="263"/>
  <c r="H198" i="263"/>
  <c r="D199" i="263"/>
  <c r="E199" i="263"/>
  <c r="F199" i="263"/>
  <c r="G199" i="263"/>
  <c r="H199" i="263"/>
  <c r="D200" i="263"/>
  <c r="E200" i="263"/>
  <c r="F200" i="263"/>
  <c r="G200" i="263"/>
  <c r="H200" i="263"/>
  <c r="D201" i="263"/>
  <c r="E201" i="263"/>
  <c r="F201" i="263"/>
  <c r="G201" i="263"/>
  <c r="H201" i="263"/>
  <c r="D202" i="263"/>
  <c r="E202" i="263"/>
  <c r="F202" i="263"/>
  <c r="G202" i="263"/>
  <c r="H202" i="263"/>
  <c r="D203" i="263"/>
  <c r="E203" i="263"/>
  <c r="F203" i="263"/>
  <c r="G203" i="263"/>
  <c r="H203" i="263"/>
  <c r="D204" i="263"/>
  <c r="E204" i="263"/>
  <c r="F204" i="263"/>
  <c r="G204" i="263"/>
  <c r="H204" i="263"/>
  <c r="D205" i="263"/>
  <c r="E205" i="263"/>
  <c r="F205" i="263"/>
  <c r="G205" i="263"/>
  <c r="H205" i="263"/>
  <c r="D206" i="263"/>
  <c r="E206" i="263"/>
  <c r="F206" i="263"/>
  <c r="G206" i="263"/>
  <c r="H206" i="263"/>
  <c r="D207" i="263"/>
  <c r="E207" i="263"/>
  <c r="F207" i="263"/>
  <c r="G207" i="263"/>
  <c r="H207" i="263"/>
  <c r="D208" i="263"/>
  <c r="E208" i="263"/>
  <c r="F208" i="263"/>
  <c r="G208" i="263"/>
  <c r="H208" i="263"/>
  <c r="D209" i="263"/>
  <c r="E209" i="263"/>
  <c r="F209" i="263"/>
  <c r="G209" i="263"/>
  <c r="H209" i="263"/>
  <c r="D210" i="263"/>
  <c r="E210" i="263"/>
  <c r="F210" i="263"/>
  <c r="G210" i="263"/>
  <c r="H210" i="263"/>
  <c r="D211" i="263"/>
  <c r="E211" i="263"/>
  <c r="F211" i="263"/>
  <c r="G211" i="263"/>
  <c r="H211" i="263"/>
  <c r="D212" i="263"/>
  <c r="E212" i="263"/>
  <c r="F212" i="263"/>
  <c r="G212" i="263"/>
  <c r="H212" i="263"/>
  <c r="D213" i="263"/>
  <c r="E213" i="263"/>
  <c r="F213" i="263"/>
  <c r="G213" i="263"/>
  <c r="H213" i="263"/>
  <c r="D214" i="263"/>
  <c r="E214" i="263"/>
  <c r="F214" i="263"/>
  <c r="G214" i="263"/>
  <c r="H214" i="263"/>
  <c r="D215" i="263"/>
  <c r="E215" i="263"/>
  <c r="F215" i="263"/>
  <c r="G215" i="263"/>
  <c r="H215" i="263"/>
  <c r="D216" i="263"/>
  <c r="E216" i="263"/>
  <c r="F216" i="263"/>
  <c r="G216" i="263"/>
  <c r="H216" i="263"/>
  <c r="D217" i="263"/>
  <c r="E217" i="263"/>
  <c r="F217" i="263"/>
  <c r="G217" i="263"/>
  <c r="H217" i="263"/>
  <c r="D218" i="263"/>
  <c r="E218" i="263"/>
  <c r="F218" i="263"/>
  <c r="G218" i="263"/>
  <c r="H218" i="263"/>
  <c r="D219" i="263"/>
  <c r="E219" i="263"/>
  <c r="F219" i="263"/>
  <c r="G219" i="263"/>
  <c r="H219" i="263"/>
  <c r="D220" i="263"/>
  <c r="E220" i="263"/>
  <c r="F220" i="263"/>
  <c r="G220" i="263"/>
  <c r="H220" i="263"/>
  <c r="D221" i="263"/>
  <c r="E221" i="263"/>
  <c r="F221" i="263"/>
  <c r="G221" i="263"/>
  <c r="H221" i="263"/>
  <c r="D222" i="263"/>
  <c r="E222" i="263"/>
  <c r="F222" i="263"/>
  <c r="G222" i="263"/>
  <c r="H222" i="263"/>
  <c r="D223" i="263"/>
  <c r="E223" i="263"/>
  <c r="F223" i="263"/>
  <c r="G223" i="263"/>
  <c r="H223" i="263"/>
  <c r="D224" i="263"/>
  <c r="E224" i="263"/>
  <c r="F224" i="263"/>
  <c r="G224" i="263"/>
  <c r="H224" i="263"/>
  <c r="D225" i="263"/>
  <c r="E225" i="263"/>
  <c r="F225" i="263"/>
  <c r="G225" i="263"/>
  <c r="H225" i="263"/>
  <c r="D226" i="263"/>
  <c r="E226" i="263"/>
  <c r="F226" i="263"/>
  <c r="G226" i="263"/>
  <c r="H226" i="263"/>
  <c r="D227" i="263"/>
  <c r="E227" i="263"/>
  <c r="F227" i="263"/>
  <c r="G227" i="263"/>
  <c r="H227" i="263"/>
  <c r="D228" i="263"/>
  <c r="E228" i="263"/>
  <c r="F228" i="263"/>
  <c r="G228" i="263"/>
  <c r="H228" i="263"/>
  <c r="D229" i="263"/>
  <c r="E229" i="263"/>
  <c r="F229" i="263"/>
  <c r="G229" i="263"/>
  <c r="H229" i="263"/>
  <c r="D230" i="263"/>
  <c r="E230" i="263"/>
  <c r="F230" i="263"/>
  <c r="G230" i="263"/>
  <c r="H230" i="263"/>
  <c r="D231" i="263"/>
  <c r="E231" i="263"/>
  <c r="F231" i="263"/>
  <c r="G231" i="263"/>
  <c r="H231" i="263"/>
  <c r="D232" i="263"/>
  <c r="E232" i="263"/>
  <c r="F232" i="263"/>
  <c r="G232" i="263"/>
  <c r="H232" i="263"/>
  <c r="D233" i="263"/>
  <c r="E233" i="263"/>
  <c r="F233" i="263"/>
  <c r="G233" i="263"/>
  <c r="H233" i="263"/>
  <c r="D234" i="263"/>
  <c r="E234" i="263"/>
  <c r="F234" i="263"/>
  <c r="G234" i="263"/>
  <c r="H234" i="263"/>
  <c r="D235" i="263"/>
  <c r="E235" i="263"/>
  <c r="F235" i="263"/>
  <c r="G235" i="263"/>
  <c r="H235" i="263"/>
  <c r="D236" i="263"/>
  <c r="E236" i="263"/>
  <c r="F236" i="263"/>
  <c r="G236" i="263"/>
  <c r="H236" i="263"/>
  <c r="D237" i="263"/>
  <c r="E237" i="263"/>
  <c r="F237" i="263"/>
  <c r="G237" i="263"/>
  <c r="H237" i="263"/>
  <c r="D238" i="263"/>
  <c r="E238" i="263"/>
  <c r="F238" i="263"/>
  <c r="G238" i="263"/>
  <c r="H238" i="263"/>
  <c r="D239" i="263"/>
  <c r="E239" i="263"/>
  <c r="F239" i="263"/>
  <c r="G239" i="263"/>
  <c r="H239" i="263"/>
  <c r="D240" i="263"/>
  <c r="E240" i="263"/>
  <c r="F240" i="263"/>
  <c r="G240" i="263"/>
  <c r="H240" i="263"/>
  <c r="D241" i="263"/>
  <c r="E241" i="263"/>
  <c r="F241" i="263"/>
  <c r="G241" i="263"/>
  <c r="H241" i="263"/>
  <c r="D242" i="263"/>
  <c r="E242" i="263"/>
  <c r="F242" i="263"/>
  <c r="G242" i="263"/>
  <c r="H242" i="263"/>
  <c r="D243" i="263"/>
  <c r="E243" i="263"/>
  <c r="F243" i="263"/>
  <c r="G243" i="263"/>
  <c r="H243" i="263"/>
  <c r="D244" i="263"/>
  <c r="E244" i="263"/>
  <c r="F244" i="263"/>
  <c r="G244" i="263"/>
  <c r="H244" i="263"/>
  <c r="D245" i="263"/>
  <c r="E245" i="263"/>
  <c r="F245" i="263"/>
  <c r="G245" i="263"/>
  <c r="H245" i="263"/>
  <c r="D246" i="263"/>
  <c r="E246" i="263"/>
  <c r="F246" i="263"/>
  <c r="G246" i="263"/>
  <c r="H246" i="263"/>
  <c r="D247" i="263"/>
  <c r="E247" i="263"/>
  <c r="F247" i="263"/>
  <c r="G247" i="263"/>
  <c r="H247" i="263"/>
  <c r="D248" i="263"/>
  <c r="E248" i="263"/>
  <c r="F248" i="263"/>
  <c r="G248" i="263"/>
  <c r="H248" i="263"/>
  <c r="D249" i="263"/>
  <c r="E249" i="263"/>
  <c r="F249" i="263"/>
  <c r="G249" i="263"/>
  <c r="H249" i="263"/>
  <c r="D250" i="263"/>
  <c r="E250" i="263"/>
  <c r="F250" i="263"/>
  <c r="G250" i="263"/>
  <c r="H250" i="263"/>
  <c r="D251" i="263"/>
  <c r="E251" i="263"/>
  <c r="F251" i="263"/>
  <c r="G251" i="263"/>
  <c r="H251" i="263"/>
  <c r="D252" i="263"/>
  <c r="E252" i="263"/>
  <c r="F252" i="263"/>
  <c r="G252" i="263"/>
  <c r="H252" i="263"/>
  <c r="D253" i="263"/>
  <c r="E253" i="263"/>
  <c r="F253" i="263"/>
  <c r="G253" i="263"/>
  <c r="H253" i="263"/>
  <c r="D254" i="263"/>
  <c r="E254" i="263"/>
  <c r="F254" i="263"/>
  <c r="G254" i="263"/>
  <c r="H254" i="263"/>
  <c r="D255" i="263"/>
  <c r="E255" i="263"/>
  <c r="F255" i="263"/>
  <c r="G255" i="263"/>
  <c r="H255" i="263"/>
  <c r="D256" i="263"/>
  <c r="E256" i="263"/>
  <c r="F256" i="263"/>
  <c r="G256" i="263"/>
  <c r="H256" i="263"/>
  <c r="D257" i="263"/>
  <c r="E257" i="263"/>
  <c r="F257" i="263"/>
  <c r="G257" i="263"/>
  <c r="H257" i="263"/>
  <c r="D258" i="263"/>
  <c r="E258" i="263"/>
  <c r="F258" i="263"/>
  <c r="G258" i="263"/>
  <c r="H258" i="263"/>
  <c r="E6" i="263"/>
  <c r="F6" i="263"/>
  <c r="G6" i="263"/>
  <c r="H6" i="263"/>
  <c r="D6" i="263"/>
  <c r="X3" i="1" l="1"/>
  <c r="W3" i="1"/>
  <c r="V3" i="1"/>
  <c r="X2" i="1"/>
  <c r="W2" i="1"/>
  <c r="V2" i="1"/>
  <c r="V11" i="1"/>
  <c r="W11" i="1"/>
  <c r="X11" i="1"/>
  <c r="U11" i="1"/>
  <c r="V10" i="1"/>
  <c r="W10" i="1"/>
  <c r="X10" i="1"/>
  <c r="U10" i="1"/>
  <c r="V9" i="1"/>
  <c r="W9" i="1"/>
  <c r="X9" i="1"/>
  <c r="U9" i="1"/>
  <c r="W5" i="1"/>
  <c r="X5" i="1"/>
  <c r="V5" i="1"/>
  <c r="U5" i="1"/>
  <c r="AR6" i="263" l="1"/>
  <c r="AS6" i="263"/>
  <c r="AU6" i="263"/>
  <c r="AT6" i="263"/>
  <c r="AW94" i="263"/>
  <c r="AW177" i="263"/>
  <c r="AW217" i="263"/>
  <c r="AW168" i="263"/>
  <c r="BI124" i="263"/>
  <c r="BI204" i="263"/>
  <c r="BG207" i="263"/>
  <c r="BJ116" i="263"/>
  <c r="AV212" i="263"/>
  <c r="AV106" i="263"/>
  <c r="AV104" i="263"/>
  <c r="AV120" i="263"/>
  <c r="AV54" i="263"/>
  <c r="AV78" i="263"/>
  <c r="AX155" i="263"/>
  <c r="AW84" i="263"/>
  <c r="AV50" i="263"/>
  <c r="AV138" i="263"/>
  <c r="AW114" i="263"/>
  <c r="AV93" i="263"/>
  <c r="AV101" i="263"/>
  <c r="AV59" i="263"/>
  <c r="AV86" i="263"/>
  <c r="AV94" i="263"/>
  <c r="AX163" i="263"/>
  <c r="AV81" i="263"/>
  <c r="AV84" i="263"/>
  <c r="BI127" i="263"/>
  <c r="AX105" i="263"/>
  <c r="AX113" i="263"/>
  <c r="AV236" i="263"/>
  <c r="AW252" i="263"/>
  <c r="AV21" i="263"/>
  <c r="AV37" i="263"/>
  <c r="AX173" i="263"/>
  <c r="AW37" i="263"/>
  <c r="AX77" i="263"/>
  <c r="AV91" i="263"/>
  <c r="AV201" i="263"/>
  <c r="AV23" i="263"/>
  <c r="AV108" i="263"/>
  <c r="AW121" i="263"/>
  <c r="AV132" i="263"/>
  <c r="AV180" i="263"/>
  <c r="BJ69" i="263"/>
  <c r="BE232" i="263"/>
  <c r="BG67" i="263"/>
  <c r="BJ77" i="263"/>
  <c r="AV183" i="263"/>
  <c r="AV207" i="263"/>
  <c r="AX220" i="263"/>
  <c r="AV223" i="263"/>
  <c r="AX34" i="263"/>
  <c r="AV114" i="263"/>
  <c r="AW210" i="263"/>
  <c r="BI213" i="263"/>
  <c r="BJ141" i="263"/>
  <c r="BJ181" i="263"/>
  <c r="AV258" i="263"/>
  <c r="BJ112" i="263"/>
  <c r="AV27" i="263"/>
  <c r="BI107" i="263"/>
  <c r="BI115" i="263"/>
  <c r="AV173" i="263"/>
  <c r="AV74" i="263"/>
  <c r="AV184" i="263"/>
  <c r="AX229" i="263"/>
  <c r="AX237" i="263"/>
  <c r="AX253" i="263"/>
  <c r="BJ49" i="263"/>
  <c r="BJ57" i="263"/>
  <c r="AW184" i="263"/>
  <c r="AX227" i="263"/>
  <c r="AX144" i="263"/>
  <c r="AX176" i="263"/>
  <c r="AX30" i="263"/>
  <c r="BI241" i="263"/>
  <c r="AX254" i="263"/>
  <c r="AV20" i="263"/>
  <c r="AV49" i="263"/>
  <c r="AV133" i="263"/>
  <c r="AV247" i="263"/>
  <c r="AW12" i="263"/>
  <c r="BJ39" i="263"/>
  <c r="AX52" i="263"/>
  <c r="BI55" i="263"/>
  <c r="AW91" i="263"/>
  <c r="AW104" i="263"/>
  <c r="AV112" i="263"/>
  <c r="AV197" i="263"/>
  <c r="AX221" i="263"/>
  <c r="BJ102" i="263"/>
  <c r="AV152" i="263"/>
  <c r="BI195" i="263"/>
  <c r="AX210" i="263"/>
  <c r="AX239" i="263"/>
  <c r="AV250" i="263"/>
  <c r="BJ71" i="263"/>
  <c r="AV139" i="263"/>
  <c r="AW144" i="263"/>
  <c r="BI150" i="263"/>
  <c r="AX189" i="263"/>
  <c r="BJ195" i="263"/>
  <c r="AX26" i="263"/>
  <c r="AX71" i="263"/>
  <c r="BI182" i="263"/>
  <c r="AX187" i="263"/>
  <c r="AX195" i="263"/>
  <c r="AX203" i="263"/>
  <c r="BI8" i="263"/>
  <c r="AV42" i="263"/>
  <c r="AX94" i="263"/>
  <c r="AV118" i="263"/>
  <c r="AV58" i="263"/>
  <c r="AW71" i="263"/>
  <c r="AW105" i="263"/>
  <c r="AV134" i="263"/>
  <c r="AV219" i="263"/>
  <c r="AV16" i="263"/>
  <c r="BI35" i="263"/>
  <c r="BJ148" i="263"/>
  <c r="AV153" i="263"/>
  <c r="BJ164" i="263"/>
  <c r="AV185" i="263"/>
  <c r="AV206" i="263"/>
  <c r="AV214" i="263"/>
  <c r="BJ217" i="263"/>
  <c r="AV19" i="263"/>
  <c r="AV56" i="263"/>
  <c r="AX74" i="263"/>
  <c r="AV77" i="263"/>
  <c r="AV90" i="263"/>
  <c r="BI114" i="263"/>
  <c r="BJ143" i="263"/>
  <c r="AV172" i="263"/>
  <c r="AW201" i="263"/>
  <c r="BJ204" i="263"/>
  <c r="AV209" i="263"/>
  <c r="AW11" i="263"/>
  <c r="BI17" i="263"/>
  <c r="AX40" i="263"/>
  <c r="AV43" i="263"/>
  <c r="BI46" i="263"/>
  <c r="BI75" i="263"/>
  <c r="BG157" i="263"/>
  <c r="BJ101" i="263"/>
  <c r="AX103" i="263"/>
  <c r="AW106" i="263"/>
  <c r="AV191" i="263"/>
  <c r="AX246" i="263"/>
  <c r="AV257" i="263"/>
  <c r="BJ70" i="263"/>
  <c r="AV80" i="263"/>
  <c r="BJ186" i="263"/>
  <c r="AW194" i="263"/>
  <c r="AV7" i="263"/>
  <c r="BJ15" i="263"/>
  <c r="AX59" i="263"/>
  <c r="BI77" i="263"/>
  <c r="BJ87" i="263"/>
  <c r="BJ158" i="263"/>
  <c r="BJ233" i="263"/>
  <c r="AW256" i="263"/>
  <c r="BI57" i="263"/>
  <c r="AV92" i="263"/>
  <c r="BJ97" i="263"/>
  <c r="BJ107" i="263"/>
  <c r="AV130" i="263"/>
  <c r="AV135" i="263"/>
  <c r="AV202" i="263"/>
  <c r="AV233" i="263"/>
  <c r="AV243" i="263"/>
  <c r="AV28" i="263"/>
  <c r="BB29" i="263"/>
  <c r="AV67" i="263"/>
  <c r="AV102" i="263"/>
  <c r="AV117" i="263"/>
  <c r="AV148" i="263"/>
  <c r="AW153" i="263"/>
  <c r="AV215" i="263"/>
  <c r="AW238" i="263"/>
  <c r="AV246" i="263"/>
  <c r="AX15" i="263"/>
  <c r="AX41" i="263"/>
  <c r="AW117" i="263"/>
  <c r="AX153" i="263"/>
  <c r="AV169" i="263"/>
  <c r="AX192" i="263"/>
  <c r="AX205" i="263"/>
  <c r="AV52" i="263"/>
  <c r="BJ80" i="263"/>
  <c r="AX82" i="263"/>
  <c r="AW90" i="263"/>
  <c r="AV100" i="263"/>
  <c r="AV128" i="263"/>
  <c r="BI131" i="263"/>
  <c r="AV151" i="263"/>
  <c r="AW164" i="263"/>
  <c r="AW169" i="263"/>
  <c r="AX179" i="263"/>
  <c r="BI198" i="263"/>
  <c r="BF204" i="263"/>
  <c r="AV205" i="263"/>
  <c r="AV210" i="263"/>
  <c r="BJ221" i="263"/>
  <c r="BI50" i="263"/>
  <c r="BI68" i="263"/>
  <c r="AX90" i="263"/>
  <c r="AV110" i="263"/>
  <c r="BJ123" i="263"/>
  <c r="BJ136" i="263"/>
  <c r="AX138" i="263"/>
  <c r="AW156" i="263"/>
  <c r="AV177" i="263"/>
  <c r="AV190" i="263"/>
  <c r="AV208" i="263"/>
  <c r="AV213" i="263"/>
  <c r="BE214" i="263"/>
  <c r="BI216" i="263"/>
  <c r="AV226" i="263"/>
  <c r="BI229" i="263"/>
  <c r="BJ244" i="263"/>
  <c r="AV8" i="263"/>
  <c r="AV26" i="263"/>
  <c r="BJ50" i="263"/>
  <c r="AV55" i="263"/>
  <c r="BE57" i="263"/>
  <c r="BI78" i="263"/>
  <c r="BI108" i="263"/>
  <c r="AX151" i="263"/>
  <c r="AW226" i="263"/>
  <c r="BJ252" i="263"/>
  <c r="AW8" i="263"/>
  <c r="AX21" i="263"/>
  <c r="AX39" i="263"/>
  <c r="BI45" i="263"/>
  <c r="BJ103" i="263"/>
  <c r="BJ108" i="263"/>
  <c r="AV131" i="263"/>
  <c r="AX154" i="263"/>
  <c r="BJ188" i="263"/>
  <c r="AW213" i="263"/>
  <c r="AV234" i="263"/>
  <c r="BJ45" i="263"/>
  <c r="BJ58" i="263"/>
  <c r="AV73" i="263"/>
  <c r="BI129" i="263"/>
  <c r="AW131" i="263"/>
  <c r="AV154" i="263"/>
  <c r="BI157" i="263"/>
  <c r="BI191" i="263"/>
  <c r="AX208" i="263"/>
  <c r="AX213" i="263"/>
  <c r="AV216" i="263"/>
  <c r="AV239" i="263"/>
  <c r="BJ14" i="263"/>
  <c r="BJ32" i="263"/>
  <c r="BJ76" i="263"/>
  <c r="AV126" i="263"/>
  <c r="BJ129" i="263"/>
  <c r="AV144" i="263"/>
  <c r="BI147" i="263"/>
  <c r="AX152" i="263"/>
  <c r="BJ165" i="263"/>
  <c r="AW196" i="263"/>
  <c r="AV224" i="263"/>
  <c r="AX244" i="263"/>
  <c r="BG253" i="263"/>
  <c r="AX68" i="263"/>
  <c r="BI186" i="263"/>
  <c r="BJ222" i="263"/>
  <c r="AV14" i="263"/>
  <c r="AV22" i="263"/>
  <c r="AV32" i="263"/>
  <c r="AV40" i="263"/>
  <c r="AV165" i="263"/>
  <c r="BJ235" i="263"/>
  <c r="AV48" i="263"/>
  <c r="AV111" i="263"/>
  <c r="AV160" i="263"/>
  <c r="AV194" i="263"/>
  <c r="AV199" i="263"/>
  <c r="AV204" i="263"/>
  <c r="BI220" i="263"/>
  <c r="BG18" i="263"/>
  <c r="BJ25" i="263"/>
  <c r="AV30" i="263"/>
  <c r="BJ46" i="263"/>
  <c r="AV51" i="263"/>
  <c r="BJ64" i="263"/>
  <c r="AV79" i="263"/>
  <c r="BI92" i="263"/>
  <c r="BJ104" i="263"/>
  <c r="AW140" i="263"/>
  <c r="BI158" i="263"/>
  <c r="BI166" i="263"/>
  <c r="AV176" i="263"/>
  <c r="BG187" i="263"/>
  <c r="BI233" i="263"/>
  <c r="AV65" i="263"/>
  <c r="AV70" i="263"/>
  <c r="AX79" i="263"/>
  <c r="AV88" i="263"/>
  <c r="BI106" i="263"/>
  <c r="BI122" i="263"/>
  <c r="AV129" i="263"/>
  <c r="BI132" i="263"/>
  <c r="BI148" i="263"/>
  <c r="AV164" i="263"/>
  <c r="BI194" i="263"/>
  <c r="BI203" i="263"/>
  <c r="AV13" i="263"/>
  <c r="AV18" i="263"/>
  <c r="AV25" i="263"/>
  <c r="BJ35" i="263"/>
  <c r="BI44" i="263"/>
  <c r="BD61" i="263"/>
  <c r="AV75" i="263"/>
  <c r="AX88" i="263"/>
  <c r="BI91" i="263"/>
  <c r="AV95" i="263"/>
  <c r="BI98" i="263"/>
  <c r="AV115" i="263"/>
  <c r="AV122" i="263"/>
  <c r="BJ127" i="263"/>
  <c r="AW173" i="263"/>
  <c r="BI201" i="263"/>
  <c r="BI16" i="263"/>
  <c r="AW25" i="263"/>
  <c r="AV35" i="263"/>
  <c r="BC40" i="263"/>
  <c r="BJ44" i="263"/>
  <c r="AV63" i="263"/>
  <c r="BG82" i="263"/>
  <c r="BJ84" i="263"/>
  <c r="AW86" i="263"/>
  <c r="BJ91" i="263"/>
  <c r="BG118" i="263"/>
  <c r="AW122" i="263"/>
  <c r="AV127" i="263"/>
  <c r="BI153" i="263"/>
  <c r="AW187" i="263"/>
  <c r="AX13" i="263"/>
  <c r="BJ16" i="263"/>
  <c r="BI28" i="263"/>
  <c r="BA33" i="263"/>
  <c r="BJ54" i="263"/>
  <c r="AW63" i="263"/>
  <c r="AZ82" i="263"/>
  <c r="AX106" i="263"/>
  <c r="BI111" i="263"/>
  <c r="BJ113" i="263"/>
  <c r="BJ130" i="263"/>
  <c r="BI142" i="263"/>
  <c r="AV146" i="263"/>
  <c r="AV162" i="263"/>
  <c r="BI169" i="263"/>
  <c r="BI176" i="263"/>
  <c r="AX180" i="263"/>
  <c r="AX196" i="263"/>
  <c r="BG7" i="263"/>
  <c r="AV11" i="263"/>
  <c r="BH19" i="263"/>
  <c r="BI26" i="263"/>
  <c r="BJ33" i="263"/>
  <c r="BI38" i="263"/>
  <c r="BI40" i="263"/>
  <c r="AV44" i="263"/>
  <c r="AV61" i="263"/>
  <c r="AX63" i="263"/>
  <c r="BG64" i="263"/>
  <c r="BI71" i="263"/>
  <c r="BG87" i="263"/>
  <c r="AV98" i="263"/>
  <c r="BG105" i="263"/>
  <c r="AV113" i="263"/>
  <c r="BH116" i="263"/>
  <c r="BI118" i="263"/>
  <c r="AV137" i="263"/>
  <c r="BI160" i="263"/>
  <c r="AW183" i="263"/>
  <c r="BI190" i="263"/>
  <c r="BI19" i="263"/>
  <c r="BJ26" i="263"/>
  <c r="BI59" i="263"/>
  <c r="BJ82" i="263"/>
  <c r="AV105" i="263"/>
  <c r="AW109" i="263"/>
  <c r="BI116" i="263"/>
  <c r="BI135" i="263"/>
  <c r="AX167" i="263"/>
  <c r="BI167" i="263"/>
  <c r="BI174" i="263"/>
  <c r="AV9" i="263"/>
  <c r="AV33" i="263"/>
  <c r="AV38" i="263"/>
  <c r="AV47" i="263"/>
  <c r="AV89" i="263"/>
  <c r="AV158" i="263"/>
  <c r="BE165" i="263"/>
  <c r="AV167" i="263"/>
  <c r="BJ167" i="263"/>
  <c r="BJ174" i="263"/>
  <c r="AV181" i="263"/>
  <c r="BI181" i="263"/>
  <c r="AV188" i="263"/>
  <c r="BI188" i="263"/>
  <c r="BI193" i="263"/>
  <c r="BI197" i="263"/>
  <c r="AV149" i="263"/>
  <c r="AV242" i="263"/>
  <c r="AV76" i="263"/>
  <c r="AV87" i="263"/>
  <c r="AV96" i="263"/>
  <c r="AV107" i="263"/>
  <c r="AV123" i="263"/>
  <c r="BJ230" i="263"/>
  <c r="BJ17" i="263"/>
  <c r="AV24" i="263"/>
  <c r="BJ24" i="263"/>
  <c r="BG27" i="263"/>
  <c r="AV31" i="263"/>
  <c r="AV36" i="263"/>
  <c r="BI48" i="263"/>
  <c r="BJ55" i="263"/>
  <c r="AV57" i="263"/>
  <c r="AV69" i="263"/>
  <c r="AW85" i="263"/>
  <c r="BJ94" i="263"/>
  <c r="BJ114" i="263"/>
  <c r="AW123" i="263"/>
  <c r="BI138" i="263"/>
  <c r="BH145" i="263"/>
  <c r="AV147" i="263"/>
  <c r="AX156" i="263"/>
  <c r="BJ156" i="263"/>
  <c r="BI170" i="263"/>
  <c r="AW172" i="263"/>
  <c r="AV193" i="263"/>
  <c r="AW204" i="263"/>
  <c r="AV12" i="263"/>
  <c r="AX17" i="263"/>
  <c r="BI34" i="263"/>
  <c r="AV45" i="263"/>
  <c r="BJ48" i="263"/>
  <c r="AW55" i="263"/>
  <c r="BJ62" i="263"/>
  <c r="AX64" i="263"/>
  <c r="BI72" i="263"/>
  <c r="BI90" i="263"/>
  <c r="AX107" i="263"/>
  <c r="AV121" i="263"/>
  <c r="BG124" i="263"/>
  <c r="AV156" i="263"/>
  <c r="AX172" i="263"/>
  <c r="AV179" i="263"/>
  <c r="BJ184" i="263"/>
  <c r="AX197" i="263"/>
  <c r="AV200" i="263"/>
  <c r="BI27" i="263"/>
  <c r="AV29" i="263"/>
  <c r="BJ34" i="263"/>
  <c r="BI39" i="263"/>
  <c r="BI43" i="263"/>
  <c r="BI53" i="263"/>
  <c r="AX57" i="263"/>
  <c r="BI60" i="263"/>
  <c r="AX80" i="263"/>
  <c r="AV143" i="263"/>
  <c r="BI143" i="263"/>
  <c r="BJ145" i="263"/>
  <c r="AV170" i="263"/>
  <c r="BI177" i="263"/>
  <c r="AX193" i="263"/>
  <c r="BJ132" i="263"/>
  <c r="AX60" i="263"/>
  <c r="AV72" i="263"/>
  <c r="AW207" i="263"/>
  <c r="AV256" i="263"/>
  <c r="AV10" i="263"/>
  <c r="AV15" i="263"/>
  <c r="AV39" i="263"/>
  <c r="AV41" i="263"/>
  <c r="AV53" i="263"/>
  <c r="AW83" i="263"/>
  <c r="AV136" i="263"/>
  <c r="AV150" i="263"/>
  <c r="AV168" i="263"/>
  <c r="AX182" i="263"/>
  <c r="AV198" i="263"/>
  <c r="AV235" i="263"/>
  <c r="BJ254" i="263"/>
  <c r="AW223" i="263"/>
  <c r="AX249" i="263"/>
  <c r="BJ205" i="263"/>
  <c r="BI214" i="263"/>
  <c r="BI219" i="263"/>
  <c r="AV221" i="263"/>
  <c r="AV240" i="263"/>
  <c r="AX245" i="263"/>
  <c r="BB251" i="263"/>
  <c r="AV252" i="263"/>
  <c r="AV254" i="263"/>
  <c r="BJ214" i="263"/>
  <c r="AX228" i="263"/>
  <c r="BI243" i="263"/>
  <c r="BI250" i="263"/>
  <c r="AW254" i="263"/>
  <c r="BI257" i="263"/>
  <c r="AV238" i="263"/>
  <c r="BJ243" i="263"/>
  <c r="AX247" i="263"/>
  <c r="BJ257" i="263"/>
  <c r="BI208" i="263"/>
  <c r="BJ224" i="263"/>
  <c r="BJ208" i="263"/>
  <c r="BJ241" i="263"/>
  <c r="BJ248" i="263"/>
  <c r="BI227" i="263"/>
  <c r="AX231" i="263"/>
  <c r="AW236" i="263"/>
  <c r="AX206" i="263"/>
  <c r="BI239" i="263"/>
  <c r="BI251" i="263"/>
  <c r="BJ220" i="263"/>
  <c r="BJ239" i="263"/>
  <c r="AX241" i="263"/>
  <c r="BI244" i="263"/>
  <c r="AX248" i="263"/>
  <c r="BJ251" i="263"/>
  <c r="BI237" i="263"/>
  <c r="AX251" i="263"/>
  <c r="AW244" i="263"/>
  <c r="BJ209" i="263"/>
  <c r="AV211" i="263"/>
  <c r="BG228" i="263"/>
  <c r="BI230" i="263"/>
  <c r="BI256" i="263"/>
  <c r="AV97" i="263"/>
  <c r="AV17" i="263"/>
  <c r="BJ59" i="263"/>
  <c r="BI66" i="263"/>
  <c r="BJ73" i="263"/>
  <c r="BI139" i="263"/>
  <c r="AV141" i="263"/>
  <c r="BJ8" i="263"/>
  <c r="BJ19" i="263"/>
  <c r="BJ28" i="263"/>
  <c r="BJ40" i="263"/>
  <c r="AX55" i="263"/>
  <c r="AW102" i="263"/>
  <c r="BI120" i="263"/>
  <c r="BI10" i="263"/>
  <c r="BI21" i="263"/>
  <c r="BI23" i="263"/>
  <c r="BG32" i="263"/>
  <c r="BI37" i="263"/>
  <c r="BI42" i="263"/>
  <c r="BI137" i="263"/>
  <c r="BJ10" i="263"/>
  <c r="BI12" i="263"/>
  <c r="BJ21" i="263"/>
  <c r="BJ23" i="263"/>
  <c r="AX28" i="263"/>
  <c r="BI30" i="263"/>
  <c r="BJ37" i="263"/>
  <c r="BJ42" i="263"/>
  <c r="BG46" i="263"/>
  <c r="BI109" i="263"/>
  <c r="BJ12" i="263"/>
  <c r="BI14" i="263"/>
  <c r="BI25" i="263"/>
  <c r="BJ30" i="263"/>
  <c r="BI32" i="263"/>
  <c r="BJ109" i="263"/>
  <c r="BI54" i="263"/>
  <c r="BJ118" i="263"/>
  <c r="BF20" i="263"/>
  <c r="BE41" i="263"/>
  <c r="BJ78" i="263"/>
  <c r="AV109" i="263"/>
  <c r="BI18" i="263"/>
  <c r="AW32" i="263"/>
  <c r="AW44" i="263"/>
  <c r="AV46" i="263"/>
  <c r="BI52" i="263"/>
  <c r="AV60" i="263"/>
  <c r="AX62" i="263"/>
  <c r="BI85" i="263"/>
  <c r="BI99" i="263"/>
  <c r="AV116" i="263"/>
  <c r="AX133" i="263"/>
  <c r="BI7" i="263"/>
  <c r="BG11" i="263"/>
  <c r="BJ18" i="263"/>
  <c r="BG22" i="263"/>
  <c r="BJ27" i="263"/>
  <c r="BI36" i="263"/>
  <c r="BE43" i="263"/>
  <c r="AW46" i="263"/>
  <c r="BJ52" i="263"/>
  <c r="AW69" i="263"/>
  <c r="BJ85" i="263"/>
  <c r="BJ99" i="263"/>
  <c r="BI9" i="263"/>
  <c r="BI20" i="263"/>
  <c r="BI29" i="263"/>
  <c r="BJ36" i="263"/>
  <c r="BE48" i="263"/>
  <c r="BJ92" i="263"/>
  <c r="BJ131" i="263"/>
  <c r="BJ211" i="263"/>
  <c r="BJ225" i="263"/>
  <c r="BJ7" i="263"/>
  <c r="BJ9" i="263"/>
  <c r="BI11" i="263"/>
  <c r="BJ20" i="263"/>
  <c r="BI22" i="263"/>
  <c r="AX27" i="263"/>
  <c r="BJ29" i="263"/>
  <c r="BI41" i="263"/>
  <c r="BG47" i="263"/>
  <c r="AW52" i="263"/>
  <c r="AV85" i="263"/>
  <c r="AV99" i="263"/>
  <c r="BJ53" i="263"/>
  <c r="AW97" i="263"/>
  <c r="AW9" i="263"/>
  <c r="BJ11" i="263"/>
  <c r="AZ13" i="263"/>
  <c r="BG15" i="263"/>
  <c r="BJ22" i="263"/>
  <c r="BI24" i="263"/>
  <c r="AX38" i="263"/>
  <c r="BJ41" i="263"/>
  <c r="AW43" i="263"/>
  <c r="AY49" i="263"/>
  <c r="AW60" i="263"/>
  <c r="BJ90" i="263"/>
  <c r="BI97" i="263"/>
  <c r="AX7" i="263"/>
  <c r="BI13" i="263"/>
  <c r="AX20" i="263"/>
  <c r="BI31" i="263"/>
  <c r="BI47" i="263"/>
  <c r="BI70" i="263"/>
  <c r="AX85" i="263"/>
  <c r="BI73" i="263"/>
  <c r="AX143" i="263"/>
  <c r="BJ13" i="263"/>
  <c r="BI15" i="263"/>
  <c r="AZ26" i="263"/>
  <c r="BJ31" i="263"/>
  <c r="BI33" i="263"/>
  <c r="BJ38" i="263"/>
  <c r="BJ43" i="263"/>
  <c r="BJ47" i="263"/>
  <c r="BI49" i="263"/>
  <c r="BI104" i="263"/>
  <c r="AV145" i="263"/>
  <c r="AW145" i="263"/>
  <c r="AX58" i="263"/>
  <c r="BI141" i="263"/>
  <c r="AX158" i="263"/>
  <c r="AX174" i="263"/>
  <c r="AW222" i="263"/>
  <c r="BI225" i="263"/>
  <c r="AX48" i="263"/>
  <c r="BJ60" i="263"/>
  <c r="BI62" i="263"/>
  <c r="BI64" i="263"/>
  <c r="BJ66" i="263"/>
  <c r="AV68" i="263"/>
  <c r="BJ68" i="263"/>
  <c r="BI80" i="263"/>
  <c r="BI82" i="263"/>
  <c r="BI87" i="263"/>
  <c r="BI94" i="263"/>
  <c r="BI101" i="263"/>
  <c r="AW111" i="263"/>
  <c r="AW116" i="263"/>
  <c r="BJ120" i="263"/>
  <c r="AX131" i="263"/>
  <c r="BJ133" i="263"/>
  <c r="AX116" i="263"/>
  <c r="AW118" i="263"/>
  <c r="AW120" i="263"/>
  <c r="AX141" i="263"/>
  <c r="BJ150" i="263"/>
  <c r="AW211" i="263"/>
  <c r="AV218" i="263"/>
  <c r="BJ75" i="263"/>
  <c r="AX84" i="263"/>
  <c r="BI89" i="263"/>
  <c r="BI96" i="263"/>
  <c r="BJ106" i="263"/>
  <c r="BJ111" i="263"/>
  <c r="AX118" i="263"/>
  <c r="AX120" i="263"/>
  <c r="BJ122" i="263"/>
  <c r="BJ124" i="263"/>
  <c r="BI126" i="263"/>
  <c r="BJ135" i="263"/>
  <c r="AW152" i="263"/>
  <c r="BI84" i="263"/>
  <c r="BJ89" i="263"/>
  <c r="BJ96" i="263"/>
  <c r="BI103" i="263"/>
  <c r="BI113" i="263"/>
  <c r="BJ126" i="263"/>
  <c r="BI128" i="263"/>
  <c r="BG119" i="263"/>
  <c r="AX122" i="263"/>
  <c r="BJ128" i="263"/>
  <c r="BI130" i="263"/>
  <c r="BJ142" i="263"/>
  <c r="BI164" i="263"/>
  <c r="BI171" i="263"/>
  <c r="AW113" i="263"/>
  <c r="AX124" i="263"/>
  <c r="AX126" i="263"/>
  <c r="AW128" i="263"/>
  <c r="BI155" i="263"/>
  <c r="BJ162" i="263"/>
  <c r="BJ171" i="263"/>
  <c r="AW216" i="263"/>
  <c r="AX70" i="263"/>
  <c r="BJ72" i="263"/>
  <c r="BI93" i="263"/>
  <c r="BJ98" i="263"/>
  <c r="BI105" i="263"/>
  <c r="BJ115" i="263"/>
  <c r="BI117" i="263"/>
  <c r="BI119" i="263"/>
  <c r="BI140" i="263"/>
  <c r="BJ155" i="263"/>
  <c r="BI178" i="263"/>
  <c r="BI192" i="263"/>
  <c r="BI51" i="263"/>
  <c r="BI56" i="263"/>
  <c r="BI61" i="263"/>
  <c r="BH65" i="263"/>
  <c r="BI67" i="263"/>
  <c r="AW72" i="263"/>
  <c r="BI79" i="263"/>
  <c r="BH81" i="263"/>
  <c r="BJ93" i="263"/>
  <c r="AW98" i="263"/>
  <c r="BI100" i="263"/>
  <c r="BJ105" i="263"/>
  <c r="BI110" i="263"/>
  <c r="BJ117" i="263"/>
  <c r="BJ119" i="263"/>
  <c r="BG125" i="263"/>
  <c r="BJ140" i="263"/>
  <c r="AX157" i="263"/>
  <c r="AV171" i="263"/>
  <c r="BJ178" i="263"/>
  <c r="BJ192" i="263"/>
  <c r="BJ250" i="263"/>
  <c r="BJ51" i="263"/>
  <c r="BJ56" i="263"/>
  <c r="BJ61" i="263"/>
  <c r="BI63" i="263"/>
  <c r="BI65" i="263"/>
  <c r="BJ67" i="263"/>
  <c r="AX72" i="263"/>
  <c r="BI74" i="263"/>
  <c r="BJ79" i="263"/>
  <c r="BI81" i="263"/>
  <c r="BI86" i="263"/>
  <c r="BJ100" i="263"/>
  <c r="BJ110" i="263"/>
  <c r="BI121" i="263"/>
  <c r="BG123" i="263"/>
  <c r="AW132" i="263"/>
  <c r="BI134" i="263"/>
  <c r="BI136" i="263"/>
  <c r="AX142" i="263"/>
  <c r="AW162" i="263"/>
  <c r="AW171" i="263"/>
  <c r="BI183" i="263"/>
  <c r="BI199" i="263"/>
  <c r="BA199" i="263"/>
  <c r="AX214" i="263"/>
  <c r="BJ63" i="263"/>
  <c r="BJ65" i="263"/>
  <c r="AX69" i="263"/>
  <c r="BF71" i="263"/>
  <c r="BJ74" i="263"/>
  <c r="BJ81" i="263"/>
  <c r="AV83" i="263"/>
  <c r="BI83" i="263"/>
  <c r="BJ86" i="263"/>
  <c r="BI88" i="263"/>
  <c r="AX95" i="263"/>
  <c r="BI95" i="263"/>
  <c r="BJ121" i="263"/>
  <c r="AX125" i="263"/>
  <c r="BI125" i="263"/>
  <c r="AV140" i="263"/>
  <c r="BI149" i="263"/>
  <c r="AV178" i="263"/>
  <c r="BJ183" i="263"/>
  <c r="BJ199" i="263"/>
  <c r="BI58" i="263"/>
  <c r="BI69" i="263"/>
  <c r="BG71" i="263"/>
  <c r="BI76" i="263"/>
  <c r="BJ83" i="263"/>
  <c r="BJ88" i="263"/>
  <c r="BJ95" i="263"/>
  <c r="BI102" i="263"/>
  <c r="BI112" i="263"/>
  <c r="BI123" i="263"/>
  <c r="BJ125" i="263"/>
  <c r="BI206" i="263"/>
  <c r="AW136" i="263"/>
  <c r="BJ147" i="263"/>
  <c r="AX149" i="263"/>
  <c r="AW149" i="263"/>
  <c r="AW176" i="263"/>
  <c r="BJ206" i="263"/>
  <c r="BJ234" i="263"/>
  <c r="BI145" i="263"/>
  <c r="BI133" i="263"/>
  <c r="BJ138" i="263"/>
  <c r="BJ153" i="263"/>
  <c r="BJ160" i="263"/>
  <c r="BI162" i="263"/>
  <c r="BJ169" i="263"/>
  <c r="BJ176" i="263"/>
  <c r="AW181" i="263"/>
  <c r="BJ190" i="263"/>
  <c r="BJ197" i="263"/>
  <c r="BI211" i="263"/>
  <c r="BJ216" i="263"/>
  <c r="BJ218" i="263"/>
  <c r="AV222" i="263"/>
  <c r="BI234" i="263"/>
  <c r="AW218" i="263"/>
  <c r="BJ232" i="263"/>
  <c r="AW250" i="263"/>
  <c r="BI255" i="263"/>
  <c r="AV166" i="263"/>
  <c r="BG196" i="263"/>
  <c r="AX199" i="263"/>
  <c r="BG215" i="263"/>
  <c r="AV225" i="263"/>
  <c r="AX250" i="263"/>
  <c r="BJ255" i="263"/>
  <c r="BJ157" i="263"/>
  <c r="BJ166" i="263"/>
  <c r="BI173" i="263"/>
  <c r="BI175" i="263"/>
  <c r="BI180" i="263"/>
  <c r="AX183" i="263"/>
  <c r="BI185" i="263"/>
  <c r="BI187" i="263"/>
  <c r="BJ194" i="263"/>
  <c r="BJ201" i="263"/>
  <c r="BJ203" i="263"/>
  <c r="BJ213" i="263"/>
  <c r="BJ137" i="263"/>
  <c r="BI152" i="263"/>
  <c r="BF154" i="263"/>
  <c r="BI159" i="263"/>
  <c r="BI161" i="263"/>
  <c r="AX164" i="263"/>
  <c r="BI168" i="263"/>
  <c r="BG170" i="263"/>
  <c r="BJ173" i="263"/>
  <c r="BJ175" i="263"/>
  <c r="BJ180" i="263"/>
  <c r="AV182" i="263"/>
  <c r="BJ185" i="263"/>
  <c r="BJ187" i="263"/>
  <c r="BI189" i="263"/>
  <c r="BI196" i="263"/>
  <c r="BI210" i="263"/>
  <c r="BI215" i="263"/>
  <c r="BJ223" i="263"/>
  <c r="AV230" i="263"/>
  <c r="AX232" i="263"/>
  <c r="AV255" i="263"/>
  <c r="BJ152" i="263"/>
  <c r="BJ159" i="263"/>
  <c r="BJ161" i="263"/>
  <c r="BJ168" i="263"/>
  <c r="AW185" i="263"/>
  <c r="BJ189" i="263"/>
  <c r="AX194" i="263"/>
  <c r="AV196" i="263"/>
  <c r="BJ196" i="263"/>
  <c r="BI205" i="263"/>
  <c r="BJ210" i="263"/>
  <c r="BJ215" i="263"/>
  <c r="AW255" i="263"/>
  <c r="AX185" i="263"/>
  <c r="BI217" i="263"/>
  <c r="AX230" i="263"/>
  <c r="BJ139" i="263"/>
  <c r="BI144" i="263"/>
  <c r="BJ149" i="263"/>
  <c r="BI154" i="263"/>
  <c r="BI163" i="263"/>
  <c r="BJ170" i="263"/>
  <c r="AX175" i="263"/>
  <c r="BJ177" i="263"/>
  <c r="BJ182" i="263"/>
  <c r="BJ191" i="263"/>
  <c r="BJ198" i="263"/>
  <c r="BI212" i="263"/>
  <c r="AV217" i="263"/>
  <c r="AX223" i="263"/>
  <c r="BJ134" i="263"/>
  <c r="BJ144" i="263"/>
  <c r="BJ154" i="263"/>
  <c r="BJ163" i="263"/>
  <c r="AX168" i="263"/>
  <c r="BI200" i="263"/>
  <c r="BH202" i="263"/>
  <c r="BI207" i="263"/>
  <c r="BJ212" i="263"/>
  <c r="AW235" i="263"/>
  <c r="BI146" i="263"/>
  <c r="BI151" i="263"/>
  <c r="BI172" i="263"/>
  <c r="BI179" i="263"/>
  <c r="AX191" i="263"/>
  <c r="BJ193" i="263"/>
  <c r="BJ200" i="263"/>
  <c r="BI202" i="263"/>
  <c r="BJ207" i="263"/>
  <c r="AX219" i="263"/>
  <c r="BG236" i="263"/>
  <c r="BJ146" i="263"/>
  <c r="BJ151" i="263"/>
  <c r="BI156" i="263"/>
  <c r="BI165" i="263"/>
  <c r="BJ172" i="263"/>
  <c r="BJ179" i="263"/>
  <c r="BI184" i="263"/>
  <c r="BJ202" i="263"/>
  <c r="BI209" i="263"/>
  <c r="AV186" i="263"/>
  <c r="AV245" i="263"/>
  <c r="BI245" i="263"/>
  <c r="BJ245" i="263"/>
  <c r="BI252" i="263"/>
  <c r="AX184" i="263"/>
  <c r="BI218" i="263"/>
  <c r="BI236" i="263"/>
  <c r="AX255" i="263"/>
  <c r="BJ227" i="263"/>
  <c r="BJ229" i="263"/>
  <c r="BJ236" i="263"/>
  <c r="BI238" i="263"/>
  <c r="BI249" i="263"/>
  <c r="AW257" i="263"/>
  <c r="BI222" i="263"/>
  <c r="BJ238" i="263"/>
  <c r="BI240" i="263"/>
  <c r="BI247" i="263"/>
  <c r="BJ249" i="263"/>
  <c r="BH224" i="263"/>
  <c r="BI231" i="263"/>
  <c r="BJ240" i="263"/>
  <c r="BI242" i="263"/>
  <c r="AV244" i="263"/>
  <c r="BJ247" i="263"/>
  <c r="BI224" i="263"/>
  <c r="BJ231" i="263"/>
  <c r="AX238" i="263"/>
  <c r="BJ242" i="263"/>
  <c r="BI254" i="263"/>
  <c r="BG256" i="263"/>
  <c r="AV251" i="263"/>
  <c r="BI258" i="263"/>
  <c r="BJ219" i="263"/>
  <c r="AW224" i="263"/>
  <c r="BI226" i="263"/>
  <c r="BI235" i="263"/>
  <c r="BG248" i="263"/>
  <c r="BJ256" i="263"/>
  <c r="BJ258" i="263"/>
  <c r="BJ226" i="263"/>
  <c r="BI228" i="263"/>
  <c r="BI246" i="263"/>
  <c r="BI253" i="263"/>
  <c r="AW258" i="263"/>
  <c r="BI221" i="263"/>
  <c r="BJ228" i="263"/>
  <c r="BJ237" i="263"/>
  <c r="BJ246" i="263"/>
  <c r="BI248" i="263"/>
  <c r="BJ253" i="263"/>
  <c r="AV248" i="263"/>
  <c r="BG257" i="263"/>
  <c r="BI223" i="263"/>
  <c r="BI232" i="263"/>
  <c r="AX258" i="263"/>
  <c r="BG258" i="263"/>
  <c r="BH258" i="263"/>
  <c r="AX257" i="263"/>
  <c r="BH257" i="263"/>
  <c r="AX256" i="263"/>
  <c r="BH256" i="263"/>
  <c r="BG255" i="263"/>
  <c r="BH255" i="263"/>
  <c r="BG254" i="263"/>
  <c r="BH254" i="263"/>
  <c r="AV253" i="263"/>
  <c r="AW253" i="263"/>
  <c r="BH253" i="263"/>
  <c r="AX252" i="263"/>
  <c r="BG252" i="263"/>
  <c r="BH252" i="263"/>
  <c r="AW251" i="263"/>
  <c r="BG251" i="263"/>
  <c r="BH251" i="263"/>
  <c r="BG250" i="263"/>
  <c r="BH250" i="263"/>
  <c r="AV249" i="263"/>
  <c r="AW249" i="263"/>
  <c r="BG249" i="263"/>
  <c r="BH249" i="263"/>
  <c r="AW248" i="263"/>
  <c r="BH248" i="263"/>
  <c r="AW247" i="263"/>
  <c r="BG247" i="263"/>
  <c r="BH247" i="263"/>
  <c r="AW246" i="263"/>
  <c r="BG246" i="263"/>
  <c r="BH246" i="263"/>
  <c r="AW245" i="263"/>
  <c r="BG245" i="263"/>
  <c r="BH245" i="263"/>
  <c r="BG244" i="263"/>
  <c r="BH244" i="263"/>
  <c r="AW243" i="263"/>
  <c r="AX243" i="263"/>
  <c r="BG243" i="263"/>
  <c r="BH243" i="263"/>
  <c r="AW242" i="263"/>
  <c r="AX242" i="263"/>
  <c r="BG242" i="263"/>
  <c r="BH242" i="263"/>
  <c r="AV241" i="263"/>
  <c r="AW241" i="263"/>
  <c r="BG241" i="263"/>
  <c r="BH241" i="263"/>
  <c r="AW240" i="263"/>
  <c r="AX240" i="263"/>
  <c r="BG240" i="263"/>
  <c r="BH240" i="263"/>
  <c r="AW239" i="263"/>
  <c r="BG239" i="263"/>
  <c r="BH239" i="263"/>
  <c r="BG238" i="263"/>
  <c r="BH238" i="263"/>
  <c r="AV237" i="263"/>
  <c r="AW237" i="263"/>
  <c r="BG237" i="263"/>
  <c r="BH237" i="263"/>
  <c r="AX236" i="263"/>
  <c r="BH236" i="263"/>
  <c r="AX235" i="263"/>
  <c r="BG235" i="263"/>
  <c r="BH235" i="263"/>
  <c r="AW234" i="263"/>
  <c r="AX234" i="263"/>
  <c r="BG234" i="263"/>
  <c r="BH234" i="263"/>
  <c r="AW233" i="263"/>
  <c r="AX233" i="263"/>
  <c r="BG233" i="263"/>
  <c r="BH233" i="263"/>
  <c r="AV232" i="263"/>
  <c r="AW232" i="263"/>
  <c r="BG232" i="263"/>
  <c r="BH232" i="263"/>
  <c r="AV231" i="263"/>
  <c r="AW231" i="263"/>
  <c r="BG231" i="263"/>
  <c r="BH231" i="263"/>
  <c r="AW230" i="263"/>
  <c r="BG230" i="263"/>
  <c r="BH230" i="263"/>
  <c r="AV229" i="263"/>
  <c r="AW229" i="263"/>
  <c r="BG229" i="263"/>
  <c r="BH229" i="263"/>
  <c r="AV228" i="263"/>
  <c r="AW228" i="263"/>
  <c r="BH228" i="263"/>
  <c r="AV227" i="263"/>
  <c r="AW227" i="263"/>
  <c r="BG227" i="263"/>
  <c r="BH227" i="263"/>
  <c r="AX226" i="263"/>
  <c r="BG226" i="263"/>
  <c r="BH226" i="263"/>
  <c r="AW225" i="263"/>
  <c r="AX225" i="263"/>
  <c r="BG225" i="263"/>
  <c r="BH225" i="263"/>
  <c r="AX224" i="263"/>
  <c r="BG224" i="263"/>
  <c r="BG223" i="263"/>
  <c r="BH223" i="263"/>
  <c r="AX222" i="263"/>
  <c r="BG222" i="263"/>
  <c r="BH222" i="263"/>
  <c r="AW221" i="263"/>
  <c r="BG221" i="263"/>
  <c r="BH221" i="263"/>
  <c r="AV220" i="263"/>
  <c r="AW220" i="263"/>
  <c r="BG220" i="263"/>
  <c r="BH220" i="263"/>
  <c r="AW219" i="263"/>
  <c r="BG219" i="263"/>
  <c r="BH219" i="263"/>
  <c r="AX218" i="263"/>
  <c r="BG218" i="263"/>
  <c r="BH218" i="263"/>
  <c r="AX217" i="263"/>
  <c r="BG217" i="263"/>
  <c r="BH217" i="263"/>
  <c r="AX216" i="263"/>
  <c r="BG216" i="263"/>
  <c r="BH216" i="263"/>
  <c r="AW215" i="263"/>
  <c r="AX215" i="263"/>
  <c r="BH215" i="263"/>
  <c r="AW214" i="263"/>
  <c r="BG214" i="263"/>
  <c r="BH214" i="263"/>
  <c r="BG213" i="263"/>
  <c r="BH213" i="263"/>
  <c r="AW212" i="263"/>
  <c r="AX212" i="263"/>
  <c r="BG212" i="263"/>
  <c r="BH212" i="263"/>
  <c r="AX211" i="263"/>
  <c r="BG211" i="263"/>
  <c r="BH211" i="263"/>
  <c r="BG210" i="263"/>
  <c r="BH210" i="263"/>
  <c r="AW209" i="263"/>
  <c r="AX209" i="263"/>
  <c r="BG209" i="263"/>
  <c r="BH209" i="263"/>
  <c r="AW208" i="263"/>
  <c r="BG208" i="263"/>
  <c r="BH208" i="263"/>
  <c r="AX207" i="263"/>
  <c r="BH207" i="263"/>
  <c r="AW206" i="263"/>
  <c r="BG206" i="263"/>
  <c r="BH206" i="263"/>
  <c r="AW205" i="263"/>
  <c r="BG205" i="263"/>
  <c r="BH205" i="263"/>
  <c r="AX204" i="263"/>
  <c r="BG204" i="263"/>
  <c r="BH204" i="263"/>
  <c r="AV203" i="263"/>
  <c r="AW203" i="263"/>
  <c r="BG203" i="263"/>
  <c r="BH203" i="263"/>
  <c r="AW202" i="263"/>
  <c r="AX202" i="263"/>
  <c r="BG202" i="263"/>
  <c r="AX201" i="263"/>
  <c r="BG201" i="263"/>
  <c r="BH201" i="263"/>
  <c r="AW200" i="263"/>
  <c r="AX200" i="263"/>
  <c r="BG200" i="263"/>
  <c r="BH200" i="263"/>
  <c r="AW199" i="263"/>
  <c r="BG199" i="263"/>
  <c r="BH199" i="263"/>
  <c r="AW198" i="263"/>
  <c r="AX198" i="263"/>
  <c r="BG198" i="263"/>
  <c r="BH198" i="263"/>
  <c r="AW197" i="263"/>
  <c r="BG197" i="263"/>
  <c r="BH197" i="263"/>
  <c r="BH196" i="263"/>
  <c r="AV195" i="263"/>
  <c r="AW195" i="263"/>
  <c r="BG195" i="263"/>
  <c r="BH195" i="263"/>
  <c r="BG194" i="263"/>
  <c r="BH194" i="263"/>
  <c r="AW193" i="263"/>
  <c r="BG193" i="263"/>
  <c r="BH193" i="263"/>
  <c r="AV192" i="263"/>
  <c r="AW192" i="263"/>
  <c r="BG192" i="263"/>
  <c r="BH192" i="263"/>
  <c r="AW191" i="263"/>
  <c r="BG191" i="263"/>
  <c r="BH191" i="263"/>
  <c r="AW190" i="263"/>
  <c r="AX190" i="263"/>
  <c r="BG190" i="263"/>
  <c r="BH190" i="263"/>
  <c r="AV189" i="263"/>
  <c r="AW189" i="263"/>
  <c r="BG189" i="263"/>
  <c r="BH189" i="263"/>
  <c r="AW188" i="263"/>
  <c r="AX188" i="263"/>
  <c r="BG188" i="263"/>
  <c r="BH188" i="263"/>
  <c r="AV187" i="263"/>
  <c r="BH187" i="263"/>
  <c r="AW186" i="263"/>
  <c r="AX186" i="263"/>
  <c r="BG186" i="263"/>
  <c r="BH186" i="263"/>
  <c r="BG185" i="263"/>
  <c r="BH185" i="263"/>
  <c r="BG184" i="263"/>
  <c r="BH184" i="263"/>
  <c r="BG183" i="263"/>
  <c r="BH183" i="263"/>
  <c r="AW182" i="263"/>
  <c r="BG182" i="263"/>
  <c r="BH182" i="263"/>
  <c r="AX181" i="263"/>
  <c r="BG181" i="263"/>
  <c r="BH181" i="263"/>
  <c r="AW180" i="263"/>
  <c r="BG180" i="263"/>
  <c r="BH180" i="263"/>
  <c r="AW179" i="263"/>
  <c r="BG179" i="263"/>
  <c r="BH179" i="263"/>
  <c r="AW178" i="263"/>
  <c r="AX178" i="263"/>
  <c r="BG178" i="263"/>
  <c r="BH178" i="263"/>
  <c r="AX177" i="263"/>
  <c r="BG177" i="263"/>
  <c r="BH177" i="263"/>
  <c r="BG176" i="263"/>
  <c r="BH176" i="263"/>
  <c r="AV175" i="263"/>
  <c r="AW175" i="263"/>
  <c r="BG175" i="263"/>
  <c r="BH175" i="263"/>
  <c r="AV174" i="263"/>
  <c r="AW174" i="263"/>
  <c r="BG174" i="263"/>
  <c r="BH174" i="263"/>
  <c r="BG173" i="263"/>
  <c r="BH173" i="263"/>
  <c r="BG172" i="263"/>
  <c r="BH172" i="263"/>
  <c r="AX171" i="263"/>
  <c r="BG171" i="263"/>
  <c r="BH171" i="263"/>
  <c r="AW170" i="263"/>
  <c r="AX170" i="263"/>
  <c r="BH170" i="263"/>
  <c r="AX169" i="263"/>
  <c r="BG169" i="263"/>
  <c r="BH169" i="263"/>
  <c r="BG168" i="263"/>
  <c r="BH168" i="263"/>
  <c r="AW167" i="263"/>
  <c r="BG167" i="263"/>
  <c r="BH167" i="263"/>
  <c r="AW166" i="263"/>
  <c r="AX166" i="263"/>
  <c r="BG166" i="263"/>
  <c r="BH166" i="263"/>
  <c r="AW165" i="263"/>
  <c r="AX165" i="263"/>
  <c r="BG165" i="263"/>
  <c r="BH165" i="263"/>
  <c r="BG164" i="263"/>
  <c r="BH164" i="263"/>
  <c r="AV163" i="263"/>
  <c r="AW163" i="263"/>
  <c r="BG163" i="263"/>
  <c r="BH163" i="263"/>
  <c r="AX162" i="263"/>
  <c r="BG162" i="263"/>
  <c r="BH162" i="263"/>
  <c r="AV161" i="263"/>
  <c r="AW161" i="263"/>
  <c r="AX161" i="263"/>
  <c r="BG161" i="263"/>
  <c r="BH161" i="263"/>
  <c r="AW160" i="263"/>
  <c r="AX160" i="263"/>
  <c r="BG160" i="263"/>
  <c r="BH160" i="263"/>
  <c r="AV159" i="263"/>
  <c r="AW159" i="263"/>
  <c r="AX159" i="263"/>
  <c r="BG159" i="263"/>
  <c r="BH159" i="263"/>
  <c r="AW158" i="263"/>
  <c r="BG158" i="263"/>
  <c r="BH158" i="263"/>
  <c r="AV157" i="263"/>
  <c r="AW157" i="263"/>
  <c r="BH157" i="263"/>
  <c r="BG156" i="263"/>
  <c r="BH156" i="263"/>
  <c r="AV155" i="263"/>
  <c r="AW155" i="263"/>
  <c r="BG155" i="263"/>
  <c r="BH155" i="263"/>
  <c r="AW154" i="263"/>
  <c r="BB154" i="263"/>
  <c r="BG154" i="263"/>
  <c r="BH154" i="263"/>
  <c r="BG153" i="263"/>
  <c r="BH153" i="263"/>
  <c r="BG152" i="263"/>
  <c r="BH152" i="263"/>
  <c r="AW151" i="263"/>
  <c r="BG151" i="263"/>
  <c r="BH151" i="263"/>
  <c r="AW150" i="263"/>
  <c r="AX150" i="263"/>
  <c r="BG150" i="263"/>
  <c r="BH150" i="263"/>
  <c r="BG149" i="263"/>
  <c r="BH149" i="263"/>
  <c r="AW148" i="263"/>
  <c r="AX148" i="263"/>
  <c r="BG148" i="263"/>
  <c r="BH148" i="263"/>
  <c r="AW147" i="263"/>
  <c r="AX147" i="263"/>
  <c r="BG147" i="263"/>
  <c r="BH147" i="263"/>
  <c r="AW146" i="263"/>
  <c r="AX146" i="263"/>
  <c r="BG146" i="263"/>
  <c r="BH146" i="263"/>
  <c r="AX145" i="263"/>
  <c r="BG145" i="263"/>
  <c r="BG144" i="263"/>
  <c r="BH144" i="263"/>
  <c r="AW143" i="263"/>
  <c r="BB143" i="263"/>
  <c r="BG143" i="263"/>
  <c r="BH143" i="263"/>
  <c r="AV142" i="263"/>
  <c r="AW142" i="263"/>
  <c r="BG142" i="263"/>
  <c r="BH142" i="263"/>
  <c r="AW141" i="263"/>
  <c r="BG141" i="263"/>
  <c r="BH141" i="263"/>
  <c r="AX140" i="263"/>
  <c r="BG140" i="263"/>
  <c r="BH140" i="263"/>
  <c r="AW139" i="263"/>
  <c r="AX139" i="263"/>
  <c r="BG139" i="263"/>
  <c r="BH139" i="263"/>
  <c r="AW138" i="263"/>
  <c r="BG138" i="263"/>
  <c r="BH138" i="263"/>
  <c r="AW137" i="263"/>
  <c r="AX137" i="263"/>
  <c r="BG137" i="263"/>
  <c r="BH137" i="263"/>
  <c r="AX136" i="263"/>
  <c r="BG136" i="263"/>
  <c r="BH136" i="263"/>
  <c r="AW135" i="263"/>
  <c r="AX135" i="263"/>
  <c r="BG135" i="263"/>
  <c r="BH135" i="263"/>
  <c r="AW134" i="263"/>
  <c r="AX134" i="263"/>
  <c r="BG134" i="263"/>
  <c r="BH134" i="263"/>
  <c r="AW133" i="263"/>
  <c r="BG133" i="263"/>
  <c r="BH133" i="263"/>
  <c r="AX132" i="263"/>
  <c r="BG132" i="263"/>
  <c r="BH132" i="263"/>
  <c r="BG131" i="263"/>
  <c r="BH131" i="263"/>
  <c r="AW130" i="263"/>
  <c r="AX130" i="263"/>
  <c r="BG130" i="263"/>
  <c r="BH130" i="263"/>
  <c r="AW129" i="263"/>
  <c r="AX129" i="263"/>
  <c r="BG129" i="263"/>
  <c r="BH129" i="263"/>
  <c r="AX128" i="263"/>
  <c r="BG128" i="263"/>
  <c r="BH128" i="263"/>
  <c r="AW127" i="263"/>
  <c r="AX127" i="263"/>
  <c r="BG127" i="263"/>
  <c r="BH127" i="263"/>
  <c r="AW126" i="263"/>
  <c r="AZ126" i="263"/>
  <c r="BG126" i="263"/>
  <c r="BH126" i="263"/>
  <c r="AV125" i="263"/>
  <c r="AW125" i="263"/>
  <c r="BH125" i="263"/>
  <c r="AV124" i="263"/>
  <c r="AW124" i="263"/>
  <c r="BH124" i="263"/>
  <c r="AX123" i="263"/>
  <c r="BH123" i="263"/>
  <c r="BG122" i="263"/>
  <c r="BH122" i="263"/>
  <c r="AX121" i="263"/>
  <c r="BG121" i="263"/>
  <c r="BH121" i="263"/>
  <c r="BG120" i="263"/>
  <c r="BH120" i="263"/>
  <c r="AV119" i="263"/>
  <c r="AW119" i="263"/>
  <c r="AX119" i="263"/>
  <c r="BH119" i="263"/>
  <c r="BH118" i="263"/>
  <c r="AX117" i="263"/>
  <c r="BG117" i="263"/>
  <c r="BH117" i="263"/>
  <c r="BG116" i="263"/>
  <c r="AW115" i="263"/>
  <c r="AX115" i="263"/>
  <c r="BG115" i="263"/>
  <c r="BH115" i="263"/>
  <c r="AX114" i="263"/>
  <c r="BG114" i="263"/>
  <c r="BH114" i="263"/>
  <c r="BG113" i="263"/>
  <c r="BH113" i="263"/>
  <c r="AW112" i="263"/>
  <c r="AX112" i="263"/>
  <c r="BG112" i="263"/>
  <c r="BH112" i="263"/>
  <c r="AX111" i="263"/>
  <c r="BG111" i="263"/>
  <c r="BH111" i="263"/>
  <c r="AW110" i="263"/>
  <c r="AY110" i="263"/>
  <c r="AX110" i="263"/>
  <c r="BG110" i="263"/>
  <c r="BH110" i="263"/>
  <c r="AX109" i="263"/>
  <c r="BG109" i="263"/>
  <c r="BH109" i="263"/>
  <c r="AW108" i="263"/>
  <c r="AX108" i="263"/>
  <c r="BG108" i="263"/>
  <c r="BH108" i="263"/>
  <c r="AW107" i="263"/>
  <c r="BG107" i="263"/>
  <c r="BH107" i="263"/>
  <c r="BG106" i="263"/>
  <c r="BH106" i="263"/>
  <c r="BH105" i="263"/>
  <c r="AX104" i="263"/>
  <c r="BG104" i="263"/>
  <c r="BH104" i="263"/>
  <c r="AV103" i="263"/>
  <c r="AW103" i="263"/>
  <c r="BG103" i="263"/>
  <c r="BH103" i="263"/>
  <c r="AX102" i="263"/>
  <c r="BG102" i="263"/>
  <c r="BH102" i="263"/>
  <c r="AW101" i="263"/>
  <c r="AX101" i="263"/>
  <c r="BG101" i="263"/>
  <c r="BH101" i="263"/>
  <c r="AW100" i="263"/>
  <c r="AX100" i="263"/>
  <c r="BG100" i="263"/>
  <c r="BH100" i="263"/>
  <c r="AW99" i="263"/>
  <c r="AX99" i="263"/>
  <c r="BG99" i="263"/>
  <c r="BH99" i="263"/>
  <c r="AX98" i="263"/>
  <c r="BG98" i="263"/>
  <c r="BH98" i="263"/>
  <c r="AX97" i="263"/>
  <c r="BG97" i="263"/>
  <c r="BH97" i="263"/>
  <c r="AW96" i="263"/>
  <c r="AX96" i="263"/>
  <c r="BG96" i="263"/>
  <c r="BH96" i="263"/>
  <c r="AW95" i="263"/>
  <c r="BG95" i="263"/>
  <c r="BH95" i="263"/>
  <c r="AY94" i="263"/>
  <c r="BG94" i="263"/>
  <c r="BH94" i="263"/>
  <c r="AW93" i="263"/>
  <c r="AX93" i="263"/>
  <c r="BG93" i="263"/>
  <c r="BH93" i="263"/>
  <c r="AW92" i="263"/>
  <c r="AX92" i="263"/>
  <c r="BG92" i="263"/>
  <c r="BH92" i="263"/>
  <c r="AX91" i="263"/>
  <c r="BG91" i="263"/>
  <c r="BH91" i="263"/>
  <c r="BG90" i="263"/>
  <c r="BH90" i="263"/>
  <c r="AW89" i="263"/>
  <c r="AX89" i="263"/>
  <c r="BG89" i="263"/>
  <c r="BH89" i="263"/>
  <c r="AW88" i="263"/>
  <c r="BG88" i="263"/>
  <c r="BH88" i="263"/>
  <c r="AW87" i="263"/>
  <c r="AX87" i="263"/>
  <c r="BH87" i="263"/>
  <c r="AX86" i="263"/>
  <c r="BG86" i="263"/>
  <c r="BH86" i="263"/>
  <c r="BG85" i="263"/>
  <c r="BH85" i="263"/>
  <c r="BG84" i="263"/>
  <c r="BH84" i="263"/>
  <c r="AX83" i="263"/>
  <c r="BG83" i="263"/>
  <c r="BH83" i="263"/>
  <c r="AV82" i="263"/>
  <c r="AW82" i="263"/>
  <c r="BH82" i="263"/>
  <c r="AW81" i="263"/>
  <c r="AX81" i="263"/>
  <c r="BG81" i="263"/>
  <c r="AW80" i="263"/>
  <c r="BG80" i="263"/>
  <c r="BH80" i="263"/>
  <c r="AW79" i="263"/>
  <c r="BG79" i="263"/>
  <c r="BH79" i="263"/>
  <c r="AW78" i="263"/>
  <c r="AX78" i="263"/>
  <c r="BG78" i="263"/>
  <c r="BH78" i="263"/>
  <c r="AW77" i="263"/>
  <c r="BG77" i="263"/>
  <c r="BH77" i="263"/>
  <c r="AW76" i="263"/>
  <c r="AX76" i="263"/>
  <c r="BG76" i="263"/>
  <c r="BH76" i="263"/>
  <c r="AW75" i="263"/>
  <c r="AX75" i="263"/>
  <c r="BG75" i="263"/>
  <c r="BH75" i="263"/>
  <c r="AW74" i="263"/>
  <c r="BG74" i="263"/>
  <c r="BH74" i="263"/>
  <c r="AW73" i="263"/>
  <c r="AX73" i="263"/>
  <c r="BG73" i="263"/>
  <c r="BH73" i="263"/>
  <c r="BG72" i="263"/>
  <c r="BH72" i="263"/>
  <c r="AV71" i="263"/>
  <c r="BH71" i="263"/>
  <c r="AW70" i="263"/>
  <c r="BG70" i="263"/>
  <c r="BH70" i="263"/>
  <c r="BG69" i="263"/>
  <c r="BH69" i="263"/>
  <c r="AW68" i="263"/>
  <c r="BG68" i="263"/>
  <c r="BH68" i="263"/>
  <c r="AW67" i="263"/>
  <c r="AX67" i="263"/>
  <c r="BH67" i="263"/>
  <c r="AW66" i="263"/>
  <c r="AV66" i="263"/>
  <c r="AX66" i="263"/>
  <c r="AZ66" i="263"/>
  <c r="BG66" i="263"/>
  <c r="BH66" i="263"/>
  <c r="AW65" i="263"/>
  <c r="AX65" i="263"/>
  <c r="BG65" i="263"/>
  <c r="AV64" i="263"/>
  <c r="AW64" i="263"/>
  <c r="BH64" i="263"/>
  <c r="BG63" i="263"/>
  <c r="BH63" i="263"/>
  <c r="AV62" i="263"/>
  <c r="AW62" i="263"/>
  <c r="BG62" i="263"/>
  <c r="BH62" i="263"/>
  <c r="AW61" i="263"/>
  <c r="AX61" i="263"/>
  <c r="BG61" i="263"/>
  <c r="BH61" i="263"/>
  <c r="BG60" i="263"/>
  <c r="BH60" i="263"/>
  <c r="AW59" i="263"/>
  <c r="BG59" i="263"/>
  <c r="BH59" i="263"/>
  <c r="AW58" i="263"/>
  <c r="BG58" i="263"/>
  <c r="BH58" i="263"/>
  <c r="AW57" i="263"/>
  <c r="BG57" i="263"/>
  <c r="BH57" i="263"/>
  <c r="AW56" i="263"/>
  <c r="AX56" i="263"/>
  <c r="BG56" i="263"/>
  <c r="BH56" i="263"/>
  <c r="AZ55" i="263"/>
  <c r="BG55" i="263"/>
  <c r="BH55" i="263"/>
  <c r="AW54" i="263"/>
  <c r="AX54" i="263"/>
  <c r="BG54" i="263"/>
  <c r="BH54" i="263"/>
  <c r="AW53" i="263"/>
  <c r="AX53" i="263"/>
  <c r="BG53" i="263"/>
  <c r="BH53" i="263"/>
  <c r="BG52" i="263"/>
  <c r="BH52" i="263"/>
  <c r="AW51" i="263"/>
  <c r="AX51" i="263"/>
  <c r="BG51" i="263"/>
  <c r="BH51" i="263"/>
  <c r="AW50" i="263"/>
  <c r="AX50" i="263"/>
  <c r="BG50" i="263"/>
  <c r="BH50" i="263"/>
  <c r="AW49" i="263"/>
  <c r="AX49" i="263"/>
  <c r="BG49" i="263"/>
  <c r="BH49" i="263"/>
  <c r="AW48" i="263"/>
  <c r="BG48" i="263"/>
  <c r="BH48" i="263"/>
  <c r="AW47" i="263"/>
  <c r="AX47" i="263"/>
  <c r="BH47" i="263"/>
  <c r="AX46" i="263"/>
  <c r="BH46" i="263"/>
  <c r="AW45" i="263"/>
  <c r="AX45" i="263"/>
  <c r="BG45" i="263"/>
  <c r="BH45" i="263"/>
  <c r="AX44" i="263"/>
  <c r="BG44" i="263"/>
  <c r="BH44" i="263"/>
  <c r="AX43" i="263"/>
  <c r="BG43" i="263"/>
  <c r="BH43" i="263"/>
  <c r="AW42" i="263"/>
  <c r="AX42" i="263"/>
  <c r="BG42" i="263"/>
  <c r="BH42" i="263"/>
  <c r="AW41" i="263"/>
  <c r="BG41" i="263"/>
  <c r="BH41" i="263"/>
  <c r="AW40" i="263"/>
  <c r="BA40" i="263"/>
  <c r="BG40" i="263"/>
  <c r="BH40" i="263"/>
  <c r="AW39" i="263"/>
  <c r="BG39" i="263"/>
  <c r="BH39" i="263"/>
  <c r="AW38" i="263"/>
  <c r="BG38" i="263"/>
  <c r="BH38" i="263"/>
  <c r="AX37" i="263"/>
  <c r="BG37" i="263"/>
  <c r="BH37" i="263"/>
  <c r="AW36" i="263"/>
  <c r="AX36" i="263"/>
  <c r="BG36" i="263"/>
  <c r="BH36" i="263"/>
  <c r="AW35" i="263"/>
  <c r="AX35" i="263"/>
  <c r="BG35" i="263"/>
  <c r="BH35" i="263"/>
  <c r="AV34" i="263"/>
  <c r="AW34" i="263"/>
  <c r="BG34" i="263"/>
  <c r="BH34" i="263"/>
  <c r="AW33" i="263"/>
  <c r="AX33" i="263"/>
  <c r="BG33" i="263"/>
  <c r="BH33" i="263"/>
  <c r="AX32" i="263"/>
  <c r="BH32" i="263"/>
  <c r="AW31" i="263"/>
  <c r="AX31" i="263"/>
  <c r="BG31" i="263"/>
  <c r="BH31" i="263"/>
  <c r="AW30" i="263"/>
  <c r="BG30" i="263"/>
  <c r="BH30" i="263"/>
  <c r="AW29" i="263"/>
  <c r="AX29" i="263"/>
  <c r="BG29" i="263"/>
  <c r="BH29" i="263"/>
  <c r="AW28" i="263"/>
  <c r="BG28" i="263"/>
  <c r="BH28" i="263"/>
  <c r="AW27" i="263"/>
  <c r="BH27" i="263"/>
  <c r="AW26" i="263"/>
  <c r="BG26" i="263"/>
  <c r="BH26" i="263"/>
  <c r="AX25" i="263"/>
  <c r="BG25" i="263"/>
  <c r="BH25" i="263"/>
  <c r="AW24" i="263"/>
  <c r="AX24" i="263"/>
  <c r="BG24" i="263"/>
  <c r="BH24" i="263"/>
  <c r="AW23" i="263"/>
  <c r="AX23" i="263"/>
  <c r="BG23" i="263"/>
  <c r="BH23" i="263"/>
  <c r="AW22" i="263"/>
  <c r="AX22" i="263"/>
  <c r="BH22" i="263"/>
  <c r="AW21" i="263"/>
  <c r="BG21" i="263"/>
  <c r="BH21" i="263"/>
  <c r="AW20" i="263"/>
  <c r="BG20" i="263"/>
  <c r="BH20" i="263"/>
  <c r="AW19" i="263"/>
  <c r="AX19" i="263"/>
  <c r="BG19" i="263"/>
  <c r="AW18" i="263"/>
  <c r="AX18" i="263"/>
  <c r="BH18" i="263"/>
  <c r="AW17" i="263"/>
  <c r="BG17" i="263"/>
  <c r="BH17" i="263"/>
  <c r="AW16" i="263"/>
  <c r="AX16" i="263"/>
  <c r="BG16" i="263"/>
  <c r="BH16" i="263"/>
  <c r="AW15" i="263"/>
  <c r="BH15" i="263"/>
  <c r="AW14" i="263"/>
  <c r="AX14" i="263"/>
  <c r="BG14" i="263"/>
  <c r="BH14" i="263"/>
  <c r="AW13" i="263"/>
  <c r="BG13" i="263"/>
  <c r="BH13" i="263"/>
  <c r="AX12" i="263"/>
  <c r="BG12" i="263"/>
  <c r="BH12" i="263"/>
  <c r="AX11" i="263"/>
  <c r="BH11" i="263"/>
  <c r="AW10" i="263"/>
  <c r="AY10" i="263"/>
  <c r="AX10" i="263"/>
  <c r="BG10" i="263"/>
  <c r="BH10" i="263"/>
  <c r="AX9" i="263"/>
  <c r="BB9" i="263"/>
  <c r="BG9" i="263"/>
  <c r="BH9" i="263"/>
  <c r="AX8" i="263"/>
  <c r="BG8" i="263"/>
  <c r="BH8" i="263"/>
  <c r="AW7" i="263"/>
  <c r="BH7" i="263"/>
  <c r="BB133" i="263" l="1"/>
  <c r="BD122" i="263"/>
  <c r="AZ122" i="263"/>
  <c r="AY57" i="263"/>
  <c r="BA67" i="263"/>
  <c r="AY257" i="263"/>
  <c r="AY204" i="263"/>
  <c r="BC119" i="263"/>
  <c r="AY245" i="263"/>
  <c r="AY192" i="263"/>
  <c r="AY207" i="263"/>
  <c r="BC175" i="263"/>
  <c r="BC87" i="263"/>
  <c r="BC222" i="263"/>
  <c r="AY79" i="263"/>
  <c r="BC52" i="263"/>
  <c r="BC35" i="263"/>
  <c r="BC196" i="263"/>
  <c r="AY121" i="263"/>
  <c r="AY47" i="263"/>
  <c r="AY227" i="263"/>
  <c r="AY182" i="263"/>
  <c r="BC189" i="263"/>
  <c r="BC62" i="263"/>
  <c r="BC122" i="263"/>
  <c r="AY179" i="263"/>
  <c r="AY84" i="263"/>
  <c r="BC203" i="263"/>
  <c r="AY72" i="263"/>
  <c r="BC77" i="263"/>
  <c r="BC105" i="263"/>
  <c r="AY165" i="263"/>
  <c r="AY133" i="263"/>
  <c r="BC232" i="263"/>
  <c r="AY100" i="263"/>
  <c r="BC103" i="263"/>
  <c r="AY253" i="263"/>
  <c r="BC240" i="263"/>
  <c r="AY174" i="263"/>
  <c r="BF133" i="263"/>
  <c r="AY116" i="263"/>
  <c r="AY59" i="263"/>
  <c r="BC193" i="263"/>
  <c r="BC82" i="263"/>
  <c r="AY71" i="263"/>
  <c r="BC34" i="263"/>
  <c r="BC99" i="263"/>
  <c r="AY151" i="263"/>
  <c r="BC94" i="263"/>
  <c r="AY105" i="263"/>
  <c r="AY164" i="263"/>
  <c r="BC108" i="263"/>
  <c r="AY109" i="263"/>
  <c r="BC102" i="263"/>
  <c r="BC75" i="263"/>
  <c r="BA253" i="263"/>
  <c r="BD184" i="263"/>
  <c r="BF232" i="263"/>
  <c r="BB103" i="263"/>
  <c r="BD244" i="263"/>
  <c r="BB215" i="263"/>
  <c r="BB109" i="263"/>
  <c r="BB63" i="263"/>
  <c r="BD82" i="263"/>
  <c r="AY148" i="263"/>
  <c r="BA254" i="263"/>
  <c r="BF245" i="263"/>
  <c r="BB182" i="263"/>
  <c r="BD167" i="263"/>
  <c r="BD209" i="263"/>
  <c r="BE159" i="263"/>
  <c r="BD212" i="263"/>
  <c r="BD182" i="263"/>
  <c r="BD159" i="263"/>
  <c r="AZ185" i="263"/>
  <c r="BE93" i="263"/>
  <c r="BE149" i="263"/>
  <c r="BD95" i="263"/>
  <c r="BB140" i="263"/>
  <c r="BD128" i="263"/>
  <c r="BE129" i="263"/>
  <c r="BB36" i="263"/>
  <c r="BD15" i="263"/>
  <c r="BB39" i="263"/>
  <c r="BA34" i="263"/>
  <c r="BB131" i="263"/>
  <c r="BF78" i="263"/>
  <c r="BE35" i="263"/>
  <c r="BF49" i="263"/>
  <c r="BE139" i="263"/>
  <c r="BF233" i="263"/>
  <c r="BD227" i="263"/>
  <c r="BE244" i="263"/>
  <c r="BB139" i="263"/>
  <c r="BD147" i="263"/>
  <c r="AZ140" i="263"/>
  <c r="AZ183" i="263"/>
  <c r="BA41" i="263"/>
  <c r="BE38" i="263"/>
  <c r="BF195" i="263"/>
  <c r="BF22" i="263"/>
  <c r="BA226" i="263"/>
  <c r="BD62" i="263"/>
  <c r="BA206" i="263"/>
  <c r="BA75" i="263"/>
  <c r="BD161" i="263"/>
  <c r="AZ190" i="263"/>
  <c r="BB79" i="263"/>
  <c r="BB254" i="263"/>
  <c r="BD233" i="263"/>
  <c r="BF209" i="263"/>
  <c r="AZ177" i="263"/>
  <c r="BA117" i="263"/>
  <c r="BF132" i="263"/>
  <c r="BD79" i="263"/>
  <c r="BD38" i="263"/>
  <c r="BB99" i="263"/>
  <c r="AZ20" i="263"/>
  <c r="BB57" i="263"/>
  <c r="BF17" i="263"/>
  <c r="BD32" i="263"/>
  <c r="AZ213" i="263"/>
  <c r="AZ234" i="263"/>
  <c r="BD66" i="263"/>
  <c r="BF51" i="263"/>
  <c r="BB69" i="263"/>
  <c r="BE143" i="263"/>
  <c r="BA133" i="263"/>
  <c r="BB163" i="263"/>
  <c r="BA43" i="263"/>
  <c r="BF249" i="263"/>
  <c r="BF212" i="263"/>
  <c r="BF197" i="263"/>
  <c r="BD188" i="263"/>
  <c r="BD102" i="263"/>
  <c r="BF29" i="263"/>
  <c r="BD78" i="263"/>
  <c r="BB61" i="263"/>
  <c r="BA90" i="263"/>
  <c r="BD180" i="263"/>
  <c r="BA8" i="263"/>
  <c r="AZ132" i="263"/>
  <c r="BB162" i="263"/>
  <c r="BA190" i="263"/>
  <c r="BA237" i="263"/>
  <c r="BD248" i="263"/>
  <c r="BD246" i="263"/>
  <c r="BD204" i="263"/>
  <c r="BE162" i="263"/>
  <c r="BD165" i="263"/>
  <c r="BD170" i="263"/>
  <c r="BD58" i="263"/>
  <c r="BD88" i="263"/>
  <c r="BD134" i="263"/>
  <c r="BE192" i="263"/>
  <c r="AZ70" i="263"/>
  <c r="BD55" i="263"/>
  <c r="BB92" i="263"/>
  <c r="BD54" i="263"/>
  <c r="BA241" i="263"/>
  <c r="AZ211" i="263"/>
  <c r="BD208" i="263"/>
  <c r="BB134" i="263"/>
  <c r="BB230" i="263"/>
  <c r="BD40" i="263"/>
  <c r="AZ61" i="263"/>
  <c r="BA214" i="263"/>
  <c r="BB156" i="263"/>
  <c r="AZ168" i="263"/>
  <c r="BB244" i="263"/>
  <c r="BD192" i="263"/>
  <c r="BD60" i="263"/>
  <c r="BA162" i="263"/>
  <c r="BB217" i="263"/>
  <c r="BB226" i="263"/>
  <c r="BE240" i="263"/>
  <c r="BD226" i="263"/>
  <c r="BC147" i="263"/>
  <c r="BF161" i="263"/>
  <c r="BA152" i="263"/>
  <c r="BB166" i="263"/>
  <c r="BD219" i="263"/>
  <c r="BD114" i="263"/>
  <c r="AZ127" i="263"/>
  <c r="BE131" i="263"/>
  <c r="BA59" i="263"/>
  <c r="BB89" i="263"/>
  <c r="BD108" i="263"/>
  <c r="AZ75" i="263"/>
  <c r="BE141" i="263"/>
  <c r="BA52" i="263"/>
  <c r="BE97" i="263"/>
  <c r="BF85" i="263"/>
  <c r="BF12" i="263"/>
  <c r="BB37" i="263"/>
  <c r="BA37" i="263"/>
  <c r="BD42" i="263"/>
  <c r="BE211" i="263"/>
  <c r="BF86" i="263"/>
  <c r="BF123" i="263"/>
  <c r="BB82" i="263"/>
  <c r="BF129" i="263"/>
  <c r="BD50" i="263"/>
  <c r="BD59" i="263"/>
  <c r="BE33" i="263"/>
  <c r="BD89" i="263"/>
  <c r="BD153" i="263"/>
  <c r="BF9" i="263"/>
  <c r="BF74" i="263"/>
  <c r="BE134" i="263"/>
  <c r="AZ201" i="263"/>
  <c r="BB71" i="263"/>
  <c r="BE200" i="263"/>
  <c r="BE197" i="263"/>
  <c r="BE242" i="263"/>
  <c r="BC223" i="263"/>
  <c r="BD174" i="263"/>
  <c r="BD217" i="263"/>
  <c r="BD196" i="263"/>
  <c r="BD125" i="263"/>
  <c r="BB84" i="263"/>
  <c r="BB126" i="263"/>
  <c r="BA178" i="263"/>
  <c r="BD24" i="263"/>
  <c r="BA48" i="263"/>
  <c r="BD36" i="263"/>
  <c r="BF26" i="263"/>
  <c r="BB33" i="263"/>
  <c r="BE250" i="263"/>
  <c r="BF87" i="263"/>
  <c r="BE167" i="263"/>
  <c r="BE81" i="263"/>
  <c r="BD80" i="263"/>
  <c r="BA127" i="263"/>
  <c r="BF38" i="263"/>
  <c r="AZ52" i="263"/>
  <c r="BF42" i="263"/>
  <c r="AZ93" i="263"/>
  <c r="BF23" i="263"/>
  <c r="BB190" i="263"/>
  <c r="BD29" i="263"/>
  <c r="BA138" i="263"/>
  <c r="BB229" i="263"/>
  <c r="BD69" i="263"/>
  <c r="BA14" i="263"/>
  <c r="BB141" i="263"/>
  <c r="BD110" i="263"/>
  <c r="BD115" i="263"/>
  <c r="BD26" i="263"/>
  <c r="BD49" i="263"/>
  <c r="BD31" i="263"/>
  <c r="BA51" i="263"/>
  <c r="BD9" i="263"/>
  <c r="BD27" i="263"/>
  <c r="BD46" i="263"/>
  <c r="BD25" i="263"/>
  <c r="BD37" i="263"/>
  <c r="BB207" i="263"/>
  <c r="BE160" i="263"/>
  <c r="BD138" i="263"/>
  <c r="BD245" i="263"/>
  <c r="BD157" i="263"/>
  <c r="BB83" i="263"/>
  <c r="BA111" i="263"/>
  <c r="BF101" i="263"/>
  <c r="BD155" i="263"/>
  <c r="BA180" i="263"/>
  <c r="BA103" i="263"/>
  <c r="BD45" i="263"/>
  <c r="BA46" i="263"/>
  <c r="BA161" i="263"/>
  <c r="BD129" i="263"/>
  <c r="BB53" i="263"/>
  <c r="BE184" i="263"/>
  <c r="BA132" i="263"/>
  <c r="AZ242" i="263"/>
  <c r="BB170" i="263"/>
  <c r="BD156" i="263"/>
  <c r="BA187" i="263"/>
  <c r="BA200" i="263"/>
  <c r="BF258" i="263"/>
  <c r="BD256" i="263"/>
  <c r="BD195" i="263"/>
  <c r="BD148" i="263"/>
  <c r="BB152" i="263"/>
  <c r="BB185" i="263"/>
  <c r="BD200" i="263"/>
  <c r="BD189" i="263"/>
  <c r="BA220" i="263"/>
  <c r="BD104" i="263"/>
  <c r="BD67" i="263"/>
  <c r="BD98" i="263"/>
  <c r="BD113" i="263"/>
  <c r="BC128" i="263"/>
  <c r="BA20" i="263"/>
  <c r="BD41" i="263"/>
  <c r="BA30" i="263"/>
  <c r="BD44" i="263"/>
  <c r="BD30" i="263"/>
  <c r="BB59" i="263"/>
  <c r="BD241" i="263"/>
  <c r="BE213" i="263"/>
  <c r="BD126" i="263"/>
  <c r="BA148" i="263"/>
  <c r="BD216" i="263"/>
  <c r="BE74" i="263"/>
  <c r="BB110" i="263"/>
  <c r="BA247" i="263"/>
  <c r="BD71" i="263"/>
  <c r="BD10" i="263"/>
  <c r="BF165" i="263"/>
  <c r="BF79" i="263"/>
  <c r="BD63" i="263"/>
  <c r="BF251" i="263"/>
  <c r="BD163" i="263"/>
  <c r="BD187" i="263"/>
  <c r="BA208" i="263"/>
  <c r="BD146" i="263"/>
  <c r="AY56" i="263"/>
  <c r="BB116" i="263"/>
  <c r="BB209" i="263"/>
  <c r="BB231" i="263"/>
  <c r="BD228" i="263"/>
  <c r="BD254" i="263"/>
  <c r="BF217" i="263"/>
  <c r="BE163" i="263"/>
  <c r="BA191" i="263"/>
  <c r="BD202" i="263"/>
  <c r="BB115" i="263"/>
  <c r="BF250" i="263"/>
  <c r="BD121" i="263"/>
  <c r="BA60" i="263"/>
  <c r="BB68" i="263"/>
  <c r="BA16" i="263"/>
  <c r="BD18" i="263"/>
  <c r="BA26" i="263"/>
  <c r="BD229" i="263"/>
  <c r="BF64" i="263"/>
  <c r="BB174" i="263"/>
  <c r="BD105" i="263"/>
  <c r="AZ117" i="263"/>
  <c r="BE107" i="263"/>
  <c r="BE92" i="263"/>
  <c r="BB41" i="263"/>
  <c r="BB237" i="263"/>
  <c r="BA228" i="263"/>
  <c r="BA28" i="263"/>
  <c r="BE19" i="263"/>
  <c r="AY223" i="263"/>
  <c r="BA239" i="263"/>
  <c r="BA257" i="263"/>
  <c r="AZ239" i="263"/>
  <c r="BF180" i="263"/>
  <c r="BB137" i="263"/>
  <c r="AZ97" i="263"/>
  <c r="BD123" i="263"/>
  <c r="BA183" i="263"/>
  <c r="AZ116" i="263"/>
  <c r="BB149" i="263"/>
  <c r="BD100" i="263"/>
  <c r="BD72" i="263"/>
  <c r="BD111" i="263"/>
  <c r="BD118" i="263"/>
  <c r="BB21" i="263"/>
  <c r="BA101" i="263"/>
  <c r="BE17" i="263"/>
  <c r="BD23" i="263"/>
  <c r="BA194" i="263"/>
  <c r="BE24" i="263"/>
  <c r="BB228" i="263"/>
  <c r="BB98" i="263"/>
  <c r="BD135" i="263"/>
  <c r="BD12" i="263"/>
  <c r="BD215" i="263"/>
  <c r="BD84" i="263"/>
  <c r="BA39" i="263"/>
  <c r="BA131" i="263"/>
  <c r="BD253" i="263"/>
  <c r="AY73" i="263"/>
  <c r="AZ249" i="263"/>
  <c r="BD158" i="263"/>
  <c r="BD186" i="263"/>
  <c r="BD179" i="263"/>
  <c r="BD193" i="263"/>
  <c r="BD198" i="263"/>
  <c r="BD149" i="263"/>
  <c r="BD137" i="263"/>
  <c r="BB77" i="263"/>
  <c r="BB113" i="263"/>
  <c r="BF192" i="263"/>
  <c r="BF61" i="263"/>
  <c r="BD109" i="263"/>
  <c r="BD51" i="263"/>
  <c r="BD33" i="263"/>
  <c r="BE58" i="263"/>
  <c r="BB16" i="263"/>
  <c r="BB46" i="263"/>
  <c r="BA99" i="263"/>
  <c r="BF35" i="263"/>
  <c r="BA62" i="263"/>
  <c r="BD14" i="263"/>
  <c r="BF167" i="263"/>
  <c r="BB102" i="263"/>
  <c r="BD176" i="263"/>
  <c r="BB114" i="263"/>
  <c r="BD68" i="263"/>
  <c r="BA246" i="263"/>
  <c r="BA86" i="263"/>
  <c r="BA57" i="263"/>
  <c r="BF8" i="263"/>
  <c r="BE223" i="263"/>
  <c r="BB11" i="263"/>
  <c r="BB24" i="263"/>
  <c r="BD251" i="263"/>
  <c r="BD43" i="263"/>
  <c r="BA11" i="263"/>
  <c r="AZ247" i="263"/>
  <c r="BD7" i="263"/>
  <c r="BD119" i="263"/>
  <c r="BB95" i="263"/>
  <c r="BA123" i="263"/>
  <c r="BD11" i="263"/>
  <c r="BB184" i="263"/>
  <c r="BA177" i="263"/>
  <c r="BB173" i="263"/>
  <c r="AY147" i="263"/>
  <c r="BB168" i="263"/>
  <c r="BD224" i="263"/>
  <c r="BD250" i="263"/>
  <c r="BA233" i="263"/>
  <c r="BB241" i="263"/>
  <c r="BD162" i="263"/>
  <c r="BE190" i="263"/>
  <c r="BD141" i="263"/>
  <c r="BD150" i="263"/>
  <c r="BD53" i="263"/>
  <c r="BD76" i="263"/>
  <c r="BD74" i="263"/>
  <c r="BD103" i="263"/>
  <c r="BD57" i="263"/>
  <c r="BB44" i="263"/>
  <c r="BD220" i="263"/>
  <c r="BE158" i="263"/>
  <c r="BD34" i="263"/>
  <c r="BB125" i="263"/>
  <c r="BA176" i="263"/>
  <c r="BA126" i="263"/>
  <c r="AZ78" i="263"/>
  <c r="BD230" i="263"/>
  <c r="BD199" i="263"/>
  <c r="BA79" i="263"/>
  <c r="BD112" i="263"/>
  <c r="BC73" i="263"/>
  <c r="BF178" i="263"/>
  <c r="BB135" i="263"/>
  <c r="AZ77" i="263"/>
  <c r="BD106" i="263"/>
  <c r="BD85" i="263"/>
  <c r="BB47" i="263"/>
  <c r="BD13" i="263"/>
  <c r="BA85" i="263"/>
  <c r="BD197" i="263"/>
  <c r="BD87" i="263"/>
  <c r="BE166" i="263"/>
  <c r="BD56" i="263"/>
  <c r="BA78" i="263"/>
  <c r="BB121" i="263"/>
  <c r="BA118" i="263"/>
  <c r="BD191" i="263"/>
  <c r="BA165" i="263"/>
  <c r="BE120" i="263"/>
  <c r="BB67" i="263"/>
  <c r="AZ224" i="263"/>
  <c r="BA243" i="263"/>
  <c r="BA151" i="263"/>
  <c r="BD136" i="263"/>
  <c r="BA173" i="263"/>
  <c r="BA230" i="263"/>
  <c r="BD139" i="263"/>
  <c r="BB19" i="263"/>
  <c r="BA32" i="263"/>
  <c r="BA232" i="263"/>
  <c r="AZ257" i="263"/>
  <c r="BD143" i="263"/>
  <c r="BD172" i="263"/>
  <c r="BA108" i="263"/>
  <c r="BD47" i="263"/>
  <c r="BD22" i="263"/>
  <c r="BB10" i="263"/>
  <c r="BA54" i="263"/>
  <c r="BF45" i="263"/>
  <c r="BA137" i="263"/>
  <c r="BD203" i="263"/>
  <c r="BE65" i="263"/>
  <c r="BD96" i="263"/>
  <c r="BD28" i="263"/>
  <c r="BD35" i="263"/>
  <c r="BE188" i="263"/>
  <c r="BF214" i="263"/>
  <c r="BB94" i="263"/>
  <c r="AY7" i="263"/>
  <c r="BF76" i="263"/>
  <c r="BC100" i="263"/>
  <c r="AY27" i="263"/>
  <c r="BB76" i="263"/>
  <c r="BB138" i="263"/>
  <c r="BB40" i="263"/>
  <c r="BB20" i="263"/>
  <c r="BA150" i="263"/>
  <c r="BB56" i="263"/>
  <c r="AZ123" i="263"/>
  <c r="BF179" i="263"/>
  <c r="AZ41" i="263"/>
  <c r="AY139" i="263"/>
  <c r="AY93" i="263"/>
  <c r="BB191" i="263"/>
  <c r="BA58" i="263"/>
  <c r="AZ179" i="263"/>
  <c r="BC185" i="263"/>
  <c r="BC47" i="263"/>
  <c r="AZ107" i="263"/>
  <c r="AY40" i="263"/>
  <c r="AZ56" i="263"/>
  <c r="AZ159" i="263"/>
  <c r="BB220" i="263"/>
  <c r="BB172" i="263"/>
  <c r="BA251" i="263"/>
  <c r="AY81" i="263"/>
  <c r="AY99" i="263"/>
  <c r="AZ173" i="263"/>
  <c r="BC93" i="263"/>
  <c r="AY82" i="263"/>
  <c r="AZ151" i="263"/>
  <c r="BD48" i="263"/>
  <c r="AZ145" i="263"/>
  <c r="BA225" i="263"/>
  <c r="BD173" i="263"/>
  <c r="AY68" i="263"/>
  <c r="BD145" i="263"/>
  <c r="AZ250" i="263"/>
  <c r="AY113" i="263"/>
  <c r="AY75" i="263"/>
  <c r="AY212" i="263"/>
  <c r="BA192" i="263"/>
  <c r="AZ21" i="263"/>
  <c r="BD21" i="263"/>
  <c r="BA128" i="263"/>
  <c r="AY201" i="263"/>
  <c r="BC201" i="263"/>
  <c r="BD117" i="263"/>
  <c r="BB8" i="263"/>
  <c r="BE86" i="263"/>
  <c r="BA112" i="263"/>
  <c r="BB204" i="263"/>
  <c r="BE246" i="263"/>
  <c r="BD154" i="263"/>
  <c r="BD39" i="263"/>
  <c r="BA205" i="263"/>
  <c r="AZ12" i="263"/>
  <c r="AZ94" i="263"/>
  <c r="BD94" i="263"/>
  <c r="AZ68" i="263"/>
  <c r="AZ170" i="263"/>
  <c r="BE112" i="263"/>
  <c r="BD190" i="263"/>
  <c r="BF28" i="263"/>
  <c r="BA106" i="263"/>
  <c r="BC164" i="263"/>
  <c r="AY96" i="263"/>
  <c r="AY130" i="263"/>
  <c r="BA174" i="263"/>
  <c r="BA69" i="263"/>
  <c r="BC85" i="263"/>
  <c r="AZ11" i="263"/>
  <c r="BB14" i="263"/>
  <c r="AZ45" i="263"/>
  <c r="BC64" i="263"/>
  <c r="AY119" i="263"/>
  <c r="BC125" i="263"/>
  <c r="BA134" i="263"/>
  <c r="AZ186" i="263"/>
  <c r="BA219" i="263"/>
  <c r="BF253" i="263"/>
  <c r="BD201" i="263"/>
  <c r="BF58" i="263"/>
  <c r="BF43" i="263"/>
  <c r="BB43" i="263"/>
  <c r="BA102" i="263"/>
  <c r="BD160" i="263"/>
  <c r="BE69" i="263"/>
  <c r="BE106" i="263"/>
  <c r="AZ121" i="263"/>
  <c r="AY16" i="263"/>
  <c r="AZ119" i="263"/>
  <c r="BC124" i="263"/>
  <c r="AZ160" i="263"/>
  <c r="AZ229" i="263"/>
  <c r="AZ14" i="263"/>
  <c r="AZ18" i="263"/>
  <c r="BB31" i="263"/>
  <c r="AY55" i="263"/>
  <c r="BB70" i="263"/>
  <c r="AY122" i="263"/>
  <c r="AY125" i="263"/>
  <c r="AZ128" i="263"/>
  <c r="AZ153" i="263"/>
  <c r="BC200" i="263"/>
  <c r="BF237" i="263"/>
  <c r="BE195" i="263"/>
  <c r="BF41" i="263"/>
  <c r="BE31" i="263"/>
  <c r="BA195" i="263"/>
  <c r="BB23" i="263"/>
  <c r="BB30" i="263"/>
  <c r="BA31" i="263"/>
  <c r="AZ39" i="263"/>
  <c r="BB74" i="263"/>
  <c r="AZ88" i="263"/>
  <c r="BB167" i="263"/>
  <c r="AZ182" i="263"/>
  <c r="BB234" i="263"/>
  <c r="BF73" i="263"/>
  <c r="BF40" i="263"/>
  <c r="AY155" i="263"/>
  <c r="AZ137" i="263"/>
  <c r="BD120" i="263"/>
  <c r="BF110" i="263"/>
  <c r="AY185" i="263"/>
  <c r="BB200" i="263"/>
  <c r="AZ163" i="263"/>
  <c r="BB28" i="263"/>
  <c r="AZ62" i="263"/>
  <c r="AY128" i="263"/>
  <c r="BB146" i="263"/>
  <c r="BC55" i="263"/>
  <c r="BF56" i="263"/>
  <c r="BA93" i="263"/>
  <c r="AY102" i="263"/>
  <c r="BA10" i="263"/>
  <c r="BB87" i="263"/>
  <c r="AY50" i="263"/>
  <c r="BB49" i="263"/>
  <c r="BB58" i="263"/>
  <c r="AY92" i="263"/>
  <c r="AZ98" i="263"/>
  <c r="AZ105" i="263"/>
  <c r="BB112" i="263"/>
  <c r="BF200" i="263"/>
  <c r="BB51" i="263"/>
  <c r="AY196" i="263"/>
  <c r="BE147" i="263"/>
  <c r="BB129" i="263"/>
  <c r="BD8" i="263"/>
  <c r="BB22" i="263"/>
  <c r="AZ118" i="263"/>
  <c r="AZ226" i="263"/>
  <c r="BC79" i="263"/>
  <c r="BC250" i="263"/>
  <c r="BF69" i="263"/>
  <c r="BA147" i="263"/>
  <c r="BB144" i="263"/>
  <c r="BD97" i="263"/>
  <c r="AZ84" i="263"/>
  <c r="BA56" i="263"/>
  <c r="BA184" i="263"/>
  <c r="BB195" i="263"/>
  <c r="AY145" i="263"/>
  <c r="AY250" i="263"/>
  <c r="BC101" i="263"/>
  <c r="AY101" i="263"/>
  <c r="BF144" i="263"/>
  <c r="AZ8" i="263"/>
  <c r="AZ217" i="263"/>
  <c r="BB85" i="263"/>
  <c r="BA135" i="263"/>
  <c r="BB192" i="263"/>
  <c r="AY132" i="263"/>
  <c r="AZ196" i="263"/>
  <c r="AZ89" i="263"/>
  <c r="BF31" i="263"/>
  <c r="BA65" i="263"/>
  <c r="AZ193" i="263"/>
  <c r="AY214" i="263"/>
  <c r="BE78" i="263"/>
  <c r="AZ184" i="263"/>
  <c r="BC238" i="263"/>
  <c r="BF114" i="263"/>
  <c r="BA17" i="263"/>
  <c r="AZ37" i="263"/>
  <c r="AY91" i="263"/>
  <c r="AZ110" i="263"/>
  <c r="BE234" i="263"/>
  <c r="BB153" i="263"/>
  <c r="BD234" i="263"/>
  <c r="AY78" i="263"/>
  <c r="AY203" i="263"/>
  <c r="BC256" i="263"/>
  <c r="BD131" i="263"/>
  <c r="BE83" i="263"/>
  <c r="AY62" i="263"/>
  <c r="AZ34" i="263"/>
  <c r="AZ54" i="263"/>
  <c r="AZ120" i="263"/>
  <c r="AY143" i="263"/>
  <c r="AY152" i="263"/>
  <c r="BA182" i="263"/>
  <c r="AY228" i="263"/>
  <c r="AY256" i="263"/>
  <c r="BA19" i="263"/>
  <c r="BB165" i="263"/>
  <c r="AY222" i="263"/>
  <c r="BC80" i="263"/>
  <c r="BF57" i="263"/>
  <c r="BA238" i="263"/>
  <c r="AZ28" i="263"/>
  <c r="AY51" i="263"/>
  <c r="BA70" i="263"/>
  <c r="BA121" i="263"/>
  <c r="AZ176" i="263"/>
  <c r="BF164" i="263"/>
  <c r="BF83" i="263"/>
  <c r="BF172" i="263"/>
  <c r="BA35" i="263"/>
  <c r="BA63" i="263"/>
  <c r="AY70" i="263"/>
  <c r="BA92" i="263"/>
  <c r="BA97" i="263"/>
  <c r="BA223" i="263"/>
  <c r="BE216" i="263"/>
  <c r="BF11" i="263"/>
  <c r="BB17" i="263"/>
  <c r="AZ38" i="263"/>
  <c r="BE127" i="263"/>
  <c r="BC70" i="263"/>
  <c r="AZ131" i="263"/>
  <c r="AY144" i="263"/>
  <c r="AZ216" i="263"/>
  <c r="AY17" i="263"/>
  <c r="AZ35" i="263"/>
  <c r="BA74" i="263"/>
  <c r="BE111" i="263"/>
  <c r="AY41" i="263"/>
  <c r="AZ50" i="263"/>
  <c r="AZ129" i="263"/>
  <c r="BA213" i="263"/>
  <c r="BF140" i="263"/>
  <c r="BC227" i="263"/>
  <c r="AZ59" i="263"/>
  <c r="BB158" i="263"/>
  <c r="BB233" i="263"/>
  <c r="BF211" i="263"/>
  <c r="AY44" i="263"/>
  <c r="BB64" i="263"/>
  <c r="BB93" i="263"/>
  <c r="BA98" i="263"/>
  <c r="BB101" i="263"/>
  <c r="AZ103" i="263"/>
  <c r="BA158" i="263"/>
  <c r="AY190" i="263"/>
  <c r="BB248" i="263"/>
  <c r="BF248" i="263"/>
  <c r="AZ23" i="263"/>
  <c r="AY12" i="263"/>
  <c r="BA107" i="263"/>
  <c r="AZ155" i="263"/>
  <c r="BB164" i="263"/>
  <c r="AY200" i="263"/>
  <c r="BE63" i="263"/>
  <c r="BB12" i="263"/>
  <c r="BA83" i="263"/>
  <c r="BB239" i="263"/>
  <c r="BA188" i="263"/>
  <c r="BA204" i="263"/>
  <c r="AZ251" i="263"/>
  <c r="BC208" i="263"/>
  <c r="AZ33" i="263"/>
  <c r="BB62" i="263"/>
  <c r="AZ111" i="263"/>
  <c r="BA160" i="263"/>
  <c r="AY180" i="263"/>
  <c r="AZ188" i="263"/>
  <c r="BB208" i="263"/>
  <c r="BB214" i="263"/>
  <c r="BF55" i="263"/>
  <c r="BC61" i="263"/>
  <c r="BF239" i="263"/>
  <c r="AZ71" i="263"/>
  <c r="BA73" i="263"/>
  <c r="BA89" i="263"/>
  <c r="AZ104" i="263"/>
  <c r="BB148" i="263"/>
  <c r="BA163" i="263"/>
  <c r="AY169" i="263"/>
  <c r="BC180" i="263"/>
  <c r="BA186" i="263"/>
  <c r="BA197" i="263"/>
  <c r="AY208" i="263"/>
  <c r="BB249" i="263"/>
  <c r="BE220" i="263"/>
  <c r="BF221" i="263"/>
  <c r="BE176" i="263"/>
  <c r="BF143" i="263"/>
  <c r="BE186" i="263"/>
  <c r="BF88" i="263"/>
  <c r="BC23" i="263"/>
  <c r="BE26" i="263"/>
  <c r="BF97" i="263"/>
  <c r="AZ40" i="263"/>
  <c r="BB252" i="263"/>
  <c r="BF174" i="263"/>
  <c r="BE90" i="263"/>
  <c r="BC113" i="263"/>
  <c r="BC21" i="263"/>
  <c r="BE138" i="263"/>
  <c r="BF184" i="263"/>
  <c r="BF208" i="263"/>
  <c r="BB97" i="263"/>
  <c r="BA114" i="263"/>
  <c r="BB55" i="263"/>
  <c r="AZ76" i="263"/>
  <c r="BB123" i="263"/>
  <c r="AY8" i="263"/>
  <c r="AZ57" i="263"/>
  <c r="BB100" i="263"/>
  <c r="BA181" i="263"/>
  <c r="AY186" i="263"/>
  <c r="AY205" i="263"/>
  <c r="AY252" i="263"/>
  <c r="BE224" i="263"/>
  <c r="BE150" i="263"/>
  <c r="BC145" i="263"/>
  <c r="BF100" i="263"/>
  <c r="BF62" i="263"/>
  <c r="AY248" i="263"/>
  <c r="BB42" i="263"/>
  <c r="AZ102" i="263"/>
  <c r="AY104" i="263"/>
  <c r="BA240" i="263"/>
  <c r="BA13" i="263"/>
  <c r="AY23" i="263"/>
  <c r="AZ31" i="263"/>
  <c r="BA36" i="263"/>
  <c r="AY42" i="263"/>
  <c r="AZ100" i="263"/>
  <c r="BA141" i="263"/>
  <c r="AY158" i="263"/>
  <c r="AY170" i="263"/>
  <c r="BB179" i="263"/>
  <c r="BA203" i="263"/>
  <c r="AZ228" i="263"/>
  <c r="BC252" i="263"/>
  <c r="BF246" i="263"/>
  <c r="BD183" i="263"/>
  <c r="BE181" i="263"/>
  <c r="BB52" i="263"/>
  <c r="AY33" i="263"/>
  <c r="BC123" i="263"/>
  <c r="AY140" i="263"/>
  <c r="AY107" i="263"/>
  <c r="AZ138" i="263"/>
  <c r="AY247" i="263"/>
  <c r="BF148" i="263"/>
  <c r="BF15" i="263"/>
  <c r="AY224" i="263"/>
  <c r="BB246" i="263"/>
  <c r="AZ42" i="263"/>
  <c r="AY21" i="263"/>
  <c r="AZ36" i="263"/>
  <c r="AY198" i="263"/>
  <c r="AY26" i="263"/>
  <c r="AZ209" i="263"/>
  <c r="BE204" i="263"/>
  <c r="BE203" i="263"/>
  <c r="AY25" i="263"/>
  <c r="AY38" i="263"/>
  <c r="BD65" i="263"/>
  <c r="BE13" i="263"/>
  <c r="AZ65" i="263"/>
  <c r="AY85" i="263"/>
  <c r="BB90" i="263"/>
  <c r="AZ147" i="263"/>
  <c r="AY234" i="263"/>
  <c r="AZ244" i="263"/>
  <c r="BF252" i="263"/>
  <c r="BC42" i="263"/>
  <c r="AZ63" i="263"/>
  <c r="BB88" i="263"/>
  <c r="BA216" i="263"/>
  <c r="BC248" i="263"/>
  <c r="BD249" i="263"/>
  <c r="BF94" i="263"/>
  <c r="BB73" i="263"/>
  <c r="AY149" i="263"/>
  <c r="BB187" i="263"/>
  <c r="AY209" i="263"/>
  <c r="AY61" i="263"/>
  <c r="AY63" i="263"/>
  <c r="AZ72" i="263"/>
  <c r="AY80" i="263"/>
  <c r="AZ108" i="263"/>
  <c r="AZ113" i="263"/>
  <c r="AY123" i="263"/>
  <c r="AZ156" i="263"/>
  <c r="BB199" i="263"/>
  <c r="BC247" i="263"/>
  <c r="BF243" i="263"/>
  <c r="BF158" i="263"/>
  <c r="BE40" i="263"/>
  <c r="BC8" i="263"/>
  <c r="BD171" i="263"/>
  <c r="AZ149" i="263"/>
  <c r="AZ161" i="263"/>
  <c r="BB245" i="263"/>
  <c r="BC111" i="263"/>
  <c r="BD52" i="263"/>
  <c r="BA122" i="263"/>
  <c r="BD236" i="263"/>
  <c r="BF228" i="263"/>
  <c r="BF183" i="263"/>
  <c r="BF134" i="263"/>
  <c r="BB45" i="263"/>
  <c r="BD81" i="263"/>
  <c r="BD140" i="263"/>
  <c r="BB150" i="263"/>
  <c r="BF102" i="263"/>
  <c r="BF24" i="263"/>
  <c r="BE76" i="263"/>
  <c r="BE241" i="263"/>
  <c r="BE122" i="263"/>
  <c r="BC30" i="263"/>
  <c r="AY30" i="263"/>
  <c r="BB86" i="263"/>
  <c r="AY114" i="263"/>
  <c r="AZ164" i="263"/>
  <c r="AZ180" i="263"/>
  <c r="BA201" i="263"/>
  <c r="AY232" i="263"/>
  <c r="BC166" i="263"/>
  <c r="BC7" i="263"/>
  <c r="AY28" i="263"/>
  <c r="AZ64" i="263"/>
  <c r="AY118" i="263"/>
  <c r="AZ146" i="263"/>
  <c r="AY211" i="263"/>
  <c r="BF21" i="263"/>
  <c r="AZ81" i="263"/>
  <c r="AZ79" i="263"/>
  <c r="AY141" i="263"/>
  <c r="BD164" i="263"/>
  <c r="BE137" i="263"/>
  <c r="BC50" i="263"/>
  <c r="BF121" i="263"/>
  <c r="BA76" i="263"/>
  <c r="BE201" i="263"/>
  <c r="AY108" i="263"/>
  <c r="AZ241" i="263"/>
  <c r="BC56" i="263"/>
  <c r="AY111" i="263"/>
  <c r="AY14" i="263"/>
  <c r="AY43" i="263"/>
  <c r="AY48" i="263"/>
  <c r="BA55" i="263"/>
  <c r="AZ134" i="263"/>
  <c r="BA155" i="263"/>
  <c r="AZ215" i="263"/>
  <c r="AY235" i="263"/>
  <c r="BE155" i="263"/>
  <c r="BF125" i="263"/>
  <c r="BC28" i="263"/>
  <c r="BC51" i="263"/>
  <c r="AZ19" i="263"/>
  <c r="BB203" i="263"/>
  <c r="BA24" i="263"/>
  <c r="AY35" i="263"/>
  <c r="BC46" i="263"/>
  <c r="AY238" i="263"/>
  <c r="BC110" i="263"/>
  <c r="BC71" i="263"/>
  <c r="AY22" i="263"/>
  <c r="BB15" i="263"/>
  <c r="BD64" i="263"/>
  <c r="AZ142" i="263"/>
  <c r="BB147" i="263"/>
  <c r="BB176" i="263"/>
  <c r="BA218" i="263"/>
  <c r="BD194" i="263"/>
  <c r="AY46" i="263"/>
  <c r="AZ125" i="263"/>
  <c r="AZ171" i="263"/>
  <c r="BB202" i="263"/>
  <c r="BD142" i="263"/>
  <c r="BE178" i="263"/>
  <c r="BC48" i="263"/>
  <c r="AZ29" i="263"/>
  <c r="BA44" i="263"/>
  <c r="BB111" i="263"/>
  <c r="AZ174" i="263"/>
  <c r="AZ194" i="263"/>
  <c r="BC207" i="263"/>
  <c r="BA71" i="263"/>
  <c r="AY202" i="263"/>
  <c r="BF176" i="263"/>
  <c r="BF186" i="263"/>
  <c r="AY74" i="263"/>
  <c r="AZ92" i="263"/>
  <c r="BA104" i="263"/>
  <c r="BA129" i="263"/>
  <c r="AZ144" i="263"/>
  <c r="BA146" i="263"/>
  <c r="BA153" i="263"/>
  <c r="AZ165" i="263"/>
  <c r="AY183" i="263"/>
  <c r="BB253" i="263"/>
  <c r="BF156" i="263"/>
  <c r="BC137" i="263"/>
  <c r="BC109" i="263"/>
  <c r="BE102" i="263"/>
  <c r="BB186" i="263"/>
  <c r="BE151" i="263"/>
  <c r="AY112" i="263"/>
  <c r="BC11" i="263"/>
  <c r="BB48" i="263"/>
  <c r="AY54" i="263"/>
  <c r="BB60" i="263"/>
  <c r="AZ96" i="263"/>
  <c r="AY106" i="263"/>
  <c r="AZ167" i="263"/>
  <c r="AY188" i="263"/>
  <c r="AZ202" i="263"/>
  <c r="AY219" i="263"/>
  <c r="BC190" i="263"/>
  <c r="BC106" i="263"/>
  <c r="BE45" i="263"/>
  <c r="AY117" i="263"/>
  <c r="BB160" i="263"/>
  <c r="AY177" i="263"/>
  <c r="AY206" i="263"/>
  <c r="AZ233" i="263"/>
  <c r="BF160" i="263"/>
  <c r="BD144" i="263"/>
  <c r="BD17" i="263"/>
  <c r="AZ197" i="263"/>
  <c r="BA211" i="263"/>
  <c r="BA136" i="263"/>
  <c r="BB198" i="263"/>
  <c r="BE53" i="263"/>
  <c r="BD93" i="263"/>
  <c r="BC117" i="263"/>
  <c r="AY77" i="263"/>
  <c r="AZ115" i="263"/>
  <c r="AZ136" i="263"/>
  <c r="AY175" i="263"/>
  <c r="AY233" i="263"/>
  <c r="AZ246" i="263"/>
  <c r="BD252" i="263"/>
  <c r="BE153" i="263"/>
  <c r="BD101" i="263"/>
  <c r="AY134" i="263"/>
  <c r="AY138" i="263"/>
  <c r="AZ154" i="263"/>
  <c r="BC155" i="263"/>
  <c r="BF163" i="263"/>
  <c r="BE133" i="263"/>
  <c r="AY160" i="263"/>
  <c r="BA164" i="263"/>
  <c r="BC249" i="263"/>
  <c r="BE174" i="263"/>
  <c r="BF141" i="263"/>
  <c r="BC254" i="263"/>
  <c r="BF112" i="263"/>
  <c r="BC112" i="263"/>
  <c r="AY11" i="263"/>
  <c r="AZ58" i="263"/>
  <c r="AZ9" i="263"/>
  <c r="AZ101" i="263"/>
  <c r="BB105" i="263"/>
  <c r="AZ124" i="263"/>
  <c r="BA143" i="263"/>
  <c r="BA166" i="263"/>
  <c r="BB180" i="263"/>
  <c r="AZ191" i="263"/>
  <c r="AY217" i="263"/>
  <c r="AZ254" i="263"/>
  <c r="BD213" i="263"/>
  <c r="BF218" i="263"/>
  <c r="BD73" i="263"/>
  <c r="AZ46" i="263"/>
  <c r="BB75" i="263"/>
  <c r="AZ73" i="263"/>
  <c r="BD92" i="263"/>
  <c r="AZ43" i="263"/>
  <c r="AZ32" i="263"/>
  <c r="BA45" i="263"/>
  <c r="BA53" i="263"/>
  <c r="AZ87" i="263"/>
  <c r="AY124" i="263"/>
  <c r="AZ166" i="263"/>
  <c r="BA224" i="263"/>
  <c r="BA242" i="263"/>
  <c r="BC138" i="263"/>
  <c r="BC156" i="263"/>
  <c r="BC177" i="263"/>
  <c r="BF119" i="263"/>
  <c r="AY39" i="263"/>
  <c r="BB13" i="263"/>
  <c r="AZ17" i="263"/>
  <c r="BA49" i="263"/>
  <c r="BB78" i="263"/>
  <c r="BC134" i="263"/>
  <c r="BA159" i="263"/>
  <c r="AY178" i="263"/>
  <c r="BD255" i="263"/>
  <c r="BD166" i="263"/>
  <c r="BC206" i="263"/>
  <c r="BE135" i="263"/>
  <c r="AZ44" i="263"/>
  <c r="BA9" i="263"/>
  <c r="AZ22" i="263"/>
  <c r="AY53" i="263"/>
  <c r="AY156" i="263"/>
  <c r="AY166" i="263"/>
  <c r="AZ192" i="263"/>
  <c r="BB218" i="263"/>
  <c r="AZ237" i="263"/>
  <c r="AZ252" i="263"/>
  <c r="BE164" i="263"/>
  <c r="BE121" i="263"/>
  <c r="BC27" i="263"/>
  <c r="BB96" i="263"/>
  <c r="BA169" i="263"/>
  <c r="BB194" i="263"/>
  <c r="AZ245" i="263"/>
  <c r="BE169" i="263"/>
  <c r="BC54" i="263"/>
  <c r="AY24" i="263"/>
  <c r="BB106" i="263"/>
  <c r="BA80" i="263"/>
  <c r="BF13" i="263"/>
  <c r="AZ133" i="263"/>
  <c r="AY137" i="263"/>
  <c r="AZ157" i="263"/>
  <c r="AY159" i="263"/>
  <c r="BA210" i="263"/>
  <c r="BF234" i="263"/>
  <c r="BC239" i="263"/>
  <c r="BE199" i="263"/>
  <c r="BC81" i="263"/>
  <c r="AY32" i="263"/>
  <c r="AZ49" i="263"/>
  <c r="AZ106" i="263"/>
  <c r="BB108" i="263"/>
  <c r="BD168" i="263"/>
  <c r="BA222" i="263"/>
  <c r="BA244" i="263"/>
  <c r="BA248" i="263"/>
  <c r="BA250" i="263"/>
  <c r="BA258" i="263"/>
  <c r="BC194" i="263"/>
  <c r="BD185" i="263"/>
  <c r="BC15" i="263"/>
  <c r="BA81" i="263"/>
  <c r="BB120" i="263"/>
  <c r="AZ141" i="263"/>
  <c r="BB205" i="263"/>
  <c r="AY244" i="263"/>
  <c r="AZ248" i="263"/>
  <c r="BC244" i="263"/>
  <c r="BF139" i="263"/>
  <c r="AY37" i="263"/>
  <c r="BD75" i="263"/>
  <c r="AZ85" i="263"/>
  <c r="BA113" i="263"/>
  <c r="BA256" i="263"/>
  <c r="BD169" i="263"/>
  <c r="BE109" i="263"/>
  <c r="BC68" i="263"/>
  <c r="BD86" i="263"/>
  <c r="BC20" i="263"/>
  <c r="AY29" i="263"/>
  <c r="AY34" i="263"/>
  <c r="AZ60" i="263"/>
  <c r="BA72" i="263"/>
  <c r="BB122" i="263"/>
  <c r="AY136" i="263"/>
  <c r="BA167" i="263"/>
  <c r="BB169" i="263"/>
  <c r="BB196" i="263"/>
  <c r="BA198" i="263"/>
  <c r="BB212" i="263"/>
  <c r="BD258" i="263"/>
  <c r="BC241" i="263"/>
  <c r="BF236" i="263"/>
  <c r="BE148" i="263"/>
  <c r="BD151" i="263"/>
  <c r="BE209" i="263"/>
  <c r="BA91" i="263"/>
  <c r="AZ227" i="263"/>
  <c r="AY229" i="263"/>
  <c r="BC37" i="263"/>
  <c r="BF95" i="263"/>
  <c r="AZ53" i="263"/>
  <c r="AY60" i="263"/>
  <c r="AZ67" i="263"/>
  <c r="BA96" i="263"/>
  <c r="BB107" i="263"/>
  <c r="BB119" i="263"/>
  <c r="AY120" i="263"/>
  <c r="AY127" i="263"/>
  <c r="BA140" i="263"/>
  <c r="BC157" i="263"/>
  <c r="AY167" i="263"/>
  <c r="BB175" i="263"/>
  <c r="BA179" i="263"/>
  <c r="AZ189" i="263"/>
  <c r="AY194" i="263"/>
  <c r="AZ218" i="263"/>
  <c r="BB247" i="263"/>
  <c r="BE219" i="263"/>
  <c r="BE206" i="263"/>
  <c r="BF188" i="263"/>
  <c r="BC195" i="263"/>
  <c r="BC212" i="263"/>
  <c r="BC126" i="263"/>
  <c r="BF118" i="263"/>
  <c r="BE73" i="263"/>
  <c r="BE116" i="263"/>
  <c r="BC154" i="263"/>
  <c r="BD91" i="263"/>
  <c r="BC17" i="263"/>
  <c r="BD20" i="263"/>
  <c r="BE222" i="263"/>
  <c r="AZ10" i="263"/>
  <c r="AY31" i="263"/>
  <c r="AY65" i="263"/>
  <c r="AY83" i="263"/>
  <c r="AY89" i="263"/>
  <c r="AZ91" i="263"/>
  <c r="BA119" i="263"/>
  <c r="AY129" i="263"/>
  <c r="AZ169" i="263"/>
  <c r="BB183" i="263"/>
  <c r="AY189" i="263"/>
  <c r="AY216" i="263"/>
  <c r="AY220" i="263"/>
  <c r="BB225" i="263"/>
  <c r="BB236" i="263"/>
  <c r="BB243" i="263"/>
  <c r="BD243" i="263"/>
  <c r="BF153" i="263"/>
  <c r="AY13" i="263"/>
  <c r="AZ16" i="263"/>
  <c r="BC18" i="263"/>
  <c r="BA23" i="263"/>
  <c r="BB38" i="263"/>
  <c r="AZ48" i="263"/>
  <c r="AY64" i="263"/>
  <c r="AY67" i="263"/>
  <c r="AZ112" i="263"/>
  <c r="AY131" i="263"/>
  <c r="BA144" i="263"/>
  <c r="AY157" i="263"/>
  <c r="BB206" i="263"/>
  <c r="BC215" i="263"/>
  <c r="AY218" i="263"/>
  <c r="AZ236" i="263"/>
  <c r="AZ238" i="263"/>
  <c r="AZ243" i="263"/>
  <c r="BE258" i="263"/>
  <c r="BC162" i="263"/>
  <c r="BC242" i="263"/>
  <c r="BF120" i="263"/>
  <c r="BF194" i="263"/>
  <c r="BF37" i="263"/>
  <c r="BA209" i="263"/>
  <c r="BB7" i="263"/>
  <c r="BF14" i="263"/>
  <c r="BB18" i="263"/>
  <c r="AY36" i="263"/>
  <c r="BA38" i="263"/>
  <c r="AY69" i="263"/>
  <c r="BB80" i="263"/>
  <c r="BA100" i="263"/>
  <c r="AZ135" i="263"/>
  <c r="AY142" i="263"/>
  <c r="AZ225" i="263"/>
  <c r="BF181" i="263"/>
  <c r="BD218" i="263"/>
  <c r="BD152" i="263"/>
  <c r="BD107" i="263"/>
  <c r="BB258" i="263"/>
  <c r="BC142" i="263"/>
  <c r="BD16" i="263"/>
  <c r="BB50" i="263"/>
  <c r="BA12" i="263"/>
  <c r="BB25" i="263"/>
  <c r="BA50" i="263"/>
  <c r="AY52" i="263"/>
  <c r="AZ80" i="263"/>
  <c r="AZ86" i="263"/>
  <c r="BD116" i="263"/>
  <c r="AY135" i="263"/>
  <c r="AY162" i="263"/>
  <c r="BB213" i="263"/>
  <c r="BC213" i="263"/>
  <c r="BF150" i="263"/>
  <c r="BF82" i="263"/>
  <c r="BF25" i="263"/>
  <c r="BF207" i="263"/>
  <c r="AZ7" i="263"/>
  <c r="AY18" i="263"/>
  <c r="BC22" i="263"/>
  <c r="BA25" i="263"/>
  <c r="BB27" i="263"/>
  <c r="AZ30" i="263"/>
  <c r="BC32" i="263"/>
  <c r="AZ47" i="263"/>
  <c r="AZ69" i="263"/>
  <c r="AY88" i="263"/>
  <c r="AY98" i="263"/>
  <c r="BA109" i="263"/>
  <c r="BA116" i="263"/>
  <c r="BC118" i="263"/>
  <c r="AZ152" i="263"/>
  <c r="BB161" i="263"/>
  <c r="BB178" i="263"/>
  <c r="BC183" i="263"/>
  <c r="BB188" i="263"/>
  <c r="BB221" i="263"/>
  <c r="BF230" i="263"/>
  <c r="BC67" i="263"/>
  <c r="BF80" i="263"/>
  <c r="BC12" i="263"/>
  <c r="AZ15" i="263"/>
  <c r="BB32" i="263"/>
  <c r="AY45" i="263"/>
  <c r="AZ109" i="263"/>
  <c r="AZ114" i="263"/>
  <c r="BB118" i="263"/>
  <c r="AY126" i="263"/>
  <c r="BB130" i="263"/>
  <c r="BA139" i="263"/>
  <c r="AZ148" i="263"/>
  <c r="AZ150" i="263"/>
  <c r="AY154" i="263"/>
  <c r="AY168" i="263"/>
  <c r="AZ172" i="263"/>
  <c r="AY195" i="263"/>
  <c r="AZ199" i="263"/>
  <c r="AY215" i="263"/>
  <c r="BB219" i="263"/>
  <c r="AY221" i="263"/>
  <c r="BF169" i="263"/>
  <c r="BC211" i="263"/>
  <c r="BC198" i="263"/>
  <c r="BC135" i="263"/>
  <c r="BF92" i="263"/>
  <c r="BF130" i="263"/>
  <c r="BC38" i="263"/>
  <c r="BB181" i="263"/>
  <c r="BA215" i="263"/>
  <c r="BF225" i="263"/>
  <c r="AY15" i="263"/>
  <c r="AY20" i="263"/>
  <c r="AZ25" i="263"/>
  <c r="AZ27" i="263"/>
  <c r="AZ95" i="263"/>
  <c r="AZ139" i="263"/>
  <c r="BA156" i="263"/>
  <c r="AY172" i="263"/>
  <c r="AY191" i="263"/>
  <c r="AY197" i="263"/>
  <c r="AY199" i="263"/>
  <c r="BB201" i="263"/>
  <c r="AY213" i="263"/>
  <c r="AY254" i="263"/>
  <c r="BF220" i="263"/>
  <c r="BF206" i="263"/>
  <c r="BA202" i="263"/>
  <c r="AZ24" i="263"/>
  <c r="BB34" i="263"/>
  <c r="AY66" i="263"/>
  <c r="BC228" i="263"/>
  <c r="AY241" i="263"/>
  <c r="BC229" i="263"/>
  <c r="AY87" i="263"/>
  <c r="BD70" i="263"/>
  <c r="BC59" i="263"/>
  <c r="BA120" i="263"/>
  <c r="BF59" i="263"/>
  <c r="BA245" i="263"/>
  <c r="BA249" i="263"/>
  <c r="BF157" i="263"/>
  <c r="BE115" i="263"/>
  <c r="BB155" i="263"/>
  <c r="BF155" i="263"/>
  <c r="BD77" i="263"/>
  <c r="BC133" i="263"/>
  <c r="BA170" i="263"/>
  <c r="BC246" i="263"/>
  <c r="AY246" i="263"/>
  <c r="BC230" i="263"/>
  <c r="BE183" i="263"/>
  <c r="BE191" i="263"/>
  <c r="BF16" i="263"/>
  <c r="BD83" i="263"/>
  <c r="BF127" i="263"/>
  <c r="BA221" i="263"/>
  <c r="BD222" i="263"/>
  <c r="BC161" i="263"/>
  <c r="AY161" i="263"/>
  <c r="BD130" i="263"/>
  <c r="AZ130" i="263"/>
  <c r="BD99" i="263"/>
  <c r="BB211" i="263"/>
  <c r="BB54" i="263"/>
  <c r="BB72" i="263"/>
  <c r="BA94" i="263"/>
  <c r="AZ99" i="263"/>
  <c r="BA149" i="263"/>
  <c r="BA172" i="263"/>
  <c r="BA231" i="263"/>
  <c r="BE212" i="263"/>
  <c r="BA212" i="263"/>
  <c r="BB227" i="263"/>
  <c r="AZ212" i="263"/>
  <c r="BF131" i="263"/>
  <c r="BE101" i="263"/>
  <c r="BA227" i="263"/>
  <c r="BE227" i="263"/>
  <c r="AY97" i="263"/>
  <c r="BC97" i="263"/>
  <c r="BA77" i="263"/>
  <c r="BF109" i="263"/>
  <c r="BE62" i="263"/>
  <c r="BE194" i="263"/>
  <c r="BB136" i="263"/>
  <c r="BB197" i="263"/>
  <c r="BC19" i="263"/>
  <c r="BC76" i="263"/>
  <c r="BC57" i="263"/>
  <c r="AY193" i="263"/>
  <c r="BA207" i="263"/>
  <c r="BA252" i="263"/>
  <c r="BE252" i="263"/>
  <c r="BA229" i="263"/>
  <c r="BC165" i="263"/>
  <c r="BD207" i="263"/>
  <c r="AZ207" i="263"/>
  <c r="BB250" i="263"/>
  <c r="AY115" i="263"/>
  <c r="BF171" i="263"/>
  <c r="AZ51" i="263"/>
  <c r="AZ74" i="263"/>
  <c r="BB157" i="263"/>
  <c r="AZ219" i="263"/>
  <c r="BD232" i="263"/>
  <c r="AZ232" i="263"/>
  <c r="AY240" i="263"/>
  <c r="AY249" i="263"/>
  <c r="BD211" i="263"/>
  <c r="AY9" i="263"/>
  <c r="BA185" i="263"/>
  <c r="AY171" i="263"/>
  <c r="BB189" i="263"/>
  <c r="BD221" i="263"/>
  <c r="AZ221" i="263"/>
  <c r="BC159" i="263"/>
  <c r="BD90" i="263"/>
  <c r="AZ90" i="263"/>
  <c r="BE28" i="263"/>
  <c r="BA27" i="263"/>
  <c r="BB35" i="263"/>
  <c r="AY86" i="263"/>
  <c r="AY103" i="263"/>
  <c r="AY176" i="263"/>
  <c r="BF185" i="263"/>
  <c r="BE30" i="263"/>
  <c r="BC173" i="263"/>
  <c r="AY173" i="263"/>
  <c r="BF67" i="263"/>
  <c r="BB242" i="263"/>
  <c r="BC257" i="263"/>
  <c r="BB142" i="263"/>
  <c r="BA42" i="263"/>
  <c r="BA105" i="263"/>
  <c r="AZ162" i="263"/>
  <c r="AZ222" i="263"/>
  <c r="BE205" i="263"/>
  <c r="BC182" i="263"/>
  <c r="BF128" i="263"/>
  <c r="BB128" i="263"/>
  <c r="BE75" i="263"/>
  <c r="BE99" i="263"/>
  <c r="AZ203" i="263"/>
  <c r="AY19" i="263"/>
  <c r="BA21" i="263"/>
  <c r="BA145" i="263"/>
  <c r="BB171" i="263"/>
  <c r="BC245" i="263"/>
  <c r="BD223" i="263"/>
  <c r="BD239" i="263"/>
  <c r="BD242" i="263"/>
  <c r="BC192" i="263"/>
  <c r="BC204" i="263"/>
  <c r="BF91" i="263"/>
  <c r="BB91" i="263"/>
  <c r="BA84" i="263"/>
  <c r="BC121" i="263"/>
  <c r="AZ220" i="263"/>
  <c r="BC84" i="263"/>
  <c r="BD133" i="263"/>
  <c r="BA115" i="263"/>
  <c r="BA7" i="263"/>
  <c r="AZ143" i="263"/>
  <c r="BB177" i="263"/>
  <c r="AZ195" i="263"/>
  <c r="BF136" i="263"/>
  <c r="BF193" i="263"/>
  <c r="AY90" i="263"/>
  <c r="BE85" i="263"/>
  <c r="BA66" i="263"/>
  <c r="BE66" i="263"/>
  <c r="BB66" i="263"/>
  <c r="BB127" i="263"/>
  <c r="BA29" i="263"/>
  <c r="AY58" i="263"/>
  <c r="BB26" i="263"/>
  <c r="AY76" i="263"/>
  <c r="AZ83" i="263"/>
  <c r="AY184" i="263"/>
  <c r="AZ208" i="263"/>
  <c r="BB222" i="263"/>
  <c r="AY230" i="263"/>
  <c r="BC258" i="263"/>
  <c r="BD238" i="263"/>
  <c r="BD206" i="263"/>
  <c r="BD178" i="263"/>
  <c r="AZ178" i="263"/>
  <c r="BC66" i="263"/>
  <c r="BC199" i="263"/>
  <c r="AZ198" i="263"/>
  <c r="AZ204" i="263"/>
  <c r="BA217" i="263"/>
  <c r="BE218" i="263"/>
  <c r="BE55" i="263"/>
  <c r="BC60" i="263"/>
  <c r="BC168" i="263"/>
  <c r="BC92" i="263"/>
  <c r="BE254" i="263"/>
  <c r="BD177" i="263"/>
  <c r="BC104" i="263"/>
  <c r="BC10" i="263"/>
  <c r="BC149" i="263"/>
  <c r="BC49" i="263"/>
  <c r="BE54" i="263"/>
  <c r="BA168" i="263"/>
  <c r="AZ200" i="263"/>
  <c r="BB223" i="263"/>
  <c r="BE225" i="263"/>
  <c r="BC234" i="263"/>
  <c r="BF199" i="263"/>
  <c r="BF162" i="263"/>
  <c r="BD124" i="263"/>
  <c r="BE114" i="263"/>
  <c r="BA110" i="263"/>
  <c r="AY153" i="263"/>
  <c r="AZ158" i="263"/>
  <c r="AZ187" i="263"/>
  <c r="AY210" i="263"/>
  <c r="AZ230" i="263"/>
  <c r="BB232" i="263"/>
  <c r="BC169" i="263"/>
  <c r="BF99" i="263"/>
  <c r="BC174" i="263"/>
  <c r="BC83" i="263"/>
  <c r="AY150" i="263"/>
  <c r="BB159" i="263"/>
  <c r="BA234" i="263"/>
  <c r="AZ258" i="263"/>
  <c r="BF229" i="263"/>
  <c r="BF213" i="263"/>
  <c r="BC120" i="263"/>
  <c r="BE104" i="263"/>
  <c r="BC89" i="263"/>
  <c r="BB117" i="263"/>
  <c r="BE60" i="263"/>
  <c r="BA18" i="263"/>
  <c r="BD235" i="263"/>
  <c r="AZ235" i="263"/>
  <c r="AY187" i="263"/>
  <c r="BC187" i="263"/>
  <c r="BB255" i="263"/>
  <c r="BF255" i="263"/>
  <c r="BA125" i="263"/>
  <c r="BA235" i="263"/>
  <c r="BE235" i="263"/>
  <c r="BF137" i="263"/>
  <c r="BC95" i="263"/>
  <c r="AY95" i="263"/>
  <c r="BA175" i="263"/>
  <c r="BD231" i="263"/>
  <c r="AZ231" i="263"/>
  <c r="BA68" i="263"/>
  <c r="BA64" i="263"/>
  <c r="BA88" i="263"/>
  <c r="BD205" i="263"/>
  <c r="AZ205" i="263"/>
  <c r="BD132" i="263"/>
  <c r="BB145" i="263"/>
  <c r="BB104" i="263"/>
  <c r="BC181" i="263"/>
  <c r="AY181" i="263"/>
  <c r="AY146" i="263"/>
  <c r="BC146" i="263"/>
  <c r="BA15" i="263"/>
  <c r="BB81" i="263"/>
  <c r="AY251" i="263"/>
  <c r="BC251" i="263"/>
  <c r="BA124" i="263"/>
  <c r="BF107" i="263"/>
  <c r="AZ175" i="263"/>
  <c r="BD175" i="263"/>
  <c r="BE255" i="263"/>
  <c r="BA255" i="263"/>
  <c r="BB124" i="263"/>
  <c r="BF124" i="263"/>
  <c r="BA95" i="263"/>
  <c r="BD240" i="263"/>
  <c r="AZ240" i="263"/>
  <c r="BD127" i="263"/>
  <c r="BB151" i="263"/>
  <c r="BF151" i="263"/>
  <c r="BA154" i="263"/>
  <c r="BE154" i="263"/>
  <c r="BC163" i="263"/>
  <c r="AY163" i="263"/>
  <c r="BE171" i="263"/>
  <c r="BA171" i="263"/>
  <c r="BA47" i="263"/>
  <c r="BC243" i="263"/>
  <c r="AY243" i="263"/>
  <c r="BA22" i="263"/>
  <c r="BB65" i="263"/>
  <c r="AZ214" i="263"/>
  <c r="BD214" i="263"/>
  <c r="AZ181" i="263"/>
  <c r="BD181" i="263"/>
  <c r="BD210" i="263"/>
  <c r="AZ210" i="263"/>
  <c r="BC237" i="263"/>
  <c r="BC216" i="263"/>
  <c r="BC167" i="263"/>
  <c r="BE182" i="263"/>
  <c r="BC139" i="263"/>
  <c r="BC143" i="263"/>
  <c r="BF84" i="263"/>
  <c r="BF175" i="263"/>
  <c r="BC91" i="263"/>
  <c r="BE89" i="263"/>
  <c r="BC144" i="263"/>
  <c r="BC36" i="263"/>
  <c r="BC25" i="263"/>
  <c r="BC225" i="263"/>
  <c r="BF256" i="263"/>
  <c r="BF201" i="263"/>
  <c r="BE59" i="263"/>
  <c r="BB256" i="263"/>
  <c r="BD257" i="263"/>
  <c r="BE226" i="263"/>
  <c r="BC178" i="263"/>
  <c r="BC209" i="263"/>
  <c r="BF182" i="263"/>
  <c r="BC88" i="263"/>
  <c r="BE98" i="263"/>
  <c r="BE108" i="263"/>
  <c r="BE180" i="263"/>
  <c r="BC33" i="263"/>
  <c r="BE56" i="263"/>
  <c r="BE34" i="263"/>
  <c r="BC63" i="263"/>
  <c r="BA157" i="263"/>
  <c r="AY226" i="263"/>
  <c r="BB240" i="263"/>
  <c r="AZ256" i="263"/>
  <c r="BC214" i="263"/>
  <c r="BC179" i="263"/>
  <c r="BF205" i="263"/>
  <c r="BC116" i="263"/>
  <c r="BC127" i="263"/>
  <c r="BC90" i="263"/>
  <c r="BE117" i="263"/>
  <c r="BC86" i="263"/>
  <c r="BE77" i="263"/>
  <c r="BE84" i="263"/>
  <c r="BD19" i="263"/>
  <c r="BE51" i="263"/>
  <c r="BF33" i="263"/>
  <c r="BE70" i="263"/>
  <c r="BC31" i="263"/>
  <c r="BF10" i="263"/>
  <c r="BF36" i="263"/>
  <c r="BC41" i="263"/>
  <c r="BF18" i="263"/>
  <c r="BC72" i="263"/>
  <c r="BF39" i="263"/>
  <c r="BC39" i="263"/>
  <c r="BC14" i="263"/>
  <c r="BA142" i="263"/>
  <c r="BB193" i="263"/>
  <c r="BA196" i="263"/>
  <c r="BB210" i="263"/>
  <c r="AZ223" i="263"/>
  <c r="AZ253" i="263"/>
  <c r="BF177" i="263"/>
  <c r="BF53" i="263"/>
  <c r="BF147" i="263"/>
  <c r="BE110" i="263"/>
  <c r="BF103" i="263"/>
  <c r="BF159" i="263"/>
  <c r="BF75" i="263"/>
  <c r="BC96" i="263"/>
  <c r="BF111" i="263"/>
  <c r="BF146" i="263"/>
  <c r="BA193" i="263"/>
  <c r="AY237" i="263"/>
  <c r="BC218" i="263"/>
  <c r="BE230" i="263"/>
  <c r="BC253" i="263"/>
  <c r="BC235" i="263"/>
  <c r="BC171" i="263"/>
  <c r="BF247" i="263"/>
  <c r="BC186" i="263"/>
  <c r="BE238" i="263"/>
  <c r="BC202" i="263"/>
  <c r="BE198" i="263"/>
  <c r="BC152" i="263"/>
  <c r="BE168" i="263"/>
  <c r="BC170" i="263"/>
  <c r="BF115" i="263"/>
  <c r="BF196" i="263"/>
  <c r="BC151" i="263"/>
  <c r="BE173" i="263"/>
  <c r="BE50" i="263"/>
  <c r="BE113" i="263"/>
  <c r="BE10" i="263"/>
  <c r="AY231" i="263"/>
  <c r="BA236" i="263"/>
  <c r="BC150" i="263"/>
  <c r="BC191" i="263"/>
  <c r="BF149" i="263"/>
  <c r="BC69" i="263"/>
  <c r="BE79" i="263"/>
  <c r="BE140" i="263"/>
  <c r="BF68" i="263"/>
  <c r="BF126" i="263"/>
  <c r="BE29" i="263"/>
  <c r="BC9" i="263"/>
  <c r="BE44" i="263"/>
  <c r="BD225" i="263"/>
  <c r="BE233" i="263"/>
  <c r="BC160" i="263"/>
  <c r="BC172" i="263"/>
  <c r="BC233" i="263"/>
  <c r="BF105" i="263"/>
  <c r="BF77" i="263"/>
  <c r="BC219" i="263"/>
  <c r="BC221" i="263"/>
  <c r="BC53" i="263"/>
  <c r="BE126" i="263"/>
  <c r="BE36" i="263"/>
  <c r="BF34" i="263"/>
  <c r="BF48" i="263"/>
  <c r="BF89" i="263"/>
  <c r="BC141" i="263"/>
  <c r="BF198" i="263"/>
  <c r="BF170" i="263"/>
  <c r="BC131" i="263"/>
  <c r="BC158" i="263"/>
  <c r="BC136" i="263"/>
  <c r="BE144" i="263"/>
  <c r="BF70" i="263"/>
  <c r="BF166" i="263"/>
  <c r="BC44" i="263"/>
  <c r="BC24" i="263"/>
  <c r="BF46" i="263"/>
  <c r="BF30" i="263"/>
  <c r="AY225" i="263"/>
  <c r="BE152" i="263"/>
  <c r="BC114" i="263"/>
  <c r="BF187" i="263"/>
  <c r="BE72" i="263"/>
  <c r="BA189" i="263"/>
  <c r="BB224" i="263"/>
  <c r="BF226" i="263"/>
  <c r="BD237" i="263"/>
  <c r="BF227" i="263"/>
  <c r="BE179" i="263"/>
  <c r="BC148" i="263"/>
  <c r="BE221" i="263"/>
  <c r="BF152" i="263"/>
  <c r="BE100" i="263"/>
  <c r="BF142" i="263"/>
  <c r="BC115" i="263"/>
  <c r="BC26" i="263"/>
  <c r="BE20" i="263"/>
  <c r="BC65" i="263"/>
  <c r="BE52" i="263"/>
  <c r="BC29" i="263"/>
  <c r="BE128" i="263"/>
  <c r="BF44" i="263"/>
  <c r="BE25" i="263"/>
  <c r="AZ206" i="263"/>
  <c r="AY239" i="263"/>
  <c r="AZ255" i="263"/>
  <c r="BF254" i="263"/>
  <c r="BC226" i="263"/>
  <c r="BE145" i="263"/>
  <c r="BC188" i="263"/>
  <c r="BD247" i="263"/>
  <c r="BF219" i="263"/>
  <c r="BC58" i="263"/>
  <c r="BC217" i="263"/>
  <c r="BC74" i="263"/>
  <c r="BE185" i="263"/>
  <c r="BE91" i="263"/>
  <c r="BC13" i="263"/>
  <c r="BE103" i="263"/>
  <c r="BE37" i="263"/>
  <c r="BA130" i="263"/>
  <c r="BB216" i="263"/>
  <c r="BB235" i="263"/>
  <c r="BC236" i="263"/>
  <c r="AY255" i="263"/>
  <c r="BB257" i="263"/>
  <c r="AY258" i="263"/>
  <c r="BC197" i="263"/>
  <c r="BC176" i="263"/>
  <c r="BE172" i="263"/>
  <c r="BE146" i="263"/>
  <c r="BC231" i="263"/>
  <c r="BF191" i="263"/>
  <c r="BF90" i="263"/>
  <c r="BB132" i="263"/>
  <c r="BC107" i="263"/>
  <c r="BF72" i="263"/>
  <c r="BC140" i="263"/>
  <c r="BC130" i="263"/>
  <c r="BC98" i="263"/>
  <c r="BF7" i="263"/>
  <c r="BC205" i="263"/>
  <c r="BC45" i="263"/>
  <c r="BF50" i="263"/>
  <c r="BF96" i="263"/>
  <c r="BE12" i="263"/>
  <c r="AY236" i="263"/>
  <c r="AY242" i="263"/>
  <c r="BC255" i="263"/>
  <c r="BE251" i="263"/>
  <c r="BF190" i="263"/>
  <c r="BC220" i="263"/>
  <c r="BC153" i="263"/>
  <c r="BE247" i="263"/>
  <c r="BF238" i="263"/>
  <c r="BE217" i="263"/>
  <c r="BF215" i="263"/>
  <c r="BC210" i="263"/>
  <c r="BC129" i="263"/>
  <c r="BF138" i="263"/>
  <c r="BF108" i="263"/>
  <c r="BF113" i="263"/>
  <c r="BF189" i="263"/>
  <c r="BF122" i="263"/>
  <c r="BC43" i="263"/>
  <c r="BF60" i="263"/>
  <c r="BF135" i="263"/>
  <c r="BE39" i="263"/>
  <c r="BE96" i="263"/>
  <c r="BF32" i="263"/>
  <c r="BC16" i="263"/>
  <c r="BA61" i="263"/>
  <c r="BB238" i="263"/>
  <c r="BF223" i="263"/>
  <c r="BF241" i="263"/>
  <c r="BF231" i="263"/>
  <c r="BE231" i="263"/>
  <c r="BC184" i="263"/>
  <c r="BC224" i="263"/>
  <c r="BC78" i="263"/>
  <c r="BE136" i="263"/>
  <c r="BE210" i="263"/>
  <c r="BF93" i="263"/>
  <c r="BF203" i="263"/>
  <c r="BF98" i="263"/>
  <c r="BF106" i="263"/>
  <c r="BC132" i="263"/>
  <c r="BF47" i="263"/>
  <c r="BE9" i="263"/>
  <c r="BF52" i="263"/>
  <c r="BF27" i="263"/>
  <c r="BE16" i="263"/>
  <c r="BE14" i="263"/>
  <c r="BF257" i="263"/>
  <c r="BE257" i="263"/>
  <c r="BE256" i="263"/>
  <c r="BE253" i="263"/>
  <c r="BE249" i="263"/>
  <c r="BE248" i="263"/>
  <c r="BE245" i="263"/>
  <c r="BF244" i="263"/>
  <c r="BE243" i="263"/>
  <c r="BF242" i="263"/>
  <c r="BF240" i="263"/>
  <c r="BE239" i="263"/>
  <c r="BE237" i="263"/>
  <c r="BE236" i="263"/>
  <c r="BF235" i="263"/>
  <c r="BE229" i="263"/>
  <c r="BE228" i="263"/>
  <c r="BF224" i="263"/>
  <c r="BF222" i="263"/>
  <c r="BF216" i="263"/>
  <c r="BE215" i="263"/>
  <c r="BF210" i="263"/>
  <c r="BE208" i="263"/>
  <c r="BE207" i="263"/>
  <c r="BF202" i="263"/>
  <c r="BE202" i="263"/>
  <c r="BE196" i="263"/>
  <c r="BE193" i="263"/>
  <c r="BE189" i="263"/>
  <c r="BE187" i="263"/>
  <c r="BE177" i="263"/>
  <c r="BE175" i="263"/>
  <c r="BF173" i="263"/>
  <c r="BE170" i="263"/>
  <c r="BF168" i="263"/>
  <c r="BE161" i="263"/>
  <c r="BE157" i="263"/>
  <c r="BE156" i="263"/>
  <c r="BF145" i="263"/>
  <c r="BE142" i="263"/>
  <c r="BE132" i="263"/>
  <c r="BE130" i="263"/>
  <c r="BE125" i="263"/>
  <c r="BE124" i="263"/>
  <c r="BE123" i="263"/>
  <c r="BE119" i="263"/>
  <c r="BE118" i="263"/>
  <c r="BF117" i="263"/>
  <c r="BF116" i="263"/>
  <c r="BE105" i="263"/>
  <c r="BF104" i="263"/>
  <c r="BE95" i="263"/>
  <c r="BE94" i="263"/>
  <c r="BE88" i="263"/>
  <c r="BA87" i="263"/>
  <c r="BE87" i="263"/>
  <c r="BE82" i="263"/>
  <c r="BA82" i="263"/>
  <c r="BF81" i="263"/>
  <c r="BE80" i="263"/>
  <c r="BE71" i="263"/>
  <c r="BE68" i="263"/>
  <c r="BE67" i="263"/>
  <c r="BF66" i="263"/>
  <c r="BF65" i="263"/>
  <c r="BE64" i="263"/>
  <c r="BF63" i="263"/>
  <c r="BE61" i="263"/>
  <c r="BF54" i="263"/>
  <c r="BE49" i="263"/>
  <c r="BE47" i="263"/>
  <c r="BE46" i="263"/>
  <c r="BE42" i="263"/>
  <c r="BE32" i="263"/>
  <c r="BE27" i="263"/>
  <c r="BE23" i="263"/>
  <c r="BE22" i="263"/>
  <c r="BE21" i="263"/>
  <c r="BF19" i="263"/>
  <c r="BE18" i="263"/>
  <c r="BE15" i="263"/>
  <c r="BE11" i="263"/>
  <c r="BE8" i="263"/>
  <c r="BE7" i="263"/>
  <c r="U7" i="1" l="1"/>
  <c r="AX6" i="263"/>
  <c r="V7" i="1"/>
  <c r="AK6" i="263" s="1"/>
  <c r="BI6" i="263"/>
  <c r="BJ6" i="263"/>
  <c r="W7" i="1"/>
  <c r="AL6" i="263" s="1"/>
  <c r="X7" i="1"/>
  <c r="AV6" i="263"/>
  <c r="AW6" i="263"/>
  <c r="BG6" i="263"/>
  <c r="BH6" i="263"/>
  <c r="AM6" i="263" l="1"/>
  <c r="U6" i="1"/>
  <c r="AN6" i="263" s="1"/>
  <c r="AJ6" i="263"/>
  <c r="BC6" i="263"/>
  <c r="BE6" i="263"/>
  <c r="V6" i="1"/>
  <c r="AY6" i="263"/>
  <c r="BD6" i="263"/>
  <c r="BF6" i="263"/>
  <c r="X6" i="1"/>
  <c r="AQ6" i="263" s="1"/>
  <c r="BA6" i="263"/>
  <c r="BB6" i="263"/>
  <c r="W6" i="1"/>
  <c r="AP6" i="263" s="1"/>
  <c r="AZ6" i="263"/>
  <c r="AO6" i="263" l="1"/>
</calcChain>
</file>

<file path=xl/sharedStrings.xml><?xml version="1.0" encoding="utf-8"?>
<sst xmlns="http://schemas.openxmlformats.org/spreadsheetml/2006/main" count="39327" uniqueCount="18119">
  <si>
    <t>읍면동명</t>
  </si>
  <si>
    <t>투표구명</t>
  </si>
  <si>
    <t>선거인수</t>
  </si>
  <si>
    <t>투표수</t>
  </si>
  <si>
    <t>후보자별 득표수</t>
  </si>
  <si>
    <t>무효</t>
  </si>
  <si>
    <t>기권수</t>
  </si>
  <si>
    <t>더불어민주당</t>
  </si>
  <si>
    <t>이낙연</t>
  </si>
  <si>
    <t>미래통합당</t>
  </si>
  <si>
    <t>황교안</t>
  </si>
  <si>
    <t>우리공화당</t>
  </si>
  <si>
    <t>한민호</t>
  </si>
  <si>
    <t>민중당</t>
  </si>
  <si>
    <t>오인환</t>
  </si>
  <si>
    <t>가자!평화인권당</t>
  </si>
  <si>
    <t>이정희</t>
  </si>
  <si>
    <t>공화당</t>
  </si>
  <si>
    <t>신동욱</t>
  </si>
  <si>
    <t>국가혁명배당금당</t>
  </si>
  <si>
    <t>박준영</t>
  </si>
  <si>
    <t>국민새정당</t>
  </si>
  <si>
    <t>백병찬</t>
  </si>
  <si>
    <t>민중민주당</t>
  </si>
  <si>
    <t>박소현</t>
  </si>
  <si>
    <t>한나라당</t>
  </si>
  <si>
    <t>김형석</t>
  </si>
  <si>
    <t>무소속</t>
  </si>
  <si>
    <t>김용덕</t>
  </si>
  <si>
    <t>계</t>
  </si>
  <si>
    <t>합계</t>
  </si>
  <si>
    <t>거소·선상투표</t>
  </si>
  <si>
    <t>관외사전투표</t>
  </si>
  <si>
    <t>국외부재자투표</t>
  </si>
  <si>
    <t>국외부재자투표(공관)</t>
  </si>
  <si>
    <t>청운효자동</t>
  </si>
  <si>
    <t>소계</t>
  </si>
  <si>
    <t>관내사전투표</t>
  </si>
  <si>
    <t>청운효자동제1투</t>
  </si>
  <si>
    <t>청운효자동제2투</t>
  </si>
  <si>
    <t>청운효자동제3투</t>
  </si>
  <si>
    <t>사직동</t>
  </si>
  <si>
    <t>사직동제1투</t>
  </si>
  <si>
    <t>사직동제2투</t>
  </si>
  <si>
    <t>삼청동</t>
  </si>
  <si>
    <t>삼청동투표소</t>
  </si>
  <si>
    <t>부암동</t>
  </si>
  <si>
    <t>부암동제1투</t>
  </si>
  <si>
    <t>부암동제2투</t>
  </si>
  <si>
    <t>부암동제3투</t>
  </si>
  <si>
    <t>평창동</t>
  </si>
  <si>
    <t>평창동제1투</t>
  </si>
  <si>
    <t>평창동제2투</t>
  </si>
  <si>
    <t>평창동제3투</t>
  </si>
  <si>
    <t>평창동제4투</t>
  </si>
  <si>
    <t>평창동제5투</t>
  </si>
  <si>
    <t>무악동</t>
  </si>
  <si>
    <t>무악동제1투</t>
  </si>
  <si>
    <t>무악동제2투</t>
  </si>
  <si>
    <t>교남동</t>
  </si>
  <si>
    <t>교남동제1투</t>
  </si>
  <si>
    <t>교남동제2투</t>
  </si>
  <si>
    <t>교남동제3투</t>
  </si>
  <si>
    <t>가회동</t>
  </si>
  <si>
    <t>가회동투표소</t>
  </si>
  <si>
    <t>종로1·2·3·4가동</t>
  </si>
  <si>
    <t>종로1·2·3·4가동제1투</t>
  </si>
  <si>
    <t>종로1·2·3·4가동제2투</t>
  </si>
  <si>
    <t>종로5·6가동</t>
  </si>
  <si>
    <t>종로5·6가동제1투</t>
  </si>
  <si>
    <t>종로5·6가동제2투</t>
  </si>
  <si>
    <t>이화동</t>
  </si>
  <si>
    <t>이화동제1투</t>
  </si>
  <si>
    <t>이화동제2투</t>
  </si>
  <si>
    <t>혜화동</t>
  </si>
  <si>
    <t>혜화동제1투</t>
  </si>
  <si>
    <t>혜화동제2투</t>
  </si>
  <si>
    <t>혜화동제3투</t>
  </si>
  <si>
    <t>혜화동제4투</t>
  </si>
  <si>
    <t>혜화동제5투</t>
  </si>
  <si>
    <t>창신제1동</t>
  </si>
  <si>
    <t>창신제1동제1투</t>
  </si>
  <si>
    <t>창신제1동제2투</t>
  </si>
  <si>
    <t>창신제2동</t>
  </si>
  <si>
    <t>창신제2동제1투</t>
  </si>
  <si>
    <t>창신제2동제2투</t>
  </si>
  <si>
    <t>창신제2동제3투</t>
  </si>
  <si>
    <t>창신제3동</t>
  </si>
  <si>
    <t>창신제3동제1투</t>
  </si>
  <si>
    <t>창신제3동제2투</t>
  </si>
  <si>
    <t>숭인제1동</t>
  </si>
  <si>
    <t>숭인제1동제1투</t>
  </si>
  <si>
    <t>숭인제1동제2투</t>
  </si>
  <si>
    <t>숭인제2동</t>
  </si>
  <si>
    <t>숭인제2동제1투</t>
  </si>
  <si>
    <t>숭인제2동제2투</t>
  </si>
  <si>
    <t>숭인제2동제3투</t>
  </si>
  <si>
    <t>잘못 투입·구분된 투표지</t>
  </si>
  <si>
    <t>홍익표</t>
  </si>
  <si>
    <t>진수희</t>
  </si>
  <si>
    <t>정의당</t>
  </si>
  <si>
    <t>정혜연</t>
  </si>
  <si>
    <t>이정섭</t>
  </si>
  <si>
    <t>응봉동</t>
  </si>
  <si>
    <t>응봉동제1투</t>
  </si>
  <si>
    <t>응봉동제2투</t>
  </si>
  <si>
    <t>응봉동제3투</t>
  </si>
  <si>
    <t>성수1가제1동</t>
  </si>
  <si>
    <t>성수1가제1동제1투</t>
  </si>
  <si>
    <t>성수1가제1동제2투</t>
  </si>
  <si>
    <t>성수1가제1동제3투</t>
  </si>
  <si>
    <t>성수1가제1동제4투</t>
  </si>
  <si>
    <t>성수1가제2동</t>
  </si>
  <si>
    <t>성수1가제2동제1투</t>
  </si>
  <si>
    <t>성수1가제2동제2투</t>
  </si>
  <si>
    <t>성수1가제2동제3투</t>
  </si>
  <si>
    <t>성수1가제2동제4투</t>
  </si>
  <si>
    <t>성수2가제1동</t>
  </si>
  <si>
    <t>성수2가제1동제1투</t>
  </si>
  <si>
    <t>성수2가제1동제2투</t>
  </si>
  <si>
    <t>성수2가제1동제3투</t>
  </si>
  <si>
    <t>성수2가제1동제4투</t>
  </si>
  <si>
    <t>성수2가제3동</t>
  </si>
  <si>
    <t>성수2가제3동제1투</t>
  </si>
  <si>
    <t>성수2가제3동제2투</t>
  </si>
  <si>
    <t>성수2가제3동제3투</t>
  </si>
  <si>
    <t>왕십리도선동</t>
  </si>
  <si>
    <t>왕십리도선동제1투</t>
  </si>
  <si>
    <t>왕십리도선동제2투</t>
  </si>
  <si>
    <t>왕십리도선동제3투</t>
  </si>
  <si>
    <t>왕십리도선동제4투</t>
  </si>
  <si>
    <t>왕십리도선동제5투</t>
  </si>
  <si>
    <t>왕십리도선동제6투</t>
  </si>
  <si>
    <t>왕십리제2동</t>
  </si>
  <si>
    <t>왕십리제2동제1투</t>
  </si>
  <si>
    <t>왕십리제2동제2투</t>
  </si>
  <si>
    <t>왕십리제2동제3투</t>
  </si>
  <si>
    <t>왕십리제2동제4투</t>
  </si>
  <si>
    <t>행당제1동</t>
  </si>
  <si>
    <t>행당제1동제1투</t>
  </si>
  <si>
    <t>행당제1동제2투</t>
  </si>
  <si>
    <t>행당제1동제3투</t>
  </si>
  <si>
    <t>행당제1동제4투</t>
  </si>
  <si>
    <t>행당제2동</t>
  </si>
  <si>
    <t>행당제2동제1투</t>
  </si>
  <si>
    <t>행당제2동제2투</t>
  </si>
  <si>
    <t>행당제2동제3투</t>
  </si>
  <si>
    <t>행당제2동제4투</t>
  </si>
  <si>
    <t>행당제2동제5투</t>
  </si>
  <si>
    <t>마장동</t>
  </si>
  <si>
    <t>마장동제1투</t>
  </si>
  <si>
    <t>마장동제2투</t>
  </si>
  <si>
    <t>마장동제3투</t>
  </si>
  <si>
    <t>마장동제4투</t>
  </si>
  <si>
    <t>마장동제5투</t>
  </si>
  <si>
    <t>마장동제6투</t>
  </si>
  <si>
    <t>사근동</t>
  </si>
  <si>
    <t>사근동제1투</t>
  </si>
  <si>
    <t>사근동제2투</t>
  </si>
  <si>
    <t>사근동제3투</t>
  </si>
  <si>
    <t>송정동</t>
  </si>
  <si>
    <t>송정동제1투</t>
  </si>
  <si>
    <t>송정동제2투</t>
  </si>
  <si>
    <t>송정동제3투</t>
  </si>
  <si>
    <t>용답동</t>
  </si>
  <si>
    <t>용답동제1투</t>
  </si>
  <si>
    <t>용답동제2투</t>
  </si>
  <si>
    <t>용답동제3투</t>
  </si>
  <si>
    <t>박성준</t>
  </si>
  <si>
    <t>지상욱</t>
  </si>
  <si>
    <t>이주양</t>
  </si>
  <si>
    <t>소공동</t>
  </si>
  <si>
    <t>소공동제1투</t>
  </si>
  <si>
    <t>소공동제2투</t>
  </si>
  <si>
    <t>회현동</t>
  </si>
  <si>
    <t>회현동제1투</t>
  </si>
  <si>
    <t>회현동제2투</t>
  </si>
  <si>
    <t>명동</t>
  </si>
  <si>
    <t>명동제1투</t>
  </si>
  <si>
    <t>명동제2투</t>
  </si>
  <si>
    <t>필동</t>
  </si>
  <si>
    <t>필동제1투</t>
  </si>
  <si>
    <t>필동제2투</t>
  </si>
  <si>
    <t>장충동</t>
  </si>
  <si>
    <t>장충동제1투</t>
  </si>
  <si>
    <t>장충동제2투</t>
  </si>
  <si>
    <t>광희동</t>
  </si>
  <si>
    <t>광희동제1투</t>
  </si>
  <si>
    <t>광희동제2투</t>
  </si>
  <si>
    <t>을지로동</t>
  </si>
  <si>
    <t>을지로동제1투</t>
  </si>
  <si>
    <t>을지로동제2투</t>
  </si>
  <si>
    <t>신당동</t>
  </si>
  <si>
    <t>신당동제1투</t>
  </si>
  <si>
    <t>신당동제2투</t>
  </si>
  <si>
    <t>신당동제3투</t>
  </si>
  <si>
    <t>다산동</t>
  </si>
  <si>
    <t>다산동제1투</t>
  </si>
  <si>
    <t>다산동제2투</t>
  </si>
  <si>
    <t>다산동제3투</t>
  </si>
  <si>
    <t>다산동제4투</t>
  </si>
  <si>
    <t>약수동</t>
  </si>
  <si>
    <t>약수동제1투</t>
  </si>
  <si>
    <t>약수동제2투</t>
  </si>
  <si>
    <t>약수동제3투</t>
  </si>
  <si>
    <t>약수동제4투</t>
  </si>
  <si>
    <t>약수동제5투</t>
  </si>
  <si>
    <t>청구동</t>
  </si>
  <si>
    <t>청구동제1투</t>
  </si>
  <si>
    <t>청구동제2투</t>
  </si>
  <si>
    <t>청구동제3투</t>
  </si>
  <si>
    <t>청구동제4투</t>
  </si>
  <si>
    <t>청구동제5투</t>
  </si>
  <si>
    <t>신당제5동</t>
  </si>
  <si>
    <t>신당제5동제1투</t>
  </si>
  <si>
    <t>신당제5동제2투</t>
  </si>
  <si>
    <t>신당제5동제3투</t>
  </si>
  <si>
    <t>동화동</t>
  </si>
  <si>
    <t>동화동제1투</t>
  </si>
  <si>
    <t>동화동제2투</t>
  </si>
  <si>
    <t>동화동제3투</t>
  </si>
  <si>
    <t>동화동제4투</t>
  </si>
  <si>
    <t>황학동</t>
  </si>
  <si>
    <t>황학동제1투</t>
  </si>
  <si>
    <t>황학동제2투</t>
  </si>
  <si>
    <t>황학동제3투</t>
  </si>
  <si>
    <t>중림동</t>
  </si>
  <si>
    <t>중림동제1투</t>
  </si>
  <si>
    <t>중림동제2투</t>
  </si>
  <si>
    <t>중림동제3투</t>
  </si>
  <si>
    <t>금호1가동</t>
  </si>
  <si>
    <t>금호1가동제1투</t>
  </si>
  <si>
    <t>금호1가동제2투</t>
  </si>
  <si>
    <t>금호1가동제3투</t>
  </si>
  <si>
    <t>금호1가동제4투</t>
  </si>
  <si>
    <t>금호2·3가동</t>
  </si>
  <si>
    <t>금호2·3가동제1투</t>
  </si>
  <si>
    <t>금호2·3가동제2투</t>
  </si>
  <si>
    <t>금호2·3가동제3투</t>
  </si>
  <si>
    <t>금호2·3가동제4투</t>
  </si>
  <si>
    <t>금호2·3가동제5투</t>
  </si>
  <si>
    <t>금호4가동</t>
  </si>
  <si>
    <t>금호4가동제1투</t>
  </si>
  <si>
    <t>금호4가동제2투</t>
  </si>
  <si>
    <t>금호4가동제3투</t>
  </si>
  <si>
    <t>금호4가동제4투</t>
  </si>
  <si>
    <t>옥수동</t>
  </si>
  <si>
    <t>옥수동제1투</t>
  </si>
  <si>
    <t>옥수동제2투</t>
  </si>
  <si>
    <t>옥수동제3투</t>
  </si>
  <si>
    <t>옥수동제4투</t>
  </si>
  <si>
    <t>옥수동제5투</t>
  </si>
  <si>
    <t>옥수동제6투</t>
  </si>
  <si>
    <t>강태웅</t>
  </si>
  <si>
    <t>권영세</t>
  </si>
  <si>
    <t>민생당</t>
  </si>
  <si>
    <t>권혁문</t>
  </si>
  <si>
    <t>정연욱</t>
  </si>
  <si>
    <t>김은희</t>
  </si>
  <si>
    <t>김희전</t>
  </si>
  <si>
    <t>후암동</t>
  </si>
  <si>
    <t>후암동제1투</t>
  </si>
  <si>
    <t>후암동제2투</t>
  </si>
  <si>
    <t>후암동제3투</t>
  </si>
  <si>
    <t>후암동제4투</t>
  </si>
  <si>
    <t>용산2가동</t>
  </si>
  <si>
    <t>용산2가동제1투</t>
  </si>
  <si>
    <t>용산2가동제2투</t>
  </si>
  <si>
    <t>용산2가동제3투</t>
  </si>
  <si>
    <t>용산2가동제4투</t>
  </si>
  <si>
    <t>남영동</t>
  </si>
  <si>
    <t>남영동제1투</t>
  </si>
  <si>
    <t>남영동제2투</t>
  </si>
  <si>
    <t>청파동</t>
  </si>
  <si>
    <t>청파동제1투</t>
  </si>
  <si>
    <t>청파동제2투</t>
  </si>
  <si>
    <t>청파동제3투</t>
  </si>
  <si>
    <t>청파동제4투</t>
  </si>
  <si>
    <t>청파동제5투</t>
  </si>
  <si>
    <t>청파동제6투</t>
  </si>
  <si>
    <t>원효로제1동</t>
  </si>
  <si>
    <t>원효로제1동제1투</t>
  </si>
  <si>
    <t>원효로제1동제2투</t>
  </si>
  <si>
    <t>원효로제1동제3투</t>
  </si>
  <si>
    <t>원효로제2동</t>
  </si>
  <si>
    <t>원효로제2동제1투</t>
  </si>
  <si>
    <t>원효로제2동제2투</t>
  </si>
  <si>
    <t>원효로제2동제3투</t>
  </si>
  <si>
    <t>효창동</t>
  </si>
  <si>
    <t>효창동제1투</t>
  </si>
  <si>
    <t>효창동제2투</t>
  </si>
  <si>
    <t>효창동제3투</t>
  </si>
  <si>
    <t>용문동</t>
  </si>
  <si>
    <t>용문동제1투</t>
  </si>
  <si>
    <t>용문동제2투</t>
  </si>
  <si>
    <t>용문동제3투</t>
  </si>
  <si>
    <t>한강로동</t>
  </si>
  <si>
    <t>한강로동제1투</t>
  </si>
  <si>
    <t>한강로동제2투</t>
  </si>
  <si>
    <t>한강로동제3투</t>
  </si>
  <si>
    <t>한강로동제4투</t>
  </si>
  <si>
    <t>한강로동제5투</t>
  </si>
  <si>
    <t>이촌제1동</t>
  </si>
  <si>
    <t>이촌제1동제1투</t>
  </si>
  <si>
    <t>이촌제1동제2투</t>
  </si>
  <si>
    <t>이촌제1동제3투</t>
  </si>
  <si>
    <t>이촌제1동제4투</t>
  </si>
  <si>
    <t>이촌제1동제5투</t>
  </si>
  <si>
    <t>이촌제2동</t>
  </si>
  <si>
    <t>이촌제2동제1투</t>
  </si>
  <si>
    <t>이촌제2동제2투</t>
  </si>
  <si>
    <t>이촌제2동제3투</t>
  </si>
  <si>
    <t>이태원제1동</t>
  </si>
  <si>
    <t>이태원제1동제1투</t>
  </si>
  <si>
    <t>이태원제1동제2투</t>
  </si>
  <si>
    <t>이태원제2동</t>
  </si>
  <si>
    <t>이태원제2동제1투</t>
  </si>
  <si>
    <t>이태원제2동제2투</t>
  </si>
  <si>
    <t>이태원제2동제3투</t>
  </si>
  <si>
    <t>한남동</t>
  </si>
  <si>
    <t>한남동제1투</t>
  </si>
  <si>
    <t>한남동제2투</t>
  </si>
  <si>
    <t>한남동제3투</t>
  </si>
  <si>
    <t>한남동제4투</t>
  </si>
  <si>
    <t>한남동제5투</t>
  </si>
  <si>
    <t>서빙고동</t>
  </si>
  <si>
    <t>서빙고동제1투</t>
  </si>
  <si>
    <t>서빙고동제2투</t>
  </si>
  <si>
    <t>서빙고동제3투</t>
  </si>
  <si>
    <t>서빙고동제4투</t>
  </si>
  <si>
    <t>보광동</t>
  </si>
  <si>
    <t>보광동제1투</t>
  </si>
  <si>
    <t>보광동제2투</t>
  </si>
  <si>
    <t>보광동제3투</t>
  </si>
  <si>
    <t>보광동제4투</t>
  </si>
  <si>
    <t>전혜숙</t>
  </si>
  <si>
    <t>김병민</t>
  </si>
  <si>
    <t>임동순</t>
  </si>
  <si>
    <t>오봉석</t>
  </si>
  <si>
    <t>이승욱</t>
  </si>
  <si>
    <t>중곡제1동</t>
  </si>
  <si>
    <t>중곡제1동제1투</t>
  </si>
  <si>
    <t>중곡제1동제2투</t>
  </si>
  <si>
    <t>중곡제1동제3투</t>
  </si>
  <si>
    <t>중곡제1동제4투</t>
  </si>
  <si>
    <t>중곡제2동</t>
  </si>
  <si>
    <t>중곡제2동제1투</t>
  </si>
  <si>
    <t>중곡제2동제2투</t>
  </si>
  <si>
    <t>중곡제2동제3투</t>
  </si>
  <si>
    <t>중곡제2동제4투</t>
  </si>
  <si>
    <t>중곡제2동제5투</t>
  </si>
  <si>
    <t>중곡제3동</t>
  </si>
  <si>
    <t>중곡제3동제1투</t>
  </si>
  <si>
    <t>중곡제3동제2투</t>
  </si>
  <si>
    <t>중곡제3동제3투</t>
  </si>
  <si>
    <t>중곡제3동제4투</t>
  </si>
  <si>
    <t>중곡제3동제5투</t>
  </si>
  <si>
    <t>중곡제4동</t>
  </si>
  <si>
    <t>중곡제4동제1투</t>
  </si>
  <si>
    <t>중곡제4동제2투</t>
  </si>
  <si>
    <t>중곡제4동제3투</t>
  </si>
  <si>
    <t>중곡제4동제4투</t>
  </si>
  <si>
    <t>중곡제4동제5투</t>
  </si>
  <si>
    <t>중곡제4동제6투</t>
  </si>
  <si>
    <t>중곡제4동제7투</t>
  </si>
  <si>
    <t>능동</t>
  </si>
  <si>
    <t>능동제1투</t>
  </si>
  <si>
    <t>능동제2투</t>
  </si>
  <si>
    <t>능동제3투</t>
  </si>
  <si>
    <t>구의제2동</t>
  </si>
  <si>
    <t>구의제2동제1투</t>
  </si>
  <si>
    <t>구의제2동제2투</t>
  </si>
  <si>
    <t>구의제2동제3투</t>
  </si>
  <si>
    <t>구의제2동제4투</t>
  </si>
  <si>
    <t>구의제2동제5투</t>
  </si>
  <si>
    <t>구의제2동제6투</t>
  </si>
  <si>
    <t>광장동</t>
  </si>
  <si>
    <t>광장동제1투</t>
  </si>
  <si>
    <t>광장동제2투</t>
  </si>
  <si>
    <t>광장동제3투</t>
  </si>
  <si>
    <t>광장동제4투</t>
  </si>
  <si>
    <t>광장동제5투</t>
  </si>
  <si>
    <t>광장동제6투</t>
  </si>
  <si>
    <t>군자동</t>
  </si>
  <si>
    <t>군자동제1투</t>
  </si>
  <si>
    <t>군자동제2투</t>
  </si>
  <si>
    <t>군자동제3투</t>
  </si>
  <si>
    <t>군자동제4투</t>
  </si>
  <si>
    <t>군자동제5투</t>
  </si>
  <si>
    <t>군자동제6투</t>
  </si>
  <si>
    <t>고민정</t>
  </si>
  <si>
    <t>오세훈</t>
  </si>
  <si>
    <t>허정연</t>
  </si>
  <si>
    <t>미래당</t>
  </si>
  <si>
    <t>오태양</t>
  </si>
  <si>
    <t>구의제1동</t>
  </si>
  <si>
    <t>구의제1동제1투</t>
  </si>
  <si>
    <t>구의제1동제2투</t>
  </si>
  <si>
    <t>구의제1동제3투</t>
  </si>
  <si>
    <t>구의제1동제4투</t>
  </si>
  <si>
    <t>구의제1동제5투</t>
  </si>
  <si>
    <t>구의제3동</t>
  </si>
  <si>
    <t>구의제3동제1투</t>
  </si>
  <si>
    <t>구의제3동제2투</t>
  </si>
  <si>
    <t>구의제3동제3투</t>
  </si>
  <si>
    <t>구의제3동제4투</t>
  </si>
  <si>
    <t>구의제3동제5투</t>
  </si>
  <si>
    <t>구의제3동제6투</t>
  </si>
  <si>
    <t>자양제1동</t>
  </si>
  <si>
    <t>자양제1동제1투</t>
  </si>
  <si>
    <t>자양제1동제2투</t>
  </si>
  <si>
    <t>자양제1동제3투</t>
  </si>
  <si>
    <t>자양제1동제4투</t>
  </si>
  <si>
    <t>자양제1동제5투</t>
  </si>
  <si>
    <t>자양제1동제6투</t>
  </si>
  <si>
    <t>자양제2동</t>
  </si>
  <si>
    <t>자양제2동제1투</t>
  </si>
  <si>
    <t>자양제2동제2투</t>
  </si>
  <si>
    <t>자양제2동제3투</t>
  </si>
  <si>
    <t>자양제2동제4투</t>
  </si>
  <si>
    <t>자양제2동제5투</t>
  </si>
  <si>
    <t>자양제2동제6투</t>
  </si>
  <si>
    <t>자양제3동</t>
  </si>
  <si>
    <t>자양제3동제1투</t>
  </si>
  <si>
    <t>자양제3동제2투</t>
  </si>
  <si>
    <t>자양제3동제3투</t>
  </si>
  <si>
    <t>자양제3동제4투</t>
  </si>
  <si>
    <t>자양제3동제5투</t>
  </si>
  <si>
    <t>자양제3동제6투</t>
  </si>
  <si>
    <t>자양제3동제7투</t>
  </si>
  <si>
    <t>자양제4동</t>
  </si>
  <si>
    <t>자양제4동제1투</t>
  </si>
  <si>
    <t>자양제4동제2투</t>
  </si>
  <si>
    <t>자양제4동제3투</t>
  </si>
  <si>
    <t>자양제4동제4투</t>
  </si>
  <si>
    <t>자양제4동제5투</t>
  </si>
  <si>
    <t>자양제4동제6투</t>
  </si>
  <si>
    <t>화양동</t>
  </si>
  <si>
    <t>화양동제1투</t>
  </si>
  <si>
    <t>화양동제2투</t>
  </si>
  <si>
    <t>화양동제3투</t>
  </si>
  <si>
    <t>화양동제4투</t>
  </si>
  <si>
    <t>화양동제5투</t>
  </si>
  <si>
    <t>화양동제6투</t>
  </si>
  <si>
    <t>안규백</t>
  </si>
  <si>
    <t>허용범</t>
  </si>
  <si>
    <t>백금산</t>
  </si>
  <si>
    <t>오준석</t>
  </si>
  <si>
    <t>정공명</t>
  </si>
  <si>
    <t>이가현</t>
  </si>
  <si>
    <t>용신동</t>
  </si>
  <si>
    <t>용신동제1투</t>
  </si>
  <si>
    <t>용신동제2투</t>
  </si>
  <si>
    <t>용신동제3투</t>
  </si>
  <si>
    <t>용신동제4투</t>
  </si>
  <si>
    <t>용신동제5투</t>
  </si>
  <si>
    <t>용신동제6투</t>
  </si>
  <si>
    <t>용신동제7투</t>
  </si>
  <si>
    <t>용신동제8투</t>
  </si>
  <si>
    <t>제기동</t>
  </si>
  <si>
    <t>제기동제1투</t>
  </si>
  <si>
    <t>제기동제2투</t>
  </si>
  <si>
    <t>제기동제3투</t>
  </si>
  <si>
    <t>제기동제4투</t>
  </si>
  <si>
    <t>제기동제5투</t>
  </si>
  <si>
    <t>제기동제6투</t>
  </si>
  <si>
    <t>청량리동</t>
  </si>
  <si>
    <t>청량리동제1투</t>
  </si>
  <si>
    <t>청량리동제2투</t>
  </si>
  <si>
    <t>청량리동제3투</t>
  </si>
  <si>
    <t>청량리동제4투</t>
  </si>
  <si>
    <t>청량리동제5투</t>
  </si>
  <si>
    <t>청량리동제6투</t>
  </si>
  <si>
    <t>회기동</t>
  </si>
  <si>
    <t>회기동제1투</t>
  </si>
  <si>
    <t>회기동제2투</t>
  </si>
  <si>
    <t>회기동제3투</t>
  </si>
  <si>
    <t>휘경제1동</t>
  </si>
  <si>
    <t>휘경제1동제1투</t>
  </si>
  <si>
    <t>휘경제1동제2투</t>
  </si>
  <si>
    <t>휘경제1동제3투</t>
  </si>
  <si>
    <t>휘경제1동제4투</t>
  </si>
  <si>
    <t>휘경제2동</t>
  </si>
  <si>
    <t>휘경제2동제1투</t>
  </si>
  <si>
    <t>휘경제2동제2투</t>
  </si>
  <si>
    <t>휘경제2동제3투</t>
  </si>
  <si>
    <t>휘경제2동제4투</t>
  </si>
  <si>
    <t>휘경제2동제5투</t>
  </si>
  <si>
    <t>휘경제2동제6투</t>
  </si>
  <si>
    <t>이문제1동</t>
  </si>
  <si>
    <t>이문제1동제1투</t>
  </si>
  <si>
    <t>이문제1동제2투</t>
  </si>
  <si>
    <t>이문제1동제3투</t>
  </si>
  <si>
    <t>이문제1동제4투</t>
  </si>
  <si>
    <t>이문제1동제5투</t>
  </si>
  <si>
    <t>이문제1동제6투</t>
  </si>
  <si>
    <t>이문제2동</t>
  </si>
  <si>
    <t>이문제2동제1투</t>
  </si>
  <si>
    <t>이문제2동제2투</t>
  </si>
  <si>
    <t>이문제2동제3투</t>
  </si>
  <si>
    <t>이문제2동제4투</t>
  </si>
  <si>
    <t>이문제2동제5투</t>
  </si>
  <si>
    <t>장경태</t>
  </si>
  <si>
    <t>이혜훈</t>
  </si>
  <si>
    <t>김종민</t>
  </si>
  <si>
    <t>박경희</t>
  </si>
  <si>
    <t>전농제1동</t>
  </si>
  <si>
    <t>전농제1동제1투</t>
  </si>
  <si>
    <t>전농제1동제2투</t>
  </si>
  <si>
    <t>전농제1동제3투</t>
  </si>
  <si>
    <t>전농제1동제4투</t>
  </si>
  <si>
    <t>전농제1동제5투</t>
  </si>
  <si>
    <t>전농제1동제6투</t>
  </si>
  <si>
    <t>전농제1동제7투</t>
  </si>
  <si>
    <t>전농제1동제8투</t>
  </si>
  <si>
    <t>전농제2동</t>
  </si>
  <si>
    <t>전농제2동제1투</t>
  </si>
  <si>
    <t>전농제2동제2투</t>
  </si>
  <si>
    <t>전농제2동제3투</t>
  </si>
  <si>
    <t>전농제2동제4투</t>
  </si>
  <si>
    <t>전농제2동제5투</t>
  </si>
  <si>
    <t>답십리제1동</t>
  </si>
  <si>
    <t>답십리제1동제1투</t>
  </si>
  <si>
    <t>답십리제1동제2투</t>
  </si>
  <si>
    <t>답십리제1동제3투</t>
  </si>
  <si>
    <t>답십리제1동제4투</t>
  </si>
  <si>
    <t>답십리제1동제5투</t>
  </si>
  <si>
    <t>답십리제1동제6투</t>
  </si>
  <si>
    <t>답십리제1동제7투</t>
  </si>
  <si>
    <t>답십리제2동</t>
  </si>
  <si>
    <t>답십리제2동제1투</t>
  </si>
  <si>
    <t>답십리제2동제2투</t>
  </si>
  <si>
    <t>답십리제2동제3투</t>
  </si>
  <si>
    <t>답십리제2동제4투</t>
  </si>
  <si>
    <t>답십리제2동제5투</t>
  </si>
  <si>
    <t>답십리제2동제6투</t>
  </si>
  <si>
    <t>답십리제2동제7투</t>
  </si>
  <si>
    <t>장안제1동</t>
  </si>
  <si>
    <t>장안제1동제1투</t>
  </si>
  <si>
    <t>장안제1동제2투</t>
  </si>
  <si>
    <t>장안제1동제3투</t>
  </si>
  <si>
    <t>장안제1동제4투</t>
  </si>
  <si>
    <t>장안제1동제5투</t>
  </si>
  <si>
    <t>장안제1동제6투</t>
  </si>
  <si>
    <t>장안제1동제7투</t>
  </si>
  <si>
    <t>장안제1동제8투</t>
  </si>
  <si>
    <t>장안제2동</t>
  </si>
  <si>
    <t>장안제2동제1투</t>
  </si>
  <si>
    <t>장안제2동제2투</t>
  </si>
  <si>
    <t>장안제2동제3투</t>
  </si>
  <si>
    <t>장안제2동제4투</t>
  </si>
  <si>
    <t>장안제2동제5투</t>
  </si>
  <si>
    <t>장안제2동제6투</t>
  </si>
  <si>
    <t>장안제2동제7투</t>
  </si>
  <si>
    <t>장안제2동제8투</t>
  </si>
  <si>
    <t>서영교</t>
  </si>
  <si>
    <t>김삼화</t>
  </si>
  <si>
    <t>이기현</t>
  </si>
  <si>
    <t>김지수</t>
  </si>
  <si>
    <t>성치화</t>
  </si>
  <si>
    <t>박명수</t>
  </si>
  <si>
    <t>이성복</t>
  </si>
  <si>
    <t>면목본동</t>
  </si>
  <si>
    <t>면목본동제1투</t>
  </si>
  <si>
    <t>면목본동제2투</t>
  </si>
  <si>
    <t>면목본동제3투</t>
  </si>
  <si>
    <t>면목본동제4투</t>
  </si>
  <si>
    <t>면목본동제5투</t>
  </si>
  <si>
    <t>면목본동제6투</t>
  </si>
  <si>
    <t>면목본동제7투</t>
  </si>
  <si>
    <t>면목제2동</t>
  </si>
  <si>
    <t>면목제2동제1투</t>
  </si>
  <si>
    <t>면목제2동제2투</t>
  </si>
  <si>
    <t>면목제2동제3투</t>
  </si>
  <si>
    <t>면목제2동제4투</t>
  </si>
  <si>
    <t>면목제2동제5투</t>
  </si>
  <si>
    <t>면목제3·8동</t>
  </si>
  <si>
    <t>면목제3·8동제1투</t>
  </si>
  <si>
    <t>면목제3·8동제2투</t>
  </si>
  <si>
    <t>면목제3·8동제3투</t>
  </si>
  <si>
    <t>면목제3·8동제4투</t>
  </si>
  <si>
    <t>면목제3·8동제5투</t>
  </si>
  <si>
    <t>면목제3·8동제6투</t>
  </si>
  <si>
    <t>면목제3·8동제7투</t>
  </si>
  <si>
    <t>면목제4동</t>
  </si>
  <si>
    <t>면목제4동제1투</t>
  </si>
  <si>
    <t>면목제4동제2투</t>
  </si>
  <si>
    <t>면목제4동제3투</t>
  </si>
  <si>
    <t>면목제4동제4투</t>
  </si>
  <si>
    <t>면목제4동제5투</t>
  </si>
  <si>
    <t>면목제5동</t>
  </si>
  <si>
    <t>면목제5동제1투</t>
  </si>
  <si>
    <t>면목제5동제2투</t>
  </si>
  <si>
    <t>면목제7동</t>
  </si>
  <si>
    <t>면목제7동제1투</t>
  </si>
  <si>
    <t>면목제7동제2투</t>
  </si>
  <si>
    <t>면목제7동제3투</t>
  </si>
  <si>
    <t>면목제7동제4투</t>
  </si>
  <si>
    <t>면목제7동제5투</t>
  </si>
  <si>
    <t>상봉제2동</t>
  </si>
  <si>
    <t>상봉제2동제1투</t>
  </si>
  <si>
    <t>상봉제2동제2투</t>
  </si>
  <si>
    <t>상봉제2동제3투</t>
  </si>
  <si>
    <t>상봉제2동제4투</t>
  </si>
  <si>
    <t>망우제3동</t>
  </si>
  <si>
    <t>망우제3동제1투</t>
  </si>
  <si>
    <t>망우제3동제2투</t>
  </si>
  <si>
    <t>망우제3동제3투</t>
  </si>
  <si>
    <t>망우제3동제4투</t>
  </si>
  <si>
    <t>박홍근</t>
  </si>
  <si>
    <t>윤상일</t>
  </si>
  <si>
    <t>이소영</t>
  </si>
  <si>
    <t>신황우</t>
  </si>
  <si>
    <t>한국복지당</t>
  </si>
  <si>
    <t>민정기</t>
  </si>
  <si>
    <t>상봉제1동</t>
  </si>
  <si>
    <t>상봉제1동제1투</t>
  </si>
  <si>
    <t>상봉제1동제2투</t>
  </si>
  <si>
    <t>상봉제1동제3투</t>
  </si>
  <si>
    <t>상봉제1동제4투</t>
  </si>
  <si>
    <t>상봉제1동제5투</t>
  </si>
  <si>
    <t>중화제1동</t>
  </si>
  <si>
    <t>중화제1동제1투</t>
  </si>
  <si>
    <t>중화제1동제2투</t>
  </si>
  <si>
    <t>중화제1동제3투</t>
  </si>
  <si>
    <t>중화제1동제4투</t>
  </si>
  <si>
    <t>중화제2동</t>
  </si>
  <si>
    <t>중화제2동제1투</t>
  </si>
  <si>
    <t>중화제2동제2투</t>
  </si>
  <si>
    <t>중화제2동제3투</t>
  </si>
  <si>
    <t>중화제2동제4투</t>
  </si>
  <si>
    <t>중화제2동제5투</t>
  </si>
  <si>
    <t>중화제2동제6투</t>
  </si>
  <si>
    <t>묵제1동</t>
  </si>
  <si>
    <t>묵제1동제1투</t>
  </si>
  <si>
    <t>묵제1동제2투</t>
  </si>
  <si>
    <t>묵제1동제3투</t>
  </si>
  <si>
    <t>묵제1동제4투</t>
  </si>
  <si>
    <t>묵제1동제5투</t>
  </si>
  <si>
    <t>묵제1동제6투</t>
  </si>
  <si>
    <t>묵제1동제7투</t>
  </si>
  <si>
    <t>묵제2동</t>
  </si>
  <si>
    <t>묵제2동제1투</t>
  </si>
  <si>
    <t>묵제2동제2투</t>
  </si>
  <si>
    <t>묵제2동제3투</t>
  </si>
  <si>
    <t>묵제2동제4투</t>
  </si>
  <si>
    <t>망우본동</t>
  </si>
  <si>
    <t>망우본동제1투</t>
  </si>
  <si>
    <t>망우본동제2투</t>
  </si>
  <si>
    <t>망우본동제3투</t>
  </si>
  <si>
    <t>망우본동제4투</t>
  </si>
  <si>
    <t>망우본동제5투</t>
  </si>
  <si>
    <t>망우본동제6투</t>
  </si>
  <si>
    <t>망우본동제7투</t>
  </si>
  <si>
    <t>신내제1동</t>
  </si>
  <si>
    <t>신내제1동제1투</t>
  </si>
  <si>
    <t>신내제1동제2투</t>
  </si>
  <si>
    <t>신내제1동제3투</t>
  </si>
  <si>
    <t>신내제1동제4투</t>
  </si>
  <si>
    <t>신내제1동제5투</t>
  </si>
  <si>
    <t>신내제1동제6투</t>
  </si>
  <si>
    <t>신내제1동제7투</t>
  </si>
  <si>
    <t>신내제1동제8투</t>
  </si>
  <si>
    <t>신내제1동제9투</t>
  </si>
  <si>
    <t>신내제2동</t>
  </si>
  <si>
    <t>신내제2동제1투</t>
  </si>
  <si>
    <t>신내제2동제2투</t>
  </si>
  <si>
    <t>신내제2동제3투</t>
  </si>
  <si>
    <t>신내제2동제4투</t>
  </si>
  <si>
    <t>신내제2동제5투</t>
  </si>
  <si>
    <t>김영배</t>
  </si>
  <si>
    <t>한상학</t>
  </si>
  <si>
    <t>박춘림</t>
  </si>
  <si>
    <t>최원용</t>
  </si>
  <si>
    <t>성북동</t>
  </si>
  <si>
    <t>성북동제1투</t>
  </si>
  <si>
    <t>성북동제2투</t>
  </si>
  <si>
    <t>성북동제3투</t>
  </si>
  <si>
    <t>성북동제4투</t>
  </si>
  <si>
    <t>삼선동</t>
  </si>
  <si>
    <t>삼선동제1투</t>
  </si>
  <si>
    <t>삼선동제2투</t>
  </si>
  <si>
    <t>삼선동제3투</t>
  </si>
  <si>
    <t>삼선동제4투</t>
  </si>
  <si>
    <t>삼선동제5투</t>
  </si>
  <si>
    <t>동선동</t>
  </si>
  <si>
    <t>동선동제1투</t>
  </si>
  <si>
    <t>동선동제2투</t>
  </si>
  <si>
    <t>동선동제3투</t>
  </si>
  <si>
    <t>동선동제4투</t>
  </si>
  <si>
    <t>돈암제2동</t>
  </si>
  <si>
    <t>돈암제2동제1투</t>
  </si>
  <si>
    <t>돈암제2동제2투</t>
  </si>
  <si>
    <t>돈암제2동제3투</t>
  </si>
  <si>
    <t>돈암제2동제4투</t>
  </si>
  <si>
    <t>돈암제2동제5투</t>
  </si>
  <si>
    <t>안암동</t>
  </si>
  <si>
    <t>안암동제1투</t>
  </si>
  <si>
    <t>안암동제2투</t>
  </si>
  <si>
    <t>안암동제3투</t>
  </si>
  <si>
    <t>안암동제4투</t>
  </si>
  <si>
    <t>보문동</t>
  </si>
  <si>
    <t>보문동제1투</t>
  </si>
  <si>
    <t>보문동제2투</t>
  </si>
  <si>
    <t>보문동제3투</t>
  </si>
  <si>
    <t>정릉제1동</t>
  </si>
  <si>
    <t>정릉제1동제1투</t>
  </si>
  <si>
    <t>정릉제1동제2투</t>
  </si>
  <si>
    <t>정릉제1동제3투</t>
  </si>
  <si>
    <t>정릉제1동제4투</t>
  </si>
  <si>
    <t>정릉제2동</t>
  </si>
  <si>
    <t>정릉제2동제1투</t>
  </si>
  <si>
    <t>정릉제2동제2투</t>
  </si>
  <si>
    <t>정릉제2동제3투</t>
  </si>
  <si>
    <t>정릉제2동제4투</t>
  </si>
  <si>
    <t>정릉제3동</t>
  </si>
  <si>
    <t>정릉제3동제1투</t>
  </si>
  <si>
    <t>정릉제3동제2투</t>
  </si>
  <si>
    <t>정릉제3동제3투</t>
  </si>
  <si>
    <t>정릉제3동제4투</t>
  </si>
  <si>
    <t>정릉제4동</t>
  </si>
  <si>
    <t>정릉제4동제1투</t>
  </si>
  <si>
    <t>정릉제4동제2투</t>
  </si>
  <si>
    <t>정릉제4동제3투</t>
  </si>
  <si>
    <t>정릉제4동제4투</t>
  </si>
  <si>
    <t>정릉제4동제5투</t>
  </si>
  <si>
    <t>길음제1동</t>
  </si>
  <si>
    <t>길음제1동제1투</t>
  </si>
  <si>
    <t>길음제1동제2투</t>
  </si>
  <si>
    <t>길음제1동제3투</t>
  </si>
  <si>
    <t>길음제1동제4투</t>
  </si>
  <si>
    <t>길음제1동제5투</t>
  </si>
  <si>
    <t>길음제1동제6투</t>
  </si>
  <si>
    <t>길음제1동제7투</t>
  </si>
  <si>
    <t>기동민</t>
  </si>
  <si>
    <t>정태근</t>
  </si>
  <si>
    <t>편재승</t>
  </si>
  <si>
    <t>임경호</t>
  </si>
  <si>
    <t>돈암제1동</t>
  </si>
  <si>
    <t>돈암제1동제1투</t>
  </si>
  <si>
    <t>돈암제1동제2투</t>
  </si>
  <si>
    <t>돈암제1동제3투</t>
  </si>
  <si>
    <t>돈암제1동제4투</t>
  </si>
  <si>
    <t>길음제2동</t>
  </si>
  <si>
    <t>길음제2동제1투</t>
  </si>
  <si>
    <t>길음제2동제2투</t>
  </si>
  <si>
    <t>길음제2동제3투</t>
  </si>
  <si>
    <t>길음제2동제4투</t>
  </si>
  <si>
    <t>종암동</t>
  </si>
  <si>
    <t>종암동제1투</t>
  </si>
  <si>
    <t>종암동제2투</t>
  </si>
  <si>
    <t>종암동제3투</t>
  </si>
  <si>
    <t>종암동제4투</t>
  </si>
  <si>
    <t>종암동제5투</t>
  </si>
  <si>
    <t>종암동제6투</t>
  </si>
  <si>
    <t>종암동제7투</t>
  </si>
  <si>
    <t>종암동제8투</t>
  </si>
  <si>
    <t>월곡제1동</t>
  </si>
  <si>
    <t>월곡제1동제1투</t>
  </si>
  <si>
    <t>월곡제1동제2투</t>
  </si>
  <si>
    <t>월곡제1동제3투</t>
  </si>
  <si>
    <t>월곡제1동제4투</t>
  </si>
  <si>
    <t>월곡제1동제5투</t>
  </si>
  <si>
    <t>월곡제1동제6투</t>
  </si>
  <si>
    <t>월곡제2동</t>
  </si>
  <si>
    <t>월곡제2동제1투</t>
  </si>
  <si>
    <t>월곡제2동제2투</t>
  </si>
  <si>
    <t>월곡제2동제3투</t>
  </si>
  <si>
    <t>월곡제2동제4투</t>
  </si>
  <si>
    <t>장위제1동</t>
  </si>
  <si>
    <t>장위제1동제1투</t>
  </si>
  <si>
    <t>장위제1동제2투</t>
  </si>
  <si>
    <t>장위제1동제3투</t>
  </si>
  <si>
    <t>장위제1동제4투</t>
  </si>
  <si>
    <t>장위제1동제5투</t>
  </si>
  <si>
    <t>장위제2동</t>
  </si>
  <si>
    <t>장위제2동제1투</t>
  </si>
  <si>
    <t>장위제2동제2투</t>
  </si>
  <si>
    <t>장위제2동제3투</t>
  </si>
  <si>
    <t>장위제2동제4투</t>
  </si>
  <si>
    <t>장위제3동</t>
  </si>
  <si>
    <t>장위제3동제1투</t>
  </si>
  <si>
    <t>장위제3동제2투</t>
  </si>
  <si>
    <t>장위제3동제3투</t>
  </si>
  <si>
    <t>장위제3동제4투</t>
  </si>
  <si>
    <t>석관동</t>
  </si>
  <si>
    <t>석관동제1투</t>
  </si>
  <si>
    <t>석관동제2투</t>
  </si>
  <si>
    <t>석관동제3투</t>
  </si>
  <si>
    <t>석관동제4투</t>
  </si>
  <si>
    <t>석관동제5투</t>
  </si>
  <si>
    <t>석관동제6투</t>
  </si>
  <si>
    <t>석관동제7투</t>
  </si>
  <si>
    <t>석관동제8투</t>
  </si>
  <si>
    <t>천준호</t>
  </si>
  <si>
    <t>정양석</t>
  </si>
  <si>
    <t>김은진</t>
  </si>
  <si>
    <t>선계선</t>
  </si>
  <si>
    <t>우이동</t>
  </si>
  <si>
    <t>우이동제1투</t>
  </si>
  <si>
    <t>우이동제2투</t>
  </si>
  <si>
    <t>우이동제3투</t>
  </si>
  <si>
    <t>우이동제4투</t>
  </si>
  <si>
    <t>인수동</t>
  </si>
  <si>
    <t>인수동제1투</t>
  </si>
  <si>
    <t>인수동제2투</t>
  </si>
  <si>
    <t>인수동제3투</t>
  </si>
  <si>
    <t>인수동제4투</t>
  </si>
  <si>
    <t>인수동제5투</t>
  </si>
  <si>
    <t>인수동제6투</t>
  </si>
  <si>
    <t>인수동제7투</t>
  </si>
  <si>
    <t>인수동제8투</t>
  </si>
  <si>
    <t>번1동</t>
  </si>
  <si>
    <t>번1동제1투</t>
  </si>
  <si>
    <t>번1동제2투</t>
  </si>
  <si>
    <t>번1동제3투</t>
  </si>
  <si>
    <t>번1동제4투</t>
  </si>
  <si>
    <t>번1동제5투</t>
  </si>
  <si>
    <t>번2동</t>
  </si>
  <si>
    <t>번2동제1투</t>
  </si>
  <si>
    <t>번2동제2투</t>
  </si>
  <si>
    <t>번2동제3투</t>
  </si>
  <si>
    <t>번2동제4투</t>
  </si>
  <si>
    <t>번2동제5투</t>
  </si>
  <si>
    <t>수유1동</t>
  </si>
  <si>
    <t>수유1동제1투</t>
  </si>
  <si>
    <t>수유1동제2투</t>
  </si>
  <si>
    <t>수유1동제3투</t>
  </si>
  <si>
    <t>수유1동제4투</t>
  </si>
  <si>
    <t>수유1동제5투</t>
  </si>
  <si>
    <t>수유2동</t>
  </si>
  <si>
    <t>수유2동제1투</t>
  </si>
  <si>
    <t>수유2동제2투</t>
  </si>
  <si>
    <t>수유2동제3투</t>
  </si>
  <si>
    <t>수유2동제4투</t>
  </si>
  <si>
    <t>수유2동제5투</t>
  </si>
  <si>
    <t>수유3동</t>
  </si>
  <si>
    <t>수유3동제1투</t>
  </si>
  <si>
    <t>수유3동제2투</t>
  </si>
  <si>
    <t>수유3동제3투</t>
  </si>
  <si>
    <t>수유3동제4투</t>
  </si>
  <si>
    <t>수유3동제5투</t>
  </si>
  <si>
    <t>수유3동제6투</t>
  </si>
  <si>
    <t>박용진</t>
  </si>
  <si>
    <t>안홍렬</t>
  </si>
  <si>
    <t>좌태홍</t>
  </si>
  <si>
    <t>삼양동</t>
  </si>
  <si>
    <t>삼양동제1투</t>
  </si>
  <si>
    <t>삼양동제2투</t>
  </si>
  <si>
    <t>삼양동제3투</t>
  </si>
  <si>
    <t>삼양동제4투</t>
  </si>
  <si>
    <t>삼양동제5투</t>
  </si>
  <si>
    <t>삼양동제6투</t>
  </si>
  <si>
    <t>삼양동제7투</t>
  </si>
  <si>
    <t>삼양동제8투</t>
  </si>
  <si>
    <t>미아동</t>
  </si>
  <si>
    <t>미아동제1투</t>
  </si>
  <si>
    <t>미아동제2투</t>
  </si>
  <si>
    <t>미아동제3투</t>
  </si>
  <si>
    <t>미아동제4투</t>
  </si>
  <si>
    <t>미아동제5투</t>
  </si>
  <si>
    <t>미아동제6투</t>
  </si>
  <si>
    <t>송중동</t>
  </si>
  <si>
    <t>송중동제1투</t>
  </si>
  <si>
    <t>송중동제2투</t>
  </si>
  <si>
    <t>송중동제3투</t>
  </si>
  <si>
    <t>송중동제4투</t>
  </si>
  <si>
    <t>송중동제5투</t>
  </si>
  <si>
    <t>송중동제6투</t>
  </si>
  <si>
    <t>송중동제7투</t>
  </si>
  <si>
    <t>송중동제8투</t>
  </si>
  <si>
    <t>송천동</t>
  </si>
  <si>
    <t>송천동제1투</t>
  </si>
  <si>
    <t>송천동제2투</t>
  </si>
  <si>
    <t>송천동제3투</t>
  </si>
  <si>
    <t>송천동제4투</t>
  </si>
  <si>
    <t>송천동제5투</t>
  </si>
  <si>
    <t>송천동제6투</t>
  </si>
  <si>
    <t>송천동제7투</t>
  </si>
  <si>
    <t>송천동제8투</t>
  </si>
  <si>
    <t>삼각산동</t>
  </si>
  <si>
    <t>삼각산동제1투</t>
  </si>
  <si>
    <t>삼각산동제2투</t>
  </si>
  <si>
    <t>삼각산동제3투</t>
  </si>
  <si>
    <t>삼각산동제4투</t>
  </si>
  <si>
    <t>삼각산동제5투</t>
  </si>
  <si>
    <t>삼각산동제6투</t>
  </si>
  <si>
    <t>삼각산동제7투</t>
  </si>
  <si>
    <t>삼각산동제8투</t>
  </si>
  <si>
    <t>번3동</t>
  </si>
  <si>
    <t>번3동제1투</t>
  </si>
  <si>
    <t>번3동제2투</t>
  </si>
  <si>
    <t>번3동제3투</t>
  </si>
  <si>
    <t>번3동제4투</t>
  </si>
  <si>
    <t>번3동제5투</t>
  </si>
  <si>
    <t>인재근</t>
  </si>
  <si>
    <t>김재섭</t>
  </si>
  <si>
    <t>윤오</t>
  </si>
  <si>
    <t>박영찬</t>
  </si>
  <si>
    <t>쌍문1동</t>
  </si>
  <si>
    <t>쌍문1동제1투</t>
  </si>
  <si>
    <t>쌍문1동제2투</t>
  </si>
  <si>
    <t>쌍문1동제3투</t>
  </si>
  <si>
    <t>쌍문1동제4투</t>
  </si>
  <si>
    <t>쌍문1동제5투</t>
  </si>
  <si>
    <t>쌍문3동</t>
  </si>
  <si>
    <t>쌍문3동제1투</t>
  </si>
  <si>
    <t>쌍문3동제2투</t>
  </si>
  <si>
    <t>쌍문3동제3투</t>
  </si>
  <si>
    <t>쌍문3동제4투</t>
  </si>
  <si>
    <t>창1동</t>
  </si>
  <si>
    <t>창1동제1투</t>
  </si>
  <si>
    <t>창1동제2투</t>
  </si>
  <si>
    <t>창1동제3투</t>
  </si>
  <si>
    <t>창1동제4투</t>
  </si>
  <si>
    <t>창1동제5투</t>
  </si>
  <si>
    <t>창1동제6투</t>
  </si>
  <si>
    <t>창2동</t>
  </si>
  <si>
    <t>창2동제1투</t>
  </si>
  <si>
    <t>창2동제2투</t>
  </si>
  <si>
    <t>창2동제3투</t>
  </si>
  <si>
    <t>창2동제4투</t>
  </si>
  <si>
    <t>창2동제5투</t>
  </si>
  <si>
    <t>창2동제6투</t>
  </si>
  <si>
    <t>창3동</t>
  </si>
  <si>
    <t>창3동제1투</t>
  </si>
  <si>
    <t>창3동제2투</t>
  </si>
  <si>
    <t>창3동제3투</t>
  </si>
  <si>
    <t>창3동제4투</t>
  </si>
  <si>
    <t>창4동</t>
  </si>
  <si>
    <t>창4동제1투</t>
  </si>
  <si>
    <t>창4동제2투</t>
  </si>
  <si>
    <t>창4동제3투</t>
  </si>
  <si>
    <t>창4동제4투</t>
  </si>
  <si>
    <t>창4동제5투</t>
  </si>
  <si>
    <t>창4동제6투</t>
  </si>
  <si>
    <t>창5동</t>
  </si>
  <si>
    <t>창5동제1투</t>
  </si>
  <si>
    <t>창5동제2투</t>
  </si>
  <si>
    <t>창5동제3투</t>
  </si>
  <si>
    <t>창5동제4투</t>
  </si>
  <si>
    <t>창5동제5투</t>
  </si>
  <si>
    <t>창5동제6투</t>
  </si>
  <si>
    <t>창5동제7투</t>
  </si>
  <si>
    <t>오기형</t>
  </si>
  <si>
    <t>김선동</t>
  </si>
  <si>
    <t>김관석</t>
  </si>
  <si>
    <t>최순자</t>
  </si>
  <si>
    <t>쌍문2동</t>
  </si>
  <si>
    <t>쌍문2동제1투</t>
  </si>
  <si>
    <t>쌍문2동제2투</t>
  </si>
  <si>
    <t>쌍문2동제3투</t>
  </si>
  <si>
    <t>쌍문2동제4투</t>
  </si>
  <si>
    <t>쌍문2동제5투</t>
  </si>
  <si>
    <t>쌍문4동</t>
  </si>
  <si>
    <t>쌍문4동제1투</t>
  </si>
  <si>
    <t>쌍문4동제2투</t>
  </si>
  <si>
    <t>쌍문4동제3투</t>
  </si>
  <si>
    <t>쌍문4동제4투</t>
  </si>
  <si>
    <t>방학1동</t>
  </si>
  <si>
    <t>방학1동제1투</t>
  </si>
  <si>
    <t>방학1동제2투</t>
  </si>
  <si>
    <t>방학1동제3투</t>
  </si>
  <si>
    <t>방학1동제4투</t>
  </si>
  <si>
    <t>방학1동제5투</t>
  </si>
  <si>
    <t>방학1동제6투</t>
  </si>
  <si>
    <t>방학1동제7투</t>
  </si>
  <si>
    <t>방학2동</t>
  </si>
  <si>
    <t>방학2동제1투</t>
  </si>
  <si>
    <t>방학2동제2투</t>
  </si>
  <si>
    <t>방학2동제3투</t>
  </si>
  <si>
    <t>방학2동제4투</t>
  </si>
  <si>
    <t>방학2동제5투</t>
  </si>
  <si>
    <t>방학2동제6투</t>
  </si>
  <si>
    <t>방학3동</t>
  </si>
  <si>
    <t>방학3동제1투</t>
  </si>
  <si>
    <t>방학3동제2투</t>
  </si>
  <si>
    <t>방학3동제3투</t>
  </si>
  <si>
    <t>방학3동제4투</t>
  </si>
  <si>
    <t>방학3동제5투</t>
  </si>
  <si>
    <t>방학3동제6투</t>
  </si>
  <si>
    <t>방학3동제7투</t>
  </si>
  <si>
    <t>도봉1동</t>
  </si>
  <si>
    <t>도봉1동제1투</t>
  </si>
  <si>
    <t>도봉1동제2투</t>
  </si>
  <si>
    <t>도봉1동제3투</t>
  </si>
  <si>
    <t>도봉1동제4투</t>
  </si>
  <si>
    <t>도봉1동제5투</t>
  </si>
  <si>
    <t>도봉1동제6투</t>
  </si>
  <si>
    <t>도봉2동</t>
  </si>
  <si>
    <t>도봉2동제1투</t>
  </si>
  <si>
    <t>도봉2동제2투</t>
  </si>
  <si>
    <t>도봉2동제3투</t>
  </si>
  <si>
    <t>도봉2동제4투</t>
  </si>
  <si>
    <t>도봉2동제5투</t>
  </si>
  <si>
    <t>도봉2동제6투</t>
  </si>
  <si>
    <t>도봉2동제7투</t>
  </si>
  <si>
    <t>고용진</t>
  </si>
  <si>
    <t>이노근</t>
  </si>
  <si>
    <t>최나영</t>
  </si>
  <si>
    <t>조덕실</t>
  </si>
  <si>
    <t>월계1동</t>
  </si>
  <si>
    <t>월계1동제1투</t>
  </si>
  <si>
    <t>월계1동제2투</t>
  </si>
  <si>
    <t>월계1동제3투</t>
  </si>
  <si>
    <t>월계1동제4투</t>
  </si>
  <si>
    <t>월계1동제5투</t>
  </si>
  <si>
    <t>월계2동</t>
  </si>
  <si>
    <t>월계2동제1투</t>
  </si>
  <si>
    <t>월계2동제2투</t>
  </si>
  <si>
    <t>월계2동제3투</t>
  </si>
  <si>
    <t>월계2동제4투</t>
  </si>
  <si>
    <t>월계2동제5투</t>
  </si>
  <si>
    <t>월계2동제6투</t>
  </si>
  <si>
    <t>월계3동</t>
  </si>
  <si>
    <t>월계3동제1투</t>
  </si>
  <si>
    <t>월계3동제2투</t>
  </si>
  <si>
    <t>월계3동제3투</t>
  </si>
  <si>
    <t>월계3동제4투</t>
  </si>
  <si>
    <t>월계3동제5투</t>
  </si>
  <si>
    <t>월계3동제6투</t>
  </si>
  <si>
    <t>월계3동제7투</t>
  </si>
  <si>
    <t>월계3동제8투</t>
  </si>
  <si>
    <t>월계3동제9투</t>
  </si>
  <si>
    <t>공릉1동</t>
  </si>
  <si>
    <t>공릉1동제1투</t>
  </si>
  <si>
    <t>공릉1동제2투</t>
  </si>
  <si>
    <t>공릉1동제3투</t>
  </si>
  <si>
    <t>공릉1동제4투</t>
  </si>
  <si>
    <t>공릉1동제5투</t>
  </si>
  <si>
    <t>공릉1동제6투</t>
  </si>
  <si>
    <t>공릉1동제7투</t>
  </si>
  <si>
    <t>공릉1동제8투</t>
  </si>
  <si>
    <t>공릉1동제9투</t>
  </si>
  <si>
    <t>공릉2동</t>
  </si>
  <si>
    <t>공릉2동제1투</t>
  </si>
  <si>
    <t>공릉2동제2투</t>
  </si>
  <si>
    <t>공릉2동제3투</t>
  </si>
  <si>
    <t>공릉2동제4투</t>
  </si>
  <si>
    <t>공릉2동제5투</t>
  </si>
  <si>
    <t>공릉2동제6투</t>
  </si>
  <si>
    <t>공릉2동제7투</t>
  </si>
  <si>
    <t>공릉2동제8투</t>
  </si>
  <si>
    <t>공릉2동제9투</t>
  </si>
  <si>
    <t>우원식</t>
  </si>
  <si>
    <t>이동섭</t>
  </si>
  <si>
    <t>차동익</t>
  </si>
  <si>
    <t>하계1동</t>
  </si>
  <si>
    <t>하계1동제1투</t>
  </si>
  <si>
    <t>하계1동제2투</t>
  </si>
  <si>
    <t>하계1동제3투</t>
  </si>
  <si>
    <t>하계1동제4투</t>
  </si>
  <si>
    <t>하계1동제5투</t>
  </si>
  <si>
    <t>하계1동제6투</t>
  </si>
  <si>
    <t>하계2동</t>
  </si>
  <si>
    <t>하계2동제1투</t>
  </si>
  <si>
    <t>하계2동제2투</t>
  </si>
  <si>
    <t>하계2동제3투</t>
  </si>
  <si>
    <t>하계2동제4투</t>
  </si>
  <si>
    <t>하계2동제5투</t>
  </si>
  <si>
    <t>중계본동</t>
  </si>
  <si>
    <t>중계본동제1투</t>
  </si>
  <si>
    <t>중계본동제2투</t>
  </si>
  <si>
    <t>중계본동제3투</t>
  </si>
  <si>
    <t>중계본동제4투</t>
  </si>
  <si>
    <t>중계본동제5투</t>
  </si>
  <si>
    <t>중계본동제6투</t>
  </si>
  <si>
    <t>중계1동</t>
  </si>
  <si>
    <t>중계1동제1투</t>
  </si>
  <si>
    <t>중계1동제2투</t>
  </si>
  <si>
    <t>중계1동제3투</t>
  </si>
  <si>
    <t>중계1동제4투</t>
  </si>
  <si>
    <t>중계1동제5투</t>
  </si>
  <si>
    <t>중계2·3동</t>
  </si>
  <si>
    <t>중계2·3동제1투</t>
  </si>
  <si>
    <t>중계2·3동제2투</t>
  </si>
  <si>
    <t>중계2·3동제3투</t>
  </si>
  <si>
    <t>중계2·3동제4투</t>
  </si>
  <si>
    <t>중계2·3동제5투</t>
  </si>
  <si>
    <t>중계2·3동제6투</t>
  </si>
  <si>
    <t>중계2·3동제7투</t>
  </si>
  <si>
    <t>중계2·3동제8투</t>
  </si>
  <si>
    <t>중계2·3동제9투</t>
  </si>
  <si>
    <t>중계2·3동제10투</t>
  </si>
  <si>
    <t>중계4동</t>
  </si>
  <si>
    <t>중계4동제1투</t>
  </si>
  <si>
    <t>중계4동제2투</t>
  </si>
  <si>
    <t>중계4동제3투</t>
  </si>
  <si>
    <t>중계4동제4투</t>
  </si>
  <si>
    <t>상계6·7동</t>
  </si>
  <si>
    <t>상계6·7동제1투</t>
  </si>
  <si>
    <t>상계6·7동제2투</t>
  </si>
  <si>
    <t>상계6·7동제3투</t>
  </si>
  <si>
    <t>상계6·7동제4투</t>
  </si>
  <si>
    <t>상계6·7동제5투</t>
  </si>
  <si>
    <t>상계6·7동제6투</t>
  </si>
  <si>
    <t>상계6·7동제7투</t>
  </si>
  <si>
    <t>김성환</t>
  </si>
  <si>
    <t>이준석</t>
  </si>
  <si>
    <t>이남수</t>
  </si>
  <si>
    <t>김선경</t>
  </si>
  <si>
    <t>김광철</t>
  </si>
  <si>
    <t>상계1동</t>
  </si>
  <si>
    <t>상계1동제1투</t>
  </si>
  <si>
    <t>상계1동제2투</t>
  </si>
  <si>
    <t>상계1동제3투</t>
  </si>
  <si>
    <t>상계1동제4투</t>
  </si>
  <si>
    <t>상계1동제5투</t>
  </si>
  <si>
    <t>상계1동제6투</t>
  </si>
  <si>
    <t>상계1동제7투</t>
  </si>
  <si>
    <t>상계1동제8투</t>
  </si>
  <si>
    <t>상계2동</t>
  </si>
  <si>
    <t>상계2동제1투</t>
  </si>
  <si>
    <t>상계2동제2투</t>
  </si>
  <si>
    <t>상계2동제3투</t>
  </si>
  <si>
    <t>상계2동제4투</t>
  </si>
  <si>
    <t>상계3·4동</t>
  </si>
  <si>
    <t>상계3·4동제1투</t>
  </si>
  <si>
    <t>상계3·4동제2투</t>
  </si>
  <si>
    <t>상계3·4동제3투</t>
  </si>
  <si>
    <t>상계3·4동제4투</t>
  </si>
  <si>
    <t>상계3·4동제5투</t>
  </si>
  <si>
    <t>상계3·4동제6투</t>
  </si>
  <si>
    <t>상계3·4동제7투</t>
  </si>
  <si>
    <t>상계5동</t>
  </si>
  <si>
    <t>상계5동제1투</t>
  </si>
  <si>
    <t>상계5동제2투</t>
  </si>
  <si>
    <t>상계5동제3투</t>
  </si>
  <si>
    <t>상계5동제4투</t>
  </si>
  <si>
    <t>상계5동제5투</t>
  </si>
  <si>
    <t>상계5동제6투</t>
  </si>
  <si>
    <t>상계8동</t>
  </si>
  <si>
    <t>상계8동제1투</t>
  </si>
  <si>
    <t>상계8동제2투</t>
  </si>
  <si>
    <t>상계8동제3투</t>
  </si>
  <si>
    <t>상계8동제4투</t>
  </si>
  <si>
    <t>상계8동제5투</t>
  </si>
  <si>
    <t>상계9동</t>
  </si>
  <si>
    <t>상계9동제1투</t>
  </si>
  <si>
    <t>상계9동제2투</t>
  </si>
  <si>
    <t>상계9동제3투</t>
  </si>
  <si>
    <t>상계9동제4투</t>
  </si>
  <si>
    <t>상계10동</t>
  </si>
  <si>
    <t>상계10동제1투</t>
  </si>
  <si>
    <t>상계10동제2투</t>
  </si>
  <si>
    <t>상계10동제3투</t>
  </si>
  <si>
    <t>상계10동제4투</t>
  </si>
  <si>
    <t>박주민</t>
  </si>
  <si>
    <t>홍인정</t>
  </si>
  <si>
    <t>한웅</t>
  </si>
  <si>
    <t>노병현</t>
  </si>
  <si>
    <t>녹번동</t>
  </si>
  <si>
    <t>녹번동제1투</t>
  </si>
  <si>
    <t>녹번동제2투</t>
  </si>
  <si>
    <t>녹번동제3투</t>
  </si>
  <si>
    <t>녹번동제4투</t>
  </si>
  <si>
    <t>녹번동제5투</t>
  </si>
  <si>
    <t>녹번동제6투</t>
  </si>
  <si>
    <t>녹번동제7투</t>
  </si>
  <si>
    <t>응암제1동</t>
  </si>
  <si>
    <t>응암제1동제1투</t>
  </si>
  <si>
    <t>응암제1동제2투</t>
  </si>
  <si>
    <t>응암제1동제3투</t>
  </si>
  <si>
    <t>응암제1동제4투</t>
  </si>
  <si>
    <t>응암제1동제5투</t>
  </si>
  <si>
    <t>응암제2동</t>
  </si>
  <si>
    <t>응암제2동제1투</t>
  </si>
  <si>
    <t>응암제2동제2투</t>
  </si>
  <si>
    <t>응암제2동제3투</t>
  </si>
  <si>
    <t>응암제2동제4투</t>
  </si>
  <si>
    <t>응암제2동제5투</t>
  </si>
  <si>
    <t>응암제3동</t>
  </si>
  <si>
    <t>응암제3동제1투</t>
  </si>
  <si>
    <t>응암제3동제2투</t>
  </si>
  <si>
    <t>응암제3동제3투</t>
  </si>
  <si>
    <t>응암제3동제4투</t>
  </si>
  <si>
    <t>응암제3동제5투</t>
  </si>
  <si>
    <t>응암제3동제6투</t>
  </si>
  <si>
    <t>증산동</t>
  </si>
  <si>
    <t>증산동제1투</t>
  </si>
  <si>
    <t>증산동제2투</t>
  </si>
  <si>
    <t>증산동제3투</t>
  </si>
  <si>
    <t>증산동제4투</t>
  </si>
  <si>
    <t>수색동</t>
  </si>
  <si>
    <t>수색동제1투</t>
  </si>
  <si>
    <t>수색동제2투</t>
  </si>
  <si>
    <t>수색동제3투</t>
  </si>
  <si>
    <t>신사제1동</t>
  </si>
  <si>
    <t>신사제1동제1투</t>
  </si>
  <si>
    <t>신사제1동제2투</t>
  </si>
  <si>
    <t>신사제1동제3투</t>
  </si>
  <si>
    <t>신사제1동제4투</t>
  </si>
  <si>
    <t>신사제1동제5투</t>
  </si>
  <si>
    <t>신사제2동</t>
  </si>
  <si>
    <t>신사제2동제1투</t>
  </si>
  <si>
    <t>신사제2동제2투</t>
  </si>
  <si>
    <t>신사제2동제3투</t>
  </si>
  <si>
    <t>신사제2동제4투</t>
  </si>
  <si>
    <t>신사제2동제5투</t>
  </si>
  <si>
    <t>역촌동</t>
  </si>
  <si>
    <t>역촌동제1투</t>
  </si>
  <si>
    <t>역촌동제2투</t>
  </si>
  <si>
    <t>역촌동제3투</t>
  </si>
  <si>
    <t>역촌동제4투</t>
  </si>
  <si>
    <t>역촌동제5투</t>
  </si>
  <si>
    <t>역촌동제6투</t>
  </si>
  <si>
    <t>역촌동제7투</t>
  </si>
  <si>
    <t>역촌동제8투</t>
  </si>
  <si>
    <t>역촌동제9투</t>
  </si>
  <si>
    <t>강병원</t>
  </si>
  <si>
    <t>허용석</t>
  </si>
  <si>
    <t>기본소득당</t>
  </si>
  <si>
    <t>신민주</t>
  </si>
  <si>
    <t>갈현제2동</t>
  </si>
  <si>
    <t>갈현제2동제1투</t>
  </si>
  <si>
    <t>갈현제2동제2투</t>
  </si>
  <si>
    <t>갈현제2동제3투</t>
  </si>
  <si>
    <t>갈현제2동제4투</t>
  </si>
  <si>
    <t>갈현제2동제5투</t>
  </si>
  <si>
    <t>구산동</t>
  </si>
  <si>
    <t>구산동제1투</t>
  </si>
  <si>
    <t>구산동제2투</t>
  </si>
  <si>
    <t>구산동제3투</t>
  </si>
  <si>
    <t>구산동제4투</t>
  </si>
  <si>
    <t>구산동제5투</t>
  </si>
  <si>
    <t>구산동제6투</t>
  </si>
  <si>
    <t>갈현제1동</t>
  </si>
  <si>
    <t>갈현제1동제1투</t>
  </si>
  <si>
    <t>갈현제1동제2투</t>
  </si>
  <si>
    <t>갈현제1동제3투</t>
  </si>
  <si>
    <t>갈현제1동제4투</t>
  </si>
  <si>
    <t>갈현제1동제5투</t>
  </si>
  <si>
    <t>진관동</t>
  </si>
  <si>
    <t>진관동제1투</t>
  </si>
  <si>
    <t>진관동제2투</t>
  </si>
  <si>
    <t>진관동제3투</t>
  </si>
  <si>
    <t>진관동제4투</t>
  </si>
  <si>
    <t>진관동제5투</t>
  </si>
  <si>
    <t>진관동제6투</t>
  </si>
  <si>
    <t>진관동제7투</t>
  </si>
  <si>
    <t>진관동제8투</t>
  </si>
  <si>
    <t>진관동제9투</t>
  </si>
  <si>
    <t>진관동제10투</t>
  </si>
  <si>
    <t>진관동제11투</t>
  </si>
  <si>
    <t>불광제1동</t>
  </si>
  <si>
    <t>불광제1동제1투</t>
  </si>
  <si>
    <t>불광제1동제2투</t>
  </si>
  <si>
    <t>불광제1동제3투</t>
  </si>
  <si>
    <t>불광제1동제4투</t>
  </si>
  <si>
    <t>불광제1동제5투</t>
  </si>
  <si>
    <t>불광제1동제6투</t>
  </si>
  <si>
    <t>불광제1동제7투</t>
  </si>
  <si>
    <t>불광제1동제8투</t>
  </si>
  <si>
    <t>불광제2동</t>
  </si>
  <si>
    <t>불광제2동제1투</t>
  </si>
  <si>
    <t>불광제2동제2투</t>
  </si>
  <si>
    <t>불광제2동제3투</t>
  </si>
  <si>
    <t>불광제2동제4투</t>
  </si>
  <si>
    <t>불광제2동제5투</t>
  </si>
  <si>
    <t>불광제2동제6투</t>
  </si>
  <si>
    <t>불광제2동제7투</t>
  </si>
  <si>
    <t>대조동</t>
  </si>
  <si>
    <t>대조동제1투</t>
  </si>
  <si>
    <t>대조동제2투</t>
  </si>
  <si>
    <t>대조동제3투</t>
  </si>
  <si>
    <t>대조동제4투</t>
  </si>
  <si>
    <t>대조동제5투</t>
  </si>
  <si>
    <t>대조동제6투</t>
  </si>
  <si>
    <t>우상호</t>
  </si>
  <si>
    <t>이성헌</t>
  </si>
  <si>
    <t>신민호</t>
  </si>
  <si>
    <t>전진희</t>
  </si>
  <si>
    <t>고상일</t>
  </si>
  <si>
    <t>신지예</t>
  </si>
  <si>
    <t>충현동</t>
  </si>
  <si>
    <t>충현동제1투</t>
  </si>
  <si>
    <t>충현동제2투</t>
  </si>
  <si>
    <t>충현동제3투</t>
  </si>
  <si>
    <t>충현동제4투</t>
  </si>
  <si>
    <t>충현동제5투</t>
  </si>
  <si>
    <t>천연동</t>
  </si>
  <si>
    <t>천연동제1투</t>
  </si>
  <si>
    <t>천연동제2투</t>
  </si>
  <si>
    <t>천연동제3투</t>
  </si>
  <si>
    <t>천연동제4투</t>
  </si>
  <si>
    <t>천연동제5투</t>
  </si>
  <si>
    <t>북아현동</t>
  </si>
  <si>
    <t>북아현동제1투</t>
  </si>
  <si>
    <t>북아현동제2투</t>
  </si>
  <si>
    <t>북아현동제3투</t>
  </si>
  <si>
    <t>북아현동제4투</t>
  </si>
  <si>
    <t>신촌동</t>
  </si>
  <si>
    <t>신촌동제1투</t>
  </si>
  <si>
    <t>신촌동제2투</t>
  </si>
  <si>
    <t>신촌동제3투</t>
  </si>
  <si>
    <t>신촌동제4투</t>
  </si>
  <si>
    <t>신촌동제5투</t>
  </si>
  <si>
    <t>연희동</t>
  </si>
  <si>
    <t>연희동제1투</t>
  </si>
  <si>
    <t>연희동제2투</t>
  </si>
  <si>
    <t>연희동제3투</t>
  </si>
  <si>
    <t>연희동제4투</t>
  </si>
  <si>
    <t>연희동제5투</t>
  </si>
  <si>
    <t>연희동제6투</t>
  </si>
  <si>
    <t>연희동제7투</t>
  </si>
  <si>
    <t>연희동제8투</t>
  </si>
  <si>
    <t>연희동제9투</t>
  </si>
  <si>
    <t>홍제제1동</t>
  </si>
  <si>
    <t>홍제제1동제1투</t>
  </si>
  <si>
    <t>홍제제1동제2투</t>
  </si>
  <si>
    <t>홍제제1동제3투</t>
  </si>
  <si>
    <t>홍제제1동제4투</t>
  </si>
  <si>
    <t>홍제제1동제5투</t>
  </si>
  <si>
    <t>홍제제1동제6투</t>
  </si>
  <si>
    <t>홍제제1동제7투</t>
  </si>
  <si>
    <t>홍제제2동</t>
  </si>
  <si>
    <t>홍제제2동제1투</t>
  </si>
  <si>
    <t>홍제제2동제2투</t>
  </si>
  <si>
    <t>홍제제2동제3투</t>
  </si>
  <si>
    <t>홍제제2동제4투</t>
  </si>
  <si>
    <t>김영호</t>
  </si>
  <si>
    <t>송주범</t>
  </si>
  <si>
    <t>오수청</t>
  </si>
  <si>
    <t>홍제제3동</t>
  </si>
  <si>
    <t>홍제제3동제1투</t>
  </si>
  <si>
    <t>홍제제3동제2투</t>
  </si>
  <si>
    <t>홍제제3동제3투</t>
  </si>
  <si>
    <t>홍제제3동제4투</t>
  </si>
  <si>
    <t>홍은제1동</t>
  </si>
  <si>
    <t>홍은제1동제1투</t>
  </si>
  <si>
    <t>홍은제1동제2투</t>
  </si>
  <si>
    <t>홍은제1동제3투</t>
  </si>
  <si>
    <t>홍은제1동제4투</t>
  </si>
  <si>
    <t>홍은제1동제5투</t>
  </si>
  <si>
    <t>홍은제1동제6투</t>
  </si>
  <si>
    <t>홍은제2동</t>
  </si>
  <si>
    <t>홍은제2동제1투</t>
  </si>
  <si>
    <t>홍은제2동제2투</t>
  </si>
  <si>
    <t>홍은제2동제3투</t>
  </si>
  <si>
    <t>홍은제2동제4투</t>
  </si>
  <si>
    <t>홍은제2동제5투</t>
  </si>
  <si>
    <t>홍은제2동제6투</t>
  </si>
  <si>
    <t>남가좌제1동</t>
  </si>
  <si>
    <t>남가좌제1동제1투</t>
  </si>
  <si>
    <t>남가좌제1동제2투</t>
  </si>
  <si>
    <t>남가좌제1동제3투</t>
  </si>
  <si>
    <t>남가좌제1동제4투</t>
  </si>
  <si>
    <t>남가좌제2동</t>
  </si>
  <si>
    <t>남가좌제2동제1투</t>
  </si>
  <si>
    <t>남가좌제2동제2투</t>
  </si>
  <si>
    <t>남가좌제2동제3투</t>
  </si>
  <si>
    <t>남가좌제2동제4투</t>
  </si>
  <si>
    <t>남가좌제2동제5투</t>
  </si>
  <si>
    <t>남가좌제2동제6투</t>
  </si>
  <si>
    <t>남가좌제2동제7투</t>
  </si>
  <si>
    <t>북가좌제1동</t>
  </si>
  <si>
    <t>북가좌제1동제1투</t>
  </si>
  <si>
    <t>북가좌제1동제2투</t>
  </si>
  <si>
    <t>북가좌제1동제3투</t>
  </si>
  <si>
    <t>북가좌제1동제4투</t>
  </si>
  <si>
    <t>북가좌제1동제5투</t>
  </si>
  <si>
    <t>북가좌제2동</t>
  </si>
  <si>
    <t>북가좌제2동제1투</t>
  </si>
  <si>
    <t>북가좌제2동제2투</t>
  </si>
  <si>
    <t>북가좌제2동제3투</t>
  </si>
  <si>
    <t>북가좌제2동제4투</t>
  </si>
  <si>
    <t>북가좌제2동제5투</t>
  </si>
  <si>
    <t>북가좌제2동제6투</t>
  </si>
  <si>
    <t>북가좌제2동제7투</t>
  </si>
  <si>
    <t>노웅래</t>
  </si>
  <si>
    <t>강승규</t>
  </si>
  <si>
    <t>김명숙</t>
  </si>
  <si>
    <t>통일민주당</t>
  </si>
  <si>
    <t>박선아</t>
  </si>
  <si>
    <t>공덕동</t>
  </si>
  <si>
    <t>공덕동제1투</t>
  </si>
  <si>
    <t>공덕동제2투</t>
  </si>
  <si>
    <t>공덕동제3투</t>
  </si>
  <si>
    <t>공덕동제4투</t>
  </si>
  <si>
    <t>공덕동제5투</t>
  </si>
  <si>
    <t>공덕동제6투</t>
  </si>
  <si>
    <t>공덕동제7투</t>
  </si>
  <si>
    <t>공덕동제8투</t>
  </si>
  <si>
    <t>공덕동제9투</t>
  </si>
  <si>
    <t>아현동</t>
  </si>
  <si>
    <t>아현동제1투</t>
  </si>
  <si>
    <t>아현동제2투</t>
  </si>
  <si>
    <t>아현동제3투</t>
  </si>
  <si>
    <t>아현동제4투</t>
  </si>
  <si>
    <t>아현동제5투</t>
  </si>
  <si>
    <t>아현동제6투</t>
  </si>
  <si>
    <t>도화동</t>
  </si>
  <si>
    <t>도화동제1투</t>
  </si>
  <si>
    <t>도화동제2투</t>
  </si>
  <si>
    <t>도화동제3투</t>
  </si>
  <si>
    <t>도화동제4투</t>
  </si>
  <si>
    <t>도화동제5투</t>
  </si>
  <si>
    <t>도화동제6투</t>
  </si>
  <si>
    <t>도화동제7투</t>
  </si>
  <si>
    <t>용강동</t>
  </si>
  <si>
    <t>용강동제1투</t>
  </si>
  <si>
    <t>용강동제2투</t>
  </si>
  <si>
    <t>용강동제3투</t>
  </si>
  <si>
    <t>용강동제4투</t>
  </si>
  <si>
    <t>용강동제5투</t>
  </si>
  <si>
    <t>대흥동</t>
  </si>
  <si>
    <t>대흥동제1투</t>
  </si>
  <si>
    <t>대흥동제2투</t>
  </si>
  <si>
    <t>대흥동제3투</t>
  </si>
  <si>
    <t>대흥동제4투</t>
  </si>
  <si>
    <t>염리동</t>
  </si>
  <si>
    <t>염리동제1투</t>
  </si>
  <si>
    <t>염리동제2투</t>
  </si>
  <si>
    <t>염리동제3투</t>
  </si>
  <si>
    <t>염리동제4투</t>
  </si>
  <si>
    <t>신수동</t>
  </si>
  <si>
    <t>신수동제1투</t>
  </si>
  <si>
    <t>신수동제2투</t>
  </si>
  <si>
    <t>신수동제3투</t>
  </si>
  <si>
    <t>신수동제4투</t>
  </si>
  <si>
    <t>신수동제5투</t>
  </si>
  <si>
    <t>정청래</t>
  </si>
  <si>
    <t>김성동</t>
  </si>
  <si>
    <t>오현주</t>
  </si>
  <si>
    <t>이소윤</t>
  </si>
  <si>
    <t>서강동</t>
  </si>
  <si>
    <t>서강동제1투</t>
  </si>
  <si>
    <t>서강동제2투</t>
  </si>
  <si>
    <t>서강동제3투</t>
  </si>
  <si>
    <t>서강동제4투</t>
  </si>
  <si>
    <t>서강동제5투</t>
  </si>
  <si>
    <t>서강동제6투</t>
  </si>
  <si>
    <t>서교동</t>
  </si>
  <si>
    <t>서교동제1투</t>
  </si>
  <si>
    <t>서교동제2투</t>
  </si>
  <si>
    <t>서교동제3투</t>
  </si>
  <si>
    <t>서교동제4투</t>
  </si>
  <si>
    <t>서교동제5투</t>
  </si>
  <si>
    <t>서교동제6투</t>
  </si>
  <si>
    <t>서교동제7투</t>
  </si>
  <si>
    <t>합정동</t>
  </si>
  <si>
    <t>합정동제1투</t>
  </si>
  <si>
    <t>합정동제2투</t>
  </si>
  <si>
    <t>합정동제3투</t>
  </si>
  <si>
    <t>합정동제4투</t>
  </si>
  <si>
    <t>합정동제5투</t>
  </si>
  <si>
    <t>망원1동</t>
  </si>
  <si>
    <t>망원1동제1투</t>
  </si>
  <si>
    <t>망원1동제2투</t>
  </si>
  <si>
    <t>망원1동제3투</t>
  </si>
  <si>
    <t>망원1동제4투</t>
  </si>
  <si>
    <t>망원1동제5투</t>
  </si>
  <si>
    <t>망원2동</t>
  </si>
  <si>
    <t>망원2동제1투</t>
  </si>
  <si>
    <t>망원2동제2투</t>
  </si>
  <si>
    <t>망원2동제3투</t>
  </si>
  <si>
    <t>망원2동제4투</t>
  </si>
  <si>
    <t>망원2동제5투</t>
  </si>
  <si>
    <t>연남동</t>
  </si>
  <si>
    <t>연남동제1투</t>
  </si>
  <si>
    <t>연남동제2투</t>
  </si>
  <si>
    <t>연남동제3투</t>
  </si>
  <si>
    <t>연남동제4투</t>
  </si>
  <si>
    <t>성산1동</t>
  </si>
  <si>
    <t>성산1동제1투</t>
  </si>
  <si>
    <t>성산1동제2투</t>
  </si>
  <si>
    <t>성산1동제3투</t>
  </si>
  <si>
    <t>성산1동제4투</t>
  </si>
  <si>
    <t>성산1동제5투</t>
  </si>
  <si>
    <t>성산2동</t>
  </si>
  <si>
    <t>성산2동제1투</t>
  </si>
  <si>
    <t>성산2동제2투</t>
  </si>
  <si>
    <t>성산2동제3투</t>
  </si>
  <si>
    <t>성산2동제4투</t>
  </si>
  <si>
    <t>성산2동제5투</t>
  </si>
  <si>
    <t>성산2동제6투</t>
  </si>
  <si>
    <t>성산2동제7투</t>
  </si>
  <si>
    <t>성산2동제8투</t>
  </si>
  <si>
    <t>성산2동제9투</t>
  </si>
  <si>
    <t>상암동</t>
  </si>
  <si>
    <t>상암동제1투</t>
  </si>
  <si>
    <t>상암동제2투</t>
  </si>
  <si>
    <t>상암동제3투</t>
  </si>
  <si>
    <t>상암동제4투</t>
  </si>
  <si>
    <t>상암동제5투</t>
  </si>
  <si>
    <t>상암동제6투</t>
  </si>
  <si>
    <t>상암동제7투</t>
  </si>
  <si>
    <t>황희</t>
  </si>
  <si>
    <t>송한섭</t>
  </si>
  <si>
    <t>최사현</t>
  </si>
  <si>
    <t>염동옥</t>
  </si>
  <si>
    <t>목1동</t>
  </si>
  <si>
    <t>목1동제1투</t>
  </si>
  <si>
    <t>목1동제2투</t>
  </si>
  <si>
    <t>목1동제3투</t>
  </si>
  <si>
    <t>목1동제4투</t>
  </si>
  <si>
    <t>목1동제5투</t>
  </si>
  <si>
    <t>목1동제6투</t>
  </si>
  <si>
    <t>목2동</t>
  </si>
  <si>
    <t>목2동제1투</t>
  </si>
  <si>
    <t>목2동제2투</t>
  </si>
  <si>
    <t>목2동제3투</t>
  </si>
  <si>
    <t>목2동제4투</t>
  </si>
  <si>
    <t>목2동제5투</t>
  </si>
  <si>
    <t>목2동제6투</t>
  </si>
  <si>
    <t>목2동제7투</t>
  </si>
  <si>
    <t>목2동제8투</t>
  </si>
  <si>
    <t>목3동</t>
  </si>
  <si>
    <t>목3동제1투</t>
  </si>
  <si>
    <t>목3동제2투</t>
  </si>
  <si>
    <t>목3동제3투</t>
  </si>
  <si>
    <t>목3동제4투</t>
  </si>
  <si>
    <t>목3동제5투</t>
  </si>
  <si>
    <t>목4동</t>
  </si>
  <si>
    <t>목4동제1투</t>
  </si>
  <si>
    <t>목4동제2투</t>
  </si>
  <si>
    <t>목4동제3투</t>
  </si>
  <si>
    <t>목4동제4투</t>
  </si>
  <si>
    <t>목4동제5투</t>
  </si>
  <si>
    <t>목4동제6투</t>
  </si>
  <si>
    <t>목5동</t>
  </si>
  <si>
    <t>목5동제1투</t>
  </si>
  <si>
    <t>목5동제2투</t>
  </si>
  <si>
    <t>목5동제3투</t>
  </si>
  <si>
    <t>목5동제4투</t>
  </si>
  <si>
    <t>목5동제5투</t>
  </si>
  <si>
    <t>목5동제6투</t>
  </si>
  <si>
    <t>목5동제7투</t>
  </si>
  <si>
    <t>목5동제8투</t>
  </si>
  <si>
    <t>목5동제9투</t>
  </si>
  <si>
    <t>신정1동</t>
  </si>
  <si>
    <t>신정1동제1투</t>
  </si>
  <si>
    <t>신정1동제2투</t>
  </si>
  <si>
    <t>신정1동제3투</t>
  </si>
  <si>
    <t>신정1동제4투</t>
  </si>
  <si>
    <t>신정1동제5투</t>
  </si>
  <si>
    <t>신정2동</t>
  </si>
  <si>
    <t>신정2동제1투</t>
  </si>
  <si>
    <t>신정2동제2투</t>
  </si>
  <si>
    <t>신정2동제3투</t>
  </si>
  <si>
    <t>신정2동제4투</t>
  </si>
  <si>
    <t>신정6동</t>
  </si>
  <si>
    <t>신정6동제1투</t>
  </si>
  <si>
    <t>신정6동제2투</t>
  </si>
  <si>
    <t>신정6동제3투</t>
  </si>
  <si>
    <t>신정6동제4투</t>
  </si>
  <si>
    <t>신정6동제5투</t>
  </si>
  <si>
    <t>신정6동제6투</t>
  </si>
  <si>
    <t>신정7동</t>
  </si>
  <si>
    <t>신정7동제1투</t>
  </si>
  <si>
    <t>신정7동제2투</t>
  </si>
  <si>
    <t>신정7동제3투</t>
  </si>
  <si>
    <t>신정7동제4투</t>
  </si>
  <si>
    <t>신정7동제5투</t>
  </si>
  <si>
    <t>신정7동제6투</t>
  </si>
  <si>
    <t>신정7동제7투</t>
  </si>
  <si>
    <t>신정7동제8투</t>
  </si>
  <si>
    <t>이용선</t>
  </si>
  <si>
    <t>손영택</t>
  </si>
  <si>
    <t>박철성</t>
  </si>
  <si>
    <t>김명시</t>
  </si>
  <si>
    <t>신월1동</t>
  </si>
  <si>
    <t>신월1동제1투</t>
  </si>
  <si>
    <t>신월1동제2투</t>
  </si>
  <si>
    <t>신월1동제3투</t>
  </si>
  <si>
    <t>신월1동제4투</t>
  </si>
  <si>
    <t>신월1동제5투</t>
  </si>
  <si>
    <t>신월2동</t>
  </si>
  <si>
    <t>신월2동제1투</t>
  </si>
  <si>
    <t>신월2동제2투</t>
  </si>
  <si>
    <t>신월2동제3투</t>
  </si>
  <si>
    <t>신월2동제4투</t>
  </si>
  <si>
    <t>신월2동제5투</t>
  </si>
  <si>
    <t>신월3동</t>
  </si>
  <si>
    <t>신월3동제1투</t>
  </si>
  <si>
    <t>신월3동제2투</t>
  </si>
  <si>
    <t>신월3동제3투</t>
  </si>
  <si>
    <t>신월3동제4투</t>
  </si>
  <si>
    <t>신월4동</t>
  </si>
  <si>
    <t>신월4동제1투</t>
  </si>
  <si>
    <t>신월4동제2투</t>
  </si>
  <si>
    <t>신월4동제3투</t>
  </si>
  <si>
    <t>신월4동제4투</t>
  </si>
  <si>
    <t>신월5동</t>
  </si>
  <si>
    <t>신월5동제1투</t>
  </si>
  <si>
    <t>신월5동제2투</t>
  </si>
  <si>
    <t>신월5동제3투</t>
  </si>
  <si>
    <t>신월6동</t>
  </si>
  <si>
    <t>신월6동제1투</t>
  </si>
  <si>
    <t>신월6동제2투</t>
  </si>
  <si>
    <t>신월6동제3투</t>
  </si>
  <si>
    <t>신월7동</t>
  </si>
  <si>
    <t>신월7동제1투</t>
  </si>
  <si>
    <t>신월7동제2투</t>
  </si>
  <si>
    <t>신월7동제3투</t>
  </si>
  <si>
    <t>신월7동제4투</t>
  </si>
  <si>
    <t>신월7동제5투</t>
  </si>
  <si>
    <t>신월7동제6투</t>
  </si>
  <si>
    <t>신정3동</t>
  </si>
  <si>
    <t>신정3동제1투</t>
  </si>
  <si>
    <t>신정3동제2투</t>
  </si>
  <si>
    <t>신정3동제3투</t>
  </si>
  <si>
    <t>신정3동제4투</t>
  </si>
  <si>
    <t>신정3동제5투</t>
  </si>
  <si>
    <t>신정3동제6투</t>
  </si>
  <si>
    <t>신정3동제7투</t>
  </si>
  <si>
    <t>신정3동제8투</t>
  </si>
  <si>
    <t>신정3동제9투</t>
  </si>
  <si>
    <t>신정3동제10투</t>
  </si>
  <si>
    <t>신정3동제11투</t>
  </si>
  <si>
    <t>신정3동제12투</t>
  </si>
  <si>
    <t>신정3동제13투</t>
  </si>
  <si>
    <t>신정4동</t>
  </si>
  <si>
    <t>신정4동제1투</t>
  </si>
  <si>
    <t>신정4동제2투</t>
  </si>
  <si>
    <t>신정4동제3투</t>
  </si>
  <si>
    <t>신정4동제4투</t>
  </si>
  <si>
    <t>신정4동제5투</t>
  </si>
  <si>
    <t>신정4동제6투</t>
  </si>
  <si>
    <t>신정4동제7투</t>
  </si>
  <si>
    <t>신정4동제8투</t>
  </si>
  <si>
    <t>강선우</t>
  </si>
  <si>
    <t>구상찬</t>
  </si>
  <si>
    <t>노경휘</t>
  </si>
  <si>
    <t>김범태</t>
  </si>
  <si>
    <t>백철</t>
  </si>
  <si>
    <t>화곡제1동</t>
  </si>
  <si>
    <t>화곡제1동제1투</t>
  </si>
  <si>
    <t>화곡제1동제2투</t>
  </si>
  <si>
    <t>화곡제1동제3투</t>
  </si>
  <si>
    <t>화곡제1동제4투</t>
  </si>
  <si>
    <t>화곡제1동제5투</t>
  </si>
  <si>
    <t>화곡제1동제6투</t>
  </si>
  <si>
    <t>화곡제1동제7투</t>
  </si>
  <si>
    <t>화곡제1동제8투</t>
  </si>
  <si>
    <t>화곡제1동제9투</t>
  </si>
  <si>
    <t>화곡제1동제10투</t>
  </si>
  <si>
    <t>화곡제2동</t>
  </si>
  <si>
    <t>화곡제2동제1투</t>
  </si>
  <si>
    <t>화곡제2동제2투</t>
  </si>
  <si>
    <t>화곡제2동제3투</t>
  </si>
  <si>
    <t>화곡제2동제4투</t>
  </si>
  <si>
    <t>화곡제3동</t>
  </si>
  <si>
    <t>화곡제3동제1투</t>
  </si>
  <si>
    <t>화곡제3동제2투</t>
  </si>
  <si>
    <t>화곡제3동제3투</t>
  </si>
  <si>
    <t>화곡제3동제4투</t>
  </si>
  <si>
    <t>화곡제3동제5투</t>
  </si>
  <si>
    <t>화곡제8동</t>
  </si>
  <si>
    <t>화곡제8동제1투</t>
  </si>
  <si>
    <t>화곡제8동제2투</t>
  </si>
  <si>
    <t>화곡제8동제3투</t>
  </si>
  <si>
    <t>화곡제8동제4투</t>
  </si>
  <si>
    <t>화곡제8동제5투</t>
  </si>
  <si>
    <t>우장산동</t>
  </si>
  <si>
    <t>우장산동제1투</t>
  </si>
  <si>
    <t>우장산동제2투</t>
  </si>
  <si>
    <t>우장산동제3투</t>
  </si>
  <si>
    <t>우장산동제4투</t>
  </si>
  <si>
    <t>우장산동제5투</t>
  </si>
  <si>
    <t>우장산동제6투</t>
  </si>
  <si>
    <t>우장산동제7투</t>
  </si>
  <si>
    <t>우장산동제8투</t>
  </si>
  <si>
    <t>발산제1동</t>
  </si>
  <si>
    <t>발산제1동제1투</t>
  </si>
  <si>
    <t>발산제1동제2투</t>
  </si>
  <si>
    <t>발산제1동제3투</t>
  </si>
  <si>
    <t>발산제1동제4투</t>
  </si>
  <si>
    <t>발산제1동제5투</t>
  </si>
  <si>
    <t>발산제1동제6투</t>
  </si>
  <si>
    <t>발산제1동제7투</t>
  </si>
  <si>
    <t>발산제1동제8투</t>
  </si>
  <si>
    <t>진성준</t>
  </si>
  <si>
    <t>김태우</t>
  </si>
  <si>
    <t>박혜영</t>
  </si>
  <si>
    <t>정홍대</t>
  </si>
  <si>
    <t>등촌제3동</t>
  </si>
  <si>
    <t>등촌제3동제1투</t>
  </si>
  <si>
    <t>등촌제3동제2투</t>
  </si>
  <si>
    <t>등촌제3동제3투</t>
  </si>
  <si>
    <t>등촌제3동제4투</t>
  </si>
  <si>
    <t>등촌제3동제5투</t>
  </si>
  <si>
    <t>등촌제3동제6투</t>
  </si>
  <si>
    <t>등촌제3동제7투</t>
  </si>
  <si>
    <t>등촌제3동제8투</t>
  </si>
  <si>
    <t>등촌제3동제9투</t>
  </si>
  <si>
    <t>가양제1동</t>
  </si>
  <si>
    <t>가양제1동제1투</t>
  </si>
  <si>
    <t>가양제1동제2투</t>
  </si>
  <si>
    <t>가양제1동제3투</t>
  </si>
  <si>
    <t>가양제1동제4투</t>
  </si>
  <si>
    <t>가양제1동제5투</t>
  </si>
  <si>
    <t>가양제1동제6투</t>
  </si>
  <si>
    <t>가양제1동제7투</t>
  </si>
  <si>
    <t>가양제1동제8투</t>
  </si>
  <si>
    <t>가양제1동제9투</t>
  </si>
  <si>
    <t>가양제2동</t>
  </si>
  <si>
    <t>가양제2동제1투</t>
  </si>
  <si>
    <t>가양제2동제2투</t>
  </si>
  <si>
    <t>가양제2동제3투</t>
  </si>
  <si>
    <t>가양제2동제4투</t>
  </si>
  <si>
    <t>가양제2동제5투</t>
  </si>
  <si>
    <t>공항동</t>
  </si>
  <si>
    <t>공항동제1투</t>
  </si>
  <si>
    <t>공항동제2투</t>
  </si>
  <si>
    <t>공항동제3투</t>
  </si>
  <si>
    <t>공항동제4투</t>
  </si>
  <si>
    <t>공항동제5투</t>
  </si>
  <si>
    <t>공항동제6투</t>
  </si>
  <si>
    <t>방화제1동</t>
  </si>
  <si>
    <t>방화제1동제1투</t>
  </si>
  <si>
    <t>방화제1동제2투</t>
  </si>
  <si>
    <t>방화제1동제3투</t>
  </si>
  <si>
    <t>방화제1동제4투</t>
  </si>
  <si>
    <t>방화제1동제5투</t>
  </si>
  <si>
    <t>방화제1동제6투</t>
  </si>
  <si>
    <t>방화제1동제7투</t>
  </si>
  <si>
    <t>방화제1동제8투</t>
  </si>
  <si>
    <t>방화제1동제9투</t>
  </si>
  <si>
    <t>방화제1동제10투</t>
  </si>
  <si>
    <t>방화제2동</t>
  </si>
  <si>
    <t>방화제2동제1투</t>
  </si>
  <si>
    <t>방화제2동제2투</t>
  </si>
  <si>
    <t>방화제2동제3투</t>
  </si>
  <si>
    <t>방화제2동제4투</t>
  </si>
  <si>
    <t>방화제2동제5투</t>
  </si>
  <si>
    <t>방화제2동제6투</t>
  </si>
  <si>
    <t>방화제2동제7투</t>
  </si>
  <si>
    <t>방화제3동</t>
  </si>
  <si>
    <t>방화제3동제1투</t>
  </si>
  <si>
    <t>방화제3동제2투</t>
  </si>
  <si>
    <t>방화제3동제3투</t>
  </si>
  <si>
    <t>방화제3동제4투</t>
  </si>
  <si>
    <t>방화제3동제5투</t>
  </si>
  <si>
    <t>방화제3동제6투</t>
  </si>
  <si>
    <t>방화제3동제7투</t>
  </si>
  <si>
    <t>한정애</t>
  </si>
  <si>
    <t>김철근</t>
  </si>
  <si>
    <t>권혜인</t>
  </si>
  <si>
    <t>도재숙</t>
  </si>
  <si>
    <t>김태윤</t>
  </si>
  <si>
    <t>염창동</t>
  </si>
  <si>
    <t>염창동제1투</t>
  </si>
  <si>
    <t>염창동제2투</t>
  </si>
  <si>
    <t>염창동제3투</t>
  </si>
  <si>
    <t>염창동제4투</t>
  </si>
  <si>
    <t>염창동제5투</t>
  </si>
  <si>
    <t>염창동제6투</t>
  </si>
  <si>
    <t>염창동제7투</t>
  </si>
  <si>
    <t>염창동제8투</t>
  </si>
  <si>
    <t>등촌제1동</t>
  </si>
  <si>
    <t>등촌제1동제1투</t>
  </si>
  <si>
    <t>등촌제1동제2투</t>
  </si>
  <si>
    <t>등촌제1동제3투</t>
  </si>
  <si>
    <t>등촌제1동제4투</t>
  </si>
  <si>
    <t>등촌제2동</t>
  </si>
  <si>
    <t>등촌제2동제1투</t>
  </si>
  <si>
    <t>등촌제2동제2투</t>
  </si>
  <si>
    <t>등촌제2동제3투</t>
  </si>
  <si>
    <t>등촌제2동제4투</t>
  </si>
  <si>
    <t>화곡본동</t>
  </si>
  <si>
    <t>화곡본동제1투</t>
  </si>
  <si>
    <t>화곡본동제2투</t>
  </si>
  <si>
    <t>화곡본동제3투</t>
  </si>
  <si>
    <t>화곡본동제4투</t>
  </si>
  <si>
    <t>화곡본동제5투</t>
  </si>
  <si>
    <t>화곡본동제6투</t>
  </si>
  <si>
    <t>화곡제4동</t>
  </si>
  <si>
    <t>화곡제4동제1투</t>
  </si>
  <si>
    <t>화곡제4동제2투</t>
  </si>
  <si>
    <t>화곡제4동제3투</t>
  </si>
  <si>
    <t>화곡제4동제4투</t>
  </si>
  <si>
    <t>화곡제4동제5투</t>
  </si>
  <si>
    <t>화곡제6동</t>
  </si>
  <si>
    <t>화곡제6동제1투</t>
  </si>
  <si>
    <t>화곡제6동제2투</t>
  </si>
  <si>
    <t>화곡제6동제3투</t>
  </si>
  <si>
    <t>화곡제6동제4투</t>
  </si>
  <si>
    <t>화곡제6동제5투</t>
  </si>
  <si>
    <t>가양제3동</t>
  </si>
  <si>
    <t>가양제3동제1투</t>
  </si>
  <si>
    <t>가양제3동제2투</t>
  </si>
  <si>
    <t>가양제3동제3투</t>
  </si>
  <si>
    <t>가양제3동제4투</t>
  </si>
  <si>
    <t>가양제3동제5투</t>
  </si>
  <si>
    <t>이인영</t>
  </si>
  <si>
    <t>김재식</t>
  </si>
  <si>
    <t>이호성</t>
  </si>
  <si>
    <t>황인규</t>
  </si>
  <si>
    <t>유선희</t>
  </si>
  <si>
    <t>김장원</t>
  </si>
  <si>
    <t>고척제1동</t>
  </si>
  <si>
    <t>고척제1동제1투</t>
  </si>
  <si>
    <t>고척제1동제2투</t>
  </si>
  <si>
    <t>고척제1동제3투</t>
  </si>
  <si>
    <t>고척제1동제4투</t>
  </si>
  <si>
    <t>고척제1동제5투</t>
  </si>
  <si>
    <t>고척제2동</t>
  </si>
  <si>
    <t>고척제2동제1투</t>
  </si>
  <si>
    <t>고척제2동제2투</t>
  </si>
  <si>
    <t>고척제2동제3투</t>
  </si>
  <si>
    <t>고척제2동제4투</t>
  </si>
  <si>
    <t>고척제2동제5투</t>
  </si>
  <si>
    <t>고척제2동제6투</t>
  </si>
  <si>
    <t>고척제2동제7투</t>
  </si>
  <si>
    <t>개봉제1동</t>
  </si>
  <si>
    <t>개봉제1동제1투</t>
  </si>
  <si>
    <t>개봉제1동제2투</t>
  </si>
  <si>
    <t>개봉제1동제3투</t>
  </si>
  <si>
    <t>개봉제1동제4투</t>
  </si>
  <si>
    <t>개봉제1동제5투</t>
  </si>
  <si>
    <t>개봉제1동제6투</t>
  </si>
  <si>
    <t>개봉제1동제7투</t>
  </si>
  <si>
    <t>개봉제1동제8투</t>
  </si>
  <si>
    <t>개봉제2동</t>
  </si>
  <si>
    <t>개봉제2동제1투</t>
  </si>
  <si>
    <t>개봉제2동제2투</t>
  </si>
  <si>
    <t>개봉제2동제3투</t>
  </si>
  <si>
    <t>개봉제2동제4투</t>
  </si>
  <si>
    <t>개봉제2동제5투</t>
  </si>
  <si>
    <t>개봉제2동제6투</t>
  </si>
  <si>
    <t>개봉제2동제7투</t>
  </si>
  <si>
    <t>개봉제2동제8투</t>
  </si>
  <si>
    <t>개봉제3동</t>
  </si>
  <si>
    <t>개봉제3동제1투</t>
  </si>
  <si>
    <t>개봉제3동제2투</t>
  </si>
  <si>
    <t>개봉제3동제3투</t>
  </si>
  <si>
    <t>개봉제3동제4투</t>
  </si>
  <si>
    <t>개봉제3동제5투</t>
  </si>
  <si>
    <t>오류제1동</t>
  </si>
  <si>
    <t>오류제1동제1투</t>
  </si>
  <si>
    <t>오류제1동제2투</t>
  </si>
  <si>
    <t>오류제1동제3투</t>
  </si>
  <si>
    <t>오류제1동제4투</t>
  </si>
  <si>
    <t>오류제1동제5투</t>
  </si>
  <si>
    <t>오류제2동</t>
  </si>
  <si>
    <t>오류제2동제1투</t>
  </si>
  <si>
    <t>오류제2동제2투</t>
  </si>
  <si>
    <t>오류제2동제3투</t>
  </si>
  <si>
    <t>오류제2동제4투</t>
  </si>
  <si>
    <t>오류제2동제5투</t>
  </si>
  <si>
    <t>오류제2동제6투</t>
  </si>
  <si>
    <t>오류제2동제7투</t>
  </si>
  <si>
    <t>오류제2동제8투</t>
  </si>
  <si>
    <t>수궁동</t>
  </si>
  <si>
    <t>수궁동제1투</t>
  </si>
  <si>
    <t>수궁동제2투</t>
  </si>
  <si>
    <t>수궁동제3투</t>
  </si>
  <si>
    <t>수궁동제4투</t>
  </si>
  <si>
    <t>수궁동제5투</t>
  </si>
  <si>
    <t>수궁동제6투</t>
  </si>
  <si>
    <t>항동</t>
  </si>
  <si>
    <t>항동제1투</t>
  </si>
  <si>
    <t>항동제2투</t>
  </si>
  <si>
    <t>항동제3투</t>
  </si>
  <si>
    <t>윤건영</t>
  </si>
  <si>
    <t>김용태</t>
  </si>
  <si>
    <t>권영웅</t>
  </si>
  <si>
    <t>강요식</t>
  </si>
  <si>
    <t>신도림동</t>
  </si>
  <si>
    <t>신도림동제1투</t>
  </si>
  <si>
    <t>신도림동제2투</t>
  </si>
  <si>
    <t>신도림동제3투</t>
  </si>
  <si>
    <t>신도림동제4투</t>
  </si>
  <si>
    <t>신도림동제5투</t>
  </si>
  <si>
    <t>신도림동제6투</t>
  </si>
  <si>
    <t>신도림동제7투</t>
  </si>
  <si>
    <t>신도림동제8투</t>
  </si>
  <si>
    <t>구로제1동</t>
  </si>
  <si>
    <t>구로제1동제1투</t>
  </si>
  <si>
    <t>구로제1동제2투</t>
  </si>
  <si>
    <t>구로제1동제3투</t>
  </si>
  <si>
    <t>구로제1동제4투</t>
  </si>
  <si>
    <t>구로제1동제5투</t>
  </si>
  <si>
    <t>구로제2동</t>
  </si>
  <si>
    <t>구로제2동제1투</t>
  </si>
  <si>
    <t>구로제2동제2투</t>
  </si>
  <si>
    <t>구로제2동제3투</t>
  </si>
  <si>
    <t>구로제2동제4투</t>
  </si>
  <si>
    <t>구로제2동제5투</t>
  </si>
  <si>
    <t>구로제2동제6투</t>
  </si>
  <si>
    <t>구로제2동제7투</t>
  </si>
  <si>
    <t>구로제2동제8투</t>
  </si>
  <si>
    <t>구로제2동제9투</t>
  </si>
  <si>
    <t>구로제3동</t>
  </si>
  <si>
    <t>구로제3동제1투</t>
  </si>
  <si>
    <t>구로제3동제2투</t>
  </si>
  <si>
    <t>구로제3동제3투</t>
  </si>
  <si>
    <t>구로제3동제4투</t>
  </si>
  <si>
    <t>구로제3동제5투</t>
  </si>
  <si>
    <t>구로제3동제6투</t>
  </si>
  <si>
    <t>구로제3동제7투</t>
  </si>
  <si>
    <t>구로제4동</t>
  </si>
  <si>
    <t>구로제4동제1투</t>
  </si>
  <si>
    <t>구로제4동제2투</t>
  </si>
  <si>
    <t>구로제4동제3투</t>
  </si>
  <si>
    <t>구로제4동제4투</t>
  </si>
  <si>
    <t>구로제4동제5투</t>
  </si>
  <si>
    <t>구로제4동제6투</t>
  </si>
  <si>
    <t>구로제5동</t>
  </si>
  <si>
    <t>구로제5동제1투</t>
  </si>
  <si>
    <t>구로제5동제2투</t>
  </si>
  <si>
    <t>구로제5동제3투</t>
  </si>
  <si>
    <t>구로제5동제4투</t>
  </si>
  <si>
    <t>구로제5동제5투</t>
  </si>
  <si>
    <t>구로제5동제6투</t>
  </si>
  <si>
    <t>가리봉동</t>
  </si>
  <si>
    <t>가리봉동제1투</t>
  </si>
  <si>
    <t>가리봉동제2투</t>
  </si>
  <si>
    <t>가리봉동제3투</t>
  </si>
  <si>
    <t>최기상</t>
  </si>
  <si>
    <t>강성만</t>
  </si>
  <si>
    <t>박창래</t>
  </si>
  <si>
    <t>차성수</t>
  </si>
  <si>
    <t>가산동</t>
  </si>
  <si>
    <t>가산동제1투</t>
  </si>
  <si>
    <t>가산동제2투</t>
  </si>
  <si>
    <t>가산동제3투</t>
  </si>
  <si>
    <t>가산동제4투</t>
  </si>
  <si>
    <t>가산동제5투</t>
  </si>
  <si>
    <t>가산동제6투</t>
  </si>
  <si>
    <t>독산제1동</t>
  </si>
  <si>
    <t>독산제1동제1투</t>
  </si>
  <si>
    <t>독산제1동제2투</t>
  </si>
  <si>
    <t>독산제1동제3투</t>
  </si>
  <si>
    <t>독산제1동제4투</t>
  </si>
  <si>
    <t>독산제1동제5투</t>
  </si>
  <si>
    <t>독산제1동제6투</t>
  </si>
  <si>
    <t>독산제1동제7투</t>
  </si>
  <si>
    <t>독산제1동제8투</t>
  </si>
  <si>
    <t>독산제2동</t>
  </si>
  <si>
    <t>독산제2동제1투</t>
  </si>
  <si>
    <t>독산제2동제2투</t>
  </si>
  <si>
    <t>독산제2동제3투</t>
  </si>
  <si>
    <t>독산제2동제4투</t>
  </si>
  <si>
    <t>독산제2동제5투</t>
  </si>
  <si>
    <t>독산제2동제6투</t>
  </si>
  <si>
    <t>독산제3동</t>
  </si>
  <si>
    <t>독산제3동제1투</t>
  </si>
  <si>
    <t>독산제3동제2투</t>
  </si>
  <si>
    <t>독산제3동제3투</t>
  </si>
  <si>
    <t>독산제3동제4투</t>
  </si>
  <si>
    <t>독산제3동제5투</t>
  </si>
  <si>
    <t>독산제3동제6투</t>
  </si>
  <si>
    <t>독산제4동</t>
  </si>
  <si>
    <t>독산제4동제1투</t>
  </si>
  <si>
    <t>독산제4동제2투</t>
  </si>
  <si>
    <t>독산제4동제3투</t>
  </si>
  <si>
    <t>독산제4동제4투</t>
  </si>
  <si>
    <t>시흥제1동</t>
  </si>
  <si>
    <t>시흥제1동제1투</t>
  </si>
  <si>
    <t>시흥제1동제2투</t>
  </si>
  <si>
    <t>시흥제1동제3투</t>
  </si>
  <si>
    <t>시흥제1동제4투</t>
  </si>
  <si>
    <t>시흥제1동제5투</t>
  </si>
  <si>
    <t>시흥제1동제6투</t>
  </si>
  <si>
    <t>시흥제1동제7투</t>
  </si>
  <si>
    <t>시흥제1동제8투</t>
  </si>
  <si>
    <t>시흥제2동</t>
  </si>
  <si>
    <t>시흥제2동제1투</t>
  </si>
  <si>
    <t>시흥제2동제2투</t>
  </si>
  <si>
    <t>시흥제2동제3투</t>
  </si>
  <si>
    <t>시흥제2동제4투</t>
  </si>
  <si>
    <t>시흥제2동제5투</t>
  </si>
  <si>
    <t>시흥제2동제6투</t>
  </si>
  <si>
    <t>시흥제3동</t>
  </si>
  <si>
    <t>시흥제3동제1투</t>
  </si>
  <si>
    <t>시흥제3동제2투</t>
  </si>
  <si>
    <t>시흥제3동제3투</t>
  </si>
  <si>
    <t>시흥제3동제4투</t>
  </si>
  <si>
    <t>시흥제4동</t>
  </si>
  <si>
    <t>시흥제4동제1투</t>
  </si>
  <si>
    <t>시흥제4동제2투</t>
  </si>
  <si>
    <t>시흥제4동제3투</t>
  </si>
  <si>
    <t>시흥제4동제4투</t>
  </si>
  <si>
    <t>시흥제4동제5투</t>
  </si>
  <si>
    <t>시흥제4동제6투</t>
  </si>
  <si>
    <t>시흥제5동</t>
  </si>
  <si>
    <t>시흥제5동제1투</t>
  </si>
  <si>
    <t>시흥제5동제2투</t>
  </si>
  <si>
    <t>시흥제5동제3투</t>
  </si>
  <si>
    <t>시흥제5동제4투</t>
  </si>
  <si>
    <t>시흥제5동제5투</t>
  </si>
  <si>
    <t>김영주</t>
  </si>
  <si>
    <t>문병호</t>
  </si>
  <si>
    <t>정재민</t>
  </si>
  <si>
    <t>안성우</t>
  </si>
  <si>
    <t>영등포본동</t>
  </si>
  <si>
    <t>영등포본동제1투</t>
  </si>
  <si>
    <t>영등포본동제2투</t>
  </si>
  <si>
    <t>영등포본동제3투</t>
  </si>
  <si>
    <t>영등포본동제4투</t>
  </si>
  <si>
    <t>영등포본동제5투</t>
  </si>
  <si>
    <t>영등포본동제6투</t>
  </si>
  <si>
    <t>영등포본동제7투</t>
  </si>
  <si>
    <t>영등포동</t>
  </si>
  <si>
    <t>영등포동제1투</t>
  </si>
  <si>
    <t>영등포동제2투</t>
  </si>
  <si>
    <t>영등포동제3투</t>
  </si>
  <si>
    <t>영등포동제4투</t>
  </si>
  <si>
    <t>영등포동제5투</t>
  </si>
  <si>
    <t>영등포동제6투</t>
  </si>
  <si>
    <t>당산제1동</t>
  </si>
  <si>
    <t>당산제1동제1투</t>
  </si>
  <si>
    <t>당산제1동제2투</t>
  </si>
  <si>
    <t>당산제1동제3투</t>
  </si>
  <si>
    <t>당산제1동제4투</t>
  </si>
  <si>
    <t>당산제1동제5투</t>
  </si>
  <si>
    <t>당산제2동</t>
  </si>
  <si>
    <t>당산제2동제1투</t>
  </si>
  <si>
    <t>당산제2동제2투</t>
  </si>
  <si>
    <t>당산제2동제3투</t>
  </si>
  <si>
    <t>당산제2동제4투</t>
  </si>
  <si>
    <t>당산제2동제5투</t>
  </si>
  <si>
    <t>당산제2동제6투</t>
  </si>
  <si>
    <t>당산제2동제7투</t>
  </si>
  <si>
    <t>도림동</t>
  </si>
  <si>
    <t>도림동제1투</t>
  </si>
  <si>
    <t>도림동제2투</t>
  </si>
  <si>
    <t>도림동제3투</t>
  </si>
  <si>
    <t>도림동제4투</t>
  </si>
  <si>
    <t>문래동</t>
  </si>
  <si>
    <t>문래동제1투</t>
  </si>
  <si>
    <t>문래동제2투</t>
  </si>
  <si>
    <t>문래동제3투</t>
  </si>
  <si>
    <t>문래동제4투</t>
  </si>
  <si>
    <t>문래동제5투</t>
  </si>
  <si>
    <t>문래동제6투</t>
  </si>
  <si>
    <t>문래동제7투</t>
  </si>
  <si>
    <t>양평제1동</t>
  </si>
  <si>
    <t>양평제1동제1투</t>
  </si>
  <si>
    <t>양평제1동제2투</t>
  </si>
  <si>
    <t>양평제1동제3투</t>
  </si>
  <si>
    <t>양평제1동제4투</t>
  </si>
  <si>
    <t>양평제2동</t>
  </si>
  <si>
    <t>양평제2동제1투</t>
  </si>
  <si>
    <t>양평제2동제2투</t>
  </si>
  <si>
    <t>양평제2동제3투</t>
  </si>
  <si>
    <t>양평제2동제4투</t>
  </si>
  <si>
    <t>양평제2동제5투</t>
  </si>
  <si>
    <t>신길제3동</t>
  </si>
  <si>
    <t>신길제3동제1투</t>
  </si>
  <si>
    <t>신길제3동제2투</t>
  </si>
  <si>
    <t>신길제3동제3투</t>
  </si>
  <si>
    <t>신길제3동제4투</t>
  </si>
  <si>
    <t>신길제3동제5투</t>
  </si>
  <si>
    <t>김민석</t>
  </si>
  <si>
    <t>박용찬</t>
  </si>
  <si>
    <t>김지향</t>
  </si>
  <si>
    <t>이상륜</t>
  </si>
  <si>
    <t>이정현</t>
  </si>
  <si>
    <t>여의동</t>
  </si>
  <si>
    <t>여의동제1투</t>
  </si>
  <si>
    <t>여의동제2투</t>
  </si>
  <si>
    <t>여의동제3투</t>
  </si>
  <si>
    <t>여의동제4투</t>
  </si>
  <si>
    <t>여의동제5투</t>
  </si>
  <si>
    <t>여의동제6투</t>
  </si>
  <si>
    <t>여의동제7투</t>
  </si>
  <si>
    <t>여의동제8투</t>
  </si>
  <si>
    <t>신길제1동</t>
  </si>
  <si>
    <t>신길제1동제1투</t>
  </si>
  <si>
    <t>신길제1동제2투</t>
  </si>
  <si>
    <t>신길제1동제3투</t>
  </si>
  <si>
    <t>신길제1동제4투</t>
  </si>
  <si>
    <t>신길제1동제5투</t>
  </si>
  <si>
    <t>신길제4동</t>
  </si>
  <si>
    <t>신길제4동제1투</t>
  </si>
  <si>
    <t>신길제4동제2투</t>
  </si>
  <si>
    <t>신길제4동제3투</t>
  </si>
  <si>
    <t>신길제5동</t>
  </si>
  <si>
    <t>신길제5동제1투</t>
  </si>
  <si>
    <t>신길제5동제2투</t>
  </si>
  <si>
    <t>신길제5동제3투</t>
  </si>
  <si>
    <t>신길제5동제4투</t>
  </si>
  <si>
    <t>신길제6동</t>
  </si>
  <si>
    <t>신길제6동제1투</t>
  </si>
  <si>
    <t>신길제6동제2투</t>
  </si>
  <si>
    <t>신길제6동제3투</t>
  </si>
  <si>
    <t>신길제6동제4투</t>
  </si>
  <si>
    <t>신길제6동제5투</t>
  </si>
  <si>
    <t>신길제7동</t>
  </si>
  <si>
    <t>신길제7동제1투</t>
  </si>
  <si>
    <t>신길제7동제2투</t>
  </si>
  <si>
    <t>신길제7동제3투</t>
  </si>
  <si>
    <t>신길제7동제4투</t>
  </si>
  <si>
    <t>대림제1동</t>
  </si>
  <si>
    <t>대림제1동제1투</t>
  </si>
  <si>
    <t>대림제1동제2투</t>
  </si>
  <si>
    <t>대림제1동제3투</t>
  </si>
  <si>
    <t>대림제1동제4투</t>
  </si>
  <si>
    <t>대림제1동제5투</t>
  </si>
  <si>
    <t>대림제2동</t>
  </si>
  <si>
    <t>대림제2동제1투</t>
  </si>
  <si>
    <t>대림제2동제2투</t>
  </si>
  <si>
    <t>대림제2동제3투</t>
  </si>
  <si>
    <t>대림제2동제4투</t>
  </si>
  <si>
    <t>대림제2동제5투</t>
  </si>
  <si>
    <t>대림제3동</t>
  </si>
  <si>
    <t>대림제3동제1투</t>
  </si>
  <si>
    <t>대림제3동제2투</t>
  </si>
  <si>
    <t>대림제3동제3투</t>
  </si>
  <si>
    <t>대림제3동제4투</t>
  </si>
  <si>
    <t>대림제3동제5투</t>
  </si>
  <si>
    <t>대림제3동제6투</t>
  </si>
  <si>
    <t>대림제3동제7투</t>
  </si>
  <si>
    <t>김병기</t>
  </si>
  <si>
    <t>장진영</t>
  </si>
  <si>
    <t>윤헌주</t>
  </si>
  <si>
    <t>이서은</t>
  </si>
  <si>
    <t>노량진제1동</t>
  </si>
  <si>
    <t>노량진제1동제1투</t>
  </si>
  <si>
    <t>노량진제1동제2투</t>
  </si>
  <si>
    <t>노량진제1동제3투</t>
  </si>
  <si>
    <t>노량진제1동제4투</t>
  </si>
  <si>
    <t>노량진제1동제5투</t>
  </si>
  <si>
    <t>노량진제1동제6투</t>
  </si>
  <si>
    <t>노량진제1동제7투</t>
  </si>
  <si>
    <t>노량진제1동제8투</t>
  </si>
  <si>
    <t>노량진제1동제9투</t>
  </si>
  <si>
    <t>노량진제2동</t>
  </si>
  <si>
    <t>노량진제2동제1투</t>
  </si>
  <si>
    <t>노량진제2동제2투</t>
  </si>
  <si>
    <t>노량진제2동제3투</t>
  </si>
  <si>
    <t>노량진제2동제4투</t>
  </si>
  <si>
    <t>상도제2동</t>
  </si>
  <si>
    <t>상도제2동제1투</t>
  </si>
  <si>
    <t>상도제2동제2투</t>
  </si>
  <si>
    <t>상도제2동제3투</t>
  </si>
  <si>
    <t>상도제2동제4투</t>
  </si>
  <si>
    <t>상도제2동제5투</t>
  </si>
  <si>
    <t>상도제3동</t>
  </si>
  <si>
    <t>상도제3동제1투</t>
  </si>
  <si>
    <t>상도제3동제2투</t>
  </si>
  <si>
    <t>상도제3동제3투</t>
  </si>
  <si>
    <t>상도제3동제4투</t>
  </si>
  <si>
    <t>상도제3동제5투</t>
  </si>
  <si>
    <t>상도제4동</t>
  </si>
  <si>
    <t>상도제4동제1투</t>
  </si>
  <si>
    <t>상도제4동제2투</t>
  </si>
  <si>
    <t>상도제4동제3투</t>
  </si>
  <si>
    <t>상도제4동제4투</t>
  </si>
  <si>
    <t>상도제4동제5투</t>
  </si>
  <si>
    <t>상도제4동제6투</t>
  </si>
  <si>
    <t>대방동</t>
  </si>
  <si>
    <t>대방동제1투</t>
  </si>
  <si>
    <t>대방동제2투</t>
  </si>
  <si>
    <t>대방동제3투</t>
  </si>
  <si>
    <t>대방동제4투</t>
  </si>
  <si>
    <t>대방동제5투</t>
  </si>
  <si>
    <t>대방동제6투</t>
  </si>
  <si>
    <t>대방동제7투</t>
  </si>
  <si>
    <t>대방동제8투</t>
  </si>
  <si>
    <t>신대방제1동</t>
  </si>
  <si>
    <t>신대방제1동제1투</t>
  </si>
  <si>
    <t>신대방제1동제2투</t>
  </si>
  <si>
    <t>신대방제1동제3투</t>
  </si>
  <si>
    <t>신대방제1동제4투</t>
  </si>
  <si>
    <t>신대방제1동제5투</t>
  </si>
  <si>
    <t>신대방제2동</t>
  </si>
  <si>
    <t>신대방제2동제1투</t>
  </si>
  <si>
    <t>신대방제2동제2투</t>
  </si>
  <si>
    <t>신대방제2동제3투</t>
  </si>
  <si>
    <t>신대방제2동제4투</t>
  </si>
  <si>
    <t>이수진</t>
  </si>
  <si>
    <t>나경원</t>
  </si>
  <si>
    <t>이호영</t>
  </si>
  <si>
    <t>최서현</t>
  </si>
  <si>
    <t>조현숙</t>
  </si>
  <si>
    <t>상도제1동</t>
  </si>
  <si>
    <t>상도제1동제1투</t>
  </si>
  <si>
    <t>상도제1동제2투</t>
  </si>
  <si>
    <t>상도제1동제3투</t>
  </si>
  <si>
    <t>상도제1동제4투</t>
  </si>
  <si>
    <t>상도제1동제5투</t>
  </si>
  <si>
    <t>상도제1동제6투</t>
  </si>
  <si>
    <t>상도제1동제7투</t>
  </si>
  <si>
    <t>상도제1동제8투</t>
  </si>
  <si>
    <t>흑석동</t>
  </si>
  <si>
    <t>흑석동제1투</t>
  </si>
  <si>
    <t>흑석동제2투</t>
  </si>
  <si>
    <t>흑석동제3투</t>
  </si>
  <si>
    <t>흑석동제4투</t>
  </si>
  <si>
    <t>흑석동제5투</t>
  </si>
  <si>
    <t>흑석동제6투</t>
  </si>
  <si>
    <t>흑석동제7투</t>
  </si>
  <si>
    <t>사당제1동</t>
  </si>
  <si>
    <t>사당제1동제1투</t>
  </si>
  <si>
    <t>사당제1동제2투</t>
  </si>
  <si>
    <t>사당제1동제3투</t>
  </si>
  <si>
    <t>사당제1동제4투</t>
  </si>
  <si>
    <t>사당제1동제5투</t>
  </si>
  <si>
    <t>사당제2동</t>
  </si>
  <si>
    <t>사당제2동제1투</t>
  </si>
  <si>
    <t>사당제2동제2투</t>
  </si>
  <si>
    <t>사당제2동제3투</t>
  </si>
  <si>
    <t>사당제2동제4투</t>
  </si>
  <si>
    <t>사당제2동제5투</t>
  </si>
  <si>
    <t>사당제2동제6투</t>
  </si>
  <si>
    <t>사당제2동제7투</t>
  </si>
  <si>
    <t>사당제3동</t>
  </si>
  <si>
    <t>사당제3동제1투</t>
  </si>
  <si>
    <t>사당제3동제2투</t>
  </si>
  <si>
    <t>사당제3동제3투</t>
  </si>
  <si>
    <t>사당제3동제4투</t>
  </si>
  <si>
    <t>사당제3동제5투</t>
  </si>
  <si>
    <t>사당제3동제6투</t>
  </si>
  <si>
    <t>사당제4동</t>
  </si>
  <si>
    <t>사당제4동제1투</t>
  </si>
  <si>
    <t>사당제4동제2투</t>
  </si>
  <si>
    <t>사당제4동제3투</t>
  </si>
  <si>
    <t>사당제4동제4투</t>
  </si>
  <si>
    <t>사당제5동</t>
  </si>
  <si>
    <t>사당제5동제1투</t>
  </si>
  <si>
    <t>사당제5동제2투</t>
  </si>
  <si>
    <t>사당제5동제3투</t>
  </si>
  <si>
    <t>사당제5동제4투</t>
  </si>
  <si>
    <t>유기홍</t>
  </si>
  <si>
    <t>이승한</t>
  </si>
  <si>
    <t>이동영</t>
  </si>
  <si>
    <t>권미성</t>
  </si>
  <si>
    <t>송명숙</t>
  </si>
  <si>
    <t>김성식</t>
  </si>
  <si>
    <t>보라매동</t>
  </si>
  <si>
    <t>보라매동제1투</t>
  </si>
  <si>
    <t>보라매동제2투</t>
  </si>
  <si>
    <t>보라매동제3투</t>
  </si>
  <si>
    <t>보라매동제4투</t>
  </si>
  <si>
    <t>보라매동제5투</t>
  </si>
  <si>
    <t>은천동</t>
  </si>
  <si>
    <t>은천동제1투</t>
  </si>
  <si>
    <t>은천동제2투</t>
  </si>
  <si>
    <t>은천동제3투</t>
  </si>
  <si>
    <t>은천동제4투</t>
  </si>
  <si>
    <t>은천동제5투</t>
  </si>
  <si>
    <t>은천동제6투</t>
  </si>
  <si>
    <t>은천동제7투</t>
  </si>
  <si>
    <t>성현동</t>
  </si>
  <si>
    <t>성현동제1투</t>
  </si>
  <si>
    <t>성현동제2투</t>
  </si>
  <si>
    <t>성현동제3투</t>
  </si>
  <si>
    <t>성현동제4투</t>
  </si>
  <si>
    <t>성현동제5투</t>
  </si>
  <si>
    <t>성현동제6투</t>
  </si>
  <si>
    <t>성현동제7투</t>
  </si>
  <si>
    <t>중앙동</t>
  </si>
  <si>
    <t>중앙동제1투</t>
  </si>
  <si>
    <t>중앙동제2투</t>
  </si>
  <si>
    <t>중앙동제3투</t>
  </si>
  <si>
    <t>청림동</t>
  </si>
  <si>
    <t>청림동제1투</t>
  </si>
  <si>
    <t>청림동제2투</t>
  </si>
  <si>
    <t>청림동제3투</t>
  </si>
  <si>
    <t>행운동</t>
  </si>
  <si>
    <t>행운동제1투</t>
  </si>
  <si>
    <t>행운동제2투</t>
  </si>
  <si>
    <t>행운동제3투</t>
  </si>
  <si>
    <t>행운동제4투</t>
  </si>
  <si>
    <t>행운동제5투</t>
  </si>
  <si>
    <t>행운동제6투</t>
  </si>
  <si>
    <t>청룡동</t>
  </si>
  <si>
    <t>청룡동제1투</t>
  </si>
  <si>
    <t>청룡동제2투</t>
  </si>
  <si>
    <t>청룡동제3투</t>
  </si>
  <si>
    <t>청룡동제4투</t>
  </si>
  <si>
    <t>청룡동제5투</t>
  </si>
  <si>
    <t>청룡동제6투</t>
  </si>
  <si>
    <t>낙성대동</t>
  </si>
  <si>
    <t>낙성대동제1투</t>
  </si>
  <si>
    <t>낙성대동제2투</t>
  </si>
  <si>
    <t>낙성대동제3투</t>
  </si>
  <si>
    <t>인헌동</t>
  </si>
  <si>
    <t>인헌동제1투</t>
  </si>
  <si>
    <t>인헌동제2투</t>
  </si>
  <si>
    <t>인헌동제3투</t>
  </si>
  <si>
    <t>인헌동제4투</t>
  </si>
  <si>
    <t>인헌동제5투</t>
  </si>
  <si>
    <t>남현동</t>
  </si>
  <si>
    <t>남현동제1투</t>
  </si>
  <si>
    <t>남현동제2투</t>
  </si>
  <si>
    <t>남현동제3투</t>
  </si>
  <si>
    <t>남현동제4투</t>
  </si>
  <si>
    <t>신림동</t>
  </si>
  <si>
    <t>신림동제1투</t>
  </si>
  <si>
    <t>신림동제2투</t>
  </si>
  <si>
    <t>신림동제3투</t>
  </si>
  <si>
    <t>신림동제4투</t>
  </si>
  <si>
    <t>정태호</t>
  </si>
  <si>
    <t>오신환</t>
  </si>
  <si>
    <t>한인수</t>
  </si>
  <si>
    <t>박현성</t>
  </si>
  <si>
    <t>김한영</t>
  </si>
  <si>
    <t>서희성</t>
  </si>
  <si>
    <t>류현선</t>
  </si>
  <si>
    <t>신사동</t>
  </si>
  <si>
    <t>신사동제1투</t>
  </si>
  <si>
    <t>신사동제2투</t>
  </si>
  <si>
    <t>신사동제3투</t>
  </si>
  <si>
    <t>신사동제4투</t>
  </si>
  <si>
    <t>신사동제5투</t>
  </si>
  <si>
    <t>조원동</t>
  </si>
  <si>
    <t>조원동제1투</t>
  </si>
  <si>
    <t>조원동제2투</t>
  </si>
  <si>
    <t>조원동제3투</t>
  </si>
  <si>
    <t>조원동제4투</t>
  </si>
  <si>
    <t>미성동</t>
  </si>
  <si>
    <t>미성동제1투</t>
  </si>
  <si>
    <t>미성동제2투</t>
  </si>
  <si>
    <t>미성동제3투</t>
  </si>
  <si>
    <t>미성동제4투</t>
  </si>
  <si>
    <t>미성동제5투</t>
  </si>
  <si>
    <t>미성동제6투</t>
  </si>
  <si>
    <t>미성동제7투</t>
  </si>
  <si>
    <t>난곡동</t>
  </si>
  <si>
    <t>난곡동제1투</t>
  </si>
  <si>
    <t>난곡동제2투</t>
  </si>
  <si>
    <t>난곡동제3투</t>
  </si>
  <si>
    <t>난곡동제4투</t>
  </si>
  <si>
    <t>난곡동제5투</t>
  </si>
  <si>
    <t>난곡동제6투</t>
  </si>
  <si>
    <t>난향동</t>
  </si>
  <si>
    <t>난향동제1투</t>
  </si>
  <si>
    <t>난향동제2투</t>
  </si>
  <si>
    <t>난향동제3투</t>
  </si>
  <si>
    <t>서원동</t>
  </si>
  <si>
    <t>서원동제1투</t>
  </si>
  <si>
    <t>서원동제2투</t>
  </si>
  <si>
    <t>서원동제3투</t>
  </si>
  <si>
    <t>서원동제4투</t>
  </si>
  <si>
    <t>서원동제5투</t>
  </si>
  <si>
    <t>신원동</t>
  </si>
  <si>
    <t>신원동제1투</t>
  </si>
  <si>
    <t>신원동제2투</t>
  </si>
  <si>
    <t>신원동제3투</t>
  </si>
  <si>
    <t>신원동제4투</t>
  </si>
  <si>
    <t>서림동</t>
  </si>
  <si>
    <t>서림동제1투</t>
  </si>
  <si>
    <t>서림동제2투</t>
  </si>
  <si>
    <t>서림동제3투</t>
  </si>
  <si>
    <t>서림동제4투</t>
  </si>
  <si>
    <t>서림동제5투</t>
  </si>
  <si>
    <t>삼성동</t>
  </si>
  <si>
    <t>삼성동제1투</t>
  </si>
  <si>
    <t>삼성동제2투</t>
  </si>
  <si>
    <t>삼성동제3투</t>
  </si>
  <si>
    <t>삼성동제4투</t>
  </si>
  <si>
    <t>삼성동제5투</t>
  </si>
  <si>
    <t>삼성동제6투</t>
  </si>
  <si>
    <t>대학동</t>
  </si>
  <si>
    <t>대학동제1투</t>
  </si>
  <si>
    <t>대학동제2투</t>
  </si>
  <si>
    <t>대학동제3투</t>
  </si>
  <si>
    <t>대학동제4투</t>
  </si>
  <si>
    <t>이정근</t>
  </si>
  <si>
    <t>윤희숙</t>
  </si>
  <si>
    <t>신방호</t>
  </si>
  <si>
    <t>잠원동</t>
  </si>
  <si>
    <t>잠원동제1투</t>
  </si>
  <si>
    <t>잠원동제2투</t>
  </si>
  <si>
    <t>잠원동제3투</t>
  </si>
  <si>
    <t>잠원동제4투</t>
  </si>
  <si>
    <t>잠원동제5투</t>
  </si>
  <si>
    <t>잠원동제6투</t>
  </si>
  <si>
    <t>잠원동제7투</t>
  </si>
  <si>
    <t>잠원동제8투</t>
  </si>
  <si>
    <t>반포본동</t>
  </si>
  <si>
    <t>반포본동제1투</t>
  </si>
  <si>
    <t>반포본동제2투</t>
  </si>
  <si>
    <t>반포본동제3투</t>
  </si>
  <si>
    <t>반포본동제4투</t>
  </si>
  <si>
    <t>반포1동</t>
  </si>
  <si>
    <t>반포1동제1투</t>
  </si>
  <si>
    <t>반포1동제2투</t>
  </si>
  <si>
    <t>반포1동제3투</t>
  </si>
  <si>
    <t>반포1동제4투</t>
  </si>
  <si>
    <t>반포1동제5투</t>
  </si>
  <si>
    <t>반포1동제6투</t>
  </si>
  <si>
    <t>반포1동제7투</t>
  </si>
  <si>
    <t>반포2동</t>
  </si>
  <si>
    <t>반포2동제1투</t>
  </si>
  <si>
    <t>반포2동제2투</t>
  </si>
  <si>
    <t>반포2동제3투</t>
  </si>
  <si>
    <t>반포3동</t>
  </si>
  <si>
    <t>반포3동제1투</t>
  </si>
  <si>
    <t>반포3동제2투</t>
  </si>
  <si>
    <t>반포3동제3투</t>
  </si>
  <si>
    <t>반포3동제4투</t>
  </si>
  <si>
    <t>반포3동제5투</t>
  </si>
  <si>
    <t>반포4동</t>
  </si>
  <si>
    <t>반포4동제1투</t>
  </si>
  <si>
    <t>반포4동제2투</t>
  </si>
  <si>
    <t>반포4동제3투</t>
  </si>
  <si>
    <t>반포4동제4투</t>
  </si>
  <si>
    <t>반포4동제5투</t>
  </si>
  <si>
    <t>방배본동</t>
  </si>
  <si>
    <t>방배본동제1투</t>
  </si>
  <si>
    <t>방배본동제2투</t>
  </si>
  <si>
    <t>방배본동제3투</t>
  </si>
  <si>
    <t>방배본동제4투</t>
  </si>
  <si>
    <t>방배1동</t>
  </si>
  <si>
    <t>방배1동제1투</t>
  </si>
  <si>
    <t>방배1동제2투</t>
  </si>
  <si>
    <t>방배1동제3투</t>
  </si>
  <si>
    <t>방배1동제4투</t>
  </si>
  <si>
    <t>방배4동</t>
  </si>
  <si>
    <t>방배4동제1투</t>
  </si>
  <si>
    <t>방배4동제2투</t>
  </si>
  <si>
    <t>방배4동제3투</t>
  </si>
  <si>
    <t>방배4동제4투</t>
  </si>
  <si>
    <t>방배4동제5투</t>
  </si>
  <si>
    <t>방배4동제6투</t>
  </si>
  <si>
    <t>박경미</t>
  </si>
  <si>
    <t>박성중</t>
  </si>
  <si>
    <t>이정호</t>
  </si>
  <si>
    <t>이진호</t>
  </si>
  <si>
    <t>서초1동</t>
  </si>
  <si>
    <t>서초1동제1투</t>
  </si>
  <si>
    <t>서초1동제2투</t>
  </si>
  <si>
    <t>서초1동제3투</t>
  </si>
  <si>
    <t>서초1동제4투</t>
  </si>
  <si>
    <t>서초2동</t>
  </si>
  <si>
    <t>서초2동제1투</t>
  </si>
  <si>
    <t>서초2동제2투</t>
  </si>
  <si>
    <t>서초2동제3투</t>
  </si>
  <si>
    <t>서초2동제4투</t>
  </si>
  <si>
    <t>서초3동</t>
  </si>
  <si>
    <t>서초3동제1투</t>
  </si>
  <si>
    <t>서초3동제2투</t>
  </si>
  <si>
    <t>서초3동제3투</t>
  </si>
  <si>
    <t>서초3동제4투</t>
  </si>
  <si>
    <t>서초3동제5투</t>
  </si>
  <si>
    <t>서초3동제6투</t>
  </si>
  <si>
    <t>서초3동제7투</t>
  </si>
  <si>
    <t>서초4동</t>
  </si>
  <si>
    <t>서초4동제1투</t>
  </si>
  <si>
    <t>서초4동제2투</t>
  </si>
  <si>
    <t>서초4동제3투</t>
  </si>
  <si>
    <t>서초4동제4투</t>
  </si>
  <si>
    <t>서초4동제5투</t>
  </si>
  <si>
    <t>서초4동제6투</t>
  </si>
  <si>
    <t>방배2동</t>
  </si>
  <si>
    <t>방배2동제1투</t>
  </si>
  <si>
    <t>방배2동제2투</t>
  </si>
  <si>
    <t>방배2동제3투</t>
  </si>
  <si>
    <t>방배2동제4투</t>
  </si>
  <si>
    <t>방배2동제5투</t>
  </si>
  <si>
    <t>방배2동제6투</t>
  </si>
  <si>
    <t>방배2동제7투</t>
  </si>
  <si>
    <t>방배3동</t>
  </si>
  <si>
    <t>방배3동제1투</t>
  </si>
  <si>
    <t>방배3동제2투</t>
  </si>
  <si>
    <t>방배3동제3투</t>
  </si>
  <si>
    <t>방배3동제4투</t>
  </si>
  <si>
    <t>방배3동제5투</t>
  </si>
  <si>
    <t>방배3동제6투</t>
  </si>
  <si>
    <t>양재1동</t>
  </si>
  <si>
    <t>양재1동제1투</t>
  </si>
  <si>
    <t>양재1동제2투</t>
  </si>
  <si>
    <t>양재1동제3투</t>
  </si>
  <si>
    <t>양재1동제4투</t>
  </si>
  <si>
    <t>양재1동제5투</t>
  </si>
  <si>
    <t>양재1동제6투</t>
  </si>
  <si>
    <t>양재1동제7투</t>
  </si>
  <si>
    <t>양재1동제8투</t>
  </si>
  <si>
    <t>양재1동제9투</t>
  </si>
  <si>
    <t>양재1동제10투</t>
  </si>
  <si>
    <t>양재2동</t>
  </si>
  <si>
    <t>양재2동제1투</t>
  </si>
  <si>
    <t>양재2동제2투</t>
  </si>
  <si>
    <t>양재2동제3투</t>
  </si>
  <si>
    <t>양재2동제4투</t>
  </si>
  <si>
    <t>양재2동제5투</t>
  </si>
  <si>
    <t>내곡동</t>
  </si>
  <si>
    <t>내곡동제1투</t>
  </si>
  <si>
    <t>내곡동제2투</t>
  </si>
  <si>
    <t>내곡동제3투</t>
  </si>
  <si>
    <t>내곡동제4투</t>
  </si>
  <si>
    <t>김성곤</t>
  </si>
  <si>
    <t>태구민</t>
  </si>
  <si>
    <t>정동희</t>
  </si>
  <si>
    <t>김정훈</t>
  </si>
  <si>
    <t>논현1동</t>
  </si>
  <si>
    <t>논현1동제1투</t>
  </si>
  <si>
    <t>논현1동제2투</t>
  </si>
  <si>
    <t>논현1동제3투</t>
  </si>
  <si>
    <t>논현1동제4투</t>
  </si>
  <si>
    <t>논현1동제5투</t>
  </si>
  <si>
    <t>논현2동</t>
  </si>
  <si>
    <t>논현2동제1투</t>
  </si>
  <si>
    <t>논현2동제2투</t>
  </si>
  <si>
    <t>논현2동제3투</t>
  </si>
  <si>
    <t>논현2동제4투</t>
  </si>
  <si>
    <t>논현2동제5투</t>
  </si>
  <si>
    <t>압구정동</t>
  </si>
  <si>
    <t>압구정동제1투</t>
  </si>
  <si>
    <t>압구정동제2투</t>
  </si>
  <si>
    <t>압구정동제3투</t>
  </si>
  <si>
    <t>압구정동제4투</t>
  </si>
  <si>
    <t>압구정동제5투</t>
  </si>
  <si>
    <t>압구정동제6투</t>
  </si>
  <si>
    <t>압구정동제7투</t>
  </si>
  <si>
    <t>청담동</t>
  </si>
  <si>
    <t>청담동제1투</t>
  </si>
  <si>
    <t>청담동제2투</t>
  </si>
  <si>
    <t>청담동제3투</t>
  </si>
  <si>
    <t>청담동제4투</t>
  </si>
  <si>
    <t>청담동제5투</t>
  </si>
  <si>
    <t>청담동제6투</t>
  </si>
  <si>
    <t>청담동제7투</t>
  </si>
  <si>
    <t>역삼1동</t>
  </si>
  <si>
    <t>역삼1동제1투</t>
  </si>
  <si>
    <t>역삼1동제2투</t>
  </si>
  <si>
    <t>역삼1동제3투</t>
  </si>
  <si>
    <t>역삼1동제4투</t>
  </si>
  <si>
    <t>역삼1동제5투</t>
  </si>
  <si>
    <t>역삼1동제6투</t>
  </si>
  <si>
    <t>역삼1동제7투</t>
  </si>
  <si>
    <t>역삼2동</t>
  </si>
  <si>
    <t>역삼2동제1투</t>
  </si>
  <si>
    <t>역삼2동제2투</t>
  </si>
  <si>
    <t>역삼2동제3투</t>
  </si>
  <si>
    <t>역삼2동제4투</t>
  </si>
  <si>
    <t>역삼2동제5투</t>
  </si>
  <si>
    <t>역삼2동제6투</t>
  </si>
  <si>
    <t>전현희</t>
  </si>
  <si>
    <t>박진</t>
  </si>
  <si>
    <t>김광종</t>
  </si>
  <si>
    <t>강기현</t>
  </si>
  <si>
    <t>김민찬</t>
  </si>
  <si>
    <t>개포1동</t>
  </si>
  <si>
    <t>개포1동제1투</t>
  </si>
  <si>
    <t>개포1동제2투</t>
  </si>
  <si>
    <t>개포1동제3투</t>
  </si>
  <si>
    <t>개포2동</t>
  </si>
  <si>
    <t>개포2동제1투</t>
  </si>
  <si>
    <t>개포2동제2투</t>
  </si>
  <si>
    <t>개포2동제3투</t>
  </si>
  <si>
    <t>개포2동제4투</t>
  </si>
  <si>
    <t>개포2동제5투</t>
  </si>
  <si>
    <t>개포4동</t>
  </si>
  <si>
    <t>개포4동제1투</t>
  </si>
  <si>
    <t>개포4동제2투</t>
  </si>
  <si>
    <t>개포4동제3투</t>
  </si>
  <si>
    <t>개포4동제4투</t>
  </si>
  <si>
    <t>일원본동</t>
  </si>
  <si>
    <t>일원본동제1투</t>
  </si>
  <si>
    <t>일원본동제2투</t>
  </si>
  <si>
    <t>일원본동제3투</t>
  </si>
  <si>
    <t>일원본동제4투</t>
  </si>
  <si>
    <t>일원1동</t>
  </si>
  <si>
    <t>일원1동제1투</t>
  </si>
  <si>
    <t>일원1동제2투</t>
  </si>
  <si>
    <t>일원1동제3투</t>
  </si>
  <si>
    <t>일원1동제4투</t>
  </si>
  <si>
    <t>일원1동제5투</t>
  </si>
  <si>
    <t>일원2동</t>
  </si>
  <si>
    <t>일원2동제1투</t>
  </si>
  <si>
    <t>일원2동제2투</t>
  </si>
  <si>
    <t>일원2동제3투</t>
  </si>
  <si>
    <t>일원2동제4투</t>
  </si>
  <si>
    <t>일원2동제5투</t>
  </si>
  <si>
    <t>수서동</t>
  </si>
  <si>
    <t>수서동제1투</t>
  </si>
  <si>
    <t>수서동제2투</t>
  </si>
  <si>
    <t>수서동제3투</t>
  </si>
  <si>
    <t>수서동제4투</t>
  </si>
  <si>
    <t>수서동제5투</t>
  </si>
  <si>
    <t>세곡동</t>
  </si>
  <si>
    <t>세곡동제1투</t>
  </si>
  <si>
    <t>세곡동제2투</t>
  </si>
  <si>
    <t>세곡동제3투</t>
  </si>
  <si>
    <t>세곡동제4투</t>
  </si>
  <si>
    <t>세곡동제5투</t>
  </si>
  <si>
    <t>세곡동제6투</t>
  </si>
  <si>
    <t>세곡동제7투</t>
  </si>
  <si>
    <t>세곡동제8투</t>
  </si>
  <si>
    <t>세곡동제9투</t>
  </si>
  <si>
    <t>김한규</t>
  </si>
  <si>
    <t>유경준</t>
  </si>
  <si>
    <t>전태열</t>
  </si>
  <si>
    <t>친박신당</t>
  </si>
  <si>
    <t>도여정</t>
  </si>
  <si>
    <t>고안성</t>
  </si>
  <si>
    <t>새누리당</t>
  </si>
  <si>
    <t>양한별</t>
  </si>
  <si>
    <t>삼성1동</t>
  </si>
  <si>
    <t>삼성1동제1투</t>
  </si>
  <si>
    <t>삼성1동제2투</t>
  </si>
  <si>
    <t>삼성1동제3투</t>
  </si>
  <si>
    <t>삼성2동</t>
  </si>
  <si>
    <t>삼성2동제1투</t>
  </si>
  <si>
    <t>삼성2동제2투</t>
  </si>
  <si>
    <t>삼성2동제3투</t>
  </si>
  <si>
    <t>삼성2동제4투</t>
  </si>
  <si>
    <t>삼성2동제5투</t>
  </si>
  <si>
    <t>대치1동</t>
  </si>
  <si>
    <t>대치1동제1투</t>
  </si>
  <si>
    <t>대치1동제2투</t>
  </si>
  <si>
    <t>대치1동제3투</t>
  </si>
  <si>
    <t>대치1동제4투</t>
  </si>
  <si>
    <t>대치1동제5투</t>
  </si>
  <si>
    <t>대치2동</t>
  </si>
  <si>
    <t>대치2동제1투</t>
  </si>
  <si>
    <t>대치2동제2투</t>
  </si>
  <si>
    <t>대치2동제3투</t>
  </si>
  <si>
    <t>대치2동제4투</t>
  </si>
  <si>
    <t>대치2동제5투</t>
  </si>
  <si>
    <t>대치2동제6투</t>
  </si>
  <si>
    <t>대치2동제7투</t>
  </si>
  <si>
    <t>대치2동제8투</t>
  </si>
  <si>
    <t>대치4동</t>
  </si>
  <si>
    <t>대치4동제1투</t>
  </si>
  <si>
    <t>대치4동제2투</t>
  </si>
  <si>
    <t>대치4동제3투</t>
  </si>
  <si>
    <t>대치4동제4투</t>
  </si>
  <si>
    <t>도곡1동</t>
  </si>
  <si>
    <t>도곡1동제1투</t>
  </si>
  <si>
    <t>도곡1동제2투</t>
  </si>
  <si>
    <t>도곡1동제3투</t>
  </si>
  <si>
    <t>도곡1동제4투</t>
  </si>
  <si>
    <t>도곡1동제5투</t>
  </si>
  <si>
    <t>도곡2동</t>
  </si>
  <si>
    <t>도곡2동제1투</t>
  </si>
  <si>
    <t>도곡2동제2투</t>
  </si>
  <si>
    <t>도곡2동제3투</t>
  </si>
  <si>
    <t>도곡2동제4투</t>
  </si>
  <si>
    <t>도곡2동제5투</t>
  </si>
  <si>
    <t>도곡2동제6투</t>
  </si>
  <si>
    <t>도곡2동제7투</t>
  </si>
  <si>
    <t>조재희</t>
  </si>
  <si>
    <t>김웅</t>
  </si>
  <si>
    <t>조은정</t>
  </si>
  <si>
    <t>풍납1동</t>
  </si>
  <si>
    <t>풍납1동제1투</t>
  </si>
  <si>
    <t>풍납1동제2투</t>
  </si>
  <si>
    <t>풍납1동제3투</t>
  </si>
  <si>
    <t>풍납1동제4투</t>
  </si>
  <si>
    <t>풍납2동</t>
  </si>
  <si>
    <t>풍납2동제1투</t>
  </si>
  <si>
    <t>풍납2동제2투</t>
  </si>
  <si>
    <t>풍납2동제3투</t>
  </si>
  <si>
    <t>풍납2동제4투</t>
  </si>
  <si>
    <t>풍납2동제5투</t>
  </si>
  <si>
    <t>풍납2동제6투</t>
  </si>
  <si>
    <t>방이1동</t>
  </si>
  <si>
    <t>방이1동제1투</t>
  </si>
  <si>
    <t>방이1동제2투</t>
  </si>
  <si>
    <t>방이1동제3투</t>
  </si>
  <si>
    <t>방이2동</t>
  </si>
  <si>
    <t>방이2동제1투</t>
  </si>
  <si>
    <t>방이2동제2투</t>
  </si>
  <si>
    <t>방이2동제3투</t>
  </si>
  <si>
    <t>방이2동제4투</t>
  </si>
  <si>
    <t>방이2동제5투</t>
  </si>
  <si>
    <t>오륜동</t>
  </si>
  <si>
    <t>오륜동제1투</t>
  </si>
  <si>
    <t>오륜동제2투</t>
  </si>
  <si>
    <t>오륜동제3투</t>
  </si>
  <si>
    <t>오륜동제4투</t>
  </si>
  <si>
    <t>송파1동</t>
  </si>
  <si>
    <t>송파1동제1투</t>
  </si>
  <si>
    <t>송파1동제2투</t>
  </si>
  <si>
    <t>송파1동제3투</t>
  </si>
  <si>
    <t>송파1동제4투</t>
  </si>
  <si>
    <t>송파1동제5투</t>
  </si>
  <si>
    <t>송파1동제6투</t>
  </si>
  <si>
    <t>송파2동</t>
  </si>
  <si>
    <t>송파2동제1투</t>
  </si>
  <si>
    <t>송파2동제2투</t>
  </si>
  <si>
    <t>송파2동제3투</t>
  </si>
  <si>
    <t>송파2동제4투</t>
  </si>
  <si>
    <t>잠실4동</t>
  </si>
  <si>
    <t>잠실4동제1투</t>
  </si>
  <si>
    <t>잠실4동제2투</t>
  </si>
  <si>
    <t>잠실4동제3투</t>
  </si>
  <si>
    <t>잠실4동제4투</t>
  </si>
  <si>
    <t>잠실6동</t>
  </si>
  <si>
    <t>잠실6동제1투</t>
  </si>
  <si>
    <t>잠실6동제2투</t>
  </si>
  <si>
    <t>잠실6동제3투</t>
  </si>
  <si>
    <t>최재성</t>
  </si>
  <si>
    <t>배현진</t>
  </si>
  <si>
    <t>안숙현</t>
  </si>
  <si>
    <t>권주</t>
  </si>
  <si>
    <t>김주연</t>
  </si>
  <si>
    <t>석촌동</t>
  </si>
  <si>
    <t>석촌동제1투</t>
  </si>
  <si>
    <t>석촌동제2투</t>
  </si>
  <si>
    <t>석촌동제3투</t>
  </si>
  <si>
    <t>석촌동제4투</t>
  </si>
  <si>
    <t>석촌동제5투</t>
  </si>
  <si>
    <t>석촌동제6투</t>
  </si>
  <si>
    <t>석촌동제7투</t>
  </si>
  <si>
    <t>삼전동</t>
  </si>
  <si>
    <t>삼전동제1투</t>
  </si>
  <si>
    <t>삼전동제2투</t>
  </si>
  <si>
    <t>삼전동제3투</t>
  </si>
  <si>
    <t>삼전동제4투</t>
  </si>
  <si>
    <t>삼전동제5투</t>
  </si>
  <si>
    <t>삼전동제6투</t>
  </si>
  <si>
    <t>삼전동제7투</t>
  </si>
  <si>
    <t>가락1동</t>
  </si>
  <si>
    <t>가락1동제1투</t>
  </si>
  <si>
    <t>가락1동제2투</t>
  </si>
  <si>
    <t>가락1동제3투</t>
  </si>
  <si>
    <t>가락1동제4투</t>
  </si>
  <si>
    <t>가락1동제5투</t>
  </si>
  <si>
    <t>문정2동</t>
  </si>
  <si>
    <t>문정2동제1투</t>
  </si>
  <si>
    <t>문정2동제2투</t>
  </si>
  <si>
    <t>문정2동제3투</t>
  </si>
  <si>
    <t>문정2동제4투</t>
  </si>
  <si>
    <t>문정2동제5투</t>
  </si>
  <si>
    <t>문정2동제6투</t>
  </si>
  <si>
    <t>잠실본동</t>
  </si>
  <si>
    <t>잠실본동제1투</t>
  </si>
  <si>
    <t>잠실본동제2투</t>
  </si>
  <si>
    <t>잠실본동제3투</t>
  </si>
  <si>
    <t>잠실본동제4투</t>
  </si>
  <si>
    <t>잠실본동제5투</t>
  </si>
  <si>
    <t>잠실본동제6투</t>
  </si>
  <si>
    <t>잠실2동</t>
  </si>
  <si>
    <t>잠실2동제1투</t>
  </si>
  <si>
    <t>잠실2동제2투</t>
  </si>
  <si>
    <t>잠실2동제3투</t>
  </si>
  <si>
    <t>잠실2동제4투</t>
  </si>
  <si>
    <t>잠실2동제5투</t>
  </si>
  <si>
    <t>잠실2동제6투</t>
  </si>
  <si>
    <t>잠실2동제7투</t>
  </si>
  <si>
    <t>잠실3동</t>
  </si>
  <si>
    <t>잠실3동제1투</t>
  </si>
  <si>
    <t>잠실3동제2투</t>
  </si>
  <si>
    <t>잠실3동제3투</t>
  </si>
  <si>
    <t>잠실3동제4투</t>
  </si>
  <si>
    <t>잠실3동제5투</t>
  </si>
  <si>
    <t>잠실3동제6투</t>
  </si>
  <si>
    <t>잠실3동제7투</t>
  </si>
  <si>
    <t>잠실3동제8투</t>
  </si>
  <si>
    <t>잠실7동</t>
  </si>
  <si>
    <t>잠실7동제1투</t>
  </si>
  <si>
    <t>잠실7동제2투</t>
  </si>
  <si>
    <t>남인순</t>
  </si>
  <si>
    <t>김근식</t>
  </si>
  <si>
    <t>최조웅</t>
  </si>
  <si>
    <t>강덕수</t>
  </si>
  <si>
    <t>이종식</t>
  </si>
  <si>
    <t>거여1동</t>
  </si>
  <si>
    <t>거여1동제1투</t>
  </si>
  <si>
    <t>거여1동제2투</t>
  </si>
  <si>
    <t>거여1동제3투</t>
  </si>
  <si>
    <t>거여2동</t>
  </si>
  <si>
    <t>거여2동제1투</t>
  </si>
  <si>
    <t>거여2동제2투</t>
  </si>
  <si>
    <t>거여2동제3투</t>
  </si>
  <si>
    <t>거여2동제4투</t>
  </si>
  <si>
    <t>마천1동</t>
  </si>
  <si>
    <t>마천1동제1투</t>
  </si>
  <si>
    <t>마천1동제2투</t>
  </si>
  <si>
    <t>마천1동제3투</t>
  </si>
  <si>
    <t>마천1동제4투</t>
  </si>
  <si>
    <t>마천1동제5투</t>
  </si>
  <si>
    <t>마천2동</t>
  </si>
  <si>
    <t>마천2동제1투</t>
  </si>
  <si>
    <t>마천2동제2투</t>
  </si>
  <si>
    <t>마천2동제3투</t>
  </si>
  <si>
    <t>마천2동제4투</t>
  </si>
  <si>
    <t>오금동</t>
  </si>
  <si>
    <t>오금동제1투</t>
  </si>
  <si>
    <t>오금동제2투</t>
  </si>
  <si>
    <t>오금동제3투</t>
  </si>
  <si>
    <t>오금동제4투</t>
  </si>
  <si>
    <t>오금동제5투</t>
  </si>
  <si>
    <t>오금동제6투</t>
  </si>
  <si>
    <t>오금동제7투</t>
  </si>
  <si>
    <t>오금동제8투</t>
  </si>
  <si>
    <t>가락본동</t>
  </si>
  <si>
    <t>가락본동제1투</t>
  </si>
  <si>
    <t>가락본동제2투</t>
  </si>
  <si>
    <t>가락본동제3투</t>
  </si>
  <si>
    <t>가락본동제4투</t>
  </si>
  <si>
    <t>가락본동제5투</t>
  </si>
  <si>
    <t>가락본동제6투</t>
  </si>
  <si>
    <t>가락2동</t>
  </si>
  <si>
    <t>가락2동제1투</t>
  </si>
  <si>
    <t>가락2동제2투</t>
  </si>
  <si>
    <t>가락2동제3투</t>
  </si>
  <si>
    <t>가락2동제4투</t>
  </si>
  <si>
    <t>가락2동제5투</t>
  </si>
  <si>
    <t>가락2동제6투</t>
  </si>
  <si>
    <t>가락2동제7투</t>
  </si>
  <si>
    <t>문정1동</t>
  </si>
  <si>
    <t>문정1동제1투</t>
  </si>
  <si>
    <t>문정1동제2투</t>
  </si>
  <si>
    <t>문정1동제3투</t>
  </si>
  <si>
    <t>문정1동제4투</t>
  </si>
  <si>
    <t>장지동</t>
  </si>
  <si>
    <t>장지동제1투</t>
  </si>
  <si>
    <t>장지동제2투</t>
  </si>
  <si>
    <t>장지동제3투</t>
  </si>
  <si>
    <t>장지동제4투</t>
  </si>
  <si>
    <t>장지동제5투</t>
  </si>
  <si>
    <t>장지동제6투</t>
  </si>
  <si>
    <t>장지동제7투</t>
  </si>
  <si>
    <t>위례동</t>
  </si>
  <si>
    <t>위례동제1투</t>
  </si>
  <si>
    <t>위례동제2투</t>
  </si>
  <si>
    <t>위례동제3투</t>
  </si>
  <si>
    <t>위례동제4투</t>
  </si>
  <si>
    <t>위례동제5투</t>
  </si>
  <si>
    <t>진선미</t>
  </si>
  <si>
    <t>이수희</t>
  </si>
  <si>
    <t>강옥기</t>
  </si>
  <si>
    <t>강일동</t>
  </si>
  <si>
    <t>강일동제1투</t>
  </si>
  <si>
    <t>강일동제2투</t>
  </si>
  <si>
    <t>강일동제3투</t>
  </si>
  <si>
    <t>강일동제4투</t>
  </si>
  <si>
    <t>강일동제5투</t>
  </si>
  <si>
    <t>강일동제6투</t>
  </si>
  <si>
    <t>강일동제7투</t>
  </si>
  <si>
    <t>상일동</t>
  </si>
  <si>
    <t>상일동제1투</t>
  </si>
  <si>
    <t>상일동제2투</t>
  </si>
  <si>
    <t>상일동제3투</t>
  </si>
  <si>
    <t>상일동제4투</t>
  </si>
  <si>
    <t>상일동제5투</t>
  </si>
  <si>
    <t>명일제1동</t>
  </si>
  <si>
    <t>명일제1동제1투</t>
  </si>
  <si>
    <t>명일제1동제2투</t>
  </si>
  <si>
    <t>명일제1동제3투</t>
  </si>
  <si>
    <t>명일제1동제4투</t>
  </si>
  <si>
    <t>명일제1동제5투</t>
  </si>
  <si>
    <t>명일제2동</t>
  </si>
  <si>
    <t>명일제2동제1투</t>
  </si>
  <si>
    <t>명일제2동제2투</t>
  </si>
  <si>
    <t>명일제2동제3투</t>
  </si>
  <si>
    <t>명일제2동제4투</t>
  </si>
  <si>
    <t>고덕제1동</t>
  </si>
  <si>
    <t>고덕제1동제1투</t>
  </si>
  <si>
    <t>고덕제1동제2투</t>
  </si>
  <si>
    <t>고덕제1동제3투</t>
  </si>
  <si>
    <t>고덕제1동제4투</t>
  </si>
  <si>
    <t>고덕제1동제5투</t>
  </si>
  <si>
    <t>고덕제1동제6투</t>
  </si>
  <si>
    <t>고덕제2동</t>
  </si>
  <si>
    <t>고덕제2동제1투</t>
  </si>
  <si>
    <t>고덕제2동제2투</t>
  </si>
  <si>
    <t>고덕제2동제3투</t>
  </si>
  <si>
    <t>고덕제2동제4투</t>
  </si>
  <si>
    <t>고덕제2동제5투</t>
  </si>
  <si>
    <t>암사제1동</t>
  </si>
  <si>
    <t>암사제1동제1투</t>
  </si>
  <si>
    <t>암사제1동제2투</t>
  </si>
  <si>
    <t>암사제1동제3투</t>
  </si>
  <si>
    <t>암사제1동제4투</t>
  </si>
  <si>
    <t>암사제1동제5투</t>
  </si>
  <si>
    <t>암사제1동제6투</t>
  </si>
  <si>
    <t>암사제1동제7투</t>
  </si>
  <si>
    <t>암사제1동제8투</t>
  </si>
  <si>
    <t>암사제2동</t>
  </si>
  <si>
    <t>암사제2동제1투</t>
  </si>
  <si>
    <t>암사제2동제2투</t>
  </si>
  <si>
    <t>암사제2동제3투</t>
  </si>
  <si>
    <t>암사제3동</t>
  </si>
  <si>
    <t>암사제3동제1투</t>
  </si>
  <si>
    <t>암사제3동제2투</t>
  </si>
  <si>
    <t>암사제3동제3투</t>
  </si>
  <si>
    <t>암사제3동제4투</t>
  </si>
  <si>
    <t>길동</t>
  </si>
  <si>
    <t>길동제1투</t>
  </si>
  <si>
    <t>길동제2투</t>
  </si>
  <si>
    <t>길동제3투</t>
  </si>
  <si>
    <t>길동제4투</t>
  </si>
  <si>
    <t>길동제5투</t>
  </si>
  <si>
    <t>길동제6투</t>
  </si>
  <si>
    <t>길동제7투</t>
  </si>
  <si>
    <t>길동제8투</t>
  </si>
  <si>
    <t>길동제9투</t>
  </si>
  <si>
    <t>길동제10투</t>
  </si>
  <si>
    <t>이해식</t>
  </si>
  <si>
    <t>이재영</t>
  </si>
  <si>
    <t>권중도</t>
  </si>
  <si>
    <t>박희열</t>
  </si>
  <si>
    <t>천호제1동</t>
  </si>
  <si>
    <t>천호제1동제1투</t>
  </si>
  <si>
    <t>천호제1동제2투</t>
  </si>
  <si>
    <t>천호제1동제3투</t>
  </si>
  <si>
    <t>천호제1동제4투</t>
  </si>
  <si>
    <t>천호제1동제5투</t>
  </si>
  <si>
    <t>천호제1동제6투</t>
  </si>
  <si>
    <t>천호제2동</t>
  </si>
  <si>
    <t>천호제2동제1투</t>
  </si>
  <si>
    <t>천호제2동제2투</t>
  </si>
  <si>
    <t>천호제2동제3투</t>
  </si>
  <si>
    <t>천호제2동제4투</t>
  </si>
  <si>
    <t>천호제2동제5투</t>
  </si>
  <si>
    <t>천호제2동제6투</t>
  </si>
  <si>
    <t>천호제2동제7투</t>
  </si>
  <si>
    <t>천호제2동제8투</t>
  </si>
  <si>
    <t>천호제3동</t>
  </si>
  <si>
    <t>천호제3동제1투</t>
  </si>
  <si>
    <t>천호제3동제2투</t>
  </si>
  <si>
    <t>천호제3동제3투</t>
  </si>
  <si>
    <t>천호제3동제4투</t>
  </si>
  <si>
    <t>천호제3동제5투</t>
  </si>
  <si>
    <t>천호제3동제6투</t>
  </si>
  <si>
    <t>성내제1동</t>
  </si>
  <si>
    <t>성내제1동제1투</t>
  </si>
  <si>
    <t>성내제1동제2투</t>
  </si>
  <si>
    <t>성내제1동제3투</t>
  </si>
  <si>
    <t>성내제1동제4투</t>
  </si>
  <si>
    <t>성내제2동</t>
  </si>
  <si>
    <t>성내제2동제1투</t>
  </si>
  <si>
    <t>성내제2동제2투</t>
  </si>
  <si>
    <t>성내제2동제3투</t>
  </si>
  <si>
    <t>성내제2동제4투</t>
  </si>
  <si>
    <t>성내제2동제5투</t>
  </si>
  <si>
    <t>성내제3동</t>
  </si>
  <si>
    <t>성내제3동제1투</t>
  </si>
  <si>
    <t>성내제3동제2투</t>
  </si>
  <si>
    <t>성내제3동제3투</t>
  </si>
  <si>
    <t>성내제3동제4투</t>
  </si>
  <si>
    <t>둔촌제2동</t>
  </si>
  <si>
    <t>둔촌제2동제1투</t>
  </si>
  <si>
    <t>둔촌제2동제2투</t>
  </si>
  <si>
    <t>둔촌제2동제3투·둔촌제1동투</t>
  </si>
  <si>
    <t>둔촌제2동제4투</t>
  </si>
  <si>
    <t>둔촌제2동제5투</t>
  </si>
  <si>
    <t>T</t>
    <phoneticPr fontId="3" type="noConversion"/>
  </si>
  <si>
    <t>전체표</t>
  </si>
  <si>
    <t>당일투표</t>
    <phoneticPr fontId="3" type="noConversion"/>
  </si>
  <si>
    <t>사전투표</t>
    <phoneticPr fontId="3" type="noConversion"/>
  </si>
  <si>
    <t>관내사전</t>
    <phoneticPr fontId="3" type="noConversion"/>
  </si>
  <si>
    <t>관외사전</t>
    <phoneticPr fontId="3" type="noConversion"/>
  </si>
  <si>
    <t>기타사전</t>
    <phoneticPr fontId="3" type="noConversion"/>
  </si>
  <si>
    <t>거소·선상투표</t>
    <phoneticPr fontId="3" type="noConversion"/>
  </si>
  <si>
    <t>국외부재자투표</t>
    <phoneticPr fontId="3" type="noConversion"/>
  </si>
  <si>
    <t>국외부재자투표(공관)</t>
    <phoneticPr fontId="3" type="noConversion"/>
  </si>
  <si>
    <t>동삼제3동제4투</t>
  </si>
  <si>
    <t>동삼제3동제3투</t>
  </si>
  <si>
    <t>동삼제3동제2투</t>
  </si>
  <si>
    <t>동삼제3동제1투</t>
  </si>
  <si>
    <t>동삼제3동</t>
  </si>
  <si>
    <t>동삼제2동투표소</t>
  </si>
  <si>
    <t>동삼제2동</t>
  </si>
  <si>
    <t>동삼제1동제8투</t>
  </si>
  <si>
    <t>동삼제1동제7투</t>
  </si>
  <si>
    <t>동삼제1동제6투</t>
  </si>
  <si>
    <t>동삼제1동제5투</t>
  </si>
  <si>
    <t>동삼제1동제4투</t>
  </si>
  <si>
    <t>동삼제1동제3투</t>
  </si>
  <si>
    <t>동삼제1동제2투</t>
  </si>
  <si>
    <t>동삼제1동제1투</t>
  </si>
  <si>
    <t>동삼제1동</t>
  </si>
  <si>
    <t>청학제2동제5투</t>
  </si>
  <si>
    <t>청학제2동제4투</t>
  </si>
  <si>
    <t>청학제2동제3투</t>
  </si>
  <si>
    <t>청학제2동제2투</t>
  </si>
  <si>
    <t>청학제2동제1투</t>
  </si>
  <si>
    <t>청학제2동</t>
  </si>
  <si>
    <t>청학제1동제2투</t>
  </si>
  <si>
    <t>청학제1동제1투</t>
  </si>
  <si>
    <t>청학제1동</t>
  </si>
  <si>
    <t>봉래제2동제2투</t>
  </si>
  <si>
    <t>봉래제2동제1투</t>
  </si>
  <si>
    <t>봉래제2동</t>
  </si>
  <si>
    <t>봉래제1동제2투</t>
  </si>
  <si>
    <t>봉래제1동제1투</t>
  </si>
  <si>
    <t>봉래제1동</t>
  </si>
  <si>
    <t>신선동제4투</t>
  </si>
  <si>
    <t>신선동제3투</t>
  </si>
  <si>
    <t>신선동제2투</t>
  </si>
  <si>
    <t>신선동제1투</t>
  </si>
  <si>
    <t>신선동</t>
  </si>
  <si>
    <t>영선제2동제3투</t>
  </si>
  <si>
    <t>영선제2동제2투</t>
  </si>
  <si>
    <t>영선제2동제1투</t>
  </si>
  <si>
    <t>영선제2동</t>
  </si>
  <si>
    <t>영선제1동제2투</t>
  </si>
  <si>
    <t>영선제1동제1투</t>
  </si>
  <si>
    <t>영선제1동</t>
  </si>
  <si>
    <t>남항동제3투</t>
  </si>
  <si>
    <t>남항동제2투</t>
  </si>
  <si>
    <t>남항동제1투</t>
  </si>
  <si>
    <t>남항동</t>
  </si>
  <si>
    <t>정창범</t>
  </si>
  <si>
    <t>김가은</t>
  </si>
  <si>
    <t>황보승희</t>
  </si>
  <si>
    <t>김비오</t>
  </si>
  <si>
    <t>영주제2동제4투</t>
  </si>
  <si>
    <t>영주제2동제3투</t>
  </si>
  <si>
    <t>영주제2동제2투</t>
  </si>
  <si>
    <t>영주제2동제1투</t>
  </si>
  <si>
    <t>영주제2동</t>
  </si>
  <si>
    <t>영주제1동제3투</t>
  </si>
  <si>
    <t>영주제1동제2투</t>
  </si>
  <si>
    <t>영주제1동제1투</t>
  </si>
  <si>
    <t>영주제1동</t>
  </si>
  <si>
    <t>남포동투표소</t>
  </si>
  <si>
    <t>남포동</t>
  </si>
  <si>
    <t>광복동투표소</t>
  </si>
  <si>
    <t>광복동</t>
  </si>
  <si>
    <t>부평동제2투</t>
  </si>
  <si>
    <t>부평동제1투</t>
  </si>
  <si>
    <t>부평동</t>
  </si>
  <si>
    <t>보수동제4투</t>
  </si>
  <si>
    <t>보수동제3투</t>
  </si>
  <si>
    <t>보수동제2투</t>
  </si>
  <si>
    <t>보수동제1투</t>
  </si>
  <si>
    <t>보수동</t>
  </si>
  <si>
    <t>대청동제3투</t>
  </si>
  <si>
    <t>대청동제2투</t>
  </si>
  <si>
    <t>대청동제1투</t>
  </si>
  <si>
    <t>대청동</t>
  </si>
  <si>
    <t>동광동제2투</t>
  </si>
  <si>
    <t>동광동제1투</t>
  </si>
  <si>
    <t>동광동</t>
  </si>
  <si>
    <t>범일제5동제2투</t>
  </si>
  <si>
    <t>범일제5동제1투</t>
  </si>
  <si>
    <t>범일제5동</t>
  </si>
  <si>
    <t>범일제2동제3투</t>
  </si>
  <si>
    <t>범일제2동제2투</t>
  </si>
  <si>
    <t>범일제2동제1투</t>
  </si>
  <si>
    <t>범일제2동</t>
  </si>
  <si>
    <t>범일제1동제4투</t>
  </si>
  <si>
    <t>범일제1동제3투</t>
  </si>
  <si>
    <t>범일제1동제2투</t>
  </si>
  <si>
    <t>범일제1동제1투</t>
  </si>
  <si>
    <t>범일제1동</t>
  </si>
  <si>
    <t>좌천동제3투</t>
  </si>
  <si>
    <t>좌천동제2투</t>
  </si>
  <si>
    <t>좌천동제1투</t>
  </si>
  <si>
    <t>좌천동</t>
  </si>
  <si>
    <t>수정제5동제2투</t>
  </si>
  <si>
    <t>수정제5동제1투</t>
  </si>
  <si>
    <t>수정제5동</t>
  </si>
  <si>
    <t>수정제4동제2투</t>
  </si>
  <si>
    <t>수정제4동제1투</t>
  </si>
  <si>
    <t>수정제4동</t>
  </si>
  <si>
    <t>수정제2동제3투</t>
  </si>
  <si>
    <t>수정제2동제2투</t>
  </si>
  <si>
    <t>수정제2동제1투</t>
  </si>
  <si>
    <t>수정제2동</t>
  </si>
  <si>
    <t>수정제1동제2투</t>
  </si>
  <si>
    <t>수정제1동제1투</t>
  </si>
  <si>
    <t>수정제1동</t>
  </si>
  <si>
    <t>초량제6동제2투</t>
  </si>
  <si>
    <t>초량제6동제1투</t>
  </si>
  <si>
    <t>초량제6동</t>
  </si>
  <si>
    <t>초량제3동제2투</t>
  </si>
  <si>
    <t>초량제3동제1투</t>
  </si>
  <si>
    <t>초량제3동</t>
  </si>
  <si>
    <t>초량제2동제2투</t>
  </si>
  <si>
    <t>초량제2동제1투</t>
  </si>
  <si>
    <t>초량제2동</t>
  </si>
  <si>
    <t>초량제1동제2투</t>
  </si>
  <si>
    <t>초량제1동제1투</t>
  </si>
  <si>
    <t>초량제1동</t>
  </si>
  <si>
    <t>김성기</t>
  </si>
  <si>
    <t>김태수</t>
  </si>
  <si>
    <t>안병길</t>
  </si>
  <si>
    <t>이재강</t>
  </si>
  <si>
    <t>암남동제5투</t>
  </si>
  <si>
    <t>암남동제4투</t>
  </si>
  <si>
    <t>암남동제3투</t>
  </si>
  <si>
    <t>암남동제2투</t>
  </si>
  <si>
    <t>암남동제1투</t>
  </si>
  <si>
    <t>암남동</t>
  </si>
  <si>
    <t>남부민제2동제4투</t>
  </si>
  <si>
    <t>남부민제2동제3투</t>
  </si>
  <si>
    <t>남부민제2동제2투</t>
  </si>
  <si>
    <t>남부민제2동제1투</t>
  </si>
  <si>
    <t>남부민제2동</t>
  </si>
  <si>
    <t>남부민제1동제2투</t>
  </si>
  <si>
    <t>남부민제1동제1투</t>
  </si>
  <si>
    <t>남부민제1동</t>
  </si>
  <si>
    <t>충무동제2투</t>
  </si>
  <si>
    <t>충무동제1투</t>
  </si>
  <si>
    <t>충무동</t>
  </si>
  <si>
    <t>초장동제2투</t>
  </si>
  <si>
    <t>초장동제1투</t>
  </si>
  <si>
    <t>초장동</t>
  </si>
  <si>
    <t>아미동제4투</t>
  </si>
  <si>
    <t>아미동제3투</t>
  </si>
  <si>
    <t>아미동제2투</t>
  </si>
  <si>
    <t>아미동제1투</t>
  </si>
  <si>
    <t>아미동</t>
  </si>
  <si>
    <t>부민동제2투</t>
  </si>
  <si>
    <t>부민동제1투</t>
  </si>
  <si>
    <t>부민동</t>
  </si>
  <si>
    <t>서대신제4동제3투</t>
  </si>
  <si>
    <t>서대신제4동제2투</t>
  </si>
  <si>
    <t>서대신제4동제1투</t>
  </si>
  <si>
    <t>서대신제4동</t>
  </si>
  <si>
    <t>서대신제3동제2투</t>
  </si>
  <si>
    <t>서대신제3동제1투</t>
  </si>
  <si>
    <t>서대신제3동</t>
  </si>
  <si>
    <t>서대신제1동제4투</t>
  </si>
  <si>
    <t>서대신제1동제3투</t>
  </si>
  <si>
    <t>서대신제1동제2투</t>
  </si>
  <si>
    <t>서대신제1동제1투</t>
  </si>
  <si>
    <t>서대신제1동</t>
  </si>
  <si>
    <t>동대신제3동제2투</t>
  </si>
  <si>
    <t>동대신제3동제1투</t>
  </si>
  <si>
    <t>동대신제3동</t>
  </si>
  <si>
    <t>동대신제2동제3투</t>
  </si>
  <si>
    <t>동대신제2동제2투</t>
  </si>
  <si>
    <t>동대신제2동제1투</t>
  </si>
  <si>
    <t>동대신제2동</t>
  </si>
  <si>
    <t>동대신제1동제2투</t>
  </si>
  <si>
    <t>동대신제1동제1투</t>
  </si>
  <si>
    <t>동대신제1동</t>
  </si>
  <si>
    <t>당감제4동제3투</t>
  </si>
  <si>
    <t>당감제4동제2투</t>
  </si>
  <si>
    <t>당감제4동제1투</t>
  </si>
  <si>
    <t>당감제4동</t>
  </si>
  <si>
    <t>당감제2동제3투</t>
  </si>
  <si>
    <t>당감제2동제2투</t>
  </si>
  <si>
    <t>당감제2동제1투</t>
  </si>
  <si>
    <t>당감제2동</t>
  </si>
  <si>
    <t>당감제1동제6투</t>
  </si>
  <si>
    <t>당감제1동제5투</t>
  </si>
  <si>
    <t>당감제1동제4투</t>
  </si>
  <si>
    <t>당감제1동제3투</t>
  </si>
  <si>
    <t>당감제1동제2투</t>
  </si>
  <si>
    <t>당감제1동제1투</t>
  </si>
  <si>
    <t>당감제1동</t>
  </si>
  <si>
    <t>부암제3동제4투</t>
  </si>
  <si>
    <t>부암제3동제3투</t>
  </si>
  <si>
    <t>부암제3동제2투</t>
  </si>
  <si>
    <t>부암제3동제1투</t>
  </si>
  <si>
    <t>부암제3동</t>
  </si>
  <si>
    <t>부암제1동제4투</t>
  </si>
  <si>
    <t>부암제1동제3투</t>
  </si>
  <si>
    <t>부암제1동제2투</t>
  </si>
  <si>
    <t>부암제1동제1투</t>
  </si>
  <si>
    <t>부암제1동</t>
  </si>
  <si>
    <t>양정제2동제3투</t>
  </si>
  <si>
    <t>양정제2동제2투</t>
  </si>
  <si>
    <t>양정제2동제1투</t>
  </si>
  <si>
    <t>양정제2동</t>
  </si>
  <si>
    <t>양정제1동제5투</t>
  </si>
  <si>
    <t>양정제1동제4투</t>
  </si>
  <si>
    <t>양정제1동제3투</t>
  </si>
  <si>
    <t>양정제1동제2투</t>
  </si>
  <si>
    <t>양정제1동제1투</t>
  </si>
  <si>
    <t>양정제1동</t>
  </si>
  <si>
    <t>초읍동제6투</t>
  </si>
  <si>
    <t>초읍동제5투</t>
  </si>
  <si>
    <t>초읍동제4투</t>
  </si>
  <si>
    <t>초읍동제3투</t>
  </si>
  <si>
    <t>초읍동제2투</t>
  </si>
  <si>
    <t>초읍동제1투</t>
  </si>
  <si>
    <t>초읍동</t>
  </si>
  <si>
    <t>연지동제5투</t>
  </si>
  <si>
    <t>연지동제4투</t>
  </si>
  <si>
    <t>연지동제3투</t>
  </si>
  <si>
    <t>연지동제2투</t>
  </si>
  <si>
    <t>연지동제1투</t>
  </si>
  <si>
    <t>연지동</t>
  </si>
  <si>
    <t>부전제1동제4투</t>
  </si>
  <si>
    <t>부전제1동제3투</t>
  </si>
  <si>
    <t>부전제1동제2투</t>
  </si>
  <si>
    <t>부전제1동제1투</t>
  </si>
  <si>
    <t>부전제1동</t>
  </si>
  <si>
    <t>정근</t>
  </si>
  <si>
    <t>김정희</t>
  </si>
  <si>
    <t>정해정</t>
  </si>
  <si>
    <t>서병수</t>
  </si>
  <si>
    <t>김영춘</t>
  </si>
  <si>
    <t>범천제2동제6투</t>
  </si>
  <si>
    <t>범천제2동제5투</t>
  </si>
  <si>
    <t>범천제2동제4투</t>
  </si>
  <si>
    <t>범천제2동제3투</t>
  </si>
  <si>
    <t>범천제2동제2투</t>
  </si>
  <si>
    <t>범천제2동제1투</t>
  </si>
  <si>
    <t>범천제2동</t>
  </si>
  <si>
    <t>범천제1동제2투</t>
  </si>
  <si>
    <t>범천제1동제1투</t>
  </si>
  <si>
    <t>범천제1동</t>
  </si>
  <si>
    <t>개금제3동제8투</t>
  </si>
  <si>
    <t>개금제3동제7투</t>
  </si>
  <si>
    <t>개금제3동제6투</t>
  </si>
  <si>
    <t>개금제3동제5투</t>
  </si>
  <si>
    <t>개금제3동제4투</t>
  </si>
  <si>
    <t>개금제3동제3투</t>
  </si>
  <si>
    <t>개금제3동제2투</t>
  </si>
  <si>
    <t>개금제3동제1투</t>
  </si>
  <si>
    <t>개금제3동</t>
  </si>
  <si>
    <t>개금제2동제3투</t>
  </si>
  <si>
    <t>개금제2동제2투</t>
  </si>
  <si>
    <t>개금제2동제1투</t>
  </si>
  <si>
    <t>개금제2동</t>
  </si>
  <si>
    <t>개금제1동제3투</t>
  </si>
  <si>
    <t>개금제1동제2투</t>
  </si>
  <si>
    <t>개금제1동제1투</t>
  </si>
  <si>
    <t>개금제1동</t>
  </si>
  <si>
    <t>가야제2동제4투</t>
  </si>
  <si>
    <t>가야제2동제3투</t>
  </si>
  <si>
    <t>가야제2동제2투</t>
  </si>
  <si>
    <t>가야제2동제1투</t>
  </si>
  <si>
    <t>가야제2동</t>
  </si>
  <si>
    <t>가야제1동제6투</t>
  </si>
  <si>
    <t>가야제1동제5투</t>
  </si>
  <si>
    <t>가야제1동제4투</t>
  </si>
  <si>
    <t>가야제1동제3투</t>
  </si>
  <si>
    <t>가야제1동제2투</t>
  </si>
  <si>
    <t>가야제1동제1투</t>
  </si>
  <si>
    <t>가야제1동</t>
  </si>
  <si>
    <t>전포제2동제5투</t>
  </si>
  <si>
    <t>전포제2동제4투</t>
  </si>
  <si>
    <t>전포제2동제3투</t>
  </si>
  <si>
    <t>전포제2동제2투</t>
  </si>
  <si>
    <t>전포제2동제1투</t>
  </si>
  <si>
    <t>전포제2동</t>
  </si>
  <si>
    <t>전포제1동제4투</t>
  </si>
  <si>
    <t>전포제1동제3투</t>
  </si>
  <si>
    <t>전포제1동제2투</t>
  </si>
  <si>
    <t>전포제1동제1투</t>
  </si>
  <si>
    <t>전포제1동</t>
  </si>
  <si>
    <t>부전제2동제3투</t>
  </si>
  <si>
    <t>부전제2동제2투</t>
  </si>
  <si>
    <t>부전제2동제1투</t>
  </si>
  <si>
    <t>부전제2동</t>
  </si>
  <si>
    <t>신연웅</t>
  </si>
  <si>
    <t>이헌승</t>
  </si>
  <si>
    <t>류영진</t>
  </si>
  <si>
    <t>명장제2동제4투</t>
  </si>
  <si>
    <t>명장제2동제3투</t>
  </si>
  <si>
    <t>명장제2동제2투</t>
  </si>
  <si>
    <t>명장제2동제1투</t>
  </si>
  <si>
    <t>명장제2동</t>
  </si>
  <si>
    <t>명장제1동제4투</t>
  </si>
  <si>
    <t>명장제1동제3투</t>
  </si>
  <si>
    <t>명장제1동제2투</t>
  </si>
  <si>
    <t>명장제1동제1투</t>
  </si>
  <si>
    <t>명장제1동</t>
  </si>
  <si>
    <t>안락제2동제7투</t>
  </si>
  <si>
    <t>안락제2동제6투</t>
  </si>
  <si>
    <t>안락제2동제5투</t>
  </si>
  <si>
    <t>안락제2동제4투</t>
  </si>
  <si>
    <t>안락제2동제3투</t>
  </si>
  <si>
    <t>안락제2동제2투</t>
  </si>
  <si>
    <t>안락제2동제1투</t>
  </si>
  <si>
    <t>안락제2동</t>
  </si>
  <si>
    <t>안락제1동제4투</t>
  </si>
  <si>
    <t>안락제1동제3투</t>
  </si>
  <si>
    <t>안락제1동제2투</t>
  </si>
  <si>
    <t>안락제1동제1투</t>
  </si>
  <si>
    <t>안락제1동</t>
  </si>
  <si>
    <t>사직제3동제4투</t>
  </si>
  <si>
    <t>사직제3동제3투</t>
  </si>
  <si>
    <t>사직제3동제2투</t>
  </si>
  <si>
    <t>사직제3동제1투</t>
  </si>
  <si>
    <t>사직제3동</t>
  </si>
  <si>
    <t>사직제2동제6투</t>
  </si>
  <si>
    <t>사직제2동제5투</t>
  </si>
  <si>
    <t>사직제2동제4투</t>
  </si>
  <si>
    <t>사직제2동제3투</t>
  </si>
  <si>
    <t>사직제2동제2투</t>
  </si>
  <si>
    <t>사직제2동제1투</t>
  </si>
  <si>
    <t>사직제2동</t>
  </si>
  <si>
    <t>사직제1동제2투</t>
  </si>
  <si>
    <t>사직제1동제1투</t>
  </si>
  <si>
    <t>사직제1동</t>
  </si>
  <si>
    <t>온천제3동제7투</t>
  </si>
  <si>
    <t>온천제3동제6투</t>
  </si>
  <si>
    <t>온천제3동제5투</t>
  </si>
  <si>
    <t>온천제3동제4투</t>
  </si>
  <si>
    <t>온천제3동제3투</t>
  </si>
  <si>
    <t>온천제3동제2투</t>
  </si>
  <si>
    <t>온천제3동제1투</t>
  </si>
  <si>
    <t>온천제3동</t>
  </si>
  <si>
    <t>온천제2동제5투</t>
  </si>
  <si>
    <t>온천제2동제4투</t>
  </si>
  <si>
    <t>온천제2동제3투</t>
  </si>
  <si>
    <t>온천제2동제2투</t>
  </si>
  <si>
    <t>온천제2동제1투</t>
  </si>
  <si>
    <t>온천제2동</t>
  </si>
  <si>
    <t>온천제1동제3투</t>
  </si>
  <si>
    <t>온천제1동제2투</t>
  </si>
  <si>
    <t>온천제1동제1투</t>
  </si>
  <si>
    <t>온천제1동</t>
  </si>
  <si>
    <t>명륜동제5투</t>
  </si>
  <si>
    <t>명륜동제4투</t>
  </si>
  <si>
    <t>명륜동제3투</t>
  </si>
  <si>
    <t>명륜동제2투</t>
  </si>
  <si>
    <t>명륜동제1투</t>
  </si>
  <si>
    <t>명륜동</t>
  </si>
  <si>
    <t>복산동제3투</t>
  </si>
  <si>
    <t>복산동제2투</t>
  </si>
  <si>
    <t>복산동제1투</t>
  </si>
  <si>
    <t>복산동</t>
  </si>
  <si>
    <t>수민동제7투</t>
  </si>
  <si>
    <t>수민동제6투</t>
  </si>
  <si>
    <t>수민동제5투</t>
  </si>
  <si>
    <t>수민동제4투</t>
  </si>
  <si>
    <t>수민동제3투</t>
  </si>
  <si>
    <t>수민동제2투</t>
  </si>
  <si>
    <t>수민동제1투</t>
  </si>
  <si>
    <t>수민동</t>
  </si>
  <si>
    <t>진성호</t>
  </si>
  <si>
    <t>손윤영</t>
  </si>
  <si>
    <t>박재완</t>
  </si>
  <si>
    <t>김희곤</t>
  </si>
  <si>
    <t>박성현</t>
  </si>
  <si>
    <t>우암동제4투</t>
  </si>
  <si>
    <t>우암동제3투</t>
  </si>
  <si>
    <t>우암동제2투</t>
  </si>
  <si>
    <t>우암동제1투</t>
  </si>
  <si>
    <t>우암동</t>
  </si>
  <si>
    <t>문현제4동제3투</t>
  </si>
  <si>
    <t>문현제4동제2투</t>
  </si>
  <si>
    <t>문현제4동제1투</t>
  </si>
  <si>
    <t>문현제4동</t>
  </si>
  <si>
    <t>문현제3동제3투</t>
  </si>
  <si>
    <t>문현제3동제2투</t>
  </si>
  <si>
    <t>문현제3동제1투</t>
  </si>
  <si>
    <t>문현제3동</t>
  </si>
  <si>
    <t>문현제2동제3투</t>
  </si>
  <si>
    <t>문현제2동제2투</t>
  </si>
  <si>
    <t>문현제2동제1투</t>
  </si>
  <si>
    <t>문현제2동</t>
  </si>
  <si>
    <t>문현제1동제4투</t>
  </si>
  <si>
    <t>문현제1동제3투</t>
  </si>
  <si>
    <t>문현제1동제2투</t>
  </si>
  <si>
    <t>문현제1동제1투</t>
  </si>
  <si>
    <t>문현제1동</t>
  </si>
  <si>
    <t>감만제2동제2투</t>
  </si>
  <si>
    <t>감만제2동제1투</t>
  </si>
  <si>
    <t>감만제2동</t>
  </si>
  <si>
    <t>감만제1동제5투</t>
  </si>
  <si>
    <t>감만제1동제4투</t>
  </si>
  <si>
    <t>감만제1동제3투</t>
  </si>
  <si>
    <t>감만제1동제2투</t>
  </si>
  <si>
    <t>감만제1동제1투</t>
  </si>
  <si>
    <t>감만제1동</t>
  </si>
  <si>
    <t>용당동제3투</t>
  </si>
  <si>
    <t>용당동제2투</t>
  </si>
  <si>
    <t>용당동제1투</t>
  </si>
  <si>
    <t>용당동</t>
  </si>
  <si>
    <t>대연제6동제4투</t>
  </si>
  <si>
    <t>대연제6동제3투</t>
  </si>
  <si>
    <t>대연제6동제2투</t>
  </si>
  <si>
    <t>대연제6동제1투</t>
  </si>
  <si>
    <t>대연제6동</t>
  </si>
  <si>
    <t>대연제5동제4투</t>
  </si>
  <si>
    <t>대연제5동제3투</t>
  </si>
  <si>
    <t>대연제5동제2투</t>
  </si>
  <si>
    <t>대연제5동제1투</t>
  </si>
  <si>
    <t>대연제5동</t>
  </si>
  <si>
    <t>대연제4동제4투</t>
  </si>
  <si>
    <t>대연제4동제3투</t>
  </si>
  <si>
    <t>대연제4동제2투</t>
  </si>
  <si>
    <t>대연제4동제1투</t>
  </si>
  <si>
    <t>대연제4동</t>
  </si>
  <si>
    <t>박금동</t>
  </si>
  <si>
    <t>현정길</t>
  </si>
  <si>
    <t>박수영</t>
  </si>
  <si>
    <t>강준석</t>
  </si>
  <si>
    <t>용호제4동제2투</t>
  </si>
  <si>
    <t>용호제4동제1투</t>
  </si>
  <si>
    <t>용호제4동</t>
  </si>
  <si>
    <t>용호제3동제4투</t>
  </si>
  <si>
    <t>용호제3동제3투</t>
  </si>
  <si>
    <t>용호제3동제2투</t>
  </si>
  <si>
    <t>용호제3동제1투</t>
  </si>
  <si>
    <t>용호제3동</t>
  </si>
  <si>
    <t>용호제2동제5투</t>
  </si>
  <si>
    <t>용호제2동제4투</t>
  </si>
  <si>
    <t>용호제2동제3투</t>
  </si>
  <si>
    <t>용호제2동제2투</t>
  </si>
  <si>
    <t>용호제2동제1투</t>
  </si>
  <si>
    <t>용호제2동</t>
  </si>
  <si>
    <t>용호제1동제10투</t>
  </si>
  <si>
    <t>용호제1동제9투</t>
  </si>
  <si>
    <t>용호제1동제8투</t>
  </si>
  <si>
    <t>용호제1동제7투</t>
  </si>
  <si>
    <t>용호제1동제6투</t>
  </si>
  <si>
    <t>용호제1동제5투</t>
  </si>
  <si>
    <t>용호제1동제4투</t>
  </si>
  <si>
    <t>용호제1동제3투</t>
  </si>
  <si>
    <t>용호제1동제2투</t>
  </si>
  <si>
    <t>용호제1동제1투</t>
  </si>
  <si>
    <t>용호제1동</t>
  </si>
  <si>
    <t>대연제3동제7투</t>
  </si>
  <si>
    <t>대연제3동제6투</t>
  </si>
  <si>
    <t>대연제3동제5투</t>
  </si>
  <si>
    <t>대연제3동제4투</t>
  </si>
  <si>
    <t>대연제3동제3투</t>
  </si>
  <si>
    <t>대연제3동제2투</t>
  </si>
  <si>
    <t>대연제3동제1투</t>
  </si>
  <si>
    <t>대연제3동</t>
  </si>
  <si>
    <t>대연제1동제4투</t>
  </si>
  <si>
    <t>대연제1동제3투</t>
  </si>
  <si>
    <t>대연제1동제2투</t>
  </si>
  <si>
    <t>대연제1동제1투</t>
  </si>
  <si>
    <t>대연제1동</t>
  </si>
  <si>
    <t>조호근</t>
  </si>
  <si>
    <t>이언주</t>
  </si>
  <si>
    <t>박재호</t>
  </si>
  <si>
    <t>만덕제3동제5투</t>
  </si>
  <si>
    <t>만덕제3동제4투</t>
  </si>
  <si>
    <t>만덕제3동제3투</t>
  </si>
  <si>
    <t>만덕제3동제2투</t>
  </si>
  <si>
    <t>만덕제3동제1투</t>
  </si>
  <si>
    <t>만덕제3동</t>
  </si>
  <si>
    <t>만덕제2동제8투</t>
  </si>
  <si>
    <t>만덕제2동제7투</t>
  </si>
  <si>
    <t>만덕제2동제6투</t>
  </si>
  <si>
    <t>만덕제2동제5투</t>
  </si>
  <si>
    <t>만덕제2동제4투</t>
  </si>
  <si>
    <t>만덕제2동제3투</t>
  </si>
  <si>
    <t>만덕제2동제2투</t>
  </si>
  <si>
    <t>만덕제2동제1투</t>
  </si>
  <si>
    <t>만덕제2동</t>
  </si>
  <si>
    <t>만덕제1동제4투</t>
  </si>
  <si>
    <t>만덕제1동제3투</t>
  </si>
  <si>
    <t>만덕제1동제2투</t>
  </si>
  <si>
    <t>만덕제1동제1투</t>
  </si>
  <si>
    <t>만덕제1동</t>
  </si>
  <si>
    <t>덕천제3동제4투</t>
  </si>
  <si>
    <t>덕천제3동제3투</t>
  </si>
  <si>
    <t>덕천제3동제2투</t>
  </si>
  <si>
    <t>덕천제3동제1투</t>
  </si>
  <si>
    <t>덕천제3동</t>
  </si>
  <si>
    <t>덕천제2동제4투</t>
  </si>
  <si>
    <t>덕천제2동제3투</t>
  </si>
  <si>
    <t>덕천제2동제2투</t>
  </si>
  <si>
    <t>덕천제2동제1투</t>
  </si>
  <si>
    <t>덕천제2동</t>
  </si>
  <si>
    <t>덕천제1동제4투</t>
  </si>
  <si>
    <t>덕천제1동제3투</t>
  </si>
  <si>
    <t>덕천제1동제2투</t>
  </si>
  <si>
    <t>덕천제1동제1투</t>
  </si>
  <si>
    <t>덕천제1동</t>
  </si>
  <si>
    <t>구포제3동제6투</t>
  </si>
  <si>
    <t>구포제3동제5투</t>
  </si>
  <si>
    <t>구포제3동제4투</t>
  </si>
  <si>
    <t>구포제3동제3투</t>
  </si>
  <si>
    <t>구포제3동제2투</t>
  </si>
  <si>
    <t>구포제3동제1투</t>
  </si>
  <si>
    <t>구포제3동</t>
  </si>
  <si>
    <t>구포제2동제7투</t>
  </si>
  <si>
    <t>구포제2동제6투</t>
  </si>
  <si>
    <t>구포제2동제5투</t>
  </si>
  <si>
    <t>구포제2동제4투</t>
  </si>
  <si>
    <t>구포제2동제3투</t>
  </si>
  <si>
    <t>구포제2동제2투</t>
  </si>
  <si>
    <t>구포제2동제1투</t>
  </si>
  <si>
    <t>구포제2동</t>
  </si>
  <si>
    <t>구포제1동제4투</t>
  </si>
  <si>
    <t>구포제1동제3투</t>
  </si>
  <si>
    <t>구포제1동제2투</t>
  </si>
  <si>
    <t>구포제1동제1투</t>
  </si>
  <si>
    <t>구포제1동</t>
  </si>
  <si>
    <t>이성근</t>
  </si>
  <si>
    <t>박민식</t>
  </si>
  <si>
    <t>전재수</t>
  </si>
  <si>
    <t>명지2동제8투</t>
  </si>
  <si>
    <t>명지2동제7투</t>
  </si>
  <si>
    <t>명지2동제6투</t>
  </si>
  <si>
    <t>명지2동제5투</t>
  </si>
  <si>
    <t>명지2동제4투</t>
  </si>
  <si>
    <t>명지2동제3투</t>
  </si>
  <si>
    <t>명지2동제2투</t>
  </si>
  <si>
    <t>명지2동제1투</t>
  </si>
  <si>
    <t>명지2동</t>
  </si>
  <si>
    <t>명지1동제8투</t>
  </si>
  <si>
    <t>명지1동제7투</t>
  </si>
  <si>
    <t>명지1동제6투</t>
  </si>
  <si>
    <t>명지1동제5투</t>
  </si>
  <si>
    <t>명지1동제4투</t>
  </si>
  <si>
    <t>명지1동제3투</t>
  </si>
  <si>
    <t>명지1동제2투</t>
  </si>
  <si>
    <t>명지1동제1투</t>
  </si>
  <si>
    <t>명지1동</t>
  </si>
  <si>
    <t>화명제3동제7투</t>
  </si>
  <si>
    <t>화명제3동제6투</t>
  </si>
  <si>
    <t>화명제3동제5투</t>
  </si>
  <si>
    <t>화명제3동제4투</t>
  </si>
  <si>
    <t>화명제3동제3투</t>
  </si>
  <si>
    <t>화명제3동제2투</t>
  </si>
  <si>
    <t>화명제3동제1투</t>
  </si>
  <si>
    <t>화명제3동</t>
  </si>
  <si>
    <t>화명제2동제5투</t>
  </si>
  <si>
    <t>화명제2동제4투</t>
  </si>
  <si>
    <t>화명제2동제3투</t>
  </si>
  <si>
    <t>화명제2동제2투</t>
  </si>
  <si>
    <t>화명제2동제1투</t>
  </si>
  <si>
    <t>화명제2동</t>
  </si>
  <si>
    <t>화명제1동제10투</t>
  </si>
  <si>
    <t>화명제1동제9투</t>
  </si>
  <si>
    <t>화명제1동제8투</t>
  </si>
  <si>
    <t>화명제1동제7투</t>
  </si>
  <si>
    <t>화명제1동제6투</t>
  </si>
  <si>
    <t>화명제1동제5투</t>
  </si>
  <si>
    <t>화명제1동제4투</t>
  </si>
  <si>
    <t>화명제1동제3투</t>
  </si>
  <si>
    <t>화명제1동제2투</t>
  </si>
  <si>
    <t>화명제1동제1투</t>
  </si>
  <si>
    <t>화명제1동</t>
  </si>
  <si>
    <t>금곡동제12투</t>
  </si>
  <si>
    <t>금곡동제11투</t>
  </si>
  <si>
    <t>금곡동제10투</t>
  </si>
  <si>
    <t>금곡동제9투</t>
  </si>
  <si>
    <t>금곡동제8투</t>
  </si>
  <si>
    <t>금곡동제7투</t>
  </si>
  <si>
    <t>금곡동제6투</t>
  </si>
  <si>
    <t>금곡동제5투</t>
  </si>
  <si>
    <t>금곡동제4투</t>
  </si>
  <si>
    <t>금곡동제3투</t>
  </si>
  <si>
    <t>금곡동제2투</t>
  </si>
  <si>
    <t>금곡동제1투</t>
  </si>
  <si>
    <t>금곡동</t>
  </si>
  <si>
    <t>가덕도동제3투</t>
  </si>
  <si>
    <t>가덕도동제2투</t>
  </si>
  <si>
    <t>가덕도동제1투</t>
  </si>
  <si>
    <t>가덕도동</t>
  </si>
  <si>
    <t>녹산동제9투</t>
  </si>
  <si>
    <t>녹산동제8투</t>
  </si>
  <si>
    <t>녹산동제7투</t>
  </si>
  <si>
    <t>녹산동제6투</t>
  </si>
  <si>
    <t>녹산동제5투</t>
  </si>
  <si>
    <t>녹산동제4투</t>
  </si>
  <si>
    <t>녹산동제3투</t>
  </si>
  <si>
    <t>녹산동제2투</t>
  </si>
  <si>
    <t>녹산동제1투</t>
  </si>
  <si>
    <t>녹산동</t>
  </si>
  <si>
    <t>가락동제2투</t>
  </si>
  <si>
    <t>가락동제1투</t>
  </si>
  <si>
    <t>가락동</t>
  </si>
  <si>
    <t>강동동제3투</t>
  </si>
  <si>
    <t>강동동제2투</t>
  </si>
  <si>
    <t>강동동제1투</t>
  </si>
  <si>
    <t>강동동</t>
  </si>
  <si>
    <t>대저2동제4투</t>
  </si>
  <si>
    <t>대저2동제3투</t>
  </si>
  <si>
    <t>대저2동제2투</t>
  </si>
  <si>
    <t>대저2동제1투</t>
  </si>
  <si>
    <t>대저2동</t>
  </si>
  <si>
    <t>대저1동제5투</t>
  </si>
  <si>
    <t>대저1동제4투</t>
  </si>
  <si>
    <t>대저1동제3투</t>
  </si>
  <si>
    <t>대저1동제2투</t>
  </si>
  <si>
    <t>대저1동제1투</t>
  </si>
  <si>
    <t>대저1동</t>
  </si>
  <si>
    <t>김원성</t>
  </si>
  <si>
    <t>강인길</t>
  </si>
  <si>
    <t>이제현</t>
  </si>
  <si>
    <t>이의용</t>
  </si>
  <si>
    <t>김도읍</t>
  </si>
  <si>
    <t>최지은</t>
  </si>
  <si>
    <t>우제3동제6투</t>
  </si>
  <si>
    <t>우제3동제5투</t>
  </si>
  <si>
    <t>우제3동제4투</t>
  </si>
  <si>
    <t>우제3동제3투</t>
  </si>
  <si>
    <t>우제3동제2투</t>
  </si>
  <si>
    <t>우제3동제1투</t>
  </si>
  <si>
    <t>우제3동</t>
  </si>
  <si>
    <t>좌제4동제6투</t>
  </si>
  <si>
    <t>좌제4동제5투</t>
  </si>
  <si>
    <t>좌제4동제4투</t>
  </si>
  <si>
    <t>좌제4동제3투</t>
  </si>
  <si>
    <t>좌제4동제2투</t>
  </si>
  <si>
    <t>좌제4동제1투</t>
  </si>
  <si>
    <t>좌제4동</t>
  </si>
  <si>
    <t>좌제3동제4투</t>
  </si>
  <si>
    <t>좌제3동제3투</t>
  </si>
  <si>
    <t>좌제3동제2투</t>
  </si>
  <si>
    <t>좌제3동제1투</t>
  </si>
  <si>
    <t>좌제3동</t>
  </si>
  <si>
    <t>좌제2동제7투</t>
  </si>
  <si>
    <t>좌제2동제6투</t>
  </si>
  <si>
    <t>좌제2동제5투</t>
  </si>
  <si>
    <t>좌제2동제4투</t>
  </si>
  <si>
    <t>좌제2동제3투</t>
  </si>
  <si>
    <t>좌제2동제2투</t>
  </si>
  <si>
    <t>좌제2동제1투</t>
  </si>
  <si>
    <t>좌제2동</t>
  </si>
  <si>
    <t>좌제1동제4투</t>
  </si>
  <si>
    <t>좌제1동제3투</t>
  </si>
  <si>
    <t>좌제1동제2투</t>
  </si>
  <si>
    <t>좌제1동제1투</t>
  </si>
  <si>
    <t>좌제1동</t>
  </si>
  <si>
    <t>중제2동제4투</t>
  </si>
  <si>
    <t>중제2동제3투</t>
  </si>
  <si>
    <t>중제2동제2투</t>
  </si>
  <si>
    <t>중제2동제1투</t>
  </si>
  <si>
    <t>중제2동</t>
  </si>
  <si>
    <t>중제1동제5투</t>
  </si>
  <si>
    <t>중제1동제4투</t>
  </si>
  <si>
    <t>중제1동제3투</t>
  </si>
  <si>
    <t>중제1동제2투</t>
  </si>
  <si>
    <t>중제1동제1투</t>
  </si>
  <si>
    <t>중제1동</t>
  </si>
  <si>
    <t>우제2동제6투</t>
  </si>
  <si>
    <t>우제2동제5투</t>
  </si>
  <si>
    <t>우제2동제4투</t>
  </si>
  <si>
    <t>우제2동제3투</t>
  </si>
  <si>
    <t>우제2동제2투</t>
  </si>
  <si>
    <t>우제2동제1투</t>
  </si>
  <si>
    <t>우제2동</t>
  </si>
  <si>
    <t>우제1동제5투</t>
  </si>
  <si>
    <t>우제1동제4투</t>
  </si>
  <si>
    <t>우제1동제3투</t>
  </si>
  <si>
    <t>우제1동제2투</t>
  </si>
  <si>
    <t>우제1동제1투</t>
  </si>
  <si>
    <t>우제1동</t>
  </si>
  <si>
    <t>박주언</t>
  </si>
  <si>
    <t>이수명</t>
  </si>
  <si>
    <t>한근형</t>
  </si>
  <si>
    <t>하태경</t>
  </si>
  <si>
    <t>유영민</t>
  </si>
  <si>
    <t>재송제2동제8투</t>
  </si>
  <si>
    <t>재송제2동제7투</t>
  </si>
  <si>
    <t>재송제2동제6투</t>
  </si>
  <si>
    <t>재송제2동제5투</t>
  </si>
  <si>
    <t>재송제2동제4투</t>
  </si>
  <si>
    <t>재송제2동제3투</t>
  </si>
  <si>
    <t>재송제2동제2투</t>
  </si>
  <si>
    <t>재송제2동제1투</t>
  </si>
  <si>
    <t>재송제2동</t>
  </si>
  <si>
    <t>재송제1동제7투</t>
  </si>
  <si>
    <t>재송제1동제6투</t>
  </si>
  <si>
    <t>재송제1동제5투</t>
  </si>
  <si>
    <t>재송제1동제4투</t>
  </si>
  <si>
    <t>재송제1동제3투</t>
  </si>
  <si>
    <t>재송제1동제2투</t>
  </si>
  <si>
    <t>재송제1동제1투</t>
  </si>
  <si>
    <t>재송제1동</t>
  </si>
  <si>
    <t>반송제2동제8투</t>
  </si>
  <si>
    <t>반송제2동제7투</t>
  </si>
  <si>
    <t>반송제2동제6투</t>
  </si>
  <si>
    <t>반송제2동제5투</t>
  </si>
  <si>
    <t>반송제2동제4투</t>
  </si>
  <si>
    <t>반송제2동제3투</t>
  </si>
  <si>
    <t>반송제2동제2투</t>
  </si>
  <si>
    <t>반송제2동제1투</t>
  </si>
  <si>
    <t>반송제2동</t>
  </si>
  <si>
    <t>반송제1동제7투</t>
  </si>
  <si>
    <t>반송제1동제6투</t>
  </si>
  <si>
    <t>반송제1동제5투</t>
  </si>
  <si>
    <t>반송제1동제4투</t>
  </si>
  <si>
    <t>반송제1동제3투</t>
  </si>
  <si>
    <t>반송제1동제2투</t>
  </si>
  <si>
    <t>반송제1동제1투</t>
  </si>
  <si>
    <t>반송제1동</t>
  </si>
  <si>
    <t>반여제4동제4투</t>
  </si>
  <si>
    <t>반여제4동제3투</t>
  </si>
  <si>
    <t>반여제4동제2투</t>
  </si>
  <si>
    <t>반여제4동제1투</t>
  </si>
  <si>
    <t>반여제4동</t>
  </si>
  <si>
    <t>반여제3동제3투</t>
  </si>
  <si>
    <t>반여제3동제2투</t>
  </si>
  <si>
    <t>반여제3동제1투</t>
  </si>
  <si>
    <t>반여제3동</t>
  </si>
  <si>
    <t>반여제2동제5투</t>
  </si>
  <si>
    <t>반여제2동제4투</t>
  </si>
  <si>
    <t>반여제2동제3투</t>
  </si>
  <si>
    <t>반여제2동제2투</t>
  </si>
  <si>
    <t>반여제2동제1투</t>
  </si>
  <si>
    <t>반여제2동</t>
  </si>
  <si>
    <t>반여제1동제9투</t>
  </si>
  <si>
    <t>반여제1동제8투</t>
  </si>
  <si>
    <t>반여제1동제7투</t>
  </si>
  <si>
    <t>반여제1동제6투</t>
  </si>
  <si>
    <t>반여제1동제5투</t>
  </si>
  <si>
    <t>반여제1동제4투</t>
  </si>
  <si>
    <t>반여제1동제3투</t>
  </si>
  <si>
    <t>반여제1동제2투</t>
  </si>
  <si>
    <t>반여제1동제1투</t>
  </si>
  <si>
    <t>반여제1동</t>
  </si>
  <si>
    <t>이현호</t>
  </si>
  <si>
    <t>김미애</t>
  </si>
  <si>
    <t>윤준호</t>
  </si>
  <si>
    <t>하단제2동제5투</t>
  </si>
  <si>
    <t>하단제2동제4투</t>
  </si>
  <si>
    <t>하단제2동제3투</t>
  </si>
  <si>
    <t>하단제2동제2투</t>
  </si>
  <si>
    <t>하단제2동제1투</t>
  </si>
  <si>
    <t>하단제2동</t>
  </si>
  <si>
    <t>하단제1동제5투</t>
  </si>
  <si>
    <t>하단제1동제4투</t>
  </si>
  <si>
    <t>하단제1동제3투</t>
  </si>
  <si>
    <t>하단제1동제2투</t>
  </si>
  <si>
    <t>하단제1동제1투</t>
  </si>
  <si>
    <t>하단제1동</t>
  </si>
  <si>
    <t>당리동제7투</t>
  </si>
  <si>
    <t>당리동제6투</t>
  </si>
  <si>
    <t>당리동제5투</t>
  </si>
  <si>
    <t>당리동제4투</t>
  </si>
  <si>
    <t>당리동제3투</t>
  </si>
  <si>
    <t>당리동제2투</t>
  </si>
  <si>
    <t>당리동제1투</t>
  </si>
  <si>
    <t>당리동</t>
  </si>
  <si>
    <t>괴정제4동제4투</t>
  </si>
  <si>
    <t>괴정제4동제3투</t>
  </si>
  <si>
    <t>괴정제4동제2투</t>
  </si>
  <si>
    <t>괴정제4동제1투</t>
  </si>
  <si>
    <t>괴정제4동</t>
  </si>
  <si>
    <t>괴정제3동제3투</t>
  </si>
  <si>
    <t>괴정제3동제2투</t>
  </si>
  <si>
    <t>괴정제3동제1투</t>
  </si>
  <si>
    <t>괴정제3동</t>
  </si>
  <si>
    <t>괴정제2동제4투</t>
  </si>
  <si>
    <t>괴정제2동제3투</t>
  </si>
  <si>
    <t>괴정제2동제2투</t>
  </si>
  <si>
    <t>괴정제2동제1투</t>
  </si>
  <si>
    <t>괴정제2동</t>
  </si>
  <si>
    <t>괴정제1동제5투</t>
  </si>
  <si>
    <t>괴정제1동제4투</t>
  </si>
  <si>
    <t>괴정제1동제3투</t>
  </si>
  <si>
    <t>괴정제1동제2투</t>
  </si>
  <si>
    <t>괴정제1동제1투</t>
  </si>
  <si>
    <t>괴정제1동</t>
  </si>
  <si>
    <t>이숙희</t>
  </si>
  <si>
    <t>김척수</t>
  </si>
  <si>
    <t>최인호</t>
  </si>
  <si>
    <t>감천제2동제3투</t>
  </si>
  <si>
    <t>감천제2동제2투</t>
  </si>
  <si>
    <t>감천제2동제1투</t>
  </si>
  <si>
    <t>감천제2동</t>
  </si>
  <si>
    <t>감천제1동제6투</t>
  </si>
  <si>
    <t>감천제1동제5투</t>
  </si>
  <si>
    <t>감천제1동제4투</t>
  </si>
  <si>
    <t>감천제1동제3투</t>
  </si>
  <si>
    <t>감천제1동제2투</t>
  </si>
  <si>
    <t>감천제1동제1투</t>
  </si>
  <si>
    <t>감천제1동</t>
  </si>
  <si>
    <t>구평동제4투</t>
  </si>
  <si>
    <t>구평동제3투</t>
  </si>
  <si>
    <t>구평동제2투</t>
  </si>
  <si>
    <t>구평동제1투</t>
  </si>
  <si>
    <t>구평동</t>
  </si>
  <si>
    <t>다대제2동제7투</t>
  </si>
  <si>
    <t>다대제2동제6투</t>
  </si>
  <si>
    <t>다대제2동제5투</t>
  </si>
  <si>
    <t>다대제2동제4투</t>
  </si>
  <si>
    <t>다대제2동제3투</t>
  </si>
  <si>
    <t>다대제2동제2투</t>
  </si>
  <si>
    <t>다대제2동제1투</t>
  </si>
  <si>
    <t>다대제2동</t>
  </si>
  <si>
    <t>다대제1동제11투</t>
  </si>
  <si>
    <t>다대제1동제10투</t>
  </si>
  <si>
    <t>다대제1동제9투</t>
  </si>
  <si>
    <t>다대제1동제8투</t>
  </si>
  <si>
    <t>다대제1동제7투</t>
  </si>
  <si>
    <t>다대제1동제6투</t>
  </si>
  <si>
    <t>다대제1동제5투</t>
  </si>
  <si>
    <t>다대제1동제4투</t>
  </si>
  <si>
    <t>다대제1동제3투</t>
  </si>
  <si>
    <t>다대제1동제2투</t>
  </si>
  <si>
    <t>다대제1동제1투</t>
  </si>
  <si>
    <t>다대제1동</t>
  </si>
  <si>
    <t>장림제2동제6투</t>
  </si>
  <si>
    <t>장림제2동제5투</t>
  </si>
  <si>
    <t>장림제2동제4투</t>
  </si>
  <si>
    <t>장림제2동제3투</t>
  </si>
  <si>
    <t>장림제2동제2투</t>
  </si>
  <si>
    <t>장림제2동제1투</t>
  </si>
  <si>
    <t>장림제2동</t>
  </si>
  <si>
    <t>장림제1동제3투</t>
  </si>
  <si>
    <t>장림제1동제2투</t>
  </si>
  <si>
    <t>장림제1동제1투</t>
  </si>
  <si>
    <t>장림제1동</t>
  </si>
  <si>
    <t>신평제2동제4투</t>
  </si>
  <si>
    <t>신평제2동제3투</t>
  </si>
  <si>
    <t>신평제2동제2투</t>
  </si>
  <si>
    <t>신평제2동제1투</t>
  </si>
  <si>
    <t>신평제2동</t>
  </si>
  <si>
    <t>신평제1동제4투</t>
  </si>
  <si>
    <t>신평제1동제3투</t>
  </si>
  <si>
    <t>신평제1동제2투</t>
  </si>
  <si>
    <t>신평제1동제1투</t>
  </si>
  <si>
    <t>신평제1동</t>
  </si>
  <si>
    <t>천서은</t>
  </si>
  <si>
    <t>김진주</t>
  </si>
  <si>
    <t>하봉규</t>
  </si>
  <si>
    <t>조경태</t>
  </si>
  <si>
    <t>이상호</t>
  </si>
  <si>
    <t>금사회동동제3투</t>
  </si>
  <si>
    <t>금사회동동제2투</t>
  </si>
  <si>
    <t>금사회동동제1투</t>
  </si>
  <si>
    <t>금사회동동</t>
  </si>
  <si>
    <t>금성동투표소</t>
  </si>
  <si>
    <t>금성동</t>
  </si>
  <si>
    <t>구서제2동제7투</t>
  </si>
  <si>
    <t>구서제2동제6투</t>
  </si>
  <si>
    <t>구서제2동제5투</t>
  </si>
  <si>
    <t>구서제2동제4투</t>
  </si>
  <si>
    <t>구서제2동제3투</t>
  </si>
  <si>
    <t>구서제2동제2투</t>
  </si>
  <si>
    <t>구서제2동제1투</t>
  </si>
  <si>
    <t>구서제2동</t>
  </si>
  <si>
    <t>구서제1동제4투</t>
  </si>
  <si>
    <t>구서제1동제3투</t>
  </si>
  <si>
    <t>구서제1동제2투</t>
  </si>
  <si>
    <t>구서제1동제1투</t>
  </si>
  <si>
    <t>구서제1동</t>
  </si>
  <si>
    <t>남산동제7투</t>
  </si>
  <si>
    <t>남산동제6투</t>
  </si>
  <si>
    <t>남산동제5투</t>
  </si>
  <si>
    <t>남산동제4투</t>
  </si>
  <si>
    <t>남산동제3투</t>
  </si>
  <si>
    <t>남산동제2투</t>
  </si>
  <si>
    <t>남산동제1투</t>
  </si>
  <si>
    <t>남산동</t>
  </si>
  <si>
    <t>청룡노포동제3투</t>
  </si>
  <si>
    <t>청룡노포동제2투</t>
  </si>
  <si>
    <t>청룡노포동제1투</t>
  </si>
  <si>
    <t>청룡노포동</t>
  </si>
  <si>
    <t>선두구동투표소</t>
  </si>
  <si>
    <t>선두구동</t>
  </si>
  <si>
    <t>장전제2동제6투</t>
  </si>
  <si>
    <t>장전제2동제5투</t>
  </si>
  <si>
    <t>장전제2동제4투</t>
  </si>
  <si>
    <t>장전제2동제3투</t>
  </si>
  <si>
    <t>장전제2동제2투</t>
  </si>
  <si>
    <t>장전제2동제1투</t>
  </si>
  <si>
    <t>장전제2동</t>
  </si>
  <si>
    <t>장전제1동제4투</t>
  </si>
  <si>
    <t>장전제1동제3투</t>
  </si>
  <si>
    <t>장전제1동제2투</t>
  </si>
  <si>
    <t>장전제1동제1투</t>
  </si>
  <si>
    <t>장전제1동</t>
  </si>
  <si>
    <t>부곡제4동제4투</t>
  </si>
  <si>
    <t>부곡제4동제3투</t>
  </si>
  <si>
    <t>부곡제4동제2투</t>
  </si>
  <si>
    <t>부곡제4동제1투</t>
  </si>
  <si>
    <t>부곡제4동</t>
  </si>
  <si>
    <t>부곡제3동제4투</t>
  </si>
  <si>
    <t>부곡제3동제3투</t>
  </si>
  <si>
    <t>부곡제3동제2투</t>
  </si>
  <si>
    <t>부곡제3동제1투</t>
  </si>
  <si>
    <t>부곡제3동</t>
  </si>
  <si>
    <t>부곡제2동제4투</t>
  </si>
  <si>
    <t>부곡제2동제3투</t>
  </si>
  <si>
    <t>부곡제2동제2투</t>
  </si>
  <si>
    <t>부곡제2동제1투</t>
  </si>
  <si>
    <t>부곡제2동</t>
  </si>
  <si>
    <t>부곡제1동제3투</t>
  </si>
  <si>
    <t>부곡제1동제2투</t>
  </si>
  <si>
    <t>부곡제1동제1투</t>
  </si>
  <si>
    <t>부곡제1동</t>
  </si>
  <si>
    <t>서제3동제4투</t>
  </si>
  <si>
    <t>서제3동제3투</t>
  </si>
  <si>
    <t>서제3동제2투</t>
  </si>
  <si>
    <t>서제3동제1투</t>
  </si>
  <si>
    <t>서제3동</t>
  </si>
  <si>
    <t>서제2동제3투</t>
  </si>
  <si>
    <t>서제2동제2투</t>
  </si>
  <si>
    <t>서제2동제1투</t>
  </si>
  <si>
    <t>서제2동</t>
  </si>
  <si>
    <t>서제1동제2투</t>
  </si>
  <si>
    <t>서제1동제1투</t>
  </si>
  <si>
    <t>서제1동</t>
  </si>
  <si>
    <t>이재화</t>
  </si>
  <si>
    <t>신수영</t>
  </si>
  <si>
    <t>노창동</t>
  </si>
  <si>
    <t>백종헌</t>
  </si>
  <si>
    <t>박무성</t>
  </si>
  <si>
    <t>연산제9동제10투</t>
  </si>
  <si>
    <t>연산제9동제9투</t>
  </si>
  <si>
    <t>연산제9동제8투</t>
  </si>
  <si>
    <t>연산제9동제7투</t>
  </si>
  <si>
    <t>연산제9동제6투</t>
  </si>
  <si>
    <t>연산제9동제5투</t>
  </si>
  <si>
    <t>연산제9동제4투</t>
  </si>
  <si>
    <t>연산제9동제3투</t>
  </si>
  <si>
    <t>연산제9동제2투</t>
  </si>
  <si>
    <t>연산제9동제1투</t>
  </si>
  <si>
    <t>연산제9동</t>
  </si>
  <si>
    <t>연산제8동제4투</t>
  </si>
  <si>
    <t>연산제8동제3투</t>
  </si>
  <si>
    <t>연산제8동제2투</t>
  </si>
  <si>
    <t>연산제8동제1투</t>
  </si>
  <si>
    <t>연산제8동</t>
  </si>
  <si>
    <t>연산제6동제6투</t>
  </si>
  <si>
    <t>연산제6동제5투</t>
  </si>
  <si>
    <t>연산제6동제4투</t>
  </si>
  <si>
    <t>연산제6동제3투</t>
  </si>
  <si>
    <t>연산제6동제2투</t>
  </si>
  <si>
    <t>연산제6동제1투</t>
  </si>
  <si>
    <t>연산제6동</t>
  </si>
  <si>
    <t>연산제5동제4투</t>
  </si>
  <si>
    <t>연산제5동제3투</t>
  </si>
  <si>
    <t>연산제5동제2투</t>
  </si>
  <si>
    <t>연산제5동제1투</t>
  </si>
  <si>
    <t>연산제5동</t>
  </si>
  <si>
    <t>연산제4동제5투</t>
  </si>
  <si>
    <t>연산제4동제4투</t>
  </si>
  <si>
    <t>연산제4동제3투</t>
  </si>
  <si>
    <t>연산제4동제2투</t>
  </si>
  <si>
    <t>연산제4동제1투</t>
  </si>
  <si>
    <t>연산제4동</t>
  </si>
  <si>
    <t>연산제3동제2투</t>
  </si>
  <si>
    <t>연산제3동제1투</t>
  </si>
  <si>
    <t>연산제3동</t>
  </si>
  <si>
    <t>연산제2동제6투</t>
  </si>
  <si>
    <t>연산제2동제5투</t>
  </si>
  <si>
    <t>연산제2동제4투</t>
  </si>
  <si>
    <t>연산제2동제3투</t>
  </si>
  <si>
    <t>연산제2동제2투</t>
  </si>
  <si>
    <t>연산제2동제1투</t>
  </si>
  <si>
    <t>연산제2동</t>
  </si>
  <si>
    <t>연산제1동제4투</t>
  </si>
  <si>
    <t>연산제1동제3투</t>
  </si>
  <si>
    <t>연산제1동제2투</t>
  </si>
  <si>
    <t>연산제1동제1투</t>
  </si>
  <si>
    <t>연산제1동</t>
  </si>
  <si>
    <t>거제제4동제3투</t>
  </si>
  <si>
    <t>거제제4동제2투</t>
  </si>
  <si>
    <t>거제제4동제1투</t>
  </si>
  <si>
    <t>거제제4동</t>
  </si>
  <si>
    <t>거제제3동제3투</t>
  </si>
  <si>
    <t>거제제3동제2투</t>
  </si>
  <si>
    <t>거제제3동제1투</t>
  </si>
  <si>
    <t>거제제3동</t>
  </si>
  <si>
    <t>거제제2동제4투</t>
  </si>
  <si>
    <t>거제제2동제3투</t>
  </si>
  <si>
    <t>거제제2동제2투</t>
  </si>
  <si>
    <t>거제제2동제1투</t>
  </si>
  <si>
    <t>거제제2동</t>
  </si>
  <si>
    <t>거제제1동제7투</t>
  </si>
  <si>
    <t>거제제1동제6투</t>
  </si>
  <si>
    <t>거제제1동제5투</t>
  </si>
  <si>
    <t>거제제1동제4투</t>
  </si>
  <si>
    <t>거제제1동제3투</t>
  </si>
  <si>
    <t>거제제1동제2투</t>
  </si>
  <si>
    <t>거제제1동제1투</t>
  </si>
  <si>
    <t>거제제1동</t>
  </si>
  <si>
    <t>박재홍</t>
  </si>
  <si>
    <t>이주환</t>
  </si>
  <si>
    <t>김해영</t>
  </si>
  <si>
    <t>민락동제6투</t>
  </si>
  <si>
    <t>민락동제5투</t>
  </si>
  <si>
    <t>민락동제4투</t>
  </si>
  <si>
    <t>민락동제3투</t>
  </si>
  <si>
    <t>민락동제2투</t>
  </si>
  <si>
    <t>민락동제1투</t>
  </si>
  <si>
    <t>민락동</t>
  </si>
  <si>
    <t>광안제4동제3투</t>
  </si>
  <si>
    <t>광안제4동제2투</t>
  </si>
  <si>
    <t>광안제4동제1투</t>
  </si>
  <si>
    <t>광안제4동</t>
  </si>
  <si>
    <t>광안제3동제3투</t>
  </si>
  <si>
    <t>광안제3동제2투</t>
  </si>
  <si>
    <t>광안제3동제1투</t>
  </si>
  <si>
    <t>광안제3동</t>
  </si>
  <si>
    <t>광안제2동제4투</t>
  </si>
  <si>
    <t>광안제2동제3투</t>
  </si>
  <si>
    <t>광안제2동제2투</t>
  </si>
  <si>
    <t>광안제2동제1투</t>
  </si>
  <si>
    <t>광안제2동</t>
  </si>
  <si>
    <t>광안제1동제5투</t>
  </si>
  <si>
    <t>광안제1동제4투</t>
  </si>
  <si>
    <t>광안제1동제3투</t>
  </si>
  <si>
    <t>광안제1동제2투</t>
  </si>
  <si>
    <t>광안제1동제1투</t>
  </si>
  <si>
    <t>광안제1동</t>
  </si>
  <si>
    <t>망미제2동제3투</t>
  </si>
  <si>
    <t>망미제2동제2투</t>
  </si>
  <si>
    <t>망미제2동제1투</t>
  </si>
  <si>
    <t>망미제2동</t>
  </si>
  <si>
    <t>망미제1동제7투</t>
  </si>
  <si>
    <t>망미제1동제6투</t>
  </si>
  <si>
    <t>망미제1동제5투</t>
  </si>
  <si>
    <t>망미제1동제4투</t>
  </si>
  <si>
    <t>망미제1동제3투</t>
  </si>
  <si>
    <t>망미제1동제2투</t>
  </si>
  <si>
    <t>망미제1동제1투</t>
  </si>
  <si>
    <t>망미제1동</t>
  </si>
  <si>
    <t>수영동제4투</t>
  </si>
  <si>
    <t>수영동제3투</t>
  </si>
  <si>
    <t>수영동제2투</t>
  </si>
  <si>
    <t>수영동제1투</t>
  </si>
  <si>
    <t>수영동</t>
  </si>
  <si>
    <t>남천제2동제3투</t>
  </si>
  <si>
    <t>남천제2동제2투</t>
  </si>
  <si>
    <t>남천제2동제1투</t>
  </si>
  <si>
    <t>남천제2동</t>
  </si>
  <si>
    <t>남천제1동제4투</t>
  </si>
  <si>
    <t>남천제1동제3투</t>
  </si>
  <si>
    <t>남천제1동제2투</t>
  </si>
  <si>
    <t>남천제1동제1투</t>
  </si>
  <si>
    <t>남천제1동</t>
  </si>
  <si>
    <t>이민정</t>
  </si>
  <si>
    <t>배준현</t>
  </si>
  <si>
    <t>전봉민</t>
  </si>
  <si>
    <t>강윤경</t>
  </si>
  <si>
    <t>엄궁동제7투</t>
  </si>
  <si>
    <t>엄궁동제6투</t>
  </si>
  <si>
    <t>엄궁동제5투</t>
  </si>
  <si>
    <t>엄궁동제4투</t>
  </si>
  <si>
    <t>엄궁동제3투</t>
  </si>
  <si>
    <t>엄궁동제2투</t>
  </si>
  <si>
    <t>엄궁동제1투</t>
  </si>
  <si>
    <t>엄궁동</t>
  </si>
  <si>
    <t>학장동제8투</t>
  </si>
  <si>
    <t>학장동제7투</t>
  </si>
  <si>
    <t>학장동제6투</t>
  </si>
  <si>
    <t>학장동제5투</t>
  </si>
  <si>
    <t>학장동제4투</t>
  </si>
  <si>
    <t>학장동제3투</t>
  </si>
  <si>
    <t>학장동제2투</t>
  </si>
  <si>
    <t>학장동제1투</t>
  </si>
  <si>
    <t>학장동</t>
  </si>
  <si>
    <t>주례제3동제4투</t>
  </si>
  <si>
    <t>주례제3동제3투</t>
  </si>
  <si>
    <t>주례제3동제2투</t>
  </si>
  <si>
    <t>주례제3동제1투</t>
  </si>
  <si>
    <t>주례제3동</t>
  </si>
  <si>
    <t>주례제2동제7투</t>
  </si>
  <si>
    <t>주례제2동제6투</t>
  </si>
  <si>
    <t>주례제2동제5투</t>
  </si>
  <si>
    <t>주례제2동제4투</t>
  </si>
  <si>
    <t>주례제2동제3투</t>
  </si>
  <si>
    <t>주례제2동제2투</t>
  </si>
  <si>
    <t>주례제2동제1투</t>
  </si>
  <si>
    <t>주례제2동</t>
  </si>
  <si>
    <t>주례제1동제4투</t>
  </si>
  <si>
    <t>주례제1동제3투</t>
  </si>
  <si>
    <t>주례제1동제2투</t>
  </si>
  <si>
    <t>주례제1동제1투</t>
  </si>
  <si>
    <t>주례제1동</t>
  </si>
  <si>
    <t>감전동제4투</t>
  </si>
  <si>
    <t>감전동제3투</t>
  </si>
  <si>
    <t>감전동제2투</t>
  </si>
  <si>
    <t>감전동제1투</t>
  </si>
  <si>
    <t>감전동</t>
  </si>
  <si>
    <t>괘법동제5투</t>
  </si>
  <si>
    <t>괘법동제4투</t>
  </si>
  <si>
    <t>괘법동제3투</t>
  </si>
  <si>
    <t>괘법동제2투</t>
  </si>
  <si>
    <t>괘법동제1투</t>
  </si>
  <si>
    <t>괘법동</t>
  </si>
  <si>
    <t>덕포제2동제4투</t>
  </si>
  <si>
    <t>덕포제2동제3투</t>
  </si>
  <si>
    <t>덕포제2동제2투</t>
  </si>
  <si>
    <t>덕포제2동제1투</t>
  </si>
  <si>
    <t>덕포제2동</t>
  </si>
  <si>
    <t>덕포제1동제3투</t>
  </si>
  <si>
    <t>덕포제1동제2투</t>
  </si>
  <si>
    <t>덕포제1동제1투</t>
  </si>
  <si>
    <t>덕포제1동</t>
  </si>
  <si>
    <t>모라제3동제4투</t>
  </si>
  <si>
    <t>모라제3동제3투</t>
  </si>
  <si>
    <t>모라제3동제2투</t>
  </si>
  <si>
    <t>모라제3동제1투</t>
  </si>
  <si>
    <t>모라제3동</t>
  </si>
  <si>
    <t>모라제1동제7투</t>
  </si>
  <si>
    <t>모라제1동제6투</t>
  </si>
  <si>
    <t>모라제1동제5투</t>
  </si>
  <si>
    <t>모라제1동제4투</t>
  </si>
  <si>
    <t>모라제1동제3투</t>
  </si>
  <si>
    <t>모라제1동제2투</t>
  </si>
  <si>
    <t>모라제1동제1투</t>
  </si>
  <si>
    <t>모라제1동</t>
  </si>
  <si>
    <t>삼락동제3투</t>
  </si>
  <si>
    <t>삼락동제2투</t>
  </si>
  <si>
    <t>삼락동제1투</t>
  </si>
  <si>
    <t>삼락동</t>
  </si>
  <si>
    <t>김준호</t>
  </si>
  <si>
    <t>이주천</t>
  </si>
  <si>
    <t>장제원</t>
  </si>
  <si>
    <t>배재정</t>
  </si>
  <si>
    <t>철마면제3투</t>
  </si>
  <si>
    <t>철마면제2투</t>
  </si>
  <si>
    <t>철마면제1투</t>
  </si>
  <si>
    <t>철마면</t>
  </si>
  <si>
    <t>정관읍제16투</t>
  </si>
  <si>
    <t>정관읍제15투</t>
  </si>
  <si>
    <t>정관읍제14투</t>
  </si>
  <si>
    <t>정관읍제13투</t>
  </si>
  <si>
    <t>정관읍제12투</t>
  </si>
  <si>
    <t>정관읍제11투</t>
  </si>
  <si>
    <t>정관읍제10투</t>
  </si>
  <si>
    <t>정관읍제9투</t>
  </si>
  <si>
    <t>정관읍제8투</t>
  </si>
  <si>
    <t>정관읍제7투</t>
  </si>
  <si>
    <t>정관읍제6투</t>
  </si>
  <si>
    <t>정관읍제5투</t>
  </si>
  <si>
    <t>정관읍제4투</t>
  </si>
  <si>
    <t>정관읍제3투</t>
  </si>
  <si>
    <t>정관읍제2투</t>
  </si>
  <si>
    <t>정관읍제1투</t>
  </si>
  <si>
    <t>정관읍</t>
  </si>
  <si>
    <t>일광면제6투</t>
  </si>
  <si>
    <t>일광면제5투</t>
  </si>
  <si>
    <t>일광면제4투</t>
  </si>
  <si>
    <t>일광면제3투</t>
  </si>
  <si>
    <t>일광면제2투</t>
  </si>
  <si>
    <t>일광면제1투</t>
  </si>
  <si>
    <t>일광면</t>
  </si>
  <si>
    <t>장안읍제6투</t>
  </si>
  <si>
    <t>장안읍제5투</t>
  </si>
  <si>
    <t>장안읍제4투</t>
  </si>
  <si>
    <t>장안읍제3투</t>
  </si>
  <si>
    <t>장안읍제2투</t>
  </si>
  <si>
    <t>장안읍제1투</t>
  </si>
  <si>
    <t>장안읍</t>
  </si>
  <si>
    <t>기장읍제14투</t>
  </si>
  <si>
    <t>기장읍제13투</t>
  </si>
  <si>
    <t>기장읍제12투</t>
  </si>
  <si>
    <t>기장읍제11투</t>
  </si>
  <si>
    <t>기장읍제10투</t>
  </si>
  <si>
    <t>기장읍제9투</t>
  </si>
  <si>
    <t>기장읍제8투</t>
  </si>
  <si>
    <t>기장읍제7투</t>
  </si>
  <si>
    <t>기장읍제6투</t>
  </si>
  <si>
    <t>기장읍제5투</t>
  </si>
  <si>
    <t>기장읍제4투</t>
  </si>
  <si>
    <t>기장읍제3투</t>
  </si>
  <si>
    <t>기장읍제2투</t>
  </si>
  <si>
    <t>기장읍제1투</t>
  </si>
  <si>
    <t>기장읍</t>
  </si>
  <si>
    <t>김한선</t>
  </si>
  <si>
    <t>박상근</t>
  </si>
  <si>
    <t>정동만</t>
  </si>
  <si>
    <t>최택용</t>
  </si>
  <si>
    <t>대명11동제3투</t>
  </si>
  <si>
    <t>대명11동제2투</t>
  </si>
  <si>
    <t>대명11동제1투</t>
  </si>
  <si>
    <t>대명11동</t>
  </si>
  <si>
    <t>대명10동제3투</t>
  </si>
  <si>
    <t>대명10동제2투</t>
  </si>
  <si>
    <t>대명10동제1투</t>
  </si>
  <si>
    <t>대명10동</t>
  </si>
  <si>
    <t>대명9동제4투</t>
  </si>
  <si>
    <t>대명9동제3투</t>
  </si>
  <si>
    <t>대명9동제2투</t>
  </si>
  <si>
    <t>대명9동제1투</t>
  </si>
  <si>
    <t>대명9동</t>
  </si>
  <si>
    <t>대명6동제3투</t>
  </si>
  <si>
    <t>대명6동제2투</t>
  </si>
  <si>
    <t>대명6동제1투</t>
  </si>
  <si>
    <t>대명6동</t>
  </si>
  <si>
    <t>대명5동제3투</t>
  </si>
  <si>
    <t>대명5동제2투</t>
  </si>
  <si>
    <t>대명5동제1투</t>
  </si>
  <si>
    <t>대명5동</t>
  </si>
  <si>
    <t>대명4동제4투</t>
  </si>
  <si>
    <t>대명4동제3투</t>
  </si>
  <si>
    <t>대명4동제2투</t>
  </si>
  <si>
    <t>대명4동제1투</t>
  </si>
  <si>
    <t>대명4동</t>
  </si>
  <si>
    <t>대명3동제4투</t>
  </si>
  <si>
    <t>대명3동제3투</t>
  </si>
  <si>
    <t>대명3동제2투</t>
  </si>
  <si>
    <t>대명3동제1투</t>
  </si>
  <si>
    <t>대명3동</t>
  </si>
  <si>
    <t>대명2동제4투</t>
  </si>
  <si>
    <t>대명2동제3투</t>
  </si>
  <si>
    <t>대명2동제2투</t>
  </si>
  <si>
    <t>대명2동제1투</t>
  </si>
  <si>
    <t>대명2동</t>
  </si>
  <si>
    <t>대명1동제3투</t>
  </si>
  <si>
    <t>대명1동제2투</t>
  </si>
  <si>
    <t>대명1동제1투</t>
  </si>
  <si>
    <t>대명1동</t>
  </si>
  <si>
    <t>봉덕3동제4투</t>
  </si>
  <si>
    <t>봉덕3동제3투</t>
  </si>
  <si>
    <t>봉덕3동제2투</t>
  </si>
  <si>
    <t>봉덕3동제1투</t>
  </si>
  <si>
    <t>봉덕3동</t>
  </si>
  <si>
    <t>봉덕2동제4투</t>
  </si>
  <si>
    <t>봉덕2동제3투</t>
  </si>
  <si>
    <t>봉덕2동제2투</t>
  </si>
  <si>
    <t>봉덕2동제1투</t>
  </si>
  <si>
    <t>봉덕2동</t>
  </si>
  <si>
    <t>봉덕1동제3투</t>
  </si>
  <si>
    <t>봉덕1동제2투</t>
  </si>
  <si>
    <t>봉덕1동제1투</t>
  </si>
  <si>
    <t>봉덕1동</t>
  </si>
  <si>
    <t>이천동제4투</t>
  </si>
  <si>
    <t>이천동제3투</t>
  </si>
  <si>
    <t>이천동제2투</t>
  </si>
  <si>
    <t>이천동제1투</t>
  </si>
  <si>
    <t>이천동</t>
  </si>
  <si>
    <t>정재홍</t>
  </si>
  <si>
    <t>곽상도</t>
  </si>
  <si>
    <t>이재용</t>
  </si>
  <si>
    <t>대봉2동제2투</t>
  </si>
  <si>
    <t>대봉2동제1투</t>
  </si>
  <si>
    <t>대봉2동</t>
  </si>
  <si>
    <t>대봉1동제2투</t>
  </si>
  <si>
    <t>대봉1동제1투</t>
  </si>
  <si>
    <t>대봉1동</t>
  </si>
  <si>
    <t>남산4동제3투</t>
  </si>
  <si>
    <t>남산4동제2투</t>
  </si>
  <si>
    <t>남산4동제1투</t>
  </si>
  <si>
    <t>남산4동</t>
  </si>
  <si>
    <t>남산3동제2투</t>
  </si>
  <si>
    <t>남산3동제1투</t>
  </si>
  <si>
    <t>남산3동</t>
  </si>
  <si>
    <t>남산2동제2투</t>
  </si>
  <si>
    <t>남산2동제1투</t>
  </si>
  <si>
    <t>남산2동</t>
  </si>
  <si>
    <t>남산1동제2투</t>
  </si>
  <si>
    <t>남산1동제1투</t>
  </si>
  <si>
    <t>남산1동</t>
  </si>
  <si>
    <t>대신동제2투</t>
  </si>
  <si>
    <t>대신동제1투</t>
  </si>
  <si>
    <t>대신동</t>
  </si>
  <si>
    <t>성내3동제2투</t>
  </si>
  <si>
    <t>성내3동제1투</t>
  </si>
  <si>
    <t>성내3동</t>
  </si>
  <si>
    <t>성내2동제2투</t>
  </si>
  <si>
    <t>성내2동제1투</t>
  </si>
  <si>
    <t>성내2동</t>
  </si>
  <si>
    <t>성내1동제2투</t>
  </si>
  <si>
    <t>성내1동제1투</t>
  </si>
  <si>
    <t>성내1동</t>
  </si>
  <si>
    <t>삼덕동제2투</t>
  </si>
  <si>
    <t>삼덕동제1투</t>
  </si>
  <si>
    <t>삼덕동</t>
  </si>
  <si>
    <t>동인동제3투</t>
  </si>
  <si>
    <t>동인동제2투</t>
  </si>
  <si>
    <t>동인동제1투</t>
  </si>
  <si>
    <t>동인동</t>
  </si>
  <si>
    <t>동촌동제4투</t>
  </si>
  <si>
    <t>동촌동제3투</t>
  </si>
  <si>
    <t>동촌동제2투</t>
  </si>
  <si>
    <t>동촌동제1투</t>
  </si>
  <si>
    <t>동촌동</t>
  </si>
  <si>
    <t>지저동제3투</t>
  </si>
  <si>
    <t>지저동제2투</t>
  </si>
  <si>
    <t>지저동제1투</t>
  </si>
  <si>
    <t>지저동</t>
  </si>
  <si>
    <t>효목2동제5투</t>
  </si>
  <si>
    <t>효목2동제4투</t>
  </si>
  <si>
    <t>효목2동제3투</t>
  </si>
  <si>
    <t>효목2동제2투</t>
  </si>
  <si>
    <t>효목2동제1투</t>
  </si>
  <si>
    <t>효목2동</t>
  </si>
  <si>
    <t>효목1동제5투</t>
  </si>
  <si>
    <t>효목1동제4투</t>
  </si>
  <si>
    <t>효목1동제3투</t>
  </si>
  <si>
    <t>효목1동제2투</t>
  </si>
  <si>
    <t>효목1동제1투</t>
  </si>
  <si>
    <t>효목1동</t>
  </si>
  <si>
    <t>신천4동제3투</t>
  </si>
  <si>
    <t>신천4동제2투</t>
  </si>
  <si>
    <t>신천4동제1투</t>
  </si>
  <si>
    <t>신천4동</t>
  </si>
  <si>
    <t>신천3동제3투</t>
  </si>
  <si>
    <t>신천3동제2투</t>
  </si>
  <si>
    <t>신천3동제1투</t>
  </si>
  <si>
    <t>신천3동</t>
  </si>
  <si>
    <t>신천1·2동제4투</t>
  </si>
  <si>
    <t>신천1·2동제3투</t>
  </si>
  <si>
    <t>신천1·2동제2투</t>
  </si>
  <si>
    <t>신천1·2동제1투</t>
  </si>
  <si>
    <t>신천1·2동</t>
  </si>
  <si>
    <t>신암5동제2투</t>
  </si>
  <si>
    <t>신암5동제1투</t>
  </si>
  <si>
    <t>신암5동</t>
  </si>
  <si>
    <t>신암4동제3투</t>
  </si>
  <si>
    <t>신암4동제2투</t>
  </si>
  <si>
    <t>신암4동제1투</t>
  </si>
  <si>
    <t>신암4동</t>
  </si>
  <si>
    <t>신암3동제2투</t>
  </si>
  <si>
    <t>신암3동제1투</t>
  </si>
  <si>
    <t>신암3동</t>
  </si>
  <si>
    <t>신암2동제3투</t>
  </si>
  <si>
    <t>신암2동제2투</t>
  </si>
  <si>
    <t>신암2동제1투</t>
  </si>
  <si>
    <t>신암2동</t>
  </si>
  <si>
    <t>신암1동제3투</t>
  </si>
  <si>
    <t>신암1동제2투</t>
  </si>
  <si>
    <t>신암1동제1투</t>
  </si>
  <si>
    <t>신암1동</t>
  </si>
  <si>
    <t>김백민</t>
  </si>
  <si>
    <t>양희</t>
  </si>
  <si>
    <t>류성걸</t>
  </si>
  <si>
    <t>서재헌</t>
  </si>
  <si>
    <t>공산동제4투</t>
  </si>
  <si>
    <t>공산동제3투</t>
  </si>
  <si>
    <t>공산동제2투</t>
  </si>
  <si>
    <t>공산동제1투</t>
  </si>
  <si>
    <t>공산동</t>
  </si>
  <si>
    <t>안심3·4동제15투</t>
  </si>
  <si>
    <t>안심3·4동제14투</t>
  </si>
  <si>
    <t>안심3·4동제13투</t>
  </si>
  <si>
    <t>안심3·4동제12투</t>
  </si>
  <si>
    <t>안심3·4동제11투</t>
  </si>
  <si>
    <t>안심3·4동제10투</t>
  </si>
  <si>
    <t>안심3·4동제9투</t>
  </si>
  <si>
    <t>안심3·4동제8투</t>
  </si>
  <si>
    <t>안심3·4동제7투</t>
  </si>
  <si>
    <t>안심3·4동제6투</t>
  </si>
  <si>
    <t>안심3·4동제5투</t>
  </si>
  <si>
    <t>안심3·4동제4투</t>
  </si>
  <si>
    <t>안심3·4동제3투</t>
  </si>
  <si>
    <t>안심3·4동제2투</t>
  </si>
  <si>
    <t>안심3·4동제1투</t>
  </si>
  <si>
    <t>안심3·4동</t>
  </si>
  <si>
    <t>안심2동제3투</t>
  </si>
  <si>
    <t>안심2동제2투</t>
  </si>
  <si>
    <t>안심2동제1투</t>
  </si>
  <si>
    <t>안심2동</t>
  </si>
  <si>
    <t>안심1동제10투</t>
  </si>
  <si>
    <t>안심1동제9투</t>
  </si>
  <si>
    <t>안심1동제8투</t>
  </si>
  <si>
    <t>안심1동제7투</t>
  </si>
  <si>
    <t>안심1동제6투</t>
  </si>
  <si>
    <t>안심1동제5투</t>
  </si>
  <si>
    <t>안심1동제4투</t>
  </si>
  <si>
    <t>안심1동제3투</t>
  </si>
  <si>
    <t>안심1동제2투</t>
  </si>
  <si>
    <t>안심1동제1투</t>
  </si>
  <si>
    <t>안심1동</t>
  </si>
  <si>
    <t>해안동제5투</t>
  </si>
  <si>
    <t>해안동제4투</t>
  </si>
  <si>
    <t>해안동제3투</t>
  </si>
  <si>
    <t>해안동제2투</t>
  </si>
  <si>
    <t>해안동제1투</t>
  </si>
  <si>
    <t>해안동</t>
  </si>
  <si>
    <t>방촌동제6투</t>
  </si>
  <si>
    <t>방촌동제5투</t>
  </si>
  <si>
    <t>방촌동제4투</t>
  </si>
  <si>
    <t>방촌동제3투</t>
  </si>
  <si>
    <t>방촌동제2투</t>
  </si>
  <si>
    <t>방촌동제1투</t>
  </si>
  <si>
    <t>방촌동</t>
  </si>
  <si>
    <t>불로·봉무동제6투</t>
  </si>
  <si>
    <t>불로·봉무동제5투</t>
  </si>
  <si>
    <t>불로·봉무동제4투</t>
  </si>
  <si>
    <t>불로·봉무동제3투</t>
  </si>
  <si>
    <t>불로·봉무동제2투</t>
  </si>
  <si>
    <t>불로·봉무동제1투</t>
  </si>
  <si>
    <t>불로·봉무동</t>
  </si>
  <si>
    <t>도평동제2투</t>
  </si>
  <si>
    <t>도평동제1투</t>
  </si>
  <si>
    <t>도평동</t>
  </si>
  <si>
    <t>송영선</t>
  </si>
  <si>
    <t>윤창중</t>
  </si>
  <si>
    <t>이명부</t>
  </si>
  <si>
    <t>송영우</t>
  </si>
  <si>
    <t>남원환</t>
  </si>
  <si>
    <t>강대식</t>
  </si>
  <si>
    <t>이승천</t>
  </si>
  <si>
    <t>원대동제3투</t>
  </si>
  <si>
    <t>원대동제2투</t>
  </si>
  <si>
    <t>원대동제1투</t>
  </si>
  <si>
    <t>원대동</t>
  </si>
  <si>
    <t>상중이동제7투</t>
  </si>
  <si>
    <t>상중이동제6투</t>
  </si>
  <si>
    <t>상중이동제5투</t>
  </si>
  <si>
    <t>상중이동제4투</t>
  </si>
  <si>
    <t>상중이동제3투</t>
  </si>
  <si>
    <t>상중이동제2투</t>
  </si>
  <si>
    <t>상중이동제1투</t>
  </si>
  <si>
    <t>상중이동</t>
  </si>
  <si>
    <t>평리6동제2투</t>
  </si>
  <si>
    <t>평리6동제1투</t>
  </si>
  <si>
    <t>평리6동</t>
  </si>
  <si>
    <t>평리5동투표소</t>
  </si>
  <si>
    <t>평리5동</t>
  </si>
  <si>
    <t>평리4동제4투</t>
  </si>
  <si>
    <t>평리4동제3투</t>
  </si>
  <si>
    <t>평리4동제2투</t>
  </si>
  <si>
    <t>평리4동제1투</t>
  </si>
  <si>
    <t>평리4동</t>
  </si>
  <si>
    <t>평리3동제4투</t>
  </si>
  <si>
    <t>평리3동제3투</t>
  </si>
  <si>
    <t>평리3동제2투</t>
  </si>
  <si>
    <t>평리3동제1투</t>
  </si>
  <si>
    <t>평리3동</t>
  </si>
  <si>
    <t>평리2동제2투</t>
  </si>
  <si>
    <t>평리2동제1투</t>
  </si>
  <si>
    <t>평리2동</t>
  </si>
  <si>
    <t>평리1동제3투</t>
  </si>
  <si>
    <t>평리1동제2투</t>
  </si>
  <si>
    <t>평리1동제1투</t>
  </si>
  <si>
    <t>평리1동</t>
  </si>
  <si>
    <t>비산7동제4투</t>
  </si>
  <si>
    <t>비산7동제3투</t>
  </si>
  <si>
    <t>비산7동제2투</t>
  </si>
  <si>
    <t>비산7동제1투</t>
  </si>
  <si>
    <t>비산7동</t>
  </si>
  <si>
    <t>비산6동제2투</t>
  </si>
  <si>
    <t>비산6동제1투</t>
  </si>
  <si>
    <t>비산6동</t>
  </si>
  <si>
    <t>비산5동제2투</t>
  </si>
  <si>
    <t>비산5동제1투</t>
  </si>
  <si>
    <t>비산5동</t>
  </si>
  <si>
    <t>비산4동제3투</t>
  </si>
  <si>
    <t>비산4동제2투</t>
  </si>
  <si>
    <t>비산4동제1투</t>
  </si>
  <si>
    <t>비산4동</t>
  </si>
  <si>
    <t>비산2·3동제3투</t>
  </si>
  <si>
    <t>비산2·3동제2투</t>
  </si>
  <si>
    <t>비산2·3동제1투</t>
  </si>
  <si>
    <t>비산2·3동</t>
  </si>
  <si>
    <t>비산1동제4투</t>
  </si>
  <si>
    <t>비산1동제3투</t>
  </si>
  <si>
    <t>비산1동제2투</t>
  </si>
  <si>
    <t>비산1동제1투</t>
  </si>
  <si>
    <t>비산1동</t>
  </si>
  <si>
    <t>내당4동제5투</t>
  </si>
  <si>
    <t>내당4동제4투</t>
  </si>
  <si>
    <t>내당4동제3투</t>
  </si>
  <si>
    <t>내당4동제2투</t>
  </si>
  <si>
    <t>내당4동제1투</t>
  </si>
  <si>
    <t>내당4동</t>
  </si>
  <si>
    <t>내당2·3동제3투</t>
  </si>
  <si>
    <t>내당2·3동제2투</t>
  </si>
  <si>
    <t>내당2·3동제1투</t>
  </si>
  <si>
    <t>내당2·3동</t>
  </si>
  <si>
    <t>내당1동제2투</t>
  </si>
  <si>
    <t>내당1동제1투</t>
  </si>
  <si>
    <t>내당1동</t>
  </si>
  <si>
    <t>서중현</t>
  </si>
  <si>
    <t>박수동</t>
  </si>
  <si>
    <t>장태수</t>
  </si>
  <si>
    <t>김상훈</t>
  </si>
  <si>
    <t>윤선진</t>
  </si>
  <si>
    <t>검단동제2투</t>
  </si>
  <si>
    <t>검단동제1투</t>
  </si>
  <si>
    <t>검단동</t>
  </si>
  <si>
    <t>대현동제5투</t>
  </si>
  <si>
    <t>대현동제4투</t>
  </si>
  <si>
    <t>대현동제3투</t>
  </si>
  <si>
    <t>대현동제2투</t>
  </si>
  <si>
    <t>대현동제1투</t>
  </si>
  <si>
    <t>대현동</t>
  </si>
  <si>
    <t>복현2동제6투</t>
  </si>
  <si>
    <t>복현2동제5투</t>
  </si>
  <si>
    <t>복현2동제4투</t>
  </si>
  <si>
    <t>복현2동제3투</t>
  </si>
  <si>
    <t>복현2동제2투</t>
  </si>
  <si>
    <t>복현2동제1투</t>
  </si>
  <si>
    <t>복현2동</t>
  </si>
  <si>
    <t>복현1동제2투</t>
  </si>
  <si>
    <t>복현1동제1투</t>
  </si>
  <si>
    <t>복현1동</t>
  </si>
  <si>
    <t>산격4동제3투</t>
  </si>
  <si>
    <t>산격4동제2투</t>
  </si>
  <si>
    <t>산격4동제1투</t>
  </si>
  <si>
    <t>산격4동</t>
  </si>
  <si>
    <t>산격3동제2투</t>
  </si>
  <si>
    <t>산격3동제1투</t>
  </si>
  <si>
    <t>산격3동</t>
  </si>
  <si>
    <t>산격2동제3투</t>
  </si>
  <si>
    <t>산격2동제2투</t>
  </si>
  <si>
    <t>산격2동제1투</t>
  </si>
  <si>
    <t>산격2동</t>
  </si>
  <si>
    <t>산격1동제3투</t>
  </si>
  <si>
    <t>산격1동제2투</t>
  </si>
  <si>
    <t>산격1동제1투</t>
  </si>
  <si>
    <t>산격1동</t>
  </si>
  <si>
    <t>노원동제5투</t>
  </si>
  <si>
    <t>노원동제4투</t>
  </si>
  <si>
    <t>노원동제3투</t>
  </si>
  <si>
    <t>노원동제2투</t>
  </si>
  <si>
    <t>노원동제1투</t>
  </si>
  <si>
    <t>노원동</t>
  </si>
  <si>
    <t>침산3동제4투</t>
  </si>
  <si>
    <t>침산3동제3투</t>
  </si>
  <si>
    <t>침산3동제2투</t>
  </si>
  <si>
    <t>침산3동제1투</t>
  </si>
  <si>
    <t>침산3동</t>
  </si>
  <si>
    <t>침산2동제4투</t>
  </si>
  <si>
    <t>침산2동제3투</t>
  </si>
  <si>
    <t>침산2동제2투</t>
  </si>
  <si>
    <t>침산2동제1투</t>
  </si>
  <si>
    <t>침산2동</t>
  </si>
  <si>
    <t>침산1동제2투</t>
  </si>
  <si>
    <t>침산1동제1투</t>
  </si>
  <si>
    <t>침산1동</t>
  </si>
  <si>
    <t>칠성동제5투</t>
  </si>
  <si>
    <t>칠성동제4투</t>
  </si>
  <si>
    <t>칠성동제3투</t>
  </si>
  <si>
    <t>칠성동제2투</t>
  </si>
  <si>
    <t>칠성동제1투</t>
  </si>
  <si>
    <t>칠성동</t>
  </si>
  <si>
    <t>고성동제2투</t>
  </si>
  <si>
    <t>고성동제1투</t>
  </si>
  <si>
    <t>고성동</t>
  </si>
  <si>
    <t>정태옥</t>
  </si>
  <si>
    <t>장금진</t>
  </si>
  <si>
    <t>김정준</t>
  </si>
  <si>
    <t>조명래</t>
  </si>
  <si>
    <t>양금희</t>
  </si>
  <si>
    <t>이헌태</t>
  </si>
  <si>
    <t>국우동제5투</t>
  </si>
  <si>
    <t>국우동제4투</t>
  </si>
  <si>
    <t>국우동제3투</t>
  </si>
  <si>
    <t>국우동제2투</t>
  </si>
  <si>
    <t>국우동제1투</t>
  </si>
  <si>
    <t>국우동</t>
  </si>
  <si>
    <t>동천동제6투</t>
  </si>
  <si>
    <t>동천동제5투</t>
  </si>
  <si>
    <t>동천동제4투</t>
  </si>
  <si>
    <t>동천동제3투</t>
  </si>
  <si>
    <t>동천동제2투</t>
  </si>
  <si>
    <t>동천동제1투</t>
  </si>
  <si>
    <t>동천동</t>
  </si>
  <si>
    <t>읍내동제6투</t>
  </si>
  <si>
    <t>읍내동제5투</t>
  </si>
  <si>
    <t>읍내동제4투</t>
  </si>
  <si>
    <t>읍내동제3투</t>
  </si>
  <si>
    <t>읍내동제2투</t>
  </si>
  <si>
    <t>읍내동제1투</t>
  </si>
  <si>
    <t>읍내동</t>
  </si>
  <si>
    <t>관음동제4투</t>
  </si>
  <si>
    <t>관음동제3투</t>
  </si>
  <si>
    <t>관음동제2투</t>
  </si>
  <si>
    <t>관음동제1투</t>
  </si>
  <si>
    <t>관음동</t>
  </si>
  <si>
    <t>구암동제8투</t>
  </si>
  <si>
    <t>구암동제7투</t>
  </si>
  <si>
    <t>구암동제6투</t>
  </si>
  <si>
    <t>구암동제5투</t>
  </si>
  <si>
    <t>구암동제4투</t>
  </si>
  <si>
    <t>구암동제3투</t>
  </si>
  <si>
    <t>구암동제2투</t>
  </si>
  <si>
    <t>구암동제1투</t>
  </si>
  <si>
    <t>구암동</t>
  </si>
  <si>
    <t>태전2동제5투</t>
  </si>
  <si>
    <t>태전2동제4투</t>
  </si>
  <si>
    <t>태전2동제3투</t>
  </si>
  <si>
    <t>태전2동제2투</t>
  </si>
  <si>
    <t>태전2동제1투</t>
  </si>
  <si>
    <t>태전2동</t>
  </si>
  <si>
    <t>태전1동제6투</t>
  </si>
  <si>
    <t>태전1동제5투</t>
  </si>
  <si>
    <t>태전1동제4투</t>
  </si>
  <si>
    <t>태전1동제3투</t>
  </si>
  <si>
    <t>태전1동제2투</t>
  </si>
  <si>
    <t>태전1동제1투</t>
  </si>
  <si>
    <t>태전1동</t>
  </si>
  <si>
    <t>관문동제10투</t>
  </si>
  <si>
    <t>관문동제9투</t>
  </si>
  <si>
    <t>관문동제8투</t>
  </si>
  <si>
    <t>관문동제7투</t>
  </si>
  <si>
    <t>관문동제6투</t>
  </si>
  <si>
    <t>관문동제5투</t>
  </si>
  <si>
    <t>관문동제4투</t>
  </si>
  <si>
    <t>관문동제3투</t>
  </si>
  <si>
    <t>관문동제2투</t>
  </si>
  <si>
    <t>관문동제1투</t>
  </si>
  <si>
    <t>관문동</t>
  </si>
  <si>
    <t>무태조야동제7투</t>
  </si>
  <si>
    <t>무태조야동제6투</t>
  </si>
  <si>
    <t>무태조야동제5투</t>
  </si>
  <si>
    <t>무태조야동제4투</t>
  </si>
  <si>
    <t>무태조야동제3투</t>
  </si>
  <si>
    <t>무태조야동제2투</t>
  </si>
  <si>
    <t>무태조야동제1투</t>
  </si>
  <si>
    <t>무태조야동</t>
  </si>
  <si>
    <t>박은순</t>
  </si>
  <si>
    <t>이영재</t>
  </si>
  <si>
    <t>김승수</t>
  </si>
  <si>
    <t>홍의락</t>
  </si>
  <si>
    <t>고산3동제7투</t>
  </si>
  <si>
    <t>고산3동제6투</t>
  </si>
  <si>
    <t>고산3동제5투</t>
  </si>
  <si>
    <t>고산3동제4투</t>
  </si>
  <si>
    <t>고산3동제3투</t>
  </si>
  <si>
    <t>고산3동제2투</t>
  </si>
  <si>
    <t>고산3동제1투</t>
  </si>
  <si>
    <t>고산3동</t>
  </si>
  <si>
    <t>고산2동제5투</t>
  </si>
  <si>
    <t>고산2동제4투</t>
  </si>
  <si>
    <t>고산2동제3투</t>
  </si>
  <si>
    <t>고산2동제2투</t>
  </si>
  <si>
    <t>고산2동제1투</t>
  </si>
  <si>
    <t>고산2동</t>
  </si>
  <si>
    <t>고산1동제7투</t>
  </si>
  <si>
    <t>고산1동제6투</t>
  </si>
  <si>
    <t>고산1동제5투</t>
  </si>
  <si>
    <t>고산1동제4투</t>
  </si>
  <si>
    <t>고산1동제3투</t>
  </si>
  <si>
    <t>고산1동제2투</t>
  </si>
  <si>
    <t>고산1동제1투</t>
  </si>
  <si>
    <t>고산1동</t>
  </si>
  <si>
    <t>황금2동제3투</t>
  </si>
  <si>
    <t>황금2동제2투</t>
  </si>
  <si>
    <t>황금2동제1투</t>
  </si>
  <si>
    <t>황금2동</t>
  </si>
  <si>
    <t>황금1동제5투</t>
  </si>
  <si>
    <t>황금1동제4투</t>
  </si>
  <si>
    <t>황금1동제3투</t>
  </si>
  <si>
    <t>황금1동제2투</t>
  </si>
  <si>
    <t>황금1동제1투</t>
  </si>
  <si>
    <t>황금1동</t>
  </si>
  <si>
    <t>만촌3동제4투</t>
  </si>
  <si>
    <t>만촌3동제3투</t>
  </si>
  <si>
    <t>만촌3동제2투</t>
  </si>
  <si>
    <t>만촌3동제1투</t>
  </si>
  <si>
    <t>만촌3동</t>
  </si>
  <si>
    <t>만촌2동제3투</t>
  </si>
  <si>
    <t>만촌2동제2투</t>
  </si>
  <si>
    <t>만촌2동제1투</t>
  </si>
  <si>
    <t>만촌2동</t>
  </si>
  <si>
    <t>만촌1동제5투</t>
  </si>
  <si>
    <t>만촌1동제4투</t>
  </si>
  <si>
    <t>만촌1동제3투</t>
  </si>
  <si>
    <t>만촌1동제2투</t>
  </si>
  <si>
    <t>만촌1동제1투</t>
  </si>
  <si>
    <t>만촌1동</t>
  </si>
  <si>
    <t>범어4동제4투</t>
  </si>
  <si>
    <t>범어4동제3투</t>
  </si>
  <si>
    <t>범어4동제2투</t>
  </si>
  <si>
    <t>범어4동제1투</t>
  </si>
  <si>
    <t>범어4동</t>
  </si>
  <si>
    <t>범어3동제3투</t>
  </si>
  <si>
    <t>범어3동제2투</t>
  </si>
  <si>
    <t>범어3동제1투</t>
  </si>
  <si>
    <t>범어3동</t>
  </si>
  <si>
    <t>범어2동제4투</t>
  </si>
  <si>
    <t>범어2동제3투</t>
  </si>
  <si>
    <t>범어2동제2투</t>
  </si>
  <si>
    <t>범어2동제1투</t>
  </si>
  <si>
    <t>범어2동</t>
  </si>
  <si>
    <t>범어1동제3투</t>
  </si>
  <si>
    <t>범어1동제2투</t>
  </si>
  <si>
    <t>범어1동제1투</t>
  </si>
  <si>
    <t>범어1동</t>
  </si>
  <si>
    <t>박청정</t>
  </si>
  <si>
    <t>곽성문</t>
  </si>
  <si>
    <t>주호영</t>
  </si>
  <si>
    <t>김부겸</t>
  </si>
  <si>
    <t>범물2동제4투</t>
  </si>
  <si>
    <t>범물2동제3투</t>
  </si>
  <si>
    <t>범물2동제2투</t>
  </si>
  <si>
    <t>범물2동제1투</t>
  </si>
  <si>
    <t>범물2동</t>
  </si>
  <si>
    <t>범물1동제4투</t>
  </si>
  <si>
    <t>범물1동제3투</t>
  </si>
  <si>
    <t>범물1동제2투</t>
  </si>
  <si>
    <t>범물1동제1투</t>
  </si>
  <si>
    <t>범물1동</t>
  </si>
  <si>
    <t>지산2동제5투</t>
  </si>
  <si>
    <t>지산2동제4투</t>
  </si>
  <si>
    <t>지산2동제3투</t>
  </si>
  <si>
    <t>지산2동제2투</t>
  </si>
  <si>
    <t>지산2동제1투</t>
  </si>
  <si>
    <t>지산2동</t>
  </si>
  <si>
    <t>지산1동제6투</t>
  </si>
  <si>
    <t>지산1동제5투</t>
  </si>
  <si>
    <t>지산1동제4투</t>
  </si>
  <si>
    <t>지산1동제3투</t>
  </si>
  <si>
    <t>지산1동제2투</t>
  </si>
  <si>
    <t>지산1동제1투</t>
  </si>
  <si>
    <t>지산1동</t>
  </si>
  <si>
    <t>두산동제3투</t>
  </si>
  <si>
    <t>두산동제2투</t>
  </si>
  <si>
    <t>두산동제1투</t>
  </si>
  <si>
    <t>두산동</t>
  </si>
  <si>
    <t>파동제3투</t>
  </si>
  <si>
    <t>파동제2투</t>
  </si>
  <si>
    <t>파동제1투</t>
  </si>
  <si>
    <t>파동</t>
  </si>
  <si>
    <t>상동제4투</t>
  </si>
  <si>
    <t>상동제3투</t>
  </si>
  <si>
    <t>상동제2투</t>
  </si>
  <si>
    <t>상동제1투</t>
  </si>
  <si>
    <t>상동</t>
  </si>
  <si>
    <t>중동제4투</t>
  </si>
  <si>
    <t>중동제3투</t>
  </si>
  <si>
    <t>중동제2투</t>
  </si>
  <si>
    <t>중동제1투</t>
  </si>
  <si>
    <t>중동</t>
  </si>
  <si>
    <t>수성4가동제4투</t>
  </si>
  <si>
    <t>수성4가동제3투</t>
  </si>
  <si>
    <t>수성4가동제2투</t>
  </si>
  <si>
    <t>수성4가동제1투</t>
  </si>
  <si>
    <t>수성4가동</t>
  </si>
  <si>
    <t>수성2·3가동제3투</t>
  </si>
  <si>
    <t>수성2·3가동제2투</t>
  </si>
  <si>
    <t>수성2·3가동제1투</t>
  </si>
  <si>
    <t>수성2·3가동</t>
  </si>
  <si>
    <t>수성1가동제4투</t>
  </si>
  <si>
    <t>수성1가동제3투</t>
  </si>
  <si>
    <t>수성1가동제2투</t>
  </si>
  <si>
    <t>수성1가동제1투</t>
  </si>
  <si>
    <t>수성1가동</t>
  </si>
  <si>
    <t>홍준표</t>
  </si>
  <si>
    <t>신익수</t>
  </si>
  <si>
    <t>이인선</t>
  </si>
  <si>
    <t>이상식</t>
  </si>
  <si>
    <t>신당동제9투</t>
  </si>
  <si>
    <t>신당동제8투</t>
  </si>
  <si>
    <t>신당동제7투</t>
  </si>
  <si>
    <t>신당동제6투</t>
  </si>
  <si>
    <t>신당동제5투</t>
  </si>
  <si>
    <t>신당동제4투</t>
  </si>
  <si>
    <t>이곡2동제4투</t>
  </si>
  <si>
    <t>이곡2동제3투</t>
  </si>
  <si>
    <t>이곡2동제2투</t>
  </si>
  <si>
    <t>이곡2동제1투</t>
  </si>
  <si>
    <t>이곡2동</t>
  </si>
  <si>
    <t>이곡1동제6투</t>
  </si>
  <si>
    <t>이곡1동제5투</t>
  </si>
  <si>
    <t>이곡1동제4투</t>
  </si>
  <si>
    <t>이곡1동제3투</t>
  </si>
  <si>
    <t>이곡1동제2투</t>
  </si>
  <si>
    <t>이곡1동제1투</t>
  </si>
  <si>
    <t>이곡1동</t>
  </si>
  <si>
    <t>용산2동제7투</t>
  </si>
  <si>
    <t>용산2동제6투</t>
  </si>
  <si>
    <t>용산2동제5투</t>
  </si>
  <si>
    <t>용산2동제4투</t>
  </si>
  <si>
    <t>용산2동제3투</t>
  </si>
  <si>
    <t>용산2동제2투</t>
  </si>
  <si>
    <t>용산2동제1투</t>
  </si>
  <si>
    <t>용산2동</t>
  </si>
  <si>
    <t>용산1동제7투</t>
  </si>
  <si>
    <t>용산1동제6투</t>
  </si>
  <si>
    <t>용산1동제5투</t>
  </si>
  <si>
    <t>용산1동제4투</t>
  </si>
  <si>
    <t>용산1동제3투</t>
  </si>
  <si>
    <t>용산1동제2투</t>
  </si>
  <si>
    <t>용산1동제1투</t>
  </si>
  <si>
    <t>용산1동</t>
  </si>
  <si>
    <t>장기동제4투</t>
  </si>
  <si>
    <t>장기동제3투</t>
  </si>
  <si>
    <t>장기동제2투</t>
  </si>
  <si>
    <t>장기동제1투</t>
  </si>
  <si>
    <t>장기동</t>
  </si>
  <si>
    <t>죽전동제4투</t>
  </si>
  <si>
    <t>죽전동제3투</t>
  </si>
  <si>
    <t>죽전동제2투</t>
  </si>
  <si>
    <t>죽전동제1투</t>
  </si>
  <si>
    <t>죽전동</t>
  </si>
  <si>
    <t>곽대훈</t>
  </si>
  <si>
    <t>안상원</t>
  </si>
  <si>
    <t>이성우</t>
  </si>
  <si>
    <t>김기목</t>
  </si>
  <si>
    <t>홍석준</t>
  </si>
  <si>
    <t>권택흥</t>
  </si>
  <si>
    <t>도원동제10투</t>
  </si>
  <si>
    <t>도원동제9투</t>
  </si>
  <si>
    <t>도원동제8투</t>
  </si>
  <si>
    <t>도원동제7투</t>
  </si>
  <si>
    <t>도원동제6투</t>
  </si>
  <si>
    <t>도원동제5투</t>
  </si>
  <si>
    <t>도원동제4투</t>
  </si>
  <si>
    <t>도원동제3투</t>
  </si>
  <si>
    <t>도원동제2투</t>
  </si>
  <si>
    <t>도원동제1투</t>
  </si>
  <si>
    <t>도원동</t>
  </si>
  <si>
    <t>상인3동제4투</t>
  </si>
  <si>
    <t>상인3동제3투</t>
  </si>
  <si>
    <t>상인3동제2투</t>
  </si>
  <si>
    <t>상인3동제1투</t>
  </si>
  <si>
    <t>상인3동</t>
  </si>
  <si>
    <t>상인2동제6투</t>
  </si>
  <si>
    <t>상인2동제5투</t>
  </si>
  <si>
    <t>상인2동제4투</t>
  </si>
  <si>
    <t>상인2동제3투</t>
  </si>
  <si>
    <t>상인2동제2투</t>
  </si>
  <si>
    <t>상인2동제1투</t>
  </si>
  <si>
    <t>상인2동</t>
  </si>
  <si>
    <t>상인1동제10투</t>
  </si>
  <si>
    <t>상인1동제9투</t>
  </si>
  <si>
    <t>상인1동제8투</t>
  </si>
  <si>
    <t>상인1동제7투</t>
  </si>
  <si>
    <t>상인1동제6투</t>
  </si>
  <si>
    <t>상인1동제5투</t>
  </si>
  <si>
    <t>상인1동제4투</t>
  </si>
  <si>
    <t>상인1동제3투</t>
  </si>
  <si>
    <t>상인1동제2투</t>
  </si>
  <si>
    <t>상인1동제1투</t>
  </si>
  <si>
    <t>상인1동</t>
  </si>
  <si>
    <t>진천동제16투</t>
  </si>
  <si>
    <t>진천동제15투</t>
  </si>
  <si>
    <t>진천동제14투</t>
  </si>
  <si>
    <t>진천동제13투</t>
  </si>
  <si>
    <t>진천동제12투</t>
  </si>
  <si>
    <t>진천동제11투</t>
  </si>
  <si>
    <t>진천동제10투</t>
  </si>
  <si>
    <t>진천동제9투</t>
  </si>
  <si>
    <t>진천동제8투</t>
  </si>
  <si>
    <t>진천동제7투</t>
  </si>
  <si>
    <t>진천동제6투</t>
  </si>
  <si>
    <t>진천동제5투</t>
  </si>
  <si>
    <t>진천동제4투</t>
  </si>
  <si>
    <t>진천동제3투</t>
  </si>
  <si>
    <t>진천동제2투</t>
  </si>
  <si>
    <t>진천동제1투</t>
  </si>
  <si>
    <t>진천동</t>
  </si>
  <si>
    <t>월성2동제6투</t>
  </si>
  <si>
    <t>월성2동제5투</t>
  </si>
  <si>
    <t>월성2동제4투</t>
  </si>
  <si>
    <t>월성2동제3투</t>
  </si>
  <si>
    <t>월성2동제2투</t>
  </si>
  <si>
    <t>월성2동제1투</t>
  </si>
  <si>
    <t>월성2동</t>
  </si>
  <si>
    <t>월성1동제8투</t>
  </si>
  <si>
    <t>월성1동제7투</t>
  </si>
  <si>
    <t>월성1동제6투</t>
  </si>
  <si>
    <t>월성1동제5투</t>
  </si>
  <si>
    <t>월성1동제4투</t>
  </si>
  <si>
    <t>월성1동제3투</t>
  </si>
  <si>
    <t>월성1동제2투</t>
  </si>
  <si>
    <t>월성1동제1투</t>
  </si>
  <si>
    <t>월성1동</t>
  </si>
  <si>
    <t>홍선이</t>
  </si>
  <si>
    <t>정수미</t>
  </si>
  <si>
    <t>김동렬</t>
  </si>
  <si>
    <t>한민정</t>
  </si>
  <si>
    <t>윤재옥</t>
  </si>
  <si>
    <t>허소</t>
  </si>
  <si>
    <t>본동제4투</t>
  </si>
  <si>
    <t>본동제3투</t>
  </si>
  <si>
    <t>본동제2투</t>
  </si>
  <si>
    <t>본동제1투</t>
  </si>
  <si>
    <t>본동</t>
  </si>
  <si>
    <t>송현2동제6투</t>
  </si>
  <si>
    <t>송현2동제5투</t>
  </si>
  <si>
    <t>송현2동제4투</t>
  </si>
  <si>
    <t>송현2동제3투</t>
  </si>
  <si>
    <t>송현2동제2투</t>
  </si>
  <si>
    <t>송현2동제1투</t>
  </si>
  <si>
    <t>송현2동</t>
  </si>
  <si>
    <t>송현1동제5투</t>
  </si>
  <si>
    <t>송현1동제4투</t>
  </si>
  <si>
    <t>송현1동제3투</t>
  </si>
  <si>
    <t>송현1동제2투</t>
  </si>
  <si>
    <t>송현1동제1투</t>
  </si>
  <si>
    <t>송현1동</t>
  </si>
  <si>
    <t>감삼동제7투</t>
  </si>
  <si>
    <t>감삼동제6투</t>
  </si>
  <si>
    <t>감삼동제5투</t>
  </si>
  <si>
    <t>감삼동제4투</t>
  </si>
  <si>
    <t>감삼동제3투</t>
  </si>
  <si>
    <t>감삼동제2투</t>
  </si>
  <si>
    <t>감삼동제1투</t>
  </si>
  <si>
    <t>감삼동</t>
  </si>
  <si>
    <t>본리동제6투</t>
  </si>
  <si>
    <t>본리동제5투</t>
  </si>
  <si>
    <t>본리동제4투</t>
  </si>
  <si>
    <t>본리동제3투</t>
  </si>
  <si>
    <t>본리동제2투</t>
  </si>
  <si>
    <t>본리동제1투</t>
  </si>
  <si>
    <t>본리동</t>
  </si>
  <si>
    <t>두류3동제3투</t>
  </si>
  <si>
    <t>두류3동제2투</t>
  </si>
  <si>
    <t>두류3동제1투</t>
  </si>
  <si>
    <t>두류3동</t>
  </si>
  <si>
    <t>두류1·2동제5투</t>
  </si>
  <si>
    <t>두류1·2동제4투</t>
  </si>
  <si>
    <t>두류1·2동제3투</t>
  </si>
  <si>
    <t>두류1·2동제2투</t>
  </si>
  <si>
    <t>두류1·2동제1투</t>
  </si>
  <si>
    <t>두류1·2동</t>
  </si>
  <si>
    <t>성당동제5투</t>
  </si>
  <si>
    <t>성당동제4투</t>
  </si>
  <si>
    <t>성당동제3투</t>
  </si>
  <si>
    <t>성당동제2투</t>
  </si>
  <si>
    <t>성당동제1투</t>
  </si>
  <si>
    <t>성당동</t>
  </si>
  <si>
    <t>김부기</t>
  </si>
  <si>
    <t>남우정</t>
  </si>
  <si>
    <t>조원진</t>
  </si>
  <si>
    <t>김용판</t>
  </si>
  <si>
    <t>김대진</t>
  </si>
  <si>
    <t>기독자유통일당</t>
  </si>
  <si>
    <t>현풍읍제6투</t>
  </si>
  <si>
    <t>현풍읍제5투</t>
  </si>
  <si>
    <t>현풍읍제4투</t>
  </si>
  <si>
    <t>현풍읍제3투</t>
  </si>
  <si>
    <t>현풍읍제2투</t>
  </si>
  <si>
    <t>현풍읍제1투</t>
  </si>
  <si>
    <t>현풍읍</t>
  </si>
  <si>
    <t>옥포읍제7투</t>
  </si>
  <si>
    <t>옥포읍제6투</t>
  </si>
  <si>
    <t>옥포읍제5투</t>
  </si>
  <si>
    <t>옥포읍제4투</t>
  </si>
  <si>
    <t>옥포읍제3투</t>
  </si>
  <si>
    <t>옥포읍제2투</t>
  </si>
  <si>
    <t>옥포읍제1투</t>
  </si>
  <si>
    <t>옥포읍</t>
  </si>
  <si>
    <t>유가읍제6투</t>
  </si>
  <si>
    <t>유가읍제5투</t>
  </si>
  <si>
    <t>유가읍제4투</t>
  </si>
  <si>
    <t>유가읍제3투</t>
  </si>
  <si>
    <t>유가읍제2투</t>
  </si>
  <si>
    <t>유가읍제1투</t>
  </si>
  <si>
    <t>유가읍</t>
  </si>
  <si>
    <t>구지면제4투</t>
  </si>
  <si>
    <t>구지면제3투</t>
  </si>
  <si>
    <t>구지면제2투</t>
  </si>
  <si>
    <t>구지면제1투</t>
  </si>
  <si>
    <t>구지면</t>
  </si>
  <si>
    <t>하빈면제2투</t>
  </si>
  <si>
    <t>하빈면제1투</t>
  </si>
  <si>
    <t>하빈면</t>
  </si>
  <si>
    <t>가창면제4투</t>
  </si>
  <si>
    <t>가창면제3투</t>
  </si>
  <si>
    <t>가창면제2투</t>
  </si>
  <si>
    <t>가창면제1투</t>
  </si>
  <si>
    <t>가창면</t>
  </si>
  <si>
    <t>다사읍제21투</t>
  </si>
  <si>
    <t>다사읍제20투</t>
  </si>
  <si>
    <t>다사읍제19투</t>
  </si>
  <si>
    <t>다사읍제18투</t>
  </si>
  <si>
    <t>다사읍제17투</t>
  </si>
  <si>
    <t>다사읍제16투</t>
  </si>
  <si>
    <t>다사읍제15투</t>
  </si>
  <si>
    <t>다사읍제14투</t>
  </si>
  <si>
    <t>다사읍제13투</t>
  </si>
  <si>
    <t>다사읍제12투</t>
  </si>
  <si>
    <t>다사읍제11투</t>
  </si>
  <si>
    <t>다사읍제10투</t>
  </si>
  <si>
    <t>다사읍제9투</t>
  </si>
  <si>
    <t>다사읍제8투</t>
  </si>
  <si>
    <t>다사읍제7투</t>
  </si>
  <si>
    <t>다사읍제6투</t>
  </si>
  <si>
    <t>다사읍제5투</t>
  </si>
  <si>
    <t>다사읍제4투</t>
  </si>
  <si>
    <t>다사읍제3투</t>
  </si>
  <si>
    <t>다사읍제2투</t>
  </si>
  <si>
    <t>다사읍제1투</t>
  </si>
  <si>
    <t>다사읍</t>
  </si>
  <si>
    <t>논공읍제7투</t>
  </si>
  <si>
    <t>논공읍제6투</t>
  </si>
  <si>
    <t>논공읍제5투</t>
  </si>
  <si>
    <t>논공읍제4투</t>
  </si>
  <si>
    <t>논공읍제3투</t>
  </si>
  <si>
    <t>논공읍제2투</t>
  </si>
  <si>
    <t>논공읍제1투</t>
  </si>
  <si>
    <t>논공읍</t>
  </si>
  <si>
    <t>화원읍제13투</t>
  </si>
  <si>
    <t>화원읍제12투</t>
  </si>
  <si>
    <t>화원읍제11투</t>
  </si>
  <si>
    <t>화원읍제10투</t>
  </si>
  <si>
    <t>화원읍제9투</t>
  </si>
  <si>
    <t>화원읍제8투</t>
  </si>
  <si>
    <t>화원읍제7투</t>
  </si>
  <si>
    <t>화원읍제6투</t>
  </si>
  <si>
    <t>화원읍제5투</t>
  </si>
  <si>
    <t>화원읍제4투</t>
  </si>
  <si>
    <t>화원읍제3투</t>
  </si>
  <si>
    <t>화원읍제2투</t>
  </si>
  <si>
    <t>화원읍제1투</t>
  </si>
  <si>
    <t>화원읍</t>
  </si>
  <si>
    <t>서상기</t>
  </si>
  <si>
    <t>김지영</t>
  </si>
  <si>
    <t>조정훈</t>
  </si>
  <si>
    <t>추경호</t>
  </si>
  <si>
    <t>박형룡</t>
  </si>
  <si>
    <t>영흥면제3투</t>
  </si>
  <si>
    <t>영흥면제2투</t>
  </si>
  <si>
    <t>영흥면제1투</t>
  </si>
  <si>
    <t>영흥면</t>
  </si>
  <si>
    <t>자월면제4투</t>
  </si>
  <si>
    <t>자월면제3투</t>
  </si>
  <si>
    <t>자월면제2투</t>
  </si>
  <si>
    <t>자월면제1투</t>
  </si>
  <si>
    <t>자월면</t>
  </si>
  <si>
    <t>덕적면제6투</t>
  </si>
  <si>
    <t>덕적면제5투</t>
  </si>
  <si>
    <t>덕적면제4투</t>
  </si>
  <si>
    <t>덕적면제3투</t>
  </si>
  <si>
    <t>덕적면제2투</t>
  </si>
  <si>
    <t>덕적면제1투</t>
  </si>
  <si>
    <t>덕적면</t>
  </si>
  <si>
    <t>대청면제3투</t>
  </si>
  <si>
    <t>대청면제2투</t>
  </si>
  <si>
    <t>대청면제1투</t>
  </si>
  <si>
    <t>대청면</t>
  </si>
  <si>
    <t>백령면제4투</t>
  </si>
  <si>
    <t>백령면제3투</t>
  </si>
  <si>
    <t>백령면제2투</t>
  </si>
  <si>
    <t>백령면제1투</t>
  </si>
  <si>
    <t>백령면</t>
  </si>
  <si>
    <t>연평면제2투</t>
  </si>
  <si>
    <t>연평면제1투</t>
  </si>
  <si>
    <t>연평면</t>
  </si>
  <si>
    <t>북도면제3투</t>
  </si>
  <si>
    <t>북도면제2투</t>
  </si>
  <si>
    <t>북도면제1투</t>
  </si>
  <si>
    <t>북도면</t>
  </si>
  <si>
    <t>최부겸</t>
  </si>
  <si>
    <t>조수진</t>
  </si>
  <si>
    <t>배준영</t>
  </si>
  <si>
    <t>조택상</t>
  </si>
  <si>
    <t>서도면제2투</t>
  </si>
  <si>
    <t>서도면제1투</t>
  </si>
  <si>
    <t>서도면</t>
  </si>
  <si>
    <t>삼산면제4투</t>
  </si>
  <si>
    <t>삼산면제3투</t>
  </si>
  <si>
    <t>삼산면제2투</t>
  </si>
  <si>
    <t>삼산면제1투</t>
  </si>
  <si>
    <t>삼산면</t>
  </si>
  <si>
    <t>교동면제3투</t>
  </si>
  <si>
    <t>교동면제2투</t>
  </si>
  <si>
    <t>교동면제1투</t>
  </si>
  <si>
    <t>교동면</t>
  </si>
  <si>
    <t>송해면투표소</t>
  </si>
  <si>
    <t>송해면</t>
  </si>
  <si>
    <t>양사면제3투</t>
  </si>
  <si>
    <t>양사면제2투</t>
  </si>
  <si>
    <t>양사면제1투</t>
  </si>
  <si>
    <t>양사면</t>
  </si>
  <si>
    <t>하점면제3투</t>
  </si>
  <si>
    <t>하점면제2투</t>
  </si>
  <si>
    <t>하점면제1투</t>
  </si>
  <si>
    <t>하점면</t>
  </si>
  <si>
    <t>내가면제3투</t>
  </si>
  <si>
    <t>내가면제2투</t>
  </si>
  <si>
    <t>내가면제1투</t>
  </si>
  <si>
    <t>내가면</t>
  </si>
  <si>
    <t>양도면제2투</t>
  </si>
  <si>
    <t>양도면제1투</t>
  </si>
  <si>
    <t>양도면</t>
  </si>
  <si>
    <t>화도면제4투</t>
  </si>
  <si>
    <t>화도면제3투</t>
  </si>
  <si>
    <t>화도면제2투</t>
  </si>
  <si>
    <t>화도면제1투</t>
  </si>
  <si>
    <t>화도면</t>
  </si>
  <si>
    <t>길상면제4투</t>
  </si>
  <si>
    <t>길상면제3투</t>
  </si>
  <si>
    <t>길상면제2투</t>
  </si>
  <si>
    <t>길상면제1투</t>
  </si>
  <si>
    <t>길상면</t>
  </si>
  <si>
    <t>불은면제2투</t>
  </si>
  <si>
    <t>불은면제1투</t>
  </si>
  <si>
    <t>불은면</t>
  </si>
  <si>
    <t>선원면제2투</t>
  </si>
  <si>
    <t>선원면제1투</t>
  </si>
  <si>
    <t>선원면</t>
  </si>
  <si>
    <t>강화읍제7투</t>
  </si>
  <si>
    <t>강화읍제6투</t>
  </si>
  <si>
    <t>강화읍제5투</t>
  </si>
  <si>
    <t>강화읍제4투</t>
  </si>
  <si>
    <t>강화읍제3투</t>
  </si>
  <si>
    <t>강화읍제2투</t>
  </si>
  <si>
    <t>강화읍제1투</t>
  </si>
  <si>
    <t>강화읍</t>
  </si>
  <si>
    <t>영종1동제8투</t>
  </si>
  <si>
    <t>영종1동제7투</t>
  </si>
  <si>
    <t>영종1동제6투</t>
  </si>
  <si>
    <t>영종1동제5투</t>
  </si>
  <si>
    <t>영종1동제4투</t>
  </si>
  <si>
    <t>영종1동제3투</t>
  </si>
  <si>
    <t>영종1동제2투</t>
  </si>
  <si>
    <t>영종1동제1투</t>
  </si>
  <si>
    <t>영종1동</t>
  </si>
  <si>
    <t>운서동제6투</t>
  </si>
  <si>
    <t>운서동제5투</t>
  </si>
  <si>
    <t>운서동제4투</t>
  </si>
  <si>
    <t>운서동제3투</t>
  </si>
  <si>
    <t>운서동제2투</t>
  </si>
  <si>
    <t>운서동제1투</t>
  </si>
  <si>
    <t>운서동</t>
  </si>
  <si>
    <t>용유동제4투</t>
  </si>
  <si>
    <t>용유동제3투</t>
  </si>
  <si>
    <t>용유동제2투</t>
  </si>
  <si>
    <t>용유동제1투</t>
  </si>
  <si>
    <t>용유동</t>
  </si>
  <si>
    <t>영종동제4투</t>
  </si>
  <si>
    <t>영종동제3투</t>
  </si>
  <si>
    <t>영종동제2투</t>
  </si>
  <si>
    <t>영종동제1투</t>
  </si>
  <si>
    <t>영종동</t>
  </si>
  <si>
    <t>송월동제2투</t>
  </si>
  <si>
    <t>송월동제1투</t>
  </si>
  <si>
    <t>송월동</t>
  </si>
  <si>
    <t>북성동제2투</t>
  </si>
  <si>
    <t>북성동제1투</t>
  </si>
  <si>
    <t>북성동</t>
  </si>
  <si>
    <t>동인천동제2투</t>
  </si>
  <si>
    <t>동인천동제1투</t>
  </si>
  <si>
    <t>동인천동</t>
  </si>
  <si>
    <t>율목동투표소</t>
  </si>
  <si>
    <t>율목동</t>
  </si>
  <si>
    <t>신흥동제5투</t>
  </si>
  <si>
    <t>신흥동제4투</t>
  </si>
  <si>
    <t>신흥동제3투</t>
  </si>
  <si>
    <t>신흥동제2투</t>
  </si>
  <si>
    <t>신흥동제1투</t>
  </si>
  <si>
    <t>신흥동</t>
  </si>
  <si>
    <t>연안동제3투</t>
  </si>
  <si>
    <t>연안동제2투</t>
  </si>
  <si>
    <t>연안동제1투</t>
  </si>
  <si>
    <t>연안동</t>
  </si>
  <si>
    <t>신포동제2투</t>
  </si>
  <si>
    <t>신포동제1투</t>
  </si>
  <si>
    <t>신포동</t>
  </si>
  <si>
    <t>주안8동제5투</t>
  </si>
  <si>
    <t>주안8동제4투</t>
  </si>
  <si>
    <t>주안8동제3투</t>
  </si>
  <si>
    <t>주안8동제2투</t>
  </si>
  <si>
    <t>주안8동제1투</t>
  </si>
  <si>
    <t>주안8동</t>
  </si>
  <si>
    <t>주안7동제4투</t>
  </si>
  <si>
    <t>주안7동제3투</t>
  </si>
  <si>
    <t>주안7동제2투</t>
  </si>
  <si>
    <t>주안7동제1투</t>
  </si>
  <si>
    <t>주안7동</t>
  </si>
  <si>
    <t>주안6동제5투</t>
  </si>
  <si>
    <t>주안6동제4투</t>
  </si>
  <si>
    <t>주안6동제3투</t>
  </si>
  <si>
    <t>주안6동제2투</t>
  </si>
  <si>
    <t>주안6동제1투</t>
  </si>
  <si>
    <t>주안6동</t>
  </si>
  <si>
    <t>주안5동제5투</t>
  </si>
  <si>
    <t>주안5동제4투</t>
  </si>
  <si>
    <t>주안5동제3투</t>
  </si>
  <si>
    <t>주안5동제2투</t>
  </si>
  <si>
    <t>주안5동제1투</t>
  </si>
  <si>
    <t>주안5동</t>
  </si>
  <si>
    <t>주안4동제4투</t>
  </si>
  <si>
    <t>주안4동제3투</t>
  </si>
  <si>
    <t>주안4동제2투</t>
  </si>
  <si>
    <t>주안4동제1투</t>
  </si>
  <si>
    <t>주안4동</t>
  </si>
  <si>
    <t>주안3동제3투</t>
  </si>
  <si>
    <t>주안3동제2투</t>
  </si>
  <si>
    <t>주안3동제1투</t>
  </si>
  <si>
    <t>주안3동</t>
  </si>
  <si>
    <t>주안2동제4투</t>
  </si>
  <si>
    <t>주안2동제3투</t>
  </si>
  <si>
    <t>주안2동제2투</t>
  </si>
  <si>
    <t>주안2동제1투</t>
  </si>
  <si>
    <t>주안2동</t>
  </si>
  <si>
    <t>주안1동제4투</t>
  </si>
  <si>
    <t>주안1동제3투</t>
  </si>
  <si>
    <t>주안1동제2투</t>
  </si>
  <si>
    <t>주안1동제1투</t>
  </si>
  <si>
    <t>주안1동</t>
  </si>
  <si>
    <t>도화2·3동제6투</t>
  </si>
  <si>
    <t>도화2·3동제5투</t>
  </si>
  <si>
    <t>도화2·3동제4투</t>
  </si>
  <si>
    <t>도화2·3동제3투</t>
  </si>
  <si>
    <t>도화2·3동제2투</t>
  </si>
  <si>
    <t>도화2·3동제1투</t>
  </si>
  <si>
    <t>도화2·3동</t>
  </si>
  <si>
    <t>도화1동제4투</t>
  </si>
  <si>
    <t>도화1동제3투</t>
  </si>
  <si>
    <t>도화1동제2투</t>
  </si>
  <si>
    <t>도화1동제1투</t>
  </si>
  <si>
    <t>도화1동</t>
  </si>
  <si>
    <t>이상욱</t>
  </si>
  <si>
    <t>문영미</t>
  </si>
  <si>
    <t>전희경</t>
  </si>
  <si>
    <t>허종식</t>
  </si>
  <si>
    <t>금창동제2투</t>
  </si>
  <si>
    <t>금창동제1투</t>
  </si>
  <si>
    <t>금창동</t>
  </si>
  <si>
    <t>송림6동제2투</t>
  </si>
  <si>
    <t>송림6동제1투</t>
  </si>
  <si>
    <t>송림6동</t>
  </si>
  <si>
    <t>송림4동제2투</t>
  </si>
  <si>
    <t>송림4동제1투</t>
  </si>
  <si>
    <t>송림4동</t>
  </si>
  <si>
    <t>송림3·5동제2투</t>
  </si>
  <si>
    <t>송림3·5동제1투</t>
  </si>
  <si>
    <t>송림3·5동</t>
  </si>
  <si>
    <t>송림2동제2투</t>
  </si>
  <si>
    <t>송림2동제1투</t>
  </si>
  <si>
    <t>송림2동</t>
  </si>
  <si>
    <t>송림1동투표소</t>
  </si>
  <si>
    <t>송림1동</t>
  </si>
  <si>
    <t>송현3동제2투</t>
  </si>
  <si>
    <t>송현3동제1투</t>
  </si>
  <si>
    <t>송현3동</t>
  </si>
  <si>
    <t>송현1·2동제3투</t>
  </si>
  <si>
    <t>송현1·2동제2투</t>
  </si>
  <si>
    <t>송현1·2동제1투</t>
  </si>
  <si>
    <t>송현1·2동</t>
  </si>
  <si>
    <t>화수2동제3투</t>
  </si>
  <si>
    <t>화수2동제2투</t>
  </si>
  <si>
    <t>화수2동제1투</t>
  </si>
  <si>
    <t>화수2동</t>
  </si>
  <si>
    <t>화수1·화평동제2투</t>
  </si>
  <si>
    <t>화수1·화평동제1투</t>
  </si>
  <si>
    <t>화수1·화평동</t>
  </si>
  <si>
    <t>만석동제2투</t>
  </si>
  <si>
    <t>만석동제1투</t>
  </si>
  <si>
    <t>만석동</t>
  </si>
  <si>
    <t>문학동제3투</t>
  </si>
  <si>
    <t>문학동제2투</t>
  </si>
  <si>
    <t>문학동제1투</t>
  </si>
  <si>
    <t>문학동</t>
  </si>
  <si>
    <t>관교동제4투</t>
  </si>
  <si>
    <t>관교동제3투</t>
  </si>
  <si>
    <t>관교동제2투</t>
  </si>
  <si>
    <t>관교동제1투</t>
  </si>
  <si>
    <t>관교동</t>
  </si>
  <si>
    <t>학익2동제5투</t>
  </si>
  <si>
    <t>학익2동제4투</t>
  </si>
  <si>
    <t>학익2동제3투</t>
  </si>
  <si>
    <t>학익2동제2투</t>
  </si>
  <si>
    <t>학익2동제1투</t>
  </si>
  <si>
    <t>학익2동</t>
  </si>
  <si>
    <t>학익1동제7투</t>
  </si>
  <si>
    <t>학익1동제6투</t>
  </si>
  <si>
    <t>학익1동제5투</t>
  </si>
  <si>
    <t>학익1동제4투</t>
  </si>
  <si>
    <t>학익1동제3투</t>
  </si>
  <si>
    <t>학익1동제2투</t>
  </si>
  <si>
    <t>학익1동제1투</t>
  </si>
  <si>
    <t>학익1동</t>
  </si>
  <si>
    <t>용현5동제9투</t>
  </si>
  <si>
    <t>용현5동제8투</t>
  </si>
  <si>
    <t>용현5동제7투</t>
  </si>
  <si>
    <t>용현5동제6투</t>
  </si>
  <si>
    <t>용현5동제5투</t>
  </si>
  <si>
    <t>용현5동제4투</t>
  </si>
  <si>
    <t>용현5동제3투</t>
  </si>
  <si>
    <t>용현5동제2투</t>
  </si>
  <si>
    <t>용현5동제1투</t>
  </si>
  <si>
    <t>용현5동</t>
  </si>
  <si>
    <t>용현3동제2투</t>
  </si>
  <si>
    <t>용현3동제1투</t>
  </si>
  <si>
    <t>용현3동</t>
  </si>
  <si>
    <t>용현2동제4투</t>
  </si>
  <si>
    <t>용현2동제3투</t>
  </si>
  <si>
    <t>용현2동제2투</t>
  </si>
  <si>
    <t>용현2동제1투</t>
  </si>
  <si>
    <t>용현2동</t>
  </si>
  <si>
    <t>용현1·4동제5투</t>
  </si>
  <si>
    <t>용현1·4동제4투</t>
  </si>
  <si>
    <t>용현1·4동제3투</t>
  </si>
  <si>
    <t>용현1·4동제2투</t>
  </si>
  <si>
    <t>용현1·4동제1투</t>
  </si>
  <si>
    <t>용현1·4동</t>
  </si>
  <si>
    <t>숭의4동제3투</t>
  </si>
  <si>
    <t>숭의4동제2투</t>
  </si>
  <si>
    <t>숭의4동제1투</t>
  </si>
  <si>
    <t>숭의4동</t>
  </si>
  <si>
    <t>숭의2동제3투</t>
  </si>
  <si>
    <t>숭의2동제2투</t>
  </si>
  <si>
    <t>숭의2동제1투</t>
  </si>
  <si>
    <t>숭의2동</t>
  </si>
  <si>
    <t>숭의1·3동제3투</t>
  </si>
  <si>
    <t>숭의1·3동제2투</t>
  </si>
  <si>
    <t>숭의1·3동제1투</t>
  </si>
  <si>
    <t>숭의1·3동</t>
  </si>
  <si>
    <t>윤상현</t>
  </si>
  <si>
    <t>황창식</t>
  </si>
  <si>
    <t>정수영</t>
  </si>
  <si>
    <t>안상수</t>
  </si>
  <si>
    <t>남영희</t>
  </si>
  <si>
    <t>동춘3동제4투</t>
  </si>
  <si>
    <t>동춘3동제3투</t>
  </si>
  <si>
    <t>동춘3동제2투</t>
  </si>
  <si>
    <t>동춘3동제1투</t>
  </si>
  <si>
    <t>동춘3동</t>
  </si>
  <si>
    <t>청학동제7투</t>
  </si>
  <si>
    <t>청학동제6투</t>
  </si>
  <si>
    <t>청학동제5투</t>
  </si>
  <si>
    <t>청학동제4투</t>
  </si>
  <si>
    <t>청학동제3투</t>
  </si>
  <si>
    <t>청학동제2투</t>
  </si>
  <si>
    <t>청학동제1투</t>
  </si>
  <si>
    <t>청학동</t>
  </si>
  <si>
    <t>연수3동제5투</t>
  </si>
  <si>
    <t>연수3동제4투</t>
  </si>
  <si>
    <t>연수3동제3투</t>
  </si>
  <si>
    <t>연수3동제2투</t>
  </si>
  <si>
    <t>연수3동제1투</t>
  </si>
  <si>
    <t>연수3동</t>
  </si>
  <si>
    <t>연수2동제6투</t>
  </si>
  <si>
    <t>연수2동제5투</t>
  </si>
  <si>
    <t>연수2동제4투</t>
  </si>
  <si>
    <t>연수2동제3투</t>
  </si>
  <si>
    <t>연수2동제2투</t>
  </si>
  <si>
    <t>연수2동제1투</t>
  </si>
  <si>
    <t>연수2동</t>
  </si>
  <si>
    <t>연수1동제6투</t>
  </si>
  <si>
    <t>연수1동제5투</t>
  </si>
  <si>
    <t>연수1동제4투</t>
  </si>
  <si>
    <t>연수1동제3투</t>
  </si>
  <si>
    <t>연수1동제2투</t>
  </si>
  <si>
    <t>연수1동제1투</t>
  </si>
  <si>
    <t>연수1동</t>
  </si>
  <si>
    <t>선학동제5투</t>
  </si>
  <si>
    <t>선학동제4투</t>
  </si>
  <si>
    <t>선학동제3투</t>
  </si>
  <si>
    <t>선학동제2투</t>
  </si>
  <si>
    <t>선학동제1투</t>
  </si>
  <si>
    <t>선학동</t>
  </si>
  <si>
    <t>옥련2동제5투</t>
  </si>
  <si>
    <t>옥련2동제4투</t>
  </si>
  <si>
    <t>옥련2동제3투</t>
  </si>
  <si>
    <t>옥련2동제2투</t>
  </si>
  <si>
    <t>옥련2동제1투</t>
  </si>
  <si>
    <t>옥련2동</t>
  </si>
  <si>
    <t>주진영</t>
  </si>
  <si>
    <t>정승연</t>
  </si>
  <si>
    <t>박찬대</t>
  </si>
  <si>
    <t>송도4동제8투</t>
  </si>
  <si>
    <t>송도4동제7투</t>
  </si>
  <si>
    <t>송도4동제6투</t>
  </si>
  <si>
    <t>송도4동제5투</t>
  </si>
  <si>
    <t>송도4동제4투</t>
  </si>
  <si>
    <t>송도4동제3투</t>
  </si>
  <si>
    <t>송도4동제2투</t>
  </si>
  <si>
    <t>송도4동제1투</t>
  </si>
  <si>
    <t>송도4동</t>
  </si>
  <si>
    <t>송도3동제9투</t>
  </si>
  <si>
    <t>송도3동제8투</t>
  </si>
  <si>
    <t>송도3동제7투</t>
  </si>
  <si>
    <t>송도3동제6투</t>
  </si>
  <si>
    <t>송도3동제5투</t>
  </si>
  <si>
    <t>송도3동제4투</t>
  </si>
  <si>
    <t>송도3동제3투</t>
  </si>
  <si>
    <t>송도3동제2투</t>
  </si>
  <si>
    <t>송도3동제1투</t>
  </si>
  <si>
    <t>송도3동</t>
  </si>
  <si>
    <t>송도2동제7투</t>
  </si>
  <si>
    <t>송도2동제6투</t>
  </si>
  <si>
    <t>송도2동제5투</t>
  </si>
  <si>
    <t>송도2동제4투</t>
  </si>
  <si>
    <t>송도2동제3투</t>
  </si>
  <si>
    <t>송도2동제2투</t>
  </si>
  <si>
    <t>송도2동제1투</t>
  </si>
  <si>
    <t>송도2동</t>
  </si>
  <si>
    <t>송도1동제7투</t>
  </si>
  <si>
    <t>송도1동제6투</t>
  </si>
  <si>
    <t>송도1동제5투</t>
  </si>
  <si>
    <t>송도1동제4투</t>
  </si>
  <si>
    <t>송도1동제3투</t>
  </si>
  <si>
    <t>송도1동제2투</t>
  </si>
  <si>
    <t>송도1동제1투</t>
  </si>
  <si>
    <t>송도1동</t>
  </si>
  <si>
    <t>동춘2동제4투</t>
  </si>
  <si>
    <t>동춘2동제3투</t>
  </si>
  <si>
    <t>동춘2동제2투</t>
  </si>
  <si>
    <t>동춘2동제1투</t>
  </si>
  <si>
    <t>동춘2동</t>
  </si>
  <si>
    <t>동춘1동제6투</t>
  </si>
  <si>
    <t>동춘1동제5투</t>
  </si>
  <si>
    <t>동춘1동제4투</t>
  </si>
  <si>
    <t>동춘1동제3투</t>
  </si>
  <si>
    <t>동춘1동제2투</t>
  </si>
  <si>
    <t>동춘1동제1투</t>
  </si>
  <si>
    <t>동춘1동</t>
  </si>
  <si>
    <t>옥련1동제5투</t>
  </si>
  <si>
    <t>옥련1동제4투</t>
  </si>
  <si>
    <t>옥련1동제3투</t>
  </si>
  <si>
    <t>옥련1동제2투</t>
  </si>
  <si>
    <t>옥련1동제1투</t>
  </si>
  <si>
    <t>옥련1동</t>
  </si>
  <si>
    <t>주정국</t>
  </si>
  <si>
    <t>이정미</t>
  </si>
  <si>
    <t>민경욱</t>
  </si>
  <si>
    <t>정일영</t>
  </si>
  <si>
    <t>논현고잔동제8투</t>
  </si>
  <si>
    <t>논현고잔동제7투</t>
  </si>
  <si>
    <t>논현고잔동제6투</t>
  </si>
  <si>
    <t>논현고잔동제5투</t>
  </si>
  <si>
    <t>논현고잔동제4투</t>
  </si>
  <si>
    <t>논현고잔동제3투</t>
  </si>
  <si>
    <t>논현고잔동제2투</t>
  </si>
  <si>
    <t>논현고잔동제1투</t>
  </si>
  <si>
    <t>논현고잔동</t>
  </si>
  <si>
    <t>논현2동제8투</t>
  </si>
  <si>
    <t>논현2동제7투</t>
  </si>
  <si>
    <t>논현2동제6투</t>
  </si>
  <si>
    <t>논현1동제7투</t>
  </si>
  <si>
    <t>논현1동제6투</t>
  </si>
  <si>
    <t>남촌도림동제6투</t>
  </si>
  <si>
    <t>남촌도림동제5투</t>
  </si>
  <si>
    <t>남촌도림동제4투</t>
  </si>
  <si>
    <t>남촌도림동제3투</t>
  </si>
  <si>
    <t>남촌도림동제2투</t>
  </si>
  <si>
    <t>남촌도림동제1투</t>
  </si>
  <si>
    <t>남촌도림동</t>
  </si>
  <si>
    <t>간석4동제6투</t>
  </si>
  <si>
    <t>간석4동제5투</t>
  </si>
  <si>
    <t>간석4동제4투</t>
  </si>
  <si>
    <t>간석4동제3투</t>
  </si>
  <si>
    <t>간석4동제2투</t>
  </si>
  <si>
    <t>간석4동제1투</t>
  </si>
  <si>
    <t>간석4동</t>
  </si>
  <si>
    <t>간석1동제5투</t>
  </si>
  <si>
    <t>간석1동제4투</t>
  </si>
  <si>
    <t>간석1동제3투</t>
  </si>
  <si>
    <t>간석1동제2투</t>
  </si>
  <si>
    <t>간석1동제1투</t>
  </si>
  <si>
    <t>간석1동</t>
  </si>
  <si>
    <t>구월4동제5투</t>
  </si>
  <si>
    <t>구월4동제4투</t>
  </si>
  <si>
    <t>구월4동제3투</t>
  </si>
  <si>
    <t>구월4동제2투</t>
  </si>
  <si>
    <t>구월4동제1투</t>
  </si>
  <si>
    <t>구월4동</t>
  </si>
  <si>
    <t>구월3동제6투</t>
  </si>
  <si>
    <t>구월3동제5투</t>
  </si>
  <si>
    <t>구월3동제4투</t>
  </si>
  <si>
    <t>구월3동제3투</t>
  </si>
  <si>
    <t>구월3동제2투</t>
  </si>
  <si>
    <t>구월3동제1투</t>
  </si>
  <si>
    <t>구월3동</t>
  </si>
  <si>
    <t>구월1동제7투</t>
  </si>
  <si>
    <t>구월1동제6투</t>
  </si>
  <si>
    <t>구월1동제5투</t>
  </si>
  <si>
    <t>구월1동제4투</t>
  </si>
  <si>
    <t>구월1동제3투</t>
  </si>
  <si>
    <t>구월1동제2투</t>
  </si>
  <si>
    <t>구월1동제1투</t>
  </si>
  <si>
    <t>구월1동</t>
  </si>
  <si>
    <t>박유민</t>
  </si>
  <si>
    <t>유정복</t>
  </si>
  <si>
    <t>맹성규</t>
  </si>
  <si>
    <t>서창2동제7투</t>
  </si>
  <si>
    <t>서창2동제6투</t>
  </si>
  <si>
    <t>서창2동제5투</t>
  </si>
  <si>
    <t>서창2동제4투</t>
  </si>
  <si>
    <t>서창2동제3투</t>
  </si>
  <si>
    <t>서창2동제2투</t>
  </si>
  <si>
    <t>서창2동제1투</t>
  </si>
  <si>
    <t>서창2동</t>
  </si>
  <si>
    <t>장수서창동제5투</t>
  </si>
  <si>
    <t>장수서창동제4투</t>
  </si>
  <si>
    <t>장수서창동제3투</t>
  </si>
  <si>
    <t>장수서창동제2투</t>
  </si>
  <si>
    <t>장수서창동제1투</t>
  </si>
  <si>
    <t>장수서창동</t>
  </si>
  <si>
    <t>만수6동제6투</t>
  </si>
  <si>
    <t>만수6동제5투</t>
  </si>
  <si>
    <t>만수6동제4투</t>
  </si>
  <si>
    <t>만수6동제3투</t>
  </si>
  <si>
    <t>만수6동제2투</t>
  </si>
  <si>
    <t>만수6동제1투</t>
  </si>
  <si>
    <t>만수6동</t>
  </si>
  <si>
    <t>만수5동제4투</t>
  </si>
  <si>
    <t>만수5동제3투</t>
  </si>
  <si>
    <t>만수5동제2투</t>
  </si>
  <si>
    <t>만수5동제1투</t>
  </si>
  <si>
    <t>만수5동</t>
  </si>
  <si>
    <t>만수4동제6투</t>
  </si>
  <si>
    <t>만수4동제5투</t>
  </si>
  <si>
    <t>만수4동제4투</t>
  </si>
  <si>
    <t>만수4동제3투</t>
  </si>
  <si>
    <t>만수4동제2투</t>
  </si>
  <si>
    <t>만수4동제1투</t>
  </si>
  <si>
    <t>만수4동</t>
  </si>
  <si>
    <t>만수3동제4투</t>
  </si>
  <si>
    <t>만수3동제3투</t>
  </si>
  <si>
    <t>만수3동제2투</t>
  </si>
  <si>
    <t>만수3동제1투</t>
  </si>
  <si>
    <t>만수3동</t>
  </si>
  <si>
    <t>만수2동제6투</t>
  </si>
  <si>
    <t>만수2동제5투</t>
  </si>
  <si>
    <t>만수2동제4투</t>
  </si>
  <si>
    <t>만수2동제3투</t>
  </si>
  <si>
    <t>만수2동제2투</t>
  </si>
  <si>
    <t>만수2동제1투</t>
  </si>
  <si>
    <t>만수2동</t>
  </si>
  <si>
    <t>만수1동제5투</t>
  </si>
  <si>
    <t>만수1동제4투</t>
  </si>
  <si>
    <t>만수1동제3투</t>
  </si>
  <si>
    <t>만수1동제2투</t>
  </si>
  <si>
    <t>만수1동제1투</t>
  </si>
  <si>
    <t>만수1동</t>
  </si>
  <si>
    <t>간석3동제6투</t>
  </si>
  <si>
    <t>간석3동제5투</t>
  </si>
  <si>
    <t>간석3동제4투</t>
  </si>
  <si>
    <t>간석3동제3투</t>
  </si>
  <si>
    <t>간석3동제2투</t>
  </si>
  <si>
    <t>간석3동제1투</t>
  </si>
  <si>
    <t>간석3동</t>
  </si>
  <si>
    <t>간석2동제5투</t>
  </si>
  <si>
    <t>간석2동제4투</t>
  </si>
  <si>
    <t>간석2동제3투</t>
  </si>
  <si>
    <t>간석2동제2투</t>
  </si>
  <si>
    <t>간석2동제1투</t>
  </si>
  <si>
    <t>간석2동</t>
  </si>
  <si>
    <t>구월2동제7투</t>
  </si>
  <si>
    <t>구월2동제6투</t>
  </si>
  <si>
    <t>구월2동제5투</t>
  </si>
  <si>
    <t>구월2동제4투</t>
  </si>
  <si>
    <t>구월2동제3투</t>
  </si>
  <si>
    <t>구월2동제2투</t>
  </si>
  <si>
    <t>구월2동제1투</t>
  </si>
  <si>
    <t>구월2동</t>
  </si>
  <si>
    <t>김지호</t>
  </si>
  <si>
    <t>김묘진</t>
  </si>
  <si>
    <t>최승원</t>
  </si>
  <si>
    <t>이원복</t>
  </si>
  <si>
    <t>윤관석</t>
  </si>
  <si>
    <t>십정2동제6투</t>
  </si>
  <si>
    <t>십정2동제5투</t>
  </si>
  <si>
    <t>십정2동제4투</t>
  </si>
  <si>
    <t>십정2동제3투</t>
  </si>
  <si>
    <t>십정2동제2투</t>
  </si>
  <si>
    <t>십정2동제1투</t>
  </si>
  <si>
    <t>십정2동</t>
  </si>
  <si>
    <t>십정1동제3투</t>
  </si>
  <si>
    <t>십정1동제2투</t>
  </si>
  <si>
    <t>십정1동제1투</t>
  </si>
  <si>
    <t>십정1동</t>
  </si>
  <si>
    <t>일신동제3투</t>
  </si>
  <si>
    <t>일신동제2투</t>
  </si>
  <si>
    <t>일신동제1투</t>
  </si>
  <si>
    <t>일신동</t>
  </si>
  <si>
    <t>부개1동제4투</t>
  </si>
  <si>
    <t>부개1동제3투</t>
  </si>
  <si>
    <t>부개1동제2투</t>
  </si>
  <si>
    <t>부개1동제1투</t>
  </si>
  <si>
    <t>부개1동</t>
  </si>
  <si>
    <t>산곡4동제4투</t>
  </si>
  <si>
    <t>산곡4동제3투</t>
  </si>
  <si>
    <t>산곡4동제2투</t>
  </si>
  <si>
    <t>산곡4동제1투</t>
  </si>
  <si>
    <t>산곡4동</t>
  </si>
  <si>
    <t>산곡3동제6투</t>
  </si>
  <si>
    <t>산곡3동제5투</t>
  </si>
  <si>
    <t>산곡3동제4투</t>
  </si>
  <si>
    <t>산곡3동제3투</t>
  </si>
  <si>
    <t>산곡3동제2투</t>
  </si>
  <si>
    <t>산곡3동제1투</t>
  </si>
  <si>
    <t>산곡3동</t>
  </si>
  <si>
    <t>부평6동제4투</t>
  </si>
  <si>
    <t>부평6동제3투</t>
  </si>
  <si>
    <t>부평6동제2투</t>
  </si>
  <si>
    <t>부평6동제1투</t>
  </si>
  <si>
    <t>부평6동</t>
  </si>
  <si>
    <t>부평5동제7투</t>
  </si>
  <si>
    <t>부평5동제6투</t>
  </si>
  <si>
    <t>부평5동제5투</t>
  </si>
  <si>
    <t>부평5동제4투</t>
  </si>
  <si>
    <t>부평5동제3투</t>
  </si>
  <si>
    <t>부평5동제2투</t>
  </si>
  <si>
    <t>부평5동제1투</t>
  </si>
  <si>
    <t>부평5동</t>
  </si>
  <si>
    <t>부평4동제7투</t>
  </si>
  <si>
    <t>부평4동제6투</t>
  </si>
  <si>
    <t>부평4동제5투</t>
  </si>
  <si>
    <t>부평4동제4투</t>
  </si>
  <si>
    <t>부평4동제3투</t>
  </si>
  <si>
    <t>부평4동제2투</t>
  </si>
  <si>
    <t>부평4동제1투</t>
  </si>
  <si>
    <t>부평4동</t>
  </si>
  <si>
    <t>부평3동제3투</t>
  </si>
  <si>
    <t>부평3동제2투</t>
  </si>
  <si>
    <t>부평3동제1투</t>
  </si>
  <si>
    <t>부평3동</t>
  </si>
  <si>
    <t>부평2동제5투</t>
  </si>
  <si>
    <t>부평2동제4투</t>
  </si>
  <si>
    <t>부평2동제3투</t>
  </si>
  <si>
    <t>부평2동제2투</t>
  </si>
  <si>
    <t>부평2동제1투</t>
  </si>
  <si>
    <t>부평2동</t>
  </si>
  <si>
    <t>부평1동제8투</t>
  </si>
  <si>
    <t>부평1동제7투</t>
  </si>
  <si>
    <t>부평1동제6투</t>
  </si>
  <si>
    <t>부평1동제5투</t>
  </si>
  <si>
    <t>부평1동제4투</t>
  </si>
  <si>
    <t>부평1동제3투</t>
  </si>
  <si>
    <t>부평1동제2투</t>
  </si>
  <si>
    <t>부평1동제1투</t>
  </si>
  <si>
    <t>부평1동</t>
  </si>
  <si>
    <t>김소윤</t>
  </si>
  <si>
    <t>정유섭</t>
  </si>
  <si>
    <t>이성만</t>
  </si>
  <si>
    <t>부개3동제7투</t>
  </si>
  <si>
    <t>부개3동제6투</t>
  </si>
  <si>
    <t>부개3동제5투</t>
  </si>
  <si>
    <t>부개3동제4투</t>
  </si>
  <si>
    <t>부개3동제3투</t>
  </si>
  <si>
    <t>부개3동제2투</t>
  </si>
  <si>
    <t>부개3동제1투</t>
  </si>
  <si>
    <t>부개3동</t>
  </si>
  <si>
    <t>부개2동제5투</t>
  </si>
  <si>
    <t>부개2동제4투</t>
  </si>
  <si>
    <t>부개2동제3투</t>
  </si>
  <si>
    <t>부개2동제2투</t>
  </si>
  <si>
    <t>부개2동제1투</t>
  </si>
  <si>
    <t>부개2동</t>
  </si>
  <si>
    <t>삼산2동제6투</t>
  </si>
  <si>
    <t>삼산2동제5투</t>
  </si>
  <si>
    <t>삼산2동제4투</t>
  </si>
  <si>
    <t>삼산2동제3투</t>
  </si>
  <si>
    <t>삼산2동제2투</t>
  </si>
  <si>
    <t>삼산2동제1투</t>
  </si>
  <si>
    <t>삼산2동</t>
  </si>
  <si>
    <t>삼산1동제7투</t>
  </si>
  <si>
    <t>삼산1동제6투</t>
  </si>
  <si>
    <t>삼산1동제5투</t>
  </si>
  <si>
    <t>삼산1동제4투</t>
  </si>
  <si>
    <t>삼산1동제3투</t>
  </si>
  <si>
    <t>삼산1동제2투</t>
  </si>
  <si>
    <t>삼산1동제1투</t>
  </si>
  <si>
    <t>삼산1동</t>
  </si>
  <si>
    <t>갈산2동제4투</t>
  </si>
  <si>
    <t>갈산2동제3투</t>
  </si>
  <si>
    <t>갈산2동제2투</t>
  </si>
  <si>
    <t>갈산2동제1투</t>
  </si>
  <si>
    <t>갈산2동</t>
  </si>
  <si>
    <t>갈산1동제4투</t>
  </si>
  <si>
    <t>갈산1동제3투</t>
  </si>
  <si>
    <t>갈산1동제2투</t>
  </si>
  <si>
    <t>갈산1동제1투</t>
  </si>
  <si>
    <t>갈산1동</t>
  </si>
  <si>
    <t>청천2동제8투</t>
  </si>
  <si>
    <t>청천2동제7투</t>
  </si>
  <si>
    <t>청천2동제6투</t>
  </si>
  <si>
    <t>청천2동제5투</t>
  </si>
  <si>
    <t>청천2동제4투</t>
  </si>
  <si>
    <t>청천2동제3투</t>
  </si>
  <si>
    <t>청천2동제2투</t>
  </si>
  <si>
    <t>청천2동제1투</t>
  </si>
  <si>
    <t>청천2동</t>
  </si>
  <si>
    <t>청천1동제2투</t>
  </si>
  <si>
    <t>청천1동제1투</t>
  </si>
  <si>
    <t>청천1동</t>
  </si>
  <si>
    <t>산곡2동제6투</t>
  </si>
  <si>
    <t>산곡2동제5투</t>
  </si>
  <si>
    <t>산곡2동제4투</t>
  </si>
  <si>
    <t>산곡2동제3투</t>
  </si>
  <si>
    <t>산곡2동제2투</t>
  </si>
  <si>
    <t>산곡2동제1투</t>
  </si>
  <si>
    <t>산곡2동</t>
  </si>
  <si>
    <t>산곡1동제5투</t>
  </si>
  <si>
    <t>산곡1동제4투</t>
  </si>
  <si>
    <t>산곡1동제3투</t>
  </si>
  <si>
    <t>산곡1동제2투</t>
  </si>
  <si>
    <t>산곡1동제1투</t>
  </si>
  <si>
    <t>산곡1동</t>
  </si>
  <si>
    <t>신지숙</t>
  </si>
  <si>
    <t>임동수</t>
  </si>
  <si>
    <t>김응호</t>
  </si>
  <si>
    <t>강창규</t>
  </si>
  <si>
    <t>홍영표</t>
  </si>
  <si>
    <t>작전서운동제8투</t>
  </si>
  <si>
    <t>작전서운동제7투</t>
  </si>
  <si>
    <t>작전서운동제6투</t>
  </si>
  <si>
    <t>작전서운동제5투</t>
  </si>
  <si>
    <t>작전서운동제4투</t>
  </si>
  <si>
    <t>작전서운동제3투</t>
  </si>
  <si>
    <t>작전서운동제2투</t>
  </si>
  <si>
    <t>작전서운동제1투</t>
  </si>
  <si>
    <t>작전서운동</t>
  </si>
  <si>
    <t>작전2동제6투</t>
  </si>
  <si>
    <t>작전2동제5투</t>
  </si>
  <si>
    <t>작전2동제4투</t>
  </si>
  <si>
    <t>작전2동제3투</t>
  </si>
  <si>
    <t>작전2동제2투</t>
  </si>
  <si>
    <t>작전2동제1투</t>
  </si>
  <si>
    <t>작전2동</t>
  </si>
  <si>
    <t>작전1동제6투</t>
  </si>
  <si>
    <t>작전1동제5투</t>
  </si>
  <si>
    <t>작전1동제4투</t>
  </si>
  <si>
    <t>작전1동제3투</t>
  </si>
  <si>
    <t>작전1동제2투</t>
  </si>
  <si>
    <t>작전1동제1투</t>
  </si>
  <si>
    <t>작전1동</t>
  </si>
  <si>
    <t>효성2동제6투</t>
  </si>
  <si>
    <t>효성2동제5투</t>
  </si>
  <si>
    <t>효성2동제4투</t>
  </si>
  <si>
    <t>효성2동제3투</t>
  </si>
  <si>
    <t>효성2동제2투</t>
  </si>
  <si>
    <t>효성2동제1투</t>
  </si>
  <si>
    <t>효성2동</t>
  </si>
  <si>
    <t>효성1동제7투</t>
  </si>
  <si>
    <t>효성1동제6투</t>
  </si>
  <si>
    <t>효성1동제5투</t>
  </si>
  <si>
    <t>효성1동제4투</t>
  </si>
  <si>
    <t>효성1동제3투</t>
  </si>
  <si>
    <t>효성1동제2투</t>
  </si>
  <si>
    <t>효성1동제1투</t>
  </si>
  <si>
    <t>효성1동</t>
  </si>
  <si>
    <t>김수임</t>
  </si>
  <si>
    <t>박장백</t>
  </si>
  <si>
    <t>이중재</t>
  </si>
  <si>
    <t>유동수</t>
  </si>
  <si>
    <t>계양3동제6투</t>
  </si>
  <si>
    <t>계양3동제5투</t>
  </si>
  <si>
    <t>계양3동제4투</t>
  </si>
  <si>
    <t>계양3동제3투</t>
  </si>
  <si>
    <t>계양3동제2투</t>
  </si>
  <si>
    <t>계양3동제1투</t>
  </si>
  <si>
    <t>계양3동</t>
  </si>
  <si>
    <t>계양2동제8투</t>
  </si>
  <si>
    <t>계양2동제7투</t>
  </si>
  <si>
    <t>계양2동제6투</t>
  </si>
  <si>
    <t>계양2동제5투</t>
  </si>
  <si>
    <t>계양2동제4투</t>
  </si>
  <si>
    <t>계양2동제3투</t>
  </si>
  <si>
    <t>계양2동제2투</t>
  </si>
  <si>
    <t>계양2동제1투</t>
  </si>
  <si>
    <t>계양2동</t>
  </si>
  <si>
    <t>계양1동제4투</t>
  </si>
  <si>
    <t>계양1동제3투</t>
  </si>
  <si>
    <t>계양1동제2투</t>
  </si>
  <si>
    <t>계양1동제1투</t>
  </si>
  <si>
    <t>계양1동</t>
  </si>
  <si>
    <t>계산4동제5투</t>
  </si>
  <si>
    <t>계산4동제4투</t>
  </si>
  <si>
    <t>계산4동제3투</t>
  </si>
  <si>
    <t>계산4동제2투</t>
  </si>
  <si>
    <t>계산4동제1투</t>
  </si>
  <si>
    <t>계산4동</t>
  </si>
  <si>
    <t>계산3동제5투</t>
  </si>
  <si>
    <t>계산3동제4투</t>
  </si>
  <si>
    <t>계산3동제3투</t>
  </si>
  <si>
    <t>계산3동제2투</t>
  </si>
  <si>
    <t>계산3동제1투</t>
  </si>
  <si>
    <t>계산3동</t>
  </si>
  <si>
    <t>계산2동제4투</t>
  </si>
  <si>
    <t>계산2동제3투</t>
  </si>
  <si>
    <t>계산2동제2투</t>
  </si>
  <si>
    <t>계산2동제1투</t>
  </si>
  <si>
    <t>계산2동</t>
  </si>
  <si>
    <t>계산1동제5투</t>
  </si>
  <si>
    <t>계산1동제4투</t>
  </si>
  <si>
    <t>계산1동제3투</t>
  </si>
  <si>
    <t>계산1동제2투</t>
  </si>
  <si>
    <t>계산1동제1투</t>
  </si>
  <si>
    <t>계산1동</t>
  </si>
  <si>
    <t>정대수</t>
  </si>
  <si>
    <t>고혜경</t>
  </si>
  <si>
    <t>윤형선</t>
  </si>
  <si>
    <t>송영길</t>
  </si>
  <si>
    <t>청라2동제9투</t>
  </si>
  <si>
    <t>청라2동제8투</t>
  </si>
  <si>
    <t>청라2동제7투</t>
  </si>
  <si>
    <t>청라2동제6투</t>
  </si>
  <si>
    <t>청라2동제5투</t>
  </si>
  <si>
    <t>청라2동제4투</t>
  </si>
  <si>
    <t>청라2동제3투</t>
  </si>
  <si>
    <t>청라2동제2투</t>
  </si>
  <si>
    <t>청라2동제1투</t>
  </si>
  <si>
    <t>청라2동</t>
  </si>
  <si>
    <t>가좌4동제3투</t>
  </si>
  <si>
    <t>가좌4동제2투</t>
  </si>
  <si>
    <t>가좌4동제1투</t>
  </si>
  <si>
    <t>가좌4동</t>
  </si>
  <si>
    <t>가좌3동제4투</t>
  </si>
  <si>
    <t>가좌3동제3투</t>
  </si>
  <si>
    <t>가좌3동제2투</t>
  </si>
  <si>
    <t>가좌3동제1투</t>
  </si>
  <si>
    <t>가좌3동</t>
  </si>
  <si>
    <t>가좌2동제4투</t>
  </si>
  <si>
    <t>가좌2동제3투</t>
  </si>
  <si>
    <t>가좌2동제2투</t>
  </si>
  <si>
    <t>가좌2동제1투</t>
  </si>
  <si>
    <t>가좌2동</t>
  </si>
  <si>
    <t>가좌1동제3투</t>
  </si>
  <si>
    <t>가좌1동제2투</t>
  </si>
  <si>
    <t>가좌1동제1투</t>
  </si>
  <si>
    <t>가좌1동</t>
  </si>
  <si>
    <t>석남3동제3투</t>
  </si>
  <si>
    <t>석남3동제2투</t>
  </si>
  <si>
    <t>석남3동제1투</t>
  </si>
  <si>
    <t>석남3동</t>
  </si>
  <si>
    <t>석남2동제3투</t>
  </si>
  <si>
    <t>석남2동제2투</t>
  </si>
  <si>
    <t>석남2동제1투</t>
  </si>
  <si>
    <t>석남2동</t>
  </si>
  <si>
    <t>석남1동제5투</t>
  </si>
  <si>
    <t>석남1동제4투</t>
  </si>
  <si>
    <t>석남1동제3투</t>
  </si>
  <si>
    <t>석남1동제2투</t>
  </si>
  <si>
    <t>석남1동제1투</t>
  </si>
  <si>
    <t>석남1동</t>
  </si>
  <si>
    <t>신현원창동제8투</t>
  </si>
  <si>
    <t>신현원창동제7투</t>
  </si>
  <si>
    <t>신현원창동제6투</t>
  </si>
  <si>
    <t>신현원창동제5투</t>
  </si>
  <si>
    <t>신현원창동제4투</t>
  </si>
  <si>
    <t>신현원창동제3투</t>
  </si>
  <si>
    <t>신현원창동제2투</t>
  </si>
  <si>
    <t>신현원창동제1투</t>
  </si>
  <si>
    <t>신현원창동</t>
  </si>
  <si>
    <t>가정3동제3투</t>
  </si>
  <si>
    <t>가정3동제2투</t>
  </si>
  <si>
    <t>가정3동제1투</t>
  </si>
  <si>
    <t>가정3동</t>
  </si>
  <si>
    <t>가정2동제2투</t>
  </si>
  <si>
    <t>가정2동제1투</t>
  </si>
  <si>
    <t>가정2동</t>
  </si>
  <si>
    <t>가정1동제5투</t>
  </si>
  <si>
    <t>가정1동제4투</t>
  </si>
  <si>
    <t>가정1동제3투</t>
  </si>
  <si>
    <t>가정1동제2투</t>
  </si>
  <si>
    <t>가정1동제1투</t>
  </si>
  <si>
    <t>가정1동</t>
  </si>
  <si>
    <t>청라1동제5투</t>
  </si>
  <si>
    <t>청라1동제4투</t>
  </si>
  <si>
    <t>청라1동제3투</t>
  </si>
  <si>
    <t>청라1동제2투</t>
  </si>
  <si>
    <t>청라1동제1투</t>
  </si>
  <si>
    <t>청라1동</t>
  </si>
  <si>
    <t>김용섭</t>
  </si>
  <si>
    <t>조향남</t>
  </si>
  <si>
    <t>김중삼</t>
  </si>
  <si>
    <t>이학재</t>
  </si>
  <si>
    <t>김교흥</t>
  </si>
  <si>
    <t>마전동제4투</t>
  </si>
  <si>
    <t>마전동제3투</t>
  </si>
  <si>
    <t>마전동제2투</t>
  </si>
  <si>
    <t>마전동제1투</t>
  </si>
  <si>
    <t>마전동</t>
  </si>
  <si>
    <t>오류왕길동제4투</t>
  </si>
  <si>
    <t>오류왕길동제3투</t>
  </si>
  <si>
    <t>오류왕길동제2투</t>
  </si>
  <si>
    <t>오류왕길동제1투</t>
  </si>
  <si>
    <t>오류왕길동</t>
  </si>
  <si>
    <t>당하동제5투</t>
  </si>
  <si>
    <t>당하동제4투</t>
  </si>
  <si>
    <t>당하동제3투</t>
  </si>
  <si>
    <t>당하동제2투</t>
  </si>
  <si>
    <t>당하동제1투</t>
  </si>
  <si>
    <t>당하동</t>
  </si>
  <si>
    <t>원당동제5투</t>
  </si>
  <si>
    <t>원당동제4투</t>
  </si>
  <si>
    <t>원당동제3투</t>
  </si>
  <si>
    <t>원당동제2투</t>
  </si>
  <si>
    <t>원당동제1투</t>
  </si>
  <si>
    <t>원당동</t>
  </si>
  <si>
    <t>불로대곡동제4투</t>
  </si>
  <si>
    <t>불로대곡동제3투</t>
  </si>
  <si>
    <t>불로대곡동제2투</t>
  </si>
  <si>
    <t>불로대곡동제1투</t>
  </si>
  <si>
    <t>불로대곡동</t>
  </si>
  <si>
    <t>검단동제6투</t>
  </si>
  <si>
    <t>검단동제5투</t>
  </si>
  <si>
    <t>검단동제4투</t>
  </si>
  <si>
    <t>검단동제3투</t>
  </si>
  <si>
    <t>청라3동제4투</t>
  </si>
  <si>
    <t>청라3동제3투</t>
  </si>
  <si>
    <t>청라3동제2투</t>
  </si>
  <si>
    <t>청라3동제1투</t>
  </si>
  <si>
    <t>청라3동</t>
  </si>
  <si>
    <t>검암경서동제11투</t>
  </si>
  <si>
    <t>검암경서동제10투</t>
  </si>
  <si>
    <t>검암경서동제9투</t>
  </si>
  <si>
    <t>검암경서동제8투</t>
  </si>
  <si>
    <t>검암경서동제7투</t>
  </si>
  <si>
    <t>검암경서동제6투</t>
  </si>
  <si>
    <t>검암경서동제5투</t>
  </si>
  <si>
    <t>검암경서동제4투</t>
  </si>
  <si>
    <t>검암경서동제3투</t>
  </si>
  <si>
    <t>검암경서동제2투</t>
  </si>
  <si>
    <t>검암경서동제1투</t>
  </si>
  <si>
    <t>검암경서동</t>
  </si>
  <si>
    <t>임영자</t>
  </si>
  <si>
    <t>박종진</t>
  </si>
  <si>
    <t>신동근</t>
  </si>
  <si>
    <t>대촌동제3투</t>
  </si>
  <si>
    <t>대촌동제2투</t>
  </si>
  <si>
    <t>대촌동제1투</t>
  </si>
  <si>
    <t>대촌동</t>
  </si>
  <si>
    <t>송암동제5투</t>
  </si>
  <si>
    <t>송암동제4투</t>
  </si>
  <si>
    <t>송암동제3투</t>
  </si>
  <si>
    <t>송암동제2투</t>
  </si>
  <si>
    <t>송암동제1투</t>
  </si>
  <si>
    <t>송암동</t>
  </si>
  <si>
    <t>효덕동제9투</t>
  </si>
  <si>
    <t>효덕동제8투</t>
  </si>
  <si>
    <t>효덕동제7투</t>
  </si>
  <si>
    <t>효덕동제6투</t>
  </si>
  <si>
    <t>효덕동제5투</t>
  </si>
  <si>
    <t>효덕동제4투</t>
  </si>
  <si>
    <t>효덕동제3투</t>
  </si>
  <si>
    <t>효덕동제2투</t>
  </si>
  <si>
    <t>효덕동제1투</t>
  </si>
  <si>
    <t>효덕동</t>
  </si>
  <si>
    <t>주월2동제3투</t>
  </si>
  <si>
    <t>주월2동제2투</t>
  </si>
  <si>
    <t>주월2동제1투</t>
  </si>
  <si>
    <t>주월2동</t>
  </si>
  <si>
    <t>주월1동제4투</t>
  </si>
  <si>
    <t>주월1동제3투</t>
  </si>
  <si>
    <t>주월1동제2투</t>
  </si>
  <si>
    <t>주월1동제1투</t>
  </si>
  <si>
    <t>주월1동</t>
  </si>
  <si>
    <t>월산5동제2투</t>
  </si>
  <si>
    <t>월산5동제1투</t>
  </si>
  <si>
    <t>월산5동</t>
  </si>
  <si>
    <t>월산4동제3투</t>
  </si>
  <si>
    <t>월산4동제2투</t>
  </si>
  <si>
    <t>월산4동제1투</t>
  </si>
  <si>
    <t>월산4동</t>
  </si>
  <si>
    <t>월산동제4투</t>
  </si>
  <si>
    <t>월산동제3투</t>
  </si>
  <si>
    <t>월산동제2투</t>
  </si>
  <si>
    <t>월산동제1투</t>
  </si>
  <si>
    <t>월산동</t>
  </si>
  <si>
    <t>봉선2동제5투</t>
  </si>
  <si>
    <t>봉선2동제4투</t>
  </si>
  <si>
    <t>봉선2동제3투</t>
  </si>
  <si>
    <t>봉선2동제2투</t>
  </si>
  <si>
    <t>봉선2동제1투</t>
  </si>
  <si>
    <t>봉선2동</t>
  </si>
  <si>
    <t>봉선1동제4투</t>
  </si>
  <si>
    <t>봉선1동제3투</t>
  </si>
  <si>
    <t>봉선1동제2투</t>
  </si>
  <si>
    <t>봉선1동제1투</t>
  </si>
  <si>
    <t>봉선1동</t>
  </si>
  <si>
    <t>이안숙</t>
  </si>
  <si>
    <t>한기선</t>
  </si>
  <si>
    <t>장병완</t>
  </si>
  <si>
    <t>윤영덕</t>
  </si>
  <si>
    <t>백운2동제2투</t>
  </si>
  <si>
    <t>백운2동제1투</t>
  </si>
  <si>
    <t>백운2동</t>
  </si>
  <si>
    <t>백운1동제3투</t>
  </si>
  <si>
    <t>백운1동제2투</t>
  </si>
  <si>
    <t>백운1동제1투</t>
  </si>
  <si>
    <t>백운1동</t>
  </si>
  <si>
    <t>방림2동제3투</t>
  </si>
  <si>
    <t>방림2동제2투</t>
  </si>
  <si>
    <t>방림2동제1투</t>
  </si>
  <si>
    <t>방림2동</t>
  </si>
  <si>
    <t>방림1동제2투</t>
  </si>
  <si>
    <t>방림1동제1투</t>
  </si>
  <si>
    <t>방림1동</t>
  </si>
  <si>
    <t>양림동제2투</t>
  </si>
  <si>
    <t>양림동제1투</t>
  </si>
  <si>
    <t>양림동</t>
  </si>
  <si>
    <t>지원2동제4투</t>
  </si>
  <si>
    <t>지원2동제3투</t>
  </si>
  <si>
    <t>지원2동제2투</t>
  </si>
  <si>
    <t>지원2동제1투</t>
  </si>
  <si>
    <t>지원2동</t>
  </si>
  <si>
    <t>지원1동제3투</t>
  </si>
  <si>
    <t>지원1동제2투</t>
  </si>
  <si>
    <t>지원1동제1투</t>
  </si>
  <si>
    <t>지원1동</t>
  </si>
  <si>
    <t>학운동제4투</t>
  </si>
  <si>
    <t>학운동제3투</t>
  </si>
  <si>
    <t>학운동제2투</t>
  </si>
  <si>
    <t>학운동제1투</t>
  </si>
  <si>
    <t>학운동</t>
  </si>
  <si>
    <t>학동제3투</t>
  </si>
  <si>
    <t>학동제2투</t>
  </si>
  <si>
    <t>학동제1투</t>
  </si>
  <si>
    <t>학동</t>
  </si>
  <si>
    <t>서남동제2투</t>
  </si>
  <si>
    <t>서남동제1투</t>
  </si>
  <si>
    <t>서남동</t>
  </si>
  <si>
    <t>산수2동제4투</t>
  </si>
  <si>
    <t>산수2동제3투</t>
  </si>
  <si>
    <t>산수2동제2투</t>
  </si>
  <si>
    <t>산수2동제1투</t>
  </si>
  <si>
    <t>산수2동</t>
  </si>
  <si>
    <t>산수1동제3투</t>
  </si>
  <si>
    <t>산수1동제2투</t>
  </si>
  <si>
    <t>산수1동제1투</t>
  </si>
  <si>
    <t>산수1동</t>
  </si>
  <si>
    <t>계림2동제3투</t>
  </si>
  <si>
    <t>계림2동제2투</t>
  </si>
  <si>
    <t>계림2동제1투</t>
  </si>
  <si>
    <t>계림2동</t>
  </si>
  <si>
    <t>계림1동제2투</t>
  </si>
  <si>
    <t>계림1동제1투</t>
  </si>
  <si>
    <t>계림1동</t>
  </si>
  <si>
    <t>동명동제2투</t>
  </si>
  <si>
    <t>동명동제1투</t>
  </si>
  <si>
    <t>동명동</t>
  </si>
  <si>
    <t>충장동제2투</t>
  </si>
  <si>
    <t>충장동제1투</t>
  </si>
  <si>
    <t>충장동</t>
  </si>
  <si>
    <t>이향숙</t>
  </si>
  <si>
    <t>최만원</t>
  </si>
  <si>
    <t>박주선</t>
  </si>
  <si>
    <t>이병훈</t>
  </si>
  <si>
    <t>화정2동제4투</t>
  </si>
  <si>
    <t>화정2동제3투</t>
  </si>
  <si>
    <t>화정2동제2투</t>
  </si>
  <si>
    <t>화정2동제1투</t>
  </si>
  <si>
    <t>화정2동</t>
  </si>
  <si>
    <t>화정1동제3투</t>
  </si>
  <si>
    <t>화정1동제2투</t>
  </si>
  <si>
    <t>화정1동제1투</t>
  </si>
  <si>
    <t>화정1동</t>
  </si>
  <si>
    <t>상무1동제5투</t>
  </si>
  <si>
    <t>상무1동제4투</t>
  </si>
  <si>
    <t>상무1동제3투</t>
  </si>
  <si>
    <t>상무1동제2투</t>
  </si>
  <si>
    <t>상무1동제1투</t>
  </si>
  <si>
    <t>상무1동</t>
  </si>
  <si>
    <t>치평동제6투</t>
  </si>
  <si>
    <t>치평동제5투</t>
  </si>
  <si>
    <t>치평동제4투</t>
  </si>
  <si>
    <t>치평동제3투</t>
  </si>
  <si>
    <t>치평동제2투</t>
  </si>
  <si>
    <t>치평동제1투</t>
  </si>
  <si>
    <t>치평동</t>
  </si>
  <si>
    <t>유덕동제3투</t>
  </si>
  <si>
    <t>유덕동제2투</t>
  </si>
  <si>
    <t>유덕동제1투</t>
  </si>
  <si>
    <t>유덕동</t>
  </si>
  <si>
    <t>광천동제3투</t>
  </si>
  <si>
    <t>광천동제2투</t>
  </si>
  <si>
    <t>광천동제1투</t>
  </si>
  <si>
    <t>광천동</t>
  </si>
  <si>
    <t>농성2동제2투</t>
  </si>
  <si>
    <t>농성2동제1투</t>
  </si>
  <si>
    <t>농성2동</t>
  </si>
  <si>
    <t>농성1동제3투</t>
  </si>
  <si>
    <t>농성1동제2투</t>
  </si>
  <si>
    <t>농성1동제1투</t>
  </si>
  <si>
    <t>농성1동</t>
  </si>
  <si>
    <t>양3동제2투</t>
  </si>
  <si>
    <t>양3동제1투</t>
  </si>
  <si>
    <t>양3동</t>
  </si>
  <si>
    <t>양동제2투</t>
  </si>
  <si>
    <t>양동제1투</t>
  </si>
  <si>
    <t>양동</t>
  </si>
  <si>
    <t>김성호</t>
  </si>
  <si>
    <t>김주업</t>
  </si>
  <si>
    <t>김명진</t>
  </si>
  <si>
    <t>주동식</t>
  </si>
  <si>
    <t>송갑석</t>
  </si>
  <si>
    <t>풍암동제8투</t>
  </si>
  <si>
    <t>풍암동제7투</t>
  </si>
  <si>
    <t>풍암동제6투</t>
  </si>
  <si>
    <t>풍암동제5투</t>
  </si>
  <si>
    <t>풍암동제4투</t>
  </si>
  <si>
    <t>풍암동제3투</t>
  </si>
  <si>
    <t>풍암동제2투</t>
  </si>
  <si>
    <t>풍암동제1투</t>
  </si>
  <si>
    <t>풍암동</t>
  </si>
  <si>
    <t>금호2동제5투</t>
  </si>
  <si>
    <t>금호2동제4투</t>
  </si>
  <si>
    <t>금호2동제3투</t>
  </si>
  <si>
    <t>금호2동제2투</t>
  </si>
  <si>
    <t>금호2동제1투</t>
  </si>
  <si>
    <t>금호2동</t>
  </si>
  <si>
    <t>금호1동제5투</t>
  </si>
  <si>
    <t>금호1동제4투</t>
  </si>
  <si>
    <t>금호1동제3투</t>
  </si>
  <si>
    <t>금호1동제2투</t>
  </si>
  <si>
    <t>금호1동제1투</t>
  </si>
  <si>
    <t>금호1동</t>
  </si>
  <si>
    <t>서창동제3투</t>
  </si>
  <si>
    <t>서창동제2투</t>
  </si>
  <si>
    <t>서창동제1투</t>
  </si>
  <si>
    <t>서창동</t>
  </si>
  <si>
    <t>화정4동제5투</t>
  </si>
  <si>
    <t>화정4동제4투</t>
  </si>
  <si>
    <t>화정4동제3투</t>
  </si>
  <si>
    <t>화정4동제2투</t>
  </si>
  <si>
    <t>화정4동제1투</t>
  </si>
  <si>
    <t>화정4동</t>
  </si>
  <si>
    <t>화정3동제3투</t>
  </si>
  <si>
    <t>화정3동제2투</t>
  </si>
  <si>
    <t>화정3동제1투</t>
  </si>
  <si>
    <t>화정3동</t>
  </si>
  <si>
    <t>상무2동제5투</t>
  </si>
  <si>
    <t>상무2동제4투</t>
  </si>
  <si>
    <t>상무2동제3투</t>
  </si>
  <si>
    <t>상무2동제2투</t>
  </si>
  <si>
    <t>상무2동제1투</t>
  </si>
  <si>
    <t>상무2동</t>
  </si>
  <si>
    <t>정광선</t>
  </si>
  <si>
    <t>황윤</t>
  </si>
  <si>
    <t>유종천</t>
  </si>
  <si>
    <t>천정배</t>
  </si>
  <si>
    <t>양향자</t>
  </si>
  <si>
    <t>석곡동제2투</t>
  </si>
  <si>
    <t>석곡동제1투</t>
  </si>
  <si>
    <t>석곡동</t>
  </si>
  <si>
    <t>오치2동제4투</t>
  </si>
  <si>
    <t>오치2동제3투</t>
  </si>
  <si>
    <t>오치2동제2투</t>
  </si>
  <si>
    <t>오치2동제1투</t>
  </si>
  <si>
    <t>오치2동</t>
  </si>
  <si>
    <t>오치1동제3투</t>
  </si>
  <si>
    <t>오치1동제2투</t>
  </si>
  <si>
    <t>오치1동제1투</t>
  </si>
  <si>
    <t>오치1동</t>
  </si>
  <si>
    <t>두암3동제5투</t>
  </si>
  <si>
    <t>두암3동제4투</t>
  </si>
  <si>
    <t>두암3동제3투</t>
  </si>
  <si>
    <t>두암3동제2투</t>
  </si>
  <si>
    <t>두암3동제1투</t>
  </si>
  <si>
    <t>두암3동</t>
  </si>
  <si>
    <t>두암2동제5투</t>
  </si>
  <si>
    <t>두암2동제4투</t>
  </si>
  <si>
    <t>두암2동제3투</t>
  </si>
  <si>
    <t>두암2동제2투</t>
  </si>
  <si>
    <t>두암2동제1투</t>
  </si>
  <si>
    <t>두암2동</t>
  </si>
  <si>
    <t>두암1동제3투</t>
  </si>
  <si>
    <t>두암1동제2투</t>
  </si>
  <si>
    <t>두암1동제1투</t>
  </si>
  <si>
    <t>두암1동</t>
  </si>
  <si>
    <t>문흥2동제5투</t>
  </si>
  <si>
    <t>문흥2동제4투</t>
  </si>
  <si>
    <t>문흥2동제3투</t>
  </si>
  <si>
    <t>문흥2동제2투</t>
  </si>
  <si>
    <t>문흥2동제1투</t>
  </si>
  <si>
    <t>문흥2동</t>
  </si>
  <si>
    <t>문흥1동제5투</t>
  </si>
  <si>
    <t>문흥1동제4투</t>
  </si>
  <si>
    <t>문흥1동제3투</t>
  </si>
  <si>
    <t>문흥1동제2투</t>
  </si>
  <si>
    <t>문흥1동제1투</t>
  </si>
  <si>
    <t>문흥1동</t>
  </si>
  <si>
    <t>문화동제6투</t>
  </si>
  <si>
    <t>문화동제5투</t>
  </si>
  <si>
    <t>문화동제4투</t>
  </si>
  <si>
    <t>문화동제3투</t>
  </si>
  <si>
    <t>문화동제2투</t>
  </si>
  <si>
    <t>문화동제1투</t>
  </si>
  <si>
    <t>문화동</t>
  </si>
  <si>
    <t>풍향동제2투</t>
  </si>
  <si>
    <t>풍향동제1투</t>
  </si>
  <si>
    <t>풍향동</t>
  </si>
  <si>
    <t>우산동제5투</t>
  </si>
  <si>
    <t>우산동제4투</t>
  </si>
  <si>
    <t>우산동제3투</t>
  </si>
  <si>
    <t>우산동제2투</t>
  </si>
  <si>
    <t>우산동제1투</t>
  </si>
  <si>
    <t>우산동</t>
  </si>
  <si>
    <t>신안동제3투</t>
  </si>
  <si>
    <t>신안동제2투</t>
  </si>
  <si>
    <t>신안동제1투</t>
  </si>
  <si>
    <t>신안동</t>
  </si>
  <si>
    <t>임동제2투</t>
  </si>
  <si>
    <t>임동제1투</t>
  </si>
  <si>
    <t>임동</t>
  </si>
  <si>
    <t>중앙동투표소</t>
  </si>
  <si>
    <t>중흥3동제2투</t>
  </si>
  <si>
    <t>중흥3동제1투</t>
  </si>
  <si>
    <t>중흥3동</t>
  </si>
  <si>
    <t>중흥2동제3투</t>
  </si>
  <si>
    <t>중흥2동제2투</t>
  </si>
  <si>
    <t>중흥2동제1투</t>
  </si>
  <si>
    <t>중흥2동</t>
  </si>
  <si>
    <t>중흥1동투표소</t>
  </si>
  <si>
    <t>중흥1동</t>
  </si>
  <si>
    <t>김경진</t>
  </si>
  <si>
    <t>박현두</t>
  </si>
  <si>
    <t>이승남</t>
  </si>
  <si>
    <t>범기철</t>
  </si>
  <si>
    <t>조오섭</t>
  </si>
  <si>
    <t>양산동제6투</t>
  </si>
  <si>
    <t>양산동제5투</t>
  </si>
  <si>
    <t>양산동제4투</t>
  </si>
  <si>
    <t>양산동제3투</t>
  </si>
  <si>
    <t>양산동제2투</t>
  </si>
  <si>
    <t>양산동제1투</t>
  </si>
  <si>
    <t>양산동</t>
  </si>
  <si>
    <t>건국동제9투</t>
  </si>
  <si>
    <t>건국동제8투</t>
  </si>
  <si>
    <t>건국동제7투</t>
  </si>
  <si>
    <t>건국동제6투</t>
  </si>
  <si>
    <t>건국동제5투</t>
  </si>
  <si>
    <t>건국동제4투</t>
  </si>
  <si>
    <t>건국동제3투</t>
  </si>
  <si>
    <t>건국동제2투</t>
  </si>
  <si>
    <t>건국동제1투</t>
  </si>
  <si>
    <t>건국동</t>
  </si>
  <si>
    <t>매곡동제3투</t>
  </si>
  <si>
    <t>매곡동제2투</t>
  </si>
  <si>
    <t>매곡동제1투</t>
  </si>
  <si>
    <t>매곡동</t>
  </si>
  <si>
    <t>일곡동제6투</t>
  </si>
  <si>
    <t>일곡동제5투</t>
  </si>
  <si>
    <t>일곡동제4투</t>
  </si>
  <si>
    <t>일곡동제3투</t>
  </si>
  <si>
    <t>일곡동제2투</t>
  </si>
  <si>
    <t>일곡동제1투</t>
  </si>
  <si>
    <t>일곡동</t>
  </si>
  <si>
    <t>삼각동제3투</t>
  </si>
  <si>
    <t>삼각동제2투</t>
  </si>
  <si>
    <t>삼각동제1투</t>
  </si>
  <si>
    <t>삼각동</t>
  </si>
  <si>
    <t>동림동제5투</t>
  </si>
  <si>
    <t>동림동제4투</t>
  </si>
  <si>
    <t>동림동제3투</t>
  </si>
  <si>
    <t>동림동제2투</t>
  </si>
  <si>
    <t>동림동제1투</t>
  </si>
  <si>
    <t>동림동</t>
  </si>
  <si>
    <t>운암3동제4투</t>
  </si>
  <si>
    <t>운암3동제3투</t>
  </si>
  <si>
    <t>운암3동제2투</t>
  </si>
  <si>
    <t>운암3동제1투</t>
  </si>
  <si>
    <t>운암3동</t>
  </si>
  <si>
    <t>운암2동제4투</t>
  </si>
  <si>
    <t>운암2동제3투</t>
  </si>
  <si>
    <t>운암2동제2투</t>
  </si>
  <si>
    <t>운암2동제1투</t>
  </si>
  <si>
    <t>운암2동</t>
  </si>
  <si>
    <t>운암1동제4투</t>
  </si>
  <si>
    <t>운암1동제3투</t>
  </si>
  <si>
    <t>운암1동제2투</t>
  </si>
  <si>
    <t>운암1동제1투</t>
  </si>
  <si>
    <t>운암1동</t>
  </si>
  <si>
    <t>용봉동제8투</t>
  </si>
  <si>
    <t>용봉동제7투</t>
  </si>
  <si>
    <t>용봉동제6투</t>
  </si>
  <si>
    <t>용봉동제5투</t>
  </si>
  <si>
    <t>용봉동제4투</t>
  </si>
  <si>
    <t>용봉동제3투</t>
  </si>
  <si>
    <t>용봉동제2투</t>
  </si>
  <si>
    <t>용봉동제1투</t>
  </si>
  <si>
    <t>용봉동</t>
  </si>
  <si>
    <t>김원갑</t>
  </si>
  <si>
    <t>노남수</t>
  </si>
  <si>
    <t>강휘중</t>
  </si>
  <si>
    <t>이재욱</t>
  </si>
  <si>
    <t>윤민호</t>
  </si>
  <si>
    <t>황순영</t>
  </si>
  <si>
    <t>최경환</t>
  </si>
  <si>
    <t>이형석</t>
  </si>
  <si>
    <t>본량동제2투</t>
  </si>
  <si>
    <t>본량동제1투</t>
  </si>
  <si>
    <t>본량동</t>
  </si>
  <si>
    <t>삼도동제2투</t>
  </si>
  <si>
    <t>삼도동제1투</t>
  </si>
  <si>
    <t>삼도동</t>
  </si>
  <si>
    <t>평동제2투</t>
  </si>
  <si>
    <t>평동제1투</t>
  </si>
  <si>
    <t>평동</t>
  </si>
  <si>
    <t>동곡동투표소</t>
  </si>
  <si>
    <t>동곡동</t>
  </si>
  <si>
    <t>운남동제8투</t>
  </si>
  <si>
    <t>운남동제7투</t>
  </si>
  <si>
    <t>운남동제6투</t>
  </si>
  <si>
    <t>운남동제5투</t>
  </si>
  <si>
    <t>운남동제4투</t>
  </si>
  <si>
    <t>운남동제3투</t>
  </si>
  <si>
    <t>운남동제2투</t>
  </si>
  <si>
    <t>운남동제1투</t>
  </si>
  <si>
    <t>운남동</t>
  </si>
  <si>
    <t>월곡2동제5투</t>
  </si>
  <si>
    <t>월곡2동제4투</t>
  </si>
  <si>
    <t>월곡2동제3투</t>
  </si>
  <si>
    <t>월곡2동제2투</t>
  </si>
  <si>
    <t>월곡2동제1투</t>
  </si>
  <si>
    <t>월곡2동</t>
  </si>
  <si>
    <t>월곡1동제4투</t>
  </si>
  <si>
    <t>월곡1동제3투</t>
  </si>
  <si>
    <t>월곡1동제2투</t>
  </si>
  <si>
    <t>월곡1동제1투</t>
  </si>
  <si>
    <t>월곡1동</t>
  </si>
  <si>
    <t>우산동제7투</t>
  </si>
  <si>
    <t>우산동제6투</t>
  </si>
  <si>
    <t>어룡동제7투</t>
  </si>
  <si>
    <t>어룡동제6투</t>
  </si>
  <si>
    <t>어룡동제5투</t>
  </si>
  <si>
    <t>어룡동제4투</t>
  </si>
  <si>
    <t>어룡동제3투</t>
  </si>
  <si>
    <t>어룡동제2투</t>
  </si>
  <si>
    <t>어룡동제1투</t>
  </si>
  <si>
    <t>어룡동</t>
  </si>
  <si>
    <t>도산동제3투</t>
  </si>
  <si>
    <t>도산동제2투</t>
  </si>
  <si>
    <t>도산동제1투</t>
  </si>
  <si>
    <t>도산동</t>
  </si>
  <si>
    <t>송정2동제3투</t>
  </si>
  <si>
    <t>송정2동제2투</t>
  </si>
  <si>
    <t>송정2동제1투</t>
  </si>
  <si>
    <t>송정2동</t>
  </si>
  <si>
    <t>송정1동제3투</t>
  </si>
  <si>
    <t>송정1동제2투</t>
  </si>
  <si>
    <t>송정1동제1투</t>
  </si>
  <si>
    <t>송정1동</t>
  </si>
  <si>
    <t>오종민</t>
  </si>
  <si>
    <t>정희성</t>
  </si>
  <si>
    <t>나경채</t>
  </si>
  <si>
    <t>김동철</t>
  </si>
  <si>
    <t>이용빈</t>
  </si>
  <si>
    <t>임곡동제2투</t>
  </si>
  <si>
    <t>임곡동제1투</t>
  </si>
  <si>
    <t>임곡동</t>
  </si>
  <si>
    <t>하남동제4투</t>
  </si>
  <si>
    <t>하남동제3투</t>
  </si>
  <si>
    <t>하남동제2투</t>
  </si>
  <si>
    <t>하남동제1투</t>
  </si>
  <si>
    <t>하남동</t>
  </si>
  <si>
    <t>수완동제13투</t>
  </si>
  <si>
    <t>수완동제12투</t>
  </si>
  <si>
    <t>수완동제11투</t>
  </si>
  <si>
    <t>수완동제10투</t>
  </si>
  <si>
    <t>수완동제9투</t>
  </si>
  <si>
    <t>수완동제8투</t>
  </si>
  <si>
    <t>수완동제7투</t>
  </si>
  <si>
    <t>수완동제6투</t>
  </si>
  <si>
    <t>수완동제5투</t>
  </si>
  <si>
    <t>수완동제4투</t>
  </si>
  <si>
    <t>수완동제3투</t>
  </si>
  <si>
    <t>수완동제2투</t>
  </si>
  <si>
    <t>수완동제1투</t>
  </si>
  <si>
    <t>수완동</t>
  </si>
  <si>
    <t>신창동제7투</t>
  </si>
  <si>
    <t>신창동제6투</t>
  </si>
  <si>
    <t>신창동제5투</t>
  </si>
  <si>
    <t>신창동제4투</t>
  </si>
  <si>
    <t>신창동제3투</t>
  </si>
  <si>
    <t>신창동제2투</t>
  </si>
  <si>
    <t>신창동제1투</t>
  </si>
  <si>
    <t>신창동</t>
  </si>
  <si>
    <t>신가동제5투</t>
  </si>
  <si>
    <t>신가동제4투</t>
  </si>
  <si>
    <t>신가동제3투</t>
  </si>
  <si>
    <t>신가동제2투</t>
  </si>
  <si>
    <t>신가동제1투</t>
  </si>
  <si>
    <t>신가동</t>
  </si>
  <si>
    <t>첨단2동제10투</t>
  </si>
  <si>
    <t>첨단2동제9투</t>
  </si>
  <si>
    <t>첨단2동제8투</t>
  </si>
  <si>
    <t>첨단2동제7투</t>
  </si>
  <si>
    <t>첨단2동제6투</t>
  </si>
  <si>
    <t>첨단2동제5투</t>
  </si>
  <si>
    <t>첨단2동제4투</t>
  </si>
  <si>
    <t>첨단2동제3투</t>
  </si>
  <si>
    <t>첨단2동제2투</t>
  </si>
  <si>
    <t>첨단2동제1투</t>
  </si>
  <si>
    <t>첨단2동</t>
  </si>
  <si>
    <t>첨단1동제5투</t>
  </si>
  <si>
    <t>첨단1동제4투</t>
  </si>
  <si>
    <t>첨단1동제3투</t>
  </si>
  <si>
    <t>첨단1동제2투</t>
  </si>
  <si>
    <t>첨단1동제1투</t>
  </si>
  <si>
    <t>첨단1동</t>
  </si>
  <si>
    <t>비아동제2투</t>
  </si>
  <si>
    <t>비아동제1투</t>
  </si>
  <si>
    <t>비아동</t>
  </si>
  <si>
    <t>김홍섭</t>
  </si>
  <si>
    <t>김용재</t>
  </si>
  <si>
    <t>노승일</t>
  </si>
  <si>
    <t>민형배</t>
  </si>
  <si>
    <t>노동당</t>
  </si>
  <si>
    <t>산내동제6투</t>
  </si>
  <si>
    <t>산내동제5투</t>
  </si>
  <si>
    <t>산내동제4투</t>
  </si>
  <si>
    <t>산내동제3투</t>
  </si>
  <si>
    <t>산내동제2투</t>
  </si>
  <si>
    <t>산내동제1투</t>
  </si>
  <si>
    <t>산내동</t>
  </si>
  <si>
    <t>홍도동제3투</t>
  </si>
  <si>
    <t>홍도동제2투</t>
  </si>
  <si>
    <t>홍도동제1투</t>
  </si>
  <si>
    <t>홍도동</t>
  </si>
  <si>
    <t>성남동제3투</t>
  </si>
  <si>
    <t>성남동제2투</t>
  </si>
  <si>
    <t>성남동제1투</t>
  </si>
  <si>
    <t>성남동</t>
  </si>
  <si>
    <t>용전동제4투</t>
  </si>
  <si>
    <t>용전동제3투</t>
  </si>
  <si>
    <t>용전동제2투</t>
  </si>
  <si>
    <t>용전동제1투</t>
  </si>
  <si>
    <t>용전동</t>
  </si>
  <si>
    <t>가양2동제5투</t>
  </si>
  <si>
    <t>가양2동제4투</t>
  </si>
  <si>
    <t>가양2동제3투</t>
  </si>
  <si>
    <t>가양2동제2투</t>
  </si>
  <si>
    <t>가양2동제1투</t>
  </si>
  <si>
    <t>가양2동</t>
  </si>
  <si>
    <t>가양1동제4투</t>
  </si>
  <si>
    <t>가양1동제3투</t>
  </si>
  <si>
    <t>가양1동제2투</t>
  </si>
  <si>
    <t>가양1동제1투</t>
  </si>
  <si>
    <t>가양1동</t>
  </si>
  <si>
    <t>자양동제3투</t>
  </si>
  <si>
    <t>자양동제2투</t>
  </si>
  <si>
    <t>자양동제1투</t>
  </si>
  <si>
    <t>자양동</t>
  </si>
  <si>
    <t>대동제4투</t>
  </si>
  <si>
    <t>대동제3투</t>
  </si>
  <si>
    <t>대동제2투</t>
  </si>
  <si>
    <t>대동제1투</t>
  </si>
  <si>
    <t>대동</t>
  </si>
  <si>
    <t>용운동제4투</t>
  </si>
  <si>
    <t>용운동제3투</t>
  </si>
  <si>
    <t>용운동제2투</t>
  </si>
  <si>
    <t>용운동제1투</t>
  </si>
  <si>
    <t>용운동</t>
  </si>
  <si>
    <t>판암2동제3투</t>
  </si>
  <si>
    <t>판암2동제2투</t>
  </si>
  <si>
    <t>판암2동제1투</t>
  </si>
  <si>
    <t>판암2동</t>
  </si>
  <si>
    <t>판암1동제3투</t>
  </si>
  <si>
    <t>판암1동제2투</t>
  </si>
  <si>
    <t>판암1동제1투</t>
  </si>
  <si>
    <t>판암1동</t>
  </si>
  <si>
    <t>효동제5투</t>
  </si>
  <si>
    <t>효동제4투</t>
  </si>
  <si>
    <t>효동제3투</t>
  </si>
  <si>
    <t>효동제2투</t>
  </si>
  <si>
    <t>효동제1투</t>
  </si>
  <si>
    <t>효동</t>
  </si>
  <si>
    <t>신인동제4투</t>
  </si>
  <si>
    <t>신인동제3투</t>
  </si>
  <si>
    <t>신인동제2투</t>
  </si>
  <si>
    <t>신인동제1투</t>
  </si>
  <si>
    <t>신인동</t>
  </si>
  <si>
    <t>송인경</t>
  </si>
  <si>
    <t>이장우</t>
  </si>
  <si>
    <t>장철민</t>
  </si>
  <si>
    <t>산성동제8투</t>
  </si>
  <si>
    <t>산성동제7투</t>
  </si>
  <si>
    <t>산성동제6투</t>
  </si>
  <si>
    <t>산성동제5투</t>
  </si>
  <si>
    <t>산성동제4투</t>
  </si>
  <si>
    <t>산성동제3투</t>
  </si>
  <si>
    <t>산성동제2투</t>
  </si>
  <si>
    <t>산성동제1투</t>
  </si>
  <si>
    <t>산성동</t>
  </si>
  <si>
    <t>문화2동제4투</t>
  </si>
  <si>
    <t>문화2동제3투</t>
  </si>
  <si>
    <t>문화2동제2투</t>
  </si>
  <si>
    <t>문화2동제1투</t>
  </si>
  <si>
    <t>문화2동</t>
  </si>
  <si>
    <t>문화1동제5투</t>
  </si>
  <si>
    <t>문화1동제4투</t>
  </si>
  <si>
    <t>문화1동제3투</t>
  </si>
  <si>
    <t>문화1동제2투</t>
  </si>
  <si>
    <t>문화1동제1투</t>
  </si>
  <si>
    <t>문화1동</t>
  </si>
  <si>
    <t>유천2동제4투</t>
  </si>
  <si>
    <t>유천2동제3투</t>
  </si>
  <si>
    <t>유천2동제2투</t>
  </si>
  <si>
    <t>유천2동제1투</t>
  </si>
  <si>
    <t>유천2동</t>
  </si>
  <si>
    <t>유천1동제2투</t>
  </si>
  <si>
    <t>유천1동제1투</t>
  </si>
  <si>
    <t>유천1동</t>
  </si>
  <si>
    <t>태평2동제6투</t>
  </si>
  <si>
    <t>태평2동제5투</t>
  </si>
  <si>
    <t>태평2동제4투</t>
  </si>
  <si>
    <t>태평2동제3투</t>
  </si>
  <si>
    <t>태평2동제2투</t>
  </si>
  <si>
    <t>태평2동제1투</t>
  </si>
  <si>
    <t>태평2동</t>
  </si>
  <si>
    <t>태평1동제4투</t>
  </si>
  <si>
    <t>태평1동제3투</t>
  </si>
  <si>
    <t>태평1동제2투</t>
  </si>
  <si>
    <t>태평1동제1투</t>
  </si>
  <si>
    <t>태평1동</t>
  </si>
  <si>
    <t>오류동제3투</t>
  </si>
  <si>
    <t>오류동제2투</t>
  </si>
  <si>
    <t>오류동제1투</t>
  </si>
  <si>
    <t>오류동</t>
  </si>
  <si>
    <t>용두동제3투</t>
  </si>
  <si>
    <t>용두동제2투</t>
  </si>
  <si>
    <t>용두동제1투</t>
  </si>
  <si>
    <t>용두동</t>
  </si>
  <si>
    <t>부사동제2투</t>
  </si>
  <si>
    <t>부사동제1투</t>
  </si>
  <si>
    <t>부사동</t>
  </si>
  <si>
    <t>대사동제2투</t>
  </si>
  <si>
    <t>대사동제1투</t>
  </si>
  <si>
    <t>대사동</t>
  </si>
  <si>
    <t>석교동제5투</t>
  </si>
  <si>
    <t>석교동제4투</t>
  </si>
  <si>
    <t>석교동제3투</t>
  </si>
  <si>
    <t>석교동제2투</t>
  </si>
  <si>
    <t>석교동제1투</t>
  </si>
  <si>
    <t>석교동</t>
  </si>
  <si>
    <t>문창동제2투</t>
  </si>
  <si>
    <t>문창동제1투</t>
  </si>
  <si>
    <t>문창동</t>
  </si>
  <si>
    <t>중촌동제5투</t>
  </si>
  <si>
    <t>중촌동제4투</t>
  </si>
  <si>
    <t>중촌동제3투</t>
  </si>
  <si>
    <t>중촌동제2투</t>
  </si>
  <si>
    <t>중촌동제1투</t>
  </si>
  <si>
    <t>중촌동</t>
  </si>
  <si>
    <t>목동제3투</t>
  </si>
  <si>
    <t>목동제2투</t>
  </si>
  <si>
    <t>목동제1투</t>
  </si>
  <si>
    <t>목동</t>
  </si>
  <si>
    <t>은행선화동제4투</t>
  </si>
  <si>
    <t>은행선화동제3투</t>
  </si>
  <si>
    <t>은행선화동제2투</t>
  </si>
  <si>
    <t>은행선화동제1투</t>
  </si>
  <si>
    <t>은행선화동</t>
  </si>
  <si>
    <t>홍세영</t>
  </si>
  <si>
    <t>이은권</t>
  </si>
  <si>
    <t>황운하</t>
  </si>
  <si>
    <t>기성동제3투</t>
  </si>
  <si>
    <t>기성동제2투</t>
  </si>
  <si>
    <t>기성동제1투</t>
  </si>
  <si>
    <t>기성동</t>
  </si>
  <si>
    <t>관저2동제9투</t>
  </si>
  <si>
    <t>관저2동제8투</t>
  </si>
  <si>
    <t>관저2동제7투</t>
  </si>
  <si>
    <t>관저2동제6투</t>
  </si>
  <si>
    <t>관저2동제5투</t>
  </si>
  <si>
    <t>관저2동제4투</t>
  </si>
  <si>
    <t>관저2동제3투</t>
  </si>
  <si>
    <t>관저2동제2투</t>
  </si>
  <si>
    <t>관저2동제1투</t>
  </si>
  <si>
    <t>관저2동</t>
  </si>
  <si>
    <t>관저1동제3투</t>
  </si>
  <si>
    <t>관저1동제2투</t>
  </si>
  <si>
    <t>관저1동제1투</t>
  </si>
  <si>
    <t>관저1동</t>
  </si>
  <si>
    <t>가수원동제8투</t>
  </si>
  <si>
    <t>가수원동제7투</t>
  </si>
  <si>
    <t>가수원동제6투</t>
  </si>
  <si>
    <t>가수원동제5투</t>
  </si>
  <si>
    <t>가수원동제4투</t>
  </si>
  <si>
    <t>가수원동제3투</t>
  </si>
  <si>
    <t>가수원동제2투</t>
  </si>
  <si>
    <t>가수원동제1투</t>
  </si>
  <si>
    <t>가수원동</t>
  </si>
  <si>
    <t>내동제5투</t>
  </si>
  <si>
    <t>내동제4투</t>
  </si>
  <si>
    <t>내동제3투</t>
  </si>
  <si>
    <t>내동제2투</t>
  </si>
  <si>
    <t>내동제1투</t>
  </si>
  <si>
    <t>내동</t>
  </si>
  <si>
    <t>가장동제4투</t>
  </si>
  <si>
    <t>가장동제3투</t>
  </si>
  <si>
    <t>가장동제2투</t>
  </si>
  <si>
    <t>가장동제1투</t>
  </si>
  <si>
    <t>가장동</t>
  </si>
  <si>
    <t>괴정동제4투</t>
  </si>
  <si>
    <t>괴정동제3투</t>
  </si>
  <si>
    <t>괴정동제2투</t>
  </si>
  <si>
    <t>괴정동제1투</t>
  </si>
  <si>
    <t>괴정동</t>
  </si>
  <si>
    <t>변동제4투</t>
  </si>
  <si>
    <t>변동제3투</t>
  </si>
  <si>
    <t>변동제2투</t>
  </si>
  <si>
    <t>변동제1투</t>
  </si>
  <si>
    <t>변동</t>
  </si>
  <si>
    <t>정림동제5투</t>
  </si>
  <si>
    <t>정림동제4투</t>
  </si>
  <si>
    <t>정림동제3투</t>
  </si>
  <si>
    <t>정림동제2투</t>
  </si>
  <si>
    <t>정림동제1투</t>
  </si>
  <si>
    <t>정림동</t>
  </si>
  <si>
    <t>도마2동제5투</t>
  </si>
  <si>
    <t>도마2동제4투</t>
  </si>
  <si>
    <t>도마2동제3투</t>
  </si>
  <si>
    <t>도마2동제2투</t>
  </si>
  <si>
    <t>도마2동제1투</t>
  </si>
  <si>
    <t>도마2동</t>
  </si>
  <si>
    <t>도마1동제5투</t>
  </si>
  <si>
    <t>도마1동제4투</t>
  </si>
  <si>
    <t>도마1동제3투</t>
  </si>
  <si>
    <t>도마1동제2투</t>
  </si>
  <si>
    <t>도마1동제1투</t>
  </si>
  <si>
    <t>도마1동</t>
  </si>
  <si>
    <t>복수동제4투</t>
  </si>
  <si>
    <t>복수동제3투</t>
  </si>
  <si>
    <t>복수동제2투</t>
  </si>
  <si>
    <t>복수동제1투</t>
  </si>
  <si>
    <t>복수동</t>
  </si>
  <si>
    <t>이강철</t>
  </si>
  <si>
    <t>김순자</t>
  </si>
  <si>
    <t>이영규</t>
  </si>
  <si>
    <t>박병석</t>
  </si>
  <si>
    <t>충청의미래당</t>
  </si>
  <si>
    <t>만년동제3투</t>
  </si>
  <si>
    <t>만년동제2투</t>
  </si>
  <si>
    <t>만년동제1투</t>
  </si>
  <si>
    <t>만년동</t>
  </si>
  <si>
    <t>월평3동제5투</t>
  </si>
  <si>
    <t>월평3동제4투</t>
  </si>
  <si>
    <t>월평3동제3투</t>
  </si>
  <si>
    <t>월평3동제2투</t>
  </si>
  <si>
    <t>월평3동제1투</t>
  </si>
  <si>
    <t>월평3동</t>
  </si>
  <si>
    <t>월평2동제4투</t>
  </si>
  <si>
    <t>월평2동제3투</t>
  </si>
  <si>
    <t>월평2동제2투</t>
  </si>
  <si>
    <t>월평2동제1투</t>
  </si>
  <si>
    <t>월평2동</t>
  </si>
  <si>
    <t>월평1동제3투</t>
  </si>
  <si>
    <t>월평1동제2투</t>
  </si>
  <si>
    <t>월평1동제1투</t>
  </si>
  <si>
    <t>월평1동</t>
  </si>
  <si>
    <t>갈마2동제5투</t>
  </si>
  <si>
    <t>갈마2동제4투</t>
  </si>
  <si>
    <t>갈마2동제3투</t>
  </si>
  <si>
    <t>갈마2동제2투</t>
  </si>
  <si>
    <t>갈마2동제1투</t>
  </si>
  <si>
    <t>갈마2동</t>
  </si>
  <si>
    <t>갈마1동제5투</t>
  </si>
  <si>
    <t>갈마1동제4투</t>
  </si>
  <si>
    <t>갈마1동제3투</t>
  </si>
  <si>
    <t>갈마1동제2투</t>
  </si>
  <si>
    <t>갈마1동제1투</t>
  </si>
  <si>
    <t>갈마1동</t>
  </si>
  <si>
    <t>둔산3동제5투</t>
  </si>
  <si>
    <t>둔산3동제4투</t>
  </si>
  <si>
    <t>둔산3동제3투</t>
  </si>
  <si>
    <t>둔산3동제2투</t>
  </si>
  <si>
    <t>둔산3동제1투</t>
  </si>
  <si>
    <t>둔산3동</t>
  </si>
  <si>
    <t>둔산2동제7투</t>
  </si>
  <si>
    <t>둔산2동제6투</t>
  </si>
  <si>
    <t>둔산2동제5투</t>
  </si>
  <si>
    <t>둔산2동제4투</t>
  </si>
  <si>
    <t>둔산2동제3투</t>
  </si>
  <si>
    <t>둔산2동제2투</t>
  </si>
  <si>
    <t>둔산2동제1투</t>
  </si>
  <si>
    <t>둔산2동</t>
  </si>
  <si>
    <t>둔산1동제4투</t>
  </si>
  <si>
    <t>둔산1동제3투</t>
  </si>
  <si>
    <t>둔산1동제2투</t>
  </si>
  <si>
    <t>둔산1동제1투</t>
  </si>
  <si>
    <t>둔산1동</t>
  </si>
  <si>
    <t>탄방동제6투</t>
  </si>
  <si>
    <t>탄방동제5투</t>
  </si>
  <si>
    <t>탄방동제4투</t>
  </si>
  <si>
    <t>탄방동제3투</t>
  </si>
  <si>
    <t>탄방동제2투</t>
  </si>
  <si>
    <t>탄방동제1투</t>
  </si>
  <si>
    <t>탄방동</t>
  </si>
  <si>
    <t>김정열</t>
  </si>
  <si>
    <t>이동규</t>
  </si>
  <si>
    <t>양홍규</t>
  </si>
  <si>
    <t>박범계</t>
  </si>
  <si>
    <t>원신흥동제8투</t>
  </si>
  <si>
    <t>원신흥동제7투</t>
  </si>
  <si>
    <t>원신흥동제6투</t>
  </si>
  <si>
    <t>원신흥동제5투</t>
  </si>
  <si>
    <t>원신흥동제4투</t>
  </si>
  <si>
    <t>원신흥동제3투</t>
  </si>
  <si>
    <t>원신흥동제2투</t>
  </si>
  <si>
    <t>원신흥동제1투</t>
  </si>
  <si>
    <t>원신흥동</t>
  </si>
  <si>
    <t>노은1동제4투</t>
  </si>
  <si>
    <t>노은1동제3투</t>
  </si>
  <si>
    <t>노은1동제2투</t>
  </si>
  <si>
    <t>노은1동제1투</t>
  </si>
  <si>
    <t>노은1동</t>
  </si>
  <si>
    <t>온천2동제10투</t>
  </si>
  <si>
    <t>온천2동제9투</t>
  </si>
  <si>
    <t>온천2동제8투</t>
  </si>
  <si>
    <t>온천2동제7투</t>
  </si>
  <si>
    <t>온천2동제6투</t>
  </si>
  <si>
    <t>온천2동제5투</t>
  </si>
  <si>
    <t>온천2동제4투</t>
  </si>
  <si>
    <t>온천2동제3투</t>
  </si>
  <si>
    <t>온천2동제2투</t>
  </si>
  <si>
    <t>온천2동제1투</t>
  </si>
  <si>
    <t>온천2동</t>
  </si>
  <si>
    <t>온천1동제7투</t>
  </si>
  <si>
    <t>온천1동제6투</t>
  </si>
  <si>
    <t>온천1동제5투</t>
  </si>
  <si>
    <t>온천1동제4투</t>
  </si>
  <si>
    <t>온천1동제3투</t>
  </si>
  <si>
    <t>온천1동제2투</t>
  </si>
  <si>
    <t>온천1동제1투</t>
  </si>
  <si>
    <t>온천1동</t>
  </si>
  <si>
    <t>진잠동제9투</t>
  </si>
  <si>
    <t>진잠동제8투</t>
  </si>
  <si>
    <t>진잠동제7투</t>
  </si>
  <si>
    <t>진잠동제6투</t>
  </si>
  <si>
    <t>진잠동제5투</t>
  </si>
  <si>
    <t>진잠동제4투</t>
  </si>
  <si>
    <t>진잠동제3투</t>
  </si>
  <si>
    <t>진잠동제2투</t>
  </si>
  <si>
    <t>진잠동제1투</t>
  </si>
  <si>
    <t>진잠동</t>
  </si>
  <si>
    <t>김병수</t>
  </si>
  <si>
    <t>김선재</t>
  </si>
  <si>
    <t>양순옥</t>
  </si>
  <si>
    <t>장동혁</t>
  </si>
  <si>
    <t>조승래</t>
  </si>
  <si>
    <t>노은3동제8투</t>
  </si>
  <si>
    <t>노은3동제7투</t>
  </si>
  <si>
    <t>노은3동제6투</t>
  </si>
  <si>
    <t>노은3동제5투</t>
  </si>
  <si>
    <t>노은3동제4투</t>
  </si>
  <si>
    <t>노은3동제3투</t>
  </si>
  <si>
    <t>노은3동제2투</t>
  </si>
  <si>
    <t>노은3동제1투</t>
  </si>
  <si>
    <t>노은3동</t>
  </si>
  <si>
    <t>관평동제5투</t>
  </si>
  <si>
    <t>관평동제4투</t>
  </si>
  <si>
    <t>관평동제3투</t>
  </si>
  <si>
    <t>관평동제2투</t>
  </si>
  <si>
    <t>관평동제1투</t>
  </si>
  <si>
    <t>관평동</t>
  </si>
  <si>
    <t>구즉동제7투</t>
  </si>
  <si>
    <t>구즉동제6투</t>
  </si>
  <si>
    <t>구즉동제5투</t>
  </si>
  <si>
    <t>구즉동제4투</t>
  </si>
  <si>
    <t>구즉동제3투</t>
  </si>
  <si>
    <t>구즉동제2투</t>
  </si>
  <si>
    <t>구즉동제1투</t>
  </si>
  <si>
    <t>구즉동</t>
  </si>
  <si>
    <t>전민동제6투</t>
  </si>
  <si>
    <t>전민동제5투</t>
  </si>
  <si>
    <t>전민동제4투</t>
  </si>
  <si>
    <t>전민동제3투</t>
  </si>
  <si>
    <t>전민동제2투</t>
  </si>
  <si>
    <t>전민동제1투</t>
  </si>
  <si>
    <t>전민동</t>
  </si>
  <si>
    <t>신성동제6투</t>
  </si>
  <si>
    <t>신성동제5투</t>
  </si>
  <si>
    <t>신성동제4투</t>
  </si>
  <si>
    <t>신성동제3투</t>
  </si>
  <si>
    <t>신성동제2투</t>
  </si>
  <si>
    <t>신성동제1투</t>
  </si>
  <si>
    <t>신성동</t>
  </si>
  <si>
    <t>노은2동제5투</t>
  </si>
  <si>
    <t>노은2동제4투</t>
  </si>
  <si>
    <t>노은2동제3투</t>
  </si>
  <si>
    <t>노은2동제2투</t>
  </si>
  <si>
    <t>노은2동제1투</t>
  </si>
  <si>
    <t>노은2동</t>
  </si>
  <si>
    <t>이범용</t>
  </si>
  <si>
    <t>김윤기</t>
  </si>
  <si>
    <t>김소연</t>
  </si>
  <si>
    <t>이상민</t>
  </si>
  <si>
    <t>목상동제2투</t>
  </si>
  <si>
    <t>목상동제1투</t>
  </si>
  <si>
    <t>목상동</t>
  </si>
  <si>
    <t>덕암동제4투</t>
  </si>
  <si>
    <t>덕암동제3투</t>
  </si>
  <si>
    <t>덕암동제2투</t>
  </si>
  <si>
    <t>덕암동제1투</t>
  </si>
  <si>
    <t>덕암동</t>
  </si>
  <si>
    <t>석봉동제3투</t>
  </si>
  <si>
    <t>석봉동제2투</t>
  </si>
  <si>
    <t>석봉동제1투</t>
  </si>
  <si>
    <t>석봉동</t>
  </si>
  <si>
    <t>신탄진동제4투</t>
  </si>
  <si>
    <t>신탄진동제3투</t>
  </si>
  <si>
    <t>신탄진동제2투</t>
  </si>
  <si>
    <t>신탄진동제1투</t>
  </si>
  <si>
    <t>신탄진동</t>
  </si>
  <si>
    <t>법2동제5투</t>
  </si>
  <si>
    <t>법2동제4투</t>
  </si>
  <si>
    <t>법2동제3투</t>
  </si>
  <si>
    <t>법2동제2투</t>
  </si>
  <si>
    <t>법2동제1투</t>
  </si>
  <si>
    <t>법2동</t>
  </si>
  <si>
    <t>법1동제3투</t>
  </si>
  <si>
    <t>법1동제2투</t>
  </si>
  <si>
    <t>법1동제1투</t>
  </si>
  <si>
    <t>법1동</t>
  </si>
  <si>
    <t>중리동제7투</t>
  </si>
  <si>
    <t>중리동제6투</t>
  </si>
  <si>
    <t>중리동제5투</t>
  </si>
  <si>
    <t>중리동제4투</t>
  </si>
  <si>
    <t>중리동제3투</t>
  </si>
  <si>
    <t>중리동제2투</t>
  </si>
  <si>
    <t>중리동제1투</t>
  </si>
  <si>
    <t>중리동</t>
  </si>
  <si>
    <t>송촌동제6투</t>
  </si>
  <si>
    <t>송촌동제5투</t>
  </si>
  <si>
    <t>송촌동제4투</t>
  </si>
  <si>
    <t>송촌동제3투</t>
  </si>
  <si>
    <t>송촌동제2투</t>
  </si>
  <si>
    <t>송촌동제1투</t>
  </si>
  <si>
    <t>송촌동</t>
  </si>
  <si>
    <t>비래동제5투</t>
  </si>
  <si>
    <t>비래동제4투</t>
  </si>
  <si>
    <t>비래동제3투</t>
  </si>
  <si>
    <t>비래동제2투</t>
  </si>
  <si>
    <t>비래동제1투</t>
  </si>
  <si>
    <t>비래동</t>
  </si>
  <si>
    <t>회덕동제5투</t>
  </si>
  <si>
    <t>회덕동제4투</t>
  </si>
  <si>
    <t>회덕동제3투</t>
  </si>
  <si>
    <t>회덕동제2투</t>
  </si>
  <si>
    <t>회덕동제1투</t>
  </si>
  <si>
    <t>회덕동</t>
  </si>
  <si>
    <t>대화동제3투</t>
  </si>
  <si>
    <t>대화동제2투</t>
  </si>
  <si>
    <t>대화동제1투</t>
  </si>
  <si>
    <t>대화동</t>
  </si>
  <si>
    <t>오정동제6투</t>
  </si>
  <si>
    <t>오정동제5투</t>
  </si>
  <si>
    <t>오정동제4투</t>
  </si>
  <si>
    <t>오정동제3투</t>
  </si>
  <si>
    <t>오정동제2투</t>
  </si>
  <si>
    <t>오정동제1투</t>
  </si>
  <si>
    <t>오정동</t>
  </si>
  <si>
    <t>김낙천</t>
  </si>
  <si>
    <t>강휘찬</t>
  </si>
  <si>
    <t>정용기</t>
  </si>
  <si>
    <t>박영순</t>
  </si>
  <si>
    <t>약사동제2투</t>
  </si>
  <si>
    <t>약사동제1투</t>
  </si>
  <si>
    <t>약사동</t>
  </si>
  <si>
    <t>병영2동제6투</t>
  </si>
  <si>
    <t>병영2동제5투</t>
  </si>
  <si>
    <t>병영2동제4투</t>
  </si>
  <si>
    <t>병영2동제3투</t>
  </si>
  <si>
    <t>병영2동제2투</t>
  </si>
  <si>
    <t>병영2동제1투</t>
  </si>
  <si>
    <t>병영2동</t>
  </si>
  <si>
    <t>병영1동제6투</t>
  </si>
  <si>
    <t>병영1동제5투</t>
  </si>
  <si>
    <t>병영1동제4투</t>
  </si>
  <si>
    <t>병영1동제3투</t>
  </si>
  <si>
    <t>병영1동제2투</t>
  </si>
  <si>
    <t>병영1동제1투</t>
  </si>
  <si>
    <t>병영1동</t>
  </si>
  <si>
    <t>다운동제6투</t>
  </si>
  <si>
    <t>다운동제5투</t>
  </si>
  <si>
    <t>다운동제4투</t>
  </si>
  <si>
    <t>다운동제3투</t>
  </si>
  <si>
    <t>다운동제2투</t>
  </si>
  <si>
    <t>다운동제1투</t>
  </si>
  <si>
    <t>다운동</t>
  </si>
  <si>
    <t>태화동제8투</t>
  </si>
  <si>
    <t>태화동제7투</t>
  </si>
  <si>
    <t>태화동제6투</t>
  </si>
  <si>
    <t>태화동제5투</t>
  </si>
  <si>
    <t>태화동제4투</t>
  </si>
  <si>
    <t>태화동제3투</t>
  </si>
  <si>
    <t>태화동제2투</t>
  </si>
  <si>
    <t>태화동제1투</t>
  </si>
  <si>
    <t>태화동</t>
  </si>
  <si>
    <t>우정동제5투</t>
  </si>
  <si>
    <t>우정동제4투</t>
  </si>
  <si>
    <t>우정동제3투</t>
  </si>
  <si>
    <t>우정동제2투</t>
  </si>
  <si>
    <t>우정동제1투</t>
  </si>
  <si>
    <t>우정동</t>
  </si>
  <si>
    <t>중앙동제5투</t>
  </si>
  <si>
    <t>중앙동제4투</t>
  </si>
  <si>
    <t>성안동제4투</t>
  </si>
  <si>
    <t>성안동제3투</t>
  </si>
  <si>
    <t>성안동제2투</t>
  </si>
  <si>
    <t>성안동제1투</t>
  </si>
  <si>
    <t>성안동</t>
  </si>
  <si>
    <t>복산2동제3투</t>
  </si>
  <si>
    <t>복산2동제2투</t>
  </si>
  <si>
    <t>복산2동제1투</t>
  </si>
  <si>
    <t>복산2동</t>
  </si>
  <si>
    <t>복산1동제2투</t>
  </si>
  <si>
    <t>복산1동제1투</t>
  </si>
  <si>
    <t>복산1동</t>
  </si>
  <si>
    <t>반구2동제3투</t>
  </si>
  <si>
    <t>반구2동제2투</t>
  </si>
  <si>
    <t>반구2동제1투</t>
  </si>
  <si>
    <t>반구2동</t>
  </si>
  <si>
    <t>반구1동제4투</t>
  </si>
  <si>
    <t>반구1동제3투</t>
  </si>
  <si>
    <t>반구1동제2투</t>
  </si>
  <si>
    <t>반구1동제1투</t>
  </si>
  <si>
    <t>반구1동</t>
  </si>
  <si>
    <t>학성동제4투</t>
  </si>
  <si>
    <t>학성동제3투</t>
  </si>
  <si>
    <t>학성동제2투</t>
  </si>
  <si>
    <t>학성동제1투</t>
  </si>
  <si>
    <t>학성동</t>
  </si>
  <si>
    <t>이철수</t>
  </si>
  <si>
    <t>이향희</t>
  </si>
  <si>
    <t>송난희</t>
  </si>
  <si>
    <t>박성민</t>
  </si>
  <si>
    <t>임동호</t>
  </si>
  <si>
    <t>옥동제6투</t>
  </si>
  <si>
    <t>옥동제5투</t>
  </si>
  <si>
    <t>옥동제4투</t>
  </si>
  <si>
    <t>옥동제3투</t>
  </si>
  <si>
    <t>옥동제2투</t>
  </si>
  <si>
    <t>옥동제1투</t>
  </si>
  <si>
    <t>옥동</t>
  </si>
  <si>
    <t>무거동제7투</t>
  </si>
  <si>
    <t>무거동제6투</t>
  </si>
  <si>
    <t>무거동제5투</t>
  </si>
  <si>
    <t>무거동제4투</t>
  </si>
  <si>
    <t>무거동제3투</t>
  </si>
  <si>
    <t>무거동제2투</t>
  </si>
  <si>
    <t>무거동제1투</t>
  </si>
  <si>
    <t>무거동</t>
  </si>
  <si>
    <t>삼호동제5투</t>
  </si>
  <si>
    <t>삼호동제4투</t>
  </si>
  <si>
    <t>삼호동제3투</t>
  </si>
  <si>
    <t>삼호동제2투</t>
  </si>
  <si>
    <t>삼호동제1투</t>
  </si>
  <si>
    <t>삼호동</t>
  </si>
  <si>
    <t>신정5동제2투</t>
  </si>
  <si>
    <t>신정5동제1투</t>
  </si>
  <si>
    <t>신정5동</t>
  </si>
  <si>
    <t>신정2동제5투</t>
  </si>
  <si>
    <t>이수복</t>
  </si>
  <si>
    <t>강석구</t>
  </si>
  <si>
    <t>이채익</t>
  </si>
  <si>
    <t>심규명</t>
  </si>
  <si>
    <t>선암동제4투</t>
  </si>
  <si>
    <t>선암동제3투</t>
  </si>
  <si>
    <t>선암동제2투</t>
  </si>
  <si>
    <t>선암동제1투</t>
  </si>
  <si>
    <t>선암동</t>
  </si>
  <si>
    <t>수암동제4투</t>
  </si>
  <si>
    <t>수암동제3투</t>
  </si>
  <si>
    <t>수암동제2투</t>
  </si>
  <si>
    <t>수암동제1투</t>
  </si>
  <si>
    <t>수암동</t>
  </si>
  <si>
    <t>대현동제6투</t>
  </si>
  <si>
    <t>야음장생포동제4투</t>
  </si>
  <si>
    <t>야음장생포동제3투</t>
  </si>
  <si>
    <t>야음장생포동제2투</t>
  </si>
  <si>
    <t>야음장생포동제1투</t>
  </si>
  <si>
    <t>야음장생포동</t>
  </si>
  <si>
    <t>삼산동제9투</t>
  </si>
  <si>
    <t>삼산동제8투</t>
  </si>
  <si>
    <t>삼산동제7투</t>
  </si>
  <si>
    <t>삼산동제6투</t>
  </si>
  <si>
    <t>삼산동제5투</t>
  </si>
  <si>
    <t>삼산동제4투</t>
  </si>
  <si>
    <t>삼산동제3투</t>
  </si>
  <si>
    <t>삼산동제2투</t>
  </si>
  <si>
    <t>삼산동제1투</t>
  </si>
  <si>
    <t>삼산동</t>
  </si>
  <si>
    <t>달동제6투</t>
  </si>
  <si>
    <t>달동제5투</t>
  </si>
  <si>
    <t>달동제4투</t>
  </si>
  <si>
    <t>달동제3투</t>
  </si>
  <si>
    <t>달동제2투</t>
  </si>
  <si>
    <t>달동제1투</t>
  </si>
  <si>
    <t>달동</t>
  </si>
  <si>
    <t>박병욱</t>
  </si>
  <si>
    <t>김기현</t>
  </si>
  <si>
    <t>박성진</t>
  </si>
  <si>
    <t>남목3동제4투</t>
  </si>
  <si>
    <t>남목3동제3투</t>
  </si>
  <si>
    <t>남목3동제2투</t>
  </si>
  <si>
    <t>남목3동제1투</t>
  </si>
  <si>
    <t>남목3동</t>
  </si>
  <si>
    <t>남목2동제5투</t>
  </si>
  <si>
    <t>남목2동제4투</t>
  </si>
  <si>
    <t>남목2동제3투</t>
  </si>
  <si>
    <t>남목2동제2투</t>
  </si>
  <si>
    <t>남목2동제1투</t>
  </si>
  <si>
    <t>남목2동</t>
  </si>
  <si>
    <t>남목1동제3투</t>
  </si>
  <si>
    <t>남목1동제2투</t>
  </si>
  <si>
    <t>남목1동제1투</t>
  </si>
  <si>
    <t>남목1동</t>
  </si>
  <si>
    <t>전하2동제6투</t>
  </si>
  <si>
    <t>전하2동제5투</t>
  </si>
  <si>
    <t>전하2동제4투</t>
  </si>
  <si>
    <t>전하2동제3투</t>
  </si>
  <si>
    <t>전하2동제2투</t>
  </si>
  <si>
    <t>전하2동제1투</t>
  </si>
  <si>
    <t>전하2동</t>
  </si>
  <si>
    <t>전하1동제4투</t>
  </si>
  <si>
    <t>전하1동제3투</t>
  </si>
  <si>
    <t>전하1동제2투</t>
  </si>
  <si>
    <t>전하1동제1투</t>
  </si>
  <si>
    <t>전하1동</t>
  </si>
  <si>
    <t>대송동제3투</t>
  </si>
  <si>
    <t>대송동제2투</t>
  </si>
  <si>
    <t>대송동제1투</t>
  </si>
  <si>
    <t>대송동</t>
  </si>
  <si>
    <t>화정동제5투</t>
  </si>
  <si>
    <t>화정동제4투</t>
  </si>
  <si>
    <t>화정동제3투</t>
  </si>
  <si>
    <t>화정동제2투</t>
  </si>
  <si>
    <t>화정동제1투</t>
  </si>
  <si>
    <t>화정동</t>
  </si>
  <si>
    <t>일산동제2투</t>
  </si>
  <si>
    <t>일산동제1투</t>
  </si>
  <si>
    <t>일산동</t>
  </si>
  <si>
    <t>방어동제9투</t>
  </si>
  <si>
    <t>방어동제8투</t>
  </si>
  <si>
    <t>방어동제7투</t>
  </si>
  <si>
    <t>방어동제6투</t>
  </si>
  <si>
    <t>방어동제5투</t>
  </si>
  <si>
    <t>방어동제4투</t>
  </si>
  <si>
    <t>방어동제3투</t>
  </si>
  <si>
    <t>방어동제2투</t>
  </si>
  <si>
    <t>방어동제1투</t>
  </si>
  <si>
    <t>방어동</t>
  </si>
  <si>
    <t>하창민</t>
  </si>
  <si>
    <t>우동열</t>
  </si>
  <si>
    <t>김종훈</t>
  </si>
  <si>
    <t>권명호</t>
  </si>
  <si>
    <t>김태선</t>
  </si>
  <si>
    <t>염포동제4투</t>
  </si>
  <si>
    <t>염포동제3투</t>
  </si>
  <si>
    <t>염포동제2투</t>
  </si>
  <si>
    <t>염포동제1투</t>
  </si>
  <si>
    <t>염포동</t>
  </si>
  <si>
    <t>양정동제3투</t>
  </si>
  <si>
    <t>양정동제2투</t>
  </si>
  <si>
    <t>양정동제1투</t>
  </si>
  <si>
    <t>양정동</t>
  </si>
  <si>
    <t>송정동제8투</t>
  </si>
  <si>
    <t>송정동제7투</t>
  </si>
  <si>
    <t>송정동제6투</t>
  </si>
  <si>
    <t>송정동제5투</t>
  </si>
  <si>
    <t>송정동제4투</t>
  </si>
  <si>
    <t>효문동제7투</t>
  </si>
  <si>
    <t>효문동제6투</t>
  </si>
  <si>
    <t>효문동제5투</t>
  </si>
  <si>
    <t>효문동제4투</t>
  </si>
  <si>
    <t>효문동제3투</t>
  </si>
  <si>
    <t>효문동제2투</t>
  </si>
  <si>
    <t>효문동제1투</t>
  </si>
  <si>
    <t>효문동</t>
  </si>
  <si>
    <t>강동동제5투</t>
  </si>
  <si>
    <t>강동동제4투</t>
  </si>
  <si>
    <t>농소3동제8투</t>
  </si>
  <si>
    <t>농소3동제7투</t>
  </si>
  <si>
    <t>농소3동제6투</t>
  </si>
  <si>
    <t>농소3동제5투</t>
  </si>
  <si>
    <t>농소3동제4투</t>
  </si>
  <si>
    <t>농소3동제3투</t>
  </si>
  <si>
    <t>농소3동제2투</t>
  </si>
  <si>
    <t>농소3동제1투</t>
  </si>
  <si>
    <t>농소3동</t>
  </si>
  <si>
    <t>농소2동제9투</t>
  </si>
  <si>
    <t>농소2동제8투</t>
  </si>
  <si>
    <t>농소2동제7투</t>
  </si>
  <si>
    <t>농소2동제6투</t>
  </si>
  <si>
    <t>농소2동제5투</t>
  </si>
  <si>
    <t>농소2동제4투</t>
  </si>
  <si>
    <t>농소2동제3투</t>
  </si>
  <si>
    <t>농소2동제2투</t>
  </si>
  <si>
    <t>농소2동제1투</t>
  </si>
  <si>
    <t>농소2동</t>
  </si>
  <si>
    <t>농소1동제9투</t>
  </si>
  <si>
    <t>농소1동제8투</t>
  </si>
  <si>
    <t>농소1동제7투</t>
  </si>
  <si>
    <t>농소1동제6투</t>
  </si>
  <si>
    <t>농소1동제5투</t>
  </si>
  <si>
    <t>농소1동제4투</t>
  </si>
  <si>
    <t>농소1동제3투</t>
  </si>
  <si>
    <t>농소1동제2투</t>
  </si>
  <si>
    <t>농소1동제1투</t>
  </si>
  <si>
    <t>농소1동</t>
  </si>
  <si>
    <t>박영수</t>
  </si>
  <si>
    <t>박재묵</t>
  </si>
  <si>
    <t>최형준</t>
  </si>
  <si>
    <t>김진영</t>
  </si>
  <si>
    <t>김도현</t>
  </si>
  <si>
    <t>박대동</t>
  </si>
  <si>
    <t>이상헌</t>
  </si>
  <si>
    <t>청량읍제5투</t>
  </si>
  <si>
    <t>청량읍제4투</t>
  </si>
  <si>
    <t>청량읍제3투</t>
  </si>
  <si>
    <t>청량읍제2투</t>
  </si>
  <si>
    <t>청량읍제1투</t>
  </si>
  <si>
    <t>청량읍</t>
  </si>
  <si>
    <t>삼동면제2투</t>
  </si>
  <si>
    <t>삼동면제1투</t>
  </si>
  <si>
    <t>삼동면</t>
  </si>
  <si>
    <t>삼남면제5투</t>
  </si>
  <si>
    <t>삼남면제4투</t>
  </si>
  <si>
    <t>삼남면제3투</t>
  </si>
  <si>
    <t>삼남면제2투</t>
  </si>
  <si>
    <t>삼남면제1투</t>
  </si>
  <si>
    <t>삼남면</t>
  </si>
  <si>
    <t>상북면제3투</t>
  </si>
  <si>
    <t>상북면제2투</t>
  </si>
  <si>
    <t>상북면제1투</t>
  </si>
  <si>
    <t>상북면</t>
  </si>
  <si>
    <t>두서면제2투</t>
  </si>
  <si>
    <t>두서면제1투</t>
  </si>
  <si>
    <t>두서면</t>
  </si>
  <si>
    <t>두동면제2투</t>
  </si>
  <si>
    <t>두동면제1투</t>
  </si>
  <si>
    <t>두동면</t>
  </si>
  <si>
    <t>웅촌면제3투</t>
  </si>
  <si>
    <t>웅촌면제2투</t>
  </si>
  <si>
    <t>웅촌면제1투</t>
  </si>
  <si>
    <t>웅촌면</t>
  </si>
  <si>
    <t>서생면제3투</t>
  </si>
  <si>
    <t>서생면제2투</t>
  </si>
  <si>
    <t>서생면제1투</t>
  </si>
  <si>
    <t>서생면</t>
  </si>
  <si>
    <t>범서읍제14투</t>
  </si>
  <si>
    <t>범서읍제13투</t>
  </si>
  <si>
    <t>범서읍제12투</t>
  </si>
  <si>
    <t>범서읍제11투</t>
  </si>
  <si>
    <t>범서읍제10투</t>
  </si>
  <si>
    <t>범서읍제9투</t>
  </si>
  <si>
    <t>범서읍제8투</t>
  </si>
  <si>
    <t>범서읍제7투</t>
  </si>
  <si>
    <t>범서읍제6투</t>
  </si>
  <si>
    <t>범서읍제5투</t>
  </si>
  <si>
    <t>범서읍제4투</t>
  </si>
  <si>
    <t>범서읍제3투</t>
  </si>
  <si>
    <t>범서읍제2투</t>
  </si>
  <si>
    <t>범서읍제1투</t>
  </si>
  <si>
    <t>범서읍</t>
  </si>
  <si>
    <t>온양읍제7투</t>
  </si>
  <si>
    <t>온양읍제6투</t>
  </si>
  <si>
    <t>온양읍제5투</t>
  </si>
  <si>
    <t>온양읍제4투</t>
  </si>
  <si>
    <t>온양읍제3투</t>
  </si>
  <si>
    <t>온양읍제2투</t>
  </si>
  <si>
    <t>온양읍제1투</t>
  </si>
  <si>
    <t>온양읍</t>
  </si>
  <si>
    <t>언양읍제8투</t>
  </si>
  <si>
    <t>언양읍제7투</t>
  </si>
  <si>
    <t>언양읍제6투</t>
  </si>
  <si>
    <t>언양읍제5투</t>
  </si>
  <si>
    <t>언양읍제4투</t>
  </si>
  <si>
    <t>언양읍제3투</t>
  </si>
  <si>
    <t>언양읍제2투</t>
  </si>
  <si>
    <t>언양읍제1투</t>
  </si>
  <si>
    <t>언양읍</t>
  </si>
  <si>
    <t>온산읍제7투</t>
  </si>
  <si>
    <t>온산읍제6투</t>
  </si>
  <si>
    <t>온산읍제5투</t>
  </si>
  <si>
    <t>온산읍제4투</t>
  </si>
  <si>
    <t>온산읍제3투</t>
  </si>
  <si>
    <t>온산읍제2투</t>
  </si>
  <si>
    <t>온산읍제1투</t>
  </si>
  <si>
    <t>온산읍</t>
  </si>
  <si>
    <t>전상환</t>
  </si>
  <si>
    <t>고진복</t>
  </si>
  <si>
    <t>서범수</t>
  </si>
  <si>
    <t>김영문</t>
  </si>
  <si>
    <t>소담동제5투</t>
  </si>
  <si>
    <t>소담동제4투</t>
  </si>
  <si>
    <t>소담동제3투</t>
  </si>
  <si>
    <t>소담동제2투</t>
  </si>
  <si>
    <t>소담동제1투</t>
  </si>
  <si>
    <t>소담동</t>
  </si>
  <si>
    <t>대평동제2투</t>
  </si>
  <si>
    <t>대평동제1투</t>
  </si>
  <si>
    <t>대평동</t>
  </si>
  <si>
    <t>새롬동제8투</t>
  </si>
  <si>
    <t>새롬동제7투</t>
  </si>
  <si>
    <t>새롬동제6투</t>
  </si>
  <si>
    <t>새롬동제5투</t>
  </si>
  <si>
    <t>새롬동제4투</t>
  </si>
  <si>
    <t>새롬동제3투</t>
  </si>
  <si>
    <t>새롬동제2투</t>
  </si>
  <si>
    <t>새롬동제1투</t>
  </si>
  <si>
    <t>새롬동</t>
  </si>
  <si>
    <t>보람동제3투</t>
  </si>
  <si>
    <t>보람동제2투</t>
  </si>
  <si>
    <t>보람동제1투</t>
  </si>
  <si>
    <t>보람동</t>
  </si>
  <si>
    <t>도담동제7투</t>
  </si>
  <si>
    <t>도담동제6투</t>
  </si>
  <si>
    <t>도담동제5투</t>
  </si>
  <si>
    <t>도담동제4투</t>
  </si>
  <si>
    <t>도담동제3투</t>
  </si>
  <si>
    <t>도담동제2투</t>
  </si>
  <si>
    <t>도담동제1투</t>
  </si>
  <si>
    <t>도담동</t>
  </si>
  <si>
    <t>한솔동제4투</t>
  </si>
  <si>
    <t>한솔동제3투</t>
  </si>
  <si>
    <t>한솔동제2투</t>
  </si>
  <si>
    <t>한솔동제1투</t>
  </si>
  <si>
    <t>한솔동</t>
  </si>
  <si>
    <t>장군면제3투</t>
  </si>
  <si>
    <t>장군면제2투</t>
  </si>
  <si>
    <t>장군면제1투</t>
  </si>
  <si>
    <t>장군면</t>
  </si>
  <si>
    <t>금남면제4투</t>
  </si>
  <si>
    <t>금남면제3투</t>
  </si>
  <si>
    <t>금남면제2투</t>
  </si>
  <si>
    <t>금남면제1투</t>
  </si>
  <si>
    <t>금남면</t>
  </si>
  <si>
    <t>부강면제2투</t>
  </si>
  <si>
    <t>부강면제1투</t>
  </si>
  <si>
    <t>부강면</t>
  </si>
  <si>
    <t>윤형권</t>
  </si>
  <si>
    <t>박상래</t>
  </si>
  <si>
    <t>이혁재</t>
  </si>
  <si>
    <t>김중로</t>
  </si>
  <si>
    <t>홍성국</t>
  </si>
  <si>
    <t>고운동제5투</t>
  </si>
  <si>
    <t>고운동제4투</t>
  </si>
  <si>
    <t>고운동제3투</t>
  </si>
  <si>
    <t>고운동제2투</t>
  </si>
  <si>
    <t>고운동제1투</t>
  </si>
  <si>
    <t>고운동</t>
  </si>
  <si>
    <t>종촌동제6투</t>
  </si>
  <si>
    <t>종촌동제5투</t>
  </si>
  <si>
    <t>종촌동제4투</t>
  </si>
  <si>
    <t>종촌동제3투</t>
  </si>
  <si>
    <t>종촌동제2투</t>
  </si>
  <si>
    <t>종촌동제1투</t>
  </si>
  <si>
    <t>종촌동</t>
  </si>
  <si>
    <t>아름동제4투</t>
  </si>
  <si>
    <t>아름동제3투</t>
  </si>
  <si>
    <t>아름동제2투</t>
  </si>
  <si>
    <t>아름동제1투</t>
  </si>
  <si>
    <t>아름동</t>
  </si>
  <si>
    <t>연서면제4투</t>
  </si>
  <si>
    <t>연서면제3투</t>
  </si>
  <si>
    <t>연서면제2투</t>
  </si>
  <si>
    <t>연서면제1투</t>
  </si>
  <si>
    <t>연서면</t>
  </si>
  <si>
    <t>소정면투표소</t>
  </si>
  <si>
    <t>소정면</t>
  </si>
  <si>
    <t>전동면제3투</t>
  </si>
  <si>
    <t>전동면제2투</t>
  </si>
  <si>
    <t>전동면제1투</t>
  </si>
  <si>
    <t>전동면</t>
  </si>
  <si>
    <t>전의면제3투</t>
  </si>
  <si>
    <t>전의면제2투</t>
  </si>
  <si>
    <t>전의면제1투</t>
  </si>
  <si>
    <t>전의면</t>
  </si>
  <si>
    <t>연동면제2투</t>
  </si>
  <si>
    <t>연동면제1투</t>
  </si>
  <si>
    <t>연동면</t>
  </si>
  <si>
    <t>연기면투표소</t>
  </si>
  <si>
    <t>연기면</t>
  </si>
  <si>
    <t>조치원읍제12투</t>
  </si>
  <si>
    <t>조치원읍제11투</t>
  </si>
  <si>
    <t>조치원읍제10투</t>
  </si>
  <si>
    <t>조치원읍제9투</t>
  </si>
  <si>
    <t>조치원읍제8투</t>
  </si>
  <si>
    <t>조치원읍제7투</t>
  </si>
  <si>
    <t>조치원읍제6투</t>
  </si>
  <si>
    <t>조치원읍제5투</t>
  </si>
  <si>
    <t>조치원읍제4투</t>
  </si>
  <si>
    <t>조치원읍제3투</t>
  </si>
  <si>
    <t>조치원읍제2투</t>
  </si>
  <si>
    <t>조치원읍제1투</t>
  </si>
  <si>
    <t>조치원읍</t>
  </si>
  <si>
    <t>정태준</t>
  </si>
  <si>
    <t>정원희</t>
  </si>
  <si>
    <t>김병준</t>
  </si>
  <si>
    <t>강준현</t>
  </si>
  <si>
    <t>연무동제5투</t>
  </si>
  <si>
    <t>연무동제4투</t>
  </si>
  <si>
    <t>연무동제3투</t>
  </si>
  <si>
    <t>연무동제2투</t>
  </si>
  <si>
    <t>연무동제1투</t>
  </si>
  <si>
    <t>연무동</t>
  </si>
  <si>
    <t>조원2동제4투</t>
  </si>
  <si>
    <t>조원2동제3투</t>
  </si>
  <si>
    <t>조원2동제2투</t>
  </si>
  <si>
    <t>조원2동제1투</t>
  </si>
  <si>
    <t>조원2동</t>
  </si>
  <si>
    <t>조원1동제7투</t>
  </si>
  <si>
    <t>조원1동제6투</t>
  </si>
  <si>
    <t>조원1동제5투</t>
  </si>
  <si>
    <t>조원1동제4투</t>
  </si>
  <si>
    <t>조원1동제3투</t>
  </si>
  <si>
    <t>조원1동제2투</t>
  </si>
  <si>
    <t>조원1동제1투</t>
  </si>
  <si>
    <t>조원1동</t>
  </si>
  <si>
    <t>송죽동제5투</t>
  </si>
  <si>
    <t>송죽동제4투</t>
  </si>
  <si>
    <t>송죽동제3투</t>
  </si>
  <si>
    <t>송죽동제2투</t>
  </si>
  <si>
    <t>송죽동제1투</t>
  </si>
  <si>
    <t>송죽동</t>
  </si>
  <si>
    <t>영화동제5투</t>
  </si>
  <si>
    <t>영화동제4투</t>
  </si>
  <si>
    <t>영화동제3투</t>
  </si>
  <si>
    <t>영화동제2투</t>
  </si>
  <si>
    <t>영화동제1투</t>
  </si>
  <si>
    <t>영화동</t>
  </si>
  <si>
    <t>정자3동제9투</t>
  </si>
  <si>
    <t>정자3동제8투</t>
  </si>
  <si>
    <t>정자3동제7투</t>
  </si>
  <si>
    <t>정자3동제6투</t>
  </si>
  <si>
    <t>정자3동제5투</t>
  </si>
  <si>
    <t>정자3동제4투</t>
  </si>
  <si>
    <t>정자3동제3투</t>
  </si>
  <si>
    <t>정자3동제2투</t>
  </si>
  <si>
    <t>정자3동제1투</t>
  </si>
  <si>
    <t>정자3동</t>
  </si>
  <si>
    <t>정자2동제7투</t>
  </si>
  <si>
    <t>정자2동제6투</t>
  </si>
  <si>
    <t>정자2동제5투</t>
  </si>
  <si>
    <t>정자2동제4투</t>
  </si>
  <si>
    <t>정자2동제3투</t>
  </si>
  <si>
    <t>정자2동제2투</t>
  </si>
  <si>
    <t>정자2동제1투</t>
  </si>
  <si>
    <t>정자2동</t>
  </si>
  <si>
    <t>정자1동제6투</t>
  </si>
  <si>
    <t>정자1동제5투</t>
  </si>
  <si>
    <t>정자1동제4투</t>
  </si>
  <si>
    <t>정자1동제3투</t>
  </si>
  <si>
    <t>정자1동제2투</t>
  </si>
  <si>
    <t>정자1동제1투</t>
  </si>
  <si>
    <t>정자1동</t>
  </si>
  <si>
    <t>파장동제7투</t>
  </si>
  <si>
    <t>파장동제6투</t>
  </si>
  <si>
    <t>파장동제5투</t>
  </si>
  <si>
    <t>파장동제4투</t>
  </si>
  <si>
    <t>파장동제3투</t>
  </si>
  <si>
    <t>파장동제2투</t>
  </si>
  <si>
    <t>파장동제1투</t>
  </si>
  <si>
    <t>파장동</t>
  </si>
  <si>
    <t>변진선</t>
  </si>
  <si>
    <t>이창성</t>
  </si>
  <si>
    <t>김승원</t>
  </si>
  <si>
    <t>율천동제10투</t>
  </si>
  <si>
    <t>율천동제9투</t>
  </si>
  <si>
    <t>율천동제8투</t>
  </si>
  <si>
    <t>율천동제7투</t>
  </si>
  <si>
    <t>율천동제6투</t>
  </si>
  <si>
    <t>율천동제5투</t>
  </si>
  <si>
    <t>율천동제4투</t>
  </si>
  <si>
    <t>율천동제3투</t>
  </si>
  <si>
    <t>율천동제2투</t>
  </si>
  <si>
    <t>율천동제1투</t>
  </si>
  <si>
    <t>율천동</t>
  </si>
  <si>
    <t>호매실동제8투</t>
  </si>
  <si>
    <t>호매실동제7투</t>
  </si>
  <si>
    <t>호매실동제6투</t>
  </si>
  <si>
    <t>호매실동제5투</t>
  </si>
  <si>
    <t>호매실동제4투</t>
  </si>
  <si>
    <t>호매실동제3투</t>
  </si>
  <si>
    <t>호매실동제2투</t>
  </si>
  <si>
    <t>호매실동제1투</t>
  </si>
  <si>
    <t>호매실동</t>
  </si>
  <si>
    <t>입북동제4투</t>
  </si>
  <si>
    <t>입북동제3투</t>
  </si>
  <si>
    <t>입북동제2투</t>
  </si>
  <si>
    <t>입북동제1투</t>
  </si>
  <si>
    <t>입북동</t>
  </si>
  <si>
    <t>구운동제6투</t>
  </si>
  <si>
    <t>구운동제5투</t>
  </si>
  <si>
    <t>구운동제4투</t>
  </si>
  <si>
    <t>구운동제3투</t>
  </si>
  <si>
    <t>구운동제2투</t>
  </si>
  <si>
    <t>구운동제1투</t>
  </si>
  <si>
    <t>구운동</t>
  </si>
  <si>
    <t>서둔동제9투</t>
  </si>
  <si>
    <t>서둔동제8투</t>
  </si>
  <si>
    <t>서둔동제7투</t>
  </si>
  <si>
    <t>서둔동제6투</t>
  </si>
  <si>
    <t>서둔동제5투</t>
  </si>
  <si>
    <t>서둔동제4투</t>
  </si>
  <si>
    <t>서둔동제3투</t>
  </si>
  <si>
    <t>서둔동제2투</t>
  </si>
  <si>
    <t>서둔동제1투</t>
  </si>
  <si>
    <t>서둔동</t>
  </si>
  <si>
    <t>평동제9투</t>
  </si>
  <si>
    <t>평동제8투</t>
  </si>
  <si>
    <t>평동제7투</t>
  </si>
  <si>
    <t>평동제6투</t>
  </si>
  <si>
    <t>평동제5투</t>
  </si>
  <si>
    <t>평동제4투</t>
  </si>
  <si>
    <t>평동제3투</t>
  </si>
  <si>
    <t>황지윤</t>
  </si>
  <si>
    <t>정미경</t>
  </si>
  <si>
    <t>백혜련</t>
  </si>
  <si>
    <t>인계동제8투</t>
  </si>
  <si>
    <t>인계동제7투</t>
  </si>
  <si>
    <t>인계동제6투</t>
  </si>
  <si>
    <t>인계동제5투</t>
  </si>
  <si>
    <t>인계동제4투</t>
  </si>
  <si>
    <t>인계동제3투</t>
  </si>
  <si>
    <t>인계동제2투</t>
  </si>
  <si>
    <t>인계동제1투</t>
  </si>
  <si>
    <t>인계동</t>
  </si>
  <si>
    <t>우만2동제4투</t>
  </si>
  <si>
    <t>우만2동제3투</t>
  </si>
  <si>
    <t>우만2동제2투</t>
  </si>
  <si>
    <t>우만2동제1투</t>
  </si>
  <si>
    <t>우만2동</t>
  </si>
  <si>
    <t>우만1동제6투</t>
  </si>
  <si>
    <t>우만1동제5투</t>
  </si>
  <si>
    <t>우만1동제4투</t>
  </si>
  <si>
    <t>우만1동제3투</t>
  </si>
  <si>
    <t>우만1동제2투</t>
  </si>
  <si>
    <t>우만1동제1투</t>
  </si>
  <si>
    <t>우만1동</t>
  </si>
  <si>
    <t>지동제4투</t>
  </si>
  <si>
    <t>지동제3투</t>
  </si>
  <si>
    <t>지동제2투</t>
  </si>
  <si>
    <t>지동제1투</t>
  </si>
  <si>
    <t>지동</t>
  </si>
  <si>
    <t>화서2동제6투</t>
  </si>
  <si>
    <t>화서2동제5투</t>
  </si>
  <si>
    <t>화서2동제4투</t>
  </si>
  <si>
    <t>화서2동제3투</t>
  </si>
  <si>
    <t>화서2동제2투</t>
  </si>
  <si>
    <t>화서2동제1투</t>
  </si>
  <si>
    <t>화서2동</t>
  </si>
  <si>
    <t>화서1동제5투</t>
  </si>
  <si>
    <t>화서1동제4투</t>
  </si>
  <si>
    <t>화서1동제3투</t>
  </si>
  <si>
    <t>화서1동제2투</t>
  </si>
  <si>
    <t>화서1동제1투</t>
  </si>
  <si>
    <t>화서1동</t>
  </si>
  <si>
    <t>고등동제2투</t>
  </si>
  <si>
    <t>고등동제1투</t>
  </si>
  <si>
    <t>고등동</t>
  </si>
  <si>
    <t>매산동제3투</t>
  </si>
  <si>
    <t>매산동제2투</t>
  </si>
  <si>
    <t>매산동제1투</t>
  </si>
  <si>
    <t>매산동</t>
  </si>
  <si>
    <t>매교동투표소</t>
  </si>
  <si>
    <t>매교동</t>
  </si>
  <si>
    <t>행궁동제3투</t>
  </si>
  <si>
    <t>행궁동제2투</t>
  </si>
  <si>
    <t>행궁동제1투</t>
  </si>
  <si>
    <t>행궁동</t>
  </si>
  <si>
    <t>임미숙</t>
  </si>
  <si>
    <t>진재범</t>
  </si>
  <si>
    <t>박예휘</t>
  </si>
  <si>
    <t>김용남</t>
  </si>
  <si>
    <t>김영진</t>
  </si>
  <si>
    <t>광교2동제5투</t>
  </si>
  <si>
    <t>광교2동제4투</t>
  </si>
  <si>
    <t>광교2동제3투</t>
  </si>
  <si>
    <t>광교2동제2투</t>
  </si>
  <si>
    <t>광교2동제1투</t>
  </si>
  <si>
    <t>광교2동</t>
  </si>
  <si>
    <t>광교1동제10투</t>
  </si>
  <si>
    <t>광교1동제9투</t>
  </si>
  <si>
    <t>광교1동제8투</t>
  </si>
  <si>
    <t>광교1동제7투</t>
  </si>
  <si>
    <t>광교1동제6투</t>
  </si>
  <si>
    <t>광교1동제5투</t>
  </si>
  <si>
    <t>광교1동제4투</t>
  </si>
  <si>
    <t>광교1동제3투</t>
  </si>
  <si>
    <t>광교1동제2투</t>
  </si>
  <si>
    <t>광교1동제1투</t>
  </si>
  <si>
    <t>광교1동</t>
  </si>
  <si>
    <t>영통1동제6투</t>
  </si>
  <si>
    <t>영통1동제5투</t>
  </si>
  <si>
    <t>영통1동제4투</t>
  </si>
  <si>
    <t>영통1동제3투</t>
  </si>
  <si>
    <t>영통1동제2투</t>
  </si>
  <si>
    <t>영통1동제1투</t>
  </si>
  <si>
    <t>영통1동</t>
  </si>
  <si>
    <t>원천동제7투</t>
  </si>
  <si>
    <t>원천동제6투</t>
  </si>
  <si>
    <t>원천동제5투</t>
  </si>
  <si>
    <t>원천동제4투</t>
  </si>
  <si>
    <t>원천동제3투</t>
  </si>
  <si>
    <t>원천동제2투</t>
  </si>
  <si>
    <t>원천동제1투</t>
  </si>
  <si>
    <t>원천동</t>
  </si>
  <si>
    <t>매탄4동제5투</t>
  </si>
  <si>
    <t>매탄4동제4투</t>
  </si>
  <si>
    <t>매탄4동제3투</t>
  </si>
  <si>
    <t>매탄4동제2투</t>
  </si>
  <si>
    <t>매탄4동제1투</t>
  </si>
  <si>
    <t>매탄4동</t>
  </si>
  <si>
    <t>매탄3동제7투</t>
  </si>
  <si>
    <t>매탄3동제6투</t>
  </si>
  <si>
    <t>매탄3동제5투</t>
  </si>
  <si>
    <t>매탄3동제4투</t>
  </si>
  <si>
    <t>매탄3동제3투</t>
  </si>
  <si>
    <t>매탄3동제2투</t>
  </si>
  <si>
    <t>매탄3동제1투</t>
  </si>
  <si>
    <t>매탄3동</t>
  </si>
  <si>
    <t>매탄2동제4투</t>
  </si>
  <si>
    <t>매탄2동제3투</t>
  </si>
  <si>
    <t>매탄2동제2투</t>
  </si>
  <si>
    <t>매탄2동제1투</t>
  </si>
  <si>
    <t>매탄2동</t>
  </si>
  <si>
    <t>매탄1동제6투</t>
  </si>
  <si>
    <t>매탄1동제5투</t>
  </si>
  <si>
    <t>매탄1동제4투</t>
  </si>
  <si>
    <t>매탄1동제3투</t>
  </si>
  <si>
    <t>매탄1동제2투</t>
  </si>
  <si>
    <t>매탄1동제1투</t>
  </si>
  <si>
    <t>매탄1동</t>
  </si>
  <si>
    <t>임종훈</t>
  </si>
  <si>
    <t>전주연</t>
  </si>
  <si>
    <t>남동호</t>
  </si>
  <si>
    <t>홍종기</t>
  </si>
  <si>
    <t>박광온</t>
  </si>
  <si>
    <t>영통3동제7투</t>
  </si>
  <si>
    <t>영통3동제6투</t>
  </si>
  <si>
    <t>영통3동제5투</t>
  </si>
  <si>
    <t>영통3동제4투</t>
  </si>
  <si>
    <t>영통3동제3투</t>
  </si>
  <si>
    <t>영통3동제2투</t>
  </si>
  <si>
    <t>영통3동제1투</t>
  </si>
  <si>
    <t>영통3동</t>
  </si>
  <si>
    <t>망포2동제5투</t>
  </si>
  <si>
    <t>망포2동제4투</t>
  </si>
  <si>
    <t>망포2동제3투</t>
  </si>
  <si>
    <t>망포2동제2투</t>
  </si>
  <si>
    <t>망포2동제1투</t>
  </si>
  <si>
    <t>망포2동</t>
  </si>
  <si>
    <t>망포1동제6투</t>
  </si>
  <si>
    <t>망포1동제5투</t>
  </si>
  <si>
    <t>망포1동제4투</t>
  </si>
  <si>
    <t>망포1동제3투</t>
  </si>
  <si>
    <t>망포1동제2투</t>
  </si>
  <si>
    <t>망포1동제1투</t>
  </si>
  <si>
    <t>망포1동</t>
  </si>
  <si>
    <t>영통2동제5투</t>
  </si>
  <si>
    <t>영통2동제4투</t>
  </si>
  <si>
    <t>영통2동제3투</t>
  </si>
  <si>
    <t>영통2동제2투</t>
  </si>
  <si>
    <t>영통2동제1투</t>
  </si>
  <si>
    <t>영통2동</t>
  </si>
  <si>
    <t>곡선동제7투</t>
  </si>
  <si>
    <t>곡선동제6투</t>
  </si>
  <si>
    <t>곡선동제5투</t>
  </si>
  <si>
    <t>곡선동제4투</t>
  </si>
  <si>
    <t>곡선동제3투</t>
  </si>
  <si>
    <t>곡선동제2투</t>
  </si>
  <si>
    <t>곡선동제1투</t>
  </si>
  <si>
    <t>곡선동</t>
  </si>
  <si>
    <t>권선2동제11투</t>
  </si>
  <si>
    <t>권선2동제10투</t>
  </si>
  <si>
    <t>권선2동제9투</t>
  </si>
  <si>
    <t>권선2동제8투</t>
  </si>
  <si>
    <t>권선2동제7투</t>
  </si>
  <si>
    <t>권선2동제6투</t>
  </si>
  <si>
    <t>권선2동제5투</t>
  </si>
  <si>
    <t>권선2동제4투</t>
  </si>
  <si>
    <t>권선2동제3투</t>
  </si>
  <si>
    <t>권선2동제2투</t>
  </si>
  <si>
    <t>권선2동제1투</t>
  </si>
  <si>
    <t>권선2동</t>
  </si>
  <si>
    <t>권선1동제6투</t>
  </si>
  <si>
    <t>권선1동제5투</t>
  </si>
  <si>
    <t>권선1동제4투</t>
  </si>
  <si>
    <t>권선1동제3투</t>
  </si>
  <si>
    <t>권선1동제2투</t>
  </si>
  <si>
    <t>권선1동제1투</t>
  </si>
  <si>
    <t>권선1동</t>
  </si>
  <si>
    <t>세류3동제4투</t>
  </si>
  <si>
    <t>세류3동제3투</t>
  </si>
  <si>
    <t>세류3동제2투</t>
  </si>
  <si>
    <t>세류3동제1투</t>
  </si>
  <si>
    <t>세류3동</t>
  </si>
  <si>
    <t>세류2동제6투</t>
  </si>
  <si>
    <t>세류2동제5투</t>
  </si>
  <si>
    <t>세류2동제4투</t>
  </si>
  <si>
    <t>세류2동제3투</t>
  </si>
  <si>
    <t>세류2동제2투</t>
  </si>
  <si>
    <t>세류2동제1투</t>
  </si>
  <si>
    <t>세류2동</t>
  </si>
  <si>
    <t>세류1동제3투</t>
  </si>
  <si>
    <t>세류1동제2투</t>
  </si>
  <si>
    <t>세류1동제1투</t>
  </si>
  <si>
    <t>세류1동</t>
  </si>
  <si>
    <t>장용훈</t>
  </si>
  <si>
    <t>이병진</t>
  </si>
  <si>
    <t>박재순</t>
  </si>
  <si>
    <t>김진표</t>
  </si>
  <si>
    <t>위례동제9투</t>
  </si>
  <si>
    <t>위례동제8투</t>
  </si>
  <si>
    <t>위례동제7투</t>
  </si>
  <si>
    <t>위례동제6투</t>
  </si>
  <si>
    <t>시흥동투표소</t>
  </si>
  <si>
    <t>시흥동</t>
  </si>
  <si>
    <t>신촌동투표소</t>
  </si>
  <si>
    <t>복정동제4투</t>
  </si>
  <si>
    <t>복정동제3투</t>
  </si>
  <si>
    <t>복정동제2투</t>
  </si>
  <si>
    <t>복정동제1투</t>
  </si>
  <si>
    <t>복정동</t>
  </si>
  <si>
    <t>양지동제3투</t>
  </si>
  <si>
    <t>양지동제2투</t>
  </si>
  <si>
    <t>양지동제1투</t>
  </si>
  <si>
    <t>양지동</t>
  </si>
  <si>
    <t>단대동제4투</t>
  </si>
  <si>
    <t>단대동제3투</t>
  </si>
  <si>
    <t>단대동제2투</t>
  </si>
  <si>
    <t>단대동제1투</t>
  </si>
  <si>
    <t>단대동</t>
  </si>
  <si>
    <t>수진2동제5투</t>
  </si>
  <si>
    <t>수진2동제4투</t>
  </si>
  <si>
    <t>수진2동제3투</t>
  </si>
  <si>
    <t>수진2동제2투</t>
  </si>
  <si>
    <t>수진2동제1투</t>
  </si>
  <si>
    <t>수진2동</t>
  </si>
  <si>
    <t>수진1동제4투</t>
  </si>
  <si>
    <t>수진1동제3투</t>
  </si>
  <si>
    <t>수진1동제2투</t>
  </si>
  <si>
    <t>수진1동제1투</t>
  </si>
  <si>
    <t>수진1동</t>
  </si>
  <si>
    <t>태평4동제4투</t>
  </si>
  <si>
    <t>태평4동제3투</t>
  </si>
  <si>
    <t>태평4동제2투</t>
  </si>
  <si>
    <t>태평4동제1투</t>
  </si>
  <si>
    <t>태평4동</t>
  </si>
  <si>
    <t>태평3동제4투</t>
  </si>
  <si>
    <t>태평3동제3투</t>
  </si>
  <si>
    <t>태평3동제2투</t>
  </si>
  <si>
    <t>태평3동제1투</t>
  </si>
  <si>
    <t>태평3동</t>
  </si>
  <si>
    <t>신흥3동제3투</t>
  </si>
  <si>
    <t>신흥3동제2투</t>
  </si>
  <si>
    <t>신흥3동제1투</t>
  </si>
  <si>
    <t>신흥3동</t>
  </si>
  <si>
    <t>신흥2동제3투</t>
  </si>
  <si>
    <t>신흥2동제2투</t>
  </si>
  <si>
    <t>신흥2동제1투</t>
  </si>
  <si>
    <t>신흥2동</t>
  </si>
  <si>
    <t>신흥1동제4투</t>
  </si>
  <si>
    <t>신흥1동제3투</t>
  </si>
  <si>
    <t>신흥1동제2투</t>
  </si>
  <si>
    <t>신흥1동제1투</t>
  </si>
  <si>
    <t>신흥1동</t>
  </si>
  <si>
    <t>이태호</t>
  </si>
  <si>
    <t>장지화</t>
  </si>
  <si>
    <t>염오봉</t>
  </si>
  <si>
    <t>김태년</t>
  </si>
  <si>
    <t>도촌동제6투</t>
  </si>
  <si>
    <t>도촌동제5투</t>
  </si>
  <si>
    <t>도촌동제4투</t>
  </si>
  <si>
    <t>도촌동제3투</t>
  </si>
  <si>
    <t>도촌동제2투</t>
  </si>
  <si>
    <t>도촌동제1투</t>
  </si>
  <si>
    <t>도촌동</t>
  </si>
  <si>
    <t>하대원동제5투</t>
  </si>
  <si>
    <t>하대원동제4투</t>
  </si>
  <si>
    <t>하대원동제3투</t>
  </si>
  <si>
    <t>하대원동제2투</t>
  </si>
  <si>
    <t>하대원동제1투</t>
  </si>
  <si>
    <t>하대원동</t>
  </si>
  <si>
    <t>상대원3동제3투</t>
  </si>
  <si>
    <t>상대원3동제2투</t>
  </si>
  <si>
    <t>상대원3동제1투</t>
  </si>
  <si>
    <t>상대원3동</t>
  </si>
  <si>
    <t>상대원2동제3투</t>
  </si>
  <si>
    <t>상대원2동제2투</t>
  </si>
  <si>
    <t>상대원2동제1투</t>
  </si>
  <si>
    <t>상대원2동</t>
  </si>
  <si>
    <t>상대원1동제7투</t>
  </si>
  <si>
    <t>상대원1동제6투</t>
  </si>
  <si>
    <t>상대원1동제5투</t>
  </si>
  <si>
    <t>상대원1동제4투</t>
  </si>
  <si>
    <t>상대원1동제3투</t>
  </si>
  <si>
    <t>상대원1동제2투</t>
  </si>
  <si>
    <t>상대원1동제1투</t>
  </si>
  <si>
    <t>상대원1동</t>
  </si>
  <si>
    <t>은행2동제7투</t>
  </si>
  <si>
    <t>은행2동제6투</t>
  </si>
  <si>
    <t>은행2동제5투</t>
  </si>
  <si>
    <t>은행2동제4투</t>
  </si>
  <si>
    <t>은행2동제3투</t>
  </si>
  <si>
    <t>은행2동제2투</t>
  </si>
  <si>
    <t>은행2동제1투</t>
  </si>
  <si>
    <t>은행2동</t>
  </si>
  <si>
    <t>은행1동제3투</t>
  </si>
  <si>
    <t>은행1동제2투</t>
  </si>
  <si>
    <t>은행1동제1투</t>
  </si>
  <si>
    <t>은행1동</t>
  </si>
  <si>
    <t>금광2동제6투</t>
  </si>
  <si>
    <t>금광2동제5투</t>
  </si>
  <si>
    <t>금광2동제4투</t>
  </si>
  <si>
    <t>금광2동제3투</t>
  </si>
  <si>
    <t>금광2동제2투</t>
  </si>
  <si>
    <t>금광2동제1투</t>
  </si>
  <si>
    <t>금광2동</t>
  </si>
  <si>
    <t>금광1동제3투</t>
  </si>
  <si>
    <t>금광1동제2투</t>
  </si>
  <si>
    <t>금광1동제1투</t>
  </si>
  <si>
    <t>금광1동</t>
  </si>
  <si>
    <t>성남동제7투</t>
  </si>
  <si>
    <t>성남동제6투</t>
  </si>
  <si>
    <t>성남동제5투</t>
  </si>
  <si>
    <t>성남동제4투</t>
  </si>
  <si>
    <t>오성은</t>
  </si>
  <si>
    <t>김미희</t>
  </si>
  <si>
    <t>신상진</t>
  </si>
  <si>
    <t>윤영찬</t>
  </si>
  <si>
    <t>운중동제5투</t>
  </si>
  <si>
    <t>운중동제4투</t>
  </si>
  <si>
    <t>운중동제3투</t>
  </si>
  <si>
    <t>운중동제2투</t>
  </si>
  <si>
    <t>운중동제1투</t>
  </si>
  <si>
    <t>운중동</t>
  </si>
  <si>
    <t>백현동제6투</t>
  </si>
  <si>
    <t>백현동제5투</t>
  </si>
  <si>
    <t>백현동제4투</t>
  </si>
  <si>
    <t>백현동제3투</t>
  </si>
  <si>
    <t>백현동제2투</t>
  </si>
  <si>
    <t>백현동제1투</t>
  </si>
  <si>
    <t>백현동</t>
  </si>
  <si>
    <t>삼평동제5투</t>
  </si>
  <si>
    <t>삼평동제4투</t>
  </si>
  <si>
    <t>삼평동제3투</t>
  </si>
  <si>
    <t>삼평동제2투</t>
  </si>
  <si>
    <t>삼평동제1투</t>
  </si>
  <si>
    <t>삼평동</t>
  </si>
  <si>
    <t>판교동제4투</t>
  </si>
  <si>
    <t>판교동제3투</t>
  </si>
  <si>
    <t>판교동제2투</t>
  </si>
  <si>
    <t>판교동제1투</t>
  </si>
  <si>
    <t>판교동</t>
  </si>
  <si>
    <t>야탑3동제7투</t>
  </si>
  <si>
    <t>야탑3동제6투</t>
  </si>
  <si>
    <t>야탑3동제5투</t>
  </si>
  <si>
    <t>야탑3동제4투</t>
  </si>
  <si>
    <t>야탑3동제3투</t>
  </si>
  <si>
    <t>야탑3동제2투</t>
  </si>
  <si>
    <t>야탑3동제1투</t>
  </si>
  <si>
    <t>야탑3동</t>
  </si>
  <si>
    <t>야탑2동제4투</t>
  </si>
  <si>
    <t>야탑2동제3투</t>
  </si>
  <si>
    <t>야탑2동제2투</t>
  </si>
  <si>
    <t>야탑2동제1투</t>
  </si>
  <si>
    <t>야탑2동</t>
  </si>
  <si>
    <t>야탑1동제5투</t>
  </si>
  <si>
    <t>야탑1동제4투</t>
  </si>
  <si>
    <t>야탑1동제3투</t>
  </si>
  <si>
    <t>야탑1동제2투</t>
  </si>
  <si>
    <t>야탑1동제1투</t>
  </si>
  <si>
    <t>야탑1동</t>
  </si>
  <si>
    <t>이매2동제3투</t>
  </si>
  <si>
    <t>이매2동제2투</t>
  </si>
  <si>
    <t>이매2동제1투</t>
  </si>
  <si>
    <t>이매2동</t>
  </si>
  <si>
    <t>이매1동제6투</t>
  </si>
  <si>
    <t>이매1동제5투</t>
  </si>
  <si>
    <t>이매1동제4투</t>
  </si>
  <si>
    <t>이매1동제3투</t>
  </si>
  <si>
    <t>이매1동제2투</t>
  </si>
  <si>
    <t>이매1동제1투</t>
  </si>
  <si>
    <t>이매1동</t>
  </si>
  <si>
    <t>서현2동제4투</t>
  </si>
  <si>
    <t>서현2동제3투</t>
  </si>
  <si>
    <t>서현2동제2투</t>
  </si>
  <si>
    <t>서현2동제1투</t>
  </si>
  <si>
    <t>서현2동</t>
  </si>
  <si>
    <t>서현1동제6투</t>
  </si>
  <si>
    <t>서현1동제5투</t>
  </si>
  <si>
    <t>서현1동제4투</t>
  </si>
  <si>
    <t>서현1동제3투</t>
  </si>
  <si>
    <t>서현1동제2투</t>
  </si>
  <si>
    <t>서현1동제1투</t>
  </si>
  <si>
    <t>서현1동</t>
  </si>
  <si>
    <t>우주영</t>
  </si>
  <si>
    <t>김은혜</t>
  </si>
  <si>
    <t>김병관</t>
  </si>
  <si>
    <t>정자동제5투</t>
  </si>
  <si>
    <t>정자동제4투</t>
  </si>
  <si>
    <t>정자동제3투</t>
  </si>
  <si>
    <t>정자동제2투</t>
  </si>
  <si>
    <t>정자동제1투</t>
  </si>
  <si>
    <t>정자동</t>
  </si>
  <si>
    <t>구미1동제4투</t>
  </si>
  <si>
    <t>구미1동제3투</t>
  </si>
  <si>
    <t>구미1동제2투</t>
  </si>
  <si>
    <t>구미1동제1투</t>
  </si>
  <si>
    <t>구미1동</t>
  </si>
  <si>
    <t>구미동제8투</t>
  </si>
  <si>
    <t>구미동제7투</t>
  </si>
  <si>
    <t>구미동제6투</t>
  </si>
  <si>
    <t>구미동제5투</t>
  </si>
  <si>
    <t>구미동제4투</t>
  </si>
  <si>
    <t>구미동제3투</t>
  </si>
  <si>
    <t>구미동제2투</t>
  </si>
  <si>
    <t>구미동제1투</t>
  </si>
  <si>
    <t>구미동</t>
  </si>
  <si>
    <t>정자1동제7투</t>
  </si>
  <si>
    <t>수내3동제3투</t>
  </si>
  <si>
    <t>수내3동제2투</t>
  </si>
  <si>
    <t>수내3동제1투</t>
  </si>
  <si>
    <t>수내3동</t>
  </si>
  <si>
    <t>수내2동제3투</t>
  </si>
  <si>
    <t>수내2동제2투</t>
  </si>
  <si>
    <t>수내2동제1투</t>
  </si>
  <si>
    <t>수내2동</t>
  </si>
  <si>
    <t>수내1동제5투</t>
  </si>
  <si>
    <t>수내1동제4투</t>
  </si>
  <si>
    <t>수내1동제3투</t>
  </si>
  <si>
    <t>수내1동제2투</t>
  </si>
  <si>
    <t>수내1동제1투</t>
  </si>
  <si>
    <t>수내1동</t>
  </si>
  <si>
    <t>분당동제6투</t>
  </si>
  <si>
    <t>분당동제5투</t>
  </si>
  <si>
    <t>분당동제4투</t>
  </si>
  <si>
    <t>분당동제3투</t>
  </si>
  <si>
    <t>분당동제2투</t>
  </si>
  <si>
    <t>분당동제1투</t>
  </si>
  <si>
    <t>분당동</t>
  </si>
  <si>
    <t>이나영</t>
  </si>
  <si>
    <t>송의준</t>
  </si>
  <si>
    <t>김미라</t>
  </si>
  <si>
    <t>채지민</t>
  </si>
  <si>
    <t>양호영</t>
  </si>
  <si>
    <t>김민수</t>
  </si>
  <si>
    <t>김병욱</t>
  </si>
  <si>
    <t>가능동제6투</t>
  </si>
  <si>
    <t>가능동제5투</t>
  </si>
  <si>
    <t>가능동제4투</t>
  </si>
  <si>
    <t>가능동제3투</t>
  </si>
  <si>
    <t>가능동제2투</t>
  </si>
  <si>
    <t>가능동제1투</t>
  </si>
  <si>
    <t>가능동</t>
  </si>
  <si>
    <t>흥선동제6투</t>
  </si>
  <si>
    <t>흥선동제5투</t>
  </si>
  <si>
    <t>흥선동제4투</t>
  </si>
  <si>
    <t>흥선동제3투</t>
  </si>
  <si>
    <t>흥선동제2투</t>
  </si>
  <si>
    <t>흥선동제1투</t>
  </si>
  <si>
    <t>흥선동</t>
  </si>
  <si>
    <t>녹양동제5투</t>
  </si>
  <si>
    <t>녹양동제4투</t>
  </si>
  <si>
    <t>녹양동제3투</t>
  </si>
  <si>
    <t>녹양동제2투</t>
  </si>
  <si>
    <t>녹양동제1투</t>
  </si>
  <si>
    <t>녹양동</t>
  </si>
  <si>
    <t>호원2동제7투</t>
  </si>
  <si>
    <t>호원2동제6투</t>
  </si>
  <si>
    <t>호원2동제5투</t>
  </si>
  <si>
    <t>호원2동제4투</t>
  </si>
  <si>
    <t>호원2동제3투</t>
  </si>
  <si>
    <t>호원2동제2투</t>
  </si>
  <si>
    <t>호원2동제1투</t>
  </si>
  <si>
    <t>호원2동</t>
  </si>
  <si>
    <t>호원1동제8투</t>
  </si>
  <si>
    <t>호원1동제7투</t>
  </si>
  <si>
    <t>호원1동제6투</t>
  </si>
  <si>
    <t>호원1동제5투</t>
  </si>
  <si>
    <t>호원1동제4투</t>
  </si>
  <si>
    <t>호원1동제3투</t>
  </si>
  <si>
    <t>호원1동제2투</t>
  </si>
  <si>
    <t>호원1동제1투</t>
  </si>
  <si>
    <t>호원1동</t>
  </si>
  <si>
    <t>의정부2동제7투</t>
  </si>
  <si>
    <t>의정부2동제6투</t>
  </si>
  <si>
    <t>의정부2동제5투</t>
  </si>
  <si>
    <t>의정부2동제4투</t>
  </si>
  <si>
    <t>의정부2동제3투</t>
  </si>
  <si>
    <t>의정부2동제2투</t>
  </si>
  <si>
    <t>의정부2동제1투</t>
  </si>
  <si>
    <t>의정부2동</t>
  </si>
  <si>
    <t>의정부1동제6투</t>
  </si>
  <si>
    <t>의정부1동제5투</t>
  </si>
  <si>
    <t>의정부1동제4투</t>
  </si>
  <si>
    <t>의정부1동제3투</t>
  </si>
  <si>
    <t>의정부1동제2투</t>
  </si>
  <si>
    <t>의정부1동제1투</t>
  </si>
  <si>
    <t>의정부1동</t>
  </si>
  <si>
    <t>문석균</t>
  </si>
  <si>
    <t>이종동</t>
  </si>
  <si>
    <t>강세창</t>
  </si>
  <si>
    <t>오영환</t>
  </si>
  <si>
    <t>송산3동제7투</t>
  </si>
  <si>
    <t>송산3동제6투</t>
  </si>
  <si>
    <t>송산3동제5투</t>
  </si>
  <si>
    <t>송산3동제4투</t>
  </si>
  <si>
    <t>송산3동제3투</t>
  </si>
  <si>
    <t>송산3동제2투</t>
  </si>
  <si>
    <t>송산3동제1투</t>
  </si>
  <si>
    <t>송산3동</t>
  </si>
  <si>
    <t>자금동제6투</t>
  </si>
  <si>
    <t>자금동제5투</t>
  </si>
  <si>
    <t>자금동제4투</t>
  </si>
  <si>
    <t>자금동제3투</t>
  </si>
  <si>
    <t>자금동제2투</t>
  </si>
  <si>
    <t>자금동제1투</t>
  </si>
  <si>
    <t>자금동</t>
  </si>
  <si>
    <t>송산2동제7투</t>
  </si>
  <si>
    <t>송산2동제6투</t>
  </si>
  <si>
    <t>송산2동제5투</t>
  </si>
  <si>
    <t>송산2동제4투</t>
  </si>
  <si>
    <t>송산2동제3투</t>
  </si>
  <si>
    <t>송산2동제2투</t>
  </si>
  <si>
    <t>송산2동제1투</t>
  </si>
  <si>
    <t>송산2동</t>
  </si>
  <si>
    <t>송산1동제9투</t>
  </si>
  <si>
    <t>송산1동제8투</t>
  </si>
  <si>
    <t>송산1동제7투</t>
  </si>
  <si>
    <t>송산1동제6투</t>
  </si>
  <si>
    <t>송산1동제5투</t>
  </si>
  <si>
    <t>송산1동제4투</t>
  </si>
  <si>
    <t>송산1동제3투</t>
  </si>
  <si>
    <t>송산1동제2투</t>
  </si>
  <si>
    <t>송산1동제1투</t>
  </si>
  <si>
    <t>송산1동</t>
  </si>
  <si>
    <t>신곡2동제10투</t>
  </si>
  <si>
    <t>신곡2동제9투</t>
  </si>
  <si>
    <t>신곡2동제8투</t>
  </si>
  <si>
    <t>신곡2동제7투</t>
  </si>
  <si>
    <t>신곡2동제6투</t>
  </si>
  <si>
    <t>신곡2동제5투</t>
  </si>
  <si>
    <t>신곡2동제4투</t>
  </si>
  <si>
    <t>신곡2동제3투</t>
  </si>
  <si>
    <t>신곡2동제2투</t>
  </si>
  <si>
    <t>신곡2동제1투</t>
  </si>
  <si>
    <t>신곡2동</t>
  </si>
  <si>
    <t>신곡1동제10투</t>
  </si>
  <si>
    <t>신곡1동제9투</t>
  </si>
  <si>
    <t>신곡1동제8투</t>
  </si>
  <si>
    <t>신곡1동제7투</t>
  </si>
  <si>
    <t>신곡1동제6투</t>
  </si>
  <si>
    <t>신곡1동제5투</t>
  </si>
  <si>
    <t>신곡1동제4투</t>
  </si>
  <si>
    <t>신곡1동제3투</t>
  </si>
  <si>
    <t>신곡1동제2투</t>
  </si>
  <si>
    <t>신곡1동제1투</t>
  </si>
  <si>
    <t>신곡1동</t>
  </si>
  <si>
    <t>장암동제6투</t>
  </si>
  <si>
    <t>장암동제5투</t>
  </si>
  <si>
    <t>장암동제4투</t>
  </si>
  <si>
    <t>장암동제3투</t>
  </si>
  <si>
    <t>장암동제2투</t>
  </si>
  <si>
    <t>장암동제1투</t>
  </si>
  <si>
    <t>장암동</t>
  </si>
  <si>
    <t>정동진</t>
  </si>
  <si>
    <t>김재연</t>
  </si>
  <si>
    <t>이형섭</t>
  </si>
  <si>
    <t>김민철</t>
  </si>
  <si>
    <t>박달2동제5투</t>
  </si>
  <si>
    <t>박달2동제4투</t>
  </si>
  <si>
    <t>박달2동제3투</t>
  </si>
  <si>
    <t>박달2동제2투</t>
  </si>
  <si>
    <t>박달2동제1투</t>
  </si>
  <si>
    <t>박달2동</t>
  </si>
  <si>
    <t>박달1동제4투</t>
  </si>
  <si>
    <t>박달1동제3투</t>
  </si>
  <si>
    <t>박달1동제2투</t>
  </si>
  <si>
    <t>박달1동제1투</t>
  </si>
  <si>
    <t>박달1동</t>
  </si>
  <si>
    <t>석수3동제3투</t>
  </si>
  <si>
    <t>석수3동제2투</t>
  </si>
  <si>
    <t>석수3동제1투</t>
  </si>
  <si>
    <t>석수3동</t>
  </si>
  <si>
    <t>석수2동제8투</t>
  </si>
  <si>
    <t>석수2동제7투</t>
  </si>
  <si>
    <t>석수2동제6투</t>
  </si>
  <si>
    <t>석수2동제5투</t>
  </si>
  <si>
    <t>석수2동제4투</t>
  </si>
  <si>
    <t>석수2동제3투</t>
  </si>
  <si>
    <t>석수2동제2투</t>
  </si>
  <si>
    <t>석수2동제1투</t>
  </si>
  <si>
    <t>석수2동</t>
  </si>
  <si>
    <t>석수1동제4투</t>
  </si>
  <si>
    <t>석수1동제3투</t>
  </si>
  <si>
    <t>석수1동제2투</t>
  </si>
  <si>
    <t>석수1동제1투</t>
  </si>
  <si>
    <t>석수1동</t>
  </si>
  <si>
    <t>안양9동제4투</t>
  </si>
  <si>
    <t>안양9동제3투</t>
  </si>
  <si>
    <t>안양9동제2투</t>
  </si>
  <si>
    <t>안양9동제1투</t>
  </si>
  <si>
    <t>안양9동</t>
  </si>
  <si>
    <t>안양8동제3투</t>
  </si>
  <si>
    <t>안양8동제2투</t>
  </si>
  <si>
    <t>안양8동제1투</t>
  </si>
  <si>
    <t>안양8동</t>
  </si>
  <si>
    <t>안양7동제3투</t>
  </si>
  <si>
    <t>안양7동제2투</t>
  </si>
  <si>
    <t>안양7동제1투</t>
  </si>
  <si>
    <t>안양7동</t>
  </si>
  <si>
    <t>안양6동제4투</t>
  </si>
  <si>
    <t>안양6동제3투</t>
  </si>
  <si>
    <t>안양6동제2투</t>
  </si>
  <si>
    <t>안양6동제1투</t>
  </si>
  <si>
    <t>안양6동</t>
  </si>
  <si>
    <t>안양5동제3투</t>
  </si>
  <si>
    <t>안양5동제2투</t>
  </si>
  <si>
    <t>안양5동제1투</t>
  </si>
  <si>
    <t>안양5동</t>
  </si>
  <si>
    <t>안양4동제2투</t>
  </si>
  <si>
    <t>안양4동제1투</t>
  </si>
  <si>
    <t>안양4동</t>
  </si>
  <si>
    <t>안양3동제4투</t>
  </si>
  <si>
    <t>안양3동제3투</t>
  </si>
  <si>
    <t>안양3동제2투</t>
  </si>
  <si>
    <t>안양3동제1투</t>
  </si>
  <si>
    <t>안양3동</t>
  </si>
  <si>
    <t>안양2동제5투</t>
  </si>
  <si>
    <t>안양2동제4투</t>
  </si>
  <si>
    <t>안양2동제3투</t>
  </si>
  <si>
    <t>안양2동제2투</t>
  </si>
  <si>
    <t>안양2동제1투</t>
  </si>
  <si>
    <t>안양2동</t>
  </si>
  <si>
    <t>안양1동제4투</t>
  </si>
  <si>
    <t>안양1동제3투</t>
  </si>
  <si>
    <t>안양1동제2투</t>
  </si>
  <si>
    <t>안양1동제1투</t>
  </si>
  <si>
    <t>안양1동</t>
  </si>
  <si>
    <t>김효근</t>
  </si>
  <si>
    <t>이종태</t>
  </si>
  <si>
    <t>이필운</t>
  </si>
  <si>
    <t>강득구</t>
  </si>
  <si>
    <t>부림동제6투</t>
  </si>
  <si>
    <t>부림동제5투</t>
  </si>
  <si>
    <t>부림동제4투</t>
  </si>
  <si>
    <t>부림동제3투</t>
  </si>
  <si>
    <t>부림동제2투</t>
  </si>
  <si>
    <t>부림동제1투</t>
  </si>
  <si>
    <t>부림동</t>
  </si>
  <si>
    <t>관양2동제5투</t>
  </si>
  <si>
    <t>관양2동제4투</t>
  </si>
  <si>
    <t>관양2동제3투</t>
  </si>
  <si>
    <t>관양2동제2투</t>
  </si>
  <si>
    <t>관양2동제1투</t>
  </si>
  <si>
    <t>관양2동</t>
  </si>
  <si>
    <t>관양1동제8투</t>
  </si>
  <si>
    <t>관양1동제7투</t>
  </si>
  <si>
    <t>관양1동제6투</t>
  </si>
  <si>
    <t>관양1동제5투</t>
  </si>
  <si>
    <t>관양1동제4투</t>
  </si>
  <si>
    <t>관양1동제3투</t>
  </si>
  <si>
    <t>관양1동제2투</t>
  </si>
  <si>
    <t>관양1동제1투</t>
  </si>
  <si>
    <t>관양1동</t>
  </si>
  <si>
    <t>달안동제3투</t>
  </si>
  <si>
    <t>달안동제2투</t>
  </si>
  <si>
    <t>달안동제1투</t>
  </si>
  <si>
    <t>달안동</t>
  </si>
  <si>
    <t>부흥동제5투</t>
  </si>
  <si>
    <t>부흥동제4투</t>
  </si>
  <si>
    <t>부흥동제3투</t>
  </si>
  <si>
    <t>부흥동제2투</t>
  </si>
  <si>
    <t>부흥동제1투</t>
  </si>
  <si>
    <t>부흥동</t>
  </si>
  <si>
    <t>비산3동제6투</t>
  </si>
  <si>
    <t>비산3동제5투</t>
  </si>
  <si>
    <t>비산3동제4투</t>
  </si>
  <si>
    <t>비산3동제3투</t>
  </si>
  <si>
    <t>비산3동제2투</t>
  </si>
  <si>
    <t>비산3동제1투</t>
  </si>
  <si>
    <t>비산3동</t>
  </si>
  <si>
    <t>비산2동제3투</t>
  </si>
  <si>
    <t>비산2동제2투</t>
  </si>
  <si>
    <t>비산2동제1투</t>
  </si>
  <si>
    <t>비산2동</t>
  </si>
  <si>
    <t>비산1동제5투</t>
  </si>
  <si>
    <t>유정희</t>
  </si>
  <si>
    <t>이성재</t>
  </si>
  <si>
    <t>임호영</t>
  </si>
  <si>
    <t>민병덕</t>
  </si>
  <si>
    <t>갈산동제3투</t>
  </si>
  <si>
    <t>갈산동제2투</t>
  </si>
  <si>
    <t>갈산동제1투</t>
  </si>
  <si>
    <t>갈산동</t>
  </si>
  <si>
    <t>범계동제4투</t>
  </si>
  <si>
    <t>범계동제3투</t>
  </si>
  <si>
    <t>범계동제2투</t>
  </si>
  <si>
    <t>범계동제1투</t>
  </si>
  <si>
    <t>범계동</t>
  </si>
  <si>
    <t>호계3동제5투</t>
  </si>
  <si>
    <t>호계3동제4투</t>
  </si>
  <si>
    <t>호계3동제3투</t>
  </si>
  <si>
    <t>호계3동제2투</t>
  </si>
  <si>
    <t>호계3동제1투</t>
  </si>
  <si>
    <t>호계3동</t>
  </si>
  <si>
    <t>호계2동제5투</t>
  </si>
  <si>
    <t>호계2동제4투</t>
  </si>
  <si>
    <t>호계2동제3투</t>
  </si>
  <si>
    <t>호계2동제2투</t>
  </si>
  <si>
    <t>호계2동제1투</t>
  </si>
  <si>
    <t>호계2동</t>
  </si>
  <si>
    <t>호계1동제3투</t>
  </si>
  <si>
    <t>호계1동제2투</t>
  </si>
  <si>
    <t>호계1동제1투</t>
  </si>
  <si>
    <t>호계1동</t>
  </si>
  <si>
    <t>귀인동제3투</t>
  </si>
  <si>
    <t>귀인동제2투</t>
  </si>
  <si>
    <t>귀인동제1투</t>
  </si>
  <si>
    <t>귀인동</t>
  </si>
  <si>
    <t>평안동제5투</t>
  </si>
  <si>
    <t>평안동제4투</t>
  </si>
  <si>
    <t>평안동제3투</t>
  </si>
  <si>
    <t>평안동제2투</t>
  </si>
  <si>
    <t>평안동제1투</t>
  </si>
  <si>
    <t>평안동</t>
  </si>
  <si>
    <t>평촌동제3투</t>
  </si>
  <si>
    <t>평촌동제2투</t>
  </si>
  <si>
    <t>평촌동제1투</t>
  </si>
  <si>
    <t>평촌동</t>
  </si>
  <si>
    <t>이현희</t>
  </si>
  <si>
    <t>추혜선</t>
  </si>
  <si>
    <t>문태환</t>
  </si>
  <si>
    <t>심재철</t>
  </si>
  <si>
    <t>이재정</t>
  </si>
  <si>
    <t>부천동제20투</t>
  </si>
  <si>
    <t>부천동제19투</t>
  </si>
  <si>
    <t>부천동제18투</t>
  </si>
  <si>
    <t>부천동제17투</t>
  </si>
  <si>
    <t>부천동제16투</t>
  </si>
  <si>
    <t>부천동제15투</t>
  </si>
  <si>
    <t>부천동제14투</t>
  </si>
  <si>
    <t>부천동제13투</t>
  </si>
  <si>
    <t>부천동제12투</t>
  </si>
  <si>
    <t>부천동제11투</t>
  </si>
  <si>
    <t>부천동제10투</t>
  </si>
  <si>
    <t>부천동제9투</t>
  </si>
  <si>
    <t>부천동제8투</t>
  </si>
  <si>
    <t>부천동제7투</t>
  </si>
  <si>
    <t>부천동제6투</t>
  </si>
  <si>
    <t>부천동제5투</t>
  </si>
  <si>
    <t>부천동제4투</t>
  </si>
  <si>
    <t>부천동제3투</t>
  </si>
  <si>
    <t>부천동제2투</t>
  </si>
  <si>
    <t>부천동제1투</t>
  </si>
  <si>
    <t>부천동</t>
  </si>
  <si>
    <t>심곡동제14투</t>
  </si>
  <si>
    <t>심곡동제13투</t>
  </si>
  <si>
    <t>심곡동제12투</t>
  </si>
  <si>
    <t>심곡동제11투</t>
  </si>
  <si>
    <t>심곡동제10투</t>
  </si>
  <si>
    <t>심곡동제9투</t>
  </si>
  <si>
    <t>심곡동제8투</t>
  </si>
  <si>
    <t>심곡동제7투</t>
  </si>
  <si>
    <t>심곡동제6투</t>
  </si>
  <si>
    <t>심곡동제5투</t>
  </si>
  <si>
    <t>심곡동제4투</t>
  </si>
  <si>
    <t>심곡동제3투</t>
  </si>
  <si>
    <t>심곡동제2투</t>
  </si>
  <si>
    <t>심곡동제1투</t>
  </si>
  <si>
    <t>심곡동</t>
  </si>
  <si>
    <t>조은지</t>
  </si>
  <si>
    <t>김선자</t>
  </si>
  <si>
    <t>이음재</t>
  </si>
  <si>
    <t>김경협</t>
  </si>
  <si>
    <t>상동제14투</t>
  </si>
  <si>
    <t>상동제13투</t>
  </si>
  <si>
    <t>상동제12투</t>
  </si>
  <si>
    <t>상동제11투</t>
  </si>
  <si>
    <t>상동제10투</t>
  </si>
  <si>
    <t>상동제9투</t>
  </si>
  <si>
    <t>상동제8투</t>
  </si>
  <si>
    <t>상동제7투</t>
  </si>
  <si>
    <t>상동제6투</t>
  </si>
  <si>
    <t>상동제5투</t>
  </si>
  <si>
    <t>신중동제27투</t>
  </si>
  <si>
    <t>신중동제26투</t>
  </si>
  <si>
    <t>신중동제25투</t>
  </si>
  <si>
    <t>신중동제24투</t>
  </si>
  <si>
    <t>신중동제23투</t>
  </si>
  <si>
    <t>신중동제22투</t>
  </si>
  <si>
    <t>신중동제21투</t>
  </si>
  <si>
    <t>신중동제20투</t>
  </si>
  <si>
    <t>신중동제19투</t>
  </si>
  <si>
    <t>신중동제18투</t>
  </si>
  <si>
    <t>신중동제17투</t>
  </si>
  <si>
    <t>신중동제16투</t>
  </si>
  <si>
    <t>신중동제15투</t>
  </si>
  <si>
    <t>신중동제14투</t>
  </si>
  <si>
    <t>신중동제13투</t>
  </si>
  <si>
    <t>신중동제12투</t>
  </si>
  <si>
    <t>신중동제11투</t>
  </si>
  <si>
    <t>신중동제10투</t>
  </si>
  <si>
    <t>신중동제9투</t>
  </si>
  <si>
    <t>신중동제8투</t>
  </si>
  <si>
    <t>신중동제7투</t>
  </si>
  <si>
    <t>신중동제6투</t>
  </si>
  <si>
    <t>신중동제5투</t>
  </si>
  <si>
    <t>신중동제4투</t>
  </si>
  <si>
    <t>신중동제3투</t>
  </si>
  <si>
    <t>신중동제2투</t>
  </si>
  <si>
    <t>신중동제1투</t>
  </si>
  <si>
    <t>신중동</t>
  </si>
  <si>
    <t>중동제9투</t>
  </si>
  <si>
    <t>중동제8투</t>
  </si>
  <si>
    <t>중동제7투</t>
  </si>
  <si>
    <t>중동제6투</t>
  </si>
  <si>
    <t>중동제5투</t>
  </si>
  <si>
    <t>남궁진숙</t>
  </si>
  <si>
    <t>이종남</t>
  </si>
  <si>
    <t>이미숙</t>
  </si>
  <si>
    <t>서영석</t>
  </si>
  <si>
    <t>설훈</t>
  </si>
  <si>
    <t>범안동제22투</t>
  </si>
  <si>
    <t>범안동제21투</t>
  </si>
  <si>
    <t>범안동제20투</t>
  </si>
  <si>
    <t>범안동제19투</t>
  </si>
  <si>
    <t>범안동제18투</t>
  </si>
  <si>
    <t>범안동제17투</t>
  </si>
  <si>
    <t>범안동제16투</t>
  </si>
  <si>
    <t>범안동제15투</t>
  </si>
  <si>
    <t>범안동제14투</t>
  </si>
  <si>
    <t>범안동제13투</t>
  </si>
  <si>
    <t>범안동제12투</t>
  </si>
  <si>
    <t>범안동제11투</t>
  </si>
  <si>
    <t>범안동제10투</t>
  </si>
  <si>
    <t>범안동제9투</t>
  </si>
  <si>
    <t>범안동제8투</t>
  </si>
  <si>
    <t>범안동제7투</t>
  </si>
  <si>
    <t>범안동제6투</t>
  </si>
  <si>
    <t>범안동제5투</t>
  </si>
  <si>
    <t>범안동제4투</t>
  </si>
  <si>
    <t>범안동제3투</t>
  </si>
  <si>
    <t>범안동제2투</t>
  </si>
  <si>
    <t>범안동제1투</t>
  </si>
  <si>
    <t>범안동</t>
  </si>
  <si>
    <t>소사본동제13투</t>
  </si>
  <si>
    <t>소사본동제12투</t>
  </si>
  <si>
    <t>소사본동제11투</t>
  </si>
  <si>
    <t>소사본동제10투</t>
  </si>
  <si>
    <t>소사본동제9투</t>
  </si>
  <si>
    <t>소사본동제8투</t>
  </si>
  <si>
    <t>소사본동제7투</t>
  </si>
  <si>
    <t>소사본동제6투</t>
  </si>
  <si>
    <t>소사본동제5투</t>
  </si>
  <si>
    <t>소사본동제4투</t>
  </si>
  <si>
    <t>소사본동제3투</t>
  </si>
  <si>
    <t>소사본동제2투</t>
  </si>
  <si>
    <t>소사본동제1투</t>
  </si>
  <si>
    <t>소사본동</t>
  </si>
  <si>
    <t>대산동제20투</t>
  </si>
  <si>
    <t>대산동제19투</t>
  </si>
  <si>
    <t>대산동제18투</t>
  </si>
  <si>
    <t>대산동제17투</t>
  </si>
  <si>
    <t>대산동제16투</t>
  </si>
  <si>
    <t>대산동제15투</t>
  </si>
  <si>
    <t>대산동제14투</t>
  </si>
  <si>
    <t>대산동제13투</t>
  </si>
  <si>
    <t>대산동제12투</t>
  </si>
  <si>
    <t>대산동제11투</t>
  </si>
  <si>
    <t>대산동제10투</t>
  </si>
  <si>
    <t>대산동제9투</t>
  </si>
  <si>
    <t>대산동제8투</t>
  </si>
  <si>
    <t>대산동제7투</t>
  </si>
  <si>
    <t>대산동제6투</t>
  </si>
  <si>
    <t>대산동제5투</t>
  </si>
  <si>
    <t>대산동제4투</t>
  </si>
  <si>
    <t>대산동제3투</t>
  </si>
  <si>
    <t>대산동제2투</t>
  </si>
  <si>
    <t>대산동제1투</t>
  </si>
  <si>
    <t>대산동</t>
  </si>
  <si>
    <t>서금순</t>
  </si>
  <si>
    <t>신현자</t>
  </si>
  <si>
    <t>차명진</t>
  </si>
  <si>
    <t>김상희</t>
  </si>
  <si>
    <t>오정동제20투</t>
  </si>
  <si>
    <t>오정동제19투</t>
  </si>
  <si>
    <t>오정동제18투</t>
  </si>
  <si>
    <t>오정동제17투</t>
  </si>
  <si>
    <t>오정동제16투</t>
  </si>
  <si>
    <t>오정동제15투</t>
  </si>
  <si>
    <t>오정동제14투</t>
  </si>
  <si>
    <t>오정동제13투</t>
  </si>
  <si>
    <t>오정동제12투</t>
  </si>
  <si>
    <t>오정동제11투</t>
  </si>
  <si>
    <t>오정동제10투</t>
  </si>
  <si>
    <t>오정동제9투</t>
  </si>
  <si>
    <t>오정동제8투</t>
  </si>
  <si>
    <t>오정동제7투</t>
  </si>
  <si>
    <t>성곡동제20투</t>
  </si>
  <si>
    <t>성곡동제19투</t>
  </si>
  <si>
    <t>성곡동제18투</t>
  </si>
  <si>
    <t>성곡동제17투</t>
  </si>
  <si>
    <t>성곡동제16투</t>
  </si>
  <si>
    <t>성곡동제15투</t>
  </si>
  <si>
    <t>성곡동제14투</t>
  </si>
  <si>
    <t>성곡동제13투</t>
  </si>
  <si>
    <t>성곡동제12투</t>
  </si>
  <si>
    <t>성곡동제11투</t>
  </si>
  <si>
    <t>성곡동제10투</t>
  </si>
  <si>
    <t>성곡동제9투</t>
  </si>
  <si>
    <t>성곡동제8투</t>
  </si>
  <si>
    <t>성곡동제7투</t>
  </si>
  <si>
    <t>성곡동제6투</t>
  </si>
  <si>
    <t>성곡동제5투</t>
  </si>
  <si>
    <t>성곡동제4투</t>
  </si>
  <si>
    <t>성곡동제3투</t>
  </si>
  <si>
    <t>성곡동제2투</t>
  </si>
  <si>
    <t>성곡동제1투</t>
  </si>
  <si>
    <t>성곡동</t>
  </si>
  <si>
    <t>서남순</t>
  </si>
  <si>
    <t>구자호</t>
  </si>
  <si>
    <t>안병도</t>
  </si>
  <si>
    <t>철산4동제4투</t>
  </si>
  <si>
    <t>철산4동제3투</t>
  </si>
  <si>
    <t>철산4동제2투</t>
  </si>
  <si>
    <t>철산4동제1투</t>
  </si>
  <si>
    <t>철산4동</t>
  </si>
  <si>
    <t>철산3동제9투</t>
  </si>
  <si>
    <t>철산3동제8투</t>
  </si>
  <si>
    <t>철산3동제7투</t>
  </si>
  <si>
    <t>철산3동제6투</t>
  </si>
  <si>
    <t>철산3동제5투</t>
  </si>
  <si>
    <t>철산3동제4투</t>
  </si>
  <si>
    <t>철산3동제3투</t>
  </si>
  <si>
    <t>철산3동제2투</t>
  </si>
  <si>
    <t>철산3동제1투</t>
  </si>
  <si>
    <t>철산3동</t>
  </si>
  <si>
    <t>철산2동제4투</t>
  </si>
  <si>
    <t>철산2동제3투</t>
  </si>
  <si>
    <t>철산2동제2투</t>
  </si>
  <si>
    <t>철산2동제1투</t>
  </si>
  <si>
    <t>철산2동</t>
  </si>
  <si>
    <t>철산1동제3투</t>
  </si>
  <si>
    <t>철산1동제2투</t>
  </si>
  <si>
    <t>철산1동제1투</t>
  </si>
  <si>
    <t>철산1동</t>
  </si>
  <si>
    <t>광명7동제5투</t>
  </si>
  <si>
    <t>광명7동제4투</t>
  </si>
  <si>
    <t>광명7동제3투</t>
  </si>
  <si>
    <t>광명7동제2투</t>
  </si>
  <si>
    <t>광명7동제1투</t>
  </si>
  <si>
    <t>광명7동</t>
  </si>
  <si>
    <t>광명6동제4투</t>
  </si>
  <si>
    <t>광명6동제3투</t>
  </si>
  <si>
    <t>광명6동제2투</t>
  </si>
  <si>
    <t>광명6동제1투</t>
  </si>
  <si>
    <t>광명6동</t>
  </si>
  <si>
    <t>광명5동제3투</t>
  </si>
  <si>
    <t>광명5동제2투</t>
  </si>
  <si>
    <t>광명5동제1투</t>
  </si>
  <si>
    <t>광명5동</t>
  </si>
  <si>
    <t>광명4동제3투</t>
  </si>
  <si>
    <t>광명4동제2투</t>
  </si>
  <si>
    <t>광명4동제1투</t>
  </si>
  <si>
    <t>광명4동</t>
  </si>
  <si>
    <t>광명3동제3투</t>
  </si>
  <si>
    <t>광명3동제2투</t>
  </si>
  <si>
    <t>광명3동제1투</t>
  </si>
  <si>
    <t>광명3동</t>
  </si>
  <si>
    <t>광명2동제3투</t>
  </si>
  <si>
    <t>광명2동제2투</t>
  </si>
  <si>
    <t>광명2동제1투</t>
  </si>
  <si>
    <t>광명2동</t>
  </si>
  <si>
    <t>광명1동제2투</t>
  </si>
  <si>
    <t>광명1동제1투</t>
  </si>
  <si>
    <t>광명1동</t>
  </si>
  <si>
    <t>권태진</t>
  </si>
  <si>
    <t>김경표</t>
  </si>
  <si>
    <t>김상연</t>
  </si>
  <si>
    <t>양순필</t>
  </si>
  <si>
    <t>양주상</t>
  </si>
  <si>
    <t>임오경</t>
  </si>
  <si>
    <t>학온동제2투</t>
  </si>
  <si>
    <t>학온동제1투</t>
  </si>
  <si>
    <t>학온동</t>
  </si>
  <si>
    <t>소하2동제12투</t>
  </si>
  <si>
    <t>소하2동제11투</t>
  </si>
  <si>
    <t>소하2동제10투</t>
  </si>
  <si>
    <t>소하2동제9투</t>
  </si>
  <si>
    <t>소하2동제8투</t>
  </si>
  <si>
    <t>소하2동제7투</t>
  </si>
  <si>
    <t>소하2동제6투</t>
  </si>
  <si>
    <t>소하2동제5투</t>
  </si>
  <si>
    <t>소하2동제4투</t>
  </si>
  <si>
    <t>소하2동제3투</t>
  </si>
  <si>
    <t>소하2동제2투</t>
  </si>
  <si>
    <t>소하2동제1투</t>
  </si>
  <si>
    <t>소하2동</t>
  </si>
  <si>
    <t>소하1동제7투</t>
  </si>
  <si>
    <t>소하1동제6투</t>
  </si>
  <si>
    <t>소하1동제5투</t>
  </si>
  <si>
    <t>소하1동제4투</t>
  </si>
  <si>
    <t>소하1동제3투</t>
  </si>
  <si>
    <t>소하1동제2투</t>
  </si>
  <si>
    <t>소하1동제1투</t>
  </si>
  <si>
    <t>소하1동</t>
  </si>
  <si>
    <t>하안4동제3투</t>
  </si>
  <si>
    <t>하안4동제2투</t>
  </si>
  <si>
    <t>하안4동제1투</t>
  </si>
  <si>
    <t>하안4동</t>
  </si>
  <si>
    <t>하안3동제7투</t>
  </si>
  <si>
    <t>하안3동제6투</t>
  </si>
  <si>
    <t>하안3동제5투</t>
  </si>
  <si>
    <t>하안3동제4투</t>
  </si>
  <si>
    <t>하안3동제3투</t>
  </si>
  <si>
    <t>하안3동제2투</t>
  </si>
  <si>
    <t>하안3동제1투</t>
  </si>
  <si>
    <t>하안3동</t>
  </si>
  <si>
    <t>하안2동제4투</t>
  </si>
  <si>
    <t>하안2동제3투</t>
  </si>
  <si>
    <t>하안2동제2투</t>
  </si>
  <si>
    <t>하안2동제1투</t>
  </si>
  <si>
    <t>하안2동</t>
  </si>
  <si>
    <t>하안1동제6투</t>
  </si>
  <si>
    <t>하안1동제5투</t>
  </si>
  <si>
    <t>하안1동제4투</t>
  </si>
  <si>
    <t>하안1동제3투</t>
  </si>
  <si>
    <t>하안1동제2투</t>
  </si>
  <si>
    <t>하안1동제1투</t>
  </si>
  <si>
    <t>하안1동</t>
  </si>
  <si>
    <t>김기윤</t>
  </si>
  <si>
    <t>김현애</t>
  </si>
  <si>
    <t>양기대</t>
  </si>
  <si>
    <t>세교동제7투</t>
  </si>
  <si>
    <t>세교동제6투</t>
  </si>
  <si>
    <t>세교동제5투</t>
  </si>
  <si>
    <t>세교동제4투</t>
  </si>
  <si>
    <t>세교동제3투</t>
  </si>
  <si>
    <t>세교동제2투</t>
  </si>
  <si>
    <t>세교동제1투</t>
  </si>
  <si>
    <t>세교동</t>
  </si>
  <si>
    <t>비전1동제17투</t>
  </si>
  <si>
    <t>비전1동제16투</t>
  </si>
  <si>
    <t>비전1동제15투</t>
  </si>
  <si>
    <t>비전1동제14투</t>
  </si>
  <si>
    <t>비전1동제13투</t>
  </si>
  <si>
    <t>비전1동제12투</t>
  </si>
  <si>
    <t>비전1동제11투</t>
  </si>
  <si>
    <t>비전1동제10투</t>
  </si>
  <si>
    <t>비전1동제9투</t>
  </si>
  <si>
    <t>비전1동제8투</t>
  </si>
  <si>
    <t>비전1동제7투</t>
  </si>
  <si>
    <t>비전1동제6투</t>
  </si>
  <si>
    <t>비전1동제5투</t>
  </si>
  <si>
    <t>비전1동제4투</t>
  </si>
  <si>
    <t>비전1동제3투</t>
  </si>
  <si>
    <t>비전1동제2투</t>
  </si>
  <si>
    <t>비전1동제1투</t>
  </si>
  <si>
    <t>비전1동</t>
  </si>
  <si>
    <t>통복동제2투</t>
  </si>
  <si>
    <t>통복동제1투</t>
  </si>
  <si>
    <t>통복동</t>
  </si>
  <si>
    <t>신장2동제2투</t>
  </si>
  <si>
    <t>신장2동제1투</t>
  </si>
  <si>
    <t>신장2동</t>
  </si>
  <si>
    <t>신장1동제2투</t>
  </si>
  <si>
    <t>신장1동제1투</t>
  </si>
  <si>
    <t>신장1동</t>
  </si>
  <si>
    <t>송북동제5투</t>
  </si>
  <si>
    <t>송북동제4투</t>
  </si>
  <si>
    <t>송북동제3투</t>
  </si>
  <si>
    <t>송북동제2투</t>
  </si>
  <si>
    <t>송북동제1투</t>
  </si>
  <si>
    <t>송북동</t>
  </si>
  <si>
    <t>지산동제2투</t>
  </si>
  <si>
    <t>지산동제1투</t>
  </si>
  <si>
    <t>지산동</t>
  </si>
  <si>
    <t>송탄동제4투</t>
  </si>
  <si>
    <t>송탄동제3투</t>
  </si>
  <si>
    <t>송탄동제2투</t>
  </si>
  <si>
    <t>송탄동제1투</t>
  </si>
  <si>
    <t>송탄동</t>
  </si>
  <si>
    <t>서정동제7투</t>
  </si>
  <si>
    <t>서정동제6투</t>
  </si>
  <si>
    <t>서정동제5투</t>
  </si>
  <si>
    <t>서정동제4투</t>
  </si>
  <si>
    <t>서정동제3투</t>
  </si>
  <si>
    <t>서정동제2투</t>
  </si>
  <si>
    <t>서정동제1투</t>
  </si>
  <si>
    <t>서정동</t>
  </si>
  <si>
    <t>중앙동제10투</t>
  </si>
  <si>
    <t>중앙동제9투</t>
  </si>
  <si>
    <t>중앙동제8투</t>
  </si>
  <si>
    <t>중앙동제7투</t>
  </si>
  <si>
    <t>중앙동제6투</t>
  </si>
  <si>
    <t>서탄면제3투</t>
  </si>
  <si>
    <t>서탄면제2투</t>
  </si>
  <si>
    <t>서탄면제1투</t>
  </si>
  <si>
    <t>서탄면</t>
  </si>
  <si>
    <t>진위면제4투</t>
  </si>
  <si>
    <t>진위면제3투</t>
  </si>
  <si>
    <t>진위면제2투</t>
  </si>
  <si>
    <t>진위면제1투</t>
  </si>
  <si>
    <t>진위면</t>
  </si>
  <si>
    <t>차화열</t>
  </si>
  <si>
    <t>곽해춘</t>
  </si>
  <si>
    <t>공재광</t>
  </si>
  <si>
    <t>홍기원</t>
  </si>
  <si>
    <t>용이동제6투</t>
  </si>
  <si>
    <t>용이동제5투</t>
  </si>
  <si>
    <t>용이동제4투</t>
  </si>
  <si>
    <t>용이동제3투</t>
  </si>
  <si>
    <t>용이동제2투</t>
  </si>
  <si>
    <t>용이동제1투</t>
  </si>
  <si>
    <t>용이동</t>
  </si>
  <si>
    <t>청북읍제6투</t>
  </si>
  <si>
    <t>청북읍제5투</t>
  </si>
  <si>
    <t>청북읍제4투</t>
  </si>
  <si>
    <t>청북읍제3투</t>
  </si>
  <si>
    <t>청북읍제2투</t>
  </si>
  <si>
    <t>청북읍제1투</t>
  </si>
  <si>
    <t>청북읍</t>
  </si>
  <si>
    <t>비전2동제12투</t>
  </si>
  <si>
    <t>비전2동제11투</t>
  </si>
  <si>
    <t>비전2동제10투</t>
  </si>
  <si>
    <t>비전2동제9투</t>
  </si>
  <si>
    <t>비전2동제8투</t>
  </si>
  <si>
    <t>비전2동제7투</t>
  </si>
  <si>
    <t>비전2동제6투</t>
  </si>
  <si>
    <t>비전2동제5투</t>
  </si>
  <si>
    <t>비전2동제4투</t>
  </si>
  <si>
    <t>비전2동제3투</t>
  </si>
  <si>
    <t>비전2동제2투</t>
  </si>
  <si>
    <t>비전2동제1투</t>
  </si>
  <si>
    <t>비전2동</t>
  </si>
  <si>
    <t>원평동제4투</t>
  </si>
  <si>
    <t>원평동제3투</t>
  </si>
  <si>
    <t>원평동제2투</t>
  </si>
  <si>
    <t>원평동제1투</t>
  </si>
  <si>
    <t>원평동</t>
  </si>
  <si>
    <t>신평동제7투</t>
  </si>
  <si>
    <t>신평동제6투</t>
  </si>
  <si>
    <t>신평동제5투</t>
  </si>
  <si>
    <t>신평동제4투</t>
  </si>
  <si>
    <t>신평동제3투</t>
  </si>
  <si>
    <t>신평동제2투</t>
  </si>
  <si>
    <t>신평동제1투</t>
  </si>
  <si>
    <t>신평동</t>
  </si>
  <si>
    <t>현덕면제3투</t>
  </si>
  <si>
    <t>현덕면제2투</t>
  </si>
  <si>
    <t>현덕면제1투</t>
  </si>
  <si>
    <t>현덕면</t>
  </si>
  <si>
    <t>오성면제3투</t>
  </si>
  <si>
    <t>오성면제2투</t>
  </si>
  <si>
    <t>오성면제1투</t>
  </si>
  <si>
    <t>오성면</t>
  </si>
  <si>
    <t>고덕면제4투</t>
  </si>
  <si>
    <t>고덕면제3투</t>
  </si>
  <si>
    <t>고덕면제2투</t>
  </si>
  <si>
    <t>고덕면제1투</t>
  </si>
  <si>
    <t>고덕면</t>
  </si>
  <si>
    <t>포승읍제7투</t>
  </si>
  <si>
    <t>포승읍제6투</t>
  </si>
  <si>
    <t>포승읍제5투</t>
  </si>
  <si>
    <t>포승읍제4투</t>
  </si>
  <si>
    <t>포승읍제3투</t>
  </si>
  <si>
    <t>포승읍제2투</t>
  </si>
  <si>
    <t>포승읍제1투</t>
  </si>
  <si>
    <t>포승읍</t>
  </si>
  <si>
    <t>안중읍제9투</t>
  </si>
  <si>
    <t>안중읍제8투</t>
  </si>
  <si>
    <t>안중읍제7투</t>
  </si>
  <si>
    <t>안중읍제6투</t>
  </si>
  <si>
    <t>안중읍제5투</t>
  </si>
  <si>
    <t>안중읍제4투</t>
  </si>
  <si>
    <t>안중읍제3투</t>
  </si>
  <si>
    <t>안중읍제2투</t>
  </si>
  <si>
    <t>안중읍제1투</t>
  </si>
  <si>
    <t>안중읍</t>
  </si>
  <si>
    <t>팽성읍제8투</t>
  </si>
  <si>
    <t>팽성읍제7투</t>
  </si>
  <si>
    <t>팽성읍제6투</t>
  </si>
  <si>
    <t>팽성읍제5투</t>
  </si>
  <si>
    <t>팽성읍제4투</t>
  </si>
  <si>
    <t>팽성읍제3투</t>
  </si>
  <si>
    <t>팽성읍제2투</t>
  </si>
  <si>
    <t>팽성읍제1투</t>
  </si>
  <si>
    <t>팽성읍</t>
  </si>
  <si>
    <t>이인숙</t>
  </si>
  <si>
    <t>허승녕</t>
  </si>
  <si>
    <t>장재혁</t>
  </si>
  <si>
    <t>김양현</t>
  </si>
  <si>
    <t>유의동</t>
  </si>
  <si>
    <t>김현정</t>
  </si>
  <si>
    <t>장남면투표소</t>
  </si>
  <si>
    <t>장남면</t>
  </si>
  <si>
    <t>중면투표소</t>
  </si>
  <si>
    <t>중면</t>
  </si>
  <si>
    <t>신서면제4투</t>
  </si>
  <si>
    <t>신서면제3투</t>
  </si>
  <si>
    <t>신서면제2투</t>
  </si>
  <si>
    <t>신서면제1투</t>
  </si>
  <si>
    <t>신서면</t>
  </si>
  <si>
    <t>왕징면제3투</t>
  </si>
  <si>
    <t>왕징면제2투</t>
  </si>
  <si>
    <t>왕징면제1투</t>
  </si>
  <si>
    <t>왕징면</t>
  </si>
  <si>
    <t>미산면투표소</t>
  </si>
  <si>
    <t>미산면</t>
  </si>
  <si>
    <t>백학면제2투</t>
  </si>
  <si>
    <t>백학면제1투</t>
  </si>
  <si>
    <t>백학면</t>
  </si>
  <si>
    <t>청산면제3투</t>
  </si>
  <si>
    <t>청산면제2투</t>
  </si>
  <si>
    <t>청산면제1투</t>
  </si>
  <si>
    <t>청산면</t>
  </si>
  <si>
    <t>군남면제5투</t>
  </si>
  <si>
    <t>군남면제4투</t>
  </si>
  <si>
    <t>군남면제3투</t>
  </si>
  <si>
    <t>군남면제2투</t>
  </si>
  <si>
    <t>군남면제1투</t>
  </si>
  <si>
    <t>군남면</t>
  </si>
  <si>
    <t>전곡읍제9투</t>
  </si>
  <si>
    <t>전곡읍제8투</t>
  </si>
  <si>
    <t>전곡읍제7투</t>
  </si>
  <si>
    <t>전곡읍제6투</t>
  </si>
  <si>
    <t>전곡읍제5투</t>
  </si>
  <si>
    <t>전곡읍제4투</t>
  </si>
  <si>
    <t>전곡읍제3투</t>
  </si>
  <si>
    <t>전곡읍제2투</t>
  </si>
  <si>
    <t>전곡읍제1투</t>
  </si>
  <si>
    <t>전곡읍</t>
  </si>
  <si>
    <t>연천읍제5투</t>
  </si>
  <si>
    <t>연천읍제4투</t>
  </si>
  <si>
    <t>연천읍제3투</t>
  </si>
  <si>
    <t>연천읍제2투</t>
  </si>
  <si>
    <t>연천읍제1투</t>
  </si>
  <si>
    <t>연천읍</t>
  </si>
  <si>
    <t>김원철</t>
  </si>
  <si>
    <t>김성원</t>
  </si>
  <si>
    <t>서동욱</t>
  </si>
  <si>
    <t>상패동제2투</t>
  </si>
  <si>
    <t>상패동제1투</t>
  </si>
  <si>
    <t>상패동</t>
  </si>
  <si>
    <t>소요동제5투</t>
  </si>
  <si>
    <t>소요동제4투</t>
  </si>
  <si>
    <t>소요동제3투</t>
  </si>
  <si>
    <t>소요동제2투</t>
  </si>
  <si>
    <t>소요동제1투</t>
  </si>
  <si>
    <t>소요동</t>
  </si>
  <si>
    <t>송내동제5투</t>
  </si>
  <si>
    <t>송내동제4투</t>
  </si>
  <si>
    <t>송내동제3투</t>
  </si>
  <si>
    <t>송내동제2투</t>
  </si>
  <si>
    <t>송내동제1투</t>
  </si>
  <si>
    <t>송내동</t>
  </si>
  <si>
    <t>불현동제6투</t>
  </si>
  <si>
    <t>불현동제5투</t>
  </si>
  <si>
    <t>불현동제4투</t>
  </si>
  <si>
    <t>불현동제3투</t>
  </si>
  <si>
    <t>불현동제2투</t>
  </si>
  <si>
    <t>불현동제1투</t>
  </si>
  <si>
    <t>불현동</t>
  </si>
  <si>
    <t>보산동투표소</t>
  </si>
  <si>
    <t>보산동</t>
  </si>
  <si>
    <t>생연2동제4투</t>
  </si>
  <si>
    <t>생연2동제3투</t>
  </si>
  <si>
    <t>생연2동제2투</t>
  </si>
  <si>
    <t>생연2동제1투</t>
  </si>
  <si>
    <t>생연2동</t>
  </si>
  <si>
    <t>생연1동제2투</t>
  </si>
  <si>
    <t>생연1동제1투</t>
  </si>
  <si>
    <t>생연1동</t>
  </si>
  <si>
    <t>해양동제4투</t>
  </si>
  <si>
    <t>해양동제3투</t>
  </si>
  <si>
    <t>해양동제2투</t>
  </si>
  <si>
    <t>해양동제1투</t>
  </si>
  <si>
    <t>해양동</t>
  </si>
  <si>
    <t>사이동제7투</t>
  </si>
  <si>
    <t>사이동제6투</t>
  </si>
  <si>
    <t>사이동제5투</t>
  </si>
  <si>
    <t>사이동제4투</t>
  </si>
  <si>
    <t>사이동제3투</t>
  </si>
  <si>
    <t>사이동제2투</t>
  </si>
  <si>
    <t>사이동제1투</t>
  </si>
  <si>
    <t>사이동</t>
  </si>
  <si>
    <t>사동제8투</t>
  </si>
  <si>
    <t>사동제7투</t>
  </si>
  <si>
    <t>사동제6투</t>
  </si>
  <si>
    <t>사동제5투</t>
  </si>
  <si>
    <t>사동제4투</t>
  </si>
  <si>
    <t>사동제3투</t>
  </si>
  <si>
    <t>사동제2투</t>
  </si>
  <si>
    <t>사동제1투</t>
  </si>
  <si>
    <t>사동</t>
  </si>
  <si>
    <t>반월동제5투</t>
  </si>
  <si>
    <t>반월동제4투</t>
  </si>
  <si>
    <t>반월동제3투</t>
  </si>
  <si>
    <t>반월동제2투</t>
  </si>
  <si>
    <t>반월동제1투</t>
  </si>
  <si>
    <t>반월동</t>
  </si>
  <si>
    <t>본오3동제5투</t>
  </si>
  <si>
    <t>본오3동제4투</t>
  </si>
  <si>
    <t>본오3동제3투</t>
  </si>
  <si>
    <t>본오3동제2투</t>
  </si>
  <si>
    <t>본오3동제1투</t>
  </si>
  <si>
    <t>본오3동</t>
  </si>
  <si>
    <t>본오2동제6투</t>
  </si>
  <si>
    <t>본오2동제5투</t>
  </si>
  <si>
    <t>본오2동제4투</t>
  </si>
  <si>
    <t>본오2동제3투</t>
  </si>
  <si>
    <t>본오2동제2투</t>
  </si>
  <si>
    <t>본오2동제1투</t>
  </si>
  <si>
    <t>본오2동</t>
  </si>
  <si>
    <t>본오1동제8투</t>
  </si>
  <si>
    <t>본오1동제7투</t>
  </si>
  <si>
    <t>본오1동제6투</t>
  </si>
  <si>
    <t>본오1동제5투</t>
  </si>
  <si>
    <t>본오1동제4투</t>
  </si>
  <si>
    <t>본오1동제3투</t>
  </si>
  <si>
    <t>본오1동제2투</t>
  </si>
  <si>
    <t>본오1동제1투</t>
  </si>
  <si>
    <t>본오1동</t>
  </si>
  <si>
    <t>허수환</t>
  </si>
  <si>
    <t>홍연아</t>
  </si>
  <si>
    <t>이기학</t>
  </si>
  <si>
    <t>박주원</t>
  </si>
  <si>
    <t>전해철</t>
  </si>
  <si>
    <t>안산동제2투</t>
  </si>
  <si>
    <t>안산동제1투</t>
  </si>
  <si>
    <t>안산동</t>
  </si>
  <si>
    <t>성포동제5투</t>
  </si>
  <si>
    <t>성포동제4투</t>
  </si>
  <si>
    <t>성포동제3투</t>
  </si>
  <si>
    <t>성포동제2투</t>
  </si>
  <si>
    <t>성포동제1투</t>
  </si>
  <si>
    <t>성포동</t>
  </si>
  <si>
    <t>월피동제8투</t>
  </si>
  <si>
    <t>월피동제7투</t>
  </si>
  <si>
    <t>월피동제6투</t>
  </si>
  <si>
    <t>월피동제5투</t>
  </si>
  <si>
    <t>월피동제4투</t>
  </si>
  <si>
    <t>월피동제3투</t>
  </si>
  <si>
    <t>월피동제2투</t>
  </si>
  <si>
    <t>월피동제1투</t>
  </si>
  <si>
    <t>월피동</t>
  </si>
  <si>
    <t>부곡동제4투</t>
  </si>
  <si>
    <t>부곡동제3투</t>
  </si>
  <si>
    <t>부곡동제2투</t>
  </si>
  <si>
    <t>부곡동제1투</t>
  </si>
  <si>
    <t>부곡동</t>
  </si>
  <si>
    <t>이동제6투</t>
  </si>
  <si>
    <t>이동제5투</t>
  </si>
  <si>
    <t>이동제4투</t>
  </si>
  <si>
    <t>이동제3투</t>
  </si>
  <si>
    <t>이동제2투</t>
  </si>
  <si>
    <t>이동제1투</t>
  </si>
  <si>
    <t>이동</t>
  </si>
  <si>
    <t>일동제4투</t>
  </si>
  <si>
    <t>일동제3투</t>
  </si>
  <si>
    <t>일동제2투</t>
  </si>
  <si>
    <t>일동제1투</t>
  </si>
  <si>
    <t>일동</t>
  </si>
  <si>
    <t>진호태</t>
  </si>
  <si>
    <t>홍장표</t>
  </si>
  <si>
    <t>김철민</t>
  </si>
  <si>
    <t>신길동제6투</t>
  </si>
  <si>
    <t>신길동제5투</t>
  </si>
  <si>
    <t>신길동제4투</t>
  </si>
  <si>
    <t>신길동제3투</t>
  </si>
  <si>
    <t>신길동제2투</t>
  </si>
  <si>
    <t>신길동제1투</t>
  </si>
  <si>
    <t>신길동</t>
  </si>
  <si>
    <t>백운동제5투</t>
  </si>
  <si>
    <t>백운동제4투</t>
  </si>
  <si>
    <t>백운동제3투</t>
  </si>
  <si>
    <t>백운동제2투</t>
  </si>
  <si>
    <t>백운동제1투</t>
  </si>
  <si>
    <t>백운동</t>
  </si>
  <si>
    <t>원곡동제3투</t>
  </si>
  <si>
    <t>원곡동제2투</t>
  </si>
  <si>
    <t>원곡동제1투</t>
  </si>
  <si>
    <t>원곡동</t>
  </si>
  <si>
    <t>선부3동제8투</t>
  </si>
  <si>
    <t>선부3동제7투</t>
  </si>
  <si>
    <t>선부3동제6투</t>
  </si>
  <si>
    <t>선부3동제5투</t>
  </si>
  <si>
    <t>선부3동제4투</t>
  </si>
  <si>
    <t>선부3동제3투</t>
  </si>
  <si>
    <t>선부3동제2투</t>
  </si>
  <si>
    <t>선부3동제1투</t>
  </si>
  <si>
    <t>선부3동</t>
  </si>
  <si>
    <t>선부2동제5투</t>
  </si>
  <si>
    <t>선부2동제4투</t>
  </si>
  <si>
    <t>선부2동제3투</t>
  </si>
  <si>
    <t>선부2동제2투</t>
  </si>
  <si>
    <t>선부2동제1투</t>
  </si>
  <si>
    <t>선부2동</t>
  </si>
  <si>
    <t>선부1동제5투</t>
  </si>
  <si>
    <t>선부1동제4투</t>
  </si>
  <si>
    <t>선부1동제3투</t>
  </si>
  <si>
    <t>선부1동제2투</t>
  </si>
  <si>
    <t>선부1동제1투</t>
  </si>
  <si>
    <t>선부1동</t>
  </si>
  <si>
    <t>와동제8투</t>
  </si>
  <si>
    <t>와동제7투</t>
  </si>
  <si>
    <t>와동제6투</t>
  </si>
  <si>
    <t>와동제5투</t>
  </si>
  <si>
    <t>와동제4투</t>
  </si>
  <si>
    <t>와동제3투</t>
  </si>
  <si>
    <t>와동제2투</t>
  </si>
  <si>
    <t>와동제1투</t>
  </si>
  <si>
    <t>와동</t>
  </si>
  <si>
    <t>전은아</t>
  </si>
  <si>
    <t>김동우</t>
  </si>
  <si>
    <t>김명연</t>
  </si>
  <si>
    <t>고영인</t>
  </si>
  <si>
    <t>고잔동제5투</t>
  </si>
  <si>
    <t>고잔동제4투</t>
  </si>
  <si>
    <t>고잔동제3투</t>
  </si>
  <si>
    <t>고잔동제2투</t>
  </si>
  <si>
    <t>고잔동제1투</t>
  </si>
  <si>
    <t>고잔동</t>
  </si>
  <si>
    <t>대부동제3투</t>
  </si>
  <si>
    <t>대부동제2투</t>
  </si>
  <si>
    <t>대부동제1투</t>
  </si>
  <si>
    <t>대부동</t>
  </si>
  <si>
    <t>초지동제12투</t>
  </si>
  <si>
    <t>초지동제11투</t>
  </si>
  <si>
    <t>초지동제10투</t>
  </si>
  <si>
    <t>초지동제9투</t>
  </si>
  <si>
    <t>초지동제8투</t>
  </si>
  <si>
    <t>초지동제7투</t>
  </si>
  <si>
    <t>초지동제6투</t>
  </si>
  <si>
    <t>초지동제5투</t>
  </si>
  <si>
    <t>초지동제4투</t>
  </si>
  <si>
    <t>초지동제3투</t>
  </si>
  <si>
    <t>초지동제2투</t>
  </si>
  <si>
    <t>초지동제1투</t>
  </si>
  <si>
    <t>초지동</t>
  </si>
  <si>
    <t>호수동제10투</t>
  </si>
  <si>
    <t>호수동제9투</t>
  </si>
  <si>
    <t>호수동제8투</t>
  </si>
  <si>
    <t>호수동제7투</t>
  </si>
  <si>
    <t>호수동제6투</t>
  </si>
  <si>
    <t>호수동제5투</t>
  </si>
  <si>
    <t>호수동제4투</t>
  </si>
  <si>
    <t>호수동제3투</t>
  </si>
  <si>
    <t>호수동제2투</t>
  </si>
  <si>
    <t>호수동제1투</t>
  </si>
  <si>
    <t>호수동</t>
  </si>
  <si>
    <t>이윤배</t>
  </si>
  <si>
    <t>정우혁</t>
  </si>
  <si>
    <t>박순자</t>
  </si>
  <si>
    <t>김남국</t>
  </si>
  <si>
    <t>화정2동제7투</t>
  </si>
  <si>
    <t>화정2동제6투</t>
  </si>
  <si>
    <t>화정2동제5투</t>
  </si>
  <si>
    <t>화정1동제9투</t>
  </si>
  <si>
    <t>화정1동제8투</t>
  </si>
  <si>
    <t>화정1동제7투</t>
  </si>
  <si>
    <t>화정1동제6투</t>
  </si>
  <si>
    <t>화정1동제5투</t>
  </si>
  <si>
    <t>화정1동제4투</t>
  </si>
  <si>
    <t>관산동제8투</t>
  </si>
  <si>
    <t>관산동제7투</t>
  </si>
  <si>
    <t>관산동제6투</t>
  </si>
  <si>
    <t>관산동제5투</t>
  </si>
  <si>
    <t>관산동제4투</t>
  </si>
  <si>
    <t>관산동제3투</t>
  </si>
  <si>
    <t>관산동제2투</t>
  </si>
  <si>
    <t>관산동제1투</t>
  </si>
  <si>
    <t>관산동</t>
  </si>
  <si>
    <t>고양동제7투</t>
  </si>
  <si>
    <t>고양동제6투</t>
  </si>
  <si>
    <t>고양동제5투</t>
  </si>
  <si>
    <t>고양동제4투</t>
  </si>
  <si>
    <t>고양동제3투</t>
  </si>
  <si>
    <t>고양동제2투</t>
  </si>
  <si>
    <t>고양동제1투</t>
  </si>
  <si>
    <t>고양동</t>
  </si>
  <si>
    <t>성사2동제3투</t>
  </si>
  <si>
    <t>성사2동제2투</t>
  </si>
  <si>
    <t>성사2동제1투</t>
  </si>
  <si>
    <t>성사2동</t>
  </si>
  <si>
    <t>성사1동제5투</t>
  </si>
  <si>
    <t>성사1동제4투</t>
  </si>
  <si>
    <t>성사1동제3투</t>
  </si>
  <si>
    <t>성사1동제2투</t>
  </si>
  <si>
    <t>성사1동제1투</t>
  </si>
  <si>
    <t>성사1동</t>
  </si>
  <si>
    <t>흥도동제11투</t>
  </si>
  <si>
    <t>흥도동제10투</t>
  </si>
  <si>
    <t>흥도동제9투</t>
  </si>
  <si>
    <t>흥도동제8투</t>
  </si>
  <si>
    <t>흥도동제7투</t>
  </si>
  <si>
    <t>흥도동제6투</t>
  </si>
  <si>
    <t>흥도동제5투</t>
  </si>
  <si>
    <t>흥도동제4투</t>
  </si>
  <si>
    <t>흥도동제3투</t>
  </si>
  <si>
    <t>흥도동제2투</t>
  </si>
  <si>
    <t>흥도동제1투</t>
  </si>
  <si>
    <t>흥도동</t>
  </si>
  <si>
    <t>원신동제5투</t>
  </si>
  <si>
    <t>원신동제4투</t>
  </si>
  <si>
    <t>원신동제3투</t>
  </si>
  <si>
    <t>원신동제2투</t>
  </si>
  <si>
    <t>원신동제1투</t>
  </si>
  <si>
    <t>원신동</t>
  </si>
  <si>
    <t>주교동제4투</t>
  </si>
  <si>
    <t>주교동제3투</t>
  </si>
  <si>
    <t>주교동제2투</t>
  </si>
  <si>
    <t>주교동제1투</t>
  </si>
  <si>
    <t>주교동</t>
  </si>
  <si>
    <t>고평기</t>
  </si>
  <si>
    <t>심상정</t>
  </si>
  <si>
    <t>이경환</t>
  </si>
  <si>
    <t>문명순</t>
  </si>
  <si>
    <t>백석2동제4투</t>
  </si>
  <si>
    <t>백석2동제3투</t>
  </si>
  <si>
    <t>백석2동제2투</t>
  </si>
  <si>
    <t>백석2동제1투</t>
  </si>
  <si>
    <t>백석2동</t>
  </si>
  <si>
    <t>백석1동제7투</t>
  </si>
  <si>
    <t>백석1동제6투</t>
  </si>
  <si>
    <t>백석1동제5투</t>
  </si>
  <si>
    <t>백석1동제4투</t>
  </si>
  <si>
    <t>백석1동제3투</t>
  </si>
  <si>
    <t>백석1동제2투</t>
  </si>
  <si>
    <t>백석1동제1투</t>
  </si>
  <si>
    <t>백석1동</t>
  </si>
  <si>
    <t>삼송동제6투</t>
  </si>
  <si>
    <t>삼송동제5투</t>
  </si>
  <si>
    <t>삼송동제4투</t>
  </si>
  <si>
    <t>삼송동제3투</t>
  </si>
  <si>
    <t>삼송동제2투</t>
  </si>
  <si>
    <t>삼송동제1투</t>
  </si>
  <si>
    <t>삼송동</t>
  </si>
  <si>
    <t>대덕동제2투</t>
  </si>
  <si>
    <t>대덕동제1투</t>
  </si>
  <si>
    <t>대덕동</t>
  </si>
  <si>
    <t>화전동제6투</t>
  </si>
  <si>
    <t>화전동제5투</t>
  </si>
  <si>
    <t>화전동제4투</t>
  </si>
  <si>
    <t>화전동제3투</t>
  </si>
  <si>
    <t>화전동제2투</t>
  </si>
  <si>
    <t>화전동제1투</t>
  </si>
  <si>
    <t>화전동</t>
  </si>
  <si>
    <t>행신3동제9투</t>
  </si>
  <si>
    <t>행신3동제8투</t>
  </si>
  <si>
    <t>행신3동제7투</t>
  </si>
  <si>
    <t>행신3동제6투</t>
  </si>
  <si>
    <t>행신3동제5투</t>
  </si>
  <si>
    <t>행신3동제4투</t>
  </si>
  <si>
    <t>행신3동제3투</t>
  </si>
  <si>
    <t>행신3동제2투</t>
  </si>
  <si>
    <t>행신3동제1투</t>
  </si>
  <si>
    <t>행신3동</t>
  </si>
  <si>
    <t>행신2동제8투</t>
  </si>
  <si>
    <t>행신2동제7투</t>
  </si>
  <si>
    <t>행신2동제6투</t>
  </si>
  <si>
    <t>행신2동제5투</t>
  </si>
  <si>
    <t>행신2동제4투</t>
  </si>
  <si>
    <t>행신2동제3투</t>
  </si>
  <si>
    <t>행신2동제2투</t>
  </si>
  <si>
    <t>행신2동제1투</t>
  </si>
  <si>
    <t>행신2동</t>
  </si>
  <si>
    <t>행신1동제5투</t>
  </si>
  <si>
    <t>행신1동제4투</t>
  </si>
  <si>
    <t>행신1동제3투</t>
  </si>
  <si>
    <t>행신1동제2투</t>
  </si>
  <si>
    <t>행신1동제1투</t>
  </si>
  <si>
    <t>행신1동</t>
  </si>
  <si>
    <t>행주동제6투</t>
  </si>
  <si>
    <t>행주동제5투</t>
  </si>
  <si>
    <t>행주동제4투</t>
  </si>
  <si>
    <t>행주동제3투</t>
  </si>
  <si>
    <t>행주동제2투</t>
  </si>
  <si>
    <t>행주동제1투</t>
  </si>
  <si>
    <t>행주동</t>
  </si>
  <si>
    <t>능곡동제5투</t>
  </si>
  <si>
    <t>능곡동제4투</t>
  </si>
  <si>
    <t>능곡동제3투</t>
  </si>
  <si>
    <t>능곡동제2투</t>
  </si>
  <si>
    <t>능곡동제1투</t>
  </si>
  <si>
    <t>능곡동</t>
  </si>
  <si>
    <t>창릉동제6투</t>
  </si>
  <si>
    <t>창릉동제5투</t>
  </si>
  <si>
    <t>창릉동제4투</t>
  </si>
  <si>
    <t>창릉동제3투</t>
  </si>
  <si>
    <t>창릉동제2투</t>
  </si>
  <si>
    <t>창릉동제1투</t>
  </si>
  <si>
    <t>창릉동</t>
  </si>
  <si>
    <t>효자동제3투</t>
  </si>
  <si>
    <t>효자동제2투</t>
  </si>
  <si>
    <t>효자동제1투</t>
  </si>
  <si>
    <t>효자동</t>
  </si>
  <si>
    <t>박종원</t>
  </si>
  <si>
    <t>백남원</t>
  </si>
  <si>
    <t>송영주</t>
  </si>
  <si>
    <t>박원석</t>
  </si>
  <si>
    <t>함경우</t>
  </si>
  <si>
    <t>한준호</t>
  </si>
  <si>
    <t>일산2동제5투</t>
  </si>
  <si>
    <t>일산2동제4투</t>
  </si>
  <si>
    <t>일산2동제3투</t>
  </si>
  <si>
    <t>일산2동제2투</t>
  </si>
  <si>
    <t>일산2동제1투</t>
  </si>
  <si>
    <t>일산2동</t>
  </si>
  <si>
    <t>고봉동제5투</t>
  </si>
  <si>
    <t>고봉동제4투</t>
  </si>
  <si>
    <t>고봉동제3투</t>
  </si>
  <si>
    <t>고봉동제2투</t>
  </si>
  <si>
    <t>고봉동제1투</t>
  </si>
  <si>
    <t>고봉동</t>
  </si>
  <si>
    <t>장항2동제5투</t>
  </si>
  <si>
    <t>장항2동제4투</t>
  </si>
  <si>
    <t>장항2동제3투</t>
  </si>
  <si>
    <t>장항2동제2투</t>
  </si>
  <si>
    <t>장항2동제1투</t>
  </si>
  <si>
    <t>장항2동</t>
  </si>
  <si>
    <t>장항1동제2투</t>
  </si>
  <si>
    <t>장항1동제1투</t>
  </si>
  <si>
    <t>장항1동</t>
  </si>
  <si>
    <t>마두2동제4투</t>
  </si>
  <si>
    <t>마두2동제3투</t>
  </si>
  <si>
    <t>마두2동제2투</t>
  </si>
  <si>
    <t>마두2동제1투</t>
  </si>
  <si>
    <t>마두2동</t>
  </si>
  <si>
    <t>마두1동제5투</t>
  </si>
  <si>
    <t>마두1동제4투</t>
  </si>
  <si>
    <t>마두1동제3투</t>
  </si>
  <si>
    <t>마두1동제2투</t>
  </si>
  <si>
    <t>마두1동제1투</t>
  </si>
  <si>
    <t>마두1동</t>
  </si>
  <si>
    <t>풍산동제8투</t>
  </si>
  <si>
    <t>풍산동제7투</t>
  </si>
  <si>
    <t>풍산동제6투</t>
  </si>
  <si>
    <t>풍산동제5투</t>
  </si>
  <si>
    <t>풍산동제4투</t>
  </si>
  <si>
    <t>풍산동제3투</t>
  </si>
  <si>
    <t>풍산동제2투</t>
  </si>
  <si>
    <t>풍산동제1투</t>
  </si>
  <si>
    <t>풍산동</t>
  </si>
  <si>
    <t>정발산동제6투</t>
  </si>
  <si>
    <t>정발산동제5투</t>
  </si>
  <si>
    <t>정발산동제4투</t>
  </si>
  <si>
    <t>정발산동제3투</t>
  </si>
  <si>
    <t>정발산동제2투</t>
  </si>
  <si>
    <t>정발산동제1투</t>
  </si>
  <si>
    <t>정발산동</t>
  </si>
  <si>
    <t>중산동제9투</t>
  </si>
  <si>
    <t>중산동제8투</t>
  </si>
  <si>
    <t>중산동제7투</t>
  </si>
  <si>
    <t>중산동제6투</t>
  </si>
  <si>
    <t>중산동제5투</t>
  </si>
  <si>
    <t>중산동제4투</t>
  </si>
  <si>
    <t>중산동제3투</t>
  </si>
  <si>
    <t>중산동제2투</t>
  </si>
  <si>
    <t>중산동제1투</t>
  </si>
  <si>
    <t>중산동</t>
  </si>
  <si>
    <t>식사동제7투</t>
  </si>
  <si>
    <t>식사동제6투</t>
  </si>
  <si>
    <t>식사동제5투</t>
  </si>
  <si>
    <t>식사동제4투</t>
  </si>
  <si>
    <t>식사동제3투</t>
  </si>
  <si>
    <t>식사동제2투</t>
  </si>
  <si>
    <t>식사동제1투</t>
  </si>
  <si>
    <t>식사동</t>
  </si>
  <si>
    <t>정재우</t>
  </si>
  <si>
    <t>김근복</t>
  </si>
  <si>
    <t>김영환</t>
  </si>
  <si>
    <t>홍정민</t>
  </si>
  <si>
    <t>송산동제9투</t>
  </si>
  <si>
    <t>송산동제8투</t>
  </si>
  <si>
    <t>송산동제7투</t>
  </si>
  <si>
    <t>송산동제6투</t>
  </si>
  <si>
    <t>송산동제5투</t>
  </si>
  <si>
    <t>송산동제4투</t>
  </si>
  <si>
    <t>송산동제3투</t>
  </si>
  <si>
    <t>송산동제2투</t>
  </si>
  <si>
    <t>송산동제1투</t>
  </si>
  <si>
    <t>송산동</t>
  </si>
  <si>
    <t>송포동제4투</t>
  </si>
  <si>
    <t>송포동제3투</t>
  </si>
  <si>
    <t>송포동제2투</t>
  </si>
  <si>
    <t>송포동제1투</t>
  </si>
  <si>
    <t>송포동</t>
  </si>
  <si>
    <t>대화동제8투</t>
  </si>
  <si>
    <t>대화동제7투</t>
  </si>
  <si>
    <t>대화동제6투</t>
  </si>
  <si>
    <t>대화동제5투</t>
  </si>
  <si>
    <t>대화동제4투</t>
  </si>
  <si>
    <t>주엽2동제8투</t>
  </si>
  <si>
    <t>주엽2동제7투</t>
  </si>
  <si>
    <t>주엽2동제6투</t>
  </si>
  <si>
    <t>주엽2동제5투</t>
  </si>
  <si>
    <t>주엽2동제4투</t>
  </si>
  <si>
    <t>주엽2동제3투</t>
  </si>
  <si>
    <t>주엽2동제2투</t>
  </si>
  <si>
    <t>주엽2동제1투</t>
  </si>
  <si>
    <t>주엽2동</t>
  </si>
  <si>
    <t>주엽1동제8투</t>
  </si>
  <si>
    <t>주엽1동제7투</t>
  </si>
  <si>
    <t>주엽1동제6투</t>
  </si>
  <si>
    <t>주엽1동제5투</t>
  </si>
  <si>
    <t>주엽1동제4투</t>
  </si>
  <si>
    <t>주엽1동제3투</t>
  </si>
  <si>
    <t>주엽1동제2투</t>
  </si>
  <si>
    <t>주엽1동제1투</t>
  </si>
  <si>
    <t>주엽1동</t>
  </si>
  <si>
    <t>탄현동제10투</t>
  </si>
  <si>
    <t>탄현동제9투</t>
  </si>
  <si>
    <t>탄현동제8투</t>
  </si>
  <si>
    <t>탄현동제7투</t>
  </si>
  <si>
    <t>탄현동제6투</t>
  </si>
  <si>
    <t>탄현동제5투</t>
  </si>
  <si>
    <t>탄현동제4투</t>
  </si>
  <si>
    <t>탄현동제3투</t>
  </si>
  <si>
    <t>탄현동제2투</t>
  </si>
  <si>
    <t>탄현동제1투</t>
  </si>
  <si>
    <t>탄현동</t>
  </si>
  <si>
    <t>일산3동제8투</t>
  </si>
  <si>
    <t>일산3동제7투</t>
  </si>
  <si>
    <t>일산3동제6투</t>
  </si>
  <si>
    <t>일산3동제5투</t>
  </si>
  <si>
    <t>일산3동제4투</t>
  </si>
  <si>
    <t>일산3동제3투</t>
  </si>
  <si>
    <t>일산3동제2투</t>
  </si>
  <si>
    <t>일산3동제1투</t>
  </si>
  <si>
    <t>일산3동</t>
  </si>
  <si>
    <t>일산1동제6투</t>
  </si>
  <si>
    <t>일산1동제5투</t>
  </si>
  <si>
    <t>일산1동제4투</t>
  </si>
  <si>
    <t>일산1동제3투</t>
  </si>
  <si>
    <t>일산1동제2투</t>
  </si>
  <si>
    <t>일산1동제1투</t>
  </si>
  <si>
    <t>일산1동</t>
  </si>
  <si>
    <t>신지혜</t>
  </si>
  <si>
    <t>고복자</t>
  </si>
  <si>
    <t>김현아</t>
  </si>
  <si>
    <t>이용우</t>
  </si>
  <si>
    <t>문원동제2투</t>
  </si>
  <si>
    <t>문원동제1투</t>
  </si>
  <si>
    <t>문원동</t>
  </si>
  <si>
    <t>과천동제4투</t>
  </si>
  <si>
    <t>과천동제3투</t>
  </si>
  <si>
    <t>과천동제2투</t>
  </si>
  <si>
    <t>과천동제1투</t>
  </si>
  <si>
    <t>과천동</t>
  </si>
  <si>
    <t>별양동제3투</t>
  </si>
  <si>
    <t>별양동제2투</t>
  </si>
  <si>
    <t>별양동제1투</t>
  </si>
  <si>
    <t>별양동</t>
  </si>
  <si>
    <t>갈현동제3투</t>
  </si>
  <si>
    <t>갈현동제2투</t>
  </si>
  <si>
    <t>갈현동제1투</t>
  </si>
  <si>
    <t>갈현동</t>
  </si>
  <si>
    <t>황순식</t>
  </si>
  <si>
    <t>김성제</t>
  </si>
  <si>
    <t>신계용</t>
  </si>
  <si>
    <t>청계동제8투</t>
  </si>
  <si>
    <t>청계동제7투</t>
  </si>
  <si>
    <t>청계동제6투</t>
  </si>
  <si>
    <t>청계동제5투</t>
  </si>
  <si>
    <t>청계동제4투</t>
  </si>
  <si>
    <t>청계동제3투</t>
  </si>
  <si>
    <t>청계동제2투</t>
  </si>
  <si>
    <t>청계동제1투</t>
  </si>
  <si>
    <t>청계동</t>
  </si>
  <si>
    <t>내손2동제8투</t>
  </si>
  <si>
    <t>내손2동제7투</t>
  </si>
  <si>
    <t>내손2동제6투</t>
  </si>
  <si>
    <t>내손2동제5투</t>
  </si>
  <si>
    <t>내손2동제4투</t>
  </si>
  <si>
    <t>내손2동제3투</t>
  </si>
  <si>
    <t>내손2동제2투</t>
  </si>
  <si>
    <t>내손2동제1투</t>
  </si>
  <si>
    <t>내손2동</t>
  </si>
  <si>
    <t>내손1동제5투</t>
  </si>
  <si>
    <t>내손1동제4투</t>
  </si>
  <si>
    <t>내손1동제3투</t>
  </si>
  <si>
    <t>내손1동제2투</t>
  </si>
  <si>
    <t>내손1동제1투</t>
  </si>
  <si>
    <t>내손1동</t>
  </si>
  <si>
    <t>오전동제10투</t>
  </si>
  <si>
    <t>오전동제9투</t>
  </si>
  <si>
    <t>오전동제8투</t>
  </si>
  <si>
    <t>오전동제7투</t>
  </si>
  <si>
    <t>오전동제6투</t>
  </si>
  <si>
    <t>오전동제5투</t>
  </si>
  <si>
    <t>오전동제4투</t>
  </si>
  <si>
    <t>오전동제3투</t>
  </si>
  <si>
    <t>오전동제2투</t>
  </si>
  <si>
    <t>오전동제1투</t>
  </si>
  <si>
    <t>오전동</t>
  </si>
  <si>
    <t>부곡동제7투</t>
  </si>
  <si>
    <t>부곡동제6투</t>
  </si>
  <si>
    <t>부곡동제5투</t>
  </si>
  <si>
    <t>고천동제3투</t>
  </si>
  <si>
    <t>고천동제2투</t>
  </si>
  <si>
    <t>고천동제1투</t>
  </si>
  <si>
    <t>고천동</t>
  </si>
  <si>
    <t>수택3동제5투</t>
  </si>
  <si>
    <t>수택3동제4투</t>
  </si>
  <si>
    <t>수택3동제3투</t>
  </si>
  <si>
    <t>수택3동제2투</t>
  </si>
  <si>
    <t>수택3동제1투</t>
  </si>
  <si>
    <t>수택3동</t>
  </si>
  <si>
    <t>수택2동제7투</t>
  </si>
  <si>
    <t>수택2동제6투</t>
  </si>
  <si>
    <t>수택2동제5투</t>
  </si>
  <si>
    <t>수택2동제4투</t>
  </si>
  <si>
    <t>수택2동제3투</t>
  </si>
  <si>
    <t>수택2동제2투</t>
  </si>
  <si>
    <t>수택2동제1투</t>
  </si>
  <si>
    <t>수택2동</t>
  </si>
  <si>
    <t>수택1동제5투</t>
  </si>
  <si>
    <t>수택1동제4투</t>
  </si>
  <si>
    <t>수택1동제3투</t>
  </si>
  <si>
    <t>수택1동제2투</t>
  </si>
  <si>
    <t>수택1동제1투</t>
  </si>
  <si>
    <t>수택1동</t>
  </si>
  <si>
    <t>교문2동제6투</t>
  </si>
  <si>
    <t>교문2동제5투</t>
  </si>
  <si>
    <t>교문2동제4투</t>
  </si>
  <si>
    <t>교문2동제3투</t>
  </si>
  <si>
    <t>교문2동제2투</t>
  </si>
  <si>
    <t>교문2동제1투</t>
  </si>
  <si>
    <t>교문2동</t>
  </si>
  <si>
    <t>교문1동제6투</t>
  </si>
  <si>
    <t>교문1동제5투</t>
  </si>
  <si>
    <t>교문1동제4투</t>
  </si>
  <si>
    <t>교문1동제3투</t>
  </si>
  <si>
    <t>교문1동제2투</t>
  </si>
  <si>
    <t>교문1동제1투</t>
  </si>
  <si>
    <t>교문1동</t>
  </si>
  <si>
    <t>인창동제6투</t>
  </si>
  <si>
    <t>인창동제5투</t>
  </si>
  <si>
    <t>인창동제4투</t>
  </si>
  <si>
    <t>인창동제3투</t>
  </si>
  <si>
    <t>인창동제2투</t>
  </si>
  <si>
    <t>인창동제1투</t>
  </si>
  <si>
    <t>인창동</t>
  </si>
  <si>
    <t>동구동제11투</t>
  </si>
  <si>
    <t>동구동제10투</t>
  </si>
  <si>
    <t>동구동제9투</t>
  </si>
  <si>
    <t>동구동제8투</t>
  </si>
  <si>
    <t>동구동제7투</t>
  </si>
  <si>
    <t>동구동제6투</t>
  </si>
  <si>
    <t>동구동제5투</t>
  </si>
  <si>
    <t>동구동제4투</t>
  </si>
  <si>
    <t>동구동제3투</t>
  </si>
  <si>
    <t>동구동제2투</t>
  </si>
  <si>
    <t>동구동제1투</t>
  </si>
  <si>
    <t>동구동</t>
  </si>
  <si>
    <t>갈매동제7투</t>
  </si>
  <si>
    <t>갈매동제6투</t>
  </si>
  <si>
    <t>갈매동제5투</t>
  </si>
  <si>
    <t>갈매동제4투</t>
  </si>
  <si>
    <t>갈매동제3투</t>
  </si>
  <si>
    <t>갈매동제2투</t>
  </si>
  <si>
    <t>갈매동제1투</t>
  </si>
  <si>
    <t>갈매동</t>
  </si>
  <si>
    <t>정지인</t>
  </si>
  <si>
    <t>강태성</t>
  </si>
  <si>
    <t>나태근</t>
  </si>
  <si>
    <t>윤호중</t>
  </si>
  <si>
    <t>평내동제7투</t>
  </si>
  <si>
    <t>평내동제6투</t>
  </si>
  <si>
    <t>평내동제5투</t>
  </si>
  <si>
    <t>평내동제4투</t>
  </si>
  <si>
    <t>평내동제3투</t>
  </si>
  <si>
    <t>평내동제2투</t>
  </si>
  <si>
    <t>평내동제1투</t>
  </si>
  <si>
    <t>평내동</t>
  </si>
  <si>
    <t>호평동제8투</t>
  </si>
  <si>
    <t>호평동제7투</t>
  </si>
  <si>
    <t>호평동제6투</t>
  </si>
  <si>
    <t>호평동제5투</t>
  </si>
  <si>
    <t>호평동제4투</t>
  </si>
  <si>
    <t>호평동제3투</t>
  </si>
  <si>
    <t>호평동제2투</t>
  </si>
  <si>
    <t>호평동제1투</t>
  </si>
  <si>
    <t>호평동</t>
  </si>
  <si>
    <t>수동면제3투</t>
  </si>
  <si>
    <t>수동면제2투</t>
  </si>
  <si>
    <t>수동면제1투</t>
  </si>
  <si>
    <t>수동면</t>
  </si>
  <si>
    <t>화도읍제24투</t>
  </si>
  <si>
    <t>화도읍제23투</t>
  </si>
  <si>
    <t>화도읍제22투</t>
  </si>
  <si>
    <t>화도읍제21투</t>
  </si>
  <si>
    <t>화도읍제20투</t>
  </si>
  <si>
    <t>화도읍제19투</t>
  </si>
  <si>
    <t>화도읍제18투</t>
  </si>
  <si>
    <t>화도읍제17투</t>
  </si>
  <si>
    <t>화도읍제16투</t>
  </si>
  <si>
    <t>화도읍제15투</t>
  </si>
  <si>
    <t>화도읍제14투</t>
  </si>
  <si>
    <t>화도읍제13투</t>
  </si>
  <si>
    <t>화도읍제12투</t>
  </si>
  <si>
    <t>화도읍제11투</t>
  </si>
  <si>
    <t>화도읍제10투</t>
  </si>
  <si>
    <t>화도읍제9투</t>
  </si>
  <si>
    <t>화도읍제8투</t>
  </si>
  <si>
    <t>화도읍제7투</t>
  </si>
  <si>
    <t>화도읍제6투</t>
  </si>
  <si>
    <t>화도읍제5투</t>
  </si>
  <si>
    <t>화도읍제4투</t>
  </si>
  <si>
    <t>화도읍제3투</t>
  </si>
  <si>
    <t>화도읍제2투</t>
  </si>
  <si>
    <t>화도읍제1투</t>
  </si>
  <si>
    <t>화도읍</t>
  </si>
  <si>
    <t>한명선</t>
  </si>
  <si>
    <t>송영진</t>
  </si>
  <si>
    <t>이인희</t>
  </si>
  <si>
    <t>심장수</t>
  </si>
  <si>
    <t>조응천</t>
  </si>
  <si>
    <t>별내동제13투</t>
  </si>
  <si>
    <t>별내동제12투</t>
  </si>
  <si>
    <t>별내동제11투</t>
  </si>
  <si>
    <t>별내동제10투</t>
  </si>
  <si>
    <t>별내동제9투</t>
  </si>
  <si>
    <t>별내동제8투</t>
  </si>
  <si>
    <t>별내동제7투</t>
  </si>
  <si>
    <t>별내동제6투</t>
  </si>
  <si>
    <t>별내동제5투</t>
  </si>
  <si>
    <t>별내동제4투</t>
  </si>
  <si>
    <t>별내동제3투</t>
  </si>
  <si>
    <t>별내동제2투</t>
  </si>
  <si>
    <t>별내동제1투</t>
  </si>
  <si>
    <t>별내동</t>
  </si>
  <si>
    <t>별내면제5투</t>
  </si>
  <si>
    <t>별내면제4투</t>
  </si>
  <si>
    <t>별내면제3투</t>
  </si>
  <si>
    <t>별내면제2투</t>
  </si>
  <si>
    <t>별내면제1투</t>
  </si>
  <si>
    <t>별내면</t>
  </si>
  <si>
    <t>오남읍제10투</t>
  </si>
  <si>
    <t>오남읍제9투</t>
  </si>
  <si>
    <t>오남읍제8투</t>
  </si>
  <si>
    <t>오남읍제7투</t>
  </si>
  <si>
    <t>오남읍제6투</t>
  </si>
  <si>
    <t>오남읍제5투</t>
  </si>
  <si>
    <t>오남읍제4투</t>
  </si>
  <si>
    <t>오남읍제3투</t>
  </si>
  <si>
    <t>오남읍제2투</t>
  </si>
  <si>
    <t>오남읍제1투</t>
  </si>
  <si>
    <t>오남읍</t>
  </si>
  <si>
    <t>진접읍제17투</t>
  </si>
  <si>
    <t>진접읍제16투</t>
  </si>
  <si>
    <t>진접읍제15투</t>
  </si>
  <si>
    <t>진접읍제14투</t>
  </si>
  <si>
    <t>진접읍제13투</t>
  </si>
  <si>
    <t>진접읍제12투</t>
  </si>
  <si>
    <t>진접읍제11투</t>
  </si>
  <si>
    <t>진접읍제10투</t>
  </si>
  <si>
    <t>진접읍제9투</t>
  </si>
  <si>
    <t>진접읍제8투</t>
  </si>
  <si>
    <t>진접읍제7투</t>
  </si>
  <si>
    <t>진접읍제6투</t>
  </si>
  <si>
    <t>진접읍제5투</t>
  </si>
  <si>
    <t>진접읍제4투</t>
  </si>
  <si>
    <t>진접읍제3투</t>
  </si>
  <si>
    <t>진접읍제2투</t>
  </si>
  <si>
    <t>진접읍제1투</t>
  </si>
  <si>
    <t>진접읍</t>
  </si>
  <si>
    <t>이석우</t>
  </si>
  <si>
    <t>하도겸</t>
  </si>
  <si>
    <t>김용식</t>
  </si>
  <si>
    <t>김한정</t>
  </si>
  <si>
    <t>퇴계원읍제6투</t>
  </si>
  <si>
    <t>퇴계원읍제5투</t>
  </si>
  <si>
    <t>퇴계원읍제4투</t>
  </si>
  <si>
    <t>퇴계원읍제3투</t>
  </si>
  <si>
    <t>퇴계원읍제2투</t>
  </si>
  <si>
    <t>퇴계원읍제1투</t>
  </si>
  <si>
    <t>퇴계원읍</t>
  </si>
  <si>
    <t>다산2동제6투</t>
  </si>
  <si>
    <t>다산2동제5투</t>
  </si>
  <si>
    <t>다산2동제4투</t>
  </si>
  <si>
    <t>다산2동제3투</t>
  </si>
  <si>
    <t>다산2동제2투</t>
  </si>
  <si>
    <t>다산2동제1투</t>
  </si>
  <si>
    <t>다산2동</t>
  </si>
  <si>
    <t>다산1동제15투</t>
  </si>
  <si>
    <t>다산1동제14투</t>
  </si>
  <si>
    <t>다산1동제13투</t>
  </si>
  <si>
    <t>다산1동제12투</t>
  </si>
  <si>
    <t>다산1동제11투</t>
  </si>
  <si>
    <t>다산1동제10투</t>
  </si>
  <si>
    <t>다산1동제9투</t>
  </si>
  <si>
    <t>다산1동제8투</t>
  </si>
  <si>
    <t>다산1동제7투</t>
  </si>
  <si>
    <t>다산1동제6투</t>
  </si>
  <si>
    <t>다산1동제5투</t>
  </si>
  <si>
    <t>다산1동제4투</t>
  </si>
  <si>
    <t>다산1동제3투</t>
  </si>
  <si>
    <t>다산1동제2투</t>
  </si>
  <si>
    <t>다산1동제1투</t>
  </si>
  <si>
    <t>다산1동</t>
  </si>
  <si>
    <t>조안면제2투</t>
  </si>
  <si>
    <t>조안면제1투</t>
  </si>
  <si>
    <t>조안면</t>
  </si>
  <si>
    <t>진건읍제7투</t>
  </si>
  <si>
    <t>진건읍제6투</t>
  </si>
  <si>
    <t>진건읍제5투</t>
  </si>
  <si>
    <t>진건읍제4투</t>
  </si>
  <si>
    <t>진건읍제3투</t>
  </si>
  <si>
    <t>진건읍제2투</t>
  </si>
  <si>
    <t>진건읍제1투</t>
  </si>
  <si>
    <t>진건읍</t>
  </si>
  <si>
    <t>와부읍제17투</t>
  </si>
  <si>
    <t>와부읍제16투</t>
  </si>
  <si>
    <t>와부읍제15투</t>
  </si>
  <si>
    <t>와부읍제14투</t>
  </si>
  <si>
    <t>와부읍제13투</t>
  </si>
  <si>
    <t>와부읍제12투</t>
  </si>
  <si>
    <t>와부읍제11투</t>
  </si>
  <si>
    <t>와부읍제10투</t>
  </si>
  <si>
    <t>와부읍제9투</t>
  </si>
  <si>
    <t>와부읍제8투</t>
  </si>
  <si>
    <t>와부읍제7투</t>
  </si>
  <si>
    <t>와부읍제6투</t>
  </si>
  <si>
    <t>와부읍제5투</t>
  </si>
  <si>
    <t>와부읍제4투</t>
  </si>
  <si>
    <t>와부읍제3투</t>
  </si>
  <si>
    <t>와부읍제2투</t>
  </si>
  <si>
    <t>와부읍제1투</t>
  </si>
  <si>
    <t>와부읍</t>
  </si>
  <si>
    <t>전채희</t>
  </si>
  <si>
    <t>장형진</t>
  </si>
  <si>
    <t>주광덕</t>
  </si>
  <si>
    <t>김용민</t>
  </si>
  <si>
    <t>초평동제5투</t>
  </si>
  <si>
    <t>초평동제4투</t>
  </si>
  <si>
    <t>초평동제3투</t>
  </si>
  <si>
    <t>초평동제2투</t>
  </si>
  <si>
    <t>초평동제1투</t>
  </si>
  <si>
    <t>초평동</t>
  </si>
  <si>
    <t>세마동제6투</t>
  </si>
  <si>
    <t>세마동제5투</t>
  </si>
  <si>
    <t>세마동제4투</t>
  </si>
  <si>
    <t>세마동제3투</t>
  </si>
  <si>
    <t>세마동제2투</t>
  </si>
  <si>
    <t>세마동제1투</t>
  </si>
  <si>
    <t>세마동</t>
  </si>
  <si>
    <t>신장동제12투</t>
  </si>
  <si>
    <t>신장동제11투</t>
  </si>
  <si>
    <t>신장동제10투</t>
  </si>
  <si>
    <t>신장동제9투</t>
  </si>
  <si>
    <t>신장동제8투</t>
  </si>
  <si>
    <t>신장동제7투</t>
  </si>
  <si>
    <t>신장동제6투</t>
  </si>
  <si>
    <t>신장동제5투</t>
  </si>
  <si>
    <t>신장동제4투</t>
  </si>
  <si>
    <t>신장동제3투</t>
  </si>
  <si>
    <t>신장동제2투</t>
  </si>
  <si>
    <t>신장동제1투</t>
  </si>
  <si>
    <t>신장동</t>
  </si>
  <si>
    <t>남촌동제6투</t>
  </si>
  <si>
    <t>남촌동제5투</t>
  </si>
  <si>
    <t>남촌동제4투</t>
  </si>
  <si>
    <t>남촌동제3투</t>
  </si>
  <si>
    <t>남촌동제2투</t>
  </si>
  <si>
    <t>남촌동제1투</t>
  </si>
  <si>
    <t>남촌동</t>
  </si>
  <si>
    <t>대원동제14투</t>
  </si>
  <si>
    <t>대원동제13투</t>
  </si>
  <si>
    <t>대원동제12투</t>
  </si>
  <si>
    <t>대원동제11투</t>
  </si>
  <si>
    <t>대원동제10투</t>
  </si>
  <si>
    <t>대원동제9투</t>
  </si>
  <si>
    <t>대원동제8투</t>
  </si>
  <si>
    <t>대원동제7투</t>
  </si>
  <si>
    <t>대원동제6투</t>
  </si>
  <si>
    <t>대원동제5투</t>
  </si>
  <si>
    <t>대원동제4투</t>
  </si>
  <si>
    <t>대원동제3투</t>
  </si>
  <si>
    <t>대원동제2투</t>
  </si>
  <si>
    <t>대원동제1투</t>
  </si>
  <si>
    <t>대원동</t>
  </si>
  <si>
    <t>이규희</t>
  </si>
  <si>
    <t>최윤희</t>
  </si>
  <si>
    <t>안민석</t>
  </si>
  <si>
    <t>장곡동제3투</t>
  </si>
  <si>
    <t>장곡동제2투</t>
  </si>
  <si>
    <t>장곡동제1투</t>
  </si>
  <si>
    <t>장곡동</t>
  </si>
  <si>
    <t>연성동제5투</t>
  </si>
  <si>
    <t>연성동제4투</t>
  </si>
  <si>
    <t>연성동제3투</t>
  </si>
  <si>
    <t>연성동제2투</t>
  </si>
  <si>
    <t>연성동제1투</t>
  </si>
  <si>
    <t>연성동</t>
  </si>
  <si>
    <t>과림동투표소</t>
  </si>
  <si>
    <t>과림동</t>
  </si>
  <si>
    <t>목감동제8투</t>
  </si>
  <si>
    <t>목감동제7투</t>
  </si>
  <si>
    <t>목감동제6투</t>
  </si>
  <si>
    <t>목감동제5투</t>
  </si>
  <si>
    <t>목감동제4투</t>
  </si>
  <si>
    <t>목감동제3투</t>
  </si>
  <si>
    <t>목감동제2투</t>
  </si>
  <si>
    <t>목감동제1투</t>
  </si>
  <si>
    <t>목감동</t>
  </si>
  <si>
    <t>매화동제3투</t>
  </si>
  <si>
    <t>매화동제2투</t>
  </si>
  <si>
    <t>매화동제1투</t>
  </si>
  <si>
    <t>매화동</t>
  </si>
  <si>
    <t>은행동제8투</t>
  </si>
  <si>
    <t>은행동제7투</t>
  </si>
  <si>
    <t>은행동제6투</t>
  </si>
  <si>
    <t>은행동제5투</t>
  </si>
  <si>
    <t>은행동제4투</t>
  </si>
  <si>
    <t>은행동제3투</t>
  </si>
  <si>
    <t>은행동제2투</t>
  </si>
  <si>
    <t>은행동제1투</t>
  </si>
  <si>
    <t>은행동</t>
  </si>
  <si>
    <t>신현동제4투</t>
  </si>
  <si>
    <t>신현동제3투</t>
  </si>
  <si>
    <t>신현동제2투</t>
  </si>
  <si>
    <t>신현동제1투</t>
  </si>
  <si>
    <t>신현동</t>
  </si>
  <si>
    <t>신천동제8투</t>
  </si>
  <si>
    <t>신천동제7투</t>
  </si>
  <si>
    <t>신천동제6투</t>
  </si>
  <si>
    <t>신천동제5투</t>
  </si>
  <si>
    <t>신천동제4투</t>
  </si>
  <si>
    <t>신천동제3투</t>
  </si>
  <si>
    <t>신천동제2투</t>
  </si>
  <si>
    <t>신천동제1투</t>
  </si>
  <si>
    <t>신천동</t>
  </si>
  <si>
    <t>대야동제9투</t>
  </si>
  <si>
    <t>대야동제8투</t>
  </si>
  <si>
    <t>대야동제7투</t>
  </si>
  <si>
    <t>대야동제6투</t>
  </si>
  <si>
    <t>대야동제5투</t>
  </si>
  <si>
    <t>대야동제4투</t>
  </si>
  <si>
    <t>대야동제3투</t>
  </si>
  <si>
    <t>대야동제2투</t>
  </si>
  <si>
    <t>대야동제1투</t>
  </si>
  <si>
    <t>대야동</t>
  </si>
  <si>
    <t>양범진</t>
  </si>
  <si>
    <t>함진규</t>
  </si>
  <si>
    <t>문정복</t>
  </si>
  <si>
    <t>배곧동제14투</t>
  </si>
  <si>
    <t>배곧동제13투</t>
  </si>
  <si>
    <t>배곧동제12투</t>
  </si>
  <si>
    <t>배곧동제11투</t>
  </si>
  <si>
    <t>배곧동제10투</t>
  </si>
  <si>
    <t>배곧동제9투</t>
  </si>
  <si>
    <t>배곧동제8투</t>
  </si>
  <si>
    <t>배곧동제7투</t>
  </si>
  <si>
    <t>배곧동제6투</t>
  </si>
  <si>
    <t>배곧동제5투</t>
  </si>
  <si>
    <t>배곧동제4투</t>
  </si>
  <si>
    <t>배곧동제3투</t>
  </si>
  <si>
    <t>배곧동제2투</t>
  </si>
  <si>
    <t>배곧동제1투</t>
  </si>
  <si>
    <t>배곧동</t>
  </si>
  <si>
    <t>월곶동제4투</t>
  </si>
  <si>
    <t>월곶동제3투</t>
  </si>
  <si>
    <t>월곶동제2투</t>
  </si>
  <si>
    <t>월곶동제1투</t>
  </si>
  <si>
    <t>월곶동</t>
  </si>
  <si>
    <t>정왕4동제5투</t>
  </si>
  <si>
    <t>정왕4동제4투</t>
  </si>
  <si>
    <t>정왕4동제3투</t>
  </si>
  <si>
    <t>정왕4동제2투</t>
  </si>
  <si>
    <t>정왕4동제1투</t>
  </si>
  <si>
    <t>정왕4동</t>
  </si>
  <si>
    <t>정왕3동제5투</t>
  </si>
  <si>
    <t>정왕3동제4투</t>
  </si>
  <si>
    <t>정왕3동제3투</t>
  </si>
  <si>
    <t>정왕3동제2투</t>
  </si>
  <si>
    <t>정왕3동제1투</t>
  </si>
  <si>
    <t>정왕3동</t>
  </si>
  <si>
    <t>정왕2동제6투</t>
  </si>
  <si>
    <t>정왕2동제5투</t>
  </si>
  <si>
    <t>정왕2동제4투</t>
  </si>
  <si>
    <t>정왕2동제3투</t>
  </si>
  <si>
    <t>정왕2동제2투</t>
  </si>
  <si>
    <t>정왕2동제1투</t>
  </si>
  <si>
    <t>정왕2동</t>
  </si>
  <si>
    <t>정왕1동제6투</t>
  </si>
  <si>
    <t>정왕1동제5투</t>
  </si>
  <si>
    <t>정왕1동제4투</t>
  </si>
  <si>
    <t>정왕1동제3투</t>
  </si>
  <si>
    <t>정왕1동제2투</t>
  </si>
  <si>
    <t>정왕1동제1투</t>
  </si>
  <si>
    <t>정왕1동</t>
  </si>
  <si>
    <t>정왕본동제6투</t>
  </si>
  <si>
    <t>정왕본동제5투</t>
  </si>
  <si>
    <t>정왕본동제4투</t>
  </si>
  <si>
    <t>정왕본동제3투</t>
  </si>
  <si>
    <t>정왕본동제2투</t>
  </si>
  <si>
    <t>정왕본동제1투</t>
  </si>
  <si>
    <t>정왕본동</t>
  </si>
  <si>
    <t>이창희</t>
  </si>
  <si>
    <t>김승</t>
  </si>
  <si>
    <t>조정식</t>
  </si>
  <si>
    <t>광정동제6투</t>
  </si>
  <si>
    <t>광정동제5투</t>
  </si>
  <si>
    <t>광정동제4투</t>
  </si>
  <si>
    <t>광정동제3투</t>
  </si>
  <si>
    <t>광정동제2투</t>
  </si>
  <si>
    <t>광정동제1투</t>
  </si>
  <si>
    <t>광정동</t>
  </si>
  <si>
    <t>궁내동제5투</t>
  </si>
  <si>
    <t>궁내동제4투</t>
  </si>
  <si>
    <t>궁내동제3투</t>
  </si>
  <si>
    <t>궁내동제2투</t>
  </si>
  <si>
    <t>궁내동제1투</t>
  </si>
  <si>
    <t>궁내동</t>
  </si>
  <si>
    <t>수리동제5투</t>
  </si>
  <si>
    <t>수리동제4투</t>
  </si>
  <si>
    <t>수리동제3투</t>
  </si>
  <si>
    <t>수리동제2투</t>
  </si>
  <si>
    <t>수리동제1투</t>
  </si>
  <si>
    <t>수리동</t>
  </si>
  <si>
    <t>재궁동제5투</t>
  </si>
  <si>
    <t>재궁동제4투</t>
  </si>
  <si>
    <t>재궁동제3투</t>
  </si>
  <si>
    <t>재궁동제2투</t>
  </si>
  <si>
    <t>재궁동제1투</t>
  </si>
  <si>
    <t>재궁동</t>
  </si>
  <si>
    <t>금정동제4투</t>
  </si>
  <si>
    <t>금정동제3투</t>
  </si>
  <si>
    <t>금정동제2투</t>
  </si>
  <si>
    <t>금정동제1투</t>
  </si>
  <si>
    <t>금정동</t>
  </si>
  <si>
    <t>산본2동제7투</t>
  </si>
  <si>
    <t>산본2동제6투</t>
  </si>
  <si>
    <t>산본2동제5투</t>
  </si>
  <si>
    <t>산본2동제4투</t>
  </si>
  <si>
    <t>산본2동제3투</t>
  </si>
  <si>
    <t>산본2동제2투</t>
  </si>
  <si>
    <t>산본2동제1투</t>
  </si>
  <si>
    <t>산본2동</t>
  </si>
  <si>
    <t>산본1동제5투</t>
  </si>
  <si>
    <t>산본1동제4투</t>
  </si>
  <si>
    <t>산본1동제3투</t>
  </si>
  <si>
    <t>산본1동제2투</t>
  </si>
  <si>
    <t>산본1동제1투</t>
  </si>
  <si>
    <t>산본1동</t>
  </si>
  <si>
    <t>군포2동제12투</t>
  </si>
  <si>
    <t>군포2동제11투</t>
  </si>
  <si>
    <t>군포2동제10투</t>
  </si>
  <si>
    <t>군포2동제9투</t>
  </si>
  <si>
    <t>군포2동제8투</t>
  </si>
  <si>
    <t>군포2동제7투</t>
  </si>
  <si>
    <t>군포2동제6투</t>
  </si>
  <si>
    <t>군포2동제5투</t>
  </si>
  <si>
    <t>군포2동제4투</t>
  </si>
  <si>
    <t>군포2동제3투</t>
  </si>
  <si>
    <t>군포2동제2투</t>
  </si>
  <si>
    <t>군포2동제1투</t>
  </si>
  <si>
    <t>군포2동</t>
  </si>
  <si>
    <t>군포1동제9투</t>
  </si>
  <si>
    <t>군포1동제8투</t>
  </si>
  <si>
    <t>군포1동제7투</t>
  </si>
  <si>
    <t>군포1동제6투</t>
  </si>
  <si>
    <t>군포1동제5투</t>
  </si>
  <si>
    <t>군포1동제4투</t>
  </si>
  <si>
    <t>군포1동제3투</t>
  </si>
  <si>
    <t>군포1동제2투</t>
  </si>
  <si>
    <t>군포1동제1투</t>
  </si>
  <si>
    <t>군포1동</t>
  </si>
  <si>
    <t>심규철</t>
  </si>
  <si>
    <t>이학영</t>
  </si>
  <si>
    <t>미사2동제8투</t>
  </si>
  <si>
    <t>미사2동제7투</t>
  </si>
  <si>
    <t>미사2동제6투</t>
  </si>
  <si>
    <t>미사2동제5투</t>
  </si>
  <si>
    <t>미사2동제4투</t>
  </si>
  <si>
    <t>미사2동제3투</t>
  </si>
  <si>
    <t>미사2동제2투</t>
  </si>
  <si>
    <t>미사2동제1투</t>
  </si>
  <si>
    <t>미사2동</t>
  </si>
  <si>
    <t>미사1동제7투</t>
  </si>
  <si>
    <t>미사1동제6투</t>
  </si>
  <si>
    <t>미사1동제5투</t>
  </si>
  <si>
    <t>미사1동제4투</t>
  </si>
  <si>
    <t>미사1동제3투</t>
  </si>
  <si>
    <t>미사1동제2투</t>
  </si>
  <si>
    <t>미사1동제1투</t>
  </si>
  <si>
    <t>미사1동</t>
  </si>
  <si>
    <t>초이동투표소</t>
  </si>
  <si>
    <t>초이동</t>
  </si>
  <si>
    <t>춘궁동투표소</t>
  </si>
  <si>
    <t>춘궁동</t>
  </si>
  <si>
    <t>감북동제2투</t>
  </si>
  <si>
    <t>감북동제1투</t>
  </si>
  <si>
    <t>감북동</t>
  </si>
  <si>
    <t>덕풍3동제5투</t>
  </si>
  <si>
    <t>덕풍3동제4투</t>
  </si>
  <si>
    <t>덕풍3동제3투</t>
  </si>
  <si>
    <t>덕풍3동제2투</t>
  </si>
  <si>
    <t>덕풍3동제1투</t>
  </si>
  <si>
    <t>덕풍3동</t>
  </si>
  <si>
    <t>덕풍2동제6투</t>
  </si>
  <si>
    <t>덕풍2동제5투</t>
  </si>
  <si>
    <t>덕풍2동제4투</t>
  </si>
  <si>
    <t>덕풍2동제3투</t>
  </si>
  <si>
    <t>덕풍2동제2투</t>
  </si>
  <si>
    <t>덕풍2동제1투</t>
  </si>
  <si>
    <t>덕풍2동</t>
  </si>
  <si>
    <t>덕풍1동제4투</t>
  </si>
  <si>
    <t>덕풍1동제3투</t>
  </si>
  <si>
    <t>덕풍1동제2투</t>
  </si>
  <si>
    <t>덕풍1동제1투</t>
  </si>
  <si>
    <t>덕풍1동</t>
  </si>
  <si>
    <t>신장2동제11투</t>
  </si>
  <si>
    <t>신장2동제10투</t>
  </si>
  <si>
    <t>신장2동제9투</t>
  </si>
  <si>
    <t>신장2동제8투</t>
  </si>
  <si>
    <t>신장2동제7투</t>
  </si>
  <si>
    <t>신장2동제6투</t>
  </si>
  <si>
    <t>신장2동제5투</t>
  </si>
  <si>
    <t>신장2동제4투</t>
  </si>
  <si>
    <t>신장2동제3투</t>
  </si>
  <si>
    <t>천현동제3투</t>
  </si>
  <si>
    <t>천현동제2투</t>
  </si>
  <si>
    <t>천현동제1투</t>
  </si>
  <si>
    <t>천현동</t>
  </si>
  <si>
    <t>이현재</t>
  </si>
  <si>
    <t>이창근</t>
  </si>
  <si>
    <t>최종윤</t>
  </si>
  <si>
    <t>이동읍제5투</t>
  </si>
  <si>
    <t>이동읍제4투</t>
  </si>
  <si>
    <t>이동읍제3투</t>
  </si>
  <si>
    <t>이동읍제2투</t>
  </si>
  <si>
    <t>이동읍제1투</t>
  </si>
  <si>
    <t>이동읍</t>
  </si>
  <si>
    <t>모현읍제6투</t>
  </si>
  <si>
    <t>모현읍제5투</t>
  </si>
  <si>
    <t>모현읍제4투</t>
  </si>
  <si>
    <t>모현읍제3투</t>
  </si>
  <si>
    <t>모현읍제2투</t>
  </si>
  <si>
    <t>모현읍제1투</t>
  </si>
  <si>
    <t>모현읍</t>
  </si>
  <si>
    <t>동부동제3투</t>
  </si>
  <si>
    <t>동부동제2투</t>
  </si>
  <si>
    <t>동부동제1투</t>
  </si>
  <si>
    <t>동부동</t>
  </si>
  <si>
    <t>유림동제7투</t>
  </si>
  <si>
    <t>유림동제6투</t>
  </si>
  <si>
    <t>유림동제5투</t>
  </si>
  <si>
    <t>유림동제4투</t>
  </si>
  <si>
    <t>유림동제3투</t>
  </si>
  <si>
    <t>유림동제2투</t>
  </si>
  <si>
    <t>유림동제1투</t>
  </si>
  <si>
    <t>유림동</t>
  </si>
  <si>
    <t>역삼동제9투</t>
  </si>
  <si>
    <t>역삼동제8투</t>
  </si>
  <si>
    <t>역삼동제7투</t>
  </si>
  <si>
    <t>역삼동제6투</t>
  </si>
  <si>
    <t>역삼동제5투</t>
  </si>
  <si>
    <t>역삼동제4투</t>
  </si>
  <si>
    <t>역삼동제3투</t>
  </si>
  <si>
    <t>역삼동제2투</t>
  </si>
  <si>
    <t>역삼동제1투</t>
  </si>
  <si>
    <t>역삼동</t>
  </si>
  <si>
    <t>양지면제4투</t>
  </si>
  <si>
    <t>양지면제3투</t>
  </si>
  <si>
    <t>양지면제2투</t>
  </si>
  <si>
    <t>양지면제1투</t>
  </si>
  <si>
    <t>양지면</t>
  </si>
  <si>
    <t>백암면제5투</t>
  </si>
  <si>
    <t>백암면제4투</t>
  </si>
  <si>
    <t>백암면제3투</t>
  </si>
  <si>
    <t>백암면제2투</t>
  </si>
  <si>
    <t>백암면제1투</t>
  </si>
  <si>
    <t>백암면</t>
  </si>
  <si>
    <t>원삼면제4투</t>
  </si>
  <si>
    <t>원삼면제3투</t>
  </si>
  <si>
    <t>원삼면제2투</t>
  </si>
  <si>
    <t>원삼면제1투</t>
  </si>
  <si>
    <t>원삼면</t>
  </si>
  <si>
    <t>남사면제7투</t>
  </si>
  <si>
    <t>남사면제6투</t>
  </si>
  <si>
    <t>남사면제5투</t>
  </si>
  <si>
    <t>남사면제4투</t>
  </si>
  <si>
    <t>남사면제3투</t>
  </si>
  <si>
    <t>남사면제2투</t>
  </si>
  <si>
    <t>남사면제1투</t>
  </si>
  <si>
    <t>남사면</t>
  </si>
  <si>
    <t>포곡읍제8투</t>
  </si>
  <si>
    <t>포곡읍제7투</t>
  </si>
  <si>
    <t>포곡읍제6투</t>
  </si>
  <si>
    <t>포곡읍제5투</t>
  </si>
  <si>
    <t>포곡읍제4투</t>
  </si>
  <si>
    <t>포곡읍제3투</t>
  </si>
  <si>
    <t>포곡읍제2투</t>
  </si>
  <si>
    <t>포곡읍제1투</t>
  </si>
  <si>
    <t>포곡읍</t>
  </si>
  <si>
    <t>정이주</t>
  </si>
  <si>
    <t>정찬민</t>
  </si>
  <si>
    <t>오세영</t>
  </si>
  <si>
    <t>동백3동제4투</t>
  </si>
  <si>
    <t>동백3동제3투</t>
  </si>
  <si>
    <t>동백3동제2투</t>
  </si>
  <si>
    <t>동백3동제1투</t>
  </si>
  <si>
    <t>동백3동</t>
  </si>
  <si>
    <t>보라동제7투</t>
  </si>
  <si>
    <t>보라동제6투</t>
  </si>
  <si>
    <t>보라동제5투</t>
  </si>
  <si>
    <t>보라동제4투</t>
  </si>
  <si>
    <t>보라동제3투</t>
  </si>
  <si>
    <t>보라동제2투</t>
  </si>
  <si>
    <t>보라동제1투</t>
  </si>
  <si>
    <t>보라동</t>
  </si>
  <si>
    <t>영덕2동제3투</t>
  </si>
  <si>
    <t>영덕2동제2투</t>
  </si>
  <si>
    <t>영덕2동제1투</t>
  </si>
  <si>
    <t>영덕2동</t>
  </si>
  <si>
    <t>영덕1동제6투</t>
  </si>
  <si>
    <t>영덕1동제5투</t>
  </si>
  <si>
    <t>영덕1동제4투</t>
  </si>
  <si>
    <t>영덕1동제3투</t>
  </si>
  <si>
    <t>영덕1동제2투</t>
  </si>
  <si>
    <t>영덕1동제1투</t>
  </si>
  <si>
    <t>영덕1동</t>
  </si>
  <si>
    <t>상하동제5투</t>
  </si>
  <si>
    <t>상하동제4투</t>
  </si>
  <si>
    <t>상하동제3투</t>
  </si>
  <si>
    <t>상하동제2투</t>
  </si>
  <si>
    <t>상하동제1투</t>
  </si>
  <si>
    <t>상하동</t>
  </si>
  <si>
    <t>서농동제6투</t>
  </si>
  <si>
    <t>서농동제5투</t>
  </si>
  <si>
    <t>서농동제4투</t>
  </si>
  <si>
    <t>서농동제3투</t>
  </si>
  <si>
    <t>서농동제2투</t>
  </si>
  <si>
    <t>서농동제1투</t>
  </si>
  <si>
    <t>서농동</t>
  </si>
  <si>
    <t>기흥동제5투</t>
  </si>
  <si>
    <t>기흥동제4투</t>
  </si>
  <si>
    <t>기흥동제3투</t>
  </si>
  <si>
    <t>기흥동제2투</t>
  </si>
  <si>
    <t>기흥동제1투</t>
  </si>
  <si>
    <t>기흥동</t>
  </si>
  <si>
    <t>상갈동제3투</t>
  </si>
  <si>
    <t>상갈동제2투</t>
  </si>
  <si>
    <t>상갈동제1투</t>
  </si>
  <si>
    <t>상갈동</t>
  </si>
  <si>
    <t>구갈동제9투</t>
  </si>
  <si>
    <t>구갈동제8투</t>
  </si>
  <si>
    <t>구갈동제7투</t>
  </si>
  <si>
    <t>구갈동제6투</t>
  </si>
  <si>
    <t>구갈동제5투</t>
  </si>
  <si>
    <t>구갈동제4투</t>
  </si>
  <si>
    <t>구갈동제3투</t>
  </si>
  <si>
    <t>구갈동제2투</t>
  </si>
  <si>
    <t>구갈동제1투</t>
  </si>
  <si>
    <t>구갈동</t>
  </si>
  <si>
    <t>신갈동제9투</t>
  </si>
  <si>
    <t>신갈동제8투</t>
  </si>
  <si>
    <t>신갈동제7투</t>
  </si>
  <si>
    <t>신갈동제6투</t>
  </si>
  <si>
    <t>신갈동제5투</t>
  </si>
  <si>
    <t>신갈동제4투</t>
  </si>
  <si>
    <t>신갈동제3투</t>
  </si>
  <si>
    <t>신갈동제2투</t>
  </si>
  <si>
    <t>신갈동제1투</t>
  </si>
  <si>
    <t>신갈동</t>
  </si>
  <si>
    <t>최준혁</t>
  </si>
  <si>
    <t>김해곤</t>
  </si>
  <si>
    <t>이원섭</t>
  </si>
  <si>
    <t>김민기</t>
  </si>
  <si>
    <t>성복동제9투</t>
  </si>
  <si>
    <t>성복동제8투</t>
  </si>
  <si>
    <t>성복동제7투</t>
  </si>
  <si>
    <t>성복동제6투</t>
  </si>
  <si>
    <t>성복동제5투</t>
  </si>
  <si>
    <t>성복동제4투</t>
  </si>
  <si>
    <t>성복동제3투</t>
  </si>
  <si>
    <t>성복동제2투</t>
  </si>
  <si>
    <t>성복동제1투</t>
  </si>
  <si>
    <t>성복동</t>
  </si>
  <si>
    <t>상현1동제9투</t>
  </si>
  <si>
    <t>상현1동제8투</t>
  </si>
  <si>
    <t>상현1동제7투</t>
  </si>
  <si>
    <t>상현1동제6투</t>
  </si>
  <si>
    <t>상현1동제5투</t>
  </si>
  <si>
    <t>상현1동제4투</t>
  </si>
  <si>
    <t>상현1동제3투</t>
  </si>
  <si>
    <t>상현1동제2투</t>
  </si>
  <si>
    <t>상현1동제1투</t>
  </si>
  <si>
    <t>상현1동</t>
  </si>
  <si>
    <t>동천동제9투</t>
  </si>
  <si>
    <t>동천동제8투</t>
  </si>
  <si>
    <t>동천동제7투</t>
  </si>
  <si>
    <t>죽전2동제4투</t>
  </si>
  <si>
    <t>죽전2동제3투</t>
  </si>
  <si>
    <t>죽전2동제2투</t>
  </si>
  <si>
    <t>죽전2동제1투</t>
  </si>
  <si>
    <t>죽전2동</t>
  </si>
  <si>
    <t>신봉동제7투</t>
  </si>
  <si>
    <t>신봉동제6투</t>
  </si>
  <si>
    <t>신봉동제5투</t>
  </si>
  <si>
    <t>신봉동제4투</t>
  </si>
  <si>
    <t>신봉동제3투</t>
  </si>
  <si>
    <t>신봉동제2투</t>
  </si>
  <si>
    <t>신봉동제1투</t>
  </si>
  <si>
    <t>신봉동</t>
  </si>
  <si>
    <t>풍덕천2동제9투</t>
  </si>
  <si>
    <t>풍덕천2동제8투</t>
  </si>
  <si>
    <t>풍덕천2동제7투</t>
  </si>
  <si>
    <t>풍덕천2동제6투</t>
  </si>
  <si>
    <t>풍덕천2동제5투</t>
  </si>
  <si>
    <t>풍덕천2동제4투</t>
  </si>
  <si>
    <t>풍덕천2동제3투</t>
  </si>
  <si>
    <t>풍덕천2동제2투</t>
  </si>
  <si>
    <t>풍덕천2동제1투</t>
  </si>
  <si>
    <t>풍덕천2동</t>
  </si>
  <si>
    <t>풍덕천1동제8투</t>
  </si>
  <si>
    <t>풍덕천1동제7투</t>
  </si>
  <si>
    <t>풍덕천1동제6투</t>
  </si>
  <si>
    <t>풍덕천1동제5투</t>
  </si>
  <si>
    <t>풍덕천1동제4투</t>
  </si>
  <si>
    <t>풍덕천1동제3투</t>
  </si>
  <si>
    <t>풍덕천1동제2투</t>
  </si>
  <si>
    <t>풍덕천1동제1투</t>
  </si>
  <si>
    <t>풍덕천1동</t>
  </si>
  <si>
    <t>서연우</t>
  </si>
  <si>
    <t>이상일</t>
  </si>
  <si>
    <t>정춘숙</t>
  </si>
  <si>
    <t>상현2동제6투</t>
  </si>
  <si>
    <t>상현2동제5투</t>
  </si>
  <si>
    <t>상현2동제4투</t>
  </si>
  <si>
    <t>상현2동제3투</t>
  </si>
  <si>
    <t>상현2동제2투</t>
  </si>
  <si>
    <t>상현2동제1투</t>
  </si>
  <si>
    <t>상현2동</t>
  </si>
  <si>
    <t>동백2동제5투</t>
  </si>
  <si>
    <t>동백2동제4투</t>
  </si>
  <si>
    <t>동백2동제3투</t>
  </si>
  <si>
    <t>동백2동제2투</t>
  </si>
  <si>
    <t>동백2동제1투</t>
  </si>
  <si>
    <t>동백2동</t>
  </si>
  <si>
    <t>동백1동제6투</t>
  </si>
  <si>
    <t>동백1동제5투</t>
  </si>
  <si>
    <t>동백1동제4투</t>
  </si>
  <si>
    <t>동백1동제3투</t>
  </si>
  <si>
    <t>동백1동제2투</t>
  </si>
  <si>
    <t>동백1동제1투</t>
  </si>
  <si>
    <t>동백1동</t>
  </si>
  <si>
    <t>죽전1동제10투</t>
  </si>
  <si>
    <t>죽전1동제9투</t>
  </si>
  <si>
    <t>죽전1동제8투</t>
  </si>
  <si>
    <t>죽전1동제7투</t>
  </si>
  <si>
    <t>죽전1동제6투</t>
  </si>
  <si>
    <t>죽전1동제5투</t>
  </si>
  <si>
    <t>죽전1동제4투</t>
  </si>
  <si>
    <t>죽전1동제3투</t>
  </si>
  <si>
    <t>죽전1동제2투</t>
  </si>
  <si>
    <t>죽전1동제1투</t>
  </si>
  <si>
    <t>죽전1동</t>
  </si>
  <si>
    <t>보정동제7투</t>
  </si>
  <si>
    <t>보정동제6투</t>
  </si>
  <si>
    <t>보정동제5투</t>
  </si>
  <si>
    <t>보정동제4투</t>
  </si>
  <si>
    <t>보정동제3투</t>
  </si>
  <si>
    <t>보정동제2투</t>
  </si>
  <si>
    <t>보정동제1투</t>
  </si>
  <si>
    <t>보정동</t>
  </si>
  <si>
    <t>마북동제7투</t>
  </si>
  <si>
    <t>마북동제6투</t>
  </si>
  <si>
    <t>마북동제5투</t>
  </si>
  <si>
    <t>마북동제4투</t>
  </si>
  <si>
    <t>마북동제3투</t>
  </si>
  <si>
    <t>마북동제2투</t>
  </si>
  <si>
    <t>마북동제1투</t>
  </si>
  <si>
    <t>마북동</t>
  </si>
  <si>
    <t>구성동제8투</t>
  </si>
  <si>
    <t>구성동제7투</t>
  </si>
  <si>
    <t>구성동제6투</t>
  </si>
  <si>
    <t>구성동제5투</t>
  </si>
  <si>
    <t>구성동제4투</t>
  </si>
  <si>
    <t>구성동제3투</t>
  </si>
  <si>
    <t>구성동제2투</t>
  </si>
  <si>
    <t>구성동제1투</t>
  </si>
  <si>
    <t>구성동</t>
  </si>
  <si>
    <t>박성원</t>
  </si>
  <si>
    <t>김근기</t>
  </si>
  <si>
    <t>김배곤</t>
  </si>
  <si>
    <t>노경래</t>
  </si>
  <si>
    <t>김범수</t>
  </si>
  <si>
    <t>이탄희</t>
  </si>
  <si>
    <t>운정3동제14투</t>
  </si>
  <si>
    <t>운정3동제13투</t>
  </si>
  <si>
    <t>운정3동제12투</t>
  </si>
  <si>
    <t>운정3동제11투</t>
  </si>
  <si>
    <t>운정3동제10투</t>
  </si>
  <si>
    <t>운정3동제9투</t>
  </si>
  <si>
    <t>운정3동제8투</t>
  </si>
  <si>
    <t>운정3동제7투</t>
  </si>
  <si>
    <t>운정3동제6투</t>
  </si>
  <si>
    <t>운정3동제5투</t>
  </si>
  <si>
    <t>운정3동제4투</t>
  </si>
  <si>
    <t>운정3동제3투</t>
  </si>
  <si>
    <t>운정3동제2투</t>
  </si>
  <si>
    <t>운정3동제1투</t>
  </si>
  <si>
    <t>운정3동</t>
  </si>
  <si>
    <t>운정2동제14투</t>
  </si>
  <si>
    <t>운정2동제13투</t>
  </si>
  <si>
    <t>운정2동제12투</t>
  </si>
  <si>
    <t>운정2동제11투</t>
  </si>
  <si>
    <t>운정2동제10투</t>
  </si>
  <si>
    <t>운정2동제9투</t>
  </si>
  <si>
    <t>운정2동제8투</t>
  </si>
  <si>
    <t>운정2동제7투</t>
  </si>
  <si>
    <t>운정2동제6투</t>
  </si>
  <si>
    <t>운정2동제5투</t>
  </si>
  <si>
    <t>운정2동제4투</t>
  </si>
  <si>
    <t>운정2동제3투</t>
  </si>
  <si>
    <t>운정2동제2투</t>
  </si>
  <si>
    <t>운정2동제1투</t>
  </si>
  <si>
    <t>운정2동</t>
  </si>
  <si>
    <t>운정1동제9투</t>
  </si>
  <si>
    <t>운정1동제8투</t>
  </si>
  <si>
    <t>운정1동제7투</t>
  </si>
  <si>
    <t>운정1동제6투</t>
  </si>
  <si>
    <t>운정1동제5투</t>
  </si>
  <si>
    <t>운정1동제4투</t>
  </si>
  <si>
    <t>운정1동제3투</t>
  </si>
  <si>
    <t>운정1동제2투</t>
  </si>
  <si>
    <t>운정1동제1투</t>
  </si>
  <si>
    <t>운정1동</t>
  </si>
  <si>
    <t>교하동제10투</t>
  </si>
  <si>
    <t>교하동제9투</t>
  </si>
  <si>
    <t>교하동제8투</t>
  </si>
  <si>
    <t>교하동제7투</t>
  </si>
  <si>
    <t>교하동제6투</t>
  </si>
  <si>
    <t>교하동제5투</t>
  </si>
  <si>
    <t>교하동제4투</t>
  </si>
  <si>
    <t>교하동제3투</t>
  </si>
  <si>
    <t>교하동제2투</t>
  </si>
  <si>
    <t>교하동제1투</t>
  </si>
  <si>
    <t>교하동</t>
  </si>
  <si>
    <t>탄현면제5투</t>
  </si>
  <si>
    <t>탄현면제4투</t>
  </si>
  <si>
    <t>탄현면제3투</t>
  </si>
  <si>
    <t>탄현면제2투</t>
  </si>
  <si>
    <t>탄현면제1투</t>
  </si>
  <si>
    <t>탄현면</t>
  </si>
  <si>
    <t>광탄면제5투</t>
  </si>
  <si>
    <t>광탄면제4투</t>
  </si>
  <si>
    <t>광탄면제3투</t>
  </si>
  <si>
    <t>광탄면제2투</t>
  </si>
  <si>
    <t>광탄면제1투</t>
  </si>
  <si>
    <t>광탄면</t>
  </si>
  <si>
    <t>조리읍제9투</t>
  </si>
  <si>
    <t>조리읍제8투</t>
  </si>
  <si>
    <t>조리읍제7투</t>
  </si>
  <si>
    <t>조리읍제6투</t>
  </si>
  <si>
    <t>조리읍제5투</t>
  </si>
  <si>
    <t>조리읍제4투</t>
  </si>
  <si>
    <t>조리읍제3투</t>
  </si>
  <si>
    <t>조리읍제2투</t>
  </si>
  <si>
    <t>조리읍제1투</t>
  </si>
  <si>
    <t>조리읍</t>
  </si>
  <si>
    <t>김정섭</t>
  </si>
  <si>
    <t>박수연</t>
  </si>
  <si>
    <t>신보라</t>
  </si>
  <si>
    <t>윤후덕</t>
  </si>
  <si>
    <t>금촌3동제6투</t>
  </si>
  <si>
    <t>금촌3동제5투</t>
  </si>
  <si>
    <t>금촌3동제4투</t>
  </si>
  <si>
    <t>금촌3동제3투</t>
  </si>
  <si>
    <t>금촌3동제2투</t>
  </si>
  <si>
    <t>금촌3동제1투</t>
  </si>
  <si>
    <t>금촌3동</t>
  </si>
  <si>
    <t>금촌2동제8투</t>
  </si>
  <si>
    <t>금촌2동제7투</t>
  </si>
  <si>
    <t>금촌2동제6투</t>
  </si>
  <si>
    <t>금촌2동제5투</t>
  </si>
  <si>
    <t>금촌2동제4투</t>
  </si>
  <si>
    <t>금촌2동제3투</t>
  </si>
  <si>
    <t>금촌2동제2투</t>
  </si>
  <si>
    <t>금촌2동제1투</t>
  </si>
  <si>
    <t>금촌2동</t>
  </si>
  <si>
    <t>금촌1동제6투</t>
  </si>
  <si>
    <t>금촌1동제5투</t>
  </si>
  <si>
    <t>금촌1동제4투</t>
  </si>
  <si>
    <t>금촌1동제3투</t>
  </si>
  <si>
    <t>금촌1동제2투</t>
  </si>
  <si>
    <t>금촌1동제1투</t>
  </si>
  <si>
    <t>금촌1동</t>
  </si>
  <si>
    <t>진동면투표소</t>
  </si>
  <si>
    <t>진동면</t>
  </si>
  <si>
    <t>군내면투표소</t>
  </si>
  <si>
    <t>군내면</t>
  </si>
  <si>
    <t>파평면제6투</t>
  </si>
  <si>
    <t>파평면제5투</t>
  </si>
  <si>
    <t>파평면제4투</t>
  </si>
  <si>
    <t>파평면제3투</t>
  </si>
  <si>
    <t>파평면제2투</t>
  </si>
  <si>
    <t>파평면제1투</t>
  </si>
  <si>
    <t>파평면</t>
  </si>
  <si>
    <t>적성면제5투</t>
  </si>
  <si>
    <t>적성면제4투</t>
  </si>
  <si>
    <t>적성면제3투</t>
  </si>
  <si>
    <t>적성면제2투</t>
  </si>
  <si>
    <t>적성면제1투</t>
  </si>
  <si>
    <t>적성면</t>
  </si>
  <si>
    <t>월롱면제5투</t>
  </si>
  <si>
    <t>월롱면제4투</t>
  </si>
  <si>
    <t>월롱면제3투</t>
  </si>
  <si>
    <t>월롱면제2투</t>
  </si>
  <si>
    <t>월롱면제1투</t>
  </si>
  <si>
    <t>월롱면</t>
  </si>
  <si>
    <t>파주읍제6투</t>
  </si>
  <si>
    <t>파주읍제5투</t>
  </si>
  <si>
    <t>파주읍제4투</t>
  </si>
  <si>
    <t>파주읍제3투</t>
  </si>
  <si>
    <t>파주읍제2투</t>
  </si>
  <si>
    <t>파주읍제1투</t>
  </si>
  <si>
    <t>파주읍</t>
  </si>
  <si>
    <t>법원읍제6투</t>
  </si>
  <si>
    <t>법원읍제5투</t>
  </si>
  <si>
    <t>법원읍제4투</t>
  </si>
  <si>
    <t>법원읍제3투</t>
  </si>
  <si>
    <t>법원읍제2투</t>
  </si>
  <si>
    <t>법원읍제1투</t>
  </si>
  <si>
    <t>법원읍</t>
  </si>
  <si>
    <t>문산읍제12투</t>
  </si>
  <si>
    <t>문산읍제11투</t>
  </si>
  <si>
    <t>문산읍제10투</t>
  </si>
  <si>
    <t>문산읍제9투</t>
  </si>
  <si>
    <t>문산읍제8투</t>
  </si>
  <si>
    <t>문산읍제7투</t>
  </si>
  <si>
    <t>문산읍제6투</t>
  </si>
  <si>
    <t>문산읍제5투</t>
  </si>
  <si>
    <t>문산읍제4투</t>
  </si>
  <si>
    <t>문산읍제3투</t>
  </si>
  <si>
    <t>문산읍제2투</t>
  </si>
  <si>
    <t>문산읍제1투</t>
  </si>
  <si>
    <t>문산읍</t>
  </si>
  <si>
    <t>변지해</t>
  </si>
  <si>
    <t>박용호</t>
  </si>
  <si>
    <t>박정</t>
  </si>
  <si>
    <t>관고동제3투</t>
  </si>
  <si>
    <t>관고동제2투</t>
  </si>
  <si>
    <t>관고동제1투</t>
  </si>
  <si>
    <t>관고동</t>
  </si>
  <si>
    <t>증포동제9투</t>
  </si>
  <si>
    <t>증포동제8투</t>
  </si>
  <si>
    <t>증포동제7투</t>
  </si>
  <si>
    <t>증포동제6투</t>
  </si>
  <si>
    <t>증포동제5투</t>
  </si>
  <si>
    <t>증포동제4투</t>
  </si>
  <si>
    <t>증포동제3투</t>
  </si>
  <si>
    <t>증포동제2투</t>
  </si>
  <si>
    <t>증포동제1투</t>
  </si>
  <si>
    <t>증포동</t>
  </si>
  <si>
    <t>창전동제5투</t>
  </si>
  <si>
    <t>창전동제4투</t>
  </si>
  <si>
    <t>창전동제3투</t>
  </si>
  <si>
    <t>창전동제2투</t>
  </si>
  <si>
    <t>창전동제1투</t>
  </si>
  <si>
    <t>창전동</t>
  </si>
  <si>
    <t>율면투표소</t>
  </si>
  <si>
    <t>율면</t>
  </si>
  <si>
    <t>설성면제3투</t>
  </si>
  <si>
    <t>설성면제2투</t>
  </si>
  <si>
    <t>설성면제1투</t>
  </si>
  <si>
    <t>설성면</t>
  </si>
  <si>
    <t>모가면제2투</t>
  </si>
  <si>
    <t>모가면제1투</t>
  </si>
  <si>
    <t>모가면</t>
  </si>
  <si>
    <t>대월면제4투</t>
  </si>
  <si>
    <t>대월면제3투</t>
  </si>
  <si>
    <t>대월면제2투</t>
  </si>
  <si>
    <t>대월면제1투</t>
  </si>
  <si>
    <t>대월면</t>
  </si>
  <si>
    <t>마장면제3투</t>
  </si>
  <si>
    <t>마장면제2투</t>
  </si>
  <si>
    <t>마장면제1투</t>
  </si>
  <si>
    <t>마장면</t>
  </si>
  <si>
    <t>호법면제2투</t>
  </si>
  <si>
    <t>호법면제1투</t>
  </si>
  <si>
    <t>호법면</t>
  </si>
  <si>
    <t>백사면제2투</t>
  </si>
  <si>
    <t>백사면제1투</t>
  </si>
  <si>
    <t>백사면</t>
  </si>
  <si>
    <t>신둔면제3투</t>
  </si>
  <si>
    <t>신둔면제2투</t>
  </si>
  <si>
    <t>신둔면제1투</t>
  </si>
  <si>
    <t>신둔면</t>
  </si>
  <si>
    <t>부발읍제9투</t>
  </si>
  <si>
    <t>부발읍제8투</t>
  </si>
  <si>
    <t>부발읍제7투</t>
  </si>
  <si>
    <t>부발읍제6투</t>
  </si>
  <si>
    <t>부발읍제5투</t>
  </si>
  <si>
    <t>부발읍제4투</t>
  </si>
  <si>
    <t>부발읍제3투</t>
  </si>
  <si>
    <t>부발읍제2투</t>
  </si>
  <si>
    <t>부발읍제1투</t>
  </si>
  <si>
    <t>부발읍</t>
  </si>
  <si>
    <t>장호원읍제7투</t>
  </si>
  <si>
    <t>장호원읍제6투</t>
  </si>
  <si>
    <t>장호원읍제5투</t>
  </si>
  <si>
    <t>장호원읍제4투</t>
  </si>
  <si>
    <t>장호원읍제3투</t>
  </si>
  <si>
    <t>장호원읍제2투</t>
  </si>
  <si>
    <t>장호원읍제1투</t>
  </si>
  <si>
    <t>장호원읍</t>
  </si>
  <si>
    <t>홍준의</t>
  </si>
  <si>
    <t>천종만</t>
  </si>
  <si>
    <t>송석준</t>
  </si>
  <si>
    <t>김용진</t>
  </si>
  <si>
    <t>안성3동제7투</t>
  </si>
  <si>
    <t>안성3동제6투</t>
  </si>
  <si>
    <t>안성3동제5투</t>
  </si>
  <si>
    <t>안성3동제4투</t>
  </si>
  <si>
    <t>안성3동제3투</t>
  </si>
  <si>
    <t>안성3동제2투</t>
  </si>
  <si>
    <t>안성3동제1투</t>
  </si>
  <si>
    <t>안성3동</t>
  </si>
  <si>
    <t>안성2동제5투</t>
  </si>
  <si>
    <t>안성2동제4투</t>
  </si>
  <si>
    <t>안성2동제3투</t>
  </si>
  <si>
    <t>안성2동제2투</t>
  </si>
  <si>
    <t>안성2동제1투</t>
  </si>
  <si>
    <t>안성2동</t>
  </si>
  <si>
    <t>안성1동제4투</t>
  </si>
  <si>
    <t>안성1동제3투</t>
  </si>
  <si>
    <t>안성1동제2투</t>
  </si>
  <si>
    <t>안성1동제1투</t>
  </si>
  <si>
    <t>안성1동</t>
  </si>
  <si>
    <t>고삼면제2투</t>
  </si>
  <si>
    <t>고삼면제1투</t>
  </si>
  <si>
    <t>고삼면</t>
  </si>
  <si>
    <t>삼죽면제2투</t>
  </si>
  <si>
    <t>삼죽면제1투</t>
  </si>
  <si>
    <t>삼죽면</t>
  </si>
  <si>
    <t>죽산면제3투</t>
  </si>
  <si>
    <t>죽산면제2투</t>
  </si>
  <si>
    <t>죽산면제1투</t>
  </si>
  <si>
    <t>죽산면</t>
  </si>
  <si>
    <t>일죽면제4투</t>
  </si>
  <si>
    <t>일죽면제3투</t>
  </si>
  <si>
    <t>일죽면제2투</t>
  </si>
  <si>
    <t>일죽면제1투</t>
  </si>
  <si>
    <t>일죽면</t>
  </si>
  <si>
    <t>원곡면제3투</t>
  </si>
  <si>
    <t>원곡면제2투</t>
  </si>
  <si>
    <t>원곡면제1투</t>
  </si>
  <si>
    <t>원곡면</t>
  </si>
  <si>
    <t>양성면제3투</t>
  </si>
  <si>
    <t>양성면제2투</t>
  </si>
  <si>
    <t>양성면제1투</t>
  </si>
  <si>
    <t>양성면</t>
  </si>
  <si>
    <t>대덕면제4투</t>
  </si>
  <si>
    <t>대덕면제3투</t>
  </si>
  <si>
    <t>대덕면제2투</t>
  </si>
  <si>
    <t>대덕면제1투</t>
  </si>
  <si>
    <t>대덕면</t>
  </si>
  <si>
    <t>미양면제3투</t>
  </si>
  <si>
    <t>미양면제2투</t>
  </si>
  <si>
    <t>미양면제1투</t>
  </si>
  <si>
    <t>미양면</t>
  </si>
  <si>
    <t>서운면제3투</t>
  </si>
  <si>
    <t>서운면제2투</t>
  </si>
  <si>
    <t>서운면제1투</t>
  </si>
  <si>
    <t>서운면</t>
  </si>
  <si>
    <t>금광면제5투</t>
  </si>
  <si>
    <t>금광면제4투</t>
  </si>
  <si>
    <t>금광면제3투</t>
  </si>
  <si>
    <t>금광면제2투</t>
  </si>
  <si>
    <t>금광면제1투</t>
  </si>
  <si>
    <t>금광면</t>
  </si>
  <si>
    <t>보개면제4투</t>
  </si>
  <si>
    <t>보개면제3투</t>
  </si>
  <si>
    <t>보개면제2투</t>
  </si>
  <si>
    <t>보개면제1투</t>
  </si>
  <si>
    <t>보개면</t>
  </si>
  <si>
    <t>공도읍제11투</t>
  </si>
  <si>
    <t>공도읍제10투</t>
  </si>
  <si>
    <t>공도읍제9투</t>
  </si>
  <si>
    <t>공도읍제8투</t>
  </si>
  <si>
    <t>공도읍제7투</t>
  </si>
  <si>
    <t>공도읍제6투</t>
  </si>
  <si>
    <t>공도읍제5투</t>
  </si>
  <si>
    <t>공도읍제4투</t>
  </si>
  <si>
    <t>공도읍제3투</t>
  </si>
  <si>
    <t>공도읍제2투</t>
  </si>
  <si>
    <t>공도읍제1투</t>
  </si>
  <si>
    <t>공도읍</t>
  </si>
  <si>
    <t>송민정</t>
  </si>
  <si>
    <t>김학용</t>
  </si>
  <si>
    <t>이규민</t>
  </si>
  <si>
    <t>김포본동제13투</t>
  </si>
  <si>
    <t>김포본동제12투</t>
  </si>
  <si>
    <t>김포본동제11투</t>
  </si>
  <si>
    <t>김포본동제10투</t>
  </si>
  <si>
    <t>김포본동제9투</t>
  </si>
  <si>
    <t>김포본동제8투</t>
  </si>
  <si>
    <t>김포본동제7투</t>
  </si>
  <si>
    <t>김포본동제6투</t>
  </si>
  <si>
    <t>김포본동제5투</t>
  </si>
  <si>
    <t>김포본동제4투</t>
  </si>
  <si>
    <t>김포본동제3투</t>
  </si>
  <si>
    <t>김포본동제2투</t>
  </si>
  <si>
    <t>김포본동제1투</t>
  </si>
  <si>
    <t>김포본동</t>
  </si>
  <si>
    <t>장기동제7투</t>
  </si>
  <si>
    <t>장기동제6투</t>
  </si>
  <si>
    <t>장기동제5투</t>
  </si>
  <si>
    <t>풍무동제13투</t>
  </si>
  <si>
    <t>풍무동제12투</t>
  </si>
  <si>
    <t>풍무동제11투</t>
  </si>
  <si>
    <t>풍무동제10투</t>
  </si>
  <si>
    <t>풍무동제9투</t>
  </si>
  <si>
    <t>풍무동제8투</t>
  </si>
  <si>
    <t>풍무동제7투</t>
  </si>
  <si>
    <t>풍무동제6투</t>
  </si>
  <si>
    <t>풍무동제5투</t>
  </si>
  <si>
    <t>풍무동제4투</t>
  </si>
  <si>
    <t>풍무동제3투</t>
  </si>
  <si>
    <t>풍무동제2투</t>
  </si>
  <si>
    <t>풍무동제1투</t>
  </si>
  <si>
    <t>풍무동</t>
  </si>
  <si>
    <t>사우동제6투</t>
  </si>
  <si>
    <t>사우동제5투</t>
  </si>
  <si>
    <t>사우동제4투</t>
  </si>
  <si>
    <t>사우동제3투</t>
  </si>
  <si>
    <t>사우동제2투</t>
  </si>
  <si>
    <t>사우동제1투</t>
  </si>
  <si>
    <t>사우동</t>
  </si>
  <si>
    <t>고촌읍제6투</t>
  </si>
  <si>
    <t>고촌읍제5투</t>
  </si>
  <si>
    <t>고촌읍제4투</t>
  </si>
  <si>
    <t>고촌읍제3투</t>
  </si>
  <si>
    <t>고촌읍제2투</t>
  </si>
  <si>
    <t>고촌읍제1투</t>
  </si>
  <si>
    <t>고촌읍</t>
  </si>
  <si>
    <t>유영록</t>
  </si>
  <si>
    <t>조성진</t>
  </si>
  <si>
    <t>박진호</t>
  </si>
  <si>
    <t>김주영</t>
  </si>
  <si>
    <t>마산동제6투</t>
  </si>
  <si>
    <t>마산동제5투</t>
  </si>
  <si>
    <t>마산동제4투</t>
  </si>
  <si>
    <t>마산동제3투</t>
  </si>
  <si>
    <t>마산동제2투</t>
  </si>
  <si>
    <t>마산동제1투</t>
  </si>
  <si>
    <t>마산동</t>
  </si>
  <si>
    <t>장기본동제7투</t>
  </si>
  <si>
    <t>장기본동제6투</t>
  </si>
  <si>
    <t>장기본동제5투</t>
  </si>
  <si>
    <t>장기본동제4투</t>
  </si>
  <si>
    <t>장기본동제3투</t>
  </si>
  <si>
    <t>장기본동제2투</t>
  </si>
  <si>
    <t>장기본동제1투</t>
  </si>
  <si>
    <t>장기본동</t>
  </si>
  <si>
    <t>운양동제9투</t>
  </si>
  <si>
    <t>운양동제8투</t>
  </si>
  <si>
    <t>운양동제7투</t>
  </si>
  <si>
    <t>운양동제6투</t>
  </si>
  <si>
    <t>운양동제5투</t>
  </si>
  <si>
    <t>운양동제4투</t>
  </si>
  <si>
    <t>운양동제3투</t>
  </si>
  <si>
    <t>운양동제2투</t>
  </si>
  <si>
    <t>운양동제1투</t>
  </si>
  <si>
    <t>운양동</t>
  </si>
  <si>
    <t>구래동제6투</t>
  </si>
  <si>
    <t>구래동제5투</t>
  </si>
  <si>
    <t>구래동제4투</t>
  </si>
  <si>
    <t>구래동제3투</t>
  </si>
  <si>
    <t>구래동제2투</t>
  </si>
  <si>
    <t>구래동제1투</t>
  </si>
  <si>
    <t>구래동</t>
  </si>
  <si>
    <t>하성면제5투</t>
  </si>
  <si>
    <t>하성면제4투</t>
  </si>
  <si>
    <t>하성면제3투</t>
  </si>
  <si>
    <t>하성면제2투</t>
  </si>
  <si>
    <t>하성면제1투</t>
  </si>
  <si>
    <t>하성면</t>
  </si>
  <si>
    <t>월곶면제4투</t>
  </si>
  <si>
    <t>월곶면제3투</t>
  </si>
  <si>
    <t>월곶면제2투</t>
  </si>
  <si>
    <t>월곶면제1투</t>
  </si>
  <si>
    <t>월곶면</t>
  </si>
  <si>
    <t>대곶면제5투</t>
  </si>
  <si>
    <t>대곶면제4투</t>
  </si>
  <si>
    <t>대곶면제3투</t>
  </si>
  <si>
    <t>대곶면제2투</t>
  </si>
  <si>
    <t>대곶면제1투</t>
  </si>
  <si>
    <t>대곶면</t>
  </si>
  <si>
    <t>양촌읍제10투</t>
  </si>
  <si>
    <t>양촌읍제9투</t>
  </si>
  <si>
    <t>양촌읍제8투</t>
  </si>
  <si>
    <t>양촌읍제7투</t>
  </si>
  <si>
    <t>양촌읍제6투</t>
  </si>
  <si>
    <t>양촌읍제5투</t>
  </si>
  <si>
    <t>양촌읍제4투</t>
  </si>
  <si>
    <t>양촌읍제3투</t>
  </si>
  <si>
    <t>양촌읍제2투</t>
  </si>
  <si>
    <t>양촌읍제1투</t>
  </si>
  <si>
    <t>양촌읍</t>
  </si>
  <si>
    <t>통진읍제8투</t>
  </si>
  <si>
    <t>통진읍제7투</t>
  </si>
  <si>
    <t>통진읍제6투</t>
  </si>
  <si>
    <t>통진읍제5투</t>
  </si>
  <si>
    <t>통진읍제4투</t>
  </si>
  <si>
    <t>통진읍제3투</t>
  </si>
  <si>
    <t>통진읍제2투</t>
  </si>
  <si>
    <t>통진읍제1투</t>
  </si>
  <si>
    <t>통진읍</t>
  </si>
  <si>
    <t>이상훈</t>
  </si>
  <si>
    <t>박채순</t>
  </si>
  <si>
    <t>홍철호</t>
  </si>
  <si>
    <t>박상혁</t>
  </si>
  <si>
    <t>새솔동제3투</t>
  </si>
  <si>
    <t>새솔동제2투</t>
  </si>
  <si>
    <t>새솔동제1투</t>
  </si>
  <si>
    <t>새솔동</t>
  </si>
  <si>
    <t>남양읍제7투</t>
  </si>
  <si>
    <t>남양읍제6투</t>
  </si>
  <si>
    <t>남양읍제5투</t>
  </si>
  <si>
    <t>남양읍제4투</t>
  </si>
  <si>
    <t>남양읍제3투</t>
  </si>
  <si>
    <t>남양읍제2투</t>
  </si>
  <si>
    <t>남양읍제1투</t>
  </si>
  <si>
    <t>남양읍</t>
  </si>
  <si>
    <t>정남면제4투</t>
  </si>
  <si>
    <t>정남면제3투</t>
  </si>
  <si>
    <t>정남면제2투</t>
  </si>
  <si>
    <t>정남면제1투</t>
  </si>
  <si>
    <t>정남면</t>
  </si>
  <si>
    <t>양감면제2투</t>
  </si>
  <si>
    <t>양감면제1투</t>
  </si>
  <si>
    <t>양감면</t>
  </si>
  <si>
    <t>장안면제5투</t>
  </si>
  <si>
    <t>장안면제4투</t>
  </si>
  <si>
    <t>장안면제3투</t>
  </si>
  <si>
    <t>장안면제2투</t>
  </si>
  <si>
    <t>장안면제1투</t>
  </si>
  <si>
    <t>장안면</t>
  </si>
  <si>
    <t>팔탄면제3투</t>
  </si>
  <si>
    <t>팔탄면제2투</t>
  </si>
  <si>
    <t>팔탄면제1투</t>
  </si>
  <si>
    <t>팔탄면</t>
  </si>
  <si>
    <t>서신면제3투</t>
  </si>
  <si>
    <t>서신면제2투</t>
  </si>
  <si>
    <t>서신면제1투</t>
  </si>
  <si>
    <t>서신면</t>
  </si>
  <si>
    <t>송산면제3투</t>
  </si>
  <si>
    <t>송산면제2투</t>
  </si>
  <si>
    <t>송산면제1투</t>
  </si>
  <si>
    <t>송산면</t>
  </si>
  <si>
    <t>마도면제2투</t>
  </si>
  <si>
    <t>마도면제1투</t>
  </si>
  <si>
    <t>마도면</t>
  </si>
  <si>
    <t>비봉면제3투</t>
  </si>
  <si>
    <t>비봉면제2투</t>
  </si>
  <si>
    <t>비봉면제1투</t>
  </si>
  <si>
    <t>비봉면</t>
  </si>
  <si>
    <t>매송면제3투</t>
  </si>
  <si>
    <t>매송면제2투</t>
  </si>
  <si>
    <t>매송면제1투</t>
  </si>
  <si>
    <t>매송면</t>
  </si>
  <si>
    <t>향남읍제19투</t>
  </si>
  <si>
    <t>향남읍제18투</t>
  </si>
  <si>
    <t>향남읍제17투</t>
  </si>
  <si>
    <t>향남읍제16투</t>
  </si>
  <si>
    <t>향남읍제15투</t>
  </si>
  <si>
    <t>향남읍제14투</t>
  </si>
  <si>
    <t>향남읍제13투</t>
  </si>
  <si>
    <t>향남읍제12투</t>
  </si>
  <si>
    <t>향남읍제11투</t>
  </si>
  <si>
    <t>향남읍제10투</t>
  </si>
  <si>
    <t>향남읍제9투</t>
  </si>
  <si>
    <t>향남읍제8투</t>
  </si>
  <si>
    <t>향남읍제7투</t>
  </si>
  <si>
    <t>향남읍제6투</t>
  </si>
  <si>
    <t>향남읍제5투</t>
  </si>
  <si>
    <t>향남읍제4투</t>
  </si>
  <si>
    <t>향남읍제3투</t>
  </si>
  <si>
    <t>향남읍제2투</t>
  </si>
  <si>
    <t>향남읍제1투</t>
  </si>
  <si>
    <t>향남읍</t>
  </si>
  <si>
    <t>우정읍제6투</t>
  </si>
  <si>
    <t>우정읍제5투</t>
  </si>
  <si>
    <t>우정읍제4투</t>
  </si>
  <si>
    <t>우정읍제3투</t>
  </si>
  <si>
    <t>우정읍제2투</t>
  </si>
  <si>
    <t>우정읍제1투</t>
  </si>
  <si>
    <t>우정읍</t>
  </si>
  <si>
    <t>봉담읍제2투</t>
  </si>
  <si>
    <t>봉담읍제1투</t>
  </si>
  <si>
    <t>봉담읍</t>
  </si>
  <si>
    <t>김용</t>
  </si>
  <si>
    <t>최철준</t>
  </si>
  <si>
    <t>홍성규</t>
  </si>
  <si>
    <t>최영근</t>
  </si>
  <si>
    <t>송옥주</t>
  </si>
  <si>
    <t>동탄8동제3투</t>
  </si>
  <si>
    <t>동탄8동제2투</t>
  </si>
  <si>
    <t>동탄8동제1투</t>
  </si>
  <si>
    <t>동탄8동</t>
  </si>
  <si>
    <t>동탄7동제12투</t>
  </si>
  <si>
    <t>동탄7동제11투</t>
  </si>
  <si>
    <t>동탄7동제10투</t>
  </si>
  <si>
    <t>동탄7동제9투</t>
  </si>
  <si>
    <t>동탄7동제8투</t>
  </si>
  <si>
    <t>동탄7동제7투</t>
  </si>
  <si>
    <t>동탄7동제6투</t>
  </si>
  <si>
    <t>동탄7동제5투</t>
  </si>
  <si>
    <t>동탄7동제4투</t>
  </si>
  <si>
    <t>동탄7동제3투</t>
  </si>
  <si>
    <t>동탄7동제2투</t>
  </si>
  <si>
    <t>동탄7동제1투</t>
  </si>
  <si>
    <t>동탄7동</t>
  </si>
  <si>
    <t>동탄6동제5투</t>
  </si>
  <si>
    <t>동탄6동제4투</t>
  </si>
  <si>
    <t>동탄6동제3투</t>
  </si>
  <si>
    <t>동탄6동제2투</t>
  </si>
  <si>
    <t>동탄6동제1투</t>
  </si>
  <si>
    <t>동탄6동</t>
  </si>
  <si>
    <t>동탄5동제8투</t>
  </si>
  <si>
    <t>동탄5동제7투</t>
  </si>
  <si>
    <t>동탄5동제6투</t>
  </si>
  <si>
    <t>동탄5동제5투</t>
  </si>
  <si>
    <t>동탄5동제4투</t>
  </si>
  <si>
    <t>동탄5동제3투</t>
  </si>
  <si>
    <t>동탄5동제2투</t>
  </si>
  <si>
    <t>동탄5동제1투</t>
  </si>
  <si>
    <t>동탄5동</t>
  </si>
  <si>
    <t>동탄4동제9투</t>
  </si>
  <si>
    <t>동탄4동제8투</t>
  </si>
  <si>
    <t>동탄4동제7투</t>
  </si>
  <si>
    <t>동탄4동제6투</t>
  </si>
  <si>
    <t>동탄4동제5투</t>
  </si>
  <si>
    <t>동탄4동제4투</t>
  </si>
  <si>
    <t>동탄4동제3투</t>
  </si>
  <si>
    <t>동탄4동제2투</t>
  </si>
  <si>
    <t>동탄4동제1투</t>
  </si>
  <si>
    <t>동탄4동</t>
  </si>
  <si>
    <t>동탄2동제6투</t>
  </si>
  <si>
    <t>동탄2동제5투</t>
  </si>
  <si>
    <t>동탄2동제4투</t>
  </si>
  <si>
    <t>동탄2동제3투</t>
  </si>
  <si>
    <t>동탄2동제2투</t>
  </si>
  <si>
    <t>동탄2동제1투</t>
  </si>
  <si>
    <t>동탄2동</t>
  </si>
  <si>
    <t>동탄1동제10투</t>
  </si>
  <si>
    <t>동탄1동제9투</t>
  </si>
  <si>
    <t>동탄1동제8투</t>
  </si>
  <si>
    <t>동탄1동제7투</t>
  </si>
  <si>
    <t>동탄1동제6투</t>
  </si>
  <si>
    <t>동탄1동제5투</t>
  </si>
  <si>
    <t>동탄1동제4투</t>
  </si>
  <si>
    <t>동탄1동제3투</t>
  </si>
  <si>
    <t>동탄1동제2투</t>
  </si>
  <si>
    <t>동탄1동제1투</t>
  </si>
  <si>
    <t>동탄1동</t>
  </si>
  <si>
    <t>이경우</t>
  </si>
  <si>
    <t>임명배</t>
  </si>
  <si>
    <t>이원욱</t>
  </si>
  <si>
    <t>동탄3동제6투</t>
  </si>
  <si>
    <t>동탄3동제5투</t>
  </si>
  <si>
    <t>동탄3동제4투</t>
  </si>
  <si>
    <t>동탄3동제3투</t>
  </si>
  <si>
    <t>동탄3동제2투</t>
  </si>
  <si>
    <t>동탄3동제1투</t>
  </si>
  <si>
    <t>동탄3동</t>
  </si>
  <si>
    <t>화산동제5투</t>
  </si>
  <si>
    <t>화산동제4투</t>
  </si>
  <si>
    <t>화산동제3투</t>
  </si>
  <si>
    <t>화산동제2투</t>
  </si>
  <si>
    <t>화산동제1투</t>
  </si>
  <si>
    <t>화산동</t>
  </si>
  <si>
    <t>기배동제3투</t>
  </si>
  <si>
    <t>기배동제2투</t>
  </si>
  <si>
    <t>기배동제1투</t>
  </si>
  <si>
    <t>기배동</t>
  </si>
  <si>
    <t>반월동제6투</t>
  </si>
  <si>
    <t>병점2동제4투</t>
  </si>
  <si>
    <t>병점2동제3투</t>
  </si>
  <si>
    <t>병점2동제2투</t>
  </si>
  <si>
    <t>병점2동제1투</t>
  </si>
  <si>
    <t>병점2동</t>
  </si>
  <si>
    <t>병점1동제5투</t>
  </si>
  <si>
    <t>병점1동제4투</t>
  </si>
  <si>
    <t>병점1동제3투</t>
  </si>
  <si>
    <t>병점1동제2투</t>
  </si>
  <si>
    <t>병점1동제1투</t>
  </si>
  <si>
    <t>병점1동</t>
  </si>
  <si>
    <t>진안동제8투</t>
  </si>
  <si>
    <t>진안동제7투</t>
  </si>
  <si>
    <t>진안동제6투</t>
  </si>
  <si>
    <t>진안동제5투</t>
  </si>
  <si>
    <t>진안동제4투</t>
  </si>
  <si>
    <t>진안동제3투</t>
  </si>
  <si>
    <t>진안동제2투</t>
  </si>
  <si>
    <t>진안동제1투</t>
  </si>
  <si>
    <t>진안동</t>
  </si>
  <si>
    <t>봉담읍제18투</t>
  </si>
  <si>
    <t>봉담읍제17투</t>
  </si>
  <si>
    <t>봉담읍제16투</t>
  </si>
  <si>
    <t>봉담읍제15투</t>
  </si>
  <si>
    <t>봉담읍제14투</t>
  </si>
  <si>
    <t>봉담읍제13투</t>
  </si>
  <si>
    <t>봉담읍제12투</t>
  </si>
  <si>
    <t>봉담읍제11투</t>
  </si>
  <si>
    <t>봉담읍제10투</t>
  </si>
  <si>
    <t>봉담읍제9투</t>
  </si>
  <si>
    <t>봉담읍제8투</t>
  </si>
  <si>
    <t>봉담읍제7투</t>
  </si>
  <si>
    <t>봉담읍제6투</t>
  </si>
  <si>
    <t>봉담읍제5투</t>
  </si>
  <si>
    <t>봉담읍제4투</t>
  </si>
  <si>
    <t>봉담읍제3투</t>
  </si>
  <si>
    <t>김지완</t>
  </si>
  <si>
    <t>석호현</t>
  </si>
  <si>
    <t>권칠승</t>
  </si>
  <si>
    <t>광남동제12투</t>
  </si>
  <si>
    <t>광남동제11투</t>
  </si>
  <si>
    <t>광남동제10투</t>
  </si>
  <si>
    <t>광남동제9투</t>
  </si>
  <si>
    <t>광남동제8투</t>
  </si>
  <si>
    <t>광남동제7투</t>
  </si>
  <si>
    <t>광남동제6투</t>
  </si>
  <si>
    <t>광남동제5투</t>
  </si>
  <si>
    <t>광남동제4투</t>
  </si>
  <si>
    <t>광남동제3투</t>
  </si>
  <si>
    <t>광남동제2투</t>
  </si>
  <si>
    <t>광남동제1투</t>
  </si>
  <si>
    <t>광남동</t>
  </si>
  <si>
    <t>송정동제12투</t>
  </si>
  <si>
    <t>송정동제11투</t>
  </si>
  <si>
    <t>송정동제10투</t>
  </si>
  <si>
    <t>송정동제9투</t>
  </si>
  <si>
    <t>경안동제10투</t>
  </si>
  <si>
    <t>경안동제9투</t>
  </si>
  <si>
    <t>경안동제8투</t>
  </si>
  <si>
    <t>경안동제7투</t>
  </si>
  <si>
    <t>경안동제6투</t>
  </si>
  <si>
    <t>경안동제5투</t>
  </si>
  <si>
    <t>경안동제4투</t>
  </si>
  <si>
    <t>경안동제3투</t>
  </si>
  <si>
    <t>경안동제2투</t>
  </si>
  <si>
    <t>경안동제1투</t>
  </si>
  <si>
    <t>경안동</t>
  </si>
  <si>
    <t>남한산성면제3투</t>
  </si>
  <si>
    <t>남한산성면제2투</t>
  </si>
  <si>
    <t>남한산성면제1투</t>
  </si>
  <si>
    <t>남한산성면</t>
  </si>
  <si>
    <t>남종면제3투</t>
  </si>
  <si>
    <t>남종면제2투</t>
  </si>
  <si>
    <t>남종면제1투</t>
  </si>
  <si>
    <t>남종면</t>
  </si>
  <si>
    <t>퇴촌면제3투</t>
  </si>
  <si>
    <t>퇴촌면제2투</t>
  </si>
  <si>
    <t>퇴촌면제1투</t>
  </si>
  <si>
    <t>퇴촌면</t>
  </si>
  <si>
    <t>엄태영</t>
  </si>
  <si>
    <t>조억동</t>
  </si>
  <si>
    <t>소병훈</t>
  </si>
  <si>
    <t>도척면제3투</t>
  </si>
  <si>
    <t>도척면제2투</t>
  </si>
  <si>
    <t>도척면제1투</t>
  </si>
  <si>
    <t>도척면</t>
  </si>
  <si>
    <t>곤지암읍제5투</t>
  </si>
  <si>
    <t>곤지암읍제4투</t>
  </si>
  <si>
    <t>곤지암읍제3투</t>
  </si>
  <si>
    <t>곤지암읍제2투</t>
  </si>
  <si>
    <t>곤지암읍제1투</t>
  </si>
  <si>
    <t>곤지암읍</t>
  </si>
  <si>
    <t>초월읍제8투</t>
  </si>
  <si>
    <t>초월읍제7투</t>
  </si>
  <si>
    <t>초월읍제6투</t>
  </si>
  <si>
    <t>초월읍제5투</t>
  </si>
  <si>
    <t>초월읍제4투</t>
  </si>
  <si>
    <t>초월읍제3투</t>
  </si>
  <si>
    <t>초월읍제2투</t>
  </si>
  <si>
    <t>초월읍제1투</t>
  </si>
  <si>
    <t>초월읍</t>
  </si>
  <si>
    <t>오포읍제18투</t>
  </si>
  <si>
    <t>오포읍제17투</t>
  </si>
  <si>
    <t>오포읍제16투</t>
  </si>
  <si>
    <t>오포읍제15투</t>
  </si>
  <si>
    <t>오포읍제14투</t>
  </si>
  <si>
    <t>오포읍제13투</t>
  </si>
  <si>
    <t>오포읍제12투</t>
  </si>
  <si>
    <t>오포읍제11투</t>
  </si>
  <si>
    <t>오포읍제10투</t>
  </si>
  <si>
    <t>오포읍제9투</t>
  </si>
  <si>
    <t>오포읍제8투</t>
  </si>
  <si>
    <t>오포읍제7투</t>
  </si>
  <si>
    <t>오포읍제6투</t>
  </si>
  <si>
    <t>오포읍제5투</t>
  </si>
  <si>
    <t>오포읍제4투</t>
  </si>
  <si>
    <t>오포읍제3투</t>
  </si>
  <si>
    <t>오포읍제2투</t>
  </si>
  <si>
    <t>오포읍제1투</t>
  </si>
  <si>
    <t>오포읍</t>
  </si>
  <si>
    <t>한옥현</t>
  </si>
  <si>
    <t>이종구</t>
  </si>
  <si>
    <t>임종성</t>
  </si>
  <si>
    <t>회천4동제7투</t>
  </si>
  <si>
    <t>회천4동제6투</t>
  </si>
  <si>
    <t>회천4동제5투</t>
  </si>
  <si>
    <t>회천4동제4투</t>
  </si>
  <si>
    <t>회천4동제3투</t>
  </si>
  <si>
    <t>회천4동제2투</t>
  </si>
  <si>
    <t>회천4동제1투</t>
  </si>
  <si>
    <t>회천4동</t>
  </si>
  <si>
    <t>회천3동제6투</t>
  </si>
  <si>
    <t>회천3동제5투</t>
  </si>
  <si>
    <t>회천3동제4투</t>
  </si>
  <si>
    <t>회천3동제3투</t>
  </si>
  <si>
    <t>회천3동제2투</t>
  </si>
  <si>
    <t>회천3동제1투</t>
  </si>
  <si>
    <t>회천3동</t>
  </si>
  <si>
    <t>회천2동제6투</t>
  </si>
  <si>
    <t>회천2동제5투</t>
  </si>
  <si>
    <t>회천2동제4투</t>
  </si>
  <si>
    <t>회천2동제3투</t>
  </si>
  <si>
    <t>회천2동제2투</t>
  </si>
  <si>
    <t>회천2동제1투</t>
  </si>
  <si>
    <t>회천2동</t>
  </si>
  <si>
    <t>회천1동제3투</t>
  </si>
  <si>
    <t>회천1동제2투</t>
  </si>
  <si>
    <t>회천1동제1투</t>
  </si>
  <si>
    <t>회천1동</t>
  </si>
  <si>
    <t>양주2동제10투</t>
  </si>
  <si>
    <t>양주2동제9투</t>
  </si>
  <si>
    <t>양주2동제8투</t>
  </si>
  <si>
    <t>양주2동제7투</t>
  </si>
  <si>
    <t>양주2동제6투</t>
  </si>
  <si>
    <t>양주2동제5투</t>
  </si>
  <si>
    <t>양주2동제4투</t>
  </si>
  <si>
    <t>양주2동제3투</t>
  </si>
  <si>
    <t>양주2동제2투</t>
  </si>
  <si>
    <t>양주2동제1투</t>
  </si>
  <si>
    <t>양주2동</t>
  </si>
  <si>
    <t>양주1동제3투</t>
  </si>
  <si>
    <t>양주1동제2투</t>
  </si>
  <si>
    <t>양주1동제1투</t>
  </si>
  <si>
    <t>양주1동</t>
  </si>
  <si>
    <t>장흥면제3투</t>
  </si>
  <si>
    <t>장흥면제2투</t>
  </si>
  <si>
    <t>장흥면제1투</t>
  </si>
  <si>
    <t>장흥면</t>
  </si>
  <si>
    <t>광적면제4투</t>
  </si>
  <si>
    <t>광적면제3투</t>
  </si>
  <si>
    <t>광적면제2투</t>
  </si>
  <si>
    <t>광적면제1투</t>
  </si>
  <si>
    <t>광적면</t>
  </si>
  <si>
    <t>남면제4투</t>
  </si>
  <si>
    <t>남면제3투</t>
  </si>
  <si>
    <t>남면제2투</t>
  </si>
  <si>
    <t>남면제1투</t>
  </si>
  <si>
    <t>남면</t>
  </si>
  <si>
    <t>은현면제4투</t>
  </si>
  <si>
    <t>은현면제3투</t>
  </si>
  <si>
    <t>은현면제2투</t>
  </si>
  <si>
    <t>은현면제1투</t>
  </si>
  <si>
    <t>은현면</t>
  </si>
  <si>
    <t>백석읍제7투</t>
  </si>
  <si>
    <t>백석읍제6투</t>
  </si>
  <si>
    <t>백석읍제5투</t>
  </si>
  <si>
    <t>백석읍제4투</t>
  </si>
  <si>
    <t>백석읍제3투</t>
  </si>
  <si>
    <t>백석읍제2투</t>
  </si>
  <si>
    <t>백석읍제1투</t>
  </si>
  <si>
    <t>백석읍</t>
  </si>
  <si>
    <t>최일선</t>
  </si>
  <si>
    <t>안기영</t>
  </si>
  <si>
    <t>정성호</t>
  </si>
  <si>
    <t>조종면제6투</t>
  </si>
  <si>
    <t>조종면제5투</t>
  </si>
  <si>
    <t>조종면제4투</t>
  </si>
  <si>
    <t>조종면제3투</t>
  </si>
  <si>
    <t>조종면제2투</t>
  </si>
  <si>
    <t>조종면제1투</t>
  </si>
  <si>
    <t>조종면</t>
  </si>
  <si>
    <t>북면제4투</t>
  </si>
  <si>
    <t>북면제3투</t>
  </si>
  <si>
    <t>북면제2투</t>
  </si>
  <si>
    <t>북면제1투</t>
  </si>
  <si>
    <t>북면</t>
  </si>
  <si>
    <t>상면제5투</t>
  </si>
  <si>
    <t>상면제4투</t>
  </si>
  <si>
    <t>상면제3투</t>
  </si>
  <si>
    <t>상면제2투</t>
  </si>
  <si>
    <t>상면제1투</t>
  </si>
  <si>
    <t>상면</t>
  </si>
  <si>
    <t>청평면제7투</t>
  </si>
  <si>
    <t>청평면제6투</t>
  </si>
  <si>
    <t>청평면제5투</t>
  </si>
  <si>
    <t>청평면제4투</t>
  </si>
  <si>
    <t>청평면제3투</t>
  </si>
  <si>
    <t>청평면제2투</t>
  </si>
  <si>
    <t>청평면제1투</t>
  </si>
  <si>
    <t>청평면</t>
  </si>
  <si>
    <t>설악면제5투</t>
  </si>
  <si>
    <t>설악면제4투</t>
  </si>
  <si>
    <t>설악면제3투</t>
  </si>
  <si>
    <t>설악면제2투</t>
  </si>
  <si>
    <t>설악면제1투</t>
  </si>
  <si>
    <t>설악면</t>
  </si>
  <si>
    <t>가평읍제8투</t>
  </si>
  <si>
    <t>가평읍제7투</t>
  </si>
  <si>
    <t>가평읍제6투</t>
  </si>
  <si>
    <t>가평읍제5투</t>
  </si>
  <si>
    <t>가평읍제4투</t>
  </si>
  <si>
    <t>가평읍제3투</t>
  </si>
  <si>
    <t>가평읍제2투</t>
  </si>
  <si>
    <t>가평읍제1투</t>
  </si>
  <si>
    <t>가평읍</t>
  </si>
  <si>
    <t>원승헌</t>
  </si>
  <si>
    <t>이명원</t>
  </si>
  <si>
    <t>최춘식</t>
  </si>
  <si>
    <t>이철휘</t>
  </si>
  <si>
    <t>선단동제4투</t>
  </si>
  <si>
    <t>선단동제3투</t>
  </si>
  <si>
    <t>선단동제2투</t>
  </si>
  <si>
    <t>선단동제1투</t>
  </si>
  <si>
    <t>선단동</t>
  </si>
  <si>
    <t>포천동제5투</t>
  </si>
  <si>
    <t>포천동제4투</t>
  </si>
  <si>
    <t>포천동제3투</t>
  </si>
  <si>
    <t>포천동제2투</t>
  </si>
  <si>
    <t>포천동제1투</t>
  </si>
  <si>
    <t>포천동</t>
  </si>
  <si>
    <t>화현면제2투</t>
  </si>
  <si>
    <t>화현면제1투</t>
  </si>
  <si>
    <t>화현면</t>
  </si>
  <si>
    <t>관인면제3투</t>
  </si>
  <si>
    <t>관인면제2투</t>
  </si>
  <si>
    <t>관인면제1투</t>
  </si>
  <si>
    <t>관인면</t>
  </si>
  <si>
    <t>영북면제7투</t>
  </si>
  <si>
    <t>영북면제6투</t>
  </si>
  <si>
    <t>영북면제5투</t>
  </si>
  <si>
    <t>영북면제4투</t>
  </si>
  <si>
    <t>영북면제3투</t>
  </si>
  <si>
    <t>영북면제2투</t>
  </si>
  <si>
    <t>영북면제1투</t>
  </si>
  <si>
    <t>영북면</t>
  </si>
  <si>
    <t>이동면제4투</t>
  </si>
  <si>
    <t>이동면제3투</t>
  </si>
  <si>
    <t>이동면제2투</t>
  </si>
  <si>
    <t>이동면제1투</t>
  </si>
  <si>
    <t>이동면</t>
  </si>
  <si>
    <t>일동면제6투</t>
  </si>
  <si>
    <t>일동면제5투</t>
  </si>
  <si>
    <t>일동면제4투</t>
  </si>
  <si>
    <t>일동면제3투</t>
  </si>
  <si>
    <t>일동면제2투</t>
  </si>
  <si>
    <t>일동면제1투</t>
  </si>
  <si>
    <t>일동면</t>
  </si>
  <si>
    <t>영중면제4투</t>
  </si>
  <si>
    <t>영중면제3투</t>
  </si>
  <si>
    <t>영중면제2투</t>
  </si>
  <si>
    <t>영중면제1투</t>
  </si>
  <si>
    <t>영중면</t>
  </si>
  <si>
    <t>창수면제2투</t>
  </si>
  <si>
    <t>창수면제1투</t>
  </si>
  <si>
    <t>창수면</t>
  </si>
  <si>
    <t>신북면제5투</t>
  </si>
  <si>
    <t>신북면제4투</t>
  </si>
  <si>
    <t>신북면제3투</t>
  </si>
  <si>
    <t>신북면제2투</t>
  </si>
  <si>
    <t>신북면제1투</t>
  </si>
  <si>
    <t>신북면</t>
  </si>
  <si>
    <t>가산면제3투</t>
  </si>
  <si>
    <t>가산면제2투</t>
  </si>
  <si>
    <t>가산면제1투</t>
  </si>
  <si>
    <t>가산면</t>
  </si>
  <si>
    <t>내촌면제3투</t>
  </si>
  <si>
    <t>내촌면제2투</t>
  </si>
  <si>
    <t>내촌면제1투</t>
  </si>
  <si>
    <t>내촌면</t>
  </si>
  <si>
    <t>군내면제3투</t>
  </si>
  <si>
    <t>군내면제2투</t>
  </si>
  <si>
    <t>군내면제1투</t>
  </si>
  <si>
    <t>소흘읍제11투</t>
  </si>
  <si>
    <t>소흘읍제10투</t>
  </si>
  <si>
    <t>소흘읍제9투</t>
  </si>
  <si>
    <t>소흘읍제8투</t>
  </si>
  <si>
    <t>소흘읍제7투</t>
  </si>
  <si>
    <t>소흘읍제6투</t>
  </si>
  <si>
    <t>소흘읍제5투</t>
  </si>
  <si>
    <t>소흘읍제4투</t>
  </si>
  <si>
    <t>소흘읍제3투</t>
  </si>
  <si>
    <t>소흘읍제2투</t>
  </si>
  <si>
    <t>소흘읍제1투</t>
  </si>
  <si>
    <t>소흘읍</t>
  </si>
  <si>
    <t>개군면제3투</t>
  </si>
  <si>
    <t>개군면제2투</t>
  </si>
  <si>
    <t>개군면제1투</t>
  </si>
  <si>
    <t>개군면</t>
  </si>
  <si>
    <t>용문면제7투</t>
  </si>
  <si>
    <t>용문면제6투</t>
  </si>
  <si>
    <t>용문면제5투</t>
  </si>
  <si>
    <t>용문면제4투</t>
  </si>
  <si>
    <t>용문면제3투</t>
  </si>
  <si>
    <t>용문면제2투</t>
  </si>
  <si>
    <t>용문면제1투</t>
  </si>
  <si>
    <t>용문면</t>
  </si>
  <si>
    <t>지평면제6투</t>
  </si>
  <si>
    <t>지평면제5투</t>
  </si>
  <si>
    <t>지평면제4투</t>
  </si>
  <si>
    <t>지평면제3투</t>
  </si>
  <si>
    <t>지평면제2투</t>
  </si>
  <si>
    <t>지평면제1투</t>
  </si>
  <si>
    <t>지평면</t>
  </si>
  <si>
    <t>양동면제4투</t>
  </si>
  <si>
    <t>양동면제3투</t>
  </si>
  <si>
    <t>양동면제2투</t>
  </si>
  <si>
    <t>양동면제1투</t>
  </si>
  <si>
    <t>양동면</t>
  </si>
  <si>
    <t>청운면제4투</t>
  </si>
  <si>
    <t>청운면제3투</t>
  </si>
  <si>
    <t>청운면제2투</t>
  </si>
  <si>
    <t>청운면제1투</t>
  </si>
  <si>
    <t>청운면</t>
  </si>
  <si>
    <t>단월면제4투</t>
  </si>
  <si>
    <t>단월면제3투</t>
  </si>
  <si>
    <t>단월면제2투</t>
  </si>
  <si>
    <t>단월면제1투</t>
  </si>
  <si>
    <t>단월면</t>
  </si>
  <si>
    <t>서종면제5투</t>
  </si>
  <si>
    <t>서종면제4투</t>
  </si>
  <si>
    <t>서종면제3투</t>
  </si>
  <si>
    <t>서종면제2투</t>
  </si>
  <si>
    <t>서종면제1투</t>
  </si>
  <si>
    <t>서종면</t>
  </si>
  <si>
    <t>옥천면제4투</t>
  </si>
  <si>
    <t>옥천면제3투</t>
  </si>
  <si>
    <t>옥천면제2투</t>
  </si>
  <si>
    <t>옥천면제1투</t>
  </si>
  <si>
    <t>옥천면</t>
  </si>
  <si>
    <t>양서면제4투</t>
  </si>
  <si>
    <t>양서면제3투</t>
  </si>
  <si>
    <t>양서면제2투</t>
  </si>
  <si>
    <t>양서면제1투</t>
  </si>
  <si>
    <t>양서면</t>
  </si>
  <si>
    <t>강하면제2투</t>
  </si>
  <si>
    <t>강하면제1투</t>
  </si>
  <si>
    <t>강하면</t>
  </si>
  <si>
    <t>강상면제3투</t>
  </si>
  <si>
    <t>강상면제2투</t>
  </si>
  <si>
    <t>강상면제1투</t>
  </si>
  <si>
    <t>강상면</t>
  </si>
  <si>
    <t>양평읍제8투</t>
  </si>
  <si>
    <t>양평읍제7투</t>
  </si>
  <si>
    <t>양평읍제6투</t>
  </si>
  <si>
    <t>양평읍제5투</t>
  </si>
  <si>
    <t>양평읍제4투</t>
  </si>
  <si>
    <t>양평읍제3투</t>
  </si>
  <si>
    <t>양평읍제2투</t>
  </si>
  <si>
    <t>양평읍제1투</t>
  </si>
  <si>
    <t>양평읍</t>
  </si>
  <si>
    <t>김미화</t>
  </si>
  <si>
    <t>변성근</t>
  </si>
  <si>
    <t>유상진</t>
  </si>
  <si>
    <t>김선교</t>
  </si>
  <si>
    <t>최재관</t>
  </si>
  <si>
    <t>오학동제3투</t>
  </si>
  <si>
    <t>오학동제2투</t>
  </si>
  <si>
    <t>오학동제1투</t>
  </si>
  <si>
    <t>오학동</t>
  </si>
  <si>
    <t>여흥동제6투</t>
  </si>
  <si>
    <t>여흥동제5투</t>
  </si>
  <si>
    <t>여흥동제4투</t>
  </si>
  <si>
    <t>여흥동제3투</t>
  </si>
  <si>
    <t>여흥동제2투</t>
  </si>
  <si>
    <t>여흥동제1투</t>
  </si>
  <si>
    <t>여흥동</t>
  </si>
  <si>
    <t>강천면제4투</t>
  </si>
  <si>
    <t>강천면제3투</t>
  </si>
  <si>
    <t>강천면제2투</t>
  </si>
  <si>
    <t>강천면제1투</t>
  </si>
  <si>
    <t>강천면</t>
  </si>
  <si>
    <t>북내면제3투</t>
  </si>
  <si>
    <t>북내면제2투</t>
  </si>
  <si>
    <t>북내면제1투</t>
  </si>
  <si>
    <t>북내면</t>
  </si>
  <si>
    <t>대신면제4투</t>
  </si>
  <si>
    <t>대신면제3투</t>
  </si>
  <si>
    <t>대신면제2투</t>
  </si>
  <si>
    <t>대신면제1투</t>
  </si>
  <si>
    <t>대신면</t>
  </si>
  <si>
    <t>산북면투표소</t>
  </si>
  <si>
    <t>산북면</t>
  </si>
  <si>
    <t>금사면제2투</t>
  </si>
  <si>
    <t>금사면제1투</t>
  </si>
  <si>
    <t>금사면</t>
  </si>
  <si>
    <t>흥천면제2투</t>
  </si>
  <si>
    <t>흥천면제1투</t>
  </si>
  <si>
    <t>흥천면</t>
  </si>
  <si>
    <t>능서면제3투</t>
  </si>
  <si>
    <t>능서면제2투</t>
  </si>
  <si>
    <t>능서면제1투</t>
  </si>
  <si>
    <t>능서면</t>
  </si>
  <si>
    <t>가남읍제6투</t>
  </si>
  <si>
    <t>가남읍제5투</t>
  </si>
  <si>
    <t>가남읍제4투</t>
  </si>
  <si>
    <t>가남읍제3투</t>
  </si>
  <si>
    <t>가남읍제2투</t>
  </si>
  <si>
    <t>가남읍제1투</t>
  </si>
  <si>
    <t>가남읍</t>
  </si>
  <si>
    <t>점동면제3투</t>
  </si>
  <si>
    <t>점동면제2투</t>
  </si>
  <si>
    <t>점동면제1투</t>
  </si>
  <si>
    <t>점동면</t>
  </si>
  <si>
    <t>강남동제4투</t>
  </si>
  <si>
    <t>강남동제3투</t>
  </si>
  <si>
    <t>강남동제2투</t>
  </si>
  <si>
    <t>강남동제1투</t>
  </si>
  <si>
    <t>강남동</t>
  </si>
  <si>
    <t>퇴계동제12투</t>
  </si>
  <si>
    <t>퇴계동제11투</t>
  </si>
  <si>
    <t>퇴계동제10투</t>
  </si>
  <si>
    <t>퇴계동제9투</t>
  </si>
  <si>
    <t>퇴계동제8투</t>
  </si>
  <si>
    <t>퇴계동제7투</t>
  </si>
  <si>
    <t>퇴계동제6투</t>
  </si>
  <si>
    <t>퇴계동제5투</t>
  </si>
  <si>
    <t>퇴계동제4투</t>
  </si>
  <si>
    <t>퇴계동제3투</t>
  </si>
  <si>
    <t>퇴계동제2투</t>
  </si>
  <si>
    <t>퇴계동제1투</t>
  </si>
  <si>
    <t>퇴계동</t>
  </si>
  <si>
    <t>석사동제9투</t>
  </si>
  <si>
    <t>석사동제8투</t>
  </si>
  <si>
    <t>석사동제7투</t>
  </si>
  <si>
    <t>석사동제6투</t>
  </si>
  <si>
    <t>석사동제5투</t>
  </si>
  <si>
    <t>석사동제4투</t>
  </si>
  <si>
    <t>석사동제3투</t>
  </si>
  <si>
    <t>석사동제2투</t>
  </si>
  <si>
    <t>석사동제1투</t>
  </si>
  <si>
    <t>석사동</t>
  </si>
  <si>
    <t>효자3동투표소</t>
  </si>
  <si>
    <t>효자3동</t>
  </si>
  <si>
    <t>효자2동제4투</t>
  </si>
  <si>
    <t>효자2동제3투</t>
  </si>
  <si>
    <t>효자2동제2투</t>
  </si>
  <si>
    <t>효자2동제1투</t>
  </si>
  <si>
    <t>효자2동</t>
  </si>
  <si>
    <t>효자1동투표소</t>
  </si>
  <si>
    <t>효자1동</t>
  </si>
  <si>
    <t>후평3동제5투</t>
  </si>
  <si>
    <t>후평3동제4투</t>
  </si>
  <si>
    <t>후평3동제3투</t>
  </si>
  <si>
    <t>후평3동제2투</t>
  </si>
  <si>
    <t>후평3동제1투</t>
  </si>
  <si>
    <t>후평3동</t>
  </si>
  <si>
    <t>후평2동제3투</t>
  </si>
  <si>
    <t>후평2동제2투</t>
  </si>
  <si>
    <t>후평2동제1투</t>
  </si>
  <si>
    <t>후평2동</t>
  </si>
  <si>
    <t>후평1동제3투</t>
  </si>
  <si>
    <t>후평1동제2투</t>
  </si>
  <si>
    <t>후평1동제1투</t>
  </si>
  <si>
    <t>후평1동</t>
  </si>
  <si>
    <t>근화동제2투</t>
  </si>
  <si>
    <t>근화동제1투</t>
  </si>
  <si>
    <t>근화동</t>
  </si>
  <si>
    <t>약사명동투표소</t>
  </si>
  <si>
    <t>약사명동</t>
  </si>
  <si>
    <t>조운동투표소</t>
  </si>
  <si>
    <t>조운동</t>
  </si>
  <si>
    <t>교동투표소</t>
  </si>
  <si>
    <t>교동</t>
  </si>
  <si>
    <t>소양동제3투</t>
  </si>
  <si>
    <t>소양동제2투</t>
  </si>
  <si>
    <t>소양동제1투</t>
  </si>
  <si>
    <t>소양동</t>
  </si>
  <si>
    <t>남산면제3투</t>
  </si>
  <si>
    <t>남산면제2투</t>
  </si>
  <si>
    <t>남산면제1투</t>
  </si>
  <si>
    <t>남산면</t>
  </si>
  <si>
    <t>남면투표소</t>
  </si>
  <si>
    <t>동내면제4투</t>
  </si>
  <si>
    <t>동내면제3투</t>
  </si>
  <si>
    <t>동내면제2투</t>
  </si>
  <si>
    <t>동내면제1투</t>
  </si>
  <si>
    <t>동내면</t>
  </si>
  <si>
    <t>신동면투표소</t>
  </si>
  <si>
    <t>신동면</t>
  </si>
  <si>
    <t>동산면제2투</t>
  </si>
  <si>
    <t>동산면제1투</t>
  </si>
  <si>
    <t>동산면</t>
  </si>
  <si>
    <t>한준모</t>
  </si>
  <si>
    <t>엄재철</t>
  </si>
  <si>
    <t>김진태</t>
  </si>
  <si>
    <t>허영</t>
  </si>
  <si>
    <t>해안면투표소</t>
  </si>
  <si>
    <t>해안면</t>
  </si>
  <si>
    <t>방산면제3투</t>
  </si>
  <si>
    <t>방산면제2투</t>
  </si>
  <si>
    <t>방산면제1투</t>
  </si>
  <si>
    <t>방산면</t>
  </si>
  <si>
    <t>동면제3투</t>
  </si>
  <si>
    <t>동면제2투</t>
  </si>
  <si>
    <t>동면제1투</t>
  </si>
  <si>
    <t>동면</t>
  </si>
  <si>
    <t>양구읍제8투</t>
  </si>
  <si>
    <t>양구읍제7투</t>
  </si>
  <si>
    <t>양구읍제6투</t>
  </si>
  <si>
    <t>양구읍제5투</t>
  </si>
  <si>
    <t>양구읍제4투</t>
  </si>
  <si>
    <t>양구읍제3투</t>
  </si>
  <si>
    <t>양구읍제2투</t>
  </si>
  <si>
    <t>양구읍제1투</t>
  </si>
  <si>
    <t>양구읍</t>
  </si>
  <si>
    <t>유우림</t>
  </si>
  <si>
    <t>한기호</t>
  </si>
  <si>
    <t>정만호</t>
  </si>
  <si>
    <t>근북면투표소</t>
  </si>
  <si>
    <t>근북면</t>
  </si>
  <si>
    <t>근남면제3투</t>
  </si>
  <si>
    <t>근남면제2투</t>
  </si>
  <si>
    <t>근남면제1투</t>
  </si>
  <si>
    <t>근남면</t>
  </si>
  <si>
    <t>서면제3투</t>
  </si>
  <si>
    <t>서면제2투</t>
  </si>
  <si>
    <t>서면제1투</t>
  </si>
  <si>
    <t>서면</t>
  </si>
  <si>
    <t>동송읍제10투</t>
  </si>
  <si>
    <t>동송읍제9투</t>
  </si>
  <si>
    <t>동송읍제8투</t>
  </si>
  <si>
    <t>동송읍제7투</t>
  </si>
  <si>
    <t>동송읍제6투</t>
  </si>
  <si>
    <t>동송읍제5투</t>
  </si>
  <si>
    <t>동송읍제4투</t>
  </si>
  <si>
    <t>동송읍제3투</t>
  </si>
  <si>
    <t>동송읍제2투</t>
  </si>
  <si>
    <t>동송읍제1투</t>
  </si>
  <si>
    <t>동송읍</t>
  </si>
  <si>
    <t>갈말읍제9투</t>
  </si>
  <si>
    <t>갈말읍제8투</t>
  </si>
  <si>
    <t>갈말읍제7투</t>
  </si>
  <si>
    <t>갈말읍제6투</t>
  </si>
  <si>
    <t>갈말읍제5투</t>
  </si>
  <si>
    <t>갈말읍제4투</t>
  </si>
  <si>
    <t>갈말읍제3투</t>
  </si>
  <si>
    <t>갈말읍제2투</t>
  </si>
  <si>
    <t>갈말읍제1투</t>
  </si>
  <si>
    <t>갈말읍</t>
  </si>
  <si>
    <t>김화읍제4투</t>
  </si>
  <si>
    <t>김화읍제3투</t>
  </si>
  <si>
    <t>김화읍제2투</t>
  </si>
  <si>
    <t>김화읍제1투</t>
  </si>
  <si>
    <t>김화읍</t>
  </si>
  <si>
    <t>철원읍제5투</t>
  </si>
  <si>
    <t>철원읍제4투</t>
  </si>
  <si>
    <t>철원읍제3투</t>
  </si>
  <si>
    <t>철원읍제2투</t>
  </si>
  <si>
    <t>철원읍제1투</t>
  </si>
  <si>
    <t>철원읍</t>
  </si>
  <si>
    <t>사내면제4투</t>
  </si>
  <si>
    <t>사내면제3투</t>
  </si>
  <si>
    <t>사내면제2투</t>
  </si>
  <si>
    <t>사내면제1투</t>
  </si>
  <si>
    <t>사내면</t>
  </si>
  <si>
    <t>상서면제6투</t>
  </si>
  <si>
    <t>상서면제5투</t>
  </si>
  <si>
    <t>상서면제4투</t>
  </si>
  <si>
    <t>상서면제3투</t>
  </si>
  <si>
    <t>상서면제2투</t>
  </si>
  <si>
    <t>상서면제1투</t>
  </si>
  <si>
    <t>상서면</t>
  </si>
  <si>
    <t>하남면제3투</t>
  </si>
  <si>
    <t>하남면제2투</t>
  </si>
  <si>
    <t>하남면제1투</t>
  </si>
  <si>
    <t>하남면</t>
  </si>
  <si>
    <t>간동면제4투</t>
  </si>
  <si>
    <t>간동면제3투</t>
  </si>
  <si>
    <t>간동면제2투</t>
  </si>
  <si>
    <t>간동면제1투</t>
  </si>
  <si>
    <t>간동면</t>
  </si>
  <si>
    <t>화천읍제4투</t>
  </si>
  <si>
    <t>화천읍제3투</t>
  </si>
  <si>
    <t>화천읍제2투</t>
  </si>
  <si>
    <t>화천읍제1투</t>
  </si>
  <si>
    <t>화천읍</t>
  </si>
  <si>
    <t>신사우동제5투</t>
  </si>
  <si>
    <t>신사우동제4투</t>
  </si>
  <si>
    <t>신사우동제3투</t>
  </si>
  <si>
    <t>신사우동제2투</t>
  </si>
  <si>
    <t>신사우동제1투</t>
  </si>
  <si>
    <t>신사우동</t>
  </si>
  <si>
    <t>북산면제2투</t>
  </si>
  <si>
    <t>북산면제1투</t>
  </si>
  <si>
    <t>북산면</t>
  </si>
  <si>
    <t>사북면제3투</t>
  </si>
  <si>
    <t>사북면제2투</t>
  </si>
  <si>
    <t>사북면제1투</t>
  </si>
  <si>
    <t>사북면</t>
  </si>
  <si>
    <t>동면제5투</t>
  </si>
  <si>
    <t>동면제4투</t>
  </si>
  <si>
    <t>신북읍제4투</t>
  </si>
  <si>
    <t>신북읍제3투</t>
  </si>
  <si>
    <t>신북읍제2투</t>
  </si>
  <si>
    <t>신북읍제1투</t>
  </si>
  <si>
    <t>신북읍</t>
  </si>
  <si>
    <t>무실동제6투</t>
  </si>
  <si>
    <t>무실동제5투</t>
  </si>
  <si>
    <t>무실동제4투</t>
  </si>
  <si>
    <t>무실동제3투</t>
  </si>
  <si>
    <t>무실동제2투</t>
  </si>
  <si>
    <t>무실동제1투</t>
  </si>
  <si>
    <t>무실동</t>
  </si>
  <si>
    <t>태장2동제6투</t>
  </si>
  <si>
    <t>태장2동제5투</t>
  </si>
  <si>
    <t>태장2동제4투</t>
  </si>
  <si>
    <t>태장2동제3투</t>
  </si>
  <si>
    <t>태장2동제2투</t>
  </si>
  <si>
    <t>태장2동제1투</t>
  </si>
  <si>
    <t>태장2동</t>
  </si>
  <si>
    <t>태장1동제2투</t>
  </si>
  <si>
    <t>태장1동제1투</t>
  </si>
  <si>
    <t>태장1동</t>
  </si>
  <si>
    <t>단계동제6투</t>
  </si>
  <si>
    <t>단계동제5투</t>
  </si>
  <si>
    <t>단계동제4투</t>
  </si>
  <si>
    <t>단계동제3투</t>
  </si>
  <si>
    <t>단계동제2투</t>
  </si>
  <si>
    <t>단계동제1투</t>
  </si>
  <si>
    <t>단계동</t>
  </si>
  <si>
    <t>원인동제2투</t>
  </si>
  <si>
    <t>원인동제1투</t>
  </si>
  <si>
    <t>원인동</t>
  </si>
  <si>
    <t>귀래면투표소</t>
  </si>
  <si>
    <t>귀래면</t>
  </si>
  <si>
    <t>부론면투표소</t>
  </si>
  <si>
    <t>부론면</t>
  </si>
  <si>
    <t>지정면제6투</t>
  </si>
  <si>
    <t>지정면제5투</t>
  </si>
  <si>
    <t>지정면제4투</t>
  </si>
  <si>
    <t>지정면제3투</t>
  </si>
  <si>
    <t>지정면제2투</t>
  </si>
  <si>
    <t>지정면제1투</t>
  </si>
  <si>
    <t>지정면</t>
  </si>
  <si>
    <t>호저면제2투</t>
  </si>
  <si>
    <t>호저면제1투</t>
  </si>
  <si>
    <t>호저면</t>
  </si>
  <si>
    <t>문막읍제5투</t>
  </si>
  <si>
    <t>문막읍제4투</t>
  </si>
  <si>
    <t>문막읍제3투</t>
  </si>
  <si>
    <t>문막읍제2투</t>
  </si>
  <si>
    <t>문막읍제1투</t>
  </si>
  <si>
    <t>문막읍</t>
  </si>
  <si>
    <t>권성중</t>
  </si>
  <si>
    <t>정상균</t>
  </si>
  <si>
    <t>이강범</t>
  </si>
  <si>
    <t>박정하</t>
  </si>
  <si>
    <t>이광재</t>
  </si>
  <si>
    <t>반곡관설동제8투</t>
  </si>
  <si>
    <t>반곡관설동제7투</t>
  </si>
  <si>
    <t>반곡관설동제6투</t>
  </si>
  <si>
    <t>반곡관설동제5투</t>
  </si>
  <si>
    <t>반곡관설동제4투</t>
  </si>
  <si>
    <t>반곡관설동제3투</t>
  </si>
  <si>
    <t>반곡관설동제2투</t>
  </si>
  <si>
    <t>반곡관설동제1투</t>
  </si>
  <si>
    <t>반곡관설동</t>
  </si>
  <si>
    <t>행구동제2투</t>
  </si>
  <si>
    <t>행구동제1투</t>
  </si>
  <si>
    <t>행구동</t>
  </si>
  <si>
    <t>봉산동제3투</t>
  </si>
  <si>
    <t>봉산동제2투</t>
  </si>
  <si>
    <t>봉산동제1투</t>
  </si>
  <si>
    <t>봉산동</t>
  </si>
  <si>
    <t>단구동제10투</t>
  </si>
  <si>
    <t>단구동제9투</t>
  </si>
  <si>
    <t>단구동제8투</t>
  </si>
  <si>
    <t>단구동제7투</t>
  </si>
  <si>
    <t>단구동제6투</t>
  </si>
  <si>
    <t>단구동제5투</t>
  </si>
  <si>
    <t>단구동제4투</t>
  </si>
  <si>
    <t>단구동제3투</t>
  </si>
  <si>
    <t>단구동제2투</t>
  </si>
  <si>
    <t>단구동제1투</t>
  </si>
  <si>
    <t>단구동</t>
  </si>
  <si>
    <t>명륜2동제4투</t>
  </si>
  <si>
    <t>명륜2동제3투</t>
  </si>
  <si>
    <t>명륜2동제2투</t>
  </si>
  <si>
    <t>명륜2동제1투</t>
  </si>
  <si>
    <t>명륜2동</t>
  </si>
  <si>
    <t>명륜1동제3투</t>
  </si>
  <si>
    <t>명륜1동제2투</t>
  </si>
  <si>
    <t>명륜1동제1투</t>
  </si>
  <si>
    <t>명륜1동</t>
  </si>
  <si>
    <t>개운동제3투</t>
  </si>
  <si>
    <t>개운동제2투</t>
  </si>
  <si>
    <t>개운동제1투</t>
  </si>
  <si>
    <t>개운동</t>
  </si>
  <si>
    <t>신림면제2투</t>
  </si>
  <si>
    <t>신림면제1투</t>
  </si>
  <si>
    <t>신림면</t>
  </si>
  <si>
    <t>판부면제3투</t>
  </si>
  <si>
    <t>판부면제2투</t>
  </si>
  <si>
    <t>판부면제1투</t>
  </si>
  <si>
    <t>판부면</t>
  </si>
  <si>
    <t>흥업면제3투</t>
  </si>
  <si>
    <t>흥업면제2투</t>
  </si>
  <si>
    <t>흥업면제1투</t>
  </si>
  <si>
    <t>흥업면</t>
  </si>
  <si>
    <t>소초면제4투</t>
  </si>
  <si>
    <t>소초면제3투</t>
  </si>
  <si>
    <t>소초면제2투</t>
  </si>
  <si>
    <t>소초면제1투</t>
  </si>
  <si>
    <t>소초면</t>
  </si>
  <si>
    <t>이승재</t>
  </si>
  <si>
    <t>현진섭</t>
  </si>
  <si>
    <t>안재윤</t>
  </si>
  <si>
    <t>이강후</t>
  </si>
  <si>
    <t>송기헌</t>
  </si>
  <si>
    <t>경포동제2투</t>
  </si>
  <si>
    <t>경포동제1투</t>
  </si>
  <si>
    <t>경포동</t>
  </si>
  <si>
    <t>성덕동제6투</t>
  </si>
  <si>
    <t>성덕동제5투</t>
  </si>
  <si>
    <t>성덕동제4투</t>
  </si>
  <si>
    <t>성덕동제3투</t>
  </si>
  <si>
    <t>성덕동제2투</t>
  </si>
  <si>
    <t>성덕동제1투</t>
  </si>
  <si>
    <t>성덕동</t>
  </si>
  <si>
    <t>강남동제6투</t>
  </si>
  <si>
    <t>강남동제5투</t>
  </si>
  <si>
    <t>초당동제2투</t>
  </si>
  <si>
    <t>초당동제1투</t>
  </si>
  <si>
    <t>초당동</t>
  </si>
  <si>
    <t>포남2동제4투</t>
  </si>
  <si>
    <t>포남2동제3투</t>
  </si>
  <si>
    <t>포남2동제2투</t>
  </si>
  <si>
    <t>포남2동제1투</t>
  </si>
  <si>
    <t>포남2동</t>
  </si>
  <si>
    <t>포남1동제3투</t>
  </si>
  <si>
    <t>포남1동제2투</t>
  </si>
  <si>
    <t>포남1동제1투</t>
  </si>
  <si>
    <t>포남1동</t>
  </si>
  <si>
    <t>교2동제3투</t>
  </si>
  <si>
    <t>교2동제2투</t>
  </si>
  <si>
    <t>교2동제1투</t>
  </si>
  <si>
    <t>교2동</t>
  </si>
  <si>
    <t>교1동제6투</t>
  </si>
  <si>
    <t>교1동제5투</t>
  </si>
  <si>
    <t>교1동제4투</t>
  </si>
  <si>
    <t>교1동제3투</t>
  </si>
  <si>
    <t>교1동제2투</t>
  </si>
  <si>
    <t>교1동제1투</t>
  </si>
  <si>
    <t>교1동</t>
  </si>
  <si>
    <t>옥천동투표소</t>
  </si>
  <si>
    <t>옥천동</t>
  </si>
  <si>
    <t>홍제동제3투</t>
  </si>
  <si>
    <t>홍제동제2투</t>
  </si>
  <si>
    <t>홍제동제1투</t>
  </si>
  <si>
    <t>홍제동</t>
  </si>
  <si>
    <t>연곡면제2투</t>
  </si>
  <si>
    <t>연곡면제1투</t>
  </si>
  <si>
    <t>연곡면</t>
  </si>
  <si>
    <t>사천면제2투</t>
  </si>
  <si>
    <t>사천면제1투</t>
  </si>
  <si>
    <t>사천면</t>
  </si>
  <si>
    <t>옥계면제2투</t>
  </si>
  <si>
    <t>옥계면제1투</t>
  </si>
  <si>
    <t>옥계면</t>
  </si>
  <si>
    <t>강동면제2투</t>
  </si>
  <si>
    <t>강동면제1투</t>
  </si>
  <si>
    <t>강동면</t>
  </si>
  <si>
    <t>구정면제2투</t>
  </si>
  <si>
    <t>구정면제1투</t>
  </si>
  <si>
    <t>구정면</t>
  </si>
  <si>
    <t>왕산면제3투</t>
  </si>
  <si>
    <t>왕산면제2투</t>
  </si>
  <si>
    <t>왕산면제1투</t>
  </si>
  <si>
    <t>왕산면</t>
  </si>
  <si>
    <t>성산면제2투</t>
  </si>
  <si>
    <t>성산면제1투</t>
  </si>
  <si>
    <t>성산면</t>
  </si>
  <si>
    <t>주문진읍제6투</t>
  </si>
  <si>
    <t>주문진읍제5투</t>
  </si>
  <si>
    <t>주문진읍제4투</t>
  </si>
  <si>
    <t>주문진읍제3투</t>
  </si>
  <si>
    <t>주문진읍제2투</t>
  </si>
  <si>
    <t>주문진읍제1투</t>
  </si>
  <si>
    <t>주문진읍</t>
  </si>
  <si>
    <t>권성동</t>
  </si>
  <si>
    <t>최명희</t>
  </si>
  <si>
    <t>전혁</t>
  </si>
  <si>
    <t>장지창</t>
  </si>
  <si>
    <t>홍윤식</t>
  </si>
  <si>
    <t>김경수</t>
  </si>
  <si>
    <t>임계면제5투</t>
  </si>
  <si>
    <t>임계면제4투</t>
  </si>
  <si>
    <t>임계면제3투</t>
  </si>
  <si>
    <t>임계면제2투</t>
  </si>
  <si>
    <t>임계면제1투</t>
  </si>
  <si>
    <t>임계면</t>
  </si>
  <si>
    <t>북평면제2투</t>
  </si>
  <si>
    <t>북평면제1투</t>
  </si>
  <si>
    <t>북평면</t>
  </si>
  <si>
    <t>여량면제2투</t>
  </si>
  <si>
    <t>여량면제1투</t>
  </si>
  <si>
    <t>여량면</t>
  </si>
  <si>
    <t>화암면제2투</t>
  </si>
  <si>
    <t>화암면제1투</t>
  </si>
  <si>
    <t>화암면</t>
  </si>
  <si>
    <t>신동읍제4투</t>
  </si>
  <si>
    <t>신동읍제3투</t>
  </si>
  <si>
    <t>신동읍제2투</t>
  </si>
  <si>
    <t>신동읍제1투</t>
  </si>
  <si>
    <t>신동읍</t>
  </si>
  <si>
    <t>사북읍제2투</t>
  </si>
  <si>
    <t>사북읍제1투</t>
  </si>
  <si>
    <t>사북읍</t>
  </si>
  <si>
    <t>고한읍제3투</t>
  </si>
  <si>
    <t>고한읍제2투</t>
  </si>
  <si>
    <t>고한읍제1투</t>
  </si>
  <si>
    <t>고한읍</t>
  </si>
  <si>
    <t>정선읍제7투</t>
  </si>
  <si>
    <t>정선읍제6투</t>
  </si>
  <si>
    <t>정선읍제5투</t>
  </si>
  <si>
    <t>정선읍제4투</t>
  </si>
  <si>
    <t>정선읍제3투</t>
  </si>
  <si>
    <t>정선읍제2투</t>
  </si>
  <si>
    <t>정선읍제1투</t>
  </si>
  <si>
    <t>정선읍</t>
  </si>
  <si>
    <t>장승호</t>
  </si>
  <si>
    <t>동다은</t>
  </si>
  <si>
    <t>이도호</t>
  </si>
  <si>
    <t>이철규</t>
  </si>
  <si>
    <t>김동완</t>
  </si>
  <si>
    <t>정라동제4투</t>
  </si>
  <si>
    <t>정라동제3투</t>
  </si>
  <si>
    <t>정라동제2투</t>
  </si>
  <si>
    <t>정라동제1투</t>
  </si>
  <si>
    <t>정라동</t>
  </si>
  <si>
    <t>교동제4투</t>
  </si>
  <si>
    <t>교동제3투</t>
  </si>
  <si>
    <t>교동제2투</t>
  </si>
  <si>
    <t>교동제1투</t>
  </si>
  <si>
    <t>성내동제4투</t>
  </si>
  <si>
    <t>성내동제3투</t>
  </si>
  <si>
    <t>성내동제2투</t>
  </si>
  <si>
    <t>성내동제1투</t>
  </si>
  <si>
    <t>성내동</t>
  </si>
  <si>
    <t>남양동제5투</t>
  </si>
  <si>
    <t>남양동제4투</t>
  </si>
  <si>
    <t>남양동제3투</t>
  </si>
  <si>
    <t>남양동제2투</t>
  </si>
  <si>
    <t>남양동제1투</t>
  </si>
  <si>
    <t>남양동</t>
  </si>
  <si>
    <t>신기면투표소</t>
  </si>
  <si>
    <t>신기면</t>
  </si>
  <si>
    <t>가곡면제2투</t>
  </si>
  <si>
    <t>가곡면제1투</t>
  </si>
  <si>
    <t>가곡면</t>
  </si>
  <si>
    <t>미로면제3투</t>
  </si>
  <si>
    <t>미로면제2투</t>
  </si>
  <si>
    <t>미로면제1투</t>
  </si>
  <si>
    <t>미로면</t>
  </si>
  <si>
    <t>노곡면제2투</t>
  </si>
  <si>
    <t>노곡면제1투</t>
  </si>
  <si>
    <t>노곡면</t>
  </si>
  <si>
    <t>하장면제3투</t>
  </si>
  <si>
    <t>하장면제2투</t>
  </si>
  <si>
    <t>하장면제1투</t>
  </si>
  <si>
    <t>하장면</t>
  </si>
  <si>
    <t>근덕면제5투</t>
  </si>
  <si>
    <t>근덕면제4투</t>
  </si>
  <si>
    <t>근덕면제3투</t>
  </si>
  <si>
    <t>근덕면제2투</t>
  </si>
  <si>
    <t>근덕면제1투</t>
  </si>
  <si>
    <t>근덕면</t>
  </si>
  <si>
    <t>원덕읍제4투</t>
  </si>
  <si>
    <t>원덕읍제3투</t>
  </si>
  <si>
    <t>원덕읍제2투</t>
  </si>
  <si>
    <t>원덕읍제1투</t>
  </si>
  <si>
    <t>원덕읍</t>
  </si>
  <si>
    <t>도계읍제8투</t>
  </si>
  <si>
    <t>도계읍제7투</t>
  </si>
  <si>
    <t>도계읍제6투</t>
  </si>
  <si>
    <t>도계읍제5투</t>
  </si>
  <si>
    <t>도계읍제4투</t>
  </si>
  <si>
    <t>도계읍제3투</t>
  </si>
  <si>
    <t>도계읍제2투</t>
  </si>
  <si>
    <t>도계읍제1투</t>
  </si>
  <si>
    <t>도계읍</t>
  </si>
  <si>
    <t>철암동제2투</t>
  </si>
  <si>
    <t>철암동제1투</t>
  </si>
  <si>
    <t>철암동</t>
  </si>
  <si>
    <t>구문소동제2투</t>
  </si>
  <si>
    <t>구문소동제1투</t>
  </si>
  <si>
    <t>구문소동</t>
  </si>
  <si>
    <t>장성동제3투</t>
  </si>
  <si>
    <t>장성동제2투</t>
  </si>
  <si>
    <t>장성동제1투</t>
  </si>
  <si>
    <t>장성동</t>
  </si>
  <si>
    <t>문곡소도동제3투</t>
  </si>
  <si>
    <t>문곡소도동제2투</t>
  </si>
  <si>
    <t>문곡소도동제1투</t>
  </si>
  <si>
    <t>문곡소도동</t>
  </si>
  <si>
    <t>상장동제5투</t>
  </si>
  <si>
    <t>상장동제4투</t>
  </si>
  <si>
    <t>상장동제3투</t>
  </si>
  <si>
    <t>상장동제2투</t>
  </si>
  <si>
    <t>상장동제1투</t>
  </si>
  <si>
    <t>상장동</t>
  </si>
  <si>
    <t>삼수동제3투</t>
  </si>
  <si>
    <t>삼수동제2투</t>
  </si>
  <si>
    <t>삼수동제1투</t>
  </si>
  <si>
    <t>삼수동</t>
  </si>
  <si>
    <t>황연동제3투</t>
  </si>
  <si>
    <t>황연동제2투</t>
  </si>
  <si>
    <t>황연동제1투</t>
  </si>
  <si>
    <t>황연동</t>
  </si>
  <si>
    <t>황지동제3투</t>
  </si>
  <si>
    <t>황지동제2투</t>
  </si>
  <si>
    <t>황지동제1투</t>
  </si>
  <si>
    <t>황지동</t>
  </si>
  <si>
    <t>삼화동제2투</t>
  </si>
  <si>
    <t>삼화동제1투</t>
  </si>
  <si>
    <t>삼화동</t>
  </si>
  <si>
    <t>망상동제2투</t>
  </si>
  <si>
    <t>망상동제1투</t>
  </si>
  <si>
    <t>망상동</t>
  </si>
  <si>
    <t>북평동제3투</t>
  </si>
  <si>
    <t>북평동제2투</t>
  </si>
  <si>
    <t>북평동제1투</t>
  </si>
  <si>
    <t>북평동</t>
  </si>
  <si>
    <t>묵호동제2투</t>
  </si>
  <si>
    <t>묵호동제1투</t>
  </si>
  <si>
    <t>묵호동</t>
  </si>
  <si>
    <t>발한동제2투</t>
  </si>
  <si>
    <t>발한동제1투</t>
  </si>
  <si>
    <t>발한동</t>
  </si>
  <si>
    <t>동호동제2투</t>
  </si>
  <si>
    <t>동호동제1투</t>
  </si>
  <si>
    <t>동호동</t>
  </si>
  <si>
    <t>북삼동제6투</t>
  </si>
  <si>
    <t>북삼동제5투</t>
  </si>
  <si>
    <t>북삼동제4투</t>
  </si>
  <si>
    <t>북삼동제3투</t>
  </si>
  <si>
    <t>북삼동제2투</t>
  </si>
  <si>
    <t>북삼동제1투</t>
  </si>
  <si>
    <t>북삼동</t>
  </si>
  <si>
    <t>천곡동제9투</t>
  </si>
  <si>
    <t>천곡동제8투</t>
  </si>
  <si>
    <t>천곡동제7투</t>
  </si>
  <si>
    <t>천곡동제6투</t>
  </si>
  <si>
    <t>천곡동제5투</t>
  </si>
  <si>
    <t>천곡동제4투</t>
  </si>
  <si>
    <t>천곡동제3투</t>
  </si>
  <si>
    <t>천곡동제2투</t>
  </si>
  <si>
    <t>천곡동제1투</t>
  </si>
  <si>
    <t>천곡동</t>
  </si>
  <si>
    <t>강현면제4투</t>
  </si>
  <si>
    <t>강현면제3투</t>
  </si>
  <si>
    <t>강현면제2투</t>
  </si>
  <si>
    <t>강현면제1투</t>
  </si>
  <si>
    <t>강현면</t>
  </si>
  <si>
    <t>현남면제3투</t>
  </si>
  <si>
    <t>현남면제2투</t>
  </si>
  <si>
    <t>현남면제1투</t>
  </si>
  <si>
    <t>현남면</t>
  </si>
  <si>
    <t>현북면제4투</t>
  </si>
  <si>
    <t>현북면제3투</t>
  </si>
  <si>
    <t>현북면제2투</t>
  </si>
  <si>
    <t>현북면제1투</t>
  </si>
  <si>
    <t>현북면</t>
  </si>
  <si>
    <t>손양면제2투</t>
  </si>
  <si>
    <t>손양면제1투</t>
  </si>
  <si>
    <t>손양면</t>
  </si>
  <si>
    <t>서면제4투</t>
  </si>
  <si>
    <t>양양읍제5투</t>
  </si>
  <si>
    <t>양양읍제4투</t>
  </si>
  <si>
    <t>양양읍제3투</t>
  </si>
  <si>
    <t>양양읍제2투</t>
  </si>
  <si>
    <t>양양읍제1투</t>
  </si>
  <si>
    <t>양양읍</t>
  </si>
  <si>
    <t>황정기</t>
  </si>
  <si>
    <t>김도경</t>
  </si>
  <si>
    <t>이양수</t>
  </si>
  <si>
    <t>이동기</t>
  </si>
  <si>
    <t>토성면제4투</t>
  </si>
  <si>
    <t>토성면제3투</t>
  </si>
  <si>
    <t>토성면제2투</t>
  </si>
  <si>
    <t>토성면제1투</t>
  </si>
  <si>
    <t>토성면</t>
  </si>
  <si>
    <t>죽왕면제4투</t>
  </si>
  <si>
    <t>죽왕면제3투</t>
  </si>
  <si>
    <t>죽왕면제2투</t>
  </si>
  <si>
    <t>죽왕면제1투</t>
  </si>
  <si>
    <t>죽왕면</t>
  </si>
  <si>
    <t>현내면제4투</t>
  </si>
  <si>
    <t>현내면제3투</t>
  </si>
  <si>
    <t>현내면제2투</t>
  </si>
  <si>
    <t>현내면제1투</t>
  </si>
  <si>
    <t>현내면</t>
  </si>
  <si>
    <t>거진읍제6투</t>
  </si>
  <si>
    <t>거진읍제5투</t>
  </si>
  <si>
    <t>거진읍제4투</t>
  </si>
  <si>
    <t>거진읍제3투</t>
  </si>
  <si>
    <t>거진읍제2투</t>
  </si>
  <si>
    <t>거진읍제1투</t>
  </si>
  <si>
    <t>거진읍</t>
  </si>
  <si>
    <t>간성읍제5투</t>
  </si>
  <si>
    <t>간성읍제4투</t>
  </si>
  <si>
    <t>간성읍제3투</t>
  </si>
  <si>
    <t>간성읍제2투</t>
  </si>
  <si>
    <t>간성읍제1투</t>
  </si>
  <si>
    <t>간성읍</t>
  </si>
  <si>
    <t>상남면제2투</t>
  </si>
  <si>
    <t>상남면제1투</t>
  </si>
  <si>
    <t>상남면</t>
  </si>
  <si>
    <t>서화면제3투</t>
  </si>
  <si>
    <t>서화면제2투</t>
  </si>
  <si>
    <t>서화면제1투</t>
  </si>
  <si>
    <t>서화면</t>
  </si>
  <si>
    <t>기린면제6투</t>
  </si>
  <si>
    <t>기린면제5투</t>
  </si>
  <si>
    <t>기린면제4투</t>
  </si>
  <si>
    <t>기린면제3투</t>
  </si>
  <si>
    <t>기린면제2투</t>
  </si>
  <si>
    <t>기린면제1투</t>
  </si>
  <si>
    <t>기린면</t>
  </si>
  <si>
    <t>북면제5투</t>
  </si>
  <si>
    <t>인제읍제5투</t>
  </si>
  <si>
    <t>인제읍제4투</t>
  </si>
  <si>
    <t>인제읍제3투</t>
  </si>
  <si>
    <t>인제읍제2투</t>
  </si>
  <si>
    <t>인제읍제1투</t>
  </si>
  <si>
    <t>인제읍</t>
  </si>
  <si>
    <t>대포동제2투</t>
  </si>
  <si>
    <t>대포동제1투</t>
  </si>
  <si>
    <t>대포동</t>
  </si>
  <si>
    <t>청호동제2투</t>
  </si>
  <si>
    <t>청호동제1투</t>
  </si>
  <si>
    <t>청호동</t>
  </si>
  <si>
    <t>조양동제7투</t>
  </si>
  <si>
    <t>조양동제6투</t>
  </si>
  <si>
    <t>조양동제5투</t>
  </si>
  <si>
    <t>조양동제4투</t>
  </si>
  <si>
    <t>조양동제3투</t>
  </si>
  <si>
    <t>조양동제2투</t>
  </si>
  <si>
    <t>조양동제1투</t>
  </si>
  <si>
    <t>조양동</t>
  </si>
  <si>
    <t>노학동제6투</t>
  </si>
  <si>
    <t>노학동제5투</t>
  </si>
  <si>
    <t>노학동제4투</t>
  </si>
  <si>
    <t>노학동제3투</t>
  </si>
  <si>
    <t>노학동제2투</t>
  </si>
  <si>
    <t>노학동제1투</t>
  </si>
  <si>
    <t>노학동</t>
  </si>
  <si>
    <t>금호동제4투</t>
  </si>
  <si>
    <t>금호동제3투</t>
  </si>
  <si>
    <t>금호동제2투</t>
  </si>
  <si>
    <t>금호동제1투</t>
  </si>
  <si>
    <t>금호동</t>
  </si>
  <si>
    <t>영랑동제2투</t>
  </si>
  <si>
    <t>영랑동제1투</t>
  </si>
  <si>
    <t>영랑동</t>
  </si>
  <si>
    <t>대관령면제3투</t>
  </si>
  <si>
    <t>대관령면제2투</t>
  </si>
  <si>
    <t>대관령면제1투</t>
  </si>
  <si>
    <t>대관령면</t>
  </si>
  <si>
    <t>진부면제7투</t>
  </si>
  <si>
    <t>진부면제6투</t>
  </si>
  <si>
    <t>진부면제5투</t>
  </si>
  <si>
    <t>진부면제4투</t>
  </si>
  <si>
    <t>진부면제3투</t>
  </si>
  <si>
    <t>진부면제2투</t>
  </si>
  <si>
    <t>진부면제1투</t>
  </si>
  <si>
    <t>진부면</t>
  </si>
  <si>
    <t>용평면제3투</t>
  </si>
  <si>
    <t>용평면제2투</t>
  </si>
  <si>
    <t>용평면제1투</t>
  </si>
  <si>
    <t>용평면</t>
  </si>
  <si>
    <t>봉평면제3투</t>
  </si>
  <si>
    <t>봉평면제2투</t>
  </si>
  <si>
    <t>봉평면제1투</t>
  </si>
  <si>
    <t>봉평면</t>
  </si>
  <si>
    <t>대화면제4투</t>
  </si>
  <si>
    <t>대화면제3투</t>
  </si>
  <si>
    <t>대화면제2투</t>
  </si>
  <si>
    <t>대화면제1투</t>
  </si>
  <si>
    <t>대화면</t>
  </si>
  <si>
    <t>방림면제3투</t>
  </si>
  <si>
    <t>방림면제2투</t>
  </si>
  <si>
    <t>방림면제1투</t>
  </si>
  <si>
    <t>방림면</t>
  </si>
  <si>
    <t>미탄면제2투</t>
  </si>
  <si>
    <t>미탄면제1투</t>
  </si>
  <si>
    <t>미탄면</t>
  </si>
  <si>
    <t>평창읍제7투</t>
  </si>
  <si>
    <t>평창읍제6투</t>
  </si>
  <si>
    <t>평창읍제5투</t>
  </si>
  <si>
    <t>평창읍제4투</t>
  </si>
  <si>
    <t>평창읍제3투</t>
  </si>
  <si>
    <t>평창읍제2투</t>
  </si>
  <si>
    <t>평창읍제1투</t>
  </si>
  <si>
    <t>평창읍</t>
  </si>
  <si>
    <t>조일현</t>
  </si>
  <si>
    <t>유상범</t>
  </si>
  <si>
    <t>원경환</t>
  </si>
  <si>
    <t>무릉도원면제2투</t>
  </si>
  <si>
    <t>무릉도원면제1투</t>
  </si>
  <si>
    <t>무릉도원면</t>
  </si>
  <si>
    <t>주천면제3투</t>
  </si>
  <si>
    <t>주천면제2투</t>
  </si>
  <si>
    <t>주천면제1투</t>
  </si>
  <si>
    <t>주천면</t>
  </si>
  <si>
    <t>한반도면제2투</t>
  </si>
  <si>
    <t>한반도면제1투</t>
  </si>
  <si>
    <t>한반도면</t>
  </si>
  <si>
    <t>김삿갓면제2투</t>
  </si>
  <si>
    <t>김삿갓면제1투</t>
  </si>
  <si>
    <t>김삿갓면</t>
  </si>
  <si>
    <t>중동면제2투</t>
  </si>
  <si>
    <t>중동면제1투</t>
  </si>
  <si>
    <t>중동면</t>
  </si>
  <si>
    <t>상동읍제3투</t>
  </si>
  <si>
    <t>상동읍제2투</t>
  </si>
  <si>
    <t>상동읍제1투</t>
  </si>
  <si>
    <t>상동읍</t>
  </si>
  <si>
    <t>영월읍제9투</t>
  </si>
  <si>
    <t>영월읍제8투</t>
  </si>
  <si>
    <t>영월읍제7투</t>
  </si>
  <si>
    <t>영월읍제6투</t>
  </si>
  <si>
    <t>영월읍제5투</t>
  </si>
  <si>
    <t>영월읍제4투</t>
  </si>
  <si>
    <t>영월읍제3투</t>
  </si>
  <si>
    <t>영월읍제2투</t>
  </si>
  <si>
    <t>영월읍제1투</t>
  </si>
  <si>
    <t>영월읍</t>
  </si>
  <si>
    <t>강림면투표소</t>
  </si>
  <si>
    <t>강림면</t>
  </si>
  <si>
    <t>서원면제2투</t>
  </si>
  <si>
    <t>서원면제1투</t>
  </si>
  <si>
    <t>서원면</t>
  </si>
  <si>
    <t>공근면제2투</t>
  </si>
  <si>
    <t>공근면제1투</t>
  </si>
  <si>
    <t>공근면</t>
  </si>
  <si>
    <t>청일면제3투</t>
  </si>
  <si>
    <t>청일면제2투</t>
  </si>
  <si>
    <t>청일면제1투</t>
  </si>
  <si>
    <t>청일면</t>
  </si>
  <si>
    <t>갑천면제2투</t>
  </si>
  <si>
    <t>갑천면제1투</t>
  </si>
  <si>
    <t>갑천면</t>
  </si>
  <si>
    <t>둔내면제4투</t>
  </si>
  <si>
    <t>둔내면제3투</t>
  </si>
  <si>
    <t>둔내면제2투</t>
  </si>
  <si>
    <t>둔내면제1투</t>
  </si>
  <si>
    <t>둔내면</t>
  </si>
  <si>
    <t>안흥면제2투</t>
  </si>
  <si>
    <t>안흥면제1투</t>
  </si>
  <si>
    <t>안흥면</t>
  </si>
  <si>
    <t>우천면제3투</t>
  </si>
  <si>
    <t>우천면제2투</t>
  </si>
  <si>
    <t>우천면제1투</t>
  </si>
  <si>
    <t>우천면</t>
  </si>
  <si>
    <t>횡성읍제7투</t>
  </si>
  <si>
    <t>횡성읍제6투</t>
  </si>
  <si>
    <t>횡성읍제5투</t>
  </si>
  <si>
    <t>횡성읍제4투</t>
  </si>
  <si>
    <t>횡성읍제3투</t>
  </si>
  <si>
    <t>횡성읍제2투</t>
  </si>
  <si>
    <t>횡성읍제1투</t>
  </si>
  <si>
    <t>횡성읍</t>
  </si>
  <si>
    <t>내면제3투</t>
  </si>
  <si>
    <t>내면제2투</t>
  </si>
  <si>
    <t>내면제1투</t>
  </si>
  <si>
    <t>내면</t>
  </si>
  <si>
    <t>북방면제3투</t>
  </si>
  <si>
    <t>북방면제2투</t>
  </si>
  <si>
    <t>북방면제1투</t>
  </si>
  <si>
    <t>북방면</t>
  </si>
  <si>
    <t>서석면제4투</t>
  </si>
  <si>
    <t>서석면제3투</t>
  </si>
  <si>
    <t>서석면제2투</t>
  </si>
  <si>
    <t>서석면제1투</t>
  </si>
  <si>
    <t>서석면</t>
  </si>
  <si>
    <t>두촌면제2투</t>
  </si>
  <si>
    <t>두촌면제1투</t>
  </si>
  <si>
    <t>두촌면</t>
  </si>
  <si>
    <t>화촌면제4투</t>
  </si>
  <si>
    <t>화촌면제3투</t>
  </si>
  <si>
    <t>화촌면제2투</t>
  </si>
  <si>
    <t>화촌면제1투</t>
  </si>
  <si>
    <t>화촌면</t>
  </si>
  <si>
    <t>홍천읍제12투</t>
  </si>
  <si>
    <t>홍천읍제11투</t>
  </si>
  <si>
    <t>홍천읍제10투</t>
  </si>
  <si>
    <t>홍천읍제9투</t>
  </si>
  <si>
    <t>홍천읍제8투</t>
  </si>
  <si>
    <t>홍천읍제7투</t>
  </si>
  <si>
    <t>홍천읍제6투</t>
  </si>
  <si>
    <t>홍천읍제5투</t>
  </si>
  <si>
    <t>홍천읍제4투</t>
  </si>
  <si>
    <t>홍천읍제3투</t>
  </si>
  <si>
    <t>홍천읍제2투</t>
  </si>
  <si>
    <t>홍천읍제1투</t>
  </si>
  <si>
    <t>홍천읍</t>
  </si>
  <si>
    <t>문의면제2투</t>
  </si>
  <si>
    <t>문의면제1투</t>
  </si>
  <si>
    <t>문의면</t>
  </si>
  <si>
    <t>남일면제3투</t>
  </si>
  <si>
    <t>남일면제2투</t>
  </si>
  <si>
    <t>남일면제1투</t>
  </si>
  <si>
    <t>남일면</t>
  </si>
  <si>
    <t>가덕면제3투</t>
  </si>
  <si>
    <t>가덕면제2투</t>
  </si>
  <si>
    <t>가덕면제1투</t>
  </si>
  <si>
    <t>가덕면</t>
  </si>
  <si>
    <t>미원면제3투</t>
  </si>
  <si>
    <t>미원면제2투</t>
  </si>
  <si>
    <t>미원면제1투</t>
  </si>
  <si>
    <t>미원면</t>
  </si>
  <si>
    <t>낭성면투표소</t>
  </si>
  <si>
    <t>낭성면</t>
  </si>
  <si>
    <t>용암제2동제7투</t>
  </si>
  <si>
    <t>용암제2동제6투</t>
  </si>
  <si>
    <t>용암제2동제5투</t>
  </si>
  <si>
    <t>용암제2동제4투</t>
  </si>
  <si>
    <t>용암제2동제3투</t>
  </si>
  <si>
    <t>용암제2동제2투</t>
  </si>
  <si>
    <t>용암제2동제1투</t>
  </si>
  <si>
    <t>용암제2동</t>
  </si>
  <si>
    <t>용암제1동제10투</t>
  </si>
  <si>
    <t>용암제1동제9투</t>
  </si>
  <si>
    <t>용암제1동제8투</t>
  </si>
  <si>
    <t>용암제1동제7투</t>
  </si>
  <si>
    <t>용암제1동제6투</t>
  </si>
  <si>
    <t>용암제1동제5투</t>
  </si>
  <si>
    <t>용암제1동제4투</t>
  </si>
  <si>
    <t>용암제1동제3투</t>
  </si>
  <si>
    <t>용암제1동제2투</t>
  </si>
  <si>
    <t>용암제1동제1투</t>
  </si>
  <si>
    <t>용암제1동</t>
  </si>
  <si>
    <t>영운동제3투</t>
  </si>
  <si>
    <t>영운동제2투</t>
  </si>
  <si>
    <t>영운동제1투</t>
  </si>
  <si>
    <t>영운동</t>
  </si>
  <si>
    <t>금천동제8투</t>
  </si>
  <si>
    <t>금천동제7투</t>
  </si>
  <si>
    <t>금천동제6투</t>
  </si>
  <si>
    <t>금천동제5투</t>
  </si>
  <si>
    <t>금천동제4투</t>
  </si>
  <si>
    <t>금천동제3투</t>
  </si>
  <si>
    <t>금천동제2투</t>
  </si>
  <si>
    <t>금천동제1투</t>
  </si>
  <si>
    <t>금천동</t>
  </si>
  <si>
    <t>용담·명암·산성동제3투</t>
  </si>
  <si>
    <t>용담·명암·산성동제2투</t>
  </si>
  <si>
    <t>용담·명암·산성동제1투</t>
  </si>
  <si>
    <t>용담·명암·산성동</t>
  </si>
  <si>
    <t>탑·대성동제3투</t>
  </si>
  <si>
    <t>탑·대성동제2투</t>
  </si>
  <si>
    <t>탑·대성동제1투</t>
  </si>
  <si>
    <t>탑·대성동</t>
  </si>
  <si>
    <t>홍경희</t>
  </si>
  <si>
    <t>김종대</t>
  </si>
  <si>
    <t>김홍배</t>
  </si>
  <si>
    <t>윤갑근</t>
  </si>
  <si>
    <t>정정순</t>
  </si>
  <si>
    <t>성화·개신·죽림동제10투</t>
  </si>
  <si>
    <t>성화·개신·죽림동제9투</t>
  </si>
  <si>
    <t>성화·개신·죽림동제8투</t>
  </si>
  <si>
    <t>성화·개신·죽림동제7투</t>
  </si>
  <si>
    <t>성화·개신·죽림동제6투</t>
  </si>
  <si>
    <t>성화·개신·죽림동제5투</t>
  </si>
  <si>
    <t>성화·개신·죽림동제4투</t>
  </si>
  <si>
    <t>성화·개신·죽림동제3투</t>
  </si>
  <si>
    <t>성화·개신·죽림동제2투</t>
  </si>
  <si>
    <t>성화·개신·죽림동제1투</t>
  </si>
  <si>
    <t>성화·개신·죽림동</t>
  </si>
  <si>
    <t>수곡제2동제4투</t>
  </si>
  <si>
    <t>수곡제2동제3투</t>
  </si>
  <si>
    <t>수곡제2동제2투</t>
  </si>
  <si>
    <t>수곡제2동제1투</t>
  </si>
  <si>
    <t>수곡제2동</t>
  </si>
  <si>
    <t>수곡제1동제4투</t>
  </si>
  <si>
    <t>수곡제1동제3투</t>
  </si>
  <si>
    <t>수곡제1동제2투</t>
  </si>
  <si>
    <t>수곡제1동제1투</t>
  </si>
  <si>
    <t>수곡제1동</t>
  </si>
  <si>
    <t>분평동제7투</t>
  </si>
  <si>
    <t>분평동제6투</t>
  </si>
  <si>
    <t>분평동제5투</t>
  </si>
  <si>
    <t>분평동제4투</t>
  </si>
  <si>
    <t>분평동제3투</t>
  </si>
  <si>
    <t>분평동제2투</t>
  </si>
  <si>
    <t>분평동제1투</t>
  </si>
  <si>
    <t>분평동</t>
  </si>
  <si>
    <t>산남동제5투</t>
  </si>
  <si>
    <t>산남동제4투</t>
  </si>
  <si>
    <t>산남동제3투</t>
  </si>
  <si>
    <t>산남동제2투</t>
  </si>
  <si>
    <t>산남동제1투</t>
  </si>
  <si>
    <t>산남동</t>
  </si>
  <si>
    <t>모충동제4투</t>
  </si>
  <si>
    <t>모충동제3투</t>
  </si>
  <si>
    <t>모충동제2투</t>
  </si>
  <si>
    <t>모충동제1투</t>
  </si>
  <si>
    <t>모충동</t>
  </si>
  <si>
    <t>사창동제4투</t>
  </si>
  <si>
    <t>사창동제3투</t>
  </si>
  <si>
    <t>사창동제2투</t>
  </si>
  <si>
    <t>사창동제1투</t>
  </si>
  <si>
    <t>사창동</t>
  </si>
  <si>
    <t>사직제1동제3투</t>
  </si>
  <si>
    <t>현도면제2투</t>
  </si>
  <si>
    <t>현도면제1투</t>
  </si>
  <si>
    <t>현도면</t>
  </si>
  <si>
    <t>남이면제4투</t>
  </si>
  <si>
    <t>남이면제3투</t>
  </si>
  <si>
    <t>남이면제2투</t>
  </si>
  <si>
    <t>남이면제1투</t>
  </si>
  <si>
    <t>남이면</t>
  </si>
  <si>
    <t>이창록</t>
  </si>
  <si>
    <t>최현호</t>
  </si>
  <si>
    <t>이장섭</t>
  </si>
  <si>
    <t>강서제2동제4투</t>
  </si>
  <si>
    <t>강서제2동제3투</t>
  </si>
  <si>
    <t>강서제2동제2투</t>
  </si>
  <si>
    <t>강서제2동제1투</t>
  </si>
  <si>
    <t>강서제2동</t>
  </si>
  <si>
    <t>강서제1동제6투</t>
  </si>
  <si>
    <t>강서제1동제5투</t>
  </si>
  <si>
    <t>강서제1동제4투</t>
  </si>
  <si>
    <t>강서제1동제3투</t>
  </si>
  <si>
    <t>강서제1동제2투</t>
  </si>
  <si>
    <t>강서제1동제1투</t>
  </si>
  <si>
    <t>강서제1동</t>
  </si>
  <si>
    <t>봉명제2·송정동제6투</t>
  </si>
  <si>
    <t>봉명제2·송정동제5투</t>
  </si>
  <si>
    <t>봉명제2·송정동제4투</t>
  </si>
  <si>
    <t>봉명제2·송정동제3투</t>
  </si>
  <si>
    <t>봉명제2·송정동제2투</t>
  </si>
  <si>
    <t>봉명제2·송정동제1투</t>
  </si>
  <si>
    <t>봉명제2·송정동</t>
  </si>
  <si>
    <t>봉명제1동제3투</t>
  </si>
  <si>
    <t>봉명제1동제2투</t>
  </si>
  <si>
    <t>봉명제1동제1투</t>
  </si>
  <si>
    <t>봉명제1동</t>
  </si>
  <si>
    <t>가경동제10투</t>
  </si>
  <si>
    <t>가경동제9투</t>
  </si>
  <si>
    <t>가경동제8투</t>
  </si>
  <si>
    <t>가경동제7투</t>
  </si>
  <si>
    <t>가경동제6투</t>
  </si>
  <si>
    <t>가경동제5투</t>
  </si>
  <si>
    <t>가경동제4투</t>
  </si>
  <si>
    <t>가경동제3투</t>
  </si>
  <si>
    <t>가경동제2투</t>
  </si>
  <si>
    <t>가경동제1투</t>
  </si>
  <si>
    <t>가경동</t>
  </si>
  <si>
    <t>복대제2동제5투</t>
  </si>
  <si>
    <t>복대제2동제4투</t>
  </si>
  <si>
    <t>복대제2동제3투</t>
  </si>
  <si>
    <t>복대제2동제2투</t>
  </si>
  <si>
    <t>복대제2동제1투</t>
  </si>
  <si>
    <t>복대제2동</t>
  </si>
  <si>
    <t>복대제1동제12투</t>
  </si>
  <si>
    <t>복대제1동제11투</t>
  </si>
  <si>
    <t>복대제1동제10투</t>
  </si>
  <si>
    <t>복대제1동제9투</t>
  </si>
  <si>
    <t>복대제1동제8투</t>
  </si>
  <si>
    <t>복대제1동제7투</t>
  </si>
  <si>
    <t>복대제1동제6투</t>
  </si>
  <si>
    <t>복대제1동제5투</t>
  </si>
  <si>
    <t>복대제1동제4투</t>
  </si>
  <si>
    <t>복대제1동제3투</t>
  </si>
  <si>
    <t>복대제1동제2투</t>
  </si>
  <si>
    <t>복대제1동제1투</t>
  </si>
  <si>
    <t>복대제1동</t>
  </si>
  <si>
    <t>운천·신봉동제5투</t>
  </si>
  <si>
    <t>운천·신봉동제4투</t>
  </si>
  <si>
    <t>운천·신봉동제3투</t>
  </si>
  <si>
    <t>운천·신봉동제2투</t>
  </si>
  <si>
    <t>운천·신봉동제1투</t>
  </si>
  <si>
    <t>운천·신봉동</t>
  </si>
  <si>
    <t>옥산면제5투</t>
  </si>
  <si>
    <t>옥산면제4투</t>
  </si>
  <si>
    <t>옥산면제3투</t>
  </si>
  <si>
    <t>옥산면제2투</t>
  </si>
  <si>
    <t>옥산면제1투</t>
  </si>
  <si>
    <t>옥산면</t>
  </si>
  <si>
    <t>강내면제3투</t>
  </si>
  <si>
    <t>강내면제2투</t>
  </si>
  <si>
    <t>강내면제1투</t>
  </si>
  <si>
    <t>강내면</t>
  </si>
  <si>
    <t>오송읍제7투</t>
  </si>
  <si>
    <t>오송읍제6투</t>
  </si>
  <si>
    <t>오송읍제5투</t>
  </si>
  <si>
    <t>오송읍제4투</t>
  </si>
  <si>
    <t>오송읍제3투</t>
  </si>
  <si>
    <t>오송읍제2투</t>
  </si>
  <si>
    <t>오송읍제1투</t>
  </si>
  <si>
    <t>오송읍</t>
  </si>
  <si>
    <t>서동신</t>
  </si>
  <si>
    <t>정우택</t>
  </si>
  <si>
    <t>도종환</t>
  </si>
  <si>
    <t>오근장동제4투</t>
  </si>
  <si>
    <t>오근장동제3투</t>
  </si>
  <si>
    <t>오근장동제2투</t>
  </si>
  <si>
    <t>오근장동제1투</t>
  </si>
  <si>
    <t>오근장동</t>
  </si>
  <si>
    <t>율량·사천동제13투</t>
  </si>
  <si>
    <t>율량·사천동제12투</t>
  </si>
  <si>
    <t>율량·사천동제11투</t>
  </si>
  <si>
    <t>율량·사천동제10투</t>
  </si>
  <si>
    <t>율량·사천동제9투</t>
  </si>
  <si>
    <t>율량·사천동제8투</t>
  </si>
  <si>
    <t>율량·사천동제7투</t>
  </si>
  <si>
    <t>율량·사천동제6투</t>
  </si>
  <si>
    <t>율량·사천동제5투</t>
  </si>
  <si>
    <t>율량·사천동제4투</t>
  </si>
  <si>
    <t>율량·사천동제3투</t>
  </si>
  <si>
    <t>율량·사천동제2투</t>
  </si>
  <si>
    <t>율량·사천동제1투</t>
  </si>
  <si>
    <t>율량·사천동</t>
  </si>
  <si>
    <t>내덕제2동제3투</t>
  </si>
  <si>
    <t>내덕제2동제2투</t>
  </si>
  <si>
    <t>내덕제2동제1투</t>
  </si>
  <si>
    <t>내덕제2동</t>
  </si>
  <si>
    <t>내덕제1동제3투</t>
  </si>
  <si>
    <t>내덕제1동제2투</t>
  </si>
  <si>
    <t>내덕제1동제1투</t>
  </si>
  <si>
    <t>내덕제1동</t>
  </si>
  <si>
    <t>북이면제4투</t>
  </si>
  <si>
    <t>북이면제3투</t>
  </si>
  <si>
    <t>북이면제2투</t>
  </si>
  <si>
    <t>북이면제1투</t>
  </si>
  <si>
    <t>북이면</t>
  </si>
  <si>
    <t>오창읍제17투</t>
  </si>
  <si>
    <t>오창읍제16투</t>
  </si>
  <si>
    <t>오창읍제15투</t>
  </si>
  <si>
    <t>오창읍제14투</t>
  </si>
  <si>
    <t>오창읍제13투</t>
  </si>
  <si>
    <t>오창읍제12투</t>
  </si>
  <si>
    <t>오창읍제11투</t>
  </si>
  <si>
    <t>오창읍제10투</t>
  </si>
  <si>
    <t>오창읍제9투</t>
  </si>
  <si>
    <t>오창읍제8투</t>
  </si>
  <si>
    <t>오창읍제7투</t>
  </si>
  <si>
    <t>오창읍제6투</t>
  </si>
  <si>
    <t>오창읍제5투</t>
  </si>
  <si>
    <t>오창읍제4투</t>
  </si>
  <si>
    <t>오창읍제3투</t>
  </si>
  <si>
    <t>오창읍제2투</t>
  </si>
  <si>
    <t>오창읍제1투</t>
  </si>
  <si>
    <t>오창읍</t>
  </si>
  <si>
    <t>내수읍제7투</t>
  </si>
  <si>
    <t>내수읍제6투</t>
  </si>
  <si>
    <t>내수읍제5투</t>
  </si>
  <si>
    <t>내수읍제4투</t>
  </si>
  <si>
    <t>내수읍제3투</t>
  </si>
  <si>
    <t>내수읍제2투</t>
  </si>
  <si>
    <t>내수읍제1투</t>
  </si>
  <si>
    <t>내수읍</t>
  </si>
  <si>
    <t>허원</t>
  </si>
  <si>
    <t>이명주</t>
  </si>
  <si>
    <t>김수민</t>
  </si>
  <si>
    <t>변재일</t>
  </si>
  <si>
    <t>목행·용탄동제2투</t>
  </si>
  <si>
    <t>목행·용탄동제1투</t>
  </si>
  <si>
    <t>목행·용탄동</t>
  </si>
  <si>
    <t>연수동제11투</t>
  </si>
  <si>
    <t>연수동제10투</t>
  </si>
  <si>
    <t>연수동제9투</t>
  </si>
  <si>
    <t>연수동제8투</t>
  </si>
  <si>
    <t>연수동제7투</t>
  </si>
  <si>
    <t>연수동제6투</t>
  </si>
  <si>
    <t>연수동제5투</t>
  </si>
  <si>
    <t>연수동제4투</t>
  </si>
  <si>
    <t>연수동제3투</t>
  </si>
  <si>
    <t>연수동제2투</t>
  </si>
  <si>
    <t>연수동제1투</t>
  </si>
  <si>
    <t>연수동</t>
  </si>
  <si>
    <t>칠금·금릉동제5투</t>
  </si>
  <si>
    <t>칠금·금릉동제4투</t>
  </si>
  <si>
    <t>칠금·금릉동제3투</t>
  </si>
  <si>
    <t>칠금·금릉동제2투</t>
  </si>
  <si>
    <t>칠금·금릉동제1투</t>
  </si>
  <si>
    <t>칠금·금릉동</t>
  </si>
  <si>
    <t>봉방동제3투</t>
  </si>
  <si>
    <t>봉방동제2투</t>
  </si>
  <si>
    <t>봉방동제1투</t>
  </si>
  <si>
    <t>봉방동</t>
  </si>
  <si>
    <t>달천동제2투</t>
  </si>
  <si>
    <t>달천동제1투</t>
  </si>
  <si>
    <t>달천동</t>
  </si>
  <si>
    <t>호암·직동제4투</t>
  </si>
  <si>
    <t>호암·직동제3투</t>
  </si>
  <si>
    <t>호암·직동제2투</t>
  </si>
  <si>
    <t>호암·직동제1투</t>
  </si>
  <si>
    <t>호암·직동</t>
  </si>
  <si>
    <t>지현동제2투</t>
  </si>
  <si>
    <t>지현동제1투</t>
  </si>
  <si>
    <t>지현동</t>
  </si>
  <si>
    <t>용산동제4투</t>
  </si>
  <si>
    <t>용산동제3투</t>
  </si>
  <si>
    <t>용산동제2투</t>
  </si>
  <si>
    <t>용산동제1투</t>
  </si>
  <si>
    <t>용산동</t>
  </si>
  <si>
    <t>교현2동제3투</t>
  </si>
  <si>
    <t>교현2동제2투</t>
  </si>
  <si>
    <t>교현2동제1투</t>
  </si>
  <si>
    <t>교현2동</t>
  </si>
  <si>
    <t>교현·안림동제7투</t>
  </si>
  <si>
    <t>교현·안림동제6투</t>
  </si>
  <si>
    <t>교현·안림동제5투</t>
  </si>
  <si>
    <t>교현·안림동제4투</t>
  </si>
  <si>
    <t>교현·안림동제3투</t>
  </si>
  <si>
    <t>교현·안림동제2투</t>
  </si>
  <si>
    <t>교현·안림동제1투</t>
  </si>
  <si>
    <t>교현·안림동</t>
  </si>
  <si>
    <t>성내·충인동제2투</t>
  </si>
  <si>
    <t>성내·충인동제1투</t>
  </si>
  <si>
    <t>성내·충인동</t>
  </si>
  <si>
    <t>소태면제2투</t>
  </si>
  <si>
    <t>소태면제1투</t>
  </si>
  <si>
    <t>소태면</t>
  </si>
  <si>
    <t>엄정면투표소</t>
  </si>
  <si>
    <t>엄정면</t>
  </si>
  <si>
    <t>산척면투표소</t>
  </si>
  <si>
    <t>산척면</t>
  </si>
  <si>
    <t>동량면제2투</t>
  </si>
  <si>
    <t>동량면제1투</t>
  </si>
  <si>
    <t>동량면</t>
  </si>
  <si>
    <t>금가면제2투</t>
  </si>
  <si>
    <t>금가면제1투</t>
  </si>
  <si>
    <t>금가면</t>
  </si>
  <si>
    <t>중앙탑면제4투</t>
  </si>
  <si>
    <t>중앙탑면제3투</t>
  </si>
  <si>
    <t>중앙탑면제2투</t>
  </si>
  <si>
    <t>중앙탑면제1투</t>
  </si>
  <si>
    <t>중앙탑면</t>
  </si>
  <si>
    <t>앙성면제3투</t>
  </si>
  <si>
    <t>앙성면제2투</t>
  </si>
  <si>
    <t>앙성면제1투</t>
  </si>
  <si>
    <t>앙성면</t>
  </si>
  <si>
    <t>노은면투표소</t>
  </si>
  <si>
    <t>노은면</t>
  </si>
  <si>
    <t>신니면제2투</t>
  </si>
  <si>
    <t>신니면제1투</t>
  </si>
  <si>
    <t>신니면</t>
  </si>
  <si>
    <t>대소원면제3투</t>
  </si>
  <si>
    <t>대소원면제2투</t>
  </si>
  <si>
    <t>대소원면제1투</t>
  </si>
  <si>
    <t>대소원면</t>
  </si>
  <si>
    <t>수안보면제2투</t>
  </si>
  <si>
    <t>수안보면제1투</t>
  </si>
  <si>
    <t>수안보면</t>
  </si>
  <si>
    <t>살미면투표소</t>
  </si>
  <si>
    <t>살미면</t>
  </si>
  <si>
    <t>주덕읍제3투</t>
  </si>
  <si>
    <t>주덕읍제2투</t>
  </si>
  <si>
    <t>주덕읍제1투</t>
  </si>
  <si>
    <t>주덕읍</t>
  </si>
  <si>
    <t>김은숙</t>
  </si>
  <si>
    <t>최용수</t>
  </si>
  <si>
    <t>이종배</t>
  </si>
  <si>
    <t>김경욱</t>
  </si>
  <si>
    <t>어상천면투표소</t>
  </si>
  <si>
    <t>어상천면</t>
  </si>
  <si>
    <t>영춘면제3투</t>
  </si>
  <si>
    <t>영춘면제2투</t>
  </si>
  <si>
    <t>영춘면제1투</t>
  </si>
  <si>
    <t>영춘면</t>
  </si>
  <si>
    <t>가곡면투표소</t>
  </si>
  <si>
    <t>대강면제2투</t>
  </si>
  <si>
    <t>대강면제1투</t>
  </si>
  <si>
    <t>대강면</t>
  </si>
  <si>
    <t>단성면제2투</t>
  </si>
  <si>
    <t>단성면제1투</t>
  </si>
  <si>
    <t>단성면</t>
  </si>
  <si>
    <t>매포읍제3투</t>
  </si>
  <si>
    <t>매포읍제2투</t>
  </si>
  <si>
    <t>매포읍제1투</t>
  </si>
  <si>
    <t>매포읍</t>
  </si>
  <si>
    <t>단양읍제3투</t>
  </si>
  <si>
    <t>단양읍제2투</t>
  </si>
  <si>
    <t>단양읍제1투</t>
  </si>
  <si>
    <t>단양읍</t>
  </si>
  <si>
    <t>지재환</t>
  </si>
  <si>
    <t>이후삼</t>
  </si>
  <si>
    <t>의림지동제3투</t>
  </si>
  <si>
    <t>의림지동제2투</t>
  </si>
  <si>
    <t>의림지동제1투</t>
  </si>
  <si>
    <t>의림지동</t>
  </si>
  <si>
    <t>청전동제6투</t>
  </si>
  <si>
    <t>청전동제5투</t>
  </si>
  <si>
    <t>청전동제4투</t>
  </si>
  <si>
    <t>청전동제3투</t>
  </si>
  <si>
    <t>청전동제2투</t>
  </si>
  <si>
    <t>청전동제1투</t>
  </si>
  <si>
    <t>청전동</t>
  </si>
  <si>
    <t>신백동제5투</t>
  </si>
  <si>
    <t>신백동제4투</t>
  </si>
  <si>
    <t>신백동제3투</t>
  </si>
  <si>
    <t>신백동제2투</t>
  </si>
  <si>
    <t>신백동제1투</t>
  </si>
  <si>
    <t>신백동</t>
  </si>
  <si>
    <t>용두동제5투</t>
  </si>
  <si>
    <t>용두동제4투</t>
  </si>
  <si>
    <t>영서동제3투</t>
  </si>
  <si>
    <t>영서동제2투</t>
  </si>
  <si>
    <t>영서동제1투</t>
  </si>
  <si>
    <t>영서동</t>
  </si>
  <si>
    <t>송학면제3투</t>
  </si>
  <si>
    <t>송학면제2투</t>
  </si>
  <si>
    <t>송학면제1투</t>
  </si>
  <si>
    <t>송학면</t>
  </si>
  <si>
    <t>백운면제2투</t>
  </si>
  <si>
    <t>백운면제1투</t>
  </si>
  <si>
    <t>백운면</t>
  </si>
  <si>
    <t>한수면투표소</t>
  </si>
  <si>
    <t>한수면</t>
  </si>
  <si>
    <t>덕산면제2투</t>
  </si>
  <si>
    <t>덕산면제1투</t>
  </si>
  <si>
    <t>덕산면</t>
  </si>
  <si>
    <t>수산면제2투</t>
  </si>
  <si>
    <t>수산면제1투</t>
  </si>
  <si>
    <t>수산면</t>
  </si>
  <si>
    <t>청풍면제2투</t>
  </si>
  <si>
    <t>청풍면제1투</t>
  </si>
  <si>
    <t>청풍면</t>
  </si>
  <si>
    <t>금성면제2투</t>
  </si>
  <si>
    <t>금성면제1투</t>
  </si>
  <si>
    <t>금성면</t>
  </si>
  <si>
    <t>봉양읍제3투</t>
  </si>
  <si>
    <t>봉양읍제2투</t>
  </si>
  <si>
    <t>봉양읍제1투</t>
  </si>
  <si>
    <t>봉양읍</t>
  </si>
  <si>
    <t>불정면투표소</t>
  </si>
  <si>
    <t>불정면</t>
  </si>
  <si>
    <t>소수면투표소</t>
  </si>
  <si>
    <t>소수면</t>
  </si>
  <si>
    <t>사리면제2투</t>
  </si>
  <si>
    <t>사리면제1투</t>
  </si>
  <si>
    <t>사리면</t>
  </si>
  <si>
    <t>청안면제2투</t>
  </si>
  <si>
    <t>청안면제1투</t>
  </si>
  <si>
    <t>청안면</t>
  </si>
  <si>
    <t>청천면제4투</t>
  </si>
  <si>
    <t>청천면제3투</t>
  </si>
  <si>
    <t>청천면제2투</t>
  </si>
  <si>
    <t>청천면제1투</t>
  </si>
  <si>
    <t>청천면</t>
  </si>
  <si>
    <t>문광면투표소</t>
  </si>
  <si>
    <t>문광면</t>
  </si>
  <si>
    <t>칠성면투표소</t>
  </si>
  <si>
    <t>칠성면</t>
  </si>
  <si>
    <t>연풍면투표소</t>
  </si>
  <si>
    <t>연풍면</t>
  </si>
  <si>
    <t>장연면투표소</t>
  </si>
  <si>
    <t>장연면</t>
  </si>
  <si>
    <t>감물면투표소</t>
  </si>
  <si>
    <t>감물면</t>
  </si>
  <si>
    <t>괴산읍제3투</t>
  </si>
  <si>
    <t>괴산읍제2투</t>
  </si>
  <si>
    <t>괴산읍제1투</t>
  </si>
  <si>
    <t>괴산읍</t>
  </si>
  <si>
    <t>최덕찬</t>
  </si>
  <si>
    <t>김연원</t>
  </si>
  <si>
    <t>박덕흠</t>
  </si>
  <si>
    <t>곽상언</t>
  </si>
  <si>
    <t>심천면제2투</t>
  </si>
  <si>
    <t>심천면제1투</t>
  </si>
  <si>
    <t>심천면</t>
  </si>
  <si>
    <t>양산면투표소</t>
  </si>
  <si>
    <t>양산면</t>
  </si>
  <si>
    <t>학산면투표소</t>
  </si>
  <si>
    <t>학산면</t>
  </si>
  <si>
    <t>용화면투표소</t>
  </si>
  <si>
    <t>용화면</t>
  </si>
  <si>
    <t>양강면투표소</t>
  </si>
  <si>
    <t>양강면</t>
  </si>
  <si>
    <t>상촌면투표소</t>
  </si>
  <si>
    <t>상촌면</t>
  </si>
  <si>
    <t>매곡면투표소</t>
  </si>
  <si>
    <t>매곡면</t>
  </si>
  <si>
    <t>추풍령면투표소</t>
  </si>
  <si>
    <t>추풍령면</t>
  </si>
  <si>
    <t>황간면제2투</t>
  </si>
  <si>
    <t>황간면제1투</t>
  </si>
  <si>
    <t>황간면</t>
  </si>
  <si>
    <t>용산면투표소</t>
  </si>
  <si>
    <t>용산면</t>
  </si>
  <si>
    <t>영동읍제6투</t>
  </si>
  <si>
    <t>영동읍제5투</t>
  </si>
  <si>
    <t>영동읍제4투</t>
  </si>
  <si>
    <t>영동읍제3투</t>
  </si>
  <si>
    <t>영동읍제2투</t>
  </si>
  <si>
    <t>영동읍제1투</t>
  </si>
  <si>
    <t>영동읍</t>
  </si>
  <si>
    <t>군북면제3투</t>
  </si>
  <si>
    <t>군북면제2투</t>
  </si>
  <si>
    <t>군북면제1투</t>
  </si>
  <si>
    <t>군북면</t>
  </si>
  <si>
    <t>군서면투표소</t>
  </si>
  <si>
    <t>군서면</t>
  </si>
  <si>
    <t>이원면제2투</t>
  </si>
  <si>
    <t>이원면제1투</t>
  </si>
  <si>
    <t>이원면</t>
  </si>
  <si>
    <t>청성면투표소</t>
  </si>
  <si>
    <t>청성면</t>
  </si>
  <si>
    <t>안내면투표소</t>
  </si>
  <si>
    <t>안내면</t>
  </si>
  <si>
    <t>안남면투표소</t>
  </si>
  <si>
    <t>안남면</t>
  </si>
  <si>
    <t>동이면제3투</t>
  </si>
  <si>
    <t>동이면제2투</t>
  </si>
  <si>
    <t>동이면제1투</t>
  </si>
  <si>
    <t>동이면</t>
  </si>
  <si>
    <t>옥천읍제7투</t>
  </si>
  <si>
    <t>옥천읍제6투</t>
  </si>
  <si>
    <t>옥천읍제5투</t>
  </si>
  <si>
    <t>옥천읍제4투</t>
  </si>
  <si>
    <t>옥천읍제3투</t>
  </si>
  <si>
    <t>옥천읍제2투</t>
  </si>
  <si>
    <t>옥천읍제1투</t>
  </si>
  <si>
    <t>옥천읍</t>
  </si>
  <si>
    <t>산외면제2투</t>
  </si>
  <si>
    <t>산외면제1투</t>
  </si>
  <si>
    <t>산외면</t>
  </si>
  <si>
    <t>내북면제2투</t>
  </si>
  <si>
    <t>내북면제1투</t>
  </si>
  <si>
    <t>내북면</t>
  </si>
  <si>
    <t>회인면투표소</t>
  </si>
  <si>
    <t>회인면</t>
  </si>
  <si>
    <t>회남면투표소</t>
  </si>
  <si>
    <t>회남면</t>
  </si>
  <si>
    <t>수한면투표소</t>
  </si>
  <si>
    <t>수한면</t>
  </si>
  <si>
    <t>삼승면투표소</t>
  </si>
  <si>
    <t>삼승면</t>
  </si>
  <si>
    <t>탄부면투표소</t>
  </si>
  <si>
    <t>탄부면</t>
  </si>
  <si>
    <t>마로면제2투</t>
  </si>
  <si>
    <t>마로면제1투</t>
  </si>
  <si>
    <t>마로면</t>
  </si>
  <si>
    <t>장안면투표소</t>
  </si>
  <si>
    <t>속리산면제2투</t>
  </si>
  <si>
    <t>속리산면제1투</t>
  </si>
  <si>
    <t>속리산면</t>
  </si>
  <si>
    <t>보은읍제5투</t>
  </si>
  <si>
    <t>보은읍제4투</t>
  </si>
  <si>
    <t>보은읍제3투</t>
  </si>
  <si>
    <t>보은읍제2투</t>
  </si>
  <si>
    <t>보은읍제1투</t>
  </si>
  <si>
    <t>보은읍</t>
  </si>
  <si>
    <t>감곡면제3투</t>
  </si>
  <si>
    <t>감곡면제2투</t>
  </si>
  <si>
    <t>감곡면제1투</t>
  </si>
  <si>
    <t>감곡면</t>
  </si>
  <si>
    <t>생극면제2투</t>
  </si>
  <si>
    <t>생극면제1투</t>
  </si>
  <si>
    <t>생극면</t>
  </si>
  <si>
    <t>삼성면제2투</t>
  </si>
  <si>
    <t>삼성면제1투</t>
  </si>
  <si>
    <t>삼성면</t>
  </si>
  <si>
    <t>대소면제4투</t>
  </si>
  <si>
    <t>대소면제3투</t>
  </si>
  <si>
    <t>대소면제2투</t>
  </si>
  <si>
    <t>대소면제1투</t>
  </si>
  <si>
    <t>대소면</t>
  </si>
  <si>
    <t>맹동면제2투</t>
  </si>
  <si>
    <t>맹동면제1투</t>
  </si>
  <si>
    <t>맹동면</t>
  </si>
  <si>
    <t>원남면제2투</t>
  </si>
  <si>
    <t>원남면제1투</t>
  </si>
  <si>
    <t>원남면</t>
  </si>
  <si>
    <t>소이면투표소</t>
  </si>
  <si>
    <t>소이면</t>
  </si>
  <si>
    <t>금왕읍제5투</t>
  </si>
  <si>
    <t>금왕읍제4투</t>
  </si>
  <si>
    <t>금왕읍제3투</t>
  </si>
  <si>
    <t>금왕읍제2투</t>
  </si>
  <si>
    <t>금왕읍제1투</t>
  </si>
  <si>
    <t>금왕읍</t>
  </si>
  <si>
    <t>음성읍제5투</t>
  </si>
  <si>
    <t>음성읍제4투</t>
  </si>
  <si>
    <t>음성읍제3투</t>
  </si>
  <si>
    <t>음성읍제2투</t>
  </si>
  <si>
    <t>음성읍제1투</t>
  </si>
  <si>
    <t>음성읍</t>
  </si>
  <si>
    <t>장정이</t>
  </si>
  <si>
    <t>경대수</t>
  </si>
  <si>
    <t>임호선</t>
  </si>
  <si>
    <t>덕산읍제6투</t>
  </si>
  <si>
    <t>덕산읍제5투</t>
  </si>
  <si>
    <t>덕산읍제4투</t>
  </si>
  <si>
    <t>덕산읍제3투</t>
  </si>
  <si>
    <t>덕산읍제2투</t>
  </si>
  <si>
    <t>덕산읍제1투</t>
  </si>
  <si>
    <t>덕산읍</t>
  </si>
  <si>
    <t>광혜원면제3투</t>
  </si>
  <si>
    <t>광혜원면제2투</t>
  </si>
  <si>
    <t>광혜원면제1투</t>
  </si>
  <si>
    <t>광혜원면</t>
  </si>
  <si>
    <t>이월면제2투</t>
  </si>
  <si>
    <t>이월면제1투</t>
  </si>
  <si>
    <t>이월면</t>
  </si>
  <si>
    <t>백곡면투표소</t>
  </si>
  <si>
    <t>백곡면</t>
  </si>
  <si>
    <t>문백면제2투</t>
  </si>
  <si>
    <t>문백면제1투</t>
  </si>
  <si>
    <t>문백면</t>
  </si>
  <si>
    <t>초평면제2투</t>
  </si>
  <si>
    <t>초평면제1투</t>
  </si>
  <si>
    <t>초평면</t>
  </si>
  <si>
    <t>진천읍제9투</t>
  </si>
  <si>
    <t>진천읍제8투</t>
  </si>
  <si>
    <t>진천읍제7투</t>
  </si>
  <si>
    <t>진천읍제6투</t>
  </si>
  <si>
    <t>진천읍제5투</t>
  </si>
  <si>
    <t>진천읍제4투</t>
  </si>
  <si>
    <t>진천읍제3투</t>
  </si>
  <si>
    <t>진천읍제2투</t>
  </si>
  <si>
    <t>진천읍제1투</t>
  </si>
  <si>
    <t>진천읍</t>
  </si>
  <si>
    <t>도안면투표소</t>
  </si>
  <si>
    <t>도안면</t>
  </si>
  <si>
    <t>증평읍제10투</t>
  </si>
  <si>
    <t>증평읍제9투</t>
  </si>
  <si>
    <t>증평읍제8투</t>
  </si>
  <si>
    <t>증평읍제7투</t>
  </si>
  <si>
    <t>증평읍제6투</t>
  </si>
  <si>
    <t>증평읍제5투</t>
  </si>
  <si>
    <t>증평읍제4투</t>
  </si>
  <si>
    <t>증평읍제3투</t>
  </si>
  <si>
    <t>증평읍제2투</t>
  </si>
  <si>
    <t>증평읍제1투</t>
  </si>
  <si>
    <t>증평읍</t>
  </si>
  <si>
    <t>성정2동제6투</t>
  </si>
  <si>
    <t>성정2동제5투</t>
  </si>
  <si>
    <t>성정2동제4투</t>
  </si>
  <si>
    <t>성정2동제3투</t>
  </si>
  <si>
    <t>성정2동제2투</t>
  </si>
  <si>
    <t>성정2동제1투</t>
  </si>
  <si>
    <t>성정2동</t>
  </si>
  <si>
    <t>성정1동제5투</t>
  </si>
  <si>
    <t>성정1동제4투</t>
  </si>
  <si>
    <t>성정1동제3투</t>
  </si>
  <si>
    <t>성정1동제2투</t>
  </si>
  <si>
    <t>성정1동제1투</t>
  </si>
  <si>
    <t>성정1동</t>
  </si>
  <si>
    <t>신안동제9투</t>
  </si>
  <si>
    <t>신안동제8투</t>
  </si>
  <si>
    <t>신안동제7투</t>
  </si>
  <si>
    <t>신안동제6투</t>
  </si>
  <si>
    <t>신안동제5투</t>
  </si>
  <si>
    <t>신안동제4투</t>
  </si>
  <si>
    <t>일봉동제5투</t>
  </si>
  <si>
    <t>일봉동제4투</t>
  </si>
  <si>
    <t>일봉동제3투</t>
  </si>
  <si>
    <t>일봉동제2투</t>
  </si>
  <si>
    <t>일봉동제1투</t>
  </si>
  <si>
    <t>일봉동</t>
  </si>
  <si>
    <t>봉명동제6투</t>
  </si>
  <si>
    <t>봉명동제5투</t>
  </si>
  <si>
    <t>봉명동제4투</t>
  </si>
  <si>
    <t>봉명동제3투</t>
  </si>
  <si>
    <t>봉명동제2투</t>
  </si>
  <si>
    <t>봉명동제1투</t>
  </si>
  <si>
    <t>봉명동</t>
  </si>
  <si>
    <t>원성2동제4투</t>
  </si>
  <si>
    <t>원성2동제3투</t>
  </si>
  <si>
    <t>원성2동제2투</t>
  </si>
  <si>
    <t>원성2동제1투</t>
  </si>
  <si>
    <t>원성2동</t>
  </si>
  <si>
    <t>원성1동제4투</t>
  </si>
  <si>
    <t>원성1동제3투</t>
  </si>
  <si>
    <t>원성1동제2투</t>
  </si>
  <si>
    <t>원성1동제1투</t>
  </si>
  <si>
    <t>원성1동</t>
  </si>
  <si>
    <t>문성동제2투</t>
  </si>
  <si>
    <t>문성동제1투</t>
  </si>
  <si>
    <t>문성동</t>
  </si>
  <si>
    <t>동면투표소</t>
  </si>
  <si>
    <t>병천면제3투</t>
  </si>
  <si>
    <t>병천면제2투</t>
  </si>
  <si>
    <t>병천면제1투</t>
  </si>
  <si>
    <t>병천면</t>
  </si>
  <si>
    <t>수신면제2투</t>
  </si>
  <si>
    <t>수신면제1투</t>
  </si>
  <si>
    <t>수신면</t>
  </si>
  <si>
    <t>성남면제2투</t>
  </si>
  <si>
    <t>성남면제1투</t>
  </si>
  <si>
    <t>성남면</t>
  </si>
  <si>
    <t>목천읍제7투</t>
  </si>
  <si>
    <t>목천읍제6투</t>
  </si>
  <si>
    <t>목천읍제5투</t>
  </si>
  <si>
    <t>목천읍제4투</t>
  </si>
  <si>
    <t>목천읍제3투</t>
  </si>
  <si>
    <t>목천읍제2투</t>
  </si>
  <si>
    <t>목천읍제1투</t>
  </si>
  <si>
    <t>목천읍</t>
  </si>
  <si>
    <t>김재원</t>
  </si>
  <si>
    <t>조세빈</t>
  </si>
  <si>
    <t>정조희</t>
  </si>
  <si>
    <t>신범철</t>
  </si>
  <si>
    <t>문진석</t>
  </si>
  <si>
    <t>부성2동제12투</t>
  </si>
  <si>
    <t>부성2동제11투</t>
  </si>
  <si>
    <t>부성2동제10투</t>
  </si>
  <si>
    <t>부성2동제9투</t>
  </si>
  <si>
    <t>부성2동제8투</t>
  </si>
  <si>
    <t>부성2동제7투</t>
  </si>
  <si>
    <t>부성2동제6투</t>
  </si>
  <si>
    <t>부성2동제5투</t>
  </si>
  <si>
    <t>부성2동제4투</t>
  </si>
  <si>
    <t>부성2동제3투</t>
  </si>
  <si>
    <t>부성2동제2투</t>
  </si>
  <si>
    <t>부성2동제1투</t>
  </si>
  <si>
    <t>부성2동</t>
  </si>
  <si>
    <t>부성1동제11투</t>
  </si>
  <si>
    <t>부성1동제10투</t>
  </si>
  <si>
    <t>부성1동제9투</t>
  </si>
  <si>
    <t>부성1동제8투</t>
  </si>
  <si>
    <t>부성1동제7투</t>
  </si>
  <si>
    <t>부성1동제6투</t>
  </si>
  <si>
    <t>부성1동제5투</t>
  </si>
  <si>
    <t>부성1동제4투</t>
  </si>
  <si>
    <t>부성1동제3투</t>
  </si>
  <si>
    <t>부성1동제2투</t>
  </si>
  <si>
    <t>부성1동제1투</t>
  </si>
  <si>
    <t>부성1동</t>
  </si>
  <si>
    <t>불당동제13투</t>
  </si>
  <si>
    <t>불당동제12투</t>
  </si>
  <si>
    <t>불당동제11투</t>
  </si>
  <si>
    <t>불당동제10투</t>
  </si>
  <si>
    <t>불당동제9투</t>
  </si>
  <si>
    <t>불당동제8투</t>
  </si>
  <si>
    <t>불당동제7투</t>
  </si>
  <si>
    <t>불당동제6투</t>
  </si>
  <si>
    <t>불당동제5투</t>
  </si>
  <si>
    <t>불당동제4투</t>
  </si>
  <si>
    <t>불당동제3투</t>
  </si>
  <si>
    <t>불당동제2투</t>
  </si>
  <si>
    <t>불당동제1투</t>
  </si>
  <si>
    <t>불당동</t>
  </si>
  <si>
    <t>백석동제9투</t>
  </si>
  <si>
    <t>백석동제8투</t>
  </si>
  <si>
    <t>백석동제7투</t>
  </si>
  <si>
    <t>백석동제6투</t>
  </si>
  <si>
    <t>백석동제5투</t>
  </si>
  <si>
    <t>백석동제4투</t>
  </si>
  <si>
    <t>백석동제3투</t>
  </si>
  <si>
    <t>백석동제2투</t>
  </si>
  <si>
    <t>백석동제1투</t>
  </si>
  <si>
    <t>백석동</t>
  </si>
  <si>
    <t>입장면제4투</t>
  </si>
  <si>
    <t>입장면제3투</t>
  </si>
  <si>
    <t>입장면제2투</t>
  </si>
  <si>
    <t>입장면제1투</t>
  </si>
  <si>
    <t>입장면</t>
  </si>
  <si>
    <t>직산읍제6투</t>
  </si>
  <si>
    <t>직산읍제5투</t>
  </si>
  <si>
    <t>직산읍제4투</t>
  </si>
  <si>
    <t>직산읍제3투</t>
  </si>
  <si>
    <t>직산읍제2투</t>
  </si>
  <si>
    <t>직산읍제1투</t>
  </si>
  <si>
    <t>직산읍</t>
  </si>
  <si>
    <t>성거읍제6투</t>
  </si>
  <si>
    <t>성거읍제5투</t>
  </si>
  <si>
    <t>성거읍제4투</t>
  </si>
  <si>
    <t>성거읍제3투</t>
  </si>
  <si>
    <t>성거읍제2투</t>
  </si>
  <si>
    <t>성거읍제1투</t>
  </si>
  <si>
    <t>성거읍</t>
  </si>
  <si>
    <t>성환읍제10투</t>
  </si>
  <si>
    <t>성환읍제9투</t>
  </si>
  <si>
    <t>성환읍제8투</t>
  </si>
  <si>
    <t>성환읍제7투</t>
  </si>
  <si>
    <t>성환읍제6투</t>
  </si>
  <si>
    <t>성환읍제5투</t>
  </si>
  <si>
    <t>성환읍제4투</t>
  </si>
  <si>
    <t>성환읍제3투</t>
  </si>
  <si>
    <t>성환읍제2투</t>
  </si>
  <si>
    <t>성환읍제1투</t>
  </si>
  <si>
    <t>성환읍</t>
  </si>
  <si>
    <t>김성용</t>
  </si>
  <si>
    <t>이영남</t>
  </si>
  <si>
    <t>박성필</t>
  </si>
  <si>
    <t>이정만</t>
  </si>
  <si>
    <t>박완주</t>
  </si>
  <si>
    <t>쌍용3동제6투</t>
  </si>
  <si>
    <t>쌍용3동제5투</t>
  </si>
  <si>
    <t>쌍용3동제4투</t>
  </si>
  <si>
    <t>쌍용3동제3투</t>
  </si>
  <si>
    <t>쌍용3동제2투</t>
  </si>
  <si>
    <t>쌍용3동제1투</t>
  </si>
  <si>
    <t>쌍용3동</t>
  </si>
  <si>
    <t>쌍용1동제4투</t>
  </si>
  <si>
    <t>쌍용1동제3투</t>
  </si>
  <si>
    <t>쌍용1동제2투</t>
  </si>
  <si>
    <t>쌍용1동제1투</t>
  </si>
  <si>
    <t>쌍용1동</t>
  </si>
  <si>
    <t>쌍용2동제8투</t>
  </si>
  <si>
    <t>쌍용2동제7투</t>
  </si>
  <si>
    <t>쌍용2동제6투</t>
  </si>
  <si>
    <t>쌍용2동제5투</t>
  </si>
  <si>
    <t>쌍용2동제4투</t>
  </si>
  <si>
    <t>쌍용2동제3투</t>
  </si>
  <si>
    <t>쌍용2동제2투</t>
  </si>
  <si>
    <t>쌍용2동제1투</t>
  </si>
  <si>
    <t>쌍용2동</t>
  </si>
  <si>
    <t>청룡동제12투</t>
  </si>
  <si>
    <t>청룡동제11투</t>
  </si>
  <si>
    <t>청룡동제10투</t>
  </si>
  <si>
    <t>청룡동제9투</t>
  </si>
  <si>
    <t>청룡동제8투</t>
  </si>
  <si>
    <t>청룡동제7투</t>
  </si>
  <si>
    <t>신방동제10투</t>
  </si>
  <si>
    <t>신방동제9투</t>
  </si>
  <si>
    <t>신방동제8투</t>
  </si>
  <si>
    <t>신방동제7투</t>
  </si>
  <si>
    <t>신방동제6투</t>
  </si>
  <si>
    <t>신방동제5투</t>
  </si>
  <si>
    <t>신방동제4투</t>
  </si>
  <si>
    <t>신방동제3투</t>
  </si>
  <si>
    <t>신방동제2투</t>
  </si>
  <si>
    <t>신방동제1투</t>
  </si>
  <si>
    <t>신방동</t>
  </si>
  <si>
    <t>광덕면제3투</t>
  </si>
  <si>
    <t>광덕면제2투</t>
  </si>
  <si>
    <t>광덕면제1투</t>
  </si>
  <si>
    <t>광덕면</t>
  </si>
  <si>
    <t>풍세면제3투</t>
  </si>
  <si>
    <t>풍세면제2투</t>
  </si>
  <si>
    <t>풍세면제1투</t>
  </si>
  <si>
    <t>풍세면</t>
  </si>
  <si>
    <t>김종문</t>
  </si>
  <si>
    <t>황환철</t>
  </si>
  <si>
    <t>이창수</t>
  </si>
  <si>
    <t>이정문</t>
  </si>
  <si>
    <t>화성면제2투</t>
  </si>
  <si>
    <t>화성면제1투</t>
  </si>
  <si>
    <t>화성면</t>
  </si>
  <si>
    <t>남양면제2투</t>
  </si>
  <si>
    <t>남양면제1투</t>
  </si>
  <si>
    <t>남양면</t>
  </si>
  <si>
    <t>장평면제3투</t>
  </si>
  <si>
    <t>장평면제2투</t>
  </si>
  <si>
    <t>장평면제1투</t>
  </si>
  <si>
    <t>장평면</t>
  </si>
  <si>
    <t>청남면투표소</t>
  </si>
  <si>
    <t>청남면</t>
  </si>
  <si>
    <t>목면제2투</t>
  </si>
  <si>
    <t>목면제1투</t>
  </si>
  <si>
    <t>목면</t>
  </si>
  <si>
    <t>정산면제2투</t>
  </si>
  <si>
    <t>정산면제1투</t>
  </si>
  <si>
    <t>정산면</t>
  </si>
  <si>
    <t>대치면제2투</t>
  </si>
  <si>
    <t>대치면제1투</t>
  </si>
  <si>
    <t>대치면</t>
  </si>
  <si>
    <t>운곡면투표소</t>
  </si>
  <si>
    <t>운곡면</t>
  </si>
  <si>
    <t>청양읍제4투</t>
  </si>
  <si>
    <t>청양읍제3투</t>
  </si>
  <si>
    <t>청양읍제2투</t>
  </si>
  <si>
    <t>청양읍제1투</t>
  </si>
  <si>
    <t>청양읍</t>
  </si>
  <si>
    <t>정연상</t>
  </si>
  <si>
    <t>김근태</t>
  </si>
  <si>
    <t>이홍식</t>
  </si>
  <si>
    <t>전홍기</t>
  </si>
  <si>
    <t>정진석</t>
  </si>
  <si>
    <t>박수현</t>
  </si>
  <si>
    <t>초촌면제2투</t>
  </si>
  <si>
    <t>초촌면제1투</t>
  </si>
  <si>
    <t>초촌면</t>
  </si>
  <si>
    <t>석성면제2투</t>
  </si>
  <si>
    <t>석성면제1투</t>
  </si>
  <si>
    <t>석성면</t>
  </si>
  <si>
    <t>세도면제2투</t>
  </si>
  <si>
    <t>세도면제1투</t>
  </si>
  <si>
    <t>세도면</t>
  </si>
  <si>
    <t>장암면제3투</t>
  </si>
  <si>
    <t>장암면제2투</t>
  </si>
  <si>
    <t>장암면제1투</t>
  </si>
  <si>
    <t>장암면</t>
  </si>
  <si>
    <t>임천면제2투</t>
  </si>
  <si>
    <t>임천면제1투</t>
  </si>
  <si>
    <t>임천면</t>
  </si>
  <si>
    <t>양화면제2투</t>
  </si>
  <si>
    <t>양화면제1투</t>
  </si>
  <si>
    <t>양화면</t>
  </si>
  <si>
    <t>충화면투표소</t>
  </si>
  <si>
    <t>충화면</t>
  </si>
  <si>
    <t>옥산면투표소</t>
  </si>
  <si>
    <t>홍산면제2투</t>
  </si>
  <si>
    <t>홍산면제1투</t>
  </si>
  <si>
    <t>홍산면</t>
  </si>
  <si>
    <t>구룡면투표소</t>
  </si>
  <si>
    <t>구룡면</t>
  </si>
  <si>
    <t>내산면투표소</t>
  </si>
  <si>
    <t>내산면</t>
  </si>
  <si>
    <t>외산면투표소</t>
  </si>
  <si>
    <t>외산면</t>
  </si>
  <si>
    <t>은산면제3투</t>
  </si>
  <si>
    <t>은산면제2투</t>
  </si>
  <si>
    <t>은산면제1투</t>
  </si>
  <si>
    <t>은산면</t>
  </si>
  <si>
    <t>규암면제4투</t>
  </si>
  <si>
    <t>규암면제3투</t>
  </si>
  <si>
    <t>규암면제2투</t>
  </si>
  <si>
    <t>규암면제1투</t>
  </si>
  <si>
    <t>규암면</t>
  </si>
  <si>
    <t>부여읍제9투</t>
  </si>
  <si>
    <t>부여읍제8투</t>
  </si>
  <si>
    <t>부여읍제7투</t>
  </si>
  <si>
    <t>부여읍제6투</t>
  </si>
  <si>
    <t>부여읍제5투</t>
  </si>
  <si>
    <t>부여읍제4투</t>
  </si>
  <si>
    <t>부여읍제3투</t>
  </si>
  <si>
    <t>부여읍제2투</t>
  </si>
  <si>
    <t>부여읍제1투</t>
  </si>
  <si>
    <t>부여읍</t>
  </si>
  <si>
    <t>월송동제4투</t>
  </si>
  <si>
    <t>월송동제3투</t>
  </si>
  <si>
    <t>월송동제2투</t>
  </si>
  <si>
    <t>월송동제1투</t>
  </si>
  <si>
    <t>월송동</t>
  </si>
  <si>
    <t>신관동제5투</t>
  </si>
  <si>
    <t>신관동제4투</t>
  </si>
  <si>
    <t>신관동제3투</t>
  </si>
  <si>
    <t>신관동제2투</t>
  </si>
  <si>
    <t>신관동제1투</t>
  </si>
  <si>
    <t>신관동</t>
  </si>
  <si>
    <t>옥룡동제4투</t>
  </si>
  <si>
    <t>옥룡동제3투</t>
  </si>
  <si>
    <t>옥룡동제2투</t>
  </si>
  <si>
    <t>옥룡동제1투</t>
  </si>
  <si>
    <t>옥룡동</t>
  </si>
  <si>
    <t>금학동제2투</t>
  </si>
  <si>
    <t>금학동제1투</t>
  </si>
  <si>
    <t>금학동</t>
  </si>
  <si>
    <t>웅진동제4투</t>
  </si>
  <si>
    <t>웅진동제3투</t>
  </si>
  <si>
    <t>웅진동제2투</t>
  </si>
  <si>
    <t>웅진동제1투</t>
  </si>
  <si>
    <t>웅진동</t>
  </si>
  <si>
    <t>중학동제4투</t>
  </si>
  <si>
    <t>중학동제3투</t>
  </si>
  <si>
    <t>중학동제2투</t>
  </si>
  <si>
    <t>중학동제1투</t>
  </si>
  <si>
    <t>중학동</t>
  </si>
  <si>
    <t>신풍면제2투</t>
  </si>
  <si>
    <t>신풍면제1투</t>
  </si>
  <si>
    <t>신풍면</t>
  </si>
  <si>
    <t>사곡면제2투</t>
  </si>
  <si>
    <t>사곡면제1투</t>
  </si>
  <si>
    <t>사곡면</t>
  </si>
  <si>
    <t>우성면제4투</t>
  </si>
  <si>
    <t>우성면제3투</t>
  </si>
  <si>
    <t>우성면제2투</t>
  </si>
  <si>
    <t>우성면제1투</t>
  </si>
  <si>
    <t>우성면</t>
  </si>
  <si>
    <t>정안면제3투</t>
  </si>
  <si>
    <t>정안면제2투</t>
  </si>
  <si>
    <t>정안면제1투</t>
  </si>
  <si>
    <t>정안면</t>
  </si>
  <si>
    <t>의당면제3투</t>
  </si>
  <si>
    <t>의당면제2투</t>
  </si>
  <si>
    <t>의당면제1투</t>
  </si>
  <si>
    <t>의당면</t>
  </si>
  <si>
    <t>반포면제2투</t>
  </si>
  <si>
    <t>반포면제1투</t>
  </si>
  <si>
    <t>반포면</t>
  </si>
  <si>
    <t>계룡면제4투</t>
  </si>
  <si>
    <t>계룡면제3투</t>
  </si>
  <si>
    <t>계룡면제2투</t>
  </si>
  <si>
    <t>계룡면제1투</t>
  </si>
  <si>
    <t>계룡면</t>
  </si>
  <si>
    <t>탄천면제2투</t>
  </si>
  <si>
    <t>탄천면제1투</t>
  </si>
  <si>
    <t>탄천면</t>
  </si>
  <si>
    <t>이인면제2투</t>
  </si>
  <si>
    <t>이인면제1투</t>
  </si>
  <si>
    <t>이인면</t>
  </si>
  <si>
    <t>유구읍제3투</t>
  </si>
  <si>
    <t>유구읍제2투</t>
  </si>
  <si>
    <t>유구읍제1투</t>
  </si>
  <si>
    <t>유구읍</t>
  </si>
  <si>
    <t>비인면제2투</t>
  </si>
  <si>
    <t>비인면제1투</t>
  </si>
  <si>
    <t>비인면</t>
  </si>
  <si>
    <t>종천면제2투</t>
  </si>
  <si>
    <t>종천면제1투</t>
  </si>
  <si>
    <t>종천면</t>
  </si>
  <si>
    <t>판교면투표소</t>
  </si>
  <si>
    <t>판교면</t>
  </si>
  <si>
    <t>문산면투표소</t>
  </si>
  <si>
    <t>문산면</t>
  </si>
  <si>
    <t>시초면투표소</t>
  </si>
  <si>
    <t>시초면</t>
  </si>
  <si>
    <t>마산면투표소</t>
  </si>
  <si>
    <t>마산면</t>
  </si>
  <si>
    <t>한산면투표소</t>
  </si>
  <si>
    <t>한산면</t>
  </si>
  <si>
    <t>기산면투표소</t>
  </si>
  <si>
    <t>기산면</t>
  </si>
  <si>
    <t>화양면제2투</t>
  </si>
  <si>
    <t>화양면제1투</t>
  </si>
  <si>
    <t>화양면</t>
  </si>
  <si>
    <t>마서면제3투</t>
  </si>
  <si>
    <t>마서면제2투</t>
  </si>
  <si>
    <t>마서면제1투</t>
  </si>
  <si>
    <t>마서면</t>
  </si>
  <si>
    <t>서천읍제5투</t>
  </si>
  <si>
    <t>서천읍제4투</t>
  </si>
  <si>
    <t>서천읍제3투</t>
  </si>
  <si>
    <t>서천읍제2투</t>
  </si>
  <si>
    <t>서천읍제1투</t>
  </si>
  <si>
    <t>서천읍</t>
  </si>
  <si>
    <t>장항읍제4투</t>
  </si>
  <si>
    <t>장항읍제3투</t>
  </si>
  <si>
    <t>장항읍제2투</t>
  </si>
  <si>
    <t>장항읍제1투</t>
  </si>
  <si>
    <t>장항읍</t>
  </si>
  <si>
    <t>김태흠</t>
  </si>
  <si>
    <t>나소열</t>
  </si>
  <si>
    <t>대천5동제3투</t>
  </si>
  <si>
    <t>대천5동제2투</t>
  </si>
  <si>
    <t>대천5동제1투</t>
  </si>
  <si>
    <t>대천5동</t>
  </si>
  <si>
    <t>대천4동제4투</t>
  </si>
  <si>
    <t>대천4동제3투</t>
  </si>
  <si>
    <t>대천4동제2투</t>
  </si>
  <si>
    <t>대천4동제1투</t>
  </si>
  <si>
    <t>대천4동</t>
  </si>
  <si>
    <t>대천3동제5투</t>
  </si>
  <si>
    <t>대천3동제4투</t>
  </si>
  <si>
    <t>대천3동제3투</t>
  </si>
  <si>
    <t>대천3동제2투</t>
  </si>
  <si>
    <t>대천3동제1투</t>
  </si>
  <si>
    <t>대천3동</t>
  </si>
  <si>
    <t>대천2동제3투</t>
  </si>
  <si>
    <t>대천2동제2투</t>
  </si>
  <si>
    <t>대천2동제1투</t>
  </si>
  <si>
    <t>대천2동</t>
  </si>
  <si>
    <t>대천1동제5투</t>
  </si>
  <si>
    <t>대천1동제4투</t>
  </si>
  <si>
    <t>대천1동제3투</t>
  </si>
  <si>
    <t>대천1동제2투</t>
  </si>
  <si>
    <t>대천1동제1투</t>
  </si>
  <si>
    <t>대천1동</t>
  </si>
  <si>
    <t>성주면제2투</t>
  </si>
  <si>
    <t>성주면제1투</t>
  </si>
  <si>
    <t>성주면</t>
  </si>
  <si>
    <t>미산면제3투</t>
  </si>
  <si>
    <t>미산면제2투</t>
  </si>
  <si>
    <t>미산면제1투</t>
  </si>
  <si>
    <t>주산면제2투</t>
  </si>
  <si>
    <t>주산면제1투</t>
  </si>
  <si>
    <t>주산면</t>
  </si>
  <si>
    <t>남포면제3투</t>
  </si>
  <si>
    <t>남포면제2투</t>
  </si>
  <si>
    <t>남포면제1투</t>
  </si>
  <si>
    <t>남포면</t>
  </si>
  <si>
    <t>청라면제3투</t>
  </si>
  <si>
    <t>청라면제2투</t>
  </si>
  <si>
    <t>청라면제1투</t>
  </si>
  <si>
    <t>청라면</t>
  </si>
  <si>
    <t>청소면투표소</t>
  </si>
  <si>
    <t>청소면</t>
  </si>
  <si>
    <t>천북면제2투</t>
  </si>
  <si>
    <t>천북면제1투</t>
  </si>
  <si>
    <t>천북면</t>
  </si>
  <si>
    <t>오천면제9투</t>
  </si>
  <si>
    <t>오천면제8투</t>
  </si>
  <si>
    <t>오천면제7투</t>
  </si>
  <si>
    <t>오천면제6투</t>
  </si>
  <si>
    <t>오천면제5투</t>
  </si>
  <si>
    <t>오천면제4투</t>
  </si>
  <si>
    <t>오천면제3투</t>
  </si>
  <si>
    <t>오천면제2투</t>
  </si>
  <si>
    <t>오천면제1투</t>
  </si>
  <si>
    <t>오천면</t>
  </si>
  <si>
    <t>주교면제2투</t>
  </si>
  <si>
    <t>주교면제1투</t>
  </si>
  <si>
    <t>주교면</t>
  </si>
  <si>
    <t>주포면투표소</t>
  </si>
  <si>
    <t>주포면</t>
  </si>
  <si>
    <t>웅천읍제3투</t>
  </si>
  <si>
    <t>웅천읍제2투</t>
  </si>
  <si>
    <t>웅천읍제1투</t>
  </si>
  <si>
    <t>웅천읍</t>
  </si>
  <si>
    <t>온양6동제7투</t>
  </si>
  <si>
    <t>온양6동제6투</t>
  </si>
  <si>
    <t>온양6동제5투</t>
  </si>
  <si>
    <t>온양6동제4투</t>
  </si>
  <si>
    <t>온양6동제3투</t>
  </si>
  <si>
    <t>온양6동제2투</t>
  </si>
  <si>
    <t>온양6동제1투</t>
  </si>
  <si>
    <t>온양6동</t>
  </si>
  <si>
    <t>온양5동제6투</t>
  </si>
  <si>
    <t>온양5동제5투</t>
  </si>
  <si>
    <t>온양5동제4투</t>
  </si>
  <si>
    <t>온양5동제3투</t>
  </si>
  <si>
    <t>온양5동제2투</t>
  </si>
  <si>
    <t>온양5동제1투</t>
  </si>
  <si>
    <t>온양5동</t>
  </si>
  <si>
    <t>온양4동제5투</t>
  </si>
  <si>
    <t>온양4동제4투</t>
  </si>
  <si>
    <t>온양4동제3투</t>
  </si>
  <si>
    <t>온양4동제2투</t>
  </si>
  <si>
    <t>온양4동제1투</t>
  </si>
  <si>
    <t>온양4동</t>
  </si>
  <si>
    <t>온양3동제7투</t>
  </si>
  <si>
    <t>온양3동제6투</t>
  </si>
  <si>
    <t>온양3동제5투</t>
  </si>
  <si>
    <t>온양3동제4투</t>
  </si>
  <si>
    <t>온양3동제3투</t>
  </si>
  <si>
    <t>온양3동제2투</t>
  </si>
  <si>
    <t>온양3동제1투</t>
  </si>
  <si>
    <t>온양3동</t>
  </si>
  <si>
    <t>온양2동제3투</t>
  </si>
  <si>
    <t>온양2동제2투</t>
  </si>
  <si>
    <t>온양2동제1투</t>
  </si>
  <si>
    <t>온양2동</t>
  </si>
  <si>
    <t>온양1동제4투</t>
  </si>
  <si>
    <t>온양1동제3투</t>
  </si>
  <si>
    <t>온양1동제2투</t>
  </si>
  <si>
    <t>온양1동제1투</t>
  </si>
  <si>
    <t>온양1동</t>
  </si>
  <si>
    <t>신창면제7투</t>
  </si>
  <si>
    <t>신창면제6투</t>
  </si>
  <si>
    <t>신창면제5투</t>
  </si>
  <si>
    <t>신창면제4투</t>
  </si>
  <si>
    <t>신창면제3투</t>
  </si>
  <si>
    <t>신창면제2투</t>
  </si>
  <si>
    <t>신창면제1투</t>
  </si>
  <si>
    <t>신창면</t>
  </si>
  <si>
    <t>도고면제3투</t>
  </si>
  <si>
    <t>도고면제2투</t>
  </si>
  <si>
    <t>도고면제1투</t>
  </si>
  <si>
    <t>도고면</t>
  </si>
  <si>
    <t>선장면제3투</t>
  </si>
  <si>
    <t>선장면제2투</t>
  </si>
  <si>
    <t>선장면제1투</t>
  </si>
  <si>
    <t>선장면</t>
  </si>
  <si>
    <t>박현숙</t>
  </si>
  <si>
    <t>이명수</t>
  </si>
  <si>
    <t>복기왕</t>
  </si>
  <si>
    <t>인주면제3투</t>
  </si>
  <si>
    <t>인주면제2투</t>
  </si>
  <si>
    <t>인주면제1투</t>
  </si>
  <si>
    <t>인주면</t>
  </si>
  <si>
    <t>영인면제4투</t>
  </si>
  <si>
    <t>영인면제3투</t>
  </si>
  <si>
    <t>영인면제2투</t>
  </si>
  <si>
    <t>영인면제1투</t>
  </si>
  <si>
    <t>영인면</t>
  </si>
  <si>
    <t>둔포면제6투</t>
  </si>
  <si>
    <t>둔포면제5투</t>
  </si>
  <si>
    <t>둔포면제4투</t>
  </si>
  <si>
    <t>둔포면제3투</t>
  </si>
  <si>
    <t>둔포면제2투</t>
  </si>
  <si>
    <t>둔포면제1투</t>
  </si>
  <si>
    <t>둔포면</t>
  </si>
  <si>
    <t>음봉면제6투</t>
  </si>
  <si>
    <t>음봉면제5투</t>
  </si>
  <si>
    <t>음봉면제4투</t>
  </si>
  <si>
    <t>음봉면제3투</t>
  </si>
  <si>
    <t>음봉면제2투</t>
  </si>
  <si>
    <t>음봉면제1투</t>
  </si>
  <si>
    <t>음봉면</t>
  </si>
  <si>
    <t>탕정면제5투</t>
  </si>
  <si>
    <t>탕정면제4투</t>
  </si>
  <si>
    <t>탕정면제3투</t>
  </si>
  <si>
    <t>탕정면제2투</t>
  </si>
  <si>
    <t>탕정면제1투</t>
  </si>
  <si>
    <t>탕정면</t>
  </si>
  <si>
    <t>송악면제3투</t>
  </si>
  <si>
    <t>송악면제2투</t>
  </si>
  <si>
    <t>송악면제1투</t>
  </si>
  <si>
    <t>송악면</t>
  </si>
  <si>
    <t>배방읍제17투</t>
  </si>
  <si>
    <t>배방읍제16투</t>
  </si>
  <si>
    <t>배방읍제15투</t>
  </si>
  <si>
    <t>배방읍제14투</t>
  </si>
  <si>
    <t>배방읍제13투</t>
  </si>
  <si>
    <t>배방읍제12투</t>
  </si>
  <si>
    <t>배방읍제11투</t>
  </si>
  <si>
    <t>배방읍제10투</t>
  </si>
  <si>
    <t>배방읍제9투</t>
  </si>
  <si>
    <t>배방읍제8투</t>
  </si>
  <si>
    <t>배방읍제7투</t>
  </si>
  <si>
    <t>배방읍제6투</t>
  </si>
  <si>
    <t>배방읍제5투</t>
  </si>
  <si>
    <t>배방읍제4투</t>
  </si>
  <si>
    <t>배방읍제3투</t>
  </si>
  <si>
    <t>배방읍제2투</t>
  </si>
  <si>
    <t>배방읍제1투</t>
  </si>
  <si>
    <t>배방읍</t>
  </si>
  <si>
    <t>염치읍제3투</t>
  </si>
  <si>
    <t>염치읍제2투</t>
  </si>
  <si>
    <t>염치읍제1투</t>
  </si>
  <si>
    <t>염치읍</t>
  </si>
  <si>
    <t>박경귀</t>
  </si>
  <si>
    <t>강훈식</t>
  </si>
  <si>
    <t>원북면제3투</t>
  </si>
  <si>
    <t>원북면제2투</t>
  </si>
  <si>
    <t>원북면제1투</t>
  </si>
  <si>
    <t>원북면</t>
  </si>
  <si>
    <t>소원면제2투</t>
  </si>
  <si>
    <t>소원면제1투</t>
  </si>
  <si>
    <t>소원면</t>
  </si>
  <si>
    <t>근흥면제4투</t>
  </si>
  <si>
    <t>근흥면제3투</t>
  </si>
  <si>
    <t>근흥면제2투</t>
  </si>
  <si>
    <t>근흥면제1투</t>
  </si>
  <si>
    <t>근흥면</t>
  </si>
  <si>
    <t>고남면투표소</t>
  </si>
  <si>
    <t>고남면</t>
  </si>
  <si>
    <t>안면읍제4투</t>
  </si>
  <si>
    <t>안면읍제3투</t>
  </si>
  <si>
    <t>안면읍제2투</t>
  </si>
  <si>
    <t>안면읍제1투</t>
  </si>
  <si>
    <t>안면읍</t>
  </si>
  <si>
    <t>태안읍제8투</t>
  </si>
  <si>
    <t>태안읍제7투</t>
  </si>
  <si>
    <t>태안읍제6투</t>
  </si>
  <si>
    <t>태안읍제5투</t>
  </si>
  <si>
    <t>태안읍제4투</t>
  </si>
  <si>
    <t>태안읍제3투</t>
  </si>
  <si>
    <t>태안읍제2투</t>
  </si>
  <si>
    <t>태안읍제1투</t>
  </si>
  <si>
    <t>태안읍</t>
  </si>
  <si>
    <t>김미숙</t>
  </si>
  <si>
    <t>신현웅</t>
  </si>
  <si>
    <t>성일종</t>
  </si>
  <si>
    <t>조한기</t>
  </si>
  <si>
    <t>석남동제6투</t>
  </si>
  <si>
    <t>석남동제5투</t>
  </si>
  <si>
    <t>석남동제4투</t>
  </si>
  <si>
    <t>석남동제3투</t>
  </si>
  <si>
    <t>석남동제2투</t>
  </si>
  <si>
    <t>석남동제1투</t>
  </si>
  <si>
    <t>석남동</t>
  </si>
  <si>
    <t>수석동제4투</t>
  </si>
  <si>
    <t>수석동제3투</t>
  </si>
  <si>
    <t>수석동제2투</t>
  </si>
  <si>
    <t>수석동제1투</t>
  </si>
  <si>
    <t>수석동</t>
  </si>
  <si>
    <t>동문2동제3투</t>
  </si>
  <si>
    <t>동문2동제2투</t>
  </si>
  <si>
    <t>동문2동제1투</t>
  </si>
  <si>
    <t>동문2동</t>
  </si>
  <si>
    <t>동문1동제4투</t>
  </si>
  <si>
    <t>동문1동제3투</t>
  </si>
  <si>
    <t>동문1동제2투</t>
  </si>
  <si>
    <t>동문1동제1투</t>
  </si>
  <si>
    <t>동문1동</t>
  </si>
  <si>
    <t>부춘동제5투</t>
  </si>
  <si>
    <t>부춘동제4투</t>
  </si>
  <si>
    <t>부춘동제3투</t>
  </si>
  <si>
    <t>부춘동제2투</t>
  </si>
  <si>
    <t>부춘동제1투</t>
  </si>
  <si>
    <t>부춘동</t>
  </si>
  <si>
    <t>고북면제3투</t>
  </si>
  <si>
    <t>고북면제2투</t>
  </si>
  <si>
    <t>고북면제1투</t>
  </si>
  <si>
    <t>고북면</t>
  </si>
  <si>
    <t>해미면제3투</t>
  </si>
  <si>
    <t>해미면제2투</t>
  </si>
  <si>
    <t>해미면제1투</t>
  </si>
  <si>
    <t>해미면</t>
  </si>
  <si>
    <t>운산면제3투</t>
  </si>
  <si>
    <t>운산면제2투</t>
  </si>
  <si>
    <t>운산면제1투</t>
  </si>
  <si>
    <t>운산면</t>
  </si>
  <si>
    <t>음암면제4투</t>
  </si>
  <si>
    <t>음암면제3투</t>
  </si>
  <si>
    <t>음암면제2투</t>
  </si>
  <si>
    <t>음암면제1투</t>
  </si>
  <si>
    <t>음암면</t>
  </si>
  <si>
    <t>성연면제3투</t>
  </si>
  <si>
    <t>성연면제2투</t>
  </si>
  <si>
    <t>성연면제1투</t>
  </si>
  <si>
    <t>성연면</t>
  </si>
  <si>
    <t>지곡면제2투</t>
  </si>
  <si>
    <t>지곡면제1투</t>
  </si>
  <si>
    <t>지곡면</t>
  </si>
  <si>
    <t>팔봉면제3투</t>
  </si>
  <si>
    <t>팔봉면제2투</t>
  </si>
  <si>
    <t>팔봉면제1투</t>
  </si>
  <si>
    <t>팔봉면</t>
  </si>
  <si>
    <t>부석면제4투</t>
  </si>
  <si>
    <t>부석면제3투</t>
  </si>
  <si>
    <t>부석면제2투</t>
  </si>
  <si>
    <t>부석면제1투</t>
  </si>
  <si>
    <t>부석면</t>
  </si>
  <si>
    <t>인지면제3투</t>
  </si>
  <si>
    <t>인지면제2투</t>
  </si>
  <si>
    <t>인지면제1투</t>
  </si>
  <si>
    <t>인지면</t>
  </si>
  <si>
    <t>대산읍제6투</t>
  </si>
  <si>
    <t>대산읍제5투</t>
  </si>
  <si>
    <t>대산읍제4투</t>
  </si>
  <si>
    <t>대산읍제3투</t>
  </si>
  <si>
    <t>대산읍제2투</t>
  </si>
  <si>
    <t>대산읍제1투</t>
  </si>
  <si>
    <t>대산읍</t>
  </si>
  <si>
    <t>추부면제3투</t>
  </si>
  <si>
    <t>추부면제2투</t>
  </si>
  <si>
    <t>추부면제1투</t>
  </si>
  <si>
    <t>추부면</t>
  </si>
  <si>
    <t>복수면제2투</t>
  </si>
  <si>
    <t>복수면제1투</t>
  </si>
  <si>
    <t>복수면</t>
  </si>
  <si>
    <t>진산면제2투</t>
  </si>
  <si>
    <t>진산면제1투</t>
  </si>
  <si>
    <t>진산면</t>
  </si>
  <si>
    <t>부리면제2투</t>
  </si>
  <si>
    <t>부리면제1투</t>
  </si>
  <si>
    <t>부리면</t>
  </si>
  <si>
    <t>제원면제2투</t>
  </si>
  <si>
    <t>제원면제1투</t>
  </si>
  <si>
    <t>제원면</t>
  </si>
  <si>
    <t>금산읍제8투</t>
  </si>
  <si>
    <t>금산읍제7투</t>
  </si>
  <si>
    <t>금산읍제6투</t>
  </si>
  <si>
    <t>금산읍제5투</t>
  </si>
  <si>
    <t>금산읍제4투</t>
  </si>
  <si>
    <t>금산읍제3투</t>
  </si>
  <si>
    <t>금산읍제2투</t>
  </si>
  <si>
    <t>금산읍제1투</t>
  </si>
  <si>
    <t>금산읍</t>
  </si>
  <si>
    <t>명소윤</t>
  </si>
  <si>
    <t>한민희</t>
  </si>
  <si>
    <t>박우석</t>
  </si>
  <si>
    <t>금암동제2투</t>
  </si>
  <si>
    <t>금암동제1투</t>
  </si>
  <si>
    <t>금암동</t>
  </si>
  <si>
    <t>신도안면제2투</t>
  </si>
  <si>
    <t>신도안면제1투</t>
  </si>
  <si>
    <t>신도안면</t>
  </si>
  <si>
    <t>엄사면제5투</t>
  </si>
  <si>
    <t>엄사면제4투</t>
  </si>
  <si>
    <t>엄사면제3투</t>
  </si>
  <si>
    <t>엄사면제2투</t>
  </si>
  <si>
    <t>엄사면제1투</t>
  </si>
  <si>
    <t>엄사면</t>
  </si>
  <si>
    <t>두마면제2투</t>
  </si>
  <si>
    <t>두마면제1투</t>
  </si>
  <si>
    <t>두마면</t>
  </si>
  <si>
    <t>부창동제4투</t>
  </si>
  <si>
    <t>부창동제3투</t>
  </si>
  <si>
    <t>부창동제2투</t>
  </si>
  <si>
    <t>부창동제1투</t>
  </si>
  <si>
    <t>부창동</t>
  </si>
  <si>
    <t>취암동제8투</t>
  </si>
  <si>
    <t>취암동제7투</t>
  </si>
  <si>
    <t>취암동제6투</t>
  </si>
  <si>
    <t>취암동제5투</t>
  </si>
  <si>
    <t>취암동제4투</t>
  </si>
  <si>
    <t>취암동제3투</t>
  </si>
  <si>
    <t>취암동제2투</t>
  </si>
  <si>
    <t>취암동제1투</t>
  </si>
  <si>
    <t>취암동</t>
  </si>
  <si>
    <t>채운면제2투</t>
  </si>
  <si>
    <t>채운면제1투</t>
  </si>
  <si>
    <t>채운면</t>
  </si>
  <si>
    <t>은진면제3투</t>
  </si>
  <si>
    <t>은진면제2투</t>
  </si>
  <si>
    <t>은진면제1투</t>
  </si>
  <si>
    <t>은진면</t>
  </si>
  <si>
    <t>가야곡면제3투</t>
  </si>
  <si>
    <t>가야곡면제2투</t>
  </si>
  <si>
    <t>가야곡면제1투</t>
  </si>
  <si>
    <t>가야곡면</t>
  </si>
  <si>
    <t>양촌면제3투</t>
  </si>
  <si>
    <t>양촌면제2투</t>
  </si>
  <si>
    <t>양촌면제1투</t>
  </si>
  <si>
    <t>양촌면</t>
  </si>
  <si>
    <t>벌곡면제2투</t>
  </si>
  <si>
    <t>벌곡면제1투</t>
  </si>
  <si>
    <t>벌곡면</t>
  </si>
  <si>
    <t>연산면제3투</t>
  </si>
  <si>
    <t>연산면제2투</t>
  </si>
  <si>
    <t>연산면제1투</t>
  </si>
  <si>
    <t>연산면</t>
  </si>
  <si>
    <t>부적면제3투</t>
  </si>
  <si>
    <t>부적면제2투</t>
  </si>
  <si>
    <t>부적면제1투</t>
  </si>
  <si>
    <t>부적면</t>
  </si>
  <si>
    <t>상월면제2투</t>
  </si>
  <si>
    <t>상월면제1투</t>
  </si>
  <si>
    <t>상월면</t>
  </si>
  <si>
    <t>노성면제2투</t>
  </si>
  <si>
    <t>노성면제1투</t>
  </si>
  <si>
    <t>노성면</t>
  </si>
  <si>
    <t>광석면제3투</t>
  </si>
  <si>
    <t>광석면제2투</t>
  </si>
  <si>
    <t>광석면제1투</t>
  </si>
  <si>
    <t>광석면</t>
  </si>
  <si>
    <t>성동면제3투</t>
  </si>
  <si>
    <t>성동면제2투</t>
  </si>
  <si>
    <t>성동면제1투</t>
  </si>
  <si>
    <t>성동면</t>
  </si>
  <si>
    <t>연무읍제4투</t>
  </si>
  <si>
    <t>연무읍제3투</t>
  </si>
  <si>
    <t>연무읍제2투</t>
  </si>
  <si>
    <t>연무읍제1투</t>
  </si>
  <si>
    <t>연무읍</t>
  </si>
  <si>
    <t>강경읍제4투</t>
  </si>
  <si>
    <t>강경읍제3투</t>
  </si>
  <si>
    <t>강경읍제2투</t>
  </si>
  <si>
    <t>강경읍제1투</t>
  </si>
  <si>
    <t>강경읍</t>
  </si>
  <si>
    <t>당진3동제4투</t>
  </si>
  <si>
    <t>당진3동제3투</t>
  </si>
  <si>
    <t>당진3동제2투</t>
  </si>
  <si>
    <t>당진3동제1투</t>
  </si>
  <si>
    <t>당진3동</t>
  </si>
  <si>
    <t>당진2동제5투</t>
  </si>
  <si>
    <t>당진2동제4투</t>
  </si>
  <si>
    <t>당진2동제3투</t>
  </si>
  <si>
    <t>당진2동제2투</t>
  </si>
  <si>
    <t>당진2동제1투</t>
  </si>
  <si>
    <t>당진2동</t>
  </si>
  <si>
    <t>신평면제4투</t>
  </si>
  <si>
    <t>신평면제3투</t>
  </si>
  <si>
    <t>신평면제2투</t>
  </si>
  <si>
    <t>신평면제1투</t>
  </si>
  <si>
    <t>신평면</t>
  </si>
  <si>
    <t>우강면제3투</t>
  </si>
  <si>
    <t>우강면제2투</t>
  </si>
  <si>
    <t>우강면제1투</t>
  </si>
  <si>
    <t>우강면</t>
  </si>
  <si>
    <t>순성면제3투</t>
  </si>
  <si>
    <t>순성면제2투</t>
  </si>
  <si>
    <t>순성면제1투</t>
  </si>
  <si>
    <t>순성면</t>
  </si>
  <si>
    <t>면천면제2투</t>
  </si>
  <si>
    <t>면천면제1투</t>
  </si>
  <si>
    <t>면천면</t>
  </si>
  <si>
    <t>정미면제2투</t>
  </si>
  <si>
    <t>정미면제1투</t>
  </si>
  <si>
    <t>정미면</t>
  </si>
  <si>
    <t>대호지면제2투</t>
  </si>
  <si>
    <t>대호지면제1투</t>
  </si>
  <si>
    <t>대호지면</t>
  </si>
  <si>
    <t>석문면제4투</t>
  </si>
  <si>
    <t>석문면제3투</t>
  </si>
  <si>
    <t>석문면제2투</t>
  </si>
  <si>
    <t>석문면제1투</t>
  </si>
  <si>
    <t>석문면</t>
  </si>
  <si>
    <t>고대면제3투</t>
  </si>
  <si>
    <t>고대면제2투</t>
  </si>
  <si>
    <t>고대면제1투</t>
  </si>
  <si>
    <t>고대면</t>
  </si>
  <si>
    <t>송악읍제6투</t>
  </si>
  <si>
    <t>송악읍제5투</t>
  </si>
  <si>
    <t>송악읍제4투</t>
  </si>
  <si>
    <t>송악읍제3투</t>
  </si>
  <si>
    <t>송악읍제2투</t>
  </si>
  <si>
    <t>송악읍제1투</t>
  </si>
  <si>
    <t>송악읍</t>
  </si>
  <si>
    <t>합덕읍제5투</t>
  </si>
  <si>
    <t>합덕읍제4투</t>
  </si>
  <si>
    <t>합덕읍제3투</t>
  </si>
  <si>
    <t>합덕읍제2투</t>
  </si>
  <si>
    <t>합덕읍제1투</t>
  </si>
  <si>
    <t>합덕읍</t>
  </si>
  <si>
    <t>당진1동제4투</t>
  </si>
  <si>
    <t>당진1동제3투</t>
  </si>
  <si>
    <t>당진1동제2투</t>
  </si>
  <si>
    <t>당진1동제1투</t>
  </si>
  <si>
    <t>당진1동</t>
  </si>
  <si>
    <t>정용선</t>
  </si>
  <si>
    <t>박경재</t>
  </si>
  <si>
    <t>김진숙</t>
  </si>
  <si>
    <t>전병창</t>
  </si>
  <si>
    <t>어기구</t>
  </si>
  <si>
    <t>오가면제2투</t>
  </si>
  <si>
    <t>오가면제1투</t>
  </si>
  <si>
    <t>오가면</t>
  </si>
  <si>
    <t>신암면제2투</t>
  </si>
  <si>
    <t>신암면제1투</t>
  </si>
  <si>
    <t>신암면</t>
  </si>
  <si>
    <t>봉산면제2투</t>
  </si>
  <si>
    <t>봉산면제1투</t>
  </si>
  <si>
    <t>봉산면</t>
  </si>
  <si>
    <t>덕산면제3투</t>
  </si>
  <si>
    <t>응봉면제2투</t>
  </si>
  <si>
    <t>응봉면제1투</t>
  </si>
  <si>
    <t>응봉면</t>
  </si>
  <si>
    <t>대흥면제2투</t>
  </si>
  <si>
    <t>대흥면제1투</t>
  </si>
  <si>
    <t>대흥면</t>
  </si>
  <si>
    <t>광시면투표소</t>
  </si>
  <si>
    <t>광시면</t>
  </si>
  <si>
    <t>신양면투표소</t>
  </si>
  <si>
    <t>신양면</t>
  </si>
  <si>
    <t>대술면투표소</t>
  </si>
  <si>
    <t>대술면</t>
  </si>
  <si>
    <t>삽교읍제4투</t>
  </si>
  <si>
    <t>삽교읍제3투</t>
  </si>
  <si>
    <t>삽교읍제2투</t>
  </si>
  <si>
    <t>삽교읍제1투</t>
  </si>
  <si>
    <t>삽교읍</t>
  </si>
  <si>
    <t>예산읍제10투</t>
  </si>
  <si>
    <t>예산읍제9투</t>
  </si>
  <si>
    <t>예산읍제8투</t>
  </si>
  <si>
    <t>예산읍제7투</t>
  </si>
  <si>
    <t>예산읍제6투</t>
  </si>
  <si>
    <t>예산읍제5투</t>
  </si>
  <si>
    <t>예산읍제4투</t>
  </si>
  <si>
    <t>예산읍제3투</t>
  </si>
  <si>
    <t>예산읍제2투</t>
  </si>
  <si>
    <t>예산읍제1투</t>
  </si>
  <si>
    <t>예산읍</t>
  </si>
  <si>
    <t>윤상노</t>
  </si>
  <si>
    <t>홍문표</t>
  </si>
  <si>
    <t>김학민</t>
  </si>
  <si>
    <t>홍북읍제7투</t>
  </si>
  <si>
    <t>홍북읍제6투</t>
  </si>
  <si>
    <t>홍북읍제5투</t>
  </si>
  <si>
    <t>홍북읍제4투</t>
  </si>
  <si>
    <t>홍북읍제3투</t>
  </si>
  <si>
    <t>홍북읍제2투</t>
  </si>
  <si>
    <t>홍북읍제1투</t>
  </si>
  <si>
    <t>홍북읍</t>
  </si>
  <si>
    <t>구항면제2투</t>
  </si>
  <si>
    <t>구항면제1투</t>
  </si>
  <si>
    <t>구항면</t>
  </si>
  <si>
    <t>갈산면제3투</t>
  </si>
  <si>
    <t>갈산면제2투</t>
  </si>
  <si>
    <t>갈산면제1투</t>
  </si>
  <si>
    <t>갈산면</t>
  </si>
  <si>
    <t>서부면제2투</t>
  </si>
  <si>
    <t>서부면제1투</t>
  </si>
  <si>
    <t>서부면</t>
  </si>
  <si>
    <t>결성면제3투</t>
  </si>
  <si>
    <t>결성면제2투</t>
  </si>
  <si>
    <t>결성면제1투</t>
  </si>
  <si>
    <t>결성면</t>
  </si>
  <si>
    <t>은하면제2투</t>
  </si>
  <si>
    <t>은하면제1투</t>
  </si>
  <si>
    <t>은하면</t>
  </si>
  <si>
    <t>장곡면제3투</t>
  </si>
  <si>
    <t>장곡면제2투</t>
  </si>
  <si>
    <t>장곡면제1투</t>
  </si>
  <si>
    <t>장곡면</t>
  </si>
  <si>
    <t>홍동면제3투</t>
  </si>
  <si>
    <t>홍동면제2투</t>
  </si>
  <si>
    <t>홍동면제1투</t>
  </si>
  <si>
    <t>홍동면</t>
  </si>
  <si>
    <t>금마면제3투</t>
  </si>
  <si>
    <t>금마면제2투</t>
  </si>
  <si>
    <t>금마면제1투</t>
  </si>
  <si>
    <t>금마면</t>
  </si>
  <si>
    <t>광천읍제3투</t>
  </si>
  <si>
    <t>광천읍제2투</t>
  </si>
  <si>
    <t>광천읍제1투</t>
  </si>
  <si>
    <t>광천읍</t>
  </si>
  <si>
    <t>홍성읍제8투</t>
  </si>
  <si>
    <t>홍성읍제7투</t>
  </si>
  <si>
    <t>홍성읍제6투</t>
  </si>
  <si>
    <t>홍성읍제5투</t>
  </si>
  <si>
    <t>홍성읍제4투</t>
  </si>
  <si>
    <t>홍성읍제3투</t>
  </si>
  <si>
    <t>홍성읍제2투</t>
  </si>
  <si>
    <t>홍성읍제1투</t>
  </si>
  <si>
    <t>홍성읍</t>
  </si>
  <si>
    <t>인후3동제7투</t>
  </si>
  <si>
    <t>인후3동제6투</t>
  </si>
  <si>
    <t>인후3동제5투</t>
  </si>
  <si>
    <t>인후3동제4투</t>
  </si>
  <si>
    <t>인후3동제3투</t>
  </si>
  <si>
    <t>인후3동제2투</t>
  </si>
  <si>
    <t>인후3동제1투</t>
  </si>
  <si>
    <t>인후3동</t>
  </si>
  <si>
    <t>평화2동제9투</t>
  </si>
  <si>
    <t>평화2동제8투</t>
  </si>
  <si>
    <t>평화2동제7투</t>
  </si>
  <si>
    <t>평화2동제6투</t>
  </si>
  <si>
    <t>평화2동제5투</t>
  </si>
  <si>
    <t>평화2동제4투</t>
  </si>
  <si>
    <t>평화2동제3투</t>
  </si>
  <si>
    <t>평화2동제2투</t>
  </si>
  <si>
    <t>평화2동제1투</t>
  </si>
  <si>
    <t>평화2동</t>
  </si>
  <si>
    <t>평화1동제3투</t>
  </si>
  <si>
    <t>평화1동제2투</t>
  </si>
  <si>
    <t>평화1동제1투</t>
  </si>
  <si>
    <t>평화1동</t>
  </si>
  <si>
    <t>중화산2동제4투</t>
  </si>
  <si>
    <t>중화산2동제3투</t>
  </si>
  <si>
    <t>중화산2동제2투</t>
  </si>
  <si>
    <t>중화산2동제1투</t>
  </si>
  <si>
    <t>중화산2동</t>
  </si>
  <si>
    <t>중화산1동제3투</t>
  </si>
  <si>
    <t>중화산1동제2투</t>
  </si>
  <si>
    <t>중화산1동제1투</t>
  </si>
  <si>
    <t>중화산1동</t>
  </si>
  <si>
    <t>서서학동제3투</t>
  </si>
  <si>
    <t>서서학동제2투</t>
  </si>
  <si>
    <t>서서학동제1투</t>
  </si>
  <si>
    <t>서서학동</t>
  </si>
  <si>
    <t>동서학동제3투</t>
  </si>
  <si>
    <t>동서학동제2투</t>
  </si>
  <si>
    <t>동서학동제1투</t>
  </si>
  <si>
    <t>동서학동</t>
  </si>
  <si>
    <t>완산동제2투</t>
  </si>
  <si>
    <t>완산동제1투</t>
  </si>
  <si>
    <t>완산동</t>
  </si>
  <si>
    <t>노송동제5투</t>
  </si>
  <si>
    <t>노송동제4투</t>
  </si>
  <si>
    <t>노송동제3투</t>
  </si>
  <si>
    <t>노송동제2투</t>
  </si>
  <si>
    <t>노송동제1투</t>
  </si>
  <si>
    <t>노송동</t>
  </si>
  <si>
    <t>풍남동제2투</t>
  </si>
  <si>
    <t>풍남동제1투</t>
  </si>
  <si>
    <t>풍남동</t>
  </si>
  <si>
    <t>이범석</t>
  </si>
  <si>
    <t>김광수</t>
  </si>
  <si>
    <t>허성진</t>
  </si>
  <si>
    <t>하태윤</t>
  </si>
  <si>
    <t>염경석</t>
  </si>
  <si>
    <t>김윤덕</t>
  </si>
  <si>
    <t>효자5동제7투</t>
  </si>
  <si>
    <t>효자5동제6투</t>
  </si>
  <si>
    <t>효자5동제5투</t>
  </si>
  <si>
    <t>효자5동제4투</t>
  </si>
  <si>
    <t>효자5동제3투</t>
  </si>
  <si>
    <t>효자5동제2투</t>
  </si>
  <si>
    <t>효자5동제1투</t>
  </si>
  <si>
    <t>효자5동</t>
  </si>
  <si>
    <t>효자4동제9투</t>
  </si>
  <si>
    <t>효자4동제8투</t>
  </si>
  <si>
    <t>효자4동제7투</t>
  </si>
  <si>
    <t>효자4동제6투</t>
  </si>
  <si>
    <t>효자4동제5투</t>
  </si>
  <si>
    <t>효자4동제4투</t>
  </si>
  <si>
    <t>효자4동제3투</t>
  </si>
  <si>
    <t>효자4동제2투</t>
  </si>
  <si>
    <t>효자4동제1투</t>
  </si>
  <si>
    <t>효자4동</t>
  </si>
  <si>
    <t>효자3동제4투</t>
  </si>
  <si>
    <t>효자3동제3투</t>
  </si>
  <si>
    <t>효자3동제2투</t>
  </si>
  <si>
    <t>효자3동제1투</t>
  </si>
  <si>
    <t>효자1동제3투</t>
  </si>
  <si>
    <t>효자1동제2투</t>
  </si>
  <si>
    <t>효자1동제1투</t>
  </si>
  <si>
    <t>삼천3동제6투</t>
  </si>
  <si>
    <t>삼천3동제5투</t>
  </si>
  <si>
    <t>삼천3동제4투</t>
  </si>
  <si>
    <t>삼천3동제3투</t>
  </si>
  <si>
    <t>삼천3동제2투</t>
  </si>
  <si>
    <t>삼천3동제1투</t>
  </si>
  <si>
    <t>삼천3동</t>
  </si>
  <si>
    <t>삼천2동제4투</t>
  </si>
  <si>
    <t>삼천2동제3투</t>
  </si>
  <si>
    <t>삼천2동제2투</t>
  </si>
  <si>
    <t>삼천2동제1투</t>
  </si>
  <si>
    <t>삼천2동</t>
  </si>
  <si>
    <t>삼천1동제3투</t>
  </si>
  <si>
    <t>삼천1동제2투</t>
  </si>
  <si>
    <t>삼천1동제1투</t>
  </si>
  <si>
    <t>삼천1동</t>
  </si>
  <si>
    <t>서신동제10투</t>
  </si>
  <si>
    <t>서신동제9투</t>
  </si>
  <si>
    <t>서신동제8투</t>
  </si>
  <si>
    <t>서신동제7투</t>
  </si>
  <si>
    <t>서신동제6투</t>
  </si>
  <si>
    <t>서신동제5투</t>
  </si>
  <si>
    <t>서신동제4투</t>
  </si>
  <si>
    <t>서신동제3투</t>
  </si>
  <si>
    <t>서신동제2투</t>
  </si>
  <si>
    <t>서신동제1투</t>
  </si>
  <si>
    <t>서신동</t>
  </si>
  <si>
    <t>최형재</t>
  </si>
  <si>
    <t>성치두</t>
  </si>
  <si>
    <t>김주완</t>
  </si>
  <si>
    <t>오형수</t>
  </si>
  <si>
    <t>조형철</t>
  </si>
  <si>
    <t>이상직</t>
  </si>
  <si>
    <t>혁신동제3투</t>
  </si>
  <si>
    <t>혁신동제2투</t>
  </si>
  <si>
    <t>혁신동제1투</t>
  </si>
  <si>
    <t>혁신동</t>
  </si>
  <si>
    <t>조촌동제3투</t>
  </si>
  <si>
    <t>조촌동제2투</t>
  </si>
  <si>
    <t>조촌동제1투</t>
  </si>
  <si>
    <t>조촌동</t>
  </si>
  <si>
    <t>송천2동제7투</t>
  </si>
  <si>
    <t>송천2동제6투</t>
  </si>
  <si>
    <t>송천2동제5투</t>
  </si>
  <si>
    <t>송천2동제4투</t>
  </si>
  <si>
    <t>송천2동제3투</t>
  </si>
  <si>
    <t>송천2동제2투</t>
  </si>
  <si>
    <t>송천2동제1투</t>
  </si>
  <si>
    <t>송천2동</t>
  </si>
  <si>
    <t>송천1동제12투</t>
  </si>
  <si>
    <t>송천1동제11투</t>
  </si>
  <si>
    <t>송천1동제10투</t>
  </si>
  <si>
    <t>송천1동제9투</t>
  </si>
  <si>
    <t>송천1동제8투</t>
  </si>
  <si>
    <t>송천1동제7투</t>
  </si>
  <si>
    <t>송천1동제6투</t>
  </si>
  <si>
    <t>송천1동제5투</t>
  </si>
  <si>
    <t>송천1동제4투</t>
  </si>
  <si>
    <t>송천1동제3투</t>
  </si>
  <si>
    <t>송천1동제2투</t>
  </si>
  <si>
    <t>송천1동제1투</t>
  </si>
  <si>
    <t>송천1동</t>
  </si>
  <si>
    <t>호성동제5투</t>
  </si>
  <si>
    <t>호성동제4투</t>
  </si>
  <si>
    <t>호성동제3투</t>
  </si>
  <si>
    <t>호성동제2투</t>
  </si>
  <si>
    <t>호성동제1투</t>
  </si>
  <si>
    <t>호성동</t>
  </si>
  <si>
    <t>우아2동제4투</t>
  </si>
  <si>
    <t>우아2동제3투</t>
  </si>
  <si>
    <t>우아2동제2투</t>
  </si>
  <si>
    <t>우아2동제1투</t>
  </si>
  <si>
    <t>우아2동</t>
  </si>
  <si>
    <t>우아1동제3투</t>
  </si>
  <si>
    <t>우아1동제2투</t>
  </si>
  <si>
    <t>우아1동제1투</t>
  </si>
  <si>
    <t>우아1동</t>
  </si>
  <si>
    <t>팔복동제3투</t>
  </si>
  <si>
    <t>팔복동제2투</t>
  </si>
  <si>
    <t>팔복동제1투</t>
  </si>
  <si>
    <t>팔복동</t>
  </si>
  <si>
    <t>금암2동제3투</t>
  </si>
  <si>
    <t>금암2동제2투</t>
  </si>
  <si>
    <t>금암2동제1투</t>
  </si>
  <si>
    <t>금암2동</t>
  </si>
  <si>
    <t>금암1동제2투</t>
  </si>
  <si>
    <t>금암1동제1투</t>
  </si>
  <si>
    <t>금암1동</t>
  </si>
  <si>
    <t>덕진동제5투</t>
  </si>
  <si>
    <t>덕진동제4투</t>
  </si>
  <si>
    <t>덕진동제3투</t>
  </si>
  <si>
    <t>덕진동제2투</t>
  </si>
  <si>
    <t>덕진동제1투</t>
  </si>
  <si>
    <t>덕진동</t>
  </si>
  <si>
    <t>인후2동제4투</t>
  </si>
  <si>
    <t>인후2동제3투</t>
  </si>
  <si>
    <t>인후2동제2투</t>
  </si>
  <si>
    <t>인후2동제1투</t>
  </si>
  <si>
    <t>인후2동</t>
  </si>
  <si>
    <t>인후1동제4투</t>
  </si>
  <si>
    <t>인후1동제3투</t>
  </si>
  <si>
    <t>인후1동제2투</t>
  </si>
  <si>
    <t>인후1동제1투</t>
  </si>
  <si>
    <t>인후1동</t>
  </si>
  <si>
    <t>진북동제4투</t>
  </si>
  <si>
    <t>진북동제3투</t>
  </si>
  <si>
    <t>진북동제2투</t>
  </si>
  <si>
    <t>진북동제1투</t>
  </si>
  <si>
    <t>진북동</t>
  </si>
  <si>
    <t>최복기</t>
  </si>
  <si>
    <t>정동영</t>
  </si>
  <si>
    <t>김성주</t>
  </si>
  <si>
    <t>소룡동제5투</t>
  </si>
  <si>
    <t>소룡동제4투</t>
  </si>
  <si>
    <t>소룡동제3투</t>
  </si>
  <si>
    <t>소룡동제2투</t>
  </si>
  <si>
    <t>소룡동제1투</t>
  </si>
  <si>
    <t>소룡동</t>
  </si>
  <si>
    <t>나운3동제9투</t>
  </si>
  <si>
    <t>나운3동제8투</t>
  </si>
  <si>
    <t>나운3동제7투</t>
  </si>
  <si>
    <t>나운3동제6투</t>
  </si>
  <si>
    <t>나운3동제5투</t>
  </si>
  <si>
    <t>나운3동제4투</t>
  </si>
  <si>
    <t>나운3동제3투</t>
  </si>
  <si>
    <t>나운3동제2투</t>
  </si>
  <si>
    <t>나운3동제1투</t>
  </si>
  <si>
    <t>나운3동</t>
  </si>
  <si>
    <t>나운2동제6투</t>
  </si>
  <si>
    <t>나운2동제5투</t>
  </si>
  <si>
    <t>나운2동제4투</t>
  </si>
  <si>
    <t>나운2동제3투</t>
  </si>
  <si>
    <t>나운2동제2투</t>
  </si>
  <si>
    <t>나운2동제1투</t>
  </si>
  <si>
    <t>나운2동</t>
  </si>
  <si>
    <t>나운1동제4투</t>
  </si>
  <si>
    <t>나운1동제3투</t>
  </si>
  <si>
    <t>나운1동제2투</t>
  </si>
  <si>
    <t>나운1동제1투</t>
  </si>
  <si>
    <t>나운1동</t>
  </si>
  <si>
    <t>수송동제11투</t>
  </si>
  <si>
    <t>수송동제10투</t>
  </si>
  <si>
    <t>수송동제9투</t>
  </si>
  <si>
    <t>수송동제8투</t>
  </si>
  <si>
    <t>수송동제7투</t>
  </si>
  <si>
    <t>수송동제6투</t>
  </si>
  <si>
    <t>수송동제5투</t>
  </si>
  <si>
    <t>수송동제4투</t>
  </si>
  <si>
    <t>수송동제3투</t>
  </si>
  <si>
    <t>수송동제2투</t>
  </si>
  <si>
    <t>수송동제1투</t>
  </si>
  <si>
    <t>수송동</t>
  </si>
  <si>
    <t>개정동투표소</t>
  </si>
  <si>
    <t>개정동</t>
  </si>
  <si>
    <t>경암동제3투</t>
  </si>
  <si>
    <t>경암동제2투</t>
  </si>
  <si>
    <t>경암동제1투</t>
  </si>
  <si>
    <t>경암동</t>
  </si>
  <si>
    <t>조촌동제5투</t>
  </si>
  <si>
    <t>조촌동제4투</t>
  </si>
  <si>
    <t>흥남동제4투</t>
  </si>
  <si>
    <t>흥남동제3투</t>
  </si>
  <si>
    <t>흥남동제2투</t>
  </si>
  <si>
    <t>흥남동제1투</t>
  </si>
  <si>
    <t>흥남동</t>
  </si>
  <si>
    <t>신풍동제3투</t>
  </si>
  <si>
    <t>신풍동제2투</t>
  </si>
  <si>
    <t>신풍동제1투</t>
  </si>
  <si>
    <t>신풍동</t>
  </si>
  <si>
    <t>삼학동제2투</t>
  </si>
  <si>
    <t>삼학동제1투</t>
  </si>
  <si>
    <t>삼학동</t>
  </si>
  <si>
    <t>월명동제2투</t>
  </si>
  <si>
    <t>월명동제1투</t>
  </si>
  <si>
    <t>월명동</t>
  </si>
  <si>
    <t>해신동투표소</t>
  </si>
  <si>
    <t>해신동</t>
  </si>
  <si>
    <t>옥서면투표소</t>
  </si>
  <si>
    <t>옥서면</t>
  </si>
  <si>
    <t>옥도면제10투</t>
  </si>
  <si>
    <t>옥도면제9투</t>
  </si>
  <si>
    <t>옥도면제8투</t>
  </si>
  <si>
    <t>옥도면제7투</t>
  </si>
  <si>
    <t>옥도면제6투</t>
  </si>
  <si>
    <t>옥도면제5투</t>
  </si>
  <si>
    <t>옥도면제4투</t>
  </si>
  <si>
    <t>옥도면제3투</t>
  </si>
  <si>
    <t>옥도면제2투</t>
  </si>
  <si>
    <t>옥도면제1투</t>
  </si>
  <si>
    <t>옥도면</t>
  </si>
  <si>
    <t>나포면투표소</t>
  </si>
  <si>
    <t>나포면</t>
  </si>
  <si>
    <t>성산면투표소</t>
  </si>
  <si>
    <t>개정면투표소</t>
  </si>
  <si>
    <t>개정면</t>
  </si>
  <si>
    <t>대야면제2투</t>
  </si>
  <si>
    <t>대야면제1투</t>
  </si>
  <si>
    <t>대야면</t>
  </si>
  <si>
    <t>서수면투표소</t>
  </si>
  <si>
    <t>서수면</t>
  </si>
  <si>
    <t>임피면투표소</t>
  </si>
  <si>
    <t>임피면</t>
  </si>
  <si>
    <t>회현면투표소</t>
  </si>
  <si>
    <t>회현면</t>
  </si>
  <si>
    <t>옥구읍투표소</t>
  </si>
  <si>
    <t>옥구읍</t>
  </si>
  <si>
    <t>김관영</t>
  </si>
  <si>
    <t>최순정</t>
  </si>
  <si>
    <t>이근열</t>
  </si>
  <si>
    <t>신영대</t>
  </si>
  <si>
    <t>신동제4투</t>
  </si>
  <si>
    <t>신동제3투</t>
  </si>
  <si>
    <t>신동제2투</t>
  </si>
  <si>
    <t>신동제1투</t>
  </si>
  <si>
    <t>신동</t>
  </si>
  <si>
    <t>송학동제3투</t>
  </si>
  <si>
    <t>송학동제2투</t>
  </si>
  <si>
    <t>송학동제1투</t>
  </si>
  <si>
    <t>송학동</t>
  </si>
  <si>
    <t>모현동제10투</t>
  </si>
  <si>
    <t>모현동제9투</t>
  </si>
  <si>
    <t>모현동제8투</t>
  </si>
  <si>
    <t>모현동제7투</t>
  </si>
  <si>
    <t>모현동제6투</t>
  </si>
  <si>
    <t>모현동제5투</t>
  </si>
  <si>
    <t>모현동제4투</t>
  </si>
  <si>
    <t>모현동제3투</t>
  </si>
  <si>
    <t>모현동제2투</t>
  </si>
  <si>
    <t>모현동제1투</t>
  </si>
  <si>
    <t>모현동</t>
  </si>
  <si>
    <t>남중동제4투</t>
  </si>
  <si>
    <t>남중동제3투</t>
  </si>
  <si>
    <t>남중동제2투</t>
  </si>
  <si>
    <t>남중동제1투</t>
  </si>
  <si>
    <t>남중동</t>
  </si>
  <si>
    <t>마동제3투</t>
  </si>
  <si>
    <t>마동제2투</t>
  </si>
  <si>
    <t>마동제1투</t>
  </si>
  <si>
    <t>마동</t>
  </si>
  <si>
    <t>인화동제2투</t>
  </si>
  <si>
    <t>인화동제1투</t>
  </si>
  <si>
    <t>인화동</t>
  </si>
  <si>
    <t>평화동제2투</t>
  </si>
  <si>
    <t>평화동제1투</t>
  </si>
  <si>
    <t>평화동</t>
  </si>
  <si>
    <t>용동면투표소</t>
  </si>
  <si>
    <t>용동면</t>
  </si>
  <si>
    <t>망성면투표소</t>
  </si>
  <si>
    <t>망성면</t>
  </si>
  <si>
    <t>용안면투표소</t>
  </si>
  <si>
    <t>용안면</t>
  </si>
  <si>
    <t>성당면투표소</t>
  </si>
  <si>
    <t>성당면</t>
  </si>
  <si>
    <t>웅포면투표소</t>
  </si>
  <si>
    <t>웅포면</t>
  </si>
  <si>
    <t>함라면투표소</t>
  </si>
  <si>
    <t>함라면</t>
  </si>
  <si>
    <t>황등면제3투</t>
  </si>
  <si>
    <t>황등면제2투</t>
  </si>
  <si>
    <t>황등면제1투</t>
  </si>
  <si>
    <t>황등면</t>
  </si>
  <si>
    <t>오산면제3투</t>
  </si>
  <si>
    <t>오산면제2투</t>
  </si>
  <si>
    <t>오산면제1투</t>
  </si>
  <si>
    <t>오산면</t>
  </si>
  <si>
    <t>함열읍제2투</t>
  </si>
  <si>
    <t>함열읍제1투</t>
  </si>
  <si>
    <t>함열읍</t>
  </si>
  <si>
    <t>최영수</t>
  </si>
  <si>
    <t>전권희</t>
  </si>
  <si>
    <t>고상진</t>
  </si>
  <si>
    <t>김경안</t>
  </si>
  <si>
    <t>김수흥</t>
  </si>
  <si>
    <t>삼성동제8투</t>
  </si>
  <si>
    <t>삼성동제7투</t>
  </si>
  <si>
    <t>팔봉동제2투</t>
  </si>
  <si>
    <t>팔봉동제1투</t>
  </si>
  <si>
    <t>팔봉동</t>
  </si>
  <si>
    <t>어양동제6투</t>
  </si>
  <si>
    <t>어양동제5투</t>
  </si>
  <si>
    <t>어양동제4투</t>
  </si>
  <si>
    <t>어양동제3투</t>
  </si>
  <si>
    <t>어양동제2투</t>
  </si>
  <si>
    <t>어양동제1투</t>
  </si>
  <si>
    <t>어양동</t>
  </si>
  <si>
    <t>영등2동제3투</t>
  </si>
  <si>
    <t>영등2동제2투</t>
  </si>
  <si>
    <t>영등2동제1투</t>
  </si>
  <si>
    <t>영등2동</t>
  </si>
  <si>
    <t>영등1동제7투</t>
  </si>
  <si>
    <t>영등1동제6투</t>
  </si>
  <si>
    <t>영등1동제5투</t>
  </si>
  <si>
    <t>영등1동제4투</t>
  </si>
  <si>
    <t>영등1동제3투</t>
  </si>
  <si>
    <t>영등1동제2투</t>
  </si>
  <si>
    <t>영등1동제1투</t>
  </si>
  <si>
    <t>영등1동</t>
  </si>
  <si>
    <t>동산동제6투</t>
  </si>
  <si>
    <t>동산동제5투</t>
  </si>
  <si>
    <t>동산동제4투</t>
  </si>
  <si>
    <t>동산동제3투</t>
  </si>
  <si>
    <t>동산동제2투</t>
  </si>
  <si>
    <t>동산동제1투</t>
  </si>
  <si>
    <t>동산동</t>
  </si>
  <si>
    <t>삼기면투표소</t>
  </si>
  <si>
    <t>삼기면</t>
  </si>
  <si>
    <t>춘포면제3투</t>
  </si>
  <si>
    <t>춘포면제2투</t>
  </si>
  <si>
    <t>춘포면제1투</t>
  </si>
  <si>
    <t>춘포면</t>
  </si>
  <si>
    <t>왕궁면제3투</t>
  </si>
  <si>
    <t>왕궁면제2투</t>
  </si>
  <si>
    <t>왕궁면제1투</t>
  </si>
  <si>
    <t>왕궁면</t>
  </si>
  <si>
    <t>여산면투표소</t>
  </si>
  <si>
    <t>여산면</t>
  </si>
  <si>
    <t>낭산면투표소</t>
  </si>
  <si>
    <t>낭산면</t>
  </si>
  <si>
    <t>배수연</t>
  </si>
  <si>
    <t>이은재</t>
  </si>
  <si>
    <t>최규석</t>
  </si>
  <si>
    <t>권태홍</t>
  </si>
  <si>
    <t>조배숙</t>
  </si>
  <si>
    <t>한병도</t>
  </si>
  <si>
    <t>부안면제2투</t>
  </si>
  <si>
    <t>부안면제1투</t>
  </si>
  <si>
    <t>부안면</t>
  </si>
  <si>
    <t>성내면제2투</t>
  </si>
  <si>
    <t>성내면제1투</t>
  </si>
  <si>
    <t>성내면</t>
  </si>
  <si>
    <t>흥덕면제2투</t>
  </si>
  <si>
    <t>흥덕면제1투</t>
  </si>
  <si>
    <t>흥덕면</t>
  </si>
  <si>
    <t>심원면투표소</t>
  </si>
  <si>
    <t>심원면</t>
  </si>
  <si>
    <t>대산면제2투</t>
  </si>
  <si>
    <t>대산면제1투</t>
  </si>
  <si>
    <t>대산면</t>
  </si>
  <si>
    <t>성송면제2투</t>
  </si>
  <si>
    <t>성송면제1투</t>
  </si>
  <si>
    <t>성송면</t>
  </si>
  <si>
    <t>해리면제2투</t>
  </si>
  <si>
    <t>해리면제1투</t>
  </si>
  <si>
    <t>해리면</t>
  </si>
  <si>
    <t>상하면투표소</t>
  </si>
  <si>
    <t>상하면</t>
  </si>
  <si>
    <t>공음면제2투</t>
  </si>
  <si>
    <t>공음면제1투</t>
  </si>
  <si>
    <t>공음면</t>
  </si>
  <si>
    <t>무장면투표소</t>
  </si>
  <si>
    <t>무장면</t>
  </si>
  <si>
    <t>아산면제2투</t>
  </si>
  <si>
    <t>아산면제1투</t>
  </si>
  <si>
    <t>아산면</t>
  </si>
  <si>
    <t>고수면투표소</t>
  </si>
  <si>
    <t>고수면</t>
  </si>
  <si>
    <t>고창읍제7투</t>
  </si>
  <si>
    <t>고창읍제6투</t>
  </si>
  <si>
    <t>고창읍제5투</t>
  </si>
  <si>
    <t>고창읍제4투</t>
  </si>
  <si>
    <t>고창읍제3투</t>
  </si>
  <si>
    <t>고창읍제2투</t>
  </si>
  <si>
    <t>고창읍제1투</t>
  </si>
  <si>
    <t>고창읍</t>
  </si>
  <si>
    <t>유성엽</t>
  </si>
  <si>
    <t>윤준병</t>
  </si>
  <si>
    <t>상교동제2투</t>
  </si>
  <si>
    <t>상교동제1투</t>
  </si>
  <si>
    <t>상교동</t>
  </si>
  <si>
    <t>농소동제2투</t>
  </si>
  <si>
    <t>농소동제1투</t>
  </si>
  <si>
    <t>농소동</t>
  </si>
  <si>
    <t>초산동제3투</t>
  </si>
  <si>
    <t>초산동제2투</t>
  </si>
  <si>
    <t>초산동제1투</t>
  </si>
  <si>
    <t>초산동</t>
  </si>
  <si>
    <t>시기동제2투</t>
  </si>
  <si>
    <t>시기동제1투</t>
  </si>
  <si>
    <t>시기동</t>
  </si>
  <si>
    <t>내장상동제6투</t>
  </si>
  <si>
    <t>내장상동제5투</t>
  </si>
  <si>
    <t>내장상동제4투</t>
  </si>
  <si>
    <t>내장상동제3투</t>
  </si>
  <si>
    <t>내장상동제2투</t>
  </si>
  <si>
    <t>내장상동제1투</t>
  </si>
  <si>
    <t>내장상동</t>
  </si>
  <si>
    <t>장명동투표소</t>
  </si>
  <si>
    <t>장명동</t>
  </si>
  <si>
    <t>수성동제5투</t>
  </si>
  <si>
    <t>수성동제4투</t>
  </si>
  <si>
    <t>수성동제3투</t>
  </si>
  <si>
    <t>수성동제2투</t>
  </si>
  <si>
    <t>수성동제1투</t>
  </si>
  <si>
    <t>수성동</t>
  </si>
  <si>
    <t>산외면투표소</t>
  </si>
  <si>
    <t>산내면투표소</t>
  </si>
  <si>
    <t>산내면</t>
  </si>
  <si>
    <t>칠보면제2투</t>
  </si>
  <si>
    <t>칠보면제1투</t>
  </si>
  <si>
    <t>칠보면</t>
  </si>
  <si>
    <t>옹동면투표소</t>
  </si>
  <si>
    <t>옹동면</t>
  </si>
  <si>
    <t>감곡면투표소</t>
  </si>
  <si>
    <t>태인면제2투</t>
  </si>
  <si>
    <t>태인면제1투</t>
  </si>
  <si>
    <t>태인면</t>
  </si>
  <si>
    <t>정우면투표소</t>
  </si>
  <si>
    <t>정우면</t>
  </si>
  <si>
    <t>이평면제2투</t>
  </si>
  <si>
    <t>이평면제1투</t>
  </si>
  <si>
    <t>이평면</t>
  </si>
  <si>
    <t>덕천면제2투</t>
  </si>
  <si>
    <t>덕천면제1투</t>
  </si>
  <si>
    <t>덕천면</t>
  </si>
  <si>
    <t>영원면투표소</t>
  </si>
  <si>
    <t>영원면</t>
  </si>
  <si>
    <t>고부면투표소</t>
  </si>
  <si>
    <t>고부면</t>
  </si>
  <si>
    <t>소성면투표소</t>
  </si>
  <si>
    <t>소성면</t>
  </si>
  <si>
    <t>입암면제2투</t>
  </si>
  <si>
    <t>입암면제1투</t>
  </si>
  <si>
    <t>입암면</t>
  </si>
  <si>
    <t>신태인읍제3투</t>
  </si>
  <si>
    <t>신태인읍제2투</t>
  </si>
  <si>
    <t>신태인읍제1투</t>
  </si>
  <si>
    <t>신태인읍</t>
  </si>
  <si>
    <t>구림면제2투</t>
  </si>
  <si>
    <t>구림면제1투</t>
  </si>
  <si>
    <t>구림면</t>
  </si>
  <si>
    <t>쌍치면제2투</t>
  </si>
  <si>
    <t>쌍치면제1투</t>
  </si>
  <si>
    <t>쌍치면</t>
  </si>
  <si>
    <t>복흥면제2투</t>
  </si>
  <si>
    <t>복흥면제1투</t>
  </si>
  <si>
    <t>복흥면</t>
  </si>
  <si>
    <t>팔덕면투표소</t>
  </si>
  <si>
    <t>팔덕면</t>
  </si>
  <si>
    <t>금과면투표소</t>
  </si>
  <si>
    <t>금과면</t>
  </si>
  <si>
    <t>풍산면제2투</t>
  </si>
  <si>
    <t>풍산면제1투</t>
  </si>
  <si>
    <t>풍산면</t>
  </si>
  <si>
    <t>유등면투표소</t>
  </si>
  <si>
    <t>유등면</t>
  </si>
  <si>
    <t>적성면투표소</t>
  </si>
  <si>
    <t>동계면제2투</t>
  </si>
  <si>
    <t>동계면제1투</t>
  </si>
  <si>
    <t>동계면</t>
  </si>
  <si>
    <t>인계면투표소</t>
  </si>
  <si>
    <t>인계면</t>
  </si>
  <si>
    <t>순창읍제3투</t>
  </si>
  <si>
    <t>순창읍제2투</t>
  </si>
  <si>
    <t>순창읍제1투</t>
  </si>
  <si>
    <t>순창읍</t>
  </si>
  <si>
    <t>방경채</t>
  </si>
  <si>
    <t>이용호</t>
  </si>
  <si>
    <t>정상모</t>
  </si>
  <si>
    <t>이강래</t>
  </si>
  <si>
    <t>지사면투표소</t>
  </si>
  <si>
    <t>지사면</t>
  </si>
  <si>
    <t>덕치면제2투</t>
  </si>
  <si>
    <t>덕치면제1투</t>
  </si>
  <si>
    <t>덕치면</t>
  </si>
  <si>
    <t>강진면투표소</t>
  </si>
  <si>
    <t>강진면</t>
  </si>
  <si>
    <t>관촌면제2투</t>
  </si>
  <si>
    <t>관촌면제1투</t>
  </si>
  <si>
    <t>관촌면</t>
  </si>
  <si>
    <t>삼계면투표소</t>
  </si>
  <si>
    <t>삼계면</t>
  </si>
  <si>
    <t>신덕면투표소</t>
  </si>
  <si>
    <t>신덕면</t>
  </si>
  <si>
    <t>오수면제2투</t>
  </si>
  <si>
    <t>오수면제1투</t>
  </si>
  <si>
    <t>오수면</t>
  </si>
  <si>
    <t>성수면제2투</t>
  </si>
  <si>
    <t>성수면제1투</t>
  </si>
  <si>
    <t>성수면</t>
  </si>
  <si>
    <t>신평면투표소</t>
  </si>
  <si>
    <t>운암면제3투</t>
  </si>
  <si>
    <t>운암면제2투</t>
  </si>
  <si>
    <t>운암면제1투</t>
  </si>
  <si>
    <t>운암면</t>
  </si>
  <si>
    <t>청웅면투표소</t>
  </si>
  <si>
    <t>청웅면</t>
  </si>
  <si>
    <t>임실읍제3투</t>
  </si>
  <si>
    <t>임실읍제2투</t>
  </si>
  <si>
    <t>임실읍제1투</t>
  </si>
  <si>
    <t>임실읍</t>
  </si>
  <si>
    <t>도통동제4투</t>
  </si>
  <si>
    <t>도통동제3투</t>
  </si>
  <si>
    <t>도통동제2투</t>
  </si>
  <si>
    <t>도통동제1투</t>
  </si>
  <si>
    <t>도통동</t>
  </si>
  <si>
    <t>향교동제3투</t>
  </si>
  <si>
    <t>향교동제2투</t>
  </si>
  <si>
    <t>향교동제1투</t>
  </si>
  <si>
    <t>향교동</t>
  </si>
  <si>
    <t>왕정동제2투</t>
  </si>
  <si>
    <t>왕정동제1투</t>
  </si>
  <si>
    <t>왕정동</t>
  </si>
  <si>
    <t>금동제2투</t>
  </si>
  <si>
    <t>금동제1투</t>
  </si>
  <si>
    <t>금동</t>
  </si>
  <si>
    <t>노암동제2투</t>
  </si>
  <si>
    <t>노암동제1투</t>
  </si>
  <si>
    <t>노암동</t>
  </si>
  <si>
    <t>죽항동투표소</t>
  </si>
  <si>
    <t>죽항동</t>
  </si>
  <si>
    <t>동충동투표소</t>
  </si>
  <si>
    <t>동충동</t>
  </si>
  <si>
    <t>아영면투표소</t>
  </si>
  <si>
    <t>아영면</t>
  </si>
  <si>
    <t>인월면투표소</t>
  </si>
  <si>
    <t>인월면</t>
  </si>
  <si>
    <t>이백면투표소</t>
  </si>
  <si>
    <t>이백면</t>
  </si>
  <si>
    <t>산동면투표소</t>
  </si>
  <si>
    <t>산동면</t>
  </si>
  <si>
    <t>보절면투표소</t>
  </si>
  <si>
    <t>보절면</t>
  </si>
  <si>
    <t>덕과면투표소</t>
  </si>
  <si>
    <t>덕과면</t>
  </si>
  <si>
    <t>사매면투표소</t>
  </si>
  <si>
    <t>사매면</t>
  </si>
  <si>
    <t>대산면투표소</t>
  </si>
  <si>
    <t>대강면투표소</t>
  </si>
  <si>
    <t>금지면투표소</t>
  </si>
  <si>
    <t>금지면</t>
  </si>
  <si>
    <t>주생면투표소</t>
  </si>
  <si>
    <t>주생면</t>
  </si>
  <si>
    <t>송동면투표소</t>
  </si>
  <si>
    <t>송동면</t>
  </si>
  <si>
    <t>수지면투표소</t>
  </si>
  <si>
    <t>수지면</t>
  </si>
  <si>
    <t>운봉읍제2투</t>
  </si>
  <si>
    <t>운봉읍제1투</t>
  </si>
  <si>
    <t>운봉읍</t>
  </si>
  <si>
    <t>위도면제2투</t>
  </si>
  <si>
    <t>위도면제1투</t>
  </si>
  <si>
    <t>위도면</t>
  </si>
  <si>
    <t>줄포면투표소</t>
  </si>
  <si>
    <t>줄포면</t>
  </si>
  <si>
    <t>하서면투표소</t>
  </si>
  <si>
    <t>하서면</t>
  </si>
  <si>
    <t>상서면투표소</t>
  </si>
  <si>
    <t>백산면제2투</t>
  </si>
  <si>
    <t>백산면제1투</t>
  </si>
  <si>
    <t>백산면</t>
  </si>
  <si>
    <t>진서면제2투</t>
  </si>
  <si>
    <t>진서면제1투</t>
  </si>
  <si>
    <t>진서면</t>
  </si>
  <si>
    <t>변산면제2투</t>
  </si>
  <si>
    <t>변산면제1투</t>
  </si>
  <si>
    <t>변산면</t>
  </si>
  <si>
    <t>보안면투표소</t>
  </si>
  <si>
    <t>보안면</t>
  </si>
  <si>
    <t>계화면제3투</t>
  </si>
  <si>
    <t>계화면제2투</t>
  </si>
  <si>
    <t>계화면제1투</t>
  </si>
  <si>
    <t>계화면</t>
  </si>
  <si>
    <t>행안면투표소</t>
  </si>
  <si>
    <t>행안면</t>
  </si>
  <si>
    <t>동진면제3투</t>
  </si>
  <si>
    <t>동진면제2투</t>
  </si>
  <si>
    <t>동진면제1투</t>
  </si>
  <si>
    <t>동진면</t>
  </si>
  <si>
    <t>주산면투표소</t>
  </si>
  <si>
    <t>부안읍제7투</t>
  </si>
  <si>
    <t>부안읍제6투</t>
  </si>
  <si>
    <t>부안읍제5투</t>
  </si>
  <si>
    <t>부안읍제4투</t>
  </si>
  <si>
    <t>부안읍제3투</t>
  </si>
  <si>
    <t>부안읍제2투</t>
  </si>
  <si>
    <t>부안읍제1투</t>
  </si>
  <si>
    <t>부안읍</t>
  </si>
  <si>
    <t>김종회</t>
  </si>
  <si>
    <t>박정요</t>
  </si>
  <si>
    <t>김경민</t>
  </si>
  <si>
    <t>이원택</t>
  </si>
  <si>
    <t>교월동제3투</t>
  </si>
  <si>
    <t>교월동제2투</t>
  </si>
  <si>
    <t>교월동제1투</t>
  </si>
  <si>
    <t>교월동</t>
  </si>
  <si>
    <t>검산동제3투</t>
  </si>
  <si>
    <t>검산동제2투</t>
  </si>
  <si>
    <t>검산동제1투</t>
  </si>
  <si>
    <t>검산동</t>
  </si>
  <si>
    <t>신풍동제5투</t>
  </si>
  <si>
    <t>신풍동제4투</t>
  </si>
  <si>
    <t>요촌동제4투</t>
  </si>
  <si>
    <t>요촌동제3투</t>
  </si>
  <si>
    <t>요촌동제2투</t>
  </si>
  <si>
    <t>요촌동제1투</t>
  </si>
  <si>
    <t>요촌동</t>
  </si>
  <si>
    <t>광활면투표소</t>
  </si>
  <si>
    <t>광활면</t>
  </si>
  <si>
    <t>금산면제2투</t>
  </si>
  <si>
    <t>금산면제1투</t>
  </si>
  <si>
    <t>금산면</t>
  </si>
  <si>
    <t>황산면투표소</t>
  </si>
  <si>
    <t>황산면</t>
  </si>
  <si>
    <t>봉남면투표소</t>
  </si>
  <si>
    <t>봉남면</t>
  </si>
  <si>
    <t>금구면제3투</t>
  </si>
  <si>
    <t>금구면제2투</t>
  </si>
  <si>
    <t>금구면제1투</t>
  </si>
  <si>
    <t>금구면</t>
  </si>
  <si>
    <t>진봉면제2투</t>
  </si>
  <si>
    <t>진봉면제1투</t>
  </si>
  <si>
    <t>진봉면</t>
  </si>
  <si>
    <t>성덕면투표소</t>
  </si>
  <si>
    <t>성덕면</t>
  </si>
  <si>
    <t>청하면투표소</t>
  </si>
  <si>
    <t>청하면</t>
  </si>
  <si>
    <t>공덕면투표소</t>
  </si>
  <si>
    <t>공덕면</t>
  </si>
  <si>
    <t>부량면투표소</t>
  </si>
  <si>
    <t>부량면</t>
  </si>
  <si>
    <t>백구면제2투</t>
  </si>
  <si>
    <t>백구면제1투</t>
  </si>
  <si>
    <t>백구면</t>
  </si>
  <si>
    <t>용지면투표소</t>
  </si>
  <si>
    <t>용지면</t>
  </si>
  <si>
    <t>죽산면투표소</t>
  </si>
  <si>
    <t>만경읍제2투</t>
  </si>
  <si>
    <t>만경읍제1투</t>
  </si>
  <si>
    <t>만경읍</t>
  </si>
  <si>
    <t>계북면투표소</t>
  </si>
  <si>
    <t>계북면</t>
  </si>
  <si>
    <t>계남면투표소</t>
  </si>
  <si>
    <t>계남면</t>
  </si>
  <si>
    <t>천천면투표소</t>
  </si>
  <si>
    <t>천천면</t>
  </si>
  <si>
    <t>장계면제2투</t>
  </si>
  <si>
    <t>장계면제1투</t>
  </si>
  <si>
    <t>장계면</t>
  </si>
  <si>
    <t>번암면투표소</t>
  </si>
  <si>
    <t>번암면</t>
  </si>
  <si>
    <t>산서면투표소</t>
  </si>
  <si>
    <t>산서면</t>
  </si>
  <si>
    <t>장수읍제3투</t>
  </si>
  <si>
    <t>장수읍제2투</t>
  </si>
  <si>
    <t>장수읍제1투</t>
  </si>
  <si>
    <t>장수읍</t>
  </si>
  <si>
    <t>임정엽</t>
  </si>
  <si>
    <t>김창도</t>
  </si>
  <si>
    <t>안호영</t>
  </si>
  <si>
    <t>부남면투표소</t>
  </si>
  <si>
    <t>부남면</t>
  </si>
  <si>
    <t>안성면제2투</t>
  </si>
  <si>
    <t>안성면제1투</t>
  </si>
  <si>
    <t>안성면</t>
  </si>
  <si>
    <t>적상면제3투</t>
  </si>
  <si>
    <t>적상면제2투</t>
  </si>
  <si>
    <t>적상면제1투</t>
  </si>
  <si>
    <t>적상면</t>
  </si>
  <si>
    <t>설천면제2투</t>
  </si>
  <si>
    <t>설천면제1투</t>
  </si>
  <si>
    <t>설천면</t>
  </si>
  <si>
    <t>무풍면제2투</t>
  </si>
  <si>
    <t>무풍면제1투</t>
  </si>
  <si>
    <t>무풍면</t>
  </si>
  <si>
    <t>무주읍제3투</t>
  </si>
  <si>
    <t>무주읍제2투</t>
  </si>
  <si>
    <t>무주읍제1투</t>
  </si>
  <si>
    <t>무주읍</t>
  </si>
  <si>
    <t>주천면투표소</t>
  </si>
  <si>
    <t>정천면투표소</t>
  </si>
  <si>
    <t>정천면</t>
  </si>
  <si>
    <t>부귀면투표소</t>
  </si>
  <si>
    <t>부귀면</t>
  </si>
  <si>
    <t>마령면투표소</t>
  </si>
  <si>
    <t>마령면</t>
  </si>
  <si>
    <t>성수면투표소</t>
  </si>
  <si>
    <t>백운면투표소</t>
  </si>
  <si>
    <t>상전면투표소</t>
  </si>
  <si>
    <t>상전면</t>
  </si>
  <si>
    <t>동향면투표소</t>
  </si>
  <si>
    <t>동향면</t>
  </si>
  <si>
    <t>안천면투표소</t>
  </si>
  <si>
    <t>안천면</t>
  </si>
  <si>
    <t>용담면투표소</t>
  </si>
  <si>
    <t>용담면</t>
  </si>
  <si>
    <t>진안읍제3투</t>
  </si>
  <si>
    <t>진안읍제2투</t>
  </si>
  <si>
    <t>진안읍제1투</t>
  </si>
  <si>
    <t>진안읍</t>
  </si>
  <si>
    <t>경천면투표소</t>
  </si>
  <si>
    <t>경천면</t>
  </si>
  <si>
    <t>동상면투표소</t>
  </si>
  <si>
    <t>동상면</t>
  </si>
  <si>
    <t>화산면투표소</t>
  </si>
  <si>
    <t>화산면</t>
  </si>
  <si>
    <t>운주면투표소</t>
  </si>
  <si>
    <t>운주면</t>
  </si>
  <si>
    <t>고산면제2투</t>
  </si>
  <si>
    <t>고산면제1투</t>
  </si>
  <si>
    <t>고산면</t>
  </si>
  <si>
    <t>구이면제3투</t>
  </si>
  <si>
    <t>구이면제2투</t>
  </si>
  <si>
    <t>구이면제1투</t>
  </si>
  <si>
    <t>구이면</t>
  </si>
  <si>
    <t>소양면제4투</t>
  </si>
  <si>
    <t>소양면제3투</t>
  </si>
  <si>
    <t>소양면제2투</t>
  </si>
  <si>
    <t>소양면제1투</t>
  </si>
  <si>
    <t>소양면</t>
  </si>
  <si>
    <t>이서면제3투</t>
  </si>
  <si>
    <t>이서면제2투</t>
  </si>
  <si>
    <t>이서면제1투</t>
  </si>
  <si>
    <t>이서면</t>
  </si>
  <si>
    <t>상관면제2투</t>
  </si>
  <si>
    <t>상관면제1투</t>
  </si>
  <si>
    <t>상관면</t>
  </si>
  <si>
    <t>용진읍제4투</t>
  </si>
  <si>
    <t>용진읍제3투</t>
  </si>
  <si>
    <t>용진읍제2투</t>
  </si>
  <si>
    <t>용진읍제1투</t>
  </si>
  <si>
    <t>용진읍</t>
  </si>
  <si>
    <t>봉동읍제6투</t>
  </si>
  <si>
    <t>봉동읍제5투</t>
  </si>
  <si>
    <t>봉동읍제4투</t>
  </si>
  <si>
    <t>봉동읍제3투</t>
  </si>
  <si>
    <t>봉동읍제2투</t>
  </si>
  <si>
    <t>봉동읍제1투</t>
  </si>
  <si>
    <t>봉동읍</t>
  </si>
  <si>
    <t>삼례읍제4투</t>
  </si>
  <si>
    <t>삼례읍제3투</t>
  </si>
  <si>
    <t>삼례읍제2투</t>
  </si>
  <si>
    <t>삼례읍제1투</t>
  </si>
  <si>
    <t>삼례읍</t>
  </si>
  <si>
    <t>부주동제5투</t>
  </si>
  <si>
    <t>부주동제4투</t>
  </si>
  <si>
    <t>부주동제3투</t>
  </si>
  <si>
    <t>부주동제2투</t>
  </si>
  <si>
    <t>부주동제1투</t>
  </si>
  <si>
    <t>부주동</t>
  </si>
  <si>
    <t>옥암동제2투</t>
  </si>
  <si>
    <t>옥암동제1투</t>
  </si>
  <si>
    <t>옥암동</t>
  </si>
  <si>
    <t>삼향동제2투</t>
  </si>
  <si>
    <t>삼향동제1투</t>
  </si>
  <si>
    <t>삼향동</t>
  </si>
  <si>
    <t>하당동제3투</t>
  </si>
  <si>
    <t>하당동제2투</t>
  </si>
  <si>
    <t>하당동제1투</t>
  </si>
  <si>
    <t>하당동</t>
  </si>
  <si>
    <t>이로동제3투</t>
  </si>
  <si>
    <t>이로동제2투</t>
  </si>
  <si>
    <t>이로동제1투</t>
  </si>
  <si>
    <t>이로동</t>
  </si>
  <si>
    <t>용해동제4투</t>
  </si>
  <si>
    <t>용해동제3투</t>
  </si>
  <si>
    <t>용해동제2투</t>
  </si>
  <si>
    <t>용해동제1투</t>
  </si>
  <si>
    <t>용해동</t>
  </si>
  <si>
    <t>북항동제3투</t>
  </si>
  <si>
    <t>북항동제2투</t>
  </si>
  <si>
    <t>북항동제1투</t>
  </si>
  <si>
    <t>북항동</t>
  </si>
  <si>
    <t>죽교동제2투</t>
  </si>
  <si>
    <t>죽교동제1투</t>
  </si>
  <si>
    <t>죽교동</t>
  </si>
  <si>
    <t>유달동제5투</t>
  </si>
  <si>
    <t>유달동제4투</t>
  </si>
  <si>
    <t>유달동제3투</t>
  </si>
  <si>
    <t>유달동제2투</t>
  </si>
  <si>
    <t>유달동제1투</t>
  </si>
  <si>
    <t>유달동</t>
  </si>
  <si>
    <t>만호동투표소</t>
  </si>
  <si>
    <t>만호동</t>
  </si>
  <si>
    <t>목원동제3투</t>
  </si>
  <si>
    <t>목원동제2투</t>
  </si>
  <si>
    <t>목원동제1투</t>
  </si>
  <si>
    <t>목원동</t>
  </si>
  <si>
    <t>대성동투표소</t>
  </si>
  <si>
    <t>대성동</t>
  </si>
  <si>
    <t>원산동제4투</t>
  </si>
  <si>
    <t>원산동제3투</t>
  </si>
  <si>
    <t>원산동제2투</t>
  </si>
  <si>
    <t>원산동제1투</t>
  </si>
  <si>
    <t>원산동</t>
  </si>
  <si>
    <t>연산동제2투</t>
  </si>
  <si>
    <t>연산동제1투</t>
  </si>
  <si>
    <t>연산동</t>
  </si>
  <si>
    <t>산정동제2투</t>
  </si>
  <si>
    <t>산정동제1투</t>
  </si>
  <si>
    <t>산정동</t>
  </si>
  <si>
    <t>연동제2투</t>
  </si>
  <si>
    <t>연동제1투</t>
  </si>
  <si>
    <t>연동</t>
  </si>
  <si>
    <t>용당2동제2투</t>
  </si>
  <si>
    <t>용당2동제1투</t>
  </si>
  <si>
    <t>용당2동</t>
  </si>
  <si>
    <t>용당1동제4투</t>
  </si>
  <si>
    <t>용당1동제3투</t>
  </si>
  <si>
    <t>용당1동제2투</t>
  </si>
  <si>
    <t>용당1동제1투</t>
  </si>
  <si>
    <t>용당1동</t>
  </si>
  <si>
    <t>윤소하</t>
  </si>
  <si>
    <t>박지원</t>
  </si>
  <si>
    <t>황규원</t>
  </si>
  <si>
    <t>김원이</t>
  </si>
  <si>
    <t>묘도동투표소</t>
  </si>
  <si>
    <t>묘도동</t>
  </si>
  <si>
    <t>삼일동투표소</t>
  </si>
  <si>
    <t>삼일동</t>
  </si>
  <si>
    <t>만덕동제3투</t>
  </si>
  <si>
    <t>만덕동제2투</t>
  </si>
  <si>
    <t>만덕동제1투</t>
  </si>
  <si>
    <t>만덕동</t>
  </si>
  <si>
    <t>미평동제4투</t>
  </si>
  <si>
    <t>미평동제3투</t>
  </si>
  <si>
    <t>미평동제2투</t>
  </si>
  <si>
    <t>미평동제1투</t>
  </si>
  <si>
    <t>미평동</t>
  </si>
  <si>
    <t>문수동제6투</t>
  </si>
  <si>
    <t>문수동제5투</t>
  </si>
  <si>
    <t>문수동제4투</t>
  </si>
  <si>
    <t>문수동제3투</t>
  </si>
  <si>
    <t>문수동제2투</t>
  </si>
  <si>
    <t>문수동제1투</t>
  </si>
  <si>
    <t>문수동</t>
  </si>
  <si>
    <t>여서동제6투</t>
  </si>
  <si>
    <t>여서동제5투</t>
  </si>
  <si>
    <t>여서동제4투</t>
  </si>
  <si>
    <t>여서동제3투</t>
  </si>
  <si>
    <t>여서동제2투</t>
  </si>
  <si>
    <t>여서동제1투</t>
  </si>
  <si>
    <t>여서동</t>
  </si>
  <si>
    <t>월호동제4투</t>
  </si>
  <si>
    <t>월호동제3투</t>
  </si>
  <si>
    <t>월호동제2투</t>
  </si>
  <si>
    <t>월호동제1투</t>
  </si>
  <si>
    <t>월호동</t>
  </si>
  <si>
    <t>국동제4투</t>
  </si>
  <si>
    <t>국동제3투</t>
  </si>
  <si>
    <t>국동제2투</t>
  </si>
  <si>
    <t>국동제1투</t>
  </si>
  <si>
    <t>국동</t>
  </si>
  <si>
    <t>대교동제3투</t>
  </si>
  <si>
    <t>대교동제2투</t>
  </si>
  <si>
    <t>대교동제1투</t>
  </si>
  <si>
    <t>대교동</t>
  </si>
  <si>
    <t>광림동제3투</t>
  </si>
  <si>
    <t>광림동제2투</t>
  </si>
  <si>
    <t>광림동제1투</t>
  </si>
  <si>
    <t>광림동</t>
  </si>
  <si>
    <t>한려동제2투</t>
  </si>
  <si>
    <t>한려동제1투</t>
  </si>
  <si>
    <t>한려동</t>
  </si>
  <si>
    <t>동문동제3투</t>
  </si>
  <si>
    <t>동문동제2투</t>
  </si>
  <si>
    <t>동문동제1투</t>
  </si>
  <si>
    <t>동문동</t>
  </si>
  <si>
    <t>남면제6투</t>
  </si>
  <si>
    <t>남면제5투</t>
  </si>
  <si>
    <t>돌산읍제5투</t>
  </si>
  <si>
    <t>돌산읍제4투</t>
  </si>
  <si>
    <t>돌산읍제3투</t>
  </si>
  <si>
    <t>돌산읍제2투</t>
  </si>
  <si>
    <t>돌산읍제1투</t>
  </si>
  <si>
    <t>돌산읍</t>
  </si>
  <si>
    <t>이용주</t>
  </si>
  <si>
    <t>장수희</t>
  </si>
  <si>
    <t>심정우</t>
  </si>
  <si>
    <t>주철현</t>
  </si>
  <si>
    <t>주삼동제3투</t>
  </si>
  <si>
    <t>주삼동제2투</t>
  </si>
  <si>
    <t>주삼동제1투</t>
  </si>
  <si>
    <t>주삼동</t>
  </si>
  <si>
    <t>여천동제5투</t>
  </si>
  <si>
    <t>여천동제4투</t>
  </si>
  <si>
    <t>여천동제3투</t>
  </si>
  <si>
    <t>여천동제2투</t>
  </si>
  <si>
    <t>여천동제1투</t>
  </si>
  <si>
    <t>여천동</t>
  </si>
  <si>
    <t>시전동제9투</t>
  </si>
  <si>
    <t>시전동제8투</t>
  </si>
  <si>
    <t>시전동제7투</t>
  </si>
  <si>
    <t>시전동제6투</t>
  </si>
  <si>
    <t>시전동제5투</t>
  </si>
  <si>
    <t>시전동제4투</t>
  </si>
  <si>
    <t>시전동제3투</t>
  </si>
  <si>
    <t>시전동제2투</t>
  </si>
  <si>
    <t>시전동제1투</t>
  </si>
  <si>
    <t>시전동</t>
  </si>
  <si>
    <t>쌍봉동제8투</t>
  </si>
  <si>
    <t>쌍봉동제7투</t>
  </si>
  <si>
    <t>쌍봉동제6투</t>
  </si>
  <si>
    <t>쌍봉동제5투</t>
  </si>
  <si>
    <t>쌍봉동제4투</t>
  </si>
  <si>
    <t>쌍봉동제3투</t>
  </si>
  <si>
    <t>쌍봉동제2투</t>
  </si>
  <si>
    <t>쌍봉동제1투</t>
  </si>
  <si>
    <t>쌍봉동</t>
  </si>
  <si>
    <t>둔덕동제3투</t>
  </si>
  <si>
    <t>둔덕동제2투</t>
  </si>
  <si>
    <t>둔덕동제1투</t>
  </si>
  <si>
    <t>둔덕동</t>
  </si>
  <si>
    <t>화정면제12투</t>
  </si>
  <si>
    <t>화정면제11투</t>
  </si>
  <si>
    <t>화정면제10투</t>
  </si>
  <si>
    <t>화정면제9투</t>
  </si>
  <si>
    <t>화정면제8투</t>
  </si>
  <si>
    <t>화정면제7투</t>
  </si>
  <si>
    <t>화정면제6투</t>
  </si>
  <si>
    <t>화정면제5투</t>
  </si>
  <si>
    <t>화정면제4투</t>
  </si>
  <si>
    <t>화정면제3투</t>
  </si>
  <si>
    <t>화정면제2투</t>
  </si>
  <si>
    <t>화정면제1투</t>
  </si>
  <si>
    <t>화정면</t>
  </si>
  <si>
    <t>화양면제4투</t>
  </si>
  <si>
    <t>화양면제3투</t>
  </si>
  <si>
    <t>율촌면제4투</t>
  </si>
  <si>
    <t>율촌면제3투</t>
  </si>
  <si>
    <t>율촌면제2투</t>
  </si>
  <si>
    <t>율촌면제1투</t>
  </si>
  <si>
    <t>율촌면</t>
  </si>
  <si>
    <t>소라면제6투</t>
  </si>
  <si>
    <t>소라면제5투</t>
  </si>
  <si>
    <t>소라면제4투</t>
  </si>
  <si>
    <t>소라면제3투</t>
  </si>
  <si>
    <t>소라면제2투</t>
  </si>
  <si>
    <t>소라면제1투</t>
  </si>
  <si>
    <t>소라면</t>
  </si>
  <si>
    <t>권세도</t>
  </si>
  <si>
    <t>김진수</t>
  </si>
  <si>
    <t>임동하</t>
  </si>
  <si>
    <t>김회재</t>
  </si>
  <si>
    <t>왕조2동제5투</t>
  </si>
  <si>
    <t>왕조2동제4투</t>
  </si>
  <si>
    <t>왕조2동제3투</t>
  </si>
  <si>
    <t>왕조2동제2투</t>
  </si>
  <si>
    <t>왕조2동제1투</t>
  </si>
  <si>
    <t>왕조2동</t>
  </si>
  <si>
    <t>왕조1동제11투</t>
  </si>
  <si>
    <t>왕조1동제10투</t>
  </si>
  <si>
    <t>왕조1동제9투</t>
  </si>
  <si>
    <t>왕조1동제8투</t>
  </si>
  <si>
    <t>왕조1동제7투</t>
  </si>
  <si>
    <t>왕조1동제6투</t>
  </si>
  <si>
    <t>왕조1동제5투</t>
  </si>
  <si>
    <t>왕조1동제4투</t>
  </si>
  <si>
    <t>왕조1동제3투</t>
  </si>
  <si>
    <t>왕조1동제2투</t>
  </si>
  <si>
    <t>왕조1동제1투</t>
  </si>
  <si>
    <t>왕조1동</t>
  </si>
  <si>
    <t>도사동제5투</t>
  </si>
  <si>
    <t>도사동제4투</t>
  </si>
  <si>
    <t>도사동제3투</t>
  </si>
  <si>
    <t>도사동제2투</t>
  </si>
  <si>
    <t>도사동제1투</t>
  </si>
  <si>
    <t>도사동</t>
  </si>
  <si>
    <t>장천동투표소</t>
  </si>
  <si>
    <t>장천동</t>
  </si>
  <si>
    <t>저전동투표소</t>
  </si>
  <si>
    <t>저전동</t>
  </si>
  <si>
    <t>남제동제3투</t>
  </si>
  <si>
    <t>남제동제2투</t>
  </si>
  <si>
    <t>남제동제1투</t>
  </si>
  <si>
    <t>남제동</t>
  </si>
  <si>
    <t>풍덕동제3투</t>
  </si>
  <si>
    <t>풍덕동제2투</t>
  </si>
  <si>
    <t>풍덕동제1투</t>
  </si>
  <si>
    <t>풍덕동</t>
  </si>
  <si>
    <t>덕연동제11투</t>
  </si>
  <si>
    <t>덕연동제10투</t>
  </si>
  <si>
    <t>덕연동제9투</t>
  </si>
  <si>
    <t>덕연동제8투</t>
  </si>
  <si>
    <t>덕연동제7투</t>
  </si>
  <si>
    <t>덕연동제6투</t>
  </si>
  <si>
    <t>덕연동제5투</t>
  </si>
  <si>
    <t>덕연동제4투</t>
  </si>
  <si>
    <t>덕연동제3투</t>
  </si>
  <si>
    <t>덕연동제2투</t>
  </si>
  <si>
    <t>덕연동제1투</t>
  </si>
  <si>
    <t>덕연동</t>
  </si>
  <si>
    <t>조곡동제3투</t>
  </si>
  <si>
    <t>조곡동제2투</t>
  </si>
  <si>
    <t>조곡동제1투</t>
  </si>
  <si>
    <t>조곡동</t>
  </si>
  <si>
    <t>향동투표소</t>
  </si>
  <si>
    <t>향동</t>
  </si>
  <si>
    <t>월등면투표소</t>
  </si>
  <si>
    <t>월등면</t>
  </si>
  <si>
    <t>황전면제2투</t>
  </si>
  <si>
    <t>황전면제1투</t>
  </si>
  <si>
    <t>황전면</t>
  </si>
  <si>
    <t>서면제5투</t>
  </si>
  <si>
    <t>상사면제2투</t>
  </si>
  <si>
    <t>상사면제1투</t>
  </si>
  <si>
    <t>상사면</t>
  </si>
  <si>
    <t>별량면제3투</t>
  </si>
  <si>
    <t>별량면제2투</t>
  </si>
  <si>
    <t>별량면제1투</t>
  </si>
  <si>
    <t>별량면</t>
  </si>
  <si>
    <t>낙안면제2투</t>
  </si>
  <si>
    <t>낙안면제1투</t>
  </si>
  <si>
    <t>낙안면</t>
  </si>
  <si>
    <t>외서면투표소</t>
  </si>
  <si>
    <t>외서면</t>
  </si>
  <si>
    <t>송광면투표소</t>
  </si>
  <si>
    <t>송광면</t>
  </si>
  <si>
    <t>주암면제2투</t>
  </si>
  <si>
    <t>주암면제1투</t>
  </si>
  <si>
    <t>주암면</t>
  </si>
  <si>
    <t>승주읍제2투</t>
  </si>
  <si>
    <t>승주읍제1투</t>
  </si>
  <si>
    <t>승주읍</t>
  </si>
  <si>
    <t>노관규</t>
  </si>
  <si>
    <t>이정봉</t>
  </si>
  <si>
    <t>정동호</t>
  </si>
  <si>
    <t>강병택</t>
  </si>
  <si>
    <t>기도서</t>
  </si>
  <si>
    <t>천하람</t>
  </si>
  <si>
    <t>소병철</t>
  </si>
  <si>
    <t>산동면제3투</t>
  </si>
  <si>
    <t>산동면제2투</t>
  </si>
  <si>
    <t>산동면제1투</t>
  </si>
  <si>
    <t>용방면투표소</t>
  </si>
  <si>
    <t>용방면</t>
  </si>
  <si>
    <t>광의면제2투</t>
  </si>
  <si>
    <t>광의면제1투</t>
  </si>
  <si>
    <t>광의면</t>
  </si>
  <si>
    <t>토지면제3투</t>
  </si>
  <si>
    <t>토지면제2투</t>
  </si>
  <si>
    <t>토지면제1투</t>
  </si>
  <si>
    <t>토지면</t>
  </si>
  <si>
    <t>간전면제3투</t>
  </si>
  <si>
    <t>간전면제2투</t>
  </si>
  <si>
    <t>간전면제1투</t>
  </si>
  <si>
    <t>간전면</t>
  </si>
  <si>
    <t>문척면투표소</t>
  </si>
  <si>
    <t>문척면</t>
  </si>
  <si>
    <t>구례읍제5투</t>
  </si>
  <si>
    <t>구례읍제4투</t>
  </si>
  <si>
    <t>구례읍제3투</t>
  </si>
  <si>
    <t>구례읍제2투</t>
  </si>
  <si>
    <t>구례읍제1투</t>
  </si>
  <si>
    <t>구례읍</t>
  </si>
  <si>
    <t>김종수</t>
  </si>
  <si>
    <t>정인화</t>
  </si>
  <si>
    <t>고주석</t>
  </si>
  <si>
    <t>유현주</t>
  </si>
  <si>
    <t>이경자</t>
  </si>
  <si>
    <t>김창남</t>
  </si>
  <si>
    <t>서동용</t>
  </si>
  <si>
    <t>오산면투표소</t>
  </si>
  <si>
    <t>겸면투표소</t>
  </si>
  <si>
    <t>겸면</t>
  </si>
  <si>
    <t>입면투표소</t>
  </si>
  <si>
    <t>입면</t>
  </si>
  <si>
    <t>옥과면제2투</t>
  </si>
  <si>
    <t>옥과면제1투</t>
  </si>
  <si>
    <t>옥과면</t>
  </si>
  <si>
    <t>고달면투표소</t>
  </si>
  <si>
    <t>고달면</t>
  </si>
  <si>
    <t>죽곡면투표소</t>
  </si>
  <si>
    <t>죽곡면</t>
  </si>
  <si>
    <t>목사동면투표소</t>
  </si>
  <si>
    <t>목사동면</t>
  </si>
  <si>
    <t>석곡면투표소</t>
  </si>
  <si>
    <t>석곡면</t>
  </si>
  <si>
    <t>오곡면투표소</t>
  </si>
  <si>
    <t>오곡면</t>
  </si>
  <si>
    <t>곡성읍제4투</t>
  </si>
  <si>
    <t>곡성읍제3투</t>
  </si>
  <si>
    <t>곡성읍제2투</t>
  </si>
  <si>
    <t>곡성읍제1투</t>
  </si>
  <si>
    <t>곡성읍</t>
  </si>
  <si>
    <t>해룡면제11투</t>
  </si>
  <si>
    <t>해룡면제10투</t>
  </si>
  <si>
    <t>해룡면제9투</t>
  </si>
  <si>
    <t>해룡면제8투</t>
  </si>
  <si>
    <t>해룡면제7투</t>
  </si>
  <si>
    <t>해룡면제6투</t>
  </si>
  <si>
    <t>해룡면제5투</t>
  </si>
  <si>
    <t>해룡면제4투</t>
  </si>
  <si>
    <t>해룡면제3투</t>
  </si>
  <si>
    <t>해룡면제2투</t>
  </si>
  <si>
    <t>해룡면제1투</t>
  </si>
  <si>
    <t>해룡면</t>
  </si>
  <si>
    <t>금호동제5투</t>
  </si>
  <si>
    <t>태인동투표소</t>
  </si>
  <si>
    <t>태인동</t>
  </si>
  <si>
    <t>광영동제3투</t>
  </si>
  <si>
    <t>광영동제2투</t>
  </si>
  <si>
    <t>광영동제1투</t>
  </si>
  <si>
    <t>광영동</t>
  </si>
  <si>
    <t>중마동제9투</t>
  </si>
  <si>
    <t>중마동제8투</t>
  </si>
  <si>
    <t>중마동제7투</t>
  </si>
  <si>
    <t>중마동제6투</t>
  </si>
  <si>
    <t>중마동제5투</t>
  </si>
  <si>
    <t>중마동제4투</t>
  </si>
  <si>
    <t>중마동제3투</t>
  </si>
  <si>
    <t>중마동제2투</t>
  </si>
  <si>
    <t>중마동제1투</t>
  </si>
  <si>
    <t>중마동</t>
  </si>
  <si>
    <t>골약동제2투</t>
  </si>
  <si>
    <t>골약동제1투</t>
  </si>
  <si>
    <t>골약동</t>
  </si>
  <si>
    <t>다압면제2투</t>
  </si>
  <si>
    <t>다압면제1투</t>
  </si>
  <si>
    <t>다압면</t>
  </si>
  <si>
    <t>진월면제3투</t>
  </si>
  <si>
    <t>진월면제2투</t>
  </si>
  <si>
    <t>진월면제1투</t>
  </si>
  <si>
    <t>진월면</t>
  </si>
  <si>
    <t>진상면제2투</t>
  </si>
  <si>
    <t>진상면제1투</t>
  </si>
  <si>
    <t>진상면</t>
  </si>
  <si>
    <t>옥곡면투표소</t>
  </si>
  <si>
    <t>옥곡면</t>
  </si>
  <si>
    <t>옥룡면제2투</t>
  </si>
  <si>
    <t>옥룡면제1투</t>
  </si>
  <si>
    <t>옥룡면</t>
  </si>
  <si>
    <t>봉강면제2투</t>
  </si>
  <si>
    <t>봉강면제1투</t>
  </si>
  <si>
    <t>봉강면</t>
  </si>
  <si>
    <t>광양읍제14투</t>
  </si>
  <si>
    <t>광양읍제13투</t>
  </si>
  <si>
    <t>광양읍제12투</t>
  </si>
  <si>
    <t>광양읍제11투</t>
  </si>
  <si>
    <t>광양읍제10투</t>
  </si>
  <si>
    <t>광양읍제9투</t>
  </si>
  <si>
    <t>광양읍제8투</t>
  </si>
  <si>
    <t>광양읍제7투</t>
  </si>
  <si>
    <t>광양읍제6투</t>
  </si>
  <si>
    <t>광양읍제5투</t>
  </si>
  <si>
    <t>광양읍제4투</t>
  </si>
  <si>
    <t>광양읍제3투</t>
  </si>
  <si>
    <t>광양읍제2투</t>
  </si>
  <si>
    <t>광양읍제1투</t>
  </si>
  <si>
    <t>광양읍</t>
  </si>
  <si>
    <t>사평면투표소</t>
  </si>
  <si>
    <t>사평면</t>
  </si>
  <si>
    <t>백아면투표소</t>
  </si>
  <si>
    <t>백아면</t>
  </si>
  <si>
    <t>동복면투표소</t>
  </si>
  <si>
    <t>동복면</t>
  </si>
  <si>
    <t>이서면투표소</t>
  </si>
  <si>
    <t>도암면투표소</t>
  </si>
  <si>
    <t>도암면</t>
  </si>
  <si>
    <t>도곡면제2투</t>
  </si>
  <si>
    <t>도곡면제1투</t>
  </si>
  <si>
    <t>도곡면</t>
  </si>
  <si>
    <t>능주면제2투</t>
  </si>
  <si>
    <t>능주면제1투</t>
  </si>
  <si>
    <t>능주면</t>
  </si>
  <si>
    <t>이양면투표소</t>
  </si>
  <si>
    <t>이양면</t>
  </si>
  <si>
    <t>청풍면투표소</t>
  </si>
  <si>
    <t>춘양면투표소</t>
  </si>
  <si>
    <t>춘양면</t>
  </si>
  <si>
    <t>한천면제2투</t>
  </si>
  <si>
    <t>한천면제1투</t>
  </si>
  <si>
    <t>한천면</t>
  </si>
  <si>
    <t>화순읍제13투</t>
  </si>
  <si>
    <t>화순읍제12투</t>
  </si>
  <si>
    <t>화순읍제11투</t>
  </si>
  <si>
    <t>화순읍제10투</t>
  </si>
  <si>
    <t>화순읍제9투</t>
  </si>
  <si>
    <t>화순읍제8투</t>
  </si>
  <si>
    <t>화순읍제7투</t>
  </si>
  <si>
    <t>화순읍제6투</t>
  </si>
  <si>
    <t>화순읍제5투</t>
  </si>
  <si>
    <t>화순읍제4투</t>
  </si>
  <si>
    <t>화순읍제3투</t>
  </si>
  <si>
    <t>화순읍제2투</t>
  </si>
  <si>
    <t>화순읍제1투</t>
  </si>
  <si>
    <t>화순읍</t>
  </si>
  <si>
    <t>조만진</t>
  </si>
  <si>
    <t>안주용</t>
  </si>
  <si>
    <t>신정훈</t>
  </si>
  <si>
    <t>빛가람동제6투</t>
  </si>
  <si>
    <t>빛가람동제5투</t>
  </si>
  <si>
    <t>빛가람동제4투</t>
  </si>
  <si>
    <t>빛가람동제3투</t>
  </si>
  <si>
    <t>빛가람동제2투</t>
  </si>
  <si>
    <t>빛가람동제1투</t>
  </si>
  <si>
    <t>빛가람동</t>
  </si>
  <si>
    <t>이창동투표소</t>
  </si>
  <si>
    <t>이창동</t>
  </si>
  <si>
    <t>영산동제2투</t>
  </si>
  <si>
    <t>영산동제1투</t>
  </si>
  <si>
    <t>영산동</t>
  </si>
  <si>
    <t>금남동제3투</t>
  </si>
  <si>
    <t>금남동제2투</t>
  </si>
  <si>
    <t>금남동제1투</t>
  </si>
  <si>
    <t>금남동</t>
  </si>
  <si>
    <t>영강동투표소</t>
  </si>
  <si>
    <t>영강동</t>
  </si>
  <si>
    <t>송월동제3투</t>
  </si>
  <si>
    <t>봉황면제2투</t>
  </si>
  <si>
    <t>봉황면제1투</t>
  </si>
  <si>
    <t>봉황면</t>
  </si>
  <si>
    <t>다도면투표소</t>
  </si>
  <si>
    <t>다도면</t>
  </si>
  <si>
    <t>산포면제3투</t>
  </si>
  <si>
    <t>산포면제2투</t>
  </si>
  <si>
    <t>산포면제1투</t>
  </si>
  <si>
    <t>산포면</t>
  </si>
  <si>
    <t>금천면제3투</t>
  </si>
  <si>
    <t>금천면제2투</t>
  </si>
  <si>
    <t>금천면제1투</t>
  </si>
  <si>
    <t>금천면</t>
  </si>
  <si>
    <t>노안면제3투</t>
  </si>
  <si>
    <t>노안면제2투</t>
  </si>
  <si>
    <t>노안면제1투</t>
  </si>
  <si>
    <t>노안면</t>
  </si>
  <si>
    <t>문평면투표소</t>
  </si>
  <si>
    <t>문평면</t>
  </si>
  <si>
    <t>다시면투표소</t>
  </si>
  <si>
    <t>다시면</t>
  </si>
  <si>
    <t>동강면투표소</t>
  </si>
  <si>
    <t>동강면</t>
  </si>
  <si>
    <t>공산면투표소</t>
  </si>
  <si>
    <t>공산면</t>
  </si>
  <si>
    <t>반남면투표소</t>
  </si>
  <si>
    <t>반남면</t>
  </si>
  <si>
    <t>왕곡면제2투</t>
  </si>
  <si>
    <t>왕곡면제1투</t>
  </si>
  <si>
    <t>왕곡면</t>
  </si>
  <si>
    <t>세지면투표소</t>
  </si>
  <si>
    <t>세지면</t>
  </si>
  <si>
    <t>남평읍제3투</t>
  </si>
  <si>
    <t>남평읍제2투</t>
  </si>
  <si>
    <t>남평읍제1투</t>
  </si>
  <si>
    <t>남평읍</t>
  </si>
  <si>
    <t>북하면투표소</t>
  </si>
  <si>
    <t>북하면</t>
  </si>
  <si>
    <t>북일면투표소</t>
  </si>
  <si>
    <t>북일면</t>
  </si>
  <si>
    <t>서삼면투표소</t>
  </si>
  <si>
    <t>서삼면</t>
  </si>
  <si>
    <t>황룡면제2투</t>
  </si>
  <si>
    <t>황룡면제1투</t>
  </si>
  <si>
    <t>황룡면</t>
  </si>
  <si>
    <t>삼계면제3투</t>
  </si>
  <si>
    <t>삼계면제2투</t>
  </si>
  <si>
    <t>삼계면제1투</t>
  </si>
  <si>
    <t>삼서면투표소</t>
  </si>
  <si>
    <t>삼서면</t>
  </si>
  <si>
    <t>동화면제2투</t>
  </si>
  <si>
    <t>동화면제1투</t>
  </si>
  <si>
    <t>동화면</t>
  </si>
  <si>
    <t>진원면제2투</t>
  </si>
  <si>
    <t>진원면제1투</t>
  </si>
  <si>
    <t>진원면</t>
  </si>
  <si>
    <t>장성읍제4투</t>
  </si>
  <si>
    <t>장성읍제3투</t>
  </si>
  <si>
    <t>장성읍제2투</t>
  </si>
  <si>
    <t>장성읍제1투</t>
  </si>
  <si>
    <t>장성읍</t>
  </si>
  <si>
    <t>김선우</t>
  </si>
  <si>
    <t>임태헌</t>
  </si>
  <si>
    <t>김천식</t>
  </si>
  <si>
    <t>김연관</t>
  </si>
  <si>
    <t>이개호</t>
  </si>
  <si>
    <t>낙월면제3투</t>
  </si>
  <si>
    <t>낙월면제2투</t>
  </si>
  <si>
    <t>낙월면제1투</t>
  </si>
  <si>
    <t>낙월면</t>
  </si>
  <si>
    <t>법성면제5투</t>
  </si>
  <si>
    <t>법성면제4투</t>
  </si>
  <si>
    <t>법성면제3투</t>
  </si>
  <si>
    <t>법성면제2투</t>
  </si>
  <si>
    <t>법성면제1투</t>
  </si>
  <si>
    <t>법성면</t>
  </si>
  <si>
    <t>염산면제4투</t>
  </si>
  <si>
    <t>염산면제3투</t>
  </si>
  <si>
    <t>염산면제2투</t>
  </si>
  <si>
    <t>염산면제1투</t>
  </si>
  <si>
    <t>염산면</t>
  </si>
  <si>
    <t>군서면제2투</t>
  </si>
  <si>
    <t>군서면제1투</t>
  </si>
  <si>
    <t>불갑면제2투</t>
  </si>
  <si>
    <t>불갑면제1투</t>
  </si>
  <si>
    <t>불갑면</t>
  </si>
  <si>
    <t>묘량면제2투</t>
  </si>
  <si>
    <t>묘량면제1투</t>
  </si>
  <si>
    <t>묘량면</t>
  </si>
  <si>
    <t>대마면제2투</t>
  </si>
  <si>
    <t>대마면제1투</t>
  </si>
  <si>
    <t>대마면</t>
  </si>
  <si>
    <t>홍농읍제5투</t>
  </si>
  <si>
    <t>홍농읍제4투</t>
  </si>
  <si>
    <t>홍농읍제3투</t>
  </si>
  <si>
    <t>홍농읍제2투</t>
  </si>
  <si>
    <t>홍농읍제1투</t>
  </si>
  <si>
    <t>홍농읍</t>
  </si>
  <si>
    <t>백수읍제4투</t>
  </si>
  <si>
    <t>백수읍제3투</t>
  </si>
  <si>
    <t>백수읍제2투</t>
  </si>
  <si>
    <t>백수읍제1투</t>
  </si>
  <si>
    <t>백수읍</t>
  </si>
  <si>
    <t>영광읍제9투</t>
  </si>
  <si>
    <t>영광읍제8투</t>
  </si>
  <si>
    <t>영광읍제7투</t>
  </si>
  <si>
    <t>영광읍제6투</t>
  </si>
  <si>
    <t>영광읍제5투</t>
  </si>
  <si>
    <t>영광읍제4투</t>
  </si>
  <si>
    <t>영광읍제3투</t>
  </si>
  <si>
    <t>영광읍제2투</t>
  </si>
  <si>
    <t>영광읍제1투</t>
  </si>
  <si>
    <t>영광읍</t>
  </si>
  <si>
    <t>월야면제3투</t>
  </si>
  <si>
    <t>월야면제2투</t>
  </si>
  <si>
    <t>월야면제1투</t>
  </si>
  <si>
    <t>월야면</t>
  </si>
  <si>
    <t>해보면제2투</t>
  </si>
  <si>
    <t>해보면제1투</t>
  </si>
  <si>
    <t>해보면</t>
  </si>
  <si>
    <t>나산면제2투</t>
  </si>
  <si>
    <t>나산면제1투</t>
  </si>
  <si>
    <t>나산면</t>
  </si>
  <si>
    <t>대동면제2투</t>
  </si>
  <si>
    <t>대동면제1투</t>
  </si>
  <si>
    <t>대동면</t>
  </si>
  <si>
    <t>엄다면투표소</t>
  </si>
  <si>
    <t>엄다면</t>
  </si>
  <si>
    <t>학교면제4투</t>
  </si>
  <si>
    <t>학교면제3투</t>
  </si>
  <si>
    <t>학교면제2투</t>
  </si>
  <si>
    <t>학교면제1투</t>
  </si>
  <si>
    <t>학교면</t>
  </si>
  <si>
    <t>신광면제2투</t>
  </si>
  <si>
    <t>신광면제1투</t>
  </si>
  <si>
    <t>신광면</t>
  </si>
  <si>
    <t>손불면제2투</t>
  </si>
  <si>
    <t>손불면제1투</t>
  </si>
  <si>
    <t>손불면</t>
  </si>
  <si>
    <t>함평읍제5투</t>
  </si>
  <si>
    <t>함평읍제4투</t>
  </si>
  <si>
    <t>함평읍제3투</t>
  </si>
  <si>
    <t>함평읍제2투</t>
  </si>
  <si>
    <t>함평읍제1투</t>
  </si>
  <si>
    <t>함평읍</t>
  </si>
  <si>
    <t>가사문학면제2투</t>
  </si>
  <si>
    <t>가사문학면제1투</t>
  </si>
  <si>
    <t>가사문학면</t>
  </si>
  <si>
    <t>대전면제2투</t>
  </si>
  <si>
    <t>대전면제1투</t>
  </si>
  <si>
    <t>대전면</t>
  </si>
  <si>
    <t>수북면제2투</t>
  </si>
  <si>
    <t>수북면제1투</t>
  </si>
  <si>
    <t>수북면</t>
  </si>
  <si>
    <t>월산면제2투</t>
  </si>
  <si>
    <t>월산면제1투</t>
  </si>
  <si>
    <t>월산면</t>
  </si>
  <si>
    <t>용면제2투</t>
  </si>
  <si>
    <t>용면제1투</t>
  </si>
  <si>
    <t>용면</t>
  </si>
  <si>
    <t>무정면제2투</t>
  </si>
  <si>
    <t>무정면제1투</t>
  </si>
  <si>
    <t>무정면</t>
  </si>
  <si>
    <t>창평면제2투</t>
  </si>
  <si>
    <t>창평면제1투</t>
  </si>
  <si>
    <t>창평면</t>
  </si>
  <si>
    <t>고서면제2투</t>
  </si>
  <si>
    <t>고서면제1투</t>
  </si>
  <si>
    <t>고서면</t>
  </si>
  <si>
    <t>담양읍제5투</t>
  </si>
  <si>
    <t>담양읍제4투</t>
  </si>
  <si>
    <t>담양읍제3투</t>
  </si>
  <si>
    <t>담양읍제2투</t>
  </si>
  <si>
    <t>담양읍제1투</t>
  </si>
  <si>
    <t>담양읍</t>
  </si>
  <si>
    <t>옴천면투표소</t>
  </si>
  <si>
    <t>옴천면</t>
  </si>
  <si>
    <t>병영면투표소</t>
  </si>
  <si>
    <t>병영면</t>
  </si>
  <si>
    <t>작천면투표소</t>
  </si>
  <si>
    <t>작천면</t>
  </si>
  <si>
    <t>성전면투표소</t>
  </si>
  <si>
    <t>성전면</t>
  </si>
  <si>
    <t>신전면제2투</t>
  </si>
  <si>
    <t>신전면제1투</t>
  </si>
  <si>
    <t>신전면</t>
  </si>
  <si>
    <t>도암면제2투</t>
  </si>
  <si>
    <t>도암면제1투</t>
  </si>
  <si>
    <t>마량면투표소</t>
  </si>
  <si>
    <t>마량면</t>
  </si>
  <si>
    <t>대구면투표소</t>
  </si>
  <si>
    <t>대구면</t>
  </si>
  <si>
    <t>칠량면투표소</t>
  </si>
  <si>
    <t>칠량면</t>
  </si>
  <si>
    <t>군동면제3투</t>
  </si>
  <si>
    <t>군동면제2투</t>
  </si>
  <si>
    <t>군동면제1투</t>
  </si>
  <si>
    <t>군동면</t>
  </si>
  <si>
    <t>강진읍제6투</t>
  </si>
  <si>
    <t>강진읍제5투</t>
  </si>
  <si>
    <t>강진읍제4투</t>
  </si>
  <si>
    <t>강진읍제3투</t>
  </si>
  <si>
    <t>강진읍제2투</t>
  </si>
  <si>
    <t>강진읍제1투</t>
  </si>
  <si>
    <t>강진읍</t>
  </si>
  <si>
    <t>김화진</t>
  </si>
  <si>
    <t>황주홍</t>
  </si>
  <si>
    <t>김승남</t>
  </si>
  <si>
    <t>회진면투표소</t>
  </si>
  <si>
    <t>회진면</t>
  </si>
  <si>
    <t>부산면투표소</t>
  </si>
  <si>
    <t>부산면</t>
  </si>
  <si>
    <t>유치면투표소</t>
  </si>
  <si>
    <t>유치면</t>
  </si>
  <si>
    <t>장동면투표소</t>
  </si>
  <si>
    <t>장동면</t>
  </si>
  <si>
    <t>안양면제2투</t>
  </si>
  <si>
    <t>안양면제1투</t>
  </si>
  <si>
    <t>안양면</t>
  </si>
  <si>
    <t>대덕읍제2투</t>
  </si>
  <si>
    <t>대덕읍제1투</t>
  </si>
  <si>
    <t>대덕읍</t>
  </si>
  <si>
    <t>관산읍제3투</t>
  </si>
  <si>
    <t>관산읍제2투</t>
  </si>
  <si>
    <t>관산읍제1투</t>
  </si>
  <si>
    <t>관산읍</t>
  </si>
  <si>
    <t>장흥읍제6투</t>
  </si>
  <si>
    <t>장흥읍제5투</t>
  </si>
  <si>
    <t>장흥읍제4투</t>
  </si>
  <si>
    <t>장흥읍제3투</t>
  </si>
  <si>
    <t>장흥읍제2투</t>
  </si>
  <si>
    <t>장흥읍제1투</t>
  </si>
  <si>
    <t>장흥읍</t>
  </si>
  <si>
    <t>웅치면투표소</t>
  </si>
  <si>
    <t>웅치면</t>
  </si>
  <si>
    <t>회천면제3투</t>
  </si>
  <si>
    <t>회천면제2투</t>
  </si>
  <si>
    <t>회천면제1투</t>
  </si>
  <si>
    <t>회천면</t>
  </si>
  <si>
    <t>득량면제3투</t>
  </si>
  <si>
    <t>득량면제2투</t>
  </si>
  <si>
    <t>득량면제1투</t>
  </si>
  <si>
    <t>득량면</t>
  </si>
  <si>
    <t>조성면제3투</t>
  </si>
  <si>
    <t>조성면제2투</t>
  </si>
  <si>
    <t>조성면제1투</t>
  </si>
  <si>
    <t>조성면</t>
  </si>
  <si>
    <t>문덕면투표소</t>
  </si>
  <si>
    <t>문덕면</t>
  </si>
  <si>
    <t>복내면투표소</t>
  </si>
  <si>
    <t>복내면</t>
  </si>
  <si>
    <t>율어면투표소</t>
  </si>
  <si>
    <t>율어면</t>
  </si>
  <si>
    <t>겸백면투표소</t>
  </si>
  <si>
    <t>겸백면</t>
  </si>
  <si>
    <t>미력면투표소</t>
  </si>
  <si>
    <t>미력면</t>
  </si>
  <si>
    <t>노동면투표소</t>
  </si>
  <si>
    <t>노동면</t>
  </si>
  <si>
    <t>벌교읍제10투</t>
  </si>
  <si>
    <t>벌교읍제9투</t>
  </si>
  <si>
    <t>벌교읍제8투</t>
  </si>
  <si>
    <t>벌교읍제7투</t>
  </si>
  <si>
    <t>벌교읍제6투</t>
  </si>
  <si>
    <t>벌교읍제5투</t>
  </si>
  <si>
    <t>벌교읍제4투</t>
  </si>
  <si>
    <t>벌교읍제3투</t>
  </si>
  <si>
    <t>벌교읍제2투</t>
  </si>
  <si>
    <t>벌교읍제1투</t>
  </si>
  <si>
    <t>벌교읍</t>
  </si>
  <si>
    <t>보성읍제6투</t>
  </si>
  <si>
    <t>보성읍제5투</t>
  </si>
  <si>
    <t>보성읍제4투</t>
  </si>
  <si>
    <t>보성읍제3투</t>
  </si>
  <si>
    <t>보성읍제2투</t>
  </si>
  <si>
    <t>보성읍제1투</t>
  </si>
  <si>
    <t>보성읍</t>
  </si>
  <si>
    <t>두원면제2투</t>
  </si>
  <si>
    <t>두원면제1투</t>
  </si>
  <si>
    <t>두원면</t>
  </si>
  <si>
    <t>대서면제2투</t>
  </si>
  <si>
    <t>대서면제1투</t>
  </si>
  <si>
    <t>대서면</t>
  </si>
  <si>
    <t>동강면제2투</t>
  </si>
  <si>
    <t>동강면제1투</t>
  </si>
  <si>
    <t>과역면제2투</t>
  </si>
  <si>
    <t>과역면제1투</t>
  </si>
  <si>
    <t>과역면</t>
  </si>
  <si>
    <t>영남면제2투</t>
  </si>
  <si>
    <t>영남면제1투</t>
  </si>
  <si>
    <t>영남면</t>
  </si>
  <si>
    <t>점암면제3투</t>
  </si>
  <si>
    <t>점암면제2투</t>
  </si>
  <si>
    <t>점암면제1투</t>
  </si>
  <si>
    <t>점암면</t>
  </si>
  <si>
    <t>동일면투표소</t>
  </si>
  <si>
    <t>동일면</t>
  </si>
  <si>
    <t>봉래면투표소</t>
  </si>
  <si>
    <t>봉래면</t>
  </si>
  <si>
    <t>포두면제4투</t>
  </si>
  <si>
    <t>포두면제3투</t>
  </si>
  <si>
    <t>포두면제2투</t>
  </si>
  <si>
    <t>포두면제1투</t>
  </si>
  <si>
    <t>포두면</t>
  </si>
  <si>
    <t>도화면제3투</t>
  </si>
  <si>
    <t>도화면제2투</t>
  </si>
  <si>
    <t>도화면제1투</t>
  </si>
  <si>
    <t>도화면</t>
  </si>
  <si>
    <t>도덕면제2투</t>
  </si>
  <si>
    <t>도덕면제1투</t>
  </si>
  <si>
    <t>도덕면</t>
  </si>
  <si>
    <t>풍양면제3투</t>
  </si>
  <si>
    <t>풍양면제2투</t>
  </si>
  <si>
    <t>풍양면제1투</t>
  </si>
  <si>
    <t>풍양면</t>
  </si>
  <si>
    <t>도양읍제7투</t>
  </si>
  <si>
    <t>도양읍제6투</t>
  </si>
  <si>
    <t>도양읍제5투</t>
  </si>
  <si>
    <t>도양읍제4투</t>
  </si>
  <si>
    <t>도양읍제3투</t>
  </si>
  <si>
    <t>도양읍제2투</t>
  </si>
  <si>
    <t>도양읍제1투</t>
  </si>
  <si>
    <t>도양읍</t>
  </si>
  <si>
    <t>고흥읍제5투</t>
  </si>
  <si>
    <t>고흥읍제4투</t>
  </si>
  <si>
    <t>고흥읍제3투</t>
  </si>
  <si>
    <t>고흥읍제2투</t>
  </si>
  <si>
    <t>고흥읍제1투</t>
  </si>
  <si>
    <t>고흥읍</t>
  </si>
  <si>
    <t>조도면제7투</t>
  </si>
  <si>
    <t>조도면제6투</t>
  </si>
  <si>
    <t>조도면제5투</t>
  </si>
  <si>
    <t>조도면제4투</t>
  </si>
  <si>
    <t>조도면제3투</t>
  </si>
  <si>
    <t>조도면제2투</t>
  </si>
  <si>
    <t>조도면제1투</t>
  </si>
  <si>
    <t>조도면</t>
  </si>
  <si>
    <t>지산면제3투</t>
  </si>
  <si>
    <t>지산면제2투</t>
  </si>
  <si>
    <t>지산면제1투</t>
  </si>
  <si>
    <t>지산면</t>
  </si>
  <si>
    <t>임회면제3투</t>
  </si>
  <si>
    <t>임회면제2투</t>
  </si>
  <si>
    <t>임회면제1투</t>
  </si>
  <si>
    <t>임회면</t>
  </si>
  <si>
    <t>의신면제3투</t>
  </si>
  <si>
    <t>의신면제2투</t>
  </si>
  <si>
    <t>의신면제1투</t>
  </si>
  <si>
    <t>의신면</t>
  </si>
  <si>
    <t>고군면제3투</t>
  </si>
  <si>
    <t>고군면제2투</t>
  </si>
  <si>
    <t>고군면제1투</t>
  </si>
  <si>
    <t>고군면</t>
  </si>
  <si>
    <t>진도읍제3투</t>
  </si>
  <si>
    <t>진도읍제2투</t>
  </si>
  <si>
    <t>진도읍제1투</t>
  </si>
  <si>
    <t>진도읍</t>
  </si>
  <si>
    <t>강상범</t>
  </si>
  <si>
    <t>윤영일</t>
  </si>
  <si>
    <t>윤재갑</t>
  </si>
  <si>
    <t>생일면투표소</t>
  </si>
  <si>
    <t>생일면</t>
  </si>
  <si>
    <t>보길면제2투</t>
  </si>
  <si>
    <t>보길면제1투</t>
  </si>
  <si>
    <t>보길면</t>
  </si>
  <si>
    <t>금당면투표소</t>
  </si>
  <si>
    <t>금당면</t>
  </si>
  <si>
    <t>소안면제2투</t>
  </si>
  <si>
    <t>소안면제1투</t>
  </si>
  <si>
    <t>소안면</t>
  </si>
  <si>
    <t>약산면제2투</t>
  </si>
  <si>
    <t>약산면제1투</t>
  </si>
  <si>
    <t>약산면</t>
  </si>
  <si>
    <t>고금면제3투</t>
  </si>
  <si>
    <t>고금면제2투</t>
  </si>
  <si>
    <t>고금면제1투</t>
  </si>
  <si>
    <t>고금면</t>
  </si>
  <si>
    <t>신지면제2투</t>
  </si>
  <si>
    <t>신지면제1투</t>
  </si>
  <si>
    <t>신지면</t>
  </si>
  <si>
    <t>군외면제2투</t>
  </si>
  <si>
    <t>군외면제1투</t>
  </si>
  <si>
    <t>군외면</t>
  </si>
  <si>
    <t>노화읍제3투</t>
  </si>
  <si>
    <t>노화읍제2투</t>
  </si>
  <si>
    <t>노화읍제1투</t>
  </si>
  <si>
    <t>노화읍</t>
  </si>
  <si>
    <t>금일읍제3투</t>
  </si>
  <si>
    <t>금일읍제2투</t>
  </si>
  <si>
    <t>금일읍제1투</t>
  </si>
  <si>
    <t>금일읍</t>
  </si>
  <si>
    <t>완도읍제6투</t>
  </si>
  <si>
    <t>완도읍제5투</t>
  </si>
  <si>
    <t>완도읍제4투</t>
  </si>
  <si>
    <t>완도읍제3투</t>
  </si>
  <si>
    <t>완도읍제2투</t>
  </si>
  <si>
    <t>완도읍제1투</t>
  </si>
  <si>
    <t>완도읍</t>
  </si>
  <si>
    <t>화원면제3투</t>
  </si>
  <si>
    <t>화원면제2투</t>
  </si>
  <si>
    <t>화원면제1투</t>
  </si>
  <si>
    <t>화원면</t>
  </si>
  <si>
    <t>문내면제3투</t>
  </si>
  <si>
    <t>문내면제2투</t>
  </si>
  <si>
    <t>문내면제1투</t>
  </si>
  <si>
    <t>문내면</t>
  </si>
  <si>
    <t>산이면제3투</t>
  </si>
  <si>
    <t>산이면제2투</t>
  </si>
  <si>
    <t>산이면제1투</t>
  </si>
  <si>
    <t>산이면</t>
  </si>
  <si>
    <t>황산면제4투</t>
  </si>
  <si>
    <t>황산면제3투</t>
  </si>
  <si>
    <t>황산면제2투</t>
  </si>
  <si>
    <t>황산면제1투</t>
  </si>
  <si>
    <t>마산면제2투</t>
  </si>
  <si>
    <t>마산면제1투</t>
  </si>
  <si>
    <t>계곡면제2투</t>
  </si>
  <si>
    <t>계곡면제1투</t>
  </si>
  <si>
    <t>계곡면</t>
  </si>
  <si>
    <t>북일면제2투</t>
  </si>
  <si>
    <t>북일면제1투</t>
  </si>
  <si>
    <t>송지면제4투</t>
  </si>
  <si>
    <t>송지면제3투</t>
  </si>
  <si>
    <t>송지면제2투</t>
  </si>
  <si>
    <t>송지면제1투</t>
  </si>
  <si>
    <t>송지면</t>
  </si>
  <si>
    <t>현산면제3투</t>
  </si>
  <si>
    <t>현산면제2투</t>
  </si>
  <si>
    <t>현산면제1투</t>
  </si>
  <si>
    <t>현산면</t>
  </si>
  <si>
    <t>화산면제3투</t>
  </si>
  <si>
    <t>화산면제2투</t>
  </si>
  <si>
    <t>화산면제1투</t>
  </si>
  <si>
    <t>해남읍제9투</t>
  </si>
  <si>
    <t>해남읍제8투</t>
  </si>
  <si>
    <t>해남읍제7투</t>
  </si>
  <si>
    <t>해남읍제6투</t>
  </si>
  <si>
    <t>해남읍제5투</t>
  </si>
  <si>
    <t>해남읍제4투</t>
  </si>
  <si>
    <t>해남읍제3투</t>
  </si>
  <si>
    <t>해남읍제2투</t>
  </si>
  <si>
    <t>해남읍제1투</t>
  </si>
  <si>
    <t>해남읍</t>
  </si>
  <si>
    <t>압해읍제6투</t>
  </si>
  <si>
    <t>압해읍제5투</t>
  </si>
  <si>
    <t>압해읍제4투</t>
  </si>
  <si>
    <t>압해읍제3투</t>
  </si>
  <si>
    <t>압해읍제2투</t>
  </si>
  <si>
    <t>압해읍제1투</t>
  </si>
  <si>
    <t>압해읍</t>
  </si>
  <si>
    <t>암태면제3투</t>
  </si>
  <si>
    <t>암태면제2투</t>
  </si>
  <si>
    <t>암태면제1투</t>
  </si>
  <si>
    <t>암태면</t>
  </si>
  <si>
    <t>팔금면투표소</t>
  </si>
  <si>
    <t>팔금면</t>
  </si>
  <si>
    <t>안좌면제4투</t>
  </si>
  <si>
    <t>안좌면제3투</t>
  </si>
  <si>
    <t>안좌면제2투</t>
  </si>
  <si>
    <t>안좌면제1투</t>
  </si>
  <si>
    <t>안좌면</t>
  </si>
  <si>
    <t>장산면제2투</t>
  </si>
  <si>
    <t>장산면제1투</t>
  </si>
  <si>
    <t>장산면</t>
  </si>
  <si>
    <t>신의면투표소</t>
  </si>
  <si>
    <t>신의면</t>
  </si>
  <si>
    <t>하의면제3투</t>
  </si>
  <si>
    <t>하의면제2투</t>
  </si>
  <si>
    <t>하의면제1투</t>
  </si>
  <si>
    <t>하의면</t>
  </si>
  <si>
    <t>흑산면제9투</t>
  </si>
  <si>
    <t>흑산면제8투</t>
  </si>
  <si>
    <t>흑산면제7투</t>
  </si>
  <si>
    <t>흑산면제6투</t>
  </si>
  <si>
    <t>흑산면제5투</t>
  </si>
  <si>
    <t>흑산면제4투</t>
  </si>
  <si>
    <t>흑산면제3투</t>
  </si>
  <si>
    <t>흑산면제2투</t>
  </si>
  <si>
    <t>흑산면제1투</t>
  </si>
  <si>
    <t>흑산면</t>
  </si>
  <si>
    <t>도초면제3투</t>
  </si>
  <si>
    <t>도초면제2투</t>
  </si>
  <si>
    <t>도초면제1투</t>
  </si>
  <si>
    <t>도초면</t>
  </si>
  <si>
    <t>비금면제4투</t>
  </si>
  <si>
    <t>비금면제3투</t>
  </si>
  <si>
    <t>비금면제2투</t>
  </si>
  <si>
    <t>비금면제1투</t>
  </si>
  <si>
    <t>비금면</t>
  </si>
  <si>
    <t>자은면제2투</t>
  </si>
  <si>
    <t>자은면제1투</t>
  </si>
  <si>
    <t>자은면</t>
  </si>
  <si>
    <t>임자면제4투</t>
  </si>
  <si>
    <t>임자면제3투</t>
  </si>
  <si>
    <t>임자면제2투</t>
  </si>
  <si>
    <t>임자면제1투</t>
  </si>
  <si>
    <t>임자면</t>
  </si>
  <si>
    <t>증도면제3투</t>
  </si>
  <si>
    <t>증도면제2투</t>
  </si>
  <si>
    <t>증도면제1투</t>
  </si>
  <si>
    <t>증도면</t>
  </si>
  <si>
    <t>지도읍제5투</t>
  </si>
  <si>
    <t>지도읍제4투</t>
  </si>
  <si>
    <t>지도읍제3투</t>
  </si>
  <si>
    <t>지도읍제2투</t>
  </si>
  <si>
    <t>지도읍제1투</t>
  </si>
  <si>
    <t>지도읍</t>
  </si>
  <si>
    <t>이윤석</t>
  </si>
  <si>
    <t>이인호</t>
  </si>
  <si>
    <t>서삼석</t>
  </si>
  <si>
    <t>운남면제3투</t>
  </si>
  <si>
    <t>운남면제2투</t>
  </si>
  <si>
    <t>운남면제1투</t>
  </si>
  <si>
    <t>운남면</t>
  </si>
  <si>
    <t>해제면제4투</t>
  </si>
  <si>
    <t>해제면제3투</t>
  </si>
  <si>
    <t>해제면제2투</t>
  </si>
  <si>
    <t>해제면제1투</t>
  </si>
  <si>
    <t>해제면</t>
  </si>
  <si>
    <t>망운면제2투</t>
  </si>
  <si>
    <t>망운면제1투</t>
  </si>
  <si>
    <t>망운면</t>
  </si>
  <si>
    <t>현경면제5투</t>
  </si>
  <si>
    <t>현경면제4투</t>
  </si>
  <si>
    <t>현경면제3투</t>
  </si>
  <si>
    <t>현경면제2투</t>
  </si>
  <si>
    <t>현경면제1투</t>
  </si>
  <si>
    <t>현경면</t>
  </si>
  <si>
    <t>청계면제5투</t>
  </si>
  <si>
    <t>청계면제4투</t>
  </si>
  <si>
    <t>청계면제3투</t>
  </si>
  <si>
    <t>청계면제2투</t>
  </si>
  <si>
    <t>청계면제1투</t>
  </si>
  <si>
    <t>청계면</t>
  </si>
  <si>
    <t>몽탄면제4투</t>
  </si>
  <si>
    <t>몽탄면제3투</t>
  </si>
  <si>
    <t>몽탄면제2투</t>
  </si>
  <si>
    <t>몽탄면제1투</t>
  </si>
  <si>
    <t>몽탄면</t>
  </si>
  <si>
    <t>삼향읍제10투</t>
  </si>
  <si>
    <t>삼향읍제9투</t>
  </si>
  <si>
    <t>삼향읍제8투</t>
  </si>
  <si>
    <t>삼향읍제7투</t>
  </si>
  <si>
    <t>삼향읍제6투</t>
  </si>
  <si>
    <t>삼향읍제5투</t>
  </si>
  <si>
    <t>삼향읍제4투</t>
  </si>
  <si>
    <t>삼향읍제3투</t>
  </si>
  <si>
    <t>삼향읍제2투</t>
  </si>
  <si>
    <t>삼향읍제1투</t>
  </si>
  <si>
    <t>삼향읍</t>
  </si>
  <si>
    <t>일로읍제6투</t>
  </si>
  <si>
    <t>일로읍제5투</t>
  </si>
  <si>
    <t>일로읍제4투</t>
  </si>
  <si>
    <t>일로읍제3투</t>
  </si>
  <si>
    <t>일로읍제2투</t>
  </si>
  <si>
    <t>일로읍제1투</t>
  </si>
  <si>
    <t>일로읍</t>
  </si>
  <si>
    <t>무안읍제4투</t>
  </si>
  <si>
    <t>무안읍제3투</t>
  </si>
  <si>
    <t>무안읍제2투</t>
  </si>
  <si>
    <t>무안읍제1투</t>
  </si>
  <si>
    <t>무안읍</t>
  </si>
  <si>
    <t>미암면투표소</t>
  </si>
  <si>
    <t>미암면</t>
  </si>
  <si>
    <t>학산면제3투</t>
  </si>
  <si>
    <t>학산면제2투</t>
  </si>
  <si>
    <t>학산면제1투</t>
  </si>
  <si>
    <t>서호면투표소</t>
  </si>
  <si>
    <t>서호면</t>
  </si>
  <si>
    <t>도포면제2투</t>
  </si>
  <si>
    <t>도포면제1투</t>
  </si>
  <si>
    <t>도포면</t>
  </si>
  <si>
    <t>시종면제2투</t>
  </si>
  <si>
    <t>시종면제1투</t>
  </si>
  <si>
    <t>시종면</t>
  </si>
  <si>
    <t>금정면투표소</t>
  </si>
  <si>
    <t>금정면</t>
  </si>
  <si>
    <t>덕진면제2투</t>
  </si>
  <si>
    <t>덕진면제1투</t>
  </si>
  <si>
    <t>덕진면</t>
  </si>
  <si>
    <t>삼호읍제7투</t>
  </si>
  <si>
    <t>삼호읍제6투</t>
  </si>
  <si>
    <t>삼호읍제5투</t>
  </si>
  <si>
    <t>삼호읍제4투</t>
  </si>
  <si>
    <t>삼호읍제3투</t>
  </si>
  <si>
    <t>삼호읍제2투</t>
  </si>
  <si>
    <t>삼호읍제1투</t>
  </si>
  <si>
    <t>삼호읍</t>
  </si>
  <si>
    <t>영암읍제3투</t>
  </si>
  <si>
    <t>영암읍제2투</t>
  </si>
  <si>
    <t>영암읍제1투</t>
  </si>
  <si>
    <t>영암읍</t>
  </si>
  <si>
    <t>환여동제4투</t>
  </si>
  <si>
    <t>환여동제3투</t>
  </si>
  <si>
    <t>환여동제2투</t>
  </si>
  <si>
    <t>환여동제1투</t>
  </si>
  <si>
    <t>환여동</t>
  </si>
  <si>
    <t>장량동제14투</t>
  </si>
  <si>
    <t>장량동제13투</t>
  </si>
  <si>
    <t>장량동제12투</t>
  </si>
  <si>
    <t>장량동제11투</t>
  </si>
  <si>
    <t>장량동제10투</t>
  </si>
  <si>
    <t>장량동제9투</t>
  </si>
  <si>
    <t>장량동제8투</t>
  </si>
  <si>
    <t>장량동제7투</t>
  </si>
  <si>
    <t>장량동제6투</t>
  </si>
  <si>
    <t>장량동제5투</t>
  </si>
  <si>
    <t>장량동제4투</t>
  </si>
  <si>
    <t>장량동제3투</t>
  </si>
  <si>
    <t>장량동제2투</t>
  </si>
  <si>
    <t>장량동제1투</t>
  </si>
  <si>
    <t>장량동</t>
  </si>
  <si>
    <t>두호동제6투</t>
  </si>
  <si>
    <t>두호동제5투</t>
  </si>
  <si>
    <t>두호동제4투</t>
  </si>
  <si>
    <t>두호동제3투</t>
  </si>
  <si>
    <t>두호동제2투</t>
  </si>
  <si>
    <t>두호동제1투</t>
  </si>
  <si>
    <t>두호동</t>
  </si>
  <si>
    <t>우창동제9투</t>
  </si>
  <si>
    <t>우창동제8투</t>
  </si>
  <si>
    <t>우창동제7투</t>
  </si>
  <si>
    <t>우창동제6투</t>
  </si>
  <si>
    <t>우창동제5투</t>
  </si>
  <si>
    <t>우창동제4투</t>
  </si>
  <si>
    <t>우창동제3투</t>
  </si>
  <si>
    <t>우창동제2투</t>
  </si>
  <si>
    <t>우창동제1투</t>
  </si>
  <si>
    <t>우창동</t>
  </si>
  <si>
    <t>용흥동제7투</t>
  </si>
  <si>
    <t>용흥동제6투</t>
  </si>
  <si>
    <t>용흥동제5투</t>
  </si>
  <si>
    <t>용흥동제4투</t>
  </si>
  <si>
    <t>용흥동제3투</t>
  </si>
  <si>
    <t>용흥동제2투</t>
  </si>
  <si>
    <t>용흥동제1투</t>
  </si>
  <si>
    <t>용흥동</t>
  </si>
  <si>
    <t>죽도동제5투</t>
  </si>
  <si>
    <t>죽도동제4투</t>
  </si>
  <si>
    <t>죽도동제3투</t>
  </si>
  <si>
    <t>죽도동제2투</t>
  </si>
  <si>
    <t>죽도동제1투</t>
  </si>
  <si>
    <t>죽도동</t>
  </si>
  <si>
    <t>양학동제4투</t>
  </si>
  <si>
    <t>양학동제3투</t>
  </si>
  <si>
    <t>양학동제2투</t>
  </si>
  <si>
    <t>양학동제1투</t>
  </si>
  <si>
    <t>양학동</t>
  </si>
  <si>
    <t>기북면투표소</t>
  </si>
  <si>
    <t>기북면</t>
  </si>
  <si>
    <t>죽장면제2투</t>
  </si>
  <si>
    <t>죽장면제1투</t>
  </si>
  <si>
    <t>죽장면</t>
  </si>
  <si>
    <t>기계면제3투</t>
  </si>
  <si>
    <t>기계면제2투</t>
  </si>
  <si>
    <t>기계면제1투</t>
  </si>
  <si>
    <t>기계면</t>
  </si>
  <si>
    <t>송라면투표소</t>
  </si>
  <si>
    <t>송라면</t>
  </si>
  <si>
    <t>청하면제3투</t>
  </si>
  <si>
    <t>청하면제2투</t>
  </si>
  <si>
    <t>청하면제1투</t>
  </si>
  <si>
    <t>신광면제3투</t>
  </si>
  <si>
    <t>흥해읍제14투</t>
  </si>
  <si>
    <t>흥해읍제13투</t>
  </si>
  <si>
    <t>흥해읍제12투</t>
  </si>
  <si>
    <t>흥해읍제11투</t>
  </si>
  <si>
    <t>흥해읍제10투</t>
  </si>
  <si>
    <t>흥해읍제9투</t>
  </si>
  <si>
    <t>흥해읍제8투</t>
  </si>
  <si>
    <t>흥해읍제7투</t>
  </si>
  <si>
    <t>흥해읍제6투</t>
  </si>
  <si>
    <t>흥해읍제5투</t>
  </si>
  <si>
    <t>흥해읍제4투</t>
  </si>
  <si>
    <t>흥해읍제3투</t>
  </si>
  <si>
    <t>흥해읍제2투</t>
  </si>
  <si>
    <t>흥해읍제1투</t>
  </si>
  <si>
    <t>흥해읍</t>
  </si>
  <si>
    <t>박건우</t>
  </si>
  <si>
    <t>박창호</t>
  </si>
  <si>
    <t>김정재</t>
  </si>
  <si>
    <t>오중기</t>
  </si>
  <si>
    <t>울릉읍제3투</t>
  </si>
  <si>
    <t>울릉읍제2투</t>
  </si>
  <si>
    <t>울릉읍제1투</t>
  </si>
  <si>
    <t>울릉읍</t>
  </si>
  <si>
    <t>박승호</t>
  </si>
  <si>
    <t>박덕춘</t>
  </si>
  <si>
    <t>박승억</t>
  </si>
  <si>
    <t>허대만</t>
  </si>
  <si>
    <t>대이동제7투</t>
  </si>
  <si>
    <t>대이동제6투</t>
  </si>
  <si>
    <t>대이동제5투</t>
  </si>
  <si>
    <t>대이동제4투</t>
  </si>
  <si>
    <t>대이동제3투</t>
  </si>
  <si>
    <t>대이동제2투</t>
  </si>
  <si>
    <t>대이동제1투</t>
  </si>
  <si>
    <t>대이동</t>
  </si>
  <si>
    <t>효곡동제7투</t>
  </si>
  <si>
    <t>효곡동제6투</t>
  </si>
  <si>
    <t>효곡동제5투</t>
  </si>
  <si>
    <t>효곡동제4투</t>
  </si>
  <si>
    <t>효곡동제3투</t>
  </si>
  <si>
    <t>효곡동제2투</t>
  </si>
  <si>
    <t>효곡동제1투</t>
  </si>
  <si>
    <t>효곡동</t>
  </si>
  <si>
    <t>제철동투표소</t>
  </si>
  <si>
    <t>제철동</t>
  </si>
  <si>
    <t>송도동제5투</t>
  </si>
  <si>
    <t>송도동제4투</t>
  </si>
  <si>
    <t>송도동제3투</t>
  </si>
  <si>
    <t>송도동제2투</t>
  </si>
  <si>
    <t>송도동제1투</t>
  </si>
  <si>
    <t>송도동</t>
  </si>
  <si>
    <t>해도동제8투</t>
  </si>
  <si>
    <t>해도동제7투</t>
  </si>
  <si>
    <t>해도동제6투</t>
  </si>
  <si>
    <t>해도동제5투</t>
  </si>
  <si>
    <t>해도동제4투</t>
  </si>
  <si>
    <t>해도동제3투</t>
  </si>
  <si>
    <t>해도동제2투</t>
  </si>
  <si>
    <t>해도동제1투</t>
  </si>
  <si>
    <t>해도동</t>
  </si>
  <si>
    <t>상대동제8투</t>
  </si>
  <si>
    <t>상대동제7투</t>
  </si>
  <si>
    <t>상대동제6투</t>
  </si>
  <si>
    <t>상대동제5투</t>
  </si>
  <si>
    <t>상대동제4투</t>
  </si>
  <si>
    <t>상대동제3투</t>
  </si>
  <si>
    <t>상대동제2투</t>
  </si>
  <si>
    <t>상대동제1투</t>
  </si>
  <si>
    <t>상대동</t>
  </si>
  <si>
    <t>호미곶면투표소</t>
  </si>
  <si>
    <t>호미곶면</t>
  </si>
  <si>
    <t>장기면제3투</t>
  </si>
  <si>
    <t>장기면제2투</t>
  </si>
  <si>
    <t>장기면제1투</t>
  </si>
  <si>
    <t>장기면</t>
  </si>
  <si>
    <t>동해면제5투</t>
  </si>
  <si>
    <t>동해면제4투</t>
  </si>
  <si>
    <t>동해면제3투</t>
  </si>
  <si>
    <t>동해면제2투</t>
  </si>
  <si>
    <t>동해면제1투</t>
  </si>
  <si>
    <t>동해면</t>
  </si>
  <si>
    <t>대송면제3투</t>
  </si>
  <si>
    <t>대송면제2투</t>
  </si>
  <si>
    <t>대송면제1투</t>
  </si>
  <si>
    <t>대송면</t>
  </si>
  <si>
    <t>오천읍제15투</t>
  </si>
  <si>
    <t>오천읍제14투</t>
  </si>
  <si>
    <t>오천읍제13투</t>
  </si>
  <si>
    <t>오천읍제12투</t>
  </si>
  <si>
    <t>오천읍제11투</t>
  </si>
  <si>
    <t>오천읍제10투</t>
  </si>
  <si>
    <t>오천읍제9투</t>
  </si>
  <si>
    <t>오천읍제8투</t>
  </si>
  <si>
    <t>오천읍제7투</t>
  </si>
  <si>
    <t>오천읍제6투</t>
  </si>
  <si>
    <t>오천읍제5투</t>
  </si>
  <si>
    <t>오천읍제4투</t>
  </si>
  <si>
    <t>오천읍제3투</t>
  </si>
  <si>
    <t>오천읍제2투</t>
  </si>
  <si>
    <t>오천읍제1투</t>
  </si>
  <si>
    <t>오천읍</t>
  </si>
  <si>
    <t>연일읍제9투</t>
  </si>
  <si>
    <t>연일읍제8투</t>
  </si>
  <si>
    <t>연일읍제7투</t>
  </si>
  <si>
    <t>연일읍제6투</t>
  </si>
  <si>
    <t>연일읍제5투</t>
  </si>
  <si>
    <t>연일읍제4투</t>
  </si>
  <si>
    <t>연일읍제3투</t>
  </si>
  <si>
    <t>연일읍제2투</t>
  </si>
  <si>
    <t>연일읍제1투</t>
  </si>
  <si>
    <t>연일읍</t>
  </si>
  <si>
    <t>구룡포읍제4투</t>
  </si>
  <si>
    <t>구룡포읍제3투</t>
  </si>
  <si>
    <t>구룡포읍제2투</t>
  </si>
  <si>
    <t>구룡포읍제1투</t>
  </si>
  <si>
    <t>구룡포읍</t>
  </si>
  <si>
    <t>보덕동투표소</t>
  </si>
  <si>
    <t>보덕동</t>
  </si>
  <si>
    <t>불국동제2투</t>
  </si>
  <si>
    <t>불국동제1투</t>
  </si>
  <si>
    <t>불국동</t>
  </si>
  <si>
    <t>황성동제6투</t>
  </si>
  <si>
    <t>황성동제5투</t>
  </si>
  <si>
    <t>황성동제4투</t>
  </si>
  <si>
    <t>황성동제3투</t>
  </si>
  <si>
    <t>황성동제2투</t>
  </si>
  <si>
    <t>황성동제1투</t>
  </si>
  <si>
    <t>황성동</t>
  </si>
  <si>
    <t>선도동제3투</t>
  </si>
  <si>
    <t>선도동제2투</t>
  </si>
  <si>
    <t>선도동제1투</t>
  </si>
  <si>
    <t>선도동</t>
  </si>
  <si>
    <t>월성동제2투</t>
  </si>
  <si>
    <t>월성동제1투</t>
  </si>
  <si>
    <t>월성동</t>
  </si>
  <si>
    <t>황남동제2투</t>
  </si>
  <si>
    <t>황남동제1투</t>
  </si>
  <si>
    <t>황남동</t>
  </si>
  <si>
    <t>성건동제4투</t>
  </si>
  <si>
    <t>성건동제3투</t>
  </si>
  <si>
    <t>성건동제2투</t>
  </si>
  <si>
    <t>성건동제1투</t>
  </si>
  <si>
    <t>성건동</t>
  </si>
  <si>
    <t>황오동제2투</t>
  </si>
  <si>
    <t>황오동제1투</t>
  </si>
  <si>
    <t>황오동</t>
  </si>
  <si>
    <t>중부동제2투</t>
  </si>
  <si>
    <t>중부동제1투</t>
  </si>
  <si>
    <t>중부동</t>
  </si>
  <si>
    <t>현곡면제5투</t>
  </si>
  <si>
    <t>현곡면제4투</t>
  </si>
  <si>
    <t>현곡면제3투</t>
  </si>
  <si>
    <t>현곡면제2투</t>
  </si>
  <si>
    <t>현곡면제1투</t>
  </si>
  <si>
    <t>현곡면</t>
  </si>
  <si>
    <t>서면투표소</t>
  </si>
  <si>
    <t>내남면제2투</t>
  </si>
  <si>
    <t>내남면제1투</t>
  </si>
  <si>
    <t>내남면</t>
  </si>
  <si>
    <t>양남면제2투</t>
  </si>
  <si>
    <t>양남면제1투</t>
  </si>
  <si>
    <t>양남면</t>
  </si>
  <si>
    <t>양북면투표소</t>
  </si>
  <si>
    <t>양북면</t>
  </si>
  <si>
    <t>외동읍제6투</t>
  </si>
  <si>
    <t>외동읍제5투</t>
  </si>
  <si>
    <t>외동읍제4투</t>
  </si>
  <si>
    <t>외동읍제3투</t>
  </si>
  <si>
    <t>외동읍제2투</t>
  </si>
  <si>
    <t>외동읍제1투</t>
  </si>
  <si>
    <t>외동읍</t>
  </si>
  <si>
    <t>건천읍제3투</t>
  </si>
  <si>
    <t>건천읍제2투</t>
  </si>
  <si>
    <t>건천읍제1투</t>
  </si>
  <si>
    <t>건천읍</t>
  </si>
  <si>
    <t>안강읍제7투</t>
  </si>
  <si>
    <t>안강읍제6투</t>
  </si>
  <si>
    <t>안강읍제5투</t>
  </si>
  <si>
    <t>안강읍제4투</t>
  </si>
  <si>
    <t>안강읍제3투</t>
  </si>
  <si>
    <t>안강읍제2투</t>
  </si>
  <si>
    <t>안강읍제1투</t>
  </si>
  <si>
    <t>안강읍</t>
  </si>
  <si>
    <t>감포읍제2투</t>
  </si>
  <si>
    <t>감포읍제1투</t>
  </si>
  <si>
    <t>감포읍</t>
  </si>
  <si>
    <t>정종복</t>
  </si>
  <si>
    <t>김덕현</t>
  </si>
  <si>
    <t>권영국</t>
  </si>
  <si>
    <t>김보성</t>
  </si>
  <si>
    <t>김석기</t>
  </si>
  <si>
    <t>정다은</t>
  </si>
  <si>
    <t>율곡동제3투</t>
  </si>
  <si>
    <t>율곡동제2투</t>
  </si>
  <si>
    <t>율곡동제1투</t>
  </si>
  <si>
    <t>율곡동</t>
  </si>
  <si>
    <t>지좌동제3투</t>
  </si>
  <si>
    <t>지좌동제2투</t>
  </si>
  <si>
    <t>지좌동제1투</t>
  </si>
  <si>
    <t>지좌동</t>
  </si>
  <si>
    <t>대곡동제6투</t>
  </si>
  <si>
    <t>대곡동제5투</t>
  </si>
  <si>
    <t>대곡동제4투</t>
  </si>
  <si>
    <t>대곡동제3투</t>
  </si>
  <si>
    <t>대곡동제2투</t>
  </si>
  <si>
    <t>대곡동제1투</t>
  </si>
  <si>
    <t>대곡동</t>
  </si>
  <si>
    <t>대신동제6투</t>
  </si>
  <si>
    <t>대신동제5투</t>
  </si>
  <si>
    <t>대신동제4투</t>
  </si>
  <si>
    <t>대신동제3투</t>
  </si>
  <si>
    <t>양금동제2투</t>
  </si>
  <si>
    <t>양금동제1투</t>
  </si>
  <si>
    <t>양금동</t>
  </si>
  <si>
    <t>평화남산동제4투</t>
  </si>
  <si>
    <t>평화남산동제3투</t>
  </si>
  <si>
    <t>평화남산동제2투</t>
  </si>
  <si>
    <t>평화남산동제1투</t>
  </si>
  <si>
    <t>평화남산동</t>
  </si>
  <si>
    <t>자산동제3투</t>
  </si>
  <si>
    <t>자산동제2투</t>
  </si>
  <si>
    <t>자산동제1투</t>
  </si>
  <si>
    <t>자산동</t>
  </si>
  <si>
    <t>증산면투표소</t>
  </si>
  <si>
    <t>증산면</t>
  </si>
  <si>
    <t>대덕면투표소</t>
  </si>
  <si>
    <t>부항면투표소</t>
  </si>
  <si>
    <t>부항면</t>
  </si>
  <si>
    <t>지례면제2투</t>
  </si>
  <si>
    <t>지례면제1투</t>
  </si>
  <si>
    <t>지례면</t>
  </si>
  <si>
    <t>구성면제2투</t>
  </si>
  <si>
    <t>구성면제1투</t>
  </si>
  <si>
    <t>구성면</t>
  </si>
  <si>
    <t>조마면투표소</t>
  </si>
  <si>
    <t>조마면</t>
  </si>
  <si>
    <t>감천면투표소</t>
  </si>
  <si>
    <t>감천면</t>
  </si>
  <si>
    <t>대항면제2투</t>
  </si>
  <si>
    <t>대항면제1투</t>
  </si>
  <si>
    <t>대항면</t>
  </si>
  <si>
    <t>어모면제2투</t>
  </si>
  <si>
    <t>어모면제1투</t>
  </si>
  <si>
    <t>어모면</t>
  </si>
  <si>
    <t>감문면제2투</t>
  </si>
  <si>
    <t>감문면제1투</t>
  </si>
  <si>
    <t>감문면</t>
  </si>
  <si>
    <t>개령면투표소</t>
  </si>
  <si>
    <t>개령면</t>
  </si>
  <si>
    <t>농소면제2투</t>
  </si>
  <si>
    <t>농소면제1투</t>
  </si>
  <si>
    <t>농소면</t>
  </si>
  <si>
    <t>아포읍제3투</t>
  </si>
  <si>
    <t>아포읍제2투</t>
  </si>
  <si>
    <t>아포읍제1투</t>
  </si>
  <si>
    <t>아포읍</t>
  </si>
  <si>
    <t>이상영</t>
  </si>
  <si>
    <t>이성룡</t>
  </si>
  <si>
    <t>박성식</t>
  </si>
  <si>
    <t>송언석</t>
  </si>
  <si>
    <t>배영애</t>
  </si>
  <si>
    <t>은풍면투표소</t>
  </si>
  <si>
    <t>은풍면</t>
  </si>
  <si>
    <t>효자면제2투</t>
  </si>
  <si>
    <t>효자면제1투</t>
  </si>
  <si>
    <t>효자면</t>
  </si>
  <si>
    <t>지보면제2투</t>
  </si>
  <si>
    <t>지보면제1투</t>
  </si>
  <si>
    <t>지보면</t>
  </si>
  <si>
    <t>개포면투표소</t>
  </si>
  <si>
    <t>개포면</t>
  </si>
  <si>
    <t>용궁면제2투</t>
  </si>
  <si>
    <t>용궁면제1투</t>
  </si>
  <si>
    <t>용궁면</t>
  </si>
  <si>
    <t>유천면투표소</t>
  </si>
  <si>
    <t>유천면</t>
  </si>
  <si>
    <t>호명면제4투</t>
  </si>
  <si>
    <t>호명면제3투</t>
  </si>
  <si>
    <t>호명면제2투</t>
  </si>
  <si>
    <t>호명면제1투</t>
  </si>
  <si>
    <t>호명면</t>
  </si>
  <si>
    <t>보문면제2투</t>
  </si>
  <si>
    <t>보문면제1투</t>
  </si>
  <si>
    <t>보문면</t>
  </si>
  <si>
    <t>감천면제2투</t>
  </si>
  <si>
    <t>감천면제1투</t>
  </si>
  <si>
    <t>용문면투표소</t>
  </si>
  <si>
    <t>예천읍제5투</t>
  </si>
  <si>
    <t>예천읍제4투</t>
  </si>
  <si>
    <t>예천읍제3투</t>
  </si>
  <si>
    <t>예천읍제2투</t>
  </si>
  <si>
    <t>예천읍제1투</t>
  </si>
  <si>
    <t>예천읍</t>
  </si>
  <si>
    <t>권택기</t>
  </si>
  <si>
    <t>권오을</t>
  </si>
  <si>
    <t>신효주</t>
  </si>
  <si>
    <t>박인우</t>
  </si>
  <si>
    <t>김형동</t>
  </si>
  <si>
    <t>이삼걸</t>
  </si>
  <si>
    <t>송하동제5투</t>
  </si>
  <si>
    <t>송하동제4투</t>
  </si>
  <si>
    <t>송하동제3투</t>
  </si>
  <si>
    <t>송하동제2투</t>
  </si>
  <si>
    <t>송하동제1투</t>
  </si>
  <si>
    <t>송하동</t>
  </si>
  <si>
    <t>옥동제7투</t>
  </si>
  <si>
    <t>안기동제3투</t>
  </si>
  <si>
    <t>안기동제2투</t>
  </si>
  <si>
    <t>안기동제1투</t>
  </si>
  <si>
    <t>안기동</t>
  </si>
  <si>
    <t>평화동제3투</t>
  </si>
  <si>
    <t>서구동제4투</t>
  </si>
  <si>
    <t>서구동제3투</t>
  </si>
  <si>
    <t>서구동제2투</t>
  </si>
  <si>
    <t>서구동제1투</t>
  </si>
  <si>
    <t>서구동</t>
  </si>
  <si>
    <t>용상동제8투</t>
  </si>
  <si>
    <t>용상동제7투</t>
  </si>
  <si>
    <t>용상동제6투</t>
  </si>
  <si>
    <t>용상동제5투</t>
  </si>
  <si>
    <t>용상동제4투</t>
  </si>
  <si>
    <t>용상동제3투</t>
  </si>
  <si>
    <t>용상동제2투</t>
  </si>
  <si>
    <t>용상동제1투</t>
  </si>
  <si>
    <t>용상동</t>
  </si>
  <si>
    <t>중구동제3투</t>
  </si>
  <si>
    <t>중구동제2투</t>
  </si>
  <si>
    <t>중구동제1투</t>
  </si>
  <si>
    <t>중구동</t>
  </si>
  <si>
    <t>녹전면제2투</t>
  </si>
  <si>
    <t>녹전면제1투</t>
  </si>
  <si>
    <t>녹전면</t>
  </si>
  <si>
    <t>도산면제2투</t>
  </si>
  <si>
    <t>도산면제1투</t>
  </si>
  <si>
    <t>도산면</t>
  </si>
  <si>
    <t>예안면제2투</t>
  </si>
  <si>
    <t>예안면제1투</t>
  </si>
  <si>
    <t>예안면</t>
  </si>
  <si>
    <t>임동면투표소</t>
  </si>
  <si>
    <t>임동면</t>
  </si>
  <si>
    <t>길안면제3투</t>
  </si>
  <si>
    <t>길안면제2투</t>
  </si>
  <si>
    <t>길안면제1투</t>
  </si>
  <si>
    <t>길안면</t>
  </si>
  <si>
    <t>임하면제2투</t>
  </si>
  <si>
    <t>임하면제1투</t>
  </si>
  <si>
    <t>임하면</t>
  </si>
  <si>
    <t>남선면제2투</t>
  </si>
  <si>
    <t>남선면제1투</t>
  </si>
  <si>
    <t>남선면</t>
  </si>
  <si>
    <t>남후면투표소</t>
  </si>
  <si>
    <t>남후면</t>
  </si>
  <si>
    <t>일직면제2투</t>
  </si>
  <si>
    <t>일직면제1투</t>
  </si>
  <si>
    <t>일직면</t>
  </si>
  <si>
    <t>풍천면제3투</t>
  </si>
  <si>
    <t>풍천면제2투</t>
  </si>
  <si>
    <t>풍천면제1투</t>
  </si>
  <si>
    <t>풍천면</t>
  </si>
  <si>
    <t>서후면제2투</t>
  </si>
  <si>
    <t>서후면제1투</t>
  </si>
  <si>
    <t>서후면</t>
  </si>
  <si>
    <t>북후면제2투</t>
  </si>
  <si>
    <t>북후면제1투</t>
  </si>
  <si>
    <t>북후면</t>
  </si>
  <si>
    <t>와룡면제2투</t>
  </si>
  <si>
    <t>와룡면제1투</t>
  </si>
  <si>
    <t>와룡면</t>
  </si>
  <si>
    <t>풍산읍제4투</t>
  </si>
  <si>
    <t>풍산읍제3투</t>
  </si>
  <si>
    <t>풍산읍제2투</t>
  </si>
  <si>
    <t>풍산읍제1투</t>
  </si>
  <si>
    <t>풍산읍</t>
  </si>
  <si>
    <t>임오동제5투</t>
  </si>
  <si>
    <t>임오동제4투</t>
  </si>
  <si>
    <t>임오동제3투</t>
  </si>
  <si>
    <t>임오동제2투</t>
  </si>
  <si>
    <t>임오동제1투</t>
  </si>
  <si>
    <t>임오동</t>
  </si>
  <si>
    <t>상모사곡동제6투</t>
  </si>
  <si>
    <t>상모사곡동제5투</t>
  </si>
  <si>
    <t>상모사곡동제4투</t>
  </si>
  <si>
    <t>상모사곡동제3투</t>
  </si>
  <si>
    <t>상모사곡동제2투</t>
  </si>
  <si>
    <t>상모사곡동제1투</t>
  </si>
  <si>
    <t>상모사곡동</t>
  </si>
  <si>
    <t>광평동투표소</t>
  </si>
  <si>
    <t>광평동</t>
  </si>
  <si>
    <t>공단2동투표소</t>
  </si>
  <si>
    <t>공단2동</t>
  </si>
  <si>
    <t>공단1동투표소</t>
  </si>
  <si>
    <t>공단1동</t>
  </si>
  <si>
    <t>비산동투표소</t>
  </si>
  <si>
    <t>비산동</t>
  </si>
  <si>
    <t>신평2동투표소</t>
  </si>
  <si>
    <t>신평2동</t>
  </si>
  <si>
    <t>신평1동제2투</t>
  </si>
  <si>
    <t>신평1동제1투</t>
  </si>
  <si>
    <t>신평1동</t>
  </si>
  <si>
    <t>형곡2동제5투</t>
  </si>
  <si>
    <t>형곡2동제4투</t>
  </si>
  <si>
    <t>형곡2동제3투</t>
  </si>
  <si>
    <t>형곡2동제2투</t>
  </si>
  <si>
    <t>형곡2동제1투</t>
  </si>
  <si>
    <t>형곡2동</t>
  </si>
  <si>
    <t>형곡1동제4투</t>
  </si>
  <si>
    <t>형곡1동제3투</t>
  </si>
  <si>
    <t>형곡1동제2투</t>
  </si>
  <si>
    <t>형곡1동제1투</t>
  </si>
  <si>
    <t>형곡1동</t>
  </si>
  <si>
    <t>선주원남동제9투</t>
  </si>
  <si>
    <t>선주원남동제8투</t>
  </si>
  <si>
    <t>선주원남동제7투</t>
  </si>
  <si>
    <t>선주원남동제6투</t>
  </si>
  <si>
    <t>선주원남동제5투</t>
  </si>
  <si>
    <t>선주원남동제4투</t>
  </si>
  <si>
    <t>선주원남동제3투</t>
  </si>
  <si>
    <t>선주원남동제2투</t>
  </si>
  <si>
    <t>선주원남동제1투</t>
  </si>
  <si>
    <t>선주원남동</t>
  </si>
  <si>
    <t>도량동제7투</t>
  </si>
  <si>
    <t>도량동제6투</t>
  </si>
  <si>
    <t>도량동제5투</t>
  </si>
  <si>
    <t>도량동제4투</t>
  </si>
  <si>
    <t>도량동제3투</t>
  </si>
  <si>
    <t>도량동제2투</t>
  </si>
  <si>
    <t>도량동제1투</t>
  </si>
  <si>
    <t>도량동</t>
  </si>
  <si>
    <t>지산동투표소</t>
  </si>
  <si>
    <t>원평2동제2투</t>
  </si>
  <si>
    <t>원평2동제1투</t>
  </si>
  <si>
    <t>원평2동</t>
  </si>
  <si>
    <t>원평1동투표소</t>
  </si>
  <si>
    <t>원평1동</t>
  </si>
  <si>
    <t>김국종</t>
  </si>
  <si>
    <t>김경희</t>
  </si>
  <si>
    <t>구자근</t>
  </si>
  <si>
    <t>김철호</t>
  </si>
  <si>
    <t>양포동제9투</t>
  </si>
  <si>
    <t>양포동제8투</t>
  </si>
  <si>
    <t>양포동제7투</t>
  </si>
  <si>
    <t>양포동제6투</t>
  </si>
  <si>
    <t>양포동제5투</t>
  </si>
  <si>
    <t>양포동제4투</t>
  </si>
  <si>
    <t>양포동제3투</t>
  </si>
  <si>
    <t>양포동제2투</t>
  </si>
  <si>
    <t>양포동제1투</t>
  </si>
  <si>
    <t>양포동</t>
  </si>
  <si>
    <t>진미동제4투</t>
  </si>
  <si>
    <t>진미동제3투</t>
  </si>
  <si>
    <t>진미동제2투</t>
  </si>
  <si>
    <t>진미동제1투</t>
  </si>
  <si>
    <t>진미동</t>
  </si>
  <si>
    <t>인동동제11투</t>
  </si>
  <si>
    <t>인동동제10투</t>
  </si>
  <si>
    <t>인동동제9투</t>
  </si>
  <si>
    <t>인동동제8투</t>
  </si>
  <si>
    <t>인동동제7투</t>
  </si>
  <si>
    <t>인동동제6투</t>
  </si>
  <si>
    <t>인동동제5투</t>
  </si>
  <si>
    <t>인동동제4투</t>
  </si>
  <si>
    <t>인동동제3투</t>
  </si>
  <si>
    <t>인동동제2투</t>
  </si>
  <si>
    <t>인동동제1투</t>
  </si>
  <si>
    <t>인동동</t>
  </si>
  <si>
    <t>장천면투표소</t>
  </si>
  <si>
    <t>장천면</t>
  </si>
  <si>
    <t>산동면제5투</t>
  </si>
  <si>
    <t>산동면제4투</t>
  </si>
  <si>
    <t>해평면제2투</t>
  </si>
  <si>
    <t>해평면제1투</t>
  </si>
  <si>
    <t>해평면</t>
  </si>
  <si>
    <t>도개면투표소</t>
  </si>
  <si>
    <t>도개면</t>
  </si>
  <si>
    <t>옥성면투표소</t>
  </si>
  <si>
    <t>옥성면</t>
  </si>
  <si>
    <t>무을면투표소</t>
  </si>
  <si>
    <t>무을면</t>
  </si>
  <si>
    <t>고아읍제9투</t>
  </si>
  <si>
    <t>고아읍제8투</t>
  </si>
  <si>
    <t>고아읍제7투</t>
  </si>
  <si>
    <t>고아읍제6투</t>
  </si>
  <si>
    <t>고아읍제5투</t>
  </si>
  <si>
    <t>고아읍제4투</t>
  </si>
  <si>
    <t>고아읍제3투</t>
  </si>
  <si>
    <t>고아읍제2투</t>
  </si>
  <si>
    <t>고아읍제1투</t>
  </si>
  <si>
    <t>고아읍</t>
  </si>
  <si>
    <t>선산읍제5투</t>
  </si>
  <si>
    <t>선산읍제4투</t>
  </si>
  <si>
    <t>선산읍제3투</t>
  </si>
  <si>
    <t>선산읍제2투</t>
  </si>
  <si>
    <t>선산읍제1투</t>
  </si>
  <si>
    <t>선산읍</t>
  </si>
  <si>
    <t>김봉교</t>
  </si>
  <si>
    <t>황응석</t>
  </si>
  <si>
    <t>김영식</t>
  </si>
  <si>
    <t>김현권</t>
  </si>
  <si>
    <t>후포면제3투</t>
  </si>
  <si>
    <t>후포면제2투</t>
  </si>
  <si>
    <t>후포면제1투</t>
  </si>
  <si>
    <t>후포면</t>
  </si>
  <si>
    <t>죽변면제2투</t>
  </si>
  <si>
    <t>죽변면제1투</t>
  </si>
  <si>
    <t>죽변면</t>
  </si>
  <si>
    <t>온정면투표소</t>
  </si>
  <si>
    <t>온정면</t>
  </si>
  <si>
    <t>기성면투표소</t>
  </si>
  <si>
    <t>기성면</t>
  </si>
  <si>
    <t>매화면투표소</t>
  </si>
  <si>
    <t>매화면</t>
  </si>
  <si>
    <t>근남면투표소</t>
  </si>
  <si>
    <t>금강송면제2투</t>
  </si>
  <si>
    <t>금강송면제1투</t>
  </si>
  <si>
    <t>금강송면</t>
  </si>
  <si>
    <t>평해읍제2투</t>
  </si>
  <si>
    <t>평해읍제1투</t>
  </si>
  <si>
    <t>평해읍</t>
  </si>
  <si>
    <t>울진읍제4투</t>
  </si>
  <si>
    <t>울진읍제3투</t>
  </si>
  <si>
    <t>울진읍제2투</t>
  </si>
  <si>
    <t>울진읍제1투</t>
  </si>
  <si>
    <t>울진읍</t>
  </si>
  <si>
    <t>장윤석</t>
  </si>
  <si>
    <t>김형규</t>
  </si>
  <si>
    <t>박형수</t>
  </si>
  <si>
    <t>황재선</t>
  </si>
  <si>
    <t>상운면투표소</t>
  </si>
  <si>
    <t>상운면</t>
  </si>
  <si>
    <t>명호면투표소</t>
  </si>
  <si>
    <t>명호면</t>
  </si>
  <si>
    <t>재산면투표소</t>
  </si>
  <si>
    <t>재산면</t>
  </si>
  <si>
    <t>석포면투표소</t>
  </si>
  <si>
    <t>석포면</t>
  </si>
  <si>
    <t>소천면제3투</t>
  </si>
  <si>
    <t>소천면제2투</t>
  </si>
  <si>
    <t>소천면제1투</t>
  </si>
  <si>
    <t>소천면</t>
  </si>
  <si>
    <t>춘양면제3투</t>
  </si>
  <si>
    <t>춘양면제2투</t>
  </si>
  <si>
    <t>춘양면제1투</t>
  </si>
  <si>
    <t>법전면투표소</t>
  </si>
  <si>
    <t>법전면</t>
  </si>
  <si>
    <t>봉성면제2투</t>
  </si>
  <si>
    <t>봉성면제1투</t>
  </si>
  <si>
    <t>봉성면</t>
  </si>
  <si>
    <t>물야면제2투</t>
  </si>
  <si>
    <t>물야면제1투</t>
  </si>
  <si>
    <t>물야면</t>
  </si>
  <si>
    <t>봉화읍제4투</t>
  </si>
  <si>
    <t>봉화읍제3투</t>
  </si>
  <si>
    <t>봉화읍제2투</t>
  </si>
  <si>
    <t>봉화읍제1투</t>
  </si>
  <si>
    <t>봉화읍</t>
  </si>
  <si>
    <t>석보면제2투</t>
  </si>
  <si>
    <t>석보면제1투</t>
  </si>
  <si>
    <t>석보면</t>
  </si>
  <si>
    <t>수비면투표소</t>
  </si>
  <si>
    <t>수비면</t>
  </si>
  <si>
    <t>일월면투표소</t>
  </si>
  <si>
    <t>일월면</t>
  </si>
  <si>
    <t>청기면제2투</t>
  </si>
  <si>
    <t>청기면제1투</t>
  </si>
  <si>
    <t>청기면</t>
  </si>
  <si>
    <t>입암면투표소</t>
  </si>
  <si>
    <t>영양읍제3투</t>
  </si>
  <si>
    <t>영양읍제2투</t>
  </si>
  <si>
    <t>영양읍제1투</t>
  </si>
  <si>
    <t>영양읍</t>
  </si>
  <si>
    <t>가흥2동제2투</t>
  </si>
  <si>
    <t>가흥2동제1투</t>
  </si>
  <si>
    <t>가흥2동</t>
  </si>
  <si>
    <t>가흥1동제5투</t>
  </si>
  <si>
    <t>가흥1동제4투</t>
  </si>
  <si>
    <t>가흥1동제3투</t>
  </si>
  <si>
    <t>가흥1동제2투</t>
  </si>
  <si>
    <t>가흥1동제1투</t>
  </si>
  <si>
    <t>가흥1동</t>
  </si>
  <si>
    <t>휴천3동제3투</t>
  </si>
  <si>
    <t>휴천3동제2투</t>
  </si>
  <si>
    <t>휴천3동제1투</t>
  </si>
  <si>
    <t>휴천3동</t>
  </si>
  <si>
    <t>휴천2동제5투</t>
  </si>
  <si>
    <t>휴천2동제4투</t>
  </si>
  <si>
    <t>휴천2동제3투</t>
  </si>
  <si>
    <t>휴천2동제2투</t>
  </si>
  <si>
    <t>휴천2동제1투</t>
  </si>
  <si>
    <t>휴천2동</t>
  </si>
  <si>
    <t>휴천1동제2투</t>
  </si>
  <si>
    <t>휴천1동제1투</t>
  </si>
  <si>
    <t>휴천1동</t>
  </si>
  <si>
    <t>영주2동제2투</t>
  </si>
  <si>
    <t>영주2동제1투</t>
  </si>
  <si>
    <t>영주2동</t>
  </si>
  <si>
    <t>영주1동제2투</t>
  </si>
  <si>
    <t>영주1동제1투</t>
  </si>
  <si>
    <t>영주1동</t>
  </si>
  <si>
    <t>하망동제3투</t>
  </si>
  <si>
    <t>하망동제2투</t>
  </si>
  <si>
    <t>하망동제1투</t>
  </si>
  <si>
    <t>하망동</t>
  </si>
  <si>
    <t>상망동제3투</t>
  </si>
  <si>
    <t>상망동제2투</t>
  </si>
  <si>
    <t>상망동제1투</t>
  </si>
  <si>
    <t>상망동</t>
  </si>
  <si>
    <t>단산면제2투</t>
  </si>
  <si>
    <t>단산면제1투</t>
  </si>
  <si>
    <t>단산면</t>
  </si>
  <si>
    <t>순흥면투표소</t>
  </si>
  <si>
    <t>순흥면</t>
  </si>
  <si>
    <t>봉현면제2투</t>
  </si>
  <si>
    <t>봉현면제1투</t>
  </si>
  <si>
    <t>봉현면</t>
  </si>
  <si>
    <t>안정면제2투</t>
  </si>
  <si>
    <t>안정면제1투</t>
  </si>
  <si>
    <t>안정면</t>
  </si>
  <si>
    <t>장수면제2투</t>
  </si>
  <si>
    <t>장수면제1투</t>
  </si>
  <si>
    <t>장수면</t>
  </si>
  <si>
    <t>문수면투표소</t>
  </si>
  <si>
    <t>문수면</t>
  </si>
  <si>
    <t>평은면투표소</t>
  </si>
  <si>
    <t>평은면</t>
  </si>
  <si>
    <t>이산면제2투</t>
  </si>
  <si>
    <t>이산면제1투</t>
  </si>
  <si>
    <t>이산면</t>
  </si>
  <si>
    <t>풍기읍제5투</t>
  </si>
  <si>
    <t>풍기읍제4투</t>
  </si>
  <si>
    <t>풍기읍제3투</t>
  </si>
  <si>
    <t>풍기읍제2투</t>
  </si>
  <si>
    <t>풍기읍제1투</t>
  </si>
  <si>
    <t>풍기읍</t>
  </si>
  <si>
    <t>매전면제4투</t>
  </si>
  <si>
    <t>매전면제3투</t>
  </si>
  <si>
    <t>매전면제2투</t>
  </si>
  <si>
    <t>매전면제1투</t>
  </si>
  <si>
    <t>매전면</t>
  </si>
  <si>
    <t>운문면제3투</t>
  </si>
  <si>
    <t>운문면제2투</t>
  </si>
  <si>
    <t>운문면제1투</t>
  </si>
  <si>
    <t>운문면</t>
  </si>
  <si>
    <t>각북면투표소</t>
  </si>
  <si>
    <t>각북면</t>
  </si>
  <si>
    <t>풍각면제3투</t>
  </si>
  <si>
    <t>풍각면제2투</t>
  </si>
  <si>
    <t>풍각면제1투</t>
  </si>
  <si>
    <t>풍각면</t>
  </si>
  <si>
    <t>각남면제2투</t>
  </si>
  <si>
    <t>각남면제1투</t>
  </si>
  <si>
    <t>각남면</t>
  </si>
  <si>
    <t>화양읍제4투</t>
  </si>
  <si>
    <t>화양읍제3투</t>
  </si>
  <si>
    <t>화양읍제2투</t>
  </si>
  <si>
    <t>화양읍제1투</t>
  </si>
  <si>
    <t>화양읍</t>
  </si>
  <si>
    <t>청도읍제5투</t>
  </si>
  <si>
    <t>청도읍제4투</t>
  </si>
  <si>
    <t>청도읍제3투</t>
  </si>
  <si>
    <t>청도읍제2투</t>
  </si>
  <si>
    <t>청도읍제1투</t>
  </si>
  <si>
    <t>청도읍</t>
  </si>
  <si>
    <t>김장주</t>
  </si>
  <si>
    <t>홍순덕</t>
  </si>
  <si>
    <t>이만희</t>
  </si>
  <si>
    <t>정우동</t>
  </si>
  <si>
    <t>남부동제2투</t>
  </si>
  <si>
    <t>남부동제1투</t>
  </si>
  <si>
    <t>남부동</t>
  </si>
  <si>
    <t>서부동제2투</t>
  </si>
  <si>
    <t>서부동제1투</t>
  </si>
  <si>
    <t>서부동</t>
  </si>
  <si>
    <t>동부동제7투</t>
  </si>
  <si>
    <t>동부동제6투</t>
  </si>
  <si>
    <t>동부동제5투</t>
  </si>
  <si>
    <t>동부동제4투</t>
  </si>
  <si>
    <t>대창면투표소</t>
  </si>
  <si>
    <t>대창면</t>
  </si>
  <si>
    <t>북안면제2투</t>
  </si>
  <si>
    <t>북안면제1투</t>
  </si>
  <si>
    <t>북안면</t>
  </si>
  <si>
    <t>고경면제3투</t>
  </si>
  <si>
    <t>고경면제2투</t>
  </si>
  <si>
    <t>고경면제1투</t>
  </si>
  <si>
    <t>고경면</t>
  </si>
  <si>
    <t>임고면제3투</t>
  </si>
  <si>
    <t>임고면제2투</t>
  </si>
  <si>
    <t>임고면제1투</t>
  </si>
  <si>
    <t>임고면</t>
  </si>
  <si>
    <t>자양면투표소</t>
  </si>
  <si>
    <t>자양면</t>
  </si>
  <si>
    <t>화남면제2투</t>
  </si>
  <si>
    <t>화남면제1투</t>
  </si>
  <si>
    <t>화남면</t>
  </si>
  <si>
    <t>화북면투표소</t>
  </si>
  <si>
    <t>화북면</t>
  </si>
  <si>
    <t>신녕면제2투</t>
  </si>
  <si>
    <t>신녕면제1투</t>
  </si>
  <si>
    <t>신녕면</t>
  </si>
  <si>
    <t>청통면제2투</t>
  </si>
  <si>
    <t>청통면제1투</t>
  </si>
  <si>
    <t>청통면</t>
  </si>
  <si>
    <t>금호읍제6투</t>
  </si>
  <si>
    <t>금호읍제5투</t>
  </si>
  <si>
    <t>금호읍제4투</t>
  </si>
  <si>
    <t>금호읍제3투</t>
  </si>
  <si>
    <t>금호읍제2투</t>
  </si>
  <si>
    <t>금호읍제1투</t>
  </si>
  <si>
    <t>금호읍</t>
  </si>
  <si>
    <t>점촌5동제3투</t>
  </si>
  <si>
    <t>점촌5동제2투</t>
  </si>
  <si>
    <t>점촌5동제1투</t>
  </si>
  <si>
    <t>점촌5동</t>
  </si>
  <si>
    <t>점촌4동제2투</t>
  </si>
  <si>
    <t>점촌4동제1투</t>
  </si>
  <si>
    <t>점촌4동</t>
  </si>
  <si>
    <t>점촌3동제2투</t>
  </si>
  <si>
    <t>점촌3동제1투</t>
  </si>
  <si>
    <t>점촌3동</t>
  </si>
  <si>
    <t>점촌2동제3투</t>
  </si>
  <si>
    <t>점촌2동제2투</t>
  </si>
  <si>
    <t>점촌2동제1투</t>
  </si>
  <si>
    <t>점촌2동</t>
  </si>
  <si>
    <t>점촌1동제3투</t>
  </si>
  <si>
    <t>점촌1동제2투</t>
  </si>
  <si>
    <t>점촌1동제1투</t>
  </si>
  <si>
    <t>점촌1동</t>
  </si>
  <si>
    <t>농암면제2투</t>
  </si>
  <si>
    <t>농암면제1투</t>
  </si>
  <si>
    <t>농암면</t>
  </si>
  <si>
    <t>마성면제2투</t>
  </si>
  <si>
    <t>마성면제1투</t>
  </si>
  <si>
    <t>마성면</t>
  </si>
  <si>
    <t>동로면투표소</t>
  </si>
  <si>
    <t>동로면</t>
  </si>
  <si>
    <t>호계면투표소</t>
  </si>
  <si>
    <t>호계면</t>
  </si>
  <si>
    <t>산양면제2투</t>
  </si>
  <si>
    <t>산양면제1투</t>
  </si>
  <si>
    <t>산양면</t>
  </si>
  <si>
    <t>영순면투표소</t>
  </si>
  <si>
    <t>영순면</t>
  </si>
  <si>
    <t>가은읍제2투</t>
  </si>
  <si>
    <t>가은읍제1투</t>
  </si>
  <si>
    <t>가은읍</t>
  </si>
  <si>
    <t>문경읍제3투</t>
  </si>
  <si>
    <t>문경읍제2투</t>
  </si>
  <si>
    <t>문경읍제1투</t>
  </si>
  <si>
    <t>문경읍</t>
  </si>
  <si>
    <t>이한성</t>
  </si>
  <si>
    <t>이언우</t>
  </si>
  <si>
    <t>임이자</t>
  </si>
  <si>
    <t>정용운</t>
  </si>
  <si>
    <t>사벌국면제2투</t>
  </si>
  <si>
    <t>사벌국면제1투</t>
  </si>
  <si>
    <t>사벌국면</t>
  </si>
  <si>
    <t>동성동제3투</t>
  </si>
  <si>
    <t>동성동제2투</t>
  </si>
  <si>
    <t>동성동제1투</t>
  </si>
  <si>
    <t>동성동</t>
  </si>
  <si>
    <t>동문동제4투</t>
  </si>
  <si>
    <t>계림동제3투</t>
  </si>
  <si>
    <t>계림동제2투</t>
  </si>
  <si>
    <t>계림동제1투</t>
  </si>
  <si>
    <t>계림동</t>
  </si>
  <si>
    <t>북문동제5투</t>
  </si>
  <si>
    <t>북문동제4투</t>
  </si>
  <si>
    <t>북문동제3투</t>
  </si>
  <si>
    <t>북문동제2투</t>
  </si>
  <si>
    <t>북문동제1투</t>
  </si>
  <si>
    <t>북문동</t>
  </si>
  <si>
    <t>남원동제6투</t>
  </si>
  <si>
    <t>남원동제5투</t>
  </si>
  <si>
    <t>남원동제4투</t>
  </si>
  <si>
    <t>남원동제3투</t>
  </si>
  <si>
    <t>남원동제2투</t>
  </si>
  <si>
    <t>남원동제1투</t>
  </si>
  <si>
    <t>남원동</t>
  </si>
  <si>
    <t>화남면투표소</t>
  </si>
  <si>
    <t>이안면제2투</t>
  </si>
  <si>
    <t>이안면제1투</t>
  </si>
  <si>
    <t>이안면</t>
  </si>
  <si>
    <t>공검면제2투</t>
  </si>
  <si>
    <t>공검면제1투</t>
  </si>
  <si>
    <t>공검면</t>
  </si>
  <si>
    <t>은척면제2투</t>
  </si>
  <si>
    <t>은척면제1투</t>
  </si>
  <si>
    <t>은척면</t>
  </si>
  <si>
    <t>외서면제2투</t>
  </si>
  <si>
    <t>외서면제1투</t>
  </si>
  <si>
    <t>화서면제2투</t>
  </si>
  <si>
    <t>화서면제1투</t>
  </si>
  <si>
    <t>화서면</t>
  </si>
  <si>
    <t>화동면투표소</t>
  </si>
  <si>
    <t>화동면</t>
  </si>
  <si>
    <t>모서면제2투</t>
  </si>
  <si>
    <t>모서면제1투</t>
  </si>
  <si>
    <t>모서면</t>
  </si>
  <si>
    <t>모동면제2투</t>
  </si>
  <si>
    <t>모동면제1투</t>
  </si>
  <si>
    <t>모동면</t>
  </si>
  <si>
    <t>내서면제2투</t>
  </si>
  <si>
    <t>내서면제1투</t>
  </si>
  <si>
    <t>내서면</t>
  </si>
  <si>
    <t>외남면투표소</t>
  </si>
  <si>
    <t>외남면</t>
  </si>
  <si>
    <t>공성면제3투</t>
  </si>
  <si>
    <t>공성면제2투</t>
  </si>
  <si>
    <t>공성면제1투</t>
  </si>
  <si>
    <t>공성면</t>
  </si>
  <si>
    <t>청리면제2투</t>
  </si>
  <si>
    <t>청리면제1투</t>
  </si>
  <si>
    <t>청리면</t>
  </si>
  <si>
    <t>낙동면제3투</t>
  </si>
  <si>
    <t>낙동면제2투</t>
  </si>
  <si>
    <t>낙동면제1투</t>
  </si>
  <si>
    <t>낙동면</t>
  </si>
  <si>
    <t>중동면투표소</t>
  </si>
  <si>
    <t>함창읍제3투</t>
  </si>
  <si>
    <t>함창읍제2투</t>
  </si>
  <si>
    <t>함창읍제1투</t>
  </si>
  <si>
    <t>함창읍</t>
  </si>
  <si>
    <t>압량읍제6투</t>
  </si>
  <si>
    <t>압량읍제5투</t>
  </si>
  <si>
    <t>압량읍제4투</t>
  </si>
  <si>
    <t>압량읍제3투</t>
  </si>
  <si>
    <t>압량읍제2투</t>
  </si>
  <si>
    <t>압량읍제1투</t>
  </si>
  <si>
    <t>압량읍</t>
  </si>
  <si>
    <t>중방동제3투</t>
  </si>
  <si>
    <t>중방동제2투</t>
  </si>
  <si>
    <t>중방동제1투</t>
  </si>
  <si>
    <t>중방동</t>
  </si>
  <si>
    <t>북부동제3투</t>
  </si>
  <si>
    <t>북부동제2투</t>
  </si>
  <si>
    <t>북부동제1투</t>
  </si>
  <si>
    <t>북부동</t>
  </si>
  <si>
    <t>남부동제5투</t>
  </si>
  <si>
    <t>남부동제4투</t>
  </si>
  <si>
    <t>남부동제3투</t>
  </si>
  <si>
    <t>서부2동제8투</t>
  </si>
  <si>
    <t>서부2동제7투</t>
  </si>
  <si>
    <t>서부2동제6투</t>
  </si>
  <si>
    <t>서부2동제5투</t>
  </si>
  <si>
    <t>서부2동제4투</t>
  </si>
  <si>
    <t>서부2동제3투</t>
  </si>
  <si>
    <t>서부2동제2투</t>
  </si>
  <si>
    <t>서부2동제1투</t>
  </si>
  <si>
    <t>서부2동</t>
  </si>
  <si>
    <t>서부1동제10투</t>
  </si>
  <si>
    <t>서부1동제9투</t>
  </si>
  <si>
    <t>서부1동제8투</t>
  </si>
  <si>
    <t>서부1동제7투</t>
  </si>
  <si>
    <t>서부1동제6투</t>
  </si>
  <si>
    <t>서부1동제5투</t>
  </si>
  <si>
    <t>서부1동제4투</t>
  </si>
  <si>
    <t>서부1동제3투</t>
  </si>
  <si>
    <t>서부1동제2투</t>
  </si>
  <si>
    <t>서부1동제1투</t>
  </si>
  <si>
    <t>서부1동</t>
  </si>
  <si>
    <t>동부동제10투</t>
  </si>
  <si>
    <t>동부동제9투</t>
  </si>
  <si>
    <t>동부동제8투</t>
  </si>
  <si>
    <t>남천면제2투</t>
  </si>
  <si>
    <t>남천면제1투</t>
  </si>
  <si>
    <t>남천면</t>
  </si>
  <si>
    <t>용성면제2투</t>
  </si>
  <si>
    <t>용성면제1투</t>
  </si>
  <si>
    <t>용성면</t>
  </si>
  <si>
    <t>자인면제3투</t>
  </si>
  <si>
    <t>자인면제2투</t>
  </si>
  <si>
    <t>자인면제1투</t>
  </si>
  <si>
    <t>자인면</t>
  </si>
  <si>
    <t>와촌면제3투</t>
  </si>
  <si>
    <t>와촌면제2투</t>
  </si>
  <si>
    <t>와촌면제1투</t>
  </si>
  <si>
    <t>와촌면</t>
  </si>
  <si>
    <t>진량읍제11투</t>
  </si>
  <si>
    <t>진량읍제10투</t>
  </si>
  <si>
    <t>진량읍제9투</t>
  </si>
  <si>
    <t>진량읍제8투</t>
  </si>
  <si>
    <t>진량읍제7투</t>
  </si>
  <si>
    <t>진량읍제6투</t>
  </si>
  <si>
    <t>진량읍제5투</t>
  </si>
  <si>
    <t>진량읍제4투</t>
  </si>
  <si>
    <t>진량읍제3투</t>
  </si>
  <si>
    <t>진량읍제2투</t>
  </si>
  <si>
    <t>진량읍제1투</t>
  </si>
  <si>
    <t>진량읍</t>
  </si>
  <si>
    <t>하양읍제8투</t>
  </si>
  <si>
    <t>하양읍제7투</t>
  </si>
  <si>
    <t>하양읍제6투</t>
  </si>
  <si>
    <t>하양읍제5투</t>
  </si>
  <si>
    <t>하양읍제4투</t>
  </si>
  <si>
    <t>하양읍제3투</t>
  </si>
  <si>
    <t>하양읍제2투</t>
  </si>
  <si>
    <t>하양읍제1투</t>
  </si>
  <si>
    <t>하양읍</t>
  </si>
  <si>
    <t>이권우</t>
  </si>
  <si>
    <t>정해령</t>
  </si>
  <si>
    <t>남수정</t>
  </si>
  <si>
    <t>윤두현</t>
  </si>
  <si>
    <t>전상헌</t>
  </si>
  <si>
    <t>병곡면제2투</t>
  </si>
  <si>
    <t>병곡면제1투</t>
  </si>
  <si>
    <t>병곡면</t>
  </si>
  <si>
    <t>영해면제3투</t>
  </si>
  <si>
    <t>영해면제2투</t>
  </si>
  <si>
    <t>영해면제1투</t>
  </si>
  <si>
    <t>영해면</t>
  </si>
  <si>
    <t>축산면제2투</t>
  </si>
  <si>
    <t>축산면제1투</t>
  </si>
  <si>
    <t>축산면</t>
  </si>
  <si>
    <t>지품면제2투</t>
  </si>
  <si>
    <t>지품면제1투</t>
  </si>
  <si>
    <t>지품면</t>
  </si>
  <si>
    <t>달산면제2투</t>
  </si>
  <si>
    <t>달산면제1투</t>
  </si>
  <si>
    <t>달산면</t>
  </si>
  <si>
    <t>남정면제2투</t>
  </si>
  <si>
    <t>남정면제1투</t>
  </si>
  <si>
    <t>남정면</t>
  </si>
  <si>
    <t>강구면제3투</t>
  </si>
  <si>
    <t>강구면제2투</t>
  </si>
  <si>
    <t>강구면제1투</t>
  </si>
  <si>
    <t>강구면</t>
  </si>
  <si>
    <t>영덕읍제4투</t>
  </si>
  <si>
    <t>영덕읍제3투</t>
  </si>
  <si>
    <t>영덕읍제2투</t>
  </si>
  <si>
    <t>영덕읍제1투</t>
  </si>
  <si>
    <t>영덕읍</t>
  </si>
  <si>
    <t>이광희</t>
  </si>
  <si>
    <t>김희국</t>
  </si>
  <si>
    <t>강부송</t>
  </si>
  <si>
    <t>주왕산면제2투</t>
  </si>
  <si>
    <t>주왕산면제1투</t>
  </si>
  <si>
    <t>주왕산면</t>
  </si>
  <si>
    <t>진보면제4투</t>
  </si>
  <si>
    <t>진보면제3투</t>
  </si>
  <si>
    <t>진보면제2투</t>
  </si>
  <si>
    <t>진보면제1투</t>
  </si>
  <si>
    <t>진보면</t>
  </si>
  <si>
    <t>파천면제2투</t>
  </si>
  <si>
    <t>파천면제1투</t>
  </si>
  <si>
    <t>파천면</t>
  </si>
  <si>
    <t>안덕면제2투</t>
  </si>
  <si>
    <t>안덕면제1투</t>
  </si>
  <si>
    <t>안덕면</t>
  </si>
  <si>
    <t>현서면제2투</t>
  </si>
  <si>
    <t>현서면제1투</t>
  </si>
  <si>
    <t>현서면</t>
  </si>
  <si>
    <t>현동면투표소</t>
  </si>
  <si>
    <t>현동면</t>
  </si>
  <si>
    <t>부남면제2투</t>
  </si>
  <si>
    <t>부남면제1투</t>
  </si>
  <si>
    <t>청송읍제4투</t>
  </si>
  <si>
    <t>청송읍제3투</t>
  </si>
  <si>
    <t>청송읍제2투</t>
  </si>
  <si>
    <t>청송읍제1투</t>
  </si>
  <si>
    <t>청송읍</t>
  </si>
  <si>
    <t>안사면투표소</t>
  </si>
  <si>
    <t>안사면</t>
  </si>
  <si>
    <t>안평면투표소</t>
  </si>
  <si>
    <t>안평면</t>
  </si>
  <si>
    <t>다인면투표소</t>
  </si>
  <si>
    <t>다인면</t>
  </si>
  <si>
    <t>안계면투표소</t>
  </si>
  <si>
    <t>안계면</t>
  </si>
  <si>
    <t>단북면투표소</t>
  </si>
  <si>
    <t>단북면</t>
  </si>
  <si>
    <t>단밀면투표소</t>
  </si>
  <si>
    <t>단밀면</t>
  </si>
  <si>
    <t>구천면투표소</t>
  </si>
  <si>
    <t>구천면</t>
  </si>
  <si>
    <t>비안면투표소</t>
  </si>
  <si>
    <t>비안면</t>
  </si>
  <si>
    <t>봉양면투표소</t>
  </si>
  <si>
    <t>봉양면</t>
  </si>
  <si>
    <t>금성면투표소</t>
  </si>
  <si>
    <t>가음면투표소</t>
  </si>
  <si>
    <t>가음면</t>
  </si>
  <si>
    <t>춘산면투표소</t>
  </si>
  <si>
    <t>춘산면</t>
  </si>
  <si>
    <t>사곡면투표소</t>
  </si>
  <si>
    <t>점곡면투표소</t>
  </si>
  <si>
    <t>점곡면</t>
  </si>
  <si>
    <t>단촌면투표소</t>
  </si>
  <si>
    <t>단촌면</t>
  </si>
  <si>
    <t>의성읍제4투</t>
  </si>
  <si>
    <t>의성읍제3투</t>
  </si>
  <si>
    <t>의성읍제2투</t>
  </si>
  <si>
    <t>의성읍제1투</t>
  </si>
  <si>
    <t>의성읍</t>
  </si>
  <si>
    <t>고로면제2투</t>
  </si>
  <si>
    <t>고로면제1투</t>
  </si>
  <si>
    <t>고로면</t>
  </si>
  <si>
    <t>산성면제2투</t>
  </si>
  <si>
    <t>산성면제1투</t>
  </si>
  <si>
    <t>산성면</t>
  </si>
  <si>
    <t>의흥면제2투</t>
  </si>
  <si>
    <t>의흥면제1투</t>
  </si>
  <si>
    <t>의흥면</t>
  </si>
  <si>
    <t>우보면제2투</t>
  </si>
  <si>
    <t>우보면제1투</t>
  </si>
  <si>
    <t>우보면</t>
  </si>
  <si>
    <t>부계면제2투</t>
  </si>
  <si>
    <t>부계면제1투</t>
  </si>
  <si>
    <t>부계면</t>
  </si>
  <si>
    <t>효령면제2투</t>
  </si>
  <si>
    <t>효령면제1투</t>
  </si>
  <si>
    <t>효령면</t>
  </si>
  <si>
    <t>소보면제2투</t>
  </si>
  <si>
    <t>소보면제1투</t>
  </si>
  <si>
    <t>소보면</t>
  </si>
  <si>
    <t>군위읍제4투</t>
  </si>
  <si>
    <t>군위읍제3투</t>
  </si>
  <si>
    <t>군위읍제2투</t>
  </si>
  <si>
    <t>군위읍제1투</t>
  </si>
  <si>
    <t>군위읍</t>
  </si>
  <si>
    <t>기산면제2투</t>
  </si>
  <si>
    <t>기산면제1투</t>
  </si>
  <si>
    <t>약목면제4투</t>
  </si>
  <si>
    <t>약목면제3투</t>
  </si>
  <si>
    <t>약목면제2투</t>
  </si>
  <si>
    <t>약목면제1투</t>
  </si>
  <si>
    <t>약목면</t>
  </si>
  <si>
    <t>동명면제3투</t>
  </si>
  <si>
    <t>동명면제2투</t>
  </si>
  <si>
    <t>동명면제1투</t>
  </si>
  <si>
    <t>동명면</t>
  </si>
  <si>
    <t>지천면제2투</t>
  </si>
  <si>
    <t>지천면제1투</t>
  </si>
  <si>
    <t>지천면</t>
  </si>
  <si>
    <t>석적읍제7투</t>
  </si>
  <si>
    <t>석적읍제6투</t>
  </si>
  <si>
    <t>석적읍제5투</t>
  </si>
  <si>
    <t>석적읍제4투</t>
  </si>
  <si>
    <t>석적읍제3투</t>
  </si>
  <si>
    <t>석적읍제2투</t>
  </si>
  <si>
    <t>석적읍제1투</t>
  </si>
  <si>
    <t>석적읍</t>
  </si>
  <si>
    <t>북삼읍제6투</t>
  </si>
  <si>
    <t>북삼읍제5투</t>
  </si>
  <si>
    <t>북삼읍제4투</t>
  </si>
  <si>
    <t>북삼읍제3투</t>
  </si>
  <si>
    <t>북삼읍제2투</t>
  </si>
  <si>
    <t>북삼읍제1투</t>
  </si>
  <si>
    <t>북삼읍</t>
  </si>
  <si>
    <t>왜관읍제9투</t>
  </si>
  <si>
    <t>왜관읍제8투</t>
  </si>
  <si>
    <t>왜관읍제7투</t>
  </si>
  <si>
    <t>왜관읍제6투</t>
  </si>
  <si>
    <t>왜관읍제5투</t>
  </si>
  <si>
    <t>왜관읍제4투</t>
  </si>
  <si>
    <t>왜관읍제3투</t>
  </si>
  <si>
    <t>왜관읍제2투</t>
  </si>
  <si>
    <t>왜관읍제1투</t>
  </si>
  <si>
    <t>왜관읍</t>
  </si>
  <si>
    <t>김현기</t>
  </si>
  <si>
    <t>정한석</t>
  </si>
  <si>
    <t>정희용</t>
  </si>
  <si>
    <t>장세호</t>
  </si>
  <si>
    <t>월항면제2투</t>
  </si>
  <si>
    <t>월항면제1투</t>
  </si>
  <si>
    <t>월항면</t>
  </si>
  <si>
    <t>초전면제2투</t>
  </si>
  <si>
    <t>초전면제1투</t>
  </si>
  <si>
    <t>초전면</t>
  </si>
  <si>
    <t>벽진면투표소</t>
  </si>
  <si>
    <t>벽진면</t>
  </si>
  <si>
    <t>대가면투표소</t>
  </si>
  <si>
    <t>대가면</t>
  </si>
  <si>
    <t>금수면투표소</t>
  </si>
  <si>
    <t>금수면</t>
  </si>
  <si>
    <t>가천면투표소</t>
  </si>
  <si>
    <t>가천면</t>
  </si>
  <si>
    <t>수륜면제2투</t>
  </si>
  <si>
    <t>수륜면제1투</t>
  </si>
  <si>
    <t>수륜면</t>
  </si>
  <si>
    <t>용암면제2투</t>
  </si>
  <si>
    <t>용암면제1투</t>
  </si>
  <si>
    <t>용암면</t>
  </si>
  <si>
    <t>선남면제2투</t>
  </si>
  <si>
    <t>선남면제1투</t>
  </si>
  <si>
    <t>선남면</t>
  </si>
  <si>
    <t>성주읍제4투</t>
  </si>
  <si>
    <t>성주읍제3투</t>
  </si>
  <si>
    <t>성주읍제2투</t>
  </si>
  <si>
    <t>성주읍제1투</t>
  </si>
  <si>
    <t>성주읍</t>
  </si>
  <si>
    <t>쌍림면제3투</t>
  </si>
  <si>
    <t>쌍림면제2투</t>
  </si>
  <si>
    <t>쌍림면제1투</t>
  </si>
  <si>
    <t>쌍림면</t>
  </si>
  <si>
    <t>우곡면제2투</t>
  </si>
  <si>
    <t>우곡면제1투</t>
  </si>
  <si>
    <t>우곡면</t>
  </si>
  <si>
    <t>개진면제2투</t>
  </si>
  <si>
    <t>개진면제1투</t>
  </si>
  <si>
    <t>개진면</t>
  </si>
  <si>
    <t>다산면제3투</t>
  </si>
  <si>
    <t>다산면제2투</t>
  </si>
  <si>
    <t>다산면제1투</t>
  </si>
  <si>
    <t>다산면</t>
  </si>
  <si>
    <t>운수면제2투</t>
  </si>
  <si>
    <t>운수면제1투</t>
  </si>
  <si>
    <t>운수면</t>
  </si>
  <si>
    <t>덕곡면제2투</t>
  </si>
  <si>
    <t>덕곡면제1투</t>
  </si>
  <si>
    <t>덕곡면</t>
  </si>
  <si>
    <t>대가야읍제5투</t>
  </si>
  <si>
    <t>대가야읍제4투</t>
  </si>
  <si>
    <t>대가야읍제3투</t>
  </si>
  <si>
    <t>대가야읍제2투</t>
  </si>
  <si>
    <t>대가야읍제1투</t>
  </si>
  <si>
    <t>대가야읍</t>
  </si>
  <si>
    <t>도두동제2투</t>
  </si>
  <si>
    <t>도두동제1투</t>
  </si>
  <si>
    <t>도두동</t>
  </si>
  <si>
    <t>이호동제2투</t>
  </si>
  <si>
    <t>이호동제1투</t>
  </si>
  <si>
    <t>이호동</t>
  </si>
  <si>
    <t>외도동제4투</t>
  </si>
  <si>
    <t>외도동제3투</t>
  </si>
  <si>
    <t>외도동제2투</t>
  </si>
  <si>
    <t>외도동제1투</t>
  </si>
  <si>
    <t>외도동</t>
  </si>
  <si>
    <t>노형동제10투</t>
  </si>
  <si>
    <t>노형동제9투</t>
  </si>
  <si>
    <t>노형동제8투</t>
  </si>
  <si>
    <t>노형동제7투</t>
  </si>
  <si>
    <t>노형동제6투</t>
  </si>
  <si>
    <t>노형동제5투</t>
  </si>
  <si>
    <t>노형동제4투</t>
  </si>
  <si>
    <t>노형동제3투</t>
  </si>
  <si>
    <t>노형동제2투</t>
  </si>
  <si>
    <t>노형동제1투</t>
  </si>
  <si>
    <t>노형동</t>
  </si>
  <si>
    <t>연동제8투</t>
  </si>
  <si>
    <t>연동제7투</t>
  </si>
  <si>
    <t>연동제6투</t>
  </si>
  <si>
    <t>연동제5투</t>
  </si>
  <si>
    <t>연동제4투</t>
  </si>
  <si>
    <t>연동제3투</t>
  </si>
  <si>
    <t>오라동제2투</t>
  </si>
  <si>
    <t>오라동제1투</t>
  </si>
  <si>
    <t>오라동</t>
  </si>
  <si>
    <t>용담2동제5투</t>
  </si>
  <si>
    <t>용담2동제4투</t>
  </si>
  <si>
    <t>용담2동제3투</t>
  </si>
  <si>
    <t>용담2동제2투</t>
  </si>
  <si>
    <t>용담2동제1투</t>
  </si>
  <si>
    <t>용담2동</t>
  </si>
  <si>
    <t>용담1동제3투</t>
  </si>
  <si>
    <t>용담1동제2투</t>
  </si>
  <si>
    <t>용담1동제1투</t>
  </si>
  <si>
    <t>용담1동</t>
  </si>
  <si>
    <t>삼도2동제3투</t>
  </si>
  <si>
    <t>삼도2동제2투</t>
  </si>
  <si>
    <t>삼도2동제1투</t>
  </si>
  <si>
    <t>삼도2동</t>
  </si>
  <si>
    <t>삼도1동제4투</t>
  </si>
  <si>
    <t>삼도1동제3투</t>
  </si>
  <si>
    <t>삼도1동제2투</t>
  </si>
  <si>
    <t>삼도1동제1투</t>
  </si>
  <si>
    <t>삼도1동</t>
  </si>
  <si>
    <t>추자면제2투</t>
  </si>
  <si>
    <t>추자면제1투</t>
  </si>
  <si>
    <t>추자면</t>
  </si>
  <si>
    <t>한경면제5투</t>
  </si>
  <si>
    <t>한경면제4투</t>
  </si>
  <si>
    <t>한경면제3투</t>
  </si>
  <si>
    <t>한경면제2투</t>
  </si>
  <si>
    <t>한경면제1투</t>
  </si>
  <si>
    <t>한경면</t>
  </si>
  <si>
    <t>애월읍제13투</t>
  </si>
  <si>
    <t>애월읍제12투</t>
  </si>
  <si>
    <t>애월읍제11투</t>
  </si>
  <si>
    <t>애월읍제10투</t>
  </si>
  <si>
    <t>애월읍제9투</t>
  </si>
  <si>
    <t>애월읍제8투</t>
  </si>
  <si>
    <t>애월읍제7투</t>
  </si>
  <si>
    <t>애월읍제6투</t>
  </si>
  <si>
    <t>애월읍제5투</t>
  </si>
  <si>
    <t>애월읍제4투</t>
  </si>
  <si>
    <t>애월읍제3투</t>
  </si>
  <si>
    <t>애월읍제2투</t>
  </si>
  <si>
    <t>애월읍제1투</t>
  </si>
  <si>
    <t>애월읍</t>
  </si>
  <si>
    <t>한림읍제13투</t>
  </si>
  <si>
    <t>한림읍제12투</t>
  </si>
  <si>
    <t>한림읍제11투</t>
  </si>
  <si>
    <t>한림읍제10투</t>
  </si>
  <si>
    <t>한림읍제9투</t>
  </si>
  <si>
    <t>한림읍제8투</t>
  </si>
  <si>
    <t>한림읍제7투</t>
  </si>
  <si>
    <t>한림읍제6투</t>
  </si>
  <si>
    <t>한림읍제5투</t>
  </si>
  <si>
    <t>한림읍제4투</t>
  </si>
  <si>
    <t>한림읍제3투</t>
  </si>
  <si>
    <t>한림읍제2투</t>
  </si>
  <si>
    <t>한림읍제1투</t>
  </si>
  <si>
    <t>한림읍</t>
  </si>
  <si>
    <t>임효준</t>
  </si>
  <si>
    <t>박희수</t>
  </si>
  <si>
    <t>현용식</t>
  </si>
  <si>
    <t>문대탄</t>
  </si>
  <si>
    <t>고병수</t>
  </si>
  <si>
    <t>장성철</t>
  </si>
  <si>
    <t>송재호</t>
  </si>
  <si>
    <t>아라동제5투</t>
  </si>
  <si>
    <t>아라동제4투</t>
  </si>
  <si>
    <t>아라동제3투</t>
  </si>
  <si>
    <t>아라동제2투</t>
  </si>
  <si>
    <t>아라동제1투</t>
  </si>
  <si>
    <t>아라동</t>
  </si>
  <si>
    <t>봉개동제3투</t>
  </si>
  <si>
    <t>봉개동제2투</t>
  </si>
  <si>
    <t>봉개동제1투</t>
  </si>
  <si>
    <t>봉개동</t>
  </si>
  <si>
    <t>화북동제7투</t>
  </si>
  <si>
    <t>화북동제6투</t>
  </si>
  <si>
    <t>화북동제5투</t>
  </si>
  <si>
    <t>화북동제4투</t>
  </si>
  <si>
    <t>화북동제3투</t>
  </si>
  <si>
    <t>화북동제2투</t>
  </si>
  <si>
    <t>화북동제1투</t>
  </si>
  <si>
    <t>화북동</t>
  </si>
  <si>
    <t>건입동제4투</t>
  </si>
  <si>
    <t>건입동제3투</t>
  </si>
  <si>
    <t>건입동제2투</t>
  </si>
  <si>
    <t>건입동제1투</t>
  </si>
  <si>
    <t>건입동</t>
  </si>
  <si>
    <t>이도2동제10투</t>
  </si>
  <si>
    <t>이도2동제9투</t>
  </si>
  <si>
    <t>이도2동제8투</t>
  </si>
  <si>
    <t>이도2동제7투</t>
  </si>
  <si>
    <t>이도2동제6투</t>
  </si>
  <si>
    <t>이도2동제5투</t>
  </si>
  <si>
    <t>이도2동제4투</t>
  </si>
  <si>
    <t>이도2동제3투</t>
  </si>
  <si>
    <t>이도2동제2투</t>
  </si>
  <si>
    <t>이도2동제1투</t>
  </si>
  <si>
    <t>이도2동</t>
  </si>
  <si>
    <t>이도1동제3투</t>
  </si>
  <si>
    <t>이도1동제2투</t>
  </si>
  <si>
    <t>이도1동제1투</t>
  </si>
  <si>
    <t>이도1동</t>
  </si>
  <si>
    <t>일도2동제9투</t>
  </si>
  <si>
    <t>일도2동제8투</t>
  </si>
  <si>
    <t>일도2동제7투</t>
  </si>
  <si>
    <t>일도2동제6투</t>
  </si>
  <si>
    <t>일도2동제5투</t>
  </si>
  <si>
    <t>일도2동제4투</t>
  </si>
  <si>
    <t>일도2동제3투</t>
  </si>
  <si>
    <t>일도2동제2투</t>
  </si>
  <si>
    <t>일도2동제1투</t>
  </si>
  <si>
    <t>일도2동</t>
  </si>
  <si>
    <t>일도1동투표소</t>
  </si>
  <si>
    <t>일도1동</t>
  </si>
  <si>
    <t>우도면투표소</t>
  </si>
  <si>
    <t>우도면</t>
  </si>
  <si>
    <t>조천읍제8투</t>
  </si>
  <si>
    <t>조천읍제7투</t>
  </si>
  <si>
    <t>조천읍제6투</t>
  </si>
  <si>
    <t>조천읍제5투</t>
  </si>
  <si>
    <t>조천읍제4투</t>
  </si>
  <si>
    <t>조천읍제3투</t>
  </si>
  <si>
    <t>조천읍제2투</t>
  </si>
  <si>
    <t>조천읍제1투</t>
  </si>
  <si>
    <t>조천읍</t>
  </si>
  <si>
    <t>구좌읍제9투</t>
  </si>
  <si>
    <t>구좌읍제8투</t>
  </si>
  <si>
    <t>구좌읍제7투</t>
  </si>
  <si>
    <t>구좌읍제6투</t>
  </si>
  <si>
    <t>구좌읍제5투</t>
  </si>
  <si>
    <t>구좌읍제4투</t>
  </si>
  <si>
    <t>구좌읍제3투</t>
  </si>
  <si>
    <t>구좌읍제2투</t>
  </si>
  <si>
    <t>구좌읍제1투</t>
  </si>
  <si>
    <t>구좌읍</t>
  </si>
  <si>
    <t>차주홍</t>
  </si>
  <si>
    <t>전윤영</t>
  </si>
  <si>
    <t>강은주</t>
  </si>
  <si>
    <t>부상일</t>
  </si>
  <si>
    <t>오영훈</t>
  </si>
  <si>
    <t>예래동제3투</t>
  </si>
  <si>
    <t>예래동제2투</t>
  </si>
  <si>
    <t>예래동제1투</t>
  </si>
  <si>
    <t>예래동</t>
  </si>
  <si>
    <t>중문동제4투</t>
  </si>
  <si>
    <t>중문동제3투</t>
  </si>
  <si>
    <t>중문동제2투</t>
  </si>
  <si>
    <t>중문동제1투</t>
  </si>
  <si>
    <t>중문동</t>
  </si>
  <si>
    <t>대천동제5투</t>
  </si>
  <si>
    <t>대천동제4투</t>
  </si>
  <si>
    <t>대천동제3투</t>
  </si>
  <si>
    <t>대천동제2투</t>
  </si>
  <si>
    <t>대천동제1투</t>
  </si>
  <si>
    <t>대천동</t>
  </si>
  <si>
    <t>대륜동제4투</t>
  </si>
  <si>
    <t>대륜동제3투</t>
  </si>
  <si>
    <t>대륜동제2투</t>
  </si>
  <si>
    <t>대륜동제1투</t>
  </si>
  <si>
    <t>대륜동</t>
  </si>
  <si>
    <t>서홍동제2투</t>
  </si>
  <si>
    <t>서홍동제1투</t>
  </si>
  <si>
    <t>서홍동</t>
  </si>
  <si>
    <t>동홍동제4투</t>
  </si>
  <si>
    <t>동홍동제3투</t>
  </si>
  <si>
    <t>동홍동제2투</t>
  </si>
  <si>
    <t>동홍동제1투</t>
  </si>
  <si>
    <t>동홍동</t>
  </si>
  <si>
    <t>영천동제3투</t>
  </si>
  <si>
    <t>영천동제2투</t>
  </si>
  <si>
    <t>영천동제1투</t>
  </si>
  <si>
    <t>영천동</t>
  </si>
  <si>
    <t>효돈동제2투</t>
  </si>
  <si>
    <t>효돈동제1투</t>
  </si>
  <si>
    <t>효돈동</t>
  </si>
  <si>
    <t>천지동제2투</t>
  </si>
  <si>
    <t>천지동제1투</t>
  </si>
  <si>
    <t>천지동</t>
  </si>
  <si>
    <t>정방동투표소</t>
  </si>
  <si>
    <t>정방동</t>
  </si>
  <si>
    <t>표선면제9투</t>
  </si>
  <si>
    <t>표선면제8투</t>
  </si>
  <si>
    <t>표선면제7투</t>
  </si>
  <si>
    <t>표선면제6투</t>
  </si>
  <si>
    <t>표선면제5투</t>
  </si>
  <si>
    <t>표선면제4투</t>
  </si>
  <si>
    <t>표선면제3투</t>
  </si>
  <si>
    <t>표선면제2투</t>
  </si>
  <si>
    <t>표선면제1투</t>
  </si>
  <si>
    <t>표선면</t>
  </si>
  <si>
    <t>안덕면제8투</t>
  </si>
  <si>
    <t>안덕면제7투</t>
  </si>
  <si>
    <t>안덕면제6투</t>
  </si>
  <si>
    <t>안덕면제5투</t>
  </si>
  <si>
    <t>안덕면제4투</t>
  </si>
  <si>
    <t>안덕면제3투</t>
  </si>
  <si>
    <t>성산읍제12투</t>
  </si>
  <si>
    <t>성산읍제11투</t>
  </si>
  <si>
    <t>성산읍제10투</t>
  </si>
  <si>
    <t>성산읍제9투</t>
  </si>
  <si>
    <t>성산읍제8투</t>
  </si>
  <si>
    <t>성산읍제7투</t>
  </si>
  <si>
    <t>성산읍제6투</t>
  </si>
  <si>
    <t>성산읍제5투</t>
  </si>
  <si>
    <t>성산읍제4투</t>
  </si>
  <si>
    <t>성산읍제3투</t>
  </si>
  <si>
    <t>성산읍제2투</t>
  </si>
  <si>
    <t>성산읍제1투</t>
  </si>
  <si>
    <t>성산읍</t>
  </si>
  <si>
    <t>남원읍제14투</t>
  </si>
  <si>
    <t>남원읍제13투</t>
  </si>
  <si>
    <t>남원읍제12투</t>
  </si>
  <si>
    <t>남원읍제11투</t>
  </si>
  <si>
    <t>남원읍제10투</t>
  </si>
  <si>
    <t>남원읍제9투</t>
  </si>
  <si>
    <t>남원읍제8투</t>
  </si>
  <si>
    <t>남원읍제7투</t>
  </si>
  <si>
    <t>남원읍제6투</t>
  </si>
  <si>
    <t>남원읍제5투</t>
  </si>
  <si>
    <t>남원읍제4투</t>
  </si>
  <si>
    <t>남원읍제3투</t>
  </si>
  <si>
    <t>남원읍제2투</t>
  </si>
  <si>
    <t>남원읍제1투</t>
  </si>
  <si>
    <t>남원읍</t>
  </si>
  <si>
    <t>대정읍제12투</t>
  </si>
  <si>
    <t>대정읍제11투</t>
  </si>
  <si>
    <t>대정읍제10투</t>
  </si>
  <si>
    <t>대정읍제9투</t>
  </si>
  <si>
    <t>대정읍제8투</t>
  </si>
  <si>
    <t>대정읍제7투</t>
  </si>
  <si>
    <t>대정읍제6투</t>
  </si>
  <si>
    <t>대정읍제5투</t>
  </si>
  <si>
    <t>대정읍제4투</t>
  </si>
  <si>
    <t>대정읍제3투</t>
  </si>
  <si>
    <t>대정읍제2투</t>
  </si>
  <si>
    <t>대정읍제1투</t>
  </si>
  <si>
    <t>대정읍</t>
  </si>
  <si>
    <t>문광삼</t>
  </si>
  <si>
    <t>강경필</t>
  </si>
  <si>
    <t>위성곤</t>
  </si>
  <si>
    <t>서귀포시</t>
  </si>
  <si>
    <t>제주</t>
  </si>
  <si>
    <t>제주시을</t>
  </si>
  <si>
    <t>제주시갑</t>
  </si>
  <si>
    <t>김운향</t>
  </si>
  <si>
    <t>강석진</t>
  </si>
  <si>
    <t>서필상</t>
  </si>
  <si>
    <t>산청함양거창합천</t>
    <phoneticPr fontId="8" type="noConversion"/>
  </si>
  <si>
    <t>경남</t>
  </si>
  <si>
    <t>권현우</t>
  </si>
  <si>
    <t>나동연</t>
  </si>
  <si>
    <t>김두관</t>
  </si>
  <si>
    <t>양산시을</t>
  </si>
  <si>
    <t>서광종</t>
  </si>
  <si>
    <t>윤영석</t>
  </si>
  <si>
    <t>양산시갑</t>
  </si>
  <si>
    <t>박재행</t>
  </si>
  <si>
    <t>서일준</t>
  </si>
  <si>
    <t>문상모</t>
  </si>
  <si>
    <t>거제시</t>
  </si>
  <si>
    <t>이승율</t>
  </si>
  <si>
    <t>조해진</t>
  </si>
  <si>
    <t>조성환</t>
  </si>
  <si>
    <t>밀양의령함안창녕</t>
    <phoneticPr fontId="8" type="noConversion"/>
  </si>
  <si>
    <t>배주임</t>
  </si>
  <si>
    <t>장기표</t>
  </si>
  <si>
    <t>김정호</t>
  </si>
  <si>
    <t>김해시을</t>
  </si>
  <si>
    <t>하대용</t>
  </si>
  <si>
    <t>홍태용</t>
  </si>
  <si>
    <t>민홍철</t>
  </si>
  <si>
    <t>김해시갑</t>
  </si>
  <si>
    <t>고외순</t>
  </si>
  <si>
    <t>하영제</t>
  </si>
  <si>
    <t>황인성</t>
  </si>
  <si>
    <t>사천남해하동</t>
    <phoneticPr fontId="8" type="noConversion"/>
  </si>
  <si>
    <t>정점식</t>
  </si>
  <si>
    <t>양문석</t>
  </si>
  <si>
    <t>통영고성</t>
    <phoneticPr fontId="8" type="noConversion"/>
  </si>
  <si>
    <t>강민국</t>
  </si>
  <si>
    <t>한경호</t>
  </si>
  <si>
    <t>진주시을</t>
  </si>
  <si>
    <t>김준형</t>
  </si>
  <si>
    <t>박대출</t>
  </si>
  <si>
    <t>정영훈</t>
  </si>
  <si>
    <t>진주시갑</t>
  </si>
  <si>
    <t>유재철</t>
  </si>
  <si>
    <t>이달곤</t>
  </si>
  <si>
    <t>황기철</t>
  </si>
  <si>
    <t>창원시진해구</t>
  </si>
  <si>
    <t>조민기</t>
  </si>
  <si>
    <t>윤한홍</t>
  </si>
  <si>
    <t>하귀남</t>
  </si>
  <si>
    <t>창원시마산회원구</t>
  </si>
  <si>
    <t>허성정</t>
  </si>
  <si>
    <t>최형두</t>
  </si>
  <si>
    <t>박남현</t>
  </si>
  <si>
    <t>창원시마산합포구</t>
  </si>
  <si>
    <t>구명회</t>
  </si>
  <si>
    <t>강기윤</t>
  </si>
  <si>
    <t>이흥석</t>
  </si>
  <si>
    <t>창원시성산구</t>
  </si>
  <si>
    <t>강익근</t>
  </si>
  <si>
    <t>박완수</t>
  </si>
  <si>
    <t>김기운</t>
  </si>
  <si>
    <t>창원시의창구</t>
  </si>
  <si>
    <t>고령성주칠곡</t>
    <phoneticPr fontId="8" type="noConversion"/>
  </si>
  <si>
    <t>경북</t>
  </si>
  <si>
    <t>군위의성청송영덕</t>
    <phoneticPr fontId="8" type="noConversion"/>
  </si>
  <si>
    <t>경산시</t>
  </si>
  <si>
    <t>상주문경</t>
    <phoneticPr fontId="8" type="noConversion"/>
  </si>
  <si>
    <t>영천청도</t>
    <phoneticPr fontId="8" type="noConversion"/>
  </si>
  <si>
    <t>영주영양봉화울진</t>
    <phoneticPr fontId="8" type="noConversion"/>
  </si>
  <si>
    <t>구미시을</t>
  </si>
  <si>
    <t>구미시갑</t>
  </si>
  <si>
    <t>안동예천</t>
    <phoneticPr fontId="8" type="noConversion"/>
  </si>
  <si>
    <t>김천시</t>
  </si>
  <si>
    <t>경주시</t>
  </si>
  <si>
    <t>포항시남구울릉</t>
    <phoneticPr fontId="8" type="noConversion"/>
  </si>
  <si>
    <t>포항시북구</t>
  </si>
  <si>
    <t>영암무안신안</t>
    <phoneticPr fontId="8" type="noConversion"/>
  </si>
  <si>
    <t>전남</t>
  </si>
  <si>
    <t>해남완도진도</t>
    <phoneticPr fontId="8" type="noConversion"/>
  </si>
  <si>
    <t>고흥보성장흥강진</t>
    <phoneticPr fontId="8" type="noConversion"/>
  </si>
  <si>
    <t>담양함평영광장성</t>
    <phoneticPr fontId="8" type="noConversion"/>
  </si>
  <si>
    <t>나주화순</t>
    <phoneticPr fontId="8" type="noConversion"/>
  </si>
  <si>
    <t>순천광양곡성구례을</t>
    <phoneticPr fontId="8" type="noConversion"/>
  </si>
  <si>
    <t>순천광양곡성구례갑</t>
    <phoneticPr fontId="8" type="noConversion"/>
  </si>
  <si>
    <t>여수시을</t>
  </si>
  <si>
    <t>여수시갑</t>
  </si>
  <si>
    <t>목포시</t>
  </si>
  <si>
    <t>완주진안무주장수</t>
    <phoneticPr fontId="8" type="noConversion"/>
  </si>
  <si>
    <t>전북</t>
  </si>
  <si>
    <t>김제부안</t>
    <phoneticPr fontId="8" type="noConversion"/>
  </si>
  <si>
    <t>남원임실순창</t>
    <phoneticPr fontId="8" type="noConversion"/>
  </si>
  <si>
    <t>정읍고창</t>
    <phoneticPr fontId="8" type="noConversion"/>
  </si>
  <si>
    <t>익산시을</t>
  </si>
  <si>
    <t>익산시갑</t>
  </si>
  <si>
    <t>군산시</t>
  </si>
  <si>
    <t>전주시병</t>
  </si>
  <si>
    <t>전주시을</t>
  </si>
  <si>
    <t>전주시갑</t>
  </si>
  <si>
    <t>홍성예산</t>
    <phoneticPr fontId="8" type="noConversion"/>
  </si>
  <si>
    <t>충남</t>
  </si>
  <si>
    <t>당진시</t>
  </si>
  <si>
    <t>논산계룡금산</t>
    <phoneticPr fontId="8" type="noConversion"/>
  </si>
  <si>
    <t>서산태안</t>
    <phoneticPr fontId="8" type="noConversion"/>
  </si>
  <si>
    <t>아산시을</t>
  </si>
  <si>
    <t>아산시갑</t>
  </si>
  <si>
    <t>보령서천</t>
    <phoneticPr fontId="8" type="noConversion"/>
  </si>
  <si>
    <t>공주부여청양</t>
    <phoneticPr fontId="8" type="noConversion"/>
  </si>
  <si>
    <t>천안시병</t>
  </si>
  <si>
    <t>천안시을</t>
  </si>
  <si>
    <t>천안시갑</t>
  </si>
  <si>
    <t>증평진천음성</t>
    <phoneticPr fontId="8" type="noConversion"/>
  </si>
  <si>
    <t>충북</t>
  </si>
  <si>
    <t>보은옥천영동괴산</t>
    <phoneticPr fontId="8" type="noConversion"/>
  </si>
  <si>
    <t>제천단양</t>
    <phoneticPr fontId="8" type="noConversion"/>
  </si>
  <si>
    <t>충주시</t>
  </si>
  <si>
    <t>청주시청원구</t>
  </si>
  <si>
    <t>청주시흥덕구</t>
  </si>
  <si>
    <t>청주시서원구</t>
  </si>
  <si>
    <t>청주시상당구</t>
  </si>
  <si>
    <t>홍천횡성영월평창</t>
    <phoneticPr fontId="8" type="noConversion"/>
  </si>
  <si>
    <t>강원</t>
  </si>
  <si>
    <t>속초인제고성양양</t>
    <phoneticPr fontId="8" type="noConversion"/>
  </si>
  <si>
    <t>동해태백삼척정선</t>
    <phoneticPr fontId="8" type="noConversion"/>
  </si>
  <si>
    <t>강릉시</t>
  </si>
  <si>
    <t>원주시을</t>
  </si>
  <si>
    <t>원주시갑</t>
  </si>
  <si>
    <t>춘천화천철원양구을</t>
    <phoneticPr fontId="8" type="noConversion"/>
  </si>
  <si>
    <t>춘천화천철원양구갑</t>
  </si>
  <si>
    <t>여주양평</t>
    <phoneticPr fontId="8" type="noConversion"/>
  </si>
  <si>
    <t>경기</t>
  </si>
  <si>
    <t>포천가평</t>
    <phoneticPr fontId="8" type="noConversion"/>
  </si>
  <si>
    <t>양주시</t>
  </si>
  <si>
    <t>광주시을</t>
  </si>
  <si>
    <t>광주시갑</t>
  </si>
  <si>
    <t>화성시병</t>
  </si>
  <si>
    <t>화성시을</t>
  </si>
  <si>
    <t>화성시갑</t>
  </si>
  <si>
    <t>김포시을</t>
  </si>
  <si>
    <t>김포시갑</t>
  </si>
  <si>
    <t>안성시</t>
  </si>
  <si>
    <t>이천시</t>
  </si>
  <si>
    <t>파주시을</t>
  </si>
  <si>
    <t>파주시갑</t>
  </si>
  <si>
    <t>용인시정</t>
  </si>
  <si>
    <t>용인시병</t>
  </si>
  <si>
    <t>용인시을</t>
  </si>
  <si>
    <t>용인시갑</t>
  </si>
  <si>
    <t>하남시</t>
  </si>
  <si>
    <t>군포시</t>
  </si>
  <si>
    <t>시흥시을</t>
  </si>
  <si>
    <t>시흥시갑</t>
  </si>
  <si>
    <t>오산시</t>
  </si>
  <si>
    <t>남양주시병</t>
  </si>
  <si>
    <t>남양주시을</t>
  </si>
  <si>
    <t>남양주시갑</t>
  </si>
  <si>
    <t>구리시</t>
  </si>
  <si>
    <t>의왕과천</t>
    <phoneticPr fontId="8" type="noConversion"/>
  </si>
  <si>
    <t>고양시정</t>
  </si>
  <si>
    <t>고양시병</t>
  </si>
  <si>
    <t>고양시을</t>
  </si>
  <si>
    <t>고양시갑</t>
  </si>
  <si>
    <t>안산시단원구을</t>
  </si>
  <si>
    <t>안산시단원구갑</t>
  </si>
  <si>
    <t>안산시상록구을</t>
  </si>
  <si>
    <t>안산시상록구갑</t>
  </si>
  <si>
    <t>동두천시연천군</t>
  </si>
  <si>
    <t>평택시을</t>
  </si>
  <si>
    <t>평택시갑</t>
  </si>
  <si>
    <t>광명시을</t>
  </si>
  <si>
    <t>광명시갑</t>
  </si>
  <si>
    <t>부천시정</t>
  </si>
  <si>
    <t>부천시병</t>
  </si>
  <si>
    <t>부천시을</t>
  </si>
  <si>
    <t>부천시갑</t>
  </si>
  <si>
    <t>안양시동안구을</t>
  </si>
  <si>
    <t>안양시동안구갑</t>
  </si>
  <si>
    <t>안양시만안구</t>
  </si>
  <si>
    <t>의정부시을</t>
  </si>
  <si>
    <t>의정부시갑</t>
  </si>
  <si>
    <t>성남시분당구을</t>
  </si>
  <si>
    <t>성남시분당구갑</t>
  </si>
  <si>
    <t>성남시중원구</t>
  </si>
  <si>
    <t>성남시수정구</t>
  </si>
  <si>
    <t>수원시무</t>
  </si>
  <si>
    <t>수원시정</t>
  </si>
  <si>
    <t>수원시병</t>
  </si>
  <si>
    <t>수원시을</t>
  </si>
  <si>
    <t>수원시갑</t>
  </si>
  <si>
    <t>세종을</t>
    <phoneticPr fontId="8" type="noConversion"/>
  </si>
  <si>
    <t>세종</t>
  </si>
  <si>
    <t>세종갑</t>
    <phoneticPr fontId="8" type="noConversion"/>
  </si>
  <si>
    <t>울주군</t>
  </si>
  <si>
    <t>울산</t>
  </si>
  <si>
    <t>북구</t>
  </si>
  <si>
    <t>대덕구</t>
  </si>
  <si>
    <t>대전</t>
  </si>
  <si>
    <t>유성구을</t>
  </si>
  <si>
    <t>유성구갑</t>
  </si>
  <si>
    <t>광산구을</t>
  </si>
  <si>
    <t>광주</t>
  </si>
  <si>
    <t>광산구갑</t>
  </si>
  <si>
    <t>동구남구을</t>
  </si>
  <si>
    <t>동구남구갑</t>
  </si>
  <si>
    <t>인천</t>
  </si>
  <si>
    <t>계양구을</t>
  </si>
  <si>
    <t>계양구갑</t>
  </si>
  <si>
    <t>부평구을</t>
  </si>
  <si>
    <t>부평구갑</t>
  </si>
  <si>
    <t>남동구을</t>
  </si>
  <si>
    <t>남동구갑</t>
  </si>
  <si>
    <t>연수구을</t>
  </si>
  <si>
    <t>연수구갑</t>
  </si>
  <si>
    <t>동구미추홀구을</t>
  </si>
  <si>
    <t>동구미추홀구갑</t>
  </si>
  <si>
    <t>중구강화옹진</t>
    <phoneticPr fontId="8" type="noConversion"/>
  </si>
  <si>
    <t>달성군</t>
  </si>
  <si>
    <t>대구</t>
  </si>
  <si>
    <t>달서구병</t>
  </si>
  <si>
    <t>달서구을</t>
  </si>
  <si>
    <t>달서구갑</t>
  </si>
  <si>
    <t>수성구을</t>
  </si>
  <si>
    <t>수성구갑</t>
  </si>
  <si>
    <t>서구</t>
  </si>
  <si>
    <t>동구을</t>
  </si>
  <si>
    <t>동구갑</t>
  </si>
  <si>
    <t>중구남구</t>
  </si>
  <si>
    <t>기장군</t>
  </si>
  <si>
    <t>부산</t>
  </si>
  <si>
    <t>사상구</t>
  </si>
  <si>
    <t>수영구</t>
  </si>
  <si>
    <t>연제구</t>
  </si>
  <si>
    <t>금정구</t>
  </si>
  <si>
    <t>사하구을</t>
  </si>
  <si>
    <t>사하구갑</t>
  </si>
  <si>
    <t>해운대구을</t>
  </si>
  <si>
    <t>해운대구갑</t>
  </si>
  <si>
    <t>북구강서구을</t>
  </si>
  <si>
    <t>북구강서구갑</t>
  </si>
  <si>
    <t>동래구</t>
  </si>
  <si>
    <t>부산진구을</t>
  </si>
  <si>
    <t>부산진구갑</t>
  </si>
  <si>
    <t>서구동구</t>
  </si>
  <si>
    <t>중구영도구</t>
  </si>
  <si>
    <t>강동구을</t>
  </si>
  <si>
    <t>서울</t>
  </si>
  <si>
    <t>강동구갑</t>
  </si>
  <si>
    <t>송파구병</t>
  </si>
  <si>
    <t>송파구을</t>
  </si>
  <si>
    <t>송파구갑</t>
  </si>
  <si>
    <t>강남구병</t>
  </si>
  <si>
    <t>강남구을</t>
  </si>
  <si>
    <t>강남구갑</t>
  </si>
  <si>
    <t>서초구을</t>
  </si>
  <si>
    <t>서초구갑</t>
  </si>
  <si>
    <t>관악구을</t>
  </si>
  <si>
    <t>관악구갑</t>
  </si>
  <si>
    <t>동작구을</t>
  </si>
  <si>
    <t>동작구갑</t>
  </si>
  <si>
    <t>영등포구을</t>
  </si>
  <si>
    <t>영등포구갑</t>
  </si>
  <si>
    <t>금천구</t>
  </si>
  <si>
    <t>구로구을</t>
  </si>
  <si>
    <t>구로구갑</t>
  </si>
  <si>
    <t>강서구병</t>
  </si>
  <si>
    <t>강서구을</t>
  </si>
  <si>
    <t>강서구갑</t>
  </si>
  <si>
    <t>양천구을</t>
  </si>
  <si>
    <t>양천구갑</t>
  </si>
  <si>
    <t>마포구을</t>
  </si>
  <si>
    <t>마포구갑</t>
  </si>
  <si>
    <t>서대문구을</t>
  </si>
  <si>
    <t>서대문구갑</t>
  </si>
  <si>
    <t>은평구을</t>
  </si>
  <si>
    <t>은평구갑</t>
  </si>
  <si>
    <t>노원구병</t>
  </si>
  <si>
    <t>노원구을</t>
  </si>
  <si>
    <t>노원구갑</t>
  </si>
  <si>
    <t>도봉구을</t>
  </si>
  <si>
    <t>도봉구갑</t>
  </si>
  <si>
    <t>강북구을</t>
  </si>
  <si>
    <t>강북구갑</t>
  </si>
  <si>
    <t>성북구을</t>
  </si>
  <si>
    <t>성북구갑</t>
  </si>
  <si>
    <t>중랑구을</t>
  </si>
  <si>
    <t>중랑구갑</t>
  </si>
  <si>
    <t>동대문구을</t>
  </si>
  <si>
    <t>동대문구갑</t>
  </si>
  <si>
    <t>광진구을</t>
  </si>
  <si>
    <t>광진구갑</t>
  </si>
  <si>
    <t>용산구</t>
  </si>
  <si>
    <t>중구성동구을</t>
  </si>
  <si>
    <t>중구성동구갑</t>
  </si>
  <si>
    <t>종로구</t>
  </si>
  <si>
    <t>전체</t>
    <phoneticPr fontId="8" type="noConversion"/>
  </si>
  <si>
    <t>3후보</t>
    <phoneticPr fontId="8" type="noConversion"/>
  </si>
  <si>
    <t>2후보</t>
    <phoneticPr fontId="8" type="noConversion"/>
  </si>
  <si>
    <t>1후보</t>
    <phoneticPr fontId="8" type="noConversion"/>
  </si>
  <si>
    <t>3후보명</t>
    <phoneticPr fontId="8" type="noConversion"/>
  </si>
  <si>
    <t>2후보명</t>
    <phoneticPr fontId="8" type="noConversion"/>
  </si>
  <si>
    <t>1후보명</t>
    <phoneticPr fontId="8" type="noConversion"/>
  </si>
  <si>
    <t>3당명</t>
    <phoneticPr fontId="8" type="noConversion"/>
  </si>
  <si>
    <t>2당명</t>
    <phoneticPr fontId="8" type="noConversion"/>
  </si>
  <si>
    <t>1당명</t>
    <phoneticPr fontId="8" type="noConversion"/>
  </si>
  <si>
    <t>선거구</t>
  </si>
  <si>
    <t>지역</t>
    <phoneticPr fontId="8" type="noConversion"/>
  </si>
  <si>
    <t>순번</t>
    <phoneticPr fontId="8" type="noConversion"/>
  </si>
  <si>
    <t>관외/관내</t>
    <phoneticPr fontId="8" type="noConversion"/>
  </si>
  <si>
    <t>관내비율</t>
    <phoneticPr fontId="8" type="noConversion"/>
  </si>
  <si>
    <t>관외비율</t>
    <phoneticPr fontId="8" type="noConversion"/>
  </si>
  <si>
    <t>사전당일차이</t>
    <phoneticPr fontId="8" type="noConversion"/>
  </si>
  <si>
    <t>최종지지</t>
    <phoneticPr fontId="8" type="noConversion"/>
  </si>
  <si>
    <t>당일지지</t>
    <phoneticPr fontId="8" type="noConversion"/>
  </si>
  <si>
    <t>사전지지</t>
    <phoneticPr fontId="8" type="noConversion"/>
  </si>
  <si>
    <t>당일</t>
    <phoneticPr fontId="8" type="noConversion"/>
  </si>
  <si>
    <t>사전</t>
    <phoneticPr fontId="8" type="noConversion"/>
  </si>
  <si>
    <t>X15</t>
  </si>
  <si>
    <t>W15</t>
  </si>
  <si>
    <t>V15</t>
  </si>
  <si>
    <t>U15</t>
  </si>
  <si>
    <t>X14</t>
    <phoneticPr fontId="8" type="noConversion"/>
  </si>
  <si>
    <t>W14</t>
    <phoneticPr fontId="8" type="noConversion"/>
  </si>
  <si>
    <t>V14</t>
    <phoneticPr fontId="8" type="noConversion"/>
  </si>
  <si>
    <t>U14</t>
    <phoneticPr fontId="8" type="noConversion"/>
  </si>
  <si>
    <t>X13</t>
    <phoneticPr fontId="8" type="noConversion"/>
  </si>
  <si>
    <t>W13</t>
    <phoneticPr fontId="8" type="noConversion"/>
  </si>
  <si>
    <t>V13</t>
    <phoneticPr fontId="8" type="noConversion"/>
  </si>
  <si>
    <t>U13</t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</si>
  <si>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울산</t>
    </r>
    <r>
      <rPr>
        <sz val="11"/>
        <color theme="1"/>
        <rFont val="맑은 고딕"/>
        <family val="2"/>
        <scheme val="minor"/>
      </rPr>
      <t>동구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</si>
  <si>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울산</t>
    </r>
    <r>
      <rPr>
        <sz val="11"/>
        <color theme="1"/>
        <rFont val="맑은 고딕"/>
        <family val="2"/>
        <scheme val="minor"/>
      </rPr>
      <t>남구을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</si>
  <si>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울산</t>
    </r>
    <r>
      <rPr>
        <sz val="11"/>
        <color theme="1"/>
        <rFont val="맑은 고딕"/>
        <family val="2"/>
        <scheme val="minor"/>
      </rPr>
      <t>남구갑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</si>
  <si>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울산</t>
    </r>
    <r>
      <rPr>
        <sz val="11"/>
        <color theme="1"/>
        <rFont val="맑은 고딕"/>
        <family val="2"/>
        <scheme val="minor"/>
      </rPr>
      <t>중구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</si>
  <si>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대전</t>
    </r>
    <r>
      <rPr>
        <sz val="11"/>
        <color theme="1"/>
        <rFont val="맑은 고딕"/>
        <family val="2"/>
        <scheme val="minor"/>
      </rPr>
      <t>서구을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</si>
  <si>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대전</t>
    </r>
    <r>
      <rPr>
        <sz val="11"/>
        <color theme="1"/>
        <rFont val="맑은 고딕"/>
        <family val="2"/>
        <scheme val="minor"/>
      </rPr>
      <t>서구갑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</si>
  <si>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대전</t>
    </r>
    <r>
      <rPr>
        <sz val="11"/>
        <color theme="1"/>
        <rFont val="맑은 고딕"/>
        <family val="2"/>
        <scheme val="minor"/>
      </rPr>
      <t>중구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</si>
  <si>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대전</t>
    </r>
    <r>
      <rPr>
        <sz val="11"/>
        <color theme="1"/>
        <rFont val="맑은 고딕"/>
        <family val="2"/>
        <scheme val="minor"/>
      </rPr>
      <t>동구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</si>
  <si>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광주</t>
    </r>
    <r>
      <rPr>
        <sz val="11"/>
        <color theme="1"/>
        <rFont val="맑은 고딕"/>
        <family val="2"/>
        <scheme val="minor"/>
      </rPr>
      <t>북구을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</si>
  <si>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광주</t>
    </r>
    <r>
      <rPr>
        <sz val="11"/>
        <color theme="1"/>
        <rFont val="맑은 고딕"/>
        <family val="2"/>
        <scheme val="minor"/>
      </rPr>
      <t>북구갑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</si>
  <si>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광주</t>
    </r>
    <r>
      <rPr>
        <sz val="11"/>
        <color theme="1"/>
        <rFont val="맑은 고딕"/>
        <family val="2"/>
        <scheme val="minor"/>
      </rPr>
      <t>서구을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</si>
  <si>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광주</t>
    </r>
    <r>
      <rPr>
        <sz val="11"/>
        <color theme="1"/>
        <rFont val="맑은 고딕"/>
        <family val="2"/>
        <scheme val="minor"/>
      </rPr>
      <t>서구갑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</si>
  <si>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인천</t>
    </r>
    <r>
      <rPr>
        <sz val="11"/>
        <color theme="1"/>
        <rFont val="맑은 고딕"/>
        <family val="2"/>
        <scheme val="minor"/>
      </rPr>
      <t>서구갑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</si>
  <si>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인천</t>
    </r>
    <r>
      <rPr>
        <sz val="11"/>
        <color theme="1"/>
        <rFont val="맑은 고딕"/>
        <family val="2"/>
        <scheme val="minor"/>
      </rPr>
      <t>서구을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</si>
  <si>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대구</t>
    </r>
    <r>
      <rPr>
        <sz val="11"/>
        <color theme="1"/>
        <rFont val="맑은 고딕"/>
        <family val="2"/>
        <scheme val="minor"/>
      </rPr>
      <t>북구을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</si>
  <si>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대구</t>
    </r>
    <r>
      <rPr>
        <sz val="11"/>
        <color theme="1"/>
        <rFont val="맑은 고딕"/>
        <family val="2"/>
        <scheme val="minor"/>
      </rPr>
      <t>북구갑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</si>
  <si>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부산</t>
    </r>
    <r>
      <rPr>
        <sz val="11"/>
        <color theme="1"/>
        <rFont val="맑은 고딕"/>
        <family val="2"/>
        <scheme val="minor"/>
      </rPr>
      <t>남구을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</si>
  <si>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부산</t>
    </r>
    <r>
      <rPr>
        <sz val="11"/>
        <color theme="1"/>
        <rFont val="맑은 고딕"/>
        <family val="2"/>
        <scheme val="minor"/>
      </rPr>
      <t>남구갑</t>
    </r>
    <phoneticPr fontId="8" type="noConversion"/>
  </si>
  <si>
    <r>
      <rPr>
        <sz val="11"/>
        <color theme="4"/>
        <rFont val="맑은 고딕"/>
        <family val="3"/>
        <charset val="129"/>
        <scheme val="minor"/>
      </rPr>
      <t>울산</t>
    </r>
    <r>
      <rPr>
        <sz val="11"/>
        <color theme="1"/>
        <rFont val="맑은 고딕"/>
        <family val="2"/>
        <scheme val="minor"/>
      </rPr>
      <t>북구</t>
    </r>
    <phoneticPr fontId="3" type="noConversion"/>
  </si>
  <si>
    <t>용지동제7투</t>
  </si>
  <si>
    <t>용지동제6투</t>
  </si>
  <si>
    <t>용지동제5투</t>
  </si>
  <si>
    <t>용지동제4투</t>
  </si>
  <si>
    <t>용지동제3투</t>
  </si>
  <si>
    <t>용지동제2투</t>
  </si>
  <si>
    <t>용지동제1투</t>
  </si>
  <si>
    <t>용지동</t>
  </si>
  <si>
    <t>봉림동제7투</t>
  </si>
  <si>
    <t>봉림동제6투</t>
  </si>
  <si>
    <t>봉림동제5투</t>
  </si>
  <si>
    <t>봉림동제4투</t>
  </si>
  <si>
    <t>봉림동제3투</t>
  </si>
  <si>
    <t>봉림동제2투</t>
  </si>
  <si>
    <t>봉림동제1투</t>
  </si>
  <si>
    <t>봉림동</t>
  </si>
  <si>
    <t>명곡동제11투</t>
  </si>
  <si>
    <t>명곡동제10투</t>
  </si>
  <si>
    <t>명곡동제9투</t>
  </si>
  <si>
    <t>명곡동제8투</t>
  </si>
  <si>
    <t>명곡동제7투</t>
  </si>
  <si>
    <t>명곡동제6투</t>
  </si>
  <si>
    <t>명곡동제5투</t>
  </si>
  <si>
    <t>명곡동제4투</t>
  </si>
  <si>
    <t>명곡동제3투</t>
  </si>
  <si>
    <t>명곡동제2투</t>
  </si>
  <si>
    <t>명곡동제1투</t>
  </si>
  <si>
    <t>명곡동</t>
  </si>
  <si>
    <t>팔룡동제8투</t>
  </si>
  <si>
    <t>팔룡동제7투</t>
  </si>
  <si>
    <t>팔룡동제6투</t>
  </si>
  <si>
    <t>팔룡동제5투</t>
  </si>
  <si>
    <t>팔룡동제4투</t>
  </si>
  <si>
    <t>팔룡동제3투</t>
  </si>
  <si>
    <t>팔룡동제2투</t>
  </si>
  <si>
    <t>팔룡동제1투</t>
  </si>
  <si>
    <t>팔룡동</t>
  </si>
  <si>
    <t>의창동제11투</t>
  </si>
  <si>
    <t>의창동제10투</t>
  </si>
  <si>
    <t>의창동제9투</t>
  </si>
  <si>
    <t>의창동제8투</t>
  </si>
  <si>
    <t>의창동제7투</t>
  </si>
  <si>
    <t>의창동제6투</t>
  </si>
  <si>
    <t>의창동제5투</t>
  </si>
  <si>
    <t>의창동제4투</t>
  </si>
  <si>
    <t>의창동제3투</t>
  </si>
  <si>
    <t>의창동제2투</t>
  </si>
  <si>
    <t>의창동제1투</t>
  </si>
  <si>
    <t>의창동</t>
  </si>
  <si>
    <t>대산면제3투</t>
  </si>
  <si>
    <t>북면제8투</t>
  </si>
  <si>
    <t>북면제7투</t>
  </si>
  <si>
    <t>북면제6투</t>
  </si>
  <si>
    <t>동읍제7투</t>
  </si>
  <si>
    <t>동읍제6투</t>
  </si>
  <si>
    <t>동읍제5투</t>
  </si>
  <si>
    <t>동읍제4투</t>
  </si>
  <si>
    <t>동읍제3투</t>
  </si>
  <si>
    <t>동읍제2투</t>
  </si>
  <si>
    <t>동읍제1투</t>
  </si>
  <si>
    <t>동읍</t>
  </si>
  <si>
    <t>한상구</t>
  </si>
  <si>
    <t>정혜경</t>
  </si>
  <si>
    <t>웅남동제4투</t>
  </si>
  <si>
    <t>웅남동제3투</t>
  </si>
  <si>
    <t>웅남동제2투</t>
  </si>
  <si>
    <t>웅남동제1투</t>
  </si>
  <si>
    <t>웅남동</t>
  </si>
  <si>
    <t>성주동제6투</t>
  </si>
  <si>
    <t>성주동제5투</t>
  </si>
  <si>
    <t>성주동제4투</t>
  </si>
  <si>
    <t>성주동제3투</t>
  </si>
  <si>
    <t>성주동제2투</t>
  </si>
  <si>
    <t>성주동제1투</t>
  </si>
  <si>
    <t>성주동</t>
  </si>
  <si>
    <t>가음정동제10투</t>
  </si>
  <si>
    <t>가음정동제9투</t>
  </si>
  <si>
    <t>가음정동제8투</t>
  </si>
  <si>
    <t>가음정동제7투</t>
  </si>
  <si>
    <t>가음정동제6투</t>
  </si>
  <si>
    <t>가음정동제5투</t>
  </si>
  <si>
    <t>가음정동제4투</t>
  </si>
  <si>
    <t>가음정동제3투</t>
  </si>
  <si>
    <t>가음정동제2투</t>
  </si>
  <si>
    <t>가음정동제1투</t>
  </si>
  <si>
    <t>가음정동</t>
  </si>
  <si>
    <t>사파동제11투</t>
  </si>
  <si>
    <t>사파동제10투</t>
  </si>
  <si>
    <t>사파동제9투</t>
  </si>
  <si>
    <t>사파동제8투</t>
  </si>
  <si>
    <t>사파동제7투</t>
  </si>
  <si>
    <t>사파동제6투</t>
  </si>
  <si>
    <t>사파동제5투</t>
  </si>
  <si>
    <t>사파동제4투</t>
  </si>
  <si>
    <t>사파동제3투</t>
  </si>
  <si>
    <t>사파동제2투</t>
  </si>
  <si>
    <t>사파동제1투</t>
  </si>
  <si>
    <t>사파동</t>
  </si>
  <si>
    <t>상남동제6투</t>
  </si>
  <si>
    <t>상남동제5투</t>
  </si>
  <si>
    <t>상남동제4투</t>
  </si>
  <si>
    <t>상남동제3투</t>
  </si>
  <si>
    <t>상남동제2투</t>
  </si>
  <si>
    <t>상남동제1투</t>
  </si>
  <si>
    <t>상남동</t>
  </si>
  <si>
    <t>반송동제11투</t>
  </si>
  <si>
    <t>반송동제10투</t>
  </si>
  <si>
    <t>반송동제9투</t>
  </si>
  <si>
    <t>반송동제8투</t>
  </si>
  <si>
    <t>반송동제7투</t>
  </si>
  <si>
    <t>반송동제6투</t>
  </si>
  <si>
    <t>반송동제5투</t>
  </si>
  <si>
    <t>반송동제4투</t>
  </si>
  <si>
    <t>반송동제3투</t>
  </si>
  <si>
    <t>반송동제2투</t>
  </si>
  <si>
    <t>반송동제1투</t>
  </si>
  <si>
    <t>반송동</t>
  </si>
  <si>
    <t>조규필</t>
  </si>
  <si>
    <t>석영철</t>
  </si>
  <si>
    <t>여영국</t>
  </si>
  <si>
    <t>오동동제6투</t>
  </si>
  <si>
    <t>오동동제5투</t>
  </si>
  <si>
    <t>오동동제4투</t>
  </si>
  <si>
    <t>오동동제3투</t>
  </si>
  <si>
    <t>오동동제2투</t>
  </si>
  <si>
    <t>오동동제1투</t>
  </si>
  <si>
    <t>오동동</t>
  </si>
  <si>
    <t>반월중앙동제4투</t>
  </si>
  <si>
    <t>반월중앙동제3투</t>
  </si>
  <si>
    <t>반월중앙동제2투</t>
  </si>
  <si>
    <t>반월중앙동제1투</t>
  </si>
  <si>
    <t>반월중앙동</t>
  </si>
  <si>
    <t>산호동제4투</t>
  </si>
  <si>
    <t>산호동제3투</t>
  </si>
  <si>
    <t>산호동제2투</t>
  </si>
  <si>
    <t>산호동제1투</t>
  </si>
  <si>
    <t>산호동</t>
  </si>
  <si>
    <t>합포동제2투</t>
  </si>
  <si>
    <t>합포동제1투</t>
  </si>
  <si>
    <t>합포동</t>
  </si>
  <si>
    <t>교방동제5투</t>
  </si>
  <si>
    <t>교방동제4투</t>
  </si>
  <si>
    <t>교방동제3투</t>
  </si>
  <si>
    <t>교방동제2투</t>
  </si>
  <si>
    <t>교방동제1투</t>
  </si>
  <si>
    <t>교방동</t>
  </si>
  <si>
    <t>자산동제4투</t>
  </si>
  <si>
    <t>완월동제3투</t>
  </si>
  <si>
    <t>완월동제2투</t>
  </si>
  <si>
    <t>완월동제1투</t>
  </si>
  <si>
    <t>완월동</t>
  </si>
  <si>
    <t>월영동제8투</t>
  </si>
  <si>
    <t>월영동제7투</t>
  </si>
  <si>
    <t>월영동제6투</t>
  </si>
  <si>
    <t>월영동제5투</t>
  </si>
  <si>
    <t>월영동제4투</t>
  </si>
  <si>
    <t>월영동제3투</t>
  </si>
  <si>
    <t>월영동제2투</t>
  </si>
  <si>
    <t>월영동제1투</t>
  </si>
  <si>
    <t>월영동</t>
  </si>
  <si>
    <t>가포동투표소</t>
  </si>
  <si>
    <t>가포동</t>
  </si>
  <si>
    <t>현동제3투</t>
  </si>
  <si>
    <t>현동제2투</t>
  </si>
  <si>
    <t>현동제1투</t>
  </si>
  <si>
    <t>현동</t>
  </si>
  <si>
    <t>진전면제2투</t>
  </si>
  <si>
    <t>진전면제1투</t>
  </si>
  <si>
    <t>진전면</t>
  </si>
  <si>
    <t>진북면제2투</t>
  </si>
  <si>
    <t>진북면제1투</t>
  </si>
  <si>
    <t>진북면</t>
  </si>
  <si>
    <t>진동면제4투</t>
  </si>
  <si>
    <t>진동면제3투</t>
  </si>
  <si>
    <t>진동면제2투</t>
  </si>
  <si>
    <t>진동면제1투</t>
  </si>
  <si>
    <t>구산면제2투</t>
  </si>
  <si>
    <t>구산면제1투</t>
  </si>
  <si>
    <t>구산면</t>
  </si>
  <si>
    <t>곽채규</t>
  </si>
  <si>
    <t>석전동제6투</t>
  </si>
  <si>
    <t>석전동제5투</t>
  </si>
  <si>
    <t>석전동제4투</t>
  </si>
  <si>
    <t>석전동제3투</t>
  </si>
  <si>
    <t>석전동제2투</t>
  </si>
  <si>
    <t>석전동제1투</t>
  </si>
  <si>
    <t>석전동</t>
  </si>
  <si>
    <t>봉암동제2투</t>
  </si>
  <si>
    <t>봉암동제1투</t>
  </si>
  <si>
    <t>봉암동</t>
  </si>
  <si>
    <t>구암2동제3투</t>
  </si>
  <si>
    <t>구암2동제2투</t>
  </si>
  <si>
    <t>구암2동제1투</t>
  </si>
  <si>
    <t>구암2동</t>
  </si>
  <si>
    <t>구암1동제3투</t>
  </si>
  <si>
    <t>구암1동제2투</t>
  </si>
  <si>
    <t>구암1동제1투</t>
  </si>
  <si>
    <t>구암1동</t>
  </si>
  <si>
    <t>합성2동제3투</t>
  </si>
  <si>
    <t>합성2동제2투</t>
  </si>
  <si>
    <t>합성2동제1투</t>
  </si>
  <si>
    <t>합성2동</t>
  </si>
  <si>
    <t>합성1동제2투</t>
  </si>
  <si>
    <t>합성1동제1투</t>
  </si>
  <si>
    <t>합성1동</t>
  </si>
  <si>
    <t>양덕2동제7투</t>
  </si>
  <si>
    <t>양덕2동제6투</t>
  </si>
  <si>
    <t>양덕2동제5투</t>
  </si>
  <si>
    <t>양덕2동제4투</t>
  </si>
  <si>
    <t>양덕2동제3투</t>
  </si>
  <si>
    <t>양덕2동제2투</t>
  </si>
  <si>
    <t>양덕2동제1투</t>
  </si>
  <si>
    <t>양덕2동</t>
  </si>
  <si>
    <t>양덕1동제3투</t>
  </si>
  <si>
    <t>양덕1동제2투</t>
  </si>
  <si>
    <t>양덕1동제1투</t>
  </si>
  <si>
    <t>양덕1동</t>
  </si>
  <si>
    <t>회성동제3투</t>
  </si>
  <si>
    <t>회성동제2투</t>
  </si>
  <si>
    <t>회성동제1투</t>
  </si>
  <si>
    <t>회성동</t>
  </si>
  <si>
    <t>회원2동제3투</t>
  </si>
  <si>
    <t>회원2동제2투</t>
  </si>
  <si>
    <t>회원2동제1투</t>
  </si>
  <si>
    <t>회원2동</t>
  </si>
  <si>
    <t>회원1동제3투</t>
  </si>
  <si>
    <t>회원1동제2투</t>
  </si>
  <si>
    <t>회원1동제1투</t>
  </si>
  <si>
    <t>회원1동</t>
  </si>
  <si>
    <t>내서읍제15투</t>
  </si>
  <si>
    <t>내서읍제14투</t>
  </si>
  <si>
    <t>내서읍제13투</t>
  </si>
  <si>
    <t>내서읍제12투</t>
  </si>
  <si>
    <t>내서읍제11투</t>
  </si>
  <si>
    <t>내서읍제10투</t>
  </si>
  <si>
    <t>내서읍제9투</t>
  </si>
  <si>
    <t>내서읍제8투</t>
  </si>
  <si>
    <t>내서읍제7투</t>
  </si>
  <si>
    <t>내서읍제6투</t>
  </si>
  <si>
    <t>내서읍제5투</t>
  </si>
  <si>
    <t>내서읍제4투</t>
  </si>
  <si>
    <t>내서읍제3투</t>
  </si>
  <si>
    <t>내서읍제2투</t>
  </si>
  <si>
    <t>내서읍제1투</t>
  </si>
  <si>
    <t>내서읍</t>
  </si>
  <si>
    <t>허양희</t>
  </si>
  <si>
    <t>웅동2동제7투</t>
  </si>
  <si>
    <t>웅동2동제6투</t>
  </si>
  <si>
    <t>웅동2동제5투</t>
  </si>
  <si>
    <t>웅동2동제4투</t>
  </si>
  <si>
    <t>웅동2동제3투</t>
  </si>
  <si>
    <t>웅동2동제2투</t>
  </si>
  <si>
    <t>웅동2동제1투</t>
  </si>
  <si>
    <t>웅동2동</t>
  </si>
  <si>
    <t>웅동1동제2투</t>
  </si>
  <si>
    <t>웅동1동제1투</t>
  </si>
  <si>
    <t>웅동1동</t>
  </si>
  <si>
    <t>웅천동제4투</t>
  </si>
  <si>
    <t>웅천동제3투</t>
  </si>
  <si>
    <t>웅천동제2투</t>
  </si>
  <si>
    <t>웅천동제1투</t>
  </si>
  <si>
    <t>웅천동</t>
  </si>
  <si>
    <t>풍호동제4투</t>
  </si>
  <si>
    <t>풍호동제3투</t>
  </si>
  <si>
    <t>풍호동제2투</t>
  </si>
  <si>
    <t>풍호동제1투</t>
  </si>
  <si>
    <t>풍호동</t>
  </si>
  <si>
    <t>덕산동제2투</t>
  </si>
  <si>
    <t>덕산동제1투</t>
  </si>
  <si>
    <t>덕산동</t>
  </si>
  <si>
    <t>자은동제4투</t>
  </si>
  <si>
    <t>자은동제3투</t>
  </si>
  <si>
    <t>자은동제2투</t>
  </si>
  <si>
    <t>자은동제1투</t>
  </si>
  <si>
    <t>자은동</t>
  </si>
  <si>
    <t>석동제3투</t>
  </si>
  <si>
    <t>석동제2투</t>
  </si>
  <si>
    <t>석동제1투</t>
  </si>
  <si>
    <t>석동</t>
  </si>
  <si>
    <t>병암동제2투</t>
  </si>
  <si>
    <t>병암동제1투</t>
  </si>
  <si>
    <t>병암동</t>
  </si>
  <si>
    <t>경화동제2투</t>
  </si>
  <si>
    <t>경화동제1투</t>
  </si>
  <si>
    <t>경화동</t>
  </si>
  <si>
    <t>태백동제2투</t>
  </si>
  <si>
    <t>태백동제1투</t>
  </si>
  <si>
    <t>태백동</t>
  </si>
  <si>
    <t>여좌동제3투</t>
  </si>
  <si>
    <t>여좌동제2투</t>
  </si>
  <si>
    <t>여좌동제1투</t>
  </si>
  <si>
    <t>여좌동</t>
  </si>
  <si>
    <t>충무동제4투</t>
  </si>
  <si>
    <t>충무동제3투</t>
  </si>
  <si>
    <t>충무공동제3투</t>
  </si>
  <si>
    <t>충무공동제2투</t>
  </si>
  <si>
    <t>충무공동제1투</t>
  </si>
  <si>
    <t>충무공동</t>
  </si>
  <si>
    <t>천전동제8투</t>
  </si>
  <si>
    <t>천전동제7투</t>
  </si>
  <si>
    <t>천전동제6투</t>
  </si>
  <si>
    <t>천전동제5투</t>
  </si>
  <si>
    <t>천전동제4투</t>
  </si>
  <si>
    <t>천전동제3투</t>
  </si>
  <si>
    <t>천전동제2투</t>
  </si>
  <si>
    <t>천전동제1투</t>
  </si>
  <si>
    <t>천전동</t>
  </si>
  <si>
    <t>가호동제6투</t>
  </si>
  <si>
    <t>가호동제5투</t>
  </si>
  <si>
    <t>가호동제4투</t>
  </si>
  <si>
    <t>가호동제3투</t>
  </si>
  <si>
    <t>가호동제2투</t>
  </si>
  <si>
    <t>가호동제1투</t>
  </si>
  <si>
    <t>가호동</t>
  </si>
  <si>
    <t>판문동제5투</t>
  </si>
  <si>
    <t>판문동제4투</t>
  </si>
  <si>
    <t>판문동제3투</t>
  </si>
  <si>
    <t>판문동제2투</t>
  </si>
  <si>
    <t>판문동제1투</t>
  </si>
  <si>
    <t>판문동</t>
  </si>
  <si>
    <t>이현동제3투</t>
  </si>
  <si>
    <t>이현동제2투</t>
  </si>
  <si>
    <t>이현동제1투</t>
  </si>
  <si>
    <t>이현동</t>
  </si>
  <si>
    <t>평거동제5투</t>
  </si>
  <si>
    <t>평거동제4투</t>
  </si>
  <si>
    <t>평거동제3투</t>
  </si>
  <si>
    <t>평거동제2투</t>
  </si>
  <si>
    <t>평거동제1투</t>
  </si>
  <si>
    <t>평거동</t>
  </si>
  <si>
    <t>수곡면투표소</t>
  </si>
  <si>
    <t>수곡면</t>
  </si>
  <si>
    <t>대평면투표소</t>
  </si>
  <si>
    <t>대평면</t>
  </si>
  <si>
    <t>명석면투표소</t>
  </si>
  <si>
    <t>명석면</t>
  </si>
  <si>
    <t>금곡면투표소</t>
  </si>
  <si>
    <t>금곡면</t>
  </si>
  <si>
    <t>정촌면제2투</t>
  </si>
  <si>
    <t>정촌면제1투</t>
  </si>
  <si>
    <t>정촌면</t>
  </si>
  <si>
    <t>내동면투표소</t>
  </si>
  <si>
    <t>내동면</t>
  </si>
  <si>
    <t>김유근</t>
  </si>
  <si>
    <t>최승제</t>
  </si>
  <si>
    <t>오필남</t>
  </si>
  <si>
    <t>하대동제6투</t>
  </si>
  <si>
    <t>하대동제5투</t>
  </si>
  <si>
    <t>하대동제4투</t>
  </si>
  <si>
    <t>하대동제3투</t>
  </si>
  <si>
    <t>하대동제2투</t>
  </si>
  <si>
    <t>하대동제1투</t>
  </si>
  <si>
    <t>하대동</t>
  </si>
  <si>
    <t>상봉동제4투</t>
  </si>
  <si>
    <t>상봉동제3투</t>
  </si>
  <si>
    <t>상봉동제2투</t>
  </si>
  <si>
    <t>상봉동제1투</t>
  </si>
  <si>
    <t>상봉동</t>
  </si>
  <si>
    <t>초장동제5투</t>
  </si>
  <si>
    <t>초장동제4투</t>
  </si>
  <si>
    <t>초장동제3투</t>
  </si>
  <si>
    <t>상평동제3투</t>
  </si>
  <si>
    <t>상평동제2투</t>
  </si>
  <si>
    <t>상평동제1투</t>
  </si>
  <si>
    <t>상평동</t>
  </si>
  <si>
    <t>미천면투표소</t>
  </si>
  <si>
    <t>미천면</t>
  </si>
  <si>
    <t>집현면투표소</t>
  </si>
  <si>
    <t>집현면</t>
  </si>
  <si>
    <t>금산면제4투</t>
  </si>
  <si>
    <t>금산면제3투</t>
  </si>
  <si>
    <t>대곡면투표소</t>
  </si>
  <si>
    <t>대곡면</t>
  </si>
  <si>
    <t>지수면투표소</t>
  </si>
  <si>
    <t>지수면</t>
  </si>
  <si>
    <t>사봉면투표소</t>
  </si>
  <si>
    <t>사봉면</t>
  </si>
  <si>
    <t>이반성면투표소</t>
  </si>
  <si>
    <t>이반성면</t>
  </si>
  <si>
    <t>일반성면투표소</t>
  </si>
  <si>
    <t>일반성면</t>
  </si>
  <si>
    <t>진성면투표소</t>
  </si>
  <si>
    <t>진성면</t>
  </si>
  <si>
    <t>김봉준</t>
  </si>
  <si>
    <t>거류면제2투</t>
  </si>
  <si>
    <t>거류면제1투</t>
  </si>
  <si>
    <t>거류면</t>
  </si>
  <si>
    <t>마암면투표소</t>
  </si>
  <si>
    <t>마암면</t>
  </si>
  <si>
    <t>회화면투표소</t>
  </si>
  <si>
    <t>회화면</t>
  </si>
  <si>
    <t>구만면투표소</t>
  </si>
  <si>
    <t>구만면</t>
  </si>
  <si>
    <t>개천면제2투</t>
  </si>
  <si>
    <t>개천면제1투</t>
  </si>
  <si>
    <t>개천면</t>
  </si>
  <si>
    <t>영오면투표소</t>
  </si>
  <si>
    <t>영오면</t>
  </si>
  <si>
    <t>영현면투표소</t>
  </si>
  <si>
    <t>영현면</t>
  </si>
  <si>
    <t>상리면투표소</t>
  </si>
  <si>
    <t>상리면</t>
  </si>
  <si>
    <t>하이면투표소</t>
  </si>
  <si>
    <t>하이면</t>
  </si>
  <si>
    <t>하일면투표소</t>
  </si>
  <si>
    <t>하일면</t>
  </si>
  <si>
    <t>삼산면투표소</t>
  </si>
  <si>
    <t>고성읍제7투</t>
  </si>
  <si>
    <t>고성읍제6투</t>
  </si>
  <si>
    <t>고성읍제5투</t>
  </si>
  <si>
    <t>고성읍제4투</t>
  </si>
  <si>
    <t>고성읍제3투</t>
  </si>
  <si>
    <t>고성읍제2투</t>
  </si>
  <si>
    <t>고성읍제1투</t>
  </si>
  <si>
    <t>고성읍</t>
  </si>
  <si>
    <t>김민준</t>
  </si>
  <si>
    <t>봉평동제4투</t>
  </si>
  <si>
    <t>봉평동제3투</t>
  </si>
  <si>
    <t>봉평동제2투</t>
  </si>
  <si>
    <t>봉평동제1투</t>
  </si>
  <si>
    <t>봉평동</t>
  </si>
  <si>
    <t>미수동제4투</t>
  </si>
  <si>
    <t>미수동제3투</t>
  </si>
  <si>
    <t>미수동제2투</t>
  </si>
  <si>
    <t>미수동제1투</t>
  </si>
  <si>
    <t>미수동</t>
  </si>
  <si>
    <t>무전동제3투</t>
  </si>
  <si>
    <t>무전동제2투</t>
  </si>
  <si>
    <t>무전동제1투</t>
  </si>
  <si>
    <t>무전동</t>
  </si>
  <si>
    <t>북신동제3투</t>
  </si>
  <si>
    <t>북신동제2투</t>
  </si>
  <si>
    <t>북신동제1투</t>
  </si>
  <si>
    <t>북신동</t>
  </si>
  <si>
    <t>정량동제3투</t>
  </si>
  <si>
    <t>정량동제2투</t>
  </si>
  <si>
    <t>정량동제1투</t>
  </si>
  <si>
    <t>정량동</t>
  </si>
  <si>
    <t>명정동제2투</t>
  </si>
  <si>
    <t>명정동제1투</t>
  </si>
  <si>
    <t>명정동</t>
  </si>
  <si>
    <t>도천동제4투</t>
  </si>
  <si>
    <t>도천동제3투</t>
  </si>
  <si>
    <t>도천동제2투</t>
  </si>
  <si>
    <t>도천동제1투</t>
  </si>
  <si>
    <t>도천동</t>
  </si>
  <si>
    <t>사량면투표소</t>
  </si>
  <si>
    <t>사량면</t>
  </si>
  <si>
    <t>한산면제3투</t>
  </si>
  <si>
    <t>한산면제2투</t>
  </si>
  <si>
    <t>한산면제1투</t>
  </si>
  <si>
    <t>욕지면제3투</t>
  </si>
  <si>
    <t>욕지면제2투</t>
  </si>
  <si>
    <t>욕지면제1투</t>
  </si>
  <si>
    <t>욕지면</t>
  </si>
  <si>
    <t>광도면제7투</t>
  </si>
  <si>
    <t>광도면제6투</t>
  </si>
  <si>
    <t>광도면제5투</t>
  </si>
  <si>
    <t>광도면제4투</t>
  </si>
  <si>
    <t>광도면제3투</t>
  </si>
  <si>
    <t>광도면제2투</t>
  </si>
  <si>
    <t>광도면제1투</t>
  </si>
  <si>
    <t>광도면</t>
  </si>
  <si>
    <t>도산면제3투</t>
  </si>
  <si>
    <t>용남면제4투</t>
  </si>
  <si>
    <t>용남면제3투</t>
  </si>
  <si>
    <t>용남면제2투</t>
  </si>
  <si>
    <t>용남면제1투</t>
  </si>
  <si>
    <t>용남면</t>
  </si>
  <si>
    <t>산양읍제4투</t>
  </si>
  <si>
    <t>산양읍제3투</t>
  </si>
  <si>
    <t>산양읍제2투</t>
  </si>
  <si>
    <t>산양읍제1투</t>
  </si>
  <si>
    <t>산양읍</t>
  </si>
  <si>
    <t>옥종면투표소</t>
  </si>
  <si>
    <t>옥종면</t>
  </si>
  <si>
    <t>청암면제2투</t>
  </si>
  <si>
    <t>청암면제1투</t>
  </si>
  <si>
    <t>청암면</t>
  </si>
  <si>
    <t>북천면투표소</t>
  </si>
  <si>
    <t>북천면</t>
  </si>
  <si>
    <t>양보면투표소</t>
  </si>
  <si>
    <t>양보면</t>
  </si>
  <si>
    <t>진교면제2투</t>
  </si>
  <si>
    <t>진교면제1투</t>
  </si>
  <si>
    <t>진교면</t>
  </si>
  <si>
    <t>고전면제2투</t>
  </si>
  <si>
    <t>고전면제1투</t>
  </si>
  <si>
    <t>고전면</t>
  </si>
  <si>
    <t>횡천면투표소</t>
  </si>
  <si>
    <t>횡천면</t>
  </si>
  <si>
    <t>적량면투표소</t>
  </si>
  <si>
    <t>적량면</t>
  </si>
  <si>
    <t>악양면투표소</t>
  </si>
  <si>
    <t>악양면</t>
  </si>
  <si>
    <t>화개면제2투</t>
  </si>
  <si>
    <t>화개면제1투</t>
  </si>
  <si>
    <t>화개면</t>
  </si>
  <si>
    <t>하동읍제4투</t>
  </si>
  <si>
    <t>하동읍제3투</t>
  </si>
  <si>
    <t>하동읍제2투</t>
  </si>
  <si>
    <t>하동읍제1투</t>
  </si>
  <si>
    <t>하동읍</t>
  </si>
  <si>
    <t>정승재</t>
  </si>
  <si>
    <t>창선면제3투</t>
  </si>
  <si>
    <t>창선면제2투</t>
  </si>
  <si>
    <t>창선면제1투</t>
  </si>
  <si>
    <t>창선면</t>
  </si>
  <si>
    <t>고현면제2투</t>
  </si>
  <si>
    <t>고현면제1투</t>
  </si>
  <si>
    <t>고현면</t>
  </si>
  <si>
    <t>미조면투표소</t>
  </si>
  <si>
    <t>미조면</t>
  </si>
  <si>
    <t>상주면투표소</t>
  </si>
  <si>
    <t>상주면</t>
  </si>
  <si>
    <t>남해읍제4투</t>
  </si>
  <si>
    <t>남해읍제3투</t>
  </si>
  <si>
    <t>남해읍제2투</t>
  </si>
  <si>
    <t>남해읍제1투</t>
  </si>
  <si>
    <t>남해읍</t>
  </si>
  <si>
    <t>향촌동제2투</t>
  </si>
  <si>
    <t>향촌동제1투</t>
  </si>
  <si>
    <t>향촌동</t>
  </si>
  <si>
    <t>벌용동제4투</t>
  </si>
  <si>
    <t>벌용동제3투</t>
  </si>
  <si>
    <t>벌용동제2투</t>
  </si>
  <si>
    <t>벌용동제1투</t>
  </si>
  <si>
    <t>벌용동</t>
  </si>
  <si>
    <t>동서금동제2투</t>
  </si>
  <si>
    <t>동서금동제1투</t>
  </si>
  <si>
    <t>동서금동</t>
  </si>
  <si>
    <t>선구동제3투</t>
  </si>
  <si>
    <t>선구동제2투</t>
  </si>
  <si>
    <t>선구동제1투</t>
  </si>
  <si>
    <t>선구동</t>
  </si>
  <si>
    <t>동서동제4투</t>
  </si>
  <si>
    <t>동서동제3투</t>
  </si>
  <si>
    <t>동서동제2투</t>
  </si>
  <si>
    <t>동서동제1투</t>
  </si>
  <si>
    <t>동서동</t>
  </si>
  <si>
    <t>서포면투표소</t>
  </si>
  <si>
    <t>서포면</t>
  </si>
  <si>
    <t>곤명면제2투</t>
  </si>
  <si>
    <t>곤명면제1투</t>
  </si>
  <si>
    <t>곤명면</t>
  </si>
  <si>
    <t>곤양면제2투</t>
  </si>
  <si>
    <t>곤양면제1투</t>
  </si>
  <si>
    <t>곤양면</t>
  </si>
  <si>
    <t>축동면투표소</t>
  </si>
  <si>
    <t>축동면</t>
  </si>
  <si>
    <t>용현면제2투</t>
  </si>
  <si>
    <t>용현면제1투</t>
  </si>
  <si>
    <t>용현면</t>
  </si>
  <si>
    <t>사남면제3투</t>
  </si>
  <si>
    <t>사남면제2투</t>
  </si>
  <si>
    <t>사남면제1투</t>
  </si>
  <si>
    <t>사남면</t>
  </si>
  <si>
    <t>정동면제3투</t>
  </si>
  <si>
    <t>정동면제2투</t>
  </si>
  <si>
    <t>정동면제1투</t>
  </si>
  <si>
    <t>정동면</t>
  </si>
  <si>
    <t>사천읍제4투</t>
  </si>
  <si>
    <t>사천읍제3투</t>
  </si>
  <si>
    <t>사천읍제2투</t>
  </si>
  <si>
    <t>사천읍제1투</t>
  </si>
  <si>
    <t>사천읍</t>
  </si>
  <si>
    <t>불암동제2투</t>
  </si>
  <si>
    <t>불암동제1투</t>
  </si>
  <si>
    <t>불암동</t>
  </si>
  <si>
    <t>삼안동제8투</t>
  </si>
  <si>
    <t>삼안동제7투</t>
  </si>
  <si>
    <t>삼안동제6투</t>
  </si>
  <si>
    <t>삼안동제5투</t>
  </si>
  <si>
    <t>삼안동제4투</t>
  </si>
  <si>
    <t>삼안동제3투</t>
  </si>
  <si>
    <t>삼안동제2투</t>
  </si>
  <si>
    <t>삼안동제1투</t>
  </si>
  <si>
    <t>삼안동</t>
  </si>
  <si>
    <t>활천동제7투</t>
  </si>
  <si>
    <t>활천동제6투</t>
  </si>
  <si>
    <t>활천동제5투</t>
  </si>
  <si>
    <t>활천동제4투</t>
  </si>
  <si>
    <t>활천동제3투</t>
  </si>
  <si>
    <t>활천동제2투</t>
  </si>
  <si>
    <t>활천동제1투</t>
  </si>
  <si>
    <t>활천동</t>
  </si>
  <si>
    <t>북부동제16투</t>
  </si>
  <si>
    <t>북부동제15투</t>
  </si>
  <si>
    <t>북부동제14투</t>
  </si>
  <si>
    <t>북부동제13투</t>
  </si>
  <si>
    <t>북부동제12투</t>
  </si>
  <si>
    <t>북부동제11투</t>
  </si>
  <si>
    <t>북부동제10투</t>
  </si>
  <si>
    <t>북부동제9투</t>
  </si>
  <si>
    <t>북부동제8투</t>
  </si>
  <si>
    <t>북부동제7투</t>
  </si>
  <si>
    <t>북부동제6투</t>
  </si>
  <si>
    <t>북부동제5투</t>
  </si>
  <si>
    <t>북부동제4투</t>
  </si>
  <si>
    <t>부원동제2투</t>
  </si>
  <si>
    <t>부원동제1투</t>
  </si>
  <si>
    <t>부원동</t>
  </si>
  <si>
    <t>동상동제2투</t>
  </si>
  <si>
    <t>동상동제1투</t>
  </si>
  <si>
    <t>동상동</t>
  </si>
  <si>
    <t>대동면제3투</t>
  </si>
  <si>
    <t>상동면제2투</t>
  </si>
  <si>
    <t>상동면제1투</t>
  </si>
  <si>
    <t>상동면</t>
  </si>
  <si>
    <t>생림면제2투</t>
  </si>
  <si>
    <t>생림면제1투</t>
  </si>
  <si>
    <t>생림면</t>
  </si>
  <si>
    <t>한림면제4투</t>
  </si>
  <si>
    <t>한림면제3투</t>
  </si>
  <si>
    <t>한림면제2투</t>
  </si>
  <si>
    <t>한림면제1투</t>
  </si>
  <si>
    <t>한림면</t>
  </si>
  <si>
    <t>진영읍제11투</t>
  </si>
  <si>
    <t>진영읍제10투</t>
  </si>
  <si>
    <t>진영읍제9투</t>
  </si>
  <si>
    <t>진영읍제8투</t>
  </si>
  <si>
    <t>진영읍제7투</t>
  </si>
  <si>
    <t>진영읍제6투</t>
  </si>
  <si>
    <t>진영읍제5투</t>
  </si>
  <si>
    <t>진영읍제4투</t>
  </si>
  <si>
    <t>진영읍제3투</t>
  </si>
  <si>
    <t>진영읍제2투</t>
  </si>
  <si>
    <t>진영읍제1투</t>
  </si>
  <si>
    <t>진영읍</t>
  </si>
  <si>
    <t>김선심</t>
  </si>
  <si>
    <t>장유3동제10투</t>
  </si>
  <si>
    <t>장유3동제9투</t>
  </si>
  <si>
    <t>장유3동제8투</t>
  </si>
  <si>
    <t>장유3동제7투</t>
  </si>
  <si>
    <t>장유3동제6투</t>
  </si>
  <si>
    <t>장유3동제5투</t>
  </si>
  <si>
    <t>장유3동제4투</t>
  </si>
  <si>
    <t>장유3동제3투</t>
  </si>
  <si>
    <t>장유3동제2투</t>
  </si>
  <si>
    <t>장유3동제1투</t>
  </si>
  <si>
    <t>장유3동</t>
  </si>
  <si>
    <t>장유2동제7투</t>
  </si>
  <si>
    <t>장유2동제6투</t>
  </si>
  <si>
    <t>장유2동제5투</t>
  </si>
  <si>
    <t>장유2동제4투</t>
  </si>
  <si>
    <t>장유2동제3투</t>
  </si>
  <si>
    <t>장유2동제2투</t>
  </si>
  <si>
    <t>장유2동제1투</t>
  </si>
  <si>
    <t>장유2동</t>
  </si>
  <si>
    <t>장유1동제9투</t>
  </si>
  <si>
    <t>장유1동제8투</t>
  </si>
  <si>
    <t>장유1동제7투</t>
  </si>
  <si>
    <t>장유1동제6투</t>
  </si>
  <si>
    <t>장유1동제5투</t>
  </si>
  <si>
    <t>장유1동제4투</t>
  </si>
  <si>
    <t>장유1동제3투</t>
  </si>
  <si>
    <t>장유1동제2투</t>
  </si>
  <si>
    <t>장유1동제1투</t>
  </si>
  <si>
    <t>장유1동</t>
  </si>
  <si>
    <t>칠산서부동제3투</t>
  </si>
  <si>
    <t>칠산서부동제2투</t>
  </si>
  <si>
    <t>칠산서부동제1투</t>
  </si>
  <si>
    <t>칠산서부동</t>
  </si>
  <si>
    <t>내외동제15투</t>
  </si>
  <si>
    <t>내외동제14투</t>
  </si>
  <si>
    <t>내외동제13투</t>
  </si>
  <si>
    <t>내외동제12투</t>
  </si>
  <si>
    <t>내외동제11투</t>
  </si>
  <si>
    <t>내외동제10투</t>
  </si>
  <si>
    <t>내외동제9투</t>
  </si>
  <si>
    <t>내외동제8투</t>
  </si>
  <si>
    <t>내외동제7투</t>
  </si>
  <si>
    <t>내외동제6투</t>
  </si>
  <si>
    <t>내외동제5투</t>
  </si>
  <si>
    <t>내외동제4투</t>
  </si>
  <si>
    <t>내외동제3투</t>
  </si>
  <si>
    <t>내외동제2투</t>
  </si>
  <si>
    <t>내외동제1투</t>
  </si>
  <si>
    <t>내외동</t>
  </si>
  <si>
    <t>진례면제2투</t>
  </si>
  <si>
    <t>진례면제1투</t>
  </si>
  <si>
    <t>진례면</t>
  </si>
  <si>
    <t>주촌면제3투</t>
  </si>
  <si>
    <t>주촌면제2투</t>
  </si>
  <si>
    <t>주촌면제1투</t>
  </si>
  <si>
    <t>주촌면</t>
  </si>
  <si>
    <t>이영철</t>
  </si>
  <si>
    <t>안종규</t>
  </si>
  <si>
    <t>부곡면투표소</t>
  </si>
  <si>
    <t>부곡면</t>
  </si>
  <si>
    <t>길곡면투표소</t>
  </si>
  <si>
    <t>길곡면</t>
  </si>
  <si>
    <t>도천면투표소</t>
  </si>
  <si>
    <t>도천면</t>
  </si>
  <si>
    <t>장마면투표소</t>
  </si>
  <si>
    <t>장마면</t>
  </si>
  <si>
    <t>영산면제2투</t>
  </si>
  <si>
    <t>영산면제1투</t>
  </si>
  <si>
    <t>영산면</t>
  </si>
  <si>
    <t>계성면투표소</t>
  </si>
  <si>
    <t>계성면</t>
  </si>
  <si>
    <t>대지면투표소</t>
  </si>
  <si>
    <t>대지면</t>
  </si>
  <si>
    <t>유어면투표소</t>
  </si>
  <si>
    <t>유어면</t>
  </si>
  <si>
    <t>이방면투표소</t>
  </si>
  <si>
    <t>이방면</t>
  </si>
  <si>
    <t>대합면투표소</t>
  </si>
  <si>
    <t>대합면</t>
  </si>
  <si>
    <t>고암면투표소</t>
  </si>
  <si>
    <t>고암면</t>
  </si>
  <si>
    <t>남지읍제3투</t>
  </si>
  <si>
    <t>남지읍제2투</t>
  </si>
  <si>
    <t>남지읍제1투</t>
  </si>
  <si>
    <t>남지읍</t>
  </si>
  <si>
    <t>창녕읍제4투</t>
  </si>
  <si>
    <t>창녕읍제3투</t>
  </si>
  <si>
    <t>창녕읍제2투</t>
  </si>
  <si>
    <t>창녕읍제1투</t>
  </si>
  <si>
    <t>창녕읍</t>
  </si>
  <si>
    <t>여항면투표소</t>
  </si>
  <si>
    <t>여항면</t>
  </si>
  <si>
    <t>산인면투표소</t>
  </si>
  <si>
    <t>산인면</t>
  </si>
  <si>
    <t>칠원읍제5투</t>
  </si>
  <si>
    <t>칠원읍제4투</t>
  </si>
  <si>
    <t>칠원읍제3투</t>
  </si>
  <si>
    <t>칠원읍제2투</t>
  </si>
  <si>
    <t>칠원읍제1투</t>
  </si>
  <si>
    <t>칠원읍</t>
  </si>
  <si>
    <t>칠북면투표소</t>
  </si>
  <si>
    <t>칠북면</t>
  </si>
  <si>
    <t>칠서면제3투</t>
  </si>
  <si>
    <t>칠서면제2투</t>
  </si>
  <si>
    <t>칠서면제1투</t>
  </si>
  <si>
    <t>칠서면</t>
  </si>
  <si>
    <t>법수면투표소</t>
  </si>
  <si>
    <t>법수면</t>
  </si>
  <si>
    <t>군북면제4투</t>
  </si>
  <si>
    <t>함안면투표소</t>
  </si>
  <si>
    <t>함안면</t>
  </si>
  <si>
    <t>가야읍제4투</t>
  </si>
  <si>
    <t>가야읍제3투</t>
  </si>
  <si>
    <t>가야읍제2투</t>
  </si>
  <si>
    <t>가야읍제1투</t>
  </si>
  <si>
    <t>가야읍</t>
  </si>
  <si>
    <t>유곡면제2투</t>
  </si>
  <si>
    <t>유곡면제1투</t>
  </si>
  <si>
    <t>유곡면</t>
  </si>
  <si>
    <t>궁류면투표소</t>
  </si>
  <si>
    <t>궁류면</t>
  </si>
  <si>
    <t>봉수면투표소</t>
  </si>
  <si>
    <t>봉수면</t>
  </si>
  <si>
    <t>부림면투표소</t>
  </si>
  <si>
    <t>부림면</t>
  </si>
  <si>
    <t>낙서면투표소</t>
  </si>
  <si>
    <t>낙서면</t>
  </si>
  <si>
    <t>지정면투표소</t>
  </si>
  <si>
    <t>정곡면투표소</t>
  </si>
  <si>
    <t>정곡면</t>
  </si>
  <si>
    <t>용덕면제2투</t>
  </si>
  <si>
    <t>용덕면제1투</t>
  </si>
  <si>
    <t>용덕면</t>
  </si>
  <si>
    <t>화정면투표소</t>
  </si>
  <si>
    <t>대의면투표소</t>
  </si>
  <si>
    <t>대의면</t>
  </si>
  <si>
    <t>칠곡면투표소</t>
  </si>
  <si>
    <t>칠곡면</t>
  </si>
  <si>
    <t>가례면투표소</t>
  </si>
  <si>
    <t>가례면</t>
  </si>
  <si>
    <t>의령읍제2투</t>
  </si>
  <si>
    <t>의령읍제1투</t>
  </si>
  <si>
    <t>의령읍</t>
  </si>
  <si>
    <t>가곡동제2투</t>
  </si>
  <si>
    <t>가곡동제1투</t>
  </si>
  <si>
    <t>가곡동</t>
  </si>
  <si>
    <t>삼문동제5투</t>
  </si>
  <si>
    <t>삼문동제4투</t>
  </si>
  <si>
    <t>삼문동제3투</t>
  </si>
  <si>
    <t>삼문동제2투</t>
  </si>
  <si>
    <t>삼문동제1투</t>
  </si>
  <si>
    <t>삼문동</t>
  </si>
  <si>
    <t>내이동제3투</t>
  </si>
  <si>
    <t>내이동제2투</t>
  </si>
  <si>
    <t>내이동제1투</t>
  </si>
  <si>
    <t>내이동</t>
  </si>
  <si>
    <t>내일동제2투</t>
  </si>
  <si>
    <t>내일동제1투</t>
  </si>
  <si>
    <t>내일동</t>
  </si>
  <si>
    <t>청도면투표소</t>
  </si>
  <si>
    <t>청도면</t>
  </si>
  <si>
    <t>무안면제2투</t>
  </si>
  <si>
    <t>무안면제1투</t>
  </si>
  <si>
    <t>무안면</t>
  </si>
  <si>
    <t>초동면투표소</t>
  </si>
  <si>
    <t>초동면</t>
  </si>
  <si>
    <t>상남면제3투</t>
  </si>
  <si>
    <t>단장면제3투</t>
  </si>
  <si>
    <t>단장면제2투</t>
  </si>
  <si>
    <t>단장면제1투</t>
  </si>
  <si>
    <t>단장면</t>
  </si>
  <si>
    <t>산내면제2투</t>
  </si>
  <si>
    <t>산내면제1투</t>
  </si>
  <si>
    <t>부북면제3투</t>
  </si>
  <si>
    <t>부북면제2투</t>
  </si>
  <si>
    <t>부북면제1투</t>
  </si>
  <si>
    <t>부북면</t>
  </si>
  <si>
    <t>하남읍제4투</t>
  </si>
  <si>
    <t>하남읍제3투</t>
  </si>
  <si>
    <t>하남읍제2투</t>
  </si>
  <si>
    <t>하남읍제1투</t>
  </si>
  <si>
    <t>하남읍</t>
  </si>
  <si>
    <t>삼랑진읍제3투</t>
  </si>
  <si>
    <t>삼랑진읍제2투</t>
  </si>
  <si>
    <t>삼랑진읍제1투</t>
  </si>
  <si>
    <t>삼랑진읍</t>
  </si>
  <si>
    <t>수양동제5투</t>
  </si>
  <si>
    <t>수양동제4투</t>
  </si>
  <si>
    <t>수양동제3투</t>
  </si>
  <si>
    <t>수양동제2투</t>
  </si>
  <si>
    <t>수양동제1투</t>
  </si>
  <si>
    <t>수양동</t>
  </si>
  <si>
    <t>상문동제5투</t>
  </si>
  <si>
    <t>상문동제4투</t>
  </si>
  <si>
    <t>상문동제3투</t>
  </si>
  <si>
    <t>상문동제2투</t>
  </si>
  <si>
    <t>상문동제1투</t>
  </si>
  <si>
    <t>상문동</t>
  </si>
  <si>
    <t>고현동제9투</t>
  </si>
  <si>
    <t>고현동제8투</t>
  </si>
  <si>
    <t>고현동제7투</t>
  </si>
  <si>
    <t>고현동제6투</t>
  </si>
  <si>
    <t>고현동제5투</t>
  </si>
  <si>
    <t>고현동제4투</t>
  </si>
  <si>
    <t>고현동제3투</t>
  </si>
  <si>
    <t>고현동제2투</t>
  </si>
  <si>
    <t>고현동제1투</t>
  </si>
  <si>
    <t>고현동</t>
  </si>
  <si>
    <t>장평동제6투</t>
  </si>
  <si>
    <t>장평동제5투</t>
  </si>
  <si>
    <t>장평동제4투</t>
  </si>
  <si>
    <t>장평동제3투</t>
  </si>
  <si>
    <t>장평동제2투</t>
  </si>
  <si>
    <t>장평동제1투</t>
  </si>
  <si>
    <t>장평동</t>
  </si>
  <si>
    <t>옥포2동제7투</t>
  </si>
  <si>
    <t>옥포2동제6투</t>
  </si>
  <si>
    <t>옥포2동제5투</t>
  </si>
  <si>
    <t>옥포2동제4투</t>
  </si>
  <si>
    <t>옥포2동제3투</t>
  </si>
  <si>
    <t>옥포2동제2투</t>
  </si>
  <si>
    <t>옥포2동제1투</t>
  </si>
  <si>
    <t>옥포2동</t>
  </si>
  <si>
    <t>옥포1동제2투</t>
  </si>
  <si>
    <t>옥포1동제1투</t>
  </si>
  <si>
    <t>옥포1동</t>
  </si>
  <si>
    <t>아주동제6투</t>
  </si>
  <si>
    <t>아주동제5투</t>
  </si>
  <si>
    <t>아주동제4투</t>
  </si>
  <si>
    <t>아주동제3투</t>
  </si>
  <si>
    <t>아주동제2투</t>
  </si>
  <si>
    <t>아주동제1투</t>
  </si>
  <si>
    <t>아주동</t>
  </si>
  <si>
    <t>능포동제3투</t>
  </si>
  <si>
    <t>능포동제2투</t>
  </si>
  <si>
    <t>능포동제1투</t>
  </si>
  <si>
    <t>능포동</t>
  </si>
  <si>
    <t>장승포동제2투</t>
  </si>
  <si>
    <t>장승포동제1투</t>
  </si>
  <si>
    <t>장승포동</t>
  </si>
  <si>
    <t>장목면제2투</t>
  </si>
  <si>
    <t>장목면제1투</t>
  </si>
  <si>
    <t>장목면</t>
  </si>
  <si>
    <t>하청면제2투</t>
  </si>
  <si>
    <t>하청면제1투</t>
  </si>
  <si>
    <t>하청면</t>
  </si>
  <si>
    <t>연초면제3투</t>
  </si>
  <si>
    <t>연초면제2투</t>
  </si>
  <si>
    <t>연초면제1투</t>
  </si>
  <si>
    <t>연초면</t>
  </si>
  <si>
    <t>사등면제4투</t>
  </si>
  <si>
    <t>사등면제3투</t>
  </si>
  <si>
    <t>사등면제2투</t>
  </si>
  <si>
    <t>사등면제1투</t>
  </si>
  <si>
    <t>사등면</t>
  </si>
  <si>
    <t>둔덕면투표소</t>
  </si>
  <si>
    <t>둔덕면</t>
  </si>
  <si>
    <t>거제면제2투</t>
  </si>
  <si>
    <t>거제면제1투</t>
  </si>
  <si>
    <t>거제면</t>
  </si>
  <si>
    <t>남부면투표소</t>
  </si>
  <si>
    <t>남부면</t>
  </si>
  <si>
    <t>동부면투표소</t>
  </si>
  <si>
    <t>동부면</t>
  </si>
  <si>
    <t>일운면제2투</t>
  </si>
  <si>
    <t>일운면제1투</t>
  </si>
  <si>
    <t>일운면</t>
  </si>
  <si>
    <t>김해연</t>
  </si>
  <si>
    <t>염용하</t>
  </si>
  <si>
    <t>이태재</t>
  </si>
  <si>
    <t>강서동제2투</t>
  </si>
  <si>
    <t>강서동제1투</t>
  </si>
  <si>
    <t>강서동</t>
  </si>
  <si>
    <t>하북면제4투</t>
  </si>
  <si>
    <t>하북면제3투</t>
  </si>
  <si>
    <t>하북면제2투</t>
  </si>
  <si>
    <t>하북면제1투</t>
  </si>
  <si>
    <t>하북면</t>
  </si>
  <si>
    <t>상북면제6투</t>
  </si>
  <si>
    <t>상북면제5투</t>
  </si>
  <si>
    <t>상북면제4투</t>
  </si>
  <si>
    <t>원동면제3투</t>
  </si>
  <si>
    <t>원동면제2투</t>
  </si>
  <si>
    <t>원동면제1투</t>
  </si>
  <si>
    <t>원동면</t>
  </si>
  <si>
    <t>물금읍제23투</t>
  </si>
  <si>
    <t>물금읍제22투</t>
  </si>
  <si>
    <t>물금읍제21투</t>
  </si>
  <si>
    <t>물금읍제20투</t>
  </si>
  <si>
    <t>물금읍제19투</t>
  </si>
  <si>
    <t>물금읍제18투</t>
  </si>
  <si>
    <t>물금읍제17투</t>
  </si>
  <si>
    <t>물금읍제16투</t>
  </si>
  <si>
    <t>물금읍제15투</t>
  </si>
  <si>
    <t>물금읍제14투</t>
  </si>
  <si>
    <t>물금읍제13투</t>
  </si>
  <si>
    <t>물금읍제12투</t>
  </si>
  <si>
    <t>물금읍제11투</t>
  </si>
  <si>
    <t>물금읍제10투</t>
  </si>
  <si>
    <t>물금읍제9투</t>
  </si>
  <si>
    <t>물금읍제8투</t>
  </si>
  <si>
    <t>물금읍제7투</t>
  </si>
  <si>
    <t>물금읍제6투</t>
  </si>
  <si>
    <t>물금읍제5투</t>
  </si>
  <si>
    <t>물금읍제4투</t>
  </si>
  <si>
    <t>물금읍제3투</t>
  </si>
  <si>
    <t>물금읍제2투</t>
  </si>
  <si>
    <t>물금읍제1투</t>
  </si>
  <si>
    <t>물금읍</t>
  </si>
  <si>
    <t>덕계동제3투</t>
  </si>
  <si>
    <t>덕계동제2투</t>
  </si>
  <si>
    <t>덕계동제1투</t>
  </si>
  <si>
    <t>덕계동</t>
  </si>
  <si>
    <t>평산동제8투</t>
  </si>
  <si>
    <t>평산동제7투</t>
  </si>
  <si>
    <t>평산동제6투</t>
  </si>
  <si>
    <t>평산동제5투</t>
  </si>
  <si>
    <t>평산동제4투</t>
  </si>
  <si>
    <t>평산동제3투</t>
  </si>
  <si>
    <t>평산동제2투</t>
  </si>
  <si>
    <t>평산동제1투</t>
  </si>
  <si>
    <t>평산동</t>
  </si>
  <si>
    <t>소주동제6투</t>
  </si>
  <si>
    <t>소주동제5투</t>
  </si>
  <si>
    <t>소주동제4투</t>
  </si>
  <si>
    <t>소주동제3투</t>
  </si>
  <si>
    <t>소주동제2투</t>
  </si>
  <si>
    <t>소주동제1투</t>
  </si>
  <si>
    <t>소주동</t>
  </si>
  <si>
    <t>서창동제7투</t>
  </si>
  <si>
    <t>서창동제6투</t>
  </si>
  <si>
    <t>서창동제5투</t>
  </si>
  <si>
    <t>서창동제4투</t>
  </si>
  <si>
    <t>양주동제10투</t>
  </si>
  <si>
    <t>양주동제9투</t>
  </si>
  <si>
    <t>양주동제8투</t>
  </si>
  <si>
    <t>양주동제7투</t>
  </si>
  <si>
    <t>양주동제6투</t>
  </si>
  <si>
    <t>양주동제5투</t>
  </si>
  <si>
    <t>양주동제4투</t>
  </si>
  <si>
    <t>양주동제3투</t>
  </si>
  <si>
    <t>양주동제2투</t>
  </si>
  <si>
    <t>양주동제1투</t>
  </si>
  <si>
    <t>양주동</t>
  </si>
  <si>
    <t>동면제7투</t>
  </si>
  <si>
    <t>동면제6투</t>
  </si>
  <si>
    <t>최서영</t>
  </si>
  <si>
    <t>용주면투표소</t>
  </si>
  <si>
    <t>용주면</t>
  </si>
  <si>
    <t>대병면투표소</t>
  </si>
  <si>
    <t>대병면</t>
  </si>
  <si>
    <t>가회면투표소</t>
  </si>
  <si>
    <t>가회면</t>
  </si>
  <si>
    <t>삼가면제2투</t>
  </si>
  <si>
    <t>삼가면제1투</t>
  </si>
  <si>
    <t>삼가면</t>
  </si>
  <si>
    <t>쌍백면투표소</t>
  </si>
  <si>
    <t>쌍백면</t>
  </si>
  <si>
    <t>대양면투표소</t>
  </si>
  <si>
    <t>대양면</t>
  </si>
  <si>
    <t>적중면투표소</t>
  </si>
  <si>
    <t>적중면</t>
  </si>
  <si>
    <t>청덕면제2투</t>
  </si>
  <si>
    <t>청덕면제1투</t>
  </si>
  <si>
    <t>청덕면</t>
  </si>
  <si>
    <t>덕곡면투표소</t>
  </si>
  <si>
    <t>쌍책면제2투</t>
  </si>
  <si>
    <t>쌍책면제1투</t>
  </si>
  <si>
    <t>쌍책면</t>
  </si>
  <si>
    <t>초계면투표소</t>
  </si>
  <si>
    <t>초계면</t>
  </si>
  <si>
    <t>율곡면제2투</t>
  </si>
  <si>
    <t>율곡면제1투</t>
  </si>
  <si>
    <t>율곡면</t>
  </si>
  <si>
    <t>야로면투표소</t>
  </si>
  <si>
    <t>야로면</t>
  </si>
  <si>
    <t>가야면제3투</t>
  </si>
  <si>
    <t>가야면제2투</t>
  </si>
  <si>
    <t>가야면제1투</t>
  </si>
  <si>
    <t>가야면</t>
  </si>
  <si>
    <t>묘산면투표소</t>
  </si>
  <si>
    <t>묘산면</t>
  </si>
  <si>
    <t>봉산면투표소</t>
  </si>
  <si>
    <t>합천읍제3투</t>
  </si>
  <si>
    <t>합천읍제2투</t>
  </si>
  <si>
    <t>합천읍제1투</t>
  </si>
  <si>
    <t>합천읍</t>
  </si>
  <si>
    <t>김태호</t>
  </si>
  <si>
    <t>김태영</t>
  </si>
  <si>
    <t>전성기</t>
  </si>
  <si>
    <t>박영주</t>
  </si>
  <si>
    <t>가북면투표소</t>
  </si>
  <si>
    <t>가북면</t>
  </si>
  <si>
    <t>가조면투표소</t>
  </si>
  <si>
    <t>가조면</t>
  </si>
  <si>
    <t>신원면투표소</t>
  </si>
  <si>
    <t>신원면</t>
  </si>
  <si>
    <t>남하면투표소</t>
  </si>
  <si>
    <t>남하면</t>
  </si>
  <si>
    <t>남상면투표소</t>
  </si>
  <si>
    <t>남상면</t>
  </si>
  <si>
    <t>마리면투표소</t>
  </si>
  <si>
    <t>마리면</t>
  </si>
  <si>
    <t>위천면투표소</t>
  </si>
  <si>
    <t>위천면</t>
  </si>
  <si>
    <t>북상면투표소</t>
  </si>
  <si>
    <t>북상면</t>
  </si>
  <si>
    <t>고제면투표소</t>
  </si>
  <si>
    <t>고제면</t>
  </si>
  <si>
    <t>웅양면투표소</t>
  </si>
  <si>
    <t>웅양면</t>
  </si>
  <si>
    <t>주상면투표소</t>
  </si>
  <si>
    <t>주상면</t>
  </si>
  <si>
    <t>거창읍제10투</t>
  </si>
  <si>
    <t>거창읍제9투</t>
  </si>
  <si>
    <t>거창읍제8투</t>
  </si>
  <si>
    <t>거창읍제7투</t>
  </si>
  <si>
    <t>거창읍제6투</t>
  </si>
  <si>
    <t>거창읍제5투</t>
  </si>
  <si>
    <t>거창읍제4투</t>
  </si>
  <si>
    <t>거창읍제3투</t>
  </si>
  <si>
    <t>거창읍제2투</t>
  </si>
  <si>
    <t>거창읍제1투</t>
  </si>
  <si>
    <t>거창읍</t>
  </si>
  <si>
    <t>병곡면투표소</t>
  </si>
  <si>
    <t>백전면투표소</t>
  </si>
  <si>
    <t>백전면</t>
  </si>
  <si>
    <t>서상면투표소</t>
  </si>
  <si>
    <t>서상면</t>
  </si>
  <si>
    <t>서하면투표소</t>
  </si>
  <si>
    <t>서하면</t>
  </si>
  <si>
    <t>안의면제2투</t>
  </si>
  <si>
    <t>안의면제1투</t>
  </si>
  <si>
    <t>안의면</t>
  </si>
  <si>
    <t>지곡면투표소</t>
  </si>
  <si>
    <t>수동면투표소</t>
  </si>
  <si>
    <t>유림면투표소</t>
  </si>
  <si>
    <t>유림면</t>
  </si>
  <si>
    <t>휴천면투표소</t>
  </si>
  <si>
    <t>휴천면</t>
  </si>
  <si>
    <t>마천면투표소</t>
  </si>
  <si>
    <t>마천면</t>
  </si>
  <si>
    <t>함양읍제7투</t>
  </si>
  <si>
    <t>함양읍제6투</t>
  </si>
  <si>
    <t>함양읍제5투</t>
  </si>
  <si>
    <t>함양읍제4투</t>
  </si>
  <si>
    <t>함양읍제3투</t>
  </si>
  <si>
    <t>함양읍제2투</t>
  </si>
  <si>
    <t>함양읍제1투</t>
  </si>
  <si>
    <t>함양읍</t>
  </si>
  <si>
    <t>신등면투표소</t>
  </si>
  <si>
    <t>신등면</t>
  </si>
  <si>
    <t>생비량면투표소</t>
  </si>
  <si>
    <t>생비량면</t>
  </si>
  <si>
    <t>신안면제2투</t>
  </si>
  <si>
    <t>신안면제1투</t>
  </si>
  <si>
    <t>신안면</t>
  </si>
  <si>
    <t>시천면제2투</t>
  </si>
  <si>
    <t>시천면제1투</t>
  </si>
  <si>
    <t>시천면</t>
  </si>
  <si>
    <t>삼장면투표소</t>
  </si>
  <si>
    <t>삼장면</t>
  </si>
  <si>
    <t>금서면제2투</t>
  </si>
  <si>
    <t>금서면제1투</t>
  </si>
  <si>
    <t>금서면</t>
  </si>
  <si>
    <t>생초면투표소</t>
  </si>
  <si>
    <t>생초면</t>
  </si>
  <si>
    <t>오부면투표소</t>
  </si>
  <si>
    <t>오부면</t>
  </si>
  <si>
    <t>차황면투표소</t>
  </si>
  <si>
    <t>차황면</t>
  </si>
  <si>
    <t>산청읍제2투</t>
  </si>
  <si>
    <t>산청읍제1투</t>
  </si>
  <si>
    <t>산청읍</t>
  </si>
  <si>
    <t>2후보</t>
    <phoneticPr fontId="3" type="noConversion"/>
  </si>
  <si>
    <t>3후보</t>
    <phoneticPr fontId="3" type="noConversion"/>
  </si>
  <si>
    <t>V4</t>
    <phoneticPr fontId="3" type="noConversion"/>
  </si>
  <si>
    <t>W4</t>
    <phoneticPr fontId="3" type="noConversion"/>
  </si>
  <si>
    <t>X4</t>
    <phoneticPr fontId="3" type="noConversion"/>
  </si>
  <si>
    <t>1후보</t>
    <phoneticPr fontId="3" type="noConversion"/>
  </si>
  <si>
    <t>21대총선지역구</t>
    <phoneticPr fontId="3" type="noConversion"/>
  </si>
  <si>
    <t>V7</t>
    <phoneticPr fontId="8" type="noConversion"/>
  </si>
  <si>
    <t>W7</t>
    <phoneticPr fontId="8" type="noConversion"/>
  </si>
  <si>
    <t>X7</t>
    <phoneticPr fontId="8" type="noConversion"/>
  </si>
  <si>
    <t>V6</t>
    <phoneticPr fontId="8" type="noConversion"/>
  </si>
  <si>
    <t>W6</t>
    <phoneticPr fontId="8" type="noConversion"/>
  </si>
  <si>
    <t>X6</t>
    <phoneticPr fontId="8" type="noConversion"/>
  </si>
  <si>
    <t>총투표</t>
    <phoneticPr fontId="3" type="noConversion"/>
  </si>
  <si>
    <t>조작수정</t>
    <phoneticPr fontId="3" type="noConversion"/>
  </si>
  <si>
    <t>조작보정</t>
    <phoneticPr fontId="3" type="noConversion"/>
  </si>
  <si>
    <t>사전총</t>
    <phoneticPr fontId="3" type="noConversion"/>
  </si>
  <si>
    <t>지역보정</t>
    <phoneticPr fontId="3" type="noConversion"/>
  </si>
  <si>
    <t>더불어민주당</t>
    <phoneticPr fontId="3" type="noConversion"/>
  </si>
  <si>
    <t>미래통합당</t>
    <phoneticPr fontId="3" type="noConversion"/>
  </si>
  <si>
    <t>정의당</t>
    <phoneticPr fontId="3" type="noConversion"/>
  </si>
  <si>
    <t>무소속</t>
    <phoneticPr fontId="3" type="noConversion"/>
  </si>
  <si>
    <t>전체</t>
    <phoneticPr fontId="3" type="noConversion"/>
  </si>
  <si>
    <t>U7</t>
    <phoneticPr fontId="8" type="noConversion"/>
  </si>
  <si>
    <t>W5</t>
    <phoneticPr fontId="8" type="noConversion"/>
  </si>
  <si>
    <t>X4</t>
    <phoneticPr fontId="8" type="noConversion"/>
  </si>
  <si>
    <t>U6</t>
    <phoneticPr fontId="8" type="noConversion"/>
  </si>
  <si>
    <t>U5</t>
    <phoneticPr fontId="8" type="noConversion"/>
  </si>
  <si>
    <t>V5</t>
    <phoneticPr fontId="8" type="noConversion"/>
  </si>
  <si>
    <t>X5</t>
    <phoneticPr fontId="8" type="noConversion"/>
  </si>
  <si>
    <t>사전지지율</t>
    <phoneticPr fontId="8" type="noConversion"/>
  </si>
  <si>
    <t>당일지지율</t>
    <phoneticPr fontId="8" type="noConversion"/>
  </si>
  <si>
    <t>최종지지율</t>
    <phoneticPr fontId="8" type="noConversion"/>
  </si>
  <si>
    <t>홍준표</t>
    <phoneticPr fontId="3" type="noConversion"/>
  </si>
  <si>
    <t>윤상현</t>
    <phoneticPr fontId="3" type="noConversion"/>
  </si>
  <si>
    <t>권성동</t>
    <phoneticPr fontId="3" type="noConversion"/>
  </si>
  <si>
    <t>김태호</t>
    <phoneticPr fontId="3" type="noConversion"/>
  </si>
  <si>
    <t>지역</t>
    <phoneticPr fontId="3" type="noConversion"/>
  </si>
  <si>
    <t>비례</t>
    <phoneticPr fontId="3" type="noConversion"/>
  </si>
  <si>
    <t>국민의당</t>
    <phoneticPr fontId="3" type="noConversion"/>
  </si>
  <si>
    <t>열린민주당</t>
    <phoneticPr fontId="3" type="noConversion"/>
  </si>
  <si>
    <t>합계</t>
    <phoneticPr fontId="3" type="noConversion"/>
  </si>
  <si>
    <t>선관위발표</t>
    <phoneticPr fontId="3" type="noConversion"/>
  </si>
  <si>
    <t>조작수치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</si>
</sst>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13">
    <font>
      <sz val="11"/>
      <color theme="1"/>
      <name val="맑은 고딕"/>
      <family val="2"/>
      <charset val="129"/>
      <scheme val="minor"/>
    </font>
    <font>
      <sz val="9"/>
      <color rgb="FF3C4E73"/>
      <name val="Dotum"/>
      <family val="3"/>
    </font>
    <font>
      <sz val="9"/>
      <color rgb="FF666666"/>
      <name val="Dotum"/>
      <family val="3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666666"/>
      <name val="Dotum"/>
      <family val="3"/>
      <charset val="129"/>
    </font>
    <font>
      <sz val="9"/>
      <color rgb="FF3C4E73"/>
      <name val="Dotum"/>
      <family val="3"/>
      <charset val="129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1"/>
      <color theme="4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2"/>
      <scheme val="minor"/>
    </font>
    <font>
      <b/>
      <sz val="11"/>
      <color theme="1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EE7E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62888D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DADADA"/>
      </left>
      <right style="medium">
        <color rgb="FFDADADA"/>
      </right>
      <top/>
      <bottom style="medium">
        <color rgb="FFDADADA"/>
      </bottom>
      <diagonal/>
    </border>
    <border>
      <left style="medium">
        <color rgb="FFCCCCCC"/>
      </left>
      <right style="medium">
        <color rgb="FFCCCCCC"/>
      </right>
      <top style="thick">
        <color rgb="FF62888D"/>
      </top>
      <bottom/>
      <diagonal/>
    </border>
    <border>
      <left style="medium">
        <color rgb="FFCCCCCC"/>
      </left>
      <right/>
      <top style="thick">
        <color rgb="FF62888D"/>
      </top>
      <bottom style="medium">
        <color rgb="FF62888D"/>
      </bottom>
      <diagonal/>
    </border>
    <border>
      <left/>
      <right/>
      <top style="thick">
        <color rgb="FF62888D"/>
      </top>
      <bottom style="medium">
        <color rgb="FF62888D"/>
      </bottom>
      <diagonal/>
    </border>
    <border>
      <left/>
      <right style="medium">
        <color rgb="FFCCCCCC"/>
      </right>
      <top style="thick">
        <color rgb="FF62888D"/>
      </top>
      <bottom style="medium">
        <color rgb="FF62888D"/>
      </bottom>
      <diagonal/>
    </border>
    <border>
      <left style="medium">
        <color rgb="FFCCCCCC"/>
      </left>
      <right style="medium">
        <color rgb="FFCCCCCC"/>
      </right>
      <top style="medium">
        <color rgb="FF62888D"/>
      </top>
      <bottom/>
      <diagonal/>
    </border>
  </borders>
  <cellStyleXfs count="4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3" fontId="2" fillId="2" borderId="3" xfId="0" applyNumberFormat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right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0" xfId="1" applyNumberFormat="1" applyFont="1">
      <alignment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left" vertical="center" wrapText="1"/>
    </xf>
    <xf numFmtId="3" fontId="5" fillId="2" borderId="3" xfId="0" applyNumberFormat="1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7" fillId="0" borderId="0" xfId="2"/>
    <xf numFmtId="10" fontId="7" fillId="0" borderId="0" xfId="2" applyNumberFormat="1"/>
    <xf numFmtId="0" fontId="7" fillId="0" borderId="0" xfId="2" applyNumberFormat="1"/>
    <xf numFmtId="0" fontId="7" fillId="0" borderId="0" xfId="2" quotePrefix="1" applyNumberFormat="1"/>
    <xf numFmtId="0" fontId="10" fillId="0" borderId="0" xfId="2" applyFont="1"/>
    <xf numFmtId="0" fontId="7" fillId="4" borderId="0" xfId="2" applyFill="1"/>
    <xf numFmtId="0" fontId="7" fillId="5" borderId="0" xfId="2" applyFill="1"/>
    <xf numFmtId="0" fontId="7" fillId="6" borderId="0" xfId="2" applyFill="1"/>
    <xf numFmtId="9" fontId="7" fillId="0" borderId="0" xfId="2" applyNumberFormat="1"/>
    <xf numFmtId="0" fontId="11" fillId="0" borderId="0" xfId="2" applyFont="1"/>
    <xf numFmtId="176" fontId="7" fillId="0" borderId="0" xfId="2" applyNumberFormat="1"/>
    <xf numFmtId="0" fontId="12" fillId="7" borderId="0" xfId="2" applyFont="1" applyFill="1"/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7" fillId="8" borderId="0" xfId="2" applyFill="1"/>
    <xf numFmtId="0" fontId="7" fillId="8" borderId="0" xfId="2" applyNumberFormat="1" applyFill="1"/>
  </cellXfs>
  <cellStyles count="4">
    <cellStyle name="백분율" xfId="1" builtinId="5"/>
    <cellStyle name="백분율 2" xfId="3" xr:uid="{2331F6C9-CB62-41A6-8AE4-C417CDA7A066}"/>
    <cellStyle name="표준" xfId="0" builtinId="0"/>
    <cellStyle name="표준 2" xfId="2" xr:uid="{A8327667-5358-4A5F-9EDE-D979A07F925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C30A-4175-46FE-9788-6A3BA3FA20B8}">
  <dimension ref="A1:BR256"/>
  <sheetViews>
    <sheetView zoomScaleNormal="100" workbookViewId="0">
      <pane ySplit="3" topLeftCell="A4" activePane="bottomLeft" state="frozen"/>
      <selection pane="bottomLeft" activeCell="S18" sqref="S18"/>
    </sheetView>
  </sheetViews>
  <sheetFormatPr defaultRowHeight="16.5"/>
  <cols>
    <col min="1" max="1" width="6.125" style="30" customWidth="1"/>
    <col min="2" max="2" width="6.375" style="30" customWidth="1"/>
    <col min="3" max="3" width="14.125" style="30" customWidth="1"/>
    <col min="4" max="9" width="9" style="30"/>
    <col min="10" max="33" width="9" style="30" customWidth="1"/>
    <col min="34" max="16384" width="9" style="30"/>
  </cols>
  <sheetData>
    <row r="1" spans="1:33">
      <c r="A1" s="30" t="s">
        <v>18081</v>
      </c>
    </row>
    <row r="2" spans="1:33">
      <c r="J2" s="35" t="s">
        <v>16937</v>
      </c>
      <c r="K2" s="35"/>
      <c r="L2" s="35"/>
      <c r="M2" s="35"/>
      <c r="N2" s="35" t="s">
        <v>16936</v>
      </c>
      <c r="O2" s="35"/>
      <c r="P2" s="35"/>
      <c r="Q2" s="35"/>
      <c r="R2" s="35" t="s">
        <v>16935</v>
      </c>
      <c r="S2" s="35"/>
      <c r="T2" s="35"/>
      <c r="U2" s="35"/>
      <c r="V2" s="56" t="s">
        <v>18105</v>
      </c>
      <c r="W2" s="56"/>
      <c r="X2" s="56"/>
      <c r="Y2" s="56" t="s">
        <v>18106</v>
      </c>
      <c r="Z2" s="56"/>
      <c r="AA2" s="56"/>
      <c r="AB2" s="56" t="s">
        <v>18107</v>
      </c>
      <c r="AC2" s="56"/>
      <c r="AD2" s="56"/>
      <c r="AE2" s="36" t="s">
        <v>16934</v>
      </c>
      <c r="AF2" s="36"/>
      <c r="AG2" s="36"/>
    </row>
    <row r="3" spans="1:33">
      <c r="A3" s="30" t="s">
        <v>16930</v>
      </c>
      <c r="B3" s="30" t="s">
        <v>16929</v>
      </c>
      <c r="C3" s="30" t="s">
        <v>16928</v>
      </c>
      <c r="D3" s="30" t="s">
        <v>16927</v>
      </c>
      <c r="E3" s="30" t="s">
        <v>16926</v>
      </c>
      <c r="F3" s="30" t="s">
        <v>16925</v>
      </c>
      <c r="G3" s="30" t="s">
        <v>16924</v>
      </c>
      <c r="H3" s="30" t="s">
        <v>16923</v>
      </c>
      <c r="I3" s="30" t="s">
        <v>16922</v>
      </c>
      <c r="J3" s="30" t="s">
        <v>18097</v>
      </c>
      <c r="K3" s="30" t="s">
        <v>18080</v>
      </c>
      <c r="L3" s="30" t="s">
        <v>18075</v>
      </c>
      <c r="M3" s="30" t="s">
        <v>18076</v>
      </c>
      <c r="N3" s="30" t="s">
        <v>18097</v>
      </c>
      <c r="O3" s="30" t="s">
        <v>18080</v>
      </c>
      <c r="P3" s="30" t="s">
        <v>18075</v>
      </c>
      <c r="Q3" s="30" t="s">
        <v>18076</v>
      </c>
      <c r="R3" s="30" t="s">
        <v>18097</v>
      </c>
      <c r="S3" s="30" t="s">
        <v>18080</v>
      </c>
      <c r="T3" s="30" t="s">
        <v>18075</v>
      </c>
      <c r="U3" s="30" t="s">
        <v>18076</v>
      </c>
      <c r="V3" s="30" t="s">
        <v>18080</v>
      </c>
      <c r="W3" s="30" t="s">
        <v>18075</v>
      </c>
      <c r="X3" s="30" t="s">
        <v>18076</v>
      </c>
      <c r="Y3" s="30" t="s">
        <v>18080</v>
      </c>
      <c r="Z3" s="30" t="s">
        <v>18075</v>
      </c>
      <c r="AA3" s="30" t="s">
        <v>18076</v>
      </c>
      <c r="AB3" s="30" t="s">
        <v>18080</v>
      </c>
      <c r="AC3" s="30" t="s">
        <v>18075</v>
      </c>
      <c r="AD3" s="30" t="s">
        <v>18076</v>
      </c>
      <c r="AE3" s="30" t="s">
        <v>16921</v>
      </c>
      <c r="AF3" s="30" t="s">
        <v>16920</v>
      </c>
      <c r="AG3" s="30" t="s">
        <v>16919</v>
      </c>
    </row>
    <row r="4" spans="1:33">
      <c r="A4" s="30">
        <v>1</v>
      </c>
      <c r="B4" s="30" t="s">
        <v>16869</v>
      </c>
      <c r="C4" s="30" t="s">
        <v>16917</v>
      </c>
      <c r="D4" s="32" t="s">
        <v>7</v>
      </c>
      <c r="E4" s="32" t="s">
        <v>9</v>
      </c>
      <c r="F4" s="32" t="s">
        <v>11</v>
      </c>
      <c r="G4" s="32" t="s">
        <v>8</v>
      </c>
      <c r="H4" s="32" t="s">
        <v>10</v>
      </c>
      <c r="I4" s="32" t="s">
        <v>12</v>
      </c>
      <c r="J4" s="30">
        <v>47200</v>
      </c>
      <c r="K4" s="32">
        <v>30943</v>
      </c>
      <c r="L4" s="32">
        <v>15108</v>
      </c>
      <c r="M4" s="32">
        <v>125</v>
      </c>
      <c r="N4" s="32">
        <v>48039</v>
      </c>
      <c r="O4" s="32">
        <v>23959</v>
      </c>
      <c r="P4" s="32">
        <v>22486</v>
      </c>
      <c r="Q4" s="32">
        <v>292</v>
      </c>
      <c r="R4" s="32">
        <v>95239</v>
      </c>
      <c r="S4" s="32">
        <v>54902</v>
      </c>
      <c r="T4" s="32">
        <v>37594</v>
      </c>
      <c r="U4" s="32">
        <v>417</v>
      </c>
      <c r="V4" s="31">
        <f t="shared" ref="V4:X56" si="0">K4/$J4</f>
        <v>0.6555720338983051</v>
      </c>
      <c r="W4" s="31">
        <f t="shared" si="0"/>
        <v>0.32008474576271184</v>
      </c>
      <c r="X4" s="31">
        <f t="shared" si="0"/>
        <v>2.6483050847457626E-3</v>
      </c>
      <c r="Y4" s="31">
        <f t="shared" ref="Y4:AA30" si="1">O4/$N4</f>
        <v>0.49874060659047859</v>
      </c>
      <c r="Z4" s="31">
        <f t="shared" si="1"/>
        <v>0.46807801994213033</v>
      </c>
      <c r="AA4" s="31">
        <f t="shared" si="1"/>
        <v>6.0783946376902096E-3</v>
      </c>
      <c r="AB4" s="31">
        <f>S4/$R4</f>
        <v>0.57646552357752601</v>
      </c>
      <c r="AC4" s="31">
        <f t="shared" ref="AC4:AD19" si="2">T4/$R4</f>
        <v>0.39473325003412468</v>
      </c>
      <c r="AD4" s="31">
        <f t="shared" si="2"/>
        <v>4.3784584046451559E-3</v>
      </c>
      <c r="AE4" s="31">
        <f t="shared" ref="AE4:AG35" si="3">V4-Y4</f>
        <v>0.15683142730782651</v>
      </c>
      <c r="AF4" s="31">
        <f t="shared" si="3"/>
        <v>-0.14799327417941849</v>
      </c>
      <c r="AG4" s="31">
        <f t="shared" si="3"/>
        <v>-3.4300895529444471E-3</v>
      </c>
    </row>
    <row r="5" spans="1:33">
      <c r="A5" s="30">
        <v>2</v>
      </c>
      <c r="B5" s="30" t="s">
        <v>16869</v>
      </c>
      <c r="C5" s="30" t="s">
        <v>16916</v>
      </c>
      <c r="D5" s="32" t="s">
        <v>7</v>
      </c>
      <c r="E5" s="32" t="s">
        <v>9</v>
      </c>
      <c r="F5" s="32" t="s">
        <v>100</v>
      </c>
      <c r="G5" s="32" t="s">
        <v>98</v>
      </c>
      <c r="H5" s="32" t="s">
        <v>99</v>
      </c>
      <c r="I5" s="32" t="s">
        <v>101</v>
      </c>
      <c r="J5" s="30">
        <v>56009</v>
      </c>
      <c r="K5" s="32">
        <v>33921</v>
      </c>
      <c r="L5" s="32">
        <v>19004</v>
      </c>
      <c r="M5" s="32">
        <v>2262</v>
      </c>
      <c r="N5" s="32">
        <v>75191</v>
      </c>
      <c r="O5" s="32">
        <v>36466</v>
      </c>
      <c r="P5" s="32">
        <v>34103</v>
      </c>
      <c r="Q5" s="32">
        <v>3203</v>
      </c>
      <c r="R5" s="32">
        <v>131200</v>
      </c>
      <c r="S5" s="32">
        <v>70387</v>
      </c>
      <c r="T5" s="32">
        <v>53107</v>
      </c>
      <c r="U5" s="32">
        <v>5465</v>
      </c>
      <c r="V5" s="31">
        <f t="shared" si="0"/>
        <v>0.60563480869146025</v>
      </c>
      <c r="W5" s="31">
        <f t="shared" si="0"/>
        <v>0.3393026120802014</v>
      </c>
      <c r="X5" s="31">
        <f t="shared" si="0"/>
        <v>4.0386366476816225E-2</v>
      </c>
      <c r="Y5" s="31">
        <f t="shared" si="1"/>
        <v>0.48497825537630834</v>
      </c>
      <c r="Z5" s="31">
        <f t="shared" si="1"/>
        <v>0.45355162186963865</v>
      </c>
      <c r="AA5" s="31">
        <f t="shared" si="1"/>
        <v>4.2598183293213285E-2</v>
      </c>
      <c r="AB5" s="31">
        <f t="shared" ref="AB5:AD55" si="4">S5/$R5</f>
        <v>0.53648628048780489</v>
      </c>
      <c r="AC5" s="31">
        <f t="shared" si="2"/>
        <v>0.40477896341463415</v>
      </c>
      <c r="AD5" s="31">
        <f t="shared" si="2"/>
        <v>4.1653963414634149E-2</v>
      </c>
      <c r="AE5" s="31">
        <f t="shared" si="3"/>
        <v>0.1206565533151519</v>
      </c>
      <c r="AF5" s="31">
        <f t="shared" si="3"/>
        <v>-0.11424900978943725</v>
      </c>
      <c r="AG5" s="31">
        <f t="shared" si="3"/>
        <v>-2.2118168163970595E-3</v>
      </c>
    </row>
    <row r="6" spans="1:33">
      <c r="A6" s="30">
        <v>3</v>
      </c>
      <c r="B6" s="30" t="s">
        <v>16869</v>
      </c>
      <c r="C6" s="30" t="s">
        <v>16915</v>
      </c>
      <c r="D6" s="32" t="s">
        <v>7</v>
      </c>
      <c r="E6" s="32" t="s">
        <v>9</v>
      </c>
      <c r="F6" s="32" t="s">
        <v>19</v>
      </c>
      <c r="G6" s="32" t="s">
        <v>168</v>
      </c>
      <c r="H6" s="32" t="s">
        <v>169</v>
      </c>
      <c r="I6" s="32" t="s">
        <v>170</v>
      </c>
      <c r="J6" s="30">
        <v>52643</v>
      </c>
      <c r="K6" s="32">
        <v>31114</v>
      </c>
      <c r="L6" s="32">
        <v>20624</v>
      </c>
      <c r="M6" s="32">
        <v>362</v>
      </c>
      <c r="N6" s="32">
        <v>72057</v>
      </c>
      <c r="O6" s="32">
        <v>32957</v>
      </c>
      <c r="P6" s="32">
        <v>37676</v>
      </c>
      <c r="Q6" s="32">
        <v>575</v>
      </c>
      <c r="R6" s="32">
        <v>124700</v>
      </c>
      <c r="S6" s="32">
        <v>64071</v>
      </c>
      <c r="T6" s="32">
        <v>58300</v>
      </c>
      <c r="U6" s="32">
        <v>937</v>
      </c>
      <c r="V6" s="31">
        <f t="shared" si="0"/>
        <v>0.59103774480937632</v>
      </c>
      <c r="W6" s="31">
        <f t="shared" si="0"/>
        <v>0.39177098569610397</v>
      </c>
      <c r="X6" s="31">
        <f t="shared" si="0"/>
        <v>6.8765077978078758E-3</v>
      </c>
      <c r="Y6" s="31">
        <f t="shared" si="1"/>
        <v>0.45737402334263155</v>
      </c>
      <c r="Z6" s="31">
        <f t="shared" si="1"/>
        <v>0.52286384390135587</v>
      </c>
      <c r="AA6" s="31">
        <f t="shared" si="1"/>
        <v>7.9797937743730663E-3</v>
      </c>
      <c r="AB6" s="31">
        <f t="shared" si="4"/>
        <v>0.51380112269446676</v>
      </c>
      <c r="AC6" s="31">
        <f t="shared" si="2"/>
        <v>0.46752205292702487</v>
      </c>
      <c r="AD6" s="31">
        <f t="shared" si="2"/>
        <v>7.5140336808340018E-3</v>
      </c>
      <c r="AE6" s="31">
        <f t="shared" si="3"/>
        <v>0.13366372146674477</v>
      </c>
      <c r="AF6" s="31">
        <f t="shared" si="3"/>
        <v>-0.13109285820525191</v>
      </c>
      <c r="AG6" s="31">
        <f t="shared" si="3"/>
        <v>-1.1032859765651905E-3</v>
      </c>
    </row>
    <row r="7" spans="1:33">
      <c r="A7" s="30">
        <v>4</v>
      </c>
      <c r="B7" s="30" t="s">
        <v>16869</v>
      </c>
      <c r="C7" s="30" t="s">
        <v>16914</v>
      </c>
      <c r="D7" s="32" t="s">
        <v>7</v>
      </c>
      <c r="E7" s="32" t="s">
        <v>9</v>
      </c>
      <c r="F7" s="32" t="s">
        <v>255</v>
      </c>
      <c r="G7" s="32" t="s">
        <v>253</v>
      </c>
      <c r="H7" s="32" t="s">
        <v>254</v>
      </c>
      <c r="I7" s="32" t="s">
        <v>256</v>
      </c>
      <c r="J7" s="30">
        <v>58900</v>
      </c>
      <c r="K7" s="32">
        <v>32286</v>
      </c>
      <c r="L7" s="32">
        <v>23344</v>
      </c>
      <c r="M7" s="32">
        <v>513</v>
      </c>
      <c r="N7" s="32">
        <v>76143</v>
      </c>
      <c r="O7" s="32">
        <v>30715</v>
      </c>
      <c r="P7" s="32">
        <v>40547</v>
      </c>
      <c r="Q7" s="32">
        <v>798</v>
      </c>
      <c r="R7" s="32">
        <v>135043</v>
      </c>
      <c r="S7" s="32">
        <v>63001</v>
      </c>
      <c r="T7" s="32">
        <v>63891</v>
      </c>
      <c r="U7" s="32">
        <v>1311</v>
      </c>
      <c r="V7" s="31">
        <f t="shared" si="0"/>
        <v>0.54814940577249571</v>
      </c>
      <c r="W7" s="31">
        <f t="shared" si="0"/>
        <v>0.39633276740237688</v>
      </c>
      <c r="X7" s="31">
        <f t="shared" si="0"/>
        <v>8.7096774193548381E-3</v>
      </c>
      <c r="Y7" s="31">
        <f t="shared" si="1"/>
        <v>0.40338573473595735</v>
      </c>
      <c r="Z7" s="31">
        <f t="shared" si="1"/>
        <v>0.53251119603903185</v>
      </c>
      <c r="AA7" s="31">
        <f t="shared" si="1"/>
        <v>1.0480280524802018E-2</v>
      </c>
      <c r="AB7" s="31">
        <f t="shared" si="4"/>
        <v>0.46652547707026648</v>
      </c>
      <c r="AC7" s="31">
        <f t="shared" si="2"/>
        <v>0.47311597046866555</v>
      </c>
      <c r="AD7" s="31">
        <f t="shared" si="2"/>
        <v>9.7080189273046364E-3</v>
      </c>
      <c r="AE7" s="31">
        <f t="shared" si="3"/>
        <v>0.14476367103653837</v>
      </c>
      <c r="AF7" s="31">
        <f t="shared" si="3"/>
        <v>-0.13617842863665497</v>
      </c>
      <c r="AG7" s="31">
        <f t="shared" si="3"/>
        <v>-1.7706031054471796E-3</v>
      </c>
    </row>
    <row r="8" spans="1:33">
      <c r="A8" s="30">
        <v>5</v>
      </c>
      <c r="B8" s="30" t="s">
        <v>16869</v>
      </c>
      <c r="C8" s="30" t="s">
        <v>16913</v>
      </c>
      <c r="D8" s="32" t="s">
        <v>7</v>
      </c>
      <c r="E8" s="32" t="s">
        <v>9</v>
      </c>
      <c r="F8" s="32" t="s">
        <v>255</v>
      </c>
      <c r="G8" s="32" t="s">
        <v>335</v>
      </c>
      <c r="H8" s="32" t="s">
        <v>336</v>
      </c>
      <c r="I8" s="32" t="s">
        <v>337</v>
      </c>
      <c r="J8" s="30">
        <v>42157</v>
      </c>
      <c r="K8" s="32">
        <v>25800</v>
      </c>
      <c r="L8" s="32">
        <v>13821</v>
      </c>
      <c r="M8" s="32">
        <v>671</v>
      </c>
      <c r="N8" s="32">
        <v>64349</v>
      </c>
      <c r="O8" s="32">
        <v>30808</v>
      </c>
      <c r="P8" s="32">
        <v>29001</v>
      </c>
      <c r="Q8" s="32">
        <v>1171</v>
      </c>
      <c r="R8" s="32">
        <v>106506</v>
      </c>
      <c r="S8" s="32">
        <v>56608</v>
      </c>
      <c r="T8" s="32">
        <v>42822</v>
      </c>
      <c r="U8" s="32">
        <v>1842</v>
      </c>
      <c r="V8" s="31">
        <f t="shared" si="0"/>
        <v>0.61199800744834787</v>
      </c>
      <c r="W8" s="31">
        <f t="shared" si="0"/>
        <v>0.32784590933889984</v>
      </c>
      <c r="X8" s="31">
        <f t="shared" si="0"/>
        <v>1.5916692364257419E-2</v>
      </c>
      <c r="Y8" s="31">
        <f t="shared" si="1"/>
        <v>0.47876423876050911</v>
      </c>
      <c r="Z8" s="31">
        <f t="shared" si="1"/>
        <v>0.45068299429672565</v>
      </c>
      <c r="AA8" s="31">
        <f t="shared" si="1"/>
        <v>1.8197640988981956E-2</v>
      </c>
      <c r="AB8" s="31">
        <f t="shared" si="4"/>
        <v>0.53150057273768614</v>
      </c>
      <c r="AC8" s="31">
        <f t="shared" si="2"/>
        <v>0.40206185567010311</v>
      </c>
      <c r="AD8" s="31">
        <f t="shared" si="2"/>
        <v>1.7294800292941243E-2</v>
      </c>
      <c r="AE8" s="31">
        <f t="shared" si="3"/>
        <v>0.13323376868783876</v>
      </c>
      <c r="AF8" s="31">
        <f t="shared" si="3"/>
        <v>-0.1228370849578258</v>
      </c>
      <c r="AG8" s="31">
        <f t="shared" si="3"/>
        <v>-2.2809486247245374E-3</v>
      </c>
    </row>
    <row r="9" spans="1:33">
      <c r="A9" s="30">
        <v>6</v>
      </c>
      <c r="B9" s="30" t="s">
        <v>16869</v>
      </c>
      <c r="C9" s="30" t="s">
        <v>16912</v>
      </c>
      <c r="D9" s="32" t="s">
        <v>7</v>
      </c>
      <c r="E9" s="32" t="s">
        <v>9</v>
      </c>
      <c r="F9" s="32" t="s">
        <v>19</v>
      </c>
      <c r="G9" s="32" t="s">
        <v>390</v>
      </c>
      <c r="H9" s="32" t="s">
        <v>391</v>
      </c>
      <c r="I9" s="32" t="s">
        <v>392</v>
      </c>
      <c r="J9" s="30">
        <v>44863</v>
      </c>
      <c r="K9" s="32">
        <v>25934</v>
      </c>
      <c r="L9" s="32">
        <v>17993</v>
      </c>
      <c r="M9" s="32">
        <v>130</v>
      </c>
      <c r="N9" s="32">
        <v>63713</v>
      </c>
      <c r="O9" s="32">
        <v>28276</v>
      </c>
      <c r="P9" s="32">
        <v>33471</v>
      </c>
      <c r="Q9" s="32">
        <v>240</v>
      </c>
      <c r="R9" s="32">
        <v>108576</v>
      </c>
      <c r="S9" s="32">
        <v>54210</v>
      </c>
      <c r="T9" s="32">
        <v>51464</v>
      </c>
      <c r="U9" s="32">
        <v>370</v>
      </c>
      <c r="V9" s="31">
        <f t="shared" si="0"/>
        <v>0.57807101620489043</v>
      </c>
      <c r="W9" s="31">
        <f t="shared" si="0"/>
        <v>0.40106546597418807</v>
      </c>
      <c r="X9" s="31">
        <f t="shared" si="0"/>
        <v>2.8977108084613156E-3</v>
      </c>
      <c r="Y9" s="31">
        <f t="shared" si="1"/>
        <v>0.4438026776325083</v>
      </c>
      <c r="Z9" s="31">
        <f t="shared" si="1"/>
        <v>0.52534019744793059</v>
      </c>
      <c r="AA9" s="31">
        <f t="shared" si="1"/>
        <v>3.7668921570166215E-3</v>
      </c>
      <c r="AB9" s="31">
        <f t="shared" si="4"/>
        <v>0.49928160919540232</v>
      </c>
      <c r="AC9" s="31">
        <f t="shared" si="2"/>
        <v>0.47399056881815504</v>
      </c>
      <c r="AD9" s="31">
        <f t="shared" si="2"/>
        <v>3.4077512525788386E-3</v>
      </c>
      <c r="AE9" s="31">
        <f t="shared" si="3"/>
        <v>0.13426833857238213</v>
      </c>
      <c r="AF9" s="31">
        <f t="shared" si="3"/>
        <v>-0.12427473147374252</v>
      </c>
      <c r="AG9" s="31">
        <f t="shared" si="3"/>
        <v>-8.6918134855530583E-4</v>
      </c>
    </row>
    <row r="10" spans="1:33">
      <c r="A10" s="30">
        <v>7</v>
      </c>
      <c r="B10" s="30" t="s">
        <v>16869</v>
      </c>
      <c r="C10" s="30" t="s">
        <v>16911</v>
      </c>
      <c r="D10" s="32" t="s">
        <v>7</v>
      </c>
      <c r="E10" s="32" t="s">
        <v>9</v>
      </c>
      <c r="F10" s="32" t="s">
        <v>255</v>
      </c>
      <c r="G10" s="32" t="s">
        <v>444</v>
      </c>
      <c r="H10" s="32" t="s">
        <v>445</v>
      </c>
      <c r="I10" s="32" t="s">
        <v>446</v>
      </c>
      <c r="J10" s="30">
        <v>41687</v>
      </c>
      <c r="K10" s="32">
        <v>24857</v>
      </c>
      <c r="L10" s="32">
        <v>14190</v>
      </c>
      <c r="M10" s="32">
        <v>630</v>
      </c>
      <c r="N10" s="32">
        <v>57340</v>
      </c>
      <c r="O10" s="32">
        <v>26694</v>
      </c>
      <c r="P10" s="32">
        <v>26684</v>
      </c>
      <c r="Q10" s="32">
        <v>1049</v>
      </c>
      <c r="R10" s="32">
        <v>99027</v>
      </c>
      <c r="S10" s="32">
        <v>51551</v>
      </c>
      <c r="T10" s="32">
        <v>40874</v>
      </c>
      <c r="U10" s="32">
        <v>1679</v>
      </c>
      <c r="V10" s="31">
        <f t="shared" si="0"/>
        <v>0.59627701681579393</v>
      </c>
      <c r="W10" s="31">
        <f t="shared" si="0"/>
        <v>0.34039388778276203</v>
      </c>
      <c r="X10" s="31">
        <f t="shared" si="0"/>
        <v>1.5112625038980977E-2</v>
      </c>
      <c r="Y10" s="31">
        <f t="shared" si="1"/>
        <v>0.46553889082664807</v>
      </c>
      <c r="Z10" s="31">
        <f t="shared" si="1"/>
        <v>0.46536449250087197</v>
      </c>
      <c r="AA10" s="31">
        <f t="shared" si="1"/>
        <v>1.8294384373910011E-2</v>
      </c>
      <c r="AB10" s="31">
        <f t="shared" si="4"/>
        <v>0.52057519666353624</v>
      </c>
      <c r="AC10" s="31">
        <f t="shared" si="2"/>
        <v>0.41275611701859088</v>
      </c>
      <c r="AD10" s="31">
        <f t="shared" si="2"/>
        <v>1.6954971876356952E-2</v>
      </c>
      <c r="AE10" s="31">
        <f t="shared" si="3"/>
        <v>0.13073812598914586</v>
      </c>
      <c r="AF10" s="31">
        <f t="shared" si="3"/>
        <v>-0.12497060471810995</v>
      </c>
      <c r="AG10" s="31">
        <f t="shared" si="3"/>
        <v>-3.1817593349290334E-3</v>
      </c>
    </row>
    <row r="11" spans="1:33">
      <c r="A11" s="30">
        <v>8</v>
      </c>
      <c r="B11" s="30" t="s">
        <v>16869</v>
      </c>
      <c r="C11" s="30" t="s">
        <v>16910</v>
      </c>
      <c r="D11" s="32" t="s">
        <v>7</v>
      </c>
      <c r="E11" s="32" t="s">
        <v>9</v>
      </c>
      <c r="F11" s="32" t="s">
        <v>13</v>
      </c>
      <c r="G11" s="32" t="s">
        <v>502</v>
      </c>
      <c r="H11" s="32" t="s">
        <v>503</v>
      </c>
      <c r="I11" s="32" t="s">
        <v>504</v>
      </c>
      <c r="J11" s="30">
        <v>37189</v>
      </c>
      <c r="K11" s="32">
        <v>22280</v>
      </c>
      <c r="L11" s="32">
        <v>12988</v>
      </c>
      <c r="M11" s="32">
        <v>415</v>
      </c>
      <c r="N11" s="32">
        <v>67279</v>
      </c>
      <c r="O11" s="32">
        <v>32950</v>
      </c>
      <c r="P11" s="32">
        <v>31372</v>
      </c>
      <c r="Q11" s="32">
        <v>783</v>
      </c>
      <c r="R11" s="32">
        <v>104468</v>
      </c>
      <c r="S11" s="32">
        <v>55230</v>
      </c>
      <c r="T11" s="32">
        <v>44360</v>
      </c>
      <c r="U11" s="32">
        <v>1198</v>
      </c>
      <c r="V11" s="31">
        <f t="shared" si="0"/>
        <v>0.5991018849659846</v>
      </c>
      <c r="W11" s="31">
        <f t="shared" si="0"/>
        <v>0.34924305574228937</v>
      </c>
      <c r="X11" s="31">
        <f t="shared" si="0"/>
        <v>1.1159213746000162E-2</v>
      </c>
      <c r="Y11" s="31">
        <f t="shared" si="1"/>
        <v>0.48975163126681431</v>
      </c>
      <c r="Z11" s="31">
        <f t="shared" si="1"/>
        <v>0.46629706149021238</v>
      </c>
      <c r="AA11" s="31">
        <f t="shared" si="1"/>
        <v>1.1638104014625663E-2</v>
      </c>
      <c r="AB11" s="31">
        <f t="shared" si="4"/>
        <v>0.52867863843473595</v>
      </c>
      <c r="AC11" s="31">
        <f t="shared" si="2"/>
        <v>0.42462763717119117</v>
      </c>
      <c r="AD11" s="31">
        <f t="shared" si="2"/>
        <v>1.1467626450204847E-2</v>
      </c>
      <c r="AE11" s="31">
        <f t="shared" si="3"/>
        <v>0.10935025369917029</v>
      </c>
      <c r="AF11" s="31">
        <f t="shared" si="3"/>
        <v>-0.11705400574792302</v>
      </c>
      <c r="AG11" s="31">
        <f t="shared" si="3"/>
        <v>-4.7889026862550123E-4</v>
      </c>
    </row>
    <row r="12" spans="1:33">
      <c r="A12" s="30">
        <v>9</v>
      </c>
      <c r="B12" s="30" t="s">
        <v>16869</v>
      </c>
      <c r="C12" s="30" t="s">
        <v>16909</v>
      </c>
      <c r="D12" s="32" t="s">
        <v>7</v>
      </c>
      <c r="E12" s="32" t="s">
        <v>9</v>
      </c>
      <c r="F12" s="32" t="s">
        <v>255</v>
      </c>
      <c r="G12" s="32" t="s">
        <v>555</v>
      </c>
      <c r="H12" s="32" t="s">
        <v>556</v>
      </c>
      <c r="I12" s="32" t="s">
        <v>557</v>
      </c>
      <c r="J12" s="30">
        <v>40789</v>
      </c>
      <c r="K12" s="32">
        <v>25711</v>
      </c>
      <c r="L12" s="32">
        <v>12481</v>
      </c>
      <c r="M12" s="32">
        <v>301</v>
      </c>
      <c r="N12" s="32">
        <v>55896</v>
      </c>
      <c r="O12" s="32">
        <v>29474</v>
      </c>
      <c r="P12" s="32">
        <v>22189</v>
      </c>
      <c r="Q12" s="32">
        <v>453</v>
      </c>
      <c r="R12" s="32">
        <v>96685</v>
      </c>
      <c r="S12" s="32">
        <v>55185</v>
      </c>
      <c r="T12" s="32">
        <v>34670</v>
      </c>
      <c r="U12" s="32">
        <v>754</v>
      </c>
      <c r="V12" s="31">
        <f t="shared" si="0"/>
        <v>0.6303415136433842</v>
      </c>
      <c r="W12" s="31">
        <f t="shared" si="0"/>
        <v>0.30598935987643727</v>
      </c>
      <c r="X12" s="31">
        <f t="shared" si="0"/>
        <v>7.3794405354384758E-3</v>
      </c>
      <c r="Y12" s="31">
        <f t="shared" si="1"/>
        <v>0.5273007013024188</v>
      </c>
      <c r="Z12" s="31">
        <f t="shared" si="1"/>
        <v>0.39696937169028196</v>
      </c>
      <c r="AA12" s="31">
        <f t="shared" si="1"/>
        <v>8.1043366251610134E-3</v>
      </c>
      <c r="AB12" s="31">
        <f t="shared" si="4"/>
        <v>0.5707710606609091</v>
      </c>
      <c r="AC12" s="31">
        <f t="shared" si="2"/>
        <v>0.35858716450328387</v>
      </c>
      <c r="AD12" s="31">
        <f t="shared" si="2"/>
        <v>7.7985209701608316E-3</v>
      </c>
      <c r="AE12" s="31">
        <f t="shared" si="3"/>
        <v>0.1030408123409654</v>
      </c>
      <c r="AF12" s="31">
        <f t="shared" si="3"/>
        <v>-9.0980011813844686E-2</v>
      </c>
      <c r="AG12" s="31">
        <f t="shared" si="3"/>
        <v>-7.2489608972253761E-4</v>
      </c>
    </row>
    <row r="13" spans="1:33">
      <c r="A13" s="30">
        <v>10</v>
      </c>
      <c r="B13" s="30" t="s">
        <v>16869</v>
      </c>
      <c r="C13" s="30" t="s">
        <v>16908</v>
      </c>
      <c r="D13" s="32" t="s">
        <v>7</v>
      </c>
      <c r="E13" s="32" t="s">
        <v>9</v>
      </c>
      <c r="F13" s="32" t="s">
        <v>13</v>
      </c>
      <c r="G13" s="32" t="s">
        <v>609</v>
      </c>
      <c r="H13" s="32" t="s">
        <v>610</v>
      </c>
      <c r="I13" s="32" t="s">
        <v>611</v>
      </c>
      <c r="J13" s="30">
        <v>49381</v>
      </c>
      <c r="K13" s="32">
        <v>32291</v>
      </c>
      <c r="L13" s="32">
        <v>15379</v>
      </c>
      <c r="M13" s="32">
        <v>723</v>
      </c>
      <c r="N13" s="32">
        <v>77018</v>
      </c>
      <c r="O13" s="32">
        <v>41840</v>
      </c>
      <c r="P13" s="32">
        <v>32224</v>
      </c>
      <c r="Q13" s="32">
        <v>1233</v>
      </c>
      <c r="R13" s="32">
        <v>126399</v>
      </c>
      <c r="S13" s="32">
        <v>74131</v>
      </c>
      <c r="T13" s="32">
        <v>47603</v>
      </c>
      <c r="U13" s="32">
        <v>1956</v>
      </c>
      <c r="V13" s="31">
        <f t="shared" si="0"/>
        <v>0.6539154735627063</v>
      </c>
      <c r="W13" s="31">
        <f t="shared" si="0"/>
        <v>0.31143557238614039</v>
      </c>
      <c r="X13" s="31">
        <f t="shared" si="0"/>
        <v>1.4641258783742735E-2</v>
      </c>
      <c r="Y13" s="31">
        <f t="shared" si="1"/>
        <v>0.54324962995663351</v>
      </c>
      <c r="Z13" s="31">
        <f t="shared" si="1"/>
        <v>0.4183956997065621</v>
      </c>
      <c r="AA13" s="31">
        <f t="shared" si="1"/>
        <v>1.6009244592173257E-2</v>
      </c>
      <c r="AB13" s="31">
        <f t="shared" si="4"/>
        <v>0.5864840702853662</v>
      </c>
      <c r="AC13" s="31">
        <f t="shared" si="2"/>
        <v>0.37660899215974808</v>
      </c>
      <c r="AD13" s="31">
        <f t="shared" si="2"/>
        <v>1.5474805971566231E-2</v>
      </c>
      <c r="AE13" s="31">
        <f t="shared" si="3"/>
        <v>0.11066584360607279</v>
      </c>
      <c r="AF13" s="31">
        <f t="shared" si="3"/>
        <v>-0.10696012732042171</v>
      </c>
      <c r="AG13" s="31">
        <f t="shared" si="3"/>
        <v>-1.3679858084305226E-3</v>
      </c>
    </row>
    <row r="14" spans="1:33">
      <c r="A14" s="30">
        <v>11</v>
      </c>
      <c r="B14" s="30" t="s">
        <v>16869</v>
      </c>
      <c r="C14" s="30" t="s">
        <v>16907</v>
      </c>
      <c r="D14" s="32" t="s">
        <v>7</v>
      </c>
      <c r="E14" s="32" t="s">
        <v>9</v>
      </c>
      <c r="F14" s="32" t="s">
        <v>255</v>
      </c>
      <c r="G14" s="32" t="s">
        <v>670</v>
      </c>
      <c r="H14" s="32" t="s">
        <v>671</v>
      </c>
      <c r="I14" s="32" t="s">
        <v>672</v>
      </c>
      <c r="J14" s="30">
        <v>59913</v>
      </c>
      <c r="K14" s="32">
        <v>40125</v>
      </c>
      <c r="L14" s="32">
        <v>17681</v>
      </c>
      <c r="M14" s="32">
        <v>993</v>
      </c>
      <c r="N14" s="32">
        <v>78273</v>
      </c>
      <c r="O14" s="32">
        <v>42829</v>
      </c>
      <c r="P14" s="32">
        <v>32046</v>
      </c>
      <c r="Q14" s="32">
        <v>1649</v>
      </c>
      <c r="R14" s="32">
        <v>138186</v>
      </c>
      <c r="S14" s="32">
        <v>82954</v>
      </c>
      <c r="T14" s="32">
        <v>49727</v>
      </c>
      <c r="U14" s="32">
        <v>2642</v>
      </c>
      <c r="V14" s="31">
        <f t="shared" si="0"/>
        <v>0.66972109558860349</v>
      </c>
      <c r="W14" s="31">
        <f t="shared" si="0"/>
        <v>0.29511124463805855</v>
      </c>
      <c r="X14" s="31">
        <f t="shared" si="0"/>
        <v>1.6574032346903009E-2</v>
      </c>
      <c r="Y14" s="31">
        <f t="shared" si="1"/>
        <v>0.54717463237642605</v>
      </c>
      <c r="Z14" s="31">
        <f t="shared" si="1"/>
        <v>0.40941320761948563</v>
      </c>
      <c r="AA14" s="31">
        <f t="shared" si="1"/>
        <v>2.1067290125586089E-2</v>
      </c>
      <c r="AB14" s="31">
        <f t="shared" si="4"/>
        <v>0.60030683281953312</v>
      </c>
      <c r="AC14" s="31">
        <f t="shared" si="2"/>
        <v>0.35985555700288019</v>
      </c>
      <c r="AD14" s="31">
        <f t="shared" si="2"/>
        <v>1.9119158236000754E-2</v>
      </c>
      <c r="AE14" s="31">
        <f t="shared" si="3"/>
        <v>0.12254646321217744</v>
      </c>
      <c r="AF14" s="31">
        <f t="shared" si="3"/>
        <v>-0.11430196298142709</v>
      </c>
      <c r="AG14" s="31">
        <f t="shared" si="3"/>
        <v>-4.4932577786830803E-3</v>
      </c>
    </row>
    <row r="15" spans="1:33">
      <c r="A15" s="30">
        <v>12</v>
      </c>
      <c r="B15" s="30" t="s">
        <v>16869</v>
      </c>
      <c r="C15" s="30" t="s">
        <v>16906</v>
      </c>
      <c r="D15" s="32" t="s">
        <v>7</v>
      </c>
      <c r="E15" s="32" t="s">
        <v>9</v>
      </c>
      <c r="F15" s="32" t="s">
        <v>13</v>
      </c>
      <c r="G15" s="32" t="s">
        <v>734</v>
      </c>
      <c r="H15" s="32" t="s">
        <v>735</v>
      </c>
      <c r="I15" s="32" t="s">
        <v>736</v>
      </c>
      <c r="J15" s="30">
        <v>47636</v>
      </c>
      <c r="K15" s="32">
        <v>31313</v>
      </c>
      <c r="L15" s="32">
        <v>14809</v>
      </c>
      <c r="M15" s="32">
        <v>751</v>
      </c>
      <c r="N15" s="32">
        <v>72970</v>
      </c>
      <c r="O15" s="32">
        <v>39427</v>
      </c>
      <c r="P15" s="32">
        <v>30734</v>
      </c>
      <c r="Q15" s="32">
        <v>1309</v>
      </c>
      <c r="R15" s="32">
        <v>120606</v>
      </c>
      <c r="S15" s="32">
        <v>70740</v>
      </c>
      <c r="T15" s="32">
        <v>45543</v>
      </c>
      <c r="U15" s="32">
        <v>2060</v>
      </c>
      <c r="V15" s="31">
        <f t="shared" si="0"/>
        <v>0.65733898732051388</v>
      </c>
      <c r="W15" s="31">
        <f t="shared" si="0"/>
        <v>0.31087832731547571</v>
      </c>
      <c r="X15" s="31">
        <f t="shared" si="0"/>
        <v>1.5765387522042151E-2</v>
      </c>
      <c r="Y15" s="31">
        <f t="shared" si="1"/>
        <v>0.54031793887899138</v>
      </c>
      <c r="Z15" s="31">
        <f t="shared" si="1"/>
        <v>0.42118678909140744</v>
      </c>
      <c r="AA15" s="31">
        <f t="shared" si="1"/>
        <v>1.7938878991366314E-2</v>
      </c>
      <c r="AB15" s="31">
        <f t="shared" si="4"/>
        <v>0.58653798318491612</v>
      </c>
      <c r="AC15" s="31">
        <f t="shared" si="2"/>
        <v>0.37761802895378338</v>
      </c>
      <c r="AD15" s="31">
        <f t="shared" si="2"/>
        <v>1.7080410593171152E-2</v>
      </c>
      <c r="AE15" s="31">
        <f t="shared" si="3"/>
        <v>0.1170210484415225</v>
      </c>
      <c r="AF15" s="31">
        <f t="shared" si="3"/>
        <v>-0.11030846177593173</v>
      </c>
      <c r="AG15" s="31">
        <f t="shared" si="3"/>
        <v>-2.1734914693241625E-3</v>
      </c>
    </row>
    <row r="16" spans="1:33">
      <c r="A16" s="30">
        <v>13</v>
      </c>
      <c r="B16" s="30" t="s">
        <v>16869</v>
      </c>
      <c r="C16" s="30" t="s">
        <v>16905</v>
      </c>
      <c r="D16" s="32" t="s">
        <v>7</v>
      </c>
      <c r="E16" s="32" t="s">
        <v>9</v>
      </c>
      <c r="F16" s="32" t="s">
        <v>13</v>
      </c>
      <c r="G16" s="32" t="s">
        <v>794</v>
      </c>
      <c r="H16" s="32" t="s">
        <v>795</v>
      </c>
      <c r="I16" s="32" t="s">
        <v>796</v>
      </c>
      <c r="J16" s="30">
        <v>36801</v>
      </c>
      <c r="K16" s="32">
        <v>23428</v>
      </c>
      <c r="L16" s="32">
        <v>11938</v>
      </c>
      <c r="M16" s="32">
        <v>559</v>
      </c>
      <c r="N16" s="32">
        <v>50394</v>
      </c>
      <c r="O16" s="32">
        <v>26062</v>
      </c>
      <c r="P16" s="32">
        <v>21902</v>
      </c>
      <c r="Q16" s="32">
        <v>898</v>
      </c>
      <c r="R16" s="32">
        <v>87195</v>
      </c>
      <c r="S16" s="32">
        <v>49490</v>
      </c>
      <c r="T16" s="32">
        <v>33840</v>
      </c>
      <c r="U16" s="32">
        <v>1457</v>
      </c>
      <c r="V16" s="31">
        <f t="shared" si="0"/>
        <v>0.63661313551262189</v>
      </c>
      <c r="W16" s="31">
        <f t="shared" si="0"/>
        <v>0.32439335887611748</v>
      </c>
      <c r="X16" s="31">
        <f t="shared" si="0"/>
        <v>1.5189804624874324E-2</v>
      </c>
      <c r="Y16" s="31">
        <f t="shared" si="1"/>
        <v>0.51716474183434535</v>
      </c>
      <c r="Z16" s="31">
        <f t="shared" si="1"/>
        <v>0.43461523197206015</v>
      </c>
      <c r="AA16" s="31">
        <f t="shared" si="1"/>
        <v>1.7819581696233679E-2</v>
      </c>
      <c r="AB16" s="31">
        <f t="shared" si="4"/>
        <v>0.56757841619358906</v>
      </c>
      <c r="AC16" s="31">
        <f t="shared" si="2"/>
        <v>0.38809564768622051</v>
      </c>
      <c r="AD16" s="31">
        <f t="shared" si="2"/>
        <v>1.6709673719823383E-2</v>
      </c>
      <c r="AE16" s="31">
        <f t="shared" si="3"/>
        <v>0.11944839367827653</v>
      </c>
      <c r="AF16" s="31">
        <f t="shared" si="3"/>
        <v>-0.11022187309594267</v>
      </c>
      <c r="AG16" s="31">
        <f t="shared" si="3"/>
        <v>-2.6297770713593557E-3</v>
      </c>
    </row>
    <row r="17" spans="1:33">
      <c r="A17" s="30">
        <v>14</v>
      </c>
      <c r="B17" s="30" t="s">
        <v>16869</v>
      </c>
      <c r="C17" s="30" t="s">
        <v>16904</v>
      </c>
      <c r="D17" s="32" t="s">
        <v>7</v>
      </c>
      <c r="E17" s="32" t="s">
        <v>9</v>
      </c>
      <c r="F17" s="32" t="s">
        <v>19</v>
      </c>
      <c r="G17" s="32" t="s">
        <v>843</v>
      </c>
      <c r="H17" s="32" t="s">
        <v>844</v>
      </c>
      <c r="I17" s="32" t="s">
        <v>845</v>
      </c>
      <c r="J17" s="30">
        <v>33856</v>
      </c>
      <c r="K17" s="32">
        <v>24021</v>
      </c>
      <c r="L17" s="32">
        <v>9213</v>
      </c>
      <c r="M17" s="32">
        <v>228</v>
      </c>
      <c r="N17" s="32">
        <v>55783</v>
      </c>
      <c r="O17" s="32">
        <v>32992</v>
      </c>
      <c r="P17" s="32">
        <v>21495</v>
      </c>
      <c r="Q17" s="32">
        <v>509</v>
      </c>
      <c r="R17" s="32">
        <v>89639</v>
      </c>
      <c r="S17" s="32">
        <v>57013</v>
      </c>
      <c r="T17" s="32">
        <v>30708</v>
      </c>
      <c r="U17" s="32">
        <v>737</v>
      </c>
      <c r="V17" s="31">
        <f t="shared" si="0"/>
        <v>0.70950496219281667</v>
      </c>
      <c r="W17" s="31">
        <f t="shared" si="0"/>
        <v>0.27212310964083175</v>
      </c>
      <c r="X17" s="31">
        <f t="shared" si="0"/>
        <v>6.7344045368620039E-3</v>
      </c>
      <c r="Y17" s="31">
        <f t="shared" si="1"/>
        <v>0.59143466647544951</v>
      </c>
      <c r="Z17" s="31">
        <f t="shared" si="1"/>
        <v>0.38533244895398239</v>
      </c>
      <c r="AA17" s="31">
        <f t="shared" si="1"/>
        <v>9.12464370865676E-3</v>
      </c>
      <c r="AB17" s="31">
        <f t="shared" si="4"/>
        <v>0.63602896060866365</v>
      </c>
      <c r="AC17" s="31">
        <f t="shared" si="2"/>
        <v>0.34257410279008021</v>
      </c>
      <c r="AD17" s="31">
        <f t="shared" si="2"/>
        <v>8.2218677138299178E-3</v>
      </c>
      <c r="AE17" s="31">
        <f t="shared" si="3"/>
        <v>0.11807029571736716</v>
      </c>
      <c r="AF17" s="31">
        <f t="shared" si="3"/>
        <v>-0.11320933931315064</v>
      </c>
      <c r="AG17" s="31">
        <f t="shared" si="3"/>
        <v>-2.3902391717947561E-3</v>
      </c>
    </row>
    <row r="18" spans="1:33">
      <c r="A18" s="30">
        <v>15</v>
      </c>
      <c r="B18" s="30" t="s">
        <v>16869</v>
      </c>
      <c r="C18" s="30" t="s">
        <v>16903</v>
      </c>
      <c r="D18" s="32" t="s">
        <v>7</v>
      </c>
      <c r="E18" s="32" t="s">
        <v>9</v>
      </c>
      <c r="F18" s="32" t="s">
        <v>100</v>
      </c>
      <c r="G18" s="32" t="s">
        <v>895</v>
      </c>
      <c r="H18" s="32" t="s">
        <v>896</v>
      </c>
      <c r="I18" s="32" t="s">
        <v>897</v>
      </c>
      <c r="J18" s="30">
        <v>38170</v>
      </c>
      <c r="K18" s="32">
        <v>23117</v>
      </c>
      <c r="L18" s="32">
        <v>12780</v>
      </c>
      <c r="M18" s="32">
        <v>1730</v>
      </c>
      <c r="N18" s="32">
        <v>56531</v>
      </c>
      <c r="O18" s="32">
        <v>27536</v>
      </c>
      <c r="P18" s="32">
        <v>25187</v>
      </c>
      <c r="Q18" s="32">
        <v>2847</v>
      </c>
      <c r="R18" s="32">
        <v>94701</v>
      </c>
      <c r="S18" s="32">
        <v>50653</v>
      </c>
      <c r="T18" s="32">
        <v>37967</v>
      </c>
      <c r="U18" s="32">
        <v>4577</v>
      </c>
      <c r="V18" s="31">
        <f t="shared" si="0"/>
        <v>0.60563269583442492</v>
      </c>
      <c r="W18" s="31">
        <f t="shared" si="0"/>
        <v>0.33481791983232906</v>
      </c>
      <c r="X18" s="31">
        <f t="shared" si="0"/>
        <v>4.5323552528163481E-2</v>
      </c>
      <c r="Y18" s="31">
        <f t="shared" si="1"/>
        <v>0.48709557587872143</v>
      </c>
      <c r="Z18" s="31">
        <f t="shared" si="1"/>
        <v>0.44554315331411082</v>
      </c>
      <c r="AA18" s="31">
        <f t="shared" si="1"/>
        <v>5.0361748421220216E-2</v>
      </c>
      <c r="AB18" s="31">
        <f t="shared" si="4"/>
        <v>0.53487291580870322</v>
      </c>
      <c r="AC18" s="31">
        <f t="shared" si="2"/>
        <v>0.40091445708070667</v>
      </c>
      <c r="AD18" s="31">
        <f t="shared" si="2"/>
        <v>4.8331063029957447E-2</v>
      </c>
      <c r="AE18" s="31">
        <f t="shared" si="3"/>
        <v>0.11853711995570348</v>
      </c>
      <c r="AF18" s="31">
        <f t="shared" si="3"/>
        <v>-0.11072523348178176</v>
      </c>
      <c r="AG18" s="31">
        <f t="shared" si="3"/>
        <v>-5.038195893056735E-3</v>
      </c>
    </row>
    <row r="19" spans="1:33">
      <c r="A19" s="30">
        <v>16</v>
      </c>
      <c r="B19" s="30" t="s">
        <v>16869</v>
      </c>
      <c r="C19" s="30" t="s">
        <v>16902</v>
      </c>
      <c r="D19" s="32" t="s">
        <v>7</v>
      </c>
      <c r="E19" s="32" t="s">
        <v>9</v>
      </c>
      <c r="F19" s="32" t="s">
        <v>19</v>
      </c>
      <c r="G19" s="32" t="s">
        <v>944</v>
      </c>
      <c r="H19" s="32" t="s">
        <v>945</v>
      </c>
      <c r="I19" s="32" t="s">
        <v>946</v>
      </c>
      <c r="J19" s="30">
        <v>38245</v>
      </c>
      <c r="K19" s="32">
        <v>22795</v>
      </c>
      <c r="L19" s="32">
        <v>14581</v>
      </c>
      <c r="M19" s="32">
        <v>224</v>
      </c>
      <c r="N19" s="32">
        <v>60681</v>
      </c>
      <c r="O19" s="32">
        <v>28961</v>
      </c>
      <c r="P19" s="32">
        <v>29973</v>
      </c>
      <c r="Q19" s="32">
        <v>417</v>
      </c>
      <c r="R19" s="32">
        <v>98926</v>
      </c>
      <c r="S19" s="32">
        <v>51756</v>
      </c>
      <c r="T19" s="32">
        <v>44554</v>
      </c>
      <c r="U19" s="32">
        <v>641</v>
      </c>
      <c r="V19" s="31">
        <f t="shared" si="0"/>
        <v>0.5960256242646097</v>
      </c>
      <c r="W19" s="31">
        <f t="shared" si="0"/>
        <v>0.38125245130082364</v>
      </c>
      <c r="X19" s="31">
        <f t="shared" si="0"/>
        <v>5.8569747679435222E-3</v>
      </c>
      <c r="Y19" s="31">
        <f t="shared" si="1"/>
        <v>0.47726636014567986</v>
      </c>
      <c r="Z19" s="31">
        <f t="shared" si="1"/>
        <v>0.49394373856726159</v>
      </c>
      <c r="AA19" s="31">
        <f t="shared" si="1"/>
        <v>6.8720027685766549E-3</v>
      </c>
      <c r="AB19" s="31">
        <f t="shared" si="4"/>
        <v>0.52317894183531122</v>
      </c>
      <c r="AC19" s="31">
        <f t="shared" si="2"/>
        <v>0.45037704951175628</v>
      </c>
      <c r="AD19" s="31">
        <f t="shared" si="2"/>
        <v>6.4795908052483675E-3</v>
      </c>
      <c r="AE19" s="31">
        <f t="shared" si="3"/>
        <v>0.11875926411892984</v>
      </c>
      <c r="AF19" s="31">
        <f t="shared" si="3"/>
        <v>-0.11269128726643796</v>
      </c>
      <c r="AG19" s="31">
        <f t="shared" si="3"/>
        <v>-1.0150280006331327E-3</v>
      </c>
    </row>
    <row r="20" spans="1:33">
      <c r="A20" s="30">
        <v>17</v>
      </c>
      <c r="B20" s="30" t="s">
        <v>16869</v>
      </c>
      <c r="C20" s="30" t="s">
        <v>16901</v>
      </c>
      <c r="D20" s="32" t="s">
        <v>7</v>
      </c>
      <c r="E20" s="32" t="s">
        <v>9</v>
      </c>
      <c r="F20" s="32" t="s">
        <v>13</v>
      </c>
      <c r="G20" s="32" t="s">
        <v>997</v>
      </c>
      <c r="H20" s="32" t="s">
        <v>998</v>
      </c>
      <c r="I20" s="32" t="s">
        <v>999</v>
      </c>
      <c r="J20" s="30">
        <v>35657</v>
      </c>
      <c r="K20" s="32">
        <v>22699</v>
      </c>
      <c r="L20" s="32">
        <v>11254</v>
      </c>
      <c r="M20" s="32">
        <v>1218</v>
      </c>
      <c r="N20" s="32">
        <v>60376</v>
      </c>
      <c r="O20" s="32">
        <v>31212</v>
      </c>
      <c r="P20" s="32">
        <v>25528</v>
      </c>
      <c r="Q20" s="32">
        <v>2543</v>
      </c>
      <c r="R20" s="32">
        <v>96033</v>
      </c>
      <c r="S20" s="32">
        <v>53911</v>
      </c>
      <c r="T20" s="32">
        <v>36782</v>
      </c>
      <c r="U20" s="32">
        <v>3761</v>
      </c>
      <c r="V20" s="31">
        <f t="shared" si="0"/>
        <v>0.63659309532490116</v>
      </c>
      <c r="W20" s="31">
        <f t="shared" si="0"/>
        <v>0.3156182516756878</v>
      </c>
      <c r="X20" s="31">
        <f t="shared" si="0"/>
        <v>3.4158790700283256E-2</v>
      </c>
      <c r="Y20" s="31">
        <f t="shared" si="1"/>
        <v>0.51696038160858615</v>
      </c>
      <c r="Z20" s="31">
        <f t="shared" si="1"/>
        <v>0.42281701338280109</v>
      </c>
      <c r="AA20" s="31">
        <f t="shared" si="1"/>
        <v>4.2119385186166688E-2</v>
      </c>
      <c r="AB20" s="31">
        <f t="shared" si="4"/>
        <v>0.56137994231149713</v>
      </c>
      <c r="AC20" s="31">
        <f t="shared" si="4"/>
        <v>0.38301417221163558</v>
      </c>
      <c r="AD20" s="31">
        <f t="shared" si="4"/>
        <v>3.9163620838670039E-2</v>
      </c>
      <c r="AE20" s="31">
        <f t="shared" si="3"/>
        <v>0.11963271371631501</v>
      </c>
      <c r="AF20" s="31">
        <f t="shared" si="3"/>
        <v>-0.10719876170711329</v>
      </c>
      <c r="AG20" s="31">
        <f t="shared" si="3"/>
        <v>-7.9605944858834321E-3</v>
      </c>
    </row>
    <row r="21" spans="1:33">
      <c r="A21" s="30">
        <v>18</v>
      </c>
      <c r="B21" s="30" t="s">
        <v>16869</v>
      </c>
      <c r="C21" s="30" t="s">
        <v>16900</v>
      </c>
      <c r="D21" s="32" t="s">
        <v>7</v>
      </c>
      <c r="E21" s="32" t="s">
        <v>9</v>
      </c>
      <c r="F21" s="32" t="s">
        <v>19</v>
      </c>
      <c r="G21" s="32" t="s">
        <v>1044</v>
      </c>
      <c r="H21" s="32" t="s">
        <v>1045</v>
      </c>
      <c r="I21" s="32" t="s">
        <v>1046</v>
      </c>
      <c r="J21" s="30">
        <v>41951</v>
      </c>
      <c r="K21" s="32">
        <v>28897</v>
      </c>
      <c r="L21" s="32">
        <v>12323</v>
      </c>
      <c r="M21" s="32">
        <v>283</v>
      </c>
      <c r="N21" s="32">
        <v>73837</v>
      </c>
      <c r="O21" s="32">
        <v>42811</v>
      </c>
      <c r="P21" s="32">
        <v>29469</v>
      </c>
      <c r="Q21" s="32">
        <v>623</v>
      </c>
      <c r="R21" s="32">
        <v>115788</v>
      </c>
      <c r="S21" s="32">
        <v>71708</v>
      </c>
      <c r="T21" s="32">
        <v>41792</v>
      </c>
      <c r="U21" s="32">
        <v>906</v>
      </c>
      <c r="V21" s="31">
        <f t="shared" si="0"/>
        <v>0.68882744153893827</v>
      </c>
      <c r="W21" s="31">
        <f t="shared" si="0"/>
        <v>0.29374746728325907</v>
      </c>
      <c r="X21" s="31">
        <f t="shared" si="0"/>
        <v>6.7459655312149891E-3</v>
      </c>
      <c r="Y21" s="31">
        <f t="shared" si="1"/>
        <v>0.57980416322439965</v>
      </c>
      <c r="Z21" s="31">
        <f t="shared" si="1"/>
        <v>0.39910884786760026</v>
      </c>
      <c r="AA21" s="31">
        <f t="shared" si="1"/>
        <v>8.4375042322954608E-3</v>
      </c>
      <c r="AB21" s="31">
        <f t="shared" si="4"/>
        <v>0.61930424569039966</v>
      </c>
      <c r="AC21" s="31">
        <f t="shared" si="4"/>
        <v>0.36093550281549036</v>
      </c>
      <c r="AD21" s="31">
        <f t="shared" si="4"/>
        <v>7.824645040936884E-3</v>
      </c>
      <c r="AE21" s="31">
        <f t="shared" si="3"/>
        <v>0.10902327831453862</v>
      </c>
      <c r="AF21" s="31">
        <f t="shared" si="3"/>
        <v>-0.10536138058434119</v>
      </c>
      <c r="AG21" s="31">
        <f t="shared" si="3"/>
        <v>-1.6915387010804717E-3</v>
      </c>
    </row>
    <row r="22" spans="1:33">
      <c r="A22" s="30">
        <v>19</v>
      </c>
      <c r="B22" s="30" t="s">
        <v>16869</v>
      </c>
      <c r="C22" s="30" t="s">
        <v>16899</v>
      </c>
      <c r="D22" s="32" t="s">
        <v>7</v>
      </c>
      <c r="E22" s="32" t="s">
        <v>9</v>
      </c>
      <c r="F22" s="32" t="s">
        <v>100</v>
      </c>
      <c r="G22" s="32" t="s">
        <v>1097</v>
      </c>
      <c r="H22" s="32" t="s">
        <v>1098</v>
      </c>
      <c r="I22" s="32" t="s">
        <v>1099</v>
      </c>
      <c r="J22" s="30">
        <v>42756</v>
      </c>
      <c r="K22" s="32">
        <v>25326</v>
      </c>
      <c r="L22" s="32">
        <v>16078</v>
      </c>
      <c r="M22" s="32">
        <v>636</v>
      </c>
      <c r="N22" s="32">
        <v>62659</v>
      </c>
      <c r="O22" s="32">
        <v>30230</v>
      </c>
      <c r="P22" s="32">
        <v>30295</v>
      </c>
      <c r="Q22" s="32">
        <v>1009</v>
      </c>
      <c r="R22" s="32">
        <v>105415</v>
      </c>
      <c r="S22" s="32">
        <v>55556</v>
      </c>
      <c r="T22" s="32">
        <v>46373</v>
      </c>
      <c r="U22" s="32">
        <v>1645</v>
      </c>
      <c r="V22" s="31">
        <f t="shared" si="0"/>
        <v>0.59233791748526521</v>
      </c>
      <c r="W22" s="31">
        <f t="shared" si="0"/>
        <v>0.37604078959678172</v>
      </c>
      <c r="X22" s="31">
        <f t="shared" si="0"/>
        <v>1.4875105248386191E-2</v>
      </c>
      <c r="Y22" s="31">
        <f t="shared" si="1"/>
        <v>0.48245264048261222</v>
      </c>
      <c r="Z22" s="31">
        <f t="shared" si="1"/>
        <v>0.48349000143634596</v>
      </c>
      <c r="AA22" s="31">
        <f t="shared" si="1"/>
        <v>1.6103033881804688E-2</v>
      </c>
      <c r="AB22" s="31">
        <f t="shared" si="4"/>
        <v>0.52702177109519521</v>
      </c>
      <c r="AC22" s="31">
        <f t="shared" si="4"/>
        <v>0.43990893136650383</v>
      </c>
      <c r="AD22" s="31">
        <f t="shared" si="4"/>
        <v>1.5604989802210312E-2</v>
      </c>
      <c r="AE22" s="31">
        <f t="shared" si="3"/>
        <v>0.10988527700265299</v>
      </c>
      <c r="AF22" s="31">
        <f t="shared" si="3"/>
        <v>-0.10744921183956424</v>
      </c>
      <c r="AG22" s="31">
        <f t="shared" si="3"/>
        <v>-1.2279286334184961E-3</v>
      </c>
    </row>
    <row r="23" spans="1:33">
      <c r="A23" s="30">
        <v>20</v>
      </c>
      <c r="B23" s="30" t="s">
        <v>16869</v>
      </c>
      <c r="C23" s="30" t="s">
        <v>16898</v>
      </c>
      <c r="D23" s="32" t="s">
        <v>7</v>
      </c>
      <c r="E23" s="32" t="s">
        <v>9</v>
      </c>
      <c r="F23" s="32" t="s">
        <v>255</v>
      </c>
      <c r="G23" s="32" t="s">
        <v>1147</v>
      </c>
      <c r="H23" s="32" t="s">
        <v>1148</v>
      </c>
      <c r="I23" s="32" t="s">
        <v>1149</v>
      </c>
      <c r="J23" s="30">
        <v>59711</v>
      </c>
      <c r="K23" s="32">
        <v>41822</v>
      </c>
      <c r="L23" s="32">
        <v>16458</v>
      </c>
      <c r="M23" s="32">
        <v>603</v>
      </c>
      <c r="N23" s="32">
        <v>76038</v>
      </c>
      <c r="O23" s="32">
        <v>44529</v>
      </c>
      <c r="P23" s="32">
        <v>29131</v>
      </c>
      <c r="Q23" s="32">
        <v>948</v>
      </c>
      <c r="R23" s="32">
        <v>135749</v>
      </c>
      <c r="S23" s="32">
        <v>86351</v>
      </c>
      <c r="T23" s="32">
        <v>45589</v>
      </c>
      <c r="U23" s="32">
        <v>1551</v>
      </c>
      <c r="V23" s="31">
        <f t="shared" si="0"/>
        <v>0.70040696019158943</v>
      </c>
      <c r="W23" s="31">
        <f t="shared" si="0"/>
        <v>0.27562760630369615</v>
      </c>
      <c r="X23" s="31">
        <f t="shared" si="0"/>
        <v>1.0098641791294737E-2</v>
      </c>
      <c r="Y23" s="31">
        <f t="shared" si="1"/>
        <v>0.58561508719324551</v>
      </c>
      <c r="Z23" s="31">
        <f t="shared" si="1"/>
        <v>0.38311107604092692</v>
      </c>
      <c r="AA23" s="31">
        <f t="shared" si="1"/>
        <v>1.2467450485283674E-2</v>
      </c>
      <c r="AB23" s="31">
        <f t="shared" si="4"/>
        <v>0.63610781663216676</v>
      </c>
      <c r="AC23" s="31">
        <f t="shared" si="4"/>
        <v>0.33583304481064319</v>
      </c>
      <c r="AD23" s="31">
        <f t="shared" si="4"/>
        <v>1.1425498530375914E-2</v>
      </c>
      <c r="AE23" s="31">
        <f t="shared" si="3"/>
        <v>0.11479187299834392</v>
      </c>
      <c r="AF23" s="31">
        <f t="shared" si="3"/>
        <v>-0.10748346973723077</v>
      </c>
      <c r="AG23" s="31">
        <f t="shared" si="3"/>
        <v>-2.3688086939889375E-3</v>
      </c>
    </row>
    <row r="24" spans="1:33">
      <c r="A24" s="30">
        <v>21</v>
      </c>
      <c r="B24" s="30" t="s">
        <v>16869</v>
      </c>
      <c r="C24" s="30" t="s">
        <v>16897</v>
      </c>
      <c r="D24" s="32" t="s">
        <v>7</v>
      </c>
      <c r="E24" s="32" t="s">
        <v>9</v>
      </c>
      <c r="F24" s="32" t="s">
        <v>100</v>
      </c>
      <c r="G24" s="32" t="s">
        <v>1209</v>
      </c>
      <c r="H24" s="32" t="s">
        <v>1210</v>
      </c>
      <c r="I24" s="32" t="s">
        <v>504</v>
      </c>
      <c r="J24" s="30">
        <v>56840</v>
      </c>
      <c r="K24" s="32">
        <v>36445</v>
      </c>
      <c r="L24" s="32">
        <v>16522</v>
      </c>
      <c r="M24" s="32">
        <v>2283</v>
      </c>
      <c r="N24" s="32">
        <v>82205</v>
      </c>
      <c r="O24" s="32">
        <v>42452</v>
      </c>
      <c r="P24" s="32">
        <v>33274</v>
      </c>
      <c r="Q24" s="32">
        <v>3844</v>
      </c>
      <c r="R24" s="32">
        <v>139045</v>
      </c>
      <c r="S24" s="32">
        <v>78897</v>
      </c>
      <c r="T24" s="32">
        <v>49796</v>
      </c>
      <c r="U24" s="32">
        <v>6127</v>
      </c>
      <c r="V24" s="31">
        <f t="shared" si="0"/>
        <v>0.64118578465869103</v>
      </c>
      <c r="W24" s="31">
        <f t="shared" si="0"/>
        <v>0.29067558057705839</v>
      </c>
      <c r="X24" s="31">
        <f t="shared" si="0"/>
        <v>4.0165376495425759E-2</v>
      </c>
      <c r="Y24" s="31">
        <f t="shared" si="1"/>
        <v>0.51641627638221521</v>
      </c>
      <c r="Z24" s="31">
        <f t="shared" si="1"/>
        <v>0.40476856638890579</v>
      </c>
      <c r="AA24" s="31">
        <f t="shared" si="1"/>
        <v>4.6761145915698556E-2</v>
      </c>
      <c r="AB24" s="31">
        <f t="shared" si="4"/>
        <v>0.56742061922399223</v>
      </c>
      <c r="AC24" s="31">
        <f t="shared" si="4"/>
        <v>0.35812866338235821</v>
      </c>
      <c r="AD24" s="31">
        <f t="shared" si="4"/>
        <v>4.4064871084900571E-2</v>
      </c>
      <c r="AE24" s="31">
        <f t="shared" si="3"/>
        <v>0.12476950827647582</v>
      </c>
      <c r="AF24" s="31">
        <f t="shared" si="3"/>
        <v>-0.1140929858118474</v>
      </c>
      <c r="AG24" s="31">
        <f t="shared" si="3"/>
        <v>-6.5957694202727971E-3</v>
      </c>
    </row>
    <row r="25" spans="1:33">
      <c r="A25" s="30">
        <v>22</v>
      </c>
      <c r="B25" s="30" t="s">
        <v>16869</v>
      </c>
      <c r="C25" s="30" t="s">
        <v>16896</v>
      </c>
      <c r="D25" s="32" t="s">
        <v>7</v>
      </c>
      <c r="E25" s="32" t="s">
        <v>9</v>
      </c>
      <c r="F25" s="32" t="s">
        <v>11</v>
      </c>
      <c r="G25" s="32" t="s">
        <v>1268</v>
      </c>
      <c r="H25" s="32" t="s">
        <v>1269</v>
      </c>
      <c r="I25" s="32" t="s">
        <v>1270</v>
      </c>
      <c r="J25" s="30">
        <v>37760</v>
      </c>
      <c r="K25" s="32">
        <v>22588</v>
      </c>
      <c r="L25" s="32">
        <v>12973</v>
      </c>
      <c r="M25" s="32">
        <v>89</v>
      </c>
      <c r="N25" s="32">
        <v>53336</v>
      </c>
      <c r="O25" s="32">
        <v>25392</v>
      </c>
      <c r="P25" s="32">
        <v>24549</v>
      </c>
      <c r="Q25" s="32">
        <v>241</v>
      </c>
      <c r="R25" s="32">
        <v>91096</v>
      </c>
      <c r="S25" s="32">
        <v>47980</v>
      </c>
      <c r="T25" s="32">
        <v>37522</v>
      </c>
      <c r="U25" s="32">
        <v>330</v>
      </c>
      <c r="V25" s="31">
        <f t="shared" si="0"/>
        <v>0.59819915254237288</v>
      </c>
      <c r="W25" s="31">
        <f t="shared" si="0"/>
        <v>0.34356461864406779</v>
      </c>
      <c r="X25" s="31">
        <f t="shared" si="0"/>
        <v>2.356991525423729E-3</v>
      </c>
      <c r="Y25" s="31">
        <f t="shared" si="1"/>
        <v>0.47607619619019048</v>
      </c>
      <c r="Z25" s="31">
        <f t="shared" si="1"/>
        <v>0.46027073646317684</v>
      </c>
      <c r="AA25" s="31">
        <f t="shared" si="1"/>
        <v>4.5185240737963105E-3</v>
      </c>
      <c r="AB25" s="31">
        <f t="shared" si="4"/>
        <v>0.52669711074031789</v>
      </c>
      <c r="AC25" s="31">
        <f t="shared" si="4"/>
        <v>0.41189514358478968</v>
      </c>
      <c r="AD25" s="31">
        <f t="shared" si="4"/>
        <v>3.6225520330201108E-3</v>
      </c>
      <c r="AE25" s="31">
        <f t="shared" si="3"/>
        <v>0.1221229563521824</v>
      </c>
      <c r="AF25" s="31">
        <f t="shared" si="3"/>
        <v>-0.11670611781910906</v>
      </c>
      <c r="AG25" s="31">
        <f t="shared" si="3"/>
        <v>-2.1615325483725816E-3</v>
      </c>
    </row>
    <row r="26" spans="1:33">
      <c r="A26" s="30">
        <v>23</v>
      </c>
      <c r="B26" s="30" t="s">
        <v>16869</v>
      </c>
      <c r="C26" s="30" t="s">
        <v>16895</v>
      </c>
      <c r="D26" s="32" t="s">
        <v>7</v>
      </c>
      <c r="E26" s="32" t="s">
        <v>9</v>
      </c>
      <c r="F26" s="32" t="s">
        <v>19</v>
      </c>
      <c r="G26" s="32" t="s">
        <v>1320</v>
      </c>
      <c r="H26" s="32" t="s">
        <v>1321</v>
      </c>
      <c r="I26" s="32" t="s">
        <v>1322</v>
      </c>
      <c r="J26" s="30">
        <v>40318</v>
      </c>
      <c r="K26" s="32">
        <v>27011</v>
      </c>
      <c r="L26" s="32">
        <v>12483</v>
      </c>
      <c r="M26" s="32">
        <v>303</v>
      </c>
      <c r="N26" s="32">
        <v>56210</v>
      </c>
      <c r="O26" s="32">
        <v>31317</v>
      </c>
      <c r="P26" s="32">
        <v>23370</v>
      </c>
      <c r="Q26" s="32">
        <v>619</v>
      </c>
      <c r="R26" s="32">
        <v>96528</v>
      </c>
      <c r="S26" s="32">
        <v>58328</v>
      </c>
      <c r="T26" s="32">
        <v>35853</v>
      </c>
      <c r="U26" s="32">
        <v>922</v>
      </c>
      <c r="V26" s="31">
        <f t="shared" si="0"/>
        <v>0.66994890619574388</v>
      </c>
      <c r="W26" s="31">
        <f t="shared" si="0"/>
        <v>0.30961357210179075</v>
      </c>
      <c r="X26" s="31">
        <f t="shared" si="0"/>
        <v>7.5152537328240492E-3</v>
      </c>
      <c r="Y26" s="31">
        <f t="shared" si="1"/>
        <v>0.55714285714285716</v>
      </c>
      <c r="Z26" s="31">
        <f t="shared" si="1"/>
        <v>0.41576231987190893</v>
      </c>
      <c r="AA26" s="31">
        <f t="shared" si="1"/>
        <v>1.101227539583704E-2</v>
      </c>
      <c r="AB26" s="31">
        <f t="shared" si="4"/>
        <v>0.60425990386209183</v>
      </c>
      <c r="AC26" s="31">
        <f t="shared" si="4"/>
        <v>0.37142590750870214</v>
      </c>
      <c r="AD26" s="31">
        <f t="shared" si="4"/>
        <v>9.5516326868887776E-3</v>
      </c>
      <c r="AE26" s="31">
        <f t="shared" si="3"/>
        <v>0.11280604905288671</v>
      </c>
      <c r="AF26" s="31">
        <f t="shared" si="3"/>
        <v>-0.10614874777011818</v>
      </c>
      <c r="AG26" s="31">
        <f t="shared" si="3"/>
        <v>-3.4970216630129912E-3</v>
      </c>
    </row>
    <row r="27" spans="1:33">
      <c r="A27" s="30">
        <v>24</v>
      </c>
      <c r="B27" s="30" t="s">
        <v>16869</v>
      </c>
      <c r="C27" s="30" t="s">
        <v>16894</v>
      </c>
      <c r="D27" s="32" t="s">
        <v>7</v>
      </c>
      <c r="E27" s="32" t="s">
        <v>9</v>
      </c>
      <c r="F27" s="32" t="s">
        <v>19</v>
      </c>
      <c r="G27" s="32" t="s">
        <v>1369</v>
      </c>
      <c r="H27" s="32" t="s">
        <v>1370</v>
      </c>
      <c r="I27" s="32" t="s">
        <v>1371</v>
      </c>
      <c r="J27" s="30">
        <v>40256</v>
      </c>
      <c r="K27" s="32">
        <v>25397</v>
      </c>
      <c r="L27" s="32">
        <v>14042</v>
      </c>
      <c r="M27" s="32">
        <v>179</v>
      </c>
      <c r="N27" s="32">
        <v>55802</v>
      </c>
      <c r="O27" s="32">
        <v>27763</v>
      </c>
      <c r="P27" s="32">
        <v>26733</v>
      </c>
      <c r="Q27" s="32">
        <v>303</v>
      </c>
      <c r="R27" s="32">
        <v>96058</v>
      </c>
      <c r="S27" s="32">
        <v>53160</v>
      </c>
      <c r="T27" s="32">
        <v>40775</v>
      </c>
      <c r="U27" s="32">
        <v>482</v>
      </c>
      <c r="V27" s="31">
        <f t="shared" si="0"/>
        <v>0.63088732114467405</v>
      </c>
      <c r="W27" s="31">
        <f t="shared" si="0"/>
        <v>0.34881756756756754</v>
      </c>
      <c r="X27" s="31">
        <f t="shared" si="0"/>
        <v>4.4465421303656596E-3</v>
      </c>
      <c r="Y27" s="31">
        <f t="shared" si="1"/>
        <v>0.49752697035948534</v>
      </c>
      <c r="Z27" s="31">
        <f t="shared" si="1"/>
        <v>0.47906885057883231</v>
      </c>
      <c r="AA27" s="31">
        <f t="shared" si="1"/>
        <v>5.4299129063474427E-3</v>
      </c>
      <c r="AB27" s="31">
        <f t="shared" si="4"/>
        <v>0.55341564471465154</v>
      </c>
      <c r="AC27" s="31">
        <f t="shared" si="4"/>
        <v>0.42448312477877947</v>
      </c>
      <c r="AD27" s="31">
        <f t="shared" si="4"/>
        <v>5.0178017447791963E-3</v>
      </c>
      <c r="AE27" s="31">
        <f t="shared" si="3"/>
        <v>0.13336035078518871</v>
      </c>
      <c r="AF27" s="31">
        <f t="shared" si="3"/>
        <v>-0.13025128301126476</v>
      </c>
      <c r="AG27" s="31">
        <f t="shared" si="3"/>
        <v>-9.8337077598178307E-4</v>
      </c>
    </row>
    <row r="28" spans="1:33">
      <c r="A28" s="30">
        <v>25</v>
      </c>
      <c r="B28" s="30" t="s">
        <v>16869</v>
      </c>
      <c r="C28" s="30" t="s">
        <v>16893</v>
      </c>
      <c r="D28" s="32" t="s">
        <v>7</v>
      </c>
      <c r="E28" s="32" t="s">
        <v>9</v>
      </c>
      <c r="F28" s="32" t="s">
        <v>100</v>
      </c>
      <c r="G28" s="32" t="s">
        <v>1421</v>
      </c>
      <c r="H28" s="32" t="s">
        <v>1422</v>
      </c>
      <c r="I28" s="32" t="s">
        <v>1423</v>
      </c>
      <c r="J28" s="30">
        <v>52960</v>
      </c>
      <c r="K28" s="32">
        <v>32508</v>
      </c>
      <c r="L28" s="32">
        <v>15164</v>
      </c>
      <c r="M28" s="32">
        <v>4480</v>
      </c>
      <c r="N28" s="32">
        <v>77615</v>
      </c>
      <c r="O28" s="32">
        <v>36828</v>
      </c>
      <c r="P28" s="32">
        <v>32279</v>
      </c>
      <c r="Q28" s="32">
        <v>6965</v>
      </c>
      <c r="R28" s="32">
        <v>130575</v>
      </c>
      <c r="S28" s="32">
        <v>69336</v>
      </c>
      <c r="T28" s="32">
        <v>47443</v>
      </c>
      <c r="U28" s="32">
        <v>11445</v>
      </c>
      <c r="V28" s="31">
        <f t="shared" si="0"/>
        <v>0.613821752265861</v>
      </c>
      <c r="W28" s="31">
        <f t="shared" si="0"/>
        <v>0.28632930513595167</v>
      </c>
      <c r="X28" s="31">
        <f t="shared" si="0"/>
        <v>8.4592145015105744E-2</v>
      </c>
      <c r="Y28" s="31">
        <f t="shared" si="1"/>
        <v>0.47449590929588353</v>
      </c>
      <c r="Z28" s="31">
        <f t="shared" si="1"/>
        <v>0.41588610449011143</v>
      </c>
      <c r="AA28" s="31">
        <f t="shared" si="1"/>
        <v>8.973780841332217E-2</v>
      </c>
      <c r="AB28" s="31">
        <f t="shared" si="4"/>
        <v>0.53100516944284892</v>
      </c>
      <c r="AC28" s="31">
        <f t="shared" si="4"/>
        <v>0.36333907715872105</v>
      </c>
      <c r="AD28" s="31">
        <f t="shared" si="4"/>
        <v>8.7650775416427337E-2</v>
      </c>
      <c r="AE28" s="31">
        <f t="shared" si="3"/>
        <v>0.13932584296997746</v>
      </c>
      <c r="AF28" s="31">
        <f t="shared" si="3"/>
        <v>-0.12955679935415976</v>
      </c>
      <c r="AG28" s="31">
        <f t="shared" si="3"/>
        <v>-5.1456633982164268E-3</v>
      </c>
    </row>
    <row r="29" spans="1:33">
      <c r="A29" s="30">
        <v>26</v>
      </c>
      <c r="B29" s="30" t="s">
        <v>16869</v>
      </c>
      <c r="C29" s="30" t="s">
        <v>16892</v>
      </c>
      <c r="D29" s="32" t="s">
        <v>7</v>
      </c>
      <c r="E29" s="32" t="s">
        <v>9</v>
      </c>
      <c r="F29" s="32" t="s">
        <v>19</v>
      </c>
      <c r="G29" s="32" t="s">
        <v>1487</v>
      </c>
      <c r="H29" s="32" t="s">
        <v>1488</v>
      </c>
      <c r="I29" s="32" t="s">
        <v>1489</v>
      </c>
      <c r="J29" s="30">
        <v>60394</v>
      </c>
      <c r="K29" s="32">
        <v>36139</v>
      </c>
      <c r="L29" s="32">
        <v>22145</v>
      </c>
      <c r="M29" s="32">
        <v>184</v>
      </c>
      <c r="N29" s="32">
        <v>91782</v>
      </c>
      <c r="O29" s="32">
        <v>42057</v>
      </c>
      <c r="P29" s="32">
        <v>45669</v>
      </c>
      <c r="Q29" s="32">
        <v>372</v>
      </c>
      <c r="R29" s="32">
        <v>152176</v>
      </c>
      <c r="S29" s="32">
        <v>78196</v>
      </c>
      <c r="T29" s="32">
        <v>67814</v>
      </c>
      <c r="U29" s="32">
        <v>556</v>
      </c>
      <c r="V29" s="31">
        <f t="shared" si="0"/>
        <v>0.59838725701228601</v>
      </c>
      <c r="W29" s="31">
        <f t="shared" si="0"/>
        <v>0.36667549756598339</v>
      </c>
      <c r="X29" s="31">
        <f t="shared" si="0"/>
        <v>3.0466602642646619E-3</v>
      </c>
      <c r="Y29" s="31">
        <f t="shared" si="1"/>
        <v>0.45822710335359873</v>
      </c>
      <c r="Z29" s="31">
        <f t="shared" si="1"/>
        <v>0.49758122507681246</v>
      </c>
      <c r="AA29" s="31">
        <f t="shared" si="1"/>
        <v>4.0530823037196835E-3</v>
      </c>
      <c r="AB29" s="31">
        <f t="shared" si="4"/>
        <v>0.51385238145305434</v>
      </c>
      <c r="AC29" s="31">
        <f t="shared" si="4"/>
        <v>0.4456287456629166</v>
      </c>
      <c r="AD29" s="31">
        <f t="shared" si="4"/>
        <v>3.6536641783198403E-3</v>
      </c>
      <c r="AE29" s="31">
        <f t="shared" si="3"/>
        <v>0.14016015365868728</v>
      </c>
      <c r="AF29" s="31">
        <f t="shared" si="3"/>
        <v>-0.13090572751082907</v>
      </c>
      <c r="AG29" s="31">
        <f t="shared" si="3"/>
        <v>-1.0064220394550216E-3</v>
      </c>
    </row>
    <row r="30" spans="1:33">
      <c r="A30" s="30">
        <v>27</v>
      </c>
      <c r="B30" s="30" t="s">
        <v>16869</v>
      </c>
      <c r="C30" s="30" t="s">
        <v>16891</v>
      </c>
      <c r="D30" s="32" t="s">
        <v>7</v>
      </c>
      <c r="E30" s="32" t="s">
        <v>9</v>
      </c>
      <c r="F30" s="32" t="s">
        <v>11</v>
      </c>
      <c r="G30" s="32" t="s">
        <v>1557</v>
      </c>
      <c r="H30" s="32" t="s">
        <v>1558</v>
      </c>
      <c r="I30" s="32" t="s">
        <v>1559</v>
      </c>
      <c r="J30" s="30">
        <v>48663</v>
      </c>
      <c r="K30" s="32">
        <v>31035</v>
      </c>
      <c r="L30" s="32">
        <v>16564</v>
      </c>
      <c r="M30" s="32">
        <v>187</v>
      </c>
      <c r="N30" s="32">
        <v>68912</v>
      </c>
      <c r="O30" s="32">
        <v>35724</v>
      </c>
      <c r="P30" s="32">
        <v>31333</v>
      </c>
      <c r="Q30" s="32">
        <v>390</v>
      </c>
      <c r="R30" s="32">
        <v>117575</v>
      </c>
      <c r="S30" s="32">
        <v>66759</v>
      </c>
      <c r="T30" s="32">
        <v>47897</v>
      </c>
      <c r="U30" s="32">
        <v>577</v>
      </c>
      <c r="V30" s="31">
        <f t="shared" si="0"/>
        <v>0.63775352937550089</v>
      </c>
      <c r="W30" s="31">
        <f t="shared" si="0"/>
        <v>0.34038180958839365</v>
      </c>
      <c r="X30" s="31">
        <f t="shared" si="0"/>
        <v>3.8427552760824444E-3</v>
      </c>
      <c r="Y30" s="31">
        <f t="shared" si="1"/>
        <v>0.51840027861620619</v>
      </c>
      <c r="Z30" s="31">
        <f t="shared" si="1"/>
        <v>0.4546813327141862</v>
      </c>
      <c r="AA30" s="31">
        <f t="shared" si="1"/>
        <v>5.6593916879498487E-3</v>
      </c>
      <c r="AB30" s="31">
        <f t="shared" si="4"/>
        <v>0.56779927705719757</v>
      </c>
      <c r="AC30" s="31">
        <f t="shared" si="4"/>
        <v>0.40737401658515843</v>
      </c>
      <c r="AD30" s="31">
        <f t="shared" si="4"/>
        <v>4.9075058473314909E-3</v>
      </c>
      <c r="AE30" s="31">
        <f t="shared" si="3"/>
        <v>0.1193532507592947</v>
      </c>
      <c r="AF30" s="31">
        <f t="shared" si="3"/>
        <v>-0.11429952312579256</v>
      </c>
      <c r="AG30" s="31">
        <f t="shared" si="3"/>
        <v>-1.8166364118674043E-3</v>
      </c>
    </row>
    <row r="31" spans="1:33">
      <c r="A31" s="30">
        <v>28</v>
      </c>
      <c r="B31" s="30" t="s">
        <v>16869</v>
      </c>
      <c r="C31" s="30" t="s">
        <v>16890</v>
      </c>
      <c r="D31" s="32" t="s">
        <v>7</v>
      </c>
      <c r="E31" s="32" t="s">
        <v>9</v>
      </c>
      <c r="F31" s="32" t="s">
        <v>19</v>
      </c>
      <c r="G31" s="32" t="s">
        <v>1621</v>
      </c>
      <c r="H31" s="32" t="s">
        <v>1622</v>
      </c>
      <c r="I31" s="32" t="s">
        <v>1623</v>
      </c>
      <c r="J31" s="30">
        <v>44718</v>
      </c>
      <c r="K31" s="32">
        <v>28168</v>
      </c>
      <c r="L31" s="32">
        <v>13948</v>
      </c>
      <c r="M31" s="32">
        <v>168</v>
      </c>
      <c r="N31" s="32">
        <v>69798</v>
      </c>
      <c r="O31" s="32">
        <v>35229</v>
      </c>
      <c r="P31" s="32">
        <v>29571</v>
      </c>
      <c r="Q31" s="32">
        <v>312</v>
      </c>
      <c r="R31" s="32">
        <v>114516</v>
      </c>
      <c r="S31" s="32">
        <v>63397</v>
      </c>
      <c r="T31" s="32">
        <v>43519</v>
      </c>
      <c r="U31" s="32">
        <v>480</v>
      </c>
      <c r="V31" s="31">
        <f t="shared" si="0"/>
        <v>0.62990294735900532</v>
      </c>
      <c r="W31" s="31">
        <f t="shared" si="0"/>
        <v>0.31191019276354043</v>
      </c>
      <c r="X31" s="31">
        <f t="shared" si="0"/>
        <v>3.7568764256004292E-3</v>
      </c>
      <c r="Y31" s="31">
        <f t="shared" ref="Y31:AA94" si="5">O31/$N31</f>
        <v>0.5047279291670248</v>
      </c>
      <c r="Z31" s="31">
        <f t="shared" si="5"/>
        <v>0.42366543453967165</v>
      </c>
      <c r="AA31" s="31">
        <f t="shared" si="5"/>
        <v>4.4700421215507604E-3</v>
      </c>
      <c r="AB31" s="31">
        <f t="shared" si="4"/>
        <v>0.55360822941772325</v>
      </c>
      <c r="AC31" s="31">
        <f t="shared" si="4"/>
        <v>0.38002549862028012</v>
      </c>
      <c r="AD31" s="31">
        <f t="shared" si="4"/>
        <v>4.1915540186524157E-3</v>
      </c>
      <c r="AE31" s="31">
        <f t="shared" si="3"/>
        <v>0.12517501819198051</v>
      </c>
      <c r="AF31" s="31">
        <f t="shared" si="3"/>
        <v>-0.11175524177613122</v>
      </c>
      <c r="AG31" s="31">
        <f t="shared" si="3"/>
        <v>-7.131656959503312E-4</v>
      </c>
    </row>
    <row r="32" spans="1:33">
      <c r="A32" s="30">
        <v>29</v>
      </c>
      <c r="B32" s="30" t="s">
        <v>16869</v>
      </c>
      <c r="C32" s="30" t="s">
        <v>16889</v>
      </c>
      <c r="D32" s="32" t="s">
        <v>7</v>
      </c>
      <c r="E32" s="32" t="s">
        <v>9</v>
      </c>
      <c r="F32" s="32" t="s">
        <v>11</v>
      </c>
      <c r="G32" s="32" t="s">
        <v>1672</v>
      </c>
      <c r="H32" s="32" t="s">
        <v>1673</v>
      </c>
      <c r="I32" s="32" t="s">
        <v>1674</v>
      </c>
      <c r="J32" s="30">
        <v>47541</v>
      </c>
      <c r="K32" s="32">
        <v>29825</v>
      </c>
      <c r="L32" s="32">
        <v>16644</v>
      </c>
      <c r="M32" s="32">
        <v>316</v>
      </c>
      <c r="N32" s="32">
        <v>72740</v>
      </c>
      <c r="O32" s="32">
        <v>36859</v>
      </c>
      <c r="P32" s="32">
        <v>33637</v>
      </c>
      <c r="Q32" s="32">
        <v>771</v>
      </c>
      <c r="R32" s="32">
        <v>120281</v>
      </c>
      <c r="S32" s="32">
        <v>66684</v>
      </c>
      <c r="T32" s="32">
        <v>50281</v>
      </c>
      <c r="U32" s="32">
        <v>1087</v>
      </c>
      <c r="V32" s="31">
        <f t="shared" si="0"/>
        <v>0.62735323194716142</v>
      </c>
      <c r="W32" s="31">
        <f t="shared" si="0"/>
        <v>0.35009781031109988</v>
      </c>
      <c r="X32" s="31">
        <f t="shared" si="0"/>
        <v>6.6468942596916349E-3</v>
      </c>
      <c r="Y32" s="31">
        <f t="shared" si="5"/>
        <v>0.5067225735496288</v>
      </c>
      <c r="Z32" s="31">
        <f t="shared" si="5"/>
        <v>0.46242782513060215</v>
      </c>
      <c r="AA32" s="31">
        <f t="shared" si="5"/>
        <v>1.0599395105856476E-2</v>
      </c>
      <c r="AB32" s="31">
        <f t="shared" si="4"/>
        <v>0.55440177584157102</v>
      </c>
      <c r="AC32" s="31">
        <f t="shared" si="4"/>
        <v>0.41802944770994588</v>
      </c>
      <c r="AD32" s="31">
        <f t="shared" si="4"/>
        <v>9.0371712905612696E-3</v>
      </c>
      <c r="AE32" s="31">
        <f t="shared" si="3"/>
        <v>0.12063065839753262</v>
      </c>
      <c r="AF32" s="31">
        <f t="shared" si="3"/>
        <v>-0.11233001481950228</v>
      </c>
      <c r="AG32" s="31">
        <f t="shared" si="3"/>
        <v>-3.9525008461648407E-3</v>
      </c>
    </row>
    <row r="33" spans="1:33">
      <c r="A33" s="30">
        <v>30</v>
      </c>
      <c r="B33" s="30" t="s">
        <v>16869</v>
      </c>
      <c r="C33" s="30" t="s">
        <v>16888</v>
      </c>
      <c r="D33" s="32" t="s">
        <v>7</v>
      </c>
      <c r="E33" s="32" t="s">
        <v>9</v>
      </c>
      <c r="F33" s="32" t="s">
        <v>13</v>
      </c>
      <c r="G33" s="32" t="s">
        <v>1736</v>
      </c>
      <c r="H33" s="32" t="s">
        <v>1737</v>
      </c>
      <c r="I33" s="32" t="s">
        <v>1738</v>
      </c>
      <c r="J33" s="30">
        <v>46717</v>
      </c>
      <c r="K33" s="32">
        <v>31261</v>
      </c>
      <c r="L33" s="32">
        <v>13580</v>
      </c>
      <c r="M33" s="32">
        <v>613</v>
      </c>
      <c r="N33" s="32">
        <v>62245</v>
      </c>
      <c r="O33" s="32">
        <v>33254</v>
      </c>
      <c r="P33" s="32">
        <v>25775</v>
      </c>
      <c r="Q33" s="32">
        <v>962</v>
      </c>
      <c r="R33" s="32">
        <v>108962</v>
      </c>
      <c r="S33" s="32">
        <v>64515</v>
      </c>
      <c r="T33" s="32">
        <v>39355</v>
      </c>
      <c r="U33" s="32">
        <v>1575</v>
      </c>
      <c r="V33" s="31">
        <f t="shared" si="0"/>
        <v>0.66915683798189096</v>
      </c>
      <c r="W33" s="31">
        <f t="shared" si="0"/>
        <v>0.29068647387460667</v>
      </c>
      <c r="X33" s="31">
        <f t="shared" si="0"/>
        <v>1.3121561744118843E-2</v>
      </c>
      <c r="Y33" s="31">
        <f t="shared" si="5"/>
        <v>0.53424371435456663</v>
      </c>
      <c r="Z33" s="31">
        <f t="shared" si="5"/>
        <v>0.41408948509920473</v>
      </c>
      <c r="AA33" s="31">
        <f t="shared" si="5"/>
        <v>1.5455056631054703E-2</v>
      </c>
      <c r="AB33" s="31">
        <f t="shared" si="4"/>
        <v>0.59208714964850129</v>
      </c>
      <c r="AC33" s="31">
        <f t="shared" si="4"/>
        <v>0.36118096217029788</v>
      </c>
      <c r="AD33" s="31">
        <f t="shared" si="4"/>
        <v>1.4454580495952718E-2</v>
      </c>
      <c r="AE33" s="31">
        <f t="shared" si="3"/>
        <v>0.13491312362732433</v>
      </c>
      <c r="AF33" s="31">
        <f t="shared" si="3"/>
        <v>-0.12340301122459807</v>
      </c>
      <c r="AG33" s="31">
        <f t="shared" si="3"/>
        <v>-2.33349488693586E-3</v>
      </c>
    </row>
    <row r="34" spans="1:33">
      <c r="A34" s="30">
        <v>31</v>
      </c>
      <c r="B34" s="30" t="s">
        <v>16869</v>
      </c>
      <c r="C34" s="30" t="s">
        <v>16887</v>
      </c>
      <c r="D34" s="32" t="s">
        <v>7</v>
      </c>
      <c r="E34" s="32" t="s">
        <v>9</v>
      </c>
      <c r="F34" s="32" t="s">
        <v>100</v>
      </c>
      <c r="G34" s="32" t="s">
        <v>1785</v>
      </c>
      <c r="H34" s="32" t="s">
        <v>1786</v>
      </c>
      <c r="I34" s="32" t="s">
        <v>1787</v>
      </c>
      <c r="J34" s="30">
        <v>52782</v>
      </c>
      <c r="K34" s="32">
        <v>32627</v>
      </c>
      <c r="L34" s="32">
        <v>16463</v>
      </c>
      <c r="M34" s="32">
        <v>2248</v>
      </c>
      <c r="N34" s="32">
        <v>89299</v>
      </c>
      <c r="O34" s="32">
        <v>43238</v>
      </c>
      <c r="P34" s="32">
        <v>38884</v>
      </c>
      <c r="Q34" s="32">
        <v>4474</v>
      </c>
      <c r="R34" s="32">
        <v>142081</v>
      </c>
      <c r="S34" s="32">
        <v>75865</v>
      </c>
      <c r="T34" s="32">
        <v>55347</v>
      </c>
      <c r="U34" s="32">
        <v>6722</v>
      </c>
      <c r="V34" s="31">
        <f t="shared" si="0"/>
        <v>0.61814633776666283</v>
      </c>
      <c r="W34" s="31">
        <f t="shared" si="0"/>
        <v>0.31190557386987988</v>
      </c>
      <c r="X34" s="31">
        <f t="shared" si="0"/>
        <v>4.2590276988367246E-2</v>
      </c>
      <c r="Y34" s="31">
        <f t="shared" si="5"/>
        <v>0.48419355199946246</v>
      </c>
      <c r="Z34" s="31">
        <f t="shared" si="5"/>
        <v>0.4354360071221402</v>
      </c>
      <c r="AA34" s="31">
        <f t="shared" si="5"/>
        <v>5.0101344919875924E-2</v>
      </c>
      <c r="AB34" s="31">
        <f t="shared" si="4"/>
        <v>0.53395598285485035</v>
      </c>
      <c r="AC34" s="31">
        <f t="shared" si="4"/>
        <v>0.38954540015906419</v>
      </c>
      <c r="AD34" s="31">
        <f t="shared" si="4"/>
        <v>4.7311040885128906E-2</v>
      </c>
      <c r="AE34" s="31">
        <f t="shared" si="3"/>
        <v>0.13395278576720038</v>
      </c>
      <c r="AF34" s="31">
        <f t="shared" si="3"/>
        <v>-0.12353043325226032</v>
      </c>
      <c r="AG34" s="31">
        <f t="shared" si="3"/>
        <v>-7.511067931508679E-3</v>
      </c>
    </row>
    <row r="35" spans="1:33">
      <c r="A35" s="30">
        <v>32</v>
      </c>
      <c r="B35" s="30" t="s">
        <v>16869</v>
      </c>
      <c r="C35" s="30" t="s">
        <v>16886</v>
      </c>
      <c r="D35" s="32" t="s">
        <v>7</v>
      </c>
      <c r="E35" s="32" t="s">
        <v>9</v>
      </c>
      <c r="F35" s="32" t="s">
        <v>19</v>
      </c>
      <c r="G35" s="32" t="s">
        <v>1855</v>
      </c>
      <c r="H35" s="32" t="s">
        <v>1856</v>
      </c>
      <c r="I35" s="32" t="s">
        <v>1857</v>
      </c>
      <c r="J35" s="30">
        <v>41164</v>
      </c>
      <c r="K35" s="32">
        <v>26371</v>
      </c>
      <c r="L35" s="32">
        <v>12606</v>
      </c>
      <c r="M35" s="32">
        <v>213</v>
      </c>
      <c r="N35" s="32">
        <v>58234</v>
      </c>
      <c r="O35" s="32">
        <v>29694</v>
      </c>
      <c r="P35" s="32">
        <v>24412</v>
      </c>
      <c r="Q35" s="32">
        <v>425</v>
      </c>
      <c r="R35" s="32">
        <v>99398</v>
      </c>
      <c r="S35" s="32">
        <v>56065</v>
      </c>
      <c r="T35" s="32">
        <v>37018</v>
      </c>
      <c r="U35" s="32">
        <v>638</v>
      </c>
      <c r="V35" s="31">
        <f t="shared" si="0"/>
        <v>0.64063259158487995</v>
      </c>
      <c r="W35" s="31">
        <f t="shared" si="0"/>
        <v>0.30623846079098244</v>
      </c>
      <c r="X35" s="31">
        <f t="shared" si="0"/>
        <v>5.1744242542027018E-3</v>
      </c>
      <c r="Y35" s="31">
        <f t="shared" si="5"/>
        <v>0.50990830099254736</v>
      </c>
      <c r="Z35" s="31">
        <f t="shared" si="5"/>
        <v>0.41920527526874335</v>
      </c>
      <c r="AA35" s="31">
        <f t="shared" si="5"/>
        <v>7.2981419789126629E-3</v>
      </c>
      <c r="AB35" s="31">
        <f t="shared" si="4"/>
        <v>0.56404555423650371</v>
      </c>
      <c r="AC35" s="31">
        <f t="shared" si="4"/>
        <v>0.37242198032153562</v>
      </c>
      <c r="AD35" s="31">
        <f t="shared" si="4"/>
        <v>6.418640214088815E-3</v>
      </c>
      <c r="AE35" s="31">
        <f t="shared" si="3"/>
        <v>0.13072429059233259</v>
      </c>
      <c r="AF35" s="31">
        <f t="shared" si="3"/>
        <v>-0.11296681447776091</v>
      </c>
      <c r="AG35" s="31">
        <f t="shared" si="3"/>
        <v>-2.1237177247099611E-3</v>
      </c>
    </row>
    <row r="36" spans="1:33">
      <c r="A36" s="30">
        <v>33</v>
      </c>
      <c r="B36" s="30" t="s">
        <v>16869</v>
      </c>
      <c r="C36" s="30" t="s">
        <v>16885</v>
      </c>
      <c r="D36" s="32" t="s">
        <v>7</v>
      </c>
      <c r="E36" s="32" t="s">
        <v>9</v>
      </c>
      <c r="F36" s="32" t="s">
        <v>19</v>
      </c>
      <c r="G36" s="32" t="s">
        <v>1910</v>
      </c>
      <c r="H36" s="32" t="s">
        <v>1911</v>
      </c>
      <c r="I36" s="32" t="s">
        <v>1912</v>
      </c>
      <c r="J36" s="30">
        <v>52604</v>
      </c>
      <c r="K36" s="32">
        <v>29219</v>
      </c>
      <c r="L36" s="32">
        <v>15305</v>
      </c>
      <c r="M36" s="32">
        <v>378</v>
      </c>
      <c r="N36" s="32">
        <v>79573</v>
      </c>
      <c r="O36" s="32">
        <v>35516</v>
      </c>
      <c r="P36" s="32">
        <v>30973</v>
      </c>
      <c r="Q36" s="32">
        <v>679</v>
      </c>
      <c r="R36" s="32">
        <v>132177</v>
      </c>
      <c r="S36" s="32">
        <v>64735</v>
      </c>
      <c r="T36" s="32">
        <v>46278</v>
      </c>
      <c r="U36" s="32">
        <v>1057</v>
      </c>
      <c r="V36" s="31">
        <f t="shared" si="0"/>
        <v>0.55545205687780397</v>
      </c>
      <c r="W36" s="31">
        <f t="shared" si="0"/>
        <v>0.29094745646718878</v>
      </c>
      <c r="X36" s="31">
        <f t="shared" si="0"/>
        <v>7.1857653410387044E-3</v>
      </c>
      <c r="Y36" s="31">
        <f t="shared" si="5"/>
        <v>0.44633229864401242</v>
      </c>
      <c r="Z36" s="31">
        <f t="shared" si="5"/>
        <v>0.38924006886758072</v>
      </c>
      <c r="AA36" s="31">
        <f t="shared" si="5"/>
        <v>8.5330451283726887E-3</v>
      </c>
      <c r="AB36" s="31">
        <f t="shared" si="4"/>
        <v>0.48975994310659193</v>
      </c>
      <c r="AC36" s="31">
        <f t="shared" si="4"/>
        <v>0.35012142808506774</v>
      </c>
      <c r="AD36" s="31">
        <f t="shared" si="4"/>
        <v>7.9968527050848486E-3</v>
      </c>
      <c r="AE36" s="31">
        <f t="shared" ref="AE36:AG67" si="6">V36-Y36</f>
        <v>0.10911975823379155</v>
      </c>
      <c r="AF36" s="31">
        <f t="shared" si="6"/>
        <v>-9.8292612400391943E-2</v>
      </c>
      <c r="AG36" s="31">
        <f t="shared" si="6"/>
        <v>-1.3472797873339843E-3</v>
      </c>
    </row>
    <row r="37" spans="1:33">
      <c r="A37" s="30">
        <v>34</v>
      </c>
      <c r="B37" s="30" t="s">
        <v>16869</v>
      </c>
      <c r="C37" s="30" t="s">
        <v>16884</v>
      </c>
      <c r="D37" s="32" t="s">
        <v>7</v>
      </c>
      <c r="E37" s="32" t="s">
        <v>9</v>
      </c>
      <c r="F37" s="32" t="s">
        <v>100</v>
      </c>
      <c r="G37" s="32" t="s">
        <v>1983</v>
      </c>
      <c r="H37" s="32" t="s">
        <v>1984</v>
      </c>
      <c r="I37" s="32" t="s">
        <v>1985</v>
      </c>
      <c r="J37" s="30">
        <v>53245</v>
      </c>
      <c r="K37" s="32">
        <v>33957</v>
      </c>
      <c r="L37" s="32">
        <v>16192</v>
      </c>
      <c r="M37" s="32">
        <v>2306</v>
      </c>
      <c r="N37" s="32">
        <v>76854</v>
      </c>
      <c r="O37" s="32">
        <v>38488</v>
      </c>
      <c r="P37" s="32">
        <v>33100</v>
      </c>
      <c r="Q37" s="32">
        <v>3961</v>
      </c>
      <c r="R37" s="32">
        <v>130099</v>
      </c>
      <c r="S37" s="32">
        <v>72445</v>
      </c>
      <c r="T37" s="32">
        <v>49292</v>
      </c>
      <c r="U37" s="32">
        <v>6267</v>
      </c>
      <c r="V37" s="31">
        <f t="shared" si="0"/>
        <v>0.63775002347638277</v>
      </c>
      <c r="W37" s="31">
        <f t="shared" si="0"/>
        <v>0.30410367170626351</v>
      </c>
      <c r="X37" s="31">
        <f t="shared" si="0"/>
        <v>4.3309230913700814E-2</v>
      </c>
      <c r="Y37" s="31">
        <f t="shared" si="5"/>
        <v>0.50079371275405316</v>
      </c>
      <c r="Z37" s="31">
        <f t="shared" si="5"/>
        <v>0.43068675670752338</v>
      </c>
      <c r="AA37" s="31">
        <f t="shared" si="5"/>
        <v>5.1539282275483385E-2</v>
      </c>
      <c r="AB37" s="31">
        <f t="shared" si="4"/>
        <v>0.5568451717538182</v>
      </c>
      <c r="AC37" s="31">
        <f t="shared" si="4"/>
        <v>0.37888069854495421</v>
      </c>
      <c r="AD37" s="31">
        <f t="shared" si="4"/>
        <v>4.8171008232192405E-2</v>
      </c>
      <c r="AE37" s="31">
        <f t="shared" si="6"/>
        <v>0.13695631072232961</v>
      </c>
      <c r="AF37" s="31">
        <f t="shared" si="6"/>
        <v>-0.12658308500125987</v>
      </c>
      <c r="AG37" s="31">
        <f t="shared" si="6"/>
        <v>-8.2300513617825713E-3</v>
      </c>
    </row>
    <row r="38" spans="1:33">
      <c r="A38" s="30">
        <v>35</v>
      </c>
      <c r="B38" s="30" t="s">
        <v>16869</v>
      </c>
      <c r="C38" s="30" t="s">
        <v>16883</v>
      </c>
      <c r="D38" s="32" t="s">
        <v>7</v>
      </c>
      <c r="E38" s="32" t="s">
        <v>9</v>
      </c>
      <c r="F38" s="32" t="s">
        <v>255</v>
      </c>
      <c r="G38" s="32" t="s">
        <v>2046</v>
      </c>
      <c r="H38" s="32" t="s">
        <v>2047</v>
      </c>
      <c r="I38" s="32" t="s">
        <v>2048</v>
      </c>
      <c r="J38" s="30">
        <v>39876</v>
      </c>
      <c r="K38" s="32">
        <v>23150</v>
      </c>
      <c r="L38" s="32">
        <v>14354</v>
      </c>
      <c r="M38" s="32">
        <v>473</v>
      </c>
      <c r="N38" s="32">
        <v>54934</v>
      </c>
      <c r="O38" s="32">
        <v>23925</v>
      </c>
      <c r="P38" s="32">
        <v>27183</v>
      </c>
      <c r="Q38" s="32">
        <v>805</v>
      </c>
      <c r="R38" s="32">
        <v>94810</v>
      </c>
      <c r="S38" s="32">
        <v>47075</v>
      </c>
      <c r="T38" s="32">
        <v>41537</v>
      </c>
      <c r="U38" s="32">
        <v>1278</v>
      </c>
      <c r="V38" s="31">
        <f t="shared" si="0"/>
        <v>0.58054970408265627</v>
      </c>
      <c r="W38" s="31">
        <f t="shared" si="0"/>
        <v>0.35996589427224396</v>
      </c>
      <c r="X38" s="31">
        <f t="shared" si="0"/>
        <v>1.1861771491624035E-2</v>
      </c>
      <c r="Y38" s="31">
        <f t="shared" si="5"/>
        <v>0.43552262715258311</v>
      </c>
      <c r="Z38" s="31">
        <f t="shared" si="5"/>
        <v>0.49483015982815742</v>
      </c>
      <c r="AA38" s="31">
        <f t="shared" si="5"/>
        <v>1.4653948374412931E-2</v>
      </c>
      <c r="AB38" s="31">
        <f t="shared" si="4"/>
        <v>0.49651935449847062</v>
      </c>
      <c r="AC38" s="31">
        <f t="shared" si="4"/>
        <v>0.43810779453644133</v>
      </c>
      <c r="AD38" s="31">
        <f t="shared" si="4"/>
        <v>1.3479590760468304E-2</v>
      </c>
      <c r="AE38" s="31">
        <f t="shared" si="6"/>
        <v>0.14502707693007316</v>
      </c>
      <c r="AF38" s="31">
        <f t="shared" si="6"/>
        <v>-0.13486426555591347</v>
      </c>
      <c r="AG38" s="31">
        <f t="shared" si="6"/>
        <v>-2.7921768827888962E-3</v>
      </c>
    </row>
    <row r="39" spans="1:33">
      <c r="A39" s="30">
        <v>36</v>
      </c>
      <c r="B39" s="30" t="s">
        <v>16869</v>
      </c>
      <c r="C39" s="30" t="s">
        <v>16882</v>
      </c>
      <c r="D39" s="32" t="s">
        <v>7</v>
      </c>
      <c r="E39" s="32" t="s">
        <v>9</v>
      </c>
      <c r="F39" s="32" t="s">
        <v>13</v>
      </c>
      <c r="G39" s="32" t="s">
        <v>2106</v>
      </c>
      <c r="H39" s="32" t="s">
        <v>2107</v>
      </c>
      <c r="I39" s="32" t="s">
        <v>2108</v>
      </c>
      <c r="J39" s="30">
        <v>53462</v>
      </c>
      <c r="K39" s="32">
        <v>33323</v>
      </c>
      <c r="L39" s="32">
        <v>18736</v>
      </c>
      <c r="M39" s="32">
        <v>581</v>
      </c>
      <c r="N39" s="32">
        <v>75149</v>
      </c>
      <c r="O39" s="32">
        <v>36967</v>
      </c>
      <c r="P39" s="32">
        <v>35790</v>
      </c>
      <c r="Q39" s="32">
        <v>913</v>
      </c>
      <c r="R39" s="32">
        <v>128611</v>
      </c>
      <c r="S39" s="32">
        <v>70290</v>
      </c>
      <c r="T39" s="32">
        <v>54526</v>
      </c>
      <c r="U39" s="32">
        <v>1494</v>
      </c>
      <c r="V39" s="31">
        <f t="shared" si="0"/>
        <v>0.62330253264000601</v>
      </c>
      <c r="W39" s="31">
        <f t="shared" si="0"/>
        <v>0.3504545284501141</v>
      </c>
      <c r="X39" s="31">
        <f t="shared" si="0"/>
        <v>1.0867532078859751E-2</v>
      </c>
      <c r="Y39" s="31">
        <f t="shared" si="5"/>
        <v>0.49191606009394667</v>
      </c>
      <c r="Z39" s="31">
        <f t="shared" si="5"/>
        <v>0.47625384236649854</v>
      </c>
      <c r="AA39" s="31">
        <f t="shared" si="5"/>
        <v>1.2149196928768181E-2</v>
      </c>
      <c r="AB39" s="31">
        <f t="shared" si="4"/>
        <v>0.54653178966029348</v>
      </c>
      <c r="AC39" s="31">
        <f t="shared" si="4"/>
        <v>0.42396062545194424</v>
      </c>
      <c r="AD39" s="31">
        <f t="shared" si="4"/>
        <v>1.1616424722613152E-2</v>
      </c>
      <c r="AE39" s="31">
        <f t="shared" si="6"/>
        <v>0.13138647254605934</v>
      </c>
      <c r="AF39" s="31">
        <f t="shared" si="6"/>
        <v>-0.12579931391638444</v>
      </c>
      <c r="AG39" s="31">
        <f t="shared" si="6"/>
        <v>-1.2816648499084302E-3</v>
      </c>
    </row>
    <row r="40" spans="1:33">
      <c r="A40" s="30">
        <v>37</v>
      </c>
      <c r="B40" s="30" t="s">
        <v>16869</v>
      </c>
      <c r="C40" s="30" t="s">
        <v>16881</v>
      </c>
      <c r="D40" s="32" t="s">
        <v>7</v>
      </c>
      <c r="E40" s="32" t="s">
        <v>9</v>
      </c>
      <c r="F40" s="32" t="s">
        <v>100</v>
      </c>
      <c r="G40" s="32" t="s">
        <v>2164</v>
      </c>
      <c r="H40" s="32" t="s">
        <v>2165</v>
      </c>
      <c r="I40" s="32" t="s">
        <v>2166</v>
      </c>
      <c r="J40" s="30">
        <v>50212</v>
      </c>
      <c r="K40" s="32">
        <v>29942</v>
      </c>
      <c r="L40" s="32">
        <v>18543</v>
      </c>
      <c r="M40" s="32">
        <v>872</v>
      </c>
      <c r="N40" s="32">
        <v>68788</v>
      </c>
      <c r="O40" s="32">
        <v>31465</v>
      </c>
      <c r="P40" s="32">
        <v>34483</v>
      </c>
      <c r="Q40" s="32">
        <v>1462</v>
      </c>
      <c r="R40" s="32">
        <v>119000</v>
      </c>
      <c r="S40" s="32">
        <v>61407</v>
      </c>
      <c r="T40" s="32">
        <v>53026</v>
      </c>
      <c r="U40" s="32">
        <v>2334</v>
      </c>
      <c r="V40" s="31">
        <f t="shared" si="0"/>
        <v>0.59631163865211501</v>
      </c>
      <c r="W40" s="31">
        <f t="shared" si="0"/>
        <v>0.36929419262327728</v>
      </c>
      <c r="X40" s="31">
        <f t="shared" si="0"/>
        <v>1.7366366605592289E-2</v>
      </c>
      <c r="Y40" s="31">
        <f t="shared" si="5"/>
        <v>0.45741989881956158</v>
      </c>
      <c r="Z40" s="31">
        <f t="shared" si="5"/>
        <v>0.50129383031924168</v>
      </c>
      <c r="AA40" s="31">
        <f t="shared" si="5"/>
        <v>2.1253707041925918E-2</v>
      </c>
      <c r="AB40" s="31">
        <f t="shared" si="4"/>
        <v>0.51602521008403357</v>
      </c>
      <c r="AC40" s="31">
        <f t="shared" si="4"/>
        <v>0.44559663865546217</v>
      </c>
      <c r="AD40" s="31">
        <f t="shared" si="4"/>
        <v>1.961344537815126E-2</v>
      </c>
      <c r="AE40" s="31">
        <f t="shared" si="6"/>
        <v>0.13889173983255343</v>
      </c>
      <c r="AF40" s="31">
        <f t="shared" si="6"/>
        <v>-0.1319996376959644</v>
      </c>
      <c r="AG40" s="31">
        <f t="shared" si="6"/>
        <v>-3.8873404363336285E-3</v>
      </c>
    </row>
    <row r="41" spans="1:33">
      <c r="A41" s="30">
        <v>38</v>
      </c>
      <c r="B41" s="30" t="s">
        <v>16869</v>
      </c>
      <c r="C41" s="30" t="s">
        <v>16880</v>
      </c>
      <c r="D41" s="32" t="s">
        <v>7</v>
      </c>
      <c r="E41" s="32" t="s">
        <v>255</v>
      </c>
      <c r="F41" s="32" t="s">
        <v>100</v>
      </c>
      <c r="G41" s="32" t="s">
        <v>2217</v>
      </c>
      <c r="H41" s="32" t="s">
        <v>2218</v>
      </c>
      <c r="I41" s="32" t="s">
        <v>2219</v>
      </c>
      <c r="J41" s="30">
        <v>66912</v>
      </c>
      <c r="K41" s="32">
        <v>40133</v>
      </c>
      <c r="L41" s="32">
        <v>1234</v>
      </c>
      <c r="M41" s="32">
        <v>2713</v>
      </c>
      <c r="N41" s="32">
        <v>94948</v>
      </c>
      <c r="O41" s="32">
        <v>43346</v>
      </c>
      <c r="P41" s="32">
        <v>1515</v>
      </c>
      <c r="Q41" s="32">
        <v>3593</v>
      </c>
      <c r="R41" s="32">
        <v>161860</v>
      </c>
      <c r="S41" s="32">
        <v>83479</v>
      </c>
      <c r="T41" s="32">
        <v>2749</v>
      </c>
      <c r="U41" s="32">
        <v>6306</v>
      </c>
      <c r="V41" s="31">
        <f t="shared" si="0"/>
        <v>0.5997877809660449</v>
      </c>
      <c r="W41" s="31">
        <f t="shared" si="0"/>
        <v>1.844213295074127E-2</v>
      </c>
      <c r="X41" s="31">
        <f t="shared" si="0"/>
        <v>4.0545791487326635E-2</v>
      </c>
      <c r="Y41" s="31">
        <f t="shared" si="5"/>
        <v>0.45652357079664657</v>
      </c>
      <c r="Z41" s="31">
        <f t="shared" si="5"/>
        <v>1.5956102287567931E-2</v>
      </c>
      <c r="AA41" s="31">
        <f t="shared" si="5"/>
        <v>3.7841766019294773E-2</v>
      </c>
      <c r="AB41" s="31">
        <f t="shared" si="4"/>
        <v>0.51574817743729151</v>
      </c>
      <c r="AC41" s="31">
        <f t="shared" si="4"/>
        <v>1.698381317187693E-2</v>
      </c>
      <c r="AD41" s="31">
        <f t="shared" si="4"/>
        <v>3.8959594711479056E-2</v>
      </c>
      <c r="AE41" s="31">
        <f t="shared" si="6"/>
        <v>0.14326421016939833</v>
      </c>
      <c r="AF41" s="31">
        <f t="shared" si="6"/>
        <v>2.4860306631733393E-3</v>
      </c>
      <c r="AG41" s="31">
        <f t="shared" si="6"/>
        <v>2.7040254680318621E-3</v>
      </c>
    </row>
    <row r="42" spans="1:33">
      <c r="A42" s="30">
        <v>39</v>
      </c>
      <c r="B42" s="30" t="s">
        <v>16869</v>
      </c>
      <c r="C42" s="30" t="s">
        <v>16879</v>
      </c>
      <c r="D42" s="32" t="s">
        <v>7</v>
      </c>
      <c r="E42" s="32" t="s">
        <v>9</v>
      </c>
      <c r="F42" s="32" t="s">
        <v>255</v>
      </c>
      <c r="G42" s="32" t="s">
        <v>2287</v>
      </c>
      <c r="H42" s="32" t="s">
        <v>2288</v>
      </c>
      <c r="I42" s="32" t="s">
        <v>2289</v>
      </c>
      <c r="J42" s="30">
        <v>58202</v>
      </c>
      <c r="K42" s="32">
        <v>35293</v>
      </c>
      <c r="L42" s="32">
        <v>19991</v>
      </c>
      <c r="M42" s="32">
        <v>776</v>
      </c>
      <c r="N42" s="32">
        <v>78142</v>
      </c>
      <c r="O42" s="32">
        <v>37238</v>
      </c>
      <c r="P42" s="32">
        <v>36139</v>
      </c>
      <c r="Q42" s="32">
        <v>1367</v>
      </c>
      <c r="R42" s="32">
        <v>136344</v>
      </c>
      <c r="S42" s="32">
        <v>72531</v>
      </c>
      <c r="T42" s="32">
        <v>56130</v>
      </c>
      <c r="U42" s="32">
        <v>2143</v>
      </c>
      <c r="V42" s="31">
        <f t="shared" si="0"/>
        <v>0.60638809662898185</v>
      </c>
      <c r="W42" s="31">
        <f t="shared" si="0"/>
        <v>0.34347616920380741</v>
      </c>
      <c r="X42" s="31">
        <f t="shared" si="0"/>
        <v>1.3332875158929246E-2</v>
      </c>
      <c r="Y42" s="31">
        <f t="shared" si="5"/>
        <v>0.4765427043075427</v>
      </c>
      <c r="Z42" s="31">
        <f t="shared" si="5"/>
        <v>0.46247856466432902</v>
      </c>
      <c r="AA42" s="31">
        <f t="shared" si="5"/>
        <v>1.7493793350566916E-2</v>
      </c>
      <c r="AB42" s="31">
        <f t="shared" si="4"/>
        <v>0.53197060376694238</v>
      </c>
      <c r="AC42" s="31">
        <f t="shared" si="4"/>
        <v>0.41167928181658159</v>
      </c>
      <c r="AD42" s="31">
        <f t="shared" si="4"/>
        <v>1.571759666725342E-2</v>
      </c>
      <c r="AE42" s="31">
        <f t="shared" si="6"/>
        <v>0.12984539232143916</v>
      </c>
      <c r="AF42" s="31">
        <f t="shared" si="6"/>
        <v>-0.1190023954605216</v>
      </c>
      <c r="AG42" s="31">
        <f t="shared" si="6"/>
        <v>-4.1609181916376706E-3</v>
      </c>
    </row>
    <row r="43" spans="1:33">
      <c r="A43" s="30">
        <v>40</v>
      </c>
      <c r="B43" s="30" t="s">
        <v>16869</v>
      </c>
      <c r="C43" s="30" t="s">
        <v>16878</v>
      </c>
      <c r="D43" s="32" t="s">
        <v>7</v>
      </c>
      <c r="E43" s="32" t="s">
        <v>9</v>
      </c>
      <c r="F43" s="32" t="s">
        <v>19</v>
      </c>
      <c r="G43" s="32" t="s">
        <v>2353</v>
      </c>
      <c r="H43" s="32" t="s">
        <v>2354</v>
      </c>
      <c r="I43" s="32" t="s">
        <v>2355</v>
      </c>
      <c r="J43" s="30">
        <v>46360</v>
      </c>
      <c r="K43" s="32">
        <v>21396</v>
      </c>
      <c r="L43" s="32">
        <v>24352</v>
      </c>
      <c r="M43" s="32">
        <v>219</v>
      </c>
      <c r="N43" s="32">
        <v>71142</v>
      </c>
      <c r="O43" s="32">
        <v>21575</v>
      </c>
      <c r="P43" s="32">
        <v>48544</v>
      </c>
      <c r="Q43" s="32">
        <v>356</v>
      </c>
      <c r="R43" s="32">
        <v>117502</v>
      </c>
      <c r="S43" s="32">
        <v>42971</v>
      </c>
      <c r="T43" s="32">
        <v>72896</v>
      </c>
      <c r="U43" s="32">
        <v>575</v>
      </c>
      <c r="V43" s="31">
        <f t="shared" si="0"/>
        <v>0.46151855047454704</v>
      </c>
      <c r="W43" s="31">
        <f t="shared" si="0"/>
        <v>0.52528041415012938</v>
      </c>
      <c r="X43" s="31">
        <f t="shared" si="0"/>
        <v>4.7238999137187232E-3</v>
      </c>
      <c r="Y43" s="31">
        <f t="shared" si="5"/>
        <v>0.30326670602457056</v>
      </c>
      <c r="Z43" s="31">
        <f t="shared" si="5"/>
        <v>0.68235360265384726</v>
      </c>
      <c r="AA43" s="31">
        <f t="shared" si="5"/>
        <v>5.0040763543335864E-3</v>
      </c>
      <c r="AB43" s="31">
        <f t="shared" si="4"/>
        <v>0.36570441354189714</v>
      </c>
      <c r="AC43" s="31">
        <f t="shared" si="4"/>
        <v>0.62038092968630321</v>
      </c>
      <c r="AD43" s="31">
        <f t="shared" si="4"/>
        <v>4.8935337270854962E-3</v>
      </c>
      <c r="AE43" s="31">
        <f t="shared" si="6"/>
        <v>0.15825184444997648</v>
      </c>
      <c r="AF43" s="31">
        <f t="shared" si="6"/>
        <v>-0.15707318850371788</v>
      </c>
      <c r="AG43" s="31">
        <f t="shared" si="6"/>
        <v>-2.8017644061486321E-4</v>
      </c>
    </row>
    <row r="44" spans="1:33">
      <c r="A44" s="30">
        <v>41</v>
      </c>
      <c r="B44" s="30" t="s">
        <v>16869</v>
      </c>
      <c r="C44" s="30" t="s">
        <v>16877</v>
      </c>
      <c r="D44" s="32" t="s">
        <v>7</v>
      </c>
      <c r="E44" s="32" t="s">
        <v>9</v>
      </c>
      <c r="F44" s="32" t="s">
        <v>255</v>
      </c>
      <c r="G44" s="32" t="s">
        <v>2411</v>
      </c>
      <c r="H44" s="32" t="s">
        <v>2412</v>
      </c>
      <c r="I44" s="32" t="s">
        <v>2413</v>
      </c>
      <c r="J44" s="30">
        <v>55909</v>
      </c>
      <c r="K44" s="32">
        <v>29988</v>
      </c>
      <c r="L44" s="32">
        <v>24797</v>
      </c>
      <c r="M44" s="32">
        <v>397</v>
      </c>
      <c r="N44" s="32">
        <v>84147</v>
      </c>
      <c r="O44" s="32">
        <v>32454</v>
      </c>
      <c r="P44" s="32">
        <v>49648</v>
      </c>
      <c r="Q44" s="32">
        <v>708</v>
      </c>
      <c r="R44" s="32">
        <v>140056</v>
      </c>
      <c r="S44" s="32">
        <v>62442</v>
      </c>
      <c r="T44" s="32">
        <v>74445</v>
      </c>
      <c r="U44" s="32">
        <v>1105</v>
      </c>
      <c r="V44" s="31">
        <f t="shared" si="0"/>
        <v>0.53637160385626648</v>
      </c>
      <c r="W44" s="31">
        <f t="shared" si="0"/>
        <v>0.44352429841349333</v>
      </c>
      <c r="X44" s="31">
        <f t="shared" si="0"/>
        <v>7.1008245541862667E-3</v>
      </c>
      <c r="Y44" s="31">
        <f t="shared" si="5"/>
        <v>0.38568219900887735</v>
      </c>
      <c r="Z44" s="31">
        <f t="shared" si="5"/>
        <v>0.59001509263550689</v>
      </c>
      <c r="AA44" s="31">
        <f t="shared" si="5"/>
        <v>8.4138471959784664E-3</v>
      </c>
      <c r="AB44" s="31">
        <f t="shared" si="4"/>
        <v>0.4458359513337522</v>
      </c>
      <c r="AC44" s="31">
        <f t="shared" si="4"/>
        <v>0.53153738504598158</v>
      </c>
      <c r="AD44" s="31">
        <f t="shared" si="4"/>
        <v>7.8897012623522014E-3</v>
      </c>
      <c r="AE44" s="31">
        <f t="shared" si="6"/>
        <v>0.15068940484738913</v>
      </c>
      <c r="AF44" s="31">
        <f t="shared" si="6"/>
        <v>-0.14649079422201355</v>
      </c>
      <c r="AG44" s="31">
        <f t="shared" si="6"/>
        <v>-1.3130226417921997E-3</v>
      </c>
    </row>
    <row r="45" spans="1:33">
      <c r="A45" s="30">
        <v>42</v>
      </c>
      <c r="B45" s="30" t="s">
        <v>16869</v>
      </c>
      <c r="C45" s="30" t="s">
        <v>16876</v>
      </c>
      <c r="D45" s="32" t="s">
        <v>7</v>
      </c>
      <c r="E45" s="32" t="s">
        <v>9</v>
      </c>
      <c r="F45" s="32" t="s">
        <v>255</v>
      </c>
      <c r="G45" s="32" t="s">
        <v>2477</v>
      </c>
      <c r="H45" s="32" t="s">
        <v>2478</v>
      </c>
      <c r="I45" s="32" t="s">
        <v>2479</v>
      </c>
      <c r="J45" s="30">
        <v>37528</v>
      </c>
      <c r="K45" s="32">
        <v>18213</v>
      </c>
      <c r="L45" s="32">
        <v>18311</v>
      </c>
      <c r="M45" s="32">
        <v>410</v>
      </c>
      <c r="N45" s="32">
        <v>66957</v>
      </c>
      <c r="O45" s="32">
        <v>22722</v>
      </c>
      <c r="P45" s="32">
        <v>42013</v>
      </c>
      <c r="Q45" s="32">
        <v>968</v>
      </c>
      <c r="R45" s="32">
        <v>104485</v>
      </c>
      <c r="S45" s="32">
        <v>40935</v>
      </c>
      <c r="T45" s="32">
        <v>60324</v>
      </c>
      <c r="U45" s="32">
        <v>1378</v>
      </c>
      <c r="V45" s="31">
        <f t="shared" si="0"/>
        <v>0.4853176295033042</v>
      </c>
      <c r="W45" s="31">
        <f t="shared" si="0"/>
        <v>0.48792901300362396</v>
      </c>
      <c r="X45" s="31">
        <f t="shared" si="0"/>
        <v>1.0925175868684715E-2</v>
      </c>
      <c r="Y45" s="31">
        <f t="shared" si="5"/>
        <v>0.33935212151082039</v>
      </c>
      <c r="Z45" s="31">
        <f t="shared" si="5"/>
        <v>0.62746240124258856</v>
      </c>
      <c r="AA45" s="31">
        <f t="shared" si="5"/>
        <v>1.4457039592574338E-2</v>
      </c>
      <c r="AB45" s="31">
        <f t="shared" si="4"/>
        <v>0.3917787242187874</v>
      </c>
      <c r="AC45" s="31">
        <f t="shared" si="4"/>
        <v>0.57734603053069822</v>
      </c>
      <c r="AD45" s="31">
        <f t="shared" si="4"/>
        <v>1.3188495956357371E-2</v>
      </c>
      <c r="AE45" s="31">
        <f t="shared" si="6"/>
        <v>0.14596550799248381</v>
      </c>
      <c r="AF45" s="31">
        <f t="shared" si="6"/>
        <v>-0.13953338823896461</v>
      </c>
      <c r="AG45" s="31">
        <f t="shared" si="6"/>
        <v>-3.5318637238896233E-3</v>
      </c>
    </row>
    <row r="46" spans="1:33">
      <c r="A46" s="30">
        <v>43</v>
      </c>
      <c r="B46" s="30" t="s">
        <v>16869</v>
      </c>
      <c r="C46" s="30" t="s">
        <v>16875</v>
      </c>
      <c r="D46" s="32" t="s">
        <v>7</v>
      </c>
      <c r="E46" s="32" t="s">
        <v>9</v>
      </c>
      <c r="F46" s="32" t="s">
        <v>255</v>
      </c>
      <c r="G46" s="32" t="s">
        <v>2524</v>
      </c>
      <c r="H46" s="32" t="s">
        <v>2525</v>
      </c>
      <c r="I46" s="32" t="s">
        <v>2526</v>
      </c>
      <c r="J46" s="30">
        <v>41549</v>
      </c>
      <c r="K46" s="32">
        <v>22320</v>
      </c>
      <c r="L46" s="32">
        <v>17977</v>
      </c>
      <c r="M46" s="32">
        <v>419</v>
      </c>
      <c r="N46" s="32">
        <v>60920</v>
      </c>
      <c r="O46" s="32">
        <v>24837</v>
      </c>
      <c r="P46" s="32">
        <v>33785</v>
      </c>
      <c r="Q46" s="32">
        <v>922</v>
      </c>
      <c r="R46" s="32">
        <v>102469</v>
      </c>
      <c r="S46" s="32">
        <v>47157</v>
      </c>
      <c r="T46" s="32">
        <v>51762</v>
      </c>
      <c r="U46" s="32">
        <v>1341</v>
      </c>
      <c r="V46" s="31">
        <f t="shared" si="0"/>
        <v>0.53719704445353678</v>
      </c>
      <c r="W46" s="31">
        <f t="shared" si="0"/>
        <v>0.43266985968374688</v>
      </c>
      <c r="X46" s="31">
        <f t="shared" si="0"/>
        <v>1.0084478567474547E-2</v>
      </c>
      <c r="Y46" s="31">
        <f t="shared" si="5"/>
        <v>0.40769862114248195</v>
      </c>
      <c r="Z46" s="31">
        <f t="shared" si="5"/>
        <v>0.5545797767564018</v>
      </c>
      <c r="AA46" s="31">
        <f t="shared" si="5"/>
        <v>1.5134602757715035E-2</v>
      </c>
      <c r="AB46" s="31">
        <f t="shared" si="4"/>
        <v>0.46020747738340378</v>
      </c>
      <c r="AC46" s="31">
        <f t="shared" si="4"/>
        <v>0.50514789838878105</v>
      </c>
      <c r="AD46" s="31">
        <f t="shared" si="4"/>
        <v>1.308688481394373E-2</v>
      </c>
      <c r="AE46" s="31">
        <f t="shared" si="6"/>
        <v>0.12949842331105482</v>
      </c>
      <c r="AF46" s="31">
        <f t="shared" si="6"/>
        <v>-0.12190991707265492</v>
      </c>
      <c r="AG46" s="31">
        <f t="shared" si="6"/>
        <v>-5.0501241902404879E-3</v>
      </c>
    </row>
    <row r="47" spans="1:33">
      <c r="A47" s="30">
        <v>44</v>
      </c>
      <c r="B47" s="30" t="s">
        <v>16869</v>
      </c>
      <c r="C47" s="30" t="s">
        <v>16874</v>
      </c>
      <c r="D47" s="32" t="s">
        <v>7</v>
      </c>
      <c r="E47" s="32" t="s">
        <v>9</v>
      </c>
      <c r="F47" s="32" t="s">
        <v>11</v>
      </c>
      <c r="G47" s="32" t="s">
        <v>2577</v>
      </c>
      <c r="H47" s="32" t="s">
        <v>2578</v>
      </c>
      <c r="I47" s="32" t="s">
        <v>2579</v>
      </c>
      <c r="J47" s="30">
        <v>38758</v>
      </c>
      <c r="K47" s="32">
        <v>16682</v>
      </c>
      <c r="L47" s="32">
        <v>21343</v>
      </c>
      <c r="M47" s="32">
        <v>66</v>
      </c>
      <c r="N47" s="32">
        <v>70678</v>
      </c>
      <c r="O47" s="32">
        <v>19741</v>
      </c>
      <c r="P47" s="32">
        <v>49574</v>
      </c>
      <c r="Q47" s="32">
        <v>180</v>
      </c>
      <c r="R47" s="32">
        <v>109436</v>
      </c>
      <c r="S47" s="32">
        <v>36423</v>
      </c>
      <c r="T47" s="32">
        <v>70917</v>
      </c>
      <c r="U47" s="32">
        <v>246</v>
      </c>
      <c r="V47" s="31">
        <f t="shared" si="0"/>
        <v>0.43041436606636052</v>
      </c>
      <c r="W47" s="31">
        <f t="shared" si="0"/>
        <v>0.55067340936064813</v>
      </c>
      <c r="X47" s="31">
        <f t="shared" si="0"/>
        <v>1.7028742453170959E-3</v>
      </c>
      <c r="Y47" s="31">
        <f t="shared" si="5"/>
        <v>0.27930897874869126</v>
      </c>
      <c r="Z47" s="31">
        <f t="shared" si="5"/>
        <v>0.70140637822236052</v>
      </c>
      <c r="AA47" s="31">
        <f t="shared" si="5"/>
        <v>2.5467613684597755E-3</v>
      </c>
      <c r="AB47" s="31">
        <f t="shared" si="4"/>
        <v>0.33282466464417559</v>
      </c>
      <c r="AC47" s="31">
        <f t="shared" si="4"/>
        <v>0.64802258854490291</v>
      </c>
      <c r="AD47" s="31">
        <f t="shared" si="4"/>
        <v>2.24788917723601E-3</v>
      </c>
      <c r="AE47" s="31">
        <f t="shared" si="6"/>
        <v>0.15110538731766926</v>
      </c>
      <c r="AF47" s="31">
        <f t="shared" si="6"/>
        <v>-0.15073296886171239</v>
      </c>
      <c r="AG47" s="31">
        <f t="shared" si="6"/>
        <v>-8.4388712314267963E-4</v>
      </c>
    </row>
    <row r="48" spans="1:33">
      <c r="A48" s="30">
        <v>45</v>
      </c>
      <c r="B48" s="30" t="s">
        <v>16869</v>
      </c>
      <c r="C48" s="30" t="s">
        <v>16873</v>
      </c>
      <c r="D48" s="32" t="s">
        <v>7</v>
      </c>
      <c r="E48" s="32" t="s">
        <v>9</v>
      </c>
      <c r="F48" s="32" t="s">
        <v>19</v>
      </c>
      <c r="G48" s="32" t="s">
        <v>2629</v>
      </c>
      <c r="H48" s="32" t="s">
        <v>2630</v>
      </c>
      <c r="I48" s="32" t="s">
        <v>2631</v>
      </c>
      <c r="J48" s="30">
        <v>48247</v>
      </c>
      <c r="K48" s="32">
        <v>26688</v>
      </c>
      <c r="L48" s="32">
        <v>20853</v>
      </c>
      <c r="M48" s="32">
        <v>311</v>
      </c>
      <c r="N48" s="32">
        <v>66738</v>
      </c>
      <c r="O48" s="32">
        <v>28016</v>
      </c>
      <c r="P48" s="32">
        <v>37465</v>
      </c>
      <c r="Q48" s="32">
        <v>564</v>
      </c>
      <c r="R48" s="32">
        <v>114985</v>
      </c>
      <c r="S48" s="32">
        <v>54704</v>
      </c>
      <c r="T48" s="32">
        <v>58318</v>
      </c>
      <c r="U48" s="32">
        <v>875</v>
      </c>
      <c r="V48" s="31">
        <f t="shared" si="0"/>
        <v>0.55315356395216286</v>
      </c>
      <c r="W48" s="31">
        <f t="shared" si="0"/>
        <v>0.43221340186954627</v>
      </c>
      <c r="X48" s="31">
        <f t="shared" si="0"/>
        <v>6.4459966422782764E-3</v>
      </c>
      <c r="Y48" s="31">
        <f t="shared" si="5"/>
        <v>0.41979082381851418</v>
      </c>
      <c r="Z48" s="31">
        <f t="shared" si="5"/>
        <v>0.56137432946746979</v>
      </c>
      <c r="AA48" s="31">
        <f t="shared" si="5"/>
        <v>8.4509574755012133E-3</v>
      </c>
      <c r="AB48" s="31">
        <f t="shared" si="4"/>
        <v>0.47574901074053139</v>
      </c>
      <c r="AC48" s="31">
        <f t="shared" si="4"/>
        <v>0.50717919728660255</v>
      </c>
      <c r="AD48" s="31">
        <f t="shared" si="4"/>
        <v>7.6096882202026355E-3</v>
      </c>
      <c r="AE48" s="31">
        <f t="shared" si="6"/>
        <v>0.13336274013364868</v>
      </c>
      <c r="AF48" s="31">
        <f t="shared" si="6"/>
        <v>-0.12916092759792352</v>
      </c>
      <c r="AG48" s="31">
        <f t="shared" si="6"/>
        <v>-2.0049608332229369E-3</v>
      </c>
    </row>
    <row r="49" spans="1:33">
      <c r="A49" s="30">
        <v>46</v>
      </c>
      <c r="B49" s="30" t="s">
        <v>16869</v>
      </c>
      <c r="C49" s="30" t="s">
        <v>16872</v>
      </c>
      <c r="D49" s="32" t="s">
        <v>7</v>
      </c>
      <c r="E49" s="32" t="s">
        <v>9</v>
      </c>
      <c r="F49" s="32" t="s">
        <v>100</v>
      </c>
      <c r="G49" s="32" t="s">
        <v>2680</v>
      </c>
      <c r="H49" s="32" t="s">
        <v>2681</v>
      </c>
      <c r="I49" s="32" t="s">
        <v>2682</v>
      </c>
      <c r="J49" s="30">
        <v>54360</v>
      </c>
      <c r="K49" s="32">
        <v>29235</v>
      </c>
      <c r="L49" s="32">
        <v>23066</v>
      </c>
      <c r="M49" s="32">
        <v>1478</v>
      </c>
      <c r="N49" s="32">
        <v>89575</v>
      </c>
      <c r="O49" s="32">
        <v>36528</v>
      </c>
      <c r="P49" s="32">
        <v>49006</v>
      </c>
      <c r="Q49" s="32">
        <v>2852</v>
      </c>
      <c r="R49" s="32">
        <v>143935</v>
      </c>
      <c r="S49" s="32">
        <v>65763</v>
      </c>
      <c r="T49" s="32">
        <v>72072</v>
      </c>
      <c r="U49" s="32">
        <v>4330</v>
      </c>
      <c r="V49" s="31">
        <f t="shared" si="0"/>
        <v>0.53780353200883002</v>
      </c>
      <c r="W49" s="31">
        <f t="shared" si="0"/>
        <v>0.42431935246504782</v>
      </c>
      <c r="X49" s="31">
        <f t="shared" si="0"/>
        <v>2.7189109639440764E-2</v>
      </c>
      <c r="Y49" s="31">
        <f t="shared" si="5"/>
        <v>0.40779235277700249</v>
      </c>
      <c r="Z49" s="31">
        <f t="shared" si="5"/>
        <v>0.54709461345241417</v>
      </c>
      <c r="AA49" s="31">
        <f t="shared" si="5"/>
        <v>3.1839240859614849E-2</v>
      </c>
      <c r="AB49" s="31">
        <f t="shared" si="4"/>
        <v>0.45689373675617467</v>
      </c>
      <c r="AC49" s="31">
        <f t="shared" si="4"/>
        <v>0.50072602216278184</v>
      </c>
      <c r="AD49" s="31">
        <f t="shared" si="4"/>
        <v>3.0083023587035816E-2</v>
      </c>
      <c r="AE49" s="31">
        <f t="shared" si="6"/>
        <v>0.13001117923182753</v>
      </c>
      <c r="AF49" s="31">
        <f t="shared" si="6"/>
        <v>-0.12277526098736635</v>
      </c>
      <c r="AG49" s="31">
        <f t="shared" si="6"/>
        <v>-4.6501312201740856E-3</v>
      </c>
    </row>
    <row r="50" spans="1:33">
      <c r="A50" s="30">
        <v>47</v>
      </c>
      <c r="B50" s="30" t="s">
        <v>16869</v>
      </c>
      <c r="C50" s="30" t="s">
        <v>16871</v>
      </c>
      <c r="D50" s="32" t="s">
        <v>7</v>
      </c>
      <c r="E50" s="32" t="s">
        <v>9</v>
      </c>
      <c r="F50" s="32" t="s">
        <v>255</v>
      </c>
      <c r="G50" s="32" t="s">
        <v>2741</v>
      </c>
      <c r="H50" s="32" t="s">
        <v>2742</v>
      </c>
      <c r="I50" s="32" t="s">
        <v>2743</v>
      </c>
      <c r="J50" s="30">
        <v>59004</v>
      </c>
      <c r="K50" s="32">
        <v>35363</v>
      </c>
      <c r="L50" s="32">
        <v>20884</v>
      </c>
      <c r="M50" s="32">
        <v>1191</v>
      </c>
      <c r="N50" s="32">
        <v>92509</v>
      </c>
      <c r="O50" s="32">
        <v>43426</v>
      </c>
      <c r="P50" s="32">
        <v>43985</v>
      </c>
      <c r="Q50" s="32">
        <v>2119</v>
      </c>
      <c r="R50" s="32">
        <v>151513</v>
      </c>
      <c r="S50" s="32">
        <v>78789</v>
      </c>
      <c r="T50" s="32">
        <v>64869</v>
      </c>
      <c r="U50" s="32">
        <v>3310</v>
      </c>
      <c r="V50" s="31">
        <f t="shared" si="0"/>
        <v>0.59933224866110768</v>
      </c>
      <c r="W50" s="31">
        <f t="shared" si="0"/>
        <v>0.35394210561995798</v>
      </c>
      <c r="X50" s="31">
        <f t="shared" si="0"/>
        <v>2.0185072198495017E-2</v>
      </c>
      <c r="Y50" s="31">
        <f t="shared" si="5"/>
        <v>0.46942459652574342</v>
      </c>
      <c r="Z50" s="31">
        <f t="shared" si="5"/>
        <v>0.47546725183495658</v>
      </c>
      <c r="AA50" s="31">
        <f t="shared" si="5"/>
        <v>2.2905879427947549E-2</v>
      </c>
      <c r="AB50" s="31">
        <f t="shared" si="4"/>
        <v>0.52001478420993574</v>
      </c>
      <c r="AC50" s="31">
        <f t="shared" si="4"/>
        <v>0.42814147960901044</v>
      </c>
      <c r="AD50" s="31">
        <f t="shared" si="4"/>
        <v>2.1846310217605091E-2</v>
      </c>
      <c r="AE50" s="31">
        <f t="shared" si="6"/>
        <v>0.12990765213536426</v>
      </c>
      <c r="AF50" s="31">
        <f t="shared" si="6"/>
        <v>-0.1215251462149986</v>
      </c>
      <c r="AG50" s="31">
        <f t="shared" si="6"/>
        <v>-2.7208072294525321E-3</v>
      </c>
    </row>
    <row r="51" spans="1:33">
      <c r="A51" s="30">
        <v>48</v>
      </c>
      <c r="B51" s="30" t="s">
        <v>16869</v>
      </c>
      <c r="C51" s="30" t="s">
        <v>16870</v>
      </c>
      <c r="D51" s="32" t="s">
        <v>7</v>
      </c>
      <c r="E51" s="32" t="s">
        <v>9</v>
      </c>
      <c r="F51" s="32" t="s">
        <v>19</v>
      </c>
      <c r="G51" s="32" t="s">
        <v>2809</v>
      </c>
      <c r="H51" s="32" t="s">
        <v>2810</v>
      </c>
      <c r="I51" s="32" t="s">
        <v>2811</v>
      </c>
      <c r="J51" s="30">
        <v>61523</v>
      </c>
      <c r="K51" s="32">
        <v>36245</v>
      </c>
      <c r="L51" s="32">
        <v>24211</v>
      </c>
      <c r="M51" s="32">
        <v>449</v>
      </c>
      <c r="N51" s="32">
        <v>96270</v>
      </c>
      <c r="O51" s="32">
        <v>44116</v>
      </c>
      <c r="P51" s="32">
        <v>50230</v>
      </c>
      <c r="Q51" s="32">
        <v>782</v>
      </c>
      <c r="R51" s="32">
        <v>157793</v>
      </c>
      <c r="S51" s="32">
        <v>80361</v>
      </c>
      <c r="T51" s="32">
        <v>74441</v>
      </c>
      <c r="U51" s="32">
        <v>1231</v>
      </c>
      <c r="V51" s="31">
        <f t="shared" si="0"/>
        <v>0.58912926872876814</v>
      </c>
      <c r="W51" s="31">
        <f t="shared" si="0"/>
        <v>0.39352762381548362</v>
      </c>
      <c r="X51" s="31">
        <f t="shared" si="0"/>
        <v>7.2980836435154331E-3</v>
      </c>
      <c r="Y51" s="31">
        <f t="shared" si="5"/>
        <v>0.45825283058065858</v>
      </c>
      <c r="Z51" s="31">
        <f t="shared" si="5"/>
        <v>0.52176171185208264</v>
      </c>
      <c r="AA51" s="31">
        <f t="shared" si="5"/>
        <v>8.1229874311831308E-3</v>
      </c>
      <c r="AB51" s="31">
        <f t="shared" si="4"/>
        <v>0.50928114681893366</v>
      </c>
      <c r="AC51" s="31">
        <f t="shared" si="4"/>
        <v>0.47176363970518337</v>
      </c>
      <c r="AD51" s="31">
        <f t="shared" si="4"/>
        <v>7.8013600096328737E-3</v>
      </c>
      <c r="AE51" s="31">
        <f t="shared" si="6"/>
        <v>0.13087643814810956</v>
      </c>
      <c r="AF51" s="31">
        <f t="shared" si="6"/>
        <v>-0.12823408803659903</v>
      </c>
      <c r="AG51" s="31">
        <f t="shared" si="6"/>
        <v>-8.2490378766769765E-4</v>
      </c>
    </row>
    <row r="52" spans="1:33">
      <c r="A52" s="30">
        <v>49</v>
      </c>
      <c r="B52" s="30" t="s">
        <v>16869</v>
      </c>
      <c r="C52" s="30" t="s">
        <v>16868</v>
      </c>
      <c r="D52" s="32" t="s">
        <v>7</v>
      </c>
      <c r="E52" s="32" t="s">
        <v>9</v>
      </c>
      <c r="F52" s="32" t="s">
        <v>100</v>
      </c>
      <c r="G52" s="32" t="s">
        <v>2879</v>
      </c>
      <c r="H52" s="32" t="s">
        <v>2880</v>
      </c>
      <c r="I52" s="32" t="s">
        <v>2881</v>
      </c>
      <c r="J52" s="30">
        <v>44172</v>
      </c>
      <c r="K52" s="32">
        <v>27146</v>
      </c>
      <c r="L52" s="32">
        <v>15305</v>
      </c>
      <c r="M52" s="32">
        <v>1058</v>
      </c>
      <c r="N52" s="32">
        <v>65479</v>
      </c>
      <c r="O52" s="32">
        <v>32029</v>
      </c>
      <c r="P52" s="32">
        <v>30312</v>
      </c>
      <c r="Q52" s="32">
        <v>1938</v>
      </c>
      <c r="R52" s="32">
        <v>109651</v>
      </c>
      <c r="S52" s="32">
        <v>59175</v>
      </c>
      <c r="T52" s="32">
        <v>45617</v>
      </c>
      <c r="U52" s="32">
        <v>2996</v>
      </c>
      <c r="V52" s="31">
        <f t="shared" si="0"/>
        <v>0.61455220501675267</v>
      </c>
      <c r="W52" s="31">
        <f t="shared" si="0"/>
        <v>0.3464864620121344</v>
      </c>
      <c r="X52" s="31">
        <f t="shared" si="0"/>
        <v>2.3951824685321019E-2</v>
      </c>
      <c r="Y52" s="31">
        <f t="shared" si="5"/>
        <v>0.48914919287099679</v>
      </c>
      <c r="Z52" s="31">
        <f t="shared" si="5"/>
        <v>0.4629270453122375</v>
      </c>
      <c r="AA52" s="31">
        <f t="shared" si="5"/>
        <v>2.9597275462361978E-2</v>
      </c>
      <c r="AB52" s="31">
        <f t="shared" si="4"/>
        <v>0.53966676090505328</v>
      </c>
      <c r="AC52" s="31">
        <f t="shared" si="4"/>
        <v>0.41601991773900832</v>
      </c>
      <c r="AD52" s="31">
        <f t="shared" si="4"/>
        <v>2.7323052229345834E-2</v>
      </c>
      <c r="AE52" s="31">
        <f t="shared" si="6"/>
        <v>0.12540301214575589</v>
      </c>
      <c r="AF52" s="31">
        <f t="shared" si="6"/>
        <v>-0.1164405833001031</v>
      </c>
      <c r="AG52" s="31">
        <f t="shared" si="6"/>
        <v>-5.6454507770409591E-3</v>
      </c>
    </row>
    <row r="53" spans="1:33">
      <c r="A53" s="30">
        <v>50</v>
      </c>
      <c r="B53" s="30" t="s">
        <v>16852</v>
      </c>
      <c r="C53" s="30" t="s">
        <v>16867</v>
      </c>
      <c r="D53" s="32" t="s">
        <v>7</v>
      </c>
      <c r="E53" s="32" t="s">
        <v>9</v>
      </c>
      <c r="F53" s="32" t="s">
        <v>19</v>
      </c>
      <c r="G53" s="32" t="s">
        <v>2988</v>
      </c>
      <c r="H53" s="32" t="s">
        <v>2987</v>
      </c>
      <c r="I53" s="32" t="s">
        <v>2986</v>
      </c>
      <c r="J53" s="30">
        <v>40169</v>
      </c>
      <c r="K53" s="32">
        <v>20377</v>
      </c>
      <c r="L53" s="32">
        <v>18112</v>
      </c>
      <c r="M53" s="32">
        <v>335</v>
      </c>
      <c r="N53" s="32">
        <v>52691</v>
      </c>
      <c r="O53" s="32">
        <v>20708</v>
      </c>
      <c r="P53" s="32">
        <v>29324</v>
      </c>
      <c r="Q53" s="32">
        <v>595</v>
      </c>
      <c r="R53" s="32">
        <v>92860</v>
      </c>
      <c r="S53" s="32">
        <v>41085</v>
      </c>
      <c r="T53" s="32">
        <v>47436</v>
      </c>
      <c r="U53" s="32">
        <v>930</v>
      </c>
      <c r="V53" s="31">
        <f t="shared" si="0"/>
        <v>0.50728173467101501</v>
      </c>
      <c r="W53" s="31">
        <f t="shared" si="0"/>
        <v>0.45089496875700169</v>
      </c>
      <c r="X53" s="31">
        <f t="shared" si="0"/>
        <v>8.3397644950085892E-3</v>
      </c>
      <c r="Y53" s="31">
        <f t="shared" si="5"/>
        <v>0.39300829363648443</v>
      </c>
      <c r="Z53" s="31">
        <f t="shared" si="5"/>
        <v>0.5565276802489989</v>
      </c>
      <c r="AA53" s="31">
        <f t="shared" si="5"/>
        <v>1.1292251048566168E-2</v>
      </c>
      <c r="AB53" s="31">
        <f t="shared" si="4"/>
        <v>0.44244023260822746</v>
      </c>
      <c r="AC53" s="31">
        <f t="shared" si="4"/>
        <v>0.51083351281499034</v>
      </c>
      <c r="AD53" s="31">
        <f t="shared" si="4"/>
        <v>1.0015076459185871E-2</v>
      </c>
      <c r="AE53" s="31">
        <f t="shared" si="6"/>
        <v>0.11427344103453058</v>
      </c>
      <c r="AF53" s="31">
        <f t="shared" si="6"/>
        <v>-0.10563271149199721</v>
      </c>
      <c r="AG53" s="31">
        <f t="shared" si="6"/>
        <v>-2.9524865535575789E-3</v>
      </c>
    </row>
    <row r="54" spans="1:33">
      <c r="A54" s="30">
        <v>51</v>
      </c>
      <c r="B54" s="30" t="s">
        <v>16852</v>
      </c>
      <c r="C54" s="30" t="s">
        <v>16866</v>
      </c>
      <c r="D54" s="32" t="s">
        <v>7</v>
      </c>
      <c r="E54" s="32" t="s">
        <v>9</v>
      </c>
      <c r="F54" s="32" t="s">
        <v>11</v>
      </c>
      <c r="G54" s="32" t="s">
        <v>3061</v>
      </c>
      <c r="H54" s="32" t="s">
        <v>3060</v>
      </c>
      <c r="I54" s="32" t="s">
        <v>3059</v>
      </c>
      <c r="J54" s="30">
        <v>49834</v>
      </c>
      <c r="K54" s="32">
        <v>23890</v>
      </c>
      <c r="L54" s="32">
        <v>24525</v>
      </c>
      <c r="M54" s="32">
        <v>416</v>
      </c>
      <c r="N54" s="32">
        <v>65948</v>
      </c>
      <c r="O54" s="32">
        <v>24204</v>
      </c>
      <c r="P54" s="32">
        <v>39330</v>
      </c>
      <c r="Q54" s="32">
        <v>746</v>
      </c>
      <c r="R54" s="32">
        <v>115782</v>
      </c>
      <c r="S54" s="32">
        <v>48094</v>
      </c>
      <c r="T54" s="32">
        <v>63855</v>
      </c>
      <c r="U54" s="32">
        <v>1162</v>
      </c>
      <c r="V54" s="31">
        <f t="shared" si="0"/>
        <v>0.47939158004575189</v>
      </c>
      <c r="W54" s="31">
        <f t="shared" si="0"/>
        <v>0.49213388449652845</v>
      </c>
      <c r="X54" s="31">
        <f t="shared" si="0"/>
        <v>8.3477144118473331E-3</v>
      </c>
      <c r="Y54" s="31">
        <f t="shared" si="5"/>
        <v>0.36701643719293991</v>
      </c>
      <c r="Z54" s="31">
        <f t="shared" si="5"/>
        <v>0.59637896524534484</v>
      </c>
      <c r="AA54" s="31">
        <f t="shared" si="5"/>
        <v>1.1311942742767029E-2</v>
      </c>
      <c r="AB54" s="31">
        <f t="shared" si="4"/>
        <v>0.41538408388177783</v>
      </c>
      <c r="AC54" s="31">
        <f t="shared" si="4"/>
        <v>0.55151059750220244</v>
      </c>
      <c r="AD54" s="31">
        <f t="shared" si="4"/>
        <v>1.0036102330241315E-2</v>
      </c>
      <c r="AE54" s="31">
        <f t="shared" si="6"/>
        <v>0.11237514285281197</v>
      </c>
      <c r="AF54" s="31">
        <f t="shared" si="6"/>
        <v>-0.10424508074881639</v>
      </c>
      <c r="AG54" s="31">
        <f t="shared" si="6"/>
        <v>-2.9642283309196955E-3</v>
      </c>
    </row>
    <row r="55" spans="1:33">
      <c r="A55" s="30">
        <v>52</v>
      </c>
      <c r="B55" s="30" t="s">
        <v>16852</v>
      </c>
      <c r="C55" s="30" t="s">
        <v>16865</v>
      </c>
      <c r="D55" s="32" t="s">
        <v>7</v>
      </c>
      <c r="E55" s="32" t="s">
        <v>9</v>
      </c>
      <c r="F55" s="32" t="s">
        <v>255</v>
      </c>
      <c r="G55" s="32" t="s">
        <v>3169</v>
      </c>
      <c r="H55" s="32" t="s">
        <v>3168</v>
      </c>
      <c r="I55" s="32" t="s">
        <v>3167</v>
      </c>
      <c r="J55" s="30">
        <v>42786</v>
      </c>
      <c r="K55" s="32">
        <v>22286</v>
      </c>
      <c r="L55" s="32">
        <v>17687</v>
      </c>
      <c r="M55" s="32">
        <v>168</v>
      </c>
      <c r="N55" s="32">
        <v>65635</v>
      </c>
      <c r="O55" s="32">
        <v>26001</v>
      </c>
      <c r="P55" s="32">
        <v>34350</v>
      </c>
      <c r="Q55" s="32">
        <v>263</v>
      </c>
      <c r="R55" s="32">
        <v>108421</v>
      </c>
      <c r="S55" s="32">
        <v>48287</v>
      </c>
      <c r="T55" s="32">
        <v>52037</v>
      </c>
      <c r="U55" s="32">
        <v>431</v>
      </c>
      <c r="V55" s="31">
        <f t="shared" si="0"/>
        <v>0.52087131304632361</v>
      </c>
      <c r="W55" s="31">
        <f t="shared" si="0"/>
        <v>0.41338288225120368</v>
      </c>
      <c r="X55" s="31">
        <f t="shared" si="0"/>
        <v>3.9265180199130559E-3</v>
      </c>
      <c r="Y55" s="31">
        <f t="shared" si="5"/>
        <v>0.39614534928010969</v>
      </c>
      <c r="Z55" s="31">
        <f t="shared" si="5"/>
        <v>0.52334882303648966</v>
      </c>
      <c r="AA55" s="31">
        <f t="shared" si="5"/>
        <v>4.0070084558543459E-3</v>
      </c>
      <c r="AB55" s="31">
        <f t="shared" si="4"/>
        <v>0.44536575017754865</v>
      </c>
      <c r="AC55" s="31">
        <f t="shared" si="4"/>
        <v>0.47995314560832308</v>
      </c>
      <c r="AD55" s="31">
        <f t="shared" si="4"/>
        <v>3.975244648177014E-3</v>
      </c>
      <c r="AE55" s="31">
        <f t="shared" si="6"/>
        <v>0.12472596376621392</v>
      </c>
      <c r="AF55" s="31">
        <f t="shared" si="6"/>
        <v>-0.10996594078528599</v>
      </c>
      <c r="AG55" s="31">
        <f t="shared" si="6"/>
        <v>-8.0490435941289913E-5</v>
      </c>
    </row>
    <row r="56" spans="1:33">
      <c r="A56" s="30">
        <v>53</v>
      </c>
      <c r="B56" s="30" t="s">
        <v>16852</v>
      </c>
      <c r="C56" s="30" t="s">
        <v>16864</v>
      </c>
      <c r="D56" s="32" t="s">
        <v>7</v>
      </c>
      <c r="E56" s="32" t="s">
        <v>9</v>
      </c>
      <c r="F56" s="32" t="s">
        <v>19</v>
      </c>
      <c r="G56" s="32" t="s">
        <v>3226</v>
      </c>
      <c r="H56" s="32" t="s">
        <v>3225</v>
      </c>
      <c r="I56" s="32" t="s">
        <v>3224</v>
      </c>
      <c r="J56" s="30">
        <v>40765</v>
      </c>
      <c r="K56" s="32">
        <v>20531</v>
      </c>
      <c r="L56" s="32">
        <v>19242</v>
      </c>
      <c r="M56" s="32">
        <v>462</v>
      </c>
      <c r="N56" s="32">
        <v>62068</v>
      </c>
      <c r="O56" s="32">
        <v>23746</v>
      </c>
      <c r="P56" s="32">
        <v>36512</v>
      </c>
      <c r="Q56" s="32">
        <v>814</v>
      </c>
      <c r="R56" s="32">
        <v>102833</v>
      </c>
      <c r="S56" s="32">
        <v>44277</v>
      </c>
      <c r="T56" s="32">
        <v>55754</v>
      </c>
      <c r="U56" s="32">
        <v>1276</v>
      </c>
      <c r="V56" s="31">
        <f t="shared" si="0"/>
        <v>0.50364283085980621</v>
      </c>
      <c r="W56" s="31">
        <f t="shared" si="0"/>
        <v>0.47202256837973749</v>
      </c>
      <c r="X56" s="31">
        <f t="shared" si="0"/>
        <v>1.1333251563841532E-2</v>
      </c>
      <c r="Y56" s="31">
        <f t="shared" si="5"/>
        <v>0.38258039569504415</v>
      </c>
      <c r="Z56" s="31">
        <f t="shared" si="5"/>
        <v>0.5882580395695044</v>
      </c>
      <c r="AA56" s="31">
        <f t="shared" si="5"/>
        <v>1.3114648450087002E-2</v>
      </c>
      <c r="AB56" s="31">
        <f t="shared" ref="AB56:AD119" si="7">S56/$R56</f>
        <v>0.43057189812608793</v>
      </c>
      <c r="AC56" s="31">
        <f t="shared" si="7"/>
        <v>0.54218003948148941</v>
      </c>
      <c r="AD56" s="31">
        <f t="shared" si="7"/>
        <v>1.240846809876207E-2</v>
      </c>
      <c r="AE56" s="31">
        <f t="shared" si="6"/>
        <v>0.12106243516476206</v>
      </c>
      <c r="AF56" s="31">
        <f t="shared" si="6"/>
        <v>-0.1162354711897669</v>
      </c>
      <c r="AG56" s="31">
        <f t="shared" si="6"/>
        <v>-1.7813968862454704E-3</v>
      </c>
    </row>
    <row r="57" spans="1:33">
      <c r="A57" s="30">
        <v>54</v>
      </c>
      <c r="B57" s="30" t="s">
        <v>16852</v>
      </c>
      <c r="C57" s="30" t="s">
        <v>16863</v>
      </c>
      <c r="D57" s="32" t="s">
        <v>7</v>
      </c>
      <c r="E57" s="32" t="s">
        <v>9</v>
      </c>
      <c r="F57" s="32" t="s">
        <v>100</v>
      </c>
      <c r="G57" s="32" t="s">
        <v>3305</v>
      </c>
      <c r="H57" s="32" t="s">
        <v>3304</v>
      </c>
      <c r="I57" s="32" t="s">
        <v>3303</v>
      </c>
      <c r="J57" s="30">
        <v>58731</v>
      </c>
      <c r="K57" s="32">
        <v>29643</v>
      </c>
      <c r="L57" s="32">
        <v>25523</v>
      </c>
      <c r="M57" s="32">
        <v>1257</v>
      </c>
      <c r="N57" s="32">
        <v>100662</v>
      </c>
      <c r="O57" s="32">
        <v>37787</v>
      </c>
      <c r="P57" s="32">
        <v>56199</v>
      </c>
      <c r="Q57" s="32">
        <v>2271</v>
      </c>
      <c r="R57" s="32">
        <v>159393</v>
      </c>
      <c r="S57" s="32">
        <v>67430</v>
      </c>
      <c r="T57" s="32">
        <v>81722</v>
      </c>
      <c r="U57" s="32">
        <v>3528</v>
      </c>
      <c r="V57" s="31">
        <f t="shared" ref="V57:X120" si="8">K57/$J57</f>
        <v>0.5047249323185371</v>
      </c>
      <c r="W57" s="31">
        <f t="shared" si="8"/>
        <v>0.43457458582350039</v>
      </c>
      <c r="X57" s="31">
        <f t="shared" si="8"/>
        <v>2.1402666394238136E-2</v>
      </c>
      <c r="Y57" s="31">
        <f t="shared" si="5"/>
        <v>0.3753849516202738</v>
      </c>
      <c r="Z57" s="31">
        <f t="shared" si="5"/>
        <v>0.55829409310365385</v>
      </c>
      <c r="AA57" s="31">
        <f t="shared" si="5"/>
        <v>2.2560648506884426E-2</v>
      </c>
      <c r="AB57" s="31">
        <f t="shared" si="7"/>
        <v>0.42304241717013924</v>
      </c>
      <c r="AC57" s="31">
        <f t="shared" si="7"/>
        <v>0.5127075843983111</v>
      </c>
      <c r="AD57" s="31">
        <f t="shared" si="7"/>
        <v>2.213397075153865E-2</v>
      </c>
      <c r="AE57" s="31">
        <f t="shared" si="6"/>
        <v>0.1293399806982633</v>
      </c>
      <c r="AF57" s="31">
        <f t="shared" si="6"/>
        <v>-0.12371950728015346</v>
      </c>
      <c r="AG57" s="31">
        <f t="shared" si="6"/>
        <v>-1.15798211264629E-3</v>
      </c>
    </row>
    <row r="58" spans="1:33">
      <c r="A58" s="30">
        <v>55</v>
      </c>
      <c r="B58" s="30" t="s">
        <v>16852</v>
      </c>
      <c r="C58" s="34" t="s">
        <v>16969</v>
      </c>
      <c r="D58" s="32" t="s">
        <v>7</v>
      </c>
      <c r="E58" s="32" t="s">
        <v>9</v>
      </c>
      <c r="F58" s="32" t="s">
        <v>100</v>
      </c>
      <c r="G58" s="32" t="s">
        <v>3359</v>
      </c>
      <c r="H58" s="32" t="s">
        <v>3358</v>
      </c>
      <c r="I58" s="32" t="s">
        <v>3357</v>
      </c>
      <c r="J58" s="30">
        <v>33846</v>
      </c>
      <c r="K58" s="32">
        <v>16564</v>
      </c>
      <c r="L58" s="32">
        <v>15681</v>
      </c>
      <c r="M58" s="32">
        <v>700</v>
      </c>
      <c r="N58" s="32">
        <v>48883</v>
      </c>
      <c r="O58" s="32">
        <v>18214</v>
      </c>
      <c r="P58" s="32">
        <v>28124</v>
      </c>
      <c r="Q58" s="32">
        <v>1103</v>
      </c>
      <c r="R58" s="32">
        <v>82729</v>
      </c>
      <c r="S58" s="32">
        <v>34778</v>
      </c>
      <c r="T58" s="32">
        <v>43805</v>
      </c>
      <c r="U58" s="32">
        <v>1803</v>
      </c>
      <c r="V58" s="31">
        <f t="shared" si="8"/>
        <v>0.48939313360515274</v>
      </c>
      <c r="W58" s="31">
        <f t="shared" si="8"/>
        <v>0.46330437865626661</v>
      </c>
      <c r="X58" s="31">
        <f t="shared" si="8"/>
        <v>2.0681912190509955E-2</v>
      </c>
      <c r="Y58" s="31">
        <f t="shared" si="5"/>
        <v>0.37260397275126322</v>
      </c>
      <c r="Z58" s="31">
        <f t="shared" si="5"/>
        <v>0.57533293783114781</v>
      </c>
      <c r="AA58" s="31">
        <f t="shared" si="5"/>
        <v>2.2564081582554261E-2</v>
      </c>
      <c r="AB58" s="31">
        <f t="shared" si="7"/>
        <v>0.42038462933191506</v>
      </c>
      <c r="AC58" s="31">
        <f t="shared" si="7"/>
        <v>0.52949993351787161</v>
      </c>
      <c r="AD58" s="31">
        <f t="shared" si="7"/>
        <v>2.1794050453891621E-2</v>
      </c>
      <c r="AE58" s="31">
        <f t="shared" si="6"/>
        <v>0.11678916085388952</v>
      </c>
      <c r="AF58" s="31">
        <f t="shared" si="6"/>
        <v>-0.11202855917488119</v>
      </c>
      <c r="AG58" s="31">
        <f t="shared" si="6"/>
        <v>-1.8821693920443062E-3</v>
      </c>
    </row>
    <row r="59" spans="1:33">
      <c r="A59" s="30">
        <v>56</v>
      </c>
      <c r="B59" s="30" t="s">
        <v>16852</v>
      </c>
      <c r="C59" s="34" t="s">
        <v>16968</v>
      </c>
      <c r="D59" s="32" t="s">
        <v>7</v>
      </c>
      <c r="E59" s="32" t="s">
        <v>9</v>
      </c>
      <c r="F59" s="32" t="s">
        <v>19</v>
      </c>
      <c r="G59" s="32" t="s">
        <v>3400</v>
      </c>
      <c r="H59" s="32" t="s">
        <v>3399</v>
      </c>
      <c r="I59" s="32" t="s">
        <v>3398</v>
      </c>
      <c r="J59" s="30">
        <v>32421</v>
      </c>
      <c r="K59" s="32">
        <v>18555</v>
      </c>
      <c r="L59" s="32">
        <v>13218</v>
      </c>
      <c r="M59" s="32">
        <v>240</v>
      </c>
      <c r="N59" s="32">
        <v>49738</v>
      </c>
      <c r="O59" s="32">
        <v>22450</v>
      </c>
      <c r="P59" s="32">
        <v>26357</v>
      </c>
      <c r="Q59" s="32">
        <v>376</v>
      </c>
      <c r="R59" s="32">
        <v>82159</v>
      </c>
      <c r="S59" s="32">
        <v>41005</v>
      </c>
      <c r="T59" s="32">
        <v>39575</v>
      </c>
      <c r="U59" s="32">
        <v>616</v>
      </c>
      <c r="V59" s="31">
        <f t="shared" si="8"/>
        <v>0.57231424076987136</v>
      </c>
      <c r="W59" s="31">
        <f t="shared" si="8"/>
        <v>0.40769871379661332</v>
      </c>
      <c r="X59" s="31">
        <f t="shared" si="8"/>
        <v>7.4026094198204866E-3</v>
      </c>
      <c r="Y59" s="31">
        <f t="shared" si="5"/>
        <v>0.45136515340383609</v>
      </c>
      <c r="Z59" s="31">
        <f t="shared" si="5"/>
        <v>0.52991676384253483</v>
      </c>
      <c r="AA59" s="31">
        <f t="shared" si="5"/>
        <v>7.559612368812578E-3</v>
      </c>
      <c r="AB59" s="31">
        <f t="shared" si="7"/>
        <v>0.49909322167991332</v>
      </c>
      <c r="AC59" s="31">
        <f t="shared" si="7"/>
        <v>0.48168794654267943</v>
      </c>
      <c r="AD59" s="31">
        <f t="shared" si="7"/>
        <v>7.4976569821930648E-3</v>
      </c>
      <c r="AE59" s="31">
        <f t="shared" si="6"/>
        <v>0.12094908736603527</v>
      </c>
      <c r="AF59" s="31">
        <f t="shared" si="6"/>
        <v>-0.12221805004592151</v>
      </c>
      <c r="AG59" s="31">
        <f t="shared" si="6"/>
        <v>-1.5700294899209134E-4</v>
      </c>
    </row>
    <row r="60" spans="1:33">
      <c r="A60" s="30">
        <v>57</v>
      </c>
      <c r="B60" s="30" t="s">
        <v>16852</v>
      </c>
      <c r="C60" s="30" t="s">
        <v>16862</v>
      </c>
      <c r="D60" s="32" t="s">
        <v>7</v>
      </c>
      <c r="E60" s="32" t="s">
        <v>9</v>
      </c>
      <c r="F60" s="32" t="s">
        <v>19</v>
      </c>
      <c r="G60" s="32" t="s">
        <v>3458</v>
      </c>
      <c r="H60" s="32" t="s">
        <v>3457</v>
      </c>
      <c r="I60" s="32" t="s">
        <v>3456</v>
      </c>
      <c r="J60" s="30">
        <v>38434</v>
      </c>
      <c r="K60" s="32">
        <v>21483</v>
      </c>
      <c r="L60" s="32">
        <v>16418</v>
      </c>
      <c r="M60" s="32">
        <v>236</v>
      </c>
      <c r="N60" s="32">
        <v>58761</v>
      </c>
      <c r="O60" s="32">
        <v>27250</v>
      </c>
      <c r="P60" s="32">
        <v>30377</v>
      </c>
      <c r="Q60" s="32">
        <v>570</v>
      </c>
      <c r="R60" s="32">
        <v>97195</v>
      </c>
      <c r="S60" s="32">
        <v>48733</v>
      </c>
      <c r="T60" s="32">
        <v>46795</v>
      </c>
      <c r="U60" s="32">
        <v>806</v>
      </c>
      <c r="V60" s="31">
        <f t="shared" si="8"/>
        <v>0.55895821408128221</v>
      </c>
      <c r="W60" s="31">
        <f t="shared" si="8"/>
        <v>0.42717385648124057</v>
      </c>
      <c r="X60" s="31">
        <f t="shared" si="8"/>
        <v>6.1403965239111204E-3</v>
      </c>
      <c r="Y60" s="31">
        <f t="shared" si="5"/>
        <v>0.46374295876516736</v>
      </c>
      <c r="Z60" s="31">
        <f t="shared" si="5"/>
        <v>0.51695852691410971</v>
      </c>
      <c r="AA60" s="31">
        <f t="shared" si="5"/>
        <v>9.7003114310512083E-3</v>
      </c>
      <c r="AB60" s="31">
        <f t="shared" si="7"/>
        <v>0.50139410463501211</v>
      </c>
      <c r="AC60" s="31">
        <f t="shared" si="7"/>
        <v>0.48145480734605689</v>
      </c>
      <c r="AD60" s="31">
        <f t="shared" si="7"/>
        <v>8.2926076444261535E-3</v>
      </c>
      <c r="AE60" s="31">
        <f t="shared" si="6"/>
        <v>9.5215255316114855E-2</v>
      </c>
      <c r="AF60" s="31">
        <f t="shared" si="6"/>
        <v>-8.978467043286914E-2</v>
      </c>
      <c r="AG60" s="31">
        <f t="shared" si="6"/>
        <v>-3.5599149071400878E-3</v>
      </c>
    </row>
    <row r="61" spans="1:33">
      <c r="A61" s="30">
        <v>58</v>
      </c>
      <c r="B61" s="30" t="s">
        <v>16852</v>
      </c>
      <c r="C61" s="30" t="s">
        <v>16861</v>
      </c>
      <c r="D61" s="32" t="s">
        <v>7</v>
      </c>
      <c r="E61" s="32" t="s">
        <v>9</v>
      </c>
      <c r="F61" s="32" t="s">
        <v>100</v>
      </c>
      <c r="G61" s="32" t="s">
        <v>3552</v>
      </c>
      <c r="H61" s="32" t="s">
        <v>3551</v>
      </c>
      <c r="I61" s="32" t="s">
        <v>3550</v>
      </c>
      <c r="J61" s="30">
        <v>48299</v>
      </c>
      <c r="K61" s="32">
        <v>24413</v>
      </c>
      <c r="L61" s="32">
        <v>21354</v>
      </c>
      <c r="M61" s="32">
        <v>808</v>
      </c>
      <c r="N61" s="32">
        <v>99230</v>
      </c>
      <c r="O61" s="32">
        <v>38733</v>
      </c>
      <c r="P61" s="32">
        <v>54700</v>
      </c>
      <c r="Q61" s="32">
        <v>1917</v>
      </c>
      <c r="R61" s="32">
        <v>147529</v>
      </c>
      <c r="S61" s="32">
        <v>63146</v>
      </c>
      <c r="T61" s="32">
        <v>76054</v>
      </c>
      <c r="U61" s="32">
        <v>2725</v>
      </c>
      <c r="V61" s="31">
        <f t="shared" si="8"/>
        <v>0.50545559949481356</v>
      </c>
      <c r="W61" s="31">
        <f t="shared" si="8"/>
        <v>0.44212095488519432</v>
      </c>
      <c r="X61" s="31">
        <f t="shared" si="8"/>
        <v>1.6729124826600966E-2</v>
      </c>
      <c r="Y61" s="31">
        <f t="shared" si="5"/>
        <v>0.39033558399677515</v>
      </c>
      <c r="Z61" s="31">
        <f t="shared" si="5"/>
        <v>0.55124458329134329</v>
      </c>
      <c r="AA61" s="31">
        <f t="shared" si="5"/>
        <v>1.9318754408948906E-2</v>
      </c>
      <c r="AB61" s="31">
        <f t="shared" si="7"/>
        <v>0.42802432064204327</v>
      </c>
      <c r="AC61" s="31">
        <f t="shared" si="7"/>
        <v>0.5155189827084844</v>
      </c>
      <c r="AD61" s="31">
        <f t="shared" si="7"/>
        <v>1.8470944695619166E-2</v>
      </c>
      <c r="AE61" s="31">
        <f t="shared" si="6"/>
        <v>0.11512001549803841</v>
      </c>
      <c r="AF61" s="31">
        <f t="shared" si="6"/>
        <v>-0.10912362840614898</v>
      </c>
      <c r="AG61" s="31">
        <f t="shared" si="6"/>
        <v>-2.5896295823479402E-3</v>
      </c>
    </row>
    <row r="62" spans="1:33">
      <c r="A62" s="30">
        <v>59</v>
      </c>
      <c r="B62" s="30" t="s">
        <v>16852</v>
      </c>
      <c r="C62" s="30" t="s">
        <v>16860</v>
      </c>
      <c r="D62" s="32" t="s">
        <v>7</v>
      </c>
      <c r="E62" s="32" t="s">
        <v>9</v>
      </c>
      <c r="F62" s="32" t="s">
        <v>11</v>
      </c>
      <c r="G62" s="32" t="s">
        <v>3613</v>
      </c>
      <c r="H62" s="32" t="s">
        <v>3612</v>
      </c>
      <c r="I62" s="32" t="s">
        <v>3611</v>
      </c>
      <c r="J62" s="30">
        <v>50687</v>
      </c>
      <c r="K62" s="32">
        <v>23257</v>
      </c>
      <c r="L62" s="32">
        <v>25670</v>
      </c>
      <c r="M62" s="32">
        <v>379</v>
      </c>
      <c r="N62" s="32">
        <v>83144</v>
      </c>
      <c r="O62" s="32">
        <v>26376</v>
      </c>
      <c r="P62" s="32">
        <v>53301</v>
      </c>
      <c r="Q62" s="32">
        <v>1134</v>
      </c>
      <c r="R62" s="32">
        <v>133831</v>
      </c>
      <c r="S62" s="32">
        <v>49633</v>
      </c>
      <c r="T62" s="32">
        <v>78971</v>
      </c>
      <c r="U62" s="32">
        <v>1513</v>
      </c>
      <c r="V62" s="31">
        <f t="shared" si="8"/>
        <v>0.45883559887150549</v>
      </c>
      <c r="W62" s="31">
        <f t="shared" si="8"/>
        <v>0.50644149387416892</v>
      </c>
      <c r="X62" s="31">
        <f t="shared" si="8"/>
        <v>7.4772624144257898E-3</v>
      </c>
      <c r="Y62" s="31">
        <f t="shared" si="5"/>
        <v>0.31723275281439428</v>
      </c>
      <c r="Z62" s="31">
        <f t="shared" si="5"/>
        <v>0.64106850764937939</v>
      </c>
      <c r="AA62" s="31">
        <f t="shared" si="5"/>
        <v>1.3638987780236698E-2</v>
      </c>
      <c r="AB62" s="31">
        <f t="shared" si="7"/>
        <v>0.37086325290851896</v>
      </c>
      <c r="AC62" s="31">
        <f t="shared" si="7"/>
        <v>0.59008002630182843</v>
      </c>
      <c r="AD62" s="31">
        <f t="shared" si="7"/>
        <v>1.1305302956714065E-2</v>
      </c>
      <c r="AE62" s="31">
        <f t="shared" si="6"/>
        <v>0.14160284605711121</v>
      </c>
      <c r="AF62" s="31">
        <f t="shared" si="6"/>
        <v>-0.13462701377521047</v>
      </c>
      <c r="AG62" s="31">
        <f t="shared" si="6"/>
        <v>-6.1617253658109083E-3</v>
      </c>
    </row>
    <row r="63" spans="1:33">
      <c r="A63" s="30">
        <v>60</v>
      </c>
      <c r="B63" s="30" t="s">
        <v>16852</v>
      </c>
      <c r="C63" s="30" t="s">
        <v>16859</v>
      </c>
      <c r="D63" s="32" t="s">
        <v>7</v>
      </c>
      <c r="E63" s="32" t="s">
        <v>9</v>
      </c>
      <c r="F63" s="32" t="s">
        <v>19</v>
      </c>
      <c r="G63" s="32" t="s">
        <v>3675</v>
      </c>
      <c r="H63" s="32" t="s">
        <v>3674</v>
      </c>
      <c r="I63" s="32" t="s">
        <v>3673</v>
      </c>
      <c r="J63" s="30">
        <v>38613</v>
      </c>
      <c r="K63" s="32">
        <v>20410</v>
      </c>
      <c r="L63" s="32">
        <v>17331</v>
      </c>
      <c r="M63" s="32">
        <v>411</v>
      </c>
      <c r="N63" s="32">
        <v>64602</v>
      </c>
      <c r="O63" s="32">
        <v>26389</v>
      </c>
      <c r="P63" s="32">
        <v>36569</v>
      </c>
      <c r="Q63" s="32">
        <v>835</v>
      </c>
      <c r="R63" s="32">
        <v>103215</v>
      </c>
      <c r="S63" s="32">
        <v>46799</v>
      </c>
      <c r="T63" s="32">
        <v>53900</v>
      </c>
      <c r="U63" s="32">
        <v>1246</v>
      </c>
      <c r="V63" s="31">
        <f t="shared" si="8"/>
        <v>0.52857845803226888</v>
      </c>
      <c r="W63" s="31">
        <f t="shared" si="8"/>
        <v>0.44883847408903738</v>
      </c>
      <c r="X63" s="31">
        <f t="shared" si="8"/>
        <v>1.0644083598787973E-2</v>
      </c>
      <c r="Y63" s="31">
        <f t="shared" si="5"/>
        <v>0.40848580539302187</v>
      </c>
      <c r="Z63" s="31">
        <f t="shared" si="5"/>
        <v>0.56606606606606602</v>
      </c>
      <c r="AA63" s="31">
        <f t="shared" si="5"/>
        <v>1.292529643045107E-2</v>
      </c>
      <c r="AB63" s="31">
        <f t="shared" si="7"/>
        <v>0.4534127791503173</v>
      </c>
      <c r="AC63" s="31">
        <f t="shared" si="7"/>
        <v>0.52221091895557814</v>
      </c>
      <c r="AD63" s="31">
        <f t="shared" si="7"/>
        <v>1.2071888775856222E-2</v>
      </c>
      <c r="AE63" s="31">
        <f t="shared" si="6"/>
        <v>0.12009265263924701</v>
      </c>
      <c r="AF63" s="31">
        <f t="shared" si="6"/>
        <v>-0.11722759197702864</v>
      </c>
      <c r="AG63" s="31">
        <f t="shared" si="6"/>
        <v>-2.2812128316630972E-3</v>
      </c>
    </row>
    <row r="64" spans="1:33">
      <c r="A64" s="30">
        <v>61</v>
      </c>
      <c r="B64" s="30" t="s">
        <v>16852</v>
      </c>
      <c r="C64" s="30" t="s">
        <v>16858</v>
      </c>
      <c r="D64" s="32" t="s">
        <v>7</v>
      </c>
      <c r="E64" s="32" t="s">
        <v>9</v>
      </c>
      <c r="F64" s="32" t="s">
        <v>19</v>
      </c>
      <c r="G64" s="32" t="s">
        <v>3718</v>
      </c>
      <c r="H64" s="32" t="s">
        <v>3717</v>
      </c>
      <c r="I64" s="32" t="s">
        <v>3716</v>
      </c>
      <c r="J64" s="30">
        <v>30081</v>
      </c>
      <c r="K64" s="32">
        <v>17049</v>
      </c>
      <c r="L64" s="32">
        <v>12311</v>
      </c>
      <c r="M64" s="32">
        <v>236</v>
      </c>
      <c r="N64" s="32">
        <v>50893</v>
      </c>
      <c r="O64" s="32">
        <v>22826</v>
      </c>
      <c r="P64" s="32">
        <v>26867</v>
      </c>
      <c r="Q64" s="32">
        <v>446</v>
      </c>
      <c r="R64" s="32">
        <v>80974</v>
      </c>
      <c r="S64" s="32">
        <v>39875</v>
      </c>
      <c r="T64" s="32">
        <v>39178</v>
      </c>
      <c r="U64" s="32">
        <v>682</v>
      </c>
      <c r="V64" s="31">
        <f t="shared" si="8"/>
        <v>0.5667697217512716</v>
      </c>
      <c r="W64" s="31">
        <f t="shared" si="8"/>
        <v>0.40926166018416943</v>
      </c>
      <c r="X64" s="31">
        <f t="shared" si="8"/>
        <v>7.8454838602440083E-3</v>
      </c>
      <c r="Y64" s="31">
        <f t="shared" si="5"/>
        <v>0.44850961821861551</v>
      </c>
      <c r="Z64" s="31">
        <f t="shared" si="5"/>
        <v>0.52791150059929659</v>
      </c>
      <c r="AA64" s="31">
        <f t="shared" si="5"/>
        <v>8.7634841726760074E-3</v>
      </c>
      <c r="AB64" s="31">
        <f t="shared" si="7"/>
        <v>0.49244201842566748</v>
      </c>
      <c r="AC64" s="31">
        <f t="shared" si="7"/>
        <v>0.48383431718823328</v>
      </c>
      <c r="AD64" s="31">
        <f t="shared" si="7"/>
        <v>8.4224565910045197E-3</v>
      </c>
      <c r="AE64" s="31">
        <f t="shared" si="6"/>
        <v>0.11826010353265609</v>
      </c>
      <c r="AF64" s="31">
        <f t="shared" si="6"/>
        <v>-0.11864984041512716</v>
      </c>
      <c r="AG64" s="31">
        <f t="shared" si="6"/>
        <v>-9.1800031243199909E-4</v>
      </c>
    </row>
    <row r="65" spans="1:33">
      <c r="A65" s="30">
        <v>62</v>
      </c>
      <c r="B65" s="30" t="s">
        <v>16852</v>
      </c>
      <c r="C65" s="30" t="s">
        <v>16857</v>
      </c>
      <c r="D65" s="32" t="s">
        <v>7</v>
      </c>
      <c r="E65" s="32" t="s">
        <v>9</v>
      </c>
      <c r="F65" s="32" t="s">
        <v>11</v>
      </c>
      <c r="G65" s="32" t="s">
        <v>3780</v>
      </c>
      <c r="H65" s="32" t="s">
        <v>3779</v>
      </c>
      <c r="I65" s="32" t="s">
        <v>3778</v>
      </c>
      <c r="J65" s="30">
        <v>36046</v>
      </c>
      <c r="K65" s="32">
        <v>16494</v>
      </c>
      <c r="L65" s="32">
        <v>18361</v>
      </c>
      <c r="M65" s="32">
        <v>136</v>
      </c>
      <c r="N65" s="32">
        <v>65585</v>
      </c>
      <c r="O65" s="32">
        <v>22450</v>
      </c>
      <c r="P65" s="32">
        <v>40681</v>
      </c>
      <c r="Q65" s="32">
        <v>390</v>
      </c>
      <c r="R65" s="32">
        <v>101631</v>
      </c>
      <c r="S65" s="32">
        <v>38944</v>
      </c>
      <c r="T65" s="32">
        <v>59042</v>
      </c>
      <c r="U65" s="32">
        <v>526</v>
      </c>
      <c r="V65" s="31">
        <f t="shared" si="8"/>
        <v>0.45758197858292182</v>
      </c>
      <c r="W65" s="31">
        <f t="shared" si="8"/>
        <v>0.50937690728513563</v>
      </c>
      <c r="X65" s="31">
        <f t="shared" si="8"/>
        <v>3.7729567774510346E-3</v>
      </c>
      <c r="Y65" s="31">
        <f t="shared" si="5"/>
        <v>0.34230388046047117</v>
      </c>
      <c r="Z65" s="31">
        <f t="shared" si="5"/>
        <v>0.62027902721658912</v>
      </c>
      <c r="AA65" s="31">
        <f t="shared" si="5"/>
        <v>5.9464816650148661E-3</v>
      </c>
      <c r="AB65" s="31">
        <f t="shared" si="7"/>
        <v>0.38319016835414393</v>
      </c>
      <c r="AC65" s="31">
        <f t="shared" si="7"/>
        <v>0.58094479046747549</v>
      </c>
      <c r="AD65" s="31">
        <f t="shared" si="7"/>
        <v>5.1755861892532791E-3</v>
      </c>
      <c r="AE65" s="31">
        <f t="shared" si="6"/>
        <v>0.11527809812245066</v>
      </c>
      <c r="AF65" s="31">
        <f t="shared" si="6"/>
        <v>-0.11090211993145349</v>
      </c>
      <c r="AG65" s="31">
        <f t="shared" si="6"/>
        <v>-2.1735248875638315E-3</v>
      </c>
    </row>
    <row r="66" spans="1:33">
      <c r="A66" s="30">
        <v>63</v>
      </c>
      <c r="B66" s="30" t="s">
        <v>16852</v>
      </c>
      <c r="C66" s="30" t="s">
        <v>16856</v>
      </c>
      <c r="D66" s="32" t="s">
        <v>7</v>
      </c>
      <c r="E66" s="32" t="s">
        <v>9</v>
      </c>
      <c r="F66" s="32" t="s">
        <v>255</v>
      </c>
      <c r="G66" s="32" t="s">
        <v>3861</v>
      </c>
      <c r="H66" s="32" t="s">
        <v>3860</v>
      </c>
      <c r="I66" s="32" t="s">
        <v>3859</v>
      </c>
      <c r="J66" s="30">
        <v>57527</v>
      </c>
      <c r="K66" s="32">
        <v>27161</v>
      </c>
      <c r="L66" s="32">
        <v>26772</v>
      </c>
      <c r="M66" s="32">
        <v>1297</v>
      </c>
      <c r="N66" s="32">
        <v>86475</v>
      </c>
      <c r="O66" s="32">
        <v>30298</v>
      </c>
      <c r="P66" s="32">
        <v>50276</v>
      </c>
      <c r="Q66" s="32">
        <v>2247</v>
      </c>
      <c r="R66" s="32">
        <v>144002</v>
      </c>
      <c r="S66" s="32">
        <v>57459</v>
      </c>
      <c r="T66" s="32">
        <v>77048</v>
      </c>
      <c r="U66" s="32">
        <v>3544</v>
      </c>
      <c r="V66" s="31">
        <f t="shared" si="8"/>
        <v>0.47214351521894066</v>
      </c>
      <c r="W66" s="31">
        <f t="shared" si="8"/>
        <v>0.4653814730474386</v>
      </c>
      <c r="X66" s="31">
        <f t="shared" si="8"/>
        <v>2.2545934952283277E-2</v>
      </c>
      <c r="Y66" s="31">
        <f t="shared" si="5"/>
        <v>0.35036715813819025</v>
      </c>
      <c r="Z66" s="31">
        <f t="shared" si="5"/>
        <v>0.58139346631974564</v>
      </c>
      <c r="AA66" s="31">
        <f t="shared" si="5"/>
        <v>2.5984388551604509E-2</v>
      </c>
      <c r="AB66" s="31">
        <f t="shared" si="7"/>
        <v>0.39901529145428538</v>
      </c>
      <c r="AC66" s="31">
        <f t="shared" si="7"/>
        <v>0.53504812433160653</v>
      </c>
      <c r="AD66" s="31">
        <f t="shared" si="7"/>
        <v>2.4610769294870903E-2</v>
      </c>
      <c r="AE66" s="31">
        <f t="shared" si="6"/>
        <v>0.12177635708075041</v>
      </c>
      <c r="AF66" s="31">
        <f t="shared" si="6"/>
        <v>-0.11601199327230705</v>
      </c>
      <c r="AG66" s="31">
        <f t="shared" si="6"/>
        <v>-3.4384535993212326E-3</v>
      </c>
    </row>
    <row r="67" spans="1:33">
      <c r="A67" s="30">
        <v>64</v>
      </c>
      <c r="B67" s="30" t="s">
        <v>16852</v>
      </c>
      <c r="C67" s="30" t="s">
        <v>16855</v>
      </c>
      <c r="D67" s="32" t="s">
        <v>7</v>
      </c>
      <c r="E67" s="32" t="s">
        <v>9</v>
      </c>
      <c r="F67" s="32" t="s">
        <v>255</v>
      </c>
      <c r="G67" s="32" t="s">
        <v>3934</v>
      </c>
      <c r="H67" s="32" t="s">
        <v>3933</v>
      </c>
      <c r="I67" s="32" t="s">
        <v>3932</v>
      </c>
      <c r="J67" s="30">
        <v>47709</v>
      </c>
      <c r="K67" s="32">
        <v>26262</v>
      </c>
      <c r="L67" s="32">
        <v>20404</v>
      </c>
      <c r="M67" s="32">
        <v>552</v>
      </c>
      <c r="N67" s="32">
        <v>80495</v>
      </c>
      <c r="O67" s="32">
        <v>34308</v>
      </c>
      <c r="P67" s="32">
        <v>44236</v>
      </c>
      <c r="Q67" s="32">
        <v>1101</v>
      </c>
      <c r="R67" s="32">
        <v>128204</v>
      </c>
      <c r="S67" s="32">
        <v>60570</v>
      </c>
      <c r="T67" s="32">
        <v>64640</v>
      </c>
      <c r="U67" s="32">
        <v>1653</v>
      </c>
      <c r="V67" s="31">
        <f t="shared" si="8"/>
        <v>0.55046217694774568</v>
      </c>
      <c r="W67" s="31">
        <f t="shared" si="8"/>
        <v>0.42767611980967951</v>
      </c>
      <c r="X67" s="31">
        <f t="shared" si="8"/>
        <v>1.1570143997987802E-2</v>
      </c>
      <c r="Y67" s="31">
        <f t="shared" si="5"/>
        <v>0.42621280824895957</v>
      </c>
      <c r="Z67" s="31">
        <f t="shared" si="5"/>
        <v>0.54954966146965645</v>
      </c>
      <c r="AA67" s="31">
        <f t="shared" si="5"/>
        <v>1.3677868190570843E-2</v>
      </c>
      <c r="AB67" s="31">
        <f t="shared" si="7"/>
        <v>0.47245015756138653</v>
      </c>
      <c r="AC67" s="31">
        <f t="shared" si="7"/>
        <v>0.50419643692864502</v>
      </c>
      <c r="AD67" s="31">
        <f t="shared" si="7"/>
        <v>1.2893513462918473E-2</v>
      </c>
      <c r="AE67" s="31">
        <f t="shared" si="6"/>
        <v>0.12424936869878611</v>
      </c>
      <c r="AF67" s="31">
        <f t="shared" si="6"/>
        <v>-0.12187354165997694</v>
      </c>
      <c r="AG67" s="31">
        <f t="shared" si="6"/>
        <v>-2.1077241925830416E-3</v>
      </c>
    </row>
    <row r="68" spans="1:33">
      <c r="A68" s="30">
        <v>65</v>
      </c>
      <c r="B68" s="30" t="s">
        <v>16852</v>
      </c>
      <c r="C68" s="30" t="s">
        <v>16854</v>
      </c>
      <c r="D68" s="32" t="s">
        <v>7</v>
      </c>
      <c r="E68" s="32" t="s">
        <v>9</v>
      </c>
      <c r="F68" s="32" t="s">
        <v>255</v>
      </c>
      <c r="G68" s="32" t="s">
        <v>3990</v>
      </c>
      <c r="H68" s="32" t="s">
        <v>3989</v>
      </c>
      <c r="I68" s="32" t="s">
        <v>3988</v>
      </c>
      <c r="J68" s="30">
        <v>40572</v>
      </c>
      <c r="K68" s="32">
        <v>19678</v>
      </c>
      <c r="L68" s="32">
        <v>19292</v>
      </c>
      <c r="M68" s="32">
        <v>774</v>
      </c>
      <c r="N68" s="32">
        <v>64324</v>
      </c>
      <c r="O68" s="32">
        <v>22811</v>
      </c>
      <c r="P68" s="32">
        <v>38667</v>
      </c>
      <c r="Q68" s="32">
        <v>1318</v>
      </c>
      <c r="R68" s="32">
        <v>104896</v>
      </c>
      <c r="S68" s="32">
        <v>42489</v>
      </c>
      <c r="T68" s="32">
        <v>57959</v>
      </c>
      <c r="U68" s="32">
        <v>2092</v>
      </c>
      <c r="V68" s="31">
        <f t="shared" si="8"/>
        <v>0.48501429557330178</v>
      </c>
      <c r="W68" s="31">
        <f t="shared" si="8"/>
        <v>0.47550034506556244</v>
      </c>
      <c r="X68" s="31">
        <f t="shared" si="8"/>
        <v>1.9077196095829637E-2</v>
      </c>
      <c r="Y68" s="31">
        <f t="shared" si="5"/>
        <v>0.35462657794913249</v>
      </c>
      <c r="Z68" s="31">
        <f t="shared" si="5"/>
        <v>0.60112866115291341</v>
      </c>
      <c r="AA68" s="31">
        <f t="shared" si="5"/>
        <v>2.0490019277408122E-2</v>
      </c>
      <c r="AB68" s="31">
        <f t="shared" si="7"/>
        <v>0.40505834350213543</v>
      </c>
      <c r="AC68" s="31">
        <f t="shared" si="7"/>
        <v>0.55253775167785235</v>
      </c>
      <c r="AD68" s="31">
        <f t="shared" si="7"/>
        <v>1.9943563148261133E-2</v>
      </c>
      <c r="AE68" s="31">
        <f t="shared" ref="AE68:AG99" si="9">V68-Y68</f>
        <v>0.13038771762416929</v>
      </c>
      <c r="AF68" s="31">
        <f t="shared" si="9"/>
        <v>-0.12562831608735098</v>
      </c>
      <c r="AG68" s="31">
        <f t="shared" si="9"/>
        <v>-1.4128231815784854E-3</v>
      </c>
    </row>
    <row r="69" spans="1:33">
      <c r="A69" s="30">
        <v>66</v>
      </c>
      <c r="B69" s="30" t="s">
        <v>16852</v>
      </c>
      <c r="C69" s="30" t="s">
        <v>16853</v>
      </c>
      <c r="D69" s="32" t="s">
        <v>7</v>
      </c>
      <c r="E69" s="32" t="s">
        <v>9</v>
      </c>
      <c r="F69" s="32" t="s">
        <v>11</v>
      </c>
      <c r="G69" s="32" t="s">
        <v>4066</v>
      </c>
      <c r="H69" s="32" t="s">
        <v>4065</v>
      </c>
      <c r="I69" s="32" t="s">
        <v>4064</v>
      </c>
      <c r="J69" s="30">
        <v>50273</v>
      </c>
      <c r="K69" s="32">
        <v>25354</v>
      </c>
      <c r="L69" s="32">
        <v>23778</v>
      </c>
      <c r="M69" s="32">
        <v>244</v>
      </c>
      <c r="N69" s="32">
        <v>78828</v>
      </c>
      <c r="O69" s="32">
        <v>33992</v>
      </c>
      <c r="P69" s="32">
        <v>42575</v>
      </c>
      <c r="Q69" s="32">
        <v>565</v>
      </c>
      <c r="R69" s="32">
        <v>129101</v>
      </c>
      <c r="S69" s="32">
        <v>59346</v>
      </c>
      <c r="T69" s="32">
        <v>66353</v>
      </c>
      <c r="U69" s="32">
        <v>809</v>
      </c>
      <c r="V69" s="31">
        <f t="shared" si="8"/>
        <v>0.50432637797624968</v>
      </c>
      <c r="W69" s="31">
        <f t="shared" si="8"/>
        <v>0.47297754261730951</v>
      </c>
      <c r="X69" s="31">
        <f t="shared" si="8"/>
        <v>4.8534998905973388E-3</v>
      </c>
      <c r="Y69" s="31">
        <f t="shared" si="5"/>
        <v>0.43121733394225403</v>
      </c>
      <c r="Z69" s="31">
        <f t="shared" si="5"/>
        <v>0.54009996447962649</v>
      </c>
      <c r="AA69" s="31">
        <f t="shared" si="5"/>
        <v>7.1675039326127774E-3</v>
      </c>
      <c r="AB69" s="31">
        <f t="shared" si="7"/>
        <v>0.45968660196280431</v>
      </c>
      <c r="AC69" s="31">
        <f t="shared" si="7"/>
        <v>0.51396193677818147</v>
      </c>
      <c r="AD69" s="31">
        <f t="shared" si="7"/>
        <v>6.2664115692364891E-3</v>
      </c>
      <c r="AE69" s="31">
        <f t="shared" si="9"/>
        <v>7.3109044033995652E-2</v>
      </c>
      <c r="AF69" s="31">
        <f t="shared" si="9"/>
        <v>-6.7122421862316983E-2</v>
      </c>
      <c r="AG69" s="31">
        <f t="shared" si="9"/>
        <v>-2.3140040420154386E-3</v>
      </c>
    </row>
    <row r="70" spans="1:33">
      <c r="A70" s="30">
        <v>67</v>
      </c>
      <c r="B70" s="30" t="s">
        <v>16852</v>
      </c>
      <c r="C70" s="30" t="s">
        <v>16851</v>
      </c>
      <c r="D70" s="32" t="s">
        <v>7</v>
      </c>
      <c r="E70" s="32" t="s">
        <v>9</v>
      </c>
      <c r="F70" s="32" t="s">
        <v>19</v>
      </c>
      <c r="G70" s="32" t="s">
        <v>4120</v>
      </c>
      <c r="H70" s="32" t="s">
        <v>4119</v>
      </c>
      <c r="I70" s="32" t="s">
        <v>4118</v>
      </c>
      <c r="J70" s="30">
        <v>27461</v>
      </c>
      <c r="K70" s="32">
        <v>13782</v>
      </c>
      <c r="L70" s="32">
        <v>11922</v>
      </c>
      <c r="M70" s="32">
        <v>238</v>
      </c>
      <c r="N70" s="32">
        <v>59350</v>
      </c>
      <c r="O70" s="32">
        <v>24372</v>
      </c>
      <c r="P70" s="32">
        <v>30712</v>
      </c>
      <c r="Q70" s="32">
        <v>567</v>
      </c>
      <c r="R70" s="32">
        <v>86811</v>
      </c>
      <c r="S70" s="32">
        <v>38154</v>
      </c>
      <c r="T70" s="32">
        <v>42634</v>
      </c>
      <c r="U70" s="32">
        <v>805</v>
      </c>
      <c r="V70" s="31">
        <f t="shared" si="8"/>
        <v>0.50187538691234845</v>
      </c>
      <c r="W70" s="31">
        <f t="shared" si="8"/>
        <v>0.4341429663886967</v>
      </c>
      <c r="X70" s="31">
        <f t="shared" si="8"/>
        <v>8.6668366046393063E-3</v>
      </c>
      <c r="Y70" s="31">
        <f t="shared" si="5"/>
        <v>0.4106486941870261</v>
      </c>
      <c r="Z70" s="31">
        <f t="shared" si="5"/>
        <v>0.51747262005054762</v>
      </c>
      <c r="AA70" s="31">
        <f t="shared" si="5"/>
        <v>9.5534962089300762E-3</v>
      </c>
      <c r="AB70" s="31">
        <f t="shared" si="7"/>
        <v>0.43950651415143244</v>
      </c>
      <c r="AC70" s="31">
        <f t="shared" si="7"/>
        <v>0.49111287740032944</v>
      </c>
      <c r="AD70" s="31">
        <f t="shared" si="7"/>
        <v>9.2730183962861853E-3</v>
      </c>
      <c r="AE70" s="31">
        <f t="shared" si="9"/>
        <v>9.1226692725322356E-2</v>
      </c>
      <c r="AF70" s="31">
        <f t="shared" si="9"/>
        <v>-8.3329653661850911E-2</v>
      </c>
      <c r="AG70" s="31">
        <f t="shared" si="9"/>
        <v>-8.8665960429076991E-4</v>
      </c>
    </row>
    <row r="71" spans="1:33">
      <c r="A71" s="30">
        <v>68</v>
      </c>
      <c r="B71" s="30" t="s">
        <v>16841</v>
      </c>
      <c r="C71" s="30" t="s">
        <v>16850</v>
      </c>
      <c r="D71" s="32" t="s">
        <v>7</v>
      </c>
      <c r="E71" s="32" t="s">
        <v>9</v>
      </c>
      <c r="F71" s="32" t="s">
        <v>19</v>
      </c>
      <c r="G71" s="32" t="s">
        <v>4182</v>
      </c>
      <c r="H71" s="32" t="s">
        <v>4181</v>
      </c>
      <c r="I71" s="32" t="s">
        <v>4180</v>
      </c>
      <c r="J71" s="30">
        <v>51967</v>
      </c>
      <c r="K71" s="32">
        <v>19167</v>
      </c>
      <c r="L71" s="32">
        <v>31405</v>
      </c>
      <c r="M71" s="32">
        <v>691</v>
      </c>
      <c r="N71" s="32">
        <v>77969</v>
      </c>
      <c r="O71" s="32">
        <v>20565</v>
      </c>
      <c r="P71" s="32">
        <v>55065</v>
      </c>
      <c r="Q71" s="32">
        <v>1229</v>
      </c>
      <c r="R71" s="32">
        <v>129936</v>
      </c>
      <c r="S71" s="32">
        <v>39732</v>
      </c>
      <c r="T71" s="32">
        <v>86470</v>
      </c>
      <c r="U71" s="32">
        <v>1920</v>
      </c>
      <c r="V71" s="31">
        <f t="shared" si="8"/>
        <v>0.36883021917755499</v>
      </c>
      <c r="W71" s="31">
        <f t="shared" si="8"/>
        <v>0.60432582215636843</v>
      </c>
      <c r="X71" s="31">
        <f t="shared" si="8"/>
        <v>1.3296899955741143E-2</v>
      </c>
      <c r="Y71" s="31">
        <f t="shared" si="5"/>
        <v>0.26375867331888314</v>
      </c>
      <c r="Z71" s="31">
        <f t="shared" si="5"/>
        <v>0.70624222447382934</v>
      </c>
      <c r="AA71" s="31">
        <f t="shared" si="5"/>
        <v>1.5762674909258808E-2</v>
      </c>
      <c r="AB71" s="31">
        <f t="shared" si="7"/>
        <v>0.30578130772072404</v>
      </c>
      <c r="AC71" s="31">
        <f t="shared" si="7"/>
        <v>0.6654814677995321</v>
      </c>
      <c r="AD71" s="31">
        <f t="shared" si="7"/>
        <v>1.4776505356483192E-2</v>
      </c>
      <c r="AE71" s="31">
        <f t="shared" si="9"/>
        <v>0.10507154585867184</v>
      </c>
      <c r="AF71" s="31">
        <f t="shared" si="9"/>
        <v>-0.10191640231746091</v>
      </c>
      <c r="AG71" s="31">
        <f t="shared" si="9"/>
        <v>-2.4657749535176646E-3</v>
      </c>
    </row>
    <row r="72" spans="1:33">
      <c r="A72" s="30">
        <v>69</v>
      </c>
      <c r="B72" s="30" t="s">
        <v>16841</v>
      </c>
      <c r="C72" s="30" t="s">
        <v>16849</v>
      </c>
      <c r="D72" s="32" t="s">
        <v>7</v>
      </c>
      <c r="E72" s="32" t="s">
        <v>9</v>
      </c>
      <c r="F72" s="32" t="s">
        <v>100</v>
      </c>
      <c r="G72" s="32" t="s">
        <v>4276</v>
      </c>
      <c r="H72" s="32" t="s">
        <v>4275</v>
      </c>
      <c r="I72" s="32" t="s">
        <v>4274</v>
      </c>
      <c r="J72" s="30">
        <v>34092</v>
      </c>
      <c r="K72" s="32">
        <v>10707</v>
      </c>
      <c r="L72" s="32">
        <v>21763</v>
      </c>
      <c r="M72" s="32">
        <v>884</v>
      </c>
      <c r="N72" s="32">
        <v>48121</v>
      </c>
      <c r="O72" s="32">
        <v>10887</v>
      </c>
      <c r="P72" s="32">
        <v>34681</v>
      </c>
      <c r="Q72" s="32">
        <v>1278</v>
      </c>
      <c r="R72" s="32">
        <v>82213</v>
      </c>
      <c r="S72" s="32">
        <v>21594</v>
      </c>
      <c r="T72" s="32">
        <v>56444</v>
      </c>
      <c r="U72" s="32">
        <v>2162</v>
      </c>
      <c r="V72" s="31">
        <f t="shared" si="8"/>
        <v>0.31406195001759946</v>
      </c>
      <c r="W72" s="31">
        <f t="shared" si="8"/>
        <v>0.63836090578434823</v>
      </c>
      <c r="X72" s="31">
        <f t="shared" si="8"/>
        <v>2.5929836911885485E-2</v>
      </c>
      <c r="Y72" s="31">
        <f t="shared" si="5"/>
        <v>0.22624218116830488</v>
      </c>
      <c r="Z72" s="31">
        <f t="shared" si="5"/>
        <v>0.72070405851914965</v>
      </c>
      <c r="AA72" s="31">
        <f t="shared" si="5"/>
        <v>2.6558051578313004E-2</v>
      </c>
      <c r="AB72" s="31">
        <f t="shared" si="7"/>
        <v>0.26265919015240896</v>
      </c>
      <c r="AC72" s="31">
        <f t="shared" si="7"/>
        <v>0.68655808692055997</v>
      </c>
      <c r="AD72" s="31">
        <f t="shared" si="7"/>
        <v>2.6297544184009827E-2</v>
      </c>
      <c r="AE72" s="31">
        <f t="shared" si="9"/>
        <v>8.7819768849294572E-2</v>
      </c>
      <c r="AF72" s="31">
        <f t="shared" si="9"/>
        <v>-8.2343152734801417E-2</v>
      </c>
      <c r="AG72" s="31">
        <f t="shared" si="9"/>
        <v>-6.2821466642751927E-4</v>
      </c>
    </row>
    <row r="73" spans="1:33">
      <c r="A73" s="30">
        <v>70</v>
      </c>
      <c r="B73" s="30" t="s">
        <v>16841</v>
      </c>
      <c r="C73" s="30" t="s">
        <v>16848</v>
      </c>
      <c r="D73" s="32" t="s">
        <v>7</v>
      </c>
      <c r="E73" s="32" t="s">
        <v>9</v>
      </c>
      <c r="F73" s="32" t="s">
        <v>255</v>
      </c>
      <c r="G73" s="32" t="s">
        <v>4342</v>
      </c>
      <c r="H73" s="32" t="s">
        <v>4341</v>
      </c>
      <c r="I73" s="32" t="s">
        <v>4340</v>
      </c>
      <c r="J73" s="30">
        <v>34499</v>
      </c>
      <c r="K73" s="32">
        <v>12537</v>
      </c>
      <c r="L73" s="32">
        <v>18659</v>
      </c>
      <c r="M73" s="32">
        <v>207</v>
      </c>
      <c r="N73" s="32">
        <v>77540</v>
      </c>
      <c r="O73" s="32">
        <v>21107</v>
      </c>
      <c r="P73" s="32">
        <v>47802</v>
      </c>
      <c r="Q73" s="32">
        <v>406</v>
      </c>
      <c r="R73" s="32">
        <v>112039</v>
      </c>
      <c r="S73" s="32">
        <v>33644</v>
      </c>
      <c r="T73" s="32">
        <v>66461</v>
      </c>
      <c r="U73" s="32">
        <v>613</v>
      </c>
      <c r="V73" s="31">
        <f t="shared" si="8"/>
        <v>0.36340183773442708</v>
      </c>
      <c r="W73" s="31">
        <f t="shared" si="8"/>
        <v>0.5408562567030929</v>
      </c>
      <c r="X73" s="31">
        <f t="shared" si="8"/>
        <v>6.0001739180845825E-3</v>
      </c>
      <c r="Y73" s="31">
        <f t="shared" si="5"/>
        <v>0.27220789270054163</v>
      </c>
      <c r="Z73" s="31">
        <f t="shared" si="5"/>
        <v>0.61648181583698736</v>
      </c>
      <c r="AA73" s="31">
        <f t="shared" si="5"/>
        <v>5.2360072220789273E-3</v>
      </c>
      <c r="AB73" s="31">
        <f t="shared" si="7"/>
        <v>0.30028829246958649</v>
      </c>
      <c r="AC73" s="31">
        <f t="shared" si="7"/>
        <v>0.59319522666214441</v>
      </c>
      <c r="AD73" s="31">
        <f t="shared" si="7"/>
        <v>5.4713090977248991E-3</v>
      </c>
      <c r="AE73" s="31">
        <f t="shared" si="9"/>
        <v>9.1193945033885448E-2</v>
      </c>
      <c r="AF73" s="31">
        <f t="shared" si="9"/>
        <v>-7.562555913389446E-2</v>
      </c>
      <c r="AG73" s="31">
        <f t="shared" si="9"/>
        <v>7.6416669600565517E-4</v>
      </c>
    </row>
    <row r="74" spans="1:33">
      <c r="A74" s="30">
        <v>71</v>
      </c>
      <c r="B74" s="30" t="s">
        <v>16841</v>
      </c>
      <c r="C74" s="30" t="s">
        <v>16847</v>
      </c>
      <c r="D74" s="32" t="s">
        <v>7</v>
      </c>
      <c r="E74" s="32" t="s">
        <v>9</v>
      </c>
      <c r="F74" s="32" t="s">
        <v>100</v>
      </c>
      <c r="G74" s="32" t="s">
        <v>4418</v>
      </c>
      <c r="H74" s="32" t="s">
        <v>4417</v>
      </c>
      <c r="I74" s="32" t="s">
        <v>4416</v>
      </c>
      <c r="J74" s="30">
        <v>36933</v>
      </c>
      <c r="K74" s="32">
        <v>8214</v>
      </c>
      <c r="L74" s="32">
        <v>22951</v>
      </c>
      <c r="M74" s="32">
        <v>1685</v>
      </c>
      <c r="N74" s="32">
        <v>63157</v>
      </c>
      <c r="O74" s="32">
        <v>9366</v>
      </c>
      <c r="P74" s="32">
        <v>43623</v>
      </c>
      <c r="Q74" s="32">
        <v>2628</v>
      </c>
      <c r="R74" s="32">
        <v>100090</v>
      </c>
      <c r="S74" s="32">
        <v>17580</v>
      </c>
      <c r="T74" s="32">
        <v>66574</v>
      </c>
      <c r="U74" s="32">
        <v>4313</v>
      </c>
      <c r="V74" s="31">
        <f t="shared" si="8"/>
        <v>0.22240272926650961</v>
      </c>
      <c r="W74" s="31">
        <f t="shared" si="8"/>
        <v>0.62142257601602902</v>
      </c>
      <c r="X74" s="31">
        <f t="shared" si="8"/>
        <v>4.5623155443641185E-2</v>
      </c>
      <c r="Y74" s="31">
        <f t="shared" si="5"/>
        <v>0.14829710087559575</v>
      </c>
      <c r="Z74" s="31">
        <f t="shared" si="5"/>
        <v>0.69070728501987111</v>
      </c>
      <c r="AA74" s="31">
        <f t="shared" si="5"/>
        <v>4.1610589483351015E-2</v>
      </c>
      <c r="AB74" s="31">
        <f t="shared" si="7"/>
        <v>0.17564192226995703</v>
      </c>
      <c r="AC74" s="31">
        <f t="shared" si="7"/>
        <v>0.66514137276451191</v>
      </c>
      <c r="AD74" s="31">
        <f t="shared" si="7"/>
        <v>4.3091217903886501E-2</v>
      </c>
      <c r="AE74" s="31">
        <f t="shared" si="9"/>
        <v>7.4105628390913864E-2</v>
      </c>
      <c r="AF74" s="31">
        <f t="shared" si="9"/>
        <v>-6.9284709003842093E-2</v>
      </c>
      <c r="AG74" s="31">
        <f t="shared" si="9"/>
        <v>4.0125659602901695E-3</v>
      </c>
    </row>
    <row r="75" spans="1:33">
      <c r="A75" s="30">
        <v>72</v>
      </c>
      <c r="B75" s="30" t="s">
        <v>16841</v>
      </c>
      <c r="C75" s="34" t="s">
        <v>16967</v>
      </c>
      <c r="D75" s="32" t="s">
        <v>7</v>
      </c>
      <c r="E75" s="32" t="s">
        <v>9</v>
      </c>
      <c r="F75" s="32" t="s">
        <v>100</v>
      </c>
      <c r="G75" s="32" t="s">
        <v>4486</v>
      </c>
      <c r="H75" s="32" t="s">
        <v>4485</v>
      </c>
      <c r="I75" s="32" t="s">
        <v>4484</v>
      </c>
      <c r="J75" s="30">
        <v>41354</v>
      </c>
      <c r="K75" s="32">
        <v>12814</v>
      </c>
      <c r="L75" s="32">
        <v>18637</v>
      </c>
      <c r="M75" s="32">
        <v>1336</v>
      </c>
      <c r="N75" s="32">
        <v>66480</v>
      </c>
      <c r="O75" s="32">
        <v>14581</v>
      </c>
      <c r="P75" s="32">
        <v>34279</v>
      </c>
      <c r="Q75" s="32">
        <v>1882</v>
      </c>
      <c r="R75" s="32">
        <v>107834</v>
      </c>
      <c r="S75" s="32">
        <v>27395</v>
      </c>
      <c r="T75" s="32">
        <v>52916</v>
      </c>
      <c r="U75" s="32">
        <v>3218</v>
      </c>
      <c r="V75" s="31">
        <f t="shared" si="8"/>
        <v>0.30986119843304155</v>
      </c>
      <c r="W75" s="31">
        <f t="shared" si="8"/>
        <v>0.45066982637713399</v>
      </c>
      <c r="X75" s="31">
        <f t="shared" si="8"/>
        <v>3.2306427431445565E-2</v>
      </c>
      <c r="Y75" s="31">
        <f t="shared" si="5"/>
        <v>0.21932912154031287</v>
      </c>
      <c r="Z75" s="31">
        <f t="shared" si="5"/>
        <v>0.51562876052948259</v>
      </c>
      <c r="AA75" s="31">
        <f t="shared" si="5"/>
        <v>2.8309265944645005E-2</v>
      </c>
      <c r="AB75" s="31">
        <f t="shared" si="7"/>
        <v>0.25404788842109166</v>
      </c>
      <c r="AC75" s="31">
        <f t="shared" si="7"/>
        <v>0.49071721349481612</v>
      </c>
      <c r="AD75" s="31">
        <f t="shared" si="7"/>
        <v>2.9842164808872897E-2</v>
      </c>
      <c r="AE75" s="31">
        <f t="shared" si="9"/>
        <v>9.0532076892728686E-2</v>
      </c>
      <c r="AF75" s="31">
        <f t="shared" si="9"/>
        <v>-6.4958934152348602E-2</v>
      </c>
      <c r="AG75" s="31">
        <f t="shared" si="9"/>
        <v>3.9971614868005607E-3</v>
      </c>
    </row>
    <row r="76" spans="1:33">
      <c r="A76" s="30">
        <v>73</v>
      </c>
      <c r="B76" s="30" t="s">
        <v>16841</v>
      </c>
      <c r="C76" s="34" t="s">
        <v>16966</v>
      </c>
      <c r="D76" s="32" t="s">
        <v>7</v>
      </c>
      <c r="E76" s="32" t="s">
        <v>9</v>
      </c>
      <c r="F76" s="32" t="s">
        <v>100</v>
      </c>
      <c r="G76" s="32" t="s">
        <v>4556</v>
      </c>
      <c r="H76" s="32" t="s">
        <v>4555</v>
      </c>
      <c r="I76" s="32" t="s">
        <v>4554</v>
      </c>
      <c r="J76" s="30">
        <v>44114</v>
      </c>
      <c r="K76" s="32">
        <v>17687</v>
      </c>
      <c r="L76" s="32">
        <v>23745</v>
      </c>
      <c r="M76" s="32">
        <v>1722</v>
      </c>
      <c r="N76" s="32">
        <v>94929</v>
      </c>
      <c r="O76" s="32">
        <v>28204</v>
      </c>
      <c r="P76" s="32">
        <v>60633</v>
      </c>
      <c r="Q76" s="32">
        <v>3687</v>
      </c>
      <c r="R76" s="32">
        <v>139043</v>
      </c>
      <c r="S76" s="32">
        <v>45891</v>
      </c>
      <c r="T76" s="32">
        <v>84378</v>
      </c>
      <c r="U76" s="32">
        <v>5409</v>
      </c>
      <c r="V76" s="31">
        <f t="shared" si="8"/>
        <v>0.40093847758081336</v>
      </c>
      <c r="W76" s="31">
        <f t="shared" si="8"/>
        <v>0.53826449653171327</v>
      </c>
      <c r="X76" s="31">
        <f t="shared" si="8"/>
        <v>3.9035226912091402E-2</v>
      </c>
      <c r="Y76" s="31">
        <f t="shared" si="5"/>
        <v>0.29710625836151228</v>
      </c>
      <c r="Z76" s="31">
        <f t="shared" si="5"/>
        <v>0.63871946402047841</v>
      </c>
      <c r="AA76" s="31">
        <f t="shared" si="5"/>
        <v>3.8839553771766268E-2</v>
      </c>
      <c r="AB76" s="31">
        <f t="shared" si="7"/>
        <v>0.33004897765439467</v>
      </c>
      <c r="AC76" s="31">
        <f t="shared" si="7"/>
        <v>0.60684824119157388</v>
      </c>
      <c r="AD76" s="31">
        <f t="shared" si="7"/>
        <v>3.8901634746085746E-2</v>
      </c>
      <c r="AE76" s="31">
        <f t="shared" si="9"/>
        <v>0.10383221921930108</v>
      </c>
      <c r="AF76" s="31">
        <f t="shared" si="9"/>
        <v>-0.10045496748876515</v>
      </c>
      <c r="AG76" s="31">
        <f t="shared" si="9"/>
        <v>1.9567314032513383E-4</v>
      </c>
    </row>
    <row r="77" spans="1:33">
      <c r="A77" s="30">
        <v>74</v>
      </c>
      <c r="B77" s="30" t="s">
        <v>16841</v>
      </c>
      <c r="C77" s="30" t="s">
        <v>16846</v>
      </c>
      <c r="D77" s="32" t="s">
        <v>7</v>
      </c>
      <c r="E77" s="32" t="s">
        <v>9</v>
      </c>
      <c r="F77" s="32" t="s">
        <v>2580</v>
      </c>
      <c r="G77" s="32" t="s">
        <v>4625</v>
      </c>
      <c r="H77" s="32" t="s">
        <v>4624</v>
      </c>
      <c r="I77" s="32" t="s">
        <v>4623</v>
      </c>
      <c r="J77" s="30">
        <v>62969</v>
      </c>
      <c r="K77" s="32">
        <v>28389</v>
      </c>
      <c r="L77" s="32">
        <v>33596</v>
      </c>
      <c r="M77" s="32">
        <v>218</v>
      </c>
      <c r="N77" s="32">
        <v>92186</v>
      </c>
      <c r="O77" s="32">
        <v>32073</v>
      </c>
      <c r="P77" s="32">
        <v>58422</v>
      </c>
      <c r="Q77" s="32">
        <v>457</v>
      </c>
      <c r="R77" s="32">
        <v>155155</v>
      </c>
      <c r="S77" s="32">
        <v>60462</v>
      </c>
      <c r="T77" s="32">
        <v>92018</v>
      </c>
      <c r="U77" s="32">
        <v>675</v>
      </c>
      <c r="V77" s="31">
        <f t="shared" si="8"/>
        <v>0.45084088996172722</v>
      </c>
      <c r="W77" s="31">
        <f t="shared" si="8"/>
        <v>0.53353237307246426</v>
      </c>
      <c r="X77" s="31">
        <f t="shared" si="8"/>
        <v>3.4620209944575902E-3</v>
      </c>
      <c r="Y77" s="31">
        <f t="shared" si="5"/>
        <v>0.34791616948343568</v>
      </c>
      <c r="Z77" s="31">
        <f t="shared" si="5"/>
        <v>0.63374048120105009</v>
      </c>
      <c r="AA77" s="31">
        <f t="shared" si="5"/>
        <v>4.9573687978651856E-3</v>
      </c>
      <c r="AB77" s="31">
        <f t="shared" si="7"/>
        <v>0.38968773162321552</v>
      </c>
      <c r="AC77" s="31">
        <f t="shared" si="7"/>
        <v>0.59307144468434791</v>
      </c>
      <c r="AD77" s="31">
        <f t="shared" si="7"/>
        <v>4.3504882214559634E-3</v>
      </c>
      <c r="AE77" s="31">
        <f t="shared" si="9"/>
        <v>0.10292472047829154</v>
      </c>
      <c r="AF77" s="31">
        <f t="shared" si="9"/>
        <v>-0.10020810812858583</v>
      </c>
      <c r="AG77" s="31">
        <f t="shared" si="9"/>
        <v>-1.4953478034075954E-3</v>
      </c>
    </row>
    <row r="78" spans="1:33">
      <c r="A78" s="30">
        <v>75</v>
      </c>
      <c r="B78" s="30" t="s">
        <v>16841</v>
      </c>
      <c r="C78" s="30" t="s">
        <v>16845</v>
      </c>
      <c r="D78" s="32" t="s">
        <v>7</v>
      </c>
      <c r="E78" s="32" t="s">
        <v>9</v>
      </c>
      <c r="F78" s="57" t="s">
        <v>18096</v>
      </c>
      <c r="G78" s="32" t="s">
        <v>4684</v>
      </c>
      <c r="H78" s="32" t="s">
        <v>4683</v>
      </c>
      <c r="I78" s="32" t="s">
        <v>18108</v>
      </c>
      <c r="J78" s="30">
        <v>41704</v>
      </c>
      <c r="K78" s="32">
        <v>12885</v>
      </c>
      <c r="L78" s="32">
        <v>13534</v>
      </c>
      <c r="M78" s="32">
        <v>12762</v>
      </c>
      <c r="N78" s="32">
        <v>63362</v>
      </c>
      <c r="O78" s="32">
        <v>13226</v>
      </c>
      <c r="P78" s="32">
        <v>23631</v>
      </c>
      <c r="Q78" s="32">
        <v>27253</v>
      </c>
      <c r="R78" s="32">
        <v>105066</v>
      </c>
      <c r="S78" s="32">
        <v>26111</v>
      </c>
      <c r="T78" s="32">
        <v>37165</v>
      </c>
      <c r="U78" s="32">
        <v>40015</v>
      </c>
      <c r="V78" s="31">
        <f t="shared" si="8"/>
        <v>0.30896316900057547</v>
      </c>
      <c r="W78" s="31">
        <f t="shared" si="8"/>
        <v>0.32452522539804335</v>
      </c>
      <c r="X78" s="31">
        <f t="shared" si="8"/>
        <v>0.30601381162478419</v>
      </c>
      <c r="Y78" s="31">
        <f t="shared" si="5"/>
        <v>0.20873709794514061</v>
      </c>
      <c r="Z78" s="31">
        <f t="shared" si="5"/>
        <v>0.37295224266910765</v>
      </c>
      <c r="AA78" s="31">
        <f t="shared" si="5"/>
        <v>0.43011584230295763</v>
      </c>
      <c r="AB78" s="31">
        <f t="shared" si="7"/>
        <v>0.24851997791864161</v>
      </c>
      <c r="AC78" s="31">
        <f t="shared" si="7"/>
        <v>0.35373003635809874</v>
      </c>
      <c r="AD78" s="31">
        <f t="shared" si="7"/>
        <v>0.38085584299392761</v>
      </c>
      <c r="AE78" s="31">
        <f t="shared" si="9"/>
        <v>0.10022607105543485</v>
      </c>
      <c r="AF78" s="31">
        <f t="shared" si="9"/>
        <v>-4.8427017271064299E-2</v>
      </c>
      <c r="AG78" s="31">
        <f t="shared" si="9"/>
        <v>-0.12410203067817344</v>
      </c>
    </row>
    <row r="79" spans="1:33">
      <c r="A79" s="30">
        <v>76</v>
      </c>
      <c r="B79" s="30" t="s">
        <v>16841</v>
      </c>
      <c r="C79" s="30" t="s">
        <v>16844</v>
      </c>
      <c r="D79" s="32" t="s">
        <v>7</v>
      </c>
      <c r="E79" s="32" t="s">
        <v>9</v>
      </c>
      <c r="F79" s="32" t="s">
        <v>255</v>
      </c>
      <c r="G79" s="32" t="s">
        <v>4734</v>
      </c>
      <c r="H79" s="32" t="s">
        <v>4733</v>
      </c>
      <c r="I79" s="32" t="s">
        <v>4732</v>
      </c>
      <c r="J79" s="30">
        <v>31163</v>
      </c>
      <c r="K79" s="32">
        <v>10262</v>
      </c>
      <c r="L79" s="32">
        <v>15841</v>
      </c>
      <c r="M79" s="32">
        <v>268</v>
      </c>
      <c r="N79" s="32">
        <v>65279</v>
      </c>
      <c r="O79" s="32">
        <v>15261</v>
      </c>
      <c r="P79" s="32">
        <v>38859</v>
      </c>
      <c r="Q79" s="32">
        <v>620</v>
      </c>
      <c r="R79" s="32">
        <v>96442</v>
      </c>
      <c r="S79" s="32">
        <v>25523</v>
      </c>
      <c r="T79" s="32">
        <v>54700</v>
      </c>
      <c r="U79" s="32">
        <v>888</v>
      </c>
      <c r="V79" s="31">
        <f t="shared" si="8"/>
        <v>0.32930077335301478</v>
      </c>
      <c r="W79" s="31">
        <f t="shared" si="8"/>
        <v>0.50832718287712997</v>
      </c>
      <c r="X79" s="31">
        <f t="shared" si="8"/>
        <v>8.5999422391939157E-3</v>
      </c>
      <c r="Y79" s="31">
        <f t="shared" si="5"/>
        <v>0.23378115473582622</v>
      </c>
      <c r="Z79" s="31">
        <f t="shared" si="5"/>
        <v>0.595275662923758</v>
      </c>
      <c r="AA79" s="31">
        <f t="shared" si="5"/>
        <v>9.4976945112517034E-3</v>
      </c>
      <c r="AB79" s="31">
        <f t="shared" si="7"/>
        <v>0.26464610854192155</v>
      </c>
      <c r="AC79" s="31">
        <f t="shared" si="7"/>
        <v>0.56718027415441408</v>
      </c>
      <c r="AD79" s="31">
        <f t="shared" si="7"/>
        <v>9.2076066444080375E-3</v>
      </c>
      <c r="AE79" s="31">
        <f t="shared" si="9"/>
        <v>9.5519618617188551E-2</v>
      </c>
      <c r="AF79" s="31">
        <f t="shared" si="9"/>
        <v>-8.6948480046628029E-2</v>
      </c>
      <c r="AG79" s="31">
        <f t="shared" si="9"/>
        <v>-8.9775227205778768E-4</v>
      </c>
    </row>
    <row r="80" spans="1:33">
      <c r="A80" s="30">
        <v>77</v>
      </c>
      <c r="B80" s="30" t="s">
        <v>16841</v>
      </c>
      <c r="C80" s="30" t="s">
        <v>16843</v>
      </c>
      <c r="D80" s="32" t="s">
        <v>7</v>
      </c>
      <c r="E80" s="32" t="s">
        <v>9</v>
      </c>
      <c r="F80" s="32" t="s">
        <v>100</v>
      </c>
      <c r="G80" s="32" t="s">
        <v>4807</v>
      </c>
      <c r="H80" s="32" t="s">
        <v>4806</v>
      </c>
      <c r="I80" s="32" t="s">
        <v>4805</v>
      </c>
      <c r="J80" s="30">
        <v>42601</v>
      </c>
      <c r="K80" s="32">
        <v>14582</v>
      </c>
      <c r="L80" s="32">
        <v>24803</v>
      </c>
      <c r="M80" s="32">
        <v>1415</v>
      </c>
      <c r="N80" s="32">
        <v>97807</v>
      </c>
      <c r="O80" s="32">
        <v>24387</v>
      </c>
      <c r="P80" s="32">
        <v>65959</v>
      </c>
      <c r="Q80" s="32">
        <v>3197</v>
      </c>
      <c r="R80" s="32">
        <v>140408</v>
      </c>
      <c r="S80" s="32">
        <v>38969</v>
      </c>
      <c r="T80" s="32">
        <v>90762</v>
      </c>
      <c r="U80" s="32">
        <v>4612</v>
      </c>
      <c r="V80" s="31">
        <f t="shared" si="8"/>
        <v>0.34229243444989554</v>
      </c>
      <c r="W80" s="31">
        <f t="shared" si="8"/>
        <v>0.58221637989718555</v>
      </c>
      <c r="X80" s="31">
        <f t="shared" si="8"/>
        <v>3.3215182742189153E-2</v>
      </c>
      <c r="Y80" s="31">
        <f t="shared" si="5"/>
        <v>0.24933798194403264</v>
      </c>
      <c r="Z80" s="31">
        <f t="shared" si="5"/>
        <v>0.67437913441778197</v>
      </c>
      <c r="AA80" s="31">
        <f t="shared" si="5"/>
        <v>3.2686822006604846E-2</v>
      </c>
      <c r="AB80" s="31">
        <f t="shared" si="7"/>
        <v>0.27754116574554155</v>
      </c>
      <c r="AC80" s="31">
        <f t="shared" si="7"/>
        <v>0.64641615862344026</v>
      </c>
      <c r="AD80" s="31">
        <f t="shared" si="7"/>
        <v>3.2847131217594437E-2</v>
      </c>
      <c r="AE80" s="31">
        <f t="shared" si="9"/>
        <v>9.29544525058629E-2</v>
      </c>
      <c r="AF80" s="31">
        <f t="shared" si="9"/>
        <v>-9.2162754520596413E-2</v>
      </c>
      <c r="AG80" s="31">
        <f t="shared" si="9"/>
        <v>5.283607355843073E-4</v>
      </c>
    </row>
    <row r="81" spans="1:33">
      <c r="A81" s="30">
        <v>78</v>
      </c>
      <c r="B81" s="30" t="s">
        <v>16841</v>
      </c>
      <c r="C81" s="30" t="s">
        <v>16842</v>
      </c>
      <c r="D81" s="32" t="s">
        <v>7</v>
      </c>
      <c r="E81" s="32" t="s">
        <v>9</v>
      </c>
      <c r="F81" s="32" t="s">
        <v>11</v>
      </c>
      <c r="G81" s="32" t="s">
        <v>4861</v>
      </c>
      <c r="H81" s="32" t="s">
        <v>4860</v>
      </c>
      <c r="I81" s="32" t="s">
        <v>4859</v>
      </c>
      <c r="J81" s="30">
        <v>30178</v>
      </c>
      <c r="K81" s="32">
        <v>10275</v>
      </c>
      <c r="L81" s="32">
        <v>15301</v>
      </c>
      <c r="M81" s="32">
        <v>3694</v>
      </c>
      <c r="N81" s="32">
        <v>55434</v>
      </c>
      <c r="O81" s="32">
        <v>12982</v>
      </c>
      <c r="P81" s="32">
        <v>31687</v>
      </c>
      <c r="Q81" s="32">
        <v>9013</v>
      </c>
      <c r="R81" s="32">
        <v>85612</v>
      </c>
      <c r="S81" s="32">
        <v>23257</v>
      </c>
      <c r="T81" s="32">
        <v>46988</v>
      </c>
      <c r="U81" s="32">
        <v>12707</v>
      </c>
      <c r="V81" s="31">
        <f t="shared" si="8"/>
        <v>0.3404798197362317</v>
      </c>
      <c r="W81" s="31">
        <f t="shared" si="8"/>
        <v>0.50702498508847504</v>
      </c>
      <c r="X81" s="31">
        <f t="shared" si="8"/>
        <v>0.12240705149446617</v>
      </c>
      <c r="Y81" s="31">
        <f t="shared" si="5"/>
        <v>0.23418840422845186</v>
      </c>
      <c r="Z81" s="31">
        <f t="shared" si="5"/>
        <v>0.5716166973337663</v>
      </c>
      <c r="AA81" s="31">
        <f t="shared" si="5"/>
        <v>0.16258974636504672</v>
      </c>
      <c r="AB81" s="31">
        <f t="shared" si="7"/>
        <v>0.27165584263888237</v>
      </c>
      <c r="AC81" s="31">
        <f t="shared" si="7"/>
        <v>0.54884829229547261</v>
      </c>
      <c r="AD81" s="31">
        <f t="shared" si="7"/>
        <v>0.14842545437555482</v>
      </c>
      <c r="AE81" s="31">
        <f t="shared" si="9"/>
        <v>0.10629141550777985</v>
      </c>
      <c r="AF81" s="31">
        <f t="shared" si="9"/>
        <v>-6.4591712245291255E-2</v>
      </c>
      <c r="AG81" s="31">
        <f t="shared" si="9"/>
        <v>-4.0182694870580557E-2</v>
      </c>
    </row>
    <row r="82" spans="1:33">
      <c r="A82" s="30">
        <v>79</v>
      </c>
      <c r="B82" s="30" t="s">
        <v>16841</v>
      </c>
      <c r="C82" s="30" t="s">
        <v>16840</v>
      </c>
      <c r="D82" s="32" t="s">
        <v>7</v>
      </c>
      <c r="E82" s="32" t="s">
        <v>9</v>
      </c>
      <c r="F82" s="32" t="s">
        <v>13</v>
      </c>
      <c r="G82" s="32" t="s">
        <v>4946</v>
      </c>
      <c r="H82" s="32" t="s">
        <v>4945</v>
      </c>
      <c r="I82" s="32" t="s">
        <v>4944</v>
      </c>
      <c r="J82" s="30">
        <v>41236</v>
      </c>
      <c r="K82" s="32">
        <v>13680</v>
      </c>
      <c r="L82" s="32">
        <v>24799</v>
      </c>
      <c r="M82" s="32">
        <v>617</v>
      </c>
      <c r="N82" s="32">
        <v>92375</v>
      </c>
      <c r="O82" s="32">
        <v>21969</v>
      </c>
      <c r="P82" s="32">
        <v>64047</v>
      </c>
      <c r="Q82" s="32">
        <v>1375</v>
      </c>
      <c r="R82" s="32">
        <v>133611</v>
      </c>
      <c r="S82" s="32">
        <v>35649</v>
      </c>
      <c r="T82" s="32">
        <v>88846</v>
      </c>
      <c r="U82" s="32">
        <v>1992</v>
      </c>
      <c r="V82" s="31">
        <f t="shared" si="8"/>
        <v>0.331748957221845</v>
      </c>
      <c r="W82" s="31">
        <f t="shared" si="8"/>
        <v>0.60139198758366474</v>
      </c>
      <c r="X82" s="31">
        <f t="shared" si="8"/>
        <v>1.4962653991657774E-2</v>
      </c>
      <c r="Y82" s="31">
        <f t="shared" si="5"/>
        <v>0.23782408660351828</v>
      </c>
      <c r="Z82" s="31">
        <f t="shared" si="5"/>
        <v>0.69333694181326111</v>
      </c>
      <c r="AA82" s="31">
        <f t="shared" si="5"/>
        <v>1.4884979702300407E-2</v>
      </c>
      <c r="AB82" s="31">
        <f t="shared" si="7"/>
        <v>0.26681186429261061</v>
      </c>
      <c r="AC82" s="31">
        <f t="shared" si="7"/>
        <v>0.66496022034113955</v>
      </c>
      <c r="AD82" s="31">
        <f t="shared" si="7"/>
        <v>1.4908952107236679E-2</v>
      </c>
      <c r="AE82" s="31">
        <f t="shared" si="9"/>
        <v>9.3924870618326717E-2</v>
      </c>
      <c r="AF82" s="31">
        <f t="shared" si="9"/>
        <v>-9.1944954229596365E-2</v>
      </c>
      <c r="AG82" s="31">
        <f t="shared" si="9"/>
        <v>7.7674289357367726E-5</v>
      </c>
    </row>
    <row r="83" spans="1:33">
      <c r="A83" s="30">
        <v>80</v>
      </c>
      <c r="B83" s="30" t="s">
        <v>16828</v>
      </c>
      <c r="C83" s="30" t="s">
        <v>16839</v>
      </c>
      <c r="D83" s="32" t="s">
        <v>7</v>
      </c>
      <c r="E83" s="32" t="s">
        <v>9</v>
      </c>
      <c r="F83" s="32" t="s">
        <v>11</v>
      </c>
      <c r="G83" s="32" t="s">
        <v>4982</v>
      </c>
      <c r="H83" s="32" t="s">
        <v>4981</v>
      </c>
      <c r="I83" s="32" t="s">
        <v>4980</v>
      </c>
      <c r="J83" s="30">
        <v>56693</v>
      </c>
      <c r="K83" s="32">
        <v>29277</v>
      </c>
      <c r="L83" s="32">
        <v>25464</v>
      </c>
      <c r="M83" s="32">
        <v>579</v>
      </c>
      <c r="N83" s="32">
        <v>69350</v>
      </c>
      <c r="O83" s="32">
        <v>29928</v>
      </c>
      <c r="P83" s="32">
        <v>37020</v>
      </c>
      <c r="Q83" s="32">
        <v>864</v>
      </c>
      <c r="R83" s="32">
        <v>126043</v>
      </c>
      <c r="S83" s="32">
        <v>59205</v>
      </c>
      <c r="T83" s="32">
        <v>62484</v>
      </c>
      <c r="U83" s="32">
        <v>1443</v>
      </c>
      <c r="V83" s="31">
        <f t="shared" si="8"/>
        <v>0.51641296103575396</v>
      </c>
      <c r="W83" s="31">
        <f t="shared" si="8"/>
        <v>0.44915598045614097</v>
      </c>
      <c r="X83" s="31">
        <f t="shared" si="8"/>
        <v>1.0212901063623376E-2</v>
      </c>
      <c r="Y83" s="31">
        <f t="shared" si="5"/>
        <v>0.43155010814708</v>
      </c>
      <c r="Z83" s="31">
        <f t="shared" si="5"/>
        <v>0.53381398702235039</v>
      </c>
      <c r="AA83" s="31">
        <f t="shared" si="5"/>
        <v>1.2458543619322278E-2</v>
      </c>
      <c r="AB83" s="31">
        <f t="shared" si="7"/>
        <v>0.46972065088898235</v>
      </c>
      <c r="AC83" s="31">
        <f t="shared" si="7"/>
        <v>0.49573558230127812</v>
      </c>
      <c r="AD83" s="31">
        <f t="shared" si="7"/>
        <v>1.1448473933498885E-2</v>
      </c>
      <c r="AE83" s="31">
        <f t="shared" si="9"/>
        <v>8.4862852888673956E-2</v>
      </c>
      <c r="AF83" s="31">
        <f t="shared" si="9"/>
        <v>-8.4658006566209421E-2</v>
      </c>
      <c r="AG83" s="31">
        <f t="shared" si="9"/>
        <v>-2.2456425556989026E-3</v>
      </c>
    </row>
    <row r="84" spans="1:33">
      <c r="A84" s="30">
        <v>81</v>
      </c>
      <c r="B84" s="30" t="s">
        <v>16828</v>
      </c>
      <c r="C84" s="30" t="s">
        <v>16838</v>
      </c>
      <c r="D84" s="32" t="s">
        <v>7</v>
      </c>
      <c r="E84" s="32" t="s">
        <v>9</v>
      </c>
      <c r="F84" s="32" t="s">
        <v>100</v>
      </c>
      <c r="G84" s="32" t="s">
        <v>5143</v>
      </c>
      <c r="H84" s="32" t="s">
        <v>5142</v>
      </c>
      <c r="I84" s="32" t="s">
        <v>5141</v>
      </c>
      <c r="J84" s="30">
        <v>55779</v>
      </c>
      <c r="K84" s="32">
        <v>29833</v>
      </c>
      <c r="L84" s="32">
        <v>20844</v>
      </c>
      <c r="M84" s="32">
        <v>3930</v>
      </c>
      <c r="N84" s="32">
        <v>76118</v>
      </c>
      <c r="O84" s="32">
        <v>33647</v>
      </c>
      <c r="P84" s="32">
        <v>34039</v>
      </c>
      <c r="Q84" s="32">
        <v>6358</v>
      </c>
      <c r="R84" s="32">
        <v>131897</v>
      </c>
      <c r="S84" s="32">
        <v>63480</v>
      </c>
      <c r="T84" s="32">
        <v>54883</v>
      </c>
      <c r="U84" s="32">
        <v>10288</v>
      </c>
      <c r="V84" s="31">
        <f t="shared" si="8"/>
        <v>0.53484286200899978</v>
      </c>
      <c r="W84" s="31">
        <f t="shared" si="8"/>
        <v>0.37368902275049748</v>
      </c>
      <c r="X84" s="31">
        <f t="shared" si="8"/>
        <v>7.0456623460442097E-2</v>
      </c>
      <c r="Y84" s="31">
        <f t="shared" si="5"/>
        <v>0.4420373630415933</v>
      </c>
      <c r="Z84" s="31">
        <f t="shared" si="5"/>
        <v>0.44718726188286606</v>
      </c>
      <c r="AA84" s="31">
        <f t="shared" si="5"/>
        <v>8.3528206206153602E-2</v>
      </c>
      <c r="AB84" s="31">
        <f t="shared" si="7"/>
        <v>0.48128463877116234</v>
      </c>
      <c r="AC84" s="31">
        <f t="shared" si="7"/>
        <v>0.4161049910157168</v>
      </c>
      <c r="AD84" s="31">
        <f t="shared" si="7"/>
        <v>7.8000257776901671E-2</v>
      </c>
      <c r="AE84" s="31">
        <f t="shared" si="9"/>
        <v>9.2805498967406475E-2</v>
      </c>
      <c r="AF84" s="31">
        <f t="shared" si="9"/>
        <v>-7.3498239132368581E-2</v>
      </c>
      <c r="AG84" s="31">
        <f t="shared" si="9"/>
        <v>-1.3071582745711505E-2</v>
      </c>
    </row>
    <row r="85" spans="1:33">
      <c r="A85" s="30">
        <v>82</v>
      </c>
      <c r="B85" s="30" t="s">
        <v>16828</v>
      </c>
      <c r="C85" s="30" t="s">
        <v>16837</v>
      </c>
      <c r="D85" s="32" t="s">
        <v>7</v>
      </c>
      <c r="E85" s="32" t="s">
        <v>9</v>
      </c>
      <c r="F85" s="57" t="s">
        <v>18096</v>
      </c>
      <c r="G85" s="32" t="s">
        <v>5241</v>
      </c>
      <c r="H85" s="32" t="s">
        <v>5240</v>
      </c>
      <c r="I85" s="32" t="s">
        <v>18109</v>
      </c>
      <c r="J85" s="30">
        <v>46755</v>
      </c>
      <c r="K85" s="32">
        <v>21171</v>
      </c>
      <c r="L85" s="32">
        <v>6346</v>
      </c>
      <c r="M85" s="32">
        <v>17163</v>
      </c>
      <c r="N85" s="32">
        <v>69224</v>
      </c>
      <c r="O85" s="32">
        <v>25151</v>
      </c>
      <c r="P85" s="32">
        <v>11497</v>
      </c>
      <c r="Q85" s="32">
        <v>29330</v>
      </c>
      <c r="R85" s="32">
        <v>115979</v>
      </c>
      <c r="S85" s="32">
        <v>46322</v>
      </c>
      <c r="T85" s="32">
        <v>17843</v>
      </c>
      <c r="U85" s="32">
        <v>46493</v>
      </c>
      <c r="V85" s="31">
        <f t="shared" si="8"/>
        <v>0.45280718639717676</v>
      </c>
      <c r="W85" s="31">
        <f t="shared" si="8"/>
        <v>0.13572879905892418</v>
      </c>
      <c r="X85" s="31">
        <f t="shared" si="8"/>
        <v>0.3670837343599615</v>
      </c>
      <c r="Y85" s="31">
        <f t="shared" si="5"/>
        <v>0.36332774760198777</v>
      </c>
      <c r="Z85" s="31">
        <f t="shared" si="5"/>
        <v>0.16608401710389462</v>
      </c>
      <c r="AA85" s="31">
        <f t="shared" si="5"/>
        <v>0.42369698370507336</v>
      </c>
      <c r="AB85" s="31">
        <f t="shared" si="7"/>
        <v>0.39939989135964271</v>
      </c>
      <c r="AC85" s="31">
        <f t="shared" si="7"/>
        <v>0.15384681709619846</v>
      </c>
      <c r="AD85" s="31">
        <f t="shared" si="7"/>
        <v>0.40087429620879644</v>
      </c>
      <c r="AE85" s="31">
        <f t="shared" si="9"/>
        <v>8.9479438795188992E-2</v>
      </c>
      <c r="AF85" s="31">
        <f t="shared" si="9"/>
        <v>-3.0355218044970433E-2</v>
      </c>
      <c r="AG85" s="31">
        <f t="shared" si="9"/>
        <v>-5.661324934511186E-2</v>
      </c>
    </row>
    <row r="86" spans="1:33">
      <c r="A86" s="30">
        <v>83</v>
      </c>
      <c r="B86" s="30" t="s">
        <v>16828</v>
      </c>
      <c r="C86" s="30" t="s">
        <v>16836</v>
      </c>
      <c r="D86" s="32" t="s">
        <v>7</v>
      </c>
      <c r="E86" s="32" t="s">
        <v>9</v>
      </c>
      <c r="F86" s="32" t="s">
        <v>19</v>
      </c>
      <c r="G86" s="32" t="s">
        <v>5289</v>
      </c>
      <c r="H86" s="32" t="s">
        <v>5288</v>
      </c>
      <c r="I86" s="32" t="s">
        <v>5287</v>
      </c>
      <c r="J86" s="30">
        <v>33410</v>
      </c>
      <c r="K86" s="32">
        <v>20789</v>
      </c>
      <c r="L86" s="32">
        <v>11977</v>
      </c>
      <c r="M86" s="32">
        <v>285</v>
      </c>
      <c r="N86" s="32">
        <v>47516</v>
      </c>
      <c r="O86" s="32">
        <v>24690</v>
      </c>
      <c r="P86" s="32">
        <v>21669</v>
      </c>
      <c r="Q86" s="32">
        <v>547</v>
      </c>
      <c r="R86" s="32">
        <v>80926</v>
      </c>
      <c r="S86" s="32">
        <v>45479</v>
      </c>
      <c r="T86" s="32">
        <v>33646</v>
      </c>
      <c r="U86" s="32">
        <v>832</v>
      </c>
      <c r="V86" s="31">
        <f t="shared" si="8"/>
        <v>0.62223885064351991</v>
      </c>
      <c r="W86" s="31">
        <f t="shared" si="8"/>
        <v>0.35848548338820713</v>
      </c>
      <c r="X86" s="31">
        <f t="shared" si="8"/>
        <v>8.5303801257108642E-3</v>
      </c>
      <c r="Y86" s="31">
        <f t="shared" si="5"/>
        <v>0.51961444566040915</v>
      </c>
      <c r="Z86" s="31">
        <f t="shared" si="5"/>
        <v>0.45603586160451215</v>
      </c>
      <c r="AA86" s="31">
        <f t="shared" si="5"/>
        <v>1.1511911777085613E-2</v>
      </c>
      <c r="AB86" s="31">
        <f t="shared" si="7"/>
        <v>0.56198255196105085</v>
      </c>
      <c r="AC86" s="31">
        <f t="shared" si="7"/>
        <v>0.41576254850109978</v>
      </c>
      <c r="AD86" s="31">
        <f t="shared" si="7"/>
        <v>1.0280997454464572E-2</v>
      </c>
      <c r="AE86" s="31">
        <f t="shared" si="9"/>
        <v>0.10262440498311076</v>
      </c>
      <c r="AF86" s="31">
        <f t="shared" si="9"/>
        <v>-9.7550378216305023E-2</v>
      </c>
      <c r="AG86" s="31">
        <f t="shared" si="9"/>
        <v>-2.9815316513747483E-3</v>
      </c>
    </row>
    <row r="87" spans="1:33">
      <c r="A87" s="30">
        <v>84</v>
      </c>
      <c r="B87" s="30" t="s">
        <v>16828</v>
      </c>
      <c r="C87" s="30" t="s">
        <v>16835</v>
      </c>
      <c r="D87" s="32" t="s">
        <v>7</v>
      </c>
      <c r="E87" s="32" t="s">
        <v>9</v>
      </c>
      <c r="F87" s="32" t="s">
        <v>100</v>
      </c>
      <c r="G87" s="32" t="s">
        <v>5346</v>
      </c>
      <c r="H87" s="32" t="s">
        <v>5345</v>
      </c>
      <c r="I87" s="32" t="s">
        <v>5344</v>
      </c>
      <c r="J87" s="30">
        <v>46110</v>
      </c>
      <c r="K87" s="32">
        <v>22231</v>
      </c>
      <c r="L87" s="32">
        <v>15980</v>
      </c>
      <c r="M87" s="32">
        <v>7432</v>
      </c>
      <c r="N87" s="32">
        <v>81056</v>
      </c>
      <c r="O87" s="32">
        <v>30575</v>
      </c>
      <c r="P87" s="32">
        <v>33933</v>
      </c>
      <c r="Q87" s="32">
        <v>15799</v>
      </c>
      <c r="R87" s="32">
        <v>127166</v>
      </c>
      <c r="S87" s="32">
        <v>52806</v>
      </c>
      <c r="T87" s="32">
        <v>49913</v>
      </c>
      <c r="U87" s="32">
        <v>23231</v>
      </c>
      <c r="V87" s="31">
        <f t="shared" si="8"/>
        <v>0.48212968987204513</v>
      </c>
      <c r="W87" s="31">
        <f t="shared" si="8"/>
        <v>0.34656256777271743</v>
      </c>
      <c r="X87" s="31">
        <f t="shared" si="8"/>
        <v>0.1611797874647582</v>
      </c>
      <c r="Y87" s="31">
        <f t="shared" si="5"/>
        <v>0.37720834978286616</v>
      </c>
      <c r="Z87" s="31">
        <f t="shared" si="5"/>
        <v>0.41863649822345045</v>
      </c>
      <c r="AA87" s="31">
        <f t="shared" si="5"/>
        <v>0.19491462692459535</v>
      </c>
      <c r="AB87" s="31">
        <f t="shared" si="7"/>
        <v>0.41525250460028623</v>
      </c>
      <c r="AC87" s="31">
        <f t="shared" si="7"/>
        <v>0.39250271298932105</v>
      </c>
      <c r="AD87" s="31">
        <f t="shared" si="7"/>
        <v>0.18268247802085463</v>
      </c>
      <c r="AE87" s="31">
        <f t="shared" si="9"/>
        <v>0.10492134008917897</v>
      </c>
      <c r="AF87" s="31">
        <f t="shared" si="9"/>
        <v>-7.2073930450733015E-2</v>
      </c>
      <c r="AG87" s="31">
        <f t="shared" si="9"/>
        <v>-3.3734839459837157E-2</v>
      </c>
    </row>
    <row r="88" spans="1:33">
      <c r="A88" s="30">
        <v>85</v>
      </c>
      <c r="B88" s="30" t="s">
        <v>16828</v>
      </c>
      <c r="C88" s="30" t="s">
        <v>16834</v>
      </c>
      <c r="D88" s="32" t="s">
        <v>7</v>
      </c>
      <c r="E88" s="32" t="s">
        <v>9</v>
      </c>
      <c r="F88" s="32" t="s">
        <v>19</v>
      </c>
      <c r="G88" s="32" t="s">
        <v>5404</v>
      </c>
      <c r="H88" s="32" t="s">
        <v>5403</v>
      </c>
      <c r="I88" s="32" t="s">
        <v>5402</v>
      </c>
      <c r="J88" s="30">
        <v>51384</v>
      </c>
      <c r="K88" s="32">
        <v>31263</v>
      </c>
      <c r="L88" s="32">
        <v>19110</v>
      </c>
      <c r="M88" s="32">
        <v>491</v>
      </c>
      <c r="N88" s="32">
        <v>83968</v>
      </c>
      <c r="O88" s="32">
        <v>41510</v>
      </c>
      <c r="P88" s="32">
        <v>40356</v>
      </c>
      <c r="Q88" s="32">
        <v>1076</v>
      </c>
      <c r="R88" s="32">
        <v>135352</v>
      </c>
      <c r="S88" s="32">
        <v>72773</v>
      </c>
      <c r="T88" s="32">
        <v>59466</v>
      </c>
      <c r="U88" s="32">
        <v>1567</v>
      </c>
      <c r="V88" s="31">
        <f t="shared" si="8"/>
        <v>0.60841896310135446</v>
      </c>
      <c r="W88" s="31">
        <f t="shared" si="8"/>
        <v>0.37190565156468941</v>
      </c>
      <c r="X88" s="31">
        <f t="shared" si="8"/>
        <v>9.5555036587264518E-3</v>
      </c>
      <c r="Y88" s="31">
        <f t="shared" si="5"/>
        <v>0.49435499237804881</v>
      </c>
      <c r="Z88" s="31">
        <f t="shared" si="5"/>
        <v>0.48061166158536583</v>
      </c>
      <c r="AA88" s="31">
        <f t="shared" si="5"/>
        <v>1.2814405487804877E-2</v>
      </c>
      <c r="AB88" s="31">
        <f t="shared" si="7"/>
        <v>0.53765736745670545</v>
      </c>
      <c r="AC88" s="31">
        <f t="shared" si="7"/>
        <v>0.43934334180507123</v>
      </c>
      <c r="AD88" s="31">
        <f t="shared" si="7"/>
        <v>1.1577220875938295E-2</v>
      </c>
      <c r="AE88" s="31">
        <f t="shared" si="9"/>
        <v>0.11406397072330565</v>
      </c>
      <c r="AF88" s="31">
        <f t="shared" si="9"/>
        <v>-0.10870601002067642</v>
      </c>
      <c r="AG88" s="31">
        <f t="shared" si="9"/>
        <v>-3.2589018290784255E-3</v>
      </c>
    </row>
    <row r="89" spans="1:33">
      <c r="A89" s="30">
        <v>86</v>
      </c>
      <c r="B89" s="30" t="s">
        <v>16828</v>
      </c>
      <c r="C89" s="30" t="s">
        <v>16833</v>
      </c>
      <c r="D89" s="32" t="s">
        <v>7</v>
      </c>
      <c r="E89" s="32" t="s">
        <v>9</v>
      </c>
      <c r="F89" s="32" t="s">
        <v>100</v>
      </c>
      <c r="G89" s="32" t="s">
        <v>5481</v>
      </c>
      <c r="H89" s="32" t="s">
        <v>5480</v>
      </c>
      <c r="I89" s="32" t="s">
        <v>5479</v>
      </c>
      <c r="J89" s="30">
        <v>57022</v>
      </c>
      <c r="K89" s="32">
        <v>34172</v>
      </c>
      <c r="L89" s="32">
        <v>18199</v>
      </c>
      <c r="M89" s="32">
        <v>2637</v>
      </c>
      <c r="N89" s="32">
        <v>88923</v>
      </c>
      <c r="O89" s="32">
        <v>44623</v>
      </c>
      <c r="P89" s="32">
        <v>36065</v>
      </c>
      <c r="Q89" s="32">
        <v>4571</v>
      </c>
      <c r="R89" s="32">
        <v>145945</v>
      </c>
      <c r="S89" s="32">
        <v>78795</v>
      </c>
      <c r="T89" s="32">
        <v>54264</v>
      </c>
      <c r="U89" s="32">
        <v>7208</v>
      </c>
      <c r="V89" s="31">
        <f t="shared" si="8"/>
        <v>0.59927747185296898</v>
      </c>
      <c r="W89" s="31">
        <f t="shared" si="8"/>
        <v>0.31915751815088911</v>
      </c>
      <c r="X89" s="31">
        <f t="shared" si="8"/>
        <v>4.6245308828171586E-2</v>
      </c>
      <c r="Y89" s="31">
        <f t="shared" si="5"/>
        <v>0.50181617804167655</v>
      </c>
      <c r="Z89" s="31">
        <f t="shared" si="5"/>
        <v>0.40557561035952455</v>
      </c>
      <c r="AA89" s="31">
        <f t="shared" si="5"/>
        <v>5.1404023705902857E-2</v>
      </c>
      <c r="AB89" s="31">
        <f t="shared" si="7"/>
        <v>0.53989516598718701</v>
      </c>
      <c r="AC89" s="31">
        <f t="shared" si="7"/>
        <v>0.37181129877693653</v>
      </c>
      <c r="AD89" s="31">
        <f t="shared" si="7"/>
        <v>4.9388468258590563E-2</v>
      </c>
      <c r="AE89" s="31">
        <f t="shared" si="9"/>
        <v>9.7461293811292427E-2</v>
      </c>
      <c r="AF89" s="31">
        <f t="shared" si="9"/>
        <v>-8.6418092208635444E-2</v>
      </c>
      <c r="AG89" s="31">
        <f t="shared" si="9"/>
        <v>-5.1587148777312714E-3</v>
      </c>
    </row>
    <row r="90" spans="1:33">
      <c r="A90" s="30">
        <v>87</v>
      </c>
      <c r="B90" s="30" t="s">
        <v>16828</v>
      </c>
      <c r="C90" s="30" t="s">
        <v>16832</v>
      </c>
      <c r="D90" s="32" t="s">
        <v>7</v>
      </c>
      <c r="E90" s="32" t="s">
        <v>9</v>
      </c>
      <c r="F90" s="32" t="s">
        <v>19</v>
      </c>
      <c r="G90" s="32" t="s">
        <v>5556</v>
      </c>
      <c r="H90" s="32" t="s">
        <v>5555</v>
      </c>
      <c r="I90" s="32" t="s">
        <v>5554</v>
      </c>
      <c r="J90" s="30">
        <v>53340</v>
      </c>
      <c r="K90" s="32">
        <v>32983</v>
      </c>
      <c r="L90" s="32">
        <v>18929</v>
      </c>
      <c r="M90" s="32">
        <v>701</v>
      </c>
      <c r="N90" s="32">
        <v>85237</v>
      </c>
      <c r="O90" s="32">
        <v>44477</v>
      </c>
      <c r="P90" s="32">
        <v>38219</v>
      </c>
      <c r="Q90" s="32">
        <v>1337</v>
      </c>
      <c r="R90" s="32">
        <v>138577</v>
      </c>
      <c r="S90" s="32">
        <v>77460</v>
      </c>
      <c r="T90" s="32">
        <v>57148</v>
      </c>
      <c r="U90" s="32">
        <v>2038</v>
      </c>
      <c r="V90" s="31">
        <f t="shared" si="8"/>
        <v>0.61835395575553054</v>
      </c>
      <c r="W90" s="31">
        <f t="shared" si="8"/>
        <v>0.35487439070116233</v>
      </c>
      <c r="X90" s="31">
        <f t="shared" si="8"/>
        <v>1.3142107236595426E-2</v>
      </c>
      <c r="Y90" s="31">
        <f t="shared" si="5"/>
        <v>0.52180391144690685</v>
      </c>
      <c r="Z90" s="31">
        <f t="shared" si="5"/>
        <v>0.44838509098161594</v>
      </c>
      <c r="AA90" s="31">
        <f t="shared" si="5"/>
        <v>1.5685676408132617E-2</v>
      </c>
      <c r="AB90" s="31">
        <f t="shared" si="7"/>
        <v>0.55896721678200567</v>
      </c>
      <c r="AC90" s="31">
        <f t="shared" si="7"/>
        <v>0.41239166672680172</v>
      </c>
      <c r="AD90" s="31">
        <f t="shared" si="7"/>
        <v>1.4706625197543604E-2</v>
      </c>
      <c r="AE90" s="31">
        <f t="shared" si="9"/>
        <v>9.6550044308623684E-2</v>
      </c>
      <c r="AF90" s="31">
        <f t="shared" si="9"/>
        <v>-9.3510700280453607E-2</v>
      </c>
      <c r="AG90" s="31">
        <f t="shared" si="9"/>
        <v>-2.5435691715371914E-3</v>
      </c>
    </row>
    <row r="91" spans="1:33">
      <c r="A91" s="30">
        <v>88</v>
      </c>
      <c r="B91" s="30" t="s">
        <v>16828</v>
      </c>
      <c r="C91" s="30" t="s">
        <v>16831</v>
      </c>
      <c r="D91" s="32" t="s">
        <v>7</v>
      </c>
      <c r="E91" s="32" t="s">
        <v>9</v>
      </c>
      <c r="F91" s="32" t="s">
        <v>100</v>
      </c>
      <c r="G91" s="32" t="s">
        <v>5625</v>
      </c>
      <c r="H91" s="32" t="s">
        <v>5624</v>
      </c>
      <c r="I91" s="32" t="s">
        <v>5623</v>
      </c>
      <c r="J91" s="30">
        <v>52360</v>
      </c>
      <c r="K91" s="32">
        <v>32311</v>
      </c>
      <c r="L91" s="32">
        <v>15902</v>
      </c>
      <c r="M91" s="32">
        <v>2801</v>
      </c>
      <c r="N91" s="32">
        <v>81478</v>
      </c>
      <c r="O91" s="32">
        <v>41953</v>
      </c>
      <c r="P91" s="32">
        <v>31887</v>
      </c>
      <c r="Q91" s="32">
        <v>5193</v>
      </c>
      <c r="R91" s="32">
        <v>133838</v>
      </c>
      <c r="S91" s="32">
        <v>74264</v>
      </c>
      <c r="T91" s="32">
        <v>47789</v>
      </c>
      <c r="U91" s="32">
        <v>7994</v>
      </c>
      <c r="V91" s="31">
        <f t="shared" si="8"/>
        <v>0.61709320091673037</v>
      </c>
      <c r="W91" s="31">
        <f t="shared" si="8"/>
        <v>0.30370511841100079</v>
      </c>
      <c r="X91" s="31">
        <f t="shared" si="8"/>
        <v>5.349503437738732E-2</v>
      </c>
      <c r="Y91" s="31">
        <f t="shared" si="5"/>
        <v>0.51489972753381286</v>
      </c>
      <c r="Z91" s="31">
        <f t="shared" si="5"/>
        <v>0.39135717617025456</v>
      </c>
      <c r="AA91" s="31">
        <f t="shared" si="5"/>
        <v>6.3734995949826942E-2</v>
      </c>
      <c r="AB91" s="31">
        <f t="shared" si="7"/>
        <v>0.55487978003257665</v>
      </c>
      <c r="AC91" s="31">
        <f t="shared" si="7"/>
        <v>0.35706600517042991</v>
      </c>
      <c r="AD91" s="31">
        <f t="shared" si="7"/>
        <v>5.9728926015033101E-2</v>
      </c>
      <c r="AE91" s="31">
        <f t="shared" si="9"/>
        <v>0.10219347338291751</v>
      </c>
      <c r="AF91" s="31">
        <f t="shared" si="9"/>
        <v>-8.7652057759253776E-2</v>
      </c>
      <c r="AG91" s="31">
        <f t="shared" si="9"/>
        <v>-1.0239961572439622E-2</v>
      </c>
    </row>
    <row r="92" spans="1:33">
      <c r="A92" s="30">
        <v>89</v>
      </c>
      <c r="B92" s="30" t="s">
        <v>16828</v>
      </c>
      <c r="C92" s="30" t="s">
        <v>16830</v>
      </c>
      <c r="D92" s="32" t="s">
        <v>7</v>
      </c>
      <c r="E92" s="32" t="s">
        <v>9</v>
      </c>
      <c r="F92" s="32" t="s">
        <v>19</v>
      </c>
      <c r="G92" s="32" t="s">
        <v>5667</v>
      </c>
      <c r="H92" s="32" t="s">
        <v>5666</v>
      </c>
      <c r="I92" s="32" t="s">
        <v>5665</v>
      </c>
      <c r="J92" s="30">
        <v>28618</v>
      </c>
      <c r="K92" s="32">
        <v>18947</v>
      </c>
      <c r="L92" s="32">
        <v>8618</v>
      </c>
      <c r="M92" s="32">
        <v>178</v>
      </c>
      <c r="N92" s="32">
        <v>45723</v>
      </c>
      <c r="O92" s="32">
        <v>25522</v>
      </c>
      <c r="P92" s="32">
        <v>18272</v>
      </c>
      <c r="Q92" s="32">
        <v>347</v>
      </c>
      <c r="R92" s="32">
        <v>74341</v>
      </c>
      <c r="S92" s="32">
        <v>44469</v>
      </c>
      <c r="T92" s="32">
        <v>26890</v>
      </c>
      <c r="U92" s="32">
        <v>525</v>
      </c>
      <c r="V92" s="31">
        <f t="shared" si="8"/>
        <v>0.66206583269271091</v>
      </c>
      <c r="W92" s="31">
        <f t="shared" si="8"/>
        <v>0.30113914319658958</v>
      </c>
      <c r="X92" s="31">
        <f t="shared" si="8"/>
        <v>6.219861625550353E-3</v>
      </c>
      <c r="Y92" s="31">
        <f t="shared" si="5"/>
        <v>0.55818734553725691</v>
      </c>
      <c r="Z92" s="31">
        <f t="shared" si="5"/>
        <v>0.39962382170898675</v>
      </c>
      <c r="AA92" s="31">
        <f t="shared" si="5"/>
        <v>7.5891783128841069E-3</v>
      </c>
      <c r="AB92" s="31">
        <f t="shared" si="7"/>
        <v>0.59817597288172075</v>
      </c>
      <c r="AC92" s="31">
        <f t="shared" si="7"/>
        <v>0.36171157234904022</v>
      </c>
      <c r="AD92" s="31">
        <f t="shared" si="7"/>
        <v>7.0620518959927901E-3</v>
      </c>
      <c r="AE92" s="31">
        <f t="shared" si="9"/>
        <v>0.103878487155454</v>
      </c>
      <c r="AF92" s="31">
        <f t="shared" si="9"/>
        <v>-9.8484678512397172E-2</v>
      </c>
      <c r="AG92" s="31">
        <f t="shared" si="9"/>
        <v>-1.3693166873337539E-3</v>
      </c>
    </row>
    <row r="93" spans="1:33">
      <c r="A93" s="30">
        <v>90</v>
      </c>
      <c r="B93" s="30" t="s">
        <v>16828</v>
      </c>
      <c r="C93" s="30" t="s">
        <v>16829</v>
      </c>
      <c r="D93" s="32" t="s">
        <v>7</v>
      </c>
      <c r="E93" s="32" t="s">
        <v>9</v>
      </c>
      <c r="F93" s="32" t="s">
        <v>13</v>
      </c>
      <c r="G93" s="32" t="s">
        <v>5715</v>
      </c>
      <c r="H93" s="32" t="s">
        <v>5714</v>
      </c>
      <c r="I93" s="32" t="s">
        <v>5713</v>
      </c>
      <c r="J93" s="30">
        <v>35294</v>
      </c>
      <c r="K93" s="32">
        <v>22964</v>
      </c>
      <c r="L93" s="32">
        <v>11192</v>
      </c>
      <c r="M93" s="32">
        <v>543</v>
      </c>
      <c r="N93" s="32">
        <v>54004</v>
      </c>
      <c r="O93" s="32">
        <v>28857</v>
      </c>
      <c r="P93" s="32">
        <v>23030</v>
      </c>
      <c r="Q93" s="32">
        <v>995</v>
      </c>
      <c r="R93" s="32">
        <v>89298</v>
      </c>
      <c r="S93" s="32">
        <v>51821</v>
      </c>
      <c r="T93" s="32">
        <v>34222</v>
      </c>
      <c r="U93" s="32">
        <v>1538</v>
      </c>
      <c r="V93" s="31">
        <f t="shared" si="8"/>
        <v>0.65064883549611829</v>
      </c>
      <c r="W93" s="31">
        <f t="shared" si="8"/>
        <v>0.3171077236924123</v>
      </c>
      <c r="X93" s="31">
        <f t="shared" si="8"/>
        <v>1.5385051283504278E-2</v>
      </c>
      <c r="Y93" s="31">
        <f t="shared" si="5"/>
        <v>0.53434930745870679</v>
      </c>
      <c r="Z93" s="31">
        <f t="shared" si="5"/>
        <v>0.42644989260054811</v>
      </c>
      <c r="AA93" s="31">
        <f t="shared" si="5"/>
        <v>1.8424561143618991E-2</v>
      </c>
      <c r="AB93" s="31">
        <f t="shared" si="7"/>
        <v>0.58031534860803158</v>
      </c>
      <c r="AC93" s="31">
        <f t="shared" si="7"/>
        <v>0.38323366704741429</v>
      </c>
      <c r="AD93" s="31">
        <f t="shared" si="7"/>
        <v>1.7223230083540503E-2</v>
      </c>
      <c r="AE93" s="31">
        <f t="shared" si="9"/>
        <v>0.1162995280374115</v>
      </c>
      <c r="AF93" s="31">
        <f t="shared" si="9"/>
        <v>-0.10934216890813581</v>
      </c>
      <c r="AG93" s="31">
        <f t="shared" si="9"/>
        <v>-3.0395098601147131E-3</v>
      </c>
    </row>
    <row r="94" spans="1:33">
      <c r="A94" s="30">
        <v>91</v>
      </c>
      <c r="B94" s="30" t="s">
        <v>16828</v>
      </c>
      <c r="C94" s="34" t="s">
        <v>16964</v>
      </c>
      <c r="D94" s="32" t="s">
        <v>7</v>
      </c>
      <c r="E94" s="32" t="s">
        <v>9</v>
      </c>
      <c r="F94" s="32" t="s">
        <v>100</v>
      </c>
      <c r="G94" s="32" t="s">
        <v>5790</v>
      </c>
      <c r="H94" s="32" t="s">
        <v>5789</v>
      </c>
      <c r="I94" s="32" t="s">
        <v>5788</v>
      </c>
      <c r="J94" s="30">
        <v>55636</v>
      </c>
      <c r="K94" s="32">
        <v>32587</v>
      </c>
      <c r="L94" s="32">
        <v>20434</v>
      </c>
      <c r="M94" s="32">
        <v>1055</v>
      </c>
      <c r="N94" s="32">
        <v>88552</v>
      </c>
      <c r="O94" s="32">
        <v>43485</v>
      </c>
      <c r="P94" s="32">
        <v>40299</v>
      </c>
      <c r="Q94" s="32">
        <v>1928</v>
      </c>
      <c r="R94" s="32">
        <v>144188</v>
      </c>
      <c r="S94" s="32">
        <v>76072</v>
      </c>
      <c r="T94" s="32">
        <v>60733</v>
      </c>
      <c r="U94" s="32">
        <v>2983</v>
      </c>
      <c r="V94" s="31">
        <f t="shared" si="8"/>
        <v>0.58571788050902296</v>
      </c>
      <c r="W94" s="31">
        <f t="shared" si="8"/>
        <v>0.36728017830181897</v>
      </c>
      <c r="X94" s="31">
        <f t="shared" si="8"/>
        <v>1.8962542238838163E-2</v>
      </c>
      <c r="Y94" s="31">
        <f t="shared" si="5"/>
        <v>0.49106739542867467</v>
      </c>
      <c r="Z94" s="31">
        <f t="shared" si="5"/>
        <v>0.4550885355497335</v>
      </c>
      <c r="AA94" s="31">
        <f t="shared" si="5"/>
        <v>2.1772517842623542E-2</v>
      </c>
      <c r="AB94" s="31">
        <f t="shared" si="7"/>
        <v>0.52758898105251473</v>
      </c>
      <c r="AC94" s="31">
        <f t="shared" si="7"/>
        <v>0.4212070352595223</v>
      </c>
      <c r="AD94" s="31">
        <f t="shared" si="7"/>
        <v>2.068826809443227E-2</v>
      </c>
      <c r="AE94" s="31">
        <f t="shared" si="9"/>
        <v>9.465048508034829E-2</v>
      </c>
      <c r="AF94" s="31">
        <f t="shared" si="9"/>
        <v>-8.7808357247914526E-2</v>
      </c>
      <c r="AG94" s="31">
        <f t="shared" si="9"/>
        <v>-2.8099756037853786E-3</v>
      </c>
    </row>
    <row r="95" spans="1:33">
      <c r="A95" s="30">
        <v>92</v>
      </c>
      <c r="B95" s="30" t="s">
        <v>16828</v>
      </c>
      <c r="C95" s="34" t="s">
        <v>16965</v>
      </c>
      <c r="D95" s="32" t="s">
        <v>7</v>
      </c>
      <c r="E95" s="32" t="s">
        <v>9</v>
      </c>
      <c r="F95" s="32" t="s">
        <v>19</v>
      </c>
      <c r="G95" s="32" t="s">
        <v>5841</v>
      </c>
      <c r="H95" s="32" t="s">
        <v>5840</v>
      </c>
      <c r="I95" s="32" t="s">
        <v>5839</v>
      </c>
      <c r="J95" s="30">
        <v>52604</v>
      </c>
      <c r="K95" s="32">
        <v>34844</v>
      </c>
      <c r="L95" s="32">
        <v>16626</v>
      </c>
      <c r="M95" s="32">
        <v>435</v>
      </c>
      <c r="N95" s="32">
        <v>84991</v>
      </c>
      <c r="O95" s="32">
        <v>48827</v>
      </c>
      <c r="P95" s="32">
        <v>34137</v>
      </c>
      <c r="Q95" s="32">
        <v>864</v>
      </c>
      <c r="R95" s="32">
        <v>137595</v>
      </c>
      <c r="S95" s="32">
        <v>83671</v>
      </c>
      <c r="T95" s="32">
        <v>50763</v>
      </c>
      <c r="U95" s="32">
        <v>1299</v>
      </c>
      <c r="V95" s="31">
        <f t="shared" si="8"/>
        <v>0.66238308873849894</v>
      </c>
      <c r="W95" s="31">
        <f t="shared" si="8"/>
        <v>0.31605961523838494</v>
      </c>
      <c r="X95" s="31">
        <f t="shared" si="8"/>
        <v>8.2693331305604134E-3</v>
      </c>
      <c r="Y95" s="31">
        <f t="shared" ref="Y95:AA158" si="10">O95/$N95</f>
        <v>0.57449612311891851</v>
      </c>
      <c r="Z95" s="31">
        <f t="shared" si="10"/>
        <v>0.40165429280747372</v>
      </c>
      <c r="AA95" s="31">
        <f t="shared" si="10"/>
        <v>1.0165782259298043E-2</v>
      </c>
      <c r="AB95" s="31">
        <f t="shared" si="7"/>
        <v>0.6080962244267597</v>
      </c>
      <c r="AC95" s="31">
        <f t="shared" si="7"/>
        <v>0.36893055706966094</v>
      </c>
      <c r="AD95" s="31">
        <f t="shared" si="7"/>
        <v>9.4407500272538965E-3</v>
      </c>
      <c r="AE95" s="31">
        <f t="shared" si="9"/>
        <v>8.7886965619580426E-2</v>
      </c>
      <c r="AF95" s="31">
        <f t="shared" si="9"/>
        <v>-8.5594677569088784E-2</v>
      </c>
      <c r="AG95" s="31">
        <f t="shared" si="9"/>
        <v>-1.8964491287376296E-3</v>
      </c>
    </row>
    <row r="96" spans="1:33">
      <c r="A96" s="30">
        <v>93</v>
      </c>
      <c r="B96" s="30" t="s">
        <v>16824</v>
      </c>
      <c r="C96" s="30" t="s">
        <v>16827</v>
      </c>
      <c r="D96" s="32" t="s">
        <v>7</v>
      </c>
      <c r="E96" s="32" t="s">
        <v>255</v>
      </c>
      <c r="F96" s="32" t="s">
        <v>19</v>
      </c>
      <c r="G96" s="32" t="s">
        <v>5897</v>
      </c>
      <c r="H96" s="32" t="s">
        <v>5896</v>
      </c>
      <c r="I96" s="32" t="s">
        <v>5895</v>
      </c>
      <c r="J96" s="30">
        <v>46876</v>
      </c>
      <c r="K96" s="32">
        <v>36669</v>
      </c>
      <c r="L96" s="32">
        <v>8825</v>
      </c>
      <c r="M96" s="32">
        <v>350</v>
      </c>
      <c r="N96" s="32">
        <v>47234</v>
      </c>
      <c r="O96" s="32">
        <v>34957</v>
      </c>
      <c r="P96" s="32">
        <v>10287</v>
      </c>
      <c r="Q96" s="32">
        <v>390</v>
      </c>
      <c r="R96" s="32">
        <v>94110</v>
      </c>
      <c r="S96" s="32">
        <v>71626</v>
      </c>
      <c r="T96" s="32">
        <v>19112</v>
      </c>
      <c r="U96" s="32">
        <v>740</v>
      </c>
      <c r="V96" s="31">
        <f t="shared" si="8"/>
        <v>0.78225531188667974</v>
      </c>
      <c r="W96" s="31">
        <f t="shared" si="8"/>
        <v>0.18826265039679155</v>
      </c>
      <c r="X96" s="31">
        <f t="shared" si="8"/>
        <v>7.4665073811758685E-3</v>
      </c>
      <c r="Y96" s="31">
        <f t="shared" si="10"/>
        <v>0.74008129737053818</v>
      </c>
      <c r="Z96" s="31">
        <f t="shared" si="10"/>
        <v>0.2177880340432739</v>
      </c>
      <c r="AA96" s="31">
        <f t="shared" si="10"/>
        <v>8.2567641952830586E-3</v>
      </c>
      <c r="AB96" s="31">
        <f t="shared" si="7"/>
        <v>0.76108808840718312</v>
      </c>
      <c r="AC96" s="31">
        <f t="shared" si="7"/>
        <v>0.20308150037190523</v>
      </c>
      <c r="AD96" s="31">
        <f t="shared" si="7"/>
        <v>7.8631388800340027E-3</v>
      </c>
      <c r="AE96" s="31">
        <f t="shared" si="9"/>
        <v>4.2174014516141556E-2</v>
      </c>
      <c r="AF96" s="31">
        <f t="shared" si="9"/>
        <v>-2.9525383646482356E-2</v>
      </c>
      <c r="AG96" s="31">
        <f t="shared" si="9"/>
        <v>-7.9025681410719011E-4</v>
      </c>
    </row>
    <row r="97" spans="1:33">
      <c r="A97" s="30">
        <v>94</v>
      </c>
      <c r="B97" s="30" t="s">
        <v>16824</v>
      </c>
      <c r="C97" s="30" t="s">
        <v>16826</v>
      </c>
      <c r="D97" s="32" t="s">
        <v>7</v>
      </c>
      <c r="E97" s="32" t="s">
        <v>255</v>
      </c>
      <c r="F97" s="32" t="s">
        <v>100</v>
      </c>
      <c r="G97" s="32" t="s">
        <v>5961</v>
      </c>
      <c r="H97" s="32" t="s">
        <v>5960</v>
      </c>
      <c r="I97" s="32" t="s">
        <v>5959</v>
      </c>
      <c r="J97" s="30">
        <v>46938</v>
      </c>
      <c r="K97" s="32">
        <v>34251</v>
      </c>
      <c r="L97" s="32">
        <v>4247</v>
      </c>
      <c r="M97" s="32">
        <v>903</v>
      </c>
      <c r="N97" s="32">
        <v>39639</v>
      </c>
      <c r="O97" s="32">
        <v>27336</v>
      </c>
      <c r="P97" s="32">
        <v>4366</v>
      </c>
      <c r="Q97" s="32">
        <v>807</v>
      </c>
      <c r="R97" s="32">
        <v>86577</v>
      </c>
      <c r="S97" s="32">
        <v>61587</v>
      </c>
      <c r="T97" s="32">
        <v>8613</v>
      </c>
      <c r="U97" s="32">
        <v>1710</v>
      </c>
      <c r="V97" s="31">
        <f t="shared" si="8"/>
        <v>0.72970727342451747</v>
      </c>
      <c r="W97" s="31">
        <f t="shared" si="8"/>
        <v>9.0481060121862883E-2</v>
      </c>
      <c r="X97" s="31">
        <f t="shared" si="8"/>
        <v>1.9238143934551963E-2</v>
      </c>
      <c r="Y97" s="31">
        <f t="shared" si="10"/>
        <v>0.68962385529402859</v>
      </c>
      <c r="Z97" s="31">
        <f t="shared" si="10"/>
        <v>0.11014405005171675</v>
      </c>
      <c r="AA97" s="31">
        <f t="shared" si="10"/>
        <v>2.0358737606902294E-2</v>
      </c>
      <c r="AB97" s="31">
        <f t="shared" si="7"/>
        <v>0.71135520981322986</v>
      </c>
      <c r="AC97" s="31">
        <f t="shared" si="7"/>
        <v>9.9483696593783574E-2</v>
      </c>
      <c r="AD97" s="31">
        <f t="shared" si="7"/>
        <v>1.975120413042725E-2</v>
      </c>
      <c r="AE97" s="31">
        <f t="shared" si="9"/>
        <v>4.0083418130488879E-2</v>
      </c>
      <c r="AF97" s="31">
        <f t="shared" si="9"/>
        <v>-1.9662989929853866E-2</v>
      </c>
      <c r="AG97" s="31">
        <f t="shared" si="9"/>
        <v>-1.1205936723503312E-3</v>
      </c>
    </row>
    <row r="98" spans="1:33">
      <c r="A98" s="30">
        <v>95</v>
      </c>
      <c r="B98" s="30" t="s">
        <v>16824</v>
      </c>
      <c r="C98" s="34" t="s">
        <v>16963</v>
      </c>
      <c r="D98" s="32" t="s">
        <v>7</v>
      </c>
      <c r="E98" s="32" t="s">
        <v>9</v>
      </c>
      <c r="F98" s="32" t="s">
        <v>255</v>
      </c>
      <c r="G98" s="32" t="s">
        <v>6009</v>
      </c>
      <c r="H98" s="32" t="s">
        <v>6008</v>
      </c>
      <c r="I98" s="32" t="s">
        <v>6007</v>
      </c>
      <c r="J98" s="30">
        <v>43367</v>
      </c>
      <c r="K98" s="32">
        <v>35809</v>
      </c>
      <c r="L98" s="32">
        <v>1493</v>
      </c>
      <c r="M98" s="32">
        <v>4068</v>
      </c>
      <c r="N98" s="32">
        <v>41937</v>
      </c>
      <c r="O98" s="32">
        <v>33476</v>
      </c>
      <c r="P98" s="32">
        <v>2050</v>
      </c>
      <c r="Q98" s="32">
        <v>4406</v>
      </c>
      <c r="R98" s="32">
        <v>85304</v>
      </c>
      <c r="S98" s="32">
        <v>69285</v>
      </c>
      <c r="T98" s="32">
        <v>3543</v>
      </c>
      <c r="U98" s="32">
        <v>8474</v>
      </c>
      <c r="V98" s="31">
        <f t="shared" si="8"/>
        <v>0.82572001752484603</v>
      </c>
      <c r="W98" s="31">
        <f t="shared" si="8"/>
        <v>3.4427098946203334E-2</v>
      </c>
      <c r="X98" s="31">
        <f t="shared" si="8"/>
        <v>9.3804044550003463E-2</v>
      </c>
      <c r="Y98" s="31">
        <f t="shared" si="10"/>
        <v>0.79824498652741016</v>
      </c>
      <c r="Z98" s="31">
        <f t="shared" si="10"/>
        <v>4.888284808164628E-2</v>
      </c>
      <c r="AA98" s="31">
        <f t="shared" si="10"/>
        <v>0.10506235543791878</v>
      </c>
      <c r="AB98" s="31">
        <f t="shared" si="7"/>
        <v>0.81221279189721463</v>
      </c>
      <c r="AC98" s="31">
        <f t="shared" si="7"/>
        <v>4.1533808496670731E-2</v>
      </c>
      <c r="AD98" s="31">
        <f t="shared" si="7"/>
        <v>9.9338835224608457E-2</v>
      </c>
      <c r="AE98" s="31">
        <f t="shared" si="9"/>
        <v>2.7475030997435868E-2</v>
      </c>
      <c r="AF98" s="31">
        <f t="shared" si="9"/>
        <v>-1.4455749135442945E-2</v>
      </c>
      <c r="AG98" s="31">
        <f t="shared" si="9"/>
        <v>-1.1258310887915318E-2</v>
      </c>
    </row>
    <row r="99" spans="1:33">
      <c r="A99" s="30">
        <v>96</v>
      </c>
      <c r="B99" s="30" t="s">
        <v>16824</v>
      </c>
      <c r="C99" s="34" t="s">
        <v>16962</v>
      </c>
      <c r="D99" s="32" t="s">
        <v>7</v>
      </c>
      <c r="E99" s="32" t="s">
        <v>255</v>
      </c>
      <c r="F99" s="32" t="s">
        <v>100</v>
      </c>
      <c r="G99" s="32" t="s">
        <v>6055</v>
      </c>
      <c r="H99" s="32" t="s">
        <v>6054</v>
      </c>
      <c r="I99" s="32" t="s">
        <v>6053</v>
      </c>
      <c r="J99" s="30">
        <v>40675</v>
      </c>
      <c r="K99" s="32">
        <v>31275</v>
      </c>
      <c r="L99" s="32">
        <v>7148</v>
      </c>
      <c r="M99" s="32">
        <v>1181</v>
      </c>
      <c r="N99" s="32">
        <v>41297</v>
      </c>
      <c r="O99" s="32">
        <v>30004</v>
      </c>
      <c r="P99" s="32">
        <v>8606</v>
      </c>
      <c r="Q99" s="32">
        <v>1286</v>
      </c>
      <c r="R99" s="32">
        <v>81972</v>
      </c>
      <c r="S99" s="32">
        <v>61279</v>
      </c>
      <c r="T99" s="32">
        <v>15754</v>
      </c>
      <c r="U99" s="32">
        <v>2467</v>
      </c>
      <c r="V99" s="31">
        <f t="shared" si="8"/>
        <v>0.76889981561155496</v>
      </c>
      <c r="W99" s="31">
        <f t="shared" si="8"/>
        <v>0.17573448063921326</v>
      </c>
      <c r="X99" s="31">
        <f t="shared" si="8"/>
        <v>2.9035033804548249E-2</v>
      </c>
      <c r="Y99" s="31">
        <f t="shared" si="10"/>
        <v>0.7265418795554156</v>
      </c>
      <c r="Z99" s="31">
        <f t="shared" si="10"/>
        <v>0.20839286146693464</v>
      </c>
      <c r="AA99" s="31">
        <f t="shared" si="10"/>
        <v>3.1140276533404364E-2</v>
      </c>
      <c r="AB99" s="31">
        <f t="shared" si="7"/>
        <v>0.74756014248767877</v>
      </c>
      <c r="AC99" s="31">
        <f t="shared" si="7"/>
        <v>0.19218757624554725</v>
      </c>
      <c r="AD99" s="31">
        <f t="shared" si="7"/>
        <v>3.0095642414482995E-2</v>
      </c>
      <c r="AE99" s="31">
        <f t="shared" si="9"/>
        <v>4.2357936056139356E-2</v>
      </c>
      <c r="AF99" s="31">
        <f t="shared" si="9"/>
        <v>-3.2658380827721378E-2</v>
      </c>
      <c r="AG99" s="31">
        <f t="shared" si="9"/>
        <v>-2.1052427288561146E-3</v>
      </c>
    </row>
    <row r="100" spans="1:33">
      <c r="A100" s="30">
        <v>97</v>
      </c>
      <c r="B100" s="30" t="s">
        <v>16824</v>
      </c>
      <c r="C100" s="34" t="s">
        <v>16961</v>
      </c>
      <c r="D100" s="32" t="s">
        <v>7</v>
      </c>
      <c r="E100" s="32" t="s">
        <v>9</v>
      </c>
      <c r="F100" s="32" t="s">
        <v>100</v>
      </c>
      <c r="G100" s="32" t="s">
        <v>6133</v>
      </c>
      <c r="H100" s="32" t="s">
        <v>6132</v>
      </c>
      <c r="I100" s="32" t="s">
        <v>6131</v>
      </c>
      <c r="J100" s="30">
        <v>56028</v>
      </c>
      <c r="K100" s="32">
        <v>32982</v>
      </c>
      <c r="L100" s="32">
        <v>960</v>
      </c>
      <c r="M100" s="32">
        <v>946</v>
      </c>
      <c r="N100" s="32">
        <v>47362</v>
      </c>
      <c r="O100" s="32">
        <v>26029</v>
      </c>
      <c r="P100" s="32">
        <v>1463</v>
      </c>
      <c r="Q100" s="32">
        <v>840</v>
      </c>
      <c r="R100" s="32">
        <v>103390</v>
      </c>
      <c r="S100" s="32">
        <v>59011</v>
      </c>
      <c r="T100" s="32">
        <v>2423</v>
      </c>
      <c r="U100" s="32">
        <v>1786</v>
      </c>
      <c r="V100" s="31">
        <f t="shared" si="8"/>
        <v>0.58866995073891626</v>
      </c>
      <c r="W100" s="31">
        <f t="shared" si="8"/>
        <v>1.7134289997858213E-2</v>
      </c>
      <c r="X100" s="31">
        <f t="shared" si="8"/>
        <v>1.6884414935389447E-2</v>
      </c>
      <c r="Y100" s="31">
        <f t="shared" si="10"/>
        <v>0.54957560913812764</v>
      </c>
      <c r="Z100" s="31">
        <f t="shared" si="10"/>
        <v>3.0889742831806091E-2</v>
      </c>
      <c r="AA100" s="31">
        <f t="shared" si="10"/>
        <v>1.7735737511084836E-2</v>
      </c>
      <c r="AB100" s="31">
        <f t="shared" si="7"/>
        <v>0.57076119547345006</v>
      </c>
      <c r="AC100" s="31">
        <f t="shared" si="7"/>
        <v>2.3435535351581389E-2</v>
      </c>
      <c r="AD100" s="31">
        <f t="shared" si="7"/>
        <v>1.7274397910823098E-2</v>
      </c>
      <c r="AE100" s="31">
        <f t="shared" ref="AE100:AG131" si="11">V100-Y100</f>
        <v>3.9094341600788618E-2</v>
      </c>
      <c r="AF100" s="31">
        <f t="shared" si="11"/>
        <v>-1.3755452833947877E-2</v>
      </c>
      <c r="AG100" s="31">
        <f t="shared" si="11"/>
        <v>-8.5132257569538877E-4</v>
      </c>
    </row>
    <row r="101" spans="1:33">
      <c r="A101" s="30">
        <v>98</v>
      </c>
      <c r="B101" s="30" t="s">
        <v>16824</v>
      </c>
      <c r="C101" s="34" t="s">
        <v>16960</v>
      </c>
      <c r="D101" s="32" t="s">
        <v>7</v>
      </c>
      <c r="E101" s="32" t="s">
        <v>255</v>
      </c>
      <c r="F101" s="32" t="s">
        <v>100</v>
      </c>
      <c r="G101" s="32" t="s">
        <v>6203</v>
      </c>
      <c r="H101" s="32" t="s">
        <v>6202</v>
      </c>
      <c r="I101" s="32" t="s">
        <v>6201</v>
      </c>
      <c r="J101" s="30">
        <v>66869</v>
      </c>
      <c r="K101" s="32">
        <v>52732</v>
      </c>
      <c r="L101" s="32">
        <v>7382</v>
      </c>
      <c r="M101" s="32">
        <v>1870</v>
      </c>
      <c r="N101" s="32">
        <v>72151</v>
      </c>
      <c r="O101" s="32">
        <v>55497</v>
      </c>
      <c r="P101" s="32">
        <v>7899</v>
      </c>
      <c r="Q101" s="32">
        <v>2216</v>
      </c>
      <c r="R101" s="32">
        <v>139020</v>
      </c>
      <c r="S101" s="32">
        <v>108229</v>
      </c>
      <c r="T101" s="32">
        <v>15281</v>
      </c>
      <c r="U101" s="32">
        <v>4086</v>
      </c>
      <c r="V101" s="31">
        <f t="shared" si="8"/>
        <v>0.7885866395489689</v>
      </c>
      <c r="W101" s="31">
        <f t="shared" si="8"/>
        <v>0.1103949513227355</v>
      </c>
      <c r="X101" s="31">
        <f t="shared" si="8"/>
        <v>2.7965125843066294E-2</v>
      </c>
      <c r="Y101" s="31">
        <f t="shared" si="10"/>
        <v>0.76917852836412526</v>
      </c>
      <c r="Z101" s="31">
        <f t="shared" si="10"/>
        <v>0.10947873210350514</v>
      </c>
      <c r="AA101" s="31">
        <f t="shared" si="10"/>
        <v>3.0713365026125764E-2</v>
      </c>
      <c r="AB101" s="31">
        <f t="shared" si="7"/>
        <v>0.77851388289454759</v>
      </c>
      <c r="AC101" s="31">
        <f t="shared" si="7"/>
        <v>0.10991943605236656</v>
      </c>
      <c r="AD101" s="31">
        <f t="shared" si="7"/>
        <v>2.9391454466983168E-2</v>
      </c>
      <c r="AE101" s="31">
        <f t="shared" si="11"/>
        <v>1.9408111184843646E-2</v>
      </c>
      <c r="AF101" s="31">
        <f t="shared" si="11"/>
        <v>9.1621921923035199E-4</v>
      </c>
      <c r="AG101" s="31">
        <f t="shared" si="11"/>
        <v>-2.7482391830594699E-3</v>
      </c>
    </row>
    <row r="102" spans="1:33">
      <c r="A102" s="30">
        <v>99</v>
      </c>
      <c r="B102" s="30" t="s">
        <v>16824</v>
      </c>
      <c r="C102" s="30" t="s">
        <v>16825</v>
      </c>
      <c r="D102" s="32" t="s">
        <v>7</v>
      </c>
      <c r="E102" s="32" t="s">
        <v>255</v>
      </c>
      <c r="F102" s="32" t="s">
        <v>100</v>
      </c>
      <c r="G102" s="32" t="s">
        <v>6261</v>
      </c>
      <c r="H102" s="32" t="s">
        <v>6260</v>
      </c>
      <c r="I102" s="32" t="s">
        <v>6259</v>
      </c>
      <c r="J102" s="30">
        <v>40536</v>
      </c>
      <c r="K102" s="32">
        <v>31333</v>
      </c>
      <c r="L102" s="32">
        <v>5175</v>
      </c>
      <c r="M102" s="32">
        <v>1735</v>
      </c>
      <c r="N102" s="32">
        <v>47728</v>
      </c>
      <c r="O102" s="32">
        <v>36149</v>
      </c>
      <c r="P102" s="32">
        <v>6395</v>
      </c>
      <c r="Q102" s="32">
        <v>2095</v>
      </c>
      <c r="R102" s="32">
        <v>88264</v>
      </c>
      <c r="S102" s="32">
        <v>67482</v>
      </c>
      <c r="T102" s="32">
        <v>11570</v>
      </c>
      <c r="U102" s="32">
        <v>3830</v>
      </c>
      <c r="V102" s="31">
        <f t="shared" si="8"/>
        <v>0.77296723899743436</v>
      </c>
      <c r="W102" s="31">
        <f t="shared" si="8"/>
        <v>0.12766429840142096</v>
      </c>
      <c r="X102" s="31">
        <f t="shared" si="8"/>
        <v>4.2801460430234854E-2</v>
      </c>
      <c r="Y102" s="31">
        <f t="shared" si="10"/>
        <v>0.75739607777405293</v>
      </c>
      <c r="Z102" s="31">
        <f t="shared" si="10"/>
        <v>0.13398843446195105</v>
      </c>
      <c r="AA102" s="31">
        <f t="shared" si="10"/>
        <v>4.3894569225611801E-2</v>
      </c>
      <c r="AB102" s="31">
        <f t="shared" si="7"/>
        <v>0.76454726728904199</v>
      </c>
      <c r="AC102" s="31">
        <f t="shared" si="7"/>
        <v>0.13108402066527688</v>
      </c>
      <c r="AD102" s="31">
        <f t="shared" si="7"/>
        <v>4.3392549623855706E-2</v>
      </c>
      <c r="AE102" s="31">
        <f t="shared" si="11"/>
        <v>1.5571161223381424E-2</v>
      </c>
      <c r="AF102" s="31">
        <f t="shared" si="11"/>
        <v>-6.3241360605300889E-3</v>
      </c>
      <c r="AG102" s="31">
        <f t="shared" si="11"/>
        <v>-1.0931087953769472E-3</v>
      </c>
    </row>
    <row r="103" spans="1:33">
      <c r="A103" s="30">
        <v>100</v>
      </c>
      <c r="B103" s="30" t="s">
        <v>16824</v>
      </c>
      <c r="C103" s="30" t="s">
        <v>16823</v>
      </c>
      <c r="D103" s="32" t="s">
        <v>7</v>
      </c>
      <c r="E103" s="32" t="s">
        <v>255</v>
      </c>
      <c r="F103" s="32" t="s">
        <v>100</v>
      </c>
      <c r="G103" s="32" t="s">
        <v>6321</v>
      </c>
      <c r="H103" s="32" t="s">
        <v>6320</v>
      </c>
      <c r="I103" s="32" t="s">
        <v>6319</v>
      </c>
      <c r="J103" s="30">
        <v>50425</v>
      </c>
      <c r="K103" s="32">
        <v>41923</v>
      </c>
      <c r="L103" s="32">
        <v>3662</v>
      </c>
      <c r="M103" s="32">
        <v>2991</v>
      </c>
      <c r="N103" s="32">
        <v>66712</v>
      </c>
      <c r="O103" s="32">
        <v>54885</v>
      </c>
      <c r="P103" s="32">
        <v>4944</v>
      </c>
      <c r="Q103" s="32">
        <v>4119</v>
      </c>
      <c r="R103" s="32">
        <v>117137</v>
      </c>
      <c r="S103" s="32">
        <v>96808</v>
      </c>
      <c r="T103" s="32">
        <v>8606</v>
      </c>
      <c r="U103" s="32">
        <v>7110</v>
      </c>
      <c r="V103" s="31">
        <f t="shared" si="8"/>
        <v>0.83139315815567671</v>
      </c>
      <c r="W103" s="31">
        <f t="shared" si="8"/>
        <v>7.2622706990580072E-2</v>
      </c>
      <c r="X103" s="31">
        <f t="shared" si="8"/>
        <v>5.9315815567674762E-2</v>
      </c>
      <c r="Y103" s="31">
        <f t="shared" si="10"/>
        <v>0.82271555342367186</v>
      </c>
      <c r="Z103" s="31">
        <f t="shared" si="10"/>
        <v>7.4109605468281575E-2</v>
      </c>
      <c r="AA103" s="31">
        <f t="shared" si="10"/>
        <v>6.1743014749970022E-2</v>
      </c>
      <c r="AB103" s="31">
        <f t="shared" si="7"/>
        <v>0.82645107865149359</v>
      </c>
      <c r="AC103" s="31">
        <f t="shared" si="7"/>
        <v>7.3469527134893325E-2</v>
      </c>
      <c r="AD103" s="31">
        <f t="shared" si="7"/>
        <v>6.0698156859062463E-2</v>
      </c>
      <c r="AE103" s="31">
        <f t="shared" si="11"/>
        <v>8.6776047320048511E-3</v>
      </c>
      <c r="AF103" s="31">
        <f t="shared" si="11"/>
        <v>-1.4868984777015037E-3</v>
      </c>
      <c r="AG103" s="31">
        <f t="shared" si="11"/>
        <v>-2.4271991822952602E-3</v>
      </c>
    </row>
    <row r="104" spans="1:33">
      <c r="A104" s="30">
        <v>101</v>
      </c>
      <c r="B104" s="30" t="s">
        <v>16820</v>
      </c>
      <c r="C104" s="34" t="s">
        <v>16959</v>
      </c>
      <c r="D104" s="32" t="s">
        <v>7</v>
      </c>
      <c r="E104" s="32" t="s">
        <v>9</v>
      </c>
      <c r="F104" s="32" t="s">
        <v>19</v>
      </c>
      <c r="G104" s="32" t="s">
        <v>6389</v>
      </c>
      <c r="H104" s="32" t="s">
        <v>6388</v>
      </c>
      <c r="I104" s="32" t="s">
        <v>6387</v>
      </c>
      <c r="J104" s="30">
        <v>52614</v>
      </c>
      <c r="K104" s="32">
        <v>29936</v>
      </c>
      <c r="L104" s="32">
        <v>21418</v>
      </c>
      <c r="M104" s="32">
        <v>624</v>
      </c>
      <c r="N104" s="32">
        <v>69178</v>
      </c>
      <c r="O104" s="32">
        <v>31409</v>
      </c>
      <c r="P104" s="32">
        <v>35776</v>
      </c>
      <c r="Q104" s="32">
        <v>1085</v>
      </c>
      <c r="R104" s="32">
        <v>121792</v>
      </c>
      <c r="S104" s="32">
        <v>61345</v>
      </c>
      <c r="T104" s="32">
        <v>57194</v>
      </c>
      <c r="U104" s="32">
        <v>1709</v>
      </c>
      <c r="V104" s="31">
        <f t="shared" si="8"/>
        <v>0.56897403732846774</v>
      </c>
      <c r="W104" s="31">
        <f t="shared" si="8"/>
        <v>0.40707796403998936</v>
      </c>
      <c r="X104" s="31">
        <f t="shared" si="8"/>
        <v>1.1859961227049834E-2</v>
      </c>
      <c r="Y104" s="31">
        <f t="shared" si="10"/>
        <v>0.45403162855242996</v>
      </c>
      <c r="Z104" s="31">
        <f t="shared" si="10"/>
        <v>0.51715863424788222</v>
      </c>
      <c r="AA104" s="31">
        <f t="shared" si="10"/>
        <v>1.5684177050507387E-2</v>
      </c>
      <c r="AB104" s="31">
        <f t="shared" si="7"/>
        <v>0.50368661324224906</v>
      </c>
      <c r="AC104" s="31">
        <f t="shared" si="7"/>
        <v>0.46960391487125591</v>
      </c>
      <c r="AD104" s="31">
        <f t="shared" si="7"/>
        <v>1.4032120336311087E-2</v>
      </c>
      <c r="AE104" s="31">
        <f t="shared" si="11"/>
        <v>0.11494240877603779</v>
      </c>
      <c r="AF104" s="31">
        <f t="shared" si="11"/>
        <v>-0.11008067020789286</v>
      </c>
      <c r="AG104" s="31">
        <f t="shared" si="11"/>
        <v>-3.8242158234575527E-3</v>
      </c>
    </row>
    <row r="105" spans="1:33">
      <c r="A105" s="30">
        <v>102</v>
      </c>
      <c r="B105" s="30" t="s">
        <v>16820</v>
      </c>
      <c r="C105" s="34" t="s">
        <v>16958</v>
      </c>
      <c r="D105" s="32" t="s">
        <v>7</v>
      </c>
      <c r="E105" s="32" t="s">
        <v>9</v>
      </c>
      <c r="F105" s="32" t="s">
        <v>19</v>
      </c>
      <c r="G105" s="32" t="s">
        <v>6470</v>
      </c>
      <c r="H105" s="32" t="s">
        <v>6469</v>
      </c>
      <c r="I105" s="32" t="s">
        <v>6468</v>
      </c>
      <c r="J105" s="30">
        <v>55638</v>
      </c>
      <c r="K105" s="32">
        <v>31391</v>
      </c>
      <c r="L105" s="32">
        <v>22881</v>
      </c>
      <c r="M105" s="32">
        <v>690</v>
      </c>
      <c r="N105" s="32">
        <v>77865</v>
      </c>
      <c r="O105" s="32">
        <v>34915</v>
      </c>
      <c r="P105" s="32">
        <v>40617</v>
      </c>
      <c r="Q105" s="32">
        <v>1306</v>
      </c>
      <c r="R105" s="32">
        <v>133503</v>
      </c>
      <c r="S105" s="32">
        <v>66306</v>
      </c>
      <c r="T105" s="32">
        <v>63498</v>
      </c>
      <c r="U105" s="32">
        <v>1996</v>
      </c>
      <c r="V105" s="31">
        <f t="shared" si="8"/>
        <v>0.56420072612243433</v>
      </c>
      <c r="W105" s="31">
        <f t="shared" si="8"/>
        <v>0.41124770840073333</v>
      </c>
      <c r="X105" s="31">
        <f t="shared" si="8"/>
        <v>1.240159603148927E-2</v>
      </c>
      <c r="Y105" s="31">
        <f t="shared" si="10"/>
        <v>0.44840428947537403</v>
      </c>
      <c r="Z105" s="31">
        <f t="shared" si="10"/>
        <v>0.52163359660951647</v>
      </c>
      <c r="AA105" s="31">
        <f t="shared" si="10"/>
        <v>1.6772619276953702E-2</v>
      </c>
      <c r="AB105" s="31">
        <f t="shared" si="7"/>
        <v>0.49666299633716099</v>
      </c>
      <c r="AC105" s="31">
        <f t="shared" si="7"/>
        <v>0.47562976112896338</v>
      </c>
      <c r="AD105" s="31">
        <f t="shared" si="7"/>
        <v>1.4950974884459525E-2</v>
      </c>
      <c r="AE105" s="31">
        <f t="shared" si="11"/>
        <v>0.1157964366470603</v>
      </c>
      <c r="AF105" s="31">
        <f t="shared" si="11"/>
        <v>-0.11038588820878315</v>
      </c>
      <c r="AG105" s="31">
        <f t="shared" si="11"/>
        <v>-4.3710232454644317E-3</v>
      </c>
    </row>
    <row r="106" spans="1:33">
      <c r="A106" s="30">
        <v>103</v>
      </c>
      <c r="B106" s="30" t="s">
        <v>16820</v>
      </c>
      <c r="C106" s="34" t="s">
        <v>16957</v>
      </c>
      <c r="D106" s="32" t="s">
        <v>7</v>
      </c>
      <c r="E106" s="32" t="s">
        <v>9</v>
      </c>
      <c r="F106" s="32" t="s">
        <v>19</v>
      </c>
      <c r="G106" s="32" t="s">
        <v>6545</v>
      </c>
      <c r="H106" s="32" t="s">
        <v>6544</v>
      </c>
      <c r="I106" s="32" t="s">
        <v>6543</v>
      </c>
      <c r="J106" s="30">
        <v>53940</v>
      </c>
      <c r="K106" s="32">
        <v>33095</v>
      </c>
      <c r="L106" s="32">
        <v>19392</v>
      </c>
      <c r="M106" s="32">
        <v>370</v>
      </c>
      <c r="N106" s="32">
        <v>82581</v>
      </c>
      <c r="O106" s="32">
        <v>41883</v>
      </c>
      <c r="P106" s="32">
        <v>38328</v>
      </c>
      <c r="Q106" s="32">
        <v>664</v>
      </c>
      <c r="R106" s="32">
        <v>136521</v>
      </c>
      <c r="S106" s="32">
        <v>74978</v>
      </c>
      <c r="T106" s="32">
        <v>57720</v>
      </c>
      <c r="U106" s="32">
        <v>1034</v>
      </c>
      <c r="V106" s="31">
        <f t="shared" si="8"/>
        <v>0.61355209492028184</v>
      </c>
      <c r="W106" s="31">
        <f t="shared" si="8"/>
        <v>0.35951056729699665</v>
      </c>
      <c r="X106" s="31">
        <f t="shared" si="8"/>
        <v>6.8594734890619208E-3</v>
      </c>
      <c r="Y106" s="31">
        <f t="shared" si="10"/>
        <v>0.5071747738583936</v>
      </c>
      <c r="Z106" s="31">
        <f t="shared" si="10"/>
        <v>0.4641261307080321</v>
      </c>
      <c r="AA106" s="31">
        <f t="shared" si="10"/>
        <v>8.0405904505879075E-3</v>
      </c>
      <c r="AB106" s="31">
        <f t="shared" si="7"/>
        <v>0.54920488423026492</v>
      </c>
      <c r="AC106" s="31">
        <f t="shared" si="7"/>
        <v>0.42279209791900146</v>
      </c>
      <c r="AD106" s="31">
        <f t="shared" si="7"/>
        <v>7.5739263556522437E-3</v>
      </c>
      <c r="AE106" s="31">
        <f t="shared" si="11"/>
        <v>0.10637732106188824</v>
      </c>
      <c r="AF106" s="31">
        <f t="shared" si="11"/>
        <v>-0.10461556341103545</v>
      </c>
      <c r="AG106" s="31">
        <f t="shared" si="11"/>
        <v>-1.1811169615259867E-3</v>
      </c>
    </row>
    <row r="107" spans="1:33">
      <c r="A107" s="30">
        <v>104</v>
      </c>
      <c r="B107" s="30" t="s">
        <v>16820</v>
      </c>
      <c r="C107" s="34" t="s">
        <v>16956</v>
      </c>
      <c r="D107" s="32" t="s">
        <v>7</v>
      </c>
      <c r="E107" s="32" t="s">
        <v>9</v>
      </c>
      <c r="F107" s="32" t="s">
        <v>11</v>
      </c>
      <c r="G107" s="32" t="s">
        <v>6607</v>
      </c>
      <c r="H107" s="32" t="s">
        <v>6606</v>
      </c>
      <c r="I107" s="32" t="s">
        <v>6605</v>
      </c>
      <c r="J107" s="30">
        <v>52558</v>
      </c>
      <c r="K107" s="32">
        <v>33234</v>
      </c>
      <c r="L107" s="32">
        <v>17937</v>
      </c>
      <c r="M107" s="32">
        <v>320</v>
      </c>
      <c r="N107" s="32">
        <v>72095</v>
      </c>
      <c r="O107" s="32">
        <v>37474</v>
      </c>
      <c r="P107" s="32">
        <v>32203</v>
      </c>
      <c r="Q107" s="32">
        <v>653</v>
      </c>
      <c r="R107" s="32">
        <v>124653</v>
      </c>
      <c r="S107" s="32">
        <v>70708</v>
      </c>
      <c r="T107" s="32">
        <v>50140</v>
      </c>
      <c r="U107" s="32">
        <v>973</v>
      </c>
      <c r="V107" s="31">
        <f t="shared" si="8"/>
        <v>0.63232999733627615</v>
      </c>
      <c r="W107" s="31">
        <f t="shared" si="8"/>
        <v>0.34128010959321131</v>
      </c>
      <c r="X107" s="31">
        <f t="shared" si="8"/>
        <v>6.0885117394116972E-3</v>
      </c>
      <c r="Y107" s="31">
        <f t="shared" si="10"/>
        <v>0.51978639295374163</v>
      </c>
      <c r="Z107" s="31">
        <f t="shared" si="10"/>
        <v>0.44667452666620433</v>
      </c>
      <c r="AA107" s="31">
        <f t="shared" si="10"/>
        <v>9.0574935848533183E-3</v>
      </c>
      <c r="AB107" s="31">
        <f t="shared" si="7"/>
        <v>0.56723865450490563</v>
      </c>
      <c r="AC107" s="31">
        <f t="shared" si="7"/>
        <v>0.40223660882610124</v>
      </c>
      <c r="AD107" s="31">
        <f t="shared" si="7"/>
        <v>7.8056685358555353E-3</v>
      </c>
      <c r="AE107" s="31">
        <f t="shared" si="11"/>
        <v>0.11254360438253452</v>
      </c>
      <c r="AF107" s="31">
        <f t="shared" si="11"/>
        <v>-0.10539441707299302</v>
      </c>
      <c r="AG107" s="31">
        <f t="shared" si="11"/>
        <v>-2.9689818454416211E-3</v>
      </c>
    </row>
    <row r="108" spans="1:33">
      <c r="A108" s="30">
        <v>105</v>
      </c>
      <c r="B108" s="30" t="s">
        <v>16820</v>
      </c>
      <c r="C108" s="30" t="s">
        <v>16822</v>
      </c>
      <c r="D108" s="32" t="s">
        <v>7</v>
      </c>
      <c r="E108" s="32" t="s">
        <v>9</v>
      </c>
      <c r="F108" s="32" t="s">
        <v>11</v>
      </c>
      <c r="G108" s="32" t="s">
        <v>6655</v>
      </c>
      <c r="H108" s="32" t="s">
        <v>6654</v>
      </c>
      <c r="I108" s="32" t="s">
        <v>6653</v>
      </c>
      <c r="J108" s="30">
        <v>39721</v>
      </c>
      <c r="K108" s="32">
        <v>24820</v>
      </c>
      <c r="L108" s="32">
        <v>13340</v>
      </c>
      <c r="M108" s="32">
        <v>118</v>
      </c>
      <c r="N108" s="32">
        <v>59464</v>
      </c>
      <c r="O108" s="32">
        <v>30643</v>
      </c>
      <c r="P108" s="32">
        <v>26248</v>
      </c>
      <c r="Q108" s="32">
        <v>250</v>
      </c>
      <c r="R108" s="32">
        <v>99185</v>
      </c>
      <c r="S108" s="32">
        <v>55463</v>
      </c>
      <c r="T108" s="32">
        <v>39588</v>
      </c>
      <c r="U108" s="32">
        <v>368</v>
      </c>
      <c r="V108" s="31">
        <f t="shared" si="8"/>
        <v>0.62485838725107623</v>
      </c>
      <c r="W108" s="31">
        <f t="shared" si="8"/>
        <v>0.33584250144759697</v>
      </c>
      <c r="X108" s="31">
        <f t="shared" si="8"/>
        <v>2.9707207774225222E-3</v>
      </c>
      <c r="Y108" s="31">
        <f t="shared" si="10"/>
        <v>0.51532019373066051</v>
      </c>
      <c r="Z108" s="31">
        <f t="shared" si="10"/>
        <v>0.44140992869635409</v>
      </c>
      <c r="AA108" s="31">
        <f t="shared" si="10"/>
        <v>4.204224404681824E-3</v>
      </c>
      <c r="AB108" s="31">
        <f t="shared" si="7"/>
        <v>0.55918737712355704</v>
      </c>
      <c r="AC108" s="31">
        <f t="shared" si="7"/>
        <v>0.39913293340726924</v>
      </c>
      <c r="AD108" s="31">
        <f t="shared" si="7"/>
        <v>3.7102384433130011E-3</v>
      </c>
      <c r="AE108" s="31">
        <f t="shared" si="11"/>
        <v>0.10953819352041572</v>
      </c>
      <c r="AF108" s="31">
        <f t="shared" si="11"/>
        <v>-0.10556742724875712</v>
      </c>
      <c r="AG108" s="31">
        <f t="shared" si="11"/>
        <v>-1.2335036272593017E-3</v>
      </c>
    </row>
    <row r="109" spans="1:33">
      <c r="A109" s="30">
        <v>106</v>
      </c>
      <c r="B109" s="30" t="s">
        <v>16820</v>
      </c>
      <c r="C109" s="30" t="s">
        <v>16821</v>
      </c>
      <c r="D109" s="32" t="s">
        <v>7</v>
      </c>
      <c r="E109" s="32" t="s">
        <v>9</v>
      </c>
      <c r="F109" s="32" t="s">
        <v>100</v>
      </c>
      <c r="G109" s="32" t="s">
        <v>6702</v>
      </c>
      <c r="H109" s="32" t="s">
        <v>6701</v>
      </c>
      <c r="I109" s="32" t="s">
        <v>6700</v>
      </c>
      <c r="J109" s="30">
        <v>42449</v>
      </c>
      <c r="K109" s="32">
        <v>26326</v>
      </c>
      <c r="L109" s="32">
        <v>12839</v>
      </c>
      <c r="M109" s="32">
        <v>2668</v>
      </c>
      <c r="N109" s="32">
        <v>54834</v>
      </c>
      <c r="O109" s="32">
        <v>27459</v>
      </c>
      <c r="P109" s="32">
        <v>22790</v>
      </c>
      <c r="Q109" s="32">
        <v>3687</v>
      </c>
      <c r="R109" s="32">
        <v>97283</v>
      </c>
      <c r="S109" s="32">
        <v>53785</v>
      </c>
      <c r="T109" s="32">
        <v>35629</v>
      </c>
      <c r="U109" s="32">
        <v>6355</v>
      </c>
      <c r="V109" s="31">
        <f t="shared" si="8"/>
        <v>0.62017950952908196</v>
      </c>
      <c r="W109" s="31">
        <f t="shared" si="8"/>
        <v>0.30245706612641049</v>
      </c>
      <c r="X109" s="31">
        <f t="shared" si="8"/>
        <v>6.28518928596669E-2</v>
      </c>
      <c r="Y109" s="31">
        <f t="shared" si="10"/>
        <v>0.50076594813436914</v>
      </c>
      <c r="Z109" s="31">
        <f t="shared" si="10"/>
        <v>0.41561804719699458</v>
      </c>
      <c r="AA109" s="31">
        <f t="shared" si="10"/>
        <v>6.7239304081409351E-2</v>
      </c>
      <c r="AB109" s="31">
        <f t="shared" si="7"/>
        <v>0.55287151917601229</v>
      </c>
      <c r="AC109" s="31">
        <f t="shared" si="7"/>
        <v>0.36624076148967444</v>
      </c>
      <c r="AD109" s="31">
        <f t="shared" si="7"/>
        <v>6.5324876905523063E-2</v>
      </c>
      <c r="AE109" s="31">
        <f t="shared" si="11"/>
        <v>0.11941356139471282</v>
      </c>
      <c r="AF109" s="31">
        <f t="shared" si="11"/>
        <v>-0.11316098107058409</v>
      </c>
      <c r="AG109" s="31">
        <f t="shared" si="11"/>
        <v>-4.3874112217424516E-3</v>
      </c>
    </row>
    <row r="110" spans="1:33">
      <c r="A110" s="30">
        <v>107</v>
      </c>
      <c r="B110" s="30" t="s">
        <v>16820</v>
      </c>
      <c r="C110" s="30" t="s">
        <v>16819</v>
      </c>
      <c r="D110" s="32" t="s">
        <v>7</v>
      </c>
      <c r="E110" s="32" t="s">
        <v>9</v>
      </c>
      <c r="F110" s="32" t="s">
        <v>19</v>
      </c>
      <c r="G110" s="32" t="s">
        <v>6771</v>
      </c>
      <c r="H110" s="32" t="s">
        <v>6770</v>
      </c>
      <c r="I110" s="32" t="s">
        <v>6769</v>
      </c>
      <c r="J110" s="30">
        <v>39035</v>
      </c>
      <c r="K110" s="32">
        <v>21534</v>
      </c>
      <c r="L110" s="32">
        <v>15492</v>
      </c>
      <c r="M110" s="32">
        <v>283</v>
      </c>
      <c r="N110" s="32">
        <v>58582</v>
      </c>
      <c r="O110" s="32">
        <v>26118</v>
      </c>
      <c r="P110" s="32">
        <v>29125</v>
      </c>
      <c r="Q110" s="32">
        <v>509</v>
      </c>
      <c r="R110" s="32">
        <v>97617</v>
      </c>
      <c r="S110" s="32">
        <v>47652</v>
      </c>
      <c r="T110" s="32">
        <v>44617</v>
      </c>
      <c r="U110" s="32">
        <v>792</v>
      </c>
      <c r="V110" s="31">
        <f t="shared" si="8"/>
        <v>0.55165876777251188</v>
      </c>
      <c r="W110" s="31">
        <f t="shared" si="8"/>
        <v>0.3968745997182016</v>
      </c>
      <c r="X110" s="31">
        <f t="shared" si="8"/>
        <v>7.2499039323683876E-3</v>
      </c>
      <c r="Y110" s="31">
        <f t="shared" si="10"/>
        <v>0.44583660510054285</v>
      </c>
      <c r="Z110" s="31">
        <f t="shared" si="10"/>
        <v>0.49716636509508039</v>
      </c>
      <c r="AA110" s="31">
        <f t="shared" si="10"/>
        <v>8.688675702434194E-3</v>
      </c>
      <c r="AB110" s="31">
        <f t="shared" si="7"/>
        <v>0.48815267832447218</v>
      </c>
      <c r="AC110" s="31">
        <f t="shared" si="7"/>
        <v>0.45706178227153055</v>
      </c>
      <c r="AD110" s="31">
        <f t="shared" si="7"/>
        <v>8.1133409139801469E-3</v>
      </c>
      <c r="AE110" s="31">
        <f t="shared" si="11"/>
        <v>0.10582216267196903</v>
      </c>
      <c r="AF110" s="31">
        <f t="shared" si="11"/>
        <v>-0.10029176537687878</v>
      </c>
      <c r="AG110" s="31">
        <f t="shared" si="11"/>
        <v>-1.4387717700658064E-3</v>
      </c>
    </row>
    <row r="111" spans="1:33">
      <c r="A111" s="30">
        <v>108</v>
      </c>
      <c r="B111" s="30" t="s">
        <v>16817</v>
      </c>
      <c r="C111" s="34" t="s">
        <v>16955</v>
      </c>
      <c r="D111" s="32" t="s">
        <v>7</v>
      </c>
      <c r="E111" s="32" t="s">
        <v>9</v>
      </c>
      <c r="F111" s="32" t="s">
        <v>19</v>
      </c>
      <c r="G111" s="32" t="s">
        <v>6843</v>
      </c>
      <c r="H111" s="32" t="s">
        <v>6842</v>
      </c>
      <c r="I111" s="32" t="s">
        <v>6841</v>
      </c>
      <c r="J111" s="30">
        <v>49947</v>
      </c>
      <c r="K111" s="32">
        <v>20836</v>
      </c>
      <c r="L111" s="32">
        <v>22653</v>
      </c>
      <c r="M111" s="32">
        <v>379</v>
      </c>
      <c r="N111" s="32">
        <v>79983</v>
      </c>
      <c r="O111" s="32">
        <v>23214</v>
      </c>
      <c r="P111" s="32">
        <v>46706</v>
      </c>
      <c r="Q111" s="32">
        <v>698</v>
      </c>
      <c r="R111" s="32">
        <v>129930</v>
      </c>
      <c r="S111" s="32">
        <v>44050</v>
      </c>
      <c r="T111" s="32">
        <v>69359</v>
      </c>
      <c r="U111" s="32">
        <v>1077</v>
      </c>
      <c r="V111" s="31">
        <f t="shared" si="8"/>
        <v>0.41716219192343884</v>
      </c>
      <c r="W111" s="31">
        <f t="shared" si="8"/>
        <v>0.45354075319839027</v>
      </c>
      <c r="X111" s="31">
        <f t="shared" si="8"/>
        <v>7.5880433259254811E-3</v>
      </c>
      <c r="Y111" s="31">
        <f t="shared" si="10"/>
        <v>0.29023667529349989</v>
      </c>
      <c r="Z111" s="31">
        <f t="shared" si="10"/>
        <v>0.58394908918145105</v>
      </c>
      <c r="AA111" s="31">
        <f t="shared" si="10"/>
        <v>8.7268544565720224E-3</v>
      </c>
      <c r="AB111" s="31">
        <f t="shared" si="7"/>
        <v>0.33902870776572003</v>
      </c>
      <c r="AC111" s="31">
        <f t="shared" si="7"/>
        <v>0.53381820980527972</v>
      </c>
      <c r="AD111" s="31">
        <f t="shared" si="7"/>
        <v>8.2890787347033017E-3</v>
      </c>
      <c r="AE111" s="31">
        <f t="shared" si="11"/>
        <v>0.12692551662993895</v>
      </c>
      <c r="AF111" s="31">
        <f t="shared" si="11"/>
        <v>-0.13040833598306079</v>
      </c>
      <c r="AG111" s="31">
        <f t="shared" si="11"/>
        <v>-1.1388111306465413E-3</v>
      </c>
    </row>
    <row r="112" spans="1:33">
      <c r="A112" s="30">
        <v>109</v>
      </c>
      <c r="B112" s="30" t="s">
        <v>16817</v>
      </c>
      <c r="C112" s="34" t="s">
        <v>16954</v>
      </c>
      <c r="D112" s="32" t="s">
        <v>7</v>
      </c>
      <c r="E112" s="32" t="s">
        <v>9</v>
      </c>
      <c r="F112" s="32" t="s">
        <v>255</v>
      </c>
      <c r="G112" s="32" t="s">
        <v>6872</v>
      </c>
      <c r="H112" s="32" t="s">
        <v>6871</v>
      </c>
      <c r="I112" s="32" t="s">
        <v>6870</v>
      </c>
      <c r="J112" s="30">
        <v>40408</v>
      </c>
      <c r="K112" s="32">
        <v>20414</v>
      </c>
      <c r="L112" s="32">
        <v>18226</v>
      </c>
      <c r="M112" s="32">
        <v>909</v>
      </c>
      <c r="N112" s="32">
        <v>64245</v>
      </c>
      <c r="O112" s="32">
        <v>24359</v>
      </c>
      <c r="P112" s="32">
        <v>37026</v>
      </c>
      <c r="Q112" s="32">
        <v>1406</v>
      </c>
      <c r="R112" s="32">
        <v>104653</v>
      </c>
      <c r="S112" s="32">
        <v>44773</v>
      </c>
      <c r="T112" s="32">
        <v>55252</v>
      </c>
      <c r="U112" s="32">
        <v>2315</v>
      </c>
      <c r="V112" s="31">
        <f t="shared" si="8"/>
        <v>0.50519699069491186</v>
      </c>
      <c r="W112" s="31">
        <f t="shared" si="8"/>
        <v>0.45104929716887743</v>
      </c>
      <c r="X112" s="31">
        <f t="shared" si="8"/>
        <v>2.2495545436547217E-2</v>
      </c>
      <c r="Y112" s="31">
        <f t="shared" si="10"/>
        <v>0.37915791112148806</v>
      </c>
      <c r="Z112" s="31">
        <f t="shared" si="10"/>
        <v>0.57632500583703017</v>
      </c>
      <c r="AA112" s="31">
        <f t="shared" si="10"/>
        <v>2.1884971593120087E-2</v>
      </c>
      <c r="AB112" s="31">
        <f t="shared" si="7"/>
        <v>0.42782337821180472</v>
      </c>
      <c r="AC112" s="31">
        <f t="shared" si="7"/>
        <v>0.5279542870247389</v>
      </c>
      <c r="AD112" s="31">
        <f t="shared" si="7"/>
        <v>2.2120722769533602E-2</v>
      </c>
      <c r="AE112" s="31">
        <f t="shared" si="11"/>
        <v>0.12603907957342381</v>
      </c>
      <c r="AF112" s="31">
        <f t="shared" si="11"/>
        <v>-0.12527570866815274</v>
      </c>
      <c r="AG112" s="31">
        <f t="shared" si="11"/>
        <v>6.1057384342712989E-4</v>
      </c>
    </row>
    <row r="113" spans="1:33">
      <c r="A113" s="30">
        <v>110</v>
      </c>
      <c r="B113" s="30" t="s">
        <v>16817</v>
      </c>
      <c r="C113" s="34" t="s">
        <v>16953</v>
      </c>
      <c r="D113" s="32" t="s">
        <v>7</v>
      </c>
      <c r="E113" s="32" t="s">
        <v>9</v>
      </c>
      <c r="F113" s="32" t="s">
        <v>19</v>
      </c>
      <c r="G113" s="32" t="s">
        <v>6908</v>
      </c>
      <c r="H113" s="32" t="s">
        <v>6907</v>
      </c>
      <c r="I113" s="32" t="s">
        <v>6906</v>
      </c>
      <c r="J113" s="30">
        <v>29952</v>
      </c>
      <c r="K113" s="32">
        <v>13979</v>
      </c>
      <c r="L113" s="32">
        <v>15153</v>
      </c>
      <c r="M113" s="32">
        <v>386</v>
      </c>
      <c r="N113" s="32">
        <v>54938</v>
      </c>
      <c r="O113" s="32">
        <v>19586</v>
      </c>
      <c r="P113" s="32">
        <v>33780</v>
      </c>
      <c r="Q113" s="32">
        <v>790</v>
      </c>
      <c r="R113" s="32">
        <v>84890</v>
      </c>
      <c r="S113" s="32">
        <v>33565</v>
      </c>
      <c r="T113" s="32">
        <v>48933</v>
      </c>
      <c r="U113" s="32">
        <v>1176</v>
      </c>
      <c r="V113" s="31">
        <f t="shared" si="8"/>
        <v>0.46671340811965811</v>
      </c>
      <c r="W113" s="31">
        <f t="shared" si="8"/>
        <v>0.50590945512820518</v>
      </c>
      <c r="X113" s="31">
        <f t="shared" si="8"/>
        <v>1.2887286324786324E-2</v>
      </c>
      <c r="Y113" s="31">
        <f t="shared" si="10"/>
        <v>0.35651097600931958</v>
      </c>
      <c r="Z113" s="31">
        <f t="shared" si="10"/>
        <v>0.61487494994357272</v>
      </c>
      <c r="AA113" s="31">
        <f t="shared" si="10"/>
        <v>1.4379846372274199E-2</v>
      </c>
      <c r="AB113" s="31">
        <f t="shared" si="7"/>
        <v>0.39539403934503475</v>
      </c>
      <c r="AC113" s="31">
        <f t="shared" si="7"/>
        <v>0.57642831900106017</v>
      </c>
      <c r="AD113" s="31">
        <f t="shared" si="7"/>
        <v>1.3853221816468371E-2</v>
      </c>
      <c r="AE113" s="31">
        <f t="shared" si="11"/>
        <v>0.11020243211033853</v>
      </c>
      <c r="AF113" s="31">
        <f t="shared" si="11"/>
        <v>-0.10896549481536755</v>
      </c>
      <c r="AG113" s="31">
        <f t="shared" si="11"/>
        <v>-1.4925600474878752E-3</v>
      </c>
    </row>
    <row r="114" spans="1:33">
      <c r="A114" s="30">
        <v>111</v>
      </c>
      <c r="B114" s="30" t="s">
        <v>16817</v>
      </c>
      <c r="C114" s="34" t="s">
        <v>16952</v>
      </c>
      <c r="D114" s="32" t="s">
        <v>7</v>
      </c>
      <c r="E114" s="32" t="s">
        <v>9</v>
      </c>
      <c r="F114" s="32" t="s">
        <v>13</v>
      </c>
      <c r="G114" s="32" t="s">
        <v>6963</v>
      </c>
      <c r="H114" s="32" t="s">
        <v>6962</v>
      </c>
      <c r="I114" s="32" t="s">
        <v>6961</v>
      </c>
      <c r="J114" s="30">
        <v>35901</v>
      </c>
      <c r="K114" s="32">
        <v>10127</v>
      </c>
      <c r="L114" s="32">
        <v>12219</v>
      </c>
      <c r="M114" s="32">
        <v>12246</v>
      </c>
      <c r="N114" s="32">
        <v>53355</v>
      </c>
      <c r="O114" s="32">
        <v>11515</v>
      </c>
      <c r="P114" s="32">
        <v>21626</v>
      </c>
      <c r="Q114" s="32">
        <v>17643</v>
      </c>
      <c r="R114" s="32">
        <v>89256</v>
      </c>
      <c r="S114" s="32">
        <v>21642</v>
      </c>
      <c r="T114" s="32">
        <v>33845</v>
      </c>
      <c r="U114" s="32">
        <v>29889</v>
      </c>
      <c r="V114" s="31">
        <f t="shared" si="8"/>
        <v>0.28208127907300634</v>
      </c>
      <c r="W114" s="31">
        <f t="shared" si="8"/>
        <v>0.3403526364168129</v>
      </c>
      <c r="X114" s="31">
        <f t="shared" si="8"/>
        <v>0.34110470460432857</v>
      </c>
      <c r="Y114" s="31">
        <f t="shared" si="10"/>
        <v>0.21581857370443258</v>
      </c>
      <c r="Z114" s="31">
        <f t="shared" si="10"/>
        <v>0.40532283759722615</v>
      </c>
      <c r="AA114" s="31">
        <f t="shared" si="10"/>
        <v>0.33067191453472028</v>
      </c>
      <c r="AB114" s="31">
        <f t="shared" si="7"/>
        <v>0.24247109438020972</v>
      </c>
      <c r="AC114" s="31">
        <f t="shared" si="7"/>
        <v>0.37919019449672853</v>
      </c>
      <c r="AD114" s="31">
        <f t="shared" si="7"/>
        <v>0.33486824415165367</v>
      </c>
      <c r="AE114" s="31">
        <f t="shared" si="11"/>
        <v>6.626270536857376E-2</v>
      </c>
      <c r="AF114" s="31">
        <f t="shared" si="11"/>
        <v>-6.4970201180413245E-2</v>
      </c>
      <c r="AG114" s="31">
        <f t="shared" si="11"/>
        <v>1.0432790069608289E-2</v>
      </c>
    </row>
    <row r="115" spans="1:33">
      <c r="A115" s="30">
        <v>112</v>
      </c>
      <c r="B115" s="30" t="s">
        <v>16817</v>
      </c>
      <c r="C115" s="30" t="s">
        <v>16818</v>
      </c>
      <c r="D115" s="32" t="s">
        <v>7</v>
      </c>
      <c r="E115" s="32" t="s">
        <v>9</v>
      </c>
      <c r="F115" s="32" t="s">
        <v>255</v>
      </c>
      <c r="G115" s="32" t="s">
        <v>7023</v>
      </c>
      <c r="H115" s="32" t="s">
        <v>7022</v>
      </c>
      <c r="I115" s="32" t="s">
        <v>7021</v>
      </c>
      <c r="J115" s="30">
        <v>42987</v>
      </c>
      <c r="K115" s="32">
        <v>22592</v>
      </c>
      <c r="L115" s="32">
        <v>14175</v>
      </c>
      <c r="M115" s="32">
        <v>408</v>
      </c>
      <c r="N115" s="32">
        <v>75347</v>
      </c>
      <c r="O115" s="32">
        <v>31623</v>
      </c>
      <c r="P115" s="32">
        <v>33661</v>
      </c>
      <c r="Q115" s="32">
        <v>712</v>
      </c>
      <c r="R115" s="32">
        <v>118334</v>
      </c>
      <c r="S115" s="32">
        <v>54215</v>
      </c>
      <c r="T115" s="32">
        <v>47836</v>
      </c>
      <c r="U115" s="32">
        <v>1120</v>
      </c>
      <c r="V115" s="31">
        <f t="shared" si="8"/>
        <v>0.52555423732756412</v>
      </c>
      <c r="W115" s="31">
        <f t="shared" si="8"/>
        <v>0.32975085490962386</v>
      </c>
      <c r="X115" s="31">
        <f t="shared" si="8"/>
        <v>9.4912415381394367E-3</v>
      </c>
      <c r="Y115" s="31">
        <f t="shared" si="10"/>
        <v>0.4196981963449109</v>
      </c>
      <c r="Z115" s="31">
        <f t="shared" si="10"/>
        <v>0.44674638671745392</v>
      </c>
      <c r="AA115" s="31">
        <f t="shared" si="10"/>
        <v>9.4496131232829437E-3</v>
      </c>
      <c r="AB115" s="31">
        <f t="shared" si="7"/>
        <v>0.4581523484374736</v>
      </c>
      <c r="AC115" s="31">
        <f t="shared" si="7"/>
        <v>0.40424560988388797</v>
      </c>
      <c r="AD115" s="31">
        <f t="shared" si="7"/>
        <v>9.4647354099413519E-3</v>
      </c>
      <c r="AE115" s="31">
        <f t="shared" si="11"/>
        <v>0.10585604098265322</v>
      </c>
      <c r="AF115" s="31">
        <f t="shared" si="11"/>
        <v>-0.11699553180783007</v>
      </c>
      <c r="AG115" s="31">
        <f t="shared" si="11"/>
        <v>4.162841485649306E-5</v>
      </c>
    </row>
    <row r="116" spans="1:33">
      <c r="A116" s="30">
        <v>113</v>
      </c>
      <c r="B116" s="30" t="s">
        <v>16817</v>
      </c>
      <c r="C116" s="30" t="s">
        <v>16816</v>
      </c>
      <c r="D116" s="32" t="s">
        <v>7</v>
      </c>
      <c r="E116" s="32" t="s">
        <v>9</v>
      </c>
      <c r="F116" s="32" t="s">
        <v>19</v>
      </c>
      <c r="G116" s="32" t="s">
        <v>7100</v>
      </c>
      <c r="H116" s="32" t="s">
        <v>7099</v>
      </c>
      <c r="I116" s="32" t="s">
        <v>7098</v>
      </c>
      <c r="J116" s="30">
        <v>50553</v>
      </c>
      <c r="K116" s="32">
        <v>25293</v>
      </c>
      <c r="L116" s="32">
        <v>22783</v>
      </c>
      <c r="M116" s="32">
        <v>413</v>
      </c>
      <c r="N116" s="32">
        <v>76712</v>
      </c>
      <c r="O116" s="32">
        <v>29270</v>
      </c>
      <c r="P116" s="32">
        <v>43534</v>
      </c>
      <c r="Q116" s="32">
        <v>800</v>
      </c>
      <c r="R116" s="32">
        <v>127265</v>
      </c>
      <c r="S116" s="32">
        <v>54563</v>
      </c>
      <c r="T116" s="32">
        <v>66317</v>
      </c>
      <c r="U116" s="32">
        <v>1213</v>
      </c>
      <c r="V116" s="31">
        <f t="shared" si="8"/>
        <v>0.50032639012521507</v>
      </c>
      <c r="W116" s="31">
        <f t="shared" si="8"/>
        <v>0.45067552865309674</v>
      </c>
      <c r="X116" s="31">
        <f t="shared" si="8"/>
        <v>8.1696437402330232E-3</v>
      </c>
      <c r="Y116" s="31">
        <f t="shared" si="10"/>
        <v>0.38155699238711022</v>
      </c>
      <c r="Z116" s="31">
        <f t="shared" si="10"/>
        <v>0.56749921785379076</v>
      </c>
      <c r="AA116" s="31">
        <f t="shared" si="10"/>
        <v>1.0428616122640526E-2</v>
      </c>
      <c r="AB116" s="31">
        <f t="shared" si="7"/>
        <v>0.42873531607276155</v>
      </c>
      <c r="AC116" s="31">
        <f t="shared" si="7"/>
        <v>0.52109378069382783</v>
      </c>
      <c r="AD116" s="31">
        <f t="shared" si="7"/>
        <v>9.5312929713589761E-3</v>
      </c>
      <c r="AE116" s="31">
        <f t="shared" si="11"/>
        <v>0.11876939773810485</v>
      </c>
      <c r="AF116" s="31">
        <f t="shared" si="11"/>
        <v>-0.11682368920069403</v>
      </c>
      <c r="AG116" s="31">
        <f t="shared" si="11"/>
        <v>-2.2589723824075029E-3</v>
      </c>
    </row>
    <row r="117" spans="1:33">
      <c r="A117" s="30">
        <v>114</v>
      </c>
      <c r="B117" s="30" t="s">
        <v>16814</v>
      </c>
      <c r="C117" s="30" t="s">
        <v>16815</v>
      </c>
      <c r="D117" s="32" t="s">
        <v>7</v>
      </c>
      <c r="E117" s="32" t="s">
        <v>9</v>
      </c>
      <c r="F117" s="32" t="s">
        <v>100</v>
      </c>
      <c r="G117" s="32" t="s">
        <v>7152</v>
      </c>
      <c r="H117" s="32" t="s">
        <v>7151</v>
      </c>
      <c r="I117" s="32" t="s">
        <v>7150</v>
      </c>
      <c r="J117" s="30">
        <v>49652</v>
      </c>
      <c r="K117" s="32">
        <v>30574</v>
      </c>
      <c r="L117" s="32">
        <v>13878</v>
      </c>
      <c r="M117" s="32">
        <v>2412</v>
      </c>
      <c r="N117" s="32">
        <v>50410</v>
      </c>
      <c r="O117" s="32">
        <v>25373</v>
      </c>
      <c r="P117" s="32">
        <v>18618</v>
      </c>
      <c r="Q117" s="32">
        <v>3110</v>
      </c>
      <c r="R117" s="32">
        <v>100062</v>
      </c>
      <c r="S117" s="32">
        <v>55947</v>
      </c>
      <c r="T117" s="32">
        <v>32496</v>
      </c>
      <c r="U117" s="32">
        <v>5522</v>
      </c>
      <c r="V117" s="31">
        <f t="shared" si="8"/>
        <v>0.61576572947716102</v>
      </c>
      <c r="W117" s="31">
        <f t="shared" si="8"/>
        <v>0.27950535728671555</v>
      </c>
      <c r="X117" s="31">
        <f t="shared" si="8"/>
        <v>4.8578103601063398E-2</v>
      </c>
      <c r="Y117" s="31">
        <f t="shared" si="10"/>
        <v>0.50333267208887122</v>
      </c>
      <c r="Z117" s="31">
        <f t="shared" si="10"/>
        <v>0.36933148184883952</v>
      </c>
      <c r="AA117" s="31">
        <f t="shared" si="10"/>
        <v>6.1694108311842889E-2</v>
      </c>
      <c r="AB117" s="31">
        <f t="shared" si="7"/>
        <v>0.55912334352701321</v>
      </c>
      <c r="AC117" s="31">
        <f t="shared" si="7"/>
        <v>0.32475864963722489</v>
      </c>
      <c r="AD117" s="31">
        <f t="shared" si="7"/>
        <v>5.5185784813415684E-2</v>
      </c>
      <c r="AE117" s="31">
        <f t="shared" si="11"/>
        <v>0.11243305738828979</v>
      </c>
      <c r="AF117" s="31">
        <f t="shared" si="11"/>
        <v>-8.9826124562123966E-2</v>
      </c>
      <c r="AG117" s="31">
        <f t="shared" si="11"/>
        <v>-1.3116004710779491E-2</v>
      </c>
    </row>
    <row r="118" spans="1:33">
      <c r="A118" s="30">
        <v>115</v>
      </c>
      <c r="B118" s="30" t="s">
        <v>16814</v>
      </c>
      <c r="C118" s="30" t="s">
        <v>16813</v>
      </c>
      <c r="D118" s="32" t="s">
        <v>7</v>
      </c>
      <c r="E118" s="32" t="s">
        <v>9</v>
      </c>
      <c r="F118" s="32" t="s">
        <v>255</v>
      </c>
      <c r="G118" s="32" t="s">
        <v>7207</v>
      </c>
      <c r="H118" s="32" t="s">
        <v>7206</v>
      </c>
      <c r="I118" s="32" t="s">
        <v>7205</v>
      </c>
      <c r="J118" s="30">
        <v>36224</v>
      </c>
      <c r="K118" s="32">
        <v>23024</v>
      </c>
      <c r="L118" s="32">
        <v>12057</v>
      </c>
      <c r="M118" s="32">
        <v>462</v>
      </c>
      <c r="N118" s="32">
        <v>44115</v>
      </c>
      <c r="O118" s="32">
        <v>22978</v>
      </c>
      <c r="P118" s="32">
        <v>19438</v>
      </c>
      <c r="Q118" s="32">
        <v>720</v>
      </c>
      <c r="R118" s="32">
        <v>80339</v>
      </c>
      <c r="S118" s="32">
        <v>46002</v>
      </c>
      <c r="T118" s="32">
        <v>31495</v>
      </c>
      <c r="U118" s="32">
        <v>1182</v>
      </c>
      <c r="V118" s="31">
        <f t="shared" si="8"/>
        <v>0.63560070671378088</v>
      </c>
      <c r="W118" s="31">
        <f t="shared" si="8"/>
        <v>0.33284562720848054</v>
      </c>
      <c r="X118" s="31">
        <f t="shared" si="8"/>
        <v>1.2753975265017668E-2</v>
      </c>
      <c r="Y118" s="31">
        <f t="shared" si="10"/>
        <v>0.520865918621784</v>
      </c>
      <c r="Z118" s="31">
        <f t="shared" si="10"/>
        <v>0.44062110393290266</v>
      </c>
      <c r="AA118" s="31">
        <f t="shared" si="10"/>
        <v>1.6320979258755527E-2</v>
      </c>
      <c r="AB118" s="31">
        <f t="shared" si="7"/>
        <v>0.57259861337581996</v>
      </c>
      <c r="AC118" s="31">
        <f t="shared" si="7"/>
        <v>0.3920262886020488</v>
      </c>
      <c r="AD118" s="31">
        <f t="shared" si="7"/>
        <v>1.4712655123912422E-2</v>
      </c>
      <c r="AE118" s="31">
        <f t="shared" si="11"/>
        <v>0.11473478809199689</v>
      </c>
      <c r="AF118" s="31">
        <f t="shared" si="11"/>
        <v>-0.10777547672442211</v>
      </c>
      <c r="AG118" s="31">
        <f t="shared" si="11"/>
        <v>-3.5670039937378585E-3</v>
      </c>
    </row>
    <row r="119" spans="1:33">
      <c r="A119" s="30">
        <v>116</v>
      </c>
      <c r="B119" s="30" t="s">
        <v>16754</v>
      </c>
      <c r="C119" s="30" t="s">
        <v>16812</v>
      </c>
      <c r="D119" s="32" t="s">
        <v>7</v>
      </c>
      <c r="E119" s="32" t="s">
        <v>9</v>
      </c>
      <c r="F119" s="32" t="s">
        <v>19</v>
      </c>
      <c r="G119" s="32" t="s">
        <v>7274</v>
      </c>
      <c r="H119" s="32" t="s">
        <v>7273</v>
      </c>
      <c r="I119" s="32" t="s">
        <v>7272</v>
      </c>
      <c r="J119" s="30">
        <v>49342</v>
      </c>
      <c r="K119" s="32">
        <v>31913</v>
      </c>
      <c r="L119" s="32">
        <v>16335</v>
      </c>
      <c r="M119" s="32">
        <v>534</v>
      </c>
      <c r="N119" s="32">
        <v>82218</v>
      </c>
      <c r="O119" s="32">
        <v>44962</v>
      </c>
      <c r="P119" s="32">
        <v>35093</v>
      </c>
      <c r="Q119" s="32">
        <v>1084</v>
      </c>
      <c r="R119" s="32">
        <v>131560</v>
      </c>
      <c r="S119" s="32">
        <v>76875</v>
      </c>
      <c r="T119" s="32">
        <v>51428</v>
      </c>
      <c r="U119" s="32">
        <v>1618</v>
      </c>
      <c r="V119" s="31">
        <f t="shared" si="8"/>
        <v>0.64677151311256131</v>
      </c>
      <c r="W119" s="31">
        <f t="shared" si="8"/>
        <v>0.33105670625430667</v>
      </c>
      <c r="X119" s="31">
        <f t="shared" si="8"/>
        <v>1.082242308783592E-2</v>
      </c>
      <c r="Y119" s="31">
        <f t="shared" si="10"/>
        <v>0.54686321730034781</v>
      </c>
      <c r="Z119" s="31">
        <f t="shared" si="10"/>
        <v>0.42682867498601279</v>
      </c>
      <c r="AA119" s="31">
        <f t="shared" si="10"/>
        <v>1.3184460823663919E-2</v>
      </c>
      <c r="AB119" s="31">
        <f t="shared" si="7"/>
        <v>0.58433414411675277</v>
      </c>
      <c r="AC119" s="31">
        <f t="shared" si="7"/>
        <v>0.39090909090909093</v>
      </c>
      <c r="AD119" s="31">
        <f t="shared" si="7"/>
        <v>1.2298570994223167E-2</v>
      </c>
      <c r="AE119" s="31">
        <f t="shared" si="11"/>
        <v>9.9908295812213499E-2</v>
      </c>
      <c r="AF119" s="31">
        <f t="shared" si="11"/>
        <v>-9.5771968731706125E-2</v>
      </c>
      <c r="AG119" s="31">
        <f t="shared" si="11"/>
        <v>-2.3620377358279983E-3</v>
      </c>
    </row>
    <row r="120" spans="1:33">
      <c r="A120" s="30">
        <v>117</v>
      </c>
      <c r="B120" s="30" t="s">
        <v>16754</v>
      </c>
      <c r="C120" s="30" t="s">
        <v>16811</v>
      </c>
      <c r="D120" s="32" t="s">
        <v>7</v>
      </c>
      <c r="E120" s="32" t="s">
        <v>9</v>
      </c>
      <c r="F120" s="32" t="s">
        <v>19</v>
      </c>
      <c r="G120" s="32" t="s">
        <v>7326</v>
      </c>
      <c r="H120" s="32" t="s">
        <v>7325</v>
      </c>
      <c r="I120" s="32" t="s">
        <v>7324</v>
      </c>
      <c r="J120" s="30">
        <v>50026</v>
      </c>
      <c r="K120" s="32">
        <v>33087</v>
      </c>
      <c r="L120" s="32">
        <v>15936</v>
      </c>
      <c r="M120" s="32">
        <v>444</v>
      </c>
      <c r="N120" s="32">
        <v>90831</v>
      </c>
      <c r="O120" s="32">
        <v>51413</v>
      </c>
      <c r="P120" s="32">
        <v>37398</v>
      </c>
      <c r="Q120" s="32">
        <v>962</v>
      </c>
      <c r="R120" s="32">
        <v>140857</v>
      </c>
      <c r="S120" s="32">
        <v>84500</v>
      </c>
      <c r="T120" s="32">
        <v>53334</v>
      </c>
      <c r="U120" s="32">
        <v>1406</v>
      </c>
      <c r="V120" s="31">
        <f t="shared" si="8"/>
        <v>0.66139607404149847</v>
      </c>
      <c r="W120" s="31">
        <f t="shared" si="8"/>
        <v>0.31855435173709673</v>
      </c>
      <c r="X120" s="31">
        <f t="shared" si="8"/>
        <v>8.8753847999040493E-3</v>
      </c>
      <c r="Y120" s="31">
        <f t="shared" si="10"/>
        <v>0.56602921909920623</v>
      </c>
      <c r="Z120" s="31">
        <f t="shared" si="10"/>
        <v>0.41173167751098194</v>
      </c>
      <c r="AA120" s="31">
        <f t="shared" si="10"/>
        <v>1.0591097752969802E-2</v>
      </c>
      <c r="AB120" s="31">
        <f t="shared" ref="AB120:AD183" si="12">S120/$R120</f>
        <v>0.59989918853873081</v>
      </c>
      <c r="AC120" s="31">
        <f t="shared" si="12"/>
        <v>0.37863932924881261</v>
      </c>
      <c r="AD120" s="31">
        <f t="shared" si="12"/>
        <v>9.9817545453900047E-3</v>
      </c>
      <c r="AE120" s="31">
        <f t="shared" si="11"/>
        <v>9.5366854942292245E-2</v>
      </c>
      <c r="AF120" s="31">
        <f t="shared" si="11"/>
        <v>-9.3177325773885211E-2</v>
      </c>
      <c r="AG120" s="31">
        <f t="shared" si="11"/>
        <v>-1.7157129530657525E-3</v>
      </c>
    </row>
    <row r="121" spans="1:33">
      <c r="A121" s="30">
        <v>118</v>
      </c>
      <c r="B121" s="30" t="s">
        <v>16754</v>
      </c>
      <c r="C121" s="30" t="s">
        <v>16810</v>
      </c>
      <c r="D121" s="32" t="s">
        <v>7</v>
      </c>
      <c r="E121" s="32" t="s">
        <v>9</v>
      </c>
      <c r="F121" s="32" t="s">
        <v>100</v>
      </c>
      <c r="G121" s="32" t="s">
        <v>7383</v>
      </c>
      <c r="H121" s="32" t="s">
        <v>7382</v>
      </c>
      <c r="I121" s="32" t="s">
        <v>7381</v>
      </c>
      <c r="J121" s="30">
        <v>38576</v>
      </c>
      <c r="K121" s="32">
        <v>22629</v>
      </c>
      <c r="L121" s="32">
        <v>13983</v>
      </c>
      <c r="M121" s="32">
        <v>910</v>
      </c>
      <c r="N121" s="32">
        <v>57494</v>
      </c>
      <c r="O121" s="32">
        <v>27740</v>
      </c>
      <c r="P121" s="32">
        <v>26391</v>
      </c>
      <c r="Q121" s="32">
        <v>1498</v>
      </c>
      <c r="R121" s="32">
        <v>96070</v>
      </c>
      <c r="S121" s="32">
        <v>50369</v>
      </c>
      <c r="T121" s="32">
        <v>40374</v>
      </c>
      <c r="U121" s="32">
        <v>2408</v>
      </c>
      <c r="V121" s="31">
        <f t="shared" ref="V121:X184" si="13">K121/$J121</f>
        <v>0.58660825383658233</v>
      </c>
      <c r="W121" s="31">
        <f t="shared" si="13"/>
        <v>0.3624792617171298</v>
      </c>
      <c r="X121" s="31">
        <f t="shared" si="13"/>
        <v>2.3589796764827871E-2</v>
      </c>
      <c r="Y121" s="31">
        <f t="shared" si="10"/>
        <v>0.48248512888301387</v>
      </c>
      <c r="Z121" s="31">
        <f t="shared" si="10"/>
        <v>0.45902181097157962</v>
      </c>
      <c r="AA121" s="31">
        <f t="shared" si="10"/>
        <v>2.6054892684454031E-2</v>
      </c>
      <c r="AB121" s="31">
        <f t="shared" si="12"/>
        <v>0.52429478505256588</v>
      </c>
      <c r="AC121" s="31">
        <f t="shared" si="12"/>
        <v>0.42025606328718645</v>
      </c>
      <c r="AD121" s="31">
        <f t="shared" si="12"/>
        <v>2.5065056729468096E-2</v>
      </c>
      <c r="AE121" s="31">
        <f t="shared" si="11"/>
        <v>0.10412312495356846</v>
      </c>
      <c r="AF121" s="31">
        <f t="shared" si="11"/>
        <v>-9.6542549254449828E-2</v>
      </c>
      <c r="AG121" s="31">
        <f t="shared" si="11"/>
        <v>-2.4650959196261604E-3</v>
      </c>
    </row>
    <row r="122" spans="1:33">
      <c r="A122" s="30">
        <v>119</v>
      </c>
      <c r="B122" s="30" t="s">
        <v>16754</v>
      </c>
      <c r="C122" s="30" t="s">
        <v>16809</v>
      </c>
      <c r="D122" s="32" t="s">
        <v>7</v>
      </c>
      <c r="E122" s="32" t="s">
        <v>9</v>
      </c>
      <c r="F122" s="32" t="s">
        <v>13</v>
      </c>
      <c r="G122" s="32" t="s">
        <v>7446</v>
      </c>
      <c r="H122" s="32" t="s">
        <v>7445</v>
      </c>
      <c r="I122" s="32" t="s">
        <v>7444</v>
      </c>
      <c r="J122" s="30">
        <v>53953</v>
      </c>
      <c r="K122" s="32">
        <v>34243</v>
      </c>
      <c r="L122" s="32">
        <v>17103</v>
      </c>
      <c r="M122" s="32">
        <v>451</v>
      </c>
      <c r="N122" s="32">
        <v>85979</v>
      </c>
      <c r="O122" s="32">
        <v>45314</v>
      </c>
      <c r="P122" s="32">
        <v>35482</v>
      </c>
      <c r="Q122" s="32">
        <v>870</v>
      </c>
      <c r="R122" s="32">
        <v>139932</v>
      </c>
      <c r="S122" s="32">
        <v>79557</v>
      </c>
      <c r="T122" s="32">
        <v>52585</v>
      </c>
      <c r="U122" s="32">
        <v>1321</v>
      </c>
      <c r="V122" s="31">
        <f t="shared" si="13"/>
        <v>0.63468203807017221</v>
      </c>
      <c r="W122" s="31">
        <f t="shared" si="13"/>
        <v>0.31699812800029653</v>
      </c>
      <c r="X122" s="31">
        <f t="shared" si="13"/>
        <v>8.3591273886530863E-3</v>
      </c>
      <c r="Y122" s="31">
        <f t="shared" si="10"/>
        <v>0.52703567150118047</v>
      </c>
      <c r="Z122" s="31">
        <f t="shared" si="10"/>
        <v>0.41268216657555917</v>
      </c>
      <c r="AA122" s="31">
        <f t="shared" si="10"/>
        <v>1.0118749927307831E-2</v>
      </c>
      <c r="AB122" s="31">
        <f t="shared" si="12"/>
        <v>0.56854043392504927</v>
      </c>
      <c r="AC122" s="31">
        <f t="shared" si="12"/>
        <v>0.37578966926793012</v>
      </c>
      <c r="AD122" s="31">
        <f t="shared" si="12"/>
        <v>9.4402995740788375E-3</v>
      </c>
      <c r="AE122" s="31">
        <f t="shared" si="11"/>
        <v>0.10764636656899174</v>
      </c>
      <c r="AF122" s="31">
        <f t="shared" si="11"/>
        <v>-9.5684038575262642E-2</v>
      </c>
      <c r="AG122" s="31">
        <f t="shared" si="11"/>
        <v>-1.7596225386547447E-3</v>
      </c>
    </row>
    <row r="123" spans="1:33">
      <c r="A123" s="30">
        <v>120</v>
      </c>
      <c r="B123" s="30" t="s">
        <v>16754</v>
      </c>
      <c r="C123" s="30" t="s">
        <v>16808</v>
      </c>
      <c r="D123" s="32" t="s">
        <v>7</v>
      </c>
      <c r="E123" s="32" t="s">
        <v>9</v>
      </c>
      <c r="F123" s="32" t="s">
        <v>100</v>
      </c>
      <c r="G123" s="32" t="s">
        <v>7520</v>
      </c>
      <c r="H123" s="32" t="s">
        <v>7519</v>
      </c>
      <c r="I123" s="32" t="s">
        <v>7518</v>
      </c>
      <c r="J123" s="30">
        <v>54992</v>
      </c>
      <c r="K123" s="32">
        <v>33293</v>
      </c>
      <c r="L123" s="32">
        <v>17855</v>
      </c>
      <c r="M123" s="32">
        <v>2882</v>
      </c>
      <c r="N123" s="32">
        <v>95224</v>
      </c>
      <c r="O123" s="32">
        <v>48709</v>
      </c>
      <c r="P123" s="32">
        <v>38938</v>
      </c>
      <c r="Q123" s="32">
        <v>5771</v>
      </c>
      <c r="R123" s="32">
        <v>150216</v>
      </c>
      <c r="S123" s="32">
        <v>82002</v>
      </c>
      <c r="T123" s="32">
        <v>56793</v>
      </c>
      <c r="U123" s="32">
        <v>8653</v>
      </c>
      <c r="V123" s="31">
        <f t="shared" si="13"/>
        <v>0.60541533313936569</v>
      </c>
      <c r="W123" s="31">
        <f t="shared" si="13"/>
        <v>0.32468359034041316</v>
      </c>
      <c r="X123" s="31">
        <f t="shared" si="13"/>
        <v>5.2407622926971195E-2</v>
      </c>
      <c r="Y123" s="31">
        <f t="shared" si="10"/>
        <v>0.51152020499033857</v>
      </c>
      <c r="Z123" s="31">
        <f t="shared" si="10"/>
        <v>0.40890951860875407</v>
      </c>
      <c r="AA123" s="31">
        <f t="shared" si="10"/>
        <v>6.06044694614803E-2</v>
      </c>
      <c r="AB123" s="31">
        <f t="shared" si="12"/>
        <v>0.54589391276561749</v>
      </c>
      <c r="AC123" s="31">
        <f t="shared" si="12"/>
        <v>0.3780755711775044</v>
      </c>
      <c r="AD123" s="31">
        <f t="shared" si="12"/>
        <v>5.7603717313734891E-2</v>
      </c>
      <c r="AE123" s="31">
        <f t="shared" si="11"/>
        <v>9.3895128149027118E-2</v>
      </c>
      <c r="AF123" s="31">
        <f t="shared" si="11"/>
        <v>-8.4225928268340911E-2</v>
      </c>
      <c r="AG123" s="31">
        <f t="shared" si="11"/>
        <v>-8.1968465345091043E-3</v>
      </c>
    </row>
    <row r="124" spans="1:33">
      <c r="A124" s="30">
        <v>121</v>
      </c>
      <c r="B124" s="30" t="s">
        <v>16754</v>
      </c>
      <c r="C124" s="30" t="s">
        <v>16807</v>
      </c>
      <c r="D124" s="32" t="s">
        <v>7</v>
      </c>
      <c r="E124" s="32" t="s">
        <v>9</v>
      </c>
      <c r="F124" s="32" t="s">
        <v>13</v>
      </c>
      <c r="G124" s="32" t="s">
        <v>7579</v>
      </c>
      <c r="H124" s="32" t="s">
        <v>7578</v>
      </c>
      <c r="I124" s="32" t="s">
        <v>7577</v>
      </c>
      <c r="J124" s="30">
        <v>56579</v>
      </c>
      <c r="K124" s="32">
        <v>36812</v>
      </c>
      <c r="L124" s="32">
        <v>16910</v>
      </c>
      <c r="M124" s="32">
        <v>1655</v>
      </c>
      <c r="N124" s="32">
        <v>72972</v>
      </c>
      <c r="O124" s="32">
        <v>40018</v>
      </c>
      <c r="P124" s="32">
        <v>28707</v>
      </c>
      <c r="Q124" s="32">
        <v>2130</v>
      </c>
      <c r="R124" s="32">
        <v>129551</v>
      </c>
      <c r="S124" s="32">
        <v>76830</v>
      </c>
      <c r="T124" s="32">
        <v>45617</v>
      </c>
      <c r="U124" s="32">
        <v>3785</v>
      </c>
      <c r="V124" s="31">
        <f t="shared" si="13"/>
        <v>0.65063009243712333</v>
      </c>
      <c r="W124" s="31">
        <f t="shared" si="13"/>
        <v>0.2988741405821948</v>
      </c>
      <c r="X124" s="31">
        <f t="shared" si="13"/>
        <v>2.9251135580338997E-2</v>
      </c>
      <c r="Y124" s="31">
        <f t="shared" si="10"/>
        <v>0.54840212684317269</v>
      </c>
      <c r="Z124" s="31">
        <f t="shared" si="10"/>
        <v>0.39339746752178917</v>
      </c>
      <c r="AA124" s="31">
        <f t="shared" si="10"/>
        <v>2.9189278079263279E-2</v>
      </c>
      <c r="AB124" s="31">
        <f t="shared" si="12"/>
        <v>0.59304829758164734</v>
      </c>
      <c r="AC124" s="31">
        <f t="shared" si="12"/>
        <v>0.35211615502774968</v>
      </c>
      <c r="AD124" s="31">
        <f t="shared" si="12"/>
        <v>2.921629319727366E-2</v>
      </c>
      <c r="AE124" s="31">
        <f t="shared" si="11"/>
        <v>0.10222796559395064</v>
      </c>
      <c r="AF124" s="31">
        <f t="shared" si="11"/>
        <v>-9.4523326939594365E-2</v>
      </c>
      <c r="AG124" s="31">
        <f t="shared" si="11"/>
        <v>6.1857501075717608E-5</v>
      </c>
    </row>
    <row r="125" spans="1:33">
      <c r="A125" s="30">
        <v>122</v>
      </c>
      <c r="B125" s="30" t="s">
        <v>16754</v>
      </c>
      <c r="C125" s="30" t="s">
        <v>16806</v>
      </c>
      <c r="D125" s="32" t="s">
        <v>7</v>
      </c>
      <c r="E125" s="32" t="s">
        <v>9</v>
      </c>
      <c r="F125" s="32" t="s">
        <v>13</v>
      </c>
      <c r="G125" s="32" t="s">
        <v>7639</v>
      </c>
      <c r="H125" s="32" t="s">
        <v>7638</v>
      </c>
      <c r="I125" s="32" t="s">
        <v>7637</v>
      </c>
      <c r="J125" s="30">
        <v>53329</v>
      </c>
      <c r="K125" s="32">
        <v>32023</v>
      </c>
      <c r="L125" s="32">
        <v>18831</v>
      </c>
      <c r="M125" s="32">
        <v>1593</v>
      </c>
      <c r="N125" s="32">
        <v>68785</v>
      </c>
      <c r="O125" s="32">
        <v>33924</v>
      </c>
      <c r="P125" s="32">
        <v>31484</v>
      </c>
      <c r="Q125" s="32">
        <v>2094</v>
      </c>
      <c r="R125" s="32">
        <v>122114</v>
      </c>
      <c r="S125" s="32">
        <v>65947</v>
      </c>
      <c r="T125" s="32">
        <v>50315</v>
      </c>
      <c r="U125" s="32">
        <v>3687</v>
      </c>
      <c r="V125" s="31">
        <f t="shared" si="13"/>
        <v>0.60048003900316904</v>
      </c>
      <c r="W125" s="31">
        <f t="shared" si="13"/>
        <v>0.35310994018263986</v>
      </c>
      <c r="X125" s="31">
        <f t="shared" si="13"/>
        <v>2.9871177033133942E-2</v>
      </c>
      <c r="Y125" s="31">
        <f t="shared" si="10"/>
        <v>0.49318892200334374</v>
      </c>
      <c r="Z125" s="31">
        <f t="shared" si="10"/>
        <v>0.45771607181798357</v>
      </c>
      <c r="AA125" s="31">
        <f t="shared" si="10"/>
        <v>3.0442683724649269E-2</v>
      </c>
      <c r="AB125" s="31">
        <f t="shared" si="12"/>
        <v>0.54004454853661332</v>
      </c>
      <c r="AC125" s="31">
        <f t="shared" si="12"/>
        <v>0.41203301832713696</v>
      </c>
      <c r="AD125" s="31">
        <f t="shared" si="12"/>
        <v>3.0193098252452626E-2</v>
      </c>
      <c r="AE125" s="31">
        <f t="shared" si="11"/>
        <v>0.1072911169998253</v>
      </c>
      <c r="AF125" s="31">
        <f t="shared" si="11"/>
        <v>-0.10460613163534371</v>
      </c>
      <c r="AG125" s="31">
        <f t="shared" si="11"/>
        <v>-5.7150669151532704E-4</v>
      </c>
    </row>
    <row r="126" spans="1:33">
      <c r="A126" s="30">
        <v>123</v>
      </c>
      <c r="B126" s="30" t="s">
        <v>16754</v>
      </c>
      <c r="C126" s="30" t="s">
        <v>16805</v>
      </c>
      <c r="D126" s="32" t="s">
        <v>7</v>
      </c>
      <c r="E126" s="32" t="s">
        <v>9</v>
      </c>
      <c r="F126" s="32" t="s">
        <v>19</v>
      </c>
      <c r="G126" s="32" t="s">
        <v>7708</v>
      </c>
      <c r="H126" s="32" t="s">
        <v>7707</v>
      </c>
      <c r="I126" s="32" t="s">
        <v>7706</v>
      </c>
      <c r="J126" s="30">
        <v>60251</v>
      </c>
      <c r="K126" s="32">
        <v>34672</v>
      </c>
      <c r="L126" s="32">
        <v>24711</v>
      </c>
      <c r="M126" s="32">
        <v>358</v>
      </c>
      <c r="N126" s="32">
        <v>97168</v>
      </c>
      <c r="O126" s="32">
        <v>42334</v>
      </c>
      <c r="P126" s="32">
        <v>53423</v>
      </c>
      <c r="Q126" s="32">
        <v>553</v>
      </c>
      <c r="R126" s="32">
        <v>157419</v>
      </c>
      <c r="S126" s="32">
        <v>77006</v>
      </c>
      <c r="T126" s="32">
        <v>78134</v>
      </c>
      <c r="U126" s="32">
        <v>911</v>
      </c>
      <c r="V126" s="31">
        <f t="shared" si="13"/>
        <v>0.57545932847587589</v>
      </c>
      <c r="W126" s="31">
        <f t="shared" si="13"/>
        <v>0.41013427163034638</v>
      </c>
      <c r="X126" s="31">
        <f t="shared" si="13"/>
        <v>5.9418100944382667E-3</v>
      </c>
      <c r="Y126" s="31">
        <f t="shared" si="10"/>
        <v>0.43567841264613866</v>
      </c>
      <c r="Z126" s="31">
        <f t="shared" si="10"/>
        <v>0.54980034579285364</v>
      </c>
      <c r="AA126" s="31">
        <f t="shared" si="10"/>
        <v>5.6911740490696522E-3</v>
      </c>
      <c r="AB126" s="31">
        <f t="shared" si="12"/>
        <v>0.4891785616729874</v>
      </c>
      <c r="AC126" s="31">
        <f t="shared" si="12"/>
        <v>0.49634415159542367</v>
      </c>
      <c r="AD126" s="31">
        <f t="shared" si="12"/>
        <v>5.7871032086342818E-3</v>
      </c>
      <c r="AE126" s="31">
        <f t="shared" si="11"/>
        <v>0.13978091582973723</v>
      </c>
      <c r="AF126" s="31">
        <f t="shared" si="11"/>
        <v>-0.13966607416250726</v>
      </c>
      <c r="AG126" s="31">
        <f t="shared" si="11"/>
        <v>2.5063604536861451E-4</v>
      </c>
    </row>
    <row r="127" spans="1:33">
      <c r="A127" s="30">
        <v>124</v>
      </c>
      <c r="B127" s="30" t="s">
        <v>16754</v>
      </c>
      <c r="C127" s="30" t="s">
        <v>16804</v>
      </c>
      <c r="D127" s="32" t="s">
        <v>7</v>
      </c>
      <c r="E127" s="32" t="s">
        <v>9</v>
      </c>
      <c r="F127" s="32" t="s">
        <v>100</v>
      </c>
      <c r="G127" s="32" t="s">
        <v>7757</v>
      </c>
      <c r="H127" s="32" t="s">
        <v>7756</v>
      </c>
      <c r="I127" s="32" t="s">
        <v>7755</v>
      </c>
      <c r="J127" s="30">
        <v>54860</v>
      </c>
      <c r="K127" s="32">
        <v>31141</v>
      </c>
      <c r="L127" s="32">
        <v>19933</v>
      </c>
      <c r="M127" s="32">
        <v>1097</v>
      </c>
      <c r="N127" s="32">
        <v>88874</v>
      </c>
      <c r="O127" s="32">
        <v>37246</v>
      </c>
      <c r="P127" s="32">
        <v>44409</v>
      </c>
      <c r="Q127" s="32">
        <v>1924</v>
      </c>
      <c r="R127" s="32">
        <v>143734</v>
      </c>
      <c r="S127" s="32">
        <v>68387</v>
      </c>
      <c r="T127" s="32">
        <v>64342</v>
      </c>
      <c r="U127" s="32">
        <v>3021</v>
      </c>
      <c r="V127" s="31">
        <f t="shared" si="13"/>
        <v>0.56764491432737874</v>
      </c>
      <c r="W127" s="31">
        <f t="shared" si="13"/>
        <v>0.36334305504921621</v>
      </c>
      <c r="X127" s="31">
        <f t="shared" si="13"/>
        <v>1.9996354356543931E-2</v>
      </c>
      <c r="Y127" s="31">
        <f t="shared" si="10"/>
        <v>0.41908769718927918</v>
      </c>
      <c r="Z127" s="31">
        <f t="shared" si="10"/>
        <v>0.4996849472286608</v>
      </c>
      <c r="AA127" s="31">
        <f t="shared" si="10"/>
        <v>2.1648626144879269E-2</v>
      </c>
      <c r="AB127" s="31">
        <f t="shared" si="12"/>
        <v>0.47578860951479818</v>
      </c>
      <c r="AC127" s="31">
        <f t="shared" si="12"/>
        <v>0.44764634672380926</v>
      </c>
      <c r="AD127" s="31">
        <f t="shared" si="12"/>
        <v>2.1017991567757108E-2</v>
      </c>
      <c r="AE127" s="31">
        <f t="shared" si="11"/>
        <v>0.14855721713809955</v>
      </c>
      <c r="AF127" s="31">
        <f t="shared" si="11"/>
        <v>-0.13634189217944459</v>
      </c>
      <c r="AG127" s="31">
        <f t="shared" si="11"/>
        <v>-1.6522717883353383E-3</v>
      </c>
    </row>
    <row r="128" spans="1:33">
      <c r="A128" s="30">
        <v>125</v>
      </c>
      <c r="B128" s="30" t="s">
        <v>16754</v>
      </c>
      <c r="C128" s="30" t="s">
        <v>16803</v>
      </c>
      <c r="D128" s="32" t="s">
        <v>7</v>
      </c>
      <c r="E128" s="32" t="s">
        <v>9</v>
      </c>
      <c r="F128" s="32" t="s">
        <v>19</v>
      </c>
      <c r="G128" s="32" t="s">
        <v>7813</v>
      </c>
      <c r="H128" s="32" t="s">
        <v>7812</v>
      </c>
      <c r="I128" s="32" t="s">
        <v>7811</v>
      </c>
      <c r="J128" s="30">
        <v>40910</v>
      </c>
      <c r="K128" s="32">
        <v>23975</v>
      </c>
      <c r="L128" s="32">
        <v>12897</v>
      </c>
      <c r="M128" s="32">
        <v>357</v>
      </c>
      <c r="N128" s="32">
        <v>63863</v>
      </c>
      <c r="O128" s="32">
        <v>30831</v>
      </c>
      <c r="P128" s="32">
        <v>25747</v>
      </c>
      <c r="Q128" s="32">
        <v>694</v>
      </c>
      <c r="R128" s="32">
        <v>104773</v>
      </c>
      <c r="S128" s="32">
        <v>54806</v>
      </c>
      <c r="T128" s="32">
        <v>38644</v>
      </c>
      <c r="U128" s="32">
        <v>1051</v>
      </c>
      <c r="V128" s="31">
        <f t="shared" si="13"/>
        <v>0.58604253238816917</v>
      </c>
      <c r="W128" s="31">
        <f t="shared" si="13"/>
        <v>0.31525299437790272</v>
      </c>
      <c r="X128" s="31">
        <f t="shared" si="13"/>
        <v>8.7264727450501092E-3</v>
      </c>
      <c r="Y128" s="31">
        <f t="shared" si="10"/>
        <v>0.48276779982149287</v>
      </c>
      <c r="Z128" s="31">
        <f t="shared" si="10"/>
        <v>0.40315988913768536</v>
      </c>
      <c r="AA128" s="31">
        <f t="shared" si="10"/>
        <v>1.0867012197986314E-2</v>
      </c>
      <c r="AB128" s="31">
        <f t="shared" si="12"/>
        <v>0.52309278153722816</v>
      </c>
      <c r="AC128" s="31">
        <f t="shared" si="12"/>
        <v>0.3688354824239069</v>
      </c>
      <c r="AD128" s="31">
        <f t="shared" si="12"/>
        <v>1.0031210330905864E-2</v>
      </c>
      <c r="AE128" s="31">
        <f t="shared" si="11"/>
        <v>0.1032747325666763</v>
      </c>
      <c r="AF128" s="31">
        <f t="shared" si="11"/>
        <v>-8.7906894759782639E-2</v>
      </c>
      <c r="AG128" s="31">
        <f t="shared" si="11"/>
        <v>-2.1405394529362045E-3</v>
      </c>
    </row>
    <row r="129" spans="1:33">
      <c r="A129" s="30">
        <v>126</v>
      </c>
      <c r="B129" s="30" t="s">
        <v>16754</v>
      </c>
      <c r="C129" s="30" t="s">
        <v>16802</v>
      </c>
      <c r="D129" s="32" t="s">
        <v>7</v>
      </c>
      <c r="E129" s="32" t="s">
        <v>9</v>
      </c>
      <c r="F129" s="32" t="s">
        <v>13</v>
      </c>
      <c r="G129" s="32" t="s">
        <v>7879</v>
      </c>
      <c r="H129" s="32" t="s">
        <v>7878</v>
      </c>
      <c r="I129" s="32" t="s">
        <v>7877</v>
      </c>
      <c r="J129" s="30">
        <v>45841</v>
      </c>
      <c r="K129" s="32">
        <v>28283</v>
      </c>
      <c r="L129" s="32">
        <v>14820</v>
      </c>
      <c r="M129" s="32">
        <v>1891</v>
      </c>
      <c r="N129" s="32">
        <v>83497</v>
      </c>
      <c r="O129" s="32">
        <v>43290</v>
      </c>
      <c r="P129" s="32">
        <v>34820</v>
      </c>
      <c r="Q129" s="32">
        <v>3645</v>
      </c>
      <c r="R129" s="32">
        <v>129338</v>
      </c>
      <c r="S129" s="32">
        <v>71573</v>
      </c>
      <c r="T129" s="32">
        <v>49640</v>
      </c>
      <c r="U129" s="32">
        <v>5536</v>
      </c>
      <c r="V129" s="31">
        <f t="shared" si="13"/>
        <v>0.61698043236404088</v>
      </c>
      <c r="W129" s="31">
        <f t="shared" si="13"/>
        <v>0.32329137671516767</v>
      </c>
      <c r="X129" s="31">
        <f t="shared" si="13"/>
        <v>4.1251281603804452E-2</v>
      </c>
      <c r="Y129" s="31">
        <f t="shared" si="10"/>
        <v>0.51846174114040022</v>
      </c>
      <c r="Z129" s="31">
        <f t="shared" si="10"/>
        <v>0.41702097081332262</v>
      </c>
      <c r="AA129" s="31">
        <f t="shared" si="10"/>
        <v>4.365426302741416E-2</v>
      </c>
      <c r="AB129" s="31">
        <f t="shared" si="12"/>
        <v>0.55337951723391421</v>
      </c>
      <c r="AC129" s="31">
        <f t="shared" si="12"/>
        <v>0.38380058451499172</v>
      </c>
      <c r="AD129" s="31">
        <f t="shared" si="12"/>
        <v>4.2802579288376191E-2</v>
      </c>
      <c r="AE129" s="31">
        <f t="shared" si="11"/>
        <v>9.8518691223640653E-2</v>
      </c>
      <c r="AF129" s="31">
        <f t="shared" si="11"/>
        <v>-9.3729594098154956E-2</v>
      </c>
      <c r="AG129" s="31">
        <f t="shared" si="11"/>
        <v>-2.4029814236097083E-3</v>
      </c>
    </row>
    <row r="130" spans="1:33">
      <c r="A130" s="30">
        <v>127</v>
      </c>
      <c r="B130" s="30" t="s">
        <v>16754</v>
      </c>
      <c r="C130" s="30" t="s">
        <v>16801</v>
      </c>
      <c r="D130" s="32" t="s">
        <v>7</v>
      </c>
      <c r="E130" s="32" t="s">
        <v>9</v>
      </c>
      <c r="F130" s="32" t="s">
        <v>100</v>
      </c>
      <c r="G130" s="32" t="s">
        <v>7953</v>
      </c>
      <c r="H130" s="32" t="s">
        <v>7952</v>
      </c>
      <c r="I130" s="32" t="s">
        <v>7951</v>
      </c>
      <c r="J130" s="30">
        <v>59728</v>
      </c>
      <c r="K130" s="32">
        <v>35404</v>
      </c>
      <c r="L130" s="32">
        <v>21500</v>
      </c>
      <c r="M130" s="32">
        <v>1852</v>
      </c>
      <c r="N130" s="32">
        <v>82175</v>
      </c>
      <c r="O130" s="32">
        <v>39862</v>
      </c>
      <c r="P130" s="32">
        <v>37938</v>
      </c>
      <c r="Q130" s="32">
        <v>2854</v>
      </c>
      <c r="R130" s="32">
        <v>141903</v>
      </c>
      <c r="S130" s="32">
        <v>75266</v>
      </c>
      <c r="T130" s="32">
        <v>59438</v>
      </c>
      <c r="U130" s="32">
        <v>4706</v>
      </c>
      <c r="V130" s="31">
        <f t="shared" si="13"/>
        <v>0.59275381730511656</v>
      </c>
      <c r="W130" s="31">
        <f t="shared" si="13"/>
        <v>0.35996517546209483</v>
      </c>
      <c r="X130" s="31">
        <f t="shared" si="13"/>
        <v>3.1007232788641842E-2</v>
      </c>
      <c r="Y130" s="31">
        <f t="shared" si="10"/>
        <v>0.48508670520231212</v>
      </c>
      <c r="Z130" s="31">
        <f t="shared" si="10"/>
        <v>0.46167325829023426</v>
      </c>
      <c r="AA130" s="31">
        <f t="shared" si="10"/>
        <v>3.4730757529662308E-2</v>
      </c>
      <c r="AB130" s="31">
        <f t="shared" si="12"/>
        <v>0.53040457213730507</v>
      </c>
      <c r="AC130" s="31">
        <f t="shared" si="12"/>
        <v>0.41886358991705602</v>
      </c>
      <c r="AD130" s="31">
        <f t="shared" si="12"/>
        <v>3.3163499009887035E-2</v>
      </c>
      <c r="AE130" s="31">
        <f t="shared" si="11"/>
        <v>0.10766711210280444</v>
      </c>
      <c r="AF130" s="31">
        <f t="shared" si="11"/>
        <v>-0.10170808282813942</v>
      </c>
      <c r="AG130" s="31">
        <f t="shared" si="11"/>
        <v>-3.7235247410204661E-3</v>
      </c>
    </row>
    <row r="131" spans="1:33">
      <c r="A131" s="30">
        <v>128</v>
      </c>
      <c r="B131" s="30" t="s">
        <v>16754</v>
      </c>
      <c r="C131" s="30" t="s">
        <v>16800</v>
      </c>
      <c r="D131" s="32" t="s">
        <v>7</v>
      </c>
      <c r="E131" s="32" t="s">
        <v>9</v>
      </c>
      <c r="F131" s="32" t="s">
        <v>100</v>
      </c>
      <c r="G131" s="32" t="s">
        <v>8001</v>
      </c>
      <c r="H131" s="32" t="s">
        <v>8000</v>
      </c>
      <c r="I131" s="32" t="s">
        <v>7999</v>
      </c>
      <c r="J131" s="30">
        <v>40297</v>
      </c>
      <c r="K131" s="32">
        <v>25089</v>
      </c>
      <c r="L131" s="32">
        <v>13149</v>
      </c>
      <c r="M131" s="32">
        <v>1445</v>
      </c>
      <c r="N131" s="32">
        <v>62613</v>
      </c>
      <c r="O131" s="32">
        <v>31256</v>
      </c>
      <c r="P131" s="32">
        <v>27341</v>
      </c>
      <c r="Q131" s="32">
        <v>2899</v>
      </c>
      <c r="R131" s="32">
        <v>102910</v>
      </c>
      <c r="S131" s="32">
        <v>56345</v>
      </c>
      <c r="T131" s="32">
        <v>40490</v>
      </c>
      <c r="U131" s="32">
        <v>4344</v>
      </c>
      <c r="V131" s="31">
        <f t="shared" si="13"/>
        <v>0.62260217882224478</v>
      </c>
      <c r="W131" s="31">
        <f t="shared" si="13"/>
        <v>0.32630220611956223</v>
      </c>
      <c r="X131" s="31">
        <f t="shared" si="13"/>
        <v>3.5858748790232521E-2</v>
      </c>
      <c r="Y131" s="31">
        <f t="shared" si="10"/>
        <v>0.49919345822752464</v>
      </c>
      <c r="Z131" s="31">
        <f t="shared" si="10"/>
        <v>0.43666650695542458</v>
      </c>
      <c r="AA131" s="31">
        <f t="shared" si="10"/>
        <v>4.6300289077348157E-2</v>
      </c>
      <c r="AB131" s="31">
        <f t="shared" si="12"/>
        <v>0.54751724808084734</v>
      </c>
      <c r="AC131" s="31">
        <f t="shared" si="12"/>
        <v>0.39345058789233311</v>
      </c>
      <c r="AD131" s="31">
        <f t="shared" si="12"/>
        <v>4.2211641239918378E-2</v>
      </c>
      <c r="AE131" s="31">
        <f t="shared" si="11"/>
        <v>0.12340872059472013</v>
      </c>
      <c r="AF131" s="31">
        <f t="shared" si="11"/>
        <v>-0.11036430083586235</v>
      </c>
      <c r="AG131" s="31">
        <f t="shared" si="11"/>
        <v>-1.0441540287115636E-2</v>
      </c>
    </row>
    <row r="132" spans="1:33">
      <c r="A132" s="30">
        <v>129</v>
      </c>
      <c r="B132" s="30" t="s">
        <v>16754</v>
      </c>
      <c r="C132" s="30" t="s">
        <v>16799</v>
      </c>
      <c r="D132" s="32" t="s">
        <v>7</v>
      </c>
      <c r="E132" s="32" t="s">
        <v>9</v>
      </c>
      <c r="F132" s="32" t="s">
        <v>255</v>
      </c>
      <c r="G132" s="32" t="s">
        <v>8045</v>
      </c>
      <c r="H132" s="32" t="s">
        <v>8044</v>
      </c>
      <c r="I132" s="32" t="s">
        <v>8043</v>
      </c>
      <c r="J132" s="30">
        <v>38983</v>
      </c>
      <c r="K132" s="32">
        <v>23618</v>
      </c>
      <c r="L132" s="32">
        <v>13765</v>
      </c>
      <c r="M132" s="32">
        <v>181</v>
      </c>
      <c r="N132" s="32">
        <v>53572</v>
      </c>
      <c r="O132" s="32">
        <v>26118</v>
      </c>
      <c r="P132" s="32">
        <v>24562</v>
      </c>
      <c r="Q132" s="32">
        <v>366</v>
      </c>
      <c r="R132" s="32">
        <v>92555</v>
      </c>
      <c r="S132" s="32">
        <v>49736</v>
      </c>
      <c r="T132" s="32">
        <v>38327</v>
      </c>
      <c r="U132" s="32">
        <v>547</v>
      </c>
      <c r="V132" s="31">
        <f t="shared" si="13"/>
        <v>0.60585383372239177</v>
      </c>
      <c r="W132" s="31">
        <f t="shared" si="13"/>
        <v>0.35310263448169715</v>
      </c>
      <c r="X132" s="31">
        <f t="shared" si="13"/>
        <v>4.643049534412436E-3</v>
      </c>
      <c r="Y132" s="31">
        <f t="shared" si="10"/>
        <v>0.48753079967147017</v>
      </c>
      <c r="Z132" s="31">
        <f t="shared" si="10"/>
        <v>0.45848577615172104</v>
      </c>
      <c r="AA132" s="31">
        <f t="shared" si="10"/>
        <v>6.8319271261106547E-3</v>
      </c>
      <c r="AB132" s="31">
        <f t="shared" si="12"/>
        <v>0.53736697099022201</v>
      </c>
      <c r="AC132" s="31">
        <f t="shared" si="12"/>
        <v>0.4140997244881422</v>
      </c>
      <c r="AD132" s="31">
        <f t="shared" si="12"/>
        <v>5.909999459780671E-3</v>
      </c>
      <c r="AE132" s="31">
        <f t="shared" ref="AE132:AG163" si="14">V132-Y132</f>
        <v>0.11832303405092159</v>
      </c>
      <c r="AF132" s="31">
        <f t="shared" si="14"/>
        <v>-0.10538314167002388</v>
      </c>
      <c r="AG132" s="31">
        <f t="shared" si="14"/>
        <v>-2.1888775916982187E-3</v>
      </c>
    </row>
    <row r="133" spans="1:33">
      <c r="A133" s="30">
        <v>130</v>
      </c>
      <c r="B133" s="30" t="s">
        <v>16754</v>
      </c>
      <c r="C133" s="30" t="s">
        <v>16798</v>
      </c>
      <c r="D133" s="32" t="s">
        <v>7</v>
      </c>
      <c r="E133" s="32" t="s">
        <v>9</v>
      </c>
      <c r="F133" s="32" t="s">
        <v>100</v>
      </c>
      <c r="G133" s="32" t="s">
        <v>8085</v>
      </c>
      <c r="H133" s="32" t="s">
        <v>8084</v>
      </c>
      <c r="I133" s="32" t="s">
        <v>8083</v>
      </c>
      <c r="J133" s="30">
        <v>24876</v>
      </c>
      <c r="K133" s="32">
        <v>16268</v>
      </c>
      <c r="L133" s="32">
        <v>7176</v>
      </c>
      <c r="M133" s="32">
        <v>892</v>
      </c>
      <c r="N133" s="32">
        <v>57332</v>
      </c>
      <c r="O133" s="32">
        <v>31734</v>
      </c>
      <c r="P133" s="32">
        <v>22090</v>
      </c>
      <c r="Q133" s="32">
        <v>2102</v>
      </c>
      <c r="R133" s="32">
        <v>82208</v>
      </c>
      <c r="S133" s="32">
        <v>48002</v>
      </c>
      <c r="T133" s="32">
        <v>29266</v>
      </c>
      <c r="U133" s="32">
        <v>2994</v>
      </c>
      <c r="V133" s="31">
        <f t="shared" si="13"/>
        <v>0.65396365975237181</v>
      </c>
      <c r="W133" s="31">
        <f t="shared" si="13"/>
        <v>0.28847081524360829</v>
      </c>
      <c r="X133" s="31">
        <f t="shared" si="13"/>
        <v>3.5857854960604597E-2</v>
      </c>
      <c r="Y133" s="31">
        <f t="shared" si="10"/>
        <v>0.55351287239238123</v>
      </c>
      <c r="Z133" s="31">
        <f t="shared" si="10"/>
        <v>0.38529965813158445</v>
      </c>
      <c r="AA133" s="31">
        <f t="shared" si="10"/>
        <v>3.6663643340542805E-2</v>
      </c>
      <c r="AB133" s="31">
        <f t="shared" si="12"/>
        <v>0.58390910860256906</v>
      </c>
      <c r="AC133" s="31">
        <f t="shared" si="12"/>
        <v>0.35599941611521996</v>
      </c>
      <c r="AD133" s="31">
        <f t="shared" si="12"/>
        <v>3.641981315687038E-2</v>
      </c>
      <c r="AE133" s="31">
        <f t="shared" si="14"/>
        <v>0.10045078735999058</v>
      </c>
      <c r="AF133" s="31">
        <f t="shared" si="14"/>
        <v>-9.6828842887976163E-2</v>
      </c>
      <c r="AG133" s="31">
        <f t="shared" si="14"/>
        <v>-8.0578837993820762E-4</v>
      </c>
    </row>
    <row r="134" spans="1:33">
      <c r="A134" s="30">
        <v>131</v>
      </c>
      <c r="B134" s="30" t="s">
        <v>16754</v>
      </c>
      <c r="C134" s="30" t="s">
        <v>16797</v>
      </c>
      <c r="D134" s="32" t="s">
        <v>7</v>
      </c>
      <c r="E134" s="32" t="s">
        <v>9</v>
      </c>
      <c r="F134" s="32" t="s">
        <v>100</v>
      </c>
      <c r="G134" s="32" t="s">
        <v>8133</v>
      </c>
      <c r="H134" s="32" t="s">
        <v>8132</v>
      </c>
      <c r="I134" s="32" t="s">
        <v>8131</v>
      </c>
      <c r="J134" s="30">
        <v>50069</v>
      </c>
      <c r="K134" s="32">
        <v>31117</v>
      </c>
      <c r="L134" s="32">
        <v>15808</v>
      </c>
      <c r="M134" s="32">
        <v>2001</v>
      </c>
      <c r="N134" s="32">
        <v>98880</v>
      </c>
      <c r="O134" s="32">
        <v>49772</v>
      </c>
      <c r="P134" s="32">
        <v>42533</v>
      </c>
      <c r="Q134" s="32">
        <v>4161</v>
      </c>
      <c r="R134" s="32">
        <v>148949</v>
      </c>
      <c r="S134" s="32">
        <v>80889</v>
      </c>
      <c r="T134" s="32">
        <v>58341</v>
      </c>
      <c r="U134" s="32">
        <v>6162</v>
      </c>
      <c r="V134" s="31">
        <f t="shared" si="13"/>
        <v>0.62148235435099564</v>
      </c>
      <c r="W134" s="31">
        <f t="shared" si="13"/>
        <v>0.31572430046535782</v>
      </c>
      <c r="X134" s="31">
        <f t="shared" si="13"/>
        <v>3.9964848509057502E-2</v>
      </c>
      <c r="Y134" s="31">
        <f t="shared" si="10"/>
        <v>0.50335760517799355</v>
      </c>
      <c r="Z134" s="31">
        <f t="shared" si="10"/>
        <v>0.43014765372168284</v>
      </c>
      <c r="AA134" s="31">
        <f t="shared" si="10"/>
        <v>4.2081310679611648E-2</v>
      </c>
      <c r="AB134" s="31">
        <f t="shared" si="12"/>
        <v>0.54306507596559894</v>
      </c>
      <c r="AC134" s="31">
        <f t="shared" si="12"/>
        <v>0.39168440204365251</v>
      </c>
      <c r="AD134" s="31">
        <f t="shared" si="12"/>
        <v>4.1369864853070516E-2</v>
      </c>
      <c r="AE134" s="31">
        <f t="shared" si="14"/>
        <v>0.11812474917300209</v>
      </c>
      <c r="AF134" s="31">
        <f t="shared" si="14"/>
        <v>-0.11442335325632502</v>
      </c>
      <c r="AG134" s="31">
        <f t="shared" si="14"/>
        <v>-2.1164621705541467E-3</v>
      </c>
    </row>
    <row r="135" spans="1:33">
      <c r="A135" s="30">
        <v>132</v>
      </c>
      <c r="B135" s="30" t="s">
        <v>16754</v>
      </c>
      <c r="C135" s="30" t="s">
        <v>16796</v>
      </c>
      <c r="D135" s="32" t="s">
        <v>7</v>
      </c>
      <c r="E135" s="32" t="s">
        <v>9</v>
      </c>
      <c r="F135" s="32" t="s">
        <v>100</v>
      </c>
      <c r="G135" s="32" t="s">
        <v>8195</v>
      </c>
      <c r="H135" s="32" t="s">
        <v>8194</v>
      </c>
      <c r="I135" s="32" t="s">
        <v>8193</v>
      </c>
      <c r="J135" s="30">
        <v>41746</v>
      </c>
      <c r="K135" s="32">
        <v>28087</v>
      </c>
      <c r="L135" s="32">
        <v>10654</v>
      </c>
      <c r="M135" s="32">
        <v>2242</v>
      </c>
      <c r="N135" s="32">
        <v>88158</v>
      </c>
      <c r="O135" s="32">
        <v>49490</v>
      </c>
      <c r="P135" s="32">
        <v>30988</v>
      </c>
      <c r="Q135" s="32">
        <v>5521</v>
      </c>
      <c r="R135" s="32">
        <v>129904</v>
      </c>
      <c r="S135" s="32">
        <v>77577</v>
      </c>
      <c r="T135" s="32">
        <v>41642</v>
      </c>
      <c r="U135" s="32">
        <v>7763</v>
      </c>
      <c r="V135" s="31">
        <f t="shared" si="13"/>
        <v>0.67280697551861257</v>
      </c>
      <c r="W135" s="31">
        <f t="shared" si="13"/>
        <v>0.25521008000766543</v>
      </c>
      <c r="X135" s="31">
        <f t="shared" si="13"/>
        <v>5.3705744262923391E-2</v>
      </c>
      <c r="Y135" s="31">
        <f t="shared" si="10"/>
        <v>0.56137843417500399</v>
      </c>
      <c r="Z135" s="31">
        <f t="shared" si="10"/>
        <v>0.35150525193402754</v>
      </c>
      <c r="AA135" s="31">
        <f t="shared" si="10"/>
        <v>6.2626193879171482E-2</v>
      </c>
      <c r="AB135" s="31">
        <f t="shared" si="12"/>
        <v>0.59718715359034369</v>
      </c>
      <c r="AC135" s="31">
        <f t="shared" si="12"/>
        <v>0.32055979800468037</v>
      </c>
      <c r="AD135" s="31">
        <f t="shared" si="12"/>
        <v>5.9759514718561398E-2</v>
      </c>
      <c r="AE135" s="31">
        <f t="shared" si="14"/>
        <v>0.11142854134360858</v>
      </c>
      <c r="AF135" s="31">
        <f t="shared" si="14"/>
        <v>-9.6295171926362111E-2</v>
      </c>
      <c r="AG135" s="31">
        <f t="shared" si="14"/>
        <v>-8.9204496162480912E-3</v>
      </c>
    </row>
    <row r="136" spans="1:33">
      <c r="A136" s="30">
        <v>133</v>
      </c>
      <c r="B136" s="30" t="s">
        <v>16754</v>
      </c>
      <c r="C136" s="30" t="s">
        <v>16795</v>
      </c>
      <c r="D136" s="32" t="s">
        <v>7</v>
      </c>
      <c r="E136" s="32" t="s">
        <v>9</v>
      </c>
      <c r="F136" s="32" t="s">
        <v>100</v>
      </c>
      <c r="G136" s="32" t="s">
        <v>8132</v>
      </c>
      <c r="H136" s="32" t="s">
        <v>8233</v>
      </c>
      <c r="I136" s="32" t="s">
        <v>8232</v>
      </c>
      <c r="J136" s="30">
        <v>25086</v>
      </c>
      <c r="K136" s="32">
        <v>16145</v>
      </c>
      <c r="L136" s="32">
        <v>7025</v>
      </c>
      <c r="M136" s="32">
        <v>1392</v>
      </c>
      <c r="N136" s="32">
        <v>63466</v>
      </c>
      <c r="O136" s="32">
        <v>33407</v>
      </c>
      <c r="P136" s="32">
        <v>25069</v>
      </c>
      <c r="Q136" s="32">
        <v>3592</v>
      </c>
      <c r="R136" s="32">
        <v>88552</v>
      </c>
      <c r="S136" s="32">
        <v>49552</v>
      </c>
      <c r="T136" s="32">
        <v>32094</v>
      </c>
      <c r="U136" s="32">
        <v>4984</v>
      </c>
      <c r="V136" s="31">
        <f t="shared" si="13"/>
        <v>0.64358606394004625</v>
      </c>
      <c r="W136" s="31">
        <f t="shared" si="13"/>
        <v>0.28003667384198355</v>
      </c>
      <c r="X136" s="31">
        <f t="shared" si="13"/>
        <v>5.5489117436020093E-2</v>
      </c>
      <c r="Y136" s="31">
        <f t="shared" si="10"/>
        <v>0.52637632748243157</v>
      </c>
      <c r="Z136" s="31">
        <f t="shared" si="10"/>
        <v>0.3949988970472379</v>
      </c>
      <c r="AA136" s="31">
        <f t="shared" si="10"/>
        <v>5.659723316421391E-2</v>
      </c>
      <c r="AB136" s="31">
        <f t="shared" si="12"/>
        <v>0.55958081127473125</v>
      </c>
      <c r="AC136" s="31">
        <f t="shared" si="12"/>
        <v>0.36243111392176347</v>
      </c>
      <c r="AD136" s="31">
        <f t="shared" si="12"/>
        <v>5.628331375914717E-2</v>
      </c>
      <c r="AE136" s="31">
        <f t="shared" si="14"/>
        <v>0.11720973645761468</v>
      </c>
      <c r="AF136" s="31">
        <f t="shared" si="14"/>
        <v>-0.11496222320525434</v>
      </c>
      <c r="AG136" s="31">
        <f t="shared" si="14"/>
        <v>-1.1081157281938175E-3</v>
      </c>
    </row>
    <row r="137" spans="1:33">
      <c r="A137" s="30">
        <v>134</v>
      </c>
      <c r="B137" s="30" t="s">
        <v>16754</v>
      </c>
      <c r="C137" s="30" t="s">
        <v>16794</v>
      </c>
      <c r="D137" s="32" t="s">
        <v>7</v>
      </c>
      <c r="E137" s="32" t="s">
        <v>9</v>
      </c>
      <c r="F137" s="32" t="s">
        <v>255</v>
      </c>
      <c r="G137" s="32" t="s">
        <v>8293</v>
      </c>
      <c r="H137" s="32" t="s">
        <v>8292</v>
      </c>
      <c r="I137" s="32" t="s">
        <v>8291</v>
      </c>
      <c r="J137" s="30">
        <v>36736</v>
      </c>
      <c r="K137" s="32">
        <v>19880</v>
      </c>
      <c r="L137" s="32">
        <v>11315</v>
      </c>
      <c r="M137" s="32">
        <v>1607</v>
      </c>
      <c r="N137" s="32">
        <v>54549</v>
      </c>
      <c r="O137" s="32">
        <v>23139</v>
      </c>
      <c r="P137" s="32">
        <v>22065</v>
      </c>
      <c r="Q137" s="32">
        <v>3078</v>
      </c>
      <c r="R137" s="32">
        <v>91285</v>
      </c>
      <c r="S137" s="32">
        <v>43019</v>
      </c>
      <c r="T137" s="32">
        <v>33380</v>
      </c>
      <c r="U137" s="32">
        <v>4685</v>
      </c>
      <c r="V137" s="31">
        <f t="shared" si="13"/>
        <v>0.54115853658536583</v>
      </c>
      <c r="W137" s="31">
        <f t="shared" si="13"/>
        <v>0.30800849303135891</v>
      </c>
      <c r="X137" s="31">
        <f t="shared" si="13"/>
        <v>4.3744555749128923E-2</v>
      </c>
      <c r="Y137" s="31">
        <f t="shared" si="10"/>
        <v>0.42418742781719188</v>
      </c>
      <c r="Z137" s="31">
        <f t="shared" si="10"/>
        <v>0.40449870758400702</v>
      </c>
      <c r="AA137" s="31">
        <f t="shared" si="10"/>
        <v>5.6426332288401257E-2</v>
      </c>
      <c r="AB137" s="31">
        <f t="shared" si="12"/>
        <v>0.47126033850030125</v>
      </c>
      <c r="AC137" s="31">
        <f t="shared" si="12"/>
        <v>0.36566796297310622</v>
      </c>
      <c r="AD137" s="31">
        <f t="shared" si="12"/>
        <v>5.1322780303445253E-2</v>
      </c>
      <c r="AE137" s="31">
        <f t="shared" si="14"/>
        <v>0.11697110876817396</v>
      </c>
      <c r="AF137" s="31">
        <f t="shared" si="14"/>
        <v>-9.6490214552648113E-2</v>
      </c>
      <c r="AG137" s="31">
        <f t="shared" si="14"/>
        <v>-1.2681776539272334E-2</v>
      </c>
    </row>
    <row r="138" spans="1:33">
      <c r="A138" s="30">
        <v>135</v>
      </c>
      <c r="B138" s="30" t="s">
        <v>16754</v>
      </c>
      <c r="C138" s="30" t="s">
        <v>16793</v>
      </c>
      <c r="D138" s="32" t="s">
        <v>7</v>
      </c>
      <c r="E138" s="32" t="s">
        <v>9</v>
      </c>
      <c r="F138" s="32" t="s">
        <v>19</v>
      </c>
      <c r="G138" s="32" t="s">
        <v>8344</v>
      </c>
      <c r="H138" s="32" t="s">
        <v>1856</v>
      </c>
      <c r="I138" s="32" t="s">
        <v>8343</v>
      </c>
      <c r="J138" s="30">
        <v>33250</v>
      </c>
      <c r="K138" s="32">
        <v>23294</v>
      </c>
      <c r="L138" s="32">
        <v>8174</v>
      </c>
      <c r="M138" s="32">
        <v>153</v>
      </c>
      <c r="N138" s="32">
        <v>58352</v>
      </c>
      <c r="O138" s="32">
        <v>34836</v>
      </c>
      <c r="P138" s="32">
        <v>19497</v>
      </c>
      <c r="Q138" s="32">
        <v>313</v>
      </c>
      <c r="R138" s="32">
        <v>91602</v>
      </c>
      <c r="S138" s="32">
        <v>58130</v>
      </c>
      <c r="T138" s="32">
        <v>27671</v>
      </c>
      <c r="U138" s="32">
        <v>466</v>
      </c>
      <c r="V138" s="31">
        <f t="shared" si="13"/>
        <v>0.70057142857142862</v>
      </c>
      <c r="W138" s="31">
        <f t="shared" si="13"/>
        <v>0.24583458646616541</v>
      </c>
      <c r="X138" s="31">
        <f t="shared" si="13"/>
        <v>4.6015037593984962E-3</v>
      </c>
      <c r="Y138" s="31">
        <f t="shared" si="10"/>
        <v>0.59699753221826157</v>
      </c>
      <c r="Z138" s="31">
        <f t="shared" si="10"/>
        <v>0.33412736495749934</v>
      </c>
      <c r="AA138" s="31">
        <f t="shared" si="10"/>
        <v>5.3639978064162321E-3</v>
      </c>
      <c r="AB138" s="31">
        <f t="shared" si="12"/>
        <v>0.63459313115434157</v>
      </c>
      <c r="AC138" s="31">
        <f t="shared" si="12"/>
        <v>0.30207855723674154</v>
      </c>
      <c r="AD138" s="31">
        <f t="shared" si="12"/>
        <v>5.0872251697561188E-3</v>
      </c>
      <c r="AE138" s="31">
        <f t="shared" si="14"/>
        <v>0.10357389635316705</v>
      </c>
      <c r="AF138" s="31">
        <f t="shared" si="14"/>
        <v>-8.8292778491333934E-2</v>
      </c>
      <c r="AG138" s="31">
        <f t="shared" si="14"/>
        <v>-7.624940470177359E-4</v>
      </c>
    </row>
    <row r="139" spans="1:33">
      <c r="A139" s="30">
        <v>136</v>
      </c>
      <c r="B139" s="30" t="s">
        <v>16754</v>
      </c>
      <c r="C139" s="30" t="s">
        <v>16792</v>
      </c>
      <c r="D139" s="32" t="s">
        <v>7</v>
      </c>
      <c r="E139" s="32" t="s">
        <v>9</v>
      </c>
      <c r="F139" s="32" t="s">
        <v>19</v>
      </c>
      <c r="G139" s="32" t="s">
        <v>8419</v>
      </c>
      <c r="H139" s="32" t="s">
        <v>8418</v>
      </c>
      <c r="I139" s="32" t="s">
        <v>8417</v>
      </c>
      <c r="J139" s="30">
        <v>44538</v>
      </c>
      <c r="K139" s="32">
        <v>24480</v>
      </c>
      <c r="L139" s="32">
        <v>18424</v>
      </c>
      <c r="M139" s="32">
        <v>289</v>
      </c>
      <c r="N139" s="32">
        <v>81690</v>
      </c>
      <c r="O139" s="32">
        <v>38084</v>
      </c>
      <c r="P139" s="32">
        <v>40639</v>
      </c>
      <c r="Q139" s="32">
        <v>616</v>
      </c>
      <c r="R139" s="32">
        <v>126228</v>
      </c>
      <c r="S139" s="32">
        <v>62564</v>
      </c>
      <c r="T139" s="32">
        <v>59063</v>
      </c>
      <c r="U139" s="32">
        <v>905</v>
      </c>
      <c r="V139" s="31">
        <f t="shared" si="13"/>
        <v>0.54964300148188061</v>
      </c>
      <c r="W139" s="31">
        <f t="shared" si="13"/>
        <v>0.41366922627868336</v>
      </c>
      <c r="X139" s="31">
        <f t="shared" si="13"/>
        <v>6.4888409897166464E-3</v>
      </c>
      <c r="Y139" s="31">
        <f t="shared" si="10"/>
        <v>0.46620149345085077</v>
      </c>
      <c r="Z139" s="31">
        <f t="shared" si="10"/>
        <v>0.49747827151426122</v>
      </c>
      <c r="AA139" s="31">
        <f t="shared" si="10"/>
        <v>7.5407026563838906E-3</v>
      </c>
      <c r="AB139" s="31">
        <f t="shared" si="12"/>
        <v>0.4956428050828659</v>
      </c>
      <c r="AC139" s="31">
        <f t="shared" si="12"/>
        <v>0.46790727889216338</v>
      </c>
      <c r="AD139" s="31">
        <f t="shared" si="12"/>
        <v>7.1695661818297046E-3</v>
      </c>
      <c r="AE139" s="31">
        <f t="shared" si="14"/>
        <v>8.3441508031029843E-2</v>
      </c>
      <c r="AF139" s="31">
        <f t="shared" si="14"/>
        <v>-8.3809045235577861E-2</v>
      </c>
      <c r="AG139" s="31">
        <f t="shared" si="14"/>
        <v>-1.0518616666672443E-3</v>
      </c>
    </row>
    <row r="140" spans="1:33">
      <c r="A140" s="30">
        <v>137</v>
      </c>
      <c r="B140" s="30" t="s">
        <v>16754</v>
      </c>
      <c r="C140" s="30" t="s">
        <v>16791</v>
      </c>
      <c r="D140" s="32" t="s">
        <v>7</v>
      </c>
      <c r="E140" s="32" t="s">
        <v>9</v>
      </c>
      <c r="F140" s="32" t="s">
        <v>13</v>
      </c>
      <c r="G140" s="32" t="s">
        <v>8505</v>
      </c>
      <c r="H140" s="32" t="s">
        <v>8504</v>
      </c>
      <c r="I140" s="32" t="s">
        <v>8503</v>
      </c>
      <c r="J140" s="30">
        <v>46555</v>
      </c>
      <c r="K140" s="32">
        <v>24023</v>
      </c>
      <c r="L140" s="32">
        <v>19123</v>
      </c>
      <c r="M140" s="32">
        <v>722</v>
      </c>
      <c r="N140" s="32">
        <v>79818</v>
      </c>
      <c r="O140" s="32">
        <v>33517</v>
      </c>
      <c r="P140" s="32">
        <v>40368</v>
      </c>
      <c r="Q140" s="32">
        <v>1140</v>
      </c>
      <c r="R140" s="32">
        <v>126373</v>
      </c>
      <c r="S140" s="32">
        <v>57540</v>
      </c>
      <c r="T140" s="32">
        <v>59491</v>
      </c>
      <c r="U140" s="32">
        <v>1862</v>
      </c>
      <c r="V140" s="31">
        <f t="shared" si="13"/>
        <v>0.51601331758135538</v>
      </c>
      <c r="W140" s="31">
        <f t="shared" si="13"/>
        <v>0.41076146493394911</v>
      </c>
      <c r="X140" s="31">
        <f t="shared" si="13"/>
        <v>1.5508538288046396E-2</v>
      </c>
      <c r="Y140" s="31">
        <f t="shared" si="10"/>
        <v>0.41991781302463105</v>
      </c>
      <c r="Z140" s="31">
        <f t="shared" si="10"/>
        <v>0.50575058257535899</v>
      </c>
      <c r="AA140" s="31">
        <f t="shared" si="10"/>
        <v>1.428249267082613E-2</v>
      </c>
      <c r="AB140" s="31">
        <f t="shared" si="12"/>
        <v>0.4553187785365545</v>
      </c>
      <c r="AC140" s="31">
        <f t="shared" si="12"/>
        <v>0.47075720288352735</v>
      </c>
      <c r="AD140" s="31">
        <f t="shared" si="12"/>
        <v>1.4734159986706021E-2</v>
      </c>
      <c r="AE140" s="31">
        <f t="shared" si="14"/>
        <v>9.6095504556724332E-2</v>
      </c>
      <c r="AF140" s="31">
        <f t="shared" si="14"/>
        <v>-9.4989117641409881E-2</v>
      </c>
      <c r="AG140" s="31">
        <f t="shared" si="14"/>
        <v>1.2260456172202665E-3</v>
      </c>
    </row>
    <row r="141" spans="1:33">
      <c r="A141" s="30">
        <v>138</v>
      </c>
      <c r="B141" s="30" t="s">
        <v>16754</v>
      </c>
      <c r="C141" s="30" t="s">
        <v>16790</v>
      </c>
      <c r="D141" s="32" t="s">
        <v>7</v>
      </c>
      <c r="E141" s="32" t="s">
        <v>9</v>
      </c>
      <c r="F141" s="32" t="s">
        <v>19</v>
      </c>
      <c r="G141" s="32" t="s">
        <v>8552</v>
      </c>
      <c r="H141" s="32" t="s">
        <v>8551</v>
      </c>
      <c r="I141" s="32" t="s">
        <v>8550</v>
      </c>
      <c r="J141" s="30">
        <v>32722</v>
      </c>
      <c r="K141" s="32">
        <v>16411</v>
      </c>
      <c r="L141" s="32">
        <v>15375</v>
      </c>
      <c r="M141" s="32">
        <v>427</v>
      </c>
      <c r="N141" s="32">
        <v>40711</v>
      </c>
      <c r="O141" s="32">
        <v>16151</v>
      </c>
      <c r="P141" s="32">
        <v>23402</v>
      </c>
      <c r="Q141" s="32">
        <v>565</v>
      </c>
      <c r="R141" s="32">
        <v>73433</v>
      </c>
      <c r="S141" s="32">
        <v>32562</v>
      </c>
      <c r="T141" s="32">
        <v>38777</v>
      </c>
      <c r="U141" s="32">
        <v>992</v>
      </c>
      <c r="V141" s="31">
        <f t="shared" si="13"/>
        <v>0.50152802395941565</v>
      </c>
      <c r="W141" s="31">
        <f t="shared" si="13"/>
        <v>0.46986736752032271</v>
      </c>
      <c r="X141" s="31">
        <f t="shared" si="13"/>
        <v>1.3049324613409938E-2</v>
      </c>
      <c r="Y141" s="31">
        <f t="shared" si="10"/>
        <v>0.39672324433199874</v>
      </c>
      <c r="Z141" s="31">
        <f t="shared" si="10"/>
        <v>0.57483235489179829</v>
      </c>
      <c r="AA141" s="31">
        <f t="shared" si="10"/>
        <v>1.3878312986662082E-2</v>
      </c>
      <c r="AB141" s="31">
        <f t="shared" si="12"/>
        <v>0.44342461835959313</v>
      </c>
      <c r="AC141" s="31">
        <f t="shared" si="12"/>
        <v>0.52805959173668515</v>
      </c>
      <c r="AD141" s="31">
        <f t="shared" si="12"/>
        <v>1.3508912886576879E-2</v>
      </c>
      <c r="AE141" s="31">
        <f t="shared" si="14"/>
        <v>0.10480477962741691</v>
      </c>
      <c r="AF141" s="31">
        <f t="shared" si="14"/>
        <v>-0.10496498737147558</v>
      </c>
      <c r="AG141" s="31">
        <f t="shared" si="14"/>
        <v>-8.2898837325214372E-4</v>
      </c>
    </row>
    <row r="142" spans="1:33">
      <c r="A142" s="30">
        <v>139</v>
      </c>
      <c r="B142" s="30" t="s">
        <v>16754</v>
      </c>
      <c r="C142" s="30" t="s">
        <v>16789</v>
      </c>
      <c r="D142" s="32" t="s">
        <v>7</v>
      </c>
      <c r="E142" s="32" t="s">
        <v>9</v>
      </c>
      <c r="F142" s="32" t="s">
        <v>11</v>
      </c>
      <c r="G142" s="32" t="s">
        <v>8639</v>
      </c>
      <c r="H142" s="32" t="s">
        <v>8638</v>
      </c>
      <c r="I142" s="32" t="s">
        <v>8637</v>
      </c>
      <c r="J142" s="30">
        <v>38136</v>
      </c>
      <c r="K142" s="32">
        <v>24634</v>
      </c>
      <c r="L142" s="32">
        <v>11918</v>
      </c>
      <c r="M142" s="32">
        <v>202</v>
      </c>
      <c r="N142" s="32">
        <v>63817</v>
      </c>
      <c r="O142" s="32">
        <v>34387</v>
      </c>
      <c r="P142" s="32">
        <v>26449</v>
      </c>
      <c r="Q142" s="32">
        <v>456</v>
      </c>
      <c r="R142" s="32">
        <v>101953</v>
      </c>
      <c r="S142" s="32">
        <v>59021</v>
      </c>
      <c r="T142" s="32">
        <v>38367</v>
      </c>
      <c r="U142" s="32">
        <v>658</v>
      </c>
      <c r="V142" s="31">
        <f t="shared" si="13"/>
        <v>0.64595133207468014</v>
      </c>
      <c r="W142" s="31">
        <f t="shared" si="13"/>
        <v>0.31251311097126078</v>
      </c>
      <c r="X142" s="31">
        <f t="shared" si="13"/>
        <v>5.2968323893434026E-3</v>
      </c>
      <c r="Y142" s="31">
        <f t="shared" si="10"/>
        <v>0.53883761380196504</v>
      </c>
      <c r="Z142" s="31">
        <f t="shared" si="10"/>
        <v>0.41445069495588949</v>
      </c>
      <c r="AA142" s="31">
        <f t="shared" si="10"/>
        <v>7.14543146810411E-3</v>
      </c>
      <c r="AB142" s="31">
        <f t="shared" si="12"/>
        <v>0.57890400478651927</v>
      </c>
      <c r="AC142" s="31">
        <f t="shared" si="12"/>
        <v>0.37632046138907144</v>
      </c>
      <c r="AD142" s="31">
        <f t="shared" si="12"/>
        <v>6.4539542730473846E-3</v>
      </c>
      <c r="AE142" s="31">
        <f t="shared" si="14"/>
        <v>0.1071137182727151</v>
      </c>
      <c r="AF142" s="31">
        <f t="shared" si="14"/>
        <v>-0.10193758398462871</v>
      </c>
      <c r="AG142" s="31">
        <f t="shared" si="14"/>
        <v>-1.8485990787607074E-3</v>
      </c>
    </row>
    <row r="143" spans="1:33">
      <c r="A143" s="30">
        <v>140</v>
      </c>
      <c r="B143" s="30" t="s">
        <v>16754</v>
      </c>
      <c r="C143" s="30" t="s">
        <v>16788</v>
      </c>
      <c r="D143" s="32" t="s">
        <v>7</v>
      </c>
      <c r="E143" s="32" t="s">
        <v>9</v>
      </c>
      <c r="F143" s="32" t="s">
        <v>19</v>
      </c>
      <c r="G143" s="32" t="s">
        <v>8677</v>
      </c>
      <c r="H143" s="32" t="s">
        <v>8676</v>
      </c>
      <c r="I143" s="32" t="s">
        <v>8675</v>
      </c>
      <c r="J143" s="30">
        <v>27569</v>
      </c>
      <c r="K143" s="32">
        <v>17598</v>
      </c>
      <c r="L143" s="32">
        <v>9232</v>
      </c>
      <c r="M143" s="32">
        <v>344</v>
      </c>
      <c r="N143" s="32">
        <v>49091</v>
      </c>
      <c r="O143" s="32">
        <v>26001</v>
      </c>
      <c r="P143" s="32">
        <v>21515</v>
      </c>
      <c r="Q143" s="32">
        <v>774</v>
      </c>
      <c r="R143" s="32">
        <v>76660</v>
      </c>
      <c r="S143" s="32">
        <v>43599</v>
      </c>
      <c r="T143" s="32">
        <v>30747</v>
      </c>
      <c r="U143" s="32">
        <v>1118</v>
      </c>
      <c r="V143" s="31">
        <f t="shared" si="13"/>
        <v>0.63832565562769783</v>
      </c>
      <c r="W143" s="31">
        <f t="shared" si="13"/>
        <v>0.33486887446044472</v>
      </c>
      <c r="X143" s="31">
        <f t="shared" si="13"/>
        <v>1.2477783017156952E-2</v>
      </c>
      <c r="Y143" s="31">
        <f t="shared" si="10"/>
        <v>0.52964901916848306</v>
      </c>
      <c r="Z143" s="31">
        <f t="shared" si="10"/>
        <v>0.43826770691165384</v>
      </c>
      <c r="AA143" s="31">
        <f t="shared" si="10"/>
        <v>1.5766637469189871E-2</v>
      </c>
      <c r="AB143" s="31">
        <f t="shared" si="12"/>
        <v>0.56873206365770934</v>
      </c>
      <c r="AC143" s="31">
        <f t="shared" si="12"/>
        <v>0.40108270284372555</v>
      </c>
      <c r="AD143" s="31">
        <f t="shared" si="12"/>
        <v>1.4583876858857292E-2</v>
      </c>
      <c r="AE143" s="31">
        <f t="shared" si="14"/>
        <v>0.10867663645921477</v>
      </c>
      <c r="AF143" s="31">
        <f t="shared" si="14"/>
        <v>-0.10339883245120912</v>
      </c>
      <c r="AG143" s="31">
        <f t="shared" si="14"/>
        <v>-3.2888544520329188E-3</v>
      </c>
    </row>
    <row r="144" spans="1:33">
      <c r="A144" s="30">
        <v>141</v>
      </c>
      <c r="B144" s="30" t="s">
        <v>16754</v>
      </c>
      <c r="C144" s="30" t="s">
        <v>16787</v>
      </c>
      <c r="D144" s="32" t="s">
        <v>7</v>
      </c>
      <c r="E144" s="32" t="s">
        <v>9</v>
      </c>
      <c r="F144" s="32" t="s">
        <v>13</v>
      </c>
      <c r="G144" s="32" t="s">
        <v>8728</v>
      </c>
      <c r="H144" s="32" t="s">
        <v>8727</v>
      </c>
      <c r="I144" s="32" t="s">
        <v>8726</v>
      </c>
      <c r="J144" s="30">
        <v>27075</v>
      </c>
      <c r="K144" s="32">
        <v>16374</v>
      </c>
      <c r="L144" s="32">
        <v>9627</v>
      </c>
      <c r="M144" s="32">
        <v>462</v>
      </c>
      <c r="N144" s="32">
        <v>49306</v>
      </c>
      <c r="O144" s="32">
        <v>25635</v>
      </c>
      <c r="P144" s="32">
        <v>21459</v>
      </c>
      <c r="Q144" s="32">
        <v>965</v>
      </c>
      <c r="R144" s="32">
        <v>76381</v>
      </c>
      <c r="S144" s="32">
        <v>42009</v>
      </c>
      <c r="T144" s="32">
        <v>31086</v>
      </c>
      <c r="U144" s="32">
        <v>1427</v>
      </c>
      <c r="V144" s="31">
        <f t="shared" si="13"/>
        <v>0.60476454293628812</v>
      </c>
      <c r="W144" s="31">
        <f t="shared" si="13"/>
        <v>0.35556786703601106</v>
      </c>
      <c r="X144" s="31">
        <f t="shared" si="13"/>
        <v>1.7063711911357339E-2</v>
      </c>
      <c r="Y144" s="31">
        <f t="shared" si="10"/>
        <v>0.51991644018983496</v>
      </c>
      <c r="Z144" s="31">
        <f t="shared" si="10"/>
        <v>0.4352208656147325</v>
      </c>
      <c r="AA144" s="31">
        <f t="shared" si="10"/>
        <v>1.9571654565367299E-2</v>
      </c>
      <c r="AB144" s="31">
        <f t="shared" si="12"/>
        <v>0.54999279925635958</v>
      </c>
      <c r="AC144" s="31">
        <f t="shared" si="12"/>
        <v>0.40698603055733756</v>
      </c>
      <c r="AD144" s="31">
        <f t="shared" si="12"/>
        <v>1.8682656681635487E-2</v>
      </c>
      <c r="AE144" s="31">
        <f t="shared" si="14"/>
        <v>8.4848102746453158E-2</v>
      </c>
      <c r="AF144" s="31">
        <f t="shared" si="14"/>
        <v>-7.9652998578721435E-2</v>
      </c>
      <c r="AG144" s="31">
        <f t="shared" si="14"/>
        <v>-2.5079426540099599E-3</v>
      </c>
    </row>
    <row r="145" spans="1:33">
      <c r="A145" s="30">
        <v>142</v>
      </c>
      <c r="B145" s="30" t="s">
        <v>16754</v>
      </c>
      <c r="C145" s="30" t="s">
        <v>16786</v>
      </c>
      <c r="D145" s="32" t="s">
        <v>7</v>
      </c>
      <c r="E145" s="32" t="s">
        <v>9</v>
      </c>
      <c r="F145" s="32" t="s">
        <v>11</v>
      </c>
      <c r="G145" s="32" t="s">
        <v>8766</v>
      </c>
      <c r="H145" s="32" t="s">
        <v>8765</v>
      </c>
      <c r="I145" s="32" t="s">
        <v>8764</v>
      </c>
      <c r="J145" s="30">
        <v>29865</v>
      </c>
      <c r="K145" s="32">
        <v>17411</v>
      </c>
      <c r="L145" s="32">
        <v>11684</v>
      </c>
      <c r="M145" s="32">
        <v>213</v>
      </c>
      <c r="N145" s="32">
        <v>53311</v>
      </c>
      <c r="O145" s="32">
        <v>24739</v>
      </c>
      <c r="P145" s="32">
        <v>26813</v>
      </c>
      <c r="Q145" s="32">
        <v>651</v>
      </c>
      <c r="R145" s="32">
        <v>83176</v>
      </c>
      <c r="S145" s="32">
        <v>42150</v>
      </c>
      <c r="T145" s="32">
        <v>38497</v>
      </c>
      <c r="U145" s="32">
        <v>864</v>
      </c>
      <c r="V145" s="31">
        <f t="shared" si="13"/>
        <v>0.58299012221664159</v>
      </c>
      <c r="W145" s="31">
        <f t="shared" si="13"/>
        <v>0.39122718901724429</v>
      </c>
      <c r="X145" s="31">
        <f t="shared" si="13"/>
        <v>7.132094424912104E-3</v>
      </c>
      <c r="Y145" s="31">
        <f t="shared" si="10"/>
        <v>0.46405057117668025</v>
      </c>
      <c r="Z145" s="31">
        <f t="shared" si="10"/>
        <v>0.50295436213914579</v>
      </c>
      <c r="AA145" s="31">
        <f t="shared" si="10"/>
        <v>1.2211363508469171E-2</v>
      </c>
      <c r="AB145" s="31">
        <f t="shared" si="12"/>
        <v>0.5067567567567568</v>
      </c>
      <c r="AC145" s="31">
        <f t="shared" si="12"/>
        <v>0.46283783783783783</v>
      </c>
      <c r="AD145" s="31">
        <f t="shared" si="12"/>
        <v>1.0387611811099356E-2</v>
      </c>
      <c r="AE145" s="31">
        <f t="shared" si="14"/>
        <v>0.11893955103996134</v>
      </c>
      <c r="AF145" s="31">
        <f t="shared" si="14"/>
        <v>-0.1117271731219015</v>
      </c>
      <c r="AG145" s="31">
        <f t="shared" si="14"/>
        <v>-5.0792690835570666E-3</v>
      </c>
    </row>
    <row r="146" spans="1:33">
      <c r="A146" s="30">
        <v>143</v>
      </c>
      <c r="B146" s="30" t="s">
        <v>16754</v>
      </c>
      <c r="C146" s="30" t="s">
        <v>16785</v>
      </c>
      <c r="D146" s="32" t="s">
        <v>7</v>
      </c>
      <c r="E146" s="32" t="s">
        <v>9</v>
      </c>
      <c r="F146" s="32" t="s">
        <v>100</v>
      </c>
      <c r="G146" s="32" t="s">
        <v>8829</v>
      </c>
      <c r="H146" s="32" t="s">
        <v>8828</v>
      </c>
      <c r="I146" s="32" t="s">
        <v>8827</v>
      </c>
      <c r="J146" s="30">
        <v>53266</v>
      </c>
      <c r="K146" s="32">
        <v>17451</v>
      </c>
      <c r="L146" s="32">
        <v>14415</v>
      </c>
      <c r="M146" s="32">
        <v>20692</v>
      </c>
      <c r="N146" s="32">
        <v>91564</v>
      </c>
      <c r="O146" s="32">
        <v>21817</v>
      </c>
      <c r="P146" s="32">
        <v>32588</v>
      </c>
      <c r="Q146" s="32">
        <v>35824</v>
      </c>
      <c r="R146" s="32">
        <v>144830</v>
      </c>
      <c r="S146" s="32">
        <v>39268</v>
      </c>
      <c r="T146" s="32">
        <v>47003</v>
      </c>
      <c r="U146" s="32">
        <v>56516</v>
      </c>
      <c r="V146" s="31">
        <f t="shared" si="13"/>
        <v>0.32761987008598353</v>
      </c>
      <c r="W146" s="31">
        <f t="shared" si="13"/>
        <v>0.27062291142567491</v>
      </c>
      <c r="X146" s="31">
        <f t="shared" si="13"/>
        <v>0.38846543761498892</v>
      </c>
      <c r="Y146" s="31">
        <f t="shared" si="10"/>
        <v>0.238270499322878</v>
      </c>
      <c r="Z146" s="31">
        <f t="shared" si="10"/>
        <v>0.35590406710060724</v>
      </c>
      <c r="AA146" s="31">
        <f t="shared" si="10"/>
        <v>0.3912454676510419</v>
      </c>
      <c r="AB146" s="31">
        <f t="shared" si="12"/>
        <v>0.27113167161499691</v>
      </c>
      <c r="AC146" s="31">
        <f t="shared" si="12"/>
        <v>0.32453911482427672</v>
      </c>
      <c r="AD146" s="31">
        <f t="shared" si="12"/>
        <v>0.39022302009252224</v>
      </c>
      <c r="AE146" s="31">
        <f t="shared" si="14"/>
        <v>8.9349370763105534E-2</v>
      </c>
      <c r="AF146" s="31">
        <f t="shared" si="14"/>
        <v>-8.528115567493233E-2</v>
      </c>
      <c r="AG146" s="31">
        <f t="shared" si="14"/>
        <v>-2.7800300360529828E-3</v>
      </c>
    </row>
    <row r="147" spans="1:33">
      <c r="A147" s="30">
        <v>144</v>
      </c>
      <c r="B147" s="30" t="s">
        <v>16754</v>
      </c>
      <c r="C147" s="30" t="s">
        <v>16784</v>
      </c>
      <c r="D147" s="32" t="s">
        <v>7</v>
      </c>
      <c r="E147" s="32" t="s">
        <v>9</v>
      </c>
      <c r="F147" s="32" t="s">
        <v>100</v>
      </c>
      <c r="G147" s="32" t="s">
        <v>8914</v>
      </c>
      <c r="H147" s="32" t="s">
        <v>8913</v>
      </c>
      <c r="I147" s="32" t="s">
        <v>8912</v>
      </c>
      <c r="J147" s="30">
        <v>58609</v>
      </c>
      <c r="K147" s="32">
        <v>34903</v>
      </c>
      <c r="L147" s="32">
        <v>17073</v>
      </c>
      <c r="M147" s="32">
        <v>3805</v>
      </c>
      <c r="N147" s="32">
        <v>96840</v>
      </c>
      <c r="O147" s="32">
        <v>45836</v>
      </c>
      <c r="P147" s="32">
        <v>37959</v>
      </c>
      <c r="Q147" s="32">
        <v>7844</v>
      </c>
      <c r="R147" s="32">
        <v>155449</v>
      </c>
      <c r="S147" s="32">
        <v>80739</v>
      </c>
      <c r="T147" s="32">
        <v>55032</v>
      </c>
      <c r="U147" s="32">
        <v>11649</v>
      </c>
      <c r="V147" s="31">
        <f t="shared" si="13"/>
        <v>0.59552287191386988</v>
      </c>
      <c r="W147" s="31">
        <f t="shared" si="13"/>
        <v>0.29130338343940348</v>
      </c>
      <c r="X147" s="31">
        <f t="shared" si="13"/>
        <v>6.4921769694074288E-2</v>
      </c>
      <c r="Y147" s="31">
        <f t="shared" si="10"/>
        <v>0.47331681123502684</v>
      </c>
      <c r="Z147" s="31">
        <f t="shared" si="10"/>
        <v>0.39197645600991327</v>
      </c>
      <c r="AA147" s="31">
        <f t="shared" si="10"/>
        <v>8.0999586947542335E-2</v>
      </c>
      <c r="AB147" s="31">
        <f t="shared" si="12"/>
        <v>0.51939221223681076</v>
      </c>
      <c r="AC147" s="31">
        <f t="shared" si="12"/>
        <v>0.35401964631486854</v>
      </c>
      <c r="AD147" s="31">
        <f t="shared" si="12"/>
        <v>7.4937760937670878E-2</v>
      </c>
      <c r="AE147" s="31">
        <f t="shared" si="14"/>
        <v>0.12220606067884304</v>
      </c>
      <c r="AF147" s="31">
        <f t="shared" si="14"/>
        <v>-0.10067307257050978</v>
      </c>
      <c r="AG147" s="31">
        <f t="shared" si="14"/>
        <v>-1.6077817253468046E-2</v>
      </c>
    </row>
    <row r="148" spans="1:33">
      <c r="A148" s="30">
        <v>145</v>
      </c>
      <c r="B148" s="30" t="s">
        <v>16754</v>
      </c>
      <c r="C148" s="30" t="s">
        <v>16783</v>
      </c>
      <c r="D148" s="32" t="s">
        <v>7</v>
      </c>
      <c r="E148" s="32" t="s">
        <v>9</v>
      </c>
      <c r="F148" s="32" t="s">
        <v>11</v>
      </c>
      <c r="G148" s="32" t="s">
        <v>8984</v>
      </c>
      <c r="H148" s="32" t="s">
        <v>8983</v>
      </c>
      <c r="I148" s="32" t="s">
        <v>8982</v>
      </c>
      <c r="J148" s="30">
        <v>55637</v>
      </c>
      <c r="K148" s="32">
        <v>34037</v>
      </c>
      <c r="L148" s="32">
        <v>20457</v>
      </c>
      <c r="M148" s="32">
        <v>219</v>
      </c>
      <c r="N148" s="32">
        <v>93610</v>
      </c>
      <c r="O148" s="32">
        <v>46031</v>
      </c>
      <c r="P148" s="32">
        <v>45524</v>
      </c>
      <c r="Q148" s="32">
        <v>508</v>
      </c>
      <c r="R148" s="32">
        <v>149247</v>
      </c>
      <c r="S148" s="32">
        <v>80068</v>
      </c>
      <c r="T148" s="32">
        <v>65981</v>
      </c>
      <c r="U148" s="32">
        <v>727</v>
      </c>
      <c r="V148" s="31">
        <f t="shared" si="13"/>
        <v>0.61176914643133162</v>
      </c>
      <c r="W148" s="31">
        <f t="shared" si="13"/>
        <v>0.36768697090065966</v>
      </c>
      <c r="X148" s="31">
        <f t="shared" si="13"/>
        <v>3.9362294875712207E-3</v>
      </c>
      <c r="Y148" s="31">
        <f t="shared" si="10"/>
        <v>0.49173165260121782</v>
      </c>
      <c r="Z148" s="31">
        <f t="shared" si="10"/>
        <v>0.48631556457643416</v>
      </c>
      <c r="AA148" s="31">
        <f t="shared" si="10"/>
        <v>5.4267706441619486E-3</v>
      </c>
      <c r="AB148" s="31">
        <f t="shared" si="12"/>
        <v>0.53647979523876532</v>
      </c>
      <c r="AC148" s="31">
        <f t="shared" si="12"/>
        <v>0.44209263837799084</v>
      </c>
      <c r="AD148" s="31">
        <f t="shared" si="12"/>
        <v>4.871119687497906E-3</v>
      </c>
      <c r="AE148" s="31">
        <f t="shared" si="14"/>
        <v>0.12003749383011381</v>
      </c>
      <c r="AF148" s="31">
        <f t="shared" si="14"/>
        <v>-0.1186285936757745</v>
      </c>
      <c r="AG148" s="31">
        <f t="shared" si="14"/>
        <v>-1.490541156590728E-3</v>
      </c>
    </row>
    <row r="149" spans="1:33">
      <c r="A149" s="30">
        <v>146</v>
      </c>
      <c r="B149" s="30" t="s">
        <v>16754</v>
      </c>
      <c r="C149" s="30" t="s">
        <v>16782</v>
      </c>
      <c r="D149" s="32" t="s">
        <v>7</v>
      </c>
      <c r="E149" s="32" t="s">
        <v>9</v>
      </c>
      <c r="F149" s="32" t="s">
        <v>19</v>
      </c>
      <c r="G149" s="32" t="s">
        <v>9053</v>
      </c>
      <c r="H149" s="32" t="s">
        <v>9052</v>
      </c>
      <c r="I149" s="32" t="s">
        <v>9051</v>
      </c>
      <c r="J149" s="30">
        <v>55281</v>
      </c>
      <c r="K149" s="32">
        <v>34296</v>
      </c>
      <c r="L149" s="32">
        <v>19726</v>
      </c>
      <c r="M149" s="32">
        <v>186</v>
      </c>
      <c r="N149" s="32">
        <v>106944</v>
      </c>
      <c r="O149" s="32">
        <v>51647</v>
      </c>
      <c r="P149" s="32">
        <v>52462</v>
      </c>
      <c r="Q149" s="32">
        <v>494</v>
      </c>
      <c r="R149" s="32">
        <v>162225</v>
      </c>
      <c r="S149" s="32">
        <v>85943</v>
      </c>
      <c r="T149" s="32">
        <v>72188</v>
      </c>
      <c r="U149" s="32">
        <v>680</v>
      </c>
      <c r="V149" s="31">
        <f t="shared" si="13"/>
        <v>0.62039398708416993</v>
      </c>
      <c r="W149" s="31">
        <f t="shared" si="13"/>
        <v>0.35683146108066061</v>
      </c>
      <c r="X149" s="31">
        <f t="shared" si="13"/>
        <v>3.3646279915341619E-3</v>
      </c>
      <c r="Y149" s="31">
        <f t="shared" si="10"/>
        <v>0.48293499401555956</v>
      </c>
      <c r="Z149" s="31">
        <f t="shared" si="10"/>
        <v>0.49055580490724116</v>
      </c>
      <c r="AA149" s="31">
        <f t="shared" si="10"/>
        <v>4.6192399760622378E-3</v>
      </c>
      <c r="AB149" s="31">
        <f t="shared" si="12"/>
        <v>0.52977654492217596</v>
      </c>
      <c r="AC149" s="31">
        <f t="shared" si="12"/>
        <v>0.44498690090923099</v>
      </c>
      <c r="AD149" s="31">
        <f t="shared" si="12"/>
        <v>4.1917090460779783E-3</v>
      </c>
      <c r="AE149" s="31">
        <f t="shared" si="14"/>
        <v>0.13745899306861037</v>
      </c>
      <c r="AF149" s="31">
        <f t="shared" si="14"/>
        <v>-0.13372434382658055</v>
      </c>
      <c r="AG149" s="31">
        <f t="shared" si="14"/>
        <v>-1.2546119845280759E-3</v>
      </c>
    </row>
    <row r="150" spans="1:33">
      <c r="A150" s="30">
        <v>147</v>
      </c>
      <c r="B150" s="30" t="s">
        <v>16754</v>
      </c>
      <c r="C150" s="30" t="s">
        <v>16781</v>
      </c>
      <c r="D150" s="32" t="s">
        <v>7</v>
      </c>
      <c r="E150" s="32" t="s">
        <v>9</v>
      </c>
      <c r="F150" s="32" t="s">
        <v>255</v>
      </c>
      <c r="G150" s="32" t="s">
        <v>611</v>
      </c>
      <c r="H150" s="32" t="s">
        <v>9072</v>
      </c>
      <c r="I150" s="32" t="s">
        <v>9071</v>
      </c>
      <c r="J150" s="30">
        <v>54422</v>
      </c>
      <c r="K150" s="32">
        <v>27550</v>
      </c>
      <c r="L150" s="32">
        <v>17312</v>
      </c>
      <c r="M150" s="32">
        <v>7380</v>
      </c>
      <c r="N150" s="32">
        <v>82654</v>
      </c>
      <c r="O150" s="32">
        <v>31388</v>
      </c>
      <c r="P150" s="32">
        <v>34244</v>
      </c>
      <c r="Q150" s="32">
        <v>13390</v>
      </c>
      <c r="R150" s="32">
        <v>137076</v>
      </c>
      <c r="S150" s="32">
        <v>58938</v>
      </c>
      <c r="T150" s="32">
        <v>51556</v>
      </c>
      <c r="U150" s="32">
        <v>20770</v>
      </c>
      <c r="V150" s="31">
        <f t="shared" si="13"/>
        <v>0.50622909852633124</v>
      </c>
      <c r="W150" s="31">
        <f t="shared" si="13"/>
        <v>0.31810664804674582</v>
      </c>
      <c r="X150" s="31">
        <f t="shared" si="13"/>
        <v>0.13560692367057439</v>
      </c>
      <c r="Y150" s="31">
        <f t="shared" si="10"/>
        <v>0.37975173615312025</v>
      </c>
      <c r="Z150" s="31">
        <f t="shared" si="10"/>
        <v>0.41430541776562541</v>
      </c>
      <c r="AA150" s="31">
        <f t="shared" si="10"/>
        <v>0.16200062912865681</v>
      </c>
      <c r="AB150" s="31">
        <f t="shared" si="12"/>
        <v>0.42996585835594853</v>
      </c>
      <c r="AC150" s="31">
        <f t="shared" si="12"/>
        <v>0.37611252152090813</v>
      </c>
      <c r="AD150" s="31">
        <f t="shared" si="12"/>
        <v>0.15152178353614054</v>
      </c>
      <c r="AE150" s="31">
        <f t="shared" si="14"/>
        <v>0.126477362373211</v>
      </c>
      <c r="AF150" s="31">
        <f t="shared" si="14"/>
        <v>-9.6198769718879584E-2</v>
      </c>
      <c r="AG150" s="31">
        <f t="shared" si="14"/>
        <v>-2.6393705458082423E-2</v>
      </c>
    </row>
    <row r="151" spans="1:33">
      <c r="A151" s="30">
        <v>148</v>
      </c>
      <c r="B151" s="30" t="s">
        <v>16754</v>
      </c>
      <c r="C151" s="30" t="s">
        <v>16780</v>
      </c>
      <c r="D151" s="32" t="s">
        <v>7</v>
      </c>
      <c r="E151" s="32" t="s">
        <v>9</v>
      </c>
      <c r="F151" s="32" t="s">
        <v>11</v>
      </c>
      <c r="G151" s="32" t="s">
        <v>9179</v>
      </c>
      <c r="H151" s="32" t="s">
        <v>9178</v>
      </c>
      <c r="I151" s="32" t="s">
        <v>9177</v>
      </c>
      <c r="J151" s="30">
        <v>39742</v>
      </c>
      <c r="K151" s="32">
        <v>26239</v>
      </c>
      <c r="L151" s="32">
        <v>12483</v>
      </c>
      <c r="M151" s="32">
        <v>303</v>
      </c>
      <c r="N151" s="32">
        <v>71848</v>
      </c>
      <c r="O151" s="32">
        <v>38429</v>
      </c>
      <c r="P151" s="32">
        <v>30973</v>
      </c>
      <c r="Q151" s="32">
        <v>864</v>
      </c>
      <c r="R151" s="32">
        <v>111590</v>
      </c>
      <c r="S151" s="32">
        <v>64668</v>
      </c>
      <c r="T151" s="32">
        <v>43456</v>
      </c>
      <c r="U151" s="32">
        <v>1167</v>
      </c>
      <c r="V151" s="31">
        <f t="shared" si="13"/>
        <v>0.6602335061144381</v>
      </c>
      <c r="W151" s="31">
        <f t="shared" si="13"/>
        <v>0.31410095113481956</v>
      </c>
      <c r="X151" s="31">
        <f t="shared" si="13"/>
        <v>7.6241759347793264E-3</v>
      </c>
      <c r="Y151" s="31">
        <f t="shared" si="10"/>
        <v>0.5348652711279368</v>
      </c>
      <c r="Z151" s="31">
        <f t="shared" si="10"/>
        <v>0.43109063578666074</v>
      </c>
      <c r="AA151" s="31">
        <f t="shared" si="10"/>
        <v>1.2025386927959025E-2</v>
      </c>
      <c r="AB151" s="31">
        <f t="shared" si="12"/>
        <v>0.57951429339546556</v>
      </c>
      <c r="AC151" s="31">
        <f t="shared" si="12"/>
        <v>0.38942557576843806</v>
      </c>
      <c r="AD151" s="31">
        <f t="shared" si="12"/>
        <v>1.0457926337485438E-2</v>
      </c>
      <c r="AE151" s="31">
        <f t="shared" si="14"/>
        <v>0.12536823498650129</v>
      </c>
      <c r="AF151" s="31">
        <f t="shared" si="14"/>
        <v>-0.11698968465184117</v>
      </c>
      <c r="AG151" s="31">
        <f t="shared" si="14"/>
        <v>-4.4012109931796982E-3</v>
      </c>
    </row>
    <row r="152" spans="1:33">
      <c r="A152" s="30">
        <v>149</v>
      </c>
      <c r="B152" s="30" t="s">
        <v>16754</v>
      </c>
      <c r="C152" s="30" t="s">
        <v>16779</v>
      </c>
      <c r="D152" s="32" t="s">
        <v>7</v>
      </c>
      <c r="E152" s="32" t="s">
        <v>9</v>
      </c>
      <c r="F152" s="32" t="s">
        <v>255</v>
      </c>
      <c r="G152" s="32" t="s">
        <v>9230</v>
      </c>
      <c r="H152" s="32" t="s">
        <v>9229</v>
      </c>
      <c r="I152" s="32" t="s">
        <v>9228</v>
      </c>
      <c r="J152" s="30">
        <v>35693</v>
      </c>
      <c r="K152" s="32">
        <v>22998</v>
      </c>
      <c r="L152" s="32">
        <v>11131</v>
      </c>
      <c r="M152" s="32">
        <v>810</v>
      </c>
      <c r="N152" s="32">
        <v>68492</v>
      </c>
      <c r="O152" s="32">
        <v>36781</v>
      </c>
      <c r="P152" s="32">
        <v>28187</v>
      </c>
      <c r="Q152" s="32">
        <v>2094</v>
      </c>
      <c r="R152" s="32">
        <v>104185</v>
      </c>
      <c r="S152" s="32">
        <v>59779</v>
      </c>
      <c r="T152" s="32">
        <v>39318</v>
      </c>
      <c r="U152" s="32">
        <v>2904</v>
      </c>
      <c r="V152" s="31">
        <f t="shared" si="13"/>
        <v>0.64432801949962182</v>
      </c>
      <c r="W152" s="31">
        <f t="shared" si="13"/>
        <v>0.31185386490348249</v>
      </c>
      <c r="X152" s="31">
        <f t="shared" si="13"/>
        <v>2.2693525341103297E-2</v>
      </c>
      <c r="Y152" s="31">
        <f t="shared" si="10"/>
        <v>0.5370116217952462</v>
      </c>
      <c r="Z152" s="31">
        <f t="shared" si="10"/>
        <v>0.41153711382351221</v>
      </c>
      <c r="AA152" s="31">
        <f t="shared" si="10"/>
        <v>3.0572913624948898E-2</v>
      </c>
      <c r="AB152" s="31">
        <f t="shared" si="12"/>
        <v>0.5737774151749292</v>
      </c>
      <c r="AC152" s="31">
        <f t="shared" si="12"/>
        <v>0.37738637999712049</v>
      </c>
      <c r="AD152" s="31">
        <f t="shared" si="12"/>
        <v>2.7873494265009357E-2</v>
      </c>
      <c r="AE152" s="31">
        <f t="shared" si="14"/>
        <v>0.10731639770437562</v>
      </c>
      <c r="AF152" s="31">
        <f t="shared" si="14"/>
        <v>-9.9683248920029721E-2</v>
      </c>
      <c r="AG152" s="31">
        <f t="shared" si="14"/>
        <v>-7.8793882838456009E-3</v>
      </c>
    </row>
    <row r="153" spans="1:33">
      <c r="A153" s="30">
        <v>150</v>
      </c>
      <c r="B153" s="30" t="s">
        <v>16754</v>
      </c>
      <c r="C153" s="30" t="s">
        <v>16778</v>
      </c>
      <c r="D153" s="32" t="s">
        <v>7</v>
      </c>
      <c r="E153" s="32" t="s">
        <v>9</v>
      </c>
      <c r="F153" s="32" t="s">
        <v>19</v>
      </c>
      <c r="G153" s="32" t="s">
        <v>9283</v>
      </c>
      <c r="H153" s="32" t="s">
        <v>9282</v>
      </c>
      <c r="I153" s="32" t="s">
        <v>9281</v>
      </c>
      <c r="J153" s="30">
        <v>38869</v>
      </c>
      <c r="K153" s="32">
        <v>25817</v>
      </c>
      <c r="L153" s="32">
        <v>9592</v>
      </c>
      <c r="M153" s="32">
        <v>257</v>
      </c>
      <c r="N153" s="32">
        <v>78535</v>
      </c>
      <c r="O153" s="32">
        <v>42843</v>
      </c>
      <c r="P153" s="32">
        <v>26934</v>
      </c>
      <c r="Q153" s="32">
        <v>581</v>
      </c>
      <c r="R153" s="32">
        <v>117404</v>
      </c>
      <c r="S153" s="32">
        <v>68660</v>
      </c>
      <c r="T153" s="32">
        <v>36526</v>
      </c>
      <c r="U153" s="32">
        <v>838</v>
      </c>
      <c r="V153" s="31">
        <f t="shared" si="13"/>
        <v>0.66420540790861615</v>
      </c>
      <c r="W153" s="31">
        <f t="shared" si="13"/>
        <v>0.24677763770614114</v>
      </c>
      <c r="X153" s="31">
        <f t="shared" si="13"/>
        <v>6.6119529702333476E-3</v>
      </c>
      <c r="Y153" s="31">
        <f t="shared" si="10"/>
        <v>0.54552747182784744</v>
      </c>
      <c r="Z153" s="31">
        <f t="shared" si="10"/>
        <v>0.34295537021710065</v>
      </c>
      <c r="AA153" s="31">
        <f t="shared" si="10"/>
        <v>7.3979754249697584E-3</v>
      </c>
      <c r="AB153" s="31">
        <f t="shared" si="12"/>
        <v>0.58481823447241998</v>
      </c>
      <c r="AC153" s="31">
        <f t="shared" si="12"/>
        <v>0.31111376103028859</v>
      </c>
      <c r="AD153" s="31">
        <f t="shared" si="12"/>
        <v>7.1377465844434601E-3</v>
      </c>
      <c r="AE153" s="31">
        <f t="shared" si="14"/>
        <v>0.11867793608076871</v>
      </c>
      <c r="AF153" s="31">
        <f t="shared" si="14"/>
        <v>-9.6177732510959513E-2</v>
      </c>
      <c r="AG153" s="31">
        <f t="shared" si="14"/>
        <v>-7.8602245473641079E-4</v>
      </c>
    </row>
    <row r="154" spans="1:33">
      <c r="A154" s="30">
        <v>151</v>
      </c>
      <c r="B154" s="30" t="s">
        <v>16754</v>
      </c>
      <c r="C154" s="30" t="s">
        <v>16777</v>
      </c>
      <c r="D154" s="32" t="s">
        <v>7</v>
      </c>
      <c r="E154" s="32" t="s">
        <v>9</v>
      </c>
      <c r="F154" s="32" t="s">
        <v>100</v>
      </c>
      <c r="G154" s="32" t="s">
        <v>9346</v>
      </c>
      <c r="H154" s="32" t="s">
        <v>9345</v>
      </c>
      <c r="I154" s="32" t="s">
        <v>9344</v>
      </c>
      <c r="J154" s="30">
        <v>47032</v>
      </c>
      <c r="K154" s="32">
        <v>27007</v>
      </c>
      <c r="L154" s="32">
        <v>18393</v>
      </c>
      <c r="M154" s="32">
        <v>991</v>
      </c>
      <c r="N154" s="32">
        <v>97543</v>
      </c>
      <c r="O154" s="32">
        <v>44769</v>
      </c>
      <c r="P154" s="32">
        <v>49097</v>
      </c>
      <c r="Q154" s="32">
        <v>2182</v>
      </c>
      <c r="R154" s="32">
        <v>144575</v>
      </c>
      <c r="S154" s="32">
        <v>71776</v>
      </c>
      <c r="T154" s="32">
        <v>67490</v>
      </c>
      <c r="U154" s="32">
        <v>3173</v>
      </c>
      <c r="V154" s="31">
        <f t="shared" si="13"/>
        <v>0.57422605885354649</v>
      </c>
      <c r="W154" s="31">
        <f t="shared" si="13"/>
        <v>0.39107416227249531</v>
      </c>
      <c r="X154" s="31">
        <f t="shared" si="13"/>
        <v>2.1070760333390032E-2</v>
      </c>
      <c r="Y154" s="31">
        <f t="shared" si="10"/>
        <v>0.45896681463559663</v>
      </c>
      <c r="Z154" s="31">
        <f t="shared" si="10"/>
        <v>0.50333698984037811</v>
      </c>
      <c r="AA154" s="31">
        <f t="shared" si="10"/>
        <v>2.2369621602780311E-2</v>
      </c>
      <c r="AB154" s="31">
        <f t="shared" si="12"/>
        <v>0.4964620439218399</v>
      </c>
      <c r="AC154" s="31">
        <f t="shared" si="12"/>
        <v>0.46681653121217359</v>
      </c>
      <c r="AD154" s="31">
        <f t="shared" si="12"/>
        <v>2.1947086287394085E-2</v>
      </c>
      <c r="AE154" s="31">
        <f t="shared" si="14"/>
        <v>0.11525924421794986</v>
      </c>
      <c r="AF154" s="31">
        <f t="shared" si="14"/>
        <v>-0.11226282756788281</v>
      </c>
      <c r="AG154" s="31">
        <f t="shared" si="14"/>
        <v>-1.2988612693902793E-3</v>
      </c>
    </row>
    <row r="155" spans="1:33">
      <c r="A155" s="30">
        <v>152</v>
      </c>
      <c r="B155" s="30" t="s">
        <v>16754</v>
      </c>
      <c r="C155" s="30" t="s">
        <v>16776</v>
      </c>
      <c r="D155" s="32" t="s">
        <v>7</v>
      </c>
      <c r="E155" s="32" t="s">
        <v>9</v>
      </c>
      <c r="F155" s="32" t="s">
        <v>255</v>
      </c>
      <c r="G155" s="32" t="s">
        <v>9397</v>
      </c>
      <c r="H155" s="32" t="s">
        <v>9396</v>
      </c>
      <c r="I155" s="32" t="s">
        <v>9395</v>
      </c>
      <c r="J155" s="30">
        <v>36571</v>
      </c>
      <c r="K155" s="32">
        <v>22898</v>
      </c>
      <c r="L155" s="32">
        <v>12555</v>
      </c>
      <c r="M155" s="32">
        <v>715</v>
      </c>
      <c r="N155" s="32">
        <v>74007</v>
      </c>
      <c r="O155" s="32">
        <v>39028</v>
      </c>
      <c r="P155" s="32">
        <v>32279</v>
      </c>
      <c r="Q155" s="32">
        <v>1708</v>
      </c>
      <c r="R155" s="32">
        <v>110578</v>
      </c>
      <c r="S155" s="32">
        <v>61926</v>
      </c>
      <c r="T155" s="32">
        <v>44834</v>
      </c>
      <c r="U155" s="32">
        <v>2423</v>
      </c>
      <c r="V155" s="31">
        <f t="shared" si="13"/>
        <v>0.62612452489677617</v>
      </c>
      <c r="W155" s="31">
        <f t="shared" si="13"/>
        <v>0.34330480435317601</v>
      </c>
      <c r="X155" s="31">
        <f t="shared" si="13"/>
        <v>1.9551010363402697E-2</v>
      </c>
      <c r="Y155" s="31">
        <f t="shared" si="10"/>
        <v>0.52735552042374367</v>
      </c>
      <c r="Z155" s="31">
        <f t="shared" si="10"/>
        <v>0.43616144418771197</v>
      </c>
      <c r="AA155" s="31">
        <f t="shared" si="10"/>
        <v>2.3078897942086559E-2</v>
      </c>
      <c r="AB155" s="31">
        <f t="shared" si="12"/>
        <v>0.56002098066523176</v>
      </c>
      <c r="AC155" s="31">
        <f t="shared" si="12"/>
        <v>0.40545135560418888</v>
      </c>
      <c r="AD155" s="31">
        <f t="shared" si="12"/>
        <v>2.1912134420951728E-2</v>
      </c>
      <c r="AE155" s="31">
        <f t="shared" si="14"/>
        <v>9.8769004473032496E-2</v>
      </c>
      <c r="AF155" s="31">
        <f t="shared" si="14"/>
        <v>-9.2856639834535959E-2</v>
      </c>
      <c r="AG155" s="31">
        <f t="shared" si="14"/>
        <v>-3.5278875786838616E-3</v>
      </c>
    </row>
    <row r="156" spans="1:33">
      <c r="A156" s="30">
        <v>153</v>
      </c>
      <c r="B156" s="30" t="s">
        <v>16754</v>
      </c>
      <c r="C156" s="30" t="s">
        <v>16775</v>
      </c>
      <c r="D156" s="32" t="s">
        <v>7</v>
      </c>
      <c r="E156" s="32" t="s">
        <v>9</v>
      </c>
      <c r="F156" s="32" t="s">
        <v>100</v>
      </c>
      <c r="G156" s="32" t="s">
        <v>9458</v>
      </c>
      <c r="H156" s="32" t="s">
        <v>9457</v>
      </c>
      <c r="I156" s="32" t="s">
        <v>9456</v>
      </c>
      <c r="J156" s="30">
        <v>45528</v>
      </c>
      <c r="K156" s="32">
        <v>26166</v>
      </c>
      <c r="L156" s="32">
        <v>17491</v>
      </c>
      <c r="M156" s="32">
        <v>1096</v>
      </c>
      <c r="N156" s="32">
        <v>88498</v>
      </c>
      <c r="O156" s="32">
        <v>42487</v>
      </c>
      <c r="P156" s="32">
        <v>42104</v>
      </c>
      <c r="Q156" s="32">
        <v>2526</v>
      </c>
      <c r="R156" s="32">
        <v>134026</v>
      </c>
      <c r="S156" s="32">
        <v>68653</v>
      </c>
      <c r="T156" s="32">
        <v>59595</v>
      </c>
      <c r="U156" s="32">
        <v>3622</v>
      </c>
      <c r="V156" s="31">
        <f t="shared" si="13"/>
        <v>0.57472324723247237</v>
      </c>
      <c r="W156" s="31">
        <f t="shared" si="13"/>
        <v>0.38418116324020385</v>
      </c>
      <c r="X156" s="31">
        <f t="shared" si="13"/>
        <v>2.407309787383588E-2</v>
      </c>
      <c r="Y156" s="31">
        <f t="shared" si="10"/>
        <v>0.48008994553549234</v>
      </c>
      <c r="Z156" s="31">
        <f t="shared" si="10"/>
        <v>0.47576216411670319</v>
      </c>
      <c r="AA156" s="31">
        <f t="shared" si="10"/>
        <v>2.8543017921308957E-2</v>
      </c>
      <c r="AB156" s="31">
        <f t="shared" si="12"/>
        <v>0.51223643173712563</v>
      </c>
      <c r="AC156" s="31">
        <f t="shared" si="12"/>
        <v>0.44465253010609884</v>
      </c>
      <c r="AD156" s="31">
        <f t="shared" si="12"/>
        <v>2.7024607165773804E-2</v>
      </c>
      <c r="AE156" s="31">
        <f t="shared" si="14"/>
        <v>9.4633301696980032E-2</v>
      </c>
      <c r="AF156" s="31">
        <f t="shared" si="14"/>
        <v>-9.1581000876499341E-2</v>
      </c>
      <c r="AG156" s="31">
        <f t="shared" si="14"/>
        <v>-4.4699200474730763E-3</v>
      </c>
    </row>
    <row r="157" spans="1:33">
      <c r="A157" s="30">
        <v>154</v>
      </c>
      <c r="B157" s="30" t="s">
        <v>16754</v>
      </c>
      <c r="C157" s="30" t="s">
        <v>16774</v>
      </c>
      <c r="D157" s="32" t="s">
        <v>7</v>
      </c>
      <c r="E157" s="32" t="s">
        <v>9</v>
      </c>
      <c r="F157" s="32" t="s">
        <v>19</v>
      </c>
      <c r="G157" s="32" t="s">
        <v>9514</v>
      </c>
      <c r="H157" s="32" t="s">
        <v>9513</v>
      </c>
      <c r="I157" s="32" t="s">
        <v>9512</v>
      </c>
      <c r="J157" s="30">
        <v>37110</v>
      </c>
      <c r="K157" s="32">
        <v>26459</v>
      </c>
      <c r="L157" s="32">
        <v>9779</v>
      </c>
      <c r="M157" s="32">
        <v>433</v>
      </c>
      <c r="N157" s="32">
        <v>67494</v>
      </c>
      <c r="O157" s="32">
        <v>42811</v>
      </c>
      <c r="P157" s="32">
        <v>22921</v>
      </c>
      <c r="Q157" s="32">
        <v>948</v>
      </c>
      <c r="R157" s="32">
        <v>104604</v>
      </c>
      <c r="S157" s="32">
        <v>69270</v>
      </c>
      <c r="T157" s="32">
        <v>32700</v>
      </c>
      <c r="U157" s="32">
        <v>1381</v>
      </c>
      <c r="V157" s="31">
        <f t="shared" si="13"/>
        <v>0.71298841282673131</v>
      </c>
      <c r="W157" s="31">
        <f t="shared" si="13"/>
        <v>0.26351387766100781</v>
      </c>
      <c r="X157" s="31">
        <f t="shared" si="13"/>
        <v>1.166801401239558E-2</v>
      </c>
      <c r="Y157" s="31">
        <f t="shared" si="10"/>
        <v>0.63429341867425248</v>
      </c>
      <c r="Z157" s="31">
        <f t="shared" si="10"/>
        <v>0.33960055708655584</v>
      </c>
      <c r="AA157" s="31">
        <f t="shared" si="10"/>
        <v>1.4045692950484488E-2</v>
      </c>
      <c r="AB157" s="31">
        <f t="shared" si="12"/>
        <v>0.66221177010439369</v>
      </c>
      <c r="AC157" s="31">
        <f t="shared" si="12"/>
        <v>0.3126075484685098</v>
      </c>
      <c r="AD157" s="31">
        <f t="shared" si="12"/>
        <v>1.3202172001070704E-2</v>
      </c>
      <c r="AE157" s="31">
        <f t="shared" si="14"/>
        <v>7.8694994152478825E-2</v>
      </c>
      <c r="AF157" s="31">
        <f t="shared" si="14"/>
        <v>-7.6086679425548032E-2</v>
      </c>
      <c r="AG157" s="31">
        <f t="shared" si="14"/>
        <v>-2.377678938088908E-3</v>
      </c>
    </row>
    <row r="158" spans="1:33">
      <c r="A158" s="30">
        <v>155</v>
      </c>
      <c r="B158" s="30" t="s">
        <v>16754</v>
      </c>
      <c r="C158" s="30" t="s">
        <v>16773</v>
      </c>
      <c r="D158" s="32" t="s">
        <v>7</v>
      </c>
      <c r="E158" s="32" t="s">
        <v>9</v>
      </c>
      <c r="F158" s="32" t="s">
        <v>13</v>
      </c>
      <c r="G158" s="32" t="s">
        <v>9583</v>
      </c>
      <c r="H158" s="32" t="s">
        <v>9582</v>
      </c>
      <c r="I158" s="32" t="s">
        <v>7021</v>
      </c>
      <c r="J158" s="30">
        <v>58251</v>
      </c>
      <c r="K158" s="32">
        <v>37478</v>
      </c>
      <c r="L158" s="32">
        <v>19004</v>
      </c>
      <c r="M158" s="32">
        <v>1144</v>
      </c>
      <c r="N158" s="32">
        <v>102514</v>
      </c>
      <c r="O158" s="32">
        <v>53778</v>
      </c>
      <c r="P158" s="32">
        <v>45163</v>
      </c>
      <c r="Q158" s="32">
        <v>2367</v>
      </c>
      <c r="R158" s="32">
        <v>160765</v>
      </c>
      <c r="S158" s="32">
        <v>91256</v>
      </c>
      <c r="T158" s="32">
        <v>64167</v>
      </c>
      <c r="U158" s="32">
        <v>3511</v>
      </c>
      <c r="V158" s="31">
        <f t="shared" si="13"/>
        <v>0.64338809634169369</v>
      </c>
      <c r="W158" s="31">
        <f t="shared" si="13"/>
        <v>0.32624332629482755</v>
      </c>
      <c r="X158" s="31">
        <f t="shared" si="13"/>
        <v>1.9639147825788399E-2</v>
      </c>
      <c r="Y158" s="31">
        <f t="shared" si="10"/>
        <v>0.52459176307626276</v>
      </c>
      <c r="Z158" s="31">
        <f t="shared" si="10"/>
        <v>0.44055446085412725</v>
      </c>
      <c r="AA158" s="31">
        <f t="shared" si="10"/>
        <v>2.3089529235031311E-2</v>
      </c>
      <c r="AB158" s="31">
        <f t="shared" si="12"/>
        <v>0.5676359904208006</v>
      </c>
      <c r="AC158" s="31">
        <f t="shared" si="12"/>
        <v>0.39913538394551051</v>
      </c>
      <c r="AD158" s="31">
        <f t="shared" si="12"/>
        <v>2.1839330700090195E-2</v>
      </c>
      <c r="AE158" s="31">
        <f t="shared" si="14"/>
        <v>0.11879633326543093</v>
      </c>
      <c r="AF158" s="31">
        <f t="shared" si="14"/>
        <v>-0.1143111345592997</v>
      </c>
      <c r="AG158" s="31">
        <f t="shared" si="14"/>
        <v>-3.4503814092429128E-3</v>
      </c>
    </row>
    <row r="159" spans="1:33">
      <c r="A159" s="30">
        <v>156</v>
      </c>
      <c r="B159" s="30" t="s">
        <v>16754</v>
      </c>
      <c r="C159" s="30" t="s">
        <v>16772</v>
      </c>
      <c r="D159" s="32" t="s">
        <v>7</v>
      </c>
      <c r="E159" s="32" t="s">
        <v>9</v>
      </c>
      <c r="F159" s="32" t="s">
        <v>19</v>
      </c>
      <c r="G159" s="32" t="s">
        <v>9641</v>
      </c>
      <c r="H159" s="32" t="s">
        <v>9640</v>
      </c>
      <c r="I159" s="32" t="s">
        <v>6771</v>
      </c>
      <c r="J159" s="30">
        <v>60691</v>
      </c>
      <c r="K159" s="32">
        <v>34959</v>
      </c>
      <c r="L159" s="32">
        <v>17164</v>
      </c>
      <c r="M159" s="32">
        <v>277</v>
      </c>
      <c r="N159" s="32">
        <v>91445</v>
      </c>
      <c r="O159" s="32">
        <v>41613</v>
      </c>
      <c r="P159" s="32">
        <v>32977</v>
      </c>
      <c r="Q159" s="32">
        <v>495</v>
      </c>
      <c r="R159" s="32">
        <v>152136</v>
      </c>
      <c r="S159" s="32">
        <v>76572</v>
      </c>
      <c r="T159" s="32">
        <v>50141</v>
      </c>
      <c r="U159" s="32">
        <v>772</v>
      </c>
      <c r="V159" s="31">
        <f t="shared" si="13"/>
        <v>0.57601621327709218</v>
      </c>
      <c r="W159" s="31">
        <f t="shared" si="13"/>
        <v>0.28280964228633571</v>
      </c>
      <c r="X159" s="31">
        <f t="shared" si="13"/>
        <v>4.5641034090721858E-3</v>
      </c>
      <c r="Y159" s="31">
        <f t="shared" ref="Y159:AA222" si="15">O159/$N159</f>
        <v>0.4550604188309913</v>
      </c>
      <c r="Z159" s="31">
        <f t="shared" si="15"/>
        <v>0.36062113838919568</v>
      </c>
      <c r="AA159" s="31">
        <f t="shared" si="15"/>
        <v>5.4130898354201977E-3</v>
      </c>
      <c r="AB159" s="31">
        <f t="shared" si="12"/>
        <v>0.50331282536677713</v>
      </c>
      <c r="AC159" s="31">
        <f t="shared" si="12"/>
        <v>0.32958011253089342</v>
      </c>
      <c r="AD159" s="31">
        <f t="shared" si="12"/>
        <v>5.074407109428406E-3</v>
      </c>
      <c r="AE159" s="31">
        <f t="shared" si="14"/>
        <v>0.12095579444610088</v>
      </c>
      <c r="AF159" s="31">
        <f t="shared" si="14"/>
        <v>-7.7811496102859978E-2</v>
      </c>
      <c r="AG159" s="31">
        <f t="shared" si="14"/>
        <v>-8.4898642634801194E-4</v>
      </c>
    </row>
    <row r="160" spans="1:33">
      <c r="A160" s="30">
        <v>157</v>
      </c>
      <c r="B160" s="30" t="s">
        <v>16754</v>
      </c>
      <c r="C160" s="30" t="s">
        <v>16771</v>
      </c>
      <c r="D160" s="32" t="s">
        <v>7</v>
      </c>
      <c r="E160" s="32" t="s">
        <v>9</v>
      </c>
      <c r="F160" s="32" t="s">
        <v>19</v>
      </c>
      <c r="G160" s="32" t="s">
        <v>9712</v>
      </c>
      <c r="H160" s="32" t="s">
        <v>9711</v>
      </c>
      <c r="I160" s="32" t="s">
        <v>9710</v>
      </c>
      <c r="J160" s="30">
        <v>50977</v>
      </c>
      <c r="K160" s="32">
        <v>26544</v>
      </c>
      <c r="L160" s="32">
        <v>23134</v>
      </c>
      <c r="M160" s="32">
        <v>440</v>
      </c>
      <c r="N160" s="32">
        <v>82157</v>
      </c>
      <c r="O160" s="32">
        <v>33813</v>
      </c>
      <c r="P160" s="32">
        <v>46692</v>
      </c>
      <c r="Q160" s="32">
        <v>769</v>
      </c>
      <c r="R160" s="32">
        <v>133134</v>
      </c>
      <c r="S160" s="32">
        <v>60357</v>
      </c>
      <c r="T160" s="32">
        <v>69826</v>
      </c>
      <c r="U160" s="32">
        <v>1209</v>
      </c>
      <c r="V160" s="31">
        <f t="shared" si="13"/>
        <v>0.52070541616807575</v>
      </c>
      <c r="W160" s="31">
        <f t="shared" si="13"/>
        <v>0.45381250367812936</v>
      </c>
      <c r="X160" s="31">
        <f t="shared" si="13"/>
        <v>8.6313435470898644E-3</v>
      </c>
      <c r="Y160" s="31">
        <f t="shared" si="15"/>
        <v>0.41156566086882435</v>
      </c>
      <c r="Z160" s="31">
        <f t="shared" si="15"/>
        <v>0.56832649682924152</v>
      </c>
      <c r="AA160" s="31">
        <f t="shared" si="15"/>
        <v>9.3601275606460792E-3</v>
      </c>
      <c r="AB160" s="31">
        <f t="shared" si="12"/>
        <v>0.45335526612285365</v>
      </c>
      <c r="AC160" s="31">
        <f t="shared" si="12"/>
        <v>0.52447909624889211</v>
      </c>
      <c r="AD160" s="31">
        <f t="shared" si="12"/>
        <v>9.0810762089323545E-3</v>
      </c>
      <c r="AE160" s="31">
        <f t="shared" si="14"/>
        <v>0.10913975529925141</v>
      </c>
      <c r="AF160" s="31">
        <f t="shared" si="14"/>
        <v>-0.11451399315111216</v>
      </c>
      <c r="AG160" s="31">
        <f t="shared" si="14"/>
        <v>-7.2878401355621486E-4</v>
      </c>
    </row>
    <row r="161" spans="1:33">
      <c r="A161" s="30">
        <v>158</v>
      </c>
      <c r="B161" s="30" t="s">
        <v>16754</v>
      </c>
      <c r="C161" s="30" t="s">
        <v>16770</v>
      </c>
      <c r="D161" s="32" t="s">
        <v>7</v>
      </c>
      <c r="E161" s="32" t="s">
        <v>9</v>
      </c>
      <c r="F161" s="32" t="s">
        <v>255</v>
      </c>
      <c r="G161" s="32" t="s">
        <v>9783</v>
      </c>
      <c r="H161" s="32" t="s">
        <v>9782</v>
      </c>
      <c r="I161" s="32" t="s">
        <v>9781</v>
      </c>
      <c r="J161" s="30">
        <v>55028</v>
      </c>
      <c r="K161" s="32">
        <v>36507</v>
      </c>
      <c r="L161" s="32">
        <v>17405</v>
      </c>
      <c r="M161" s="32">
        <v>340</v>
      </c>
      <c r="N161" s="32">
        <v>95588</v>
      </c>
      <c r="O161" s="32">
        <v>53190</v>
      </c>
      <c r="P161" s="32">
        <v>40266</v>
      </c>
      <c r="Q161" s="32">
        <v>708</v>
      </c>
      <c r="R161" s="32">
        <v>150616</v>
      </c>
      <c r="S161" s="32">
        <v>89697</v>
      </c>
      <c r="T161" s="32">
        <v>57671</v>
      </c>
      <c r="U161" s="32">
        <v>1048</v>
      </c>
      <c r="V161" s="31">
        <f t="shared" si="13"/>
        <v>0.66342589227302462</v>
      </c>
      <c r="W161" s="31">
        <f t="shared" si="13"/>
        <v>0.31629352329723048</v>
      </c>
      <c r="X161" s="31">
        <f t="shared" si="13"/>
        <v>6.17867267572872E-3</v>
      </c>
      <c r="Y161" s="31">
        <f t="shared" si="15"/>
        <v>0.55645060049378581</v>
      </c>
      <c r="Z161" s="31">
        <f t="shared" si="15"/>
        <v>0.42124534460392515</v>
      </c>
      <c r="AA161" s="31">
        <f t="shared" si="15"/>
        <v>7.4067874628614468E-3</v>
      </c>
      <c r="AB161" s="31">
        <f t="shared" si="12"/>
        <v>0.5955343389812503</v>
      </c>
      <c r="AC161" s="31">
        <f t="shared" si="12"/>
        <v>0.38290088702395497</v>
      </c>
      <c r="AD161" s="31">
        <f t="shared" si="12"/>
        <v>6.9580921017687366E-3</v>
      </c>
      <c r="AE161" s="31">
        <f t="shared" si="14"/>
        <v>0.10697529177923881</v>
      </c>
      <c r="AF161" s="31">
        <f t="shared" si="14"/>
        <v>-0.10495182130669467</v>
      </c>
      <c r="AG161" s="31">
        <f t="shared" si="14"/>
        <v>-1.2281147871327268E-3</v>
      </c>
    </row>
    <row r="162" spans="1:33">
      <c r="A162" s="30">
        <v>159</v>
      </c>
      <c r="B162" s="30" t="s">
        <v>16754</v>
      </c>
      <c r="C162" s="30" t="s">
        <v>16769</v>
      </c>
      <c r="D162" s="32" t="s">
        <v>7</v>
      </c>
      <c r="E162" s="32" t="s">
        <v>9</v>
      </c>
      <c r="F162" s="32" t="s">
        <v>19</v>
      </c>
      <c r="G162" s="32" t="s">
        <v>9841</v>
      </c>
      <c r="H162" s="32" t="s">
        <v>9840</v>
      </c>
      <c r="I162" s="32" t="s">
        <v>9839</v>
      </c>
      <c r="J162" s="30">
        <v>60851</v>
      </c>
      <c r="K162" s="32">
        <v>36478</v>
      </c>
      <c r="L162" s="32">
        <v>23462</v>
      </c>
      <c r="M162" s="32">
        <v>312</v>
      </c>
      <c r="N162" s="32">
        <v>104547</v>
      </c>
      <c r="O162" s="32">
        <v>48014</v>
      </c>
      <c r="P162" s="32">
        <v>55100</v>
      </c>
      <c r="Q162" s="32">
        <v>506</v>
      </c>
      <c r="R162" s="32">
        <v>165398</v>
      </c>
      <c r="S162" s="32">
        <v>84492</v>
      </c>
      <c r="T162" s="32">
        <v>78562</v>
      </c>
      <c r="U162" s="32">
        <v>818</v>
      </c>
      <c r="V162" s="31">
        <f t="shared" si="13"/>
        <v>0.59946426517230611</v>
      </c>
      <c r="W162" s="31">
        <f t="shared" si="13"/>
        <v>0.38556474010287423</v>
      </c>
      <c r="X162" s="31">
        <f t="shared" si="13"/>
        <v>5.1272781055364744E-3</v>
      </c>
      <c r="Y162" s="31">
        <f t="shared" si="15"/>
        <v>0.4592575588013047</v>
      </c>
      <c r="Z162" s="31">
        <f t="shared" si="15"/>
        <v>0.52703568729853556</v>
      </c>
      <c r="AA162" s="31">
        <f t="shared" si="15"/>
        <v>4.8399284532315611E-3</v>
      </c>
      <c r="AB162" s="31">
        <f t="shared" si="12"/>
        <v>0.51084051802319252</v>
      </c>
      <c r="AC162" s="31">
        <f t="shared" si="12"/>
        <v>0.47498760565424009</v>
      </c>
      <c r="AD162" s="31">
        <f t="shared" si="12"/>
        <v>4.9456462593259892E-3</v>
      </c>
      <c r="AE162" s="31">
        <f t="shared" si="14"/>
        <v>0.14020670637100141</v>
      </c>
      <c r="AF162" s="31">
        <f t="shared" si="14"/>
        <v>-0.14147094719566133</v>
      </c>
      <c r="AG162" s="31">
        <f t="shared" si="14"/>
        <v>2.8734965230491332E-4</v>
      </c>
    </row>
    <row r="163" spans="1:33">
      <c r="A163" s="30">
        <v>160</v>
      </c>
      <c r="B163" s="30" t="s">
        <v>16754</v>
      </c>
      <c r="C163" s="30" t="s">
        <v>16768</v>
      </c>
      <c r="D163" s="32" t="s">
        <v>7</v>
      </c>
      <c r="E163" s="32" t="s">
        <v>9</v>
      </c>
      <c r="F163" s="32" t="s">
        <v>100</v>
      </c>
      <c r="G163" s="32" t="s">
        <v>9903</v>
      </c>
      <c r="H163" s="32" t="s">
        <v>9902</v>
      </c>
      <c r="I163" s="32" t="s">
        <v>9901</v>
      </c>
      <c r="J163" s="30">
        <v>55103</v>
      </c>
      <c r="K163" s="32">
        <v>33900</v>
      </c>
      <c r="L163" s="32">
        <v>19394</v>
      </c>
      <c r="M163" s="32">
        <v>956</v>
      </c>
      <c r="N163" s="32">
        <v>95232</v>
      </c>
      <c r="O163" s="32">
        <v>45894</v>
      </c>
      <c r="P163" s="32">
        <v>45964</v>
      </c>
      <c r="Q163" s="32">
        <v>1934</v>
      </c>
      <c r="R163" s="32">
        <v>150335</v>
      </c>
      <c r="S163" s="32">
        <v>79794</v>
      </c>
      <c r="T163" s="32">
        <v>65358</v>
      </c>
      <c r="U163" s="32">
        <v>2890</v>
      </c>
      <c r="V163" s="31">
        <f t="shared" si="13"/>
        <v>0.61521151298477394</v>
      </c>
      <c r="W163" s="31">
        <f t="shared" si="13"/>
        <v>0.35195905849046333</v>
      </c>
      <c r="X163" s="31">
        <f t="shared" si="13"/>
        <v>1.7349327622815453E-2</v>
      </c>
      <c r="Y163" s="31">
        <f t="shared" si="15"/>
        <v>0.4819178427419355</v>
      </c>
      <c r="Z163" s="31">
        <f t="shared" si="15"/>
        <v>0.48265288978494625</v>
      </c>
      <c r="AA163" s="31">
        <f t="shared" si="15"/>
        <v>2.0308299731182797E-2</v>
      </c>
      <c r="AB163" s="31">
        <f t="shared" si="12"/>
        <v>0.53077460338577176</v>
      </c>
      <c r="AC163" s="31">
        <f t="shared" si="12"/>
        <v>0.43474906043170253</v>
      </c>
      <c r="AD163" s="31">
        <f t="shared" si="12"/>
        <v>1.9223733661489339E-2</v>
      </c>
      <c r="AE163" s="31">
        <f t="shared" si="14"/>
        <v>0.13329367024283845</v>
      </c>
      <c r="AF163" s="31">
        <f t="shared" si="14"/>
        <v>-0.13069383129448292</v>
      </c>
      <c r="AG163" s="31">
        <f t="shared" si="14"/>
        <v>-2.9589721083673436E-3</v>
      </c>
    </row>
    <row r="164" spans="1:33">
      <c r="A164" s="30">
        <v>161</v>
      </c>
      <c r="B164" s="30" t="s">
        <v>16754</v>
      </c>
      <c r="C164" s="30" t="s">
        <v>16767</v>
      </c>
      <c r="D164" s="32" t="s">
        <v>7</v>
      </c>
      <c r="E164" s="32" t="s">
        <v>9</v>
      </c>
      <c r="F164" s="32" t="s">
        <v>19</v>
      </c>
      <c r="G164" s="32" t="s">
        <v>9980</v>
      </c>
      <c r="H164" s="32" t="s">
        <v>9979</v>
      </c>
      <c r="I164" s="32" t="s">
        <v>9978</v>
      </c>
      <c r="J164" s="30">
        <v>45225</v>
      </c>
      <c r="K164" s="32">
        <v>30279</v>
      </c>
      <c r="L164" s="32">
        <v>13828</v>
      </c>
      <c r="M164" s="32">
        <v>360</v>
      </c>
      <c r="N164" s="32">
        <v>95918</v>
      </c>
      <c r="O164" s="32">
        <v>54779</v>
      </c>
      <c r="P164" s="32">
        <v>38294</v>
      </c>
      <c r="Q164" s="32">
        <v>785</v>
      </c>
      <c r="R164" s="32">
        <v>141143</v>
      </c>
      <c r="S164" s="32">
        <v>85058</v>
      </c>
      <c r="T164" s="32">
        <v>52122</v>
      </c>
      <c r="U164" s="32">
        <v>1145</v>
      </c>
      <c r="V164" s="31">
        <f t="shared" si="13"/>
        <v>0.66951907131011612</v>
      </c>
      <c r="W164" s="31">
        <f t="shared" si="13"/>
        <v>0.30576008844665559</v>
      </c>
      <c r="X164" s="31">
        <f t="shared" si="13"/>
        <v>7.9601990049751239E-3</v>
      </c>
      <c r="Y164" s="31">
        <f t="shared" si="15"/>
        <v>0.57110239996663814</v>
      </c>
      <c r="Z164" s="31">
        <f t="shared" si="15"/>
        <v>0.39923684814112054</v>
      </c>
      <c r="AA164" s="31">
        <f t="shared" si="15"/>
        <v>8.1840738964532207E-3</v>
      </c>
      <c r="AB164" s="31">
        <f t="shared" si="12"/>
        <v>0.60263704186534228</v>
      </c>
      <c r="AC164" s="31">
        <f t="shared" si="12"/>
        <v>0.36928505133091971</v>
      </c>
      <c r="AD164" s="31">
        <f t="shared" si="12"/>
        <v>8.1123399672672399E-3</v>
      </c>
      <c r="AE164" s="31">
        <f t="shared" ref="AE164:AG197" si="16">V164-Y164</f>
        <v>9.8416671343477979E-2</v>
      </c>
      <c r="AF164" s="31">
        <f t="shared" si="16"/>
        <v>-9.347675969446495E-2</v>
      </c>
      <c r="AG164" s="31">
        <f t="shared" si="16"/>
        <v>-2.2387489147809685E-4</v>
      </c>
    </row>
    <row r="165" spans="1:33">
      <c r="A165" s="30">
        <v>162</v>
      </c>
      <c r="B165" s="30" t="s">
        <v>16754</v>
      </c>
      <c r="C165" s="30" t="s">
        <v>16766</v>
      </c>
      <c r="D165" s="32" t="s">
        <v>7</v>
      </c>
      <c r="E165" s="32" t="s">
        <v>9</v>
      </c>
      <c r="F165" s="32" t="s">
        <v>19</v>
      </c>
      <c r="G165" s="32" t="s">
        <v>10056</v>
      </c>
      <c r="H165" s="32" t="s">
        <v>10055</v>
      </c>
      <c r="I165" s="32" t="s">
        <v>10054</v>
      </c>
      <c r="J165" s="30">
        <v>34726</v>
      </c>
      <c r="K165" s="32">
        <v>21394</v>
      </c>
      <c r="L165" s="32">
        <v>12402</v>
      </c>
      <c r="M165" s="32">
        <v>453</v>
      </c>
      <c r="N165" s="32">
        <v>55852</v>
      </c>
      <c r="O165" s="32">
        <v>27175</v>
      </c>
      <c r="P165" s="32">
        <v>27186</v>
      </c>
      <c r="Q165" s="32">
        <v>771</v>
      </c>
      <c r="R165" s="32">
        <v>90578</v>
      </c>
      <c r="S165" s="32">
        <v>48569</v>
      </c>
      <c r="T165" s="32">
        <v>39588</v>
      </c>
      <c r="U165" s="32">
        <v>1224</v>
      </c>
      <c r="V165" s="31">
        <f t="shared" si="13"/>
        <v>0.616080170477452</v>
      </c>
      <c r="W165" s="31">
        <f t="shared" si="13"/>
        <v>0.35713874330472845</v>
      </c>
      <c r="X165" s="31">
        <f t="shared" si="13"/>
        <v>1.3044980706099177E-2</v>
      </c>
      <c r="Y165" s="31">
        <f t="shared" si="15"/>
        <v>0.48655374919429922</v>
      </c>
      <c r="Z165" s="31">
        <f t="shared" si="15"/>
        <v>0.48675069827400991</v>
      </c>
      <c r="AA165" s="31">
        <f t="shared" si="15"/>
        <v>1.3804340041538351E-2</v>
      </c>
      <c r="AB165" s="31">
        <f t="shared" si="12"/>
        <v>0.53621188368036388</v>
      </c>
      <c r="AC165" s="31">
        <f t="shared" si="12"/>
        <v>0.43705977168848947</v>
      </c>
      <c r="AD165" s="31">
        <f t="shared" si="12"/>
        <v>1.3513215129501646E-2</v>
      </c>
      <c r="AE165" s="31">
        <f t="shared" si="16"/>
        <v>0.12952642128315278</v>
      </c>
      <c r="AF165" s="31">
        <f t="shared" si="16"/>
        <v>-0.12961195496928146</v>
      </c>
      <c r="AG165" s="31">
        <f t="shared" si="16"/>
        <v>-7.5935933543917408E-4</v>
      </c>
    </row>
    <row r="166" spans="1:33">
      <c r="A166" s="30">
        <v>163</v>
      </c>
      <c r="B166" s="30" t="s">
        <v>16754</v>
      </c>
      <c r="C166" s="30" t="s">
        <v>16765</v>
      </c>
      <c r="D166" s="32" t="s">
        <v>7</v>
      </c>
      <c r="E166" s="32" t="s">
        <v>9</v>
      </c>
      <c r="F166" s="32" t="s">
        <v>19</v>
      </c>
      <c r="G166" s="32" t="s">
        <v>10126</v>
      </c>
      <c r="H166" s="32" t="s">
        <v>10125</v>
      </c>
      <c r="I166" s="32" t="s">
        <v>10124</v>
      </c>
      <c r="J166" s="30">
        <v>46891</v>
      </c>
      <c r="K166" s="32">
        <v>23930</v>
      </c>
      <c r="L166" s="32">
        <v>21219</v>
      </c>
      <c r="M166" s="32">
        <v>336</v>
      </c>
      <c r="N166" s="32">
        <v>63209</v>
      </c>
      <c r="O166" s="32">
        <v>25752</v>
      </c>
      <c r="P166" s="32">
        <v>35325</v>
      </c>
      <c r="Q166" s="32">
        <v>510</v>
      </c>
      <c r="R166" s="32">
        <v>110100</v>
      </c>
      <c r="S166" s="32">
        <v>49682</v>
      </c>
      <c r="T166" s="32">
        <v>56544</v>
      </c>
      <c r="U166" s="32">
        <v>846</v>
      </c>
      <c r="V166" s="31">
        <f t="shared" si="13"/>
        <v>0.51033247318248709</v>
      </c>
      <c r="W166" s="31">
        <f t="shared" si="13"/>
        <v>0.4525175406794481</v>
      </c>
      <c r="X166" s="31">
        <f t="shared" si="13"/>
        <v>7.1655541575142354E-3</v>
      </c>
      <c r="Y166" s="31">
        <f t="shared" si="15"/>
        <v>0.40741033713553448</v>
      </c>
      <c r="Z166" s="31">
        <f t="shared" si="15"/>
        <v>0.55886028888291228</v>
      </c>
      <c r="AA166" s="31">
        <f t="shared" si="15"/>
        <v>8.068471262003829E-3</v>
      </c>
      <c r="AB166" s="31">
        <f t="shared" si="12"/>
        <v>0.45124432334241599</v>
      </c>
      <c r="AC166" s="31">
        <f t="shared" si="12"/>
        <v>0.51356948228882837</v>
      </c>
      <c r="AD166" s="31">
        <f t="shared" si="12"/>
        <v>7.6839237057220707E-3</v>
      </c>
      <c r="AE166" s="31">
        <f t="shared" si="16"/>
        <v>0.10292213604695261</v>
      </c>
      <c r="AF166" s="31">
        <f t="shared" si="16"/>
        <v>-0.10634274820346418</v>
      </c>
      <c r="AG166" s="31">
        <f t="shared" si="16"/>
        <v>-9.0291710448959367E-4</v>
      </c>
    </row>
    <row r="167" spans="1:33">
      <c r="A167" s="30">
        <v>164</v>
      </c>
      <c r="B167" s="30" t="s">
        <v>16754</v>
      </c>
      <c r="C167" s="30" t="s">
        <v>16764</v>
      </c>
      <c r="D167" s="32" t="s">
        <v>7</v>
      </c>
      <c r="E167" s="32" t="s">
        <v>9</v>
      </c>
      <c r="F167" s="32" t="s">
        <v>19</v>
      </c>
      <c r="G167" s="32" t="s">
        <v>10207</v>
      </c>
      <c r="H167" s="32" t="s">
        <v>10206</v>
      </c>
      <c r="I167" s="32" t="s">
        <v>10205</v>
      </c>
      <c r="J167" s="30">
        <v>41886</v>
      </c>
      <c r="K167" s="32">
        <v>23159</v>
      </c>
      <c r="L167" s="32">
        <v>17605</v>
      </c>
      <c r="M167" s="32">
        <v>477</v>
      </c>
      <c r="N167" s="32">
        <v>56589</v>
      </c>
      <c r="O167" s="32">
        <v>26562</v>
      </c>
      <c r="P167" s="32">
        <v>27949</v>
      </c>
      <c r="Q167" s="32">
        <v>895</v>
      </c>
      <c r="R167" s="32">
        <v>98475</v>
      </c>
      <c r="S167" s="32">
        <v>49721</v>
      </c>
      <c r="T167" s="32">
        <v>45554</v>
      </c>
      <c r="U167" s="32">
        <v>1372</v>
      </c>
      <c r="V167" s="31">
        <f t="shared" si="13"/>
        <v>0.55290550541947192</v>
      </c>
      <c r="W167" s="31">
        <f t="shared" si="13"/>
        <v>0.42030750131308792</v>
      </c>
      <c r="X167" s="31">
        <f t="shared" si="13"/>
        <v>1.1388053287494627E-2</v>
      </c>
      <c r="Y167" s="31">
        <f t="shared" si="15"/>
        <v>0.46938450935694215</v>
      </c>
      <c r="Z167" s="31">
        <f t="shared" si="15"/>
        <v>0.49389457315025886</v>
      </c>
      <c r="AA167" s="31">
        <f t="shared" si="15"/>
        <v>1.581579458905441E-2</v>
      </c>
      <c r="AB167" s="31">
        <f t="shared" si="12"/>
        <v>0.50490987560294487</v>
      </c>
      <c r="AC167" s="31">
        <f t="shared" si="12"/>
        <v>0.46259456714902258</v>
      </c>
      <c r="AD167" s="31">
        <f t="shared" si="12"/>
        <v>1.3932470170093933E-2</v>
      </c>
      <c r="AE167" s="31">
        <f t="shared" si="16"/>
        <v>8.3520996062529773E-2</v>
      </c>
      <c r="AF167" s="31">
        <f t="shared" si="16"/>
        <v>-7.3587071837170948E-2</v>
      </c>
      <c r="AG167" s="31">
        <f t="shared" si="16"/>
        <v>-4.427741301559783E-3</v>
      </c>
    </row>
    <row r="168" spans="1:33">
      <c r="A168" s="30">
        <v>165</v>
      </c>
      <c r="B168" s="30" t="s">
        <v>16754</v>
      </c>
      <c r="C168" s="30" t="s">
        <v>16763</v>
      </c>
      <c r="D168" s="32" t="s">
        <v>7</v>
      </c>
      <c r="E168" s="32" t="s">
        <v>9</v>
      </c>
      <c r="F168" s="32" t="s">
        <v>19</v>
      </c>
      <c r="G168" s="32" t="s">
        <v>10256</v>
      </c>
      <c r="H168" s="32" t="s">
        <v>10255</v>
      </c>
      <c r="I168" s="32" t="s">
        <v>10254</v>
      </c>
      <c r="J168" s="30">
        <v>36147</v>
      </c>
      <c r="K168" s="32">
        <v>21028</v>
      </c>
      <c r="L168" s="32">
        <v>11718</v>
      </c>
      <c r="M168" s="32">
        <v>185</v>
      </c>
      <c r="N168" s="32">
        <v>75669</v>
      </c>
      <c r="O168" s="32">
        <v>37585</v>
      </c>
      <c r="P168" s="32">
        <v>30942</v>
      </c>
      <c r="Q168" s="32">
        <v>399</v>
      </c>
      <c r="R168" s="32">
        <v>111816</v>
      </c>
      <c r="S168" s="32">
        <v>58613</v>
      </c>
      <c r="T168" s="32">
        <v>42660</v>
      </c>
      <c r="U168" s="32">
        <v>584</v>
      </c>
      <c r="V168" s="31">
        <f t="shared" si="13"/>
        <v>0.58173569037541151</v>
      </c>
      <c r="W168" s="31">
        <f t="shared" si="13"/>
        <v>0.32417628018922734</v>
      </c>
      <c r="X168" s="31">
        <f t="shared" si="13"/>
        <v>5.1179904279746594E-3</v>
      </c>
      <c r="Y168" s="31">
        <f t="shared" si="15"/>
        <v>0.49670274484927779</v>
      </c>
      <c r="Z168" s="31">
        <f t="shared" si="15"/>
        <v>0.40891250049557942</v>
      </c>
      <c r="AA168" s="31">
        <f t="shared" si="15"/>
        <v>5.2729651508543786E-3</v>
      </c>
      <c r="AB168" s="31">
        <f t="shared" si="12"/>
        <v>0.52419152894040211</v>
      </c>
      <c r="AC168" s="31">
        <f t="shared" si="12"/>
        <v>0.3815196394075982</v>
      </c>
      <c r="AD168" s="31">
        <f t="shared" si="12"/>
        <v>5.2228661372254416E-3</v>
      </c>
      <c r="AE168" s="31">
        <f t="shared" si="16"/>
        <v>8.5032945526133719E-2</v>
      </c>
      <c r="AF168" s="31">
        <f t="shared" si="16"/>
        <v>-8.4736220306352084E-2</v>
      </c>
      <c r="AG168" s="31">
        <f t="shared" si="16"/>
        <v>-1.5497472287971919E-4</v>
      </c>
    </row>
    <row r="169" spans="1:33">
      <c r="A169" s="30">
        <v>166</v>
      </c>
      <c r="B169" s="30" t="s">
        <v>16754</v>
      </c>
      <c r="C169" s="30" t="s">
        <v>16762</v>
      </c>
      <c r="D169" s="32" t="s">
        <v>7</v>
      </c>
      <c r="E169" s="32" t="s">
        <v>9</v>
      </c>
      <c r="F169" s="32" t="s">
        <v>255</v>
      </c>
      <c r="G169" s="32" t="s">
        <v>10329</v>
      </c>
      <c r="H169" s="32" t="s">
        <v>10328</v>
      </c>
      <c r="I169" s="32" t="s">
        <v>10327</v>
      </c>
      <c r="J169" s="30">
        <v>43589</v>
      </c>
      <c r="K169" s="32">
        <v>25682</v>
      </c>
      <c r="L169" s="32">
        <v>16785</v>
      </c>
      <c r="M169" s="32">
        <v>364</v>
      </c>
      <c r="N169" s="32">
        <v>75006</v>
      </c>
      <c r="O169" s="32">
        <v>37511</v>
      </c>
      <c r="P169" s="32">
        <v>35415</v>
      </c>
      <c r="Q169" s="32">
        <v>767</v>
      </c>
      <c r="R169" s="32">
        <v>118595</v>
      </c>
      <c r="S169" s="32">
        <v>63193</v>
      </c>
      <c r="T169" s="32">
        <v>52200</v>
      </c>
      <c r="U169" s="32">
        <v>1131</v>
      </c>
      <c r="V169" s="31">
        <f t="shared" si="13"/>
        <v>0.58918534492647223</v>
      </c>
      <c r="W169" s="31">
        <f t="shared" si="13"/>
        <v>0.38507421597191954</v>
      </c>
      <c r="X169" s="31">
        <f t="shared" si="13"/>
        <v>8.350730688935281E-3</v>
      </c>
      <c r="Y169" s="31">
        <f t="shared" si="15"/>
        <v>0.50010665813401589</v>
      </c>
      <c r="Z169" s="31">
        <f t="shared" si="15"/>
        <v>0.47216222702183824</v>
      </c>
      <c r="AA169" s="31">
        <f t="shared" si="15"/>
        <v>1.0225848598778764E-2</v>
      </c>
      <c r="AB169" s="31">
        <f t="shared" si="12"/>
        <v>0.53284708461570895</v>
      </c>
      <c r="AC169" s="31">
        <f t="shared" si="12"/>
        <v>0.44015346346810574</v>
      </c>
      <c r="AD169" s="31">
        <f t="shared" si="12"/>
        <v>9.5366583751422904E-3</v>
      </c>
      <c r="AE169" s="31">
        <f t="shared" si="16"/>
        <v>8.9078686792456341E-2</v>
      </c>
      <c r="AF169" s="31">
        <f t="shared" si="16"/>
        <v>-8.7088011049918701E-2</v>
      </c>
      <c r="AG169" s="31">
        <f t="shared" si="16"/>
        <v>-1.8751179098434826E-3</v>
      </c>
    </row>
    <row r="170" spans="1:33">
      <c r="A170" s="30">
        <v>167</v>
      </c>
      <c r="B170" s="30" t="s">
        <v>16754</v>
      </c>
      <c r="C170" s="30" t="s">
        <v>16761</v>
      </c>
      <c r="D170" s="32" t="s">
        <v>7</v>
      </c>
      <c r="E170" s="32" t="s">
        <v>9</v>
      </c>
      <c r="F170" s="32" t="s">
        <v>13</v>
      </c>
      <c r="G170" s="32" t="s">
        <v>10413</v>
      </c>
      <c r="H170" s="32" t="s">
        <v>10412</v>
      </c>
      <c r="I170" s="32" t="s">
        <v>10411</v>
      </c>
      <c r="J170" s="30">
        <v>47210</v>
      </c>
      <c r="K170" s="32">
        <v>25688</v>
      </c>
      <c r="L170" s="32">
        <v>18250</v>
      </c>
      <c r="M170" s="32">
        <v>708</v>
      </c>
      <c r="N170" s="32">
        <v>72239</v>
      </c>
      <c r="O170" s="32">
        <v>33001</v>
      </c>
      <c r="P170" s="32">
        <v>34041</v>
      </c>
      <c r="Q170" s="32">
        <v>1207</v>
      </c>
      <c r="R170" s="32">
        <v>119449</v>
      </c>
      <c r="S170" s="32">
        <v>58689</v>
      </c>
      <c r="T170" s="32">
        <v>52291</v>
      </c>
      <c r="U170" s="32">
        <v>1915</v>
      </c>
      <c r="V170" s="31">
        <f t="shared" si="13"/>
        <v>0.54412200804914213</v>
      </c>
      <c r="W170" s="31">
        <f t="shared" si="13"/>
        <v>0.38657064181317519</v>
      </c>
      <c r="X170" s="31">
        <f t="shared" si="13"/>
        <v>1.4996822707053591E-2</v>
      </c>
      <c r="Y170" s="31">
        <f t="shared" si="15"/>
        <v>0.45683079776851837</v>
      </c>
      <c r="Z170" s="31">
        <f t="shared" si="15"/>
        <v>0.47122745331469151</v>
      </c>
      <c r="AA170" s="31">
        <f t="shared" si="15"/>
        <v>1.6708426196375917E-2</v>
      </c>
      <c r="AB170" s="31">
        <f t="shared" si="12"/>
        <v>0.491331028304967</v>
      </c>
      <c r="AC170" s="31">
        <f t="shared" si="12"/>
        <v>0.43776841999514438</v>
      </c>
      <c r="AD170" s="31">
        <f t="shared" si="12"/>
        <v>1.6031946688544903E-2</v>
      </c>
      <c r="AE170" s="31">
        <f t="shared" si="16"/>
        <v>8.7291210280623754E-2</v>
      </c>
      <c r="AF170" s="31">
        <f t="shared" si="16"/>
        <v>-8.4656811501516327E-2</v>
      </c>
      <c r="AG170" s="31">
        <f t="shared" si="16"/>
        <v>-1.7116034893223265E-3</v>
      </c>
    </row>
    <row r="171" spans="1:33">
      <c r="A171" s="30">
        <v>168</v>
      </c>
      <c r="B171" s="30" t="s">
        <v>16754</v>
      </c>
      <c r="C171" s="30" t="s">
        <v>16760</v>
      </c>
      <c r="D171" s="32" t="s">
        <v>7</v>
      </c>
      <c r="E171" s="32" t="s">
        <v>9</v>
      </c>
      <c r="F171" s="32" t="s">
        <v>19</v>
      </c>
      <c r="G171" s="32" t="s">
        <v>10476</v>
      </c>
      <c r="H171" s="32" t="s">
        <v>10475</v>
      </c>
      <c r="I171" s="32" t="s">
        <v>10474</v>
      </c>
      <c r="J171" s="30">
        <v>54992</v>
      </c>
      <c r="K171" s="32">
        <v>38095</v>
      </c>
      <c r="L171" s="32">
        <v>15935</v>
      </c>
      <c r="M171" s="32">
        <v>436</v>
      </c>
      <c r="N171" s="32">
        <v>99368</v>
      </c>
      <c r="O171" s="32">
        <v>60517</v>
      </c>
      <c r="P171" s="32">
        <v>36867</v>
      </c>
      <c r="Q171" s="32">
        <v>955</v>
      </c>
      <c r="R171" s="32">
        <v>154360</v>
      </c>
      <c r="S171" s="32">
        <v>98612</v>
      </c>
      <c r="T171" s="32">
        <v>52802</v>
      </c>
      <c r="U171" s="32">
        <v>1391</v>
      </c>
      <c r="V171" s="31">
        <f t="shared" si="13"/>
        <v>0.69273712540005816</v>
      </c>
      <c r="W171" s="31">
        <f t="shared" si="13"/>
        <v>0.2897694210066919</v>
      </c>
      <c r="X171" s="31">
        <f t="shared" si="13"/>
        <v>7.9284259528658706E-3</v>
      </c>
      <c r="Y171" s="31">
        <f t="shared" si="15"/>
        <v>0.6090190000805088</v>
      </c>
      <c r="Z171" s="31">
        <f t="shared" si="15"/>
        <v>0.3710148136220916</v>
      </c>
      <c r="AA171" s="31">
        <f t="shared" si="15"/>
        <v>9.6107398760164244E-3</v>
      </c>
      <c r="AB171" s="31">
        <f t="shared" si="12"/>
        <v>0.6388442601710288</v>
      </c>
      <c r="AC171" s="31">
        <f t="shared" si="12"/>
        <v>0.3420704845814978</v>
      </c>
      <c r="AD171" s="31">
        <f t="shared" si="12"/>
        <v>9.0114019175952312E-3</v>
      </c>
      <c r="AE171" s="31">
        <f t="shared" si="16"/>
        <v>8.3718125319549364E-2</v>
      </c>
      <c r="AF171" s="31">
        <f t="shared" si="16"/>
        <v>-8.1245392615399703E-2</v>
      </c>
      <c r="AG171" s="31">
        <f t="shared" si="16"/>
        <v>-1.6823139231505538E-3</v>
      </c>
    </row>
    <row r="172" spans="1:33">
      <c r="A172" s="30">
        <v>169</v>
      </c>
      <c r="B172" s="30" t="s">
        <v>16754</v>
      </c>
      <c r="C172" s="30" t="s">
        <v>16759</v>
      </c>
      <c r="D172" s="32" t="s">
        <v>7</v>
      </c>
      <c r="E172" s="32" t="s">
        <v>9</v>
      </c>
      <c r="F172" s="32" t="s">
        <v>19</v>
      </c>
      <c r="G172" s="32" t="s">
        <v>10533</v>
      </c>
      <c r="H172" s="32" t="s">
        <v>10532</v>
      </c>
      <c r="I172" s="32" t="s">
        <v>10531</v>
      </c>
      <c r="J172" s="30">
        <v>51189</v>
      </c>
      <c r="K172" s="32">
        <v>35238</v>
      </c>
      <c r="L172" s="32">
        <v>14827</v>
      </c>
      <c r="M172" s="32">
        <v>562</v>
      </c>
      <c r="N172" s="32">
        <v>88092</v>
      </c>
      <c r="O172" s="32">
        <v>53555</v>
      </c>
      <c r="P172" s="32">
        <v>32550</v>
      </c>
      <c r="Q172" s="32">
        <v>1037</v>
      </c>
      <c r="R172" s="32">
        <v>139281</v>
      </c>
      <c r="S172" s="32">
        <v>88793</v>
      </c>
      <c r="T172" s="32">
        <v>47377</v>
      </c>
      <c r="U172" s="32">
        <v>1599</v>
      </c>
      <c r="V172" s="31">
        <f t="shared" si="13"/>
        <v>0.6883900838070679</v>
      </c>
      <c r="W172" s="31">
        <f t="shared" si="13"/>
        <v>0.28965207368770635</v>
      </c>
      <c r="X172" s="31">
        <f t="shared" si="13"/>
        <v>1.0978921252612866E-2</v>
      </c>
      <c r="Y172" s="31">
        <f t="shared" si="15"/>
        <v>0.60794396767016301</v>
      </c>
      <c r="Z172" s="31">
        <f t="shared" si="15"/>
        <v>0.36950006811061165</v>
      </c>
      <c r="AA172" s="31">
        <f t="shared" si="15"/>
        <v>1.1771784043954047E-2</v>
      </c>
      <c r="AB172" s="31">
        <f t="shared" si="12"/>
        <v>0.6375097823823781</v>
      </c>
      <c r="AC172" s="31">
        <f t="shared" si="12"/>
        <v>0.34015407700978595</v>
      </c>
      <c r="AD172" s="31">
        <f t="shared" si="12"/>
        <v>1.1480388566997653E-2</v>
      </c>
      <c r="AE172" s="31">
        <f t="shared" si="16"/>
        <v>8.0446116136904888E-2</v>
      </c>
      <c r="AF172" s="31">
        <f t="shared" si="16"/>
        <v>-7.98479944229053E-2</v>
      </c>
      <c r="AG172" s="31">
        <f t="shared" si="16"/>
        <v>-7.928627913411819E-4</v>
      </c>
    </row>
    <row r="173" spans="1:33">
      <c r="A173" s="30">
        <v>170</v>
      </c>
      <c r="B173" s="30" t="s">
        <v>16754</v>
      </c>
      <c r="C173" s="30" t="s">
        <v>16758</v>
      </c>
      <c r="D173" s="32" t="s">
        <v>7</v>
      </c>
      <c r="E173" s="32" t="s">
        <v>9</v>
      </c>
      <c r="F173" s="32" t="s">
        <v>19</v>
      </c>
      <c r="G173" s="32" t="s">
        <v>10576</v>
      </c>
      <c r="H173" s="32" t="s">
        <v>10575</v>
      </c>
      <c r="I173" s="32" t="s">
        <v>10574</v>
      </c>
      <c r="J173" s="30">
        <v>36291</v>
      </c>
      <c r="K173" s="32">
        <v>22213</v>
      </c>
      <c r="L173" s="32">
        <v>13343</v>
      </c>
      <c r="M173" s="32">
        <v>391</v>
      </c>
      <c r="N173" s="32">
        <v>59461</v>
      </c>
      <c r="O173" s="32">
        <v>31008</v>
      </c>
      <c r="P173" s="32">
        <v>27126</v>
      </c>
      <c r="Q173" s="32">
        <v>703</v>
      </c>
      <c r="R173" s="32">
        <v>95752</v>
      </c>
      <c r="S173" s="32">
        <v>53221</v>
      </c>
      <c r="T173" s="32">
        <v>40469</v>
      </c>
      <c r="U173" s="32">
        <v>1094</v>
      </c>
      <c r="V173" s="31">
        <f t="shared" si="13"/>
        <v>0.61208013005979445</v>
      </c>
      <c r="W173" s="31">
        <f t="shared" si="13"/>
        <v>0.36766691466203744</v>
      </c>
      <c r="X173" s="31">
        <f t="shared" si="13"/>
        <v>1.0774021107161556E-2</v>
      </c>
      <c r="Y173" s="31">
        <f t="shared" si="15"/>
        <v>0.52148467062444293</v>
      </c>
      <c r="Z173" s="31">
        <f t="shared" si="15"/>
        <v>0.45619818031987353</v>
      </c>
      <c r="AA173" s="31">
        <f t="shared" si="15"/>
        <v>1.1822875498225728E-2</v>
      </c>
      <c r="AB173" s="31">
        <f t="shared" si="12"/>
        <v>0.55582128832818112</v>
      </c>
      <c r="AC173" s="31">
        <f t="shared" si="12"/>
        <v>0.42264391344306124</v>
      </c>
      <c r="AD173" s="31">
        <f t="shared" si="12"/>
        <v>1.1425348817779263E-2</v>
      </c>
      <c r="AE173" s="31">
        <f t="shared" si="16"/>
        <v>9.0595459435351522E-2</v>
      </c>
      <c r="AF173" s="31">
        <f t="shared" si="16"/>
        <v>-8.8531265657836089E-2</v>
      </c>
      <c r="AG173" s="31">
        <f t="shared" si="16"/>
        <v>-1.0488543910641725E-3</v>
      </c>
    </row>
    <row r="174" spans="1:33">
      <c r="A174" s="30">
        <v>171</v>
      </c>
      <c r="B174" s="30" t="s">
        <v>16754</v>
      </c>
      <c r="C174" s="30" t="s">
        <v>16757</v>
      </c>
      <c r="D174" s="32" t="s">
        <v>7</v>
      </c>
      <c r="E174" s="32" t="s">
        <v>9</v>
      </c>
      <c r="F174" s="32" t="s">
        <v>19</v>
      </c>
      <c r="G174" s="32" t="s">
        <v>10617</v>
      </c>
      <c r="H174" s="32" t="s">
        <v>10616</v>
      </c>
      <c r="I174" s="32" t="s">
        <v>10615</v>
      </c>
      <c r="J174" s="30">
        <v>32194</v>
      </c>
      <c r="K174" s="32">
        <v>20489</v>
      </c>
      <c r="L174" s="32">
        <v>11091</v>
      </c>
      <c r="M174" s="32">
        <v>270</v>
      </c>
      <c r="N174" s="32">
        <v>60980</v>
      </c>
      <c r="O174" s="32">
        <v>31979</v>
      </c>
      <c r="P174" s="32">
        <v>27819</v>
      </c>
      <c r="Q174" s="32">
        <v>594</v>
      </c>
      <c r="R174" s="32">
        <v>93174</v>
      </c>
      <c r="S174" s="32">
        <v>52468</v>
      </c>
      <c r="T174" s="32">
        <v>38910</v>
      </c>
      <c r="U174" s="32">
        <v>864</v>
      </c>
      <c r="V174" s="31">
        <f t="shared" si="13"/>
        <v>0.63642293595079824</v>
      </c>
      <c r="W174" s="31">
        <f t="shared" si="13"/>
        <v>0.34450518730198176</v>
      </c>
      <c r="X174" s="31">
        <f t="shared" si="13"/>
        <v>8.3866558986146495E-3</v>
      </c>
      <c r="Y174" s="31">
        <f t="shared" si="15"/>
        <v>0.5244178419153821</v>
      </c>
      <c r="Z174" s="31">
        <f t="shared" si="15"/>
        <v>0.45619875368973434</v>
      </c>
      <c r="AA174" s="31">
        <f t="shared" si="15"/>
        <v>9.7408986552968181E-3</v>
      </c>
      <c r="AB174" s="31">
        <f t="shared" si="12"/>
        <v>0.5631184665249962</v>
      </c>
      <c r="AC174" s="31">
        <f t="shared" si="12"/>
        <v>0.41760576984995812</v>
      </c>
      <c r="AD174" s="31">
        <f t="shared" si="12"/>
        <v>9.2729731470152614E-3</v>
      </c>
      <c r="AE174" s="31">
        <f t="shared" si="16"/>
        <v>0.11200509403541614</v>
      </c>
      <c r="AF174" s="31">
        <f t="shared" si="16"/>
        <v>-0.11169356638775257</v>
      </c>
      <c r="AG174" s="31">
        <f t="shared" si="16"/>
        <v>-1.3542427566821686E-3</v>
      </c>
    </row>
    <row r="175" spans="1:33">
      <c r="A175" s="30">
        <v>172</v>
      </c>
      <c r="B175" s="30" t="s">
        <v>16754</v>
      </c>
      <c r="C175" s="30" t="s">
        <v>16756</v>
      </c>
      <c r="D175" s="32" t="s">
        <v>7</v>
      </c>
      <c r="E175" s="32" t="s">
        <v>9</v>
      </c>
      <c r="F175" s="32" t="s">
        <v>19</v>
      </c>
      <c r="G175" s="32" t="s">
        <v>10688</v>
      </c>
      <c r="H175" s="32" t="s">
        <v>10687</v>
      </c>
      <c r="I175" s="32" t="s">
        <v>10686</v>
      </c>
      <c r="J175" s="30">
        <v>46482</v>
      </c>
      <c r="K175" s="32">
        <v>31427</v>
      </c>
      <c r="L175" s="32">
        <v>13938</v>
      </c>
      <c r="M175" s="32">
        <v>511</v>
      </c>
      <c r="N175" s="32">
        <v>66383</v>
      </c>
      <c r="O175" s="32">
        <v>38478</v>
      </c>
      <c r="P175" s="32">
        <v>26476</v>
      </c>
      <c r="Q175" s="32">
        <v>759</v>
      </c>
      <c r="R175" s="32">
        <v>112865</v>
      </c>
      <c r="S175" s="32">
        <v>69905</v>
      </c>
      <c r="T175" s="32">
        <v>40414</v>
      </c>
      <c r="U175" s="32">
        <v>1270</v>
      </c>
      <c r="V175" s="31">
        <f t="shared" si="13"/>
        <v>0.6761111828234585</v>
      </c>
      <c r="W175" s="31">
        <f t="shared" si="13"/>
        <v>0.29985800955208469</v>
      </c>
      <c r="X175" s="31">
        <f t="shared" si="13"/>
        <v>1.0993502861322663E-2</v>
      </c>
      <c r="Y175" s="31">
        <f t="shared" si="15"/>
        <v>0.57963635268065616</v>
      </c>
      <c r="Z175" s="31">
        <f t="shared" si="15"/>
        <v>0.39883705165479116</v>
      </c>
      <c r="AA175" s="31">
        <f t="shared" si="15"/>
        <v>1.1433650181522377E-2</v>
      </c>
      <c r="AB175" s="31">
        <f t="shared" si="12"/>
        <v>0.61936827182917642</v>
      </c>
      <c r="AC175" s="31">
        <f t="shared" si="12"/>
        <v>0.3580738049882603</v>
      </c>
      <c r="AD175" s="31">
        <f t="shared" si="12"/>
        <v>1.125238116333673E-2</v>
      </c>
      <c r="AE175" s="31">
        <f t="shared" si="16"/>
        <v>9.6474830142802337E-2</v>
      </c>
      <c r="AF175" s="31">
        <f t="shared" si="16"/>
        <v>-9.8979042102706472E-2</v>
      </c>
      <c r="AG175" s="31">
        <f t="shared" si="16"/>
        <v>-4.4014732019971407E-4</v>
      </c>
    </row>
    <row r="176" spans="1:33">
      <c r="A176" s="30">
        <v>173</v>
      </c>
      <c r="B176" s="30" t="s">
        <v>16754</v>
      </c>
      <c r="C176" s="30" t="s">
        <v>16755</v>
      </c>
      <c r="D176" s="32" t="s">
        <v>7</v>
      </c>
      <c r="E176" s="32" t="s">
        <v>9</v>
      </c>
      <c r="F176" s="32" t="s">
        <v>13</v>
      </c>
      <c r="G176" s="32" t="s">
        <v>10733</v>
      </c>
      <c r="H176" s="32" t="s">
        <v>10732</v>
      </c>
      <c r="I176" s="32" t="s">
        <v>10731</v>
      </c>
      <c r="J176" s="30">
        <v>44704</v>
      </c>
      <c r="K176" s="32">
        <v>23779</v>
      </c>
      <c r="L176" s="32">
        <v>18793</v>
      </c>
      <c r="M176" s="32">
        <v>869</v>
      </c>
      <c r="N176" s="32">
        <v>66107</v>
      </c>
      <c r="O176" s="32">
        <v>27096</v>
      </c>
      <c r="P176" s="32">
        <v>35978</v>
      </c>
      <c r="Q176" s="32">
        <v>1223</v>
      </c>
      <c r="R176" s="32">
        <v>110811</v>
      </c>
      <c r="S176" s="32">
        <v>50875</v>
      </c>
      <c r="T176" s="32">
        <v>54771</v>
      </c>
      <c r="U176" s="32">
        <v>2092</v>
      </c>
      <c r="V176" s="31">
        <f t="shared" si="13"/>
        <v>0.53192108088761636</v>
      </c>
      <c r="W176" s="31">
        <f t="shared" si="13"/>
        <v>0.42038743736578382</v>
      </c>
      <c r="X176" s="31">
        <f t="shared" si="13"/>
        <v>1.9438976377952756E-2</v>
      </c>
      <c r="Y176" s="31">
        <f t="shared" si="15"/>
        <v>0.40988095058012008</v>
      </c>
      <c r="Z176" s="31">
        <f t="shared" si="15"/>
        <v>0.54423888544329646</v>
      </c>
      <c r="AA176" s="31">
        <f t="shared" si="15"/>
        <v>1.850031010331735E-2</v>
      </c>
      <c r="AB176" s="31">
        <f t="shared" si="12"/>
        <v>0.45911506980353933</v>
      </c>
      <c r="AC176" s="31">
        <f t="shared" si="12"/>
        <v>0.49427403416628313</v>
      </c>
      <c r="AD176" s="31">
        <f t="shared" si="12"/>
        <v>1.8878992157818266E-2</v>
      </c>
      <c r="AE176" s="31">
        <f t="shared" si="16"/>
        <v>0.12204013030749628</v>
      </c>
      <c r="AF176" s="31">
        <f t="shared" si="16"/>
        <v>-0.12385144807751264</v>
      </c>
      <c r="AG176" s="31">
        <f t="shared" si="16"/>
        <v>9.3866627463540589E-4</v>
      </c>
    </row>
    <row r="177" spans="1:33">
      <c r="A177" s="30">
        <v>174</v>
      </c>
      <c r="B177" s="30" t="s">
        <v>16754</v>
      </c>
      <c r="C177" s="30" t="s">
        <v>16753</v>
      </c>
      <c r="D177" s="32" t="s">
        <v>7</v>
      </c>
      <c r="E177" s="32" t="s">
        <v>9</v>
      </c>
      <c r="F177" s="32" t="s">
        <v>100</v>
      </c>
      <c r="G177" s="32" t="s">
        <v>10879</v>
      </c>
      <c r="H177" s="32" t="s">
        <v>10878</v>
      </c>
      <c r="I177" s="32" t="s">
        <v>10877</v>
      </c>
      <c r="J177" s="30">
        <v>56034</v>
      </c>
      <c r="K177" s="32">
        <v>26606</v>
      </c>
      <c r="L177" s="32">
        <v>26162</v>
      </c>
      <c r="M177" s="32">
        <v>2054</v>
      </c>
      <c r="N177" s="32">
        <v>73822</v>
      </c>
      <c r="O177" s="32">
        <v>24968</v>
      </c>
      <c r="P177" s="32">
        <v>44413</v>
      </c>
      <c r="Q177" s="32">
        <v>2520</v>
      </c>
      <c r="R177" s="32">
        <v>129856</v>
      </c>
      <c r="S177" s="32">
        <v>51574</v>
      </c>
      <c r="T177" s="32">
        <v>70575</v>
      </c>
      <c r="U177" s="32">
        <v>4574</v>
      </c>
      <c r="V177" s="31">
        <f t="shared" si="13"/>
        <v>0.4748188599778706</v>
      </c>
      <c r="W177" s="31">
        <f t="shared" si="13"/>
        <v>0.46689509940393331</v>
      </c>
      <c r="X177" s="31">
        <f t="shared" si="13"/>
        <v>3.6656315808259274E-2</v>
      </c>
      <c r="Y177" s="31">
        <f t="shared" si="15"/>
        <v>0.33821895911787814</v>
      </c>
      <c r="Z177" s="31">
        <f t="shared" si="15"/>
        <v>0.60162282246484788</v>
      </c>
      <c r="AA177" s="31">
        <f t="shared" si="15"/>
        <v>3.4136165370756685E-2</v>
      </c>
      <c r="AB177" s="31">
        <f t="shared" si="12"/>
        <v>0.39716301133563331</v>
      </c>
      <c r="AC177" s="31">
        <f t="shared" si="12"/>
        <v>0.54348663134549036</v>
      </c>
      <c r="AD177" s="31">
        <f t="shared" si="12"/>
        <v>3.5223632331197637E-2</v>
      </c>
      <c r="AE177" s="31">
        <f t="shared" si="16"/>
        <v>0.13659990085999246</v>
      </c>
      <c r="AF177" s="31">
        <f t="shared" si="16"/>
        <v>-0.13472772306091457</v>
      </c>
      <c r="AG177" s="31">
        <f t="shared" si="16"/>
        <v>2.5201504375025885E-3</v>
      </c>
    </row>
    <row r="178" spans="1:33">
      <c r="A178" s="30">
        <v>175</v>
      </c>
      <c r="B178" s="30" t="s">
        <v>16745</v>
      </c>
      <c r="C178" s="30" t="s">
        <v>16752</v>
      </c>
      <c r="D178" s="32" t="s">
        <v>7</v>
      </c>
      <c r="E178" s="32" t="s">
        <v>9</v>
      </c>
      <c r="F178" s="32" t="s">
        <v>100</v>
      </c>
      <c r="G178" s="32" t="s">
        <v>11010</v>
      </c>
      <c r="H178" s="32" t="s">
        <v>11009</v>
      </c>
      <c r="I178" s="32" t="s">
        <v>11008</v>
      </c>
      <c r="J178" s="30">
        <v>57043</v>
      </c>
      <c r="K178" s="32">
        <v>32879</v>
      </c>
      <c r="L178" s="32">
        <v>21077</v>
      </c>
      <c r="M178" s="32">
        <v>2182</v>
      </c>
      <c r="N178" s="32">
        <v>74736</v>
      </c>
      <c r="O178" s="32">
        <v>34053</v>
      </c>
      <c r="P178" s="32">
        <v>36221</v>
      </c>
      <c r="Q178" s="32">
        <v>3157</v>
      </c>
      <c r="R178" s="32">
        <v>131779</v>
      </c>
      <c r="S178" s="32">
        <v>66932</v>
      </c>
      <c r="T178" s="32">
        <v>57298</v>
      </c>
      <c r="U178" s="32">
        <v>5339</v>
      </c>
      <c r="V178" s="31">
        <f t="shared" si="13"/>
        <v>0.57638974107252428</v>
      </c>
      <c r="W178" s="31">
        <f t="shared" si="13"/>
        <v>0.36949318934838632</v>
      </c>
      <c r="X178" s="31">
        <f t="shared" si="13"/>
        <v>3.8251845099311045E-2</v>
      </c>
      <c r="Y178" s="31">
        <f t="shared" si="15"/>
        <v>0.45564386640976234</v>
      </c>
      <c r="Z178" s="31">
        <f t="shared" si="15"/>
        <v>0.4846526439734532</v>
      </c>
      <c r="AA178" s="31">
        <f t="shared" si="15"/>
        <v>4.2242025262256476E-2</v>
      </c>
      <c r="AB178" s="31">
        <f t="shared" si="12"/>
        <v>0.50791097215793113</v>
      </c>
      <c r="AC178" s="31">
        <f t="shared" si="12"/>
        <v>0.43480372441739579</v>
      </c>
      <c r="AD178" s="31">
        <f t="shared" si="12"/>
        <v>4.0514801296109397E-2</v>
      </c>
      <c r="AE178" s="31">
        <f t="shared" si="16"/>
        <v>0.12074587466276193</v>
      </c>
      <c r="AF178" s="31">
        <f t="shared" si="16"/>
        <v>-0.11515945462506688</v>
      </c>
      <c r="AG178" s="31">
        <f t="shared" si="16"/>
        <v>-3.9901801629454309E-3</v>
      </c>
    </row>
    <row r="179" spans="1:33">
      <c r="A179" s="30">
        <v>176</v>
      </c>
      <c r="B179" s="30" t="s">
        <v>16745</v>
      </c>
      <c r="C179" s="30" t="s">
        <v>16751</v>
      </c>
      <c r="D179" s="32" t="s">
        <v>7</v>
      </c>
      <c r="E179" s="32" t="s">
        <v>9</v>
      </c>
      <c r="F179" s="32" t="s">
        <v>19</v>
      </c>
      <c r="G179" s="32" t="s">
        <v>11032</v>
      </c>
      <c r="H179" s="32" t="s">
        <v>11031</v>
      </c>
      <c r="I179" s="32" t="s">
        <v>11030</v>
      </c>
      <c r="J179" s="30">
        <v>36900</v>
      </c>
      <c r="K179" s="32">
        <v>19384</v>
      </c>
      <c r="L179" s="32">
        <v>15896</v>
      </c>
      <c r="M179" s="32">
        <v>660</v>
      </c>
      <c r="N179" s="32">
        <v>47532</v>
      </c>
      <c r="O179" s="32">
        <v>18968</v>
      </c>
      <c r="P179" s="32">
        <v>27187</v>
      </c>
      <c r="Q179" s="32">
        <v>636</v>
      </c>
      <c r="R179" s="32">
        <v>84432</v>
      </c>
      <c r="S179" s="32">
        <v>38352</v>
      </c>
      <c r="T179" s="32">
        <v>43083</v>
      </c>
      <c r="U179" s="32">
        <v>1296</v>
      </c>
      <c r="V179" s="31">
        <f t="shared" si="13"/>
        <v>0.52531165311653116</v>
      </c>
      <c r="W179" s="31">
        <f t="shared" si="13"/>
        <v>0.43078590785907861</v>
      </c>
      <c r="X179" s="31">
        <f t="shared" si="13"/>
        <v>1.7886178861788619E-2</v>
      </c>
      <c r="Y179" s="31">
        <f t="shared" si="15"/>
        <v>0.39905747706808042</v>
      </c>
      <c r="Z179" s="31">
        <f t="shared" si="15"/>
        <v>0.57197256585037448</v>
      </c>
      <c r="AA179" s="31">
        <f t="shared" si="15"/>
        <v>1.3380459479929311E-2</v>
      </c>
      <c r="AB179" s="31">
        <f t="shared" si="12"/>
        <v>0.45423536100056849</v>
      </c>
      <c r="AC179" s="31">
        <f t="shared" si="12"/>
        <v>0.51026861853325756</v>
      </c>
      <c r="AD179" s="31">
        <f t="shared" si="12"/>
        <v>1.5349630471859011E-2</v>
      </c>
      <c r="AE179" s="31">
        <f t="shared" si="16"/>
        <v>0.12625417604845074</v>
      </c>
      <c r="AF179" s="31">
        <f t="shared" si="16"/>
        <v>-0.14118665799129587</v>
      </c>
      <c r="AG179" s="31">
        <f t="shared" si="16"/>
        <v>4.5057193818593081E-3</v>
      </c>
    </row>
    <row r="180" spans="1:33">
      <c r="A180" s="30">
        <v>177</v>
      </c>
      <c r="B180" s="30" t="s">
        <v>16745</v>
      </c>
      <c r="C180" s="30" t="s">
        <v>16750</v>
      </c>
      <c r="D180" s="32" t="s">
        <v>7</v>
      </c>
      <c r="E180" s="32" t="s">
        <v>9</v>
      </c>
      <c r="F180" s="32" t="s">
        <v>11</v>
      </c>
      <c r="G180" s="32" t="s">
        <v>11172</v>
      </c>
      <c r="H180" s="32" t="s">
        <v>11171</v>
      </c>
      <c r="I180" s="32" t="s">
        <v>11170</v>
      </c>
      <c r="J180" s="30">
        <v>41396</v>
      </c>
      <c r="K180" s="32">
        <v>22854</v>
      </c>
      <c r="L180" s="32">
        <v>14341</v>
      </c>
      <c r="M180" s="32">
        <v>156</v>
      </c>
      <c r="N180" s="32">
        <v>52622</v>
      </c>
      <c r="O180" s="32">
        <v>22370</v>
      </c>
      <c r="P180" s="32">
        <v>23958</v>
      </c>
      <c r="Q180" s="32">
        <v>317</v>
      </c>
      <c r="R180" s="32">
        <v>94018</v>
      </c>
      <c r="S180" s="32">
        <v>45224</v>
      </c>
      <c r="T180" s="32">
        <v>38299</v>
      </c>
      <c r="U180" s="32">
        <v>473</v>
      </c>
      <c r="V180" s="31">
        <f t="shared" si="13"/>
        <v>0.55208232679485936</v>
      </c>
      <c r="W180" s="31">
        <f t="shared" si="13"/>
        <v>0.34643443810996233</v>
      </c>
      <c r="X180" s="31">
        <f t="shared" si="13"/>
        <v>3.7684800463812927E-3</v>
      </c>
      <c r="Y180" s="31">
        <f t="shared" si="15"/>
        <v>0.4251073695412565</v>
      </c>
      <c r="Z180" s="31">
        <f t="shared" si="15"/>
        <v>0.45528486184485578</v>
      </c>
      <c r="AA180" s="31">
        <f t="shared" si="15"/>
        <v>6.024096385542169E-3</v>
      </c>
      <c r="AB180" s="31">
        <f t="shared" si="12"/>
        <v>0.48101427386245188</v>
      </c>
      <c r="AC180" s="31">
        <f t="shared" si="12"/>
        <v>0.40735816545767833</v>
      </c>
      <c r="AD180" s="31">
        <f t="shared" si="12"/>
        <v>5.0309515199217173E-3</v>
      </c>
      <c r="AE180" s="31">
        <f t="shared" si="16"/>
        <v>0.12697495725360286</v>
      </c>
      <c r="AF180" s="31">
        <f t="shared" si="16"/>
        <v>-0.10885042373489345</v>
      </c>
      <c r="AG180" s="31">
        <f t="shared" si="16"/>
        <v>-2.2556163391608763E-3</v>
      </c>
    </row>
    <row r="181" spans="1:33">
      <c r="A181" s="30">
        <v>178</v>
      </c>
      <c r="B181" s="30" t="s">
        <v>16745</v>
      </c>
      <c r="C181" s="30" t="s">
        <v>16749</v>
      </c>
      <c r="D181" s="32" t="s">
        <v>7</v>
      </c>
      <c r="E181" s="32" t="s">
        <v>9</v>
      </c>
      <c r="F181" s="32" t="s">
        <v>255</v>
      </c>
      <c r="G181" s="32" t="s">
        <v>11233</v>
      </c>
      <c r="H181" s="32" t="s">
        <v>11232</v>
      </c>
      <c r="I181" s="32" t="s">
        <v>11231</v>
      </c>
      <c r="J181" s="30">
        <v>40109</v>
      </c>
      <c r="K181" s="32">
        <v>24393</v>
      </c>
      <c r="L181" s="32">
        <v>14229</v>
      </c>
      <c r="M181" s="32">
        <v>284</v>
      </c>
      <c r="N181" s="32">
        <v>51516</v>
      </c>
      <c r="O181" s="32">
        <v>24379</v>
      </c>
      <c r="P181" s="32">
        <v>24860</v>
      </c>
      <c r="Q181" s="32">
        <v>488</v>
      </c>
      <c r="R181" s="32">
        <v>91625</v>
      </c>
      <c r="S181" s="32">
        <v>48772</v>
      </c>
      <c r="T181" s="32">
        <v>39089</v>
      </c>
      <c r="U181" s="32">
        <v>772</v>
      </c>
      <c r="V181" s="31">
        <f t="shared" si="13"/>
        <v>0.60816774290059583</v>
      </c>
      <c r="W181" s="31">
        <f t="shared" si="13"/>
        <v>0.3547582836769802</v>
      </c>
      <c r="X181" s="31">
        <f t="shared" si="13"/>
        <v>7.0807050786606497E-3</v>
      </c>
      <c r="Y181" s="31">
        <f t="shared" si="15"/>
        <v>0.47323161736159641</v>
      </c>
      <c r="Z181" s="31">
        <f t="shared" si="15"/>
        <v>0.4825685224008075</v>
      </c>
      <c r="AA181" s="31">
        <f t="shared" si="15"/>
        <v>9.4727851541268736E-3</v>
      </c>
      <c r="AB181" s="31">
        <f t="shared" si="12"/>
        <v>0.532300136425648</v>
      </c>
      <c r="AC181" s="31">
        <f t="shared" si="12"/>
        <v>0.42661937244201908</v>
      </c>
      <c r="AD181" s="31">
        <f t="shared" si="12"/>
        <v>8.4256480218281044E-3</v>
      </c>
      <c r="AE181" s="31">
        <f t="shared" si="16"/>
        <v>0.13493612553899942</v>
      </c>
      <c r="AF181" s="31">
        <f t="shared" si="16"/>
        <v>-0.1278102387238273</v>
      </c>
      <c r="AG181" s="31">
        <f t="shared" si="16"/>
        <v>-2.392080075466224E-3</v>
      </c>
    </row>
    <row r="182" spans="1:33">
      <c r="A182" s="30">
        <v>179</v>
      </c>
      <c r="B182" s="30" t="s">
        <v>16745</v>
      </c>
      <c r="C182" s="30" t="s">
        <v>16748</v>
      </c>
      <c r="D182" s="32" t="s">
        <v>7</v>
      </c>
      <c r="E182" s="32" t="s">
        <v>9</v>
      </c>
      <c r="F182" s="57" t="s">
        <v>18096</v>
      </c>
      <c r="G182" s="32" t="s">
        <v>11309</v>
      </c>
      <c r="H182" s="32" t="s">
        <v>11308</v>
      </c>
      <c r="I182" s="32" t="s">
        <v>18110</v>
      </c>
      <c r="J182" s="30">
        <v>54819</v>
      </c>
      <c r="K182" s="32">
        <v>24249</v>
      </c>
      <c r="L182" s="32">
        <v>5181</v>
      </c>
      <c r="M182" s="32">
        <v>19969</v>
      </c>
      <c r="N182" s="32">
        <v>68036</v>
      </c>
      <c r="O182" s="32">
        <v>22839</v>
      </c>
      <c r="P182" s="32">
        <v>8523</v>
      </c>
      <c r="Q182" s="32">
        <v>29649</v>
      </c>
      <c r="R182" s="32">
        <v>122855</v>
      </c>
      <c r="S182" s="32">
        <v>47088</v>
      </c>
      <c r="T182" s="32">
        <v>13704</v>
      </c>
      <c r="U182" s="32">
        <v>49618</v>
      </c>
      <c r="V182" s="31">
        <f t="shared" si="13"/>
        <v>0.4423466316423138</v>
      </c>
      <c r="W182" s="31">
        <f t="shared" si="13"/>
        <v>9.4511027198599024E-2</v>
      </c>
      <c r="X182" s="31">
        <f t="shared" si="13"/>
        <v>0.36427151170214706</v>
      </c>
      <c r="Y182" s="31">
        <f t="shared" si="15"/>
        <v>0.33568992886119114</v>
      </c>
      <c r="Z182" s="31">
        <f t="shared" si="15"/>
        <v>0.12527191486859898</v>
      </c>
      <c r="AA182" s="31">
        <f t="shared" si="15"/>
        <v>0.43578399670762535</v>
      </c>
      <c r="AB182" s="31">
        <f t="shared" si="12"/>
        <v>0.38328110374018154</v>
      </c>
      <c r="AC182" s="31">
        <f t="shared" si="12"/>
        <v>0.11154613161857474</v>
      </c>
      <c r="AD182" s="31">
        <f t="shared" si="12"/>
        <v>0.40387448618289856</v>
      </c>
      <c r="AE182" s="31">
        <f t="shared" si="16"/>
        <v>0.10665670278112266</v>
      </c>
      <c r="AF182" s="31">
        <f t="shared" si="16"/>
        <v>-3.0760887669999959E-2</v>
      </c>
      <c r="AG182" s="31">
        <f t="shared" si="16"/>
        <v>-7.1512485005478299E-2</v>
      </c>
    </row>
    <row r="183" spans="1:33">
      <c r="A183" s="30">
        <v>180</v>
      </c>
      <c r="B183" s="30" t="s">
        <v>16745</v>
      </c>
      <c r="C183" s="30" t="s">
        <v>16747</v>
      </c>
      <c r="D183" s="32" t="s">
        <v>7</v>
      </c>
      <c r="E183" s="32" t="s">
        <v>9</v>
      </c>
      <c r="F183" s="32" t="s">
        <v>19</v>
      </c>
      <c r="G183" s="32" t="s">
        <v>11349</v>
      </c>
      <c r="H183" s="32" t="s">
        <v>11348</v>
      </c>
      <c r="I183" s="32" t="s">
        <v>11347</v>
      </c>
      <c r="J183" s="30">
        <v>61857</v>
      </c>
      <c r="K183" s="32">
        <v>30337</v>
      </c>
      <c r="L183" s="32">
        <v>28832</v>
      </c>
      <c r="M183" s="32">
        <v>454</v>
      </c>
      <c r="N183" s="32">
        <v>73373</v>
      </c>
      <c r="O183" s="32">
        <v>27190</v>
      </c>
      <c r="P183" s="32">
        <v>42772</v>
      </c>
      <c r="Q183" s="32">
        <v>697</v>
      </c>
      <c r="R183" s="32">
        <v>135230</v>
      </c>
      <c r="S183" s="32">
        <v>57527</v>
      </c>
      <c r="T183" s="32">
        <v>71604</v>
      </c>
      <c r="U183" s="32">
        <v>1151</v>
      </c>
      <c r="V183" s="31">
        <f t="shared" si="13"/>
        <v>0.49043762225778814</v>
      </c>
      <c r="W183" s="31">
        <f t="shared" si="13"/>
        <v>0.46610731202612476</v>
      </c>
      <c r="X183" s="31">
        <f t="shared" si="13"/>
        <v>7.3395088672260217E-3</v>
      </c>
      <c r="Y183" s="31">
        <f t="shared" si="15"/>
        <v>0.3705722813569024</v>
      </c>
      <c r="Z183" s="31">
        <f t="shared" si="15"/>
        <v>0.58293922832649614</v>
      </c>
      <c r="AA183" s="31">
        <f t="shared" si="15"/>
        <v>9.4994071388657952E-3</v>
      </c>
      <c r="AB183" s="31">
        <f t="shared" si="12"/>
        <v>0.42540116837979736</v>
      </c>
      <c r="AC183" s="31">
        <f t="shared" si="12"/>
        <v>0.52949789247947943</v>
      </c>
      <c r="AD183" s="31">
        <f t="shared" si="12"/>
        <v>8.5114249796642751E-3</v>
      </c>
      <c r="AE183" s="31">
        <f t="shared" si="16"/>
        <v>0.11986534090088574</v>
      </c>
      <c r="AF183" s="31">
        <f t="shared" si="16"/>
        <v>-0.11683191630037137</v>
      </c>
      <c r="AG183" s="31">
        <f t="shared" si="16"/>
        <v>-2.1598982716397735E-3</v>
      </c>
    </row>
    <row r="184" spans="1:33">
      <c r="A184" s="30">
        <v>181</v>
      </c>
      <c r="B184" s="30" t="s">
        <v>16745</v>
      </c>
      <c r="C184" s="30" t="s">
        <v>16746</v>
      </c>
      <c r="D184" s="32" t="s">
        <v>7</v>
      </c>
      <c r="E184" s="32" t="s">
        <v>9</v>
      </c>
      <c r="F184" s="32" t="s">
        <v>19</v>
      </c>
      <c r="G184" s="32" t="s">
        <v>11501</v>
      </c>
      <c r="H184" s="32" t="s">
        <v>11500</v>
      </c>
      <c r="I184" s="32" t="s">
        <v>11499</v>
      </c>
      <c r="J184" s="30">
        <v>41579</v>
      </c>
      <c r="K184" s="32">
        <v>20841</v>
      </c>
      <c r="L184" s="32">
        <v>18544</v>
      </c>
      <c r="M184" s="32">
        <v>395</v>
      </c>
      <c r="N184" s="32">
        <v>55466</v>
      </c>
      <c r="O184" s="32">
        <v>21362</v>
      </c>
      <c r="P184" s="32">
        <v>31644</v>
      </c>
      <c r="Q184" s="32">
        <v>607</v>
      </c>
      <c r="R184" s="32">
        <v>97045</v>
      </c>
      <c r="S184" s="32">
        <v>42203</v>
      </c>
      <c r="T184" s="32">
        <v>50188</v>
      </c>
      <c r="U184" s="32">
        <v>1002</v>
      </c>
      <c r="V184" s="31">
        <f t="shared" si="13"/>
        <v>0.50123860602708092</v>
      </c>
      <c r="W184" s="31">
        <f t="shared" si="13"/>
        <v>0.4459943721590226</v>
      </c>
      <c r="X184" s="31">
        <f t="shared" si="13"/>
        <v>9.4999879746987658E-3</v>
      </c>
      <c r="Y184" s="31">
        <f t="shared" si="15"/>
        <v>0.3851368405870263</v>
      </c>
      <c r="Z184" s="31">
        <f t="shared" si="15"/>
        <v>0.57051166480366355</v>
      </c>
      <c r="AA184" s="31">
        <f t="shared" si="15"/>
        <v>1.0943641149533048E-2</v>
      </c>
      <c r="AB184" s="31">
        <f t="shared" ref="AB184:AD247" si="17">S184/$R184</f>
        <v>0.43488072543665313</v>
      </c>
      <c r="AC184" s="31">
        <f t="shared" si="17"/>
        <v>0.51716214127466642</v>
      </c>
      <c r="AD184" s="31">
        <f t="shared" si="17"/>
        <v>1.0325106909165851E-2</v>
      </c>
      <c r="AE184" s="31">
        <f t="shared" si="16"/>
        <v>0.11610176544005463</v>
      </c>
      <c r="AF184" s="31">
        <f t="shared" si="16"/>
        <v>-0.12451729264464095</v>
      </c>
      <c r="AG184" s="31">
        <f t="shared" si="16"/>
        <v>-1.4436531748342821E-3</v>
      </c>
    </row>
    <row r="185" spans="1:33">
      <c r="A185" s="30">
        <v>182</v>
      </c>
      <c r="B185" s="30" t="s">
        <v>16745</v>
      </c>
      <c r="C185" s="30" t="s">
        <v>16744</v>
      </c>
      <c r="D185" s="32" t="s">
        <v>7</v>
      </c>
      <c r="E185" s="32" t="s">
        <v>9</v>
      </c>
      <c r="F185" s="32" t="s">
        <v>19</v>
      </c>
      <c r="G185" s="32" t="s">
        <v>11622</v>
      </c>
      <c r="H185" s="32" t="s">
        <v>11621</v>
      </c>
      <c r="I185" s="32" t="s">
        <v>258</v>
      </c>
      <c r="J185" s="30">
        <v>52906</v>
      </c>
      <c r="K185" s="32">
        <v>23728</v>
      </c>
      <c r="L185" s="32">
        <v>22419</v>
      </c>
      <c r="M185" s="32">
        <v>507</v>
      </c>
      <c r="N185" s="32">
        <v>64301</v>
      </c>
      <c r="O185" s="32">
        <v>20506</v>
      </c>
      <c r="P185" s="32">
        <v>33556</v>
      </c>
      <c r="Q185" s="32">
        <v>764</v>
      </c>
      <c r="R185" s="32">
        <v>117207</v>
      </c>
      <c r="S185" s="32">
        <v>44234</v>
      </c>
      <c r="T185" s="32">
        <v>55975</v>
      </c>
      <c r="U185" s="32">
        <v>1271</v>
      </c>
      <c r="V185" s="31">
        <f t="shared" ref="V185:X248" si="18">K185/$J185</f>
        <v>0.44849355460628282</v>
      </c>
      <c r="W185" s="31">
        <f t="shared" si="18"/>
        <v>0.42375155936944769</v>
      </c>
      <c r="X185" s="31">
        <f t="shared" si="18"/>
        <v>9.5830340604090274E-3</v>
      </c>
      <c r="Y185" s="31">
        <f t="shared" si="15"/>
        <v>0.31890639336868787</v>
      </c>
      <c r="Z185" s="31">
        <f t="shared" si="15"/>
        <v>0.52185813595433972</v>
      </c>
      <c r="AA185" s="31">
        <f t="shared" si="15"/>
        <v>1.1881619259420538E-2</v>
      </c>
      <c r="AB185" s="31">
        <f t="shared" si="17"/>
        <v>0.3774006671956453</v>
      </c>
      <c r="AC185" s="31">
        <f t="shared" si="17"/>
        <v>0.47757386504219029</v>
      </c>
      <c r="AD185" s="31">
        <f t="shared" si="17"/>
        <v>1.0844062214714139E-2</v>
      </c>
      <c r="AE185" s="31">
        <f t="shared" si="16"/>
        <v>0.12958716123759495</v>
      </c>
      <c r="AF185" s="31">
        <f t="shared" si="16"/>
        <v>-9.8106576584892025E-2</v>
      </c>
      <c r="AG185" s="31">
        <f t="shared" si="16"/>
        <v>-2.298585199011511E-3</v>
      </c>
    </row>
    <row r="186" spans="1:33">
      <c r="A186" s="30">
        <v>183</v>
      </c>
      <c r="B186" s="30" t="s">
        <v>16736</v>
      </c>
      <c r="C186" s="30" t="s">
        <v>16743</v>
      </c>
      <c r="D186" s="32" t="s">
        <v>7</v>
      </c>
      <c r="E186" s="32" t="s">
        <v>9</v>
      </c>
      <c r="F186" s="32" t="s">
        <v>255</v>
      </c>
      <c r="G186" s="32" t="s">
        <v>11783</v>
      </c>
      <c r="H186" s="32" t="s">
        <v>11782</v>
      </c>
      <c r="I186" s="32" t="s">
        <v>11781</v>
      </c>
      <c r="J186" s="30">
        <v>38437</v>
      </c>
      <c r="K186" s="32">
        <v>20042</v>
      </c>
      <c r="L186" s="32">
        <v>14707</v>
      </c>
      <c r="M186" s="32">
        <v>452</v>
      </c>
      <c r="N186" s="32">
        <v>59656</v>
      </c>
      <c r="O186" s="32">
        <v>25665</v>
      </c>
      <c r="P186" s="32">
        <v>27975</v>
      </c>
      <c r="Q186" s="32">
        <v>826</v>
      </c>
      <c r="R186" s="32">
        <v>98093</v>
      </c>
      <c r="S186" s="32">
        <v>45707</v>
      </c>
      <c r="T186" s="32">
        <v>42682</v>
      </c>
      <c r="U186" s="32">
        <v>1278</v>
      </c>
      <c r="V186" s="31">
        <f t="shared" si="18"/>
        <v>0.52142466893878292</v>
      </c>
      <c r="W186" s="31">
        <f t="shared" si="18"/>
        <v>0.38262611546166453</v>
      </c>
      <c r="X186" s="31">
        <f t="shared" si="18"/>
        <v>1.1759502562634961E-2</v>
      </c>
      <c r="Y186" s="31">
        <f t="shared" si="15"/>
        <v>0.43021657503017297</v>
      </c>
      <c r="Z186" s="31">
        <f t="shared" si="15"/>
        <v>0.46893858119887355</v>
      </c>
      <c r="AA186" s="31">
        <f t="shared" si="15"/>
        <v>1.3846050690626258E-2</v>
      </c>
      <c r="AB186" s="31">
        <f t="shared" si="17"/>
        <v>0.4659557766609238</v>
      </c>
      <c r="AC186" s="31">
        <f t="shared" si="17"/>
        <v>0.43511769443283416</v>
      </c>
      <c r="AD186" s="31">
        <f t="shared" si="17"/>
        <v>1.3028452590908627E-2</v>
      </c>
      <c r="AE186" s="31">
        <f t="shared" si="16"/>
        <v>9.1208093908609955E-2</v>
      </c>
      <c r="AF186" s="31">
        <f t="shared" si="16"/>
        <v>-8.6312465737209021E-2</v>
      </c>
      <c r="AG186" s="31">
        <f t="shared" si="16"/>
        <v>-2.0865481279912969E-3</v>
      </c>
    </row>
    <row r="187" spans="1:33">
      <c r="A187" s="30">
        <v>184</v>
      </c>
      <c r="B187" s="30" t="s">
        <v>16736</v>
      </c>
      <c r="C187" s="30" t="s">
        <v>16742</v>
      </c>
      <c r="D187" s="32" t="s">
        <v>7</v>
      </c>
      <c r="E187" s="32" t="s">
        <v>9</v>
      </c>
      <c r="F187" s="32" t="s">
        <v>255</v>
      </c>
      <c r="G187" s="32" t="s">
        <v>11840</v>
      </c>
      <c r="H187" s="32" t="s">
        <v>11839</v>
      </c>
      <c r="I187" s="32" t="s">
        <v>11838</v>
      </c>
      <c r="J187" s="30">
        <v>44258</v>
      </c>
      <c r="K187" s="32">
        <v>24719</v>
      </c>
      <c r="L187" s="32">
        <v>17664</v>
      </c>
      <c r="M187" s="32">
        <v>909</v>
      </c>
      <c r="N187" s="32">
        <v>65682</v>
      </c>
      <c r="O187" s="32">
        <v>29399</v>
      </c>
      <c r="P187" s="32">
        <v>33120</v>
      </c>
      <c r="Q187" s="32">
        <v>1666</v>
      </c>
      <c r="R187" s="32">
        <v>109940</v>
      </c>
      <c r="S187" s="32">
        <v>54118</v>
      </c>
      <c r="T187" s="32">
        <v>50784</v>
      </c>
      <c r="U187" s="32">
        <v>2575</v>
      </c>
      <c r="V187" s="31">
        <f t="shared" si="18"/>
        <v>0.55852049347010713</v>
      </c>
      <c r="W187" s="31">
        <f t="shared" si="18"/>
        <v>0.39911428442315516</v>
      </c>
      <c r="X187" s="31">
        <f t="shared" si="18"/>
        <v>2.0538659677346468E-2</v>
      </c>
      <c r="Y187" s="31">
        <f t="shared" si="15"/>
        <v>0.4475959928138607</v>
      </c>
      <c r="Z187" s="31">
        <f t="shared" si="15"/>
        <v>0.50424773910660459</v>
      </c>
      <c r="AA187" s="31">
        <f t="shared" si="15"/>
        <v>2.53646356688286E-2</v>
      </c>
      <c r="AB187" s="31">
        <f t="shared" si="17"/>
        <v>0.49225031835546662</v>
      </c>
      <c r="AC187" s="31">
        <f t="shared" si="17"/>
        <v>0.46192468619246863</v>
      </c>
      <c r="AD187" s="31">
        <f t="shared" si="17"/>
        <v>2.3421866472621431E-2</v>
      </c>
      <c r="AE187" s="31">
        <f t="shared" si="16"/>
        <v>0.11092450065624643</v>
      </c>
      <c r="AF187" s="31">
        <f t="shared" si="16"/>
        <v>-0.10513345468344942</v>
      </c>
      <c r="AG187" s="31">
        <f t="shared" si="16"/>
        <v>-4.8259759914821322E-3</v>
      </c>
    </row>
    <row r="188" spans="1:33">
      <c r="A188" s="30">
        <v>185</v>
      </c>
      <c r="B188" s="30" t="s">
        <v>16736</v>
      </c>
      <c r="C188" s="30" t="s">
        <v>16741</v>
      </c>
      <c r="D188" s="32" t="s">
        <v>7</v>
      </c>
      <c r="E188" s="32" t="s">
        <v>9</v>
      </c>
      <c r="F188" s="32" t="s">
        <v>19</v>
      </c>
      <c r="G188" s="32" t="s">
        <v>11920</v>
      </c>
      <c r="H188" s="32" t="s">
        <v>11919</v>
      </c>
      <c r="I188" s="32" t="s">
        <v>11918</v>
      </c>
      <c r="J188" s="30">
        <v>51123</v>
      </c>
      <c r="K188" s="32">
        <v>31397</v>
      </c>
      <c r="L188" s="32">
        <v>18539</v>
      </c>
      <c r="M188" s="32">
        <v>527</v>
      </c>
      <c r="N188" s="32">
        <v>84796</v>
      </c>
      <c r="O188" s="32">
        <v>43503</v>
      </c>
      <c r="P188" s="32">
        <v>39117</v>
      </c>
      <c r="Q188" s="32">
        <v>1128</v>
      </c>
      <c r="R188" s="32">
        <v>135919</v>
      </c>
      <c r="S188" s="32">
        <v>74900</v>
      </c>
      <c r="T188" s="32">
        <v>57656</v>
      </c>
      <c r="U188" s="32">
        <v>1655</v>
      </c>
      <c r="V188" s="31">
        <f t="shared" si="18"/>
        <v>0.61414627467089178</v>
      </c>
      <c r="W188" s="31">
        <f t="shared" si="18"/>
        <v>0.36263521311347141</v>
      </c>
      <c r="X188" s="31">
        <f t="shared" si="18"/>
        <v>1.0308471725055258E-2</v>
      </c>
      <c r="Y188" s="31">
        <f t="shared" si="15"/>
        <v>0.51303127506014434</v>
      </c>
      <c r="Z188" s="31">
        <f t="shared" si="15"/>
        <v>0.46130713712910987</v>
      </c>
      <c r="AA188" s="31">
        <f t="shared" si="15"/>
        <v>1.3302514269541016E-2</v>
      </c>
      <c r="AB188" s="31">
        <f t="shared" si="17"/>
        <v>0.55106350105577584</v>
      </c>
      <c r="AC188" s="31">
        <f t="shared" si="17"/>
        <v>0.4241938213200509</v>
      </c>
      <c r="AD188" s="31">
        <f t="shared" si="17"/>
        <v>1.2176369749630295E-2</v>
      </c>
      <c r="AE188" s="31">
        <f t="shared" si="16"/>
        <v>0.10111499961074744</v>
      </c>
      <c r="AF188" s="31">
        <f t="shared" si="16"/>
        <v>-9.8671924015638457E-2</v>
      </c>
      <c r="AG188" s="31">
        <f t="shared" si="16"/>
        <v>-2.9940425444857574E-3</v>
      </c>
    </row>
    <row r="189" spans="1:33">
      <c r="A189" s="30">
        <v>186</v>
      </c>
      <c r="B189" s="30" t="s">
        <v>16736</v>
      </c>
      <c r="C189" s="30" t="s">
        <v>16740</v>
      </c>
      <c r="D189" s="32" t="s">
        <v>7</v>
      </c>
      <c r="E189" s="32" t="s">
        <v>9</v>
      </c>
      <c r="F189" s="32" t="s">
        <v>13</v>
      </c>
      <c r="G189" s="32" t="s">
        <v>11982</v>
      </c>
      <c r="H189" s="32" t="s">
        <v>11981</v>
      </c>
      <c r="I189" s="32" t="s">
        <v>11980</v>
      </c>
      <c r="J189" s="30">
        <v>32420</v>
      </c>
      <c r="K189" s="32">
        <v>18705</v>
      </c>
      <c r="L189" s="32">
        <v>12427</v>
      </c>
      <c r="M189" s="32">
        <v>471</v>
      </c>
      <c r="N189" s="32">
        <v>65274</v>
      </c>
      <c r="O189" s="32">
        <v>32323</v>
      </c>
      <c r="P189" s="32">
        <v>30349</v>
      </c>
      <c r="Q189" s="32">
        <v>1094</v>
      </c>
      <c r="R189" s="32">
        <v>97694</v>
      </c>
      <c r="S189" s="32">
        <v>51028</v>
      </c>
      <c r="T189" s="32">
        <v>42776</v>
      </c>
      <c r="U189" s="32">
        <v>1565</v>
      </c>
      <c r="V189" s="31">
        <f t="shared" si="18"/>
        <v>0.57695866748920421</v>
      </c>
      <c r="W189" s="31">
        <f t="shared" si="18"/>
        <v>0.38331276989512647</v>
      </c>
      <c r="X189" s="31">
        <f t="shared" si="18"/>
        <v>1.4528069093152376E-2</v>
      </c>
      <c r="Y189" s="31">
        <f t="shared" si="15"/>
        <v>0.49518950883966051</v>
      </c>
      <c r="Z189" s="31">
        <f t="shared" si="15"/>
        <v>0.46494775867880012</v>
      </c>
      <c r="AA189" s="31">
        <f t="shared" si="15"/>
        <v>1.6760118883475811E-2</v>
      </c>
      <c r="AB189" s="31">
        <f t="shared" si="17"/>
        <v>0.52232481012139942</v>
      </c>
      <c r="AC189" s="31">
        <f t="shared" si="17"/>
        <v>0.43785698200503614</v>
      </c>
      <c r="AD189" s="31">
        <f t="shared" si="17"/>
        <v>1.6019407537822179E-2</v>
      </c>
      <c r="AE189" s="31">
        <f t="shared" si="16"/>
        <v>8.1769158649543705E-2</v>
      </c>
      <c r="AF189" s="31">
        <f t="shared" si="16"/>
        <v>-8.1634988783673645E-2</v>
      </c>
      <c r="AG189" s="31">
        <f t="shared" si="16"/>
        <v>-2.232049790323435E-3</v>
      </c>
    </row>
    <row r="190" spans="1:33">
      <c r="A190" s="30">
        <v>187</v>
      </c>
      <c r="B190" s="30" t="s">
        <v>16736</v>
      </c>
      <c r="C190" s="30" t="s">
        <v>16739</v>
      </c>
      <c r="D190" s="32" t="s">
        <v>7</v>
      </c>
      <c r="E190" s="32" t="s">
        <v>9</v>
      </c>
      <c r="F190" s="32" t="s">
        <v>255</v>
      </c>
      <c r="G190" s="32" t="s">
        <v>12082</v>
      </c>
      <c r="H190" s="32" t="s">
        <v>12081</v>
      </c>
      <c r="I190" s="32" t="s">
        <v>12080</v>
      </c>
      <c r="J190" s="30">
        <v>51696</v>
      </c>
      <c r="K190" s="32">
        <v>25670</v>
      </c>
      <c r="L190" s="32">
        <v>24155</v>
      </c>
      <c r="M190" s="32">
        <v>830</v>
      </c>
      <c r="N190" s="32">
        <v>63709</v>
      </c>
      <c r="O190" s="32">
        <v>25620</v>
      </c>
      <c r="P190" s="32">
        <v>35512</v>
      </c>
      <c r="Q190" s="32">
        <v>1225</v>
      </c>
      <c r="R190" s="32">
        <v>115405</v>
      </c>
      <c r="S190" s="32">
        <v>51290</v>
      </c>
      <c r="T190" s="32">
        <v>59667</v>
      </c>
      <c r="U190" s="32">
        <v>2055</v>
      </c>
      <c r="V190" s="31">
        <f t="shared" si="18"/>
        <v>0.4965567935623646</v>
      </c>
      <c r="W190" s="31">
        <f t="shared" si="18"/>
        <v>0.46725085112968123</v>
      </c>
      <c r="X190" s="31">
        <f t="shared" si="18"/>
        <v>1.6055400804704426E-2</v>
      </c>
      <c r="Y190" s="31">
        <f t="shared" si="15"/>
        <v>0.40214098479021804</v>
      </c>
      <c r="Z190" s="31">
        <f t="shared" si="15"/>
        <v>0.55740947118931394</v>
      </c>
      <c r="AA190" s="31">
        <f t="shared" si="15"/>
        <v>1.9228052551444851E-2</v>
      </c>
      <c r="AB190" s="31">
        <f t="shared" si="17"/>
        <v>0.4444348165157489</v>
      </c>
      <c r="AC190" s="31">
        <f t="shared" si="17"/>
        <v>0.51702265933018499</v>
      </c>
      <c r="AD190" s="31">
        <f t="shared" si="17"/>
        <v>1.7806854122438369E-2</v>
      </c>
      <c r="AE190" s="31">
        <f t="shared" si="16"/>
        <v>9.4415808772146559E-2</v>
      </c>
      <c r="AF190" s="31">
        <f t="shared" si="16"/>
        <v>-9.015862005963271E-2</v>
      </c>
      <c r="AG190" s="31">
        <f t="shared" si="16"/>
        <v>-3.172651746740425E-3</v>
      </c>
    </row>
    <row r="191" spans="1:33">
      <c r="A191" s="30">
        <v>188</v>
      </c>
      <c r="B191" s="30" t="s">
        <v>16736</v>
      </c>
      <c r="C191" s="30" t="s">
        <v>16738</v>
      </c>
      <c r="D191" s="32" t="s">
        <v>7</v>
      </c>
      <c r="E191" s="32" t="s">
        <v>9</v>
      </c>
      <c r="F191" s="32" t="s">
        <v>19</v>
      </c>
      <c r="G191" s="32" t="s">
        <v>12105</v>
      </c>
      <c r="H191" s="32" t="s">
        <v>10574</v>
      </c>
      <c r="I191" s="32" t="s">
        <v>12104</v>
      </c>
      <c r="J191" s="30">
        <v>43244</v>
      </c>
      <c r="K191" s="32">
        <v>21444</v>
      </c>
      <c r="L191" s="32">
        <v>20806</v>
      </c>
      <c r="M191" s="32">
        <v>444</v>
      </c>
      <c r="N191" s="32">
        <v>52582</v>
      </c>
      <c r="O191" s="32">
        <v>20745</v>
      </c>
      <c r="P191" s="32">
        <v>30368</v>
      </c>
      <c r="Q191" s="32">
        <v>781</v>
      </c>
      <c r="R191" s="32">
        <v>95826</v>
      </c>
      <c r="S191" s="32">
        <v>42189</v>
      </c>
      <c r="T191" s="32">
        <v>51174</v>
      </c>
      <c r="U191" s="32">
        <v>1225</v>
      </c>
      <c r="V191" s="31">
        <f t="shared" si="18"/>
        <v>0.49588382203311443</v>
      </c>
      <c r="W191" s="31">
        <f t="shared" si="18"/>
        <v>0.48113033021922114</v>
      </c>
      <c r="X191" s="31">
        <f t="shared" si="18"/>
        <v>1.0267320321894367E-2</v>
      </c>
      <c r="Y191" s="31">
        <f t="shared" si="15"/>
        <v>0.394526644098741</v>
      </c>
      <c r="Z191" s="31">
        <f t="shared" si="15"/>
        <v>0.57753603894868966</v>
      </c>
      <c r="AA191" s="31">
        <f t="shared" si="15"/>
        <v>1.4852991518009966E-2</v>
      </c>
      <c r="AB191" s="31">
        <f t="shared" si="17"/>
        <v>0.44026673345438605</v>
      </c>
      <c r="AC191" s="31">
        <f t="shared" si="17"/>
        <v>0.53403043015465534</v>
      </c>
      <c r="AD191" s="31">
        <f t="shared" si="17"/>
        <v>1.2783586917955461E-2</v>
      </c>
      <c r="AE191" s="31">
        <f t="shared" si="16"/>
        <v>0.10135717793437343</v>
      </c>
      <c r="AF191" s="31">
        <f t="shared" si="16"/>
        <v>-9.640570872946852E-2</v>
      </c>
      <c r="AG191" s="31">
        <f t="shared" si="16"/>
        <v>-4.585671196115599E-3</v>
      </c>
    </row>
    <row r="192" spans="1:33">
      <c r="A192" s="30">
        <v>189</v>
      </c>
      <c r="B192" s="30" t="s">
        <v>16736</v>
      </c>
      <c r="C192" s="30" t="s">
        <v>16737</v>
      </c>
      <c r="D192" s="32" t="s">
        <v>7</v>
      </c>
      <c r="E192" s="32" t="s">
        <v>9</v>
      </c>
      <c r="F192" s="32" t="s">
        <v>19</v>
      </c>
      <c r="G192" s="32" t="s">
        <v>12186</v>
      </c>
      <c r="H192" s="32" t="s">
        <v>12185</v>
      </c>
      <c r="I192" s="32" t="s">
        <v>12184</v>
      </c>
      <c r="J192" s="30">
        <v>53491</v>
      </c>
      <c r="K192" s="32">
        <v>24119</v>
      </c>
      <c r="L192" s="32">
        <v>27595</v>
      </c>
      <c r="M192" s="32">
        <v>501</v>
      </c>
      <c r="N192" s="32">
        <v>51332</v>
      </c>
      <c r="O192" s="32">
        <v>18494</v>
      </c>
      <c r="P192" s="32">
        <v>30895</v>
      </c>
      <c r="Q192" s="32">
        <v>537</v>
      </c>
      <c r="R192" s="32">
        <v>104823</v>
      </c>
      <c r="S192" s="32">
        <v>42613</v>
      </c>
      <c r="T192" s="32">
        <v>58490</v>
      </c>
      <c r="U192" s="32">
        <v>1038</v>
      </c>
      <c r="V192" s="31">
        <f t="shared" si="18"/>
        <v>0.45089828195397358</v>
      </c>
      <c r="W192" s="31">
        <f t="shared" si="18"/>
        <v>0.51588117627264396</v>
      </c>
      <c r="X192" s="31">
        <f t="shared" si="18"/>
        <v>9.3660615804527867E-3</v>
      </c>
      <c r="Y192" s="31">
        <f t="shared" si="15"/>
        <v>0.36028208524896749</v>
      </c>
      <c r="Z192" s="31">
        <f t="shared" si="15"/>
        <v>0.60186628224109717</v>
      </c>
      <c r="AA192" s="31">
        <f t="shared" si="15"/>
        <v>1.0461310683394374E-2</v>
      </c>
      <c r="AB192" s="31">
        <f t="shared" si="17"/>
        <v>0.40652337750302892</v>
      </c>
      <c r="AC192" s="31">
        <f t="shared" si="17"/>
        <v>0.55798822777443879</v>
      </c>
      <c r="AD192" s="31">
        <f t="shared" si="17"/>
        <v>9.9024069145130355E-3</v>
      </c>
      <c r="AE192" s="31">
        <f t="shared" si="16"/>
        <v>9.0616196705006091E-2</v>
      </c>
      <c r="AF192" s="31">
        <f t="shared" si="16"/>
        <v>-8.5985105968453213E-2</v>
      </c>
      <c r="AG192" s="31">
        <f t="shared" si="16"/>
        <v>-1.0952491029415871E-3</v>
      </c>
    </row>
    <row r="193" spans="1:33">
      <c r="A193" s="30">
        <v>190</v>
      </c>
      <c r="B193" s="30" t="s">
        <v>16736</v>
      </c>
      <c r="C193" s="30" t="s">
        <v>16735</v>
      </c>
      <c r="D193" s="32" t="s">
        <v>7</v>
      </c>
      <c r="E193" s="32" t="s">
        <v>9</v>
      </c>
      <c r="F193" s="32" t="s">
        <v>19</v>
      </c>
      <c r="G193" s="32" t="s">
        <v>12309</v>
      </c>
      <c r="H193" s="32" t="s">
        <v>12308</v>
      </c>
      <c r="I193" s="32" t="s">
        <v>12307</v>
      </c>
      <c r="J193" s="30">
        <v>50539</v>
      </c>
      <c r="K193" s="32">
        <v>28164</v>
      </c>
      <c r="L193" s="32">
        <v>21064</v>
      </c>
      <c r="M193" s="32">
        <v>676</v>
      </c>
      <c r="N193" s="32">
        <v>57616</v>
      </c>
      <c r="O193" s="32">
        <v>25962</v>
      </c>
      <c r="P193" s="32">
        <v>30017</v>
      </c>
      <c r="Q193" s="32">
        <v>900</v>
      </c>
      <c r="R193" s="32">
        <v>108155</v>
      </c>
      <c r="S193" s="32">
        <v>54126</v>
      </c>
      <c r="T193" s="32">
        <v>51081</v>
      </c>
      <c r="U193" s="32">
        <v>1576</v>
      </c>
      <c r="V193" s="31">
        <f t="shared" si="18"/>
        <v>0.55727260135736756</v>
      </c>
      <c r="W193" s="31">
        <f t="shared" si="18"/>
        <v>0.41678703575456577</v>
      </c>
      <c r="X193" s="31">
        <f t="shared" si="18"/>
        <v>1.3375808781337185E-2</v>
      </c>
      <c r="Y193" s="31">
        <f t="shared" si="15"/>
        <v>0.45060399888919744</v>
      </c>
      <c r="Z193" s="31">
        <f t="shared" si="15"/>
        <v>0.52098375451263534</v>
      </c>
      <c r="AA193" s="31">
        <f t="shared" si="15"/>
        <v>1.5620660927520133E-2</v>
      </c>
      <c r="AB193" s="31">
        <f t="shared" si="17"/>
        <v>0.50044843049327359</v>
      </c>
      <c r="AC193" s="31">
        <f t="shared" si="17"/>
        <v>0.47229439230733672</v>
      </c>
      <c r="AD193" s="31">
        <f t="shared" si="17"/>
        <v>1.4571679534002126E-2</v>
      </c>
      <c r="AE193" s="31">
        <f t="shared" si="16"/>
        <v>0.10666860246817012</v>
      </c>
      <c r="AF193" s="31">
        <f t="shared" si="16"/>
        <v>-0.10419671875806957</v>
      </c>
      <c r="AG193" s="31">
        <f t="shared" si="16"/>
        <v>-2.244852146182948E-3</v>
      </c>
    </row>
    <row r="194" spans="1:33">
      <c r="A194" s="30">
        <v>191</v>
      </c>
      <c r="B194" s="30" t="s">
        <v>16724</v>
      </c>
      <c r="C194" s="30" t="s">
        <v>16734</v>
      </c>
      <c r="D194" s="32" t="s">
        <v>7</v>
      </c>
      <c r="E194" s="32" t="s">
        <v>9</v>
      </c>
      <c r="F194" s="32" t="s">
        <v>11</v>
      </c>
      <c r="G194" s="32" t="s">
        <v>12423</v>
      </c>
      <c r="H194" s="32" t="s">
        <v>12422</v>
      </c>
      <c r="I194" s="32" t="s">
        <v>12421</v>
      </c>
      <c r="J194" s="30">
        <v>35034</v>
      </c>
      <c r="K194" s="32">
        <v>19362</v>
      </c>
      <c r="L194" s="32">
        <v>14343</v>
      </c>
      <c r="M194" s="32">
        <v>207</v>
      </c>
      <c r="N194" s="32">
        <v>59942</v>
      </c>
      <c r="O194" s="32">
        <v>26637</v>
      </c>
      <c r="P194" s="32">
        <v>30328</v>
      </c>
      <c r="Q194" s="32">
        <v>527</v>
      </c>
      <c r="R194" s="32">
        <v>94976</v>
      </c>
      <c r="S194" s="32">
        <v>45999</v>
      </c>
      <c r="T194" s="32">
        <v>44671</v>
      </c>
      <c r="U194" s="32">
        <v>734</v>
      </c>
      <c r="V194" s="31">
        <f t="shared" si="18"/>
        <v>0.55266312724781641</v>
      </c>
      <c r="W194" s="31">
        <f t="shared" si="18"/>
        <v>0.4094022949135126</v>
      </c>
      <c r="X194" s="31">
        <f t="shared" si="18"/>
        <v>5.908545983901353E-3</v>
      </c>
      <c r="Y194" s="31">
        <f t="shared" si="15"/>
        <v>0.44437956691468422</v>
      </c>
      <c r="Z194" s="31">
        <f t="shared" si="15"/>
        <v>0.50595575723199093</v>
      </c>
      <c r="AA194" s="31">
        <f t="shared" si="15"/>
        <v>8.7918321043675557E-3</v>
      </c>
      <c r="AB194" s="31">
        <f t="shared" si="17"/>
        <v>0.48432235512129379</v>
      </c>
      <c r="AC194" s="31">
        <f t="shared" si="17"/>
        <v>0.47033987533692723</v>
      </c>
      <c r="AD194" s="31">
        <f t="shared" si="17"/>
        <v>7.7282681940700811E-3</v>
      </c>
      <c r="AE194" s="31">
        <f t="shared" si="16"/>
        <v>0.10828356033313219</v>
      </c>
      <c r="AF194" s="31">
        <f t="shared" si="16"/>
        <v>-9.6553462318478334E-2</v>
      </c>
      <c r="AG194" s="31">
        <f t="shared" si="16"/>
        <v>-2.8832861204662026E-3</v>
      </c>
    </row>
    <row r="195" spans="1:33">
      <c r="A195" s="30">
        <v>192</v>
      </c>
      <c r="B195" s="30" t="s">
        <v>16724</v>
      </c>
      <c r="C195" s="30" t="s">
        <v>16733</v>
      </c>
      <c r="D195" s="32" t="s">
        <v>7</v>
      </c>
      <c r="E195" s="32" t="s">
        <v>9</v>
      </c>
      <c r="F195" s="32" t="s">
        <v>100</v>
      </c>
      <c r="G195" s="32" t="s">
        <v>12507</v>
      </c>
      <c r="H195" s="32" t="s">
        <v>12506</v>
      </c>
      <c r="I195" s="32" t="s">
        <v>12505</v>
      </c>
      <c r="J195" s="30">
        <v>44713</v>
      </c>
      <c r="K195" s="32">
        <v>28342</v>
      </c>
      <c r="L195" s="32">
        <v>13202</v>
      </c>
      <c r="M195" s="32">
        <v>1983</v>
      </c>
      <c r="N195" s="32">
        <v>89962</v>
      </c>
      <c r="O195" s="32">
        <v>49881</v>
      </c>
      <c r="P195" s="32">
        <v>33187</v>
      </c>
      <c r="Q195" s="32">
        <v>4430</v>
      </c>
      <c r="R195" s="32">
        <v>134675</v>
      </c>
      <c r="S195" s="32">
        <v>78223</v>
      </c>
      <c r="T195" s="32">
        <v>46389</v>
      </c>
      <c r="U195" s="32">
        <v>6413</v>
      </c>
      <c r="V195" s="31">
        <f t="shared" si="18"/>
        <v>0.63386487151387738</v>
      </c>
      <c r="W195" s="31">
        <f t="shared" si="18"/>
        <v>0.29526088609576634</v>
      </c>
      <c r="X195" s="31">
        <f t="shared" si="18"/>
        <v>4.4349518037259859E-2</v>
      </c>
      <c r="Y195" s="31">
        <f t="shared" si="15"/>
        <v>0.55446744180876373</v>
      </c>
      <c r="Z195" s="31">
        <f t="shared" si="15"/>
        <v>0.36890020230764098</v>
      </c>
      <c r="AA195" s="31">
        <f t="shared" si="15"/>
        <v>4.9243013716902692E-2</v>
      </c>
      <c r="AB195" s="31">
        <f t="shared" si="17"/>
        <v>0.58082791906441433</v>
      </c>
      <c r="AC195" s="31">
        <f t="shared" si="17"/>
        <v>0.3444514572118062</v>
      </c>
      <c r="AD195" s="31">
        <f t="shared" si="17"/>
        <v>4.7618340449229628E-2</v>
      </c>
      <c r="AE195" s="31">
        <f t="shared" si="16"/>
        <v>7.9397429705113653E-2</v>
      </c>
      <c r="AF195" s="31">
        <f t="shared" si="16"/>
        <v>-7.3639316211874639E-2</v>
      </c>
      <c r="AG195" s="31">
        <f t="shared" si="16"/>
        <v>-4.8934956796428328E-3</v>
      </c>
    </row>
    <row r="196" spans="1:33">
      <c r="A196" s="30">
        <v>193</v>
      </c>
      <c r="B196" s="30" t="s">
        <v>16724</v>
      </c>
      <c r="C196" s="30" t="s">
        <v>16732</v>
      </c>
      <c r="D196" s="32" t="s">
        <v>7</v>
      </c>
      <c r="E196" s="32" t="s">
        <v>9</v>
      </c>
      <c r="F196" s="32" t="s">
        <v>100</v>
      </c>
      <c r="G196" s="32" t="s">
        <v>12557</v>
      </c>
      <c r="H196" s="32" t="s">
        <v>12556</v>
      </c>
      <c r="I196" s="32" t="s">
        <v>12555</v>
      </c>
      <c r="J196" s="30">
        <v>30613</v>
      </c>
      <c r="K196" s="32">
        <v>16771</v>
      </c>
      <c r="L196" s="32">
        <v>10448</v>
      </c>
      <c r="M196" s="32">
        <v>1133</v>
      </c>
      <c r="N196" s="32">
        <v>60392</v>
      </c>
      <c r="O196" s="32">
        <v>26347</v>
      </c>
      <c r="P196" s="32">
        <v>26406</v>
      </c>
      <c r="Q196" s="32">
        <v>2578</v>
      </c>
      <c r="R196" s="32">
        <v>91005</v>
      </c>
      <c r="S196" s="32">
        <v>43118</v>
      </c>
      <c r="T196" s="32">
        <v>36854</v>
      </c>
      <c r="U196" s="32">
        <v>3711</v>
      </c>
      <c r="V196" s="31">
        <f t="shared" si="18"/>
        <v>0.54783915330088528</v>
      </c>
      <c r="W196" s="31">
        <f t="shared" si="18"/>
        <v>0.34129291477476886</v>
      </c>
      <c r="X196" s="31">
        <f t="shared" si="18"/>
        <v>3.7010420409629895E-2</v>
      </c>
      <c r="Y196" s="31">
        <f t="shared" si="15"/>
        <v>0.4362663928997218</v>
      </c>
      <c r="Z196" s="31">
        <f t="shared" si="15"/>
        <v>0.43724334348920385</v>
      </c>
      <c r="AA196" s="31">
        <f t="shared" si="15"/>
        <v>4.2687773214995367E-2</v>
      </c>
      <c r="AB196" s="31">
        <f t="shared" si="17"/>
        <v>0.47379814295917805</v>
      </c>
      <c r="AC196" s="31">
        <f t="shared" si="17"/>
        <v>0.40496676006812815</v>
      </c>
      <c r="AD196" s="31">
        <f t="shared" si="17"/>
        <v>4.0777979231910337E-2</v>
      </c>
      <c r="AE196" s="31">
        <f t="shared" si="16"/>
        <v>0.11157276040116348</v>
      </c>
      <c r="AF196" s="31">
        <f t="shared" si="16"/>
        <v>-9.5950428714434988E-2</v>
      </c>
      <c r="AG196" s="31">
        <f t="shared" si="16"/>
        <v>-5.6773528053654723E-3</v>
      </c>
    </row>
    <row r="197" spans="1:33">
      <c r="A197" s="30">
        <v>194</v>
      </c>
      <c r="B197" s="30" t="s">
        <v>16724</v>
      </c>
      <c r="C197" s="30" t="s">
        <v>16731</v>
      </c>
      <c r="D197" s="32" t="s">
        <v>7</v>
      </c>
      <c r="E197" s="32" t="s">
        <v>9</v>
      </c>
      <c r="F197" s="32" t="s">
        <v>255</v>
      </c>
      <c r="G197" s="32" t="s">
        <v>12591</v>
      </c>
      <c r="H197" s="32" t="s">
        <v>12590</v>
      </c>
      <c r="I197" s="32" t="s">
        <v>12589</v>
      </c>
      <c r="J197" s="30">
        <v>58021</v>
      </c>
      <c r="K197" s="32">
        <v>29971</v>
      </c>
      <c r="L197" s="32">
        <v>24667</v>
      </c>
      <c r="M197" s="32">
        <v>328</v>
      </c>
      <c r="N197" s="32">
        <v>61842</v>
      </c>
      <c r="O197" s="32">
        <v>24892</v>
      </c>
      <c r="P197" s="32">
        <v>32820</v>
      </c>
      <c r="Q197" s="32">
        <v>377</v>
      </c>
      <c r="R197" s="32">
        <v>119863</v>
      </c>
      <c r="S197" s="32">
        <v>54863</v>
      </c>
      <c r="T197" s="32">
        <v>57487</v>
      </c>
      <c r="U197" s="32">
        <v>705</v>
      </c>
      <c r="V197" s="31">
        <f t="shared" si="18"/>
        <v>0.51655435101084091</v>
      </c>
      <c r="W197" s="31">
        <f t="shared" si="18"/>
        <v>0.42513917374743626</v>
      </c>
      <c r="X197" s="31">
        <f t="shared" si="18"/>
        <v>5.6531255924579032E-3</v>
      </c>
      <c r="Y197" s="31">
        <f t="shared" si="15"/>
        <v>0.40250962129297241</v>
      </c>
      <c r="Z197" s="31">
        <f t="shared" si="15"/>
        <v>0.53070728631027453</v>
      </c>
      <c r="AA197" s="31">
        <f t="shared" si="15"/>
        <v>6.0961805892435564E-3</v>
      </c>
      <c r="AB197" s="31">
        <f t="shared" si="17"/>
        <v>0.45771422373876841</v>
      </c>
      <c r="AC197" s="31">
        <f t="shared" si="17"/>
        <v>0.47960588338352955</v>
      </c>
      <c r="AD197" s="31">
        <f t="shared" si="17"/>
        <v>5.8817149579102812E-3</v>
      </c>
      <c r="AE197" s="31">
        <f t="shared" si="16"/>
        <v>0.1140447297178685</v>
      </c>
      <c r="AF197" s="31">
        <f t="shared" si="16"/>
        <v>-0.10556811256283827</v>
      </c>
      <c r="AG197" s="31">
        <f t="shared" si="16"/>
        <v>-4.4305499678565317E-4</v>
      </c>
    </row>
    <row r="198" spans="1:33">
      <c r="A198" s="30">
        <v>195</v>
      </c>
      <c r="B198" s="30" t="s">
        <v>16724</v>
      </c>
      <c r="C198" s="30" t="s">
        <v>16730</v>
      </c>
      <c r="D198" s="32" t="s">
        <v>7</v>
      </c>
      <c r="E198" s="32" t="s">
        <v>9</v>
      </c>
      <c r="F198" s="32"/>
      <c r="G198" s="32" t="s">
        <v>12745</v>
      </c>
      <c r="H198" s="32" t="s">
        <v>12744</v>
      </c>
      <c r="I198" s="32"/>
      <c r="J198" s="30">
        <v>45839</v>
      </c>
      <c r="K198" s="32">
        <v>24150</v>
      </c>
      <c r="L198" s="32">
        <v>20965</v>
      </c>
      <c r="M198" s="32"/>
      <c r="N198" s="32">
        <v>46834</v>
      </c>
      <c r="O198" s="32">
        <v>20678</v>
      </c>
      <c r="P198" s="32">
        <v>25440</v>
      </c>
      <c r="Q198" s="32"/>
      <c r="R198" s="32">
        <v>92673</v>
      </c>
      <c r="S198" s="32">
        <v>44828</v>
      </c>
      <c r="T198" s="32">
        <v>46405</v>
      </c>
      <c r="U198" s="32"/>
      <c r="V198" s="31">
        <f t="shared" si="18"/>
        <v>0.52684395383843452</v>
      </c>
      <c r="W198" s="31">
        <f t="shared" si="18"/>
        <v>0.45736163528872792</v>
      </c>
      <c r="X198" s="31">
        <f t="shared" si="18"/>
        <v>0</v>
      </c>
      <c r="Y198" s="31">
        <f t="shared" si="15"/>
        <v>0.4415168467352778</v>
      </c>
      <c r="Z198" s="31">
        <f t="shared" si="15"/>
        <v>0.54319511466028958</v>
      </c>
      <c r="AA198" s="31">
        <f t="shared" si="15"/>
        <v>0</v>
      </c>
      <c r="AB198" s="31">
        <f t="shared" si="17"/>
        <v>0.48372233552383109</v>
      </c>
      <c r="AC198" s="31">
        <f t="shared" si="17"/>
        <v>0.50073915811509284</v>
      </c>
      <c r="AD198" s="31">
        <f t="shared" si="17"/>
        <v>0</v>
      </c>
      <c r="AE198" s="31">
        <f t="shared" ref="AE198:AG229" si="19">V198-Y198</f>
        <v>8.5327107103156719E-2</v>
      </c>
      <c r="AF198" s="31">
        <f t="shared" si="19"/>
        <v>-8.5833479371561661E-2</v>
      </c>
      <c r="AG198" s="31"/>
    </row>
    <row r="199" spans="1:33">
      <c r="A199" s="30">
        <v>196</v>
      </c>
      <c r="B199" s="30" t="s">
        <v>16724</v>
      </c>
      <c r="C199" s="30" t="s">
        <v>16729</v>
      </c>
      <c r="D199" s="32" t="s">
        <v>7</v>
      </c>
      <c r="E199" s="32" t="s">
        <v>9</v>
      </c>
      <c r="F199" s="32" t="s">
        <v>19</v>
      </c>
      <c r="G199" s="32" t="s">
        <v>12868</v>
      </c>
      <c r="H199" s="32" t="s">
        <v>12867</v>
      </c>
      <c r="I199" s="32" t="s">
        <v>12866</v>
      </c>
      <c r="J199" s="30">
        <v>28797</v>
      </c>
      <c r="K199" s="32">
        <v>15735</v>
      </c>
      <c r="L199" s="32">
        <v>12386</v>
      </c>
      <c r="M199" s="32">
        <v>261</v>
      </c>
      <c r="N199" s="32">
        <v>48794</v>
      </c>
      <c r="O199" s="32">
        <v>21868</v>
      </c>
      <c r="P199" s="32">
        <v>25781</v>
      </c>
      <c r="Q199" s="32">
        <v>565</v>
      </c>
      <c r="R199" s="32">
        <v>77591</v>
      </c>
      <c r="S199" s="32">
        <v>37603</v>
      </c>
      <c r="T199" s="32">
        <v>38167</v>
      </c>
      <c r="U199" s="32">
        <v>826</v>
      </c>
      <c r="V199" s="31">
        <f t="shared" si="18"/>
        <v>0.54641108448796749</v>
      </c>
      <c r="W199" s="31">
        <f t="shared" si="18"/>
        <v>0.4301142480119457</v>
      </c>
      <c r="X199" s="31">
        <f t="shared" si="18"/>
        <v>9.0634441087613302E-3</v>
      </c>
      <c r="Y199" s="31">
        <f t="shared" si="15"/>
        <v>0.44816985694962497</v>
      </c>
      <c r="Z199" s="31">
        <f t="shared" si="15"/>
        <v>0.52836414313235236</v>
      </c>
      <c r="AA199" s="31">
        <f t="shared" si="15"/>
        <v>1.1579292535967537E-2</v>
      </c>
      <c r="AB199" s="31">
        <f t="shared" si="17"/>
        <v>0.48463094946578855</v>
      </c>
      <c r="AC199" s="31">
        <f t="shared" si="17"/>
        <v>0.4918998337436043</v>
      </c>
      <c r="AD199" s="31">
        <f t="shared" si="17"/>
        <v>1.0645564562900337E-2</v>
      </c>
      <c r="AE199" s="31">
        <f t="shared" si="19"/>
        <v>9.8241227538342524E-2</v>
      </c>
      <c r="AF199" s="31">
        <f t="shared" si="19"/>
        <v>-9.8249895120406661E-2</v>
      </c>
      <c r="AG199" s="31">
        <f>X199-AA199</f>
        <v>-2.5158484272062073E-3</v>
      </c>
    </row>
    <row r="200" spans="1:33">
      <c r="A200" s="30">
        <v>197</v>
      </c>
      <c r="B200" s="30" t="s">
        <v>16724</v>
      </c>
      <c r="C200" s="30" t="s">
        <v>16728</v>
      </c>
      <c r="D200" s="32" t="s">
        <v>7</v>
      </c>
      <c r="E200" s="32" t="s">
        <v>9</v>
      </c>
      <c r="F200" s="32"/>
      <c r="G200" s="32" t="s">
        <v>12925</v>
      </c>
      <c r="H200" s="32" t="s">
        <v>12924</v>
      </c>
      <c r="I200" s="32"/>
      <c r="J200" s="30">
        <v>27947</v>
      </c>
      <c r="K200" s="32">
        <v>18010</v>
      </c>
      <c r="L200" s="32">
        <v>9545</v>
      </c>
      <c r="M200" s="32"/>
      <c r="N200" s="32">
        <v>48942</v>
      </c>
      <c r="O200" s="32">
        <v>27328</v>
      </c>
      <c r="P200" s="32">
        <v>21039</v>
      </c>
      <c r="Q200" s="32"/>
      <c r="R200" s="32">
        <v>76889</v>
      </c>
      <c r="S200" s="32">
        <v>45338</v>
      </c>
      <c r="T200" s="32">
        <v>30584</v>
      </c>
      <c r="U200" s="32"/>
      <c r="V200" s="31">
        <f t="shared" si="18"/>
        <v>0.64443410741761187</v>
      </c>
      <c r="W200" s="31">
        <f t="shared" si="18"/>
        <v>0.3415393423265467</v>
      </c>
      <c r="X200" s="31">
        <f t="shared" si="18"/>
        <v>0</v>
      </c>
      <c r="Y200" s="31">
        <f t="shared" si="15"/>
        <v>0.55837521964774628</v>
      </c>
      <c r="Z200" s="31">
        <f t="shared" si="15"/>
        <v>0.42987617996812555</v>
      </c>
      <c r="AA200" s="31">
        <f t="shared" si="15"/>
        <v>0</v>
      </c>
      <c r="AB200" s="31">
        <f t="shared" si="17"/>
        <v>0.5896552172612467</v>
      </c>
      <c r="AC200" s="31">
        <f t="shared" si="17"/>
        <v>0.3977682113176137</v>
      </c>
      <c r="AD200" s="31">
        <f t="shared" si="17"/>
        <v>0</v>
      </c>
      <c r="AE200" s="31">
        <f t="shared" si="19"/>
        <v>8.6058887769865589E-2</v>
      </c>
      <c r="AF200" s="31">
        <f t="shared" si="19"/>
        <v>-8.8336837641578847E-2</v>
      </c>
      <c r="AG200" s="31"/>
    </row>
    <row r="201" spans="1:33">
      <c r="A201" s="30">
        <v>198</v>
      </c>
      <c r="B201" s="30" t="s">
        <v>16724</v>
      </c>
      <c r="C201" s="30" t="s">
        <v>16727</v>
      </c>
      <c r="D201" s="32" t="s">
        <v>7</v>
      </c>
      <c r="E201" s="32" t="s">
        <v>9</v>
      </c>
      <c r="F201" s="32" t="s">
        <v>100</v>
      </c>
      <c r="G201" s="32" t="s">
        <v>12957</v>
      </c>
      <c r="H201" s="32" t="s">
        <v>12956</v>
      </c>
      <c r="I201" s="32" t="s">
        <v>12955</v>
      </c>
      <c r="J201" s="30">
        <v>58067</v>
      </c>
      <c r="K201" s="32">
        <v>28562</v>
      </c>
      <c r="L201" s="32">
        <v>27026</v>
      </c>
      <c r="M201" s="32">
        <v>1323</v>
      </c>
      <c r="N201" s="32">
        <v>70617</v>
      </c>
      <c r="O201" s="32">
        <v>27565</v>
      </c>
      <c r="P201" s="32">
        <v>39891</v>
      </c>
      <c r="Q201" s="32">
        <v>1593</v>
      </c>
      <c r="R201" s="32">
        <v>128684</v>
      </c>
      <c r="S201" s="32">
        <v>56127</v>
      </c>
      <c r="T201" s="32">
        <v>66917</v>
      </c>
      <c r="U201" s="32">
        <v>2916</v>
      </c>
      <c r="V201" s="31">
        <f t="shared" si="18"/>
        <v>0.49188006957480152</v>
      </c>
      <c r="W201" s="31">
        <f t="shared" si="18"/>
        <v>0.46542786780787709</v>
      </c>
      <c r="X201" s="31">
        <f t="shared" si="18"/>
        <v>2.2784025350026695E-2</v>
      </c>
      <c r="Y201" s="31">
        <f t="shared" si="15"/>
        <v>0.39034510103799369</v>
      </c>
      <c r="Z201" s="31">
        <f t="shared" si="15"/>
        <v>0.56489230638514809</v>
      </c>
      <c r="AA201" s="31">
        <f t="shared" si="15"/>
        <v>2.2558307489697949E-2</v>
      </c>
      <c r="AB201" s="31">
        <f t="shared" si="17"/>
        <v>0.43616144975288301</v>
      </c>
      <c r="AC201" s="31">
        <f t="shared" si="17"/>
        <v>0.52001025768549314</v>
      </c>
      <c r="AD201" s="31">
        <f t="shared" si="17"/>
        <v>2.2660159771222529E-2</v>
      </c>
      <c r="AE201" s="31">
        <f t="shared" si="19"/>
        <v>0.10153496853680782</v>
      </c>
      <c r="AF201" s="31">
        <f t="shared" si="19"/>
        <v>-9.9464438577270997E-2</v>
      </c>
      <c r="AG201" s="31">
        <f t="shared" si="19"/>
        <v>2.2571786032874602E-4</v>
      </c>
    </row>
    <row r="202" spans="1:33">
      <c r="A202" s="30">
        <v>199</v>
      </c>
      <c r="B202" s="30" t="s">
        <v>16724</v>
      </c>
      <c r="C202" s="30" t="s">
        <v>16726</v>
      </c>
      <c r="D202" s="32" t="s">
        <v>7</v>
      </c>
      <c r="E202" s="32" t="s">
        <v>9</v>
      </c>
      <c r="F202" s="32" t="s">
        <v>255</v>
      </c>
      <c r="G202" s="32" t="s">
        <v>504</v>
      </c>
      <c r="H202" s="32" t="s">
        <v>13056</v>
      </c>
      <c r="I202" s="32" t="s">
        <v>13055</v>
      </c>
      <c r="J202" s="30">
        <v>51096</v>
      </c>
      <c r="K202" s="32">
        <v>29150</v>
      </c>
      <c r="L202" s="32">
        <v>19867</v>
      </c>
      <c r="M202" s="32">
        <v>767</v>
      </c>
      <c r="N202" s="32">
        <v>65103</v>
      </c>
      <c r="O202" s="32">
        <v>29169</v>
      </c>
      <c r="P202" s="32">
        <v>33117</v>
      </c>
      <c r="Q202" s="32">
        <v>995</v>
      </c>
      <c r="R202" s="32">
        <v>116199</v>
      </c>
      <c r="S202" s="32">
        <v>58319</v>
      </c>
      <c r="T202" s="32">
        <v>52984</v>
      </c>
      <c r="U202" s="32">
        <v>1762</v>
      </c>
      <c r="V202" s="31">
        <f t="shared" si="18"/>
        <v>0.57049475497103497</v>
      </c>
      <c r="W202" s="31">
        <f t="shared" si="18"/>
        <v>0.38881712854235168</v>
      </c>
      <c r="X202" s="31">
        <f t="shared" si="18"/>
        <v>1.5010959762016596E-2</v>
      </c>
      <c r="Y202" s="31">
        <f t="shared" si="15"/>
        <v>0.44804386894613152</v>
      </c>
      <c r="Z202" s="31">
        <f t="shared" si="15"/>
        <v>0.50868623565734294</v>
      </c>
      <c r="AA202" s="31">
        <f t="shared" si="15"/>
        <v>1.5283473879851926E-2</v>
      </c>
      <c r="AB202" s="31">
        <f t="shared" si="17"/>
        <v>0.50188900076592746</v>
      </c>
      <c r="AC202" s="31">
        <f t="shared" si="17"/>
        <v>0.45597638533894441</v>
      </c>
      <c r="AD202" s="31">
        <f t="shared" si="17"/>
        <v>1.5163641683663371E-2</v>
      </c>
      <c r="AE202" s="31">
        <f t="shared" si="19"/>
        <v>0.12245088602490345</v>
      </c>
      <c r="AF202" s="31">
        <f t="shared" si="19"/>
        <v>-0.11986910711499127</v>
      </c>
      <c r="AG202" s="31">
        <f t="shared" si="19"/>
        <v>-2.7251411783532978E-4</v>
      </c>
    </row>
    <row r="203" spans="1:33">
      <c r="A203" s="30">
        <v>200</v>
      </c>
      <c r="B203" s="30" t="s">
        <v>16724</v>
      </c>
      <c r="C203" s="30" t="s">
        <v>16725</v>
      </c>
      <c r="D203" s="32" t="s">
        <v>7</v>
      </c>
      <c r="E203" s="32" t="s">
        <v>9</v>
      </c>
      <c r="F203" s="32" t="s">
        <v>11</v>
      </c>
      <c r="G203" s="32" t="s">
        <v>13200</v>
      </c>
      <c r="H203" s="32" t="s">
        <v>11349</v>
      </c>
      <c r="I203" s="32" t="s">
        <v>13199</v>
      </c>
      <c r="J203" s="30">
        <v>31825</v>
      </c>
      <c r="K203" s="32">
        <v>18516</v>
      </c>
      <c r="L203" s="32">
        <v>7768</v>
      </c>
      <c r="M203" s="32">
        <v>129</v>
      </c>
      <c r="N203" s="32">
        <v>50033</v>
      </c>
      <c r="O203" s="32">
        <v>20019</v>
      </c>
      <c r="P203" s="32">
        <v>16689</v>
      </c>
      <c r="Q203" s="32">
        <v>297</v>
      </c>
      <c r="R203" s="32">
        <v>81858</v>
      </c>
      <c r="S203" s="32">
        <v>38535</v>
      </c>
      <c r="T203" s="32">
        <v>24457</v>
      </c>
      <c r="U203" s="32">
        <v>426</v>
      </c>
      <c r="V203" s="31">
        <f t="shared" si="18"/>
        <v>0.58180675569520812</v>
      </c>
      <c r="W203" s="31">
        <f t="shared" si="18"/>
        <v>0.24408483896307934</v>
      </c>
      <c r="X203" s="31">
        <f t="shared" si="18"/>
        <v>4.0534171249018069E-3</v>
      </c>
      <c r="Y203" s="31">
        <f t="shared" si="15"/>
        <v>0.40011592349049629</v>
      </c>
      <c r="Z203" s="31">
        <f t="shared" si="15"/>
        <v>0.33355985049867087</v>
      </c>
      <c r="AA203" s="31">
        <f t="shared" si="15"/>
        <v>5.9360821857574004E-3</v>
      </c>
      <c r="AB203" s="31">
        <f t="shared" si="17"/>
        <v>0.47075423293996921</v>
      </c>
      <c r="AC203" s="31">
        <f t="shared" si="17"/>
        <v>0.29877348579246987</v>
      </c>
      <c r="AD203" s="31">
        <f t="shared" si="17"/>
        <v>5.2041339881257788E-3</v>
      </c>
      <c r="AE203" s="31">
        <f t="shared" si="19"/>
        <v>0.18169083220471183</v>
      </c>
      <c r="AF203" s="31">
        <f t="shared" si="19"/>
        <v>-8.9475011535591537E-2</v>
      </c>
      <c r="AG203" s="31">
        <f t="shared" si="19"/>
        <v>-1.8826650608555935E-3</v>
      </c>
    </row>
    <row r="204" spans="1:33">
      <c r="A204" s="30">
        <v>201</v>
      </c>
      <c r="B204" s="30" t="s">
        <v>16724</v>
      </c>
      <c r="C204" s="30" t="s">
        <v>16723</v>
      </c>
      <c r="D204" s="32" t="s">
        <v>7</v>
      </c>
      <c r="E204" s="32" t="s">
        <v>9</v>
      </c>
      <c r="F204" s="32" t="s">
        <v>19</v>
      </c>
      <c r="G204" s="32" t="s">
        <v>13241</v>
      </c>
      <c r="H204" s="32" t="s">
        <v>13240</v>
      </c>
      <c r="I204" s="32" t="s">
        <v>13239</v>
      </c>
      <c r="J204" s="30">
        <v>43531</v>
      </c>
      <c r="K204" s="32">
        <v>21369</v>
      </c>
      <c r="L204" s="32">
        <v>21021</v>
      </c>
      <c r="M204" s="32">
        <v>596</v>
      </c>
      <c r="N204" s="32">
        <v>54193</v>
      </c>
      <c r="O204" s="32">
        <v>21500</v>
      </c>
      <c r="P204" s="32">
        <v>30976</v>
      </c>
      <c r="Q204" s="32">
        <v>913</v>
      </c>
      <c r="R204" s="32">
        <v>97724</v>
      </c>
      <c r="S204" s="32">
        <v>42869</v>
      </c>
      <c r="T204" s="32">
        <v>51997</v>
      </c>
      <c r="U204" s="32">
        <v>1509</v>
      </c>
      <c r="V204" s="31">
        <f t="shared" si="18"/>
        <v>0.49089154855160688</v>
      </c>
      <c r="W204" s="31">
        <f t="shared" si="18"/>
        <v>0.48289724564103742</v>
      </c>
      <c r="X204" s="31">
        <f t="shared" si="18"/>
        <v>1.3691392341090257E-2</v>
      </c>
      <c r="Y204" s="31">
        <f t="shared" si="15"/>
        <v>0.39673020500802686</v>
      </c>
      <c r="Z204" s="31">
        <f t="shared" si="15"/>
        <v>0.57158673629435541</v>
      </c>
      <c r="AA204" s="31">
        <f t="shared" si="15"/>
        <v>1.684719428708505E-2</v>
      </c>
      <c r="AB204" s="31">
        <f t="shared" si="17"/>
        <v>0.4386742253694077</v>
      </c>
      <c r="AC204" s="31">
        <f t="shared" si="17"/>
        <v>0.53208014407924353</v>
      </c>
      <c r="AD204" s="31">
        <f t="shared" si="17"/>
        <v>1.5441447341492366E-2</v>
      </c>
      <c r="AE204" s="31">
        <f t="shared" si="19"/>
        <v>9.4161343543580023E-2</v>
      </c>
      <c r="AF204" s="31">
        <f t="shared" si="19"/>
        <v>-8.8689490653317993E-2</v>
      </c>
      <c r="AG204" s="31">
        <f t="shared" si="19"/>
        <v>-3.1558019459947927E-3</v>
      </c>
    </row>
    <row r="205" spans="1:33">
      <c r="A205" s="30">
        <v>202</v>
      </c>
      <c r="B205" s="30" t="s">
        <v>16713</v>
      </c>
      <c r="C205" s="30" t="s">
        <v>16722</v>
      </c>
      <c r="D205" s="32" t="s">
        <v>7</v>
      </c>
      <c r="E205" s="32" t="s">
        <v>100</v>
      </c>
      <c r="F205" s="32" t="s">
        <v>19</v>
      </c>
      <c r="G205" s="32" t="s">
        <v>13348</v>
      </c>
      <c r="H205" s="32" t="s">
        <v>13347</v>
      </c>
      <c r="I205" s="32" t="s">
        <v>13346</v>
      </c>
      <c r="J205" s="30">
        <v>47132</v>
      </c>
      <c r="K205" s="32">
        <v>35416</v>
      </c>
      <c r="L205" s="32">
        <v>2769</v>
      </c>
      <c r="M205" s="32">
        <v>311</v>
      </c>
      <c r="N205" s="32">
        <v>46503</v>
      </c>
      <c r="O205" s="32">
        <v>32433</v>
      </c>
      <c r="P205" s="32">
        <v>2865</v>
      </c>
      <c r="Q205" s="32">
        <v>361</v>
      </c>
      <c r="R205" s="32">
        <v>93635</v>
      </c>
      <c r="S205" s="32">
        <v>67849</v>
      </c>
      <c r="T205" s="32">
        <v>5634</v>
      </c>
      <c r="U205" s="32">
        <v>672</v>
      </c>
      <c r="V205" s="31">
        <f t="shared" si="18"/>
        <v>0.75142153950606805</v>
      </c>
      <c r="W205" s="31">
        <f t="shared" si="18"/>
        <v>5.8749893914962235E-2</v>
      </c>
      <c r="X205" s="31">
        <f t="shared" si="18"/>
        <v>6.5984893490622079E-3</v>
      </c>
      <c r="Y205" s="31">
        <f t="shared" si="15"/>
        <v>0.69743887491129608</v>
      </c>
      <c r="Z205" s="31">
        <f t="shared" si="15"/>
        <v>6.1608928456228632E-2</v>
      </c>
      <c r="AA205" s="31">
        <f t="shared" si="15"/>
        <v>7.762940025374707E-3</v>
      </c>
      <c r="AB205" s="31">
        <f t="shared" si="17"/>
        <v>0.72461152346878843</v>
      </c>
      <c r="AC205" s="31">
        <f t="shared" si="17"/>
        <v>6.0169808298179098E-2</v>
      </c>
      <c r="AD205" s="31">
        <f t="shared" si="17"/>
        <v>7.1768035456827037E-3</v>
      </c>
      <c r="AE205" s="31">
        <f t="shared" si="19"/>
        <v>5.3982664594771967E-2</v>
      </c>
      <c r="AF205" s="31">
        <f t="shared" si="19"/>
        <v>-2.8590345412663962E-3</v>
      </c>
      <c r="AG205" s="31">
        <f t="shared" si="19"/>
        <v>-1.1644506763124991E-3</v>
      </c>
    </row>
    <row r="206" spans="1:33">
      <c r="A206" s="30">
        <v>203</v>
      </c>
      <c r="B206" s="30" t="s">
        <v>16713</v>
      </c>
      <c r="C206" s="30" t="s">
        <v>16721</v>
      </c>
      <c r="D206" s="32" t="s">
        <v>7</v>
      </c>
      <c r="E206" s="32" t="s">
        <v>9</v>
      </c>
      <c r="F206" s="32" t="s">
        <v>255</v>
      </c>
      <c r="G206" s="32" t="s">
        <v>13406</v>
      </c>
      <c r="H206" s="32" t="s">
        <v>2164</v>
      </c>
      <c r="I206" s="32" t="s">
        <v>13405</v>
      </c>
      <c r="J206" s="30">
        <v>50500</v>
      </c>
      <c r="K206" s="32">
        <v>32988</v>
      </c>
      <c r="L206" s="32">
        <v>2707</v>
      </c>
      <c r="M206" s="32">
        <v>1577</v>
      </c>
      <c r="N206" s="32">
        <v>58858</v>
      </c>
      <c r="O206" s="32">
        <v>34580</v>
      </c>
      <c r="P206" s="32">
        <v>4394</v>
      </c>
      <c r="Q206" s="32">
        <v>2276</v>
      </c>
      <c r="R206" s="32">
        <v>109358</v>
      </c>
      <c r="S206" s="32">
        <v>67568</v>
      </c>
      <c r="T206" s="32">
        <v>7101</v>
      </c>
      <c r="U206" s="32">
        <v>3853</v>
      </c>
      <c r="V206" s="31">
        <f t="shared" si="18"/>
        <v>0.65322772277227725</v>
      </c>
      <c r="W206" s="31">
        <f t="shared" si="18"/>
        <v>5.3603960396039603E-2</v>
      </c>
      <c r="X206" s="31">
        <f t="shared" si="18"/>
        <v>3.1227722772277228E-2</v>
      </c>
      <c r="Y206" s="31">
        <f t="shared" si="15"/>
        <v>0.58751571579054673</v>
      </c>
      <c r="Z206" s="31">
        <f t="shared" si="15"/>
        <v>7.4654252607971733E-2</v>
      </c>
      <c r="AA206" s="31">
        <f t="shared" si="15"/>
        <v>3.8669339766896599E-2</v>
      </c>
      <c r="AB206" s="31">
        <f t="shared" si="17"/>
        <v>0.6178606046196895</v>
      </c>
      <c r="AC206" s="31">
        <f t="shared" si="17"/>
        <v>6.4933521095850322E-2</v>
      </c>
      <c r="AD206" s="31">
        <f t="shared" si="17"/>
        <v>3.5232904771484483E-2</v>
      </c>
      <c r="AE206" s="31">
        <f t="shared" si="19"/>
        <v>6.571200698173052E-2</v>
      </c>
      <c r="AF206" s="31">
        <f t="shared" si="19"/>
        <v>-2.105029221193213E-2</v>
      </c>
      <c r="AG206" s="31">
        <f t="shared" si="19"/>
        <v>-7.4416169946193711E-3</v>
      </c>
    </row>
    <row r="207" spans="1:33">
      <c r="A207" s="30">
        <v>204</v>
      </c>
      <c r="B207" s="30" t="s">
        <v>16713</v>
      </c>
      <c r="C207" s="30" t="s">
        <v>16720</v>
      </c>
      <c r="D207" s="32" t="s">
        <v>7</v>
      </c>
      <c r="E207" s="32" t="s">
        <v>255</v>
      </c>
      <c r="F207" s="32" t="s">
        <v>19</v>
      </c>
      <c r="G207" s="32" t="s">
        <v>13485</v>
      </c>
      <c r="H207" s="32" t="s">
        <v>13484</v>
      </c>
      <c r="I207" s="32" t="s">
        <v>13483</v>
      </c>
      <c r="J207" s="30">
        <v>75828</v>
      </c>
      <c r="K207" s="32">
        <v>52871</v>
      </c>
      <c r="L207" s="32">
        <v>21264</v>
      </c>
      <c r="M207" s="32">
        <v>749</v>
      </c>
      <c r="N207" s="32">
        <v>82580</v>
      </c>
      <c r="O207" s="32">
        <v>51168</v>
      </c>
      <c r="P207" s="32">
        <v>28758</v>
      </c>
      <c r="Q207" s="32">
        <v>1283</v>
      </c>
      <c r="R207" s="32">
        <v>158408</v>
      </c>
      <c r="S207" s="32">
        <v>104039</v>
      </c>
      <c r="T207" s="32">
        <v>50022</v>
      </c>
      <c r="U207" s="32">
        <v>2032</v>
      </c>
      <c r="V207" s="31">
        <f t="shared" si="18"/>
        <v>0.6972490372949306</v>
      </c>
      <c r="W207" s="31">
        <f t="shared" si="18"/>
        <v>0.28042411774014875</v>
      </c>
      <c r="X207" s="31">
        <f t="shared" si="18"/>
        <v>9.8776177665242399E-3</v>
      </c>
      <c r="Y207" s="31">
        <f t="shared" si="15"/>
        <v>0.6196173407604747</v>
      </c>
      <c r="Z207" s="31">
        <f t="shared" si="15"/>
        <v>0.34824412690724144</v>
      </c>
      <c r="AA207" s="31">
        <f t="shared" si="15"/>
        <v>1.5536449503511747E-2</v>
      </c>
      <c r="AB207" s="31">
        <f t="shared" si="17"/>
        <v>0.65677869804555322</v>
      </c>
      <c r="AC207" s="31">
        <f t="shared" si="17"/>
        <v>0.31577950608555122</v>
      </c>
      <c r="AD207" s="31">
        <f t="shared" si="17"/>
        <v>1.2827634967930912E-2</v>
      </c>
      <c r="AE207" s="31">
        <f t="shared" si="19"/>
        <v>7.7631696534455896E-2</v>
      </c>
      <c r="AF207" s="31">
        <f t="shared" si="19"/>
        <v>-6.7820009167092687E-2</v>
      </c>
      <c r="AG207" s="31">
        <f t="shared" si="19"/>
        <v>-5.6588317369875071E-3</v>
      </c>
    </row>
    <row r="208" spans="1:33">
      <c r="A208" s="30">
        <v>205</v>
      </c>
      <c r="B208" s="30" t="s">
        <v>16713</v>
      </c>
      <c r="C208" s="30" t="s">
        <v>16719</v>
      </c>
      <c r="D208" s="32" t="s">
        <v>7</v>
      </c>
      <c r="E208" s="32" t="s">
        <v>9</v>
      </c>
      <c r="F208" s="32" t="s">
        <v>19</v>
      </c>
      <c r="G208" s="32" t="s">
        <v>13583</v>
      </c>
      <c r="H208" s="32" t="s">
        <v>13582</v>
      </c>
      <c r="I208" s="32" t="s">
        <v>13581</v>
      </c>
      <c r="J208" s="30">
        <v>77439</v>
      </c>
      <c r="K208" s="32">
        <v>45575</v>
      </c>
      <c r="L208" s="32">
        <v>2160</v>
      </c>
      <c r="M208" s="32">
        <v>318</v>
      </c>
      <c r="N208" s="32">
        <v>74226</v>
      </c>
      <c r="O208" s="32">
        <v>43282</v>
      </c>
      <c r="P208" s="32">
        <v>3159</v>
      </c>
      <c r="Q208" s="32">
        <v>396</v>
      </c>
      <c r="R208" s="32">
        <v>151665</v>
      </c>
      <c r="S208" s="32">
        <v>88857</v>
      </c>
      <c r="T208" s="32">
        <v>5319</v>
      </c>
      <c r="U208" s="32">
        <v>714</v>
      </c>
      <c r="V208" s="31">
        <f t="shared" si="18"/>
        <v>0.58852774441818723</v>
      </c>
      <c r="W208" s="31">
        <f t="shared" si="18"/>
        <v>2.7892922170999108E-2</v>
      </c>
      <c r="X208" s="31">
        <f t="shared" si="18"/>
        <v>4.10645798628598E-3</v>
      </c>
      <c r="Y208" s="31">
        <f t="shared" si="15"/>
        <v>0.58311103925848085</v>
      </c>
      <c r="Z208" s="31">
        <f t="shared" si="15"/>
        <v>4.2559211058119793E-2</v>
      </c>
      <c r="AA208" s="31">
        <f t="shared" si="15"/>
        <v>5.3350577964594616E-3</v>
      </c>
      <c r="AB208" s="31">
        <f t="shared" si="17"/>
        <v>0.58587676787657006</v>
      </c>
      <c r="AC208" s="31">
        <f t="shared" si="17"/>
        <v>3.507071506280289E-2</v>
      </c>
      <c r="AD208" s="31">
        <f t="shared" si="17"/>
        <v>4.7077440411433091E-3</v>
      </c>
      <c r="AE208" s="31">
        <f t="shared" si="19"/>
        <v>5.4167051597063809E-3</v>
      </c>
      <c r="AF208" s="31">
        <f t="shared" si="19"/>
        <v>-1.4666288887120685E-2</v>
      </c>
      <c r="AG208" s="31">
        <f t="shared" si="19"/>
        <v>-1.2285998101734816E-3</v>
      </c>
    </row>
    <row r="209" spans="1:33">
      <c r="A209" s="30">
        <v>206</v>
      </c>
      <c r="B209" s="30" t="s">
        <v>16713</v>
      </c>
      <c r="C209" s="30" t="s">
        <v>16718</v>
      </c>
      <c r="D209" s="32" t="s">
        <v>7</v>
      </c>
      <c r="E209" s="32" t="s">
        <v>9</v>
      </c>
      <c r="F209" s="32" t="s">
        <v>255</v>
      </c>
      <c r="G209" s="32" t="s">
        <v>13646</v>
      </c>
      <c r="H209" s="32" t="s">
        <v>13645</v>
      </c>
      <c r="I209" s="32" t="s">
        <v>13644</v>
      </c>
      <c r="J209" s="30">
        <v>39045</v>
      </c>
      <c r="K209" s="32">
        <v>31506</v>
      </c>
      <c r="L209" s="32">
        <v>2481</v>
      </c>
      <c r="M209" s="32">
        <v>3269</v>
      </c>
      <c r="N209" s="32">
        <v>36205</v>
      </c>
      <c r="O209" s="32">
        <v>27537</v>
      </c>
      <c r="P209" s="32">
        <v>3032</v>
      </c>
      <c r="Q209" s="32">
        <v>3788</v>
      </c>
      <c r="R209" s="32">
        <v>75250</v>
      </c>
      <c r="S209" s="32">
        <v>59043</v>
      </c>
      <c r="T209" s="32">
        <v>5513</v>
      </c>
      <c r="U209" s="32">
        <v>7057</v>
      </c>
      <c r="V209" s="31">
        <f t="shared" si="18"/>
        <v>0.80691509796388783</v>
      </c>
      <c r="W209" s="31">
        <f t="shared" si="18"/>
        <v>6.3542066845946987E-2</v>
      </c>
      <c r="X209" s="31">
        <f t="shared" si="18"/>
        <v>8.3723908310923287E-2</v>
      </c>
      <c r="Y209" s="31">
        <f t="shared" si="15"/>
        <v>0.76058555448142517</v>
      </c>
      <c r="Z209" s="31">
        <f t="shared" si="15"/>
        <v>8.3745339041568848E-2</v>
      </c>
      <c r="AA209" s="31">
        <f t="shared" si="15"/>
        <v>0.10462643281314736</v>
      </c>
      <c r="AB209" s="31">
        <f t="shared" si="17"/>
        <v>0.78462458471760799</v>
      </c>
      <c r="AC209" s="31">
        <f t="shared" si="17"/>
        <v>7.32624584717608E-2</v>
      </c>
      <c r="AD209" s="31">
        <f t="shared" si="17"/>
        <v>9.3780730897009973E-2</v>
      </c>
      <c r="AE209" s="31">
        <f t="shared" si="19"/>
        <v>4.6329543482462654E-2</v>
      </c>
      <c r="AF209" s="31">
        <f t="shared" si="19"/>
        <v>-2.020327219562186E-2</v>
      </c>
      <c r="AG209" s="31">
        <f t="shared" si="19"/>
        <v>-2.0902524502224074E-2</v>
      </c>
    </row>
    <row r="210" spans="1:33">
      <c r="A210" s="30">
        <v>207</v>
      </c>
      <c r="B210" s="30" t="s">
        <v>16713</v>
      </c>
      <c r="C210" s="30" t="s">
        <v>16717</v>
      </c>
      <c r="D210" s="32" t="s">
        <v>7</v>
      </c>
      <c r="E210" s="32" t="s">
        <v>255</v>
      </c>
      <c r="F210" s="32" t="s">
        <v>100</v>
      </c>
      <c r="G210" s="32" t="s">
        <v>13697</v>
      </c>
      <c r="H210" s="32" t="s">
        <v>13696</v>
      </c>
      <c r="I210" s="32" t="s">
        <v>13695</v>
      </c>
      <c r="J210" s="30">
        <v>42460</v>
      </c>
      <c r="K210" s="32">
        <v>31017</v>
      </c>
      <c r="L210" s="32">
        <v>6246</v>
      </c>
      <c r="M210" s="32">
        <v>3128</v>
      </c>
      <c r="N210" s="32">
        <v>37228</v>
      </c>
      <c r="O210" s="32">
        <v>25965</v>
      </c>
      <c r="P210" s="32">
        <v>6056</v>
      </c>
      <c r="Q210" s="32">
        <v>2746</v>
      </c>
      <c r="R210" s="32">
        <v>79688</v>
      </c>
      <c r="S210" s="32">
        <v>56982</v>
      </c>
      <c r="T210" s="32">
        <v>12302</v>
      </c>
      <c r="U210" s="32">
        <v>5874</v>
      </c>
      <c r="V210" s="31">
        <f t="shared" si="18"/>
        <v>0.73049929345266129</v>
      </c>
      <c r="W210" s="31">
        <f t="shared" si="18"/>
        <v>0.14710315591144607</v>
      </c>
      <c r="X210" s="31">
        <f t="shared" si="18"/>
        <v>7.3669335845501643E-2</v>
      </c>
      <c r="Y210" s="31">
        <f t="shared" si="15"/>
        <v>0.69745890190179438</v>
      </c>
      <c r="Z210" s="31">
        <f t="shared" si="15"/>
        <v>0.16267325668851401</v>
      </c>
      <c r="AA210" s="31">
        <f t="shared" si="15"/>
        <v>7.3761684753411411E-2</v>
      </c>
      <c r="AB210" s="31">
        <f t="shared" si="17"/>
        <v>0.71506374861961652</v>
      </c>
      <c r="AC210" s="31">
        <f t="shared" si="17"/>
        <v>0.15437707057524344</v>
      </c>
      <c r="AD210" s="31">
        <f t="shared" si="17"/>
        <v>7.3712478666800516E-2</v>
      </c>
      <c r="AE210" s="31">
        <f t="shared" si="19"/>
        <v>3.304039155086691E-2</v>
      </c>
      <c r="AF210" s="31">
        <f t="shared" si="19"/>
        <v>-1.5570100777067941E-2</v>
      </c>
      <c r="AG210" s="31">
        <f t="shared" si="19"/>
        <v>-9.2348907909767242E-5</v>
      </c>
    </row>
    <row r="211" spans="1:33">
      <c r="A211" s="30">
        <v>208</v>
      </c>
      <c r="B211" s="30" t="s">
        <v>16713</v>
      </c>
      <c r="C211" s="30" t="s">
        <v>16716</v>
      </c>
      <c r="D211" s="32" t="s">
        <v>7</v>
      </c>
      <c r="E211" s="32" t="s">
        <v>255</v>
      </c>
      <c r="F211" s="32"/>
      <c r="G211" s="32" t="s">
        <v>13739</v>
      </c>
      <c r="H211" s="32" t="s">
        <v>13738</v>
      </c>
      <c r="I211" s="32"/>
      <c r="J211" s="30">
        <v>51747</v>
      </c>
      <c r="K211" s="32">
        <v>36104</v>
      </c>
      <c r="L211" s="32">
        <v>14586</v>
      </c>
      <c r="M211" s="32"/>
      <c r="N211" s="32">
        <v>43705</v>
      </c>
      <c r="O211" s="32">
        <v>28978</v>
      </c>
      <c r="P211" s="32">
        <v>13600</v>
      </c>
      <c r="Q211" s="32"/>
      <c r="R211" s="32">
        <v>95452</v>
      </c>
      <c r="S211" s="32">
        <v>65082</v>
      </c>
      <c r="T211" s="32">
        <v>28186</v>
      </c>
      <c r="U211" s="32"/>
      <c r="V211" s="31">
        <f t="shared" si="18"/>
        <v>0.69770228225790865</v>
      </c>
      <c r="W211" s="31">
        <f t="shared" si="18"/>
        <v>0.28187141283552669</v>
      </c>
      <c r="X211" s="31">
        <f t="shared" si="18"/>
        <v>0</v>
      </c>
      <c r="Y211" s="31">
        <f t="shared" si="15"/>
        <v>0.66303626587346987</v>
      </c>
      <c r="Z211" s="31">
        <f t="shared" si="15"/>
        <v>0.31117721084544103</v>
      </c>
      <c r="AA211" s="31">
        <f t="shared" si="15"/>
        <v>0</v>
      </c>
      <c r="AB211" s="31">
        <f t="shared" si="17"/>
        <v>0.68182961069438042</v>
      </c>
      <c r="AC211" s="31">
        <f t="shared" si="17"/>
        <v>0.29528977915601556</v>
      </c>
      <c r="AD211" s="31">
        <f t="shared" si="17"/>
        <v>0</v>
      </c>
      <c r="AE211" s="31">
        <f t="shared" si="19"/>
        <v>3.466601638443878E-2</v>
      </c>
      <c r="AF211" s="31">
        <f t="shared" si="19"/>
        <v>-2.9305798009914341E-2</v>
      </c>
      <c r="AG211" s="31"/>
    </row>
    <row r="212" spans="1:33">
      <c r="A212" s="30">
        <v>209</v>
      </c>
      <c r="B212" s="30" t="s">
        <v>16713</v>
      </c>
      <c r="C212" s="30" t="s">
        <v>16715</v>
      </c>
      <c r="D212" s="32" t="s">
        <v>7</v>
      </c>
      <c r="E212" s="32" t="s">
        <v>100</v>
      </c>
      <c r="F212" s="57" t="s">
        <v>27</v>
      </c>
      <c r="G212" s="32" t="s">
        <v>13832</v>
      </c>
      <c r="H212" s="32" t="s">
        <v>13831</v>
      </c>
      <c r="I212" s="32" t="s">
        <v>13830</v>
      </c>
      <c r="J212" s="30">
        <v>56028</v>
      </c>
      <c r="K212" s="32">
        <v>26237</v>
      </c>
      <c r="L212" s="32">
        <v>1498</v>
      </c>
      <c r="M212" s="32">
        <v>26691</v>
      </c>
      <c r="N212" s="32">
        <v>32715</v>
      </c>
      <c r="O212" s="32">
        <v>14211</v>
      </c>
      <c r="P212" s="32">
        <v>837</v>
      </c>
      <c r="Q212" s="32">
        <v>16427</v>
      </c>
      <c r="R212" s="32">
        <v>88743</v>
      </c>
      <c r="S212" s="32">
        <v>40448</v>
      </c>
      <c r="T212" s="32">
        <v>2335</v>
      </c>
      <c r="U212" s="32">
        <v>43118</v>
      </c>
      <c r="V212" s="31">
        <f t="shared" si="18"/>
        <v>0.46828371528521451</v>
      </c>
      <c r="W212" s="31">
        <f t="shared" si="18"/>
        <v>2.6736631684157922E-2</v>
      </c>
      <c r="X212" s="31">
        <f t="shared" si="18"/>
        <v>0.47638680659670163</v>
      </c>
      <c r="Y212" s="31">
        <f t="shared" si="15"/>
        <v>0.43438789546079781</v>
      </c>
      <c r="Z212" s="31">
        <f t="shared" si="15"/>
        <v>2.5584594222833563E-2</v>
      </c>
      <c r="AA212" s="31">
        <f t="shared" si="15"/>
        <v>0.50212440776402267</v>
      </c>
      <c r="AB212" s="31">
        <f t="shared" si="17"/>
        <v>0.45578806215701523</v>
      </c>
      <c r="AC212" s="31">
        <f t="shared" si="17"/>
        <v>2.6311934462436473E-2</v>
      </c>
      <c r="AD212" s="31">
        <f t="shared" si="17"/>
        <v>0.4858749422489661</v>
      </c>
      <c r="AE212" s="31">
        <f t="shared" si="19"/>
        <v>3.3895819824416695E-2</v>
      </c>
      <c r="AF212" s="31">
        <f t="shared" si="19"/>
        <v>1.1520374613243588E-3</v>
      </c>
      <c r="AG212" s="31">
        <f t="shared" si="19"/>
        <v>-2.5737601167321045E-2</v>
      </c>
    </row>
    <row r="213" spans="1:33">
      <c r="A213" s="30">
        <v>210</v>
      </c>
      <c r="B213" s="30" t="s">
        <v>16713</v>
      </c>
      <c r="C213" s="30" t="s">
        <v>16714</v>
      </c>
      <c r="D213" s="32" t="s">
        <v>7</v>
      </c>
      <c r="E213" s="32" t="s">
        <v>255</v>
      </c>
      <c r="F213" s="32" t="s">
        <v>19</v>
      </c>
      <c r="G213" s="32" t="s">
        <v>13954</v>
      </c>
      <c r="H213" s="32" t="s">
        <v>13953</v>
      </c>
      <c r="I213" s="32" t="s">
        <v>13952</v>
      </c>
      <c r="J213" s="30">
        <v>43796</v>
      </c>
      <c r="K213" s="32">
        <v>29461</v>
      </c>
      <c r="L213" s="32">
        <v>2244</v>
      </c>
      <c r="M213" s="32">
        <v>316</v>
      </c>
      <c r="N213" s="32">
        <v>35732</v>
      </c>
      <c r="O213" s="32">
        <v>22520</v>
      </c>
      <c r="P213" s="32">
        <v>1924</v>
      </c>
      <c r="Q213" s="32">
        <v>329</v>
      </c>
      <c r="R213" s="32">
        <v>79528</v>
      </c>
      <c r="S213" s="32">
        <v>51981</v>
      </c>
      <c r="T213" s="32">
        <v>4168</v>
      </c>
      <c r="U213" s="32">
        <v>645</v>
      </c>
      <c r="V213" s="31">
        <f t="shared" si="18"/>
        <v>0.67268700337930409</v>
      </c>
      <c r="W213" s="31">
        <f t="shared" si="18"/>
        <v>5.1237555941181845E-2</v>
      </c>
      <c r="X213" s="31">
        <f t="shared" si="18"/>
        <v>7.2152708009863911E-3</v>
      </c>
      <c r="Y213" s="31">
        <f t="shared" si="15"/>
        <v>0.6302473972909437</v>
      </c>
      <c r="Z213" s="31">
        <f t="shared" si="15"/>
        <v>5.384529273480354E-2</v>
      </c>
      <c r="AA213" s="31">
        <f t="shared" si="15"/>
        <v>9.2074331131758655E-3</v>
      </c>
      <c r="AB213" s="31">
        <f t="shared" si="17"/>
        <v>0.65361885122221108</v>
      </c>
      <c r="AC213" s="31">
        <f t="shared" si="17"/>
        <v>5.2409214364752037E-2</v>
      </c>
      <c r="AD213" s="31">
        <f t="shared" si="17"/>
        <v>8.110351071320793E-3</v>
      </c>
      <c r="AE213" s="31">
        <f t="shared" si="19"/>
        <v>4.2439606088360393E-2</v>
      </c>
      <c r="AF213" s="31">
        <f t="shared" si="19"/>
        <v>-2.6077367936216955E-3</v>
      </c>
      <c r="AG213" s="31">
        <f t="shared" si="19"/>
        <v>-1.9921623121894744E-3</v>
      </c>
    </row>
    <row r="214" spans="1:33">
      <c r="A214" s="30">
        <v>211</v>
      </c>
      <c r="B214" s="30" t="s">
        <v>16713</v>
      </c>
      <c r="C214" s="30" t="s">
        <v>16712</v>
      </c>
      <c r="D214" s="32" t="s">
        <v>7</v>
      </c>
      <c r="E214" s="32" t="s">
        <v>9</v>
      </c>
      <c r="F214" s="32" t="s">
        <v>27</v>
      </c>
      <c r="G214" s="32" t="s">
        <v>14022</v>
      </c>
      <c r="H214" s="32" t="s">
        <v>14021</v>
      </c>
      <c r="I214" s="32" t="s">
        <v>14020</v>
      </c>
      <c r="J214" s="30">
        <v>57773</v>
      </c>
      <c r="K214" s="32">
        <v>34257</v>
      </c>
      <c r="L214" s="32">
        <v>2145</v>
      </c>
      <c r="M214" s="32">
        <v>20306</v>
      </c>
      <c r="N214" s="32">
        <v>44374</v>
      </c>
      <c r="O214" s="32">
        <v>22741</v>
      </c>
      <c r="P214" s="32">
        <v>2302</v>
      </c>
      <c r="Q214" s="32">
        <v>18430</v>
      </c>
      <c r="R214" s="32">
        <v>102147</v>
      </c>
      <c r="S214" s="32">
        <v>56998</v>
      </c>
      <c r="T214" s="32">
        <v>4447</v>
      </c>
      <c r="U214" s="32">
        <v>38736</v>
      </c>
      <c r="V214" s="31">
        <f t="shared" si="18"/>
        <v>0.59295864850362623</v>
      </c>
      <c r="W214" s="31">
        <f t="shared" si="18"/>
        <v>3.7128070205805483E-2</v>
      </c>
      <c r="X214" s="31">
        <f t="shared" si="18"/>
        <v>0.35147906461495854</v>
      </c>
      <c r="Y214" s="31">
        <f t="shared" si="15"/>
        <v>0.51248478838959755</v>
      </c>
      <c r="Z214" s="31">
        <f t="shared" si="15"/>
        <v>5.1877225402262583E-2</v>
      </c>
      <c r="AA214" s="31">
        <f t="shared" si="15"/>
        <v>0.41533330328570783</v>
      </c>
      <c r="AB214" s="31">
        <f t="shared" si="17"/>
        <v>0.5579997454648693</v>
      </c>
      <c r="AC214" s="31">
        <f t="shared" si="17"/>
        <v>4.353529716976514E-2</v>
      </c>
      <c r="AD214" s="31">
        <f t="shared" si="17"/>
        <v>0.37921818555611031</v>
      </c>
      <c r="AE214" s="31">
        <f t="shared" si="19"/>
        <v>8.0473860114028684E-2</v>
      </c>
      <c r="AF214" s="31">
        <f t="shared" si="19"/>
        <v>-1.47491551964571E-2</v>
      </c>
      <c r="AG214" s="31">
        <f t="shared" si="19"/>
        <v>-6.3854238670749297E-2</v>
      </c>
    </row>
    <row r="215" spans="1:33">
      <c r="A215" s="30">
        <v>212</v>
      </c>
      <c r="B215" s="30" t="s">
        <v>16702</v>
      </c>
      <c r="C215" s="30" t="s">
        <v>16711</v>
      </c>
      <c r="D215" s="32" t="s">
        <v>7</v>
      </c>
      <c r="E215" s="32" t="s">
        <v>9</v>
      </c>
      <c r="F215" s="32" t="s">
        <v>255</v>
      </c>
      <c r="G215" s="32" t="s">
        <v>14178</v>
      </c>
      <c r="H215" s="32" t="s">
        <v>14177</v>
      </c>
      <c r="I215" s="32" t="s">
        <v>14176</v>
      </c>
      <c r="J215" s="30">
        <v>73716</v>
      </c>
      <c r="K215" s="32">
        <v>37607</v>
      </c>
      <c r="L215" s="32">
        <v>1221</v>
      </c>
      <c r="M215" s="32">
        <v>26001</v>
      </c>
      <c r="N215" s="32">
        <v>54972</v>
      </c>
      <c r="O215" s="32">
        <v>24458</v>
      </c>
      <c r="P215" s="32">
        <v>1333</v>
      </c>
      <c r="Q215" s="32">
        <v>21527</v>
      </c>
      <c r="R215" s="32">
        <v>128688</v>
      </c>
      <c r="S215" s="32">
        <v>62065</v>
      </c>
      <c r="T215" s="32">
        <v>2554</v>
      </c>
      <c r="U215" s="32">
        <v>47528</v>
      </c>
      <c r="V215" s="31">
        <f t="shared" si="18"/>
        <v>0.51016061641977317</v>
      </c>
      <c r="W215" s="31">
        <f t="shared" si="18"/>
        <v>1.6563568289109556E-2</v>
      </c>
      <c r="X215" s="31">
        <f t="shared" si="18"/>
        <v>0.35271854142926906</v>
      </c>
      <c r="Y215" s="31">
        <f t="shared" si="15"/>
        <v>0.44491741250090955</v>
      </c>
      <c r="Z215" s="31">
        <f t="shared" si="15"/>
        <v>2.4248708433384267E-2</v>
      </c>
      <c r="AA215" s="31">
        <f t="shared" si="15"/>
        <v>0.39159935967401588</v>
      </c>
      <c r="AB215" s="31">
        <f t="shared" si="17"/>
        <v>0.48229050105681959</v>
      </c>
      <c r="AC215" s="31">
        <f t="shared" si="17"/>
        <v>1.984645032947905E-2</v>
      </c>
      <c r="AD215" s="31">
        <f t="shared" si="17"/>
        <v>0.36932736541091632</v>
      </c>
      <c r="AE215" s="31">
        <f t="shared" si="19"/>
        <v>6.5243203918863624E-2</v>
      </c>
      <c r="AF215" s="31">
        <f t="shared" si="19"/>
        <v>-7.6851401442747103E-3</v>
      </c>
      <c r="AG215" s="31">
        <f t="shared" si="19"/>
        <v>-3.8880818244746818E-2</v>
      </c>
    </row>
    <row r="216" spans="1:33">
      <c r="A216" s="30">
        <v>213</v>
      </c>
      <c r="B216" s="30" t="s">
        <v>16702</v>
      </c>
      <c r="C216" s="30" t="s">
        <v>16710</v>
      </c>
      <c r="D216" s="32" t="s">
        <v>7</v>
      </c>
      <c r="E216" s="32" t="s">
        <v>9</v>
      </c>
      <c r="F216" s="32" t="s">
        <v>19</v>
      </c>
      <c r="G216" s="32" t="s">
        <v>14242</v>
      </c>
      <c r="H216" s="32" t="s">
        <v>14241</v>
      </c>
      <c r="I216" s="32" t="s">
        <v>14240</v>
      </c>
      <c r="J216" s="30">
        <v>36443</v>
      </c>
      <c r="K216" s="32">
        <v>24290</v>
      </c>
      <c r="L216" s="32">
        <v>1103</v>
      </c>
      <c r="M216" s="32">
        <v>272</v>
      </c>
      <c r="N216" s="32">
        <v>40170</v>
      </c>
      <c r="O216" s="32">
        <v>24120</v>
      </c>
      <c r="P216" s="32">
        <v>1743</v>
      </c>
      <c r="Q216" s="32">
        <v>463</v>
      </c>
      <c r="R216" s="32">
        <v>76613</v>
      </c>
      <c r="S216" s="32">
        <v>48410</v>
      </c>
      <c r="T216" s="32">
        <v>2846</v>
      </c>
      <c r="U216" s="32">
        <v>735</v>
      </c>
      <c r="V216" s="31">
        <f t="shared" si="18"/>
        <v>0.66652031940290313</v>
      </c>
      <c r="W216" s="31">
        <f t="shared" si="18"/>
        <v>3.0266443487089428E-2</v>
      </c>
      <c r="X216" s="31">
        <f t="shared" si="18"/>
        <v>7.4637104519386438E-3</v>
      </c>
      <c r="Y216" s="31">
        <f t="shared" si="15"/>
        <v>0.60044809559372669</v>
      </c>
      <c r="Z216" s="31">
        <f t="shared" si="15"/>
        <v>4.3390589992531738E-2</v>
      </c>
      <c r="AA216" s="31">
        <f t="shared" si="15"/>
        <v>1.1526014438635797E-2</v>
      </c>
      <c r="AB216" s="31">
        <f t="shared" si="17"/>
        <v>0.63187709657629909</v>
      </c>
      <c r="AC216" s="31">
        <f t="shared" si="17"/>
        <v>3.7147742550219937E-2</v>
      </c>
      <c r="AD216" s="31">
        <f t="shared" si="17"/>
        <v>9.5936720922036728E-3</v>
      </c>
      <c r="AE216" s="31">
        <f t="shared" si="19"/>
        <v>6.6072223809176434E-2</v>
      </c>
      <c r="AF216" s="31">
        <f t="shared" si="19"/>
        <v>-1.3124146505442309E-2</v>
      </c>
      <c r="AG216" s="31">
        <f t="shared" si="19"/>
        <v>-4.0623039866971534E-3</v>
      </c>
    </row>
    <row r="217" spans="1:33">
      <c r="A217" s="30">
        <v>214</v>
      </c>
      <c r="B217" s="30" t="s">
        <v>16702</v>
      </c>
      <c r="C217" s="30" t="s">
        <v>16709</v>
      </c>
      <c r="D217" s="32" t="s">
        <v>7</v>
      </c>
      <c r="E217" s="32" t="s">
        <v>9</v>
      </c>
      <c r="F217" s="32" t="s">
        <v>100</v>
      </c>
      <c r="G217" s="32" t="s">
        <v>14306</v>
      </c>
      <c r="H217" s="32" t="s">
        <v>14305</v>
      </c>
      <c r="I217" s="32" t="s">
        <v>14304</v>
      </c>
      <c r="J217" s="30">
        <v>35529</v>
      </c>
      <c r="K217" s="32">
        <v>26085</v>
      </c>
      <c r="L217" s="32">
        <v>1094</v>
      </c>
      <c r="M217" s="32">
        <v>1600</v>
      </c>
      <c r="N217" s="32">
        <v>42913</v>
      </c>
      <c r="O217" s="32">
        <v>29188</v>
      </c>
      <c r="P217" s="32">
        <v>1774</v>
      </c>
      <c r="Q217" s="32">
        <v>2174</v>
      </c>
      <c r="R217" s="32">
        <v>78442</v>
      </c>
      <c r="S217" s="32">
        <v>55273</v>
      </c>
      <c r="T217" s="32">
        <v>2868</v>
      </c>
      <c r="U217" s="32">
        <v>3774</v>
      </c>
      <c r="V217" s="31">
        <f t="shared" si="18"/>
        <v>0.7341889723887528</v>
      </c>
      <c r="W217" s="31">
        <f t="shared" si="18"/>
        <v>3.0791747586478652E-2</v>
      </c>
      <c r="X217" s="31">
        <f t="shared" si="18"/>
        <v>4.5033634495764023E-2</v>
      </c>
      <c r="Y217" s="31">
        <f t="shared" si="15"/>
        <v>0.68016684920653414</v>
      </c>
      <c r="Z217" s="31">
        <f t="shared" si="15"/>
        <v>4.1339454244634491E-2</v>
      </c>
      <c r="AA217" s="31">
        <f t="shared" si="15"/>
        <v>5.0660638967212734E-2</v>
      </c>
      <c r="AB217" s="31">
        <f t="shared" si="17"/>
        <v>0.70463527192065478</v>
      </c>
      <c r="AC217" s="31">
        <f t="shared" si="17"/>
        <v>3.6562045842788299E-2</v>
      </c>
      <c r="AD217" s="31">
        <f t="shared" si="17"/>
        <v>4.8111980826597997E-2</v>
      </c>
      <c r="AE217" s="31">
        <f t="shared" si="19"/>
        <v>5.4022123182218662E-2</v>
      </c>
      <c r="AF217" s="31">
        <f t="shared" si="19"/>
        <v>-1.0547706658155839E-2</v>
      </c>
      <c r="AG217" s="31">
        <f t="shared" si="19"/>
        <v>-5.6270044714487114E-3</v>
      </c>
    </row>
    <row r="218" spans="1:33">
      <c r="A218" s="30">
        <v>215</v>
      </c>
      <c r="B218" s="30" t="s">
        <v>16702</v>
      </c>
      <c r="C218" s="30" t="s">
        <v>16708</v>
      </c>
      <c r="D218" s="32" t="s">
        <v>7</v>
      </c>
      <c r="E218" s="32" t="s">
        <v>9</v>
      </c>
      <c r="F218" s="32" t="s">
        <v>255</v>
      </c>
      <c r="G218" s="32" t="s">
        <v>14393</v>
      </c>
      <c r="H218" s="32" t="s">
        <v>14392</v>
      </c>
      <c r="I218" s="32" t="s">
        <v>14391</v>
      </c>
      <c r="J218" s="30">
        <v>68029</v>
      </c>
      <c r="K218" s="32">
        <v>40666</v>
      </c>
      <c r="L218" s="32">
        <v>1746</v>
      </c>
      <c r="M218" s="32">
        <v>514</v>
      </c>
      <c r="N218" s="32">
        <v>67620</v>
      </c>
      <c r="O218" s="32">
        <v>37814</v>
      </c>
      <c r="P218" s="32">
        <v>2312</v>
      </c>
      <c r="Q218" s="32">
        <v>544</v>
      </c>
      <c r="R218" s="32">
        <v>135649</v>
      </c>
      <c r="S218" s="32">
        <v>78480</v>
      </c>
      <c r="T218" s="32">
        <v>4058</v>
      </c>
      <c r="U218" s="32">
        <v>1058</v>
      </c>
      <c r="V218" s="31">
        <f t="shared" si="18"/>
        <v>0.59777447853121468</v>
      </c>
      <c r="W218" s="31">
        <f t="shared" si="18"/>
        <v>2.5665524996692588E-2</v>
      </c>
      <c r="X218" s="31">
        <f t="shared" si="18"/>
        <v>7.5556012876861339E-3</v>
      </c>
      <c r="Y218" s="31">
        <f t="shared" si="15"/>
        <v>0.55921325051759829</v>
      </c>
      <c r="Z218" s="31">
        <f t="shared" si="15"/>
        <v>3.41910677314404E-2</v>
      </c>
      <c r="AA218" s="31">
        <f t="shared" si="15"/>
        <v>8.0449571132800938E-3</v>
      </c>
      <c r="AB218" s="31">
        <f t="shared" si="17"/>
        <v>0.57855199817175207</v>
      </c>
      <c r="AC218" s="31">
        <f t="shared" si="17"/>
        <v>2.9915443534416029E-2</v>
      </c>
      <c r="AD218" s="31">
        <f t="shared" si="17"/>
        <v>7.7995414636303989E-3</v>
      </c>
      <c r="AE218" s="31">
        <f t="shared" si="19"/>
        <v>3.8561228013616389E-2</v>
      </c>
      <c r="AF218" s="31">
        <f t="shared" si="19"/>
        <v>-8.5255427347478117E-3</v>
      </c>
      <c r="AG218" s="31">
        <f t="shared" si="19"/>
        <v>-4.8935582559395986E-4</v>
      </c>
    </row>
    <row r="219" spans="1:33">
      <c r="A219" s="30">
        <v>216</v>
      </c>
      <c r="B219" s="30" t="s">
        <v>16702</v>
      </c>
      <c r="C219" s="30" t="s">
        <v>16707</v>
      </c>
      <c r="D219" s="32" t="s">
        <v>7</v>
      </c>
      <c r="E219" s="32" t="s">
        <v>9</v>
      </c>
      <c r="F219" s="32" t="s">
        <v>100</v>
      </c>
      <c r="G219" s="32" t="s">
        <v>14424</v>
      </c>
      <c r="H219" s="32" t="s">
        <v>14423</v>
      </c>
      <c r="I219" s="32" t="s">
        <v>14422</v>
      </c>
      <c r="J219" s="30">
        <v>72280</v>
      </c>
      <c r="K219" s="32">
        <v>47883</v>
      </c>
      <c r="L219" s="32">
        <v>2671</v>
      </c>
      <c r="M219" s="32">
        <v>1970</v>
      </c>
      <c r="N219" s="32">
        <v>72505</v>
      </c>
      <c r="O219" s="32">
        <v>44559</v>
      </c>
      <c r="P219" s="32">
        <v>3521</v>
      </c>
      <c r="Q219" s="32">
        <v>2217</v>
      </c>
      <c r="R219" s="32">
        <v>144785</v>
      </c>
      <c r="S219" s="32">
        <v>92442</v>
      </c>
      <c r="T219" s="32">
        <v>6192</v>
      </c>
      <c r="U219" s="32">
        <v>4187</v>
      </c>
      <c r="V219" s="31">
        <f t="shared" si="18"/>
        <v>0.66246541228555622</v>
      </c>
      <c r="W219" s="31">
        <f t="shared" si="18"/>
        <v>3.6953514111787496E-2</v>
      </c>
      <c r="X219" s="31">
        <f t="shared" si="18"/>
        <v>2.7255118981737686E-2</v>
      </c>
      <c r="Y219" s="31">
        <f t="shared" si="15"/>
        <v>0.61456451279222124</v>
      </c>
      <c r="Z219" s="31">
        <f t="shared" si="15"/>
        <v>4.8562168126336118E-2</v>
      </c>
      <c r="AA219" s="31">
        <f t="shared" si="15"/>
        <v>3.0577201572305358E-2</v>
      </c>
      <c r="AB219" s="31">
        <f t="shared" si="17"/>
        <v>0.63847774286010295</v>
      </c>
      <c r="AC219" s="31">
        <f t="shared" si="17"/>
        <v>4.2766861207998066E-2</v>
      </c>
      <c r="AD219" s="31">
        <f t="shared" si="17"/>
        <v>2.8918741582346238E-2</v>
      </c>
      <c r="AE219" s="31">
        <f t="shared" si="19"/>
        <v>4.7900899493334981E-2</v>
      </c>
      <c r="AF219" s="31">
        <f t="shared" si="19"/>
        <v>-1.1608654014548622E-2</v>
      </c>
      <c r="AG219" s="31">
        <f t="shared" si="19"/>
        <v>-3.3220825905676717E-3</v>
      </c>
    </row>
    <row r="220" spans="1:33">
      <c r="A220" s="30">
        <v>217</v>
      </c>
      <c r="B220" s="30" t="s">
        <v>16702</v>
      </c>
      <c r="C220" s="30" t="s">
        <v>16706</v>
      </c>
      <c r="D220" s="32" t="s">
        <v>7</v>
      </c>
      <c r="E220" s="32" t="s">
        <v>13</v>
      </c>
      <c r="F220" s="32" t="s">
        <v>19</v>
      </c>
      <c r="G220" s="32" t="s">
        <v>14552</v>
      </c>
      <c r="H220" s="32" t="s">
        <v>14551</v>
      </c>
      <c r="I220" s="32" t="s">
        <v>14550</v>
      </c>
      <c r="J220" s="30">
        <v>54185</v>
      </c>
      <c r="K220" s="32">
        <v>42526</v>
      </c>
      <c r="L220" s="32">
        <v>9447</v>
      </c>
      <c r="M220" s="32">
        <v>750</v>
      </c>
      <c r="N220" s="32">
        <v>44630</v>
      </c>
      <c r="O220" s="32">
        <v>33060</v>
      </c>
      <c r="P220" s="32">
        <v>9304</v>
      </c>
      <c r="Q220" s="32">
        <v>828</v>
      </c>
      <c r="R220" s="32">
        <v>98815</v>
      </c>
      <c r="S220" s="32">
        <v>75586</v>
      </c>
      <c r="T220" s="32">
        <v>18751</v>
      </c>
      <c r="U220" s="32">
        <v>1578</v>
      </c>
      <c r="V220" s="31">
        <f t="shared" si="18"/>
        <v>0.78482974993079269</v>
      </c>
      <c r="W220" s="31">
        <f t="shared" si="18"/>
        <v>0.1743471440435545</v>
      </c>
      <c r="X220" s="31">
        <f t="shared" si="18"/>
        <v>1.3841469041247577E-2</v>
      </c>
      <c r="Y220" s="31">
        <f t="shared" si="15"/>
        <v>0.74075733811337663</v>
      </c>
      <c r="Z220" s="31">
        <f t="shared" si="15"/>
        <v>0.20846963925610576</v>
      </c>
      <c r="AA220" s="31">
        <f t="shared" si="15"/>
        <v>1.8552543132422137E-2</v>
      </c>
      <c r="AB220" s="31">
        <f t="shared" si="17"/>
        <v>0.76492435359004196</v>
      </c>
      <c r="AC220" s="31">
        <f t="shared" si="17"/>
        <v>0.18975863988260891</v>
      </c>
      <c r="AD220" s="31">
        <f t="shared" si="17"/>
        <v>1.5969235439963567E-2</v>
      </c>
      <c r="AE220" s="31">
        <f t="shared" si="19"/>
        <v>4.4072411817416057E-2</v>
      </c>
      <c r="AF220" s="31">
        <f t="shared" si="19"/>
        <v>-3.4122495212551257E-2</v>
      </c>
      <c r="AG220" s="31">
        <f t="shared" si="19"/>
        <v>-4.7110740911745601E-3</v>
      </c>
    </row>
    <row r="221" spans="1:33">
      <c r="A221" s="30">
        <v>218</v>
      </c>
      <c r="B221" s="30" t="s">
        <v>16702</v>
      </c>
      <c r="C221" s="30" t="s">
        <v>16705</v>
      </c>
      <c r="D221" s="32" t="s">
        <v>7</v>
      </c>
      <c r="E221" s="32" t="s">
        <v>255</v>
      </c>
      <c r="F221" s="32" t="s">
        <v>11</v>
      </c>
      <c r="G221" s="32" t="s">
        <v>14637</v>
      </c>
      <c r="H221" s="32" t="s">
        <v>14636</v>
      </c>
      <c r="I221" s="32" t="s">
        <v>14635</v>
      </c>
      <c r="J221" s="30">
        <v>64325</v>
      </c>
      <c r="K221" s="32">
        <v>51979</v>
      </c>
      <c r="L221" s="32">
        <v>2728</v>
      </c>
      <c r="M221" s="32">
        <v>530</v>
      </c>
      <c r="N221" s="32">
        <v>43726</v>
      </c>
      <c r="O221" s="32">
        <v>34336</v>
      </c>
      <c r="P221" s="32">
        <v>2103</v>
      </c>
      <c r="Q221" s="32">
        <v>503</v>
      </c>
      <c r="R221" s="32">
        <v>108051</v>
      </c>
      <c r="S221" s="32">
        <v>86315</v>
      </c>
      <c r="T221" s="32">
        <v>4831</v>
      </c>
      <c r="U221" s="32">
        <v>1033</v>
      </c>
      <c r="V221" s="31">
        <f t="shared" si="18"/>
        <v>0.80806840264282942</v>
      </c>
      <c r="W221" s="31">
        <f t="shared" si="18"/>
        <v>4.2409638554216866E-2</v>
      </c>
      <c r="X221" s="31">
        <f t="shared" si="18"/>
        <v>8.2394092499028376E-3</v>
      </c>
      <c r="Y221" s="31">
        <f t="shared" si="15"/>
        <v>0.78525362484562955</v>
      </c>
      <c r="Z221" s="31">
        <f t="shared" si="15"/>
        <v>4.8094954946713626E-2</v>
      </c>
      <c r="AA221" s="31">
        <f t="shared" si="15"/>
        <v>1.1503453322965741E-2</v>
      </c>
      <c r="AB221" s="31">
        <f t="shared" si="17"/>
        <v>0.79883573497700155</v>
      </c>
      <c r="AC221" s="31">
        <f t="shared" si="17"/>
        <v>4.4710368252029134E-2</v>
      </c>
      <c r="AD221" s="31">
        <f t="shared" si="17"/>
        <v>9.5603002285957559E-3</v>
      </c>
      <c r="AE221" s="31">
        <f t="shared" si="19"/>
        <v>2.281477779719987E-2</v>
      </c>
      <c r="AF221" s="31">
        <f t="shared" si="19"/>
        <v>-5.6853163924967601E-3</v>
      </c>
      <c r="AG221" s="31">
        <f t="shared" si="19"/>
        <v>-3.2640440730629036E-3</v>
      </c>
    </row>
    <row r="222" spans="1:33">
      <c r="A222" s="30">
        <v>219</v>
      </c>
      <c r="B222" s="30" t="s">
        <v>16702</v>
      </c>
      <c r="C222" s="30" t="s">
        <v>16704</v>
      </c>
      <c r="D222" s="32" t="s">
        <v>7</v>
      </c>
      <c r="E222" s="32" t="s">
        <v>255</v>
      </c>
      <c r="F222" s="32" t="s">
        <v>27</v>
      </c>
      <c r="G222" s="32" t="s">
        <v>14779</v>
      </c>
      <c r="H222" s="32" t="s">
        <v>14778</v>
      </c>
      <c r="I222" s="32" t="s">
        <v>14777</v>
      </c>
      <c r="J222" s="30">
        <v>71409</v>
      </c>
      <c r="K222" s="32">
        <v>44356</v>
      </c>
      <c r="L222" s="32">
        <v>23576</v>
      </c>
      <c r="M222" s="32">
        <v>1893</v>
      </c>
      <c r="N222" s="32">
        <v>47179</v>
      </c>
      <c r="O222" s="32">
        <v>28416</v>
      </c>
      <c r="P222" s="32">
        <v>16173</v>
      </c>
      <c r="Q222" s="32">
        <v>1433</v>
      </c>
      <c r="R222" s="32">
        <v>118588</v>
      </c>
      <c r="S222" s="32">
        <v>72772</v>
      </c>
      <c r="T222" s="32">
        <v>39749</v>
      </c>
      <c r="U222" s="32">
        <v>3326</v>
      </c>
      <c r="V222" s="31">
        <f t="shared" si="18"/>
        <v>0.62115419624977242</v>
      </c>
      <c r="W222" s="31">
        <f t="shared" si="18"/>
        <v>0.33015446232267642</v>
      </c>
      <c r="X222" s="31">
        <f t="shared" si="18"/>
        <v>2.6509263538209468E-2</v>
      </c>
      <c r="Y222" s="31">
        <f t="shared" si="15"/>
        <v>0.60230187159541326</v>
      </c>
      <c r="Z222" s="31">
        <f t="shared" si="15"/>
        <v>0.34280082239979653</v>
      </c>
      <c r="AA222" s="31">
        <f t="shared" si="15"/>
        <v>3.0373683206511373E-2</v>
      </c>
      <c r="AB222" s="31">
        <f t="shared" si="17"/>
        <v>0.61365399534522891</v>
      </c>
      <c r="AC222" s="31">
        <f t="shared" si="17"/>
        <v>0.33518568489223194</v>
      </c>
      <c r="AD222" s="31">
        <f t="shared" si="17"/>
        <v>2.8046682632306811E-2</v>
      </c>
      <c r="AE222" s="31">
        <f t="shared" si="19"/>
        <v>1.8852324654359154E-2</v>
      </c>
      <c r="AF222" s="31">
        <f t="shared" si="19"/>
        <v>-1.2646360077120111E-2</v>
      </c>
      <c r="AG222" s="31">
        <f t="shared" si="19"/>
        <v>-3.8644196683019043E-3</v>
      </c>
    </row>
    <row r="223" spans="1:33">
      <c r="A223" s="30">
        <v>220</v>
      </c>
      <c r="B223" s="30" t="s">
        <v>16702</v>
      </c>
      <c r="C223" s="30" t="s">
        <v>16703</v>
      </c>
      <c r="D223" s="32" t="s">
        <v>7</v>
      </c>
      <c r="E223" s="32" t="s">
        <v>255</v>
      </c>
      <c r="F223" s="32" t="s">
        <v>19</v>
      </c>
      <c r="G223" s="32" t="s">
        <v>14931</v>
      </c>
      <c r="H223" s="32" t="s">
        <v>14930</v>
      </c>
      <c r="I223" s="32" t="s">
        <v>14929</v>
      </c>
      <c r="J223" s="30">
        <v>46873</v>
      </c>
      <c r="K223" s="32">
        <v>31918</v>
      </c>
      <c r="L223" s="32">
        <v>13349</v>
      </c>
      <c r="M223" s="32">
        <v>639</v>
      </c>
      <c r="N223" s="32">
        <v>43525</v>
      </c>
      <c r="O223" s="32">
        <v>27695</v>
      </c>
      <c r="P223" s="32">
        <v>13941</v>
      </c>
      <c r="Q223" s="32">
        <v>765</v>
      </c>
      <c r="R223" s="32">
        <v>90398</v>
      </c>
      <c r="S223" s="32">
        <v>59613</v>
      </c>
      <c r="T223" s="32">
        <v>27290</v>
      </c>
      <c r="U223" s="32">
        <v>1404</v>
      </c>
      <c r="V223" s="31">
        <f t="shared" si="18"/>
        <v>0.68094638704584731</v>
      </c>
      <c r="W223" s="31">
        <f t="shared" si="18"/>
        <v>0.28479081774155696</v>
      </c>
      <c r="X223" s="31">
        <f t="shared" si="18"/>
        <v>1.3632581656817357E-2</v>
      </c>
      <c r="Y223" s="31">
        <f t="shared" ref="Y223:AA267" si="20">O223/$N223</f>
        <v>0.63630097645031591</v>
      </c>
      <c r="Z223" s="31">
        <f t="shared" si="20"/>
        <v>0.32029867892016084</v>
      </c>
      <c r="AA223" s="31">
        <f t="shared" si="20"/>
        <v>1.7576105686387133E-2</v>
      </c>
      <c r="AB223" s="31">
        <f t="shared" si="17"/>
        <v>0.65945043031925488</v>
      </c>
      <c r="AC223" s="31">
        <f t="shared" si="17"/>
        <v>0.30188720989402418</v>
      </c>
      <c r="AD223" s="31">
        <f t="shared" si="17"/>
        <v>1.5531317064536827E-2</v>
      </c>
      <c r="AE223" s="31">
        <f t="shared" si="19"/>
        <v>4.4645410595531398E-2</v>
      </c>
      <c r="AF223" s="31">
        <f t="shared" si="19"/>
        <v>-3.5507861178603883E-2</v>
      </c>
      <c r="AG223" s="31">
        <f t="shared" si="19"/>
        <v>-3.9435240295697758E-3</v>
      </c>
    </row>
    <row r="224" spans="1:33">
      <c r="A224" s="30">
        <v>221</v>
      </c>
      <c r="B224" s="30" t="s">
        <v>16702</v>
      </c>
      <c r="C224" s="30" t="s">
        <v>16701</v>
      </c>
      <c r="D224" s="32" t="s">
        <v>7</v>
      </c>
      <c r="E224" s="32" t="s">
        <v>9</v>
      </c>
      <c r="F224" s="32" t="s">
        <v>255</v>
      </c>
      <c r="G224" s="32" t="s">
        <v>15081</v>
      </c>
      <c r="H224" s="32" t="s">
        <v>15080</v>
      </c>
      <c r="I224" s="32" t="s">
        <v>15079</v>
      </c>
      <c r="J224" s="30">
        <v>53617</v>
      </c>
      <c r="K224" s="32">
        <v>41310</v>
      </c>
      <c r="L224" s="32">
        <v>1740</v>
      </c>
      <c r="M224" s="32">
        <v>9351</v>
      </c>
      <c r="N224" s="32">
        <v>45640</v>
      </c>
      <c r="O224" s="32">
        <v>33351</v>
      </c>
      <c r="P224" s="32">
        <v>1769</v>
      </c>
      <c r="Q224" s="32">
        <v>9484</v>
      </c>
      <c r="R224" s="32">
        <v>99257</v>
      </c>
      <c r="S224" s="32">
        <v>74661</v>
      </c>
      <c r="T224" s="32">
        <v>3509</v>
      </c>
      <c r="U224" s="32">
        <v>18835</v>
      </c>
      <c r="V224" s="31">
        <f t="shared" si="18"/>
        <v>0.77046459145420298</v>
      </c>
      <c r="W224" s="31">
        <f t="shared" si="18"/>
        <v>3.2452393830315014E-2</v>
      </c>
      <c r="X224" s="31">
        <f t="shared" si="18"/>
        <v>0.17440364063636532</v>
      </c>
      <c r="Y224" s="31">
        <f t="shared" si="20"/>
        <v>0.73074057843996498</v>
      </c>
      <c r="Z224" s="31">
        <f t="shared" si="20"/>
        <v>3.8759859772129708E-2</v>
      </c>
      <c r="AA224" s="31">
        <f t="shared" si="20"/>
        <v>0.20780017528483785</v>
      </c>
      <c r="AB224" s="31">
        <f t="shared" si="17"/>
        <v>0.75219883736159665</v>
      </c>
      <c r="AC224" s="31">
        <f t="shared" si="17"/>
        <v>3.5352670340630887E-2</v>
      </c>
      <c r="AD224" s="31">
        <f t="shared" si="17"/>
        <v>0.18975991617719656</v>
      </c>
      <c r="AE224" s="31">
        <f t="shared" si="19"/>
        <v>3.9724013014238002E-2</v>
      </c>
      <c r="AF224" s="31">
        <f t="shared" si="19"/>
        <v>-6.3074659418146939E-3</v>
      </c>
      <c r="AG224" s="31">
        <f t="shared" si="19"/>
        <v>-3.3396534648472531E-2</v>
      </c>
    </row>
    <row r="225" spans="1:33">
      <c r="A225" s="30">
        <v>222</v>
      </c>
      <c r="B225" s="30" t="s">
        <v>16688</v>
      </c>
      <c r="C225" s="30" t="s">
        <v>16700</v>
      </c>
      <c r="D225" s="32" t="s">
        <v>7</v>
      </c>
      <c r="E225" s="32" t="s">
        <v>9</v>
      </c>
      <c r="F225" s="32" t="s">
        <v>100</v>
      </c>
      <c r="G225" s="32" t="s">
        <v>15253</v>
      </c>
      <c r="H225" s="32" t="s">
        <v>15252</v>
      </c>
      <c r="I225" s="32" t="s">
        <v>15251</v>
      </c>
      <c r="J225" s="30">
        <v>55473</v>
      </c>
      <c r="K225" s="32">
        <v>20099</v>
      </c>
      <c r="L225" s="32">
        <v>32309</v>
      </c>
      <c r="M225" s="32">
        <v>1803</v>
      </c>
      <c r="N225" s="32">
        <v>99140</v>
      </c>
      <c r="O225" s="32">
        <v>27825</v>
      </c>
      <c r="P225" s="32">
        <v>66596</v>
      </c>
      <c r="Q225" s="32">
        <v>2755</v>
      </c>
      <c r="R225" s="32">
        <v>154613</v>
      </c>
      <c r="S225" s="32">
        <v>47924</v>
      </c>
      <c r="T225" s="32">
        <v>98905</v>
      </c>
      <c r="U225" s="32">
        <v>4558</v>
      </c>
      <c r="V225" s="31">
        <f t="shared" si="18"/>
        <v>0.36232040812647592</v>
      </c>
      <c r="W225" s="31">
        <f t="shared" si="18"/>
        <v>0.58242748724604765</v>
      </c>
      <c r="X225" s="31">
        <f t="shared" si="18"/>
        <v>3.2502298415445351E-2</v>
      </c>
      <c r="Y225" s="31">
        <f t="shared" si="20"/>
        <v>0.2806637078878354</v>
      </c>
      <c r="Z225" s="31">
        <f t="shared" si="20"/>
        <v>0.67173693766390963</v>
      </c>
      <c r="AA225" s="31">
        <f t="shared" si="20"/>
        <v>2.7788985273350816E-2</v>
      </c>
      <c r="AB225" s="31">
        <f t="shared" si="17"/>
        <v>0.30996099939849819</v>
      </c>
      <c r="AC225" s="31">
        <f t="shared" si="17"/>
        <v>0.63969394552851311</v>
      </c>
      <c r="AD225" s="31">
        <f t="shared" si="17"/>
        <v>2.948005665759024E-2</v>
      </c>
      <c r="AE225" s="31">
        <f t="shared" si="19"/>
        <v>8.1656700238640523E-2</v>
      </c>
      <c r="AF225" s="31">
        <f t="shared" si="19"/>
        <v>-8.930945041786198E-2</v>
      </c>
      <c r="AG225" s="31">
        <f t="shared" si="19"/>
        <v>4.7133131420945343E-3</v>
      </c>
    </row>
    <row r="226" spans="1:33">
      <c r="A226" s="30">
        <v>223</v>
      </c>
      <c r="B226" s="30" t="s">
        <v>16688</v>
      </c>
      <c r="C226" s="30" t="s">
        <v>16699</v>
      </c>
      <c r="D226" s="32" t="s">
        <v>7</v>
      </c>
      <c r="E226" s="32" t="s">
        <v>9</v>
      </c>
      <c r="F226" s="32" t="s">
        <v>13</v>
      </c>
      <c r="G226" s="32" t="s">
        <v>15261</v>
      </c>
      <c r="H226" s="32" t="s">
        <v>7757</v>
      </c>
      <c r="I226" s="32" t="s">
        <v>15260</v>
      </c>
      <c r="J226" s="30">
        <v>48919</v>
      </c>
      <c r="K226" s="32">
        <v>19055</v>
      </c>
      <c r="L226" s="32">
        <v>24020</v>
      </c>
      <c r="M226" s="32">
        <v>481</v>
      </c>
      <c r="N226" s="32">
        <v>87059</v>
      </c>
      <c r="O226" s="32">
        <v>26913</v>
      </c>
      <c r="P226" s="32">
        <v>50774</v>
      </c>
      <c r="Q226" s="32">
        <v>864</v>
      </c>
      <c r="R226" s="32">
        <v>135978</v>
      </c>
      <c r="S226" s="32">
        <v>45968</v>
      </c>
      <c r="T226" s="32">
        <v>74794</v>
      </c>
      <c r="U226" s="32">
        <v>1345</v>
      </c>
      <c r="V226" s="31">
        <f t="shared" si="18"/>
        <v>0.3895214538318445</v>
      </c>
      <c r="W226" s="31">
        <f t="shared" si="18"/>
        <v>0.49101576074735787</v>
      </c>
      <c r="X226" s="31">
        <f t="shared" si="18"/>
        <v>9.8325803879883069E-3</v>
      </c>
      <c r="Y226" s="31">
        <f t="shared" si="20"/>
        <v>0.30913518418543745</v>
      </c>
      <c r="Z226" s="31">
        <f t="shared" si="20"/>
        <v>0.58321368267496754</v>
      </c>
      <c r="AA226" s="31">
        <f t="shared" si="20"/>
        <v>9.924304207491472E-3</v>
      </c>
      <c r="AB226" s="31">
        <f t="shared" si="17"/>
        <v>0.33805468531674243</v>
      </c>
      <c r="AC226" s="31">
        <f t="shared" si="17"/>
        <v>0.55004486019797316</v>
      </c>
      <c r="AD226" s="31">
        <f t="shared" si="17"/>
        <v>9.8913059465501781E-3</v>
      </c>
      <c r="AE226" s="31">
        <f t="shared" si="19"/>
        <v>8.0386269646407049E-2</v>
      </c>
      <c r="AF226" s="31">
        <f t="shared" si="19"/>
        <v>-9.2197921927609672E-2</v>
      </c>
      <c r="AG226" s="31">
        <f t="shared" si="19"/>
        <v>-9.1723819503165133E-5</v>
      </c>
    </row>
    <row r="227" spans="1:33">
      <c r="A227" s="30">
        <v>224</v>
      </c>
      <c r="B227" s="30" t="s">
        <v>16688</v>
      </c>
      <c r="C227" s="30" t="s">
        <v>16698</v>
      </c>
      <c r="D227" s="32" t="s">
        <v>7</v>
      </c>
      <c r="E227" s="32" t="s">
        <v>9</v>
      </c>
      <c r="F227" s="32" t="s">
        <v>255</v>
      </c>
      <c r="G227" s="32" t="s">
        <v>15426</v>
      </c>
      <c r="H227" s="32" t="s">
        <v>15425</v>
      </c>
      <c r="I227" s="32" t="s">
        <v>15424</v>
      </c>
      <c r="J227" s="30">
        <v>70266</v>
      </c>
      <c r="K227" s="32">
        <v>12185</v>
      </c>
      <c r="L227" s="32">
        <v>35143</v>
      </c>
      <c r="M227" s="32">
        <v>422</v>
      </c>
      <c r="N227" s="32">
        <v>78495</v>
      </c>
      <c r="O227" s="32">
        <v>9375</v>
      </c>
      <c r="P227" s="32">
        <v>41959</v>
      </c>
      <c r="Q227" s="32">
        <v>448</v>
      </c>
      <c r="R227" s="32">
        <v>148761</v>
      </c>
      <c r="S227" s="32">
        <v>21560</v>
      </c>
      <c r="T227" s="32">
        <v>77102</v>
      </c>
      <c r="U227" s="32">
        <v>870</v>
      </c>
      <c r="V227" s="31">
        <f t="shared" si="18"/>
        <v>0.17341246121879714</v>
      </c>
      <c r="W227" s="31">
        <f t="shared" si="18"/>
        <v>0.50014231634076223</v>
      </c>
      <c r="X227" s="31">
        <f t="shared" si="18"/>
        <v>6.0057495801667951E-3</v>
      </c>
      <c r="Y227" s="31">
        <f t="shared" si="20"/>
        <v>0.11943435887636156</v>
      </c>
      <c r="Z227" s="31">
        <f t="shared" si="20"/>
        <v>0.53454360150328051</v>
      </c>
      <c r="AA227" s="31">
        <f t="shared" si="20"/>
        <v>5.7073698961717309E-3</v>
      </c>
      <c r="AB227" s="31">
        <f t="shared" si="17"/>
        <v>0.14493045892404596</v>
      </c>
      <c r="AC227" s="31">
        <f t="shared" si="17"/>
        <v>0.51829444545277326</v>
      </c>
      <c r="AD227" s="31">
        <f t="shared" si="17"/>
        <v>5.8483070159517613E-3</v>
      </c>
      <c r="AE227" s="31">
        <f t="shared" si="19"/>
        <v>5.397810234243558E-2</v>
      </c>
      <c r="AF227" s="31">
        <f t="shared" si="19"/>
        <v>-3.440128516251828E-2</v>
      </c>
      <c r="AG227" s="31">
        <f t="shared" si="19"/>
        <v>2.9837968399506424E-4</v>
      </c>
    </row>
    <row r="228" spans="1:33">
      <c r="A228" s="30">
        <v>225</v>
      </c>
      <c r="B228" s="30" t="s">
        <v>16688</v>
      </c>
      <c r="C228" s="30" t="s">
        <v>16697</v>
      </c>
      <c r="D228" s="32" t="s">
        <v>7</v>
      </c>
      <c r="E228" s="32" t="s">
        <v>9</v>
      </c>
      <c r="F228" s="32" t="s">
        <v>19</v>
      </c>
      <c r="G228" s="32" t="s">
        <v>15495</v>
      </c>
      <c r="H228" s="32" t="s">
        <v>15494</v>
      </c>
      <c r="I228" s="32" t="s">
        <v>15493</v>
      </c>
      <c r="J228" s="30">
        <v>44106</v>
      </c>
      <c r="K228" s="32">
        <v>10524</v>
      </c>
      <c r="L228" s="32">
        <v>30807</v>
      </c>
      <c r="M228" s="32">
        <v>484</v>
      </c>
      <c r="N228" s="32">
        <v>37803</v>
      </c>
      <c r="O228" s="32">
        <v>6390</v>
      </c>
      <c r="P228" s="32">
        <v>29186</v>
      </c>
      <c r="Q228" s="32">
        <v>435</v>
      </c>
      <c r="R228" s="32">
        <v>81909</v>
      </c>
      <c r="S228" s="32">
        <v>16914</v>
      </c>
      <c r="T228" s="32">
        <v>59993</v>
      </c>
      <c r="U228" s="32">
        <v>919</v>
      </c>
      <c r="V228" s="31">
        <f t="shared" si="18"/>
        <v>0.23860699224595294</v>
      </c>
      <c r="W228" s="31">
        <f t="shared" si="18"/>
        <v>0.69847639776901105</v>
      </c>
      <c r="X228" s="31">
        <f t="shared" si="18"/>
        <v>1.0973563687480162E-2</v>
      </c>
      <c r="Y228" s="31">
        <f t="shared" si="20"/>
        <v>0.16903420363463217</v>
      </c>
      <c r="Z228" s="31">
        <f t="shared" si="20"/>
        <v>0.77205512789990216</v>
      </c>
      <c r="AA228" s="31">
        <f t="shared" si="20"/>
        <v>1.1507023252122847E-2</v>
      </c>
      <c r="AB228" s="31">
        <f t="shared" si="17"/>
        <v>0.20649745449218035</v>
      </c>
      <c r="AC228" s="31">
        <f t="shared" si="17"/>
        <v>0.73243477517733091</v>
      </c>
      <c r="AD228" s="31">
        <f t="shared" si="17"/>
        <v>1.1219768279432052E-2</v>
      </c>
      <c r="AE228" s="31">
        <f t="shared" si="19"/>
        <v>6.9572788611320768E-2</v>
      </c>
      <c r="AF228" s="31">
        <f t="shared" si="19"/>
        <v>-7.3578730130891112E-2</v>
      </c>
      <c r="AG228" s="31">
        <f t="shared" si="19"/>
        <v>-5.3345956464268506E-4</v>
      </c>
    </row>
    <row r="229" spans="1:33">
      <c r="A229" s="30">
        <v>226</v>
      </c>
      <c r="B229" s="30" t="s">
        <v>16688</v>
      </c>
      <c r="C229" s="30" t="s">
        <v>16696</v>
      </c>
      <c r="D229" s="32" t="s">
        <v>7</v>
      </c>
      <c r="E229" s="32" t="s">
        <v>9</v>
      </c>
      <c r="F229" s="32" t="s">
        <v>11</v>
      </c>
      <c r="G229" s="32" t="s">
        <v>15533</v>
      </c>
      <c r="H229" s="32" t="s">
        <v>15532</v>
      </c>
      <c r="I229" s="32" t="s">
        <v>15531</v>
      </c>
      <c r="J229" s="30">
        <v>61488</v>
      </c>
      <c r="K229" s="32">
        <v>18044</v>
      </c>
      <c r="L229" s="32">
        <v>27546</v>
      </c>
      <c r="M229" s="32">
        <v>502</v>
      </c>
      <c r="N229" s="32">
        <v>64171</v>
      </c>
      <c r="O229" s="32">
        <v>14249</v>
      </c>
      <c r="P229" s="32">
        <v>30637</v>
      </c>
      <c r="Q229" s="32">
        <v>556</v>
      </c>
      <c r="R229" s="32">
        <v>125659</v>
      </c>
      <c r="S229" s="32">
        <v>32293</v>
      </c>
      <c r="T229" s="32">
        <v>58183</v>
      </c>
      <c r="U229" s="32">
        <v>1058</v>
      </c>
      <c r="V229" s="31">
        <f t="shared" si="18"/>
        <v>0.29345563361956806</v>
      </c>
      <c r="W229" s="31">
        <f t="shared" si="18"/>
        <v>0.44798985167837629</v>
      </c>
      <c r="X229" s="31">
        <f t="shared" si="18"/>
        <v>8.1641946396044749E-3</v>
      </c>
      <c r="Y229" s="31">
        <f t="shared" si="20"/>
        <v>0.22204734225740599</v>
      </c>
      <c r="Z229" s="31">
        <f t="shared" si="20"/>
        <v>0.47742749840270526</v>
      </c>
      <c r="AA229" s="31">
        <f t="shared" si="20"/>
        <v>8.664349940004052E-3</v>
      </c>
      <c r="AB229" s="31">
        <f t="shared" si="17"/>
        <v>0.25698915318441179</v>
      </c>
      <c r="AC229" s="31">
        <f t="shared" si="17"/>
        <v>0.46302294304427061</v>
      </c>
      <c r="AD229" s="31">
        <f t="shared" si="17"/>
        <v>8.4196118065558382E-3</v>
      </c>
      <c r="AE229" s="31">
        <f t="shared" si="19"/>
        <v>7.1408291362162063E-2</v>
      </c>
      <c r="AF229" s="31">
        <f t="shared" si="19"/>
        <v>-2.943764672432897E-2</v>
      </c>
      <c r="AG229" s="31">
        <f t="shared" si="19"/>
        <v>-5.0015530039957713E-4</v>
      </c>
    </row>
    <row r="230" spans="1:33">
      <c r="A230" s="30">
        <v>227</v>
      </c>
      <c r="B230" s="30" t="s">
        <v>16688</v>
      </c>
      <c r="C230" s="30" t="s">
        <v>16695</v>
      </c>
      <c r="D230" s="32" t="s">
        <v>7</v>
      </c>
      <c r="E230" s="32" t="s">
        <v>9</v>
      </c>
      <c r="F230" s="32" t="s">
        <v>11</v>
      </c>
      <c r="G230" s="32" t="s">
        <v>15672</v>
      </c>
      <c r="H230" s="32" t="s">
        <v>15671</v>
      </c>
      <c r="I230" s="32" t="s">
        <v>15670</v>
      </c>
      <c r="J230" s="30">
        <v>43329</v>
      </c>
      <c r="K230" s="32">
        <v>16521</v>
      </c>
      <c r="L230" s="32">
        <v>24975</v>
      </c>
      <c r="M230" s="32">
        <v>657</v>
      </c>
      <c r="N230" s="32">
        <v>70258</v>
      </c>
      <c r="O230" s="32">
        <v>18803</v>
      </c>
      <c r="P230" s="32">
        <v>48364</v>
      </c>
      <c r="Q230" s="32">
        <v>1418</v>
      </c>
      <c r="R230" s="32">
        <v>113587</v>
      </c>
      <c r="S230" s="32">
        <v>35324</v>
      </c>
      <c r="T230" s="32">
        <v>73339</v>
      </c>
      <c r="U230" s="32">
        <v>2075</v>
      </c>
      <c r="V230" s="31">
        <f t="shared" si="18"/>
        <v>0.38129197535138132</v>
      </c>
      <c r="W230" s="31">
        <f t="shared" si="18"/>
        <v>0.57640379422557642</v>
      </c>
      <c r="X230" s="31">
        <f t="shared" si="18"/>
        <v>1.5163054767015164E-2</v>
      </c>
      <c r="Y230" s="31">
        <f t="shared" si="20"/>
        <v>0.26762788579236529</v>
      </c>
      <c r="Z230" s="31">
        <f t="shared" si="20"/>
        <v>0.68837712431324549</v>
      </c>
      <c r="AA230" s="31">
        <f t="shared" si="20"/>
        <v>2.0182754988755727E-2</v>
      </c>
      <c r="AB230" s="31">
        <f t="shared" si="17"/>
        <v>0.31098629244543829</v>
      </c>
      <c r="AC230" s="31">
        <f t="shared" si="17"/>
        <v>0.6456636763009852</v>
      </c>
      <c r="AD230" s="31">
        <f t="shared" si="17"/>
        <v>1.8267935591220825E-2</v>
      </c>
      <c r="AE230" s="31">
        <f t="shared" ref="AE230:AG256" si="21">V230-Y230</f>
        <v>0.11366408955901602</v>
      </c>
      <c r="AF230" s="31">
        <f t="shared" si="21"/>
        <v>-0.11197333008766908</v>
      </c>
      <c r="AG230" s="31">
        <f t="shared" si="21"/>
        <v>-5.0197002217405636E-3</v>
      </c>
    </row>
    <row r="231" spans="1:33">
      <c r="A231" s="30">
        <v>228</v>
      </c>
      <c r="B231" s="30" t="s">
        <v>16688</v>
      </c>
      <c r="C231" s="30" t="s">
        <v>16694</v>
      </c>
      <c r="D231" s="32" t="s">
        <v>7</v>
      </c>
      <c r="E231" s="32" t="s">
        <v>9</v>
      </c>
      <c r="F231" s="32" t="s">
        <v>19</v>
      </c>
      <c r="G231" s="32" t="s">
        <v>15732</v>
      </c>
      <c r="H231" s="32" t="s">
        <v>15731</v>
      </c>
      <c r="I231" s="32" t="s">
        <v>15730</v>
      </c>
      <c r="J231" s="30">
        <v>36566</v>
      </c>
      <c r="K231" s="32">
        <v>14686</v>
      </c>
      <c r="L231" s="32">
        <v>18430</v>
      </c>
      <c r="M231" s="32">
        <v>308</v>
      </c>
      <c r="N231" s="32">
        <v>61646</v>
      </c>
      <c r="O231" s="32">
        <v>19756</v>
      </c>
      <c r="P231" s="32">
        <v>36027</v>
      </c>
      <c r="Q231" s="32">
        <v>520</v>
      </c>
      <c r="R231" s="32">
        <v>98212</v>
      </c>
      <c r="S231" s="32">
        <v>34442</v>
      </c>
      <c r="T231" s="32">
        <v>54457</v>
      </c>
      <c r="U231" s="32">
        <v>828</v>
      </c>
      <c r="V231" s="31">
        <f t="shared" si="18"/>
        <v>0.40162992944265163</v>
      </c>
      <c r="W231" s="31">
        <f t="shared" si="18"/>
        <v>0.5040201279877482</v>
      </c>
      <c r="X231" s="31">
        <f t="shared" si="18"/>
        <v>8.4231253076628571E-3</v>
      </c>
      <c r="Y231" s="31">
        <f t="shared" si="20"/>
        <v>0.32047496998994257</v>
      </c>
      <c r="Z231" s="31">
        <f t="shared" si="20"/>
        <v>0.58441748045290853</v>
      </c>
      <c r="AA231" s="31">
        <f t="shared" si="20"/>
        <v>8.4352593842260647E-3</v>
      </c>
      <c r="AB231" s="31">
        <f t="shared" si="17"/>
        <v>0.35069034333889954</v>
      </c>
      <c r="AC231" s="31">
        <f t="shared" si="17"/>
        <v>0.55448417708630315</v>
      </c>
      <c r="AD231" s="31">
        <f t="shared" si="17"/>
        <v>8.4307416608968358E-3</v>
      </c>
      <c r="AE231" s="31">
        <f t="shared" si="21"/>
        <v>8.1154959452709063E-2</v>
      </c>
      <c r="AF231" s="31">
        <f t="shared" si="21"/>
        <v>-8.0397352465160332E-2</v>
      </c>
      <c r="AG231" s="31">
        <f t="shared" si="21"/>
        <v>-1.2134076563207613E-5</v>
      </c>
    </row>
    <row r="232" spans="1:33">
      <c r="A232" s="30">
        <v>229</v>
      </c>
      <c r="B232" s="30" t="s">
        <v>16688</v>
      </c>
      <c r="C232" s="30" t="s">
        <v>16693</v>
      </c>
      <c r="D232" s="32" t="s">
        <v>7</v>
      </c>
      <c r="E232" s="32" t="s">
        <v>9</v>
      </c>
      <c r="F232" s="32" t="s">
        <v>19</v>
      </c>
      <c r="G232" s="32" t="s">
        <v>15761</v>
      </c>
      <c r="H232" s="32" t="s">
        <v>15760</v>
      </c>
      <c r="I232" s="32" t="s">
        <v>15759</v>
      </c>
      <c r="J232" s="30">
        <v>61081</v>
      </c>
      <c r="K232" s="32">
        <v>14947</v>
      </c>
      <c r="L232" s="32">
        <v>32192</v>
      </c>
      <c r="M232" s="32">
        <v>696</v>
      </c>
      <c r="N232" s="32">
        <v>63070</v>
      </c>
      <c r="O232" s="32">
        <v>10736</v>
      </c>
      <c r="P232" s="32">
        <v>35834</v>
      </c>
      <c r="Q232" s="32">
        <v>843</v>
      </c>
      <c r="R232" s="32">
        <v>124151</v>
      </c>
      <c r="S232" s="32">
        <v>25683</v>
      </c>
      <c r="T232" s="32">
        <v>68026</v>
      </c>
      <c r="U232" s="32">
        <v>1539</v>
      </c>
      <c r="V232" s="31">
        <f t="shared" si="18"/>
        <v>0.24470784695731898</v>
      </c>
      <c r="W232" s="31">
        <f t="shared" si="18"/>
        <v>0.52703786774938199</v>
      </c>
      <c r="X232" s="31">
        <f t="shared" si="18"/>
        <v>1.1394705391201847E-2</v>
      </c>
      <c r="Y232" s="31">
        <f t="shared" si="20"/>
        <v>0.17022356112256223</v>
      </c>
      <c r="Z232" s="31">
        <f t="shared" si="20"/>
        <v>0.56816235928333603</v>
      </c>
      <c r="AA232" s="31">
        <f t="shared" si="20"/>
        <v>1.336610115744411E-2</v>
      </c>
      <c r="AB232" s="31">
        <f t="shared" si="17"/>
        <v>0.20686905461897206</v>
      </c>
      <c r="AC232" s="31">
        <f t="shared" si="17"/>
        <v>0.54792953741814399</v>
      </c>
      <c r="AD232" s="31">
        <f t="shared" si="17"/>
        <v>1.2396194956142118E-2</v>
      </c>
      <c r="AE232" s="31">
        <f t="shared" si="21"/>
        <v>7.4484285834756747E-2</v>
      </c>
      <c r="AF232" s="31">
        <f t="shared" si="21"/>
        <v>-4.1124491533954033E-2</v>
      </c>
      <c r="AG232" s="31">
        <f t="shared" si="21"/>
        <v>-1.9713957662422631E-3</v>
      </c>
    </row>
    <row r="233" spans="1:33">
      <c r="A233" s="30">
        <v>230</v>
      </c>
      <c r="B233" s="30" t="s">
        <v>16688</v>
      </c>
      <c r="C233" s="30" t="s">
        <v>16692</v>
      </c>
      <c r="D233" s="32" t="s">
        <v>7</v>
      </c>
      <c r="E233" s="32" t="s">
        <v>9</v>
      </c>
      <c r="F233" s="32" t="s">
        <v>19</v>
      </c>
      <c r="G233" s="32" t="s">
        <v>15900</v>
      </c>
      <c r="H233" s="32" t="s">
        <v>15899</v>
      </c>
      <c r="I233" s="32" t="s">
        <v>15898</v>
      </c>
      <c r="J233" s="30">
        <v>40886</v>
      </c>
      <c r="K233" s="32">
        <v>11295</v>
      </c>
      <c r="L233" s="32">
        <v>23804</v>
      </c>
      <c r="M233" s="32">
        <v>332</v>
      </c>
      <c r="N233" s="32">
        <v>49605</v>
      </c>
      <c r="O233" s="32">
        <v>8807</v>
      </c>
      <c r="P233" s="32">
        <v>33776</v>
      </c>
      <c r="Q233" s="32">
        <v>539</v>
      </c>
      <c r="R233" s="32">
        <v>90491</v>
      </c>
      <c r="S233" s="32">
        <v>20102</v>
      </c>
      <c r="T233" s="32">
        <v>57580</v>
      </c>
      <c r="U233" s="32">
        <v>871</v>
      </c>
      <c r="V233" s="31">
        <f t="shared" si="18"/>
        <v>0.27625593112556868</v>
      </c>
      <c r="W233" s="31">
        <f t="shared" si="18"/>
        <v>0.58220417746906028</v>
      </c>
      <c r="X233" s="31">
        <f t="shared" si="18"/>
        <v>8.1201389228586808E-3</v>
      </c>
      <c r="Y233" s="31">
        <f t="shared" si="20"/>
        <v>0.17754258643281928</v>
      </c>
      <c r="Z233" s="31">
        <f t="shared" si="20"/>
        <v>0.68089910291301281</v>
      </c>
      <c r="AA233" s="31">
        <f t="shared" si="20"/>
        <v>1.0865840137082956E-2</v>
      </c>
      <c r="AB233" s="31">
        <f t="shared" si="17"/>
        <v>0.22214363859389333</v>
      </c>
      <c r="AC233" s="31">
        <f t="shared" si="17"/>
        <v>0.63630637300947057</v>
      </c>
      <c r="AD233" s="31">
        <f t="shared" si="17"/>
        <v>9.6252666010984526E-3</v>
      </c>
      <c r="AE233" s="31">
        <f t="shared" si="21"/>
        <v>9.8713344692749394E-2</v>
      </c>
      <c r="AF233" s="31">
        <f t="shared" si="21"/>
        <v>-9.869492544395253E-2</v>
      </c>
      <c r="AG233" s="31">
        <f t="shared" si="21"/>
        <v>-2.7457012142242752E-3</v>
      </c>
    </row>
    <row r="234" spans="1:33">
      <c r="A234" s="30">
        <v>231</v>
      </c>
      <c r="B234" s="30" t="s">
        <v>16688</v>
      </c>
      <c r="C234" s="30" t="s">
        <v>16691</v>
      </c>
      <c r="D234" s="32" t="s">
        <v>7</v>
      </c>
      <c r="E234" s="32" t="s">
        <v>9</v>
      </c>
      <c r="F234" s="32" t="s">
        <v>19</v>
      </c>
      <c r="G234" s="32" t="s">
        <v>15987</v>
      </c>
      <c r="H234" s="32" t="s">
        <v>15986</v>
      </c>
      <c r="I234" s="32" t="s">
        <v>15985</v>
      </c>
      <c r="J234" s="30">
        <v>54551</v>
      </c>
      <c r="K234" s="32">
        <v>11386</v>
      </c>
      <c r="L234" s="32">
        <v>32340</v>
      </c>
      <c r="M234" s="32">
        <v>590</v>
      </c>
      <c r="N234" s="32">
        <v>48938</v>
      </c>
      <c r="O234" s="32">
        <v>6896</v>
      </c>
      <c r="P234" s="32">
        <v>33218</v>
      </c>
      <c r="Q234" s="32">
        <v>612</v>
      </c>
      <c r="R234" s="32">
        <v>103489</v>
      </c>
      <c r="S234" s="32">
        <v>18282</v>
      </c>
      <c r="T234" s="32">
        <v>65558</v>
      </c>
      <c r="U234" s="32">
        <v>1202</v>
      </c>
      <c r="V234" s="31">
        <f t="shared" si="18"/>
        <v>0.20872211325181939</v>
      </c>
      <c r="W234" s="31">
        <f t="shared" si="18"/>
        <v>0.5928397279609906</v>
      </c>
      <c r="X234" s="31">
        <f t="shared" si="18"/>
        <v>1.0815567084013124E-2</v>
      </c>
      <c r="Y234" s="31">
        <f t="shared" si="20"/>
        <v>0.1409129919489967</v>
      </c>
      <c r="Z234" s="31">
        <f t="shared" si="20"/>
        <v>0.67877722832972331</v>
      </c>
      <c r="AA234" s="31">
        <f t="shared" si="20"/>
        <v>1.2505619355102374E-2</v>
      </c>
      <c r="AB234" s="31">
        <f t="shared" si="17"/>
        <v>0.17665645624172618</v>
      </c>
      <c r="AC234" s="31">
        <f t="shared" si="17"/>
        <v>0.63347795417870501</v>
      </c>
      <c r="AD234" s="31">
        <f t="shared" si="17"/>
        <v>1.1614760989090627E-2</v>
      </c>
      <c r="AE234" s="31">
        <f t="shared" si="21"/>
        <v>6.7809121302822684E-2</v>
      </c>
      <c r="AF234" s="31">
        <f t="shared" si="21"/>
        <v>-8.5937500368732711E-2</v>
      </c>
      <c r="AG234" s="31">
        <f t="shared" si="21"/>
        <v>-1.6900522710892492E-3</v>
      </c>
    </row>
    <row r="235" spans="1:33">
      <c r="A235" s="30">
        <v>232</v>
      </c>
      <c r="B235" s="30" t="s">
        <v>16688</v>
      </c>
      <c r="C235" s="30" t="s">
        <v>16690</v>
      </c>
      <c r="D235" s="32" t="s">
        <v>7</v>
      </c>
      <c r="E235" s="32" t="s">
        <v>9</v>
      </c>
      <c r="F235" s="32" t="s">
        <v>13</v>
      </c>
      <c r="G235" s="32" t="s">
        <v>16137</v>
      </c>
      <c r="H235" s="32" t="s">
        <v>16136</v>
      </c>
      <c r="I235" s="32" t="s">
        <v>16135</v>
      </c>
      <c r="J235" s="30">
        <v>49659</v>
      </c>
      <c r="K235" s="32">
        <v>16690</v>
      </c>
      <c r="L235" s="32">
        <v>27761</v>
      </c>
      <c r="M235" s="32">
        <v>950</v>
      </c>
      <c r="N235" s="32">
        <v>91433</v>
      </c>
      <c r="O235" s="32">
        <v>21120</v>
      </c>
      <c r="P235" s="32">
        <v>60923</v>
      </c>
      <c r="Q235" s="32">
        <v>1723</v>
      </c>
      <c r="R235" s="32">
        <v>141092</v>
      </c>
      <c r="S235" s="32">
        <v>37810</v>
      </c>
      <c r="T235" s="32">
        <v>88684</v>
      </c>
      <c r="U235" s="32">
        <v>2673</v>
      </c>
      <c r="V235" s="31">
        <f t="shared" si="18"/>
        <v>0.33609214845244567</v>
      </c>
      <c r="W235" s="31">
        <f t="shared" si="18"/>
        <v>0.55903260234801344</v>
      </c>
      <c r="X235" s="31">
        <f t="shared" si="18"/>
        <v>1.9130469804063716E-2</v>
      </c>
      <c r="Y235" s="31">
        <f t="shared" si="20"/>
        <v>0.23098881147944397</v>
      </c>
      <c r="Z235" s="31">
        <f t="shared" si="20"/>
        <v>0.66631303796222374</v>
      </c>
      <c r="AA235" s="31">
        <f t="shared" si="20"/>
        <v>1.8844399724388349E-2</v>
      </c>
      <c r="AB235" s="31">
        <f t="shared" si="17"/>
        <v>0.26798117540328298</v>
      </c>
      <c r="AC235" s="31">
        <f t="shared" si="17"/>
        <v>0.62855441839367221</v>
      </c>
      <c r="AD235" s="31">
        <f t="shared" si="17"/>
        <v>1.8945085476143226E-2</v>
      </c>
      <c r="AE235" s="31">
        <f t="shared" si="21"/>
        <v>0.1051033369730017</v>
      </c>
      <c r="AF235" s="31">
        <f t="shared" si="21"/>
        <v>-0.1072804356142103</v>
      </c>
      <c r="AG235" s="31">
        <f t="shared" si="21"/>
        <v>2.8607007967536638E-4</v>
      </c>
    </row>
    <row r="236" spans="1:33">
      <c r="A236" s="30">
        <v>233</v>
      </c>
      <c r="B236" s="30" t="s">
        <v>16688</v>
      </c>
      <c r="C236" s="30" t="s">
        <v>16689</v>
      </c>
      <c r="D236" s="32" t="s">
        <v>7</v>
      </c>
      <c r="E236" s="32" t="s">
        <v>9</v>
      </c>
      <c r="F236" s="32" t="s">
        <v>19</v>
      </c>
      <c r="G236" s="32" t="s">
        <v>16168</v>
      </c>
      <c r="H236" s="32" t="s">
        <v>16167</v>
      </c>
      <c r="I236" s="32" t="s">
        <v>16166</v>
      </c>
      <c r="J236" s="30">
        <v>53062</v>
      </c>
      <c r="K236" s="32">
        <v>10854</v>
      </c>
      <c r="L236" s="32">
        <v>40326</v>
      </c>
      <c r="M236" s="32">
        <v>878</v>
      </c>
      <c r="N236" s="32">
        <v>38889</v>
      </c>
      <c r="O236" s="32">
        <v>6215</v>
      </c>
      <c r="P236" s="32">
        <v>31206</v>
      </c>
      <c r="Q236" s="32">
        <v>717</v>
      </c>
      <c r="R236" s="32">
        <v>91951</v>
      </c>
      <c r="S236" s="32">
        <v>17069</v>
      </c>
      <c r="T236" s="32">
        <v>71532</v>
      </c>
      <c r="U236" s="32">
        <v>1595</v>
      </c>
      <c r="V236" s="31">
        <f t="shared" si="18"/>
        <v>0.20455316422298445</v>
      </c>
      <c r="W236" s="31">
        <f t="shared" si="18"/>
        <v>0.75997889261618479</v>
      </c>
      <c r="X236" s="31">
        <f t="shared" si="18"/>
        <v>1.6546681240812634E-2</v>
      </c>
      <c r="Y236" s="31">
        <f t="shared" si="20"/>
        <v>0.15981382910334541</v>
      </c>
      <c r="Z236" s="31">
        <f t="shared" si="20"/>
        <v>0.80243770732083619</v>
      </c>
      <c r="AA236" s="31">
        <f t="shared" si="20"/>
        <v>1.8437090179742342E-2</v>
      </c>
      <c r="AB236" s="31">
        <f t="shared" si="17"/>
        <v>0.18563147763482724</v>
      </c>
      <c r="AC236" s="31">
        <f t="shared" si="17"/>
        <v>0.77793607464845405</v>
      </c>
      <c r="AD236" s="31">
        <f t="shared" si="17"/>
        <v>1.7346195256169046E-2</v>
      </c>
      <c r="AE236" s="31">
        <f t="shared" si="21"/>
        <v>4.473933511963904E-2</v>
      </c>
      <c r="AF236" s="31">
        <f t="shared" si="21"/>
        <v>-4.2458814704651404E-2</v>
      </c>
      <c r="AG236" s="31">
        <f t="shared" si="21"/>
        <v>-1.890408938929708E-3</v>
      </c>
    </row>
    <row r="237" spans="1:33">
      <c r="A237" s="30">
        <v>234</v>
      </c>
      <c r="B237" s="30" t="s">
        <v>16688</v>
      </c>
      <c r="C237" s="30" t="s">
        <v>16687</v>
      </c>
      <c r="D237" s="32" t="s">
        <v>7</v>
      </c>
      <c r="E237" s="32" t="s">
        <v>9</v>
      </c>
      <c r="F237" s="32" t="s">
        <v>19</v>
      </c>
      <c r="G237" s="32" t="s">
        <v>16296</v>
      </c>
      <c r="H237" s="32" t="s">
        <v>16295</v>
      </c>
      <c r="I237" s="32" t="s">
        <v>16294</v>
      </c>
      <c r="J237" s="30">
        <v>43952</v>
      </c>
      <c r="K237" s="32">
        <v>12311</v>
      </c>
      <c r="L237" s="32">
        <v>24720</v>
      </c>
      <c r="M237" s="32">
        <v>425</v>
      </c>
      <c r="N237" s="32">
        <v>61797</v>
      </c>
      <c r="O237" s="32">
        <v>12677</v>
      </c>
      <c r="P237" s="32">
        <v>40516</v>
      </c>
      <c r="Q237" s="32">
        <v>650</v>
      </c>
      <c r="R237" s="32">
        <v>105749</v>
      </c>
      <c r="S237" s="32">
        <v>24988</v>
      </c>
      <c r="T237" s="32">
        <v>65236</v>
      </c>
      <c r="U237" s="32">
        <v>1075</v>
      </c>
      <c r="V237" s="31">
        <f t="shared" si="18"/>
        <v>0.28010101929377501</v>
      </c>
      <c r="W237" s="31">
        <f t="shared" si="18"/>
        <v>0.56243174372042226</v>
      </c>
      <c r="X237" s="31">
        <f t="shared" si="18"/>
        <v>9.6696396068438294E-3</v>
      </c>
      <c r="Y237" s="31">
        <f t="shared" si="20"/>
        <v>0.20513940806188002</v>
      </c>
      <c r="Z237" s="31">
        <f t="shared" si="20"/>
        <v>0.65563053222648349</v>
      </c>
      <c r="AA237" s="31">
        <f t="shared" si="20"/>
        <v>1.0518309950321212E-2</v>
      </c>
      <c r="AB237" s="31">
        <f t="shared" si="17"/>
        <v>0.23629537867970382</v>
      </c>
      <c r="AC237" s="31">
        <f t="shared" si="17"/>
        <v>0.61689472240872256</v>
      </c>
      <c r="AD237" s="31">
        <f t="shared" si="17"/>
        <v>1.0165580761993021E-2</v>
      </c>
      <c r="AE237" s="31">
        <f t="shared" si="21"/>
        <v>7.4961611231894987E-2</v>
      </c>
      <c r="AF237" s="31">
        <f t="shared" si="21"/>
        <v>-9.3198788506061225E-2</v>
      </c>
      <c r="AG237" s="31">
        <f t="shared" si="21"/>
        <v>-8.4867034347738297E-4</v>
      </c>
    </row>
    <row r="238" spans="1:33">
      <c r="A238" s="30">
        <v>235</v>
      </c>
      <c r="B238" s="30" t="s">
        <v>16629</v>
      </c>
      <c r="C238" s="30" t="s">
        <v>16686</v>
      </c>
      <c r="D238" s="32" t="s">
        <v>7</v>
      </c>
      <c r="E238" s="32" t="s">
        <v>9</v>
      </c>
      <c r="F238" s="32" t="s">
        <v>255</v>
      </c>
      <c r="G238" s="32" t="s">
        <v>16685</v>
      </c>
      <c r="H238" s="32" t="s">
        <v>16684</v>
      </c>
      <c r="I238" s="32" t="s">
        <v>16683</v>
      </c>
      <c r="J238" s="30">
        <v>53344</v>
      </c>
      <c r="K238" s="32">
        <v>23121</v>
      </c>
      <c r="L238" s="32">
        <v>27388</v>
      </c>
      <c r="M238" s="32">
        <v>574</v>
      </c>
      <c r="N238" s="32">
        <v>98702</v>
      </c>
      <c r="O238" s="32">
        <v>32032</v>
      </c>
      <c r="P238" s="32">
        <v>61330</v>
      </c>
      <c r="Q238" s="32">
        <v>989</v>
      </c>
      <c r="R238" s="32">
        <v>152046</v>
      </c>
      <c r="S238" s="32">
        <v>55153</v>
      </c>
      <c r="T238" s="32">
        <v>88718</v>
      </c>
      <c r="U238" s="32">
        <v>1563</v>
      </c>
      <c r="V238" s="31">
        <f t="shared" si="18"/>
        <v>0.43343206358728253</v>
      </c>
      <c r="W238" s="31">
        <f t="shared" si="18"/>
        <v>0.51342231553689266</v>
      </c>
      <c r="X238" s="31">
        <f t="shared" si="18"/>
        <v>1.0760347930413918E-2</v>
      </c>
      <c r="Y238" s="31">
        <f t="shared" si="20"/>
        <v>0.32453243095378004</v>
      </c>
      <c r="Z238" s="31">
        <f t="shared" si="20"/>
        <v>0.62136532187797611</v>
      </c>
      <c r="AA238" s="31">
        <f t="shared" si="20"/>
        <v>1.0020060383781483E-2</v>
      </c>
      <c r="AB238" s="31">
        <f t="shared" si="17"/>
        <v>0.36273890796206409</v>
      </c>
      <c r="AC238" s="31">
        <f t="shared" si="17"/>
        <v>0.5834944687791852</v>
      </c>
      <c r="AD238" s="31">
        <f t="shared" si="17"/>
        <v>1.0279783749654711E-2</v>
      </c>
      <c r="AE238" s="31">
        <f t="shared" si="21"/>
        <v>0.1088996326335025</v>
      </c>
      <c r="AF238" s="31">
        <f t="shared" si="21"/>
        <v>-0.10794300634108345</v>
      </c>
      <c r="AG238" s="31">
        <f t="shared" si="21"/>
        <v>7.4028754663243469E-4</v>
      </c>
    </row>
    <row r="239" spans="1:33">
      <c r="A239" s="30">
        <v>236</v>
      </c>
      <c r="B239" s="30" t="s">
        <v>16629</v>
      </c>
      <c r="C239" s="30" t="s">
        <v>16682</v>
      </c>
      <c r="D239" s="32" t="s">
        <v>7</v>
      </c>
      <c r="E239" s="32" t="s">
        <v>9</v>
      </c>
      <c r="F239" s="32" t="s">
        <v>255</v>
      </c>
      <c r="G239" s="32" t="s">
        <v>16681</v>
      </c>
      <c r="H239" s="32" t="s">
        <v>16680</v>
      </c>
      <c r="I239" s="32" t="s">
        <v>16679</v>
      </c>
      <c r="J239" s="30">
        <v>47952</v>
      </c>
      <c r="K239" s="32">
        <v>8718</v>
      </c>
      <c r="L239" s="32">
        <v>19531</v>
      </c>
      <c r="M239" s="32">
        <v>208</v>
      </c>
      <c r="N239" s="32">
        <v>84016</v>
      </c>
      <c r="O239" s="32">
        <v>11944</v>
      </c>
      <c r="P239" s="32">
        <v>42251</v>
      </c>
      <c r="Q239" s="32">
        <v>328</v>
      </c>
      <c r="R239" s="32">
        <v>131968</v>
      </c>
      <c r="S239" s="32">
        <v>20662</v>
      </c>
      <c r="T239" s="32">
        <v>61782</v>
      </c>
      <c r="U239" s="32">
        <v>536</v>
      </c>
      <c r="V239" s="31">
        <f t="shared" si="18"/>
        <v>0.1818068068068068</v>
      </c>
      <c r="W239" s="31">
        <f t="shared" si="18"/>
        <v>0.40730313646980315</v>
      </c>
      <c r="X239" s="31">
        <f t="shared" si="18"/>
        <v>4.3376710043376713E-3</v>
      </c>
      <c r="Y239" s="31">
        <f t="shared" si="20"/>
        <v>0.14216339744810513</v>
      </c>
      <c r="Z239" s="31">
        <f t="shared" si="20"/>
        <v>0.50289230622738523</v>
      </c>
      <c r="AA239" s="31">
        <f t="shared" si="20"/>
        <v>3.9040182822319557E-3</v>
      </c>
      <c r="AB239" s="31">
        <f t="shared" si="17"/>
        <v>0.15656825897187196</v>
      </c>
      <c r="AC239" s="31">
        <f t="shared" si="17"/>
        <v>0.46815894762366633</v>
      </c>
      <c r="AD239" s="31">
        <f t="shared" si="17"/>
        <v>4.0615906886517948E-3</v>
      </c>
      <c r="AE239" s="31">
        <f t="shared" si="21"/>
        <v>3.964340935870167E-2</v>
      </c>
      <c r="AF239" s="31">
        <f t="shared" si="21"/>
        <v>-9.5589169757582082E-2</v>
      </c>
      <c r="AG239" s="31">
        <f t="shared" si="21"/>
        <v>4.3365272210571558E-4</v>
      </c>
    </row>
    <row r="240" spans="1:33">
      <c r="A240" s="30">
        <v>237</v>
      </c>
      <c r="B240" s="30" t="s">
        <v>16629</v>
      </c>
      <c r="C240" s="30" t="s">
        <v>16678</v>
      </c>
      <c r="D240" s="32" t="s">
        <v>7</v>
      </c>
      <c r="E240" s="32" t="s">
        <v>9</v>
      </c>
      <c r="F240" s="32" t="s">
        <v>19</v>
      </c>
      <c r="G240" s="32" t="s">
        <v>16677</v>
      </c>
      <c r="H240" s="32" t="s">
        <v>16676</v>
      </c>
      <c r="I240" s="32" t="s">
        <v>16675</v>
      </c>
      <c r="J240" s="30">
        <v>42561</v>
      </c>
      <c r="K240" s="32">
        <v>17287</v>
      </c>
      <c r="L240" s="32">
        <v>23601</v>
      </c>
      <c r="M240" s="32">
        <v>348</v>
      </c>
      <c r="N240" s="32">
        <v>61473</v>
      </c>
      <c r="O240" s="32">
        <v>17837</v>
      </c>
      <c r="P240" s="32">
        <v>41105</v>
      </c>
      <c r="Q240" s="32">
        <v>644</v>
      </c>
      <c r="R240" s="32">
        <v>104034</v>
      </c>
      <c r="S240" s="32">
        <v>35124</v>
      </c>
      <c r="T240" s="32">
        <v>64706</v>
      </c>
      <c r="U240" s="32">
        <v>992</v>
      </c>
      <c r="V240" s="31">
        <f t="shared" si="18"/>
        <v>0.4061699678109067</v>
      </c>
      <c r="W240" s="31">
        <f t="shared" si="18"/>
        <v>0.55452174525974485</v>
      </c>
      <c r="X240" s="31">
        <f t="shared" si="18"/>
        <v>8.1764996123211385E-3</v>
      </c>
      <c r="Y240" s="31">
        <f t="shared" si="20"/>
        <v>0.29015990760171134</v>
      </c>
      <c r="Z240" s="31">
        <f t="shared" si="20"/>
        <v>0.66866754510110127</v>
      </c>
      <c r="AA240" s="31">
        <f t="shared" si="20"/>
        <v>1.0476143998178061E-2</v>
      </c>
      <c r="AB240" s="31">
        <f t="shared" si="17"/>
        <v>0.33762039333294885</v>
      </c>
      <c r="AC240" s="31">
        <f t="shared" si="17"/>
        <v>0.62196974066170674</v>
      </c>
      <c r="AD240" s="31">
        <f t="shared" si="17"/>
        <v>9.5353442143914485E-3</v>
      </c>
      <c r="AE240" s="31">
        <f t="shared" si="21"/>
        <v>0.11601006020919535</v>
      </c>
      <c r="AF240" s="31">
        <f t="shared" si="21"/>
        <v>-0.11414579984135642</v>
      </c>
      <c r="AG240" s="31">
        <f t="shared" si="21"/>
        <v>-2.2996443858569228E-3</v>
      </c>
    </row>
    <row r="241" spans="1:33">
      <c r="A241" s="30">
        <v>238</v>
      </c>
      <c r="B241" s="30" t="s">
        <v>16629</v>
      </c>
      <c r="C241" s="30" t="s">
        <v>16674</v>
      </c>
      <c r="D241" s="32" t="s">
        <v>7</v>
      </c>
      <c r="E241" s="32" t="s">
        <v>9</v>
      </c>
      <c r="F241" s="32" t="s">
        <v>11</v>
      </c>
      <c r="G241" s="32" t="s">
        <v>16673</v>
      </c>
      <c r="H241" s="32" t="s">
        <v>16672</v>
      </c>
      <c r="I241" s="32" t="s">
        <v>16671</v>
      </c>
      <c r="J241" s="30">
        <v>42980</v>
      </c>
      <c r="K241" s="32">
        <v>20174</v>
      </c>
      <c r="L241" s="32">
        <v>21652</v>
      </c>
      <c r="M241" s="32">
        <v>273</v>
      </c>
      <c r="N241" s="32">
        <v>72825</v>
      </c>
      <c r="O241" s="32">
        <v>27844</v>
      </c>
      <c r="P241" s="32">
        <v>42929</v>
      </c>
      <c r="Q241" s="32">
        <v>578</v>
      </c>
      <c r="R241" s="32">
        <v>115805</v>
      </c>
      <c r="S241" s="32">
        <v>48018</v>
      </c>
      <c r="T241" s="32">
        <v>64581</v>
      </c>
      <c r="U241" s="32">
        <v>851</v>
      </c>
      <c r="V241" s="31">
        <f t="shared" si="18"/>
        <v>0.46938110749185669</v>
      </c>
      <c r="W241" s="31">
        <f t="shared" si="18"/>
        <v>0.50376919497440675</v>
      </c>
      <c r="X241" s="31">
        <f t="shared" si="18"/>
        <v>6.3517915309446258E-3</v>
      </c>
      <c r="Y241" s="31">
        <f t="shared" si="20"/>
        <v>0.38234122897356676</v>
      </c>
      <c r="Z241" s="31">
        <f t="shared" si="20"/>
        <v>0.58948163405423959</v>
      </c>
      <c r="AA241" s="31">
        <f t="shared" si="20"/>
        <v>7.9368348781325097E-3</v>
      </c>
      <c r="AB241" s="31">
        <f t="shared" si="17"/>
        <v>0.41464530892448515</v>
      </c>
      <c r="AC241" s="31">
        <f t="shared" si="17"/>
        <v>0.55767022149302703</v>
      </c>
      <c r="AD241" s="31">
        <f t="shared" si="17"/>
        <v>7.3485600794438929E-3</v>
      </c>
      <c r="AE241" s="31">
        <f t="shared" si="21"/>
        <v>8.7039878518289926E-2</v>
      </c>
      <c r="AF241" s="31">
        <f t="shared" si="21"/>
        <v>-8.5712439079832836E-2</v>
      </c>
      <c r="AG241" s="31">
        <f t="shared" si="21"/>
        <v>-1.5850433471878839E-3</v>
      </c>
    </row>
    <row r="242" spans="1:33">
      <c r="A242" s="30">
        <v>239</v>
      </c>
      <c r="B242" s="30" t="s">
        <v>16629</v>
      </c>
      <c r="C242" s="30" t="s">
        <v>16670</v>
      </c>
      <c r="D242" s="32" t="s">
        <v>7</v>
      </c>
      <c r="E242" s="32" t="s">
        <v>9</v>
      </c>
      <c r="F242" s="32" t="s">
        <v>19</v>
      </c>
      <c r="G242" s="32" t="s">
        <v>16669</v>
      </c>
      <c r="H242" s="32" t="s">
        <v>16668</v>
      </c>
      <c r="I242" s="32" t="s">
        <v>16667</v>
      </c>
      <c r="J242" s="30">
        <v>46418</v>
      </c>
      <c r="K242" s="32">
        <v>25126</v>
      </c>
      <c r="L242" s="32">
        <v>20150</v>
      </c>
      <c r="M242" s="32">
        <v>438</v>
      </c>
      <c r="N242" s="32">
        <v>59319</v>
      </c>
      <c r="O242" s="32">
        <v>25469</v>
      </c>
      <c r="P242" s="32">
        <v>31850</v>
      </c>
      <c r="Q242" s="32">
        <v>509</v>
      </c>
      <c r="R242" s="32">
        <v>105737</v>
      </c>
      <c r="S242" s="32">
        <v>50595</v>
      </c>
      <c r="T242" s="32">
        <v>52000</v>
      </c>
      <c r="U242" s="32">
        <v>947</v>
      </c>
      <c r="V242" s="31">
        <f t="shared" si="18"/>
        <v>0.54129863415054502</v>
      </c>
      <c r="W242" s="31">
        <f t="shared" si="18"/>
        <v>0.4340988409668663</v>
      </c>
      <c r="X242" s="31">
        <f t="shared" si="18"/>
        <v>9.4359946572450341E-3</v>
      </c>
      <c r="Y242" s="31">
        <f t="shared" si="20"/>
        <v>0.42935652994824591</v>
      </c>
      <c r="Z242" s="31">
        <f t="shared" si="20"/>
        <v>0.53692746000438307</v>
      </c>
      <c r="AA242" s="31">
        <f t="shared" si="20"/>
        <v>8.5807245570559184E-3</v>
      </c>
      <c r="AB242" s="31">
        <f t="shared" si="17"/>
        <v>0.47849853882746818</v>
      </c>
      <c r="AC242" s="31">
        <f t="shared" si="17"/>
        <v>0.49178622431126284</v>
      </c>
      <c r="AD242" s="31">
        <f t="shared" si="17"/>
        <v>8.956183738899344E-3</v>
      </c>
      <c r="AE242" s="31">
        <f t="shared" si="21"/>
        <v>0.11194210420229911</v>
      </c>
      <c r="AF242" s="31">
        <f t="shared" si="21"/>
        <v>-0.10282861903751678</v>
      </c>
      <c r="AG242" s="31">
        <f t="shared" si="21"/>
        <v>8.5527010018911567E-4</v>
      </c>
    </row>
    <row r="243" spans="1:33">
      <c r="A243" s="30">
        <v>240</v>
      </c>
      <c r="B243" s="30" t="s">
        <v>16629</v>
      </c>
      <c r="C243" s="30" t="s">
        <v>16666</v>
      </c>
      <c r="D243" s="32" t="s">
        <v>7</v>
      </c>
      <c r="E243" s="32" t="s">
        <v>9</v>
      </c>
      <c r="F243" s="32" t="s">
        <v>13</v>
      </c>
      <c r="G243" s="32" t="s">
        <v>16665</v>
      </c>
      <c r="H243" s="32" t="s">
        <v>16664</v>
      </c>
      <c r="I243" s="32" t="s">
        <v>16663</v>
      </c>
      <c r="J243" s="30">
        <v>47911</v>
      </c>
      <c r="K243" s="32">
        <v>21248</v>
      </c>
      <c r="L243" s="32">
        <v>23046</v>
      </c>
      <c r="M243" s="32">
        <v>668</v>
      </c>
      <c r="N243" s="32">
        <v>63286</v>
      </c>
      <c r="O243" s="32">
        <v>20993</v>
      </c>
      <c r="P243" s="32">
        <v>37066</v>
      </c>
      <c r="Q243" s="32">
        <v>835</v>
      </c>
      <c r="R243" s="32">
        <v>111197</v>
      </c>
      <c r="S243" s="32">
        <v>42241</v>
      </c>
      <c r="T243" s="32">
        <v>60112</v>
      </c>
      <c r="U243" s="32">
        <v>1503</v>
      </c>
      <c r="V243" s="31">
        <f t="shared" si="18"/>
        <v>0.44348896913026237</v>
      </c>
      <c r="W243" s="31">
        <f t="shared" si="18"/>
        <v>0.48101688547515187</v>
      </c>
      <c r="X243" s="31">
        <f t="shared" si="18"/>
        <v>1.3942518419569618E-2</v>
      </c>
      <c r="Y243" s="31">
        <f t="shared" si="20"/>
        <v>0.33171633536643175</v>
      </c>
      <c r="Z243" s="31">
        <f t="shared" si="20"/>
        <v>0.58569035805707426</v>
      </c>
      <c r="AA243" s="31">
        <f t="shared" si="20"/>
        <v>1.3194071358594317E-2</v>
      </c>
      <c r="AB243" s="31">
        <f t="shared" si="17"/>
        <v>0.37987535634954178</v>
      </c>
      <c r="AC243" s="31">
        <f t="shared" si="17"/>
        <v>0.54059012383427607</v>
      </c>
      <c r="AD243" s="31">
        <f t="shared" si="17"/>
        <v>1.3516551705531624E-2</v>
      </c>
      <c r="AE243" s="31">
        <f t="shared" si="21"/>
        <v>0.11177263376383062</v>
      </c>
      <c r="AF243" s="31">
        <f t="shared" si="21"/>
        <v>-0.10467347258192239</v>
      </c>
      <c r="AG243" s="31">
        <f t="shared" si="21"/>
        <v>7.484470609753005E-4</v>
      </c>
    </row>
    <row r="244" spans="1:33">
      <c r="A244" s="30">
        <v>241</v>
      </c>
      <c r="B244" s="30" t="s">
        <v>16629</v>
      </c>
      <c r="C244" s="30" t="s">
        <v>16662</v>
      </c>
      <c r="D244" s="32" t="s">
        <v>7</v>
      </c>
      <c r="E244" s="32" t="s">
        <v>9</v>
      </c>
      <c r="F244" s="32" t="s">
        <v>11</v>
      </c>
      <c r="G244" s="32" t="s">
        <v>16661</v>
      </c>
      <c r="H244" s="32" t="s">
        <v>16660</v>
      </c>
      <c r="I244" s="32" t="s">
        <v>8726</v>
      </c>
      <c r="J244" s="30">
        <v>37922</v>
      </c>
      <c r="K244" s="32">
        <v>14635</v>
      </c>
      <c r="L244" s="32">
        <v>20067</v>
      </c>
      <c r="M244" s="32">
        <v>222</v>
      </c>
      <c r="N244" s="32">
        <v>48601</v>
      </c>
      <c r="O244" s="32">
        <v>14144</v>
      </c>
      <c r="P244" s="32">
        <v>30150</v>
      </c>
      <c r="Q244" s="32">
        <v>448</v>
      </c>
      <c r="R244" s="32">
        <v>86523</v>
      </c>
      <c r="S244" s="32">
        <v>28779</v>
      </c>
      <c r="T244" s="32">
        <v>50217</v>
      </c>
      <c r="U244" s="32">
        <v>670</v>
      </c>
      <c r="V244" s="31">
        <f t="shared" si="18"/>
        <v>0.38592373819946207</v>
      </c>
      <c r="W244" s="31">
        <f t="shared" si="18"/>
        <v>0.52916512842149677</v>
      </c>
      <c r="X244" s="31">
        <f t="shared" si="18"/>
        <v>5.8541216180581189E-3</v>
      </c>
      <c r="Y244" s="31">
        <f t="shared" si="20"/>
        <v>0.29102281846052552</v>
      </c>
      <c r="Z244" s="31">
        <f t="shared" si="20"/>
        <v>0.62035760581058008</v>
      </c>
      <c r="AA244" s="31">
        <f t="shared" si="20"/>
        <v>9.2179173268039753E-3</v>
      </c>
      <c r="AB244" s="31">
        <f t="shared" si="17"/>
        <v>0.3326167608612739</v>
      </c>
      <c r="AC244" s="31">
        <f t="shared" si="17"/>
        <v>0.5803890295066052</v>
      </c>
      <c r="AD244" s="31">
        <f t="shared" si="17"/>
        <v>7.7436057464489207E-3</v>
      </c>
      <c r="AE244" s="31">
        <f t="shared" si="21"/>
        <v>9.4900919738936551E-2</v>
      </c>
      <c r="AF244" s="31">
        <f t="shared" si="21"/>
        <v>-9.1192477389083315E-2</v>
      </c>
      <c r="AG244" s="31">
        <f t="shared" si="21"/>
        <v>-3.3637957087458564E-3</v>
      </c>
    </row>
    <row r="245" spans="1:33">
      <c r="A245" s="30">
        <v>242</v>
      </c>
      <c r="B245" s="30" t="s">
        <v>16629</v>
      </c>
      <c r="C245" s="30" t="s">
        <v>16659</v>
      </c>
      <c r="D245" s="32" t="s">
        <v>7</v>
      </c>
      <c r="E245" s="32" t="s">
        <v>9</v>
      </c>
      <c r="F245" s="32" t="s">
        <v>11</v>
      </c>
      <c r="G245" s="32" t="s">
        <v>16658</v>
      </c>
      <c r="H245" s="32" t="s">
        <v>16657</v>
      </c>
      <c r="I245" s="32" t="s">
        <v>4622</v>
      </c>
      <c r="J245" s="30">
        <v>46673</v>
      </c>
      <c r="K245" s="32">
        <v>21030</v>
      </c>
      <c r="L245" s="32">
        <v>23831</v>
      </c>
      <c r="M245" s="32">
        <v>668</v>
      </c>
      <c r="N245" s="32">
        <v>58411</v>
      </c>
      <c r="O245" s="32">
        <v>19205</v>
      </c>
      <c r="P245" s="32">
        <v>36483</v>
      </c>
      <c r="Q245" s="32">
        <v>1035</v>
      </c>
      <c r="R245" s="32">
        <v>105084</v>
      </c>
      <c r="S245" s="32">
        <v>40235</v>
      </c>
      <c r="T245" s="32">
        <v>60314</v>
      </c>
      <c r="U245" s="32">
        <v>1703</v>
      </c>
      <c r="V245" s="31">
        <f t="shared" si="18"/>
        <v>0.45058170676836717</v>
      </c>
      <c r="W245" s="31">
        <f t="shared" si="18"/>
        <v>0.51059499067983627</v>
      </c>
      <c r="X245" s="31">
        <f t="shared" si="18"/>
        <v>1.4312343324834487E-2</v>
      </c>
      <c r="Y245" s="31">
        <f t="shared" si="20"/>
        <v>0.32879080995018062</v>
      </c>
      <c r="Z245" s="31">
        <f t="shared" si="20"/>
        <v>0.6245912584958313</v>
      </c>
      <c r="AA245" s="31">
        <f t="shared" si="20"/>
        <v>1.771926520689596E-2</v>
      </c>
      <c r="AB245" s="31">
        <f t="shared" si="17"/>
        <v>0.38288416885539189</v>
      </c>
      <c r="AC245" s="31">
        <f t="shared" si="17"/>
        <v>0.5739598797152754</v>
      </c>
      <c r="AD245" s="31">
        <f t="shared" si="17"/>
        <v>1.6206082752845342E-2</v>
      </c>
      <c r="AE245" s="31">
        <f t="shared" si="21"/>
        <v>0.12179089681818656</v>
      </c>
      <c r="AF245" s="31">
        <f t="shared" si="21"/>
        <v>-0.11399626781599503</v>
      </c>
      <c r="AG245" s="31">
        <f t="shared" si="21"/>
        <v>-3.4069218820614727E-3</v>
      </c>
    </row>
    <row r="246" spans="1:33">
      <c r="A246" s="30">
        <v>243</v>
      </c>
      <c r="B246" s="30" t="s">
        <v>16629</v>
      </c>
      <c r="C246" s="30" t="s">
        <v>16656</v>
      </c>
      <c r="D246" s="32" t="s">
        <v>7</v>
      </c>
      <c r="E246" s="32" t="s">
        <v>9</v>
      </c>
      <c r="F246" s="32" t="s">
        <v>19</v>
      </c>
      <c r="G246" s="32" t="s">
        <v>16655</v>
      </c>
      <c r="H246" s="32" t="s">
        <v>16654</v>
      </c>
      <c r="I246" s="32" t="s">
        <v>16653</v>
      </c>
      <c r="J246" s="30">
        <v>62721</v>
      </c>
      <c r="K246" s="32">
        <v>25777</v>
      </c>
      <c r="L246" s="32">
        <v>34065</v>
      </c>
      <c r="M246" s="32">
        <v>591</v>
      </c>
      <c r="N246" s="32">
        <v>59795</v>
      </c>
      <c r="O246" s="32">
        <v>19435</v>
      </c>
      <c r="P246" s="32">
        <v>37555</v>
      </c>
      <c r="Q246" s="32">
        <v>584</v>
      </c>
      <c r="R246" s="32">
        <v>122516</v>
      </c>
      <c r="S246" s="32">
        <v>45212</v>
      </c>
      <c r="T246" s="32">
        <v>71620</v>
      </c>
      <c r="U246" s="32">
        <v>1175</v>
      </c>
      <c r="V246" s="31">
        <f t="shared" si="18"/>
        <v>0.41097877903732405</v>
      </c>
      <c r="W246" s="31">
        <f t="shared" si="18"/>
        <v>0.54311952934423879</v>
      </c>
      <c r="X246" s="31">
        <f t="shared" si="18"/>
        <v>9.4226813985746408E-3</v>
      </c>
      <c r="Y246" s="31">
        <f t="shared" si="20"/>
        <v>0.32502717618529975</v>
      </c>
      <c r="Z246" s="31">
        <f t="shared" si="20"/>
        <v>0.6280625470357053</v>
      </c>
      <c r="AA246" s="31">
        <f t="shared" si="20"/>
        <v>9.7667029015803992E-3</v>
      </c>
      <c r="AB246" s="31">
        <f t="shared" si="17"/>
        <v>0.36902935126840575</v>
      </c>
      <c r="AC246" s="31">
        <f t="shared" si="17"/>
        <v>0.58457670834829734</v>
      </c>
      <c r="AD246" s="31">
        <f t="shared" si="17"/>
        <v>9.5905840869763941E-3</v>
      </c>
      <c r="AE246" s="31">
        <f t="shared" si="21"/>
        <v>8.59516028520243E-2</v>
      </c>
      <c r="AF246" s="31">
        <f t="shared" si="21"/>
        <v>-8.4943017691466505E-2</v>
      </c>
      <c r="AG246" s="31">
        <f t="shared" si="21"/>
        <v>-3.4402150300575848E-4</v>
      </c>
    </row>
    <row r="247" spans="1:33">
      <c r="A247" s="30">
        <v>244</v>
      </c>
      <c r="B247" s="30" t="s">
        <v>16629</v>
      </c>
      <c r="C247" s="30" t="s">
        <v>16652</v>
      </c>
      <c r="D247" s="32" t="s">
        <v>7</v>
      </c>
      <c r="E247" s="32" t="s">
        <v>9</v>
      </c>
      <c r="F247" s="32" t="s">
        <v>100</v>
      </c>
      <c r="G247" s="32" t="s">
        <v>16651</v>
      </c>
      <c r="H247" s="32" t="s">
        <v>16650</v>
      </c>
      <c r="I247" s="32" t="s">
        <v>16649</v>
      </c>
      <c r="J247" s="30">
        <v>54623</v>
      </c>
      <c r="K247" s="32">
        <v>31235</v>
      </c>
      <c r="L247" s="32">
        <v>20890</v>
      </c>
      <c r="M247" s="32">
        <v>1368</v>
      </c>
      <c r="N247" s="32">
        <v>84385</v>
      </c>
      <c r="O247" s="32">
        <v>38859</v>
      </c>
      <c r="P247" s="32">
        <v>41000</v>
      </c>
      <c r="Q247" s="32">
        <v>2567</v>
      </c>
      <c r="R247" s="32">
        <v>139008</v>
      </c>
      <c r="S247" s="32">
        <v>70094</v>
      </c>
      <c r="T247" s="32">
        <v>61890</v>
      </c>
      <c r="U247" s="32">
        <v>3935</v>
      </c>
      <c r="V247" s="31">
        <f t="shared" si="18"/>
        <v>0.5718287168408912</v>
      </c>
      <c r="W247" s="31">
        <f t="shared" si="18"/>
        <v>0.38243963165699429</v>
      </c>
      <c r="X247" s="31">
        <f t="shared" si="18"/>
        <v>2.5044395218131555E-2</v>
      </c>
      <c r="Y247" s="31">
        <f t="shared" si="20"/>
        <v>0.46049653374414884</v>
      </c>
      <c r="Z247" s="31">
        <f t="shared" si="20"/>
        <v>0.48586834152989278</v>
      </c>
      <c r="AA247" s="31">
        <f t="shared" si="20"/>
        <v>3.0420098358713041E-2</v>
      </c>
      <c r="AB247" s="31">
        <f t="shared" si="17"/>
        <v>0.50424436003683237</v>
      </c>
      <c r="AC247" s="31">
        <f t="shared" si="17"/>
        <v>0.44522617403314918</v>
      </c>
      <c r="AD247" s="31">
        <f t="shared" si="17"/>
        <v>2.8307723296500921E-2</v>
      </c>
      <c r="AE247" s="31">
        <f t="shared" si="21"/>
        <v>0.11133218309674237</v>
      </c>
      <c r="AF247" s="31">
        <f t="shared" si="21"/>
        <v>-0.10342870987289848</v>
      </c>
      <c r="AG247" s="31">
        <f t="shared" si="21"/>
        <v>-5.3757031405814865E-3</v>
      </c>
    </row>
    <row r="248" spans="1:33">
      <c r="A248" s="30">
        <v>245</v>
      </c>
      <c r="B248" s="30" t="s">
        <v>16629</v>
      </c>
      <c r="C248" s="30" t="s">
        <v>16648</v>
      </c>
      <c r="D248" s="32" t="s">
        <v>7</v>
      </c>
      <c r="E248" s="32" t="s">
        <v>9</v>
      </c>
      <c r="F248" s="32" t="s">
        <v>100</v>
      </c>
      <c r="G248" s="32" t="s">
        <v>16647</v>
      </c>
      <c r="H248" s="32" t="s">
        <v>16646</v>
      </c>
      <c r="I248" s="32" t="s">
        <v>16645</v>
      </c>
      <c r="J248" s="30">
        <v>55534</v>
      </c>
      <c r="K248" s="32">
        <v>31139</v>
      </c>
      <c r="L248" s="32">
        <v>19618</v>
      </c>
      <c r="M248" s="32">
        <v>2341</v>
      </c>
      <c r="N248" s="32">
        <v>90210</v>
      </c>
      <c r="O248" s="32">
        <v>40495</v>
      </c>
      <c r="P248" s="32">
        <v>40385</v>
      </c>
      <c r="Q248" s="32">
        <v>4931</v>
      </c>
      <c r="R248" s="32">
        <v>145744</v>
      </c>
      <c r="S248" s="32">
        <v>71634</v>
      </c>
      <c r="T248" s="32">
        <v>60003</v>
      </c>
      <c r="U248" s="32">
        <v>7272</v>
      </c>
      <c r="V248" s="31">
        <f t="shared" si="18"/>
        <v>0.56071955918896532</v>
      </c>
      <c r="W248" s="31">
        <f t="shared" si="18"/>
        <v>0.35326106529333379</v>
      </c>
      <c r="X248" s="31">
        <f t="shared" si="18"/>
        <v>4.215435589008535E-2</v>
      </c>
      <c r="Y248" s="31">
        <f t="shared" si="20"/>
        <v>0.44889701806895022</v>
      </c>
      <c r="Z248" s="31">
        <f t="shared" si="20"/>
        <v>0.4476776410597495</v>
      </c>
      <c r="AA248" s="31">
        <f t="shared" si="20"/>
        <v>5.4661345748808335E-2</v>
      </c>
      <c r="AB248" s="31">
        <f t="shared" ref="AB248:AD256" si="22">S248/$R248</f>
        <v>0.49150565374903943</v>
      </c>
      <c r="AC248" s="31">
        <f t="shared" si="22"/>
        <v>0.41170133933472391</v>
      </c>
      <c r="AD248" s="31">
        <f t="shared" si="22"/>
        <v>4.9895707541991435E-2</v>
      </c>
      <c r="AE248" s="31">
        <f t="shared" si="21"/>
        <v>0.11182254112001511</v>
      </c>
      <c r="AF248" s="31">
        <f t="shared" si="21"/>
        <v>-9.4416575766415711E-2</v>
      </c>
      <c r="AG248" s="31">
        <f t="shared" si="21"/>
        <v>-1.2506989858722985E-2</v>
      </c>
    </row>
    <row r="249" spans="1:33">
      <c r="A249" s="30">
        <v>246</v>
      </c>
      <c r="B249" s="30" t="s">
        <v>16629</v>
      </c>
      <c r="C249" s="30" t="s">
        <v>16644</v>
      </c>
      <c r="D249" s="32" t="s">
        <v>7</v>
      </c>
      <c r="E249" s="32" t="s">
        <v>9</v>
      </c>
      <c r="F249" s="32" t="s">
        <v>19</v>
      </c>
      <c r="G249" s="32" t="s">
        <v>16643</v>
      </c>
      <c r="H249" s="32" t="s">
        <v>16642</v>
      </c>
      <c r="I249" s="32" t="s">
        <v>16641</v>
      </c>
      <c r="J249" s="30">
        <v>71312</v>
      </c>
      <c r="K249" s="32">
        <v>24722</v>
      </c>
      <c r="L249" s="32">
        <v>44190</v>
      </c>
      <c r="M249" s="32">
        <v>1124</v>
      </c>
      <c r="N249" s="32">
        <v>81755</v>
      </c>
      <c r="O249" s="32">
        <v>20776</v>
      </c>
      <c r="P249" s="32">
        <v>58020</v>
      </c>
      <c r="Q249" s="32">
        <v>1473</v>
      </c>
      <c r="R249" s="32">
        <v>153067</v>
      </c>
      <c r="S249" s="32">
        <v>45498</v>
      </c>
      <c r="T249" s="32">
        <v>102210</v>
      </c>
      <c r="U249" s="32">
        <v>2597</v>
      </c>
      <c r="V249" s="31">
        <f t="shared" ref="V249:X293" si="23">K249/$J249</f>
        <v>0.34667377159524343</v>
      </c>
      <c r="W249" s="31">
        <f t="shared" si="23"/>
        <v>0.61967130356742206</v>
      </c>
      <c r="X249" s="31">
        <f t="shared" si="23"/>
        <v>1.576172313215167E-2</v>
      </c>
      <c r="Y249" s="31">
        <f t="shared" si="20"/>
        <v>0.25412512996147024</v>
      </c>
      <c r="Z249" s="31">
        <f t="shared" si="20"/>
        <v>0.70968136505412516</v>
      </c>
      <c r="AA249" s="31">
        <f t="shared" si="20"/>
        <v>1.8017246651580943E-2</v>
      </c>
      <c r="AB249" s="31">
        <f t="shared" si="22"/>
        <v>0.29724238405404169</v>
      </c>
      <c r="AC249" s="31">
        <f t="shared" si="22"/>
        <v>0.66774680368727424</v>
      </c>
      <c r="AD249" s="31">
        <f t="shared" si="22"/>
        <v>1.6966426466841319E-2</v>
      </c>
      <c r="AE249" s="31">
        <f t="shared" si="21"/>
        <v>9.2548641633773188E-2</v>
      </c>
      <c r="AF249" s="31">
        <f t="shared" si="21"/>
        <v>-9.0010061486703097E-2</v>
      </c>
      <c r="AG249" s="31">
        <f t="shared" si="21"/>
        <v>-2.2555235194292728E-3</v>
      </c>
    </row>
    <row r="250" spans="1:33">
      <c r="A250" s="30">
        <v>247</v>
      </c>
      <c r="B250" s="30" t="s">
        <v>16629</v>
      </c>
      <c r="C250" s="30" t="s">
        <v>16640</v>
      </c>
      <c r="D250" s="32" t="s">
        <v>7</v>
      </c>
      <c r="E250" s="32" t="s">
        <v>9</v>
      </c>
      <c r="F250" s="32" t="s">
        <v>11</v>
      </c>
      <c r="G250" s="32" t="s">
        <v>16639</v>
      </c>
      <c r="H250" s="32" t="s">
        <v>16638</v>
      </c>
      <c r="I250" s="32" t="s">
        <v>16637</v>
      </c>
      <c r="J250" s="30">
        <v>53645</v>
      </c>
      <c r="K250" s="32">
        <v>22957</v>
      </c>
      <c r="L250" s="32">
        <v>24621</v>
      </c>
      <c r="M250" s="32">
        <v>176</v>
      </c>
      <c r="N250" s="32">
        <v>76886</v>
      </c>
      <c r="O250" s="32">
        <v>26179</v>
      </c>
      <c r="P250" s="32">
        <v>41125</v>
      </c>
      <c r="Q250" s="32">
        <v>253</v>
      </c>
      <c r="R250" s="32">
        <v>130531</v>
      </c>
      <c r="S250" s="32">
        <v>49136</v>
      </c>
      <c r="T250" s="32">
        <v>65746</v>
      </c>
      <c r="U250" s="32">
        <v>429</v>
      </c>
      <c r="V250" s="31">
        <f t="shared" si="23"/>
        <v>0.42794295833721691</v>
      </c>
      <c r="W250" s="31">
        <f t="shared" si="23"/>
        <v>0.45896169260881725</v>
      </c>
      <c r="X250" s="31">
        <f t="shared" si="23"/>
        <v>3.2808276633423433E-3</v>
      </c>
      <c r="Y250" s="31">
        <f t="shared" si="20"/>
        <v>0.34049111671825821</v>
      </c>
      <c r="Z250" s="31">
        <f t="shared" si="20"/>
        <v>0.53488281351611477</v>
      </c>
      <c r="AA250" s="31">
        <f t="shared" si="20"/>
        <v>3.2905860624821166E-3</v>
      </c>
      <c r="AB250" s="31">
        <f t="shared" si="22"/>
        <v>0.37643165225118935</v>
      </c>
      <c r="AC250" s="31">
        <f t="shared" si="22"/>
        <v>0.50368111789536585</v>
      </c>
      <c r="AD250" s="31">
        <f t="shared" si="22"/>
        <v>3.2865756027303859E-3</v>
      </c>
      <c r="AE250" s="31">
        <f t="shared" si="21"/>
        <v>8.7451841618958692E-2</v>
      </c>
      <c r="AF250" s="31">
        <f t="shared" si="21"/>
        <v>-7.5921120907297523E-2</v>
      </c>
      <c r="AG250" s="31">
        <f t="shared" si="21"/>
        <v>-9.7583991397732182E-6</v>
      </c>
    </row>
    <row r="251" spans="1:33">
      <c r="A251" s="30">
        <v>248</v>
      </c>
      <c r="B251" s="30" t="s">
        <v>16629</v>
      </c>
      <c r="C251" s="30" t="s">
        <v>16636</v>
      </c>
      <c r="D251" s="32" t="s">
        <v>7</v>
      </c>
      <c r="E251" s="32" t="s">
        <v>9</v>
      </c>
      <c r="F251" s="32" t="s">
        <v>19</v>
      </c>
      <c r="G251" s="32" t="s">
        <v>2880</v>
      </c>
      <c r="H251" s="32" t="s">
        <v>16635</v>
      </c>
      <c r="I251" s="32" t="s">
        <v>16634</v>
      </c>
      <c r="J251" s="30">
        <v>32550</v>
      </c>
      <c r="K251" s="32">
        <v>15357</v>
      </c>
      <c r="L251" s="32">
        <v>16562</v>
      </c>
      <c r="M251" s="32">
        <v>302</v>
      </c>
      <c r="N251" s="32">
        <v>68947</v>
      </c>
      <c r="O251" s="32">
        <v>26903</v>
      </c>
      <c r="P251" s="32">
        <v>40739</v>
      </c>
      <c r="Q251" s="32">
        <v>666</v>
      </c>
      <c r="R251" s="32">
        <v>101497</v>
      </c>
      <c r="S251" s="32">
        <v>42260</v>
      </c>
      <c r="T251" s="32">
        <v>57301</v>
      </c>
      <c r="U251" s="32">
        <v>968</v>
      </c>
      <c r="V251" s="31">
        <f t="shared" si="23"/>
        <v>0.47179723502304149</v>
      </c>
      <c r="W251" s="31">
        <f t="shared" si="23"/>
        <v>0.50881720430107524</v>
      </c>
      <c r="X251" s="31">
        <f t="shared" si="23"/>
        <v>9.2780337941628273E-3</v>
      </c>
      <c r="Y251" s="31">
        <f t="shared" si="20"/>
        <v>0.39019826823502113</v>
      </c>
      <c r="Z251" s="31">
        <f t="shared" si="20"/>
        <v>0.59087414970919694</v>
      </c>
      <c r="AA251" s="31">
        <f t="shared" si="20"/>
        <v>9.6595936008818366E-3</v>
      </c>
      <c r="AB251" s="31">
        <f t="shared" si="22"/>
        <v>0.41636698621634138</v>
      </c>
      <c r="AC251" s="31">
        <f t="shared" si="22"/>
        <v>0.56455855838103586</v>
      </c>
      <c r="AD251" s="31">
        <f t="shared" si="22"/>
        <v>9.5372277013113689E-3</v>
      </c>
      <c r="AE251" s="31">
        <f t="shared" si="21"/>
        <v>8.1598966788020366E-2</v>
      </c>
      <c r="AF251" s="31">
        <f t="shared" si="21"/>
        <v>-8.2056945408121695E-2</v>
      </c>
      <c r="AG251" s="31">
        <f t="shared" si="21"/>
        <v>-3.8155980671900937E-4</v>
      </c>
    </row>
    <row r="252" spans="1:33">
      <c r="A252" s="30">
        <v>249</v>
      </c>
      <c r="B252" s="30" t="s">
        <v>16629</v>
      </c>
      <c r="C252" s="30" t="s">
        <v>16633</v>
      </c>
      <c r="D252" s="32" t="s">
        <v>7</v>
      </c>
      <c r="E252" s="32" t="s">
        <v>9</v>
      </c>
      <c r="F252" s="32" t="s">
        <v>100</v>
      </c>
      <c r="G252" s="32" t="s">
        <v>16632</v>
      </c>
      <c r="H252" s="32" t="s">
        <v>16631</v>
      </c>
      <c r="I252" s="32" t="s">
        <v>16630</v>
      </c>
      <c r="J252" s="30">
        <v>32785</v>
      </c>
      <c r="K252" s="32">
        <v>18173</v>
      </c>
      <c r="L252" s="32">
        <v>13160</v>
      </c>
      <c r="M252" s="32">
        <v>884</v>
      </c>
      <c r="N252" s="32">
        <v>58453</v>
      </c>
      <c r="O252" s="32">
        <v>26045</v>
      </c>
      <c r="P252" s="32">
        <v>29535</v>
      </c>
      <c r="Q252" s="32">
        <v>1782</v>
      </c>
      <c r="R252" s="32">
        <v>91238</v>
      </c>
      <c r="S252" s="32">
        <v>44218</v>
      </c>
      <c r="T252" s="32">
        <v>42695</v>
      </c>
      <c r="U252" s="32">
        <v>2666</v>
      </c>
      <c r="V252" s="31">
        <f t="shared" si="23"/>
        <v>0.55430837273143208</v>
      </c>
      <c r="W252" s="31">
        <f t="shared" si="23"/>
        <v>0.40140308067713892</v>
      </c>
      <c r="X252" s="31">
        <f t="shared" si="23"/>
        <v>2.6963550404148239E-2</v>
      </c>
      <c r="Y252" s="31">
        <f t="shared" si="20"/>
        <v>0.44557165586026382</v>
      </c>
      <c r="Z252" s="31">
        <f t="shared" si="20"/>
        <v>0.50527774451268537</v>
      </c>
      <c r="AA252" s="31">
        <f t="shared" si="20"/>
        <v>3.0486031512497219E-2</v>
      </c>
      <c r="AB252" s="31">
        <f t="shared" si="22"/>
        <v>0.48464455599640499</v>
      </c>
      <c r="AC252" s="31">
        <f t="shared" si="22"/>
        <v>0.46795194984545913</v>
      </c>
      <c r="AD252" s="31">
        <f t="shared" si="22"/>
        <v>2.9220281023257855E-2</v>
      </c>
      <c r="AE252" s="31">
        <f t="shared" si="21"/>
        <v>0.10873671687116826</v>
      </c>
      <c r="AF252" s="31">
        <f t="shared" si="21"/>
        <v>-0.10387466383554644</v>
      </c>
      <c r="AG252" s="31">
        <f t="shared" si="21"/>
        <v>-3.52248110834898E-3</v>
      </c>
    </row>
    <row r="253" spans="1:33">
      <c r="A253" s="30">
        <v>250</v>
      </c>
      <c r="B253" s="30" t="s">
        <v>16629</v>
      </c>
      <c r="C253" s="30" t="s">
        <v>16628</v>
      </c>
      <c r="D253" s="32" t="s">
        <v>7</v>
      </c>
      <c r="E253" s="32" t="s">
        <v>9</v>
      </c>
      <c r="F253" s="57" t="s">
        <v>27</v>
      </c>
      <c r="G253" s="32" t="s">
        <v>16627</v>
      </c>
      <c r="H253" s="32" t="s">
        <v>16626</v>
      </c>
      <c r="I253" s="32" t="s">
        <v>18111</v>
      </c>
      <c r="J253" s="30">
        <v>62121</v>
      </c>
      <c r="K253" s="32">
        <v>12957</v>
      </c>
      <c r="L253" s="32">
        <v>21463</v>
      </c>
      <c r="M253" s="32">
        <v>24658</v>
      </c>
      <c r="N253" s="32">
        <v>55543</v>
      </c>
      <c r="O253" s="32">
        <v>7741</v>
      </c>
      <c r="P253" s="32">
        <v>20598</v>
      </c>
      <c r="Q253" s="32">
        <v>24465</v>
      </c>
      <c r="R253" s="32">
        <v>117664</v>
      </c>
      <c r="S253" s="32">
        <v>20698</v>
      </c>
      <c r="T253" s="32">
        <v>42061</v>
      </c>
      <c r="U253" s="32">
        <v>49123</v>
      </c>
      <c r="V253" s="31">
        <f t="shared" si="23"/>
        <v>0.2085768097744724</v>
      </c>
      <c r="W253" s="31">
        <f t="shared" si="23"/>
        <v>0.34550313098630092</v>
      </c>
      <c r="X253" s="31">
        <f t="shared" si="23"/>
        <v>0.39693501392443781</v>
      </c>
      <c r="Y253" s="31">
        <f t="shared" si="20"/>
        <v>0.13936949750643646</v>
      </c>
      <c r="Z253" s="31">
        <f t="shared" si="20"/>
        <v>0.37084781160542285</v>
      </c>
      <c r="AA253" s="31">
        <f t="shared" si="20"/>
        <v>0.44046954611742256</v>
      </c>
      <c r="AB253" s="31">
        <f t="shared" si="22"/>
        <v>0.17590766929562143</v>
      </c>
      <c r="AC253" s="31">
        <f t="shared" si="22"/>
        <v>0.35746702474843622</v>
      </c>
      <c r="AD253" s="31">
        <f t="shared" si="22"/>
        <v>0.41748538210497688</v>
      </c>
      <c r="AE253" s="31">
        <f t="shared" si="21"/>
        <v>6.9207312268035948E-2</v>
      </c>
      <c r="AF253" s="31">
        <f t="shared" si="21"/>
        <v>-2.5344680619121929E-2</v>
      </c>
      <c r="AG253" s="31">
        <f t="shared" si="21"/>
        <v>-4.3534532192984754E-2</v>
      </c>
    </row>
    <row r="254" spans="1:33">
      <c r="A254" s="30">
        <v>251</v>
      </c>
      <c r="B254" s="30" t="s">
        <v>16622</v>
      </c>
      <c r="C254" s="30" t="s">
        <v>16624</v>
      </c>
      <c r="D254" s="32" t="s">
        <v>7</v>
      </c>
      <c r="E254" s="32" t="s">
        <v>9</v>
      </c>
      <c r="F254" s="32" t="s">
        <v>100</v>
      </c>
      <c r="G254" s="32" t="s">
        <v>16444</v>
      </c>
      <c r="H254" s="32" t="s">
        <v>16443</v>
      </c>
      <c r="I254" s="32" t="s">
        <v>16442</v>
      </c>
      <c r="J254" s="30">
        <v>48357</v>
      </c>
      <c r="K254" s="32">
        <v>25919</v>
      </c>
      <c r="L254" s="32">
        <v>15132</v>
      </c>
      <c r="M254" s="32">
        <v>3514</v>
      </c>
      <c r="N254" s="32">
        <v>79674</v>
      </c>
      <c r="O254" s="32">
        <v>35707</v>
      </c>
      <c r="P254" s="32">
        <v>31777</v>
      </c>
      <c r="Q254" s="32">
        <v>5746</v>
      </c>
      <c r="R254" s="32">
        <v>128031</v>
      </c>
      <c r="S254" s="32">
        <v>61626</v>
      </c>
      <c r="T254" s="32">
        <v>46909</v>
      </c>
      <c r="U254" s="32">
        <v>9260</v>
      </c>
      <c r="V254" s="31">
        <f t="shared" si="23"/>
        <v>0.53599272080567451</v>
      </c>
      <c r="W254" s="31">
        <f t="shared" si="23"/>
        <v>0.31292263788076186</v>
      </c>
      <c r="X254" s="31">
        <f t="shared" si="23"/>
        <v>7.2667866079368038E-2</v>
      </c>
      <c r="Y254" s="31">
        <f t="shared" si="20"/>
        <v>0.44816376735195923</v>
      </c>
      <c r="Z254" s="31">
        <f t="shared" si="20"/>
        <v>0.39883776388784298</v>
      </c>
      <c r="AA254" s="31">
        <f t="shared" si="20"/>
        <v>7.211888445415067E-2</v>
      </c>
      <c r="AB254" s="31">
        <f t="shared" si="22"/>
        <v>0.48133655130398106</v>
      </c>
      <c r="AC254" s="31">
        <f t="shared" si="22"/>
        <v>0.36638782794791885</v>
      </c>
      <c r="AD254" s="31">
        <f t="shared" si="22"/>
        <v>7.2326233490326561E-2</v>
      </c>
      <c r="AE254" s="31">
        <f t="shared" si="21"/>
        <v>8.7828953453715275E-2</v>
      </c>
      <c r="AF254" s="31">
        <f t="shared" si="21"/>
        <v>-8.5915126007081122E-2</v>
      </c>
      <c r="AG254" s="31">
        <f t="shared" si="21"/>
        <v>5.4898162521736793E-4</v>
      </c>
    </row>
    <row r="255" spans="1:33">
      <c r="A255" s="30">
        <v>252</v>
      </c>
      <c r="B255" s="30" t="s">
        <v>16622</v>
      </c>
      <c r="C255" s="30" t="s">
        <v>16623</v>
      </c>
      <c r="D255" s="32" t="s">
        <v>7</v>
      </c>
      <c r="E255" s="32" t="s">
        <v>9</v>
      </c>
      <c r="F255" s="32" t="s">
        <v>13</v>
      </c>
      <c r="G255" s="32" t="s">
        <v>16520</v>
      </c>
      <c r="H255" s="32" t="s">
        <v>16519</v>
      </c>
      <c r="I255" s="32" t="s">
        <v>16518</v>
      </c>
      <c r="J255" s="30">
        <v>48986</v>
      </c>
      <c r="K255" s="32">
        <v>29606</v>
      </c>
      <c r="L255" s="32">
        <v>17038</v>
      </c>
      <c r="M255" s="32">
        <v>1326</v>
      </c>
      <c r="N255" s="32">
        <v>73897</v>
      </c>
      <c r="O255" s="32">
        <v>37600</v>
      </c>
      <c r="P255" s="32">
        <v>32824</v>
      </c>
      <c r="Q255" s="32">
        <v>1918</v>
      </c>
      <c r="R255" s="32">
        <v>122883</v>
      </c>
      <c r="S255" s="32">
        <v>67206</v>
      </c>
      <c r="T255" s="32">
        <v>49862</v>
      </c>
      <c r="U255" s="32">
        <v>3244</v>
      </c>
      <c r="V255" s="31">
        <f t="shared" si="23"/>
        <v>0.60437676070714086</v>
      </c>
      <c r="W255" s="31">
        <f t="shared" si="23"/>
        <v>0.34781366104601313</v>
      </c>
      <c r="X255" s="31">
        <f t="shared" si="23"/>
        <v>2.7068958477932472E-2</v>
      </c>
      <c r="Y255" s="31">
        <f t="shared" si="20"/>
        <v>0.50881632542593069</v>
      </c>
      <c r="Z255" s="31">
        <f t="shared" si="20"/>
        <v>0.44418582621757313</v>
      </c>
      <c r="AA255" s="31">
        <f t="shared" si="20"/>
        <v>2.5955045536354655E-2</v>
      </c>
      <c r="AB255" s="31">
        <f t="shared" si="22"/>
        <v>0.54691047581846142</v>
      </c>
      <c r="AC255" s="31">
        <f t="shared" si="22"/>
        <v>0.40576808834419731</v>
      </c>
      <c r="AD255" s="31">
        <f t="shared" si="22"/>
        <v>2.6399095074176249E-2</v>
      </c>
      <c r="AE255" s="31">
        <f t="shared" si="21"/>
        <v>9.5560435281210165E-2</v>
      </c>
      <c r="AF255" s="31">
        <f t="shared" si="21"/>
        <v>-9.6372165171559998E-2</v>
      </c>
      <c r="AG255" s="31">
        <f t="shared" si="21"/>
        <v>1.1139129415778173E-3</v>
      </c>
    </row>
    <row r="256" spans="1:33">
      <c r="A256" s="30">
        <v>253</v>
      </c>
      <c r="B256" s="30" t="s">
        <v>16622</v>
      </c>
      <c r="C256" s="30" t="s">
        <v>16621</v>
      </c>
      <c r="D256" s="32" t="s">
        <v>7</v>
      </c>
      <c r="E256" s="32" t="s">
        <v>9</v>
      </c>
      <c r="F256" s="32" t="s">
        <v>19</v>
      </c>
      <c r="G256" s="32" t="s">
        <v>16620</v>
      </c>
      <c r="H256" s="32" t="s">
        <v>16619</v>
      </c>
      <c r="I256" s="32" t="s">
        <v>16618</v>
      </c>
      <c r="J256" s="30">
        <v>41152</v>
      </c>
      <c r="K256" s="32">
        <v>25012</v>
      </c>
      <c r="L256" s="32">
        <v>15217</v>
      </c>
      <c r="M256" s="32">
        <v>378</v>
      </c>
      <c r="N256" s="32">
        <v>56378</v>
      </c>
      <c r="O256" s="32">
        <v>28333</v>
      </c>
      <c r="P256" s="32">
        <v>26472</v>
      </c>
      <c r="Q256" s="32">
        <v>731</v>
      </c>
      <c r="R256" s="32">
        <v>97530</v>
      </c>
      <c r="S256" s="32">
        <v>53345</v>
      </c>
      <c r="T256" s="32">
        <v>41689</v>
      </c>
      <c r="U256" s="32">
        <v>1109</v>
      </c>
      <c r="V256" s="31">
        <f t="shared" si="23"/>
        <v>0.6077954898911353</v>
      </c>
      <c r="W256" s="31">
        <f t="shared" si="23"/>
        <v>0.36977546656298599</v>
      </c>
      <c r="X256" s="31">
        <f t="shared" si="23"/>
        <v>9.1854587869362372E-3</v>
      </c>
      <c r="Y256" s="31">
        <f t="shared" si="20"/>
        <v>0.50255418780375327</v>
      </c>
      <c r="Z256" s="31">
        <f t="shared" si="20"/>
        <v>0.46954485792330342</v>
      </c>
      <c r="AA256" s="31">
        <f t="shared" si="20"/>
        <v>1.2966050587108447E-2</v>
      </c>
      <c r="AB256" s="31">
        <f t="shared" si="22"/>
        <v>0.54695990977135245</v>
      </c>
      <c r="AC256" s="31">
        <f t="shared" si="22"/>
        <v>0.42744796472880142</v>
      </c>
      <c r="AD256" s="31">
        <f t="shared" si="22"/>
        <v>1.1370860248128781E-2</v>
      </c>
      <c r="AE256" s="31">
        <f t="shared" si="21"/>
        <v>0.10524130208738203</v>
      </c>
      <c r="AF256" s="31">
        <f t="shared" si="21"/>
        <v>-9.9769391360317428E-2</v>
      </c>
      <c r="AG256" s="31">
        <f t="shared" si="21"/>
        <v>-3.7805918001722096E-3</v>
      </c>
    </row>
  </sheetData>
  <autoFilter ref="A3:AG3" xr:uid="{C2C3803B-4316-4EF0-AAC3-BDFA0AE81224}">
    <sortState ref="A4:AG256">
      <sortCondition ref="A3"/>
    </sortState>
  </autoFilter>
  <phoneticPr fontId="3" type="noConversion"/>
  <conditionalFormatting sqref="AE4:AG25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{4F0A7862-A2A3-4E6E-B042-67AFD5EB7A92}</x14:id>
        </ext>
      </extLst>
    </cfRule>
  </conditionalFormatting>
  <conditionalFormatting sqref="V4:AD256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{3B87F5C1-EAE8-462C-A4D7-F2CD22EECF23}</x14:id>
        </ext>
      </extLst>
    </cfRule>
  </conditionalFormatting>
  <conditionalFormatting sqref="K4:U256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{CB046F29-9756-4107-9009-DFDBE70B58D1}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0A7862-A2A3-4E6E-B042-67AFD5EB7A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AE4:AG256</xm:sqref>
        </x14:conditionalFormatting>
        <x14:conditionalFormatting xmlns:xm="http://schemas.microsoft.com/office/excel/2006/main">
          <x14:cfRule type="dataBar" id="{3B87F5C1-EAE8-462C-A4D7-F2CD22EECF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V4:AD256</xm:sqref>
        </x14:conditionalFormatting>
        <x14:conditionalFormatting xmlns:xm="http://schemas.microsoft.com/office/excel/2006/main">
          <x14:cfRule type="dataBar" id="{CB046F29-9756-4107-9009-DFDBE70B58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K4:U256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D9C9B-C5DC-4C9D-BEC2-BEACEACDA6E3}">
  <dimension ref="A1:X6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6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13</v>
      </c>
      <c r="I2" s="1" t="s">
        <v>19</v>
      </c>
      <c r="J2" s="1" t="s">
        <v>27</v>
      </c>
      <c r="K2" s="45" t="s">
        <v>29</v>
      </c>
      <c r="L2" s="1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444</v>
      </c>
      <c r="F3" s="2" t="s">
        <v>445</v>
      </c>
      <c r="G3" s="2" t="s">
        <v>446</v>
      </c>
      <c r="H3" s="2" t="s">
        <v>447</v>
      </c>
      <c r="I3" s="2" t="s">
        <v>448</v>
      </c>
      <c r="J3" s="2" t="s">
        <v>449</v>
      </c>
      <c r="K3" s="44"/>
      <c r="L3" s="2"/>
      <c r="M3" s="44"/>
      <c r="U3" t="s">
        <v>3</v>
      </c>
      <c r="V3" t="str">
        <f t="shared" si="0"/>
        <v>안규백</v>
      </c>
      <c r="W3" t="str">
        <f t="shared" si="0"/>
        <v>허용범</v>
      </c>
      <c r="X3" t="str">
        <f t="shared" si="0"/>
        <v>백금산</v>
      </c>
    </row>
    <row r="4" spans="1:24" ht="17.25" thickBot="1">
      <c r="A4" s="3" t="s">
        <v>30</v>
      </c>
      <c r="B4" s="3"/>
      <c r="C4" s="4">
        <v>148982</v>
      </c>
      <c r="D4" s="4">
        <v>99027</v>
      </c>
      <c r="E4" s="4">
        <v>51551</v>
      </c>
      <c r="F4" s="4">
        <v>40874</v>
      </c>
      <c r="G4" s="4">
        <v>1679</v>
      </c>
      <c r="H4" s="4">
        <v>1264</v>
      </c>
      <c r="I4" s="5">
        <v>393</v>
      </c>
      <c r="J4" s="4">
        <v>2009</v>
      </c>
      <c r="K4" s="4">
        <v>97770</v>
      </c>
      <c r="L4" s="4">
        <v>1257</v>
      </c>
      <c r="M4" s="4">
        <v>49955</v>
      </c>
      <c r="V4" s="8"/>
      <c r="W4" s="8"/>
      <c r="X4" s="8"/>
    </row>
    <row r="5" spans="1:24" ht="23.25" thickBot="1">
      <c r="A5" s="3" t="s">
        <v>31</v>
      </c>
      <c r="B5" s="3"/>
      <c r="C5" s="5">
        <v>235</v>
      </c>
      <c r="D5" s="5">
        <v>221</v>
      </c>
      <c r="E5" s="5">
        <v>125</v>
      </c>
      <c r="F5" s="5">
        <v>74</v>
      </c>
      <c r="G5" s="5">
        <v>6</v>
      </c>
      <c r="H5" s="5">
        <v>3</v>
      </c>
      <c r="I5" s="5">
        <v>2</v>
      </c>
      <c r="J5" s="5">
        <v>4</v>
      </c>
      <c r="K5" s="5">
        <v>214</v>
      </c>
      <c r="L5" s="5">
        <v>7</v>
      </c>
      <c r="M5" s="5">
        <v>14</v>
      </c>
      <c r="T5" t="s">
        <v>2929</v>
      </c>
      <c r="U5">
        <f>SUMIF($A:$A,"합계",D:D)</f>
        <v>99027</v>
      </c>
      <c r="V5">
        <f>SUMIF($A:$A,"합계",E:E)</f>
        <v>51551</v>
      </c>
      <c r="W5">
        <f>SUMIF($A:$A,"합계",F:F)</f>
        <v>40874</v>
      </c>
      <c r="X5">
        <f>SUMIF($A:$A,"합계",G:G)</f>
        <v>1679</v>
      </c>
    </row>
    <row r="6" spans="1:24" ht="23.25" thickBot="1">
      <c r="A6" s="3" t="s">
        <v>32</v>
      </c>
      <c r="B6" s="3"/>
      <c r="C6" s="4">
        <v>12209</v>
      </c>
      <c r="D6" s="4">
        <v>12207</v>
      </c>
      <c r="E6" s="4">
        <v>7546</v>
      </c>
      <c r="F6" s="4">
        <v>3713</v>
      </c>
      <c r="G6" s="5">
        <v>153</v>
      </c>
      <c r="H6" s="5">
        <v>193</v>
      </c>
      <c r="I6" s="5">
        <v>56</v>
      </c>
      <c r="J6" s="5">
        <v>315</v>
      </c>
      <c r="K6" s="4">
        <v>11976</v>
      </c>
      <c r="L6" s="5">
        <v>231</v>
      </c>
      <c r="M6" s="5">
        <v>2</v>
      </c>
      <c r="T6" t="s">
        <v>2930</v>
      </c>
      <c r="U6">
        <f>U5-U7</f>
        <v>57340</v>
      </c>
      <c r="V6">
        <f>V5-V7</f>
        <v>26694</v>
      </c>
      <c r="W6">
        <f>W5-W7</f>
        <v>26684</v>
      </c>
      <c r="X6">
        <f>X5-X7</f>
        <v>1049</v>
      </c>
    </row>
    <row r="7" spans="1:24" ht="23.25" thickBot="1">
      <c r="A7" s="3" t="s">
        <v>33</v>
      </c>
      <c r="B7" s="3"/>
      <c r="C7" s="5">
        <v>741</v>
      </c>
      <c r="D7" s="5">
        <v>188</v>
      </c>
      <c r="E7" s="5">
        <v>127</v>
      </c>
      <c r="F7" s="5">
        <v>56</v>
      </c>
      <c r="G7" s="5">
        <v>2</v>
      </c>
      <c r="H7" s="5">
        <v>0</v>
      </c>
      <c r="I7" s="5">
        <v>0</v>
      </c>
      <c r="J7" s="5">
        <v>2</v>
      </c>
      <c r="K7" s="5">
        <v>187</v>
      </c>
      <c r="L7" s="5">
        <v>1</v>
      </c>
      <c r="M7" s="5">
        <v>553</v>
      </c>
      <c r="T7" t="s">
        <v>2931</v>
      </c>
      <c r="U7">
        <f>U11+U10+U9</f>
        <v>41687</v>
      </c>
      <c r="V7">
        <f>V11+V10+V9</f>
        <v>24857</v>
      </c>
      <c r="W7">
        <f>W11+W10+W9</f>
        <v>14190</v>
      </c>
      <c r="X7">
        <f>X11+X10+X9</f>
        <v>630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7</v>
      </c>
      <c r="F8" s="5">
        <v>2</v>
      </c>
      <c r="G8" s="5">
        <v>0</v>
      </c>
      <c r="H8" s="5">
        <v>0</v>
      </c>
      <c r="I8" s="5">
        <v>0</v>
      </c>
      <c r="J8" s="5">
        <v>2</v>
      </c>
      <c r="K8" s="5">
        <v>11</v>
      </c>
      <c r="L8" s="5">
        <v>0</v>
      </c>
      <c r="M8" s="5">
        <v>-11</v>
      </c>
      <c r="V8" s="8"/>
      <c r="W8" s="8"/>
      <c r="X8" s="8"/>
    </row>
    <row r="9" spans="1:24" ht="17.25" thickBot="1">
      <c r="A9" s="3" t="s">
        <v>450</v>
      </c>
      <c r="B9" s="3" t="s">
        <v>36</v>
      </c>
      <c r="C9" s="4">
        <v>25653</v>
      </c>
      <c r="D9" s="4">
        <v>15007</v>
      </c>
      <c r="E9" s="4">
        <v>8098</v>
      </c>
      <c r="F9" s="4">
        <v>6058</v>
      </c>
      <c r="G9" s="5">
        <v>174</v>
      </c>
      <c r="H9" s="5">
        <v>148</v>
      </c>
      <c r="I9" s="5">
        <v>63</v>
      </c>
      <c r="J9" s="5">
        <v>281</v>
      </c>
      <c r="K9" s="4">
        <v>14822</v>
      </c>
      <c r="L9" s="5">
        <v>185</v>
      </c>
      <c r="M9" s="4">
        <v>10646</v>
      </c>
      <c r="T9" t="s">
        <v>2934</v>
      </c>
      <c r="U9">
        <f>SUMIF($A:$A,"거소·선상투표",D:D)+SUMIF($A:$A,"국외부재자투표",D:D)+SUMIF($A:$A,"국외부재자투표(공관)",D:D)</f>
        <v>420</v>
      </c>
      <c r="V9">
        <f t="shared" ref="V9:X11" si="1">SUMIF($A:$A,"거소·선상투표",E:E)+SUMIF($A:$A,"국외부재자투표",E:E)+SUMIF($A:$A,"국외부재자투표(공관)",E:E)</f>
        <v>259</v>
      </c>
      <c r="W9">
        <f t="shared" si="1"/>
        <v>132</v>
      </c>
      <c r="X9">
        <f t="shared" si="1"/>
        <v>8</v>
      </c>
    </row>
    <row r="10" spans="1:24" ht="23.25" thickBot="1">
      <c r="A10" s="3"/>
      <c r="B10" s="3" t="s">
        <v>37</v>
      </c>
      <c r="C10" s="4">
        <v>4520</v>
      </c>
      <c r="D10" s="4">
        <v>4520</v>
      </c>
      <c r="E10" s="4">
        <v>2814</v>
      </c>
      <c r="F10" s="4">
        <v>1484</v>
      </c>
      <c r="G10" s="5">
        <v>47</v>
      </c>
      <c r="H10" s="5">
        <v>36</v>
      </c>
      <c r="I10" s="5">
        <v>22</v>
      </c>
      <c r="J10" s="5">
        <v>71</v>
      </c>
      <c r="K10" s="4">
        <v>4474</v>
      </c>
      <c r="L10" s="5">
        <v>46</v>
      </c>
      <c r="M10" s="5">
        <v>0</v>
      </c>
      <c r="T10" t="s">
        <v>2932</v>
      </c>
      <c r="U10">
        <f>SUMIF($B:$B,"관내사전투표",D:D)</f>
        <v>29060</v>
      </c>
      <c r="V10">
        <f t="shared" ref="V10:X12" si="2">SUMIF($B:$B,"관내사전투표",E:E)</f>
        <v>17052</v>
      </c>
      <c r="W10">
        <f t="shared" si="2"/>
        <v>10345</v>
      </c>
      <c r="X10">
        <f t="shared" si="2"/>
        <v>469</v>
      </c>
    </row>
    <row r="11" spans="1:24" ht="17.25" thickBot="1">
      <c r="A11" s="3"/>
      <c r="B11" s="3" t="s">
        <v>451</v>
      </c>
      <c r="C11" s="4">
        <v>3361</v>
      </c>
      <c r="D11" s="4">
        <v>1504</v>
      </c>
      <c r="E11" s="5">
        <v>673</v>
      </c>
      <c r="F11" s="5">
        <v>764</v>
      </c>
      <c r="G11" s="5">
        <v>14</v>
      </c>
      <c r="H11" s="5">
        <v>8</v>
      </c>
      <c r="I11" s="5">
        <v>3</v>
      </c>
      <c r="J11" s="5">
        <v>31</v>
      </c>
      <c r="K11" s="4">
        <v>1493</v>
      </c>
      <c r="L11" s="5">
        <v>11</v>
      </c>
      <c r="M11" s="4">
        <v>1857</v>
      </c>
      <c r="T11" t="s">
        <v>2933</v>
      </c>
      <c r="U11">
        <f>SUMIF($A:$A,"관외사전투표",D:D)</f>
        <v>12207</v>
      </c>
      <c r="V11">
        <f t="shared" ref="V11:X13" si="3">SUMIF($A:$A,"관외사전투표",E:E)</f>
        <v>7546</v>
      </c>
      <c r="W11">
        <f t="shared" si="3"/>
        <v>3713</v>
      </c>
      <c r="X11">
        <f t="shared" si="3"/>
        <v>153</v>
      </c>
    </row>
    <row r="12" spans="1:24" ht="17.25" thickBot="1">
      <c r="A12" s="3"/>
      <c r="B12" s="3" t="s">
        <v>452</v>
      </c>
      <c r="C12" s="4">
        <v>2891</v>
      </c>
      <c r="D12" s="4">
        <v>1519</v>
      </c>
      <c r="E12" s="5">
        <v>768</v>
      </c>
      <c r="F12" s="5">
        <v>658</v>
      </c>
      <c r="G12" s="5">
        <v>17</v>
      </c>
      <c r="H12" s="5">
        <v>21</v>
      </c>
      <c r="I12" s="5">
        <v>8</v>
      </c>
      <c r="J12" s="5">
        <v>27</v>
      </c>
      <c r="K12" s="4">
        <v>1499</v>
      </c>
      <c r="L12" s="5">
        <v>20</v>
      </c>
      <c r="M12" s="4">
        <v>1372</v>
      </c>
    </row>
    <row r="13" spans="1:24" ht="17.25" thickBot="1">
      <c r="A13" s="3"/>
      <c r="B13" s="3" t="s">
        <v>453</v>
      </c>
      <c r="C13" s="4">
        <v>2798</v>
      </c>
      <c r="D13" s="4">
        <v>1425</v>
      </c>
      <c r="E13" s="5">
        <v>748</v>
      </c>
      <c r="F13" s="5">
        <v>597</v>
      </c>
      <c r="G13" s="5">
        <v>22</v>
      </c>
      <c r="H13" s="5">
        <v>17</v>
      </c>
      <c r="I13" s="5">
        <v>10</v>
      </c>
      <c r="J13" s="5">
        <v>18</v>
      </c>
      <c r="K13" s="4">
        <v>1412</v>
      </c>
      <c r="L13" s="5">
        <v>13</v>
      </c>
      <c r="M13" s="4">
        <v>1373</v>
      </c>
    </row>
    <row r="14" spans="1:24" ht="17.25" thickBot="1">
      <c r="A14" s="3"/>
      <c r="B14" s="3" t="s">
        <v>454</v>
      </c>
      <c r="C14" s="4">
        <v>2416</v>
      </c>
      <c r="D14" s="4">
        <v>1290</v>
      </c>
      <c r="E14" s="5">
        <v>689</v>
      </c>
      <c r="F14" s="5">
        <v>531</v>
      </c>
      <c r="G14" s="5">
        <v>14</v>
      </c>
      <c r="H14" s="5">
        <v>9</v>
      </c>
      <c r="I14" s="5">
        <v>1</v>
      </c>
      <c r="J14" s="5">
        <v>24</v>
      </c>
      <c r="K14" s="4">
        <v>1268</v>
      </c>
      <c r="L14" s="5">
        <v>22</v>
      </c>
      <c r="M14" s="4">
        <v>1126</v>
      </c>
      <c r="U14" s="8"/>
      <c r="V14" s="8"/>
      <c r="W14" s="8"/>
      <c r="X14" s="8"/>
    </row>
    <row r="15" spans="1:24" ht="17.25" thickBot="1">
      <c r="A15" s="3"/>
      <c r="B15" s="3" t="s">
        <v>455</v>
      </c>
      <c r="C15" s="4">
        <v>2668</v>
      </c>
      <c r="D15" s="4">
        <v>1290</v>
      </c>
      <c r="E15" s="5">
        <v>669</v>
      </c>
      <c r="F15" s="5">
        <v>545</v>
      </c>
      <c r="G15" s="5">
        <v>13</v>
      </c>
      <c r="H15" s="5">
        <v>17</v>
      </c>
      <c r="I15" s="5">
        <v>6</v>
      </c>
      <c r="J15" s="5">
        <v>22</v>
      </c>
      <c r="K15" s="4">
        <v>1272</v>
      </c>
      <c r="L15" s="5">
        <v>18</v>
      </c>
      <c r="M15" s="4">
        <v>1378</v>
      </c>
      <c r="U15" s="8"/>
      <c r="V15" s="8"/>
      <c r="W15" s="8"/>
      <c r="X15" s="8"/>
    </row>
    <row r="16" spans="1:24" ht="17.25" thickBot="1">
      <c r="A16" s="3"/>
      <c r="B16" s="3" t="s">
        <v>456</v>
      </c>
      <c r="C16" s="4">
        <v>1140</v>
      </c>
      <c r="D16" s="5">
        <v>544</v>
      </c>
      <c r="E16" s="5">
        <v>258</v>
      </c>
      <c r="F16" s="5">
        <v>242</v>
      </c>
      <c r="G16" s="5">
        <v>11</v>
      </c>
      <c r="H16" s="5">
        <v>1</v>
      </c>
      <c r="I16" s="5">
        <v>4</v>
      </c>
      <c r="J16" s="5">
        <v>14</v>
      </c>
      <c r="K16" s="5">
        <v>530</v>
      </c>
      <c r="L16" s="5">
        <v>14</v>
      </c>
      <c r="M16" s="5">
        <v>596</v>
      </c>
    </row>
    <row r="17" spans="1:13" ht="17.25" thickBot="1">
      <c r="A17" s="3"/>
      <c r="B17" s="3" t="s">
        <v>457</v>
      </c>
      <c r="C17" s="4">
        <v>2908</v>
      </c>
      <c r="D17" s="4">
        <v>1360</v>
      </c>
      <c r="E17" s="5">
        <v>684</v>
      </c>
      <c r="F17" s="5">
        <v>583</v>
      </c>
      <c r="G17" s="5">
        <v>14</v>
      </c>
      <c r="H17" s="5">
        <v>22</v>
      </c>
      <c r="I17" s="5">
        <v>4</v>
      </c>
      <c r="J17" s="5">
        <v>37</v>
      </c>
      <c r="K17" s="4">
        <v>1344</v>
      </c>
      <c r="L17" s="5">
        <v>16</v>
      </c>
      <c r="M17" s="4">
        <v>1548</v>
      </c>
    </row>
    <row r="18" spans="1:13" ht="17.25" thickBot="1">
      <c r="A18" s="3"/>
      <c r="B18" s="3" t="s">
        <v>458</v>
      </c>
      <c r="C18" s="4">
        <v>2951</v>
      </c>
      <c r="D18" s="4">
        <v>1555</v>
      </c>
      <c r="E18" s="5">
        <v>795</v>
      </c>
      <c r="F18" s="5">
        <v>654</v>
      </c>
      <c r="G18" s="5">
        <v>22</v>
      </c>
      <c r="H18" s="5">
        <v>17</v>
      </c>
      <c r="I18" s="5">
        <v>5</v>
      </c>
      <c r="J18" s="5">
        <v>37</v>
      </c>
      <c r="K18" s="4">
        <v>1530</v>
      </c>
      <c r="L18" s="5">
        <v>25</v>
      </c>
      <c r="M18" s="4">
        <v>1396</v>
      </c>
    </row>
    <row r="19" spans="1:13" ht="17.25" thickBot="1">
      <c r="A19" s="3" t="s">
        <v>459</v>
      </c>
      <c r="B19" s="3" t="s">
        <v>36</v>
      </c>
      <c r="C19" s="4">
        <v>21075</v>
      </c>
      <c r="D19" s="4">
        <v>13217</v>
      </c>
      <c r="E19" s="4">
        <v>6581</v>
      </c>
      <c r="F19" s="4">
        <v>5906</v>
      </c>
      <c r="G19" s="5">
        <v>168</v>
      </c>
      <c r="H19" s="5">
        <v>139</v>
      </c>
      <c r="I19" s="5">
        <v>51</v>
      </c>
      <c r="J19" s="5">
        <v>213</v>
      </c>
      <c r="K19" s="4">
        <v>13058</v>
      </c>
      <c r="L19" s="5">
        <v>159</v>
      </c>
      <c r="M19" s="4">
        <v>7858</v>
      </c>
    </row>
    <row r="20" spans="1:13" ht="23.25" thickBot="1">
      <c r="A20" s="3"/>
      <c r="B20" s="3" t="s">
        <v>37</v>
      </c>
      <c r="C20" s="4">
        <v>4799</v>
      </c>
      <c r="D20" s="4">
        <v>4799</v>
      </c>
      <c r="E20" s="4">
        <v>2799</v>
      </c>
      <c r="F20" s="4">
        <v>1792</v>
      </c>
      <c r="G20" s="5">
        <v>61</v>
      </c>
      <c r="H20" s="5">
        <v>43</v>
      </c>
      <c r="I20" s="5">
        <v>8</v>
      </c>
      <c r="J20" s="5">
        <v>63</v>
      </c>
      <c r="K20" s="4">
        <v>4766</v>
      </c>
      <c r="L20" s="5">
        <v>33</v>
      </c>
      <c r="M20" s="5">
        <v>0</v>
      </c>
    </row>
    <row r="21" spans="1:13" ht="17.25" thickBot="1">
      <c r="A21" s="3"/>
      <c r="B21" s="3" t="s">
        <v>460</v>
      </c>
      <c r="C21" s="4">
        <v>3082</v>
      </c>
      <c r="D21" s="4">
        <v>1448</v>
      </c>
      <c r="E21" s="5">
        <v>607</v>
      </c>
      <c r="F21" s="5">
        <v>757</v>
      </c>
      <c r="G21" s="5">
        <v>17</v>
      </c>
      <c r="H21" s="5">
        <v>16</v>
      </c>
      <c r="I21" s="5">
        <v>13</v>
      </c>
      <c r="J21" s="5">
        <v>16</v>
      </c>
      <c r="K21" s="4">
        <v>1426</v>
      </c>
      <c r="L21" s="5">
        <v>22</v>
      </c>
      <c r="M21" s="4">
        <v>1634</v>
      </c>
    </row>
    <row r="22" spans="1:13" ht="17.25" thickBot="1">
      <c r="A22" s="3"/>
      <c r="B22" s="3" t="s">
        <v>461</v>
      </c>
      <c r="C22" s="4">
        <v>2807</v>
      </c>
      <c r="D22" s="4">
        <v>1540</v>
      </c>
      <c r="E22" s="5">
        <v>642</v>
      </c>
      <c r="F22" s="5">
        <v>814</v>
      </c>
      <c r="G22" s="5">
        <v>14</v>
      </c>
      <c r="H22" s="5">
        <v>12</v>
      </c>
      <c r="I22" s="5">
        <v>3</v>
      </c>
      <c r="J22" s="5">
        <v>26</v>
      </c>
      <c r="K22" s="4">
        <v>1511</v>
      </c>
      <c r="L22" s="5">
        <v>29</v>
      </c>
      <c r="M22" s="4">
        <v>1267</v>
      </c>
    </row>
    <row r="23" spans="1:13" ht="17.25" thickBot="1">
      <c r="A23" s="3"/>
      <c r="B23" s="3" t="s">
        <v>462</v>
      </c>
      <c r="C23" s="4">
        <v>2842</v>
      </c>
      <c r="D23" s="4">
        <v>1176</v>
      </c>
      <c r="E23" s="5">
        <v>542</v>
      </c>
      <c r="F23" s="5">
        <v>549</v>
      </c>
      <c r="G23" s="5">
        <v>15</v>
      </c>
      <c r="H23" s="5">
        <v>18</v>
      </c>
      <c r="I23" s="5">
        <v>5</v>
      </c>
      <c r="J23" s="5">
        <v>24</v>
      </c>
      <c r="K23" s="4">
        <v>1153</v>
      </c>
      <c r="L23" s="5">
        <v>23</v>
      </c>
      <c r="M23" s="4">
        <v>1666</v>
      </c>
    </row>
    <row r="24" spans="1:13" ht="17.25" thickBot="1">
      <c r="A24" s="3"/>
      <c r="B24" s="3" t="s">
        <v>463</v>
      </c>
      <c r="C24" s="4">
        <v>2656</v>
      </c>
      <c r="D24" s="4">
        <v>1415</v>
      </c>
      <c r="E24" s="5">
        <v>625</v>
      </c>
      <c r="F24" s="5">
        <v>683</v>
      </c>
      <c r="G24" s="5">
        <v>29</v>
      </c>
      <c r="H24" s="5">
        <v>15</v>
      </c>
      <c r="I24" s="5">
        <v>12</v>
      </c>
      <c r="J24" s="5">
        <v>32</v>
      </c>
      <c r="K24" s="4">
        <v>1396</v>
      </c>
      <c r="L24" s="5">
        <v>19</v>
      </c>
      <c r="M24" s="4">
        <v>1241</v>
      </c>
    </row>
    <row r="25" spans="1:13" ht="17.25" thickBot="1">
      <c r="A25" s="3"/>
      <c r="B25" s="3" t="s">
        <v>464</v>
      </c>
      <c r="C25" s="4">
        <v>2303</v>
      </c>
      <c r="D25" s="4">
        <v>1363</v>
      </c>
      <c r="E25" s="5">
        <v>666</v>
      </c>
      <c r="F25" s="5">
        <v>607</v>
      </c>
      <c r="G25" s="5">
        <v>19</v>
      </c>
      <c r="H25" s="5">
        <v>11</v>
      </c>
      <c r="I25" s="5">
        <v>5</v>
      </c>
      <c r="J25" s="5">
        <v>33</v>
      </c>
      <c r="K25" s="4">
        <v>1341</v>
      </c>
      <c r="L25" s="5">
        <v>22</v>
      </c>
      <c r="M25" s="5">
        <v>940</v>
      </c>
    </row>
    <row r="26" spans="1:13" ht="17.25" thickBot="1">
      <c r="A26" s="3"/>
      <c r="B26" s="3" t="s">
        <v>465</v>
      </c>
      <c r="C26" s="4">
        <v>2586</v>
      </c>
      <c r="D26" s="4">
        <v>1476</v>
      </c>
      <c r="E26" s="5">
        <v>700</v>
      </c>
      <c r="F26" s="5">
        <v>704</v>
      </c>
      <c r="G26" s="5">
        <v>13</v>
      </c>
      <c r="H26" s="5">
        <v>24</v>
      </c>
      <c r="I26" s="5">
        <v>5</v>
      </c>
      <c r="J26" s="5">
        <v>19</v>
      </c>
      <c r="K26" s="4">
        <v>1465</v>
      </c>
      <c r="L26" s="5">
        <v>11</v>
      </c>
      <c r="M26" s="4">
        <v>1110</v>
      </c>
    </row>
    <row r="27" spans="1:13" ht="17.25" thickBot="1">
      <c r="A27" s="3" t="s">
        <v>466</v>
      </c>
      <c r="B27" s="3" t="s">
        <v>36</v>
      </c>
      <c r="C27" s="4">
        <v>17873</v>
      </c>
      <c r="D27" s="4">
        <v>11485</v>
      </c>
      <c r="E27" s="4">
        <v>5277</v>
      </c>
      <c r="F27" s="4">
        <v>5606</v>
      </c>
      <c r="G27" s="5">
        <v>168</v>
      </c>
      <c r="H27" s="5">
        <v>95</v>
      </c>
      <c r="I27" s="5">
        <v>53</v>
      </c>
      <c r="J27" s="5">
        <v>153</v>
      </c>
      <c r="K27" s="4">
        <v>11352</v>
      </c>
      <c r="L27" s="5">
        <v>133</v>
      </c>
      <c r="M27" s="4">
        <v>6388</v>
      </c>
    </row>
    <row r="28" spans="1:13" ht="23.25" thickBot="1">
      <c r="A28" s="3"/>
      <c r="B28" s="3" t="s">
        <v>37</v>
      </c>
      <c r="C28" s="4">
        <v>3659</v>
      </c>
      <c r="D28" s="4">
        <v>3659</v>
      </c>
      <c r="E28" s="4">
        <v>1999</v>
      </c>
      <c r="F28" s="4">
        <v>1484</v>
      </c>
      <c r="G28" s="5">
        <v>39</v>
      </c>
      <c r="H28" s="5">
        <v>26</v>
      </c>
      <c r="I28" s="5">
        <v>19</v>
      </c>
      <c r="J28" s="5">
        <v>57</v>
      </c>
      <c r="K28" s="4">
        <v>3624</v>
      </c>
      <c r="L28" s="5">
        <v>35</v>
      </c>
      <c r="M28" s="5">
        <v>0</v>
      </c>
    </row>
    <row r="29" spans="1:13" ht="23.25" thickBot="1">
      <c r="A29" s="3"/>
      <c r="B29" s="3" t="s">
        <v>467</v>
      </c>
      <c r="C29" s="4">
        <v>2389</v>
      </c>
      <c r="D29" s="5">
        <v>920</v>
      </c>
      <c r="E29" s="5">
        <v>418</v>
      </c>
      <c r="F29" s="5">
        <v>442</v>
      </c>
      <c r="G29" s="5">
        <v>21</v>
      </c>
      <c r="H29" s="5">
        <v>12</v>
      </c>
      <c r="I29" s="5">
        <v>4</v>
      </c>
      <c r="J29" s="5">
        <v>9</v>
      </c>
      <c r="K29" s="5">
        <v>906</v>
      </c>
      <c r="L29" s="5">
        <v>14</v>
      </c>
      <c r="M29" s="4">
        <v>1469</v>
      </c>
    </row>
    <row r="30" spans="1:13" ht="23.25" thickBot="1">
      <c r="A30" s="3"/>
      <c r="B30" s="3" t="s">
        <v>468</v>
      </c>
      <c r="C30" s="4">
        <v>2549</v>
      </c>
      <c r="D30" s="4">
        <v>1618</v>
      </c>
      <c r="E30" s="5">
        <v>743</v>
      </c>
      <c r="F30" s="5">
        <v>779</v>
      </c>
      <c r="G30" s="5">
        <v>41</v>
      </c>
      <c r="H30" s="5">
        <v>13</v>
      </c>
      <c r="I30" s="5">
        <v>7</v>
      </c>
      <c r="J30" s="5">
        <v>21</v>
      </c>
      <c r="K30" s="4">
        <v>1604</v>
      </c>
      <c r="L30" s="5">
        <v>14</v>
      </c>
      <c r="M30" s="5">
        <v>931</v>
      </c>
    </row>
    <row r="31" spans="1:13" ht="23.25" thickBot="1">
      <c r="A31" s="3"/>
      <c r="B31" s="3" t="s">
        <v>469</v>
      </c>
      <c r="C31" s="4">
        <v>1968</v>
      </c>
      <c r="D31" s="4">
        <v>1020</v>
      </c>
      <c r="E31" s="5">
        <v>452</v>
      </c>
      <c r="F31" s="5">
        <v>505</v>
      </c>
      <c r="G31" s="5">
        <v>12</v>
      </c>
      <c r="H31" s="5">
        <v>17</v>
      </c>
      <c r="I31" s="5">
        <v>3</v>
      </c>
      <c r="J31" s="5">
        <v>14</v>
      </c>
      <c r="K31" s="4">
        <v>1003</v>
      </c>
      <c r="L31" s="5">
        <v>17</v>
      </c>
      <c r="M31" s="5">
        <v>948</v>
      </c>
    </row>
    <row r="32" spans="1:13" ht="23.25" thickBot="1">
      <c r="A32" s="3"/>
      <c r="B32" s="3" t="s">
        <v>470</v>
      </c>
      <c r="C32" s="4">
        <v>1990</v>
      </c>
      <c r="D32" s="4">
        <v>1065</v>
      </c>
      <c r="E32" s="5">
        <v>435</v>
      </c>
      <c r="F32" s="5">
        <v>566</v>
      </c>
      <c r="G32" s="5">
        <v>23</v>
      </c>
      <c r="H32" s="5">
        <v>7</v>
      </c>
      <c r="I32" s="5">
        <v>5</v>
      </c>
      <c r="J32" s="5">
        <v>11</v>
      </c>
      <c r="K32" s="4">
        <v>1047</v>
      </c>
      <c r="L32" s="5">
        <v>18</v>
      </c>
      <c r="M32" s="5">
        <v>925</v>
      </c>
    </row>
    <row r="33" spans="1:13" ht="23.25" thickBot="1">
      <c r="A33" s="3"/>
      <c r="B33" s="3" t="s">
        <v>471</v>
      </c>
      <c r="C33" s="4">
        <v>2340</v>
      </c>
      <c r="D33" s="4">
        <v>1347</v>
      </c>
      <c r="E33" s="5">
        <v>589</v>
      </c>
      <c r="F33" s="5">
        <v>696</v>
      </c>
      <c r="G33" s="5">
        <v>14</v>
      </c>
      <c r="H33" s="5">
        <v>8</v>
      </c>
      <c r="I33" s="5">
        <v>8</v>
      </c>
      <c r="J33" s="5">
        <v>18</v>
      </c>
      <c r="K33" s="4">
        <v>1333</v>
      </c>
      <c r="L33" s="5">
        <v>14</v>
      </c>
      <c r="M33" s="5">
        <v>993</v>
      </c>
    </row>
    <row r="34" spans="1:13" ht="23.25" thickBot="1">
      <c r="A34" s="3"/>
      <c r="B34" s="3" t="s">
        <v>472</v>
      </c>
      <c r="C34" s="4">
        <v>2978</v>
      </c>
      <c r="D34" s="4">
        <v>1856</v>
      </c>
      <c r="E34" s="5">
        <v>641</v>
      </c>
      <c r="F34" s="4">
        <v>1134</v>
      </c>
      <c r="G34" s="5">
        <v>18</v>
      </c>
      <c r="H34" s="5">
        <v>12</v>
      </c>
      <c r="I34" s="5">
        <v>7</v>
      </c>
      <c r="J34" s="5">
        <v>23</v>
      </c>
      <c r="K34" s="4">
        <v>1835</v>
      </c>
      <c r="L34" s="5">
        <v>21</v>
      </c>
      <c r="M34" s="4">
        <v>1122</v>
      </c>
    </row>
    <row r="35" spans="1:13" ht="17.25" thickBot="1">
      <c r="A35" s="3" t="s">
        <v>473</v>
      </c>
      <c r="B35" s="3" t="s">
        <v>36</v>
      </c>
      <c r="C35" s="4">
        <v>9568</v>
      </c>
      <c r="D35" s="4">
        <v>6627</v>
      </c>
      <c r="E35" s="4">
        <v>3418</v>
      </c>
      <c r="F35" s="4">
        <v>2607</v>
      </c>
      <c r="G35" s="5">
        <v>139</v>
      </c>
      <c r="H35" s="5">
        <v>124</v>
      </c>
      <c r="I35" s="5">
        <v>22</v>
      </c>
      <c r="J35" s="5">
        <v>220</v>
      </c>
      <c r="K35" s="4">
        <v>6530</v>
      </c>
      <c r="L35" s="5">
        <v>97</v>
      </c>
      <c r="M35" s="4">
        <v>2941</v>
      </c>
    </row>
    <row r="36" spans="1:13" ht="23.25" thickBot="1">
      <c r="A36" s="3"/>
      <c r="B36" s="3" t="s">
        <v>37</v>
      </c>
      <c r="C36" s="4">
        <v>3469</v>
      </c>
      <c r="D36" s="4">
        <v>3469</v>
      </c>
      <c r="E36" s="4">
        <v>1977</v>
      </c>
      <c r="F36" s="4">
        <v>1175</v>
      </c>
      <c r="G36" s="5">
        <v>79</v>
      </c>
      <c r="H36" s="5">
        <v>67</v>
      </c>
      <c r="I36" s="5">
        <v>9</v>
      </c>
      <c r="J36" s="5">
        <v>116</v>
      </c>
      <c r="K36" s="4">
        <v>3423</v>
      </c>
      <c r="L36" s="5">
        <v>46</v>
      </c>
      <c r="M36" s="5">
        <v>0</v>
      </c>
    </row>
    <row r="37" spans="1:13" ht="17.25" thickBot="1">
      <c r="A37" s="3"/>
      <c r="B37" s="3" t="s">
        <v>474</v>
      </c>
      <c r="C37" s="4">
        <v>2430</v>
      </c>
      <c r="D37" s="4">
        <v>1174</v>
      </c>
      <c r="E37" s="5">
        <v>519</v>
      </c>
      <c r="F37" s="5">
        <v>543</v>
      </c>
      <c r="G37" s="5">
        <v>19</v>
      </c>
      <c r="H37" s="5">
        <v>24</v>
      </c>
      <c r="I37" s="5">
        <v>4</v>
      </c>
      <c r="J37" s="5">
        <v>40</v>
      </c>
      <c r="K37" s="4">
        <v>1149</v>
      </c>
      <c r="L37" s="5">
        <v>25</v>
      </c>
      <c r="M37" s="4">
        <v>1256</v>
      </c>
    </row>
    <row r="38" spans="1:13" ht="17.25" thickBot="1">
      <c r="A38" s="3"/>
      <c r="B38" s="3" t="s">
        <v>475</v>
      </c>
      <c r="C38" s="4">
        <v>1953</v>
      </c>
      <c r="D38" s="4">
        <v>1102</v>
      </c>
      <c r="E38" s="5">
        <v>494</v>
      </c>
      <c r="F38" s="5">
        <v>507</v>
      </c>
      <c r="G38" s="5">
        <v>27</v>
      </c>
      <c r="H38" s="5">
        <v>21</v>
      </c>
      <c r="I38" s="5">
        <v>1</v>
      </c>
      <c r="J38" s="5">
        <v>37</v>
      </c>
      <c r="K38" s="4">
        <v>1087</v>
      </c>
      <c r="L38" s="5">
        <v>15</v>
      </c>
      <c r="M38" s="5">
        <v>851</v>
      </c>
    </row>
    <row r="39" spans="1:13" ht="17.25" thickBot="1">
      <c r="A39" s="3"/>
      <c r="B39" s="3" t="s">
        <v>476</v>
      </c>
      <c r="C39" s="4">
        <v>1716</v>
      </c>
      <c r="D39" s="5">
        <v>882</v>
      </c>
      <c r="E39" s="5">
        <v>428</v>
      </c>
      <c r="F39" s="5">
        <v>382</v>
      </c>
      <c r="G39" s="5">
        <v>14</v>
      </c>
      <c r="H39" s="5">
        <v>12</v>
      </c>
      <c r="I39" s="5">
        <v>8</v>
      </c>
      <c r="J39" s="5">
        <v>27</v>
      </c>
      <c r="K39" s="5">
        <v>871</v>
      </c>
      <c r="L39" s="5">
        <v>11</v>
      </c>
      <c r="M39" s="5">
        <v>834</v>
      </c>
    </row>
    <row r="40" spans="1:13" ht="17.25" thickBot="1">
      <c r="A40" s="3" t="s">
        <v>477</v>
      </c>
      <c r="B40" s="3" t="s">
        <v>36</v>
      </c>
      <c r="C40" s="4">
        <v>11520</v>
      </c>
      <c r="D40" s="4">
        <v>7303</v>
      </c>
      <c r="E40" s="4">
        <v>3652</v>
      </c>
      <c r="F40" s="4">
        <v>3044</v>
      </c>
      <c r="G40" s="5">
        <v>204</v>
      </c>
      <c r="H40" s="5">
        <v>116</v>
      </c>
      <c r="I40" s="5">
        <v>28</v>
      </c>
      <c r="J40" s="5">
        <v>159</v>
      </c>
      <c r="K40" s="4">
        <v>7203</v>
      </c>
      <c r="L40" s="5">
        <v>100</v>
      </c>
      <c r="M40" s="4">
        <v>4217</v>
      </c>
    </row>
    <row r="41" spans="1:13" ht="23.25" thickBot="1">
      <c r="A41" s="3"/>
      <c r="B41" s="3" t="s">
        <v>37</v>
      </c>
      <c r="C41" s="4">
        <v>2997</v>
      </c>
      <c r="D41" s="4">
        <v>2997</v>
      </c>
      <c r="E41" s="4">
        <v>1712</v>
      </c>
      <c r="F41" s="4">
        <v>1077</v>
      </c>
      <c r="G41" s="5">
        <v>63</v>
      </c>
      <c r="H41" s="5">
        <v>52</v>
      </c>
      <c r="I41" s="5">
        <v>6</v>
      </c>
      <c r="J41" s="5">
        <v>54</v>
      </c>
      <c r="K41" s="4">
        <v>2964</v>
      </c>
      <c r="L41" s="5">
        <v>33</v>
      </c>
      <c r="M41" s="5">
        <v>0</v>
      </c>
    </row>
    <row r="42" spans="1:13" ht="23.25" thickBot="1">
      <c r="A42" s="3"/>
      <c r="B42" s="3" t="s">
        <v>478</v>
      </c>
      <c r="C42" s="4">
        <v>2832</v>
      </c>
      <c r="D42" s="4">
        <v>1456</v>
      </c>
      <c r="E42" s="5">
        <v>625</v>
      </c>
      <c r="F42" s="5">
        <v>716</v>
      </c>
      <c r="G42" s="5">
        <v>59</v>
      </c>
      <c r="H42" s="5">
        <v>16</v>
      </c>
      <c r="I42" s="5">
        <v>9</v>
      </c>
      <c r="J42" s="5">
        <v>20</v>
      </c>
      <c r="K42" s="4">
        <v>1445</v>
      </c>
      <c r="L42" s="5">
        <v>11</v>
      </c>
      <c r="M42" s="4">
        <v>1376</v>
      </c>
    </row>
    <row r="43" spans="1:13" ht="23.25" thickBot="1">
      <c r="A43" s="3"/>
      <c r="B43" s="3" t="s">
        <v>479</v>
      </c>
      <c r="C43" s="4">
        <v>1088</v>
      </c>
      <c r="D43" s="5">
        <v>406</v>
      </c>
      <c r="E43" s="5">
        <v>173</v>
      </c>
      <c r="F43" s="5">
        <v>188</v>
      </c>
      <c r="G43" s="5">
        <v>22</v>
      </c>
      <c r="H43" s="5">
        <v>8</v>
      </c>
      <c r="I43" s="5">
        <v>1</v>
      </c>
      <c r="J43" s="5">
        <v>7</v>
      </c>
      <c r="K43" s="5">
        <v>399</v>
      </c>
      <c r="L43" s="5">
        <v>7</v>
      </c>
      <c r="M43" s="5">
        <v>682</v>
      </c>
    </row>
    <row r="44" spans="1:13" ht="23.25" thickBot="1">
      <c r="A44" s="3"/>
      <c r="B44" s="3" t="s">
        <v>480</v>
      </c>
      <c r="C44" s="4">
        <v>2527</v>
      </c>
      <c r="D44" s="4">
        <v>1266</v>
      </c>
      <c r="E44" s="5">
        <v>608</v>
      </c>
      <c r="F44" s="5">
        <v>516</v>
      </c>
      <c r="G44" s="5">
        <v>33</v>
      </c>
      <c r="H44" s="5">
        <v>25</v>
      </c>
      <c r="I44" s="5">
        <v>5</v>
      </c>
      <c r="J44" s="5">
        <v>51</v>
      </c>
      <c r="K44" s="4">
        <v>1238</v>
      </c>
      <c r="L44" s="5">
        <v>28</v>
      </c>
      <c r="M44" s="4">
        <v>1261</v>
      </c>
    </row>
    <row r="45" spans="1:13" ht="23.25" thickBot="1">
      <c r="A45" s="3"/>
      <c r="B45" s="3" t="s">
        <v>481</v>
      </c>
      <c r="C45" s="4">
        <v>2076</v>
      </c>
      <c r="D45" s="4">
        <v>1178</v>
      </c>
      <c r="E45" s="5">
        <v>534</v>
      </c>
      <c r="F45" s="5">
        <v>547</v>
      </c>
      <c r="G45" s="5">
        <v>27</v>
      </c>
      <c r="H45" s="5">
        <v>15</v>
      </c>
      <c r="I45" s="5">
        <v>7</v>
      </c>
      <c r="J45" s="5">
        <v>27</v>
      </c>
      <c r="K45" s="4">
        <v>1157</v>
      </c>
      <c r="L45" s="5">
        <v>21</v>
      </c>
      <c r="M45" s="5">
        <v>898</v>
      </c>
    </row>
    <row r="46" spans="1:13" ht="17.25" thickBot="1">
      <c r="A46" s="3" t="s">
        <v>482</v>
      </c>
      <c r="B46" s="3" t="s">
        <v>36</v>
      </c>
      <c r="C46" s="4">
        <v>18642</v>
      </c>
      <c r="D46" s="4">
        <v>12203</v>
      </c>
      <c r="E46" s="4">
        <v>6198</v>
      </c>
      <c r="F46" s="4">
        <v>5145</v>
      </c>
      <c r="G46" s="5">
        <v>265</v>
      </c>
      <c r="H46" s="5">
        <v>169</v>
      </c>
      <c r="I46" s="5">
        <v>52</v>
      </c>
      <c r="J46" s="5">
        <v>228</v>
      </c>
      <c r="K46" s="4">
        <v>12057</v>
      </c>
      <c r="L46" s="5">
        <v>146</v>
      </c>
      <c r="M46" s="4">
        <v>6439</v>
      </c>
    </row>
    <row r="47" spans="1:13" ht="23.25" thickBot="1">
      <c r="A47" s="3"/>
      <c r="B47" s="3" t="s">
        <v>37</v>
      </c>
      <c r="C47" s="4">
        <v>2782</v>
      </c>
      <c r="D47" s="4">
        <v>2782</v>
      </c>
      <c r="E47" s="4">
        <v>1702</v>
      </c>
      <c r="F47" s="5">
        <v>922</v>
      </c>
      <c r="G47" s="5">
        <v>63</v>
      </c>
      <c r="H47" s="5">
        <v>20</v>
      </c>
      <c r="I47" s="5">
        <v>12</v>
      </c>
      <c r="J47" s="5">
        <v>40</v>
      </c>
      <c r="K47" s="4">
        <v>2759</v>
      </c>
      <c r="L47" s="5">
        <v>23</v>
      </c>
      <c r="M47" s="5">
        <v>0</v>
      </c>
    </row>
    <row r="48" spans="1:13" ht="23.25" thickBot="1">
      <c r="A48" s="3"/>
      <c r="B48" s="3" t="s">
        <v>483</v>
      </c>
      <c r="C48" s="4">
        <v>2113</v>
      </c>
      <c r="D48" s="4">
        <v>1055</v>
      </c>
      <c r="E48" s="5">
        <v>464</v>
      </c>
      <c r="F48" s="5">
        <v>504</v>
      </c>
      <c r="G48" s="5">
        <v>26</v>
      </c>
      <c r="H48" s="5">
        <v>19</v>
      </c>
      <c r="I48" s="5">
        <v>4</v>
      </c>
      <c r="J48" s="5">
        <v>27</v>
      </c>
      <c r="K48" s="4">
        <v>1044</v>
      </c>
      <c r="L48" s="5">
        <v>11</v>
      </c>
      <c r="M48" s="4">
        <v>1058</v>
      </c>
    </row>
    <row r="49" spans="1:13" ht="23.25" thickBot="1">
      <c r="A49" s="3"/>
      <c r="B49" s="3" t="s">
        <v>484</v>
      </c>
      <c r="C49" s="4">
        <v>2262</v>
      </c>
      <c r="D49" s="4">
        <v>1549</v>
      </c>
      <c r="E49" s="5">
        <v>764</v>
      </c>
      <c r="F49" s="5">
        <v>699</v>
      </c>
      <c r="G49" s="5">
        <v>24</v>
      </c>
      <c r="H49" s="5">
        <v>23</v>
      </c>
      <c r="I49" s="5">
        <v>4</v>
      </c>
      <c r="J49" s="5">
        <v>19</v>
      </c>
      <c r="K49" s="4">
        <v>1533</v>
      </c>
      <c r="L49" s="5">
        <v>16</v>
      </c>
      <c r="M49" s="5">
        <v>713</v>
      </c>
    </row>
    <row r="50" spans="1:13" ht="23.25" thickBot="1">
      <c r="A50" s="3"/>
      <c r="B50" s="3" t="s">
        <v>485</v>
      </c>
      <c r="C50" s="4">
        <v>3265</v>
      </c>
      <c r="D50" s="4">
        <v>1872</v>
      </c>
      <c r="E50" s="5">
        <v>881</v>
      </c>
      <c r="F50" s="5">
        <v>802</v>
      </c>
      <c r="G50" s="5">
        <v>41</v>
      </c>
      <c r="H50" s="5">
        <v>40</v>
      </c>
      <c r="I50" s="5">
        <v>12</v>
      </c>
      <c r="J50" s="5">
        <v>54</v>
      </c>
      <c r="K50" s="4">
        <v>1830</v>
      </c>
      <c r="L50" s="5">
        <v>42</v>
      </c>
      <c r="M50" s="4">
        <v>1393</v>
      </c>
    </row>
    <row r="51" spans="1:13" ht="23.25" thickBot="1">
      <c r="A51" s="3"/>
      <c r="B51" s="3" t="s">
        <v>486</v>
      </c>
      <c r="C51" s="4">
        <v>3182</v>
      </c>
      <c r="D51" s="4">
        <v>1773</v>
      </c>
      <c r="E51" s="5">
        <v>827</v>
      </c>
      <c r="F51" s="5">
        <v>775</v>
      </c>
      <c r="G51" s="5">
        <v>49</v>
      </c>
      <c r="H51" s="5">
        <v>38</v>
      </c>
      <c r="I51" s="5">
        <v>15</v>
      </c>
      <c r="J51" s="5">
        <v>37</v>
      </c>
      <c r="K51" s="4">
        <v>1741</v>
      </c>
      <c r="L51" s="5">
        <v>32</v>
      </c>
      <c r="M51" s="4">
        <v>1409</v>
      </c>
    </row>
    <row r="52" spans="1:13" ht="23.25" thickBot="1">
      <c r="A52" s="3"/>
      <c r="B52" s="3" t="s">
        <v>487</v>
      </c>
      <c r="C52" s="4">
        <v>2743</v>
      </c>
      <c r="D52" s="4">
        <v>1799</v>
      </c>
      <c r="E52" s="5">
        <v>830</v>
      </c>
      <c r="F52" s="5">
        <v>891</v>
      </c>
      <c r="G52" s="5">
        <v>23</v>
      </c>
      <c r="H52" s="5">
        <v>8</v>
      </c>
      <c r="I52" s="5">
        <v>4</v>
      </c>
      <c r="J52" s="5">
        <v>30</v>
      </c>
      <c r="K52" s="4">
        <v>1786</v>
      </c>
      <c r="L52" s="5">
        <v>13</v>
      </c>
      <c r="M52" s="5">
        <v>944</v>
      </c>
    </row>
    <row r="53" spans="1:13" ht="23.25" thickBot="1">
      <c r="A53" s="3"/>
      <c r="B53" s="3" t="s">
        <v>488</v>
      </c>
      <c r="C53" s="4">
        <v>2295</v>
      </c>
      <c r="D53" s="4">
        <v>1373</v>
      </c>
      <c r="E53" s="5">
        <v>730</v>
      </c>
      <c r="F53" s="5">
        <v>552</v>
      </c>
      <c r="G53" s="5">
        <v>39</v>
      </c>
      <c r="H53" s="5">
        <v>21</v>
      </c>
      <c r="I53" s="5">
        <v>1</v>
      </c>
      <c r="J53" s="5">
        <v>21</v>
      </c>
      <c r="K53" s="4">
        <v>1364</v>
      </c>
      <c r="L53" s="5">
        <v>9</v>
      </c>
      <c r="M53" s="5">
        <v>922</v>
      </c>
    </row>
    <row r="54" spans="1:13" ht="17.25" thickBot="1">
      <c r="A54" s="3" t="s">
        <v>489</v>
      </c>
      <c r="B54" s="3" t="s">
        <v>36</v>
      </c>
      <c r="C54" s="4">
        <v>15229</v>
      </c>
      <c r="D54" s="4">
        <v>9576</v>
      </c>
      <c r="E54" s="4">
        <v>4673</v>
      </c>
      <c r="F54" s="4">
        <v>4142</v>
      </c>
      <c r="G54" s="5">
        <v>231</v>
      </c>
      <c r="H54" s="5">
        <v>150</v>
      </c>
      <c r="I54" s="5">
        <v>30</v>
      </c>
      <c r="J54" s="5">
        <v>239</v>
      </c>
      <c r="K54" s="4">
        <v>9465</v>
      </c>
      <c r="L54" s="5">
        <v>111</v>
      </c>
      <c r="M54" s="4">
        <v>5653</v>
      </c>
    </row>
    <row r="55" spans="1:13" ht="23.25" thickBot="1">
      <c r="A55" s="3"/>
      <c r="B55" s="3" t="s">
        <v>37</v>
      </c>
      <c r="C55" s="4">
        <v>3115</v>
      </c>
      <c r="D55" s="4">
        <v>3115</v>
      </c>
      <c r="E55" s="4">
        <v>1778</v>
      </c>
      <c r="F55" s="4">
        <v>1127</v>
      </c>
      <c r="G55" s="5">
        <v>71</v>
      </c>
      <c r="H55" s="5">
        <v>41</v>
      </c>
      <c r="I55" s="5">
        <v>8</v>
      </c>
      <c r="J55" s="5">
        <v>68</v>
      </c>
      <c r="K55" s="4">
        <v>3093</v>
      </c>
      <c r="L55" s="5">
        <v>22</v>
      </c>
      <c r="M55" s="5">
        <v>0</v>
      </c>
    </row>
    <row r="56" spans="1:13" ht="23.25" thickBot="1">
      <c r="A56" s="3"/>
      <c r="B56" s="3" t="s">
        <v>490</v>
      </c>
      <c r="C56" s="4">
        <v>2399</v>
      </c>
      <c r="D56" s="5">
        <v>959</v>
      </c>
      <c r="E56" s="5">
        <v>449</v>
      </c>
      <c r="F56" s="5">
        <v>429</v>
      </c>
      <c r="G56" s="5">
        <v>32</v>
      </c>
      <c r="H56" s="5">
        <v>16</v>
      </c>
      <c r="I56" s="5">
        <v>1</v>
      </c>
      <c r="J56" s="5">
        <v>15</v>
      </c>
      <c r="K56" s="5">
        <v>942</v>
      </c>
      <c r="L56" s="5">
        <v>17</v>
      </c>
      <c r="M56" s="4">
        <v>1440</v>
      </c>
    </row>
    <row r="57" spans="1:13" ht="23.25" thickBot="1">
      <c r="A57" s="3"/>
      <c r="B57" s="3" t="s">
        <v>491</v>
      </c>
      <c r="C57" s="4">
        <v>1940</v>
      </c>
      <c r="D57" s="4">
        <v>1001</v>
      </c>
      <c r="E57" s="5">
        <v>479</v>
      </c>
      <c r="F57" s="5">
        <v>430</v>
      </c>
      <c r="G57" s="5">
        <v>41</v>
      </c>
      <c r="H57" s="5">
        <v>9</v>
      </c>
      <c r="I57" s="5">
        <v>5</v>
      </c>
      <c r="J57" s="5">
        <v>25</v>
      </c>
      <c r="K57" s="5">
        <v>989</v>
      </c>
      <c r="L57" s="5">
        <v>12</v>
      </c>
      <c r="M57" s="5">
        <v>939</v>
      </c>
    </row>
    <row r="58" spans="1:13" ht="23.25" thickBot="1">
      <c r="A58" s="3"/>
      <c r="B58" s="3" t="s">
        <v>492</v>
      </c>
      <c r="C58" s="4">
        <v>1695</v>
      </c>
      <c r="D58" s="4">
        <v>1134</v>
      </c>
      <c r="E58" s="5">
        <v>451</v>
      </c>
      <c r="F58" s="5">
        <v>595</v>
      </c>
      <c r="G58" s="5">
        <v>25</v>
      </c>
      <c r="H58" s="5">
        <v>14</v>
      </c>
      <c r="I58" s="5">
        <v>2</v>
      </c>
      <c r="J58" s="5">
        <v>35</v>
      </c>
      <c r="K58" s="4">
        <v>1122</v>
      </c>
      <c r="L58" s="5">
        <v>12</v>
      </c>
      <c r="M58" s="5">
        <v>561</v>
      </c>
    </row>
    <row r="59" spans="1:13" ht="23.25" thickBot="1">
      <c r="A59" s="3"/>
      <c r="B59" s="3" t="s">
        <v>493</v>
      </c>
      <c r="C59" s="4">
        <v>1672</v>
      </c>
      <c r="D59" s="5">
        <v>774</v>
      </c>
      <c r="E59" s="5">
        <v>356</v>
      </c>
      <c r="F59" s="5">
        <v>333</v>
      </c>
      <c r="G59" s="5">
        <v>19</v>
      </c>
      <c r="H59" s="5">
        <v>22</v>
      </c>
      <c r="I59" s="5">
        <v>7</v>
      </c>
      <c r="J59" s="5">
        <v>29</v>
      </c>
      <c r="K59" s="5">
        <v>766</v>
      </c>
      <c r="L59" s="5">
        <v>8</v>
      </c>
      <c r="M59" s="5">
        <v>898</v>
      </c>
    </row>
    <row r="60" spans="1:13" ht="23.25" thickBot="1">
      <c r="A60" s="3"/>
      <c r="B60" s="3" t="s">
        <v>494</v>
      </c>
      <c r="C60" s="4">
        <v>2132</v>
      </c>
      <c r="D60" s="4">
        <v>1310</v>
      </c>
      <c r="E60" s="5">
        <v>591</v>
      </c>
      <c r="F60" s="5">
        <v>637</v>
      </c>
      <c r="G60" s="5">
        <v>15</v>
      </c>
      <c r="H60" s="5">
        <v>20</v>
      </c>
      <c r="I60" s="5">
        <v>3</v>
      </c>
      <c r="J60" s="5">
        <v>30</v>
      </c>
      <c r="K60" s="4">
        <v>1296</v>
      </c>
      <c r="L60" s="5">
        <v>14</v>
      </c>
      <c r="M60" s="5">
        <v>822</v>
      </c>
    </row>
    <row r="61" spans="1:13" ht="23.25" thickBot="1">
      <c r="A61" s="3"/>
      <c r="B61" s="3" t="s">
        <v>495</v>
      </c>
      <c r="C61" s="4">
        <v>2276</v>
      </c>
      <c r="D61" s="4">
        <v>1283</v>
      </c>
      <c r="E61" s="5">
        <v>569</v>
      </c>
      <c r="F61" s="5">
        <v>591</v>
      </c>
      <c r="G61" s="5">
        <v>28</v>
      </c>
      <c r="H61" s="5">
        <v>28</v>
      </c>
      <c r="I61" s="5">
        <v>4</v>
      </c>
      <c r="J61" s="5">
        <v>37</v>
      </c>
      <c r="K61" s="4">
        <v>1257</v>
      </c>
      <c r="L61" s="5">
        <v>26</v>
      </c>
      <c r="M61" s="5">
        <v>993</v>
      </c>
    </row>
    <row r="62" spans="1:13" ht="17.25" thickBot="1">
      <c r="A62" s="3" t="s">
        <v>496</v>
      </c>
      <c r="B62" s="3" t="s">
        <v>36</v>
      </c>
      <c r="C62" s="4">
        <v>16237</v>
      </c>
      <c r="D62" s="4">
        <v>10978</v>
      </c>
      <c r="E62" s="4">
        <v>5846</v>
      </c>
      <c r="F62" s="4">
        <v>4521</v>
      </c>
      <c r="G62" s="5">
        <v>169</v>
      </c>
      <c r="H62" s="5">
        <v>127</v>
      </c>
      <c r="I62" s="5">
        <v>36</v>
      </c>
      <c r="J62" s="5">
        <v>193</v>
      </c>
      <c r="K62" s="4">
        <v>10892</v>
      </c>
      <c r="L62" s="5">
        <v>86</v>
      </c>
      <c r="M62" s="4">
        <v>5259</v>
      </c>
    </row>
    <row r="63" spans="1:13" ht="23.25" thickBot="1">
      <c r="A63" s="3"/>
      <c r="B63" s="3" t="s">
        <v>37</v>
      </c>
      <c r="C63" s="4">
        <v>3721</v>
      </c>
      <c r="D63" s="4">
        <v>3719</v>
      </c>
      <c r="E63" s="4">
        <v>2271</v>
      </c>
      <c r="F63" s="4">
        <v>1284</v>
      </c>
      <c r="G63" s="5">
        <v>46</v>
      </c>
      <c r="H63" s="5">
        <v>37</v>
      </c>
      <c r="I63" s="5">
        <v>9</v>
      </c>
      <c r="J63" s="5">
        <v>54</v>
      </c>
      <c r="K63" s="4">
        <v>3701</v>
      </c>
      <c r="L63" s="5">
        <v>18</v>
      </c>
      <c r="M63" s="5">
        <v>2</v>
      </c>
    </row>
    <row r="64" spans="1:13" ht="23.25" thickBot="1">
      <c r="A64" s="3"/>
      <c r="B64" s="3" t="s">
        <v>497</v>
      </c>
      <c r="C64" s="4">
        <v>2855</v>
      </c>
      <c r="D64" s="4">
        <v>1340</v>
      </c>
      <c r="E64" s="5">
        <v>644</v>
      </c>
      <c r="F64" s="5">
        <v>579</v>
      </c>
      <c r="G64" s="5">
        <v>27</v>
      </c>
      <c r="H64" s="5">
        <v>27</v>
      </c>
      <c r="I64" s="5">
        <v>10</v>
      </c>
      <c r="J64" s="5">
        <v>40</v>
      </c>
      <c r="K64" s="4">
        <v>1327</v>
      </c>
      <c r="L64" s="5">
        <v>13</v>
      </c>
      <c r="M64" s="4">
        <v>1515</v>
      </c>
    </row>
    <row r="65" spans="1:13" ht="23.25" thickBot="1">
      <c r="A65" s="3"/>
      <c r="B65" s="3" t="s">
        <v>498</v>
      </c>
      <c r="C65" s="4">
        <v>1870</v>
      </c>
      <c r="D65" s="5">
        <v>880</v>
      </c>
      <c r="E65" s="5">
        <v>424</v>
      </c>
      <c r="F65" s="5">
        <v>381</v>
      </c>
      <c r="G65" s="5">
        <v>26</v>
      </c>
      <c r="H65" s="5">
        <v>16</v>
      </c>
      <c r="I65" s="5">
        <v>5</v>
      </c>
      <c r="J65" s="5">
        <v>16</v>
      </c>
      <c r="K65" s="5">
        <v>868</v>
      </c>
      <c r="L65" s="5">
        <v>12</v>
      </c>
      <c r="M65" s="5">
        <v>990</v>
      </c>
    </row>
    <row r="66" spans="1:13" ht="23.25" thickBot="1">
      <c r="A66" s="3"/>
      <c r="B66" s="3" t="s">
        <v>499</v>
      </c>
      <c r="C66" s="4">
        <v>2545</v>
      </c>
      <c r="D66" s="4">
        <v>1539</v>
      </c>
      <c r="E66" s="5">
        <v>762</v>
      </c>
      <c r="F66" s="5">
        <v>695</v>
      </c>
      <c r="G66" s="5">
        <v>24</v>
      </c>
      <c r="H66" s="5">
        <v>16</v>
      </c>
      <c r="I66" s="5">
        <v>6</v>
      </c>
      <c r="J66" s="5">
        <v>22</v>
      </c>
      <c r="K66" s="4">
        <v>1525</v>
      </c>
      <c r="L66" s="5">
        <v>14</v>
      </c>
      <c r="M66" s="4">
        <v>1006</v>
      </c>
    </row>
    <row r="67" spans="1:13" ht="23.25" thickBot="1">
      <c r="A67" s="3"/>
      <c r="B67" s="3" t="s">
        <v>500</v>
      </c>
      <c r="C67" s="4">
        <v>2602</v>
      </c>
      <c r="D67" s="4">
        <v>1784</v>
      </c>
      <c r="E67" s="5">
        <v>873</v>
      </c>
      <c r="F67" s="5">
        <v>823</v>
      </c>
      <c r="G67" s="5">
        <v>32</v>
      </c>
      <c r="H67" s="5">
        <v>11</v>
      </c>
      <c r="I67" s="5">
        <v>3</v>
      </c>
      <c r="J67" s="5">
        <v>28</v>
      </c>
      <c r="K67" s="4">
        <v>1770</v>
      </c>
      <c r="L67" s="5">
        <v>14</v>
      </c>
      <c r="M67" s="5">
        <v>818</v>
      </c>
    </row>
    <row r="68" spans="1:13" ht="23.25" thickBot="1">
      <c r="A68" s="3"/>
      <c r="B68" s="3" t="s">
        <v>501</v>
      </c>
      <c r="C68" s="4">
        <v>2644</v>
      </c>
      <c r="D68" s="4">
        <v>1716</v>
      </c>
      <c r="E68" s="5">
        <v>872</v>
      </c>
      <c r="F68" s="5">
        <v>759</v>
      </c>
      <c r="G68" s="5">
        <v>14</v>
      </c>
      <c r="H68" s="5">
        <v>20</v>
      </c>
      <c r="I68" s="5">
        <v>3</v>
      </c>
      <c r="J68" s="5">
        <v>33</v>
      </c>
      <c r="K68" s="4">
        <v>1701</v>
      </c>
      <c r="L68" s="5">
        <v>15</v>
      </c>
      <c r="M68" s="5">
        <v>928</v>
      </c>
    </row>
    <row r="69" spans="1:13" ht="23.25" thickBot="1">
      <c r="A69" s="3" t="s">
        <v>97</v>
      </c>
      <c r="B69" s="3"/>
      <c r="C69" s="5">
        <v>0</v>
      </c>
      <c r="D69" s="5">
        <v>4</v>
      </c>
      <c r="E69" s="5">
        <v>3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3</v>
      </c>
      <c r="L69" s="5">
        <v>1</v>
      </c>
      <c r="M69" s="5">
        <v>-4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CB5D3-ECE9-4ED3-A264-6BB705D52CD9}">
  <sheetPr>
    <tabColor theme="8" tint="0.59999389629810485"/>
  </sheetPr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9</v>
      </c>
      <c r="G2" s="16" t="s">
        <v>100</v>
      </c>
      <c r="H2" s="16" t="s">
        <v>19</v>
      </c>
      <c r="I2" s="16" t="s">
        <v>27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6133</v>
      </c>
      <c r="F3" s="17" t="s">
        <v>6132</v>
      </c>
      <c r="G3" s="17" t="s">
        <v>6131</v>
      </c>
      <c r="H3" s="17" t="s">
        <v>6130</v>
      </c>
      <c r="I3" s="17" t="s">
        <v>6129</v>
      </c>
      <c r="J3" s="44"/>
      <c r="K3" s="17"/>
      <c r="L3" s="44"/>
      <c r="U3" t="s">
        <v>3</v>
      </c>
      <c r="V3" t="str">
        <f t="shared" si="0"/>
        <v>조오섭</v>
      </c>
      <c r="W3" t="str">
        <f t="shared" si="0"/>
        <v>범기철</v>
      </c>
      <c r="X3" t="str">
        <f t="shared" si="0"/>
        <v>이승남</v>
      </c>
    </row>
    <row r="4" spans="1:24" ht="17.25" thickBot="1">
      <c r="A4" s="3" t="s">
        <v>30</v>
      </c>
      <c r="B4" s="3"/>
      <c r="C4" s="4">
        <v>155882</v>
      </c>
      <c r="D4" s="4">
        <v>103390</v>
      </c>
      <c r="E4" s="4">
        <v>59011</v>
      </c>
      <c r="F4" s="4">
        <v>2423</v>
      </c>
      <c r="G4" s="4">
        <v>1786</v>
      </c>
      <c r="H4" s="5">
        <v>480</v>
      </c>
      <c r="I4" s="4">
        <v>38397</v>
      </c>
      <c r="J4" s="4">
        <v>102097</v>
      </c>
      <c r="K4" s="4">
        <v>1293</v>
      </c>
      <c r="L4" s="4">
        <v>52492</v>
      </c>
      <c r="V4" s="8"/>
      <c r="W4" s="8"/>
      <c r="X4" s="8"/>
    </row>
    <row r="5" spans="1:24" ht="23.25" thickBot="1">
      <c r="A5" s="3" t="s">
        <v>31</v>
      </c>
      <c r="B5" s="3"/>
      <c r="C5" s="5">
        <v>325</v>
      </c>
      <c r="D5" s="5">
        <v>305</v>
      </c>
      <c r="E5" s="5">
        <v>167</v>
      </c>
      <c r="F5" s="5">
        <v>10</v>
      </c>
      <c r="G5" s="5">
        <v>15</v>
      </c>
      <c r="H5" s="5">
        <v>6</v>
      </c>
      <c r="I5" s="5">
        <v>102</v>
      </c>
      <c r="J5" s="5">
        <v>300</v>
      </c>
      <c r="K5" s="5">
        <v>5</v>
      </c>
      <c r="L5" s="5">
        <v>20</v>
      </c>
      <c r="T5" t="s">
        <v>2929</v>
      </c>
      <c r="U5">
        <f>SUMIF($A:$A,"합계",D:D)</f>
        <v>103390</v>
      </c>
      <c r="V5">
        <f>SUMIF($A:$A,"합계",E:E)</f>
        <v>59011</v>
      </c>
      <c r="W5">
        <f>SUMIF($A:$A,"합계",F:F)</f>
        <v>2423</v>
      </c>
      <c r="X5">
        <f>SUMIF($A:$A,"합계",G:G)</f>
        <v>1786</v>
      </c>
    </row>
    <row r="6" spans="1:24" ht="23.25" thickBot="1">
      <c r="A6" s="3" t="s">
        <v>32</v>
      </c>
      <c r="B6" s="3"/>
      <c r="C6" s="4">
        <v>13045</v>
      </c>
      <c r="D6" s="4">
        <v>13042</v>
      </c>
      <c r="E6" s="4">
        <v>8137</v>
      </c>
      <c r="F6" s="5">
        <v>363</v>
      </c>
      <c r="G6" s="5">
        <v>319</v>
      </c>
      <c r="H6" s="5">
        <v>77</v>
      </c>
      <c r="I6" s="4">
        <v>3974</v>
      </c>
      <c r="J6" s="4">
        <v>12870</v>
      </c>
      <c r="K6" s="5">
        <v>172</v>
      </c>
      <c r="L6" s="5">
        <v>3</v>
      </c>
      <c r="T6" t="s">
        <v>2930</v>
      </c>
      <c r="U6">
        <f>U5-U7</f>
        <v>47362</v>
      </c>
      <c r="V6">
        <f>V5-V7</f>
        <v>26029</v>
      </c>
      <c r="W6">
        <f>W5-W7</f>
        <v>1463</v>
      </c>
      <c r="X6">
        <f>X5-X7</f>
        <v>840</v>
      </c>
    </row>
    <row r="7" spans="1:24" ht="23.25" thickBot="1">
      <c r="A7" s="3" t="s">
        <v>33</v>
      </c>
      <c r="B7" s="3"/>
      <c r="C7" s="5">
        <v>297</v>
      </c>
      <c r="D7" s="5">
        <v>79</v>
      </c>
      <c r="E7" s="5">
        <v>56</v>
      </c>
      <c r="F7" s="5">
        <v>4</v>
      </c>
      <c r="G7" s="5">
        <v>6</v>
      </c>
      <c r="H7" s="5">
        <v>0</v>
      </c>
      <c r="I7" s="5">
        <v>13</v>
      </c>
      <c r="J7" s="5">
        <v>79</v>
      </c>
      <c r="K7" s="5">
        <v>0</v>
      </c>
      <c r="L7" s="5">
        <v>218</v>
      </c>
      <c r="T7" t="s">
        <v>2931</v>
      </c>
      <c r="U7">
        <f>U11+U10+U9</f>
        <v>56028</v>
      </c>
      <c r="V7">
        <f>V11+V10+V9</f>
        <v>32982</v>
      </c>
      <c r="W7">
        <f>W11+W10+W9</f>
        <v>960</v>
      </c>
      <c r="X7">
        <f>X11+X10+X9</f>
        <v>946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4</v>
      </c>
      <c r="F8" s="5">
        <v>0</v>
      </c>
      <c r="G8" s="5">
        <v>0</v>
      </c>
      <c r="H8" s="5">
        <v>0</v>
      </c>
      <c r="I8" s="5">
        <v>0</v>
      </c>
      <c r="J8" s="5">
        <v>4</v>
      </c>
      <c r="K8" s="5">
        <v>0</v>
      </c>
      <c r="L8" s="5">
        <v>-4</v>
      </c>
      <c r="V8" s="8"/>
      <c r="W8" s="8"/>
      <c r="X8" s="8"/>
    </row>
    <row r="9" spans="1:24" ht="17.25" thickBot="1">
      <c r="A9" s="3" t="s">
        <v>6128</v>
      </c>
      <c r="B9" s="3" t="s">
        <v>36</v>
      </c>
      <c r="C9" s="4">
        <v>4175</v>
      </c>
      <c r="D9" s="4">
        <v>2430</v>
      </c>
      <c r="E9" s="4">
        <v>1520</v>
      </c>
      <c r="F9" s="5">
        <v>42</v>
      </c>
      <c r="G9" s="5">
        <v>45</v>
      </c>
      <c r="H9" s="5">
        <v>8</v>
      </c>
      <c r="I9" s="5">
        <v>782</v>
      </c>
      <c r="J9" s="4">
        <v>2397</v>
      </c>
      <c r="K9" s="5">
        <v>33</v>
      </c>
      <c r="L9" s="4">
        <v>1745</v>
      </c>
      <c r="T9" t="s">
        <v>2934</v>
      </c>
      <c r="U9">
        <f>SUMIF($A:$A,"거소·선상투표",D:D)+SUMIF($A:$A,"국외부재자투표",D:D)+SUMIF($A:$A,"국외부재자투표(공관)",D:D)</f>
        <v>388</v>
      </c>
      <c r="V9">
        <f t="shared" ref="V9:X11" si="1">SUMIF($A:$A,"거소·선상투표",E:E)+SUMIF($A:$A,"국외부재자투표",E:E)+SUMIF($A:$A,"국외부재자투표(공관)",E:E)</f>
        <v>227</v>
      </c>
      <c r="W9">
        <f t="shared" si="1"/>
        <v>14</v>
      </c>
      <c r="X9">
        <f t="shared" si="1"/>
        <v>21</v>
      </c>
    </row>
    <row r="10" spans="1:24" ht="23.25" thickBot="1">
      <c r="A10" s="3"/>
      <c r="B10" s="3" t="s">
        <v>37</v>
      </c>
      <c r="C10" s="4">
        <v>1182</v>
      </c>
      <c r="D10" s="4">
        <v>1182</v>
      </c>
      <c r="E10" s="5">
        <v>765</v>
      </c>
      <c r="F10" s="5">
        <v>12</v>
      </c>
      <c r="G10" s="5">
        <v>18</v>
      </c>
      <c r="H10" s="5">
        <v>2</v>
      </c>
      <c r="I10" s="5">
        <v>371</v>
      </c>
      <c r="J10" s="4">
        <v>1168</v>
      </c>
      <c r="K10" s="5">
        <v>14</v>
      </c>
      <c r="L10" s="5">
        <v>0</v>
      </c>
      <c r="T10" t="s">
        <v>2932</v>
      </c>
      <c r="U10">
        <f>SUMIF($B:$B,"관내사전투표",D:D)</f>
        <v>42598</v>
      </c>
      <c r="V10">
        <f t="shared" ref="V10:X12" si="2">SUMIF($B:$B,"관내사전투표",E:E)</f>
        <v>24618</v>
      </c>
      <c r="W10">
        <f t="shared" si="2"/>
        <v>583</v>
      </c>
      <c r="X10">
        <f t="shared" si="2"/>
        <v>606</v>
      </c>
    </row>
    <row r="11" spans="1:24" ht="23.25" thickBot="1">
      <c r="A11" s="3"/>
      <c r="B11" s="3" t="s">
        <v>6127</v>
      </c>
      <c r="C11" s="4">
        <v>2993</v>
      </c>
      <c r="D11" s="4">
        <v>1248</v>
      </c>
      <c r="E11" s="5">
        <v>755</v>
      </c>
      <c r="F11" s="5">
        <v>30</v>
      </c>
      <c r="G11" s="5">
        <v>27</v>
      </c>
      <c r="H11" s="5">
        <v>6</v>
      </c>
      <c r="I11" s="5">
        <v>411</v>
      </c>
      <c r="J11" s="4">
        <v>1229</v>
      </c>
      <c r="K11" s="5">
        <v>19</v>
      </c>
      <c r="L11" s="4">
        <v>1745</v>
      </c>
      <c r="T11" t="s">
        <v>2933</v>
      </c>
      <c r="U11">
        <f>SUMIF($A:$A,"관외사전투표",D:D)</f>
        <v>13042</v>
      </c>
      <c r="V11">
        <f t="shared" ref="V11:X13" si="3">SUMIF($A:$A,"관외사전투표",E:E)</f>
        <v>8137</v>
      </c>
      <c r="W11">
        <f t="shared" si="3"/>
        <v>363</v>
      </c>
      <c r="X11">
        <f t="shared" si="3"/>
        <v>319</v>
      </c>
    </row>
    <row r="12" spans="1:24" ht="17.25" thickBot="1">
      <c r="A12" s="3" t="s">
        <v>6126</v>
      </c>
      <c r="B12" s="3" t="s">
        <v>36</v>
      </c>
      <c r="C12" s="4">
        <v>5910</v>
      </c>
      <c r="D12" s="4">
        <v>3751</v>
      </c>
      <c r="E12" s="4">
        <v>1993</v>
      </c>
      <c r="F12" s="5">
        <v>108</v>
      </c>
      <c r="G12" s="5">
        <v>82</v>
      </c>
      <c r="H12" s="5">
        <v>16</v>
      </c>
      <c r="I12" s="4">
        <v>1500</v>
      </c>
      <c r="J12" s="4">
        <v>3699</v>
      </c>
      <c r="K12" s="5">
        <v>52</v>
      </c>
      <c r="L12" s="4">
        <v>2159</v>
      </c>
    </row>
    <row r="13" spans="1:24" ht="23.25" thickBot="1">
      <c r="A13" s="3"/>
      <c r="B13" s="3" t="s">
        <v>37</v>
      </c>
      <c r="C13" s="4">
        <v>1921</v>
      </c>
      <c r="D13" s="4">
        <v>1921</v>
      </c>
      <c r="E13" s="4">
        <v>1047</v>
      </c>
      <c r="F13" s="5">
        <v>34</v>
      </c>
      <c r="G13" s="5">
        <v>30</v>
      </c>
      <c r="H13" s="5">
        <v>8</v>
      </c>
      <c r="I13" s="5">
        <v>785</v>
      </c>
      <c r="J13" s="4">
        <v>1904</v>
      </c>
      <c r="K13" s="5">
        <v>17</v>
      </c>
      <c r="L13" s="5">
        <v>0</v>
      </c>
    </row>
    <row r="14" spans="1:24" ht="23.25" thickBot="1">
      <c r="A14" s="3"/>
      <c r="B14" s="3" t="s">
        <v>6125</v>
      </c>
      <c r="C14" s="4">
        <v>1378</v>
      </c>
      <c r="D14" s="5">
        <v>755</v>
      </c>
      <c r="E14" s="5">
        <v>362</v>
      </c>
      <c r="F14" s="5">
        <v>35</v>
      </c>
      <c r="G14" s="5">
        <v>16</v>
      </c>
      <c r="H14" s="5">
        <v>3</v>
      </c>
      <c r="I14" s="5">
        <v>321</v>
      </c>
      <c r="J14" s="5">
        <v>737</v>
      </c>
      <c r="K14" s="5">
        <v>18</v>
      </c>
      <c r="L14" s="5">
        <v>623</v>
      </c>
      <c r="U14" s="8"/>
      <c r="V14" s="8"/>
      <c r="W14" s="8"/>
      <c r="X14" s="8"/>
    </row>
    <row r="15" spans="1:24" ht="23.25" thickBot="1">
      <c r="A15" s="3"/>
      <c r="B15" s="3" t="s">
        <v>6124</v>
      </c>
      <c r="C15" s="4">
        <v>1590</v>
      </c>
      <c r="D15" s="5">
        <v>652</v>
      </c>
      <c r="E15" s="5">
        <v>350</v>
      </c>
      <c r="F15" s="5">
        <v>25</v>
      </c>
      <c r="G15" s="5">
        <v>18</v>
      </c>
      <c r="H15" s="5">
        <v>1</v>
      </c>
      <c r="I15" s="5">
        <v>245</v>
      </c>
      <c r="J15" s="5">
        <v>639</v>
      </c>
      <c r="K15" s="5">
        <v>13</v>
      </c>
      <c r="L15" s="5">
        <v>938</v>
      </c>
      <c r="U15" s="8"/>
      <c r="V15" s="8"/>
      <c r="W15" s="8"/>
      <c r="X15" s="8"/>
    </row>
    <row r="16" spans="1:24" ht="23.25" thickBot="1">
      <c r="A16" s="3"/>
      <c r="B16" s="3" t="s">
        <v>6123</v>
      </c>
      <c r="C16" s="4">
        <v>1021</v>
      </c>
      <c r="D16" s="5">
        <v>423</v>
      </c>
      <c r="E16" s="5">
        <v>234</v>
      </c>
      <c r="F16" s="5">
        <v>14</v>
      </c>
      <c r="G16" s="5">
        <v>18</v>
      </c>
      <c r="H16" s="5">
        <v>4</v>
      </c>
      <c r="I16" s="5">
        <v>149</v>
      </c>
      <c r="J16" s="5">
        <v>419</v>
      </c>
      <c r="K16" s="5">
        <v>4</v>
      </c>
      <c r="L16" s="5">
        <v>598</v>
      </c>
    </row>
    <row r="17" spans="1:12" ht="17.25" thickBot="1">
      <c r="A17" s="3" t="s">
        <v>6122</v>
      </c>
      <c r="B17" s="3" t="s">
        <v>36</v>
      </c>
      <c r="C17" s="4">
        <v>4069</v>
      </c>
      <c r="D17" s="4">
        <v>2468</v>
      </c>
      <c r="E17" s="4">
        <v>1288</v>
      </c>
      <c r="F17" s="5">
        <v>62</v>
      </c>
      <c r="G17" s="5">
        <v>42</v>
      </c>
      <c r="H17" s="5">
        <v>14</v>
      </c>
      <c r="I17" s="4">
        <v>1037</v>
      </c>
      <c r="J17" s="4">
        <v>2443</v>
      </c>
      <c r="K17" s="5">
        <v>25</v>
      </c>
      <c r="L17" s="4">
        <v>1601</v>
      </c>
    </row>
    <row r="18" spans="1:12" ht="23.25" thickBot="1">
      <c r="A18" s="3"/>
      <c r="B18" s="3" t="s">
        <v>37</v>
      </c>
      <c r="C18" s="4">
        <v>1362</v>
      </c>
      <c r="D18" s="4">
        <v>1361</v>
      </c>
      <c r="E18" s="5">
        <v>732</v>
      </c>
      <c r="F18" s="5">
        <v>21</v>
      </c>
      <c r="G18" s="5">
        <v>22</v>
      </c>
      <c r="H18" s="5">
        <v>2</v>
      </c>
      <c r="I18" s="5">
        <v>571</v>
      </c>
      <c r="J18" s="4">
        <v>1348</v>
      </c>
      <c r="K18" s="5">
        <v>13</v>
      </c>
      <c r="L18" s="5">
        <v>1</v>
      </c>
    </row>
    <row r="19" spans="1:12" ht="23.25" thickBot="1">
      <c r="A19" s="3"/>
      <c r="B19" s="3" t="s">
        <v>6121</v>
      </c>
      <c r="C19" s="4">
        <v>1430</v>
      </c>
      <c r="D19" s="5">
        <v>545</v>
      </c>
      <c r="E19" s="5">
        <v>256</v>
      </c>
      <c r="F19" s="5">
        <v>31</v>
      </c>
      <c r="G19" s="5">
        <v>8</v>
      </c>
      <c r="H19" s="5">
        <v>5</v>
      </c>
      <c r="I19" s="5">
        <v>239</v>
      </c>
      <c r="J19" s="5">
        <v>539</v>
      </c>
      <c r="K19" s="5">
        <v>6</v>
      </c>
      <c r="L19" s="5">
        <v>885</v>
      </c>
    </row>
    <row r="20" spans="1:12" ht="23.25" thickBot="1">
      <c r="A20" s="3"/>
      <c r="B20" s="3" t="s">
        <v>6120</v>
      </c>
      <c r="C20" s="4">
        <v>1277</v>
      </c>
      <c r="D20" s="5">
        <v>562</v>
      </c>
      <c r="E20" s="5">
        <v>300</v>
      </c>
      <c r="F20" s="5">
        <v>10</v>
      </c>
      <c r="G20" s="5">
        <v>12</v>
      </c>
      <c r="H20" s="5">
        <v>7</v>
      </c>
      <c r="I20" s="5">
        <v>227</v>
      </c>
      <c r="J20" s="5">
        <v>556</v>
      </c>
      <c r="K20" s="5">
        <v>6</v>
      </c>
      <c r="L20" s="5">
        <v>715</v>
      </c>
    </row>
    <row r="21" spans="1:12" ht="17.25" thickBot="1">
      <c r="A21" s="3" t="s">
        <v>2245</v>
      </c>
      <c r="B21" s="3" t="s">
        <v>36</v>
      </c>
      <c r="C21" s="4">
        <v>3001</v>
      </c>
      <c r="D21" s="4">
        <v>1678</v>
      </c>
      <c r="E21" s="4">
        <v>1094</v>
      </c>
      <c r="F21" s="5">
        <v>52</v>
      </c>
      <c r="G21" s="5">
        <v>28</v>
      </c>
      <c r="H21" s="5">
        <v>10</v>
      </c>
      <c r="I21" s="5">
        <v>476</v>
      </c>
      <c r="J21" s="4">
        <v>1660</v>
      </c>
      <c r="K21" s="5">
        <v>18</v>
      </c>
      <c r="L21" s="4">
        <v>1323</v>
      </c>
    </row>
    <row r="22" spans="1:12" ht="23.25" thickBot="1">
      <c r="A22" s="3"/>
      <c r="B22" s="3" t="s">
        <v>37</v>
      </c>
      <c r="C22" s="5">
        <v>916</v>
      </c>
      <c r="D22" s="5">
        <v>916</v>
      </c>
      <c r="E22" s="5">
        <v>584</v>
      </c>
      <c r="F22" s="5">
        <v>18</v>
      </c>
      <c r="G22" s="5">
        <v>17</v>
      </c>
      <c r="H22" s="5">
        <v>4</v>
      </c>
      <c r="I22" s="5">
        <v>286</v>
      </c>
      <c r="J22" s="5">
        <v>909</v>
      </c>
      <c r="K22" s="5">
        <v>7</v>
      </c>
      <c r="L22" s="5">
        <v>0</v>
      </c>
    </row>
    <row r="23" spans="1:12" ht="23.25" thickBot="1">
      <c r="A23" s="3"/>
      <c r="B23" s="3" t="s">
        <v>6119</v>
      </c>
      <c r="C23" s="4">
        <v>2085</v>
      </c>
      <c r="D23" s="5">
        <v>762</v>
      </c>
      <c r="E23" s="5">
        <v>510</v>
      </c>
      <c r="F23" s="5">
        <v>34</v>
      </c>
      <c r="G23" s="5">
        <v>11</v>
      </c>
      <c r="H23" s="5">
        <v>6</v>
      </c>
      <c r="I23" s="5">
        <v>190</v>
      </c>
      <c r="J23" s="5">
        <v>751</v>
      </c>
      <c r="K23" s="5">
        <v>11</v>
      </c>
      <c r="L23" s="4">
        <v>1323</v>
      </c>
    </row>
    <row r="24" spans="1:12" ht="17.25" thickBot="1">
      <c r="A24" s="3" t="s">
        <v>6118</v>
      </c>
      <c r="B24" s="3" t="s">
        <v>36</v>
      </c>
      <c r="C24" s="4">
        <v>6468</v>
      </c>
      <c r="D24" s="4">
        <v>4210</v>
      </c>
      <c r="E24" s="4">
        <v>2645</v>
      </c>
      <c r="F24" s="5">
        <v>70</v>
      </c>
      <c r="G24" s="5">
        <v>76</v>
      </c>
      <c r="H24" s="5">
        <v>13</v>
      </c>
      <c r="I24" s="4">
        <v>1362</v>
      </c>
      <c r="J24" s="4">
        <v>4166</v>
      </c>
      <c r="K24" s="5">
        <v>44</v>
      </c>
      <c r="L24" s="4">
        <v>2258</v>
      </c>
    </row>
    <row r="25" spans="1:12" ht="23.25" thickBot="1">
      <c r="A25" s="3"/>
      <c r="B25" s="3" t="s">
        <v>37</v>
      </c>
      <c r="C25" s="4">
        <v>2053</v>
      </c>
      <c r="D25" s="4">
        <v>2053</v>
      </c>
      <c r="E25" s="4">
        <v>1324</v>
      </c>
      <c r="F25" s="5">
        <v>24</v>
      </c>
      <c r="G25" s="5">
        <v>32</v>
      </c>
      <c r="H25" s="5">
        <v>3</v>
      </c>
      <c r="I25" s="5">
        <v>650</v>
      </c>
      <c r="J25" s="4">
        <v>2033</v>
      </c>
      <c r="K25" s="5">
        <v>20</v>
      </c>
      <c r="L25" s="5">
        <v>0</v>
      </c>
    </row>
    <row r="26" spans="1:12" ht="17.25" thickBot="1">
      <c r="A26" s="3"/>
      <c r="B26" s="3" t="s">
        <v>6117</v>
      </c>
      <c r="C26" s="4">
        <v>2525</v>
      </c>
      <c r="D26" s="4">
        <v>1219</v>
      </c>
      <c r="E26" s="5">
        <v>758</v>
      </c>
      <c r="F26" s="5">
        <v>28</v>
      </c>
      <c r="G26" s="5">
        <v>20</v>
      </c>
      <c r="H26" s="5">
        <v>5</v>
      </c>
      <c r="I26" s="5">
        <v>398</v>
      </c>
      <c r="J26" s="4">
        <v>1209</v>
      </c>
      <c r="K26" s="5">
        <v>10</v>
      </c>
      <c r="L26" s="4">
        <v>1306</v>
      </c>
    </row>
    <row r="27" spans="1:12" ht="17.25" thickBot="1">
      <c r="A27" s="3"/>
      <c r="B27" s="3" t="s">
        <v>6116</v>
      </c>
      <c r="C27" s="4">
        <v>1890</v>
      </c>
      <c r="D27" s="5">
        <v>938</v>
      </c>
      <c r="E27" s="5">
        <v>563</v>
      </c>
      <c r="F27" s="5">
        <v>18</v>
      </c>
      <c r="G27" s="5">
        <v>24</v>
      </c>
      <c r="H27" s="5">
        <v>5</v>
      </c>
      <c r="I27" s="5">
        <v>314</v>
      </c>
      <c r="J27" s="5">
        <v>924</v>
      </c>
      <c r="K27" s="5">
        <v>14</v>
      </c>
      <c r="L27" s="5">
        <v>952</v>
      </c>
    </row>
    <row r="28" spans="1:12" ht="17.25" thickBot="1">
      <c r="A28" s="3" t="s">
        <v>6115</v>
      </c>
      <c r="B28" s="3" t="s">
        <v>36</v>
      </c>
      <c r="C28" s="4">
        <v>9229</v>
      </c>
      <c r="D28" s="4">
        <v>5316</v>
      </c>
      <c r="E28" s="4">
        <v>3299</v>
      </c>
      <c r="F28" s="5">
        <v>149</v>
      </c>
      <c r="G28" s="5">
        <v>124</v>
      </c>
      <c r="H28" s="5">
        <v>22</v>
      </c>
      <c r="I28" s="4">
        <v>1626</v>
      </c>
      <c r="J28" s="4">
        <v>5220</v>
      </c>
      <c r="K28" s="5">
        <v>96</v>
      </c>
      <c r="L28" s="4">
        <v>3913</v>
      </c>
    </row>
    <row r="29" spans="1:12" ht="23.25" thickBot="1">
      <c r="A29" s="3"/>
      <c r="B29" s="3" t="s">
        <v>37</v>
      </c>
      <c r="C29" s="4">
        <v>2419</v>
      </c>
      <c r="D29" s="4">
        <v>2419</v>
      </c>
      <c r="E29" s="4">
        <v>1566</v>
      </c>
      <c r="F29" s="5">
        <v>41</v>
      </c>
      <c r="G29" s="5">
        <v>47</v>
      </c>
      <c r="H29" s="5">
        <v>7</v>
      </c>
      <c r="I29" s="5">
        <v>717</v>
      </c>
      <c r="J29" s="4">
        <v>2378</v>
      </c>
      <c r="K29" s="5">
        <v>41</v>
      </c>
      <c r="L29" s="5">
        <v>0</v>
      </c>
    </row>
    <row r="30" spans="1:12" ht="17.25" thickBot="1">
      <c r="A30" s="3"/>
      <c r="B30" s="3" t="s">
        <v>6114</v>
      </c>
      <c r="C30" s="4">
        <v>2453</v>
      </c>
      <c r="D30" s="5">
        <v>924</v>
      </c>
      <c r="E30" s="5">
        <v>550</v>
      </c>
      <c r="F30" s="5">
        <v>25</v>
      </c>
      <c r="G30" s="5">
        <v>31</v>
      </c>
      <c r="H30" s="5">
        <v>6</v>
      </c>
      <c r="I30" s="5">
        <v>293</v>
      </c>
      <c r="J30" s="5">
        <v>905</v>
      </c>
      <c r="K30" s="5">
        <v>19</v>
      </c>
      <c r="L30" s="4">
        <v>1529</v>
      </c>
    </row>
    <row r="31" spans="1:12" ht="17.25" thickBot="1">
      <c r="A31" s="3"/>
      <c r="B31" s="3" t="s">
        <v>6113</v>
      </c>
      <c r="C31" s="4">
        <v>2001</v>
      </c>
      <c r="D31" s="5">
        <v>930</v>
      </c>
      <c r="E31" s="5">
        <v>583</v>
      </c>
      <c r="F31" s="5">
        <v>41</v>
      </c>
      <c r="G31" s="5">
        <v>19</v>
      </c>
      <c r="H31" s="5">
        <v>3</v>
      </c>
      <c r="I31" s="5">
        <v>269</v>
      </c>
      <c r="J31" s="5">
        <v>915</v>
      </c>
      <c r="K31" s="5">
        <v>15</v>
      </c>
      <c r="L31" s="4">
        <v>1071</v>
      </c>
    </row>
    <row r="32" spans="1:12" ht="17.25" thickBot="1">
      <c r="A32" s="3"/>
      <c r="B32" s="3" t="s">
        <v>6112</v>
      </c>
      <c r="C32" s="4">
        <v>2356</v>
      </c>
      <c r="D32" s="4">
        <v>1043</v>
      </c>
      <c r="E32" s="5">
        <v>600</v>
      </c>
      <c r="F32" s="5">
        <v>42</v>
      </c>
      <c r="G32" s="5">
        <v>27</v>
      </c>
      <c r="H32" s="5">
        <v>6</v>
      </c>
      <c r="I32" s="5">
        <v>347</v>
      </c>
      <c r="J32" s="4">
        <v>1022</v>
      </c>
      <c r="K32" s="5">
        <v>21</v>
      </c>
      <c r="L32" s="4">
        <v>1313</v>
      </c>
    </row>
    <row r="33" spans="1:12" ht="17.25" thickBot="1">
      <c r="A33" s="3" t="s">
        <v>6111</v>
      </c>
      <c r="B33" s="3" t="s">
        <v>36</v>
      </c>
      <c r="C33" s="4">
        <v>9635</v>
      </c>
      <c r="D33" s="4">
        <v>6092</v>
      </c>
      <c r="E33" s="4">
        <v>3141</v>
      </c>
      <c r="F33" s="5">
        <v>135</v>
      </c>
      <c r="G33" s="5">
        <v>79</v>
      </c>
      <c r="H33" s="5">
        <v>30</v>
      </c>
      <c r="I33" s="4">
        <v>2629</v>
      </c>
      <c r="J33" s="4">
        <v>6014</v>
      </c>
      <c r="K33" s="5">
        <v>78</v>
      </c>
      <c r="L33" s="4">
        <v>3543</v>
      </c>
    </row>
    <row r="34" spans="1:12" ht="23.25" thickBot="1">
      <c r="A34" s="3"/>
      <c r="B34" s="3" t="s">
        <v>37</v>
      </c>
      <c r="C34" s="4">
        <v>2990</v>
      </c>
      <c r="D34" s="4">
        <v>2990</v>
      </c>
      <c r="E34" s="4">
        <v>1540</v>
      </c>
      <c r="F34" s="5">
        <v>44</v>
      </c>
      <c r="G34" s="5">
        <v>38</v>
      </c>
      <c r="H34" s="5">
        <v>12</v>
      </c>
      <c r="I34" s="4">
        <v>1315</v>
      </c>
      <c r="J34" s="4">
        <v>2949</v>
      </c>
      <c r="K34" s="5">
        <v>41</v>
      </c>
      <c r="L34" s="5">
        <v>0</v>
      </c>
    </row>
    <row r="35" spans="1:12" ht="17.25" thickBot="1">
      <c r="A35" s="3"/>
      <c r="B35" s="3" t="s">
        <v>6110</v>
      </c>
      <c r="C35" s="5">
        <v>879</v>
      </c>
      <c r="D35" s="5">
        <v>354</v>
      </c>
      <c r="E35" s="5">
        <v>218</v>
      </c>
      <c r="F35" s="5">
        <v>5</v>
      </c>
      <c r="G35" s="5">
        <v>3</v>
      </c>
      <c r="H35" s="5">
        <v>1</v>
      </c>
      <c r="I35" s="5">
        <v>124</v>
      </c>
      <c r="J35" s="5">
        <v>351</v>
      </c>
      <c r="K35" s="5">
        <v>3</v>
      </c>
      <c r="L35" s="5">
        <v>525</v>
      </c>
    </row>
    <row r="36" spans="1:12" ht="17.25" thickBot="1">
      <c r="A36" s="3"/>
      <c r="B36" s="3" t="s">
        <v>6109</v>
      </c>
      <c r="C36" s="4">
        <v>1650</v>
      </c>
      <c r="D36" s="5">
        <v>790</v>
      </c>
      <c r="E36" s="5">
        <v>386</v>
      </c>
      <c r="F36" s="5">
        <v>15</v>
      </c>
      <c r="G36" s="5">
        <v>8</v>
      </c>
      <c r="H36" s="5">
        <v>5</v>
      </c>
      <c r="I36" s="5">
        <v>363</v>
      </c>
      <c r="J36" s="5">
        <v>777</v>
      </c>
      <c r="K36" s="5">
        <v>13</v>
      </c>
      <c r="L36" s="5">
        <v>860</v>
      </c>
    </row>
    <row r="37" spans="1:12" ht="17.25" thickBot="1">
      <c r="A37" s="3"/>
      <c r="B37" s="3" t="s">
        <v>6108</v>
      </c>
      <c r="C37" s="4">
        <v>1402</v>
      </c>
      <c r="D37" s="5">
        <v>713</v>
      </c>
      <c r="E37" s="5">
        <v>391</v>
      </c>
      <c r="F37" s="5">
        <v>22</v>
      </c>
      <c r="G37" s="5">
        <v>8</v>
      </c>
      <c r="H37" s="5">
        <v>3</v>
      </c>
      <c r="I37" s="5">
        <v>282</v>
      </c>
      <c r="J37" s="5">
        <v>706</v>
      </c>
      <c r="K37" s="5">
        <v>7</v>
      </c>
      <c r="L37" s="5">
        <v>689</v>
      </c>
    </row>
    <row r="38" spans="1:12" ht="17.25" thickBot="1">
      <c r="A38" s="3"/>
      <c r="B38" s="3" t="s">
        <v>6107</v>
      </c>
      <c r="C38" s="4">
        <v>1321</v>
      </c>
      <c r="D38" s="5">
        <v>551</v>
      </c>
      <c r="E38" s="5">
        <v>305</v>
      </c>
      <c r="F38" s="5">
        <v>15</v>
      </c>
      <c r="G38" s="5">
        <v>7</v>
      </c>
      <c r="H38" s="5">
        <v>7</v>
      </c>
      <c r="I38" s="5">
        <v>211</v>
      </c>
      <c r="J38" s="5">
        <v>545</v>
      </c>
      <c r="K38" s="5">
        <v>6</v>
      </c>
      <c r="L38" s="5">
        <v>770</v>
      </c>
    </row>
    <row r="39" spans="1:12" ht="17.25" thickBot="1">
      <c r="A39" s="3"/>
      <c r="B39" s="3" t="s">
        <v>6106</v>
      </c>
      <c r="C39" s="4">
        <v>1393</v>
      </c>
      <c r="D39" s="5">
        <v>694</v>
      </c>
      <c r="E39" s="5">
        <v>301</v>
      </c>
      <c r="F39" s="5">
        <v>34</v>
      </c>
      <c r="G39" s="5">
        <v>15</v>
      </c>
      <c r="H39" s="5">
        <v>2</v>
      </c>
      <c r="I39" s="5">
        <v>334</v>
      </c>
      <c r="J39" s="5">
        <v>686</v>
      </c>
      <c r="K39" s="5">
        <v>8</v>
      </c>
      <c r="L39" s="5">
        <v>699</v>
      </c>
    </row>
    <row r="40" spans="1:12" ht="17.25" thickBot="1">
      <c r="A40" s="3" t="s">
        <v>6105</v>
      </c>
      <c r="B40" s="3" t="s">
        <v>36</v>
      </c>
      <c r="C40" s="4">
        <v>4506</v>
      </c>
      <c r="D40" s="4">
        <v>2811</v>
      </c>
      <c r="E40" s="4">
        <v>1642</v>
      </c>
      <c r="F40" s="5">
        <v>85</v>
      </c>
      <c r="G40" s="5">
        <v>46</v>
      </c>
      <c r="H40" s="5">
        <v>11</v>
      </c>
      <c r="I40" s="5">
        <v>991</v>
      </c>
      <c r="J40" s="4">
        <v>2775</v>
      </c>
      <c r="K40" s="5">
        <v>36</v>
      </c>
      <c r="L40" s="4">
        <v>1695</v>
      </c>
    </row>
    <row r="41" spans="1:12" ht="23.25" thickBot="1">
      <c r="A41" s="3"/>
      <c r="B41" s="3" t="s">
        <v>37</v>
      </c>
      <c r="C41" s="4">
        <v>1441</v>
      </c>
      <c r="D41" s="4">
        <v>1441</v>
      </c>
      <c r="E41" s="5">
        <v>889</v>
      </c>
      <c r="F41" s="5">
        <v>26</v>
      </c>
      <c r="G41" s="5">
        <v>18</v>
      </c>
      <c r="H41" s="5">
        <v>5</v>
      </c>
      <c r="I41" s="5">
        <v>485</v>
      </c>
      <c r="J41" s="4">
        <v>1423</v>
      </c>
      <c r="K41" s="5">
        <v>18</v>
      </c>
      <c r="L41" s="5">
        <v>0</v>
      </c>
    </row>
    <row r="42" spans="1:12" ht="17.25" thickBot="1">
      <c r="A42" s="3"/>
      <c r="B42" s="3" t="s">
        <v>6104</v>
      </c>
      <c r="C42" s="4">
        <v>1983</v>
      </c>
      <c r="D42" s="5">
        <v>934</v>
      </c>
      <c r="E42" s="5">
        <v>491</v>
      </c>
      <c r="F42" s="5">
        <v>37</v>
      </c>
      <c r="G42" s="5">
        <v>21</v>
      </c>
      <c r="H42" s="5">
        <v>2</v>
      </c>
      <c r="I42" s="5">
        <v>371</v>
      </c>
      <c r="J42" s="5">
        <v>922</v>
      </c>
      <c r="K42" s="5">
        <v>12</v>
      </c>
      <c r="L42" s="4">
        <v>1049</v>
      </c>
    </row>
    <row r="43" spans="1:12" ht="17.25" thickBot="1">
      <c r="A43" s="3"/>
      <c r="B43" s="3" t="s">
        <v>6103</v>
      </c>
      <c r="C43" s="4">
        <v>1082</v>
      </c>
      <c r="D43" s="5">
        <v>436</v>
      </c>
      <c r="E43" s="5">
        <v>262</v>
      </c>
      <c r="F43" s="5">
        <v>22</v>
      </c>
      <c r="G43" s="5">
        <v>7</v>
      </c>
      <c r="H43" s="5">
        <v>4</v>
      </c>
      <c r="I43" s="5">
        <v>135</v>
      </c>
      <c r="J43" s="5">
        <v>430</v>
      </c>
      <c r="K43" s="5">
        <v>6</v>
      </c>
      <c r="L43" s="5">
        <v>646</v>
      </c>
    </row>
    <row r="44" spans="1:12" ht="17.25" thickBot="1">
      <c r="A44" s="3" t="s">
        <v>6102</v>
      </c>
      <c r="B44" s="3" t="s">
        <v>36</v>
      </c>
      <c r="C44" s="4">
        <v>14801</v>
      </c>
      <c r="D44" s="4">
        <v>9575</v>
      </c>
      <c r="E44" s="4">
        <v>5335</v>
      </c>
      <c r="F44" s="5">
        <v>233</v>
      </c>
      <c r="G44" s="5">
        <v>146</v>
      </c>
      <c r="H44" s="5">
        <v>41</v>
      </c>
      <c r="I44" s="4">
        <v>3724</v>
      </c>
      <c r="J44" s="4">
        <v>9479</v>
      </c>
      <c r="K44" s="5">
        <v>96</v>
      </c>
      <c r="L44" s="4">
        <v>5226</v>
      </c>
    </row>
    <row r="45" spans="1:12" ht="23.25" thickBot="1">
      <c r="A45" s="3"/>
      <c r="B45" s="3" t="s">
        <v>37</v>
      </c>
      <c r="C45" s="4">
        <v>3920</v>
      </c>
      <c r="D45" s="4">
        <v>3921</v>
      </c>
      <c r="E45" s="4">
        <v>2253</v>
      </c>
      <c r="F45" s="5">
        <v>54</v>
      </c>
      <c r="G45" s="5">
        <v>57</v>
      </c>
      <c r="H45" s="5">
        <v>15</v>
      </c>
      <c r="I45" s="4">
        <v>1496</v>
      </c>
      <c r="J45" s="4">
        <v>3875</v>
      </c>
      <c r="K45" s="5">
        <v>46</v>
      </c>
      <c r="L45" s="5">
        <v>-1</v>
      </c>
    </row>
    <row r="46" spans="1:12" ht="17.25" thickBot="1">
      <c r="A46" s="3"/>
      <c r="B46" s="3" t="s">
        <v>6101</v>
      </c>
      <c r="C46" s="4">
        <v>2117</v>
      </c>
      <c r="D46" s="5">
        <v>881</v>
      </c>
      <c r="E46" s="5">
        <v>533</v>
      </c>
      <c r="F46" s="5">
        <v>27</v>
      </c>
      <c r="G46" s="5">
        <v>11</v>
      </c>
      <c r="H46" s="5">
        <v>8</v>
      </c>
      <c r="I46" s="5">
        <v>282</v>
      </c>
      <c r="J46" s="5">
        <v>861</v>
      </c>
      <c r="K46" s="5">
        <v>20</v>
      </c>
      <c r="L46" s="4">
        <v>1236</v>
      </c>
    </row>
    <row r="47" spans="1:12" ht="17.25" thickBot="1">
      <c r="A47" s="3"/>
      <c r="B47" s="3" t="s">
        <v>6100</v>
      </c>
      <c r="C47" s="4">
        <v>1156</v>
      </c>
      <c r="D47" s="5">
        <v>661</v>
      </c>
      <c r="E47" s="5">
        <v>365</v>
      </c>
      <c r="F47" s="5">
        <v>20</v>
      </c>
      <c r="G47" s="5">
        <v>5</v>
      </c>
      <c r="H47" s="5">
        <v>4</v>
      </c>
      <c r="I47" s="5">
        <v>259</v>
      </c>
      <c r="J47" s="5">
        <v>653</v>
      </c>
      <c r="K47" s="5">
        <v>8</v>
      </c>
      <c r="L47" s="5">
        <v>495</v>
      </c>
    </row>
    <row r="48" spans="1:12" ht="17.25" thickBot="1">
      <c r="A48" s="3"/>
      <c r="B48" s="3" t="s">
        <v>6099</v>
      </c>
      <c r="C48" s="4">
        <v>2273</v>
      </c>
      <c r="D48" s="4">
        <v>1294</v>
      </c>
      <c r="E48" s="5">
        <v>710</v>
      </c>
      <c r="F48" s="5">
        <v>56</v>
      </c>
      <c r="G48" s="5">
        <v>21</v>
      </c>
      <c r="H48" s="5">
        <v>5</v>
      </c>
      <c r="I48" s="5">
        <v>491</v>
      </c>
      <c r="J48" s="4">
        <v>1283</v>
      </c>
      <c r="K48" s="5">
        <v>11</v>
      </c>
      <c r="L48" s="5">
        <v>979</v>
      </c>
    </row>
    <row r="49" spans="1:12" ht="17.25" thickBot="1">
      <c r="A49" s="3"/>
      <c r="B49" s="3" t="s">
        <v>6098</v>
      </c>
      <c r="C49" s="4">
        <v>1183</v>
      </c>
      <c r="D49" s="5">
        <v>475</v>
      </c>
      <c r="E49" s="5">
        <v>269</v>
      </c>
      <c r="F49" s="5">
        <v>14</v>
      </c>
      <c r="G49" s="5">
        <v>8</v>
      </c>
      <c r="H49" s="5">
        <v>4</v>
      </c>
      <c r="I49" s="5">
        <v>178</v>
      </c>
      <c r="J49" s="5">
        <v>473</v>
      </c>
      <c r="K49" s="5">
        <v>2</v>
      </c>
      <c r="L49" s="5">
        <v>708</v>
      </c>
    </row>
    <row r="50" spans="1:12" ht="17.25" thickBot="1">
      <c r="A50" s="3"/>
      <c r="B50" s="3" t="s">
        <v>6097</v>
      </c>
      <c r="C50" s="4">
        <v>1475</v>
      </c>
      <c r="D50" s="5">
        <v>718</v>
      </c>
      <c r="E50" s="5">
        <v>353</v>
      </c>
      <c r="F50" s="5">
        <v>28</v>
      </c>
      <c r="G50" s="5">
        <v>16</v>
      </c>
      <c r="H50" s="5">
        <v>1</v>
      </c>
      <c r="I50" s="5">
        <v>318</v>
      </c>
      <c r="J50" s="5">
        <v>716</v>
      </c>
      <c r="K50" s="5">
        <v>2</v>
      </c>
      <c r="L50" s="5">
        <v>757</v>
      </c>
    </row>
    <row r="51" spans="1:12" ht="17.25" thickBot="1">
      <c r="A51" s="3"/>
      <c r="B51" s="3" t="s">
        <v>6096</v>
      </c>
      <c r="C51" s="4">
        <v>2677</v>
      </c>
      <c r="D51" s="4">
        <v>1625</v>
      </c>
      <c r="E51" s="5">
        <v>852</v>
      </c>
      <c r="F51" s="5">
        <v>34</v>
      </c>
      <c r="G51" s="5">
        <v>28</v>
      </c>
      <c r="H51" s="5">
        <v>4</v>
      </c>
      <c r="I51" s="5">
        <v>700</v>
      </c>
      <c r="J51" s="4">
        <v>1618</v>
      </c>
      <c r="K51" s="5">
        <v>7</v>
      </c>
      <c r="L51" s="4">
        <v>1052</v>
      </c>
    </row>
    <row r="52" spans="1:12" ht="17.25" thickBot="1">
      <c r="A52" s="3" t="s">
        <v>6095</v>
      </c>
      <c r="B52" s="3" t="s">
        <v>36</v>
      </c>
      <c r="C52" s="4">
        <v>13135</v>
      </c>
      <c r="D52" s="4">
        <v>9211</v>
      </c>
      <c r="E52" s="4">
        <v>5033</v>
      </c>
      <c r="F52" s="5">
        <v>186</v>
      </c>
      <c r="G52" s="5">
        <v>134</v>
      </c>
      <c r="H52" s="5">
        <v>35</v>
      </c>
      <c r="I52" s="4">
        <v>3752</v>
      </c>
      <c r="J52" s="4">
        <v>9140</v>
      </c>
      <c r="K52" s="5">
        <v>71</v>
      </c>
      <c r="L52" s="4">
        <v>3924</v>
      </c>
    </row>
    <row r="53" spans="1:12" ht="23.25" thickBot="1">
      <c r="A53" s="3"/>
      <c r="B53" s="3" t="s">
        <v>37</v>
      </c>
      <c r="C53" s="4">
        <v>4669</v>
      </c>
      <c r="D53" s="4">
        <v>4667</v>
      </c>
      <c r="E53" s="4">
        <v>2595</v>
      </c>
      <c r="F53" s="5">
        <v>57</v>
      </c>
      <c r="G53" s="5">
        <v>61</v>
      </c>
      <c r="H53" s="5">
        <v>14</v>
      </c>
      <c r="I53" s="4">
        <v>1912</v>
      </c>
      <c r="J53" s="4">
        <v>4639</v>
      </c>
      <c r="K53" s="5">
        <v>28</v>
      </c>
      <c r="L53" s="5">
        <v>2</v>
      </c>
    </row>
    <row r="54" spans="1:12" ht="23.25" thickBot="1">
      <c r="A54" s="3"/>
      <c r="B54" s="3" t="s">
        <v>6094</v>
      </c>
      <c r="C54" s="4">
        <v>1758</v>
      </c>
      <c r="D54" s="5">
        <v>870</v>
      </c>
      <c r="E54" s="5">
        <v>497</v>
      </c>
      <c r="F54" s="5">
        <v>22</v>
      </c>
      <c r="G54" s="5">
        <v>15</v>
      </c>
      <c r="H54" s="5">
        <v>2</v>
      </c>
      <c r="I54" s="5">
        <v>327</v>
      </c>
      <c r="J54" s="5">
        <v>863</v>
      </c>
      <c r="K54" s="5">
        <v>7</v>
      </c>
      <c r="L54" s="5">
        <v>888</v>
      </c>
    </row>
    <row r="55" spans="1:12" ht="23.25" thickBot="1">
      <c r="A55" s="3"/>
      <c r="B55" s="3" t="s">
        <v>6093</v>
      </c>
      <c r="C55" s="4">
        <v>1640</v>
      </c>
      <c r="D55" s="5">
        <v>867</v>
      </c>
      <c r="E55" s="5">
        <v>441</v>
      </c>
      <c r="F55" s="5">
        <v>40</v>
      </c>
      <c r="G55" s="5">
        <v>15</v>
      </c>
      <c r="H55" s="5">
        <v>7</v>
      </c>
      <c r="I55" s="5">
        <v>355</v>
      </c>
      <c r="J55" s="5">
        <v>858</v>
      </c>
      <c r="K55" s="5">
        <v>9</v>
      </c>
      <c r="L55" s="5">
        <v>773</v>
      </c>
    </row>
    <row r="56" spans="1:12" ht="23.25" thickBot="1">
      <c r="A56" s="3"/>
      <c r="B56" s="3" t="s">
        <v>6092</v>
      </c>
      <c r="C56" s="4">
        <v>1858</v>
      </c>
      <c r="D56" s="4">
        <v>1044</v>
      </c>
      <c r="E56" s="5">
        <v>554</v>
      </c>
      <c r="F56" s="5">
        <v>27</v>
      </c>
      <c r="G56" s="5">
        <v>13</v>
      </c>
      <c r="H56" s="5">
        <v>3</v>
      </c>
      <c r="I56" s="5">
        <v>434</v>
      </c>
      <c r="J56" s="4">
        <v>1031</v>
      </c>
      <c r="K56" s="5">
        <v>13</v>
      </c>
      <c r="L56" s="5">
        <v>814</v>
      </c>
    </row>
    <row r="57" spans="1:12" ht="23.25" thickBot="1">
      <c r="A57" s="3"/>
      <c r="B57" s="3" t="s">
        <v>6091</v>
      </c>
      <c r="C57" s="4">
        <v>1724</v>
      </c>
      <c r="D57" s="4">
        <v>1000</v>
      </c>
      <c r="E57" s="5">
        <v>535</v>
      </c>
      <c r="F57" s="5">
        <v>24</v>
      </c>
      <c r="G57" s="5">
        <v>15</v>
      </c>
      <c r="H57" s="5">
        <v>4</v>
      </c>
      <c r="I57" s="5">
        <v>414</v>
      </c>
      <c r="J57" s="5">
        <v>992</v>
      </c>
      <c r="K57" s="5">
        <v>8</v>
      </c>
      <c r="L57" s="5">
        <v>724</v>
      </c>
    </row>
    <row r="58" spans="1:12" ht="23.25" thickBot="1">
      <c r="A58" s="3"/>
      <c r="B58" s="3" t="s">
        <v>6090</v>
      </c>
      <c r="C58" s="4">
        <v>1486</v>
      </c>
      <c r="D58" s="5">
        <v>763</v>
      </c>
      <c r="E58" s="5">
        <v>411</v>
      </c>
      <c r="F58" s="5">
        <v>16</v>
      </c>
      <c r="G58" s="5">
        <v>15</v>
      </c>
      <c r="H58" s="5">
        <v>5</v>
      </c>
      <c r="I58" s="5">
        <v>310</v>
      </c>
      <c r="J58" s="5">
        <v>757</v>
      </c>
      <c r="K58" s="5">
        <v>6</v>
      </c>
      <c r="L58" s="5">
        <v>723</v>
      </c>
    </row>
    <row r="59" spans="1:12" ht="17.25" thickBot="1">
      <c r="A59" s="3" t="s">
        <v>6089</v>
      </c>
      <c r="B59" s="3" t="s">
        <v>36</v>
      </c>
      <c r="C59" s="4">
        <v>12541</v>
      </c>
      <c r="D59" s="4">
        <v>8141</v>
      </c>
      <c r="E59" s="4">
        <v>4527</v>
      </c>
      <c r="F59" s="5">
        <v>150</v>
      </c>
      <c r="G59" s="5">
        <v>140</v>
      </c>
      <c r="H59" s="5">
        <v>36</v>
      </c>
      <c r="I59" s="4">
        <v>3194</v>
      </c>
      <c r="J59" s="4">
        <v>8047</v>
      </c>
      <c r="K59" s="5">
        <v>94</v>
      </c>
      <c r="L59" s="4">
        <v>4400</v>
      </c>
    </row>
    <row r="60" spans="1:12" ht="23.25" thickBot="1">
      <c r="A60" s="3"/>
      <c r="B60" s="3" t="s">
        <v>37</v>
      </c>
      <c r="C60" s="4">
        <v>3243</v>
      </c>
      <c r="D60" s="4">
        <v>3243</v>
      </c>
      <c r="E60" s="4">
        <v>1873</v>
      </c>
      <c r="F60" s="5">
        <v>30</v>
      </c>
      <c r="G60" s="5">
        <v>54</v>
      </c>
      <c r="H60" s="5">
        <v>7</v>
      </c>
      <c r="I60" s="4">
        <v>1246</v>
      </c>
      <c r="J60" s="4">
        <v>3210</v>
      </c>
      <c r="K60" s="5">
        <v>33</v>
      </c>
      <c r="L60" s="5">
        <v>0</v>
      </c>
    </row>
    <row r="61" spans="1:12" ht="23.25" thickBot="1">
      <c r="A61" s="3"/>
      <c r="B61" s="3" t="s">
        <v>6088</v>
      </c>
      <c r="C61" s="4">
        <v>1842</v>
      </c>
      <c r="D61" s="4">
        <v>1007</v>
      </c>
      <c r="E61" s="5">
        <v>536</v>
      </c>
      <c r="F61" s="5">
        <v>24</v>
      </c>
      <c r="G61" s="5">
        <v>17</v>
      </c>
      <c r="H61" s="5">
        <v>5</v>
      </c>
      <c r="I61" s="5">
        <v>413</v>
      </c>
      <c r="J61" s="5">
        <v>995</v>
      </c>
      <c r="K61" s="5">
        <v>12</v>
      </c>
      <c r="L61" s="5">
        <v>835</v>
      </c>
    </row>
    <row r="62" spans="1:12" ht="23.25" thickBot="1">
      <c r="A62" s="3"/>
      <c r="B62" s="3" t="s">
        <v>6087</v>
      </c>
      <c r="C62" s="4">
        <v>1636</v>
      </c>
      <c r="D62" s="5">
        <v>899</v>
      </c>
      <c r="E62" s="5">
        <v>463</v>
      </c>
      <c r="F62" s="5">
        <v>15</v>
      </c>
      <c r="G62" s="5">
        <v>18</v>
      </c>
      <c r="H62" s="5">
        <v>6</v>
      </c>
      <c r="I62" s="5">
        <v>386</v>
      </c>
      <c r="J62" s="5">
        <v>888</v>
      </c>
      <c r="K62" s="5">
        <v>11</v>
      </c>
      <c r="L62" s="5">
        <v>737</v>
      </c>
    </row>
    <row r="63" spans="1:12" ht="23.25" thickBot="1">
      <c r="A63" s="3"/>
      <c r="B63" s="3" t="s">
        <v>6086</v>
      </c>
      <c r="C63" s="4">
        <v>2131</v>
      </c>
      <c r="D63" s="4">
        <v>1127</v>
      </c>
      <c r="E63" s="5">
        <v>611</v>
      </c>
      <c r="F63" s="5">
        <v>15</v>
      </c>
      <c r="G63" s="5">
        <v>11</v>
      </c>
      <c r="H63" s="5">
        <v>4</v>
      </c>
      <c r="I63" s="5">
        <v>472</v>
      </c>
      <c r="J63" s="4">
        <v>1113</v>
      </c>
      <c r="K63" s="5">
        <v>14</v>
      </c>
      <c r="L63" s="4">
        <v>1004</v>
      </c>
    </row>
    <row r="64" spans="1:12" ht="23.25" thickBot="1">
      <c r="A64" s="3"/>
      <c r="B64" s="3" t="s">
        <v>6085</v>
      </c>
      <c r="C64" s="4">
        <v>1855</v>
      </c>
      <c r="D64" s="5">
        <v>946</v>
      </c>
      <c r="E64" s="5">
        <v>525</v>
      </c>
      <c r="F64" s="5">
        <v>33</v>
      </c>
      <c r="G64" s="5">
        <v>16</v>
      </c>
      <c r="H64" s="5">
        <v>8</v>
      </c>
      <c r="I64" s="5">
        <v>348</v>
      </c>
      <c r="J64" s="5">
        <v>930</v>
      </c>
      <c r="K64" s="5">
        <v>16</v>
      </c>
      <c r="L64" s="5">
        <v>909</v>
      </c>
    </row>
    <row r="65" spans="1:12" ht="23.25" thickBot="1">
      <c r="A65" s="3"/>
      <c r="B65" s="3" t="s">
        <v>6084</v>
      </c>
      <c r="C65" s="4">
        <v>1834</v>
      </c>
      <c r="D65" s="5">
        <v>919</v>
      </c>
      <c r="E65" s="5">
        <v>519</v>
      </c>
      <c r="F65" s="5">
        <v>33</v>
      </c>
      <c r="G65" s="5">
        <v>24</v>
      </c>
      <c r="H65" s="5">
        <v>6</v>
      </c>
      <c r="I65" s="5">
        <v>329</v>
      </c>
      <c r="J65" s="5">
        <v>911</v>
      </c>
      <c r="K65" s="5">
        <v>8</v>
      </c>
      <c r="L65" s="5">
        <v>915</v>
      </c>
    </row>
    <row r="66" spans="1:12" ht="17.25" thickBot="1">
      <c r="A66" s="3" t="s">
        <v>6083</v>
      </c>
      <c r="B66" s="3" t="s">
        <v>36</v>
      </c>
      <c r="C66" s="4">
        <v>6833</v>
      </c>
      <c r="D66" s="4">
        <v>4433</v>
      </c>
      <c r="E66" s="4">
        <v>2340</v>
      </c>
      <c r="F66" s="5">
        <v>78</v>
      </c>
      <c r="G66" s="5">
        <v>54</v>
      </c>
      <c r="H66" s="5">
        <v>16</v>
      </c>
      <c r="I66" s="4">
        <v>1894</v>
      </c>
      <c r="J66" s="4">
        <v>4382</v>
      </c>
      <c r="K66" s="5">
        <v>51</v>
      </c>
      <c r="L66" s="4">
        <v>2400</v>
      </c>
    </row>
    <row r="67" spans="1:12" ht="23.25" thickBot="1">
      <c r="A67" s="3"/>
      <c r="B67" s="3" t="s">
        <v>37</v>
      </c>
      <c r="C67" s="4">
        <v>2323</v>
      </c>
      <c r="D67" s="4">
        <v>2323</v>
      </c>
      <c r="E67" s="4">
        <v>1222</v>
      </c>
      <c r="F67" s="5">
        <v>35</v>
      </c>
      <c r="G67" s="5">
        <v>26</v>
      </c>
      <c r="H67" s="5">
        <v>9</v>
      </c>
      <c r="I67" s="4">
        <v>1009</v>
      </c>
      <c r="J67" s="4">
        <v>2301</v>
      </c>
      <c r="K67" s="5">
        <v>22</v>
      </c>
      <c r="L67" s="5">
        <v>0</v>
      </c>
    </row>
    <row r="68" spans="1:12" ht="23.25" thickBot="1">
      <c r="A68" s="3"/>
      <c r="B68" s="3" t="s">
        <v>6082</v>
      </c>
      <c r="C68" s="4">
        <v>1399</v>
      </c>
      <c r="D68" s="5">
        <v>695</v>
      </c>
      <c r="E68" s="5">
        <v>332</v>
      </c>
      <c r="F68" s="5">
        <v>20</v>
      </c>
      <c r="G68" s="5">
        <v>11</v>
      </c>
      <c r="H68" s="5">
        <v>3</v>
      </c>
      <c r="I68" s="5">
        <v>318</v>
      </c>
      <c r="J68" s="5">
        <v>684</v>
      </c>
      <c r="K68" s="5">
        <v>11</v>
      </c>
      <c r="L68" s="5">
        <v>704</v>
      </c>
    </row>
    <row r="69" spans="1:12" ht="23.25" thickBot="1">
      <c r="A69" s="3"/>
      <c r="B69" s="3" t="s">
        <v>6081</v>
      </c>
      <c r="C69" s="4">
        <v>1684</v>
      </c>
      <c r="D69" s="5">
        <v>691</v>
      </c>
      <c r="E69" s="5">
        <v>381</v>
      </c>
      <c r="F69" s="5">
        <v>10</v>
      </c>
      <c r="G69" s="5">
        <v>7</v>
      </c>
      <c r="H69" s="5">
        <v>3</v>
      </c>
      <c r="I69" s="5">
        <v>283</v>
      </c>
      <c r="J69" s="5">
        <v>684</v>
      </c>
      <c r="K69" s="5">
        <v>7</v>
      </c>
      <c r="L69" s="5">
        <v>993</v>
      </c>
    </row>
    <row r="70" spans="1:12" ht="23.25" thickBot="1">
      <c r="A70" s="3"/>
      <c r="B70" s="3" t="s">
        <v>6080</v>
      </c>
      <c r="C70" s="4">
        <v>1427</v>
      </c>
      <c r="D70" s="5">
        <v>724</v>
      </c>
      <c r="E70" s="5">
        <v>405</v>
      </c>
      <c r="F70" s="5">
        <v>13</v>
      </c>
      <c r="G70" s="5">
        <v>10</v>
      </c>
      <c r="H70" s="5">
        <v>1</v>
      </c>
      <c r="I70" s="5">
        <v>284</v>
      </c>
      <c r="J70" s="5">
        <v>713</v>
      </c>
      <c r="K70" s="5">
        <v>11</v>
      </c>
      <c r="L70" s="5">
        <v>703</v>
      </c>
    </row>
    <row r="71" spans="1:12" ht="17.25" thickBot="1">
      <c r="A71" s="3" t="s">
        <v>6079</v>
      </c>
      <c r="B71" s="3" t="s">
        <v>36</v>
      </c>
      <c r="C71" s="4">
        <v>13447</v>
      </c>
      <c r="D71" s="4">
        <v>8407</v>
      </c>
      <c r="E71" s="4">
        <v>4451</v>
      </c>
      <c r="F71" s="5">
        <v>194</v>
      </c>
      <c r="G71" s="5">
        <v>98</v>
      </c>
      <c r="H71" s="5">
        <v>38</v>
      </c>
      <c r="I71" s="4">
        <v>3517</v>
      </c>
      <c r="J71" s="4">
        <v>8298</v>
      </c>
      <c r="K71" s="5">
        <v>109</v>
      </c>
      <c r="L71" s="4">
        <v>5040</v>
      </c>
    </row>
    <row r="72" spans="1:12" ht="23.25" thickBot="1">
      <c r="A72" s="3"/>
      <c r="B72" s="3" t="s">
        <v>37</v>
      </c>
      <c r="C72" s="4">
        <v>3973</v>
      </c>
      <c r="D72" s="4">
        <v>3973</v>
      </c>
      <c r="E72" s="4">
        <v>2210</v>
      </c>
      <c r="F72" s="5">
        <v>51</v>
      </c>
      <c r="G72" s="5">
        <v>37</v>
      </c>
      <c r="H72" s="5">
        <v>6</v>
      </c>
      <c r="I72" s="4">
        <v>1634</v>
      </c>
      <c r="J72" s="4">
        <v>3938</v>
      </c>
      <c r="K72" s="5">
        <v>35</v>
      </c>
      <c r="L72" s="5">
        <v>0</v>
      </c>
    </row>
    <row r="73" spans="1:12" ht="23.25" thickBot="1">
      <c r="A73" s="3"/>
      <c r="B73" s="3" t="s">
        <v>6078</v>
      </c>
      <c r="C73" s="4">
        <v>1824</v>
      </c>
      <c r="D73" s="5">
        <v>737</v>
      </c>
      <c r="E73" s="5">
        <v>357</v>
      </c>
      <c r="F73" s="5">
        <v>24</v>
      </c>
      <c r="G73" s="5">
        <v>15</v>
      </c>
      <c r="H73" s="5">
        <v>10</v>
      </c>
      <c r="I73" s="5">
        <v>311</v>
      </c>
      <c r="J73" s="5">
        <v>717</v>
      </c>
      <c r="K73" s="5">
        <v>20</v>
      </c>
      <c r="L73" s="4">
        <v>1087</v>
      </c>
    </row>
    <row r="74" spans="1:12" ht="23.25" thickBot="1">
      <c r="A74" s="3"/>
      <c r="B74" s="3" t="s">
        <v>6077</v>
      </c>
      <c r="C74" s="4">
        <v>1652</v>
      </c>
      <c r="D74" s="5">
        <v>820</v>
      </c>
      <c r="E74" s="5">
        <v>424</v>
      </c>
      <c r="F74" s="5">
        <v>28</v>
      </c>
      <c r="G74" s="5">
        <v>10</v>
      </c>
      <c r="H74" s="5">
        <v>4</v>
      </c>
      <c r="I74" s="5">
        <v>343</v>
      </c>
      <c r="J74" s="5">
        <v>809</v>
      </c>
      <c r="K74" s="5">
        <v>11</v>
      </c>
      <c r="L74" s="5">
        <v>832</v>
      </c>
    </row>
    <row r="75" spans="1:12" ht="23.25" thickBot="1">
      <c r="A75" s="3"/>
      <c r="B75" s="3" t="s">
        <v>6076</v>
      </c>
      <c r="C75" s="4">
        <v>1675</v>
      </c>
      <c r="D75" s="5">
        <v>668</v>
      </c>
      <c r="E75" s="5">
        <v>372</v>
      </c>
      <c r="F75" s="5">
        <v>17</v>
      </c>
      <c r="G75" s="5">
        <v>7</v>
      </c>
      <c r="H75" s="5">
        <v>6</v>
      </c>
      <c r="I75" s="5">
        <v>250</v>
      </c>
      <c r="J75" s="5">
        <v>652</v>
      </c>
      <c r="K75" s="5">
        <v>16</v>
      </c>
      <c r="L75" s="4">
        <v>1007</v>
      </c>
    </row>
    <row r="76" spans="1:12" ht="23.25" thickBot="1">
      <c r="A76" s="3"/>
      <c r="B76" s="3" t="s">
        <v>6075</v>
      </c>
      <c r="C76" s="4">
        <v>1960</v>
      </c>
      <c r="D76" s="5">
        <v>957</v>
      </c>
      <c r="E76" s="5">
        <v>478</v>
      </c>
      <c r="F76" s="5">
        <v>41</v>
      </c>
      <c r="G76" s="5">
        <v>13</v>
      </c>
      <c r="H76" s="5">
        <v>6</v>
      </c>
      <c r="I76" s="5">
        <v>408</v>
      </c>
      <c r="J76" s="5">
        <v>946</v>
      </c>
      <c r="K76" s="5">
        <v>11</v>
      </c>
      <c r="L76" s="4">
        <v>1003</v>
      </c>
    </row>
    <row r="77" spans="1:12" ht="23.25" thickBot="1">
      <c r="A77" s="3"/>
      <c r="B77" s="3" t="s">
        <v>6074</v>
      </c>
      <c r="C77" s="4">
        <v>2363</v>
      </c>
      <c r="D77" s="4">
        <v>1252</v>
      </c>
      <c r="E77" s="5">
        <v>610</v>
      </c>
      <c r="F77" s="5">
        <v>33</v>
      </c>
      <c r="G77" s="5">
        <v>16</v>
      </c>
      <c r="H77" s="5">
        <v>6</v>
      </c>
      <c r="I77" s="5">
        <v>571</v>
      </c>
      <c r="J77" s="4">
        <v>1236</v>
      </c>
      <c r="K77" s="5">
        <v>16</v>
      </c>
      <c r="L77" s="4">
        <v>1111</v>
      </c>
    </row>
    <row r="78" spans="1:12" ht="17.25" thickBot="1">
      <c r="A78" s="3" t="s">
        <v>6073</v>
      </c>
      <c r="B78" s="3" t="s">
        <v>36</v>
      </c>
      <c r="C78" s="4">
        <v>11991</v>
      </c>
      <c r="D78" s="4">
        <v>7624</v>
      </c>
      <c r="E78" s="4">
        <v>4284</v>
      </c>
      <c r="F78" s="5">
        <v>146</v>
      </c>
      <c r="G78" s="5">
        <v>105</v>
      </c>
      <c r="H78" s="5">
        <v>25</v>
      </c>
      <c r="I78" s="4">
        <v>2928</v>
      </c>
      <c r="J78" s="4">
        <v>7488</v>
      </c>
      <c r="K78" s="5">
        <v>136</v>
      </c>
      <c r="L78" s="4">
        <v>4367</v>
      </c>
    </row>
    <row r="79" spans="1:12" ht="23.25" thickBot="1">
      <c r="A79" s="3"/>
      <c r="B79" s="3" t="s">
        <v>37</v>
      </c>
      <c r="C79" s="4">
        <v>3710</v>
      </c>
      <c r="D79" s="4">
        <v>3709</v>
      </c>
      <c r="E79" s="4">
        <v>2128</v>
      </c>
      <c r="F79" s="5">
        <v>37</v>
      </c>
      <c r="G79" s="5">
        <v>42</v>
      </c>
      <c r="H79" s="5">
        <v>12</v>
      </c>
      <c r="I79" s="4">
        <v>1421</v>
      </c>
      <c r="J79" s="4">
        <v>3640</v>
      </c>
      <c r="K79" s="5">
        <v>69</v>
      </c>
      <c r="L79" s="5">
        <v>1</v>
      </c>
    </row>
    <row r="80" spans="1:12" ht="23.25" thickBot="1">
      <c r="A80" s="3"/>
      <c r="B80" s="3" t="s">
        <v>6072</v>
      </c>
      <c r="C80" s="4">
        <v>1084</v>
      </c>
      <c r="D80" s="5">
        <v>360</v>
      </c>
      <c r="E80" s="5">
        <v>207</v>
      </c>
      <c r="F80" s="5">
        <v>9</v>
      </c>
      <c r="G80" s="5">
        <v>4</v>
      </c>
      <c r="H80" s="5">
        <v>2</v>
      </c>
      <c r="I80" s="5">
        <v>131</v>
      </c>
      <c r="J80" s="5">
        <v>353</v>
      </c>
      <c r="K80" s="5">
        <v>7</v>
      </c>
      <c r="L80" s="5">
        <v>724</v>
      </c>
    </row>
    <row r="81" spans="1:12" ht="23.25" thickBot="1">
      <c r="A81" s="3"/>
      <c r="B81" s="3" t="s">
        <v>6071</v>
      </c>
      <c r="C81" s="4">
        <v>1771</v>
      </c>
      <c r="D81" s="5">
        <v>908</v>
      </c>
      <c r="E81" s="5">
        <v>468</v>
      </c>
      <c r="F81" s="5">
        <v>17</v>
      </c>
      <c r="G81" s="5">
        <v>17</v>
      </c>
      <c r="H81" s="5">
        <v>4</v>
      </c>
      <c r="I81" s="5">
        <v>384</v>
      </c>
      <c r="J81" s="5">
        <v>890</v>
      </c>
      <c r="K81" s="5">
        <v>18</v>
      </c>
      <c r="L81" s="5">
        <v>863</v>
      </c>
    </row>
    <row r="82" spans="1:12" ht="23.25" thickBot="1">
      <c r="A82" s="3"/>
      <c r="B82" s="3" t="s">
        <v>6070</v>
      </c>
      <c r="C82" s="4">
        <v>1720</v>
      </c>
      <c r="D82" s="5">
        <v>781</v>
      </c>
      <c r="E82" s="5">
        <v>439</v>
      </c>
      <c r="F82" s="5">
        <v>21</v>
      </c>
      <c r="G82" s="5">
        <v>14</v>
      </c>
      <c r="H82" s="5">
        <v>1</v>
      </c>
      <c r="I82" s="5">
        <v>290</v>
      </c>
      <c r="J82" s="5">
        <v>765</v>
      </c>
      <c r="K82" s="5">
        <v>16</v>
      </c>
      <c r="L82" s="5">
        <v>939</v>
      </c>
    </row>
    <row r="83" spans="1:12" ht="23.25" thickBot="1">
      <c r="A83" s="3"/>
      <c r="B83" s="3" t="s">
        <v>6069</v>
      </c>
      <c r="C83" s="4">
        <v>1752</v>
      </c>
      <c r="D83" s="5">
        <v>818</v>
      </c>
      <c r="E83" s="5">
        <v>469</v>
      </c>
      <c r="F83" s="5">
        <v>39</v>
      </c>
      <c r="G83" s="5">
        <v>13</v>
      </c>
      <c r="H83" s="5">
        <v>4</v>
      </c>
      <c r="I83" s="5">
        <v>273</v>
      </c>
      <c r="J83" s="5">
        <v>798</v>
      </c>
      <c r="K83" s="5">
        <v>20</v>
      </c>
      <c r="L83" s="5">
        <v>934</v>
      </c>
    </row>
    <row r="84" spans="1:12" ht="23.25" thickBot="1">
      <c r="A84" s="3"/>
      <c r="B84" s="3" t="s">
        <v>6068</v>
      </c>
      <c r="C84" s="4">
        <v>1954</v>
      </c>
      <c r="D84" s="4">
        <v>1048</v>
      </c>
      <c r="E84" s="5">
        <v>573</v>
      </c>
      <c r="F84" s="5">
        <v>23</v>
      </c>
      <c r="G84" s="5">
        <v>15</v>
      </c>
      <c r="H84" s="5">
        <v>2</v>
      </c>
      <c r="I84" s="5">
        <v>429</v>
      </c>
      <c r="J84" s="4">
        <v>1042</v>
      </c>
      <c r="K84" s="5">
        <v>6</v>
      </c>
      <c r="L84" s="5">
        <v>906</v>
      </c>
    </row>
    <row r="85" spans="1:12" ht="17.25" thickBot="1">
      <c r="A85" s="3" t="s">
        <v>6067</v>
      </c>
      <c r="B85" s="3" t="s">
        <v>36</v>
      </c>
      <c r="C85" s="4">
        <v>9197</v>
      </c>
      <c r="D85" s="4">
        <v>5476</v>
      </c>
      <c r="E85" s="4">
        <v>3149</v>
      </c>
      <c r="F85" s="5">
        <v>165</v>
      </c>
      <c r="G85" s="5">
        <v>108</v>
      </c>
      <c r="H85" s="5">
        <v>28</v>
      </c>
      <c r="I85" s="4">
        <v>1960</v>
      </c>
      <c r="J85" s="4">
        <v>5410</v>
      </c>
      <c r="K85" s="5">
        <v>66</v>
      </c>
      <c r="L85" s="4">
        <v>3721</v>
      </c>
    </row>
    <row r="86" spans="1:12" ht="23.25" thickBot="1">
      <c r="A86" s="3"/>
      <c r="B86" s="3" t="s">
        <v>37</v>
      </c>
      <c r="C86" s="4">
        <v>2332</v>
      </c>
      <c r="D86" s="4">
        <v>2331</v>
      </c>
      <c r="E86" s="4">
        <v>1399</v>
      </c>
      <c r="F86" s="5">
        <v>37</v>
      </c>
      <c r="G86" s="5">
        <v>40</v>
      </c>
      <c r="H86" s="5">
        <v>10</v>
      </c>
      <c r="I86" s="5">
        <v>830</v>
      </c>
      <c r="J86" s="4">
        <v>2316</v>
      </c>
      <c r="K86" s="5">
        <v>15</v>
      </c>
      <c r="L86" s="5">
        <v>1</v>
      </c>
    </row>
    <row r="87" spans="1:12" ht="23.25" thickBot="1">
      <c r="A87" s="3"/>
      <c r="B87" s="3" t="s">
        <v>6066</v>
      </c>
      <c r="C87" s="4">
        <v>2341</v>
      </c>
      <c r="D87" s="4">
        <v>1001</v>
      </c>
      <c r="E87" s="5">
        <v>571</v>
      </c>
      <c r="F87" s="5">
        <v>51</v>
      </c>
      <c r="G87" s="5">
        <v>22</v>
      </c>
      <c r="H87" s="5">
        <v>10</v>
      </c>
      <c r="I87" s="5">
        <v>327</v>
      </c>
      <c r="J87" s="5">
        <v>981</v>
      </c>
      <c r="K87" s="5">
        <v>20</v>
      </c>
      <c r="L87" s="4">
        <v>1340</v>
      </c>
    </row>
    <row r="88" spans="1:12" ht="23.25" thickBot="1">
      <c r="A88" s="3"/>
      <c r="B88" s="3" t="s">
        <v>6065</v>
      </c>
      <c r="C88" s="4">
        <v>2191</v>
      </c>
      <c r="D88" s="4">
        <v>1055</v>
      </c>
      <c r="E88" s="5">
        <v>553</v>
      </c>
      <c r="F88" s="5">
        <v>43</v>
      </c>
      <c r="G88" s="5">
        <v>22</v>
      </c>
      <c r="H88" s="5">
        <v>3</v>
      </c>
      <c r="I88" s="5">
        <v>418</v>
      </c>
      <c r="J88" s="4">
        <v>1039</v>
      </c>
      <c r="K88" s="5">
        <v>16</v>
      </c>
      <c r="L88" s="4">
        <v>1136</v>
      </c>
    </row>
    <row r="89" spans="1:12" ht="23.25" thickBot="1">
      <c r="A89" s="3"/>
      <c r="B89" s="3" t="s">
        <v>6064</v>
      </c>
      <c r="C89" s="4">
        <v>2333</v>
      </c>
      <c r="D89" s="4">
        <v>1089</v>
      </c>
      <c r="E89" s="5">
        <v>626</v>
      </c>
      <c r="F89" s="5">
        <v>34</v>
      </c>
      <c r="G89" s="5">
        <v>24</v>
      </c>
      <c r="H89" s="5">
        <v>5</v>
      </c>
      <c r="I89" s="5">
        <v>385</v>
      </c>
      <c r="J89" s="4">
        <v>1074</v>
      </c>
      <c r="K89" s="5">
        <v>15</v>
      </c>
      <c r="L89" s="4">
        <v>1244</v>
      </c>
    </row>
    <row r="90" spans="1:12" ht="17.25" thickBot="1">
      <c r="A90" s="3" t="s">
        <v>6063</v>
      </c>
      <c r="B90" s="3" t="s">
        <v>36</v>
      </c>
      <c r="C90" s="4">
        <v>10965</v>
      </c>
      <c r="D90" s="4">
        <v>6801</v>
      </c>
      <c r="E90" s="4">
        <v>4093</v>
      </c>
      <c r="F90" s="5">
        <v>165</v>
      </c>
      <c r="G90" s="5">
        <v>104</v>
      </c>
      <c r="H90" s="5">
        <v>48</v>
      </c>
      <c r="I90" s="4">
        <v>2307</v>
      </c>
      <c r="J90" s="4">
        <v>6717</v>
      </c>
      <c r="K90" s="5">
        <v>84</v>
      </c>
      <c r="L90" s="4">
        <v>4164</v>
      </c>
    </row>
    <row r="91" spans="1:12" ht="23.25" thickBot="1">
      <c r="A91" s="3"/>
      <c r="B91" s="3" t="s">
        <v>37</v>
      </c>
      <c r="C91" s="4">
        <v>3363</v>
      </c>
      <c r="D91" s="4">
        <v>3360</v>
      </c>
      <c r="E91" s="4">
        <v>2076</v>
      </c>
      <c r="F91" s="5">
        <v>54</v>
      </c>
      <c r="G91" s="5">
        <v>48</v>
      </c>
      <c r="H91" s="5">
        <v>17</v>
      </c>
      <c r="I91" s="4">
        <v>1133</v>
      </c>
      <c r="J91" s="4">
        <v>3328</v>
      </c>
      <c r="K91" s="5">
        <v>32</v>
      </c>
      <c r="L91" s="5">
        <v>3</v>
      </c>
    </row>
    <row r="92" spans="1:12" ht="23.25" thickBot="1">
      <c r="A92" s="3"/>
      <c r="B92" s="3" t="s">
        <v>6062</v>
      </c>
      <c r="C92" s="4">
        <v>1667</v>
      </c>
      <c r="D92" s="5">
        <v>698</v>
      </c>
      <c r="E92" s="5">
        <v>412</v>
      </c>
      <c r="F92" s="5">
        <v>32</v>
      </c>
      <c r="G92" s="5">
        <v>9</v>
      </c>
      <c r="H92" s="5">
        <v>9</v>
      </c>
      <c r="I92" s="5">
        <v>228</v>
      </c>
      <c r="J92" s="5">
        <v>690</v>
      </c>
      <c r="K92" s="5">
        <v>8</v>
      </c>
      <c r="L92" s="5">
        <v>969</v>
      </c>
    </row>
    <row r="93" spans="1:12" ht="23.25" thickBot="1">
      <c r="A93" s="3"/>
      <c r="B93" s="3" t="s">
        <v>6061</v>
      </c>
      <c r="C93" s="4">
        <v>1691</v>
      </c>
      <c r="D93" s="5">
        <v>741</v>
      </c>
      <c r="E93" s="5">
        <v>429</v>
      </c>
      <c r="F93" s="5">
        <v>22</v>
      </c>
      <c r="G93" s="5">
        <v>9</v>
      </c>
      <c r="H93" s="5">
        <v>6</v>
      </c>
      <c r="I93" s="5">
        <v>257</v>
      </c>
      <c r="J93" s="5">
        <v>723</v>
      </c>
      <c r="K93" s="5">
        <v>18</v>
      </c>
      <c r="L93" s="5">
        <v>950</v>
      </c>
    </row>
    <row r="94" spans="1:12" ht="23.25" thickBot="1">
      <c r="A94" s="3"/>
      <c r="B94" s="3" t="s">
        <v>6060</v>
      </c>
      <c r="C94" s="4">
        <v>1890</v>
      </c>
      <c r="D94" s="5">
        <v>775</v>
      </c>
      <c r="E94" s="5">
        <v>439</v>
      </c>
      <c r="F94" s="5">
        <v>29</v>
      </c>
      <c r="G94" s="5">
        <v>16</v>
      </c>
      <c r="H94" s="5">
        <v>5</v>
      </c>
      <c r="I94" s="5">
        <v>277</v>
      </c>
      <c r="J94" s="5">
        <v>766</v>
      </c>
      <c r="K94" s="5">
        <v>9</v>
      </c>
      <c r="L94" s="4">
        <v>1115</v>
      </c>
    </row>
    <row r="95" spans="1:12" ht="23.25" thickBot="1">
      <c r="A95" s="3"/>
      <c r="B95" s="3" t="s">
        <v>6059</v>
      </c>
      <c r="C95" s="4">
        <v>2354</v>
      </c>
      <c r="D95" s="4">
        <v>1227</v>
      </c>
      <c r="E95" s="5">
        <v>737</v>
      </c>
      <c r="F95" s="5">
        <v>28</v>
      </c>
      <c r="G95" s="5">
        <v>22</v>
      </c>
      <c r="H95" s="5">
        <v>11</v>
      </c>
      <c r="I95" s="5">
        <v>412</v>
      </c>
      <c r="J95" s="4">
        <v>1210</v>
      </c>
      <c r="K95" s="5">
        <v>17</v>
      </c>
      <c r="L95" s="4">
        <v>1127</v>
      </c>
    </row>
    <row r="96" spans="1:12" ht="17.25" thickBot="1">
      <c r="A96" s="3" t="s">
        <v>6058</v>
      </c>
      <c r="B96" s="3" t="s">
        <v>36</v>
      </c>
      <c r="C96" s="4">
        <v>2312</v>
      </c>
      <c r="D96" s="4">
        <v>1532</v>
      </c>
      <c r="E96" s="5">
        <v>812</v>
      </c>
      <c r="F96" s="5">
        <v>26</v>
      </c>
      <c r="G96" s="5">
        <v>35</v>
      </c>
      <c r="H96" s="5">
        <v>6</v>
      </c>
      <c r="I96" s="5">
        <v>627</v>
      </c>
      <c r="J96" s="4">
        <v>1506</v>
      </c>
      <c r="K96" s="5">
        <v>26</v>
      </c>
      <c r="L96" s="5">
        <v>780</v>
      </c>
    </row>
    <row r="97" spans="1:12" ht="23.25" thickBot="1">
      <c r="A97" s="3"/>
      <c r="B97" s="3" t="s">
        <v>37</v>
      </c>
      <c r="C97" s="5">
        <v>788</v>
      </c>
      <c r="D97" s="5">
        <v>788</v>
      </c>
      <c r="E97" s="5">
        <v>415</v>
      </c>
      <c r="F97" s="5">
        <v>8</v>
      </c>
      <c r="G97" s="5">
        <v>19</v>
      </c>
      <c r="H97" s="5">
        <v>1</v>
      </c>
      <c r="I97" s="5">
        <v>339</v>
      </c>
      <c r="J97" s="5">
        <v>782</v>
      </c>
      <c r="K97" s="5">
        <v>6</v>
      </c>
      <c r="L97" s="5">
        <v>0</v>
      </c>
    </row>
    <row r="98" spans="1:12" ht="17.25" thickBot="1">
      <c r="A98" s="3"/>
      <c r="B98" s="3" t="s">
        <v>6057</v>
      </c>
      <c r="C98" s="4">
        <v>1109</v>
      </c>
      <c r="D98" s="5">
        <v>500</v>
      </c>
      <c r="E98" s="5">
        <v>258</v>
      </c>
      <c r="F98" s="5">
        <v>11</v>
      </c>
      <c r="G98" s="5">
        <v>11</v>
      </c>
      <c r="H98" s="5">
        <v>5</v>
      </c>
      <c r="I98" s="5">
        <v>204</v>
      </c>
      <c r="J98" s="5">
        <v>489</v>
      </c>
      <c r="K98" s="5">
        <v>11</v>
      </c>
      <c r="L98" s="5">
        <v>609</v>
      </c>
    </row>
    <row r="99" spans="1:12" ht="17.25" thickBot="1">
      <c r="A99" s="3"/>
      <c r="B99" s="3" t="s">
        <v>6056</v>
      </c>
      <c r="C99" s="5">
        <v>415</v>
      </c>
      <c r="D99" s="5">
        <v>244</v>
      </c>
      <c r="E99" s="5">
        <v>139</v>
      </c>
      <c r="F99" s="5">
        <v>7</v>
      </c>
      <c r="G99" s="5">
        <v>5</v>
      </c>
      <c r="H99" s="5">
        <v>0</v>
      </c>
      <c r="I99" s="5">
        <v>84</v>
      </c>
      <c r="J99" s="5">
        <v>235</v>
      </c>
      <c r="K99" s="5">
        <v>9</v>
      </c>
      <c r="L99" s="5">
        <v>171</v>
      </c>
    </row>
    <row r="100" spans="1:12" ht="23.25" thickBot="1">
      <c r="A100" s="3" t="s">
        <v>97</v>
      </c>
      <c r="B100" s="3"/>
      <c r="C100" s="5">
        <v>0</v>
      </c>
      <c r="D100" s="5">
        <v>4</v>
      </c>
      <c r="E100" s="5">
        <v>1</v>
      </c>
      <c r="F100" s="5">
        <v>0</v>
      </c>
      <c r="G100" s="5">
        <v>0</v>
      </c>
      <c r="H100" s="5">
        <v>0</v>
      </c>
      <c r="I100" s="5">
        <v>2</v>
      </c>
      <c r="J100" s="5">
        <v>3</v>
      </c>
      <c r="K100" s="5">
        <v>1</v>
      </c>
      <c r="L100" s="5">
        <v>-4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9074F-9530-4645-A120-6EF1D284114D}">
  <sheetPr>
    <tabColor theme="8" tint="0.59999389629810485"/>
  </sheetPr>
  <dimension ref="A1:X8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7"/>
      <c r="M1" s="48"/>
      <c r="N1" s="15" t="s">
        <v>5</v>
      </c>
      <c r="O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100</v>
      </c>
      <c r="H2" s="16" t="s">
        <v>13</v>
      </c>
      <c r="I2" s="16" t="s">
        <v>19</v>
      </c>
      <c r="J2" s="16" t="s">
        <v>4862</v>
      </c>
      <c r="K2" s="16" t="s">
        <v>27</v>
      </c>
      <c r="L2" s="16" t="s">
        <v>27</v>
      </c>
      <c r="M2" s="45" t="s">
        <v>29</v>
      </c>
      <c r="N2" s="16" t="s">
        <v>3</v>
      </c>
      <c r="O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6203</v>
      </c>
      <c r="F3" s="17" t="s">
        <v>6202</v>
      </c>
      <c r="G3" s="17" t="s">
        <v>6201</v>
      </c>
      <c r="H3" s="17" t="s">
        <v>6200</v>
      </c>
      <c r="I3" s="17" t="s">
        <v>6199</v>
      </c>
      <c r="J3" s="17" t="s">
        <v>6198</v>
      </c>
      <c r="K3" s="17" t="s">
        <v>6197</v>
      </c>
      <c r="L3" s="17" t="s">
        <v>6196</v>
      </c>
      <c r="M3" s="44"/>
      <c r="N3" s="17"/>
      <c r="O3" s="44"/>
      <c r="U3" t="s">
        <v>3</v>
      </c>
      <c r="V3" t="str">
        <f t="shared" si="0"/>
        <v>이형석</v>
      </c>
      <c r="W3" t="str">
        <f t="shared" si="0"/>
        <v>최경환</v>
      </c>
      <c r="X3" t="str">
        <f t="shared" si="0"/>
        <v>황순영</v>
      </c>
    </row>
    <row r="4" spans="1:24" ht="17.25" thickBot="1">
      <c r="A4" s="3" t="s">
        <v>30</v>
      </c>
      <c r="B4" s="3"/>
      <c r="C4" s="4">
        <v>208908</v>
      </c>
      <c r="D4" s="4">
        <v>139020</v>
      </c>
      <c r="E4" s="4">
        <v>108229</v>
      </c>
      <c r="F4" s="4">
        <v>15281</v>
      </c>
      <c r="G4" s="4">
        <v>4086</v>
      </c>
      <c r="H4" s="4">
        <v>4514</v>
      </c>
      <c r="I4" s="5">
        <v>692</v>
      </c>
      <c r="J4" s="4">
        <v>1282</v>
      </c>
      <c r="K4" s="4">
        <v>2691</v>
      </c>
      <c r="L4" s="5">
        <v>522</v>
      </c>
      <c r="M4" s="4">
        <v>137297</v>
      </c>
      <c r="N4" s="4">
        <v>1723</v>
      </c>
      <c r="O4" s="4">
        <v>69888</v>
      </c>
      <c r="V4" s="8"/>
      <c r="W4" s="8"/>
      <c r="X4" s="8"/>
    </row>
    <row r="5" spans="1:24" ht="23.25" thickBot="1">
      <c r="A5" s="3" t="s">
        <v>31</v>
      </c>
      <c r="B5" s="3"/>
      <c r="C5" s="5">
        <v>435</v>
      </c>
      <c r="D5" s="5">
        <v>409</v>
      </c>
      <c r="E5" s="5">
        <v>263</v>
      </c>
      <c r="F5" s="5">
        <v>57</v>
      </c>
      <c r="G5" s="5">
        <v>13</v>
      </c>
      <c r="H5" s="5">
        <v>14</v>
      </c>
      <c r="I5" s="5">
        <v>7</v>
      </c>
      <c r="J5" s="5">
        <v>5</v>
      </c>
      <c r="K5" s="5">
        <v>7</v>
      </c>
      <c r="L5" s="5">
        <v>19</v>
      </c>
      <c r="M5" s="5">
        <v>385</v>
      </c>
      <c r="N5" s="5">
        <v>24</v>
      </c>
      <c r="O5" s="5">
        <v>26</v>
      </c>
      <c r="T5" t="s">
        <v>2929</v>
      </c>
      <c r="U5">
        <f>SUMIF($A:$A,"합계",D:D)</f>
        <v>139020</v>
      </c>
      <c r="V5">
        <f>SUMIF($A:$A,"합계",E:E)</f>
        <v>108229</v>
      </c>
      <c r="W5">
        <f>SUMIF($A:$A,"합계",F:F)</f>
        <v>15281</v>
      </c>
      <c r="X5">
        <f>SUMIF($A:$A,"합계",G:G)</f>
        <v>4086</v>
      </c>
    </row>
    <row r="6" spans="1:24" ht="23.25" thickBot="1">
      <c r="A6" s="3" t="s">
        <v>32</v>
      </c>
      <c r="B6" s="3"/>
      <c r="C6" s="4">
        <v>19613</v>
      </c>
      <c r="D6" s="4">
        <v>19604</v>
      </c>
      <c r="E6" s="4">
        <v>15362</v>
      </c>
      <c r="F6" s="4">
        <v>1844</v>
      </c>
      <c r="G6" s="5">
        <v>628</v>
      </c>
      <c r="H6" s="5">
        <v>588</v>
      </c>
      <c r="I6" s="5">
        <v>156</v>
      </c>
      <c r="J6" s="5">
        <v>114</v>
      </c>
      <c r="K6" s="5">
        <v>428</v>
      </c>
      <c r="L6" s="5">
        <v>128</v>
      </c>
      <c r="M6" s="4">
        <v>19248</v>
      </c>
      <c r="N6" s="5">
        <v>356</v>
      </c>
      <c r="O6" s="5">
        <v>9</v>
      </c>
      <c r="T6" t="s">
        <v>2930</v>
      </c>
      <c r="U6">
        <f>U5-U7</f>
        <v>72151</v>
      </c>
      <c r="V6">
        <f>V5-V7</f>
        <v>55497</v>
      </c>
      <c r="W6">
        <f>W5-W7</f>
        <v>7899</v>
      </c>
      <c r="X6">
        <f>X5-X7</f>
        <v>2216</v>
      </c>
    </row>
    <row r="7" spans="1:24" ht="23.25" thickBot="1">
      <c r="A7" s="3" t="s">
        <v>33</v>
      </c>
      <c r="B7" s="3"/>
      <c r="C7" s="5">
        <v>443</v>
      </c>
      <c r="D7" s="5">
        <v>99</v>
      </c>
      <c r="E7" s="5">
        <v>82</v>
      </c>
      <c r="F7" s="5">
        <v>6</v>
      </c>
      <c r="G7" s="5">
        <v>4</v>
      </c>
      <c r="H7" s="5">
        <v>1</v>
      </c>
      <c r="I7" s="5">
        <v>0</v>
      </c>
      <c r="J7" s="5">
        <v>1</v>
      </c>
      <c r="K7" s="5">
        <v>4</v>
      </c>
      <c r="L7" s="5">
        <v>0</v>
      </c>
      <c r="M7" s="5">
        <v>98</v>
      </c>
      <c r="N7" s="5">
        <v>1</v>
      </c>
      <c r="O7" s="5">
        <v>344</v>
      </c>
      <c r="T7" t="s">
        <v>2931</v>
      </c>
      <c r="U7">
        <f>U11+U10+U9</f>
        <v>66869</v>
      </c>
      <c r="V7">
        <f>V11+V10+V9</f>
        <v>52732</v>
      </c>
      <c r="W7">
        <f>W11+W10+W9</f>
        <v>7382</v>
      </c>
      <c r="X7">
        <f>X11+X10+X9</f>
        <v>1870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5</v>
      </c>
      <c r="N8" s="5">
        <v>0</v>
      </c>
      <c r="O8" s="5">
        <v>-5</v>
      </c>
      <c r="V8" s="8"/>
      <c r="W8" s="8"/>
      <c r="X8" s="8"/>
    </row>
    <row r="9" spans="1:24" ht="17.25" thickBot="1">
      <c r="A9" s="3" t="s">
        <v>6195</v>
      </c>
      <c r="B9" s="3" t="s">
        <v>36</v>
      </c>
      <c r="C9" s="4">
        <v>27002</v>
      </c>
      <c r="D9" s="4">
        <v>16067</v>
      </c>
      <c r="E9" s="4">
        <v>12353</v>
      </c>
      <c r="F9" s="4">
        <v>1827</v>
      </c>
      <c r="G9" s="5">
        <v>483</v>
      </c>
      <c r="H9" s="5">
        <v>494</v>
      </c>
      <c r="I9" s="5">
        <v>85</v>
      </c>
      <c r="J9" s="5">
        <v>181</v>
      </c>
      <c r="K9" s="5">
        <v>354</v>
      </c>
      <c r="L9" s="5">
        <v>57</v>
      </c>
      <c r="M9" s="4">
        <v>15834</v>
      </c>
      <c r="N9" s="5">
        <v>233</v>
      </c>
      <c r="O9" s="4">
        <v>10935</v>
      </c>
      <c r="T9" t="s">
        <v>2934</v>
      </c>
      <c r="U9">
        <f>SUMIF($A:$A,"거소·선상투표",D:D)+SUMIF($A:$A,"국외부재자투표",D:D)+SUMIF($A:$A,"국외부재자투표(공관)",D:D)</f>
        <v>513</v>
      </c>
      <c r="V9">
        <f t="shared" ref="V9:X11" si="1">SUMIF($A:$A,"거소·선상투표",E:E)+SUMIF($A:$A,"국외부재자투표",E:E)+SUMIF($A:$A,"국외부재자투표(공관)",E:E)</f>
        <v>350</v>
      </c>
      <c r="W9">
        <f t="shared" si="1"/>
        <v>63</v>
      </c>
      <c r="X9">
        <f t="shared" si="1"/>
        <v>17</v>
      </c>
    </row>
    <row r="10" spans="1:24" ht="23.25" thickBot="1">
      <c r="A10" s="3"/>
      <c r="B10" s="3" t="s">
        <v>37</v>
      </c>
      <c r="C10" s="4">
        <v>3829</v>
      </c>
      <c r="D10" s="4">
        <v>3828</v>
      </c>
      <c r="E10" s="4">
        <v>3021</v>
      </c>
      <c r="F10" s="5">
        <v>417</v>
      </c>
      <c r="G10" s="5">
        <v>116</v>
      </c>
      <c r="H10" s="5">
        <v>123</v>
      </c>
      <c r="I10" s="5">
        <v>11</v>
      </c>
      <c r="J10" s="5">
        <v>14</v>
      </c>
      <c r="K10" s="5">
        <v>59</v>
      </c>
      <c r="L10" s="5">
        <v>10</v>
      </c>
      <c r="M10" s="4">
        <v>3771</v>
      </c>
      <c r="N10" s="5">
        <v>57</v>
      </c>
      <c r="O10" s="5">
        <v>1</v>
      </c>
      <c r="T10" t="s">
        <v>2932</v>
      </c>
      <c r="U10">
        <f>SUMIF($B:$B,"관내사전투표",D:D)</f>
        <v>46752</v>
      </c>
      <c r="V10">
        <f t="shared" ref="V10:X12" si="2">SUMIF($B:$B,"관내사전투표",E:E)</f>
        <v>37020</v>
      </c>
      <c r="W10">
        <f t="shared" si="2"/>
        <v>5475</v>
      </c>
      <c r="X10">
        <f t="shared" si="2"/>
        <v>1225</v>
      </c>
    </row>
    <row r="11" spans="1:24" ht="17.25" thickBot="1">
      <c r="A11" s="3"/>
      <c r="B11" s="3" t="s">
        <v>6194</v>
      </c>
      <c r="C11" s="4">
        <v>2769</v>
      </c>
      <c r="D11" s="4">
        <v>1202</v>
      </c>
      <c r="E11" s="5">
        <v>911</v>
      </c>
      <c r="F11" s="5">
        <v>116</v>
      </c>
      <c r="G11" s="5">
        <v>49</v>
      </c>
      <c r="H11" s="5">
        <v>39</v>
      </c>
      <c r="I11" s="5">
        <v>12</v>
      </c>
      <c r="J11" s="5">
        <v>17</v>
      </c>
      <c r="K11" s="5">
        <v>34</v>
      </c>
      <c r="L11" s="5">
        <v>7</v>
      </c>
      <c r="M11" s="4">
        <v>1185</v>
      </c>
      <c r="N11" s="5">
        <v>17</v>
      </c>
      <c r="O11" s="4">
        <v>1567</v>
      </c>
      <c r="T11" t="s">
        <v>2933</v>
      </c>
      <c r="U11">
        <f>SUMIF($A:$A,"관외사전투표",D:D)</f>
        <v>19604</v>
      </c>
      <c r="V11">
        <f t="shared" ref="V11:X13" si="3">SUMIF($A:$A,"관외사전투표",E:E)</f>
        <v>15362</v>
      </c>
      <c r="W11">
        <f t="shared" si="3"/>
        <v>1844</v>
      </c>
      <c r="X11">
        <f t="shared" si="3"/>
        <v>628</v>
      </c>
    </row>
    <row r="12" spans="1:24" ht="17.25" thickBot="1">
      <c r="A12" s="3"/>
      <c r="B12" s="3" t="s">
        <v>6193</v>
      </c>
      <c r="C12" s="4">
        <v>2416</v>
      </c>
      <c r="D12" s="4">
        <v>1268</v>
      </c>
      <c r="E12" s="5">
        <v>945</v>
      </c>
      <c r="F12" s="5">
        <v>180</v>
      </c>
      <c r="G12" s="5">
        <v>32</v>
      </c>
      <c r="H12" s="5">
        <v>35</v>
      </c>
      <c r="I12" s="5">
        <v>12</v>
      </c>
      <c r="J12" s="5">
        <v>12</v>
      </c>
      <c r="K12" s="5">
        <v>28</v>
      </c>
      <c r="L12" s="5">
        <v>1</v>
      </c>
      <c r="M12" s="4">
        <v>1245</v>
      </c>
      <c r="N12" s="5">
        <v>23</v>
      </c>
      <c r="O12" s="4">
        <v>1148</v>
      </c>
    </row>
    <row r="13" spans="1:24" ht="17.25" thickBot="1">
      <c r="A13" s="3"/>
      <c r="B13" s="3" t="s">
        <v>6192</v>
      </c>
      <c r="C13" s="4">
        <v>2705</v>
      </c>
      <c r="D13" s="4">
        <v>1501</v>
      </c>
      <c r="E13" s="4">
        <v>1147</v>
      </c>
      <c r="F13" s="5">
        <v>160</v>
      </c>
      <c r="G13" s="5">
        <v>50</v>
      </c>
      <c r="H13" s="5">
        <v>55</v>
      </c>
      <c r="I13" s="5">
        <v>11</v>
      </c>
      <c r="J13" s="5">
        <v>20</v>
      </c>
      <c r="K13" s="5">
        <v>23</v>
      </c>
      <c r="L13" s="5">
        <v>10</v>
      </c>
      <c r="M13" s="4">
        <v>1476</v>
      </c>
      <c r="N13" s="5">
        <v>25</v>
      </c>
      <c r="O13" s="4">
        <v>1204</v>
      </c>
    </row>
    <row r="14" spans="1:24" ht="17.25" thickBot="1">
      <c r="A14" s="3"/>
      <c r="B14" s="3" t="s">
        <v>6191</v>
      </c>
      <c r="C14" s="4">
        <v>2020</v>
      </c>
      <c r="D14" s="5">
        <v>781</v>
      </c>
      <c r="E14" s="5">
        <v>573</v>
      </c>
      <c r="F14" s="5">
        <v>81</v>
      </c>
      <c r="G14" s="5">
        <v>30</v>
      </c>
      <c r="H14" s="5">
        <v>19</v>
      </c>
      <c r="I14" s="5">
        <v>3</v>
      </c>
      <c r="J14" s="5">
        <v>7</v>
      </c>
      <c r="K14" s="5">
        <v>35</v>
      </c>
      <c r="L14" s="5">
        <v>6</v>
      </c>
      <c r="M14" s="5">
        <v>754</v>
      </c>
      <c r="N14" s="5">
        <v>27</v>
      </c>
      <c r="O14" s="4">
        <v>1239</v>
      </c>
      <c r="U14" s="8"/>
      <c r="V14" s="8"/>
      <c r="W14" s="8"/>
      <c r="X14" s="8"/>
    </row>
    <row r="15" spans="1:24" ht="17.25" thickBot="1">
      <c r="A15" s="3"/>
      <c r="B15" s="3" t="s">
        <v>6190</v>
      </c>
      <c r="C15" s="4">
        <v>4371</v>
      </c>
      <c r="D15" s="4">
        <v>2544</v>
      </c>
      <c r="E15" s="4">
        <v>1952</v>
      </c>
      <c r="F15" s="5">
        <v>288</v>
      </c>
      <c r="G15" s="5">
        <v>69</v>
      </c>
      <c r="H15" s="5">
        <v>76</v>
      </c>
      <c r="I15" s="5">
        <v>14</v>
      </c>
      <c r="J15" s="5">
        <v>48</v>
      </c>
      <c r="K15" s="5">
        <v>69</v>
      </c>
      <c r="L15" s="5">
        <v>3</v>
      </c>
      <c r="M15" s="4">
        <v>2519</v>
      </c>
      <c r="N15" s="5">
        <v>25</v>
      </c>
      <c r="O15" s="4">
        <v>1827</v>
      </c>
      <c r="U15" s="8"/>
      <c r="V15" s="8"/>
      <c r="W15" s="8"/>
      <c r="X15" s="8"/>
    </row>
    <row r="16" spans="1:24" ht="17.25" thickBot="1">
      <c r="A16" s="3"/>
      <c r="B16" s="3" t="s">
        <v>6189</v>
      </c>
      <c r="C16" s="4">
        <v>4242</v>
      </c>
      <c r="D16" s="4">
        <v>2284</v>
      </c>
      <c r="E16" s="4">
        <v>1769</v>
      </c>
      <c r="F16" s="5">
        <v>287</v>
      </c>
      <c r="G16" s="5">
        <v>53</v>
      </c>
      <c r="H16" s="5">
        <v>59</v>
      </c>
      <c r="I16" s="5">
        <v>13</v>
      </c>
      <c r="J16" s="5">
        <v>27</v>
      </c>
      <c r="K16" s="5">
        <v>48</v>
      </c>
      <c r="L16" s="5">
        <v>9</v>
      </c>
      <c r="M16" s="4">
        <v>2265</v>
      </c>
      <c r="N16" s="5">
        <v>19</v>
      </c>
      <c r="O16" s="4">
        <v>1958</v>
      </c>
    </row>
    <row r="17" spans="1:15" ht="17.25" thickBot="1">
      <c r="A17" s="3"/>
      <c r="B17" s="3" t="s">
        <v>6188</v>
      </c>
      <c r="C17" s="4">
        <v>2115</v>
      </c>
      <c r="D17" s="4">
        <v>1284</v>
      </c>
      <c r="E17" s="5">
        <v>971</v>
      </c>
      <c r="F17" s="5">
        <v>162</v>
      </c>
      <c r="G17" s="5">
        <v>40</v>
      </c>
      <c r="H17" s="5">
        <v>34</v>
      </c>
      <c r="I17" s="5">
        <v>4</v>
      </c>
      <c r="J17" s="5">
        <v>16</v>
      </c>
      <c r="K17" s="5">
        <v>33</v>
      </c>
      <c r="L17" s="5">
        <v>2</v>
      </c>
      <c r="M17" s="4">
        <v>1262</v>
      </c>
      <c r="N17" s="5">
        <v>22</v>
      </c>
      <c r="O17" s="5">
        <v>831</v>
      </c>
    </row>
    <row r="18" spans="1:15" ht="17.25" thickBot="1">
      <c r="A18" s="3"/>
      <c r="B18" s="3" t="s">
        <v>6187</v>
      </c>
      <c r="C18" s="4">
        <v>2535</v>
      </c>
      <c r="D18" s="4">
        <v>1375</v>
      </c>
      <c r="E18" s="4">
        <v>1064</v>
      </c>
      <c r="F18" s="5">
        <v>136</v>
      </c>
      <c r="G18" s="5">
        <v>44</v>
      </c>
      <c r="H18" s="5">
        <v>54</v>
      </c>
      <c r="I18" s="5">
        <v>5</v>
      </c>
      <c r="J18" s="5">
        <v>20</v>
      </c>
      <c r="K18" s="5">
        <v>25</v>
      </c>
      <c r="L18" s="5">
        <v>9</v>
      </c>
      <c r="M18" s="4">
        <v>1357</v>
      </c>
      <c r="N18" s="5">
        <v>18</v>
      </c>
      <c r="O18" s="4">
        <v>1160</v>
      </c>
    </row>
    <row r="19" spans="1:15" ht="17.25" thickBot="1">
      <c r="A19" s="3" t="s">
        <v>6186</v>
      </c>
      <c r="B19" s="3" t="s">
        <v>36</v>
      </c>
      <c r="C19" s="4">
        <v>14887</v>
      </c>
      <c r="D19" s="4">
        <v>10464</v>
      </c>
      <c r="E19" s="4">
        <v>7962</v>
      </c>
      <c r="F19" s="4">
        <v>1490</v>
      </c>
      <c r="G19" s="5">
        <v>320</v>
      </c>
      <c r="H19" s="5">
        <v>243</v>
      </c>
      <c r="I19" s="5">
        <v>33</v>
      </c>
      <c r="J19" s="5">
        <v>103</v>
      </c>
      <c r="K19" s="5">
        <v>167</v>
      </c>
      <c r="L19" s="5">
        <v>31</v>
      </c>
      <c r="M19" s="4">
        <v>10349</v>
      </c>
      <c r="N19" s="5">
        <v>115</v>
      </c>
      <c r="O19" s="4">
        <v>4423</v>
      </c>
    </row>
    <row r="20" spans="1:15" ht="23.25" thickBot="1">
      <c r="A20" s="3"/>
      <c r="B20" s="3" t="s">
        <v>37</v>
      </c>
      <c r="C20" s="4">
        <v>4692</v>
      </c>
      <c r="D20" s="4">
        <v>4692</v>
      </c>
      <c r="E20" s="4">
        <v>3598</v>
      </c>
      <c r="F20" s="5">
        <v>707</v>
      </c>
      <c r="G20" s="5">
        <v>128</v>
      </c>
      <c r="H20" s="5">
        <v>98</v>
      </c>
      <c r="I20" s="5">
        <v>12</v>
      </c>
      <c r="J20" s="5">
        <v>36</v>
      </c>
      <c r="K20" s="5">
        <v>63</v>
      </c>
      <c r="L20" s="5">
        <v>12</v>
      </c>
      <c r="M20" s="4">
        <v>4654</v>
      </c>
      <c r="N20" s="5">
        <v>38</v>
      </c>
      <c r="O20" s="5">
        <v>0</v>
      </c>
    </row>
    <row r="21" spans="1:15" ht="23.25" thickBot="1">
      <c r="A21" s="3"/>
      <c r="B21" s="3" t="s">
        <v>6185</v>
      </c>
      <c r="C21" s="4">
        <v>2899</v>
      </c>
      <c r="D21" s="4">
        <v>1413</v>
      </c>
      <c r="E21" s="4">
        <v>1071</v>
      </c>
      <c r="F21" s="5">
        <v>176</v>
      </c>
      <c r="G21" s="5">
        <v>56</v>
      </c>
      <c r="H21" s="5">
        <v>34</v>
      </c>
      <c r="I21" s="5">
        <v>4</v>
      </c>
      <c r="J21" s="5">
        <v>26</v>
      </c>
      <c r="K21" s="5">
        <v>27</v>
      </c>
      <c r="L21" s="5">
        <v>6</v>
      </c>
      <c r="M21" s="4">
        <v>1400</v>
      </c>
      <c r="N21" s="5">
        <v>13</v>
      </c>
      <c r="O21" s="4">
        <v>1486</v>
      </c>
    </row>
    <row r="22" spans="1:15" ht="23.25" thickBot="1">
      <c r="A22" s="3"/>
      <c r="B22" s="3" t="s">
        <v>6184</v>
      </c>
      <c r="C22" s="4">
        <v>2581</v>
      </c>
      <c r="D22" s="4">
        <v>1429</v>
      </c>
      <c r="E22" s="4">
        <v>1076</v>
      </c>
      <c r="F22" s="5">
        <v>203</v>
      </c>
      <c r="G22" s="5">
        <v>43</v>
      </c>
      <c r="H22" s="5">
        <v>35</v>
      </c>
      <c r="I22" s="5">
        <v>6</v>
      </c>
      <c r="J22" s="5">
        <v>16</v>
      </c>
      <c r="K22" s="5">
        <v>20</v>
      </c>
      <c r="L22" s="5">
        <v>5</v>
      </c>
      <c r="M22" s="4">
        <v>1404</v>
      </c>
      <c r="N22" s="5">
        <v>25</v>
      </c>
      <c r="O22" s="4">
        <v>1152</v>
      </c>
    </row>
    <row r="23" spans="1:15" ht="23.25" thickBot="1">
      <c r="A23" s="3"/>
      <c r="B23" s="3" t="s">
        <v>6183</v>
      </c>
      <c r="C23" s="4">
        <v>1771</v>
      </c>
      <c r="D23" s="4">
        <v>1152</v>
      </c>
      <c r="E23" s="5">
        <v>868</v>
      </c>
      <c r="F23" s="5">
        <v>164</v>
      </c>
      <c r="G23" s="5">
        <v>31</v>
      </c>
      <c r="H23" s="5">
        <v>35</v>
      </c>
      <c r="I23" s="5">
        <v>5</v>
      </c>
      <c r="J23" s="5">
        <v>8</v>
      </c>
      <c r="K23" s="5">
        <v>21</v>
      </c>
      <c r="L23" s="5">
        <v>4</v>
      </c>
      <c r="M23" s="4">
        <v>1136</v>
      </c>
      <c r="N23" s="5">
        <v>16</v>
      </c>
      <c r="O23" s="5">
        <v>619</v>
      </c>
    </row>
    <row r="24" spans="1:15" ht="23.25" thickBot="1">
      <c r="A24" s="3"/>
      <c r="B24" s="3" t="s">
        <v>6182</v>
      </c>
      <c r="C24" s="4">
        <v>2944</v>
      </c>
      <c r="D24" s="4">
        <v>1778</v>
      </c>
      <c r="E24" s="4">
        <v>1349</v>
      </c>
      <c r="F24" s="5">
        <v>240</v>
      </c>
      <c r="G24" s="5">
        <v>62</v>
      </c>
      <c r="H24" s="5">
        <v>41</v>
      </c>
      <c r="I24" s="5">
        <v>6</v>
      </c>
      <c r="J24" s="5">
        <v>17</v>
      </c>
      <c r="K24" s="5">
        <v>36</v>
      </c>
      <c r="L24" s="5">
        <v>4</v>
      </c>
      <c r="M24" s="4">
        <v>1755</v>
      </c>
      <c r="N24" s="5">
        <v>23</v>
      </c>
      <c r="O24" s="4">
        <v>1166</v>
      </c>
    </row>
    <row r="25" spans="1:15" ht="17.25" thickBot="1">
      <c r="A25" s="3" t="s">
        <v>6181</v>
      </c>
      <c r="B25" s="3" t="s">
        <v>36</v>
      </c>
      <c r="C25" s="4">
        <v>11037</v>
      </c>
      <c r="D25" s="4">
        <v>6928</v>
      </c>
      <c r="E25" s="4">
        <v>5418</v>
      </c>
      <c r="F25" s="5">
        <v>835</v>
      </c>
      <c r="G25" s="5">
        <v>187</v>
      </c>
      <c r="H25" s="5">
        <v>182</v>
      </c>
      <c r="I25" s="5">
        <v>32</v>
      </c>
      <c r="J25" s="5">
        <v>71</v>
      </c>
      <c r="K25" s="5">
        <v>110</v>
      </c>
      <c r="L25" s="5">
        <v>14</v>
      </c>
      <c r="M25" s="4">
        <v>6849</v>
      </c>
      <c r="N25" s="5">
        <v>79</v>
      </c>
      <c r="O25" s="4">
        <v>4109</v>
      </c>
    </row>
    <row r="26" spans="1:15" ht="23.25" thickBot="1">
      <c r="A26" s="3"/>
      <c r="B26" s="3" t="s">
        <v>37</v>
      </c>
      <c r="C26" s="4">
        <v>3632</v>
      </c>
      <c r="D26" s="4">
        <v>3632</v>
      </c>
      <c r="E26" s="4">
        <v>2865</v>
      </c>
      <c r="F26" s="5">
        <v>476</v>
      </c>
      <c r="G26" s="5">
        <v>91</v>
      </c>
      <c r="H26" s="5">
        <v>86</v>
      </c>
      <c r="I26" s="5">
        <v>11</v>
      </c>
      <c r="J26" s="5">
        <v>18</v>
      </c>
      <c r="K26" s="5">
        <v>50</v>
      </c>
      <c r="L26" s="5">
        <v>3</v>
      </c>
      <c r="M26" s="4">
        <v>3600</v>
      </c>
      <c r="N26" s="5">
        <v>32</v>
      </c>
      <c r="O26" s="5">
        <v>0</v>
      </c>
    </row>
    <row r="27" spans="1:15" ht="23.25" thickBot="1">
      <c r="A27" s="3"/>
      <c r="B27" s="3" t="s">
        <v>6180</v>
      </c>
      <c r="C27" s="4">
        <v>1605</v>
      </c>
      <c r="D27" s="5">
        <v>617</v>
      </c>
      <c r="E27" s="5">
        <v>478</v>
      </c>
      <c r="F27" s="5">
        <v>55</v>
      </c>
      <c r="G27" s="5">
        <v>15</v>
      </c>
      <c r="H27" s="5">
        <v>15</v>
      </c>
      <c r="I27" s="5">
        <v>9</v>
      </c>
      <c r="J27" s="5">
        <v>15</v>
      </c>
      <c r="K27" s="5">
        <v>16</v>
      </c>
      <c r="L27" s="5">
        <v>2</v>
      </c>
      <c r="M27" s="5">
        <v>605</v>
      </c>
      <c r="N27" s="5">
        <v>12</v>
      </c>
      <c r="O27" s="5">
        <v>988</v>
      </c>
    </row>
    <row r="28" spans="1:15" ht="23.25" thickBot="1">
      <c r="A28" s="3"/>
      <c r="B28" s="3" t="s">
        <v>6179</v>
      </c>
      <c r="C28" s="4">
        <v>1686</v>
      </c>
      <c r="D28" s="5">
        <v>739</v>
      </c>
      <c r="E28" s="5">
        <v>592</v>
      </c>
      <c r="F28" s="5">
        <v>72</v>
      </c>
      <c r="G28" s="5">
        <v>21</v>
      </c>
      <c r="H28" s="5">
        <v>29</v>
      </c>
      <c r="I28" s="5">
        <v>0</v>
      </c>
      <c r="J28" s="5">
        <v>8</v>
      </c>
      <c r="K28" s="5">
        <v>8</v>
      </c>
      <c r="L28" s="5">
        <v>4</v>
      </c>
      <c r="M28" s="5">
        <v>734</v>
      </c>
      <c r="N28" s="5">
        <v>5</v>
      </c>
      <c r="O28" s="5">
        <v>947</v>
      </c>
    </row>
    <row r="29" spans="1:15" ht="23.25" thickBot="1">
      <c r="A29" s="3"/>
      <c r="B29" s="3" t="s">
        <v>6178</v>
      </c>
      <c r="C29" s="4">
        <v>2004</v>
      </c>
      <c r="D29" s="5">
        <v>908</v>
      </c>
      <c r="E29" s="5">
        <v>686</v>
      </c>
      <c r="F29" s="5">
        <v>115</v>
      </c>
      <c r="G29" s="5">
        <v>29</v>
      </c>
      <c r="H29" s="5">
        <v>18</v>
      </c>
      <c r="I29" s="5">
        <v>8</v>
      </c>
      <c r="J29" s="5">
        <v>17</v>
      </c>
      <c r="K29" s="5">
        <v>17</v>
      </c>
      <c r="L29" s="5">
        <v>2</v>
      </c>
      <c r="M29" s="5">
        <v>892</v>
      </c>
      <c r="N29" s="5">
        <v>16</v>
      </c>
      <c r="O29" s="4">
        <v>1096</v>
      </c>
    </row>
    <row r="30" spans="1:15" ht="23.25" thickBot="1">
      <c r="A30" s="3"/>
      <c r="B30" s="3" t="s">
        <v>6177</v>
      </c>
      <c r="C30" s="4">
        <v>2110</v>
      </c>
      <c r="D30" s="4">
        <v>1032</v>
      </c>
      <c r="E30" s="5">
        <v>797</v>
      </c>
      <c r="F30" s="5">
        <v>117</v>
      </c>
      <c r="G30" s="5">
        <v>31</v>
      </c>
      <c r="H30" s="5">
        <v>34</v>
      </c>
      <c r="I30" s="5">
        <v>4</v>
      </c>
      <c r="J30" s="5">
        <v>13</v>
      </c>
      <c r="K30" s="5">
        <v>19</v>
      </c>
      <c r="L30" s="5">
        <v>3</v>
      </c>
      <c r="M30" s="4">
        <v>1018</v>
      </c>
      <c r="N30" s="5">
        <v>14</v>
      </c>
      <c r="O30" s="4">
        <v>1078</v>
      </c>
    </row>
    <row r="31" spans="1:15" ht="17.25" thickBot="1">
      <c r="A31" s="3" t="s">
        <v>6176</v>
      </c>
      <c r="B31" s="3" t="s">
        <v>36</v>
      </c>
      <c r="C31" s="4">
        <v>11538</v>
      </c>
      <c r="D31" s="4">
        <v>7703</v>
      </c>
      <c r="E31" s="4">
        <v>5806</v>
      </c>
      <c r="F31" s="4">
        <v>1115</v>
      </c>
      <c r="G31" s="5">
        <v>224</v>
      </c>
      <c r="H31" s="5">
        <v>195</v>
      </c>
      <c r="I31" s="5">
        <v>32</v>
      </c>
      <c r="J31" s="5">
        <v>82</v>
      </c>
      <c r="K31" s="5">
        <v>133</v>
      </c>
      <c r="L31" s="5">
        <v>24</v>
      </c>
      <c r="M31" s="4">
        <v>7611</v>
      </c>
      <c r="N31" s="5">
        <v>92</v>
      </c>
      <c r="O31" s="4">
        <v>3835</v>
      </c>
    </row>
    <row r="32" spans="1:15" ht="23.25" thickBot="1">
      <c r="A32" s="3"/>
      <c r="B32" s="3" t="s">
        <v>37</v>
      </c>
      <c r="C32" s="4">
        <v>4030</v>
      </c>
      <c r="D32" s="4">
        <v>4030</v>
      </c>
      <c r="E32" s="4">
        <v>3098</v>
      </c>
      <c r="F32" s="5">
        <v>601</v>
      </c>
      <c r="G32" s="5">
        <v>110</v>
      </c>
      <c r="H32" s="5">
        <v>87</v>
      </c>
      <c r="I32" s="5">
        <v>11</v>
      </c>
      <c r="J32" s="5">
        <v>26</v>
      </c>
      <c r="K32" s="5">
        <v>51</v>
      </c>
      <c r="L32" s="5">
        <v>7</v>
      </c>
      <c r="M32" s="4">
        <v>3991</v>
      </c>
      <c r="N32" s="5">
        <v>39</v>
      </c>
      <c r="O32" s="5">
        <v>0</v>
      </c>
    </row>
    <row r="33" spans="1:15" ht="23.25" thickBot="1">
      <c r="A33" s="3"/>
      <c r="B33" s="3" t="s">
        <v>6175</v>
      </c>
      <c r="C33" s="4">
        <v>1827</v>
      </c>
      <c r="D33" s="5">
        <v>876</v>
      </c>
      <c r="E33" s="5">
        <v>663</v>
      </c>
      <c r="F33" s="5">
        <v>115</v>
      </c>
      <c r="G33" s="5">
        <v>19</v>
      </c>
      <c r="H33" s="5">
        <v>20</v>
      </c>
      <c r="I33" s="5">
        <v>6</v>
      </c>
      <c r="J33" s="5">
        <v>8</v>
      </c>
      <c r="K33" s="5">
        <v>18</v>
      </c>
      <c r="L33" s="5">
        <v>2</v>
      </c>
      <c r="M33" s="5">
        <v>851</v>
      </c>
      <c r="N33" s="5">
        <v>25</v>
      </c>
      <c r="O33" s="5">
        <v>951</v>
      </c>
    </row>
    <row r="34" spans="1:15" ht="23.25" thickBot="1">
      <c r="A34" s="3"/>
      <c r="B34" s="3" t="s">
        <v>6174</v>
      </c>
      <c r="C34" s="4">
        <v>1745</v>
      </c>
      <c r="D34" s="5">
        <v>886</v>
      </c>
      <c r="E34" s="5">
        <v>643</v>
      </c>
      <c r="F34" s="5">
        <v>124</v>
      </c>
      <c r="G34" s="5">
        <v>26</v>
      </c>
      <c r="H34" s="5">
        <v>37</v>
      </c>
      <c r="I34" s="5">
        <v>5</v>
      </c>
      <c r="J34" s="5">
        <v>14</v>
      </c>
      <c r="K34" s="5">
        <v>19</v>
      </c>
      <c r="L34" s="5">
        <v>8</v>
      </c>
      <c r="M34" s="5">
        <v>876</v>
      </c>
      <c r="N34" s="5">
        <v>10</v>
      </c>
      <c r="O34" s="5">
        <v>859</v>
      </c>
    </row>
    <row r="35" spans="1:15" ht="23.25" thickBot="1">
      <c r="A35" s="3"/>
      <c r="B35" s="3" t="s">
        <v>6173</v>
      </c>
      <c r="C35" s="4">
        <v>1237</v>
      </c>
      <c r="D35" s="5">
        <v>578</v>
      </c>
      <c r="E35" s="5">
        <v>419</v>
      </c>
      <c r="F35" s="5">
        <v>79</v>
      </c>
      <c r="G35" s="5">
        <v>21</v>
      </c>
      <c r="H35" s="5">
        <v>20</v>
      </c>
      <c r="I35" s="5">
        <v>4</v>
      </c>
      <c r="J35" s="5">
        <v>10</v>
      </c>
      <c r="K35" s="5">
        <v>17</v>
      </c>
      <c r="L35" s="5">
        <v>3</v>
      </c>
      <c r="M35" s="5">
        <v>573</v>
      </c>
      <c r="N35" s="5">
        <v>5</v>
      </c>
      <c r="O35" s="5">
        <v>659</v>
      </c>
    </row>
    <row r="36" spans="1:15" ht="23.25" thickBot="1">
      <c r="A36" s="3"/>
      <c r="B36" s="3" t="s">
        <v>6172</v>
      </c>
      <c r="C36" s="4">
        <v>2699</v>
      </c>
      <c r="D36" s="4">
        <v>1333</v>
      </c>
      <c r="E36" s="5">
        <v>983</v>
      </c>
      <c r="F36" s="5">
        <v>196</v>
      </c>
      <c r="G36" s="5">
        <v>48</v>
      </c>
      <c r="H36" s="5">
        <v>31</v>
      </c>
      <c r="I36" s="5">
        <v>6</v>
      </c>
      <c r="J36" s="5">
        <v>24</v>
      </c>
      <c r="K36" s="5">
        <v>28</v>
      </c>
      <c r="L36" s="5">
        <v>4</v>
      </c>
      <c r="M36" s="4">
        <v>1320</v>
      </c>
      <c r="N36" s="5">
        <v>13</v>
      </c>
      <c r="O36" s="4">
        <v>1366</v>
      </c>
    </row>
    <row r="37" spans="1:15" ht="17.25" thickBot="1">
      <c r="A37" s="3" t="s">
        <v>6171</v>
      </c>
      <c r="B37" s="3" t="s">
        <v>36</v>
      </c>
      <c r="C37" s="4">
        <v>17230</v>
      </c>
      <c r="D37" s="4">
        <v>10897</v>
      </c>
      <c r="E37" s="4">
        <v>8746</v>
      </c>
      <c r="F37" s="4">
        <v>1053</v>
      </c>
      <c r="G37" s="5">
        <v>318</v>
      </c>
      <c r="H37" s="5">
        <v>317</v>
      </c>
      <c r="I37" s="5">
        <v>43</v>
      </c>
      <c r="J37" s="5">
        <v>88</v>
      </c>
      <c r="K37" s="5">
        <v>147</v>
      </c>
      <c r="L37" s="5">
        <v>38</v>
      </c>
      <c r="M37" s="4">
        <v>10750</v>
      </c>
      <c r="N37" s="5">
        <v>147</v>
      </c>
      <c r="O37" s="4">
        <v>6333</v>
      </c>
    </row>
    <row r="38" spans="1:15" ht="23.25" thickBot="1">
      <c r="A38" s="3"/>
      <c r="B38" s="3" t="s">
        <v>37</v>
      </c>
      <c r="C38" s="4">
        <v>3953</v>
      </c>
      <c r="D38" s="4">
        <v>3952</v>
      </c>
      <c r="E38" s="4">
        <v>3206</v>
      </c>
      <c r="F38" s="5">
        <v>408</v>
      </c>
      <c r="G38" s="5">
        <v>119</v>
      </c>
      <c r="H38" s="5">
        <v>99</v>
      </c>
      <c r="I38" s="5">
        <v>10</v>
      </c>
      <c r="J38" s="5">
        <v>11</v>
      </c>
      <c r="K38" s="5">
        <v>43</v>
      </c>
      <c r="L38" s="5">
        <v>11</v>
      </c>
      <c r="M38" s="4">
        <v>3907</v>
      </c>
      <c r="N38" s="5">
        <v>45</v>
      </c>
      <c r="O38" s="5">
        <v>1</v>
      </c>
    </row>
    <row r="39" spans="1:15" ht="17.25" thickBot="1">
      <c r="A39" s="3"/>
      <c r="B39" s="3" t="s">
        <v>6170</v>
      </c>
      <c r="C39" s="4">
        <v>2736</v>
      </c>
      <c r="D39" s="4">
        <v>1332</v>
      </c>
      <c r="E39" s="4">
        <v>1060</v>
      </c>
      <c r="F39" s="5">
        <v>108</v>
      </c>
      <c r="G39" s="5">
        <v>38</v>
      </c>
      <c r="H39" s="5">
        <v>35</v>
      </c>
      <c r="I39" s="5">
        <v>7</v>
      </c>
      <c r="J39" s="5">
        <v>22</v>
      </c>
      <c r="K39" s="5">
        <v>27</v>
      </c>
      <c r="L39" s="5">
        <v>10</v>
      </c>
      <c r="M39" s="4">
        <v>1307</v>
      </c>
      <c r="N39" s="5">
        <v>25</v>
      </c>
      <c r="O39" s="4">
        <v>1404</v>
      </c>
    </row>
    <row r="40" spans="1:15" ht="17.25" thickBot="1">
      <c r="A40" s="3"/>
      <c r="B40" s="3" t="s">
        <v>6169</v>
      </c>
      <c r="C40" s="4">
        <v>2089</v>
      </c>
      <c r="D40" s="4">
        <v>1012</v>
      </c>
      <c r="E40" s="5">
        <v>800</v>
      </c>
      <c r="F40" s="5">
        <v>98</v>
      </c>
      <c r="G40" s="5">
        <v>33</v>
      </c>
      <c r="H40" s="5">
        <v>23</v>
      </c>
      <c r="I40" s="5">
        <v>8</v>
      </c>
      <c r="J40" s="5">
        <v>13</v>
      </c>
      <c r="K40" s="5">
        <v>15</v>
      </c>
      <c r="L40" s="5">
        <v>1</v>
      </c>
      <c r="M40" s="5">
        <v>991</v>
      </c>
      <c r="N40" s="5">
        <v>21</v>
      </c>
      <c r="O40" s="4">
        <v>1077</v>
      </c>
    </row>
    <row r="41" spans="1:15" ht="17.25" thickBot="1">
      <c r="A41" s="3"/>
      <c r="B41" s="3" t="s">
        <v>6168</v>
      </c>
      <c r="C41" s="4">
        <v>2125</v>
      </c>
      <c r="D41" s="4">
        <v>1081</v>
      </c>
      <c r="E41" s="5">
        <v>846</v>
      </c>
      <c r="F41" s="5">
        <v>120</v>
      </c>
      <c r="G41" s="5">
        <v>28</v>
      </c>
      <c r="H41" s="5">
        <v>39</v>
      </c>
      <c r="I41" s="5">
        <v>4</v>
      </c>
      <c r="J41" s="5">
        <v>13</v>
      </c>
      <c r="K41" s="5">
        <v>10</v>
      </c>
      <c r="L41" s="5">
        <v>2</v>
      </c>
      <c r="M41" s="4">
        <v>1062</v>
      </c>
      <c r="N41" s="5">
        <v>19</v>
      </c>
      <c r="O41" s="4">
        <v>1044</v>
      </c>
    </row>
    <row r="42" spans="1:15" ht="17.25" thickBot="1">
      <c r="A42" s="3"/>
      <c r="B42" s="3" t="s">
        <v>6167</v>
      </c>
      <c r="C42" s="4">
        <v>2607</v>
      </c>
      <c r="D42" s="4">
        <v>1587</v>
      </c>
      <c r="E42" s="4">
        <v>1257</v>
      </c>
      <c r="F42" s="5">
        <v>180</v>
      </c>
      <c r="G42" s="5">
        <v>39</v>
      </c>
      <c r="H42" s="5">
        <v>49</v>
      </c>
      <c r="I42" s="5">
        <v>1</v>
      </c>
      <c r="J42" s="5">
        <v>15</v>
      </c>
      <c r="K42" s="5">
        <v>26</v>
      </c>
      <c r="L42" s="5">
        <v>5</v>
      </c>
      <c r="M42" s="4">
        <v>1572</v>
      </c>
      <c r="N42" s="5">
        <v>15</v>
      </c>
      <c r="O42" s="4">
        <v>1020</v>
      </c>
    </row>
    <row r="43" spans="1:15" ht="17.25" thickBot="1">
      <c r="A43" s="3"/>
      <c r="B43" s="3" t="s">
        <v>6166</v>
      </c>
      <c r="C43" s="4">
        <v>3720</v>
      </c>
      <c r="D43" s="4">
        <v>1933</v>
      </c>
      <c r="E43" s="4">
        <v>1577</v>
      </c>
      <c r="F43" s="5">
        <v>139</v>
      </c>
      <c r="G43" s="5">
        <v>61</v>
      </c>
      <c r="H43" s="5">
        <v>72</v>
      </c>
      <c r="I43" s="5">
        <v>13</v>
      </c>
      <c r="J43" s="5">
        <v>14</v>
      </c>
      <c r="K43" s="5">
        <v>26</v>
      </c>
      <c r="L43" s="5">
        <v>9</v>
      </c>
      <c r="M43" s="4">
        <v>1911</v>
      </c>
      <c r="N43" s="5">
        <v>22</v>
      </c>
      <c r="O43" s="4">
        <v>1787</v>
      </c>
    </row>
    <row r="44" spans="1:15" ht="17.25" thickBot="1">
      <c r="A44" s="3" t="s">
        <v>6165</v>
      </c>
      <c r="B44" s="3" t="s">
        <v>36</v>
      </c>
      <c r="C44" s="4">
        <v>11329</v>
      </c>
      <c r="D44" s="4">
        <v>7211</v>
      </c>
      <c r="E44" s="4">
        <v>5530</v>
      </c>
      <c r="F44" s="5">
        <v>764</v>
      </c>
      <c r="G44" s="5">
        <v>166</v>
      </c>
      <c r="H44" s="5">
        <v>378</v>
      </c>
      <c r="I44" s="5">
        <v>45</v>
      </c>
      <c r="J44" s="5">
        <v>75</v>
      </c>
      <c r="K44" s="5">
        <v>148</v>
      </c>
      <c r="L44" s="5">
        <v>20</v>
      </c>
      <c r="M44" s="4">
        <v>7126</v>
      </c>
      <c r="N44" s="5">
        <v>85</v>
      </c>
      <c r="O44" s="4">
        <v>4118</v>
      </c>
    </row>
    <row r="45" spans="1:15" ht="23.25" thickBot="1">
      <c r="A45" s="3"/>
      <c r="B45" s="3" t="s">
        <v>37</v>
      </c>
      <c r="C45" s="4">
        <v>3582</v>
      </c>
      <c r="D45" s="4">
        <v>3582</v>
      </c>
      <c r="E45" s="4">
        <v>2780</v>
      </c>
      <c r="F45" s="5">
        <v>402</v>
      </c>
      <c r="G45" s="5">
        <v>80</v>
      </c>
      <c r="H45" s="5">
        <v>179</v>
      </c>
      <c r="I45" s="5">
        <v>16</v>
      </c>
      <c r="J45" s="5">
        <v>20</v>
      </c>
      <c r="K45" s="5">
        <v>70</v>
      </c>
      <c r="L45" s="5">
        <v>7</v>
      </c>
      <c r="M45" s="4">
        <v>3554</v>
      </c>
      <c r="N45" s="5">
        <v>28</v>
      </c>
      <c r="O45" s="5">
        <v>0</v>
      </c>
    </row>
    <row r="46" spans="1:15" ht="17.25" thickBot="1">
      <c r="A46" s="3"/>
      <c r="B46" s="3" t="s">
        <v>6164</v>
      </c>
      <c r="C46" s="4">
        <v>3668</v>
      </c>
      <c r="D46" s="4">
        <v>1565</v>
      </c>
      <c r="E46" s="4">
        <v>1165</v>
      </c>
      <c r="F46" s="5">
        <v>159</v>
      </c>
      <c r="G46" s="5">
        <v>31</v>
      </c>
      <c r="H46" s="5">
        <v>95</v>
      </c>
      <c r="I46" s="5">
        <v>12</v>
      </c>
      <c r="J46" s="5">
        <v>37</v>
      </c>
      <c r="K46" s="5">
        <v>41</v>
      </c>
      <c r="L46" s="5">
        <v>4</v>
      </c>
      <c r="M46" s="4">
        <v>1544</v>
      </c>
      <c r="N46" s="5">
        <v>21</v>
      </c>
      <c r="O46" s="4">
        <v>2103</v>
      </c>
    </row>
    <row r="47" spans="1:15" ht="17.25" thickBot="1">
      <c r="A47" s="3"/>
      <c r="B47" s="3" t="s">
        <v>6163</v>
      </c>
      <c r="C47" s="4">
        <v>2075</v>
      </c>
      <c r="D47" s="4">
        <v>1225</v>
      </c>
      <c r="E47" s="5">
        <v>925</v>
      </c>
      <c r="F47" s="5">
        <v>135</v>
      </c>
      <c r="G47" s="5">
        <v>30</v>
      </c>
      <c r="H47" s="5">
        <v>70</v>
      </c>
      <c r="I47" s="5">
        <v>11</v>
      </c>
      <c r="J47" s="5">
        <v>15</v>
      </c>
      <c r="K47" s="5">
        <v>16</v>
      </c>
      <c r="L47" s="5">
        <v>7</v>
      </c>
      <c r="M47" s="4">
        <v>1209</v>
      </c>
      <c r="N47" s="5">
        <v>16</v>
      </c>
      <c r="O47" s="5">
        <v>850</v>
      </c>
    </row>
    <row r="48" spans="1:15" ht="17.25" thickBot="1">
      <c r="A48" s="3"/>
      <c r="B48" s="3" t="s">
        <v>6162</v>
      </c>
      <c r="C48" s="4">
        <v>2004</v>
      </c>
      <c r="D48" s="5">
        <v>839</v>
      </c>
      <c r="E48" s="5">
        <v>660</v>
      </c>
      <c r="F48" s="5">
        <v>68</v>
      </c>
      <c r="G48" s="5">
        <v>25</v>
      </c>
      <c r="H48" s="5">
        <v>34</v>
      </c>
      <c r="I48" s="5">
        <v>6</v>
      </c>
      <c r="J48" s="5">
        <v>3</v>
      </c>
      <c r="K48" s="5">
        <v>21</v>
      </c>
      <c r="L48" s="5">
        <v>2</v>
      </c>
      <c r="M48" s="5">
        <v>819</v>
      </c>
      <c r="N48" s="5">
        <v>20</v>
      </c>
      <c r="O48" s="4">
        <v>1165</v>
      </c>
    </row>
    <row r="49" spans="1:15" ht="17.25" thickBot="1">
      <c r="A49" s="3" t="s">
        <v>6161</v>
      </c>
      <c r="B49" s="3" t="s">
        <v>36</v>
      </c>
      <c r="C49" s="4">
        <v>22326</v>
      </c>
      <c r="D49" s="4">
        <v>14624</v>
      </c>
      <c r="E49" s="4">
        <v>11085</v>
      </c>
      <c r="F49" s="4">
        <v>1547</v>
      </c>
      <c r="G49" s="5">
        <v>481</v>
      </c>
      <c r="H49" s="5">
        <v>766</v>
      </c>
      <c r="I49" s="5">
        <v>61</v>
      </c>
      <c r="J49" s="5">
        <v>140</v>
      </c>
      <c r="K49" s="5">
        <v>334</v>
      </c>
      <c r="L49" s="5">
        <v>46</v>
      </c>
      <c r="M49" s="4">
        <v>14460</v>
      </c>
      <c r="N49" s="5">
        <v>164</v>
      </c>
      <c r="O49" s="4">
        <v>7702</v>
      </c>
    </row>
    <row r="50" spans="1:15" ht="23.25" thickBot="1">
      <c r="A50" s="3"/>
      <c r="B50" s="3" t="s">
        <v>37</v>
      </c>
      <c r="C50" s="4">
        <v>6083</v>
      </c>
      <c r="D50" s="4">
        <v>6083</v>
      </c>
      <c r="E50" s="4">
        <v>4790</v>
      </c>
      <c r="F50" s="5">
        <v>627</v>
      </c>
      <c r="G50" s="5">
        <v>178</v>
      </c>
      <c r="H50" s="5">
        <v>268</v>
      </c>
      <c r="I50" s="5">
        <v>14</v>
      </c>
      <c r="J50" s="5">
        <v>31</v>
      </c>
      <c r="K50" s="5">
        <v>107</v>
      </c>
      <c r="L50" s="5">
        <v>15</v>
      </c>
      <c r="M50" s="4">
        <v>6030</v>
      </c>
      <c r="N50" s="5">
        <v>53</v>
      </c>
      <c r="O50" s="5">
        <v>0</v>
      </c>
    </row>
    <row r="51" spans="1:15" ht="17.25" thickBot="1">
      <c r="A51" s="3"/>
      <c r="B51" s="3" t="s">
        <v>6160</v>
      </c>
      <c r="C51" s="4">
        <v>3502</v>
      </c>
      <c r="D51" s="4">
        <v>1771</v>
      </c>
      <c r="E51" s="4">
        <v>1339</v>
      </c>
      <c r="F51" s="5">
        <v>150</v>
      </c>
      <c r="G51" s="5">
        <v>70</v>
      </c>
      <c r="H51" s="5">
        <v>109</v>
      </c>
      <c r="I51" s="5">
        <v>7</v>
      </c>
      <c r="J51" s="5">
        <v>21</v>
      </c>
      <c r="K51" s="5">
        <v>54</v>
      </c>
      <c r="L51" s="5">
        <v>5</v>
      </c>
      <c r="M51" s="4">
        <v>1755</v>
      </c>
      <c r="N51" s="5">
        <v>16</v>
      </c>
      <c r="O51" s="4">
        <v>1731</v>
      </c>
    </row>
    <row r="52" spans="1:15" ht="17.25" thickBot="1">
      <c r="A52" s="3"/>
      <c r="B52" s="3" t="s">
        <v>6159</v>
      </c>
      <c r="C52" s="4">
        <v>2769</v>
      </c>
      <c r="D52" s="4">
        <v>1150</v>
      </c>
      <c r="E52" s="5">
        <v>856</v>
      </c>
      <c r="F52" s="5">
        <v>115</v>
      </c>
      <c r="G52" s="5">
        <v>33</v>
      </c>
      <c r="H52" s="5">
        <v>64</v>
      </c>
      <c r="I52" s="5">
        <v>6</v>
      </c>
      <c r="J52" s="5">
        <v>20</v>
      </c>
      <c r="K52" s="5">
        <v>37</v>
      </c>
      <c r="L52" s="5">
        <v>6</v>
      </c>
      <c r="M52" s="4">
        <v>1137</v>
      </c>
      <c r="N52" s="5">
        <v>13</v>
      </c>
      <c r="O52" s="4">
        <v>1619</v>
      </c>
    </row>
    <row r="53" spans="1:15" ht="17.25" thickBot="1">
      <c r="A53" s="3"/>
      <c r="B53" s="3" t="s">
        <v>6158</v>
      </c>
      <c r="C53" s="4">
        <v>1809</v>
      </c>
      <c r="D53" s="5">
        <v>967</v>
      </c>
      <c r="E53" s="5">
        <v>733</v>
      </c>
      <c r="F53" s="5">
        <v>92</v>
      </c>
      <c r="G53" s="5">
        <v>29</v>
      </c>
      <c r="H53" s="5">
        <v>56</v>
      </c>
      <c r="I53" s="5">
        <v>5</v>
      </c>
      <c r="J53" s="5">
        <v>7</v>
      </c>
      <c r="K53" s="5">
        <v>25</v>
      </c>
      <c r="L53" s="5">
        <v>3</v>
      </c>
      <c r="M53" s="5">
        <v>950</v>
      </c>
      <c r="N53" s="5">
        <v>17</v>
      </c>
      <c r="O53" s="5">
        <v>842</v>
      </c>
    </row>
    <row r="54" spans="1:15" ht="17.25" thickBot="1">
      <c r="A54" s="3"/>
      <c r="B54" s="3" t="s">
        <v>6157</v>
      </c>
      <c r="C54" s="4">
        <v>2549</v>
      </c>
      <c r="D54" s="4">
        <v>1348</v>
      </c>
      <c r="E54" s="4">
        <v>1020</v>
      </c>
      <c r="F54" s="5">
        <v>142</v>
      </c>
      <c r="G54" s="5">
        <v>40</v>
      </c>
      <c r="H54" s="5">
        <v>64</v>
      </c>
      <c r="I54" s="5">
        <v>9</v>
      </c>
      <c r="J54" s="5">
        <v>14</v>
      </c>
      <c r="K54" s="5">
        <v>44</v>
      </c>
      <c r="L54" s="5">
        <v>4</v>
      </c>
      <c r="M54" s="4">
        <v>1337</v>
      </c>
      <c r="N54" s="5">
        <v>11</v>
      </c>
      <c r="O54" s="4">
        <v>1201</v>
      </c>
    </row>
    <row r="55" spans="1:15" ht="17.25" thickBot="1">
      <c r="A55" s="3"/>
      <c r="B55" s="3" t="s">
        <v>6156</v>
      </c>
      <c r="C55" s="4">
        <v>2814</v>
      </c>
      <c r="D55" s="4">
        <v>1800</v>
      </c>
      <c r="E55" s="4">
        <v>1311</v>
      </c>
      <c r="F55" s="5">
        <v>206</v>
      </c>
      <c r="G55" s="5">
        <v>65</v>
      </c>
      <c r="H55" s="5">
        <v>123</v>
      </c>
      <c r="I55" s="5">
        <v>10</v>
      </c>
      <c r="J55" s="5">
        <v>18</v>
      </c>
      <c r="K55" s="5">
        <v>31</v>
      </c>
      <c r="L55" s="5">
        <v>7</v>
      </c>
      <c r="M55" s="4">
        <v>1771</v>
      </c>
      <c r="N55" s="5">
        <v>29</v>
      </c>
      <c r="O55" s="4">
        <v>1014</v>
      </c>
    </row>
    <row r="56" spans="1:15" ht="17.25" thickBot="1">
      <c r="A56" s="3"/>
      <c r="B56" s="3" t="s">
        <v>6155</v>
      </c>
      <c r="C56" s="4">
        <v>2800</v>
      </c>
      <c r="D56" s="4">
        <v>1505</v>
      </c>
      <c r="E56" s="4">
        <v>1036</v>
      </c>
      <c r="F56" s="5">
        <v>215</v>
      </c>
      <c r="G56" s="5">
        <v>66</v>
      </c>
      <c r="H56" s="5">
        <v>82</v>
      </c>
      <c r="I56" s="5">
        <v>10</v>
      </c>
      <c r="J56" s="5">
        <v>29</v>
      </c>
      <c r="K56" s="5">
        <v>36</v>
      </c>
      <c r="L56" s="5">
        <v>6</v>
      </c>
      <c r="M56" s="4">
        <v>1480</v>
      </c>
      <c r="N56" s="5">
        <v>25</v>
      </c>
      <c r="O56" s="4">
        <v>1295</v>
      </c>
    </row>
    <row r="57" spans="1:15" ht="17.25" thickBot="1">
      <c r="A57" s="3" t="s">
        <v>6154</v>
      </c>
      <c r="B57" s="3" t="s">
        <v>36</v>
      </c>
      <c r="C57" s="4">
        <v>11907</v>
      </c>
      <c r="D57" s="4">
        <v>8438</v>
      </c>
      <c r="E57" s="4">
        <v>6643</v>
      </c>
      <c r="F57" s="5">
        <v>890</v>
      </c>
      <c r="G57" s="5">
        <v>233</v>
      </c>
      <c r="H57" s="5">
        <v>347</v>
      </c>
      <c r="I57" s="5">
        <v>33</v>
      </c>
      <c r="J57" s="5">
        <v>64</v>
      </c>
      <c r="K57" s="5">
        <v>135</v>
      </c>
      <c r="L57" s="5">
        <v>26</v>
      </c>
      <c r="M57" s="4">
        <v>8371</v>
      </c>
      <c r="N57" s="5">
        <v>67</v>
      </c>
      <c r="O57" s="4">
        <v>3469</v>
      </c>
    </row>
    <row r="58" spans="1:15" ht="23.25" thickBot="1">
      <c r="A58" s="3"/>
      <c r="B58" s="3" t="s">
        <v>37</v>
      </c>
      <c r="C58" s="4">
        <v>4594</v>
      </c>
      <c r="D58" s="4">
        <v>4593</v>
      </c>
      <c r="E58" s="4">
        <v>3680</v>
      </c>
      <c r="F58" s="5">
        <v>499</v>
      </c>
      <c r="G58" s="5">
        <v>110</v>
      </c>
      <c r="H58" s="5">
        <v>177</v>
      </c>
      <c r="I58" s="5">
        <v>16</v>
      </c>
      <c r="J58" s="5">
        <v>19</v>
      </c>
      <c r="K58" s="5">
        <v>54</v>
      </c>
      <c r="L58" s="5">
        <v>6</v>
      </c>
      <c r="M58" s="4">
        <v>4561</v>
      </c>
      <c r="N58" s="5">
        <v>32</v>
      </c>
      <c r="O58" s="5">
        <v>1</v>
      </c>
    </row>
    <row r="59" spans="1:15" ht="17.25" thickBot="1">
      <c r="A59" s="3"/>
      <c r="B59" s="3" t="s">
        <v>6153</v>
      </c>
      <c r="C59" s="4">
        <v>1960</v>
      </c>
      <c r="D59" s="5">
        <v>961</v>
      </c>
      <c r="E59" s="5">
        <v>765</v>
      </c>
      <c r="F59" s="5">
        <v>89</v>
      </c>
      <c r="G59" s="5">
        <v>34</v>
      </c>
      <c r="H59" s="5">
        <v>35</v>
      </c>
      <c r="I59" s="5">
        <v>1</v>
      </c>
      <c r="J59" s="5">
        <v>11</v>
      </c>
      <c r="K59" s="5">
        <v>14</v>
      </c>
      <c r="L59" s="5">
        <v>4</v>
      </c>
      <c r="M59" s="5">
        <v>953</v>
      </c>
      <c r="N59" s="5">
        <v>8</v>
      </c>
      <c r="O59" s="5">
        <v>999</v>
      </c>
    </row>
    <row r="60" spans="1:15" ht="17.25" thickBot="1">
      <c r="A60" s="3"/>
      <c r="B60" s="3" t="s">
        <v>6152</v>
      </c>
      <c r="C60" s="4">
        <v>2304</v>
      </c>
      <c r="D60" s="4">
        <v>1167</v>
      </c>
      <c r="E60" s="5">
        <v>863</v>
      </c>
      <c r="F60" s="5">
        <v>134</v>
      </c>
      <c r="G60" s="5">
        <v>30</v>
      </c>
      <c r="H60" s="5">
        <v>66</v>
      </c>
      <c r="I60" s="5">
        <v>10</v>
      </c>
      <c r="J60" s="5">
        <v>16</v>
      </c>
      <c r="K60" s="5">
        <v>32</v>
      </c>
      <c r="L60" s="5">
        <v>6</v>
      </c>
      <c r="M60" s="4">
        <v>1157</v>
      </c>
      <c r="N60" s="5">
        <v>10</v>
      </c>
      <c r="O60" s="4">
        <v>1137</v>
      </c>
    </row>
    <row r="61" spans="1:15" ht="17.25" thickBot="1">
      <c r="A61" s="3"/>
      <c r="B61" s="3" t="s">
        <v>6151</v>
      </c>
      <c r="C61" s="4">
        <v>3049</v>
      </c>
      <c r="D61" s="4">
        <v>1717</v>
      </c>
      <c r="E61" s="4">
        <v>1335</v>
      </c>
      <c r="F61" s="5">
        <v>168</v>
      </c>
      <c r="G61" s="5">
        <v>59</v>
      </c>
      <c r="H61" s="5">
        <v>69</v>
      </c>
      <c r="I61" s="5">
        <v>6</v>
      </c>
      <c r="J61" s="5">
        <v>18</v>
      </c>
      <c r="K61" s="5">
        <v>35</v>
      </c>
      <c r="L61" s="5">
        <v>10</v>
      </c>
      <c r="M61" s="4">
        <v>1700</v>
      </c>
      <c r="N61" s="5">
        <v>17</v>
      </c>
      <c r="O61" s="4">
        <v>1332</v>
      </c>
    </row>
    <row r="62" spans="1:15" ht="17.25" thickBot="1">
      <c r="A62" s="3" t="s">
        <v>6150</v>
      </c>
      <c r="B62" s="3" t="s">
        <v>36</v>
      </c>
      <c r="C62" s="4">
        <v>33631</v>
      </c>
      <c r="D62" s="4">
        <v>19936</v>
      </c>
      <c r="E62" s="4">
        <v>15937</v>
      </c>
      <c r="F62" s="4">
        <v>2005</v>
      </c>
      <c r="G62" s="5">
        <v>573</v>
      </c>
      <c r="H62" s="5">
        <v>490</v>
      </c>
      <c r="I62" s="5">
        <v>90</v>
      </c>
      <c r="J62" s="5">
        <v>203</v>
      </c>
      <c r="K62" s="5">
        <v>371</v>
      </c>
      <c r="L62" s="5">
        <v>59</v>
      </c>
      <c r="M62" s="4">
        <v>19728</v>
      </c>
      <c r="N62" s="5">
        <v>208</v>
      </c>
      <c r="O62" s="4">
        <v>13695</v>
      </c>
    </row>
    <row r="63" spans="1:15" ht="23.25" thickBot="1">
      <c r="A63" s="3"/>
      <c r="B63" s="3" t="s">
        <v>37</v>
      </c>
      <c r="C63" s="4">
        <v>5305</v>
      </c>
      <c r="D63" s="4">
        <v>5304</v>
      </c>
      <c r="E63" s="4">
        <v>4336</v>
      </c>
      <c r="F63" s="5">
        <v>553</v>
      </c>
      <c r="G63" s="5">
        <v>116</v>
      </c>
      <c r="H63" s="5">
        <v>128</v>
      </c>
      <c r="I63" s="5">
        <v>16</v>
      </c>
      <c r="J63" s="5">
        <v>20</v>
      </c>
      <c r="K63" s="5">
        <v>79</v>
      </c>
      <c r="L63" s="5">
        <v>7</v>
      </c>
      <c r="M63" s="4">
        <v>5255</v>
      </c>
      <c r="N63" s="5">
        <v>49</v>
      </c>
      <c r="O63" s="5">
        <v>1</v>
      </c>
    </row>
    <row r="64" spans="1:15" ht="17.25" thickBot="1">
      <c r="A64" s="3"/>
      <c r="B64" s="3" t="s">
        <v>6149</v>
      </c>
      <c r="C64" s="4">
        <v>3291</v>
      </c>
      <c r="D64" s="4">
        <v>1683</v>
      </c>
      <c r="E64" s="4">
        <v>1370</v>
      </c>
      <c r="F64" s="5">
        <v>131</v>
      </c>
      <c r="G64" s="5">
        <v>68</v>
      </c>
      <c r="H64" s="5">
        <v>43</v>
      </c>
      <c r="I64" s="5">
        <v>9</v>
      </c>
      <c r="J64" s="5">
        <v>14</v>
      </c>
      <c r="K64" s="5">
        <v>23</v>
      </c>
      <c r="L64" s="5">
        <v>9</v>
      </c>
      <c r="M64" s="4">
        <v>1667</v>
      </c>
      <c r="N64" s="5">
        <v>16</v>
      </c>
      <c r="O64" s="4">
        <v>1608</v>
      </c>
    </row>
    <row r="65" spans="1:15" ht="17.25" thickBot="1">
      <c r="A65" s="3"/>
      <c r="B65" s="3" t="s">
        <v>6148</v>
      </c>
      <c r="C65" s="4">
        <v>2439</v>
      </c>
      <c r="D65" s="4">
        <v>1386</v>
      </c>
      <c r="E65" s="4">
        <v>1083</v>
      </c>
      <c r="F65" s="5">
        <v>154</v>
      </c>
      <c r="G65" s="5">
        <v>31</v>
      </c>
      <c r="H65" s="5">
        <v>41</v>
      </c>
      <c r="I65" s="5">
        <v>5</v>
      </c>
      <c r="J65" s="5">
        <v>9</v>
      </c>
      <c r="K65" s="5">
        <v>40</v>
      </c>
      <c r="L65" s="5">
        <v>7</v>
      </c>
      <c r="M65" s="4">
        <v>1370</v>
      </c>
      <c r="N65" s="5">
        <v>16</v>
      </c>
      <c r="O65" s="4">
        <v>1053</v>
      </c>
    </row>
    <row r="66" spans="1:15" ht="17.25" thickBot="1">
      <c r="A66" s="3"/>
      <c r="B66" s="3" t="s">
        <v>6147</v>
      </c>
      <c r="C66" s="4">
        <v>2829</v>
      </c>
      <c r="D66" s="4">
        <v>1538</v>
      </c>
      <c r="E66" s="4">
        <v>1218</v>
      </c>
      <c r="F66" s="5">
        <v>125</v>
      </c>
      <c r="G66" s="5">
        <v>38</v>
      </c>
      <c r="H66" s="5">
        <v>48</v>
      </c>
      <c r="I66" s="5">
        <v>8</v>
      </c>
      <c r="J66" s="5">
        <v>36</v>
      </c>
      <c r="K66" s="5">
        <v>33</v>
      </c>
      <c r="L66" s="5">
        <v>6</v>
      </c>
      <c r="M66" s="4">
        <v>1512</v>
      </c>
      <c r="N66" s="5">
        <v>26</v>
      </c>
      <c r="O66" s="4">
        <v>1291</v>
      </c>
    </row>
    <row r="67" spans="1:15" ht="17.25" thickBot="1">
      <c r="A67" s="3"/>
      <c r="B67" s="3" t="s">
        <v>6146</v>
      </c>
      <c r="C67" s="4">
        <v>3651</v>
      </c>
      <c r="D67" s="4">
        <v>1766</v>
      </c>
      <c r="E67" s="4">
        <v>1413</v>
      </c>
      <c r="F67" s="5">
        <v>165</v>
      </c>
      <c r="G67" s="5">
        <v>54</v>
      </c>
      <c r="H67" s="5">
        <v>47</v>
      </c>
      <c r="I67" s="5">
        <v>8</v>
      </c>
      <c r="J67" s="5">
        <v>30</v>
      </c>
      <c r="K67" s="5">
        <v>22</v>
      </c>
      <c r="L67" s="5">
        <v>5</v>
      </c>
      <c r="M67" s="4">
        <v>1744</v>
      </c>
      <c r="N67" s="5">
        <v>22</v>
      </c>
      <c r="O67" s="4">
        <v>1885</v>
      </c>
    </row>
    <row r="68" spans="1:15" ht="17.25" thickBot="1">
      <c r="A68" s="3"/>
      <c r="B68" s="3" t="s">
        <v>6145</v>
      </c>
      <c r="C68" s="4">
        <v>3159</v>
      </c>
      <c r="D68" s="4">
        <v>1633</v>
      </c>
      <c r="E68" s="4">
        <v>1244</v>
      </c>
      <c r="F68" s="5">
        <v>196</v>
      </c>
      <c r="G68" s="5">
        <v>52</v>
      </c>
      <c r="H68" s="5">
        <v>42</v>
      </c>
      <c r="I68" s="5">
        <v>11</v>
      </c>
      <c r="J68" s="5">
        <v>24</v>
      </c>
      <c r="K68" s="5">
        <v>43</v>
      </c>
      <c r="L68" s="5">
        <v>5</v>
      </c>
      <c r="M68" s="4">
        <v>1617</v>
      </c>
      <c r="N68" s="5">
        <v>16</v>
      </c>
      <c r="O68" s="4">
        <v>1526</v>
      </c>
    </row>
    <row r="69" spans="1:15" ht="17.25" thickBot="1">
      <c r="A69" s="3"/>
      <c r="B69" s="3" t="s">
        <v>6144</v>
      </c>
      <c r="C69" s="4">
        <v>1821</v>
      </c>
      <c r="D69" s="5">
        <v>815</v>
      </c>
      <c r="E69" s="5">
        <v>642</v>
      </c>
      <c r="F69" s="5">
        <v>93</v>
      </c>
      <c r="G69" s="5">
        <v>23</v>
      </c>
      <c r="H69" s="5">
        <v>10</v>
      </c>
      <c r="I69" s="5">
        <v>4</v>
      </c>
      <c r="J69" s="5">
        <v>15</v>
      </c>
      <c r="K69" s="5">
        <v>11</v>
      </c>
      <c r="L69" s="5">
        <v>4</v>
      </c>
      <c r="M69" s="5">
        <v>802</v>
      </c>
      <c r="N69" s="5">
        <v>13</v>
      </c>
      <c r="O69" s="4">
        <v>1006</v>
      </c>
    </row>
    <row r="70" spans="1:15" ht="17.25" thickBot="1">
      <c r="A70" s="3"/>
      <c r="B70" s="3" t="s">
        <v>6143</v>
      </c>
      <c r="C70" s="4">
        <v>4269</v>
      </c>
      <c r="D70" s="4">
        <v>2219</v>
      </c>
      <c r="E70" s="4">
        <v>1788</v>
      </c>
      <c r="F70" s="5">
        <v>216</v>
      </c>
      <c r="G70" s="5">
        <v>80</v>
      </c>
      <c r="H70" s="5">
        <v>46</v>
      </c>
      <c r="I70" s="5">
        <v>7</v>
      </c>
      <c r="J70" s="5">
        <v>26</v>
      </c>
      <c r="K70" s="5">
        <v>34</v>
      </c>
      <c r="L70" s="5">
        <v>1</v>
      </c>
      <c r="M70" s="4">
        <v>2198</v>
      </c>
      <c r="N70" s="5">
        <v>21</v>
      </c>
      <c r="O70" s="4">
        <v>2050</v>
      </c>
    </row>
    <row r="71" spans="1:15" ht="17.25" thickBot="1">
      <c r="A71" s="3"/>
      <c r="B71" s="3" t="s">
        <v>6142</v>
      </c>
      <c r="C71" s="4">
        <v>4027</v>
      </c>
      <c r="D71" s="4">
        <v>2322</v>
      </c>
      <c r="E71" s="4">
        <v>1862</v>
      </c>
      <c r="F71" s="5">
        <v>228</v>
      </c>
      <c r="G71" s="5">
        <v>80</v>
      </c>
      <c r="H71" s="5">
        <v>53</v>
      </c>
      <c r="I71" s="5">
        <v>16</v>
      </c>
      <c r="J71" s="5">
        <v>9</v>
      </c>
      <c r="K71" s="5">
        <v>56</v>
      </c>
      <c r="L71" s="5">
        <v>7</v>
      </c>
      <c r="M71" s="4">
        <v>2311</v>
      </c>
      <c r="N71" s="5">
        <v>11</v>
      </c>
      <c r="O71" s="4">
        <v>1705</v>
      </c>
    </row>
    <row r="72" spans="1:15" ht="17.25" thickBot="1">
      <c r="A72" s="3"/>
      <c r="B72" s="3" t="s">
        <v>6141</v>
      </c>
      <c r="C72" s="4">
        <v>2840</v>
      </c>
      <c r="D72" s="4">
        <v>1270</v>
      </c>
      <c r="E72" s="5">
        <v>981</v>
      </c>
      <c r="F72" s="5">
        <v>144</v>
      </c>
      <c r="G72" s="5">
        <v>31</v>
      </c>
      <c r="H72" s="5">
        <v>32</v>
      </c>
      <c r="I72" s="5">
        <v>6</v>
      </c>
      <c r="J72" s="5">
        <v>20</v>
      </c>
      <c r="K72" s="5">
        <v>30</v>
      </c>
      <c r="L72" s="5">
        <v>8</v>
      </c>
      <c r="M72" s="4">
        <v>1252</v>
      </c>
      <c r="N72" s="5">
        <v>18</v>
      </c>
      <c r="O72" s="4">
        <v>1570</v>
      </c>
    </row>
    <row r="73" spans="1:15" ht="17.25" thickBot="1">
      <c r="A73" s="3" t="s">
        <v>6140</v>
      </c>
      <c r="B73" s="3" t="s">
        <v>36</v>
      </c>
      <c r="C73" s="4">
        <v>27530</v>
      </c>
      <c r="D73" s="4">
        <v>16627</v>
      </c>
      <c r="E73" s="4">
        <v>13032</v>
      </c>
      <c r="F73" s="4">
        <v>1848</v>
      </c>
      <c r="G73" s="5">
        <v>455</v>
      </c>
      <c r="H73" s="5">
        <v>498</v>
      </c>
      <c r="I73" s="5">
        <v>75</v>
      </c>
      <c r="J73" s="5">
        <v>155</v>
      </c>
      <c r="K73" s="5">
        <v>353</v>
      </c>
      <c r="L73" s="5">
        <v>60</v>
      </c>
      <c r="M73" s="4">
        <v>16476</v>
      </c>
      <c r="N73" s="5">
        <v>151</v>
      </c>
      <c r="O73" s="4">
        <v>10903</v>
      </c>
    </row>
    <row r="74" spans="1:15" ht="23.25" thickBot="1">
      <c r="A74" s="3"/>
      <c r="B74" s="3" t="s">
        <v>37</v>
      </c>
      <c r="C74" s="4">
        <v>7057</v>
      </c>
      <c r="D74" s="4">
        <v>7056</v>
      </c>
      <c r="E74" s="4">
        <v>5646</v>
      </c>
      <c r="F74" s="5">
        <v>785</v>
      </c>
      <c r="G74" s="5">
        <v>177</v>
      </c>
      <c r="H74" s="5">
        <v>206</v>
      </c>
      <c r="I74" s="5">
        <v>25</v>
      </c>
      <c r="J74" s="5">
        <v>37</v>
      </c>
      <c r="K74" s="5">
        <v>120</v>
      </c>
      <c r="L74" s="5">
        <v>19</v>
      </c>
      <c r="M74" s="4">
        <v>7015</v>
      </c>
      <c r="N74" s="5">
        <v>41</v>
      </c>
      <c r="O74" s="5">
        <v>1</v>
      </c>
    </row>
    <row r="75" spans="1:15" ht="17.25" thickBot="1">
      <c r="A75" s="3"/>
      <c r="B75" s="3" t="s">
        <v>6139</v>
      </c>
      <c r="C75" s="4">
        <v>4546</v>
      </c>
      <c r="D75" s="4">
        <v>1773</v>
      </c>
      <c r="E75" s="4">
        <v>1380</v>
      </c>
      <c r="F75" s="5">
        <v>193</v>
      </c>
      <c r="G75" s="5">
        <v>42</v>
      </c>
      <c r="H75" s="5">
        <v>42</v>
      </c>
      <c r="I75" s="5">
        <v>12</v>
      </c>
      <c r="J75" s="5">
        <v>21</v>
      </c>
      <c r="K75" s="5">
        <v>53</v>
      </c>
      <c r="L75" s="5">
        <v>8</v>
      </c>
      <c r="M75" s="4">
        <v>1751</v>
      </c>
      <c r="N75" s="5">
        <v>22</v>
      </c>
      <c r="O75" s="4">
        <v>2773</v>
      </c>
    </row>
    <row r="76" spans="1:15" ht="17.25" thickBot="1">
      <c r="A76" s="3"/>
      <c r="B76" s="3" t="s">
        <v>6138</v>
      </c>
      <c r="C76" s="4">
        <v>3334</v>
      </c>
      <c r="D76" s="4">
        <v>1459</v>
      </c>
      <c r="E76" s="4">
        <v>1111</v>
      </c>
      <c r="F76" s="5">
        <v>176</v>
      </c>
      <c r="G76" s="5">
        <v>44</v>
      </c>
      <c r="H76" s="5">
        <v>45</v>
      </c>
      <c r="I76" s="5">
        <v>10</v>
      </c>
      <c r="J76" s="5">
        <v>16</v>
      </c>
      <c r="K76" s="5">
        <v>35</v>
      </c>
      <c r="L76" s="5">
        <v>10</v>
      </c>
      <c r="M76" s="4">
        <v>1447</v>
      </c>
      <c r="N76" s="5">
        <v>12</v>
      </c>
      <c r="O76" s="4">
        <v>1875</v>
      </c>
    </row>
    <row r="77" spans="1:15" ht="17.25" thickBot="1">
      <c r="A77" s="3"/>
      <c r="B77" s="3" t="s">
        <v>6137</v>
      </c>
      <c r="C77" s="4">
        <v>2928</v>
      </c>
      <c r="D77" s="4">
        <v>1509</v>
      </c>
      <c r="E77" s="4">
        <v>1135</v>
      </c>
      <c r="F77" s="5">
        <v>180</v>
      </c>
      <c r="G77" s="5">
        <v>43</v>
      </c>
      <c r="H77" s="5">
        <v>72</v>
      </c>
      <c r="I77" s="5">
        <v>5</v>
      </c>
      <c r="J77" s="5">
        <v>16</v>
      </c>
      <c r="K77" s="5">
        <v>38</v>
      </c>
      <c r="L77" s="5">
        <v>2</v>
      </c>
      <c r="M77" s="4">
        <v>1491</v>
      </c>
      <c r="N77" s="5">
        <v>18</v>
      </c>
      <c r="O77" s="4">
        <v>1419</v>
      </c>
    </row>
    <row r="78" spans="1:15" ht="17.25" thickBot="1">
      <c r="A78" s="3"/>
      <c r="B78" s="3" t="s">
        <v>6136</v>
      </c>
      <c r="C78" s="4">
        <v>3619</v>
      </c>
      <c r="D78" s="4">
        <v>1887</v>
      </c>
      <c r="E78" s="4">
        <v>1483</v>
      </c>
      <c r="F78" s="5">
        <v>186</v>
      </c>
      <c r="G78" s="5">
        <v>63</v>
      </c>
      <c r="H78" s="5">
        <v>56</v>
      </c>
      <c r="I78" s="5">
        <v>9</v>
      </c>
      <c r="J78" s="5">
        <v>26</v>
      </c>
      <c r="K78" s="5">
        <v>30</v>
      </c>
      <c r="L78" s="5">
        <v>11</v>
      </c>
      <c r="M78" s="4">
        <v>1864</v>
      </c>
      <c r="N78" s="5">
        <v>23</v>
      </c>
      <c r="O78" s="4">
        <v>1732</v>
      </c>
    </row>
    <row r="79" spans="1:15" ht="17.25" thickBot="1">
      <c r="A79" s="3"/>
      <c r="B79" s="3" t="s">
        <v>6135</v>
      </c>
      <c r="C79" s="4">
        <v>3393</v>
      </c>
      <c r="D79" s="4">
        <v>1667</v>
      </c>
      <c r="E79" s="4">
        <v>1306</v>
      </c>
      <c r="F79" s="5">
        <v>176</v>
      </c>
      <c r="G79" s="5">
        <v>50</v>
      </c>
      <c r="H79" s="5">
        <v>44</v>
      </c>
      <c r="I79" s="5">
        <v>6</v>
      </c>
      <c r="J79" s="5">
        <v>17</v>
      </c>
      <c r="K79" s="5">
        <v>41</v>
      </c>
      <c r="L79" s="5">
        <v>6</v>
      </c>
      <c r="M79" s="4">
        <v>1646</v>
      </c>
      <c r="N79" s="5">
        <v>21</v>
      </c>
      <c r="O79" s="4">
        <v>1726</v>
      </c>
    </row>
    <row r="80" spans="1:15" ht="17.25" thickBot="1">
      <c r="A80" s="3"/>
      <c r="B80" s="3" t="s">
        <v>6134</v>
      </c>
      <c r="C80" s="4">
        <v>2653</v>
      </c>
      <c r="D80" s="4">
        <v>1276</v>
      </c>
      <c r="E80" s="5">
        <v>971</v>
      </c>
      <c r="F80" s="5">
        <v>152</v>
      </c>
      <c r="G80" s="5">
        <v>36</v>
      </c>
      <c r="H80" s="5">
        <v>33</v>
      </c>
      <c r="I80" s="5">
        <v>8</v>
      </c>
      <c r="J80" s="5">
        <v>22</v>
      </c>
      <c r="K80" s="5">
        <v>36</v>
      </c>
      <c r="L80" s="5">
        <v>4</v>
      </c>
      <c r="M80" s="4">
        <v>1262</v>
      </c>
      <c r="N80" s="5">
        <v>14</v>
      </c>
      <c r="O80" s="4">
        <v>1377</v>
      </c>
    </row>
    <row r="81" spans="1:15" ht="23.25" thickBot="1">
      <c r="A81" s="3" t="s">
        <v>97</v>
      </c>
      <c r="B81" s="3"/>
      <c r="C81" s="5">
        <v>0</v>
      </c>
      <c r="D81" s="5">
        <v>8</v>
      </c>
      <c r="E81" s="5">
        <v>5</v>
      </c>
      <c r="F81" s="5">
        <v>0</v>
      </c>
      <c r="G81" s="5">
        <v>1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7</v>
      </c>
      <c r="N81" s="5">
        <v>1</v>
      </c>
      <c r="O81" s="5">
        <v>-8</v>
      </c>
    </row>
  </sheetData>
  <mergeCells count="7">
    <mergeCell ref="O1:O3"/>
    <mergeCell ref="M2:M3"/>
    <mergeCell ref="A1:A3"/>
    <mergeCell ref="B1:B3"/>
    <mergeCell ref="C1:C3"/>
    <mergeCell ref="D1:D3"/>
    <mergeCell ref="E1:M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EB53-FF06-4F86-A49E-7DDC5BF749FD}">
  <sheetPr>
    <tabColor theme="8" tint="0.59999389629810485"/>
  </sheetPr>
  <dimension ref="A1:X8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100</v>
      </c>
      <c r="H2" s="16" t="s">
        <v>13</v>
      </c>
      <c r="I2" s="16" t="s">
        <v>19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6261</v>
      </c>
      <c r="F3" s="17" t="s">
        <v>6260</v>
      </c>
      <c r="G3" s="17" t="s">
        <v>6259</v>
      </c>
      <c r="H3" s="17" t="s">
        <v>6258</v>
      </c>
      <c r="I3" s="17" t="s">
        <v>6257</v>
      </c>
      <c r="J3" s="44"/>
      <c r="K3" s="17"/>
      <c r="L3" s="44"/>
      <c r="U3" t="s">
        <v>3</v>
      </c>
      <c r="V3" t="str">
        <f t="shared" si="0"/>
        <v>이용빈</v>
      </c>
      <c r="W3" t="str">
        <f t="shared" si="0"/>
        <v>김동철</v>
      </c>
      <c r="X3" t="str">
        <f t="shared" si="0"/>
        <v>나경채</v>
      </c>
    </row>
    <row r="4" spans="1:24" ht="17.25" thickBot="1">
      <c r="A4" s="3" t="s">
        <v>30</v>
      </c>
      <c r="B4" s="3"/>
      <c r="C4" s="4">
        <v>139213</v>
      </c>
      <c r="D4" s="4">
        <v>88264</v>
      </c>
      <c r="E4" s="4">
        <v>67482</v>
      </c>
      <c r="F4" s="4">
        <v>11570</v>
      </c>
      <c r="G4" s="4">
        <v>3830</v>
      </c>
      <c r="H4" s="4">
        <v>3110</v>
      </c>
      <c r="I4" s="5">
        <v>773</v>
      </c>
      <c r="J4" s="4">
        <v>86765</v>
      </c>
      <c r="K4" s="4">
        <v>1499</v>
      </c>
      <c r="L4" s="4">
        <v>50949</v>
      </c>
      <c r="V4" s="8"/>
      <c r="W4" s="8"/>
      <c r="X4" s="8"/>
    </row>
    <row r="5" spans="1:24" ht="23.25" thickBot="1">
      <c r="A5" s="3" t="s">
        <v>31</v>
      </c>
      <c r="B5" s="3"/>
      <c r="C5" s="5">
        <v>237</v>
      </c>
      <c r="D5" s="5">
        <v>229</v>
      </c>
      <c r="E5" s="5">
        <v>153</v>
      </c>
      <c r="F5" s="5">
        <v>37</v>
      </c>
      <c r="G5" s="5">
        <v>13</v>
      </c>
      <c r="H5" s="5">
        <v>8</v>
      </c>
      <c r="I5" s="5">
        <v>5</v>
      </c>
      <c r="J5" s="5">
        <v>216</v>
      </c>
      <c r="K5" s="5">
        <v>13</v>
      </c>
      <c r="L5" s="5">
        <v>8</v>
      </c>
      <c r="T5" t="s">
        <v>2929</v>
      </c>
      <c r="U5">
        <f>SUMIF($A:$A,"합계",D:D)</f>
        <v>88264</v>
      </c>
      <c r="V5">
        <f>SUMIF($A:$A,"합계",E:E)</f>
        <v>67482</v>
      </c>
      <c r="W5">
        <f>SUMIF($A:$A,"합계",F:F)</f>
        <v>11570</v>
      </c>
      <c r="X5">
        <f>SUMIF($A:$A,"합계",G:G)</f>
        <v>3830</v>
      </c>
    </row>
    <row r="6" spans="1:24" ht="23.25" thickBot="1">
      <c r="A6" s="3" t="s">
        <v>32</v>
      </c>
      <c r="B6" s="3"/>
      <c r="C6" s="4">
        <v>9198</v>
      </c>
      <c r="D6" s="4">
        <v>9182</v>
      </c>
      <c r="E6" s="4">
        <v>7054</v>
      </c>
      <c r="F6" s="4">
        <v>1064</v>
      </c>
      <c r="G6" s="5">
        <v>475</v>
      </c>
      <c r="H6" s="5">
        <v>267</v>
      </c>
      <c r="I6" s="5">
        <v>113</v>
      </c>
      <c r="J6" s="4">
        <v>8973</v>
      </c>
      <c r="K6" s="5">
        <v>209</v>
      </c>
      <c r="L6" s="5">
        <v>16</v>
      </c>
      <c r="T6" t="s">
        <v>2930</v>
      </c>
      <c r="U6">
        <f>U5-U7</f>
        <v>47728</v>
      </c>
      <c r="V6">
        <f>V5-V7</f>
        <v>36149</v>
      </c>
      <c r="W6">
        <f>W5-W7</f>
        <v>6395</v>
      </c>
      <c r="X6">
        <f>X5-X7</f>
        <v>2095</v>
      </c>
    </row>
    <row r="7" spans="1:24" ht="23.25" thickBot="1">
      <c r="A7" s="3" t="s">
        <v>33</v>
      </c>
      <c r="B7" s="3"/>
      <c r="C7" s="5">
        <v>194</v>
      </c>
      <c r="D7" s="5">
        <v>52</v>
      </c>
      <c r="E7" s="5">
        <v>45</v>
      </c>
      <c r="F7" s="5">
        <v>3</v>
      </c>
      <c r="G7" s="5">
        <v>3</v>
      </c>
      <c r="H7" s="5">
        <v>0</v>
      </c>
      <c r="I7" s="5">
        <v>0</v>
      </c>
      <c r="J7" s="5">
        <v>51</v>
      </c>
      <c r="K7" s="5">
        <v>1</v>
      </c>
      <c r="L7" s="5">
        <v>142</v>
      </c>
      <c r="T7" t="s">
        <v>2931</v>
      </c>
      <c r="U7">
        <f>U11+U10+U9</f>
        <v>40536</v>
      </c>
      <c r="V7">
        <f>V11+V10+V9</f>
        <v>31333</v>
      </c>
      <c r="W7">
        <f>W11+W10+W9</f>
        <v>5175</v>
      </c>
      <c r="X7">
        <f>X11+X10+X9</f>
        <v>1735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6256</v>
      </c>
      <c r="B9" s="3" t="s">
        <v>36</v>
      </c>
      <c r="C9" s="4">
        <v>9126</v>
      </c>
      <c r="D9" s="4">
        <v>5642</v>
      </c>
      <c r="E9" s="4">
        <v>4235</v>
      </c>
      <c r="F9" s="5">
        <v>804</v>
      </c>
      <c r="G9" s="5">
        <v>202</v>
      </c>
      <c r="H9" s="5">
        <v>259</v>
      </c>
      <c r="I9" s="5">
        <v>44</v>
      </c>
      <c r="J9" s="4">
        <v>5544</v>
      </c>
      <c r="K9" s="5">
        <v>98</v>
      </c>
      <c r="L9" s="4">
        <v>3484</v>
      </c>
      <c r="T9" t="s">
        <v>2934</v>
      </c>
      <c r="U9">
        <f>SUMIF($A:$A,"거소·선상투표",D:D)+SUMIF($A:$A,"국외부재자투표",D:D)+SUMIF($A:$A,"국외부재자투표(공관)",D:D)</f>
        <v>281</v>
      </c>
      <c r="V9">
        <f t="shared" ref="V9:X11" si="1">SUMIF($A:$A,"거소·선상투표",E:E)+SUMIF($A:$A,"국외부재자투표",E:E)+SUMIF($A:$A,"국외부재자투표(공관)",E:E)</f>
        <v>198</v>
      </c>
      <c r="W9">
        <f t="shared" si="1"/>
        <v>40</v>
      </c>
      <c r="X9">
        <f t="shared" si="1"/>
        <v>16</v>
      </c>
    </row>
    <row r="10" spans="1:24" ht="23.25" thickBot="1">
      <c r="A10" s="3"/>
      <c r="B10" s="3" t="s">
        <v>37</v>
      </c>
      <c r="C10" s="4">
        <v>2501</v>
      </c>
      <c r="D10" s="4">
        <v>2501</v>
      </c>
      <c r="E10" s="4">
        <v>1918</v>
      </c>
      <c r="F10" s="5">
        <v>355</v>
      </c>
      <c r="G10" s="5">
        <v>91</v>
      </c>
      <c r="H10" s="5">
        <v>85</v>
      </c>
      <c r="I10" s="5">
        <v>16</v>
      </c>
      <c r="J10" s="4">
        <v>2465</v>
      </c>
      <c r="K10" s="5">
        <v>36</v>
      </c>
      <c r="L10" s="5">
        <v>0</v>
      </c>
      <c r="T10" t="s">
        <v>2932</v>
      </c>
      <c r="U10">
        <f>SUMIF($B:$B,"관내사전투표",D:D)</f>
        <v>31073</v>
      </c>
      <c r="V10">
        <f t="shared" ref="V10:X12" si="2">SUMIF($B:$B,"관내사전투표",E:E)</f>
        <v>24081</v>
      </c>
      <c r="W10">
        <f t="shared" si="2"/>
        <v>4071</v>
      </c>
      <c r="X10">
        <f t="shared" si="2"/>
        <v>1244</v>
      </c>
    </row>
    <row r="11" spans="1:24" ht="23.25" thickBot="1">
      <c r="A11" s="3"/>
      <c r="B11" s="3" t="s">
        <v>6255</v>
      </c>
      <c r="C11" s="4">
        <v>2311</v>
      </c>
      <c r="D11" s="5">
        <v>947</v>
      </c>
      <c r="E11" s="5">
        <v>681</v>
      </c>
      <c r="F11" s="5">
        <v>149</v>
      </c>
      <c r="G11" s="5">
        <v>41</v>
      </c>
      <c r="H11" s="5">
        <v>33</v>
      </c>
      <c r="I11" s="5">
        <v>14</v>
      </c>
      <c r="J11" s="5">
        <v>918</v>
      </c>
      <c r="K11" s="5">
        <v>29</v>
      </c>
      <c r="L11" s="4">
        <v>1364</v>
      </c>
      <c r="T11" t="s">
        <v>2933</v>
      </c>
      <c r="U11">
        <f>SUMIF($A:$A,"관외사전투표",D:D)</f>
        <v>9182</v>
      </c>
      <c r="V11">
        <f t="shared" ref="V11:X13" si="3">SUMIF($A:$A,"관외사전투표",E:E)</f>
        <v>7054</v>
      </c>
      <c r="W11">
        <f t="shared" si="3"/>
        <v>1064</v>
      </c>
      <c r="X11">
        <f t="shared" si="3"/>
        <v>475</v>
      </c>
    </row>
    <row r="12" spans="1:24" ht="23.25" thickBot="1">
      <c r="A12" s="3"/>
      <c r="B12" s="3" t="s">
        <v>6254</v>
      </c>
      <c r="C12" s="4">
        <v>1650</v>
      </c>
      <c r="D12" s="5">
        <v>744</v>
      </c>
      <c r="E12" s="5">
        <v>577</v>
      </c>
      <c r="F12" s="5">
        <v>91</v>
      </c>
      <c r="G12" s="5">
        <v>22</v>
      </c>
      <c r="H12" s="5">
        <v>33</v>
      </c>
      <c r="I12" s="5">
        <v>6</v>
      </c>
      <c r="J12" s="5">
        <v>729</v>
      </c>
      <c r="K12" s="5">
        <v>15</v>
      </c>
      <c r="L12" s="5">
        <v>906</v>
      </c>
    </row>
    <row r="13" spans="1:24" ht="23.25" thickBot="1">
      <c r="A13" s="3"/>
      <c r="B13" s="3" t="s">
        <v>6253</v>
      </c>
      <c r="C13" s="4">
        <v>2664</v>
      </c>
      <c r="D13" s="4">
        <v>1450</v>
      </c>
      <c r="E13" s="4">
        <v>1059</v>
      </c>
      <c r="F13" s="5">
        <v>209</v>
      </c>
      <c r="G13" s="5">
        <v>48</v>
      </c>
      <c r="H13" s="5">
        <v>108</v>
      </c>
      <c r="I13" s="5">
        <v>8</v>
      </c>
      <c r="J13" s="4">
        <v>1432</v>
      </c>
      <c r="K13" s="5">
        <v>18</v>
      </c>
      <c r="L13" s="4">
        <v>1214</v>
      </c>
    </row>
    <row r="14" spans="1:24" ht="17.25" thickBot="1">
      <c r="A14" s="3" t="s">
        <v>6252</v>
      </c>
      <c r="B14" s="3" t="s">
        <v>36</v>
      </c>
      <c r="C14" s="4">
        <v>6067</v>
      </c>
      <c r="D14" s="4">
        <v>3719</v>
      </c>
      <c r="E14" s="4">
        <v>2723</v>
      </c>
      <c r="F14" s="5">
        <v>651</v>
      </c>
      <c r="G14" s="5">
        <v>123</v>
      </c>
      <c r="H14" s="5">
        <v>124</v>
      </c>
      <c r="I14" s="5">
        <v>45</v>
      </c>
      <c r="J14" s="4">
        <v>3666</v>
      </c>
      <c r="K14" s="5">
        <v>53</v>
      </c>
      <c r="L14" s="4">
        <v>2348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1930</v>
      </c>
      <c r="D15" s="4">
        <v>1930</v>
      </c>
      <c r="E15" s="4">
        <v>1412</v>
      </c>
      <c r="F15" s="5">
        <v>347</v>
      </c>
      <c r="G15" s="5">
        <v>62</v>
      </c>
      <c r="H15" s="5">
        <v>65</v>
      </c>
      <c r="I15" s="5">
        <v>19</v>
      </c>
      <c r="J15" s="4">
        <v>1905</v>
      </c>
      <c r="K15" s="5">
        <v>25</v>
      </c>
      <c r="L15" s="5">
        <v>0</v>
      </c>
      <c r="U15" s="8"/>
      <c r="V15" s="8"/>
      <c r="W15" s="8"/>
      <c r="X15" s="8"/>
    </row>
    <row r="16" spans="1:24" ht="23.25" thickBot="1">
      <c r="A16" s="3"/>
      <c r="B16" s="3" t="s">
        <v>6251</v>
      </c>
      <c r="C16" s="4">
        <v>1298</v>
      </c>
      <c r="D16" s="5">
        <v>479</v>
      </c>
      <c r="E16" s="5">
        <v>360</v>
      </c>
      <c r="F16" s="5">
        <v>74</v>
      </c>
      <c r="G16" s="5">
        <v>14</v>
      </c>
      <c r="H16" s="5">
        <v>15</v>
      </c>
      <c r="I16" s="5">
        <v>10</v>
      </c>
      <c r="J16" s="5">
        <v>473</v>
      </c>
      <c r="K16" s="5">
        <v>6</v>
      </c>
      <c r="L16" s="5">
        <v>819</v>
      </c>
    </row>
    <row r="17" spans="1:12" ht="23.25" thickBot="1">
      <c r="A17" s="3"/>
      <c r="B17" s="3" t="s">
        <v>6250</v>
      </c>
      <c r="C17" s="4">
        <v>1228</v>
      </c>
      <c r="D17" s="5">
        <v>470</v>
      </c>
      <c r="E17" s="5">
        <v>319</v>
      </c>
      <c r="F17" s="5">
        <v>98</v>
      </c>
      <c r="G17" s="5">
        <v>21</v>
      </c>
      <c r="H17" s="5">
        <v>14</v>
      </c>
      <c r="I17" s="5">
        <v>9</v>
      </c>
      <c r="J17" s="5">
        <v>461</v>
      </c>
      <c r="K17" s="5">
        <v>9</v>
      </c>
      <c r="L17" s="5">
        <v>758</v>
      </c>
    </row>
    <row r="18" spans="1:12" ht="23.25" thickBot="1">
      <c r="A18" s="3"/>
      <c r="B18" s="3" t="s">
        <v>6249</v>
      </c>
      <c r="C18" s="4">
        <v>1611</v>
      </c>
      <c r="D18" s="5">
        <v>840</v>
      </c>
      <c r="E18" s="5">
        <v>632</v>
      </c>
      <c r="F18" s="5">
        <v>132</v>
      </c>
      <c r="G18" s="5">
        <v>26</v>
      </c>
      <c r="H18" s="5">
        <v>30</v>
      </c>
      <c r="I18" s="5">
        <v>7</v>
      </c>
      <c r="J18" s="5">
        <v>827</v>
      </c>
      <c r="K18" s="5">
        <v>13</v>
      </c>
      <c r="L18" s="5">
        <v>771</v>
      </c>
    </row>
    <row r="19" spans="1:12" ht="17.25" thickBot="1">
      <c r="A19" s="3" t="s">
        <v>6248</v>
      </c>
      <c r="B19" s="3" t="s">
        <v>36</v>
      </c>
      <c r="C19" s="4">
        <v>12361</v>
      </c>
      <c r="D19" s="4">
        <v>7664</v>
      </c>
      <c r="E19" s="4">
        <v>5735</v>
      </c>
      <c r="F19" s="4">
        <v>1147</v>
      </c>
      <c r="G19" s="5">
        <v>266</v>
      </c>
      <c r="H19" s="5">
        <v>358</v>
      </c>
      <c r="I19" s="5">
        <v>46</v>
      </c>
      <c r="J19" s="4">
        <v>7552</v>
      </c>
      <c r="K19" s="5">
        <v>112</v>
      </c>
      <c r="L19" s="4">
        <v>4697</v>
      </c>
    </row>
    <row r="20" spans="1:12" ht="23.25" thickBot="1">
      <c r="A20" s="3"/>
      <c r="B20" s="3" t="s">
        <v>37</v>
      </c>
      <c r="C20" s="4">
        <v>3705</v>
      </c>
      <c r="D20" s="4">
        <v>3705</v>
      </c>
      <c r="E20" s="4">
        <v>2824</v>
      </c>
      <c r="F20" s="5">
        <v>536</v>
      </c>
      <c r="G20" s="5">
        <v>135</v>
      </c>
      <c r="H20" s="5">
        <v>156</v>
      </c>
      <c r="I20" s="5">
        <v>11</v>
      </c>
      <c r="J20" s="4">
        <v>3662</v>
      </c>
      <c r="K20" s="5">
        <v>43</v>
      </c>
      <c r="L20" s="5">
        <v>0</v>
      </c>
    </row>
    <row r="21" spans="1:12" ht="17.25" thickBot="1">
      <c r="A21" s="3"/>
      <c r="B21" s="3" t="s">
        <v>6247</v>
      </c>
      <c r="C21" s="4">
        <v>2203</v>
      </c>
      <c r="D21" s="5">
        <v>951</v>
      </c>
      <c r="E21" s="5">
        <v>701</v>
      </c>
      <c r="F21" s="5">
        <v>135</v>
      </c>
      <c r="G21" s="5">
        <v>37</v>
      </c>
      <c r="H21" s="5">
        <v>54</v>
      </c>
      <c r="I21" s="5">
        <v>6</v>
      </c>
      <c r="J21" s="5">
        <v>933</v>
      </c>
      <c r="K21" s="5">
        <v>18</v>
      </c>
      <c r="L21" s="4">
        <v>1252</v>
      </c>
    </row>
    <row r="22" spans="1:12" ht="17.25" thickBot="1">
      <c r="A22" s="3"/>
      <c r="B22" s="3" t="s">
        <v>6246</v>
      </c>
      <c r="C22" s="4">
        <v>3409</v>
      </c>
      <c r="D22" s="4">
        <v>1439</v>
      </c>
      <c r="E22" s="4">
        <v>1081</v>
      </c>
      <c r="F22" s="5">
        <v>221</v>
      </c>
      <c r="G22" s="5">
        <v>55</v>
      </c>
      <c r="H22" s="5">
        <v>43</v>
      </c>
      <c r="I22" s="5">
        <v>11</v>
      </c>
      <c r="J22" s="4">
        <v>1411</v>
      </c>
      <c r="K22" s="5">
        <v>28</v>
      </c>
      <c r="L22" s="4">
        <v>1970</v>
      </c>
    </row>
    <row r="23" spans="1:12" ht="17.25" thickBot="1">
      <c r="A23" s="3"/>
      <c r="B23" s="3" t="s">
        <v>6245</v>
      </c>
      <c r="C23" s="4">
        <v>3044</v>
      </c>
      <c r="D23" s="4">
        <v>1569</v>
      </c>
      <c r="E23" s="4">
        <v>1129</v>
      </c>
      <c r="F23" s="5">
        <v>255</v>
      </c>
      <c r="G23" s="5">
        <v>39</v>
      </c>
      <c r="H23" s="5">
        <v>105</v>
      </c>
      <c r="I23" s="5">
        <v>18</v>
      </c>
      <c r="J23" s="4">
        <v>1546</v>
      </c>
      <c r="K23" s="5">
        <v>23</v>
      </c>
      <c r="L23" s="4">
        <v>1475</v>
      </c>
    </row>
    <row r="24" spans="1:12" ht="17.25" thickBot="1">
      <c r="A24" s="3" t="s">
        <v>5078</v>
      </c>
      <c r="B24" s="3" t="s">
        <v>36</v>
      </c>
      <c r="C24" s="4">
        <v>3974</v>
      </c>
      <c r="D24" s="4">
        <v>2444</v>
      </c>
      <c r="E24" s="4">
        <v>1831</v>
      </c>
      <c r="F24" s="5">
        <v>396</v>
      </c>
      <c r="G24" s="5">
        <v>95</v>
      </c>
      <c r="H24" s="5">
        <v>60</v>
      </c>
      <c r="I24" s="5">
        <v>18</v>
      </c>
      <c r="J24" s="4">
        <v>2400</v>
      </c>
      <c r="K24" s="5">
        <v>44</v>
      </c>
      <c r="L24" s="4">
        <v>1530</v>
      </c>
    </row>
    <row r="25" spans="1:12" ht="23.25" thickBot="1">
      <c r="A25" s="3"/>
      <c r="B25" s="3" t="s">
        <v>37</v>
      </c>
      <c r="C25" s="4">
        <v>1260</v>
      </c>
      <c r="D25" s="4">
        <v>1260</v>
      </c>
      <c r="E25" s="5">
        <v>959</v>
      </c>
      <c r="F25" s="5">
        <v>195</v>
      </c>
      <c r="G25" s="5">
        <v>49</v>
      </c>
      <c r="H25" s="5">
        <v>29</v>
      </c>
      <c r="I25" s="5">
        <v>5</v>
      </c>
      <c r="J25" s="4">
        <v>1237</v>
      </c>
      <c r="K25" s="5">
        <v>23</v>
      </c>
      <c r="L25" s="5">
        <v>0</v>
      </c>
    </row>
    <row r="26" spans="1:12" ht="17.25" thickBot="1">
      <c r="A26" s="3"/>
      <c r="B26" s="3" t="s">
        <v>5077</v>
      </c>
      <c r="C26" s="4">
        <v>1180</v>
      </c>
      <c r="D26" s="5">
        <v>476</v>
      </c>
      <c r="E26" s="5">
        <v>365</v>
      </c>
      <c r="F26" s="5">
        <v>61</v>
      </c>
      <c r="G26" s="5">
        <v>16</v>
      </c>
      <c r="H26" s="5">
        <v>16</v>
      </c>
      <c r="I26" s="5">
        <v>6</v>
      </c>
      <c r="J26" s="5">
        <v>464</v>
      </c>
      <c r="K26" s="5">
        <v>12</v>
      </c>
      <c r="L26" s="5">
        <v>704</v>
      </c>
    </row>
    <row r="27" spans="1:12" ht="17.25" thickBot="1">
      <c r="A27" s="3"/>
      <c r="B27" s="3" t="s">
        <v>5076</v>
      </c>
      <c r="C27" s="4">
        <v>1534</v>
      </c>
      <c r="D27" s="5">
        <v>708</v>
      </c>
      <c r="E27" s="5">
        <v>507</v>
      </c>
      <c r="F27" s="5">
        <v>140</v>
      </c>
      <c r="G27" s="5">
        <v>30</v>
      </c>
      <c r="H27" s="5">
        <v>15</v>
      </c>
      <c r="I27" s="5">
        <v>7</v>
      </c>
      <c r="J27" s="5">
        <v>699</v>
      </c>
      <c r="K27" s="5">
        <v>9</v>
      </c>
      <c r="L27" s="5">
        <v>826</v>
      </c>
    </row>
    <row r="28" spans="1:12" ht="17.25" thickBot="1">
      <c r="A28" s="3" t="s">
        <v>6244</v>
      </c>
      <c r="B28" s="3" t="s">
        <v>36</v>
      </c>
      <c r="C28" s="4">
        <v>22842</v>
      </c>
      <c r="D28" s="4">
        <v>13468</v>
      </c>
      <c r="E28" s="4">
        <v>10164</v>
      </c>
      <c r="F28" s="4">
        <v>1949</v>
      </c>
      <c r="G28" s="5">
        <v>587</v>
      </c>
      <c r="H28" s="5">
        <v>445</v>
      </c>
      <c r="I28" s="5">
        <v>111</v>
      </c>
      <c r="J28" s="4">
        <v>13256</v>
      </c>
      <c r="K28" s="5">
        <v>212</v>
      </c>
      <c r="L28" s="4">
        <v>9374</v>
      </c>
    </row>
    <row r="29" spans="1:12" ht="23.25" thickBot="1">
      <c r="A29" s="3"/>
      <c r="B29" s="3" t="s">
        <v>37</v>
      </c>
      <c r="C29" s="4">
        <v>4599</v>
      </c>
      <c r="D29" s="4">
        <v>4598</v>
      </c>
      <c r="E29" s="4">
        <v>3527</v>
      </c>
      <c r="F29" s="5">
        <v>643</v>
      </c>
      <c r="G29" s="5">
        <v>199</v>
      </c>
      <c r="H29" s="5">
        <v>144</v>
      </c>
      <c r="I29" s="5">
        <v>27</v>
      </c>
      <c r="J29" s="4">
        <v>4540</v>
      </c>
      <c r="K29" s="5">
        <v>58</v>
      </c>
      <c r="L29" s="5">
        <v>1</v>
      </c>
    </row>
    <row r="30" spans="1:12" ht="17.25" thickBot="1">
      <c r="A30" s="3"/>
      <c r="B30" s="3" t="s">
        <v>6243</v>
      </c>
      <c r="C30" s="4">
        <v>3313</v>
      </c>
      <c r="D30" s="4">
        <v>1535</v>
      </c>
      <c r="E30" s="4">
        <v>1143</v>
      </c>
      <c r="F30" s="5">
        <v>217</v>
      </c>
      <c r="G30" s="5">
        <v>61</v>
      </c>
      <c r="H30" s="5">
        <v>62</v>
      </c>
      <c r="I30" s="5">
        <v>17</v>
      </c>
      <c r="J30" s="4">
        <v>1500</v>
      </c>
      <c r="K30" s="5">
        <v>35</v>
      </c>
      <c r="L30" s="4">
        <v>1778</v>
      </c>
    </row>
    <row r="31" spans="1:12" ht="17.25" thickBot="1">
      <c r="A31" s="3"/>
      <c r="B31" s="3" t="s">
        <v>6242</v>
      </c>
      <c r="C31" s="4">
        <v>2238</v>
      </c>
      <c r="D31" s="4">
        <v>1056</v>
      </c>
      <c r="E31" s="5">
        <v>778</v>
      </c>
      <c r="F31" s="5">
        <v>170</v>
      </c>
      <c r="G31" s="5">
        <v>51</v>
      </c>
      <c r="H31" s="5">
        <v>34</v>
      </c>
      <c r="I31" s="5">
        <v>6</v>
      </c>
      <c r="J31" s="4">
        <v>1039</v>
      </c>
      <c r="K31" s="5">
        <v>17</v>
      </c>
      <c r="L31" s="4">
        <v>1182</v>
      </c>
    </row>
    <row r="32" spans="1:12" ht="17.25" thickBot="1">
      <c r="A32" s="3"/>
      <c r="B32" s="3" t="s">
        <v>6241</v>
      </c>
      <c r="C32" s="4">
        <v>1843</v>
      </c>
      <c r="D32" s="5">
        <v>965</v>
      </c>
      <c r="E32" s="5">
        <v>735</v>
      </c>
      <c r="F32" s="5">
        <v>134</v>
      </c>
      <c r="G32" s="5">
        <v>44</v>
      </c>
      <c r="H32" s="5">
        <v>23</v>
      </c>
      <c r="I32" s="5">
        <v>10</v>
      </c>
      <c r="J32" s="5">
        <v>946</v>
      </c>
      <c r="K32" s="5">
        <v>19</v>
      </c>
      <c r="L32" s="5">
        <v>878</v>
      </c>
    </row>
    <row r="33" spans="1:12" ht="17.25" thickBot="1">
      <c r="A33" s="3"/>
      <c r="B33" s="3" t="s">
        <v>6240</v>
      </c>
      <c r="C33" s="4">
        <v>1891</v>
      </c>
      <c r="D33" s="5">
        <v>708</v>
      </c>
      <c r="E33" s="5">
        <v>508</v>
      </c>
      <c r="F33" s="5">
        <v>116</v>
      </c>
      <c r="G33" s="5">
        <v>30</v>
      </c>
      <c r="H33" s="5">
        <v>25</v>
      </c>
      <c r="I33" s="5">
        <v>14</v>
      </c>
      <c r="J33" s="5">
        <v>693</v>
      </c>
      <c r="K33" s="5">
        <v>15</v>
      </c>
      <c r="L33" s="4">
        <v>1183</v>
      </c>
    </row>
    <row r="34" spans="1:12" ht="17.25" thickBot="1">
      <c r="A34" s="3"/>
      <c r="B34" s="3" t="s">
        <v>6239</v>
      </c>
      <c r="C34" s="4">
        <v>3034</v>
      </c>
      <c r="D34" s="4">
        <v>1540</v>
      </c>
      <c r="E34" s="4">
        <v>1201</v>
      </c>
      <c r="F34" s="5">
        <v>207</v>
      </c>
      <c r="G34" s="5">
        <v>49</v>
      </c>
      <c r="H34" s="5">
        <v>53</v>
      </c>
      <c r="I34" s="5">
        <v>9</v>
      </c>
      <c r="J34" s="4">
        <v>1519</v>
      </c>
      <c r="K34" s="5">
        <v>21</v>
      </c>
      <c r="L34" s="4">
        <v>1494</v>
      </c>
    </row>
    <row r="35" spans="1:12" ht="17.25" thickBot="1">
      <c r="A35" s="3"/>
      <c r="B35" s="3" t="s">
        <v>6238</v>
      </c>
      <c r="C35" s="4">
        <v>2863</v>
      </c>
      <c r="D35" s="4">
        <v>1521</v>
      </c>
      <c r="E35" s="4">
        <v>1122</v>
      </c>
      <c r="F35" s="5">
        <v>234</v>
      </c>
      <c r="G35" s="5">
        <v>69</v>
      </c>
      <c r="H35" s="5">
        <v>57</v>
      </c>
      <c r="I35" s="5">
        <v>12</v>
      </c>
      <c r="J35" s="4">
        <v>1494</v>
      </c>
      <c r="K35" s="5">
        <v>27</v>
      </c>
      <c r="L35" s="4">
        <v>1342</v>
      </c>
    </row>
    <row r="36" spans="1:12" ht="17.25" thickBot="1">
      <c r="A36" s="3"/>
      <c r="B36" s="3" t="s">
        <v>6237</v>
      </c>
      <c r="C36" s="4">
        <v>3061</v>
      </c>
      <c r="D36" s="4">
        <v>1545</v>
      </c>
      <c r="E36" s="4">
        <v>1150</v>
      </c>
      <c r="F36" s="5">
        <v>228</v>
      </c>
      <c r="G36" s="5">
        <v>84</v>
      </c>
      <c r="H36" s="5">
        <v>47</v>
      </c>
      <c r="I36" s="5">
        <v>16</v>
      </c>
      <c r="J36" s="4">
        <v>1525</v>
      </c>
      <c r="K36" s="5">
        <v>20</v>
      </c>
      <c r="L36" s="4">
        <v>1516</v>
      </c>
    </row>
    <row r="37" spans="1:12" ht="17.25" thickBot="1">
      <c r="A37" s="3" t="s">
        <v>6111</v>
      </c>
      <c r="B37" s="3" t="s">
        <v>36</v>
      </c>
      <c r="C37" s="4">
        <v>20068</v>
      </c>
      <c r="D37" s="4">
        <v>11338</v>
      </c>
      <c r="E37" s="4">
        <v>8791</v>
      </c>
      <c r="F37" s="4">
        <v>1423</v>
      </c>
      <c r="G37" s="5">
        <v>482</v>
      </c>
      <c r="H37" s="5">
        <v>324</v>
      </c>
      <c r="I37" s="5">
        <v>115</v>
      </c>
      <c r="J37" s="4">
        <v>11135</v>
      </c>
      <c r="K37" s="5">
        <v>203</v>
      </c>
      <c r="L37" s="4">
        <v>8730</v>
      </c>
    </row>
    <row r="38" spans="1:12" ht="23.25" thickBot="1">
      <c r="A38" s="3"/>
      <c r="B38" s="3" t="s">
        <v>37</v>
      </c>
      <c r="C38" s="4">
        <v>3895</v>
      </c>
      <c r="D38" s="4">
        <v>3895</v>
      </c>
      <c r="E38" s="4">
        <v>3059</v>
      </c>
      <c r="F38" s="5">
        <v>470</v>
      </c>
      <c r="G38" s="5">
        <v>172</v>
      </c>
      <c r="H38" s="5">
        <v>112</v>
      </c>
      <c r="I38" s="5">
        <v>30</v>
      </c>
      <c r="J38" s="4">
        <v>3843</v>
      </c>
      <c r="K38" s="5">
        <v>52</v>
      </c>
      <c r="L38" s="5">
        <v>0</v>
      </c>
    </row>
    <row r="39" spans="1:12" ht="17.25" thickBot="1">
      <c r="A39" s="3"/>
      <c r="B39" s="3" t="s">
        <v>6110</v>
      </c>
      <c r="C39" s="4">
        <v>3378</v>
      </c>
      <c r="D39" s="4">
        <v>1453</v>
      </c>
      <c r="E39" s="4">
        <v>1076</v>
      </c>
      <c r="F39" s="5">
        <v>228</v>
      </c>
      <c r="G39" s="5">
        <v>68</v>
      </c>
      <c r="H39" s="5">
        <v>36</v>
      </c>
      <c r="I39" s="5">
        <v>17</v>
      </c>
      <c r="J39" s="4">
        <v>1425</v>
      </c>
      <c r="K39" s="5">
        <v>28</v>
      </c>
      <c r="L39" s="4">
        <v>1925</v>
      </c>
    </row>
    <row r="40" spans="1:12" ht="17.25" thickBot="1">
      <c r="A40" s="3"/>
      <c r="B40" s="3" t="s">
        <v>6109</v>
      </c>
      <c r="C40" s="5">
        <v>987</v>
      </c>
      <c r="D40" s="5">
        <v>468</v>
      </c>
      <c r="E40" s="5">
        <v>317</v>
      </c>
      <c r="F40" s="5">
        <v>102</v>
      </c>
      <c r="G40" s="5">
        <v>14</v>
      </c>
      <c r="H40" s="5">
        <v>19</v>
      </c>
      <c r="I40" s="5">
        <v>4</v>
      </c>
      <c r="J40" s="5">
        <v>456</v>
      </c>
      <c r="K40" s="5">
        <v>12</v>
      </c>
      <c r="L40" s="5">
        <v>519</v>
      </c>
    </row>
    <row r="41" spans="1:12" ht="17.25" thickBot="1">
      <c r="A41" s="3"/>
      <c r="B41" s="3" t="s">
        <v>6108</v>
      </c>
      <c r="C41" s="4">
        <v>3488</v>
      </c>
      <c r="D41" s="4">
        <v>1584</v>
      </c>
      <c r="E41" s="4">
        <v>1265</v>
      </c>
      <c r="F41" s="5">
        <v>163</v>
      </c>
      <c r="G41" s="5">
        <v>47</v>
      </c>
      <c r="H41" s="5">
        <v>51</v>
      </c>
      <c r="I41" s="5">
        <v>21</v>
      </c>
      <c r="J41" s="4">
        <v>1547</v>
      </c>
      <c r="K41" s="5">
        <v>37</v>
      </c>
      <c r="L41" s="4">
        <v>1904</v>
      </c>
    </row>
    <row r="42" spans="1:12" ht="17.25" thickBot="1">
      <c r="A42" s="3"/>
      <c r="B42" s="3" t="s">
        <v>6107</v>
      </c>
      <c r="C42" s="4">
        <v>2733</v>
      </c>
      <c r="D42" s="4">
        <v>1306</v>
      </c>
      <c r="E42" s="4">
        <v>1037</v>
      </c>
      <c r="F42" s="5">
        <v>141</v>
      </c>
      <c r="G42" s="5">
        <v>60</v>
      </c>
      <c r="H42" s="5">
        <v>35</v>
      </c>
      <c r="I42" s="5">
        <v>14</v>
      </c>
      <c r="J42" s="4">
        <v>1287</v>
      </c>
      <c r="K42" s="5">
        <v>19</v>
      </c>
      <c r="L42" s="4">
        <v>1427</v>
      </c>
    </row>
    <row r="43" spans="1:12" ht="17.25" thickBot="1">
      <c r="A43" s="3"/>
      <c r="B43" s="3" t="s">
        <v>6106</v>
      </c>
      <c r="C43" s="4">
        <v>1604</v>
      </c>
      <c r="D43" s="5">
        <v>933</v>
      </c>
      <c r="E43" s="5">
        <v>718</v>
      </c>
      <c r="F43" s="5">
        <v>107</v>
      </c>
      <c r="G43" s="5">
        <v>58</v>
      </c>
      <c r="H43" s="5">
        <v>29</v>
      </c>
      <c r="I43" s="5">
        <v>6</v>
      </c>
      <c r="J43" s="5">
        <v>918</v>
      </c>
      <c r="K43" s="5">
        <v>15</v>
      </c>
      <c r="L43" s="5">
        <v>671</v>
      </c>
    </row>
    <row r="44" spans="1:12" ht="17.25" thickBot="1">
      <c r="A44" s="3"/>
      <c r="B44" s="3" t="s">
        <v>6236</v>
      </c>
      <c r="C44" s="4">
        <v>1603</v>
      </c>
      <c r="D44" s="5">
        <v>680</v>
      </c>
      <c r="E44" s="5">
        <v>518</v>
      </c>
      <c r="F44" s="5">
        <v>97</v>
      </c>
      <c r="G44" s="5">
        <v>31</v>
      </c>
      <c r="H44" s="5">
        <v>15</v>
      </c>
      <c r="I44" s="5">
        <v>7</v>
      </c>
      <c r="J44" s="5">
        <v>668</v>
      </c>
      <c r="K44" s="5">
        <v>12</v>
      </c>
      <c r="L44" s="5">
        <v>923</v>
      </c>
    </row>
    <row r="45" spans="1:12" ht="17.25" thickBot="1">
      <c r="A45" s="3"/>
      <c r="B45" s="3" t="s">
        <v>6235</v>
      </c>
      <c r="C45" s="4">
        <v>2380</v>
      </c>
      <c r="D45" s="4">
        <v>1019</v>
      </c>
      <c r="E45" s="5">
        <v>801</v>
      </c>
      <c r="F45" s="5">
        <v>115</v>
      </c>
      <c r="G45" s="5">
        <v>32</v>
      </c>
      <c r="H45" s="5">
        <v>27</v>
      </c>
      <c r="I45" s="5">
        <v>16</v>
      </c>
      <c r="J45" s="5">
        <v>991</v>
      </c>
      <c r="K45" s="5">
        <v>28</v>
      </c>
      <c r="L45" s="4">
        <v>1361</v>
      </c>
    </row>
    <row r="46" spans="1:12" ht="17.25" thickBot="1">
      <c r="A46" s="3" t="s">
        <v>6234</v>
      </c>
      <c r="B46" s="3" t="s">
        <v>36</v>
      </c>
      <c r="C46" s="4">
        <v>10157</v>
      </c>
      <c r="D46" s="4">
        <v>6269</v>
      </c>
      <c r="E46" s="4">
        <v>4845</v>
      </c>
      <c r="F46" s="5">
        <v>762</v>
      </c>
      <c r="G46" s="5">
        <v>298</v>
      </c>
      <c r="H46" s="5">
        <v>230</v>
      </c>
      <c r="I46" s="5">
        <v>50</v>
      </c>
      <c r="J46" s="4">
        <v>6185</v>
      </c>
      <c r="K46" s="5">
        <v>84</v>
      </c>
      <c r="L46" s="4">
        <v>3888</v>
      </c>
    </row>
    <row r="47" spans="1:12" ht="23.25" thickBot="1">
      <c r="A47" s="3"/>
      <c r="B47" s="3" t="s">
        <v>37</v>
      </c>
      <c r="C47" s="4">
        <v>2697</v>
      </c>
      <c r="D47" s="4">
        <v>2697</v>
      </c>
      <c r="E47" s="4">
        <v>2163</v>
      </c>
      <c r="F47" s="5">
        <v>292</v>
      </c>
      <c r="G47" s="5">
        <v>107</v>
      </c>
      <c r="H47" s="5">
        <v>97</v>
      </c>
      <c r="I47" s="5">
        <v>12</v>
      </c>
      <c r="J47" s="4">
        <v>2671</v>
      </c>
      <c r="K47" s="5">
        <v>26</v>
      </c>
      <c r="L47" s="5">
        <v>0</v>
      </c>
    </row>
    <row r="48" spans="1:12" ht="23.25" thickBot="1">
      <c r="A48" s="3"/>
      <c r="B48" s="3" t="s">
        <v>6233</v>
      </c>
      <c r="C48" s="4">
        <v>1521</v>
      </c>
      <c r="D48" s="5">
        <v>587</v>
      </c>
      <c r="E48" s="5">
        <v>421</v>
      </c>
      <c r="F48" s="5">
        <v>91</v>
      </c>
      <c r="G48" s="5">
        <v>24</v>
      </c>
      <c r="H48" s="5">
        <v>27</v>
      </c>
      <c r="I48" s="5">
        <v>10</v>
      </c>
      <c r="J48" s="5">
        <v>573</v>
      </c>
      <c r="K48" s="5">
        <v>14</v>
      </c>
      <c r="L48" s="5">
        <v>934</v>
      </c>
    </row>
    <row r="49" spans="1:12" ht="23.25" thickBot="1">
      <c r="A49" s="3"/>
      <c r="B49" s="3" t="s">
        <v>6232</v>
      </c>
      <c r="C49" s="4">
        <v>1163</v>
      </c>
      <c r="D49" s="5">
        <v>466</v>
      </c>
      <c r="E49" s="5">
        <v>347</v>
      </c>
      <c r="F49" s="5">
        <v>62</v>
      </c>
      <c r="G49" s="5">
        <v>23</v>
      </c>
      <c r="H49" s="5">
        <v>13</v>
      </c>
      <c r="I49" s="5">
        <v>10</v>
      </c>
      <c r="J49" s="5">
        <v>455</v>
      </c>
      <c r="K49" s="5">
        <v>11</v>
      </c>
      <c r="L49" s="5">
        <v>697</v>
      </c>
    </row>
    <row r="50" spans="1:12" ht="23.25" thickBot="1">
      <c r="A50" s="3"/>
      <c r="B50" s="3" t="s">
        <v>6231</v>
      </c>
      <c r="C50" s="4">
        <v>2590</v>
      </c>
      <c r="D50" s="4">
        <v>1541</v>
      </c>
      <c r="E50" s="4">
        <v>1185</v>
      </c>
      <c r="F50" s="5">
        <v>187</v>
      </c>
      <c r="G50" s="5">
        <v>100</v>
      </c>
      <c r="H50" s="5">
        <v>48</v>
      </c>
      <c r="I50" s="5">
        <v>8</v>
      </c>
      <c r="J50" s="4">
        <v>1528</v>
      </c>
      <c r="K50" s="5">
        <v>13</v>
      </c>
      <c r="L50" s="4">
        <v>1049</v>
      </c>
    </row>
    <row r="51" spans="1:12" ht="23.25" thickBot="1">
      <c r="A51" s="3"/>
      <c r="B51" s="3" t="s">
        <v>6230</v>
      </c>
      <c r="C51" s="4">
        <v>2186</v>
      </c>
      <c r="D51" s="5">
        <v>978</v>
      </c>
      <c r="E51" s="5">
        <v>729</v>
      </c>
      <c r="F51" s="5">
        <v>130</v>
      </c>
      <c r="G51" s="5">
        <v>44</v>
      </c>
      <c r="H51" s="5">
        <v>45</v>
      </c>
      <c r="I51" s="5">
        <v>10</v>
      </c>
      <c r="J51" s="5">
        <v>958</v>
      </c>
      <c r="K51" s="5">
        <v>20</v>
      </c>
      <c r="L51" s="4">
        <v>1208</v>
      </c>
    </row>
    <row r="52" spans="1:12" ht="17.25" thickBot="1">
      <c r="A52" s="3" t="s">
        <v>6229</v>
      </c>
      <c r="B52" s="3" t="s">
        <v>36</v>
      </c>
      <c r="C52" s="4">
        <v>12083</v>
      </c>
      <c r="D52" s="4">
        <v>7243</v>
      </c>
      <c r="E52" s="4">
        <v>5688</v>
      </c>
      <c r="F52" s="5">
        <v>846</v>
      </c>
      <c r="G52" s="5">
        <v>335</v>
      </c>
      <c r="H52" s="5">
        <v>229</v>
      </c>
      <c r="I52" s="5">
        <v>39</v>
      </c>
      <c r="J52" s="4">
        <v>7137</v>
      </c>
      <c r="K52" s="5">
        <v>106</v>
      </c>
      <c r="L52" s="4">
        <v>4840</v>
      </c>
    </row>
    <row r="53" spans="1:12" ht="23.25" thickBot="1">
      <c r="A53" s="3"/>
      <c r="B53" s="3" t="s">
        <v>37</v>
      </c>
      <c r="C53" s="4">
        <v>2461</v>
      </c>
      <c r="D53" s="4">
        <v>2461</v>
      </c>
      <c r="E53" s="4">
        <v>1968</v>
      </c>
      <c r="F53" s="5">
        <v>284</v>
      </c>
      <c r="G53" s="5">
        <v>104</v>
      </c>
      <c r="H53" s="5">
        <v>60</v>
      </c>
      <c r="I53" s="5">
        <v>11</v>
      </c>
      <c r="J53" s="4">
        <v>2427</v>
      </c>
      <c r="K53" s="5">
        <v>34</v>
      </c>
      <c r="L53" s="5">
        <v>0</v>
      </c>
    </row>
    <row r="54" spans="1:12" ht="23.25" thickBot="1">
      <c r="A54" s="3"/>
      <c r="B54" s="3" t="s">
        <v>6228</v>
      </c>
      <c r="C54" s="4">
        <v>1612</v>
      </c>
      <c r="D54" s="5">
        <v>604</v>
      </c>
      <c r="E54" s="5">
        <v>464</v>
      </c>
      <c r="F54" s="5">
        <v>74</v>
      </c>
      <c r="G54" s="5">
        <v>25</v>
      </c>
      <c r="H54" s="5">
        <v>24</v>
      </c>
      <c r="I54" s="5">
        <v>4</v>
      </c>
      <c r="J54" s="5">
        <v>591</v>
      </c>
      <c r="K54" s="5">
        <v>13</v>
      </c>
      <c r="L54" s="4">
        <v>1008</v>
      </c>
    </row>
    <row r="55" spans="1:12" ht="23.25" thickBot="1">
      <c r="A55" s="3"/>
      <c r="B55" s="3" t="s">
        <v>6227</v>
      </c>
      <c r="C55" s="4">
        <v>1516</v>
      </c>
      <c r="D55" s="5">
        <v>641</v>
      </c>
      <c r="E55" s="5">
        <v>505</v>
      </c>
      <c r="F55" s="5">
        <v>84</v>
      </c>
      <c r="G55" s="5">
        <v>23</v>
      </c>
      <c r="H55" s="5">
        <v>12</v>
      </c>
      <c r="I55" s="5">
        <v>6</v>
      </c>
      <c r="J55" s="5">
        <v>630</v>
      </c>
      <c r="K55" s="5">
        <v>11</v>
      </c>
      <c r="L55" s="5">
        <v>875</v>
      </c>
    </row>
    <row r="56" spans="1:12" ht="23.25" thickBot="1">
      <c r="A56" s="3"/>
      <c r="B56" s="3" t="s">
        <v>6226</v>
      </c>
      <c r="C56" s="4">
        <v>2284</v>
      </c>
      <c r="D56" s="4">
        <v>1067</v>
      </c>
      <c r="E56" s="5">
        <v>843</v>
      </c>
      <c r="F56" s="5">
        <v>127</v>
      </c>
      <c r="G56" s="5">
        <v>44</v>
      </c>
      <c r="H56" s="5">
        <v>36</v>
      </c>
      <c r="I56" s="5">
        <v>3</v>
      </c>
      <c r="J56" s="4">
        <v>1053</v>
      </c>
      <c r="K56" s="5">
        <v>14</v>
      </c>
      <c r="L56" s="4">
        <v>1217</v>
      </c>
    </row>
    <row r="57" spans="1:12" ht="23.25" thickBot="1">
      <c r="A57" s="3"/>
      <c r="B57" s="3" t="s">
        <v>6225</v>
      </c>
      <c r="C57" s="4">
        <v>2189</v>
      </c>
      <c r="D57" s="4">
        <v>1279</v>
      </c>
      <c r="E57" s="5">
        <v>978</v>
      </c>
      <c r="F57" s="5">
        <v>140</v>
      </c>
      <c r="G57" s="5">
        <v>76</v>
      </c>
      <c r="H57" s="5">
        <v>56</v>
      </c>
      <c r="I57" s="5">
        <v>8</v>
      </c>
      <c r="J57" s="4">
        <v>1258</v>
      </c>
      <c r="K57" s="5">
        <v>21</v>
      </c>
      <c r="L57" s="5">
        <v>910</v>
      </c>
    </row>
    <row r="58" spans="1:12" ht="23.25" thickBot="1">
      <c r="A58" s="3"/>
      <c r="B58" s="3" t="s">
        <v>6224</v>
      </c>
      <c r="C58" s="4">
        <v>2021</v>
      </c>
      <c r="D58" s="4">
        <v>1191</v>
      </c>
      <c r="E58" s="5">
        <v>930</v>
      </c>
      <c r="F58" s="5">
        <v>137</v>
      </c>
      <c r="G58" s="5">
        <v>63</v>
      </c>
      <c r="H58" s="5">
        <v>41</v>
      </c>
      <c r="I58" s="5">
        <v>7</v>
      </c>
      <c r="J58" s="4">
        <v>1178</v>
      </c>
      <c r="K58" s="5">
        <v>13</v>
      </c>
      <c r="L58" s="5">
        <v>830</v>
      </c>
    </row>
    <row r="59" spans="1:12" ht="17.25" thickBot="1">
      <c r="A59" s="3" t="s">
        <v>6223</v>
      </c>
      <c r="B59" s="3" t="s">
        <v>36</v>
      </c>
      <c r="C59" s="4">
        <v>23663</v>
      </c>
      <c r="D59" s="4">
        <v>15246</v>
      </c>
      <c r="E59" s="4">
        <v>12134</v>
      </c>
      <c r="F59" s="4">
        <v>1485</v>
      </c>
      <c r="G59" s="5">
        <v>767</v>
      </c>
      <c r="H59" s="5">
        <v>574</v>
      </c>
      <c r="I59" s="5">
        <v>89</v>
      </c>
      <c r="J59" s="4">
        <v>15049</v>
      </c>
      <c r="K59" s="5">
        <v>197</v>
      </c>
      <c r="L59" s="4">
        <v>8417</v>
      </c>
    </row>
    <row r="60" spans="1:12" ht="23.25" thickBot="1">
      <c r="A60" s="3"/>
      <c r="B60" s="3" t="s">
        <v>37</v>
      </c>
      <c r="C60" s="4">
        <v>5127</v>
      </c>
      <c r="D60" s="4">
        <v>5127</v>
      </c>
      <c r="E60" s="4">
        <v>4172</v>
      </c>
      <c r="F60" s="5">
        <v>472</v>
      </c>
      <c r="G60" s="5">
        <v>224</v>
      </c>
      <c r="H60" s="5">
        <v>192</v>
      </c>
      <c r="I60" s="5">
        <v>20</v>
      </c>
      <c r="J60" s="4">
        <v>5080</v>
      </c>
      <c r="K60" s="5">
        <v>47</v>
      </c>
      <c r="L60" s="5">
        <v>0</v>
      </c>
    </row>
    <row r="61" spans="1:12" ht="17.25" thickBot="1">
      <c r="A61" s="3"/>
      <c r="B61" s="3" t="s">
        <v>6222</v>
      </c>
      <c r="C61" s="4">
        <v>1980</v>
      </c>
      <c r="D61" s="5">
        <v>976</v>
      </c>
      <c r="E61" s="5">
        <v>779</v>
      </c>
      <c r="F61" s="5">
        <v>97</v>
      </c>
      <c r="G61" s="5">
        <v>46</v>
      </c>
      <c r="H61" s="5">
        <v>39</v>
      </c>
      <c r="I61" s="5">
        <v>5</v>
      </c>
      <c r="J61" s="5">
        <v>966</v>
      </c>
      <c r="K61" s="5">
        <v>10</v>
      </c>
      <c r="L61" s="4">
        <v>1004</v>
      </c>
    </row>
    <row r="62" spans="1:12" ht="17.25" thickBot="1">
      <c r="A62" s="3"/>
      <c r="B62" s="3" t="s">
        <v>6221</v>
      </c>
      <c r="C62" s="4">
        <v>2781</v>
      </c>
      <c r="D62" s="4">
        <v>1501</v>
      </c>
      <c r="E62" s="4">
        <v>1177</v>
      </c>
      <c r="F62" s="5">
        <v>163</v>
      </c>
      <c r="G62" s="5">
        <v>55</v>
      </c>
      <c r="H62" s="5">
        <v>77</v>
      </c>
      <c r="I62" s="5">
        <v>9</v>
      </c>
      <c r="J62" s="4">
        <v>1481</v>
      </c>
      <c r="K62" s="5">
        <v>20</v>
      </c>
      <c r="L62" s="4">
        <v>1280</v>
      </c>
    </row>
    <row r="63" spans="1:12" ht="17.25" thickBot="1">
      <c r="A63" s="3"/>
      <c r="B63" s="3" t="s">
        <v>6220</v>
      </c>
      <c r="C63" s="4">
        <v>3251</v>
      </c>
      <c r="D63" s="4">
        <v>1540</v>
      </c>
      <c r="E63" s="4">
        <v>1222</v>
      </c>
      <c r="F63" s="5">
        <v>150</v>
      </c>
      <c r="G63" s="5">
        <v>87</v>
      </c>
      <c r="H63" s="5">
        <v>48</v>
      </c>
      <c r="I63" s="5">
        <v>6</v>
      </c>
      <c r="J63" s="4">
        <v>1513</v>
      </c>
      <c r="K63" s="5">
        <v>27</v>
      </c>
      <c r="L63" s="4">
        <v>1711</v>
      </c>
    </row>
    <row r="64" spans="1:12" ht="17.25" thickBot="1">
      <c r="A64" s="3"/>
      <c r="B64" s="3" t="s">
        <v>6219</v>
      </c>
      <c r="C64" s="4">
        <v>2297</v>
      </c>
      <c r="D64" s="4">
        <v>1315</v>
      </c>
      <c r="E64" s="4">
        <v>1080</v>
      </c>
      <c r="F64" s="5">
        <v>118</v>
      </c>
      <c r="G64" s="5">
        <v>62</v>
      </c>
      <c r="H64" s="5">
        <v>28</v>
      </c>
      <c r="I64" s="5">
        <v>13</v>
      </c>
      <c r="J64" s="4">
        <v>1301</v>
      </c>
      <c r="K64" s="5">
        <v>14</v>
      </c>
      <c r="L64" s="5">
        <v>982</v>
      </c>
    </row>
    <row r="65" spans="1:12" ht="17.25" thickBot="1">
      <c r="A65" s="3"/>
      <c r="B65" s="3" t="s">
        <v>6218</v>
      </c>
      <c r="C65" s="4">
        <v>1937</v>
      </c>
      <c r="D65" s="4">
        <v>1149</v>
      </c>
      <c r="E65" s="5">
        <v>882</v>
      </c>
      <c r="F65" s="5">
        <v>126</v>
      </c>
      <c r="G65" s="5">
        <v>73</v>
      </c>
      <c r="H65" s="5">
        <v>36</v>
      </c>
      <c r="I65" s="5">
        <v>11</v>
      </c>
      <c r="J65" s="4">
        <v>1128</v>
      </c>
      <c r="K65" s="5">
        <v>21</v>
      </c>
      <c r="L65" s="5">
        <v>788</v>
      </c>
    </row>
    <row r="66" spans="1:12" ht="17.25" thickBot="1">
      <c r="A66" s="3"/>
      <c r="B66" s="3" t="s">
        <v>6217</v>
      </c>
      <c r="C66" s="4">
        <v>2174</v>
      </c>
      <c r="D66" s="4">
        <v>1447</v>
      </c>
      <c r="E66" s="4">
        <v>1112</v>
      </c>
      <c r="F66" s="5">
        <v>161</v>
      </c>
      <c r="G66" s="5">
        <v>96</v>
      </c>
      <c r="H66" s="5">
        <v>44</v>
      </c>
      <c r="I66" s="5">
        <v>14</v>
      </c>
      <c r="J66" s="4">
        <v>1427</v>
      </c>
      <c r="K66" s="5">
        <v>20</v>
      </c>
      <c r="L66" s="5">
        <v>727</v>
      </c>
    </row>
    <row r="67" spans="1:12" ht="17.25" thickBot="1">
      <c r="A67" s="3"/>
      <c r="B67" s="3" t="s">
        <v>6216</v>
      </c>
      <c r="C67" s="4">
        <v>2171</v>
      </c>
      <c r="D67" s="4">
        <v>1078</v>
      </c>
      <c r="E67" s="5">
        <v>843</v>
      </c>
      <c r="F67" s="5">
        <v>100</v>
      </c>
      <c r="G67" s="5">
        <v>53</v>
      </c>
      <c r="H67" s="5">
        <v>58</v>
      </c>
      <c r="I67" s="5">
        <v>5</v>
      </c>
      <c r="J67" s="4">
        <v>1059</v>
      </c>
      <c r="K67" s="5">
        <v>19</v>
      </c>
      <c r="L67" s="4">
        <v>1093</v>
      </c>
    </row>
    <row r="68" spans="1:12" ht="17.25" thickBot="1">
      <c r="A68" s="3"/>
      <c r="B68" s="3" t="s">
        <v>6215</v>
      </c>
      <c r="C68" s="4">
        <v>1945</v>
      </c>
      <c r="D68" s="4">
        <v>1113</v>
      </c>
      <c r="E68" s="5">
        <v>867</v>
      </c>
      <c r="F68" s="5">
        <v>98</v>
      </c>
      <c r="G68" s="5">
        <v>71</v>
      </c>
      <c r="H68" s="5">
        <v>52</v>
      </c>
      <c r="I68" s="5">
        <v>6</v>
      </c>
      <c r="J68" s="4">
        <v>1094</v>
      </c>
      <c r="K68" s="5">
        <v>19</v>
      </c>
      <c r="L68" s="5">
        <v>832</v>
      </c>
    </row>
    <row r="69" spans="1:12" ht="17.25" thickBot="1">
      <c r="A69" s="3" t="s">
        <v>6214</v>
      </c>
      <c r="B69" s="3" t="s">
        <v>36</v>
      </c>
      <c r="C69" s="4">
        <v>1864</v>
      </c>
      <c r="D69" s="4">
        <v>1244</v>
      </c>
      <c r="E69" s="5">
        <v>907</v>
      </c>
      <c r="F69" s="5">
        <v>215</v>
      </c>
      <c r="G69" s="5">
        <v>44</v>
      </c>
      <c r="H69" s="5">
        <v>33</v>
      </c>
      <c r="I69" s="5">
        <v>24</v>
      </c>
      <c r="J69" s="4">
        <v>1223</v>
      </c>
      <c r="K69" s="5">
        <v>21</v>
      </c>
      <c r="L69" s="5">
        <v>620</v>
      </c>
    </row>
    <row r="70" spans="1:12" ht="23.25" thickBot="1">
      <c r="A70" s="3"/>
      <c r="B70" s="3" t="s">
        <v>37</v>
      </c>
      <c r="C70" s="5">
        <v>660</v>
      </c>
      <c r="D70" s="5">
        <v>660</v>
      </c>
      <c r="E70" s="5">
        <v>480</v>
      </c>
      <c r="F70" s="5">
        <v>101</v>
      </c>
      <c r="G70" s="5">
        <v>27</v>
      </c>
      <c r="H70" s="5">
        <v>19</v>
      </c>
      <c r="I70" s="5">
        <v>17</v>
      </c>
      <c r="J70" s="5">
        <v>644</v>
      </c>
      <c r="K70" s="5">
        <v>16</v>
      </c>
      <c r="L70" s="5">
        <v>0</v>
      </c>
    </row>
    <row r="71" spans="1:12" ht="23.25" thickBot="1">
      <c r="A71" s="3"/>
      <c r="B71" s="3" t="s">
        <v>6213</v>
      </c>
      <c r="C71" s="4">
        <v>1204</v>
      </c>
      <c r="D71" s="5">
        <v>584</v>
      </c>
      <c r="E71" s="5">
        <v>427</v>
      </c>
      <c r="F71" s="5">
        <v>114</v>
      </c>
      <c r="G71" s="5">
        <v>17</v>
      </c>
      <c r="H71" s="5">
        <v>14</v>
      </c>
      <c r="I71" s="5">
        <v>7</v>
      </c>
      <c r="J71" s="5">
        <v>579</v>
      </c>
      <c r="K71" s="5">
        <v>5</v>
      </c>
      <c r="L71" s="5">
        <v>620</v>
      </c>
    </row>
    <row r="72" spans="1:12" ht="17.25" thickBot="1">
      <c r="A72" s="3" t="s">
        <v>6212</v>
      </c>
      <c r="B72" s="3" t="s">
        <v>36</v>
      </c>
      <c r="C72" s="4">
        <v>3642</v>
      </c>
      <c r="D72" s="4">
        <v>2179</v>
      </c>
      <c r="E72" s="4">
        <v>1651</v>
      </c>
      <c r="F72" s="5">
        <v>300</v>
      </c>
      <c r="G72" s="5">
        <v>64</v>
      </c>
      <c r="H72" s="5">
        <v>98</v>
      </c>
      <c r="I72" s="5">
        <v>18</v>
      </c>
      <c r="J72" s="4">
        <v>2131</v>
      </c>
      <c r="K72" s="5">
        <v>48</v>
      </c>
      <c r="L72" s="4">
        <v>1463</v>
      </c>
    </row>
    <row r="73" spans="1:12" ht="23.25" thickBot="1">
      <c r="A73" s="3"/>
      <c r="B73" s="3" t="s">
        <v>37</v>
      </c>
      <c r="C73" s="4">
        <v>1128</v>
      </c>
      <c r="D73" s="4">
        <v>1128</v>
      </c>
      <c r="E73" s="5">
        <v>879</v>
      </c>
      <c r="F73" s="5">
        <v>142</v>
      </c>
      <c r="G73" s="5">
        <v>34</v>
      </c>
      <c r="H73" s="5">
        <v>44</v>
      </c>
      <c r="I73" s="5">
        <v>6</v>
      </c>
      <c r="J73" s="4">
        <v>1105</v>
      </c>
      <c r="K73" s="5">
        <v>23</v>
      </c>
      <c r="L73" s="5">
        <v>0</v>
      </c>
    </row>
    <row r="74" spans="1:12" ht="17.25" thickBot="1">
      <c r="A74" s="3"/>
      <c r="B74" s="3" t="s">
        <v>6211</v>
      </c>
      <c r="C74" s="4">
        <v>1467</v>
      </c>
      <c r="D74" s="5">
        <v>534</v>
      </c>
      <c r="E74" s="5">
        <v>394</v>
      </c>
      <c r="F74" s="5">
        <v>88</v>
      </c>
      <c r="G74" s="5">
        <v>17</v>
      </c>
      <c r="H74" s="5">
        <v>18</v>
      </c>
      <c r="I74" s="5">
        <v>8</v>
      </c>
      <c r="J74" s="5">
        <v>525</v>
      </c>
      <c r="K74" s="5">
        <v>9</v>
      </c>
      <c r="L74" s="5">
        <v>933</v>
      </c>
    </row>
    <row r="75" spans="1:12" ht="17.25" thickBot="1">
      <c r="A75" s="3"/>
      <c r="B75" s="3" t="s">
        <v>6210</v>
      </c>
      <c r="C75" s="4">
        <v>1047</v>
      </c>
      <c r="D75" s="5">
        <v>517</v>
      </c>
      <c r="E75" s="5">
        <v>378</v>
      </c>
      <c r="F75" s="5">
        <v>70</v>
      </c>
      <c r="G75" s="5">
        <v>13</v>
      </c>
      <c r="H75" s="5">
        <v>36</v>
      </c>
      <c r="I75" s="5">
        <v>4</v>
      </c>
      <c r="J75" s="5">
        <v>501</v>
      </c>
      <c r="K75" s="5">
        <v>16</v>
      </c>
      <c r="L75" s="5">
        <v>530</v>
      </c>
    </row>
    <row r="76" spans="1:12" ht="17.25" thickBot="1">
      <c r="A76" s="3" t="s">
        <v>6209</v>
      </c>
      <c r="B76" s="3" t="s">
        <v>36</v>
      </c>
      <c r="C76" s="4">
        <v>1961</v>
      </c>
      <c r="D76" s="4">
        <v>1241</v>
      </c>
      <c r="E76" s="5">
        <v>794</v>
      </c>
      <c r="F76" s="5">
        <v>290</v>
      </c>
      <c r="G76" s="5">
        <v>33</v>
      </c>
      <c r="H76" s="5">
        <v>55</v>
      </c>
      <c r="I76" s="5">
        <v>17</v>
      </c>
      <c r="J76" s="4">
        <v>1189</v>
      </c>
      <c r="K76" s="5">
        <v>52</v>
      </c>
      <c r="L76" s="5">
        <v>720</v>
      </c>
    </row>
    <row r="77" spans="1:12" ht="23.25" thickBot="1">
      <c r="A77" s="3"/>
      <c r="B77" s="3" t="s">
        <v>37</v>
      </c>
      <c r="C77" s="5">
        <v>644</v>
      </c>
      <c r="D77" s="5">
        <v>644</v>
      </c>
      <c r="E77" s="5">
        <v>412</v>
      </c>
      <c r="F77" s="5">
        <v>148</v>
      </c>
      <c r="G77" s="5">
        <v>21</v>
      </c>
      <c r="H77" s="5">
        <v>22</v>
      </c>
      <c r="I77" s="5">
        <v>8</v>
      </c>
      <c r="J77" s="5">
        <v>611</v>
      </c>
      <c r="K77" s="5">
        <v>33</v>
      </c>
      <c r="L77" s="5">
        <v>0</v>
      </c>
    </row>
    <row r="78" spans="1:12" ht="17.25" thickBot="1">
      <c r="A78" s="3"/>
      <c r="B78" s="3" t="s">
        <v>6208</v>
      </c>
      <c r="C78" s="5">
        <v>774</v>
      </c>
      <c r="D78" s="5">
        <v>307</v>
      </c>
      <c r="E78" s="5">
        <v>185</v>
      </c>
      <c r="F78" s="5">
        <v>83</v>
      </c>
      <c r="G78" s="5">
        <v>10</v>
      </c>
      <c r="H78" s="5">
        <v>17</v>
      </c>
      <c r="I78" s="5">
        <v>5</v>
      </c>
      <c r="J78" s="5">
        <v>300</v>
      </c>
      <c r="K78" s="5">
        <v>7</v>
      </c>
      <c r="L78" s="5">
        <v>467</v>
      </c>
    </row>
    <row r="79" spans="1:12" ht="17.25" thickBot="1">
      <c r="A79" s="3"/>
      <c r="B79" s="3" t="s">
        <v>6207</v>
      </c>
      <c r="C79" s="5">
        <v>543</v>
      </c>
      <c r="D79" s="5">
        <v>290</v>
      </c>
      <c r="E79" s="5">
        <v>197</v>
      </c>
      <c r="F79" s="5">
        <v>59</v>
      </c>
      <c r="G79" s="5">
        <v>2</v>
      </c>
      <c r="H79" s="5">
        <v>16</v>
      </c>
      <c r="I79" s="5">
        <v>4</v>
      </c>
      <c r="J79" s="5">
        <v>278</v>
      </c>
      <c r="K79" s="5">
        <v>12</v>
      </c>
      <c r="L79" s="5">
        <v>253</v>
      </c>
    </row>
    <row r="80" spans="1:12" ht="17.25" thickBot="1">
      <c r="A80" s="3" t="s">
        <v>6206</v>
      </c>
      <c r="B80" s="3" t="s">
        <v>36</v>
      </c>
      <c r="C80" s="4">
        <v>1776</v>
      </c>
      <c r="D80" s="4">
        <v>1103</v>
      </c>
      <c r="E80" s="5">
        <v>731</v>
      </c>
      <c r="F80" s="5">
        <v>198</v>
      </c>
      <c r="G80" s="5">
        <v>43</v>
      </c>
      <c r="H80" s="5">
        <v>46</v>
      </c>
      <c r="I80" s="5">
        <v>39</v>
      </c>
      <c r="J80" s="4">
        <v>1057</v>
      </c>
      <c r="K80" s="5">
        <v>46</v>
      </c>
      <c r="L80" s="5">
        <v>673</v>
      </c>
    </row>
    <row r="81" spans="1:12" ht="23.25" thickBot="1">
      <c r="A81" s="3"/>
      <c r="B81" s="3" t="s">
        <v>37</v>
      </c>
      <c r="C81" s="5">
        <v>467</v>
      </c>
      <c r="D81" s="5">
        <v>467</v>
      </c>
      <c r="E81" s="5">
        <v>308</v>
      </c>
      <c r="F81" s="5">
        <v>86</v>
      </c>
      <c r="G81" s="5">
        <v>19</v>
      </c>
      <c r="H81" s="5">
        <v>25</v>
      </c>
      <c r="I81" s="5">
        <v>11</v>
      </c>
      <c r="J81" s="5">
        <v>449</v>
      </c>
      <c r="K81" s="5">
        <v>18</v>
      </c>
      <c r="L81" s="5">
        <v>0</v>
      </c>
    </row>
    <row r="82" spans="1:12" ht="17.25" thickBot="1">
      <c r="A82" s="3"/>
      <c r="B82" s="3" t="s">
        <v>6205</v>
      </c>
      <c r="C82" s="5">
        <v>912</v>
      </c>
      <c r="D82" s="5">
        <v>462</v>
      </c>
      <c r="E82" s="5">
        <v>314</v>
      </c>
      <c r="F82" s="5">
        <v>67</v>
      </c>
      <c r="G82" s="5">
        <v>17</v>
      </c>
      <c r="H82" s="5">
        <v>16</v>
      </c>
      <c r="I82" s="5">
        <v>27</v>
      </c>
      <c r="J82" s="5">
        <v>441</v>
      </c>
      <c r="K82" s="5">
        <v>21</v>
      </c>
      <c r="L82" s="5">
        <v>450</v>
      </c>
    </row>
    <row r="83" spans="1:12" ht="17.25" thickBot="1">
      <c r="A83" s="3"/>
      <c r="B83" s="3" t="s">
        <v>6204</v>
      </c>
      <c r="C83" s="5">
        <v>397</v>
      </c>
      <c r="D83" s="5">
        <v>174</v>
      </c>
      <c r="E83" s="5">
        <v>109</v>
      </c>
      <c r="F83" s="5">
        <v>45</v>
      </c>
      <c r="G83" s="5">
        <v>7</v>
      </c>
      <c r="H83" s="5">
        <v>5</v>
      </c>
      <c r="I83" s="5">
        <v>1</v>
      </c>
      <c r="J83" s="5">
        <v>167</v>
      </c>
      <c r="K83" s="5">
        <v>7</v>
      </c>
      <c r="L83" s="5">
        <v>223</v>
      </c>
    </row>
    <row r="84" spans="1:12" ht="23.25" thickBot="1">
      <c r="A84" s="3" t="s">
        <v>97</v>
      </c>
      <c r="B84" s="3"/>
      <c r="C84" s="5">
        <v>0</v>
      </c>
      <c r="D84" s="5">
        <v>1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928C-F93B-4E6F-84F0-4F90D25F8DC6}">
  <sheetPr>
    <tabColor theme="8" tint="0.59999389629810485"/>
  </sheetPr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100</v>
      </c>
      <c r="H2" s="16" t="s">
        <v>19</v>
      </c>
      <c r="I2" s="16" t="s">
        <v>6322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6321</v>
      </c>
      <c r="F3" s="17" t="s">
        <v>6320</v>
      </c>
      <c r="G3" s="17" t="s">
        <v>6319</v>
      </c>
      <c r="H3" s="17" t="s">
        <v>6318</v>
      </c>
      <c r="I3" s="17" t="s">
        <v>5961</v>
      </c>
      <c r="J3" s="44"/>
      <c r="K3" s="17"/>
      <c r="L3" s="44"/>
      <c r="U3" t="s">
        <v>3</v>
      </c>
      <c r="V3" t="str">
        <f t="shared" si="0"/>
        <v>민형배</v>
      </c>
      <c r="W3" t="str">
        <f t="shared" si="0"/>
        <v>노승일</v>
      </c>
      <c r="X3" t="str">
        <f t="shared" si="0"/>
        <v>김용재</v>
      </c>
    </row>
    <row r="4" spans="1:24" ht="17.25" thickBot="1">
      <c r="A4" s="3" t="s">
        <v>30</v>
      </c>
      <c r="B4" s="3"/>
      <c r="C4" s="4">
        <v>182793</v>
      </c>
      <c r="D4" s="4">
        <v>117137</v>
      </c>
      <c r="E4" s="4">
        <v>96808</v>
      </c>
      <c r="F4" s="4">
        <v>8606</v>
      </c>
      <c r="G4" s="4">
        <v>7110</v>
      </c>
      <c r="H4" s="4">
        <v>1241</v>
      </c>
      <c r="I4" s="4">
        <v>1407</v>
      </c>
      <c r="J4" s="4">
        <v>115172</v>
      </c>
      <c r="K4" s="4">
        <v>1965</v>
      </c>
      <c r="L4" s="4">
        <v>65656</v>
      </c>
      <c r="V4" s="8"/>
      <c r="W4" s="8"/>
      <c r="X4" s="8"/>
    </row>
    <row r="5" spans="1:24" ht="23.25" thickBot="1">
      <c r="A5" s="3" t="s">
        <v>31</v>
      </c>
      <c r="B5" s="3"/>
      <c r="C5" s="5">
        <v>315</v>
      </c>
      <c r="D5" s="5">
        <v>298</v>
      </c>
      <c r="E5" s="5">
        <v>228</v>
      </c>
      <c r="F5" s="5">
        <v>16</v>
      </c>
      <c r="G5" s="5">
        <v>19</v>
      </c>
      <c r="H5" s="5">
        <v>8</v>
      </c>
      <c r="I5" s="5">
        <v>4</v>
      </c>
      <c r="J5" s="5">
        <v>275</v>
      </c>
      <c r="K5" s="5">
        <v>23</v>
      </c>
      <c r="L5" s="5">
        <v>17</v>
      </c>
      <c r="T5" t="s">
        <v>2929</v>
      </c>
      <c r="U5">
        <f>SUMIF($A:$A,"합계",D:D)</f>
        <v>117137</v>
      </c>
      <c r="V5">
        <f>SUMIF($A:$A,"합계",E:E)</f>
        <v>96808</v>
      </c>
      <c r="W5">
        <f>SUMIF($A:$A,"합계",F:F)</f>
        <v>8606</v>
      </c>
      <c r="X5">
        <f>SUMIF($A:$A,"합계",G:G)</f>
        <v>7110</v>
      </c>
    </row>
    <row r="6" spans="1:24" ht="23.25" thickBot="1">
      <c r="A6" s="3" t="s">
        <v>32</v>
      </c>
      <c r="B6" s="3"/>
      <c r="C6" s="4">
        <v>14839</v>
      </c>
      <c r="D6" s="4">
        <v>14827</v>
      </c>
      <c r="E6" s="4">
        <v>12163</v>
      </c>
      <c r="F6" s="4">
        <v>1024</v>
      </c>
      <c r="G6" s="5">
        <v>936</v>
      </c>
      <c r="H6" s="5">
        <v>174</v>
      </c>
      <c r="I6" s="5">
        <v>200</v>
      </c>
      <c r="J6" s="4">
        <v>14497</v>
      </c>
      <c r="K6" s="5">
        <v>330</v>
      </c>
      <c r="L6" s="5">
        <v>12</v>
      </c>
      <c r="T6" t="s">
        <v>2930</v>
      </c>
      <c r="U6">
        <f>U5-U7</f>
        <v>66712</v>
      </c>
      <c r="V6">
        <f>V5-V7</f>
        <v>54885</v>
      </c>
      <c r="W6">
        <f>W5-W7</f>
        <v>4944</v>
      </c>
      <c r="X6">
        <f>X5-X7</f>
        <v>4119</v>
      </c>
    </row>
    <row r="7" spans="1:24" ht="23.25" thickBot="1">
      <c r="A7" s="3" t="s">
        <v>33</v>
      </c>
      <c r="B7" s="3"/>
      <c r="C7" s="5">
        <v>249</v>
      </c>
      <c r="D7" s="5">
        <v>65</v>
      </c>
      <c r="E7" s="5">
        <v>56</v>
      </c>
      <c r="F7" s="5">
        <v>1</v>
      </c>
      <c r="G7" s="5">
        <v>1</v>
      </c>
      <c r="H7" s="5">
        <v>0</v>
      </c>
      <c r="I7" s="5">
        <v>3</v>
      </c>
      <c r="J7" s="5">
        <v>61</v>
      </c>
      <c r="K7" s="5">
        <v>4</v>
      </c>
      <c r="L7" s="5">
        <v>184</v>
      </c>
      <c r="T7" t="s">
        <v>2931</v>
      </c>
      <c r="U7">
        <f>U11+U10+U9</f>
        <v>50425</v>
      </c>
      <c r="V7">
        <f>V11+V10+V9</f>
        <v>41923</v>
      </c>
      <c r="W7">
        <f>W11+W10+W9</f>
        <v>3662</v>
      </c>
      <c r="X7">
        <f>X11+X10+X9</f>
        <v>2991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6317</v>
      </c>
      <c r="B9" s="3" t="s">
        <v>36</v>
      </c>
      <c r="C9" s="4">
        <v>6189</v>
      </c>
      <c r="D9" s="4">
        <v>3662</v>
      </c>
      <c r="E9" s="4">
        <v>3071</v>
      </c>
      <c r="F9" s="5">
        <v>258</v>
      </c>
      <c r="G9" s="5">
        <v>189</v>
      </c>
      <c r="H9" s="5">
        <v>44</v>
      </c>
      <c r="I9" s="5">
        <v>34</v>
      </c>
      <c r="J9" s="4">
        <v>3596</v>
      </c>
      <c r="K9" s="5">
        <v>66</v>
      </c>
      <c r="L9" s="4">
        <v>2527</v>
      </c>
      <c r="T9" t="s">
        <v>2934</v>
      </c>
      <c r="U9">
        <f>SUMIF($A:$A,"거소·선상투표",D:D)+SUMIF($A:$A,"국외부재자투표",D:D)+SUMIF($A:$A,"국외부재자투표(공관)",D:D)</f>
        <v>364</v>
      </c>
      <c r="V9">
        <f t="shared" ref="V9:X11" si="1">SUMIF($A:$A,"거소·선상투표",E:E)+SUMIF($A:$A,"국외부재자투표",E:E)+SUMIF($A:$A,"국외부재자투표(공관)",E:E)</f>
        <v>285</v>
      </c>
      <c r="W9">
        <f t="shared" si="1"/>
        <v>17</v>
      </c>
      <c r="X9">
        <f t="shared" si="1"/>
        <v>20</v>
      </c>
    </row>
    <row r="10" spans="1:24" ht="23.25" thickBot="1">
      <c r="A10" s="3"/>
      <c r="B10" s="3" t="s">
        <v>37</v>
      </c>
      <c r="C10" s="4">
        <v>2052</v>
      </c>
      <c r="D10" s="4">
        <v>2052</v>
      </c>
      <c r="E10" s="4">
        <v>1737</v>
      </c>
      <c r="F10" s="5">
        <v>153</v>
      </c>
      <c r="G10" s="5">
        <v>103</v>
      </c>
      <c r="H10" s="5">
        <v>13</v>
      </c>
      <c r="I10" s="5">
        <v>14</v>
      </c>
      <c r="J10" s="4">
        <v>2020</v>
      </c>
      <c r="K10" s="5">
        <v>32</v>
      </c>
      <c r="L10" s="5">
        <v>0</v>
      </c>
      <c r="T10" t="s">
        <v>2932</v>
      </c>
      <c r="U10">
        <f>SUMIF($B:$B,"관내사전투표",D:D)</f>
        <v>35234</v>
      </c>
      <c r="V10">
        <f t="shared" ref="V10:X12" si="2">SUMIF($B:$B,"관내사전투표",E:E)</f>
        <v>29475</v>
      </c>
      <c r="W10">
        <f t="shared" si="2"/>
        <v>2621</v>
      </c>
      <c r="X10">
        <f t="shared" si="2"/>
        <v>2035</v>
      </c>
    </row>
    <row r="11" spans="1:24" ht="17.25" thickBot="1">
      <c r="A11" s="3"/>
      <c r="B11" s="3" t="s">
        <v>6316</v>
      </c>
      <c r="C11" s="4">
        <v>1686</v>
      </c>
      <c r="D11" s="5">
        <v>689</v>
      </c>
      <c r="E11" s="5">
        <v>545</v>
      </c>
      <c r="F11" s="5">
        <v>64</v>
      </c>
      <c r="G11" s="5">
        <v>39</v>
      </c>
      <c r="H11" s="5">
        <v>15</v>
      </c>
      <c r="I11" s="5">
        <v>9</v>
      </c>
      <c r="J11" s="5">
        <v>672</v>
      </c>
      <c r="K11" s="5">
        <v>17</v>
      </c>
      <c r="L11" s="5">
        <v>997</v>
      </c>
      <c r="T11" t="s">
        <v>2933</v>
      </c>
      <c r="U11">
        <f>SUMIF($A:$A,"관외사전투표",D:D)</f>
        <v>14827</v>
      </c>
      <c r="V11">
        <f t="shared" ref="V11:X13" si="3">SUMIF($A:$A,"관외사전투표",E:E)</f>
        <v>12163</v>
      </c>
      <c r="W11">
        <f t="shared" si="3"/>
        <v>1024</v>
      </c>
      <c r="X11">
        <f t="shared" si="3"/>
        <v>936</v>
      </c>
    </row>
    <row r="12" spans="1:24" ht="17.25" thickBot="1">
      <c r="A12" s="3"/>
      <c r="B12" s="3" t="s">
        <v>6315</v>
      </c>
      <c r="C12" s="4">
        <v>2451</v>
      </c>
      <c r="D12" s="5">
        <v>921</v>
      </c>
      <c r="E12" s="5">
        <v>789</v>
      </c>
      <c r="F12" s="5">
        <v>41</v>
      </c>
      <c r="G12" s="5">
        <v>47</v>
      </c>
      <c r="H12" s="5">
        <v>16</v>
      </c>
      <c r="I12" s="5">
        <v>11</v>
      </c>
      <c r="J12" s="5">
        <v>904</v>
      </c>
      <c r="K12" s="5">
        <v>17</v>
      </c>
      <c r="L12" s="4">
        <v>1530</v>
      </c>
    </row>
    <row r="13" spans="1:24" ht="17.25" thickBot="1">
      <c r="A13" s="3" t="s">
        <v>6314</v>
      </c>
      <c r="B13" s="3" t="s">
        <v>36</v>
      </c>
      <c r="C13" s="4">
        <v>20027</v>
      </c>
      <c r="D13" s="4">
        <v>13254</v>
      </c>
      <c r="E13" s="4">
        <v>10754</v>
      </c>
      <c r="F13" s="4">
        <v>1062</v>
      </c>
      <c r="G13" s="5">
        <v>876</v>
      </c>
      <c r="H13" s="5">
        <v>162</v>
      </c>
      <c r="I13" s="5">
        <v>180</v>
      </c>
      <c r="J13" s="4">
        <v>13034</v>
      </c>
      <c r="K13" s="5">
        <v>220</v>
      </c>
      <c r="L13" s="4">
        <v>6773</v>
      </c>
    </row>
    <row r="14" spans="1:24" ht="23.25" thickBot="1">
      <c r="A14" s="3"/>
      <c r="B14" s="3" t="s">
        <v>37</v>
      </c>
      <c r="C14" s="4">
        <v>5543</v>
      </c>
      <c r="D14" s="4">
        <v>5543</v>
      </c>
      <c r="E14" s="4">
        <v>4566</v>
      </c>
      <c r="F14" s="5">
        <v>458</v>
      </c>
      <c r="G14" s="5">
        <v>330</v>
      </c>
      <c r="H14" s="5">
        <v>46</v>
      </c>
      <c r="I14" s="5">
        <v>65</v>
      </c>
      <c r="J14" s="4">
        <v>5465</v>
      </c>
      <c r="K14" s="5">
        <v>78</v>
      </c>
      <c r="L14" s="5">
        <v>0</v>
      </c>
      <c r="U14" s="8"/>
      <c r="V14" s="8"/>
      <c r="W14" s="8"/>
      <c r="X14" s="8"/>
    </row>
    <row r="15" spans="1:24" ht="23.25" thickBot="1">
      <c r="A15" s="3"/>
      <c r="B15" s="3" t="s">
        <v>6313</v>
      </c>
      <c r="C15" s="4">
        <v>3168</v>
      </c>
      <c r="D15" s="4">
        <v>1860</v>
      </c>
      <c r="E15" s="4">
        <v>1490</v>
      </c>
      <c r="F15" s="5">
        <v>149</v>
      </c>
      <c r="G15" s="5">
        <v>129</v>
      </c>
      <c r="H15" s="5">
        <v>22</v>
      </c>
      <c r="I15" s="5">
        <v>24</v>
      </c>
      <c r="J15" s="4">
        <v>1814</v>
      </c>
      <c r="K15" s="5">
        <v>46</v>
      </c>
      <c r="L15" s="4">
        <v>1308</v>
      </c>
      <c r="U15" s="8"/>
      <c r="V15" s="8"/>
      <c r="W15" s="8"/>
      <c r="X15" s="8"/>
    </row>
    <row r="16" spans="1:24" ht="23.25" thickBot="1">
      <c r="A16" s="3"/>
      <c r="B16" s="3" t="s">
        <v>6312</v>
      </c>
      <c r="C16" s="4">
        <v>2896</v>
      </c>
      <c r="D16" s="4">
        <v>1692</v>
      </c>
      <c r="E16" s="4">
        <v>1343</v>
      </c>
      <c r="F16" s="5">
        <v>137</v>
      </c>
      <c r="G16" s="5">
        <v>130</v>
      </c>
      <c r="H16" s="5">
        <v>25</v>
      </c>
      <c r="I16" s="5">
        <v>28</v>
      </c>
      <c r="J16" s="4">
        <v>1663</v>
      </c>
      <c r="K16" s="5">
        <v>29</v>
      </c>
      <c r="L16" s="4">
        <v>1204</v>
      </c>
    </row>
    <row r="17" spans="1:12" ht="23.25" thickBot="1">
      <c r="A17" s="3"/>
      <c r="B17" s="3" t="s">
        <v>6311</v>
      </c>
      <c r="C17" s="4">
        <v>3516</v>
      </c>
      <c r="D17" s="4">
        <v>1932</v>
      </c>
      <c r="E17" s="4">
        <v>1541</v>
      </c>
      <c r="F17" s="5">
        <v>158</v>
      </c>
      <c r="G17" s="5">
        <v>137</v>
      </c>
      <c r="H17" s="5">
        <v>36</v>
      </c>
      <c r="I17" s="5">
        <v>27</v>
      </c>
      <c r="J17" s="4">
        <v>1899</v>
      </c>
      <c r="K17" s="5">
        <v>33</v>
      </c>
      <c r="L17" s="4">
        <v>1584</v>
      </c>
    </row>
    <row r="18" spans="1:12" ht="23.25" thickBot="1">
      <c r="A18" s="3"/>
      <c r="B18" s="3" t="s">
        <v>6310</v>
      </c>
      <c r="C18" s="4">
        <v>2627</v>
      </c>
      <c r="D18" s="4">
        <v>1397</v>
      </c>
      <c r="E18" s="4">
        <v>1125</v>
      </c>
      <c r="F18" s="5">
        <v>114</v>
      </c>
      <c r="G18" s="5">
        <v>90</v>
      </c>
      <c r="H18" s="5">
        <v>24</v>
      </c>
      <c r="I18" s="5">
        <v>23</v>
      </c>
      <c r="J18" s="4">
        <v>1376</v>
      </c>
      <c r="K18" s="5">
        <v>21</v>
      </c>
      <c r="L18" s="4">
        <v>1230</v>
      </c>
    </row>
    <row r="19" spans="1:12" ht="23.25" thickBot="1">
      <c r="A19" s="3"/>
      <c r="B19" s="3" t="s">
        <v>6309</v>
      </c>
      <c r="C19" s="4">
        <v>2277</v>
      </c>
      <c r="D19" s="5">
        <v>830</v>
      </c>
      <c r="E19" s="5">
        <v>689</v>
      </c>
      <c r="F19" s="5">
        <v>46</v>
      </c>
      <c r="G19" s="5">
        <v>60</v>
      </c>
      <c r="H19" s="5">
        <v>9</v>
      </c>
      <c r="I19" s="5">
        <v>13</v>
      </c>
      <c r="J19" s="5">
        <v>817</v>
      </c>
      <c r="K19" s="5">
        <v>13</v>
      </c>
      <c r="L19" s="4">
        <v>1447</v>
      </c>
    </row>
    <row r="20" spans="1:12" ht="17.25" thickBot="1">
      <c r="A20" s="3" t="s">
        <v>6308</v>
      </c>
      <c r="B20" s="3" t="s">
        <v>36</v>
      </c>
      <c r="C20" s="4">
        <v>31906</v>
      </c>
      <c r="D20" s="4">
        <v>18897</v>
      </c>
      <c r="E20" s="4">
        <v>15555</v>
      </c>
      <c r="F20" s="4">
        <v>1491</v>
      </c>
      <c r="G20" s="4">
        <v>1112</v>
      </c>
      <c r="H20" s="5">
        <v>205</v>
      </c>
      <c r="I20" s="5">
        <v>216</v>
      </c>
      <c r="J20" s="4">
        <v>18579</v>
      </c>
      <c r="K20" s="5">
        <v>318</v>
      </c>
      <c r="L20" s="4">
        <v>13009</v>
      </c>
    </row>
    <row r="21" spans="1:12" ht="23.25" thickBot="1">
      <c r="A21" s="3"/>
      <c r="B21" s="3" t="s">
        <v>37</v>
      </c>
      <c r="C21" s="4">
        <v>5045</v>
      </c>
      <c r="D21" s="4">
        <v>5044</v>
      </c>
      <c r="E21" s="4">
        <v>4265</v>
      </c>
      <c r="F21" s="5">
        <v>359</v>
      </c>
      <c r="G21" s="5">
        <v>273</v>
      </c>
      <c r="H21" s="5">
        <v>37</v>
      </c>
      <c r="I21" s="5">
        <v>38</v>
      </c>
      <c r="J21" s="4">
        <v>4972</v>
      </c>
      <c r="K21" s="5">
        <v>72</v>
      </c>
      <c r="L21" s="5">
        <v>1</v>
      </c>
    </row>
    <row r="22" spans="1:12" ht="23.25" thickBot="1">
      <c r="A22" s="3"/>
      <c r="B22" s="3" t="s">
        <v>6307</v>
      </c>
      <c r="C22" s="4">
        <v>1674</v>
      </c>
      <c r="D22" s="5">
        <v>702</v>
      </c>
      <c r="E22" s="5">
        <v>558</v>
      </c>
      <c r="F22" s="5">
        <v>64</v>
      </c>
      <c r="G22" s="5">
        <v>44</v>
      </c>
      <c r="H22" s="5">
        <v>8</v>
      </c>
      <c r="I22" s="5">
        <v>12</v>
      </c>
      <c r="J22" s="5">
        <v>686</v>
      </c>
      <c r="K22" s="5">
        <v>16</v>
      </c>
      <c r="L22" s="5">
        <v>972</v>
      </c>
    </row>
    <row r="23" spans="1:12" ht="23.25" thickBot="1">
      <c r="A23" s="3"/>
      <c r="B23" s="3" t="s">
        <v>6306</v>
      </c>
      <c r="C23" s="4">
        <v>2935</v>
      </c>
      <c r="D23" s="4">
        <v>1287</v>
      </c>
      <c r="E23" s="4">
        <v>1029</v>
      </c>
      <c r="F23" s="5">
        <v>110</v>
      </c>
      <c r="G23" s="5">
        <v>88</v>
      </c>
      <c r="H23" s="5">
        <v>16</v>
      </c>
      <c r="I23" s="5">
        <v>20</v>
      </c>
      <c r="J23" s="4">
        <v>1263</v>
      </c>
      <c r="K23" s="5">
        <v>24</v>
      </c>
      <c r="L23" s="4">
        <v>1648</v>
      </c>
    </row>
    <row r="24" spans="1:12" ht="23.25" thickBot="1">
      <c r="A24" s="3"/>
      <c r="B24" s="3" t="s">
        <v>6305</v>
      </c>
      <c r="C24" s="4">
        <v>2453</v>
      </c>
      <c r="D24" s="4">
        <v>1137</v>
      </c>
      <c r="E24" s="5">
        <v>904</v>
      </c>
      <c r="F24" s="5">
        <v>104</v>
      </c>
      <c r="G24" s="5">
        <v>60</v>
      </c>
      <c r="H24" s="5">
        <v>17</v>
      </c>
      <c r="I24" s="5">
        <v>24</v>
      </c>
      <c r="J24" s="4">
        <v>1109</v>
      </c>
      <c r="K24" s="5">
        <v>28</v>
      </c>
      <c r="L24" s="4">
        <v>1316</v>
      </c>
    </row>
    <row r="25" spans="1:12" ht="23.25" thickBot="1">
      <c r="A25" s="3"/>
      <c r="B25" s="3" t="s">
        <v>6304</v>
      </c>
      <c r="C25" s="4">
        <v>2410</v>
      </c>
      <c r="D25" s="4">
        <v>1214</v>
      </c>
      <c r="E25" s="4">
        <v>1009</v>
      </c>
      <c r="F25" s="5">
        <v>74</v>
      </c>
      <c r="G25" s="5">
        <v>69</v>
      </c>
      <c r="H25" s="5">
        <v>18</v>
      </c>
      <c r="I25" s="5">
        <v>20</v>
      </c>
      <c r="J25" s="4">
        <v>1190</v>
      </c>
      <c r="K25" s="5">
        <v>24</v>
      </c>
      <c r="L25" s="4">
        <v>1196</v>
      </c>
    </row>
    <row r="26" spans="1:12" ht="23.25" thickBot="1">
      <c r="A26" s="3"/>
      <c r="B26" s="3" t="s">
        <v>6303</v>
      </c>
      <c r="C26" s="4">
        <v>3344</v>
      </c>
      <c r="D26" s="4">
        <v>2037</v>
      </c>
      <c r="E26" s="4">
        <v>1701</v>
      </c>
      <c r="F26" s="5">
        <v>144</v>
      </c>
      <c r="G26" s="5">
        <v>121</v>
      </c>
      <c r="H26" s="5">
        <v>21</v>
      </c>
      <c r="I26" s="5">
        <v>22</v>
      </c>
      <c r="J26" s="4">
        <v>2009</v>
      </c>
      <c r="K26" s="5">
        <v>28</v>
      </c>
      <c r="L26" s="4">
        <v>1307</v>
      </c>
    </row>
    <row r="27" spans="1:12" ht="23.25" thickBot="1">
      <c r="A27" s="3"/>
      <c r="B27" s="3" t="s">
        <v>6302</v>
      </c>
      <c r="C27" s="4">
        <v>2419</v>
      </c>
      <c r="D27" s="4">
        <v>1540</v>
      </c>
      <c r="E27" s="4">
        <v>1285</v>
      </c>
      <c r="F27" s="5">
        <v>111</v>
      </c>
      <c r="G27" s="5">
        <v>84</v>
      </c>
      <c r="H27" s="5">
        <v>16</v>
      </c>
      <c r="I27" s="5">
        <v>16</v>
      </c>
      <c r="J27" s="4">
        <v>1512</v>
      </c>
      <c r="K27" s="5">
        <v>28</v>
      </c>
      <c r="L27" s="5">
        <v>879</v>
      </c>
    </row>
    <row r="28" spans="1:12" ht="23.25" thickBot="1">
      <c r="A28" s="3"/>
      <c r="B28" s="3" t="s">
        <v>6301</v>
      </c>
      <c r="C28" s="4">
        <v>3233</v>
      </c>
      <c r="D28" s="4">
        <v>1915</v>
      </c>
      <c r="E28" s="4">
        <v>1603</v>
      </c>
      <c r="F28" s="5">
        <v>157</v>
      </c>
      <c r="G28" s="5">
        <v>92</v>
      </c>
      <c r="H28" s="5">
        <v>20</v>
      </c>
      <c r="I28" s="5">
        <v>16</v>
      </c>
      <c r="J28" s="4">
        <v>1888</v>
      </c>
      <c r="K28" s="5">
        <v>27</v>
      </c>
      <c r="L28" s="4">
        <v>1318</v>
      </c>
    </row>
    <row r="29" spans="1:12" ht="23.25" thickBot="1">
      <c r="A29" s="3"/>
      <c r="B29" s="3" t="s">
        <v>6300</v>
      </c>
      <c r="C29" s="4">
        <v>2166</v>
      </c>
      <c r="D29" s="5">
        <v>824</v>
      </c>
      <c r="E29" s="5">
        <v>637</v>
      </c>
      <c r="F29" s="5">
        <v>98</v>
      </c>
      <c r="G29" s="5">
        <v>48</v>
      </c>
      <c r="H29" s="5">
        <v>22</v>
      </c>
      <c r="I29" s="5">
        <v>7</v>
      </c>
      <c r="J29" s="5">
        <v>812</v>
      </c>
      <c r="K29" s="5">
        <v>12</v>
      </c>
      <c r="L29" s="4">
        <v>1342</v>
      </c>
    </row>
    <row r="30" spans="1:12" ht="23.25" thickBot="1">
      <c r="A30" s="3"/>
      <c r="B30" s="3" t="s">
        <v>6299</v>
      </c>
      <c r="C30" s="4">
        <v>2656</v>
      </c>
      <c r="D30" s="4">
        <v>1571</v>
      </c>
      <c r="E30" s="4">
        <v>1272</v>
      </c>
      <c r="F30" s="5">
        <v>121</v>
      </c>
      <c r="G30" s="5">
        <v>122</v>
      </c>
      <c r="H30" s="5">
        <v>12</v>
      </c>
      <c r="I30" s="5">
        <v>21</v>
      </c>
      <c r="J30" s="4">
        <v>1548</v>
      </c>
      <c r="K30" s="5">
        <v>23</v>
      </c>
      <c r="L30" s="4">
        <v>1085</v>
      </c>
    </row>
    <row r="31" spans="1:12" ht="23.25" thickBot="1">
      <c r="A31" s="3"/>
      <c r="B31" s="3" t="s">
        <v>6298</v>
      </c>
      <c r="C31" s="4">
        <v>3571</v>
      </c>
      <c r="D31" s="4">
        <v>1626</v>
      </c>
      <c r="E31" s="4">
        <v>1292</v>
      </c>
      <c r="F31" s="5">
        <v>149</v>
      </c>
      <c r="G31" s="5">
        <v>111</v>
      </c>
      <c r="H31" s="5">
        <v>18</v>
      </c>
      <c r="I31" s="5">
        <v>20</v>
      </c>
      <c r="J31" s="4">
        <v>1590</v>
      </c>
      <c r="K31" s="5">
        <v>36</v>
      </c>
      <c r="L31" s="4">
        <v>1945</v>
      </c>
    </row>
    <row r="32" spans="1:12" ht="17.25" thickBot="1">
      <c r="A32" s="3" t="s">
        <v>6297</v>
      </c>
      <c r="B32" s="3" t="s">
        <v>36</v>
      </c>
      <c r="C32" s="4">
        <v>15634</v>
      </c>
      <c r="D32" s="4">
        <v>9455</v>
      </c>
      <c r="E32" s="4">
        <v>7965</v>
      </c>
      <c r="F32" s="5">
        <v>590</v>
      </c>
      <c r="G32" s="5">
        <v>517</v>
      </c>
      <c r="H32" s="5">
        <v>97</v>
      </c>
      <c r="I32" s="5">
        <v>109</v>
      </c>
      <c r="J32" s="4">
        <v>9278</v>
      </c>
      <c r="K32" s="5">
        <v>177</v>
      </c>
      <c r="L32" s="4">
        <v>6179</v>
      </c>
    </row>
    <row r="33" spans="1:12" ht="23.25" thickBot="1">
      <c r="A33" s="3"/>
      <c r="B33" s="3" t="s">
        <v>37</v>
      </c>
      <c r="C33" s="4">
        <v>3297</v>
      </c>
      <c r="D33" s="4">
        <v>3297</v>
      </c>
      <c r="E33" s="4">
        <v>2760</v>
      </c>
      <c r="F33" s="5">
        <v>222</v>
      </c>
      <c r="G33" s="5">
        <v>182</v>
      </c>
      <c r="H33" s="5">
        <v>37</v>
      </c>
      <c r="I33" s="5">
        <v>25</v>
      </c>
      <c r="J33" s="4">
        <v>3226</v>
      </c>
      <c r="K33" s="5">
        <v>71</v>
      </c>
      <c r="L33" s="5">
        <v>0</v>
      </c>
    </row>
    <row r="34" spans="1:12" ht="17.25" thickBot="1">
      <c r="A34" s="3"/>
      <c r="B34" s="3" t="s">
        <v>6296</v>
      </c>
      <c r="C34" s="4">
        <v>1312</v>
      </c>
      <c r="D34" s="5">
        <v>487</v>
      </c>
      <c r="E34" s="5">
        <v>388</v>
      </c>
      <c r="F34" s="5">
        <v>38</v>
      </c>
      <c r="G34" s="5">
        <v>29</v>
      </c>
      <c r="H34" s="5">
        <v>8</v>
      </c>
      <c r="I34" s="5">
        <v>7</v>
      </c>
      <c r="J34" s="5">
        <v>470</v>
      </c>
      <c r="K34" s="5">
        <v>17</v>
      </c>
      <c r="L34" s="5">
        <v>825</v>
      </c>
    </row>
    <row r="35" spans="1:12" ht="17.25" thickBot="1">
      <c r="A35" s="3"/>
      <c r="B35" s="3" t="s">
        <v>6295</v>
      </c>
      <c r="C35" s="4">
        <v>2834</v>
      </c>
      <c r="D35" s="4">
        <v>1556</v>
      </c>
      <c r="E35" s="4">
        <v>1323</v>
      </c>
      <c r="F35" s="5">
        <v>82</v>
      </c>
      <c r="G35" s="5">
        <v>88</v>
      </c>
      <c r="H35" s="5">
        <v>16</v>
      </c>
      <c r="I35" s="5">
        <v>24</v>
      </c>
      <c r="J35" s="4">
        <v>1533</v>
      </c>
      <c r="K35" s="5">
        <v>23</v>
      </c>
      <c r="L35" s="4">
        <v>1278</v>
      </c>
    </row>
    <row r="36" spans="1:12" ht="17.25" thickBot="1">
      <c r="A36" s="3"/>
      <c r="B36" s="3" t="s">
        <v>6294</v>
      </c>
      <c r="C36" s="5">
        <v>732</v>
      </c>
      <c r="D36" s="5">
        <v>312</v>
      </c>
      <c r="E36" s="5">
        <v>237</v>
      </c>
      <c r="F36" s="5">
        <v>32</v>
      </c>
      <c r="G36" s="5">
        <v>20</v>
      </c>
      <c r="H36" s="5">
        <v>5</v>
      </c>
      <c r="I36" s="5">
        <v>6</v>
      </c>
      <c r="J36" s="5">
        <v>300</v>
      </c>
      <c r="K36" s="5">
        <v>12</v>
      </c>
      <c r="L36" s="5">
        <v>420</v>
      </c>
    </row>
    <row r="37" spans="1:12" ht="17.25" thickBot="1">
      <c r="A37" s="3"/>
      <c r="B37" s="3" t="s">
        <v>6293</v>
      </c>
      <c r="C37" s="4">
        <v>3147</v>
      </c>
      <c r="D37" s="4">
        <v>1525</v>
      </c>
      <c r="E37" s="4">
        <v>1319</v>
      </c>
      <c r="F37" s="5">
        <v>86</v>
      </c>
      <c r="G37" s="5">
        <v>71</v>
      </c>
      <c r="H37" s="5">
        <v>12</v>
      </c>
      <c r="I37" s="5">
        <v>18</v>
      </c>
      <c r="J37" s="4">
        <v>1506</v>
      </c>
      <c r="K37" s="5">
        <v>19</v>
      </c>
      <c r="L37" s="4">
        <v>1622</v>
      </c>
    </row>
    <row r="38" spans="1:12" ht="17.25" thickBot="1">
      <c r="A38" s="3"/>
      <c r="B38" s="3" t="s">
        <v>6292</v>
      </c>
      <c r="C38" s="4">
        <v>4312</v>
      </c>
      <c r="D38" s="4">
        <v>2278</v>
      </c>
      <c r="E38" s="4">
        <v>1938</v>
      </c>
      <c r="F38" s="5">
        <v>130</v>
      </c>
      <c r="G38" s="5">
        <v>127</v>
      </c>
      <c r="H38" s="5">
        <v>19</v>
      </c>
      <c r="I38" s="5">
        <v>29</v>
      </c>
      <c r="J38" s="4">
        <v>2243</v>
      </c>
      <c r="K38" s="5">
        <v>35</v>
      </c>
      <c r="L38" s="4">
        <v>2034</v>
      </c>
    </row>
    <row r="39" spans="1:12" ht="17.25" thickBot="1">
      <c r="A39" s="3" t="s">
        <v>6291</v>
      </c>
      <c r="B39" s="3" t="s">
        <v>36</v>
      </c>
      <c r="C39" s="4">
        <v>25039</v>
      </c>
      <c r="D39" s="4">
        <v>15273</v>
      </c>
      <c r="E39" s="4">
        <v>12831</v>
      </c>
      <c r="F39" s="4">
        <v>1057</v>
      </c>
      <c r="G39" s="5">
        <v>836</v>
      </c>
      <c r="H39" s="5">
        <v>131</v>
      </c>
      <c r="I39" s="5">
        <v>191</v>
      </c>
      <c r="J39" s="4">
        <v>15046</v>
      </c>
      <c r="K39" s="5">
        <v>227</v>
      </c>
      <c r="L39" s="4">
        <v>9766</v>
      </c>
    </row>
    <row r="40" spans="1:12" ht="23.25" thickBot="1">
      <c r="A40" s="3"/>
      <c r="B40" s="3" t="s">
        <v>37</v>
      </c>
      <c r="C40" s="4">
        <v>6551</v>
      </c>
      <c r="D40" s="4">
        <v>6551</v>
      </c>
      <c r="E40" s="4">
        <v>5543</v>
      </c>
      <c r="F40" s="5">
        <v>481</v>
      </c>
      <c r="G40" s="5">
        <v>339</v>
      </c>
      <c r="H40" s="5">
        <v>47</v>
      </c>
      <c r="I40" s="5">
        <v>75</v>
      </c>
      <c r="J40" s="4">
        <v>6485</v>
      </c>
      <c r="K40" s="5">
        <v>66</v>
      </c>
      <c r="L40" s="5">
        <v>0</v>
      </c>
    </row>
    <row r="41" spans="1:12" ht="17.25" thickBot="1">
      <c r="A41" s="3"/>
      <c r="B41" s="3" t="s">
        <v>6290</v>
      </c>
      <c r="C41" s="5">
        <v>965</v>
      </c>
      <c r="D41" s="5">
        <v>415</v>
      </c>
      <c r="E41" s="5">
        <v>319</v>
      </c>
      <c r="F41" s="5">
        <v>49</v>
      </c>
      <c r="G41" s="5">
        <v>21</v>
      </c>
      <c r="H41" s="5">
        <v>9</v>
      </c>
      <c r="I41" s="5">
        <v>1</v>
      </c>
      <c r="J41" s="5">
        <v>399</v>
      </c>
      <c r="K41" s="5">
        <v>16</v>
      </c>
      <c r="L41" s="5">
        <v>550</v>
      </c>
    </row>
    <row r="42" spans="1:12" ht="17.25" thickBot="1">
      <c r="A42" s="3"/>
      <c r="B42" s="3" t="s">
        <v>6289</v>
      </c>
      <c r="C42" s="4">
        <v>3711</v>
      </c>
      <c r="D42" s="4">
        <v>1893</v>
      </c>
      <c r="E42" s="4">
        <v>1603</v>
      </c>
      <c r="F42" s="5">
        <v>107</v>
      </c>
      <c r="G42" s="5">
        <v>106</v>
      </c>
      <c r="H42" s="5">
        <v>16</v>
      </c>
      <c r="I42" s="5">
        <v>23</v>
      </c>
      <c r="J42" s="4">
        <v>1855</v>
      </c>
      <c r="K42" s="5">
        <v>38</v>
      </c>
      <c r="L42" s="4">
        <v>1818</v>
      </c>
    </row>
    <row r="43" spans="1:12" ht="17.25" thickBot="1">
      <c r="A43" s="3"/>
      <c r="B43" s="3" t="s">
        <v>6288</v>
      </c>
      <c r="C43" s="4">
        <v>1627</v>
      </c>
      <c r="D43" s="5">
        <v>806</v>
      </c>
      <c r="E43" s="5">
        <v>662</v>
      </c>
      <c r="F43" s="5">
        <v>72</v>
      </c>
      <c r="G43" s="5">
        <v>39</v>
      </c>
      <c r="H43" s="5">
        <v>8</v>
      </c>
      <c r="I43" s="5">
        <v>15</v>
      </c>
      <c r="J43" s="5">
        <v>796</v>
      </c>
      <c r="K43" s="5">
        <v>10</v>
      </c>
      <c r="L43" s="5">
        <v>821</v>
      </c>
    </row>
    <row r="44" spans="1:12" ht="17.25" thickBot="1">
      <c r="A44" s="3"/>
      <c r="B44" s="3" t="s">
        <v>6287</v>
      </c>
      <c r="C44" s="4">
        <v>3471</v>
      </c>
      <c r="D44" s="4">
        <v>1380</v>
      </c>
      <c r="E44" s="4">
        <v>1160</v>
      </c>
      <c r="F44" s="5">
        <v>87</v>
      </c>
      <c r="G44" s="5">
        <v>72</v>
      </c>
      <c r="H44" s="5">
        <v>12</v>
      </c>
      <c r="I44" s="5">
        <v>18</v>
      </c>
      <c r="J44" s="4">
        <v>1349</v>
      </c>
      <c r="K44" s="5">
        <v>31</v>
      </c>
      <c r="L44" s="4">
        <v>2091</v>
      </c>
    </row>
    <row r="45" spans="1:12" ht="17.25" thickBot="1">
      <c r="A45" s="3"/>
      <c r="B45" s="3" t="s">
        <v>6286</v>
      </c>
      <c r="C45" s="4">
        <v>3202</v>
      </c>
      <c r="D45" s="4">
        <v>1269</v>
      </c>
      <c r="E45" s="4">
        <v>1040</v>
      </c>
      <c r="F45" s="5">
        <v>101</v>
      </c>
      <c r="G45" s="5">
        <v>71</v>
      </c>
      <c r="H45" s="5">
        <v>17</v>
      </c>
      <c r="I45" s="5">
        <v>14</v>
      </c>
      <c r="J45" s="4">
        <v>1243</v>
      </c>
      <c r="K45" s="5">
        <v>26</v>
      </c>
      <c r="L45" s="4">
        <v>1933</v>
      </c>
    </row>
    <row r="46" spans="1:12" ht="17.25" thickBot="1">
      <c r="A46" s="3"/>
      <c r="B46" s="3" t="s">
        <v>6285</v>
      </c>
      <c r="C46" s="4">
        <v>2534</v>
      </c>
      <c r="D46" s="4">
        <v>1520</v>
      </c>
      <c r="E46" s="4">
        <v>1305</v>
      </c>
      <c r="F46" s="5">
        <v>86</v>
      </c>
      <c r="G46" s="5">
        <v>82</v>
      </c>
      <c r="H46" s="5">
        <v>14</v>
      </c>
      <c r="I46" s="5">
        <v>16</v>
      </c>
      <c r="J46" s="4">
        <v>1503</v>
      </c>
      <c r="K46" s="5">
        <v>17</v>
      </c>
      <c r="L46" s="4">
        <v>1014</v>
      </c>
    </row>
    <row r="47" spans="1:12" ht="17.25" thickBot="1">
      <c r="A47" s="3"/>
      <c r="B47" s="3" t="s">
        <v>6284</v>
      </c>
      <c r="C47" s="4">
        <v>2978</v>
      </c>
      <c r="D47" s="4">
        <v>1439</v>
      </c>
      <c r="E47" s="4">
        <v>1199</v>
      </c>
      <c r="F47" s="5">
        <v>74</v>
      </c>
      <c r="G47" s="5">
        <v>106</v>
      </c>
      <c r="H47" s="5">
        <v>8</v>
      </c>
      <c r="I47" s="5">
        <v>29</v>
      </c>
      <c r="J47" s="4">
        <v>1416</v>
      </c>
      <c r="K47" s="5">
        <v>23</v>
      </c>
      <c r="L47" s="4">
        <v>1539</v>
      </c>
    </row>
    <row r="48" spans="1:12" ht="17.25" thickBot="1">
      <c r="A48" s="3" t="s">
        <v>6283</v>
      </c>
      <c r="B48" s="3" t="s">
        <v>36</v>
      </c>
      <c r="C48" s="4">
        <v>50406</v>
      </c>
      <c r="D48" s="4">
        <v>30403</v>
      </c>
      <c r="E48" s="4">
        <v>25136</v>
      </c>
      <c r="F48" s="4">
        <v>2128</v>
      </c>
      <c r="G48" s="4">
        <v>2035</v>
      </c>
      <c r="H48" s="5">
        <v>320</v>
      </c>
      <c r="I48" s="5">
        <v>340</v>
      </c>
      <c r="J48" s="4">
        <v>29959</v>
      </c>
      <c r="K48" s="5">
        <v>444</v>
      </c>
      <c r="L48" s="4">
        <v>20003</v>
      </c>
    </row>
    <row r="49" spans="1:12" ht="23.25" thickBot="1">
      <c r="A49" s="3"/>
      <c r="B49" s="3" t="s">
        <v>37</v>
      </c>
      <c r="C49" s="4">
        <v>8270</v>
      </c>
      <c r="D49" s="4">
        <v>8270</v>
      </c>
      <c r="E49" s="4">
        <v>6924</v>
      </c>
      <c r="F49" s="5">
        <v>527</v>
      </c>
      <c r="G49" s="5">
        <v>588</v>
      </c>
      <c r="H49" s="5">
        <v>49</v>
      </c>
      <c r="I49" s="5">
        <v>84</v>
      </c>
      <c r="J49" s="4">
        <v>8172</v>
      </c>
      <c r="K49" s="5">
        <v>98</v>
      </c>
      <c r="L49" s="5">
        <v>0</v>
      </c>
    </row>
    <row r="50" spans="1:12" ht="17.25" thickBot="1">
      <c r="A50" s="3"/>
      <c r="B50" s="3" t="s">
        <v>6282</v>
      </c>
      <c r="C50" s="4">
        <v>3129</v>
      </c>
      <c r="D50" s="4">
        <v>1992</v>
      </c>
      <c r="E50" s="4">
        <v>1646</v>
      </c>
      <c r="F50" s="5">
        <v>130</v>
      </c>
      <c r="G50" s="5">
        <v>147</v>
      </c>
      <c r="H50" s="5">
        <v>17</v>
      </c>
      <c r="I50" s="5">
        <v>27</v>
      </c>
      <c r="J50" s="4">
        <v>1967</v>
      </c>
      <c r="K50" s="5">
        <v>25</v>
      </c>
      <c r="L50" s="4">
        <v>1137</v>
      </c>
    </row>
    <row r="51" spans="1:12" ht="17.25" thickBot="1">
      <c r="A51" s="3"/>
      <c r="B51" s="3" t="s">
        <v>6281</v>
      </c>
      <c r="C51" s="4">
        <v>3295</v>
      </c>
      <c r="D51" s="4">
        <v>1890</v>
      </c>
      <c r="E51" s="4">
        <v>1592</v>
      </c>
      <c r="F51" s="5">
        <v>133</v>
      </c>
      <c r="G51" s="5">
        <v>107</v>
      </c>
      <c r="H51" s="5">
        <v>23</v>
      </c>
      <c r="I51" s="5">
        <v>13</v>
      </c>
      <c r="J51" s="4">
        <v>1868</v>
      </c>
      <c r="K51" s="5">
        <v>22</v>
      </c>
      <c r="L51" s="4">
        <v>1405</v>
      </c>
    </row>
    <row r="52" spans="1:12" ht="17.25" thickBot="1">
      <c r="A52" s="3"/>
      <c r="B52" s="3" t="s">
        <v>6280</v>
      </c>
      <c r="C52" s="4">
        <v>2472</v>
      </c>
      <c r="D52" s="4">
        <v>1271</v>
      </c>
      <c r="E52" s="4">
        <v>1087</v>
      </c>
      <c r="F52" s="5">
        <v>92</v>
      </c>
      <c r="G52" s="5">
        <v>53</v>
      </c>
      <c r="H52" s="5">
        <v>11</v>
      </c>
      <c r="I52" s="5">
        <v>10</v>
      </c>
      <c r="J52" s="4">
        <v>1253</v>
      </c>
      <c r="K52" s="5">
        <v>18</v>
      </c>
      <c r="L52" s="4">
        <v>1201</v>
      </c>
    </row>
    <row r="53" spans="1:12" ht="17.25" thickBot="1">
      <c r="A53" s="3"/>
      <c r="B53" s="3" t="s">
        <v>6279</v>
      </c>
      <c r="C53" s="4">
        <v>4680</v>
      </c>
      <c r="D53" s="4">
        <v>2311</v>
      </c>
      <c r="E53" s="4">
        <v>1862</v>
      </c>
      <c r="F53" s="5">
        <v>181</v>
      </c>
      <c r="G53" s="5">
        <v>165</v>
      </c>
      <c r="H53" s="5">
        <v>33</v>
      </c>
      <c r="I53" s="5">
        <v>34</v>
      </c>
      <c r="J53" s="4">
        <v>2275</v>
      </c>
      <c r="K53" s="5">
        <v>36</v>
      </c>
      <c r="L53" s="4">
        <v>2369</v>
      </c>
    </row>
    <row r="54" spans="1:12" ht="17.25" thickBot="1">
      <c r="A54" s="3"/>
      <c r="B54" s="3" t="s">
        <v>6278</v>
      </c>
      <c r="C54" s="4">
        <v>2982</v>
      </c>
      <c r="D54" s="4">
        <v>1662</v>
      </c>
      <c r="E54" s="4">
        <v>1323</v>
      </c>
      <c r="F54" s="5">
        <v>135</v>
      </c>
      <c r="G54" s="5">
        <v>129</v>
      </c>
      <c r="H54" s="5">
        <v>17</v>
      </c>
      <c r="I54" s="5">
        <v>16</v>
      </c>
      <c r="J54" s="4">
        <v>1620</v>
      </c>
      <c r="K54" s="5">
        <v>42</v>
      </c>
      <c r="L54" s="4">
        <v>1320</v>
      </c>
    </row>
    <row r="55" spans="1:12" ht="17.25" thickBot="1">
      <c r="A55" s="3"/>
      <c r="B55" s="3" t="s">
        <v>6277</v>
      </c>
      <c r="C55" s="4">
        <v>3790</v>
      </c>
      <c r="D55" s="4">
        <v>2125</v>
      </c>
      <c r="E55" s="4">
        <v>1788</v>
      </c>
      <c r="F55" s="5">
        <v>152</v>
      </c>
      <c r="G55" s="5">
        <v>114</v>
      </c>
      <c r="H55" s="5">
        <v>20</v>
      </c>
      <c r="I55" s="5">
        <v>23</v>
      </c>
      <c r="J55" s="4">
        <v>2097</v>
      </c>
      <c r="K55" s="5">
        <v>28</v>
      </c>
      <c r="L55" s="4">
        <v>1665</v>
      </c>
    </row>
    <row r="56" spans="1:12" ht="17.25" thickBot="1">
      <c r="A56" s="3"/>
      <c r="B56" s="3" t="s">
        <v>6276</v>
      </c>
      <c r="C56" s="4">
        <v>4095</v>
      </c>
      <c r="D56" s="4">
        <v>1785</v>
      </c>
      <c r="E56" s="4">
        <v>1542</v>
      </c>
      <c r="F56" s="5">
        <v>78</v>
      </c>
      <c r="G56" s="5">
        <v>95</v>
      </c>
      <c r="H56" s="5">
        <v>21</v>
      </c>
      <c r="I56" s="5">
        <v>28</v>
      </c>
      <c r="J56" s="4">
        <v>1764</v>
      </c>
      <c r="K56" s="5">
        <v>21</v>
      </c>
      <c r="L56" s="4">
        <v>2310</v>
      </c>
    </row>
    <row r="57" spans="1:12" ht="17.25" thickBot="1">
      <c r="A57" s="3"/>
      <c r="B57" s="3" t="s">
        <v>6275</v>
      </c>
      <c r="C57" s="4">
        <v>3495</v>
      </c>
      <c r="D57" s="4">
        <v>1887</v>
      </c>
      <c r="E57" s="4">
        <v>1506</v>
      </c>
      <c r="F57" s="5">
        <v>163</v>
      </c>
      <c r="G57" s="5">
        <v>135</v>
      </c>
      <c r="H57" s="5">
        <v>24</v>
      </c>
      <c r="I57" s="5">
        <v>18</v>
      </c>
      <c r="J57" s="4">
        <v>1846</v>
      </c>
      <c r="K57" s="5">
        <v>41</v>
      </c>
      <c r="L57" s="4">
        <v>1608</v>
      </c>
    </row>
    <row r="58" spans="1:12" ht="17.25" thickBot="1">
      <c r="A58" s="3"/>
      <c r="B58" s="3" t="s">
        <v>6274</v>
      </c>
      <c r="C58" s="4">
        <v>3558</v>
      </c>
      <c r="D58" s="4">
        <v>1653</v>
      </c>
      <c r="E58" s="4">
        <v>1278</v>
      </c>
      <c r="F58" s="5">
        <v>143</v>
      </c>
      <c r="G58" s="5">
        <v>127</v>
      </c>
      <c r="H58" s="5">
        <v>48</v>
      </c>
      <c r="I58" s="5">
        <v>20</v>
      </c>
      <c r="J58" s="4">
        <v>1616</v>
      </c>
      <c r="K58" s="5">
        <v>37</v>
      </c>
      <c r="L58" s="4">
        <v>1905</v>
      </c>
    </row>
    <row r="59" spans="1:12" ht="23.25" thickBot="1">
      <c r="A59" s="3"/>
      <c r="B59" s="3" t="s">
        <v>6273</v>
      </c>
      <c r="C59" s="4">
        <v>2458</v>
      </c>
      <c r="D59" s="4">
        <v>1272</v>
      </c>
      <c r="E59" s="4">
        <v>1000</v>
      </c>
      <c r="F59" s="5">
        <v>118</v>
      </c>
      <c r="G59" s="5">
        <v>104</v>
      </c>
      <c r="H59" s="5">
        <v>21</v>
      </c>
      <c r="I59" s="5">
        <v>10</v>
      </c>
      <c r="J59" s="4">
        <v>1253</v>
      </c>
      <c r="K59" s="5">
        <v>19</v>
      </c>
      <c r="L59" s="4">
        <v>1186</v>
      </c>
    </row>
    <row r="60" spans="1:12" ht="23.25" thickBot="1">
      <c r="A60" s="3"/>
      <c r="B60" s="3" t="s">
        <v>6272</v>
      </c>
      <c r="C60" s="4">
        <v>2912</v>
      </c>
      <c r="D60" s="4">
        <v>1617</v>
      </c>
      <c r="E60" s="4">
        <v>1350</v>
      </c>
      <c r="F60" s="5">
        <v>106</v>
      </c>
      <c r="G60" s="5">
        <v>101</v>
      </c>
      <c r="H60" s="5">
        <v>16</v>
      </c>
      <c r="I60" s="5">
        <v>25</v>
      </c>
      <c r="J60" s="4">
        <v>1598</v>
      </c>
      <c r="K60" s="5">
        <v>19</v>
      </c>
      <c r="L60" s="4">
        <v>1295</v>
      </c>
    </row>
    <row r="61" spans="1:12" ht="23.25" thickBot="1">
      <c r="A61" s="3"/>
      <c r="B61" s="3" t="s">
        <v>6271</v>
      </c>
      <c r="C61" s="4">
        <v>2666</v>
      </c>
      <c r="D61" s="4">
        <v>1329</v>
      </c>
      <c r="E61" s="4">
        <v>1118</v>
      </c>
      <c r="F61" s="5">
        <v>87</v>
      </c>
      <c r="G61" s="5">
        <v>80</v>
      </c>
      <c r="H61" s="5">
        <v>7</v>
      </c>
      <c r="I61" s="5">
        <v>15</v>
      </c>
      <c r="J61" s="4">
        <v>1307</v>
      </c>
      <c r="K61" s="5">
        <v>22</v>
      </c>
      <c r="L61" s="4">
        <v>1337</v>
      </c>
    </row>
    <row r="62" spans="1:12" ht="23.25" thickBot="1">
      <c r="A62" s="3"/>
      <c r="B62" s="3" t="s">
        <v>6270</v>
      </c>
      <c r="C62" s="4">
        <v>2604</v>
      </c>
      <c r="D62" s="4">
        <v>1339</v>
      </c>
      <c r="E62" s="4">
        <v>1120</v>
      </c>
      <c r="F62" s="5">
        <v>83</v>
      </c>
      <c r="G62" s="5">
        <v>90</v>
      </c>
      <c r="H62" s="5">
        <v>13</v>
      </c>
      <c r="I62" s="5">
        <v>17</v>
      </c>
      <c r="J62" s="4">
        <v>1323</v>
      </c>
      <c r="K62" s="5">
        <v>16</v>
      </c>
      <c r="L62" s="4">
        <v>1265</v>
      </c>
    </row>
    <row r="63" spans="1:12" ht="17.25" thickBot="1">
      <c r="A63" s="3" t="s">
        <v>6269</v>
      </c>
      <c r="B63" s="3" t="s">
        <v>36</v>
      </c>
      <c r="C63" s="4">
        <v>16253</v>
      </c>
      <c r="D63" s="4">
        <v>9780</v>
      </c>
      <c r="E63" s="4">
        <v>8146</v>
      </c>
      <c r="F63" s="5">
        <v>793</v>
      </c>
      <c r="G63" s="5">
        <v>519</v>
      </c>
      <c r="H63" s="5">
        <v>89</v>
      </c>
      <c r="I63" s="5">
        <v>109</v>
      </c>
      <c r="J63" s="4">
        <v>9656</v>
      </c>
      <c r="K63" s="5">
        <v>124</v>
      </c>
      <c r="L63" s="4">
        <v>6473</v>
      </c>
    </row>
    <row r="64" spans="1:12" ht="23.25" thickBot="1">
      <c r="A64" s="3"/>
      <c r="B64" s="3" t="s">
        <v>37</v>
      </c>
      <c r="C64" s="4">
        <v>3808</v>
      </c>
      <c r="D64" s="4">
        <v>3808</v>
      </c>
      <c r="E64" s="4">
        <v>3183</v>
      </c>
      <c r="F64" s="5">
        <v>320</v>
      </c>
      <c r="G64" s="5">
        <v>188</v>
      </c>
      <c r="H64" s="5">
        <v>32</v>
      </c>
      <c r="I64" s="5">
        <v>49</v>
      </c>
      <c r="J64" s="4">
        <v>3772</v>
      </c>
      <c r="K64" s="5">
        <v>36</v>
      </c>
      <c r="L64" s="5">
        <v>0</v>
      </c>
    </row>
    <row r="65" spans="1:12" ht="17.25" thickBot="1">
      <c r="A65" s="3"/>
      <c r="B65" s="3" t="s">
        <v>6268</v>
      </c>
      <c r="C65" s="4">
        <v>4069</v>
      </c>
      <c r="D65" s="4">
        <v>1759</v>
      </c>
      <c r="E65" s="4">
        <v>1429</v>
      </c>
      <c r="F65" s="5">
        <v>163</v>
      </c>
      <c r="G65" s="5">
        <v>96</v>
      </c>
      <c r="H65" s="5">
        <v>23</v>
      </c>
      <c r="I65" s="5">
        <v>23</v>
      </c>
      <c r="J65" s="4">
        <v>1734</v>
      </c>
      <c r="K65" s="5">
        <v>25</v>
      </c>
      <c r="L65" s="4">
        <v>2310</v>
      </c>
    </row>
    <row r="66" spans="1:12" ht="17.25" thickBot="1">
      <c r="A66" s="3"/>
      <c r="B66" s="3" t="s">
        <v>6267</v>
      </c>
      <c r="C66" s="5">
        <v>556</v>
      </c>
      <c r="D66" s="5">
        <v>249</v>
      </c>
      <c r="E66" s="5">
        <v>198</v>
      </c>
      <c r="F66" s="5">
        <v>34</v>
      </c>
      <c r="G66" s="5">
        <v>10</v>
      </c>
      <c r="H66" s="5">
        <v>4</v>
      </c>
      <c r="I66" s="5">
        <v>1</v>
      </c>
      <c r="J66" s="5">
        <v>247</v>
      </c>
      <c r="K66" s="5">
        <v>2</v>
      </c>
      <c r="L66" s="5">
        <v>307</v>
      </c>
    </row>
    <row r="67" spans="1:12" ht="17.25" thickBot="1">
      <c r="A67" s="3"/>
      <c r="B67" s="3" t="s">
        <v>6266</v>
      </c>
      <c r="C67" s="4">
        <v>4104</v>
      </c>
      <c r="D67" s="4">
        <v>1989</v>
      </c>
      <c r="E67" s="4">
        <v>1711</v>
      </c>
      <c r="F67" s="5">
        <v>136</v>
      </c>
      <c r="G67" s="5">
        <v>95</v>
      </c>
      <c r="H67" s="5">
        <v>16</v>
      </c>
      <c r="I67" s="5">
        <v>12</v>
      </c>
      <c r="J67" s="4">
        <v>1970</v>
      </c>
      <c r="K67" s="5">
        <v>19</v>
      </c>
      <c r="L67" s="4">
        <v>2115</v>
      </c>
    </row>
    <row r="68" spans="1:12" ht="17.25" thickBot="1">
      <c r="A68" s="3"/>
      <c r="B68" s="3" t="s">
        <v>6265</v>
      </c>
      <c r="C68" s="4">
        <v>3716</v>
      </c>
      <c r="D68" s="4">
        <v>1975</v>
      </c>
      <c r="E68" s="4">
        <v>1625</v>
      </c>
      <c r="F68" s="5">
        <v>140</v>
      </c>
      <c r="G68" s="5">
        <v>130</v>
      </c>
      <c r="H68" s="5">
        <v>14</v>
      </c>
      <c r="I68" s="5">
        <v>24</v>
      </c>
      <c r="J68" s="4">
        <v>1933</v>
      </c>
      <c r="K68" s="5">
        <v>42</v>
      </c>
      <c r="L68" s="4">
        <v>1741</v>
      </c>
    </row>
    <row r="69" spans="1:12" ht="17.25" thickBot="1">
      <c r="A69" s="3" t="s">
        <v>6264</v>
      </c>
      <c r="B69" s="3" t="s">
        <v>36</v>
      </c>
      <c r="C69" s="4">
        <v>1936</v>
      </c>
      <c r="D69" s="4">
        <v>1219</v>
      </c>
      <c r="E69" s="5">
        <v>900</v>
      </c>
      <c r="F69" s="5">
        <v>186</v>
      </c>
      <c r="G69" s="5">
        <v>70</v>
      </c>
      <c r="H69" s="5">
        <v>11</v>
      </c>
      <c r="I69" s="5">
        <v>21</v>
      </c>
      <c r="J69" s="4">
        <v>1188</v>
      </c>
      <c r="K69" s="5">
        <v>31</v>
      </c>
      <c r="L69" s="5">
        <v>717</v>
      </c>
    </row>
    <row r="70" spans="1:12" ht="23.25" thickBot="1">
      <c r="A70" s="3"/>
      <c r="B70" s="3" t="s">
        <v>37</v>
      </c>
      <c r="C70" s="5">
        <v>669</v>
      </c>
      <c r="D70" s="5">
        <v>669</v>
      </c>
      <c r="E70" s="5">
        <v>497</v>
      </c>
      <c r="F70" s="5">
        <v>101</v>
      </c>
      <c r="G70" s="5">
        <v>32</v>
      </c>
      <c r="H70" s="5">
        <v>7</v>
      </c>
      <c r="I70" s="5">
        <v>17</v>
      </c>
      <c r="J70" s="5">
        <v>654</v>
      </c>
      <c r="K70" s="5">
        <v>15</v>
      </c>
      <c r="L70" s="5">
        <v>0</v>
      </c>
    </row>
    <row r="71" spans="1:12" ht="17.25" thickBot="1">
      <c r="A71" s="3"/>
      <c r="B71" s="3" t="s">
        <v>6263</v>
      </c>
      <c r="C71" s="5">
        <v>650</v>
      </c>
      <c r="D71" s="5">
        <v>288</v>
      </c>
      <c r="E71" s="5">
        <v>211</v>
      </c>
      <c r="F71" s="5">
        <v>44</v>
      </c>
      <c r="G71" s="5">
        <v>24</v>
      </c>
      <c r="H71" s="5">
        <v>1</v>
      </c>
      <c r="I71" s="5">
        <v>1</v>
      </c>
      <c r="J71" s="5">
        <v>281</v>
      </c>
      <c r="K71" s="5">
        <v>7</v>
      </c>
      <c r="L71" s="5">
        <v>362</v>
      </c>
    </row>
    <row r="72" spans="1:12" ht="17.25" thickBot="1">
      <c r="A72" s="3"/>
      <c r="B72" s="3" t="s">
        <v>6262</v>
      </c>
      <c r="C72" s="5">
        <v>617</v>
      </c>
      <c r="D72" s="5">
        <v>262</v>
      </c>
      <c r="E72" s="5">
        <v>192</v>
      </c>
      <c r="F72" s="5">
        <v>41</v>
      </c>
      <c r="G72" s="5">
        <v>14</v>
      </c>
      <c r="H72" s="5">
        <v>3</v>
      </c>
      <c r="I72" s="5">
        <v>3</v>
      </c>
      <c r="J72" s="5">
        <v>253</v>
      </c>
      <c r="K72" s="5">
        <v>9</v>
      </c>
      <c r="L72" s="5">
        <v>355</v>
      </c>
    </row>
    <row r="73" spans="1:12" ht="23.25" thickBot="1">
      <c r="A73" s="3" t="s">
        <v>97</v>
      </c>
      <c r="B73" s="3"/>
      <c r="C73" s="5">
        <v>0</v>
      </c>
      <c r="D73" s="5">
        <v>3</v>
      </c>
      <c r="E73" s="5">
        <v>2</v>
      </c>
      <c r="F73" s="5">
        <v>0</v>
      </c>
      <c r="G73" s="5">
        <v>0</v>
      </c>
      <c r="H73" s="5">
        <v>0</v>
      </c>
      <c r="I73" s="5">
        <v>0</v>
      </c>
      <c r="J73" s="5">
        <v>2</v>
      </c>
      <c r="K73" s="5">
        <v>1</v>
      </c>
      <c r="L73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BE875-D4A1-458B-A52D-833CD9A5BB58}">
  <sheetPr>
    <tabColor theme="9" tint="0.59999389629810485"/>
  </sheetPr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6389</v>
      </c>
      <c r="F3" s="26" t="s">
        <v>6388</v>
      </c>
      <c r="G3" s="26" t="s">
        <v>6387</v>
      </c>
      <c r="H3" s="44"/>
      <c r="I3" s="26"/>
      <c r="J3" s="44"/>
      <c r="U3" t="s">
        <v>3</v>
      </c>
      <c r="V3" t="str">
        <f t="shared" si="0"/>
        <v>장철민</v>
      </c>
      <c r="W3" t="str">
        <f t="shared" si="0"/>
        <v>이장우</v>
      </c>
      <c r="X3" t="str">
        <f t="shared" si="0"/>
        <v>송인경</v>
      </c>
    </row>
    <row r="4" spans="1:24" ht="17.25" thickBot="1">
      <c r="A4" s="3" t="s">
        <v>30</v>
      </c>
      <c r="B4" s="3"/>
      <c r="C4" s="4">
        <v>193872</v>
      </c>
      <c r="D4" s="4">
        <v>121792</v>
      </c>
      <c r="E4" s="4">
        <v>61345</v>
      </c>
      <c r="F4" s="4">
        <v>57194</v>
      </c>
      <c r="G4" s="4">
        <v>1709</v>
      </c>
      <c r="H4" s="4">
        <v>120248</v>
      </c>
      <c r="I4" s="4">
        <v>1544</v>
      </c>
      <c r="J4" s="4">
        <v>72080</v>
      </c>
      <c r="V4" s="8"/>
      <c r="W4" s="8"/>
      <c r="X4" s="8"/>
    </row>
    <row r="5" spans="1:24" ht="23.25" thickBot="1">
      <c r="A5" s="3" t="s">
        <v>31</v>
      </c>
      <c r="B5" s="3"/>
      <c r="C5" s="5">
        <v>384</v>
      </c>
      <c r="D5" s="5">
        <v>367</v>
      </c>
      <c r="E5" s="5">
        <v>174</v>
      </c>
      <c r="F5" s="5">
        <v>155</v>
      </c>
      <c r="G5" s="5">
        <v>18</v>
      </c>
      <c r="H5" s="5">
        <v>347</v>
      </c>
      <c r="I5" s="5">
        <v>20</v>
      </c>
      <c r="J5" s="5">
        <v>17</v>
      </c>
      <c r="T5" t="s">
        <v>2929</v>
      </c>
      <c r="U5">
        <f>SUMIF($A:$A,"합계",D:D)</f>
        <v>121792</v>
      </c>
      <c r="V5">
        <f>SUMIF($A:$A,"합계",E:E)</f>
        <v>61345</v>
      </c>
      <c r="W5">
        <f>SUMIF($A:$A,"합계",F:F)</f>
        <v>57194</v>
      </c>
      <c r="X5">
        <f>SUMIF($A:$A,"합계",G:G)</f>
        <v>1709</v>
      </c>
    </row>
    <row r="6" spans="1:24" ht="23.25" thickBot="1">
      <c r="A6" s="3" t="s">
        <v>32</v>
      </c>
      <c r="B6" s="3"/>
      <c r="C6" s="4">
        <v>11187</v>
      </c>
      <c r="D6" s="4">
        <v>11179</v>
      </c>
      <c r="E6" s="4">
        <v>6935</v>
      </c>
      <c r="F6" s="4">
        <v>3803</v>
      </c>
      <c r="G6" s="5">
        <v>205</v>
      </c>
      <c r="H6" s="4">
        <v>10943</v>
      </c>
      <c r="I6" s="5">
        <v>236</v>
      </c>
      <c r="J6" s="5">
        <v>8</v>
      </c>
      <c r="T6" t="s">
        <v>2930</v>
      </c>
      <c r="U6">
        <f>U5-U7</f>
        <v>69178</v>
      </c>
      <c r="V6">
        <f>V5-V7</f>
        <v>31409</v>
      </c>
      <c r="W6">
        <f>W5-W7</f>
        <v>35776</v>
      </c>
      <c r="X6">
        <f>X5-X7</f>
        <v>1085</v>
      </c>
    </row>
    <row r="7" spans="1:24" ht="23.25" thickBot="1">
      <c r="A7" s="3" t="s">
        <v>33</v>
      </c>
      <c r="B7" s="3"/>
      <c r="C7" s="5">
        <v>392</v>
      </c>
      <c r="D7" s="5">
        <v>85</v>
      </c>
      <c r="E7" s="5">
        <v>63</v>
      </c>
      <c r="F7" s="5">
        <v>21</v>
      </c>
      <c r="G7" s="5">
        <v>1</v>
      </c>
      <c r="H7" s="5">
        <v>85</v>
      </c>
      <c r="I7" s="5">
        <v>0</v>
      </c>
      <c r="J7" s="5">
        <v>307</v>
      </c>
      <c r="T7" t="s">
        <v>2931</v>
      </c>
      <c r="U7">
        <f>U11+U10+U9</f>
        <v>52614</v>
      </c>
      <c r="V7">
        <f>V11+V10+V9</f>
        <v>29936</v>
      </c>
      <c r="W7">
        <f>W11+W10+W9</f>
        <v>21418</v>
      </c>
      <c r="X7">
        <f>X11+X10+X9</f>
        <v>624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2245</v>
      </c>
      <c r="B9" s="3" t="s">
        <v>36</v>
      </c>
      <c r="C9" s="4">
        <v>5055</v>
      </c>
      <c r="D9" s="4">
        <v>3018</v>
      </c>
      <c r="E9" s="4">
        <v>1276</v>
      </c>
      <c r="F9" s="4">
        <v>1657</v>
      </c>
      <c r="G9" s="5">
        <v>51</v>
      </c>
      <c r="H9" s="4">
        <v>2984</v>
      </c>
      <c r="I9" s="5">
        <v>34</v>
      </c>
      <c r="J9" s="4">
        <v>2037</v>
      </c>
      <c r="T9" t="s">
        <v>2934</v>
      </c>
      <c r="U9">
        <f>SUMIF($A:$A,"거소·선상투표",D:D)+SUMIF($A:$A,"국외부재자투표",D:D)+SUMIF($A:$A,"국외부재자투표(공관)",D:D)</f>
        <v>457</v>
      </c>
      <c r="V9">
        <f t="shared" ref="V9:X11" si="1">SUMIF($A:$A,"거소·선상투표",E:E)+SUMIF($A:$A,"국외부재자투표",E:E)+SUMIF($A:$A,"국외부재자투표(공관)",E:E)</f>
        <v>239</v>
      </c>
      <c r="W9">
        <f t="shared" si="1"/>
        <v>179</v>
      </c>
      <c r="X9">
        <f t="shared" si="1"/>
        <v>19</v>
      </c>
    </row>
    <row r="10" spans="1:24" ht="23.25" thickBot="1">
      <c r="A10" s="3"/>
      <c r="B10" s="3" t="s">
        <v>37</v>
      </c>
      <c r="C10" s="4">
        <v>1419</v>
      </c>
      <c r="D10" s="4">
        <v>1419</v>
      </c>
      <c r="E10" s="5">
        <v>741</v>
      </c>
      <c r="F10" s="5">
        <v>640</v>
      </c>
      <c r="G10" s="5">
        <v>17</v>
      </c>
      <c r="H10" s="4">
        <v>1398</v>
      </c>
      <c r="I10" s="5">
        <v>21</v>
      </c>
      <c r="J10" s="5">
        <v>0</v>
      </c>
      <c r="T10" t="s">
        <v>2932</v>
      </c>
      <c r="U10">
        <f>SUMIF($B:$B,"관내사전투표",D:D)</f>
        <v>40978</v>
      </c>
      <c r="V10">
        <f t="shared" ref="V10:X12" si="2">SUMIF($B:$B,"관내사전투표",E:E)</f>
        <v>22762</v>
      </c>
      <c r="W10">
        <f t="shared" si="2"/>
        <v>17436</v>
      </c>
      <c r="X10">
        <f t="shared" si="2"/>
        <v>400</v>
      </c>
    </row>
    <row r="11" spans="1:24" ht="17.25" thickBot="1">
      <c r="A11" s="3"/>
      <c r="B11" s="3" t="s">
        <v>2246</v>
      </c>
      <c r="C11" s="4">
        <v>1575</v>
      </c>
      <c r="D11" s="5">
        <v>728</v>
      </c>
      <c r="E11" s="5">
        <v>267</v>
      </c>
      <c r="F11" s="5">
        <v>444</v>
      </c>
      <c r="G11" s="5">
        <v>10</v>
      </c>
      <c r="H11" s="5">
        <v>721</v>
      </c>
      <c r="I11" s="5">
        <v>7</v>
      </c>
      <c r="J11" s="5">
        <v>847</v>
      </c>
      <c r="T11" t="s">
        <v>2933</v>
      </c>
      <c r="U11">
        <f>SUMIF($A:$A,"관외사전투표",D:D)</f>
        <v>11179</v>
      </c>
      <c r="V11">
        <f t="shared" ref="V11:X13" si="3">SUMIF($A:$A,"관외사전투표",E:E)</f>
        <v>6935</v>
      </c>
      <c r="W11">
        <f t="shared" si="3"/>
        <v>3803</v>
      </c>
      <c r="X11">
        <f t="shared" si="3"/>
        <v>205</v>
      </c>
    </row>
    <row r="12" spans="1:24" ht="17.25" thickBot="1">
      <c r="A12" s="3"/>
      <c r="B12" s="3" t="s">
        <v>2247</v>
      </c>
      <c r="C12" s="4">
        <v>2061</v>
      </c>
      <c r="D12" s="5">
        <v>871</v>
      </c>
      <c r="E12" s="5">
        <v>268</v>
      </c>
      <c r="F12" s="5">
        <v>573</v>
      </c>
      <c r="G12" s="5">
        <v>24</v>
      </c>
      <c r="H12" s="5">
        <v>865</v>
      </c>
      <c r="I12" s="5">
        <v>6</v>
      </c>
      <c r="J12" s="4">
        <v>1190</v>
      </c>
    </row>
    <row r="13" spans="1:24" ht="17.25" thickBot="1">
      <c r="A13" s="3" t="s">
        <v>6386</v>
      </c>
      <c r="B13" s="3" t="s">
        <v>36</v>
      </c>
      <c r="C13" s="4">
        <v>11323</v>
      </c>
      <c r="D13" s="4">
        <v>7571</v>
      </c>
      <c r="E13" s="4">
        <v>3742</v>
      </c>
      <c r="F13" s="4">
        <v>3664</v>
      </c>
      <c r="G13" s="5">
        <v>94</v>
      </c>
      <c r="H13" s="4">
        <v>7500</v>
      </c>
      <c r="I13" s="5">
        <v>71</v>
      </c>
      <c r="J13" s="4">
        <v>3752</v>
      </c>
    </row>
    <row r="14" spans="1:24" ht="23.25" thickBot="1">
      <c r="A14" s="3"/>
      <c r="B14" s="3" t="s">
        <v>37</v>
      </c>
      <c r="C14" s="4">
        <v>3328</v>
      </c>
      <c r="D14" s="4">
        <v>3328</v>
      </c>
      <c r="E14" s="4">
        <v>1854</v>
      </c>
      <c r="F14" s="4">
        <v>1415</v>
      </c>
      <c r="G14" s="5">
        <v>33</v>
      </c>
      <c r="H14" s="4">
        <v>3302</v>
      </c>
      <c r="I14" s="5">
        <v>26</v>
      </c>
      <c r="J14" s="5">
        <v>0</v>
      </c>
      <c r="U14" s="8"/>
      <c r="V14" s="8"/>
      <c r="W14" s="8"/>
      <c r="X14" s="8"/>
    </row>
    <row r="15" spans="1:24" ht="17.25" thickBot="1">
      <c r="A15" s="3"/>
      <c r="B15" s="3" t="s">
        <v>6385</v>
      </c>
      <c r="C15" s="4">
        <v>2280</v>
      </c>
      <c r="D15" s="4">
        <v>1124</v>
      </c>
      <c r="E15" s="5">
        <v>486</v>
      </c>
      <c r="F15" s="5">
        <v>606</v>
      </c>
      <c r="G15" s="5">
        <v>19</v>
      </c>
      <c r="H15" s="4">
        <v>1111</v>
      </c>
      <c r="I15" s="5">
        <v>13</v>
      </c>
      <c r="J15" s="4">
        <v>1156</v>
      </c>
      <c r="U15" s="8"/>
      <c r="V15" s="8"/>
      <c r="W15" s="8"/>
      <c r="X15" s="8"/>
    </row>
    <row r="16" spans="1:24" ht="17.25" thickBot="1">
      <c r="A16" s="3"/>
      <c r="B16" s="3" t="s">
        <v>6384</v>
      </c>
      <c r="C16" s="4">
        <v>2461</v>
      </c>
      <c r="D16" s="4">
        <v>1259</v>
      </c>
      <c r="E16" s="5">
        <v>548</v>
      </c>
      <c r="F16" s="5">
        <v>687</v>
      </c>
      <c r="G16" s="5">
        <v>13</v>
      </c>
      <c r="H16" s="4">
        <v>1248</v>
      </c>
      <c r="I16" s="5">
        <v>11</v>
      </c>
      <c r="J16" s="4">
        <v>1202</v>
      </c>
    </row>
    <row r="17" spans="1:10" ht="17.25" thickBot="1">
      <c r="A17" s="3"/>
      <c r="B17" s="3" t="s">
        <v>6383</v>
      </c>
      <c r="C17" s="4">
        <v>2107</v>
      </c>
      <c r="D17" s="4">
        <v>1219</v>
      </c>
      <c r="E17" s="5">
        <v>502</v>
      </c>
      <c r="F17" s="5">
        <v>676</v>
      </c>
      <c r="G17" s="5">
        <v>24</v>
      </c>
      <c r="H17" s="4">
        <v>1202</v>
      </c>
      <c r="I17" s="5">
        <v>17</v>
      </c>
      <c r="J17" s="5">
        <v>888</v>
      </c>
    </row>
    <row r="18" spans="1:10" ht="17.25" thickBot="1">
      <c r="A18" s="3"/>
      <c r="B18" s="3" t="s">
        <v>6382</v>
      </c>
      <c r="C18" s="4">
        <v>1147</v>
      </c>
      <c r="D18" s="5">
        <v>641</v>
      </c>
      <c r="E18" s="5">
        <v>352</v>
      </c>
      <c r="F18" s="5">
        <v>280</v>
      </c>
      <c r="G18" s="5">
        <v>5</v>
      </c>
      <c r="H18" s="5">
        <v>637</v>
      </c>
      <c r="I18" s="5">
        <v>4</v>
      </c>
      <c r="J18" s="5">
        <v>506</v>
      </c>
    </row>
    <row r="19" spans="1:10" ht="17.25" thickBot="1">
      <c r="A19" s="3" t="s">
        <v>6381</v>
      </c>
      <c r="B19" s="3" t="s">
        <v>36</v>
      </c>
      <c r="C19" s="4">
        <v>18798</v>
      </c>
      <c r="D19" s="4">
        <v>11507</v>
      </c>
      <c r="E19" s="4">
        <v>6226</v>
      </c>
      <c r="F19" s="4">
        <v>5050</v>
      </c>
      <c r="G19" s="5">
        <v>141</v>
      </c>
      <c r="H19" s="4">
        <v>11417</v>
      </c>
      <c r="I19" s="5">
        <v>90</v>
      </c>
      <c r="J19" s="4">
        <v>7291</v>
      </c>
    </row>
    <row r="20" spans="1:10" ht="23.25" thickBot="1">
      <c r="A20" s="3"/>
      <c r="B20" s="3" t="s">
        <v>37</v>
      </c>
      <c r="C20" s="4">
        <v>3588</v>
      </c>
      <c r="D20" s="4">
        <v>3588</v>
      </c>
      <c r="E20" s="4">
        <v>2298</v>
      </c>
      <c r="F20" s="4">
        <v>1245</v>
      </c>
      <c r="G20" s="5">
        <v>30</v>
      </c>
      <c r="H20" s="4">
        <v>3573</v>
      </c>
      <c r="I20" s="5">
        <v>15</v>
      </c>
      <c r="J20" s="5">
        <v>0</v>
      </c>
    </row>
    <row r="21" spans="1:10" ht="17.25" thickBot="1">
      <c r="A21" s="3"/>
      <c r="B21" s="3" t="s">
        <v>6380</v>
      </c>
      <c r="C21" s="4">
        <v>2326</v>
      </c>
      <c r="D21" s="4">
        <v>1247</v>
      </c>
      <c r="E21" s="5">
        <v>450</v>
      </c>
      <c r="F21" s="5">
        <v>768</v>
      </c>
      <c r="G21" s="5">
        <v>20</v>
      </c>
      <c r="H21" s="4">
        <v>1238</v>
      </c>
      <c r="I21" s="5">
        <v>9</v>
      </c>
      <c r="J21" s="4">
        <v>1079</v>
      </c>
    </row>
    <row r="22" spans="1:10" ht="17.25" thickBot="1">
      <c r="A22" s="3"/>
      <c r="B22" s="3" t="s">
        <v>6379</v>
      </c>
      <c r="C22" s="4">
        <v>2793</v>
      </c>
      <c r="D22" s="4">
        <v>1496</v>
      </c>
      <c r="E22" s="5">
        <v>715</v>
      </c>
      <c r="F22" s="5">
        <v>754</v>
      </c>
      <c r="G22" s="5">
        <v>12</v>
      </c>
      <c r="H22" s="4">
        <v>1481</v>
      </c>
      <c r="I22" s="5">
        <v>15</v>
      </c>
      <c r="J22" s="4">
        <v>1297</v>
      </c>
    </row>
    <row r="23" spans="1:10" ht="17.25" thickBot="1">
      <c r="A23" s="3"/>
      <c r="B23" s="3" t="s">
        <v>6378</v>
      </c>
      <c r="C23" s="4">
        <v>3507</v>
      </c>
      <c r="D23" s="4">
        <v>1563</v>
      </c>
      <c r="E23" s="5">
        <v>782</v>
      </c>
      <c r="F23" s="5">
        <v>730</v>
      </c>
      <c r="G23" s="5">
        <v>32</v>
      </c>
      <c r="H23" s="4">
        <v>1544</v>
      </c>
      <c r="I23" s="5">
        <v>19</v>
      </c>
      <c r="J23" s="4">
        <v>1944</v>
      </c>
    </row>
    <row r="24" spans="1:10" ht="17.25" thickBot="1">
      <c r="A24" s="3"/>
      <c r="B24" s="3" t="s">
        <v>6377</v>
      </c>
      <c r="C24" s="4">
        <v>3635</v>
      </c>
      <c r="D24" s="4">
        <v>1905</v>
      </c>
      <c r="E24" s="4">
        <v>1061</v>
      </c>
      <c r="F24" s="5">
        <v>799</v>
      </c>
      <c r="G24" s="5">
        <v>23</v>
      </c>
      <c r="H24" s="4">
        <v>1883</v>
      </c>
      <c r="I24" s="5">
        <v>22</v>
      </c>
      <c r="J24" s="4">
        <v>1730</v>
      </c>
    </row>
    <row r="25" spans="1:10" ht="17.25" thickBot="1">
      <c r="A25" s="3"/>
      <c r="B25" s="3" t="s">
        <v>6376</v>
      </c>
      <c r="C25" s="4">
        <v>2949</v>
      </c>
      <c r="D25" s="4">
        <v>1708</v>
      </c>
      <c r="E25" s="5">
        <v>920</v>
      </c>
      <c r="F25" s="5">
        <v>754</v>
      </c>
      <c r="G25" s="5">
        <v>24</v>
      </c>
      <c r="H25" s="4">
        <v>1698</v>
      </c>
      <c r="I25" s="5">
        <v>10</v>
      </c>
      <c r="J25" s="4">
        <v>1241</v>
      </c>
    </row>
    <row r="26" spans="1:10" ht="17.25" thickBot="1">
      <c r="A26" s="3" t="s">
        <v>6375</v>
      </c>
      <c r="B26" s="3" t="s">
        <v>36</v>
      </c>
      <c r="C26" s="4">
        <v>10054</v>
      </c>
      <c r="D26" s="4">
        <v>6311</v>
      </c>
      <c r="E26" s="4">
        <v>3190</v>
      </c>
      <c r="F26" s="4">
        <v>2964</v>
      </c>
      <c r="G26" s="5">
        <v>83</v>
      </c>
      <c r="H26" s="4">
        <v>6237</v>
      </c>
      <c r="I26" s="5">
        <v>74</v>
      </c>
      <c r="J26" s="4">
        <v>3743</v>
      </c>
    </row>
    <row r="27" spans="1:10" ht="23.25" thickBot="1">
      <c r="A27" s="3"/>
      <c r="B27" s="3" t="s">
        <v>37</v>
      </c>
      <c r="C27" s="4">
        <v>2346</v>
      </c>
      <c r="D27" s="4">
        <v>2346</v>
      </c>
      <c r="E27" s="4">
        <v>1310</v>
      </c>
      <c r="F27" s="5">
        <v>999</v>
      </c>
      <c r="G27" s="5">
        <v>20</v>
      </c>
      <c r="H27" s="4">
        <v>2329</v>
      </c>
      <c r="I27" s="5">
        <v>17</v>
      </c>
      <c r="J27" s="5">
        <v>0</v>
      </c>
    </row>
    <row r="28" spans="1:10" ht="23.25" thickBot="1">
      <c r="A28" s="3"/>
      <c r="B28" s="3" t="s">
        <v>6374</v>
      </c>
      <c r="C28" s="4">
        <v>2150</v>
      </c>
      <c r="D28" s="4">
        <v>1120</v>
      </c>
      <c r="E28" s="5">
        <v>472</v>
      </c>
      <c r="F28" s="5">
        <v>609</v>
      </c>
      <c r="G28" s="5">
        <v>19</v>
      </c>
      <c r="H28" s="4">
        <v>1100</v>
      </c>
      <c r="I28" s="5">
        <v>20</v>
      </c>
      <c r="J28" s="4">
        <v>1030</v>
      </c>
    </row>
    <row r="29" spans="1:10" ht="23.25" thickBot="1">
      <c r="A29" s="3"/>
      <c r="B29" s="3" t="s">
        <v>6373</v>
      </c>
      <c r="C29" s="4">
        <v>3006</v>
      </c>
      <c r="D29" s="4">
        <v>1509</v>
      </c>
      <c r="E29" s="5">
        <v>716</v>
      </c>
      <c r="F29" s="5">
        <v>748</v>
      </c>
      <c r="G29" s="5">
        <v>22</v>
      </c>
      <c r="H29" s="4">
        <v>1486</v>
      </c>
      <c r="I29" s="5">
        <v>23</v>
      </c>
      <c r="J29" s="4">
        <v>1497</v>
      </c>
    </row>
    <row r="30" spans="1:10" ht="23.25" thickBot="1">
      <c r="A30" s="3"/>
      <c r="B30" s="3" t="s">
        <v>6372</v>
      </c>
      <c r="C30" s="4">
        <v>2552</v>
      </c>
      <c r="D30" s="4">
        <v>1336</v>
      </c>
      <c r="E30" s="5">
        <v>692</v>
      </c>
      <c r="F30" s="5">
        <v>608</v>
      </c>
      <c r="G30" s="5">
        <v>22</v>
      </c>
      <c r="H30" s="4">
        <v>1322</v>
      </c>
      <c r="I30" s="5">
        <v>14</v>
      </c>
      <c r="J30" s="4">
        <v>1216</v>
      </c>
    </row>
    <row r="31" spans="1:10" ht="17.25" thickBot="1">
      <c r="A31" s="3" t="s">
        <v>6371</v>
      </c>
      <c r="B31" s="3" t="s">
        <v>36</v>
      </c>
      <c r="C31" s="4">
        <v>8462</v>
      </c>
      <c r="D31" s="4">
        <v>5337</v>
      </c>
      <c r="E31" s="4">
        <v>2492</v>
      </c>
      <c r="F31" s="4">
        <v>2670</v>
      </c>
      <c r="G31" s="5">
        <v>90</v>
      </c>
      <c r="H31" s="4">
        <v>5252</v>
      </c>
      <c r="I31" s="5">
        <v>85</v>
      </c>
      <c r="J31" s="4">
        <v>3125</v>
      </c>
    </row>
    <row r="32" spans="1:10" ht="23.25" thickBot="1">
      <c r="A32" s="3"/>
      <c r="B32" s="3" t="s">
        <v>37</v>
      </c>
      <c r="C32" s="4">
        <v>2506</v>
      </c>
      <c r="D32" s="4">
        <v>2505</v>
      </c>
      <c r="E32" s="4">
        <v>1310</v>
      </c>
      <c r="F32" s="4">
        <v>1136</v>
      </c>
      <c r="G32" s="5">
        <v>31</v>
      </c>
      <c r="H32" s="4">
        <v>2477</v>
      </c>
      <c r="I32" s="5">
        <v>28</v>
      </c>
      <c r="J32" s="5">
        <v>1</v>
      </c>
    </row>
    <row r="33" spans="1:10" ht="23.25" thickBot="1">
      <c r="A33" s="3"/>
      <c r="B33" s="3" t="s">
        <v>6370</v>
      </c>
      <c r="C33" s="4">
        <v>1616</v>
      </c>
      <c r="D33" s="5">
        <v>738</v>
      </c>
      <c r="E33" s="5">
        <v>296</v>
      </c>
      <c r="F33" s="5">
        <v>413</v>
      </c>
      <c r="G33" s="5">
        <v>12</v>
      </c>
      <c r="H33" s="5">
        <v>721</v>
      </c>
      <c r="I33" s="5">
        <v>17</v>
      </c>
      <c r="J33" s="5">
        <v>878</v>
      </c>
    </row>
    <row r="34" spans="1:10" ht="23.25" thickBot="1">
      <c r="A34" s="3"/>
      <c r="B34" s="3" t="s">
        <v>6369</v>
      </c>
      <c r="C34" s="4">
        <v>1881</v>
      </c>
      <c r="D34" s="5">
        <v>920</v>
      </c>
      <c r="E34" s="5">
        <v>372</v>
      </c>
      <c r="F34" s="5">
        <v>493</v>
      </c>
      <c r="G34" s="5">
        <v>29</v>
      </c>
      <c r="H34" s="5">
        <v>894</v>
      </c>
      <c r="I34" s="5">
        <v>26</v>
      </c>
      <c r="J34" s="5">
        <v>961</v>
      </c>
    </row>
    <row r="35" spans="1:10" ht="23.25" thickBot="1">
      <c r="A35" s="3"/>
      <c r="B35" s="3" t="s">
        <v>6368</v>
      </c>
      <c r="C35" s="4">
        <v>2459</v>
      </c>
      <c r="D35" s="4">
        <v>1174</v>
      </c>
      <c r="E35" s="5">
        <v>514</v>
      </c>
      <c r="F35" s="5">
        <v>628</v>
      </c>
      <c r="G35" s="5">
        <v>18</v>
      </c>
      <c r="H35" s="4">
        <v>1160</v>
      </c>
      <c r="I35" s="5">
        <v>14</v>
      </c>
      <c r="J35" s="4">
        <v>1285</v>
      </c>
    </row>
    <row r="36" spans="1:10" ht="17.25" thickBot="1">
      <c r="A36" s="3" t="s">
        <v>6367</v>
      </c>
      <c r="B36" s="3" t="s">
        <v>36</v>
      </c>
      <c r="C36" s="4">
        <v>13344</v>
      </c>
      <c r="D36" s="4">
        <v>8192</v>
      </c>
      <c r="E36" s="4">
        <v>3949</v>
      </c>
      <c r="F36" s="4">
        <v>4063</v>
      </c>
      <c r="G36" s="5">
        <v>104</v>
      </c>
      <c r="H36" s="4">
        <v>8116</v>
      </c>
      <c r="I36" s="5">
        <v>76</v>
      </c>
      <c r="J36" s="4">
        <v>5152</v>
      </c>
    </row>
    <row r="37" spans="1:10" ht="23.25" thickBot="1">
      <c r="A37" s="3"/>
      <c r="B37" s="3" t="s">
        <v>37</v>
      </c>
      <c r="C37" s="4">
        <v>2963</v>
      </c>
      <c r="D37" s="4">
        <v>2962</v>
      </c>
      <c r="E37" s="4">
        <v>1591</v>
      </c>
      <c r="F37" s="4">
        <v>1324</v>
      </c>
      <c r="G37" s="5">
        <v>31</v>
      </c>
      <c r="H37" s="4">
        <v>2946</v>
      </c>
      <c r="I37" s="5">
        <v>16</v>
      </c>
      <c r="J37" s="5">
        <v>1</v>
      </c>
    </row>
    <row r="38" spans="1:10" ht="17.25" thickBot="1">
      <c r="A38" s="3"/>
      <c r="B38" s="3" t="s">
        <v>6366</v>
      </c>
      <c r="C38" s="4">
        <v>1913</v>
      </c>
      <c r="D38" s="5">
        <v>833</v>
      </c>
      <c r="E38" s="5">
        <v>358</v>
      </c>
      <c r="F38" s="5">
        <v>454</v>
      </c>
      <c r="G38" s="5">
        <v>11</v>
      </c>
      <c r="H38" s="5">
        <v>823</v>
      </c>
      <c r="I38" s="5">
        <v>10</v>
      </c>
      <c r="J38" s="4">
        <v>1080</v>
      </c>
    </row>
    <row r="39" spans="1:10" ht="17.25" thickBot="1">
      <c r="A39" s="3"/>
      <c r="B39" s="3" t="s">
        <v>6365</v>
      </c>
      <c r="C39" s="4">
        <v>2309</v>
      </c>
      <c r="D39" s="4">
        <v>1053</v>
      </c>
      <c r="E39" s="5">
        <v>422</v>
      </c>
      <c r="F39" s="5">
        <v>599</v>
      </c>
      <c r="G39" s="5">
        <v>20</v>
      </c>
      <c r="H39" s="4">
        <v>1041</v>
      </c>
      <c r="I39" s="5">
        <v>12</v>
      </c>
      <c r="J39" s="4">
        <v>1256</v>
      </c>
    </row>
    <row r="40" spans="1:10" ht="17.25" thickBot="1">
      <c r="A40" s="3"/>
      <c r="B40" s="3" t="s">
        <v>6364</v>
      </c>
      <c r="C40" s="4">
        <v>3250</v>
      </c>
      <c r="D40" s="4">
        <v>1715</v>
      </c>
      <c r="E40" s="5">
        <v>795</v>
      </c>
      <c r="F40" s="5">
        <v>885</v>
      </c>
      <c r="G40" s="5">
        <v>15</v>
      </c>
      <c r="H40" s="4">
        <v>1695</v>
      </c>
      <c r="I40" s="5">
        <v>20</v>
      </c>
      <c r="J40" s="4">
        <v>1535</v>
      </c>
    </row>
    <row r="41" spans="1:10" ht="17.25" thickBot="1">
      <c r="A41" s="3"/>
      <c r="B41" s="3" t="s">
        <v>6363</v>
      </c>
      <c r="C41" s="4">
        <v>2909</v>
      </c>
      <c r="D41" s="4">
        <v>1629</v>
      </c>
      <c r="E41" s="5">
        <v>783</v>
      </c>
      <c r="F41" s="5">
        <v>801</v>
      </c>
      <c r="G41" s="5">
        <v>27</v>
      </c>
      <c r="H41" s="4">
        <v>1611</v>
      </c>
      <c r="I41" s="5">
        <v>18</v>
      </c>
      <c r="J41" s="4">
        <v>1280</v>
      </c>
    </row>
    <row r="42" spans="1:10" ht="17.25" thickBot="1">
      <c r="A42" s="3" t="s">
        <v>6362</v>
      </c>
      <c r="B42" s="3" t="s">
        <v>36</v>
      </c>
      <c r="C42" s="4">
        <v>11510</v>
      </c>
      <c r="D42" s="4">
        <v>7123</v>
      </c>
      <c r="E42" s="4">
        <v>3426</v>
      </c>
      <c r="F42" s="4">
        <v>3540</v>
      </c>
      <c r="G42" s="5">
        <v>86</v>
      </c>
      <c r="H42" s="4">
        <v>7052</v>
      </c>
      <c r="I42" s="5">
        <v>71</v>
      </c>
      <c r="J42" s="4">
        <v>4387</v>
      </c>
    </row>
    <row r="43" spans="1:10" ht="23.25" thickBot="1">
      <c r="A43" s="3"/>
      <c r="B43" s="3" t="s">
        <v>37</v>
      </c>
      <c r="C43" s="4">
        <v>2455</v>
      </c>
      <c r="D43" s="4">
        <v>2455</v>
      </c>
      <c r="E43" s="4">
        <v>1324</v>
      </c>
      <c r="F43" s="4">
        <v>1094</v>
      </c>
      <c r="G43" s="5">
        <v>20</v>
      </c>
      <c r="H43" s="4">
        <v>2438</v>
      </c>
      <c r="I43" s="5">
        <v>17</v>
      </c>
      <c r="J43" s="5">
        <v>0</v>
      </c>
    </row>
    <row r="44" spans="1:10" ht="17.25" thickBot="1">
      <c r="A44" s="3"/>
      <c r="B44" s="3" t="s">
        <v>6361</v>
      </c>
      <c r="C44" s="4">
        <v>2672</v>
      </c>
      <c r="D44" s="4">
        <v>1239</v>
      </c>
      <c r="E44" s="5">
        <v>577</v>
      </c>
      <c r="F44" s="5">
        <v>637</v>
      </c>
      <c r="G44" s="5">
        <v>15</v>
      </c>
      <c r="H44" s="4">
        <v>1229</v>
      </c>
      <c r="I44" s="5">
        <v>10</v>
      </c>
      <c r="J44" s="4">
        <v>1433</v>
      </c>
    </row>
    <row r="45" spans="1:10" ht="17.25" thickBot="1">
      <c r="A45" s="3"/>
      <c r="B45" s="3" t="s">
        <v>6360</v>
      </c>
      <c r="C45" s="4">
        <v>1806</v>
      </c>
      <c r="D45" s="5">
        <v>828</v>
      </c>
      <c r="E45" s="5">
        <v>326</v>
      </c>
      <c r="F45" s="5">
        <v>466</v>
      </c>
      <c r="G45" s="5">
        <v>16</v>
      </c>
      <c r="H45" s="5">
        <v>808</v>
      </c>
      <c r="I45" s="5">
        <v>20</v>
      </c>
      <c r="J45" s="5">
        <v>978</v>
      </c>
    </row>
    <row r="46" spans="1:10" ht="17.25" thickBot="1">
      <c r="A46" s="3"/>
      <c r="B46" s="3" t="s">
        <v>6359</v>
      </c>
      <c r="C46" s="4">
        <v>2517</v>
      </c>
      <c r="D46" s="4">
        <v>1363</v>
      </c>
      <c r="E46" s="5">
        <v>519</v>
      </c>
      <c r="F46" s="5">
        <v>804</v>
      </c>
      <c r="G46" s="5">
        <v>23</v>
      </c>
      <c r="H46" s="4">
        <v>1346</v>
      </c>
      <c r="I46" s="5">
        <v>17</v>
      </c>
      <c r="J46" s="4">
        <v>1154</v>
      </c>
    </row>
    <row r="47" spans="1:10" ht="17.25" thickBot="1">
      <c r="A47" s="3"/>
      <c r="B47" s="3" t="s">
        <v>6358</v>
      </c>
      <c r="C47" s="4">
        <v>2060</v>
      </c>
      <c r="D47" s="4">
        <v>1238</v>
      </c>
      <c r="E47" s="5">
        <v>680</v>
      </c>
      <c r="F47" s="5">
        <v>539</v>
      </c>
      <c r="G47" s="5">
        <v>12</v>
      </c>
      <c r="H47" s="4">
        <v>1231</v>
      </c>
      <c r="I47" s="5">
        <v>7</v>
      </c>
      <c r="J47" s="5">
        <v>822</v>
      </c>
    </row>
    <row r="48" spans="1:10" ht="17.25" thickBot="1">
      <c r="A48" s="3" t="s">
        <v>6357</v>
      </c>
      <c r="B48" s="3" t="s">
        <v>36</v>
      </c>
      <c r="C48" s="4">
        <v>9274</v>
      </c>
      <c r="D48" s="4">
        <v>5331</v>
      </c>
      <c r="E48" s="4">
        <v>2621</v>
      </c>
      <c r="F48" s="4">
        <v>2530</v>
      </c>
      <c r="G48" s="5">
        <v>75</v>
      </c>
      <c r="H48" s="4">
        <v>5226</v>
      </c>
      <c r="I48" s="5">
        <v>105</v>
      </c>
      <c r="J48" s="4">
        <v>3943</v>
      </c>
    </row>
    <row r="49" spans="1:10" ht="23.25" thickBot="1">
      <c r="A49" s="3"/>
      <c r="B49" s="3" t="s">
        <v>37</v>
      </c>
      <c r="C49" s="4">
        <v>2251</v>
      </c>
      <c r="D49" s="4">
        <v>2251</v>
      </c>
      <c r="E49" s="4">
        <v>1240</v>
      </c>
      <c r="F49" s="5">
        <v>957</v>
      </c>
      <c r="G49" s="5">
        <v>23</v>
      </c>
      <c r="H49" s="4">
        <v>2220</v>
      </c>
      <c r="I49" s="5">
        <v>31</v>
      </c>
      <c r="J49" s="5">
        <v>0</v>
      </c>
    </row>
    <row r="50" spans="1:10" ht="17.25" thickBot="1">
      <c r="A50" s="3"/>
      <c r="B50" s="3" t="s">
        <v>6356</v>
      </c>
      <c r="C50" s="4">
        <v>2196</v>
      </c>
      <c r="D50" s="5">
        <v>844</v>
      </c>
      <c r="E50" s="5">
        <v>419</v>
      </c>
      <c r="F50" s="5">
        <v>391</v>
      </c>
      <c r="G50" s="5">
        <v>13</v>
      </c>
      <c r="H50" s="5">
        <v>823</v>
      </c>
      <c r="I50" s="5">
        <v>21</v>
      </c>
      <c r="J50" s="4">
        <v>1352</v>
      </c>
    </row>
    <row r="51" spans="1:10" ht="17.25" thickBot="1">
      <c r="A51" s="3"/>
      <c r="B51" s="3" t="s">
        <v>6355</v>
      </c>
      <c r="C51" s="4">
        <v>2464</v>
      </c>
      <c r="D51" s="4">
        <v>1023</v>
      </c>
      <c r="E51" s="5">
        <v>460</v>
      </c>
      <c r="F51" s="5">
        <v>517</v>
      </c>
      <c r="G51" s="5">
        <v>21</v>
      </c>
      <c r="H51" s="5">
        <v>998</v>
      </c>
      <c r="I51" s="5">
        <v>25</v>
      </c>
      <c r="J51" s="4">
        <v>1441</v>
      </c>
    </row>
    <row r="52" spans="1:10" ht="17.25" thickBot="1">
      <c r="A52" s="3"/>
      <c r="B52" s="3" t="s">
        <v>6354</v>
      </c>
      <c r="C52" s="4">
        <v>2363</v>
      </c>
      <c r="D52" s="4">
        <v>1213</v>
      </c>
      <c r="E52" s="5">
        <v>502</v>
      </c>
      <c r="F52" s="5">
        <v>665</v>
      </c>
      <c r="G52" s="5">
        <v>18</v>
      </c>
      <c r="H52" s="4">
        <v>1185</v>
      </c>
      <c r="I52" s="5">
        <v>28</v>
      </c>
      <c r="J52" s="4">
        <v>1150</v>
      </c>
    </row>
    <row r="53" spans="1:10" ht="17.25" thickBot="1">
      <c r="A53" s="3" t="s">
        <v>6353</v>
      </c>
      <c r="B53" s="3" t="s">
        <v>36</v>
      </c>
      <c r="C53" s="4">
        <v>11763</v>
      </c>
      <c r="D53" s="4">
        <v>7146</v>
      </c>
      <c r="E53" s="4">
        <v>3313</v>
      </c>
      <c r="F53" s="4">
        <v>3663</v>
      </c>
      <c r="G53" s="5">
        <v>77</v>
      </c>
      <c r="H53" s="4">
        <v>7053</v>
      </c>
      <c r="I53" s="5">
        <v>93</v>
      </c>
      <c r="J53" s="4">
        <v>4617</v>
      </c>
    </row>
    <row r="54" spans="1:10" ht="23.25" thickBot="1">
      <c r="A54" s="3"/>
      <c r="B54" s="3" t="s">
        <v>37</v>
      </c>
      <c r="C54" s="4">
        <v>2857</v>
      </c>
      <c r="D54" s="4">
        <v>2857</v>
      </c>
      <c r="E54" s="4">
        <v>1471</v>
      </c>
      <c r="F54" s="4">
        <v>1328</v>
      </c>
      <c r="G54" s="5">
        <v>24</v>
      </c>
      <c r="H54" s="4">
        <v>2823</v>
      </c>
      <c r="I54" s="5">
        <v>34</v>
      </c>
      <c r="J54" s="5">
        <v>0</v>
      </c>
    </row>
    <row r="55" spans="1:10" ht="23.25" thickBot="1">
      <c r="A55" s="3"/>
      <c r="B55" s="3" t="s">
        <v>6352</v>
      </c>
      <c r="C55" s="4">
        <v>1989</v>
      </c>
      <c r="D55" s="5">
        <v>912</v>
      </c>
      <c r="E55" s="5">
        <v>404</v>
      </c>
      <c r="F55" s="5">
        <v>489</v>
      </c>
      <c r="G55" s="5">
        <v>14</v>
      </c>
      <c r="H55" s="5">
        <v>907</v>
      </c>
      <c r="I55" s="5">
        <v>5</v>
      </c>
      <c r="J55" s="4">
        <v>1077</v>
      </c>
    </row>
    <row r="56" spans="1:10" ht="23.25" thickBot="1">
      <c r="A56" s="3"/>
      <c r="B56" s="3" t="s">
        <v>6351</v>
      </c>
      <c r="C56" s="4">
        <v>1375</v>
      </c>
      <c r="D56" s="5">
        <v>610</v>
      </c>
      <c r="E56" s="5">
        <v>229</v>
      </c>
      <c r="F56" s="5">
        <v>371</v>
      </c>
      <c r="G56" s="5">
        <v>8</v>
      </c>
      <c r="H56" s="5">
        <v>608</v>
      </c>
      <c r="I56" s="5">
        <v>2</v>
      </c>
      <c r="J56" s="5">
        <v>765</v>
      </c>
    </row>
    <row r="57" spans="1:10" ht="23.25" thickBot="1">
      <c r="A57" s="3"/>
      <c r="B57" s="3" t="s">
        <v>6350</v>
      </c>
      <c r="C57" s="4">
        <v>3237</v>
      </c>
      <c r="D57" s="4">
        <v>1604</v>
      </c>
      <c r="E57" s="5">
        <v>735</v>
      </c>
      <c r="F57" s="5">
        <v>823</v>
      </c>
      <c r="G57" s="5">
        <v>20</v>
      </c>
      <c r="H57" s="4">
        <v>1578</v>
      </c>
      <c r="I57" s="5">
        <v>26</v>
      </c>
      <c r="J57" s="4">
        <v>1633</v>
      </c>
    </row>
    <row r="58" spans="1:10" ht="23.25" thickBot="1">
      <c r="A58" s="3"/>
      <c r="B58" s="3" t="s">
        <v>6349</v>
      </c>
      <c r="C58" s="4">
        <v>2305</v>
      </c>
      <c r="D58" s="4">
        <v>1163</v>
      </c>
      <c r="E58" s="5">
        <v>474</v>
      </c>
      <c r="F58" s="5">
        <v>652</v>
      </c>
      <c r="G58" s="5">
        <v>11</v>
      </c>
      <c r="H58" s="4">
        <v>1137</v>
      </c>
      <c r="I58" s="5">
        <v>26</v>
      </c>
      <c r="J58" s="4">
        <v>1142</v>
      </c>
    </row>
    <row r="59" spans="1:10" ht="17.25" thickBot="1">
      <c r="A59" s="3" t="s">
        <v>6348</v>
      </c>
      <c r="B59" s="3" t="s">
        <v>36</v>
      </c>
      <c r="C59" s="4">
        <v>15595</v>
      </c>
      <c r="D59" s="4">
        <v>8932</v>
      </c>
      <c r="E59" s="4">
        <v>4427</v>
      </c>
      <c r="F59" s="4">
        <v>4254</v>
      </c>
      <c r="G59" s="5">
        <v>124</v>
      </c>
      <c r="H59" s="4">
        <v>8805</v>
      </c>
      <c r="I59" s="5">
        <v>127</v>
      </c>
      <c r="J59" s="4">
        <v>6663</v>
      </c>
    </row>
    <row r="60" spans="1:10" ht="23.25" thickBot="1">
      <c r="A60" s="3"/>
      <c r="B60" s="3" t="s">
        <v>37</v>
      </c>
      <c r="C60" s="4">
        <v>3152</v>
      </c>
      <c r="D60" s="4">
        <v>3151</v>
      </c>
      <c r="E60" s="4">
        <v>1736</v>
      </c>
      <c r="F60" s="4">
        <v>1345</v>
      </c>
      <c r="G60" s="5">
        <v>31</v>
      </c>
      <c r="H60" s="4">
        <v>3112</v>
      </c>
      <c r="I60" s="5">
        <v>39</v>
      </c>
      <c r="J60" s="5">
        <v>1</v>
      </c>
    </row>
    <row r="61" spans="1:10" ht="23.25" thickBot="1">
      <c r="A61" s="3"/>
      <c r="B61" s="3" t="s">
        <v>6347</v>
      </c>
      <c r="C61" s="4">
        <v>3025</v>
      </c>
      <c r="D61" s="4">
        <v>1577</v>
      </c>
      <c r="E61" s="5">
        <v>739</v>
      </c>
      <c r="F61" s="5">
        <v>797</v>
      </c>
      <c r="G61" s="5">
        <v>28</v>
      </c>
      <c r="H61" s="4">
        <v>1564</v>
      </c>
      <c r="I61" s="5">
        <v>13</v>
      </c>
      <c r="J61" s="4">
        <v>1448</v>
      </c>
    </row>
    <row r="62" spans="1:10" ht="23.25" thickBot="1">
      <c r="A62" s="3"/>
      <c r="B62" s="3" t="s">
        <v>6346</v>
      </c>
      <c r="C62" s="4">
        <v>1980</v>
      </c>
      <c r="D62" s="5">
        <v>876</v>
      </c>
      <c r="E62" s="5">
        <v>416</v>
      </c>
      <c r="F62" s="5">
        <v>426</v>
      </c>
      <c r="G62" s="5">
        <v>13</v>
      </c>
      <c r="H62" s="5">
        <v>855</v>
      </c>
      <c r="I62" s="5">
        <v>21</v>
      </c>
      <c r="J62" s="4">
        <v>1104</v>
      </c>
    </row>
    <row r="63" spans="1:10" ht="23.25" thickBot="1">
      <c r="A63" s="3"/>
      <c r="B63" s="3" t="s">
        <v>6345</v>
      </c>
      <c r="C63" s="4">
        <v>2446</v>
      </c>
      <c r="D63" s="4">
        <v>1082</v>
      </c>
      <c r="E63" s="5">
        <v>509</v>
      </c>
      <c r="F63" s="5">
        <v>544</v>
      </c>
      <c r="G63" s="5">
        <v>14</v>
      </c>
      <c r="H63" s="4">
        <v>1067</v>
      </c>
      <c r="I63" s="5">
        <v>15</v>
      </c>
      <c r="J63" s="4">
        <v>1364</v>
      </c>
    </row>
    <row r="64" spans="1:10" ht="23.25" thickBot="1">
      <c r="A64" s="3"/>
      <c r="B64" s="3" t="s">
        <v>6344</v>
      </c>
      <c r="C64" s="4">
        <v>2748</v>
      </c>
      <c r="D64" s="4">
        <v>1328</v>
      </c>
      <c r="E64" s="5">
        <v>627</v>
      </c>
      <c r="F64" s="5">
        <v>660</v>
      </c>
      <c r="G64" s="5">
        <v>16</v>
      </c>
      <c r="H64" s="4">
        <v>1303</v>
      </c>
      <c r="I64" s="5">
        <v>25</v>
      </c>
      <c r="J64" s="4">
        <v>1420</v>
      </c>
    </row>
    <row r="65" spans="1:10" ht="23.25" thickBot="1">
      <c r="A65" s="3"/>
      <c r="B65" s="3" t="s">
        <v>6343</v>
      </c>
      <c r="C65" s="4">
        <v>2244</v>
      </c>
      <c r="D65" s="5">
        <v>918</v>
      </c>
      <c r="E65" s="5">
        <v>400</v>
      </c>
      <c r="F65" s="5">
        <v>482</v>
      </c>
      <c r="G65" s="5">
        <v>22</v>
      </c>
      <c r="H65" s="5">
        <v>904</v>
      </c>
      <c r="I65" s="5">
        <v>14</v>
      </c>
      <c r="J65" s="4">
        <v>1326</v>
      </c>
    </row>
    <row r="66" spans="1:10" ht="17.25" thickBot="1">
      <c r="A66" s="3" t="s">
        <v>6342</v>
      </c>
      <c r="B66" s="3" t="s">
        <v>36</v>
      </c>
      <c r="C66" s="4">
        <v>17205</v>
      </c>
      <c r="D66" s="4">
        <v>9431</v>
      </c>
      <c r="E66" s="4">
        <v>4831</v>
      </c>
      <c r="F66" s="4">
        <v>4331</v>
      </c>
      <c r="G66" s="5">
        <v>144</v>
      </c>
      <c r="H66" s="4">
        <v>9306</v>
      </c>
      <c r="I66" s="5">
        <v>125</v>
      </c>
      <c r="J66" s="4">
        <v>7774</v>
      </c>
    </row>
    <row r="67" spans="1:10" ht="23.25" thickBot="1">
      <c r="A67" s="3"/>
      <c r="B67" s="3" t="s">
        <v>37</v>
      </c>
      <c r="C67" s="4">
        <v>3200</v>
      </c>
      <c r="D67" s="4">
        <v>3200</v>
      </c>
      <c r="E67" s="4">
        <v>1902</v>
      </c>
      <c r="F67" s="4">
        <v>1228</v>
      </c>
      <c r="G67" s="5">
        <v>38</v>
      </c>
      <c r="H67" s="4">
        <v>3168</v>
      </c>
      <c r="I67" s="5">
        <v>32</v>
      </c>
      <c r="J67" s="5">
        <v>0</v>
      </c>
    </row>
    <row r="68" spans="1:10" ht="17.25" thickBot="1">
      <c r="A68" s="3"/>
      <c r="B68" s="3" t="s">
        <v>6341</v>
      </c>
      <c r="C68" s="4">
        <v>3252</v>
      </c>
      <c r="D68" s="4">
        <v>1571</v>
      </c>
      <c r="E68" s="5">
        <v>743</v>
      </c>
      <c r="F68" s="5">
        <v>785</v>
      </c>
      <c r="G68" s="5">
        <v>24</v>
      </c>
      <c r="H68" s="4">
        <v>1552</v>
      </c>
      <c r="I68" s="5">
        <v>19</v>
      </c>
      <c r="J68" s="4">
        <v>1681</v>
      </c>
    </row>
    <row r="69" spans="1:10" ht="17.25" thickBot="1">
      <c r="A69" s="3"/>
      <c r="B69" s="3" t="s">
        <v>6340</v>
      </c>
      <c r="C69" s="4">
        <v>3399</v>
      </c>
      <c r="D69" s="4">
        <v>1496</v>
      </c>
      <c r="E69" s="5">
        <v>709</v>
      </c>
      <c r="F69" s="5">
        <v>739</v>
      </c>
      <c r="G69" s="5">
        <v>25</v>
      </c>
      <c r="H69" s="4">
        <v>1473</v>
      </c>
      <c r="I69" s="5">
        <v>23</v>
      </c>
      <c r="J69" s="4">
        <v>1903</v>
      </c>
    </row>
    <row r="70" spans="1:10" ht="17.25" thickBot="1">
      <c r="A70" s="3"/>
      <c r="B70" s="3" t="s">
        <v>6339</v>
      </c>
      <c r="C70" s="4">
        <v>4100</v>
      </c>
      <c r="D70" s="4">
        <v>1579</v>
      </c>
      <c r="E70" s="5">
        <v>743</v>
      </c>
      <c r="F70" s="5">
        <v>776</v>
      </c>
      <c r="G70" s="5">
        <v>29</v>
      </c>
      <c r="H70" s="4">
        <v>1548</v>
      </c>
      <c r="I70" s="5">
        <v>31</v>
      </c>
      <c r="J70" s="4">
        <v>2521</v>
      </c>
    </row>
    <row r="71" spans="1:10" ht="17.25" thickBot="1">
      <c r="A71" s="3"/>
      <c r="B71" s="3" t="s">
        <v>6338</v>
      </c>
      <c r="C71" s="4">
        <v>3254</v>
      </c>
      <c r="D71" s="4">
        <v>1585</v>
      </c>
      <c r="E71" s="5">
        <v>734</v>
      </c>
      <c r="F71" s="5">
        <v>803</v>
      </c>
      <c r="G71" s="5">
        <v>28</v>
      </c>
      <c r="H71" s="4">
        <v>1565</v>
      </c>
      <c r="I71" s="5">
        <v>20</v>
      </c>
      <c r="J71" s="4">
        <v>1669</v>
      </c>
    </row>
    <row r="72" spans="1:10" ht="17.25" thickBot="1">
      <c r="A72" s="3" t="s">
        <v>6337</v>
      </c>
      <c r="B72" s="3" t="s">
        <v>36</v>
      </c>
      <c r="C72" s="4">
        <v>10323</v>
      </c>
      <c r="D72" s="4">
        <v>6561</v>
      </c>
      <c r="E72" s="4">
        <v>3205</v>
      </c>
      <c r="F72" s="4">
        <v>3205</v>
      </c>
      <c r="G72" s="5">
        <v>79</v>
      </c>
      <c r="H72" s="4">
        <v>6489</v>
      </c>
      <c r="I72" s="5">
        <v>72</v>
      </c>
      <c r="J72" s="4">
        <v>3762</v>
      </c>
    </row>
    <row r="73" spans="1:10" ht="23.25" thickBot="1">
      <c r="A73" s="3"/>
      <c r="B73" s="3" t="s">
        <v>37</v>
      </c>
      <c r="C73" s="4">
        <v>2662</v>
      </c>
      <c r="D73" s="4">
        <v>2662</v>
      </c>
      <c r="E73" s="4">
        <v>1405</v>
      </c>
      <c r="F73" s="4">
        <v>1213</v>
      </c>
      <c r="G73" s="5">
        <v>22</v>
      </c>
      <c r="H73" s="4">
        <v>2640</v>
      </c>
      <c r="I73" s="5">
        <v>22</v>
      </c>
      <c r="J73" s="5">
        <v>0</v>
      </c>
    </row>
    <row r="74" spans="1:10" ht="17.25" thickBot="1">
      <c r="A74" s="3"/>
      <c r="B74" s="3" t="s">
        <v>6336</v>
      </c>
      <c r="C74" s="4">
        <v>2988</v>
      </c>
      <c r="D74" s="4">
        <v>1500</v>
      </c>
      <c r="E74" s="5">
        <v>701</v>
      </c>
      <c r="F74" s="5">
        <v>760</v>
      </c>
      <c r="G74" s="5">
        <v>23</v>
      </c>
      <c r="H74" s="4">
        <v>1484</v>
      </c>
      <c r="I74" s="5">
        <v>16</v>
      </c>
      <c r="J74" s="4">
        <v>1488</v>
      </c>
    </row>
    <row r="75" spans="1:10" ht="17.25" thickBot="1">
      <c r="A75" s="3"/>
      <c r="B75" s="3" t="s">
        <v>6335</v>
      </c>
      <c r="C75" s="4">
        <v>1921</v>
      </c>
      <c r="D75" s="4">
        <v>1002</v>
      </c>
      <c r="E75" s="5">
        <v>455</v>
      </c>
      <c r="F75" s="5">
        <v>514</v>
      </c>
      <c r="G75" s="5">
        <v>15</v>
      </c>
      <c r="H75" s="5">
        <v>984</v>
      </c>
      <c r="I75" s="5">
        <v>18</v>
      </c>
      <c r="J75" s="5">
        <v>919</v>
      </c>
    </row>
    <row r="76" spans="1:10" ht="17.25" thickBot="1">
      <c r="A76" s="3"/>
      <c r="B76" s="3" t="s">
        <v>6334</v>
      </c>
      <c r="C76" s="4">
        <v>2752</v>
      </c>
      <c r="D76" s="4">
        <v>1397</v>
      </c>
      <c r="E76" s="5">
        <v>644</v>
      </c>
      <c r="F76" s="5">
        <v>718</v>
      </c>
      <c r="G76" s="5">
        <v>19</v>
      </c>
      <c r="H76" s="4">
        <v>1381</v>
      </c>
      <c r="I76" s="5">
        <v>16</v>
      </c>
      <c r="J76" s="4">
        <v>1355</v>
      </c>
    </row>
    <row r="77" spans="1:10" ht="17.25" thickBot="1">
      <c r="A77" s="3" t="s">
        <v>6333</v>
      </c>
      <c r="B77" s="3" t="s">
        <v>36</v>
      </c>
      <c r="C77" s="4">
        <v>9410</v>
      </c>
      <c r="D77" s="4">
        <v>5460</v>
      </c>
      <c r="E77" s="4">
        <v>2678</v>
      </c>
      <c r="F77" s="4">
        <v>2642</v>
      </c>
      <c r="G77" s="5">
        <v>88</v>
      </c>
      <c r="H77" s="4">
        <v>5408</v>
      </c>
      <c r="I77" s="5">
        <v>52</v>
      </c>
      <c r="J77" s="4">
        <v>3950</v>
      </c>
    </row>
    <row r="78" spans="1:10" ht="23.25" thickBot="1">
      <c r="A78" s="3"/>
      <c r="B78" s="3" t="s">
        <v>37</v>
      </c>
      <c r="C78" s="4">
        <v>2102</v>
      </c>
      <c r="D78" s="4">
        <v>2102</v>
      </c>
      <c r="E78" s="4">
        <v>1172</v>
      </c>
      <c r="F78" s="5">
        <v>888</v>
      </c>
      <c r="G78" s="5">
        <v>23</v>
      </c>
      <c r="H78" s="4">
        <v>2083</v>
      </c>
      <c r="I78" s="5">
        <v>19</v>
      </c>
      <c r="J78" s="5">
        <v>0</v>
      </c>
    </row>
    <row r="79" spans="1:10" ht="17.25" thickBot="1">
      <c r="A79" s="3"/>
      <c r="B79" s="3" t="s">
        <v>6332</v>
      </c>
      <c r="C79" s="4">
        <v>1641</v>
      </c>
      <c r="D79" s="5">
        <v>864</v>
      </c>
      <c r="E79" s="5">
        <v>372</v>
      </c>
      <c r="F79" s="5">
        <v>469</v>
      </c>
      <c r="G79" s="5">
        <v>17</v>
      </c>
      <c r="H79" s="5">
        <v>858</v>
      </c>
      <c r="I79" s="5">
        <v>6</v>
      </c>
      <c r="J79" s="5">
        <v>777</v>
      </c>
    </row>
    <row r="80" spans="1:10" ht="17.25" thickBot="1">
      <c r="A80" s="3"/>
      <c r="B80" s="3" t="s">
        <v>6331</v>
      </c>
      <c r="C80" s="4">
        <v>2556</v>
      </c>
      <c r="D80" s="4">
        <v>1267</v>
      </c>
      <c r="E80" s="5">
        <v>599</v>
      </c>
      <c r="F80" s="5">
        <v>636</v>
      </c>
      <c r="G80" s="5">
        <v>23</v>
      </c>
      <c r="H80" s="4">
        <v>1258</v>
      </c>
      <c r="I80" s="5">
        <v>9</v>
      </c>
      <c r="J80" s="4">
        <v>1289</v>
      </c>
    </row>
    <row r="81" spans="1:10" ht="17.25" thickBot="1">
      <c r="A81" s="3"/>
      <c r="B81" s="3" t="s">
        <v>6330</v>
      </c>
      <c r="C81" s="4">
        <v>3111</v>
      </c>
      <c r="D81" s="4">
        <v>1227</v>
      </c>
      <c r="E81" s="5">
        <v>535</v>
      </c>
      <c r="F81" s="5">
        <v>649</v>
      </c>
      <c r="G81" s="5">
        <v>25</v>
      </c>
      <c r="H81" s="4">
        <v>1209</v>
      </c>
      <c r="I81" s="5">
        <v>18</v>
      </c>
      <c r="J81" s="4">
        <v>1884</v>
      </c>
    </row>
    <row r="82" spans="1:10" ht="17.25" thickBot="1">
      <c r="A82" s="3" t="s">
        <v>2341</v>
      </c>
      <c r="B82" s="3" t="s">
        <v>36</v>
      </c>
      <c r="C82" s="4">
        <v>11879</v>
      </c>
      <c r="D82" s="4">
        <v>7310</v>
      </c>
      <c r="E82" s="4">
        <v>3479</v>
      </c>
      <c r="F82" s="4">
        <v>3646</v>
      </c>
      <c r="G82" s="5">
        <v>97</v>
      </c>
      <c r="H82" s="4">
        <v>7222</v>
      </c>
      <c r="I82" s="5">
        <v>88</v>
      </c>
      <c r="J82" s="4">
        <v>4569</v>
      </c>
    </row>
    <row r="83" spans="1:10" ht="23.25" thickBot="1">
      <c r="A83" s="3"/>
      <c r="B83" s="3" t="s">
        <v>37</v>
      </c>
      <c r="C83" s="4">
        <v>2524</v>
      </c>
      <c r="D83" s="4">
        <v>2524</v>
      </c>
      <c r="E83" s="4">
        <v>1366</v>
      </c>
      <c r="F83" s="4">
        <v>1101</v>
      </c>
      <c r="G83" s="5">
        <v>23</v>
      </c>
      <c r="H83" s="4">
        <v>2490</v>
      </c>
      <c r="I83" s="5">
        <v>34</v>
      </c>
      <c r="J83" s="5">
        <v>0</v>
      </c>
    </row>
    <row r="84" spans="1:10" ht="17.25" thickBot="1">
      <c r="A84" s="3"/>
      <c r="B84" s="3" t="s">
        <v>2342</v>
      </c>
      <c r="C84" s="4">
        <v>1480</v>
      </c>
      <c r="D84" s="5">
        <v>826</v>
      </c>
      <c r="E84" s="5">
        <v>317</v>
      </c>
      <c r="F84" s="5">
        <v>493</v>
      </c>
      <c r="G84" s="5">
        <v>12</v>
      </c>
      <c r="H84" s="5">
        <v>822</v>
      </c>
      <c r="I84" s="5">
        <v>4</v>
      </c>
      <c r="J84" s="5">
        <v>654</v>
      </c>
    </row>
    <row r="85" spans="1:10" ht="17.25" thickBot="1">
      <c r="A85" s="3"/>
      <c r="B85" s="3" t="s">
        <v>2343</v>
      </c>
      <c r="C85" s="4">
        <v>1766</v>
      </c>
      <c r="D85" s="5">
        <v>865</v>
      </c>
      <c r="E85" s="5">
        <v>368</v>
      </c>
      <c r="F85" s="5">
        <v>479</v>
      </c>
      <c r="G85" s="5">
        <v>9</v>
      </c>
      <c r="H85" s="5">
        <v>856</v>
      </c>
      <c r="I85" s="5">
        <v>9</v>
      </c>
      <c r="J85" s="5">
        <v>901</v>
      </c>
    </row>
    <row r="86" spans="1:10" ht="17.25" thickBot="1">
      <c r="A86" s="3"/>
      <c r="B86" s="3" t="s">
        <v>2344</v>
      </c>
      <c r="C86" s="4">
        <v>3150</v>
      </c>
      <c r="D86" s="4">
        <v>1737</v>
      </c>
      <c r="E86" s="5">
        <v>809</v>
      </c>
      <c r="F86" s="5">
        <v>877</v>
      </c>
      <c r="G86" s="5">
        <v>30</v>
      </c>
      <c r="H86" s="4">
        <v>1716</v>
      </c>
      <c r="I86" s="5">
        <v>21</v>
      </c>
      <c r="J86" s="4">
        <v>1413</v>
      </c>
    </row>
    <row r="87" spans="1:10" ht="17.25" thickBot="1">
      <c r="A87" s="3"/>
      <c r="B87" s="3" t="s">
        <v>2345</v>
      </c>
      <c r="C87" s="4">
        <v>2959</v>
      </c>
      <c r="D87" s="4">
        <v>1358</v>
      </c>
      <c r="E87" s="5">
        <v>619</v>
      </c>
      <c r="F87" s="5">
        <v>696</v>
      </c>
      <c r="G87" s="5">
        <v>23</v>
      </c>
      <c r="H87" s="4">
        <v>1338</v>
      </c>
      <c r="I87" s="5">
        <v>20</v>
      </c>
      <c r="J87" s="4">
        <v>1601</v>
      </c>
    </row>
    <row r="88" spans="1:10" ht="17.25" thickBot="1">
      <c r="A88" s="3" t="s">
        <v>3013</v>
      </c>
      <c r="B88" s="3" t="s">
        <v>36</v>
      </c>
      <c r="C88" s="4">
        <v>2203</v>
      </c>
      <c r="D88" s="4">
        <v>1433</v>
      </c>
      <c r="E88" s="5">
        <v>485</v>
      </c>
      <c r="F88" s="5">
        <v>906</v>
      </c>
      <c r="G88" s="5">
        <v>22</v>
      </c>
      <c r="H88" s="4">
        <v>1413</v>
      </c>
      <c r="I88" s="5">
        <v>20</v>
      </c>
      <c r="J88" s="5">
        <v>770</v>
      </c>
    </row>
    <row r="89" spans="1:10" ht="23.25" thickBot="1">
      <c r="A89" s="3"/>
      <c r="B89" s="3" t="s">
        <v>37</v>
      </c>
      <c r="C89" s="5">
        <v>557</v>
      </c>
      <c r="D89" s="5">
        <v>557</v>
      </c>
      <c r="E89" s="5">
        <v>235</v>
      </c>
      <c r="F89" s="5">
        <v>311</v>
      </c>
      <c r="G89" s="5">
        <v>5</v>
      </c>
      <c r="H89" s="5">
        <v>551</v>
      </c>
      <c r="I89" s="5">
        <v>6</v>
      </c>
      <c r="J89" s="5">
        <v>0</v>
      </c>
    </row>
    <row r="90" spans="1:10" ht="17.25" thickBot="1">
      <c r="A90" s="3"/>
      <c r="B90" s="3" t="s">
        <v>3012</v>
      </c>
      <c r="C90" s="5">
        <v>827</v>
      </c>
      <c r="D90" s="5">
        <v>459</v>
      </c>
      <c r="E90" s="5">
        <v>132</v>
      </c>
      <c r="F90" s="5">
        <v>311</v>
      </c>
      <c r="G90" s="5">
        <v>9</v>
      </c>
      <c r="H90" s="5">
        <v>452</v>
      </c>
      <c r="I90" s="5">
        <v>7</v>
      </c>
      <c r="J90" s="5">
        <v>368</v>
      </c>
    </row>
    <row r="91" spans="1:10" ht="17.25" thickBot="1">
      <c r="A91" s="3"/>
      <c r="B91" s="3" t="s">
        <v>3011</v>
      </c>
      <c r="C91" s="5">
        <v>819</v>
      </c>
      <c r="D91" s="5">
        <v>417</v>
      </c>
      <c r="E91" s="5">
        <v>118</v>
      </c>
      <c r="F91" s="5">
        <v>284</v>
      </c>
      <c r="G91" s="5">
        <v>8</v>
      </c>
      <c r="H91" s="5">
        <v>410</v>
      </c>
      <c r="I91" s="5">
        <v>7</v>
      </c>
      <c r="J91" s="5">
        <v>402</v>
      </c>
    </row>
    <row r="92" spans="1:10" ht="17.25" thickBot="1">
      <c r="A92" s="3" t="s">
        <v>6329</v>
      </c>
      <c r="B92" s="3" t="s">
        <v>36</v>
      </c>
      <c r="C92" s="4">
        <v>15711</v>
      </c>
      <c r="D92" s="4">
        <v>9490</v>
      </c>
      <c r="E92" s="4">
        <v>4830</v>
      </c>
      <c r="F92" s="4">
        <v>4425</v>
      </c>
      <c r="G92" s="5">
        <v>130</v>
      </c>
      <c r="H92" s="4">
        <v>9385</v>
      </c>
      <c r="I92" s="5">
        <v>105</v>
      </c>
      <c r="J92" s="4">
        <v>6221</v>
      </c>
    </row>
    <row r="93" spans="1:10" ht="23.25" thickBot="1">
      <c r="A93" s="3"/>
      <c r="B93" s="3" t="s">
        <v>37</v>
      </c>
      <c r="C93" s="4">
        <v>3071</v>
      </c>
      <c r="D93" s="4">
        <v>3071</v>
      </c>
      <c r="E93" s="4">
        <v>1807</v>
      </c>
      <c r="F93" s="4">
        <v>1212</v>
      </c>
      <c r="G93" s="5">
        <v>29</v>
      </c>
      <c r="H93" s="4">
        <v>3048</v>
      </c>
      <c r="I93" s="5">
        <v>23</v>
      </c>
      <c r="J93" s="5">
        <v>0</v>
      </c>
    </row>
    <row r="94" spans="1:10" ht="17.25" thickBot="1">
      <c r="A94" s="3"/>
      <c r="B94" s="3" t="s">
        <v>6328</v>
      </c>
      <c r="C94" s="4">
        <v>3744</v>
      </c>
      <c r="D94" s="4">
        <v>1691</v>
      </c>
      <c r="E94" s="5">
        <v>873</v>
      </c>
      <c r="F94" s="5">
        <v>770</v>
      </c>
      <c r="G94" s="5">
        <v>30</v>
      </c>
      <c r="H94" s="4">
        <v>1673</v>
      </c>
      <c r="I94" s="5">
        <v>18</v>
      </c>
      <c r="J94" s="4">
        <v>2053</v>
      </c>
    </row>
    <row r="95" spans="1:10" ht="17.25" thickBot="1">
      <c r="A95" s="3"/>
      <c r="B95" s="3" t="s">
        <v>6327</v>
      </c>
      <c r="C95" s="5">
        <v>809</v>
      </c>
      <c r="D95" s="5">
        <v>399</v>
      </c>
      <c r="E95" s="5">
        <v>160</v>
      </c>
      <c r="F95" s="5">
        <v>221</v>
      </c>
      <c r="G95" s="5">
        <v>3</v>
      </c>
      <c r="H95" s="5">
        <v>384</v>
      </c>
      <c r="I95" s="5">
        <v>15</v>
      </c>
      <c r="J95" s="5">
        <v>410</v>
      </c>
    </row>
    <row r="96" spans="1:10" ht="17.25" thickBot="1">
      <c r="A96" s="3"/>
      <c r="B96" s="3" t="s">
        <v>6326</v>
      </c>
      <c r="C96" s="4">
        <v>2858</v>
      </c>
      <c r="D96" s="4">
        <v>1654</v>
      </c>
      <c r="E96" s="5">
        <v>854</v>
      </c>
      <c r="F96" s="5">
        <v>779</v>
      </c>
      <c r="G96" s="5">
        <v>12</v>
      </c>
      <c r="H96" s="4">
        <v>1645</v>
      </c>
      <c r="I96" s="5">
        <v>9</v>
      </c>
      <c r="J96" s="4">
        <v>1204</v>
      </c>
    </row>
    <row r="97" spans="1:10" ht="17.25" thickBot="1">
      <c r="A97" s="3"/>
      <c r="B97" s="3" t="s">
        <v>6325</v>
      </c>
      <c r="C97" s="4">
        <v>1994</v>
      </c>
      <c r="D97" s="4">
        <v>1093</v>
      </c>
      <c r="E97" s="5">
        <v>473</v>
      </c>
      <c r="F97" s="5">
        <v>582</v>
      </c>
      <c r="G97" s="5">
        <v>24</v>
      </c>
      <c r="H97" s="4">
        <v>1079</v>
      </c>
      <c r="I97" s="5">
        <v>14</v>
      </c>
      <c r="J97" s="5">
        <v>901</v>
      </c>
    </row>
    <row r="98" spans="1:10" ht="17.25" thickBot="1">
      <c r="A98" s="3"/>
      <c r="B98" s="3" t="s">
        <v>6324</v>
      </c>
      <c r="C98" s="5">
        <v>862</v>
      </c>
      <c r="D98" s="5">
        <v>441</v>
      </c>
      <c r="E98" s="5">
        <v>145</v>
      </c>
      <c r="F98" s="5">
        <v>279</v>
      </c>
      <c r="G98" s="5">
        <v>9</v>
      </c>
      <c r="H98" s="5">
        <v>433</v>
      </c>
      <c r="I98" s="5">
        <v>8</v>
      </c>
      <c r="J98" s="5">
        <v>421</v>
      </c>
    </row>
    <row r="99" spans="1:10" ht="17.25" thickBot="1">
      <c r="A99" s="3"/>
      <c r="B99" s="3" t="s">
        <v>6323</v>
      </c>
      <c r="C99" s="4">
        <v>2373</v>
      </c>
      <c r="D99" s="4">
        <v>1141</v>
      </c>
      <c r="E99" s="5">
        <v>518</v>
      </c>
      <c r="F99" s="5">
        <v>582</v>
      </c>
      <c r="G99" s="5">
        <v>23</v>
      </c>
      <c r="H99" s="4">
        <v>1123</v>
      </c>
      <c r="I99" s="5">
        <v>18</v>
      </c>
      <c r="J99" s="4">
        <v>1232</v>
      </c>
    </row>
    <row r="100" spans="1:10" ht="23.25" thickBot="1">
      <c r="A100" s="3" t="s">
        <v>97</v>
      </c>
      <c r="B100" s="3"/>
      <c r="C100" s="5">
        <v>0</v>
      </c>
      <c r="D100" s="5">
        <v>3</v>
      </c>
      <c r="E100" s="5">
        <v>1</v>
      </c>
      <c r="F100" s="5">
        <v>2</v>
      </c>
      <c r="G100" s="5">
        <v>0</v>
      </c>
      <c r="H100" s="5">
        <v>3</v>
      </c>
      <c r="I100" s="5">
        <v>0</v>
      </c>
      <c r="J100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3233B-174C-45EA-9DE3-F36175918C45}">
  <sheetPr>
    <tabColor theme="9" tint="0.59999389629810485"/>
  </sheetPr>
  <dimension ref="A1:X10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6470</v>
      </c>
      <c r="F3" s="26" t="s">
        <v>6469</v>
      </c>
      <c r="G3" s="26" t="s">
        <v>6468</v>
      </c>
      <c r="H3" s="44"/>
      <c r="I3" s="26"/>
      <c r="J3" s="44"/>
      <c r="U3" t="s">
        <v>3</v>
      </c>
      <c r="V3" t="str">
        <f t="shared" si="0"/>
        <v>황운하</v>
      </c>
      <c r="W3" t="str">
        <f t="shared" si="0"/>
        <v>이은권</v>
      </c>
      <c r="X3" t="str">
        <f t="shared" si="0"/>
        <v>홍세영</v>
      </c>
    </row>
    <row r="4" spans="1:24" ht="17.25" thickBot="1">
      <c r="A4" s="3" t="s">
        <v>30</v>
      </c>
      <c r="B4" s="3"/>
      <c r="C4" s="4">
        <v>205922</v>
      </c>
      <c r="D4" s="4">
        <v>133503</v>
      </c>
      <c r="E4" s="4">
        <v>66306</v>
      </c>
      <c r="F4" s="4">
        <v>63498</v>
      </c>
      <c r="G4" s="4">
        <v>1996</v>
      </c>
      <c r="H4" s="4">
        <v>131800</v>
      </c>
      <c r="I4" s="4">
        <v>1703</v>
      </c>
      <c r="J4" s="4">
        <v>72419</v>
      </c>
      <c r="V4" s="8"/>
      <c r="W4" s="8"/>
      <c r="X4" s="8"/>
    </row>
    <row r="5" spans="1:24" ht="23.25" thickBot="1">
      <c r="A5" s="3" t="s">
        <v>31</v>
      </c>
      <c r="B5" s="3"/>
      <c r="C5" s="5">
        <v>370</v>
      </c>
      <c r="D5" s="5">
        <v>348</v>
      </c>
      <c r="E5" s="5">
        <v>162</v>
      </c>
      <c r="F5" s="5">
        <v>155</v>
      </c>
      <c r="G5" s="5">
        <v>18</v>
      </c>
      <c r="H5" s="5">
        <v>335</v>
      </c>
      <c r="I5" s="5">
        <v>13</v>
      </c>
      <c r="J5" s="5">
        <v>22</v>
      </c>
      <c r="T5" t="s">
        <v>2929</v>
      </c>
      <c r="U5">
        <f>SUMIF($A:$A,"합계",D:D)</f>
        <v>133503</v>
      </c>
      <c r="V5">
        <f>SUMIF($A:$A,"합계",E:E)</f>
        <v>66306</v>
      </c>
      <c r="W5">
        <f>SUMIF($A:$A,"합계",F:F)</f>
        <v>63498</v>
      </c>
      <c r="X5">
        <f>SUMIF($A:$A,"합계",G:G)</f>
        <v>1996</v>
      </c>
    </row>
    <row r="6" spans="1:24" ht="23.25" thickBot="1">
      <c r="A6" s="3" t="s">
        <v>32</v>
      </c>
      <c r="B6" s="3"/>
      <c r="C6" s="4">
        <v>11921</v>
      </c>
      <c r="D6" s="4">
        <v>11915</v>
      </c>
      <c r="E6" s="4">
        <v>7325</v>
      </c>
      <c r="F6" s="4">
        <v>4120</v>
      </c>
      <c r="G6" s="5">
        <v>239</v>
      </c>
      <c r="H6" s="4">
        <v>11684</v>
      </c>
      <c r="I6" s="5">
        <v>231</v>
      </c>
      <c r="J6" s="5">
        <v>6</v>
      </c>
      <c r="T6" t="s">
        <v>2930</v>
      </c>
      <c r="U6">
        <f>U5-U7</f>
        <v>77865</v>
      </c>
      <c r="V6">
        <f>V5-V7</f>
        <v>34915</v>
      </c>
      <c r="W6">
        <f>W5-W7</f>
        <v>40617</v>
      </c>
      <c r="X6">
        <f>X5-X7</f>
        <v>1306</v>
      </c>
    </row>
    <row r="7" spans="1:24" ht="23.25" thickBot="1">
      <c r="A7" s="3" t="s">
        <v>33</v>
      </c>
      <c r="B7" s="3"/>
      <c r="C7" s="5">
        <v>529</v>
      </c>
      <c r="D7" s="5">
        <v>118</v>
      </c>
      <c r="E7" s="5">
        <v>86</v>
      </c>
      <c r="F7" s="5">
        <v>29</v>
      </c>
      <c r="G7" s="5">
        <v>2</v>
      </c>
      <c r="H7" s="5">
        <v>117</v>
      </c>
      <c r="I7" s="5">
        <v>1</v>
      </c>
      <c r="J7" s="5">
        <v>411</v>
      </c>
      <c r="T7" t="s">
        <v>2931</v>
      </c>
      <c r="U7">
        <f>U11+U10+U9</f>
        <v>55638</v>
      </c>
      <c r="V7">
        <f>V11+V10+V9</f>
        <v>31391</v>
      </c>
      <c r="W7">
        <f>W11+W10+W9</f>
        <v>22881</v>
      </c>
      <c r="X7">
        <f>X11+X10+X9</f>
        <v>690</v>
      </c>
    </row>
    <row r="8" spans="1:24" ht="23.25" thickBot="1">
      <c r="A8" s="3" t="s">
        <v>34</v>
      </c>
      <c r="B8" s="3"/>
      <c r="C8" s="5">
        <v>0</v>
      </c>
      <c r="D8" s="5">
        <v>17</v>
      </c>
      <c r="E8" s="5">
        <v>11</v>
      </c>
      <c r="F8" s="5">
        <v>6</v>
      </c>
      <c r="G8" s="5">
        <v>0</v>
      </c>
      <c r="H8" s="5">
        <v>17</v>
      </c>
      <c r="I8" s="5">
        <v>0</v>
      </c>
      <c r="J8" s="5">
        <v>-17</v>
      </c>
      <c r="V8" s="8"/>
      <c r="W8" s="8"/>
      <c r="X8" s="8"/>
    </row>
    <row r="9" spans="1:24" ht="17.25" thickBot="1">
      <c r="A9" s="3" t="s">
        <v>6467</v>
      </c>
      <c r="B9" s="3" t="s">
        <v>36</v>
      </c>
      <c r="C9" s="4">
        <v>14228</v>
      </c>
      <c r="D9" s="4">
        <v>7621</v>
      </c>
      <c r="E9" s="4">
        <v>3911</v>
      </c>
      <c r="F9" s="4">
        <v>3505</v>
      </c>
      <c r="G9" s="5">
        <v>105</v>
      </c>
      <c r="H9" s="4">
        <v>7521</v>
      </c>
      <c r="I9" s="5">
        <v>100</v>
      </c>
      <c r="J9" s="4">
        <v>6607</v>
      </c>
      <c r="T9" t="s">
        <v>2934</v>
      </c>
      <c r="U9">
        <f>SUMIF($A:$A,"거소·선상투표",D:D)+SUMIF($A:$A,"국외부재자투표",D:D)+SUMIF($A:$A,"국외부재자투표(공관)",D:D)</f>
        <v>483</v>
      </c>
      <c r="V9">
        <f t="shared" ref="V9:X11" si="1">SUMIF($A:$A,"거소·선상투표",E:E)+SUMIF($A:$A,"국외부재자투표",E:E)+SUMIF($A:$A,"국외부재자투표(공관)",E:E)</f>
        <v>259</v>
      </c>
      <c r="W9">
        <f t="shared" si="1"/>
        <v>190</v>
      </c>
      <c r="X9">
        <f t="shared" si="1"/>
        <v>20</v>
      </c>
    </row>
    <row r="10" spans="1:24" ht="23.25" thickBot="1">
      <c r="A10" s="3"/>
      <c r="B10" s="3" t="s">
        <v>37</v>
      </c>
      <c r="C10" s="4">
        <v>2447</v>
      </c>
      <c r="D10" s="4">
        <v>2447</v>
      </c>
      <c r="E10" s="4">
        <v>1441</v>
      </c>
      <c r="F10" s="5">
        <v>953</v>
      </c>
      <c r="G10" s="5">
        <v>23</v>
      </c>
      <c r="H10" s="4">
        <v>2417</v>
      </c>
      <c r="I10" s="5">
        <v>30</v>
      </c>
      <c r="J10" s="5">
        <v>0</v>
      </c>
      <c r="T10" t="s">
        <v>2932</v>
      </c>
      <c r="U10">
        <f>SUMIF($B:$B,"관내사전투표",D:D)</f>
        <v>43240</v>
      </c>
      <c r="V10">
        <f t="shared" ref="V10:X12" si="2">SUMIF($B:$B,"관내사전투표",E:E)</f>
        <v>23807</v>
      </c>
      <c r="W10">
        <f t="shared" si="2"/>
        <v>18571</v>
      </c>
      <c r="X10">
        <f t="shared" si="2"/>
        <v>431</v>
      </c>
    </row>
    <row r="11" spans="1:24" ht="23.25" thickBot="1">
      <c r="A11" s="3"/>
      <c r="B11" s="3" t="s">
        <v>6466</v>
      </c>
      <c r="C11" s="4">
        <v>3638</v>
      </c>
      <c r="D11" s="4">
        <v>1660</v>
      </c>
      <c r="E11" s="5">
        <v>805</v>
      </c>
      <c r="F11" s="5">
        <v>801</v>
      </c>
      <c r="G11" s="5">
        <v>34</v>
      </c>
      <c r="H11" s="4">
        <v>1640</v>
      </c>
      <c r="I11" s="5">
        <v>20</v>
      </c>
      <c r="J11" s="4">
        <v>1978</v>
      </c>
      <c r="T11" t="s">
        <v>2933</v>
      </c>
      <c r="U11">
        <f>SUMIF($A:$A,"관외사전투표",D:D)</f>
        <v>11915</v>
      </c>
      <c r="V11">
        <f t="shared" ref="V11:X13" si="3">SUMIF($A:$A,"관외사전투표",E:E)</f>
        <v>7325</v>
      </c>
      <c r="W11">
        <f t="shared" si="3"/>
        <v>4120</v>
      </c>
      <c r="X11">
        <f t="shared" si="3"/>
        <v>239</v>
      </c>
    </row>
    <row r="12" spans="1:24" ht="23.25" thickBot="1">
      <c r="A12" s="3"/>
      <c r="B12" s="3" t="s">
        <v>6465</v>
      </c>
      <c r="C12" s="4">
        <v>3175</v>
      </c>
      <c r="D12" s="4">
        <v>1425</v>
      </c>
      <c r="E12" s="5">
        <v>679</v>
      </c>
      <c r="F12" s="5">
        <v>701</v>
      </c>
      <c r="G12" s="5">
        <v>23</v>
      </c>
      <c r="H12" s="4">
        <v>1403</v>
      </c>
      <c r="I12" s="5">
        <v>22</v>
      </c>
      <c r="J12" s="4">
        <v>1750</v>
      </c>
    </row>
    <row r="13" spans="1:24" ht="23.25" thickBot="1">
      <c r="A13" s="3"/>
      <c r="B13" s="3" t="s">
        <v>6464</v>
      </c>
      <c r="C13" s="4">
        <v>3230</v>
      </c>
      <c r="D13" s="4">
        <v>1471</v>
      </c>
      <c r="E13" s="5">
        <v>691</v>
      </c>
      <c r="F13" s="5">
        <v>740</v>
      </c>
      <c r="G13" s="5">
        <v>20</v>
      </c>
      <c r="H13" s="4">
        <v>1451</v>
      </c>
      <c r="I13" s="5">
        <v>20</v>
      </c>
      <c r="J13" s="4">
        <v>1759</v>
      </c>
    </row>
    <row r="14" spans="1:24" ht="23.25" thickBot="1">
      <c r="A14" s="3"/>
      <c r="B14" s="3" t="s">
        <v>6463</v>
      </c>
      <c r="C14" s="4">
        <v>1738</v>
      </c>
      <c r="D14" s="5">
        <v>618</v>
      </c>
      <c r="E14" s="5">
        <v>295</v>
      </c>
      <c r="F14" s="5">
        <v>310</v>
      </c>
      <c r="G14" s="5">
        <v>5</v>
      </c>
      <c r="H14" s="5">
        <v>610</v>
      </c>
      <c r="I14" s="5">
        <v>8</v>
      </c>
      <c r="J14" s="4">
        <v>1120</v>
      </c>
      <c r="U14" s="8"/>
      <c r="V14" s="8"/>
      <c r="W14" s="8"/>
      <c r="X14" s="8"/>
    </row>
    <row r="15" spans="1:24" ht="17.25" thickBot="1">
      <c r="A15" s="3" t="s">
        <v>6462</v>
      </c>
      <c r="B15" s="3" t="s">
        <v>36</v>
      </c>
      <c r="C15" s="4">
        <v>10674</v>
      </c>
      <c r="D15" s="4">
        <v>7506</v>
      </c>
      <c r="E15" s="4">
        <v>4353</v>
      </c>
      <c r="F15" s="4">
        <v>3002</v>
      </c>
      <c r="G15" s="5">
        <v>88</v>
      </c>
      <c r="H15" s="4">
        <v>7443</v>
      </c>
      <c r="I15" s="5">
        <v>63</v>
      </c>
      <c r="J15" s="4">
        <v>3168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3296</v>
      </c>
      <c r="D16" s="4">
        <v>3296</v>
      </c>
      <c r="E16" s="4">
        <v>2163</v>
      </c>
      <c r="F16" s="4">
        <v>1085</v>
      </c>
      <c r="G16" s="5">
        <v>24</v>
      </c>
      <c r="H16" s="4">
        <v>3272</v>
      </c>
      <c r="I16" s="5">
        <v>24</v>
      </c>
      <c r="J16" s="5">
        <v>0</v>
      </c>
    </row>
    <row r="17" spans="1:10" ht="17.25" thickBot="1">
      <c r="A17" s="3"/>
      <c r="B17" s="3" t="s">
        <v>6461</v>
      </c>
      <c r="C17" s="4">
        <v>1874</v>
      </c>
      <c r="D17" s="4">
        <v>1066</v>
      </c>
      <c r="E17" s="5">
        <v>534</v>
      </c>
      <c r="F17" s="5">
        <v>509</v>
      </c>
      <c r="G17" s="5">
        <v>14</v>
      </c>
      <c r="H17" s="4">
        <v>1057</v>
      </c>
      <c r="I17" s="5">
        <v>9</v>
      </c>
      <c r="J17" s="5">
        <v>808</v>
      </c>
    </row>
    <row r="18" spans="1:10" ht="17.25" thickBot="1">
      <c r="A18" s="3"/>
      <c r="B18" s="3" t="s">
        <v>6460</v>
      </c>
      <c r="C18" s="4">
        <v>2994</v>
      </c>
      <c r="D18" s="4">
        <v>1523</v>
      </c>
      <c r="E18" s="5">
        <v>833</v>
      </c>
      <c r="F18" s="5">
        <v>646</v>
      </c>
      <c r="G18" s="5">
        <v>26</v>
      </c>
      <c r="H18" s="4">
        <v>1505</v>
      </c>
      <c r="I18" s="5">
        <v>18</v>
      </c>
      <c r="J18" s="4">
        <v>1471</v>
      </c>
    </row>
    <row r="19" spans="1:10" ht="17.25" thickBot="1">
      <c r="A19" s="3"/>
      <c r="B19" s="3" t="s">
        <v>6459</v>
      </c>
      <c r="C19" s="4">
        <v>2510</v>
      </c>
      <c r="D19" s="4">
        <v>1621</v>
      </c>
      <c r="E19" s="5">
        <v>823</v>
      </c>
      <c r="F19" s="5">
        <v>762</v>
      </c>
      <c r="G19" s="5">
        <v>24</v>
      </c>
      <c r="H19" s="4">
        <v>1609</v>
      </c>
      <c r="I19" s="5">
        <v>12</v>
      </c>
      <c r="J19" s="5">
        <v>889</v>
      </c>
    </row>
    <row r="20" spans="1:10" ht="17.25" thickBot="1">
      <c r="A20" s="3" t="s">
        <v>6458</v>
      </c>
      <c r="B20" s="3" t="s">
        <v>36</v>
      </c>
      <c r="C20" s="4">
        <v>11249</v>
      </c>
      <c r="D20" s="4">
        <v>7225</v>
      </c>
      <c r="E20" s="4">
        <v>3643</v>
      </c>
      <c r="F20" s="4">
        <v>3379</v>
      </c>
      <c r="G20" s="5">
        <v>113</v>
      </c>
      <c r="H20" s="4">
        <v>7135</v>
      </c>
      <c r="I20" s="5">
        <v>90</v>
      </c>
      <c r="J20" s="4">
        <v>4024</v>
      </c>
    </row>
    <row r="21" spans="1:10" ht="23.25" thickBot="1">
      <c r="A21" s="3"/>
      <c r="B21" s="3" t="s">
        <v>37</v>
      </c>
      <c r="C21" s="4">
        <v>2302</v>
      </c>
      <c r="D21" s="4">
        <v>2302</v>
      </c>
      <c r="E21" s="4">
        <v>1298</v>
      </c>
      <c r="F21" s="5">
        <v>947</v>
      </c>
      <c r="G21" s="5">
        <v>30</v>
      </c>
      <c r="H21" s="4">
        <v>2275</v>
      </c>
      <c r="I21" s="5">
        <v>27</v>
      </c>
      <c r="J21" s="5">
        <v>0</v>
      </c>
    </row>
    <row r="22" spans="1:10" ht="17.25" thickBot="1">
      <c r="A22" s="3"/>
      <c r="B22" s="3" t="s">
        <v>6457</v>
      </c>
      <c r="C22" s="4">
        <v>1428</v>
      </c>
      <c r="D22" s="5">
        <v>716</v>
      </c>
      <c r="E22" s="5">
        <v>288</v>
      </c>
      <c r="F22" s="5">
        <v>415</v>
      </c>
      <c r="G22" s="5">
        <v>6</v>
      </c>
      <c r="H22" s="5">
        <v>709</v>
      </c>
      <c r="I22" s="5">
        <v>7</v>
      </c>
      <c r="J22" s="5">
        <v>712</v>
      </c>
    </row>
    <row r="23" spans="1:10" ht="17.25" thickBot="1">
      <c r="A23" s="3"/>
      <c r="B23" s="3" t="s">
        <v>6456</v>
      </c>
      <c r="C23" s="4">
        <v>1549</v>
      </c>
      <c r="D23" s="5">
        <v>942</v>
      </c>
      <c r="E23" s="5">
        <v>482</v>
      </c>
      <c r="F23" s="5">
        <v>441</v>
      </c>
      <c r="G23" s="5">
        <v>10</v>
      </c>
      <c r="H23" s="5">
        <v>933</v>
      </c>
      <c r="I23" s="5">
        <v>9</v>
      </c>
      <c r="J23" s="5">
        <v>607</v>
      </c>
    </row>
    <row r="24" spans="1:10" ht="17.25" thickBot="1">
      <c r="A24" s="3"/>
      <c r="B24" s="3" t="s">
        <v>6455</v>
      </c>
      <c r="C24" s="4">
        <v>2432</v>
      </c>
      <c r="D24" s="4">
        <v>1235</v>
      </c>
      <c r="E24" s="5">
        <v>544</v>
      </c>
      <c r="F24" s="5">
        <v>646</v>
      </c>
      <c r="G24" s="5">
        <v>27</v>
      </c>
      <c r="H24" s="4">
        <v>1217</v>
      </c>
      <c r="I24" s="5">
        <v>18</v>
      </c>
      <c r="J24" s="4">
        <v>1197</v>
      </c>
    </row>
    <row r="25" spans="1:10" ht="17.25" thickBot="1">
      <c r="A25" s="3"/>
      <c r="B25" s="3" t="s">
        <v>6454</v>
      </c>
      <c r="C25" s="4">
        <v>2338</v>
      </c>
      <c r="D25" s="4">
        <v>1311</v>
      </c>
      <c r="E25" s="5">
        <v>719</v>
      </c>
      <c r="F25" s="5">
        <v>565</v>
      </c>
      <c r="G25" s="5">
        <v>17</v>
      </c>
      <c r="H25" s="4">
        <v>1301</v>
      </c>
      <c r="I25" s="5">
        <v>10</v>
      </c>
      <c r="J25" s="4">
        <v>1027</v>
      </c>
    </row>
    <row r="26" spans="1:10" ht="17.25" thickBot="1">
      <c r="A26" s="3"/>
      <c r="B26" s="3" t="s">
        <v>6453</v>
      </c>
      <c r="C26" s="4">
        <v>1200</v>
      </c>
      <c r="D26" s="5">
        <v>719</v>
      </c>
      <c r="E26" s="5">
        <v>312</v>
      </c>
      <c r="F26" s="5">
        <v>365</v>
      </c>
      <c r="G26" s="5">
        <v>23</v>
      </c>
      <c r="H26" s="5">
        <v>700</v>
      </c>
      <c r="I26" s="5">
        <v>19</v>
      </c>
      <c r="J26" s="5">
        <v>481</v>
      </c>
    </row>
    <row r="27" spans="1:10" ht="17.25" thickBot="1">
      <c r="A27" s="3" t="s">
        <v>1405</v>
      </c>
      <c r="B27" s="3" t="s">
        <v>36</v>
      </c>
      <c r="C27" s="4">
        <v>11592</v>
      </c>
      <c r="D27" s="4">
        <v>7035</v>
      </c>
      <c r="E27" s="4">
        <v>3690</v>
      </c>
      <c r="F27" s="4">
        <v>3163</v>
      </c>
      <c r="G27" s="5">
        <v>104</v>
      </c>
      <c r="H27" s="4">
        <v>6957</v>
      </c>
      <c r="I27" s="5">
        <v>78</v>
      </c>
      <c r="J27" s="4">
        <v>4557</v>
      </c>
    </row>
    <row r="28" spans="1:10" ht="23.25" thickBot="1">
      <c r="A28" s="3"/>
      <c r="B28" s="3" t="s">
        <v>37</v>
      </c>
      <c r="C28" s="4">
        <v>2898</v>
      </c>
      <c r="D28" s="4">
        <v>2898</v>
      </c>
      <c r="E28" s="4">
        <v>1708</v>
      </c>
      <c r="F28" s="4">
        <v>1132</v>
      </c>
      <c r="G28" s="5">
        <v>34</v>
      </c>
      <c r="H28" s="4">
        <v>2874</v>
      </c>
      <c r="I28" s="5">
        <v>24</v>
      </c>
      <c r="J28" s="5">
        <v>0</v>
      </c>
    </row>
    <row r="29" spans="1:10" ht="17.25" thickBot="1">
      <c r="A29" s="3"/>
      <c r="B29" s="3" t="s">
        <v>1406</v>
      </c>
      <c r="C29" s="4">
        <v>3444</v>
      </c>
      <c r="D29" s="4">
        <v>1380</v>
      </c>
      <c r="E29" s="5">
        <v>675</v>
      </c>
      <c r="F29" s="5">
        <v>662</v>
      </c>
      <c r="G29" s="5">
        <v>25</v>
      </c>
      <c r="H29" s="4">
        <v>1362</v>
      </c>
      <c r="I29" s="5">
        <v>18</v>
      </c>
      <c r="J29" s="4">
        <v>2064</v>
      </c>
    </row>
    <row r="30" spans="1:10" ht="17.25" thickBot="1">
      <c r="A30" s="3"/>
      <c r="B30" s="3" t="s">
        <v>1407</v>
      </c>
      <c r="C30" s="4">
        <v>2177</v>
      </c>
      <c r="D30" s="4">
        <v>1044</v>
      </c>
      <c r="E30" s="5">
        <v>458</v>
      </c>
      <c r="F30" s="5">
        <v>538</v>
      </c>
      <c r="G30" s="5">
        <v>26</v>
      </c>
      <c r="H30" s="4">
        <v>1022</v>
      </c>
      <c r="I30" s="5">
        <v>22</v>
      </c>
      <c r="J30" s="4">
        <v>1133</v>
      </c>
    </row>
    <row r="31" spans="1:10" ht="17.25" thickBot="1">
      <c r="A31" s="3"/>
      <c r="B31" s="3" t="s">
        <v>1408</v>
      </c>
      <c r="C31" s="4">
        <v>3073</v>
      </c>
      <c r="D31" s="4">
        <v>1713</v>
      </c>
      <c r="E31" s="5">
        <v>849</v>
      </c>
      <c r="F31" s="5">
        <v>831</v>
      </c>
      <c r="G31" s="5">
        <v>19</v>
      </c>
      <c r="H31" s="4">
        <v>1699</v>
      </c>
      <c r="I31" s="5">
        <v>14</v>
      </c>
      <c r="J31" s="4">
        <v>1360</v>
      </c>
    </row>
    <row r="32" spans="1:10" ht="17.25" thickBot="1">
      <c r="A32" s="3" t="s">
        <v>6452</v>
      </c>
      <c r="B32" s="3" t="s">
        <v>36</v>
      </c>
      <c r="C32" s="4">
        <v>4317</v>
      </c>
      <c r="D32" s="4">
        <v>2579</v>
      </c>
      <c r="E32" s="4">
        <v>1165</v>
      </c>
      <c r="F32" s="4">
        <v>1317</v>
      </c>
      <c r="G32" s="5">
        <v>54</v>
      </c>
      <c r="H32" s="4">
        <v>2536</v>
      </c>
      <c r="I32" s="5">
        <v>43</v>
      </c>
      <c r="J32" s="4">
        <v>1738</v>
      </c>
    </row>
    <row r="33" spans="1:10" ht="23.25" thickBot="1">
      <c r="A33" s="3"/>
      <c r="B33" s="3" t="s">
        <v>37</v>
      </c>
      <c r="C33" s="5">
        <v>884</v>
      </c>
      <c r="D33" s="5">
        <v>884</v>
      </c>
      <c r="E33" s="5">
        <v>477</v>
      </c>
      <c r="F33" s="5">
        <v>390</v>
      </c>
      <c r="G33" s="5">
        <v>11</v>
      </c>
      <c r="H33" s="5">
        <v>878</v>
      </c>
      <c r="I33" s="5">
        <v>6</v>
      </c>
      <c r="J33" s="5">
        <v>0</v>
      </c>
    </row>
    <row r="34" spans="1:10" ht="17.25" thickBot="1">
      <c r="A34" s="3"/>
      <c r="B34" s="3" t="s">
        <v>6451</v>
      </c>
      <c r="C34" s="4">
        <v>1475</v>
      </c>
      <c r="D34" s="5">
        <v>651</v>
      </c>
      <c r="E34" s="5">
        <v>260</v>
      </c>
      <c r="F34" s="5">
        <v>362</v>
      </c>
      <c r="G34" s="5">
        <v>16</v>
      </c>
      <c r="H34" s="5">
        <v>638</v>
      </c>
      <c r="I34" s="5">
        <v>13</v>
      </c>
      <c r="J34" s="5">
        <v>824</v>
      </c>
    </row>
    <row r="35" spans="1:10" ht="17.25" thickBot="1">
      <c r="A35" s="3"/>
      <c r="B35" s="3" t="s">
        <v>6450</v>
      </c>
      <c r="C35" s="4">
        <v>1958</v>
      </c>
      <c r="D35" s="4">
        <v>1044</v>
      </c>
      <c r="E35" s="5">
        <v>428</v>
      </c>
      <c r="F35" s="5">
        <v>565</v>
      </c>
      <c r="G35" s="5">
        <v>27</v>
      </c>
      <c r="H35" s="4">
        <v>1020</v>
      </c>
      <c r="I35" s="5">
        <v>24</v>
      </c>
      <c r="J35" s="5">
        <v>914</v>
      </c>
    </row>
    <row r="36" spans="1:10" ht="17.25" thickBot="1">
      <c r="A36" s="3" t="s">
        <v>6449</v>
      </c>
      <c r="B36" s="3" t="s">
        <v>36</v>
      </c>
      <c r="C36" s="4">
        <v>13594</v>
      </c>
      <c r="D36" s="4">
        <v>7879</v>
      </c>
      <c r="E36" s="4">
        <v>3529</v>
      </c>
      <c r="F36" s="4">
        <v>4092</v>
      </c>
      <c r="G36" s="5">
        <v>143</v>
      </c>
      <c r="H36" s="4">
        <v>7764</v>
      </c>
      <c r="I36" s="5">
        <v>115</v>
      </c>
      <c r="J36" s="4">
        <v>5715</v>
      </c>
    </row>
    <row r="37" spans="1:10" ht="23.25" thickBot="1">
      <c r="A37" s="3"/>
      <c r="B37" s="3" t="s">
        <v>37</v>
      </c>
      <c r="C37" s="4">
        <v>2518</v>
      </c>
      <c r="D37" s="4">
        <v>2518</v>
      </c>
      <c r="E37" s="4">
        <v>1285</v>
      </c>
      <c r="F37" s="4">
        <v>1170</v>
      </c>
      <c r="G37" s="5">
        <v>37</v>
      </c>
      <c r="H37" s="4">
        <v>2492</v>
      </c>
      <c r="I37" s="5">
        <v>26</v>
      </c>
      <c r="J37" s="5">
        <v>0</v>
      </c>
    </row>
    <row r="38" spans="1:10" ht="17.25" thickBot="1">
      <c r="A38" s="3"/>
      <c r="B38" s="3" t="s">
        <v>6448</v>
      </c>
      <c r="C38" s="4">
        <v>2206</v>
      </c>
      <c r="D38" s="4">
        <v>1015</v>
      </c>
      <c r="E38" s="5">
        <v>429</v>
      </c>
      <c r="F38" s="5">
        <v>541</v>
      </c>
      <c r="G38" s="5">
        <v>21</v>
      </c>
      <c r="H38" s="5">
        <v>991</v>
      </c>
      <c r="I38" s="5">
        <v>24</v>
      </c>
      <c r="J38" s="4">
        <v>1191</v>
      </c>
    </row>
    <row r="39" spans="1:10" ht="17.25" thickBot="1">
      <c r="A39" s="3"/>
      <c r="B39" s="3" t="s">
        <v>6447</v>
      </c>
      <c r="C39" s="4">
        <v>2128</v>
      </c>
      <c r="D39" s="5">
        <v>988</v>
      </c>
      <c r="E39" s="5">
        <v>427</v>
      </c>
      <c r="F39" s="5">
        <v>521</v>
      </c>
      <c r="G39" s="5">
        <v>23</v>
      </c>
      <c r="H39" s="5">
        <v>971</v>
      </c>
      <c r="I39" s="5">
        <v>17</v>
      </c>
      <c r="J39" s="4">
        <v>1140</v>
      </c>
    </row>
    <row r="40" spans="1:10" ht="17.25" thickBot="1">
      <c r="A40" s="3"/>
      <c r="B40" s="3" t="s">
        <v>6446</v>
      </c>
      <c r="C40" s="4">
        <v>1997</v>
      </c>
      <c r="D40" s="5">
        <v>873</v>
      </c>
      <c r="E40" s="5">
        <v>366</v>
      </c>
      <c r="F40" s="5">
        <v>482</v>
      </c>
      <c r="G40" s="5">
        <v>14</v>
      </c>
      <c r="H40" s="5">
        <v>862</v>
      </c>
      <c r="I40" s="5">
        <v>11</v>
      </c>
      <c r="J40" s="4">
        <v>1124</v>
      </c>
    </row>
    <row r="41" spans="1:10" ht="17.25" thickBot="1">
      <c r="A41" s="3"/>
      <c r="B41" s="3" t="s">
        <v>6445</v>
      </c>
      <c r="C41" s="4">
        <v>2394</v>
      </c>
      <c r="D41" s="4">
        <v>1236</v>
      </c>
      <c r="E41" s="5">
        <v>497</v>
      </c>
      <c r="F41" s="5">
        <v>708</v>
      </c>
      <c r="G41" s="5">
        <v>16</v>
      </c>
      <c r="H41" s="4">
        <v>1221</v>
      </c>
      <c r="I41" s="5">
        <v>15</v>
      </c>
      <c r="J41" s="4">
        <v>1158</v>
      </c>
    </row>
    <row r="42" spans="1:10" ht="17.25" thickBot="1">
      <c r="A42" s="3"/>
      <c r="B42" s="3" t="s">
        <v>6444</v>
      </c>
      <c r="C42" s="4">
        <v>2351</v>
      </c>
      <c r="D42" s="4">
        <v>1249</v>
      </c>
      <c r="E42" s="5">
        <v>525</v>
      </c>
      <c r="F42" s="5">
        <v>670</v>
      </c>
      <c r="G42" s="5">
        <v>32</v>
      </c>
      <c r="H42" s="4">
        <v>1227</v>
      </c>
      <c r="I42" s="5">
        <v>22</v>
      </c>
      <c r="J42" s="4">
        <v>1102</v>
      </c>
    </row>
    <row r="43" spans="1:10" ht="17.25" thickBot="1">
      <c r="A43" s="3" t="s">
        <v>6443</v>
      </c>
      <c r="B43" s="3" t="s">
        <v>36</v>
      </c>
      <c r="C43" s="4">
        <v>4707</v>
      </c>
      <c r="D43" s="4">
        <v>2705</v>
      </c>
      <c r="E43" s="4">
        <v>1129</v>
      </c>
      <c r="F43" s="4">
        <v>1494</v>
      </c>
      <c r="G43" s="5">
        <v>39</v>
      </c>
      <c r="H43" s="4">
        <v>2662</v>
      </c>
      <c r="I43" s="5">
        <v>43</v>
      </c>
      <c r="J43" s="4">
        <v>2002</v>
      </c>
    </row>
    <row r="44" spans="1:10" ht="23.25" thickBot="1">
      <c r="A44" s="3"/>
      <c r="B44" s="3" t="s">
        <v>37</v>
      </c>
      <c r="C44" s="5">
        <v>887</v>
      </c>
      <c r="D44" s="5">
        <v>887</v>
      </c>
      <c r="E44" s="5">
        <v>415</v>
      </c>
      <c r="F44" s="5">
        <v>457</v>
      </c>
      <c r="G44" s="5">
        <v>5</v>
      </c>
      <c r="H44" s="5">
        <v>877</v>
      </c>
      <c r="I44" s="5">
        <v>10</v>
      </c>
      <c r="J44" s="5">
        <v>0</v>
      </c>
    </row>
    <row r="45" spans="1:10" ht="17.25" thickBot="1">
      <c r="A45" s="3"/>
      <c r="B45" s="3" t="s">
        <v>6442</v>
      </c>
      <c r="C45" s="4">
        <v>2177</v>
      </c>
      <c r="D45" s="4">
        <v>1123</v>
      </c>
      <c r="E45" s="5">
        <v>403</v>
      </c>
      <c r="F45" s="5">
        <v>678</v>
      </c>
      <c r="G45" s="5">
        <v>23</v>
      </c>
      <c r="H45" s="4">
        <v>1104</v>
      </c>
      <c r="I45" s="5">
        <v>19</v>
      </c>
      <c r="J45" s="4">
        <v>1054</v>
      </c>
    </row>
    <row r="46" spans="1:10" ht="17.25" thickBot="1">
      <c r="A46" s="3"/>
      <c r="B46" s="3" t="s">
        <v>6441</v>
      </c>
      <c r="C46" s="4">
        <v>1643</v>
      </c>
      <c r="D46" s="5">
        <v>695</v>
      </c>
      <c r="E46" s="5">
        <v>311</v>
      </c>
      <c r="F46" s="5">
        <v>359</v>
      </c>
      <c r="G46" s="5">
        <v>11</v>
      </c>
      <c r="H46" s="5">
        <v>681</v>
      </c>
      <c r="I46" s="5">
        <v>14</v>
      </c>
      <c r="J46" s="5">
        <v>948</v>
      </c>
    </row>
    <row r="47" spans="1:10" ht="17.25" thickBot="1">
      <c r="A47" s="3" t="s">
        <v>6440</v>
      </c>
      <c r="B47" s="3" t="s">
        <v>36</v>
      </c>
      <c r="C47" s="4">
        <v>5938</v>
      </c>
      <c r="D47" s="4">
        <v>3492</v>
      </c>
      <c r="E47" s="4">
        <v>1560</v>
      </c>
      <c r="F47" s="4">
        <v>1803</v>
      </c>
      <c r="G47" s="5">
        <v>68</v>
      </c>
      <c r="H47" s="4">
        <v>3431</v>
      </c>
      <c r="I47" s="5">
        <v>61</v>
      </c>
      <c r="J47" s="4">
        <v>2446</v>
      </c>
    </row>
    <row r="48" spans="1:10" ht="23.25" thickBot="1">
      <c r="A48" s="3"/>
      <c r="B48" s="3" t="s">
        <v>37</v>
      </c>
      <c r="C48" s="4">
        <v>1362</v>
      </c>
      <c r="D48" s="4">
        <v>1362</v>
      </c>
      <c r="E48" s="5">
        <v>711</v>
      </c>
      <c r="F48" s="5">
        <v>614</v>
      </c>
      <c r="G48" s="5">
        <v>17</v>
      </c>
      <c r="H48" s="4">
        <v>1342</v>
      </c>
      <c r="I48" s="5">
        <v>20</v>
      </c>
      <c r="J48" s="5">
        <v>0</v>
      </c>
    </row>
    <row r="49" spans="1:10" ht="17.25" thickBot="1">
      <c r="A49" s="3"/>
      <c r="B49" s="3" t="s">
        <v>6439</v>
      </c>
      <c r="C49" s="4">
        <v>2185</v>
      </c>
      <c r="D49" s="4">
        <v>1114</v>
      </c>
      <c r="E49" s="5">
        <v>433</v>
      </c>
      <c r="F49" s="5">
        <v>632</v>
      </c>
      <c r="G49" s="5">
        <v>23</v>
      </c>
      <c r="H49" s="4">
        <v>1088</v>
      </c>
      <c r="I49" s="5">
        <v>26</v>
      </c>
      <c r="J49" s="4">
        <v>1071</v>
      </c>
    </row>
    <row r="50" spans="1:10" ht="17.25" thickBot="1">
      <c r="A50" s="3"/>
      <c r="B50" s="3" t="s">
        <v>6438</v>
      </c>
      <c r="C50" s="4">
        <v>2391</v>
      </c>
      <c r="D50" s="4">
        <v>1016</v>
      </c>
      <c r="E50" s="5">
        <v>416</v>
      </c>
      <c r="F50" s="5">
        <v>557</v>
      </c>
      <c r="G50" s="5">
        <v>28</v>
      </c>
      <c r="H50" s="4">
        <v>1001</v>
      </c>
      <c r="I50" s="5">
        <v>15</v>
      </c>
      <c r="J50" s="4">
        <v>1375</v>
      </c>
    </row>
    <row r="51" spans="1:10" ht="17.25" thickBot="1">
      <c r="A51" s="3" t="s">
        <v>6437</v>
      </c>
      <c r="B51" s="3" t="s">
        <v>36</v>
      </c>
      <c r="C51" s="4">
        <v>8651</v>
      </c>
      <c r="D51" s="4">
        <v>5552</v>
      </c>
      <c r="E51" s="4">
        <v>2815</v>
      </c>
      <c r="F51" s="4">
        <v>2585</v>
      </c>
      <c r="G51" s="5">
        <v>72</v>
      </c>
      <c r="H51" s="4">
        <v>5472</v>
      </c>
      <c r="I51" s="5">
        <v>80</v>
      </c>
      <c r="J51" s="4">
        <v>3099</v>
      </c>
    </row>
    <row r="52" spans="1:10" ht="23.25" thickBot="1">
      <c r="A52" s="3"/>
      <c r="B52" s="3" t="s">
        <v>37</v>
      </c>
      <c r="C52" s="4">
        <v>2410</v>
      </c>
      <c r="D52" s="4">
        <v>2410</v>
      </c>
      <c r="E52" s="4">
        <v>1323</v>
      </c>
      <c r="F52" s="4">
        <v>1042</v>
      </c>
      <c r="G52" s="5">
        <v>21</v>
      </c>
      <c r="H52" s="4">
        <v>2386</v>
      </c>
      <c r="I52" s="5">
        <v>24</v>
      </c>
      <c r="J52" s="5">
        <v>0</v>
      </c>
    </row>
    <row r="53" spans="1:10" ht="17.25" thickBot="1">
      <c r="A53" s="3"/>
      <c r="B53" s="3" t="s">
        <v>6436</v>
      </c>
      <c r="C53" s="4">
        <v>1999</v>
      </c>
      <c r="D53" s="4">
        <v>1058</v>
      </c>
      <c r="E53" s="5">
        <v>534</v>
      </c>
      <c r="F53" s="5">
        <v>495</v>
      </c>
      <c r="G53" s="5">
        <v>16</v>
      </c>
      <c r="H53" s="4">
        <v>1045</v>
      </c>
      <c r="I53" s="5">
        <v>13</v>
      </c>
      <c r="J53" s="5">
        <v>941</v>
      </c>
    </row>
    <row r="54" spans="1:10" ht="17.25" thickBot="1">
      <c r="A54" s="3"/>
      <c r="B54" s="3" t="s">
        <v>6435</v>
      </c>
      <c r="C54" s="4">
        <v>1719</v>
      </c>
      <c r="D54" s="5">
        <v>765</v>
      </c>
      <c r="E54" s="5">
        <v>333</v>
      </c>
      <c r="F54" s="5">
        <v>395</v>
      </c>
      <c r="G54" s="5">
        <v>16</v>
      </c>
      <c r="H54" s="5">
        <v>744</v>
      </c>
      <c r="I54" s="5">
        <v>21</v>
      </c>
      <c r="J54" s="5">
        <v>954</v>
      </c>
    </row>
    <row r="55" spans="1:10" ht="17.25" thickBot="1">
      <c r="A55" s="3"/>
      <c r="B55" s="3" t="s">
        <v>6434</v>
      </c>
      <c r="C55" s="4">
        <v>2523</v>
      </c>
      <c r="D55" s="4">
        <v>1319</v>
      </c>
      <c r="E55" s="5">
        <v>625</v>
      </c>
      <c r="F55" s="5">
        <v>653</v>
      </c>
      <c r="G55" s="5">
        <v>19</v>
      </c>
      <c r="H55" s="4">
        <v>1297</v>
      </c>
      <c r="I55" s="5">
        <v>22</v>
      </c>
      <c r="J55" s="4">
        <v>1204</v>
      </c>
    </row>
    <row r="56" spans="1:10" ht="17.25" thickBot="1">
      <c r="A56" s="3" t="s">
        <v>6433</v>
      </c>
      <c r="B56" s="3" t="s">
        <v>36</v>
      </c>
      <c r="C56" s="4">
        <v>8845</v>
      </c>
      <c r="D56" s="4">
        <v>5860</v>
      </c>
      <c r="E56" s="4">
        <v>2722</v>
      </c>
      <c r="F56" s="4">
        <v>3007</v>
      </c>
      <c r="G56" s="5">
        <v>73</v>
      </c>
      <c r="H56" s="4">
        <v>5802</v>
      </c>
      <c r="I56" s="5">
        <v>58</v>
      </c>
      <c r="J56" s="4">
        <v>2985</v>
      </c>
    </row>
    <row r="57" spans="1:10" ht="23.25" thickBot="1">
      <c r="A57" s="3"/>
      <c r="B57" s="3" t="s">
        <v>37</v>
      </c>
      <c r="C57" s="4">
        <v>2533</v>
      </c>
      <c r="D57" s="4">
        <v>2533</v>
      </c>
      <c r="E57" s="4">
        <v>1301</v>
      </c>
      <c r="F57" s="4">
        <v>1195</v>
      </c>
      <c r="G57" s="5">
        <v>12</v>
      </c>
      <c r="H57" s="4">
        <v>2508</v>
      </c>
      <c r="I57" s="5">
        <v>25</v>
      </c>
      <c r="J57" s="5">
        <v>0</v>
      </c>
    </row>
    <row r="58" spans="1:10" ht="17.25" thickBot="1">
      <c r="A58" s="3"/>
      <c r="B58" s="3" t="s">
        <v>6432</v>
      </c>
      <c r="C58" s="4">
        <v>2280</v>
      </c>
      <c r="D58" s="5">
        <v>999</v>
      </c>
      <c r="E58" s="5">
        <v>449</v>
      </c>
      <c r="F58" s="5">
        <v>519</v>
      </c>
      <c r="G58" s="5">
        <v>20</v>
      </c>
      <c r="H58" s="5">
        <v>988</v>
      </c>
      <c r="I58" s="5">
        <v>11</v>
      </c>
      <c r="J58" s="4">
        <v>1281</v>
      </c>
    </row>
    <row r="59" spans="1:10" ht="17.25" thickBot="1">
      <c r="A59" s="3"/>
      <c r="B59" s="3" t="s">
        <v>6431</v>
      </c>
      <c r="C59" s="4">
        <v>2100</v>
      </c>
      <c r="D59" s="4">
        <v>1293</v>
      </c>
      <c r="E59" s="5">
        <v>510</v>
      </c>
      <c r="F59" s="5">
        <v>759</v>
      </c>
      <c r="G59" s="5">
        <v>15</v>
      </c>
      <c r="H59" s="4">
        <v>1284</v>
      </c>
      <c r="I59" s="5">
        <v>9</v>
      </c>
      <c r="J59" s="5">
        <v>807</v>
      </c>
    </row>
    <row r="60" spans="1:10" ht="17.25" thickBot="1">
      <c r="A60" s="3"/>
      <c r="B60" s="3" t="s">
        <v>6430</v>
      </c>
      <c r="C60" s="4">
        <v>1932</v>
      </c>
      <c r="D60" s="4">
        <v>1035</v>
      </c>
      <c r="E60" s="5">
        <v>462</v>
      </c>
      <c r="F60" s="5">
        <v>534</v>
      </c>
      <c r="G60" s="5">
        <v>26</v>
      </c>
      <c r="H60" s="4">
        <v>1022</v>
      </c>
      <c r="I60" s="5">
        <v>13</v>
      </c>
      <c r="J60" s="5">
        <v>897</v>
      </c>
    </row>
    <row r="61" spans="1:10" ht="17.25" thickBot="1">
      <c r="A61" s="3" t="s">
        <v>6429</v>
      </c>
      <c r="B61" s="3" t="s">
        <v>36</v>
      </c>
      <c r="C61" s="4">
        <v>10684</v>
      </c>
      <c r="D61" s="4">
        <v>7166</v>
      </c>
      <c r="E61" s="4">
        <v>3773</v>
      </c>
      <c r="F61" s="4">
        <v>3227</v>
      </c>
      <c r="G61" s="5">
        <v>100</v>
      </c>
      <c r="H61" s="4">
        <v>7100</v>
      </c>
      <c r="I61" s="5">
        <v>66</v>
      </c>
      <c r="J61" s="4">
        <v>3518</v>
      </c>
    </row>
    <row r="62" spans="1:10" ht="23.25" thickBot="1">
      <c r="A62" s="3"/>
      <c r="B62" s="3" t="s">
        <v>37</v>
      </c>
      <c r="C62" s="4">
        <v>2554</v>
      </c>
      <c r="D62" s="4">
        <v>2554</v>
      </c>
      <c r="E62" s="4">
        <v>1486</v>
      </c>
      <c r="F62" s="4">
        <v>1028</v>
      </c>
      <c r="G62" s="5">
        <v>21</v>
      </c>
      <c r="H62" s="4">
        <v>2535</v>
      </c>
      <c r="I62" s="5">
        <v>19</v>
      </c>
      <c r="J62" s="5">
        <v>0</v>
      </c>
    </row>
    <row r="63" spans="1:10" ht="23.25" thickBot="1">
      <c r="A63" s="3"/>
      <c r="B63" s="3" t="s">
        <v>6428</v>
      </c>
      <c r="C63" s="4">
        <v>2210</v>
      </c>
      <c r="D63" s="4">
        <v>1255</v>
      </c>
      <c r="E63" s="5">
        <v>647</v>
      </c>
      <c r="F63" s="5">
        <v>567</v>
      </c>
      <c r="G63" s="5">
        <v>27</v>
      </c>
      <c r="H63" s="4">
        <v>1241</v>
      </c>
      <c r="I63" s="5">
        <v>14</v>
      </c>
      <c r="J63" s="5">
        <v>955</v>
      </c>
    </row>
    <row r="64" spans="1:10" ht="23.25" thickBot="1">
      <c r="A64" s="3"/>
      <c r="B64" s="3" t="s">
        <v>6427</v>
      </c>
      <c r="C64" s="4">
        <v>2020</v>
      </c>
      <c r="D64" s="5">
        <v>978</v>
      </c>
      <c r="E64" s="5">
        <v>400</v>
      </c>
      <c r="F64" s="5">
        <v>546</v>
      </c>
      <c r="G64" s="5">
        <v>19</v>
      </c>
      <c r="H64" s="5">
        <v>965</v>
      </c>
      <c r="I64" s="5">
        <v>13</v>
      </c>
      <c r="J64" s="4">
        <v>1042</v>
      </c>
    </row>
    <row r="65" spans="1:10" ht="23.25" thickBot="1">
      <c r="A65" s="3"/>
      <c r="B65" s="3" t="s">
        <v>6426</v>
      </c>
      <c r="C65" s="4">
        <v>2360</v>
      </c>
      <c r="D65" s="4">
        <v>1455</v>
      </c>
      <c r="E65" s="5">
        <v>748</v>
      </c>
      <c r="F65" s="5">
        <v>676</v>
      </c>
      <c r="G65" s="5">
        <v>17</v>
      </c>
      <c r="H65" s="4">
        <v>1441</v>
      </c>
      <c r="I65" s="5">
        <v>14</v>
      </c>
      <c r="J65" s="5">
        <v>905</v>
      </c>
    </row>
    <row r="66" spans="1:10" ht="23.25" thickBot="1">
      <c r="A66" s="3"/>
      <c r="B66" s="3" t="s">
        <v>6425</v>
      </c>
      <c r="C66" s="4">
        <v>1540</v>
      </c>
      <c r="D66" s="5">
        <v>924</v>
      </c>
      <c r="E66" s="5">
        <v>492</v>
      </c>
      <c r="F66" s="5">
        <v>410</v>
      </c>
      <c r="G66" s="5">
        <v>16</v>
      </c>
      <c r="H66" s="5">
        <v>918</v>
      </c>
      <c r="I66" s="5">
        <v>6</v>
      </c>
      <c r="J66" s="5">
        <v>616</v>
      </c>
    </row>
    <row r="67" spans="1:10" ht="17.25" thickBot="1">
      <c r="A67" s="3" t="s">
        <v>6424</v>
      </c>
      <c r="B67" s="3" t="s">
        <v>36</v>
      </c>
      <c r="C67" s="4">
        <v>19583</v>
      </c>
      <c r="D67" s="4">
        <v>13339</v>
      </c>
      <c r="E67" s="4">
        <v>6229</v>
      </c>
      <c r="F67" s="4">
        <v>6843</v>
      </c>
      <c r="G67" s="5">
        <v>140</v>
      </c>
      <c r="H67" s="4">
        <v>13212</v>
      </c>
      <c r="I67" s="5">
        <v>127</v>
      </c>
      <c r="J67" s="4">
        <v>6244</v>
      </c>
    </row>
    <row r="68" spans="1:10" ht="23.25" thickBot="1">
      <c r="A68" s="3"/>
      <c r="B68" s="3" t="s">
        <v>37</v>
      </c>
      <c r="C68" s="4">
        <v>4404</v>
      </c>
      <c r="D68" s="4">
        <v>4404</v>
      </c>
      <c r="E68" s="4">
        <v>2348</v>
      </c>
      <c r="F68" s="4">
        <v>1990</v>
      </c>
      <c r="G68" s="5">
        <v>37</v>
      </c>
      <c r="H68" s="4">
        <v>4375</v>
      </c>
      <c r="I68" s="5">
        <v>29</v>
      </c>
      <c r="J68" s="5">
        <v>0</v>
      </c>
    </row>
    <row r="69" spans="1:10" ht="23.25" thickBot="1">
      <c r="A69" s="3"/>
      <c r="B69" s="3" t="s">
        <v>6423</v>
      </c>
      <c r="C69" s="4">
        <v>1637</v>
      </c>
      <c r="D69" s="5">
        <v>821</v>
      </c>
      <c r="E69" s="5">
        <v>304</v>
      </c>
      <c r="F69" s="5">
        <v>494</v>
      </c>
      <c r="G69" s="5">
        <v>12</v>
      </c>
      <c r="H69" s="5">
        <v>810</v>
      </c>
      <c r="I69" s="5">
        <v>11</v>
      </c>
      <c r="J69" s="5">
        <v>816</v>
      </c>
    </row>
    <row r="70" spans="1:10" ht="23.25" thickBot="1">
      <c r="A70" s="3"/>
      <c r="B70" s="3" t="s">
        <v>6422</v>
      </c>
      <c r="C70" s="4">
        <v>2057</v>
      </c>
      <c r="D70" s="4">
        <v>1179</v>
      </c>
      <c r="E70" s="5">
        <v>493</v>
      </c>
      <c r="F70" s="5">
        <v>649</v>
      </c>
      <c r="G70" s="5">
        <v>20</v>
      </c>
      <c r="H70" s="4">
        <v>1162</v>
      </c>
      <c r="I70" s="5">
        <v>17</v>
      </c>
      <c r="J70" s="5">
        <v>878</v>
      </c>
    </row>
    <row r="71" spans="1:10" ht="23.25" thickBot="1">
      <c r="A71" s="3"/>
      <c r="B71" s="3" t="s">
        <v>6421</v>
      </c>
      <c r="C71" s="4">
        <v>2537</v>
      </c>
      <c r="D71" s="4">
        <v>1398</v>
      </c>
      <c r="E71" s="5">
        <v>629</v>
      </c>
      <c r="F71" s="5">
        <v>737</v>
      </c>
      <c r="G71" s="5">
        <v>12</v>
      </c>
      <c r="H71" s="4">
        <v>1378</v>
      </c>
      <c r="I71" s="5">
        <v>20</v>
      </c>
      <c r="J71" s="4">
        <v>1139</v>
      </c>
    </row>
    <row r="72" spans="1:10" ht="23.25" thickBot="1">
      <c r="A72" s="3"/>
      <c r="B72" s="3" t="s">
        <v>6420</v>
      </c>
      <c r="C72" s="4">
        <v>2902</v>
      </c>
      <c r="D72" s="4">
        <v>1666</v>
      </c>
      <c r="E72" s="5">
        <v>752</v>
      </c>
      <c r="F72" s="5">
        <v>886</v>
      </c>
      <c r="G72" s="5">
        <v>15</v>
      </c>
      <c r="H72" s="4">
        <v>1653</v>
      </c>
      <c r="I72" s="5">
        <v>13</v>
      </c>
      <c r="J72" s="4">
        <v>1236</v>
      </c>
    </row>
    <row r="73" spans="1:10" ht="23.25" thickBot="1">
      <c r="A73" s="3"/>
      <c r="B73" s="3" t="s">
        <v>6419</v>
      </c>
      <c r="C73" s="4">
        <v>2707</v>
      </c>
      <c r="D73" s="4">
        <v>1743</v>
      </c>
      <c r="E73" s="5">
        <v>733</v>
      </c>
      <c r="F73" s="5">
        <v>977</v>
      </c>
      <c r="G73" s="5">
        <v>15</v>
      </c>
      <c r="H73" s="4">
        <v>1725</v>
      </c>
      <c r="I73" s="5">
        <v>18</v>
      </c>
      <c r="J73" s="5">
        <v>964</v>
      </c>
    </row>
    <row r="74" spans="1:10" ht="23.25" thickBot="1">
      <c r="A74" s="3"/>
      <c r="B74" s="3" t="s">
        <v>6418</v>
      </c>
      <c r="C74" s="4">
        <v>3339</v>
      </c>
      <c r="D74" s="4">
        <v>2128</v>
      </c>
      <c r="E74" s="5">
        <v>970</v>
      </c>
      <c r="F74" s="4">
        <v>1110</v>
      </c>
      <c r="G74" s="5">
        <v>29</v>
      </c>
      <c r="H74" s="4">
        <v>2109</v>
      </c>
      <c r="I74" s="5">
        <v>19</v>
      </c>
      <c r="J74" s="4">
        <v>1211</v>
      </c>
    </row>
    <row r="75" spans="1:10" ht="17.25" thickBot="1">
      <c r="A75" s="3" t="s">
        <v>6417</v>
      </c>
      <c r="B75" s="3" t="s">
        <v>36</v>
      </c>
      <c r="C75" s="4">
        <v>6906</v>
      </c>
      <c r="D75" s="4">
        <v>4228</v>
      </c>
      <c r="E75" s="4">
        <v>2019</v>
      </c>
      <c r="F75" s="4">
        <v>2094</v>
      </c>
      <c r="G75" s="5">
        <v>55</v>
      </c>
      <c r="H75" s="4">
        <v>4168</v>
      </c>
      <c r="I75" s="5">
        <v>60</v>
      </c>
      <c r="J75" s="4">
        <v>2678</v>
      </c>
    </row>
    <row r="76" spans="1:10" ht="23.25" thickBot="1">
      <c r="A76" s="3"/>
      <c r="B76" s="3" t="s">
        <v>37</v>
      </c>
      <c r="C76" s="4">
        <v>2169</v>
      </c>
      <c r="D76" s="4">
        <v>2169</v>
      </c>
      <c r="E76" s="4">
        <v>1139</v>
      </c>
      <c r="F76" s="5">
        <v>977</v>
      </c>
      <c r="G76" s="5">
        <v>23</v>
      </c>
      <c r="H76" s="4">
        <v>2139</v>
      </c>
      <c r="I76" s="5">
        <v>30</v>
      </c>
      <c r="J76" s="5">
        <v>0</v>
      </c>
    </row>
    <row r="77" spans="1:10" ht="23.25" thickBot="1">
      <c r="A77" s="3"/>
      <c r="B77" s="3" t="s">
        <v>6416</v>
      </c>
      <c r="C77" s="4">
        <v>2748</v>
      </c>
      <c r="D77" s="4">
        <v>1215</v>
      </c>
      <c r="E77" s="5">
        <v>520</v>
      </c>
      <c r="F77" s="5">
        <v>661</v>
      </c>
      <c r="G77" s="5">
        <v>18</v>
      </c>
      <c r="H77" s="4">
        <v>1199</v>
      </c>
      <c r="I77" s="5">
        <v>16</v>
      </c>
      <c r="J77" s="4">
        <v>1533</v>
      </c>
    </row>
    <row r="78" spans="1:10" ht="23.25" thickBot="1">
      <c r="A78" s="3"/>
      <c r="B78" s="3" t="s">
        <v>6415</v>
      </c>
      <c r="C78" s="4">
        <v>1989</v>
      </c>
      <c r="D78" s="5">
        <v>844</v>
      </c>
      <c r="E78" s="5">
        <v>360</v>
      </c>
      <c r="F78" s="5">
        <v>456</v>
      </c>
      <c r="G78" s="5">
        <v>14</v>
      </c>
      <c r="H78" s="5">
        <v>830</v>
      </c>
      <c r="I78" s="5">
        <v>14</v>
      </c>
      <c r="J78" s="4">
        <v>1145</v>
      </c>
    </row>
    <row r="79" spans="1:10" ht="17.25" thickBot="1">
      <c r="A79" s="3" t="s">
        <v>6414</v>
      </c>
      <c r="B79" s="3" t="s">
        <v>36</v>
      </c>
      <c r="C79" s="4">
        <v>11388</v>
      </c>
      <c r="D79" s="4">
        <v>7260</v>
      </c>
      <c r="E79" s="4">
        <v>3170</v>
      </c>
      <c r="F79" s="4">
        <v>3896</v>
      </c>
      <c r="G79" s="5">
        <v>104</v>
      </c>
      <c r="H79" s="4">
        <v>7170</v>
      </c>
      <c r="I79" s="5">
        <v>90</v>
      </c>
      <c r="J79" s="4">
        <v>4128</v>
      </c>
    </row>
    <row r="80" spans="1:10" ht="23.25" thickBot="1">
      <c r="A80" s="3"/>
      <c r="B80" s="3" t="s">
        <v>37</v>
      </c>
      <c r="C80" s="4">
        <v>2466</v>
      </c>
      <c r="D80" s="4">
        <v>2466</v>
      </c>
      <c r="E80" s="4">
        <v>1229</v>
      </c>
      <c r="F80" s="4">
        <v>1176</v>
      </c>
      <c r="G80" s="5">
        <v>27</v>
      </c>
      <c r="H80" s="4">
        <v>2432</v>
      </c>
      <c r="I80" s="5">
        <v>34</v>
      </c>
      <c r="J80" s="5">
        <v>0</v>
      </c>
    </row>
    <row r="81" spans="1:10" ht="23.25" thickBot="1">
      <c r="A81" s="3"/>
      <c r="B81" s="3" t="s">
        <v>6413</v>
      </c>
      <c r="C81" s="4">
        <v>1438</v>
      </c>
      <c r="D81" s="5">
        <v>710</v>
      </c>
      <c r="E81" s="5">
        <v>295</v>
      </c>
      <c r="F81" s="5">
        <v>396</v>
      </c>
      <c r="G81" s="5">
        <v>9</v>
      </c>
      <c r="H81" s="5">
        <v>700</v>
      </c>
      <c r="I81" s="5">
        <v>10</v>
      </c>
      <c r="J81" s="5">
        <v>728</v>
      </c>
    </row>
    <row r="82" spans="1:10" ht="23.25" thickBot="1">
      <c r="A82" s="3"/>
      <c r="B82" s="3" t="s">
        <v>6412</v>
      </c>
      <c r="C82" s="4">
        <v>2053</v>
      </c>
      <c r="D82" s="5">
        <v>953</v>
      </c>
      <c r="E82" s="5">
        <v>365</v>
      </c>
      <c r="F82" s="5">
        <v>551</v>
      </c>
      <c r="G82" s="5">
        <v>24</v>
      </c>
      <c r="H82" s="5">
        <v>940</v>
      </c>
      <c r="I82" s="5">
        <v>13</v>
      </c>
      <c r="J82" s="4">
        <v>1100</v>
      </c>
    </row>
    <row r="83" spans="1:10" ht="23.25" thickBot="1">
      <c r="A83" s="3"/>
      <c r="B83" s="3" t="s">
        <v>6411</v>
      </c>
      <c r="C83" s="4">
        <v>2445</v>
      </c>
      <c r="D83" s="4">
        <v>1261</v>
      </c>
      <c r="E83" s="5">
        <v>572</v>
      </c>
      <c r="F83" s="5">
        <v>647</v>
      </c>
      <c r="G83" s="5">
        <v>22</v>
      </c>
      <c r="H83" s="4">
        <v>1241</v>
      </c>
      <c r="I83" s="5">
        <v>20</v>
      </c>
      <c r="J83" s="4">
        <v>1184</v>
      </c>
    </row>
    <row r="84" spans="1:10" ht="23.25" thickBot="1">
      <c r="A84" s="3"/>
      <c r="B84" s="3" t="s">
        <v>6410</v>
      </c>
      <c r="C84" s="4">
        <v>2986</v>
      </c>
      <c r="D84" s="4">
        <v>1870</v>
      </c>
      <c r="E84" s="5">
        <v>709</v>
      </c>
      <c r="F84" s="4">
        <v>1126</v>
      </c>
      <c r="G84" s="5">
        <v>22</v>
      </c>
      <c r="H84" s="4">
        <v>1857</v>
      </c>
      <c r="I84" s="5">
        <v>13</v>
      </c>
      <c r="J84" s="4">
        <v>1116</v>
      </c>
    </row>
    <row r="85" spans="1:10" ht="17.25" thickBot="1">
      <c r="A85" s="3" t="s">
        <v>6409</v>
      </c>
      <c r="B85" s="3" t="s">
        <v>36</v>
      </c>
      <c r="C85" s="4">
        <v>17022</v>
      </c>
      <c r="D85" s="4">
        <v>11694</v>
      </c>
      <c r="E85" s="4">
        <v>5697</v>
      </c>
      <c r="F85" s="4">
        <v>5746</v>
      </c>
      <c r="G85" s="5">
        <v>130</v>
      </c>
      <c r="H85" s="4">
        <v>11573</v>
      </c>
      <c r="I85" s="5">
        <v>121</v>
      </c>
      <c r="J85" s="4">
        <v>5328</v>
      </c>
    </row>
    <row r="86" spans="1:10" ht="23.25" thickBot="1">
      <c r="A86" s="3"/>
      <c r="B86" s="3" t="s">
        <v>37</v>
      </c>
      <c r="C86" s="4">
        <v>3886</v>
      </c>
      <c r="D86" s="4">
        <v>3886</v>
      </c>
      <c r="E86" s="4">
        <v>2147</v>
      </c>
      <c r="F86" s="4">
        <v>1666</v>
      </c>
      <c r="G86" s="5">
        <v>36</v>
      </c>
      <c r="H86" s="4">
        <v>3849</v>
      </c>
      <c r="I86" s="5">
        <v>37</v>
      </c>
      <c r="J86" s="5">
        <v>0</v>
      </c>
    </row>
    <row r="87" spans="1:10" ht="23.25" thickBot="1">
      <c r="A87" s="3"/>
      <c r="B87" s="3" t="s">
        <v>6408</v>
      </c>
      <c r="C87" s="4">
        <v>3297</v>
      </c>
      <c r="D87" s="4">
        <v>1899</v>
      </c>
      <c r="E87" s="5">
        <v>857</v>
      </c>
      <c r="F87" s="4">
        <v>1007</v>
      </c>
      <c r="G87" s="5">
        <v>17</v>
      </c>
      <c r="H87" s="4">
        <v>1881</v>
      </c>
      <c r="I87" s="5">
        <v>18</v>
      </c>
      <c r="J87" s="4">
        <v>1398</v>
      </c>
    </row>
    <row r="88" spans="1:10" ht="23.25" thickBot="1">
      <c r="A88" s="3"/>
      <c r="B88" s="3" t="s">
        <v>6407</v>
      </c>
      <c r="C88" s="4">
        <v>1443</v>
      </c>
      <c r="D88" s="5">
        <v>796</v>
      </c>
      <c r="E88" s="5">
        <v>378</v>
      </c>
      <c r="F88" s="5">
        <v>395</v>
      </c>
      <c r="G88" s="5">
        <v>13</v>
      </c>
      <c r="H88" s="5">
        <v>786</v>
      </c>
      <c r="I88" s="5">
        <v>10</v>
      </c>
      <c r="J88" s="5">
        <v>647</v>
      </c>
    </row>
    <row r="89" spans="1:10" ht="23.25" thickBot="1">
      <c r="A89" s="3"/>
      <c r="B89" s="3" t="s">
        <v>6406</v>
      </c>
      <c r="C89" s="4">
        <v>2146</v>
      </c>
      <c r="D89" s="4">
        <v>1210</v>
      </c>
      <c r="E89" s="5">
        <v>547</v>
      </c>
      <c r="F89" s="5">
        <v>615</v>
      </c>
      <c r="G89" s="5">
        <v>27</v>
      </c>
      <c r="H89" s="4">
        <v>1189</v>
      </c>
      <c r="I89" s="5">
        <v>21</v>
      </c>
      <c r="J89" s="5">
        <v>936</v>
      </c>
    </row>
    <row r="90" spans="1:10" ht="23.25" thickBot="1">
      <c r="A90" s="3"/>
      <c r="B90" s="3" t="s">
        <v>6405</v>
      </c>
      <c r="C90" s="4">
        <v>3129</v>
      </c>
      <c r="D90" s="4">
        <v>2057</v>
      </c>
      <c r="E90" s="5">
        <v>940</v>
      </c>
      <c r="F90" s="4">
        <v>1080</v>
      </c>
      <c r="G90" s="5">
        <v>17</v>
      </c>
      <c r="H90" s="4">
        <v>2037</v>
      </c>
      <c r="I90" s="5">
        <v>20</v>
      </c>
      <c r="J90" s="4">
        <v>1072</v>
      </c>
    </row>
    <row r="91" spans="1:10" ht="23.25" thickBot="1">
      <c r="A91" s="3"/>
      <c r="B91" s="3" t="s">
        <v>6404</v>
      </c>
      <c r="C91" s="4">
        <v>3121</v>
      </c>
      <c r="D91" s="4">
        <v>1846</v>
      </c>
      <c r="E91" s="5">
        <v>828</v>
      </c>
      <c r="F91" s="5">
        <v>983</v>
      </c>
      <c r="G91" s="5">
        <v>20</v>
      </c>
      <c r="H91" s="4">
        <v>1831</v>
      </c>
      <c r="I91" s="5">
        <v>15</v>
      </c>
      <c r="J91" s="4">
        <v>1275</v>
      </c>
    </row>
    <row r="92" spans="1:10" ht="17.25" thickBot="1">
      <c r="A92" s="3" t="s">
        <v>6403</v>
      </c>
      <c r="B92" s="3" t="s">
        <v>36</v>
      </c>
      <c r="C92" s="4">
        <v>11010</v>
      </c>
      <c r="D92" s="4">
        <v>6912</v>
      </c>
      <c r="E92" s="4">
        <v>3250</v>
      </c>
      <c r="F92" s="4">
        <v>3471</v>
      </c>
      <c r="G92" s="5">
        <v>105</v>
      </c>
      <c r="H92" s="4">
        <v>6826</v>
      </c>
      <c r="I92" s="5">
        <v>86</v>
      </c>
      <c r="J92" s="4">
        <v>4098</v>
      </c>
    </row>
    <row r="93" spans="1:10" ht="23.25" thickBot="1">
      <c r="A93" s="3"/>
      <c r="B93" s="3" t="s">
        <v>37</v>
      </c>
      <c r="C93" s="4">
        <v>2825</v>
      </c>
      <c r="D93" s="4">
        <v>2825</v>
      </c>
      <c r="E93" s="4">
        <v>1524</v>
      </c>
      <c r="F93" s="4">
        <v>1240</v>
      </c>
      <c r="G93" s="5">
        <v>34</v>
      </c>
      <c r="H93" s="4">
        <v>2798</v>
      </c>
      <c r="I93" s="5">
        <v>27</v>
      </c>
      <c r="J93" s="5">
        <v>0</v>
      </c>
    </row>
    <row r="94" spans="1:10" ht="23.25" thickBot="1">
      <c r="A94" s="3"/>
      <c r="B94" s="3" t="s">
        <v>6402</v>
      </c>
      <c r="C94" s="4">
        <v>1533</v>
      </c>
      <c r="D94" s="5">
        <v>737</v>
      </c>
      <c r="E94" s="5">
        <v>291</v>
      </c>
      <c r="F94" s="5">
        <v>413</v>
      </c>
      <c r="G94" s="5">
        <v>21</v>
      </c>
      <c r="H94" s="5">
        <v>725</v>
      </c>
      <c r="I94" s="5">
        <v>12</v>
      </c>
      <c r="J94" s="5">
        <v>796</v>
      </c>
    </row>
    <row r="95" spans="1:10" ht="23.25" thickBot="1">
      <c r="A95" s="3"/>
      <c r="B95" s="3" t="s">
        <v>6401</v>
      </c>
      <c r="C95" s="4">
        <v>2658</v>
      </c>
      <c r="D95" s="4">
        <v>1417</v>
      </c>
      <c r="E95" s="5">
        <v>607</v>
      </c>
      <c r="F95" s="5">
        <v>773</v>
      </c>
      <c r="G95" s="5">
        <v>17</v>
      </c>
      <c r="H95" s="4">
        <v>1397</v>
      </c>
      <c r="I95" s="5">
        <v>20</v>
      </c>
      <c r="J95" s="4">
        <v>1241</v>
      </c>
    </row>
    <row r="96" spans="1:10" ht="23.25" thickBot="1">
      <c r="A96" s="3"/>
      <c r="B96" s="3" t="s">
        <v>6400</v>
      </c>
      <c r="C96" s="4">
        <v>2003</v>
      </c>
      <c r="D96" s="5">
        <v>933</v>
      </c>
      <c r="E96" s="5">
        <v>420</v>
      </c>
      <c r="F96" s="5">
        <v>488</v>
      </c>
      <c r="G96" s="5">
        <v>13</v>
      </c>
      <c r="H96" s="5">
        <v>921</v>
      </c>
      <c r="I96" s="5">
        <v>12</v>
      </c>
      <c r="J96" s="4">
        <v>1070</v>
      </c>
    </row>
    <row r="97" spans="1:10" ht="23.25" thickBot="1">
      <c r="A97" s="3"/>
      <c r="B97" s="3" t="s">
        <v>6399</v>
      </c>
      <c r="C97" s="4">
        <v>1991</v>
      </c>
      <c r="D97" s="4">
        <v>1000</v>
      </c>
      <c r="E97" s="5">
        <v>408</v>
      </c>
      <c r="F97" s="5">
        <v>557</v>
      </c>
      <c r="G97" s="5">
        <v>20</v>
      </c>
      <c r="H97" s="5">
        <v>985</v>
      </c>
      <c r="I97" s="5">
        <v>15</v>
      </c>
      <c r="J97" s="5">
        <v>991</v>
      </c>
    </row>
    <row r="98" spans="1:10" ht="17.25" thickBot="1">
      <c r="A98" s="3" t="s">
        <v>6398</v>
      </c>
      <c r="B98" s="3" t="s">
        <v>36</v>
      </c>
      <c r="C98" s="4">
        <v>22714</v>
      </c>
      <c r="D98" s="4">
        <v>13050</v>
      </c>
      <c r="E98" s="4">
        <v>6067</v>
      </c>
      <c r="F98" s="4">
        <v>6562</v>
      </c>
      <c r="G98" s="5">
        <v>244</v>
      </c>
      <c r="H98" s="4">
        <v>12873</v>
      </c>
      <c r="I98" s="5">
        <v>177</v>
      </c>
      <c r="J98" s="4">
        <v>9664</v>
      </c>
    </row>
    <row r="99" spans="1:10" ht="23.25" thickBot="1">
      <c r="A99" s="3"/>
      <c r="B99" s="3" t="s">
        <v>37</v>
      </c>
      <c r="C99" s="4">
        <v>3400</v>
      </c>
      <c r="D99" s="4">
        <v>3399</v>
      </c>
      <c r="E99" s="4">
        <v>1812</v>
      </c>
      <c r="F99" s="4">
        <v>1509</v>
      </c>
      <c r="G99" s="5">
        <v>39</v>
      </c>
      <c r="H99" s="4">
        <v>3360</v>
      </c>
      <c r="I99" s="5">
        <v>39</v>
      </c>
      <c r="J99" s="5">
        <v>1</v>
      </c>
    </row>
    <row r="100" spans="1:10" ht="17.25" thickBot="1">
      <c r="A100" s="3"/>
      <c r="B100" s="3" t="s">
        <v>6397</v>
      </c>
      <c r="C100" s="4">
        <v>1972</v>
      </c>
      <c r="D100" s="5">
        <v>906</v>
      </c>
      <c r="E100" s="5">
        <v>355</v>
      </c>
      <c r="F100" s="5">
        <v>516</v>
      </c>
      <c r="G100" s="5">
        <v>21</v>
      </c>
      <c r="H100" s="5">
        <v>892</v>
      </c>
      <c r="I100" s="5">
        <v>14</v>
      </c>
      <c r="J100" s="4">
        <v>1066</v>
      </c>
    </row>
    <row r="101" spans="1:10" ht="17.25" thickBot="1">
      <c r="A101" s="3"/>
      <c r="B101" s="3" t="s">
        <v>6396</v>
      </c>
      <c r="C101" s="4">
        <v>2227</v>
      </c>
      <c r="D101" s="4">
        <v>1070</v>
      </c>
      <c r="E101" s="5">
        <v>478</v>
      </c>
      <c r="F101" s="5">
        <v>564</v>
      </c>
      <c r="G101" s="5">
        <v>16</v>
      </c>
      <c r="H101" s="4">
        <v>1058</v>
      </c>
      <c r="I101" s="5">
        <v>12</v>
      </c>
      <c r="J101" s="4">
        <v>1157</v>
      </c>
    </row>
    <row r="102" spans="1:10" ht="17.25" thickBot="1">
      <c r="A102" s="3"/>
      <c r="B102" s="3" t="s">
        <v>6395</v>
      </c>
      <c r="C102" s="4">
        <v>2950</v>
      </c>
      <c r="D102" s="4">
        <v>1311</v>
      </c>
      <c r="E102" s="5">
        <v>543</v>
      </c>
      <c r="F102" s="5">
        <v>718</v>
      </c>
      <c r="G102" s="5">
        <v>32</v>
      </c>
      <c r="H102" s="4">
        <v>1293</v>
      </c>
      <c r="I102" s="5">
        <v>18</v>
      </c>
      <c r="J102" s="4">
        <v>1639</v>
      </c>
    </row>
    <row r="103" spans="1:10" ht="17.25" thickBot="1">
      <c r="A103" s="3"/>
      <c r="B103" s="3" t="s">
        <v>6394</v>
      </c>
      <c r="C103" s="4">
        <v>2624</v>
      </c>
      <c r="D103" s="4">
        <v>1596</v>
      </c>
      <c r="E103" s="5">
        <v>707</v>
      </c>
      <c r="F103" s="5">
        <v>850</v>
      </c>
      <c r="G103" s="5">
        <v>17</v>
      </c>
      <c r="H103" s="4">
        <v>1574</v>
      </c>
      <c r="I103" s="5">
        <v>22</v>
      </c>
      <c r="J103" s="4">
        <v>1028</v>
      </c>
    </row>
    <row r="104" spans="1:10" ht="17.25" thickBot="1">
      <c r="A104" s="3"/>
      <c r="B104" s="3" t="s">
        <v>6393</v>
      </c>
      <c r="C104" s="4">
        <v>2433</v>
      </c>
      <c r="D104" s="4">
        <v>1187</v>
      </c>
      <c r="E104" s="5">
        <v>529</v>
      </c>
      <c r="F104" s="5">
        <v>621</v>
      </c>
      <c r="G104" s="5">
        <v>26</v>
      </c>
      <c r="H104" s="4">
        <v>1176</v>
      </c>
      <c r="I104" s="5">
        <v>11</v>
      </c>
      <c r="J104" s="4">
        <v>1246</v>
      </c>
    </row>
    <row r="105" spans="1:10" ht="17.25" thickBot="1">
      <c r="A105" s="3"/>
      <c r="B105" s="3" t="s">
        <v>6392</v>
      </c>
      <c r="C105" s="4">
        <v>3152</v>
      </c>
      <c r="D105" s="4">
        <v>1621</v>
      </c>
      <c r="E105" s="5">
        <v>785</v>
      </c>
      <c r="F105" s="5">
        <v>759</v>
      </c>
      <c r="G105" s="5">
        <v>51</v>
      </c>
      <c r="H105" s="4">
        <v>1595</v>
      </c>
      <c r="I105" s="5">
        <v>26</v>
      </c>
      <c r="J105" s="4">
        <v>1531</v>
      </c>
    </row>
    <row r="106" spans="1:10" ht="17.25" thickBot="1">
      <c r="A106" s="3"/>
      <c r="B106" s="3" t="s">
        <v>6391</v>
      </c>
      <c r="C106" s="4">
        <v>3130</v>
      </c>
      <c r="D106" s="4">
        <v>1531</v>
      </c>
      <c r="E106" s="5">
        <v>719</v>
      </c>
      <c r="F106" s="5">
        <v>762</v>
      </c>
      <c r="G106" s="5">
        <v>32</v>
      </c>
      <c r="H106" s="4">
        <v>1513</v>
      </c>
      <c r="I106" s="5">
        <v>18</v>
      </c>
      <c r="J106" s="4">
        <v>1599</v>
      </c>
    </row>
    <row r="107" spans="1:10" ht="17.25" thickBot="1">
      <c r="A107" s="3"/>
      <c r="B107" s="3" t="s">
        <v>6390</v>
      </c>
      <c r="C107" s="5">
        <v>826</v>
      </c>
      <c r="D107" s="5">
        <v>429</v>
      </c>
      <c r="E107" s="5">
        <v>139</v>
      </c>
      <c r="F107" s="5">
        <v>263</v>
      </c>
      <c r="G107" s="5">
        <v>10</v>
      </c>
      <c r="H107" s="5">
        <v>412</v>
      </c>
      <c r="I107" s="5">
        <v>17</v>
      </c>
      <c r="J107" s="5">
        <v>397</v>
      </c>
    </row>
    <row r="108" spans="1:10" ht="23.25" thickBot="1">
      <c r="A108" s="3" t="s">
        <v>97</v>
      </c>
      <c r="B108" s="3"/>
      <c r="C108" s="5">
        <v>0</v>
      </c>
      <c r="D108" s="5">
        <v>2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64A6B-7944-4073-8364-CAA0FE909A60}">
  <sheetPr>
    <tabColor theme="9" tint="0.59999389629810485"/>
  </sheetPr>
  <dimension ref="A1:X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6546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6545</v>
      </c>
      <c r="F3" s="26" t="s">
        <v>6544</v>
      </c>
      <c r="G3" s="26" t="s">
        <v>6543</v>
      </c>
      <c r="H3" s="26" t="s">
        <v>6542</v>
      </c>
      <c r="I3" s="44"/>
      <c r="J3" s="26"/>
      <c r="K3" s="44"/>
      <c r="U3" t="s">
        <v>3</v>
      </c>
      <c r="V3" t="str">
        <f t="shared" si="0"/>
        <v>박병석</v>
      </c>
      <c r="W3" t="str">
        <f t="shared" si="0"/>
        <v>이영규</v>
      </c>
      <c r="X3" t="str">
        <f t="shared" si="0"/>
        <v>김순자</v>
      </c>
    </row>
    <row r="4" spans="1:24" ht="17.25" thickBot="1">
      <c r="A4" s="3" t="s">
        <v>30</v>
      </c>
      <c r="B4" s="3"/>
      <c r="C4" s="4">
        <v>213330</v>
      </c>
      <c r="D4" s="4">
        <v>136521</v>
      </c>
      <c r="E4" s="4">
        <v>74978</v>
      </c>
      <c r="F4" s="4">
        <v>57720</v>
      </c>
      <c r="G4" s="4">
        <v>1034</v>
      </c>
      <c r="H4" s="4">
        <v>1148</v>
      </c>
      <c r="I4" s="4">
        <v>134880</v>
      </c>
      <c r="J4" s="4">
        <v>1641</v>
      </c>
      <c r="K4" s="4">
        <v>76809</v>
      </c>
      <c r="V4" s="8"/>
      <c r="W4" s="8"/>
      <c r="X4" s="8"/>
    </row>
    <row r="5" spans="1:24" ht="23.25" thickBot="1">
      <c r="A5" s="3" t="s">
        <v>31</v>
      </c>
      <c r="B5" s="3"/>
      <c r="C5" s="5">
        <v>415</v>
      </c>
      <c r="D5" s="5">
        <v>397</v>
      </c>
      <c r="E5" s="5">
        <v>227</v>
      </c>
      <c r="F5" s="5">
        <v>133</v>
      </c>
      <c r="G5" s="5">
        <v>7</v>
      </c>
      <c r="H5" s="5">
        <v>11</v>
      </c>
      <c r="I5" s="5">
        <v>378</v>
      </c>
      <c r="J5" s="5">
        <v>19</v>
      </c>
      <c r="K5" s="5">
        <v>18</v>
      </c>
      <c r="T5" t="s">
        <v>2929</v>
      </c>
      <c r="U5">
        <f>SUMIF($A:$A,"합계",D:D)</f>
        <v>136521</v>
      </c>
      <c r="V5">
        <f>SUMIF($A:$A,"합계",E:E)</f>
        <v>74978</v>
      </c>
      <c r="W5">
        <f>SUMIF($A:$A,"합계",F:F)</f>
        <v>57720</v>
      </c>
      <c r="X5">
        <f>SUMIF($A:$A,"합계",G:G)</f>
        <v>1034</v>
      </c>
    </row>
    <row r="6" spans="1:24" ht="23.25" thickBot="1">
      <c r="A6" s="3" t="s">
        <v>32</v>
      </c>
      <c r="B6" s="3"/>
      <c r="C6" s="4">
        <v>14820</v>
      </c>
      <c r="D6" s="4">
        <v>14803</v>
      </c>
      <c r="E6" s="4">
        <v>9715</v>
      </c>
      <c r="F6" s="4">
        <v>4559</v>
      </c>
      <c r="G6" s="5">
        <v>116</v>
      </c>
      <c r="H6" s="5">
        <v>180</v>
      </c>
      <c r="I6" s="4">
        <v>14570</v>
      </c>
      <c r="J6" s="5">
        <v>233</v>
      </c>
      <c r="K6" s="5">
        <v>17</v>
      </c>
      <c r="T6" t="s">
        <v>2930</v>
      </c>
      <c r="U6">
        <f>U5-U7</f>
        <v>82581</v>
      </c>
      <c r="V6">
        <f>V5-V7</f>
        <v>41883</v>
      </c>
      <c r="W6">
        <f>W5-W7</f>
        <v>38328</v>
      </c>
      <c r="X6">
        <f>X5-X7</f>
        <v>664</v>
      </c>
    </row>
    <row r="7" spans="1:24" ht="23.25" thickBot="1">
      <c r="A7" s="3" t="s">
        <v>33</v>
      </c>
      <c r="B7" s="3"/>
      <c r="C7" s="5">
        <v>427</v>
      </c>
      <c r="D7" s="5">
        <v>107</v>
      </c>
      <c r="E7" s="5">
        <v>82</v>
      </c>
      <c r="F7" s="5">
        <v>23</v>
      </c>
      <c r="G7" s="5">
        <v>0</v>
      </c>
      <c r="H7" s="5">
        <v>1</v>
      </c>
      <c r="I7" s="5">
        <v>106</v>
      </c>
      <c r="J7" s="5">
        <v>1</v>
      </c>
      <c r="K7" s="5">
        <v>320</v>
      </c>
      <c r="T7" t="s">
        <v>2931</v>
      </c>
      <c r="U7">
        <f>U11+U10+U9</f>
        <v>53940</v>
      </c>
      <c r="V7">
        <f>V11+V10+V9</f>
        <v>33095</v>
      </c>
      <c r="W7">
        <f>W11+W10+W9</f>
        <v>19392</v>
      </c>
      <c r="X7">
        <f>X11+X10+X9</f>
        <v>370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2</v>
      </c>
      <c r="F8" s="5">
        <v>7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6541</v>
      </c>
      <c r="B9" s="3" t="s">
        <v>36</v>
      </c>
      <c r="C9" s="4">
        <v>16739</v>
      </c>
      <c r="D9" s="4">
        <v>10656</v>
      </c>
      <c r="E9" s="4">
        <v>5985</v>
      </c>
      <c r="F9" s="4">
        <v>4427</v>
      </c>
      <c r="G9" s="5">
        <v>68</v>
      </c>
      <c r="H9" s="5">
        <v>61</v>
      </c>
      <c r="I9" s="4">
        <v>10541</v>
      </c>
      <c r="J9" s="5">
        <v>115</v>
      </c>
      <c r="K9" s="4">
        <v>6083</v>
      </c>
      <c r="T9" t="s">
        <v>2934</v>
      </c>
      <c r="U9">
        <f>SUMIF($A:$A,"거소·선상투표",D:D)+SUMIF($A:$A,"국외부재자투표",D:D)+SUMIF($A:$A,"국외부재자투표(공관)",D:D)</f>
        <v>513</v>
      </c>
      <c r="V9">
        <f t="shared" ref="V9:X11" si="1">SUMIF($A:$A,"거소·선상투표",E:E)+SUMIF($A:$A,"국외부재자투표",E:E)+SUMIF($A:$A,"국외부재자투표(공관)",E:E)</f>
        <v>311</v>
      </c>
      <c r="W9">
        <f t="shared" si="1"/>
        <v>163</v>
      </c>
      <c r="X9">
        <f t="shared" si="1"/>
        <v>7</v>
      </c>
    </row>
    <row r="10" spans="1:24" ht="23.25" thickBot="1">
      <c r="A10" s="3"/>
      <c r="B10" s="3" t="s">
        <v>37</v>
      </c>
      <c r="C10" s="4">
        <v>3828</v>
      </c>
      <c r="D10" s="4">
        <v>3824</v>
      </c>
      <c r="E10" s="4">
        <v>2446</v>
      </c>
      <c r="F10" s="4">
        <v>1314</v>
      </c>
      <c r="G10" s="5">
        <v>20</v>
      </c>
      <c r="H10" s="5">
        <v>14</v>
      </c>
      <c r="I10" s="4">
        <v>3794</v>
      </c>
      <c r="J10" s="5">
        <v>30</v>
      </c>
      <c r="K10" s="5">
        <v>4</v>
      </c>
      <c r="T10" t="s">
        <v>2932</v>
      </c>
      <c r="U10">
        <f>SUMIF($B:$B,"관내사전투표",D:D)</f>
        <v>38624</v>
      </c>
      <c r="V10">
        <f t="shared" ref="V10:X12" si="2">SUMIF($B:$B,"관내사전투표",E:E)</f>
        <v>23069</v>
      </c>
      <c r="W10">
        <f t="shared" si="2"/>
        <v>14670</v>
      </c>
      <c r="X10">
        <f t="shared" si="2"/>
        <v>247</v>
      </c>
    </row>
    <row r="11" spans="1:24" ht="17.25" thickBot="1">
      <c r="A11" s="3"/>
      <c r="B11" s="3" t="s">
        <v>6540</v>
      </c>
      <c r="C11" s="4">
        <v>3310</v>
      </c>
      <c r="D11" s="4">
        <v>1890</v>
      </c>
      <c r="E11" s="5">
        <v>907</v>
      </c>
      <c r="F11" s="5">
        <v>934</v>
      </c>
      <c r="G11" s="5">
        <v>13</v>
      </c>
      <c r="H11" s="5">
        <v>7</v>
      </c>
      <c r="I11" s="4">
        <v>1861</v>
      </c>
      <c r="J11" s="5">
        <v>29</v>
      </c>
      <c r="K11" s="4">
        <v>1420</v>
      </c>
      <c r="T11" t="s">
        <v>2933</v>
      </c>
      <c r="U11">
        <f>SUMIF($A:$A,"관외사전투표",D:D)</f>
        <v>14803</v>
      </c>
      <c r="V11">
        <f t="shared" ref="V11:X13" si="3">SUMIF($A:$A,"관외사전투표",E:E)</f>
        <v>9715</v>
      </c>
      <c r="W11">
        <f t="shared" si="3"/>
        <v>4559</v>
      </c>
      <c r="X11">
        <f t="shared" si="3"/>
        <v>116</v>
      </c>
    </row>
    <row r="12" spans="1:24" ht="17.25" thickBot="1">
      <c r="A12" s="3"/>
      <c r="B12" s="3" t="s">
        <v>6539</v>
      </c>
      <c r="C12" s="4">
        <v>3540</v>
      </c>
      <c r="D12" s="4">
        <v>1976</v>
      </c>
      <c r="E12" s="5">
        <v>995</v>
      </c>
      <c r="F12" s="5">
        <v>913</v>
      </c>
      <c r="G12" s="5">
        <v>19</v>
      </c>
      <c r="H12" s="5">
        <v>13</v>
      </c>
      <c r="I12" s="4">
        <v>1940</v>
      </c>
      <c r="J12" s="5">
        <v>36</v>
      </c>
      <c r="K12" s="4">
        <v>1564</v>
      </c>
    </row>
    <row r="13" spans="1:24" ht="17.25" thickBot="1">
      <c r="A13" s="3"/>
      <c r="B13" s="3" t="s">
        <v>6538</v>
      </c>
      <c r="C13" s="4">
        <v>2765</v>
      </c>
      <c r="D13" s="4">
        <v>1587</v>
      </c>
      <c r="E13" s="5">
        <v>859</v>
      </c>
      <c r="F13" s="5">
        <v>699</v>
      </c>
      <c r="G13" s="5">
        <v>7</v>
      </c>
      <c r="H13" s="5">
        <v>13</v>
      </c>
      <c r="I13" s="4">
        <v>1578</v>
      </c>
      <c r="J13" s="5">
        <v>9</v>
      </c>
      <c r="K13" s="4">
        <v>1178</v>
      </c>
    </row>
    <row r="14" spans="1:24" ht="17.25" thickBot="1">
      <c r="A14" s="3"/>
      <c r="B14" s="3" t="s">
        <v>6537</v>
      </c>
      <c r="C14" s="4">
        <v>3296</v>
      </c>
      <c r="D14" s="4">
        <v>1379</v>
      </c>
      <c r="E14" s="5">
        <v>778</v>
      </c>
      <c r="F14" s="5">
        <v>567</v>
      </c>
      <c r="G14" s="5">
        <v>9</v>
      </c>
      <c r="H14" s="5">
        <v>14</v>
      </c>
      <c r="I14" s="4">
        <v>1368</v>
      </c>
      <c r="J14" s="5">
        <v>11</v>
      </c>
      <c r="K14" s="4">
        <v>1917</v>
      </c>
      <c r="U14" s="8"/>
      <c r="V14" s="8"/>
      <c r="W14" s="8"/>
      <c r="X14" s="8"/>
    </row>
    <row r="15" spans="1:24" ht="17.25" thickBot="1">
      <c r="A15" s="3" t="s">
        <v>6536</v>
      </c>
      <c r="B15" s="3" t="s">
        <v>36</v>
      </c>
      <c r="C15" s="4">
        <v>12855</v>
      </c>
      <c r="D15" s="4">
        <v>7379</v>
      </c>
      <c r="E15" s="4">
        <v>3246</v>
      </c>
      <c r="F15" s="4">
        <v>3842</v>
      </c>
      <c r="G15" s="5">
        <v>76</v>
      </c>
      <c r="H15" s="5">
        <v>77</v>
      </c>
      <c r="I15" s="4">
        <v>7241</v>
      </c>
      <c r="J15" s="5">
        <v>138</v>
      </c>
      <c r="K15" s="4">
        <v>5476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2689</v>
      </c>
      <c r="D16" s="4">
        <v>2682</v>
      </c>
      <c r="E16" s="4">
        <v>1307</v>
      </c>
      <c r="F16" s="4">
        <v>1282</v>
      </c>
      <c r="G16" s="5">
        <v>25</v>
      </c>
      <c r="H16" s="5">
        <v>19</v>
      </c>
      <c r="I16" s="4">
        <v>2633</v>
      </c>
      <c r="J16" s="5">
        <v>49</v>
      </c>
      <c r="K16" s="5">
        <v>7</v>
      </c>
    </row>
    <row r="17" spans="1:11" ht="23.25" thickBot="1">
      <c r="A17" s="3"/>
      <c r="B17" s="3" t="s">
        <v>6535</v>
      </c>
      <c r="C17" s="4">
        <v>1870</v>
      </c>
      <c r="D17" s="5">
        <v>841</v>
      </c>
      <c r="E17" s="5">
        <v>332</v>
      </c>
      <c r="F17" s="5">
        <v>475</v>
      </c>
      <c r="G17" s="5">
        <v>12</v>
      </c>
      <c r="H17" s="5">
        <v>12</v>
      </c>
      <c r="I17" s="5">
        <v>831</v>
      </c>
      <c r="J17" s="5">
        <v>10</v>
      </c>
      <c r="K17" s="4">
        <v>1029</v>
      </c>
    </row>
    <row r="18" spans="1:11" ht="23.25" thickBot="1">
      <c r="A18" s="3"/>
      <c r="B18" s="3" t="s">
        <v>6534</v>
      </c>
      <c r="C18" s="4">
        <v>1695</v>
      </c>
      <c r="D18" s="5">
        <v>906</v>
      </c>
      <c r="E18" s="5">
        <v>374</v>
      </c>
      <c r="F18" s="5">
        <v>497</v>
      </c>
      <c r="G18" s="5">
        <v>9</v>
      </c>
      <c r="H18" s="5">
        <v>15</v>
      </c>
      <c r="I18" s="5">
        <v>895</v>
      </c>
      <c r="J18" s="5">
        <v>11</v>
      </c>
      <c r="K18" s="5">
        <v>789</v>
      </c>
    </row>
    <row r="19" spans="1:11" ht="23.25" thickBot="1">
      <c r="A19" s="3"/>
      <c r="B19" s="3" t="s">
        <v>6533</v>
      </c>
      <c r="C19" s="4">
        <v>1629</v>
      </c>
      <c r="D19" s="5">
        <v>753</v>
      </c>
      <c r="E19" s="5">
        <v>286</v>
      </c>
      <c r="F19" s="5">
        <v>439</v>
      </c>
      <c r="G19" s="5">
        <v>6</v>
      </c>
      <c r="H19" s="5">
        <v>4</v>
      </c>
      <c r="I19" s="5">
        <v>735</v>
      </c>
      <c r="J19" s="5">
        <v>18</v>
      </c>
      <c r="K19" s="5">
        <v>876</v>
      </c>
    </row>
    <row r="20" spans="1:11" ht="23.25" thickBot="1">
      <c r="A20" s="3"/>
      <c r="B20" s="3" t="s">
        <v>6532</v>
      </c>
      <c r="C20" s="4">
        <v>2358</v>
      </c>
      <c r="D20" s="4">
        <v>1017</v>
      </c>
      <c r="E20" s="5">
        <v>432</v>
      </c>
      <c r="F20" s="5">
        <v>530</v>
      </c>
      <c r="G20" s="5">
        <v>10</v>
      </c>
      <c r="H20" s="5">
        <v>16</v>
      </c>
      <c r="I20" s="5">
        <v>988</v>
      </c>
      <c r="J20" s="5">
        <v>29</v>
      </c>
      <c r="K20" s="4">
        <v>1341</v>
      </c>
    </row>
    <row r="21" spans="1:11" ht="23.25" thickBot="1">
      <c r="A21" s="3"/>
      <c r="B21" s="3" t="s">
        <v>6531</v>
      </c>
      <c r="C21" s="4">
        <v>2614</v>
      </c>
      <c r="D21" s="4">
        <v>1180</v>
      </c>
      <c r="E21" s="5">
        <v>515</v>
      </c>
      <c r="F21" s="5">
        <v>619</v>
      </c>
      <c r="G21" s="5">
        <v>14</v>
      </c>
      <c r="H21" s="5">
        <v>11</v>
      </c>
      <c r="I21" s="4">
        <v>1159</v>
      </c>
      <c r="J21" s="5">
        <v>21</v>
      </c>
      <c r="K21" s="4">
        <v>1434</v>
      </c>
    </row>
    <row r="22" spans="1:11" ht="17.25" thickBot="1">
      <c r="A22" s="3" t="s">
        <v>6530</v>
      </c>
      <c r="B22" s="3" t="s">
        <v>36</v>
      </c>
      <c r="C22" s="4">
        <v>15452</v>
      </c>
      <c r="D22" s="4">
        <v>9244</v>
      </c>
      <c r="E22" s="4">
        <v>4259</v>
      </c>
      <c r="F22" s="4">
        <v>4683</v>
      </c>
      <c r="G22" s="5">
        <v>89</v>
      </c>
      <c r="H22" s="5">
        <v>78</v>
      </c>
      <c r="I22" s="4">
        <v>9109</v>
      </c>
      <c r="J22" s="5">
        <v>135</v>
      </c>
      <c r="K22" s="4">
        <v>6208</v>
      </c>
    </row>
    <row r="23" spans="1:11" ht="23.25" thickBot="1">
      <c r="A23" s="3"/>
      <c r="B23" s="3" t="s">
        <v>37</v>
      </c>
      <c r="C23" s="4">
        <v>2809</v>
      </c>
      <c r="D23" s="4">
        <v>2806</v>
      </c>
      <c r="E23" s="4">
        <v>1540</v>
      </c>
      <c r="F23" s="4">
        <v>1201</v>
      </c>
      <c r="G23" s="5">
        <v>24</v>
      </c>
      <c r="H23" s="5">
        <v>17</v>
      </c>
      <c r="I23" s="4">
        <v>2782</v>
      </c>
      <c r="J23" s="5">
        <v>24</v>
      </c>
      <c r="K23" s="5">
        <v>3</v>
      </c>
    </row>
    <row r="24" spans="1:11" ht="23.25" thickBot="1">
      <c r="A24" s="3"/>
      <c r="B24" s="3" t="s">
        <v>6529</v>
      </c>
      <c r="C24" s="4">
        <v>2527</v>
      </c>
      <c r="D24" s="4">
        <v>1085</v>
      </c>
      <c r="E24" s="5">
        <v>473</v>
      </c>
      <c r="F24" s="5">
        <v>561</v>
      </c>
      <c r="G24" s="5">
        <v>14</v>
      </c>
      <c r="H24" s="5">
        <v>15</v>
      </c>
      <c r="I24" s="4">
        <v>1063</v>
      </c>
      <c r="J24" s="5">
        <v>22</v>
      </c>
      <c r="K24" s="4">
        <v>1442</v>
      </c>
    </row>
    <row r="25" spans="1:11" ht="23.25" thickBot="1">
      <c r="A25" s="3"/>
      <c r="B25" s="3" t="s">
        <v>6528</v>
      </c>
      <c r="C25" s="4">
        <v>2308</v>
      </c>
      <c r="D25" s="4">
        <v>1110</v>
      </c>
      <c r="E25" s="5">
        <v>442</v>
      </c>
      <c r="F25" s="5">
        <v>626</v>
      </c>
      <c r="G25" s="5">
        <v>12</v>
      </c>
      <c r="H25" s="5">
        <v>9</v>
      </c>
      <c r="I25" s="4">
        <v>1089</v>
      </c>
      <c r="J25" s="5">
        <v>21</v>
      </c>
      <c r="K25" s="4">
        <v>1198</v>
      </c>
    </row>
    <row r="26" spans="1:11" ht="23.25" thickBot="1">
      <c r="A26" s="3"/>
      <c r="B26" s="3" t="s">
        <v>6527</v>
      </c>
      <c r="C26" s="4">
        <v>1965</v>
      </c>
      <c r="D26" s="5">
        <v>834</v>
      </c>
      <c r="E26" s="5">
        <v>314</v>
      </c>
      <c r="F26" s="5">
        <v>487</v>
      </c>
      <c r="G26" s="5">
        <v>11</v>
      </c>
      <c r="H26" s="5">
        <v>4</v>
      </c>
      <c r="I26" s="5">
        <v>816</v>
      </c>
      <c r="J26" s="5">
        <v>18</v>
      </c>
      <c r="K26" s="4">
        <v>1131</v>
      </c>
    </row>
    <row r="27" spans="1:11" ht="23.25" thickBot="1">
      <c r="A27" s="3"/>
      <c r="B27" s="3" t="s">
        <v>6526</v>
      </c>
      <c r="C27" s="4">
        <v>2908</v>
      </c>
      <c r="D27" s="4">
        <v>1498</v>
      </c>
      <c r="E27" s="5">
        <v>667</v>
      </c>
      <c r="F27" s="5">
        <v>778</v>
      </c>
      <c r="G27" s="5">
        <v>14</v>
      </c>
      <c r="H27" s="5">
        <v>11</v>
      </c>
      <c r="I27" s="4">
        <v>1470</v>
      </c>
      <c r="J27" s="5">
        <v>28</v>
      </c>
      <c r="K27" s="4">
        <v>1410</v>
      </c>
    </row>
    <row r="28" spans="1:11" ht="23.25" thickBot="1">
      <c r="A28" s="3"/>
      <c r="B28" s="3" t="s">
        <v>6525</v>
      </c>
      <c r="C28" s="4">
        <v>2935</v>
      </c>
      <c r="D28" s="4">
        <v>1911</v>
      </c>
      <c r="E28" s="5">
        <v>823</v>
      </c>
      <c r="F28" s="4">
        <v>1030</v>
      </c>
      <c r="G28" s="5">
        <v>14</v>
      </c>
      <c r="H28" s="5">
        <v>22</v>
      </c>
      <c r="I28" s="4">
        <v>1889</v>
      </c>
      <c r="J28" s="5">
        <v>22</v>
      </c>
      <c r="K28" s="4">
        <v>1024</v>
      </c>
    </row>
    <row r="29" spans="1:11" ht="17.25" thickBot="1">
      <c r="A29" s="3" t="s">
        <v>6524</v>
      </c>
      <c r="B29" s="3" t="s">
        <v>36</v>
      </c>
      <c r="C29" s="4">
        <v>13905</v>
      </c>
      <c r="D29" s="4">
        <v>8989</v>
      </c>
      <c r="E29" s="4">
        <v>4777</v>
      </c>
      <c r="F29" s="4">
        <v>3960</v>
      </c>
      <c r="G29" s="5">
        <v>54</v>
      </c>
      <c r="H29" s="5">
        <v>52</v>
      </c>
      <c r="I29" s="4">
        <v>8843</v>
      </c>
      <c r="J29" s="5">
        <v>146</v>
      </c>
      <c r="K29" s="4">
        <v>4916</v>
      </c>
    </row>
    <row r="30" spans="1:11" ht="23.25" thickBot="1">
      <c r="A30" s="3"/>
      <c r="B30" s="3" t="s">
        <v>37</v>
      </c>
      <c r="C30" s="4">
        <v>3574</v>
      </c>
      <c r="D30" s="4">
        <v>3567</v>
      </c>
      <c r="E30" s="4">
        <v>2089</v>
      </c>
      <c r="F30" s="4">
        <v>1388</v>
      </c>
      <c r="G30" s="5">
        <v>22</v>
      </c>
      <c r="H30" s="5">
        <v>20</v>
      </c>
      <c r="I30" s="4">
        <v>3519</v>
      </c>
      <c r="J30" s="5">
        <v>48</v>
      </c>
      <c r="K30" s="5">
        <v>7</v>
      </c>
    </row>
    <row r="31" spans="1:11" ht="17.25" thickBot="1">
      <c r="A31" s="3"/>
      <c r="B31" s="3" t="s">
        <v>6523</v>
      </c>
      <c r="C31" s="4">
        <v>2164</v>
      </c>
      <c r="D31" s="4">
        <v>1106</v>
      </c>
      <c r="E31" s="5">
        <v>535</v>
      </c>
      <c r="F31" s="5">
        <v>526</v>
      </c>
      <c r="G31" s="5">
        <v>6</v>
      </c>
      <c r="H31" s="5">
        <v>6</v>
      </c>
      <c r="I31" s="4">
        <v>1073</v>
      </c>
      <c r="J31" s="5">
        <v>33</v>
      </c>
      <c r="K31" s="4">
        <v>1058</v>
      </c>
    </row>
    <row r="32" spans="1:11" ht="17.25" thickBot="1">
      <c r="A32" s="3"/>
      <c r="B32" s="3" t="s">
        <v>6522</v>
      </c>
      <c r="C32" s="4">
        <v>1999</v>
      </c>
      <c r="D32" s="4">
        <v>1156</v>
      </c>
      <c r="E32" s="5">
        <v>582</v>
      </c>
      <c r="F32" s="5">
        <v>545</v>
      </c>
      <c r="G32" s="5">
        <v>9</v>
      </c>
      <c r="H32" s="5">
        <v>8</v>
      </c>
      <c r="I32" s="4">
        <v>1144</v>
      </c>
      <c r="J32" s="5">
        <v>12</v>
      </c>
      <c r="K32" s="5">
        <v>843</v>
      </c>
    </row>
    <row r="33" spans="1:11" ht="17.25" thickBot="1">
      <c r="A33" s="3"/>
      <c r="B33" s="3" t="s">
        <v>6521</v>
      </c>
      <c r="C33" s="4">
        <v>1846</v>
      </c>
      <c r="D33" s="5">
        <v>911</v>
      </c>
      <c r="E33" s="5">
        <v>408</v>
      </c>
      <c r="F33" s="5">
        <v>455</v>
      </c>
      <c r="G33" s="5">
        <v>9</v>
      </c>
      <c r="H33" s="5">
        <v>9</v>
      </c>
      <c r="I33" s="5">
        <v>881</v>
      </c>
      <c r="J33" s="5">
        <v>30</v>
      </c>
      <c r="K33" s="5">
        <v>935</v>
      </c>
    </row>
    <row r="34" spans="1:11" ht="17.25" thickBot="1">
      <c r="A34" s="3"/>
      <c r="B34" s="3" t="s">
        <v>6520</v>
      </c>
      <c r="C34" s="4">
        <v>2037</v>
      </c>
      <c r="D34" s="5">
        <v>993</v>
      </c>
      <c r="E34" s="5">
        <v>485</v>
      </c>
      <c r="F34" s="5">
        <v>482</v>
      </c>
      <c r="G34" s="5">
        <v>7</v>
      </c>
      <c r="H34" s="5">
        <v>6</v>
      </c>
      <c r="I34" s="5">
        <v>980</v>
      </c>
      <c r="J34" s="5">
        <v>13</v>
      </c>
      <c r="K34" s="4">
        <v>1044</v>
      </c>
    </row>
    <row r="35" spans="1:11" ht="17.25" thickBot="1">
      <c r="A35" s="3"/>
      <c r="B35" s="3" t="s">
        <v>6519</v>
      </c>
      <c r="C35" s="4">
        <v>2285</v>
      </c>
      <c r="D35" s="4">
        <v>1256</v>
      </c>
      <c r="E35" s="5">
        <v>678</v>
      </c>
      <c r="F35" s="5">
        <v>564</v>
      </c>
      <c r="G35" s="5">
        <v>1</v>
      </c>
      <c r="H35" s="5">
        <v>3</v>
      </c>
      <c r="I35" s="4">
        <v>1246</v>
      </c>
      <c r="J35" s="5">
        <v>10</v>
      </c>
      <c r="K35" s="4">
        <v>1029</v>
      </c>
    </row>
    <row r="36" spans="1:11" ht="17.25" thickBot="1">
      <c r="A36" s="3" t="s">
        <v>6518</v>
      </c>
      <c r="B36" s="3" t="s">
        <v>36</v>
      </c>
      <c r="C36" s="4">
        <v>13380</v>
      </c>
      <c r="D36" s="4">
        <v>7437</v>
      </c>
      <c r="E36" s="4">
        <v>3495</v>
      </c>
      <c r="F36" s="4">
        <v>3659</v>
      </c>
      <c r="G36" s="5">
        <v>89</v>
      </c>
      <c r="H36" s="5">
        <v>101</v>
      </c>
      <c r="I36" s="4">
        <v>7344</v>
      </c>
      <c r="J36" s="5">
        <v>93</v>
      </c>
      <c r="K36" s="4">
        <v>5943</v>
      </c>
    </row>
    <row r="37" spans="1:11" ht="23.25" thickBot="1">
      <c r="A37" s="3"/>
      <c r="B37" s="3" t="s">
        <v>37</v>
      </c>
      <c r="C37" s="4">
        <v>2381</v>
      </c>
      <c r="D37" s="4">
        <v>2381</v>
      </c>
      <c r="E37" s="4">
        <v>1300</v>
      </c>
      <c r="F37" s="4">
        <v>1010</v>
      </c>
      <c r="G37" s="5">
        <v>18</v>
      </c>
      <c r="H37" s="5">
        <v>26</v>
      </c>
      <c r="I37" s="4">
        <v>2354</v>
      </c>
      <c r="J37" s="5">
        <v>27</v>
      </c>
      <c r="K37" s="5">
        <v>0</v>
      </c>
    </row>
    <row r="38" spans="1:11" ht="17.25" thickBot="1">
      <c r="A38" s="3"/>
      <c r="B38" s="3" t="s">
        <v>6517</v>
      </c>
      <c r="C38" s="4">
        <v>2339</v>
      </c>
      <c r="D38" s="5">
        <v>995</v>
      </c>
      <c r="E38" s="5">
        <v>433</v>
      </c>
      <c r="F38" s="5">
        <v>525</v>
      </c>
      <c r="G38" s="5">
        <v>11</v>
      </c>
      <c r="H38" s="5">
        <v>12</v>
      </c>
      <c r="I38" s="5">
        <v>981</v>
      </c>
      <c r="J38" s="5">
        <v>14</v>
      </c>
      <c r="K38" s="4">
        <v>1344</v>
      </c>
    </row>
    <row r="39" spans="1:11" ht="17.25" thickBot="1">
      <c r="A39" s="3"/>
      <c r="B39" s="3" t="s">
        <v>6516</v>
      </c>
      <c r="C39" s="4">
        <v>4172</v>
      </c>
      <c r="D39" s="4">
        <v>1961</v>
      </c>
      <c r="E39" s="5">
        <v>905</v>
      </c>
      <c r="F39" s="5">
        <v>965</v>
      </c>
      <c r="G39" s="5">
        <v>24</v>
      </c>
      <c r="H39" s="5">
        <v>36</v>
      </c>
      <c r="I39" s="4">
        <v>1930</v>
      </c>
      <c r="J39" s="5">
        <v>31</v>
      </c>
      <c r="K39" s="4">
        <v>2211</v>
      </c>
    </row>
    <row r="40" spans="1:11" ht="17.25" thickBot="1">
      <c r="A40" s="3"/>
      <c r="B40" s="3" t="s">
        <v>6515</v>
      </c>
      <c r="C40" s="4">
        <v>1957</v>
      </c>
      <c r="D40" s="5">
        <v>880</v>
      </c>
      <c r="E40" s="5">
        <v>367</v>
      </c>
      <c r="F40" s="5">
        <v>482</v>
      </c>
      <c r="G40" s="5">
        <v>10</v>
      </c>
      <c r="H40" s="5">
        <v>12</v>
      </c>
      <c r="I40" s="5">
        <v>871</v>
      </c>
      <c r="J40" s="5">
        <v>9</v>
      </c>
      <c r="K40" s="4">
        <v>1077</v>
      </c>
    </row>
    <row r="41" spans="1:11" ht="17.25" thickBot="1">
      <c r="A41" s="3"/>
      <c r="B41" s="3" t="s">
        <v>6514</v>
      </c>
      <c r="C41" s="4">
        <v>2531</v>
      </c>
      <c r="D41" s="4">
        <v>1220</v>
      </c>
      <c r="E41" s="5">
        <v>490</v>
      </c>
      <c r="F41" s="5">
        <v>677</v>
      </c>
      <c r="G41" s="5">
        <v>26</v>
      </c>
      <c r="H41" s="5">
        <v>15</v>
      </c>
      <c r="I41" s="4">
        <v>1208</v>
      </c>
      <c r="J41" s="5">
        <v>12</v>
      </c>
      <c r="K41" s="4">
        <v>1311</v>
      </c>
    </row>
    <row r="42" spans="1:11" ht="17.25" thickBot="1">
      <c r="A42" s="3" t="s">
        <v>6513</v>
      </c>
      <c r="B42" s="3" t="s">
        <v>36</v>
      </c>
      <c r="C42" s="4">
        <v>15728</v>
      </c>
      <c r="D42" s="4">
        <v>7663</v>
      </c>
      <c r="E42" s="4">
        <v>4191</v>
      </c>
      <c r="F42" s="4">
        <v>3176</v>
      </c>
      <c r="G42" s="5">
        <v>99</v>
      </c>
      <c r="H42" s="5">
        <v>97</v>
      </c>
      <c r="I42" s="4">
        <v>7563</v>
      </c>
      <c r="J42" s="5">
        <v>100</v>
      </c>
      <c r="K42" s="4">
        <v>8065</v>
      </c>
    </row>
    <row r="43" spans="1:11" ht="23.25" thickBot="1">
      <c r="A43" s="3"/>
      <c r="B43" s="3" t="s">
        <v>37</v>
      </c>
      <c r="C43" s="4">
        <v>2281</v>
      </c>
      <c r="D43" s="4">
        <v>2280</v>
      </c>
      <c r="E43" s="4">
        <v>1407</v>
      </c>
      <c r="F43" s="5">
        <v>822</v>
      </c>
      <c r="G43" s="5">
        <v>13</v>
      </c>
      <c r="H43" s="5">
        <v>20</v>
      </c>
      <c r="I43" s="4">
        <v>2262</v>
      </c>
      <c r="J43" s="5">
        <v>18</v>
      </c>
      <c r="K43" s="5">
        <v>1</v>
      </c>
    </row>
    <row r="44" spans="1:11" ht="17.25" thickBot="1">
      <c r="A44" s="3"/>
      <c r="B44" s="3" t="s">
        <v>6512</v>
      </c>
      <c r="C44" s="4">
        <v>3644</v>
      </c>
      <c r="D44" s="4">
        <v>1435</v>
      </c>
      <c r="E44" s="5">
        <v>706</v>
      </c>
      <c r="F44" s="5">
        <v>657</v>
      </c>
      <c r="G44" s="5">
        <v>31</v>
      </c>
      <c r="H44" s="5">
        <v>26</v>
      </c>
      <c r="I44" s="4">
        <v>1420</v>
      </c>
      <c r="J44" s="5">
        <v>15</v>
      </c>
      <c r="K44" s="4">
        <v>2209</v>
      </c>
    </row>
    <row r="45" spans="1:11" ht="17.25" thickBot="1">
      <c r="A45" s="3"/>
      <c r="B45" s="3" t="s">
        <v>6511</v>
      </c>
      <c r="C45" s="4">
        <v>3837</v>
      </c>
      <c r="D45" s="4">
        <v>1417</v>
      </c>
      <c r="E45" s="5">
        <v>740</v>
      </c>
      <c r="F45" s="5">
        <v>600</v>
      </c>
      <c r="G45" s="5">
        <v>29</v>
      </c>
      <c r="H45" s="5">
        <v>21</v>
      </c>
      <c r="I45" s="4">
        <v>1390</v>
      </c>
      <c r="J45" s="5">
        <v>27</v>
      </c>
      <c r="K45" s="4">
        <v>2420</v>
      </c>
    </row>
    <row r="46" spans="1:11" ht="17.25" thickBot="1">
      <c r="A46" s="3"/>
      <c r="B46" s="3" t="s">
        <v>6510</v>
      </c>
      <c r="C46" s="4">
        <v>3267</v>
      </c>
      <c r="D46" s="4">
        <v>1260</v>
      </c>
      <c r="E46" s="5">
        <v>659</v>
      </c>
      <c r="F46" s="5">
        <v>552</v>
      </c>
      <c r="G46" s="5">
        <v>17</v>
      </c>
      <c r="H46" s="5">
        <v>11</v>
      </c>
      <c r="I46" s="4">
        <v>1239</v>
      </c>
      <c r="J46" s="5">
        <v>21</v>
      </c>
      <c r="K46" s="4">
        <v>2007</v>
      </c>
    </row>
    <row r="47" spans="1:11" ht="17.25" thickBot="1">
      <c r="A47" s="3"/>
      <c r="B47" s="3" t="s">
        <v>6509</v>
      </c>
      <c r="C47" s="4">
        <v>2699</v>
      </c>
      <c r="D47" s="4">
        <v>1271</v>
      </c>
      <c r="E47" s="5">
        <v>679</v>
      </c>
      <c r="F47" s="5">
        <v>545</v>
      </c>
      <c r="G47" s="5">
        <v>9</v>
      </c>
      <c r="H47" s="5">
        <v>19</v>
      </c>
      <c r="I47" s="4">
        <v>1252</v>
      </c>
      <c r="J47" s="5">
        <v>19</v>
      </c>
      <c r="K47" s="4">
        <v>1428</v>
      </c>
    </row>
    <row r="48" spans="1:11" ht="17.25" thickBot="1">
      <c r="A48" s="3" t="s">
        <v>6508</v>
      </c>
      <c r="B48" s="3" t="s">
        <v>36</v>
      </c>
      <c r="C48" s="4">
        <v>9804</v>
      </c>
      <c r="D48" s="4">
        <v>6237</v>
      </c>
      <c r="E48" s="4">
        <v>2917</v>
      </c>
      <c r="F48" s="4">
        <v>3135</v>
      </c>
      <c r="G48" s="5">
        <v>50</v>
      </c>
      <c r="H48" s="5">
        <v>65</v>
      </c>
      <c r="I48" s="4">
        <v>6167</v>
      </c>
      <c r="J48" s="5">
        <v>70</v>
      </c>
      <c r="K48" s="4">
        <v>3567</v>
      </c>
    </row>
    <row r="49" spans="1:11" ht="23.25" thickBot="1">
      <c r="A49" s="3"/>
      <c r="B49" s="3" t="s">
        <v>37</v>
      </c>
      <c r="C49" s="4">
        <v>1605</v>
      </c>
      <c r="D49" s="4">
        <v>1604</v>
      </c>
      <c r="E49" s="5">
        <v>853</v>
      </c>
      <c r="F49" s="5">
        <v>717</v>
      </c>
      <c r="G49" s="5">
        <v>9</v>
      </c>
      <c r="H49" s="5">
        <v>10</v>
      </c>
      <c r="I49" s="4">
        <v>1589</v>
      </c>
      <c r="J49" s="5">
        <v>15</v>
      </c>
      <c r="K49" s="5">
        <v>1</v>
      </c>
    </row>
    <row r="50" spans="1:11" ht="17.25" thickBot="1">
      <c r="A50" s="3"/>
      <c r="B50" s="3" t="s">
        <v>6507</v>
      </c>
      <c r="C50" s="4">
        <v>1271</v>
      </c>
      <c r="D50" s="5">
        <v>550</v>
      </c>
      <c r="E50" s="5">
        <v>229</v>
      </c>
      <c r="F50" s="5">
        <v>301</v>
      </c>
      <c r="G50" s="5">
        <v>9</v>
      </c>
      <c r="H50" s="5">
        <v>3</v>
      </c>
      <c r="I50" s="5">
        <v>542</v>
      </c>
      <c r="J50" s="5">
        <v>8</v>
      </c>
      <c r="K50" s="5">
        <v>721</v>
      </c>
    </row>
    <row r="51" spans="1:11" ht="17.25" thickBot="1">
      <c r="A51" s="3"/>
      <c r="B51" s="3" t="s">
        <v>6506</v>
      </c>
      <c r="C51" s="4">
        <v>2001</v>
      </c>
      <c r="D51" s="5">
        <v>964</v>
      </c>
      <c r="E51" s="5">
        <v>445</v>
      </c>
      <c r="F51" s="5">
        <v>472</v>
      </c>
      <c r="G51" s="5">
        <v>16</v>
      </c>
      <c r="H51" s="5">
        <v>24</v>
      </c>
      <c r="I51" s="5">
        <v>957</v>
      </c>
      <c r="J51" s="5">
        <v>7</v>
      </c>
      <c r="K51" s="4">
        <v>1037</v>
      </c>
    </row>
    <row r="52" spans="1:11" ht="17.25" thickBot="1">
      <c r="A52" s="3"/>
      <c r="B52" s="3" t="s">
        <v>6505</v>
      </c>
      <c r="C52" s="4">
        <v>2758</v>
      </c>
      <c r="D52" s="4">
        <v>1791</v>
      </c>
      <c r="E52" s="5">
        <v>817</v>
      </c>
      <c r="F52" s="5">
        <v>931</v>
      </c>
      <c r="G52" s="5">
        <v>6</v>
      </c>
      <c r="H52" s="5">
        <v>16</v>
      </c>
      <c r="I52" s="4">
        <v>1770</v>
      </c>
      <c r="J52" s="5">
        <v>21</v>
      </c>
      <c r="K52" s="5">
        <v>967</v>
      </c>
    </row>
    <row r="53" spans="1:11" ht="17.25" thickBot="1">
      <c r="A53" s="3"/>
      <c r="B53" s="3" t="s">
        <v>6504</v>
      </c>
      <c r="C53" s="4">
        <v>2169</v>
      </c>
      <c r="D53" s="4">
        <v>1328</v>
      </c>
      <c r="E53" s="5">
        <v>573</v>
      </c>
      <c r="F53" s="5">
        <v>714</v>
      </c>
      <c r="G53" s="5">
        <v>10</v>
      </c>
      <c r="H53" s="5">
        <v>12</v>
      </c>
      <c r="I53" s="4">
        <v>1309</v>
      </c>
      <c r="J53" s="5">
        <v>19</v>
      </c>
      <c r="K53" s="5">
        <v>841</v>
      </c>
    </row>
    <row r="54" spans="1:11" ht="17.25" thickBot="1">
      <c r="A54" s="3" t="s">
        <v>6503</v>
      </c>
      <c r="B54" s="3" t="s">
        <v>36</v>
      </c>
      <c r="C54" s="4">
        <v>18371</v>
      </c>
      <c r="D54" s="4">
        <v>11734</v>
      </c>
      <c r="E54" s="4">
        <v>5956</v>
      </c>
      <c r="F54" s="4">
        <v>5506</v>
      </c>
      <c r="G54" s="5">
        <v>79</v>
      </c>
      <c r="H54" s="5">
        <v>86</v>
      </c>
      <c r="I54" s="4">
        <v>11627</v>
      </c>
      <c r="J54" s="5">
        <v>107</v>
      </c>
      <c r="K54" s="4">
        <v>6637</v>
      </c>
    </row>
    <row r="55" spans="1:11" ht="23.25" thickBot="1">
      <c r="A55" s="3"/>
      <c r="B55" s="3" t="s">
        <v>37</v>
      </c>
      <c r="C55" s="4">
        <v>3528</v>
      </c>
      <c r="D55" s="4">
        <v>3527</v>
      </c>
      <c r="E55" s="4">
        <v>2102</v>
      </c>
      <c r="F55" s="4">
        <v>1357</v>
      </c>
      <c r="G55" s="5">
        <v>20</v>
      </c>
      <c r="H55" s="5">
        <v>19</v>
      </c>
      <c r="I55" s="4">
        <v>3498</v>
      </c>
      <c r="J55" s="5">
        <v>29</v>
      </c>
      <c r="K55" s="5">
        <v>1</v>
      </c>
    </row>
    <row r="56" spans="1:11" ht="17.25" thickBot="1">
      <c r="A56" s="3"/>
      <c r="B56" s="3" t="s">
        <v>6502</v>
      </c>
      <c r="C56" s="4">
        <v>2253</v>
      </c>
      <c r="D56" s="4">
        <v>1155</v>
      </c>
      <c r="E56" s="5">
        <v>550</v>
      </c>
      <c r="F56" s="5">
        <v>572</v>
      </c>
      <c r="G56" s="5">
        <v>12</v>
      </c>
      <c r="H56" s="5">
        <v>12</v>
      </c>
      <c r="I56" s="4">
        <v>1146</v>
      </c>
      <c r="J56" s="5">
        <v>9</v>
      </c>
      <c r="K56" s="4">
        <v>1098</v>
      </c>
    </row>
    <row r="57" spans="1:11" ht="17.25" thickBot="1">
      <c r="A57" s="3"/>
      <c r="B57" s="3" t="s">
        <v>6501</v>
      </c>
      <c r="C57" s="4">
        <v>2410</v>
      </c>
      <c r="D57" s="4">
        <v>1091</v>
      </c>
      <c r="E57" s="5">
        <v>466</v>
      </c>
      <c r="F57" s="5">
        <v>587</v>
      </c>
      <c r="G57" s="5">
        <v>8</v>
      </c>
      <c r="H57" s="5">
        <v>17</v>
      </c>
      <c r="I57" s="4">
        <v>1078</v>
      </c>
      <c r="J57" s="5">
        <v>13</v>
      </c>
      <c r="K57" s="4">
        <v>1319</v>
      </c>
    </row>
    <row r="58" spans="1:11" ht="17.25" thickBot="1">
      <c r="A58" s="3"/>
      <c r="B58" s="3" t="s">
        <v>6500</v>
      </c>
      <c r="C58" s="4">
        <v>3781</v>
      </c>
      <c r="D58" s="4">
        <v>1961</v>
      </c>
      <c r="E58" s="5">
        <v>886</v>
      </c>
      <c r="F58" s="4">
        <v>1016</v>
      </c>
      <c r="G58" s="5">
        <v>20</v>
      </c>
      <c r="H58" s="5">
        <v>17</v>
      </c>
      <c r="I58" s="4">
        <v>1939</v>
      </c>
      <c r="J58" s="5">
        <v>22</v>
      </c>
      <c r="K58" s="4">
        <v>1820</v>
      </c>
    </row>
    <row r="59" spans="1:11" ht="17.25" thickBot="1">
      <c r="A59" s="3"/>
      <c r="B59" s="3" t="s">
        <v>6499</v>
      </c>
      <c r="C59" s="4">
        <v>3218</v>
      </c>
      <c r="D59" s="4">
        <v>2178</v>
      </c>
      <c r="E59" s="4">
        <v>1028</v>
      </c>
      <c r="F59" s="4">
        <v>1113</v>
      </c>
      <c r="G59" s="5">
        <v>12</v>
      </c>
      <c r="H59" s="5">
        <v>8</v>
      </c>
      <c r="I59" s="4">
        <v>2161</v>
      </c>
      <c r="J59" s="5">
        <v>17</v>
      </c>
      <c r="K59" s="4">
        <v>1040</v>
      </c>
    </row>
    <row r="60" spans="1:11" ht="17.25" thickBot="1">
      <c r="A60" s="3"/>
      <c r="B60" s="3" t="s">
        <v>6498</v>
      </c>
      <c r="C60" s="4">
        <v>3181</v>
      </c>
      <c r="D60" s="4">
        <v>1822</v>
      </c>
      <c r="E60" s="5">
        <v>924</v>
      </c>
      <c r="F60" s="5">
        <v>861</v>
      </c>
      <c r="G60" s="5">
        <v>7</v>
      </c>
      <c r="H60" s="5">
        <v>13</v>
      </c>
      <c r="I60" s="4">
        <v>1805</v>
      </c>
      <c r="J60" s="5">
        <v>17</v>
      </c>
      <c r="K60" s="4">
        <v>1359</v>
      </c>
    </row>
    <row r="61" spans="1:11" ht="17.25" thickBot="1">
      <c r="A61" s="3" t="s">
        <v>6497</v>
      </c>
      <c r="B61" s="3" t="s">
        <v>36</v>
      </c>
      <c r="C61" s="4">
        <v>28485</v>
      </c>
      <c r="D61" s="4">
        <v>18070</v>
      </c>
      <c r="E61" s="4">
        <v>10165</v>
      </c>
      <c r="F61" s="4">
        <v>7551</v>
      </c>
      <c r="G61" s="5">
        <v>100</v>
      </c>
      <c r="H61" s="5">
        <v>115</v>
      </c>
      <c r="I61" s="4">
        <v>17931</v>
      </c>
      <c r="J61" s="5">
        <v>139</v>
      </c>
      <c r="K61" s="4">
        <v>10415</v>
      </c>
    </row>
    <row r="62" spans="1:11" ht="23.25" thickBot="1">
      <c r="A62" s="3"/>
      <c r="B62" s="3" t="s">
        <v>37</v>
      </c>
      <c r="C62" s="4">
        <v>4197</v>
      </c>
      <c r="D62" s="4">
        <v>4196</v>
      </c>
      <c r="E62" s="4">
        <v>2542</v>
      </c>
      <c r="F62" s="4">
        <v>1576</v>
      </c>
      <c r="G62" s="5">
        <v>21</v>
      </c>
      <c r="H62" s="5">
        <v>19</v>
      </c>
      <c r="I62" s="4">
        <v>4158</v>
      </c>
      <c r="J62" s="5">
        <v>38</v>
      </c>
      <c r="K62" s="5">
        <v>1</v>
      </c>
    </row>
    <row r="63" spans="1:11" ht="23.25" thickBot="1">
      <c r="A63" s="3"/>
      <c r="B63" s="3" t="s">
        <v>6496</v>
      </c>
      <c r="C63" s="4">
        <v>2165</v>
      </c>
      <c r="D63" s="4">
        <v>1089</v>
      </c>
      <c r="E63" s="5">
        <v>513</v>
      </c>
      <c r="F63" s="5">
        <v>543</v>
      </c>
      <c r="G63" s="5">
        <v>12</v>
      </c>
      <c r="H63" s="5">
        <v>11</v>
      </c>
      <c r="I63" s="4">
        <v>1079</v>
      </c>
      <c r="J63" s="5">
        <v>10</v>
      </c>
      <c r="K63" s="4">
        <v>1076</v>
      </c>
    </row>
    <row r="64" spans="1:11" ht="23.25" thickBot="1">
      <c r="A64" s="3"/>
      <c r="B64" s="3" t="s">
        <v>6495</v>
      </c>
      <c r="C64" s="4">
        <v>2450</v>
      </c>
      <c r="D64" s="4">
        <v>1294</v>
      </c>
      <c r="E64" s="5">
        <v>521</v>
      </c>
      <c r="F64" s="5">
        <v>734</v>
      </c>
      <c r="G64" s="5">
        <v>8</v>
      </c>
      <c r="H64" s="5">
        <v>13</v>
      </c>
      <c r="I64" s="4">
        <v>1276</v>
      </c>
      <c r="J64" s="5">
        <v>18</v>
      </c>
      <c r="K64" s="4">
        <v>1156</v>
      </c>
    </row>
    <row r="65" spans="1:11" ht="23.25" thickBot="1">
      <c r="A65" s="3"/>
      <c r="B65" s="3" t="s">
        <v>6494</v>
      </c>
      <c r="C65" s="4">
        <v>2635</v>
      </c>
      <c r="D65" s="4">
        <v>1341</v>
      </c>
      <c r="E65" s="5">
        <v>622</v>
      </c>
      <c r="F65" s="5">
        <v>663</v>
      </c>
      <c r="G65" s="5">
        <v>21</v>
      </c>
      <c r="H65" s="5">
        <v>17</v>
      </c>
      <c r="I65" s="4">
        <v>1323</v>
      </c>
      <c r="J65" s="5">
        <v>18</v>
      </c>
      <c r="K65" s="4">
        <v>1294</v>
      </c>
    </row>
    <row r="66" spans="1:11" ht="23.25" thickBot="1">
      <c r="A66" s="3"/>
      <c r="B66" s="3" t="s">
        <v>6493</v>
      </c>
      <c r="C66" s="4">
        <v>3318</v>
      </c>
      <c r="D66" s="4">
        <v>1895</v>
      </c>
      <c r="E66" s="4">
        <v>1146</v>
      </c>
      <c r="F66" s="5">
        <v>713</v>
      </c>
      <c r="G66" s="5">
        <v>8</v>
      </c>
      <c r="H66" s="5">
        <v>11</v>
      </c>
      <c r="I66" s="4">
        <v>1878</v>
      </c>
      <c r="J66" s="5">
        <v>17</v>
      </c>
      <c r="K66" s="4">
        <v>1423</v>
      </c>
    </row>
    <row r="67" spans="1:11" ht="23.25" thickBot="1">
      <c r="A67" s="3"/>
      <c r="B67" s="3" t="s">
        <v>6492</v>
      </c>
      <c r="C67" s="4">
        <v>3212</v>
      </c>
      <c r="D67" s="4">
        <v>1968</v>
      </c>
      <c r="E67" s="4">
        <v>1122</v>
      </c>
      <c r="F67" s="5">
        <v>819</v>
      </c>
      <c r="G67" s="5">
        <v>8</v>
      </c>
      <c r="H67" s="5">
        <v>12</v>
      </c>
      <c r="I67" s="4">
        <v>1961</v>
      </c>
      <c r="J67" s="5">
        <v>7</v>
      </c>
      <c r="K67" s="4">
        <v>1244</v>
      </c>
    </row>
    <row r="68" spans="1:11" ht="23.25" thickBot="1">
      <c r="A68" s="3"/>
      <c r="B68" s="3" t="s">
        <v>6491</v>
      </c>
      <c r="C68" s="4">
        <v>2062</v>
      </c>
      <c r="D68" s="4">
        <v>1343</v>
      </c>
      <c r="E68" s="5">
        <v>834</v>
      </c>
      <c r="F68" s="5">
        <v>491</v>
      </c>
      <c r="G68" s="5">
        <v>4</v>
      </c>
      <c r="H68" s="5">
        <v>9</v>
      </c>
      <c r="I68" s="4">
        <v>1338</v>
      </c>
      <c r="J68" s="5">
        <v>5</v>
      </c>
      <c r="K68" s="5">
        <v>719</v>
      </c>
    </row>
    <row r="69" spans="1:11" ht="23.25" thickBot="1">
      <c r="A69" s="3"/>
      <c r="B69" s="3" t="s">
        <v>6490</v>
      </c>
      <c r="C69" s="4">
        <v>3798</v>
      </c>
      <c r="D69" s="4">
        <v>2372</v>
      </c>
      <c r="E69" s="4">
        <v>1371</v>
      </c>
      <c r="F69" s="5">
        <v>973</v>
      </c>
      <c r="G69" s="5">
        <v>5</v>
      </c>
      <c r="H69" s="5">
        <v>11</v>
      </c>
      <c r="I69" s="4">
        <v>2360</v>
      </c>
      <c r="J69" s="5">
        <v>12</v>
      </c>
      <c r="K69" s="4">
        <v>1426</v>
      </c>
    </row>
    <row r="70" spans="1:11" ht="23.25" thickBot="1">
      <c r="A70" s="3"/>
      <c r="B70" s="3" t="s">
        <v>6489</v>
      </c>
      <c r="C70" s="4">
        <v>4648</v>
      </c>
      <c r="D70" s="4">
        <v>2572</v>
      </c>
      <c r="E70" s="4">
        <v>1494</v>
      </c>
      <c r="F70" s="4">
        <v>1039</v>
      </c>
      <c r="G70" s="5">
        <v>13</v>
      </c>
      <c r="H70" s="5">
        <v>12</v>
      </c>
      <c r="I70" s="4">
        <v>2558</v>
      </c>
      <c r="J70" s="5">
        <v>14</v>
      </c>
      <c r="K70" s="4">
        <v>2076</v>
      </c>
    </row>
    <row r="71" spans="1:11" ht="17.25" thickBot="1">
      <c r="A71" s="3" t="s">
        <v>6488</v>
      </c>
      <c r="B71" s="3" t="s">
        <v>36</v>
      </c>
      <c r="C71" s="4">
        <v>12872</v>
      </c>
      <c r="D71" s="4">
        <v>8542</v>
      </c>
      <c r="E71" s="4">
        <v>4875</v>
      </c>
      <c r="F71" s="4">
        <v>3484</v>
      </c>
      <c r="G71" s="5">
        <v>53</v>
      </c>
      <c r="H71" s="5">
        <v>57</v>
      </c>
      <c r="I71" s="4">
        <v>8469</v>
      </c>
      <c r="J71" s="5">
        <v>73</v>
      </c>
      <c r="K71" s="4">
        <v>4330</v>
      </c>
    </row>
    <row r="72" spans="1:11" ht="23.25" thickBot="1">
      <c r="A72" s="3"/>
      <c r="B72" s="3" t="s">
        <v>37</v>
      </c>
      <c r="C72" s="4">
        <v>3592</v>
      </c>
      <c r="D72" s="4">
        <v>3592</v>
      </c>
      <c r="E72" s="4">
        <v>2240</v>
      </c>
      <c r="F72" s="4">
        <v>1277</v>
      </c>
      <c r="G72" s="5">
        <v>20</v>
      </c>
      <c r="H72" s="5">
        <v>23</v>
      </c>
      <c r="I72" s="4">
        <v>3560</v>
      </c>
      <c r="J72" s="5">
        <v>32</v>
      </c>
      <c r="K72" s="5">
        <v>0</v>
      </c>
    </row>
    <row r="73" spans="1:11" ht="23.25" thickBot="1">
      <c r="A73" s="3"/>
      <c r="B73" s="3" t="s">
        <v>6487</v>
      </c>
      <c r="C73" s="4">
        <v>3444</v>
      </c>
      <c r="D73" s="4">
        <v>1567</v>
      </c>
      <c r="E73" s="5">
        <v>911</v>
      </c>
      <c r="F73" s="5">
        <v>612</v>
      </c>
      <c r="G73" s="5">
        <v>18</v>
      </c>
      <c r="H73" s="5">
        <v>14</v>
      </c>
      <c r="I73" s="4">
        <v>1555</v>
      </c>
      <c r="J73" s="5">
        <v>12</v>
      </c>
      <c r="K73" s="4">
        <v>1877</v>
      </c>
    </row>
    <row r="74" spans="1:11" ht="23.25" thickBot="1">
      <c r="A74" s="3"/>
      <c r="B74" s="3" t="s">
        <v>6486</v>
      </c>
      <c r="C74" s="4">
        <v>2069</v>
      </c>
      <c r="D74" s="4">
        <v>1281</v>
      </c>
      <c r="E74" s="5">
        <v>583</v>
      </c>
      <c r="F74" s="5">
        <v>673</v>
      </c>
      <c r="G74" s="5">
        <v>4</v>
      </c>
      <c r="H74" s="5">
        <v>7</v>
      </c>
      <c r="I74" s="4">
        <v>1267</v>
      </c>
      <c r="J74" s="5">
        <v>14</v>
      </c>
      <c r="K74" s="5">
        <v>788</v>
      </c>
    </row>
    <row r="75" spans="1:11" ht="23.25" thickBot="1">
      <c r="A75" s="3"/>
      <c r="B75" s="3" t="s">
        <v>6485</v>
      </c>
      <c r="C75" s="4">
        <v>3767</v>
      </c>
      <c r="D75" s="4">
        <v>2102</v>
      </c>
      <c r="E75" s="4">
        <v>1141</v>
      </c>
      <c r="F75" s="5">
        <v>922</v>
      </c>
      <c r="G75" s="5">
        <v>11</v>
      </c>
      <c r="H75" s="5">
        <v>13</v>
      </c>
      <c r="I75" s="4">
        <v>2087</v>
      </c>
      <c r="J75" s="5">
        <v>15</v>
      </c>
      <c r="K75" s="4">
        <v>1665</v>
      </c>
    </row>
    <row r="76" spans="1:11" ht="17.25" thickBot="1">
      <c r="A76" s="3" t="s">
        <v>6484</v>
      </c>
      <c r="B76" s="3" t="s">
        <v>36</v>
      </c>
      <c r="C76" s="4">
        <v>36500</v>
      </c>
      <c r="D76" s="4">
        <v>22993</v>
      </c>
      <c r="E76" s="4">
        <v>14170</v>
      </c>
      <c r="F76" s="4">
        <v>8378</v>
      </c>
      <c r="G76" s="5">
        <v>113</v>
      </c>
      <c r="H76" s="5">
        <v>140</v>
      </c>
      <c r="I76" s="4">
        <v>22801</v>
      </c>
      <c r="J76" s="5">
        <v>192</v>
      </c>
      <c r="K76" s="4">
        <v>13507</v>
      </c>
    </row>
    <row r="77" spans="1:11" ht="23.25" thickBot="1">
      <c r="A77" s="3"/>
      <c r="B77" s="3" t="s">
        <v>37</v>
      </c>
      <c r="C77" s="4">
        <v>7101</v>
      </c>
      <c r="D77" s="4">
        <v>7101</v>
      </c>
      <c r="E77" s="4">
        <v>4734</v>
      </c>
      <c r="F77" s="4">
        <v>2266</v>
      </c>
      <c r="G77" s="5">
        <v>31</v>
      </c>
      <c r="H77" s="5">
        <v>28</v>
      </c>
      <c r="I77" s="4">
        <v>7059</v>
      </c>
      <c r="J77" s="5">
        <v>42</v>
      </c>
      <c r="K77" s="5">
        <v>0</v>
      </c>
    </row>
    <row r="78" spans="1:11" ht="23.25" thickBot="1">
      <c r="A78" s="3"/>
      <c r="B78" s="3" t="s">
        <v>6483</v>
      </c>
      <c r="C78" s="4">
        <v>2062</v>
      </c>
      <c r="D78" s="4">
        <v>1135</v>
      </c>
      <c r="E78" s="5">
        <v>513</v>
      </c>
      <c r="F78" s="5">
        <v>598</v>
      </c>
      <c r="G78" s="5">
        <v>7</v>
      </c>
      <c r="H78" s="5">
        <v>8</v>
      </c>
      <c r="I78" s="4">
        <v>1126</v>
      </c>
      <c r="J78" s="5">
        <v>9</v>
      </c>
      <c r="K78" s="5">
        <v>927</v>
      </c>
    </row>
    <row r="79" spans="1:11" ht="23.25" thickBot="1">
      <c r="A79" s="3"/>
      <c r="B79" s="3" t="s">
        <v>6482</v>
      </c>
      <c r="C79" s="4">
        <v>3660</v>
      </c>
      <c r="D79" s="4">
        <v>2162</v>
      </c>
      <c r="E79" s="4">
        <v>1326</v>
      </c>
      <c r="F79" s="5">
        <v>783</v>
      </c>
      <c r="G79" s="5">
        <v>9</v>
      </c>
      <c r="H79" s="5">
        <v>19</v>
      </c>
      <c r="I79" s="4">
        <v>2137</v>
      </c>
      <c r="J79" s="5">
        <v>25</v>
      </c>
      <c r="K79" s="4">
        <v>1498</v>
      </c>
    </row>
    <row r="80" spans="1:11" ht="23.25" thickBot="1">
      <c r="A80" s="3"/>
      <c r="B80" s="3" t="s">
        <v>6481</v>
      </c>
      <c r="C80" s="4">
        <v>3169</v>
      </c>
      <c r="D80" s="4">
        <v>1668</v>
      </c>
      <c r="E80" s="4">
        <v>1011</v>
      </c>
      <c r="F80" s="5">
        <v>624</v>
      </c>
      <c r="G80" s="5">
        <v>4</v>
      </c>
      <c r="H80" s="5">
        <v>12</v>
      </c>
      <c r="I80" s="4">
        <v>1651</v>
      </c>
      <c r="J80" s="5">
        <v>17</v>
      </c>
      <c r="K80" s="4">
        <v>1501</v>
      </c>
    </row>
    <row r="81" spans="1:11" ht="23.25" thickBot="1">
      <c r="A81" s="3"/>
      <c r="B81" s="3" t="s">
        <v>6480</v>
      </c>
      <c r="C81" s="4">
        <v>3607</v>
      </c>
      <c r="D81" s="4">
        <v>2012</v>
      </c>
      <c r="E81" s="4">
        <v>1174</v>
      </c>
      <c r="F81" s="5">
        <v>783</v>
      </c>
      <c r="G81" s="5">
        <v>13</v>
      </c>
      <c r="H81" s="5">
        <v>14</v>
      </c>
      <c r="I81" s="4">
        <v>1984</v>
      </c>
      <c r="J81" s="5">
        <v>28</v>
      </c>
      <c r="K81" s="4">
        <v>1595</v>
      </c>
    </row>
    <row r="82" spans="1:11" ht="23.25" thickBot="1">
      <c r="A82" s="3"/>
      <c r="B82" s="3" t="s">
        <v>6479</v>
      </c>
      <c r="C82" s="4">
        <v>3511</v>
      </c>
      <c r="D82" s="4">
        <v>2034</v>
      </c>
      <c r="E82" s="4">
        <v>1127</v>
      </c>
      <c r="F82" s="5">
        <v>868</v>
      </c>
      <c r="G82" s="5">
        <v>14</v>
      </c>
      <c r="H82" s="5">
        <v>9</v>
      </c>
      <c r="I82" s="4">
        <v>2018</v>
      </c>
      <c r="J82" s="5">
        <v>16</v>
      </c>
      <c r="K82" s="4">
        <v>1477</v>
      </c>
    </row>
    <row r="83" spans="1:11" ht="23.25" thickBot="1">
      <c r="A83" s="3"/>
      <c r="B83" s="3" t="s">
        <v>6478</v>
      </c>
      <c r="C83" s="4">
        <v>3184</v>
      </c>
      <c r="D83" s="4">
        <v>1585</v>
      </c>
      <c r="E83" s="5">
        <v>977</v>
      </c>
      <c r="F83" s="5">
        <v>580</v>
      </c>
      <c r="G83" s="5">
        <v>7</v>
      </c>
      <c r="H83" s="5">
        <v>10</v>
      </c>
      <c r="I83" s="4">
        <v>1574</v>
      </c>
      <c r="J83" s="5">
        <v>11</v>
      </c>
      <c r="K83" s="4">
        <v>1599</v>
      </c>
    </row>
    <row r="84" spans="1:11" ht="23.25" thickBot="1">
      <c r="A84" s="3"/>
      <c r="B84" s="3" t="s">
        <v>6477</v>
      </c>
      <c r="C84" s="4">
        <v>3309</v>
      </c>
      <c r="D84" s="4">
        <v>1552</v>
      </c>
      <c r="E84" s="5">
        <v>963</v>
      </c>
      <c r="F84" s="5">
        <v>560</v>
      </c>
      <c r="G84" s="5">
        <v>10</v>
      </c>
      <c r="H84" s="5">
        <v>10</v>
      </c>
      <c r="I84" s="4">
        <v>1543</v>
      </c>
      <c r="J84" s="5">
        <v>9</v>
      </c>
      <c r="K84" s="4">
        <v>1757</v>
      </c>
    </row>
    <row r="85" spans="1:11" ht="23.25" thickBot="1">
      <c r="A85" s="3"/>
      <c r="B85" s="3" t="s">
        <v>6476</v>
      </c>
      <c r="C85" s="4">
        <v>3074</v>
      </c>
      <c r="D85" s="4">
        <v>1690</v>
      </c>
      <c r="E85" s="4">
        <v>1058</v>
      </c>
      <c r="F85" s="5">
        <v>591</v>
      </c>
      <c r="G85" s="5">
        <v>8</v>
      </c>
      <c r="H85" s="5">
        <v>14</v>
      </c>
      <c r="I85" s="4">
        <v>1671</v>
      </c>
      <c r="J85" s="5">
        <v>19</v>
      </c>
      <c r="K85" s="4">
        <v>1384</v>
      </c>
    </row>
    <row r="86" spans="1:11" ht="23.25" thickBot="1">
      <c r="A86" s="3"/>
      <c r="B86" s="3" t="s">
        <v>6475</v>
      </c>
      <c r="C86" s="4">
        <v>3823</v>
      </c>
      <c r="D86" s="4">
        <v>2054</v>
      </c>
      <c r="E86" s="4">
        <v>1287</v>
      </c>
      <c r="F86" s="5">
        <v>725</v>
      </c>
      <c r="G86" s="5">
        <v>10</v>
      </c>
      <c r="H86" s="5">
        <v>16</v>
      </c>
      <c r="I86" s="4">
        <v>2038</v>
      </c>
      <c r="J86" s="5">
        <v>16</v>
      </c>
      <c r="K86" s="4">
        <v>1769</v>
      </c>
    </row>
    <row r="87" spans="1:11" ht="17.25" thickBot="1">
      <c r="A87" s="3" t="s">
        <v>6474</v>
      </c>
      <c r="B87" s="3" t="s">
        <v>36</v>
      </c>
      <c r="C87" s="4">
        <v>3577</v>
      </c>
      <c r="D87" s="4">
        <v>2229</v>
      </c>
      <c r="E87" s="5">
        <v>897</v>
      </c>
      <c r="F87" s="4">
        <v>1185</v>
      </c>
      <c r="G87" s="5">
        <v>41</v>
      </c>
      <c r="H87" s="5">
        <v>27</v>
      </c>
      <c r="I87" s="4">
        <v>2150</v>
      </c>
      <c r="J87" s="5">
        <v>79</v>
      </c>
      <c r="K87" s="4">
        <v>1348</v>
      </c>
    </row>
    <row r="88" spans="1:11" ht="23.25" thickBot="1">
      <c r="A88" s="3"/>
      <c r="B88" s="3" t="s">
        <v>37</v>
      </c>
      <c r="C88" s="4">
        <v>1064</v>
      </c>
      <c r="D88" s="4">
        <v>1064</v>
      </c>
      <c r="E88" s="5">
        <v>509</v>
      </c>
      <c r="F88" s="5">
        <v>460</v>
      </c>
      <c r="G88" s="5">
        <v>24</v>
      </c>
      <c r="H88" s="5">
        <v>16</v>
      </c>
      <c r="I88" s="4">
        <v>1009</v>
      </c>
      <c r="J88" s="5">
        <v>55</v>
      </c>
      <c r="K88" s="5">
        <v>0</v>
      </c>
    </row>
    <row r="89" spans="1:11" ht="17.25" thickBot="1">
      <c r="A89" s="3"/>
      <c r="B89" s="3" t="s">
        <v>6473</v>
      </c>
      <c r="C89" s="5">
        <v>634</v>
      </c>
      <c r="D89" s="5">
        <v>293</v>
      </c>
      <c r="E89" s="5">
        <v>88</v>
      </c>
      <c r="F89" s="5">
        <v>197</v>
      </c>
      <c r="G89" s="5">
        <v>2</v>
      </c>
      <c r="H89" s="5">
        <v>4</v>
      </c>
      <c r="I89" s="5">
        <v>291</v>
      </c>
      <c r="J89" s="5">
        <v>2</v>
      </c>
      <c r="K89" s="5">
        <v>341</v>
      </c>
    </row>
    <row r="90" spans="1:11" ht="17.25" thickBot="1">
      <c r="A90" s="3"/>
      <c r="B90" s="3" t="s">
        <v>6472</v>
      </c>
      <c r="C90" s="5">
        <v>824</v>
      </c>
      <c r="D90" s="5">
        <v>345</v>
      </c>
      <c r="E90" s="5">
        <v>128</v>
      </c>
      <c r="F90" s="5">
        <v>207</v>
      </c>
      <c r="G90" s="5">
        <v>3</v>
      </c>
      <c r="H90" s="5">
        <v>2</v>
      </c>
      <c r="I90" s="5">
        <v>340</v>
      </c>
      <c r="J90" s="5">
        <v>5</v>
      </c>
      <c r="K90" s="5">
        <v>479</v>
      </c>
    </row>
    <row r="91" spans="1:11" ht="17.25" thickBot="1">
      <c r="A91" s="3"/>
      <c r="B91" s="3" t="s">
        <v>6471</v>
      </c>
      <c r="C91" s="4">
        <v>1055</v>
      </c>
      <c r="D91" s="5">
        <v>527</v>
      </c>
      <c r="E91" s="5">
        <v>172</v>
      </c>
      <c r="F91" s="5">
        <v>321</v>
      </c>
      <c r="G91" s="5">
        <v>12</v>
      </c>
      <c r="H91" s="5">
        <v>5</v>
      </c>
      <c r="I91" s="5">
        <v>510</v>
      </c>
      <c r="J91" s="5">
        <v>17</v>
      </c>
      <c r="K91" s="5">
        <v>528</v>
      </c>
    </row>
    <row r="92" spans="1:11" ht="23.25" thickBot="1">
      <c r="A92" s="3" t="s">
        <v>97</v>
      </c>
      <c r="B92" s="3"/>
      <c r="C92" s="5">
        <v>0</v>
      </c>
      <c r="D92" s="5">
        <v>32</v>
      </c>
      <c r="E92" s="5">
        <v>19</v>
      </c>
      <c r="F92" s="5">
        <v>12</v>
      </c>
      <c r="G92" s="5">
        <v>0</v>
      </c>
      <c r="H92" s="5">
        <v>0</v>
      </c>
      <c r="I92" s="5">
        <v>31</v>
      </c>
      <c r="J92" s="5">
        <v>1</v>
      </c>
      <c r="K92" s="5">
        <v>-32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62C77-5D3C-4D18-9B7A-3FC4C253CD9E}">
  <sheetPr>
    <tabColor theme="9" tint="0.59999389629810485"/>
  </sheetPr>
  <dimension ref="A1:X8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6607</v>
      </c>
      <c r="F3" s="26" t="s">
        <v>6606</v>
      </c>
      <c r="G3" s="26" t="s">
        <v>6605</v>
      </c>
      <c r="H3" s="26" t="s">
        <v>6604</v>
      </c>
      <c r="I3" s="44"/>
      <c r="J3" s="26"/>
      <c r="K3" s="44"/>
      <c r="U3" t="s">
        <v>3</v>
      </c>
      <c r="V3" t="str">
        <f t="shared" si="0"/>
        <v>박범계</v>
      </c>
      <c r="W3" t="str">
        <f t="shared" si="0"/>
        <v>양홍규</v>
      </c>
      <c r="X3" t="str">
        <f t="shared" si="0"/>
        <v>이동규</v>
      </c>
    </row>
    <row r="4" spans="1:24" ht="17.25" thickBot="1">
      <c r="A4" s="3" t="s">
        <v>30</v>
      </c>
      <c r="B4" s="3"/>
      <c r="C4" s="4">
        <v>188715</v>
      </c>
      <c r="D4" s="4">
        <v>124653</v>
      </c>
      <c r="E4" s="4">
        <v>70708</v>
      </c>
      <c r="F4" s="4">
        <v>50140</v>
      </c>
      <c r="G4" s="5">
        <v>973</v>
      </c>
      <c r="H4" s="4">
        <v>1143</v>
      </c>
      <c r="I4" s="4">
        <v>122964</v>
      </c>
      <c r="J4" s="4">
        <v>1689</v>
      </c>
      <c r="K4" s="4">
        <v>64062</v>
      </c>
      <c r="V4" s="8"/>
      <c r="W4" s="8"/>
      <c r="X4" s="8"/>
    </row>
    <row r="5" spans="1:24" ht="23.25" thickBot="1">
      <c r="A5" s="3" t="s">
        <v>31</v>
      </c>
      <c r="B5" s="3"/>
      <c r="C5" s="5">
        <v>308</v>
      </c>
      <c r="D5" s="5">
        <v>294</v>
      </c>
      <c r="E5" s="5">
        <v>182</v>
      </c>
      <c r="F5" s="5">
        <v>84</v>
      </c>
      <c r="G5" s="5">
        <v>3</v>
      </c>
      <c r="H5" s="5">
        <v>7</v>
      </c>
      <c r="I5" s="5">
        <v>276</v>
      </c>
      <c r="J5" s="5">
        <v>18</v>
      </c>
      <c r="K5" s="5">
        <v>14</v>
      </c>
      <c r="T5" t="s">
        <v>2929</v>
      </c>
      <c r="U5">
        <f>SUMIF($A:$A,"합계",D:D)</f>
        <v>124653</v>
      </c>
      <c r="V5">
        <f>SUMIF($A:$A,"합계",E:E)</f>
        <v>70708</v>
      </c>
      <c r="W5">
        <f>SUMIF($A:$A,"합계",F:F)</f>
        <v>50140</v>
      </c>
      <c r="X5">
        <f>SUMIF($A:$A,"합계",G:G)</f>
        <v>973</v>
      </c>
    </row>
    <row r="6" spans="1:24" ht="23.25" thickBot="1">
      <c r="A6" s="3" t="s">
        <v>32</v>
      </c>
      <c r="B6" s="3"/>
      <c r="C6" s="4">
        <v>12851</v>
      </c>
      <c r="D6" s="4">
        <v>12845</v>
      </c>
      <c r="E6" s="4">
        <v>8305</v>
      </c>
      <c r="F6" s="4">
        <v>4068</v>
      </c>
      <c r="G6" s="5">
        <v>92</v>
      </c>
      <c r="H6" s="5">
        <v>138</v>
      </c>
      <c r="I6" s="4">
        <v>12603</v>
      </c>
      <c r="J6" s="5">
        <v>242</v>
      </c>
      <c r="K6" s="5">
        <v>6</v>
      </c>
      <c r="T6" t="s">
        <v>2930</v>
      </c>
      <c r="U6">
        <f>U5-U7</f>
        <v>72095</v>
      </c>
      <c r="V6">
        <f>V5-V7</f>
        <v>37474</v>
      </c>
      <c r="W6">
        <f>W5-W7</f>
        <v>32203</v>
      </c>
      <c r="X6">
        <f>X5-X7</f>
        <v>653</v>
      </c>
    </row>
    <row r="7" spans="1:24" ht="23.25" thickBot="1">
      <c r="A7" s="3" t="s">
        <v>33</v>
      </c>
      <c r="B7" s="3"/>
      <c r="C7" s="5">
        <v>527</v>
      </c>
      <c r="D7" s="5">
        <v>107</v>
      </c>
      <c r="E7" s="5">
        <v>83</v>
      </c>
      <c r="F7" s="5">
        <v>21</v>
      </c>
      <c r="G7" s="5">
        <v>1</v>
      </c>
      <c r="H7" s="5">
        <v>1</v>
      </c>
      <c r="I7" s="5">
        <v>106</v>
      </c>
      <c r="J7" s="5">
        <v>1</v>
      </c>
      <c r="K7" s="5">
        <v>420</v>
      </c>
      <c r="T7" t="s">
        <v>2931</v>
      </c>
      <c r="U7">
        <f>U11+U10+U9</f>
        <v>52558</v>
      </c>
      <c r="V7">
        <f>V11+V10+V9</f>
        <v>33234</v>
      </c>
      <c r="W7">
        <f>W11+W10+W9</f>
        <v>17937</v>
      </c>
      <c r="X7">
        <f>X11+X10+X9</f>
        <v>320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1</v>
      </c>
      <c r="G8" s="5">
        <v>1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292</v>
      </c>
      <c r="B9" s="3" t="s">
        <v>36</v>
      </c>
      <c r="C9" s="4">
        <v>10912</v>
      </c>
      <c r="D9" s="4">
        <v>5892</v>
      </c>
      <c r="E9" s="4">
        <v>2945</v>
      </c>
      <c r="F9" s="4">
        <v>2698</v>
      </c>
      <c r="G9" s="5">
        <v>85</v>
      </c>
      <c r="H9" s="5">
        <v>91</v>
      </c>
      <c r="I9" s="4">
        <v>5819</v>
      </c>
      <c r="J9" s="5">
        <v>73</v>
      </c>
      <c r="K9" s="4">
        <v>5020</v>
      </c>
      <c r="T9" t="s">
        <v>2934</v>
      </c>
      <c r="U9">
        <f>SUMIF($A:$A,"거소·선상투표",D:D)+SUMIF($A:$A,"국외부재자투표",D:D)+SUMIF($A:$A,"국외부재자투표(공관)",D:D)</f>
        <v>404</v>
      </c>
      <c r="V9">
        <f t="shared" ref="V9:X11" si="1">SUMIF($A:$A,"거소·선상투표",E:E)+SUMIF($A:$A,"국외부재자투표",E:E)+SUMIF($A:$A,"국외부재자투표(공관)",E:E)</f>
        <v>266</v>
      </c>
      <c r="W9">
        <f t="shared" si="1"/>
        <v>106</v>
      </c>
      <c r="X9">
        <f t="shared" si="1"/>
        <v>5</v>
      </c>
    </row>
    <row r="10" spans="1:24" ht="23.25" thickBot="1">
      <c r="A10" s="3"/>
      <c r="B10" s="3" t="s">
        <v>37</v>
      </c>
      <c r="C10" s="4">
        <v>1943</v>
      </c>
      <c r="D10" s="4">
        <v>1942</v>
      </c>
      <c r="E10" s="4">
        <v>1126</v>
      </c>
      <c r="F10" s="5">
        <v>760</v>
      </c>
      <c r="G10" s="5">
        <v>15</v>
      </c>
      <c r="H10" s="5">
        <v>17</v>
      </c>
      <c r="I10" s="4">
        <v>1918</v>
      </c>
      <c r="J10" s="5">
        <v>24</v>
      </c>
      <c r="K10" s="5">
        <v>1</v>
      </c>
      <c r="T10" t="s">
        <v>2932</v>
      </c>
      <c r="U10">
        <f>SUMIF($B:$B,"관내사전투표",D:D)</f>
        <v>39309</v>
      </c>
      <c r="V10">
        <f t="shared" ref="V10:X12" si="2">SUMIF($B:$B,"관내사전투표",E:E)</f>
        <v>24663</v>
      </c>
      <c r="W10">
        <f t="shared" si="2"/>
        <v>13763</v>
      </c>
      <c r="X10">
        <f t="shared" si="2"/>
        <v>223</v>
      </c>
    </row>
    <row r="11" spans="1:24" ht="17.25" thickBot="1">
      <c r="A11" s="3"/>
      <c r="B11" s="3" t="s">
        <v>293</v>
      </c>
      <c r="C11" s="4">
        <v>4232</v>
      </c>
      <c r="D11" s="4">
        <v>1602</v>
      </c>
      <c r="E11" s="5">
        <v>747</v>
      </c>
      <c r="F11" s="5">
        <v>779</v>
      </c>
      <c r="G11" s="5">
        <v>32</v>
      </c>
      <c r="H11" s="5">
        <v>28</v>
      </c>
      <c r="I11" s="4">
        <v>1586</v>
      </c>
      <c r="J11" s="5">
        <v>16</v>
      </c>
      <c r="K11" s="4">
        <v>2630</v>
      </c>
      <c r="T11" t="s">
        <v>2933</v>
      </c>
      <c r="U11">
        <f>SUMIF($A:$A,"관외사전투표",D:D)</f>
        <v>12845</v>
      </c>
      <c r="V11">
        <f t="shared" ref="V11:X13" si="3">SUMIF($A:$A,"관외사전투표",E:E)</f>
        <v>8305</v>
      </c>
      <c r="W11">
        <f t="shared" si="3"/>
        <v>4068</v>
      </c>
      <c r="X11">
        <f t="shared" si="3"/>
        <v>92</v>
      </c>
    </row>
    <row r="12" spans="1:24" ht="17.25" thickBot="1">
      <c r="A12" s="3"/>
      <c r="B12" s="3" t="s">
        <v>294</v>
      </c>
      <c r="C12" s="4">
        <v>2748</v>
      </c>
      <c r="D12" s="4">
        <v>1348</v>
      </c>
      <c r="E12" s="5">
        <v>637</v>
      </c>
      <c r="F12" s="5">
        <v>647</v>
      </c>
      <c r="G12" s="5">
        <v>22</v>
      </c>
      <c r="H12" s="5">
        <v>25</v>
      </c>
      <c r="I12" s="4">
        <v>1331</v>
      </c>
      <c r="J12" s="5">
        <v>17</v>
      </c>
      <c r="K12" s="4">
        <v>1400</v>
      </c>
    </row>
    <row r="13" spans="1:24" ht="17.25" thickBot="1">
      <c r="A13" s="3"/>
      <c r="B13" s="3" t="s">
        <v>295</v>
      </c>
      <c r="C13" s="4">
        <v>1989</v>
      </c>
      <c r="D13" s="4">
        <v>1000</v>
      </c>
      <c r="E13" s="5">
        <v>435</v>
      </c>
      <c r="F13" s="5">
        <v>512</v>
      </c>
      <c r="G13" s="5">
        <v>16</v>
      </c>
      <c r="H13" s="5">
        <v>21</v>
      </c>
      <c r="I13" s="5">
        <v>984</v>
      </c>
      <c r="J13" s="5">
        <v>16</v>
      </c>
      <c r="K13" s="5">
        <v>989</v>
      </c>
    </row>
    <row r="14" spans="1:24" ht="17.25" thickBot="1">
      <c r="A14" s="3" t="s">
        <v>6603</v>
      </c>
      <c r="B14" s="3" t="s">
        <v>36</v>
      </c>
      <c r="C14" s="4">
        <v>20351</v>
      </c>
      <c r="D14" s="4">
        <v>11812</v>
      </c>
      <c r="E14" s="4">
        <v>6707</v>
      </c>
      <c r="F14" s="4">
        <v>4724</v>
      </c>
      <c r="G14" s="5">
        <v>103</v>
      </c>
      <c r="H14" s="5">
        <v>132</v>
      </c>
      <c r="I14" s="4">
        <v>11666</v>
      </c>
      <c r="J14" s="5">
        <v>146</v>
      </c>
      <c r="K14" s="4">
        <v>8539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3364</v>
      </c>
      <c r="D15" s="4">
        <v>3363</v>
      </c>
      <c r="E15" s="4">
        <v>2158</v>
      </c>
      <c r="F15" s="4">
        <v>1127</v>
      </c>
      <c r="G15" s="5">
        <v>22</v>
      </c>
      <c r="H15" s="5">
        <v>29</v>
      </c>
      <c r="I15" s="4">
        <v>3336</v>
      </c>
      <c r="J15" s="5">
        <v>27</v>
      </c>
      <c r="K15" s="5">
        <v>1</v>
      </c>
      <c r="U15" s="8"/>
      <c r="V15" s="8"/>
      <c r="W15" s="8"/>
      <c r="X15" s="8"/>
    </row>
    <row r="16" spans="1:24" ht="17.25" thickBot="1">
      <c r="A16" s="3"/>
      <c r="B16" s="3" t="s">
        <v>6602</v>
      </c>
      <c r="C16" s="4">
        <v>3626</v>
      </c>
      <c r="D16" s="4">
        <v>1452</v>
      </c>
      <c r="E16" s="5">
        <v>819</v>
      </c>
      <c r="F16" s="5">
        <v>566</v>
      </c>
      <c r="G16" s="5">
        <v>15</v>
      </c>
      <c r="H16" s="5">
        <v>24</v>
      </c>
      <c r="I16" s="4">
        <v>1424</v>
      </c>
      <c r="J16" s="5">
        <v>28</v>
      </c>
      <c r="K16" s="4">
        <v>2174</v>
      </c>
    </row>
    <row r="17" spans="1:11" ht="17.25" thickBot="1">
      <c r="A17" s="3"/>
      <c r="B17" s="3" t="s">
        <v>6601</v>
      </c>
      <c r="C17" s="4">
        <v>3254</v>
      </c>
      <c r="D17" s="4">
        <v>1335</v>
      </c>
      <c r="E17" s="5">
        <v>722</v>
      </c>
      <c r="F17" s="5">
        <v>546</v>
      </c>
      <c r="G17" s="5">
        <v>16</v>
      </c>
      <c r="H17" s="5">
        <v>23</v>
      </c>
      <c r="I17" s="4">
        <v>1307</v>
      </c>
      <c r="J17" s="5">
        <v>28</v>
      </c>
      <c r="K17" s="4">
        <v>1919</v>
      </c>
    </row>
    <row r="18" spans="1:11" ht="17.25" thickBot="1">
      <c r="A18" s="3"/>
      <c r="B18" s="3" t="s">
        <v>6600</v>
      </c>
      <c r="C18" s="4">
        <v>1906</v>
      </c>
      <c r="D18" s="4">
        <v>1198</v>
      </c>
      <c r="E18" s="5">
        <v>662</v>
      </c>
      <c r="F18" s="5">
        <v>503</v>
      </c>
      <c r="G18" s="5">
        <v>9</v>
      </c>
      <c r="H18" s="5">
        <v>12</v>
      </c>
      <c r="I18" s="4">
        <v>1186</v>
      </c>
      <c r="J18" s="5">
        <v>12</v>
      </c>
      <c r="K18" s="5">
        <v>708</v>
      </c>
    </row>
    <row r="19" spans="1:11" ht="17.25" thickBot="1">
      <c r="A19" s="3"/>
      <c r="B19" s="3" t="s">
        <v>6599</v>
      </c>
      <c r="C19" s="4">
        <v>1665</v>
      </c>
      <c r="D19" s="4">
        <v>1050</v>
      </c>
      <c r="E19" s="5">
        <v>560</v>
      </c>
      <c r="F19" s="5">
        <v>454</v>
      </c>
      <c r="G19" s="5">
        <v>10</v>
      </c>
      <c r="H19" s="5">
        <v>17</v>
      </c>
      <c r="I19" s="4">
        <v>1041</v>
      </c>
      <c r="J19" s="5">
        <v>9</v>
      </c>
      <c r="K19" s="5">
        <v>615</v>
      </c>
    </row>
    <row r="20" spans="1:11" ht="17.25" thickBot="1">
      <c r="A20" s="3"/>
      <c r="B20" s="3" t="s">
        <v>6598</v>
      </c>
      <c r="C20" s="4">
        <v>3407</v>
      </c>
      <c r="D20" s="4">
        <v>1820</v>
      </c>
      <c r="E20" s="5">
        <v>941</v>
      </c>
      <c r="F20" s="5">
        <v>828</v>
      </c>
      <c r="G20" s="5">
        <v>14</v>
      </c>
      <c r="H20" s="5">
        <v>15</v>
      </c>
      <c r="I20" s="4">
        <v>1798</v>
      </c>
      <c r="J20" s="5">
        <v>22</v>
      </c>
      <c r="K20" s="4">
        <v>1587</v>
      </c>
    </row>
    <row r="21" spans="1:11" ht="17.25" thickBot="1">
      <c r="A21" s="3"/>
      <c r="B21" s="3" t="s">
        <v>6597</v>
      </c>
      <c r="C21" s="4">
        <v>3129</v>
      </c>
      <c r="D21" s="4">
        <v>1594</v>
      </c>
      <c r="E21" s="5">
        <v>845</v>
      </c>
      <c r="F21" s="5">
        <v>700</v>
      </c>
      <c r="G21" s="5">
        <v>17</v>
      </c>
      <c r="H21" s="5">
        <v>12</v>
      </c>
      <c r="I21" s="4">
        <v>1574</v>
      </c>
      <c r="J21" s="5">
        <v>20</v>
      </c>
      <c r="K21" s="4">
        <v>1535</v>
      </c>
    </row>
    <row r="22" spans="1:11" ht="17.25" thickBot="1">
      <c r="A22" s="3" t="s">
        <v>6596</v>
      </c>
      <c r="B22" s="3" t="s">
        <v>36</v>
      </c>
      <c r="C22" s="4">
        <v>13185</v>
      </c>
      <c r="D22" s="4">
        <v>10217</v>
      </c>
      <c r="E22" s="4">
        <v>5365</v>
      </c>
      <c r="F22" s="4">
        <v>4631</v>
      </c>
      <c r="G22" s="5">
        <v>55</v>
      </c>
      <c r="H22" s="5">
        <v>74</v>
      </c>
      <c r="I22" s="4">
        <v>10125</v>
      </c>
      <c r="J22" s="5">
        <v>92</v>
      </c>
      <c r="K22" s="4">
        <v>2968</v>
      </c>
    </row>
    <row r="23" spans="1:11" ht="23.25" thickBot="1">
      <c r="A23" s="3"/>
      <c r="B23" s="3" t="s">
        <v>37</v>
      </c>
      <c r="C23" s="4">
        <v>4203</v>
      </c>
      <c r="D23" s="4">
        <v>4201</v>
      </c>
      <c r="E23" s="4">
        <v>2728</v>
      </c>
      <c r="F23" s="4">
        <v>1397</v>
      </c>
      <c r="G23" s="5">
        <v>21</v>
      </c>
      <c r="H23" s="5">
        <v>24</v>
      </c>
      <c r="I23" s="4">
        <v>4170</v>
      </c>
      <c r="J23" s="5">
        <v>31</v>
      </c>
      <c r="K23" s="5">
        <v>2</v>
      </c>
    </row>
    <row r="24" spans="1:11" ht="23.25" thickBot="1">
      <c r="A24" s="3"/>
      <c r="B24" s="3" t="s">
        <v>6595</v>
      </c>
      <c r="C24" s="4">
        <v>2499</v>
      </c>
      <c r="D24" s="4">
        <v>1521</v>
      </c>
      <c r="E24" s="5">
        <v>587</v>
      </c>
      <c r="F24" s="5">
        <v>887</v>
      </c>
      <c r="G24" s="5">
        <v>15</v>
      </c>
      <c r="H24" s="5">
        <v>16</v>
      </c>
      <c r="I24" s="4">
        <v>1505</v>
      </c>
      <c r="J24" s="5">
        <v>16</v>
      </c>
      <c r="K24" s="5">
        <v>978</v>
      </c>
    </row>
    <row r="25" spans="1:11" ht="23.25" thickBot="1">
      <c r="A25" s="3"/>
      <c r="B25" s="3" t="s">
        <v>6594</v>
      </c>
      <c r="C25" s="4">
        <v>2066</v>
      </c>
      <c r="D25" s="4">
        <v>1448</v>
      </c>
      <c r="E25" s="5">
        <v>662</v>
      </c>
      <c r="F25" s="5">
        <v>756</v>
      </c>
      <c r="G25" s="5">
        <v>4</v>
      </c>
      <c r="H25" s="5">
        <v>12</v>
      </c>
      <c r="I25" s="4">
        <v>1434</v>
      </c>
      <c r="J25" s="5">
        <v>14</v>
      </c>
      <c r="K25" s="5">
        <v>618</v>
      </c>
    </row>
    <row r="26" spans="1:11" ht="23.25" thickBot="1">
      <c r="A26" s="3"/>
      <c r="B26" s="3" t="s">
        <v>6593</v>
      </c>
      <c r="C26" s="4">
        <v>2358</v>
      </c>
      <c r="D26" s="4">
        <v>1567</v>
      </c>
      <c r="E26" s="5">
        <v>783</v>
      </c>
      <c r="F26" s="5">
        <v>744</v>
      </c>
      <c r="G26" s="5">
        <v>4</v>
      </c>
      <c r="H26" s="5">
        <v>16</v>
      </c>
      <c r="I26" s="4">
        <v>1547</v>
      </c>
      <c r="J26" s="5">
        <v>20</v>
      </c>
      <c r="K26" s="5">
        <v>791</v>
      </c>
    </row>
    <row r="27" spans="1:11" ht="23.25" thickBot="1">
      <c r="A27" s="3"/>
      <c r="B27" s="3" t="s">
        <v>6592</v>
      </c>
      <c r="C27" s="4">
        <v>2059</v>
      </c>
      <c r="D27" s="4">
        <v>1480</v>
      </c>
      <c r="E27" s="5">
        <v>605</v>
      </c>
      <c r="F27" s="5">
        <v>847</v>
      </c>
      <c r="G27" s="5">
        <v>11</v>
      </c>
      <c r="H27" s="5">
        <v>6</v>
      </c>
      <c r="I27" s="4">
        <v>1469</v>
      </c>
      <c r="J27" s="5">
        <v>11</v>
      </c>
      <c r="K27" s="5">
        <v>579</v>
      </c>
    </row>
    <row r="28" spans="1:11" ht="17.25" thickBot="1">
      <c r="A28" s="3" t="s">
        <v>6591</v>
      </c>
      <c r="B28" s="3" t="s">
        <v>36</v>
      </c>
      <c r="C28" s="4">
        <v>26672</v>
      </c>
      <c r="D28" s="4">
        <v>17943</v>
      </c>
      <c r="E28" s="4">
        <v>10802</v>
      </c>
      <c r="F28" s="4">
        <v>6693</v>
      </c>
      <c r="G28" s="5">
        <v>129</v>
      </c>
      <c r="H28" s="5">
        <v>135</v>
      </c>
      <c r="I28" s="4">
        <v>17759</v>
      </c>
      <c r="J28" s="5">
        <v>184</v>
      </c>
      <c r="K28" s="4">
        <v>8729</v>
      </c>
    </row>
    <row r="29" spans="1:11" ht="23.25" thickBot="1">
      <c r="A29" s="3"/>
      <c r="B29" s="3" t="s">
        <v>37</v>
      </c>
      <c r="C29" s="4">
        <v>4766</v>
      </c>
      <c r="D29" s="4">
        <v>4765</v>
      </c>
      <c r="E29" s="4">
        <v>3236</v>
      </c>
      <c r="F29" s="4">
        <v>1438</v>
      </c>
      <c r="G29" s="5">
        <v>25</v>
      </c>
      <c r="H29" s="5">
        <v>24</v>
      </c>
      <c r="I29" s="4">
        <v>4723</v>
      </c>
      <c r="J29" s="5">
        <v>42</v>
      </c>
      <c r="K29" s="5">
        <v>1</v>
      </c>
    </row>
    <row r="30" spans="1:11" ht="23.25" thickBot="1">
      <c r="A30" s="3"/>
      <c r="B30" s="3" t="s">
        <v>6590</v>
      </c>
      <c r="C30" s="4">
        <v>3327</v>
      </c>
      <c r="D30" s="4">
        <v>2006</v>
      </c>
      <c r="E30" s="4">
        <v>1108</v>
      </c>
      <c r="F30" s="5">
        <v>818</v>
      </c>
      <c r="G30" s="5">
        <v>35</v>
      </c>
      <c r="H30" s="5">
        <v>20</v>
      </c>
      <c r="I30" s="4">
        <v>1981</v>
      </c>
      <c r="J30" s="5">
        <v>25</v>
      </c>
      <c r="K30" s="4">
        <v>1321</v>
      </c>
    </row>
    <row r="31" spans="1:11" ht="23.25" thickBot="1">
      <c r="A31" s="3"/>
      <c r="B31" s="3" t="s">
        <v>6589</v>
      </c>
      <c r="C31" s="4">
        <v>3261</v>
      </c>
      <c r="D31" s="4">
        <v>2118</v>
      </c>
      <c r="E31" s="4">
        <v>1243</v>
      </c>
      <c r="F31" s="5">
        <v>826</v>
      </c>
      <c r="G31" s="5">
        <v>13</v>
      </c>
      <c r="H31" s="5">
        <v>17</v>
      </c>
      <c r="I31" s="4">
        <v>2099</v>
      </c>
      <c r="J31" s="5">
        <v>19</v>
      </c>
      <c r="K31" s="4">
        <v>1143</v>
      </c>
    </row>
    <row r="32" spans="1:11" ht="23.25" thickBot="1">
      <c r="A32" s="3"/>
      <c r="B32" s="3" t="s">
        <v>6588</v>
      </c>
      <c r="C32" s="4">
        <v>3479</v>
      </c>
      <c r="D32" s="4">
        <v>2109</v>
      </c>
      <c r="E32" s="4">
        <v>1077</v>
      </c>
      <c r="F32" s="5">
        <v>979</v>
      </c>
      <c r="G32" s="5">
        <v>12</v>
      </c>
      <c r="H32" s="5">
        <v>23</v>
      </c>
      <c r="I32" s="4">
        <v>2091</v>
      </c>
      <c r="J32" s="5">
        <v>18</v>
      </c>
      <c r="K32" s="4">
        <v>1370</v>
      </c>
    </row>
    <row r="33" spans="1:11" ht="23.25" thickBot="1">
      <c r="A33" s="3"/>
      <c r="B33" s="3" t="s">
        <v>6587</v>
      </c>
      <c r="C33" s="4">
        <v>2879</v>
      </c>
      <c r="D33" s="4">
        <v>1930</v>
      </c>
      <c r="E33" s="5">
        <v>984</v>
      </c>
      <c r="F33" s="5">
        <v>891</v>
      </c>
      <c r="G33" s="5">
        <v>20</v>
      </c>
      <c r="H33" s="5">
        <v>13</v>
      </c>
      <c r="I33" s="4">
        <v>1908</v>
      </c>
      <c r="J33" s="5">
        <v>22</v>
      </c>
      <c r="K33" s="5">
        <v>949</v>
      </c>
    </row>
    <row r="34" spans="1:11" ht="23.25" thickBot="1">
      <c r="A34" s="3"/>
      <c r="B34" s="3" t="s">
        <v>6586</v>
      </c>
      <c r="C34" s="4">
        <v>2933</v>
      </c>
      <c r="D34" s="4">
        <v>1913</v>
      </c>
      <c r="E34" s="4">
        <v>1167</v>
      </c>
      <c r="F34" s="5">
        <v>704</v>
      </c>
      <c r="G34" s="5">
        <v>8</v>
      </c>
      <c r="H34" s="5">
        <v>15</v>
      </c>
      <c r="I34" s="4">
        <v>1894</v>
      </c>
      <c r="J34" s="5">
        <v>19</v>
      </c>
      <c r="K34" s="4">
        <v>1020</v>
      </c>
    </row>
    <row r="35" spans="1:11" ht="23.25" thickBot="1">
      <c r="A35" s="3"/>
      <c r="B35" s="3" t="s">
        <v>6585</v>
      </c>
      <c r="C35" s="4">
        <v>2945</v>
      </c>
      <c r="D35" s="4">
        <v>1996</v>
      </c>
      <c r="E35" s="4">
        <v>1356</v>
      </c>
      <c r="F35" s="5">
        <v>599</v>
      </c>
      <c r="G35" s="5">
        <v>9</v>
      </c>
      <c r="H35" s="5">
        <v>13</v>
      </c>
      <c r="I35" s="4">
        <v>1977</v>
      </c>
      <c r="J35" s="5">
        <v>19</v>
      </c>
      <c r="K35" s="5">
        <v>949</v>
      </c>
    </row>
    <row r="36" spans="1:11" ht="23.25" thickBot="1">
      <c r="A36" s="3"/>
      <c r="B36" s="3" t="s">
        <v>6584</v>
      </c>
      <c r="C36" s="4">
        <v>3082</v>
      </c>
      <c r="D36" s="4">
        <v>1106</v>
      </c>
      <c r="E36" s="5">
        <v>631</v>
      </c>
      <c r="F36" s="5">
        <v>438</v>
      </c>
      <c r="G36" s="5">
        <v>7</v>
      </c>
      <c r="H36" s="5">
        <v>10</v>
      </c>
      <c r="I36" s="4">
        <v>1086</v>
      </c>
      <c r="J36" s="5">
        <v>20</v>
      </c>
      <c r="K36" s="4">
        <v>1976</v>
      </c>
    </row>
    <row r="37" spans="1:11" ht="17.25" thickBot="1">
      <c r="A37" s="3" t="s">
        <v>6583</v>
      </c>
      <c r="B37" s="3" t="s">
        <v>36</v>
      </c>
      <c r="C37" s="4">
        <v>16276</v>
      </c>
      <c r="D37" s="4">
        <v>11593</v>
      </c>
      <c r="E37" s="4">
        <v>5951</v>
      </c>
      <c r="F37" s="4">
        <v>5349</v>
      </c>
      <c r="G37" s="5">
        <v>76</v>
      </c>
      <c r="H37" s="5">
        <v>109</v>
      </c>
      <c r="I37" s="4">
        <v>11485</v>
      </c>
      <c r="J37" s="5">
        <v>108</v>
      </c>
      <c r="K37" s="4">
        <v>4683</v>
      </c>
    </row>
    <row r="38" spans="1:11" ht="23.25" thickBot="1">
      <c r="A38" s="3"/>
      <c r="B38" s="3" t="s">
        <v>37</v>
      </c>
      <c r="C38" s="4">
        <v>4402</v>
      </c>
      <c r="D38" s="4">
        <v>4402</v>
      </c>
      <c r="E38" s="4">
        <v>2557</v>
      </c>
      <c r="F38" s="4">
        <v>1765</v>
      </c>
      <c r="G38" s="5">
        <v>19</v>
      </c>
      <c r="H38" s="5">
        <v>37</v>
      </c>
      <c r="I38" s="4">
        <v>4378</v>
      </c>
      <c r="J38" s="5">
        <v>24</v>
      </c>
      <c r="K38" s="5">
        <v>0</v>
      </c>
    </row>
    <row r="39" spans="1:11" ht="23.25" thickBot="1">
      <c r="A39" s="3"/>
      <c r="B39" s="3" t="s">
        <v>6582</v>
      </c>
      <c r="C39" s="4">
        <v>2119</v>
      </c>
      <c r="D39" s="4">
        <v>1313</v>
      </c>
      <c r="E39" s="5">
        <v>690</v>
      </c>
      <c r="F39" s="5">
        <v>588</v>
      </c>
      <c r="G39" s="5">
        <v>15</v>
      </c>
      <c r="H39" s="5">
        <v>9</v>
      </c>
      <c r="I39" s="4">
        <v>1302</v>
      </c>
      <c r="J39" s="5">
        <v>11</v>
      </c>
      <c r="K39" s="5">
        <v>806</v>
      </c>
    </row>
    <row r="40" spans="1:11" ht="23.25" thickBot="1">
      <c r="A40" s="3"/>
      <c r="B40" s="3" t="s">
        <v>6581</v>
      </c>
      <c r="C40" s="4">
        <v>2619</v>
      </c>
      <c r="D40" s="4">
        <v>1624</v>
      </c>
      <c r="E40" s="5">
        <v>763</v>
      </c>
      <c r="F40" s="5">
        <v>825</v>
      </c>
      <c r="G40" s="5">
        <v>7</v>
      </c>
      <c r="H40" s="5">
        <v>12</v>
      </c>
      <c r="I40" s="4">
        <v>1607</v>
      </c>
      <c r="J40" s="5">
        <v>17</v>
      </c>
      <c r="K40" s="5">
        <v>995</v>
      </c>
    </row>
    <row r="41" spans="1:11" ht="23.25" thickBot="1">
      <c r="A41" s="3"/>
      <c r="B41" s="3" t="s">
        <v>6580</v>
      </c>
      <c r="C41" s="4">
        <v>2134</v>
      </c>
      <c r="D41" s="4">
        <v>1496</v>
      </c>
      <c r="E41" s="5">
        <v>612</v>
      </c>
      <c r="F41" s="5">
        <v>857</v>
      </c>
      <c r="G41" s="5">
        <v>5</v>
      </c>
      <c r="H41" s="5">
        <v>10</v>
      </c>
      <c r="I41" s="4">
        <v>1484</v>
      </c>
      <c r="J41" s="5">
        <v>12</v>
      </c>
      <c r="K41" s="5">
        <v>638</v>
      </c>
    </row>
    <row r="42" spans="1:11" ht="23.25" thickBot="1">
      <c r="A42" s="3"/>
      <c r="B42" s="3" t="s">
        <v>6579</v>
      </c>
      <c r="C42" s="4">
        <v>3295</v>
      </c>
      <c r="D42" s="4">
        <v>1877</v>
      </c>
      <c r="E42" s="5">
        <v>927</v>
      </c>
      <c r="F42" s="5">
        <v>891</v>
      </c>
      <c r="G42" s="5">
        <v>16</v>
      </c>
      <c r="H42" s="5">
        <v>19</v>
      </c>
      <c r="I42" s="4">
        <v>1853</v>
      </c>
      <c r="J42" s="5">
        <v>24</v>
      </c>
      <c r="K42" s="4">
        <v>1418</v>
      </c>
    </row>
    <row r="43" spans="1:11" ht="23.25" thickBot="1">
      <c r="A43" s="3"/>
      <c r="B43" s="3" t="s">
        <v>6578</v>
      </c>
      <c r="C43" s="4">
        <v>1707</v>
      </c>
      <c r="D43" s="5">
        <v>881</v>
      </c>
      <c r="E43" s="5">
        <v>402</v>
      </c>
      <c r="F43" s="5">
        <v>423</v>
      </c>
      <c r="G43" s="5">
        <v>14</v>
      </c>
      <c r="H43" s="5">
        <v>22</v>
      </c>
      <c r="I43" s="5">
        <v>861</v>
      </c>
      <c r="J43" s="5">
        <v>20</v>
      </c>
      <c r="K43" s="5">
        <v>826</v>
      </c>
    </row>
    <row r="44" spans="1:11" ht="17.25" thickBot="1">
      <c r="A44" s="3" t="s">
        <v>6577</v>
      </c>
      <c r="B44" s="3" t="s">
        <v>36</v>
      </c>
      <c r="C44" s="4">
        <v>17572</v>
      </c>
      <c r="D44" s="4">
        <v>9759</v>
      </c>
      <c r="E44" s="4">
        <v>5254</v>
      </c>
      <c r="F44" s="4">
        <v>4181</v>
      </c>
      <c r="G44" s="5">
        <v>89</v>
      </c>
      <c r="H44" s="5">
        <v>99</v>
      </c>
      <c r="I44" s="4">
        <v>9623</v>
      </c>
      <c r="J44" s="5">
        <v>136</v>
      </c>
      <c r="K44" s="4">
        <v>7813</v>
      </c>
    </row>
    <row r="45" spans="1:11" ht="23.25" thickBot="1">
      <c r="A45" s="3"/>
      <c r="B45" s="3" t="s">
        <v>37</v>
      </c>
      <c r="C45" s="4">
        <v>3402</v>
      </c>
      <c r="D45" s="4">
        <v>3401</v>
      </c>
      <c r="E45" s="4">
        <v>1935</v>
      </c>
      <c r="F45" s="4">
        <v>1389</v>
      </c>
      <c r="G45" s="5">
        <v>17</v>
      </c>
      <c r="H45" s="5">
        <v>23</v>
      </c>
      <c r="I45" s="4">
        <v>3364</v>
      </c>
      <c r="J45" s="5">
        <v>37</v>
      </c>
      <c r="K45" s="5">
        <v>1</v>
      </c>
    </row>
    <row r="46" spans="1:11" ht="23.25" thickBot="1">
      <c r="A46" s="3"/>
      <c r="B46" s="3" t="s">
        <v>6576</v>
      </c>
      <c r="C46" s="4">
        <v>2001</v>
      </c>
      <c r="D46" s="4">
        <v>1144</v>
      </c>
      <c r="E46" s="5">
        <v>538</v>
      </c>
      <c r="F46" s="5">
        <v>579</v>
      </c>
      <c r="G46" s="5">
        <v>9</v>
      </c>
      <c r="H46" s="5">
        <v>7</v>
      </c>
      <c r="I46" s="4">
        <v>1133</v>
      </c>
      <c r="J46" s="5">
        <v>11</v>
      </c>
      <c r="K46" s="5">
        <v>857</v>
      </c>
    </row>
    <row r="47" spans="1:11" ht="23.25" thickBot="1">
      <c r="A47" s="3"/>
      <c r="B47" s="3" t="s">
        <v>6575</v>
      </c>
      <c r="C47" s="4">
        <v>2222</v>
      </c>
      <c r="D47" s="4">
        <v>1015</v>
      </c>
      <c r="E47" s="5">
        <v>522</v>
      </c>
      <c r="F47" s="5">
        <v>453</v>
      </c>
      <c r="G47" s="5">
        <v>15</v>
      </c>
      <c r="H47" s="5">
        <v>5</v>
      </c>
      <c r="I47" s="5">
        <v>995</v>
      </c>
      <c r="J47" s="5">
        <v>20</v>
      </c>
      <c r="K47" s="4">
        <v>1207</v>
      </c>
    </row>
    <row r="48" spans="1:11" ht="23.25" thickBot="1">
      <c r="A48" s="3"/>
      <c r="B48" s="3" t="s">
        <v>6574</v>
      </c>
      <c r="C48" s="4">
        <v>3799</v>
      </c>
      <c r="D48" s="4">
        <v>1575</v>
      </c>
      <c r="E48" s="5">
        <v>865</v>
      </c>
      <c r="F48" s="5">
        <v>657</v>
      </c>
      <c r="G48" s="5">
        <v>13</v>
      </c>
      <c r="H48" s="5">
        <v>18</v>
      </c>
      <c r="I48" s="4">
        <v>1553</v>
      </c>
      <c r="J48" s="5">
        <v>22</v>
      </c>
      <c r="K48" s="4">
        <v>2224</v>
      </c>
    </row>
    <row r="49" spans="1:11" ht="23.25" thickBot="1">
      <c r="A49" s="3"/>
      <c r="B49" s="3" t="s">
        <v>6573</v>
      </c>
      <c r="C49" s="4">
        <v>2960</v>
      </c>
      <c r="D49" s="4">
        <v>1300</v>
      </c>
      <c r="E49" s="5">
        <v>676</v>
      </c>
      <c r="F49" s="5">
        <v>560</v>
      </c>
      <c r="G49" s="5">
        <v>19</v>
      </c>
      <c r="H49" s="5">
        <v>21</v>
      </c>
      <c r="I49" s="4">
        <v>1276</v>
      </c>
      <c r="J49" s="5">
        <v>24</v>
      </c>
      <c r="K49" s="4">
        <v>1660</v>
      </c>
    </row>
    <row r="50" spans="1:11" ht="23.25" thickBot="1">
      <c r="A50" s="3"/>
      <c r="B50" s="3" t="s">
        <v>6572</v>
      </c>
      <c r="C50" s="4">
        <v>3188</v>
      </c>
      <c r="D50" s="4">
        <v>1324</v>
      </c>
      <c r="E50" s="5">
        <v>718</v>
      </c>
      <c r="F50" s="5">
        <v>543</v>
      </c>
      <c r="G50" s="5">
        <v>16</v>
      </c>
      <c r="H50" s="5">
        <v>25</v>
      </c>
      <c r="I50" s="4">
        <v>1302</v>
      </c>
      <c r="J50" s="5">
        <v>22</v>
      </c>
      <c r="K50" s="4">
        <v>1864</v>
      </c>
    </row>
    <row r="51" spans="1:11" ht="17.25" thickBot="1">
      <c r="A51" s="3" t="s">
        <v>6571</v>
      </c>
      <c r="B51" s="3" t="s">
        <v>36</v>
      </c>
      <c r="C51" s="4">
        <v>20280</v>
      </c>
      <c r="D51" s="4">
        <v>10585</v>
      </c>
      <c r="E51" s="4">
        <v>6210</v>
      </c>
      <c r="F51" s="4">
        <v>4067</v>
      </c>
      <c r="G51" s="5">
        <v>93</v>
      </c>
      <c r="H51" s="5">
        <v>91</v>
      </c>
      <c r="I51" s="4">
        <v>10461</v>
      </c>
      <c r="J51" s="5">
        <v>124</v>
      </c>
      <c r="K51" s="4">
        <v>9695</v>
      </c>
    </row>
    <row r="52" spans="1:11" ht="23.25" thickBot="1">
      <c r="A52" s="3"/>
      <c r="B52" s="3" t="s">
        <v>37</v>
      </c>
      <c r="C52" s="4">
        <v>3905</v>
      </c>
      <c r="D52" s="4">
        <v>3905</v>
      </c>
      <c r="E52" s="4">
        <v>2557</v>
      </c>
      <c r="F52" s="4">
        <v>1262</v>
      </c>
      <c r="G52" s="5">
        <v>26</v>
      </c>
      <c r="H52" s="5">
        <v>19</v>
      </c>
      <c r="I52" s="4">
        <v>3864</v>
      </c>
      <c r="J52" s="5">
        <v>41</v>
      </c>
      <c r="K52" s="5">
        <v>0</v>
      </c>
    </row>
    <row r="53" spans="1:11" ht="23.25" thickBot="1">
      <c r="A53" s="3"/>
      <c r="B53" s="3" t="s">
        <v>6570</v>
      </c>
      <c r="C53" s="4">
        <v>3613</v>
      </c>
      <c r="D53" s="4">
        <v>1020</v>
      </c>
      <c r="E53" s="5">
        <v>589</v>
      </c>
      <c r="F53" s="5">
        <v>374</v>
      </c>
      <c r="G53" s="5">
        <v>15</v>
      </c>
      <c r="H53" s="5">
        <v>21</v>
      </c>
      <c r="I53" s="5">
        <v>999</v>
      </c>
      <c r="J53" s="5">
        <v>21</v>
      </c>
      <c r="K53" s="4">
        <v>2593</v>
      </c>
    </row>
    <row r="54" spans="1:11" ht="23.25" thickBot="1">
      <c r="A54" s="3"/>
      <c r="B54" s="3" t="s">
        <v>6569</v>
      </c>
      <c r="C54" s="4">
        <v>3342</v>
      </c>
      <c r="D54" s="4">
        <v>1759</v>
      </c>
      <c r="E54" s="5">
        <v>963</v>
      </c>
      <c r="F54" s="5">
        <v>744</v>
      </c>
      <c r="G54" s="5">
        <v>11</v>
      </c>
      <c r="H54" s="5">
        <v>16</v>
      </c>
      <c r="I54" s="4">
        <v>1734</v>
      </c>
      <c r="J54" s="5">
        <v>25</v>
      </c>
      <c r="K54" s="4">
        <v>1583</v>
      </c>
    </row>
    <row r="55" spans="1:11" ht="23.25" thickBot="1">
      <c r="A55" s="3"/>
      <c r="B55" s="3" t="s">
        <v>6568</v>
      </c>
      <c r="C55" s="4">
        <v>3033</v>
      </c>
      <c r="D55" s="4">
        <v>1560</v>
      </c>
      <c r="E55" s="5">
        <v>893</v>
      </c>
      <c r="F55" s="5">
        <v>635</v>
      </c>
      <c r="G55" s="5">
        <v>14</v>
      </c>
      <c r="H55" s="5">
        <v>9</v>
      </c>
      <c r="I55" s="4">
        <v>1551</v>
      </c>
      <c r="J55" s="5">
        <v>9</v>
      </c>
      <c r="K55" s="4">
        <v>1473</v>
      </c>
    </row>
    <row r="56" spans="1:11" ht="23.25" thickBot="1">
      <c r="A56" s="3"/>
      <c r="B56" s="3" t="s">
        <v>6567</v>
      </c>
      <c r="C56" s="4">
        <v>3021</v>
      </c>
      <c r="D56" s="4">
        <v>1093</v>
      </c>
      <c r="E56" s="5">
        <v>587</v>
      </c>
      <c r="F56" s="5">
        <v>469</v>
      </c>
      <c r="G56" s="5">
        <v>8</v>
      </c>
      <c r="H56" s="5">
        <v>13</v>
      </c>
      <c r="I56" s="4">
        <v>1077</v>
      </c>
      <c r="J56" s="5">
        <v>16</v>
      </c>
      <c r="K56" s="4">
        <v>1928</v>
      </c>
    </row>
    <row r="57" spans="1:11" ht="23.25" thickBot="1">
      <c r="A57" s="3"/>
      <c r="B57" s="3" t="s">
        <v>6566</v>
      </c>
      <c r="C57" s="4">
        <v>3366</v>
      </c>
      <c r="D57" s="4">
        <v>1248</v>
      </c>
      <c r="E57" s="5">
        <v>621</v>
      </c>
      <c r="F57" s="5">
        <v>583</v>
      </c>
      <c r="G57" s="5">
        <v>19</v>
      </c>
      <c r="H57" s="5">
        <v>13</v>
      </c>
      <c r="I57" s="4">
        <v>1236</v>
      </c>
      <c r="J57" s="5">
        <v>12</v>
      </c>
      <c r="K57" s="4">
        <v>2118</v>
      </c>
    </row>
    <row r="58" spans="1:11" ht="17.25" thickBot="1">
      <c r="A58" s="3" t="s">
        <v>6565</v>
      </c>
      <c r="B58" s="3" t="s">
        <v>36</v>
      </c>
      <c r="C58" s="4">
        <v>10233</v>
      </c>
      <c r="D58" s="4">
        <v>5651</v>
      </c>
      <c r="E58" s="4">
        <v>3233</v>
      </c>
      <c r="F58" s="4">
        <v>2183</v>
      </c>
      <c r="G58" s="5">
        <v>59</v>
      </c>
      <c r="H58" s="5">
        <v>67</v>
      </c>
      <c r="I58" s="4">
        <v>5542</v>
      </c>
      <c r="J58" s="5">
        <v>109</v>
      </c>
      <c r="K58" s="4">
        <v>4582</v>
      </c>
    </row>
    <row r="59" spans="1:11" ht="23.25" thickBot="1">
      <c r="A59" s="3"/>
      <c r="B59" s="3" t="s">
        <v>37</v>
      </c>
      <c r="C59" s="4">
        <v>2330</v>
      </c>
      <c r="D59" s="4">
        <v>2328</v>
      </c>
      <c r="E59" s="4">
        <v>1538</v>
      </c>
      <c r="F59" s="5">
        <v>714</v>
      </c>
      <c r="G59" s="5">
        <v>14</v>
      </c>
      <c r="H59" s="5">
        <v>25</v>
      </c>
      <c r="I59" s="4">
        <v>2291</v>
      </c>
      <c r="J59" s="5">
        <v>37</v>
      </c>
      <c r="K59" s="5">
        <v>2</v>
      </c>
    </row>
    <row r="60" spans="1:11" ht="23.25" thickBot="1">
      <c r="A60" s="3"/>
      <c r="B60" s="3" t="s">
        <v>6564</v>
      </c>
      <c r="C60" s="4">
        <v>2469</v>
      </c>
      <c r="D60" s="4">
        <v>1030</v>
      </c>
      <c r="E60" s="5">
        <v>522</v>
      </c>
      <c r="F60" s="5">
        <v>444</v>
      </c>
      <c r="G60" s="5">
        <v>18</v>
      </c>
      <c r="H60" s="5">
        <v>20</v>
      </c>
      <c r="I60" s="4">
        <v>1004</v>
      </c>
      <c r="J60" s="5">
        <v>26</v>
      </c>
      <c r="K60" s="4">
        <v>1439</v>
      </c>
    </row>
    <row r="61" spans="1:11" ht="23.25" thickBot="1">
      <c r="A61" s="3"/>
      <c r="B61" s="3" t="s">
        <v>6563</v>
      </c>
      <c r="C61" s="4">
        <v>2894</v>
      </c>
      <c r="D61" s="4">
        <v>1348</v>
      </c>
      <c r="E61" s="5">
        <v>684</v>
      </c>
      <c r="F61" s="5">
        <v>614</v>
      </c>
      <c r="G61" s="5">
        <v>15</v>
      </c>
      <c r="H61" s="5">
        <v>9</v>
      </c>
      <c r="I61" s="4">
        <v>1322</v>
      </c>
      <c r="J61" s="5">
        <v>26</v>
      </c>
      <c r="K61" s="4">
        <v>1546</v>
      </c>
    </row>
    <row r="62" spans="1:11" ht="23.25" thickBot="1">
      <c r="A62" s="3"/>
      <c r="B62" s="3" t="s">
        <v>6562</v>
      </c>
      <c r="C62" s="4">
        <v>2540</v>
      </c>
      <c r="D62" s="5">
        <v>945</v>
      </c>
      <c r="E62" s="5">
        <v>489</v>
      </c>
      <c r="F62" s="5">
        <v>411</v>
      </c>
      <c r="G62" s="5">
        <v>12</v>
      </c>
      <c r="H62" s="5">
        <v>13</v>
      </c>
      <c r="I62" s="5">
        <v>925</v>
      </c>
      <c r="J62" s="5">
        <v>20</v>
      </c>
      <c r="K62" s="4">
        <v>1595</v>
      </c>
    </row>
    <row r="63" spans="1:11" ht="17.25" thickBot="1">
      <c r="A63" s="3" t="s">
        <v>6561</v>
      </c>
      <c r="B63" s="3" t="s">
        <v>36</v>
      </c>
      <c r="C63" s="4">
        <v>12375</v>
      </c>
      <c r="D63" s="4">
        <v>8383</v>
      </c>
      <c r="E63" s="4">
        <v>4278</v>
      </c>
      <c r="F63" s="4">
        <v>3770</v>
      </c>
      <c r="G63" s="5">
        <v>74</v>
      </c>
      <c r="H63" s="5">
        <v>76</v>
      </c>
      <c r="I63" s="4">
        <v>8198</v>
      </c>
      <c r="J63" s="5">
        <v>185</v>
      </c>
      <c r="K63" s="4">
        <v>3992</v>
      </c>
    </row>
    <row r="64" spans="1:11" ht="23.25" thickBot="1">
      <c r="A64" s="3"/>
      <c r="B64" s="3" t="s">
        <v>37</v>
      </c>
      <c r="C64" s="4">
        <v>3315</v>
      </c>
      <c r="D64" s="4">
        <v>3314</v>
      </c>
      <c r="E64" s="4">
        <v>1901</v>
      </c>
      <c r="F64" s="4">
        <v>1308</v>
      </c>
      <c r="G64" s="5">
        <v>26</v>
      </c>
      <c r="H64" s="5">
        <v>17</v>
      </c>
      <c r="I64" s="4">
        <v>3252</v>
      </c>
      <c r="J64" s="5">
        <v>62</v>
      </c>
      <c r="K64" s="5">
        <v>1</v>
      </c>
    </row>
    <row r="65" spans="1:11" ht="23.25" thickBot="1">
      <c r="A65" s="3"/>
      <c r="B65" s="3" t="s">
        <v>6560</v>
      </c>
      <c r="C65" s="4">
        <v>1742</v>
      </c>
      <c r="D65" s="5">
        <v>809</v>
      </c>
      <c r="E65" s="5">
        <v>399</v>
      </c>
      <c r="F65" s="5">
        <v>342</v>
      </c>
      <c r="G65" s="5">
        <v>7</v>
      </c>
      <c r="H65" s="5">
        <v>17</v>
      </c>
      <c r="I65" s="5">
        <v>765</v>
      </c>
      <c r="J65" s="5">
        <v>44</v>
      </c>
      <c r="K65" s="5">
        <v>933</v>
      </c>
    </row>
    <row r="66" spans="1:11" ht="23.25" thickBot="1">
      <c r="A66" s="3"/>
      <c r="B66" s="3" t="s">
        <v>6559</v>
      </c>
      <c r="C66" s="4">
        <v>2536</v>
      </c>
      <c r="D66" s="4">
        <v>1556</v>
      </c>
      <c r="E66" s="5">
        <v>747</v>
      </c>
      <c r="F66" s="5">
        <v>755</v>
      </c>
      <c r="G66" s="5">
        <v>13</v>
      </c>
      <c r="H66" s="5">
        <v>13</v>
      </c>
      <c r="I66" s="4">
        <v>1528</v>
      </c>
      <c r="J66" s="5">
        <v>28</v>
      </c>
      <c r="K66" s="5">
        <v>980</v>
      </c>
    </row>
    <row r="67" spans="1:11" ht="23.25" thickBot="1">
      <c r="A67" s="3"/>
      <c r="B67" s="3" t="s">
        <v>6558</v>
      </c>
      <c r="C67" s="4">
        <v>2043</v>
      </c>
      <c r="D67" s="4">
        <v>1058</v>
      </c>
      <c r="E67" s="5">
        <v>524</v>
      </c>
      <c r="F67" s="5">
        <v>483</v>
      </c>
      <c r="G67" s="5">
        <v>12</v>
      </c>
      <c r="H67" s="5">
        <v>17</v>
      </c>
      <c r="I67" s="4">
        <v>1036</v>
      </c>
      <c r="J67" s="5">
        <v>22</v>
      </c>
      <c r="K67" s="5">
        <v>985</v>
      </c>
    </row>
    <row r="68" spans="1:11" ht="23.25" thickBot="1">
      <c r="A68" s="3"/>
      <c r="B68" s="3" t="s">
        <v>6557</v>
      </c>
      <c r="C68" s="4">
        <v>2739</v>
      </c>
      <c r="D68" s="4">
        <v>1646</v>
      </c>
      <c r="E68" s="5">
        <v>707</v>
      </c>
      <c r="F68" s="5">
        <v>882</v>
      </c>
      <c r="G68" s="5">
        <v>16</v>
      </c>
      <c r="H68" s="5">
        <v>12</v>
      </c>
      <c r="I68" s="4">
        <v>1617</v>
      </c>
      <c r="J68" s="5">
        <v>29</v>
      </c>
      <c r="K68" s="4">
        <v>1093</v>
      </c>
    </row>
    <row r="69" spans="1:11" ht="17.25" thickBot="1">
      <c r="A69" s="3" t="s">
        <v>6556</v>
      </c>
      <c r="B69" s="3" t="s">
        <v>36</v>
      </c>
      <c r="C69" s="4">
        <v>16824</v>
      </c>
      <c r="D69" s="4">
        <v>12246</v>
      </c>
      <c r="E69" s="4">
        <v>6963</v>
      </c>
      <c r="F69" s="4">
        <v>4969</v>
      </c>
      <c r="G69" s="5">
        <v>75</v>
      </c>
      <c r="H69" s="5">
        <v>75</v>
      </c>
      <c r="I69" s="4">
        <v>12082</v>
      </c>
      <c r="J69" s="5">
        <v>164</v>
      </c>
      <c r="K69" s="4">
        <v>4578</v>
      </c>
    </row>
    <row r="70" spans="1:11" ht="23.25" thickBot="1">
      <c r="A70" s="3"/>
      <c r="B70" s="3" t="s">
        <v>37</v>
      </c>
      <c r="C70" s="4">
        <v>4832</v>
      </c>
      <c r="D70" s="4">
        <v>4826</v>
      </c>
      <c r="E70" s="4">
        <v>3015</v>
      </c>
      <c r="F70" s="4">
        <v>1717</v>
      </c>
      <c r="G70" s="5">
        <v>27</v>
      </c>
      <c r="H70" s="5">
        <v>17</v>
      </c>
      <c r="I70" s="4">
        <v>4776</v>
      </c>
      <c r="J70" s="5">
        <v>50</v>
      </c>
      <c r="K70" s="5">
        <v>6</v>
      </c>
    </row>
    <row r="71" spans="1:11" ht="23.25" thickBot="1">
      <c r="A71" s="3"/>
      <c r="B71" s="3" t="s">
        <v>6555</v>
      </c>
      <c r="C71" s="4">
        <v>2083</v>
      </c>
      <c r="D71" s="4">
        <v>1220</v>
      </c>
      <c r="E71" s="5">
        <v>622</v>
      </c>
      <c r="F71" s="5">
        <v>561</v>
      </c>
      <c r="G71" s="5">
        <v>6</v>
      </c>
      <c r="H71" s="5">
        <v>9</v>
      </c>
      <c r="I71" s="4">
        <v>1198</v>
      </c>
      <c r="J71" s="5">
        <v>22</v>
      </c>
      <c r="K71" s="5">
        <v>863</v>
      </c>
    </row>
    <row r="72" spans="1:11" ht="23.25" thickBot="1">
      <c r="A72" s="3"/>
      <c r="B72" s="3" t="s">
        <v>6554</v>
      </c>
      <c r="C72" s="4">
        <v>2197</v>
      </c>
      <c r="D72" s="4">
        <v>1343</v>
      </c>
      <c r="E72" s="5">
        <v>759</v>
      </c>
      <c r="F72" s="5">
        <v>543</v>
      </c>
      <c r="G72" s="5">
        <v>11</v>
      </c>
      <c r="H72" s="5">
        <v>14</v>
      </c>
      <c r="I72" s="4">
        <v>1327</v>
      </c>
      <c r="J72" s="5">
        <v>16</v>
      </c>
      <c r="K72" s="5">
        <v>854</v>
      </c>
    </row>
    <row r="73" spans="1:11" ht="23.25" thickBot="1">
      <c r="A73" s="3"/>
      <c r="B73" s="3" t="s">
        <v>6553</v>
      </c>
      <c r="C73" s="4">
        <v>2876</v>
      </c>
      <c r="D73" s="4">
        <v>1753</v>
      </c>
      <c r="E73" s="4">
        <v>1005</v>
      </c>
      <c r="F73" s="5">
        <v>710</v>
      </c>
      <c r="G73" s="5">
        <v>11</v>
      </c>
      <c r="H73" s="5">
        <v>11</v>
      </c>
      <c r="I73" s="4">
        <v>1737</v>
      </c>
      <c r="J73" s="5">
        <v>16</v>
      </c>
      <c r="K73" s="4">
        <v>1123</v>
      </c>
    </row>
    <row r="74" spans="1:11" ht="23.25" thickBot="1">
      <c r="A74" s="3"/>
      <c r="B74" s="3" t="s">
        <v>6552</v>
      </c>
      <c r="C74" s="4">
        <v>2555</v>
      </c>
      <c r="D74" s="4">
        <v>1681</v>
      </c>
      <c r="E74" s="5">
        <v>763</v>
      </c>
      <c r="F74" s="5">
        <v>857</v>
      </c>
      <c r="G74" s="5">
        <v>7</v>
      </c>
      <c r="H74" s="5">
        <v>15</v>
      </c>
      <c r="I74" s="4">
        <v>1642</v>
      </c>
      <c r="J74" s="5">
        <v>39</v>
      </c>
      <c r="K74" s="5">
        <v>874</v>
      </c>
    </row>
    <row r="75" spans="1:11" ht="23.25" thickBot="1">
      <c r="A75" s="3"/>
      <c r="B75" s="3" t="s">
        <v>6551</v>
      </c>
      <c r="C75" s="4">
        <v>2281</v>
      </c>
      <c r="D75" s="4">
        <v>1423</v>
      </c>
      <c r="E75" s="5">
        <v>799</v>
      </c>
      <c r="F75" s="5">
        <v>581</v>
      </c>
      <c r="G75" s="5">
        <v>13</v>
      </c>
      <c r="H75" s="5">
        <v>9</v>
      </c>
      <c r="I75" s="4">
        <v>1402</v>
      </c>
      <c r="J75" s="5">
        <v>21</v>
      </c>
      <c r="K75" s="5">
        <v>858</v>
      </c>
    </row>
    <row r="76" spans="1:11" ht="17.25" thickBot="1">
      <c r="A76" s="3" t="s">
        <v>6550</v>
      </c>
      <c r="B76" s="3" t="s">
        <v>36</v>
      </c>
      <c r="C76" s="4">
        <v>10349</v>
      </c>
      <c r="D76" s="4">
        <v>7301</v>
      </c>
      <c r="E76" s="4">
        <v>4409</v>
      </c>
      <c r="F76" s="4">
        <v>2699</v>
      </c>
      <c r="G76" s="5">
        <v>38</v>
      </c>
      <c r="H76" s="5">
        <v>48</v>
      </c>
      <c r="I76" s="4">
        <v>7194</v>
      </c>
      <c r="J76" s="5">
        <v>107</v>
      </c>
      <c r="K76" s="4">
        <v>3048</v>
      </c>
    </row>
    <row r="77" spans="1:11" ht="23.25" thickBot="1">
      <c r="A77" s="3"/>
      <c r="B77" s="3" t="s">
        <v>37</v>
      </c>
      <c r="C77" s="4">
        <v>2868</v>
      </c>
      <c r="D77" s="4">
        <v>2862</v>
      </c>
      <c r="E77" s="4">
        <v>1912</v>
      </c>
      <c r="F77" s="5">
        <v>886</v>
      </c>
      <c r="G77" s="5">
        <v>11</v>
      </c>
      <c r="H77" s="5">
        <v>12</v>
      </c>
      <c r="I77" s="4">
        <v>2821</v>
      </c>
      <c r="J77" s="5">
        <v>41</v>
      </c>
      <c r="K77" s="5">
        <v>6</v>
      </c>
    </row>
    <row r="78" spans="1:11" ht="17.25" thickBot="1">
      <c r="A78" s="3"/>
      <c r="B78" s="3" t="s">
        <v>6549</v>
      </c>
      <c r="C78" s="4">
        <v>3368</v>
      </c>
      <c r="D78" s="4">
        <v>1778</v>
      </c>
      <c r="E78" s="4">
        <v>1009</v>
      </c>
      <c r="F78" s="5">
        <v>714</v>
      </c>
      <c r="G78" s="5">
        <v>9</v>
      </c>
      <c r="H78" s="5">
        <v>19</v>
      </c>
      <c r="I78" s="4">
        <v>1751</v>
      </c>
      <c r="J78" s="5">
        <v>27</v>
      </c>
      <c r="K78" s="4">
        <v>1590</v>
      </c>
    </row>
    <row r="79" spans="1:11" ht="17.25" thickBot="1">
      <c r="A79" s="3"/>
      <c r="B79" s="3" t="s">
        <v>6548</v>
      </c>
      <c r="C79" s="4">
        <v>1734</v>
      </c>
      <c r="D79" s="4">
        <v>1107</v>
      </c>
      <c r="E79" s="5">
        <v>688</v>
      </c>
      <c r="F79" s="5">
        <v>388</v>
      </c>
      <c r="G79" s="5">
        <v>10</v>
      </c>
      <c r="H79" s="5">
        <v>5</v>
      </c>
      <c r="I79" s="4">
        <v>1091</v>
      </c>
      <c r="J79" s="5">
        <v>16</v>
      </c>
      <c r="K79" s="5">
        <v>627</v>
      </c>
    </row>
    <row r="80" spans="1:11" ht="17.25" thickBot="1">
      <c r="A80" s="3"/>
      <c r="B80" s="3" t="s">
        <v>6547</v>
      </c>
      <c r="C80" s="4">
        <v>2379</v>
      </c>
      <c r="D80" s="4">
        <v>1554</v>
      </c>
      <c r="E80" s="5">
        <v>800</v>
      </c>
      <c r="F80" s="5">
        <v>711</v>
      </c>
      <c r="G80" s="5">
        <v>8</v>
      </c>
      <c r="H80" s="5">
        <v>12</v>
      </c>
      <c r="I80" s="4">
        <v>1531</v>
      </c>
      <c r="J80" s="5">
        <v>23</v>
      </c>
      <c r="K80" s="5">
        <v>825</v>
      </c>
    </row>
    <row r="81" spans="1:11" ht="23.25" thickBot="1">
      <c r="A81" s="3" t="s">
        <v>97</v>
      </c>
      <c r="B81" s="3"/>
      <c r="C81" s="5">
        <v>0</v>
      </c>
      <c r="D81" s="5">
        <v>22</v>
      </c>
      <c r="E81" s="5">
        <v>20</v>
      </c>
      <c r="F81" s="5">
        <v>2</v>
      </c>
      <c r="G81" s="5">
        <v>0</v>
      </c>
      <c r="H81" s="5">
        <v>0</v>
      </c>
      <c r="I81" s="5">
        <v>22</v>
      </c>
      <c r="J81" s="5">
        <v>0</v>
      </c>
      <c r="K81" s="5">
        <v>-22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7CDD-2375-4DBF-B203-01FA85583D30}">
  <sheetPr>
    <tabColor theme="9" tint="0.59999389629810485"/>
  </sheetPr>
  <dimension ref="A1:X5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13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6655</v>
      </c>
      <c r="F3" s="26" t="s">
        <v>6654</v>
      </c>
      <c r="G3" s="26" t="s">
        <v>6653</v>
      </c>
      <c r="H3" s="26" t="s">
        <v>6652</v>
      </c>
      <c r="I3" s="26" t="s">
        <v>6651</v>
      </c>
      <c r="J3" s="44"/>
      <c r="K3" s="26"/>
      <c r="L3" s="44"/>
      <c r="U3" t="s">
        <v>3</v>
      </c>
      <c r="V3" t="str">
        <f t="shared" si="0"/>
        <v>조승래</v>
      </c>
      <c r="W3" t="str">
        <f t="shared" si="0"/>
        <v>장동혁</v>
      </c>
      <c r="X3" t="str">
        <f t="shared" si="0"/>
        <v>양순옥</v>
      </c>
    </row>
    <row r="4" spans="1:24" ht="17.25" thickBot="1">
      <c r="A4" s="3" t="s">
        <v>30</v>
      </c>
      <c r="B4" s="3"/>
      <c r="C4" s="4">
        <v>148801</v>
      </c>
      <c r="D4" s="4">
        <v>99185</v>
      </c>
      <c r="E4" s="4">
        <v>55463</v>
      </c>
      <c r="F4" s="4">
        <v>39588</v>
      </c>
      <c r="G4" s="5">
        <v>368</v>
      </c>
      <c r="H4" s="4">
        <v>2148</v>
      </c>
      <c r="I4" s="5">
        <v>549</v>
      </c>
      <c r="J4" s="4">
        <v>98116</v>
      </c>
      <c r="K4" s="4">
        <v>1069</v>
      </c>
      <c r="L4" s="4">
        <v>49616</v>
      </c>
      <c r="V4" s="8"/>
      <c r="W4" s="8"/>
      <c r="X4" s="8"/>
    </row>
    <row r="5" spans="1:24" ht="23.25" thickBot="1">
      <c r="A5" s="3" t="s">
        <v>31</v>
      </c>
      <c r="B5" s="3"/>
      <c r="C5" s="5">
        <v>249</v>
      </c>
      <c r="D5" s="5">
        <v>237</v>
      </c>
      <c r="E5" s="5">
        <v>131</v>
      </c>
      <c r="F5" s="5">
        <v>83</v>
      </c>
      <c r="G5" s="5">
        <v>3</v>
      </c>
      <c r="H5" s="5">
        <v>8</v>
      </c>
      <c r="I5" s="5">
        <v>4</v>
      </c>
      <c r="J5" s="5">
        <v>229</v>
      </c>
      <c r="K5" s="5">
        <v>8</v>
      </c>
      <c r="L5" s="5">
        <v>12</v>
      </c>
      <c r="T5" t="s">
        <v>2929</v>
      </c>
      <c r="U5">
        <f>SUMIF($A:$A,"합계",D:D)</f>
        <v>99185</v>
      </c>
      <c r="V5">
        <f>SUMIF($A:$A,"합계",E:E)</f>
        <v>55463</v>
      </c>
      <c r="W5">
        <f>SUMIF($A:$A,"합계",F:F)</f>
        <v>39588</v>
      </c>
      <c r="X5">
        <f>SUMIF($A:$A,"합계",G:G)</f>
        <v>368</v>
      </c>
    </row>
    <row r="6" spans="1:24" ht="23.25" thickBot="1">
      <c r="A6" s="3" t="s">
        <v>32</v>
      </c>
      <c r="B6" s="3"/>
      <c r="C6" s="4">
        <v>12617</v>
      </c>
      <c r="D6" s="4">
        <v>12613</v>
      </c>
      <c r="E6" s="4">
        <v>7947</v>
      </c>
      <c r="F6" s="4">
        <v>4027</v>
      </c>
      <c r="G6" s="5">
        <v>45</v>
      </c>
      <c r="H6" s="5">
        <v>296</v>
      </c>
      <c r="I6" s="5">
        <v>93</v>
      </c>
      <c r="J6" s="4">
        <v>12408</v>
      </c>
      <c r="K6" s="5">
        <v>205</v>
      </c>
      <c r="L6" s="5">
        <v>4</v>
      </c>
      <c r="T6" t="s">
        <v>2930</v>
      </c>
      <c r="U6">
        <f>U5-U7</f>
        <v>59464</v>
      </c>
      <c r="V6">
        <f>V5-V7</f>
        <v>30643</v>
      </c>
      <c r="W6">
        <f>W5-W7</f>
        <v>26248</v>
      </c>
      <c r="X6">
        <f>X5-X7</f>
        <v>250</v>
      </c>
    </row>
    <row r="7" spans="1:24" ht="23.25" thickBot="1">
      <c r="A7" s="3" t="s">
        <v>33</v>
      </c>
      <c r="B7" s="3"/>
      <c r="C7" s="5">
        <v>470</v>
      </c>
      <c r="D7" s="5">
        <v>84</v>
      </c>
      <c r="E7" s="5">
        <v>65</v>
      </c>
      <c r="F7" s="5">
        <v>15</v>
      </c>
      <c r="G7" s="5">
        <v>1</v>
      </c>
      <c r="H7" s="5">
        <v>1</v>
      </c>
      <c r="I7" s="5">
        <v>0</v>
      </c>
      <c r="J7" s="5">
        <v>82</v>
      </c>
      <c r="K7" s="5">
        <v>2</v>
      </c>
      <c r="L7" s="5">
        <v>386</v>
      </c>
      <c r="T7" t="s">
        <v>2931</v>
      </c>
      <c r="U7">
        <f>U11+U10+U9</f>
        <v>39721</v>
      </c>
      <c r="V7">
        <f>V11+V10+V9</f>
        <v>24820</v>
      </c>
      <c r="W7">
        <f>W11+W10+W9</f>
        <v>13340</v>
      </c>
      <c r="X7">
        <f>X11+X10+X9</f>
        <v>118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2</v>
      </c>
      <c r="F8" s="5">
        <v>3</v>
      </c>
      <c r="G8" s="5">
        <v>0</v>
      </c>
      <c r="H8" s="5">
        <v>1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6650</v>
      </c>
      <c r="B9" s="3" t="s">
        <v>36</v>
      </c>
      <c r="C9" s="4">
        <v>26211</v>
      </c>
      <c r="D9" s="4">
        <v>15577</v>
      </c>
      <c r="E9" s="4">
        <v>8500</v>
      </c>
      <c r="F9" s="4">
        <v>6517</v>
      </c>
      <c r="G9" s="5">
        <v>79</v>
      </c>
      <c r="H9" s="5">
        <v>243</v>
      </c>
      <c r="I9" s="5">
        <v>83</v>
      </c>
      <c r="J9" s="4">
        <v>15422</v>
      </c>
      <c r="K9" s="5">
        <v>155</v>
      </c>
      <c r="L9" s="4">
        <v>10634</v>
      </c>
      <c r="T9" t="s">
        <v>2934</v>
      </c>
      <c r="U9">
        <f>SUMIF($A:$A,"거소·선상투표",D:D)+SUMIF($A:$A,"국외부재자투표",D:D)+SUMIF($A:$A,"국외부재자투표(공관)",D:D)</f>
        <v>327</v>
      </c>
      <c r="V9">
        <f t="shared" ref="V9:X11" si="1">SUMIF($A:$A,"거소·선상투표",E:E)+SUMIF($A:$A,"국외부재자투표",E:E)+SUMIF($A:$A,"국외부재자투표(공관)",E:E)</f>
        <v>198</v>
      </c>
      <c r="W9">
        <f t="shared" si="1"/>
        <v>101</v>
      </c>
      <c r="X9">
        <f t="shared" si="1"/>
        <v>4</v>
      </c>
    </row>
    <row r="10" spans="1:24" ht="23.25" thickBot="1">
      <c r="A10" s="3"/>
      <c r="B10" s="3" t="s">
        <v>37</v>
      </c>
      <c r="C10" s="4">
        <v>3939</v>
      </c>
      <c r="D10" s="4">
        <v>3939</v>
      </c>
      <c r="E10" s="4">
        <v>2429</v>
      </c>
      <c r="F10" s="4">
        <v>1369</v>
      </c>
      <c r="G10" s="5">
        <v>16</v>
      </c>
      <c r="H10" s="5">
        <v>64</v>
      </c>
      <c r="I10" s="5">
        <v>18</v>
      </c>
      <c r="J10" s="4">
        <v>3896</v>
      </c>
      <c r="K10" s="5">
        <v>43</v>
      </c>
      <c r="L10" s="5">
        <v>0</v>
      </c>
      <c r="T10" t="s">
        <v>2932</v>
      </c>
      <c r="U10">
        <f>SUMIF($B:$B,"관내사전투표",D:D)</f>
        <v>26781</v>
      </c>
      <c r="V10">
        <f t="shared" ref="V10:X12" si="2">SUMIF($B:$B,"관내사전투표",E:E)</f>
        <v>16675</v>
      </c>
      <c r="W10">
        <f t="shared" si="2"/>
        <v>9212</v>
      </c>
      <c r="X10">
        <f t="shared" si="2"/>
        <v>69</v>
      </c>
    </row>
    <row r="11" spans="1:24" ht="17.25" thickBot="1">
      <c r="A11" s="3"/>
      <c r="B11" s="3" t="s">
        <v>6649</v>
      </c>
      <c r="C11" s="4">
        <v>3319</v>
      </c>
      <c r="D11" s="4">
        <v>1324</v>
      </c>
      <c r="E11" s="5">
        <v>637</v>
      </c>
      <c r="F11" s="5">
        <v>625</v>
      </c>
      <c r="G11" s="5">
        <v>11</v>
      </c>
      <c r="H11" s="5">
        <v>27</v>
      </c>
      <c r="I11" s="5">
        <v>9</v>
      </c>
      <c r="J11" s="4">
        <v>1309</v>
      </c>
      <c r="K11" s="5">
        <v>15</v>
      </c>
      <c r="L11" s="4">
        <v>1995</v>
      </c>
      <c r="T11" t="s">
        <v>2933</v>
      </c>
      <c r="U11">
        <f>SUMIF($A:$A,"관외사전투표",D:D)</f>
        <v>12613</v>
      </c>
      <c r="V11">
        <f t="shared" ref="V11:X13" si="3">SUMIF($A:$A,"관외사전투표",E:E)</f>
        <v>7947</v>
      </c>
      <c r="W11">
        <f t="shared" si="3"/>
        <v>4027</v>
      </c>
      <c r="X11">
        <f t="shared" si="3"/>
        <v>45</v>
      </c>
    </row>
    <row r="12" spans="1:24" ht="17.25" thickBot="1">
      <c r="A12" s="3"/>
      <c r="B12" s="3" t="s">
        <v>6648</v>
      </c>
      <c r="C12" s="4">
        <v>2573</v>
      </c>
      <c r="D12" s="4">
        <v>1426</v>
      </c>
      <c r="E12" s="5">
        <v>808</v>
      </c>
      <c r="F12" s="5">
        <v>556</v>
      </c>
      <c r="G12" s="5">
        <v>7</v>
      </c>
      <c r="H12" s="5">
        <v>31</v>
      </c>
      <c r="I12" s="5">
        <v>9</v>
      </c>
      <c r="J12" s="4">
        <v>1411</v>
      </c>
      <c r="K12" s="5">
        <v>15</v>
      </c>
      <c r="L12" s="4">
        <v>1147</v>
      </c>
    </row>
    <row r="13" spans="1:24" ht="17.25" thickBot="1">
      <c r="A13" s="3"/>
      <c r="B13" s="3" t="s">
        <v>6647</v>
      </c>
      <c r="C13" s="4">
        <v>2495</v>
      </c>
      <c r="D13" s="4">
        <v>1441</v>
      </c>
      <c r="E13" s="5">
        <v>760</v>
      </c>
      <c r="F13" s="5">
        <v>623</v>
      </c>
      <c r="G13" s="5">
        <v>12</v>
      </c>
      <c r="H13" s="5">
        <v>17</v>
      </c>
      <c r="I13" s="5">
        <v>7</v>
      </c>
      <c r="J13" s="4">
        <v>1419</v>
      </c>
      <c r="K13" s="5">
        <v>22</v>
      </c>
      <c r="L13" s="4">
        <v>1054</v>
      </c>
    </row>
    <row r="14" spans="1:24" ht="17.25" thickBot="1">
      <c r="A14" s="3"/>
      <c r="B14" s="3" t="s">
        <v>6646</v>
      </c>
      <c r="C14" s="4">
        <v>2633</v>
      </c>
      <c r="D14" s="4">
        <v>1066</v>
      </c>
      <c r="E14" s="5">
        <v>468</v>
      </c>
      <c r="F14" s="5">
        <v>563</v>
      </c>
      <c r="G14" s="5">
        <v>3</v>
      </c>
      <c r="H14" s="5">
        <v>14</v>
      </c>
      <c r="I14" s="5">
        <v>9</v>
      </c>
      <c r="J14" s="4">
        <v>1057</v>
      </c>
      <c r="K14" s="5">
        <v>9</v>
      </c>
      <c r="L14" s="4">
        <v>1567</v>
      </c>
      <c r="U14" s="8"/>
      <c r="V14" s="8"/>
      <c r="W14" s="8"/>
      <c r="X14" s="8"/>
    </row>
    <row r="15" spans="1:24" ht="17.25" thickBot="1">
      <c r="A15" s="3"/>
      <c r="B15" s="3" t="s">
        <v>6645</v>
      </c>
      <c r="C15" s="5">
        <v>398</v>
      </c>
      <c r="D15" s="5">
        <v>245</v>
      </c>
      <c r="E15" s="5">
        <v>100</v>
      </c>
      <c r="F15" s="5">
        <v>137</v>
      </c>
      <c r="G15" s="5">
        <v>2</v>
      </c>
      <c r="H15" s="5">
        <v>1</v>
      </c>
      <c r="I15" s="5">
        <v>1</v>
      </c>
      <c r="J15" s="5">
        <v>241</v>
      </c>
      <c r="K15" s="5">
        <v>4</v>
      </c>
      <c r="L15" s="5">
        <v>153</v>
      </c>
      <c r="U15" s="8"/>
      <c r="V15" s="8"/>
      <c r="W15" s="8"/>
      <c r="X15" s="8"/>
    </row>
    <row r="16" spans="1:24" ht="17.25" thickBot="1">
      <c r="A16" s="3"/>
      <c r="B16" s="3" t="s">
        <v>6644</v>
      </c>
      <c r="C16" s="5">
        <v>558</v>
      </c>
      <c r="D16" s="5">
        <v>314</v>
      </c>
      <c r="E16" s="5">
        <v>130</v>
      </c>
      <c r="F16" s="5">
        <v>172</v>
      </c>
      <c r="G16" s="5">
        <v>2</v>
      </c>
      <c r="H16" s="5">
        <v>1</v>
      </c>
      <c r="I16" s="5">
        <v>3</v>
      </c>
      <c r="J16" s="5">
        <v>308</v>
      </c>
      <c r="K16" s="5">
        <v>6</v>
      </c>
      <c r="L16" s="5">
        <v>244</v>
      </c>
    </row>
    <row r="17" spans="1:12" ht="17.25" thickBot="1">
      <c r="A17" s="3"/>
      <c r="B17" s="3" t="s">
        <v>6643</v>
      </c>
      <c r="C17" s="4">
        <v>3029</v>
      </c>
      <c r="D17" s="4">
        <v>1772</v>
      </c>
      <c r="E17" s="5">
        <v>999</v>
      </c>
      <c r="F17" s="5">
        <v>705</v>
      </c>
      <c r="G17" s="5">
        <v>10</v>
      </c>
      <c r="H17" s="5">
        <v>33</v>
      </c>
      <c r="I17" s="5">
        <v>8</v>
      </c>
      <c r="J17" s="4">
        <v>1755</v>
      </c>
      <c r="K17" s="5">
        <v>17</v>
      </c>
      <c r="L17" s="4">
        <v>1257</v>
      </c>
    </row>
    <row r="18" spans="1:12" ht="17.25" thickBot="1">
      <c r="A18" s="3"/>
      <c r="B18" s="3" t="s">
        <v>6642</v>
      </c>
      <c r="C18" s="4">
        <v>2955</v>
      </c>
      <c r="D18" s="4">
        <v>1671</v>
      </c>
      <c r="E18" s="5">
        <v>920</v>
      </c>
      <c r="F18" s="5">
        <v>687</v>
      </c>
      <c r="G18" s="5">
        <v>10</v>
      </c>
      <c r="H18" s="5">
        <v>30</v>
      </c>
      <c r="I18" s="5">
        <v>11</v>
      </c>
      <c r="J18" s="4">
        <v>1658</v>
      </c>
      <c r="K18" s="5">
        <v>13</v>
      </c>
      <c r="L18" s="4">
        <v>1284</v>
      </c>
    </row>
    <row r="19" spans="1:12" ht="17.25" thickBot="1">
      <c r="A19" s="3"/>
      <c r="B19" s="3" t="s">
        <v>6641</v>
      </c>
      <c r="C19" s="4">
        <v>4312</v>
      </c>
      <c r="D19" s="4">
        <v>2379</v>
      </c>
      <c r="E19" s="4">
        <v>1249</v>
      </c>
      <c r="F19" s="4">
        <v>1080</v>
      </c>
      <c r="G19" s="5">
        <v>6</v>
      </c>
      <c r="H19" s="5">
        <v>25</v>
      </c>
      <c r="I19" s="5">
        <v>8</v>
      </c>
      <c r="J19" s="4">
        <v>2368</v>
      </c>
      <c r="K19" s="5">
        <v>11</v>
      </c>
      <c r="L19" s="4">
        <v>1933</v>
      </c>
    </row>
    <row r="20" spans="1:12" ht="17.25" thickBot="1">
      <c r="A20" s="3" t="s">
        <v>6640</v>
      </c>
      <c r="B20" s="3" t="s">
        <v>36</v>
      </c>
      <c r="C20" s="4">
        <v>29506</v>
      </c>
      <c r="D20" s="4">
        <v>17079</v>
      </c>
      <c r="E20" s="4">
        <v>8904</v>
      </c>
      <c r="F20" s="4">
        <v>7347</v>
      </c>
      <c r="G20" s="5">
        <v>68</v>
      </c>
      <c r="H20" s="5">
        <v>409</v>
      </c>
      <c r="I20" s="5">
        <v>117</v>
      </c>
      <c r="J20" s="4">
        <v>16845</v>
      </c>
      <c r="K20" s="5">
        <v>234</v>
      </c>
      <c r="L20" s="4">
        <v>12427</v>
      </c>
    </row>
    <row r="21" spans="1:12" ht="23.25" thickBot="1">
      <c r="A21" s="3"/>
      <c r="B21" s="3" t="s">
        <v>37</v>
      </c>
      <c r="C21" s="4">
        <v>6025</v>
      </c>
      <c r="D21" s="4">
        <v>6023</v>
      </c>
      <c r="E21" s="4">
        <v>3506</v>
      </c>
      <c r="F21" s="4">
        <v>2283</v>
      </c>
      <c r="G21" s="5">
        <v>15</v>
      </c>
      <c r="H21" s="5">
        <v>129</v>
      </c>
      <c r="I21" s="5">
        <v>26</v>
      </c>
      <c r="J21" s="4">
        <v>5959</v>
      </c>
      <c r="K21" s="5">
        <v>64</v>
      </c>
      <c r="L21" s="5">
        <v>2</v>
      </c>
    </row>
    <row r="22" spans="1:12" ht="23.25" thickBot="1">
      <c r="A22" s="3"/>
      <c r="B22" s="3" t="s">
        <v>6639</v>
      </c>
      <c r="C22" s="4">
        <v>3613</v>
      </c>
      <c r="D22" s="4">
        <v>1539</v>
      </c>
      <c r="E22" s="5">
        <v>697</v>
      </c>
      <c r="F22" s="5">
        <v>750</v>
      </c>
      <c r="G22" s="5">
        <v>12</v>
      </c>
      <c r="H22" s="5">
        <v>35</v>
      </c>
      <c r="I22" s="5">
        <v>15</v>
      </c>
      <c r="J22" s="4">
        <v>1509</v>
      </c>
      <c r="K22" s="5">
        <v>30</v>
      </c>
      <c r="L22" s="4">
        <v>2074</v>
      </c>
    </row>
    <row r="23" spans="1:12" ht="23.25" thickBot="1">
      <c r="A23" s="3"/>
      <c r="B23" s="3" t="s">
        <v>6638</v>
      </c>
      <c r="C23" s="4">
        <v>3843</v>
      </c>
      <c r="D23" s="4">
        <v>1750</v>
      </c>
      <c r="E23" s="5">
        <v>793</v>
      </c>
      <c r="F23" s="5">
        <v>867</v>
      </c>
      <c r="G23" s="5">
        <v>12</v>
      </c>
      <c r="H23" s="5">
        <v>38</v>
      </c>
      <c r="I23" s="5">
        <v>16</v>
      </c>
      <c r="J23" s="4">
        <v>1726</v>
      </c>
      <c r="K23" s="5">
        <v>24</v>
      </c>
      <c r="L23" s="4">
        <v>2093</v>
      </c>
    </row>
    <row r="24" spans="1:12" ht="23.25" thickBot="1">
      <c r="A24" s="3"/>
      <c r="B24" s="3" t="s">
        <v>6637</v>
      </c>
      <c r="C24" s="4">
        <v>3670</v>
      </c>
      <c r="D24" s="4">
        <v>2038</v>
      </c>
      <c r="E24" s="5">
        <v>949</v>
      </c>
      <c r="F24" s="4">
        <v>1002</v>
      </c>
      <c r="G24" s="5">
        <v>10</v>
      </c>
      <c r="H24" s="5">
        <v>35</v>
      </c>
      <c r="I24" s="5">
        <v>13</v>
      </c>
      <c r="J24" s="4">
        <v>2009</v>
      </c>
      <c r="K24" s="5">
        <v>29</v>
      </c>
      <c r="L24" s="4">
        <v>1632</v>
      </c>
    </row>
    <row r="25" spans="1:12" ht="23.25" thickBot="1">
      <c r="A25" s="3"/>
      <c r="B25" s="3" t="s">
        <v>6636</v>
      </c>
      <c r="C25" s="4">
        <v>3650</v>
      </c>
      <c r="D25" s="4">
        <v>1549</v>
      </c>
      <c r="E25" s="5">
        <v>713</v>
      </c>
      <c r="F25" s="5">
        <v>739</v>
      </c>
      <c r="G25" s="5">
        <v>10</v>
      </c>
      <c r="H25" s="5">
        <v>46</v>
      </c>
      <c r="I25" s="5">
        <v>19</v>
      </c>
      <c r="J25" s="4">
        <v>1527</v>
      </c>
      <c r="K25" s="5">
        <v>22</v>
      </c>
      <c r="L25" s="4">
        <v>2101</v>
      </c>
    </row>
    <row r="26" spans="1:12" ht="23.25" thickBot="1">
      <c r="A26" s="3"/>
      <c r="B26" s="3" t="s">
        <v>6635</v>
      </c>
      <c r="C26" s="4">
        <v>3679</v>
      </c>
      <c r="D26" s="4">
        <v>1632</v>
      </c>
      <c r="E26" s="5">
        <v>942</v>
      </c>
      <c r="F26" s="5">
        <v>590</v>
      </c>
      <c r="G26" s="5">
        <v>3</v>
      </c>
      <c r="H26" s="5">
        <v>54</v>
      </c>
      <c r="I26" s="5">
        <v>15</v>
      </c>
      <c r="J26" s="4">
        <v>1604</v>
      </c>
      <c r="K26" s="5">
        <v>28</v>
      </c>
      <c r="L26" s="4">
        <v>2047</v>
      </c>
    </row>
    <row r="27" spans="1:12" ht="23.25" thickBot="1">
      <c r="A27" s="3"/>
      <c r="B27" s="3" t="s">
        <v>6634</v>
      </c>
      <c r="C27" s="4">
        <v>3093</v>
      </c>
      <c r="D27" s="4">
        <v>1445</v>
      </c>
      <c r="E27" s="5">
        <v>697</v>
      </c>
      <c r="F27" s="5">
        <v>678</v>
      </c>
      <c r="G27" s="5">
        <v>5</v>
      </c>
      <c r="H27" s="5">
        <v>43</v>
      </c>
      <c r="I27" s="5">
        <v>6</v>
      </c>
      <c r="J27" s="4">
        <v>1429</v>
      </c>
      <c r="K27" s="5">
        <v>16</v>
      </c>
      <c r="L27" s="4">
        <v>1648</v>
      </c>
    </row>
    <row r="28" spans="1:12" ht="23.25" thickBot="1">
      <c r="A28" s="3"/>
      <c r="B28" s="3" t="s">
        <v>6633</v>
      </c>
      <c r="C28" s="4">
        <v>1933</v>
      </c>
      <c r="D28" s="4">
        <v>1103</v>
      </c>
      <c r="E28" s="5">
        <v>607</v>
      </c>
      <c r="F28" s="5">
        <v>438</v>
      </c>
      <c r="G28" s="5">
        <v>1</v>
      </c>
      <c r="H28" s="5">
        <v>29</v>
      </c>
      <c r="I28" s="5">
        <v>7</v>
      </c>
      <c r="J28" s="4">
        <v>1082</v>
      </c>
      <c r="K28" s="5">
        <v>21</v>
      </c>
      <c r="L28" s="5">
        <v>830</v>
      </c>
    </row>
    <row r="29" spans="1:12" ht="17.25" thickBot="1">
      <c r="A29" s="3" t="s">
        <v>6632</v>
      </c>
      <c r="B29" s="3" t="s">
        <v>36</v>
      </c>
      <c r="C29" s="4">
        <v>29616</v>
      </c>
      <c r="D29" s="4">
        <v>19667</v>
      </c>
      <c r="E29" s="4">
        <v>10590</v>
      </c>
      <c r="F29" s="4">
        <v>8167</v>
      </c>
      <c r="G29" s="5">
        <v>80</v>
      </c>
      <c r="H29" s="5">
        <v>538</v>
      </c>
      <c r="I29" s="5">
        <v>94</v>
      </c>
      <c r="J29" s="4">
        <v>19469</v>
      </c>
      <c r="K29" s="5">
        <v>198</v>
      </c>
      <c r="L29" s="4">
        <v>9949</v>
      </c>
    </row>
    <row r="30" spans="1:12" ht="23.25" thickBot="1">
      <c r="A30" s="3"/>
      <c r="B30" s="3" t="s">
        <v>37</v>
      </c>
      <c r="C30" s="4">
        <v>4942</v>
      </c>
      <c r="D30" s="4">
        <v>4942</v>
      </c>
      <c r="E30" s="4">
        <v>3063</v>
      </c>
      <c r="F30" s="4">
        <v>1680</v>
      </c>
      <c r="G30" s="5">
        <v>11</v>
      </c>
      <c r="H30" s="5">
        <v>124</v>
      </c>
      <c r="I30" s="5">
        <v>20</v>
      </c>
      <c r="J30" s="4">
        <v>4898</v>
      </c>
      <c r="K30" s="5">
        <v>44</v>
      </c>
      <c r="L30" s="5">
        <v>0</v>
      </c>
    </row>
    <row r="31" spans="1:12" ht="23.25" thickBot="1">
      <c r="A31" s="3"/>
      <c r="B31" s="3" t="s">
        <v>6631</v>
      </c>
      <c r="C31" s="4">
        <v>3178</v>
      </c>
      <c r="D31" s="4">
        <v>1447</v>
      </c>
      <c r="E31" s="5">
        <v>678</v>
      </c>
      <c r="F31" s="5">
        <v>694</v>
      </c>
      <c r="G31" s="5">
        <v>9</v>
      </c>
      <c r="H31" s="5">
        <v>37</v>
      </c>
      <c r="I31" s="5">
        <v>14</v>
      </c>
      <c r="J31" s="4">
        <v>1432</v>
      </c>
      <c r="K31" s="5">
        <v>15</v>
      </c>
      <c r="L31" s="4">
        <v>1731</v>
      </c>
    </row>
    <row r="32" spans="1:12" ht="23.25" thickBot="1">
      <c r="A32" s="3"/>
      <c r="B32" s="3" t="s">
        <v>6630</v>
      </c>
      <c r="C32" s="4">
        <v>2953</v>
      </c>
      <c r="D32" s="4">
        <v>1636</v>
      </c>
      <c r="E32" s="5">
        <v>740</v>
      </c>
      <c r="F32" s="5">
        <v>813</v>
      </c>
      <c r="G32" s="5">
        <v>7</v>
      </c>
      <c r="H32" s="5">
        <v>42</v>
      </c>
      <c r="I32" s="5">
        <v>11</v>
      </c>
      <c r="J32" s="4">
        <v>1613</v>
      </c>
      <c r="K32" s="5">
        <v>23</v>
      </c>
      <c r="L32" s="4">
        <v>1317</v>
      </c>
    </row>
    <row r="33" spans="1:12" ht="23.25" thickBot="1">
      <c r="A33" s="3"/>
      <c r="B33" s="3" t="s">
        <v>6629</v>
      </c>
      <c r="C33" s="4">
        <v>2480</v>
      </c>
      <c r="D33" s="4">
        <v>1258</v>
      </c>
      <c r="E33" s="5">
        <v>625</v>
      </c>
      <c r="F33" s="5">
        <v>525</v>
      </c>
      <c r="G33" s="5">
        <v>8</v>
      </c>
      <c r="H33" s="5">
        <v>70</v>
      </c>
      <c r="I33" s="5">
        <v>8</v>
      </c>
      <c r="J33" s="4">
        <v>1236</v>
      </c>
      <c r="K33" s="5">
        <v>22</v>
      </c>
      <c r="L33" s="4">
        <v>1222</v>
      </c>
    </row>
    <row r="34" spans="1:12" ht="23.25" thickBot="1">
      <c r="A34" s="3"/>
      <c r="B34" s="3" t="s">
        <v>6628</v>
      </c>
      <c r="C34" s="4">
        <v>1737</v>
      </c>
      <c r="D34" s="4">
        <v>1069</v>
      </c>
      <c r="E34" s="5">
        <v>518</v>
      </c>
      <c r="F34" s="5">
        <v>484</v>
      </c>
      <c r="G34" s="5">
        <v>20</v>
      </c>
      <c r="H34" s="5">
        <v>32</v>
      </c>
      <c r="I34" s="5">
        <v>4</v>
      </c>
      <c r="J34" s="4">
        <v>1058</v>
      </c>
      <c r="K34" s="5">
        <v>11</v>
      </c>
      <c r="L34" s="5">
        <v>668</v>
      </c>
    </row>
    <row r="35" spans="1:12" ht="23.25" thickBot="1">
      <c r="A35" s="3"/>
      <c r="B35" s="3" t="s">
        <v>6627</v>
      </c>
      <c r="C35" s="4">
        <v>1826</v>
      </c>
      <c r="D35" s="4">
        <v>1246</v>
      </c>
      <c r="E35" s="5">
        <v>612</v>
      </c>
      <c r="F35" s="5">
        <v>587</v>
      </c>
      <c r="G35" s="5">
        <v>7</v>
      </c>
      <c r="H35" s="5">
        <v>26</v>
      </c>
      <c r="I35" s="5">
        <v>4</v>
      </c>
      <c r="J35" s="4">
        <v>1236</v>
      </c>
      <c r="K35" s="5">
        <v>10</v>
      </c>
      <c r="L35" s="5">
        <v>580</v>
      </c>
    </row>
    <row r="36" spans="1:12" ht="23.25" thickBot="1">
      <c r="A36" s="3"/>
      <c r="B36" s="3" t="s">
        <v>6626</v>
      </c>
      <c r="C36" s="4">
        <v>2082</v>
      </c>
      <c r="D36" s="4">
        <v>1279</v>
      </c>
      <c r="E36" s="5">
        <v>675</v>
      </c>
      <c r="F36" s="5">
        <v>541</v>
      </c>
      <c r="G36" s="5">
        <v>5</v>
      </c>
      <c r="H36" s="5">
        <v>34</v>
      </c>
      <c r="I36" s="5">
        <v>5</v>
      </c>
      <c r="J36" s="4">
        <v>1260</v>
      </c>
      <c r="K36" s="5">
        <v>19</v>
      </c>
      <c r="L36" s="5">
        <v>803</v>
      </c>
    </row>
    <row r="37" spans="1:12" ht="23.25" thickBot="1">
      <c r="A37" s="3"/>
      <c r="B37" s="3" t="s">
        <v>6625</v>
      </c>
      <c r="C37" s="4">
        <v>3227</v>
      </c>
      <c r="D37" s="4">
        <v>1910</v>
      </c>
      <c r="E37" s="5">
        <v>956</v>
      </c>
      <c r="F37" s="5">
        <v>874</v>
      </c>
      <c r="G37" s="5">
        <v>2</v>
      </c>
      <c r="H37" s="5">
        <v>55</v>
      </c>
      <c r="I37" s="5">
        <v>7</v>
      </c>
      <c r="J37" s="4">
        <v>1894</v>
      </c>
      <c r="K37" s="5">
        <v>16</v>
      </c>
      <c r="L37" s="4">
        <v>1317</v>
      </c>
    </row>
    <row r="38" spans="1:12" ht="23.25" thickBot="1">
      <c r="A38" s="3"/>
      <c r="B38" s="3" t="s">
        <v>6624</v>
      </c>
      <c r="C38" s="4">
        <v>2633</v>
      </c>
      <c r="D38" s="4">
        <v>1717</v>
      </c>
      <c r="E38" s="5">
        <v>968</v>
      </c>
      <c r="F38" s="5">
        <v>687</v>
      </c>
      <c r="G38" s="5">
        <v>6</v>
      </c>
      <c r="H38" s="5">
        <v>38</v>
      </c>
      <c r="I38" s="5">
        <v>7</v>
      </c>
      <c r="J38" s="4">
        <v>1706</v>
      </c>
      <c r="K38" s="5">
        <v>11</v>
      </c>
      <c r="L38" s="5">
        <v>916</v>
      </c>
    </row>
    <row r="39" spans="1:12" ht="23.25" thickBot="1">
      <c r="A39" s="3"/>
      <c r="B39" s="3" t="s">
        <v>6623</v>
      </c>
      <c r="C39" s="4">
        <v>2437</v>
      </c>
      <c r="D39" s="4">
        <v>1722</v>
      </c>
      <c r="E39" s="5">
        <v>881</v>
      </c>
      <c r="F39" s="5">
        <v>760</v>
      </c>
      <c r="G39" s="5">
        <v>2</v>
      </c>
      <c r="H39" s="5">
        <v>56</v>
      </c>
      <c r="I39" s="5">
        <v>9</v>
      </c>
      <c r="J39" s="4">
        <v>1708</v>
      </c>
      <c r="K39" s="5">
        <v>14</v>
      </c>
      <c r="L39" s="5">
        <v>715</v>
      </c>
    </row>
    <row r="40" spans="1:12" ht="23.25" thickBot="1">
      <c r="A40" s="3"/>
      <c r="B40" s="3" t="s">
        <v>6622</v>
      </c>
      <c r="C40" s="4">
        <v>2121</v>
      </c>
      <c r="D40" s="4">
        <v>1441</v>
      </c>
      <c r="E40" s="5">
        <v>874</v>
      </c>
      <c r="F40" s="5">
        <v>522</v>
      </c>
      <c r="G40" s="5">
        <v>3</v>
      </c>
      <c r="H40" s="5">
        <v>24</v>
      </c>
      <c r="I40" s="5">
        <v>5</v>
      </c>
      <c r="J40" s="4">
        <v>1428</v>
      </c>
      <c r="K40" s="5">
        <v>13</v>
      </c>
      <c r="L40" s="5">
        <v>680</v>
      </c>
    </row>
    <row r="41" spans="1:12" ht="17.25" thickBot="1">
      <c r="A41" s="3" t="s">
        <v>6621</v>
      </c>
      <c r="B41" s="3" t="s">
        <v>36</v>
      </c>
      <c r="C41" s="4">
        <v>16668</v>
      </c>
      <c r="D41" s="4">
        <v>11716</v>
      </c>
      <c r="E41" s="4">
        <v>6942</v>
      </c>
      <c r="F41" s="4">
        <v>4337</v>
      </c>
      <c r="G41" s="5">
        <v>30</v>
      </c>
      <c r="H41" s="5">
        <v>248</v>
      </c>
      <c r="I41" s="5">
        <v>66</v>
      </c>
      <c r="J41" s="4">
        <v>11623</v>
      </c>
      <c r="K41" s="5">
        <v>93</v>
      </c>
      <c r="L41" s="4">
        <v>4952</v>
      </c>
    </row>
    <row r="42" spans="1:12" ht="23.25" thickBot="1">
      <c r="A42" s="3"/>
      <c r="B42" s="3" t="s">
        <v>37</v>
      </c>
      <c r="C42" s="4">
        <v>4881</v>
      </c>
      <c r="D42" s="4">
        <v>4881</v>
      </c>
      <c r="E42" s="4">
        <v>3271</v>
      </c>
      <c r="F42" s="4">
        <v>1465</v>
      </c>
      <c r="G42" s="5">
        <v>12</v>
      </c>
      <c r="H42" s="5">
        <v>100</v>
      </c>
      <c r="I42" s="5">
        <v>13</v>
      </c>
      <c r="J42" s="4">
        <v>4861</v>
      </c>
      <c r="K42" s="5">
        <v>20</v>
      </c>
      <c r="L42" s="5">
        <v>0</v>
      </c>
    </row>
    <row r="43" spans="1:12" ht="23.25" thickBot="1">
      <c r="A43" s="3"/>
      <c r="B43" s="3" t="s">
        <v>6620</v>
      </c>
      <c r="C43" s="4">
        <v>2567</v>
      </c>
      <c r="D43" s="4">
        <v>1369</v>
      </c>
      <c r="E43" s="5">
        <v>841</v>
      </c>
      <c r="F43" s="5">
        <v>455</v>
      </c>
      <c r="G43" s="5">
        <v>4</v>
      </c>
      <c r="H43" s="5">
        <v>37</v>
      </c>
      <c r="I43" s="5">
        <v>14</v>
      </c>
      <c r="J43" s="4">
        <v>1351</v>
      </c>
      <c r="K43" s="5">
        <v>18</v>
      </c>
      <c r="L43" s="4">
        <v>1198</v>
      </c>
    </row>
    <row r="44" spans="1:12" ht="23.25" thickBot="1">
      <c r="A44" s="3"/>
      <c r="B44" s="3" t="s">
        <v>6619</v>
      </c>
      <c r="C44" s="4">
        <v>2623</v>
      </c>
      <c r="D44" s="4">
        <v>1742</v>
      </c>
      <c r="E44" s="5">
        <v>910</v>
      </c>
      <c r="F44" s="5">
        <v>771</v>
      </c>
      <c r="G44" s="5">
        <v>3</v>
      </c>
      <c r="H44" s="5">
        <v>38</v>
      </c>
      <c r="I44" s="5">
        <v>9</v>
      </c>
      <c r="J44" s="4">
        <v>1731</v>
      </c>
      <c r="K44" s="5">
        <v>11</v>
      </c>
      <c r="L44" s="5">
        <v>881</v>
      </c>
    </row>
    <row r="45" spans="1:12" ht="23.25" thickBot="1">
      <c r="A45" s="3"/>
      <c r="B45" s="3" t="s">
        <v>6618</v>
      </c>
      <c r="C45" s="4">
        <v>3549</v>
      </c>
      <c r="D45" s="4">
        <v>1959</v>
      </c>
      <c r="E45" s="4">
        <v>1119</v>
      </c>
      <c r="F45" s="5">
        <v>744</v>
      </c>
      <c r="G45" s="5">
        <v>7</v>
      </c>
      <c r="H45" s="5">
        <v>46</v>
      </c>
      <c r="I45" s="5">
        <v>16</v>
      </c>
      <c r="J45" s="4">
        <v>1932</v>
      </c>
      <c r="K45" s="5">
        <v>27</v>
      </c>
      <c r="L45" s="4">
        <v>1590</v>
      </c>
    </row>
    <row r="46" spans="1:12" ht="23.25" thickBot="1">
      <c r="A46" s="3"/>
      <c r="B46" s="3" t="s">
        <v>6617</v>
      </c>
      <c r="C46" s="4">
        <v>3048</v>
      </c>
      <c r="D46" s="4">
        <v>1765</v>
      </c>
      <c r="E46" s="5">
        <v>801</v>
      </c>
      <c r="F46" s="5">
        <v>902</v>
      </c>
      <c r="G46" s="5">
        <v>4</v>
      </c>
      <c r="H46" s="5">
        <v>27</v>
      </c>
      <c r="I46" s="5">
        <v>14</v>
      </c>
      <c r="J46" s="4">
        <v>1748</v>
      </c>
      <c r="K46" s="5">
        <v>17</v>
      </c>
      <c r="L46" s="4">
        <v>1283</v>
      </c>
    </row>
    <row r="47" spans="1:12" ht="17.25" thickBot="1">
      <c r="A47" s="3" t="s">
        <v>6616</v>
      </c>
      <c r="B47" s="3" t="s">
        <v>36</v>
      </c>
      <c r="C47" s="4">
        <v>33464</v>
      </c>
      <c r="D47" s="4">
        <v>22201</v>
      </c>
      <c r="E47" s="4">
        <v>12381</v>
      </c>
      <c r="F47" s="4">
        <v>9091</v>
      </c>
      <c r="G47" s="5">
        <v>62</v>
      </c>
      <c r="H47" s="5">
        <v>404</v>
      </c>
      <c r="I47" s="5">
        <v>92</v>
      </c>
      <c r="J47" s="4">
        <v>22030</v>
      </c>
      <c r="K47" s="5">
        <v>171</v>
      </c>
      <c r="L47" s="4">
        <v>11263</v>
      </c>
    </row>
    <row r="48" spans="1:12" ht="23.25" thickBot="1">
      <c r="A48" s="3"/>
      <c r="B48" s="3" t="s">
        <v>37</v>
      </c>
      <c r="C48" s="4">
        <v>6996</v>
      </c>
      <c r="D48" s="4">
        <v>6996</v>
      </c>
      <c r="E48" s="4">
        <v>4406</v>
      </c>
      <c r="F48" s="4">
        <v>2415</v>
      </c>
      <c r="G48" s="5">
        <v>15</v>
      </c>
      <c r="H48" s="5">
        <v>100</v>
      </c>
      <c r="I48" s="5">
        <v>19</v>
      </c>
      <c r="J48" s="4">
        <v>6955</v>
      </c>
      <c r="K48" s="5">
        <v>41</v>
      </c>
      <c r="L48" s="5">
        <v>0</v>
      </c>
    </row>
    <row r="49" spans="1:12" ht="23.25" thickBot="1">
      <c r="A49" s="3"/>
      <c r="B49" s="3" t="s">
        <v>6615</v>
      </c>
      <c r="C49" s="4">
        <v>3388</v>
      </c>
      <c r="D49" s="4">
        <v>1956</v>
      </c>
      <c r="E49" s="4">
        <v>1037</v>
      </c>
      <c r="F49" s="5">
        <v>851</v>
      </c>
      <c r="G49" s="5">
        <v>12</v>
      </c>
      <c r="H49" s="5">
        <v>33</v>
      </c>
      <c r="I49" s="5">
        <v>11</v>
      </c>
      <c r="J49" s="4">
        <v>1944</v>
      </c>
      <c r="K49" s="5">
        <v>12</v>
      </c>
      <c r="L49" s="4">
        <v>1432</v>
      </c>
    </row>
    <row r="50" spans="1:12" ht="23.25" thickBot="1">
      <c r="A50" s="3"/>
      <c r="B50" s="3" t="s">
        <v>6614</v>
      </c>
      <c r="C50" s="4">
        <v>3346</v>
      </c>
      <c r="D50" s="4">
        <v>1811</v>
      </c>
      <c r="E50" s="5">
        <v>982</v>
      </c>
      <c r="F50" s="5">
        <v>755</v>
      </c>
      <c r="G50" s="5">
        <v>12</v>
      </c>
      <c r="H50" s="5">
        <v>34</v>
      </c>
      <c r="I50" s="5">
        <v>14</v>
      </c>
      <c r="J50" s="4">
        <v>1797</v>
      </c>
      <c r="K50" s="5">
        <v>14</v>
      </c>
      <c r="L50" s="4">
        <v>1535</v>
      </c>
    </row>
    <row r="51" spans="1:12" ht="23.25" thickBot="1">
      <c r="A51" s="3"/>
      <c r="B51" s="3" t="s">
        <v>6613</v>
      </c>
      <c r="C51" s="4">
        <v>3534</v>
      </c>
      <c r="D51" s="4">
        <v>2190</v>
      </c>
      <c r="E51" s="4">
        <v>1131</v>
      </c>
      <c r="F51" s="5">
        <v>990</v>
      </c>
      <c r="G51" s="5">
        <v>4</v>
      </c>
      <c r="H51" s="5">
        <v>41</v>
      </c>
      <c r="I51" s="5">
        <v>7</v>
      </c>
      <c r="J51" s="4">
        <v>2173</v>
      </c>
      <c r="K51" s="5">
        <v>17</v>
      </c>
      <c r="L51" s="4">
        <v>1344</v>
      </c>
    </row>
    <row r="52" spans="1:12" ht="23.25" thickBot="1">
      <c r="A52" s="3"/>
      <c r="B52" s="3" t="s">
        <v>6612</v>
      </c>
      <c r="C52" s="4">
        <v>3094</v>
      </c>
      <c r="D52" s="4">
        <v>2158</v>
      </c>
      <c r="E52" s="5">
        <v>931</v>
      </c>
      <c r="F52" s="4">
        <v>1178</v>
      </c>
      <c r="G52" s="5">
        <v>2</v>
      </c>
      <c r="H52" s="5">
        <v>31</v>
      </c>
      <c r="I52" s="5">
        <v>6</v>
      </c>
      <c r="J52" s="4">
        <v>2148</v>
      </c>
      <c r="K52" s="5">
        <v>10</v>
      </c>
      <c r="L52" s="5">
        <v>936</v>
      </c>
    </row>
    <row r="53" spans="1:12" ht="23.25" thickBot="1">
      <c r="A53" s="3"/>
      <c r="B53" s="3" t="s">
        <v>6611</v>
      </c>
      <c r="C53" s="4">
        <v>3993</v>
      </c>
      <c r="D53" s="4">
        <v>1850</v>
      </c>
      <c r="E53" s="4">
        <v>1019</v>
      </c>
      <c r="F53" s="5">
        <v>717</v>
      </c>
      <c r="G53" s="5">
        <v>8</v>
      </c>
      <c r="H53" s="5">
        <v>62</v>
      </c>
      <c r="I53" s="5">
        <v>15</v>
      </c>
      <c r="J53" s="4">
        <v>1821</v>
      </c>
      <c r="K53" s="5">
        <v>29</v>
      </c>
      <c r="L53" s="4">
        <v>2143</v>
      </c>
    </row>
    <row r="54" spans="1:12" ht="23.25" thickBot="1">
      <c r="A54" s="3"/>
      <c r="B54" s="3" t="s">
        <v>6610</v>
      </c>
      <c r="C54" s="4">
        <v>3772</v>
      </c>
      <c r="D54" s="4">
        <v>1999</v>
      </c>
      <c r="E54" s="4">
        <v>1266</v>
      </c>
      <c r="F54" s="5">
        <v>661</v>
      </c>
      <c r="G54" s="5">
        <v>2</v>
      </c>
      <c r="H54" s="5">
        <v>42</v>
      </c>
      <c r="I54" s="5">
        <v>9</v>
      </c>
      <c r="J54" s="4">
        <v>1980</v>
      </c>
      <c r="K54" s="5">
        <v>19</v>
      </c>
      <c r="L54" s="4">
        <v>1773</v>
      </c>
    </row>
    <row r="55" spans="1:12" ht="23.25" thickBot="1">
      <c r="A55" s="3"/>
      <c r="B55" s="3" t="s">
        <v>6609</v>
      </c>
      <c r="C55" s="4">
        <v>3098</v>
      </c>
      <c r="D55" s="4">
        <v>1997</v>
      </c>
      <c r="E55" s="4">
        <v>1025</v>
      </c>
      <c r="F55" s="5">
        <v>905</v>
      </c>
      <c r="G55" s="5">
        <v>6</v>
      </c>
      <c r="H55" s="5">
        <v>34</v>
      </c>
      <c r="I55" s="5">
        <v>8</v>
      </c>
      <c r="J55" s="4">
        <v>1978</v>
      </c>
      <c r="K55" s="5">
        <v>19</v>
      </c>
      <c r="L55" s="4">
        <v>1101</v>
      </c>
    </row>
    <row r="56" spans="1:12" ht="23.25" thickBot="1">
      <c r="A56" s="3"/>
      <c r="B56" s="3" t="s">
        <v>6608</v>
      </c>
      <c r="C56" s="4">
        <v>2243</v>
      </c>
      <c r="D56" s="4">
        <v>1244</v>
      </c>
      <c r="E56" s="5">
        <v>584</v>
      </c>
      <c r="F56" s="5">
        <v>619</v>
      </c>
      <c r="G56" s="5">
        <v>1</v>
      </c>
      <c r="H56" s="5">
        <v>27</v>
      </c>
      <c r="I56" s="5">
        <v>3</v>
      </c>
      <c r="J56" s="4">
        <v>1234</v>
      </c>
      <c r="K56" s="5">
        <v>10</v>
      </c>
      <c r="L56" s="5">
        <v>999</v>
      </c>
    </row>
    <row r="57" spans="1:12" ht="23.25" thickBot="1">
      <c r="A57" s="3" t="s">
        <v>97</v>
      </c>
      <c r="B57" s="3"/>
      <c r="C57" s="5">
        <v>0</v>
      </c>
      <c r="D57" s="5">
        <v>5</v>
      </c>
      <c r="E57" s="5">
        <v>1</v>
      </c>
      <c r="F57" s="5">
        <v>1</v>
      </c>
      <c r="G57" s="5">
        <v>0</v>
      </c>
      <c r="H57" s="5">
        <v>0</v>
      </c>
      <c r="I57" s="5">
        <v>0</v>
      </c>
      <c r="J57" s="5">
        <v>2</v>
      </c>
      <c r="K57" s="5">
        <v>3</v>
      </c>
      <c r="L57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519D-0AEF-45FB-B06A-2C88E6B36FA3}">
  <sheetPr>
    <tabColor theme="9" tint="0.59999389629810485"/>
  </sheetPr>
  <dimension ref="A1:X5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6702</v>
      </c>
      <c r="F3" s="26" t="s">
        <v>6701</v>
      </c>
      <c r="G3" s="26" t="s">
        <v>6700</v>
      </c>
      <c r="H3" s="26" t="s">
        <v>6699</v>
      </c>
      <c r="I3" s="44"/>
      <c r="J3" s="26"/>
      <c r="K3" s="44"/>
      <c r="U3" t="s">
        <v>3</v>
      </c>
      <c r="V3" t="str">
        <f t="shared" si="0"/>
        <v>이상민</v>
      </c>
      <c r="W3" t="str">
        <f t="shared" si="0"/>
        <v>김소연</v>
      </c>
      <c r="X3" t="str">
        <f t="shared" si="0"/>
        <v>김윤기</v>
      </c>
    </row>
    <row r="4" spans="1:24" ht="17.25" thickBot="1">
      <c r="A4" s="3" t="s">
        <v>30</v>
      </c>
      <c r="B4" s="3"/>
      <c r="C4" s="4">
        <v>134730</v>
      </c>
      <c r="D4" s="4">
        <v>97283</v>
      </c>
      <c r="E4" s="4">
        <v>53785</v>
      </c>
      <c r="F4" s="4">
        <v>35629</v>
      </c>
      <c r="G4" s="4">
        <v>6355</v>
      </c>
      <c r="H4" s="5">
        <v>524</v>
      </c>
      <c r="I4" s="4">
        <v>96293</v>
      </c>
      <c r="J4" s="5">
        <v>990</v>
      </c>
      <c r="K4" s="4">
        <v>37447</v>
      </c>
      <c r="V4" s="8"/>
      <c r="W4" s="8"/>
      <c r="X4" s="8"/>
    </row>
    <row r="5" spans="1:24" ht="23.25" thickBot="1">
      <c r="A5" s="3" t="s">
        <v>31</v>
      </c>
      <c r="B5" s="3"/>
      <c r="C5" s="5">
        <v>217</v>
      </c>
      <c r="D5" s="5">
        <v>210</v>
      </c>
      <c r="E5" s="5">
        <v>106</v>
      </c>
      <c r="F5" s="5">
        <v>79</v>
      </c>
      <c r="G5" s="5">
        <v>11</v>
      </c>
      <c r="H5" s="5">
        <v>5</v>
      </c>
      <c r="I5" s="5">
        <v>201</v>
      </c>
      <c r="J5" s="5">
        <v>9</v>
      </c>
      <c r="K5" s="5">
        <v>7</v>
      </c>
      <c r="T5" t="s">
        <v>2929</v>
      </c>
      <c r="U5">
        <f>SUMIF($A:$A,"합계",D:D)</f>
        <v>97283</v>
      </c>
      <c r="V5">
        <f>SUMIF($A:$A,"합계",E:E)</f>
        <v>53785</v>
      </c>
      <c r="W5">
        <f>SUMIF($A:$A,"합계",F:F)</f>
        <v>35629</v>
      </c>
      <c r="X5">
        <f>SUMIF($A:$A,"합계",G:G)</f>
        <v>6355</v>
      </c>
    </row>
    <row r="6" spans="1:24" ht="23.25" thickBot="1">
      <c r="A6" s="3" t="s">
        <v>32</v>
      </c>
      <c r="B6" s="3"/>
      <c r="C6" s="4">
        <v>10838</v>
      </c>
      <c r="D6" s="4">
        <v>10832</v>
      </c>
      <c r="E6" s="4">
        <v>6385</v>
      </c>
      <c r="F6" s="4">
        <v>3519</v>
      </c>
      <c r="G6" s="5">
        <v>661</v>
      </c>
      <c r="H6" s="5">
        <v>90</v>
      </c>
      <c r="I6" s="4">
        <v>10655</v>
      </c>
      <c r="J6" s="5">
        <v>177</v>
      </c>
      <c r="K6" s="5">
        <v>6</v>
      </c>
      <c r="T6" t="s">
        <v>2930</v>
      </c>
      <c r="U6">
        <f>U5-U7</f>
        <v>54834</v>
      </c>
      <c r="V6">
        <f>V5-V7</f>
        <v>27459</v>
      </c>
      <c r="W6">
        <f>W5-W7</f>
        <v>22790</v>
      </c>
      <c r="X6">
        <f>X5-X7</f>
        <v>3687</v>
      </c>
    </row>
    <row r="7" spans="1:24" ht="23.25" thickBot="1">
      <c r="A7" s="3" t="s">
        <v>33</v>
      </c>
      <c r="B7" s="3"/>
      <c r="C7" s="5">
        <v>567</v>
      </c>
      <c r="D7" s="5">
        <v>91</v>
      </c>
      <c r="E7" s="5">
        <v>57</v>
      </c>
      <c r="F7" s="5">
        <v>33</v>
      </c>
      <c r="G7" s="5">
        <v>1</v>
      </c>
      <c r="H7" s="5">
        <v>0</v>
      </c>
      <c r="I7" s="5">
        <v>91</v>
      </c>
      <c r="J7" s="5">
        <v>0</v>
      </c>
      <c r="K7" s="5">
        <v>476</v>
      </c>
      <c r="T7" t="s">
        <v>2931</v>
      </c>
      <c r="U7">
        <f>U11+U10+U9</f>
        <v>42449</v>
      </c>
      <c r="V7">
        <f>V11+V10+V9</f>
        <v>26326</v>
      </c>
      <c r="W7">
        <f>W11+W10+W9</f>
        <v>12839</v>
      </c>
      <c r="X7">
        <f>X11+X10+X9</f>
        <v>2668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7</v>
      </c>
      <c r="F8" s="5">
        <v>2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6698</v>
      </c>
      <c r="B9" s="3" t="s">
        <v>36</v>
      </c>
      <c r="C9" s="4">
        <v>17266</v>
      </c>
      <c r="D9" s="4">
        <v>12052</v>
      </c>
      <c r="E9" s="4">
        <v>6436</v>
      </c>
      <c r="F9" s="4">
        <v>4576</v>
      </c>
      <c r="G9" s="5">
        <v>889</v>
      </c>
      <c r="H9" s="5">
        <v>42</v>
      </c>
      <c r="I9" s="4">
        <v>11943</v>
      </c>
      <c r="J9" s="5">
        <v>109</v>
      </c>
      <c r="K9" s="4">
        <v>5214</v>
      </c>
      <c r="T9" t="s">
        <v>2934</v>
      </c>
      <c r="U9">
        <f>SUMIF($A:$A,"거소·선상투표",D:D)+SUMIF($A:$A,"국외부재자투표",D:D)+SUMIF($A:$A,"국외부재자투표(공관)",D:D)</f>
        <v>310</v>
      </c>
      <c r="V9">
        <f t="shared" ref="V9:X11" si="1">SUMIF($A:$A,"거소·선상투표",E:E)+SUMIF($A:$A,"국외부재자투표",E:E)+SUMIF($A:$A,"국외부재자투표(공관)",E:E)</f>
        <v>170</v>
      </c>
      <c r="W9">
        <f t="shared" si="1"/>
        <v>114</v>
      </c>
      <c r="X9">
        <f t="shared" si="1"/>
        <v>12</v>
      </c>
    </row>
    <row r="10" spans="1:24" ht="23.25" thickBot="1">
      <c r="A10" s="3"/>
      <c r="B10" s="3" t="s">
        <v>37</v>
      </c>
      <c r="C10" s="4">
        <v>3675</v>
      </c>
      <c r="D10" s="4">
        <v>3671</v>
      </c>
      <c r="E10" s="4">
        <v>2247</v>
      </c>
      <c r="F10" s="4">
        <v>1119</v>
      </c>
      <c r="G10" s="5">
        <v>256</v>
      </c>
      <c r="H10" s="5">
        <v>9</v>
      </c>
      <c r="I10" s="4">
        <v>3631</v>
      </c>
      <c r="J10" s="5">
        <v>40</v>
      </c>
      <c r="K10" s="5">
        <v>4</v>
      </c>
      <c r="T10" t="s">
        <v>2932</v>
      </c>
      <c r="U10">
        <f>SUMIF($B:$B,"관내사전투표",D:D)</f>
        <v>31307</v>
      </c>
      <c r="V10">
        <f t="shared" ref="V10:X12" si="2">SUMIF($B:$B,"관내사전투표",E:E)</f>
        <v>19771</v>
      </c>
      <c r="W10">
        <f t="shared" si="2"/>
        <v>9206</v>
      </c>
      <c r="X10">
        <f t="shared" si="2"/>
        <v>1995</v>
      </c>
    </row>
    <row r="11" spans="1:24" ht="23.25" thickBot="1">
      <c r="A11" s="3"/>
      <c r="B11" s="3" t="s">
        <v>6697</v>
      </c>
      <c r="C11" s="4">
        <v>3388</v>
      </c>
      <c r="D11" s="4">
        <v>2164</v>
      </c>
      <c r="E11" s="4">
        <v>1047</v>
      </c>
      <c r="F11" s="5">
        <v>907</v>
      </c>
      <c r="G11" s="5">
        <v>179</v>
      </c>
      <c r="H11" s="5">
        <v>5</v>
      </c>
      <c r="I11" s="4">
        <v>2138</v>
      </c>
      <c r="J11" s="5">
        <v>26</v>
      </c>
      <c r="K11" s="4">
        <v>1224</v>
      </c>
      <c r="T11" t="s">
        <v>2933</v>
      </c>
      <c r="U11">
        <f>SUMIF($A:$A,"관외사전투표",D:D)</f>
        <v>10832</v>
      </c>
      <c r="V11">
        <f t="shared" ref="V11:X13" si="3">SUMIF($A:$A,"관외사전투표",E:E)</f>
        <v>6385</v>
      </c>
      <c r="W11">
        <f t="shared" si="3"/>
        <v>3519</v>
      </c>
      <c r="X11">
        <f t="shared" si="3"/>
        <v>661</v>
      </c>
    </row>
    <row r="12" spans="1:24" ht="23.25" thickBot="1">
      <c r="A12" s="3"/>
      <c r="B12" s="3" t="s">
        <v>6696</v>
      </c>
      <c r="C12" s="4">
        <v>3465</v>
      </c>
      <c r="D12" s="4">
        <v>2153</v>
      </c>
      <c r="E12" s="4">
        <v>1036</v>
      </c>
      <c r="F12" s="5">
        <v>903</v>
      </c>
      <c r="G12" s="5">
        <v>184</v>
      </c>
      <c r="H12" s="5">
        <v>6</v>
      </c>
      <c r="I12" s="4">
        <v>2129</v>
      </c>
      <c r="J12" s="5">
        <v>24</v>
      </c>
      <c r="K12" s="4">
        <v>1312</v>
      </c>
    </row>
    <row r="13" spans="1:24" ht="23.25" thickBot="1">
      <c r="A13" s="3"/>
      <c r="B13" s="3" t="s">
        <v>6695</v>
      </c>
      <c r="C13" s="4">
        <v>2579</v>
      </c>
      <c r="D13" s="4">
        <v>1475</v>
      </c>
      <c r="E13" s="5">
        <v>776</v>
      </c>
      <c r="F13" s="5">
        <v>584</v>
      </c>
      <c r="G13" s="5">
        <v>96</v>
      </c>
      <c r="H13" s="5">
        <v>12</v>
      </c>
      <c r="I13" s="4">
        <v>1468</v>
      </c>
      <c r="J13" s="5">
        <v>7</v>
      </c>
      <c r="K13" s="4">
        <v>1104</v>
      </c>
    </row>
    <row r="14" spans="1:24" ht="23.25" thickBot="1">
      <c r="A14" s="3"/>
      <c r="B14" s="3" t="s">
        <v>6694</v>
      </c>
      <c r="C14" s="4">
        <v>2647</v>
      </c>
      <c r="D14" s="4">
        <v>1442</v>
      </c>
      <c r="E14" s="5">
        <v>665</v>
      </c>
      <c r="F14" s="5">
        <v>659</v>
      </c>
      <c r="G14" s="5">
        <v>103</v>
      </c>
      <c r="H14" s="5">
        <v>8</v>
      </c>
      <c r="I14" s="4">
        <v>1435</v>
      </c>
      <c r="J14" s="5">
        <v>7</v>
      </c>
      <c r="K14" s="4">
        <v>1205</v>
      </c>
      <c r="U14" s="8"/>
      <c r="V14" s="8"/>
      <c r="W14" s="8"/>
      <c r="X14" s="8"/>
    </row>
    <row r="15" spans="1:24" ht="23.25" thickBot="1">
      <c r="A15" s="3"/>
      <c r="B15" s="3" t="s">
        <v>6693</v>
      </c>
      <c r="C15" s="4">
        <v>1512</v>
      </c>
      <c r="D15" s="4">
        <v>1147</v>
      </c>
      <c r="E15" s="5">
        <v>665</v>
      </c>
      <c r="F15" s="5">
        <v>404</v>
      </c>
      <c r="G15" s="5">
        <v>71</v>
      </c>
      <c r="H15" s="5">
        <v>2</v>
      </c>
      <c r="I15" s="4">
        <v>1142</v>
      </c>
      <c r="J15" s="5">
        <v>5</v>
      </c>
      <c r="K15" s="5">
        <v>365</v>
      </c>
      <c r="U15" s="8"/>
      <c r="V15" s="8"/>
      <c r="W15" s="8"/>
      <c r="X15" s="8"/>
    </row>
    <row r="16" spans="1:24" ht="17.25" thickBot="1">
      <c r="A16" s="3" t="s">
        <v>6692</v>
      </c>
      <c r="B16" s="3" t="s">
        <v>36</v>
      </c>
      <c r="C16" s="4">
        <v>17929</v>
      </c>
      <c r="D16" s="4">
        <v>12594</v>
      </c>
      <c r="E16" s="4">
        <v>6106</v>
      </c>
      <c r="F16" s="4">
        <v>5568</v>
      </c>
      <c r="G16" s="5">
        <v>733</v>
      </c>
      <c r="H16" s="5">
        <v>52</v>
      </c>
      <c r="I16" s="4">
        <v>12459</v>
      </c>
      <c r="J16" s="5">
        <v>135</v>
      </c>
      <c r="K16" s="4">
        <v>5335</v>
      </c>
    </row>
    <row r="17" spans="1:11" ht="23.25" thickBot="1">
      <c r="A17" s="3"/>
      <c r="B17" s="3" t="s">
        <v>37</v>
      </c>
      <c r="C17" s="4">
        <v>4916</v>
      </c>
      <c r="D17" s="4">
        <v>4909</v>
      </c>
      <c r="E17" s="4">
        <v>2835</v>
      </c>
      <c r="F17" s="4">
        <v>1721</v>
      </c>
      <c r="G17" s="5">
        <v>284</v>
      </c>
      <c r="H17" s="5">
        <v>20</v>
      </c>
      <c r="I17" s="4">
        <v>4860</v>
      </c>
      <c r="J17" s="5">
        <v>49</v>
      </c>
      <c r="K17" s="5">
        <v>7</v>
      </c>
    </row>
    <row r="18" spans="1:11" ht="17.25" thickBot="1">
      <c r="A18" s="3"/>
      <c r="B18" s="3" t="s">
        <v>6691</v>
      </c>
      <c r="C18" s="4">
        <v>1718</v>
      </c>
      <c r="D18" s="5">
        <v>857</v>
      </c>
      <c r="E18" s="5">
        <v>369</v>
      </c>
      <c r="F18" s="5">
        <v>397</v>
      </c>
      <c r="G18" s="5">
        <v>65</v>
      </c>
      <c r="H18" s="5">
        <v>8</v>
      </c>
      <c r="I18" s="5">
        <v>839</v>
      </c>
      <c r="J18" s="5">
        <v>18</v>
      </c>
      <c r="K18" s="5">
        <v>861</v>
      </c>
    </row>
    <row r="19" spans="1:11" ht="17.25" thickBot="1">
      <c r="A19" s="3"/>
      <c r="B19" s="3" t="s">
        <v>6690</v>
      </c>
      <c r="C19" s="4">
        <v>2632</v>
      </c>
      <c r="D19" s="4">
        <v>1721</v>
      </c>
      <c r="E19" s="5">
        <v>831</v>
      </c>
      <c r="F19" s="5">
        <v>781</v>
      </c>
      <c r="G19" s="5">
        <v>90</v>
      </c>
      <c r="H19" s="5">
        <v>2</v>
      </c>
      <c r="I19" s="4">
        <v>1704</v>
      </c>
      <c r="J19" s="5">
        <v>17</v>
      </c>
      <c r="K19" s="5">
        <v>911</v>
      </c>
    </row>
    <row r="20" spans="1:11" ht="17.25" thickBot="1">
      <c r="A20" s="3"/>
      <c r="B20" s="3" t="s">
        <v>6689</v>
      </c>
      <c r="C20" s="4">
        <v>2485</v>
      </c>
      <c r="D20" s="4">
        <v>1443</v>
      </c>
      <c r="E20" s="5">
        <v>716</v>
      </c>
      <c r="F20" s="5">
        <v>583</v>
      </c>
      <c r="G20" s="5">
        <v>113</v>
      </c>
      <c r="H20" s="5">
        <v>13</v>
      </c>
      <c r="I20" s="4">
        <v>1425</v>
      </c>
      <c r="J20" s="5">
        <v>18</v>
      </c>
      <c r="K20" s="4">
        <v>1042</v>
      </c>
    </row>
    <row r="21" spans="1:11" ht="17.25" thickBot="1">
      <c r="A21" s="3"/>
      <c r="B21" s="3" t="s">
        <v>6688</v>
      </c>
      <c r="C21" s="4">
        <v>2045</v>
      </c>
      <c r="D21" s="4">
        <v>1227</v>
      </c>
      <c r="E21" s="5">
        <v>563</v>
      </c>
      <c r="F21" s="5">
        <v>564</v>
      </c>
      <c r="G21" s="5">
        <v>80</v>
      </c>
      <c r="H21" s="5">
        <v>3</v>
      </c>
      <c r="I21" s="4">
        <v>1210</v>
      </c>
      <c r="J21" s="5">
        <v>17</v>
      </c>
      <c r="K21" s="5">
        <v>818</v>
      </c>
    </row>
    <row r="22" spans="1:11" ht="17.25" thickBot="1">
      <c r="A22" s="3"/>
      <c r="B22" s="3" t="s">
        <v>6687</v>
      </c>
      <c r="C22" s="4">
        <v>1986</v>
      </c>
      <c r="D22" s="5">
        <v>978</v>
      </c>
      <c r="E22" s="5">
        <v>325</v>
      </c>
      <c r="F22" s="5">
        <v>598</v>
      </c>
      <c r="G22" s="5">
        <v>42</v>
      </c>
      <c r="H22" s="5">
        <v>4</v>
      </c>
      <c r="I22" s="5">
        <v>969</v>
      </c>
      <c r="J22" s="5">
        <v>9</v>
      </c>
      <c r="K22" s="4">
        <v>1008</v>
      </c>
    </row>
    <row r="23" spans="1:11" ht="17.25" thickBot="1">
      <c r="A23" s="3"/>
      <c r="B23" s="3" t="s">
        <v>6686</v>
      </c>
      <c r="C23" s="4">
        <v>2147</v>
      </c>
      <c r="D23" s="4">
        <v>1459</v>
      </c>
      <c r="E23" s="5">
        <v>467</v>
      </c>
      <c r="F23" s="5">
        <v>924</v>
      </c>
      <c r="G23" s="5">
        <v>59</v>
      </c>
      <c r="H23" s="5">
        <v>2</v>
      </c>
      <c r="I23" s="4">
        <v>1452</v>
      </c>
      <c r="J23" s="5">
        <v>7</v>
      </c>
      <c r="K23" s="5">
        <v>688</v>
      </c>
    </row>
    <row r="24" spans="1:11" ht="17.25" thickBot="1">
      <c r="A24" s="3" t="s">
        <v>6685</v>
      </c>
      <c r="B24" s="3" t="s">
        <v>36</v>
      </c>
      <c r="C24" s="4">
        <v>20415</v>
      </c>
      <c r="D24" s="4">
        <v>15053</v>
      </c>
      <c r="E24" s="4">
        <v>8504</v>
      </c>
      <c r="F24" s="4">
        <v>5532</v>
      </c>
      <c r="G24" s="5">
        <v>830</v>
      </c>
      <c r="H24" s="5">
        <v>62</v>
      </c>
      <c r="I24" s="4">
        <v>14928</v>
      </c>
      <c r="J24" s="5">
        <v>125</v>
      </c>
      <c r="K24" s="4">
        <v>5362</v>
      </c>
    </row>
    <row r="25" spans="1:11" ht="23.25" thickBot="1">
      <c r="A25" s="3"/>
      <c r="B25" s="3" t="s">
        <v>37</v>
      </c>
      <c r="C25" s="4">
        <v>5854</v>
      </c>
      <c r="D25" s="4">
        <v>5854</v>
      </c>
      <c r="E25" s="4">
        <v>3796</v>
      </c>
      <c r="F25" s="4">
        <v>1674</v>
      </c>
      <c r="G25" s="5">
        <v>328</v>
      </c>
      <c r="H25" s="5">
        <v>20</v>
      </c>
      <c r="I25" s="4">
        <v>5818</v>
      </c>
      <c r="J25" s="5">
        <v>36</v>
      </c>
      <c r="K25" s="5">
        <v>0</v>
      </c>
    </row>
    <row r="26" spans="1:11" ht="17.25" thickBot="1">
      <c r="A26" s="3"/>
      <c r="B26" s="3" t="s">
        <v>6684</v>
      </c>
      <c r="C26" s="4">
        <v>2261</v>
      </c>
      <c r="D26" s="4">
        <v>1258</v>
      </c>
      <c r="E26" s="5">
        <v>659</v>
      </c>
      <c r="F26" s="5">
        <v>490</v>
      </c>
      <c r="G26" s="5">
        <v>81</v>
      </c>
      <c r="H26" s="5">
        <v>4</v>
      </c>
      <c r="I26" s="4">
        <v>1234</v>
      </c>
      <c r="J26" s="5">
        <v>24</v>
      </c>
      <c r="K26" s="4">
        <v>1003</v>
      </c>
    </row>
    <row r="27" spans="1:11" ht="17.25" thickBot="1">
      <c r="A27" s="3"/>
      <c r="B27" s="3" t="s">
        <v>6683</v>
      </c>
      <c r="C27" s="4">
        <v>2928</v>
      </c>
      <c r="D27" s="4">
        <v>1665</v>
      </c>
      <c r="E27" s="5">
        <v>777</v>
      </c>
      <c r="F27" s="5">
        <v>744</v>
      </c>
      <c r="G27" s="5">
        <v>103</v>
      </c>
      <c r="H27" s="5">
        <v>18</v>
      </c>
      <c r="I27" s="4">
        <v>1642</v>
      </c>
      <c r="J27" s="5">
        <v>23</v>
      </c>
      <c r="K27" s="4">
        <v>1263</v>
      </c>
    </row>
    <row r="28" spans="1:11" ht="17.25" thickBot="1">
      <c r="A28" s="3"/>
      <c r="B28" s="3" t="s">
        <v>6682</v>
      </c>
      <c r="C28" s="4">
        <v>2167</v>
      </c>
      <c r="D28" s="4">
        <v>1396</v>
      </c>
      <c r="E28" s="5">
        <v>707</v>
      </c>
      <c r="F28" s="5">
        <v>584</v>
      </c>
      <c r="G28" s="5">
        <v>83</v>
      </c>
      <c r="H28" s="5">
        <v>10</v>
      </c>
      <c r="I28" s="4">
        <v>1384</v>
      </c>
      <c r="J28" s="5">
        <v>12</v>
      </c>
      <c r="K28" s="5">
        <v>771</v>
      </c>
    </row>
    <row r="29" spans="1:11" ht="17.25" thickBot="1">
      <c r="A29" s="3"/>
      <c r="B29" s="3" t="s">
        <v>6681</v>
      </c>
      <c r="C29" s="4">
        <v>2203</v>
      </c>
      <c r="D29" s="4">
        <v>1458</v>
      </c>
      <c r="E29" s="5">
        <v>709</v>
      </c>
      <c r="F29" s="5">
        <v>689</v>
      </c>
      <c r="G29" s="5">
        <v>55</v>
      </c>
      <c r="H29" s="5">
        <v>1</v>
      </c>
      <c r="I29" s="4">
        <v>1454</v>
      </c>
      <c r="J29" s="5">
        <v>4</v>
      </c>
      <c r="K29" s="5">
        <v>745</v>
      </c>
    </row>
    <row r="30" spans="1:11" ht="17.25" thickBot="1">
      <c r="A30" s="3"/>
      <c r="B30" s="3" t="s">
        <v>6680</v>
      </c>
      <c r="C30" s="4">
        <v>2647</v>
      </c>
      <c r="D30" s="4">
        <v>1771</v>
      </c>
      <c r="E30" s="5">
        <v>905</v>
      </c>
      <c r="F30" s="5">
        <v>762</v>
      </c>
      <c r="G30" s="5">
        <v>87</v>
      </c>
      <c r="H30" s="5">
        <v>3</v>
      </c>
      <c r="I30" s="4">
        <v>1757</v>
      </c>
      <c r="J30" s="5">
        <v>14</v>
      </c>
      <c r="K30" s="5">
        <v>876</v>
      </c>
    </row>
    <row r="31" spans="1:11" ht="17.25" thickBot="1">
      <c r="A31" s="3"/>
      <c r="B31" s="3" t="s">
        <v>6679</v>
      </c>
      <c r="C31" s="4">
        <v>2355</v>
      </c>
      <c r="D31" s="4">
        <v>1651</v>
      </c>
      <c r="E31" s="5">
        <v>951</v>
      </c>
      <c r="F31" s="5">
        <v>589</v>
      </c>
      <c r="G31" s="5">
        <v>93</v>
      </c>
      <c r="H31" s="5">
        <v>6</v>
      </c>
      <c r="I31" s="4">
        <v>1639</v>
      </c>
      <c r="J31" s="5">
        <v>12</v>
      </c>
      <c r="K31" s="5">
        <v>704</v>
      </c>
    </row>
    <row r="32" spans="1:11" ht="17.25" thickBot="1">
      <c r="A32" s="3" t="s">
        <v>6678</v>
      </c>
      <c r="B32" s="3" t="s">
        <v>36</v>
      </c>
      <c r="C32" s="4">
        <v>21383</v>
      </c>
      <c r="D32" s="4">
        <v>13202</v>
      </c>
      <c r="E32" s="4">
        <v>7518</v>
      </c>
      <c r="F32" s="4">
        <v>4409</v>
      </c>
      <c r="G32" s="4">
        <v>1001</v>
      </c>
      <c r="H32" s="5">
        <v>140</v>
      </c>
      <c r="I32" s="4">
        <v>13068</v>
      </c>
      <c r="J32" s="5">
        <v>134</v>
      </c>
      <c r="K32" s="4">
        <v>8181</v>
      </c>
    </row>
    <row r="33" spans="1:11" ht="23.25" thickBot="1">
      <c r="A33" s="3"/>
      <c r="B33" s="3" t="s">
        <v>37</v>
      </c>
      <c r="C33" s="4">
        <v>4420</v>
      </c>
      <c r="D33" s="4">
        <v>4420</v>
      </c>
      <c r="E33" s="4">
        <v>2896</v>
      </c>
      <c r="F33" s="4">
        <v>1129</v>
      </c>
      <c r="G33" s="5">
        <v>325</v>
      </c>
      <c r="H33" s="5">
        <v>42</v>
      </c>
      <c r="I33" s="4">
        <v>4392</v>
      </c>
      <c r="J33" s="5">
        <v>28</v>
      </c>
      <c r="K33" s="5">
        <v>0</v>
      </c>
    </row>
    <row r="34" spans="1:11" ht="17.25" thickBot="1">
      <c r="A34" s="3"/>
      <c r="B34" s="3" t="s">
        <v>6677</v>
      </c>
      <c r="C34" s="4">
        <v>1508</v>
      </c>
      <c r="D34" s="5">
        <v>663</v>
      </c>
      <c r="E34" s="5">
        <v>323</v>
      </c>
      <c r="F34" s="5">
        <v>268</v>
      </c>
      <c r="G34" s="5">
        <v>54</v>
      </c>
      <c r="H34" s="5">
        <v>5</v>
      </c>
      <c r="I34" s="5">
        <v>650</v>
      </c>
      <c r="J34" s="5">
        <v>13</v>
      </c>
      <c r="K34" s="5">
        <v>845</v>
      </c>
    </row>
    <row r="35" spans="1:11" ht="17.25" thickBot="1">
      <c r="A35" s="3"/>
      <c r="B35" s="3" t="s">
        <v>6676</v>
      </c>
      <c r="C35" s="5">
        <v>375</v>
      </c>
      <c r="D35" s="5">
        <v>195</v>
      </c>
      <c r="E35" s="5">
        <v>76</v>
      </c>
      <c r="F35" s="5">
        <v>109</v>
      </c>
      <c r="G35" s="5">
        <v>7</v>
      </c>
      <c r="H35" s="5">
        <v>0</v>
      </c>
      <c r="I35" s="5">
        <v>192</v>
      </c>
      <c r="J35" s="5">
        <v>3</v>
      </c>
      <c r="K35" s="5">
        <v>180</v>
      </c>
    </row>
    <row r="36" spans="1:11" ht="17.25" thickBot="1">
      <c r="A36" s="3"/>
      <c r="B36" s="3" t="s">
        <v>6675</v>
      </c>
      <c r="C36" s="4">
        <v>2122</v>
      </c>
      <c r="D36" s="5">
        <v>963</v>
      </c>
      <c r="E36" s="5">
        <v>417</v>
      </c>
      <c r="F36" s="5">
        <v>441</v>
      </c>
      <c r="G36" s="5">
        <v>68</v>
      </c>
      <c r="H36" s="5">
        <v>19</v>
      </c>
      <c r="I36" s="5">
        <v>945</v>
      </c>
      <c r="J36" s="5">
        <v>18</v>
      </c>
      <c r="K36" s="4">
        <v>1159</v>
      </c>
    </row>
    <row r="37" spans="1:11" ht="17.25" thickBot="1">
      <c r="A37" s="3"/>
      <c r="B37" s="3" t="s">
        <v>6674</v>
      </c>
      <c r="C37" s="4">
        <v>3151</v>
      </c>
      <c r="D37" s="4">
        <v>1703</v>
      </c>
      <c r="E37" s="5">
        <v>941</v>
      </c>
      <c r="F37" s="5">
        <v>602</v>
      </c>
      <c r="G37" s="5">
        <v>127</v>
      </c>
      <c r="H37" s="5">
        <v>23</v>
      </c>
      <c r="I37" s="4">
        <v>1693</v>
      </c>
      <c r="J37" s="5">
        <v>10</v>
      </c>
      <c r="K37" s="4">
        <v>1448</v>
      </c>
    </row>
    <row r="38" spans="1:11" ht="17.25" thickBot="1">
      <c r="A38" s="3"/>
      <c r="B38" s="3" t="s">
        <v>6673</v>
      </c>
      <c r="C38" s="4">
        <v>3026</v>
      </c>
      <c r="D38" s="4">
        <v>1584</v>
      </c>
      <c r="E38" s="5">
        <v>859</v>
      </c>
      <c r="F38" s="5">
        <v>564</v>
      </c>
      <c r="G38" s="5">
        <v>122</v>
      </c>
      <c r="H38" s="5">
        <v>17</v>
      </c>
      <c r="I38" s="4">
        <v>1562</v>
      </c>
      <c r="J38" s="5">
        <v>22</v>
      </c>
      <c r="K38" s="4">
        <v>1442</v>
      </c>
    </row>
    <row r="39" spans="1:11" ht="17.25" thickBot="1">
      <c r="A39" s="3"/>
      <c r="B39" s="3" t="s">
        <v>6672</v>
      </c>
      <c r="C39" s="4">
        <v>2895</v>
      </c>
      <c r="D39" s="4">
        <v>1500</v>
      </c>
      <c r="E39" s="5">
        <v>856</v>
      </c>
      <c r="F39" s="5">
        <v>474</v>
      </c>
      <c r="G39" s="5">
        <v>139</v>
      </c>
      <c r="H39" s="5">
        <v>13</v>
      </c>
      <c r="I39" s="4">
        <v>1482</v>
      </c>
      <c r="J39" s="5">
        <v>18</v>
      </c>
      <c r="K39" s="4">
        <v>1395</v>
      </c>
    </row>
    <row r="40" spans="1:11" ht="17.25" thickBot="1">
      <c r="A40" s="3"/>
      <c r="B40" s="3" t="s">
        <v>6671</v>
      </c>
      <c r="C40" s="4">
        <v>3886</v>
      </c>
      <c r="D40" s="4">
        <v>2174</v>
      </c>
      <c r="E40" s="4">
        <v>1150</v>
      </c>
      <c r="F40" s="5">
        <v>822</v>
      </c>
      <c r="G40" s="5">
        <v>159</v>
      </c>
      <c r="H40" s="5">
        <v>21</v>
      </c>
      <c r="I40" s="4">
        <v>2152</v>
      </c>
      <c r="J40" s="5">
        <v>22</v>
      </c>
      <c r="K40" s="4">
        <v>1712</v>
      </c>
    </row>
    <row r="41" spans="1:11" ht="17.25" thickBot="1">
      <c r="A41" s="3" t="s">
        <v>6670</v>
      </c>
      <c r="B41" s="3" t="s">
        <v>36</v>
      </c>
      <c r="C41" s="4">
        <v>20665</v>
      </c>
      <c r="D41" s="4">
        <v>15215</v>
      </c>
      <c r="E41" s="4">
        <v>8639</v>
      </c>
      <c r="F41" s="4">
        <v>5502</v>
      </c>
      <c r="G41" s="5">
        <v>916</v>
      </c>
      <c r="H41" s="5">
        <v>65</v>
      </c>
      <c r="I41" s="4">
        <v>15122</v>
      </c>
      <c r="J41" s="5">
        <v>93</v>
      </c>
      <c r="K41" s="4">
        <v>5450</v>
      </c>
    </row>
    <row r="42" spans="1:11" ht="23.25" thickBot="1">
      <c r="A42" s="3"/>
      <c r="B42" s="3" t="s">
        <v>37</v>
      </c>
      <c r="C42" s="4">
        <v>6520</v>
      </c>
      <c r="D42" s="4">
        <v>6519</v>
      </c>
      <c r="E42" s="4">
        <v>4244</v>
      </c>
      <c r="F42" s="4">
        <v>1815</v>
      </c>
      <c r="G42" s="5">
        <v>417</v>
      </c>
      <c r="H42" s="5">
        <v>18</v>
      </c>
      <c r="I42" s="4">
        <v>6494</v>
      </c>
      <c r="J42" s="5">
        <v>25</v>
      </c>
      <c r="K42" s="5">
        <v>1</v>
      </c>
    </row>
    <row r="43" spans="1:11" ht="17.25" thickBot="1">
      <c r="A43" s="3"/>
      <c r="B43" s="3" t="s">
        <v>6669</v>
      </c>
      <c r="C43" s="4">
        <v>2397</v>
      </c>
      <c r="D43" s="4">
        <v>1579</v>
      </c>
      <c r="E43" s="5">
        <v>843</v>
      </c>
      <c r="F43" s="5">
        <v>595</v>
      </c>
      <c r="G43" s="5">
        <v>114</v>
      </c>
      <c r="H43" s="5">
        <v>13</v>
      </c>
      <c r="I43" s="4">
        <v>1565</v>
      </c>
      <c r="J43" s="5">
        <v>14</v>
      </c>
      <c r="K43" s="5">
        <v>818</v>
      </c>
    </row>
    <row r="44" spans="1:11" ht="17.25" thickBot="1">
      <c r="A44" s="3"/>
      <c r="B44" s="3" t="s">
        <v>6668</v>
      </c>
      <c r="C44" s="4">
        <v>2708</v>
      </c>
      <c r="D44" s="4">
        <v>1696</v>
      </c>
      <c r="E44" s="5">
        <v>930</v>
      </c>
      <c r="F44" s="5">
        <v>649</v>
      </c>
      <c r="G44" s="5">
        <v>98</v>
      </c>
      <c r="H44" s="5">
        <v>8</v>
      </c>
      <c r="I44" s="4">
        <v>1685</v>
      </c>
      <c r="J44" s="5">
        <v>11</v>
      </c>
      <c r="K44" s="4">
        <v>1012</v>
      </c>
    </row>
    <row r="45" spans="1:11" ht="17.25" thickBot="1">
      <c r="A45" s="3"/>
      <c r="B45" s="3" t="s">
        <v>6667</v>
      </c>
      <c r="C45" s="4">
        <v>2806</v>
      </c>
      <c r="D45" s="4">
        <v>1829</v>
      </c>
      <c r="E45" s="5">
        <v>993</v>
      </c>
      <c r="F45" s="5">
        <v>695</v>
      </c>
      <c r="G45" s="5">
        <v>124</v>
      </c>
      <c r="H45" s="5">
        <v>5</v>
      </c>
      <c r="I45" s="4">
        <v>1817</v>
      </c>
      <c r="J45" s="5">
        <v>12</v>
      </c>
      <c r="K45" s="5">
        <v>977</v>
      </c>
    </row>
    <row r="46" spans="1:11" ht="17.25" thickBot="1">
      <c r="A46" s="3"/>
      <c r="B46" s="3" t="s">
        <v>6666</v>
      </c>
      <c r="C46" s="4">
        <v>2998</v>
      </c>
      <c r="D46" s="4">
        <v>1879</v>
      </c>
      <c r="E46" s="5">
        <v>730</v>
      </c>
      <c r="F46" s="4">
        <v>1071</v>
      </c>
      <c r="G46" s="5">
        <v>61</v>
      </c>
      <c r="H46" s="5">
        <v>6</v>
      </c>
      <c r="I46" s="4">
        <v>1868</v>
      </c>
      <c r="J46" s="5">
        <v>11</v>
      </c>
      <c r="K46" s="4">
        <v>1119</v>
      </c>
    </row>
    <row r="47" spans="1:11" ht="17.25" thickBot="1">
      <c r="A47" s="3"/>
      <c r="B47" s="3" t="s">
        <v>6665</v>
      </c>
      <c r="C47" s="4">
        <v>3236</v>
      </c>
      <c r="D47" s="4">
        <v>1713</v>
      </c>
      <c r="E47" s="5">
        <v>899</v>
      </c>
      <c r="F47" s="5">
        <v>677</v>
      </c>
      <c r="G47" s="5">
        <v>102</v>
      </c>
      <c r="H47" s="5">
        <v>15</v>
      </c>
      <c r="I47" s="4">
        <v>1693</v>
      </c>
      <c r="J47" s="5">
        <v>20</v>
      </c>
      <c r="K47" s="4">
        <v>1523</v>
      </c>
    </row>
    <row r="48" spans="1:11" ht="17.25" thickBot="1">
      <c r="A48" s="3" t="s">
        <v>6664</v>
      </c>
      <c r="B48" s="3" t="s">
        <v>36</v>
      </c>
      <c r="C48" s="4">
        <v>25450</v>
      </c>
      <c r="D48" s="4">
        <v>18001</v>
      </c>
      <c r="E48" s="4">
        <v>10010</v>
      </c>
      <c r="F48" s="4">
        <v>6403</v>
      </c>
      <c r="G48" s="4">
        <v>1312</v>
      </c>
      <c r="H48" s="5">
        <v>68</v>
      </c>
      <c r="I48" s="4">
        <v>17793</v>
      </c>
      <c r="J48" s="5">
        <v>208</v>
      </c>
      <c r="K48" s="4">
        <v>7449</v>
      </c>
    </row>
    <row r="49" spans="1:11" ht="23.25" thickBot="1">
      <c r="A49" s="3"/>
      <c r="B49" s="3" t="s">
        <v>37</v>
      </c>
      <c r="C49" s="4">
        <v>5941</v>
      </c>
      <c r="D49" s="4">
        <v>5934</v>
      </c>
      <c r="E49" s="4">
        <v>3753</v>
      </c>
      <c r="F49" s="4">
        <v>1748</v>
      </c>
      <c r="G49" s="5">
        <v>385</v>
      </c>
      <c r="H49" s="5">
        <v>12</v>
      </c>
      <c r="I49" s="4">
        <v>5898</v>
      </c>
      <c r="J49" s="5">
        <v>36</v>
      </c>
      <c r="K49" s="5">
        <v>7</v>
      </c>
    </row>
    <row r="50" spans="1:11" ht="23.25" thickBot="1">
      <c r="A50" s="3"/>
      <c r="B50" s="3" t="s">
        <v>6663</v>
      </c>
      <c r="C50" s="4">
        <v>2366</v>
      </c>
      <c r="D50" s="4">
        <v>1566</v>
      </c>
      <c r="E50" s="5">
        <v>830</v>
      </c>
      <c r="F50" s="5">
        <v>603</v>
      </c>
      <c r="G50" s="5">
        <v>112</v>
      </c>
      <c r="H50" s="5">
        <v>6</v>
      </c>
      <c r="I50" s="4">
        <v>1551</v>
      </c>
      <c r="J50" s="5">
        <v>15</v>
      </c>
      <c r="K50" s="5">
        <v>800</v>
      </c>
    </row>
    <row r="51" spans="1:11" ht="23.25" thickBot="1">
      <c r="A51" s="3"/>
      <c r="B51" s="3" t="s">
        <v>6662</v>
      </c>
      <c r="C51" s="4">
        <v>2639</v>
      </c>
      <c r="D51" s="4">
        <v>1530</v>
      </c>
      <c r="E51" s="5">
        <v>735</v>
      </c>
      <c r="F51" s="5">
        <v>596</v>
      </c>
      <c r="G51" s="5">
        <v>108</v>
      </c>
      <c r="H51" s="5">
        <v>3</v>
      </c>
      <c r="I51" s="4">
        <v>1442</v>
      </c>
      <c r="J51" s="5">
        <v>88</v>
      </c>
      <c r="K51" s="4">
        <v>1109</v>
      </c>
    </row>
    <row r="52" spans="1:11" ht="23.25" thickBot="1">
      <c r="A52" s="3"/>
      <c r="B52" s="3" t="s">
        <v>6661</v>
      </c>
      <c r="C52" s="4">
        <v>2174</v>
      </c>
      <c r="D52" s="4">
        <v>1441</v>
      </c>
      <c r="E52" s="5">
        <v>697</v>
      </c>
      <c r="F52" s="5">
        <v>605</v>
      </c>
      <c r="G52" s="5">
        <v>110</v>
      </c>
      <c r="H52" s="5">
        <v>10</v>
      </c>
      <c r="I52" s="4">
        <v>1422</v>
      </c>
      <c r="J52" s="5">
        <v>19</v>
      </c>
      <c r="K52" s="5">
        <v>733</v>
      </c>
    </row>
    <row r="53" spans="1:11" ht="23.25" thickBot="1">
      <c r="A53" s="3"/>
      <c r="B53" s="3" t="s">
        <v>6660</v>
      </c>
      <c r="C53" s="4">
        <v>2179</v>
      </c>
      <c r="D53" s="4">
        <v>1539</v>
      </c>
      <c r="E53" s="5">
        <v>709</v>
      </c>
      <c r="F53" s="5">
        <v>725</v>
      </c>
      <c r="G53" s="5">
        <v>93</v>
      </c>
      <c r="H53" s="5">
        <v>4</v>
      </c>
      <c r="I53" s="4">
        <v>1531</v>
      </c>
      <c r="J53" s="5">
        <v>8</v>
      </c>
      <c r="K53" s="5">
        <v>640</v>
      </c>
    </row>
    <row r="54" spans="1:11" ht="23.25" thickBot="1">
      <c r="A54" s="3"/>
      <c r="B54" s="3" t="s">
        <v>6659</v>
      </c>
      <c r="C54" s="4">
        <v>2892</v>
      </c>
      <c r="D54" s="4">
        <v>1987</v>
      </c>
      <c r="E54" s="4">
        <v>1112</v>
      </c>
      <c r="F54" s="5">
        <v>709</v>
      </c>
      <c r="G54" s="5">
        <v>153</v>
      </c>
      <c r="H54" s="5">
        <v>3</v>
      </c>
      <c r="I54" s="4">
        <v>1977</v>
      </c>
      <c r="J54" s="5">
        <v>10</v>
      </c>
      <c r="K54" s="5">
        <v>905</v>
      </c>
    </row>
    <row r="55" spans="1:11" ht="23.25" thickBot="1">
      <c r="A55" s="3"/>
      <c r="B55" s="3" t="s">
        <v>6658</v>
      </c>
      <c r="C55" s="4">
        <v>2170</v>
      </c>
      <c r="D55" s="4">
        <v>1156</v>
      </c>
      <c r="E55" s="5">
        <v>639</v>
      </c>
      <c r="F55" s="5">
        <v>388</v>
      </c>
      <c r="G55" s="5">
        <v>105</v>
      </c>
      <c r="H55" s="5">
        <v>14</v>
      </c>
      <c r="I55" s="4">
        <v>1146</v>
      </c>
      <c r="J55" s="5">
        <v>10</v>
      </c>
      <c r="K55" s="4">
        <v>1014</v>
      </c>
    </row>
    <row r="56" spans="1:11" ht="23.25" thickBot="1">
      <c r="A56" s="3"/>
      <c r="B56" s="3" t="s">
        <v>6657</v>
      </c>
      <c r="C56" s="4">
        <v>2781</v>
      </c>
      <c r="D56" s="4">
        <v>1549</v>
      </c>
      <c r="E56" s="5">
        <v>902</v>
      </c>
      <c r="F56" s="5">
        <v>507</v>
      </c>
      <c r="G56" s="5">
        <v>123</v>
      </c>
      <c r="H56" s="5">
        <v>7</v>
      </c>
      <c r="I56" s="4">
        <v>1539</v>
      </c>
      <c r="J56" s="5">
        <v>10</v>
      </c>
      <c r="K56" s="4">
        <v>1232</v>
      </c>
    </row>
    <row r="57" spans="1:11" ht="23.25" thickBot="1">
      <c r="A57" s="3"/>
      <c r="B57" s="3" t="s">
        <v>6656</v>
      </c>
      <c r="C57" s="4">
        <v>2308</v>
      </c>
      <c r="D57" s="4">
        <v>1299</v>
      </c>
      <c r="E57" s="5">
        <v>633</v>
      </c>
      <c r="F57" s="5">
        <v>522</v>
      </c>
      <c r="G57" s="5">
        <v>123</v>
      </c>
      <c r="H57" s="5">
        <v>9</v>
      </c>
      <c r="I57" s="4">
        <v>1287</v>
      </c>
      <c r="J57" s="5">
        <v>12</v>
      </c>
      <c r="K57" s="4">
        <v>1009</v>
      </c>
    </row>
    <row r="58" spans="1:11" ht="23.25" thickBot="1">
      <c r="A58" s="3" t="s">
        <v>97</v>
      </c>
      <c r="B58" s="3"/>
      <c r="C58" s="5">
        <v>0</v>
      </c>
      <c r="D58" s="5">
        <v>24</v>
      </c>
      <c r="E58" s="5">
        <v>17</v>
      </c>
      <c r="F58" s="5">
        <v>6</v>
      </c>
      <c r="G58" s="5">
        <v>1</v>
      </c>
      <c r="H58" s="5">
        <v>0</v>
      </c>
      <c r="I58" s="5">
        <v>24</v>
      </c>
      <c r="J58" s="5">
        <v>0</v>
      </c>
      <c r="K58" s="5">
        <v>-24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817B-764F-4E9E-8133-BFD80FD8E3A3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502</v>
      </c>
      <c r="F3" s="2" t="s">
        <v>503</v>
      </c>
      <c r="G3" s="2" t="s">
        <v>504</v>
      </c>
      <c r="H3" s="2" t="s">
        <v>505</v>
      </c>
      <c r="I3" s="44"/>
      <c r="J3" s="2"/>
      <c r="K3" s="44"/>
      <c r="U3" t="s">
        <v>3</v>
      </c>
      <c r="V3" t="str">
        <f t="shared" si="0"/>
        <v>장경태</v>
      </c>
      <c r="W3" t="str">
        <f t="shared" si="0"/>
        <v>이혜훈</v>
      </c>
      <c r="X3" t="str">
        <f t="shared" si="0"/>
        <v>김종민</v>
      </c>
    </row>
    <row r="4" spans="1:24" ht="17.25" thickBot="1">
      <c r="A4" s="3" t="s">
        <v>30</v>
      </c>
      <c r="B4" s="3"/>
      <c r="C4" s="4">
        <v>156971</v>
      </c>
      <c r="D4" s="4">
        <v>104468</v>
      </c>
      <c r="E4" s="4">
        <v>55230</v>
      </c>
      <c r="F4" s="4">
        <v>44360</v>
      </c>
      <c r="G4" s="4">
        <v>1198</v>
      </c>
      <c r="H4" s="5">
        <v>464</v>
      </c>
      <c r="I4" s="4">
        <v>101252</v>
      </c>
      <c r="J4" s="4">
        <v>3216</v>
      </c>
      <c r="K4" s="4">
        <v>52503</v>
      </c>
      <c r="V4" s="8"/>
      <c r="W4" s="8"/>
      <c r="X4" s="8"/>
    </row>
    <row r="5" spans="1:24" ht="23.25" thickBot="1">
      <c r="A5" s="3" t="s">
        <v>31</v>
      </c>
      <c r="B5" s="3"/>
      <c r="C5" s="5">
        <v>231</v>
      </c>
      <c r="D5" s="5">
        <v>224</v>
      </c>
      <c r="E5" s="5">
        <v>87</v>
      </c>
      <c r="F5" s="5">
        <v>81</v>
      </c>
      <c r="G5" s="5">
        <v>6</v>
      </c>
      <c r="H5" s="5">
        <v>1</v>
      </c>
      <c r="I5" s="5">
        <v>175</v>
      </c>
      <c r="J5" s="5">
        <v>49</v>
      </c>
      <c r="K5" s="5">
        <v>7</v>
      </c>
      <c r="T5" t="s">
        <v>2929</v>
      </c>
      <c r="U5">
        <f>SUMIF($A:$A,"합계",D:D)</f>
        <v>104468</v>
      </c>
      <c r="V5">
        <f>SUMIF($A:$A,"합계",E:E)</f>
        <v>55230</v>
      </c>
      <c r="W5">
        <f>SUMIF($A:$A,"합계",F:F)</f>
        <v>44360</v>
      </c>
      <c r="X5">
        <f>SUMIF($A:$A,"합계",G:G)</f>
        <v>1198</v>
      </c>
    </row>
    <row r="6" spans="1:24" ht="23.25" thickBot="1">
      <c r="A6" s="3" t="s">
        <v>32</v>
      </c>
      <c r="B6" s="3"/>
      <c r="C6" s="4">
        <v>9634</v>
      </c>
      <c r="D6" s="4">
        <v>9631</v>
      </c>
      <c r="E6" s="4">
        <v>5662</v>
      </c>
      <c r="F6" s="4">
        <v>3066</v>
      </c>
      <c r="G6" s="5">
        <v>144</v>
      </c>
      <c r="H6" s="5">
        <v>53</v>
      </c>
      <c r="I6" s="4">
        <v>8925</v>
      </c>
      <c r="J6" s="5">
        <v>706</v>
      </c>
      <c r="K6" s="5">
        <v>3</v>
      </c>
      <c r="T6" t="s">
        <v>2930</v>
      </c>
      <c r="U6">
        <f>U5-U7</f>
        <v>67279</v>
      </c>
      <c r="V6">
        <f>V5-V7</f>
        <v>32950</v>
      </c>
      <c r="W6">
        <f>W5-W7</f>
        <v>31372</v>
      </c>
      <c r="X6">
        <f>X5-X7</f>
        <v>783</v>
      </c>
    </row>
    <row r="7" spans="1:24" ht="23.25" thickBot="1">
      <c r="A7" s="3" t="s">
        <v>33</v>
      </c>
      <c r="B7" s="3"/>
      <c r="C7" s="5">
        <v>557</v>
      </c>
      <c r="D7" s="5">
        <v>149</v>
      </c>
      <c r="E7" s="5">
        <v>97</v>
      </c>
      <c r="F7" s="5">
        <v>45</v>
      </c>
      <c r="G7" s="5">
        <v>2</v>
      </c>
      <c r="H7" s="5">
        <v>0</v>
      </c>
      <c r="I7" s="5">
        <v>144</v>
      </c>
      <c r="J7" s="5">
        <v>5</v>
      </c>
      <c r="K7" s="5">
        <v>408</v>
      </c>
      <c r="T7" t="s">
        <v>2931</v>
      </c>
      <c r="U7">
        <f>U11+U10+U9</f>
        <v>37189</v>
      </c>
      <c r="V7">
        <f>V11+V10+V9</f>
        <v>22280</v>
      </c>
      <c r="W7">
        <f>W11+W10+W9</f>
        <v>12988</v>
      </c>
      <c r="X7">
        <f>X11+X10+X9</f>
        <v>415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1</v>
      </c>
      <c r="F8" s="5">
        <v>3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506</v>
      </c>
      <c r="B9" s="3" t="s">
        <v>36</v>
      </c>
      <c r="C9" s="4">
        <v>24348</v>
      </c>
      <c r="D9" s="4">
        <v>15099</v>
      </c>
      <c r="E9" s="4">
        <v>7732</v>
      </c>
      <c r="F9" s="4">
        <v>6640</v>
      </c>
      <c r="G9" s="5">
        <v>224</v>
      </c>
      <c r="H9" s="5">
        <v>74</v>
      </c>
      <c r="I9" s="4">
        <v>14670</v>
      </c>
      <c r="J9" s="5">
        <v>429</v>
      </c>
      <c r="K9" s="4">
        <v>9249</v>
      </c>
      <c r="T9" t="s">
        <v>2934</v>
      </c>
      <c r="U9">
        <f>SUMIF($A:$A,"거소·선상투표",D:D)+SUMIF($A:$A,"국외부재자투표",D:D)+SUMIF($A:$A,"국외부재자투표(공관)",D:D)</f>
        <v>377</v>
      </c>
      <c r="V9">
        <f t="shared" ref="V9:X11" si="1">SUMIF($A:$A,"거소·선상투표",E:E)+SUMIF($A:$A,"국외부재자투표",E:E)+SUMIF($A:$A,"국외부재자투표(공관)",E:E)</f>
        <v>185</v>
      </c>
      <c r="W9">
        <f t="shared" si="1"/>
        <v>129</v>
      </c>
      <c r="X9">
        <f t="shared" si="1"/>
        <v>8</v>
      </c>
    </row>
    <row r="10" spans="1:24" ht="23.25" thickBot="1">
      <c r="A10" s="3"/>
      <c r="B10" s="3" t="s">
        <v>37</v>
      </c>
      <c r="C10" s="4">
        <v>4140</v>
      </c>
      <c r="D10" s="4">
        <v>4140</v>
      </c>
      <c r="E10" s="4">
        <v>2459</v>
      </c>
      <c r="F10" s="4">
        <v>1502</v>
      </c>
      <c r="G10" s="5">
        <v>57</v>
      </c>
      <c r="H10" s="5">
        <v>12</v>
      </c>
      <c r="I10" s="4">
        <v>4030</v>
      </c>
      <c r="J10" s="5">
        <v>110</v>
      </c>
      <c r="K10" s="5">
        <v>0</v>
      </c>
      <c r="T10" t="s">
        <v>2932</v>
      </c>
      <c r="U10">
        <f>SUMIF($B:$B,"관내사전투표",D:D)</f>
        <v>27181</v>
      </c>
      <c r="V10">
        <f t="shared" ref="V10:X12" si="2">SUMIF($B:$B,"관내사전투표",E:E)</f>
        <v>16433</v>
      </c>
      <c r="W10">
        <f t="shared" si="2"/>
        <v>9793</v>
      </c>
      <c r="X10">
        <f t="shared" si="2"/>
        <v>263</v>
      </c>
    </row>
    <row r="11" spans="1:24" ht="23.25" thickBot="1">
      <c r="A11" s="3"/>
      <c r="B11" s="3" t="s">
        <v>507</v>
      </c>
      <c r="C11" s="4">
        <v>3155</v>
      </c>
      <c r="D11" s="4">
        <v>1331</v>
      </c>
      <c r="E11" s="5">
        <v>656</v>
      </c>
      <c r="F11" s="5">
        <v>580</v>
      </c>
      <c r="G11" s="5">
        <v>25</v>
      </c>
      <c r="H11" s="5">
        <v>10</v>
      </c>
      <c r="I11" s="4">
        <v>1271</v>
      </c>
      <c r="J11" s="5">
        <v>60</v>
      </c>
      <c r="K11" s="4">
        <v>1824</v>
      </c>
      <c r="T11" t="s">
        <v>2933</v>
      </c>
      <c r="U11">
        <f>SUMIF($A:$A,"관외사전투표",D:D)</f>
        <v>9631</v>
      </c>
      <c r="V11">
        <f t="shared" ref="V11:X13" si="3">SUMIF($A:$A,"관외사전투표",E:E)</f>
        <v>5662</v>
      </c>
      <c r="W11">
        <f t="shared" si="3"/>
        <v>3066</v>
      </c>
      <c r="X11">
        <f t="shared" si="3"/>
        <v>144</v>
      </c>
    </row>
    <row r="12" spans="1:24" ht="23.25" thickBot="1">
      <c r="A12" s="3"/>
      <c r="B12" s="3" t="s">
        <v>508</v>
      </c>
      <c r="C12" s="4">
        <v>2460</v>
      </c>
      <c r="D12" s="4">
        <v>1298</v>
      </c>
      <c r="E12" s="5">
        <v>662</v>
      </c>
      <c r="F12" s="5">
        <v>587</v>
      </c>
      <c r="G12" s="5">
        <v>11</v>
      </c>
      <c r="H12" s="5">
        <v>2</v>
      </c>
      <c r="I12" s="4">
        <v>1262</v>
      </c>
      <c r="J12" s="5">
        <v>36</v>
      </c>
      <c r="K12" s="4">
        <v>1162</v>
      </c>
    </row>
    <row r="13" spans="1:24" ht="23.25" thickBot="1">
      <c r="A13" s="3"/>
      <c r="B13" s="3" t="s">
        <v>509</v>
      </c>
      <c r="C13" s="4">
        <v>3249</v>
      </c>
      <c r="D13" s="4">
        <v>1666</v>
      </c>
      <c r="E13" s="5">
        <v>824</v>
      </c>
      <c r="F13" s="5">
        <v>732</v>
      </c>
      <c r="G13" s="5">
        <v>36</v>
      </c>
      <c r="H13" s="5">
        <v>15</v>
      </c>
      <c r="I13" s="4">
        <v>1607</v>
      </c>
      <c r="J13" s="5">
        <v>59</v>
      </c>
      <c r="K13" s="4">
        <v>1583</v>
      </c>
    </row>
    <row r="14" spans="1:24" ht="23.25" thickBot="1">
      <c r="A14" s="3"/>
      <c r="B14" s="3" t="s">
        <v>510</v>
      </c>
      <c r="C14" s="4">
        <v>2299</v>
      </c>
      <c r="D14" s="4">
        <v>1210</v>
      </c>
      <c r="E14" s="5">
        <v>608</v>
      </c>
      <c r="F14" s="5">
        <v>530</v>
      </c>
      <c r="G14" s="5">
        <v>28</v>
      </c>
      <c r="H14" s="5">
        <v>7</v>
      </c>
      <c r="I14" s="4">
        <v>1173</v>
      </c>
      <c r="J14" s="5">
        <v>37</v>
      </c>
      <c r="K14" s="4">
        <v>1089</v>
      </c>
      <c r="U14" s="8"/>
      <c r="V14" s="8"/>
      <c r="W14" s="8"/>
      <c r="X14" s="8"/>
    </row>
    <row r="15" spans="1:24" ht="23.25" thickBot="1">
      <c r="A15" s="3"/>
      <c r="B15" s="3" t="s">
        <v>511</v>
      </c>
      <c r="C15" s="4">
        <v>2401</v>
      </c>
      <c r="D15" s="4">
        <v>1163</v>
      </c>
      <c r="E15" s="5">
        <v>565</v>
      </c>
      <c r="F15" s="5">
        <v>542</v>
      </c>
      <c r="G15" s="5">
        <v>22</v>
      </c>
      <c r="H15" s="5">
        <v>5</v>
      </c>
      <c r="I15" s="4">
        <v>1134</v>
      </c>
      <c r="J15" s="5">
        <v>29</v>
      </c>
      <c r="K15" s="4">
        <v>1238</v>
      </c>
      <c r="U15" s="8"/>
      <c r="V15" s="8"/>
      <c r="W15" s="8"/>
      <c r="X15" s="8"/>
    </row>
    <row r="16" spans="1:24" ht="23.25" thickBot="1">
      <c r="A16" s="3"/>
      <c r="B16" s="3" t="s">
        <v>512</v>
      </c>
      <c r="C16" s="4">
        <v>2058</v>
      </c>
      <c r="D16" s="4">
        <v>1060</v>
      </c>
      <c r="E16" s="5">
        <v>518</v>
      </c>
      <c r="F16" s="5">
        <v>481</v>
      </c>
      <c r="G16" s="5">
        <v>17</v>
      </c>
      <c r="H16" s="5">
        <v>10</v>
      </c>
      <c r="I16" s="4">
        <v>1026</v>
      </c>
      <c r="J16" s="5">
        <v>34</v>
      </c>
      <c r="K16" s="5">
        <v>998</v>
      </c>
    </row>
    <row r="17" spans="1:11" ht="23.25" thickBot="1">
      <c r="A17" s="3"/>
      <c r="B17" s="3" t="s">
        <v>513</v>
      </c>
      <c r="C17" s="4">
        <v>2148</v>
      </c>
      <c r="D17" s="4">
        <v>1477</v>
      </c>
      <c r="E17" s="5">
        <v>686</v>
      </c>
      <c r="F17" s="5">
        <v>739</v>
      </c>
      <c r="G17" s="5">
        <v>20</v>
      </c>
      <c r="H17" s="5">
        <v>2</v>
      </c>
      <c r="I17" s="4">
        <v>1447</v>
      </c>
      <c r="J17" s="5">
        <v>30</v>
      </c>
      <c r="K17" s="5">
        <v>671</v>
      </c>
    </row>
    <row r="18" spans="1:11" ht="23.25" thickBot="1">
      <c r="A18" s="3"/>
      <c r="B18" s="3" t="s">
        <v>514</v>
      </c>
      <c r="C18" s="4">
        <v>2438</v>
      </c>
      <c r="D18" s="4">
        <v>1754</v>
      </c>
      <c r="E18" s="5">
        <v>754</v>
      </c>
      <c r="F18" s="5">
        <v>947</v>
      </c>
      <c r="G18" s="5">
        <v>8</v>
      </c>
      <c r="H18" s="5">
        <v>11</v>
      </c>
      <c r="I18" s="4">
        <v>1720</v>
      </c>
      <c r="J18" s="5">
        <v>34</v>
      </c>
      <c r="K18" s="5">
        <v>684</v>
      </c>
    </row>
    <row r="19" spans="1:11" ht="17.25" thickBot="1">
      <c r="A19" s="3" t="s">
        <v>515</v>
      </c>
      <c r="B19" s="3" t="s">
        <v>36</v>
      </c>
      <c r="C19" s="4">
        <v>16498</v>
      </c>
      <c r="D19" s="4">
        <v>11464</v>
      </c>
      <c r="E19" s="4">
        <v>5869</v>
      </c>
      <c r="F19" s="4">
        <v>5139</v>
      </c>
      <c r="G19" s="5">
        <v>122</v>
      </c>
      <c r="H19" s="5">
        <v>39</v>
      </c>
      <c r="I19" s="4">
        <v>11169</v>
      </c>
      <c r="J19" s="5">
        <v>295</v>
      </c>
      <c r="K19" s="4">
        <v>5034</v>
      </c>
    </row>
    <row r="20" spans="1:11" ht="23.25" thickBot="1">
      <c r="A20" s="3"/>
      <c r="B20" s="3" t="s">
        <v>37</v>
      </c>
      <c r="C20" s="4">
        <v>4513</v>
      </c>
      <c r="D20" s="4">
        <v>4512</v>
      </c>
      <c r="E20" s="4">
        <v>2677</v>
      </c>
      <c r="F20" s="4">
        <v>1659</v>
      </c>
      <c r="G20" s="5">
        <v>42</v>
      </c>
      <c r="H20" s="5">
        <v>11</v>
      </c>
      <c r="I20" s="4">
        <v>4389</v>
      </c>
      <c r="J20" s="5">
        <v>123</v>
      </c>
      <c r="K20" s="5">
        <v>1</v>
      </c>
    </row>
    <row r="21" spans="1:11" ht="23.25" thickBot="1">
      <c r="A21" s="3"/>
      <c r="B21" s="3" t="s">
        <v>516</v>
      </c>
      <c r="C21" s="4">
        <v>1867</v>
      </c>
      <c r="D21" s="4">
        <v>1036</v>
      </c>
      <c r="E21" s="5">
        <v>445</v>
      </c>
      <c r="F21" s="5">
        <v>551</v>
      </c>
      <c r="G21" s="5">
        <v>11</v>
      </c>
      <c r="H21" s="5">
        <v>5</v>
      </c>
      <c r="I21" s="4">
        <v>1012</v>
      </c>
      <c r="J21" s="5">
        <v>24</v>
      </c>
      <c r="K21" s="5">
        <v>831</v>
      </c>
    </row>
    <row r="22" spans="1:11" ht="23.25" thickBot="1">
      <c r="A22" s="3"/>
      <c r="B22" s="3" t="s">
        <v>517</v>
      </c>
      <c r="C22" s="4">
        <v>2656</v>
      </c>
      <c r="D22" s="4">
        <v>1779</v>
      </c>
      <c r="E22" s="5">
        <v>820</v>
      </c>
      <c r="F22" s="5">
        <v>900</v>
      </c>
      <c r="G22" s="5">
        <v>21</v>
      </c>
      <c r="H22" s="5">
        <v>6</v>
      </c>
      <c r="I22" s="4">
        <v>1747</v>
      </c>
      <c r="J22" s="5">
        <v>32</v>
      </c>
      <c r="K22" s="5">
        <v>877</v>
      </c>
    </row>
    <row r="23" spans="1:11" ht="23.25" thickBot="1">
      <c r="A23" s="3"/>
      <c r="B23" s="3" t="s">
        <v>518</v>
      </c>
      <c r="C23" s="4">
        <v>2141</v>
      </c>
      <c r="D23" s="4">
        <v>1231</v>
      </c>
      <c r="E23" s="5">
        <v>582</v>
      </c>
      <c r="F23" s="5">
        <v>589</v>
      </c>
      <c r="G23" s="5">
        <v>14</v>
      </c>
      <c r="H23" s="5">
        <v>4</v>
      </c>
      <c r="I23" s="4">
        <v>1189</v>
      </c>
      <c r="J23" s="5">
        <v>42</v>
      </c>
      <c r="K23" s="5">
        <v>910</v>
      </c>
    </row>
    <row r="24" spans="1:11" ht="23.25" thickBot="1">
      <c r="A24" s="3"/>
      <c r="B24" s="3" t="s">
        <v>519</v>
      </c>
      <c r="C24" s="4">
        <v>3298</v>
      </c>
      <c r="D24" s="4">
        <v>1847</v>
      </c>
      <c r="E24" s="5">
        <v>822</v>
      </c>
      <c r="F24" s="5">
        <v>950</v>
      </c>
      <c r="G24" s="5">
        <v>15</v>
      </c>
      <c r="H24" s="5">
        <v>10</v>
      </c>
      <c r="I24" s="4">
        <v>1797</v>
      </c>
      <c r="J24" s="5">
        <v>50</v>
      </c>
      <c r="K24" s="4">
        <v>1451</v>
      </c>
    </row>
    <row r="25" spans="1:11" ht="23.25" thickBot="1">
      <c r="A25" s="3"/>
      <c r="B25" s="3" t="s">
        <v>520</v>
      </c>
      <c r="C25" s="4">
        <v>2023</v>
      </c>
      <c r="D25" s="4">
        <v>1059</v>
      </c>
      <c r="E25" s="5">
        <v>523</v>
      </c>
      <c r="F25" s="5">
        <v>490</v>
      </c>
      <c r="G25" s="5">
        <v>19</v>
      </c>
      <c r="H25" s="5">
        <v>3</v>
      </c>
      <c r="I25" s="4">
        <v>1035</v>
      </c>
      <c r="J25" s="5">
        <v>24</v>
      </c>
      <c r="K25" s="5">
        <v>964</v>
      </c>
    </row>
    <row r="26" spans="1:11" ht="17.25" thickBot="1">
      <c r="A26" s="3" t="s">
        <v>521</v>
      </c>
      <c r="B26" s="3" t="s">
        <v>36</v>
      </c>
      <c r="C26" s="4">
        <v>23209</v>
      </c>
      <c r="D26" s="4">
        <v>15436</v>
      </c>
      <c r="E26" s="4">
        <v>8070</v>
      </c>
      <c r="F26" s="4">
        <v>6812</v>
      </c>
      <c r="G26" s="5">
        <v>174</v>
      </c>
      <c r="H26" s="5">
        <v>63</v>
      </c>
      <c r="I26" s="4">
        <v>15119</v>
      </c>
      <c r="J26" s="5">
        <v>317</v>
      </c>
      <c r="K26" s="4">
        <v>7773</v>
      </c>
    </row>
    <row r="27" spans="1:11" ht="23.25" thickBot="1">
      <c r="A27" s="3"/>
      <c r="B27" s="3" t="s">
        <v>37</v>
      </c>
      <c r="C27" s="4">
        <v>4807</v>
      </c>
      <c r="D27" s="4">
        <v>4807</v>
      </c>
      <c r="E27" s="4">
        <v>2961</v>
      </c>
      <c r="F27" s="4">
        <v>1706</v>
      </c>
      <c r="G27" s="5">
        <v>49</v>
      </c>
      <c r="H27" s="5">
        <v>12</v>
      </c>
      <c r="I27" s="4">
        <v>4728</v>
      </c>
      <c r="J27" s="5">
        <v>79</v>
      </c>
      <c r="K27" s="5">
        <v>0</v>
      </c>
    </row>
    <row r="28" spans="1:11" ht="23.25" thickBot="1">
      <c r="A28" s="3"/>
      <c r="B28" s="3" t="s">
        <v>522</v>
      </c>
      <c r="C28" s="4">
        <v>2642</v>
      </c>
      <c r="D28" s="4">
        <v>1010</v>
      </c>
      <c r="E28" s="5">
        <v>515</v>
      </c>
      <c r="F28" s="5">
        <v>446</v>
      </c>
      <c r="G28" s="5">
        <v>16</v>
      </c>
      <c r="H28" s="5">
        <v>3</v>
      </c>
      <c r="I28" s="5">
        <v>980</v>
      </c>
      <c r="J28" s="5">
        <v>30</v>
      </c>
      <c r="K28" s="4">
        <v>1632</v>
      </c>
    </row>
    <row r="29" spans="1:11" ht="23.25" thickBot="1">
      <c r="A29" s="3"/>
      <c r="B29" s="3" t="s">
        <v>523</v>
      </c>
      <c r="C29" s="4">
        <v>2770</v>
      </c>
      <c r="D29" s="4">
        <v>1484</v>
      </c>
      <c r="E29" s="5">
        <v>760</v>
      </c>
      <c r="F29" s="5">
        <v>663</v>
      </c>
      <c r="G29" s="5">
        <v>19</v>
      </c>
      <c r="H29" s="5">
        <v>12</v>
      </c>
      <c r="I29" s="4">
        <v>1454</v>
      </c>
      <c r="J29" s="5">
        <v>30</v>
      </c>
      <c r="K29" s="4">
        <v>1286</v>
      </c>
    </row>
    <row r="30" spans="1:11" ht="23.25" thickBot="1">
      <c r="A30" s="3"/>
      <c r="B30" s="3" t="s">
        <v>524</v>
      </c>
      <c r="C30" s="4">
        <v>2246</v>
      </c>
      <c r="D30" s="4">
        <v>1509</v>
      </c>
      <c r="E30" s="5">
        <v>665</v>
      </c>
      <c r="F30" s="5">
        <v>801</v>
      </c>
      <c r="G30" s="5">
        <v>15</v>
      </c>
      <c r="H30" s="5">
        <v>3</v>
      </c>
      <c r="I30" s="4">
        <v>1484</v>
      </c>
      <c r="J30" s="5">
        <v>25</v>
      </c>
      <c r="K30" s="5">
        <v>737</v>
      </c>
    </row>
    <row r="31" spans="1:11" ht="23.25" thickBot="1">
      <c r="A31" s="3"/>
      <c r="B31" s="3" t="s">
        <v>525</v>
      </c>
      <c r="C31" s="4">
        <v>2377</v>
      </c>
      <c r="D31" s="4">
        <v>1516</v>
      </c>
      <c r="E31" s="5">
        <v>678</v>
      </c>
      <c r="F31" s="5">
        <v>767</v>
      </c>
      <c r="G31" s="5">
        <v>25</v>
      </c>
      <c r="H31" s="5">
        <v>10</v>
      </c>
      <c r="I31" s="4">
        <v>1480</v>
      </c>
      <c r="J31" s="5">
        <v>36</v>
      </c>
      <c r="K31" s="5">
        <v>861</v>
      </c>
    </row>
    <row r="32" spans="1:11" ht="23.25" thickBot="1">
      <c r="A32" s="3"/>
      <c r="B32" s="3" t="s">
        <v>526</v>
      </c>
      <c r="C32" s="4">
        <v>3111</v>
      </c>
      <c r="D32" s="4">
        <v>1800</v>
      </c>
      <c r="E32" s="5">
        <v>848</v>
      </c>
      <c r="F32" s="5">
        <v>892</v>
      </c>
      <c r="G32" s="5">
        <v>20</v>
      </c>
      <c r="H32" s="5">
        <v>5</v>
      </c>
      <c r="I32" s="4">
        <v>1765</v>
      </c>
      <c r="J32" s="5">
        <v>35</v>
      </c>
      <c r="K32" s="4">
        <v>1311</v>
      </c>
    </row>
    <row r="33" spans="1:11" ht="23.25" thickBot="1">
      <c r="A33" s="3"/>
      <c r="B33" s="3" t="s">
        <v>527</v>
      </c>
      <c r="C33" s="4">
        <v>1711</v>
      </c>
      <c r="D33" s="5">
        <v>980</v>
      </c>
      <c r="E33" s="5">
        <v>514</v>
      </c>
      <c r="F33" s="5">
        <v>429</v>
      </c>
      <c r="G33" s="5">
        <v>11</v>
      </c>
      <c r="H33" s="5">
        <v>2</v>
      </c>
      <c r="I33" s="5">
        <v>956</v>
      </c>
      <c r="J33" s="5">
        <v>24</v>
      </c>
      <c r="K33" s="5">
        <v>731</v>
      </c>
    </row>
    <row r="34" spans="1:11" ht="23.25" thickBot="1">
      <c r="A34" s="3"/>
      <c r="B34" s="3" t="s">
        <v>528</v>
      </c>
      <c r="C34" s="4">
        <v>3545</v>
      </c>
      <c r="D34" s="4">
        <v>2330</v>
      </c>
      <c r="E34" s="4">
        <v>1129</v>
      </c>
      <c r="F34" s="4">
        <v>1108</v>
      </c>
      <c r="G34" s="5">
        <v>19</v>
      </c>
      <c r="H34" s="5">
        <v>16</v>
      </c>
      <c r="I34" s="4">
        <v>2272</v>
      </c>
      <c r="J34" s="5">
        <v>58</v>
      </c>
      <c r="K34" s="4">
        <v>1215</v>
      </c>
    </row>
    <row r="35" spans="1:11" ht="17.25" thickBot="1">
      <c r="A35" s="3" t="s">
        <v>529</v>
      </c>
      <c r="B35" s="3" t="s">
        <v>36</v>
      </c>
      <c r="C35" s="4">
        <v>24011</v>
      </c>
      <c r="D35" s="4">
        <v>15645</v>
      </c>
      <c r="E35" s="4">
        <v>8092</v>
      </c>
      <c r="F35" s="4">
        <v>6897</v>
      </c>
      <c r="G35" s="5">
        <v>166</v>
      </c>
      <c r="H35" s="5">
        <v>81</v>
      </c>
      <c r="I35" s="4">
        <v>15236</v>
      </c>
      <c r="J35" s="5">
        <v>409</v>
      </c>
      <c r="K35" s="4">
        <v>8366</v>
      </c>
    </row>
    <row r="36" spans="1:11" ht="23.25" thickBot="1">
      <c r="A36" s="3"/>
      <c r="B36" s="3" t="s">
        <v>37</v>
      </c>
      <c r="C36" s="4">
        <v>3933</v>
      </c>
      <c r="D36" s="4">
        <v>3933</v>
      </c>
      <c r="E36" s="4">
        <v>2356</v>
      </c>
      <c r="F36" s="4">
        <v>1433</v>
      </c>
      <c r="G36" s="5">
        <v>33</v>
      </c>
      <c r="H36" s="5">
        <v>12</v>
      </c>
      <c r="I36" s="4">
        <v>3834</v>
      </c>
      <c r="J36" s="5">
        <v>99</v>
      </c>
      <c r="K36" s="5">
        <v>0</v>
      </c>
    </row>
    <row r="37" spans="1:11" ht="23.25" thickBot="1">
      <c r="A37" s="3"/>
      <c r="B37" s="3" t="s">
        <v>530</v>
      </c>
      <c r="C37" s="4">
        <v>3862</v>
      </c>
      <c r="D37" s="4">
        <v>1917</v>
      </c>
      <c r="E37" s="5">
        <v>928</v>
      </c>
      <c r="F37" s="5">
        <v>901</v>
      </c>
      <c r="G37" s="5">
        <v>23</v>
      </c>
      <c r="H37" s="5">
        <v>6</v>
      </c>
      <c r="I37" s="4">
        <v>1858</v>
      </c>
      <c r="J37" s="5">
        <v>59</v>
      </c>
      <c r="K37" s="4">
        <v>1945</v>
      </c>
    </row>
    <row r="38" spans="1:11" ht="23.25" thickBot="1">
      <c r="A38" s="3"/>
      <c r="B38" s="3" t="s">
        <v>531</v>
      </c>
      <c r="C38" s="4">
        <v>2436</v>
      </c>
      <c r="D38" s="4">
        <v>1459</v>
      </c>
      <c r="E38" s="5">
        <v>727</v>
      </c>
      <c r="F38" s="5">
        <v>662</v>
      </c>
      <c r="G38" s="5">
        <v>16</v>
      </c>
      <c r="H38" s="5">
        <v>14</v>
      </c>
      <c r="I38" s="4">
        <v>1419</v>
      </c>
      <c r="J38" s="5">
        <v>40</v>
      </c>
      <c r="K38" s="5">
        <v>977</v>
      </c>
    </row>
    <row r="39" spans="1:11" ht="23.25" thickBot="1">
      <c r="A39" s="3"/>
      <c r="B39" s="3" t="s">
        <v>532</v>
      </c>
      <c r="C39" s="4">
        <v>1994</v>
      </c>
      <c r="D39" s="4">
        <v>1212</v>
      </c>
      <c r="E39" s="5">
        <v>592</v>
      </c>
      <c r="F39" s="5">
        <v>556</v>
      </c>
      <c r="G39" s="5">
        <v>21</v>
      </c>
      <c r="H39" s="5">
        <v>9</v>
      </c>
      <c r="I39" s="4">
        <v>1178</v>
      </c>
      <c r="J39" s="5">
        <v>34</v>
      </c>
      <c r="K39" s="5">
        <v>782</v>
      </c>
    </row>
    <row r="40" spans="1:11" ht="23.25" thickBot="1">
      <c r="A40" s="3"/>
      <c r="B40" s="3" t="s">
        <v>533</v>
      </c>
      <c r="C40" s="4">
        <v>2715</v>
      </c>
      <c r="D40" s="4">
        <v>1736</v>
      </c>
      <c r="E40" s="5">
        <v>888</v>
      </c>
      <c r="F40" s="5">
        <v>785</v>
      </c>
      <c r="G40" s="5">
        <v>20</v>
      </c>
      <c r="H40" s="5">
        <v>11</v>
      </c>
      <c r="I40" s="4">
        <v>1704</v>
      </c>
      <c r="J40" s="5">
        <v>32</v>
      </c>
      <c r="K40" s="5">
        <v>979</v>
      </c>
    </row>
    <row r="41" spans="1:11" ht="23.25" thickBot="1">
      <c r="A41" s="3"/>
      <c r="B41" s="3" t="s">
        <v>534</v>
      </c>
      <c r="C41" s="4">
        <v>2822</v>
      </c>
      <c r="D41" s="4">
        <v>1780</v>
      </c>
      <c r="E41" s="5">
        <v>887</v>
      </c>
      <c r="F41" s="5">
        <v>822</v>
      </c>
      <c r="G41" s="5">
        <v>12</v>
      </c>
      <c r="H41" s="5">
        <v>11</v>
      </c>
      <c r="I41" s="4">
        <v>1732</v>
      </c>
      <c r="J41" s="5">
        <v>48</v>
      </c>
      <c r="K41" s="4">
        <v>1042</v>
      </c>
    </row>
    <row r="42" spans="1:11" ht="23.25" thickBot="1">
      <c r="A42" s="3"/>
      <c r="B42" s="3" t="s">
        <v>535</v>
      </c>
      <c r="C42" s="4">
        <v>3095</v>
      </c>
      <c r="D42" s="4">
        <v>2011</v>
      </c>
      <c r="E42" s="5">
        <v>943</v>
      </c>
      <c r="F42" s="5">
        <v>996</v>
      </c>
      <c r="G42" s="5">
        <v>29</v>
      </c>
      <c r="H42" s="5">
        <v>5</v>
      </c>
      <c r="I42" s="4">
        <v>1973</v>
      </c>
      <c r="J42" s="5">
        <v>38</v>
      </c>
      <c r="K42" s="4">
        <v>1084</v>
      </c>
    </row>
    <row r="43" spans="1:11" ht="23.25" thickBot="1">
      <c r="A43" s="3"/>
      <c r="B43" s="3" t="s">
        <v>536</v>
      </c>
      <c r="C43" s="4">
        <v>3154</v>
      </c>
      <c r="D43" s="4">
        <v>1597</v>
      </c>
      <c r="E43" s="5">
        <v>771</v>
      </c>
      <c r="F43" s="5">
        <v>742</v>
      </c>
      <c r="G43" s="5">
        <v>12</v>
      </c>
      <c r="H43" s="5">
        <v>13</v>
      </c>
      <c r="I43" s="4">
        <v>1538</v>
      </c>
      <c r="J43" s="5">
        <v>59</v>
      </c>
      <c r="K43" s="4">
        <v>1557</v>
      </c>
    </row>
    <row r="44" spans="1:11" ht="17.25" thickBot="1">
      <c r="A44" s="3" t="s">
        <v>537</v>
      </c>
      <c r="B44" s="3" t="s">
        <v>36</v>
      </c>
      <c r="C44" s="4">
        <v>32044</v>
      </c>
      <c r="D44" s="4">
        <v>19830</v>
      </c>
      <c r="E44" s="4">
        <v>10627</v>
      </c>
      <c r="F44" s="4">
        <v>8295</v>
      </c>
      <c r="G44" s="5">
        <v>191</v>
      </c>
      <c r="H44" s="5">
        <v>83</v>
      </c>
      <c r="I44" s="4">
        <v>19196</v>
      </c>
      <c r="J44" s="5">
        <v>634</v>
      </c>
      <c r="K44" s="4">
        <v>12214</v>
      </c>
    </row>
    <row r="45" spans="1:11" ht="23.25" thickBot="1">
      <c r="A45" s="3"/>
      <c r="B45" s="3" t="s">
        <v>37</v>
      </c>
      <c r="C45" s="4">
        <v>4934</v>
      </c>
      <c r="D45" s="4">
        <v>4933</v>
      </c>
      <c r="E45" s="4">
        <v>3078</v>
      </c>
      <c r="F45" s="4">
        <v>1686</v>
      </c>
      <c r="G45" s="5">
        <v>41</v>
      </c>
      <c r="H45" s="5">
        <v>21</v>
      </c>
      <c r="I45" s="4">
        <v>4826</v>
      </c>
      <c r="J45" s="5">
        <v>107</v>
      </c>
      <c r="K45" s="5">
        <v>1</v>
      </c>
    </row>
    <row r="46" spans="1:11" ht="23.25" thickBot="1">
      <c r="A46" s="3"/>
      <c r="B46" s="3" t="s">
        <v>538</v>
      </c>
      <c r="C46" s="4">
        <v>3790</v>
      </c>
      <c r="D46" s="4">
        <v>1720</v>
      </c>
      <c r="E46" s="5">
        <v>934</v>
      </c>
      <c r="F46" s="5">
        <v>702</v>
      </c>
      <c r="G46" s="5">
        <v>15</v>
      </c>
      <c r="H46" s="5">
        <v>9</v>
      </c>
      <c r="I46" s="4">
        <v>1660</v>
      </c>
      <c r="J46" s="5">
        <v>60</v>
      </c>
      <c r="K46" s="4">
        <v>2070</v>
      </c>
    </row>
    <row r="47" spans="1:11" ht="23.25" thickBot="1">
      <c r="A47" s="3"/>
      <c r="B47" s="3" t="s">
        <v>539</v>
      </c>
      <c r="C47" s="4">
        <v>3757</v>
      </c>
      <c r="D47" s="4">
        <v>1948</v>
      </c>
      <c r="E47" s="5">
        <v>998</v>
      </c>
      <c r="F47" s="5">
        <v>860</v>
      </c>
      <c r="G47" s="5">
        <v>21</v>
      </c>
      <c r="H47" s="5">
        <v>6</v>
      </c>
      <c r="I47" s="4">
        <v>1885</v>
      </c>
      <c r="J47" s="5">
        <v>63</v>
      </c>
      <c r="K47" s="4">
        <v>1809</v>
      </c>
    </row>
    <row r="48" spans="1:11" ht="23.25" thickBot="1">
      <c r="A48" s="3"/>
      <c r="B48" s="3" t="s">
        <v>540</v>
      </c>
      <c r="C48" s="4">
        <v>3612</v>
      </c>
      <c r="D48" s="4">
        <v>1625</v>
      </c>
      <c r="E48" s="5">
        <v>855</v>
      </c>
      <c r="F48" s="5">
        <v>653</v>
      </c>
      <c r="G48" s="5">
        <v>24</v>
      </c>
      <c r="H48" s="5">
        <v>12</v>
      </c>
      <c r="I48" s="4">
        <v>1544</v>
      </c>
      <c r="J48" s="5">
        <v>81</v>
      </c>
      <c r="K48" s="4">
        <v>1987</v>
      </c>
    </row>
    <row r="49" spans="1:11" ht="23.25" thickBot="1">
      <c r="A49" s="3"/>
      <c r="B49" s="3" t="s">
        <v>541</v>
      </c>
      <c r="C49" s="4">
        <v>3944</v>
      </c>
      <c r="D49" s="4">
        <v>2091</v>
      </c>
      <c r="E49" s="4">
        <v>1105</v>
      </c>
      <c r="F49" s="5">
        <v>884</v>
      </c>
      <c r="G49" s="5">
        <v>23</v>
      </c>
      <c r="H49" s="5">
        <v>10</v>
      </c>
      <c r="I49" s="4">
        <v>2022</v>
      </c>
      <c r="J49" s="5">
        <v>69</v>
      </c>
      <c r="K49" s="4">
        <v>1853</v>
      </c>
    </row>
    <row r="50" spans="1:11" ht="23.25" thickBot="1">
      <c r="A50" s="3"/>
      <c r="B50" s="3" t="s">
        <v>542</v>
      </c>
      <c r="C50" s="4">
        <v>2776</v>
      </c>
      <c r="D50" s="4">
        <v>1630</v>
      </c>
      <c r="E50" s="5">
        <v>837</v>
      </c>
      <c r="F50" s="5">
        <v>708</v>
      </c>
      <c r="G50" s="5">
        <v>13</v>
      </c>
      <c r="H50" s="5">
        <v>1</v>
      </c>
      <c r="I50" s="4">
        <v>1559</v>
      </c>
      <c r="J50" s="5">
        <v>71</v>
      </c>
      <c r="K50" s="4">
        <v>1146</v>
      </c>
    </row>
    <row r="51" spans="1:11" ht="23.25" thickBot="1">
      <c r="A51" s="3"/>
      <c r="B51" s="3" t="s">
        <v>543</v>
      </c>
      <c r="C51" s="4">
        <v>3371</v>
      </c>
      <c r="D51" s="4">
        <v>1815</v>
      </c>
      <c r="E51" s="5">
        <v>947</v>
      </c>
      <c r="F51" s="5">
        <v>756</v>
      </c>
      <c r="G51" s="5">
        <v>27</v>
      </c>
      <c r="H51" s="5">
        <v>16</v>
      </c>
      <c r="I51" s="4">
        <v>1746</v>
      </c>
      <c r="J51" s="5">
        <v>69</v>
      </c>
      <c r="K51" s="4">
        <v>1556</v>
      </c>
    </row>
    <row r="52" spans="1:11" ht="23.25" thickBot="1">
      <c r="A52" s="3"/>
      <c r="B52" s="3" t="s">
        <v>544</v>
      </c>
      <c r="C52" s="4">
        <v>2875</v>
      </c>
      <c r="D52" s="4">
        <v>1955</v>
      </c>
      <c r="E52" s="5">
        <v>876</v>
      </c>
      <c r="F52" s="4">
        <v>1003</v>
      </c>
      <c r="G52" s="5">
        <v>11</v>
      </c>
      <c r="H52" s="5">
        <v>3</v>
      </c>
      <c r="I52" s="4">
        <v>1893</v>
      </c>
      <c r="J52" s="5">
        <v>62</v>
      </c>
      <c r="K52" s="5">
        <v>920</v>
      </c>
    </row>
    <row r="53" spans="1:11" ht="23.25" thickBot="1">
      <c r="A53" s="3"/>
      <c r="B53" s="3" t="s">
        <v>545</v>
      </c>
      <c r="C53" s="4">
        <v>2985</v>
      </c>
      <c r="D53" s="4">
        <v>2113</v>
      </c>
      <c r="E53" s="5">
        <v>997</v>
      </c>
      <c r="F53" s="4">
        <v>1043</v>
      </c>
      <c r="G53" s="5">
        <v>16</v>
      </c>
      <c r="H53" s="5">
        <v>5</v>
      </c>
      <c r="I53" s="4">
        <v>2061</v>
      </c>
      <c r="J53" s="5">
        <v>52</v>
      </c>
      <c r="K53" s="5">
        <v>872</v>
      </c>
    </row>
    <row r="54" spans="1:11" ht="17.25" thickBot="1">
      <c r="A54" s="3" t="s">
        <v>546</v>
      </c>
      <c r="B54" s="3" t="s">
        <v>36</v>
      </c>
      <c r="C54" s="4">
        <v>26439</v>
      </c>
      <c r="D54" s="4">
        <v>16984</v>
      </c>
      <c r="E54" s="4">
        <v>8993</v>
      </c>
      <c r="F54" s="4">
        <v>7381</v>
      </c>
      <c r="G54" s="5">
        <v>169</v>
      </c>
      <c r="H54" s="5">
        <v>70</v>
      </c>
      <c r="I54" s="4">
        <v>16613</v>
      </c>
      <c r="J54" s="5">
        <v>371</v>
      </c>
      <c r="K54" s="4">
        <v>9455</v>
      </c>
    </row>
    <row r="55" spans="1:11" ht="23.25" thickBot="1">
      <c r="A55" s="3"/>
      <c r="B55" s="3" t="s">
        <v>37</v>
      </c>
      <c r="C55" s="4">
        <v>4856</v>
      </c>
      <c r="D55" s="4">
        <v>4856</v>
      </c>
      <c r="E55" s="4">
        <v>2902</v>
      </c>
      <c r="F55" s="4">
        <v>1807</v>
      </c>
      <c r="G55" s="5">
        <v>41</v>
      </c>
      <c r="H55" s="5">
        <v>11</v>
      </c>
      <c r="I55" s="4">
        <v>4761</v>
      </c>
      <c r="J55" s="5">
        <v>95</v>
      </c>
      <c r="K55" s="5">
        <v>0</v>
      </c>
    </row>
    <row r="56" spans="1:11" ht="23.25" thickBot="1">
      <c r="A56" s="3"/>
      <c r="B56" s="3" t="s">
        <v>547</v>
      </c>
      <c r="C56" s="4">
        <v>1883</v>
      </c>
      <c r="D56" s="5">
        <v>871</v>
      </c>
      <c r="E56" s="5">
        <v>402</v>
      </c>
      <c r="F56" s="5">
        <v>426</v>
      </c>
      <c r="G56" s="5">
        <v>9</v>
      </c>
      <c r="H56" s="5">
        <v>6</v>
      </c>
      <c r="I56" s="5">
        <v>843</v>
      </c>
      <c r="J56" s="5">
        <v>28</v>
      </c>
      <c r="K56" s="4">
        <v>1012</v>
      </c>
    </row>
    <row r="57" spans="1:11" ht="23.25" thickBot="1">
      <c r="A57" s="3"/>
      <c r="B57" s="3" t="s">
        <v>548</v>
      </c>
      <c r="C57" s="4">
        <v>2969</v>
      </c>
      <c r="D57" s="4">
        <v>1649</v>
      </c>
      <c r="E57" s="5">
        <v>795</v>
      </c>
      <c r="F57" s="5">
        <v>795</v>
      </c>
      <c r="G57" s="5">
        <v>20</v>
      </c>
      <c r="H57" s="5">
        <v>5</v>
      </c>
      <c r="I57" s="4">
        <v>1615</v>
      </c>
      <c r="J57" s="5">
        <v>34</v>
      </c>
      <c r="K57" s="4">
        <v>1320</v>
      </c>
    </row>
    <row r="58" spans="1:11" ht="23.25" thickBot="1">
      <c r="A58" s="3"/>
      <c r="B58" s="3" t="s">
        <v>549</v>
      </c>
      <c r="C58" s="4">
        <v>2112</v>
      </c>
      <c r="D58" s="4">
        <v>1186</v>
      </c>
      <c r="E58" s="5">
        <v>554</v>
      </c>
      <c r="F58" s="5">
        <v>566</v>
      </c>
      <c r="G58" s="5">
        <v>11</v>
      </c>
      <c r="H58" s="5">
        <v>9</v>
      </c>
      <c r="I58" s="4">
        <v>1140</v>
      </c>
      <c r="J58" s="5">
        <v>46</v>
      </c>
      <c r="K58" s="5">
        <v>926</v>
      </c>
    </row>
    <row r="59" spans="1:11" ht="23.25" thickBot="1">
      <c r="A59" s="3"/>
      <c r="B59" s="3" t="s">
        <v>550</v>
      </c>
      <c r="C59" s="4">
        <v>2526</v>
      </c>
      <c r="D59" s="4">
        <v>1309</v>
      </c>
      <c r="E59" s="5">
        <v>645</v>
      </c>
      <c r="F59" s="5">
        <v>600</v>
      </c>
      <c r="G59" s="5">
        <v>17</v>
      </c>
      <c r="H59" s="5">
        <v>9</v>
      </c>
      <c r="I59" s="4">
        <v>1271</v>
      </c>
      <c r="J59" s="5">
        <v>38</v>
      </c>
      <c r="K59" s="4">
        <v>1217</v>
      </c>
    </row>
    <row r="60" spans="1:11" ht="23.25" thickBot="1">
      <c r="A60" s="3"/>
      <c r="B60" s="3" t="s">
        <v>551</v>
      </c>
      <c r="C60" s="4">
        <v>3921</v>
      </c>
      <c r="D60" s="4">
        <v>2131</v>
      </c>
      <c r="E60" s="4">
        <v>1179</v>
      </c>
      <c r="F60" s="5">
        <v>866</v>
      </c>
      <c r="G60" s="5">
        <v>30</v>
      </c>
      <c r="H60" s="5">
        <v>6</v>
      </c>
      <c r="I60" s="4">
        <v>2081</v>
      </c>
      <c r="J60" s="5">
        <v>50</v>
      </c>
      <c r="K60" s="4">
        <v>1790</v>
      </c>
    </row>
    <row r="61" spans="1:11" ht="23.25" thickBot="1">
      <c r="A61" s="3"/>
      <c r="B61" s="3" t="s">
        <v>552</v>
      </c>
      <c r="C61" s="4">
        <v>2020</v>
      </c>
      <c r="D61" s="4">
        <v>1084</v>
      </c>
      <c r="E61" s="5">
        <v>558</v>
      </c>
      <c r="F61" s="5">
        <v>482</v>
      </c>
      <c r="G61" s="5">
        <v>8</v>
      </c>
      <c r="H61" s="5">
        <v>8</v>
      </c>
      <c r="I61" s="4">
        <v>1056</v>
      </c>
      <c r="J61" s="5">
        <v>28</v>
      </c>
      <c r="K61" s="5">
        <v>936</v>
      </c>
    </row>
    <row r="62" spans="1:11" ht="23.25" thickBot="1">
      <c r="A62" s="3"/>
      <c r="B62" s="3" t="s">
        <v>553</v>
      </c>
      <c r="C62" s="4">
        <v>3553</v>
      </c>
      <c r="D62" s="4">
        <v>2344</v>
      </c>
      <c r="E62" s="4">
        <v>1178</v>
      </c>
      <c r="F62" s="4">
        <v>1122</v>
      </c>
      <c r="G62" s="5">
        <v>15</v>
      </c>
      <c r="H62" s="5">
        <v>9</v>
      </c>
      <c r="I62" s="4">
        <v>2324</v>
      </c>
      <c r="J62" s="5">
        <v>20</v>
      </c>
      <c r="K62" s="4">
        <v>1209</v>
      </c>
    </row>
    <row r="63" spans="1:11" ht="23.25" thickBot="1">
      <c r="A63" s="3"/>
      <c r="B63" s="3" t="s">
        <v>554</v>
      </c>
      <c r="C63" s="4">
        <v>2599</v>
      </c>
      <c r="D63" s="4">
        <v>1554</v>
      </c>
      <c r="E63" s="5">
        <v>780</v>
      </c>
      <c r="F63" s="5">
        <v>717</v>
      </c>
      <c r="G63" s="5">
        <v>18</v>
      </c>
      <c r="H63" s="5">
        <v>7</v>
      </c>
      <c r="I63" s="4">
        <v>1522</v>
      </c>
      <c r="J63" s="5">
        <v>32</v>
      </c>
      <c r="K63" s="4">
        <v>1045</v>
      </c>
    </row>
    <row r="64" spans="1:11" ht="23.25" thickBot="1">
      <c r="A64" s="3" t="s">
        <v>97</v>
      </c>
      <c r="B64" s="3"/>
      <c r="C64" s="5">
        <v>0</v>
      </c>
      <c r="D64" s="5">
        <v>2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1</v>
      </c>
      <c r="K64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F2777-E727-40A0-9A05-9E37555AF796}">
  <sheetPr>
    <tabColor theme="9" tint="0.59999389629810485"/>
  </sheetPr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6771</v>
      </c>
      <c r="F3" s="26" t="s">
        <v>6770</v>
      </c>
      <c r="G3" s="26" t="s">
        <v>6769</v>
      </c>
      <c r="H3" s="26" t="s">
        <v>2742</v>
      </c>
      <c r="I3" s="26" t="s">
        <v>6768</v>
      </c>
      <c r="J3" s="44"/>
      <c r="K3" s="26"/>
      <c r="L3" s="44"/>
      <c r="U3" t="s">
        <v>3</v>
      </c>
      <c r="V3" t="str">
        <f t="shared" si="0"/>
        <v>박영순</v>
      </c>
      <c r="W3" t="str">
        <f t="shared" si="0"/>
        <v>정용기</v>
      </c>
      <c r="X3" t="str">
        <f t="shared" si="0"/>
        <v>강휘찬</v>
      </c>
    </row>
    <row r="4" spans="1:24" ht="17.25" thickBot="1">
      <c r="A4" s="3" t="s">
        <v>30</v>
      </c>
      <c r="B4" s="3"/>
      <c r="C4" s="4">
        <v>151336</v>
      </c>
      <c r="D4" s="4">
        <v>97617</v>
      </c>
      <c r="E4" s="4">
        <v>47652</v>
      </c>
      <c r="F4" s="4">
        <v>44617</v>
      </c>
      <c r="G4" s="5">
        <v>792</v>
      </c>
      <c r="H4" s="4">
        <v>2913</v>
      </c>
      <c r="I4" s="5">
        <v>496</v>
      </c>
      <c r="J4" s="4">
        <v>96470</v>
      </c>
      <c r="K4" s="4">
        <v>1147</v>
      </c>
      <c r="L4" s="4">
        <v>53719</v>
      </c>
      <c r="V4" s="8"/>
      <c r="W4" s="8"/>
      <c r="X4" s="8"/>
    </row>
    <row r="5" spans="1:24" ht="23.25" thickBot="1">
      <c r="A5" s="3" t="s">
        <v>31</v>
      </c>
      <c r="B5" s="3"/>
      <c r="C5" s="5">
        <v>313</v>
      </c>
      <c r="D5" s="5">
        <v>298</v>
      </c>
      <c r="E5" s="5">
        <v>139</v>
      </c>
      <c r="F5" s="5">
        <v>126</v>
      </c>
      <c r="G5" s="5">
        <v>3</v>
      </c>
      <c r="H5" s="5">
        <v>14</v>
      </c>
      <c r="I5" s="5">
        <v>5</v>
      </c>
      <c r="J5" s="5">
        <v>287</v>
      </c>
      <c r="K5" s="5">
        <v>11</v>
      </c>
      <c r="L5" s="5">
        <v>15</v>
      </c>
      <c r="T5" t="s">
        <v>2929</v>
      </c>
      <c r="U5">
        <f>SUMIF($A:$A,"합계",D:D)</f>
        <v>97617</v>
      </c>
      <c r="V5">
        <f>SUMIF($A:$A,"합계",E:E)</f>
        <v>47652</v>
      </c>
      <c r="W5">
        <f>SUMIF($A:$A,"합계",F:F)</f>
        <v>44617</v>
      </c>
      <c r="X5">
        <f>SUMIF($A:$A,"합계",G:G)</f>
        <v>792</v>
      </c>
    </row>
    <row r="6" spans="1:24" ht="23.25" thickBot="1">
      <c r="A6" s="3" t="s">
        <v>32</v>
      </c>
      <c r="B6" s="3"/>
      <c r="C6" s="4">
        <v>8702</v>
      </c>
      <c r="D6" s="4">
        <v>8697</v>
      </c>
      <c r="E6" s="4">
        <v>5015</v>
      </c>
      <c r="F6" s="4">
        <v>3039</v>
      </c>
      <c r="G6" s="5">
        <v>105</v>
      </c>
      <c r="H6" s="5">
        <v>223</v>
      </c>
      <c r="I6" s="5">
        <v>113</v>
      </c>
      <c r="J6" s="4">
        <v>8495</v>
      </c>
      <c r="K6" s="5">
        <v>202</v>
      </c>
      <c r="L6" s="5">
        <v>5</v>
      </c>
      <c r="T6" t="s">
        <v>2930</v>
      </c>
      <c r="U6">
        <f>U5-U7</f>
        <v>58582</v>
      </c>
      <c r="V6">
        <f>V5-V7</f>
        <v>26118</v>
      </c>
      <c r="W6">
        <f>W5-W7</f>
        <v>29125</v>
      </c>
      <c r="X6">
        <f>X5-X7</f>
        <v>509</v>
      </c>
    </row>
    <row r="7" spans="1:24" ht="23.25" thickBot="1">
      <c r="A7" s="3" t="s">
        <v>33</v>
      </c>
      <c r="B7" s="3"/>
      <c r="C7" s="5">
        <v>274</v>
      </c>
      <c r="D7" s="5">
        <v>63</v>
      </c>
      <c r="E7" s="5">
        <v>45</v>
      </c>
      <c r="F7" s="5">
        <v>17</v>
      </c>
      <c r="G7" s="5">
        <v>0</v>
      </c>
      <c r="H7" s="5">
        <v>0</v>
      </c>
      <c r="I7" s="5">
        <v>0</v>
      </c>
      <c r="J7" s="5">
        <v>62</v>
      </c>
      <c r="K7" s="5">
        <v>1</v>
      </c>
      <c r="L7" s="5">
        <v>211</v>
      </c>
      <c r="T7" t="s">
        <v>2931</v>
      </c>
      <c r="U7">
        <f>U11+U10+U9</f>
        <v>39035</v>
      </c>
      <c r="V7">
        <f>V11+V10+V9</f>
        <v>21534</v>
      </c>
      <c r="W7">
        <f>W11+W10+W9</f>
        <v>15492</v>
      </c>
      <c r="X7">
        <f>X11+X10+X9</f>
        <v>283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5</v>
      </c>
      <c r="F8" s="5">
        <v>1</v>
      </c>
      <c r="G8" s="5">
        <v>0</v>
      </c>
      <c r="H8" s="5">
        <v>0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6767</v>
      </c>
      <c r="B9" s="3" t="s">
        <v>36</v>
      </c>
      <c r="C9" s="4">
        <v>12575</v>
      </c>
      <c r="D9" s="4">
        <v>7455</v>
      </c>
      <c r="E9" s="4">
        <v>3357</v>
      </c>
      <c r="F9" s="4">
        <v>3807</v>
      </c>
      <c r="G9" s="5">
        <v>79</v>
      </c>
      <c r="H9" s="5">
        <v>104</v>
      </c>
      <c r="I9" s="5">
        <v>32</v>
      </c>
      <c r="J9" s="4">
        <v>7379</v>
      </c>
      <c r="K9" s="5">
        <v>76</v>
      </c>
      <c r="L9" s="4">
        <v>5120</v>
      </c>
      <c r="T9" t="s">
        <v>2934</v>
      </c>
      <c r="U9">
        <f>SUMIF($A:$A,"거소·선상투표",D:D)+SUMIF($A:$A,"국외부재자투표",D:D)+SUMIF($A:$A,"국외부재자투표(공관)",D:D)</f>
        <v>367</v>
      </c>
      <c r="V9">
        <f t="shared" ref="V9:X11" si="1">SUMIF($A:$A,"거소·선상투표",E:E)+SUMIF($A:$A,"국외부재자투표",E:E)+SUMIF($A:$A,"국외부재자투표(공관)",E:E)</f>
        <v>189</v>
      </c>
      <c r="W9">
        <f t="shared" si="1"/>
        <v>144</v>
      </c>
      <c r="X9">
        <f t="shared" si="1"/>
        <v>3</v>
      </c>
    </row>
    <row r="10" spans="1:24" ht="23.25" thickBot="1">
      <c r="A10" s="3"/>
      <c r="B10" s="3" t="s">
        <v>37</v>
      </c>
      <c r="C10" s="4">
        <v>2154</v>
      </c>
      <c r="D10" s="4">
        <v>2154</v>
      </c>
      <c r="E10" s="4">
        <v>1137</v>
      </c>
      <c r="F10" s="5">
        <v>930</v>
      </c>
      <c r="G10" s="5">
        <v>23</v>
      </c>
      <c r="H10" s="5">
        <v>39</v>
      </c>
      <c r="I10" s="5">
        <v>5</v>
      </c>
      <c r="J10" s="4">
        <v>2134</v>
      </c>
      <c r="K10" s="5">
        <v>20</v>
      </c>
      <c r="L10" s="5">
        <v>0</v>
      </c>
      <c r="T10" t="s">
        <v>2932</v>
      </c>
      <c r="U10">
        <f>SUMIF($B:$B,"관내사전투표",D:D)</f>
        <v>29971</v>
      </c>
      <c r="V10">
        <f t="shared" ref="V10:X12" si="2">SUMIF($B:$B,"관내사전투표",E:E)</f>
        <v>16330</v>
      </c>
      <c r="W10">
        <f t="shared" si="2"/>
        <v>12309</v>
      </c>
      <c r="X10">
        <f t="shared" si="2"/>
        <v>175</v>
      </c>
    </row>
    <row r="11" spans="1:24" ht="17.25" thickBot="1">
      <c r="A11" s="3"/>
      <c r="B11" s="3" t="s">
        <v>6766</v>
      </c>
      <c r="C11" s="4">
        <v>1839</v>
      </c>
      <c r="D11" s="5">
        <v>973</v>
      </c>
      <c r="E11" s="5">
        <v>383</v>
      </c>
      <c r="F11" s="5">
        <v>550</v>
      </c>
      <c r="G11" s="5">
        <v>12</v>
      </c>
      <c r="H11" s="5">
        <v>11</v>
      </c>
      <c r="I11" s="5">
        <v>5</v>
      </c>
      <c r="J11" s="5">
        <v>961</v>
      </c>
      <c r="K11" s="5">
        <v>12</v>
      </c>
      <c r="L11" s="5">
        <v>866</v>
      </c>
      <c r="T11" t="s">
        <v>2933</v>
      </c>
      <c r="U11">
        <f>SUMIF($A:$A,"관외사전투표",D:D)</f>
        <v>8697</v>
      </c>
      <c r="V11">
        <f t="shared" ref="V11:X13" si="3">SUMIF($A:$A,"관외사전투표",E:E)</f>
        <v>5015</v>
      </c>
      <c r="W11">
        <f t="shared" si="3"/>
        <v>3039</v>
      </c>
      <c r="X11">
        <f t="shared" si="3"/>
        <v>105</v>
      </c>
    </row>
    <row r="12" spans="1:24" ht="17.25" thickBot="1">
      <c r="A12" s="3"/>
      <c r="B12" s="3" t="s">
        <v>6765</v>
      </c>
      <c r="C12" s="4">
        <v>1085</v>
      </c>
      <c r="D12" s="5">
        <v>519</v>
      </c>
      <c r="E12" s="5">
        <v>223</v>
      </c>
      <c r="F12" s="5">
        <v>271</v>
      </c>
      <c r="G12" s="5">
        <v>4</v>
      </c>
      <c r="H12" s="5">
        <v>9</v>
      </c>
      <c r="I12" s="5">
        <v>5</v>
      </c>
      <c r="J12" s="5">
        <v>512</v>
      </c>
      <c r="K12" s="5">
        <v>7</v>
      </c>
      <c r="L12" s="5">
        <v>566</v>
      </c>
    </row>
    <row r="13" spans="1:24" ht="17.25" thickBot="1">
      <c r="A13" s="3"/>
      <c r="B13" s="3" t="s">
        <v>6764</v>
      </c>
      <c r="C13" s="4">
        <v>1738</v>
      </c>
      <c r="D13" s="5">
        <v>705</v>
      </c>
      <c r="E13" s="5">
        <v>323</v>
      </c>
      <c r="F13" s="5">
        <v>346</v>
      </c>
      <c r="G13" s="5">
        <v>8</v>
      </c>
      <c r="H13" s="5">
        <v>11</v>
      </c>
      <c r="I13" s="5">
        <v>6</v>
      </c>
      <c r="J13" s="5">
        <v>694</v>
      </c>
      <c r="K13" s="5">
        <v>11</v>
      </c>
      <c r="L13" s="4">
        <v>1033</v>
      </c>
    </row>
    <row r="14" spans="1:24" ht="17.25" thickBot="1">
      <c r="A14" s="3"/>
      <c r="B14" s="3" t="s">
        <v>6763</v>
      </c>
      <c r="C14" s="4">
        <v>1719</v>
      </c>
      <c r="D14" s="5">
        <v>781</v>
      </c>
      <c r="E14" s="5">
        <v>319</v>
      </c>
      <c r="F14" s="5">
        <v>427</v>
      </c>
      <c r="G14" s="5">
        <v>10</v>
      </c>
      <c r="H14" s="5">
        <v>13</v>
      </c>
      <c r="I14" s="5">
        <v>4</v>
      </c>
      <c r="J14" s="5">
        <v>773</v>
      </c>
      <c r="K14" s="5">
        <v>8</v>
      </c>
      <c r="L14" s="5">
        <v>938</v>
      </c>
      <c r="U14" s="8"/>
      <c r="V14" s="8"/>
      <c r="W14" s="8"/>
      <c r="X14" s="8"/>
    </row>
    <row r="15" spans="1:24" ht="17.25" thickBot="1">
      <c r="A15" s="3"/>
      <c r="B15" s="3" t="s">
        <v>6762</v>
      </c>
      <c r="C15" s="4">
        <v>2399</v>
      </c>
      <c r="D15" s="4">
        <v>1505</v>
      </c>
      <c r="E15" s="5">
        <v>625</v>
      </c>
      <c r="F15" s="5">
        <v>844</v>
      </c>
      <c r="G15" s="5">
        <v>11</v>
      </c>
      <c r="H15" s="5">
        <v>10</v>
      </c>
      <c r="I15" s="5">
        <v>4</v>
      </c>
      <c r="J15" s="4">
        <v>1494</v>
      </c>
      <c r="K15" s="5">
        <v>11</v>
      </c>
      <c r="L15" s="5">
        <v>894</v>
      </c>
      <c r="U15" s="8"/>
      <c r="V15" s="8"/>
      <c r="W15" s="8"/>
      <c r="X15" s="8"/>
    </row>
    <row r="16" spans="1:24" ht="17.25" thickBot="1">
      <c r="A16" s="3"/>
      <c r="B16" s="3" t="s">
        <v>6761</v>
      </c>
      <c r="C16" s="4">
        <v>1641</v>
      </c>
      <c r="D16" s="5">
        <v>818</v>
      </c>
      <c r="E16" s="5">
        <v>347</v>
      </c>
      <c r="F16" s="5">
        <v>439</v>
      </c>
      <c r="G16" s="5">
        <v>11</v>
      </c>
      <c r="H16" s="5">
        <v>11</v>
      </c>
      <c r="I16" s="5">
        <v>3</v>
      </c>
      <c r="J16" s="5">
        <v>811</v>
      </c>
      <c r="K16" s="5">
        <v>7</v>
      </c>
      <c r="L16" s="5">
        <v>823</v>
      </c>
    </row>
    <row r="17" spans="1:12" ht="17.25" thickBot="1">
      <c r="A17" s="3" t="s">
        <v>6760</v>
      </c>
      <c r="B17" s="3" t="s">
        <v>36</v>
      </c>
      <c r="C17" s="4">
        <v>6532</v>
      </c>
      <c r="D17" s="4">
        <v>3862</v>
      </c>
      <c r="E17" s="4">
        <v>1677</v>
      </c>
      <c r="F17" s="4">
        <v>1919</v>
      </c>
      <c r="G17" s="5">
        <v>60</v>
      </c>
      <c r="H17" s="5">
        <v>67</v>
      </c>
      <c r="I17" s="5">
        <v>34</v>
      </c>
      <c r="J17" s="4">
        <v>3757</v>
      </c>
      <c r="K17" s="5">
        <v>105</v>
      </c>
      <c r="L17" s="4">
        <v>2670</v>
      </c>
    </row>
    <row r="18" spans="1:12" ht="23.25" thickBot="1">
      <c r="A18" s="3"/>
      <c r="B18" s="3" t="s">
        <v>37</v>
      </c>
      <c r="C18" s="4">
        <v>1489</v>
      </c>
      <c r="D18" s="4">
        <v>1489</v>
      </c>
      <c r="E18" s="5">
        <v>691</v>
      </c>
      <c r="F18" s="5">
        <v>705</v>
      </c>
      <c r="G18" s="5">
        <v>14</v>
      </c>
      <c r="H18" s="5">
        <v>30</v>
      </c>
      <c r="I18" s="5">
        <v>7</v>
      </c>
      <c r="J18" s="4">
        <v>1447</v>
      </c>
      <c r="K18" s="5">
        <v>42</v>
      </c>
      <c r="L18" s="5">
        <v>0</v>
      </c>
    </row>
    <row r="19" spans="1:12" ht="17.25" thickBot="1">
      <c r="A19" s="3"/>
      <c r="B19" s="3" t="s">
        <v>6759</v>
      </c>
      <c r="C19" s="4">
        <v>1634</v>
      </c>
      <c r="D19" s="5">
        <v>703</v>
      </c>
      <c r="E19" s="5">
        <v>268</v>
      </c>
      <c r="F19" s="5">
        <v>336</v>
      </c>
      <c r="G19" s="5">
        <v>23</v>
      </c>
      <c r="H19" s="5">
        <v>17</v>
      </c>
      <c r="I19" s="5">
        <v>17</v>
      </c>
      <c r="J19" s="5">
        <v>661</v>
      </c>
      <c r="K19" s="5">
        <v>42</v>
      </c>
      <c r="L19" s="5">
        <v>931</v>
      </c>
    </row>
    <row r="20" spans="1:12" ht="17.25" thickBot="1">
      <c r="A20" s="3"/>
      <c r="B20" s="3" t="s">
        <v>6758</v>
      </c>
      <c r="C20" s="4">
        <v>1289</v>
      </c>
      <c r="D20" s="5">
        <v>620</v>
      </c>
      <c r="E20" s="5">
        <v>269</v>
      </c>
      <c r="F20" s="5">
        <v>331</v>
      </c>
      <c r="G20" s="5">
        <v>7</v>
      </c>
      <c r="H20" s="5">
        <v>4</v>
      </c>
      <c r="I20" s="5">
        <v>4</v>
      </c>
      <c r="J20" s="5">
        <v>615</v>
      </c>
      <c r="K20" s="5">
        <v>5</v>
      </c>
      <c r="L20" s="5">
        <v>669</v>
      </c>
    </row>
    <row r="21" spans="1:12" ht="17.25" thickBot="1">
      <c r="A21" s="3"/>
      <c r="B21" s="3" t="s">
        <v>6757</v>
      </c>
      <c r="C21" s="4">
        <v>2120</v>
      </c>
      <c r="D21" s="4">
        <v>1050</v>
      </c>
      <c r="E21" s="5">
        <v>449</v>
      </c>
      <c r="F21" s="5">
        <v>547</v>
      </c>
      <c r="G21" s="5">
        <v>16</v>
      </c>
      <c r="H21" s="5">
        <v>16</v>
      </c>
      <c r="I21" s="5">
        <v>6</v>
      </c>
      <c r="J21" s="4">
        <v>1034</v>
      </c>
      <c r="K21" s="5">
        <v>16</v>
      </c>
      <c r="L21" s="4">
        <v>1070</v>
      </c>
    </row>
    <row r="22" spans="1:12" ht="17.25" thickBot="1">
      <c r="A22" s="3" t="s">
        <v>6756</v>
      </c>
      <c r="B22" s="3" t="s">
        <v>36</v>
      </c>
      <c r="C22" s="4">
        <v>11480</v>
      </c>
      <c r="D22" s="4">
        <v>7294</v>
      </c>
      <c r="E22" s="4">
        <v>3347</v>
      </c>
      <c r="F22" s="4">
        <v>3648</v>
      </c>
      <c r="G22" s="5">
        <v>49</v>
      </c>
      <c r="H22" s="5">
        <v>165</v>
      </c>
      <c r="I22" s="5">
        <v>22</v>
      </c>
      <c r="J22" s="4">
        <v>7231</v>
      </c>
      <c r="K22" s="5">
        <v>63</v>
      </c>
      <c r="L22" s="4">
        <v>4186</v>
      </c>
    </row>
    <row r="23" spans="1:12" ht="23.25" thickBot="1">
      <c r="A23" s="3"/>
      <c r="B23" s="3" t="s">
        <v>37</v>
      </c>
      <c r="C23" s="4">
        <v>1975</v>
      </c>
      <c r="D23" s="4">
        <v>1975</v>
      </c>
      <c r="E23" s="4">
        <v>1031</v>
      </c>
      <c r="F23" s="5">
        <v>874</v>
      </c>
      <c r="G23" s="5">
        <v>9</v>
      </c>
      <c r="H23" s="5">
        <v>38</v>
      </c>
      <c r="I23" s="5">
        <v>7</v>
      </c>
      <c r="J23" s="4">
        <v>1959</v>
      </c>
      <c r="K23" s="5">
        <v>16</v>
      </c>
      <c r="L23" s="5">
        <v>0</v>
      </c>
    </row>
    <row r="24" spans="1:12" ht="17.25" thickBot="1">
      <c r="A24" s="3"/>
      <c r="B24" s="3" t="s">
        <v>6755</v>
      </c>
      <c r="C24" s="4">
        <v>2386</v>
      </c>
      <c r="D24" s="4">
        <v>1472</v>
      </c>
      <c r="E24" s="5">
        <v>706</v>
      </c>
      <c r="F24" s="5">
        <v>711</v>
      </c>
      <c r="G24" s="5">
        <v>8</v>
      </c>
      <c r="H24" s="5">
        <v>34</v>
      </c>
      <c r="I24" s="5">
        <v>5</v>
      </c>
      <c r="J24" s="4">
        <v>1464</v>
      </c>
      <c r="K24" s="5">
        <v>8</v>
      </c>
      <c r="L24" s="5">
        <v>914</v>
      </c>
    </row>
    <row r="25" spans="1:12" ht="17.25" thickBot="1">
      <c r="A25" s="3"/>
      <c r="B25" s="3" t="s">
        <v>6754</v>
      </c>
      <c r="C25" s="4">
        <v>2104</v>
      </c>
      <c r="D25" s="4">
        <v>1101</v>
      </c>
      <c r="E25" s="5">
        <v>465</v>
      </c>
      <c r="F25" s="5">
        <v>582</v>
      </c>
      <c r="G25" s="5">
        <v>8</v>
      </c>
      <c r="H25" s="5">
        <v>27</v>
      </c>
      <c r="I25" s="5">
        <v>2</v>
      </c>
      <c r="J25" s="4">
        <v>1084</v>
      </c>
      <c r="K25" s="5">
        <v>17</v>
      </c>
      <c r="L25" s="4">
        <v>1003</v>
      </c>
    </row>
    <row r="26" spans="1:12" ht="17.25" thickBot="1">
      <c r="A26" s="3"/>
      <c r="B26" s="3" t="s">
        <v>6753</v>
      </c>
      <c r="C26" s="4">
        <v>1880</v>
      </c>
      <c r="D26" s="5">
        <v>823</v>
      </c>
      <c r="E26" s="5">
        <v>385</v>
      </c>
      <c r="F26" s="5">
        <v>394</v>
      </c>
      <c r="G26" s="5">
        <v>7</v>
      </c>
      <c r="H26" s="5">
        <v>25</v>
      </c>
      <c r="I26" s="5">
        <v>3</v>
      </c>
      <c r="J26" s="5">
        <v>814</v>
      </c>
      <c r="K26" s="5">
        <v>9</v>
      </c>
      <c r="L26" s="4">
        <v>1057</v>
      </c>
    </row>
    <row r="27" spans="1:12" ht="17.25" thickBot="1">
      <c r="A27" s="3"/>
      <c r="B27" s="3" t="s">
        <v>6752</v>
      </c>
      <c r="C27" s="4">
        <v>2635</v>
      </c>
      <c r="D27" s="4">
        <v>1607</v>
      </c>
      <c r="E27" s="5">
        <v>664</v>
      </c>
      <c r="F27" s="5">
        <v>873</v>
      </c>
      <c r="G27" s="5">
        <v>15</v>
      </c>
      <c r="H27" s="5">
        <v>38</v>
      </c>
      <c r="I27" s="5">
        <v>5</v>
      </c>
      <c r="J27" s="4">
        <v>1595</v>
      </c>
      <c r="K27" s="5">
        <v>12</v>
      </c>
      <c r="L27" s="4">
        <v>1028</v>
      </c>
    </row>
    <row r="28" spans="1:12" ht="17.25" thickBot="1">
      <c r="A28" s="3"/>
      <c r="B28" s="3" t="s">
        <v>6751</v>
      </c>
      <c r="C28" s="5">
        <v>500</v>
      </c>
      <c r="D28" s="5">
        <v>316</v>
      </c>
      <c r="E28" s="5">
        <v>96</v>
      </c>
      <c r="F28" s="5">
        <v>214</v>
      </c>
      <c r="G28" s="5">
        <v>2</v>
      </c>
      <c r="H28" s="5">
        <v>3</v>
      </c>
      <c r="I28" s="5">
        <v>0</v>
      </c>
      <c r="J28" s="5">
        <v>315</v>
      </c>
      <c r="K28" s="5">
        <v>1</v>
      </c>
      <c r="L28" s="5">
        <v>184</v>
      </c>
    </row>
    <row r="29" spans="1:12" ht="17.25" thickBot="1">
      <c r="A29" s="3" t="s">
        <v>6750</v>
      </c>
      <c r="B29" s="3" t="s">
        <v>36</v>
      </c>
      <c r="C29" s="4">
        <v>13637</v>
      </c>
      <c r="D29" s="4">
        <v>8421</v>
      </c>
      <c r="E29" s="4">
        <v>4060</v>
      </c>
      <c r="F29" s="4">
        <v>3909</v>
      </c>
      <c r="G29" s="5">
        <v>56</v>
      </c>
      <c r="H29" s="5">
        <v>271</v>
      </c>
      <c r="I29" s="5">
        <v>47</v>
      </c>
      <c r="J29" s="4">
        <v>8343</v>
      </c>
      <c r="K29" s="5">
        <v>78</v>
      </c>
      <c r="L29" s="4">
        <v>5216</v>
      </c>
    </row>
    <row r="30" spans="1:12" ht="23.25" thickBot="1">
      <c r="A30" s="3"/>
      <c r="B30" s="3" t="s">
        <v>37</v>
      </c>
      <c r="C30" s="4">
        <v>2642</v>
      </c>
      <c r="D30" s="4">
        <v>2641</v>
      </c>
      <c r="E30" s="4">
        <v>1497</v>
      </c>
      <c r="F30" s="4">
        <v>1007</v>
      </c>
      <c r="G30" s="5">
        <v>19</v>
      </c>
      <c r="H30" s="5">
        <v>85</v>
      </c>
      <c r="I30" s="5">
        <v>16</v>
      </c>
      <c r="J30" s="4">
        <v>2624</v>
      </c>
      <c r="K30" s="5">
        <v>17</v>
      </c>
      <c r="L30" s="5">
        <v>1</v>
      </c>
    </row>
    <row r="31" spans="1:12" ht="17.25" thickBot="1">
      <c r="A31" s="3"/>
      <c r="B31" s="3" t="s">
        <v>6749</v>
      </c>
      <c r="C31" s="4">
        <v>2243</v>
      </c>
      <c r="D31" s="4">
        <v>1130</v>
      </c>
      <c r="E31" s="5">
        <v>455</v>
      </c>
      <c r="F31" s="5">
        <v>614</v>
      </c>
      <c r="G31" s="5">
        <v>7</v>
      </c>
      <c r="H31" s="5">
        <v>36</v>
      </c>
      <c r="I31" s="5">
        <v>7</v>
      </c>
      <c r="J31" s="4">
        <v>1119</v>
      </c>
      <c r="K31" s="5">
        <v>11</v>
      </c>
      <c r="L31" s="4">
        <v>1113</v>
      </c>
    </row>
    <row r="32" spans="1:12" ht="17.25" thickBot="1">
      <c r="A32" s="3"/>
      <c r="B32" s="3" t="s">
        <v>6748</v>
      </c>
      <c r="C32" s="4">
        <v>2111</v>
      </c>
      <c r="D32" s="4">
        <v>1135</v>
      </c>
      <c r="E32" s="5">
        <v>514</v>
      </c>
      <c r="F32" s="5">
        <v>547</v>
      </c>
      <c r="G32" s="5">
        <v>9</v>
      </c>
      <c r="H32" s="5">
        <v>47</v>
      </c>
      <c r="I32" s="5">
        <v>5</v>
      </c>
      <c r="J32" s="4">
        <v>1122</v>
      </c>
      <c r="K32" s="5">
        <v>13</v>
      </c>
      <c r="L32" s="5">
        <v>976</v>
      </c>
    </row>
    <row r="33" spans="1:12" ht="17.25" thickBot="1">
      <c r="A33" s="3"/>
      <c r="B33" s="3" t="s">
        <v>6747</v>
      </c>
      <c r="C33" s="4">
        <v>2068</v>
      </c>
      <c r="D33" s="4">
        <v>1011</v>
      </c>
      <c r="E33" s="5">
        <v>456</v>
      </c>
      <c r="F33" s="5">
        <v>498</v>
      </c>
      <c r="G33" s="5">
        <v>6</v>
      </c>
      <c r="H33" s="5">
        <v>36</v>
      </c>
      <c r="I33" s="5">
        <v>4</v>
      </c>
      <c r="J33" s="4">
        <v>1000</v>
      </c>
      <c r="K33" s="5">
        <v>11</v>
      </c>
      <c r="L33" s="4">
        <v>1057</v>
      </c>
    </row>
    <row r="34" spans="1:12" ht="17.25" thickBot="1">
      <c r="A34" s="3"/>
      <c r="B34" s="3" t="s">
        <v>6746</v>
      </c>
      <c r="C34" s="4">
        <v>2435</v>
      </c>
      <c r="D34" s="4">
        <v>1295</v>
      </c>
      <c r="E34" s="5">
        <v>580</v>
      </c>
      <c r="F34" s="5">
        <v>655</v>
      </c>
      <c r="G34" s="5">
        <v>10</v>
      </c>
      <c r="H34" s="5">
        <v>29</v>
      </c>
      <c r="I34" s="5">
        <v>7</v>
      </c>
      <c r="J34" s="4">
        <v>1281</v>
      </c>
      <c r="K34" s="5">
        <v>14</v>
      </c>
      <c r="L34" s="4">
        <v>1140</v>
      </c>
    </row>
    <row r="35" spans="1:12" ht="17.25" thickBot="1">
      <c r="A35" s="3"/>
      <c r="B35" s="3" t="s">
        <v>6745</v>
      </c>
      <c r="C35" s="4">
        <v>2138</v>
      </c>
      <c r="D35" s="4">
        <v>1209</v>
      </c>
      <c r="E35" s="5">
        <v>558</v>
      </c>
      <c r="F35" s="5">
        <v>588</v>
      </c>
      <c r="G35" s="5">
        <v>5</v>
      </c>
      <c r="H35" s="5">
        <v>38</v>
      </c>
      <c r="I35" s="5">
        <v>8</v>
      </c>
      <c r="J35" s="4">
        <v>1197</v>
      </c>
      <c r="K35" s="5">
        <v>12</v>
      </c>
      <c r="L35" s="5">
        <v>929</v>
      </c>
    </row>
    <row r="36" spans="1:12" ht="17.25" thickBot="1">
      <c r="A36" s="3" t="s">
        <v>6744</v>
      </c>
      <c r="B36" s="3" t="s">
        <v>36</v>
      </c>
      <c r="C36" s="4">
        <v>21671</v>
      </c>
      <c r="D36" s="4">
        <v>14273</v>
      </c>
      <c r="E36" s="4">
        <v>7433</v>
      </c>
      <c r="F36" s="4">
        <v>5895</v>
      </c>
      <c r="G36" s="5">
        <v>85</v>
      </c>
      <c r="H36" s="5">
        <v>685</v>
      </c>
      <c r="I36" s="5">
        <v>59</v>
      </c>
      <c r="J36" s="4">
        <v>14157</v>
      </c>
      <c r="K36" s="5">
        <v>116</v>
      </c>
      <c r="L36" s="4">
        <v>7398</v>
      </c>
    </row>
    <row r="37" spans="1:12" ht="23.25" thickBot="1">
      <c r="A37" s="3"/>
      <c r="B37" s="3" t="s">
        <v>37</v>
      </c>
      <c r="C37" s="4">
        <v>4738</v>
      </c>
      <c r="D37" s="4">
        <v>4738</v>
      </c>
      <c r="E37" s="4">
        <v>2846</v>
      </c>
      <c r="F37" s="4">
        <v>1641</v>
      </c>
      <c r="G37" s="5">
        <v>20</v>
      </c>
      <c r="H37" s="5">
        <v>188</v>
      </c>
      <c r="I37" s="5">
        <v>14</v>
      </c>
      <c r="J37" s="4">
        <v>4709</v>
      </c>
      <c r="K37" s="5">
        <v>29</v>
      </c>
      <c r="L37" s="5">
        <v>0</v>
      </c>
    </row>
    <row r="38" spans="1:12" ht="17.25" thickBot="1">
      <c r="A38" s="3"/>
      <c r="B38" s="3" t="s">
        <v>6743</v>
      </c>
      <c r="C38" s="4">
        <v>2817</v>
      </c>
      <c r="D38" s="4">
        <v>1793</v>
      </c>
      <c r="E38" s="5">
        <v>883</v>
      </c>
      <c r="F38" s="5">
        <v>765</v>
      </c>
      <c r="G38" s="5">
        <v>12</v>
      </c>
      <c r="H38" s="5">
        <v>114</v>
      </c>
      <c r="I38" s="5">
        <v>7</v>
      </c>
      <c r="J38" s="4">
        <v>1781</v>
      </c>
      <c r="K38" s="5">
        <v>12</v>
      </c>
      <c r="L38" s="4">
        <v>1024</v>
      </c>
    </row>
    <row r="39" spans="1:12" ht="17.25" thickBot="1">
      <c r="A39" s="3"/>
      <c r="B39" s="3" t="s">
        <v>6742</v>
      </c>
      <c r="C39" s="4">
        <v>2799</v>
      </c>
      <c r="D39" s="4">
        <v>1517</v>
      </c>
      <c r="E39" s="5">
        <v>733</v>
      </c>
      <c r="F39" s="5">
        <v>664</v>
      </c>
      <c r="G39" s="5">
        <v>12</v>
      </c>
      <c r="H39" s="5">
        <v>89</v>
      </c>
      <c r="I39" s="5">
        <v>8</v>
      </c>
      <c r="J39" s="4">
        <v>1506</v>
      </c>
      <c r="K39" s="5">
        <v>11</v>
      </c>
      <c r="L39" s="4">
        <v>1282</v>
      </c>
    </row>
    <row r="40" spans="1:12" ht="17.25" thickBot="1">
      <c r="A40" s="3"/>
      <c r="B40" s="3" t="s">
        <v>6741</v>
      </c>
      <c r="C40" s="4">
        <v>2776</v>
      </c>
      <c r="D40" s="4">
        <v>1659</v>
      </c>
      <c r="E40" s="5">
        <v>869</v>
      </c>
      <c r="F40" s="5">
        <v>668</v>
      </c>
      <c r="G40" s="5">
        <v>5</v>
      </c>
      <c r="H40" s="5">
        <v>88</v>
      </c>
      <c r="I40" s="5">
        <v>9</v>
      </c>
      <c r="J40" s="4">
        <v>1639</v>
      </c>
      <c r="K40" s="5">
        <v>20</v>
      </c>
      <c r="L40" s="4">
        <v>1117</v>
      </c>
    </row>
    <row r="41" spans="1:12" ht="17.25" thickBot="1">
      <c r="A41" s="3"/>
      <c r="B41" s="3" t="s">
        <v>6740</v>
      </c>
      <c r="C41" s="4">
        <v>3058</v>
      </c>
      <c r="D41" s="4">
        <v>1816</v>
      </c>
      <c r="E41" s="5">
        <v>962</v>
      </c>
      <c r="F41" s="5">
        <v>744</v>
      </c>
      <c r="G41" s="5">
        <v>4</v>
      </c>
      <c r="H41" s="5">
        <v>89</v>
      </c>
      <c r="I41" s="5">
        <v>2</v>
      </c>
      <c r="J41" s="4">
        <v>1801</v>
      </c>
      <c r="K41" s="5">
        <v>15</v>
      </c>
      <c r="L41" s="4">
        <v>1242</v>
      </c>
    </row>
    <row r="42" spans="1:12" ht="17.25" thickBot="1">
      <c r="A42" s="3"/>
      <c r="B42" s="3" t="s">
        <v>6739</v>
      </c>
      <c r="C42" s="4">
        <v>2750</v>
      </c>
      <c r="D42" s="4">
        <v>1367</v>
      </c>
      <c r="E42" s="5">
        <v>539</v>
      </c>
      <c r="F42" s="5">
        <v>728</v>
      </c>
      <c r="G42" s="5">
        <v>13</v>
      </c>
      <c r="H42" s="5">
        <v>63</v>
      </c>
      <c r="I42" s="5">
        <v>10</v>
      </c>
      <c r="J42" s="4">
        <v>1353</v>
      </c>
      <c r="K42" s="5">
        <v>14</v>
      </c>
      <c r="L42" s="4">
        <v>1383</v>
      </c>
    </row>
    <row r="43" spans="1:12" ht="17.25" thickBot="1">
      <c r="A43" s="3"/>
      <c r="B43" s="3" t="s">
        <v>6738</v>
      </c>
      <c r="C43" s="4">
        <v>2733</v>
      </c>
      <c r="D43" s="4">
        <v>1383</v>
      </c>
      <c r="E43" s="5">
        <v>601</v>
      </c>
      <c r="F43" s="5">
        <v>685</v>
      </c>
      <c r="G43" s="5">
        <v>19</v>
      </c>
      <c r="H43" s="5">
        <v>54</v>
      </c>
      <c r="I43" s="5">
        <v>9</v>
      </c>
      <c r="J43" s="4">
        <v>1368</v>
      </c>
      <c r="K43" s="5">
        <v>15</v>
      </c>
      <c r="L43" s="4">
        <v>1350</v>
      </c>
    </row>
    <row r="44" spans="1:12" ht="17.25" thickBot="1">
      <c r="A44" s="3" t="s">
        <v>6737</v>
      </c>
      <c r="B44" s="3" t="s">
        <v>36</v>
      </c>
      <c r="C44" s="4">
        <v>16354</v>
      </c>
      <c r="D44" s="4">
        <v>9373</v>
      </c>
      <c r="E44" s="4">
        <v>4357</v>
      </c>
      <c r="F44" s="4">
        <v>4557</v>
      </c>
      <c r="G44" s="5">
        <v>74</v>
      </c>
      <c r="H44" s="5">
        <v>254</v>
      </c>
      <c r="I44" s="5">
        <v>30</v>
      </c>
      <c r="J44" s="4">
        <v>9272</v>
      </c>
      <c r="K44" s="5">
        <v>101</v>
      </c>
      <c r="L44" s="4">
        <v>6981</v>
      </c>
    </row>
    <row r="45" spans="1:12" ht="23.25" thickBot="1">
      <c r="A45" s="3"/>
      <c r="B45" s="3" t="s">
        <v>37</v>
      </c>
      <c r="C45" s="4">
        <v>2637</v>
      </c>
      <c r="D45" s="4">
        <v>2637</v>
      </c>
      <c r="E45" s="4">
        <v>1419</v>
      </c>
      <c r="F45" s="4">
        <v>1101</v>
      </c>
      <c r="G45" s="5">
        <v>16</v>
      </c>
      <c r="H45" s="5">
        <v>69</v>
      </c>
      <c r="I45" s="5">
        <v>5</v>
      </c>
      <c r="J45" s="4">
        <v>2610</v>
      </c>
      <c r="K45" s="5">
        <v>27</v>
      </c>
      <c r="L45" s="5">
        <v>0</v>
      </c>
    </row>
    <row r="46" spans="1:12" ht="17.25" thickBot="1">
      <c r="A46" s="3"/>
      <c r="B46" s="3" t="s">
        <v>6736</v>
      </c>
      <c r="C46" s="4">
        <v>1939</v>
      </c>
      <c r="D46" s="5">
        <v>955</v>
      </c>
      <c r="E46" s="5">
        <v>405</v>
      </c>
      <c r="F46" s="5">
        <v>509</v>
      </c>
      <c r="G46" s="5">
        <v>5</v>
      </c>
      <c r="H46" s="5">
        <v>25</v>
      </c>
      <c r="I46" s="5">
        <v>2</v>
      </c>
      <c r="J46" s="5">
        <v>946</v>
      </c>
      <c r="K46" s="5">
        <v>9</v>
      </c>
      <c r="L46" s="5">
        <v>984</v>
      </c>
    </row>
    <row r="47" spans="1:12" ht="17.25" thickBot="1">
      <c r="A47" s="3"/>
      <c r="B47" s="3" t="s">
        <v>6735</v>
      </c>
      <c r="C47" s="4">
        <v>1553</v>
      </c>
      <c r="D47" s="5">
        <v>766</v>
      </c>
      <c r="E47" s="5">
        <v>342</v>
      </c>
      <c r="F47" s="5">
        <v>380</v>
      </c>
      <c r="G47" s="5">
        <v>9</v>
      </c>
      <c r="H47" s="5">
        <v>22</v>
      </c>
      <c r="I47" s="5">
        <v>1</v>
      </c>
      <c r="J47" s="5">
        <v>754</v>
      </c>
      <c r="K47" s="5">
        <v>12</v>
      </c>
      <c r="L47" s="5">
        <v>787</v>
      </c>
    </row>
    <row r="48" spans="1:12" ht="17.25" thickBot="1">
      <c r="A48" s="3"/>
      <c r="B48" s="3" t="s">
        <v>6734</v>
      </c>
      <c r="C48" s="4">
        <v>2159</v>
      </c>
      <c r="D48" s="4">
        <v>1038</v>
      </c>
      <c r="E48" s="5">
        <v>508</v>
      </c>
      <c r="F48" s="5">
        <v>478</v>
      </c>
      <c r="G48" s="5">
        <v>7</v>
      </c>
      <c r="H48" s="5">
        <v>29</v>
      </c>
      <c r="I48" s="5">
        <v>9</v>
      </c>
      <c r="J48" s="4">
        <v>1031</v>
      </c>
      <c r="K48" s="5">
        <v>7</v>
      </c>
      <c r="L48" s="4">
        <v>1121</v>
      </c>
    </row>
    <row r="49" spans="1:12" ht="17.25" thickBot="1">
      <c r="A49" s="3"/>
      <c r="B49" s="3" t="s">
        <v>6733</v>
      </c>
      <c r="C49" s="4">
        <v>2230</v>
      </c>
      <c r="D49" s="4">
        <v>1235</v>
      </c>
      <c r="E49" s="5">
        <v>526</v>
      </c>
      <c r="F49" s="5">
        <v>665</v>
      </c>
      <c r="G49" s="5">
        <v>11</v>
      </c>
      <c r="H49" s="5">
        <v>22</v>
      </c>
      <c r="I49" s="5">
        <v>2</v>
      </c>
      <c r="J49" s="4">
        <v>1226</v>
      </c>
      <c r="K49" s="5">
        <v>9</v>
      </c>
      <c r="L49" s="5">
        <v>995</v>
      </c>
    </row>
    <row r="50" spans="1:12" ht="17.25" thickBot="1">
      <c r="A50" s="3"/>
      <c r="B50" s="3" t="s">
        <v>6732</v>
      </c>
      <c r="C50" s="4">
        <v>2100</v>
      </c>
      <c r="D50" s="5">
        <v>915</v>
      </c>
      <c r="E50" s="5">
        <v>424</v>
      </c>
      <c r="F50" s="5">
        <v>435</v>
      </c>
      <c r="G50" s="5">
        <v>13</v>
      </c>
      <c r="H50" s="5">
        <v>27</v>
      </c>
      <c r="I50" s="5">
        <v>3</v>
      </c>
      <c r="J50" s="5">
        <v>902</v>
      </c>
      <c r="K50" s="5">
        <v>13</v>
      </c>
      <c r="L50" s="4">
        <v>1185</v>
      </c>
    </row>
    <row r="51" spans="1:12" ht="17.25" thickBot="1">
      <c r="A51" s="3"/>
      <c r="B51" s="3" t="s">
        <v>6731</v>
      </c>
      <c r="C51" s="4">
        <v>1972</v>
      </c>
      <c r="D51" s="5">
        <v>915</v>
      </c>
      <c r="E51" s="5">
        <v>356</v>
      </c>
      <c r="F51" s="5">
        <v>524</v>
      </c>
      <c r="G51" s="5">
        <v>6</v>
      </c>
      <c r="H51" s="5">
        <v>16</v>
      </c>
      <c r="I51" s="5">
        <v>2</v>
      </c>
      <c r="J51" s="5">
        <v>904</v>
      </c>
      <c r="K51" s="5">
        <v>11</v>
      </c>
      <c r="L51" s="4">
        <v>1057</v>
      </c>
    </row>
    <row r="52" spans="1:12" ht="17.25" thickBot="1">
      <c r="A52" s="3"/>
      <c r="B52" s="3" t="s">
        <v>6730</v>
      </c>
      <c r="C52" s="4">
        <v>1764</v>
      </c>
      <c r="D52" s="5">
        <v>912</v>
      </c>
      <c r="E52" s="5">
        <v>377</v>
      </c>
      <c r="F52" s="5">
        <v>465</v>
      </c>
      <c r="G52" s="5">
        <v>7</v>
      </c>
      <c r="H52" s="5">
        <v>44</v>
      </c>
      <c r="I52" s="5">
        <v>6</v>
      </c>
      <c r="J52" s="5">
        <v>899</v>
      </c>
      <c r="K52" s="5">
        <v>13</v>
      </c>
      <c r="L52" s="5">
        <v>852</v>
      </c>
    </row>
    <row r="53" spans="1:12" ht="17.25" thickBot="1">
      <c r="A53" s="3" t="s">
        <v>6729</v>
      </c>
      <c r="B53" s="3" t="s">
        <v>36</v>
      </c>
      <c r="C53" s="4">
        <v>8327</v>
      </c>
      <c r="D53" s="4">
        <v>5430</v>
      </c>
      <c r="E53" s="4">
        <v>2575</v>
      </c>
      <c r="F53" s="4">
        <v>2528</v>
      </c>
      <c r="G53" s="5">
        <v>48</v>
      </c>
      <c r="H53" s="5">
        <v>187</v>
      </c>
      <c r="I53" s="5">
        <v>21</v>
      </c>
      <c r="J53" s="4">
        <v>5359</v>
      </c>
      <c r="K53" s="5">
        <v>71</v>
      </c>
      <c r="L53" s="4">
        <v>2897</v>
      </c>
    </row>
    <row r="54" spans="1:12" ht="23.25" thickBot="1">
      <c r="A54" s="3"/>
      <c r="B54" s="3" t="s">
        <v>37</v>
      </c>
      <c r="C54" s="4">
        <v>2295</v>
      </c>
      <c r="D54" s="4">
        <v>2295</v>
      </c>
      <c r="E54" s="4">
        <v>1225</v>
      </c>
      <c r="F54" s="5">
        <v>964</v>
      </c>
      <c r="G54" s="5">
        <v>12</v>
      </c>
      <c r="H54" s="5">
        <v>65</v>
      </c>
      <c r="I54" s="5">
        <v>2</v>
      </c>
      <c r="J54" s="4">
        <v>2268</v>
      </c>
      <c r="K54" s="5">
        <v>27</v>
      </c>
      <c r="L54" s="5">
        <v>0</v>
      </c>
    </row>
    <row r="55" spans="1:12" ht="17.25" thickBot="1">
      <c r="A55" s="3"/>
      <c r="B55" s="3" t="s">
        <v>6728</v>
      </c>
      <c r="C55" s="4">
        <v>1989</v>
      </c>
      <c r="D55" s="5">
        <v>970</v>
      </c>
      <c r="E55" s="5">
        <v>470</v>
      </c>
      <c r="F55" s="5">
        <v>438</v>
      </c>
      <c r="G55" s="5">
        <v>12</v>
      </c>
      <c r="H55" s="5">
        <v>29</v>
      </c>
      <c r="I55" s="5">
        <v>6</v>
      </c>
      <c r="J55" s="5">
        <v>955</v>
      </c>
      <c r="K55" s="5">
        <v>15</v>
      </c>
      <c r="L55" s="4">
        <v>1019</v>
      </c>
    </row>
    <row r="56" spans="1:12" ht="17.25" thickBot="1">
      <c r="A56" s="3"/>
      <c r="B56" s="3" t="s">
        <v>6727</v>
      </c>
      <c r="C56" s="4">
        <v>2476</v>
      </c>
      <c r="D56" s="4">
        <v>1376</v>
      </c>
      <c r="E56" s="5">
        <v>587</v>
      </c>
      <c r="F56" s="5">
        <v>685</v>
      </c>
      <c r="G56" s="5">
        <v>10</v>
      </c>
      <c r="H56" s="5">
        <v>70</v>
      </c>
      <c r="I56" s="5">
        <v>7</v>
      </c>
      <c r="J56" s="4">
        <v>1359</v>
      </c>
      <c r="K56" s="5">
        <v>17</v>
      </c>
      <c r="L56" s="4">
        <v>1100</v>
      </c>
    </row>
    <row r="57" spans="1:12" ht="17.25" thickBot="1">
      <c r="A57" s="3"/>
      <c r="B57" s="3" t="s">
        <v>6726</v>
      </c>
      <c r="C57" s="4">
        <v>1567</v>
      </c>
      <c r="D57" s="5">
        <v>789</v>
      </c>
      <c r="E57" s="5">
        <v>293</v>
      </c>
      <c r="F57" s="5">
        <v>441</v>
      </c>
      <c r="G57" s="5">
        <v>14</v>
      </c>
      <c r="H57" s="5">
        <v>23</v>
      </c>
      <c r="I57" s="5">
        <v>6</v>
      </c>
      <c r="J57" s="5">
        <v>777</v>
      </c>
      <c r="K57" s="5">
        <v>12</v>
      </c>
      <c r="L57" s="5">
        <v>778</v>
      </c>
    </row>
    <row r="58" spans="1:12" ht="17.25" thickBot="1">
      <c r="A58" s="3" t="s">
        <v>6725</v>
      </c>
      <c r="B58" s="3" t="s">
        <v>36</v>
      </c>
      <c r="C58" s="4">
        <v>13778</v>
      </c>
      <c r="D58" s="4">
        <v>9530</v>
      </c>
      <c r="E58" s="4">
        <v>4339</v>
      </c>
      <c r="F58" s="4">
        <v>4558</v>
      </c>
      <c r="G58" s="5">
        <v>61</v>
      </c>
      <c r="H58" s="5">
        <v>458</v>
      </c>
      <c r="I58" s="5">
        <v>32</v>
      </c>
      <c r="J58" s="4">
        <v>9448</v>
      </c>
      <c r="K58" s="5">
        <v>82</v>
      </c>
      <c r="L58" s="4">
        <v>4248</v>
      </c>
    </row>
    <row r="59" spans="1:12" ht="23.25" thickBot="1">
      <c r="A59" s="3"/>
      <c r="B59" s="3" t="s">
        <v>37</v>
      </c>
      <c r="C59" s="4">
        <v>3234</v>
      </c>
      <c r="D59" s="4">
        <v>3234</v>
      </c>
      <c r="E59" s="4">
        <v>1642</v>
      </c>
      <c r="F59" s="4">
        <v>1423</v>
      </c>
      <c r="G59" s="5">
        <v>18</v>
      </c>
      <c r="H59" s="5">
        <v>124</v>
      </c>
      <c r="I59" s="5">
        <v>11</v>
      </c>
      <c r="J59" s="4">
        <v>3218</v>
      </c>
      <c r="K59" s="5">
        <v>16</v>
      </c>
      <c r="L59" s="5">
        <v>0</v>
      </c>
    </row>
    <row r="60" spans="1:12" ht="17.25" thickBot="1">
      <c r="A60" s="3"/>
      <c r="B60" s="3" t="s">
        <v>6724</v>
      </c>
      <c r="C60" s="4">
        <v>1901</v>
      </c>
      <c r="D60" s="4">
        <v>1055</v>
      </c>
      <c r="E60" s="5">
        <v>398</v>
      </c>
      <c r="F60" s="5">
        <v>564</v>
      </c>
      <c r="G60" s="5">
        <v>21</v>
      </c>
      <c r="H60" s="5">
        <v>45</v>
      </c>
      <c r="I60" s="5">
        <v>4</v>
      </c>
      <c r="J60" s="4">
        <v>1032</v>
      </c>
      <c r="K60" s="5">
        <v>23</v>
      </c>
      <c r="L60" s="5">
        <v>846</v>
      </c>
    </row>
    <row r="61" spans="1:12" ht="17.25" thickBot="1">
      <c r="A61" s="3"/>
      <c r="B61" s="3" t="s">
        <v>6723</v>
      </c>
      <c r="C61" s="4">
        <v>2850</v>
      </c>
      <c r="D61" s="4">
        <v>1783</v>
      </c>
      <c r="E61" s="5">
        <v>728</v>
      </c>
      <c r="F61" s="5">
        <v>955</v>
      </c>
      <c r="G61" s="5">
        <v>6</v>
      </c>
      <c r="H61" s="5">
        <v>82</v>
      </c>
      <c r="I61" s="5">
        <v>3</v>
      </c>
      <c r="J61" s="4">
        <v>1774</v>
      </c>
      <c r="K61" s="5">
        <v>9</v>
      </c>
      <c r="L61" s="4">
        <v>1067</v>
      </c>
    </row>
    <row r="62" spans="1:12" ht="17.25" thickBot="1">
      <c r="A62" s="3"/>
      <c r="B62" s="3" t="s">
        <v>6722</v>
      </c>
      <c r="C62" s="4">
        <v>3042</v>
      </c>
      <c r="D62" s="4">
        <v>1806</v>
      </c>
      <c r="E62" s="5">
        <v>800</v>
      </c>
      <c r="F62" s="5">
        <v>842</v>
      </c>
      <c r="G62" s="5">
        <v>7</v>
      </c>
      <c r="H62" s="5">
        <v>136</v>
      </c>
      <c r="I62" s="5">
        <v>7</v>
      </c>
      <c r="J62" s="4">
        <v>1792</v>
      </c>
      <c r="K62" s="5">
        <v>14</v>
      </c>
      <c r="L62" s="4">
        <v>1236</v>
      </c>
    </row>
    <row r="63" spans="1:12" ht="17.25" thickBot="1">
      <c r="A63" s="3"/>
      <c r="B63" s="3" t="s">
        <v>6721</v>
      </c>
      <c r="C63" s="5">
        <v>661</v>
      </c>
      <c r="D63" s="5">
        <v>293</v>
      </c>
      <c r="E63" s="5">
        <v>97</v>
      </c>
      <c r="F63" s="5">
        <v>182</v>
      </c>
      <c r="G63" s="5">
        <v>0</v>
      </c>
      <c r="H63" s="5">
        <v>11</v>
      </c>
      <c r="I63" s="5">
        <v>0</v>
      </c>
      <c r="J63" s="5">
        <v>290</v>
      </c>
      <c r="K63" s="5">
        <v>3</v>
      </c>
      <c r="L63" s="5">
        <v>368</v>
      </c>
    </row>
    <row r="64" spans="1:12" ht="17.25" thickBot="1">
      <c r="A64" s="3"/>
      <c r="B64" s="3" t="s">
        <v>6720</v>
      </c>
      <c r="C64" s="4">
        <v>2090</v>
      </c>
      <c r="D64" s="4">
        <v>1359</v>
      </c>
      <c r="E64" s="5">
        <v>674</v>
      </c>
      <c r="F64" s="5">
        <v>592</v>
      </c>
      <c r="G64" s="5">
        <v>9</v>
      </c>
      <c r="H64" s="5">
        <v>60</v>
      </c>
      <c r="I64" s="5">
        <v>7</v>
      </c>
      <c r="J64" s="4">
        <v>1342</v>
      </c>
      <c r="K64" s="5">
        <v>17</v>
      </c>
      <c r="L64" s="5">
        <v>731</v>
      </c>
    </row>
    <row r="65" spans="1:12" ht="17.25" thickBot="1">
      <c r="A65" s="3" t="s">
        <v>6719</v>
      </c>
      <c r="B65" s="3" t="s">
        <v>36</v>
      </c>
      <c r="C65" s="4">
        <v>9806</v>
      </c>
      <c r="D65" s="4">
        <v>6142</v>
      </c>
      <c r="E65" s="4">
        <v>2801</v>
      </c>
      <c r="F65" s="4">
        <v>3023</v>
      </c>
      <c r="G65" s="5">
        <v>54</v>
      </c>
      <c r="H65" s="5">
        <v>180</v>
      </c>
      <c r="I65" s="5">
        <v>27</v>
      </c>
      <c r="J65" s="4">
        <v>6085</v>
      </c>
      <c r="K65" s="5">
        <v>57</v>
      </c>
      <c r="L65" s="4">
        <v>3664</v>
      </c>
    </row>
    <row r="66" spans="1:12" ht="23.25" thickBot="1">
      <c r="A66" s="3"/>
      <c r="B66" s="3" t="s">
        <v>37</v>
      </c>
      <c r="C66" s="4">
        <v>2468</v>
      </c>
      <c r="D66" s="4">
        <v>2468</v>
      </c>
      <c r="E66" s="4">
        <v>1272</v>
      </c>
      <c r="F66" s="4">
        <v>1102</v>
      </c>
      <c r="G66" s="5">
        <v>17</v>
      </c>
      <c r="H66" s="5">
        <v>52</v>
      </c>
      <c r="I66" s="5">
        <v>4</v>
      </c>
      <c r="J66" s="4">
        <v>2447</v>
      </c>
      <c r="K66" s="5">
        <v>21</v>
      </c>
      <c r="L66" s="5">
        <v>0</v>
      </c>
    </row>
    <row r="67" spans="1:12" ht="23.25" thickBot="1">
      <c r="A67" s="3"/>
      <c r="B67" s="3" t="s">
        <v>6718</v>
      </c>
      <c r="C67" s="4">
        <v>2125</v>
      </c>
      <c r="D67" s="5">
        <v>894</v>
      </c>
      <c r="E67" s="5">
        <v>364</v>
      </c>
      <c r="F67" s="5">
        <v>483</v>
      </c>
      <c r="G67" s="5">
        <v>7</v>
      </c>
      <c r="H67" s="5">
        <v>26</v>
      </c>
      <c r="I67" s="5">
        <v>7</v>
      </c>
      <c r="J67" s="5">
        <v>887</v>
      </c>
      <c r="K67" s="5">
        <v>7</v>
      </c>
      <c r="L67" s="4">
        <v>1231</v>
      </c>
    </row>
    <row r="68" spans="1:12" ht="23.25" thickBot="1">
      <c r="A68" s="3"/>
      <c r="B68" s="3" t="s">
        <v>6717</v>
      </c>
      <c r="C68" s="4">
        <v>2293</v>
      </c>
      <c r="D68" s="4">
        <v>1321</v>
      </c>
      <c r="E68" s="5">
        <v>566</v>
      </c>
      <c r="F68" s="5">
        <v>675</v>
      </c>
      <c r="G68" s="5">
        <v>17</v>
      </c>
      <c r="H68" s="5">
        <v>45</v>
      </c>
      <c r="I68" s="5">
        <v>8</v>
      </c>
      <c r="J68" s="4">
        <v>1311</v>
      </c>
      <c r="K68" s="5">
        <v>10</v>
      </c>
      <c r="L68" s="5">
        <v>972</v>
      </c>
    </row>
    <row r="69" spans="1:12" ht="23.25" thickBot="1">
      <c r="A69" s="3"/>
      <c r="B69" s="3" t="s">
        <v>6716</v>
      </c>
      <c r="C69" s="4">
        <v>2501</v>
      </c>
      <c r="D69" s="4">
        <v>1220</v>
      </c>
      <c r="E69" s="5">
        <v>516</v>
      </c>
      <c r="F69" s="5">
        <v>620</v>
      </c>
      <c r="G69" s="5">
        <v>12</v>
      </c>
      <c r="H69" s="5">
        <v>53</v>
      </c>
      <c r="I69" s="5">
        <v>7</v>
      </c>
      <c r="J69" s="4">
        <v>1208</v>
      </c>
      <c r="K69" s="5">
        <v>12</v>
      </c>
      <c r="L69" s="4">
        <v>1281</v>
      </c>
    </row>
    <row r="70" spans="1:12" ht="23.25" thickBot="1">
      <c r="A70" s="3"/>
      <c r="B70" s="3" t="s">
        <v>6715</v>
      </c>
      <c r="C70" s="5">
        <v>419</v>
      </c>
      <c r="D70" s="5">
        <v>239</v>
      </c>
      <c r="E70" s="5">
        <v>83</v>
      </c>
      <c r="F70" s="5">
        <v>143</v>
      </c>
      <c r="G70" s="5">
        <v>1</v>
      </c>
      <c r="H70" s="5">
        <v>4</v>
      </c>
      <c r="I70" s="5">
        <v>1</v>
      </c>
      <c r="J70" s="5">
        <v>232</v>
      </c>
      <c r="K70" s="5">
        <v>7</v>
      </c>
      <c r="L70" s="5">
        <v>180</v>
      </c>
    </row>
    <row r="71" spans="1:12" ht="17.25" thickBot="1">
      <c r="A71" s="3" t="s">
        <v>6714</v>
      </c>
      <c r="B71" s="3" t="s">
        <v>36</v>
      </c>
      <c r="C71" s="4">
        <v>10740</v>
      </c>
      <c r="D71" s="4">
        <v>6651</v>
      </c>
      <c r="E71" s="4">
        <v>3357</v>
      </c>
      <c r="F71" s="4">
        <v>3020</v>
      </c>
      <c r="G71" s="5">
        <v>39</v>
      </c>
      <c r="H71" s="5">
        <v>151</v>
      </c>
      <c r="I71" s="5">
        <v>25</v>
      </c>
      <c r="J71" s="4">
        <v>6592</v>
      </c>
      <c r="K71" s="5">
        <v>59</v>
      </c>
      <c r="L71" s="4">
        <v>4089</v>
      </c>
    </row>
    <row r="72" spans="1:12" ht="23.25" thickBot="1">
      <c r="A72" s="3"/>
      <c r="B72" s="3" t="s">
        <v>37</v>
      </c>
      <c r="C72" s="4">
        <v>2348</v>
      </c>
      <c r="D72" s="4">
        <v>2348</v>
      </c>
      <c r="E72" s="4">
        <v>1305</v>
      </c>
      <c r="F72" s="5">
        <v>964</v>
      </c>
      <c r="G72" s="5">
        <v>12</v>
      </c>
      <c r="H72" s="5">
        <v>41</v>
      </c>
      <c r="I72" s="5">
        <v>6</v>
      </c>
      <c r="J72" s="4">
        <v>2328</v>
      </c>
      <c r="K72" s="5">
        <v>20</v>
      </c>
      <c r="L72" s="5">
        <v>0</v>
      </c>
    </row>
    <row r="73" spans="1:12" ht="17.25" thickBot="1">
      <c r="A73" s="3"/>
      <c r="B73" s="3" t="s">
        <v>6713</v>
      </c>
      <c r="C73" s="4">
        <v>2102</v>
      </c>
      <c r="D73" s="5">
        <v>902</v>
      </c>
      <c r="E73" s="5">
        <v>418</v>
      </c>
      <c r="F73" s="5">
        <v>440</v>
      </c>
      <c r="G73" s="5">
        <v>4</v>
      </c>
      <c r="H73" s="5">
        <v>29</v>
      </c>
      <c r="I73" s="5">
        <v>5</v>
      </c>
      <c r="J73" s="5">
        <v>896</v>
      </c>
      <c r="K73" s="5">
        <v>6</v>
      </c>
      <c r="L73" s="4">
        <v>1200</v>
      </c>
    </row>
    <row r="74" spans="1:12" ht="17.25" thickBot="1">
      <c r="A74" s="3"/>
      <c r="B74" s="3" t="s">
        <v>6712</v>
      </c>
      <c r="C74" s="4">
        <v>2479</v>
      </c>
      <c r="D74" s="4">
        <v>1146</v>
      </c>
      <c r="E74" s="5">
        <v>510</v>
      </c>
      <c r="F74" s="5">
        <v>585</v>
      </c>
      <c r="G74" s="5">
        <v>7</v>
      </c>
      <c r="H74" s="5">
        <v>26</v>
      </c>
      <c r="I74" s="5">
        <v>8</v>
      </c>
      <c r="J74" s="4">
        <v>1136</v>
      </c>
      <c r="K74" s="5">
        <v>10</v>
      </c>
      <c r="L74" s="4">
        <v>1333</v>
      </c>
    </row>
    <row r="75" spans="1:12" ht="17.25" thickBot="1">
      <c r="A75" s="3"/>
      <c r="B75" s="3" t="s">
        <v>6711</v>
      </c>
      <c r="C75" s="4">
        <v>3811</v>
      </c>
      <c r="D75" s="4">
        <v>2255</v>
      </c>
      <c r="E75" s="4">
        <v>1124</v>
      </c>
      <c r="F75" s="4">
        <v>1031</v>
      </c>
      <c r="G75" s="5">
        <v>16</v>
      </c>
      <c r="H75" s="5">
        <v>55</v>
      </c>
      <c r="I75" s="5">
        <v>6</v>
      </c>
      <c r="J75" s="4">
        <v>2232</v>
      </c>
      <c r="K75" s="5">
        <v>23</v>
      </c>
      <c r="L75" s="4">
        <v>1556</v>
      </c>
    </row>
    <row r="76" spans="1:12" ht="17.25" thickBot="1">
      <c r="A76" s="3" t="s">
        <v>6710</v>
      </c>
      <c r="B76" s="3" t="s">
        <v>36</v>
      </c>
      <c r="C76" s="4">
        <v>11465</v>
      </c>
      <c r="D76" s="4">
        <v>6800</v>
      </c>
      <c r="E76" s="4">
        <v>3341</v>
      </c>
      <c r="F76" s="4">
        <v>3192</v>
      </c>
      <c r="G76" s="5">
        <v>53</v>
      </c>
      <c r="H76" s="5">
        <v>96</v>
      </c>
      <c r="I76" s="5">
        <v>35</v>
      </c>
      <c r="J76" s="4">
        <v>6717</v>
      </c>
      <c r="K76" s="5">
        <v>83</v>
      </c>
      <c r="L76" s="4">
        <v>4665</v>
      </c>
    </row>
    <row r="77" spans="1:12" ht="23.25" thickBot="1">
      <c r="A77" s="3"/>
      <c r="B77" s="3" t="s">
        <v>37</v>
      </c>
      <c r="C77" s="4">
        <v>2519</v>
      </c>
      <c r="D77" s="4">
        <v>2519</v>
      </c>
      <c r="E77" s="4">
        <v>1402</v>
      </c>
      <c r="F77" s="4">
        <v>1039</v>
      </c>
      <c r="G77" s="5">
        <v>10</v>
      </c>
      <c r="H77" s="5">
        <v>36</v>
      </c>
      <c r="I77" s="5">
        <v>13</v>
      </c>
      <c r="J77" s="4">
        <v>2500</v>
      </c>
      <c r="K77" s="5">
        <v>19</v>
      </c>
      <c r="L77" s="5">
        <v>0</v>
      </c>
    </row>
    <row r="78" spans="1:12" ht="17.25" thickBot="1">
      <c r="A78" s="3"/>
      <c r="B78" s="3" t="s">
        <v>6709</v>
      </c>
      <c r="C78" s="4">
        <v>2495</v>
      </c>
      <c r="D78" s="4">
        <v>1026</v>
      </c>
      <c r="E78" s="5">
        <v>485</v>
      </c>
      <c r="F78" s="5">
        <v>484</v>
      </c>
      <c r="G78" s="5">
        <v>12</v>
      </c>
      <c r="H78" s="5">
        <v>26</v>
      </c>
      <c r="I78" s="5">
        <v>5</v>
      </c>
      <c r="J78" s="4">
        <v>1012</v>
      </c>
      <c r="K78" s="5">
        <v>14</v>
      </c>
      <c r="L78" s="4">
        <v>1469</v>
      </c>
    </row>
    <row r="79" spans="1:12" ht="17.25" thickBot="1">
      <c r="A79" s="3"/>
      <c r="B79" s="3" t="s">
        <v>6708</v>
      </c>
      <c r="C79" s="4">
        <v>3025</v>
      </c>
      <c r="D79" s="4">
        <v>1493</v>
      </c>
      <c r="E79" s="5">
        <v>699</v>
      </c>
      <c r="F79" s="5">
        <v>742</v>
      </c>
      <c r="G79" s="5">
        <v>14</v>
      </c>
      <c r="H79" s="5">
        <v>16</v>
      </c>
      <c r="I79" s="5">
        <v>7</v>
      </c>
      <c r="J79" s="4">
        <v>1478</v>
      </c>
      <c r="K79" s="5">
        <v>15</v>
      </c>
      <c r="L79" s="4">
        <v>1532</v>
      </c>
    </row>
    <row r="80" spans="1:12" ht="17.25" thickBot="1">
      <c r="A80" s="3"/>
      <c r="B80" s="3" t="s">
        <v>6707</v>
      </c>
      <c r="C80" s="4">
        <v>2721</v>
      </c>
      <c r="D80" s="4">
        <v>1327</v>
      </c>
      <c r="E80" s="5">
        <v>554</v>
      </c>
      <c r="F80" s="5">
        <v>710</v>
      </c>
      <c r="G80" s="5">
        <v>13</v>
      </c>
      <c r="H80" s="5">
        <v>14</v>
      </c>
      <c r="I80" s="5">
        <v>7</v>
      </c>
      <c r="J80" s="4">
        <v>1298</v>
      </c>
      <c r="K80" s="5">
        <v>29</v>
      </c>
      <c r="L80" s="4">
        <v>1394</v>
      </c>
    </row>
    <row r="81" spans="1:12" ht="17.25" thickBot="1">
      <c r="A81" s="3"/>
      <c r="B81" s="3" t="s">
        <v>6706</v>
      </c>
      <c r="C81" s="5">
        <v>705</v>
      </c>
      <c r="D81" s="5">
        <v>435</v>
      </c>
      <c r="E81" s="5">
        <v>201</v>
      </c>
      <c r="F81" s="5">
        <v>217</v>
      </c>
      <c r="G81" s="5">
        <v>4</v>
      </c>
      <c r="H81" s="5">
        <v>4</v>
      </c>
      <c r="I81" s="5">
        <v>3</v>
      </c>
      <c r="J81" s="5">
        <v>429</v>
      </c>
      <c r="K81" s="5">
        <v>6</v>
      </c>
      <c r="L81" s="5">
        <v>270</v>
      </c>
    </row>
    <row r="82" spans="1:12" ht="17.25" thickBot="1">
      <c r="A82" s="3" t="s">
        <v>6705</v>
      </c>
      <c r="B82" s="3" t="s">
        <v>36</v>
      </c>
      <c r="C82" s="4">
        <v>5682</v>
      </c>
      <c r="D82" s="4">
        <v>3321</v>
      </c>
      <c r="E82" s="4">
        <v>1803</v>
      </c>
      <c r="F82" s="4">
        <v>1378</v>
      </c>
      <c r="G82" s="5">
        <v>26</v>
      </c>
      <c r="H82" s="5">
        <v>58</v>
      </c>
      <c r="I82" s="5">
        <v>14</v>
      </c>
      <c r="J82" s="4">
        <v>3279</v>
      </c>
      <c r="K82" s="5">
        <v>42</v>
      </c>
      <c r="L82" s="4">
        <v>2361</v>
      </c>
    </row>
    <row r="83" spans="1:12" ht="23.25" thickBot="1">
      <c r="A83" s="3"/>
      <c r="B83" s="3" t="s">
        <v>37</v>
      </c>
      <c r="C83" s="4">
        <v>1473</v>
      </c>
      <c r="D83" s="4">
        <v>1473</v>
      </c>
      <c r="E83" s="5">
        <v>863</v>
      </c>
      <c r="F83" s="5">
        <v>559</v>
      </c>
      <c r="G83" s="5">
        <v>5</v>
      </c>
      <c r="H83" s="5">
        <v>27</v>
      </c>
      <c r="I83" s="5">
        <v>3</v>
      </c>
      <c r="J83" s="4">
        <v>1457</v>
      </c>
      <c r="K83" s="5">
        <v>16</v>
      </c>
      <c r="L83" s="5">
        <v>0</v>
      </c>
    </row>
    <row r="84" spans="1:12" ht="17.25" thickBot="1">
      <c r="A84" s="3"/>
      <c r="B84" s="3" t="s">
        <v>6704</v>
      </c>
      <c r="C84" s="4">
        <v>2161</v>
      </c>
      <c r="D84" s="5">
        <v>840</v>
      </c>
      <c r="E84" s="5">
        <v>420</v>
      </c>
      <c r="F84" s="5">
        <v>380</v>
      </c>
      <c r="G84" s="5">
        <v>11</v>
      </c>
      <c r="H84" s="5">
        <v>14</v>
      </c>
      <c r="I84" s="5">
        <v>5</v>
      </c>
      <c r="J84" s="5">
        <v>830</v>
      </c>
      <c r="K84" s="5">
        <v>10</v>
      </c>
      <c r="L84" s="4">
        <v>1321</v>
      </c>
    </row>
    <row r="85" spans="1:12" ht="17.25" thickBot="1">
      <c r="A85" s="3"/>
      <c r="B85" s="3" t="s">
        <v>6703</v>
      </c>
      <c r="C85" s="4">
        <v>2048</v>
      </c>
      <c r="D85" s="4">
        <v>1008</v>
      </c>
      <c r="E85" s="5">
        <v>520</v>
      </c>
      <c r="F85" s="5">
        <v>439</v>
      </c>
      <c r="G85" s="5">
        <v>10</v>
      </c>
      <c r="H85" s="5">
        <v>17</v>
      </c>
      <c r="I85" s="5">
        <v>6</v>
      </c>
      <c r="J85" s="5">
        <v>992</v>
      </c>
      <c r="K85" s="5">
        <v>16</v>
      </c>
      <c r="L85" s="4">
        <v>1040</v>
      </c>
    </row>
    <row r="86" spans="1:12" ht="23.25" thickBot="1">
      <c r="A86" s="3" t="s">
        <v>97</v>
      </c>
      <c r="B86" s="3"/>
      <c r="C86" s="5">
        <v>0</v>
      </c>
      <c r="D86" s="5">
        <v>1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818C-2F71-4CCE-BCEE-F5333C027A5C}">
  <sheetPr>
    <tabColor theme="5" tint="0.59999389629810485"/>
  </sheetPr>
  <dimension ref="A1:X9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6322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6843</v>
      </c>
      <c r="F3" s="26" t="s">
        <v>6842</v>
      </c>
      <c r="G3" s="26" t="s">
        <v>6841</v>
      </c>
      <c r="H3" s="26" t="s">
        <v>6840</v>
      </c>
      <c r="I3" s="26" t="s">
        <v>6839</v>
      </c>
      <c r="J3" s="44"/>
      <c r="K3" s="26"/>
      <c r="L3" s="44"/>
      <c r="U3" t="s">
        <v>3</v>
      </c>
      <c r="V3" t="str">
        <f t="shared" si="0"/>
        <v>임동호</v>
      </c>
      <c r="W3" t="str">
        <f t="shared" si="0"/>
        <v>박성민</v>
      </c>
      <c r="X3" t="str">
        <f t="shared" si="0"/>
        <v>송난희</v>
      </c>
    </row>
    <row r="4" spans="1:24" ht="17.25" thickBot="1">
      <c r="A4" s="3" t="s">
        <v>30</v>
      </c>
      <c r="B4" s="3"/>
      <c r="C4" s="4">
        <v>188368</v>
      </c>
      <c r="D4" s="4">
        <v>129930</v>
      </c>
      <c r="E4" s="4">
        <v>44050</v>
      </c>
      <c r="F4" s="4">
        <v>69359</v>
      </c>
      <c r="G4" s="4">
        <v>1077</v>
      </c>
      <c r="H4" s="4">
        <v>12149</v>
      </c>
      <c r="I4" s="4">
        <v>1696</v>
      </c>
      <c r="J4" s="4">
        <v>128331</v>
      </c>
      <c r="K4" s="4">
        <v>1599</v>
      </c>
      <c r="L4" s="4">
        <v>58438</v>
      </c>
      <c r="V4" s="8"/>
      <c r="W4" s="8"/>
      <c r="X4" s="8"/>
    </row>
    <row r="5" spans="1:24" ht="23.25" thickBot="1">
      <c r="A5" s="3" t="s">
        <v>31</v>
      </c>
      <c r="B5" s="3"/>
      <c r="C5" s="5">
        <v>324</v>
      </c>
      <c r="D5" s="5">
        <v>318</v>
      </c>
      <c r="E5" s="5">
        <v>90</v>
      </c>
      <c r="F5" s="5">
        <v>153</v>
      </c>
      <c r="G5" s="5">
        <v>11</v>
      </c>
      <c r="H5" s="5">
        <v>34</v>
      </c>
      <c r="I5" s="5">
        <v>19</v>
      </c>
      <c r="J5" s="5">
        <v>307</v>
      </c>
      <c r="K5" s="5">
        <v>11</v>
      </c>
      <c r="L5" s="5">
        <v>6</v>
      </c>
      <c r="T5" t="s">
        <v>2929</v>
      </c>
      <c r="U5">
        <f>SUMIF($A:$A,"합계",D:D)</f>
        <v>129930</v>
      </c>
      <c r="V5">
        <f>SUMIF($A:$A,"합계",E:E)</f>
        <v>44050</v>
      </c>
      <c r="W5">
        <f>SUMIF($A:$A,"합계",F:F)</f>
        <v>69359</v>
      </c>
      <c r="X5">
        <f>SUMIF($A:$A,"합계",G:G)</f>
        <v>1077</v>
      </c>
    </row>
    <row r="6" spans="1:24" ht="23.25" thickBot="1">
      <c r="A6" s="3" t="s">
        <v>32</v>
      </c>
      <c r="B6" s="3"/>
      <c r="C6" s="4">
        <v>9315</v>
      </c>
      <c r="D6" s="4">
        <v>9314</v>
      </c>
      <c r="E6" s="4">
        <v>4004</v>
      </c>
      <c r="F6" s="4">
        <v>3861</v>
      </c>
      <c r="G6" s="5">
        <v>100</v>
      </c>
      <c r="H6" s="5">
        <v>854</v>
      </c>
      <c r="I6" s="5">
        <v>263</v>
      </c>
      <c r="J6" s="4">
        <v>9082</v>
      </c>
      <c r="K6" s="5">
        <v>232</v>
      </c>
      <c r="L6" s="5">
        <v>1</v>
      </c>
      <c r="T6" t="s">
        <v>2930</v>
      </c>
      <c r="U6">
        <f>U5-U7</f>
        <v>79983</v>
      </c>
      <c r="V6">
        <f>V5-V7</f>
        <v>23214</v>
      </c>
      <c r="W6">
        <f>W5-W7</f>
        <v>46706</v>
      </c>
      <c r="X6">
        <f>X5-X7</f>
        <v>698</v>
      </c>
    </row>
    <row r="7" spans="1:24" ht="23.25" thickBot="1">
      <c r="A7" s="3" t="s">
        <v>33</v>
      </c>
      <c r="B7" s="3"/>
      <c r="C7" s="5">
        <v>395</v>
      </c>
      <c r="D7" s="5">
        <v>100</v>
      </c>
      <c r="E7" s="5">
        <v>56</v>
      </c>
      <c r="F7" s="5">
        <v>32</v>
      </c>
      <c r="G7" s="5">
        <v>0</v>
      </c>
      <c r="H7" s="5">
        <v>10</v>
      </c>
      <c r="I7" s="5">
        <v>1</v>
      </c>
      <c r="J7" s="5">
        <v>99</v>
      </c>
      <c r="K7" s="5">
        <v>1</v>
      </c>
      <c r="L7" s="5">
        <v>295</v>
      </c>
      <c r="T7" t="s">
        <v>2931</v>
      </c>
      <c r="U7">
        <f>U11+U10+U9</f>
        <v>49947</v>
      </c>
      <c r="V7">
        <f>V11+V10+V9</f>
        <v>20836</v>
      </c>
      <c r="W7">
        <f>W11+W10+W9</f>
        <v>22653</v>
      </c>
      <c r="X7">
        <f>X11+X10+X9</f>
        <v>379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1</v>
      </c>
      <c r="F8" s="5">
        <v>3</v>
      </c>
      <c r="G8" s="5">
        <v>0</v>
      </c>
      <c r="H8" s="5">
        <v>0</v>
      </c>
      <c r="I8" s="5">
        <v>0</v>
      </c>
      <c r="J8" s="5">
        <v>4</v>
      </c>
      <c r="K8" s="5">
        <v>0</v>
      </c>
      <c r="L8" s="5">
        <v>-4</v>
      </c>
      <c r="V8" s="8"/>
      <c r="W8" s="8"/>
      <c r="X8" s="8"/>
    </row>
    <row r="9" spans="1:24" ht="17.25" thickBot="1">
      <c r="A9" s="3" t="s">
        <v>6838</v>
      </c>
      <c r="B9" s="3" t="s">
        <v>36</v>
      </c>
      <c r="C9" s="4">
        <v>9466</v>
      </c>
      <c r="D9" s="4">
        <v>6256</v>
      </c>
      <c r="E9" s="4">
        <v>1609</v>
      </c>
      <c r="F9" s="4">
        <v>3953</v>
      </c>
      <c r="G9" s="5">
        <v>59</v>
      </c>
      <c r="H9" s="5">
        <v>487</v>
      </c>
      <c r="I9" s="5">
        <v>69</v>
      </c>
      <c r="J9" s="4">
        <v>6177</v>
      </c>
      <c r="K9" s="5">
        <v>79</v>
      </c>
      <c r="L9" s="4">
        <v>3210</v>
      </c>
      <c r="T9" t="s">
        <v>2934</v>
      </c>
      <c r="U9">
        <f>SUMIF($A:$A,"거소·선상투표",D:D)+SUMIF($A:$A,"국외부재자투표",D:D)+SUMIF($A:$A,"국외부재자투표(공관)",D:D)</f>
        <v>422</v>
      </c>
      <c r="V9">
        <f t="shared" ref="V9:X11" si="1">SUMIF($A:$A,"거소·선상투표",E:E)+SUMIF($A:$A,"국외부재자투표",E:E)+SUMIF($A:$A,"국외부재자투표(공관)",E:E)</f>
        <v>147</v>
      </c>
      <c r="W9">
        <f t="shared" si="1"/>
        <v>188</v>
      </c>
      <c r="X9">
        <f t="shared" si="1"/>
        <v>11</v>
      </c>
    </row>
    <row r="10" spans="1:24" ht="23.25" thickBot="1">
      <c r="A10" s="3"/>
      <c r="B10" s="3" t="s">
        <v>37</v>
      </c>
      <c r="C10" s="4">
        <v>2426</v>
      </c>
      <c r="D10" s="4">
        <v>2426</v>
      </c>
      <c r="E10" s="5">
        <v>791</v>
      </c>
      <c r="F10" s="4">
        <v>1359</v>
      </c>
      <c r="G10" s="5">
        <v>19</v>
      </c>
      <c r="H10" s="5">
        <v>210</v>
      </c>
      <c r="I10" s="5">
        <v>28</v>
      </c>
      <c r="J10" s="4">
        <v>2407</v>
      </c>
      <c r="K10" s="5">
        <v>19</v>
      </c>
      <c r="L10" s="5">
        <v>0</v>
      </c>
      <c r="T10" t="s">
        <v>2932</v>
      </c>
      <c r="U10">
        <f>SUMIF($B:$B,"관내사전투표",D:D)</f>
        <v>40211</v>
      </c>
      <c r="V10">
        <f t="shared" ref="V10:X12" si="2">SUMIF($B:$B,"관내사전투표",E:E)</f>
        <v>16685</v>
      </c>
      <c r="W10">
        <f t="shared" si="2"/>
        <v>18604</v>
      </c>
      <c r="X10">
        <f t="shared" si="2"/>
        <v>268</v>
      </c>
    </row>
    <row r="11" spans="1:24" ht="17.25" thickBot="1">
      <c r="A11" s="3"/>
      <c r="B11" s="3" t="s">
        <v>6837</v>
      </c>
      <c r="C11" s="4">
        <v>2081</v>
      </c>
      <c r="D11" s="4">
        <v>1095</v>
      </c>
      <c r="E11" s="5">
        <v>250</v>
      </c>
      <c r="F11" s="5">
        <v>717</v>
      </c>
      <c r="G11" s="5">
        <v>13</v>
      </c>
      <c r="H11" s="5">
        <v>85</v>
      </c>
      <c r="I11" s="5">
        <v>13</v>
      </c>
      <c r="J11" s="4">
        <v>1078</v>
      </c>
      <c r="K11" s="5">
        <v>17</v>
      </c>
      <c r="L11" s="5">
        <v>986</v>
      </c>
      <c r="T11" t="s">
        <v>2933</v>
      </c>
      <c r="U11">
        <f>SUMIF($A:$A,"관외사전투표",D:D)</f>
        <v>9314</v>
      </c>
      <c r="V11">
        <f t="shared" ref="V11:X13" si="3">SUMIF($A:$A,"관외사전투표",E:E)</f>
        <v>4004</v>
      </c>
      <c r="W11">
        <f t="shared" si="3"/>
        <v>3861</v>
      </c>
      <c r="X11">
        <f t="shared" si="3"/>
        <v>100</v>
      </c>
    </row>
    <row r="12" spans="1:24" ht="17.25" thickBot="1">
      <c r="A12" s="3"/>
      <c r="B12" s="3" t="s">
        <v>6836</v>
      </c>
      <c r="C12" s="4">
        <v>1679</v>
      </c>
      <c r="D12" s="5">
        <v>979</v>
      </c>
      <c r="E12" s="5">
        <v>194</v>
      </c>
      <c r="F12" s="5">
        <v>676</v>
      </c>
      <c r="G12" s="5">
        <v>7</v>
      </c>
      <c r="H12" s="5">
        <v>75</v>
      </c>
      <c r="I12" s="5">
        <v>13</v>
      </c>
      <c r="J12" s="5">
        <v>965</v>
      </c>
      <c r="K12" s="5">
        <v>14</v>
      </c>
      <c r="L12" s="5">
        <v>700</v>
      </c>
    </row>
    <row r="13" spans="1:24" ht="17.25" thickBot="1">
      <c r="A13" s="3"/>
      <c r="B13" s="3" t="s">
        <v>6835</v>
      </c>
      <c r="C13" s="4">
        <v>1622</v>
      </c>
      <c r="D13" s="5">
        <v>936</v>
      </c>
      <c r="E13" s="5">
        <v>210</v>
      </c>
      <c r="F13" s="5">
        <v>631</v>
      </c>
      <c r="G13" s="5">
        <v>10</v>
      </c>
      <c r="H13" s="5">
        <v>62</v>
      </c>
      <c r="I13" s="5">
        <v>9</v>
      </c>
      <c r="J13" s="5">
        <v>922</v>
      </c>
      <c r="K13" s="5">
        <v>14</v>
      </c>
      <c r="L13" s="5">
        <v>686</v>
      </c>
    </row>
    <row r="14" spans="1:24" ht="17.25" thickBot="1">
      <c r="A14" s="3"/>
      <c r="B14" s="3" t="s">
        <v>6834</v>
      </c>
      <c r="C14" s="4">
        <v>1658</v>
      </c>
      <c r="D14" s="5">
        <v>820</v>
      </c>
      <c r="E14" s="5">
        <v>164</v>
      </c>
      <c r="F14" s="5">
        <v>570</v>
      </c>
      <c r="G14" s="5">
        <v>10</v>
      </c>
      <c r="H14" s="5">
        <v>55</v>
      </c>
      <c r="I14" s="5">
        <v>6</v>
      </c>
      <c r="J14" s="5">
        <v>805</v>
      </c>
      <c r="K14" s="5">
        <v>15</v>
      </c>
      <c r="L14" s="5">
        <v>838</v>
      </c>
      <c r="U14" s="8"/>
      <c r="V14" s="8"/>
      <c r="W14" s="8"/>
      <c r="X14" s="8"/>
    </row>
    <row r="15" spans="1:24" ht="17.25" thickBot="1">
      <c r="A15" s="3" t="s">
        <v>6833</v>
      </c>
      <c r="B15" s="3" t="s">
        <v>36</v>
      </c>
      <c r="C15" s="4">
        <v>14649</v>
      </c>
      <c r="D15" s="4">
        <v>9517</v>
      </c>
      <c r="E15" s="4">
        <v>3339</v>
      </c>
      <c r="F15" s="4">
        <v>4931</v>
      </c>
      <c r="G15" s="5">
        <v>86</v>
      </c>
      <c r="H15" s="5">
        <v>939</v>
      </c>
      <c r="I15" s="5">
        <v>119</v>
      </c>
      <c r="J15" s="4">
        <v>9414</v>
      </c>
      <c r="K15" s="5">
        <v>103</v>
      </c>
      <c r="L15" s="4">
        <v>5132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3436</v>
      </c>
      <c r="D16" s="4">
        <v>3435</v>
      </c>
      <c r="E16" s="4">
        <v>1539</v>
      </c>
      <c r="F16" s="4">
        <v>1435</v>
      </c>
      <c r="G16" s="5">
        <v>28</v>
      </c>
      <c r="H16" s="5">
        <v>366</v>
      </c>
      <c r="I16" s="5">
        <v>37</v>
      </c>
      <c r="J16" s="4">
        <v>3405</v>
      </c>
      <c r="K16" s="5">
        <v>30</v>
      </c>
      <c r="L16" s="5">
        <v>1</v>
      </c>
    </row>
    <row r="17" spans="1:12" ht="23.25" thickBot="1">
      <c r="A17" s="3"/>
      <c r="B17" s="3" t="s">
        <v>6832</v>
      </c>
      <c r="C17" s="4">
        <v>2608</v>
      </c>
      <c r="D17" s="4">
        <v>1391</v>
      </c>
      <c r="E17" s="5">
        <v>442</v>
      </c>
      <c r="F17" s="5">
        <v>766</v>
      </c>
      <c r="G17" s="5">
        <v>15</v>
      </c>
      <c r="H17" s="5">
        <v>139</v>
      </c>
      <c r="I17" s="5">
        <v>14</v>
      </c>
      <c r="J17" s="4">
        <v>1376</v>
      </c>
      <c r="K17" s="5">
        <v>15</v>
      </c>
      <c r="L17" s="4">
        <v>1217</v>
      </c>
    </row>
    <row r="18" spans="1:12" ht="23.25" thickBot="1">
      <c r="A18" s="3"/>
      <c r="B18" s="3" t="s">
        <v>6831</v>
      </c>
      <c r="C18" s="4">
        <v>2723</v>
      </c>
      <c r="D18" s="4">
        <v>1490</v>
      </c>
      <c r="E18" s="5">
        <v>417</v>
      </c>
      <c r="F18" s="5">
        <v>847</v>
      </c>
      <c r="G18" s="5">
        <v>17</v>
      </c>
      <c r="H18" s="5">
        <v>157</v>
      </c>
      <c r="I18" s="5">
        <v>30</v>
      </c>
      <c r="J18" s="4">
        <v>1468</v>
      </c>
      <c r="K18" s="5">
        <v>22</v>
      </c>
      <c r="L18" s="4">
        <v>1233</v>
      </c>
    </row>
    <row r="19" spans="1:12" ht="23.25" thickBot="1">
      <c r="A19" s="3"/>
      <c r="B19" s="3" t="s">
        <v>6830</v>
      </c>
      <c r="C19" s="4">
        <v>3077</v>
      </c>
      <c r="D19" s="4">
        <v>1638</v>
      </c>
      <c r="E19" s="5">
        <v>420</v>
      </c>
      <c r="F19" s="4">
        <v>1037</v>
      </c>
      <c r="G19" s="5">
        <v>11</v>
      </c>
      <c r="H19" s="5">
        <v>125</v>
      </c>
      <c r="I19" s="5">
        <v>24</v>
      </c>
      <c r="J19" s="4">
        <v>1617</v>
      </c>
      <c r="K19" s="5">
        <v>21</v>
      </c>
      <c r="L19" s="4">
        <v>1439</v>
      </c>
    </row>
    <row r="20" spans="1:12" ht="23.25" thickBot="1">
      <c r="A20" s="3"/>
      <c r="B20" s="3" t="s">
        <v>6829</v>
      </c>
      <c r="C20" s="4">
        <v>2805</v>
      </c>
      <c r="D20" s="4">
        <v>1563</v>
      </c>
      <c r="E20" s="5">
        <v>521</v>
      </c>
      <c r="F20" s="5">
        <v>846</v>
      </c>
      <c r="G20" s="5">
        <v>15</v>
      </c>
      <c r="H20" s="5">
        <v>152</v>
      </c>
      <c r="I20" s="5">
        <v>14</v>
      </c>
      <c r="J20" s="4">
        <v>1548</v>
      </c>
      <c r="K20" s="5">
        <v>15</v>
      </c>
      <c r="L20" s="4">
        <v>1242</v>
      </c>
    </row>
    <row r="21" spans="1:12" ht="17.25" thickBot="1">
      <c r="A21" s="3" t="s">
        <v>6828</v>
      </c>
      <c r="B21" s="3" t="s">
        <v>36</v>
      </c>
      <c r="C21" s="4">
        <v>7674</v>
      </c>
      <c r="D21" s="4">
        <v>5080</v>
      </c>
      <c r="E21" s="4">
        <v>1548</v>
      </c>
      <c r="F21" s="4">
        <v>2895</v>
      </c>
      <c r="G21" s="5">
        <v>50</v>
      </c>
      <c r="H21" s="5">
        <v>452</v>
      </c>
      <c r="I21" s="5">
        <v>57</v>
      </c>
      <c r="J21" s="4">
        <v>5002</v>
      </c>
      <c r="K21" s="5">
        <v>78</v>
      </c>
      <c r="L21" s="4">
        <v>2594</v>
      </c>
    </row>
    <row r="22" spans="1:12" ht="23.25" thickBot="1">
      <c r="A22" s="3"/>
      <c r="B22" s="3" t="s">
        <v>37</v>
      </c>
      <c r="C22" s="4">
        <v>1864</v>
      </c>
      <c r="D22" s="4">
        <v>1864</v>
      </c>
      <c r="E22" s="5">
        <v>755</v>
      </c>
      <c r="F22" s="5">
        <v>877</v>
      </c>
      <c r="G22" s="5">
        <v>18</v>
      </c>
      <c r="H22" s="5">
        <v>169</v>
      </c>
      <c r="I22" s="5">
        <v>22</v>
      </c>
      <c r="J22" s="4">
        <v>1841</v>
      </c>
      <c r="K22" s="5">
        <v>23</v>
      </c>
      <c r="L22" s="5">
        <v>0</v>
      </c>
    </row>
    <row r="23" spans="1:12" ht="23.25" thickBot="1">
      <c r="A23" s="3"/>
      <c r="B23" s="3" t="s">
        <v>6827</v>
      </c>
      <c r="C23" s="4">
        <v>1932</v>
      </c>
      <c r="D23" s="4">
        <v>1002</v>
      </c>
      <c r="E23" s="5">
        <v>222</v>
      </c>
      <c r="F23" s="5">
        <v>651</v>
      </c>
      <c r="G23" s="5">
        <v>14</v>
      </c>
      <c r="H23" s="5">
        <v>91</v>
      </c>
      <c r="I23" s="5">
        <v>9</v>
      </c>
      <c r="J23" s="5">
        <v>987</v>
      </c>
      <c r="K23" s="5">
        <v>15</v>
      </c>
      <c r="L23" s="5">
        <v>930</v>
      </c>
    </row>
    <row r="24" spans="1:12" ht="23.25" thickBot="1">
      <c r="A24" s="3"/>
      <c r="B24" s="3" t="s">
        <v>6826</v>
      </c>
      <c r="C24" s="4">
        <v>2061</v>
      </c>
      <c r="D24" s="4">
        <v>1192</v>
      </c>
      <c r="E24" s="5">
        <v>321</v>
      </c>
      <c r="F24" s="5">
        <v>718</v>
      </c>
      <c r="G24" s="5">
        <v>13</v>
      </c>
      <c r="H24" s="5">
        <v>111</v>
      </c>
      <c r="I24" s="5">
        <v>13</v>
      </c>
      <c r="J24" s="4">
        <v>1176</v>
      </c>
      <c r="K24" s="5">
        <v>16</v>
      </c>
      <c r="L24" s="5">
        <v>869</v>
      </c>
    </row>
    <row r="25" spans="1:12" ht="23.25" thickBot="1">
      <c r="A25" s="3"/>
      <c r="B25" s="3" t="s">
        <v>6825</v>
      </c>
      <c r="C25" s="4">
        <v>1817</v>
      </c>
      <c r="D25" s="4">
        <v>1022</v>
      </c>
      <c r="E25" s="5">
        <v>250</v>
      </c>
      <c r="F25" s="5">
        <v>649</v>
      </c>
      <c r="G25" s="5">
        <v>5</v>
      </c>
      <c r="H25" s="5">
        <v>81</v>
      </c>
      <c r="I25" s="5">
        <v>13</v>
      </c>
      <c r="J25" s="5">
        <v>998</v>
      </c>
      <c r="K25" s="5">
        <v>24</v>
      </c>
      <c r="L25" s="5">
        <v>795</v>
      </c>
    </row>
    <row r="26" spans="1:12" ht="17.25" thickBot="1">
      <c r="A26" s="3" t="s">
        <v>6824</v>
      </c>
      <c r="B26" s="3" t="s">
        <v>36</v>
      </c>
      <c r="C26" s="4">
        <v>4523</v>
      </c>
      <c r="D26" s="4">
        <v>3080</v>
      </c>
      <c r="E26" s="5">
        <v>925</v>
      </c>
      <c r="F26" s="4">
        <v>1781</v>
      </c>
      <c r="G26" s="5">
        <v>14</v>
      </c>
      <c r="H26" s="5">
        <v>291</v>
      </c>
      <c r="I26" s="5">
        <v>31</v>
      </c>
      <c r="J26" s="4">
        <v>3042</v>
      </c>
      <c r="K26" s="5">
        <v>38</v>
      </c>
      <c r="L26" s="4">
        <v>1443</v>
      </c>
    </row>
    <row r="27" spans="1:12" ht="23.25" thickBot="1">
      <c r="A27" s="3"/>
      <c r="B27" s="3" t="s">
        <v>37</v>
      </c>
      <c r="C27" s="4">
        <v>1550</v>
      </c>
      <c r="D27" s="4">
        <v>1550</v>
      </c>
      <c r="E27" s="5">
        <v>539</v>
      </c>
      <c r="F27" s="5">
        <v>822</v>
      </c>
      <c r="G27" s="5">
        <v>7</v>
      </c>
      <c r="H27" s="5">
        <v>142</v>
      </c>
      <c r="I27" s="5">
        <v>20</v>
      </c>
      <c r="J27" s="4">
        <v>1530</v>
      </c>
      <c r="K27" s="5">
        <v>20</v>
      </c>
      <c r="L27" s="5">
        <v>0</v>
      </c>
    </row>
    <row r="28" spans="1:12" ht="23.25" thickBot="1">
      <c r="A28" s="3"/>
      <c r="B28" s="3" t="s">
        <v>6823</v>
      </c>
      <c r="C28" s="4">
        <v>1880</v>
      </c>
      <c r="D28" s="4">
        <v>1026</v>
      </c>
      <c r="E28" s="5">
        <v>261</v>
      </c>
      <c r="F28" s="5">
        <v>648</v>
      </c>
      <c r="G28" s="5">
        <v>4</v>
      </c>
      <c r="H28" s="5">
        <v>95</v>
      </c>
      <c r="I28" s="5">
        <v>5</v>
      </c>
      <c r="J28" s="4">
        <v>1013</v>
      </c>
      <c r="K28" s="5">
        <v>13</v>
      </c>
      <c r="L28" s="5">
        <v>854</v>
      </c>
    </row>
    <row r="29" spans="1:12" ht="23.25" thickBot="1">
      <c r="A29" s="3"/>
      <c r="B29" s="3" t="s">
        <v>6822</v>
      </c>
      <c r="C29" s="4">
        <v>1093</v>
      </c>
      <c r="D29" s="5">
        <v>504</v>
      </c>
      <c r="E29" s="5">
        <v>125</v>
      </c>
      <c r="F29" s="5">
        <v>311</v>
      </c>
      <c r="G29" s="5">
        <v>3</v>
      </c>
      <c r="H29" s="5">
        <v>54</v>
      </c>
      <c r="I29" s="5">
        <v>6</v>
      </c>
      <c r="J29" s="5">
        <v>499</v>
      </c>
      <c r="K29" s="5">
        <v>5</v>
      </c>
      <c r="L29" s="5">
        <v>589</v>
      </c>
    </row>
    <row r="30" spans="1:12" ht="17.25" thickBot="1">
      <c r="A30" s="3" t="s">
        <v>6821</v>
      </c>
      <c r="B30" s="3" t="s">
        <v>36</v>
      </c>
      <c r="C30" s="4">
        <v>9116</v>
      </c>
      <c r="D30" s="4">
        <v>6218</v>
      </c>
      <c r="E30" s="4">
        <v>2185</v>
      </c>
      <c r="F30" s="4">
        <v>3186</v>
      </c>
      <c r="G30" s="5">
        <v>55</v>
      </c>
      <c r="H30" s="5">
        <v>636</v>
      </c>
      <c r="I30" s="5">
        <v>87</v>
      </c>
      <c r="J30" s="4">
        <v>6149</v>
      </c>
      <c r="K30" s="5">
        <v>69</v>
      </c>
      <c r="L30" s="4">
        <v>2898</v>
      </c>
    </row>
    <row r="31" spans="1:12" ht="23.25" thickBot="1">
      <c r="A31" s="3"/>
      <c r="B31" s="3" t="s">
        <v>37</v>
      </c>
      <c r="C31" s="4">
        <v>2407</v>
      </c>
      <c r="D31" s="4">
        <v>2407</v>
      </c>
      <c r="E31" s="4">
        <v>1032</v>
      </c>
      <c r="F31" s="4">
        <v>1047</v>
      </c>
      <c r="G31" s="5">
        <v>18</v>
      </c>
      <c r="H31" s="5">
        <v>252</v>
      </c>
      <c r="I31" s="5">
        <v>28</v>
      </c>
      <c r="J31" s="4">
        <v>2377</v>
      </c>
      <c r="K31" s="5">
        <v>30</v>
      </c>
      <c r="L31" s="5">
        <v>0</v>
      </c>
    </row>
    <row r="32" spans="1:12" ht="23.25" thickBot="1">
      <c r="A32" s="3"/>
      <c r="B32" s="3" t="s">
        <v>6820</v>
      </c>
      <c r="C32" s="4">
        <v>1791</v>
      </c>
      <c r="D32" s="4">
        <v>1025</v>
      </c>
      <c r="E32" s="5">
        <v>305</v>
      </c>
      <c r="F32" s="5">
        <v>579</v>
      </c>
      <c r="G32" s="5">
        <v>13</v>
      </c>
      <c r="H32" s="5">
        <v>103</v>
      </c>
      <c r="I32" s="5">
        <v>21</v>
      </c>
      <c r="J32" s="4">
        <v>1021</v>
      </c>
      <c r="K32" s="5">
        <v>4</v>
      </c>
      <c r="L32" s="5">
        <v>766</v>
      </c>
    </row>
    <row r="33" spans="1:12" ht="23.25" thickBot="1">
      <c r="A33" s="3"/>
      <c r="B33" s="3" t="s">
        <v>6819</v>
      </c>
      <c r="C33" s="4">
        <v>3195</v>
      </c>
      <c r="D33" s="4">
        <v>1810</v>
      </c>
      <c r="E33" s="5">
        <v>600</v>
      </c>
      <c r="F33" s="5">
        <v>951</v>
      </c>
      <c r="G33" s="5">
        <v>18</v>
      </c>
      <c r="H33" s="5">
        <v>192</v>
      </c>
      <c r="I33" s="5">
        <v>27</v>
      </c>
      <c r="J33" s="4">
        <v>1788</v>
      </c>
      <c r="K33" s="5">
        <v>22</v>
      </c>
      <c r="L33" s="4">
        <v>1385</v>
      </c>
    </row>
    <row r="34" spans="1:12" ht="23.25" thickBot="1">
      <c r="A34" s="3"/>
      <c r="B34" s="3" t="s">
        <v>6818</v>
      </c>
      <c r="C34" s="4">
        <v>1723</v>
      </c>
      <c r="D34" s="5">
        <v>976</v>
      </c>
      <c r="E34" s="5">
        <v>248</v>
      </c>
      <c r="F34" s="5">
        <v>609</v>
      </c>
      <c r="G34" s="5">
        <v>6</v>
      </c>
      <c r="H34" s="5">
        <v>89</v>
      </c>
      <c r="I34" s="5">
        <v>11</v>
      </c>
      <c r="J34" s="5">
        <v>963</v>
      </c>
      <c r="K34" s="5">
        <v>13</v>
      </c>
      <c r="L34" s="5">
        <v>747</v>
      </c>
    </row>
    <row r="35" spans="1:12" ht="17.25" thickBot="1">
      <c r="A35" s="3" t="s">
        <v>6817</v>
      </c>
      <c r="B35" s="3" t="s">
        <v>36</v>
      </c>
      <c r="C35" s="4">
        <v>16250</v>
      </c>
      <c r="D35" s="4">
        <v>10644</v>
      </c>
      <c r="E35" s="4">
        <v>3756</v>
      </c>
      <c r="F35" s="4">
        <v>5072</v>
      </c>
      <c r="G35" s="5">
        <v>71</v>
      </c>
      <c r="H35" s="4">
        <v>1541</v>
      </c>
      <c r="I35" s="5">
        <v>81</v>
      </c>
      <c r="J35" s="4">
        <v>10521</v>
      </c>
      <c r="K35" s="5">
        <v>123</v>
      </c>
      <c r="L35" s="4">
        <v>5606</v>
      </c>
    </row>
    <row r="36" spans="1:12" ht="23.25" thickBot="1">
      <c r="A36" s="3"/>
      <c r="B36" s="3" t="s">
        <v>37</v>
      </c>
      <c r="C36" s="4">
        <v>4124</v>
      </c>
      <c r="D36" s="4">
        <v>4124</v>
      </c>
      <c r="E36" s="4">
        <v>1794</v>
      </c>
      <c r="F36" s="4">
        <v>1662</v>
      </c>
      <c r="G36" s="5">
        <v>25</v>
      </c>
      <c r="H36" s="5">
        <v>583</v>
      </c>
      <c r="I36" s="5">
        <v>25</v>
      </c>
      <c r="J36" s="4">
        <v>4089</v>
      </c>
      <c r="K36" s="5">
        <v>35</v>
      </c>
      <c r="L36" s="5">
        <v>0</v>
      </c>
    </row>
    <row r="37" spans="1:12" ht="17.25" thickBot="1">
      <c r="A37" s="3"/>
      <c r="B37" s="3" t="s">
        <v>6816</v>
      </c>
      <c r="C37" s="4">
        <v>2908</v>
      </c>
      <c r="D37" s="4">
        <v>1553</v>
      </c>
      <c r="E37" s="5">
        <v>465</v>
      </c>
      <c r="F37" s="5">
        <v>809</v>
      </c>
      <c r="G37" s="5">
        <v>10</v>
      </c>
      <c r="H37" s="5">
        <v>247</v>
      </c>
      <c r="I37" s="5">
        <v>8</v>
      </c>
      <c r="J37" s="4">
        <v>1539</v>
      </c>
      <c r="K37" s="5">
        <v>14</v>
      </c>
      <c r="L37" s="4">
        <v>1355</v>
      </c>
    </row>
    <row r="38" spans="1:12" ht="17.25" thickBot="1">
      <c r="A38" s="3"/>
      <c r="B38" s="3" t="s">
        <v>6815</v>
      </c>
      <c r="C38" s="4">
        <v>2702</v>
      </c>
      <c r="D38" s="4">
        <v>1427</v>
      </c>
      <c r="E38" s="5">
        <v>428</v>
      </c>
      <c r="F38" s="5">
        <v>755</v>
      </c>
      <c r="G38" s="5">
        <v>9</v>
      </c>
      <c r="H38" s="5">
        <v>206</v>
      </c>
      <c r="I38" s="5">
        <v>10</v>
      </c>
      <c r="J38" s="4">
        <v>1408</v>
      </c>
      <c r="K38" s="5">
        <v>19</v>
      </c>
      <c r="L38" s="4">
        <v>1275</v>
      </c>
    </row>
    <row r="39" spans="1:12" ht="17.25" thickBot="1">
      <c r="A39" s="3"/>
      <c r="B39" s="3" t="s">
        <v>6814</v>
      </c>
      <c r="C39" s="4">
        <v>3318</v>
      </c>
      <c r="D39" s="4">
        <v>1815</v>
      </c>
      <c r="E39" s="5">
        <v>560</v>
      </c>
      <c r="F39" s="5">
        <v>907</v>
      </c>
      <c r="G39" s="5">
        <v>19</v>
      </c>
      <c r="H39" s="5">
        <v>273</v>
      </c>
      <c r="I39" s="5">
        <v>24</v>
      </c>
      <c r="J39" s="4">
        <v>1783</v>
      </c>
      <c r="K39" s="5">
        <v>32</v>
      </c>
      <c r="L39" s="4">
        <v>1503</v>
      </c>
    </row>
    <row r="40" spans="1:12" ht="17.25" thickBot="1">
      <c r="A40" s="3"/>
      <c r="B40" s="3" t="s">
        <v>6813</v>
      </c>
      <c r="C40" s="4">
        <v>3198</v>
      </c>
      <c r="D40" s="4">
        <v>1725</v>
      </c>
      <c r="E40" s="5">
        <v>509</v>
      </c>
      <c r="F40" s="5">
        <v>939</v>
      </c>
      <c r="G40" s="5">
        <v>8</v>
      </c>
      <c r="H40" s="5">
        <v>232</v>
      </c>
      <c r="I40" s="5">
        <v>14</v>
      </c>
      <c r="J40" s="4">
        <v>1702</v>
      </c>
      <c r="K40" s="5">
        <v>23</v>
      </c>
      <c r="L40" s="4">
        <v>1473</v>
      </c>
    </row>
    <row r="41" spans="1:12" ht="17.25" thickBot="1">
      <c r="A41" s="3" t="s">
        <v>2245</v>
      </c>
      <c r="B41" s="3" t="s">
        <v>36</v>
      </c>
      <c r="C41" s="4">
        <v>12022</v>
      </c>
      <c r="D41" s="4">
        <v>7511</v>
      </c>
      <c r="E41" s="4">
        <v>1909</v>
      </c>
      <c r="F41" s="4">
        <v>4854</v>
      </c>
      <c r="G41" s="5">
        <v>76</v>
      </c>
      <c r="H41" s="5">
        <v>457</v>
      </c>
      <c r="I41" s="5">
        <v>104</v>
      </c>
      <c r="J41" s="4">
        <v>7400</v>
      </c>
      <c r="K41" s="5">
        <v>111</v>
      </c>
      <c r="L41" s="4">
        <v>4511</v>
      </c>
    </row>
    <row r="42" spans="1:12" ht="23.25" thickBot="1">
      <c r="A42" s="3"/>
      <c r="B42" s="3" t="s">
        <v>37</v>
      </c>
      <c r="C42" s="4">
        <v>2284</v>
      </c>
      <c r="D42" s="4">
        <v>2284</v>
      </c>
      <c r="E42" s="5">
        <v>787</v>
      </c>
      <c r="F42" s="4">
        <v>1261</v>
      </c>
      <c r="G42" s="5">
        <v>20</v>
      </c>
      <c r="H42" s="5">
        <v>161</v>
      </c>
      <c r="I42" s="5">
        <v>41</v>
      </c>
      <c r="J42" s="4">
        <v>2270</v>
      </c>
      <c r="K42" s="5">
        <v>14</v>
      </c>
      <c r="L42" s="5">
        <v>0</v>
      </c>
    </row>
    <row r="43" spans="1:12" ht="17.25" thickBot="1">
      <c r="A43" s="3"/>
      <c r="B43" s="3" t="s">
        <v>2246</v>
      </c>
      <c r="C43" s="4">
        <v>2927</v>
      </c>
      <c r="D43" s="4">
        <v>1464</v>
      </c>
      <c r="E43" s="5">
        <v>285</v>
      </c>
      <c r="F43" s="4">
        <v>1060</v>
      </c>
      <c r="G43" s="5">
        <v>11</v>
      </c>
      <c r="H43" s="5">
        <v>69</v>
      </c>
      <c r="I43" s="5">
        <v>15</v>
      </c>
      <c r="J43" s="4">
        <v>1440</v>
      </c>
      <c r="K43" s="5">
        <v>24</v>
      </c>
      <c r="L43" s="4">
        <v>1463</v>
      </c>
    </row>
    <row r="44" spans="1:12" ht="17.25" thickBot="1">
      <c r="A44" s="3"/>
      <c r="B44" s="3" t="s">
        <v>2247</v>
      </c>
      <c r="C44" s="4">
        <v>2308</v>
      </c>
      <c r="D44" s="4">
        <v>1285</v>
      </c>
      <c r="E44" s="5">
        <v>268</v>
      </c>
      <c r="F44" s="5">
        <v>874</v>
      </c>
      <c r="G44" s="5">
        <v>21</v>
      </c>
      <c r="H44" s="5">
        <v>86</v>
      </c>
      <c r="I44" s="5">
        <v>17</v>
      </c>
      <c r="J44" s="4">
        <v>1266</v>
      </c>
      <c r="K44" s="5">
        <v>19</v>
      </c>
      <c r="L44" s="4">
        <v>1023</v>
      </c>
    </row>
    <row r="45" spans="1:12" ht="17.25" thickBot="1">
      <c r="A45" s="3"/>
      <c r="B45" s="3" t="s">
        <v>2248</v>
      </c>
      <c r="C45" s="4">
        <v>1792</v>
      </c>
      <c r="D45" s="5">
        <v>946</v>
      </c>
      <c r="E45" s="5">
        <v>220</v>
      </c>
      <c r="F45" s="5">
        <v>637</v>
      </c>
      <c r="G45" s="5">
        <v>9</v>
      </c>
      <c r="H45" s="5">
        <v>44</v>
      </c>
      <c r="I45" s="5">
        <v>14</v>
      </c>
      <c r="J45" s="5">
        <v>924</v>
      </c>
      <c r="K45" s="5">
        <v>22</v>
      </c>
      <c r="L45" s="5">
        <v>846</v>
      </c>
    </row>
    <row r="46" spans="1:12" ht="17.25" thickBot="1">
      <c r="A46" s="3"/>
      <c r="B46" s="3" t="s">
        <v>6812</v>
      </c>
      <c r="C46" s="4">
        <v>1639</v>
      </c>
      <c r="D46" s="5">
        <v>978</v>
      </c>
      <c r="E46" s="5">
        <v>221</v>
      </c>
      <c r="F46" s="5">
        <v>650</v>
      </c>
      <c r="G46" s="5">
        <v>8</v>
      </c>
      <c r="H46" s="5">
        <v>68</v>
      </c>
      <c r="I46" s="5">
        <v>13</v>
      </c>
      <c r="J46" s="5">
        <v>960</v>
      </c>
      <c r="K46" s="5">
        <v>18</v>
      </c>
      <c r="L46" s="5">
        <v>661</v>
      </c>
    </row>
    <row r="47" spans="1:12" ht="17.25" thickBot="1">
      <c r="A47" s="3"/>
      <c r="B47" s="3" t="s">
        <v>6811</v>
      </c>
      <c r="C47" s="4">
        <v>1072</v>
      </c>
      <c r="D47" s="5">
        <v>554</v>
      </c>
      <c r="E47" s="5">
        <v>128</v>
      </c>
      <c r="F47" s="5">
        <v>372</v>
      </c>
      <c r="G47" s="5">
        <v>7</v>
      </c>
      <c r="H47" s="5">
        <v>29</v>
      </c>
      <c r="I47" s="5">
        <v>4</v>
      </c>
      <c r="J47" s="5">
        <v>540</v>
      </c>
      <c r="K47" s="5">
        <v>14</v>
      </c>
      <c r="L47" s="5">
        <v>518</v>
      </c>
    </row>
    <row r="48" spans="1:12" ht="17.25" thickBot="1">
      <c r="A48" s="3" t="s">
        <v>6810</v>
      </c>
      <c r="B48" s="3" t="s">
        <v>36</v>
      </c>
      <c r="C48" s="4">
        <v>16485</v>
      </c>
      <c r="D48" s="4">
        <v>11222</v>
      </c>
      <c r="E48" s="4">
        <v>3476</v>
      </c>
      <c r="F48" s="4">
        <v>6515</v>
      </c>
      <c r="G48" s="5">
        <v>88</v>
      </c>
      <c r="H48" s="5">
        <v>878</v>
      </c>
      <c r="I48" s="5">
        <v>130</v>
      </c>
      <c r="J48" s="4">
        <v>11087</v>
      </c>
      <c r="K48" s="5">
        <v>135</v>
      </c>
      <c r="L48" s="4">
        <v>5263</v>
      </c>
    </row>
    <row r="49" spans="1:12" ht="23.25" thickBot="1">
      <c r="A49" s="3"/>
      <c r="B49" s="3" t="s">
        <v>37</v>
      </c>
      <c r="C49" s="4">
        <v>3434</v>
      </c>
      <c r="D49" s="4">
        <v>3432</v>
      </c>
      <c r="E49" s="4">
        <v>1336</v>
      </c>
      <c r="F49" s="4">
        <v>1761</v>
      </c>
      <c r="G49" s="5">
        <v>22</v>
      </c>
      <c r="H49" s="5">
        <v>258</v>
      </c>
      <c r="I49" s="5">
        <v>26</v>
      </c>
      <c r="J49" s="4">
        <v>3403</v>
      </c>
      <c r="K49" s="5">
        <v>29</v>
      </c>
      <c r="L49" s="5">
        <v>2</v>
      </c>
    </row>
    <row r="50" spans="1:12" ht="17.25" thickBot="1">
      <c r="A50" s="3"/>
      <c r="B50" s="3" t="s">
        <v>6809</v>
      </c>
      <c r="C50" s="4">
        <v>3332</v>
      </c>
      <c r="D50" s="4">
        <v>1944</v>
      </c>
      <c r="E50" s="5">
        <v>504</v>
      </c>
      <c r="F50" s="4">
        <v>1235</v>
      </c>
      <c r="G50" s="5">
        <v>19</v>
      </c>
      <c r="H50" s="5">
        <v>132</v>
      </c>
      <c r="I50" s="5">
        <v>27</v>
      </c>
      <c r="J50" s="4">
        <v>1917</v>
      </c>
      <c r="K50" s="5">
        <v>27</v>
      </c>
      <c r="L50" s="4">
        <v>1388</v>
      </c>
    </row>
    <row r="51" spans="1:12" ht="17.25" thickBot="1">
      <c r="A51" s="3"/>
      <c r="B51" s="3" t="s">
        <v>6808</v>
      </c>
      <c r="C51" s="4">
        <v>1756</v>
      </c>
      <c r="D51" s="5">
        <v>881</v>
      </c>
      <c r="E51" s="5">
        <v>204</v>
      </c>
      <c r="F51" s="5">
        <v>607</v>
      </c>
      <c r="G51" s="5">
        <v>12</v>
      </c>
      <c r="H51" s="5">
        <v>33</v>
      </c>
      <c r="I51" s="5">
        <v>10</v>
      </c>
      <c r="J51" s="5">
        <v>866</v>
      </c>
      <c r="K51" s="5">
        <v>15</v>
      </c>
      <c r="L51" s="5">
        <v>875</v>
      </c>
    </row>
    <row r="52" spans="1:12" ht="17.25" thickBot="1">
      <c r="A52" s="3"/>
      <c r="B52" s="3" t="s">
        <v>6807</v>
      </c>
      <c r="C52" s="4">
        <v>1855</v>
      </c>
      <c r="D52" s="4">
        <v>1065</v>
      </c>
      <c r="E52" s="5">
        <v>270</v>
      </c>
      <c r="F52" s="5">
        <v>664</v>
      </c>
      <c r="G52" s="5">
        <v>8</v>
      </c>
      <c r="H52" s="5">
        <v>90</v>
      </c>
      <c r="I52" s="5">
        <v>13</v>
      </c>
      <c r="J52" s="4">
        <v>1045</v>
      </c>
      <c r="K52" s="5">
        <v>20</v>
      </c>
      <c r="L52" s="5">
        <v>790</v>
      </c>
    </row>
    <row r="53" spans="1:12" ht="17.25" thickBot="1">
      <c r="A53" s="3"/>
      <c r="B53" s="3" t="s">
        <v>6806</v>
      </c>
      <c r="C53" s="4">
        <v>3322</v>
      </c>
      <c r="D53" s="4">
        <v>2196</v>
      </c>
      <c r="E53" s="5">
        <v>657</v>
      </c>
      <c r="F53" s="4">
        <v>1293</v>
      </c>
      <c r="G53" s="5">
        <v>13</v>
      </c>
      <c r="H53" s="5">
        <v>193</v>
      </c>
      <c r="I53" s="5">
        <v>22</v>
      </c>
      <c r="J53" s="4">
        <v>2178</v>
      </c>
      <c r="K53" s="5">
        <v>18</v>
      </c>
      <c r="L53" s="4">
        <v>1126</v>
      </c>
    </row>
    <row r="54" spans="1:12" ht="17.25" thickBot="1">
      <c r="A54" s="3"/>
      <c r="B54" s="3" t="s">
        <v>6805</v>
      </c>
      <c r="C54" s="4">
        <v>2786</v>
      </c>
      <c r="D54" s="4">
        <v>1704</v>
      </c>
      <c r="E54" s="5">
        <v>505</v>
      </c>
      <c r="F54" s="5">
        <v>955</v>
      </c>
      <c r="G54" s="5">
        <v>14</v>
      </c>
      <c r="H54" s="5">
        <v>172</v>
      </c>
      <c r="I54" s="5">
        <v>32</v>
      </c>
      <c r="J54" s="4">
        <v>1678</v>
      </c>
      <c r="K54" s="5">
        <v>26</v>
      </c>
      <c r="L54" s="4">
        <v>1082</v>
      </c>
    </row>
    <row r="55" spans="1:12" ht="17.25" thickBot="1">
      <c r="A55" s="3" t="s">
        <v>6804</v>
      </c>
      <c r="B55" s="3" t="s">
        <v>36</v>
      </c>
      <c r="C55" s="4">
        <v>25092</v>
      </c>
      <c r="D55" s="4">
        <v>17823</v>
      </c>
      <c r="E55" s="4">
        <v>6357</v>
      </c>
      <c r="F55" s="4">
        <v>9300</v>
      </c>
      <c r="G55" s="5">
        <v>126</v>
      </c>
      <c r="H55" s="4">
        <v>1614</v>
      </c>
      <c r="I55" s="5">
        <v>263</v>
      </c>
      <c r="J55" s="4">
        <v>17660</v>
      </c>
      <c r="K55" s="5">
        <v>163</v>
      </c>
      <c r="L55" s="4">
        <v>7269</v>
      </c>
    </row>
    <row r="56" spans="1:12" ht="23.25" thickBot="1">
      <c r="A56" s="3"/>
      <c r="B56" s="3" t="s">
        <v>37</v>
      </c>
      <c r="C56" s="4">
        <v>4488</v>
      </c>
      <c r="D56" s="4">
        <v>4488</v>
      </c>
      <c r="E56" s="4">
        <v>1968</v>
      </c>
      <c r="F56" s="4">
        <v>1993</v>
      </c>
      <c r="G56" s="5">
        <v>25</v>
      </c>
      <c r="H56" s="5">
        <v>400</v>
      </c>
      <c r="I56" s="5">
        <v>64</v>
      </c>
      <c r="J56" s="4">
        <v>4450</v>
      </c>
      <c r="K56" s="5">
        <v>38</v>
      </c>
      <c r="L56" s="5">
        <v>0</v>
      </c>
    </row>
    <row r="57" spans="1:12" ht="17.25" thickBot="1">
      <c r="A57" s="3"/>
      <c r="B57" s="3" t="s">
        <v>6803</v>
      </c>
      <c r="C57" s="4">
        <v>2420</v>
      </c>
      <c r="D57" s="4">
        <v>1326</v>
      </c>
      <c r="E57" s="5">
        <v>406</v>
      </c>
      <c r="F57" s="5">
        <v>747</v>
      </c>
      <c r="G57" s="5">
        <v>18</v>
      </c>
      <c r="H57" s="5">
        <v>114</v>
      </c>
      <c r="I57" s="5">
        <v>25</v>
      </c>
      <c r="J57" s="4">
        <v>1310</v>
      </c>
      <c r="K57" s="5">
        <v>16</v>
      </c>
      <c r="L57" s="4">
        <v>1094</v>
      </c>
    </row>
    <row r="58" spans="1:12" ht="17.25" thickBot="1">
      <c r="A58" s="3"/>
      <c r="B58" s="3" t="s">
        <v>6802</v>
      </c>
      <c r="C58" s="4">
        <v>2431</v>
      </c>
      <c r="D58" s="4">
        <v>1378</v>
      </c>
      <c r="E58" s="5">
        <v>398</v>
      </c>
      <c r="F58" s="5">
        <v>795</v>
      </c>
      <c r="G58" s="5">
        <v>10</v>
      </c>
      <c r="H58" s="5">
        <v>134</v>
      </c>
      <c r="I58" s="5">
        <v>24</v>
      </c>
      <c r="J58" s="4">
        <v>1361</v>
      </c>
      <c r="K58" s="5">
        <v>17</v>
      </c>
      <c r="L58" s="4">
        <v>1053</v>
      </c>
    </row>
    <row r="59" spans="1:12" ht="17.25" thickBot="1">
      <c r="A59" s="3"/>
      <c r="B59" s="3" t="s">
        <v>6801</v>
      </c>
      <c r="C59" s="4">
        <v>3078</v>
      </c>
      <c r="D59" s="4">
        <v>1924</v>
      </c>
      <c r="E59" s="5">
        <v>544</v>
      </c>
      <c r="F59" s="4">
        <v>1172</v>
      </c>
      <c r="G59" s="5">
        <v>12</v>
      </c>
      <c r="H59" s="5">
        <v>147</v>
      </c>
      <c r="I59" s="5">
        <v>27</v>
      </c>
      <c r="J59" s="4">
        <v>1902</v>
      </c>
      <c r="K59" s="5">
        <v>22</v>
      </c>
      <c r="L59" s="4">
        <v>1154</v>
      </c>
    </row>
    <row r="60" spans="1:12" ht="17.25" thickBot="1">
      <c r="A60" s="3"/>
      <c r="B60" s="3" t="s">
        <v>6800</v>
      </c>
      <c r="C60" s="4">
        <v>2534</v>
      </c>
      <c r="D60" s="4">
        <v>1747</v>
      </c>
      <c r="E60" s="5">
        <v>584</v>
      </c>
      <c r="F60" s="5">
        <v>951</v>
      </c>
      <c r="G60" s="5">
        <v>11</v>
      </c>
      <c r="H60" s="5">
        <v>149</v>
      </c>
      <c r="I60" s="5">
        <v>35</v>
      </c>
      <c r="J60" s="4">
        <v>1730</v>
      </c>
      <c r="K60" s="5">
        <v>17</v>
      </c>
      <c r="L60" s="5">
        <v>787</v>
      </c>
    </row>
    <row r="61" spans="1:12" ht="17.25" thickBot="1">
      <c r="A61" s="3"/>
      <c r="B61" s="3" t="s">
        <v>6799</v>
      </c>
      <c r="C61" s="4">
        <v>2720</v>
      </c>
      <c r="D61" s="4">
        <v>1829</v>
      </c>
      <c r="E61" s="5">
        <v>533</v>
      </c>
      <c r="F61" s="4">
        <v>1107</v>
      </c>
      <c r="G61" s="5">
        <v>21</v>
      </c>
      <c r="H61" s="5">
        <v>122</v>
      </c>
      <c r="I61" s="5">
        <v>29</v>
      </c>
      <c r="J61" s="4">
        <v>1812</v>
      </c>
      <c r="K61" s="5">
        <v>17</v>
      </c>
      <c r="L61" s="5">
        <v>891</v>
      </c>
    </row>
    <row r="62" spans="1:12" ht="17.25" thickBot="1">
      <c r="A62" s="3"/>
      <c r="B62" s="3" t="s">
        <v>6798</v>
      </c>
      <c r="C62" s="4">
        <v>2801</v>
      </c>
      <c r="D62" s="4">
        <v>2002</v>
      </c>
      <c r="E62" s="5">
        <v>684</v>
      </c>
      <c r="F62" s="4">
        <v>1048</v>
      </c>
      <c r="G62" s="5">
        <v>10</v>
      </c>
      <c r="H62" s="5">
        <v>219</v>
      </c>
      <c r="I62" s="5">
        <v>25</v>
      </c>
      <c r="J62" s="4">
        <v>1986</v>
      </c>
      <c r="K62" s="5">
        <v>16</v>
      </c>
      <c r="L62" s="5">
        <v>799</v>
      </c>
    </row>
    <row r="63" spans="1:12" ht="17.25" thickBot="1">
      <c r="A63" s="3"/>
      <c r="B63" s="3" t="s">
        <v>6797</v>
      </c>
      <c r="C63" s="4">
        <v>2623</v>
      </c>
      <c r="D63" s="4">
        <v>1805</v>
      </c>
      <c r="E63" s="5">
        <v>712</v>
      </c>
      <c r="F63" s="5">
        <v>859</v>
      </c>
      <c r="G63" s="5">
        <v>11</v>
      </c>
      <c r="H63" s="5">
        <v>191</v>
      </c>
      <c r="I63" s="5">
        <v>22</v>
      </c>
      <c r="J63" s="4">
        <v>1795</v>
      </c>
      <c r="K63" s="5">
        <v>10</v>
      </c>
      <c r="L63" s="5">
        <v>818</v>
      </c>
    </row>
    <row r="64" spans="1:12" ht="17.25" thickBot="1">
      <c r="A64" s="3"/>
      <c r="B64" s="3" t="s">
        <v>6796</v>
      </c>
      <c r="C64" s="4">
        <v>1997</v>
      </c>
      <c r="D64" s="4">
        <v>1324</v>
      </c>
      <c r="E64" s="5">
        <v>528</v>
      </c>
      <c r="F64" s="5">
        <v>628</v>
      </c>
      <c r="G64" s="5">
        <v>8</v>
      </c>
      <c r="H64" s="5">
        <v>138</v>
      </c>
      <c r="I64" s="5">
        <v>12</v>
      </c>
      <c r="J64" s="4">
        <v>1314</v>
      </c>
      <c r="K64" s="5">
        <v>10</v>
      </c>
      <c r="L64" s="5">
        <v>673</v>
      </c>
    </row>
    <row r="65" spans="1:12" ht="17.25" thickBot="1">
      <c r="A65" s="3" t="s">
        <v>6795</v>
      </c>
      <c r="B65" s="3" t="s">
        <v>36</v>
      </c>
      <c r="C65" s="4">
        <v>20165</v>
      </c>
      <c r="D65" s="4">
        <v>13379</v>
      </c>
      <c r="E65" s="4">
        <v>4204</v>
      </c>
      <c r="F65" s="4">
        <v>7598</v>
      </c>
      <c r="G65" s="5">
        <v>119</v>
      </c>
      <c r="H65" s="4">
        <v>1119</v>
      </c>
      <c r="I65" s="5">
        <v>165</v>
      </c>
      <c r="J65" s="4">
        <v>13205</v>
      </c>
      <c r="K65" s="5">
        <v>174</v>
      </c>
      <c r="L65" s="4">
        <v>6786</v>
      </c>
    </row>
    <row r="66" spans="1:12" ht="23.25" thickBot="1">
      <c r="A66" s="3"/>
      <c r="B66" s="3" t="s">
        <v>37</v>
      </c>
      <c r="C66" s="4">
        <v>3777</v>
      </c>
      <c r="D66" s="4">
        <v>3777</v>
      </c>
      <c r="E66" s="4">
        <v>1506</v>
      </c>
      <c r="F66" s="4">
        <v>1839</v>
      </c>
      <c r="G66" s="5">
        <v>24</v>
      </c>
      <c r="H66" s="5">
        <v>325</v>
      </c>
      <c r="I66" s="5">
        <v>45</v>
      </c>
      <c r="J66" s="4">
        <v>3739</v>
      </c>
      <c r="K66" s="5">
        <v>38</v>
      </c>
      <c r="L66" s="5">
        <v>0</v>
      </c>
    </row>
    <row r="67" spans="1:12" ht="17.25" thickBot="1">
      <c r="A67" s="3"/>
      <c r="B67" s="3" t="s">
        <v>6794</v>
      </c>
      <c r="C67" s="4">
        <v>3105</v>
      </c>
      <c r="D67" s="4">
        <v>1766</v>
      </c>
      <c r="E67" s="5">
        <v>444</v>
      </c>
      <c r="F67" s="4">
        <v>1124</v>
      </c>
      <c r="G67" s="5">
        <v>21</v>
      </c>
      <c r="H67" s="5">
        <v>132</v>
      </c>
      <c r="I67" s="5">
        <v>21</v>
      </c>
      <c r="J67" s="4">
        <v>1742</v>
      </c>
      <c r="K67" s="5">
        <v>24</v>
      </c>
      <c r="L67" s="4">
        <v>1339</v>
      </c>
    </row>
    <row r="68" spans="1:12" ht="17.25" thickBot="1">
      <c r="A68" s="3"/>
      <c r="B68" s="3" t="s">
        <v>6793</v>
      </c>
      <c r="C68" s="4">
        <v>2521</v>
      </c>
      <c r="D68" s="4">
        <v>1361</v>
      </c>
      <c r="E68" s="5">
        <v>351</v>
      </c>
      <c r="F68" s="5">
        <v>849</v>
      </c>
      <c r="G68" s="5">
        <v>20</v>
      </c>
      <c r="H68" s="5">
        <v>99</v>
      </c>
      <c r="I68" s="5">
        <v>19</v>
      </c>
      <c r="J68" s="4">
        <v>1338</v>
      </c>
      <c r="K68" s="5">
        <v>23</v>
      </c>
      <c r="L68" s="4">
        <v>1160</v>
      </c>
    </row>
    <row r="69" spans="1:12" ht="17.25" thickBot="1">
      <c r="A69" s="3"/>
      <c r="B69" s="3" t="s">
        <v>6792</v>
      </c>
      <c r="C69" s="4">
        <v>2348</v>
      </c>
      <c r="D69" s="4">
        <v>1347</v>
      </c>
      <c r="E69" s="5">
        <v>412</v>
      </c>
      <c r="F69" s="5">
        <v>788</v>
      </c>
      <c r="G69" s="5">
        <v>9</v>
      </c>
      <c r="H69" s="5">
        <v>98</v>
      </c>
      <c r="I69" s="5">
        <v>22</v>
      </c>
      <c r="J69" s="4">
        <v>1329</v>
      </c>
      <c r="K69" s="5">
        <v>18</v>
      </c>
      <c r="L69" s="4">
        <v>1001</v>
      </c>
    </row>
    <row r="70" spans="1:12" ht="17.25" thickBot="1">
      <c r="A70" s="3"/>
      <c r="B70" s="3" t="s">
        <v>6791</v>
      </c>
      <c r="C70" s="4">
        <v>2761</v>
      </c>
      <c r="D70" s="4">
        <v>1578</v>
      </c>
      <c r="E70" s="5">
        <v>413</v>
      </c>
      <c r="F70" s="5">
        <v>970</v>
      </c>
      <c r="G70" s="5">
        <v>18</v>
      </c>
      <c r="H70" s="5">
        <v>130</v>
      </c>
      <c r="I70" s="5">
        <v>19</v>
      </c>
      <c r="J70" s="4">
        <v>1550</v>
      </c>
      <c r="K70" s="5">
        <v>28</v>
      </c>
      <c r="L70" s="4">
        <v>1183</v>
      </c>
    </row>
    <row r="71" spans="1:12" ht="17.25" thickBot="1">
      <c r="A71" s="3"/>
      <c r="B71" s="3" t="s">
        <v>6790</v>
      </c>
      <c r="C71" s="4">
        <v>2747</v>
      </c>
      <c r="D71" s="4">
        <v>1708</v>
      </c>
      <c r="E71" s="5">
        <v>465</v>
      </c>
      <c r="F71" s="4">
        <v>1047</v>
      </c>
      <c r="G71" s="5">
        <v>14</v>
      </c>
      <c r="H71" s="5">
        <v>146</v>
      </c>
      <c r="I71" s="5">
        <v>14</v>
      </c>
      <c r="J71" s="4">
        <v>1686</v>
      </c>
      <c r="K71" s="5">
        <v>22</v>
      </c>
      <c r="L71" s="4">
        <v>1039</v>
      </c>
    </row>
    <row r="72" spans="1:12" ht="17.25" thickBot="1">
      <c r="A72" s="3"/>
      <c r="B72" s="3" t="s">
        <v>6789</v>
      </c>
      <c r="C72" s="4">
        <v>2906</v>
      </c>
      <c r="D72" s="4">
        <v>1842</v>
      </c>
      <c r="E72" s="5">
        <v>613</v>
      </c>
      <c r="F72" s="5">
        <v>981</v>
      </c>
      <c r="G72" s="5">
        <v>13</v>
      </c>
      <c r="H72" s="5">
        <v>189</v>
      </c>
      <c r="I72" s="5">
        <v>25</v>
      </c>
      <c r="J72" s="4">
        <v>1821</v>
      </c>
      <c r="K72" s="5">
        <v>21</v>
      </c>
      <c r="L72" s="4">
        <v>1064</v>
      </c>
    </row>
    <row r="73" spans="1:12" ht="17.25" thickBot="1">
      <c r="A73" s="3" t="s">
        <v>6788</v>
      </c>
      <c r="B73" s="3" t="s">
        <v>36</v>
      </c>
      <c r="C73" s="4">
        <v>18888</v>
      </c>
      <c r="D73" s="4">
        <v>12973</v>
      </c>
      <c r="E73" s="4">
        <v>4464</v>
      </c>
      <c r="F73" s="4">
        <v>6954</v>
      </c>
      <c r="G73" s="5">
        <v>94</v>
      </c>
      <c r="H73" s="4">
        <v>1208</v>
      </c>
      <c r="I73" s="5">
        <v>131</v>
      </c>
      <c r="J73" s="4">
        <v>12851</v>
      </c>
      <c r="K73" s="5">
        <v>122</v>
      </c>
      <c r="L73" s="4">
        <v>5915</v>
      </c>
    </row>
    <row r="74" spans="1:12" ht="23.25" thickBot="1">
      <c r="A74" s="3"/>
      <c r="B74" s="3" t="s">
        <v>37</v>
      </c>
      <c r="C74" s="4">
        <v>4423</v>
      </c>
      <c r="D74" s="4">
        <v>4423</v>
      </c>
      <c r="E74" s="4">
        <v>1905</v>
      </c>
      <c r="F74" s="4">
        <v>2015</v>
      </c>
      <c r="G74" s="5">
        <v>28</v>
      </c>
      <c r="H74" s="5">
        <v>404</v>
      </c>
      <c r="I74" s="5">
        <v>36</v>
      </c>
      <c r="J74" s="4">
        <v>4388</v>
      </c>
      <c r="K74" s="5">
        <v>35</v>
      </c>
      <c r="L74" s="5">
        <v>0</v>
      </c>
    </row>
    <row r="75" spans="1:12" ht="23.25" thickBot="1">
      <c r="A75" s="3"/>
      <c r="B75" s="3" t="s">
        <v>6787</v>
      </c>
      <c r="C75" s="4">
        <v>2264</v>
      </c>
      <c r="D75" s="4">
        <v>1107</v>
      </c>
      <c r="E75" s="5">
        <v>260</v>
      </c>
      <c r="F75" s="5">
        <v>728</v>
      </c>
      <c r="G75" s="5">
        <v>10</v>
      </c>
      <c r="H75" s="5">
        <v>79</v>
      </c>
      <c r="I75" s="5">
        <v>17</v>
      </c>
      <c r="J75" s="4">
        <v>1094</v>
      </c>
      <c r="K75" s="5">
        <v>13</v>
      </c>
      <c r="L75" s="4">
        <v>1157</v>
      </c>
    </row>
    <row r="76" spans="1:12" ht="23.25" thickBot="1">
      <c r="A76" s="3"/>
      <c r="B76" s="3" t="s">
        <v>6786</v>
      </c>
      <c r="C76" s="4">
        <v>2208</v>
      </c>
      <c r="D76" s="4">
        <v>1169</v>
      </c>
      <c r="E76" s="5">
        <v>274</v>
      </c>
      <c r="F76" s="5">
        <v>781</v>
      </c>
      <c r="G76" s="5">
        <v>14</v>
      </c>
      <c r="H76" s="5">
        <v>80</v>
      </c>
      <c r="I76" s="5">
        <v>10</v>
      </c>
      <c r="J76" s="4">
        <v>1159</v>
      </c>
      <c r="K76" s="5">
        <v>10</v>
      </c>
      <c r="L76" s="4">
        <v>1039</v>
      </c>
    </row>
    <row r="77" spans="1:12" ht="23.25" thickBot="1">
      <c r="A77" s="3"/>
      <c r="B77" s="3" t="s">
        <v>6785</v>
      </c>
      <c r="C77" s="4">
        <v>2558</v>
      </c>
      <c r="D77" s="4">
        <v>1452</v>
      </c>
      <c r="E77" s="5">
        <v>403</v>
      </c>
      <c r="F77" s="5">
        <v>868</v>
      </c>
      <c r="G77" s="5">
        <v>17</v>
      </c>
      <c r="H77" s="5">
        <v>137</v>
      </c>
      <c r="I77" s="5">
        <v>18</v>
      </c>
      <c r="J77" s="4">
        <v>1443</v>
      </c>
      <c r="K77" s="5">
        <v>9</v>
      </c>
      <c r="L77" s="4">
        <v>1106</v>
      </c>
    </row>
    <row r="78" spans="1:12" ht="23.25" thickBot="1">
      <c r="A78" s="3"/>
      <c r="B78" s="3" t="s">
        <v>6784</v>
      </c>
      <c r="C78" s="4">
        <v>1866</v>
      </c>
      <c r="D78" s="4">
        <v>1051</v>
      </c>
      <c r="E78" s="5">
        <v>233</v>
      </c>
      <c r="F78" s="5">
        <v>727</v>
      </c>
      <c r="G78" s="5">
        <v>12</v>
      </c>
      <c r="H78" s="5">
        <v>51</v>
      </c>
      <c r="I78" s="5">
        <v>7</v>
      </c>
      <c r="J78" s="4">
        <v>1030</v>
      </c>
      <c r="K78" s="5">
        <v>21</v>
      </c>
      <c r="L78" s="5">
        <v>815</v>
      </c>
    </row>
    <row r="79" spans="1:12" ht="23.25" thickBot="1">
      <c r="A79" s="3"/>
      <c r="B79" s="3" t="s">
        <v>6783</v>
      </c>
      <c r="C79" s="4">
        <v>2639</v>
      </c>
      <c r="D79" s="4">
        <v>1689</v>
      </c>
      <c r="E79" s="5">
        <v>625</v>
      </c>
      <c r="F79" s="5">
        <v>815</v>
      </c>
      <c r="G79" s="5">
        <v>3</v>
      </c>
      <c r="H79" s="5">
        <v>208</v>
      </c>
      <c r="I79" s="5">
        <v>19</v>
      </c>
      <c r="J79" s="4">
        <v>1670</v>
      </c>
      <c r="K79" s="5">
        <v>19</v>
      </c>
      <c r="L79" s="5">
        <v>950</v>
      </c>
    </row>
    <row r="80" spans="1:12" ht="23.25" thickBot="1">
      <c r="A80" s="3"/>
      <c r="B80" s="3" t="s">
        <v>6782</v>
      </c>
      <c r="C80" s="4">
        <v>2930</v>
      </c>
      <c r="D80" s="4">
        <v>2082</v>
      </c>
      <c r="E80" s="5">
        <v>764</v>
      </c>
      <c r="F80" s="4">
        <v>1020</v>
      </c>
      <c r="G80" s="5">
        <v>10</v>
      </c>
      <c r="H80" s="5">
        <v>249</v>
      </c>
      <c r="I80" s="5">
        <v>24</v>
      </c>
      <c r="J80" s="4">
        <v>2067</v>
      </c>
      <c r="K80" s="5">
        <v>15</v>
      </c>
      <c r="L80" s="5">
        <v>848</v>
      </c>
    </row>
    <row r="81" spans="1:12" ht="17.25" thickBot="1">
      <c r="A81" s="3" t="s">
        <v>6781</v>
      </c>
      <c r="B81" s="3" t="s">
        <v>36</v>
      </c>
      <c r="C81" s="4">
        <v>15497</v>
      </c>
      <c r="D81" s="4">
        <v>9924</v>
      </c>
      <c r="E81" s="4">
        <v>3444</v>
      </c>
      <c r="F81" s="4">
        <v>5231</v>
      </c>
      <c r="G81" s="5">
        <v>91</v>
      </c>
      <c r="H81" s="5">
        <v>940</v>
      </c>
      <c r="I81" s="5">
        <v>114</v>
      </c>
      <c r="J81" s="4">
        <v>9820</v>
      </c>
      <c r="K81" s="5">
        <v>104</v>
      </c>
      <c r="L81" s="4">
        <v>5573</v>
      </c>
    </row>
    <row r="82" spans="1:12" ht="23.25" thickBot="1">
      <c r="A82" s="3"/>
      <c r="B82" s="3" t="s">
        <v>37</v>
      </c>
      <c r="C82" s="4">
        <v>2635</v>
      </c>
      <c r="D82" s="4">
        <v>2635</v>
      </c>
      <c r="E82" s="4">
        <v>1142</v>
      </c>
      <c r="F82" s="4">
        <v>1189</v>
      </c>
      <c r="G82" s="5">
        <v>17</v>
      </c>
      <c r="H82" s="5">
        <v>231</v>
      </c>
      <c r="I82" s="5">
        <v>30</v>
      </c>
      <c r="J82" s="4">
        <v>2609</v>
      </c>
      <c r="K82" s="5">
        <v>26</v>
      </c>
      <c r="L82" s="5">
        <v>0</v>
      </c>
    </row>
    <row r="83" spans="1:12" ht="23.25" thickBot="1">
      <c r="A83" s="3"/>
      <c r="B83" s="3" t="s">
        <v>6780</v>
      </c>
      <c r="C83" s="4">
        <v>2202</v>
      </c>
      <c r="D83" s="4">
        <v>1202</v>
      </c>
      <c r="E83" s="5">
        <v>338</v>
      </c>
      <c r="F83" s="5">
        <v>700</v>
      </c>
      <c r="G83" s="5">
        <v>13</v>
      </c>
      <c r="H83" s="5">
        <v>118</v>
      </c>
      <c r="I83" s="5">
        <v>21</v>
      </c>
      <c r="J83" s="4">
        <v>1190</v>
      </c>
      <c r="K83" s="5">
        <v>12</v>
      </c>
      <c r="L83" s="4">
        <v>1000</v>
      </c>
    </row>
    <row r="84" spans="1:12" ht="23.25" thickBot="1">
      <c r="A84" s="3"/>
      <c r="B84" s="3" t="s">
        <v>6779</v>
      </c>
      <c r="C84" s="4">
        <v>1476</v>
      </c>
      <c r="D84" s="5">
        <v>772</v>
      </c>
      <c r="E84" s="5">
        <v>229</v>
      </c>
      <c r="F84" s="5">
        <v>457</v>
      </c>
      <c r="G84" s="5">
        <v>7</v>
      </c>
      <c r="H84" s="5">
        <v>57</v>
      </c>
      <c r="I84" s="5">
        <v>9</v>
      </c>
      <c r="J84" s="5">
        <v>759</v>
      </c>
      <c r="K84" s="5">
        <v>13</v>
      </c>
      <c r="L84" s="5">
        <v>704</v>
      </c>
    </row>
    <row r="85" spans="1:12" ht="23.25" thickBot="1">
      <c r="A85" s="3"/>
      <c r="B85" s="3" t="s">
        <v>6778</v>
      </c>
      <c r="C85" s="4">
        <v>1364</v>
      </c>
      <c r="D85" s="5">
        <v>716</v>
      </c>
      <c r="E85" s="5">
        <v>172</v>
      </c>
      <c r="F85" s="5">
        <v>466</v>
      </c>
      <c r="G85" s="5">
        <v>12</v>
      </c>
      <c r="H85" s="5">
        <v>50</v>
      </c>
      <c r="I85" s="5">
        <v>7</v>
      </c>
      <c r="J85" s="5">
        <v>707</v>
      </c>
      <c r="K85" s="5">
        <v>9</v>
      </c>
      <c r="L85" s="5">
        <v>648</v>
      </c>
    </row>
    <row r="86" spans="1:12" ht="23.25" thickBot="1">
      <c r="A86" s="3"/>
      <c r="B86" s="3" t="s">
        <v>6777</v>
      </c>
      <c r="C86" s="4">
        <v>1689</v>
      </c>
      <c r="D86" s="5">
        <v>956</v>
      </c>
      <c r="E86" s="5">
        <v>244</v>
      </c>
      <c r="F86" s="5">
        <v>611</v>
      </c>
      <c r="G86" s="5">
        <v>11</v>
      </c>
      <c r="H86" s="5">
        <v>63</v>
      </c>
      <c r="I86" s="5">
        <v>18</v>
      </c>
      <c r="J86" s="5">
        <v>947</v>
      </c>
      <c r="K86" s="5">
        <v>9</v>
      </c>
      <c r="L86" s="5">
        <v>733</v>
      </c>
    </row>
    <row r="87" spans="1:12" ht="23.25" thickBot="1">
      <c r="A87" s="3"/>
      <c r="B87" s="3" t="s">
        <v>6776</v>
      </c>
      <c r="C87" s="4">
        <v>2464</v>
      </c>
      <c r="D87" s="4">
        <v>1461</v>
      </c>
      <c r="E87" s="5">
        <v>488</v>
      </c>
      <c r="F87" s="5">
        <v>781</v>
      </c>
      <c r="G87" s="5">
        <v>11</v>
      </c>
      <c r="H87" s="5">
        <v>156</v>
      </c>
      <c r="I87" s="5">
        <v>15</v>
      </c>
      <c r="J87" s="4">
        <v>1451</v>
      </c>
      <c r="K87" s="5">
        <v>10</v>
      </c>
      <c r="L87" s="4">
        <v>1003</v>
      </c>
    </row>
    <row r="88" spans="1:12" ht="23.25" thickBot="1">
      <c r="A88" s="3"/>
      <c r="B88" s="3" t="s">
        <v>6775</v>
      </c>
      <c r="C88" s="4">
        <v>3667</v>
      </c>
      <c r="D88" s="4">
        <v>2182</v>
      </c>
      <c r="E88" s="5">
        <v>831</v>
      </c>
      <c r="F88" s="4">
        <v>1027</v>
      </c>
      <c r="G88" s="5">
        <v>20</v>
      </c>
      <c r="H88" s="5">
        <v>265</v>
      </c>
      <c r="I88" s="5">
        <v>14</v>
      </c>
      <c r="J88" s="4">
        <v>2157</v>
      </c>
      <c r="K88" s="5">
        <v>25</v>
      </c>
      <c r="L88" s="4">
        <v>1485</v>
      </c>
    </row>
    <row r="89" spans="1:12" ht="17.25" thickBot="1">
      <c r="A89" s="3" t="s">
        <v>6774</v>
      </c>
      <c r="B89" s="3" t="s">
        <v>36</v>
      </c>
      <c r="C89" s="4">
        <v>8507</v>
      </c>
      <c r="D89" s="4">
        <v>6567</v>
      </c>
      <c r="E89" s="4">
        <v>2683</v>
      </c>
      <c r="F89" s="4">
        <v>3040</v>
      </c>
      <c r="G89" s="5">
        <v>37</v>
      </c>
      <c r="H89" s="5">
        <v>689</v>
      </c>
      <c r="I89" s="5">
        <v>62</v>
      </c>
      <c r="J89" s="4">
        <v>6511</v>
      </c>
      <c r="K89" s="5">
        <v>56</v>
      </c>
      <c r="L89" s="4">
        <v>1940</v>
      </c>
    </row>
    <row r="90" spans="1:12" ht="23.25" thickBot="1">
      <c r="A90" s="3"/>
      <c r="B90" s="3" t="s">
        <v>37</v>
      </c>
      <c r="C90" s="4">
        <v>3366</v>
      </c>
      <c r="D90" s="4">
        <v>3366</v>
      </c>
      <c r="E90" s="4">
        <v>1591</v>
      </c>
      <c r="F90" s="4">
        <v>1344</v>
      </c>
      <c r="G90" s="5">
        <v>17</v>
      </c>
      <c r="H90" s="5">
        <v>357</v>
      </c>
      <c r="I90" s="5">
        <v>37</v>
      </c>
      <c r="J90" s="4">
        <v>3346</v>
      </c>
      <c r="K90" s="5">
        <v>20</v>
      </c>
      <c r="L90" s="5">
        <v>0</v>
      </c>
    </row>
    <row r="91" spans="1:12" ht="17.25" thickBot="1">
      <c r="A91" s="3"/>
      <c r="B91" s="3" t="s">
        <v>6773</v>
      </c>
      <c r="C91" s="4">
        <v>2749</v>
      </c>
      <c r="D91" s="4">
        <v>1752</v>
      </c>
      <c r="E91" s="5">
        <v>612</v>
      </c>
      <c r="F91" s="5">
        <v>912</v>
      </c>
      <c r="G91" s="5">
        <v>18</v>
      </c>
      <c r="H91" s="5">
        <v>172</v>
      </c>
      <c r="I91" s="5">
        <v>15</v>
      </c>
      <c r="J91" s="4">
        <v>1729</v>
      </c>
      <c r="K91" s="5">
        <v>23</v>
      </c>
      <c r="L91" s="5">
        <v>997</v>
      </c>
    </row>
    <row r="92" spans="1:12" ht="17.25" thickBot="1">
      <c r="A92" s="3"/>
      <c r="B92" s="3" t="s">
        <v>6772</v>
      </c>
      <c r="C92" s="4">
        <v>2392</v>
      </c>
      <c r="D92" s="4">
        <v>1449</v>
      </c>
      <c r="E92" s="5">
        <v>480</v>
      </c>
      <c r="F92" s="5">
        <v>784</v>
      </c>
      <c r="G92" s="5">
        <v>2</v>
      </c>
      <c r="H92" s="5">
        <v>160</v>
      </c>
      <c r="I92" s="5">
        <v>10</v>
      </c>
      <c r="J92" s="4">
        <v>1436</v>
      </c>
      <c r="K92" s="5">
        <v>13</v>
      </c>
      <c r="L92" s="5">
        <v>943</v>
      </c>
    </row>
    <row r="93" spans="1:12" ht="23.25" thickBot="1">
      <c r="A93" s="3" t="s">
        <v>97</v>
      </c>
      <c r="B93" s="3"/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D0B2-ADE1-4ACE-8178-FDA195ED9179}">
  <sheetPr>
    <tabColor theme="5" tint="0.59999389629810485"/>
  </sheetPr>
  <dimension ref="A1:X6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6872</v>
      </c>
      <c r="F3" s="26" t="s">
        <v>6871</v>
      </c>
      <c r="G3" s="26" t="s">
        <v>6870</v>
      </c>
      <c r="H3" s="26" t="s">
        <v>6869</v>
      </c>
      <c r="I3" s="44"/>
      <c r="J3" s="26"/>
      <c r="K3" s="44"/>
      <c r="U3" t="s">
        <v>3</v>
      </c>
      <c r="V3" t="str">
        <f t="shared" si="0"/>
        <v>심규명</v>
      </c>
      <c r="W3" t="str">
        <f t="shared" si="0"/>
        <v>이채익</v>
      </c>
      <c r="X3" t="str">
        <f t="shared" si="0"/>
        <v>강석구</v>
      </c>
    </row>
    <row r="4" spans="1:24" ht="17.25" thickBot="1">
      <c r="A4" s="3" t="s">
        <v>30</v>
      </c>
      <c r="B4" s="3"/>
      <c r="C4" s="4">
        <v>147996</v>
      </c>
      <c r="D4" s="4">
        <v>104653</v>
      </c>
      <c r="E4" s="4">
        <v>44773</v>
      </c>
      <c r="F4" s="4">
        <v>55252</v>
      </c>
      <c r="G4" s="4">
        <v>2315</v>
      </c>
      <c r="H4" s="4">
        <v>1111</v>
      </c>
      <c r="I4" s="4">
        <v>103451</v>
      </c>
      <c r="J4" s="4">
        <v>1202</v>
      </c>
      <c r="K4" s="4">
        <v>43343</v>
      </c>
      <c r="V4" s="8"/>
      <c r="W4" s="8"/>
      <c r="X4" s="8"/>
    </row>
    <row r="5" spans="1:24" ht="23.25" thickBot="1">
      <c r="A5" s="3" t="s">
        <v>31</v>
      </c>
      <c r="B5" s="3"/>
      <c r="C5" s="5">
        <v>272</v>
      </c>
      <c r="D5" s="5">
        <v>259</v>
      </c>
      <c r="E5" s="5">
        <v>108</v>
      </c>
      <c r="F5" s="5">
        <v>112</v>
      </c>
      <c r="G5" s="5">
        <v>15</v>
      </c>
      <c r="H5" s="5">
        <v>7</v>
      </c>
      <c r="I5" s="5">
        <v>242</v>
      </c>
      <c r="J5" s="5">
        <v>17</v>
      </c>
      <c r="K5" s="5">
        <v>13</v>
      </c>
      <c r="T5" t="s">
        <v>2929</v>
      </c>
      <c r="U5">
        <f>SUMIF($A:$A,"합계",D:D)</f>
        <v>104653</v>
      </c>
      <c r="V5">
        <f>SUMIF($A:$A,"합계",E:E)</f>
        <v>44773</v>
      </c>
      <c r="W5">
        <f>SUMIF($A:$A,"합계",F:F)</f>
        <v>55252</v>
      </c>
      <c r="X5">
        <f>SUMIF($A:$A,"합계",G:G)</f>
        <v>2315</v>
      </c>
    </row>
    <row r="6" spans="1:24" ht="23.25" thickBot="1">
      <c r="A6" s="3" t="s">
        <v>32</v>
      </c>
      <c r="B6" s="3"/>
      <c r="C6" s="4">
        <v>9784</v>
      </c>
      <c r="D6" s="4">
        <v>9778</v>
      </c>
      <c r="E6" s="4">
        <v>4977</v>
      </c>
      <c r="F6" s="4">
        <v>4216</v>
      </c>
      <c r="G6" s="5">
        <v>246</v>
      </c>
      <c r="H6" s="5">
        <v>125</v>
      </c>
      <c r="I6" s="4">
        <v>9564</v>
      </c>
      <c r="J6" s="5">
        <v>214</v>
      </c>
      <c r="K6" s="5">
        <v>6</v>
      </c>
      <c r="T6" t="s">
        <v>2930</v>
      </c>
      <c r="U6">
        <f>U5-U7</f>
        <v>64245</v>
      </c>
      <c r="V6">
        <f>V5-V7</f>
        <v>24359</v>
      </c>
      <c r="W6">
        <f>W5-W7</f>
        <v>37026</v>
      </c>
      <c r="X6">
        <f>X5-X7</f>
        <v>1406</v>
      </c>
    </row>
    <row r="7" spans="1:24" ht="23.25" thickBot="1">
      <c r="A7" s="3" t="s">
        <v>33</v>
      </c>
      <c r="B7" s="3"/>
      <c r="C7" s="5">
        <v>419</v>
      </c>
      <c r="D7" s="5">
        <v>90</v>
      </c>
      <c r="E7" s="5">
        <v>62</v>
      </c>
      <c r="F7" s="5">
        <v>25</v>
      </c>
      <c r="G7" s="5">
        <v>1</v>
      </c>
      <c r="H7" s="5">
        <v>2</v>
      </c>
      <c r="I7" s="5">
        <v>90</v>
      </c>
      <c r="J7" s="5">
        <v>0</v>
      </c>
      <c r="K7" s="5">
        <v>329</v>
      </c>
      <c r="T7" t="s">
        <v>2931</v>
      </c>
      <c r="U7">
        <f>U11+U10+U9</f>
        <v>40408</v>
      </c>
      <c r="V7">
        <f>V11+V10+V9</f>
        <v>20414</v>
      </c>
      <c r="W7">
        <f>W11+W10+W9</f>
        <v>18226</v>
      </c>
      <c r="X7">
        <f>X11+X10+X9</f>
        <v>909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1530</v>
      </c>
      <c r="B9" s="3" t="s">
        <v>36</v>
      </c>
      <c r="C9" s="4">
        <v>16447</v>
      </c>
      <c r="D9" s="4">
        <v>10540</v>
      </c>
      <c r="E9" s="4">
        <v>3599</v>
      </c>
      <c r="F9" s="4">
        <v>6517</v>
      </c>
      <c r="G9" s="5">
        <v>202</v>
      </c>
      <c r="H9" s="5">
        <v>114</v>
      </c>
      <c r="I9" s="4">
        <v>10432</v>
      </c>
      <c r="J9" s="5">
        <v>108</v>
      </c>
      <c r="K9" s="4">
        <v>5907</v>
      </c>
      <c r="T9" t="s">
        <v>2934</v>
      </c>
      <c r="U9">
        <f>SUMIF($A:$A,"거소·선상투표",D:D)+SUMIF($A:$A,"국외부재자투표",D:D)+SUMIF($A:$A,"국외부재자투표(공관)",D:D)</f>
        <v>351</v>
      </c>
      <c r="V9">
        <f t="shared" ref="V9:X11" si="1">SUMIF($A:$A,"거소·선상투표",E:E)+SUMIF($A:$A,"국외부재자투표",E:E)+SUMIF($A:$A,"국외부재자투표(공관)",E:E)</f>
        <v>171</v>
      </c>
      <c r="W9">
        <f t="shared" si="1"/>
        <v>138</v>
      </c>
      <c r="X9">
        <f t="shared" si="1"/>
        <v>16</v>
      </c>
    </row>
    <row r="10" spans="1:24" ht="23.25" thickBot="1">
      <c r="A10" s="3"/>
      <c r="B10" s="3" t="s">
        <v>37</v>
      </c>
      <c r="C10" s="4">
        <v>3464</v>
      </c>
      <c r="D10" s="4">
        <v>3464</v>
      </c>
      <c r="E10" s="4">
        <v>1453</v>
      </c>
      <c r="F10" s="4">
        <v>1890</v>
      </c>
      <c r="G10" s="5">
        <v>70</v>
      </c>
      <c r="H10" s="5">
        <v>22</v>
      </c>
      <c r="I10" s="4">
        <v>3435</v>
      </c>
      <c r="J10" s="5">
        <v>29</v>
      </c>
      <c r="K10" s="5">
        <v>0</v>
      </c>
      <c r="T10" t="s">
        <v>2932</v>
      </c>
      <c r="U10">
        <f>SUMIF($B:$B,"관내사전투표",D:D)</f>
        <v>30279</v>
      </c>
      <c r="V10">
        <f t="shared" ref="V10:X12" si="2">SUMIF($B:$B,"관내사전투표",E:E)</f>
        <v>15266</v>
      </c>
      <c r="W10">
        <f t="shared" si="2"/>
        <v>13872</v>
      </c>
      <c r="X10">
        <f t="shared" si="2"/>
        <v>647</v>
      </c>
    </row>
    <row r="11" spans="1:24" ht="23.25" thickBot="1">
      <c r="A11" s="3"/>
      <c r="B11" s="3" t="s">
        <v>1531</v>
      </c>
      <c r="C11" s="4">
        <v>3380</v>
      </c>
      <c r="D11" s="4">
        <v>1592</v>
      </c>
      <c r="E11" s="5">
        <v>400</v>
      </c>
      <c r="F11" s="4">
        <v>1127</v>
      </c>
      <c r="G11" s="5">
        <v>25</v>
      </c>
      <c r="H11" s="5">
        <v>17</v>
      </c>
      <c r="I11" s="4">
        <v>1569</v>
      </c>
      <c r="J11" s="5">
        <v>23</v>
      </c>
      <c r="K11" s="4">
        <v>1788</v>
      </c>
      <c r="T11" t="s">
        <v>2933</v>
      </c>
      <c r="U11">
        <f>SUMIF($A:$A,"관외사전투표",D:D)</f>
        <v>9778</v>
      </c>
      <c r="V11">
        <f t="shared" ref="V11:X13" si="3">SUMIF($A:$A,"관외사전투표",E:E)</f>
        <v>4977</v>
      </c>
      <c r="W11">
        <f t="shared" si="3"/>
        <v>4216</v>
      </c>
      <c r="X11">
        <f t="shared" si="3"/>
        <v>246</v>
      </c>
    </row>
    <row r="12" spans="1:24" ht="23.25" thickBot="1">
      <c r="A12" s="3"/>
      <c r="B12" s="3" t="s">
        <v>1532</v>
      </c>
      <c r="C12" s="4">
        <v>3213</v>
      </c>
      <c r="D12" s="4">
        <v>1578</v>
      </c>
      <c r="E12" s="5">
        <v>494</v>
      </c>
      <c r="F12" s="4">
        <v>1013</v>
      </c>
      <c r="G12" s="5">
        <v>28</v>
      </c>
      <c r="H12" s="5">
        <v>26</v>
      </c>
      <c r="I12" s="4">
        <v>1561</v>
      </c>
      <c r="J12" s="5">
        <v>17</v>
      </c>
      <c r="K12" s="4">
        <v>1635</v>
      </c>
    </row>
    <row r="13" spans="1:24" ht="23.25" thickBot="1">
      <c r="A13" s="3"/>
      <c r="B13" s="3" t="s">
        <v>1533</v>
      </c>
      <c r="C13" s="4">
        <v>3030</v>
      </c>
      <c r="D13" s="4">
        <v>1790</v>
      </c>
      <c r="E13" s="5">
        <v>617</v>
      </c>
      <c r="F13" s="4">
        <v>1092</v>
      </c>
      <c r="G13" s="5">
        <v>40</v>
      </c>
      <c r="H13" s="5">
        <v>19</v>
      </c>
      <c r="I13" s="4">
        <v>1768</v>
      </c>
      <c r="J13" s="5">
        <v>22</v>
      </c>
      <c r="K13" s="4">
        <v>1240</v>
      </c>
    </row>
    <row r="14" spans="1:24" ht="23.25" thickBot="1">
      <c r="A14" s="3"/>
      <c r="B14" s="3" t="s">
        <v>1534</v>
      </c>
      <c r="C14" s="4">
        <v>3360</v>
      </c>
      <c r="D14" s="4">
        <v>2116</v>
      </c>
      <c r="E14" s="5">
        <v>635</v>
      </c>
      <c r="F14" s="4">
        <v>1395</v>
      </c>
      <c r="G14" s="5">
        <v>39</v>
      </c>
      <c r="H14" s="5">
        <v>30</v>
      </c>
      <c r="I14" s="4">
        <v>2099</v>
      </c>
      <c r="J14" s="5">
        <v>17</v>
      </c>
      <c r="K14" s="4">
        <v>1244</v>
      </c>
      <c r="U14" s="8"/>
      <c r="V14" s="8"/>
      <c r="W14" s="8"/>
      <c r="X14" s="8"/>
    </row>
    <row r="15" spans="1:24" ht="17.25" thickBot="1">
      <c r="A15" s="3" t="s">
        <v>1536</v>
      </c>
      <c r="B15" s="3" t="s">
        <v>36</v>
      </c>
      <c r="C15" s="4">
        <v>18491</v>
      </c>
      <c r="D15" s="4">
        <v>13087</v>
      </c>
      <c r="E15" s="4">
        <v>5232</v>
      </c>
      <c r="F15" s="4">
        <v>7315</v>
      </c>
      <c r="G15" s="5">
        <v>295</v>
      </c>
      <c r="H15" s="5">
        <v>125</v>
      </c>
      <c r="I15" s="4">
        <v>12967</v>
      </c>
      <c r="J15" s="5">
        <v>120</v>
      </c>
      <c r="K15" s="4">
        <v>5404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3347</v>
      </c>
      <c r="D16" s="4">
        <v>3347</v>
      </c>
      <c r="E16" s="4">
        <v>1628</v>
      </c>
      <c r="F16" s="4">
        <v>1595</v>
      </c>
      <c r="G16" s="5">
        <v>72</v>
      </c>
      <c r="H16" s="5">
        <v>29</v>
      </c>
      <c r="I16" s="4">
        <v>3324</v>
      </c>
      <c r="J16" s="5">
        <v>23</v>
      </c>
      <c r="K16" s="5">
        <v>0</v>
      </c>
    </row>
    <row r="17" spans="1:11" ht="23.25" thickBot="1">
      <c r="A17" s="3"/>
      <c r="B17" s="3" t="s">
        <v>1537</v>
      </c>
      <c r="C17" s="4">
        <v>2813</v>
      </c>
      <c r="D17" s="4">
        <v>1472</v>
      </c>
      <c r="E17" s="5">
        <v>468</v>
      </c>
      <c r="F17" s="5">
        <v>934</v>
      </c>
      <c r="G17" s="5">
        <v>34</v>
      </c>
      <c r="H17" s="5">
        <v>19</v>
      </c>
      <c r="I17" s="4">
        <v>1455</v>
      </c>
      <c r="J17" s="5">
        <v>17</v>
      </c>
      <c r="K17" s="4">
        <v>1341</v>
      </c>
    </row>
    <row r="18" spans="1:11" ht="23.25" thickBot="1">
      <c r="A18" s="3"/>
      <c r="B18" s="3" t="s">
        <v>1538</v>
      </c>
      <c r="C18" s="4">
        <v>3208</v>
      </c>
      <c r="D18" s="4">
        <v>2095</v>
      </c>
      <c r="E18" s="5">
        <v>859</v>
      </c>
      <c r="F18" s="4">
        <v>1141</v>
      </c>
      <c r="G18" s="5">
        <v>50</v>
      </c>
      <c r="H18" s="5">
        <v>24</v>
      </c>
      <c r="I18" s="4">
        <v>2074</v>
      </c>
      <c r="J18" s="5">
        <v>21</v>
      </c>
      <c r="K18" s="4">
        <v>1113</v>
      </c>
    </row>
    <row r="19" spans="1:11" ht="23.25" thickBot="1">
      <c r="A19" s="3"/>
      <c r="B19" s="3" t="s">
        <v>1539</v>
      </c>
      <c r="C19" s="4">
        <v>2875</v>
      </c>
      <c r="D19" s="4">
        <v>1897</v>
      </c>
      <c r="E19" s="5">
        <v>735</v>
      </c>
      <c r="F19" s="4">
        <v>1079</v>
      </c>
      <c r="G19" s="5">
        <v>47</v>
      </c>
      <c r="H19" s="5">
        <v>16</v>
      </c>
      <c r="I19" s="4">
        <v>1877</v>
      </c>
      <c r="J19" s="5">
        <v>20</v>
      </c>
      <c r="K19" s="5">
        <v>978</v>
      </c>
    </row>
    <row r="20" spans="1:11" ht="23.25" thickBot="1">
      <c r="A20" s="3"/>
      <c r="B20" s="3" t="s">
        <v>1540</v>
      </c>
      <c r="C20" s="4">
        <v>3549</v>
      </c>
      <c r="D20" s="4">
        <v>2293</v>
      </c>
      <c r="E20" s="5">
        <v>833</v>
      </c>
      <c r="F20" s="4">
        <v>1360</v>
      </c>
      <c r="G20" s="5">
        <v>51</v>
      </c>
      <c r="H20" s="5">
        <v>22</v>
      </c>
      <c r="I20" s="4">
        <v>2266</v>
      </c>
      <c r="J20" s="5">
        <v>27</v>
      </c>
      <c r="K20" s="4">
        <v>1256</v>
      </c>
    </row>
    <row r="21" spans="1:11" ht="23.25" thickBot="1">
      <c r="A21" s="3"/>
      <c r="B21" s="3" t="s">
        <v>6868</v>
      </c>
      <c r="C21" s="4">
        <v>2699</v>
      </c>
      <c r="D21" s="4">
        <v>1983</v>
      </c>
      <c r="E21" s="5">
        <v>709</v>
      </c>
      <c r="F21" s="4">
        <v>1206</v>
      </c>
      <c r="G21" s="5">
        <v>41</v>
      </c>
      <c r="H21" s="5">
        <v>15</v>
      </c>
      <c r="I21" s="4">
        <v>1971</v>
      </c>
      <c r="J21" s="5">
        <v>12</v>
      </c>
      <c r="K21" s="5">
        <v>716</v>
      </c>
    </row>
    <row r="22" spans="1:11" ht="17.25" thickBot="1">
      <c r="A22" s="3" t="s">
        <v>1598</v>
      </c>
      <c r="B22" s="3" t="s">
        <v>36</v>
      </c>
      <c r="C22" s="4">
        <v>13223</v>
      </c>
      <c r="D22" s="4">
        <v>8679</v>
      </c>
      <c r="E22" s="4">
        <v>3380</v>
      </c>
      <c r="F22" s="4">
        <v>4952</v>
      </c>
      <c r="G22" s="5">
        <v>164</v>
      </c>
      <c r="H22" s="5">
        <v>100</v>
      </c>
      <c r="I22" s="4">
        <v>8596</v>
      </c>
      <c r="J22" s="5">
        <v>83</v>
      </c>
      <c r="K22" s="4">
        <v>4544</v>
      </c>
    </row>
    <row r="23" spans="1:11" ht="23.25" thickBot="1">
      <c r="A23" s="3"/>
      <c r="B23" s="3" t="s">
        <v>37</v>
      </c>
      <c r="C23" s="4">
        <v>3163</v>
      </c>
      <c r="D23" s="4">
        <v>3163</v>
      </c>
      <c r="E23" s="4">
        <v>1490</v>
      </c>
      <c r="F23" s="4">
        <v>1564</v>
      </c>
      <c r="G23" s="5">
        <v>58</v>
      </c>
      <c r="H23" s="5">
        <v>25</v>
      </c>
      <c r="I23" s="4">
        <v>3137</v>
      </c>
      <c r="J23" s="5">
        <v>26</v>
      </c>
      <c r="K23" s="5">
        <v>0</v>
      </c>
    </row>
    <row r="24" spans="1:11" ht="23.25" thickBot="1">
      <c r="A24" s="3"/>
      <c r="B24" s="3" t="s">
        <v>1599</v>
      </c>
      <c r="C24" s="4">
        <v>3167</v>
      </c>
      <c r="D24" s="4">
        <v>1583</v>
      </c>
      <c r="E24" s="5">
        <v>474</v>
      </c>
      <c r="F24" s="4">
        <v>1036</v>
      </c>
      <c r="G24" s="5">
        <v>34</v>
      </c>
      <c r="H24" s="5">
        <v>25</v>
      </c>
      <c r="I24" s="4">
        <v>1569</v>
      </c>
      <c r="J24" s="5">
        <v>14</v>
      </c>
      <c r="K24" s="4">
        <v>1584</v>
      </c>
    </row>
    <row r="25" spans="1:11" ht="23.25" thickBot="1">
      <c r="A25" s="3"/>
      <c r="B25" s="3" t="s">
        <v>1600</v>
      </c>
      <c r="C25" s="4">
        <v>3695</v>
      </c>
      <c r="D25" s="4">
        <v>2392</v>
      </c>
      <c r="E25" s="4">
        <v>1005</v>
      </c>
      <c r="F25" s="4">
        <v>1307</v>
      </c>
      <c r="G25" s="5">
        <v>41</v>
      </c>
      <c r="H25" s="5">
        <v>19</v>
      </c>
      <c r="I25" s="4">
        <v>2372</v>
      </c>
      <c r="J25" s="5">
        <v>20</v>
      </c>
      <c r="K25" s="4">
        <v>1303</v>
      </c>
    </row>
    <row r="26" spans="1:11" ht="23.25" thickBot="1">
      <c r="A26" s="3"/>
      <c r="B26" s="3" t="s">
        <v>1601</v>
      </c>
      <c r="C26" s="4">
        <v>3198</v>
      </c>
      <c r="D26" s="4">
        <v>1541</v>
      </c>
      <c r="E26" s="5">
        <v>411</v>
      </c>
      <c r="F26" s="4">
        <v>1045</v>
      </c>
      <c r="G26" s="5">
        <v>31</v>
      </c>
      <c r="H26" s="5">
        <v>31</v>
      </c>
      <c r="I26" s="4">
        <v>1518</v>
      </c>
      <c r="J26" s="5">
        <v>23</v>
      </c>
      <c r="K26" s="4">
        <v>1657</v>
      </c>
    </row>
    <row r="27" spans="1:11" ht="17.25" thickBot="1">
      <c r="A27" s="3" t="s">
        <v>1612</v>
      </c>
      <c r="B27" s="3" t="s">
        <v>36</v>
      </c>
      <c r="C27" s="4">
        <v>17467</v>
      </c>
      <c r="D27" s="4">
        <v>11690</v>
      </c>
      <c r="E27" s="4">
        <v>5071</v>
      </c>
      <c r="F27" s="4">
        <v>6126</v>
      </c>
      <c r="G27" s="5">
        <v>253</v>
      </c>
      <c r="H27" s="5">
        <v>115</v>
      </c>
      <c r="I27" s="4">
        <v>11565</v>
      </c>
      <c r="J27" s="5">
        <v>125</v>
      </c>
      <c r="K27" s="4">
        <v>5777</v>
      </c>
    </row>
    <row r="28" spans="1:11" ht="23.25" thickBot="1">
      <c r="A28" s="3"/>
      <c r="B28" s="3" t="s">
        <v>37</v>
      </c>
      <c r="C28" s="4">
        <v>3680</v>
      </c>
      <c r="D28" s="4">
        <v>3680</v>
      </c>
      <c r="E28" s="4">
        <v>1868</v>
      </c>
      <c r="F28" s="4">
        <v>1688</v>
      </c>
      <c r="G28" s="5">
        <v>76</v>
      </c>
      <c r="H28" s="5">
        <v>19</v>
      </c>
      <c r="I28" s="4">
        <v>3651</v>
      </c>
      <c r="J28" s="5">
        <v>29</v>
      </c>
      <c r="K28" s="5">
        <v>0</v>
      </c>
    </row>
    <row r="29" spans="1:11" ht="23.25" thickBot="1">
      <c r="A29" s="3"/>
      <c r="B29" s="3" t="s">
        <v>1613</v>
      </c>
      <c r="C29" s="4">
        <v>3872</v>
      </c>
      <c r="D29" s="4">
        <v>2404</v>
      </c>
      <c r="E29" s="4">
        <v>1048</v>
      </c>
      <c r="F29" s="4">
        <v>1265</v>
      </c>
      <c r="G29" s="5">
        <v>45</v>
      </c>
      <c r="H29" s="5">
        <v>21</v>
      </c>
      <c r="I29" s="4">
        <v>2379</v>
      </c>
      <c r="J29" s="5">
        <v>25</v>
      </c>
      <c r="K29" s="4">
        <v>1468</v>
      </c>
    </row>
    <row r="30" spans="1:11" ht="23.25" thickBot="1">
      <c r="A30" s="3"/>
      <c r="B30" s="3" t="s">
        <v>1614</v>
      </c>
      <c r="C30" s="4">
        <v>2597</v>
      </c>
      <c r="D30" s="4">
        <v>1461</v>
      </c>
      <c r="E30" s="5">
        <v>471</v>
      </c>
      <c r="F30" s="5">
        <v>924</v>
      </c>
      <c r="G30" s="5">
        <v>28</v>
      </c>
      <c r="H30" s="5">
        <v>17</v>
      </c>
      <c r="I30" s="4">
        <v>1440</v>
      </c>
      <c r="J30" s="5">
        <v>21</v>
      </c>
      <c r="K30" s="4">
        <v>1136</v>
      </c>
    </row>
    <row r="31" spans="1:11" ht="23.25" thickBot="1">
      <c r="A31" s="3"/>
      <c r="B31" s="3" t="s">
        <v>1615</v>
      </c>
      <c r="C31" s="4">
        <v>1956</v>
      </c>
      <c r="D31" s="4">
        <v>1185</v>
      </c>
      <c r="E31" s="5">
        <v>445</v>
      </c>
      <c r="F31" s="5">
        <v>687</v>
      </c>
      <c r="G31" s="5">
        <v>25</v>
      </c>
      <c r="H31" s="5">
        <v>20</v>
      </c>
      <c r="I31" s="4">
        <v>1177</v>
      </c>
      <c r="J31" s="5">
        <v>8</v>
      </c>
      <c r="K31" s="5">
        <v>771</v>
      </c>
    </row>
    <row r="32" spans="1:11" ht="23.25" thickBot="1">
      <c r="A32" s="3"/>
      <c r="B32" s="3" t="s">
        <v>1616</v>
      </c>
      <c r="C32" s="4">
        <v>1160</v>
      </c>
      <c r="D32" s="5">
        <v>638</v>
      </c>
      <c r="E32" s="5">
        <v>192</v>
      </c>
      <c r="F32" s="5">
        <v>412</v>
      </c>
      <c r="G32" s="5">
        <v>17</v>
      </c>
      <c r="H32" s="5">
        <v>12</v>
      </c>
      <c r="I32" s="5">
        <v>633</v>
      </c>
      <c r="J32" s="5">
        <v>5</v>
      </c>
      <c r="K32" s="5">
        <v>522</v>
      </c>
    </row>
    <row r="33" spans="1:11" ht="23.25" thickBot="1">
      <c r="A33" s="3"/>
      <c r="B33" s="3" t="s">
        <v>1617</v>
      </c>
      <c r="C33" s="4">
        <v>1601</v>
      </c>
      <c r="D33" s="5">
        <v>765</v>
      </c>
      <c r="E33" s="5">
        <v>300</v>
      </c>
      <c r="F33" s="5">
        <v>416</v>
      </c>
      <c r="G33" s="5">
        <v>21</v>
      </c>
      <c r="H33" s="5">
        <v>8</v>
      </c>
      <c r="I33" s="5">
        <v>745</v>
      </c>
      <c r="J33" s="5">
        <v>20</v>
      </c>
      <c r="K33" s="5">
        <v>836</v>
      </c>
    </row>
    <row r="34" spans="1:11" ht="23.25" thickBot="1">
      <c r="A34" s="3"/>
      <c r="B34" s="3" t="s">
        <v>1618</v>
      </c>
      <c r="C34" s="4">
        <v>2601</v>
      </c>
      <c r="D34" s="4">
        <v>1557</v>
      </c>
      <c r="E34" s="5">
        <v>747</v>
      </c>
      <c r="F34" s="5">
        <v>734</v>
      </c>
      <c r="G34" s="5">
        <v>41</v>
      </c>
      <c r="H34" s="5">
        <v>18</v>
      </c>
      <c r="I34" s="4">
        <v>1540</v>
      </c>
      <c r="J34" s="5">
        <v>17</v>
      </c>
      <c r="K34" s="4">
        <v>1044</v>
      </c>
    </row>
    <row r="35" spans="1:11" ht="17.25" thickBot="1">
      <c r="A35" s="3" t="s">
        <v>6867</v>
      </c>
      <c r="B35" s="3" t="s">
        <v>36</v>
      </c>
      <c r="C35" s="4">
        <v>7626</v>
      </c>
      <c r="D35" s="4">
        <v>4752</v>
      </c>
      <c r="E35" s="4">
        <v>1775</v>
      </c>
      <c r="F35" s="4">
        <v>2757</v>
      </c>
      <c r="G35" s="5">
        <v>100</v>
      </c>
      <c r="H35" s="5">
        <v>72</v>
      </c>
      <c r="I35" s="4">
        <v>4704</v>
      </c>
      <c r="J35" s="5">
        <v>48</v>
      </c>
      <c r="K35" s="4">
        <v>2874</v>
      </c>
    </row>
    <row r="36" spans="1:11" ht="23.25" thickBot="1">
      <c r="A36" s="3"/>
      <c r="B36" s="3" t="s">
        <v>37</v>
      </c>
      <c r="C36" s="4">
        <v>1756</v>
      </c>
      <c r="D36" s="4">
        <v>1756</v>
      </c>
      <c r="E36" s="5">
        <v>837</v>
      </c>
      <c r="F36" s="5">
        <v>854</v>
      </c>
      <c r="G36" s="5">
        <v>33</v>
      </c>
      <c r="H36" s="5">
        <v>21</v>
      </c>
      <c r="I36" s="4">
        <v>1745</v>
      </c>
      <c r="J36" s="5">
        <v>11</v>
      </c>
      <c r="K36" s="5">
        <v>0</v>
      </c>
    </row>
    <row r="37" spans="1:11" ht="23.25" thickBot="1">
      <c r="A37" s="3"/>
      <c r="B37" s="3" t="s">
        <v>6866</v>
      </c>
      <c r="C37" s="4">
        <v>2881</v>
      </c>
      <c r="D37" s="4">
        <v>1564</v>
      </c>
      <c r="E37" s="5">
        <v>453</v>
      </c>
      <c r="F37" s="4">
        <v>1030</v>
      </c>
      <c r="G37" s="5">
        <v>45</v>
      </c>
      <c r="H37" s="5">
        <v>17</v>
      </c>
      <c r="I37" s="4">
        <v>1545</v>
      </c>
      <c r="J37" s="5">
        <v>19</v>
      </c>
      <c r="K37" s="4">
        <v>1317</v>
      </c>
    </row>
    <row r="38" spans="1:11" ht="23.25" thickBot="1">
      <c r="A38" s="3"/>
      <c r="B38" s="3" t="s">
        <v>6865</v>
      </c>
      <c r="C38" s="4">
        <v>2989</v>
      </c>
      <c r="D38" s="4">
        <v>1432</v>
      </c>
      <c r="E38" s="5">
        <v>485</v>
      </c>
      <c r="F38" s="5">
        <v>873</v>
      </c>
      <c r="G38" s="5">
        <v>22</v>
      </c>
      <c r="H38" s="5">
        <v>34</v>
      </c>
      <c r="I38" s="4">
        <v>1414</v>
      </c>
      <c r="J38" s="5">
        <v>18</v>
      </c>
      <c r="K38" s="4">
        <v>1557</v>
      </c>
    </row>
    <row r="39" spans="1:11" ht="17.25" thickBot="1">
      <c r="A39" s="3" t="s">
        <v>6864</v>
      </c>
      <c r="B39" s="3" t="s">
        <v>36</v>
      </c>
      <c r="C39" s="4">
        <v>17788</v>
      </c>
      <c r="D39" s="4">
        <v>11875</v>
      </c>
      <c r="E39" s="4">
        <v>4968</v>
      </c>
      <c r="F39" s="4">
        <v>6357</v>
      </c>
      <c r="G39" s="5">
        <v>270</v>
      </c>
      <c r="H39" s="5">
        <v>147</v>
      </c>
      <c r="I39" s="4">
        <v>11742</v>
      </c>
      <c r="J39" s="5">
        <v>133</v>
      </c>
      <c r="K39" s="4">
        <v>5913</v>
      </c>
    </row>
    <row r="40" spans="1:11" ht="23.25" thickBot="1">
      <c r="A40" s="3"/>
      <c r="B40" s="3" t="s">
        <v>37</v>
      </c>
      <c r="C40" s="4">
        <v>4236</v>
      </c>
      <c r="D40" s="4">
        <v>4236</v>
      </c>
      <c r="E40" s="4">
        <v>2109</v>
      </c>
      <c r="F40" s="4">
        <v>1958</v>
      </c>
      <c r="G40" s="5">
        <v>87</v>
      </c>
      <c r="H40" s="5">
        <v>41</v>
      </c>
      <c r="I40" s="4">
        <v>4195</v>
      </c>
      <c r="J40" s="5">
        <v>41</v>
      </c>
      <c r="K40" s="5">
        <v>0</v>
      </c>
    </row>
    <row r="41" spans="1:11" ht="17.25" thickBot="1">
      <c r="A41" s="3"/>
      <c r="B41" s="3" t="s">
        <v>6863</v>
      </c>
      <c r="C41" s="4">
        <v>3058</v>
      </c>
      <c r="D41" s="4">
        <v>1805</v>
      </c>
      <c r="E41" s="5">
        <v>677</v>
      </c>
      <c r="F41" s="4">
        <v>1049</v>
      </c>
      <c r="G41" s="5">
        <v>37</v>
      </c>
      <c r="H41" s="5">
        <v>21</v>
      </c>
      <c r="I41" s="4">
        <v>1784</v>
      </c>
      <c r="J41" s="5">
        <v>21</v>
      </c>
      <c r="K41" s="4">
        <v>1253</v>
      </c>
    </row>
    <row r="42" spans="1:11" ht="17.25" thickBot="1">
      <c r="A42" s="3"/>
      <c r="B42" s="3" t="s">
        <v>6862</v>
      </c>
      <c r="C42" s="4">
        <v>2597</v>
      </c>
      <c r="D42" s="4">
        <v>1452</v>
      </c>
      <c r="E42" s="5">
        <v>521</v>
      </c>
      <c r="F42" s="5">
        <v>871</v>
      </c>
      <c r="G42" s="5">
        <v>31</v>
      </c>
      <c r="H42" s="5">
        <v>17</v>
      </c>
      <c r="I42" s="4">
        <v>1440</v>
      </c>
      <c r="J42" s="5">
        <v>12</v>
      </c>
      <c r="K42" s="4">
        <v>1145</v>
      </c>
    </row>
    <row r="43" spans="1:11" ht="17.25" thickBot="1">
      <c r="A43" s="3"/>
      <c r="B43" s="3" t="s">
        <v>6861</v>
      </c>
      <c r="C43" s="4">
        <v>2140</v>
      </c>
      <c r="D43" s="4">
        <v>1129</v>
      </c>
      <c r="E43" s="5">
        <v>343</v>
      </c>
      <c r="F43" s="5">
        <v>724</v>
      </c>
      <c r="G43" s="5">
        <v>26</v>
      </c>
      <c r="H43" s="5">
        <v>17</v>
      </c>
      <c r="I43" s="4">
        <v>1110</v>
      </c>
      <c r="J43" s="5">
        <v>19</v>
      </c>
      <c r="K43" s="4">
        <v>1011</v>
      </c>
    </row>
    <row r="44" spans="1:11" ht="17.25" thickBot="1">
      <c r="A44" s="3"/>
      <c r="B44" s="3" t="s">
        <v>6860</v>
      </c>
      <c r="C44" s="4">
        <v>2808</v>
      </c>
      <c r="D44" s="4">
        <v>1536</v>
      </c>
      <c r="E44" s="5">
        <v>547</v>
      </c>
      <c r="F44" s="5">
        <v>898</v>
      </c>
      <c r="G44" s="5">
        <v>41</v>
      </c>
      <c r="H44" s="5">
        <v>30</v>
      </c>
      <c r="I44" s="4">
        <v>1516</v>
      </c>
      <c r="J44" s="5">
        <v>20</v>
      </c>
      <c r="K44" s="4">
        <v>1272</v>
      </c>
    </row>
    <row r="45" spans="1:11" ht="17.25" thickBot="1">
      <c r="A45" s="3"/>
      <c r="B45" s="3" t="s">
        <v>6859</v>
      </c>
      <c r="C45" s="4">
        <v>2949</v>
      </c>
      <c r="D45" s="4">
        <v>1717</v>
      </c>
      <c r="E45" s="5">
        <v>771</v>
      </c>
      <c r="F45" s="5">
        <v>857</v>
      </c>
      <c r="G45" s="5">
        <v>48</v>
      </c>
      <c r="H45" s="5">
        <v>21</v>
      </c>
      <c r="I45" s="4">
        <v>1697</v>
      </c>
      <c r="J45" s="5">
        <v>20</v>
      </c>
      <c r="K45" s="4">
        <v>1232</v>
      </c>
    </row>
    <row r="46" spans="1:11" ht="17.25" thickBot="1">
      <c r="A46" s="3" t="s">
        <v>6858</v>
      </c>
      <c r="B46" s="3" t="s">
        <v>36</v>
      </c>
      <c r="C46" s="4">
        <v>25804</v>
      </c>
      <c r="D46" s="4">
        <v>18243</v>
      </c>
      <c r="E46" s="4">
        <v>8456</v>
      </c>
      <c r="F46" s="4">
        <v>8874</v>
      </c>
      <c r="G46" s="5">
        <v>506</v>
      </c>
      <c r="H46" s="5">
        <v>184</v>
      </c>
      <c r="I46" s="4">
        <v>18020</v>
      </c>
      <c r="J46" s="5">
        <v>223</v>
      </c>
      <c r="K46" s="4">
        <v>7561</v>
      </c>
    </row>
    <row r="47" spans="1:11" ht="23.25" thickBot="1">
      <c r="A47" s="3"/>
      <c r="B47" s="3" t="s">
        <v>37</v>
      </c>
      <c r="C47" s="4">
        <v>5433</v>
      </c>
      <c r="D47" s="4">
        <v>5433</v>
      </c>
      <c r="E47" s="4">
        <v>3061</v>
      </c>
      <c r="F47" s="4">
        <v>2106</v>
      </c>
      <c r="G47" s="5">
        <v>155</v>
      </c>
      <c r="H47" s="5">
        <v>49</v>
      </c>
      <c r="I47" s="4">
        <v>5371</v>
      </c>
      <c r="J47" s="5">
        <v>62</v>
      </c>
      <c r="K47" s="5">
        <v>0</v>
      </c>
    </row>
    <row r="48" spans="1:11" ht="17.25" thickBot="1">
      <c r="A48" s="3"/>
      <c r="B48" s="3" t="s">
        <v>6857</v>
      </c>
      <c r="C48" s="4">
        <v>3015</v>
      </c>
      <c r="D48" s="4">
        <v>1806</v>
      </c>
      <c r="E48" s="5">
        <v>692</v>
      </c>
      <c r="F48" s="4">
        <v>1023</v>
      </c>
      <c r="G48" s="5">
        <v>45</v>
      </c>
      <c r="H48" s="5">
        <v>28</v>
      </c>
      <c r="I48" s="4">
        <v>1788</v>
      </c>
      <c r="J48" s="5">
        <v>18</v>
      </c>
      <c r="K48" s="4">
        <v>1209</v>
      </c>
    </row>
    <row r="49" spans="1:11" ht="17.25" thickBot="1">
      <c r="A49" s="3"/>
      <c r="B49" s="3" t="s">
        <v>6856</v>
      </c>
      <c r="C49" s="4">
        <v>2030</v>
      </c>
      <c r="D49" s="4">
        <v>1271</v>
      </c>
      <c r="E49" s="5">
        <v>478</v>
      </c>
      <c r="F49" s="5">
        <v>724</v>
      </c>
      <c r="G49" s="5">
        <v>41</v>
      </c>
      <c r="H49" s="5">
        <v>15</v>
      </c>
      <c r="I49" s="4">
        <v>1258</v>
      </c>
      <c r="J49" s="5">
        <v>13</v>
      </c>
      <c r="K49" s="5">
        <v>759</v>
      </c>
    </row>
    <row r="50" spans="1:11" ht="17.25" thickBot="1">
      <c r="A50" s="3"/>
      <c r="B50" s="3" t="s">
        <v>6855</v>
      </c>
      <c r="C50" s="4">
        <v>3089</v>
      </c>
      <c r="D50" s="4">
        <v>1995</v>
      </c>
      <c r="E50" s="5">
        <v>849</v>
      </c>
      <c r="F50" s="4">
        <v>1048</v>
      </c>
      <c r="G50" s="5">
        <v>58</v>
      </c>
      <c r="H50" s="5">
        <v>15</v>
      </c>
      <c r="I50" s="4">
        <v>1970</v>
      </c>
      <c r="J50" s="5">
        <v>25</v>
      </c>
      <c r="K50" s="4">
        <v>1094</v>
      </c>
    </row>
    <row r="51" spans="1:11" ht="17.25" thickBot="1">
      <c r="A51" s="3"/>
      <c r="B51" s="3" t="s">
        <v>6854</v>
      </c>
      <c r="C51" s="4">
        <v>2836</v>
      </c>
      <c r="D51" s="4">
        <v>1715</v>
      </c>
      <c r="E51" s="5">
        <v>828</v>
      </c>
      <c r="F51" s="5">
        <v>818</v>
      </c>
      <c r="G51" s="5">
        <v>34</v>
      </c>
      <c r="H51" s="5">
        <v>16</v>
      </c>
      <c r="I51" s="4">
        <v>1696</v>
      </c>
      <c r="J51" s="5">
        <v>19</v>
      </c>
      <c r="K51" s="4">
        <v>1121</v>
      </c>
    </row>
    <row r="52" spans="1:11" ht="17.25" thickBot="1">
      <c r="A52" s="3"/>
      <c r="B52" s="3" t="s">
        <v>6853</v>
      </c>
      <c r="C52" s="4">
        <v>3056</v>
      </c>
      <c r="D52" s="4">
        <v>1858</v>
      </c>
      <c r="E52" s="5">
        <v>606</v>
      </c>
      <c r="F52" s="4">
        <v>1127</v>
      </c>
      <c r="G52" s="5">
        <v>57</v>
      </c>
      <c r="H52" s="5">
        <v>36</v>
      </c>
      <c r="I52" s="4">
        <v>1826</v>
      </c>
      <c r="J52" s="5">
        <v>32</v>
      </c>
      <c r="K52" s="4">
        <v>1198</v>
      </c>
    </row>
    <row r="53" spans="1:11" ht="17.25" thickBot="1">
      <c r="A53" s="3"/>
      <c r="B53" s="3" t="s">
        <v>6852</v>
      </c>
      <c r="C53" s="4">
        <v>3254</v>
      </c>
      <c r="D53" s="4">
        <v>2048</v>
      </c>
      <c r="E53" s="5">
        <v>985</v>
      </c>
      <c r="F53" s="5">
        <v>955</v>
      </c>
      <c r="G53" s="5">
        <v>64</v>
      </c>
      <c r="H53" s="5">
        <v>15</v>
      </c>
      <c r="I53" s="4">
        <v>2019</v>
      </c>
      <c r="J53" s="5">
        <v>29</v>
      </c>
      <c r="K53" s="4">
        <v>1206</v>
      </c>
    </row>
    <row r="54" spans="1:11" ht="17.25" thickBot="1">
      <c r="A54" s="3"/>
      <c r="B54" s="3" t="s">
        <v>6851</v>
      </c>
      <c r="C54" s="4">
        <v>3091</v>
      </c>
      <c r="D54" s="4">
        <v>2117</v>
      </c>
      <c r="E54" s="5">
        <v>957</v>
      </c>
      <c r="F54" s="4">
        <v>1073</v>
      </c>
      <c r="G54" s="5">
        <v>52</v>
      </c>
      <c r="H54" s="5">
        <v>10</v>
      </c>
      <c r="I54" s="4">
        <v>2092</v>
      </c>
      <c r="J54" s="5">
        <v>25</v>
      </c>
      <c r="K54" s="5">
        <v>974</v>
      </c>
    </row>
    <row r="55" spans="1:11" ht="17.25" thickBot="1">
      <c r="A55" s="3" t="s">
        <v>6850</v>
      </c>
      <c r="B55" s="3" t="s">
        <v>36</v>
      </c>
      <c r="C55" s="4">
        <v>20675</v>
      </c>
      <c r="D55" s="4">
        <v>15658</v>
      </c>
      <c r="E55" s="4">
        <v>7144</v>
      </c>
      <c r="F55" s="4">
        <v>8000</v>
      </c>
      <c r="G55" s="5">
        <v>263</v>
      </c>
      <c r="H55" s="5">
        <v>120</v>
      </c>
      <c r="I55" s="4">
        <v>15527</v>
      </c>
      <c r="J55" s="5">
        <v>131</v>
      </c>
      <c r="K55" s="4">
        <v>5017</v>
      </c>
    </row>
    <row r="56" spans="1:11" ht="23.25" thickBot="1">
      <c r="A56" s="3"/>
      <c r="B56" s="3" t="s">
        <v>37</v>
      </c>
      <c r="C56" s="4">
        <v>5200</v>
      </c>
      <c r="D56" s="4">
        <v>5200</v>
      </c>
      <c r="E56" s="4">
        <v>2820</v>
      </c>
      <c r="F56" s="4">
        <v>2217</v>
      </c>
      <c r="G56" s="5">
        <v>96</v>
      </c>
      <c r="H56" s="5">
        <v>28</v>
      </c>
      <c r="I56" s="4">
        <v>5161</v>
      </c>
      <c r="J56" s="5">
        <v>39</v>
      </c>
      <c r="K56" s="5">
        <v>0</v>
      </c>
    </row>
    <row r="57" spans="1:11" ht="17.25" thickBot="1">
      <c r="A57" s="3"/>
      <c r="B57" s="3" t="s">
        <v>6849</v>
      </c>
      <c r="C57" s="4">
        <v>3188</v>
      </c>
      <c r="D57" s="4">
        <v>1899</v>
      </c>
      <c r="E57" s="5">
        <v>755</v>
      </c>
      <c r="F57" s="4">
        <v>1060</v>
      </c>
      <c r="G57" s="5">
        <v>34</v>
      </c>
      <c r="H57" s="5">
        <v>24</v>
      </c>
      <c r="I57" s="4">
        <v>1873</v>
      </c>
      <c r="J57" s="5">
        <v>26</v>
      </c>
      <c r="K57" s="4">
        <v>1289</v>
      </c>
    </row>
    <row r="58" spans="1:11" ht="17.25" thickBot="1">
      <c r="A58" s="3"/>
      <c r="B58" s="3" t="s">
        <v>6848</v>
      </c>
      <c r="C58" s="4">
        <v>2618</v>
      </c>
      <c r="D58" s="4">
        <v>1838</v>
      </c>
      <c r="E58" s="5">
        <v>785</v>
      </c>
      <c r="F58" s="4">
        <v>1002</v>
      </c>
      <c r="G58" s="5">
        <v>18</v>
      </c>
      <c r="H58" s="5">
        <v>19</v>
      </c>
      <c r="I58" s="4">
        <v>1824</v>
      </c>
      <c r="J58" s="5">
        <v>14</v>
      </c>
      <c r="K58" s="5">
        <v>780</v>
      </c>
    </row>
    <row r="59" spans="1:11" ht="17.25" thickBot="1">
      <c r="A59" s="3"/>
      <c r="B59" s="3" t="s">
        <v>6847</v>
      </c>
      <c r="C59" s="4">
        <v>2964</v>
      </c>
      <c r="D59" s="4">
        <v>2109</v>
      </c>
      <c r="E59" s="5">
        <v>906</v>
      </c>
      <c r="F59" s="4">
        <v>1122</v>
      </c>
      <c r="G59" s="5">
        <v>34</v>
      </c>
      <c r="H59" s="5">
        <v>17</v>
      </c>
      <c r="I59" s="4">
        <v>2079</v>
      </c>
      <c r="J59" s="5">
        <v>30</v>
      </c>
      <c r="K59" s="5">
        <v>855</v>
      </c>
    </row>
    <row r="60" spans="1:11" ht="17.25" thickBot="1">
      <c r="A60" s="3"/>
      <c r="B60" s="3" t="s">
        <v>6846</v>
      </c>
      <c r="C60" s="4">
        <v>1573</v>
      </c>
      <c r="D60" s="4">
        <v>1183</v>
      </c>
      <c r="E60" s="5">
        <v>504</v>
      </c>
      <c r="F60" s="5">
        <v>656</v>
      </c>
      <c r="G60" s="5">
        <v>10</v>
      </c>
      <c r="H60" s="5">
        <v>6</v>
      </c>
      <c r="I60" s="4">
        <v>1176</v>
      </c>
      <c r="J60" s="5">
        <v>7</v>
      </c>
      <c r="K60" s="5">
        <v>390</v>
      </c>
    </row>
    <row r="61" spans="1:11" ht="17.25" thickBot="1">
      <c r="A61" s="3"/>
      <c r="B61" s="3" t="s">
        <v>6845</v>
      </c>
      <c r="C61" s="4">
        <v>3100</v>
      </c>
      <c r="D61" s="4">
        <v>2029</v>
      </c>
      <c r="E61" s="5">
        <v>808</v>
      </c>
      <c r="F61" s="4">
        <v>1153</v>
      </c>
      <c r="G61" s="5">
        <v>44</v>
      </c>
      <c r="H61" s="5">
        <v>15</v>
      </c>
      <c r="I61" s="4">
        <v>2020</v>
      </c>
      <c r="J61" s="5">
        <v>9</v>
      </c>
      <c r="K61" s="4">
        <v>1071</v>
      </c>
    </row>
    <row r="62" spans="1:11" ht="17.25" thickBot="1">
      <c r="A62" s="3"/>
      <c r="B62" s="3" t="s">
        <v>6844</v>
      </c>
      <c r="C62" s="4">
        <v>2032</v>
      </c>
      <c r="D62" s="4">
        <v>1400</v>
      </c>
      <c r="E62" s="5">
        <v>566</v>
      </c>
      <c r="F62" s="5">
        <v>790</v>
      </c>
      <c r="G62" s="5">
        <v>27</v>
      </c>
      <c r="H62" s="5">
        <v>11</v>
      </c>
      <c r="I62" s="4">
        <v>1394</v>
      </c>
      <c r="J62" s="5">
        <v>6</v>
      </c>
      <c r="K62" s="5">
        <v>632</v>
      </c>
    </row>
    <row r="63" spans="1:11" ht="23.25" thickBot="1">
      <c r="A63" s="3" t="s">
        <v>97</v>
      </c>
      <c r="B63" s="3"/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393E4-DADF-41E5-BDC7-3FE658BE3EE7}">
  <sheetPr>
    <tabColor theme="5" tint="0.59999389629810485"/>
  </sheetPr>
  <dimension ref="A1:X5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6908</v>
      </c>
      <c r="F3" s="26" t="s">
        <v>6907</v>
      </c>
      <c r="G3" s="26" t="s">
        <v>6906</v>
      </c>
      <c r="H3" s="44"/>
      <c r="I3" s="26"/>
      <c r="J3" s="44"/>
      <c r="U3" t="s">
        <v>3</v>
      </c>
      <c r="V3" t="str">
        <f t="shared" si="0"/>
        <v>박성진</v>
      </c>
      <c r="W3" t="str">
        <f t="shared" si="0"/>
        <v>김기현</v>
      </c>
      <c r="X3" t="str">
        <f t="shared" si="0"/>
        <v>박병욱</v>
      </c>
    </row>
    <row r="4" spans="1:24" ht="17.25" thickBot="1">
      <c r="A4" s="3" t="s">
        <v>30</v>
      </c>
      <c r="B4" s="3"/>
      <c r="C4" s="4">
        <v>126872</v>
      </c>
      <c r="D4" s="4">
        <v>84890</v>
      </c>
      <c r="E4" s="4">
        <v>33565</v>
      </c>
      <c r="F4" s="4">
        <v>48933</v>
      </c>
      <c r="G4" s="4">
        <v>1176</v>
      </c>
      <c r="H4" s="4">
        <v>83674</v>
      </c>
      <c r="I4" s="4">
        <v>1216</v>
      </c>
      <c r="J4" s="4">
        <v>41982</v>
      </c>
      <c r="V4" s="8"/>
      <c r="W4" s="8"/>
      <c r="X4" s="8"/>
    </row>
    <row r="5" spans="1:24" ht="23.25" thickBot="1">
      <c r="A5" s="3" t="s">
        <v>31</v>
      </c>
      <c r="B5" s="3"/>
      <c r="C5" s="5">
        <v>212</v>
      </c>
      <c r="D5" s="5">
        <v>203</v>
      </c>
      <c r="E5" s="5">
        <v>80</v>
      </c>
      <c r="F5" s="5">
        <v>110</v>
      </c>
      <c r="G5" s="5">
        <v>4</v>
      </c>
      <c r="H5" s="5">
        <v>194</v>
      </c>
      <c r="I5" s="5">
        <v>9</v>
      </c>
      <c r="J5" s="5">
        <v>9</v>
      </c>
      <c r="T5" t="s">
        <v>2929</v>
      </c>
      <c r="U5">
        <f>SUMIF($A:$A,"합계",D:D)</f>
        <v>84890</v>
      </c>
      <c r="V5">
        <f>SUMIF($A:$A,"합계",E:E)</f>
        <v>33565</v>
      </c>
      <c r="W5">
        <f>SUMIF($A:$A,"합계",F:F)</f>
        <v>48933</v>
      </c>
      <c r="X5">
        <f>SUMIF($A:$A,"합계",G:G)</f>
        <v>1176</v>
      </c>
    </row>
    <row r="6" spans="1:24" ht="23.25" thickBot="1">
      <c r="A6" s="3" t="s">
        <v>32</v>
      </c>
      <c r="B6" s="3"/>
      <c r="C6" s="4">
        <v>7365</v>
      </c>
      <c r="D6" s="4">
        <v>7364</v>
      </c>
      <c r="E6" s="4">
        <v>3351</v>
      </c>
      <c r="F6" s="4">
        <v>3713</v>
      </c>
      <c r="G6" s="5">
        <v>139</v>
      </c>
      <c r="H6" s="4">
        <v>7203</v>
      </c>
      <c r="I6" s="5">
        <v>161</v>
      </c>
      <c r="J6" s="5">
        <v>1</v>
      </c>
      <c r="T6" t="s">
        <v>2930</v>
      </c>
      <c r="U6">
        <f>U5-U7</f>
        <v>54938</v>
      </c>
      <c r="V6">
        <f>V5-V7</f>
        <v>19586</v>
      </c>
      <c r="W6">
        <f>W5-W7</f>
        <v>33780</v>
      </c>
      <c r="X6">
        <f>X5-X7</f>
        <v>790</v>
      </c>
    </row>
    <row r="7" spans="1:24" ht="23.25" thickBot="1">
      <c r="A7" s="3" t="s">
        <v>33</v>
      </c>
      <c r="B7" s="3"/>
      <c r="C7" s="5">
        <v>274</v>
      </c>
      <c r="D7" s="5">
        <v>50</v>
      </c>
      <c r="E7" s="5">
        <v>21</v>
      </c>
      <c r="F7" s="5">
        <v>27</v>
      </c>
      <c r="G7" s="5">
        <v>1</v>
      </c>
      <c r="H7" s="5">
        <v>49</v>
      </c>
      <c r="I7" s="5">
        <v>1</v>
      </c>
      <c r="J7" s="5">
        <v>224</v>
      </c>
      <c r="T7" t="s">
        <v>2931</v>
      </c>
      <c r="U7">
        <f>U11+U10+U9</f>
        <v>29952</v>
      </c>
      <c r="V7">
        <f>V11+V10+V9</f>
        <v>13979</v>
      </c>
      <c r="W7">
        <f>W11+W10+W9</f>
        <v>15153</v>
      </c>
      <c r="X7">
        <f>X11+X10+X9</f>
        <v>386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1</v>
      </c>
      <c r="G8" s="5">
        <v>0</v>
      </c>
      <c r="H8" s="5">
        <v>3</v>
      </c>
      <c r="I8" s="5">
        <v>0</v>
      </c>
      <c r="J8" s="5">
        <v>-3</v>
      </c>
      <c r="V8" s="8"/>
      <c r="W8" s="8"/>
      <c r="X8" s="8"/>
    </row>
    <row r="9" spans="1:24" ht="17.25" thickBot="1">
      <c r="A9" s="3" t="s">
        <v>6905</v>
      </c>
      <c r="B9" s="3" t="s">
        <v>36</v>
      </c>
      <c r="C9" s="4">
        <v>22245</v>
      </c>
      <c r="D9" s="4">
        <v>13527</v>
      </c>
      <c r="E9" s="4">
        <v>4915</v>
      </c>
      <c r="F9" s="4">
        <v>8211</v>
      </c>
      <c r="G9" s="5">
        <v>233</v>
      </c>
      <c r="H9" s="4">
        <v>13359</v>
      </c>
      <c r="I9" s="5">
        <v>168</v>
      </c>
      <c r="J9" s="4">
        <v>8718</v>
      </c>
      <c r="T9" t="s">
        <v>2934</v>
      </c>
      <c r="U9">
        <f>SUMIF($A:$A,"거소·선상투표",D:D)+SUMIF($A:$A,"국외부재자투표",D:D)+SUMIF($A:$A,"국외부재자투표(공관)",D:D)</f>
        <v>256</v>
      </c>
      <c r="V9">
        <f t="shared" ref="V9:X11" si="1">SUMIF($A:$A,"거소·선상투표",E:E)+SUMIF($A:$A,"국외부재자투표",E:E)+SUMIF($A:$A,"국외부재자투표(공관)",E:E)</f>
        <v>103</v>
      </c>
      <c r="W9">
        <f t="shared" si="1"/>
        <v>138</v>
      </c>
      <c r="X9">
        <f t="shared" si="1"/>
        <v>5</v>
      </c>
    </row>
    <row r="10" spans="1:24" ht="23.25" thickBot="1">
      <c r="A10" s="3"/>
      <c r="B10" s="3" t="s">
        <v>37</v>
      </c>
      <c r="C10" s="4">
        <v>3465</v>
      </c>
      <c r="D10" s="4">
        <v>3465</v>
      </c>
      <c r="E10" s="4">
        <v>1501</v>
      </c>
      <c r="F10" s="4">
        <v>1851</v>
      </c>
      <c r="G10" s="5">
        <v>66</v>
      </c>
      <c r="H10" s="4">
        <v>3418</v>
      </c>
      <c r="I10" s="5">
        <v>47</v>
      </c>
      <c r="J10" s="5">
        <v>0</v>
      </c>
      <c r="T10" t="s">
        <v>2932</v>
      </c>
      <c r="U10">
        <f>SUMIF($B:$B,"관내사전투표",D:D)</f>
        <v>22332</v>
      </c>
      <c r="V10">
        <f t="shared" ref="V10:X12" si="2">SUMIF($B:$B,"관내사전투표",E:E)</f>
        <v>10525</v>
      </c>
      <c r="W10">
        <f t="shared" si="2"/>
        <v>11302</v>
      </c>
      <c r="X10">
        <f t="shared" si="2"/>
        <v>242</v>
      </c>
    </row>
    <row r="11" spans="1:24" ht="17.25" thickBot="1">
      <c r="A11" s="3"/>
      <c r="B11" s="3" t="s">
        <v>6904</v>
      </c>
      <c r="C11" s="4">
        <v>4712</v>
      </c>
      <c r="D11" s="4">
        <v>2383</v>
      </c>
      <c r="E11" s="5">
        <v>794</v>
      </c>
      <c r="F11" s="4">
        <v>1506</v>
      </c>
      <c r="G11" s="5">
        <v>55</v>
      </c>
      <c r="H11" s="4">
        <v>2355</v>
      </c>
      <c r="I11" s="5">
        <v>28</v>
      </c>
      <c r="J11" s="4">
        <v>2329</v>
      </c>
      <c r="T11" t="s">
        <v>2933</v>
      </c>
      <c r="U11">
        <f>SUMIF($A:$A,"관외사전투표",D:D)</f>
        <v>7364</v>
      </c>
      <c r="V11">
        <f t="shared" ref="V11:X13" si="3">SUMIF($A:$A,"관외사전투표",E:E)</f>
        <v>3351</v>
      </c>
      <c r="W11">
        <f t="shared" si="3"/>
        <v>3713</v>
      </c>
      <c r="X11">
        <f t="shared" si="3"/>
        <v>139</v>
      </c>
    </row>
    <row r="12" spans="1:24" ht="17.25" thickBot="1">
      <c r="A12" s="3"/>
      <c r="B12" s="3" t="s">
        <v>6903</v>
      </c>
      <c r="C12" s="4">
        <v>3397</v>
      </c>
      <c r="D12" s="4">
        <v>1720</v>
      </c>
      <c r="E12" s="5">
        <v>520</v>
      </c>
      <c r="F12" s="4">
        <v>1154</v>
      </c>
      <c r="G12" s="5">
        <v>20</v>
      </c>
      <c r="H12" s="4">
        <v>1694</v>
      </c>
      <c r="I12" s="5">
        <v>26</v>
      </c>
      <c r="J12" s="4">
        <v>1677</v>
      </c>
    </row>
    <row r="13" spans="1:24" ht="17.25" thickBot="1">
      <c r="A13" s="3"/>
      <c r="B13" s="3" t="s">
        <v>6902</v>
      </c>
      <c r="C13" s="4">
        <v>2091</v>
      </c>
      <c r="D13" s="4">
        <v>1177</v>
      </c>
      <c r="E13" s="5">
        <v>375</v>
      </c>
      <c r="F13" s="5">
        <v>771</v>
      </c>
      <c r="G13" s="5">
        <v>14</v>
      </c>
      <c r="H13" s="4">
        <v>1160</v>
      </c>
      <c r="I13" s="5">
        <v>17</v>
      </c>
      <c r="J13" s="5">
        <v>914</v>
      </c>
    </row>
    <row r="14" spans="1:24" ht="17.25" thickBot="1">
      <c r="A14" s="3"/>
      <c r="B14" s="3" t="s">
        <v>6901</v>
      </c>
      <c r="C14" s="4">
        <v>2000</v>
      </c>
      <c r="D14" s="5">
        <v>940</v>
      </c>
      <c r="E14" s="5">
        <v>247</v>
      </c>
      <c r="F14" s="5">
        <v>651</v>
      </c>
      <c r="G14" s="5">
        <v>23</v>
      </c>
      <c r="H14" s="5">
        <v>921</v>
      </c>
      <c r="I14" s="5">
        <v>19</v>
      </c>
      <c r="J14" s="4">
        <v>1060</v>
      </c>
      <c r="U14" s="8"/>
      <c r="V14" s="8"/>
      <c r="W14" s="8"/>
      <c r="X14" s="8"/>
    </row>
    <row r="15" spans="1:24" ht="17.25" thickBot="1">
      <c r="A15" s="3"/>
      <c r="B15" s="3" t="s">
        <v>6900</v>
      </c>
      <c r="C15" s="4">
        <v>3095</v>
      </c>
      <c r="D15" s="4">
        <v>1800</v>
      </c>
      <c r="E15" s="5">
        <v>717</v>
      </c>
      <c r="F15" s="4">
        <v>1039</v>
      </c>
      <c r="G15" s="5">
        <v>25</v>
      </c>
      <c r="H15" s="4">
        <v>1781</v>
      </c>
      <c r="I15" s="5">
        <v>19</v>
      </c>
      <c r="J15" s="4">
        <v>1295</v>
      </c>
      <c r="U15" s="8"/>
      <c r="V15" s="8"/>
      <c r="W15" s="8"/>
      <c r="X15" s="8"/>
    </row>
    <row r="16" spans="1:24" ht="17.25" thickBot="1">
      <c r="A16" s="3"/>
      <c r="B16" s="3" t="s">
        <v>6899</v>
      </c>
      <c r="C16" s="4">
        <v>3485</v>
      </c>
      <c r="D16" s="4">
        <v>2042</v>
      </c>
      <c r="E16" s="5">
        <v>761</v>
      </c>
      <c r="F16" s="4">
        <v>1239</v>
      </c>
      <c r="G16" s="5">
        <v>30</v>
      </c>
      <c r="H16" s="4">
        <v>2030</v>
      </c>
      <c r="I16" s="5">
        <v>12</v>
      </c>
      <c r="J16" s="4">
        <v>1443</v>
      </c>
    </row>
    <row r="17" spans="1:10" ht="17.25" thickBot="1">
      <c r="A17" s="3" t="s">
        <v>6898</v>
      </c>
      <c r="B17" s="3" t="s">
        <v>36</v>
      </c>
      <c r="C17" s="4">
        <v>39508</v>
      </c>
      <c r="D17" s="4">
        <v>24561</v>
      </c>
      <c r="E17" s="4">
        <v>10201</v>
      </c>
      <c r="F17" s="4">
        <v>13777</v>
      </c>
      <c r="G17" s="5">
        <v>305</v>
      </c>
      <c r="H17" s="4">
        <v>24283</v>
      </c>
      <c r="I17" s="5">
        <v>278</v>
      </c>
      <c r="J17" s="4">
        <v>14947</v>
      </c>
    </row>
    <row r="18" spans="1:10" ht="23.25" thickBot="1">
      <c r="A18" s="3"/>
      <c r="B18" s="3" t="s">
        <v>37</v>
      </c>
      <c r="C18" s="4">
        <v>7263</v>
      </c>
      <c r="D18" s="4">
        <v>7263</v>
      </c>
      <c r="E18" s="4">
        <v>3639</v>
      </c>
      <c r="F18" s="4">
        <v>3491</v>
      </c>
      <c r="G18" s="5">
        <v>71</v>
      </c>
      <c r="H18" s="4">
        <v>7201</v>
      </c>
      <c r="I18" s="5">
        <v>62</v>
      </c>
      <c r="J18" s="5">
        <v>0</v>
      </c>
    </row>
    <row r="19" spans="1:10" ht="17.25" thickBot="1">
      <c r="A19" s="3"/>
      <c r="B19" s="3" t="s">
        <v>6897</v>
      </c>
      <c r="C19" s="4">
        <v>3479</v>
      </c>
      <c r="D19" s="4">
        <v>1942</v>
      </c>
      <c r="E19" s="5">
        <v>702</v>
      </c>
      <c r="F19" s="4">
        <v>1188</v>
      </c>
      <c r="G19" s="5">
        <v>30</v>
      </c>
      <c r="H19" s="4">
        <v>1920</v>
      </c>
      <c r="I19" s="5">
        <v>22</v>
      </c>
      <c r="J19" s="4">
        <v>1537</v>
      </c>
    </row>
    <row r="20" spans="1:10" ht="17.25" thickBot="1">
      <c r="A20" s="3"/>
      <c r="B20" s="3" t="s">
        <v>6896</v>
      </c>
      <c r="C20" s="4">
        <v>3171</v>
      </c>
      <c r="D20" s="4">
        <v>1759</v>
      </c>
      <c r="E20" s="5">
        <v>526</v>
      </c>
      <c r="F20" s="4">
        <v>1196</v>
      </c>
      <c r="G20" s="5">
        <v>21</v>
      </c>
      <c r="H20" s="4">
        <v>1743</v>
      </c>
      <c r="I20" s="5">
        <v>16</v>
      </c>
      <c r="J20" s="4">
        <v>1412</v>
      </c>
    </row>
    <row r="21" spans="1:10" ht="17.25" thickBot="1">
      <c r="A21" s="3"/>
      <c r="B21" s="3" t="s">
        <v>6895</v>
      </c>
      <c r="C21" s="4">
        <v>3159</v>
      </c>
      <c r="D21" s="4">
        <v>1725</v>
      </c>
      <c r="E21" s="5">
        <v>543</v>
      </c>
      <c r="F21" s="4">
        <v>1154</v>
      </c>
      <c r="G21" s="5">
        <v>16</v>
      </c>
      <c r="H21" s="4">
        <v>1713</v>
      </c>
      <c r="I21" s="5">
        <v>12</v>
      </c>
      <c r="J21" s="4">
        <v>1434</v>
      </c>
    </row>
    <row r="22" spans="1:10" ht="17.25" thickBot="1">
      <c r="A22" s="3"/>
      <c r="B22" s="3" t="s">
        <v>6894</v>
      </c>
      <c r="C22" s="4">
        <v>3514</v>
      </c>
      <c r="D22" s="4">
        <v>1267</v>
      </c>
      <c r="E22" s="5">
        <v>404</v>
      </c>
      <c r="F22" s="5">
        <v>816</v>
      </c>
      <c r="G22" s="5">
        <v>24</v>
      </c>
      <c r="H22" s="4">
        <v>1244</v>
      </c>
      <c r="I22" s="5">
        <v>23</v>
      </c>
      <c r="J22" s="4">
        <v>2247</v>
      </c>
    </row>
    <row r="23" spans="1:10" ht="17.25" thickBot="1">
      <c r="A23" s="3"/>
      <c r="B23" s="3" t="s">
        <v>6893</v>
      </c>
      <c r="C23" s="4">
        <v>3785</v>
      </c>
      <c r="D23" s="4">
        <v>2083</v>
      </c>
      <c r="E23" s="5">
        <v>903</v>
      </c>
      <c r="F23" s="4">
        <v>1105</v>
      </c>
      <c r="G23" s="5">
        <v>43</v>
      </c>
      <c r="H23" s="4">
        <v>2051</v>
      </c>
      <c r="I23" s="5">
        <v>32</v>
      </c>
      <c r="J23" s="4">
        <v>1702</v>
      </c>
    </row>
    <row r="24" spans="1:10" ht="17.25" thickBot="1">
      <c r="A24" s="3"/>
      <c r="B24" s="3" t="s">
        <v>6892</v>
      </c>
      <c r="C24" s="4">
        <v>3770</v>
      </c>
      <c r="D24" s="4">
        <v>2213</v>
      </c>
      <c r="E24" s="5">
        <v>945</v>
      </c>
      <c r="F24" s="4">
        <v>1211</v>
      </c>
      <c r="G24" s="5">
        <v>26</v>
      </c>
      <c r="H24" s="4">
        <v>2182</v>
      </c>
      <c r="I24" s="5">
        <v>31</v>
      </c>
      <c r="J24" s="4">
        <v>1557</v>
      </c>
    </row>
    <row r="25" spans="1:10" ht="17.25" thickBot="1">
      <c r="A25" s="3"/>
      <c r="B25" s="3" t="s">
        <v>6891</v>
      </c>
      <c r="C25" s="4">
        <v>4138</v>
      </c>
      <c r="D25" s="4">
        <v>2466</v>
      </c>
      <c r="E25" s="4">
        <v>1139</v>
      </c>
      <c r="F25" s="4">
        <v>1259</v>
      </c>
      <c r="G25" s="5">
        <v>30</v>
      </c>
      <c r="H25" s="4">
        <v>2428</v>
      </c>
      <c r="I25" s="5">
        <v>38</v>
      </c>
      <c r="J25" s="4">
        <v>1672</v>
      </c>
    </row>
    <row r="26" spans="1:10" ht="17.25" thickBot="1">
      <c r="A26" s="3"/>
      <c r="B26" s="3" t="s">
        <v>6890</v>
      </c>
      <c r="C26" s="4">
        <v>3057</v>
      </c>
      <c r="D26" s="4">
        <v>1608</v>
      </c>
      <c r="E26" s="5">
        <v>540</v>
      </c>
      <c r="F26" s="4">
        <v>1031</v>
      </c>
      <c r="G26" s="5">
        <v>22</v>
      </c>
      <c r="H26" s="4">
        <v>1593</v>
      </c>
      <c r="I26" s="5">
        <v>15</v>
      </c>
      <c r="J26" s="4">
        <v>1449</v>
      </c>
    </row>
    <row r="27" spans="1:10" ht="17.25" thickBot="1">
      <c r="A27" s="3"/>
      <c r="B27" s="3" t="s">
        <v>6889</v>
      </c>
      <c r="C27" s="4">
        <v>4172</v>
      </c>
      <c r="D27" s="4">
        <v>2235</v>
      </c>
      <c r="E27" s="5">
        <v>860</v>
      </c>
      <c r="F27" s="4">
        <v>1326</v>
      </c>
      <c r="G27" s="5">
        <v>22</v>
      </c>
      <c r="H27" s="4">
        <v>2208</v>
      </c>
      <c r="I27" s="5">
        <v>27</v>
      </c>
      <c r="J27" s="4">
        <v>1937</v>
      </c>
    </row>
    <row r="28" spans="1:10" ht="23.25" thickBot="1">
      <c r="A28" s="3" t="s">
        <v>6888</v>
      </c>
      <c r="B28" s="3" t="s">
        <v>36</v>
      </c>
      <c r="C28" s="4">
        <v>9122</v>
      </c>
      <c r="D28" s="4">
        <v>5733</v>
      </c>
      <c r="E28" s="4">
        <v>1669</v>
      </c>
      <c r="F28" s="4">
        <v>3874</v>
      </c>
      <c r="G28" s="5">
        <v>92</v>
      </c>
      <c r="H28" s="4">
        <v>5635</v>
      </c>
      <c r="I28" s="5">
        <v>98</v>
      </c>
      <c r="J28" s="4">
        <v>3389</v>
      </c>
    </row>
    <row r="29" spans="1:10" ht="23.25" thickBot="1">
      <c r="A29" s="3"/>
      <c r="B29" s="3" t="s">
        <v>37</v>
      </c>
      <c r="C29" s="4">
        <v>1828</v>
      </c>
      <c r="D29" s="4">
        <v>1827</v>
      </c>
      <c r="E29" s="5">
        <v>676</v>
      </c>
      <c r="F29" s="4">
        <v>1103</v>
      </c>
      <c r="G29" s="5">
        <v>21</v>
      </c>
      <c r="H29" s="4">
        <v>1800</v>
      </c>
      <c r="I29" s="5">
        <v>27</v>
      </c>
      <c r="J29" s="5">
        <v>1</v>
      </c>
    </row>
    <row r="30" spans="1:10" ht="23.25" thickBot="1">
      <c r="A30" s="3"/>
      <c r="B30" s="3" t="s">
        <v>6887</v>
      </c>
      <c r="C30" s="4">
        <v>2106</v>
      </c>
      <c r="D30" s="4">
        <v>1074</v>
      </c>
      <c r="E30" s="5">
        <v>254</v>
      </c>
      <c r="F30" s="5">
        <v>788</v>
      </c>
      <c r="G30" s="5">
        <v>15</v>
      </c>
      <c r="H30" s="4">
        <v>1057</v>
      </c>
      <c r="I30" s="5">
        <v>17</v>
      </c>
      <c r="J30" s="4">
        <v>1032</v>
      </c>
    </row>
    <row r="31" spans="1:10" ht="23.25" thickBot="1">
      <c r="A31" s="3"/>
      <c r="B31" s="3" t="s">
        <v>6886</v>
      </c>
      <c r="C31" s="4">
        <v>2031</v>
      </c>
      <c r="D31" s="5">
        <v>982</v>
      </c>
      <c r="E31" s="5">
        <v>289</v>
      </c>
      <c r="F31" s="5">
        <v>658</v>
      </c>
      <c r="G31" s="5">
        <v>17</v>
      </c>
      <c r="H31" s="5">
        <v>964</v>
      </c>
      <c r="I31" s="5">
        <v>18</v>
      </c>
      <c r="J31" s="4">
        <v>1049</v>
      </c>
    </row>
    <row r="32" spans="1:10" ht="23.25" thickBot="1">
      <c r="A32" s="3"/>
      <c r="B32" s="3" t="s">
        <v>6885</v>
      </c>
      <c r="C32" s="4">
        <v>2236</v>
      </c>
      <c r="D32" s="4">
        <v>1258</v>
      </c>
      <c r="E32" s="5">
        <v>320</v>
      </c>
      <c r="F32" s="5">
        <v>883</v>
      </c>
      <c r="G32" s="5">
        <v>28</v>
      </c>
      <c r="H32" s="4">
        <v>1231</v>
      </c>
      <c r="I32" s="5">
        <v>27</v>
      </c>
      <c r="J32" s="5">
        <v>978</v>
      </c>
    </row>
    <row r="33" spans="1:10" ht="23.25" thickBot="1">
      <c r="A33" s="3"/>
      <c r="B33" s="3" t="s">
        <v>6884</v>
      </c>
      <c r="C33" s="5">
        <v>921</v>
      </c>
      <c r="D33" s="5">
        <v>592</v>
      </c>
      <c r="E33" s="5">
        <v>130</v>
      </c>
      <c r="F33" s="5">
        <v>442</v>
      </c>
      <c r="G33" s="5">
        <v>11</v>
      </c>
      <c r="H33" s="5">
        <v>583</v>
      </c>
      <c r="I33" s="5">
        <v>9</v>
      </c>
      <c r="J33" s="5">
        <v>329</v>
      </c>
    </row>
    <row r="34" spans="1:10" ht="17.25" thickBot="1">
      <c r="A34" s="3" t="s">
        <v>4427</v>
      </c>
      <c r="B34" s="3" t="s">
        <v>36</v>
      </c>
      <c r="C34" s="4">
        <v>23215</v>
      </c>
      <c r="D34" s="4">
        <v>16135</v>
      </c>
      <c r="E34" s="4">
        <v>6570</v>
      </c>
      <c r="F34" s="4">
        <v>9099</v>
      </c>
      <c r="G34" s="5">
        <v>172</v>
      </c>
      <c r="H34" s="4">
        <v>15841</v>
      </c>
      <c r="I34" s="5">
        <v>294</v>
      </c>
      <c r="J34" s="4">
        <v>7080</v>
      </c>
    </row>
    <row r="35" spans="1:10" ht="23.25" thickBot="1">
      <c r="A35" s="3"/>
      <c r="B35" s="3" t="s">
        <v>37</v>
      </c>
      <c r="C35" s="4">
        <v>4879</v>
      </c>
      <c r="D35" s="4">
        <v>4876</v>
      </c>
      <c r="E35" s="4">
        <v>2414</v>
      </c>
      <c r="F35" s="4">
        <v>2342</v>
      </c>
      <c r="G35" s="5">
        <v>39</v>
      </c>
      <c r="H35" s="4">
        <v>4795</v>
      </c>
      <c r="I35" s="5">
        <v>81</v>
      </c>
      <c r="J35" s="5">
        <v>3</v>
      </c>
    </row>
    <row r="36" spans="1:10" ht="17.25" thickBot="1">
      <c r="A36" s="3"/>
      <c r="B36" s="3" t="s">
        <v>4426</v>
      </c>
      <c r="C36" s="4">
        <v>3150</v>
      </c>
      <c r="D36" s="4">
        <v>1881</v>
      </c>
      <c r="E36" s="5">
        <v>710</v>
      </c>
      <c r="F36" s="4">
        <v>1108</v>
      </c>
      <c r="G36" s="5">
        <v>18</v>
      </c>
      <c r="H36" s="4">
        <v>1836</v>
      </c>
      <c r="I36" s="5">
        <v>45</v>
      </c>
      <c r="J36" s="4">
        <v>1269</v>
      </c>
    </row>
    <row r="37" spans="1:10" ht="17.25" thickBot="1">
      <c r="A37" s="3"/>
      <c r="B37" s="3" t="s">
        <v>4425</v>
      </c>
      <c r="C37" s="4">
        <v>3010</v>
      </c>
      <c r="D37" s="4">
        <v>2079</v>
      </c>
      <c r="E37" s="5">
        <v>743</v>
      </c>
      <c r="F37" s="4">
        <v>1253</v>
      </c>
      <c r="G37" s="5">
        <v>26</v>
      </c>
      <c r="H37" s="4">
        <v>2022</v>
      </c>
      <c r="I37" s="5">
        <v>57</v>
      </c>
      <c r="J37" s="5">
        <v>931</v>
      </c>
    </row>
    <row r="38" spans="1:10" ht="17.25" thickBot="1">
      <c r="A38" s="3"/>
      <c r="B38" s="3" t="s">
        <v>4424</v>
      </c>
      <c r="C38" s="4">
        <v>3093</v>
      </c>
      <c r="D38" s="4">
        <v>1862</v>
      </c>
      <c r="E38" s="5">
        <v>652</v>
      </c>
      <c r="F38" s="4">
        <v>1161</v>
      </c>
      <c r="G38" s="5">
        <v>22</v>
      </c>
      <c r="H38" s="4">
        <v>1835</v>
      </c>
      <c r="I38" s="5">
        <v>27</v>
      </c>
      <c r="J38" s="4">
        <v>1231</v>
      </c>
    </row>
    <row r="39" spans="1:10" ht="17.25" thickBot="1">
      <c r="A39" s="3"/>
      <c r="B39" s="3" t="s">
        <v>4423</v>
      </c>
      <c r="C39" s="4">
        <v>3106</v>
      </c>
      <c r="D39" s="4">
        <v>1763</v>
      </c>
      <c r="E39" s="5">
        <v>734</v>
      </c>
      <c r="F39" s="5">
        <v>982</v>
      </c>
      <c r="G39" s="5">
        <v>20</v>
      </c>
      <c r="H39" s="4">
        <v>1736</v>
      </c>
      <c r="I39" s="5">
        <v>27</v>
      </c>
      <c r="J39" s="4">
        <v>1343</v>
      </c>
    </row>
    <row r="40" spans="1:10" ht="17.25" thickBot="1">
      <c r="A40" s="3"/>
      <c r="B40" s="3" t="s">
        <v>4422</v>
      </c>
      <c r="C40" s="4">
        <v>3344</v>
      </c>
      <c r="D40" s="4">
        <v>2083</v>
      </c>
      <c r="E40" s="5">
        <v>747</v>
      </c>
      <c r="F40" s="4">
        <v>1259</v>
      </c>
      <c r="G40" s="5">
        <v>34</v>
      </c>
      <c r="H40" s="4">
        <v>2040</v>
      </c>
      <c r="I40" s="5">
        <v>43</v>
      </c>
      <c r="J40" s="4">
        <v>1261</v>
      </c>
    </row>
    <row r="41" spans="1:10" ht="17.25" thickBot="1">
      <c r="A41" s="3"/>
      <c r="B41" s="3" t="s">
        <v>6883</v>
      </c>
      <c r="C41" s="4">
        <v>2633</v>
      </c>
      <c r="D41" s="4">
        <v>1591</v>
      </c>
      <c r="E41" s="5">
        <v>570</v>
      </c>
      <c r="F41" s="5">
        <v>994</v>
      </c>
      <c r="G41" s="5">
        <v>13</v>
      </c>
      <c r="H41" s="4">
        <v>1577</v>
      </c>
      <c r="I41" s="5">
        <v>14</v>
      </c>
      <c r="J41" s="4">
        <v>1042</v>
      </c>
    </row>
    <row r="42" spans="1:10" ht="17.25" thickBot="1">
      <c r="A42" s="3" t="s">
        <v>6882</v>
      </c>
      <c r="B42" s="3" t="s">
        <v>36</v>
      </c>
      <c r="C42" s="4">
        <v>13421</v>
      </c>
      <c r="D42" s="4">
        <v>9970</v>
      </c>
      <c r="E42" s="4">
        <v>3990</v>
      </c>
      <c r="F42" s="4">
        <v>5774</v>
      </c>
      <c r="G42" s="5">
        <v>111</v>
      </c>
      <c r="H42" s="4">
        <v>9875</v>
      </c>
      <c r="I42" s="5">
        <v>95</v>
      </c>
      <c r="J42" s="4">
        <v>3451</v>
      </c>
    </row>
    <row r="43" spans="1:10" ht="23.25" thickBot="1">
      <c r="A43" s="3"/>
      <c r="B43" s="3" t="s">
        <v>37</v>
      </c>
      <c r="C43" s="4">
        <v>3548</v>
      </c>
      <c r="D43" s="4">
        <v>3547</v>
      </c>
      <c r="E43" s="4">
        <v>1669</v>
      </c>
      <c r="F43" s="4">
        <v>1820</v>
      </c>
      <c r="G43" s="5">
        <v>30</v>
      </c>
      <c r="H43" s="4">
        <v>3519</v>
      </c>
      <c r="I43" s="5">
        <v>28</v>
      </c>
      <c r="J43" s="5">
        <v>1</v>
      </c>
    </row>
    <row r="44" spans="1:10" ht="17.25" thickBot="1">
      <c r="A44" s="3"/>
      <c r="B44" s="3" t="s">
        <v>6881</v>
      </c>
      <c r="C44" s="4">
        <v>2459</v>
      </c>
      <c r="D44" s="4">
        <v>1514</v>
      </c>
      <c r="E44" s="5">
        <v>616</v>
      </c>
      <c r="F44" s="5">
        <v>862</v>
      </c>
      <c r="G44" s="5">
        <v>17</v>
      </c>
      <c r="H44" s="4">
        <v>1495</v>
      </c>
      <c r="I44" s="5">
        <v>19</v>
      </c>
      <c r="J44" s="5">
        <v>945</v>
      </c>
    </row>
    <row r="45" spans="1:10" ht="17.25" thickBot="1">
      <c r="A45" s="3"/>
      <c r="B45" s="3" t="s">
        <v>6880</v>
      </c>
      <c r="C45" s="4">
        <v>2143</v>
      </c>
      <c r="D45" s="4">
        <v>1241</v>
      </c>
      <c r="E45" s="5">
        <v>401</v>
      </c>
      <c r="F45" s="5">
        <v>796</v>
      </c>
      <c r="G45" s="5">
        <v>27</v>
      </c>
      <c r="H45" s="4">
        <v>1224</v>
      </c>
      <c r="I45" s="5">
        <v>17</v>
      </c>
      <c r="J45" s="5">
        <v>902</v>
      </c>
    </row>
    <row r="46" spans="1:10" ht="17.25" thickBot="1">
      <c r="A46" s="3"/>
      <c r="B46" s="3" t="s">
        <v>6879</v>
      </c>
      <c r="C46" s="4">
        <v>2953</v>
      </c>
      <c r="D46" s="4">
        <v>2001</v>
      </c>
      <c r="E46" s="5">
        <v>731</v>
      </c>
      <c r="F46" s="4">
        <v>1232</v>
      </c>
      <c r="G46" s="5">
        <v>23</v>
      </c>
      <c r="H46" s="4">
        <v>1986</v>
      </c>
      <c r="I46" s="5">
        <v>15</v>
      </c>
      <c r="J46" s="5">
        <v>952</v>
      </c>
    </row>
    <row r="47" spans="1:10" ht="17.25" thickBot="1">
      <c r="A47" s="3"/>
      <c r="B47" s="3" t="s">
        <v>6878</v>
      </c>
      <c r="C47" s="4">
        <v>2318</v>
      </c>
      <c r="D47" s="4">
        <v>1667</v>
      </c>
      <c r="E47" s="5">
        <v>573</v>
      </c>
      <c r="F47" s="4">
        <v>1064</v>
      </c>
      <c r="G47" s="5">
        <v>14</v>
      </c>
      <c r="H47" s="4">
        <v>1651</v>
      </c>
      <c r="I47" s="5">
        <v>16</v>
      </c>
      <c r="J47" s="5">
        <v>651</v>
      </c>
    </row>
    <row r="48" spans="1:10" ht="17.25" thickBot="1">
      <c r="A48" s="3" t="s">
        <v>6877</v>
      </c>
      <c r="B48" s="3" t="s">
        <v>36</v>
      </c>
      <c r="C48" s="4">
        <v>11510</v>
      </c>
      <c r="D48" s="4">
        <v>7337</v>
      </c>
      <c r="E48" s="4">
        <v>2762</v>
      </c>
      <c r="F48" s="4">
        <v>4344</v>
      </c>
      <c r="G48" s="5">
        <v>119</v>
      </c>
      <c r="H48" s="4">
        <v>7225</v>
      </c>
      <c r="I48" s="5">
        <v>112</v>
      </c>
      <c r="J48" s="4">
        <v>4173</v>
      </c>
    </row>
    <row r="49" spans="1:10" ht="23.25" thickBot="1">
      <c r="A49" s="3"/>
      <c r="B49" s="3" t="s">
        <v>37</v>
      </c>
      <c r="C49" s="4">
        <v>1354</v>
      </c>
      <c r="D49" s="4">
        <v>1354</v>
      </c>
      <c r="E49" s="5">
        <v>626</v>
      </c>
      <c r="F49" s="5">
        <v>695</v>
      </c>
      <c r="G49" s="5">
        <v>15</v>
      </c>
      <c r="H49" s="4">
        <v>1336</v>
      </c>
      <c r="I49" s="5">
        <v>18</v>
      </c>
      <c r="J49" s="5">
        <v>0</v>
      </c>
    </row>
    <row r="50" spans="1:10" ht="17.25" thickBot="1">
      <c r="A50" s="3"/>
      <c r="B50" s="3" t="s">
        <v>6876</v>
      </c>
      <c r="C50" s="4">
        <v>2419</v>
      </c>
      <c r="D50" s="4">
        <v>1201</v>
      </c>
      <c r="E50" s="5">
        <v>402</v>
      </c>
      <c r="F50" s="5">
        <v>754</v>
      </c>
      <c r="G50" s="5">
        <v>24</v>
      </c>
      <c r="H50" s="4">
        <v>1180</v>
      </c>
      <c r="I50" s="5">
        <v>21</v>
      </c>
      <c r="J50" s="4">
        <v>1218</v>
      </c>
    </row>
    <row r="51" spans="1:10" ht="17.25" thickBot="1">
      <c r="A51" s="3"/>
      <c r="B51" s="3" t="s">
        <v>6875</v>
      </c>
      <c r="C51" s="4">
        <v>3614</v>
      </c>
      <c r="D51" s="4">
        <v>2186</v>
      </c>
      <c r="E51" s="5">
        <v>813</v>
      </c>
      <c r="F51" s="4">
        <v>1308</v>
      </c>
      <c r="G51" s="5">
        <v>40</v>
      </c>
      <c r="H51" s="4">
        <v>2161</v>
      </c>
      <c r="I51" s="5">
        <v>25</v>
      </c>
      <c r="J51" s="4">
        <v>1428</v>
      </c>
    </row>
    <row r="52" spans="1:10" ht="17.25" thickBot="1">
      <c r="A52" s="3"/>
      <c r="B52" s="3" t="s">
        <v>6874</v>
      </c>
      <c r="C52" s="4">
        <v>1873</v>
      </c>
      <c r="D52" s="4">
        <v>1208</v>
      </c>
      <c r="E52" s="5">
        <v>410</v>
      </c>
      <c r="F52" s="5">
        <v>763</v>
      </c>
      <c r="G52" s="5">
        <v>12</v>
      </c>
      <c r="H52" s="4">
        <v>1185</v>
      </c>
      <c r="I52" s="5">
        <v>23</v>
      </c>
      <c r="J52" s="5">
        <v>665</v>
      </c>
    </row>
    <row r="53" spans="1:10" ht="17.25" thickBot="1">
      <c r="A53" s="3"/>
      <c r="B53" s="3" t="s">
        <v>6873</v>
      </c>
      <c r="C53" s="4">
        <v>2250</v>
      </c>
      <c r="D53" s="4">
        <v>1388</v>
      </c>
      <c r="E53" s="5">
        <v>511</v>
      </c>
      <c r="F53" s="5">
        <v>824</v>
      </c>
      <c r="G53" s="5">
        <v>28</v>
      </c>
      <c r="H53" s="4">
        <v>1363</v>
      </c>
      <c r="I53" s="5">
        <v>25</v>
      </c>
      <c r="J53" s="5">
        <v>862</v>
      </c>
    </row>
    <row r="54" spans="1:10" ht="23.25" thickBot="1">
      <c r="A54" s="3" t="s">
        <v>97</v>
      </c>
      <c r="B54" s="3"/>
      <c r="C54" s="5">
        <v>0</v>
      </c>
      <c r="D54" s="5">
        <v>7</v>
      </c>
      <c r="E54" s="5">
        <v>4</v>
      </c>
      <c r="F54" s="5">
        <v>3</v>
      </c>
      <c r="G54" s="5">
        <v>0</v>
      </c>
      <c r="H54" s="5">
        <v>7</v>
      </c>
      <c r="I54" s="5">
        <v>0</v>
      </c>
      <c r="J54" s="5">
        <v>-7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AE11C-4909-4F47-B370-99AF27C58840}">
  <sheetPr>
    <tabColor theme="5" tint="0.59999389629810485"/>
  </sheetPr>
  <dimension ref="A1:X6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6322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6963</v>
      </c>
      <c r="F3" s="26" t="s">
        <v>6962</v>
      </c>
      <c r="G3" s="26" t="s">
        <v>6961</v>
      </c>
      <c r="H3" s="26" t="s">
        <v>6960</v>
      </c>
      <c r="I3" s="26" t="s">
        <v>6959</v>
      </c>
      <c r="J3" s="44"/>
      <c r="K3" s="26"/>
      <c r="L3" s="44"/>
      <c r="U3" t="s">
        <v>3</v>
      </c>
      <c r="V3" t="str">
        <f t="shared" si="0"/>
        <v>김태선</v>
      </c>
      <c r="W3" t="str">
        <f t="shared" si="0"/>
        <v>권명호</v>
      </c>
      <c r="X3" t="str">
        <f t="shared" si="0"/>
        <v>김종훈</v>
      </c>
    </row>
    <row r="4" spans="1:24" ht="17.25" thickBot="1">
      <c r="A4" s="3" t="s">
        <v>30</v>
      </c>
      <c r="B4" s="3"/>
      <c r="C4" s="4">
        <v>130353</v>
      </c>
      <c r="D4" s="4">
        <v>89256</v>
      </c>
      <c r="E4" s="4">
        <v>21642</v>
      </c>
      <c r="F4" s="4">
        <v>33845</v>
      </c>
      <c r="G4" s="4">
        <v>29889</v>
      </c>
      <c r="H4" s="5">
        <v>646</v>
      </c>
      <c r="I4" s="4">
        <v>2196</v>
      </c>
      <c r="J4" s="4">
        <v>88218</v>
      </c>
      <c r="K4" s="4">
        <v>1038</v>
      </c>
      <c r="L4" s="4">
        <v>41097</v>
      </c>
      <c r="V4" s="8"/>
      <c r="W4" s="8"/>
      <c r="X4" s="8"/>
    </row>
    <row r="5" spans="1:24" ht="23.25" thickBot="1">
      <c r="A5" s="3" t="s">
        <v>31</v>
      </c>
      <c r="B5" s="3"/>
      <c r="C5" s="5">
        <v>270</v>
      </c>
      <c r="D5" s="5">
        <v>254</v>
      </c>
      <c r="E5" s="5">
        <v>69</v>
      </c>
      <c r="F5" s="5">
        <v>77</v>
      </c>
      <c r="G5" s="5">
        <v>54</v>
      </c>
      <c r="H5" s="5">
        <v>6</v>
      </c>
      <c r="I5" s="5">
        <v>19</v>
      </c>
      <c r="J5" s="5">
        <v>225</v>
      </c>
      <c r="K5" s="5">
        <v>29</v>
      </c>
      <c r="L5" s="5">
        <v>16</v>
      </c>
      <c r="T5" t="s">
        <v>2929</v>
      </c>
      <c r="U5">
        <f>SUMIF($A:$A,"합계",D:D)</f>
        <v>89256</v>
      </c>
      <c r="V5">
        <f>SUMIF($A:$A,"합계",E:E)</f>
        <v>21642</v>
      </c>
      <c r="W5">
        <f>SUMIF($A:$A,"합계",F:F)</f>
        <v>33845</v>
      </c>
      <c r="X5">
        <f>SUMIF($A:$A,"합계",G:G)</f>
        <v>29889</v>
      </c>
    </row>
    <row r="6" spans="1:24" ht="23.25" thickBot="1">
      <c r="A6" s="3" t="s">
        <v>32</v>
      </c>
      <c r="B6" s="3"/>
      <c r="C6" s="4">
        <v>5050</v>
      </c>
      <c r="D6" s="4">
        <v>5047</v>
      </c>
      <c r="E6" s="4">
        <v>1795</v>
      </c>
      <c r="F6" s="4">
        <v>1764</v>
      </c>
      <c r="G6" s="4">
        <v>1141</v>
      </c>
      <c r="H6" s="5">
        <v>62</v>
      </c>
      <c r="I6" s="5">
        <v>138</v>
      </c>
      <c r="J6" s="4">
        <v>4900</v>
      </c>
      <c r="K6" s="5">
        <v>147</v>
      </c>
      <c r="L6" s="5">
        <v>3</v>
      </c>
      <c r="T6" t="s">
        <v>2930</v>
      </c>
      <c r="U6">
        <f>U5-U7</f>
        <v>53355</v>
      </c>
      <c r="V6">
        <f>V5-V7</f>
        <v>11515</v>
      </c>
      <c r="W6">
        <f>W5-W7</f>
        <v>21626</v>
      </c>
      <c r="X6">
        <f>X5-X7</f>
        <v>17643</v>
      </c>
    </row>
    <row r="7" spans="1:24" ht="23.25" thickBot="1">
      <c r="A7" s="3" t="s">
        <v>33</v>
      </c>
      <c r="B7" s="3"/>
      <c r="C7" s="5">
        <v>196</v>
      </c>
      <c r="D7" s="5">
        <v>42</v>
      </c>
      <c r="E7" s="5">
        <v>28</v>
      </c>
      <c r="F7" s="5">
        <v>11</v>
      </c>
      <c r="G7" s="5">
        <v>3</v>
      </c>
      <c r="H7" s="5">
        <v>0</v>
      </c>
      <c r="I7" s="5">
        <v>0</v>
      </c>
      <c r="J7" s="5">
        <v>42</v>
      </c>
      <c r="K7" s="5">
        <v>0</v>
      </c>
      <c r="L7" s="5">
        <v>154</v>
      </c>
      <c r="T7" t="s">
        <v>2931</v>
      </c>
      <c r="U7">
        <f>U11+U10+U9</f>
        <v>35901</v>
      </c>
      <c r="V7">
        <f>V11+V10+V9</f>
        <v>10127</v>
      </c>
      <c r="W7">
        <f>W11+W10+W9</f>
        <v>12219</v>
      </c>
      <c r="X7">
        <f>X11+X10+X9</f>
        <v>12246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6958</v>
      </c>
      <c r="B9" s="3" t="s">
        <v>36</v>
      </c>
      <c r="C9" s="4">
        <v>31505</v>
      </c>
      <c r="D9" s="4">
        <v>19221</v>
      </c>
      <c r="E9" s="4">
        <v>4619</v>
      </c>
      <c r="F9" s="4">
        <v>7961</v>
      </c>
      <c r="G9" s="4">
        <v>5839</v>
      </c>
      <c r="H9" s="5">
        <v>146</v>
      </c>
      <c r="I9" s="5">
        <v>462</v>
      </c>
      <c r="J9" s="4">
        <v>19027</v>
      </c>
      <c r="K9" s="5">
        <v>194</v>
      </c>
      <c r="L9" s="4">
        <v>12284</v>
      </c>
      <c r="T9" t="s">
        <v>2934</v>
      </c>
      <c r="U9">
        <f>SUMIF($A:$A,"거소·선상투표",D:D)+SUMIF($A:$A,"국외부재자투표",D:D)+SUMIF($A:$A,"국외부재자투표(공관)",D:D)</f>
        <v>296</v>
      </c>
      <c r="V9">
        <f t="shared" ref="V9:X11" si="1">SUMIF($A:$A,"거소·선상투표",E:E)+SUMIF($A:$A,"국외부재자투표",E:E)+SUMIF($A:$A,"국외부재자투표(공관)",E:E)</f>
        <v>97</v>
      </c>
      <c r="W9">
        <f t="shared" si="1"/>
        <v>88</v>
      </c>
      <c r="X9">
        <f t="shared" si="1"/>
        <v>57</v>
      </c>
    </row>
    <row r="10" spans="1:24" ht="23.25" thickBot="1">
      <c r="A10" s="3"/>
      <c r="B10" s="3" t="s">
        <v>37</v>
      </c>
      <c r="C10" s="4">
        <v>5766</v>
      </c>
      <c r="D10" s="4">
        <v>5766</v>
      </c>
      <c r="E10" s="4">
        <v>1692</v>
      </c>
      <c r="F10" s="4">
        <v>2105</v>
      </c>
      <c r="G10" s="4">
        <v>1794</v>
      </c>
      <c r="H10" s="5">
        <v>33</v>
      </c>
      <c r="I10" s="5">
        <v>101</v>
      </c>
      <c r="J10" s="4">
        <v>5725</v>
      </c>
      <c r="K10" s="5">
        <v>41</v>
      </c>
      <c r="L10" s="5">
        <v>0</v>
      </c>
      <c r="T10" t="s">
        <v>2932</v>
      </c>
      <c r="U10">
        <f>SUMIF($B:$B,"관내사전투표",D:D)</f>
        <v>30558</v>
      </c>
      <c r="V10">
        <f t="shared" ref="V10:X12" si="2">SUMIF($B:$B,"관내사전투표",E:E)</f>
        <v>8235</v>
      </c>
      <c r="W10">
        <f t="shared" si="2"/>
        <v>10367</v>
      </c>
      <c r="X10">
        <f t="shared" si="2"/>
        <v>11048</v>
      </c>
    </row>
    <row r="11" spans="1:24" ht="17.25" thickBot="1">
      <c r="A11" s="3"/>
      <c r="B11" s="3" t="s">
        <v>6957</v>
      </c>
      <c r="C11" s="4">
        <v>3732</v>
      </c>
      <c r="D11" s="4">
        <v>1673</v>
      </c>
      <c r="E11" s="5">
        <v>321</v>
      </c>
      <c r="F11" s="5">
        <v>840</v>
      </c>
      <c r="G11" s="5">
        <v>432</v>
      </c>
      <c r="H11" s="5">
        <v>12</v>
      </c>
      <c r="I11" s="5">
        <v>49</v>
      </c>
      <c r="J11" s="4">
        <v>1654</v>
      </c>
      <c r="K11" s="5">
        <v>19</v>
      </c>
      <c r="L11" s="4">
        <v>2059</v>
      </c>
      <c r="T11" t="s">
        <v>2933</v>
      </c>
      <c r="U11">
        <f>SUMIF($A:$A,"관외사전투표",D:D)</f>
        <v>5047</v>
      </c>
      <c r="V11">
        <f t="shared" ref="V11:X13" si="3">SUMIF($A:$A,"관외사전투표",E:E)</f>
        <v>1795</v>
      </c>
      <c r="W11">
        <f t="shared" si="3"/>
        <v>1764</v>
      </c>
      <c r="X11">
        <f t="shared" si="3"/>
        <v>1141</v>
      </c>
    </row>
    <row r="12" spans="1:24" ht="17.25" thickBot="1">
      <c r="A12" s="3"/>
      <c r="B12" s="3" t="s">
        <v>6956</v>
      </c>
      <c r="C12" s="4">
        <v>2344</v>
      </c>
      <c r="D12" s="4">
        <v>1177</v>
      </c>
      <c r="E12" s="5">
        <v>215</v>
      </c>
      <c r="F12" s="5">
        <v>678</v>
      </c>
      <c r="G12" s="5">
        <v>230</v>
      </c>
      <c r="H12" s="5">
        <v>10</v>
      </c>
      <c r="I12" s="5">
        <v>31</v>
      </c>
      <c r="J12" s="4">
        <v>1164</v>
      </c>
      <c r="K12" s="5">
        <v>13</v>
      </c>
      <c r="L12" s="4">
        <v>1167</v>
      </c>
    </row>
    <row r="13" spans="1:24" ht="17.25" thickBot="1">
      <c r="A13" s="3"/>
      <c r="B13" s="3" t="s">
        <v>6955</v>
      </c>
      <c r="C13" s="4">
        <v>2251</v>
      </c>
      <c r="D13" s="4">
        <v>1134</v>
      </c>
      <c r="E13" s="5">
        <v>249</v>
      </c>
      <c r="F13" s="5">
        <v>534</v>
      </c>
      <c r="G13" s="5">
        <v>290</v>
      </c>
      <c r="H13" s="5">
        <v>11</v>
      </c>
      <c r="I13" s="5">
        <v>32</v>
      </c>
      <c r="J13" s="4">
        <v>1116</v>
      </c>
      <c r="K13" s="5">
        <v>18</v>
      </c>
      <c r="L13" s="4">
        <v>1117</v>
      </c>
    </row>
    <row r="14" spans="1:24" ht="17.25" thickBot="1">
      <c r="A14" s="3"/>
      <c r="B14" s="3" t="s">
        <v>6954</v>
      </c>
      <c r="C14" s="4">
        <v>2134</v>
      </c>
      <c r="D14" s="4">
        <v>1211</v>
      </c>
      <c r="E14" s="5">
        <v>253</v>
      </c>
      <c r="F14" s="5">
        <v>550</v>
      </c>
      <c r="G14" s="5">
        <v>349</v>
      </c>
      <c r="H14" s="5">
        <v>7</v>
      </c>
      <c r="I14" s="5">
        <v>32</v>
      </c>
      <c r="J14" s="4">
        <v>1191</v>
      </c>
      <c r="K14" s="5">
        <v>20</v>
      </c>
      <c r="L14" s="5">
        <v>923</v>
      </c>
      <c r="U14" s="8"/>
      <c r="V14" s="8"/>
      <c r="W14" s="8"/>
      <c r="X14" s="8"/>
    </row>
    <row r="15" spans="1:24" ht="17.25" thickBot="1">
      <c r="A15" s="3"/>
      <c r="B15" s="3" t="s">
        <v>6953</v>
      </c>
      <c r="C15" s="4">
        <v>3165</v>
      </c>
      <c r="D15" s="4">
        <v>1780</v>
      </c>
      <c r="E15" s="5">
        <v>381</v>
      </c>
      <c r="F15" s="5">
        <v>792</v>
      </c>
      <c r="G15" s="5">
        <v>527</v>
      </c>
      <c r="H15" s="5">
        <v>22</v>
      </c>
      <c r="I15" s="5">
        <v>38</v>
      </c>
      <c r="J15" s="4">
        <v>1760</v>
      </c>
      <c r="K15" s="5">
        <v>20</v>
      </c>
      <c r="L15" s="4">
        <v>1385</v>
      </c>
      <c r="U15" s="8"/>
      <c r="V15" s="8"/>
      <c r="W15" s="8"/>
      <c r="X15" s="8"/>
    </row>
    <row r="16" spans="1:24" ht="17.25" thickBot="1">
      <c r="A16" s="3"/>
      <c r="B16" s="3" t="s">
        <v>6952</v>
      </c>
      <c r="C16" s="4">
        <v>3535</v>
      </c>
      <c r="D16" s="4">
        <v>1910</v>
      </c>
      <c r="E16" s="5">
        <v>470</v>
      </c>
      <c r="F16" s="5">
        <v>685</v>
      </c>
      <c r="G16" s="5">
        <v>666</v>
      </c>
      <c r="H16" s="5">
        <v>12</v>
      </c>
      <c r="I16" s="5">
        <v>62</v>
      </c>
      <c r="J16" s="4">
        <v>1895</v>
      </c>
      <c r="K16" s="5">
        <v>15</v>
      </c>
      <c r="L16" s="4">
        <v>1625</v>
      </c>
    </row>
    <row r="17" spans="1:12" ht="17.25" thickBot="1">
      <c r="A17" s="3"/>
      <c r="B17" s="3" t="s">
        <v>6951</v>
      </c>
      <c r="C17" s="4">
        <v>3032</v>
      </c>
      <c r="D17" s="4">
        <v>1607</v>
      </c>
      <c r="E17" s="5">
        <v>354</v>
      </c>
      <c r="F17" s="5">
        <v>628</v>
      </c>
      <c r="G17" s="5">
        <v>561</v>
      </c>
      <c r="H17" s="5">
        <v>14</v>
      </c>
      <c r="I17" s="5">
        <v>33</v>
      </c>
      <c r="J17" s="4">
        <v>1590</v>
      </c>
      <c r="K17" s="5">
        <v>17</v>
      </c>
      <c r="L17" s="4">
        <v>1425</v>
      </c>
    </row>
    <row r="18" spans="1:12" ht="17.25" thickBot="1">
      <c r="A18" s="3"/>
      <c r="B18" s="3" t="s">
        <v>6950</v>
      </c>
      <c r="C18" s="4">
        <v>2894</v>
      </c>
      <c r="D18" s="4">
        <v>1299</v>
      </c>
      <c r="E18" s="5">
        <v>294</v>
      </c>
      <c r="F18" s="5">
        <v>553</v>
      </c>
      <c r="G18" s="5">
        <v>385</v>
      </c>
      <c r="H18" s="5">
        <v>13</v>
      </c>
      <c r="I18" s="5">
        <v>37</v>
      </c>
      <c r="J18" s="4">
        <v>1282</v>
      </c>
      <c r="K18" s="5">
        <v>17</v>
      </c>
      <c r="L18" s="4">
        <v>1595</v>
      </c>
    </row>
    <row r="19" spans="1:12" ht="17.25" thickBot="1">
      <c r="A19" s="3"/>
      <c r="B19" s="3" t="s">
        <v>6949</v>
      </c>
      <c r="C19" s="4">
        <v>2652</v>
      </c>
      <c r="D19" s="4">
        <v>1664</v>
      </c>
      <c r="E19" s="5">
        <v>390</v>
      </c>
      <c r="F19" s="5">
        <v>596</v>
      </c>
      <c r="G19" s="5">
        <v>605</v>
      </c>
      <c r="H19" s="5">
        <v>12</v>
      </c>
      <c r="I19" s="5">
        <v>47</v>
      </c>
      <c r="J19" s="4">
        <v>1650</v>
      </c>
      <c r="K19" s="5">
        <v>14</v>
      </c>
      <c r="L19" s="5">
        <v>988</v>
      </c>
    </row>
    <row r="20" spans="1:12" ht="17.25" thickBot="1">
      <c r="A20" s="3" t="s">
        <v>6948</v>
      </c>
      <c r="B20" s="3" t="s">
        <v>36</v>
      </c>
      <c r="C20" s="4">
        <v>5751</v>
      </c>
      <c r="D20" s="4">
        <v>3823</v>
      </c>
      <c r="E20" s="5">
        <v>871</v>
      </c>
      <c r="F20" s="4">
        <v>1683</v>
      </c>
      <c r="G20" s="4">
        <v>1108</v>
      </c>
      <c r="H20" s="5">
        <v>28</v>
      </c>
      <c r="I20" s="5">
        <v>96</v>
      </c>
      <c r="J20" s="4">
        <v>3786</v>
      </c>
      <c r="K20" s="5">
        <v>37</v>
      </c>
      <c r="L20" s="4">
        <v>1928</v>
      </c>
    </row>
    <row r="21" spans="1:12" ht="23.25" thickBot="1">
      <c r="A21" s="3"/>
      <c r="B21" s="3" t="s">
        <v>37</v>
      </c>
      <c r="C21" s="4">
        <v>1956</v>
      </c>
      <c r="D21" s="4">
        <v>1956</v>
      </c>
      <c r="E21" s="5">
        <v>493</v>
      </c>
      <c r="F21" s="5">
        <v>816</v>
      </c>
      <c r="G21" s="5">
        <v>593</v>
      </c>
      <c r="H21" s="5">
        <v>11</v>
      </c>
      <c r="I21" s="5">
        <v>33</v>
      </c>
      <c r="J21" s="4">
        <v>1946</v>
      </c>
      <c r="K21" s="5">
        <v>10</v>
      </c>
      <c r="L21" s="5">
        <v>0</v>
      </c>
    </row>
    <row r="22" spans="1:12" ht="17.25" thickBot="1">
      <c r="A22" s="3"/>
      <c r="B22" s="3" t="s">
        <v>6947</v>
      </c>
      <c r="C22" s="4">
        <v>1759</v>
      </c>
      <c r="D22" s="5">
        <v>812</v>
      </c>
      <c r="E22" s="5">
        <v>171</v>
      </c>
      <c r="F22" s="5">
        <v>374</v>
      </c>
      <c r="G22" s="5">
        <v>230</v>
      </c>
      <c r="H22" s="5">
        <v>4</v>
      </c>
      <c r="I22" s="5">
        <v>22</v>
      </c>
      <c r="J22" s="5">
        <v>801</v>
      </c>
      <c r="K22" s="5">
        <v>11</v>
      </c>
      <c r="L22" s="5">
        <v>947</v>
      </c>
    </row>
    <row r="23" spans="1:12" ht="17.25" thickBot="1">
      <c r="A23" s="3"/>
      <c r="B23" s="3" t="s">
        <v>6946</v>
      </c>
      <c r="C23" s="4">
        <v>2036</v>
      </c>
      <c r="D23" s="4">
        <v>1055</v>
      </c>
      <c r="E23" s="5">
        <v>207</v>
      </c>
      <c r="F23" s="5">
        <v>493</v>
      </c>
      <c r="G23" s="5">
        <v>285</v>
      </c>
      <c r="H23" s="5">
        <v>13</v>
      </c>
      <c r="I23" s="5">
        <v>41</v>
      </c>
      <c r="J23" s="4">
        <v>1039</v>
      </c>
      <c r="K23" s="5">
        <v>16</v>
      </c>
      <c r="L23" s="5">
        <v>981</v>
      </c>
    </row>
    <row r="24" spans="1:12" ht="17.25" thickBot="1">
      <c r="A24" s="3" t="s">
        <v>6945</v>
      </c>
      <c r="B24" s="3" t="s">
        <v>36</v>
      </c>
      <c r="C24" s="4">
        <v>15862</v>
      </c>
      <c r="D24" s="4">
        <v>10379</v>
      </c>
      <c r="E24" s="4">
        <v>2535</v>
      </c>
      <c r="F24" s="4">
        <v>3997</v>
      </c>
      <c r="G24" s="4">
        <v>3360</v>
      </c>
      <c r="H24" s="5">
        <v>80</v>
      </c>
      <c r="I24" s="5">
        <v>284</v>
      </c>
      <c r="J24" s="4">
        <v>10256</v>
      </c>
      <c r="K24" s="5">
        <v>123</v>
      </c>
      <c r="L24" s="4">
        <v>5483</v>
      </c>
    </row>
    <row r="25" spans="1:12" ht="23.25" thickBot="1">
      <c r="A25" s="3"/>
      <c r="B25" s="3" t="s">
        <v>37</v>
      </c>
      <c r="C25" s="4">
        <v>3419</v>
      </c>
      <c r="D25" s="4">
        <v>3419</v>
      </c>
      <c r="E25" s="5">
        <v>985</v>
      </c>
      <c r="F25" s="4">
        <v>1199</v>
      </c>
      <c r="G25" s="4">
        <v>1124</v>
      </c>
      <c r="H25" s="5">
        <v>19</v>
      </c>
      <c r="I25" s="5">
        <v>66</v>
      </c>
      <c r="J25" s="4">
        <v>3393</v>
      </c>
      <c r="K25" s="5">
        <v>26</v>
      </c>
      <c r="L25" s="5">
        <v>0</v>
      </c>
    </row>
    <row r="26" spans="1:12" ht="17.25" thickBot="1">
      <c r="A26" s="3"/>
      <c r="B26" s="3" t="s">
        <v>6944</v>
      </c>
      <c r="C26" s="4">
        <v>3641</v>
      </c>
      <c r="D26" s="4">
        <v>2350</v>
      </c>
      <c r="E26" s="5">
        <v>569</v>
      </c>
      <c r="F26" s="5">
        <v>711</v>
      </c>
      <c r="G26" s="5">
        <v>964</v>
      </c>
      <c r="H26" s="5">
        <v>16</v>
      </c>
      <c r="I26" s="5">
        <v>72</v>
      </c>
      <c r="J26" s="4">
        <v>2332</v>
      </c>
      <c r="K26" s="5">
        <v>18</v>
      </c>
      <c r="L26" s="4">
        <v>1291</v>
      </c>
    </row>
    <row r="27" spans="1:12" ht="17.25" thickBot="1">
      <c r="A27" s="3"/>
      <c r="B27" s="3" t="s">
        <v>6943</v>
      </c>
      <c r="C27" s="4">
        <v>2546</v>
      </c>
      <c r="D27" s="4">
        <v>1266</v>
      </c>
      <c r="E27" s="5">
        <v>226</v>
      </c>
      <c r="F27" s="5">
        <v>664</v>
      </c>
      <c r="G27" s="5">
        <v>305</v>
      </c>
      <c r="H27" s="5">
        <v>16</v>
      </c>
      <c r="I27" s="5">
        <v>32</v>
      </c>
      <c r="J27" s="4">
        <v>1243</v>
      </c>
      <c r="K27" s="5">
        <v>23</v>
      </c>
      <c r="L27" s="4">
        <v>1280</v>
      </c>
    </row>
    <row r="28" spans="1:12" ht="17.25" thickBot="1">
      <c r="A28" s="3"/>
      <c r="B28" s="3" t="s">
        <v>6942</v>
      </c>
      <c r="C28" s="4">
        <v>2491</v>
      </c>
      <c r="D28" s="4">
        <v>1297</v>
      </c>
      <c r="E28" s="5">
        <v>287</v>
      </c>
      <c r="F28" s="5">
        <v>500</v>
      </c>
      <c r="G28" s="5">
        <v>433</v>
      </c>
      <c r="H28" s="5">
        <v>10</v>
      </c>
      <c r="I28" s="5">
        <v>49</v>
      </c>
      <c r="J28" s="4">
        <v>1279</v>
      </c>
      <c r="K28" s="5">
        <v>18</v>
      </c>
      <c r="L28" s="4">
        <v>1194</v>
      </c>
    </row>
    <row r="29" spans="1:12" ht="17.25" thickBot="1">
      <c r="A29" s="3"/>
      <c r="B29" s="3" t="s">
        <v>6941</v>
      </c>
      <c r="C29" s="4">
        <v>1724</v>
      </c>
      <c r="D29" s="5">
        <v>963</v>
      </c>
      <c r="E29" s="5">
        <v>231</v>
      </c>
      <c r="F29" s="5">
        <v>430</v>
      </c>
      <c r="G29" s="5">
        <v>246</v>
      </c>
      <c r="H29" s="5">
        <v>8</v>
      </c>
      <c r="I29" s="5">
        <v>26</v>
      </c>
      <c r="J29" s="5">
        <v>941</v>
      </c>
      <c r="K29" s="5">
        <v>22</v>
      </c>
      <c r="L29" s="5">
        <v>761</v>
      </c>
    </row>
    <row r="30" spans="1:12" ht="17.25" thickBot="1">
      <c r="A30" s="3"/>
      <c r="B30" s="3" t="s">
        <v>6940</v>
      </c>
      <c r="C30" s="4">
        <v>2041</v>
      </c>
      <c r="D30" s="4">
        <v>1084</v>
      </c>
      <c r="E30" s="5">
        <v>237</v>
      </c>
      <c r="F30" s="5">
        <v>493</v>
      </c>
      <c r="G30" s="5">
        <v>288</v>
      </c>
      <c r="H30" s="5">
        <v>11</v>
      </c>
      <c r="I30" s="5">
        <v>39</v>
      </c>
      <c r="J30" s="4">
        <v>1068</v>
      </c>
      <c r="K30" s="5">
        <v>16</v>
      </c>
      <c r="L30" s="5">
        <v>957</v>
      </c>
    </row>
    <row r="31" spans="1:12" ht="17.25" thickBot="1">
      <c r="A31" s="3" t="s">
        <v>6939</v>
      </c>
      <c r="B31" s="3" t="s">
        <v>36</v>
      </c>
      <c r="C31" s="4">
        <v>9752</v>
      </c>
      <c r="D31" s="4">
        <v>6516</v>
      </c>
      <c r="E31" s="4">
        <v>1579</v>
      </c>
      <c r="F31" s="4">
        <v>2395</v>
      </c>
      <c r="G31" s="4">
        <v>2215</v>
      </c>
      <c r="H31" s="5">
        <v>46</v>
      </c>
      <c r="I31" s="5">
        <v>202</v>
      </c>
      <c r="J31" s="4">
        <v>6437</v>
      </c>
      <c r="K31" s="5">
        <v>79</v>
      </c>
      <c r="L31" s="4">
        <v>3236</v>
      </c>
    </row>
    <row r="32" spans="1:12" ht="23.25" thickBot="1">
      <c r="A32" s="3"/>
      <c r="B32" s="3" t="s">
        <v>37</v>
      </c>
      <c r="C32" s="4">
        <v>2498</v>
      </c>
      <c r="D32" s="4">
        <v>2498</v>
      </c>
      <c r="E32" s="5">
        <v>689</v>
      </c>
      <c r="F32" s="5">
        <v>822</v>
      </c>
      <c r="G32" s="5">
        <v>895</v>
      </c>
      <c r="H32" s="5">
        <v>15</v>
      </c>
      <c r="I32" s="5">
        <v>54</v>
      </c>
      <c r="J32" s="4">
        <v>2475</v>
      </c>
      <c r="K32" s="5">
        <v>23</v>
      </c>
      <c r="L32" s="5">
        <v>0</v>
      </c>
    </row>
    <row r="33" spans="1:12" ht="17.25" thickBot="1">
      <c r="A33" s="3"/>
      <c r="B33" s="3" t="s">
        <v>6938</v>
      </c>
      <c r="C33" s="4">
        <v>1731</v>
      </c>
      <c r="D33" s="5">
        <v>992</v>
      </c>
      <c r="E33" s="5">
        <v>209</v>
      </c>
      <c r="F33" s="5">
        <v>392</v>
      </c>
      <c r="G33" s="5">
        <v>349</v>
      </c>
      <c r="H33" s="5">
        <v>3</v>
      </c>
      <c r="I33" s="5">
        <v>29</v>
      </c>
      <c r="J33" s="5">
        <v>982</v>
      </c>
      <c r="K33" s="5">
        <v>10</v>
      </c>
      <c r="L33" s="5">
        <v>739</v>
      </c>
    </row>
    <row r="34" spans="1:12" ht="17.25" thickBot="1">
      <c r="A34" s="3"/>
      <c r="B34" s="3" t="s">
        <v>6937</v>
      </c>
      <c r="C34" s="4">
        <v>2765</v>
      </c>
      <c r="D34" s="4">
        <v>1625</v>
      </c>
      <c r="E34" s="5">
        <v>377</v>
      </c>
      <c r="F34" s="5">
        <v>568</v>
      </c>
      <c r="G34" s="5">
        <v>575</v>
      </c>
      <c r="H34" s="5">
        <v>10</v>
      </c>
      <c r="I34" s="5">
        <v>69</v>
      </c>
      <c r="J34" s="4">
        <v>1599</v>
      </c>
      <c r="K34" s="5">
        <v>26</v>
      </c>
      <c r="L34" s="4">
        <v>1140</v>
      </c>
    </row>
    <row r="35" spans="1:12" ht="17.25" thickBot="1">
      <c r="A35" s="3"/>
      <c r="B35" s="3" t="s">
        <v>6936</v>
      </c>
      <c r="C35" s="4">
        <v>2758</v>
      </c>
      <c r="D35" s="4">
        <v>1401</v>
      </c>
      <c r="E35" s="5">
        <v>304</v>
      </c>
      <c r="F35" s="5">
        <v>613</v>
      </c>
      <c r="G35" s="5">
        <v>396</v>
      </c>
      <c r="H35" s="5">
        <v>18</v>
      </c>
      <c r="I35" s="5">
        <v>50</v>
      </c>
      <c r="J35" s="4">
        <v>1381</v>
      </c>
      <c r="K35" s="5">
        <v>20</v>
      </c>
      <c r="L35" s="4">
        <v>1357</v>
      </c>
    </row>
    <row r="36" spans="1:12" ht="17.25" thickBot="1">
      <c r="A36" s="3" t="s">
        <v>6935</v>
      </c>
      <c r="B36" s="3" t="s">
        <v>36</v>
      </c>
      <c r="C36" s="4">
        <v>11688</v>
      </c>
      <c r="D36" s="4">
        <v>8105</v>
      </c>
      <c r="E36" s="4">
        <v>1918</v>
      </c>
      <c r="F36" s="4">
        <v>3064</v>
      </c>
      <c r="G36" s="4">
        <v>2776</v>
      </c>
      <c r="H36" s="5">
        <v>73</v>
      </c>
      <c r="I36" s="5">
        <v>189</v>
      </c>
      <c r="J36" s="4">
        <v>8020</v>
      </c>
      <c r="K36" s="5">
        <v>85</v>
      </c>
      <c r="L36" s="4">
        <v>3583</v>
      </c>
    </row>
    <row r="37" spans="1:12" ht="23.25" thickBot="1">
      <c r="A37" s="3"/>
      <c r="B37" s="3" t="s">
        <v>37</v>
      </c>
      <c r="C37" s="4">
        <v>2979</v>
      </c>
      <c r="D37" s="4">
        <v>2979</v>
      </c>
      <c r="E37" s="5">
        <v>739</v>
      </c>
      <c r="F37" s="5">
        <v>994</v>
      </c>
      <c r="G37" s="4">
        <v>1164</v>
      </c>
      <c r="H37" s="5">
        <v>22</v>
      </c>
      <c r="I37" s="5">
        <v>42</v>
      </c>
      <c r="J37" s="4">
        <v>2961</v>
      </c>
      <c r="K37" s="5">
        <v>18</v>
      </c>
      <c r="L37" s="5">
        <v>0</v>
      </c>
    </row>
    <row r="38" spans="1:12" ht="23.25" thickBot="1">
      <c r="A38" s="3"/>
      <c r="B38" s="3" t="s">
        <v>6934</v>
      </c>
      <c r="C38" s="4">
        <v>1572</v>
      </c>
      <c r="D38" s="5">
        <v>810</v>
      </c>
      <c r="E38" s="5">
        <v>215</v>
      </c>
      <c r="F38" s="5">
        <v>344</v>
      </c>
      <c r="G38" s="5">
        <v>185</v>
      </c>
      <c r="H38" s="5">
        <v>14</v>
      </c>
      <c r="I38" s="5">
        <v>34</v>
      </c>
      <c r="J38" s="5">
        <v>792</v>
      </c>
      <c r="K38" s="5">
        <v>18</v>
      </c>
      <c r="L38" s="5">
        <v>762</v>
      </c>
    </row>
    <row r="39" spans="1:12" ht="23.25" thickBot="1">
      <c r="A39" s="3"/>
      <c r="B39" s="3" t="s">
        <v>6933</v>
      </c>
      <c r="C39" s="4">
        <v>2723</v>
      </c>
      <c r="D39" s="4">
        <v>1533</v>
      </c>
      <c r="E39" s="5">
        <v>325</v>
      </c>
      <c r="F39" s="5">
        <v>665</v>
      </c>
      <c r="G39" s="5">
        <v>475</v>
      </c>
      <c r="H39" s="5">
        <v>11</v>
      </c>
      <c r="I39" s="5">
        <v>35</v>
      </c>
      <c r="J39" s="4">
        <v>1511</v>
      </c>
      <c r="K39" s="5">
        <v>22</v>
      </c>
      <c r="L39" s="4">
        <v>1190</v>
      </c>
    </row>
    <row r="40" spans="1:12" ht="23.25" thickBot="1">
      <c r="A40" s="3"/>
      <c r="B40" s="3" t="s">
        <v>6932</v>
      </c>
      <c r="C40" s="4">
        <v>2296</v>
      </c>
      <c r="D40" s="4">
        <v>1351</v>
      </c>
      <c r="E40" s="5">
        <v>326</v>
      </c>
      <c r="F40" s="5">
        <v>514</v>
      </c>
      <c r="G40" s="5">
        <v>443</v>
      </c>
      <c r="H40" s="5">
        <v>13</v>
      </c>
      <c r="I40" s="5">
        <v>41</v>
      </c>
      <c r="J40" s="4">
        <v>1337</v>
      </c>
      <c r="K40" s="5">
        <v>14</v>
      </c>
      <c r="L40" s="5">
        <v>945</v>
      </c>
    </row>
    <row r="41" spans="1:12" ht="23.25" thickBot="1">
      <c r="A41" s="3"/>
      <c r="B41" s="3" t="s">
        <v>6931</v>
      </c>
      <c r="C41" s="4">
        <v>2118</v>
      </c>
      <c r="D41" s="4">
        <v>1432</v>
      </c>
      <c r="E41" s="5">
        <v>313</v>
      </c>
      <c r="F41" s="5">
        <v>547</v>
      </c>
      <c r="G41" s="5">
        <v>509</v>
      </c>
      <c r="H41" s="5">
        <v>13</v>
      </c>
      <c r="I41" s="5">
        <v>37</v>
      </c>
      <c r="J41" s="4">
        <v>1419</v>
      </c>
      <c r="K41" s="5">
        <v>13</v>
      </c>
      <c r="L41" s="5">
        <v>686</v>
      </c>
    </row>
    <row r="42" spans="1:12" ht="17.25" thickBot="1">
      <c r="A42" s="3" t="s">
        <v>6930</v>
      </c>
      <c r="B42" s="3" t="s">
        <v>36</v>
      </c>
      <c r="C42" s="4">
        <v>16699</v>
      </c>
      <c r="D42" s="4">
        <v>12348</v>
      </c>
      <c r="E42" s="4">
        <v>2804</v>
      </c>
      <c r="F42" s="4">
        <v>4582</v>
      </c>
      <c r="G42" s="4">
        <v>4544</v>
      </c>
      <c r="H42" s="5">
        <v>61</v>
      </c>
      <c r="I42" s="5">
        <v>234</v>
      </c>
      <c r="J42" s="4">
        <v>12225</v>
      </c>
      <c r="K42" s="5">
        <v>123</v>
      </c>
      <c r="L42" s="4">
        <v>4351</v>
      </c>
    </row>
    <row r="43" spans="1:12" ht="23.25" thickBot="1">
      <c r="A43" s="3"/>
      <c r="B43" s="3" t="s">
        <v>37</v>
      </c>
      <c r="C43" s="4">
        <v>5096</v>
      </c>
      <c r="D43" s="4">
        <v>5096</v>
      </c>
      <c r="E43" s="4">
        <v>1314</v>
      </c>
      <c r="F43" s="4">
        <v>1651</v>
      </c>
      <c r="G43" s="4">
        <v>1997</v>
      </c>
      <c r="H43" s="5">
        <v>26</v>
      </c>
      <c r="I43" s="5">
        <v>65</v>
      </c>
      <c r="J43" s="4">
        <v>5053</v>
      </c>
      <c r="K43" s="5">
        <v>43</v>
      </c>
      <c r="L43" s="5">
        <v>0</v>
      </c>
    </row>
    <row r="44" spans="1:12" ht="23.25" thickBot="1">
      <c r="A44" s="3"/>
      <c r="B44" s="3" t="s">
        <v>6929</v>
      </c>
      <c r="C44" s="4">
        <v>1820</v>
      </c>
      <c r="D44" s="4">
        <v>1043</v>
      </c>
      <c r="E44" s="5">
        <v>192</v>
      </c>
      <c r="F44" s="5">
        <v>525</v>
      </c>
      <c r="G44" s="5">
        <v>276</v>
      </c>
      <c r="H44" s="5">
        <v>4</v>
      </c>
      <c r="I44" s="5">
        <v>25</v>
      </c>
      <c r="J44" s="4">
        <v>1022</v>
      </c>
      <c r="K44" s="5">
        <v>21</v>
      </c>
      <c r="L44" s="5">
        <v>777</v>
      </c>
    </row>
    <row r="45" spans="1:12" ht="23.25" thickBot="1">
      <c r="A45" s="3"/>
      <c r="B45" s="3" t="s">
        <v>6928</v>
      </c>
      <c r="C45" s="4">
        <v>1796</v>
      </c>
      <c r="D45" s="5">
        <v>890</v>
      </c>
      <c r="E45" s="5">
        <v>167</v>
      </c>
      <c r="F45" s="5">
        <v>403</v>
      </c>
      <c r="G45" s="5">
        <v>274</v>
      </c>
      <c r="H45" s="5">
        <v>8</v>
      </c>
      <c r="I45" s="5">
        <v>26</v>
      </c>
      <c r="J45" s="5">
        <v>878</v>
      </c>
      <c r="K45" s="5">
        <v>12</v>
      </c>
      <c r="L45" s="5">
        <v>906</v>
      </c>
    </row>
    <row r="46" spans="1:12" ht="23.25" thickBot="1">
      <c r="A46" s="3"/>
      <c r="B46" s="3" t="s">
        <v>6927</v>
      </c>
      <c r="C46" s="4">
        <v>1535</v>
      </c>
      <c r="D46" s="5">
        <v>872</v>
      </c>
      <c r="E46" s="5">
        <v>194</v>
      </c>
      <c r="F46" s="5">
        <v>374</v>
      </c>
      <c r="G46" s="5">
        <v>268</v>
      </c>
      <c r="H46" s="5">
        <v>2</v>
      </c>
      <c r="I46" s="5">
        <v>24</v>
      </c>
      <c r="J46" s="5">
        <v>862</v>
      </c>
      <c r="K46" s="5">
        <v>10</v>
      </c>
      <c r="L46" s="5">
        <v>663</v>
      </c>
    </row>
    <row r="47" spans="1:12" ht="23.25" thickBot="1">
      <c r="A47" s="3"/>
      <c r="B47" s="3" t="s">
        <v>6926</v>
      </c>
      <c r="C47" s="4">
        <v>2456</v>
      </c>
      <c r="D47" s="4">
        <v>1664</v>
      </c>
      <c r="E47" s="5">
        <v>350</v>
      </c>
      <c r="F47" s="5">
        <v>672</v>
      </c>
      <c r="G47" s="5">
        <v>579</v>
      </c>
      <c r="H47" s="5">
        <v>11</v>
      </c>
      <c r="I47" s="5">
        <v>36</v>
      </c>
      <c r="J47" s="4">
        <v>1648</v>
      </c>
      <c r="K47" s="5">
        <v>16</v>
      </c>
      <c r="L47" s="5">
        <v>792</v>
      </c>
    </row>
    <row r="48" spans="1:12" ht="23.25" thickBot="1">
      <c r="A48" s="3"/>
      <c r="B48" s="3" t="s">
        <v>6925</v>
      </c>
      <c r="C48" s="4">
        <v>1583</v>
      </c>
      <c r="D48" s="4">
        <v>1075</v>
      </c>
      <c r="E48" s="5">
        <v>227</v>
      </c>
      <c r="F48" s="5">
        <v>356</v>
      </c>
      <c r="G48" s="5">
        <v>454</v>
      </c>
      <c r="H48" s="5">
        <v>5</v>
      </c>
      <c r="I48" s="5">
        <v>28</v>
      </c>
      <c r="J48" s="4">
        <v>1070</v>
      </c>
      <c r="K48" s="5">
        <v>5</v>
      </c>
      <c r="L48" s="5">
        <v>508</v>
      </c>
    </row>
    <row r="49" spans="1:12" ht="23.25" thickBot="1">
      <c r="A49" s="3"/>
      <c r="B49" s="3" t="s">
        <v>6924</v>
      </c>
      <c r="C49" s="4">
        <v>2413</v>
      </c>
      <c r="D49" s="4">
        <v>1708</v>
      </c>
      <c r="E49" s="5">
        <v>360</v>
      </c>
      <c r="F49" s="5">
        <v>601</v>
      </c>
      <c r="G49" s="5">
        <v>696</v>
      </c>
      <c r="H49" s="5">
        <v>5</v>
      </c>
      <c r="I49" s="5">
        <v>30</v>
      </c>
      <c r="J49" s="4">
        <v>1692</v>
      </c>
      <c r="K49" s="5">
        <v>16</v>
      </c>
      <c r="L49" s="5">
        <v>705</v>
      </c>
    </row>
    <row r="50" spans="1:12" ht="17.25" thickBot="1">
      <c r="A50" s="3" t="s">
        <v>6923</v>
      </c>
      <c r="B50" s="3" t="s">
        <v>36</v>
      </c>
      <c r="C50" s="4">
        <v>7448</v>
      </c>
      <c r="D50" s="4">
        <v>5264</v>
      </c>
      <c r="E50" s="4">
        <v>1126</v>
      </c>
      <c r="F50" s="4">
        <v>2120</v>
      </c>
      <c r="G50" s="4">
        <v>1812</v>
      </c>
      <c r="H50" s="5">
        <v>30</v>
      </c>
      <c r="I50" s="5">
        <v>126</v>
      </c>
      <c r="J50" s="4">
        <v>5214</v>
      </c>
      <c r="K50" s="5">
        <v>50</v>
      </c>
      <c r="L50" s="4">
        <v>2184</v>
      </c>
    </row>
    <row r="51" spans="1:12" ht="23.25" thickBot="1">
      <c r="A51" s="3"/>
      <c r="B51" s="3" t="s">
        <v>37</v>
      </c>
      <c r="C51" s="4">
        <v>2284</v>
      </c>
      <c r="D51" s="4">
        <v>2284</v>
      </c>
      <c r="E51" s="5">
        <v>588</v>
      </c>
      <c r="F51" s="5">
        <v>758</v>
      </c>
      <c r="G51" s="5">
        <v>872</v>
      </c>
      <c r="H51" s="5">
        <v>12</v>
      </c>
      <c r="I51" s="5">
        <v>39</v>
      </c>
      <c r="J51" s="4">
        <v>2269</v>
      </c>
      <c r="K51" s="5">
        <v>15</v>
      </c>
      <c r="L51" s="5">
        <v>0</v>
      </c>
    </row>
    <row r="52" spans="1:12" ht="23.25" thickBot="1">
      <c r="A52" s="3"/>
      <c r="B52" s="3" t="s">
        <v>6922</v>
      </c>
      <c r="C52" s="4">
        <v>1396</v>
      </c>
      <c r="D52" s="5">
        <v>763</v>
      </c>
      <c r="E52" s="5">
        <v>141</v>
      </c>
      <c r="F52" s="5">
        <v>380</v>
      </c>
      <c r="G52" s="5">
        <v>201</v>
      </c>
      <c r="H52" s="5">
        <v>8</v>
      </c>
      <c r="I52" s="5">
        <v>21</v>
      </c>
      <c r="J52" s="5">
        <v>751</v>
      </c>
      <c r="K52" s="5">
        <v>12</v>
      </c>
      <c r="L52" s="5">
        <v>633</v>
      </c>
    </row>
    <row r="53" spans="1:12" ht="23.25" thickBot="1">
      <c r="A53" s="3"/>
      <c r="B53" s="3" t="s">
        <v>6921</v>
      </c>
      <c r="C53" s="4">
        <v>1729</v>
      </c>
      <c r="D53" s="4">
        <v>1060</v>
      </c>
      <c r="E53" s="5">
        <v>175</v>
      </c>
      <c r="F53" s="5">
        <v>516</v>
      </c>
      <c r="G53" s="5">
        <v>319</v>
      </c>
      <c r="H53" s="5">
        <v>5</v>
      </c>
      <c r="I53" s="5">
        <v>36</v>
      </c>
      <c r="J53" s="4">
        <v>1051</v>
      </c>
      <c r="K53" s="5">
        <v>9</v>
      </c>
      <c r="L53" s="5">
        <v>669</v>
      </c>
    </row>
    <row r="54" spans="1:12" ht="23.25" thickBot="1">
      <c r="A54" s="3"/>
      <c r="B54" s="3" t="s">
        <v>6920</v>
      </c>
      <c r="C54" s="4">
        <v>2039</v>
      </c>
      <c r="D54" s="4">
        <v>1157</v>
      </c>
      <c r="E54" s="5">
        <v>222</v>
      </c>
      <c r="F54" s="5">
        <v>466</v>
      </c>
      <c r="G54" s="5">
        <v>420</v>
      </c>
      <c r="H54" s="5">
        <v>5</v>
      </c>
      <c r="I54" s="5">
        <v>30</v>
      </c>
      <c r="J54" s="4">
        <v>1143</v>
      </c>
      <c r="K54" s="5">
        <v>14</v>
      </c>
      <c r="L54" s="5">
        <v>882</v>
      </c>
    </row>
    <row r="55" spans="1:12" ht="17.25" thickBot="1">
      <c r="A55" s="3" t="s">
        <v>6919</v>
      </c>
      <c r="B55" s="3" t="s">
        <v>36</v>
      </c>
      <c r="C55" s="4">
        <v>16423</v>
      </c>
      <c r="D55" s="4">
        <v>11437</v>
      </c>
      <c r="E55" s="4">
        <v>2840</v>
      </c>
      <c r="F55" s="4">
        <v>3891</v>
      </c>
      <c r="G55" s="4">
        <v>4235</v>
      </c>
      <c r="H55" s="5">
        <v>75</v>
      </c>
      <c r="I55" s="5">
        <v>305</v>
      </c>
      <c r="J55" s="4">
        <v>11346</v>
      </c>
      <c r="K55" s="5">
        <v>91</v>
      </c>
      <c r="L55" s="4">
        <v>4986</v>
      </c>
    </row>
    <row r="56" spans="1:12" ht="23.25" thickBot="1">
      <c r="A56" s="3"/>
      <c r="B56" s="3" t="s">
        <v>37</v>
      </c>
      <c r="C56" s="4">
        <v>4187</v>
      </c>
      <c r="D56" s="4">
        <v>4187</v>
      </c>
      <c r="E56" s="4">
        <v>1142</v>
      </c>
      <c r="F56" s="4">
        <v>1375</v>
      </c>
      <c r="G56" s="4">
        <v>1543</v>
      </c>
      <c r="H56" s="5">
        <v>26</v>
      </c>
      <c r="I56" s="5">
        <v>84</v>
      </c>
      <c r="J56" s="4">
        <v>4170</v>
      </c>
      <c r="K56" s="5">
        <v>17</v>
      </c>
      <c r="L56" s="5">
        <v>0</v>
      </c>
    </row>
    <row r="57" spans="1:12" ht="23.25" thickBot="1">
      <c r="A57" s="3"/>
      <c r="B57" s="3" t="s">
        <v>6918</v>
      </c>
      <c r="C57" s="4">
        <v>1985</v>
      </c>
      <c r="D57" s="4">
        <v>1046</v>
      </c>
      <c r="E57" s="5">
        <v>246</v>
      </c>
      <c r="F57" s="5">
        <v>454</v>
      </c>
      <c r="G57" s="5">
        <v>281</v>
      </c>
      <c r="H57" s="5">
        <v>6</v>
      </c>
      <c r="I57" s="5">
        <v>41</v>
      </c>
      <c r="J57" s="4">
        <v>1028</v>
      </c>
      <c r="K57" s="5">
        <v>18</v>
      </c>
      <c r="L57" s="5">
        <v>939</v>
      </c>
    </row>
    <row r="58" spans="1:12" ht="23.25" thickBot="1">
      <c r="A58" s="3"/>
      <c r="B58" s="3" t="s">
        <v>6917</v>
      </c>
      <c r="C58" s="4">
        <v>1331</v>
      </c>
      <c r="D58" s="5">
        <v>706</v>
      </c>
      <c r="E58" s="5">
        <v>183</v>
      </c>
      <c r="F58" s="5">
        <v>252</v>
      </c>
      <c r="G58" s="5">
        <v>234</v>
      </c>
      <c r="H58" s="5">
        <v>6</v>
      </c>
      <c r="I58" s="5">
        <v>24</v>
      </c>
      <c r="J58" s="5">
        <v>699</v>
      </c>
      <c r="K58" s="5">
        <v>7</v>
      </c>
      <c r="L58" s="5">
        <v>625</v>
      </c>
    </row>
    <row r="59" spans="1:12" ht="23.25" thickBot="1">
      <c r="A59" s="3"/>
      <c r="B59" s="3" t="s">
        <v>6916</v>
      </c>
      <c r="C59" s="4">
        <v>3891</v>
      </c>
      <c r="D59" s="4">
        <v>2321</v>
      </c>
      <c r="E59" s="5">
        <v>539</v>
      </c>
      <c r="F59" s="5">
        <v>785</v>
      </c>
      <c r="G59" s="5">
        <v>899</v>
      </c>
      <c r="H59" s="5">
        <v>13</v>
      </c>
      <c r="I59" s="5">
        <v>68</v>
      </c>
      <c r="J59" s="4">
        <v>2304</v>
      </c>
      <c r="K59" s="5">
        <v>17</v>
      </c>
      <c r="L59" s="4">
        <v>1570</v>
      </c>
    </row>
    <row r="60" spans="1:12" ht="23.25" thickBot="1">
      <c r="A60" s="3"/>
      <c r="B60" s="3" t="s">
        <v>6915</v>
      </c>
      <c r="C60" s="4">
        <v>2566</v>
      </c>
      <c r="D60" s="4">
        <v>1590</v>
      </c>
      <c r="E60" s="5">
        <v>340</v>
      </c>
      <c r="F60" s="5">
        <v>511</v>
      </c>
      <c r="G60" s="5">
        <v>654</v>
      </c>
      <c r="H60" s="5">
        <v>17</v>
      </c>
      <c r="I60" s="5">
        <v>52</v>
      </c>
      <c r="J60" s="4">
        <v>1574</v>
      </c>
      <c r="K60" s="5">
        <v>16</v>
      </c>
      <c r="L60" s="5">
        <v>976</v>
      </c>
    </row>
    <row r="61" spans="1:12" ht="23.25" thickBot="1">
      <c r="A61" s="3"/>
      <c r="B61" s="3" t="s">
        <v>6914</v>
      </c>
      <c r="C61" s="4">
        <v>2463</v>
      </c>
      <c r="D61" s="4">
        <v>1587</v>
      </c>
      <c r="E61" s="5">
        <v>390</v>
      </c>
      <c r="F61" s="5">
        <v>514</v>
      </c>
      <c r="G61" s="5">
        <v>624</v>
      </c>
      <c r="H61" s="5">
        <v>7</v>
      </c>
      <c r="I61" s="5">
        <v>36</v>
      </c>
      <c r="J61" s="4">
        <v>1571</v>
      </c>
      <c r="K61" s="5">
        <v>16</v>
      </c>
      <c r="L61" s="5">
        <v>876</v>
      </c>
    </row>
    <row r="62" spans="1:12" ht="17.25" thickBot="1">
      <c r="A62" s="3" t="s">
        <v>6913</v>
      </c>
      <c r="B62" s="3" t="s">
        <v>36</v>
      </c>
      <c r="C62" s="4">
        <v>9709</v>
      </c>
      <c r="D62" s="4">
        <v>6818</v>
      </c>
      <c r="E62" s="4">
        <v>1458</v>
      </c>
      <c r="F62" s="4">
        <v>2300</v>
      </c>
      <c r="G62" s="4">
        <v>2801</v>
      </c>
      <c r="H62" s="5">
        <v>39</v>
      </c>
      <c r="I62" s="5">
        <v>141</v>
      </c>
      <c r="J62" s="4">
        <v>6739</v>
      </c>
      <c r="K62" s="5">
        <v>79</v>
      </c>
      <c r="L62" s="4">
        <v>2891</v>
      </c>
    </row>
    <row r="63" spans="1:12" ht="23.25" thickBot="1">
      <c r="A63" s="3"/>
      <c r="B63" s="3" t="s">
        <v>37</v>
      </c>
      <c r="C63" s="4">
        <v>2374</v>
      </c>
      <c r="D63" s="4">
        <v>2373</v>
      </c>
      <c r="E63" s="5">
        <v>593</v>
      </c>
      <c r="F63" s="5">
        <v>647</v>
      </c>
      <c r="G63" s="4">
        <v>1066</v>
      </c>
      <c r="H63" s="5">
        <v>6</v>
      </c>
      <c r="I63" s="5">
        <v>39</v>
      </c>
      <c r="J63" s="4">
        <v>2351</v>
      </c>
      <c r="K63" s="5">
        <v>22</v>
      </c>
      <c r="L63" s="5">
        <v>1</v>
      </c>
    </row>
    <row r="64" spans="1:12" ht="23.25" thickBot="1">
      <c r="A64" s="3"/>
      <c r="B64" s="3" t="s">
        <v>6912</v>
      </c>
      <c r="C64" s="4">
        <v>2379</v>
      </c>
      <c r="D64" s="4">
        <v>1412</v>
      </c>
      <c r="E64" s="5">
        <v>271</v>
      </c>
      <c r="F64" s="5">
        <v>478</v>
      </c>
      <c r="G64" s="5">
        <v>590</v>
      </c>
      <c r="H64" s="5">
        <v>15</v>
      </c>
      <c r="I64" s="5">
        <v>40</v>
      </c>
      <c r="J64" s="4">
        <v>1394</v>
      </c>
      <c r="K64" s="5">
        <v>18</v>
      </c>
      <c r="L64" s="5">
        <v>967</v>
      </c>
    </row>
    <row r="65" spans="1:12" ht="23.25" thickBot="1">
      <c r="A65" s="3"/>
      <c r="B65" s="3" t="s">
        <v>6911</v>
      </c>
      <c r="C65" s="4">
        <v>1997</v>
      </c>
      <c r="D65" s="4">
        <v>1092</v>
      </c>
      <c r="E65" s="5">
        <v>202</v>
      </c>
      <c r="F65" s="5">
        <v>470</v>
      </c>
      <c r="G65" s="5">
        <v>375</v>
      </c>
      <c r="H65" s="5">
        <v>6</v>
      </c>
      <c r="I65" s="5">
        <v>27</v>
      </c>
      <c r="J65" s="4">
        <v>1080</v>
      </c>
      <c r="K65" s="5">
        <v>12</v>
      </c>
      <c r="L65" s="5">
        <v>905</v>
      </c>
    </row>
    <row r="66" spans="1:12" ht="23.25" thickBot="1">
      <c r="A66" s="3"/>
      <c r="B66" s="3" t="s">
        <v>6910</v>
      </c>
      <c r="C66" s="4">
        <v>2332</v>
      </c>
      <c r="D66" s="4">
        <v>1505</v>
      </c>
      <c r="E66" s="5">
        <v>328</v>
      </c>
      <c r="F66" s="5">
        <v>448</v>
      </c>
      <c r="G66" s="5">
        <v>675</v>
      </c>
      <c r="H66" s="5">
        <v>7</v>
      </c>
      <c r="I66" s="5">
        <v>29</v>
      </c>
      <c r="J66" s="4">
        <v>1487</v>
      </c>
      <c r="K66" s="5">
        <v>18</v>
      </c>
      <c r="L66" s="5">
        <v>827</v>
      </c>
    </row>
    <row r="67" spans="1:12" ht="23.25" thickBot="1">
      <c r="A67" s="3"/>
      <c r="B67" s="3" t="s">
        <v>6909</v>
      </c>
      <c r="C67" s="5">
        <v>627</v>
      </c>
      <c r="D67" s="5">
        <v>436</v>
      </c>
      <c r="E67" s="5">
        <v>64</v>
      </c>
      <c r="F67" s="5">
        <v>257</v>
      </c>
      <c r="G67" s="5">
        <v>95</v>
      </c>
      <c r="H67" s="5">
        <v>5</v>
      </c>
      <c r="I67" s="5">
        <v>6</v>
      </c>
      <c r="J67" s="5">
        <v>427</v>
      </c>
      <c r="K67" s="5">
        <v>9</v>
      </c>
      <c r="L67" s="5">
        <v>191</v>
      </c>
    </row>
    <row r="68" spans="1:12" ht="23.25" thickBot="1">
      <c r="A68" s="3" t="s">
        <v>97</v>
      </c>
      <c r="B68" s="3"/>
      <c r="C68" s="5">
        <v>0</v>
      </c>
      <c r="D68" s="5">
        <v>2</v>
      </c>
      <c r="E68" s="5">
        <v>0</v>
      </c>
      <c r="F68" s="5">
        <v>0</v>
      </c>
      <c r="G68" s="5">
        <v>1</v>
      </c>
      <c r="H68" s="5">
        <v>0</v>
      </c>
      <c r="I68" s="5">
        <v>0</v>
      </c>
      <c r="J68" s="5">
        <v>1</v>
      </c>
      <c r="K68" s="5">
        <v>1</v>
      </c>
      <c r="L68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9482B-5856-4A5D-819E-2272760CA8E1}">
  <sheetPr>
    <tabColor theme="5" tint="0.59999389629810485"/>
  </sheetPr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4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19</v>
      </c>
      <c r="J2" s="25" t="s">
        <v>27</v>
      </c>
      <c r="K2" s="25" t="s">
        <v>27</v>
      </c>
      <c r="L2" s="45" t="s">
        <v>29</v>
      </c>
      <c r="M2" s="25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7023</v>
      </c>
      <c r="F3" s="26" t="s">
        <v>7022</v>
      </c>
      <c r="G3" s="26" t="s">
        <v>7021</v>
      </c>
      <c r="H3" s="26" t="s">
        <v>7020</v>
      </c>
      <c r="I3" s="26" t="s">
        <v>7019</v>
      </c>
      <c r="J3" s="26" t="s">
        <v>7018</v>
      </c>
      <c r="K3" s="26" t="s">
        <v>7017</v>
      </c>
      <c r="L3" s="44"/>
      <c r="M3" s="26"/>
      <c r="N3" s="44"/>
      <c r="U3" t="s">
        <v>3</v>
      </c>
      <c r="V3" t="str">
        <f t="shared" si="0"/>
        <v>이상헌</v>
      </c>
      <c r="W3" t="str">
        <f t="shared" si="0"/>
        <v>박대동</v>
      </c>
      <c r="X3" t="str">
        <f t="shared" si="0"/>
        <v>김도현</v>
      </c>
    </row>
    <row r="4" spans="1:24" ht="17.25" thickBot="1">
      <c r="A4" s="3" t="s">
        <v>30</v>
      </c>
      <c r="B4" s="3"/>
      <c r="C4" s="4">
        <v>173616</v>
      </c>
      <c r="D4" s="4">
        <v>118334</v>
      </c>
      <c r="E4" s="4">
        <v>54215</v>
      </c>
      <c r="F4" s="4">
        <v>47836</v>
      </c>
      <c r="G4" s="4">
        <v>1120</v>
      </c>
      <c r="H4" s="4">
        <v>11571</v>
      </c>
      <c r="I4" s="5">
        <v>761</v>
      </c>
      <c r="J4" s="5">
        <v>552</v>
      </c>
      <c r="K4" s="5">
        <v>923</v>
      </c>
      <c r="L4" s="4">
        <v>116978</v>
      </c>
      <c r="M4" s="4">
        <v>1356</v>
      </c>
      <c r="N4" s="4">
        <v>55282</v>
      </c>
      <c r="V4" s="8"/>
      <c r="W4" s="8"/>
      <c r="X4" s="8"/>
    </row>
    <row r="5" spans="1:24" ht="23.25" thickBot="1">
      <c r="A5" s="3" t="s">
        <v>31</v>
      </c>
      <c r="B5" s="3"/>
      <c r="C5" s="5">
        <v>263</v>
      </c>
      <c r="D5" s="5">
        <v>253</v>
      </c>
      <c r="E5" s="5">
        <v>85</v>
      </c>
      <c r="F5" s="5">
        <v>118</v>
      </c>
      <c r="G5" s="5">
        <v>13</v>
      </c>
      <c r="H5" s="5">
        <v>17</v>
      </c>
      <c r="I5" s="5">
        <v>3</v>
      </c>
      <c r="J5" s="5">
        <v>5</v>
      </c>
      <c r="K5" s="5">
        <v>4</v>
      </c>
      <c r="L5" s="5">
        <v>245</v>
      </c>
      <c r="M5" s="5">
        <v>8</v>
      </c>
      <c r="N5" s="5">
        <v>10</v>
      </c>
      <c r="T5" t="s">
        <v>2929</v>
      </c>
      <c r="U5">
        <f>SUMIF($A:$A,"합계",D:D)</f>
        <v>118334</v>
      </c>
      <c r="V5">
        <f>SUMIF($A:$A,"합계",E:E)</f>
        <v>54215</v>
      </c>
      <c r="W5">
        <f>SUMIF($A:$A,"합계",F:F)</f>
        <v>47836</v>
      </c>
      <c r="X5">
        <f>SUMIF($A:$A,"합계",G:G)</f>
        <v>1120</v>
      </c>
    </row>
    <row r="6" spans="1:24" ht="23.25" thickBot="1">
      <c r="A6" s="3" t="s">
        <v>32</v>
      </c>
      <c r="B6" s="3"/>
      <c r="C6" s="4">
        <v>8839</v>
      </c>
      <c r="D6" s="4">
        <v>8835</v>
      </c>
      <c r="E6" s="4">
        <v>4293</v>
      </c>
      <c r="F6" s="4">
        <v>3235</v>
      </c>
      <c r="G6" s="5">
        <v>126</v>
      </c>
      <c r="H6" s="5">
        <v>646</v>
      </c>
      <c r="I6" s="5">
        <v>73</v>
      </c>
      <c r="J6" s="5">
        <v>94</v>
      </c>
      <c r="K6" s="5">
        <v>136</v>
      </c>
      <c r="L6" s="4">
        <v>8603</v>
      </c>
      <c r="M6" s="5">
        <v>232</v>
      </c>
      <c r="N6" s="5">
        <v>4</v>
      </c>
      <c r="T6" t="s">
        <v>2930</v>
      </c>
      <c r="U6">
        <f>U5-U7</f>
        <v>75347</v>
      </c>
      <c r="V6">
        <f>V5-V7</f>
        <v>31623</v>
      </c>
      <c r="W6">
        <f>W5-W7</f>
        <v>33661</v>
      </c>
      <c r="X6">
        <f>X5-X7</f>
        <v>712</v>
      </c>
    </row>
    <row r="7" spans="1:24" ht="23.25" thickBot="1">
      <c r="A7" s="3" t="s">
        <v>33</v>
      </c>
      <c r="B7" s="3"/>
      <c r="C7" s="5">
        <v>301</v>
      </c>
      <c r="D7" s="5">
        <v>59</v>
      </c>
      <c r="E7" s="5">
        <v>48</v>
      </c>
      <c r="F7" s="5">
        <v>6</v>
      </c>
      <c r="G7" s="5">
        <v>0</v>
      </c>
      <c r="H7" s="5">
        <v>4</v>
      </c>
      <c r="I7" s="5">
        <v>0</v>
      </c>
      <c r="J7" s="5">
        <v>1</v>
      </c>
      <c r="K7" s="5">
        <v>0</v>
      </c>
      <c r="L7" s="5">
        <v>59</v>
      </c>
      <c r="M7" s="5">
        <v>0</v>
      </c>
      <c r="N7" s="5">
        <v>242</v>
      </c>
      <c r="T7" t="s">
        <v>2931</v>
      </c>
      <c r="U7">
        <f>U11+U10+U9</f>
        <v>42987</v>
      </c>
      <c r="V7">
        <f>V11+V10+V9</f>
        <v>22592</v>
      </c>
      <c r="W7">
        <f>W11+W10+W9</f>
        <v>14175</v>
      </c>
      <c r="X7">
        <f>X11+X10+X9</f>
        <v>408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-1</v>
      </c>
      <c r="V8" s="8"/>
      <c r="W8" s="8"/>
      <c r="X8" s="8"/>
    </row>
    <row r="9" spans="1:24" ht="17.25" thickBot="1">
      <c r="A9" s="3" t="s">
        <v>7016</v>
      </c>
      <c r="B9" s="3" t="s">
        <v>36</v>
      </c>
      <c r="C9" s="4">
        <v>27206</v>
      </c>
      <c r="D9" s="4">
        <v>17558</v>
      </c>
      <c r="E9" s="4">
        <v>7595</v>
      </c>
      <c r="F9" s="4">
        <v>7896</v>
      </c>
      <c r="G9" s="5">
        <v>152</v>
      </c>
      <c r="H9" s="4">
        <v>1442</v>
      </c>
      <c r="I9" s="5">
        <v>122</v>
      </c>
      <c r="J9" s="5">
        <v>65</v>
      </c>
      <c r="K9" s="5">
        <v>97</v>
      </c>
      <c r="L9" s="4">
        <v>17369</v>
      </c>
      <c r="M9" s="5">
        <v>189</v>
      </c>
      <c r="N9" s="4">
        <v>9648</v>
      </c>
      <c r="T9" t="s">
        <v>2934</v>
      </c>
      <c r="U9">
        <f>SUMIF($A:$A,"거소·선상투표",D:D)+SUMIF($A:$A,"국외부재자투표",D:D)+SUMIF($A:$A,"국외부재자투표(공관)",D:D)</f>
        <v>313</v>
      </c>
      <c r="V9">
        <f t="shared" ref="V9:X11" si="1">SUMIF($A:$A,"거소·선상투표",E:E)+SUMIF($A:$A,"국외부재자투표",E:E)+SUMIF($A:$A,"국외부재자투표(공관)",E:E)</f>
        <v>134</v>
      </c>
      <c r="W9">
        <f t="shared" si="1"/>
        <v>124</v>
      </c>
      <c r="X9">
        <f t="shared" si="1"/>
        <v>13</v>
      </c>
    </row>
    <row r="10" spans="1:24" ht="23.25" thickBot="1">
      <c r="A10" s="3"/>
      <c r="B10" s="3" t="s">
        <v>37</v>
      </c>
      <c r="C10" s="4">
        <v>3671</v>
      </c>
      <c r="D10" s="4">
        <v>3670</v>
      </c>
      <c r="E10" s="4">
        <v>1851</v>
      </c>
      <c r="F10" s="4">
        <v>1388</v>
      </c>
      <c r="G10" s="5">
        <v>27</v>
      </c>
      <c r="H10" s="5">
        <v>319</v>
      </c>
      <c r="I10" s="5">
        <v>20</v>
      </c>
      <c r="J10" s="5">
        <v>16</v>
      </c>
      <c r="K10" s="5">
        <v>17</v>
      </c>
      <c r="L10" s="4">
        <v>3638</v>
      </c>
      <c r="M10" s="5">
        <v>32</v>
      </c>
      <c r="N10" s="5">
        <v>1</v>
      </c>
      <c r="T10" t="s">
        <v>2932</v>
      </c>
      <c r="U10">
        <f>SUMIF($B:$B,"관내사전투표",D:D)</f>
        <v>33839</v>
      </c>
      <c r="V10">
        <f t="shared" ref="V10:X12" si="2">SUMIF($B:$B,"관내사전투표",E:E)</f>
        <v>18165</v>
      </c>
      <c r="W10">
        <f t="shared" si="2"/>
        <v>10816</v>
      </c>
      <c r="X10">
        <f t="shared" si="2"/>
        <v>269</v>
      </c>
    </row>
    <row r="11" spans="1:24" ht="23.25" thickBot="1">
      <c r="A11" s="3"/>
      <c r="B11" s="3" t="s">
        <v>7015</v>
      </c>
      <c r="C11" s="4">
        <v>2466</v>
      </c>
      <c r="D11" s="4">
        <v>1351</v>
      </c>
      <c r="E11" s="5">
        <v>474</v>
      </c>
      <c r="F11" s="5">
        <v>722</v>
      </c>
      <c r="G11" s="5">
        <v>12</v>
      </c>
      <c r="H11" s="5">
        <v>102</v>
      </c>
      <c r="I11" s="5">
        <v>9</v>
      </c>
      <c r="J11" s="5">
        <v>6</v>
      </c>
      <c r="K11" s="5">
        <v>9</v>
      </c>
      <c r="L11" s="4">
        <v>1334</v>
      </c>
      <c r="M11" s="5">
        <v>17</v>
      </c>
      <c r="N11" s="4">
        <v>1115</v>
      </c>
      <c r="T11" t="s">
        <v>2933</v>
      </c>
      <c r="U11">
        <f>SUMIF($A:$A,"관외사전투표",D:D)</f>
        <v>8835</v>
      </c>
      <c r="V11">
        <f t="shared" ref="V11:X13" si="3">SUMIF($A:$A,"관외사전투표",E:E)</f>
        <v>4293</v>
      </c>
      <c r="W11">
        <f t="shared" si="3"/>
        <v>3235</v>
      </c>
      <c r="X11">
        <f t="shared" si="3"/>
        <v>126</v>
      </c>
    </row>
    <row r="12" spans="1:24" ht="23.25" thickBot="1">
      <c r="A12" s="3"/>
      <c r="B12" s="3" t="s">
        <v>7014</v>
      </c>
      <c r="C12" s="4">
        <v>1908</v>
      </c>
      <c r="D12" s="4">
        <v>1013</v>
      </c>
      <c r="E12" s="5">
        <v>269</v>
      </c>
      <c r="F12" s="5">
        <v>633</v>
      </c>
      <c r="G12" s="5">
        <v>9</v>
      </c>
      <c r="H12" s="5">
        <v>63</v>
      </c>
      <c r="I12" s="5">
        <v>10</v>
      </c>
      <c r="J12" s="5">
        <v>1</v>
      </c>
      <c r="K12" s="5">
        <v>8</v>
      </c>
      <c r="L12" s="5">
        <v>993</v>
      </c>
      <c r="M12" s="5">
        <v>20</v>
      </c>
      <c r="N12" s="5">
        <v>895</v>
      </c>
    </row>
    <row r="13" spans="1:24" ht="23.25" thickBot="1">
      <c r="A13" s="3"/>
      <c r="B13" s="3" t="s">
        <v>7013</v>
      </c>
      <c r="C13" s="4">
        <v>3640</v>
      </c>
      <c r="D13" s="4">
        <v>2209</v>
      </c>
      <c r="E13" s="5">
        <v>872</v>
      </c>
      <c r="F13" s="4">
        <v>1063</v>
      </c>
      <c r="G13" s="5">
        <v>28</v>
      </c>
      <c r="H13" s="5">
        <v>183</v>
      </c>
      <c r="I13" s="5">
        <v>14</v>
      </c>
      <c r="J13" s="5">
        <v>13</v>
      </c>
      <c r="K13" s="5">
        <v>12</v>
      </c>
      <c r="L13" s="4">
        <v>2185</v>
      </c>
      <c r="M13" s="5">
        <v>24</v>
      </c>
      <c r="N13" s="4">
        <v>1431</v>
      </c>
    </row>
    <row r="14" spans="1:24" ht="23.25" thickBot="1">
      <c r="A14" s="3"/>
      <c r="B14" s="3" t="s">
        <v>7012</v>
      </c>
      <c r="C14" s="4">
        <v>1453</v>
      </c>
      <c r="D14" s="5">
        <v>794</v>
      </c>
      <c r="E14" s="5">
        <v>270</v>
      </c>
      <c r="F14" s="5">
        <v>426</v>
      </c>
      <c r="G14" s="5">
        <v>10</v>
      </c>
      <c r="H14" s="5">
        <v>60</v>
      </c>
      <c r="I14" s="5">
        <v>8</v>
      </c>
      <c r="J14" s="5">
        <v>5</v>
      </c>
      <c r="K14" s="5">
        <v>1</v>
      </c>
      <c r="L14" s="5">
        <v>780</v>
      </c>
      <c r="M14" s="5">
        <v>14</v>
      </c>
      <c r="N14" s="5">
        <v>659</v>
      </c>
      <c r="U14" s="8"/>
      <c r="V14" s="8"/>
      <c r="W14" s="8"/>
      <c r="X14" s="8"/>
    </row>
    <row r="15" spans="1:24" ht="23.25" thickBot="1">
      <c r="A15" s="3"/>
      <c r="B15" s="3" t="s">
        <v>7011</v>
      </c>
      <c r="C15" s="4">
        <v>1366</v>
      </c>
      <c r="D15" s="5">
        <v>800</v>
      </c>
      <c r="E15" s="5">
        <v>317</v>
      </c>
      <c r="F15" s="5">
        <v>399</v>
      </c>
      <c r="G15" s="5">
        <v>5</v>
      </c>
      <c r="H15" s="5">
        <v>49</v>
      </c>
      <c r="I15" s="5">
        <v>9</v>
      </c>
      <c r="J15" s="5">
        <v>5</v>
      </c>
      <c r="K15" s="5">
        <v>4</v>
      </c>
      <c r="L15" s="5">
        <v>788</v>
      </c>
      <c r="M15" s="5">
        <v>12</v>
      </c>
      <c r="N15" s="5">
        <v>566</v>
      </c>
      <c r="U15" s="8"/>
      <c r="V15" s="8"/>
      <c r="W15" s="8"/>
      <c r="X15" s="8"/>
    </row>
    <row r="16" spans="1:24" ht="23.25" thickBot="1">
      <c r="A16" s="3"/>
      <c r="B16" s="3" t="s">
        <v>7010</v>
      </c>
      <c r="C16" s="4">
        <v>3157</v>
      </c>
      <c r="D16" s="4">
        <v>2032</v>
      </c>
      <c r="E16" s="5">
        <v>910</v>
      </c>
      <c r="F16" s="5">
        <v>886</v>
      </c>
      <c r="G16" s="5">
        <v>16</v>
      </c>
      <c r="H16" s="5">
        <v>175</v>
      </c>
      <c r="I16" s="5">
        <v>11</v>
      </c>
      <c r="J16" s="5">
        <v>8</v>
      </c>
      <c r="K16" s="5">
        <v>7</v>
      </c>
      <c r="L16" s="4">
        <v>2013</v>
      </c>
      <c r="M16" s="5">
        <v>19</v>
      </c>
      <c r="N16" s="4">
        <v>1125</v>
      </c>
    </row>
    <row r="17" spans="1:14" ht="23.25" thickBot="1">
      <c r="A17" s="3"/>
      <c r="B17" s="3" t="s">
        <v>7009</v>
      </c>
      <c r="C17" s="4">
        <v>2179</v>
      </c>
      <c r="D17" s="4">
        <v>1509</v>
      </c>
      <c r="E17" s="5">
        <v>708</v>
      </c>
      <c r="F17" s="5">
        <v>626</v>
      </c>
      <c r="G17" s="5">
        <v>9</v>
      </c>
      <c r="H17" s="5">
        <v>138</v>
      </c>
      <c r="I17" s="5">
        <v>9</v>
      </c>
      <c r="J17" s="5">
        <v>3</v>
      </c>
      <c r="K17" s="5">
        <v>6</v>
      </c>
      <c r="L17" s="4">
        <v>1499</v>
      </c>
      <c r="M17" s="5">
        <v>10</v>
      </c>
      <c r="N17" s="5">
        <v>670</v>
      </c>
    </row>
    <row r="18" spans="1:14" ht="23.25" thickBot="1">
      <c r="A18" s="3"/>
      <c r="B18" s="3" t="s">
        <v>7008</v>
      </c>
      <c r="C18" s="4">
        <v>3008</v>
      </c>
      <c r="D18" s="4">
        <v>1489</v>
      </c>
      <c r="E18" s="5">
        <v>554</v>
      </c>
      <c r="F18" s="5">
        <v>767</v>
      </c>
      <c r="G18" s="5">
        <v>17</v>
      </c>
      <c r="H18" s="5">
        <v>85</v>
      </c>
      <c r="I18" s="5">
        <v>21</v>
      </c>
      <c r="J18" s="5">
        <v>1</v>
      </c>
      <c r="K18" s="5">
        <v>14</v>
      </c>
      <c r="L18" s="4">
        <v>1459</v>
      </c>
      <c r="M18" s="5">
        <v>30</v>
      </c>
      <c r="N18" s="4">
        <v>1519</v>
      </c>
    </row>
    <row r="19" spans="1:14" ht="23.25" thickBot="1">
      <c r="A19" s="3"/>
      <c r="B19" s="3" t="s">
        <v>7007</v>
      </c>
      <c r="C19" s="4">
        <v>4358</v>
      </c>
      <c r="D19" s="4">
        <v>2691</v>
      </c>
      <c r="E19" s="4">
        <v>1370</v>
      </c>
      <c r="F19" s="5">
        <v>986</v>
      </c>
      <c r="G19" s="5">
        <v>19</v>
      </c>
      <c r="H19" s="5">
        <v>268</v>
      </c>
      <c r="I19" s="5">
        <v>11</v>
      </c>
      <c r="J19" s="5">
        <v>7</v>
      </c>
      <c r="K19" s="5">
        <v>19</v>
      </c>
      <c r="L19" s="4">
        <v>2680</v>
      </c>
      <c r="M19" s="5">
        <v>11</v>
      </c>
      <c r="N19" s="4">
        <v>1667</v>
      </c>
    </row>
    <row r="20" spans="1:14" ht="17.25" thickBot="1">
      <c r="A20" s="3" t="s">
        <v>7006</v>
      </c>
      <c r="B20" s="3" t="s">
        <v>36</v>
      </c>
      <c r="C20" s="4">
        <v>30542</v>
      </c>
      <c r="D20" s="4">
        <v>20366</v>
      </c>
      <c r="E20" s="4">
        <v>9654</v>
      </c>
      <c r="F20" s="4">
        <v>8266</v>
      </c>
      <c r="G20" s="5">
        <v>158</v>
      </c>
      <c r="H20" s="4">
        <v>1738</v>
      </c>
      <c r="I20" s="5">
        <v>144</v>
      </c>
      <c r="J20" s="5">
        <v>71</v>
      </c>
      <c r="K20" s="5">
        <v>147</v>
      </c>
      <c r="L20" s="4">
        <v>20178</v>
      </c>
      <c r="M20" s="5">
        <v>188</v>
      </c>
      <c r="N20" s="4">
        <v>10176</v>
      </c>
    </row>
    <row r="21" spans="1:14" ht="23.25" thickBot="1">
      <c r="A21" s="3"/>
      <c r="B21" s="3" t="s">
        <v>37</v>
      </c>
      <c r="C21" s="4">
        <v>5993</v>
      </c>
      <c r="D21" s="4">
        <v>5993</v>
      </c>
      <c r="E21" s="4">
        <v>3318</v>
      </c>
      <c r="F21" s="4">
        <v>1947</v>
      </c>
      <c r="G21" s="5">
        <v>43</v>
      </c>
      <c r="H21" s="5">
        <v>571</v>
      </c>
      <c r="I21" s="5">
        <v>20</v>
      </c>
      <c r="J21" s="5">
        <v>21</v>
      </c>
      <c r="K21" s="5">
        <v>33</v>
      </c>
      <c r="L21" s="4">
        <v>5953</v>
      </c>
      <c r="M21" s="5">
        <v>40</v>
      </c>
      <c r="N21" s="5">
        <v>0</v>
      </c>
    </row>
    <row r="22" spans="1:14" ht="23.25" thickBot="1">
      <c r="A22" s="3"/>
      <c r="B22" s="3" t="s">
        <v>7005</v>
      </c>
      <c r="C22" s="4">
        <v>2254</v>
      </c>
      <c r="D22" s="4">
        <v>1145</v>
      </c>
      <c r="E22" s="5">
        <v>454</v>
      </c>
      <c r="F22" s="5">
        <v>531</v>
      </c>
      <c r="G22" s="5">
        <v>11</v>
      </c>
      <c r="H22" s="5">
        <v>112</v>
      </c>
      <c r="I22" s="5">
        <v>5</v>
      </c>
      <c r="J22" s="5">
        <v>4</v>
      </c>
      <c r="K22" s="5">
        <v>14</v>
      </c>
      <c r="L22" s="4">
        <v>1131</v>
      </c>
      <c r="M22" s="5">
        <v>14</v>
      </c>
      <c r="N22" s="4">
        <v>1109</v>
      </c>
    </row>
    <row r="23" spans="1:14" ht="23.25" thickBot="1">
      <c r="A23" s="3"/>
      <c r="B23" s="3" t="s">
        <v>7004</v>
      </c>
      <c r="C23" s="4">
        <v>1674</v>
      </c>
      <c r="D23" s="5">
        <v>873</v>
      </c>
      <c r="E23" s="5">
        <v>308</v>
      </c>
      <c r="F23" s="5">
        <v>477</v>
      </c>
      <c r="G23" s="5">
        <v>5</v>
      </c>
      <c r="H23" s="5">
        <v>48</v>
      </c>
      <c r="I23" s="5">
        <v>10</v>
      </c>
      <c r="J23" s="5">
        <v>4</v>
      </c>
      <c r="K23" s="5">
        <v>10</v>
      </c>
      <c r="L23" s="5">
        <v>862</v>
      </c>
      <c r="M23" s="5">
        <v>11</v>
      </c>
      <c r="N23" s="5">
        <v>801</v>
      </c>
    </row>
    <row r="24" spans="1:14" ht="23.25" thickBot="1">
      <c r="A24" s="3"/>
      <c r="B24" s="3" t="s">
        <v>7003</v>
      </c>
      <c r="C24" s="4">
        <v>1879</v>
      </c>
      <c r="D24" s="4">
        <v>1087</v>
      </c>
      <c r="E24" s="5">
        <v>362</v>
      </c>
      <c r="F24" s="5">
        <v>617</v>
      </c>
      <c r="G24" s="5">
        <v>8</v>
      </c>
      <c r="H24" s="5">
        <v>66</v>
      </c>
      <c r="I24" s="5">
        <v>11</v>
      </c>
      <c r="J24" s="5">
        <v>1</v>
      </c>
      <c r="K24" s="5">
        <v>7</v>
      </c>
      <c r="L24" s="4">
        <v>1072</v>
      </c>
      <c r="M24" s="5">
        <v>15</v>
      </c>
      <c r="N24" s="5">
        <v>792</v>
      </c>
    </row>
    <row r="25" spans="1:14" ht="23.25" thickBot="1">
      <c r="A25" s="3"/>
      <c r="B25" s="3" t="s">
        <v>7002</v>
      </c>
      <c r="C25" s="4">
        <v>2276</v>
      </c>
      <c r="D25" s="4">
        <v>1290</v>
      </c>
      <c r="E25" s="5">
        <v>437</v>
      </c>
      <c r="F25" s="5">
        <v>714</v>
      </c>
      <c r="G25" s="5">
        <v>5</v>
      </c>
      <c r="H25" s="5">
        <v>74</v>
      </c>
      <c r="I25" s="5">
        <v>22</v>
      </c>
      <c r="J25" s="5">
        <v>10</v>
      </c>
      <c r="K25" s="5">
        <v>8</v>
      </c>
      <c r="L25" s="4">
        <v>1270</v>
      </c>
      <c r="M25" s="5">
        <v>20</v>
      </c>
      <c r="N25" s="5">
        <v>986</v>
      </c>
    </row>
    <row r="26" spans="1:14" ht="23.25" thickBot="1">
      <c r="A26" s="3"/>
      <c r="B26" s="3" t="s">
        <v>7001</v>
      </c>
      <c r="C26" s="4">
        <v>2287</v>
      </c>
      <c r="D26" s="4">
        <v>1252</v>
      </c>
      <c r="E26" s="5">
        <v>529</v>
      </c>
      <c r="F26" s="5">
        <v>581</v>
      </c>
      <c r="G26" s="5">
        <v>15</v>
      </c>
      <c r="H26" s="5">
        <v>91</v>
      </c>
      <c r="I26" s="5">
        <v>5</v>
      </c>
      <c r="J26" s="5">
        <v>4</v>
      </c>
      <c r="K26" s="5">
        <v>12</v>
      </c>
      <c r="L26" s="4">
        <v>1237</v>
      </c>
      <c r="M26" s="5">
        <v>15</v>
      </c>
      <c r="N26" s="4">
        <v>1035</v>
      </c>
    </row>
    <row r="27" spans="1:14" ht="23.25" thickBot="1">
      <c r="A27" s="3"/>
      <c r="B27" s="3" t="s">
        <v>7000</v>
      </c>
      <c r="C27" s="4">
        <v>4070</v>
      </c>
      <c r="D27" s="4">
        <v>2427</v>
      </c>
      <c r="E27" s="4">
        <v>1105</v>
      </c>
      <c r="F27" s="4">
        <v>1033</v>
      </c>
      <c r="G27" s="5">
        <v>24</v>
      </c>
      <c r="H27" s="5">
        <v>201</v>
      </c>
      <c r="I27" s="5">
        <v>14</v>
      </c>
      <c r="J27" s="5">
        <v>8</v>
      </c>
      <c r="K27" s="5">
        <v>16</v>
      </c>
      <c r="L27" s="4">
        <v>2401</v>
      </c>
      <c r="M27" s="5">
        <v>26</v>
      </c>
      <c r="N27" s="4">
        <v>1643</v>
      </c>
    </row>
    <row r="28" spans="1:14" ht="23.25" thickBot="1">
      <c r="A28" s="3"/>
      <c r="B28" s="3" t="s">
        <v>6999</v>
      </c>
      <c r="C28" s="4">
        <v>3405</v>
      </c>
      <c r="D28" s="4">
        <v>2204</v>
      </c>
      <c r="E28" s="5">
        <v>938</v>
      </c>
      <c r="F28" s="5">
        <v>936</v>
      </c>
      <c r="G28" s="5">
        <v>22</v>
      </c>
      <c r="H28" s="5">
        <v>246</v>
      </c>
      <c r="I28" s="5">
        <v>25</v>
      </c>
      <c r="J28" s="5">
        <v>10</v>
      </c>
      <c r="K28" s="5">
        <v>17</v>
      </c>
      <c r="L28" s="4">
        <v>2194</v>
      </c>
      <c r="M28" s="5">
        <v>10</v>
      </c>
      <c r="N28" s="4">
        <v>1201</v>
      </c>
    </row>
    <row r="29" spans="1:14" ht="23.25" thickBot="1">
      <c r="A29" s="3"/>
      <c r="B29" s="3" t="s">
        <v>6998</v>
      </c>
      <c r="C29" s="4">
        <v>4025</v>
      </c>
      <c r="D29" s="4">
        <v>2348</v>
      </c>
      <c r="E29" s="4">
        <v>1284</v>
      </c>
      <c r="F29" s="5">
        <v>818</v>
      </c>
      <c r="G29" s="5">
        <v>11</v>
      </c>
      <c r="H29" s="5">
        <v>185</v>
      </c>
      <c r="I29" s="5">
        <v>17</v>
      </c>
      <c r="J29" s="5">
        <v>2</v>
      </c>
      <c r="K29" s="5">
        <v>14</v>
      </c>
      <c r="L29" s="4">
        <v>2331</v>
      </c>
      <c r="M29" s="5">
        <v>17</v>
      </c>
      <c r="N29" s="4">
        <v>1677</v>
      </c>
    </row>
    <row r="30" spans="1:14" ht="23.25" thickBot="1">
      <c r="A30" s="3"/>
      <c r="B30" s="3" t="s">
        <v>6997</v>
      </c>
      <c r="C30" s="4">
        <v>2679</v>
      </c>
      <c r="D30" s="4">
        <v>1747</v>
      </c>
      <c r="E30" s="5">
        <v>919</v>
      </c>
      <c r="F30" s="5">
        <v>612</v>
      </c>
      <c r="G30" s="5">
        <v>14</v>
      </c>
      <c r="H30" s="5">
        <v>144</v>
      </c>
      <c r="I30" s="5">
        <v>15</v>
      </c>
      <c r="J30" s="5">
        <v>7</v>
      </c>
      <c r="K30" s="5">
        <v>16</v>
      </c>
      <c r="L30" s="4">
        <v>1727</v>
      </c>
      <c r="M30" s="5">
        <v>20</v>
      </c>
      <c r="N30" s="5">
        <v>932</v>
      </c>
    </row>
    <row r="31" spans="1:14" ht="17.25" thickBot="1">
      <c r="A31" s="3" t="s">
        <v>6996</v>
      </c>
      <c r="B31" s="3" t="s">
        <v>36</v>
      </c>
      <c r="C31" s="4">
        <v>28207</v>
      </c>
      <c r="D31" s="4">
        <v>18989</v>
      </c>
      <c r="E31" s="4">
        <v>9143</v>
      </c>
      <c r="F31" s="4">
        <v>7515</v>
      </c>
      <c r="G31" s="5">
        <v>184</v>
      </c>
      <c r="H31" s="4">
        <v>1680</v>
      </c>
      <c r="I31" s="5">
        <v>91</v>
      </c>
      <c r="J31" s="5">
        <v>73</v>
      </c>
      <c r="K31" s="5">
        <v>117</v>
      </c>
      <c r="L31" s="4">
        <v>18803</v>
      </c>
      <c r="M31" s="5">
        <v>186</v>
      </c>
      <c r="N31" s="4">
        <v>9218</v>
      </c>
    </row>
    <row r="32" spans="1:14" ht="23.25" thickBot="1">
      <c r="A32" s="3"/>
      <c r="B32" s="3" t="s">
        <v>37</v>
      </c>
      <c r="C32" s="4">
        <v>5771</v>
      </c>
      <c r="D32" s="4">
        <v>5771</v>
      </c>
      <c r="E32" s="4">
        <v>3343</v>
      </c>
      <c r="F32" s="4">
        <v>1744</v>
      </c>
      <c r="G32" s="5">
        <v>41</v>
      </c>
      <c r="H32" s="5">
        <v>554</v>
      </c>
      <c r="I32" s="5">
        <v>12</v>
      </c>
      <c r="J32" s="5">
        <v>17</v>
      </c>
      <c r="K32" s="5">
        <v>28</v>
      </c>
      <c r="L32" s="4">
        <v>5739</v>
      </c>
      <c r="M32" s="5">
        <v>32</v>
      </c>
      <c r="N32" s="5">
        <v>0</v>
      </c>
    </row>
    <row r="33" spans="1:14" ht="23.25" thickBot="1">
      <c r="A33" s="3"/>
      <c r="B33" s="3" t="s">
        <v>6995</v>
      </c>
      <c r="C33" s="4">
        <v>2786</v>
      </c>
      <c r="D33" s="4">
        <v>1543</v>
      </c>
      <c r="E33" s="5">
        <v>658</v>
      </c>
      <c r="F33" s="5">
        <v>747</v>
      </c>
      <c r="G33" s="5">
        <v>10</v>
      </c>
      <c r="H33" s="5">
        <v>83</v>
      </c>
      <c r="I33" s="5">
        <v>14</v>
      </c>
      <c r="J33" s="5">
        <v>7</v>
      </c>
      <c r="K33" s="5">
        <v>7</v>
      </c>
      <c r="L33" s="4">
        <v>1526</v>
      </c>
      <c r="M33" s="5">
        <v>17</v>
      </c>
      <c r="N33" s="4">
        <v>1243</v>
      </c>
    </row>
    <row r="34" spans="1:14" ht="23.25" thickBot="1">
      <c r="A34" s="3"/>
      <c r="B34" s="3" t="s">
        <v>6994</v>
      </c>
      <c r="C34" s="4">
        <v>3917</v>
      </c>
      <c r="D34" s="4">
        <v>2174</v>
      </c>
      <c r="E34" s="5">
        <v>904</v>
      </c>
      <c r="F34" s="5">
        <v>962</v>
      </c>
      <c r="G34" s="5">
        <v>35</v>
      </c>
      <c r="H34" s="5">
        <v>204</v>
      </c>
      <c r="I34" s="5">
        <v>12</v>
      </c>
      <c r="J34" s="5">
        <v>5</v>
      </c>
      <c r="K34" s="5">
        <v>18</v>
      </c>
      <c r="L34" s="4">
        <v>2140</v>
      </c>
      <c r="M34" s="5">
        <v>34</v>
      </c>
      <c r="N34" s="4">
        <v>1743</v>
      </c>
    </row>
    <row r="35" spans="1:14" ht="23.25" thickBot="1">
      <c r="A35" s="3"/>
      <c r="B35" s="3" t="s">
        <v>6993</v>
      </c>
      <c r="C35" s="4">
        <v>2614</v>
      </c>
      <c r="D35" s="4">
        <v>1520</v>
      </c>
      <c r="E35" s="5">
        <v>614</v>
      </c>
      <c r="F35" s="5">
        <v>675</v>
      </c>
      <c r="G35" s="5">
        <v>26</v>
      </c>
      <c r="H35" s="5">
        <v>146</v>
      </c>
      <c r="I35" s="5">
        <v>4</v>
      </c>
      <c r="J35" s="5">
        <v>15</v>
      </c>
      <c r="K35" s="5">
        <v>15</v>
      </c>
      <c r="L35" s="4">
        <v>1495</v>
      </c>
      <c r="M35" s="5">
        <v>25</v>
      </c>
      <c r="N35" s="4">
        <v>1094</v>
      </c>
    </row>
    <row r="36" spans="1:14" ht="23.25" thickBot="1">
      <c r="A36" s="3"/>
      <c r="B36" s="3" t="s">
        <v>6992</v>
      </c>
      <c r="C36" s="4">
        <v>2724</v>
      </c>
      <c r="D36" s="4">
        <v>1465</v>
      </c>
      <c r="E36" s="5">
        <v>570</v>
      </c>
      <c r="F36" s="5">
        <v>745</v>
      </c>
      <c r="G36" s="5">
        <v>14</v>
      </c>
      <c r="H36" s="5">
        <v>92</v>
      </c>
      <c r="I36" s="5">
        <v>11</v>
      </c>
      <c r="J36" s="5">
        <v>6</v>
      </c>
      <c r="K36" s="5">
        <v>9</v>
      </c>
      <c r="L36" s="4">
        <v>1447</v>
      </c>
      <c r="M36" s="5">
        <v>18</v>
      </c>
      <c r="N36" s="4">
        <v>1259</v>
      </c>
    </row>
    <row r="37" spans="1:14" ht="23.25" thickBot="1">
      <c r="A37" s="3"/>
      <c r="B37" s="3" t="s">
        <v>6991</v>
      </c>
      <c r="C37" s="4">
        <v>1813</v>
      </c>
      <c r="D37" s="4">
        <v>1008</v>
      </c>
      <c r="E37" s="5">
        <v>446</v>
      </c>
      <c r="F37" s="5">
        <v>446</v>
      </c>
      <c r="G37" s="5">
        <v>17</v>
      </c>
      <c r="H37" s="5">
        <v>64</v>
      </c>
      <c r="I37" s="5">
        <v>11</v>
      </c>
      <c r="J37" s="5">
        <v>4</v>
      </c>
      <c r="K37" s="5">
        <v>9</v>
      </c>
      <c r="L37" s="5">
        <v>997</v>
      </c>
      <c r="M37" s="5">
        <v>11</v>
      </c>
      <c r="N37" s="5">
        <v>805</v>
      </c>
    </row>
    <row r="38" spans="1:14" ht="23.25" thickBot="1">
      <c r="A38" s="3"/>
      <c r="B38" s="3" t="s">
        <v>6990</v>
      </c>
      <c r="C38" s="4">
        <v>3155</v>
      </c>
      <c r="D38" s="4">
        <v>1987</v>
      </c>
      <c r="E38" s="5">
        <v>953</v>
      </c>
      <c r="F38" s="5">
        <v>725</v>
      </c>
      <c r="G38" s="5">
        <v>17</v>
      </c>
      <c r="H38" s="5">
        <v>232</v>
      </c>
      <c r="I38" s="5">
        <v>11</v>
      </c>
      <c r="J38" s="5">
        <v>12</v>
      </c>
      <c r="K38" s="5">
        <v>16</v>
      </c>
      <c r="L38" s="4">
        <v>1966</v>
      </c>
      <c r="M38" s="5">
        <v>21</v>
      </c>
      <c r="N38" s="4">
        <v>1168</v>
      </c>
    </row>
    <row r="39" spans="1:14" ht="23.25" thickBot="1">
      <c r="A39" s="3"/>
      <c r="B39" s="3" t="s">
        <v>6989</v>
      </c>
      <c r="C39" s="4">
        <v>3468</v>
      </c>
      <c r="D39" s="4">
        <v>2274</v>
      </c>
      <c r="E39" s="4">
        <v>1024</v>
      </c>
      <c r="F39" s="4">
        <v>1027</v>
      </c>
      <c r="G39" s="5">
        <v>14</v>
      </c>
      <c r="H39" s="5">
        <v>173</v>
      </c>
      <c r="I39" s="5">
        <v>6</v>
      </c>
      <c r="J39" s="5">
        <v>4</v>
      </c>
      <c r="K39" s="5">
        <v>8</v>
      </c>
      <c r="L39" s="4">
        <v>2256</v>
      </c>
      <c r="M39" s="5">
        <v>18</v>
      </c>
      <c r="N39" s="4">
        <v>1194</v>
      </c>
    </row>
    <row r="40" spans="1:14" ht="23.25" thickBot="1">
      <c r="A40" s="3"/>
      <c r="B40" s="3" t="s">
        <v>6988</v>
      </c>
      <c r="C40" s="4">
        <v>1959</v>
      </c>
      <c r="D40" s="4">
        <v>1247</v>
      </c>
      <c r="E40" s="5">
        <v>631</v>
      </c>
      <c r="F40" s="5">
        <v>444</v>
      </c>
      <c r="G40" s="5">
        <v>10</v>
      </c>
      <c r="H40" s="5">
        <v>132</v>
      </c>
      <c r="I40" s="5">
        <v>10</v>
      </c>
      <c r="J40" s="5">
        <v>3</v>
      </c>
      <c r="K40" s="5">
        <v>7</v>
      </c>
      <c r="L40" s="4">
        <v>1237</v>
      </c>
      <c r="M40" s="5">
        <v>10</v>
      </c>
      <c r="N40" s="5">
        <v>712</v>
      </c>
    </row>
    <row r="41" spans="1:14" ht="17.25" thickBot="1">
      <c r="A41" s="3" t="s">
        <v>3535</v>
      </c>
      <c r="B41" s="3" t="s">
        <v>36</v>
      </c>
      <c r="C41" s="4">
        <v>11886</v>
      </c>
      <c r="D41" s="4">
        <v>7551</v>
      </c>
      <c r="E41" s="4">
        <v>3600</v>
      </c>
      <c r="F41" s="4">
        <v>3164</v>
      </c>
      <c r="G41" s="5">
        <v>54</v>
      </c>
      <c r="H41" s="5">
        <v>525</v>
      </c>
      <c r="I41" s="5">
        <v>49</v>
      </c>
      <c r="J41" s="5">
        <v>25</v>
      </c>
      <c r="K41" s="5">
        <v>51</v>
      </c>
      <c r="L41" s="4">
        <v>7468</v>
      </c>
      <c r="M41" s="5">
        <v>83</v>
      </c>
      <c r="N41" s="4">
        <v>4335</v>
      </c>
    </row>
    <row r="42" spans="1:14" ht="23.25" thickBot="1">
      <c r="A42" s="3"/>
      <c r="B42" s="3" t="s">
        <v>37</v>
      </c>
      <c r="C42" s="4">
        <v>2827</v>
      </c>
      <c r="D42" s="4">
        <v>2827</v>
      </c>
      <c r="E42" s="4">
        <v>1517</v>
      </c>
      <c r="F42" s="4">
        <v>1009</v>
      </c>
      <c r="G42" s="5">
        <v>21</v>
      </c>
      <c r="H42" s="5">
        <v>217</v>
      </c>
      <c r="I42" s="5">
        <v>17</v>
      </c>
      <c r="J42" s="5">
        <v>9</v>
      </c>
      <c r="K42" s="5">
        <v>17</v>
      </c>
      <c r="L42" s="4">
        <v>2807</v>
      </c>
      <c r="M42" s="5">
        <v>20</v>
      </c>
      <c r="N42" s="5">
        <v>0</v>
      </c>
    </row>
    <row r="43" spans="1:14" ht="17.25" thickBot="1">
      <c r="A43" s="3"/>
      <c r="B43" s="3" t="s">
        <v>3534</v>
      </c>
      <c r="C43" s="4">
        <v>2872</v>
      </c>
      <c r="D43" s="4">
        <v>1389</v>
      </c>
      <c r="E43" s="5">
        <v>721</v>
      </c>
      <c r="F43" s="5">
        <v>533</v>
      </c>
      <c r="G43" s="5">
        <v>12</v>
      </c>
      <c r="H43" s="5">
        <v>82</v>
      </c>
      <c r="I43" s="5">
        <v>11</v>
      </c>
      <c r="J43" s="5">
        <v>6</v>
      </c>
      <c r="K43" s="5">
        <v>7</v>
      </c>
      <c r="L43" s="4">
        <v>1372</v>
      </c>
      <c r="M43" s="5">
        <v>17</v>
      </c>
      <c r="N43" s="4">
        <v>1483</v>
      </c>
    </row>
    <row r="44" spans="1:14" ht="17.25" thickBot="1">
      <c r="A44" s="3"/>
      <c r="B44" s="3" t="s">
        <v>3533</v>
      </c>
      <c r="C44" s="4">
        <v>1167</v>
      </c>
      <c r="D44" s="5">
        <v>619</v>
      </c>
      <c r="E44" s="5">
        <v>126</v>
      </c>
      <c r="F44" s="5">
        <v>424</v>
      </c>
      <c r="G44" s="5">
        <v>2</v>
      </c>
      <c r="H44" s="5">
        <v>32</v>
      </c>
      <c r="I44" s="5">
        <v>5</v>
      </c>
      <c r="J44" s="5">
        <v>3</v>
      </c>
      <c r="K44" s="5">
        <v>7</v>
      </c>
      <c r="L44" s="5">
        <v>599</v>
      </c>
      <c r="M44" s="5">
        <v>20</v>
      </c>
      <c r="N44" s="5">
        <v>548</v>
      </c>
    </row>
    <row r="45" spans="1:14" ht="17.25" thickBot="1">
      <c r="A45" s="3"/>
      <c r="B45" s="3" t="s">
        <v>3532</v>
      </c>
      <c r="C45" s="5">
        <v>572</v>
      </c>
      <c r="D45" s="5">
        <v>345</v>
      </c>
      <c r="E45" s="5">
        <v>74</v>
      </c>
      <c r="F45" s="5">
        <v>233</v>
      </c>
      <c r="G45" s="5">
        <v>2</v>
      </c>
      <c r="H45" s="5">
        <v>21</v>
      </c>
      <c r="I45" s="5">
        <v>3</v>
      </c>
      <c r="J45" s="5">
        <v>0</v>
      </c>
      <c r="K45" s="5">
        <v>0</v>
      </c>
      <c r="L45" s="5">
        <v>333</v>
      </c>
      <c r="M45" s="5">
        <v>12</v>
      </c>
      <c r="N45" s="5">
        <v>227</v>
      </c>
    </row>
    <row r="46" spans="1:14" ht="17.25" thickBot="1">
      <c r="A46" s="3"/>
      <c r="B46" s="3" t="s">
        <v>6987</v>
      </c>
      <c r="C46" s="5">
        <v>424</v>
      </c>
      <c r="D46" s="5">
        <v>254</v>
      </c>
      <c r="E46" s="5">
        <v>49</v>
      </c>
      <c r="F46" s="5">
        <v>181</v>
      </c>
      <c r="G46" s="5">
        <v>1</v>
      </c>
      <c r="H46" s="5">
        <v>17</v>
      </c>
      <c r="I46" s="5">
        <v>2</v>
      </c>
      <c r="J46" s="5">
        <v>1</v>
      </c>
      <c r="K46" s="5">
        <v>0</v>
      </c>
      <c r="L46" s="5">
        <v>251</v>
      </c>
      <c r="M46" s="5">
        <v>3</v>
      </c>
      <c r="N46" s="5">
        <v>170</v>
      </c>
    </row>
    <row r="47" spans="1:14" ht="17.25" thickBot="1">
      <c r="A47" s="3"/>
      <c r="B47" s="3" t="s">
        <v>6986</v>
      </c>
      <c r="C47" s="4">
        <v>4024</v>
      </c>
      <c r="D47" s="4">
        <v>2117</v>
      </c>
      <c r="E47" s="4">
        <v>1113</v>
      </c>
      <c r="F47" s="5">
        <v>784</v>
      </c>
      <c r="G47" s="5">
        <v>16</v>
      </c>
      <c r="H47" s="5">
        <v>156</v>
      </c>
      <c r="I47" s="5">
        <v>11</v>
      </c>
      <c r="J47" s="5">
        <v>6</v>
      </c>
      <c r="K47" s="5">
        <v>20</v>
      </c>
      <c r="L47" s="4">
        <v>2106</v>
      </c>
      <c r="M47" s="5">
        <v>11</v>
      </c>
      <c r="N47" s="4">
        <v>1907</v>
      </c>
    </row>
    <row r="48" spans="1:14" ht="17.25" thickBot="1">
      <c r="A48" s="3" t="s">
        <v>6985</v>
      </c>
      <c r="B48" s="3" t="s">
        <v>36</v>
      </c>
      <c r="C48" s="4">
        <v>23308</v>
      </c>
      <c r="D48" s="4">
        <v>14905</v>
      </c>
      <c r="E48" s="4">
        <v>6190</v>
      </c>
      <c r="F48" s="4">
        <v>6409</v>
      </c>
      <c r="G48" s="5">
        <v>150</v>
      </c>
      <c r="H48" s="4">
        <v>1706</v>
      </c>
      <c r="I48" s="5">
        <v>94</v>
      </c>
      <c r="J48" s="5">
        <v>74</v>
      </c>
      <c r="K48" s="5">
        <v>122</v>
      </c>
      <c r="L48" s="4">
        <v>14745</v>
      </c>
      <c r="M48" s="5">
        <v>160</v>
      </c>
      <c r="N48" s="4">
        <v>8403</v>
      </c>
    </row>
    <row r="49" spans="1:14" ht="23.25" thickBot="1">
      <c r="A49" s="3"/>
      <c r="B49" s="3" t="s">
        <v>37</v>
      </c>
      <c r="C49" s="4">
        <v>4212</v>
      </c>
      <c r="D49" s="4">
        <v>4212</v>
      </c>
      <c r="E49" s="4">
        <v>2158</v>
      </c>
      <c r="F49" s="4">
        <v>1335</v>
      </c>
      <c r="G49" s="5">
        <v>43</v>
      </c>
      <c r="H49" s="5">
        <v>576</v>
      </c>
      <c r="I49" s="5">
        <v>20</v>
      </c>
      <c r="J49" s="5">
        <v>17</v>
      </c>
      <c r="K49" s="5">
        <v>24</v>
      </c>
      <c r="L49" s="4">
        <v>4173</v>
      </c>
      <c r="M49" s="5">
        <v>39</v>
      </c>
      <c r="N49" s="5">
        <v>0</v>
      </c>
    </row>
    <row r="50" spans="1:14" ht="17.25" thickBot="1">
      <c r="A50" s="3"/>
      <c r="B50" s="3" t="s">
        <v>6984</v>
      </c>
      <c r="C50" s="4">
        <v>1433</v>
      </c>
      <c r="D50" s="5">
        <v>727</v>
      </c>
      <c r="E50" s="5">
        <v>210</v>
      </c>
      <c r="F50" s="5">
        <v>443</v>
      </c>
      <c r="G50" s="5">
        <v>5</v>
      </c>
      <c r="H50" s="5">
        <v>52</v>
      </c>
      <c r="I50" s="5">
        <v>3</v>
      </c>
      <c r="J50" s="5">
        <v>4</v>
      </c>
      <c r="K50" s="5">
        <v>1</v>
      </c>
      <c r="L50" s="5">
        <v>718</v>
      </c>
      <c r="M50" s="5">
        <v>9</v>
      </c>
      <c r="N50" s="5">
        <v>706</v>
      </c>
    </row>
    <row r="51" spans="1:14" ht="17.25" thickBot="1">
      <c r="A51" s="3"/>
      <c r="B51" s="3" t="s">
        <v>6983</v>
      </c>
      <c r="C51" s="4">
        <v>1707</v>
      </c>
      <c r="D51" s="5">
        <v>962</v>
      </c>
      <c r="E51" s="5">
        <v>430</v>
      </c>
      <c r="F51" s="5">
        <v>374</v>
      </c>
      <c r="G51" s="5">
        <v>12</v>
      </c>
      <c r="H51" s="5">
        <v>115</v>
      </c>
      <c r="I51" s="5">
        <v>6</v>
      </c>
      <c r="J51" s="5">
        <v>4</v>
      </c>
      <c r="K51" s="5">
        <v>11</v>
      </c>
      <c r="L51" s="5">
        <v>952</v>
      </c>
      <c r="M51" s="5">
        <v>10</v>
      </c>
      <c r="N51" s="5">
        <v>745</v>
      </c>
    </row>
    <row r="52" spans="1:14" ht="17.25" thickBot="1">
      <c r="A52" s="3"/>
      <c r="B52" s="3" t="s">
        <v>6982</v>
      </c>
      <c r="C52" s="4">
        <v>2200</v>
      </c>
      <c r="D52" s="4">
        <v>1569</v>
      </c>
      <c r="E52" s="5">
        <v>571</v>
      </c>
      <c r="F52" s="5">
        <v>789</v>
      </c>
      <c r="G52" s="5">
        <v>15</v>
      </c>
      <c r="H52" s="5">
        <v>163</v>
      </c>
      <c r="I52" s="5">
        <v>7</v>
      </c>
      <c r="J52" s="5">
        <v>6</v>
      </c>
      <c r="K52" s="5">
        <v>7</v>
      </c>
      <c r="L52" s="4">
        <v>1558</v>
      </c>
      <c r="M52" s="5">
        <v>11</v>
      </c>
      <c r="N52" s="5">
        <v>631</v>
      </c>
    </row>
    <row r="53" spans="1:14" ht="17.25" thickBot="1">
      <c r="A53" s="3"/>
      <c r="B53" s="3" t="s">
        <v>6981</v>
      </c>
      <c r="C53" s="4">
        <v>4054</v>
      </c>
      <c r="D53" s="4">
        <v>2368</v>
      </c>
      <c r="E53" s="5">
        <v>801</v>
      </c>
      <c r="F53" s="4">
        <v>1198</v>
      </c>
      <c r="G53" s="5">
        <v>18</v>
      </c>
      <c r="H53" s="5">
        <v>264</v>
      </c>
      <c r="I53" s="5">
        <v>14</v>
      </c>
      <c r="J53" s="5">
        <v>11</v>
      </c>
      <c r="K53" s="5">
        <v>29</v>
      </c>
      <c r="L53" s="4">
        <v>2335</v>
      </c>
      <c r="M53" s="5">
        <v>33</v>
      </c>
      <c r="N53" s="4">
        <v>1686</v>
      </c>
    </row>
    <row r="54" spans="1:14" ht="17.25" thickBot="1">
      <c r="A54" s="3"/>
      <c r="B54" s="3" t="s">
        <v>6980</v>
      </c>
      <c r="C54" s="4">
        <v>3361</v>
      </c>
      <c r="D54" s="4">
        <v>1571</v>
      </c>
      <c r="E54" s="5">
        <v>600</v>
      </c>
      <c r="F54" s="5">
        <v>730</v>
      </c>
      <c r="G54" s="5">
        <v>22</v>
      </c>
      <c r="H54" s="5">
        <v>154</v>
      </c>
      <c r="I54" s="5">
        <v>23</v>
      </c>
      <c r="J54" s="5">
        <v>8</v>
      </c>
      <c r="K54" s="5">
        <v>15</v>
      </c>
      <c r="L54" s="4">
        <v>1552</v>
      </c>
      <c r="M54" s="5">
        <v>19</v>
      </c>
      <c r="N54" s="4">
        <v>1790</v>
      </c>
    </row>
    <row r="55" spans="1:14" ht="17.25" thickBot="1">
      <c r="A55" s="3"/>
      <c r="B55" s="3" t="s">
        <v>6979</v>
      </c>
      <c r="C55" s="4">
        <v>2561</v>
      </c>
      <c r="D55" s="4">
        <v>1446</v>
      </c>
      <c r="E55" s="5">
        <v>613</v>
      </c>
      <c r="F55" s="5">
        <v>565</v>
      </c>
      <c r="G55" s="5">
        <v>12</v>
      </c>
      <c r="H55" s="5">
        <v>202</v>
      </c>
      <c r="I55" s="5">
        <v>11</v>
      </c>
      <c r="J55" s="5">
        <v>10</v>
      </c>
      <c r="K55" s="5">
        <v>17</v>
      </c>
      <c r="L55" s="4">
        <v>1430</v>
      </c>
      <c r="M55" s="5">
        <v>16</v>
      </c>
      <c r="N55" s="4">
        <v>1115</v>
      </c>
    </row>
    <row r="56" spans="1:14" ht="17.25" thickBot="1">
      <c r="A56" s="3"/>
      <c r="B56" s="3" t="s">
        <v>6978</v>
      </c>
      <c r="C56" s="4">
        <v>3780</v>
      </c>
      <c r="D56" s="4">
        <v>2050</v>
      </c>
      <c r="E56" s="5">
        <v>807</v>
      </c>
      <c r="F56" s="5">
        <v>975</v>
      </c>
      <c r="G56" s="5">
        <v>23</v>
      </c>
      <c r="H56" s="5">
        <v>180</v>
      </c>
      <c r="I56" s="5">
        <v>10</v>
      </c>
      <c r="J56" s="5">
        <v>14</v>
      </c>
      <c r="K56" s="5">
        <v>18</v>
      </c>
      <c r="L56" s="4">
        <v>2027</v>
      </c>
      <c r="M56" s="5">
        <v>23</v>
      </c>
      <c r="N56" s="4">
        <v>1730</v>
      </c>
    </row>
    <row r="57" spans="1:14" ht="17.25" thickBot="1">
      <c r="A57" s="3" t="s">
        <v>160</v>
      </c>
      <c r="B57" s="3" t="s">
        <v>36</v>
      </c>
      <c r="C57" s="4">
        <v>26002</v>
      </c>
      <c r="D57" s="4">
        <v>18286</v>
      </c>
      <c r="E57" s="4">
        <v>8649</v>
      </c>
      <c r="F57" s="4">
        <v>6771</v>
      </c>
      <c r="G57" s="5">
        <v>130</v>
      </c>
      <c r="H57" s="4">
        <v>2256</v>
      </c>
      <c r="I57" s="5">
        <v>95</v>
      </c>
      <c r="J57" s="5">
        <v>77</v>
      </c>
      <c r="K57" s="5">
        <v>142</v>
      </c>
      <c r="L57" s="4">
        <v>18120</v>
      </c>
      <c r="M57" s="5">
        <v>166</v>
      </c>
      <c r="N57" s="4">
        <v>7716</v>
      </c>
    </row>
    <row r="58" spans="1:14" ht="23.25" thickBot="1">
      <c r="A58" s="3"/>
      <c r="B58" s="3" t="s">
        <v>37</v>
      </c>
      <c r="C58" s="4">
        <v>6446</v>
      </c>
      <c r="D58" s="4">
        <v>6446</v>
      </c>
      <c r="E58" s="4">
        <v>3471</v>
      </c>
      <c r="F58" s="4">
        <v>1893</v>
      </c>
      <c r="G58" s="5">
        <v>38</v>
      </c>
      <c r="H58" s="5">
        <v>884</v>
      </c>
      <c r="I58" s="5">
        <v>27</v>
      </c>
      <c r="J58" s="5">
        <v>37</v>
      </c>
      <c r="K58" s="5">
        <v>52</v>
      </c>
      <c r="L58" s="4">
        <v>6402</v>
      </c>
      <c r="M58" s="5">
        <v>44</v>
      </c>
      <c r="N58" s="5">
        <v>0</v>
      </c>
    </row>
    <row r="59" spans="1:14" ht="17.25" thickBot="1">
      <c r="A59" s="3"/>
      <c r="B59" s="3" t="s">
        <v>161</v>
      </c>
      <c r="C59" s="4">
        <v>2392</v>
      </c>
      <c r="D59" s="4">
        <v>1541</v>
      </c>
      <c r="E59" s="5">
        <v>517</v>
      </c>
      <c r="F59" s="5">
        <v>769</v>
      </c>
      <c r="G59" s="5">
        <v>14</v>
      </c>
      <c r="H59" s="5">
        <v>185</v>
      </c>
      <c r="I59" s="5">
        <v>14</v>
      </c>
      <c r="J59" s="5">
        <v>8</v>
      </c>
      <c r="K59" s="5">
        <v>8</v>
      </c>
      <c r="L59" s="4">
        <v>1515</v>
      </c>
      <c r="M59" s="5">
        <v>26</v>
      </c>
      <c r="N59" s="5">
        <v>851</v>
      </c>
    </row>
    <row r="60" spans="1:14" ht="17.25" thickBot="1">
      <c r="A60" s="3"/>
      <c r="B60" s="3" t="s">
        <v>162</v>
      </c>
      <c r="C60" s="4">
        <v>2001</v>
      </c>
      <c r="D60" s="4">
        <v>1255</v>
      </c>
      <c r="E60" s="5">
        <v>530</v>
      </c>
      <c r="F60" s="5">
        <v>446</v>
      </c>
      <c r="G60" s="5">
        <v>14</v>
      </c>
      <c r="H60" s="5">
        <v>237</v>
      </c>
      <c r="I60" s="5">
        <v>4</v>
      </c>
      <c r="J60" s="5">
        <v>4</v>
      </c>
      <c r="K60" s="5">
        <v>9</v>
      </c>
      <c r="L60" s="4">
        <v>1244</v>
      </c>
      <c r="M60" s="5">
        <v>11</v>
      </c>
      <c r="N60" s="5">
        <v>746</v>
      </c>
    </row>
    <row r="61" spans="1:14" ht="17.25" thickBot="1">
      <c r="A61" s="3"/>
      <c r="B61" s="3" t="s">
        <v>163</v>
      </c>
      <c r="C61" s="4">
        <v>2298</v>
      </c>
      <c r="D61" s="4">
        <v>1310</v>
      </c>
      <c r="E61" s="5">
        <v>428</v>
      </c>
      <c r="F61" s="5">
        <v>665</v>
      </c>
      <c r="G61" s="5">
        <v>15</v>
      </c>
      <c r="H61" s="5">
        <v>161</v>
      </c>
      <c r="I61" s="5">
        <v>5</v>
      </c>
      <c r="J61" s="5">
        <v>4</v>
      </c>
      <c r="K61" s="5">
        <v>12</v>
      </c>
      <c r="L61" s="4">
        <v>1290</v>
      </c>
      <c r="M61" s="5">
        <v>20</v>
      </c>
      <c r="N61" s="5">
        <v>988</v>
      </c>
    </row>
    <row r="62" spans="1:14" ht="17.25" thickBot="1">
      <c r="A62" s="3"/>
      <c r="B62" s="3" t="s">
        <v>6977</v>
      </c>
      <c r="C62" s="4">
        <v>2652</v>
      </c>
      <c r="D62" s="4">
        <v>1468</v>
      </c>
      <c r="E62" s="5">
        <v>541</v>
      </c>
      <c r="F62" s="5">
        <v>661</v>
      </c>
      <c r="G62" s="5">
        <v>17</v>
      </c>
      <c r="H62" s="5">
        <v>202</v>
      </c>
      <c r="I62" s="5">
        <v>13</v>
      </c>
      <c r="J62" s="5">
        <v>4</v>
      </c>
      <c r="K62" s="5">
        <v>12</v>
      </c>
      <c r="L62" s="4">
        <v>1450</v>
      </c>
      <c r="M62" s="5">
        <v>18</v>
      </c>
      <c r="N62" s="4">
        <v>1184</v>
      </c>
    </row>
    <row r="63" spans="1:14" ht="17.25" thickBot="1">
      <c r="A63" s="3"/>
      <c r="B63" s="3" t="s">
        <v>6976</v>
      </c>
      <c r="C63" s="4">
        <v>1801</v>
      </c>
      <c r="D63" s="4">
        <v>1020</v>
      </c>
      <c r="E63" s="5">
        <v>341</v>
      </c>
      <c r="F63" s="5">
        <v>539</v>
      </c>
      <c r="G63" s="5">
        <v>7</v>
      </c>
      <c r="H63" s="5">
        <v>85</v>
      </c>
      <c r="I63" s="5">
        <v>14</v>
      </c>
      <c r="J63" s="5">
        <v>4</v>
      </c>
      <c r="K63" s="5">
        <v>10</v>
      </c>
      <c r="L63" s="4">
        <v>1000</v>
      </c>
      <c r="M63" s="5">
        <v>20</v>
      </c>
      <c r="N63" s="5">
        <v>781</v>
      </c>
    </row>
    <row r="64" spans="1:14" ht="17.25" thickBot="1">
      <c r="A64" s="3"/>
      <c r="B64" s="3" t="s">
        <v>6975</v>
      </c>
      <c r="C64" s="4">
        <v>1991</v>
      </c>
      <c r="D64" s="4">
        <v>1242</v>
      </c>
      <c r="E64" s="5">
        <v>672</v>
      </c>
      <c r="F64" s="5">
        <v>406</v>
      </c>
      <c r="G64" s="5">
        <v>7</v>
      </c>
      <c r="H64" s="5">
        <v>124</v>
      </c>
      <c r="I64" s="5">
        <v>5</v>
      </c>
      <c r="J64" s="5">
        <v>7</v>
      </c>
      <c r="K64" s="5">
        <v>14</v>
      </c>
      <c r="L64" s="4">
        <v>1235</v>
      </c>
      <c r="M64" s="5">
        <v>7</v>
      </c>
      <c r="N64" s="5">
        <v>749</v>
      </c>
    </row>
    <row r="65" spans="1:14" ht="17.25" thickBot="1">
      <c r="A65" s="3"/>
      <c r="B65" s="3" t="s">
        <v>6974</v>
      </c>
      <c r="C65" s="4">
        <v>3602</v>
      </c>
      <c r="D65" s="4">
        <v>2240</v>
      </c>
      <c r="E65" s="4">
        <v>1250</v>
      </c>
      <c r="F65" s="5">
        <v>753</v>
      </c>
      <c r="G65" s="5">
        <v>7</v>
      </c>
      <c r="H65" s="5">
        <v>199</v>
      </c>
      <c r="I65" s="5">
        <v>7</v>
      </c>
      <c r="J65" s="5">
        <v>1</v>
      </c>
      <c r="K65" s="5">
        <v>12</v>
      </c>
      <c r="L65" s="4">
        <v>2229</v>
      </c>
      <c r="M65" s="5">
        <v>11</v>
      </c>
      <c r="N65" s="4">
        <v>1362</v>
      </c>
    </row>
    <row r="66" spans="1:14" ht="17.25" thickBot="1">
      <c r="A66" s="3"/>
      <c r="B66" s="3" t="s">
        <v>6973</v>
      </c>
      <c r="C66" s="4">
        <v>2819</v>
      </c>
      <c r="D66" s="4">
        <v>1764</v>
      </c>
      <c r="E66" s="5">
        <v>899</v>
      </c>
      <c r="F66" s="5">
        <v>639</v>
      </c>
      <c r="G66" s="5">
        <v>11</v>
      </c>
      <c r="H66" s="5">
        <v>179</v>
      </c>
      <c r="I66" s="5">
        <v>6</v>
      </c>
      <c r="J66" s="5">
        <v>8</v>
      </c>
      <c r="K66" s="5">
        <v>13</v>
      </c>
      <c r="L66" s="4">
        <v>1755</v>
      </c>
      <c r="M66" s="5">
        <v>9</v>
      </c>
      <c r="N66" s="4">
        <v>1055</v>
      </c>
    </row>
    <row r="67" spans="1:14" ht="17.25" thickBot="1">
      <c r="A67" s="3" t="s">
        <v>6972</v>
      </c>
      <c r="B67" s="3" t="s">
        <v>36</v>
      </c>
      <c r="C67" s="4">
        <v>8459</v>
      </c>
      <c r="D67" s="4">
        <v>5848</v>
      </c>
      <c r="E67" s="4">
        <v>2535</v>
      </c>
      <c r="F67" s="4">
        <v>2167</v>
      </c>
      <c r="G67" s="5">
        <v>89</v>
      </c>
      <c r="H67" s="5">
        <v>869</v>
      </c>
      <c r="I67" s="5">
        <v>39</v>
      </c>
      <c r="J67" s="5">
        <v>33</v>
      </c>
      <c r="K67" s="5">
        <v>45</v>
      </c>
      <c r="L67" s="4">
        <v>5777</v>
      </c>
      <c r="M67" s="5">
        <v>71</v>
      </c>
      <c r="N67" s="4">
        <v>2611</v>
      </c>
    </row>
    <row r="68" spans="1:14" ht="23.25" thickBot="1">
      <c r="A68" s="3"/>
      <c r="B68" s="3" t="s">
        <v>37</v>
      </c>
      <c r="C68" s="4">
        <v>2445</v>
      </c>
      <c r="D68" s="4">
        <v>2445</v>
      </c>
      <c r="E68" s="4">
        <v>1262</v>
      </c>
      <c r="F68" s="5">
        <v>704</v>
      </c>
      <c r="G68" s="5">
        <v>30</v>
      </c>
      <c r="H68" s="5">
        <v>400</v>
      </c>
      <c r="I68" s="5">
        <v>14</v>
      </c>
      <c r="J68" s="5">
        <v>7</v>
      </c>
      <c r="K68" s="5">
        <v>12</v>
      </c>
      <c r="L68" s="4">
        <v>2429</v>
      </c>
      <c r="M68" s="5">
        <v>16</v>
      </c>
      <c r="N68" s="5">
        <v>0</v>
      </c>
    </row>
    <row r="69" spans="1:14" ht="17.25" thickBot="1">
      <c r="A69" s="3"/>
      <c r="B69" s="3" t="s">
        <v>6971</v>
      </c>
      <c r="C69" s="4">
        <v>2329</v>
      </c>
      <c r="D69" s="4">
        <v>1510</v>
      </c>
      <c r="E69" s="5">
        <v>617</v>
      </c>
      <c r="F69" s="5">
        <v>592</v>
      </c>
      <c r="G69" s="5">
        <v>23</v>
      </c>
      <c r="H69" s="5">
        <v>224</v>
      </c>
      <c r="I69" s="5">
        <v>11</v>
      </c>
      <c r="J69" s="5">
        <v>7</v>
      </c>
      <c r="K69" s="5">
        <v>15</v>
      </c>
      <c r="L69" s="4">
        <v>1489</v>
      </c>
      <c r="M69" s="5">
        <v>21</v>
      </c>
      <c r="N69" s="5">
        <v>819</v>
      </c>
    </row>
    <row r="70" spans="1:14" ht="17.25" thickBot="1">
      <c r="A70" s="3"/>
      <c r="B70" s="3" t="s">
        <v>6970</v>
      </c>
      <c r="C70" s="4">
        <v>1628</v>
      </c>
      <c r="D70" s="5">
        <v>847</v>
      </c>
      <c r="E70" s="5">
        <v>306</v>
      </c>
      <c r="F70" s="5">
        <v>373</v>
      </c>
      <c r="G70" s="5">
        <v>17</v>
      </c>
      <c r="H70" s="5">
        <v>112</v>
      </c>
      <c r="I70" s="5">
        <v>8</v>
      </c>
      <c r="J70" s="5">
        <v>7</v>
      </c>
      <c r="K70" s="5">
        <v>5</v>
      </c>
      <c r="L70" s="5">
        <v>828</v>
      </c>
      <c r="M70" s="5">
        <v>19</v>
      </c>
      <c r="N70" s="5">
        <v>781</v>
      </c>
    </row>
    <row r="71" spans="1:14" ht="17.25" thickBot="1">
      <c r="A71" s="3"/>
      <c r="B71" s="3" t="s">
        <v>6969</v>
      </c>
      <c r="C71" s="4">
        <v>2057</v>
      </c>
      <c r="D71" s="4">
        <v>1046</v>
      </c>
      <c r="E71" s="5">
        <v>350</v>
      </c>
      <c r="F71" s="5">
        <v>498</v>
      </c>
      <c r="G71" s="5">
        <v>19</v>
      </c>
      <c r="H71" s="5">
        <v>133</v>
      </c>
      <c r="I71" s="5">
        <v>6</v>
      </c>
      <c r="J71" s="5">
        <v>12</v>
      </c>
      <c r="K71" s="5">
        <v>13</v>
      </c>
      <c r="L71" s="4">
        <v>1031</v>
      </c>
      <c r="M71" s="5">
        <v>15</v>
      </c>
      <c r="N71" s="4">
        <v>1011</v>
      </c>
    </row>
    <row r="72" spans="1:14" ht="17.25" thickBot="1">
      <c r="A72" s="3" t="s">
        <v>6968</v>
      </c>
      <c r="B72" s="3" t="s">
        <v>36</v>
      </c>
      <c r="C72" s="4">
        <v>8603</v>
      </c>
      <c r="D72" s="4">
        <v>5683</v>
      </c>
      <c r="E72" s="4">
        <v>2422</v>
      </c>
      <c r="F72" s="4">
        <v>2289</v>
      </c>
      <c r="G72" s="5">
        <v>64</v>
      </c>
      <c r="H72" s="5">
        <v>688</v>
      </c>
      <c r="I72" s="5">
        <v>51</v>
      </c>
      <c r="J72" s="5">
        <v>34</v>
      </c>
      <c r="K72" s="5">
        <v>62</v>
      </c>
      <c r="L72" s="4">
        <v>5610</v>
      </c>
      <c r="M72" s="5">
        <v>73</v>
      </c>
      <c r="N72" s="4">
        <v>2920</v>
      </c>
    </row>
    <row r="73" spans="1:14" ht="23.25" thickBot="1">
      <c r="A73" s="3"/>
      <c r="B73" s="3" t="s">
        <v>37</v>
      </c>
      <c r="C73" s="4">
        <v>2475</v>
      </c>
      <c r="D73" s="4">
        <v>2475</v>
      </c>
      <c r="E73" s="4">
        <v>1245</v>
      </c>
      <c r="F73" s="5">
        <v>796</v>
      </c>
      <c r="G73" s="5">
        <v>26</v>
      </c>
      <c r="H73" s="5">
        <v>336</v>
      </c>
      <c r="I73" s="5">
        <v>13</v>
      </c>
      <c r="J73" s="5">
        <v>14</v>
      </c>
      <c r="K73" s="5">
        <v>23</v>
      </c>
      <c r="L73" s="4">
        <v>2453</v>
      </c>
      <c r="M73" s="5">
        <v>22</v>
      </c>
      <c r="N73" s="5">
        <v>0</v>
      </c>
    </row>
    <row r="74" spans="1:14" ht="17.25" thickBot="1">
      <c r="A74" s="3"/>
      <c r="B74" s="3" t="s">
        <v>6967</v>
      </c>
      <c r="C74" s="5">
        <v>921</v>
      </c>
      <c r="D74" s="5">
        <v>519</v>
      </c>
      <c r="E74" s="5">
        <v>179</v>
      </c>
      <c r="F74" s="5">
        <v>259</v>
      </c>
      <c r="G74" s="5">
        <v>8</v>
      </c>
      <c r="H74" s="5">
        <v>44</v>
      </c>
      <c r="I74" s="5">
        <v>12</v>
      </c>
      <c r="J74" s="5">
        <v>4</v>
      </c>
      <c r="K74" s="5">
        <v>6</v>
      </c>
      <c r="L74" s="5">
        <v>512</v>
      </c>
      <c r="M74" s="5">
        <v>7</v>
      </c>
      <c r="N74" s="5">
        <v>402</v>
      </c>
    </row>
    <row r="75" spans="1:14" ht="17.25" thickBot="1">
      <c r="A75" s="3"/>
      <c r="B75" s="3" t="s">
        <v>6966</v>
      </c>
      <c r="C75" s="4">
        <v>1122</v>
      </c>
      <c r="D75" s="5">
        <v>558</v>
      </c>
      <c r="E75" s="5">
        <v>178</v>
      </c>
      <c r="F75" s="5">
        <v>283</v>
      </c>
      <c r="G75" s="5">
        <v>8</v>
      </c>
      <c r="H75" s="5">
        <v>53</v>
      </c>
      <c r="I75" s="5">
        <v>12</v>
      </c>
      <c r="J75" s="5">
        <v>3</v>
      </c>
      <c r="K75" s="5">
        <v>10</v>
      </c>
      <c r="L75" s="5">
        <v>547</v>
      </c>
      <c r="M75" s="5">
        <v>11</v>
      </c>
      <c r="N75" s="5">
        <v>564</v>
      </c>
    </row>
    <row r="76" spans="1:14" ht="17.25" thickBot="1">
      <c r="A76" s="3"/>
      <c r="B76" s="3" t="s">
        <v>6965</v>
      </c>
      <c r="C76" s="4">
        <v>2555</v>
      </c>
      <c r="D76" s="4">
        <v>1450</v>
      </c>
      <c r="E76" s="5">
        <v>583</v>
      </c>
      <c r="F76" s="5">
        <v>589</v>
      </c>
      <c r="G76" s="5">
        <v>14</v>
      </c>
      <c r="H76" s="5">
        <v>209</v>
      </c>
      <c r="I76" s="5">
        <v>10</v>
      </c>
      <c r="J76" s="5">
        <v>8</v>
      </c>
      <c r="K76" s="5">
        <v>17</v>
      </c>
      <c r="L76" s="4">
        <v>1430</v>
      </c>
      <c r="M76" s="5">
        <v>20</v>
      </c>
      <c r="N76" s="4">
        <v>1105</v>
      </c>
    </row>
    <row r="77" spans="1:14" ht="17.25" thickBot="1">
      <c r="A77" s="3"/>
      <c r="B77" s="3" t="s">
        <v>6964</v>
      </c>
      <c r="C77" s="4">
        <v>1530</v>
      </c>
      <c r="D77" s="5">
        <v>681</v>
      </c>
      <c r="E77" s="5">
        <v>237</v>
      </c>
      <c r="F77" s="5">
        <v>362</v>
      </c>
      <c r="G77" s="5">
        <v>8</v>
      </c>
      <c r="H77" s="5">
        <v>46</v>
      </c>
      <c r="I77" s="5">
        <v>4</v>
      </c>
      <c r="J77" s="5">
        <v>5</v>
      </c>
      <c r="K77" s="5">
        <v>6</v>
      </c>
      <c r="L77" s="5">
        <v>668</v>
      </c>
      <c r="M77" s="5">
        <v>13</v>
      </c>
      <c r="N77" s="5">
        <v>849</v>
      </c>
    </row>
    <row r="78" spans="1:14" ht="23.25" thickBot="1">
      <c r="A78" s="3" t="s">
        <v>97</v>
      </c>
      <c r="B78" s="3"/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51EA-3589-4DE3-92AC-9BEAF985E548}">
  <sheetPr>
    <tabColor theme="5" tint="0.59999389629810485"/>
  </sheetPr>
  <dimension ref="A1:X9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7100</v>
      </c>
      <c r="F3" s="26" t="s">
        <v>7099</v>
      </c>
      <c r="G3" s="26" t="s">
        <v>7098</v>
      </c>
      <c r="H3" s="26" t="s">
        <v>7097</v>
      </c>
      <c r="I3" s="44"/>
      <c r="J3" s="26"/>
      <c r="K3" s="44"/>
      <c r="U3" t="s">
        <v>3</v>
      </c>
      <c r="V3" t="str">
        <f t="shared" si="0"/>
        <v>김영문</v>
      </c>
      <c r="W3" t="str">
        <f t="shared" si="0"/>
        <v>서범수</v>
      </c>
      <c r="X3" t="str">
        <f t="shared" si="0"/>
        <v>고진복</v>
      </c>
    </row>
    <row r="4" spans="1:24" ht="17.25" thickBot="1">
      <c r="A4" s="3" t="s">
        <v>30</v>
      </c>
      <c r="B4" s="3"/>
      <c r="C4" s="4">
        <v>186083</v>
      </c>
      <c r="D4" s="4">
        <v>127265</v>
      </c>
      <c r="E4" s="4">
        <v>54563</v>
      </c>
      <c r="F4" s="4">
        <v>66317</v>
      </c>
      <c r="G4" s="4">
        <v>1213</v>
      </c>
      <c r="H4" s="4">
        <v>3628</v>
      </c>
      <c r="I4" s="4">
        <v>125721</v>
      </c>
      <c r="J4" s="4">
        <v>1544</v>
      </c>
      <c r="K4" s="4">
        <v>58818</v>
      </c>
      <c r="V4" s="8"/>
      <c r="W4" s="8"/>
      <c r="X4" s="8"/>
    </row>
    <row r="5" spans="1:24" ht="23.25" thickBot="1">
      <c r="A5" s="3" t="s">
        <v>31</v>
      </c>
      <c r="B5" s="3"/>
      <c r="C5" s="5">
        <v>449</v>
      </c>
      <c r="D5" s="5">
        <v>425</v>
      </c>
      <c r="E5" s="5">
        <v>174</v>
      </c>
      <c r="F5" s="5">
        <v>174</v>
      </c>
      <c r="G5" s="5">
        <v>13</v>
      </c>
      <c r="H5" s="5">
        <v>41</v>
      </c>
      <c r="I5" s="5">
        <v>402</v>
      </c>
      <c r="J5" s="5">
        <v>23</v>
      </c>
      <c r="K5" s="5">
        <v>24</v>
      </c>
      <c r="T5" t="s">
        <v>2929</v>
      </c>
      <c r="U5">
        <f>SUMIF($A:$A,"합계",D:D)</f>
        <v>127265</v>
      </c>
      <c r="V5">
        <f>SUMIF($A:$A,"합계",E:E)</f>
        <v>54563</v>
      </c>
      <c r="W5">
        <f>SUMIF($A:$A,"합계",F:F)</f>
        <v>66317</v>
      </c>
      <c r="X5">
        <f>SUMIF($A:$A,"합계",G:G)</f>
        <v>1213</v>
      </c>
    </row>
    <row r="6" spans="1:24" ht="23.25" thickBot="1">
      <c r="A6" s="3" t="s">
        <v>32</v>
      </c>
      <c r="B6" s="3"/>
      <c r="C6" s="4">
        <v>11707</v>
      </c>
      <c r="D6" s="4">
        <v>11702</v>
      </c>
      <c r="E6" s="4">
        <v>5824</v>
      </c>
      <c r="F6" s="4">
        <v>4956</v>
      </c>
      <c r="G6" s="5">
        <v>131</v>
      </c>
      <c r="H6" s="5">
        <v>545</v>
      </c>
      <c r="I6" s="4">
        <v>11456</v>
      </c>
      <c r="J6" s="5">
        <v>246</v>
      </c>
      <c r="K6" s="5">
        <v>5</v>
      </c>
      <c r="T6" t="s">
        <v>2930</v>
      </c>
      <c r="U6">
        <f>U5-U7</f>
        <v>76712</v>
      </c>
      <c r="V6">
        <f>V5-V7</f>
        <v>29270</v>
      </c>
      <c r="W6">
        <f>W5-W7</f>
        <v>43534</v>
      </c>
      <c r="X6">
        <f>X5-X7</f>
        <v>800</v>
      </c>
    </row>
    <row r="7" spans="1:24" ht="23.25" thickBot="1">
      <c r="A7" s="3" t="s">
        <v>33</v>
      </c>
      <c r="B7" s="3"/>
      <c r="C7" s="5">
        <v>395</v>
      </c>
      <c r="D7" s="5">
        <v>82</v>
      </c>
      <c r="E7" s="5">
        <v>58</v>
      </c>
      <c r="F7" s="5">
        <v>24</v>
      </c>
      <c r="G7" s="5">
        <v>0</v>
      </c>
      <c r="H7" s="5">
        <v>0</v>
      </c>
      <c r="I7" s="5">
        <v>82</v>
      </c>
      <c r="J7" s="5">
        <v>0</v>
      </c>
      <c r="K7" s="5">
        <v>313</v>
      </c>
      <c r="T7" t="s">
        <v>2931</v>
      </c>
      <c r="U7">
        <f>U11+U10+U9</f>
        <v>50553</v>
      </c>
      <c r="V7">
        <f>V11+V10+V9</f>
        <v>25293</v>
      </c>
      <c r="W7">
        <f>W11+W10+W9</f>
        <v>22783</v>
      </c>
      <c r="X7">
        <f>X11+X10+X9</f>
        <v>413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4</v>
      </c>
      <c r="F8" s="5">
        <v>0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7096</v>
      </c>
      <c r="B9" s="3" t="s">
        <v>36</v>
      </c>
      <c r="C9" s="4">
        <v>17015</v>
      </c>
      <c r="D9" s="4">
        <v>9748</v>
      </c>
      <c r="E9" s="4">
        <v>4038</v>
      </c>
      <c r="F9" s="4">
        <v>5214</v>
      </c>
      <c r="G9" s="5">
        <v>93</v>
      </c>
      <c r="H9" s="5">
        <v>305</v>
      </c>
      <c r="I9" s="4">
        <v>9650</v>
      </c>
      <c r="J9" s="5">
        <v>98</v>
      </c>
      <c r="K9" s="4">
        <v>7267</v>
      </c>
      <c r="T9" t="s">
        <v>2934</v>
      </c>
      <c r="U9">
        <f>SUMIF($A:$A,"거소·선상투표",D:D)+SUMIF($A:$A,"국외부재자투표",D:D)+SUMIF($A:$A,"국외부재자투표(공관)",D:D)</f>
        <v>511</v>
      </c>
      <c r="V9">
        <f t="shared" ref="V9:X11" si="1">SUMIF($A:$A,"거소·선상투표",E:E)+SUMIF($A:$A,"국외부재자투표",E:E)+SUMIF($A:$A,"국외부재자투표(공관)",E:E)</f>
        <v>236</v>
      </c>
      <c r="W9">
        <f t="shared" si="1"/>
        <v>198</v>
      </c>
      <c r="X9">
        <f t="shared" si="1"/>
        <v>13</v>
      </c>
    </row>
    <row r="10" spans="1:24" ht="23.25" thickBot="1">
      <c r="A10" s="3"/>
      <c r="B10" s="3" t="s">
        <v>37</v>
      </c>
      <c r="C10" s="4">
        <v>3017</v>
      </c>
      <c r="D10" s="4">
        <v>3017</v>
      </c>
      <c r="E10" s="4">
        <v>1543</v>
      </c>
      <c r="F10" s="4">
        <v>1339</v>
      </c>
      <c r="G10" s="5">
        <v>29</v>
      </c>
      <c r="H10" s="5">
        <v>85</v>
      </c>
      <c r="I10" s="4">
        <v>2996</v>
      </c>
      <c r="J10" s="5">
        <v>21</v>
      </c>
      <c r="K10" s="5">
        <v>0</v>
      </c>
      <c r="T10" t="s">
        <v>2932</v>
      </c>
      <c r="U10">
        <f>SUMIF($B:$B,"관내사전투표",D:D)</f>
        <v>38340</v>
      </c>
      <c r="V10">
        <f t="shared" ref="V10:X12" si="2">SUMIF($B:$B,"관내사전투표",E:E)</f>
        <v>19233</v>
      </c>
      <c r="W10">
        <f t="shared" si="2"/>
        <v>17629</v>
      </c>
      <c r="X10">
        <f t="shared" si="2"/>
        <v>269</v>
      </c>
    </row>
    <row r="11" spans="1:24" ht="17.25" thickBot="1">
      <c r="A11" s="3"/>
      <c r="B11" s="3" t="s">
        <v>7095</v>
      </c>
      <c r="C11" s="4">
        <v>2123</v>
      </c>
      <c r="D11" s="5">
        <v>782</v>
      </c>
      <c r="E11" s="5">
        <v>214</v>
      </c>
      <c r="F11" s="5">
        <v>518</v>
      </c>
      <c r="G11" s="5">
        <v>11</v>
      </c>
      <c r="H11" s="5">
        <v>29</v>
      </c>
      <c r="I11" s="5">
        <v>772</v>
      </c>
      <c r="J11" s="5">
        <v>10</v>
      </c>
      <c r="K11" s="4">
        <v>1341</v>
      </c>
      <c r="T11" t="s">
        <v>2933</v>
      </c>
      <c r="U11">
        <f>SUMIF($A:$A,"관외사전투표",D:D)</f>
        <v>11702</v>
      </c>
      <c r="V11">
        <f t="shared" ref="V11:X13" si="3">SUMIF($A:$A,"관외사전투표",E:E)</f>
        <v>5824</v>
      </c>
      <c r="W11">
        <f t="shared" si="3"/>
        <v>4956</v>
      </c>
      <c r="X11">
        <f t="shared" si="3"/>
        <v>131</v>
      </c>
    </row>
    <row r="12" spans="1:24" ht="17.25" thickBot="1">
      <c r="A12" s="3"/>
      <c r="B12" s="3" t="s">
        <v>7094</v>
      </c>
      <c r="C12" s="4">
        <v>2037</v>
      </c>
      <c r="D12" s="4">
        <v>1069</v>
      </c>
      <c r="E12" s="5">
        <v>493</v>
      </c>
      <c r="F12" s="5">
        <v>512</v>
      </c>
      <c r="G12" s="5">
        <v>8</v>
      </c>
      <c r="H12" s="5">
        <v>45</v>
      </c>
      <c r="I12" s="4">
        <v>1058</v>
      </c>
      <c r="J12" s="5">
        <v>11</v>
      </c>
      <c r="K12" s="5">
        <v>968</v>
      </c>
    </row>
    <row r="13" spans="1:24" ht="17.25" thickBot="1">
      <c r="A13" s="3"/>
      <c r="B13" s="3" t="s">
        <v>7093</v>
      </c>
      <c r="C13" s="4">
        <v>2201</v>
      </c>
      <c r="D13" s="4">
        <v>1007</v>
      </c>
      <c r="E13" s="5">
        <v>328</v>
      </c>
      <c r="F13" s="5">
        <v>639</v>
      </c>
      <c r="G13" s="5">
        <v>4</v>
      </c>
      <c r="H13" s="5">
        <v>25</v>
      </c>
      <c r="I13" s="5">
        <v>996</v>
      </c>
      <c r="J13" s="5">
        <v>11</v>
      </c>
      <c r="K13" s="4">
        <v>1194</v>
      </c>
    </row>
    <row r="14" spans="1:24" ht="17.25" thickBot="1">
      <c r="A14" s="3"/>
      <c r="B14" s="3" t="s">
        <v>7092</v>
      </c>
      <c r="C14" s="4">
        <v>2562</v>
      </c>
      <c r="D14" s="4">
        <v>1217</v>
      </c>
      <c r="E14" s="5">
        <v>451</v>
      </c>
      <c r="F14" s="5">
        <v>695</v>
      </c>
      <c r="G14" s="5">
        <v>15</v>
      </c>
      <c r="H14" s="5">
        <v>42</v>
      </c>
      <c r="I14" s="4">
        <v>1203</v>
      </c>
      <c r="J14" s="5">
        <v>14</v>
      </c>
      <c r="K14" s="4">
        <v>1345</v>
      </c>
      <c r="U14" s="8"/>
      <c r="V14" s="8"/>
      <c r="W14" s="8"/>
      <c r="X14" s="8"/>
    </row>
    <row r="15" spans="1:24" ht="17.25" thickBot="1">
      <c r="A15" s="3"/>
      <c r="B15" s="3" t="s">
        <v>7091</v>
      </c>
      <c r="C15" s="4">
        <v>1834</v>
      </c>
      <c r="D15" s="5">
        <v>872</v>
      </c>
      <c r="E15" s="5">
        <v>361</v>
      </c>
      <c r="F15" s="5">
        <v>451</v>
      </c>
      <c r="G15" s="5">
        <v>13</v>
      </c>
      <c r="H15" s="5">
        <v>42</v>
      </c>
      <c r="I15" s="5">
        <v>867</v>
      </c>
      <c r="J15" s="5">
        <v>5</v>
      </c>
      <c r="K15" s="5">
        <v>962</v>
      </c>
      <c r="U15" s="8"/>
      <c r="V15" s="8"/>
      <c r="W15" s="8"/>
      <c r="X15" s="8"/>
    </row>
    <row r="16" spans="1:24" ht="17.25" thickBot="1">
      <c r="A16" s="3"/>
      <c r="B16" s="3" t="s">
        <v>7090</v>
      </c>
      <c r="C16" s="4">
        <v>2499</v>
      </c>
      <c r="D16" s="4">
        <v>1344</v>
      </c>
      <c r="E16" s="5">
        <v>557</v>
      </c>
      <c r="F16" s="5">
        <v>729</v>
      </c>
      <c r="G16" s="5">
        <v>10</v>
      </c>
      <c r="H16" s="5">
        <v>29</v>
      </c>
      <c r="I16" s="4">
        <v>1325</v>
      </c>
      <c r="J16" s="5">
        <v>19</v>
      </c>
      <c r="K16" s="4">
        <v>1155</v>
      </c>
    </row>
    <row r="17" spans="1:11" ht="17.25" thickBot="1">
      <c r="A17" s="3"/>
      <c r="B17" s="3" t="s">
        <v>7089</v>
      </c>
      <c r="C17" s="5">
        <v>742</v>
      </c>
      <c r="D17" s="5">
        <v>440</v>
      </c>
      <c r="E17" s="5">
        <v>91</v>
      </c>
      <c r="F17" s="5">
        <v>331</v>
      </c>
      <c r="G17" s="5">
        <v>3</v>
      </c>
      <c r="H17" s="5">
        <v>8</v>
      </c>
      <c r="I17" s="5">
        <v>433</v>
      </c>
      <c r="J17" s="5">
        <v>7</v>
      </c>
      <c r="K17" s="5">
        <v>302</v>
      </c>
    </row>
    <row r="18" spans="1:11" ht="17.25" thickBot="1">
      <c r="A18" s="3" t="s">
        <v>7088</v>
      </c>
      <c r="B18" s="3" t="s">
        <v>36</v>
      </c>
      <c r="C18" s="4">
        <v>22663</v>
      </c>
      <c r="D18" s="4">
        <v>15292</v>
      </c>
      <c r="E18" s="4">
        <v>6248</v>
      </c>
      <c r="F18" s="4">
        <v>8310</v>
      </c>
      <c r="G18" s="5">
        <v>145</v>
      </c>
      <c r="H18" s="5">
        <v>414</v>
      </c>
      <c r="I18" s="4">
        <v>15117</v>
      </c>
      <c r="J18" s="5">
        <v>175</v>
      </c>
      <c r="K18" s="4">
        <v>7371</v>
      </c>
    </row>
    <row r="19" spans="1:11" ht="23.25" thickBot="1">
      <c r="A19" s="3"/>
      <c r="B19" s="3" t="s">
        <v>37</v>
      </c>
      <c r="C19" s="4">
        <v>5727</v>
      </c>
      <c r="D19" s="4">
        <v>5726</v>
      </c>
      <c r="E19" s="4">
        <v>2718</v>
      </c>
      <c r="F19" s="4">
        <v>2757</v>
      </c>
      <c r="G19" s="5">
        <v>34</v>
      </c>
      <c r="H19" s="5">
        <v>149</v>
      </c>
      <c r="I19" s="4">
        <v>5658</v>
      </c>
      <c r="J19" s="5">
        <v>68</v>
      </c>
      <c r="K19" s="5">
        <v>1</v>
      </c>
    </row>
    <row r="20" spans="1:11" ht="17.25" thickBot="1">
      <c r="A20" s="3"/>
      <c r="B20" s="3" t="s">
        <v>7087</v>
      </c>
      <c r="C20" s="4">
        <v>2184</v>
      </c>
      <c r="D20" s="4">
        <v>1015</v>
      </c>
      <c r="E20" s="5">
        <v>292</v>
      </c>
      <c r="F20" s="5">
        <v>664</v>
      </c>
      <c r="G20" s="5">
        <v>7</v>
      </c>
      <c r="H20" s="5">
        <v>30</v>
      </c>
      <c r="I20" s="5">
        <v>993</v>
      </c>
      <c r="J20" s="5">
        <v>22</v>
      </c>
      <c r="K20" s="4">
        <v>1169</v>
      </c>
    </row>
    <row r="21" spans="1:11" ht="17.25" thickBot="1">
      <c r="A21" s="3"/>
      <c r="B21" s="3" t="s">
        <v>7086</v>
      </c>
      <c r="C21" s="4">
        <v>2516</v>
      </c>
      <c r="D21" s="4">
        <v>1507</v>
      </c>
      <c r="E21" s="5">
        <v>590</v>
      </c>
      <c r="F21" s="5">
        <v>845</v>
      </c>
      <c r="G21" s="5">
        <v>17</v>
      </c>
      <c r="H21" s="5">
        <v>45</v>
      </c>
      <c r="I21" s="4">
        <v>1497</v>
      </c>
      <c r="J21" s="5">
        <v>10</v>
      </c>
      <c r="K21" s="4">
        <v>1009</v>
      </c>
    </row>
    <row r="22" spans="1:11" ht="17.25" thickBot="1">
      <c r="A22" s="3"/>
      <c r="B22" s="3" t="s">
        <v>7085</v>
      </c>
      <c r="C22" s="4">
        <v>1182</v>
      </c>
      <c r="D22" s="5">
        <v>625</v>
      </c>
      <c r="E22" s="5">
        <v>149</v>
      </c>
      <c r="F22" s="5">
        <v>442</v>
      </c>
      <c r="G22" s="5">
        <v>10</v>
      </c>
      <c r="H22" s="5">
        <v>14</v>
      </c>
      <c r="I22" s="5">
        <v>615</v>
      </c>
      <c r="J22" s="5">
        <v>10</v>
      </c>
      <c r="K22" s="5">
        <v>557</v>
      </c>
    </row>
    <row r="23" spans="1:11" ht="17.25" thickBot="1">
      <c r="A23" s="3"/>
      <c r="B23" s="3" t="s">
        <v>7084</v>
      </c>
      <c r="C23" s="4">
        <v>2625</v>
      </c>
      <c r="D23" s="4">
        <v>1501</v>
      </c>
      <c r="E23" s="5">
        <v>552</v>
      </c>
      <c r="F23" s="5">
        <v>879</v>
      </c>
      <c r="G23" s="5">
        <v>19</v>
      </c>
      <c r="H23" s="5">
        <v>38</v>
      </c>
      <c r="I23" s="4">
        <v>1488</v>
      </c>
      <c r="J23" s="5">
        <v>13</v>
      </c>
      <c r="K23" s="4">
        <v>1124</v>
      </c>
    </row>
    <row r="24" spans="1:11" ht="17.25" thickBot="1">
      <c r="A24" s="3"/>
      <c r="B24" s="3" t="s">
        <v>7083</v>
      </c>
      <c r="C24" s="4">
        <v>1127</v>
      </c>
      <c r="D24" s="5">
        <v>631</v>
      </c>
      <c r="E24" s="5">
        <v>144</v>
      </c>
      <c r="F24" s="5">
        <v>463</v>
      </c>
      <c r="G24" s="5">
        <v>9</v>
      </c>
      <c r="H24" s="5">
        <v>7</v>
      </c>
      <c r="I24" s="5">
        <v>623</v>
      </c>
      <c r="J24" s="5">
        <v>8</v>
      </c>
      <c r="K24" s="5">
        <v>496</v>
      </c>
    </row>
    <row r="25" spans="1:11" ht="17.25" thickBot="1">
      <c r="A25" s="3"/>
      <c r="B25" s="3" t="s">
        <v>7082</v>
      </c>
      <c r="C25" s="4">
        <v>2319</v>
      </c>
      <c r="D25" s="4">
        <v>1321</v>
      </c>
      <c r="E25" s="5">
        <v>499</v>
      </c>
      <c r="F25" s="5">
        <v>766</v>
      </c>
      <c r="G25" s="5">
        <v>9</v>
      </c>
      <c r="H25" s="5">
        <v>34</v>
      </c>
      <c r="I25" s="4">
        <v>1308</v>
      </c>
      <c r="J25" s="5">
        <v>13</v>
      </c>
      <c r="K25" s="5">
        <v>998</v>
      </c>
    </row>
    <row r="26" spans="1:11" ht="17.25" thickBot="1">
      <c r="A26" s="3"/>
      <c r="B26" s="3" t="s">
        <v>7081</v>
      </c>
      <c r="C26" s="4">
        <v>2524</v>
      </c>
      <c r="D26" s="4">
        <v>1387</v>
      </c>
      <c r="E26" s="5">
        <v>532</v>
      </c>
      <c r="F26" s="5">
        <v>764</v>
      </c>
      <c r="G26" s="5">
        <v>21</v>
      </c>
      <c r="H26" s="5">
        <v>48</v>
      </c>
      <c r="I26" s="4">
        <v>1365</v>
      </c>
      <c r="J26" s="5">
        <v>22</v>
      </c>
      <c r="K26" s="4">
        <v>1137</v>
      </c>
    </row>
    <row r="27" spans="1:11" ht="17.25" thickBot="1">
      <c r="A27" s="3"/>
      <c r="B27" s="3" t="s">
        <v>7080</v>
      </c>
      <c r="C27" s="4">
        <v>2459</v>
      </c>
      <c r="D27" s="4">
        <v>1579</v>
      </c>
      <c r="E27" s="5">
        <v>772</v>
      </c>
      <c r="F27" s="5">
        <v>730</v>
      </c>
      <c r="G27" s="5">
        <v>19</v>
      </c>
      <c r="H27" s="5">
        <v>49</v>
      </c>
      <c r="I27" s="4">
        <v>1570</v>
      </c>
      <c r="J27" s="5">
        <v>9</v>
      </c>
      <c r="K27" s="5">
        <v>880</v>
      </c>
    </row>
    <row r="28" spans="1:11" ht="17.25" thickBot="1">
      <c r="A28" s="3" t="s">
        <v>7079</v>
      </c>
      <c r="B28" s="3" t="s">
        <v>36</v>
      </c>
      <c r="C28" s="4">
        <v>22022</v>
      </c>
      <c r="D28" s="4">
        <v>13864</v>
      </c>
      <c r="E28" s="4">
        <v>5948</v>
      </c>
      <c r="F28" s="4">
        <v>7183</v>
      </c>
      <c r="G28" s="5">
        <v>160</v>
      </c>
      <c r="H28" s="5">
        <v>407</v>
      </c>
      <c r="I28" s="4">
        <v>13698</v>
      </c>
      <c r="J28" s="5">
        <v>166</v>
      </c>
      <c r="K28" s="4">
        <v>8158</v>
      </c>
    </row>
    <row r="29" spans="1:11" ht="23.25" thickBot="1">
      <c r="A29" s="3"/>
      <c r="B29" s="3" t="s">
        <v>37</v>
      </c>
      <c r="C29" s="4">
        <v>4227</v>
      </c>
      <c r="D29" s="4">
        <v>4227</v>
      </c>
      <c r="E29" s="4">
        <v>2162</v>
      </c>
      <c r="F29" s="4">
        <v>1899</v>
      </c>
      <c r="G29" s="5">
        <v>26</v>
      </c>
      <c r="H29" s="5">
        <v>107</v>
      </c>
      <c r="I29" s="4">
        <v>4194</v>
      </c>
      <c r="J29" s="5">
        <v>33</v>
      </c>
      <c r="K29" s="5">
        <v>0</v>
      </c>
    </row>
    <row r="30" spans="1:11" ht="17.25" thickBot="1">
      <c r="A30" s="3"/>
      <c r="B30" s="3" t="s">
        <v>7078</v>
      </c>
      <c r="C30" s="4">
        <v>1607</v>
      </c>
      <c r="D30" s="5">
        <v>844</v>
      </c>
      <c r="E30" s="5">
        <v>213</v>
      </c>
      <c r="F30" s="5">
        <v>581</v>
      </c>
      <c r="G30" s="5">
        <v>17</v>
      </c>
      <c r="H30" s="5">
        <v>16</v>
      </c>
      <c r="I30" s="5">
        <v>827</v>
      </c>
      <c r="J30" s="5">
        <v>17</v>
      </c>
      <c r="K30" s="5">
        <v>763</v>
      </c>
    </row>
    <row r="31" spans="1:11" ht="17.25" thickBot="1">
      <c r="A31" s="3"/>
      <c r="B31" s="3" t="s">
        <v>7077</v>
      </c>
      <c r="C31" s="4">
        <v>2742</v>
      </c>
      <c r="D31" s="4">
        <v>1436</v>
      </c>
      <c r="E31" s="5">
        <v>537</v>
      </c>
      <c r="F31" s="5">
        <v>832</v>
      </c>
      <c r="G31" s="5">
        <v>12</v>
      </c>
      <c r="H31" s="5">
        <v>41</v>
      </c>
      <c r="I31" s="4">
        <v>1422</v>
      </c>
      <c r="J31" s="5">
        <v>14</v>
      </c>
      <c r="K31" s="4">
        <v>1306</v>
      </c>
    </row>
    <row r="32" spans="1:11" ht="17.25" thickBot="1">
      <c r="A32" s="3"/>
      <c r="B32" s="3" t="s">
        <v>7076</v>
      </c>
      <c r="C32" s="4">
        <v>2439</v>
      </c>
      <c r="D32" s="4">
        <v>1160</v>
      </c>
      <c r="E32" s="5">
        <v>396</v>
      </c>
      <c r="F32" s="5">
        <v>703</v>
      </c>
      <c r="G32" s="5">
        <v>19</v>
      </c>
      <c r="H32" s="5">
        <v>25</v>
      </c>
      <c r="I32" s="4">
        <v>1143</v>
      </c>
      <c r="J32" s="5">
        <v>17</v>
      </c>
      <c r="K32" s="4">
        <v>1279</v>
      </c>
    </row>
    <row r="33" spans="1:11" ht="17.25" thickBot="1">
      <c r="A33" s="3"/>
      <c r="B33" s="3" t="s">
        <v>7075</v>
      </c>
      <c r="C33" s="4">
        <v>2626</v>
      </c>
      <c r="D33" s="4">
        <v>1591</v>
      </c>
      <c r="E33" s="5">
        <v>698</v>
      </c>
      <c r="F33" s="5">
        <v>778</v>
      </c>
      <c r="G33" s="5">
        <v>22</v>
      </c>
      <c r="H33" s="5">
        <v>70</v>
      </c>
      <c r="I33" s="4">
        <v>1568</v>
      </c>
      <c r="J33" s="5">
        <v>23</v>
      </c>
      <c r="K33" s="4">
        <v>1035</v>
      </c>
    </row>
    <row r="34" spans="1:11" ht="17.25" thickBot="1">
      <c r="A34" s="3"/>
      <c r="B34" s="3" t="s">
        <v>7074</v>
      </c>
      <c r="C34" s="4">
        <v>2743</v>
      </c>
      <c r="D34" s="4">
        <v>1550</v>
      </c>
      <c r="E34" s="5">
        <v>576</v>
      </c>
      <c r="F34" s="5">
        <v>872</v>
      </c>
      <c r="G34" s="5">
        <v>29</v>
      </c>
      <c r="H34" s="5">
        <v>50</v>
      </c>
      <c r="I34" s="4">
        <v>1527</v>
      </c>
      <c r="J34" s="5">
        <v>23</v>
      </c>
      <c r="K34" s="4">
        <v>1193</v>
      </c>
    </row>
    <row r="35" spans="1:11" ht="17.25" thickBot="1">
      <c r="A35" s="3"/>
      <c r="B35" s="3" t="s">
        <v>7073</v>
      </c>
      <c r="C35" s="4">
        <v>3414</v>
      </c>
      <c r="D35" s="4">
        <v>1837</v>
      </c>
      <c r="E35" s="5">
        <v>843</v>
      </c>
      <c r="F35" s="5">
        <v>881</v>
      </c>
      <c r="G35" s="5">
        <v>19</v>
      </c>
      <c r="H35" s="5">
        <v>63</v>
      </c>
      <c r="I35" s="4">
        <v>1806</v>
      </c>
      <c r="J35" s="5">
        <v>31</v>
      </c>
      <c r="K35" s="4">
        <v>1577</v>
      </c>
    </row>
    <row r="36" spans="1:11" ht="17.25" thickBot="1">
      <c r="A36" s="3"/>
      <c r="B36" s="3" t="s">
        <v>7072</v>
      </c>
      <c r="C36" s="4">
        <v>2224</v>
      </c>
      <c r="D36" s="4">
        <v>1219</v>
      </c>
      <c r="E36" s="5">
        <v>523</v>
      </c>
      <c r="F36" s="5">
        <v>637</v>
      </c>
      <c r="G36" s="5">
        <v>16</v>
      </c>
      <c r="H36" s="5">
        <v>35</v>
      </c>
      <c r="I36" s="4">
        <v>1211</v>
      </c>
      <c r="J36" s="5">
        <v>8</v>
      </c>
      <c r="K36" s="4">
        <v>1005</v>
      </c>
    </row>
    <row r="37" spans="1:11" ht="17.25" thickBot="1">
      <c r="A37" s="3" t="s">
        <v>7071</v>
      </c>
      <c r="B37" s="3" t="s">
        <v>36</v>
      </c>
      <c r="C37" s="4">
        <v>51375</v>
      </c>
      <c r="D37" s="4">
        <v>36791</v>
      </c>
      <c r="E37" s="4">
        <v>18358</v>
      </c>
      <c r="F37" s="4">
        <v>16885</v>
      </c>
      <c r="G37" s="5">
        <v>286</v>
      </c>
      <c r="H37" s="5">
        <v>947</v>
      </c>
      <c r="I37" s="4">
        <v>36476</v>
      </c>
      <c r="J37" s="5">
        <v>315</v>
      </c>
      <c r="K37" s="4">
        <v>14584</v>
      </c>
    </row>
    <row r="38" spans="1:11" ht="23.25" thickBot="1">
      <c r="A38" s="3"/>
      <c r="B38" s="3" t="s">
        <v>37</v>
      </c>
      <c r="C38" s="4">
        <v>11298</v>
      </c>
      <c r="D38" s="4">
        <v>11298</v>
      </c>
      <c r="E38" s="4">
        <v>6827</v>
      </c>
      <c r="F38" s="4">
        <v>4108</v>
      </c>
      <c r="G38" s="5">
        <v>58</v>
      </c>
      <c r="H38" s="5">
        <v>244</v>
      </c>
      <c r="I38" s="4">
        <v>11237</v>
      </c>
      <c r="J38" s="5">
        <v>61</v>
      </c>
      <c r="K38" s="5">
        <v>0</v>
      </c>
    </row>
    <row r="39" spans="1:11" ht="17.25" thickBot="1">
      <c r="A39" s="3"/>
      <c r="B39" s="3" t="s">
        <v>7070</v>
      </c>
      <c r="C39" s="4">
        <v>2862</v>
      </c>
      <c r="D39" s="4">
        <v>1823</v>
      </c>
      <c r="E39" s="5">
        <v>841</v>
      </c>
      <c r="F39" s="5">
        <v>874</v>
      </c>
      <c r="G39" s="5">
        <v>19</v>
      </c>
      <c r="H39" s="5">
        <v>66</v>
      </c>
      <c r="I39" s="4">
        <v>1800</v>
      </c>
      <c r="J39" s="5">
        <v>23</v>
      </c>
      <c r="K39" s="4">
        <v>1039</v>
      </c>
    </row>
    <row r="40" spans="1:11" ht="17.25" thickBot="1">
      <c r="A40" s="3"/>
      <c r="B40" s="3" t="s">
        <v>7069</v>
      </c>
      <c r="C40" s="4">
        <v>2487</v>
      </c>
      <c r="D40" s="4">
        <v>1545</v>
      </c>
      <c r="E40" s="5">
        <v>561</v>
      </c>
      <c r="F40" s="5">
        <v>923</v>
      </c>
      <c r="G40" s="5">
        <v>18</v>
      </c>
      <c r="H40" s="5">
        <v>27</v>
      </c>
      <c r="I40" s="4">
        <v>1529</v>
      </c>
      <c r="J40" s="5">
        <v>16</v>
      </c>
      <c r="K40" s="5">
        <v>942</v>
      </c>
    </row>
    <row r="41" spans="1:11" ht="17.25" thickBot="1">
      <c r="A41" s="3"/>
      <c r="B41" s="3" t="s">
        <v>7068</v>
      </c>
      <c r="C41" s="4">
        <v>1370</v>
      </c>
      <c r="D41" s="5">
        <v>888</v>
      </c>
      <c r="E41" s="5">
        <v>257</v>
      </c>
      <c r="F41" s="5">
        <v>587</v>
      </c>
      <c r="G41" s="5">
        <v>11</v>
      </c>
      <c r="H41" s="5">
        <v>21</v>
      </c>
      <c r="I41" s="5">
        <v>876</v>
      </c>
      <c r="J41" s="5">
        <v>12</v>
      </c>
      <c r="K41" s="5">
        <v>482</v>
      </c>
    </row>
    <row r="42" spans="1:11" ht="17.25" thickBot="1">
      <c r="A42" s="3"/>
      <c r="B42" s="3" t="s">
        <v>7067</v>
      </c>
      <c r="C42" s="4">
        <v>3259</v>
      </c>
      <c r="D42" s="4">
        <v>1963</v>
      </c>
      <c r="E42" s="5">
        <v>847</v>
      </c>
      <c r="F42" s="4">
        <v>1039</v>
      </c>
      <c r="G42" s="5">
        <v>15</v>
      </c>
      <c r="H42" s="5">
        <v>46</v>
      </c>
      <c r="I42" s="4">
        <v>1947</v>
      </c>
      <c r="J42" s="5">
        <v>16</v>
      </c>
      <c r="K42" s="4">
        <v>1296</v>
      </c>
    </row>
    <row r="43" spans="1:11" ht="17.25" thickBot="1">
      <c r="A43" s="3"/>
      <c r="B43" s="3" t="s">
        <v>7066</v>
      </c>
      <c r="C43" s="4">
        <v>3915</v>
      </c>
      <c r="D43" s="4">
        <v>2325</v>
      </c>
      <c r="E43" s="4">
        <v>1041</v>
      </c>
      <c r="F43" s="4">
        <v>1168</v>
      </c>
      <c r="G43" s="5">
        <v>23</v>
      </c>
      <c r="H43" s="5">
        <v>62</v>
      </c>
      <c r="I43" s="4">
        <v>2294</v>
      </c>
      <c r="J43" s="5">
        <v>31</v>
      </c>
      <c r="K43" s="4">
        <v>1590</v>
      </c>
    </row>
    <row r="44" spans="1:11" ht="17.25" thickBot="1">
      <c r="A44" s="3"/>
      <c r="B44" s="3" t="s">
        <v>7065</v>
      </c>
      <c r="C44" s="4">
        <v>2150</v>
      </c>
      <c r="D44" s="4">
        <v>1414</v>
      </c>
      <c r="E44" s="5">
        <v>646</v>
      </c>
      <c r="F44" s="5">
        <v>688</v>
      </c>
      <c r="G44" s="5">
        <v>14</v>
      </c>
      <c r="H44" s="5">
        <v>46</v>
      </c>
      <c r="I44" s="4">
        <v>1394</v>
      </c>
      <c r="J44" s="5">
        <v>20</v>
      </c>
      <c r="K44" s="5">
        <v>736</v>
      </c>
    </row>
    <row r="45" spans="1:11" ht="17.25" thickBot="1">
      <c r="A45" s="3"/>
      <c r="B45" s="3" t="s">
        <v>7064</v>
      </c>
      <c r="C45" s="4">
        <v>2407</v>
      </c>
      <c r="D45" s="4">
        <v>1575</v>
      </c>
      <c r="E45" s="5">
        <v>616</v>
      </c>
      <c r="F45" s="5">
        <v>873</v>
      </c>
      <c r="G45" s="5">
        <v>17</v>
      </c>
      <c r="H45" s="5">
        <v>47</v>
      </c>
      <c r="I45" s="4">
        <v>1553</v>
      </c>
      <c r="J45" s="5">
        <v>22</v>
      </c>
      <c r="K45" s="5">
        <v>832</v>
      </c>
    </row>
    <row r="46" spans="1:11" ht="17.25" thickBot="1">
      <c r="A46" s="3"/>
      <c r="B46" s="3" t="s">
        <v>7063</v>
      </c>
      <c r="C46" s="4">
        <v>2985</v>
      </c>
      <c r="D46" s="4">
        <v>1698</v>
      </c>
      <c r="E46" s="5">
        <v>818</v>
      </c>
      <c r="F46" s="5">
        <v>785</v>
      </c>
      <c r="G46" s="5">
        <v>28</v>
      </c>
      <c r="H46" s="5">
        <v>48</v>
      </c>
      <c r="I46" s="4">
        <v>1679</v>
      </c>
      <c r="J46" s="5">
        <v>19</v>
      </c>
      <c r="K46" s="4">
        <v>1287</v>
      </c>
    </row>
    <row r="47" spans="1:11" ht="17.25" thickBot="1">
      <c r="A47" s="3"/>
      <c r="B47" s="3" t="s">
        <v>7062</v>
      </c>
      <c r="C47" s="4">
        <v>2841</v>
      </c>
      <c r="D47" s="4">
        <v>1670</v>
      </c>
      <c r="E47" s="5">
        <v>691</v>
      </c>
      <c r="F47" s="5">
        <v>883</v>
      </c>
      <c r="G47" s="5">
        <v>19</v>
      </c>
      <c r="H47" s="5">
        <v>57</v>
      </c>
      <c r="I47" s="4">
        <v>1650</v>
      </c>
      <c r="J47" s="5">
        <v>20</v>
      </c>
      <c r="K47" s="4">
        <v>1171</v>
      </c>
    </row>
    <row r="48" spans="1:11" ht="23.25" thickBot="1">
      <c r="A48" s="3"/>
      <c r="B48" s="3" t="s">
        <v>7061</v>
      </c>
      <c r="C48" s="4">
        <v>2862</v>
      </c>
      <c r="D48" s="4">
        <v>1911</v>
      </c>
      <c r="E48" s="5">
        <v>841</v>
      </c>
      <c r="F48" s="5">
        <v>990</v>
      </c>
      <c r="G48" s="5">
        <v>12</v>
      </c>
      <c r="H48" s="5">
        <v>52</v>
      </c>
      <c r="I48" s="4">
        <v>1895</v>
      </c>
      <c r="J48" s="5">
        <v>16</v>
      </c>
      <c r="K48" s="5">
        <v>951</v>
      </c>
    </row>
    <row r="49" spans="1:11" ht="23.25" thickBot="1">
      <c r="A49" s="3"/>
      <c r="B49" s="3" t="s">
        <v>7060</v>
      </c>
      <c r="C49" s="4">
        <v>2743</v>
      </c>
      <c r="D49" s="4">
        <v>1852</v>
      </c>
      <c r="E49" s="5">
        <v>981</v>
      </c>
      <c r="F49" s="5">
        <v>792</v>
      </c>
      <c r="G49" s="5">
        <v>15</v>
      </c>
      <c r="H49" s="5">
        <v>55</v>
      </c>
      <c r="I49" s="4">
        <v>1843</v>
      </c>
      <c r="J49" s="5">
        <v>9</v>
      </c>
      <c r="K49" s="5">
        <v>891</v>
      </c>
    </row>
    <row r="50" spans="1:11" ht="23.25" thickBot="1">
      <c r="A50" s="3"/>
      <c r="B50" s="3" t="s">
        <v>7059</v>
      </c>
      <c r="C50" s="4">
        <v>3308</v>
      </c>
      <c r="D50" s="4">
        <v>2203</v>
      </c>
      <c r="E50" s="4">
        <v>1178</v>
      </c>
      <c r="F50" s="5">
        <v>941</v>
      </c>
      <c r="G50" s="5">
        <v>13</v>
      </c>
      <c r="H50" s="5">
        <v>57</v>
      </c>
      <c r="I50" s="4">
        <v>2189</v>
      </c>
      <c r="J50" s="5">
        <v>14</v>
      </c>
      <c r="K50" s="4">
        <v>1105</v>
      </c>
    </row>
    <row r="51" spans="1:11" ht="23.25" thickBot="1">
      <c r="A51" s="3"/>
      <c r="B51" s="3" t="s">
        <v>7058</v>
      </c>
      <c r="C51" s="4">
        <v>3716</v>
      </c>
      <c r="D51" s="4">
        <v>2528</v>
      </c>
      <c r="E51" s="4">
        <v>1210</v>
      </c>
      <c r="F51" s="4">
        <v>1209</v>
      </c>
      <c r="G51" s="5">
        <v>17</v>
      </c>
      <c r="H51" s="5">
        <v>70</v>
      </c>
      <c r="I51" s="4">
        <v>2506</v>
      </c>
      <c r="J51" s="5">
        <v>22</v>
      </c>
      <c r="K51" s="4">
        <v>1188</v>
      </c>
    </row>
    <row r="52" spans="1:11" ht="23.25" thickBot="1">
      <c r="A52" s="3"/>
      <c r="B52" s="3" t="s">
        <v>7057</v>
      </c>
      <c r="C52" s="4">
        <v>3172</v>
      </c>
      <c r="D52" s="4">
        <v>2098</v>
      </c>
      <c r="E52" s="4">
        <v>1003</v>
      </c>
      <c r="F52" s="4">
        <v>1025</v>
      </c>
      <c r="G52" s="5">
        <v>7</v>
      </c>
      <c r="H52" s="5">
        <v>49</v>
      </c>
      <c r="I52" s="4">
        <v>2084</v>
      </c>
      <c r="J52" s="5">
        <v>14</v>
      </c>
      <c r="K52" s="4">
        <v>1074</v>
      </c>
    </row>
    <row r="53" spans="1:11" ht="17.25" thickBot="1">
      <c r="A53" s="3" t="s">
        <v>7056</v>
      </c>
      <c r="B53" s="3" t="s">
        <v>36</v>
      </c>
      <c r="C53" s="4">
        <v>6768</v>
      </c>
      <c r="D53" s="4">
        <v>4388</v>
      </c>
      <c r="E53" s="4">
        <v>1110</v>
      </c>
      <c r="F53" s="4">
        <v>3102</v>
      </c>
      <c r="G53" s="5">
        <v>40</v>
      </c>
      <c r="H53" s="5">
        <v>77</v>
      </c>
      <c r="I53" s="4">
        <v>4329</v>
      </c>
      <c r="J53" s="5">
        <v>59</v>
      </c>
      <c r="K53" s="4">
        <v>2380</v>
      </c>
    </row>
    <row r="54" spans="1:11" ht="23.25" thickBot="1">
      <c r="A54" s="3"/>
      <c r="B54" s="3" t="s">
        <v>37</v>
      </c>
      <c r="C54" s="4">
        <v>1495</v>
      </c>
      <c r="D54" s="4">
        <v>1495</v>
      </c>
      <c r="E54" s="5">
        <v>424</v>
      </c>
      <c r="F54" s="4">
        <v>1024</v>
      </c>
      <c r="G54" s="5">
        <v>10</v>
      </c>
      <c r="H54" s="5">
        <v>17</v>
      </c>
      <c r="I54" s="4">
        <v>1475</v>
      </c>
      <c r="J54" s="5">
        <v>20</v>
      </c>
      <c r="K54" s="5">
        <v>0</v>
      </c>
    </row>
    <row r="55" spans="1:11" ht="17.25" thickBot="1">
      <c r="A55" s="3"/>
      <c r="B55" s="3" t="s">
        <v>7055</v>
      </c>
      <c r="C55" s="4">
        <v>1821</v>
      </c>
      <c r="D55" s="5">
        <v>925</v>
      </c>
      <c r="E55" s="5">
        <v>188</v>
      </c>
      <c r="F55" s="5">
        <v>688</v>
      </c>
      <c r="G55" s="5">
        <v>10</v>
      </c>
      <c r="H55" s="5">
        <v>24</v>
      </c>
      <c r="I55" s="5">
        <v>910</v>
      </c>
      <c r="J55" s="5">
        <v>15</v>
      </c>
      <c r="K55" s="5">
        <v>896</v>
      </c>
    </row>
    <row r="56" spans="1:11" ht="17.25" thickBot="1">
      <c r="A56" s="3"/>
      <c r="B56" s="3" t="s">
        <v>7054</v>
      </c>
      <c r="C56" s="4">
        <v>1124</v>
      </c>
      <c r="D56" s="5">
        <v>648</v>
      </c>
      <c r="E56" s="5">
        <v>145</v>
      </c>
      <c r="F56" s="5">
        <v>482</v>
      </c>
      <c r="G56" s="5">
        <v>4</v>
      </c>
      <c r="H56" s="5">
        <v>9</v>
      </c>
      <c r="I56" s="5">
        <v>640</v>
      </c>
      <c r="J56" s="5">
        <v>8</v>
      </c>
      <c r="K56" s="5">
        <v>476</v>
      </c>
    </row>
    <row r="57" spans="1:11" ht="17.25" thickBot="1">
      <c r="A57" s="3"/>
      <c r="B57" s="3" t="s">
        <v>7053</v>
      </c>
      <c r="C57" s="4">
        <v>2328</v>
      </c>
      <c r="D57" s="4">
        <v>1320</v>
      </c>
      <c r="E57" s="5">
        <v>353</v>
      </c>
      <c r="F57" s="5">
        <v>908</v>
      </c>
      <c r="G57" s="5">
        <v>16</v>
      </c>
      <c r="H57" s="5">
        <v>27</v>
      </c>
      <c r="I57" s="4">
        <v>1304</v>
      </c>
      <c r="J57" s="5">
        <v>16</v>
      </c>
      <c r="K57" s="4">
        <v>1008</v>
      </c>
    </row>
    <row r="58" spans="1:11" ht="17.25" thickBot="1">
      <c r="A58" s="3" t="s">
        <v>7052</v>
      </c>
      <c r="B58" s="3" t="s">
        <v>36</v>
      </c>
      <c r="C58" s="4">
        <v>6985</v>
      </c>
      <c r="D58" s="4">
        <v>4592</v>
      </c>
      <c r="E58" s="4">
        <v>1610</v>
      </c>
      <c r="F58" s="4">
        <v>2772</v>
      </c>
      <c r="G58" s="5">
        <v>41</v>
      </c>
      <c r="H58" s="5">
        <v>108</v>
      </c>
      <c r="I58" s="4">
        <v>4531</v>
      </c>
      <c r="J58" s="5">
        <v>61</v>
      </c>
      <c r="K58" s="4">
        <v>2393</v>
      </c>
    </row>
    <row r="59" spans="1:11" ht="23.25" thickBot="1">
      <c r="A59" s="3"/>
      <c r="B59" s="3" t="s">
        <v>37</v>
      </c>
      <c r="C59" s="4">
        <v>1640</v>
      </c>
      <c r="D59" s="4">
        <v>1640</v>
      </c>
      <c r="E59" s="5">
        <v>737</v>
      </c>
      <c r="F59" s="5">
        <v>828</v>
      </c>
      <c r="G59" s="5">
        <v>13</v>
      </c>
      <c r="H59" s="5">
        <v>46</v>
      </c>
      <c r="I59" s="4">
        <v>1624</v>
      </c>
      <c r="J59" s="5">
        <v>16</v>
      </c>
      <c r="K59" s="5">
        <v>0</v>
      </c>
    </row>
    <row r="60" spans="1:11" ht="17.25" thickBot="1">
      <c r="A60" s="3"/>
      <c r="B60" s="3" t="s">
        <v>7051</v>
      </c>
      <c r="C60" s="4">
        <v>1967</v>
      </c>
      <c r="D60" s="4">
        <v>1054</v>
      </c>
      <c r="E60" s="5">
        <v>270</v>
      </c>
      <c r="F60" s="5">
        <v>725</v>
      </c>
      <c r="G60" s="5">
        <v>13</v>
      </c>
      <c r="H60" s="5">
        <v>23</v>
      </c>
      <c r="I60" s="4">
        <v>1031</v>
      </c>
      <c r="J60" s="5">
        <v>23</v>
      </c>
      <c r="K60" s="5">
        <v>913</v>
      </c>
    </row>
    <row r="61" spans="1:11" ht="17.25" thickBot="1">
      <c r="A61" s="3"/>
      <c r="B61" s="3" t="s">
        <v>7050</v>
      </c>
      <c r="C61" s="4">
        <v>1333</v>
      </c>
      <c r="D61" s="5">
        <v>737</v>
      </c>
      <c r="E61" s="5">
        <v>203</v>
      </c>
      <c r="F61" s="5">
        <v>511</v>
      </c>
      <c r="G61" s="5">
        <v>5</v>
      </c>
      <c r="H61" s="5">
        <v>8</v>
      </c>
      <c r="I61" s="5">
        <v>727</v>
      </c>
      <c r="J61" s="5">
        <v>10</v>
      </c>
      <c r="K61" s="5">
        <v>596</v>
      </c>
    </row>
    <row r="62" spans="1:11" ht="17.25" thickBot="1">
      <c r="A62" s="3"/>
      <c r="B62" s="3" t="s">
        <v>7049</v>
      </c>
      <c r="C62" s="4">
        <v>2045</v>
      </c>
      <c r="D62" s="4">
        <v>1161</v>
      </c>
      <c r="E62" s="5">
        <v>400</v>
      </c>
      <c r="F62" s="5">
        <v>708</v>
      </c>
      <c r="G62" s="5">
        <v>10</v>
      </c>
      <c r="H62" s="5">
        <v>31</v>
      </c>
      <c r="I62" s="4">
        <v>1149</v>
      </c>
      <c r="J62" s="5">
        <v>12</v>
      </c>
      <c r="K62" s="5">
        <v>884</v>
      </c>
    </row>
    <row r="63" spans="1:11" ht="17.25" thickBot="1">
      <c r="A63" s="3" t="s">
        <v>7048</v>
      </c>
      <c r="B63" s="3" t="s">
        <v>36</v>
      </c>
      <c r="C63" s="4">
        <v>3655</v>
      </c>
      <c r="D63" s="4">
        <v>2363</v>
      </c>
      <c r="E63" s="5">
        <v>712</v>
      </c>
      <c r="F63" s="4">
        <v>1561</v>
      </c>
      <c r="G63" s="5">
        <v>25</v>
      </c>
      <c r="H63" s="5">
        <v>37</v>
      </c>
      <c r="I63" s="4">
        <v>2335</v>
      </c>
      <c r="J63" s="5">
        <v>28</v>
      </c>
      <c r="K63" s="4">
        <v>1292</v>
      </c>
    </row>
    <row r="64" spans="1:11" ht="23.25" thickBot="1">
      <c r="A64" s="3"/>
      <c r="B64" s="3" t="s">
        <v>37</v>
      </c>
      <c r="C64" s="5">
        <v>985</v>
      </c>
      <c r="D64" s="5">
        <v>985</v>
      </c>
      <c r="E64" s="5">
        <v>374</v>
      </c>
      <c r="F64" s="5">
        <v>580</v>
      </c>
      <c r="G64" s="5">
        <v>8</v>
      </c>
      <c r="H64" s="5">
        <v>15</v>
      </c>
      <c r="I64" s="5">
        <v>977</v>
      </c>
      <c r="J64" s="5">
        <v>8</v>
      </c>
      <c r="K64" s="5">
        <v>0</v>
      </c>
    </row>
    <row r="65" spans="1:11" ht="17.25" thickBot="1">
      <c r="A65" s="3"/>
      <c r="B65" s="3" t="s">
        <v>7047</v>
      </c>
      <c r="C65" s="4">
        <v>1759</v>
      </c>
      <c r="D65" s="5">
        <v>901</v>
      </c>
      <c r="E65" s="5">
        <v>252</v>
      </c>
      <c r="F65" s="5">
        <v>610</v>
      </c>
      <c r="G65" s="5">
        <v>13</v>
      </c>
      <c r="H65" s="5">
        <v>16</v>
      </c>
      <c r="I65" s="5">
        <v>891</v>
      </c>
      <c r="J65" s="5">
        <v>10</v>
      </c>
      <c r="K65" s="5">
        <v>858</v>
      </c>
    </row>
    <row r="66" spans="1:11" ht="17.25" thickBot="1">
      <c r="A66" s="3"/>
      <c r="B66" s="3" t="s">
        <v>7046</v>
      </c>
      <c r="C66" s="5">
        <v>911</v>
      </c>
      <c r="D66" s="5">
        <v>477</v>
      </c>
      <c r="E66" s="5">
        <v>86</v>
      </c>
      <c r="F66" s="5">
        <v>371</v>
      </c>
      <c r="G66" s="5">
        <v>4</v>
      </c>
      <c r="H66" s="5">
        <v>6</v>
      </c>
      <c r="I66" s="5">
        <v>467</v>
      </c>
      <c r="J66" s="5">
        <v>10</v>
      </c>
      <c r="K66" s="5">
        <v>434</v>
      </c>
    </row>
    <row r="67" spans="1:11" ht="17.25" thickBot="1">
      <c r="A67" s="3" t="s">
        <v>7045</v>
      </c>
      <c r="B67" s="3" t="s">
        <v>36</v>
      </c>
      <c r="C67" s="4">
        <v>2949</v>
      </c>
      <c r="D67" s="4">
        <v>2072</v>
      </c>
      <c r="E67" s="5">
        <v>602</v>
      </c>
      <c r="F67" s="4">
        <v>1354</v>
      </c>
      <c r="G67" s="5">
        <v>27</v>
      </c>
      <c r="H67" s="5">
        <v>42</v>
      </c>
      <c r="I67" s="4">
        <v>2025</v>
      </c>
      <c r="J67" s="5">
        <v>47</v>
      </c>
      <c r="K67" s="5">
        <v>877</v>
      </c>
    </row>
    <row r="68" spans="1:11" ht="23.25" thickBot="1">
      <c r="A68" s="3"/>
      <c r="B68" s="3" t="s">
        <v>37</v>
      </c>
      <c r="C68" s="5">
        <v>894</v>
      </c>
      <c r="D68" s="5">
        <v>894</v>
      </c>
      <c r="E68" s="5">
        <v>324</v>
      </c>
      <c r="F68" s="5">
        <v>523</v>
      </c>
      <c r="G68" s="5">
        <v>13</v>
      </c>
      <c r="H68" s="5">
        <v>18</v>
      </c>
      <c r="I68" s="5">
        <v>878</v>
      </c>
      <c r="J68" s="5">
        <v>16</v>
      </c>
      <c r="K68" s="5">
        <v>0</v>
      </c>
    </row>
    <row r="69" spans="1:11" ht="17.25" thickBot="1">
      <c r="A69" s="3"/>
      <c r="B69" s="3" t="s">
        <v>7044</v>
      </c>
      <c r="C69" s="4">
        <v>1419</v>
      </c>
      <c r="D69" s="5">
        <v>801</v>
      </c>
      <c r="E69" s="5">
        <v>212</v>
      </c>
      <c r="F69" s="5">
        <v>544</v>
      </c>
      <c r="G69" s="5">
        <v>9</v>
      </c>
      <c r="H69" s="5">
        <v>20</v>
      </c>
      <c r="I69" s="5">
        <v>785</v>
      </c>
      <c r="J69" s="5">
        <v>16</v>
      </c>
      <c r="K69" s="5">
        <v>618</v>
      </c>
    </row>
    <row r="70" spans="1:11" ht="17.25" thickBot="1">
      <c r="A70" s="3"/>
      <c r="B70" s="3" t="s">
        <v>7043</v>
      </c>
      <c r="C70" s="5">
        <v>636</v>
      </c>
      <c r="D70" s="5">
        <v>377</v>
      </c>
      <c r="E70" s="5">
        <v>66</v>
      </c>
      <c r="F70" s="5">
        <v>287</v>
      </c>
      <c r="G70" s="5">
        <v>5</v>
      </c>
      <c r="H70" s="5">
        <v>4</v>
      </c>
      <c r="I70" s="5">
        <v>362</v>
      </c>
      <c r="J70" s="5">
        <v>15</v>
      </c>
      <c r="K70" s="5">
        <v>259</v>
      </c>
    </row>
    <row r="71" spans="1:11" ht="17.25" thickBot="1">
      <c r="A71" s="3" t="s">
        <v>7042</v>
      </c>
      <c r="B71" s="3" t="s">
        <v>36</v>
      </c>
      <c r="C71" s="4">
        <v>6917</v>
      </c>
      <c r="D71" s="4">
        <v>4525</v>
      </c>
      <c r="E71" s="4">
        <v>1419</v>
      </c>
      <c r="F71" s="4">
        <v>2942</v>
      </c>
      <c r="G71" s="5">
        <v>30</v>
      </c>
      <c r="H71" s="5">
        <v>93</v>
      </c>
      <c r="I71" s="4">
        <v>4484</v>
      </c>
      <c r="J71" s="5">
        <v>41</v>
      </c>
      <c r="K71" s="4">
        <v>2392</v>
      </c>
    </row>
    <row r="72" spans="1:11" ht="23.25" thickBot="1">
      <c r="A72" s="3"/>
      <c r="B72" s="3" t="s">
        <v>37</v>
      </c>
      <c r="C72" s="4">
        <v>2014</v>
      </c>
      <c r="D72" s="4">
        <v>2014</v>
      </c>
      <c r="E72" s="5">
        <v>771</v>
      </c>
      <c r="F72" s="4">
        <v>1175</v>
      </c>
      <c r="G72" s="5">
        <v>17</v>
      </c>
      <c r="H72" s="5">
        <v>42</v>
      </c>
      <c r="I72" s="4">
        <v>2005</v>
      </c>
      <c r="J72" s="5">
        <v>9</v>
      </c>
      <c r="K72" s="5">
        <v>0</v>
      </c>
    </row>
    <row r="73" spans="1:11" ht="17.25" thickBot="1">
      <c r="A73" s="3"/>
      <c r="B73" s="3" t="s">
        <v>7041</v>
      </c>
      <c r="C73" s="4">
        <v>1896</v>
      </c>
      <c r="D73" s="5">
        <v>935</v>
      </c>
      <c r="E73" s="5">
        <v>274</v>
      </c>
      <c r="F73" s="5">
        <v>623</v>
      </c>
      <c r="G73" s="5">
        <v>4</v>
      </c>
      <c r="H73" s="5">
        <v>21</v>
      </c>
      <c r="I73" s="5">
        <v>922</v>
      </c>
      <c r="J73" s="5">
        <v>13</v>
      </c>
      <c r="K73" s="5">
        <v>961</v>
      </c>
    </row>
    <row r="74" spans="1:11" ht="17.25" thickBot="1">
      <c r="A74" s="3"/>
      <c r="B74" s="3" t="s">
        <v>7040</v>
      </c>
      <c r="C74" s="4">
        <v>1113</v>
      </c>
      <c r="D74" s="5">
        <v>621</v>
      </c>
      <c r="E74" s="5">
        <v>153</v>
      </c>
      <c r="F74" s="5">
        <v>451</v>
      </c>
      <c r="G74" s="5">
        <v>2</v>
      </c>
      <c r="H74" s="5">
        <v>10</v>
      </c>
      <c r="I74" s="5">
        <v>616</v>
      </c>
      <c r="J74" s="5">
        <v>5</v>
      </c>
      <c r="K74" s="5">
        <v>492</v>
      </c>
    </row>
    <row r="75" spans="1:11" ht="17.25" thickBot="1">
      <c r="A75" s="3"/>
      <c r="B75" s="3" t="s">
        <v>7039</v>
      </c>
      <c r="C75" s="4">
        <v>1894</v>
      </c>
      <c r="D75" s="5">
        <v>955</v>
      </c>
      <c r="E75" s="5">
        <v>221</v>
      </c>
      <c r="F75" s="5">
        <v>693</v>
      </c>
      <c r="G75" s="5">
        <v>7</v>
      </c>
      <c r="H75" s="5">
        <v>20</v>
      </c>
      <c r="I75" s="5">
        <v>941</v>
      </c>
      <c r="J75" s="5">
        <v>14</v>
      </c>
      <c r="K75" s="5">
        <v>939</v>
      </c>
    </row>
    <row r="76" spans="1:11" ht="17.25" thickBot="1">
      <c r="A76" s="3" t="s">
        <v>7038</v>
      </c>
      <c r="B76" s="3" t="s">
        <v>36</v>
      </c>
      <c r="C76" s="4">
        <v>16719</v>
      </c>
      <c r="D76" s="4">
        <v>10416</v>
      </c>
      <c r="E76" s="4">
        <v>4051</v>
      </c>
      <c r="F76" s="4">
        <v>5833</v>
      </c>
      <c r="G76" s="5">
        <v>112</v>
      </c>
      <c r="H76" s="5">
        <v>295</v>
      </c>
      <c r="I76" s="4">
        <v>10291</v>
      </c>
      <c r="J76" s="5">
        <v>125</v>
      </c>
      <c r="K76" s="4">
        <v>6303</v>
      </c>
    </row>
    <row r="77" spans="1:11" ht="23.25" thickBot="1">
      <c r="A77" s="3"/>
      <c r="B77" s="3" t="s">
        <v>37</v>
      </c>
      <c r="C77" s="4">
        <v>3900</v>
      </c>
      <c r="D77" s="4">
        <v>3900</v>
      </c>
      <c r="E77" s="4">
        <v>1852</v>
      </c>
      <c r="F77" s="4">
        <v>1884</v>
      </c>
      <c r="G77" s="5">
        <v>36</v>
      </c>
      <c r="H77" s="5">
        <v>103</v>
      </c>
      <c r="I77" s="4">
        <v>3875</v>
      </c>
      <c r="J77" s="5">
        <v>25</v>
      </c>
      <c r="K77" s="5">
        <v>0</v>
      </c>
    </row>
    <row r="78" spans="1:11" ht="17.25" thickBot="1">
      <c r="A78" s="3"/>
      <c r="B78" s="3" t="s">
        <v>7037</v>
      </c>
      <c r="C78" s="4">
        <v>3017</v>
      </c>
      <c r="D78" s="4">
        <v>1379</v>
      </c>
      <c r="E78" s="5">
        <v>454</v>
      </c>
      <c r="F78" s="5">
        <v>828</v>
      </c>
      <c r="G78" s="5">
        <v>16</v>
      </c>
      <c r="H78" s="5">
        <v>59</v>
      </c>
      <c r="I78" s="4">
        <v>1357</v>
      </c>
      <c r="J78" s="5">
        <v>22</v>
      </c>
      <c r="K78" s="4">
        <v>1638</v>
      </c>
    </row>
    <row r="79" spans="1:11" ht="17.25" thickBot="1">
      <c r="A79" s="3"/>
      <c r="B79" s="3" t="s">
        <v>7036</v>
      </c>
      <c r="C79" s="4">
        <v>2383</v>
      </c>
      <c r="D79" s="4">
        <v>1181</v>
      </c>
      <c r="E79" s="5">
        <v>370</v>
      </c>
      <c r="F79" s="5">
        <v>746</v>
      </c>
      <c r="G79" s="5">
        <v>18</v>
      </c>
      <c r="H79" s="5">
        <v>27</v>
      </c>
      <c r="I79" s="4">
        <v>1161</v>
      </c>
      <c r="J79" s="5">
        <v>20</v>
      </c>
      <c r="K79" s="4">
        <v>1202</v>
      </c>
    </row>
    <row r="80" spans="1:11" ht="17.25" thickBot="1">
      <c r="A80" s="3"/>
      <c r="B80" s="3" t="s">
        <v>7035</v>
      </c>
      <c r="C80" s="4">
        <v>3400</v>
      </c>
      <c r="D80" s="4">
        <v>1770</v>
      </c>
      <c r="E80" s="5">
        <v>572</v>
      </c>
      <c r="F80" s="4">
        <v>1108</v>
      </c>
      <c r="G80" s="5">
        <v>20</v>
      </c>
      <c r="H80" s="5">
        <v>37</v>
      </c>
      <c r="I80" s="4">
        <v>1737</v>
      </c>
      <c r="J80" s="5">
        <v>33</v>
      </c>
      <c r="K80" s="4">
        <v>1630</v>
      </c>
    </row>
    <row r="81" spans="1:11" ht="17.25" thickBot="1">
      <c r="A81" s="3"/>
      <c r="B81" s="3" t="s">
        <v>7034</v>
      </c>
      <c r="C81" s="4">
        <v>1816</v>
      </c>
      <c r="D81" s="5">
        <v>937</v>
      </c>
      <c r="E81" s="5">
        <v>261</v>
      </c>
      <c r="F81" s="5">
        <v>615</v>
      </c>
      <c r="G81" s="5">
        <v>16</v>
      </c>
      <c r="H81" s="5">
        <v>29</v>
      </c>
      <c r="I81" s="5">
        <v>921</v>
      </c>
      <c r="J81" s="5">
        <v>16</v>
      </c>
      <c r="K81" s="5">
        <v>879</v>
      </c>
    </row>
    <row r="82" spans="1:11" ht="17.25" thickBot="1">
      <c r="A82" s="3"/>
      <c r="B82" s="3" t="s">
        <v>7033</v>
      </c>
      <c r="C82" s="4">
        <v>2203</v>
      </c>
      <c r="D82" s="4">
        <v>1249</v>
      </c>
      <c r="E82" s="5">
        <v>542</v>
      </c>
      <c r="F82" s="5">
        <v>652</v>
      </c>
      <c r="G82" s="5">
        <v>6</v>
      </c>
      <c r="H82" s="5">
        <v>40</v>
      </c>
      <c r="I82" s="4">
        <v>1240</v>
      </c>
      <c r="J82" s="5">
        <v>9</v>
      </c>
      <c r="K82" s="5">
        <v>954</v>
      </c>
    </row>
    <row r="83" spans="1:11" ht="17.25" thickBot="1">
      <c r="A83" s="3" t="s">
        <v>7032</v>
      </c>
      <c r="B83" s="3" t="s">
        <v>36</v>
      </c>
      <c r="C83" s="4">
        <v>1670</v>
      </c>
      <c r="D83" s="4">
        <v>1249</v>
      </c>
      <c r="E83" s="5">
        <v>404</v>
      </c>
      <c r="F83" s="5">
        <v>787</v>
      </c>
      <c r="G83" s="5">
        <v>10</v>
      </c>
      <c r="H83" s="5">
        <v>31</v>
      </c>
      <c r="I83" s="4">
        <v>1232</v>
      </c>
      <c r="J83" s="5">
        <v>17</v>
      </c>
      <c r="K83" s="5">
        <v>421</v>
      </c>
    </row>
    <row r="84" spans="1:11" ht="23.25" thickBot="1">
      <c r="A84" s="3"/>
      <c r="B84" s="3" t="s">
        <v>37</v>
      </c>
      <c r="C84" s="5">
        <v>539</v>
      </c>
      <c r="D84" s="5">
        <v>539</v>
      </c>
      <c r="E84" s="5">
        <v>239</v>
      </c>
      <c r="F84" s="5">
        <v>277</v>
      </c>
      <c r="G84" s="5">
        <v>6</v>
      </c>
      <c r="H84" s="5">
        <v>12</v>
      </c>
      <c r="I84" s="5">
        <v>534</v>
      </c>
      <c r="J84" s="5">
        <v>5</v>
      </c>
      <c r="K84" s="5">
        <v>0</v>
      </c>
    </row>
    <row r="85" spans="1:11" ht="17.25" thickBot="1">
      <c r="A85" s="3"/>
      <c r="B85" s="3" t="s">
        <v>7031</v>
      </c>
      <c r="C85" s="5">
        <v>668</v>
      </c>
      <c r="D85" s="5">
        <v>394</v>
      </c>
      <c r="E85" s="5">
        <v>95</v>
      </c>
      <c r="F85" s="5">
        <v>278</v>
      </c>
      <c r="G85" s="5">
        <v>1</v>
      </c>
      <c r="H85" s="5">
        <v>11</v>
      </c>
      <c r="I85" s="5">
        <v>385</v>
      </c>
      <c r="J85" s="5">
        <v>9</v>
      </c>
      <c r="K85" s="5">
        <v>274</v>
      </c>
    </row>
    <row r="86" spans="1:11" ht="17.25" thickBot="1">
      <c r="A86" s="3"/>
      <c r="B86" s="3" t="s">
        <v>7030</v>
      </c>
      <c r="C86" s="5">
        <v>463</v>
      </c>
      <c r="D86" s="5">
        <v>316</v>
      </c>
      <c r="E86" s="5">
        <v>70</v>
      </c>
      <c r="F86" s="5">
        <v>232</v>
      </c>
      <c r="G86" s="5">
        <v>3</v>
      </c>
      <c r="H86" s="5">
        <v>8</v>
      </c>
      <c r="I86" s="5">
        <v>313</v>
      </c>
      <c r="J86" s="5">
        <v>3</v>
      </c>
      <c r="K86" s="5">
        <v>147</v>
      </c>
    </row>
    <row r="87" spans="1:11" ht="17.25" thickBot="1">
      <c r="A87" s="3" t="s">
        <v>7029</v>
      </c>
      <c r="B87" s="3" t="s">
        <v>36</v>
      </c>
      <c r="C87" s="4">
        <v>14794</v>
      </c>
      <c r="D87" s="4">
        <v>9747</v>
      </c>
      <c r="E87" s="4">
        <v>4002</v>
      </c>
      <c r="F87" s="4">
        <v>5217</v>
      </c>
      <c r="G87" s="5">
        <v>100</v>
      </c>
      <c r="H87" s="5">
        <v>286</v>
      </c>
      <c r="I87" s="4">
        <v>9605</v>
      </c>
      <c r="J87" s="5">
        <v>142</v>
      </c>
      <c r="K87" s="4">
        <v>5047</v>
      </c>
    </row>
    <row r="88" spans="1:11" ht="23.25" thickBot="1">
      <c r="A88" s="3"/>
      <c r="B88" s="3" t="s">
        <v>37</v>
      </c>
      <c r="C88" s="4">
        <v>2605</v>
      </c>
      <c r="D88" s="4">
        <v>2605</v>
      </c>
      <c r="E88" s="4">
        <v>1262</v>
      </c>
      <c r="F88" s="4">
        <v>1235</v>
      </c>
      <c r="G88" s="5">
        <v>19</v>
      </c>
      <c r="H88" s="5">
        <v>60</v>
      </c>
      <c r="I88" s="4">
        <v>2576</v>
      </c>
      <c r="J88" s="5">
        <v>29</v>
      </c>
      <c r="K88" s="5">
        <v>0</v>
      </c>
    </row>
    <row r="89" spans="1:11" ht="17.25" thickBot="1">
      <c r="A89" s="3"/>
      <c r="B89" s="3" t="s">
        <v>7028</v>
      </c>
      <c r="C89" s="4">
        <v>1362</v>
      </c>
      <c r="D89" s="5">
        <v>704</v>
      </c>
      <c r="E89" s="5">
        <v>176</v>
      </c>
      <c r="F89" s="5">
        <v>487</v>
      </c>
      <c r="G89" s="5">
        <v>10</v>
      </c>
      <c r="H89" s="5">
        <v>9</v>
      </c>
      <c r="I89" s="5">
        <v>682</v>
      </c>
      <c r="J89" s="5">
        <v>22</v>
      </c>
      <c r="K89" s="5">
        <v>658</v>
      </c>
    </row>
    <row r="90" spans="1:11" ht="17.25" thickBot="1">
      <c r="A90" s="3"/>
      <c r="B90" s="3" t="s">
        <v>7027</v>
      </c>
      <c r="C90" s="4">
        <v>1792</v>
      </c>
      <c r="D90" s="4">
        <v>1085</v>
      </c>
      <c r="E90" s="5">
        <v>325</v>
      </c>
      <c r="F90" s="5">
        <v>691</v>
      </c>
      <c r="G90" s="5">
        <v>12</v>
      </c>
      <c r="H90" s="5">
        <v>46</v>
      </c>
      <c r="I90" s="4">
        <v>1074</v>
      </c>
      <c r="J90" s="5">
        <v>11</v>
      </c>
      <c r="K90" s="5">
        <v>707</v>
      </c>
    </row>
    <row r="91" spans="1:11" ht="17.25" thickBot="1">
      <c r="A91" s="3"/>
      <c r="B91" s="3" t="s">
        <v>7026</v>
      </c>
      <c r="C91" s="4">
        <v>2739</v>
      </c>
      <c r="D91" s="4">
        <v>1750</v>
      </c>
      <c r="E91" s="5">
        <v>681</v>
      </c>
      <c r="F91" s="5">
        <v>999</v>
      </c>
      <c r="G91" s="5">
        <v>15</v>
      </c>
      <c r="H91" s="5">
        <v>38</v>
      </c>
      <c r="I91" s="4">
        <v>1733</v>
      </c>
      <c r="J91" s="5">
        <v>17</v>
      </c>
      <c r="K91" s="5">
        <v>989</v>
      </c>
    </row>
    <row r="92" spans="1:11" ht="17.25" thickBot="1">
      <c r="A92" s="3"/>
      <c r="B92" s="3" t="s">
        <v>7025</v>
      </c>
      <c r="C92" s="4">
        <v>2944</v>
      </c>
      <c r="D92" s="4">
        <v>1853</v>
      </c>
      <c r="E92" s="5">
        <v>825</v>
      </c>
      <c r="F92" s="5">
        <v>920</v>
      </c>
      <c r="G92" s="5">
        <v>18</v>
      </c>
      <c r="H92" s="5">
        <v>61</v>
      </c>
      <c r="I92" s="4">
        <v>1824</v>
      </c>
      <c r="J92" s="5">
        <v>29</v>
      </c>
      <c r="K92" s="4">
        <v>1091</v>
      </c>
    </row>
    <row r="93" spans="1:11" ht="17.25" thickBot="1">
      <c r="A93" s="3"/>
      <c r="B93" s="3" t="s">
        <v>7024</v>
      </c>
      <c r="C93" s="4">
        <v>3352</v>
      </c>
      <c r="D93" s="4">
        <v>1750</v>
      </c>
      <c r="E93" s="5">
        <v>733</v>
      </c>
      <c r="F93" s="5">
        <v>885</v>
      </c>
      <c r="G93" s="5">
        <v>26</v>
      </c>
      <c r="H93" s="5">
        <v>72</v>
      </c>
      <c r="I93" s="4">
        <v>1716</v>
      </c>
      <c r="J93" s="5">
        <v>34</v>
      </c>
      <c r="K93" s="4">
        <v>1602</v>
      </c>
    </row>
    <row r="94" spans="1:11" ht="23.25" thickBot="1">
      <c r="A94" s="3" t="s">
        <v>97</v>
      </c>
      <c r="B94" s="3"/>
      <c r="C94" s="5">
        <v>0</v>
      </c>
      <c r="D94" s="5">
        <v>5</v>
      </c>
      <c r="E94" s="5">
        <v>1</v>
      </c>
      <c r="F94" s="5">
        <v>3</v>
      </c>
      <c r="G94" s="5">
        <v>0</v>
      </c>
      <c r="H94" s="5">
        <v>0</v>
      </c>
      <c r="I94" s="5">
        <v>4</v>
      </c>
      <c r="J94" s="5">
        <v>1</v>
      </c>
      <c r="K94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EE925-6092-4273-A106-50307A528317}">
  <sheetPr>
    <tabColor theme="7" tint="0.59999389629810485"/>
  </sheetPr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7152</v>
      </c>
      <c r="F3" s="26" t="s">
        <v>7151</v>
      </c>
      <c r="G3" s="26" t="s">
        <v>7150</v>
      </c>
      <c r="H3" s="26" t="s">
        <v>1320</v>
      </c>
      <c r="I3" s="26" t="s">
        <v>7149</v>
      </c>
      <c r="J3" s="26" t="s">
        <v>7148</v>
      </c>
      <c r="K3" s="44"/>
      <c r="L3" s="26"/>
      <c r="M3" s="44"/>
      <c r="U3" t="s">
        <v>3</v>
      </c>
      <c r="V3" t="str">
        <f t="shared" si="0"/>
        <v>홍성국</v>
      </c>
      <c r="W3" t="str">
        <f t="shared" si="0"/>
        <v>김중로</v>
      </c>
      <c r="X3" t="str">
        <f t="shared" si="0"/>
        <v>이혁재</v>
      </c>
    </row>
    <row r="4" spans="1:24" ht="17.25" thickBot="1">
      <c r="A4" s="3" t="s">
        <v>30</v>
      </c>
      <c r="B4" s="3"/>
      <c r="C4" s="4">
        <v>142033</v>
      </c>
      <c r="D4" s="4">
        <v>100062</v>
      </c>
      <c r="E4" s="4">
        <v>55947</v>
      </c>
      <c r="F4" s="4">
        <v>32496</v>
      </c>
      <c r="G4" s="4">
        <v>5522</v>
      </c>
      <c r="H4" s="5">
        <v>507</v>
      </c>
      <c r="I4" s="4">
        <v>1167</v>
      </c>
      <c r="J4" s="4">
        <v>3458</v>
      </c>
      <c r="K4" s="4">
        <v>99097</v>
      </c>
      <c r="L4" s="5">
        <v>965</v>
      </c>
      <c r="M4" s="4">
        <v>41971</v>
      </c>
      <c r="V4" s="8"/>
      <c r="W4" s="8"/>
      <c r="X4" s="8"/>
    </row>
    <row r="5" spans="1:24" ht="23.25" thickBot="1">
      <c r="A5" s="3" t="s">
        <v>31</v>
      </c>
      <c r="B5" s="3"/>
      <c r="C5" s="5">
        <v>222</v>
      </c>
      <c r="D5" s="5">
        <v>215</v>
      </c>
      <c r="E5" s="5">
        <v>101</v>
      </c>
      <c r="F5" s="5">
        <v>80</v>
      </c>
      <c r="G5" s="5">
        <v>9</v>
      </c>
      <c r="H5" s="5">
        <v>6</v>
      </c>
      <c r="I5" s="5">
        <v>6</v>
      </c>
      <c r="J5" s="5">
        <v>7</v>
      </c>
      <c r="K5" s="5">
        <v>209</v>
      </c>
      <c r="L5" s="5">
        <v>6</v>
      </c>
      <c r="M5" s="5">
        <v>7</v>
      </c>
      <c r="T5" t="s">
        <v>2929</v>
      </c>
      <c r="U5">
        <f>SUMIF($A:$A,"합계",D:D)</f>
        <v>100062</v>
      </c>
      <c r="V5">
        <f>SUMIF($A:$A,"합계",E:E)</f>
        <v>55947</v>
      </c>
      <c r="W5">
        <f>SUMIF($A:$A,"합계",F:F)</f>
        <v>32496</v>
      </c>
      <c r="X5">
        <f>SUMIF($A:$A,"합계",G:G)</f>
        <v>5522</v>
      </c>
    </row>
    <row r="6" spans="1:24" ht="23.25" thickBot="1">
      <c r="A6" s="3" t="s">
        <v>32</v>
      </c>
      <c r="B6" s="3"/>
      <c r="C6" s="4">
        <v>14566</v>
      </c>
      <c r="D6" s="4">
        <v>14559</v>
      </c>
      <c r="E6" s="4">
        <v>8806</v>
      </c>
      <c r="F6" s="4">
        <v>4226</v>
      </c>
      <c r="G6" s="5">
        <v>659</v>
      </c>
      <c r="H6" s="5">
        <v>91</v>
      </c>
      <c r="I6" s="5">
        <v>187</v>
      </c>
      <c r="J6" s="5">
        <v>387</v>
      </c>
      <c r="K6" s="4">
        <v>14356</v>
      </c>
      <c r="L6" s="5">
        <v>203</v>
      </c>
      <c r="M6" s="5">
        <v>7</v>
      </c>
      <c r="T6" t="s">
        <v>2930</v>
      </c>
      <c r="U6">
        <f>U5-U7</f>
        <v>50410</v>
      </c>
      <c r="V6">
        <f>V5-V7</f>
        <v>25373</v>
      </c>
      <c r="W6">
        <f>W5-W7</f>
        <v>18618</v>
      </c>
      <c r="X6">
        <f>X5-X7</f>
        <v>3110</v>
      </c>
    </row>
    <row r="7" spans="1:24" ht="23.25" thickBot="1">
      <c r="A7" s="3" t="s">
        <v>33</v>
      </c>
      <c r="B7" s="3"/>
      <c r="C7" s="5">
        <v>595</v>
      </c>
      <c r="D7" s="5">
        <v>118</v>
      </c>
      <c r="E7" s="5">
        <v>78</v>
      </c>
      <c r="F7" s="5">
        <v>32</v>
      </c>
      <c r="G7" s="5">
        <v>4</v>
      </c>
      <c r="H7" s="5">
        <v>0</v>
      </c>
      <c r="I7" s="5">
        <v>1</v>
      </c>
      <c r="J7" s="5">
        <v>2</v>
      </c>
      <c r="K7" s="5">
        <v>117</v>
      </c>
      <c r="L7" s="5">
        <v>1</v>
      </c>
      <c r="M7" s="5">
        <v>477</v>
      </c>
      <c r="T7" t="s">
        <v>2931</v>
      </c>
      <c r="U7">
        <f>U11+U10+U9</f>
        <v>49652</v>
      </c>
      <c r="V7">
        <f>V11+V10+V9</f>
        <v>30574</v>
      </c>
      <c r="W7">
        <f>W11+W10+W9</f>
        <v>13878</v>
      </c>
      <c r="X7">
        <f>X11+X10+X9</f>
        <v>2412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7</v>
      </c>
      <c r="L8" s="5">
        <v>0</v>
      </c>
      <c r="M8" s="5">
        <v>-7</v>
      </c>
      <c r="V8" s="8"/>
      <c r="W8" s="8"/>
      <c r="X8" s="8"/>
    </row>
    <row r="9" spans="1:24" ht="17.25" thickBot="1">
      <c r="A9" s="3" t="s">
        <v>7147</v>
      </c>
      <c r="B9" s="3" t="s">
        <v>36</v>
      </c>
      <c r="C9" s="4">
        <v>5261</v>
      </c>
      <c r="D9" s="4">
        <v>3123</v>
      </c>
      <c r="E9" s="4">
        <v>1366</v>
      </c>
      <c r="F9" s="4">
        <v>1475</v>
      </c>
      <c r="G9" s="5">
        <v>124</v>
      </c>
      <c r="H9" s="5">
        <v>33</v>
      </c>
      <c r="I9" s="5">
        <v>18</v>
      </c>
      <c r="J9" s="5">
        <v>59</v>
      </c>
      <c r="K9" s="4">
        <v>3075</v>
      </c>
      <c r="L9" s="5">
        <v>48</v>
      </c>
      <c r="M9" s="4">
        <v>2138</v>
      </c>
      <c r="T9" t="s">
        <v>2934</v>
      </c>
      <c r="U9">
        <f>SUMIF($A:$A,"거소·선상투표",D:D)+SUMIF($A:$A,"국외부재자투표",D:D)+SUMIF($A:$A,"국외부재자투표(공관)",D:D)</f>
        <v>340</v>
      </c>
      <c r="V9">
        <f t="shared" ref="V9:X11" si="1">SUMIF($A:$A,"거소·선상투표",E:E)+SUMIF($A:$A,"국외부재자투표",E:E)+SUMIF($A:$A,"국외부재자투표(공관)",E:E)</f>
        <v>183</v>
      </c>
      <c r="W9">
        <f t="shared" si="1"/>
        <v>115</v>
      </c>
      <c r="X9">
        <f t="shared" si="1"/>
        <v>13</v>
      </c>
    </row>
    <row r="10" spans="1:24" ht="23.25" thickBot="1">
      <c r="A10" s="3"/>
      <c r="B10" s="3" t="s">
        <v>37</v>
      </c>
      <c r="C10" s="4">
        <v>1473</v>
      </c>
      <c r="D10" s="4">
        <v>1473</v>
      </c>
      <c r="E10" s="5">
        <v>732</v>
      </c>
      <c r="F10" s="5">
        <v>619</v>
      </c>
      <c r="G10" s="5">
        <v>43</v>
      </c>
      <c r="H10" s="5">
        <v>14</v>
      </c>
      <c r="I10" s="5">
        <v>8</v>
      </c>
      <c r="J10" s="5">
        <v>31</v>
      </c>
      <c r="K10" s="4">
        <v>1447</v>
      </c>
      <c r="L10" s="5">
        <v>26</v>
      </c>
      <c r="M10" s="5">
        <v>0</v>
      </c>
      <c r="T10" t="s">
        <v>2932</v>
      </c>
      <c r="U10">
        <f>SUMIF($B:$B,"관내사전투표",D:D)</f>
        <v>34753</v>
      </c>
      <c r="V10">
        <f t="shared" ref="V10:X12" si="2">SUMIF($B:$B,"관내사전투표",E:E)</f>
        <v>21585</v>
      </c>
      <c r="W10">
        <f t="shared" si="2"/>
        <v>9537</v>
      </c>
      <c r="X10">
        <f t="shared" si="2"/>
        <v>1740</v>
      </c>
    </row>
    <row r="11" spans="1:24" ht="17.25" thickBot="1">
      <c r="A11" s="3"/>
      <c r="B11" s="3" t="s">
        <v>7146</v>
      </c>
      <c r="C11" s="4">
        <v>2631</v>
      </c>
      <c r="D11" s="4">
        <v>1082</v>
      </c>
      <c r="E11" s="5">
        <v>422</v>
      </c>
      <c r="F11" s="5">
        <v>550</v>
      </c>
      <c r="G11" s="5">
        <v>55</v>
      </c>
      <c r="H11" s="5">
        <v>13</v>
      </c>
      <c r="I11" s="5">
        <v>8</v>
      </c>
      <c r="J11" s="5">
        <v>22</v>
      </c>
      <c r="K11" s="4">
        <v>1070</v>
      </c>
      <c r="L11" s="5">
        <v>12</v>
      </c>
      <c r="M11" s="4">
        <v>1549</v>
      </c>
      <c r="T11" t="s">
        <v>2933</v>
      </c>
      <c r="U11">
        <f>SUMIF($A:$A,"관외사전투표",D:D)</f>
        <v>14559</v>
      </c>
      <c r="V11">
        <f t="shared" ref="V11:X13" si="3">SUMIF($A:$A,"관외사전투표",E:E)</f>
        <v>8806</v>
      </c>
      <c r="W11">
        <f t="shared" si="3"/>
        <v>4226</v>
      </c>
      <c r="X11">
        <f t="shared" si="3"/>
        <v>659</v>
      </c>
    </row>
    <row r="12" spans="1:24" ht="17.25" thickBot="1">
      <c r="A12" s="3"/>
      <c r="B12" s="3" t="s">
        <v>7145</v>
      </c>
      <c r="C12" s="4">
        <v>1157</v>
      </c>
      <c r="D12" s="5">
        <v>568</v>
      </c>
      <c r="E12" s="5">
        <v>212</v>
      </c>
      <c r="F12" s="5">
        <v>306</v>
      </c>
      <c r="G12" s="5">
        <v>26</v>
      </c>
      <c r="H12" s="5">
        <v>6</v>
      </c>
      <c r="I12" s="5">
        <v>2</v>
      </c>
      <c r="J12" s="5">
        <v>6</v>
      </c>
      <c r="K12" s="5">
        <v>558</v>
      </c>
      <c r="L12" s="5">
        <v>10</v>
      </c>
      <c r="M12" s="5">
        <v>589</v>
      </c>
    </row>
    <row r="13" spans="1:24" ht="17.25" thickBot="1">
      <c r="A13" s="3" t="s">
        <v>7144</v>
      </c>
      <c r="B13" s="3" t="s">
        <v>36</v>
      </c>
      <c r="C13" s="4">
        <v>7469</v>
      </c>
      <c r="D13" s="4">
        <v>4656</v>
      </c>
      <c r="E13" s="4">
        <v>1858</v>
      </c>
      <c r="F13" s="4">
        <v>2364</v>
      </c>
      <c r="G13" s="5">
        <v>180</v>
      </c>
      <c r="H13" s="5">
        <v>45</v>
      </c>
      <c r="I13" s="5">
        <v>57</v>
      </c>
      <c r="J13" s="5">
        <v>87</v>
      </c>
      <c r="K13" s="4">
        <v>4591</v>
      </c>
      <c r="L13" s="5">
        <v>65</v>
      </c>
      <c r="M13" s="4">
        <v>2813</v>
      </c>
    </row>
    <row r="14" spans="1:24" ht="23.25" thickBot="1">
      <c r="A14" s="3"/>
      <c r="B14" s="3" t="s">
        <v>37</v>
      </c>
      <c r="C14" s="4">
        <v>1992</v>
      </c>
      <c r="D14" s="4">
        <v>1992</v>
      </c>
      <c r="E14" s="5">
        <v>965</v>
      </c>
      <c r="F14" s="5">
        <v>849</v>
      </c>
      <c r="G14" s="5">
        <v>76</v>
      </c>
      <c r="H14" s="5">
        <v>10</v>
      </c>
      <c r="I14" s="5">
        <v>25</v>
      </c>
      <c r="J14" s="5">
        <v>42</v>
      </c>
      <c r="K14" s="4">
        <v>1967</v>
      </c>
      <c r="L14" s="5">
        <v>25</v>
      </c>
      <c r="M14" s="5">
        <v>0</v>
      </c>
      <c r="U14" s="8"/>
      <c r="V14" s="8"/>
      <c r="W14" s="8"/>
      <c r="X14" s="8"/>
    </row>
    <row r="15" spans="1:24" ht="17.25" thickBot="1">
      <c r="A15" s="3"/>
      <c r="B15" s="3" t="s">
        <v>7143</v>
      </c>
      <c r="C15" s="4">
        <v>2345</v>
      </c>
      <c r="D15" s="4">
        <v>1007</v>
      </c>
      <c r="E15" s="5">
        <v>378</v>
      </c>
      <c r="F15" s="5">
        <v>508</v>
      </c>
      <c r="G15" s="5">
        <v>54</v>
      </c>
      <c r="H15" s="5">
        <v>19</v>
      </c>
      <c r="I15" s="5">
        <v>14</v>
      </c>
      <c r="J15" s="5">
        <v>19</v>
      </c>
      <c r="K15" s="5">
        <v>992</v>
      </c>
      <c r="L15" s="5">
        <v>15</v>
      </c>
      <c r="M15" s="4">
        <v>1338</v>
      </c>
      <c r="U15" s="8"/>
      <c r="V15" s="8"/>
      <c r="W15" s="8"/>
      <c r="X15" s="8"/>
    </row>
    <row r="16" spans="1:24" ht="17.25" thickBot="1">
      <c r="A16" s="3"/>
      <c r="B16" s="3" t="s">
        <v>7142</v>
      </c>
      <c r="C16" s="4">
        <v>1032</v>
      </c>
      <c r="D16" s="5">
        <v>550</v>
      </c>
      <c r="E16" s="5">
        <v>169</v>
      </c>
      <c r="F16" s="5">
        <v>346</v>
      </c>
      <c r="G16" s="5">
        <v>10</v>
      </c>
      <c r="H16" s="5">
        <v>3</v>
      </c>
      <c r="I16" s="5">
        <v>3</v>
      </c>
      <c r="J16" s="5">
        <v>13</v>
      </c>
      <c r="K16" s="5">
        <v>544</v>
      </c>
      <c r="L16" s="5">
        <v>6</v>
      </c>
      <c r="M16" s="5">
        <v>482</v>
      </c>
    </row>
    <row r="17" spans="1:13" ht="17.25" thickBot="1">
      <c r="A17" s="3"/>
      <c r="B17" s="3" t="s">
        <v>7141</v>
      </c>
      <c r="C17" s="4">
        <v>1175</v>
      </c>
      <c r="D17" s="5">
        <v>606</v>
      </c>
      <c r="E17" s="5">
        <v>204</v>
      </c>
      <c r="F17" s="5">
        <v>343</v>
      </c>
      <c r="G17" s="5">
        <v>21</v>
      </c>
      <c r="H17" s="5">
        <v>5</v>
      </c>
      <c r="I17" s="5">
        <v>11</v>
      </c>
      <c r="J17" s="5">
        <v>11</v>
      </c>
      <c r="K17" s="5">
        <v>595</v>
      </c>
      <c r="L17" s="5">
        <v>11</v>
      </c>
      <c r="M17" s="5">
        <v>569</v>
      </c>
    </row>
    <row r="18" spans="1:13" ht="17.25" thickBot="1">
      <c r="A18" s="3"/>
      <c r="B18" s="3" t="s">
        <v>7140</v>
      </c>
      <c r="C18" s="5">
        <v>925</v>
      </c>
      <c r="D18" s="5">
        <v>501</v>
      </c>
      <c r="E18" s="5">
        <v>142</v>
      </c>
      <c r="F18" s="5">
        <v>318</v>
      </c>
      <c r="G18" s="5">
        <v>19</v>
      </c>
      <c r="H18" s="5">
        <v>8</v>
      </c>
      <c r="I18" s="5">
        <v>4</v>
      </c>
      <c r="J18" s="5">
        <v>2</v>
      </c>
      <c r="K18" s="5">
        <v>493</v>
      </c>
      <c r="L18" s="5">
        <v>8</v>
      </c>
      <c r="M18" s="5">
        <v>424</v>
      </c>
    </row>
    <row r="19" spans="1:13" ht="17.25" thickBot="1">
      <c r="A19" s="3" t="s">
        <v>7139</v>
      </c>
      <c r="B19" s="3" t="s">
        <v>36</v>
      </c>
      <c r="C19" s="4">
        <v>5233</v>
      </c>
      <c r="D19" s="4">
        <v>2884</v>
      </c>
      <c r="E19" s="4">
        <v>1353</v>
      </c>
      <c r="F19" s="4">
        <v>1297</v>
      </c>
      <c r="G19" s="5">
        <v>80</v>
      </c>
      <c r="H19" s="5">
        <v>28</v>
      </c>
      <c r="I19" s="5">
        <v>28</v>
      </c>
      <c r="J19" s="5">
        <v>66</v>
      </c>
      <c r="K19" s="4">
        <v>2852</v>
      </c>
      <c r="L19" s="5">
        <v>32</v>
      </c>
      <c r="M19" s="4">
        <v>2349</v>
      </c>
    </row>
    <row r="20" spans="1:13" ht="23.25" thickBot="1">
      <c r="A20" s="3"/>
      <c r="B20" s="3" t="s">
        <v>37</v>
      </c>
      <c r="C20" s="4">
        <v>1175</v>
      </c>
      <c r="D20" s="4">
        <v>1175</v>
      </c>
      <c r="E20" s="5">
        <v>664</v>
      </c>
      <c r="F20" s="5">
        <v>420</v>
      </c>
      <c r="G20" s="5">
        <v>33</v>
      </c>
      <c r="H20" s="5">
        <v>6</v>
      </c>
      <c r="I20" s="5">
        <v>12</v>
      </c>
      <c r="J20" s="5">
        <v>30</v>
      </c>
      <c r="K20" s="4">
        <v>1165</v>
      </c>
      <c r="L20" s="5">
        <v>10</v>
      </c>
      <c r="M20" s="5">
        <v>0</v>
      </c>
    </row>
    <row r="21" spans="1:13" ht="17.25" thickBot="1">
      <c r="A21" s="3"/>
      <c r="B21" s="3" t="s">
        <v>7138</v>
      </c>
      <c r="C21" s="4">
        <v>1831</v>
      </c>
      <c r="D21" s="5">
        <v>748</v>
      </c>
      <c r="E21" s="5">
        <v>293</v>
      </c>
      <c r="F21" s="5">
        <v>387</v>
      </c>
      <c r="G21" s="5">
        <v>22</v>
      </c>
      <c r="H21" s="5">
        <v>11</v>
      </c>
      <c r="I21" s="5">
        <v>6</v>
      </c>
      <c r="J21" s="5">
        <v>19</v>
      </c>
      <c r="K21" s="5">
        <v>738</v>
      </c>
      <c r="L21" s="5">
        <v>10</v>
      </c>
      <c r="M21" s="4">
        <v>1083</v>
      </c>
    </row>
    <row r="22" spans="1:13" ht="17.25" thickBot="1">
      <c r="A22" s="3"/>
      <c r="B22" s="3" t="s">
        <v>7137</v>
      </c>
      <c r="C22" s="4">
        <v>1740</v>
      </c>
      <c r="D22" s="5">
        <v>678</v>
      </c>
      <c r="E22" s="5">
        <v>282</v>
      </c>
      <c r="F22" s="5">
        <v>341</v>
      </c>
      <c r="G22" s="5">
        <v>17</v>
      </c>
      <c r="H22" s="5">
        <v>8</v>
      </c>
      <c r="I22" s="5">
        <v>7</v>
      </c>
      <c r="J22" s="5">
        <v>13</v>
      </c>
      <c r="K22" s="5">
        <v>668</v>
      </c>
      <c r="L22" s="5">
        <v>10</v>
      </c>
      <c r="M22" s="4">
        <v>1062</v>
      </c>
    </row>
    <row r="23" spans="1:13" ht="17.25" thickBot="1">
      <c r="A23" s="3"/>
      <c r="B23" s="3" t="s">
        <v>7136</v>
      </c>
      <c r="C23" s="5">
        <v>487</v>
      </c>
      <c r="D23" s="5">
        <v>283</v>
      </c>
      <c r="E23" s="5">
        <v>114</v>
      </c>
      <c r="F23" s="5">
        <v>149</v>
      </c>
      <c r="G23" s="5">
        <v>8</v>
      </c>
      <c r="H23" s="5">
        <v>3</v>
      </c>
      <c r="I23" s="5">
        <v>3</v>
      </c>
      <c r="J23" s="5">
        <v>4</v>
      </c>
      <c r="K23" s="5">
        <v>281</v>
      </c>
      <c r="L23" s="5">
        <v>2</v>
      </c>
      <c r="M23" s="5">
        <v>204</v>
      </c>
    </row>
    <row r="24" spans="1:13" ht="17.25" thickBot="1">
      <c r="A24" s="3" t="s">
        <v>7135</v>
      </c>
      <c r="B24" s="3" t="s">
        <v>36</v>
      </c>
      <c r="C24" s="4">
        <v>12870</v>
      </c>
      <c r="D24" s="4">
        <v>9542</v>
      </c>
      <c r="E24" s="4">
        <v>5558</v>
      </c>
      <c r="F24" s="4">
        <v>2743</v>
      </c>
      <c r="G24" s="5">
        <v>616</v>
      </c>
      <c r="H24" s="5">
        <v>36</v>
      </c>
      <c r="I24" s="5">
        <v>159</v>
      </c>
      <c r="J24" s="5">
        <v>351</v>
      </c>
      <c r="K24" s="4">
        <v>9463</v>
      </c>
      <c r="L24" s="5">
        <v>79</v>
      </c>
      <c r="M24" s="4">
        <v>3328</v>
      </c>
    </row>
    <row r="25" spans="1:13" ht="23.25" thickBot="1">
      <c r="A25" s="3"/>
      <c r="B25" s="3" t="s">
        <v>37</v>
      </c>
      <c r="C25" s="4">
        <v>4206</v>
      </c>
      <c r="D25" s="4">
        <v>4206</v>
      </c>
      <c r="E25" s="4">
        <v>2769</v>
      </c>
      <c r="F25" s="5">
        <v>945</v>
      </c>
      <c r="G25" s="5">
        <v>246</v>
      </c>
      <c r="H25" s="5">
        <v>18</v>
      </c>
      <c r="I25" s="5">
        <v>65</v>
      </c>
      <c r="J25" s="5">
        <v>142</v>
      </c>
      <c r="K25" s="4">
        <v>4185</v>
      </c>
      <c r="L25" s="5">
        <v>21</v>
      </c>
      <c r="M25" s="5">
        <v>0</v>
      </c>
    </row>
    <row r="26" spans="1:13" ht="17.25" thickBot="1">
      <c r="A26" s="3"/>
      <c r="B26" s="3" t="s">
        <v>7134</v>
      </c>
      <c r="C26" s="4">
        <v>2227</v>
      </c>
      <c r="D26" s="4">
        <v>1380</v>
      </c>
      <c r="E26" s="5">
        <v>733</v>
      </c>
      <c r="F26" s="5">
        <v>450</v>
      </c>
      <c r="G26" s="5">
        <v>101</v>
      </c>
      <c r="H26" s="5">
        <v>2</v>
      </c>
      <c r="I26" s="5">
        <v>25</v>
      </c>
      <c r="J26" s="5">
        <v>55</v>
      </c>
      <c r="K26" s="4">
        <v>1366</v>
      </c>
      <c r="L26" s="5">
        <v>14</v>
      </c>
      <c r="M26" s="5">
        <v>847</v>
      </c>
    </row>
    <row r="27" spans="1:13" ht="17.25" thickBot="1">
      <c r="A27" s="3"/>
      <c r="B27" s="3" t="s">
        <v>7133</v>
      </c>
      <c r="C27" s="4">
        <v>1862</v>
      </c>
      <c r="D27" s="4">
        <v>1216</v>
      </c>
      <c r="E27" s="5">
        <v>665</v>
      </c>
      <c r="F27" s="5">
        <v>379</v>
      </c>
      <c r="G27" s="5">
        <v>81</v>
      </c>
      <c r="H27" s="5">
        <v>5</v>
      </c>
      <c r="I27" s="5">
        <v>21</v>
      </c>
      <c r="J27" s="5">
        <v>51</v>
      </c>
      <c r="K27" s="4">
        <v>1202</v>
      </c>
      <c r="L27" s="5">
        <v>14</v>
      </c>
      <c r="M27" s="5">
        <v>646</v>
      </c>
    </row>
    <row r="28" spans="1:13" ht="17.25" thickBot="1">
      <c r="A28" s="3"/>
      <c r="B28" s="3" t="s">
        <v>7132</v>
      </c>
      <c r="C28" s="4">
        <v>1809</v>
      </c>
      <c r="D28" s="4">
        <v>1188</v>
      </c>
      <c r="E28" s="5">
        <v>612</v>
      </c>
      <c r="F28" s="5">
        <v>425</v>
      </c>
      <c r="G28" s="5">
        <v>77</v>
      </c>
      <c r="H28" s="5">
        <v>4</v>
      </c>
      <c r="I28" s="5">
        <v>20</v>
      </c>
      <c r="J28" s="5">
        <v>34</v>
      </c>
      <c r="K28" s="4">
        <v>1172</v>
      </c>
      <c r="L28" s="5">
        <v>16</v>
      </c>
      <c r="M28" s="5">
        <v>621</v>
      </c>
    </row>
    <row r="29" spans="1:13" ht="17.25" thickBot="1">
      <c r="A29" s="3"/>
      <c r="B29" s="3" t="s">
        <v>7131</v>
      </c>
      <c r="C29" s="4">
        <v>2766</v>
      </c>
      <c r="D29" s="4">
        <v>1552</v>
      </c>
      <c r="E29" s="5">
        <v>779</v>
      </c>
      <c r="F29" s="5">
        <v>544</v>
      </c>
      <c r="G29" s="5">
        <v>111</v>
      </c>
      <c r="H29" s="5">
        <v>7</v>
      </c>
      <c r="I29" s="5">
        <v>28</v>
      </c>
      <c r="J29" s="5">
        <v>69</v>
      </c>
      <c r="K29" s="4">
        <v>1538</v>
      </c>
      <c r="L29" s="5">
        <v>14</v>
      </c>
      <c r="M29" s="4">
        <v>1214</v>
      </c>
    </row>
    <row r="30" spans="1:13" ht="17.25" thickBot="1">
      <c r="A30" s="3" t="s">
        <v>7130</v>
      </c>
      <c r="B30" s="3" t="s">
        <v>36</v>
      </c>
      <c r="C30" s="4">
        <v>21222</v>
      </c>
      <c r="D30" s="4">
        <v>14740</v>
      </c>
      <c r="E30" s="4">
        <v>8173</v>
      </c>
      <c r="F30" s="4">
        <v>4596</v>
      </c>
      <c r="G30" s="5">
        <v>902</v>
      </c>
      <c r="H30" s="5">
        <v>61</v>
      </c>
      <c r="I30" s="5">
        <v>181</v>
      </c>
      <c r="J30" s="5">
        <v>681</v>
      </c>
      <c r="K30" s="4">
        <v>14594</v>
      </c>
      <c r="L30" s="5">
        <v>146</v>
      </c>
      <c r="M30" s="4">
        <v>6482</v>
      </c>
    </row>
    <row r="31" spans="1:13" ht="23.25" thickBot="1">
      <c r="A31" s="3"/>
      <c r="B31" s="3" t="s">
        <v>37</v>
      </c>
      <c r="C31" s="4">
        <v>5932</v>
      </c>
      <c r="D31" s="4">
        <v>5931</v>
      </c>
      <c r="E31" s="4">
        <v>3802</v>
      </c>
      <c r="F31" s="4">
        <v>1457</v>
      </c>
      <c r="G31" s="5">
        <v>326</v>
      </c>
      <c r="H31" s="5">
        <v>15</v>
      </c>
      <c r="I31" s="5">
        <v>71</v>
      </c>
      <c r="J31" s="5">
        <v>216</v>
      </c>
      <c r="K31" s="4">
        <v>5887</v>
      </c>
      <c r="L31" s="5">
        <v>44</v>
      </c>
      <c r="M31" s="5">
        <v>1</v>
      </c>
    </row>
    <row r="32" spans="1:13" ht="17.25" thickBot="1">
      <c r="A32" s="3"/>
      <c r="B32" s="3" t="s">
        <v>7129</v>
      </c>
      <c r="C32" s="4">
        <v>1781</v>
      </c>
      <c r="D32" s="5">
        <v>922</v>
      </c>
      <c r="E32" s="5">
        <v>502</v>
      </c>
      <c r="F32" s="5">
        <v>289</v>
      </c>
      <c r="G32" s="5">
        <v>58</v>
      </c>
      <c r="H32" s="5">
        <v>3</v>
      </c>
      <c r="I32" s="5">
        <v>11</v>
      </c>
      <c r="J32" s="5">
        <v>41</v>
      </c>
      <c r="K32" s="5">
        <v>904</v>
      </c>
      <c r="L32" s="5">
        <v>18</v>
      </c>
      <c r="M32" s="5">
        <v>859</v>
      </c>
    </row>
    <row r="33" spans="1:13" ht="17.25" thickBot="1">
      <c r="A33" s="3"/>
      <c r="B33" s="3" t="s">
        <v>7128</v>
      </c>
      <c r="C33" s="4">
        <v>2213</v>
      </c>
      <c r="D33" s="4">
        <v>1230</v>
      </c>
      <c r="E33" s="5">
        <v>516</v>
      </c>
      <c r="F33" s="5">
        <v>528</v>
      </c>
      <c r="G33" s="5">
        <v>74</v>
      </c>
      <c r="H33" s="5">
        <v>7</v>
      </c>
      <c r="I33" s="5">
        <v>17</v>
      </c>
      <c r="J33" s="5">
        <v>69</v>
      </c>
      <c r="K33" s="4">
        <v>1211</v>
      </c>
      <c r="L33" s="5">
        <v>19</v>
      </c>
      <c r="M33" s="5">
        <v>983</v>
      </c>
    </row>
    <row r="34" spans="1:13" ht="17.25" thickBot="1">
      <c r="A34" s="3"/>
      <c r="B34" s="3" t="s">
        <v>7127</v>
      </c>
      <c r="C34" s="4">
        <v>1913</v>
      </c>
      <c r="D34" s="5">
        <v>997</v>
      </c>
      <c r="E34" s="5">
        <v>514</v>
      </c>
      <c r="F34" s="5">
        <v>333</v>
      </c>
      <c r="G34" s="5">
        <v>88</v>
      </c>
      <c r="H34" s="5">
        <v>6</v>
      </c>
      <c r="I34" s="5">
        <v>8</v>
      </c>
      <c r="J34" s="5">
        <v>38</v>
      </c>
      <c r="K34" s="5">
        <v>987</v>
      </c>
      <c r="L34" s="5">
        <v>10</v>
      </c>
      <c r="M34" s="5">
        <v>916</v>
      </c>
    </row>
    <row r="35" spans="1:13" ht="17.25" thickBot="1">
      <c r="A35" s="3"/>
      <c r="B35" s="3" t="s">
        <v>7126</v>
      </c>
      <c r="C35" s="4">
        <v>2014</v>
      </c>
      <c r="D35" s="4">
        <v>1173</v>
      </c>
      <c r="E35" s="5">
        <v>587</v>
      </c>
      <c r="F35" s="5">
        <v>426</v>
      </c>
      <c r="G35" s="5">
        <v>76</v>
      </c>
      <c r="H35" s="5">
        <v>11</v>
      </c>
      <c r="I35" s="5">
        <v>10</v>
      </c>
      <c r="J35" s="5">
        <v>55</v>
      </c>
      <c r="K35" s="4">
        <v>1165</v>
      </c>
      <c r="L35" s="5">
        <v>8</v>
      </c>
      <c r="M35" s="5">
        <v>841</v>
      </c>
    </row>
    <row r="36" spans="1:13" ht="17.25" thickBot="1">
      <c r="A36" s="3"/>
      <c r="B36" s="3" t="s">
        <v>7125</v>
      </c>
      <c r="C36" s="4">
        <v>1959</v>
      </c>
      <c r="D36" s="4">
        <v>1219</v>
      </c>
      <c r="E36" s="5">
        <v>688</v>
      </c>
      <c r="F36" s="5">
        <v>362</v>
      </c>
      <c r="G36" s="5">
        <v>74</v>
      </c>
      <c r="H36" s="5">
        <v>4</v>
      </c>
      <c r="I36" s="5">
        <v>19</v>
      </c>
      <c r="J36" s="5">
        <v>59</v>
      </c>
      <c r="K36" s="4">
        <v>1206</v>
      </c>
      <c r="L36" s="5">
        <v>13</v>
      </c>
      <c r="M36" s="5">
        <v>740</v>
      </c>
    </row>
    <row r="37" spans="1:13" ht="17.25" thickBot="1">
      <c r="A37" s="3"/>
      <c r="B37" s="3" t="s">
        <v>7124</v>
      </c>
      <c r="C37" s="4">
        <v>2338</v>
      </c>
      <c r="D37" s="4">
        <v>1509</v>
      </c>
      <c r="E37" s="5">
        <v>665</v>
      </c>
      <c r="F37" s="5">
        <v>646</v>
      </c>
      <c r="G37" s="5">
        <v>89</v>
      </c>
      <c r="H37" s="5">
        <v>8</v>
      </c>
      <c r="I37" s="5">
        <v>26</v>
      </c>
      <c r="J37" s="5">
        <v>66</v>
      </c>
      <c r="K37" s="4">
        <v>1500</v>
      </c>
      <c r="L37" s="5">
        <v>9</v>
      </c>
      <c r="M37" s="5">
        <v>829</v>
      </c>
    </row>
    <row r="38" spans="1:13" ht="17.25" thickBot="1">
      <c r="A38" s="3"/>
      <c r="B38" s="3" t="s">
        <v>7123</v>
      </c>
      <c r="C38" s="4">
        <v>3072</v>
      </c>
      <c r="D38" s="4">
        <v>1759</v>
      </c>
      <c r="E38" s="5">
        <v>899</v>
      </c>
      <c r="F38" s="5">
        <v>555</v>
      </c>
      <c r="G38" s="5">
        <v>117</v>
      </c>
      <c r="H38" s="5">
        <v>7</v>
      </c>
      <c r="I38" s="5">
        <v>19</v>
      </c>
      <c r="J38" s="5">
        <v>137</v>
      </c>
      <c r="K38" s="4">
        <v>1734</v>
      </c>
      <c r="L38" s="5">
        <v>25</v>
      </c>
      <c r="M38" s="4">
        <v>1313</v>
      </c>
    </row>
    <row r="39" spans="1:13" ht="17.25" thickBot="1">
      <c r="A39" s="3" t="s">
        <v>7122</v>
      </c>
      <c r="B39" s="3" t="s">
        <v>36</v>
      </c>
      <c r="C39" s="4">
        <v>13274</v>
      </c>
      <c r="D39" s="4">
        <v>9369</v>
      </c>
      <c r="E39" s="4">
        <v>5338</v>
      </c>
      <c r="F39" s="4">
        <v>2882</v>
      </c>
      <c r="G39" s="5">
        <v>518</v>
      </c>
      <c r="H39" s="5">
        <v>37</v>
      </c>
      <c r="I39" s="5">
        <v>115</v>
      </c>
      <c r="J39" s="5">
        <v>411</v>
      </c>
      <c r="K39" s="4">
        <v>9301</v>
      </c>
      <c r="L39" s="5">
        <v>68</v>
      </c>
      <c r="M39" s="4">
        <v>3905</v>
      </c>
    </row>
    <row r="40" spans="1:13" ht="23.25" thickBot="1">
      <c r="A40" s="3"/>
      <c r="B40" s="3" t="s">
        <v>37</v>
      </c>
      <c r="C40" s="4">
        <v>4856</v>
      </c>
      <c r="D40" s="4">
        <v>4853</v>
      </c>
      <c r="E40" s="4">
        <v>3068</v>
      </c>
      <c r="F40" s="4">
        <v>1213</v>
      </c>
      <c r="G40" s="5">
        <v>267</v>
      </c>
      <c r="H40" s="5">
        <v>13</v>
      </c>
      <c r="I40" s="5">
        <v>54</v>
      </c>
      <c r="J40" s="5">
        <v>210</v>
      </c>
      <c r="K40" s="4">
        <v>4825</v>
      </c>
      <c r="L40" s="5">
        <v>28</v>
      </c>
      <c r="M40" s="5">
        <v>3</v>
      </c>
    </row>
    <row r="41" spans="1:13" ht="17.25" thickBot="1">
      <c r="A41" s="3"/>
      <c r="B41" s="3" t="s">
        <v>7121</v>
      </c>
      <c r="C41" s="4">
        <v>3088</v>
      </c>
      <c r="D41" s="4">
        <v>1706</v>
      </c>
      <c r="E41" s="5">
        <v>860</v>
      </c>
      <c r="F41" s="5">
        <v>627</v>
      </c>
      <c r="G41" s="5">
        <v>104</v>
      </c>
      <c r="H41" s="5">
        <v>10</v>
      </c>
      <c r="I41" s="5">
        <v>15</v>
      </c>
      <c r="J41" s="5">
        <v>79</v>
      </c>
      <c r="K41" s="4">
        <v>1695</v>
      </c>
      <c r="L41" s="5">
        <v>11</v>
      </c>
      <c r="M41" s="4">
        <v>1382</v>
      </c>
    </row>
    <row r="42" spans="1:13" ht="17.25" thickBot="1">
      <c r="A42" s="3"/>
      <c r="B42" s="3" t="s">
        <v>7120</v>
      </c>
      <c r="C42" s="4">
        <v>2770</v>
      </c>
      <c r="D42" s="4">
        <v>1565</v>
      </c>
      <c r="E42" s="5">
        <v>799</v>
      </c>
      <c r="F42" s="5">
        <v>596</v>
      </c>
      <c r="G42" s="5">
        <v>76</v>
      </c>
      <c r="H42" s="5">
        <v>6</v>
      </c>
      <c r="I42" s="5">
        <v>21</v>
      </c>
      <c r="J42" s="5">
        <v>57</v>
      </c>
      <c r="K42" s="4">
        <v>1555</v>
      </c>
      <c r="L42" s="5">
        <v>10</v>
      </c>
      <c r="M42" s="4">
        <v>1205</v>
      </c>
    </row>
    <row r="43" spans="1:13" ht="17.25" thickBot="1">
      <c r="A43" s="3"/>
      <c r="B43" s="3" t="s">
        <v>7119</v>
      </c>
      <c r="C43" s="4">
        <v>2560</v>
      </c>
      <c r="D43" s="4">
        <v>1245</v>
      </c>
      <c r="E43" s="5">
        <v>611</v>
      </c>
      <c r="F43" s="5">
        <v>446</v>
      </c>
      <c r="G43" s="5">
        <v>71</v>
      </c>
      <c r="H43" s="5">
        <v>8</v>
      </c>
      <c r="I43" s="5">
        <v>25</v>
      </c>
      <c r="J43" s="5">
        <v>65</v>
      </c>
      <c r="K43" s="4">
        <v>1226</v>
      </c>
      <c r="L43" s="5">
        <v>19</v>
      </c>
      <c r="M43" s="4">
        <v>1315</v>
      </c>
    </row>
    <row r="44" spans="1:13" ht="17.25" thickBot="1">
      <c r="A44" s="3" t="s">
        <v>7118</v>
      </c>
      <c r="B44" s="3" t="s">
        <v>36</v>
      </c>
      <c r="C44" s="4">
        <v>33963</v>
      </c>
      <c r="D44" s="4">
        <v>22205</v>
      </c>
      <c r="E44" s="4">
        <v>12688</v>
      </c>
      <c r="F44" s="4">
        <v>6962</v>
      </c>
      <c r="G44" s="4">
        <v>1316</v>
      </c>
      <c r="H44" s="5">
        <v>86</v>
      </c>
      <c r="I44" s="5">
        <v>208</v>
      </c>
      <c r="J44" s="5">
        <v>772</v>
      </c>
      <c r="K44" s="4">
        <v>22032</v>
      </c>
      <c r="L44" s="5">
        <v>173</v>
      </c>
      <c r="M44" s="4">
        <v>11758</v>
      </c>
    </row>
    <row r="45" spans="1:13" ht="23.25" thickBot="1">
      <c r="A45" s="3"/>
      <c r="B45" s="3" t="s">
        <v>37</v>
      </c>
      <c r="C45" s="4">
        <v>7120</v>
      </c>
      <c r="D45" s="4">
        <v>7120</v>
      </c>
      <c r="E45" s="4">
        <v>4580</v>
      </c>
      <c r="F45" s="4">
        <v>1861</v>
      </c>
      <c r="G45" s="5">
        <v>340</v>
      </c>
      <c r="H45" s="5">
        <v>17</v>
      </c>
      <c r="I45" s="5">
        <v>53</v>
      </c>
      <c r="J45" s="5">
        <v>226</v>
      </c>
      <c r="K45" s="4">
        <v>7077</v>
      </c>
      <c r="L45" s="5">
        <v>43</v>
      </c>
      <c r="M45" s="5">
        <v>0</v>
      </c>
    </row>
    <row r="46" spans="1:13" ht="17.25" thickBot="1">
      <c r="A46" s="3"/>
      <c r="B46" s="3" t="s">
        <v>7117</v>
      </c>
      <c r="C46" s="4">
        <v>3278</v>
      </c>
      <c r="D46" s="4">
        <v>1708</v>
      </c>
      <c r="E46" s="5">
        <v>840</v>
      </c>
      <c r="F46" s="5">
        <v>612</v>
      </c>
      <c r="G46" s="5">
        <v>123</v>
      </c>
      <c r="H46" s="5">
        <v>8</v>
      </c>
      <c r="I46" s="5">
        <v>22</v>
      </c>
      <c r="J46" s="5">
        <v>78</v>
      </c>
      <c r="K46" s="4">
        <v>1683</v>
      </c>
      <c r="L46" s="5">
        <v>25</v>
      </c>
      <c r="M46" s="4">
        <v>1570</v>
      </c>
    </row>
    <row r="47" spans="1:13" ht="17.25" thickBot="1">
      <c r="A47" s="3"/>
      <c r="B47" s="3" t="s">
        <v>7116</v>
      </c>
      <c r="C47" s="4">
        <v>3403</v>
      </c>
      <c r="D47" s="4">
        <v>1995</v>
      </c>
      <c r="E47" s="4">
        <v>1016</v>
      </c>
      <c r="F47" s="5">
        <v>727</v>
      </c>
      <c r="G47" s="5">
        <v>138</v>
      </c>
      <c r="H47" s="5">
        <v>5</v>
      </c>
      <c r="I47" s="5">
        <v>19</v>
      </c>
      <c r="J47" s="5">
        <v>71</v>
      </c>
      <c r="K47" s="4">
        <v>1976</v>
      </c>
      <c r="L47" s="5">
        <v>19</v>
      </c>
      <c r="M47" s="4">
        <v>1408</v>
      </c>
    </row>
    <row r="48" spans="1:13" ht="17.25" thickBot="1">
      <c r="A48" s="3"/>
      <c r="B48" s="3" t="s">
        <v>7115</v>
      </c>
      <c r="C48" s="4">
        <v>3512</v>
      </c>
      <c r="D48" s="4">
        <v>1987</v>
      </c>
      <c r="E48" s="4">
        <v>1092</v>
      </c>
      <c r="F48" s="5">
        <v>687</v>
      </c>
      <c r="G48" s="5">
        <v>111</v>
      </c>
      <c r="H48" s="5">
        <v>7</v>
      </c>
      <c r="I48" s="5">
        <v>15</v>
      </c>
      <c r="J48" s="5">
        <v>71</v>
      </c>
      <c r="K48" s="4">
        <v>1983</v>
      </c>
      <c r="L48" s="5">
        <v>4</v>
      </c>
      <c r="M48" s="4">
        <v>1525</v>
      </c>
    </row>
    <row r="49" spans="1:13" ht="17.25" thickBot="1">
      <c r="A49" s="3"/>
      <c r="B49" s="3" t="s">
        <v>7114</v>
      </c>
      <c r="C49" s="4">
        <v>3077</v>
      </c>
      <c r="D49" s="4">
        <v>1715</v>
      </c>
      <c r="E49" s="5">
        <v>902</v>
      </c>
      <c r="F49" s="5">
        <v>565</v>
      </c>
      <c r="G49" s="5">
        <v>129</v>
      </c>
      <c r="H49" s="5">
        <v>11</v>
      </c>
      <c r="I49" s="5">
        <v>19</v>
      </c>
      <c r="J49" s="5">
        <v>66</v>
      </c>
      <c r="K49" s="4">
        <v>1692</v>
      </c>
      <c r="L49" s="5">
        <v>23</v>
      </c>
      <c r="M49" s="4">
        <v>1362</v>
      </c>
    </row>
    <row r="50" spans="1:13" ht="17.25" thickBot="1">
      <c r="A50" s="3"/>
      <c r="B50" s="3" t="s">
        <v>7113</v>
      </c>
      <c r="C50" s="4">
        <v>3587</v>
      </c>
      <c r="D50" s="4">
        <v>2157</v>
      </c>
      <c r="E50" s="4">
        <v>1236</v>
      </c>
      <c r="F50" s="5">
        <v>701</v>
      </c>
      <c r="G50" s="5">
        <v>133</v>
      </c>
      <c r="H50" s="5">
        <v>6</v>
      </c>
      <c r="I50" s="5">
        <v>18</v>
      </c>
      <c r="J50" s="5">
        <v>53</v>
      </c>
      <c r="K50" s="4">
        <v>2147</v>
      </c>
      <c r="L50" s="5">
        <v>10</v>
      </c>
      <c r="M50" s="4">
        <v>1430</v>
      </c>
    </row>
    <row r="51" spans="1:13" ht="17.25" thickBot="1">
      <c r="A51" s="3"/>
      <c r="B51" s="3" t="s">
        <v>7112</v>
      </c>
      <c r="C51" s="4">
        <v>2182</v>
      </c>
      <c r="D51" s="4">
        <v>1274</v>
      </c>
      <c r="E51" s="5">
        <v>769</v>
      </c>
      <c r="F51" s="5">
        <v>331</v>
      </c>
      <c r="G51" s="5">
        <v>89</v>
      </c>
      <c r="H51" s="5">
        <v>6</v>
      </c>
      <c r="I51" s="5">
        <v>13</v>
      </c>
      <c r="J51" s="5">
        <v>58</v>
      </c>
      <c r="K51" s="4">
        <v>1266</v>
      </c>
      <c r="L51" s="5">
        <v>8</v>
      </c>
      <c r="M51" s="5">
        <v>908</v>
      </c>
    </row>
    <row r="52" spans="1:13" ht="17.25" thickBot="1">
      <c r="A52" s="3"/>
      <c r="B52" s="3" t="s">
        <v>7111</v>
      </c>
      <c r="C52" s="4">
        <v>4056</v>
      </c>
      <c r="D52" s="4">
        <v>2300</v>
      </c>
      <c r="E52" s="4">
        <v>1308</v>
      </c>
      <c r="F52" s="5">
        <v>779</v>
      </c>
      <c r="G52" s="5">
        <v>100</v>
      </c>
      <c r="H52" s="5">
        <v>10</v>
      </c>
      <c r="I52" s="5">
        <v>27</v>
      </c>
      <c r="J52" s="5">
        <v>61</v>
      </c>
      <c r="K52" s="4">
        <v>2285</v>
      </c>
      <c r="L52" s="5">
        <v>15</v>
      </c>
      <c r="M52" s="4">
        <v>1756</v>
      </c>
    </row>
    <row r="53" spans="1:13" ht="17.25" thickBot="1">
      <c r="A53" s="3"/>
      <c r="B53" s="3" t="s">
        <v>7110</v>
      </c>
      <c r="C53" s="4">
        <v>3748</v>
      </c>
      <c r="D53" s="4">
        <v>1949</v>
      </c>
      <c r="E53" s="5">
        <v>945</v>
      </c>
      <c r="F53" s="5">
        <v>699</v>
      </c>
      <c r="G53" s="5">
        <v>153</v>
      </c>
      <c r="H53" s="5">
        <v>16</v>
      </c>
      <c r="I53" s="5">
        <v>22</v>
      </c>
      <c r="J53" s="5">
        <v>88</v>
      </c>
      <c r="K53" s="4">
        <v>1923</v>
      </c>
      <c r="L53" s="5">
        <v>26</v>
      </c>
      <c r="M53" s="4">
        <v>1799</v>
      </c>
    </row>
    <row r="54" spans="1:13" ht="17.25" thickBot="1">
      <c r="A54" s="3" t="s">
        <v>7109</v>
      </c>
      <c r="B54" s="3" t="s">
        <v>36</v>
      </c>
      <c r="C54" s="4">
        <v>7628</v>
      </c>
      <c r="D54" s="4">
        <v>5407</v>
      </c>
      <c r="E54" s="4">
        <v>2937</v>
      </c>
      <c r="F54" s="4">
        <v>1790</v>
      </c>
      <c r="G54" s="5">
        <v>342</v>
      </c>
      <c r="H54" s="5">
        <v>32</v>
      </c>
      <c r="I54" s="5">
        <v>61</v>
      </c>
      <c r="J54" s="5">
        <v>205</v>
      </c>
      <c r="K54" s="4">
        <v>5367</v>
      </c>
      <c r="L54" s="5">
        <v>40</v>
      </c>
      <c r="M54" s="4">
        <v>2221</v>
      </c>
    </row>
    <row r="55" spans="1:13" ht="23.25" thickBot="1">
      <c r="A55" s="3"/>
      <c r="B55" s="3" t="s">
        <v>37</v>
      </c>
      <c r="C55" s="4">
        <v>3039</v>
      </c>
      <c r="D55" s="4">
        <v>3039</v>
      </c>
      <c r="E55" s="4">
        <v>1801</v>
      </c>
      <c r="F55" s="5">
        <v>898</v>
      </c>
      <c r="G55" s="5">
        <v>156</v>
      </c>
      <c r="H55" s="5">
        <v>13</v>
      </c>
      <c r="I55" s="5">
        <v>33</v>
      </c>
      <c r="J55" s="5">
        <v>119</v>
      </c>
      <c r="K55" s="4">
        <v>3020</v>
      </c>
      <c r="L55" s="5">
        <v>19</v>
      </c>
      <c r="M55" s="5">
        <v>0</v>
      </c>
    </row>
    <row r="56" spans="1:13" ht="17.25" thickBot="1">
      <c r="A56" s="3"/>
      <c r="B56" s="3" t="s">
        <v>7108</v>
      </c>
      <c r="C56" s="4">
        <v>2400</v>
      </c>
      <c r="D56" s="4">
        <v>1264</v>
      </c>
      <c r="E56" s="5">
        <v>637</v>
      </c>
      <c r="F56" s="5">
        <v>451</v>
      </c>
      <c r="G56" s="5">
        <v>90</v>
      </c>
      <c r="H56" s="5">
        <v>10</v>
      </c>
      <c r="I56" s="5">
        <v>18</v>
      </c>
      <c r="J56" s="5">
        <v>46</v>
      </c>
      <c r="K56" s="4">
        <v>1252</v>
      </c>
      <c r="L56" s="5">
        <v>12</v>
      </c>
      <c r="M56" s="4">
        <v>1136</v>
      </c>
    </row>
    <row r="57" spans="1:13" ht="17.25" thickBot="1">
      <c r="A57" s="3"/>
      <c r="B57" s="3" t="s">
        <v>7107</v>
      </c>
      <c r="C57" s="4">
        <v>2189</v>
      </c>
      <c r="D57" s="4">
        <v>1104</v>
      </c>
      <c r="E57" s="5">
        <v>499</v>
      </c>
      <c r="F57" s="5">
        <v>441</v>
      </c>
      <c r="G57" s="5">
        <v>96</v>
      </c>
      <c r="H57" s="5">
        <v>9</v>
      </c>
      <c r="I57" s="5">
        <v>10</v>
      </c>
      <c r="J57" s="5">
        <v>40</v>
      </c>
      <c r="K57" s="4">
        <v>1095</v>
      </c>
      <c r="L57" s="5">
        <v>9</v>
      </c>
      <c r="M57" s="4">
        <v>1085</v>
      </c>
    </row>
    <row r="58" spans="1:13" ht="17.25" thickBot="1">
      <c r="A58" s="3" t="s">
        <v>7106</v>
      </c>
      <c r="B58" s="3" t="s">
        <v>36</v>
      </c>
      <c r="C58" s="4">
        <v>19730</v>
      </c>
      <c r="D58" s="4">
        <v>13231</v>
      </c>
      <c r="E58" s="4">
        <v>7684</v>
      </c>
      <c r="F58" s="4">
        <v>4044</v>
      </c>
      <c r="G58" s="5">
        <v>772</v>
      </c>
      <c r="H58" s="5">
        <v>52</v>
      </c>
      <c r="I58" s="5">
        <v>146</v>
      </c>
      <c r="J58" s="5">
        <v>430</v>
      </c>
      <c r="K58" s="4">
        <v>13128</v>
      </c>
      <c r="L58" s="5">
        <v>103</v>
      </c>
      <c r="M58" s="4">
        <v>6499</v>
      </c>
    </row>
    <row r="59" spans="1:13" ht="23.25" thickBot="1">
      <c r="A59" s="3"/>
      <c r="B59" s="3" t="s">
        <v>37</v>
      </c>
      <c r="C59" s="4">
        <v>4965</v>
      </c>
      <c r="D59" s="4">
        <v>4964</v>
      </c>
      <c r="E59" s="4">
        <v>3204</v>
      </c>
      <c r="F59" s="4">
        <v>1275</v>
      </c>
      <c r="G59" s="5">
        <v>253</v>
      </c>
      <c r="H59" s="5">
        <v>11</v>
      </c>
      <c r="I59" s="5">
        <v>47</v>
      </c>
      <c r="J59" s="5">
        <v>142</v>
      </c>
      <c r="K59" s="4">
        <v>4932</v>
      </c>
      <c r="L59" s="5">
        <v>32</v>
      </c>
      <c r="M59" s="5">
        <v>1</v>
      </c>
    </row>
    <row r="60" spans="1:13" ht="17.25" thickBot="1">
      <c r="A60" s="3"/>
      <c r="B60" s="3" t="s">
        <v>7105</v>
      </c>
      <c r="C60" s="4">
        <v>2992</v>
      </c>
      <c r="D60" s="4">
        <v>1839</v>
      </c>
      <c r="E60" s="5">
        <v>945</v>
      </c>
      <c r="F60" s="5">
        <v>679</v>
      </c>
      <c r="G60" s="5">
        <v>117</v>
      </c>
      <c r="H60" s="5">
        <v>5</v>
      </c>
      <c r="I60" s="5">
        <v>18</v>
      </c>
      <c r="J60" s="5">
        <v>59</v>
      </c>
      <c r="K60" s="4">
        <v>1823</v>
      </c>
      <c r="L60" s="5">
        <v>16</v>
      </c>
      <c r="M60" s="4">
        <v>1153</v>
      </c>
    </row>
    <row r="61" spans="1:13" ht="17.25" thickBot="1">
      <c r="A61" s="3"/>
      <c r="B61" s="3" t="s">
        <v>7104</v>
      </c>
      <c r="C61" s="4">
        <v>2942</v>
      </c>
      <c r="D61" s="4">
        <v>1596</v>
      </c>
      <c r="E61" s="5">
        <v>863</v>
      </c>
      <c r="F61" s="5">
        <v>524</v>
      </c>
      <c r="G61" s="5">
        <v>142</v>
      </c>
      <c r="H61" s="5">
        <v>13</v>
      </c>
      <c r="I61" s="5">
        <v>7</v>
      </c>
      <c r="J61" s="5">
        <v>38</v>
      </c>
      <c r="K61" s="4">
        <v>1587</v>
      </c>
      <c r="L61" s="5">
        <v>9</v>
      </c>
      <c r="M61" s="4">
        <v>1346</v>
      </c>
    </row>
    <row r="62" spans="1:13" ht="17.25" thickBot="1">
      <c r="A62" s="3"/>
      <c r="B62" s="3" t="s">
        <v>7103</v>
      </c>
      <c r="C62" s="4">
        <v>2704</v>
      </c>
      <c r="D62" s="4">
        <v>1445</v>
      </c>
      <c r="E62" s="5">
        <v>824</v>
      </c>
      <c r="F62" s="5">
        <v>451</v>
      </c>
      <c r="G62" s="5">
        <v>84</v>
      </c>
      <c r="H62" s="5">
        <v>8</v>
      </c>
      <c r="I62" s="5">
        <v>22</v>
      </c>
      <c r="J62" s="5">
        <v>43</v>
      </c>
      <c r="K62" s="4">
        <v>1432</v>
      </c>
      <c r="L62" s="5">
        <v>13</v>
      </c>
      <c r="M62" s="4">
        <v>1259</v>
      </c>
    </row>
    <row r="63" spans="1:13" ht="17.25" thickBot="1">
      <c r="A63" s="3"/>
      <c r="B63" s="3" t="s">
        <v>7102</v>
      </c>
      <c r="C63" s="4">
        <v>4081</v>
      </c>
      <c r="D63" s="4">
        <v>2239</v>
      </c>
      <c r="E63" s="4">
        <v>1218</v>
      </c>
      <c r="F63" s="5">
        <v>749</v>
      </c>
      <c r="G63" s="5">
        <v>112</v>
      </c>
      <c r="H63" s="5">
        <v>10</v>
      </c>
      <c r="I63" s="5">
        <v>33</v>
      </c>
      <c r="J63" s="5">
        <v>91</v>
      </c>
      <c r="K63" s="4">
        <v>2213</v>
      </c>
      <c r="L63" s="5">
        <v>26</v>
      </c>
      <c r="M63" s="4">
        <v>1842</v>
      </c>
    </row>
    <row r="64" spans="1:13" ht="17.25" thickBot="1">
      <c r="A64" s="3"/>
      <c r="B64" s="3" t="s">
        <v>7101</v>
      </c>
      <c r="C64" s="4">
        <v>2046</v>
      </c>
      <c r="D64" s="4">
        <v>1148</v>
      </c>
      <c r="E64" s="5">
        <v>630</v>
      </c>
      <c r="F64" s="5">
        <v>366</v>
      </c>
      <c r="G64" s="5">
        <v>64</v>
      </c>
      <c r="H64" s="5">
        <v>5</v>
      </c>
      <c r="I64" s="5">
        <v>19</v>
      </c>
      <c r="J64" s="5">
        <v>57</v>
      </c>
      <c r="K64" s="4">
        <v>1141</v>
      </c>
      <c r="L64" s="5">
        <v>7</v>
      </c>
      <c r="M64" s="5">
        <v>898</v>
      </c>
    </row>
    <row r="65" spans="1:13" ht="23.25" thickBot="1">
      <c r="A65" s="3" t="s">
        <v>97</v>
      </c>
      <c r="B65" s="3"/>
      <c r="C65" s="5">
        <v>0</v>
      </c>
      <c r="D65" s="5">
        <v>6</v>
      </c>
      <c r="E65" s="5">
        <v>3</v>
      </c>
      <c r="F65" s="5">
        <v>2</v>
      </c>
      <c r="G65" s="5">
        <v>0</v>
      </c>
      <c r="H65" s="5">
        <v>0</v>
      </c>
      <c r="I65" s="5">
        <v>0</v>
      </c>
      <c r="J65" s="5">
        <v>0</v>
      </c>
      <c r="K65" s="5">
        <v>5</v>
      </c>
      <c r="L65" s="5">
        <v>1</v>
      </c>
      <c r="M65" s="5">
        <v>-6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7CA9-5F6C-42F8-A92B-F6090FABD9D1}">
  <sheetPr>
    <tabColor theme="7" tint="0.59999389629810485"/>
  </sheetPr>
  <dimension ref="A1:X7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7207</v>
      </c>
      <c r="F3" s="26" t="s">
        <v>7206</v>
      </c>
      <c r="G3" s="26" t="s">
        <v>7205</v>
      </c>
      <c r="H3" s="26" t="s">
        <v>7204</v>
      </c>
      <c r="I3" s="44"/>
      <c r="J3" s="26"/>
      <c r="K3" s="44"/>
      <c r="U3" t="s">
        <v>3</v>
      </c>
      <c r="V3" t="str">
        <f t="shared" si="0"/>
        <v>강준현</v>
      </c>
      <c r="W3" t="str">
        <f t="shared" si="0"/>
        <v>김병준</v>
      </c>
      <c r="X3" t="str">
        <f t="shared" si="0"/>
        <v>정원희</v>
      </c>
    </row>
    <row r="4" spans="1:24" ht="17.25" thickBot="1">
      <c r="A4" s="3" t="s">
        <v>30</v>
      </c>
      <c r="B4" s="3"/>
      <c r="C4" s="4">
        <v>121305</v>
      </c>
      <c r="D4" s="4">
        <v>80339</v>
      </c>
      <c r="E4" s="4">
        <v>46002</v>
      </c>
      <c r="F4" s="4">
        <v>31495</v>
      </c>
      <c r="G4" s="4">
        <v>1182</v>
      </c>
      <c r="H4" s="5">
        <v>683</v>
      </c>
      <c r="I4" s="4">
        <v>79362</v>
      </c>
      <c r="J4" s="5">
        <v>977</v>
      </c>
      <c r="K4" s="4">
        <v>40966</v>
      </c>
      <c r="V4" s="8"/>
      <c r="W4" s="8"/>
      <c r="X4" s="8"/>
    </row>
    <row r="5" spans="1:24" ht="23.25" thickBot="1">
      <c r="A5" s="3" t="s">
        <v>31</v>
      </c>
      <c r="B5" s="3"/>
      <c r="C5" s="5">
        <v>214</v>
      </c>
      <c r="D5" s="5">
        <v>204</v>
      </c>
      <c r="E5" s="5">
        <v>88</v>
      </c>
      <c r="F5" s="5">
        <v>77</v>
      </c>
      <c r="G5" s="5">
        <v>10</v>
      </c>
      <c r="H5" s="5">
        <v>8</v>
      </c>
      <c r="I5" s="5">
        <v>183</v>
      </c>
      <c r="J5" s="5">
        <v>21</v>
      </c>
      <c r="K5" s="5">
        <v>10</v>
      </c>
      <c r="T5" t="s">
        <v>2929</v>
      </c>
      <c r="U5">
        <f>SUMIF($A:$A,"합계",D:D)</f>
        <v>80339</v>
      </c>
      <c r="V5">
        <f>SUMIF($A:$A,"합계",E:E)</f>
        <v>46002</v>
      </c>
      <c r="W5">
        <f>SUMIF($A:$A,"합계",F:F)</f>
        <v>31495</v>
      </c>
      <c r="X5">
        <f>SUMIF($A:$A,"합계",G:G)</f>
        <v>1182</v>
      </c>
    </row>
    <row r="6" spans="1:24" ht="23.25" thickBot="1">
      <c r="A6" s="3" t="s">
        <v>32</v>
      </c>
      <c r="B6" s="3"/>
      <c r="C6" s="4">
        <v>9688</v>
      </c>
      <c r="D6" s="4">
        <v>9679</v>
      </c>
      <c r="E6" s="4">
        <v>6020</v>
      </c>
      <c r="F6" s="4">
        <v>3247</v>
      </c>
      <c r="G6" s="5">
        <v>148</v>
      </c>
      <c r="H6" s="5">
        <v>98</v>
      </c>
      <c r="I6" s="4">
        <v>9513</v>
      </c>
      <c r="J6" s="5">
        <v>166</v>
      </c>
      <c r="K6" s="5">
        <v>9</v>
      </c>
      <c r="T6" t="s">
        <v>2930</v>
      </c>
      <c r="U6">
        <f>U5-U7</f>
        <v>44115</v>
      </c>
      <c r="V6">
        <f>V5-V7</f>
        <v>22978</v>
      </c>
      <c r="W6">
        <f>W5-W7</f>
        <v>19438</v>
      </c>
      <c r="X6">
        <f>X5-X7</f>
        <v>720</v>
      </c>
    </row>
    <row r="7" spans="1:24" ht="23.25" thickBot="1">
      <c r="A7" s="3" t="s">
        <v>33</v>
      </c>
      <c r="B7" s="3"/>
      <c r="C7" s="5">
        <v>419</v>
      </c>
      <c r="D7" s="5">
        <v>92</v>
      </c>
      <c r="E7" s="5">
        <v>67</v>
      </c>
      <c r="F7" s="5">
        <v>25</v>
      </c>
      <c r="G7" s="5">
        <v>0</v>
      </c>
      <c r="H7" s="5">
        <v>0</v>
      </c>
      <c r="I7" s="5">
        <v>92</v>
      </c>
      <c r="J7" s="5">
        <v>0</v>
      </c>
      <c r="K7" s="5">
        <v>327</v>
      </c>
      <c r="T7" t="s">
        <v>2931</v>
      </c>
      <c r="U7">
        <f>U11+U10+U9</f>
        <v>36224</v>
      </c>
      <c r="V7">
        <f>V11+V10+V9</f>
        <v>23024</v>
      </c>
      <c r="W7">
        <f>W11+W10+W9</f>
        <v>12057</v>
      </c>
      <c r="X7">
        <f>X11+X10+X9</f>
        <v>462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2</v>
      </c>
      <c r="F8" s="5">
        <v>4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7203</v>
      </c>
      <c r="B9" s="3" t="s">
        <v>36</v>
      </c>
      <c r="C9" s="4">
        <v>32806</v>
      </c>
      <c r="D9" s="4">
        <v>18374</v>
      </c>
      <c r="E9" s="4">
        <v>9244</v>
      </c>
      <c r="F9" s="4">
        <v>8353</v>
      </c>
      <c r="G9" s="5">
        <v>333</v>
      </c>
      <c r="H9" s="5">
        <v>170</v>
      </c>
      <c r="I9" s="4">
        <v>18100</v>
      </c>
      <c r="J9" s="5">
        <v>274</v>
      </c>
      <c r="K9" s="4">
        <v>14432</v>
      </c>
      <c r="T9" t="s">
        <v>2934</v>
      </c>
      <c r="U9">
        <f>SUMIF($A:$A,"거소·선상투표",D:D)+SUMIF($A:$A,"국외부재자투표",D:D)+SUMIF($A:$A,"국외부재자투표(공관)",D:D)</f>
        <v>302</v>
      </c>
      <c r="V9">
        <f t="shared" ref="V9:X11" si="1">SUMIF($A:$A,"거소·선상투표",E:E)+SUMIF($A:$A,"국외부재자투표",E:E)+SUMIF($A:$A,"국외부재자투표(공관)",E:E)</f>
        <v>157</v>
      </c>
      <c r="W9">
        <f t="shared" si="1"/>
        <v>106</v>
      </c>
      <c r="X9">
        <f t="shared" si="1"/>
        <v>10</v>
      </c>
    </row>
    <row r="10" spans="1:24" ht="23.25" thickBot="1">
      <c r="A10" s="3"/>
      <c r="B10" s="3" t="s">
        <v>37</v>
      </c>
      <c r="C10" s="4">
        <v>4542</v>
      </c>
      <c r="D10" s="4">
        <v>4541</v>
      </c>
      <c r="E10" s="4">
        <v>2740</v>
      </c>
      <c r="F10" s="4">
        <v>1646</v>
      </c>
      <c r="G10" s="5">
        <v>68</v>
      </c>
      <c r="H10" s="5">
        <v>35</v>
      </c>
      <c r="I10" s="4">
        <v>4489</v>
      </c>
      <c r="J10" s="5">
        <v>52</v>
      </c>
      <c r="K10" s="5">
        <v>1</v>
      </c>
      <c r="T10" t="s">
        <v>2932</v>
      </c>
      <c r="U10">
        <f>SUMIF($B:$B,"관내사전투표",D:D)</f>
        <v>26243</v>
      </c>
      <c r="V10">
        <f t="shared" ref="V10:X12" si="2">SUMIF($B:$B,"관내사전투표",E:E)</f>
        <v>16847</v>
      </c>
      <c r="W10">
        <f t="shared" si="2"/>
        <v>8704</v>
      </c>
      <c r="X10">
        <f t="shared" si="2"/>
        <v>304</v>
      </c>
    </row>
    <row r="11" spans="1:24" ht="23.25" thickBot="1">
      <c r="A11" s="3"/>
      <c r="B11" s="3" t="s">
        <v>7202</v>
      </c>
      <c r="C11" s="4">
        <v>2292</v>
      </c>
      <c r="D11" s="4">
        <v>1031</v>
      </c>
      <c r="E11" s="5">
        <v>401</v>
      </c>
      <c r="F11" s="5">
        <v>584</v>
      </c>
      <c r="G11" s="5">
        <v>17</v>
      </c>
      <c r="H11" s="5">
        <v>11</v>
      </c>
      <c r="I11" s="4">
        <v>1013</v>
      </c>
      <c r="J11" s="5">
        <v>18</v>
      </c>
      <c r="K11" s="4">
        <v>1261</v>
      </c>
      <c r="T11" t="s">
        <v>2933</v>
      </c>
      <c r="U11">
        <f>SUMIF($A:$A,"관외사전투표",D:D)</f>
        <v>9679</v>
      </c>
      <c r="V11">
        <f t="shared" ref="V11:X13" si="3">SUMIF($A:$A,"관외사전투표",E:E)</f>
        <v>6020</v>
      </c>
      <c r="W11">
        <f t="shared" si="3"/>
        <v>3247</v>
      </c>
      <c r="X11">
        <f t="shared" si="3"/>
        <v>148</v>
      </c>
    </row>
    <row r="12" spans="1:24" ht="23.25" thickBot="1">
      <c r="A12" s="3"/>
      <c r="B12" s="3" t="s">
        <v>7201</v>
      </c>
      <c r="C12" s="4">
        <v>1629</v>
      </c>
      <c r="D12" s="5">
        <v>757</v>
      </c>
      <c r="E12" s="5">
        <v>287</v>
      </c>
      <c r="F12" s="5">
        <v>432</v>
      </c>
      <c r="G12" s="5">
        <v>16</v>
      </c>
      <c r="H12" s="5">
        <v>10</v>
      </c>
      <c r="I12" s="5">
        <v>745</v>
      </c>
      <c r="J12" s="5">
        <v>12</v>
      </c>
      <c r="K12" s="5">
        <v>872</v>
      </c>
    </row>
    <row r="13" spans="1:24" ht="23.25" thickBot="1">
      <c r="A13" s="3"/>
      <c r="B13" s="3" t="s">
        <v>7200</v>
      </c>
      <c r="C13" s="4">
        <v>2426</v>
      </c>
      <c r="D13" s="4">
        <v>1106</v>
      </c>
      <c r="E13" s="5">
        <v>418</v>
      </c>
      <c r="F13" s="5">
        <v>643</v>
      </c>
      <c r="G13" s="5">
        <v>15</v>
      </c>
      <c r="H13" s="5">
        <v>13</v>
      </c>
      <c r="I13" s="4">
        <v>1089</v>
      </c>
      <c r="J13" s="5">
        <v>17</v>
      </c>
      <c r="K13" s="4">
        <v>1320</v>
      </c>
    </row>
    <row r="14" spans="1:24" ht="23.25" thickBot="1">
      <c r="A14" s="3"/>
      <c r="B14" s="3" t="s">
        <v>7199</v>
      </c>
      <c r="C14" s="4">
        <v>3869</v>
      </c>
      <c r="D14" s="4">
        <v>1768</v>
      </c>
      <c r="E14" s="5">
        <v>828</v>
      </c>
      <c r="F14" s="5">
        <v>840</v>
      </c>
      <c r="G14" s="5">
        <v>43</v>
      </c>
      <c r="H14" s="5">
        <v>22</v>
      </c>
      <c r="I14" s="4">
        <v>1733</v>
      </c>
      <c r="J14" s="5">
        <v>35</v>
      </c>
      <c r="K14" s="4">
        <v>2101</v>
      </c>
      <c r="U14" s="8"/>
      <c r="V14" s="8"/>
      <c r="W14" s="8"/>
      <c r="X14" s="8"/>
    </row>
    <row r="15" spans="1:24" ht="23.25" thickBot="1">
      <c r="A15" s="3"/>
      <c r="B15" s="3" t="s">
        <v>7198</v>
      </c>
      <c r="C15" s="4">
        <v>2603</v>
      </c>
      <c r="D15" s="4">
        <v>1440</v>
      </c>
      <c r="E15" s="5">
        <v>744</v>
      </c>
      <c r="F15" s="5">
        <v>641</v>
      </c>
      <c r="G15" s="5">
        <v>18</v>
      </c>
      <c r="H15" s="5">
        <v>14</v>
      </c>
      <c r="I15" s="4">
        <v>1417</v>
      </c>
      <c r="J15" s="5">
        <v>23</v>
      </c>
      <c r="K15" s="4">
        <v>1163</v>
      </c>
      <c r="U15" s="8"/>
      <c r="V15" s="8"/>
      <c r="W15" s="8"/>
      <c r="X15" s="8"/>
    </row>
    <row r="16" spans="1:24" ht="23.25" thickBot="1">
      <c r="A16" s="3"/>
      <c r="B16" s="3" t="s">
        <v>7197</v>
      </c>
      <c r="C16" s="5">
        <v>875</v>
      </c>
      <c r="D16" s="5">
        <v>362</v>
      </c>
      <c r="E16" s="5">
        <v>141</v>
      </c>
      <c r="F16" s="5">
        <v>199</v>
      </c>
      <c r="G16" s="5">
        <v>6</v>
      </c>
      <c r="H16" s="5">
        <v>7</v>
      </c>
      <c r="I16" s="5">
        <v>353</v>
      </c>
      <c r="J16" s="5">
        <v>9</v>
      </c>
      <c r="K16" s="5">
        <v>513</v>
      </c>
    </row>
    <row r="17" spans="1:11" ht="23.25" thickBot="1">
      <c r="A17" s="3"/>
      <c r="B17" s="3" t="s">
        <v>7196</v>
      </c>
      <c r="C17" s="4">
        <v>1919</v>
      </c>
      <c r="D17" s="5">
        <v>813</v>
      </c>
      <c r="E17" s="5">
        <v>394</v>
      </c>
      <c r="F17" s="5">
        <v>369</v>
      </c>
      <c r="G17" s="5">
        <v>19</v>
      </c>
      <c r="H17" s="5">
        <v>9</v>
      </c>
      <c r="I17" s="5">
        <v>791</v>
      </c>
      <c r="J17" s="5">
        <v>22</v>
      </c>
      <c r="K17" s="4">
        <v>1106</v>
      </c>
    </row>
    <row r="18" spans="1:11" ht="23.25" thickBot="1">
      <c r="A18" s="3"/>
      <c r="B18" s="3" t="s">
        <v>7195</v>
      </c>
      <c r="C18" s="4">
        <v>2530</v>
      </c>
      <c r="D18" s="4">
        <v>1218</v>
      </c>
      <c r="E18" s="5">
        <v>577</v>
      </c>
      <c r="F18" s="5">
        <v>597</v>
      </c>
      <c r="G18" s="5">
        <v>25</v>
      </c>
      <c r="H18" s="5">
        <v>5</v>
      </c>
      <c r="I18" s="4">
        <v>1204</v>
      </c>
      <c r="J18" s="5">
        <v>14</v>
      </c>
      <c r="K18" s="4">
        <v>1312</v>
      </c>
    </row>
    <row r="19" spans="1:11" ht="23.25" thickBot="1">
      <c r="A19" s="3"/>
      <c r="B19" s="3" t="s">
        <v>7194</v>
      </c>
      <c r="C19" s="4">
        <v>2680</v>
      </c>
      <c r="D19" s="4">
        <v>1473</v>
      </c>
      <c r="E19" s="5">
        <v>798</v>
      </c>
      <c r="F19" s="5">
        <v>623</v>
      </c>
      <c r="G19" s="5">
        <v>26</v>
      </c>
      <c r="H19" s="5">
        <v>10</v>
      </c>
      <c r="I19" s="4">
        <v>1457</v>
      </c>
      <c r="J19" s="5">
        <v>16</v>
      </c>
      <c r="K19" s="4">
        <v>1207</v>
      </c>
    </row>
    <row r="20" spans="1:11" ht="23.25" thickBot="1">
      <c r="A20" s="3"/>
      <c r="B20" s="3" t="s">
        <v>7193</v>
      </c>
      <c r="C20" s="4">
        <v>2087</v>
      </c>
      <c r="D20" s="5">
        <v>995</v>
      </c>
      <c r="E20" s="5">
        <v>464</v>
      </c>
      <c r="F20" s="5">
        <v>470</v>
      </c>
      <c r="G20" s="5">
        <v>27</v>
      </c>
      <c r="H20" s="5">
        <v>10</v>
      </c>
      <c r="I20" s="5">
        <v>971</v>
      </c>
      <c r="J20" s="5">
        <v>24</v>
      </c>
      <c r="K20" s="4">
        <v>1092</v>
      </c>
    </row>
    <row r="21" spans="1:11" ht="23.25" thickBot="1">
      <c r="A21" s="3"/>
      <c r="B21" s="3" t="s">
        <v>7192</v>
      </c>
      <c r="C21" s="4">
        <v>2902</v>
      </c>
      <c r="D21" s="4">
        <v>1379</v>
      </c>
      <c r="E21" s="5">
        <v>610</v>
      </c>
      <c r="F21" s="5">
        <v>709</v>
      </c>
      <c r="G21" s="5">
        <v>30</v>
      </c>
      <c r="H21" s="5">
        <v>11</v>
      </c>
      <c r="I21" s="4">
        <v>1360</v>
      </c>
      <c r="J21" s="5">
        <v>19</v>
      </c>
      <c r="K21" s="4">
        <v>1523</v>
      </c>
    </row>
    <row r="22" spans="1:11" ht="23.25" thickBot="1">
      <c r="A22" s="3"/>
      <c r="B22" s="3" t="s">
        <v>7191</v>
      </c>
      <c r="C22" s="4">
        <v>2452</v>
      </c>
      <c r="D22" s="4">
        <v>1491</v>
      </c>
      <c r="E22" s="5">
        <v>842</v>
      </c>
      <c r="F22" s="5">
        <v>600</v>
      </c>
      <c r="G22" s="5">
        <v>23</v>
      </c>
      <c r="H22" s="5">
        <v>13</v>
      </c>
      <c r="I22" s="4">
        <v>1478</v>
      </c>
      <c r="J22" s="5">
        <v>13</v>
      </c>
      <c r="K22" s="5">
        <v>961</v>
      </c>
    </row>
    <row r="23" spans="1:11" ht="17.25" thickBot="1">
      <c r="A23" s="3" t="s">
        <v>7190</v>
      </c>
      <c r="B23" s="3" t="s">
        <v>36</v>
      </c>
      <c r="C23" s="4">
        <v>2776</v>
      </c>
      <c r="D23" s="4">
        <v>1782</v>
      </c>
      <c r="E23" s="5">
        <v>948</v>
      </c>
      <c r="F23" s="5">
        <v>742</v>
      </c>
      <c r="G23" s="5">
        <v>44</v>
      </c>
      <c r="H23" s="5">
        <v>21</v>
      </c>
      <c r="I23" s="4">
        <v>1755</v>
      </c>
      <c r="J23" s="5">
        <v>27</v>
      </c>
      <c r="K23" s="5">
        <v>994</v>
      </c>
    </row>
    <row r="24" spans="1:11" ht="23.25" thickBot="1">
      <c r="A24" s="3"/>
      <c r="B24" s="3" t="s">
        <v>37</v>
      </c>
      <c r="C24" s="4">
        <v>1082</v>
      </c>
      <c r="D24" s="4">
        <v>1082</v>
      </c>
      <c r="E24" s="5">
        <v>608</v>
      </c>
      <c r="F24" s="5">
        <v>426</v>
      </c>
      <c r="G24" s="5">
        <v>22</v>
      </c>
      <c r="H24" s="5">
        <v>10</v>
      </c>
      <c r="I24" s="4">
        <v>1066</v>
      </c>
      <c r="J24" s="5">
        <v>16</v>
      </c>
      <c r="K24" s="5">
        <v>0</v>
      </c>
    </row>
    <row r="25" spans="1:11" ht="23.25" thickBot="1">
      <c r="A25" s="3"/>
      <c r="B25" s="3" t="s">
        <v>7189</v>
      </c>
      <c r="C25" s="4">
        <v>1694</v>
      </c>
      <c r="D25" s="5">
        <v>700</v>
      </c>
      <c r="E25" s="5">
        <v>340</v>
      </c>
      <c r="F25" s="5">
        <v>316</v>
      </c>
      <c r="G25" s="5">
        <v>22</v>
      </c>
      <c r="H25" s="5">
        <v>11</v>
      </c>
      <c r="I25" s="5">
        <v>689</v>
      </c>
      <c r="J25" s="5">
        <v>11</v>
      </c>
      <c r="K25" s="5">
        <v>994</v>
      </c>
    </row>
    <row r="26" spans="1:11" ht="17.25" thickBot="1">
      <c r="A26" s="3" t="s">
        <v>7188</v>
      </c>
      <c r="B26" s="3" t="s">
        <v>36</v>
      </c>
      <c r="C26" s="4">
        <v>2796</v>
      </c>
      <c r="D26" s="4">
        <v>1682</v>
      </c>
      <c r="E26" s="5">
        <v>725</v>
      </c>
      <c r="F26" s="5">
        <v>880</v>
      </c>
      <c r="G26" s="5">
        <v>27</v>
      </c>
      <c r="H26" s="5">
        <v>25</v>
      </c>
      <c r="I26" s="4">
        <v>1657</v>
      </c>
      <c r="J26" s="5">
        <v>25</v>
      </c>
      <c r="K26" s="4">
        <v>1114</v>
      </c>
    </row>
    <row r="27" spans="1:11" ht="23.25" thickBot="1">
      <c r="A27" s="3"/>
      <c r="B27" s="3" t="s">
        <v>37</v>
      </c>
      <c r="C27" s="5">
        <v>658</v>
      </c>
      <c r="D27" s="5">
        <v>658</v>
      </c>
      <c r="E27" s="5">
        <v>317</v>
      </c>
      <c r="F27" s="5">
        <v>313</v>
      </c>
      <c r="G27" s="5">
        <v>12</v>
      </c>
      <c r="H27" s="5">
        <v>5</v>
      </c>
      <c r="I27" s="5">
        <v>647</v>
      </c>
      <c r="J27" s="5">
        <v>11</v>
      </c>
      <c r="K27" s="5">
        <v>0</v>
      </c>
    </row>
    <row r="28" spans="1:11" ht="17.25" thickBot="1">
      <c r="A28" s="3"/>
      <c r="B28" s="3" t="s">
        <v>7187</v>
      </c>
      <c r="C28" s="4">
        <v>1130</v>
      </c>
      <c r="D28" s="5">
        <v>495</v>
      </c>
      <c r="E28" s="5">
        <v>180</v>
      </c>
      <c r="F28" s="5">
        <v>281</v>
      </c>
      <c r="G28" s="5">
        <v>13</v>
      </c>
      <c r="H28" s="5">
        <v>12</v>
      </c>
      <c r="I28" s="5">
        <v>486</v>
      </c>
      <c r="J28" s="5">
        <v>9</v>
      </c>
      <c r="K28" s="5">
        <v>635</v>
      </c>
    </row>
    <row r="29" spans="1:11" ht="17.25" thickBot="1">
      <c r="A29" s="3"/>
      <c r="B29" s="3" t="s">
        <v>7186</v>
      </c>
      <c r="C29" s="4">
        <v>1008</v>
      </c>
      <c r="D29" s="5">
        <v>529</v>
      </c>
      <c r="E29" s="5">
        <v>228</v>
      </c>
      <c r="F29" s="5">
        <v>286</v>
      </c>
      <c r="G29" s="5">
        <v>2</v>
      </c>
      <c r="H29" s="5">
        <v>8</v>
      </c>
      <c r="I29" s="5">
        <v>524</v>
      </c>
      <c r="J29" s="5">
        <v>5</v>
      </c>
      <c r="K29" s="5">
        <v>479</v>
      </c>
    </row>
    <row r="30" spans="1:11" ht="17.25" thickBot="1">
      <c r="A30" s="3" t="s">
        <v>7185</v>
      </c>
      <c r="B30" s="3" t="s">
        <v>36</v>
      </c>
      <c r="C30" s="4">
        <v>5032</v>
      </c>
      <c r="D30" s="4">
        <v>2920</v>
      </c>
      <c r="E30" s="4">
        <v>1243</v>
      </c>
      <c r="F30" s="4">
        <v>1550</v>
      </c>
      <c r="G30" s="5">
        <v>46</v>
      </c>
      <c r="H30" s="5">
        <v>39</v>
      </c>
      <c r="I30" s="4">
        <v>2878</v>
      </c>
      <c r="J30" s="5">
        <v>42</v>
      </c>
      <c r="K30" s="4">
        <v>2112</v>
      </c>
    </row>
    <row r="31" spans="1:11" ht="23.25" thickBot="1">
      <c r="A31" s="3"/>
      <c r="B31" s="3" t="s">
        <v>37</v>
      </c>
      <c r="C31" s="4">
        <v>1108</v>
      </c>
      <c r="D31" s="4">
        <v>1108</v>
      </c>
      <c r="E31" s="5">
        <v>579</v>
      </c>
      <c r="F31" s="5">
        <v>494</v>
      </c>
      <c r="G31" s="5">
        <v>12</v>
      </c>
      <c r="H31" s="5">
        <v>12</v>
      </c>
      <c r="I31" s="4">
        <v>1097</v>
      </c>
      <c r="J31" s="5">
        <v>11</v>
      </c>
      <c r="K31" s="5">
        <v>0</v>
      </c>
    </row>
    <row r="32" spans="1:11" ht="17.25" thickBot="1">
      <c r="A32" s="3"/>
      <c r="B32" s="3" t="s">
        <v>7184</v>
      </c>
      <c r="C32" s="4">
        <v>1665</v>
      </c>
      <c r="D32" s="5">
        <v>727</v>
      </c>
      <c r="E32" s="5">
        <v>258</v>
      </c>
      <c r="F32" s="5">
        <v>425</v>
      </c>
      <c r="G32" s="5">
        <v>12</v>
      </c>
      <c r="H32" s="5">
        <v>13</v>
      </c>
      <c r="I32" s="5">
        <v>708</v>
      </c>
      <c r="J32" s="5">
        <v>19</v>
      </c>
      <c r="K32" s="5">
        <v>938</v>
      </c>
    </row>
    <row r="33" spans="1:11" ht="17.25" thickBot="1">
      <c r="A33" s="3"/>
      <c r="B33" s="3" t="s">
        <v>7183</v>
      </c>
      <c r="C33" s="4">
        <v>1651</v>
      </c>
      <c r="D33" s="5">
        <v>714</v>
      </c>
      <c r="E33" s="5">
        <v>265</v>
      </c>
      <c r="F33" s="5">
        <v>411</v>
      </c>
      <c r="G33" s="5">
        <v>16</v>
      </c>
      <c r="H33" s="5">
        <v>13</v>
      </c>
      <c r="I33" s="5">
        <v>705</v>
      </c>
      <c r="J33" s="5">
        <v>9</v>
      </c>
      <c r="K33" s="5">
        <v>937</v>
      </c>
    </row>
    <row r="34" spans="1:11" ht="17.25" thickBot="1">
      <c r="A34" s="3"/>
      <c r="B34" s="3" t="s">
        <v>7182</v>
      </c>
      <c r="C34" s="5">
        <v>608</v>
      </c>
      <c r="D34" s="5">
        <v>371</v>
      </c>
      <c r="E34" s="5">
        <v>141</v>
      </c>
      <c r="F34" s="5">
        <v>220</v>
      </c>
      <c r="G34" s="5">
        <v>6</v>
      </c>
      <c r="H34" s="5">
        <v>1</v>
      </c>
      <c r="I34" s="5">
        <v>368</v>
      </c>
      <c r="J34" s="5">
        <v>3</v>
      </c>
      <c r="K34" s="5">
        <v>237</v>
      </c>
    </row>
    <row r="35" spans="1:11" ht="17.25" thickBot="1">
      <c r="A35" s="3" t="s">
        <v>7181</v>
      </c>
      <c r="B35" s="3" t="s">
        <v>36</v>
      </c>
      <c r="C35" s="4">
        <v>3374</v>
      </c>
      <c r="D35" s="4">
        <v>1920</v>
      </c>
      <c r="E35" s="5">
        <v>759</v>
      </c>
      <c r="F35" s="4">
        <v>1064</v>
      </c>
      <c r="G35" s="5">
        <v>31</v>
      </c>
      <c r="H35" s="5">
        <v>25</v>
      </c>
      <c r="I35" s="4">
        <v>1879</v>
      </c>
      <c r="J35" s="5">
        <v>41</v>
      </c>
      <c r="K35" s="4">
        <v>1454</v>
      </c>
    </row>
    <row r="36" spans="1:11" ht="23.25" thickBot="1">
      <c r="A36" s="3"/>
      <c r="B36" s="3" t="s">
        <v>37</v>
      </c>
      <c r="C36" s="5">
        <v>828</v>
      </c>
      <c r="D36" s="5">
        <v>828</v>
      </c>
      <c r="E36" s="5">
        <v>377</v>
      </c>
      <c r="F36" s="5">
        <v>405</v>
      </c>
      <c r="G36" s="5">
        <v>8</v>
      </c>
      <c r="H36" s="5">
        <v>13</v>
      </c>
      <c r="I36" s="5">
        <v>803</v>
      </c>
      <c r="J36" s="5">
        <v>25</v>
      </c>
      <c r="K36" s="5">
        <v>0</v>
      </c>
    </row>
    <row r="37" spans="1:11" ht="17.25" thickBot="1">
      <c r="A37" s="3"/>
      <c r="B37" s="3" t="s">
        <v>7180</v>
      </c>
      <c r="C37" s="4">
        <v>1248</v>
      </c>
      <c r="D37" s="5">
        <v>524</v>
      </c>
      <c r="E37" s="5">
        <v>176</v>
      </c>
      <c r="F37" s="5">
        <v>326</v>
      </c>
      <c r="G37" s="5">
        <v>11</v>
      </c>
      <c r="H37" s="5">
        <v>6</v>
      </c>
      <c r="I37" s="5">
        <v>519</v>
      </c>
      <c r="J37" s="5">
        <v>5</v>
      </c>
      <c r="K37" s="5">
        <v>724</v>
      </c>
    </row>
    <row r="38" spans="1:11" ht="17.25" thickBot="1">
      <c r="A38" s="3"/>
      <c r="B38" s="3" t="s">
        <v>7179</v>
      </c>
      <c r="C38" s="5">
        <v>477</v>
      </c>
      <c r="D38" s="5">
        <v>279</v>
      </c>
      <c r="E38" s="5">
        <v>108</v>
      </c>
      <c r="F38" s="5">
        <v>153</v>
      </c>
      <c r="G38" s="5">
        <v>7</v>
      </c>
      <c r="H38" s="5">
        <v>3</v>
      </c>
      <c r="I38" s="5">
        <v>271</v>
      </c>
      <c r="J38" s="5">
        <v>8</v>
      </c>
      <c r="K38" s="5">
        <v>198</v>
      </c>
    </row>
    <row r="39" spans="1:11" ht="17.25" thickBot="1">
      <c r="A39" s="3"/>
      <c r="B39" s="3" t="s">
        <v>7178</v>
      </c>
      <c r="C39" s="5">
        <v>821</v>
      </c>
      <c r="D39" s="5">
        <v>289</v>
      </c>
      <c r="E39" s="5">
        <v>98</v>
      </c>
      <c r="F39" s="5">
        <v>180</v>
      </c>
      <c r="G39" s="5">
        <v>5</v>
      </c>
      <c r="H39" s="5">
        <v>3</v>
      </c>
      <c r="I39" s="5">
        <v>286</v>
      </c>
      <c r="J39" s="5">
        <v>3</v>
      </c>
      <c r="K39" s="5">
        <v>532</v>
      </c>
    </row>
    <row r="40" spans="1:11" ht="17.25" thickBot="1">
      <c r="A40" s="3" t="s">
        <v>7177</v>
      </c>
      <c r="B40" s="3" t="s">
        <v>36</v>
      </c>
      <c r="C40" s="4">
        <v>2157</v>
      </c>
      <c r="D40" s="4">
        <v>1264</v>
      </c>
      <c r="E40" s="5">
        <v>504</v>
      </c>
      <c r="F40" s="5">
        <v>687</v>
      </c>
      <c r="G40" s="5">
        <v>24</v>
      </c>
      <c r="H40" s="5">
        <v>20</v>
      </c>
      <c r="I40" s="4">
        <v>1235</v>
      </c>
      <c r="J40" s="5">
        <v>29</v>
      </c>
      <c r="K40" s="5">
        <v>893</v>
      </c>
    </row>
    <row r="41" spans="1:11" ht="23.25" thickBot="1">
      <c r="A41" s="3"/>
      <c r="B41" s="3" t="s">
        <v>37</v>
      </c>
      <c r="C41" s="5">
        <v>604</v>
      </c>
      <c r="D41" s="5">
        <v>604</v>
      </c>
      <c r="E41" s="5">
        <v>256</v>
      </c>
      <c r="F41" s="5">
        <v>318</v>
      </c>
      <c r="G41" s="5">
        <v>8</v>
      </c>
      <c r="H41" s="5">
        <v>8</v>
      </c>
      <c r="I41" s="5">
        <v>590</v>
      </c>
      <c r="J41" s="5">
        <v>14</v>
      </c>
      <c r="K41" s="5">
        <v>0</v>
      </c>
    </row>
    <row r="42" spans="1:11" ht="23.25" thickBot="1">
      <c r="A42" s="3"/>
      <c r="B42" s="3" t="s">
        <v>7176</v>
      </c>
      <c r="C42" s="4">
        <v>1553</v>
      </c>
      <c r="D42" s="5">
        <v>660</v>
      </c>
      <c r="E42" s="5">
        <v>248</v>
      </c>
      <c r="F42" s="5">
        <v>369</v>
      </c>
      <c r="G42" s="5">
        <v>16</v>
      </c>
      <c r="H42" s="5">
        <v>12</v>
      </c>
      <c r="I42" s="5">
        <v>645</v>
      </c>
      <c r="J42" s="5">
        <v>15</v>
      </c>
      <c r="K42" s="5">
        <v>893</v>
      </c>
    </row>
    <row r="43" spans="1:11" ht="17.25" thickBot="1">
      <c r="A43" s="3" t="s">
        <v>7175</v>
      </c>
      <c r="B43" s="3" t="s">
        <v>36</v>
      </c>
      <c r="C43" s="4">
        <v>6833</v>
      </c>
      <c r="D43" s="4">
        <v>4271</v>
      </c>
      <c r="E43" s="4">
        <v>2156</v>
      </c>
      <c r="F43" s="4">
        <v>1919</v>
      </c>
      <c r="G43" s="5">
        <v>79</v>
      </c>
      <c r="H43" s="5">
        <v>46</v>
      </c>
      <c r="I43" s="4">
        <v>4200</v>
      </c>
      <c r="J43" s="5">
        <v>71</v>
      </c>
      <c r="K43" s="4">
        <v>2562</v>
      </c>
    </row>
    <row r="44" spans="1:11" ht="23.25" thickBot="1">
      <c r="A44" s="3"/>
      <c r="B44" s="3" t="s">
        <v>37</v>
      </c>
      <c r="C44" s="4">
        <v>1863</v>
      </c>
      <c r="D44" s="4">
        <v>1863</v>
      </c>
      <c r="E44" s="4">
        <v>1160</v>
      </c>
      <c r="F44" s="5">
        <v>637</v>
      </c>
      <c r="G44" s="5">
        <v>27</v>
      </c>
      <c r="H44" s="5">
        <v>16</v>
      </c>
      <c r="I44" s="4">
        <v>1840</v>
      </c>
      <c r="J44" s="5">
        <v>23</v>
      </c>
      <c r="K44" s="5">
        <v>0</v>
      </c>
    </row>
    <row r="45" spans="1:11" ht="17.25" thickBot="1">
      <c r="A45" s="3"/>
      <c r="B45" s="3" t="s">
        <v>7174</v>
      </c>
      <c r="C45" s="5">
        <v>963</v>
      </c>
      <c r="D45" s="5">
        <v>493</v>
      </c>
      <c r="E45" s="5">
        <v>189</v>
      </c>
      <c r="F45" s="5">
        <v>270</v>
      </c>
      <c r="G45" s="5">
        <v>11</v>
      </c>
      <c r="H45" s="5">
        <v>8</v>
      </c>
      <c r="I45" s="5">
        <v>478</v>
      </c>
      <c r="J45" s="5">
        <v>15</v>
      </c>
      <c r="K45" s="5">
        <v>470</v>
      </c>
    </row>
    <row r="46" spans="1:11" ht="17.25" thickBot="1">
      <c r="A46" s="3"/>
      <c r="B46" s="3" t="s">
        <v>7173</v>
      </c>
      <c r="C46" s="5">
        <v>561</v>
      </c>
      <c r="D46" s="5">
        <v>316</v>
      </c>
      <c r="E46" s="5">
        <v>129</v>
      </c>
      <c r="F46" s="5">
        <v>170</v>
      </c>
      <c r="G46" s="5">
        <v>5</v>
      </c>
      <c r="H46" s="5">
        <v>6</v>
      </c>
      <c r="I46" s="5">
        <v>310</v>
      </c>
      <c r="J46" s="5">
        <v>6</v>
      </c>
      <c r="K46" s="5">
        <v>245</v>
      </c>
    </row>
    <row r="47" spans="1:11" ht="17.25" thickBot="1">
      <c r="A47" s="3"/>
      <c r="B47" s="3" t="s">
        <v>7172</v>
      </c>
      <c r="C47" s="5">
        <v>755</v>
      </c>
      <c r="D47" s="5">
        <v>407</v>
      </c>
      <c r="E47" s="5">
        <v>154</v>
      </c>
      <c r="F47" s="5">
        <v>241</v>
      </c>
      <c r="G47" s="5">
        <v>7</v>
      </c>
      <c r="H47" s="5">
        <v>1</v>
      </c>
      <c r="I47" s="5">
        <v>403</v>
      </c>
      <c r="J47" s="5">
        <v>4</v>
      </c>
      <c r="K47" s="5">
        <v>348</v>
      </c>
    </row>
    <row r="48" spans="1:11" ht="17.25" thickBot="1">
      <c r="A48" s="3"/>
      <c r="B48" s="3" t="s">
        <v>7171</v>
      </c>
      <c r="C48" s="4">
        <v>2691</v>
      </c>
      <c r="D48" s="4">
        <v>1192</v>
      </c>
      <c r="E48" s="5">
        <v>524</v>
      </c>
      <c r="F48" s="5">
        <v>601</v>
      </c>
      <c r="G48" s="5">
        <v>29</v>
      </c>
      <c r="H48" s="5">
        <v>15</v>
      </c>
      <c r="I48" s="4">
        <v>1169</v>
      </c>
      <c r="J48" s="5">
        <v>23</v>
      </c>
      <c r="K48" s="4">
        <v>1499</v>
      </c>
    </row>
    <row r="49" spans="1:11" ht="17.25" thickBot="1">
      <c r="A49" s="3" t="s">
        <v>7170</v>
      </c>
      <c r="B49" s="3" t="s">
        <v>36</v>
      </c>
      <c r="C49" s="4">
        <v>14856</v>
      </c>
      <c r="D49" s="4">
        <v>10967</v>
      </c>
      <c r="E49" s="4">
        <v>7339</v>
      </c>
      <c r="F49" s="4">
        <v>3362</v>
      </c>
      <c r="G49" s="5">
        <v>125</v>
      </c>
      <c r="H49" s="5">
        <v>59</v>
      </c>
      <c r="I49" s="4">
        <v>10885</v>
      </c>
      <c r="J49" s="5">
        <v>82</v>
      </c>
      <c r="K49" s="4">
        <v>3889</v>
      </c>
    </row>
    <row r="50" spans="1:11" ht="23.25" thickBot="1">
      <c r="A50" s="3"/>
      <c r="B50" s="3" t="s">
        <v>37</v>
      </c>
      <c r="C50" s="4">
        <v>4822</v>
      </c>
      <c r="D50" s="4">
        <v>4822</v>
      </c>
      <c r="E50" s="4">
        <v>3497</v>
      </c>
      <c r="F50" s="4">
        <v>1240</v>
      </c>
      <c r="G50" s="5">
        <v>44</v>
      </c>
      <c r="H50" s="5">
        <v>14</v>
      </c>
      <c r="I50" s="4">
        <v>4795</v>
      </c>
      <c r="J50" s="5">
        <v>27</v>
      </c>
      <c r="K50" s="5">
        <v>0</v>
      </c>
    </row>
    <row r="51" spans="1:11" ht="17.25" thickBot="1">
      <c r="A51" s="3"/>
      <c r="B51" s="3" t="s">
        <v>7169</v>
      </c>
      <c r="C51" s="4">
        <v>2436</v>
      </c>
      <c r="D51" s="4">
        <v>1429</v>
      </c>
      <c r="E51" s="5">
        <v>920</v>
      </c>
      <c r="F51" s="5">
        <v>465</v>
      </c>
      <c r="G51" s="5">
        <v>23</v>
      </c>
      <c r="H51" s="5">
        <v>6</v>
      </c>
      <c r="I51" s="4">
        <v>1414</v>
      </c>
      <c r="J51" s="5">
        <v>15</v>
      </c>
      <c r="K51" s="4">
        <v>1007</v>
      </c>
    </row>
    <row r="52" spans="1:11" ht="17.25" thickBot="1">
      <c r="A52" s="3"/>
      <c r="B52" s="3" t="s">
        <v>7168</v>
      </c>
      <c r="C52" s="4">
        <v>2011</v>
      </c>
      <c r="D52" s="4">
        <v>1205</v>
      </c>
      <c r="E52" s="5">
        <v>738</v>
      </c>
      <c r="F52" s="5">
        <v>429</v>
      </c>
      <c r="G52" s="5">
        <v>18</v>
      </c>
      <c r="H52" s="5">
        <v>7</v>
      </c>
      <c r="I52" s="4">
        <v>1192</v>
      </c>
      <c r="J52" s="5">
        <v>13</v>
      </c>
      <c r="K52" s="5">
        <v>806</v>
      </c>
    </row>
    <row r="53" spans="1:11" ht="17.25" thickBot="1">
      <c r="A53" s="3"/>
      <c r="B53" s="3" t="s">
        <v>7167</v>
      </c>
      <c r="C53" s="4">
        <v>2761</v>
      </c>
      <c r="D53" s="4">
        <v>1640</v>
      </c>
      <c r="E53" s="5">
        <v>982</v>
      </c>
      <c r="F53" s="5">
        <v>609</v>
      </c>
      <c r="G53" s="5">
        <v>21</v>
      </c>
      <c r="H53" s="5">
        <v>17</v>
      </c>
      <c r="I53" s="4">
        <v>1629</v>
      </c>
      <c r="J53" s="5">
        <v>11</v>
      </c>
      <c r="K53" s="4">
        <v>1121</v>
      </c>
    </row>
    <row r="54" spans="1:11" ht="17.25" thickBot="1">
      <c r="A54" s="3"/>
      <c r="B54" s="3" t="s">
        <v>7166</v>
      </c>
      <c r="C54" s="4">
        <v>2826</v>
      </c>
      <c r="D54" s="4">
        <v>1871</v>
      </c>
      <c r="E54" s="4">
        <v>1202</v>
      </c>
      <c r="F54" s="5">
        <v>619</v>
      </c>
      <c r="G54" s="5">
        <v>19</v>
      </c>
      <c r="H54" s="5">
        <v>15</v>
      </c>
      <c r="I54" s="4">
        <v>1855</v>
      </c>
      <c r="J54" s="5">
        <v>16</v>
      </c>
      <c r="K54" s="5">
        <v>955</v>
      </c>
    </row>
    <row r="55" spans="1:11" ht="17.25" thickBot="1">
      <c r="A55" s="3" t="s">
        <v>7165</v>
      </c>
      <c r="B55" s="3" t="s">
        <v>36</v>
      </c>
      <c r="C55" s="4">
        <v>19736</v>
      </c>
      <c r="D55" s="4">
        <v>13889</v>
      </c>
      <c r="E55" s="4">
        <v>8742</v>
      </c>
      <c r="F55" s="4">
        <v>4794</v>
      </c>
      <c r="G55" s="5">
        <v>158</v>
      </c>
      <c r="H55" s="5">
        <v>95</v>
      </c>
      <c r="I55" s="4">
        <v>13789</v>
      </c>
      <c r="J55" s="5">
        <v>100</v>
      </c>
      <c r="K55" s="4">
        <v>5847</v>
      </c>
    </row>
    <row r="56" spans="1:11" ht="23.25" thickBot="1">
      <c r="A56" s="3"/>
      <c r="B56" s="3" t="s">
        <v>37</v>
      </c>
      <c r="C56" s="4">
        <v>6323</v>
      </c>
      <c r="D56" s="4">
        <v>6321</v>
      </c>
      <c r="E56" s="4">
        <v>4324</v>
      </c>
      <c r="F56" s="4">
        <v>1868</v>
      </c>
      <c r="G56" s="5">
        <v>64</v>
      </c>
      <c r="H56" s="5">
        <v>33</v>
      </c>
      <c r="I56" s="4">
        <v>6289</v>
      </c>
      <c r="J56" s="5">
        <v>32</v>
      </c>
      <c r="K56" s="5">
        <v>2</v>
      </c>
    </row>
    <row r="57" spans="1:11" ht="17.25" thickBot="1">
      <c r="A57" s="3"/>
      <c r="B57" s="3" t="s">
        <v>7164</v>
      </c>
      <c r="C57" s="4">
        <v>2660</v>
      </c>
      <c r="D57" s="4">
        <v>1381</v>
      </c>
      <c r="E57" s="5">
        <v>845</v>
      </c>
      <c r="F57" s="5">
        <v>491</v>
      </c>
      <c r="G57" s="5">
        <v>24</v>
      </c>
      <c r="H57" s="5">
        <v>11</v>
      </c>
      <c r="I57" s="4">
        <v>1371</v>
      </c>
      <c r="J57" s="5">
        <v>10</v>
      </c>
      <c r="K57" s="4">
        <v>1279</v>
      </c>
    </row>
    <row r="58" spans="1:11" ht="17.25" thickBot="1">
      <c r="A58" s="3"/>
      <c r="B58" s="3" t="s">
        <v>7163</v>
      </c>
      <c r="C58" s="4">
        <v>1429</v>
      </c>
      <c r="D58" s="5">
        <v>804</v>
      </c>
      <c r="E58" s="5">
        <v>432</v>
      </c>
      <c r="F58" s="5">
        <v>348</v>
      </c>
      <c r="G58" s="5">
        <v>9</v>
      </c>
      <c r="H58" s="5">
        <v>4</v>
      </c>
      <c r="I58" s="5">
        <v>793</v>
      </c>
      <c r="J58" s="5">
        <v>11</v>
      </c>
      <c r="K58" s="5">
        <v>625</v>
      </c>
    </row>
    <row r="59" spans="1:11" ht="17.25" thickBot="1">
      <c r="A59" s="3"/>
      <c r="B59" s="3" t="s">
        <v>7162</v>
      </c>
      <c r="C59" s="4">
        <v>2673</v>
      </c>
      <c r="D59" s="4">
        <v>1642</v>
      </c>
      <c r="E59" s="4">
        <v>1010</v>
      </c>
      <c r="F59" s="5">
        <v>584</v>
      </c>
      <c r="G59" s="5">
        <v>22</v>
      </c>
      <c r="H59" s="5">
        <v>13</v>
      </c>
      <c r="I59" s="4">
        <v>1629</v>
      </c>
      <c r="J59" s="5">
        <v>13</v>
      </c>
      <c r="K59" s="4">
        <v>1031</v>
      </c>
    </row>
    <row r="60" spans="1:11" ht="17.25" thickBot="1">
      <c r="A60" s="3"/>
      <c r="B60" s="3" t="s">
        <v>7161</v>
      </c>
      <c r="C60" s="4">
        <v>2069</v>
      </c>
      <c r="D60" s="4">
        <v>1342</v>
      </c>
      <c r="E60" s="5">
        <v>755</v>
      </c>
      <c r="F60" s="5">
        <v>564</v>
      </c>
      <c r="G60" s="5">
        <v>9</v>
      </c>
      <c r="H60" s="5">
        <v>3</v>
      </c>
      <c r="I60" s="4">
        <v>1331</v>
      </c>
      <c r="J60" s="5">
        <v>11</v>
      </c>
      <c r="K60" s="5">
        <v>727</v>
      </c>
    </row>
    <row r="61" spans="1:11" ht="17.25" thickBot="1">
      <c r="A61" s="3"/>
      <c r="B61" s="3" t="s">
        <v>7160</v>
      </c>
      <c r="C61" s="4">
        <v>2548</v>
      </c>
      <c r="D61" s="4">
        <v>1315</v>
      </c>
      <c r="E61" s="5">
        <v>753</v>
      </c>
      <c r="F61" s="5">
        <v>521</v>
      </c>
      <c r="G61" s="5">
        <v>18</v>
      </c>
      <c r="H61" s="5">
        <v>11</v>
      </c>
      <c r="I61" s="4">
        <v>1303</v>
      </c>
      <c r="J61" s="5">
        <v>12</v>
      </c>
      <c r="K61" s="4">
        <v>1233</v>
      </c>
    </row>
    <row r="62" spans="1:11" ht="17.25" thickBot="1">
      <c r="A62" s="3"/>
      <c r="B62" s="3" t="s">
        <v>7159</v>
      </c>
      <c r="C62" s="4">
        <v>2034</v>
      </c>
      <c r="D62" s="4">
        <v>1084</v>
      </c>
      <c r="E62" s="5">
        <v>623</v>
      </c>
      <c r="F62" s="5">
        <v>418</v>
      </c>
      <c r="G62" s="5">
        <v>12</v>
      </c>
      <c r="H62" s="5">
        <v>20</v>
      </c>
      <c r="I62" s="4">
        <v>1073</v>
      </c>
      <c r="J62" s="5">
        <v>11</v>
      </c>
      <c r="K62" s="5">
        <v>950</v>
      </c>
    </row>
    <row r="63" spans="1:11" ht="17.25" thickBot="1">
      <c r="A63" s="3" t="s">
        <v>7158</v>
      </c>
      <c r="B63" s="3" t="s">
        <v>36</v>
      </c>
      <c r="C63" s="4">
        <v>20618</v>
      </c>
      <c r="D63" s="4">
        <v>13283</v>
      </c>
      <c r="E63" s="4">
        <v>8160</v>
      </c>
      <c r="F63" s="4">
        <v>4790</v>
      </c>
      <c r="G63" s="5">
        <v>157</v>
      </c>
      <c r="H63" s="5">
        <v>77</v>
      </c>
      <c r="I63" s="4">
        <v>13184</v>
      </c>
      <c r="J63" s="5">
        <v>99</v>
      </c>
      <c r="K63" s="4">
        <v>7335</v>
      </c>
    </row>
    <row r="64" spans="1:11" ht="23.25" thickBot="1">
      <c r="A64" s="3"/>
      <c r="B64" s="3" t="s">
        <v>37</v>
      </c>
      <c r="C64" s="4">
        <v>4416</v>
      </c>
      <c r="D64" s="4">
        <v>4416</v>
      </c>
      <c r="E64" s="4">
        <v>2989</v>
      </c>
      <c r="F64" s="4">
        <v>1357</v>
      </c>
      <c r="G64" s="5">
        <v>39</v>
      </c>
      <c r="H64" s="5">
        <v>13</v>
      </c>
      <c r="I64" s="4">
        <v>4398</v>
      </c>
      <c r="J64" s="5">
        <v>18</v>
      </c>
      <c r="K64" s="5">
        <v>0</v>
      </c>
    </row>
    <row r="65" spans="1:11" ht="17.25" thickBot="1">
      <c r="A65" s="3"/>
      <c r="B65" s="3" t="s">
        <v>7157</v>
      </c>
      <c r="C65" s="4">
        <v>3702</v>
      </c>
      <c r="D65" s="4">
        <v>2103</v>
      </c>
      <c r="E65" s="4">
        <v>1190</v>
      </c>
      <c r="F65" s="5">
        <v>871</v>
      </c>
      <c r="G65" s="5">
        <v>17</v>
      </c>
      <c r="H65" s="5">
        <v>7</v>
      </c>
      <c r="I65" s="4">
        <v>2085</v>
      </c>
      <c r="J65" s="5">
        <v>18</v>
      </c>
      <c r="K65" s="4">
        <v>1599</v>
      </c>
    </row>
    <row r="66" spans="1:11" ht="17.25" thickBot="1">
      <c r="A66" s="3"/>
      <c r="B66" s="3" t="s">
        <v>7156</v>
      </c>
      <c r="C66" s="4">
        <v>2729</v>
      </c>
      <c r="D66" s="4">
        <v>1476</v>
      </c>
      <c r="E66" s="5">
        <v>858</v>
      </c>
      <c r="F66" s="5">
        <v>566</v>
      </c>
      <c r="G66" s="5">
        <v>19</v>
      </c>
      <c r="H66" s="5">
        <v>15</v>
      </c>
      <c r="I66" s="4">
        <v>1458</v>
      </c>
      <c r="J66" s="5">
        <v>18</v>
      </c>
      <c r="K66" s="4">
        <v>1253</v>
      </c>
    </row>
    <row r="67" spans="1:11" ht="17.25" thickBot="1">
      <c r="A67" s="3"/>
      <c r="B67" s="3" t="s">
        <v>7155</v>
      </c>
      <c r="C67" s="4">
        <v>3733</v>
      </c>
      <c r="D67" s="4">
        <v>1980</v>
      </c>
      <c r="E67" s="4">
        <v>1161</v>
      </c>
      <c r="F67" s="5">
        <v>755</v>
      </c>
      <c r="G67" s="5">
        <v>33</v>
      </c>
      <c r="H67" s="5">
        <v>14</v>
      </c>
      <c r="I67" s="4">
        <v>1963</v>
      </c>
      <c r="J67" s="5">
        <v>17</v>
      </c>
      <c r="K67" s="4">
        <v>1753</v>
      </c>
    </row>
    <row r="68" spans="1:11" ht="17.25" thickBot="1">
      <c r="A68" s="3"/>
      <c r="B68" s="3" t="s">
        <v>7154</v>
      </c>
      <c r="C68" s="4">
        <v>3203</v>
      </c>
      <c r="D68" s="4">
        <v>1818</v>
      </c>
      <c r="E68" s="4">
        <v>1114</v>
      </c>
      <c r="F68" s="5">
        <v>650</v>
      </c>
      <c r="G68" s="5">
        <v>29</v>
      </c>
      <c r="H68" s="5">
        <v>13</v>
      </c>
      <c r="I68" s="4">
        <v>1806</v>
      </c>
      <c r="J68" s="5">
        <v>12</v>
      </c>
      <c r="K68" s="4">
        <v>1385</v>
      </c>
    </row>
    <row r="69" spans="1:11" ht="17.25" thickBot="1">
      <c r="A69" s="3"/>
      <c r="B69" s="3" t="s">
        <v>7153</v>
      </c>
      <c r="C69" s="4">
        <v>2835</v>
      </c>
      <c r="D69" s="4">
        <v>1490</v>
      </c>
      <c r="E69" s="5">
        <v>848</v>
      </c>
      <c r="F69" s="5">
        <v>591</v>
      </c>
      <c r="G69" s="5">
        <v>20</v>
      </c>
      <c r="H69" s="5">
        <v>15</v>
      </c>
      <c r="I69" s="4">
        <v>1474</v>
      </c>
      <c r="J69" s="5">
        <v>16</v>
      </c>
      <c r="K69" s="4">
        <v>1345</v>
      </c>
    </row>
    <row r="70" spans="1:11" ht="23.25" thickBot="1">
      <c r="A70" s="3" t="s">
        <v>97</v>
      </c>
      <c r="B70" s="3"/>
      <c r="C70" s="5">
        <v>0</v>
      </c>
      <c r="D70" s="5">
        <v>6</v>
      </c>
      <c r="E70" s="5">
        <v>5</v>
      </c>
      <c r="F70" s="5">
        <v>1</v>
      </c>
      <c r="G70" s="5">
        <v>0</v>
      </c>
      <c r="H70" s="5">
        <v>0</v>
      </c>
      <c r="I70" s="5">
        <v>6</v>
      </c>
      <c r="J70" s="5">
        <v>0</v>
      </c>
      <c r="K70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46B1-F5CE-427F-9F7C-7C23D1B91687}">
  <dimension ref="A1:X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7274</v>
      </c>
      <c r="F3" s="26" t="s">
        <v>7273</v>
      </c>
      <c r="G3" s="26" t="s">
        <v>7272</v>
      </c>
      <c r="H3" s="44"/>
      <c r="I3" s="26"/>
      <c r="J3" s="44"/>
      <c r="U3" t="s">
        <v>3</v>
      </c>
      <c r="V3" t="str">
        <f t="shared" si="0"/>
        <v>김승원</v>
      </c>
      <c r="W3" t="str">
        <f t="shared" si="0"/>
        <v>이창성</v>
      </c>
      <c r="X3" t="str">
        <f t="shared" si="0"/>
        <v>변진선</v>
      </c>
    </row>
    <row r="4" spans="1:24" ht="17.25" thickBot="1">
      <c r="A4" s="3" t="s">
        <v>30</v>
      </c>
      <c r="B4" s="3"/>
      <c r="C4" s="4">
        <v>197868</v>
      </c>
      <c r="D4" s="4">
        <v>131560</v>
      </c>
      <c r="E4" s="4">
        <v>76875</v>
      </c>
      <c r="F4" s="4">
        <v>51428</v>
      </c>
      <c r="G4" s="4">
        <v>1618</v>
      </c>
      <c r="H4" s="4">
        <v>129921</v>
      </c>
      <c r="I4" s="4">
        <v>1639</v>
      </c>
      <c r="J4" s="4">
        <v>66308</v>
      </c>
      <c r="V4" s="8"/>
      <c r="W4" s="8"/>
      <c r="X4" s="8"/>
    </row>
    <row r="5" spans="1:24" ht="23.25" thickBot="1">
      <c r="A5" s="3" t="s">
        <v>31</v>
      </c>
      <c r="B5" s="3"/>
      <c r="C5" s="5">
        <v>463</v>
      </c>
      <c r="D5" s="5">
        <v>435</v>
      </c>
      <c r="E5" s="5">
        <v>232</v>
      </c>
      <c r="F5" s="5">
        <v>148</v>
      </c>
      <c r="G5" s="5">
        <v>23</v>
      </c>
      <c r="H5" s="5">
        <v>403</v>
      </c>
      <c r="I5" s="5">
        <v>32</v>
      </c>
      <c r="J5" s="5">
        <v>28</v>
      </c>
      <c r="T5" t="s">
        <v>2929</v>
      </c>
      <c r="U5">
        <f>SUMIF($A:$A,"합계",D:D)</f>
        <v>131560</v>
      </c>
      <c r="V5">
        <f>SUMIF($A:$A,"합계",E:E)</f>
        <v>76875</v>
      </c>
      <c r="W5">
        <f>SUMIF($A:$A,"합계",F:F)</f>
        <v>51428</v>
      </c>
      <c r="X5">
        <f>SUMIF($A:$A,"합계",G:G)</f>
        <v>1618</v>
      </c>
    </row>
    <row r="6" spans="1:24" ht="23.25" thickBot="1">
      <c r="A6" s="3" t="s">
        <v>32</v>
      </c>
      <c r="B6" s="3"/>
      <c r="C6" s="4">
        <v>11839</v>
      </c>
      <c r="D6" s="4">
        <v>11830</v>
      </c>
      <c r="E6" s="4">
        <v>7854</v>
      </c>
      <c r="F6" s="4">
        <v>3553</v>
      </c>
      <c r="G6" s="5">
        <v>198</v>
      </c>
      <c r="H6" s="4">
        <v>11605</v>
      </c>
      <c r="I6" s="5">
        <v>225</v>
      </c>
      <c r="J6" s="5">
        <v>9</v>
      </c>
      <c r="T6" t="s">
        <v>2930</v>
      </c>
      <c r="U6">
        <f>U5-U7</f>
        <v>82218</v>
      </c>
      <c r="V6">
        <f>V5-V7</f>
        <v>44962</v>
      </c>
      <c r="W6">
        <f>W5-W7</f>
        <v>35093</v>
      </c>
      <c r="X6">
        <f>X5-X7</f>
        <v>1084</v>
      </c>
    </row>
    <row r="7" spans="1:24" ht="23.25" thickBot="1">
      <c r="A7" s="3" t="s">
        <v>33</v>
      </c>
      <c r="B7" s="3"/>
      <c r="C7" s="5">
        <v>604</v>
      </c>
      <c r="D7" s="5">
        <v>148</v>
      </c>
      <c r="E7" s="5">
        <v>92</v>
      </c>
      <c r="F7" s="5">
        <v>55</v>
      </c>
      <c r="G7" s="5">
        <v>0</v>
      </c>
      <c r="H7" s="5">
        <v>147</v>
      </c>
      <c r="I7" s="5">
        <v>1</v>
      </c>
      <c r="J7" s="5">
        <v>456</v>
      </c>
      <c r="T7" t="s">
        <v>2931</v>
      </c>
      <c r="U7">
        <f>U11+U10+U9</f>
        <v>49342</v>
      </c>
      <c r="V7">
        <f>V11+V10+V9</f>
        <v>31913</v>
      </c>
      <c r="W7">
        <f>W11+W10+W9</f>
        <v>16335</v>
      </c>
      <c r="X7">
        <f>X11+X10+X9</f>
        <v>534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6</v>
      </c>
      <c r="F8" s="5">
        <v>1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7271</v>
      </c>
      <c r="B9" s="3" t="s">
        <v>36</v>
      </c>
      <c r="C9" s="4">
        <v>20058</v>
      </c>
      <c r="D9" s="4">
        <v>12875</v>
      </c>
      <c r="E9" s="4">
        <v>7405</v>
      </c>
      <c r="F9" s="4">
        <v>5159</v>
      </c>
      <c r="G9" s="5">
        <v>178</v>
      </c>
      <c r="H9" s="4">
        <v>12742</v>
      </c>
      <c r="I9" s="5">
        <v>133</v>
      </c>
      <c r="J9" s="4">
        <v>7183</v>
      </c>
      <c r="T9" t="s">
        <v>2934</v>
      </c>
      <c r="U9">
        <f>SUMIF($A:$A,"거소·선상투표",D:D)+SUMIF($A:$A,"국외부재자투표",D:D)+SUMIF($A:$A,"국외부재자투표(공관)",D:D)</f>
        <v>590</v>
      </c>
      <c r="V9">
        <f t="shared" ref="V9:X11" si="1">SUMIF($A:$A,"거소·선상투표",E:E)+SUMIF($A:$A,"국외부재자투표",E:E)+SUMIF($A:$A,"국외부재자투표(공관)",E:E)</f>
        <v>330</v>
      </c>
      <c r="W9">
        <f t="shared" si="1"/>
        <v>204</v>
      </c>
      <c r="X9">
        <f t="shared" si="1"/>
        <v>23</v>
      </c>
    </row>
    <row r="10" spans="1:24" ht="23.25" thickBot="1">
      <c r="A10" s="3"/>
      <c r="B10" s="3" t="s">
        <v>37</v>
      </c>
      <c r="C10" s="4">
        <v>4365</v>
      </c>
      <c r="D10" s="4">
        <v>4365</v>
      </c>
      <c r="E10" s="4">
        <v>2765</v>
      </c>
      <c r="F10" s="4">
        <v>1512</v>
      </c>
      <c r="G10" s="5">
        <v>55</v>
      </c>
      <c r="H10" s="4">
        <v>4332</v>
      </c>
      <c r="I10" s="5">
        <v>33</v>
      </c>
      <c r="J10" s="5">
        <v>0</v>
      </c>
      <c r="T10" t="s">
        <v>2932</v>
      </c>
      <c r="U10">
        <f>SUMIF($B:$B,"관내사전투표",D:D)</f>
        <v>36922</v>
      </c>
      <c r="V10">
        <f t="shared" ref="V10:X12" si="2">SUMIF($B:$B,"관내사전투표",E:E)</f>
        <v>23729</v>
      </c>
      <c r="W10">
        <f t="shared" si="2"/>
        <v>12578</v>
      </c>
      <c r="X10">
        <f t="shared" si="2"/>
        <v>313</v>
      </c>
    </row>
    <row r="11" spans="1:24" ht="17.25" thickBot="1">
      <c r="A11" s="3"/>
      <c r="B11" s="3" t="s">
        <v>7270</v>
      </c>
      <c r="C11" s="4">
        <v>1661</v>
      </c>
      <c r="D11" s="5">
        <v>759</v>
      </c>
      <c r="E11" s="5">
        <v>380</v>
      </c>
      <c r="F11" s="5">
        <v>362</v>
      </c>
      <c r="G11" s="5">
        <v>13</v>
      </c>
      <c r="H11" s="5">
        <v>755</v>
      </c>
      <c r="I11" s="5">
        <v>4</v>
      </c>
      <c r="J11" s="5">
        <v>902</v>
      </c>
      <c r="T11" t="s">
        <v>2933</v>
      </c>
      <c r="U11">
        <f>SUMIF($A:$A,"관외사전투표",D:D)</f>
        <v>11830</v>
      </c>
      <c r="V11">
        <f t="shared" ref="V11:X13" si="3">SUMIF($A:$A,"관외사전투표",E:E)</f>
        <v>7854</v>
      </c>
      <c r="W11">
        <f t="shared" si="3"/>
        <v>3553</v>
      </c>
      <c r="X11">
        <f t="shared" si="3"/>
        <v>198</v>
      </c>
    </row>
    <row r="12" spans="1:24" ht="17.25" thickBot="1">
      <c r="A12" s="3"/>
      <c r="B12" s="3" t="s">
        <v>7269</v>
      </c>
      <c r="C12" s="4">
        <v>2599</v>
      </c>
      <c r="D12" s="4">
        <v>1303</v>
      </c>
      <c r="E12" s="5">
        <v>677</v>
      </c>
      <c r="F12" s="5">
        <v>591</v>
      </c>
      <c r="G12" s="5">
        <v>19</v>
      </c>
      <c r="H12" s="4">
        <v>1287</v>
      </c>
      <c r="I12" s="5">
        <v>16</v>
      </c>
      <c r="J12" s="4">
        <v>1296</v>
      </c>
    </row>
    <row r="13" spans="1:24" ht="17.25" thickBot="1">
      <c r="A13" s="3"/>
      <c r="B13" s="3" t="s">
        <v>7268</v>
      </c>
      <c r="C13" s="4">
        <v>2633</v>
      </c>
      <c r="D13" s="4">
        <v>1184</v>
      </c>
      <c r="E13" s="5">
        <v>596</v>
      </c>
      <c r="F13" s="5">
        <v>554</v>
      </c>
      <c r="G13" s="5">
        <v>17</v>
      </c>
      <c r="H13" s="4">
        <v>1167</v>
      </c>
      <c r="I13" s="5">
        <v>17</v>
      </c>
      <c r="J13" s="4">
        <v>1449</v>
      </c>
    </row>
    <row r="14" spans="1:24" ht="17.25" thickBot="1">
      <c r="A14" s="3"/>
      <c r="B14" s="3" t="s">
        <v>7267</v>
      </c>
      <c r="C14" s="4">
        <v>2036</v>
      </c>
      <c r="D14" s="4">
        <v>1048</v>
      </c>
      <c r="E14" s="5">
        <v>542</v>
      </c>
      <c r="F14" s="5">
        <v>465</v>
      </c>
      <c r="G14" s="5">
        <v>18</v>
      </c>
      <c r="H14" s="4">
        <v>1025</v>
      </c>
      <c r="I14" s="5">
        <v>23</v>
      </c>
      <c r="J14" s="5">
        <v>988</v>
      </c>
      <c r="U14" s="8"/>
      <c r="V14" s="8"/>
      <c r="W14" s="8"/>
      <c r="X14" s="8"/>
    </row>
    <row r="15" spans="1:24" ht="17.25" thickBot="1">
      <c r="A15" s="3"/>
      <c r="B15" s="3" t="s">
        <v>7266</v>
      </c>
      <c r="C15" s="4">
        <v>2332</v>
      </c>
      <c r="D15" s="4">
        <v>1013</v>
      </c>
      <c r="E15" s="5">
        <v>502</v>
      </c>
      <c r="F15" s="5">
        <v>475</v>
      </c>
      <c r="G15" s="5">
        <v>26</v>
      </c>
      <c r="H15" s="4">
        <v>1003</v>
      </c>
      <c r="I15" s="5">
        <v>10</v>
      </c>
      <c r="J15" s="4">
        <v>1319</v>
      </c>
      <c r="U15" s="8"/>
      <c r="V15" s="8"/>
      <c r="W15" s="8"/>
      <c r="X15" s="8"/>
    </row>
    <row r="16" spans="1:24" ht="17.25" thickBot="1">
      <c r="A16" s="3"/>
      <c r="B16" s="3" t="s">
        <v>7265</v>
      </c>
      <c r="C16" s="4">
        <v>2290</v>
      </c>
      <c r="D16" s="4">
        <v>1578</v>
      </c>
      <c r="E16" s="5">
        <v>954</v>
      </c>
      <c r="F16" s="5">
        <v>594</v>
      </c>
      <c r="G16" s="5">
        <v>18</v>
      </c>
      <c r="H16" s="4">
        <v>1566</v>
      </c>
      <c r="I16" s="5">
        <v>12</v>
      </c>
      <c r="J16" s="5">
        <v>712</v>
      </c>
    </row>
    <row r="17" spans="1:10" ht="17.25" thickBot="1">
      <c r="A17" s="3"/>
      <c r="B17" s="3" t="s">
        <v>7264</v>
      </c>
      <c r="C17" s="4">
        <v>2142</v>
      </c>
      <c r="D17" s="4">
        <v>1625</v>
      </c>
      <c r="E17" s="5">
        <v>989</v>
      </c>
      <c r="F17" s="5">
        <v>606</v>
      </c>
      <c r="G17" s="5">
        <v>12</v>
      </c>
      <c r="H17" s="4">
        <v>1607</v>
      </c>
      <c r="I17" s="5">
        <v>18</v>
      </c>
      <c r="J17" s="5">
        <v>517</v>
      </c>
    </row>
    <row r="18" spans="1:10" ht="17.25" thickBot="1">
      <c r="A18" s="3" t="s">
        <v>7263</v>
      </c>
      <c r="B18" s="3" t="s">
        <v>36</v>
      </c>
      <c r="C18" s="4">
        <v>23242</v>
      </c>
      <c r="D18" s="4">
        <v>15292</v>
      </c>
      <c r="E18" s="4">
        <v>9049</v>
      </c>
      <c r="F18" s="4">
        <v>5946</v>
      </c>
      <c r="G18" s="5">
        <v>146</v>
      </c>
      <c r="H18" s="4">
        <v>15141</v>
      </c>
      <c r="I18" s="5">
        <v>151</v>
      </c>
      <c r="J18" s="4">
        <v>7950</v>
      </c>
    </row>
    <row r="19" spans="1:10" ht="23.25" thickBot="1">
      <c r="A19" s="3"/>
      <c r="B19" s="3" t="s">
        <v>37</v>
      </c>
      <c r="C19" s="4">
        <v>4321</v>
      </c>
      <c r="D19" s="4">
        <v>4320</v>
      </c>
      <c r="E19" s="4">
        <v>2843</v>
      </c>
      <c r="F19" s="4">
        <v>1410</v>
      </c>
      <c r="G19" s="5">
        <v>29</v>
      </c>
      <c r="H19" s="4">
        <v>4282</v>
      </c>
      <c r="I19" s="5">
        <v>38</v>
      </c>
      <c r="J19" s="5">
        <v>1</v>
      </c>
    </row>
    <row r="20" spans="1:10" ht="23.25" thickBot="1">
      <c r="A20" s="3"/>
      <c r="B20" s="3" t="s">
        <v>7262</v>
      </c>
      <c r="C20" s="4">
        <v>2611</v>
      </c>
      <c r="D20" s="4">
        <v>1287</v>
      </c>
      <c r="E20" s="5">
        <v>666</v>
      </c>
      <c r="F20" s="5">
        <v>576</v>
      </c>
      <c r="G20" s="5">
        <v>24</v>
      </c>
      <c r="H20" s="4">
        <v>1266</v>
      </c>
      <c r="I20" s="5">
        <v>21</v>
      </c>
      <c r="J20" s="4">
        <v>1324</v>
      </c>
    </row>
    <row r="21" spans="1:10" ht="23.25" thickBot="1">
      <c r="A21" s="3"/>
      <c r="B21" s="3" t="s">
        <v>7261</v>
      </c>
      <c r="C21" s="4">
        <v>2025</v>
      </c>
      <c r="D21" s="5">
        <v>933</v>
      </c>
      <c r="E21" s="5">
        <v>493</v>
      </c>
      <c r="F21" s="5">
        <v>414</v>
      </c>
      <c r="G21" s="5">
        <v>15</v>
      </c>
      <c r="H21" s="5">
        <v>922</v>
      </c>
      <c r="I21" s="5">
        <v>11</v>
      </c>
      <c r="J21" s="4">
        <v>1092</v>
      </c>
    </row>
    <row r="22" spans="1:10" ht="23.25" thickBot="1">
      <c r="A22" s="3"/>
      <c r="B22" s="3" t="s">
        <v>7260</v>
      </c>
      <c r="C22" s="4">
        <v>3501</v>
      </c>
      <c r="D22" s="4">
        <v>1919</v>
      </c>
      <c r="E22" s="4">
        <v>1032</v>
      </c>
      <c r="F22" s="5">
        <v>836</v>
      </c>
      <c r="G22" s="5">
        <v>20</v>
      </c>
      <c r="H22" s="4">
        <v>1888</v>
      </c>
      <c r="I22" s="5">
        <v>31</v>
      </c>
      <c r="J22" s="4">
        <v>1582</v>
      </c>
    </row>
    <row r="23" spans="1:10" ht="23.25" thickBot="1">
      <c r="A23" s="3"/>
      <c r="B23" s="3" t="s">
        <v>7259</v>
      </c>
      <c r="C23" s="4">
        <v>3849</v>
      </c>
      <c r="D23" s="4">
        <v>2230</v>
      </c>
      <c r="E23" s="4">
        <v>1222</v>
      </c>
      <c r="F23" s="5">
        <v>961</v>
      </c>
      <c r="G23" s="5">
        <v>25</v>
      </c>
      <c r="H23" s="4">
        <v>2208</v>
      </c>
      <c r="I23" s="5">
        <v>22</v>
      </c>
      <c r="J23" s="4">
        <v>1619</v>
      </c>
    </row>
    <row r="24" spans="1:10" ht="23.25" thickBot="1">
      <c r="A24" s="3"/>
      <c r="B24" s="3" t="s">
        <v>7258</v>
      </c>
      <c r="C24" s="4">
        <v>2968</v>
      </c>
      <c r="D24" s="4">
        <v>2084</v>
      </c>
      <c r="E24" s="4">
        <v>1280</v>
      </c>
      <c r="F24" s="5">
        <v>772</v>
      </c>
      <c r="G24" s="5">
        <v>17</v>
      </c>
      <c r="H24" s="4">
        <v>2069</v>
      </c>
      <c r="I24" s="5">
        <v>15</v>
      </c>
      <c r="J24" s="5">
        <v>884</v>
      </c>
    </row>
    <row r="25" spans="1:10" ht="23.25" thickBot="1">
      <c r="A25" s="3"/>
      <c r="B25" s="3" t="s">
        <v>7257</v>
      </c>
      <c r="C25" s="4">
        <v>3967</v>
      </c>
      <c r="D25" s="4">
        <v>2519</v>
      </c>
      <c r="E25" s="4">
        <v>1513</v>
      </c>
      <c r="F25" s="5">
        <v>977</v>
      </c>
      <c r="G25" s="5">
        <v>16</v>
      </c>
      <c r="H25" s="4">
        <v>2506</v>
      </c>
      <c r="I25" s="5">
        <v>13</v>
      </c>
      <c r="J25" s="4">
        <v>1448</v>
      </c>
    </row>
    <row r="26" spans="1:10" ht="17.25" thickBot="1">
      <c r="A26" s="3" t="s">
        <v>7256</v>
      </c>
      <c r="B26" s="3" t="s">
        <v>36</v>
      </c>
      <c r="C26" s="4">
        <v>23537</v>
      </c>
      <c r="D26" s="4">
        <v>14905</v>
      </c>
      <c r="E26" s="4">
        <v>8480</v>
      </c>
      <c r="F26" s="4">
        <v>6049</v>
      </c>
      <c r="G26" s="5">
        <v>195</v>
      </c>
      <c r="H26" s="4">
        <v>14724</v>
      </c>
      <c r="I26" s="5">
        <v>181</v>
      </c>
      <c r="J26" s="4">
        <v>8632</v>
      </c>
    </row>
    <row r="27" spans="1:10" ht="23.25" thickBot="1">
      <c r="A27" s="3"/>
      <c r="B27" s="3" t="s">
        <v>37</v>
      </c>
      <c r="C27" s="4">
        <v>3843</v>
      </c>
      <c r="D27" s="4">
        <v>3842</v>
      </c>
      <c r="E27" s="4">
        <v>2431</v>
      </c>
      <c r="F27" s="4">
        <v>1337</v>
      </c>
      <c r="G27" s="5">
        <v>36</v>
      </c>
      <c r="H27" s="4">
        <v>3804</v>
      </c>
      <c r="I27" s="5">
        <v>38</v>
      </c>
      <c r="J27" s="5">
        <v>1</v>
      </c>
    </row>
    <row r="28" spans="1:10" ht="23.25" thickBot="1">
      <c r="A28" s="3"/>
      <c r="B28" s="3" t="s">
        <v>7255</v>
      </c>
      <c r="C28" s="4">
        <v>2706</v>
      </c>
      <c r="D28" s="4">
        <v>1152</v>
      </c>
      <c r="E28" s="5">
        <v>561</v>
      </c>
      <c r="F28" s="5">
        <v>551</v>
      </c>
      <c r="G28" s="5">
        <v>24</v>
      </c>
      <c r="H28" s="4">
        <v>1136</v>
      </c>
      <c r="I28" s="5">
        <v>16</v>
      </c>
      <c r="J28" s="4">
        <v>1554</v>
      </c>
    </row>
    <row r="29" spans="1:10" ht="23.25" thickBot="1">
      <c r="A29" s="3"/>
      <c r="B29" s="3" t="s">
        <v>7254</v>
      </c>
      <c r="C29" s="4">
        <v>2952</v>
      </c>
      <c r="D29" s="4">
        <v>1665</v>
      </c>
      <c r="E29" s="5">
        <v>862</v>
      </c>
      <c r="F29" s="5">
        <v>764</v>
      </c>
      <c r="G29" s="5">
        <v>18</v>
      </c>
      <c r="H29" s="4">
        <v>1644</v>
      </c>
      <c r="I29" s="5">
        <v>21</v>
      </c>
      <c r="J29" s="4">
        <v>1287</v>
      </c>
    </row>
    <row r="30" spans="1:10" ht="23.25" thickBot="1">
      <c r="A30" s="3"/>
      <c r="B30" s="3" t="s">
        <v>7253</v>
      </c>
      <c r="C30" s="4">
        <v>3494</v>
      </c>
      <c r="D30" s="4">
        <v>1782</v>
      </c>
      <c r="E30" s="5">
        <v>887</v>
      </c>
      <c r="F30" s="5">
        <v>851</v>
      </c>
      <c r="G30" s="5">
        <v>18</v>
      </c>
      <c r="H30" s="4">
        <v>1756</v>
      </c>
      <c r="I30" s="5">
        <v>26</v>
      </c>
      <c r="J30" s="4">
        <v>1712</v>
      </c>
    </row>
    <row r="31" spans="1:10" ht="23.25" thickBot="1">
      <c r="A31" s="3"/>
      <c r="B31" s="3" t="s">
        <v>7252</v>
      </c>
      <c r="C31" s="4">
        <v>1996</v>
      </c>
      <c r="D31" s="5">
        <v>964</v>
      </c>
      <c r="E31" s="5">
        <v>443</v>
      </c>
      <c r="F31" s="5">
        <v>489</v>
      </c>
      <c r="G31" s="5">
        <v>19</v>
      </c>
      <c r="H31" s="5">
        <v>951</v>
      </c>
      <c r="I31" s="5">
        <v>13</v>
      </c>
      <c r="J31" s="4">
        <v>1032</v>
      </c>
    </row>
    <row r="32" spans="1:10" ht="23.25" thickBot="1">
      <c r="A32" s="3"/>
      <c r="B32" s="3" t="s">
        <v>7251</v>
      </c>
      <c r="C32" s="4">
        <v>2751</v>
      </c>
      <c r="D32" s="4">
        <v>1709</v>
      </c>
      <c r="E32" s="4">
        <v>1033</v>
      </c>
      <c r="F32" s="5">
        <v>626</v>
      </c>
      <c r="G32" s="5">
        <v>27</v>
      </c>
      <c r="H32" s="4">
        <v>1686</v>
      </c>
      <c r="I32" s="5">
        <v>23</v>
      </c>
      <c r="J32" s="4">
        <v>1042</v>
      </c>
    </row>
    <row r="33" spans="1:10" ht="23.25" thickBot="1">
      <c r="A33" s="3"/>
      <c r="B33" s="3" t="s">
        <v>7250</v>
      </c>
      <c r="C33" s="4">
        <v>3396</v>
      </c>
      <c r="D33" s="4">
        <v>2155</v>
      </c>
      <c r="E33" s="4">
        <v>1270</v>
      </c>
      <c r="F33" s="5">
        <v>828</v>
      </c>
      <c r="G33" s="5">
        <v>31</v>
      </c>
      <c r="H33" s="4">
        <v>2129</v>
      </c>
      <c r="I33" s="5">
        <v>26</v>
      </c>
      <c r="J33" s="4">
        <v>1241</v>
      </c>
    </row>
    <row r="34" spans="1:10" ht="23.25" thickBot="1">
      <c r="A34" s="3"/>
      <c r="B34" s="3" t="s">
        <v>7249</v>
      </c>
      <c r="C34" s="4">
        <v>2399</v>
      </c>
      <c r="D34" s="4">
        <v>1636</v>
      </c>
      <c r="E34" s="5">
        <v>993</v>
      </c>
      <c r="F34" s="5">
        <v>603</v>
      </c>
      <c r="G34" s="5">
        <v>22</v>
      </c>
      <c r="H34" s="4">
        <v>1618</v>
      </c>
      <c r="I34" s="5">
        <v>18</v>
      </c>
      <c r="J34" s="5">
        <v>763</v>
      </c>
    </row>
    <row r="35" spans="1:10" ht="17.25" thickBot="1">
      <c r="A35" s="3" t="s">
        <v>7248</v>
      </c>
      <c r="B35" s="3" t="s">
        <v>36</v>
      </c>
      <c r="C35" s="4">
        <v>31415</v>
      </c>
      <c r="D35" s="4">
        <v>22722</v>
      </c>
      <c r="E35" s="4">
        <v>15022</v>
      </c>
      <c r="F35" s="4">
        <v>7267</v>
      </c>
      <c r="G35" s="5">
        <v>190</v>
      </c>
      <c r="H35" s="4">
        <v>22479</v>
      </c>
      <c r="I35" s="5">
        <v>243</v>
      </c>
      <c r="J35" s="4">
        <v>8693</v>
      </c>
    </row>
    <row r="36" spans="1:10" ht="23.25" thickBot="1">
      <c r="A36" s="3"/>
      <c r="B36" s="3" t="s">
        <v>37</v>
      </c>
      <c r="C36" s="4">
        <v>6472</v>
      </c>
      <c r="D36" s="4">
        <v>6471</v>
      </c>
      <c r="E36" s="4">
        <v>4749</v>
      </c>
      <c r="F36" s="4">
        <v>1645</v>
      </c>
      <c r="G36" s="5">
        <v>35</v>
      </c>
      <c r="H36" s="4">
        <v>6429</v>
      </c>
      <c r="I36" s="5">
        <v>42</v>
      </c>
      <c r="J36" s="5">
        <v>1</v>
      </c>
    </row>
    <row r="37" spans="1:10" ht="23.25" thickBot="1">
      <c r="A37" s="3"/>
      <c r="B37" s="3" t="s">
        <v>7247</v>
      </c>
      <c r="C37" s="4">
        <v>2283</v>
      </c>
      <c r="D37" s="4">
        <v>1394</v>
      </c>
      <c r="E37" s="5">
        <v>818</v>
      </c>
      <c r="F37" s="5">
        <v>541</v>
      </c>
      <c r="G37" s="5">
        <v>20</v>
      </c>
      <c r="H37" s="4">
        <v>1379</v>
      </c>
      <c r="I37" s="5">
        <v>15</v>
      </c>
      <c r="J37" s="5">
        <v>889</v>
      </c>
    </row>
    <row r="38" spans="1:10" ht="23.25" thickBot="1">
      <c r="A38" s="3"/>
      <c r="B38" s="3" t="s">
        <v>7246</v>
      </c>
      <c r="C38" s="4">
        <v>2220</v>
      </c>
      <c r="D38" s="4">
        <v>1499</v>
      </c>
      <c r="E38" s="5">
        <v>847</v>
      </c>
      <c r="F38" s="5">
        <v>622</v>
      </c>
      <c r="G38" s="5">
        <v>9</v>
      </c>
      <c r="H38" s="4">
        <v>1478</v>
      </c>
      <c r="I38" s="5">
        <v>21</v>
      </c>
      <c r="J38" s="5">
        <v>721</v>
      </c>
    </row>
    <row r="39" spans="1:10" ht="23.25" thickBot="1">
      <c r="A39" s="3"/>
      <c r="B39" s="3" t="s">
        <v>7245</v>
      </c>
      <c r="C39" s="4">
        <v>2937</v>
      </c>
      <c r="D39" s="4">
        <v>1819</v>
      </c>
      <c r="E39" s="4">
        <v>1235</v>
      </c>
      <c r="F39" s="5">
        <v>545</v>
      </c>
      <c r="G39" s="5">
        <v>20</v>
      </c>
      <c r="H39" s="4">
        <v>1800</v>
      </c>
      <c r="I39" s="5">
        <v>19</v>
      </c>
      <c r="J39" s="4">
        <v>1118</v>
      </c>
    </row>
    <row r="40" spans="1:10" ht="23.25" thickBot="1">
      <c r="A40" s="3"/>
      <c r="B40" s="3" t="s">
        <v>7244</v>
      </c>
      <c r="C40" s="4">
        <v>2547</v>
      </c>
      <c r="D40" s="4">
        <v>1787</v>
      </c>
      <c r="E40" s="4">
        <v>1157</v>
      </c>
      <c r="F40" s="5">
        <v>589</v>
      </c>
      <c r="G40" s="5">
        <v>15</v>
      </c>
      <c r="H40" s="4">
        <v>1761</v>
      </c>
      <c r="I40" s="5">
        <v>26</v>
      </c>
      <c r="J40" s="5">
        <v>760</v>
      </c>
    </row>
    <row r="41" spans="1:10" ht="23.25" thickBot="1">
      <c r="A41" s="3"/>
      <c r="B41" s="3" t="s">
        <v>7243</v>
      </c>
      <c r="C41" s="4">
        <v>3759</v>
      </c>
      <c r="D41" s="4">
        <v>2492</v>
      </c>
      <c r="E41" s="4">
        <v>1608</v>
      </c>
      <c r="F41" s="5">
        <v>841</v>
      </c>
      <c r="G41" s="5">
        <v>19</v>
      </c>
      <c r="H41" s="4">
        <v>2468</v>
      </c>
      <c r="I41" s="5">
        <v>24</v>
      </c>
      <c r="J41" s="4">
        <v>1267</v>
      </c>
    </row>
    <row r="42" spans="1:10" ht="23.25" thickBot="1">
      <c r="A42" s="3"/>
      <c r="B42" s="3" t="s">
        <v>7242</v>
      </c>
      <c r="C42" s="4">
        <v>3816</v>
      </c>
      <c r="D42" s="4">
        <v>2567</v>
      </c>
      <c r="E42" s="4">
        <v>1629</v>
      </c>
      <c r="F42" s="5">
        <v>888</v>
      </c>
      <c r="G42" s="5">
        <v>18</v>
      </c>
      <c r="H42" s="4">
        <v>2535</v>
      </c>
      <c r="I42" s="5">
        <v>32</v>
      </c>
      <c r="J42" s="4">
        <v>1249</v>
      </c>
    </row>
    <row r="43" spans="1:10" ht="23.25" thickBot="1">
      <c r="A43" s="3"/>
      <c r="B43" s="3" t="s">
        <v>7241</v>
      </c>
      <c r="C43" s="4">
        <v>2072</v>
      </c>
      <c r="D43" s="4">
        <v>1255</v>
      </c>
      <c r="E43" s="5">
        <v>758</v>
      </c>
      <c r="F43" s="5">
        <v>469</v>
      </c>
      <c r="G43" s="5">
        <v>11</v>
      </c>
      <c r="H43" s="4">
        <v>1238</v>
      </c>
      <c r="I43" s="5">
        <v>17</v>
      </c>
      <c r="J43" s="5">
        <v>817</v>
      </c>
    </row>
    <row r="44" spans="1:10" ht="23.25" thickBot="1">
      <c r="A44" s="3"/>
      <c r="B44" s="3" t="s">
        <v>7240</v>
      </c>
      <c r="C44" s="4">
        <v>3251</v>
      </c>
      <c r="D44" s="4">
        <v>2148</v>
      </c>
      <c r="E44" s="4">
        <v>1475</v>
      </c>
      <c r="F44" s="5">
        <v>627</v>
      </c>
      <c r="G44" s="5">
        <v>23</v>
      </c>
      <c r="H44" s="4">
        <v>2125</v>
      </c>
      <c r="I44" s="5">
        <v>23</v>
      </c>
      <c r="J44" s="4">
        <v>1103</v>
      </c>
    </row>
    <row r="45" spans="1:10" ht="23.25" thickBot="1">
      <c r="A45" s="3"/>
      <c r="B45" s="3" t="s">
        <v>7239</v>
      </c>
      <c r="C45" s="4">
        <v>2058</v>
      </c>
      <c r="D45" s="4">
        <v>1290</v>
      </c>
      <c r="E45" s="5">
        <v>746</v>
      </c>
      <c r="F45" s="5">
        <v>500</v>
      </c>
      <c r="G45" s="5">
        <v>20</v>
      </c>
      <c r="H45" s="4">
        <v>1266</v>
      </c>
      <c r="I45" s="5">
        <v>24</v>
      </c>
      <c r="J45" s="5">
        <v>768</v>
      </c>
    </row>
    <row r="46" spans="1:10" ht="17.25" thickBot="1">
      <c r="A46" s="3" t="s">
        <v>7238</v>
      </c>
      <c r="B46" s="3" t="s">
        <v>36</v>
      </c>
      <c r="C46" s="4">
        <v>17431</v>
      </c>
      <c r="D46" s="4">
        <v>9670</v>
      </c>
      <c r="E46" s="4">
        <v>4921</v>
      </c>
      <c r="F46" s="4">
        <v>4485</v>
      </c>
      <c r="G46" s="5">
        <v>152</v>
      </c>
      <c r="H46" s="4">
        <v>9558</v>
      </c>
      <c r="I46" s="5">
        <v>112</v>
      </c>
      <c r="J46" s="4">
        <v>7761</v>
      </c>
    </row>
    <row r="47" spans="1:10" ht="23.25" thickBot="1">
      <c r="A47" s="3"/>
      <c r="B47" s="3" t="s">
        <v>37</v>
      </c>
      <c r="C47" s="4">
        <v>3089</v>
      </c>
      <c r="D47" s="4">
        <v>3089</v>
      </c>
      <c r="E47" s="4">
        <v>1779</v>
      </c>
      <c r="F47" s="4">
        <v>1253</v>
      </c>
      <c r="G47" s="5">
        <v>37</v>
      </c>
      <c r="H47" s="4">
        <v>3069</v>
      </c>
      <c r="I47" s="5">
        <v>20</v>
      </c>
      <c r="J47" s="5">
        <v>0</v>
      </c>
    </row>
    <row r="48" spans="1:10" ht="17.25" thickBot="1">
      <c r="A48" s="3"/>
      <c r="B48" s="3" t="s">
        <v>7237</v>
      </c>
      <c r="C48" s="4">
        <v>2794</v>
      </c>
      <c r="D48" s="4">
        <v>1081</v>
      </c>
      <c r="E48" s="5">
        <v>504</v>
      </c>
      <c r="F48" s="5">
        <v>536</v>
      </c>
      <c r="G48" s="5">
        <v>27</v>
      </c>
      <c r="H48" s="4">
        <v>1067</v>
      </c>
      <c r="I48" s="5">
        <v>14</v>
      </c>
      <c r="J48" s="4">
        <v>1713</v>
      </c>
    </row>
    <row r="49" spans="1:10" ht="17.25" thickBot="1">
      <c r="A49" s="3"/>
      <c r="B49" s="3" t="s">
        <v>7236</v>
      </c>
      <c r="C49" s="4">
        <v>2869</v>
      </c>
      <c r="D49" s="4">
        <v>1258</v>
      </c>
      <c r="E49" s="5">
        <v>591</v>
      </c>
      <c r="F49" s="5">
        <v>632</v>
      </c>
      <c r="G49" s="5">
        <v>21</v>
      </c>
      <c r="H49" s="4">
        <v>1244</v>
      </c>
      <c r="I49" s="5">
        <v>14</v>
      </c>
      <c r="J49" s="4">
        <v>1611</v>
      </c>
    </row>
    <row r="50" spans="1:10" ht="17.25" thickBot="1">
      <c r="A50" s="3"/>
      <c r="B50" s="3" t="s">
        <v>7235</v>
      </c>
      <c r="C50" s="4">
        <v>3203</v>
      </c>
      <c r="D50" s="4">
        <v>1585</v>
      </c>
      <c r="E50" s="5">
        <v>732</v>
      </c>
      <c r="F50" s="5">
        <v>806</v>
      </c>
      <c r="G50" s="5">
        <v>25</v>
      </c>
      <c r="H50" s="4">
        <v>1563</v>
      </c>
      <c r="I50" s="5">
        <v>22</v>
      </c>
      <c r="J50" s="4">
        <v>1618</v>
      </c>
    </row>
    <row r="51" spans="1:10" ht="17.25" thickBot="1">
      <c r="A51" s="3"/>
      <c r="B51" s="3" t="s">
        <v>7234</v>
      </c>
      <c r="C51" s="4">
        <v>2672</v>
      </c>
      <c r="D51" s="4">
        <v>1335</v>
      </c>
      <c r="E51" s="5">
        <v>651</v>
      </c>
      <c r="F51" s="5">
        <v>641</v>
      </c>
      <c r="G51" s="5">
        <v>24</v>
      </c>
      <c r="H51" s="4">
        <v>1316</v>
      </c>
      <c r="I51" s="5">
        <v>19</v>
      </c>
      <c r="J51" s="4">
        <v>1337</v>
      </c>
    </row>
    <row r="52" spans="1:10" ht="17.25" thickBot="1">
      <c r="A52" s="3"/>
      <c r="B52" s="3" t="s">
        <v>7233</v>
      </c>
      <c r="C52" s="4">
        <v>2804</v>
      </c>
      <c r="D52" s="4">
        <v>1322</v>
      </c>
      <c r="E52" s="5">
        <v>664</v>
      </c>
      <c r="F52" s="5">
        <v>617</v>
      </c>
      <c r="G52" s="5">
        <v>18</v>
      </c>
      <c r="H52" s="4">
        <v>1299</v>
      </c>
      <c r="I52" s="5">
        <v>23</v>
      </c>
      <c r="J52" s="4">
        <v>1482</v>
      </c>
    </row>
    <row r="53" spans="1:10" ht="17.25" thickBot="1">
      <c r="A53" s="3" t="s">
        <v>7232</v>
      </c>
      <c r="B53" s="3" t="s">
        <v>36</v>
      </c>
      <c r="C53" s="4">
        <v>16092</v>
      </c>
      <c r="D53" s="4">
        <v>9796</v>
      </c>
      <c r="E53" s="4">
        <v>5671</v>
      </c>
      <c r="F53" s="4">
        <v>3825</v>
      </c>
      <c r="G53" s="5">
        <v>149</v>
      </c>
      <c r="H53" s="4">
        <v>9645</v>
      </c>
      <c r="I53" s="5">
        <v>151</v>
      </c>
      <c r="J53" s="4">
        <v>6296</v>
      </c>
    </row>
    <row r="54" spans="1:10" ht="23.25" thickBot="1">
      <c r="A54" s="3"/>
      <c r="B54" s="3" t="s">
        <v>37</v>
      </c>
      <c r="C54" s="4">
        <v>3173</v>
      </c>
      <c r="D54" s="4">
        <v>3173</v>
      </c>
      <c r="E54" s="4">
        <v>2109</v>
      </c>
      <c r="F54" s="5">
        <v>997</v>
      </c>
      <c r="G54" s="5">
        <v>35</v>
      </c>
      <c r="H54" s="4">
        <v>3141</v>
      </c>
      <c r="I54" s="5">
        <v>32</v>
      </c>
      <c r="J54" s="5">
        <v>0</v>
      </c>
    </row>
    <row r="55" spans="1:10" ht="17.25" thickBot="1">
      <c r="A55" s="3"/>
      <c r="B55" s="3" t="s">
        <v>7231</v>
      </c>
      <c r="C55" s="4">
        <v>2672</v>
      </c>
      <c r="D55" s="4">
        <v>1346</v>
      </c>
      <c r="E55" s="5">
        <v>740</v>
      </c>
      <c r="F55" s="5">
        <v>554</v>
      </c>
      <c r="G55" s="5">
        <v>32</v>
      </c>
      <c r="H55" s="4">
        <v>1326</v>
      </c>
      <c r="I55" s="5">
        <v>20</v>
      </c>
      <c r="J55" s="4">
        <v>1326</v>
      </c>
    </row>
    <row r="56" spans="1:10" ht="17.25" thickBot="1">
      <c r="A56" s="3"/>
      <c r="B56" s="3" t="s">
        <v>7230</v>
      </c>
      <c r="C56" s="4">
        <v>2802</v>
      </c>
      <c r="D56" s="4">
        <v>1495</v>
      </c>
      <c r="E56" s="5">
        <v>807</v>
      </c>
      <c r="F56" s="5">
        <v>626</v>
      </c>
      <c r="G56" s="5">
        <v>25</v>
      </c>
      <c r="H56" s="4">
        <v>1458</v>
      </c>
      <c r="I56" s="5">
        <v>37</v>
      </c>
      <c r="J56" s="4">
        <v>1307</v>
      </c>
    </row>
    <row r="57" spans="1:10" ht="17.25" thickBot="1">
      <c r="A57" s="3"/>
      <c r="B57" s="3" t="s">
        <v>7229</v>
      </c>
      <c r="C57" s="4">
        <v>1983</v>
      </c>
      <c r="D57" s="5">
        <v>970</v>
      </c>
      <c r="E57" s="5">
        <v>487</v>
      </c>
      <c r="F57" s="5">
        <v>442</v>
      </c>
      <c r="G57" s="5">
        <v>19</v>
      </c>
      <c r="H57" s="5">
        <v>948</v>
      </c>
      <c r="I57" s="5">
        <v>22</v>
      </c>
      <c r="J57" s="4">
        <v>1013</v>
      </c>
    </row>
    <row r="58" spans="1:10" ht="17.25" thickBot="1">
      <c r="A58" s="3"/>
      <c r="B58" s="3" t="s">
        <v>7228</v>
      </c>
      <c r="C58" s="4">
        <v>3034</v>
      </c>
      <c r="D58" s="4">
        <v>1473</v>
      </c>
      <c r="E58" s="5">
        <v>744</v>
      </c>
      <c r="F58" s="5">
        <v>683</v>
      </c>
      <c r="G58" s="5">
        <v>26</v>
      </c>
      <c r="H58" s="4">
        <v>1453</v>
      </c>
      <c r="I58" s="5">
        <v>20</v>
      </c>
      <c r="J58" s="4">
        <v>1561</v>
      </c>
    </row>
    <row r="59" spans="1:10" ht="17.25" thickBot="1">
      <c r="A59" s="3"/>
      <c r="B59" s="3" t="s">
        <v>7227</v>
      </c>
      <c r="C59" s="4">
        <v>2428</v>
      </c>
      <c r="D59" s="4">
        <v>1339</v>
      </c>
      <c r="E59" s="5">
        <v>784</v>
      </c>
      <c r="F59" s="5">
        <v>523</v>
      </c>
      <c r="G59" s="5">
        <v>12</v>
      </c>
      <c r="H59" s="4">
        <v>1319</v>
      </c>
      <c r="I59" s="5">
        <v>20</v>
      </c>
      <c r="J59" s="4">
        <v>1089</v>
      </c>
    </row>
    <row r="60" spans="1:10" ht="17.25" thickBot="1">
      <c r="A60" s="3" t="s">
        <v>7226</v>
      </c>
      <c r="B60" s="3" t="s">
        <v>36</v>
      </c>
      <c r="C60" s="4">
        <v>23361</v>
      </c>
      <c r="D60" s="4">
        <v>14105</v>
      </c>
      <c r="E60" s="4">
        <v>7726</v>
      </c>
      <c r="F60" s="4">
        <v>6023</v>
      </c>
      <c r="G60" s="5">
        <v>187</v>
      </c>
      <c r="H60" s="4">
        <v>13936</v>
      </c>
      <c r="I60" s="5">
        <v>169</v>
      </c>
      <c r="J60" s="4">
        <v>9256</v>
      </c>
    </row>
    <row r="61" spans="1:10" ht="23.25" thickBot="1">
      <c r="A61" s="3"/>
      <c r="B61" s="3" t="s">
        <v>37</v>
      </c>
      <c r="C61" s="4">
        <v>3986</v>
      </c>
      <c r="D61" s="4">
        <v>3987</v>
      </c>
      <c r="E61" s="4">
        <v>2462</v>
      </c>
      <c r="F61" s="4">
        <v>1456</v>
      </c>
      <c r="G61" s="5">
        <v>33</v>
      </c>
      <c r="H61" s="4">
        <v>3951</v>
      </c>
      <c r="I61" s="5">
        <v>36</v>
      </c>
      <c r="J61" s="5">
        <v>-1</v>
      </c>
    </row>
    <row r="62" spans="1:10" ht="23.25" thickBot="1">
      <c r="A62" s="3"/>
      <c r="B62" s="3" t="s">
        <v>7225</v>
      </c>
      <c r="C62" s="4">
        <v>3748</v>
      </c>
      <c r="D62" s="4">
        <v>1650</v>
      </c>
      <c r="E62" s="5">
        <v>887</v>
      </c>
      <c r="F62" s="5">
        <v>706</v>
      </c>
      <c r="G62" s="5">
        <v>34</v>
      </c>
      <c r="H62" s="4">
        <v>1627</v>
      </c>
      <c r="I62" s="5">
        <v>23</v>
      </c>
      <c r="J62" s="4">
        <v>2098</v>
      </c>
    </row>
    <row r="63" spans="1:10" ht="23.25" thickBot="1">
      <c r="A63" s="3"/>
      <c r="B63" s="3" t="s">
        <v>7224</v>
      </c>
      <c r="C63" s="4">
        <v>2706</v>
      </c>
      <c r="D63" s="4">
        <v>1365</v>
      </c>
      <c r="E63" s="5">
        <v>714</v>
      </c>
      <c r="F63" s="5">
        <v>608</v>
      </c>
      <c r="G63" s="5">
        <v>21</v>
      </c>
      <c r="H63" s="4">
        <v>1343</v>
      </c>
      <c r="I63" s="5">
        <v>22</v>
      </c>
      <c r="J63" s="4">
        <v>1341</v>
      </c>
    </row>
    <row r="64" spans="1:10" ht="23.25" thickBot="1">
      <c r="A64" s="3"/>
      <c r="B64" s="3" t="s">
        <v>7223</v>
      </c>
      <c r="C64" s="4">
        <v>2363</v>
      </c>
      <c r="D64" s="4">
        <v>1162</v>
      </c>
      <c r="E64" s="5">
        <v>624</v>
      </c>
      <c r="F64" s="5">
        <v>496</v>
      </c>
      <c r="G64" s="5">
        <v>27</v>
      </c>
      <c r="H64" s="4">
        <v>1147</v>
      </c>
      <c r="I64" s="5">
        <v>15</v>
      </c>
      <c r="J64" s="4">
        <v>1201</v>
      </c>
    </row>
    <row r="65" spans="1:10" ht="23.25" thickBot="1">
      <c r="A65" s="3"/>
      <c r="B65" s="3" t="s">
        <v>7222</v>
      </c>
      <c r="C65" s="4">
        <v>2646</v>
      </c>
      <c r="D65" s="4">
        <v>1376</v>
      </c>
      <c r="E65" s="5">
        <v>725</v>
      </c>
      <c r="F65" s="5">
        <v>610</v>
      </c>
      <c r="G65" s="5">
        <v>22</v>
      </c>
      <c r="H65" s="4">
        <v>1357</v>
      </c>
      <c r="I65" s="5">
        <v>19</v>
      </c>
      <c r="J65" s="4">
        <v>1270</v>
      </c>
    </row>
    <row r="66" spans="1:10" ht="23.25" thickBot="1">
      <c r="A66" s="3"/>
      <c r="B66" s="3" t="s">
        <v>7221</v>
      </c>
      <c r="C66" s="4">
        <v>3008</v>
      </c>
      <c r="D66" s="4">
        <v>1638</v>
      </c>
      <c r="E66" s="5">
        <v>713</v>
      </c>
      <c r="F66" s="5">
        <v>878</v>
      </c>
      <c r="G66" s="5">
        <v>25</v>
      </c>
      <c r="H66" s="4">
        <v>1616</v>
      </c>
      <c r="I66" s="5">
        <v>22</v>
      </c>
      <c r="J66" s="4">
        <v>1370</v>
      </c>
    </row>
    <row r="67" spans="1:10" ht="23.25" thickBot="1">
      <c r="A67" s="3"/>
      <c r="B67" s="3" t="s">
        <v>7220</v>
      </c>
      <c r="C67" s="4">
        <v>2130</v>
      </c>
      <c r="D67" s="4">
        <v>1269</v>
      </c>
      <c r="E67" s="5">
        <v>694</v>
      </c>
      <c r="F67" s="5">
        <v>554</v>
      </c>
      <c r="G67" s="5">
        <v>10</v>
      </c>
      <c r="H67" s="4">
        <v>1258</v>
      </c>
      <c r="I67" s="5">
        <v>11</v>
      </c>
      <c r="J67" s="5">
        <v>861</v>
      </c>
    </row>
    <row r="68" spans="1:10" ht="23.25" thickBot="1">
      <c r="A68" s="3"/>
      <c r="B68" s="3" t="s">
        <v>7219</v>
      </c>
      <c r="C68" s="4">
        <v>2774</v>
      </c>
      <c r="D68" s="4">
        <v>1658</v>
      </c>
      <c r="E68" s="5">
        <v>907</v>
      </c>
      <c r="F68" s="5">
        <v>715</v>
      </c>
      <c r="G68" s="5">
        <v>15</v>
      </c>
      <c r="H68" s="4">
        <v>1637</v>
      </c>
      <c r="I68" s="5">
        <v>21</v>
      </c>
      <c r="J68" s="4">
        <v>1116</v>
      </c>
    </row>
    <row r="69" spans="1:10" ht="17.25" thickBot="1">
      <c r="A69" s="3" t="s">
        <v>7218</v>
      </c>
      <c r="B69" s="3" t="s">
        <v>36</v>
      </c>
      <c r="C69" s="4">
        <v>15697</v>
      </c>
      <c r="D69" s="4">
        <v>11669</v>
      </c>
      <c r="E69" s="4">
        <v>6537</v>
      </c>
      <c r="F69" s="4">
        <v>4933</v>
      </c>
      <c r="G69" s="5">
        <v>84</v>
      </c>
      <c r="H69" s="4">
        <v>11554</v>
      </c>
      <c r="I69" s="5">
        <v>115</v>
      </c>
      <c r="J69" s="4">
        <v>4028</v>
      </c>
    </row>
    <row r="70" spans="1:10" ht="23.25" thickBot="1">
      <c r="A70" s="3"/>
      <c r="B70" s="3" t="s">
        <v>37</v>
      </c>
      <c r="C70" s="4">
        <v>5169</v>
      </c>
      <c r="D70" s="4">
        <v>5169</v>
      </c>
      <c r="E70" s="4">
        <v>3212</v>
      </c>
      <c r="F70" s="4">
        <v>1890</v>
      </c>
      <c r="G70" s="5">
        <v>32</v>
      </c>
      <c r="H70" s="4">
        <v>5134</v>
      </c>
      <c r="I70" s="5">
        <v>35</v>
      </c>
      <c r="J70" s="5">
        <v>0</v>
      </c>
    </row>
    <row r="71" spans="1:10" ht="23.25" thickBot="1">
      <c r="A71" s="3"/>
      <c r="B71" s="3" t="s">
        <v>7217</v>
      </c>
      <c r="C71" s="4">
        <v>2991</v>
      </c>
      <c r="D71" s="4">
        <v>1822</v>
      </c>
      <c r="E71" s="5">
        <v>938</v>
      </c>
      <c r="F71" s="5">
        <v>844</v>
      </c>
      <c r="G71" s="5">
        <v>15</v>
      </c>
      <c r="H71" s="4">
        <v>1797</v>
      </c>
      <c r="I71" s="5">
        <v>25</v>
      </c>
      <c r="J71" s="4">
        <v>1169</v>
      </c>
    </row>
    <row r="72" spans="1:10" ht="23.25" thickBot="1">
      <c r="A72" s="3"/>
      <c r="B72" s="3" t="s">
        <v>7216</v>
      </c>
      <c r="C72" s="4">
        <v>2616</v>
      </c>
      <c r="D72" s="4">
        <v>1613</v>
      </c>
      <c r="E72" s="5">
        <v>807</v>
      </c>
      <c r="F72" s="5">
        <v>771</v>
      </c>
      <c r="G72" s="5">
        <v>15</v>
      </c>
      <c r="H72" s="4">
        <v>1593</v>
      </c>
      <c r="I72" s="5">
        <v>20</v>
      </c>
      <c r="J72" s="4">
        <v>1003</v>
      </c>
    </row>
    <row r="73" spans="1:10" ht="23.25" thickBot="1">
      <c r="A73" s="3"/>
      <c r="B73" s="3" t="s">
        <v>7215</v>
      </c>
      <c r="C73" s="4">
        <v>2620</v>
      </c>
      <c r="D73" s="4">
        <v>1616</v>
      </c>
      <c r="E73" s="5">
        <v>865</v>
      </c>
      <c r="F73" s="5">
        <v>723</v>
      </c>
      <c r="G73" s="5">
        <v>11</v>
      </c>
      <c r="H73" s="4">
        <v>1599</v>
      </c>
      <c r="I73" s="5">
        <v>17</v>
      </c>
      <c r="J73" s="4">
        <v>1004</v>
      </c>
    </row>
    <row r="74" spans="1:10" ht="23.25" thickBot="1">
      <c r="A74" s="3"/>
      <c r="B74" s="3" t="s">
        <v>7214</v>
      </c>
      <c r="C74" s="4">
        <v>2301</v>
      </c>
      <c r="D74" s="4">
        <v>1449</v>
      </c>
      <c r="E74" s="5">
        <v>715</v>
      </c>
      <c r="F74" s="5">
        <v>705</v>
      </c>
      <c r="G74" s="5">
        <v>11</v>
      </c>
      <c r="H74" s="4">
        <v>1431</v>
      </c>
      <c r="I74" s="5">
        <v>18</v>
      </c>
      <c r="J74" s="5">
        <v>852</v>
      </c>
    </row>
    <row r="75" spans="1:10" ht="17.25" thickBot="1">
      <c r="A75" s="3" t="s">
        <v>7213</v>
      </c>
      <c r="B75" s="3" t="s">
        <v>36</v>
      </c>
      <c r="C75" s="4">
        <v>14129</v>
      </c>
      <c r="D75" s="4">
        <v>8104</v>
      </c>
      <c r="E75" s="4">
        <v>3879</v>
      </c>
      <c r="F75" s="4">
        <v>3984</v>
      </c>
      <c r="G75" s="5">
        <v>116</v>
      </c>
      <c r="H75" s="4">
        <v>7979</v>
      </c>
      <c r="I75" s="5">
        <v>125</v>
      </c>
      <c r="J75" s="4">
        <v>6025</v>
      </c>
    </row>
    <row r="76" spans="1:10" ht="23.25" thickBot="1">
      <c r="A76" s="3"/>
      <c r="B76" s="3" t="s">
        <v>37</v>
      </c>
      <c r="C76" s="4">
        <v>2506</v>
      </c>
      <c r="D76" s="4">
        <v>2506</v>
      </c>
      <c r="E76" s="4">
        <v>1379</v>
      </c>
      <c r="F76" s="4">
        <v>1078</v>
      </c>
      <c r="G76" s="5">
        <v>21</v>
      </c>
      <c r="H76" s="4">
        <v>2478</v>
      </c>
      <c r="I76" s="5">
        <v>28</v>
      </c>
      <c r="J76" s="5">
        <v>0</v>
      </c>
    </row>
    <row r="77" spans="1:10" ht="17.25" thickBot="1">
      <c r="A77" s="3"/>
      <c r="B77" s="3" t="s">
        <v>7212</v>
      </c>
      <c r="C77" s="4">
        <v>1435</v>
      </c>
      <c r="D77" s="5">
        <v>590</v>
      </c>
      <c r="E77" s="5">
        <v>254</v>
      </c>
      <c r="F77" s="5">
        <v>307</v>
      </c>
      <c r="G77" s="5">
        <v>15</v>
      </c>
      <c r="H77" s="5">
        <v>576</v>
      </c>
      <c r="I77" s="5">
        <v>14</v>
      </c>
      <c r="J77" s="5">
        <v>845</v>
      </c>
    </row>
    <row r="78" spans="1:10" ht="17.25" thickBot="1">
      <c r="A78" s="3"/>
      <c r="B78" s="3" t="s">
        <v>7211</v>
      </c>
      <c r="C78" s="4">
        <v>2038</v>
      </c>
      <c r="D78" s="5">
        <v>950</v>
      </c>
      <c r="E78" s="5">
        <v>451</v>
      </c>
      <c r="F78" s="5">
        <v>463</v>
      </c>
      <c r="G78" s="5">
        <v>19</v>
      </c>
      <c r="H78" s="5">
        <v>933</v>
      </c>
      <c r="I78" s="5">
        <v>17</v>
      </c>
      <c r="J78" s="4">
        <v>1088</v>
      </c>
    </row>
    <row r="79" spans="1:10" ht="17.25" thickBot="1">
      <c r="A79" s="3"/>
      <c r="B79" s="3" t="s">
        <v>7210</v>
      </c>
      <c r="C79" s="4">
        <v>2446</v>
      </c>
      <c r="D79" s="4">
        <v>1201</v>
      </c>
      <c r="E79" s="5">
        <v>514</v>
      </c>
      <c r="F79" s="5">
        <v>649</v>
      </c>
      <c r="G79" s="5">
        <v>16</v>
      </c>
      <c r="H79" s="4">
        <v>1179</v>
      </c>
      <c r="I79" s="5">
        <v>22</v>
      </c>
      <c r="J79" s="4">
        <v>1245</v>
      </c>
    </row>
    <row r="80" spans="1:10" ht="17.25" thickBot="1">
      <c r="A80" s="3"/>
      <c r="B80" s="3" t="s">
        <v>7209</v>
      </c>
      <c r="C80" s="4">
        <v>2553</v>
      </c>
      <c r="D80" s="4">
        <v>1233</v>
      </c>
      <c r="E80" s="5">
        <v>549</v>
      </c>
      <c r="F80" s="5">
        <v>646</v>
      </c>
      <c r="G80" s="5">
        <v>21</v>
      </c>
      <c r="H80" s="4">
        <v>1216</v>
      </c>
      <c r="I80" s="5">
        <v>17</v>
      </c>
      <c r="J80" s="4">
        <v>1320</v>
      </c>
    </row>
    <row r="81" spans="1:10" ht="17.25" thickBot="1">
      <c r="A81" s="3"/>
      <c r="B81" s="3" t="s">
        <v>7208</v>
      </c>
      <c r="C81" s="4">
        <v>3151</v>
      </c>
      <c r="D81" s="4">
        <v>1624</v>
      </c>
      <c r="E81" s="5">
        <v>732</v>
      </c>
      <c r="F81" s="5">
        <v>841</v>
      </c>
      <c r="G81" s="5">
        <v>24</v>
      </c>
      <c r="H81" s="4">
        <v>1597</v>
      </c>
      <c r="I81" s="5">
        <v>27</v>
      </c>
      <c r="J81" s="4">
        <v>1527</v>
      </c>
    </row>
    <row r="82" spans="1:10" ht="23.25" thickBot="1">
      <c r="A82" s="3" t="s">
        <v>97</v>
      </c>
      <c r="B82" s="3"/>
      <c r="C82" s="5">
        <v>0</v>
      </c>
      <c r="D82" s="5">
        <v>2</v>
      </c>
      <c r="E82" s="5">
        <v>1</v>
      </c>
      <c r="F82" s="5">
        <v>0</v>
      </c>
      <c r="G82" s="5">
        <v>0</v>
      </c>
      <c r="H82" s="5">
        <v>1</v>
      </c>
      <c r="I82" s="5">
        <v>1</v>
      </c>
      <c r="J82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6C30-492C-42DD-8550-3998852EEF44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6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100</v>
      </c>
      <c r="I2" s="1" t="s">
        <v>13</v>
      </c>
      <c r="J2" s="1" t="s">
        <v>19</v>
      </c>
      <c r="K2" s="1" t="s">
        <v>27</v>
      </c>
      <c r="L2" s="45" t="s">
        <v>29</v>
      </c>
      <c r="M2" s="1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555</v>
      </c>
      <c r="F3" s="2" t="s">
        <v>556</v>
      </c>
      <c r="G3" s="2" t="s">
        <v>557</v>
      </c>
      <c r="H3" s="2" t="s">
        <v>558</v>
      </c>
      <c r="I3" s="2" t="s">
        <v>559</v>
      </c>
      <c r="J3" s="2" t="s">
        <v>560</v>
      </c>
      <c r="K3" s="2" t="s">
        <v>561</v>
      </c>
      <c r="L3" s="44"/>
      <c r="M3" s="2"/>
      <c r="N3" s="44"/>
      <c r="U3" t="s">
        <v>3</v>
      </c>
      <c r="V3" t="str">
        <f t="shared" si="0"/>
        <v>서영교</v>
      </c>
      <c r="W3" t="str">
        <f t="shared" si="0"/>
        <v>김삼화</v>
      </c>
      <c r="X3" t="str">
        <f t="shared" si="0"/>
        <v>이기현</v>
      </c>
    </row>
    <row r="4" spans="1:24" ht="17.25" thickBot="1">
      <c r="A4" s="3" t="s">
        <v>30</v>
      </c>
      <c r="B4" s="3"/>
      <c r="C4" s="4">
        <v>158409</v>
      </c>
      <c r="D4" s="4">
        <v>96685</v>
      </c>
      <c r="E4" s="4">
        <v>55185</v>
      </c>
      <c r="F4" s="4">
        <v>34670</v>
      </c>
      <c r="G4" s="5">
        <v>754</v>
      </c>
      <c r="H4" s="4">
        <v>2706</v>
      </c>
      <c r="I4" s="5">
        <v>624</v>
      </c>
      <c r="J4" s="5">
        <v>492</v>
      </c>
      <c r="K4" s="4">
        <v>1109</v>
      </c>
      <c r="L4" s="4">
        <v>95540</v>
      </c>
      <c r="M4" s="4">
        <v>1145</v>
      </c>
      <c r="N4" s="4">
        <v>61724</v>
      </c>
      <c r="V4" s="8"/>
      <c r="W4" s="8"/>
      <c r="X4" s="8"/>
    </row>
    <row r="5" spans="1:24" ht="23.25" thickBot="1">
      <c r="A5" s="3" t="s">
        <v>31</v>
      </c>
      <c r="B5" s="3"/>
      <c r="C5" s="5">
        <v>199</v>
      </c>
      <c r="D5" s="5">
        <v>187</v>
      </c>
      <c r="E5" s="5">
        <v>100</v>
      </c>
      <c r="F5" s="5">
        <v>48</v>
      </c>
      <c r="G5" s="5">
        <v>2</v>
      </c>
      <c r="H5" s="5">
        <v>12</v>
      </c>
      <c r="I5" s="5">
        <v>6</v>
      </c>
      <c r="J5" s="5">
        <v>7</v>
      </c>
      <c r="K5" s="5">
        <v>3</v>
      </c>
      <c r="L5" s="5">
        <v>178</v>
      </c>
      <c r="M5" s="5">
        <v>9</v>
      </c>
      <c r="N5" s="5">
        <v>12</v>
      </c>
      <c r="T5" t="s">
        <v>2929</v>
      </c>
      <c r="U5">
        <f>SUMIF($A:$A,"합계",D:D)</f>
        <v>96685</v>
      </c>
      <c r="V5">
        <f>SUMIF($A:$A,"합계",E:E)</f>
        <v>55185</v>
      </c>
      <c r="W5">
        <f>SUMIF($A:$A,"합계",F:F)</f>
        <v>34670</v>
      </c>
      <c r="X5">
        <f>SUMIF($A:$A,"합계",G:G)</f>
        <v>754</v>
      </c>
    </row>
    <row r="6" spans="1:24" ht="23.25" thickBot="1">
      <c r="A6" s="3" t="s">
        <v>32</v>
      </c>
      <c r="B6" s="3"/>
      <c r="C6" s="4">
        <v>9316</v>
      </c>
      <c r="D6" s="4">
        <v>9311</v>
      </c>
      <c r="E6" s="4">
        <v>5982</v>
      </c>
      <c r="F6" s="4">
        <v>2471</v>
      </c>
      <c r="G6" s="5">
        <v>59</v>
      </c>
      <c r="H6" s="5">
        <v>295</v>
      </c>
      <c r="I6" s="5">
        <v>102</v>
      </c>
      <c r="J6" s="5">
        <v>81</v>
      </c>
      <c r="K6" s="5">
        <v>165</v>
      </c>
      <c r="L6" s="4">
        <v>9155</v>
      </c>
      <c r="M6" s="5">
        <v>156</v>
      </c>
      <c r="N6" s="5">
        <v>5</v>
      </c>
      <c r="T6" t="s">
        <v>2930</v>
      </c>
      <c r="U6">
        <f>U5-U7</f>
        <v>55896</v>
      </c>
      <c r="V6">
        <f>V5-V7</f>
        <v>29474</v>
      </c>
      <c r="W6">
        <f>W5-W7</f>
        <v>22189</v>
      </c>
      <c r="X6">
        <f>X5-X7</f>
        <v>453</v>
      </c>
    </row>
    <row r="7" spans="1:24" ht="23.25" thickBot="1">
      <c r="A7" s="3" t="s">
        <v>33</v>
      </c>
      <c r="B7" s="3"/>
      <c r="C7" s="5">
        <v>453</v>
      </c>
      <c r="D7" s="5">
        <v>120</v>
      </c>
      <c r="E7" s="5">
        <v>95</v>
      </c>
      <c r="F7" s="5">
        <v>21</v>
      </c>
      <c r="G7" s="5">
        <v>1</v>
      </c>
      <c r="H7" s="5">
        <v>2</v>
      </c>
      <c r="I7" s="5">
        <v>0</v>
      </c>
      <c r="J7" s="5">
        <v>0</v>
      </c>
      <c r="K7" s="5">
        <v>1</v>
      </c>
      <c r="L7" s="5">
        <v>120</v>
      </c>
      <c r="M7" s="5">
        <v>0</v>
      </c>
      <c r="N7" s="5">
        <v>333</v>
      </c>
      <c r="T7" t="s">
        <v>2931</v>
      </c>
      <c r="U7">
        <f>U11+U10+U9</f>
        <v>40789</v>
      </c>
      <c r="V7">
        <f>V11+V10+V9</f>
        <v>25711</v>
      </c>
      <c r="W7">
        <f>W11+W10+W9</f>
        <v>12481</v>
      </c>
      <c r="X7">
        <f>X11+X10+X9</f>
        <v>301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4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6</v>
      </c>
      <c r="M8" s="5">
        <v>0</v>
      </c>
      <c r="N8" s="5">
        <v>-6</v>
      </c>
      <c r="V8" s="8"/>
      <c r="W8" s="8"/>
      <c r="X8" s="8"/>
    </row>
    <row r="9" spans="1:24" ht="17.25" thickBot="1">
      <c r="A9" s="3" t="s">
        <v>562</v>
      </c>
      <c r="B9" s="3" t="s">
        <v>36</v>
      </c>
      <c r="C9" s="4">
        <v>30535</v>
      </c>
      <c r="D9" s="4">
        <v>17601</v>
      </c>
      <c r="E9" s="4">
        <v>9924</v>
      </c>
      <c r="F9" s="4">
        <v>6349</v>
      </c>
      <c r="G9" s="5">
        <v>141</v>
      </c>
      <c r="H9" s="5">
        <v>509</v>
      </c>
      <c r="I9" s="5">
        <v>123</v>
      </c>
      <c r="J9" s="5">
        <v>95</v>
      </c>
      <c r="K9" s="5">
        <v>255</v>
      </c>
      <c r="L9" s="4">
        <v>17396</v>
      </c>
      <c r="M9" s="5">
        <v>205</v>
      </c>
      <c r="N9" s="4">
        <v>12934</v>
      </c>
      <c r="T9" t="s">
        <v>2934</v>
      </c>
      <c r="U9">
        <f>SUMIF($A:$A,"거소·선상투표",D:D)+SUMIF($A:$A,"국외부재자투표",D:D)+SUMIF($A:$A,"국외부재자투표(공관)",D:D)</f>
        <v>313</v>
      </c>
      <c r="V9">
        <f t="shared" ref="V9:X11" si="1">SUMIF($A:$A,"거소·선상투표",E:E)+SUMIF($A:$A,"국외부재자투표",E:E)+SUMIF($A:$A,"국외부재자투표(공관)",E:E)</f>
        <v>199</v>
      </c>
      <c r="W9">
        <f t="shared" si="1"/>
        <v>70</v>
      </c>
      <c r="X9">
        <f t="shared" si="1"/>
        <v>3</v>
      </c>
    </row>
    <row r="10" spans="1:24" ht="23.25" thickBot="1">
      <c r="A10" s="3"/>
      <c r="B10" s="3" t="s">
        <v>37</v>
      </c>
      <c r="C10" s="4">
        <v>6491</v>
      </c>
      <c r="D10" s="4">
        <v>6491</v>
      </c>
      <c r="E10" s="4">
        <v>4041</v>
      </c>
      <c r="F10" s="4">
        <v>2048</v>
      </c>
      <c r="G10" s="5">
        <v>55</v>
      </c>
      <c r="H10" s="5">
        <v>149</v>
      </c>
      <c r="I10" s="5">
        <v>42</v>
      </c>
      <c r="J10" s="5">
        <v>31</v>
      </c>
      <c r="K10" s="5">
        <v>60</v>
      </c>
      <c r="L10" s="4">
        <v>6426</v>
      </c>
      <c r="M10" s="5">
        <v>65</v>
      </c>
      <c r="N10" s="5">
        <v>0</v>
      </c>
      <c r="T10" t="s">
        <v>2932</v>
      </c>
      <c r="U10">
        <f>SUMIF($B:$B,"관내사전투표",D:D)</f>
        <v>31165</v>
      </c>
      <c r="V10">
        <f t="shared" ref="V10:X12" si="2">SUMIF($B:$B,"관내사전투표",E:E)</f>
        <v>19530</v>
      </c>
      <c r="W10">
        <f t="shared" si="2"/>
        <v>9940</v>
      </c>
      <c r="X10">
        <f t="shared" si="2"/>
        <v>239</v>
      </c>
    </row>
    <row r="11" spans="1:24" ht="23.25" thickBot="1">
      <c r="A11" s="3"/>
      <c r="B11" s="3" t="s">
        <v>563</v>
      </c>
      <c r="C11" s="4">
        <v>4156</v>
      </c>
      <c r="D11" s="4">
        <v>1640</v>
      </c>
      <c r="E11" s="5">
        <v>800</v>
      </c>
      <c r="F11" s="5">
        <v>707</v>
      </c>
      <c r="G11" s="5">
        <v>13</v>
      </c>
      <c r="H11" s="5">
        <v>53</v>
      </c>
      <c r="I11" s="5">
        <v>7</v>
      </c>
      <c r="J11" s="5">
        <v>15</v>
      </c>
      <c r="K11" s="5">
        <v>29</v>
      </c>
      <c r="L11" s="4">
        <v>1624</v>
      </c>
      <c r="M11" s="5">
        <v>16</v>
      </c>
      <c r="N11" s="4">
        <v>2516</v>
      </c>
      <c r="T11" t="s">
        <v>2933</v>
      </c>
      <c r="U11">
        <f>SUMIF($A:$A,"관외사전투표",D:D)</f>
        <v>9311</v>
      </c>
      <c r="V11">
        <f t="shared" ref="V11:X13" si="3">SUMIF($A:$A,"관외사전투표",E:E)</f>
        <v>5982</v>
      </c>
      <c r="W11">
        <f t="shared" si="3"/>
        <v>2471</v>
      </c>
      <c r="X11">
        <f t="shared" si="3"/>
        <v>59</v>
      </c>
    </row>
    <row r="12" spans="1:24" ht="23.25" thickBot="1">
      <c r="A12" s="3"/>
      <c r="B12" s="3" t="s">
        <v>564</v>
      </c>
      <c r="C12" s="4">
        <v>3089</v>
      </c>
      <c r="D12" s="4">
        <v>1511</v>
      </c>
      <c r="E12" s="5">
        <v>785</v>
      </c>
      <c r="F12" s="5">
        <v>598</v>
      </c>
      <c r="G12" s="5">
        <v>18</v>
      </c>
      <c r="H12" s="5">
        <v>44</v>
      </c>
      <c r="I12" s="5">
        <v>17</v>
      </c>
      <c r="J12" s="5">
        <v>7</v>
      </c>
      <c r="K12" s="5">
        <v>22</v>
      </c>
      <c r="L12" s="4">
        <v>1491</v>
      </c>
      <c r="M12" s="5">
        <v>20</v>
      </c>
      <c r="N12" s="4">
        <v>1578</v>
      </c>
    </row>
    <row r="13" spans="1:24" ht="23.25" thickBot="1">
      <c r="A13" s="3"/>
      <c r="B13" s="3" t="s">
        <v>565</v>
      </c>
      <c r="C13" s="4">
        <v>3435</v>
      </c>
      <c r="D13" s="4">
        <v>1627</v>
      </c>
      <c r="E13" s="5">
        <v>891</v>
      </c>
      <c r="F13" s="5">
        <v>619</v>
      </c>
      <c r="G13" s="5">
        <v>9</v>
      </c>
      <c r="H13" s="5">
        <v>42</v>
      </c>
      <c r="I13" s="5">
        <v>4</v>
      </c>
      <c r="J13" s="5">
        <v>9</v>
      </c>
      <c r="K13" s="5">
        <v>28</v>
      </c>
      <c r="L13" s="4">
        <v>1602</v>
      </c>
      <c r="M13" s="5">
        <v>25</v>
      </c>
      <c r="N13" s="4">
        <v>1808</v>
      </c>
    </row>
    <row r="14" spans="1:24" ht="23.25" thickBot="1">
      <c r="A14" s="3"/>
      <c r="B14" s="3" t="s">
        <v>566</v>
      </c>
      <c r="C14" s="4">
        <v>3324</v>
      </c>
      <c r="D14" s="4">
        <v>1610</v>
      </c>
      <c r="E14" s="5">
        <v>860</v>
      </c>
      <c r="F14" s="5">
        <v>626</v>
      </c>
      <c r="G14" s="5">
        <v>9</v>
      </c>
      <c r="H14" s="5">
        <v>56</v>
      </c>
      <c r="I14" s="5">
        <v>12</v>
      </c>
      <c r="J14" s="5">
        <v>7</v>
      </c>
      <c r="K14" s="5">
        <v>20</v>
      </c>
      <c r="L14" s="4">
        <v>1590</v>
      </c>
      <c r="M14" s="5">
        <v>20</v>
      </c>
      <c r="N14" s="4">
        <v>1714</v>
      </c>
      <c r="U14" s="8"/>
      <c r="V14" s="8"/>
      <c r="W14" s="8"/>
      <c r="X14" s="8"/>
    </row>
    <row r="15" spans="1:24" ht="23.25" thickBot="1">
      <c r="A15" s="3"/>
      <c r="B15" s="3" t="s">
        <v>567</v>
      </c>
      <c r="C15" s="4">
        <v>3190</v>
      </c>
      <c r="D15" s="4">
        <v>1595</v>
      </c>
      <c r="E15" s="5">
        <v>852</v>
      </c>
      <c r="F15" s="5">
        <v>597</v>
      </c>
      <c r="G15" s="5">
        <v>13</v>
      </c>
      <c r="H15" s="5">
        <v>43</v>
      </c>
      <c r="I15" s="5">
        <v>22</v>
      </c>
      <c r="J15" s="5">
        <v>11</v>
      </c>
      <c r="K15" s="5">
        <v>35</v>
      </c>
      <c r="L15" s="4">
        <v>1573</v>
      </c>
      <c r="M15" s="5">
        <v>22</v>
      </c>
      <c r="N15" s="4">
        <v>1595</v>
      </c>
      <c r="U15" s="8"/>
      <c r="V15" s="8"/>
      <c r="W15" s="8"/>
      <c r="X15" s="8"/>
    </row>
    <row r="16" spans="1:24" ht="23.25" thickBot="1">
      <c r="A16" s="3"/>
      <c r="B16" s="3" t="s">
        <v>568</v>
      </c>
      <c r="C16" s="4">
        <v>3668</v>
      </c>
      <c r="D16" s="4">
        <v>1608</v>
      </c>
      <c r="E16" s="5">
        <v>872</v>
      </c>
      <c r="F16" s="5">
        <v>586</v>
      </c>
      <c r="G16" s="5">
        <v>13</v>
      </c>
      <c r="H16" s="5">
        <v>67</v>
      </c>
      <c r="I16" s="5">
        <v>8</v>
      </c>
      <c r="J16" s="5">
        <v>5</v>
      </c>
      <c r="K16" s="5">
        <v>34</v>
      </c>
      <c r="L16" s="4">
        <v>1585</v>
      </c>
      <c r="M16" s="5">
        <v>23</v>
      </c>
      <c r="N16" s="4">
        <v>2060</v>
      </c>
    </row>
    <row r="17" spans="1:14" ht="23.25" thickBot="1">
      <c r="A17" s="3"/>
      <c r="B17" s="3" t="s">
        <v>569</v>
      </c>
      <c r="C17" s="4">
        <v>3182</v>
      </c>
      <c r="D17" s="4">
        <v>1519</v>
      </c>
      <c r="E17" s="5">
        <v>823</v>
      </c>
      <c r="F17" s="5">
        <v>568</v>
      </c>
      <c r="G17" s="5">
        <v>11</v>
      </c>
      <c r="H17" s="5">
        <v>55</v>
      </c>
      <c r="I17" s="5">
        <v>11</v>
      </c>
      <c r="J17" s="5">
        <v>10</v>
      </c>
      <c r="K17" s="5">
        <v>27</v>
      </c>
      <c r="L17" s="4">
        <v>1505</v>
      </c>
      <c r="M17" s="5">
        <v>14</v>
      </c>
      <c r="N17" s="4">
        <v>1663</v>
      </c>
    </row>
    <row r="18" spans="1:14" ht="17.25" thickBot="1">
      <c r="A18" s="3" t="s">
        <v>570</v>
      </c>
      <c r="B18" s="3" t="s">
        <v>36</v>
      </c>
      <c r="C18" s="4">
        <v>20874</v>
      </c>
      <c r="D18" s="4">
        <v>11969</v>
      </c>
      <c r="E18" s="4">
        <v>6806</v>
      </c>
      <c r="F18" s="4">
        <v>4394</v>
      </c>
      <c r="G18" s="5">
        <v>87</v>
      </c>
      <c r="H18" s="5">
        <v>332</v>
      </c>
      <c r="I18" s="5">
        <v>69</v>
      </c>
      <c r="J18" s="5">
        <v>41</v>
      </c>
      <c r="K18" s="5">
        <v>105</v>
      </c>
      <c r="L18" s="4">
        <v>11834</v>
      </c>
      <c r="M18" s="5">
        <v>135</v>
      </c>
      <c r="N18" s="4">
        <v>8905</v>
      </c>
    </row>
    <row r="19" spans="1:14" ht="23.25" thickBot="1">
      <c r="A19" s="3"/>
      <c r="B19" s="3" t="s">
        <v>37</v>
      </c>
      <c r="C19" s="4">
        <v>3972</v>
      </c>
      <c r="D19" s="4">
        <v>3972</v>
      </c>
      <c r="E19" s="4">
        <v>2495</v>
      </c>
      <c r="F19" s="4">
        <v>1267</v>
      </c>
      <c r="G19" s="5">
        <v>33</v>
      </c>
      <c r="H19" s="5">
        <v>88</v>
      </c>
      <c r="I19" s="5">
        <v>15</v>
      </c>
      <c r="J19" s="5">
        <v>9</v>
      </c>
      <c r="K19" s="5">
        <v>28</v>
      </c>
      <c r="L19" s="4">
        <v>3935</v>
      </c>
      <c r="M19" s="5">
        <v>37</v>
      </c>
      <c r="N19" s="5">
        <v>0</v>
      </c>
    </row>
    <row r="20" spans="1:14" ht="23.25" thickBot="1">
      <c r="A20" s="3"/>
      <c r="B20" s="3" t="s">
        <v>571</v>
      </c>
      <c r="C20" s="4">
        <v>3747</v>
      </c>
      <c r="D20" s="4">
        <v>1618</v>
      </c>
      <c r="E20" s="5">
        <v>844</v>
      </c>
      <c r="F20" s="5">
        <v>653</v>
      </c>
      <c r="G20" s="5">
        <v>8</v>
      </c>
      <c r="H20" s="5">
        <v>54</v>
      </c>
      <c r="I20" s="5">
        <v>15</v>
      </c>
      <c r="J20" s="5">
        <v>8</v>
      </c>
      <c r="K20" s="5">
        <v>10</v>
      </c>
      <c r="L20" s="4">
        <v>1592</v>
      </c>
      <c r="M20" s="5">
        <v>26</v>
      </c>
      <c r="N20" s="4">
        <v>2129</v>
      </c>
    </row>
    <row r="21" spans="1:14" ht="23.25" thickBot="1">
      <c r="A21" s="3"/>
      <c r="B21" s="3" t="s">
        <v>572</v>
      </c>
      <c r="C21" s="4">
        <v>2746</v>
      </c>
      <c r="D21" s="4">
        <v>1403</v>
      </c>
      <c r="E21" s="5">
        <v>760</v>
      </c>
      <c r="F21" s="5">
        <v>546</v>
      </c>
      <c r="G21" s="5">
        <v>16</v>
      </c>
      <c r="H21" s="5">
        <v>41</v>
      </c>
      <c r="I21" s="5">
        <v>7</v>
      </c>
      <c r="J21" s="5">
        <v>9</v>
      </c>
      <c r="K21" s="5">
        <v>15</v>
      </c>
      <c r="L21" s="4">
        <v>1394</v>
      </c>
      <c r="M21" s="5">
        <v>9</v>
      </c>
      <c r="N21" s="4">
        <v>1343</v>
      </c>
    </row>
    <row r="22" spans="1:14" ht="23.25" thickBot="1">
      <c r="A22" s="3"/>
      <c r="B22" s="3" t="s">
        <v>573</v>
      </c>
      <c r="C22" s="4">
        <v>3762</v>
      </c>
      <c r="D22" s="4">
        <v>1764</v>
      </c>
      <c r="E22" s="5">
        <v>995</v>
      </c>
      <c r="F22" s="5">
        <v>675</v>
      </c>
      <c r="G22" s="5">
        <v>10</v>
      </c>
      <c r="H22" s="5">
        <v>40</v>
      </c>
      <c r="I22" s="5">
        <v>5</v>
      </c>
      <c r="J22" s="5">
        <v>10</v>
      </c>
      <c r="K22" s="5">
        <v>10</v>
      </c>
      <c r="L22" s="4">
        <v>1745</v>
      </c>
      <c r="M22" s="5">
        <v>19</v>
      </c>
      <c r="N22" s="4">
        <v>1998</v>
      </c>
    </row>
    <row r="23" spans="1:14" ht="23.25" thickBot="1">
      <c r="A23" s="3"/>
      <c r="B23" s="3" t="s">
        <v>574</v>
      </c>
      <c r="C23" s="4">
        <v>3347</v>
      </c>
      <c r="D23" s="4">
        <v>1601</v>
      </c>
      <c r="E23" s="5">
        <v>839</v>
      </c>
      <c r="F23" s="5">
        <v>656</v>
      </c>
      <c r="G23" s="5">
        <v>7</v>
      </c>
      <c r="H23" s="5">
        <v>57</v>
      </c>
      <c r="I23" s="5">
        <v>8</v>
      </c>
      <c r="J23" s="5">
        <v>3</v>
      </c>
      <c r="K23" s="5">
        <v>11</v>
      </c>
      <c r="L23" s="4">
        <v>1581</v>
      </c>
      <c r="M23" s="5">
        <v>20</v>
      </c>
      <c r="N23" s="4">
        <v>1746</v>
      </c>
    </row>
    <row r="24" spans="1:14" ht="23.25" thickBot="1">
      <c r="A24" s="3"/>
      <c r="B24" s="3" t="s">
        <v>575</v>
      </c>
      <c r="C24" s="4">
        <v>3300</v>
      </c>
      <c r="D24" s="4">
        <v>1611</v>
      </c>
      <c r="E24" s="5">
        <v>873</v>
      </c>
      <c r="F24" s="5">
        <v>597</v>
      </c>
      <c r="G24" s="5">
        <v>13</v>
      </c>
      <c r="H24" s="5">
        <v>52</v>
      </c>
      <c r="I24" s="5">
        <v>19</v>
      </c>
      <c r="J24" s="5">
        <v>2</v>
      </c>
      <c r="K24" s="5">
        <v>31</v>
      </c>
      <c r="L24" s="4">
        <v>1587</v>
      </c>
      <c r="M24" s="5">
        <v>24</v>
      </c>
      <c r="N24" s="4">
        <v>1689</v>
      </c>
    </row>
    <row r="25" spans="1:14" ht="17.25" thickBot="1">
      <c r="A25" s="3" t="s">
        <v>576</v>
      </c>
      <c r="B25" s="3" t="s">
        <v>36</v>
      </c>
      <c r="C25" s="4">
        <v>21145</v>
      </c>
      <c r="D25" s="4">
        <v>12103</v>
      </c>
      <c r="E25" s="4">
        <v>6647</v>
      </c>
      <c r="F25" s="4">
        <v>4578</v>
      </c>
      <c r="G25" s="5">
        <v>111</v>
      </c>
      <c r="H25" s="5">
        <v>334</v>
      </c>
      <c r="I25" s="5">
        <v>79</v>
      </c>
      <c r="J25" s="5">
        <v>54</v>
      </c>
      <c r="K25" s="5">
        <v>159</v>
      </c>
      <c r="L25" s="4">
        <v>11962</v>
      </c>
      <c r="M25" s="5">
        <v>141</v>
      </c>
      <c r="N25" s="4">
        <v>9042</v>
      </c>
    </row>
    <row r="26" spans="1:14" ht="23.25" thickBot="1">
      <c r="A26" s="3"/>
      <c r="B26" s="3" t="s">
        <v>37</v>
      </c>
      <c r="C26" s="4">
        <v>3187</v>
      </c>
      <c r="D26" s="4">
        <v>3186</v>
      </c>
      <c r="E26" s="4">
        <v>2036</v>
      </c>
      <c r="F26" s="5">
        <v>961</v>
      </c>
      <c r="G26" s="5">
        <v>28</v>
      </c>
      <c r="H26" s="5">
        <v>73</v>
      </c>
      <c r="I26" s="5">
        <v>15</v>
      </c>
      <c r="J26" s="5">
        <v>15</v>
      </c>
      <c r="K26" s="5">
        <v>37</v>
      </c>
      <c r="L26" s="4">
        <v>3165</v>
      </c>
      <c r="M26" s="5">
        <v>21</v>
      </c>
      <c r="N26" s="5">
        <v>1</v>
      </c>
    </row>
    <row r="27" spans="1:14" ht="23.25" thickBot="1">
      <c r="A27" s="3"/>
      <c r="B27" s="3" t="s">
        <v>577</v>
      </c>
      <c r="C27" s="4">
        <v>3211</v>
      </c>
      <c r="D27" s="4">
        <v>1451</v>
      </c>
      <c r="E27" s="5">
        <v>767</v>
      </c>
      <c r="F27" s="5">
        <v>590</v>
      </c>
      <c r="G27" s="5">
        <v>15</v>
      </c>
      <c r="H27" s="5">
        <v>31</v>
      </c>
      <c r="I27" s="5">
        <v>6</v>
      </c>
      <c r="J27" s="5">
        <v>5</v>
      </c>
      <c r="K27" s="5">
        <v>20</v>
      </c>
      <c r="L27" s="4">
        <v>1434</v>
      </c>
      <c r="M27" s="5">
        <v>17</v>
      </c>
      <c r="N27" s="4">
        <v>1760</v>
      </c>
    </row>
    <row r="28" spans="1:14" ht="23.25" thickBot="1">
      <c r="A28" s="3"/>
      <c r="B28" s="3" t="s">
        <v>578</v>
      </c>
      <c r="C28" s="4">
        <v>2548</v>
      </c>
      <c r="D28" s="4">
        <v>1314</v>
      </c>
      <c r="E28" s="5">
        <v>656</v>
      </c>
      <c r="F28" s="5">
        <v>555</v>
      </c>
      <c r="G28" s="5">
        <v>16</v>
      </c>
      <c r="H28" s="5">
        <v>37</v>
      </c>
      <c r="I28" s="5">
        <v>6</v>
      </c>
      <c r="J28" s="5">
        <v>9</v>
      </c>
      <c r="K28" s="5">
        <v>12</v>
      </c>
      <c r="L28" s="4">
        <v>1291</v>
      </c>
      <c r="M28" s="5">
        <v>23</v>
      </c>
      <c r="N28" s="4">
        <v>1234</v>
      </c>
    </row>
    <row r="29" spans="1:14" ht="23.25" thickBot="1">
      <c r="A29" s="3"/>
      <c r="B29" s="3" t="s">
        <v>579</v>
      </c>
      <c r="C29" s="4">
        <v>2551</v>
      </c>
      <c r="D29" s="4">
        <v>1162</v>
      </c>
      <c r="E29" s="5">
        <v>607</v>
      </c>
      <c r="F29" s="5">
        <v>463</v>
      </c>
      <c r="G29" s="5">
        <v>10</v>
      </c>
      <c r="H29" s="5">
        <v>27</v>
      </c>
      <c r="I29" s="5">
        <v>8</v>
      </c>
      <c r="J29" s="5">
        <v>6</v>
      </c>
      <c r="K29" s="5">
        <v>26</v>
      </c>
      <c r="L29" s="4">
        <v>1147</v>
      </c>
      <c r="M29" s="5">
        <v>15</v>
      </c>
      <c r="N29" s="4">
        <v>1389</v>
      </c>
    </row>
    <row r="30" spans="1:14" ht="23.25" thickBot="1">
      <c r="A30" s="3"/>
      <c r="B30" s="3" t="s">
        <v>580</v>
      </c>
      <c r="C30" s="4">
        <v>2553</v>
      </c>
      <c r="D30" s="4">
        <v>1271</v>
      </c>
      <c r="E30" s="5">
        <v>689</v>
      </c>
      <c r="F30" s="5">
        <v>490</v>
      </c>
      <c r="G30" s="5">
        <v>11</v>
      </c>
      <c r="H30" s="5">
        <v>33</v>
      </c>
      <c r="I30" s="5">
        <v>10</v>
      </c>
      <c r="J30" s="5">
        <v>7</v>
      </c>
      <c r="K30" s="5">
        <v>9</v>
      </c>
      <c r="L30" s="4">
        <v>1249</v>
      </c>
      <c r="M30" s="5">
        <v>22</v>
      </c>
      <c r="N30" s="4">
        <v>1282</v>
      </c>
    </row>
    <row r="31" spans="1:14" ht="23.25" thickBot="1">
      <c r="A31" s="3"/>
      <c r="B31" s="3" t="s">
        <v>581</v>
      </c>
      <c r="C31" s="4">
        <v>2234</v>
      </c>
      <c r="D31" s="4">
        <v>1195</v>
      </c>
      <c r="E31" s="5">
        <v>604</v>
      </c>
      <c r="F31" s="5">
        <v>494</v>
      </c>
      <c r="G31" s="5">
        <v>5</v>
      </c>
      <c r="H31" s="5">
        <v>41</v>
      </c>
      <c r="I31" s="5">
        <v>11</v>
      </c>
      <c r="J31" s="5">
        <v>3</v>
      </c>
      <c r="K31" s="5">
        <v>19</v>
      </c>
      <c r="L31" s="4">
        <v>1177</v>
      </c>
      <c r="M31" s="5">
        <v>18</v>
      </c>
      <c r="N31" s="4">
        <v>1039</v>
      </c>
    </row>
    <row r="32" spans="1:14" ht="23.25" thickBot="1">
      <c r="A32" s="3"/>
      <c r="B32" s="3" t="s">
        <v>582</v>
      </c>
      <c r="C32" s="4">
        <v>2305</v>
      </c>
      <c r="D32" s="4">
        <v>1108</v>
      </c>
      <c r="E32" s="5">
        <v>531</v>
      </c>
      <c r="F32" s="5">
        <v>477</v>
      </c>
      <c r="G32" s="5">
        <v>9</v>
      </c>
      <c r="H32" s="5">
        <v>44</v>
      </c>
      <c r="I32" s="5">
        <v>11</v>
      </c>
      <c r="J32" s="5">
        <v>4</v>
      </c>
      <c r="K32" s="5">
        <v>15</v>
      </c>
      <c r="L32" s="4">
        <v>1091</v>
      </c>
      <c r="M32" s="5">
        <v>17</v>
      </c>
      <c r="N32" s="4">
        <v>1197</v>
      </c>
    </row>
    <row r="33" spans="1:14" ht="23.25" thickBot="1">
      <c r="A33" s="3"/>
      <c r="B33" s="3" t="s">
        <v>583</v>
      </c>
      <c r="C33" s="4">
        <v>2556</v>
      </c>
      <c r="D33" s="4">
        <v>1416</v>
      </c>
      <c r="E33" s="5">
        <v>757</v>
      </c>
      <c r="F33" s="5">
        <v>548</v>
      </c>
      <c r="G33" s="5">
        <v>17</v>
      </c>
      <c r="H33" s="5">
        <v>48</v>
      </c>
      <c r="I33" s="5">
        <v>12</v>
      </c>
      <c r="J33" s="5">
        <v>5</v>
      </c>
      <c r="K33" s="5">
        <v>21</v>
      </c>
      <c r="L33" s="4">
        <v>1408</v>
      </c>
      <c r="M33" s="5">
        <v>8</v>
      </c>
      <c r="N33" s="4">
        <v>1140</v>
      </c>
    </row>
    <row r="34" spans="1:14" ht="17.25" thickBot="1">
      <c r="A34" s="3" t="s">
        <v>584</v>
      </c>
      <c r="B34" s="3" t="s">
        <v>36</v>
      </c>
      <c r="C34" s="4">
        <v>16290</v>
      </c>
      <c r="D34" s="4">
        <v>9971</v>
      </c>
      <c r="E34" s="4">
        <v>5636</v>
      </c>
      <c r="F34" s="4">
        <v>3710</v>
      </c>
      <c r="G34" s="5">
        <v>85</v>
      </c>
      <c r="H34" s="5">
        <v>247</v>
      </c>
      <c r="I34" s="5">
        <v>43</v>
      </c>
      <c r="J34" s="5">
        <v>55</v>
      </c>
      <c r="K34" s="5">
        <v>74</v>
      </c>
      <c r="L34" s="4">
        <v>9850</v>
      </c>
      <c r="M34" s="5">
        <v>121</v>
      </c>
      <c r="N34" s="4">
        <v>6319</v>
      </c>
    </row>
    <row r="35" spans="1:14" ht="23.25" thickBot="1">
      <c r="A35" s="3"/>
      <c r="B35" s="3" t="s">
        <v>37</v>
      </c>
      <c r="C35" s="4">
        <v>3610</v>
      </c>
      <c r="D35" s="4">
        <v>3610</v>
      </c>
      <c r="E35" s="4">
        <v>2261</v>
      </c>
      <c r="F35" s="4">
        <v>1177</v>
      </c>
      <c r="G35" s="5">
        <v>23</v>
      </c>
      <c r="H35" s="5">
        <v>73</v>
      </c>
      <c r="I35" s="5">
        <v>11</v>
      </c>
      <c r="J35" s="5">
        <v>19</v>
      </c>
      <c r="K35" s="5">
        <v>19</v>
      </c>
      <c r="L35" s="4">
        <v>3583</v>
      </c>
      <c r="M35" s="5">
        <v>27</v>
      </c>
      <c r="N35" s="5">
        <v>0</v>
      </c>
    </row>
    <row r="36" spans="1:14" ht="23.25" thickBot="1">
      <c r="A36" s="3"/>
      <c r="B36" s="3" t="s">
        <v>585</v>
      </c>
      <c r="C36" s="4">
        <v>2392</v>
      </c>
      <c r="D36" s="4">
        <v>1132</v>
      </c>
      <c r="E36" s="5">
        <v>569</v>
      </c>
      <c r="F36" s="5">
        <v>470</v>
      </c>
      <c r="G36" s="5">
        <v>16</v>
      </c>
      <c r="H36" s="5">
        <v>34</v>
      </c>
      <c r="I36" s="5">
        <v>7</v>
      </c>
      <c r="J36" s="5">
        <v>6</v>
      </c>
      <c r="K36" s="5">
        <v>14</v>
      </c>
      <c r="L36" s="4">
        <v>1116</v>
      </c>
      <c r="M36" s="5">
        <v>16</v>
      </c>
      <c r="N36" s="4">
        <v>1260</v>
      </c>
    </row>
    <row r="37" spans="1:14" ht="23.25" thickBot="1">
      <c r="A37" s="3"/>
      <c r="B37" s="3" t="s">
        <v>586</v>
      </c>
      <c r="C37" s="4">
        <v>2971</v>
      </c>
      <c r="D37" s="4">
        <v>1545</v>
      </c>
      <c r="E37" s="5">
        <v>838</v>
      </c>
      <c r="F37" s="5">
        <v>601</v>
      </c>
      <c r="G37" s="5">
        <v>9</v>
      </c>
      <c r="H37" s="5">
        <v>43</v>
      </c>
      <c r="I37" s="5">
        <v>7</v>
      </c>
      <c r="J37" s="5">
        <v>12</v>
      </c>
      <c r="K37" s="5">
        <v>16</v>
      </c>
      <c r="L37" s="4">
        <v>1526</v>
      </c>
      <c r="M37" s="5">
        <v>19</v>
      </c>
      <c r="N37" s="4">
        <v>1426</v>
      </c>
    </row>
    <row r="38" spans="1:14" ht="23.25" thickBot="1">
      <c r="A38" s="3"/>
      <c r="B38" s="3" t="s">
        <v>587</v>
      </c>
      <c r="C38" s="4">
        <v>2659</v>
      </c>
      <c r="D38" s="4">
        <v>1409</v>
      </c>
      <c r="E38" s="5">
        <v>789</v>
      </c>
      <c r="F38" s="5">
        <v>545</v>
      </c>
      <c r="G38" s="5">
        <v>11</v>
      </c>
      <c r="H38" s="5">
        <v>27</v>
      </c>
      <c r="I38" s="5">
        <v>3</v>
      </c>
      <c r="J38" s="5">
        <v>6</v>
      </c>
      <c r="K38" s="5">
        <v>12</v>
      </c>
      <c r="L38" s="4">
        <v>1393</v>
      </c>
      <c r="M38" s="5">
        <v>16</v>
      </c>
      <c r="N38" s="4">
        <v>1250</v>
      </c>
    </row>
    <row r="39" spans="1:14" ht="23.25" thickBot="1">
      <c r="A39" s="3"/>
      <c r="B39" s="3" t="s">
        <v>588</v>
      </c>
      <c r="C39" s="4">
        <v>2292</v>
      </c>
      <c r="D39" s="4">
        <v>1070</v>
      </c>
      <c r="E39" s="5">
        <v>586</v>
      </c>
      <c r="F39" s="5">
        <v>400</v>
      </c>
      <c r="G39" s="5">
        <v>13</v>
      </c>
      <c r="H39" s="5">
        <v>37</v>
      </c>
      <c r="I39" s="5">
        <v>5</v>
      </c>
      <c r="J39" s="5">
        <v>8</v>
      </c>
      <c r="K39" s="5">
        <v>2</v>
      </c>
      <c r="L39" s="4">
        <v>1051</v>
      </c>
      <c r="M39" s="5">
        <v>19</v>
      </c>
      <c r="N39" s="4">
        <v>1222</v>
      </c>
    </row>
    <row r="40" spans="1:14" ht="23.25" thickBot="1">
      <c r="A40" s="3"/>
      <c r="B40" s="3" t="s">
        <v>589</v>
      </c>
      <c r="C40" s="4">
        <v>2366</v>
      </c>
      <c r="D40" s="4">
        <v>1205</v>
      </c>
      <c r="E40" s="5">
        <v>593</v>
      </c>
      <c r="F40" s="5">
        <v>517</v>
      </c>
      <c r="G40" s="5">
        <v>13</v>
      </c>
      <c r="H40" s="5">
        <v>33</v>
      </c>
      <c r="I40" s="5">
        <v>10</v>
      </c>
      <c r="J40" s="5">
        <v>4</v>
      </c>
      <c r="K40" s="5">
        <v>11</v>
      </c>
      <c r="L40" s="4">
        <v>1181</v>
      </c>
      <c r="M40" s="5">
        <v>24</v>
      </c>
      <c r="N40" s="4">
        <v>1161</v>
      </c>
    </row>
    <row r="41" spans="1:14" ht="17.25" thickBot="1">
      <c r="A41" s="3" t="s">
        <v>590</v>
      </c>
      <c r="B41" s="3" t="s">
        <v>36</v>
      </c>
      <c r="C41" s="4">
        <v>8352</v>
      </c>
      <c r="D41" s="4">
        <v>4966</v>
      </c>
      <c r="E41" s="4">
        <v>2990</v>
      </c>
      <c r="F41" s="4">
        <v>1674</v>
      </c>
      <c r="G41" s="5">
        <v>36</v>
      </c>
      <c r="H41" s="5">
        <v>118</v>
      </c>
      <c r="I41" s="5">
        <v>28</v>
      </c>
      <c r="J41" s="5">
        <v>16</v>
      </c>
      <c r="K41" s="5">
        <v>50</v>
      </c>
      <c r="L41" s="4">
        <v>4912</v>
      </c>
      <c r="M41" s="5">
        <v>54</v>
      </c>
      <c r="N41" s="4">
        <v>3386</v>
      </c>
    </row>
    <row r="42" spans="1:14" ht="23.25" thickBot="1">
      <c r="A42" s="3"/>
      <c r="B42" s="3" t="s">
        <v>37</v>
      </c>
      <c r="C42" s="4">
        <v>2256</v>
      </c>
      <c r="D42" s="4">
        <v>2256</v>
      </c>
      <c r="E42" s="4">
        <v>1498</v>
      </c>
      <c r="F42" s="5">
        <v>656</v>
      </c>
      <c r="G42" s="5">
        <v>19</v>
      </c>
      <c r="H42" s="5">
        <v>42</v>
      </c>
      <c r="I42" s="5">
        <v>6</v>
      </c>
      <c r="J42" s="5">
        <v>3</v>
      </c>
      <c r="K42" s="5">
        <v>16</v>
      </c>
      <c r="L42" s="4">
        <v>2240</v>
      </c>
      <c r="M42" s="5">
        <v>16</v>
      </c>
      <c r="N42" s="5">
        <v>0</v>
      </c>
    </row>
    <row r="43" spans="1:14" ht="23.25" thickBot="1">
      <c r="A43" s="3"/>
      <c r="B43" s="3" t="s">
        <v>591</v>
      </c>
      <c r="C43" s="4">
        <v>3077</v>
      </c>
      <c r="D43" s="4">
        <v>1341</v>
      </c>
      <c r="E43" s="5">
        <v>760</v>
      </c>
      <c r="F43" s="5">
        <v>499</v>
      </c>
      <c r="G43" s="5">
        <v>8</v>
      </c>
      <c r="H43" s="5">
        <v>32</v>
      </c>
      <c r="I43" s="5">
        <v>8</v>
      </c>
      <c r="J43" s="5">
        <v>6</v>
      </c>
      <c r="K43" s="5">
        <v>15</v>
      </c>
      <c r="L43" s="4">
        <v>1328</v>
      </c>
      <c r="M43" s="5">
        <v>13</v>
      </c>
      <c r="N43" s="4">
        <v>1736</v>
      </c>
    </row>
    <row r="44" spans="1:14" ht="23.25" thickBot="1">
      <c r="A44" s="3"/>
      <c r="B44" s="3" t="s">
        <v>592</v>
      </c>
      <c r="C44" s="4">
        <v>3019</v>
      </c>
      <c r="D44" s="4">
        <v>1369</v>
      </c>
      <c r="E44" s="5">
        <v>732</v>
      </c>
      <c r="F44" s="5">
        <v>519</v>
      </c>
      <c r="G44" s="5">
        <v>9</v>
      </c>
      <c r="H44" s="5">
        <v>44</v>
      </c>
      <c r="I44" s="5">
        <v>14</v>
      </c>
      <c r="J44" s="5">
        <v>7</v>
      </c>
      <c r="K44" s="5">
        <v>19</v>
      </c>
      <c r="L44" s="4">
        <v>1344</v>
      </c>
      <c r="M44" s="5">
        <v>25</v>
      </c>
      <c r="N44" s="4">
        <v>1650</v>
      </c>
    </row>
    <row r="45" spans="1:14" ht="17.25" thickBot="1">
      <c r="A45" s="3" t="s">
        <v>593</v>
      </c>
      <c r="B45" s="3" t="s">
        <v>36</v>
      </c>
      <c r="C45" s="4">
        <v>19365</v>
      </c>
      <c r="D45" s="4">
        <v>12210</v>
      </c>
      <c r="E45" s="4">
        <v>6858</v>
      </c>
      <c r="F45" s="4">
        <v>4593</v>
      </c>
      <c r="G45" s="5">
        <v>97</v>
      </c>
      <c r="H45" s="5">
        <v>301</v>
      </c>
      <c r="I45" s="5">
        <v>68</v>
      </c>
      <c r="J45" s="5">
        <v>50</v>
      </c>
      <c r="K45" s="5">
        <v>122</v>
      </c>
      <c r="L45" s="4">
        <v>12089</v>
      </c>
      <c r="M45" s="5">
        <v>121</v>
      </c>
      <c r="N45" s="4">
        <v>7155</v>
      </c>
    </row>
    <row r="46" spans="1:14" ht="23.25" thickBot="1">
      <c r="A46" s="3"/>
      <c r="B46" s="3" t="s">
        <v>37</v>
      </c>
      <c r="C46" s="4">
        <v>5132</v>
      </c>
      <c r="D46" s="4">
        <v>5132</v>
      </c>
      <c r="E46" s="4">
        <v>3112</v>
      </c>
      <c r="F46" s="4">
        <v>1763</v>
      </c>
      <c r="G46" s="5">
        <v>34</v>
      </c>
      <c r="H46" s="5">
        <v>105</v>
      </c>
      <c r="I46" s="5">
        <v>26</v>
      </c>
      <c r="J46" s="5">
        <v>15</v>
      </c>
      <c r="K46" s="5">
        <v>38</v>
      </c>
      <c r="L46" s="4">
        <v>5093</v>
      </c>
      <c r="M46" s="5">
        <v>39</v>
      </c>
      <c r="N46" s="5">
        <v>0</v>
      </c>
    </row>
    <row r="47" spans="1:14" ht="23.25" thickBot="1">
      <c r="A47" s="3"/>
      <c r="B47" s="3" t="s">
        <v>594</v>
      </c>
      <c r="C47" s="4">
        <v>2864</v>
      </c>
      <c r="D47" s="4">
        <v>1268</v>
      </c>
      <c r="E47" s="5">
        <v>717</v>
      </c>
      <c r="F47" s="5">
        <v>447</v>
      </c>
      <c r="G47" s="5">
        <v>13</v>
      </c>
      <c r="H47" s="5">
        <v>37</v>
      </c>
      <c r="I47" s="5">
        <v>8</v>
      </c>
      <c r="J47" s="5">
        <v>11</v>
      </c>
      <c r="K47" s="5">
        <v>22</v>
      </c>
      <c r="L47" s="4">
        <v>1255</v>
      </c>
      <c r="M47" s="5">
        <v>13</v>
      </c>
      <c r="N47" s="4">
        <v>1596</v>
      </c>
    </row>
    <row r="48" spans="1:14" ht="23.25" thickBot="1">
      <c r="A48" s="3"/>
      <c r="B48" s="3" t="s">
        <v>595</v>
      </c>
      <c r="C48" s="4">
        <v>2921</v>
      </c>
      <c r="D48" s="4">
        <v>1407</v>
      </c>
      <c r="E48" s="5">
        <v>731</v>
      </c>
      <c r="F48" s="5">
        <v>553</v>
      </c>
      <c r="G48" s="5">
        <v>18</v>
      </c>
      <c r="H48" s="5">
        <v>46</v>
      </c>
      <c r="I48" s="5">
        <v>10</v>
      </c>
      <c r="J48" s="5">
        <v>7</v>
      </c>
      <c r="K48" s="5">
        <v>18</v>
      </c>
      <c r="L48" s="4">
        <v>1383</v>
      </c>
      <c r="M48" s="5">
        <v>24</v>
      </c>
      <c r="N48" s="4">
        <v>1514</v>
      </c>
    </row>
    <row r="49" spans="1:14" ht="23.25" thickBot="1">
      <c r="A49" s="3"/>
      <c r="B49" s="3" t="s">
        <v>596</v>
      </c>
      <c r="C49" s="4">
        <v>2636</v>
      </c>
      <c r="D49" s="4">
        <v>1206</v>
      </c>
      <c r="E49" s="5">
        <v>667</v>
      </c>
      <c r="F49" s="5">
        <v>459</v>
      </c>
      <c r="G49" s="5">
        <v>6</v>
      </c>
      <c r="H49" s="5">
        <v>34</v>
      </c>
      <c r="I49" s="5">
        <v>9</v>
      </c>
      <c r="J49" s="5">
        <v>6</v>
      </c>
      <c r="K49" s="5">
        <v>12</v>
      </c>
      <c r="L49" s="4">
        <v>1193</v>
      </c>
      <c r="M49" s="5">
        <v>13</v>
      </c>
      <c r="N49" s="4">
        <v>1430</v>
      </c>
    </row>
    <row r="50" spans="1:14" ht="23.25" thickBot="1">
      <c r="A50" s="3"/>
      <c r="B50" s="3" t="s">
        <v>597</v>
      </c>
      <c r="C50" s="4">
        <v>2876</v>
      </c>
      <c r="D50" s="4">
        <v>1559</v>
      </c>
      <c r="E50" s="5">
        <v>752</v>
      </c>
      <c r="F50" s="5">
        <v>709</v>
      </c>
      <c r="G50" s="5">
        <v>14</v>
      </c>
      <c r="H50" s="5">
        <v>42</v>
      </c>
      <c r="I50" s="5">
        <v>6</v>
      </c>
      <c r="J50" s="5">
        <v>7</v>
      </c>
      <c r="K50" s="5">
        <v>15</v>
      </c>
      <c r="L50" s="4">
        <v>1545</v>
      </c>
      <c r="M50" s="5">
        <v>14</v>
      </c>
      <c r="N50" s="4">
        <v>1317</v>
      </c>
    </row>
    <row r="51" spans="1:14" ht="23.25" thickBot="1">
      <c r="A51" s="3"/>
      <c r="B51" s="3" t="s">
        <v>598</v>
      </c>
      <c r="C51" s="4">
        <v>2936</v>
      </c>
      <c r="D51" s="4">
        <v>1638</v>
      </c>
      <c r="E51" s="5">
        <v>879</v>
      </c>
      <c r="F51" s="5">
        <v>662</v>
      </c>
      <c r="G51" s="5">
        <v>12</v>
      </c>
      <c r="H51" s="5">
        <v>37</v>
      </c>
      <c r="I51" s="5">
        <v>9</v>
      </c>
      <c r="J51" s="5">
        <v>4</v>
      </c>
      <c r="K51" s="5">
        <v>17</v>
      </c>
      <c r="L51" s="4">
        <v>1620</v>
      </c>
      <c r="M51" s="5">
        <v>18</v>
      </c>
      <c r="N51" s="4">
        <v>1298</v>
      </c>
    </row>
    <row r="52" spans="1:14" ht="17.25" thickBot="1">
      <c r="A52" s="3" t="s">
        <v>599</v>
      </c>
      <c r="B52" s="3" t="s">
        <v>36</v>
      </c>
      <c r="C52" s="4">
        <v>16821</v>
      </c>
      <c r="D52" s="4">
        <v>9578</v>
      </c>
      <c r="E52" s="4">
        <v>5420</v>
      </c>
      <c r="F52" s="4">
        <v>3519</v>
      </c>
      <c r="G52" s="5">
        <v>65</v>
      </c>
      <c r="H52" s="5">
        <v>297</v>
      </c>
      <c r="I52" s="5">
        <v>50</v>
      </c>
      <c r="J52" s="5">
        <v>42</v>
      </c>
      <c r="K52" s="5">
        <v>67</v>
      </c>
      <c r="L52" s="4">
        <v>9460</v>
      </c>
      <c r="M52" s="5">
        <v>118</v>
      </c>
      <c r="N52" s="4">
        <v>7243</v>
      </c>
    </row>
    <row r="53" spans="1:14" ht="23.25" thickBot="1">
      <c r="A53" s="3"/>
      <c r="B53" s="3" t="s">
        <v>37</v>
      </c>
      <c r="C53" s="4">
        <v>3276</v>
      </c>
      <c r="D53" s="4">
        <v>3276</v>
      </c>
      <c r="E53" s="4">
        <v>2047</v>
      </c>
      <c r="F53" s="4">
        <v>1062</v>
      </c>
      <c r="G53" s="5">
        <v>21</v>
      </c>
      <c r="H53" s="5">
        <v>79</v>
      </c>
      <c r="I53" s="5">
        <v>7</v>
      </c>
      <c r="J53" s="5">
        <v>15</v>
      </c>
      <c r="K53" s="5">
        <v>18</v>
      </c>
      <c r="L53" s="4">
        <v>3249</v>
      </c>
      <c r="M53" s="5">
        <v>27</v>
      </c>
      <c r="N53" s="5">
        <v>0</v>
      </c>
    </row>
    <row r="54" spans="1:14" ht="23.25" thickBot="1">
      <c r="A54" s="3"/>
      <c r="B54" s="3" t="s">
        <v>600</v>
      </c>
      <c r="C54" s="4">
        <v>3265</v>
      </c>
      <c r="D54" s="4">
        <v>1376</v>
      </c>
      <c r="E54" s="5">
        <v>765</v>
      </c>
      <c r="F54" s="5">
        <v>506</v>
      </c>
      <c r="G54" s="5">
        <v>14</v>
      </c>
      <c r="H54" s="5">
        <v>39</v>
      </c>
      <c r="I54" s="5">
        <v>15</v>
      </c>
      <c r="J54" s="5">
        <v>10</v>
      </c>
      <c r="K54" s="5">
        <v>8</v>
      </c>
      <c r="L54" s="4">
        <v>1357</v>
      </c>
      <c r="M54" s="5">
        <v>19</v>
      </c>
      <c r="N54" s="4">
        <v>1889</v>
      </c>
    </row>
    <row r="55" spans="1:14" ht="23.25" thickBot="1">
      <c r="A55" s="3"/>
      <c r="B55" s="3" t="s">
        <v>601</v>
      </c>
      <c r="C55" s="4">
        <v>4259</v>
      </c>
      <c r="D55" s="4">
        <v>2193</v>
      </c>
      <c r="E55" s="4">
        <v>1130</v>
      </c>
      <c r="F55" s="5">
        <v>922</v>
      </c>
      <c r="G55" s="5">
        <v>15</v>
      </c>
      <c r="H55" s="5">
        <v>73</v>
      </c>
      <c r="I55" s="5">
        <v>8</v>
      </c>
      <c r="J55" s="5">
        <v>8</v>
      </c>
      <c r="K55" s="5">
        <v>11</v>
      </c>
      <c r="L55" s="4">
        <v>2167</v>
      </c>
      <c r="M55" s="5">
        <v>26</v>
      </c>
      <c r="N55" s="4">
        <v>2066</v>
      </c>
    </row>
    <row r="56" spans="1:14" ht="23.25" thickBot="1">
      <c r="A56" s="3"/>
      <c r="B56" s="3" t="s">
        <v>602</v>
      </c>
      <c r="C56" s="4">
        <v>3207</v>
      </c>
      <c r="D56" s="4">
        <v>1474</v>
      </c>
      <c r="E56" s="5">
        <v>792</v>
      </c>
      <c r="F56" s="5">
        <v>547</v>
      </c>
      <c r="G56" s="5">
        <v>8</v>
      </c>
      <c r="H56" s="5">
        <v>70</v>
      </c>
      <c r="I56" s="5">
        <v>6</v>
      </c>
      <c r="J56" s="5">
        <v>4</v>
      </c>
      <c r="K56" s="5">
        <v>19</v>
      </c>
      <c r="L56" s="4">
        <v>1446</v>
      </c>
      <c r="M56" s="5">
        <v>28</v>
      </c>
      <c r="N56" s="4">
        <v>1733</v>
      </c>
    </row>
    <row r="57" spans="1:14" ht="23.25" thickBot="1">
      <c r="A57" s="3"/>
      <c r="B57" s="3" t="s">
        <v>603</v>
      </c>
      <c r="C57" s="4">
        <v>2814</v>
      </c>
      <c r="D57" s="4">
        <v>1259</v>
      </c>
      <c r="E57" s="5">
        <v>686</v>
      </c>
      <c r="F57" s="5">
        <v>482</v>
      </c>
      <c r="G57" s="5">
        <v>7</v>
      </c>
      <c r="H57" s="5">
        <v>36</v>
      </c>
      <c r="I57" s="5">
        <v>14</v>
      </c>
      <c r="J57" s="5">
        <v>5</v>
      </c>
      <c r="K57" s="5">
        <v>11</v>
      </c>
      <c r="L57" s="4">
        <v>1241</v>
      </c>
      <c r="M57" s="5">
        <v>18</v>
      </c>
      <c r="N57" s="4">
        <v>1555</v>
      </c>
    </row>
    <row r="58" spans="1:14" ht="17.25" thickBot="1">
      <c r="A58" s="3" t="s">
        <v>604</v>
      </c>
      <c r="B58" s="3" t="s">
        <v>36</v>
      </c>
      <c r="C58" s="4">
        <v>15059</v>
      </c>
      <c r="D58" s="4">
        <v>8663</v>
      </c>
      <c r="E58" s="4">
        <v>4723</v>
      </c>
      <c r="F58" s="4">
        <v>3312</v>
      </c>
      <c r="G58" s="5">
        <v>70</v>
      </c>
      <c r="H58" s="5">
        <v>258</v>
      </c>
      <c r="I58" s="5">
        <v>56</v>
      </c>
      <c r="J58" s="5">
        <v>51</v>
      </c>
      <c r="K58" s="5">
        <v>108</v>
      </c>
      <c r="L58" s="4">
        <v>8578</v>
      </c>
      <c r="M58" s="5">
        <v>85</v>
      </c>
      <c r="N58" s="4">
        <v>6396</v>
      </c>
    </row>
    <row r="59" spans="1:14" ht="23.25" thickBot="1">
      <c r="A59" s="3"/>
      <c r="B59" s="3" t="s">
        <v>37</v>
      </c>
      <c r="C59" s="4">
        <v>3243</v>
      </c>
      <c r="D59" s="4">
        <v>3242</v>
      </c>
      <c r="E59" s="4">
        <v>2040</v>
      </c>
      <c r="F59" s="4">
        <v>1006</v>
      </c>
      <c r="G59" s="5">
        <v>26</v>
      </c>
      <c r="H59" s="5">
        <v>83</v>
      </c>
      <c r="I59" s="5">
        <v>15</v>
      </c>
      <c r="J59" s="5">
        <v>17</v>
      </c>
      <c r="K59" s="5">
        <v>26</v>
      </c>
      <c r="L59" s="4">
        <v>3213</v>
      </c>
      <c r="M59" s="5">
        <v>29</v>
      </c>
      <c r="N59" s="5">
        <v>1</v>
      </c>
    </row>
    <row r="60" spans="1:14" ht="23.25" thickBot="1">
      <c r="A60" s="3"/>
      <c r="B60" s="3" t="s">
        <v>605</v>
      </c>
      <c r="C60" s="4">
        <v>2531</v>
      </c>
      <c r="D60" s="4">
        <v>1079</v>
      </c>
      <c r="E60" s="5">
        <v>501</v>
      </c>
      <c r="F60" s="5">
        <v>483</v>
      </c>
      <c r="G60" s="5">
        <v>7</v>
      </c>
      <c r="H60" s="5">
        <v>37</v>
      </c>
      <c r="I60" s="5">
        <v>8</v>
      </c>
      <c r="J60" s="5">
        <v>5</v>
      </c>
      <c r="K60" s="5">
        <v>28</v>
      </c>
      <c r="L60" s="4">
        <v>1069</v>
      </c>
      <c r="M60" s="5">
        <v>10</v>
      </c>
      <c r="N60" s="4">
        <v>1452</v>
      </c>
    </row>
    <row r="61" spans="1:14" ht="23.25" thickBot="1">
      <c r="A61" s="3"/>
      <c r="B61" s="3" t="s">
        <v>606</v>
      </c>
      <c r="C61" s="4">
        <v>3188</v>
      </c>
      <c r="D61" s="4">
        <v>1485</v>
      </c>
      <c r="E61" s="5">
        <v>719</v>
      </c>
      <c r="F61" s="5">
        <v>647</v>
      </c>
      <c r="G61" s="5">
        <v>11</v>
      </c>
      <c r="H61" s="5">
        <v>44</v>
      </c>
      <c r="I61" s="5">
        <v>14</v>
      </c>
      <c r="J61" s="5">
        <v>12</v>
      </c>
      <c r="K61" s="5">
        <v>22</v>
      </c>
      <c r="L61" s="4">
        <v>1469</v>
      </c>
      <c r="M61" s="5">
        <v>16</v>
      </c>
      <c r="N61" s="4">
        <v>1703</v>
      </c>
    </row>
    <row r="62" spans="1:14" ht="23.25" thickBot="1">
      <c r="A62" s="3"/>
      <c r="B62" s="3" t="s">
        <v>607</v>
      </c>
      <c r="C62" s="4">
        <v>3480</v>
      </c>
      <c r="D62" s="4">
        <v>1657</v>
      </c>
      <c r="E62" s="5">
        <v>863</v>
      </c>
      <c r="F62" s="5">
        <v>672</v>
      </c>
      <c r="G62" s="5">
        <v>16</v>
      </c>
      <c r="H62" s="5">
        <v>51</v>
      </c>
      <c r="I62" s="5">
        <v>7</v>
      </c>
      <c r="J62" s="5">
        <v>13</v>
      </c>
      <c r="K62" s="5">
        <v>22</v>
      </c>
      <c r="L62" s="4">
        <v>1644</v>
      </c>
      <c r="M62" s="5">
        <v>13</v>
      </c>
      <c r="N62" s="4">
        <v>1823</v>
      </c>
    </row>
    <row r="63" spans="1:14" ht="23.25" thickBot="1">
      <c r="A63" s="3"/>
      <c r="B63" s="3" t="s">
        <v>608</v>
      </c>
      <c r="C63" s="4">
        <v>2617</v>
      </c>
      <c r="D63" s="4">
        <v>1200</v>
      </c>
      <c r="E63" s="5">
        <v>600</v>
      </c>
      <c r="F63" s="5">
        <v>504</v>
      </c>
      <c r="G63" s="5">
        <v>10</v>
      </c>
      <c r="H63" s="5">
        <v>43</v>
      </c>
      <c r="I63" s="5">
        <v>12</v>
      </c>
      <c r="J63" s="5">
        <v>4</v>
      </c>
      <c r="K63" s="5">
        <v>10</v>
      </c>
      <c r="L63" s="4">
        <v>1183</v>
      </c>
      <c r="M63" s="5">
        <v>17</v>
      </c>
      <c r="N63" s="4">
        <v>1417</v>
      </c>
    </row>
    <row r="64" spans="1:14" ht="23.25" thickBot="1">
      <c r="A64" s="3" t="s">
        <v>97</v>
      </c>
      <c r="B64" s="3"/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5216A-7E99-484C-8AAE-353BD5CD6CFB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7326</v>
      </c>
      <c r="F3" s="26" t="s">
        <v>7325</v>
      </c>
      <c r="G3" s="26" t="s">
        <v>7324</v>
      </c>
      <c r="H3" s="44"/>
      <c r="I3" s="26"/>
      <c r="J3" s="44"/>
      <c r="U3" t="s">
        <v>3</v>
      </c>
      <c r="V3" t="str">
        <f t="shared" si="0"/>
        <v>백혜련</v>
      </c>
      <c r="W3" t="str">
        <f t="shared" si="0"/>
        <v>정미경</v>
      </c>
      <c r="X3" t="str">
        <f t="shared" si="0"/>
        <v>황지윤</v>
      </c>
    </row>
    <row r="4" spans="1:24" ht="17.25" thickBot="1">
      <c r="A4" s="3" t="s">
        <v>30</v>
      </c>
      <c r="B4" s="3"/>
      <c r="C4" s="4">
        <v>213294</v>
      </c>
      <c r="D4" s="4">
        <v>140857</v>
      </c>
      <c r="E4" s="4">
        <v>84500</v>
      </c>
      <c r="F4" s="4">
        <v>53334</v>
      </c>
      <c r="G4" s="4">
        <v>1406</v>
      </c>
      <c r="H4" s="4">
        <v>139240</v>
      </c>
      <c r="I4" s="4">
        <v>1617</v>
      </c>
      <c r="J4" s="4">
        <v>72437</v>
      </c>
      <c r="V4" s="8"/>
      <c r="W4" s="8"/>
      <c r="X4" s="8"/>
    </row>
    <row r="5" spans="1:24" ht="23.25" thickBot="1">
      <c r="A5" s="3" t="s">
        <v>31</v>
      </c>
      <c r="B5" s="3"/>
      <c r="C5" s="5">
        <v>382</v>
      </c>
      <c r="D5" s="5">
        <v>367</v>
      </c>
      <c r="E5" s="5">
        <v>173</v>
      </c>
      <c r="F5" s="5">
        <v>165</v>
      </c>
      <c r="G5" s="5">
        <v>12</v>
      </c>
      <c r="H5" s="5">
        <v>350</v>
      </c>
      <c r="I5" s="5">
        <v>17</v>
      </c>
      <c r="J5" s="5">
        <v>15</v>
      </c>
      <c r="T5" t="s">
        <v>2929</v>
      </c>
      <c r="U5">
        <f>SUMIF($A:$A,"합계",D:D)</f>
        <v>140857</v>
      </c>
      <c r="V5">
        <f>SUMIF($A:$A,"합계",E:E)</f>
        <v>84500</v>
      </c>
      <c r="W5">
        <f>SUMIF($A:$A,"합계",F:F)</f>
        <v>53334</v>
      </c>
      <c r="X5">
        <f>SUMIF($A:$A,"합계",G:G)</f>
        <v>1406</v>
      </c>
    </row>
    <row r="6" spans="1:24" ht="23.25" thickBot="1">
      <c r="A6" s="3" t="s">
        <v>32</v>
      </c>
      <c r="B6" s="3"/>
      <c r="C6" s="4">
        <v>14911</v>
      </c>
      <c r="D6" s="4">
        <v>14905</v>
      </c>
      <c r="E6" s="4">
        <v>9728</v>
      </c>
      <c r="F6" s="4">
        <v>4646</v>
      </c>
      <c r="G6" s="5">
        <v>224</v>
      </c>
      <c r="H6" s="4">
        <v>14598</v>
      </c>
      <c r="I6" s="5">
        <v>307</v>
      </c>
      <c r="J6" s="5">
        <v>6</v>
      </c>
      <c r="T6" t="s">
        <v>2930</v>
      </c>
      <c r="U6">
        <f>U5-U7</f>
        <v>90831</v>
      </c>
      <c r="V6">
        <f>V5-V7</f>
        <v>51413</v>
      </c>
      <c r="W6">
        <f>W5-W7</f>
        <v>37398</v>
      </c>
      <c r="X6">
        <f>X5-X7</f>
        <v>962</v>
      </c>
    </row>
    <row r="7" spans="1:24" ht="23.25" thickBot="1">
      <c r="A7" s="3" t="s">
        <v>33</v>
      </c>
      <c r="B7" s="3"/>
      <c r="C7" s="5">
        <v>612</v>
      </c>
      <c r="D7" s="5">
        <v>140</v>
      </c>
      <c r="E7" s="5">
        <v>109</v>
      </c>
      <c r="F7" s="5">
        <v>31</v>
      </c>
      <c r="G7" s="5">
        <v>0</v>
      </c>
      <c r="H7" s="5">
        <v>140</v>
      </c>
      <c r="I7" s="5">
        <v>0</v>
      </c>
      <c r="J7" s="5">
        <v>472</v>
      </c>
      <c r="T7" t="s">
        <v>2931</v>
      </c>
      <c r="U7">
        <f>U11+U10+U9</f>
        <v>50026</v>
      </c>
      <c r="V7">
        <f>V11+V10+V9</f>
        <v>33087</v>
      </c>
      <c r="W7">
        <f>W11+W10+W9</f>
        <v>15936</v>
      </c>
      <c r="X7">
        <f>X11+X10+X9</f>
        <v>444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3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6212</v>
      </c>
      <c r="B9" s="3" t="s">
        <v>36</v>
      </c>
      <c r="C9" s="4">
        <v>32309</v>
      </c>
      <c r="D9" s="4">
        <v>19614</v>
      </c>
      <c r="E9" s="4">
        <v>10624</v>
      </c>
      <c r="F9" s="4">
        <v>8549</v>
      </c>
      <c r="G9" s="5">
        <v>233</v>
      </c>
      <c r="H9" s="4">
        <v>19406</v>
      </c>
      <c r="I9" s="5">
        <v>208</v>
      </c>
      <c r="J9" s="4">
        <v>12695</v>
      </c>
      <c r="T9" t="s">
        <v>2934</v>
      </c>
      <c r="U9">
        <f>SUMIF($A:$A,"거소·선상투표",D:D)+SUMIF($A:$A,"국외부재자투표",D:D)+SUMIF($A:$A,"국외부재자투표(공관)",D:D)</f>
        <v>514</v>
      </c>
      <c r="V9">
        <f t="shared" ref="V9:X11" si="1">SUMIF($A:$A,"거소·선상투표",E:E)+SUMIF($A:$A,"국외부재자투표",E:E)+SUMIF($A:$A,"국외부재자투표(공관)",E:E)</f>
        <v>286</v>
      </c>
      <c r="W9">
        <f t="shared" si="1"/>
        <v>199</v>
      </c>
      <c r="X9">
        <f t="shared" si="1"/>
        <v>12</v>
      </c>
    </row>
    <row r="10" spans="1:24" ht="23.25" thickBot="1">
      <c r="A10" s="3"/>
      <c r="B10" s="3" t="s">
        <v>37</v>
      </c>
      <c r="C10" s="4">
        <v>5144</v>
      </c>
      <c r="D10" s="4">
        <v>5144</v>
      </c>
      <c r="E10" s="4">
        <v>3142</v>
      </c>
      <c r="F10" s="4">
        <v>1934</v>
      </c>
      <c r="G10" s="5">
        <v>41</v>
      </c>
      <c r="H10" s="4">
        <v>5117</v>
      </c>
      <c r="I10" s="5">
        <v>27</v>
      </c>
      <c r="J10" s="5">
        <v>0</v>
      </c>
      <c r="T10" t="s">
        <v>2932</v>
      </c>
      <c r="U10">
        <f>SUMIF($B:$B,"관내사전투표",D:D)</f>
        <v>34607</v>
      </c>
      <c r="V10">
        <f t="shared" ref="V10:X12" si="2">SUMIF($B:$B,"관내사전투표",E:E)</f>
        <v>23073</v>
      </c>
      <c r="W10">
        <f t="shared" si="2"/>
        <v>11091</v>
      </c>
      <c r="X10">
        <f t="shared" si="2"/>
        <v>208</v>
      </c>
    </row>
    <row r="11" spans="1:24" ht="17.25" thickBot="1">
      <c r="A11" s="3"/>
      <c r="B11" s="3" t="s">
        <v>6211</v>
      </c>
      <c r="C11" s="4">
        <v>1905</v>
      </c>
      <c r="D11" s="5">
        <v>876</v>
      </c>
      <c r="E11" s="5">
        <v>369</v>
      </c>
      <c r="F11" s="5">
        <v>481</v>
      </c>
      <c r="G11" s="5">
        <v>11</v>
      </c>
      <c r="H11" s="5">
        <v>861</v>
      </c>
      <c r="I11" s="5">
        <v>15</v>
      </c>
      <c r="J11" s="4">
        <v>1029</v>
      </c>
      <c r="T11" t="s">
        <v>2933</v>
      </c>
      <c r="U11">
        <f>SUMIF($A:$A,"관외사전투표",D:D)</f>
        <v>14905</v>
      </c>
      <c r="V11">
        <f t="shared" ref="V11:X13" si="3">SUMIF($A:$A,"관외사전투표",E:E)</f>
        <v>9728</v>
      </c>
      <c r="W11">
        <f t="shared" si="3"/>
        <v>4646</v>
      </c>
      <c r="X11">
        <f t="shared" si="3"/>
        <v>224</v>
      </c>
    </row>
    <row r="12" spans="1:24" ht="17.25" thickBot="1">
      <c r="A12" s="3"/>
      <c r="B12" s="3" t="s">
        <v>6210</v>
      </c>
      <c r="C12" s="4">
        <v>2040</v>
      </c>
      <c r="D12" s="5">
        <v>963</v>
      </c>
      <c r="E12" s="5">
        <v>425</v>
      </c>
      <c r="F12" s="5">
        <v>509</v>
      </c>
      <c r="G12" s="5">
        <v>14</v>
      </c>
      <c r="H12" s="5">
        <v>948</v>
      </c>
      <c r="I12" s="5">
        <v>15</v>
      </c>
      <c r="J12" s="4">
        <v>1077</v>
      </c>
    </row>
    <row r="13" spans="1:24" ht="17.25" thickBot="1">
      <c r="A13" s="3"/>
      <c r="B13" s="3" t="s">
        <v>7323</v>
      </c>
      <c r="C13" s="4">
        <v>2664</v>
      </c>
      <c r="D13" s="4">
        <v>1233</v>
      </c>
      <c r="E13" s="5">
        <v>612</v>
      </c>
      <c r="F13" s="5">
        <v>588</v>
      </c>
      <c r="G13" s="5">
        <v>15</v>
      </c>
      <c r="H13" s="4">
        <v>1215</v>
      </c>
      <c r="I13" s="5">
        <v>18</v>
      </c>
      <c r="J13" s="4">
        <v>1431</v>
      </c>
    </row>
    <row r="14" spans="1:24" ht="17.25" thickBot="1">
      <c r="A14" s="3"/>
      <c r="B14" s="3" t="s">
        <v>7322</v>
      </c>
      <c r="C14" s="4">
        <v>2650</v>
      </c>
      <c r="D14" s="4">
        <v>1336</v>
      </c>
      <c r="E14" s="5">
        <v>738</v>
      </c>
      <c r="F14" s="5">
        <v>568</v>
      </c>
      <c r="G14" s="5">
        <v>14</v>
      </c>
      <c r="H14" s="4">
        <v>1320</v>
      </c>
      <c r="I14" s="5">
        <v>16</v>
      </c>
      <c r="J14" s="4">
        <v>1314</v>
      </c>
      <c r="U14" s="8"/>
      <c r="V14" s="8"/>
      <c r="W14" s="8"/>
      <c r="X14" s="8"/>
    </row>
    <row r="15" spans="1:24" ht="17.25" thickBot="1">
      <c r="A15" s="3"/>
      <c r="B15" s="3" t="s">
        <v>7321</v>
      </c>
      <c r="C15" s="4">
        <v>3446</v>
      </c>
      <c r="D15" s="4">
        <v>1822</v>
      </c>
      <c r="E15" s="5">
        <v>896</v>
      </c>
      <c r="F15" s="5">
        <v>871</v>
      </c>
      <c r="G15" s="5">
        <v>29</v>
      </c>
      <c r="H15" s="4">
        <v>1796</v>
      </c>
      <c r="I15" s="5">
        <v>26</v>
      </c>
      <c r="J15" s="4">
        <v>1624</v>
      </c>
      <c r="U15" s="8"/>
      <c r="V15" s="8"/>
      <c r="W15" s="8"/>
      <c r="X15" s="8"/>
    </row>
    <row r="16" spans="1:24" ht="17.25" thickBot="1">
      <c r="A16" s="3"/>
      <c r="B16" s="3" t="s">
        <v>7320</v>
      </c>
      <c r="C16" s="4">
        <v>3778</v>
      </c>
      <c r="D16" s="4">
        <v>2014</v>
      </c>
      <c r="E16" s="4">
        <v>1059</v>
      </c>
      <c r="F16" s="5">
        <v>891</v>
      </c>
      <c r="G16" s="5">
        <v>31</v>
      </c>
      <c r="H16" s="4">
        <v>1981</v>
      </c>
      <c r="I16" s="5">
        <v>33</v>
      </c>
      <c r="J16" s="4">
        <v>1764</v>
      </c>
    </row>
    <row r="17" spans="1:10" ht="17.25" thickBot="1">
      <c r="A17" s="3"/>
      <c r="B17" s="3" t="s">
        <v>7319</v>
      </c>
      <c r="C17" s="4">
        <v>2950</v>
      </c>
      <c r="D17" s="4">
        <v>1721</v>
      </c>
      <c r="E17" s="5">
        <v>856</v>
      </c>
      <c r="F17" s="5">
        <v>804</v>
      </c>
      <c r="G17" s="5">
        <v>37</v>
      </c>
      <c r="H17" s="4">
        <v>1697</v>
      </c>
      <c r="I17" s="5">
        <v>24</v>
      </c>
      <c r="J17" s="4">
        <v>1229</v>
      </c>
    </row>
    <row r="18" spans="1:10" ht="17.25" thickBot="1">
      <c r="A18" s="3"/>
      <c r="B18" s="3" t="s">
        <v>7318</v>
      </c>
      <c r="C18" s="4">
        <v>3573</v>
      </c>
      <c r="D18" s="4">
        <v>2099</v>
      </c>
      <c r="E18" s="4">
        <v>1201</v>
      </c>
      <c r="F18" s="5">
        <v>867</v>
      </c>
      <c r="G18" s="5">
        <v>18</v>
      </c>
      <c r="H18" s="4">
        <v>2086</v>
      </c>
      <c r="I18" s="5">
        <v>13</v>
      </c>
      <c r="J18" s="4">
        <v>1474</v>
      </c>
    </row>
    <row r="19" spans="1:10" ht="17.25" thickBot="1">
      <c r="A19" s="3"/>
      <c r="B19" s="3" t="s">
        <v>7317</v>
      </c>
      <c r="C19" s="4">
        <v>4159</v>
      </c>
      <c r="D19" s="4">
        <v>2406</v>
      </c>
      <c r="E19" s="4">
        <v>1326</v>
      </c>
      <c r="F19" s="4">
        <v>1036</v>
      </c>
      <c r="G19" s="5">
        <v>23</v>
      </c>
      <c r="H19" s="4">
        <v>2385</v>
      </c>
      <c r="I19" s="5">
        <v>21</v>
      </c>
      <c r="J19" s="4">
        <v>1753</v>
      </c>
    </row>
    <row r="20" spans="1:10" ht="17.25" thickBot="1">
      <c r="A20" s="3" t="s">
        <v>7316</v>
      </c>
      <c r="B20" s="3" t="s">
        <v>36</v>
      </c>
      <c r="C20" s="4">
        <v>31148</v>
      </c>
      <c r="D20" s="4">
        <v>17125</v>
      </c>
      <c r="E20" s="4">
        <v>9582</v>
      </c>
      <c r="F20" s="4">
        <v>7138</v>
      </c>
      <c r="G20" s="5">
        <v>210</v>
      </c>
      <c r="H20" s="4">
        <v>16930</v>
      </c>
      <c r="I20" s="5">
        <v>195</v>
      </c>
      <c r="J20" s="4">
        <v>14023</v>
      </c>
    </row>
    <row r="21" spans="1:10" ht="23.25" thickBot="1">
      <c r="A21" s="3"/>
      <c r="B21" s="3" t="s">
        <v>37</v>
      </c>
      <c r="C21" s="4">
        <v>3603</v>
      </c>
      <c r="D21" s="4">
        <v>3598</v>
      </c>
      <c r="E21" s="4">
        <v>2229</v>
      </c>
      <c r="F21" s="4">
        <v>1307</v>
      </c>
      <c r="G21" s="5">
        <v>29</v>
      </c>
      <c r="H21" s="4">
        <v>3565</v>
      </c>
      <c r="I21" s="5">
        <v>33</v>
      </c>
      <c r="J21" s="5">
        <v>5</v>
      </c>
    </row>
    <row r="22" spans="1:10" ht="17.25" thickBot="1">
      <c r="A22" s="3"/>
      <c r="B22" s="3" t="s">
        <v>7315</v>
      </c>
      <c r="C22" s="4">
        <v>1833</v>
      </c>
      <c r="D22" s="5">
        <v>855</v>
      </c>
      <c r="E22" s="5">
        <v>405</v>
      </c>
      <c r="F22" s="5">
        <v>428</v>
      </c>
      <c r="G22" s="5">
        <v>9</v>
      </c>
      <c r="H22" s="5">
        <v>842</v>
      </c>
      <c r="I22" s="5">
        <v>13</v>
      </c>
      <c r="J22" s="5">
        <v>978</v>
      </c>
    </row>
    <row r="23" spans="1:10" ht="17.25" thickBot="1">
      <c r="A23" s="3"/>
      <c r="B23" s="3" t="s">
        <v>7314</v>
      </c>
      <c r="C23" s="4">
        <v>2168</v>
      </c>
      <c r="D23" s="4">
        <v>1233</v>
      </c>
      <c r="E23" s="5">
        <v>688</v>
      </c>
      <c r="F23" s="5">
        <v>526</v>
      </c>
      <c r="G23" s="5">
        <v>9</v>
      </c>
      <c r="H23" s="4">
        <v>1223</v>
      </c>
      <c r="I23" s="5">
        <v>10</v>
      </c>
      <c r="J23" s="5">
        <v>935</v>
      </c>
    </row>
    <row r="24" spans="1:10" ht="17.25" thickBot="1">
      <c r="A24" s="3"/>
      <c r="B24" s="3" t="s">
        <v>7313</v>
      </c>
      <c r="C24" s="4">
        <v>3412</v>
      </c>
      <c r="D24" s="4">
        <v>1666</v>
      </c>
      <c r="E24" s="5">
        <v>834</v>
      </c>
      <c r="F24" s="5">
        <v>779</v>
      </c>
      <c r="G24" s="5">
        <v>34</v>
      </c>
      <c r="H24" s="4">
        <v>1647</v>
      </c>
      <c r="I24" s="5">
        <v>19</v>
      </c>
      <c r="J24" s="4">
        <v>1746</v>
      </c>
    </row>
    <row r="25" spans="1:10" ht="17.25" thickBot="1">
      <c r="A25" s="3"/>
      <c r="B25" s="3" t="s">
        <v>7312</v>
      </c>
      <c r="C25" s="4">
        <v>2130</v>
      </c>
      <c r="D25" s="5">
        <v>866</v>
      </c>
      <c r="E25" s="5">
        <v>418</v>
      </c>
      <c r="F25" s="5">
        <v>419</v>
      </c>
      <c r="G25" s="5">
        <v>16</v>
      </c>
      <c r="H25" s="5">
        <v>853</v>
      </c>
      <c r="I25" s="5">
        <v>13</v>
      </c>
      <c r="J25" s="4">
        <v>1264</v>
      </c>
    </row>
    <row r="26" spans="1:10" ht="17.25" thickBot="1">
      <c r="A26" s="3"/>
      <c r="B26" s="3" t="s">
        <v>7311</v>
      </c>
      <c r="C26" s="4">
        <v>3441</v>
      </c>
      <c r="D26" s="4">
        <v>1751</v>
      </c>
      <c r="E26" s="5">
        <v>930</v>
      </c>
      <c r="F26" s="5">
        <v>778</v>
      </c>
      <c r="G26" s="5">
        <v>30</v>
      </c>
      <c r="H26" s="4">
        <v>1738</v>
      </c>
      <c r="I26" s="5">
        <v>13</v>
      </c>
      <c r="J26" s="4">
        <v>1690</v>
      </c>
    </row>
    <row r="27" spans="1:10" ht="17.25" thickBot="1">
      <c r="A27" s="3"/>
      <c r="B27" s="3" t="s">
        <v>7310</v>
      </c>
      <c r="C27" s="4">
        <v>3847</v>
      </c>
      <c r="D27" s="4">
        <v>1965</v>
      </c>
      <c r="E27" s="4">
        <v>1065</v>
      </c>
      <c r="F27" s="5">
        <v>846</v>
      </c>
      <c r="G27" s="5">
        <v>31</v>
      </c>
      <c r="H27" s="4">
        <v>1942</v>
      </c>
      <c r="I27" s="5">
        <v>23</v>
      </c>
      <c r="J27" s="4">
        <v>1882</v>
      </c>
    </row>
    <row r="28" spans="1:10" ht="17.25" thickBot="1">
      <c r="A28" s="3"/>
      <c r="B28" s="3" t="s">
        <v>7309</v>
      </c>
      <c r="C28" s="4">
        <v>2518</v>
      </c>
      <c r="D28" s="4">
        <v>1609</v>
      </c>
      <c r="E28" s="5">
        <v>932</v>
      </c>
      <c r="F28" s="5">
        <v>641</v>
      </c>
      <c r="G28" s="5">
        <v>11</v>
      </c>
      <c r="H28" s="4">
        <v>1584</v>
      </c>
      <c r="I28" s="5">
        <v>25</v>
      </c>
      <c r="J28" s="5">
        <v>909</v>
      </c>
    </row>
    <row r="29" spans="1:10" ht="17.25" thickBot="1">
      <c r="A29" s="3"/>
      <c r="B29" s="3" t="s">
        <v>7308</v>
      </c>
      <c r="C29" s="4">
        <v>3981</v>
      </c>
      <c r="D29" s="4">
        <v>1773</v>
      </c>
      <c r="E29" s="5">
        <v>986</v>
      </c>
      <c r="F29" s="5">
        <v>744</v>
      </c>
      <c r="G29" s="5">
        <v>18</v>
      </c>
      <c r="H29" s="4">
        <v>1748</v>
      </c>
      <c r="I29" s="5">
        <v>25</v>
      </c>
      <c r="J29" s="4">
        <v>2208</v>
      </c>
    </row>
    <row r="30" spans="1:10" ht="17.25" thickBot="1">
      <c r="A30" s="3"/>
      <c r="B30" s="3" t="s">
        <v>7307</v>
      </c>
      <c r="C30" s="4">
        <v>4215</v>
      </c>
      <c r="D30" s="4">
        <v>1809</v>
      </c>
      <c r="E30" s="4">
        <v>1095</v>
      </c>
      <c r="F30" s="5">
        <v>670</v>
      </c>
      <c r="G30" s="5">
        <v>23</v>
      </c>
      <c r="H30" s="4">
        <v>1788</v>
      </c>
      <c r="I30" s="5">
        <v>21</v>
      </c>
      <c r="J30" s="4">
        <v>2406</v>
      </c>
    </row>
    <row r="31" spans="1:10" ht="17.25" thickBot="1">
      <c r="A31" s="3" t="s">
        <v>7306</v>
      </c>
      <c r="B31" s="3" t="s">
        <v>36</v>
      </c>
      <c r="C31" s="4">
        <v>20048</v>
      </c>
      <c r="D31" s="4">
        <v>12521</v>
      </c>
      <c r="E31" s="4">
        <v>6786</v>
      </c>
      <c r="F31" s="4">
        <v>5485</v>
      </c>
      <c r="G31" s="5">
        <v>106</v>
      </c>
      <c r="H31" s="4">
        <v>12377</v>
      </c>
      <c r="I31" s="5">
        <v>144</v>
      </c>
      <c r="J31" s="4">
        <v>7527</v>
      </c>
    </row>
    <row r="32" spans="1:10" ht="23.25" thickBot="1">
      <c r="A32" s="3"/>
      <c r="B32" s="3" t="s">
        <v>37</v>
      </c>
      <c r="C32" s="4">
        <v>3432</v>
      </c>
      <c r="D32" s="4">
        <v>3432</v>
      </c>
      <c r="E32" s="4">
        <v>2112</v>
      </c>
      <c r="F32" s="4">
        <v>1274</v>
      </c>
      <c r="G32" s="5">
        <v>20</v>
      </c>
      <c r="H32" s="4">
        <v>3406</v>
      </c>
      <c r="I32" s="5">
        <v>26</v>
      </c>
      <c r="J32" s="5">
        <v>0</v>
      </c>
    </row>
    <row r="33" spans="1:10" ht="17.25" thickBot="1">
      <c r="A33" s="3"/>
      <c r="B33" s="3" t="s">
        <v>7305</v>
      </c>
      <c r="C33" s="4">
        <v>2463</v>
      </c>
      <c r="D33" s="4">
        <v>1148</v>
      </c>
      <c r="E33" s="5">
        <v>617</v>
      </c>
      <c r="F33" s="5">
        <v>499</v>
      </c>
      <c r="G33" s="5">
        <v>15</v>
      </c>
      <c r="H33" s="4">
        <v>1131</v>
      </c>
      <c r="I33" s="5">
        <v>17</v>
      </c>
      <c r="J33" s="4">
        <v>1315</v>
      </c>
    </row>
    <row r="34" spans="1:10" ht="17.25" thickBot="1">
      <c r="A34" s="3"/>
      <c r="B34" s="3" t="s">
        <v>7304</v>
      </c>
      <c r="C34" s="4">
        <v>3022</v>
      </c>
      <c r="D34" s="4">
        <v>1861</v>
      </c>
      <c r="E34" s="5">
        <v>944</v>
      </c>
      <c r="F34" s="5">
        <v>889</v>
      </c>
      <c r="G34" s="5">
        <v>12</v>
      </c>
      <c r="H34" s="4">
        <v>1845</v>
      </c>
      <c r="I34" s="5">
        <v>16</v>
      </c>
      <c r="J34" s="4">
        <v>1161</v>
      </c>
    </row>
    <row r="35" spans="1:10" ht="17.25" thickBot="1">
      <c r="A35" s="3"/>
      <c r="B35" s="3" t="s">
        <v>7303</v>
      </c>
      <c r="C35" s="4">
        <v>2248</v>
      </c>
      <c r="D35" s="4">
        <v>1202</v>
      </c>
      <c r="E35" s="5">
        <v>582</v>
      </c>
      <c r="F35" s="5">
        <v>582</v>
      </c>
      <c r="G35" s="5">
        <v>10</v>
      </c>
      <c r="H35" s="4">
        <v>1174</v>
      </c>
      <c r="I35" s="5">
        <v>28</v>
      </c>
      <c r="J35" s="4">
        <v>1046</v>
      </c>
    </row>
    <row r="36" spans="1:10" ht="17.25" thickBot="1">
      <c r="A36" s="3"/>
      <c r="B36" s="3" t="s">
        <v>7302</v>
      </c>
      <c r="C36" s="4">
        <v>2789</v>
      </c>
      <c r="D36" s="4">
        <v>1444</v>
      </c>
      <c r="E36" s="5">
        <v>726</v>
      </c>
      <c r="F36" s="5">
        <v>682</v>
      </c>
      <c r="G36" s="5">
        <v>16</v>
      </c>
      <c r="H36" s="4">
        <v>1424</v>
      </c>
      <c r="I36" s="5">
        <v>20</v>
      </c>
      <c r="J36" s="4">
        <v>1345</v>
      </c>
    </row>
    <row r="37" spans="1:10" ht="17.25" thickBot="1">
      <c r="A37" s="3"/>
      <c r="B37" s="3" t="s">
        <v>7301</v>
      </c>
      <c r="C37" s="4">
        <v>3442</v>
      </c>
      <c r="D37" s="4">
        <v>2377</v>
      </c>
      <c r="E37" s="4">
        <v>1260</v>
      </c>
      <c r="F37" s="4">
        <v>1074</v>
      </c>
      <c r="G37" s="5">
        <v>19</v>
      </c>
      <c r="H37" s="4">
        <v>2353</v>
      </c>
      <c r="I37" s="5">
        <v>24</v>
      </c>
      <c r="J37" s="4">
        <v>1065</v>
      </c>
    </row>
    <row r="38" spans="1:10" ht="17.25" thickBot="1">
      <c r="A38" s="3"/>
      <c r="B38" s="3" t="s">
        <v>7300</v>
      </c>
      <c r="C38" s="4">
        <v>2652</v>
      </c>
      <c r="D38" s="4">
        <v>1057</v>
      </c>
      <c r="E38" s="5">
        <v>545</v>
      </c>
      <c r="F38" s="5">
        <v>485</v>
      </c>
      <c r="G38" s="5">
        <v>14</v>
      </c>
      <c r="H38" s="4">
        <v>1044</v>
      </c>
      <c r="I38" s="5">
        <v>13</v>
      </c>
      <c r="J38" s="4">
        <v>1595</v>
      </c>
    </row>
    <row r="39" spans="1:10" ht="17.25" thickBot="1">
      <c r="A39" s="3" t="s">
        <v>7299</v>
      </c>
      <c r="B39" s="3" t="s">
        <v>36</v>
      </c>
      <c r="C39" s="4">
        <v>13091</v>
      </c>
      <c r="D39" s="4">
        <v>9156</v>
      </c>
      <c r="E39" s="4">
        <v>5778</v>
      </c>
      <c r="F39" s="4">
        <v>3217</v>
      </c>
      <c r="G39" s="5">
        <v>78</v>
      </c>
      <c r="H39" s="4">
        <v>9073</v>
      </c>
      <c r="I39" s="5">
        <v>83</v>
      </c>
      <c r="J39" s="4">
        <v>3935</v>
      </c>
    </row>
    <row r="40" spans="1:10" ht="23.25" thickBot="1">
      <c r="A40" s="3"/>
      <c r="B40" s="3" t="s">
        <v>37</v>
      </c>
      <c r="C40" s="4">
        <v>2814</v>
      </c>
      <c r="D40" s="4">
        <v>2814</v>
      </c>
      <c r="E40" s="4">
        <v>1960</v>
      </c>
      <c r="F40" s="5">
        <v>824</v>
      </c>
      <c r="G40" s="5">
        <v>11</v>
      </c>
      <c r="H40" s="4">
        <v>2795</v>
      </c>
      <c r="I40" s="5">
        <v>19</v>
      </c>
      <c r="J40" s="5">
        <v>0</v>
      </c>
    </row>
    <row r="41" spans="1:10" ht="17.25" thickBot="1">
      <c r="A41" s="3"/>
      <c r="B41" s="3" t="s">
        <v>7298</v>
      </c>
      <c r="C41" s="4">
        <v>2087</v>
      </c>
      <c r="D41" s="4">
        <v>1218</v>
      </c>
      <c r="E41" s="5">
        <v>701</v>
      </c>
      <c r="F41" s="5">
        <v>498</v>
      </c>
      <c r="G41" s="5">
        <v>11</v>
      </c>
      <c r="H41" s="4">
        <v>1210</v>
      </c>
      <c r="I41" s="5">
        <v>8</v>
      </c>
      <c r="J41" s="5">
        <v>869</v>
      </c>
    </row>
    <row r="42" spans="1:10" ht="17.25" thickBot="1">
      <c r="A42" s="3"/>
      <c r="B42" s="3" t="s">
        <v>7297</v>
      </c>
      <c r="C42" s="4">
        <v>3220</v>
      </c>
      <c r="D42" s="4">
        <v>1932</v>
      </c>
      <c r="E42" s="4">
        <v>1083</v>
      </c>
      <c r="F42" s="5">
        <v>799</v>
      </c>
      <c r="G42" s="5">
        <v>23</v>
      </c>
      <c r="H42" s="4">
        <v>1905</v>
      </c>
      <c r="I42" s="5">
        <v>27</v>
      </c>
      <c r="J42" s="4">
        <v>1288</v>
      </c>
    </row>
    <row r="43" spans="1:10" ht="17.25" thickBot="1">
      <c r="A43" s="3"/>
      <c r="B43" s="3" t="s">
        <v>7296</v>
      </c>
      <c r="C43" s="4">
        <v>2621</v>
      </c>
      <c r="D43" s="4">
        <v>1567</v>
      </c>
      <c r="E43" s="5">
        <v>967</v>
      </c>
      <c r="F43" s="5">
        <v>571</v>
      </c>
      <c r="G43" s="5">
        <v>17</v>
      </c>
      <c r="H43" s="4">
        <v>1555</v>
      </c>
      <c r="I43" s="5">
        <v>12</v>
      </c>
      <c r="J43" s="4">
        <v>1054</v>
      </c>
    </row>
    <row r="44" spans="1:10" ht="17.25" thickBot="1">
      <c r="A44" s="3"/>
      <c r="B44" s="3" t="s">
        <v>7295</v>
      </c>
      <c r="C44" s="4">
        <v>2349</v>
      </c>
      <c r="D44" s="4">
        <v>1625</v>
      </c>
      <c r="E44" s="4">
        <v>1067</v>
      </c>
      <c r="F44" s="5">
        <v>525</v>
      </c>
      <c r="G44" s="5">
        <v>16</v>
      </c>
      <c r="H44" s="4">
        <v>1608</v>
      </c>
      <c r="I44" s="5">
        <v>17</v>
      </c>
      <c r="J44" s="5">
        <v>724</v>
      </c>
    </row>
    <row r="45" spans="1:10" ht="17.25" thickBot="1">
      <c r="A45" s="3" t="s">
        <v>3514</v>
      </c>
      <c r="B45" s="3" t="s">
        <v>36</v>
      </c>
      <c r="C45" s="4">
        <v>34447</v>
      </c>
      <c r="D45" s="4">
        <v>23217</v>
      </c>
      <c r="E45" s="4">
        <v>14236</v>
      </c>
      <c r="F45" s="4">
        <v>8648</v>
      </c>
      <c r="G45" s="5">
        <v>150</v>
      </c>
      <c r="H45" s="4">
        <v>23034</v>
      </c>
      <c r="I45" s="5">
        <v>183</v>
      </c>
      <c r="J45" s="4">
        <v>11230</v>
      </c>
    </row>
    <row r="46" spans="1:10" ht="23.25" thickBot="1">
      <c r="A46" s="3"/>
      <c r="B46" s="3" t="s">
        <v>37</v>
      </c>
      <c r="C46" s="4">
        <v>6984</v>
      </c>
      <c r="D46" s="4">
        <v>6981</v>
      </c>
      <c r="E46" s="4">
        <v>4850</v>
      </c>
      <c r="F46" s="4">
        <v>2077</v>
      </c>
      <c r="G46" s="5">
        <v>29</v>
      </c>
      <c r="H46" s="4">
        <v>6956</v>
      </c>
      <c r="I46" s="5">
        <v>25</v>
      </c>
      <c r="J46" s="5">
        <v>3</v>
      </c>
    </row>
    <row r="47" spans="1:10" ht="17.25" thickBot="1">
      <c r="A47" s="3"/>
      <c r="B47" s="3" t="s">
        <v>3513</v>
      </c>
      <c r="C47" s="4">
        <v>3557</v>
      </c>
      <c r="D47" s="4">
        <v>2139</v>
      </c>
      <c r="E47" s="4">
        <v>1353</v>
      </c>
      <c r="F47" s="5">
        <v>763</v>
      </c>
      <c r="G47" s="5">
        <v>11</v>
      </c>
      <c r="H47" s="4">
        <v>2127</v>
      </c>
      <c r="I47" s="5">
        <v>12</v>
      </c>
      <c r="J47" s="4">
        <v>1418</v>
      </c>
    </row>
    <row r="48" spans="1:10" ht="17.25" thickBot="1">
      <c r="A48" s="3"/>
      <c r="B48" s="3" t="s">
        <v>3512</v>
      </c>
      <c r="C48" s="4">
        <v>3387</v>
      </c>
      <c r="D48" s="4">
        <v>1736</v>
      </c>
      <c r="E48" s="5">
        <v>907</v>
      </c>
      <c r="F48" s="5">
        <v>783</v>
      </c>
      <c r="G48" s="5">
        <v>22</v>
      </c>
      <c r="H48" s="4">
        <v>1712</v>
      </c>
      <c r="I48" s="5">
        <v>24</v>
      </c>
      <c r="J48" s="4">
        <v>1651</v>
      </c>
    </row>
    <row r="49" spans="1:10" ht="17.25" thickBot="1">
      <c r="A49" s="3"/>
      <c r="B49" s="3" t="s">
        <v>3511</v>
      </c>
      <c r="C49" s="4">
        <v>4170</v>
      </c>
      <c r="D49" s="4">
        <v>2244</v>
      </c>
      <c r="E49" s="4">
        <v>1245</v>
      </c>
      <c r="F49" s="5">
        <v>961</v>
      </c>
      <c r="G49" s="5">
        <v>16</v>
      </c>
      <c r="H49" s="4">
        <v>2222</v>
      </c>
      <c r="I49" s="5">
        <v>22</v>
      </c>
      <c r="J49" s="4">
        <v>1926</v>
      </c>
    </row>
    <row r="50" spans="1:10" ht="17.25" thickBot="1">
      <c r="A50" s="3"/>
      <c r="B50" s="3" t="s">
        <v>3510</v>
      </c>
      <c r="C50" s="4">
        <v>2978</v>
      </c>
      <c r="D50" s="4">
        <v>1931</v>
      </c>
      <c r="E50" s="4">
        <v>1030</v>
      </c>
      <c r="F50" s="5">
        <v>855</v>
      </c>
      <c r="G50" s="5">
        <v>12</v>
      </c>
      <c r="H50" s="4">
        <v>1897</v>
      </c>
      <c r="I50" s="5">
        <v>34</v>
      </c>
      <c r="J50" s="4">
        <v>1047</v>
      </c>
    </row>
    <row r="51" spans="1:10" ht="17.25" thickBot="1">
      <c r="A51" s="3"/>
      <c r="B51" s="3" t="s">
        <v>3509</v>
      </c>
      <c r="C51" s="4">
        <v>3202</v>
      </c>
      <c r="D51" s="4">
        <v>2167</v>
      </c>
      <c r="E51" s="4">
        <v>1186</v>
      </c>
      <c r="F51" s="5">
        <v>945</v>
      </c>
      <c r="G51" s="5">
        <v>12</v>
      </c>
      <c r="H51" s="4">
        <v>2143</v>
      </c>
      <c r="I51" s="5">
        <v>24</v>
      </c>
      <c r="J51" s="4">
        <v>1035</v>
      </c>
    </row>
    <row r="52" spans="1:10" ht="17.25" thickBot="1">
      <c r="A52" s="3"/>
      <c r="B52" s="3" t="s">
        <v>3508</v>
      </c>
      <c r="C52" s="4">
        <v>2218</v>
      </c>
      <c r="D52" s="4">
        <v>1247</v>
      </c>
      <c r="E52" s="5">
        <v>721</v>
      </c>
      <c r="F52" s="5">
        <v>495</v>
      </c>
      <c r="G52" s="5">
        <v>21</v>
      </c>
      <c r="H52" s="4">
        <v>1237</v>
      </c>
      <c r="I52" s="5">
        <v>10</v>
      </c>
      <c r="J52" s="5">
        <v>971</v>
      </c>
    </row>
    <row r="53" spans="1:10" ht="17.25" thickBot="1">
      <c r="A53" s="3"/>
      <c r="B53" s="3" t="s">
        <v>3507</v>
      </c>
      <c r="C53" s="4">
        <v>2422</v>
      </c>
      <c r="D53" s="4">
        <v>1379</v>
      </c>
      <c r="E53" s="5">
        <v>848</v>
      </c>
      <c r="F53" s="5">
        <v>506</v>
      </c>
      <c r="G53" s="5">
        <v>12</v>
      </c>
      <c r="H53" s="4">
        <v>1366</v>
      </c>
      <c r="I53" s="5">
        <v>13</v>
      </c>
      <c r="J53" s="4">
        <v>1043</v>
      </c>
    </row>
    <row r="54" spans="1:10" ht="17.25" thickBot="1">
      <c r="A54" s="3"/>
      <c r="B54" s="3" t="s">
        <v>3506</v>
      </c>
      <c r="C54" s="4">
        <v>2767</v>
      </c>
      <c r="D54" s="4">
        <v>1516</v>
      </c>
      <c r="E54" s="5">
        <v>862</v>
      </c>
      <c r="F54" s="5">
        <v>632</v>
      </c>
      <c r="G54" s="5">
        <v>9</v>
      </c>
      <c r="H54" s="4">
        <v>1503</v>
      </c>
      <c r="I54" s="5">
        <v>13</v>
      </c>
      <c r="J54" s="4">
        <v>1251</v>
      </c>
    </row>
    <row r="55" spans="1:10" ht="17.25" thickBot="1">
      <c r="A55" s="3"/>
      <c r="B55" s="3" t="s">
        <v>3505</v>
      </c>
      <c r="C55" s="4">
        <v>2762</v>
      </c>
      <c r="D55" s="4">
        <v>1877</v>
      </c>
      <c r="E55" s="4">
        <v>1234</v>
      </c>
      <c r="F55" s="5">
        <v>631</v>
      </c>
      <c r="G55" s="5">
        <v>6</v>
      </c>
      <c r="H55" s="4">
        <v>1871</v>
      </c>
      <c r="I55" s="5">
        <v>6</v>
      </c>
      <c r="J55" s="5">
        <v>885</v>
      </c>
    </row>
    <row r="56" spans="1:10" ht="17.25" thickBot="1">
      <c r="A56" s="3" t="s">
        <v>7294</v>
      </c>
      <c r="B56" s="3" t="s">
        <v>36</v>
      </c>
      <c r="C56" s="4">
        <v>32972</v>
      </c>
      <c r="D56" s="4">
        <v>21016</v>
      </c>
      <c r="E56" s="4">
        <v>13682</v>
      </c>
      <c r="F56" s="4">
        <v>7001</v>
      </c>
      <c r="G56" s="5">
        <v>186</v>
      </c>
      <c r="H56" s="4">
        <v>20869</v>
      </c>
      <c r="I56" s="5">
        <v>147</v>
      </c>
      <c r="J56" s="4">
        <v>11956</v>
      </c>
    </row>
    <row r="57" spans="1:10" ht="23.25" thickBot="1">
      <c r="A57" s="3"/>
      <c r="B57" s="3" t="s">
        <v>37</v>
      </c>
      <c r="C57" s="4">
        <v>6740</v>
      </c>
      <c r="D57" s="4">
        <v>6737</v>
      </c>
      <c r="E57" s="4">
        <v>4741</v>
      </c>
      <c r="F57" s="4">
        <v>1923</v>
      </c>
      <c r="G57" s="5">
        <v>40</v>
      </c>
      <c r="H57" s="4">
        <v>6704</v>
      </c>
      <c r="I57" s="5">
        <v>33</v>
      </c>
      <c r="J57" s="5">
        <v>3</v>
      </c>
    </row>
    <row r="58" spans="1:10" ht="23.25" thickBot="1">
      <c r="A58" s="3"/>
      <c r="B58" s="3" t="s">
        <v>7293</v>
      </c>
      <c r="C58" s="4">
        <v>2994</v>
      </c>
      <c r="D58" s="4">
        <v>1541</v>
      </c>
      <c r="E58" s="5">
        <v>792</v>
      </c>
      <c r="F58" s="5">
        <v>715</v>
      </c>
      <c r="G58" s="5">
        <v>17</v>
      </c>
      <c r="H58" s="4">
        <v>1524</v>
      </c>
      <c r="I58" s="5">
        <v>17</v>
      </c>
      <c r="J58" s="4">
        <v>1453</v>
      </c>
    </row>
    <row r="59" spans="1:10" ht="23.25" thickBot="1">
      <c r="A59" s="3"/>
      <c r="B59" s="3" t="s">
        <v>7292</v>
      </c>
      <c r="C59" s="4">
        <v>3131</v>
      </c>
      <c r="D59" s="4">
        <v>1810</v>
      </c>
      <c r="E59" s="4">
        <v>1060</v>
      </c>
      <c r="F59" s="5">
        <v>713</v>
      </c>
      <c r="G59" s="5">
        <v>24</v>
      </c>
      <c r="H59" s="4">
        <v>1797</v>
      </c>
      <c r="I59" s="5">
        <v>13</v>
      </c>
      <c r="J59" s="4">
        <v>1321</v>
      </c>
    </row>
    <row r="60" spans="1:10" ht="23.25" thickBot="1">
      <c r="A60" s="3"/>
      <c r="B60" s="3" t="s">
        <v>7291</v>
      </c>
      <c r="C60" s="4">
        <v>2688</v>
      </c>
      <c r="D60" s="4">
        <v>1339</v>
      </c>
      <c r="E60" s="5">
        <v>937</v>
      </c>
      <c r="F60" s="5">
        <v>380</v>
      </c>
      <c r="G60" s="5">
        <v>10</v>
      </c>
      <c r="H60" s="4">
        <v>1327</v>
      </c>
      <c r="I60" s="5">
        <v>12</v>
      </c>
      <c r="J60" s="4">
        <v>1349</v>
      </c>
    </row>
    <row r="61" spans="1:10" ht="23.25" thickBot="1">
      <c r="A61" s="3"/>
      <c r="B61" s="3" t="s">
        <v>7290</v>
      </c>
      <c r="C61" s="4">
        <v>3411</v>
      </c>
      <c r="D61" s="4">
        <v>1741</v>
      </c>
      <c r="E61" s="4">
        <v>1106</v>
      </c>
      <c r="F61" s="5">
        <v>605</v>
      </c>
      <c r="G61" s="5">
        <v>17</v>
      </c>
      <c r="H61" s="4">
        <v>1728</v>
      </c>
      <c r="I61" s="5">
        <v>13</v>
      </c>
      <c r="J61" s="4">
        <v>1670</v>
      </c>
    </row>
    <row r="62" spans="1:10" ht="23.25" thickBot="1">
      <c r="A62" s="3"/>
      <c r="B62" s="3" t="s">
        <v>7289</v>
      </c>
      <c r="C62" s="4">
        <v>4199</v>
      </c>
      <c r="D62" s="4">
        <v>2309</v>
      </c>
      <c r="E62" s="4">
        <v>1421</v>
      </c>
      <c r="F62" s="5">
        <v>840</v>
      </c>
      <c r="G62" s="5">
        <v>27</v>
      </c>
      <c r="H62" s="4">
        <v>2288</v>
      </c>
      <c r="I62" s="5">
        <v>21</v>
      </c>
      <c r="J62" s="4">
        <v>1890</v>
      </c>
    </row>
    <row r="63" spans="1:10" ht="23.25" thickBot="1">
      <c r="A63" s="3"/>
      <c r="B63" s="3" t="s">
        <v>7288</v>
      </c>
      <c r="C63" s="4">
        <v>3486</v>
      </c>
      <c r="D63" s="4">
        <v>1949</v>
      </c>
      <c r="E63" s="4">
        <v>1345</v>
      </c>
      <c r="F63" s="5">
        <v>574</v>
      </c>
      <c r="G63" s="5">
        <v>14</v>
      </c>
      <c r="H63" s="4">
        <v>1933</v>
      </c>
      <c r="I63" s="5">
        <v>16</v>
      </c>
      <c r="J63" s="4">
        <v>1537</v>
      </c>
    </row>
    <row r="64" spans="1:10" ht="23.25" thickBot="1">
      <c r="A64" s="3"/>
      <c r="B64" s="3" t="s">
        <v>7287</v>
      </c>
      <c r="C64" s="4">
        <v>3961</v>
      </c>
      <c r="D64" s="4">
        <v>2112</v>
      </c>
      <c r="E64" s="4">
        <v>1297</v>
      </c>
      <c r="F64" s="5">
        <v>776</v>
      </c>
      <c r="G64" s="5">
        <v>25</v>
      </c>
      <c r="H64" s="4">
        <v>2098</v>
      </c>
      <c r="I64" s="5">
        <v>14</v>
      </c>
      <c r="J64" s="4">
        <v>1849</v>
      </c>
    </row>
    <row r="65" spans="1:10" ht="23.25" thickBot="1">
      <c r="A65" s="3"/>
      <c r="B65" s="3" t="s">
        <v>7286</v>
      </c>
      <c r="C65" s="4">
        <v>2362</v>
      </c>
      <c r="D65" s="4">
        <v>1478</v>
      </c>
      <c r="E65" s="5">
        <v>983</v>
      </c>
      <c r="F65" s="5">
        <v>475</v>
      </c>
      <c r="G65" s="5">
        <v>12</v>
      </c>
      <c r="H65" s="4">
        <v>1470</v>
      </c>
      <c r="I65" s="5">
        <v>8</v>
      </c>
      <c r="J65" s="5">
        <v>884</v>
      </c>
    </row>
    <row r="66" spans="1:10" ht="17.25" thickBot="1">
      <c r="A66" s="3" t="s">
        <v>7285</v>
      </c>
      <c r="B66" s="3" t="s">
        <v>36</v>
      </c>
      <c r="C66" s="4">
        <v>33374</v>
      </c>
      <c r="D66" s="4">
        <v>22785</v>
      </c>
      <c r="E66" s="4">
        <v>13795</v>
      </c>
      <c r="F66" s="4">
        <v>8451</v>
      </c>
      <c r="G66" s="5">
        <v>207</v>
      </c>
      <c r="H66" s="4">
        <v>22453</v>
      </c>
      <c r="I66" s="5">
        <v>332</v>
      </c>
      <c r="J66" s="4">
        <v>10589</v>
      </c>
    </row>
    <row r="67" spans="1:10" ht="23.25" thickBot="1">
      <c r="A67" s="3"/>
      <c r="B67" s="3" t="s">
        <v>37</v>
      </c>
      <c r="C67" s="4">
        <v>5901</v>
      </c>
      <c r="D67" s="4">
        <v>5901</v>
      </c>
      <c r="E67" s="4">
        <v>4039</v>
      </c>
      <c r="F67" s="4">
        <v>1752</v>
      </c>
      <c r="G67" s="5">
        <v>38</v>
      </c>
      <c r="H67" s="4">
        <v>5829</v>
      </c>
      <c r="I67" s="5">
        <v>72</v>
      </c>
      <c r="J67" s="5">
        <v>0</v>
      </c>
    </row>
    <row r="68" spans="1:10" ht="17.25" thickBot="1">
      <c r="A68" s="3"/>
      <c r="B68" s="3" t="s">
        <v>7284</v>
      </c>
      <c r="C68" s="4">
        <v>2948</v>
      </c>
      <c r="D68" s="4">
        <v>1630</v>
      </c>
      <c r="E68" s="5">
        <v>849</v>
      </c>
      <c r="F68" s="5">
        <v>727</v>
      </c>
      <c r="G68" s="5">
        <v>16</v>
      </c>
      <c r="H68" s="4">
        <v>1592</v>
      </c>
      <c r="I68" s="5">
        <v>38</v>
      </c>
      <c r="J68" s="4">
        <v>1318</v>
      </c>
    </row>
    <row r="69" spans="1:10" ht="17.25" thickBot="1">
      <c r="A69" s="3"/>
      <c r="B69" s="3" t="s">
        <v>7283</v>
      </c>
      <c r="C69" s="4">
        <v>2963</v>
      </c>
      <c r="D69" s="4">
        <v>1514</v>
      </c>
      <c r="E69" s="5">
        <v>806</v>
      </c>
      <c r="F69" s="5">
        <v>661</v>
      </c>
      <c r="G69" s="5">
        <v>23</v>
      </c>
      <c r="H69" s="4">
        <v>1490</v>
      </c>
      <c r="I69" s="5">
        <v>24</v>
      </c>
      <c r="J69" s="4">
        <v>1449</v>
      </c>
    </row>
    <row r="70" spans="1:10" ht="17.25" thickBot="1">
      <c r="A70" s="3"/>
      <c r="B70" s="3" t="s">
        <v>7282</v>
      </c>
      <c r="C70" s="4">
        <v>2214</v>
      </c>
      <c r="D70" s="4">
        <v>1552</v>
      </c>
      <c r="E70" s="5">
        <v>932</v>
      </c>
      <c r="F70" s="5">
        <v>592</v>
      </c>
      <c r="G70" s="5">
        <v>13</v>
      </c>
      <c r="H70" s="4">
        <v>1537</v>
      </c>
      <c r="I70" s="5">
        <v>15</v>
      </c>
      <c r="J70" s="5">
        <v>662</v>
      </c>
    </row>
    <row r="71" spans="1:10" ht="17.25" thickBot="1">
      <c r="A71" s="3"/>
      <c r="B71" s="3" t="s">
        <v>7281</v>
      </c>
      <c r="C71" s="4">
        <v>3272</v>
      </c>
      <c r="D71" s="4">
        <v>2222</v>
      </c>
      <c r="E71" s="4">
        <v>1365</v>
      </c>
      <c r="F71" s="5">
        <v>820</v>
      </c>
      <c r="G71" s="5">
        <v>23</v>
      </c>
      <c r="H71" s="4">
        <v>2208</v>
      </c>
      <c r="I71" s="5">
        <v>14</v>
      </c>
      <c r="J71" s="4">
        <v>1050</v>
      </c>
    </row>
    <row r="72" spans="1:10" ht="17.25" thickBot="1">
      <c r="A72" s="3"/>
      <c r="B72" s="3" t="s">
        <v>7280</v>
      </c>
      <c r="C72" s="4">
        <v>2723</v>
      </c>
      <c r="D72" s="4">
        <v>1757</v>
      </c>
      <c r="E72" s="4">
        <v>1003</v>
      </c>
      <c r="F72" s="5">
        <v>709</v>
      </c>
      <c r="G72" s="5">
        <v>18</v>
      </c>
      <c r="H72" s="4">
        <v>1730</v>
      </c>
      <c r="I72" s="5">
        <v>27</v>
      </c>
      <c r="J72" s="5">
        <v>966</v>
      </c>
    </row>
    <row r="73" spans="1:10" ht="17.25" thickBot="1">
      <c r="A73" s="3"/>
      <c r="B73" s="3" t="s">
        <v>7279</v>
      </c>
      <c r="C73" s="4">
        <v>3001</v>
      </c>
      <c r="D73" s="4">
        <v>1798</v>
      </c>
      <c r="E73" s="4">
        <v>1054</v>
      </c>
      <c r="F73" s="5">
        <v>697</v>
      </c>
      <c r="G73" s="5">
        <v>21</v>
      </c>
      <c r="H73" s="4">
        <v>1772</v>
      </c>
      <c r="I73" s="5">
        <v>26</v>
      </c>
      <c r="J73" s="4">
        <v>1203</v>
      </c>
    </row>
    <row r="74" spans="1:10" ht="17.25" thickBot="1">
      <c r="A74" s="3"/>
      <c r="B74" s="3" t="s">
        <v>7278</v>
      </c>
      <c r="C74" s="4">
        <v>2214</v>
      </c>
      <c r="D74" s="4">
        <v>1363</v>
      </c>
      <c r="E74" s="5">
        <v>786</v>
      </c>
      <c r="F74" s="5">
        <v>547</v>
      </c>
      <c r="G74" s="5">
        <v>10</v>
      </c>
      <c r="H74" s="4">
        <v>1343</v>
      </c>
      <c r="I74" s="5">
        <v>20</v>
      </c>
      <c r="J74" s="5">
        <v>851</v>
      </c>
    </row>
    <row r="75" spans="1:10" ht="17.25" thickBot="1">
      <c r="A75" s="3"/>
      <c r="B75" s="3" t="s">
        <v>7277</v>
      </c>
      <c r="C75" s="4">
        <v>1137</v>
      </c>
      <c r="D75" s="5">
        <v>375</v>
      </c>
      <c r="E75" s="5">
        <v>175</v>
      </c>
      <c r="F75" s="5">
        <v>163</v>
      </c>
      <c r="G75" s="5">
        <v>5</v>
      </c>
      <c r="H75" s="5">
        <v>343</v>
      </c>
      <c r="I75" s="5">
        <v>32</v>
      </c>
      <c r="J75" s="5">
        <v>762</v>
      </c>
    </row>
    <row r="76" spans="1:10" ht="17.25" thickBot="1">
      <c r="A76" s="3"/>
      <c r="B76" s="3" t="s">
        <v>7276</v>
      </c>
      <c r="C76" s="4">
        <v>3870</v>
      </c>
      <c r="D76" s="4">
        <v>2654</v>
      </c>
      <c r="E76" s="4">
        <v>1534</v>
      </c>
      <c r="F76" s="4">
        <v>1069</v>
      </c>
      <c r="G76" s="5">
        <v>22</v>
      </c>
      <c r="H76" s="4">
        <v>2625</v>
      </c>
      <c r="I76" s="5">
        <v>29</v>
      </c>
      <c r="J76" s="4">
        <v>1216</v>
      </c>
    </row>
    <row r="77" spans="1:10" ht="23.25" thickBot="1">
      <c r="A77" s="3"/>
      <c r="B77" s="3" t="s">
        <v>7275</v>
      </c>
      <c r="C77" s="4">
        <v>3131</v>
      </c>
      <c r="D77" s="4">
        <v>2019</v>
      </c>
      <c r="E77" s="4">
        <v>1252</v>
      </c>
      <c r="F77" s="5">
        <v>714</v>
      </c>
      <c r="G77" s="5">
        <v>18</v>
      </c>
      <c r="H77" s="4">
        <v>1984</v>
      </c>
      <c r="I77" s="5">
        <v>35</v>
      </c>
      <c r="J77" s="4">
        <v>1112</v>
      </c>
    </row>
    <row r="78" spans="1:10" ht="23.25" thickBot="1">
      <c r="A78" s="3" t="s">
        <v>97</v>
      </c>
      <c r="B78" s="3"/>
      <c r="C78" s="5">
        <v>0</v>
      </c>
      <c r="D78" s="5">
        <v>4</v>
      </c>
      <c r="E78" s="5">
        <v>3</v>
      </c>
      <c r="F78" s="5">
        <v>0</v>
      </c>
      <c r="G78" s="5">
        <v>0</v>
      </c>
      <c r="H78" s="5">
        <v>3</v>
      </c>
      <c r="I78" s="5">
        <v>1</v>
      </c>
      <c r="J78" s="5">
        <v>-4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ECA49-42F0-476E-BD7C-E763EEF7A81B}"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11</v>
      </c>
      <c r="I2" s="25" t="s">
        <v>13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7383</v>
      </c>
      <c r="F3" s="26" t="s">
        <v>7382</v>
      </c>
      <c r="G3" s="26" t="s">
        <v>7381</v>
      </c>
      <c r="H3" s="26" t="s">
        <v>7380</v>
      </c>
      <c r="I3" s="26" t="s">
        <v>7379</v>
      </c>
      <c r="J3" s="44"/>
      <c r="K3" s="26"/>
      <c r="L3" s="44"/>
      <c r="U3" t="s">
        <v>3</v>
      </c>
      <c r="V3" t="str">
        <f t="shared" si="0"/>
        <v>김영진</v>
      </c>
      <c r="W3" t="str">
        <f t="shared" si="0"/>
        <v>김용남</v>
      </c>
      <c r="X3" t="str">
        <f t="shared" si="0"/>
        <v>박예휘</v>
      </c>
    </row>
    <row r="4" spans="1:24" ht="17.25" thickBot="1">
      <c r="A4" s="3" t="s">
        <v>30</v>
      </c>
      <c r="B4" s="3"/>
      <c r="C4" s="4">
        <v>154623</v>
      </c>
      <c r="D4" s="4">
        <v>96070</v>
      </c>
      <c r="E4" s="4">
        <v>50369</v>
      </c>
      <c r="F4" s="4">
        <v>40374</v>
      </c>
      <c r="G4" s="4">
        <v>2408</v>
      </c>
      <c r="H4" s="5">
        <v>423</v>
      </c>
      <c r="I4" s="4">
        <v>1329</v>
      </c>
      <c r="J4" s="4">
        <v>94903</v>
      </c>
      <c r="K4" s="4">
        <v>1167</v>
      </c>
      <c r="L4" s="4">
        <v>58553</v>
      </c>
      <c r="V4" s="8"/>
      <c r="W4" s="8"/>
      <c r="X4" s="8"/>
    </row>
    <row r="5" spans="1:24" ht="23.25" thickBot="1">
      <c r="A5" s="3" t="s">
        <v>31</v>
      </c>
      <c r="B5" s="3"/>
      <c r="C5" s="5">
        <v>249</v>
      </c>
      <c r="D5" s="5">
        <v>234</v>
      </c>
      <c r="E5" s="5">
        <v>108</v>
      </c>
      <c r="F5" s="5">
        <v>98</v>
      </c>
      <c r="G5" s="5">
        <v>6</v>
      </c>
      <c r="H5" s="5">
        <v>4</v>
      </c>
      <c r="I5" s="5">
        <v>5</v>
      </c>
      <c r="J5" s="5">
        <v>221</v>
      </c>
      <c r="K5" s="5">
        <v>13</v>
      </c>
      <c r="L5" s="5">
        <v>15</v>
      </c>
      <c r="T5" t="s">
        <v>2929</v>
      </c>
      <c r="U5">
        <f>SUMIF($A:$A,"합계",D:D)</f>
        <v>96070</v>
      </c>
      <c r="V5">
        <f>SUMIF($A:$A,"합계",E:E)</f>
        <v>50369</v>
      </c>
      <c r="W5">
        <f>SUMIF($A:$A,"합계",F:F)</f>
        <v>40374</v>
      </c>
      <c r="X5">
        <f>SUMIF($A:$A,"합계",G:G)</f>
        <v>2408</v>
      </c>
    </row>
    <row r="6" spans="1:24" ht="23.25" thickBot="1">
      <c r="A6" s="3" t="s">
        <v>32</v>
      </c>
      <c r="B6" s="3"/>
      <c r="C6" s="4">
        <v>9726</v>
      </c>
      <c r="D6" s="4">
        <v>9717</v>
      </c>
      <c r="E6" s="4">
        <v>5909</v>
      </c>
      <c r="F6" s="4">
        <v>3159</v>
      </c>
      <c r="G6" s="5">
        <v>314</v>
      </c>
      <c r="H6" s="5">
        <v>33</v>
      </c>
      <c r="I6" s="5">
        <v>141</v>
      </c>
      <c r="J6" s="4">
        <v>9556</v>
      </c>
      <c r="K6" s="5">
        <v>161</v>
      </c>
      <c r="L6" s="5">
        <v>9</v>
      </c>
      <c r="T6" t="s">
        <v>2930</v>
      </c>
      <c r="U6">
        <f>U5-U7</f>
        <v>57494</v>
      </c>
      <c r="V6">
        <f>V5-V7</f>
        <v>27740</v>
      </c>
      <c r="W6">
        <f>W5-W7</f>
        <v>26391</v>
      </c>
      <c r="X6">
        <f>X5-X7</f>
        <v>1498</v>
      </c>
    </row>
    <row r="7" spans="1:24" ht="23.25" thickBot="1">
      <c r="A7" s="3" t="s">
        <v>33</v>
      </c>
      <c r="B7" s="3"/>
      <c r="C7" s="5">
        <v>526</v>
      </c>
      <c r="D7" s="5">
        <v>134</v>
      </c>
      <c r="E7" s="5">
        <v>98</v>
      </c>
      <c r="F7" s="5">
        <v>28</v>
      </c>
      <c r="G7" s="5">
        <v>5</v>
      </c>
      <c r="H7" s="5">
        <v>0</v>
      </c>
      <c r="I7" s="5">
        <v>0</v>
      </c>
      <c r="J7" s="5">
        <v>131</v>
      </c>
      <c r="K7" s="5">
        <v>3</v>
      </c>
      <c r="L7" s="5">
        <v>392</v>
      </c>
      <c r="T7" t="s">
        <v>2931</v>
      </c>
      <c r="U7">
        <f>U11+U10+U9</f>
        <v>38576</v>
      </c>
      <c r="V7">
        <f>V11+V10+V9</f>
        <v>22629</v>
      </c>
      <c r="W7">
        <f>W11+W10+W9</f>
        <v>13983</v>
      </c>
      <c r="X7">
        <f>X11+X10+X9</f>
        <v>910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0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7378</v>
      </c>
      <c r="B9" s="3" t="s">
        <v>36</v>
      </c>
      <c r="C9" s="4">
        <v>9984</v>
      </c>
      <c r="D9" s="4">
        <v>5780</v>
      </c>
      <c r="E9" s="4">
        <v>2616</v>
      </c>
      <c r="F9" s="4">
        <v>2838</v>
      </c>
      <c r="G9" s="5">
        <v>152</v>
      </c>
      <c r="H9" s="5">
        <v>29</v>
      </c>
      <c r="I9" s="5">
        <v>73</v>
      </c>
      <c r="J9" s="4">
        <v>5708</v>
      </c>
      <c r="K9" s="5">
        <v>72</v>
      </c>
      <c r="L9" s="4">
        <v>4204</v>
      </c>
      <c r="T9" t="s">
        <v>2934</v>
      </c>
      <c r="U9">
        <f>SUMIF($A:$A,"거소·선상투표",D:D)+SUMIF($A:$A,"국외부재자투표",D:D)+SUMIF($A:$A,"국외부재자투표(공관)",D:D)</f>
        <v>373</v>
      </c>
      <c r="V9">
        <f t="shared" ref="V9:X11" si="1">SUMIF($A:$A,"거소·선상투표",E:E)+SUMIF($A:$A,"국외부재자투표",E:E)+SUMIF($A:$A,"국외부재자투표(공관)",E:E)</f>
        <v>211</v>
      </c>
      <c r="W9">
        <f t="shared" si="1"/>
        <v>126</v>
      </c>
      <c r="X9">
        <f t="shared" si="1"/>
        <v>11</v>
      </c>
    </row>
    <row r="10" spans="1:24" ht="23.25" thickBot="1">
      <c r="A10" s="3"/>
      <c r="B10" s="3" t="s">
        <v>37</v>
      </c>
      <c r="C10" s="4">
        <v>2453</v>
      </c>
      <c r="D10" s="4">
        <v>2453</v>
      </c>
      <c r="E10" s="4">
        <v>1230</v>
      </c>
      <c r="F10" s="4">
        <v>1106</v>
      </c>
      <c r="G10" s="5">
        <v>56</v>
      </c>
      <c r="H10" s="5">
        <v>5</v>
      </c>
      <c r="I10" s="5">
        <v>28</v>
      </c>
      <c r="J10" s="4">
        <v>2425</v>
      </c>
      <c r="K10" s="5">
        <v>28</v>
      </c>
      <c r="L10" s="5">
        <v>0</v>
      </c>
      <c r="T10" t="s">
        <v>2932</v>
      </c>
      <c r="U10">
        <f>SUMIF($B:$B,"관내사전투표",D:D)</f>
        <v>28486</v>
      </c>
      <c r="V10">
        <f t="shared" ref="V10:X12" si="2">SUMIF($B:$B,"관내사전투표",E:E)</f>
        <v>16509</v>
      </c>
      <c r="W10">
        <f t="shared" si="2"/>
        <v>10698</v>
      </c>
      <c r="X10">
        <f t="shared" si="2"/>
        <v>585</v>
      </c>
    </row>
    <row r="11" spans="1:24" ht="17.25" thickBot="1">
      <c r="A11" s="3"/>
      <c r="B11" s="3" t="s">
        <v>7377</v>
      </c>
      <c r="C11" s="4">
        <v>2782</v>
      </c>
      <c r="D11" s="4">
        <v>1153</v>
      </c>
      <c r="E11" s="5">
        <v>493</v>
      </c>
      <c r="F11" s="5">
        <v>584</v>
      </c>
      <c r="G11" s="5">
        <v>33</v>
      </c>
      <c r="H11" s="5">
        <v>10</v>
      </c>
      <c r="I11" s="5">
        <v>12</v>
      </c>
      <c r="J11" s="4">
        <v>1132</v>
      </c>
      <c r="K11" s="5">
        <v>21</v>
      </c>
      <c r="L11" s="4">
        <v>1629</v>
      </c>
      <c r="T11" t="s">
        <v>2933</v>
      </c>
      <c r="U11">
        <f>SUMIF($A:$A,"관외사전투표",D:D)</f>
        <v>9717</v>
      </c>
      <c r="V11">
        <f t="shared" ref="V11:X13" si="3">SUMIF($A:$A,"관외사전투표",E:E)</f>
        <v>5909</v>
      </c>
      <c r="W11">
        <f t="shared" si="3"/>
        <v>3159</v>
      </c>
      <c r="X11">
        <f t="shared" si="3"/>
        <v>314</v>
      </c>
    </row>
    <row r="12" spans="1:24" ht="17.25" thickBot="1">
      <c r="A12" s="3"/>
      <c r="B12" s="3" t="s">
        <v>7376</v>
      </c>
      <c r="C12" s="4">
        <v>1931</v>
      </c>
      <c r="D12" s="5">
        <v>989</v>
      </c>
      <c r="E12" s="5">
        <v>395</v>
      </c>
      <c r="F12" s="5">
        <v>539</v>
      </c>
      <c r="G12" s="5">
        <v>17</v>
      </c>
      <c r="H12" s="5">
        <v>6</v>
      </c>
      <c r="I12" s="5">
        <v>15</v>
      </c>
      <c r="J12" s="5">
        <v>972</v>
      </c>
      <c r="K12" s="5">
        <v>17</v>
      </c>
      <c r="L12" s="5">
        <v>942</v>
      </c>
    </row>
    <row r="13" spans="1:24" ht="17.25" thickBot="1">
      <c r="A13" s="3"/>
      <c r="B13" s="3" t="s">
        <v>7375</v>
      </c>
      <c r="C13" s="4">
        <v>2818</v>
      </c>
      <c r="D13" s="4">
        <v>1185</v>
      </c>
      <c r="E13" s="5">
        <v>498</v>
      </c>
      <c r="F13" s="5">
        <v>609</v>
      </c>
      <c r="G13" s="5">
        <v>46</v>
      </c>
      <c r="H13" s="5">
        <v>8</v>
      </c>
      <c r="I13" s="5">
        <v>18</v>
      </c>
      <c r="J13" s="4">
        <v>1179</v>
      </c>
      <c r="K13" s="5">
        <v>6</v>
      </c>
      <c r="L13" s="4">
        <v>1633</v>
      </c>
    </row>
    <row r="14" spans="1:24" ht="17.25" thickBot="1">
      <c r="A14" s="3" t="s">
        <v>7374</v>
      </c>
      <c r="B14" s="3" t="s">
        <v>36</v>
      </c>
      <c r="C14" s="4">
        <v>5504</v>
      </c>
      <c r="D14" s="4">
        <v>3046</v>
      </c>
      <c r="E14" s="4">
        <v>1489</v>
      </c>
      <c r="F14" s="4">
        <v>1384</v>
      </c>
      <c r="G14" s="5">
        <v>72</v>
      </c>
      <c r="H14" s="5">
        <v>19</v>
      </c>
      <c r="I14" s="5">
        <v>42</v>
      </c>
      <c r="J14" s="4">
        <v>3006</v>
      </c>
      <c r="K14" s="5">
        <v>40</v>
      </c>
      <c r="L14" s="4">
        <v>2458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1495</v>
      </c>
      <c r="D15" s="4">
        <v>1495</v>
      </c>
      <c r="E15" s="5">
        <v>805</v>
      </c>
      <c r="F15" s="5">
        <v>611</v>
      </c>
      <c r="G15" s="5">
        <v>37</v>
      </c>
      <c r="H15" s="5">
        <v>7</v>
      </c>
      <c r="I15" s="5">
        <v>21</v>
      </c>
      <c r="J15" s="4">
        <v>1481</v>
      </c>
      <c r="K15" s="5">
        <v>14</v>
      </c>
      <c r="L15" s="5">
        <v>0</v>
      </c>
      <c r="U15" s="8"/>
      <c r="V15" s="8"/>
      <c r="W15" s="8"/>
      <c r="X15" s="8"/>
    </row>
    <row r="16" spans="1:24" ht="23.25" thickBot="1">
      <c r="A16" s="3"/>
      <c r="B16" s="3" t="s">
        <v>7373</v>
      </c>
      <c r="C16" s="4">
        <v>4009</v>
      </c>
      <c r="D16" s="4">
        <v>1551</v>
      </c>
      <c r="E16" s="5">
        <v>684</v>
      </c>
      <c r="F16" s="5">
        <v>773</v>
      </c>
      <c r="G16" s="5">
        <v>35</v>
      </c>
      <c r="H16" s="5">
        <v>12</v>
      </c>
      <c r="I16" s="5">
        <v>21</v>
      </c>
      <c r="J16" s="4">
        <v>1525</v>
      </c>
      <c r="K16" s="5">
        <v>26</v>
      </c>
      <c r="L16" s="4">
        <v>2458</v>
      </c>
    </row>
    <row r="17" spans="1:12" ht="17.25" thickBot="1">
      <c r="A17" s="3" t="s">
        <v>7372</v>
      </c>
      <c r="B17" s="3" t="s">
        <v>36</v>
      </c>
      <c r="C17" s="4">
        <v>9499</v>
      </c>
      <c r="D17" s="4">
        <v>5418</v>
      </c>
      <c r="E17" s="4">
        <v>2572</v>
      </c>
      <c r="F17" s="4">
        <v>2491</v>
      </c>
      <c r="G17" s="5">
        <v>138</v>
      </c>
      <c r="H17" s="5">
        <v>34</v>
      </c>
      <c r="I17" s="5">
        <v>113</v>
      </c>
      <c r="J17" s="4">
        <v>5348</v>
      </c>
      <c r="K17" s="5">
        <v>70</v>
      </c>
      <c r="L17" s="4">
        <v>4081</v>
      </c>
    </row>
    <row r="18" spans="1:12" ht="23.25" thickBot="1">
      <c r="A18" s="3"/>
      <c r="B18" s="3" t="s">
        <v>37</v>
      </c>
      <c r="C18" s="4">
        <v>2063</v>
      </c>
      <c r="D18" s="4">
        <v>2062</v>
      </c>
      <c r="E18" s="4">
        <v>1121</v>
      </c>
      <c r="F18" s="5">
        <v>817</v>
      </c>
      <c r="G18" s="5">
        <v>46</v>
      </c>
      <c r="H18" s="5">
        <v>11</v>
      </c>
      <c r="I18" s="5">
        <v>43</v>
      </c>
      <c r="J18" s="4">
        <v>2038</v>
      </c>
      <c r="K18" s="5">
        <v>24</v>
      </c>
      <c r="L18" s="5">
        <v>1</v>
      </c>
    </row>
    <row r="19" spans="1:12" ht="17.25" thickBot="1">
      <c r="A19" s="3"/>
      <c r="B19" s="3" t="s">
        <v>7371</v>
      </c>
      <c r="C19" s="4">
        <v>3268</v>
      </c>
      <c r="D19" s="5">
        <v>981</v>
      </c>
      <c r="E19" s="5">
        <v>433</v>
      </c>
      <c r="F19" s="5">
        <v>452</v>
      </c>
      <c r="G19" s="5">
        <v>34</v>
      </c>
      <c r="H19" s="5">
        <v>11</v>
      </c>
      <c r="I19" s="5">
        <v>32</v>
      </c>
      <c r="J19" s="5">
        <v>962</v>
      </c>
      <c r="K19" s="5">
        <v>19</v>
      </c>
      <c r="L19" s="4">
        <v>2287</v>
      </c>
    </row>
    <row r="20" spans="1:12" ht="17.25" thickBot="1">
      <c r="A20" s="3"/>
      <c r="B20" s="3" t="s">
        <v>7370</v>
      </c>
      <c r="C20" s="4">
        <v>2847</v>
      </c>
      <c r="D20" s="4">
        <v>1819</v>
      </c>
      <c r="E20" s="5">
        <v>764</v>
      </c>
      <c r="F20" s="5">
        <v>952</v>
      </c>
      <c r="G20" s="5">
        <v>43</v>
      </c>
      <c r="H20" s="5">
        <v>9</v>
      </c>
      <c r="I20" s="5">
        <v>32</v>
      </c>
      <c r="J20" s="4">
        <v>1800</v>
      </c>
      <c r="K20" s="5">
        <v>19</v>
      </c>
      <c r="L20" s="4">
        <v>1028</v>
      </c>
    </row>
    <row r="21" spans="1:12" ht="17.25" thickBot="1">
      <c r="A21" s="3"/>
      <c r="B21" s="3" t="s">
        <v>7369</v>
      </c>
      <c r="C21" s="4">
        <v>1321</v>
      </c>
      <c r="D21" s="5">
        <v>556</v>
      </c>
      <c r="E21" s="5">
        <v>254</v>
      </c>
      <c r="F21" s="5">
        <v>270</v>
      </c>
      <c r="G21" s="5">
        <v>15</v>
      </c>
      <c r="H21" s="5">
        <v>3</v>
      </c>
      <c r="I21" s="5">
        <v>6</v>
      </c>
      <c r="J21" s="5">
        <v>548</v>
      </c>
      <c r="K21" s="5">
        <v>8</v>
      </c>
      <c r="L21" s="5">
        <v>765</v>
      </c>
    </row>
    <row r="22" spans="1:12" ht="17.25" thickBot="1">
      <c r="A22" s="3" t="s">
        <v>7368</v>
      </c>
      <c r="B22" s="3" t="s">
        <v>36</v>
      </c>
      <c r="C22" s="4">
        <v>7982</v>
      </c>
      <c r="D22" s="4">
        <v>4389</v>
      </c>
      <c r="E22" s="4">
        <v>2019</v>
      </c>
      <c r="F22" s="4">
        <v>2091</v>
      </c>
      <c r="G22" s="5">
        <v>107</v>
      </c>
      <c r="H22" s="5">
        <v>15</v>
      </c>
      <c r="I22" s="5">
        <v>92</v>
      </c>
      <c r="J22" s="4">
        <v>4324</v>
      </c>
      <c r="K22" s="5">
        <v>65</v>
      </c>
      <c r="L22" s="4">
        <v>3593</v>
      </c>
    </row>
    <row r="23" spans="1:12" ht="23.25" thickBot="1">
      <c r="A23" s="3"/>
      <c r="B23" s="3" t="s">
        <v>37</v>
      </c>
      <c r="C23" s="4">
        <v>1688</v>
      </c>
      <c r="D23" s="4">
        <v>1688</v>
      </c>
      <c r="E23" s="5">
        <v>859</v>
      </c>
      <c r="F23" s="5">
        <v>728</v>
      </c>
      <c r="G23" s="5">
        <v>40</v>
      </c>
      <c r="H23" s="5">
        <v>7</v>
      </c>
      <c r="I23" s="5">
        <v>33</v>
      </c>
      <c r="J23" s="4">
        <v>1667</v>
      </c>
      <c r="K23" s="5">
        <v>21</v>
      </c>
      <c r="L23" s="5">
        <v>0</v>
      </c>
    </row>
    <row r="24" spans="1:12" ht="17.25" thickBot="1">
      <c r="A24" s="3"/>
      <c r="B24" s="3" t="s">
        <v>7367</v>
      </c>
      <c r="C24" s="4">
        <v>2953</v>
      </c>
      <c r="D24" s="4">
        <v>1091</v>
      </c>
      <c r="E24" s="5">
        <v>477</v>
      </c>
      <c r="F24" s="5">
        <v>541</v>
      </c>
      <c r="G24" s="5">
        <v>26</v>
      </c>
      <c r="H24" s="5">
        <v>5</v>
      </c>
      <c r="I24" s="5">
        <v>25</v>
      </c>
      <c r="J24" s="4">
        <v>1074</v>
      </c>
      <c r="K24" s="5">
        <v>17</v>
      </c>
      <c r="L24" s="4">
        <v>1862</v>
      </c>
    </row>
    <row r="25" spans="1:12" ht="17.25" thickBot="1">
      <c r="A25" s="3"/>
      <c r="B25" s="3" t="s">
        <v>7366</v>
      </c>
      <c r="C25" s="4">
        <v>3341</v>
      </c>
      <c r="D25" s="4">
        <v>1610</v>
      </c>
      <c r="E25" s="5">
        <v>683</v>
      </c>
      <c r="F25" s="5">
        <v>822</v>
      </c>
      <c r="G25" s="5">
        <v>41</v>
      </c>
      <c r="H25" s="5">
        <v>3</v>
      </c>
      <c r="I25" s="5">
        <v>34</v>
      </c>
      <c r="J25" s="4">
        <v>1583</v>
      </c>
      <c r="K25" s="5">
        <v>27</v>
      </c>
      <c r="L25" s="4">
        <v>1731</v>
      </c>
    </row>
    <row r="26" spans="1:12" ht="17.25" thickBot="1">
      <c r="A26" s="3" t="s">
        <v>7365</v>
      </c>
      <c r="B26" s="3" t="s">
        <v>36</v>
      </c>
      <c r="C26" s="4">
        <v>18597</v>
      </c>
      <c r="D26" s="4">
        <v>11174</v>
      </c>
      <c r="E26" s="4">
        <v>5797</v>
      </c>
      <c r="F26" s="4">
        <v>4746</v>
      </c>
      <c r="G26" s="5">
        <v>246</v>
      </c>
      <c r="H26" s="5">
        <v>58</v>
      </c>
      <c r="I26" s="5">
        <v>211</v>
      </c>
      <c r="J26" s="4">
        <v>11058</v>
      </c>
      <c r="K26" s="5">
        <v>116</v>
      </c>
      <c r="L26" s="4">
        <v>7423</v>
      </c>
    </row>
    <row r="27" spans="1:12" ht="23.25" thickBot="1">
      <c r="A27" s="3"/>
      <c r="B27" s="3" t="s">
        <v>37</v>
      </c>
      <c r="C27" s="4">
        <v>3576</v>
      </c>
      <c r="D27" s="4">
        <v>3576</v>
      </c>
      <c r="E27" s="4">
        <v>2075</v>
      </c>
      <c r="F27" s="4">
        <v>1366</v>
      </c>
      <c r="G27" s="5">
        <v>53</v>
      </c>
      <c r="H27" s="5">
        <v>10</v>
      </c>
      <c r="I27" s="5">
        <v>50</v>
      </c>
      <c r="J27" s="4">
        <v>3554</v>
      </c>
      <c r="K27" s="5">
        <v>22</v>
      </c>
      <c r="L27" s="5">
        <v>0</v>
      </c>
    </row>
    <row r="28" spans="1:12" ht="23.25" thickBot="1">
      <c r="A28" s="3"/>
      <c r="B28" s="3" t="s">
        <v>7364</v>
      </c>
      <c r="C28" s="4">
        <v>2988</v>
      </c>
      <c r="D28" s="4">
        <v>1262</v>
      </c>
      <c r="E28" s="5">
        <v>588</v>
      </c>
      <c r="F28" s="5">
        <v>591</v>
      </c>
      <c r="G28" s="5">
        <v>37</v>
      </c>
      <c r="H28" s="5">
        <v>7</v>
      </c>
      <c r="I28" s="5">
        <v>23</v>
      </c>
      <c r="J28" s="4">
        <v>1246</v>
      </c>
      <c r="K28" s="5">
        <v>16</v>
      </c>
      <c r="L28" s="4">
        <v>1726</v>
      </c>
    </row>
    <row r="29" spans="1:12" ht="23.25" thickBot="1">
      <c r="A29" s="3"/>
      <c r="B29" s="3" t="s">
        <v>7363</v>
      </c>
      <c r="C29" s="4">
        <v>2923</v>
      </c>
      <c r="D29" s="4">
        <v>1453</v>
      </c>
      <c r="E29" s="5">
        <v>660</v>
      </c>
      <c r="F29" s="5">
        <v>676</v>
      </c>
      <c r="G29" s="5">
        <v>32</v>
      </c>
      <c r="H29" s="5">
        <v>14</v>
      </c>
      <c r="I29" s="5">
        <v>46</v>
      </c>
      <c r="J29" s="4">
        <v>1428</v>
      </c>
      <c r="K29" s="5">
        <v>25</v>
      </c>
      <c r="L29" s="4">
        <v>1470</v>
      </c>
    </row>
    <row r="30" spans="1:12" ht="23.25" thickBot="1">
      <c r="A30" s="3"/>
      <c r="B30" s="3" t="s">
        <v>7362</v>
      </c>
      <c r="C30" s="4">
        <v>3327</v>
      </c>
      <c r="D30" s="4">
        <v>1619</v>
      </c>
      <c r="E30" s="5">
        <v>735</v>
      </c>
      <c r="F30" s="5">
        <v>758</v>
      </c>
      <c r="G30" s="5">
        <v>49</v>
      </c>
      <c r="H30" s="5">
        <v>15</v>
      </c>
      <c r="I30" s="5">
        <v>38</v>
      </c>
      <c r="J30" s="4">
        <v>1595</v>
      </c>
      <c r="K30" s="5">
        <v>24</v>
      </c>
      <c r="L30" s="4">
        <v>1708</v>
      </c>
    </row>
    <row r="31" spans="1:12" ht="23.25" thickBot="1">
      <c r="A31" s="3"/>
      <c r="B31" s="3" t="s">
        <v>7361</v>
      </c>
      <c r="C31" s="4">
        <v>2258</v>
      </c>
      <c r="D31" s="4">
        <v>1029</v>
      </c>
      <c r="E31" s="5">
        <v>436</v>
      </c>
      <c r="F31" s="5">
        <v>533</v>
      </c>
      <c r="G31" s="5">
        <v>20</v>
      </c>
      <c r="H31" s="5">
        <v>5</v>
      </c>
      <c r="I31" s="5">
        <v>24</v>
      </c>
      <c r="J31" s="4">
        <v>1018</v>
      </c>
      <c r="K31" s="5">
        <v>11</v>
      </c>
      <c r="L31" s="4">
        <v>1229</v>
      </c>
    </row>
    <row r="32" spans="1:12" ht="23.25" thickBot="1">
      <c r="A32" s="3"/>
      <c r="B32" s="3" t="s">
        <v>7360</v>
      </c>
      <c r="C32" s="4">
        <v>3525</v>
      </c>
      <c r="D32" s="4">
        <v>2235</v>
      </c>
      <c r="E32" s="4">
        <v>1303</v>
      </c>
      <c r="F32" s="5">
        <v>822</v>
      </c>
      <c r="G32" s="5">
        <v>55</v>
      </c>
      <c r="H32" s="5">
        <v>7</v>
      </c>
      <c r="I32" s="5">
        <v>30</v>
      </c>
      <c r="J32" s="4">
        <v>2217</v>
      </c>
      <c r="K32" s="5">
        <v>18</v>
      </c>
      <c r="L32" s="4">
        <v>1290</v>
      </c>
    </row>
    <row r="33" spans="1:12" ht="17.25" thickBot="1">
      <c r="A33" s="3" t="s">
        <v>7359</v>
      </c>
      <c r="B33" s="3" t="s">
        <v>36</v>
      </c>
      <c r="C33" s="4">
        <v>20716</v>
      </c>
      <c r="D33" s="4">
        <v>14772</v>
      </c>
      <c r="E33" s="4">
        <v>8524</v>
      </c>
      <c r="F33" s="4">
        <v>5583</v>
      </c>
      <c r="G33" s="5">
        <v>321</v>
      </c>
      <c r="H33" s="5">
        <v>49</v>
      </c>
      <c r="I33" s="5">
        <v>187</v>
      </c>
      <c r="J33" s="4">
        <v>14664</v>
      </c>
      <c r="K33" s="5">
        <v>108</v>
      </c>
      <c r="L33" s="4">
        <v>5944</v>
      </c>
    </row>
    <row r="34" spans="1:12" ht="23.25" thickBot="1">
      <c r="A34" s="3"/>
      <c r="B34" s="3" t="s">
        <v>37</v>
      </c>
      <c r="C34" s="4">
        <v>5194</v>
      </c>
      <c r="D34" s="4">
        <v>5194</v>
      </c>
      <c r="E34" s="4">
        <v>3397</v>
      </c>
      <c r="F34" s="4">
        <v>1616</v>
      </c>
      <c r="G34" s="5">
        <v>89</v>
      </c>
      <c r="H34" s="5">
        <v>7</v>
      </c>
      <c r="I34" s="5">
        <v>67</v>
      </c>
      <c r="J34" s="4">
        <v>5176</v>
      </c>
      <c r="K34" s="5">
        <v>18</v>
      </c>
      <c r="L34" s="5">
        <v>0</v>
      </c>
    </row>
    <row r="35" spans="1:12" ht="23.25" thickBot="1">
      <c r="A35" s="3"/>
      <c r="B35" s="3" t="s">
        <v>7358</v>
      </c>
      <c r="C35" s="4">
        <v>2124</v>
      </c>
      <c r="D35" s="4">
        <v>1356</v>
      </c>
      <c r="E35" s="5">
        <v>667</v>
      </c>
      <c r="F35" s="5">
        <v>630</v>
      </c>
      <c r="G35" s="5">
        <v>30</v>
      </c>
      <c r="H35" s="5">
        <v>3</v>
      </c>
      <c r="I35" s="5">
        <v>10</v>
      </c>
      <c r="J35" s="4">
        <v>1340</v>
      </c>
      <c r="K35" s="5">
        <v>16</v>
      </c>
      <c r="L35" s="5">
        <v>768</v>
      </c>
    </row>
    <row r="36" spans="1:12" ht="23.25" thickBot="1">
      <c r="A36" s="3"/>
      <c r="B36" s="3" t="s">
        <v>7357</v>
      </c>
      <c r="C36" s="4">
        <v>2335</v>
      </c>
      <c r="D36" s="4">
        <v>1318</v>
      </c>
      <c r="E36" s="5">
        <v>681</v>
      </c>
      <c r="F36" s="5">
        <v>578</v>
      </c>
      <c r="G36" s="5">
        <v>32</v>
      </c>
      <c r="H36" s="5">
        <v>6</v>
      </c>
      <c r="I36" s="5">
        <v>16</v>
      </c>
      <c r="J36" s="4">
        <v>1313</v>
      </c>
      <c r="K36" s="5">
        <v>5</v>
      </c>
      <c r="L36" s="4">
        <v>1017</v>
      </c>
    </row>
    <row r="37" spans="1:12" ht="23.25" thickBot="1">
      <c r="A37" s="3"/>
      <c r="B37" s="3" t="s">
        <v>7356</v>
      </c>
      <c r="C37" s="4">
        <v>2125</v>
      </c>
      <c r="D37" s="4">
        <v>1351</v>
      </c>
      <c r="E37" s="5">
        <v>753</v>
      </c>
      <c r="F37" s="5">
        <v>509</v>
      </c>
      <c r="G37" s="5">
        <v>33</v>
      </c>
      <c r="H37" s="5">
        <v>7</v>
      </c>
      <c r="I37" s="5">
        <v>24</v>
      </c>
      <c r="J37" s="4">
        <v>1326</v>
      </c>
      <c r="K37" s="5">
        <v>25</v>
      </c>
      <c r="L37" s="5">
        <v>774</v>
      </c>
    </row>
    <row r="38" spans="1:12" ht="23.25" thickBot="1">
      <c r="A38" s="3"/>
      <c r="B38" s="3" t="s">
        <v>7355</v>
      </c>
      <c r="C38" s="4">
        <v>3150</v>
      </c>
      <c r="D38" s="4">
        <v>1917</v>
      </c>
      <c r="E38" s="5">
        <v>991</v>
      </c>
      <c r="F38" s="5">
        <v>826</v>
      </c>
      <c r="G38" s="5">
        <v>52</v>
      </c>
      <c r="H38" s="5">
        <v>11</v>
      </c>
      <c r="I38" s="5">
        <v>27</v>
      </c>
      <c r="J38" s="4">
        <v>1907</v>
      </c>
      <c r="K38" s="5">
        <v>10</v>
      </c>
      <c r="L38" s="4">
        <v>1233</v>
      </c>
    </row>
    <row r="39" spans="1:12" ht="23.25" thickBot="1">
      <c r="A39" s="3"/>
      <c r="B39" s="3" t="s">
        <v>7354</v>
      </c>
      <c r="C39" s="4">
        <v>2483</v>
      </c>
      <c r="D39" s="4">
        <v>1526</v>
      </c>
      <c r="E39" s="5">
        <v>775</v>
      </c>
      <c r="F39" s="5">
        <v>675</v>
      </c>
      <c r="G39" s="5">
        <v>37</v>
      </c>
      <c r="H39" s="5">
        <v>6</v>
      </c>
      <c r="I39" s="5">
        <v>20</v>
      </c>
      <c r="J39" s="4">
        <v>1513</v>
      </c>
      <c r="K39" s="5">
        <v>13</v>
      </c>
      <c r="L39" s="5">
        <v>957</v>
      </c>
    </row>
    <row r="40" spans="1:12" ht="23.25" thickBot="1">
      <c r="A40" s="3"/>
      <c r="B40" s="3" t="s">
        <v>7353</v>
      </c>
      <c r="C40" s="4">
        <v>3305</v>
      </c>
      <c r="D40" s="4">
        <v>2110</v>
      </c>
      <c r="E40" s="4">
        <v>1260</v>
      </c>
      <c r="F40" s="5">
        <v>749</v>
      </c>
      <c r="G40" s="5">
        <v>48</v>
      </c>
      <c r="H40" s="5">
        <v>9</v>
      </c>
      <c r="I40" s="5">
        <v>23</v>
      </c>
      <c r="J40" s="4">
        <v>2089</v>
      </c>
      <c r="K40" s="5">
        <v>21</v>
      </c>
      <c r="L40" s="4">
        <v>1195</v>
      </c>
    </row>
    <row r="41" spans="1:12" ht="17.25" thickBot="1">
      <c r="A41" s="3" t="s">
        <v>7352</v>
      </c>
      <c r="B41" s="3" t="s">
        <v>36</v>
      </c>
      <c r="C41" s="4">
        <v>10304</v>
      </c>
      <c r="D41" s="4">
        <v>5944</v>
      </c>
      <c r="E41" s="4">
        <v>2672</v>
      </c>
      <c r="F41" s="4">
        <v>2927</v>
      </c>
      <c r="G41" s="5">
        <v>137</v>
      </c>
      <c r="H41" s="5">
        <v>44</v>
      </c>
      <c r="I41" s="5">
        <v>70</v>
      </c>
      <c r="J41" s="4">
        <v>5850</v>
      </c>
      <c r="K41" s="5">
        <v>94</v>
      </c>
      <c r="L41" s="4">
        <v>4360</v>
      </c>
    </row>
    <row r="42" spans="1:12" ht="23.25" thickBot="1">
      <c r="A42" s="3"/>
      <c r="B42" s="3" t="s">
        <v>37</v>
      </c>
      <c r="C42" s="4">
        <v>2297</v>
      </c>
      <c r="D42" s="4">
        <v>2297</v>
      </c>
      <c r="E42" s="4">
        <v>1176</v>
      </c>
      <c r="F42" s="4">
        <v>1007</v>
      </c>
      <c r="G42" s="5">
        <v>48</v>
      </c>
      <c r="H42" s="5">
        <v>12</v>
      </c>
      <c r="I42" s="5">
        <v>26</v>
      </c>
      <c r="J42" s="4">
        <v>2269</v>
      </c>
      <c r="K42" s="5">
        <v>28</v>
      </c>
      <c r="L42" s="5">
        <v>0</v>
      </c>
    </row>
    <row r="43" spans="1:12" ht="17.25" thickBot="1">
      <c r="A43" s="3"/>
      <c r="B43" s="3" t="s">
        <v>7351</v>
      </c>
      <c r="C43" s="4">
        <v>2441</v>
      </c>
      <c r="D43" s="5">
        <v>975</v>
      </c>
      <c r="E43" s="5">
        <v>425</v>
      </c>
      <c r="F43" s="5">
        <v>481</v>
      </c>
      <c r="G43" s="5">
        <v>29</v>
      </c>
      <c r="H43" s="5">
        <v>13</v>
      </c>
      <c r="I43" s="5">
        <v>14</v>
      </c>
      <c r="J43" s="5">
        <v>962</v>
      </c>
      <c r="K43" s="5">
        <v>13</v>
      </c>
      <c r="L43" s="4">
        <v>1466</v>
      </c>
    </row>
    <row r="44" spans="1:12" ht="17.25" thickBot="1">
      <c r="A44" s="3"/>
      <c r="B44" s="3" t="s">
        <v>7350</v>
      </c>
      <c r="C44" s="4">
        <v>1923</v>
      </c>
      <c r="D44" s="5">
        <v>907</v>
      </c>
      <c r="E44" s="5">
        <v>351</v>
      </c>
      <c r="F44" s="5">
        <v>500</v>
      </c>
      <c r="G44" s="5">
        <v>15</v>
      </c>
      <c r="H44" s="5">
        <v>6</v>
      </c>
      <c r="I44" s="5">
        <v>13</v>
      </c>
      <c r="J44" s="5">
        <v>885</v>
      </c>
      <c r="K44" s="5">
        <v>22</v>
      </c>
      <c r="L44" s="4">
        <v>1016</v>
      </c>
    </row>
    <row r="45" spans="1:12" ht="17.25" thickBot="1">
      <c r="A45" s="3"/>
      <c r="B45" s="3" t="s">
        <v>7349</v>
      </c>
      <c r="C45" s="4">
        <v>1727</v>
      </c>
      <c r="D45" s="5">
        <v>864</v>
      </c>
      <c r="E45" s="5">
        <v>344</v>
      </c>
      <c r="F45" s="5">
        <v>475</v>
      </c>
      <c r="G45" s="5">
        <v>24</v>
      </c>
      <c r="H45" s="5">
        <v>4</v>
      </c>
      <c r="I45" s="5">
        <v>8</v>
      </c>
      <c r="J45" s="5">
        <v>855</v>
      </c>
      <c r="K45" s="5">
        <v>9</v>
      </c>
      <c r="L45" s="5">
        <v>863</v>
      </c>
    </row>
    <row r="46" spans="1:12" ht="17.25" thickBot="1">
      <c r="A46" s="3"/>
      <c r="B46" s="3" t="s">
        <v>7348</v>
      </c>
      <c r="C46" s="4">
        <v>1916</v>
      </c>
      <c r="D46" s="5">
        <v>901</v>
      </c>
      <c r="E46" s="5">
        <v>376</v>
      </c>
      <c r="F46" s="5">
        <v>464</v>
      </c>
      <c r="G46" s="5">
        <v>21</v>
      </c>
      <c r="H46" s="5">
        <v>9</v>
      </c>
      <c r="I46" s="5">
        <v>9</v>
      </c>
      <c r="J46" s="5">
        <v>879</v>
      </c>
      <c r="K46" s="5">
        <v>22</v>
      </c>
      <c r="L46" s="4">
        <v>1015</v>
      </c>
    </row>
    <row r="47" spans="1:12" ht="17.25" thickBot="1">
      <c r="A47" s="3" t="s">
        <v>7347</v>
      </c>
      <c r="B47" s="3" t="s">
        <v>36</v>
      </c>
      <c r="C47" s="4">
        <v>17728</v>
      </c>
      <c r="D47" s="4">
        <v>10304</v>
      </c>
      <c r="E47" s="4">
        <v>5304</v>
      </c>
      <c r="F47" s="4">
        <v>4410</v>
      </c>
      <c r="G47" s="5">
        <v>265</v>
      </c>
      <c r="H47" s="5">
        <v>53</v>
      </c>
      <c r="I47" s="5">
        <v>124</v>
      </c>
      <c r="J47" s="4">
        <v>10156</v>
      </c>
      <c r="K47" s="5">
        <v>148</v>
      </c>
      <c r="L47" s="4">
        <v>7424</v>
      </c>
    </row>
    <row r="48" spans="1:12" ht="23.25" thickBot="1">
      <c r="A48" s="3"/>
      <c r="B48" s="3" t="s">
        <v>37</v>
      </c>
      <c r="C48" s="4">
        <v>3267</v>
      </c>
      <c r="D48" s="4">
        <v>3267</v>
      </c>
      <c r="E48" s="4">
        <v>1932</v>
      </c>
      <c r="F48" s="4">
        <v>1184</v>
      </c>
      <c r="G48" s="5">
        <v>73</v>
      </c>
      <c r="H48" s="5">
        <v>11</v>
      </c>
      <c r="I48" s="5">
        <v>34</v>
      </c>
      <c r="J48" s="4">
        <v>3234</v>
      </c>
      <c r="K48" s="5">
        <v>33</v>
      </c>
      <c r="L48" s="5">
        <v>0</v>
      </c>
    </row>
    <row r="49" spans="1:12" ht="23.25" thickBot="1">
      <c r="A49" s="3"/>
      <c r="B49" s="3" t="s">
        <v>7346</v>
      </c>
      <c r="C49" s="4">
        <v>2731</v>
      </c>
      <c r="D49" s="4">
        <v>1130</v>
      </c>
      <c r="E49" s="5">
        <v>530</v>
      </c>
      <c r="F49" s="5">
        <v>528</v>
      </c>
      <c r="G49" s="5">
        <v>36</v>
      </c>
      <c r="H49" s="5">
        <v>4</v>
      </c>
      <c r="I49" s="5">
        <v>15</v>
      </c>
      <c r="J49" s="4">
        <v>1113</v>
      </c>
      <c r="K49" s="5">
        <v>17</v>
      </c>
      <c r="L49" s="4">
        <v>1601</v>
      </c>
    </row>
    <row r="50" spans="1:12" ht="23.25" thickBot="1">
      <c r="A50" s="3"/>
      <c r="B50" s="3" t="s">
        <v>7345</v>
      </c>
      <c r="C50" s="4">
        <v>3334</v>
      </c>
      <c r="D50" s="4">
        <v>1554</v>
      </c>
      <c r="E50" s="5">
        <v>744</v>
      </c>
      <c r="F50" s="5">
        <v>700</v>
      </c>
      <c r="G50" s="5">
        <v>57</v>
      </c>
      <c r="H50" s="5">
        <v>12</v>
      </c>
      <c r="I50" s="5">
        <v>19</v>
      </c>
      <c r="J50" s="4">
        <v>1532</v>
      </c>
      <c r="K50" s="5">
        <v>22</v>
      </c>
      <c r="L50" s="4">
        <v>1780</v>
      </c>
    </row>
    <row r="51" spans="1:12" ht="23.25" thickBot="1">
      <c r="A51" s="3"/>
      <c r="B51" s="3" t="s">
        <v>7344</v>
      </c>
      <c r="C51" s="4">
        <v>2482</v>
      </c>
      <c r="D51" s="4">
        <v>1277</v>
      </c>
      <c r="E51" s="5">
        <v>630</v>
      </c>
      <c r="F51" s="5">
        <v>580</v>
      </c>
      <c r="G51" s="5">
        <v>34</v>
      </c>
      <c r="H51" s="5">
        <v>4</v>
      </c>
      <c r="I51" s="5">
        <v>10</v>
      </c>
      <c r="J51" s="4">
        <v>1258</v>
      </c>
      <c r="K51" s="5">
        <v>19</v>
      </c>
      <c r="L51" s="4">
        <v>1205</v>
      </c>
    </row>
    <row r="52" spans="1:12" ht="23.25" thickBot="1">
      <c r="A52" s="3"/>
      <c r="B52" s="3" t="s">
        <v>7343</v>
      </c>
      <c r="C52" s="4">
        <v>2826</v>
      </c>
      <c r="D52" s="4">
        <v>1276</v>
      </c>
      <c r="E52" s="5">
        <v>639</v>
      </c>
      <c r="F52" s="5">
        <v>557</v>
      </c>
      <c r="G52" s="5">
        <v>35</v>
      </c>
      <c r="H52" s="5">
        <v>4</v>
      </c>
      <c r="I52" s="5">
        <v>19</v>
      </c>
      <c r="J52" s="4">
        <v>1254</v>
      </c>
      <c r="K52" s="5">
        <v>22</v>
      </c>
      <c r="L52" s="4">
        <v>1550</v>
      </c>
    </row>
    <row r="53" spans="1:12" ht="23.25" thickBot="1">
      <c r="A53" s="3"/>
      <c r="B53" s="3" t="s">
        <v>7342</v>
      </c>
      <c r="C53" s="4">
        <v>1452</v>
      </c>
      <c r="D53" s="5">
        <v>843</v>
      </c>
      <c r="E53" s="5">
        <v>332</v>
      </c>
      <c r="F53" s="5">
        <v>448</v>
      </c>
      <c r="G53" s="5">
        <v>11</v>
      </c>
      <c r="H53" s="5">
        <v>12</v>
      </c>
      <c r="I53" s="5">
        <v>19</v>
      </c>
      <c r="J53" s="5">
        <v>822</v>
      </c>
      <c r="K53" s="5">
        <v>21</v>
      </c>
      <c r="L53" s="5">
        <v>609</v>
      </c>
    </row>
    <row r="54" spans="1:12" ht="23.25" thickBot="1">
      <c r="A54" s="3"/>
      <c r="B54" s="3" t="s">
        <v>7341</v>
      </c>
      <c r="C54" s="4">
        <v>1636</v>
      </c>
      <c r="D54" s="5">
        <v>957</v>
      </c>
      <c r="E54" s="5">
        <v>497</v>
      </c>
      <c r="F54" s="5">
        <v>413</v>
      </c>
      <c r="G54" s="5">
        <v>19</v>
      </c>
      <c r="H54" s="5">
        <v>6</v>
      </c>
      <c r="I54" s="5">
        <v>8</v>
      </c>
      <c r="J54" s="5">
        <v>943</v>
      </c>
      <c r="K54" s="5">
        <v>14</v>
      </c>
      <c r="L54" s="5">
        <v>679</v>
      </c>
    </row>
    <row r="55" spans="1:12" ht="17.25" thickBot="1">
      <c r="A55" s="3" t="s">
        <v>7340</v>
      </c>
      <c r="B55" s="3" t="s">
        <v>36</v>
      </c>
      <c r="C55" s="4">
        <v>13839</v>
      </c>
      <c r="D55" s="4">
        <v>9542</v>
      </c>
      <c r="E55" s="4">
        <v>4997</v>
      </c>
      <c r="F55" s="4">
        <v>4047</v>
      </c>
      <c r="G55" s="5">
        <v>268</v>
      </c>
      <c r="H55" s="5">
        <v>26</v>
      </c>
      <c r="I55" s="5">
        <v>107</v>
      </c>
      <c r="J55" s="4">
        <v>9445</v>
      </c>
      <c r="K55" s="5">
        <v>97</v>
      </c>
      <c r="L55" s="4">
        <v>4297</v>
      </c>
    </row>
    <row r="56" spans="1:12" ht="23.25" thickBot="1">
      <c r="A56" s="3"/>
      <c r="B56" s="3" t="s">
        <v>37</v>
      </c>
      <c r="C56" s="4">
        <v>3581</v>
      </c>
      <c r="D56" s="4">
        <v>3580</v>
      </c>
      <c r="E56" s="4">
        <v>2134</v>
      </c>
      <c r="F56" s="4">
        <v>1292</v>
      </c>
      <c r="G56" s="5">
        <v>83</v>
      </c>
      <c r="H56" s="5">
        <v>6</v>
      </c>
      <c r="I56" s="5">
        <v>36</v>
      </c>
      <c r="J56" s="4">
        <v>3551</v>
      </c>
      <c r="K56" s="5">
        <v>29</v>
      </c>
      <c r="L56" s="5">
        <v>1</v>
      </c>
    </row>
    <row r="57" spans="1:12" ht="23.25" thickBot="1">
      <c r="A57" s="3"/>
      <c r="B57" s="3" t="s">
        <v>7339</v>
      </c>
      <c r="C57" s="4">
        <v>2930</v>
      </c>
      <c r="D57" s="4">
        <v>1388</v>
      </c>
      <c r="E57" s="5">
        <v>685</v>
      </c>
      <c r="F57" s="5">
        <v>591</v>
      </c>
      <c r="G57" s="5">
        <v>50</v>
      </c>
      <c r="H57" s="5">
        <v>10</v>
      </c>
      <c r="I57" s="5">
        <v>27</v>
      </c>
      <c r="J57" s="4">
        <v>1363</v>
      </c>
      <c r="K57" s="5">
        <v>25</v>
      </c>
      <c r="L57" s="4">
        <v>1542</v>
      </c>
    </row>
    <row r="58" spans="1:12" ht="23.25" thickBot="1">
      <c r="A58" s="3"/>
      <c r="B58" s="3" t="s">
        <v>7338</v>
      </c>
      <c r="C58" s="4">
        <v>2490</v>
      </c>
      <c r="D58" s="4">
        <v>1396</v>
      </c>
      <c r="E58" s="5">
        <v>641</v>
      </c>
      <c r="F58" s="5">
        <v>655</v>
      </c>
      <c r="G58" s="5">
        <v>59</v>
      </c>
      <c r="H58" s="5">
        <v>4</v>
      </c>
      <c r="I58" s="5">
        <v>16</v>
      </c>
      <c r="J58" s="4">
        <v>1375</v>
      </c>
      <c r="K58" s="5">
        <v>21</v>
      </c>
      <c r="L58" s="4">
        <v>1094</v>
      </c>
    </row>
    <row r="59" spans="1:12" ht="23.25" thickBot="1">
      <c r="A59" s="3"/>
      <c r="B59" s="3" t="s">
        <v>7337</v>
      </c>
      <c r="C59" s="4">
        <v>2434</v>
      </c>
      <c r="D59" s="4">
        <v>1638</v>
      </c>
      <c r="E59" s="5">
        <v>759</v>
      </c>
      <c r="F59" s="5">
        <v>817</v>
      </c>
      <c r="G59" s="5">
        <v>38</v>
      </c>
      <c r="H59" s="5">
        <v>3</v>
      </c>
      <c r="I59" s="5">
        <v>10</v>
      </c>
      <c r="J59" s="4">
        <v>1627</v>
      </c>
      <c r="K59" s="5">
        <v>11</v>
      </c>
      <c r="L59" s="5">
        <v>796</v>
      </c>
    </row>
    <row r="60" spans="1:12" ht="23.25" thickBot="1">
      <c r="A60" s="3"/>
      <c r="B60" s="3" t="s">
        <v>7336</v>
      </c>
      <c r="C60" s="4">
        <v>2404</v>
      </c>
      <c r="D60" s="4">
        <v>1540</v>
      </c>
      <c r="E60" s="5">
        <v>778</v>
      </c>
      <c r="F60" s="5">
        <v>692</v>
      </c>
      <c r="G60" s="5">
        <v>38</v>
      </c>
      <c r="H60" s="5">
        <v>3</v>
      </c>
      <c r="I60" s="5">
        <v>18</v>
      </c>
      <c r="J60" s="4">
        <v>1529</v>
      </c>
      <c r="K60" s="5">
        <v>11</v>
      </c>
      <c r="L60" s="5">
        <v>864</v>
      </c>
    </row>
    <row r="61" spans="1:12" ht="17.25" thickBot="1">
      <c r="A61" s="3" t="s">
        <v>7335</v>
      </c>
      <c r="B61" s="3" t="s">
        <v>36</v>
      </c>
      <c r="C61" s="4">
        <v>29969</v>
      </c>
      <c r="D61" s="4">
        <v>15605</v>
      </c>
      <c r="E61" s="4">
        <v>8256</v>
      </c>
      <c r="F61" s="4">
        <v>6569</v>
      </c>
      <c r="G61" s="5">
        <v>377</v>
      </c>
      <c r="H61" s="5">
        <v>59</v>
      </c>
      <c r="I61" s="5">
        <v>164</v>
      </c>
      <c r="J61" s="4">
        <v>15425</v>
      </c>
      <c r="K61" s="5">
        <v>180</v>
      </c>
      <c r="L61" s="4">
        <v>14364</v>
      </c>
    </row>
    <row r="62" spans="1:12" ht="23.25" thickBot="1">
      <c r="A62" s="3"/>
      <c r="B62" s="3" t="s">
        <v>37</v>
      </c>
      <c r="C62" s="4">
        <v>2874</v>
      </c>
      <c r="D62" s="4">
        <v>2874</v>
      </c>
      <c r="E62" s="4">
        <v>1780</v>
      </c>
      <c r="F62" s="5">
        <v>971</v>
      </c>
      <c r="G62" s="5">
        <v>60</v>
      </c>
      <c r="H62" s="5">
        <v>7</v>
      </c>
      <c r="I62" s="5">
        <v>33</v>
      </c>
      <c r="J62" s="4">
        <v>2851</v>
      </c>
      <c r="K62" s="5">
        <v>23</v>
      </c>
      <c r="L62" s="5">
        <v>0</v>
      </c>
    </row>
    <row r="63" spans="1:12" ht="17.25" thickBot="1">
      <c r="A63" s="3"/>
      <c r="B63" s="3" t="s">
        <v>7334</v>
      </c>
      <c r="C63" s="4">
        <v>3111</v>
      </c>
      <c r="D63" s="4">
        <v>1092</v>
      </c>
      <c r="E63" s="5">
        <v>602</v>
      </c>
      <c r="F63" s="5">
        <v>414</v>
      </c>
      <c r="G63" s="5">
        <v>33</v>
      </c>
      <c r="H63" s="5">
        <v>4</v>
      </c>
      <c r="I63" s="5">
        <v>16</v>
      </c>
      <c r="J63" s="4">
        <v>1069</v>
      </c>
      <c r="K63" s="5">
        <v>23</v>
      </c>
      <c r="L63" s="4">
        <v>2019</v>
      </c>
    </row>
    <row r="64" spans="1:12" ht="17.25" thickBot="1">
      <c r="A64" s="3"/>
      <c r="B64" s="3" t="s">
        <v>7333</v>
      </c>
      <c r="C64" s="4">
        <v>3727</v>
      </c>
      <c r="D64" s="4">
        <v>1725</v>
      </c>
      <c r="E64" s="5">
        <v>890</v>
      </c>
      <c r="F64" s="5">
        <v>741</v>
      </c>
      <c r="G64" s="5">
        <v>39</v>
      </c>
      <c r="H64" s="5">
        <v>8</v>
      </c>
      <c r="I64" s="5">
        <v>18</v>
      </c>
      <c r="J64" s="4">
        <v>1696</v>
      </c>
      <c r="K64" s="5">
        <v>29</v>
      </c>
      <c r="L64" s="4">
        <v>2002</v>
      </c>
    </row>
    <row r="65" spans="1:12" ht="17.25" thickBot="1">
      <c r="A65" s="3"/>
      <c r="B65" s="3" t="s">
        <v>7332</v>
      </c>
      <c r="C65" s="4">
        <v>2940</v>
      </c>
      <c r="D65" s="4">
        <v>1563</v>
      </c>
      <c r="E65" s="5">
        <v>798</v>
      </c>
      <c r="F65" s="5">
        <v>673</v>
      </c>
      <c r="G65" s="5">
        <v>47</v>
      </c>
      <c r="H65" s="5">
        <v>8</v>
      </c>
      <c r="I65" s="5">
        <v>16</v>
      </c>
      <c r="J65" s="4">
        <v>1542</v>
      </c>
      <c r="K65" s="5">
        <v>21</v>
      </c>
      <c r="L65" s="4">
        <v>1377</v>
      </c>
    </row>
    <row r="66" spans="1:12" ht="17.25" thickBot="1">
      <c r="A66" s="3"/>
      <c r="B66" s="3" t="s">
        <v>7331</v>
      </c>
      <c r="C66" s="4">
        <v>3103</v>
      </c>
      <c r="D66" s="4">
        <v>1817</v>
      </c>
      <c r="E66" s="5">
        <v>823</v>
      </c>
      <c r="F66" s="5">
        <v>919</v>
      </c>
      <c r="G66" s="5">
        <v>39</v>
      </c>
      <c r="H66" s="5">
        <v>7</v>
      </c>
      <c r="I66" s="5">
        <v>17</v>
      </c>
      <c r="J66" s="4">
        <v>1805</v>
      </c>
      <c r="K66" s="5">
        <v>12</v>
      </c>
      <c r="L66" s="4">
        <v>1286</v>
      </c>
    </row>
    <row r="67" spans="1:12" ht="17.25" thickBot="1">
      <c r="A67" s="3"/>
      <c r="B67" s="3" t="s">
        <v>7330</v>
      </c>
      <c r="C67" s="4">
        <v>3761</v>
      </c>
      <c r="D67" s="4">
        <v>2378</v>
      </c>
      <c r="E67" s="4">
        <v>1361</v>
      </c>
      <c r="F67" s="5">
        <v>935</v>
      </c>
      <c r="G67" s="5">
        <v>49</v>
      </c>
      <c r="H67" s="5">
        <v>1</v>
      </c>
      <c r="I67" s="5">
        <v>18</v>
      </c>
      <c r="J67" s="4">
        <v>2364</v>
      </c>
      <c r="K67" s="5">
        <v>14</v>
      </c>
      <c r="L67" s="4">
        <v>1383</v>
      </c>
    </row>
    <row r="68" spans="1:12" ht="17.25" thickBot="1">
      <c r="A68" s="3"/>
      <c r="B68" s="3" t="s">
        <v>7329</v>
      </c>
      <c r="C68" s="4">
        <v>3630</v>
      </c>
      <c r="D68" s="4">
        <v>1458</v>
      </c>
      <c r="E68" s="5">
        <v>737</v>
      </c>
      <c r="F68" s="5">
        <v>634</v>
      </c>
      <c r="G68" s="5">
        <v>44</v>
      </c>
      <c r="H68" s="5">
        <v>6</v>
      </c>
      <c r="I68" s="5">
        <v>14</v>
      </c>
      <c r="J68" s="4">
        <v>1435</v>
      </c>
      <c r="K68" s="5">
        <v>23</v>
      </c>
      <c r="L68" s="4">
        <v>2172</v>
      </c>
    </row>
    <row r="69" spans="1:12" ht="17.25" thickBot="1">
      <c r="A69" s="3"/>
      <c r="B69" s="3" t="s">
        <v>7328</v>
      </c>
      <c r="C69" s="4">
        <v>3443</v>
      </c>
      <c r="D69" s="4">
        <v>1292</v>
      </c>
      <c r="E69" s="5">
        <v>596</v>
      </c>
      <c r="F69" s="5">
        <v>611</v>
      </c>
      <c r="G69" s="5">
        <v>41</v>
      </c>
      <c r="H69" s="5">
        <v>8</v>
      </c>
      <c r="I69" s="5">
        <v>15</v>
      </c>
      <c r="J69" s="4">
        <v>1271</v>
      </c>
      <c r="K69" s="5">
        <v>21</v>
      </c>
      <c r="L69" s="4">
        <v>2151</v>
      </c>
    </row>
    <row r="70" spans="1:12" ht="17.25" thickBot="1">
      <c r="A70" s="3"/>
      <c r="B70" s="3" t="s">
        <v>7327</v>
      </c>
      <c r="C70" s="4">
        <v>3380</v>
      </c>
      <c r="D70" s="4">
        <v>1406</v>
      </c>
      <c r="E70" s="5">
        <v>669</v>
      </c>
      <c r="F70" s="5">
        <v>671</v>
      </c>
      <c r="G70" s="5">
        <v>25</v>
      </c>
      <c r="H70" s="5">
        <v>10</v>
      </c>
      <c r="I70" s="5">
        <v>17</v>
      </c>
      <c r="J70" s="4">
        <v>1392</v>
      </c>
      <c r="K70" s="5">
        <v>14</v>
      </c>
      <c r="L70" s="4">
        <v>1974</v>
      </c>
    </row>
    <row r="71" spans="1:12" ht="23.25" thickBot="1">
      <c r="A71" s="3" t="s">
        <v>97</v>
      </c>
      <c r="B71" s="3"/>
      <c r="C71" s="5">
        <v>0</v>
      </c>
      <c r="D71" s="5">
        <v>6</v>
      </c>
      <c r="E71" s="5">
        <v>3</v>
      </c>
      <c r="F71" s="5">
        <v>3</v>
      </c>
      <c r="G71" s="5">
        <v>0</v>
      </c>
      <c r="H71" s="5">
        <v>0</v>
      </c>
      <c r="I71" s="5">
        <v>0</v>
      </c>
      <c r="J71" s="5">
        <v>6</v>
      </c>
      <c r="K71" s="5">
        <v>0</v>
      </c>
      <c r="L71" s="5">
        <v>-6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806C-7CF8-4053-ADE1-B68349F78EA3}">
  <dimension ref="A1:X7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7446</v>
      </c>
      <c r="F3" s="26" t="s">
        <v>7445</v>
      </c>
      <c r="G3" s="26" t="s">
        <v>7444</v>
      </c>
      <c r="H3" s="26" t="s">
        <v>7443</v>
      </c>
      <c r="I3" s="26" t="s">
        <v>7442</v>
      </c>
      <c r="J3" s="44"/>
      <c r="K3" s="26"/>
      <c r="L3" s="44"/>
      <c r="U3" t="s">
        <v>3</v>
      </c>
      <c r="V3" t="str">
        <f t="shared" si="0"/>
        <v>박광온</v>
      </c>
      <c r="W3" t="str">
        <f t="shared" si="0"/>
        <v>홍종기</v>
      </c>
      <c r="X3" t="str">
        <f t="shared" si="0"/>
        <v>남동호</v>
      </c>
    </row>
    <row r="4" spans="1:24" ht="17.25" thickBot="1">
      <c r="A4" s="3" t="s">
        <v>30</v>
      </c>
      <c r="B4" s="3"/>
      <c r="C4" s="4">
        <v>201639</v>
      </c>
      <c r="D4" s="4">
        <v>139932</v>
      </c>
      <c r="E4" s="4">
        <v>79557</v>
      </c>
      <c r="F4" s="4">
        <v>52585</v>
      </c>
      <c r="G4" s="4">
        <v>1321</v>
      </c>
      <c r="H4" s="5">
        <v>701</v>
      </c>
      <c r="I4" s="4">
        <v>4371</v>
      </c>
      <c r="J4" s="4">
        <v>138535</v>
      </c>
      <c r="K4" s="4">
        <v>1397</v>
      </c>
      <c r="L4" s="4">
        <v>61707</v>
      </c>
      <c r="V4" s="8"/>
      <c r="W4" s="8"/>
      <c r="X4" s="8"/>
    </row>
    <row r="5" spans="1:24" ht="23.25" thickBot="1">
      <c r="A5" s="3" t="s">
        <v>31</v>
      </c>
      <c r="B5" s="3"/>
      <c r="C5" s="5">
        <v>252</v>
      </c>
      <c r="D5" s="5">
        <v>241</v>
      </c>
      <c r="E5" s="5">
        <v>113</v>
      </c>
      <c r="F5" s="5">
        <v>96</v>
      </c>
      <c r="G5" s="5">
        <v>9</v>
      </c>
      <c r="H5" s="5">
        <v>2</v>
      </c>
      <c r="I5" s="5">
        <v>15</v>
      </c>
      <c r="J5" s="5">
        <v>235</v>
      </c>
      <c r="K5" s="5">
        <v>6</v>
      </c>
      <c r="L5" s="5">
        <v>11</v>
      </c>
      <c r="T5" t="s">
        <v>2929</v>
      </c>
      <c r="U5">
        <f>SUMIF($A:$A,"합계",D:D)</f>
        <v>139932</v>
      </c>
      <c r="V5">
        <f>SUMIF($A:$A,"합계",E:E)</f>
        <v>79557</v>
      </c>
      <c r="W5">
        <f>SUMIF($A:$A,"합계",F:F)</f>
        <v>52585</v>
      </c>
      <c r="X5">
        <f>SUMIF($A:$A,"합계",G:G)</f>
        <v>1321</v>
      </c>
    </row>
    <row r="6" spans="1:24" ht="23.25" thickBot="1">
      <c r="A6" s="3" t="s">
        <v>32</v>
      </c>
      <c r="B6" s="3"/>
      <c r="C6" s="4">
        <v>14606</v>
      </c>
      <c r="D6" s="4">
        <v>14597</v>
      </c>
      <c r="E6" s="4">
        <v>9002</v>
      </c>
      <c r="F6" s="4">
        <v>4590</v>
      </c>
      <c r="G6" s="5">
        <v>175</v>
      </c>
      <c r="H6" s="5">
        <v>100</v>
      </c>
      <c r="I6" s="5">
        <v>497</v>
      </c>
      <c r="J6" s="4">
        <v>14364</v>
      </c>
      <c r="K6" s="5">
        <v>233</v>
      </c>
      <c r="L6" s="5">
        <v>9</v>
      </c>
      <c r="T6" t="s">
        <v>2930</v>
      </c>
      <c r="U6">
        <f>U5-U7</f>
        <v>85979</v>
      </c>
      <c r="V6">
        <f>V5-V7</f>
        <v>45314</v>
      </c>
      <c r="W6">
        <f>W5-W7</f>
        <v>35482</v>
      </c>
      <c r="X6">
        <f>X5-X7</f>
        <v>870</v>
      </c>
    </row>
    <row r="7" spans="1:24" ht="23.25" thickBot="1">
      <c r="A7" s="3" t="s">
        <v>33</v>
      </c>
      <c r="B7" s="3"/>
      <c r="C7" s="5">
        <v>879</v>
      </c>
      <c r="D7" s="5">
        <v>202</v>
      </c>
      <c r="E7" s="5">
        <v>139</v>
      </c>
      <c r="F7" s="5">
        <v>58</v>
      </c>
      <c r="G7" s="5">
        <v>1</v>
      </c>
      <c r="H7" s="5">
        <v>2</v>
      </c>
      <c r="I7" s="5">
        <v>2</v>
      </c>
      <c r="J7" s="5">
        <v>202</v>
      </c>
      <c r="K7" s="5">
        <v>0</v>
      </c>
      <c r="L7" s="5">
        <v>677</v>
      </c>
      <c r="T7" t="s">
        <v>2931</v>
      </c>
      <c r="U7">
        <f>U11+U10+U9</f>
        <v>53953</v>
      </c>
      <c r="V7">
        <f>V11+V10+V9</f>
        <v>34243</v>
      </c>
      <c r="W7">
        <f>W11+W10+W9</f>
        <v>17103</v>
      </c>
      <c r="X7">
        <f>X11+X10+X9</f>
        <v>451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7</v>
      </c>
      <c r="F8" s="5">
        <v>1</v>
      </c>
      <c r="G8" s="5">
        <v>0</v>
      </c>
      <c r="H8" s="5">
        <v>0</v>
      </c>
      <c r="I8" s="5">
        <v>0</v>
      </c>
      <c r="J8" s="5">
        <v>8</v>
      </c>
      <c r="K8" s="5">
        <v>0</v>
      </c>
      <c r="L8" s="5">
        <v>-8</v>
      </c>
      <c r="V8" s="8"/>
      <c r="W8" s="8"/>
      <c r="X8" s="8"/>
    </row>
    <row r="9" spans="1:24" ht="17.25" thickBot="1">
      <c r="A9" s="3" t="s">
        <v>7441</v>
      </c>
      <c r="B9" s="3" t="s">
        <v>36</v>
      </c>
      <c r="C9" s="4">
        <v>14928</v>
      </c>
      <c r="D9" s="4">
        <v>9926</v>
      </c>
      <c r="E9" s="4">
        <v>5305</v>
      </c>
      <c r="F9" s="4">
        <v>4007</v>
      </c>
      <c r="G9" s="5">
        <v>107</v>
      </c>
      <c r="H9" s="5">
        <v>85</v>
      </c>
      <c r="I9" s="5">
        <v>322</v>
      </c>
      <c r="J9" s="4">
        <v>9826</v>
      </c>
      <c r="K9" s="5">
        <v>100</v>
      </c>
      <c r="L9" s="4">
        <v>5002</v>
      </c>
      <c r="T9" t="s">
        <v>2934</v>
      </c>
      <c r="U9">
        <f>SUMIF($A:$A,"거소·선상투표",D:D)+SUMIF($A:$A,"국외부재자투표",D:D)+SUMIF($A:$A,"국외부재자투표(공관)",D:D)</f>
        <v>451</v>
      </c>
      <c r="V9">
        <f t="shared" ref="V9:X11" si="1">SUMIF($A:$A,"거소·선상투표",E:E)+SUMIF($A:$A,"국외부재자투표",E:E)+SUMIF($A:$A,"국외부재자투표(공관)",E:E)</f>
        <v>259</v>
      </c>
      <c r="W9">
        <f t="shared" si="1"/>
        <v>155</v>
      </c>
      <c r="X9">
        <f t="shared" si="1"/>
        <v>10</v>
      </c>
    </row>
    <row r="10" spans="1:24" ht="23.25" thickBot="1">
      <c r="A10" s="3"/>
      <c r="B10" s="3" t="s">
        <v>37</v>
      </c>
      <c r="C10" s="4">
        <v>3445</v>
      </c>
      <c r="D10" s="4">
        <v>3445</v>
      </c>
      <c r="E10" s="4">
        <v>2076</v>
      </c>
      <c r="F10" s="4">
        <v>1209</v>
      </c>
      <c r="G10" s="5">
        <v>30</v>
      </c>
      <c r="H10" s="5">
        <v>19</v>
      </c>
      <c r="I10" s="5">
        <v>85</v>
      </c>
      <c r="J10" s="4">
        <v>3419</v>
      </c>
      <c r="K10" s="5">
        <v>26</v>
      </c>
      <c r="L10" s="5">
        <v>0</v>
      </c>
      <c r="T10" t="s">
        <v>2932</v>
      </c>
      <c r="U10">
        <f>SUMIF($B:$B,"관내사전투표",D:D)</f>
        <v>38905</v>
      </c>
      <c r="V10">
        <f t="shared" ref="V10:X12" si="2">SUMIF($B:$B,"관내사전투표",E:E)</f>
        <v>24982</v>
      </c>
      <c r="W10">
        <f t="shared" si="2"/>
        <v>12358</v>
      </c>
      <c r="X10">
        <f t="shared" si="2"/>
        <v>266</v>
      </c>
    </row>
    <row r="11" spans="1:24" ht="23.25" thickBot="1">
      <c r="A11" s="3"/>
      <c r="B11" s="3" t="s">
        <v>7440</v>
      </c>
      <c r="C11" s="4">
        <v>1749</v>
      </c>
      <c r="D11" s="5">
        <v>930</v>
      </c>
      <c r="E11" s="5">
        <v>473</v>
      </c>
      <c r="F11" s="5">
        <v>368</v>
      </c>
      <c r="G11" s="5">
        <v>17</v>
      </c>
      <c r="H11" s="5">
        <v>15</v>
      </c>
      <c r="I11" s="5">
        <v>41</v>
      </c>
      <c r="J11" s="5">
        <v>914</v>
      </c>
      <c r="K11" s="5">
        <v>16</v>
      </c>
      <c r="L11" s="5">
        <v>819</v>
      </c>
      <c r="T11" t="s">
        <v>2933</v>
      </c>
      <c r="U11">
        <f>SUMIF($A:$A,"관외사전투표",D:D)</f>
        <v>14597</v>
      </c>
      <c r="V11">
        <f t="shared" ref="V11:X13" si="3">SUMIF($A:$A,"관외사전투표",E:E)</f>
        <v>9002</v>
      </c>
      <c r="W11">
        <f t="shared" si="3"/>
        <v>4590</v>
      </c>
      <c r="X11">
        <f t="shared" si="3"/>
        <v>175</v>
      </c>
    </row>
    <row r="12" spans="1:24" ht="23.25" thickBot="1">
      <c r="A12" s="3"/>
      <c r="B12" s="3" t="s">
        <v>7439</v>
      </c>
      <c r="C12" s="4">
        <v>2345</v>
      </c>
      <c r="D12" s="4">
        <v>1507</v>
      </c>
      <c r="E12" s="5">
        <v>686</v>
      </c>
      <c r="F12" s="5">
        <v>730</v>
      </c>
      <c r="G12" s="5">
        <v>20</v>
      </c>
      <c r="H12" s="5">
        <v>11</v>
      </c>
      <c r="I12" s="5">
        <v>49</v>
      </c>
      <c r="J12" s="4">
        <v>1496</v>
      </c>
      <c r="K12" s="5">
        <v>11</v>
      </c>
      <c r="L12" s="5">
        <v>838</v>
      </c>
    </row>
    <row r="13" spans="1:24" ht="23.25" thickBot="1">
      <c r="A13" s="3"/>
      <c r="B13" s="3" t="s">
        <v>7438</v>
      </c>
      <c r="C13" s="4">
        <v>1801</v>
      </c>
      <c r="D13" s="4">
        <v>1147</v>
      </c>
      <c r="E13" s="5">
        <v>627</v>
      </c>
      <c r="F13" s="5">
        <v>456</v>
      </c>
      <c r="G13" s="5">
        <v>9</v>
      </c>
      <c r="H13" s="5">
        <v>8</v>
      </c>
      <c r="I13" s="5">
        <v>41</v>
      </c>
      <c r="J13" s="4">
        <v>1141</v>
      </c>
      <c r="K13" s="5">
        <v>6</v>
      </c>
      <c r="L13" s="5">
        <v>654</v>
      </c>
    </row>
    <row r="14" spans="1:24" ht="23.25" thickBot="1">
      <c r="A14" s="3"/>
      <c r="B14" s="3" t="s">
        <v>7437</v>
      </c>
      <c r="C14" s="4">
        <v>2244</v>
      </c>
      <c r="D14" s="4">
        <v>1328</v>
      </c>
      <c r="E14" s="5">
        <v>728</v>
      </c>
      <c r="F14" s="5">
        <v>532</v>
      </c>
      <c r="G14" s="5">
        <v>13</v>
      </c>
      <c r="H14" s="5">
        <v>5</v>
      </c>
      <c r="I14" s="5">
        <v>37</v>
      </c>
      <c r="J14" s="4">
        <v>1315</v>
      </c>
      <c r="K14" s="5">
        <v>13</v>
      </c>
      <c r="L14" s="5">
        <v>916</v>
      </c>
      <c r="U14" s="8"/>
      <c r="V14" s="8"/>
      <c r="W14" s="8"/>
      <c r="X14" s="8"/>
    </row>
    <row r="15" spans="1:24" ht="23.25" thickBot="1">
      <c r="A15" s="3"/>
      <c r="B15" s="3" t="s">
        <v>7436</v>
      </c>
      <c r="C15" s="4">
        <v>1586</v>
      </c>
      <c r="D15" s="5">
        <v>781</v>
      </c>
      <c r="E15" s="5">
        <v>357</v>
      </c>
      <c r="F15" s="5">
        <v>342</v>
      </c>
      <c r="G15" s="5">
        <v>12</v>
      </c>
      <c r="H15" s="5">
        <v>15</v>
      </c>
      <c r="I15" s="5">
        <v>34</v>
      </c>
      <c r="J15" s="5">
        <v>760</v>
      </c>
      <c r="K15" s="5">
        <v>21</v>
      </c>
      <c r="L15" s="5">
        <v>805</v>
      </c>
      <c r="U15" s="8"/>
      <c r="V15" s="8"/>
      <c r="W15" s="8"/>
      <c r="X15" s="8"/>
    </row>
    <row r="16" spans="1:24" ht="23.25" thickBot="1">
      <c r="A16" s="3"/>
      <c r="B16" s="3" t="s">
        <v>7435</v>
      </c>
      <c r="C16" s="4">
        <v>1758</v>
      </c>
      <c r="D16" s="5">
        <v>788</v>
      </c>
      <c r="E16" s="5">
        <v>358</v>
      </c>
      <c r="F16" s="5">
        <v>370</v>
      </c>
      <c r="G16" s="5">
        <v>6</v>
      </c>
      <c r="H16" s="5">
        <v>12</v>
      </c>
      <c r="I16" s="5">
        <v>35</v>
      </c>
      <c r="J16" s="5">
        <v>781</v>
      </c>
      <c r="K16" s="5">
        <v>7</v>
      </c>
      <c r="L16" s="5">
        <v>970</v>
      </c>
    </row>
    <row r="17" spans="1:12" ht="17.25" thickBot="1">
      <c r="A17" s="3" t="s">
        <v>7434</v>
      </c>
      <c r="B17" s="3" t="s">
        <v>36</v>
      </c>
      <c r="C17" s="4">
        <v>12571</v>
      </c>
      <c r="D17" s="4">
        <v>8011</v>
      </c>
      <c r="E17" s="4">
        <v>4367</v>
      </c>
      <c r="F17" s="4">
        <v>3123</v>
      </c>
      <c r="G17" s="5">
        <v>89</v>
      </c>
      <c r="H17" s="5">
        <v>60</v>
      </c>
      <c r="I17" s="5">
        <v>293</v>
      </c>
      <c r="J17" s="4">
        <v>7932</v>
      </c>
      <c r="K17" s="5">
        <v>79</v>
      </c>
      <c r="L17" s="4">
        <v>4560</v>
      </c>
    </row>
    <row r="18" spans="1:12" ht="23.25" thickBot="1">
      <c r="A18" s="3"/>
      <c r="B18" s="3" t="s">
        <v>37</v>
      </c>
      <c r="C18" s="4">
        <v>3008</v>
      </c>
      <c r="D18" s="4">
        <v>3008</v>
      </c>
      <c r="E18" s="4">
        <v>1855</v>
      </c>
      <c r="F18" s="4">
        <v>1018</v>
      </c>
      <c r="G18" s="5">
        <v>23</v>
      </c>
      <c r="H18" s="5">
        <v>18</v>
      </c>
      <c r="I18" s="5">
        <v>80</v>
      </c>
      <c r="J18" s="4">
        <v>2994</v>
      </c>
      <c r="K18" s="5">
        <v>14</v>
      </c>
      <c r="L18" s="5">
        <v>0</v>
      </c>
    </row>
    <row r="19" spans="1:12" ht="23.25" thickBot="1">
      <c r="A19" s="3"/>
      <c r="B19" s="3" t="s">
        <v>7433</v>
      </c>
      <c r="C19" s="4">
        <v>2729</v>
      </c>
      <c r="D19" s="4">
        <v>1255</v>
      </c>
      <c r="E19" s="5">
        <v>624</v>
      </c>
      <c r="F19" s="5">
        <v>535</v>
      </c>
      <c r="G19" s="5">
        <v>18</v>
      </c>
      <c r="H19" s="5">
        <v>15</v>
      </c>
      <c r="I19" s="5">
        <v>38</v>
      </c>
      <c r="J19" s="4">
        <v>1230</v>
      </c>
      <c r="K19" s="5">
        <v>25</v>
      </c>
      <c r="L19" s="4">
        <v>1474</v>
      </c>
    </row>
    <row r="20" spans="1:12" ht="23.25" thickBot="1">
      <c r="A20" s="3"/>
      <c r="B20" s="3" t="s">
        <v>7432</v>
      </c>
      <c r="C20" s="4">
        <v>2523</v>
      </c>
      <c r="D20" s="4">
        <v>1147</v>
      </c>
      <c r="E20" s="5">
        <v>531</v>
      </c>
      <c r="F20" s="5">
        <v>494</v>
      </c>
      <c r="G20" s="5">
        <v>16</v>
      </c>
      <c r="H20" s="5">
        <v>9</v>
      </c>
      <c r="I20" s="5">
        <v>79</v>
      </c>
      <c r="J20" s="4">
        <v>1129</v>
      </c>
      <c r="K20" s="5">
        <v>18</v>
      </c>
      <c r="L20" s="4">
        <v>1376</v>
      </c>
    </row>
    <row r="21" spans="1:12" ht="23.25" thickBot="1">
      <c r="A21" s="3"/>
      <c r="B21" s="3" t="s">
        <v>7431</v>
      </c>
      <c r="C21" s="4">
        <v>2607</v>
      </c>
      <c r="D21" s="4">
        <v>1547</v>
      </c>
      <c r="E21" s="5">
        <v>765</v>
      </c>
      <c r="F21" s="5">
        <v>678</v>
      </c>
      <c r="G21" s="5">
        <v>18</v>
      </c>
      <c r="H21" s="5">
        <v>14</v>
      </c>
      <c r="I21" s="5">
        <v>60</v>
      </c>
      <c r="J21" s="4">
        <v>1535</v>
      </c>
      <c r="K21" s="5">
        <v>12</v>
      </c>
      <c r="L21" s="4">
        <v>1060</v>
      </c>
    </row>
    <row r="22" spans="1:12" ht="23.25" thickBot="1">
      <c r="A22" s="3"/>
      <c r="B22" s="3" t="s">
        <v>7430</v>
      </c>
      <c r="C22" s="4">
        <v>1704</v>
      </c>
      <c r="D22" s="4">
        <v>1054</v>
      </c>
      <c r="E22" s="5">
        <v>592</v>
      </c>
      <c r="F22" s="5">
        <v>398</v>
      </c>
      <c r="G22" s="5">
        <v>14</v>
      </c>
      <c r="H22" s="5">
        <v>4</v>
      </c>
      <c r="I22" s="5">
        <v>36</v>
      </c>
      <c r="J22" s="4">
        <v>1044</v>
      </c>
      <c r="K22" s="5">
        <v>10</v>
      </c>
      <c r="L22" s="5">
        <v>650</v>
      </c>
    </row>
    <row r="23" spans="1:12" ht="17.25" thickBot="1">
      <c r="A23" s="3" t="s">
        <v>7429</v>
      </c>
      <c r="B23" s="3" t="s">
        <v>36</v>
      </c>
      <c r="C23" s="4">
        <v>27439</v>
      </c>
      <c r="D23" s="4">
        <v>18127</v>
      </c>
      <c r="E23" s="4">
        <v>10191</v>
      </c>
      <c r="F23" s="4">
        <v>6832</v>
      </c>
      <c r="G23" s="5">
        <v>203</v>
      </c>
      <c r="H23" s="5">
        <v>81</v>
      </c>
      <c r="I23" s="5">
        <v>620</v>
      </c>
      <c r="J23" s="4">
        <v>17927</v>
      </c>
      <c r="K23" s="5">
        <v>200</v>
      </c>
      <c r="L23" s="4">
        <v>9312</v>
      </c>
    </row>
    <row r="24" spans="1:12" ht="23.25" thickBot="1">
      <c r="A24" s="3"/>
      <c r="B24" s="3" t="s">
        <v>37</v>
      </c>
      <c r="C24" s="4">
        <v>5773</v>
      </c>
      <c r="D24" s="4">
        <v>5771</v>
      </c>
      <c r="E24" s="4">
        <v>3650</v>
      </c>
      <c r="F24" s="4">
        <v>1869</v>
      </c>
      <c r="G24" s="5">
        <v>57</v>
      </c>
      <c r="H24" s="5">
        <v>13</v>
      </c>
      <c r="I24" s="5">
        <v>138</v>
      </c>
      <c r="J24" s="4">
        <v>5727</v>
      </c>
      <c r="K24" s="5">
        <v>44</v>
      </c>
      <c r="L24" s="5">
        <v>2</v>
      </c>
    </row>
    <row r="25" spans="1:12" ht="23.25" thickBot="1">
      <c r="A25" s="3"/>
      <c r="B25" s="3" t="s">
        <v>7428</v>
      </c>
      <c r="C25" s="4">
        <v>3796</v>
      </c>
      <c r="D25" s="4">
        <v>2558</v>
      </c>
      <c r="E25" s="4">
        <v>1336</v>
      </c>
      <c r="F25" s="4">
        <v>1075</v>
      </c>
      <c r="G25" s="5">
        <v>32</v>
      </c>
      <c r="H25" s="5">
        <v>6</v>
      </c>
      <c r="I25" s="5">
        <v>91</v>
      </c>
      <c r="J25" s="4">
        <v>2540</v>
      </c>
      <c r="K25" s="5">
        <v>18</v>
      </c>
      <c r="L25" s="4">
        <v>1238</v>
      </c>
    </row>
    <row r="26" spans="1:12" ht="23.25" thickBot="1">
      <c r="A26" s="3"/>
      <c r="B26" s="3" t="s">
        <v>7427</v>
      </c>
      <c r="C26" s="4">
        <v>3213</v>
      </c>
      <c r="D26" s="4">
        <v>1733</v>
      </c>
      <c r="E26" s="5">
        <v>957</v>
      </c>
      <c r="F26" s="5">
        <v>676</v>
      </c>
      <c r="G26" s="5">
        <v>18</v>
      </c>
      <c r="H26" s="5">
        <v>12</v>
      </c>
      <c r="I26" s="5">
        <v>57</v>
      </c>
      <c r="J26" s="4">
        <v>1720</v>
      </c>
      <c r="K26" s="5">
        <v>13</v>
      </c>
      <c r="L26" s="4">
        <v>1480</v>
      </c>
    </row>
    <row r="27" spans="1:12" ht="23.25" thickBot="1">
      <c r="A27" s="3"/>
      <c r="B27" s="3" t="s">
        <v>7426</v>
      </c>
      <c r="C27" s="4">
        <v>3087</v>
      </c>
      <c r="D27" s="4">
        <v>1766</v>
      </c>
      <c r="E27" s="5">
        <v>952</v>
      </c>
      <c r="F27" s="5">
        <v>689</v>
      </c>
      <c r="G27" s="5">
        <v>20</v>
      </c>
      <c r="H27" s="5">
        <v>8</v>
      </c>
      <c r="I27" s="5">
        <v>75</v>
      </c>
      <c r="J27" s="4">
        <v>1744</v>
      </c>
      <c r="K27" s="5">
        <v>22</v>
      </c>
      <c r="L27" s="4">
        <v>1321</v>
      </c>
    </row>
    <row r="28" spans="1:12" ht="23.25" thickBot="1">
      <c r="A28" s="3"/>
      <c r="B28" s="3" t="s">
        <v>7425</v>
      </c>
      <c r="C28" s="4">
        <v>3187</v>
      </c>
      <c r="D28" s="4">
        <v>1806</v>
      </c>
      <c r="E28" s="5">
        <v>944</v>
      </c>
      <c r="F28" s="5">
        <v>726</v>
      </c>
      <c r="G28" s="5">
        <v>22</v>
      </c>
      <c r="H28" s="5">
        <v>7</v>
      </c>
      <c r="I28" s="5">
        <v>84</v>
      </c>
      <c r="J28" s="4">
        <v>1783</v>
      </c>
      <c r="K28" s="5">
        <v>23</v>
      </c>
      <c r="L28" s="4">
        <v>1381</v>
      </c>
    </row>
    <row r="29" spans="1:12" ht="23.25" thickBot="1">
      <c r="A29" s="3"/>
      <c r="B29" s="3" t="s">
        <v>7424</v>
      </c>
      <c r="C29" s="4">
        <v>3047</v>
      </c>
      <c r="D29" s="4">
        <v>1666</v>
      </c>
      <c r="E29" s="5">
        <v>848</v>
      </c>
      <c r="F29" s="5">
        <v>690</v>
      </c>
      <c r="G29" s="5">
        <v>19</v>
      </c>
      <c r="H29" s="5">
        <v>15</v>
      </c>
      <c r="I29" s="5">
        <v>74</v>
      </c>
      <c r="J29" s="4">
        <v>1646</v>
      </c>
      <c r="K29" s="5">
        <v>20</v>
      </c>
      <c r="L29" s="4">
        <v>1381</v>
      </c>
    </row>
    <row r="30" spans="1:12" ht="23.25" thickBot="1">
      <c r="A30" s="3"/>
      <c r="B30" s="3" t="s">
        <v>7423</v>
      </c>
      <c r="C30" s="4">
        <v>2928</v>
      </c>
      <c r="D30" s="4">
        <v>1768</v>
      </c>
      <c r="E30" s="5">
        <v>893</v>
      </c>
      <c r="F30" s="5">
        <v>764</v>
      </c>
      <c r="G30" s="5">
        <v>18</v>
      </c>
      <c r="H30" s="5">
        <v>9</v>
      </c>
      <c r="I30" s="5">
        <v>58</v>
      </c>
      <c r="J30" s="4">
        <v>1742</v>
      </c>
      <c r="K30" s="5">
        <v>26</v>
      </c>
      <c r="L30" s="4">
        <v>1160</v>
      </c>
    </row>
    <row r="31" spans="1:12" ht="23.25" thickBot="1">
      <c r="A31" s="3"/>
      <c r="B31" s="3" t="s">
        <v>7422</v>
      </c>
      <c r="C31" s="4">
        <v>2408</v>
      </c>
      <c r="D31" s="4">
        <v>1059</v>
      </c>
      <c r="E31" s="5">
        <v>611</v>
      </c>
      <c r="F31" s="5">
        <v>343</v>
      </c>
      <c r="G31" s="5">
        <v>17</v>
      </c>
      <c r="H31" s="5">
        <v>11</v>
      </c>
      <c r="I31" s="5">
        <v>43</v>
      </c>
      <c r="J31" s="4">
        <v>1025</v>
      </c>
      <c r="K31" s="5">
        <v>34</v>
      </c>
      <c r="L31" s="4">
        <v>1349</v>
      </c>
    </row>
    <row r="32" spans="1:12" ht="17.25" thickBot="1">
      <c r="A32" s="3" t="s">
        <v>7421</v>
      </c>
      <c r="B32" s="3" t="s">
        <v>36</v>
      </c>
      <c r="C32" s="4">
        <v>17762</v>
      </c>
      <c r="D32" s="4">
        <v>10613</v>
      </c>
      <c r="E32" s="4">
        <v>5869</v>
      </c>
      <c r="F32" s="4">
        <v>4027</v>
      </c>
      <c r="G32" s="5">
        <v>118</v>
      </c>
      <c r="H32" s="5">
        <v>71</v>
      </c>
      <c r="I32" s="5">
        <v>410</v>
      </c>
      <c r="J32" s="4">
        <v>10495</v>
      </c>
      <c r="K32" s="5">
        <v>118</v>
      </c>
      <c r="L32" s="4">
        <v>7149</v>
      </c>
    </row>
    <row r="33" spans="1:12" ht="23.25" thickBot="1">
      <c r="A33" s="3"/>
      <c r="B33" s="3" t="s">
        <v>37</v>
      </c>
      <c r="C33" s="4">
        <v>3600</v>
      </c>
      <c r="D33" s="4">
        <v>3600</v>
      </c>
      <c r="E33" s="4">
        <v>2256</v>
      </c>
      <c r="F33" s="4">
        <v>1146</v>
      </c>
      <c r="G33" s="5">
        <v>35</v>
      </c>
      <c r="H33" s="5">
        <v>19</v>
      </c>
      <c r="I33" s="5">
        <v>115</v>
      </c>
      <c r="J33" s="4">
        <v>3571</v>
      </c>
      <c r="K33" s="5">
        <v>29</v>
      </c>
      <c r="L33" s="5">
        <v>0</v>
      </c>
    </row>
    <row r="34" spans="1:12" ht="23.25" thickBot="1">
      <c r="A34" s="3"/>
      <c r="B34" s="3" t="s">
        <v>7420</v>
      </c>
      <c r="C34" s="4">
        <v>2762</v>
      </c>
      <c r="D34" s="4">
        <v>1172</v>
      </c>
      <c r="E34" s="5">
        <v>565</v>
      </c>
      <c r="F34" s="5">
        <v>508</v>
      </c>
      <c r="G34" s="5">
        <v>18</v>
      </c>
      <c r="H34" s="5">
        <v>17</v>
      </c>
      <c r="I34" s="5">
        <v>48</v>
      </c>
      <c r="J34" s="4">
        <v>1156</v>
      </c>
      <c r="K34" s="5">
        <v>16</v>
      </c>
      <c r="L34" s="4">
        <v>1590</v>
      </c>
    </row>
    <row r="35" spans="1:12" ht="23.25" thickBot="1">
      <c r="A35" s="3"/>
      <c r="B35" s="3" t="s">
        <v>7419</v>
      </c>
      <c r="C35" s="4">
        <v>2766</v>
      </c>
      <c r="D35" s="4">
        <v>1470</v>
      </c>
      <c r="E35" s="5">
        <v>829</v>
      </c>
      <c r="F35" s="5">
        <v>533</v>
      </c>
      <c r="G35" s="5">
        <v>18</v>
      </c>
      <c r="H35" s="5">
        <v>14</v>
      </c>
      <c r="I35" s="5">
        <v>61</v>
      </c>
      <c r="J35" s="4">
        <v>1455</v>
      </c>
      <c r="K35" s="5">
        <v>15</v>
      </c>
      <c r="L35" s="4">
        <v>1296</v>
      </c>
    </row>
    <row r="36" spans="1:12" ht="23.25" thickBot="1">
      <c r="A36" s="3"/>
      <c r="B36" s="3" t="s">
        <v>7418</v>
      </c>
      <c r="C36" s="4">
        <v>2559</v>
      </c>
      <c r="D36" s="4">
        <v>1120</v>
      </c>
      <c r="E36" s="5">
        <v>542</v>
      </c>
      <c r="F36" s="5">
        <v>486</v>
      </c>
      <c r="G36" s="5">
        <v>13</v>
      </c>
      <c r="H36" s="5">
        <v>11</v>
      </c>
      <c r="I36" s="5">
        <v>59</v>
      </c>
      <c r="J36" s="4">
        <v>1111</v>
      </c>
      <c r="K36" s="5">
        <v>9</v>
      </c>
      <c r="L36" s="4">
        <v>1439</v>
      </c>
    </row>
    <row r="37" spans="1:12" ht="23.25" thickBot="1">
      <c r="A37" s="3"/>
      <c r="B37" s="3" t="s">
        <v>7417</v>
      </c>
      <c r="C37" s="4">
        <v>2967</v>
      </c>
      <c r="D37" s="4">
        <v>1545</v>
      </c>
      <c r="E37" s="5">
        <v>850</v>
      </c>
      <c r="F37" s="5">
        <v>595</v>
      </c>
      <c r="G37" s="5">
        <v>16</v>
      </c>
      <c r="H37" s="5">
        <v>7</v>
      </c>
      <c r="I37" s="5">
        <v>56</v>
      </c>
      <c r="J37" s="4">
        <v>1524</v>
      </c>
      <c r="K37" s="5">
        <v>21</v>
      </c>
      <c r="L37" s="4">
        <v>1422</v>
      </c>
    </row>
    <row r="38" spans="1:12" ht="23.25" thickBot="1">
      <c r="A38" s="3"/>
      <c r="B38" s="3" t="s">
        <v>7416</v>
      </c>
      <c r="C38" s="4">
        <v>3108</v>
      </c>
      <c r="D38" s="4">
        <v>1706</v>
      </c>
      <c r="E38" s="5">
        <v>827</v>
      </c>
      <c r="F38" s="5">
        <v>759</v>
      </c>
      <c r="G38" s="5">
        <v>18</v>
      </c>
      <c r="H38" s="5">
        <v>3</v>
      </c>
      <c r="I38" s="5">
        <v>71</v>
      </c>
      <c r="J38" s="4">
        <v>1678</v>
      </c>
      <c r="K38" s="5">
        <v>28</v>
      </c>
      <c r="L38" s="4">
        <v>1402</v>
      </c>
    </row>
    <row r="39" spans="1:12" ht="17.25" thickBot="1">
      <c r="A39" s="3" t="s">
        <v>7415</v>
      </c>
      <c r="B39" s="3" t="s">
        <v>36</v>
      </c>
      <c r="C39" s="4">
        <v>28606</v>
      </c>
      <c r="D39" s="4">
        <v>17966</v>
      </c>
      <c r="E39" s="4">
        <v>10078</v>
      </c>
      <c r="F39" s="4">
        <v>7009</v>
      </c>
      <c r="G39" s="5">
        <v>138</v>
      </c>
      <c r="H39" s="5">
        <v>90</v>
      </c>
      <c r="I39" s="5">
        <v>497</v>
      </c>
      <c r="J39" s="4">
        <v>17812</v>
      </c>
      <c r="K39" s="5">
        <v>154</v>
      </c>
      <c r="L39" s="4">
        <v>10640</v>
      </c>
    </row>
    <row r="40" spans="1:12" ht="23.25" thickBot="1">
      <c r="A40" s="3"/>
      <c r="B40" s="3" t="s">
        <v>37</v>
      </c>
      <c r="C40" s="4">
        <v>4995</v>
      </c>
      <c r="D40" s="4">
        <v>4995</v>
      </c>
      <c r="E40" s="4">
        <v>3201</v>
      </c>
      <c r="F40" s="4">
        <v>1602</v>
      </c>
      <c r="G40" s="5">
        <v>25</v>
      </c>
      <c r="H40" s="5">
        <v>22</v>
      </c>
      <c r="I40" s="5">
        <v>108</v>
      </c>
      <c r="J40" s="4">
        <v>4958</v>
      </c>
      <c r="K40" s="5">
        <v>37</v>
      </c>
      <c r="L40" s="5">
        <v>0</v>
      </c>
    </row>
    <row r="41" spans="1:12" ht="17.25" thickBot="1">
      <c r="A41" s="3"/>
      <c r="B41" s="3" t="s">
        <v>7414</v>
      </c>
      <c r="C41" s="4">
        <v>3653</v>
      </c>
      <c r="D41" s="4">
        <v>2070</v>
      </c>
      <c r="E41" s="4">
        <v>1261</v>
      </c>
      <c r="F41" s="5">
        <v>691</v>
      </c>
      <c r="G41" s="5">
        <v>22</v>
      </c>
      <c r="H41" s="5">
        <v>12</v>
      </c>
      <c r="I41" s="5">
        <v>69</v>
      </c>
      <c r="J41" s="4">
        <v>2055</v>
      </c>
      <c r="K41" s="5">
        <v>15</v>
      </c>
      <c r="L41" s="4">
        <v>1583</v>
      </c>
    </row>
    <row r="42" spans="1:12" ht="17.25" thickBot="1">
      <c r="A42" s="3"/>
      <c r="B42" s="3" t="s">
        <v>7413</v>
      </c>
      <c r="C42" s="4">
        <v>3245</v>
      </c>
      <c r="D42" s="4">
        <v>1576</v>
      </c>
      <c r="E42" s="5">
        <v>708</v>
      </c>
      <c r="F42" s="5">
        <v>759</v>
      </c>
      <c r="G42" s="5">
        <v>19</v>
      </c>
      <c r="H42" s="5">
        <v>21</v>
      </c>
      <c r="I42" s="5">
        <v>45</v>
      </c>
      <c r="J42" s="4">
        <v>1552</v>
      </c>
      <c r="K42" s="5">
        <v>24</v>
      </c>
      <c r="L42" s="4">
        <v>1669</v>
      </c>
    </row>
    <row r="43" spans="1:12" ht="17.25" thickBot="1">
      <c r="A43" s="3"/>
      <c r="B43" s="3" t="s">
        <v>7412</v>
      </c>
      <c r="C43" s="4">
        <v>4593</v>
      </c>
      <c r="D43" s="4">
        <v>2003</v>
      </c>
      <c r="E43" s="4">
        <v>1079</v>
      </c>
      <c r="F43" s="5">
        <v>765</v>
      </c>
      <c r="G43" s="5">
        <v>19</v>
      </c>
      <c r="H43" s="5">
        <v>11</v>
      </c>
      <c r="I43" s="5">
        <v>99</v>
      </c>
      <c r="J43" s="4">
        <v>1973</v>
      </c>
      <c r="K43" s="5">
        <v>30</v>
      </c>
      <c r="L43" s="4">
        <v>2590</v>
      </c>
    </row>
    <row r="44" spans="1:12" ht="17.25" thickBot="1">
      <c r="A44" s="3"/>
      <c r="B44" s="3" t="s">
        <v>7411</v>
      </c>
      <c r="C44" s="4">
        <v>2102</v>
      </c>
      <c r="D44" s="5">
        <v>938</v>
      </c>
      <c r="E44" s="5">
        <v>527</v>
      </c>
      <c r="F44" s="5">
        <v>352</v>
      </c>
      <c r="G44" s="5">
        <v>15</v>
      </c>
      <c r="H44" s="5">
        <v>4</v>
      </c>
      <c r="I44" s="5">
        <v>24</v>
      </c>
      <c r="J44" s="5">
        <v>922</v>
      </c>
      <c r="K44" s="5">
        <v>16</v>
      </c>
      <c r="L44" s="4">
        <v>1164</v>
      </c>
    </row>
    <row r="45" spans="1:12" ht="17.25" thickBot="1">
      <c r="A45" s="3"/>
      <c r="B45" s="3" t="s">
        <v>7410</v>
      </c>
      <c r="C45" s="4">
        <v>2144</v>
      </c>
      <c r="D45" s="4">
        <v>1302</v>
      </c>
      <c r="E45" s="5">
        <v>706</v>
      </c>
      <c r="F45" s="5">
        <v>539</v>
      </c>
      <c r="G45" s="5">
        <v>7</v>
      </c>
      <c r="H45" s="5">
        <v>5</v>
      </c>
      <c r="I45" s="5">
        <v>36</v>
      </c>
      <c r="J45" s="4">
        <v>1293</v>
      </c>
      <c r="K45" s="5">
        <v>9</v>
      </c>
      <c r="L45" s="5">
        <v>842</v>
      </c>
    </row>
    <row r="46" spans="1:12" ht="17.25" thickBot="1">
      <c r="A46" s="3"/>
      <c r="B46" s="3" t="s">
        <v>7409</v>
      </c>
      <c r="C46" s="4">
        <v>3521</v>
      </c>
      <c r="D46" s="4">
        <v>2157</v>
      </c>
      <c r="E46" s="4">
        <v>1164</v>
      </c>
      <c r="F46" s="5">
        <v>914</v>
      </c>
      <c r="G46" s="5">
        <v>12</v>
      </c>
      <c r="H46" s="5">
        <v>5</v>
      </c>
      <c r="I46" s="5">
        <v>50</v>
      </c>
      <c r="J46" s="4">
        <v>2145</v>
      </c>
      <c r="K46" s="5">
        <v>12</v>
      </c>
      <c r="L46" s="4">
        <v>1364</v>
      </c>
    </row>
    <row r="47" spans="1:12" ht="17.25" thickBot="1">
      <c r="A47" s="3"/>
      <c r="B47" s="3" t="s">
        <v>7408</v>
      </c>
      <c r="C47" s="4">
        <v>4353</v>
      </c>
      <c r="D47" s="4">
        <v>2925</v>
      </c>
      <c r="E47" s="4">
        <v>1432</v>
      </c>
      <c r="F47" s="4">
        <v>1387</v>
      </c>
      <c r="G47" s="5">
        <v>19</v>
      </c>
      <c r="H47" s="5">
        <v>10</v>
      </c>
      <c r="I47" s="5">
        <v>66</v>
      </c>
      <c r="J47" s="4">
        <v>2914</v>
      </c>
      <c r="K47" s="5">
        <v>11</v>
      </c>
      <c r="L47" s="4">
        <v>1428</v>
      </c>
    </row>
    <row r="48" spans="1:12" ht="17.25" thickBot="1">
      <c r="A48" s="3" t="s">
        <v>7407</v>
      </c>
      <c r="B48" s="3" t="s">
        <v>36</v>
      </c>
      <c r="C48" s="4">
        <v>26065</v>
      </c>
      <c r="D48" s="4">
        <v>18280</v>
      </c>
      <c r="E48" s="4">
        <v>11183</v>
      </c>
      <c r="F48" s="4">
        <v>6152</v>
      </c>
      <c r="G48" s="5">
        <v>183</v>
      </c>
      <c r="H48" s="5">
        <v>70</v>
      </c>
      <c r="I48" s="5">
        <v>528</v>
      </c>
      <c r="J48" s="4">
        <v>18116</v>
      </c>
      <c r="K48" s="5">
        <v>164</v>
      </c>
      <c r="L48" s="4">
        <v>7785</v>
      </c>
    </row>
    <row r="49" spans="1:12" ht="23.25" thickBot="1">
      <c r="A49" s="3"/>
      <c r="B49" s="3" t="s">
        <v>37</v>
      </c>
      <c r="C49" s="4">
        <v>5711</v>
      </c>
      <c r="D49" s="4">
        <v>5711</v>
      </c>
      <c r="E49" s="4">
        <v>3925</v>
      </c>
      <c r="F49" s="4">
        <v>1577</v>
      </c>
      <c r="G49" s="5">
        <v>39</v>
      </c>
      <c r="H49" s="5">
        <v>15</v>
      </c>
      <c r="I49" s="5">
        <v>126</v>
      </c>
      <c r="J49" s="4">
        <v>5682</v>
      </c>
      <c r="K49" s="5">
        <v>29</v>
      </c>
      <c r="L49" s="5">
        <v>0</v>
      </c>
    </row>
    <row r="50" spans="1:12" ht="23.25" thickBot="1">
      <c r="A50" s="3"/>
      <c r="B50" s="3" t="s">
        <v>7406</v>
      </c>
      <c r="C50" s="4">
        <v>2990</v>
      </c>
      <c r="D50" s="4">
        <v>1683</v>
      </c>
      <c r="E50" s="4">
        <v>1038</v>
      </c>
      <c r="F50" s="5">
        <v>539</v>
      </c>
      <c r="G50" s="5">
        <v>21</v>
      </c>
      <c r="H50" s="5">
        <v>11</v>
      </c>
      <c r="I50" s="5">
        <v>56</v>
      </c>
      <c r="J50" s="4">
        <v>1665</v>
      </c>
      <c r="K50" s="5">
        <v>18</v>
      </c>
      <c r="L50" s="4">
        <v>1307</v>
      </c>
    </row>
    <row r="51" spans="1:12" ht="23.25" thickBot="1">
      <c r="A51" s="3"/>
      <c r="B51" s="3" t="s">
        <v>7405</v>
      </c>
      <c r="C51" s="4">
        <v>4016</v>
      </c>
      <c r="D51" s="4">
        <v>2324</v>
      </c>
      <c r="E51" s="4">
        <v>1425</v>
      </c>
      <c r="F51" s="5">
        <v>773</v>
      </c>
      <c r="G51" s="5">
        <v>20</v>
      </c>
      <c r="H51" s="5">
        <v>5</v>
      </c>
      <c r="I51" s="5">
        <v>75</v>
      </c>
      <c r="J51" s="4">
        <v>2298</v>
      </c>
      <c r="K51" s="5">
        <v>26</v>
      </c>
      <c r="L51" s="4">
        <v>1692</v>
      </c>
    </row>
    <row r="52" spans="1:12" ht="23.25" thickBot="1">
      <c r="A52" s="3"/>
      <c r="B52" s="3" t="s">
        <v>7404</v>
      </c>
      <c r="C52" s="4">
        <v>3006</v>
      </c>
      <c r="D52" s="4">
        <v>1901</v>
      </c>
      <c r="E52" s="4">
        <v>1054</v>
      </c>
      <c r="F52" s="5">
        <v>746</v>
      </c>
      <c r="G52" s="5">
        <v>24</v>
      </c>
      <c r="H52" s="5">
        <v>9</v>
      </c>
      <c r="I52" s="5">
        <v>51</v>
      </c>
      <c r="J52" s="4">
        <v>1884</v>
      </c>
      <c r="K52" s="5">
        <v>17</v>
      </c>
      <c r="L52" s="4">
        <v>1105</v>
      </c>
    </row>
    <row r="53" spans="1:12" ht="23.25" thickBot="1">
      <c r="A53" s="3"/>
      <c r="B53" s="3" t="s">
        <v>7403</v>
      </c>
      <c r="C53" s="4">
        <v>3306</v>
      </c>
      <c r="D53" s="4">
        <v>2216</v>
      </c>
      <c r="E53" s="4">
        <v>1281</v>
      </c>
      <c r="F53" s="5">
        <v>808</v>
      </c>
      <c r="G53" s="5">
        <v>26</v>
      </c>
      <c r="H53" s="5">
        <v>8</v>
      </c>
      <c r="I53" s="5">
        <v>74</v>
      </c>
      <c r="J53" s="4">
        <v>2197</v>
      </c>
      <c r="K53" s="5">
        <v>19</v>
      </c>
      <c r="L53" s="4">
        <v>1090</v>
      </c>
    </row>
    <row r="54" spans="1:12" ht="23.25" thickBot="1">
      <c r="A54" s="3"/>
      <c r="B54" s="3" t="s">
        <v>7402</v>
      </c>
      <c r="C54" s="4">
        <v>3939</v>
      </c>
      <c r="D54" s="4">
        <v>2507</v>
      </c>
      <c r="E54" s="4">
        <v>1333</v>
      </c>
      <c r="F54" s="4">
        <v>1030</v>
      </c>
      <c r="G54" s="5">
        <v>31</v>
      </c>
      <c r="H54" s="5">
        <v>12</v>
      </c>
      <c r="I54" s="5">
        <v>71</v>
      </c>
      <c r="J54" s="4">
        <v>2477</v>
      </c>
      <c r="K54" s="5">
        <v>30</v>
      </c>
      <c r="L54" s="4">
        <v>1432</v>
      </c>
    </row>
    <row r="55" spans="1:12" ht="23.25" thickBot="1">
      <c r="A55" s="3"/>
      <c r="B55" s="3" t="s">
        <v>7401</v>
      </c>
      <c r="C55" s="4">
        <v>3097</v>
      </c>
      <c r="D55" s="4">
        <v>1938</v>
      </c>
      <c r="E55" s="4">
        <v>1127</v>
      </c>
      <c r="F55" s="5">
        <v>679</v>
      </c>
      <c r="G55" s="5">
        <v>22</v>
      </c>
      <c r="H55" s="5">
        <v>10</v>
      </c>
      <c r="I55" s="5">
        <v>75</v>
      </c>
      <c r="J55" s="4">
        <v>1913</v>
      </c>
      <c r="K55" s="5">
        <v>25</v>
      </c>
      <c r="L55" s="4">
        <v>1159</v>
      </c>
    </row>
    <row r="56" spans="1:12" ht="17.25" thickBot="1">
      <c r="A56" s="3" t="s">
        <v>7400</v>
      </c>
      <c r="B56" s="3" t="s">
        <v>36</v>
      </c>
      <c r="C56" s="4">
        <v>38060</v>
      </c>
      <c r="D56" s="4">
        <v>27468</v>
      </c>
      <c r="E56" s="4">
        <v>15254</v>
      </c>
      <c r="F56" s="4">
        <v>10914</v>
      </c>
      <c r="G56" s="5">
        <v>191</v>
      </c>
      <c r="H56" s="5">
        <v>80</v>
      </c>
      <c r="I56" s="5">
        <v>798</v>
      </c>
      <c r="J56" s="4">
        <v>27237</v>
      </c>
      <c r="K56" s="5">
        <v>231</v>
      </c>
      <c r="L56" s="4">
        <v>10592</v>
      </c>
    </row>
    <row r="57" spans="1:12" ht="23.25" thickBot="1">
      <c r="A57" s="3"/>
      <c r="B57" s="3" t="s">
        <v>37</v>
      </c>
      <c r="C57" s="4">
        <v>7987</v>
      </c>
      <c r="D57" s="4">
        <v>7987</v>
      </c>
      <c r="E57" s="4">
        <v>5184</v>
      </c>
      <c r="F57" s="4">
        <v>2543</v>
      </c>
      <c r="G57" s="5">
        <v>36</v>
      </c>
      <c r="H57" s="5">
        <v>7</v>
      </c>
      <c r="I57" s="5">
        <v>164</v>
      </c>
      <c r="J57" s="4">
        <v>7934</v>
      </c>
      <c r="K57" s="5">
        <v>53</v>
      </c>
      <c r="L57" s="5">
        <v>0</v>
      </c>
    </row>
    <row r="58" spans="1:12" ht="23.25" thickBot="1">
      <c r="A58" s="3"/>
      <c r="B58" s="3" t="s">
        <v>7399</v>
      </c>
      <c r="C58" s="4">
        <v>3203</v>
      </c>
      <c r="D58" s="4">
        <v>1801</v>
      </c>
      <c r="E58" s="5">
        <v>992</v>
      </c>
      <c r="F58" s="5">
        <v>693</v>
      </c>
      <c r="G58" s="5">
        <v>9</v>
      </c>
      <c r="H58" s="5">
        <v>12</v>
      </c>
      <c r="I58" s="5">
        <v>67</v>
      </c>
      <c r="J58" s="4">
        <v>1773</v>
      </c>
      <c r="K58" s="5">
        <v>28</v>
      </c>
      <c r="L58" s="4">
        <v>1402</v>
      </c>
    </row>
    <row r="59" spans="1:12" ht="23.25" thickBot="1">
      <c r="A59" s="3"/>
      <c r="B59" s="3" t="s">
        <v>7398</v>
      </c>
      <c r="C59" s="4">
        <v>2701</v>
      </c>
      <c r="D59" s="4">
        <v>1804</v>
      </c>
      <c r="E59" s="4">
        <v>1071</v>
      </c>
      <c r="F59" s="5">
        <v>658</v>
      </c>
      <c r="G59" s="5">
        <v>16</v>
      </c>
      <c r="H59" s="5">
        <v>10</v>
      </c>
      <c r="I59" s="5">
        <v>43</v>
      </c>
      <c r="J59" s="4">
        <v>1798</v>
      </c>
      <c r="K59" s="5">
        <v>6</v>
      </c>
      <c r="L59" s="5">
        <v>897</v>
      </c>
    </row>
    <row r="60" spans="1:12" ht="23.25" thickBot="1">
      <c r="A60" s="3"/>
      <c r="B60" s="3" t="s">
        <v>7397</v>
      </c>
      <c r="C60" s="4">
        <v>2992</v>
      </c>
      <c r="D60" s="4">
        <v>1722</v>
      </c>
      <c r="E60" s="5">
        <v>861</v>
      </c>
      <c r="F60" s="5">
        <v>753</v>
      </c>
      <c r="G60" s="5">
        <v>16</v>
      </c>
      <c r="H60" s="5">
        <v>8</v>
      </c>
      <c r="I60" s="5">
        <v>65</v>
      </c>
      <c r="J60" s="4">
        <v>1703</v>
      </c>
      <c r="K60" s="5">
        <v>19</v>
      </c>
      <c r="L60" s="4">
        <v>1270</v>
      </c>
    </row>
    <row r="61" spans="1:12" ht="23.25" thickBot="1">
      <c r="A61" s="3"/>
      <c r="B61" s="3" t="s">
        <v>7396</v>
      </c>
      <c r="C61" s="4">
        <v>2873</v>
      </c>
      <c r="D61" s="4">
        <v>2093</v>
      </c>
      <c r="E61" s="4">
        <v>1067</v>
      </c>
      <c r="F61" s="5">
        <v>943</v>
      </c>
      <c r="G61" s="5">
        <v>10</v>
      </c>
      <c r="H61" s="5">
        <v>4</v>
      </c>
      <c r="I61" s="5">
        <v>56</v>
      </c>
      <c r="J61" s="4">
        <v>2080</v>
      </c>
      <c r="K61" s="5">
        <v>13</v>
      </c>
      <c r="L61" s="5">
        <v>780</v>
      </c>
    </row>
    <row r="62" spans="1:12" ht="23.25" thickBot="1">
      <c r="A62" s="3"/>
      <c r="B62" s="3" t="s">
        <v>7395</v>
      </c>
      <c r="C62" s="4">
        <v>3587</v>
      </c>
      <c r="D62" s="4">
        <v>2516</v>
      </c>
      <c r="E62" s="4">
        <v>1244</v>
      </c>
      <c r="F62" s="4">
        <v>1155</v>
      </c>
      <c r="G62" s="5">
        <v>13</v>
      </c>
      <c r="H62" s="5">
        <v>3</v>
      </c>
      <c r="I62" s="5">
        <v>83</v>
      </c>
      <c r="J62" s="4">
        <v>2498</v>
      </c>
      <c r="K62" s="5">
        <v>18</v>
      </c>
      <c r="L62" s="4">
        <v>1071</v>
      </c>
    </row>
    <row r="63" spans="1:12" ht="23.25" thickBot="1">
      <c r="A63" s="3"/>
      <c r="B63" s="3" t="s">
        <v>7394</v>
      </c>
      <c r="C63" s="4">
        <v>3505</v>
      </c>
      <c r="D63" s="4">
        <v>1910</v>
      </c>
      <c r="E63" s="5">
        <v>916</v>
      </c>
      <c r="F63" s="5">
        <v>867</v>
      </c>
      <c r="G63" s="5">
        <v>21</v>
      </c>
      <c r="H63" s="5">
        <v>9</v>
      </c>
      <c r="I63" s="5">
        <v>69</v>
      </c>
      <c r="J63" s="4">
        <v>1882</v>
      </c>
      <c r="K63" s="5">
        <v>28</v>
      </c>
      <c r="L63" s="4">
        <v>1595</v>
      </c>
    </row>
    <row r="64" spans="1:12" ht="23.25" thickBot="1">
      <c r="A64" s="3"/>
      <c r="B64" s="3" t="s">
        <v>7393</v>
      </c>
      <c r="C64" s="4">
        <v>1728</v>
      </c>
      <c r="D64" s="4">
        <v>1290</v>
      </c>
      <c r="E64" s="5">
        <v>562</v>
      </c>
      <c r="F64" s="5">
        <v>645</v>
      </c>
      <c r="G64" s="5">
        <v>19</v>
      </c>
      <c r="H64" s="5">
        <v>6</v>
      </c>
      <c r="I64" s="5">
        <v>44</v>
      </c>
      <c r="J64" s="4">
        <v>1276</v>
      </c>
      <c r="K64" s="5">
        <v>14</v>
      </c>
      <c r="L64" s="5">
        <v>438</v>
      </c>
    </row>
    <row r="65" spans="1:12" ht="23.25" thickBot="1">
      <c r="A65" s="3"/>
      <c r="B65" s="3" t="s">
        <v>7392</v>
      </c>
      <c r="C65" s="4">
        <v>2769</v>
      </c>
      <c r="D65" s="4">
        <v>1718</v>
      </c>
      <c r="E65" s="4">
        <v>1043</v>
      </c>
      <c r="F65" s="5">
        <v>551</v>
      </c>
      <c r="G65" s="5">
        <v>27</v>
      </c>
      <c r="H65" s="5">
        <v>5</v>
      </c>
      <c r="I65" s="5">
        <v>68</v>
      </c>
      <c r="J65" s="4">
        <v>1694</v>
      </c>
      <c r="K65" s="5">
        <v>24</v>
      </c>
      <c r="L65" s="4">
        <v>1051</v>
      </c>
    </row>
    <row r="66" spans="1:12" ht="23.25" thickBot="1">
      <c r="A66" s="3"/>
      <c r="B66" s="3" t="s">
        <v>7391</v>
      </c>
      <c r="C66" s="4">
        <v>3417</v>
      </c>
      <c r="D66" s="4">
        <v>2346</v>
      </c>
      <c r="E66" s="4">
        <v>1233</v>
      </c>
      <c r="F66" s="4">
        <v>1022</v>
      </c>
      <c r="G66" s="5">
        <v>11</v>
      </c>
      <c r="H66" s="5">
        <v>6</v>
      </c>
      <c r="I66" s="5">
        <v>57</v>
      </c>
      <c r="J66" s="4">
        <v>2329</v>
      </c>
      <c r="K66" s="5">
        <v>17</v>
      </c>
      <c r="L66" s="4">
        <v>1071</v>
      </c>
    </row>
    <row r="67" spans="1:12" ht="23.25" thickBot="1">
      <c r="A67" s="3"/>
      <c r="B67" s="3" t="s">
        <v>7390</v>
      </c>
      <c r="C67" s="4">
        <v>3298</v>
      </c>
      <c r="D67" s="4">
        <v>2281</v>
      </c>
      <c r="E67" s="4">
        <v>1081</v>
      </c>
      <c r="F67" s="4">
        <v>1084</v>
      </c>
      <c r="G67" s="5">
        <v>13</v>
      </c>
      <c r="H67" s="5">
        <v>10</v>
      </c>
      <c r="I67" s="5">
        <v>82</v>
      </c>
      <c r="J67" s="4">
        <v>2270</v>
      </c>
      <c r="K67" s="5">
        <v>11</v>
      </c>
      <c r="L67" s="4">
        <v>1017</v>
      </c>
    </row>
    <row r="68" spans="1:12" ht="17.25" thickBot="1">
      <c r="A68" s="3" t="s">
        <v>7389</v>
      </c>
      <c r="B68" s="3" t="s">
        <v>36</v>
      </c>
      <c r="C68" s="4">
        <v>20471</v>
      </c>
      <c r="D68" s="4">
        <v>14488</v>
      </c>
      <c r="E68" s="4">
        <v>8044</v>
      </c>
      <c r="F68" s="4">
        <v>5776</v>
      </c>
      <c r="G68" s="5">
        <v>107</v>
      </c>
      <c r="H68" s="5">
        <v>60</v>
      </c>
      <c r="I68" s="5">
        <v>389</v>
      </c>
      <c r="J68" s="4">
        <v>14376</v>
      </c>
      <c r="K68" s="5">
        <v>112</v>
      </c>
      <c r="L68" s="4">
        <v>5983</v>
      </c>
    </row>
    <row r="69" spans="1:12" ht="23.25" thickBot="1">
      <c r="A69" s="3"/>
      <c r="B69" s="3" t="s">
        <v>37</v>
      </c>
      <c r="C69" s="4">
        <v>4389</v>
      </c>
      <c r="D69" s="4">
        <v>4388</v>
      </c>
      <c r="E69" s="4">
        <v>2835</v>
      </c>
      <c r="F69" s="4">
        <v>1394</v>
      </c>
      <c r="G69" s="5">
        <v>21</v>
      </c>
      <c r="H69" s="5">
        <v>16</v>
      </c>
      <c r="I69" s="5">
        <v>104</v>
      </c>
      <c r="J69" s="4">
        <v>4370</v>
      </c>
      <c r="K69" s="5">
        <v>18</v>
      </c>
      <c r="L69" s="5">
        <v>1</v>
      </c>
    </row>
    <row r="70" spans="1:12" ht="23.25" thickBot="1">
      <c r="A70" s="3"/>
      <c r="B70" s="3" t="s">
        <v>7388</v>
      </c>
      <c r="C70" s="4">
        <v>4222</v>
      </c>
      <c r="D70" s="4">
        <v>2609</v>
      </c>
      <c r="E70" s="4">
        <v>1067</v>
      </c>
      <c r="F70" s="4">
        <v>1401</v>
      </c>
      <c r="G70" s="5">
        <v>22</v>
      </c>
      <c r="H70" s="5">
        <v>6</v>
      </c>
      <c r="I70" s="5">
        <v>101</v>
      </c>
      <c r="J70" s="4">
        <v>2597</v>
      </c>
      <c r="K70" s="5">
        <v>12</v>
      </c>
      <c r="L70" s="4">
        <v>1613</v>
      </c>
    </row>
    <row r="71" spans="1:12" ht="23.25" thickBot="1">
      <c r="A71" s="3"/>
      <c r="B71" s="3" t="s">
        <v>7387</v>
      </c>
      <c r="C71" s="4">
        <v>2988</v>
      </c>
      <c r="D71" s="4">
        <v>1763</v>
      </c>
      <c r="E71" s="5">
        <v>966</v>
      </c>
      <c r="F71" s="5">
        <v>703</v>
      </c>
      <c r="G71" s="5">
        <v>16</v>
      </c>
      <c r="H71" s="5">
        <v>12</v>
      </c>
      <c r="I71" s="5">
        <v>42</v>
      </c>
      <c r="J71" s="4">
        <v>1739</v>
      </c>
      <c r="K71" s="5">
        <v>24</v>
      </c>
      <c r="L71" s="4">
        <v>1225</v>
      </c>
    </row>
    <row r="72" spans="1:12" ht="23.25" thickBot="1">
      <c r="A72" s="3"/>
      <c r="B72" s="3" t="s">
        <v>7386</v>
      </c>
      <c r="C72" s="4">
        <v>3557</v>
      </c>
      <c r="D72" s="4">
        <v>2104</v>
      </c>
      <c r="E72" s="4">
        <v>1168</v>
      </c>
      <c r="F72" s="5">
        <v>829</v>
      </c>
      <c r="G72" s="5">
        <v>20</v>
      </c>
      <c r="H72" s="5">
        <v>10</v>
      </c>
      <c r="I72" s="5">
        <v>58</v>
      </c>
      <c r="J72" s="4">
        <v>2085</v>
      </c>
      <c r="K72" s="5">
        <v>19</v>
      </c>
      <c r="L72" s="4">
        <v>1453</v>
      </c>
    </row>
    <row r="73" spans="1:12" ht="23.25" thickBot="1">
      <c r="A73" s="3"/>
      <c r="B73" s="3" t="s">
        <v>7385</v>
      </c>
      <c r="C73" s="4">
        <v>2930</v>
      </c>
      <c r="D73" s="4">
        <v>2067</v>
      </c>
      <c r="E73" s="4">
        <v>1089</v>
      </c>
      <c r="F73" s="5">
        <v>883</v>
      </c>
      <c r="G73" s="5">
        <v>20</v>
      </c>
      <c r="H73" s="5">
        <v>11</v>
      </c>
      <c r="I73" s="5">
        <v>44</v>
      </c>
      <c r="J73" s="4">
        <v>2047</v>
      </c>
      <c r="K73" s="5">
        <v>20</v>
      </c>
      <c r="L73" s="5">
        <v>863</v>
      </c>
    </row>
    <row r="74" spans="1:12" ht="23.25" thickBot="1">
      <c r="A74" s="3"/>
      <c r="B74" s="3" t="s">
        <v>7384</v>
      </c>
      <c r="C74" s="4">
        <v>2385</v>
      </c>
      <c r="D74" s="4">
        <v>1557</v>
      </c>
      <c r="E74" s="5">
        <v>919</v>
      </c>
      <c r="F74" s="5">
        <v>566</v>
      </c>
      <c r="G74" s="5">
        <v>8</v>
      </c>
      <c r="H74" s="5">
        <v>5</v>
      </c>
      <c r="I74" s="5">
        <v>40</v>
      </c>
      <c r="J74" s="4">
        <v>1538</v>
      </c>
      <c r="K74" s="5">
        <v>19</v>
      </c>
      <c r="L74" s="5">
        <v>828</v>
      </c>
    </row>
    <row r="75" spans="1:12" ht="23.25" thickBot="1">
      <c r="A75" s="3" t="s">
        <v>97</v>
      </c>
      <c r="B75" s="3"/>
      <c r="C75" s="5">
        <v>0</v>
      </c>
      <c r="D75" s="5">
        <v>5</v>
      </c>
      <c r="E75" s="5">
        <v>5</v>
      </c>
      <c r="F75" s="5">
        <v>0</v>
      </c>
      <c r="G75" s="5">
        <v>0</v>
      </c>
      <c r="H75" s="5">
        <v>0</v>
      </c>
      <c r="I75" s="5">
        <v>0</v>
      </c>
      <c r="J75" s="5">
        <v>5</v>
      </c>
      <c r="K75" s="5">
        <v>0</v>
      </c>
      <c r="L75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061A4-13A2-46E0-B53D-610974A0BFC7}">
  <dimension ref="A1:X8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7520</v>
      </c>
      <c r="F3" s="26" t="s">
        <v>7519</v>
      </c>
      <c r="G3" s="26" t="s">
        <v>7518</v>
      </c>
      <c r="H3" s="26" t="s">
        <v>7517</v>
      </c>
      <c r="I3" s="44"/>
      <c r="J3" s="26"/>
      <c r="K3" s="44"/>
      <c r="U3" t="s">
        <v>3</v>
      </c>
      <c r="V3" t="str">
        <f t="shared" si="0"/>
        <v>김진표</v>
      </c>
      <c r="W3" t="str">
        <f t="shared" si="0"/>
        <v>박재순</v>
      </c>
      <c r="X3" t="str">
        <f t="shared" si="0"/>
        <v>이병진</v>
      </c>
    </row>
    <row r="4" spans="1:24" ht="17.25" thickBot="1">
      <c r="A4" s="3" t="s">
        <v>30</v>
      </c>
      <c r="B4" s="3"/>
      <c r="C4" s="4">
        <v>229748</v>
      </c>
      <c r="D4" s="4">
        <v>150216</v>
      </c>
      <c r="E4" s="4">
        <v>82002</v>
      </c>
      <c r="F4" s="4">
        <v>56793</v>
      </c>
      <c r="G4" s="4">
        <v>8653</v>
      </c>
      <c r="H4" s="4">
        <v>1057</v>
      </c>
      <c r="I4" s="4">
        <v>148505</v>
      </c>
      <c r="J4" s="4">
        <v>1711</v>
      </c>
      <c r="K4" s="4">
        <v>79532</v>
      </c>
      <c r="V4" s="8"/>
      <c r="W4" s="8"/>
      <c r="X4" s="8"/>
    </row>
    <row r="5" spans="1:24" ht="23.25" thickBot="1">
      <c r="A5" s="3" t="s">
        <v>31</v>
      </c>
      <c r="B5" s="3"/>
      <c r="C5" s="5">
        <v>278</v>
      </c>
      <c r="D5" s="5">
        <v>266</v>
      </c>
      <c r="E5" s="5">
        <v>147</v>
      </c>
      <c r="F5" s="5">
        <v>72</v>
      </c>
      <c r="G5" s="5">
        <v>31</v>
      </c>
      <c r="H5" s="5">
        <v>8</v>
      </c>
      <c r="I5" s="5">
        <v>258</v>
      </c>
      <c r="J5" s="5">
        <v>8</v>
      </c>
      <c r="K5" s="5">
        <v>12</v>
      </c>
      <c r="T5" t="s">
        <v>2929</v>
      </c>
      <c r="U5">
        <f>SUMIF($A:$A,"합계",D:D)</f>
        <v>150216</v>
      </c>
      <c r="V5">
        <f>SUMIF($A:$A,"합계",E:E)</f>
        <v>82002</v>
      </c>
      <c r="W5">
        <f>SUMIF($A:$A,"합계",F:F)</f>
        <v>56793</v>
      </c>
      <c r="X5">
        <f>SUMIF($A:$A,"합계",G:G)</f>
        <v>8653</v>
      </c>
    </row>
    <row r="6" spans="1:24" ht="23.25" thickBot="1">
      <c r="A6" s="3" t="s">
        <v>32</v>
      </c>
      <c r="B6" s="3"/>
      <c r="C6" s="4">
        <v>14240</v>
      </c>
      <c r="D6" s="4">
        <v>14237</v>
      </c>
      <c r="E6" s="4">
        <v>8660</v>
      </c>
      <c r="F6" s="4">
        <v>4345</v>
      </c>
      <c r="G6" s="5">
        <v>833</v>
      </c>
      <c r="H6" s="5">
        <v>129</v>
      </c>
      <c r="I6" s="4">
        <v>13967</v>
      </c>
      <c r="J6" s="5">
        <v>270</v>
      </c>
      <c r="K6" s="5">
        <v>3</v>
      </c>
      <c r="T6" t="s">
        <v>2930</v>
      </c>
      <c r="U6">
        <f>U5-U7</f>
        <v>95224</v>
      </c>
      <c r="V6">
        <f>V5-V7</f>
        <v>48709</v>
      </c>
      <c r="W6">
        <f>W5-W7</f>
        <v>38938</v>
      </c>
      <c r="X6">
        <f>X5-X7</f>
        <v>5771</v>
      </c>
    </row>
    <row r="7" spans="1:24" ht="23.25" thickBot="1">
      <c r="A7" s="3" t="s">
        <v>33</v>
      </c>
      <c r="B7" s="3"/>
      <c r="C7" s="5">
        <v>798</v>
      </c>
      <c r="D7" s="5">
        <v>212</v>
      </c>
      <c r="E7" s="5">
        <v>136</v>
      </c>
      <c r="F7" s="5">
        <v>61</v>
      </c>
      <c r="G7" s="5">
        <v>13</v>
      </c>
      <c r="H7" s="5">
        <v>1</v>
      </c>
      <c r="I7" s="5">
        <v>211</v>
      </c>
      <c r="J7" s="5">
        <v>1</v>
      </c>
      <c r="K7" s="5">
        <v>586</v>
      </c>
      <c r="T7" t="s">
        <v>2931</v>
      </c>
      <c r="U7">
        <f>U11+U10+U9</f>
        <v>54992</v>
      </c>
      <c r="V7">
        <f>V11+V10+V9</f>
        <v>33293</v>
      </c>
      <c r="W7">
        <f>W11+W10+W9</f>
        <v>17855</v>
      </c>
      <c r="X7">
        <f>X11+X10+X9</f>
        <v>2882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3</v>
      </c>
      <c r="F8" s="5">
        <v>1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7516</v>
      </c>
      <c r="B9" s="3" t="s">
        <v>36</v>
      </c>
      <c r="C9" s="4">
        <v>8767</v>
      </c>
      <c r="D9" s="4">
        <v>5661</v>
      </c>
      <c r="E9" s="4">
        <v>2808</v>
      </c>
      <c r="F9" s="4">
        <v>2461</v>
      </c>
      <c r="G9" s="5">
        <v>286</v>
      </c>
      <c r="H9" s="5">
        <v>47</v>
      </c>
      <c r="I9" s="4">
        <v>5602</v>
      </c>
      <c r="J9" s="5">
        <v>59</v>
      </c>
      <c r="K9" s="4">
        <v>3106</v>
      </c>
      <c r="T9" t="s">
        <v>2934</v>
      </c>
      <c r="U9">
        <f>SUMIF($A:$A,"거소·선상투표",D:D)+SUMIF($A:$A,"국외부재자투표",D:D)+SUMIF($A:$A,"국외부재자투표(공관)",D:D)</f>
        <v>482</v>
      </c>
      <c r="V9">
        <f t="shared" ref="V9:X11" si="1">SUMIF($A:$A,"거소·선상투표",E:E)+SUMIF($A:$A,"국외부재자투표",E:E)+SUMIF($A:$A,"국외부재자투표(공관)",E:E)</f>
        <v>286</v>
      </c>
      <c r="W9">
        <f t="shared" si="1"/>
        <v>134</v>
      </c>
      <c r="X9">
        <f t="shared" si="1"/>
        <v>44</v>
      </c>
    </row>
    <row r="10" spans="1:24" ht="23.25" thickBot="1">
      <c r="A10" s="3"/>
      <c r="B10" s="3" t="s">
        <v>37</v>
      </c>
      <c r="C10" s="4">
        <v>1975</v>
      </c>
      <c r="D10" s="4">
        <v>1975</v>
      </c>
      <c r="E10" s="4">
        <v>1114</v>
      </c>
      <c r="F10" s="5">
        <v>747</v>
      </c>
      <c r="G10" s="5">
        <v>87</v>
      </c>
      <c r="H10" s="5">
        <v>11</v>
      </c>
      <c r="I10" s="4">
        <v>1959</v>
      </c>
      <c r="J10" s="5">
        <v>16</v>
      </c>
      <c r="K10" s="5">
        <v>0</v>
      </c>
      <c r="T10" t="s">
        <v>2932</v>
      </c>
      <c r="U10">
        <f>SUMIF($B:$B,"관내사전투표",D:D)</f>
        <v>40273</v>
      </c>
      <c r="V10">
        <f t="shared" ref="V10:X12" si="2">SUMIF($B:$B,"관내사전투표",E:E)</f>
        <v>24347</v>
      </c>
      <c r="W10">
        <f t="shared" si="2"/>
        <v>13376</v>
      </c>
      <c r="X10">
        <f t="shared" si="2"/>
        <v>2005</v>
      </c>
    </row>
    <row r="11" spans="1:24" ht="23.25" thickBot="1">
      <c r="A11" s="3"/>
      <c r="B11" s="3" t="s">
        <v>7515</v>
      </c>
      <c r="C11" s="4">
        <v>1574</v>
      </c>
      <c r="D11" s="5">
        <v>951</v>
      </c>
      <c r="E11" s="5">
        <v>461</v>
      </c>
      <c r="F11" s="5">
        <v>436</v>
      </c>
      <c r="G11" s="5">
        <v>42</v>
      </c>
      <c r="H11" s="5">
        <v>7</v>
      </c>
      <c r="I11" s="5">
        <v>946</v>
      </c>
      <c r="J11" s="5">
        <v>5</v>
      </c>
      <c r="K11" s="5">
        <v>623</v>
      </c>
      <c r="T11" t="s">
        <v>2933</v>
      </c>
      <c r="U11">
        <f>SUMIF($A:$A,"관외사전투표",D:D)</f>
        <v>14237</v>
      </c>
      <c r="V11">
        <f t="shared" ref="V11:X13" si="3">SUMIF($A:$A,"관외사전투표",E:E)</f>
        <v>8660</v>
      </c>
      <c r="W11">
        <f t="shared" si="3"/>
        <v>4345</v>
      </c>
      <c r="X11">
        <f t="shared" si="3"/>
        <v>833</v>
      </c>
    </row>
    <row r="12" spans="1:24" ht="23.25" thickBot="1">
      <c r="A12" s="3"/>
      <c r="B12" s="3" t="s">
        <v>7514</v>
      </c>
      <c r="C12" s="4">
        <v>2583</v>
      </c>
      <c r="D12" s="4">
        <v>1146</v>
      </c>
      <c r="E12" s="5">
        <v>524</v>
      </c>
      <c r="F12" s="5">
        <v>517</v>
      </c>
      <c r="G12" s="5">
        <v>73</v>
      </c>
      <c r="H12" s="5">
        <v>16</v>
      </c>
      <c r="I12" s="4">
        <v>1130</v>
      </c>
      <c r="J12" s="5">
        <v>16</v>
      </c>
      <c r="K12" s="4">
        <v>1437</v>
      </c>
    </row>
    <row r="13" spans="1:24" ht="23.25" thickBot="1">
      <c r="A13" s="3"/>
      <c r="B13" s="3" t="s">
        <v>7513</v>
      </c>
      <c r="C13" s="4">
        <v>2635</v>
      </c>
      <c r="D13" s="4">
        <v>1589</v>
      </c>
      <c r="E13" s="5">
        <v>709</v>
      </c>
      <c r="F13" s="5">
        <v>761</v>
      </c>
      <c r="G13" s="5">
        <v>84</v>
      </c>
      <c r="H13" s="5">
        <v>13</v>
      </c>
      <c r="I13" s="4">
        <v>1567</v>
      </c>
      <c r="J13" s="5">
        <v>22</v>
      </c>
      <c r="K13" s="4">
        <v>1046</v>
      </c>
    </row>
    <row r="14" spans="1:24" ht="17.25" thickBot="1">
      <c r="A14" s="3" t="s">
        <v>7512</v>
      </c>
      <c r="B14" s="3" t="s">
        <v>36</v>
      </c>
      <c r="C14" s="4">
        <v>20231</v>
      </c>
      <c r="D14" s="4">
        <v>10477</v>
      </c>
      <c r="E14" s="4">
        <v>5102</v>
      </c>
      <c r="F14" s="4">
        <v>4558</v>
      </c>
      <c r="G14" s="5">
        <v>549</v>
      </c>
      <c r="H14" s="5">
        <v>118</v>
      </c>
      <c r="I14" s="4">
        <v>10327</v>
      </c>
      <c r="J14" s="5">
        <v>150</v>
      </c>
      <c r="K14" s="4">
        <v>9754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3269</v>
      </c>
      <c r="D15" s="4">
        <v>3268</v>
      </c>
      <c r="E15" s="4">
        <v>1812</v>
      </c>
      <c r="F15" s="4">
        <v>1255</v>
      </c>
      <c r="G15" s="5">
        <v>149</v>
      </c>
      <c r="H15" s="5">
        <v>24</v>
      </c>
      <c r="I15" s="4">
        <v>3240</v>
      </c>
      <c r="J15" s="5">
        <v>28</v>
      </c>
      <c r="K15" s="5">
        <v>1</v>
      </c>
      <c r="U15" s="8"/>
      <c r="V15" s="8"/>
      <c r="W15" s="8"/>
      <c r="X15" s="8"/>
    </row>
    <row r="16" spans="1:24" ht="23.25" thickBot="1">
      <c r="A16" s="3"/>
      <c r="B16" s="3" t="s">
        <v>7511</v>
      </c>
      <c r="C16" s="4">
        <v>3094</v>
      </c>
      <c r="D16" s="4">
        <v>1197</v>
      </c>
      <c r="E16" s="5">
        <v>522</v>
      </c>
      <c r="F16" s="5">
        <v>585</v>
      </c>
      <c r="G16" s="5">
        <v>63</v>
      </c>
      <c r="H16" s="5">
        <v>11</v>
      </c>
      <c r="I16" s="4">
        <v>1181</v>
      </c>
      <c r="J16" s="5">
        <v>16</v>
      </c>
      <c r="K16" s="4">
        <v>1897</v>
      </c>
    </row>
    <row r="17" spans="1:11" ht="23.25" thickBot="1">
      <c r="A17" s="3"/>
      <c r="B17" s="3" t="s">
        <v>7510</v>
      </c>
      <c r="C17" s="4">
        <v>2437</v>
      </c>
      <c r="D17" s="4">
        <v>1228</v>
      </c>
      <c r="E17" s="5">
        <v>547</v>
      </c>
      <c r="F17" s="5">
        <v>583</v>
      </c>
      <c r="G17" s="5">
        <v>64</v>
      </c>
      <c r="H17" s="5">
        <v>16</v>
      </c>
      <c r="I17" s="4">
        <v>1210</v>
      </c>
      <c r="J17" s="5">
        <v>18</v>
      </c>
      <c r="K17" s="4">
        <v>1209</v>
      </c>
    </row>
    <row r="18" spans="1:11" ht="23.25" thickBot="1">
      <c r="A18" s="3"/>
      <c r="B18" s="3" t="s">
        <v>7509</v>
      </c>
      <c r="C18" s="4">
        <v>2655</v>
      </c>
      <c r="D18" s="4">
        <v>1022</v>
      </c>
      <c r="E18" s="5">
        <v>457</v>
      </c>
      <c r="F18" s="5">
        <v>479</v>
      </c>
      <c r="G18" s="5">
        <v>52</v>
      </c>
      <c r="H18" s="5">
        <v>12</v>
      </c>
      <c r="I18" s="4">
        <v>1000</v>
      </c>
      <c r="J18" s="5">
        <v>22</v>
      </c>
      <c r="K18" s="4">
        <v>1633</v>
      </c>
    </row>
    <row r="19" spans="1:11" ht="23.25" thickBot="1">
      <c r="A19" s="3"/>
      <c r="B19" s="3" t="s">
        <v>7508</v>
      </c>
      <c r="C19" s="4">
        <v>3258</v>
      </c>
      <c r="D19" s="4">
        <v>1244</v>
      </c>
      <c r="E19" s="5">
        <v>572</v>
      </c>
      <c r="F19" s="5">
        <v>566</v>
      </c>
      <c r="G19" s="5">
        <v>71</v>
      </c>
      <c r="H19" s="5">
        <v>11</v>
      </c>
      <c r="I19" s="4">
        <v>1220</v>
      </c>
      <c r="J19" s="5">
        <v>24</v>
      </c>
      <c r="K19" s="4">
        <v>2014</v>
      </c>
    </row>
    <row r="20" spans="1:11" ht="23.25" thickBot="1">
      <c r="A20" s="3"/>
      <c r="B20" s="3" t="s">
        <v>7507</v>
      </c>
      <c r="C20" s="4">
        <v>3163</v>
      </c>
      <c r="D20" s="4">
        <v>1419</v>
      </c>
      <c r="E20" s="5">
        <v>671</v>
      </c>
      <c r="F20" s="5">
        <v>623</v>
      </c>
      <c r="G20" s="5">
        <v>72</v>
      </c>
      <c r="H20" s="5">
        <v>25</v>
      </c>
      <c r="I20" s="4">
        <v>1391</v>
      </c>
      <c r="J20" s="5">
        <v>28</v>
      </c>
      <c r="K20" s="4">
        <v>1744</v>
      </c>
    </row>
    <row r="21" spans="1:11" ht="23.25" thickBot="1">
      <c r="A21" s="3"/>
      <c r="B21" s="3" t="s">
        <v>7506</v>
      </c>
      <c r="C21" s="4">
        <v>2355</v>
      </c>
      <c r="D21" s="4">
        <v>1099</v>
      </c>
      <c r="E21" s="5">
        <v>521</v>
      </c>
      <c r="F21" s="5">
        <v>467</v>
      </c>
      <c r="G21" s="5">
        <v>78</v>
      </c>
      <c r="H21" s="5">
        <v>19</v>
      </c>
      <c r="I21" s="4">
        <v>1085</v>
      </c>
      <c r="J21" s="5">
        <v>14</v>
      </c>
      <c r="K21" s="4">
        <v>1256</v>
      </c>
    </row>
    <row r="22" spans="1:11" ht="17.25" thickBot="1">
      <c r="A22" s="3" t="s">
        <v>7505</v>
      </c>
      <c r="B22" s="3" t="s">
        <v>36</v>
      </c>
      <c r="C22" s="4">
        <v>16869</v>
      </c>
      <c r="D22" s="4">
        <v>9143</v>
      </c>
      <c r="E22" s="4">
        <v>4464</v>
      </c>
      <c r="F22" s="4">
        <v>4055</v>
      </c>
      <c r="G22" s="5">
        <v>416</v>
      </c>
      <c r="H22" s="5">
        <v>85</v>
      </c>
      <c r="I22" s="4">
        <v>9020</v>
      </c>
      <c r="J22" s="5">
        <v>123</v>
      </c>
      <c r="K22" s="4">
        <v>7726</v>
      </c>
    </row>
    <row r="23" spans="1:11" ht="23.25" thickBot="1">
      <c r="A23" s="3"/>
      <c r="B23" s="3" t="s">
        <v>37</v>
      </c>
      <c r="C23" s="4">
        <v>3418</v>
      </c>
      <c r="D23" s="4">
        <v>3418</v>
      </c>
      <c r="E23" s="4">
        <v>1850</v>
      </c>
      <c r="F23" s="4">
        <v>1368</v>
      </c>
      <c r="G23" s="5">
        <v>139</v>
      </c>
      <c r="H23" s="5">
        <v>27</v>
      </c>
      <c r="I23" s="4">
        <v>3384</v>
      </c>
      <c r="J23" s="5">
        <v>34</v>
      </c>
      <c r="K23" s="5">
        <v>0</v>
      </c>
    </row>
    <row r="24" spans="1:11" ht="23.25" thickBot="1">
      <c r="A24" s="3"/>
      <c r="B24" s="3" t="s">
        <v>7504</v>
      </c>
      <c r="C24" s="4">
        <v>3703</v>
      </c>
      <c r="D24" s="4">
        <v>1667</v>
      </c>
      <c r="E24" s="5">
        <v>768</v>
      </c>
      <c r="F24" s="5">
        <v>776</v>
      </c>
      <c r="G24" s="5">
        <v>80</v>
      </c>
      <c r="H24" s="5">
        <v>19</v>
      </c>
      <c r="I24" s="4">
        <v>1643</v>
      </c>
      <c r="J24" s="5">
        <v>24</v>
      </c>
      <c r="K24" s="4">
        <v>2036</v>
      </c>
    </row>
    <row r="25" spans="1:11" ht="23.25" thickBot="1">
      <c r="A25" s="3"/>
      <c r="B25" s="3" t="s">
        <v>7503</v>
      </c>
      <c r="C25" s="4">
        <v>2800</v>
      </c>
      <c r="D25" s="4">
        <v>1065</v>
      </c>
      <c r="E25" s="5">
        <v>496</v>
      </c>
      <c r="F25" s="5">
        <v>484</v>
      </c>
      <c r="G25" s="5">
        <v>50</v>
      </c>
      <c r="H25" s="5">
        <v>17</v>
      </c>
      <c r="I25" s="4">
        <v>1047</v>
      </c>
      <c r="J25" s="5">
        <v>18</v>
      </c>
      <c r="K25" s="4">
        <v>1735</v>
      </c>
    </row>
    <row r="26" spans="1:11" ht="23.25" thickBot="1">
      <c r="A26" s="3"/>
      <c r="B26" s="3" t="s">
        <v>7502</v>
      </c>
      <c r="C26" s="4">
        <v>3326</v>
      </c>
      <c r="D26" s="4">
        <v>1634</v>
      </c>
      <c r="E26" s="5">
        <v>751</v>
      </c>
      <c r="F26" s="5">
        <v>765</v>
      </c>
      <c r="G26" s="5">
        <v>73</v>
      </c>
      <c r="H26" s="5">
        <v>13</v>
      </c>
      <c r="I26" s="4">
        <v>1602</v>
      </c>
      <c r="J26" s="5">
        <v>32</v>
      </c>
      <c r="K26" s="4">
        <v>1692</v>
      </c>
    </row>
    <row r="27" spans="1:11" ht="23.25" thickBot="1">
      <c r="A27" s="3"/>
      <c r="B27" s="3" t="s">
        <v>7501</v>
      </c>
      <c r="C27" s="4">
        <v>3622</v>
      </c>
      <c r="D27" s="4">
        <v>1359</v>
      </c>
      <c r="E27" s="5">
        <v>599</v>
      </c>
      <c r="F27" s="5">
        <v>662</v>
      </c>
      <c r="G27" s="5">
        <v>74</v>
      </c>
      <c r="H27" s="5">
        <v>9</v>
      </c>
      <c r="I27" s="4">
        <v>1344</v>
      </c>
      <c r="J27" s="5">
        <v>15</v>
      </c>
      <c r="K27" s="4">
        <v>2263</v>
      </c>
    </row>
    <row r="28" spans="1:11" ht="17.25" thickBot="1">
      <c r="A28" s="3" t="s">
        <v>7500</v>
      </c>
      <c r="B28" s="3" t="s">
        <v>36</v>
      </c>
      <c r="C28" s="4">
        <v>20419</v>
      </c>
      <c r="D28" s="4">
        <v>11506</v>
      </c>
      <c r="E28" s="4">
        <v>5698</v>
      </c>
      <c r="F28" s="4">
        <v>4824</v>
      </c>
      <c r="G28" s="5">
        <v>720</v>
      </c>
      <c r="H28" s="5">
        <v>124</v>
      </c>
      <c r="I28" s="4">
        <v>11366</v>
      </c>
      <c r="J28" s="5">
        <v>140</v>
      </c>
      <c r="K28" s="4">
        <v>8913</v>
      </c>
    </row>
    <row r="29" spans="1:11" ht="23.25" thickBot="1">
      <c r="A29" s="3"/>
      <c r="B29" s="3" t="s">
        <v>37</v>
      </c>
      <c r="C29" s="4">
        <v>2980</v>
      </c>
      <c r="D29" s="4">
        <v>2980</v>
      </c>
      <c r="E29" s="4">
        <v>1691</v>
      </c>
      <c r="F29" s="4">
        <v>1070</v>
      </c>
      <c r="G29" s="5">
        <v>160</v>
      </c>
      <c r="H29" s="5">
        <v>25</v>
      </c>
      <c r="I29" s="4">
        <v>2946</v>
      </c>
      <c r="J29" s="5">
        <v>34</v>
      </c>
      <c r="K29" s="5">
        <v>0</v>
      </c>
    </row>
    <row r="30" spans="1:11" ht="23.25" thickBot="1">
      <c r="A30" s="3"/>
      <c r="B30" s="3" t="s">
        <v>7499</v>
      </c>
      <c r="C30" s="4">
        <v>2543</v>
      </c>
      <c r="D30" s="4">
        <v>1533</v>
      </c>
      <c r="E30" s="5">
        <v>621</v>
      </c>
      <c r="F30" s="5">
        <v>801</v>
      </c>
      <c r="G30" s="5">
        <v>84</v>
      </c>
      <c r="H30" s="5">
        <v>12</v>
      </c>
      <c r="I30" s="4">
        <v>1518</v>
      </c>
      <c r="J30" s="5">
        <v>15</v>
      </c>
      <c r="K30" s="4">
        <v>1010</v>
      </c>
    </row>
    <row r="31" spans="1:11" ht="23.25" thickBot="1">
      <c r="A31" s="3"/>
      <c r="B31" s="3" t="s">
        <v>7498</v>
      </c>
      <c r="C31" s="4">
        <v>3528</v>
      </c>
      <c r="D31" s="4">
        <v>1577</v>
      </c>
      <c r="E31" s="5">
        <v>754</v>
      </c>
      <c r="F31" s="5">
        <v>688</v>
      </c>
      <c r="G31" s="5">
        <v>102</v>
      </c>
      <c r="H31" s="5">
        <v>16</v>
      </c>
      <c r="I31" s="4">
        <v>1560</v>
      </c>
      <c r="J31" s="5">
        <v>17</v>
      </c>
      <c r="K31" s="4">
        <v>1951</v>
      </c>
    </row>
    <row r="32" spans="1:11" ht="23.25" thickBot="1">
      <c r="A32" s="3"/>
      <c r="B32" s="3" t="s">
        <v>7497</v>
      </c>
      <c r="C32" s="4">
        <v>3510</v>
      </c>
      <c r="D32" s="4">
        <v>1466</v>
      </c>
      <c r="E32" s="5">
        <v>708</v>
      </c>
      <c r="F32" s="5">
        <v>600</v>
      </c>
      <c r="G32" s="5">
        <v>117</v>
      </c>
      <c r="H32" s="5">
        <v>19</v>
      </c>
      <c r="I32" s="4">
        <v>1444</v>
      </c>
      <c r="J32" s="5">
        <v>22</v>
      </c>
      <c r="K32" s="4">
        <v>2044</v>
      </c>
    </row>
    <row r="33" spans="1:11" ht="23.25" thickBot="1">
      <c r="A33" s="3"/>
      <c r="B33" s="3" t="s">
        <v>7496</v>
      </c>
      <c r="C33" s="4">
        <v>2559</v>
      </c>
      <c r="D33" s="4">
        <v>1073</v>
      </c>
      <c r="E33" s="5">
        <v>484</v>
      </c>
      <c r="F33" s="5">
        <v>505</v>
      </c>
      <c r="G33" s="5">
        <v>50</v>
      </c>
      <c r="H33" s="5">
        <v>21</v>
      </c>
      <c r="I33" s="4">
        <v>1060</v>
      </c>
      <c r="J33" s="5">
        <v>13</v>
      </c>
      <c r="K33" s="4">
        <v>1486</v>
      </c>
    </row>
    <row r="34" spans="1:11" ht="23.25" thickBot="1">
      <c r="A34" s="3"/>
      <c r="B34" s="3" t="s">
        <v>7495</v>
      </c>
      <c r="C34" s="4">
        <v>2615</v>
      </c>
      <c r="D34" s="4">
        <v>1192</v>
      </c>
      <c r="E34" s="5">
        <v>553</v>
      </c>
      <c r="F34" s="5">
        <v>521</v>
      </c>
      <c r="G34" s="5">
        <v>86</v>
      </c>
      <c r="H34" s="5">
        <v>15</v>
      </c>
      <c r="I34" s="4">
        <v>1175</v>
      </c>
      <c r="J34" s="5">
        <v>17</v>
      </c>
      <c r="K34" s="4">
        <v>1423</v>
      </c>
    </row>
    <row r="35" spans="1:11" ht="23.25" thickBot="1">
      <c r="A35" s="3"/>
      <c r="B35" s="3" t="s">
        <v>7494</v>
      </c>
      <c r="C35" s="4">
        <v>2684</v>
      </c>
      <c r="D35" s="4">
        <v>1685</v>
      </c>
      <c r="E35" s="5">
        <v>887</v>
      </c>
      <c r="F35" s="5">
        <v>639</v>
      </c>
      <c r="G35" s="5">
        <v>121</v>
      </c>
      <c r="H35" s="5">
        <v>16</v>
      </c>
      <c r="I35" s="4">
        <v>1663</v>
      </c>
      <c r="J35" s="5">
        <v>22</v>
      </c>
      <c r="K35" s="5">
        <v>999</v>
      </c>
    </row>
    <row r="36" spans="1:11" ht="17.25" thickBot="1">
      <c r="A36" s="3" t="s">
        <v>7493</v>
      </c>
      <c r="B36" s="3" t="s">
        <v>36</v>
      </c>
      <c r="C36" s="4">
        <v>37131</v>
      </c>
      <c r="D36" s="4">
        <v>25105</v>
      </c>
      <c r="E36" s="4">
        <v>12875</v>
      </c>
      <c r="F36" s="4">
        <v>10653</v>
      </c>
      <c r="G36" s="4">
        <v>1233</v>
      </c>
      <c r="H36" s="5">
        <v>147</v>
      </c>
      <c r="I36" s="4">
        <v>24908</v>
      </c>
      <c r="J36" s="5">
        <v>197</v>
      </c>
      <c r="K36" s="4">
        <v>12026</v>
      </c>
    </row>
    <row r="37" spans="1:11" ht="23.25" thickBot="1">
      <c r="A37" s="3"/>
      <c r="B37" s="3" t="s">
        <v>37</v>
      </c>
      <c r="C37" s="4">
        <v>6530</v>
      </c>
      <c r="D37" s="4">
        <v>6530</v>
      </c>
      <c r="E37" s="4">
        <v>3783</v>
      </c>
      <c r="F37" s="4">
        <v>2401</v>
      </c>
      <c r="G37" s="5">
        <v>276</v>
      </c>
      <c r="H37" s="5">
        <v>29</v>
      </c>
      <c r="I37" s="4">
        <v>6489</v>
      </c>
      <c r="J37" s="5">
        <v>41</v>
      </c>
      <c r="K37" s="5">
        <v>0</v>
      </c>
    </row>
    <row r="38" spans="1:11" ht="23.25" thickBot="1">
      <c r="A38" s="3"/>
      <c r="B38" s="3" t="s">
        <v>7492</v>
      </c>
      <c r="C38" s="4">
        <v>2681</v>
      </c>
      <c r="D38" s="4">
        <v>1652</v>
      </c>
      <c r="E38" s="5">
        <v>727</v>
      </c>
      <c r="F38" s="5">
        <v>804</v>
      </c>
      <c r="G38" s="5">
        <v>89</v>
      </c>
      <c r="H38" s="5">
        <v>12</v>
      </c>
      <c r="I38" s="4">
        <v>1632</v>
      </c>
      <c r="J38" s="5">
        <v>20</v>
      </c>
      <c r="K38" s="4">
        <v>1029</v>
      </c>
    </row>
    <row r="39" spans="1:11" ht="23.25" thickBot="1">
      <c r="A39" s="3"/>
      <c r="B39" s="3" t="s">
        <v>7491</v>
      </c>
      <c r="C39" s="4">
        <v>3271</v>
      </c>
      <c r="D39" s="4">
        <v>2024</v>
      </c>
      <c r="E39" s="5">
        <v>817</v>
      </c>
      <c r="F39" s="4">
        <v>1050</v>
      </c>
      <c r="G39" s="5">
        <v>124</v>
      </c>
      <c r="H39" s="5">
        <v>10</v>
      </c>
      <c r="I39" s="4">
        <v>2001</v>
      </c>
      <c r="J39" s="5">
        <v>23</v>
      </c>
      <c r="K39" s="4">
        <v>1247</v>
      </c>
    </row>
    <row r="40" spans="1:11" ht="23.25" thickBot="1">
      <c r="A40" s="3"/>
      <c r="B40" s="3" t="s">
        <v>7490</v>
      </c>
      <c r="C40" s="4">
        <v>2122</v>
      </c>
      <c r="D40" s="4">
        <v>1226</v>
      </c>
      <c r="E40" s="5">
        <v>531</v>
      </c>
      <c r="F40" s="5">
        <v>601</v>
      </c>
      <c r="G40" s="5">
        <v>65</v>
      </c>
      <c r="H40" s="5">
        <v>13</v>
      </c>
      <c r="I40" s="4">
        <v>1210</v>
      </c>
      <c r="J40" s="5">
        <v>16</v>
      </c>
      <c r="K40" s="5">
        <v>896</v>
      </c>
    </row>
    <row r="41" spans="1:11" ht="23.25" thickBot="1">
      <c r="A41" s="3"/>
      <c r="B41" s="3" t="s">
        <v>7489</v>
      </c>
      <c r="C41" s="4">
        <v>2211</v>
      </c>
      <c r="D41" s="4">
        <v>1144</v>
      </c>
      <c r="E41" s="5">
        <v>545</v>
      </c>
      <c r="F41" s="5">
        <v>520</v>
      </c>
      <c r="G41" s="5">
        <v>53</v>
      </c>
      <c r="H41" s="5">
        <v>17</v>
      </c>
      <c r="I41" s="4">
        <v>1135</v>
      </c>
      <c r="J41" s="5">
        <v>9</v>
      </c>
      <c r="K41" s="4">
        <v>1067</v>
      </c>
    </row>
    <row r="42" spans="1:11" ht="23.25" thickBot="1">
      <c r="A42" s="3"/>
      <c r="B42" s="3" t="s">
        <v>7488</v>
      </c>
      <c r="C42" s="4">
        <v>2434</v>
      </c>
      <c r="D42" s="4">
        <v>1399</v>
      </c>
      <c r="E42" s="5">
        <v>722</v>
      </c>
      <c r="F42" s="5">
        <v>582</v>
      </c>
      <c r="G42" s="5">
        <v>77</v>
      </c>
      <c r="H42" s="5">
        <v>8</v>
      </c>
      <c r="I42" s="4">
        <v>1389</v>
      </c>
      <c r="J42" s="5">
        <v>10</v>
      </c>
      <c r="K42" s="4">
        <v>1035</v>
      </c>
    </row>
    <row r="43" spans="1:11" ht="23.25" thickBot="1">
      <c r="A43" s="3"/>
      <c r="B43" s="3" t="s">
        <v>7487</v>
      </c>
      <c r="C43" s="4">
        <v>2811</v>
      </c>
      <c r="D43" s="4">
        <v>1558</v>
      </c>
      <c r="E43" s="5">
        <v>783</v>
      </c>
      <c r="F43" s="5">
        <v>647</v>
      </c>
      <c r="G43" s="5">
        <v>103</v>
      </c>
      <c r="H43" s="5">
        <v>11</v>
      </c>
      <c r="I43" s="4">
        <v>1544</v>
      </c>
      <c r="J43" s="5">
        <v>14</v>
      </c>
      <c r="K43" s="4">
        <v>1253</v>
      </c>
    </row>
    <row r="44" spans="1:11" ht="23.25" thickBot="1">
      <c r="A44" s="3"/>
      <c r="B44" s="3" t="s">
        <v>7486</v>
      </c>
      <c r="C44" s="4">
        <v>3216</v>
      </c>
      <c r="D44" s="4">
        <v>2048</v>
      </c>
      <c r="E44" s="4">
        <v>1014</v>
      </c>
      <c r="F44" s="5">
        <v>915</v>
      </c>
      <c r="G44" s="5">
        <v>98</v>
      </c>
      <c r="H44" s="5">
        <v>6</v>
      </c>
      <c r="I44" s="4">
        <v>2033</v>
      </c>
      <c r="J44" s="5">
        <v>15</v>
      </c>
      <c r="K44" s="4">
        <v>1168</v>
      </c>
    </row>
    <row r="45" spans="1:11" ht="23.25" thickBot="1">
      <c r="A45" s="3"/>
      <c r="B45" s="3" t="s">
        <v>7485</v>
      </c>
      <c r="C45" s="4">
        <v>3315</v>
      </c>
      <c r="D45" s="4">
        <v>2121</v>
      </c>
      <c r="E45" s="5">
        <v>972</v>
      </c>
      <c r="F45" s="4">
        <v>1024</v>
      </c>
      <c r="G45" s="5">
        <v>104</v>
      </c>
      <c r="H45" s="5">
        <v>4</v>
      </c>
      <c r="I45" s="4">
        <v>2104</v>
      </c>
      <c r="J45" s="5">
        <v>17</v>
      </c>
      <c r="K45" s="4">
        <v>1194</v>
      </c>
    </row>
    <row r="46" spans="1:11" ht="23.25" thickBot="1">
      <c r="A46" s="3"/>
      <c r="B46" s="3" t="s">
        <v>7484</v>
      </c>
      <c r="C46" s="4">
        <v>3204</v>
      </c>
      <c r="D46" s="4">
        <v>2099</v>
      </c>
      <c r="E46" s="4">
        <v>1051</v>
      </c>
      <c r="F46" s="5">
        <v>936</v>
      </c>
      <c r="G46" s="5">
        <v>92</v>
      </c>
      <c r="H46" s="5">
        <v>10</v>
      </c>
      <c r="I46" s="4">
        <v>2089</v>
      </c>
      <c r="J46" s="5">
        <v>10</v>
      </c>
      <c r="K46" s="4">
        <v>1105</v>
      </c>
    </row>
    <row r="47" spans="1:11" ht="23.25" thickBot="1">
      <c r="A47" s="3"/>
      <c r="B47" s="3" t="s">
        <v>7483</v>
      </c>
      <c r="C47" s="4">
        <v>2627</v>
      </c>
      <c r="D47" s="4">
        <v>1620</v>
      </c>
      <c r="E47" s="5">
        <v>943</v>
      </c>
      <c r="F47" s="5">
        <v>559</v>
      </c>
      <c r="G47" s="5">
        <v>92</v>
      </c>
      <c r="H47" s="5">
        <v>15</v>
      </c>
      <c r="I47" s="4">
        <v>1609</v>
      </c>
      <c r="J47" s="5">
        <v>11</v>
      </c>
      <c r="K47" s="4">
        <v>1007</v>
      </c>
    </row>
    <row r="48" spans="1:11" ht="23.25" thickBot="1">
      <c r="A48" s="3"/>
      <c r="B48" s="3" t="s">
        <v>7482</v>
      </c>
      <c r="C48" s="4">
        <v>2709</v>
      </c>
      <c r="D48" s="4">
        <v>1684</v>
      </c>
      <c r="E48" s="5">
        <v>987</v>
      </c>
      <c r="F48" s="5">
        <v>614</v>
      </c>
      <c r="G48" s="5">
        <v>60</v>
      </c>
      <c r="H48" s="5">
        <v>12</v>
      </c>
      <c r="I48" s="4">
        <v>1673</v>
      </c>
      <c r="J48" s="5">
        <v>11</v>
      </c>
      <c r="K48" s="4">
        <v>1025</v>
      </c>
    </row>
    <row r="49" spans="1:11" ht="17.25" thickBot="1">
      <c r="A49" s="3" t="s">
        <v>7481</v>
      </c>
      <c r="B49" s="3" t="s">
        <v>36</v>
      </c>
      <c r="C49" s="4">
        <v>22887</v>
      </c>
      <c r="D49" s="4">
        <v>12617</v>
      </c>
      <c r="E49" s="4">
        <v>6882</v>
      </c>
      <c r="F49" s="4">
        <v>4786</v>
      </c>
      <c r="G49" s="5">
        <v>720</v>
      </c>
      <c r="H49" s="5">
        <v>105</v>
      </c>
      <c r="I49" s="4">
        <v>12493</v>
      </c>
      <c r="J49" s="5">
        <v>124</v>
      </c>
      <c r="K49" s="4">
        <v>10270</v>
      </c>
    </row>
    <row r="50" spans="1:11" ht="23.25" thickBot="1">
      <c r="A50" s="3"/>
      <c r="B50" s="3" t="s">
        <v>37</v>
      </c>
      <c r="C50" s="4">
        <v>3806</v>
      </c>
      <c r="D50" s="4">
        <v>3805</v>
      </c>
      <c r="E50" s="4">
        <v>2318</v>
      </c>
      <c r="F50" s="4">
        <v>1250</v>
      </c>
      <c r="G50" s="5">
        <v>189</v>
      </c>
      <c r="H50" s="5">
        <v>24</v>
      </c>
      <c r="I50" s="4">
        <v>3781</v>
      </c>
      <c r="J50" s="5">
        <v>24</v>
      </c>
      <c r="K50" s="5">
        <v>1</v>
      </c>
    </row>
    <row r="51" spans="1:11" ht="17.25" thickBot="1">
      <c r="A51" s="3"/>
      <c r="B51" s="3" t="s">
        <v>7480</v>
      </c>
      <c r="C51" s="4">
        <v>1836</v>
      </c>
      <c r="D51" s="4">
        <v>1071</v>
      </c>
      <c r="E51" s="5">
        <v>579</v>
      </c>
      <c r="F51" s="5">
        <v>407</v>
      </c>
      <c r="G51" s="5">
        <v>66</v>
      </c>
      <c r="H51" s="5">
        <v>7</v>
      </c>
      <c r="I51" s="4">
        <v>1059</v>
      </c>
      <c r="J51" s="5">
        <v>12</v>
      </c>
      <c r="K51" s="5">
        <v>765</v>
      </c>
    </row>
    <row r="52" spans="1:11" ht="17.25" thickBot="1">
      <c r="A52" s="3"/>
      <c r="B52" s="3" t="s">
        <v>7479</v>
      </c>
      <c r="C52" s="4">
        <v>2975</v>
      </c>
      <c r="D52" s="4">
        <v>2069</v>
      </c>
      <c r="E52" s="4">
        <v>1045</v>
      </c>
      <c r="F52" s="5">
        <v>875</v>
      </c>
      <c r="G52" s="5">
        <v>116</v>
      </c>
      <c r="H52" s="5">
        <v>16</v>
      </c>
      <c r="I52" s="4">
        <v>2052</v>
      </c>
      <c r="J52" s="5">
        <v>17</v>
      </c>
      <c r="K52" s="5">
        <v>906</v>
      </c>
    </row>
    <row r="53" spans="1:11" ht="17.25" thickBot="1">
      <c r="A53" s="3"/>
      <c r="B53" s="3" t="s">
        <v>7478</v>
      </c>
      <c r="C53" s="4">
        <v>2880</v>
      </c>
      <c r="D53" s="4">
        <v>1077</v>
      </c>
      <c r="E53" s="5">
        <v>531</v>
      </c>
      <c r="F53" s="5">
        <v>460</v>
      </c>
      <c r="G53" s="5">
        <v>62</v>
      </c>
      <c r="H53" s="5">
        <v>12</v>
      </c>
      <c r="I53" s="4">
        <v>1065</v>
      </c>
      <c r="J53" s="5">
        <v>12</v>
      </c>
      <c r="K53" s="4">
        <v>1803</v>
      </c>
    </row>
    <row r="54" spans="1:11" ht="17.25" thickBot="1">
      <c r="A54" s="3"/>
      <c r="B54" s="3" t="s">
        <v>7477</v>
      </c>
      <c r="C54" s="4">
        <v>2917</v>
      </c>
      <c r="D54" s="4">
        <v>1848</v>
      </c>
      <c r="E54" s="5">
        <v>993</v>
      </c>
      <c r="F54" s="5">
        <v>702</v>
      </c>
      <c r="G54" s="5">
        <v>118</v>
      </c>
      <c r="H54" s="5">
        <v>16</v>
      </c>
      <c r="I54" s="4">
        <v>1829</v>
      </c>
      <c r="J54" s="5">
        <v>19</v>
      </c>
      <c r="K54" s="4">
        <v>1069</v>
      </c>
    </row>
    <row r="55" spans="1:11" ht="17.25" thickBot="1">
      <c r="A55" s="3"/>
      <c r="B55" s="3" t="s">
        <v>7476</v>
      </c>
      <c r="C55" s="4">
        <v>3339</v>
      </c>
      <c r="D55" s="5">
        <v>902</v>
      </c>
      <c r="E55" s="5">
        <v>472</v>
      </c>
      <c r="F55" s="5">
        <v>334</v>
      </c>
      <c r="G55" s="5">
        <v>67</v>
      </c>
      <c r="H55" s="5">
        <v>13</v>
      </c>
      <c r="I55" s="5">
        <v>886</v>
      </c>
      <c r="J55" s="5">
        <v>16</v>
      </c>
      <c r="K55" s="4">
        <v>2437</v>
      </c>
    </row>
    <row r="56" spans="1:11" ht="17.25" thickBot="1">
      <c r="A56" s="3"/>
      <c r="B56" s="3" t="s">
        <v>7475</v>
      </c>
      <c r="C56" s="4">
        <v>3212</v>
      </c>
      <c r="D56" s="5">
        <v>841</v>
      </c>
      <c r="E56" s="5">
        <v>474</v>
      </c>
      <c r="F56" s="5">
        <v>282</v>
      </c>
      <c r="G56" s="5">
        <v>59</v>
      </c>
      <c r="H56" s="5">
        <v>14</v>
      </c>
      <c r="I56" s="5">
        <v>829</v>
      </c>
      <c r="J56" s="5">
        <v>12</v>
      </c>
      <c r="K56" s="4">
        <v>2371</v>
      </c>
    </row>
    <row r="57" spans="1:11" ht="17.25" thickBot="1">
      <c r="A57" s="3"/>
      <c r="B57" s="3" t="s">
        <v>7474</v>
      </c>
      <c r="C57" s="4">
        <v>1922</v>
      </c>
      <c r="D57" s="4">
        <v>1004</v>
      </c>
      <c r="E57" s="5">
        <v>470</v>
      </c>
      <c r="F57" s="5">
        <v>476</v>
      </c>
      <c r="G57" s="5">
        <v>43</v>
      </c>
      <c r="H57" s="5">
        <v>3</v>
      </c>
      <c r="I57" s="5">
        <v>992</v>
      </c>
      <c r="J57" s="5">
        <v>12</v>
      </c>
      <c r="K57" s="5">
        <v>918</v>
      </c>
    </row>
    <row r="58" spans="1:11" ht="17.25" thickBot="1">
      <c r="A58" s="3" t="s">
        <v>7473</v>
      </c>
      <c r="B58" s="3" t="s">
        <v>36</v>
      </c>
      <c r="C58" s="4">
        <v>22136</v>
      </c>
      <c r="D58" s="4">
        <v>15503</v>
      </c>
      <c r="E58" s="4">
        <v>9284</v>
      </c>
      <c r="F58" s="4">
        <v>4839</v>
      </c>
      <c r="G58" s="4">
        <v>1090</v>
      </c>
      <c r="H58" s="5">
        <v>80</v>
      </c>
      <c r="I58" s="4">
        <v>15293</v>
      </c>
      <c r="J58" s="5">
        <v>210</v>
      </c>
      <c r="K58" s="4">
        <v>6633</v>
      </c>
    </row>
    <row r="59" spans="1:11" ht="23.25" thickBot="1">
      <c r="A59" s="3"/>
      <c r="B59" s="3" t="s">
        <v>37</v>
      </c>
      <c r="C59" s="4">
        <v>5647</v>
      </c>
      <c r="D59" s="4">
        <v>5647</v>
      </c>
      <c r="E59" s="4">
        <v>3815</v>
      </c>
      <c r="F59" s="4">
        <v>1413</v>
      </c>
      <c r="G59" s="5">
        <v>324</v>
      </c>
      <c r="H59" s="5">
        <v>26</v>
      </c>
      <c r="I59" s="4">
        <v>5578</v>
      </c>
      <c r="J59" s="5">
        <v>69</v>
      </c>
      <c r="K59" s="5">
        <v>0</v>
      </c>
    </row>
    <row r="60" spans="1:11" ht="23.25" thickBot="1">
      <c r="A60" s="3"/>
      <c r="B60" s="3" t="s">
        <v>7472</v>
      </c>
      <c r="C60" s="4">
        <v>2821</v>
      </c>
      <c r="D60" s="4">
        <v>1660</v>
      </c>
      <c r="E60" s="5">
        <v>936</v>
      </c>
      <c r="F60" s="5">
        <v>555</v>
      </c>
      <c r="G60" s="5">
        <v>143</v>
      </c>
      <c r="H60" s="5">
        <v>9</v>
      </c>
      <c r="I60" s="4">
        <v>1643</v>
      </c>
      <c r="J60" s="5">
        <v>17</v>
      </c>
      <c r="K60" s="4">
        <v>1161</v>
      </c>
    </row>
    <row r="61" spans="1:11" ht="23.25" thickBot="1">
      <c r="A61" s="3"/>
      <c r="B61" s="3" t="s">
        <v>7471</v>
      </c>
      <c r="C61" s="4">
        <v>3975</v>
      </c>
      <c r="D61" s="4">
        <v>2554</v>
      </c>
      <c r="E61" s="4">
        <v>1509</v>
      </c>
      <c r="F61" s="5">
        <v>822</v>
      </c>
      <c r="G61" s="5">
        <v>181</v>
      </c>
      <c r="H61" s="5">
        <v>16</v>
      </c>
      <c r="I61" s="4">
        <v>2528</v>
      </c>
      <c r="J61" s="5">
        <v>26</v>
      </c>
      <c r="K61" s="4">
        <v>1421</v>
      </c>
    </row>
    <row r="62" spans="1:11" ht="23.25" thickBot="1">
      <c r="A62" s="3"/>
      <c r="B62" s="3" t="s">
        <v>7470</v>
      </c>
      <c r="C62" s="4">
        <v>3313</v>
      </c>
      <c r="D62" s="4">
        <v>1912</v>
      </c>
      <c r="E62" s="4">
        <v>1094</v>
      </c>
      <c r="F62" s="5">
        <v>627</v>
      </c>
      <c r="G62" s="5">
        <v>153</v>
      </c>
      <c r="H62" s="5">
        <v>13</v>
      </c>
      <c r="I62" s="4">
        <v>1887</v>
      </c>
      <c r="J62" s="5">
        <v>25</v>
      </c>
      <c r="K62" s="4">
        <v>1401</v>
      </c>
    </row>
    <row r="63" spans="1:11" ht="23.25" thickBot="1">
      <c r="A63" s="3"/>
      <c r="B63" s="3" t="s">
        <v>7469</v>
      </c>
      <c r="C63" s="4">
        <v>2592</v>
      </c>
      <c r="D63" s="4">
        <v>1243</v>
      </c>
      <c r="E63" s="5">
        <v>569</v>
      </c>
      <c r="F63" s="5">
        <v>499</v>
      </c>
      <c r="G63" s="5">
        <v>128</v>
      </c>
      <c r="H63" s="5">
        <v>8</v>
      </c>
      <c r="I63" s="4">
        <v>1204</v>
      </c>
      <c r="J63" s="5">
        <v>39</v>
      </c>
      <c r="K63" s="4">
        <v>1349</v>
      </c>
    </row>
    <row r="64" spans="1:11" ht="23.25" thickBot="1">
      <c r="A64" s="3"/>
      <c r="B64" s="3" t="s">
        <v>7468</v>
      </c>
      <c r="C64" s="4">
        <v>3788</v>
      </c>
      <c r="D64" s="4">
        <v>2487</v>
      </c>
      <c r="E64" s="4">
        <v>1361</v>
      </c>
      <c r="F64" s="5">
        <v>923</v>
      </c>
      <c r="G64" s="5">
        <v>161</v>
      </c>
      <c r="H64" s="5">
        <v>8</v>
      </c>
      <c r="I64" s="4">
        <v>2453</v>
      </c>
      <c r="J64" s="5">
        <v>34</v>
      </c>
      <c r="K64" s="4">
        <v>1301</v>
      </c>
    </row>
    <row r="65" spans="1:11" ht="17.25" thickBot="1">
      <c r="A65" s="3" t="s">
        <v>7467</v>
      </c>
      <c r="B65" s="3" t="s">
        <v>36</v>
      </c>
      <c r="C65" s="4">
        <v>21416</v>
      </c>
      <c r="D65" s="4">
        <v>14311</v>
      </c>
      <c r="E65" s="4">
        <v>8054</v>
      </c>
      <c r="F65" s="4">
        <v>5190</v>
      </c>
      <c r="G65" s="5">
        <v>868</v>
      </c>
      <c r="H65" s="5">
        <v>63</v>
      </c>
      <c r="I65" s="4">
        <v>14175</v>
      </c>
      <c r="J65" s="5">
        <v>136</v>
      </c>
      <c r="K65" s="4">
        <v>7105</v>
      </c>
    </row>
    <row r="66" spans="1:11" ht="23.25" thickBot="1">
      <c r="A66" s="3"/>
      <c r="B66" s="3" t="s">
        <v>37</v>
      </c>
      <c r="C66" s="4">
        <v>4058</v>
      </c>
      <c r="D66" s="4">
        <v>4056</v>
      </c>
      <c r="E66" s="4">
        <v>2505</v>
      </c>
      <c r="F66" s="4">
        <v>1296</v>
      </c>
      <c r="G66" s="5">
        <v>218</v>
      </c>
      <c r="H66" s="5">
        <v>7</v>
      </c>
      <c r="I66" s="4">
        <v>4026</v>
      </c>
      <c r="J66" s="5">
        <v>30</v>
      </c>
      <c r="K66" s="5">
        <v>2</v>
      </c>
    </row>
    <row r="67" spans="1:11" ht="23.25" thickBot="1">
      <c r="A67" s="3"/>
      <c r="B67" s="3" t="s">
        <v>7466</v>
      </c>
      <c r="C67" s="4">
        <v>3290</v>
      </c>
      <c r="D67" s="4">
        <v>2161</v>
      </c>
      <c r="E67" s="4">
        <v>1117</v>
      </c>
      <c r="F67" s="5">
        <v>912</v>
      </c>
      <c r="G67" s="5">
        <v>104</v>
      </c>
      <c r="H67" s="5">
        <v>11</v>
      </c>
      <c r="I67" s="4">
        <v>2144</v>
      </c>
      <c r="J67" s="5">
        <v>17</v>
      </c>
      <c r="K67" s="4">
        <v>1129</v>
      </c>
    </row>
    <row r="68" spans="1:11" ht="23.25" thickBot="1">
      <c r="A68" s="3"/>
      <c r="B68" s="3" t="s">
        <v>7465</v>
      </c>
      <c r="C68" s="4">
        <v>2255</v>
      </c>
      <c r="D68" s="4">
        <v>1409</v>
      </c>
      <c r="E68" s="5">
        <v>733</v>
      </c>
      <c r="F68" s="5">
        <v>557</v>
      </c>
      <c r="G68" s="5">
        <v>93</v>
      </c>
      <c r="H68" s="5">
        <v>6</v>
      </c>
      <c r="I68" s="4">
        <v>1389</v>
      </c>
      <c r="J68" s="5">
        <v>20</v>
      </c>
      <c r="K68" s="5">
        <v>846</v>
      </c>
    </row>
    <row r="69" spans="1:11" ht="23.25" thickBot="1">
      <c r="A69" s="3"/>
      <c r="B69" s="3" t="s">
        <v>7464</v>
      </c>
      <c r="C69" s="4">
        <v>2550</v>
      </c>
      <c r="D69" s="4">
        <v>1206</v>
      </c>
      <c r="E69" s="5">
        <v>645</v>
      </c>
      <c r="F69" s="5">
        <v>444</v>
      </c>
      <c r="G69" s="5">
        <v>88</v>
      </c>
      <c r="H69" s="5">
        <v>7</v>
      </c>
      <c r="I69" s="4">
        <v>1184</v>
      </c>
      <c r="J69" s="5">
        <v>22</v>
      </c>
      <c r="K69" s="4">
        <v>1344</v>
      </c>
    </row>
    <row r="70" spans="1:11" ht="23.25" thickBot="1">
      <c r="A70" s="3"/>
      <c r="B70" s="3" t="s">
        <v>7463</v>
      </c>
      <c r="C70" s="4">
        <v>3020</v>
      </c>
      <c r="D70" s="4">
        <v>1740</v>
      </c>
      <c r="E70" s="5">
        <v>860</v>
      </c>
      <c r="F70" s="5">
        <v>752</v>
      </c>
      <c r="G70" s="5">
        <v>101</v>
      </c>
      <c r="H70" s="5">
        <v>11</v>
      </c>
      <c r="I70" s="4">
        <v>1724</v>
      </c>
      <c r="J70" s="5">
        <v>16</v>
      </c>
      <c r="K70" s="4">
        <v>1280</v>
      </c>
    </row>
    <row r="71" spans="1:11" ht="23.25" thickBot="1">
      <c r="A71" s="3"/>
      <c r="B71" s="3" t="s">
        <v>7462</v>
      </c>
      <c r="C71" s="4">
        <v>2769</v>
      </c>
      <c r="D71" s="4">
        <v>1476</v>
      </c>
      <c r="E71" s="5">
        <v>757</v>
      </c>
      <c r="F71" s="5">
        <v>580</v>
      </c>
      <c r="G71" s="5">
        <v>119</v>
      </c>
      <c r="H71" s="5">
        <v>10</v>
      </c>
      <c r="I71" s="4">
        <v>1466</v>
      </c>
      <c r="J71" s="5">
        <v>10</v>
      </c>
      <c r="K71" s="4">
        <v>1293</v>
      </c>
    </row>
    <row r="72" spans="1:11" ht="23.25" thickBot="1">
      <c r="A72" s="3"/>
      <c r="B72" s="3" t="s">
        <v>7461</v>
      </c>
      <c r="C72" s="4">
        <v>3474</v>
      </c>
      <c r="D72" s="4">
        <v>2263</v>
      </c>
      <c r="E72" s="4">
        <v>1437</v>
      </c>
      <c r="F72" s="5">
        <v>649</v>
      </c>
      <c r="G72" s="5">
        <v>145</v>
      </c>
      <c r="H72" s="5">
        <v>11</v>
      </c>
      <c r="I72" s="4">
        <v>2242</v>
      </c>
      <c r="J72" s="5">
        <v>21</v>
      </c>
      <c r="K72" s="4">
        <v>1211</v>
      </c>
    </row>
    <row r="73" spans="1:11" ht="17.25" thickBot="1">
      <c r="A73" s="3" t="s">
        <v>7460</v>
      </c>
      <c r="B73" s="3" t="s">
        <v>36</v>
      </c>
      <c r="C73" s="4">
        <v>20619</v>
      </c>
      <c r="D73" s="4">
        <v>14912</v>
      </c>
      <c r="E73" s="4">
        <v>8944</v>
      </c>
      <c r="F73" s="4">
        <v>4966</v>
      </c>
      <c r="G73" s="5">
        <v>848</v>
      </c>
      <c r="H73" s="5">
        <v>61</v>
      </c>
      <c r="I73" s="4">
        <v>14819</v>
      </c>
      <c r="J73" s="5">
        <v>93</v>
      </c>
      <c r="K73" s="4">
        <v>5707</v>
      </c>
    </row>
    <row r="74" spans="1:11" ht="23.25" thickBot="1">
      <c r="A74" s="3"/>
      <c r="B74" s="3" t="s">
        <v>37</v>
      </c>
      <c r="C74" s="4">
        <v>4991</v>
      </c>
      <c r="D74" s="4">
        <v>4991</v>
      </c>
      <c r="E74" s="4">
        <v>3252</v>
      </c>
      <c r="F74" s="4">
        <v>1473</v>
      </c>
      <c r="G74" s="5">
        <v>228</v>
      </c>
      <c r="H74" s="5">
        <v>20</v>
      </c>
      <c r="I74" s="4">
        <v>4973</v>
      </c>
      <c r="J74" s="5">
        <v>18</v>
      </c>
      <c r="K74" s="5">
        <v>0</v>
      </c>
    </row>
    <row r="75" spans="1:11" ht="23.25" thickBot="1">
      <c r="A75" s="3"/>
      <c r="B75" s="3" t="s">
        <v>7459</v>
      </c>
      <c r="C75" s="4">
        <v>2529</v>
      </c>
      <c r="D75" s="4">
        <v>1538</v>
      </c>
      <c r="E75" s="5">
        <v>777</v>
      </c>
      <c r="F75" s="5">
        <v>636</v>
      </c>
      <c r="G75" s="5">
        <v>99</v>
      </c>
      <c r="H75" s="5">
        <v>13</v>
      </c>
      <c r="I75" s="4">
        <v>1525</v>
      </c>
      <c r="J75" s="5">
        <v>13</v>
      </c>
      <c r="K75" s="5">
        <v>991</v>
      </c>
    </row>
    <row r="76" spans="1:11" ht="23.25" thickBot="1">
      <c r="A76" s="3"/>
      <c r="B76" s="3" t="s">
        <v>7458</v>
      </c>
      <c r="C76" s="4">
        <v>2434</v>
      </c>
      <c r="D76" s="4">
        <v>1480</v>
      </c>
      <c r="E76" s="5">
        <v>768</v>
      </c>
      <c r="F76" s="5">
        <v>604</v>
      </c>
      <c r="G76" s="5">
        <v>94</v>
      </c>
      <c r="H76" s="5">
        <v>4</v>
      </c>
      <c r="I76" s="4">
        <v>1470</v>
      </c>
      <c r="J76" s="5">
        <v>10</v>
      </c>
      <c r="K76" s="5">
        <v>954</v>
      </c>
    </row>
    <row r="77" spans="1:11" ht="23.25" thickBot="1">
      <c r="A77" s="3"/>
      <c r="B77" s="3" t="s">
        <v>7457</v>
      </c>
      <c r="C77" s="4">
        <v>3458</v>
      </c>
      <c r="D77" s="4">
        <v>2360</v>
      </c>
      <c r="E77" s="4">
        <v>1479</v>
      </c>
      <c r="F77" s="5">
        <v>733</v>
      </c>
      <c r="G77" s="5">
        <v>131</v>
      </c>
      <c r="H77" s="5">
        <v>3</v>
      </c>
      <c r="I77" s="4">
        <v>2346</v>
      </c>
      <c r="J77" s="5">
        <v>14</v>
      </c>
      <c r="K77" s="4">
        <v>1098</v>
      </c>
    </row>
    <row r="78" spans="1:11" ht="23.25" thickBot="1">
      <c r="A78" s="3"/>
      <c r="B78" s="3" t="s">
        <v>7456</v>
      </c>
      <c r="C78" s="4">
        <v>4809</v>
      </c>
      <c r="D78" s="4">
        <v>3077</v>
      </c>
      <c r="E78" s="4">
        <v>1830</v>
      </c>
      <c r="F78" s="4">
        <v>1014</v>
      </c>
      <c r="G78" s="5">
        <v>201</v>
      </c>
      <c r="H78" s="5">
        <v>11</v>
      </c>
      <c r="I78" s="4">
        <v>3056</v>
      </c>
      <c r="J78" s="5">
        <v>21</v>
      </c>
      <c r="K78" s="4">
        <v>1732</v>
      </c>
    </row>
    <row r="79" spans="1:11" ht="23.25" thickBot="1">
      <c r="A79" s="3"/>
      <c r="B79" s="3" t="s">
        <v>7455</v>
      </c>
      <c r="C79" s="4">
        <v>2398</v>
      </c>
      <c r="D79" s="4">
        <v>1466</v>
      </c>
      <c r="E79" s="5">
        <v>838</v>
      </c>
      <c r="F79" s="5">
        <v>506</v>
      </c>
      <c r="G79" s="5">
        <v>95</v>
      </c>
      <c r="H79" s="5">
        <v>10</v>
      </c>
      <c r="I79" s="4">
        <v>1449</v>
      </c>
      <c r="J79" s="5">
        <v>17</v>
      </c>
      <c r="K79" s="5">
        <v>932</v>
      </c>
    </row>
    <row r="80" spans="1:11" ht="17.25" thickBot="1">
      <c r="A80" s="3" t="s">
        <v>7454</v>
      </c>
      <c r="B80" s="3" t="s">
        <v>36</v>
      </c>
      <c r="C80" s="4">
        <v>23957</v>
      </c>
      <c r="D80" s="4">
        <v>16257</v>
      </c>
      <c r="E80" s="4">
        <v>8942</v>
      </c>
      <c r="F80" s="4">
        <v>5982</v>
      </c>
      <c r="G80" s="4">
        <v>1045</v>
      </c>
      <c r="H80" s="5">
        <v>89</v>
      </c>
      <c r="I80" s="4">
        <v>16058</v>
      </c>
      <c r="J80" s="5">
        <v>199</v>
      </c>
      <c r="K80" s="4">
        <v>7700</v>
      </c>
    </row>
    <row r="81" spans="1:11" ht="23.25" thickBot="1">
      <c r="A81" s="3"/>
      <c r="B81" s="3" t="s">
        <v>37</v>
      </c>
      <c r="C81" s="4">
        <v>3603</v>
      </c>
      <c r="D81" s="4">
        <v>3603</v>
      </c>
      <c r="E81" s="4">
        <v>2207</v>
      </c>
      <c r="F81" s="4">
        <v>1103</v>
      </c>
      <c r="G81" s="5">
        <v>235</v>
      </c>
      <c r="H81" s="5">
        <v>18</v>
      </c>
      <c r="I81" s="4">
        <v>3563</v>
      </c>
      <c r="J81" s="5">
        <v>40</v>
      </c>
      <c r="K81" s="5">
        <v>0</v>
      </c>
    </row>
    <row r="82" spans="1:11" ht="23.25" thickBot="1">
      <c r="A82" s="3"/>
      <c r="B82" s="3" t="s">
        <v>7453</v>
      </c>
      <c r="C82" s="4">
        <v>3577</v>
      </c>
      <c r="D82" s="4">
        <v>1660</v>
      </c>
      <c r="E82" s="5">
        <v>780</v>
      </c>
      <c r="F82" s="5">
        <v>679</v>
      </c>
      <c r="G82" s="5">
        <v>138</v>
      </c>
      <c r="H82" s="5">
        <v>15</v>
      </c>
      <c r="I82" s="4">
        <v>1612</v>
      </c>
      <c r="J82" s="5">
        <v>48</v>
      </c>
      <c r="K82" s="4">
        <v>1917</v>
      </c>
    </row>
    <row r="83" spans="1:11" ht="23.25" thickBot="1">
      <c r="A83" s="3"/>
      <c r="B83" s="3" t="s">
        <v>7452</v>
      </c>
      <c r="C83" s="4">
        <v>3732</v>
      </c>
      <c r="D83" s="4">
        <v>2311</v>
      </c>
      <c r="E83" s="4">
        <v>1036</v>
      </c>
      <c r="F83" s="4">
        <v>1125</v>
      </c>
      <c r="G83" s="5">
        <v>128</v>
      </c>
      <c r="H83" s="5">
        <v>7</v>
      </c>
      <c r="I83" s="4">
        <v>2296</v>
      </c>
      <c r="J83" s="5">
        <v>15</v>
      </c>
      <c r="K83" s="4">
        <v>1421</v>
      </c>
    </row>
    <row r="84" spans="1:11" ht="23.25" thickBot="1">
      <c r="A84" s="3"/>
      <c r="B84" s="3" t="s">
        <v>7451</v>
      </c>
      <c r="C84" s="4">
        <v>2006</v>
      </c>
      <c r="D84" s="4">
        <v>1403</v>
      </c>
      <c r="E84" s="5">
        <v>798</v>
      </c>
      <c r="F84" s="5">
        <v>485</v>
      </c>
      <c r="G84" s="5">
        <v>95</v>
      </c>
      <c r="H84" s="5">
        <v>10</v>
      </c>
      <c r="I84" s="4">
        <v>1388</v>
      </c>
      <c r="J84" s="5">
        <v>15</v>
      </c>
      <c r="K84" s="5">
        <v>603</v>
      </c>
    </row>
    <row r="85" spans="1:11" ht="23.25" thickBot="1">
      <c r="A85" s="3"/>
      <c r="B85" s="3" t="s">
        <v>7450</v>
      </c>
      <c r="C85" s="4">
        <v>2774</v>
      </c>
      <c r="D85" s="4">
        <v>1966</v>
      </c>
      <c r="E85" s="4">
        <v>1088</v>
      </c>
      <c r="F85" s="5">
        <v>727</v>
      </c>
      <c r="G85" s="5">
        <v>125</v>
      </c>
      <c r="H85" s="5">
        <v>6</v>
      </c>
      <c r="I85" s="4">
        <v>1946</v>
      </c>
      <c r="J85" s="5">
        <v>20</v>
      </c>
      <c r="K85" s="5">
        <v>808</v>
      </c>
    </row>
    <row r="86" spans="1:11" ht="23.25" thickBot="1">
      <c r="A86" s="3"/>
      <c r="B86" s="3" t="s">
        <v>7449</v>
      </c>
      <c r="C86" s="4">
        <v>2879</v>
      </c>
      <c r="D86" s="4">
        <v>2078</v>
      </c>
      <c r="E86" s="4">
        <v>1177</v>
      </c>
      <c r="F86" s="5">
        <v>758</v>
      </c>
      <c r="G86" s="5">
        <v>112</v>
      </c>
      <c r="H86" s="5">
        <v>10</v>
      </c>
      <c r="I86" s="4">
        <v>2057</v>
      </c>
      <c r="J86" s="5">
        <v>21</v>
      </c>
      <c r="K86" s="5">
        <v>801</v>
      </c>
    </row>
    <row r="87" spans="1:11" ht="23.25" thickBot="1">
      <c r="A87" s="3"/>
      <c r="B87" s="3" t="s">
        <v>7448</v>
      </c>
      <c r="C87" s="4">
        <v>2357</v>
      </c>
      <c r="D87" s="4">
        <v>1404</v>
      </c>
      <c r="E87" s="5">
        <v>843</v>
      </c>
      <c r="F87" s="5">
        <v>439</v>
      </c>
      <c r="G87" s="5">
        <v>95</v>
      </c>
      <c r="H87" s="5">
        <v>10</v>
      </c>
      <c r="I87" s="4">
        <v>1387</v>
      </c>
      <c r="J87" s="5">
        <v>17</v>
      </c>
      <c r="K87" s="5">
        <v>953</v>
      </c>
    </row>
    <row r="88" spans="1:11" ht="23.25" thickBot="1">
      <c r="A88" s="3"/>
      <c r="B88" s="3" t="s">
        <v>7447</v>
      </c>
      <c r="C88" s="4">
        <v>3029</v>
      </c>
      <c r="D88" s="4">
        <v>1832</v>
      </c>
      <c r="E88" s="4">
        <v>1013</v>
      </c>
      <c r="F88" s="5">
        <v>666</v>
      </c>
      <c r="G88" s="5">
        <v>117</v>
      </c>
      <c r="H88" s="5">
        <v>13</v>
      </c>
      <c r="I88" s="4">
        <v>1809</v>
      </c>
      <c r="J88" s="5">
        <v>23</v>
      </c>
      <c r="K88" s="4">
        <v>1197</v>
      </c>
    </row>
    <row r="89" spans="1:11" ht="23.25" thickBot="1">
      <c r="A89" s="3" t="s">
        <v>97</v>
      </c>
      <c r="B89" s="3"/>
      <c r="C89" s="5">
        <v>0</v>
      </c>
      <c r="D89" s="5">
        <v>5</v>
      </c>
      <c r="E89" s="5">
        <v>3</v>
      </c>
      <c r="F89" s="5">
        <v>0</v>
      </c>
      <c r="G89" s="5">
        <v>1</v>
      </c>
      <c r="H89" s="5">
        <v>0</v>
      </c>
      <c r="I89" s="5">
        <v>4</v>
      </c>
      <c r="J89" s="5">
        <v>1</v>
      </c>
      <c r="K89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1EFD5-6F92-4520-946D-98D02376C005}">
  <dimension ref="A1:X10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7579</v>
      </c>
      <c r="F3" s="26" t="s">
        <v>7578</v>
      </c>
      <c r="G3" s="26" t="s">
        <v>7577</v>
      </c>
      <c r="H3" s="26" t="s">
        <v>7576</v>
      </c>
      <c r="I3" s="44"/>
      <c r="J3" s="26"/>
      <c r="K3" s="44"/>
      <c r="U3" t="s">
        <v>3</v>
      </c>
      <c r="V3" t="str">
        <f t="shared" si="0"/>
        <v>김태년</v>
      </c>
      <c r="W3" t="str">
        <f t="shared" si="0"/>
        <v>염오봉</v>
      </c>
      <c r="X3" t="str">
        <f t="shared" si="0"/>
        <v>장지화</v>
      </c>
    </row>
    <row r="4" spans="1:24" ht="17.25" thickBot="1">
      <c r="A4" s="3" t="s">
        <v>30</v>
      </c>
      <c r="B4" s="3"/>
      <c r="C4" s="4">
        <v>205299</v>
      </c>
      <c r="D4" s="4">
        <v>129551</v>
      </c>
      <c r="E4" s="4">
        <v>76830</v>
      </c>
      <c r="F4" s="4">
        <v>45617</v>
      </c>
      <c r="G4" s="4">
        <v>3785</v>
      </c>
      <c r="H4" s="4">
        <v>1151</v>
      </c>
      <c r="I4" s="4">
        <v>127383</v>
      </c>
      <c r="J4" s="4">
        <v>2168</v>
      </c>
      <c r="K4" s="4">
        <v>75748</v>
      </c>
      <c r="V4" s="8"/>
      <c r="W4" s="8"/>
      <c r="X4" s="8"/>
    </row>
    <row r="5" spans="1:24" ht="23.25" thickBot="1">
      <c r="A5" s="3" t="s">
        <v>31</v>
      </c>
      <c r="B5" s="3"/>
      <c r="C5" s="5">
        <v>298</v>
      </c>
      <c r="D5" s="5">
        <v>273</v>
      </c>
      <c r="E5" s="5">
        <v>150</v>
      </c>
      <c r="F5" s="5">
        <v>93</v>
      </c>
      <c r="G5" s="5">
        <v>11</v>
      </c>
      <c r="H5" s="5">
        <v>6</v>
      </c>
      <c r="I5" s="5">
        <v>260</v>
      </c>
      <c r="J5" s="5">
        <v>13</v>
      </c>
      <c r="K5" s="5">
        <v>25</v>
      </c>
      <c r="T5" t="s">
        <v>2929</v>
      </c>
      <c r="U5">
        <f>SUMIF($A:$A,"합계",D:D)</f>
        <v>129551</v>
      </c>
      <c r="V5">
        <f>SUMIF($A:$A,"합계",E:E)</f>
        <v>76830</v>
      </c>
      <c r="W5">
        <f>SUMIF($A:$A,"합계",F:F)</f>
        <v>45617</v>
      </c>
      <c r="X5">
        <f>SUMIF($A:$A,"합계",G:G)</f>
        <v>3785</v>
      </c>
    </row>
    <row r="6" spans="1:24" ht="23.25" thickBot="1">
      <c r="A6" s="3" t="s">
        <v>32</v>
      </c>
      <c r="B6" s="3"/>
      <c r="C6" s="4">
        <v>13429</v>
      </c>
      <c r="D6" s="4">
        <v>13413</v>
      </c>
      <c r="E6" s="4">
        <v>8794</v>
      </c>
      <c r="F6" s="4">
        <v>3791</v>
      </c>
      <c r="G6" s="5">
        <v>455</v>
      </c>
      <c r="H6" s="5">
        <v>126</v>
      </c>
      <c r="I6" s="4">
        <v>13166</v>
      </c>
      <c r="J6" s="5">
        <v>247</v>
      </c>
      <c r="K6" s="5">
        <v>16</v>
      </c>
      <c r="T6" t="s">
        <v>2930</v>
      </c>
      <c r="U6">
        <f>U5-U7</f>
        <v>72972</v>
      </c>
      <c r="V6">
        <f>V5-V7</f>
        <v>40018</v>
      </c>
      <c r="W6">
        <f>W5-W7</f>
        <v>28707</v>
      </c>
      <c r="X6">
        <f>X5-X7</f>
        <v>2130</v>
      </c>
    </row>
    <row r="7" spans="1:24" ht="23.25" thickBot="1">
      <c r="A7" s="3" t="s">
        <v>33</v>
      </c>
      <c r="B7" s="3"/>
      <c r="C7" s="5">
        <v>717</v>
      </c>
      <c r="D7" s="5">
        <v>198</v>
      </c>
      <c r="E7" s="5">
        <v>144</v>
      </c>
      <c r="F7" s="5">
        <v>49</v>
      </c>
      <c r="G7" s="5">
        <v>5</v>
      </c>
      <c r="H7" s="5">
        <v>0</v>
      </c>
      <c r="I7" s="5">
        <v>198</v>
      </c>
      <c r="J7" s="5">
        <v>0</v>
      </c>
      <c r="K7" s="5">
        <v>519</v>
      </c>
      <c r="T7" t="s">
        <v>2931</v>
      </c>
      <c r="U7">
        <f>U11+U10+U9</f>
        <v>56579</v>
      </c>
      <c r="V7">
        <f>V11+V10+V9</f>
        <v>36812</v>
      </c>
      <c r="W7">
        <f>W11+W10+W9</f>
        <v>16910</v>
      </c>
      <c r="X7">
        <f>X11+X10+X9</f>
        <v>1655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7575</v>
      </c>
      <c r="B9" s="3" t="s">
        <v>36</v>
      </c>
      <c r="C9" s="4">
        <v>11967</v>
      </c>
      <c r="D9" s="4">
        <v>6428</v>
      </c>
      <c r="E9" s="4">
        <v>3955</v>
      </c>
      <c r="F9" s="4">
        <v>2087</v>
      </c>
      <c r="G9" s="5">
        <v>214</v>
      </c>
      <c r="H9" s="5">
        <v>63</v>
      </c>
      <c r="I9" s="4">
        <v>6319</v>
      </c>
      <c r="J9" s="5">
        <v>109</v>
      </c>
      <c r="K9" s="4">
        <v>5539</v>
      </c>
      <c r="T9" t="s">
        <v>2934</v>
      </c>
      <c r="U9">
        <f>SUMIF($A:$A,"거소·선상투표",D:D)+SUMIF($A:$A,"국외부재자투표",D:D)+SUMIF($A:$A,"국외부재자투표(공관)",D:D)</f>
        <v>476</v>
      </c>
      <c r="V9">
        <f t="shared" ref="V9:X11" si="1">SUMIF($A:$A,"거소·선상투표",E:E)+SUMIF($A:$A,"국외부재자투표",E:E)+SUMIF($A:$A,"국외부재자투표(공관)",E:E)</f>
        <v>296</v>
      </c>
      <c r="W9">
        <f t="shared" si="1"/>
        <v>145</v>
      </c>
      <c r="X9">
        <f t="shared" si="1"/>
        <v>16</v>
      </c>
    </row>
    <row r="10" spans="1:24" ht="23.25" thickBot="1">
      <c r="A10" s="3"/>
      <c r="B10" s="3" t="s">
        <v>37</v>
      </c>
      <c r="C10" s="4">
        <v>2632</v>
      </c>
      <c r="D10" s="4">
        <v>2632</v>
      </c>
      <c r="E10" s="4">
        <v>1780</v>
      </c>
      <c r="F10" s="5">
        <v>711</v>
      </c>
      <c r="G10" s="5">
        <v>96</v>
      </c>
      <c r="H10" s="5">
        <v>16</v>
      </c>
      <c r="I10" s="4">
        <v>2603</v>
      </c>
      <c r="J10" s="5">
        <v>29</v>
      </c>
      <c r="K10" s="5">
        <v>0</v>
      </c>
      <c r="T10" t="s">
        <v>2932</v>
      </c>
      <c r="U10">
        <f>SUMIF($B:$B,"관내사전투표",D:D)</f>
        <v>42690</v>
      </c>
      <c r="V10">
        <f t="shared" ref="V10:X12" si="2">SUMIF($B:$B,"관내사전투표",E:E)</f>
        <v>27722</v>
      </c>
      <c r="W10">
        <f t="shared" si="2"/>
        <v>12974</v>
      </c>
      <c r="X10">
        <f t="shared" si="2"/>
        <v>1184</v>
      </c>
    </row>
    <row r="11" spans="1:24" ht="23.25" thickBot="1">
      <c r="A11" s="3"/>
      <c r="B11" s="3" t="s">
        <v>7574</v>
      </c>
      <c r="C11" s="4">
        <v>2870</v>
      </c>
      <c r="D11" s="4">
        <v>1027</v>
      </c>
      <c r="E11" s="5">
        <v>571</v>
      </c>
      <c r="F11" s="5">
        <v>382</v>
      </c>
      <c r="G11" s="5">
        <v>34</v>
      </c>
      <c r="H11" s="5">
        <v>15</v>
      </c>
      <c r="I11" s="4">
        <v>1002</v>
      </c>
      <c r="J11" s="5">
        <v>25</v>
      </c>
      <c r="K11" s="4">
        <v>1843</v>
      </c>
      <c r="T11" t="s">
        <v>2933</v>
      </c>
      <c r="U11">
        <f>SUMIF($A:$A,"관외사전투표",D:D)</f>
        <v>13413</v>
      </c>
      <c r="V11">
        <f t="shared" ref="V11:X13" si="3">SUMIF($A:$A,"관외사전투표",E:E)</f>
        <v>8794</v>
      </c>
      <c r="W11">
        <f t="shared" si="3"/>
        <v>3791</v>
      </c>
      <c r="X11">
        <f t="shared" si="3"/>
        <v>455</v>
      </c>
    </row>
    <row r="12" spans="1:24" ht="23.25" thickBot="1">
      <c r="A12" s="3"/>
      <c r="B12" s="3" t="s">
        <v>7573</v>
      </c>
      <c r="C12" s="4">
        <v>2150</v>
      </c>
      <c r="D12" s="5">
        <v>862</v>
      </c>
      <c r="E12" s="5">
        <v>522</v>
      </c>
      <c r="F12" s="5">
        <v>293</v>
      </c>
      <c r="G12" s="5">
        <v>27</v>
      </c>
      <c r="H12" s="5">
        <v>6</v>
      </c>
      <c r="I12" s="5">
        <v>848</v>
      </c>
      <c r="J12" s="5">
        <v>14</v>
      </c>
      <c r="K12" s="4">
        <v>1288</v>
      </c>
    </row>
    <row r="13" spans="1:24" ht="23.25" thickBot="1">
      <c r="A13" s="3"/>
      <c r="B13" s="3" t="s">
        <v>7572</v>
      </c>
      <c r="C13" s="4">
        <v>2052</v>
      </c>
      <c r="D13" s="5">
        <v>855</v>
      </c>
      <c r="E13" s="5">
        <v>495</v>
      </c>
      <c r="F13" s="5">
        <v>303</v>
      </c>
      <c r="G13" s="5">
        <v>28</v>
      </c>
      <c r="H13" s="5">
        <v>14</v>
      </c>
      <c r="I13" s="5">
        <v>840</v>
      </c>
      <c r="J13" s="5">
        <v>15</v>
      </c>
      <c r="K13" s="4">
        <v>1197</v>
      </c>
    </row>
    <row r="14" spans="1:24" ht="23.25" thickBot="1">
      <c r="A14" s="3"/>
      <c r="B14" s="3" t="s">
        <v>7571</v>
      </c>
      <c r="C14" s="4">
        <v>2263</v>
      </c>
      <c r="D14" s="4">
        <v>1052</v>
      </c>
      <c r="E14" s="5">
        <v>587</v>
      </c>
      <c r="F14" s="5">
        <v>398</v>
      </c>
      <c r="G14" s="5">
        <v>29</v>
      </c>
      <c r="H14" s="5">
        <v>12</v>
      </c>
      <c r="I14" s="4">
        <v>1026</v>
      </c>
      <c r="J14" s="5">
        <v>26</v>
      </c>
      <c r="K14" s="4">
        <v>1211</v>
      </c>
      <c r="U14" s="8"/>
      <c r="V14" s="8"/>
      <c r="W14" s="8"/>
      <c r="X14" s="8"/>
    </row>
    <row r="15" spans="1:24" ht="17.25" thickBot="1">
      <c r="A15" s="3" t="s">
        <v>7570</v>
      </c>
      <c r="B15" s="3" t="s">
        <v>36</v>
      </c>
      <c r="C15" s="4">
        <v>6786</v>
      </c>
      <c r="D15" s="4">
        <v>4086</v>
      </c>
      <c r="E15" s="4">
        <v>2364</v>
      </c>
      <c r="F15" s="4">
        <v>1519</v>
      </c>
      <c r="G15" s="5">
        <v>125</v>
      </c>
      <c r="H15" s="5">
        <v>31</v>
      </c>
      <c r="I15" s="4">
        <v>4039</v>
      </c>
      <c r="J15" s="5">
        <v>47</v>
      </c>
      <c r="K15" s="4">
        <v>2700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1299</v>
      </c>
      <c r="D16" s="4">
        <v>1299</v>
      </c>
      <c r="E16" s="5">
        <v>829</v>
      </c>
      <c r="F16" s="5">
        <v>402</v>
      </c>
      <c r="G16" s="5">
        <v>47</v>
      </c>
      <c r="H16" s="5">
        <v>7</v>
      </c>
      <c r="I16" s="4">
        <v>1285</v>
      </c>
      <c r="J16" s="5">
        <v>14</v>
      </c>
      <c r="K16" s="5">
        <v>0</v>
      </c>
    </row>
    <row r="17" spans="1:11" ht="23.25" thickBot="1">
      <c r="A17" s="3"/>
      <c r="B17" s="3" t="s">
        <v>7569</v>
      </c>
      <c r="C17" s="5">
        <v>900</v>
      </c>
      <c r="D17" s="5">
        <v>301</v>
      </c>
      <c r="E17" s="5">
        <v>159</v>
      </c>
      <c r="F17" s="5">
        <v>123</v>
      </c>
      <c r="G17" s="5">
        <v>15</v>
      </c>
      <c r="H17" s="5">
        <v>1</v>
      </c>
      <c r="I17" s="5">
        <v>298</v>
      </c>
      <c r="J17" s="5">
        <v>3</v>
      </c>
      <c r="K17" s="5">
        <v>599</v>
      </c>
    </row>
    <row r="18" spans="1:11" ht="23.25" thickBot="1">
      <c r="A18" s="3"/>
      <c r="B18" s="3" t="s">
        <v>7568</v>
      </c>
      <c r="C18" s="4">
        <v>3372</v>
      </c>
      <c r="D18" s="4">
        <v>1952</v>
      </c>
      <c r="E18" s="4">
        <v>1053</v>
      </c>
      <c r="F18" s="5">
        <v>814</v>
      </c>
      <c r="G18" s="5">
        <v>42</v>
      </c>
      <c r="H18" s="5">
        <v>17</v>
      </c>
      <c r="I18" s="4">
        <v>1926</v>
      </c>
      <c r="J18" s="5">
        <v>26</v>
      </c>
      <c r="K18" s="4">
        <v>1420</v>
      </c>
    </row>
    <row r="19" spans="1:11" ht="23.25" thickBot="1">
      <c r="A19" s="3"/>
      <c r="B19" s="3" t="s">
        <v>7567</v>
      </c>
      <c r="C19" s="4">
        <v>1215</v>
      </c>
      <c r="D19" s="5">
        <v>534</v>
      </c>
      <c r="E19" s="5">
        <v>323</v>
      </c>
      <c r="F19" s="5">
        <v>180</v>
      </c>
      <c r="G19" s="5">
        <v>21</v>
      </c>
      <c r="H19" s="5">
        <v>6</v>
      </c>
      <c r="I19" s="5">
        <v>530</v>
      </c>
      <c r="J19" s="5">
        <v>4</v>
      </c>
      <c r="K19" s="5">
        <v>681</v>
      </c>
    </row>
    <row r="20" spans="1:11" ht="17.25" thickBot="1">
      <c r="A20" s="3" t="s">
        <v>7566</v>
      </c>
      <c r="B20" s="3" t="s">
        <v>36</v>
      </c>
      <c r="C20" s="4">
        <v>10324</v>
      </c>
      <c r="D20" s="4">
        <v>5807</v>
      </c>
      <c r="E20" s="4">
        <v>3435</v>
      </c>
      <c r="F20" s="4">
        <v>2101</v>
      </c>
      <c r="G20" s="5">
        <v>159</v>
      </c>
      <c r="H20" s="5">
        <v>40</v>
      </c>
      <c r="I20" s="4">
        <v>5735</v>
      </c>
      <c r="J20" s="5">
        <v>72</v>
      </c>
      <c r="K20" s="4">
        <v>4517</v>
      </c>
    </row>
    <row r="21" spans="1:11" ht="23.25" thickBot="1">
      <c r="A21" s="3"/>
      <c r="B21" s="3" t="s">
        <v>37</v>
      </c>
      <c r="C21" s="4">
        <v>2863</v>
      </c>
      <c r="D21" s="4">
        <v>2862</v>
      </c>
      <c r="E21" s="4">
        <v>1831</v>
      </c>
      <c r="F21" s="5">
        <v>926</v>
      </c>
      <c r="G21" s="5">
        <v>63</v>
      </c>
      <c r="H21" s="5">
        <v>15</v>
      </c>
      <c r="I21" s="4">
        <v>2835</v>
      </c>
      <c r="J21" s="5">
        <v>27</v>
      </c>
      <c r="K21" s="5">
        <v>1</v>
      </c>
    </row>
    <row r="22" spans="1:11" ht="23.25" thickBot="1">
      <c r="A22" s="3"/>
      <c r="B22" s="3" t="s">
        <v>7565</v>
      </c>
      <c r="C22" s="4">
        <v>2546</v>
      </c>
      <c r="D22" s="5">
        <v>961</v>
      </c>
      <c r="E22" s="5">
        <v>539</v>
      </c>
      <c r="F22" s="5">
        <v>370</v>
      </c>
      <c r="G22" s="5">
        <v>32</v>
      </c>
      <c r="H22" s="5">
        <v>8</v>
      </c>
      <c r="I22" s="5">
        <v>949</v>
      </c>
      <c r="J22" s="5">
        <v>12</v>
      </c>
      <c r="K22" s="4">
        <v>1585</v>
      </c>
    </row>
    <row r="23" spans="1:11" ht="23.25" thickBot="1">
      <c r="A23" s="3"/>
      <c r="B23" s="3" t="s">
        <v>7564</v>
      </c>
      <c r="C23" s="4">
        <v>2076</v>
      </c>
      <c r="D23" s="5">
        <v>843</v>
      </c>
      <c r="E23" s="5">
        <v>455</v>
      </c>
      <c r="F23" s="5">
        <v>342</v>
      </c>
      <c r="G23" s="5">
        <v>22</v>
      </c>
      <c r="H23" s="5">
        <v>8</v>
      </c>
      <c r="I23" s="5">
        <v>827</v>
      </c>
      <c r="J23" s="5">
        <v>16</v>
      </c>
      <c r="K23" s="4">
        <v>1233</v>
      </c>
    </row>
    <row r="24" spans="1:11" ht="23.25" thickBot="1">
      <c r="A24" s="3"/>
      <c r="B24" s="3" t="s">
        <v>7563</v>
      </c>
      <c r="C24" s="4">
        <v>2839</v>
      </c>
      <c r="D24" s="4">
        <v>1141</v>
      </c>
      <c r="E24" s="5">
        <v>610</v>
      </c>
      <c r="F24" s="5">
        <v>463</v>
      </c>
      <c r="G24" s="5">
        <v>42</v>
      </c>
      <c r="H24" s="5">
        <v>9</v>
      </c>
      <c r="I24" s="4">
        <v>1124</v>
      </c>
      <c r="J24" s="5">
        <v>17</v>
      </c>
      <c r="K24" s="4">
        <v>1698</v>
      </c>
    </row>
    <row r="25" spans="1:11" ht="17.25" thickBot="1">
      <c r="A25" s="3" t="s">
        <v>6429</v>
      </c>
      <c r="B25" s="3" t="s">
        <v>36</v>
      </c>
      <c r="C25" s="4">
        <v>13871</v>
      </c>
      <c r="D25" s="4">
        <v>8251</v>
      </c>
      <c r="E25" s="4">
        <v>4990</v>
      </c>
      <c r="F25" s="4">
        <v>2823</v>
      </c>
      <c r="G25" s="5">
        <v>239</v>
      </c>
      <c r="H25" s="5">
        <v>78</v>
      </c>
      <c r="I25" s="4">
        <v>8130</v>
      </c>
      <c r="J25" s="5">
        <v>121</v>
      </c>
      <c r="K25" s="4">
        <v>5620</v>
      </c>
    </row>
    <row r="26" spans="1:11" ht="23.25" thickBot="1">
      <c r="A26" s="3"/>
      <c r="B26" s="3" t="s">
        <v>37</v>
      </c>
      <c r="C26" s="4">
        <v>3442</v>
      </c>
      <c r="D26" s="4">
        <v>3441</v>
      </c>
      <c r="E26" s="4">
        <v>2288</v>
      </c>
      <c r="F26" s="5">
        <v>998</v>
      </c>
      <c r="G26" s="5">
        <v>83</v>
      </c>
      <c r="H26" s="5">
        <v>32</v>
      </c>
      <c r="I26" s="4">
        <v>3401</v>
      </c>
      <c r="J26" s="5">
        <v>40</v>
      </c>
      <c r="K26" s="5">
        <v>1</v>
      </c>
    </row>
    <row r="27" spans="1:11" ht="23.25" thickBot="1">
      <c r="A27" s="3"/>
      <c r="B27" s="3" t="s">
        <v>6428</v>
      </c>
      <c r="C27" s="4">
        <v>3081</v>
      </c>
      <c r="D27" s="4">
        <v>1410</v>
      </c>
      <c r="E27" s="5">
        <v>787</v>
      </c>
      <c r="F27" s="5">
        <v>531</v>
      </c>
      <c r="G27" s="5">
        <v>47</v>
      </c>
      <c r="H27" s="5">
        <v>14</v>
      </c>
      <c r="I27" s="4">
        <v>1379</v>
      </c>
      <c r="J27" s="5">
        <v>31</v>
      </c>
      <c r="K27" s="4">
        <v>1671</v>
      </c>
    </row>
    <row r="28" spans="1:11" ht="23.25" thickBot="1">
      <c r="A28" s="3"/>
      <c r="B28" s="3" t="s">
        <v>6427</v>
      </c>
      <c r="C28" s="4">
        <v>2676</v>
      </c>
      <c r="D28" s="4">
        <v>1327</v>
      </c>
      <c r="E28" s="5">
        <v>700</v>
      </c>
      <c r="F28" s="5">
        <v>549</v>
      </c>
      <c r="G28" s="5">
        <v>44</v>
      </c>
      <c r="H28" s="5">
        <v>12</v>
      </c>
      <c r="I28" s="4">
        <v>1305</v>
      </c>
      <c r="J28" s="5">
        <v>22</v>
      </c>
      <c r="K28" s="4">
        <v>1349</v>
      </c>
    </row>
    <row r="29" spans="1:11" ht="23.25" thickBot="1">
      <c r="A29" s="3"/>
      <c r="B29" s="3" t="s">
        <v>6426</v>
      </c>
      <c r="C29" s="4">
        <v>2421</v>
      </c>
      <c r="D29" s="5">
        <v>983</v>
      </c>
      <c r="E29" s="5">
        <v>553</v>
      </c>
      <c r="F29" s="5">
        <v>370</v>
      </c>
      <c r="G29" s="5">
        <v>34</v>
      </c>
      <c r="H29" s="5">
        <v>10</v>
      </c>
      <c r="I29" s="5">
        <v>967</v>
      </c>
      <c r="J29" s="5">
        <v>16</v>
      </c>
      <c r="K29" s="4">
        <v>1438</v>
      </c>
    </row>
    <row r="30" spans="1:11" ht="23.25" thickBot="1">
      <c r="A30" s="3"/>
      <c r="B30" s="3" t="s">
        <v>6425</v>
      </c>
      <c r="C30" s="4">
        <v>2251</v>
      </c>
      <c r="D30" s="4">
        <v>1090</v>
      </c>
      <c r="E30" s="5">
        <v>662</v>
      </c>
      <c r="F30" s="5">
        <v>375</v>
      </c>
      <c r="G30" s="5">
        <v>31</v>
      </c>
      <c r="H30" s="5">
        <v>10</v>
      </c>
      <c r="I30" s="4">
        <v>1078</v>
      </c>
      <c r="J30" s="5">
        <v>12</v>
      </c>
      <c r="K30" s="4">
        <v>1161</v>
      </c>
    </row>
    <row r="31" spans="1:11" ht="17.25" thickBot="1">
      <c r="A31" s="3" t="s">
        <v>6424</v>
      </c>
      <c r="B31" s="3" t="s">
        <v>36</v>
      </c>
      <c r="C31" s="4">
        <v>12848</v>
      </c>
      <c r="D31" s="4">
        <v>7182</v>
      </c>
      <c r="E31" s="4">
        <v>4251</v>
      </c>
      <c r="F31" s="4">
        <v>2485</v>
      </c>
      <c r="G31" s="5">
        <v>261</v>
      </c>
      <c r="H31" s="5">
        <v>68</v>
      </c>
      <c r="I31" s="4">
        <v>7065</v>
      </c>
      <c r="J31" s="5">
        <v>117</v>
      </c>
      <c r="K31" s="4">
        <v>5666</v>
      </c>
    </row>
    <row r="32" spans="1:11" ht="23.25" thickBot="1">
      <c r="A32" s="3"/>
      <c r="B32" s="3" t="s">
        <v>37</v>
      </c>
      <c r="C32" s="4">
        <v>2283</v>
      </c>
      <c r="D32" s="4">
        <v>2281</v>
      </c>
      <c r="E32" s="4">
        <v>1454</v>
      </c>
      <c r="F32" s="5">
        <v>695</v>
      </c>
      <c r="G32" s="5">
        <v>81</v>
      </c>
      <c r="H32" s="5">
        <v>17</v>
      </c>
      <c r="I32" s="4">
        <v>2247</v>
      </c>
      <c r="J32" s="5">
        <v>34</v>
      </c>
      <c r="K32" s="5">
        <v>2</v>
      </c>
    </row>
    <row r="33" spans="1:11" ht="23.25" thickBot="1">
      <c r="A33" s="3"/>
      <c r="B33" s="3" t="s">
        <v>6423</v>
      </c>
      <c r="C33" s="4">
        <v>2446</v>
      </c>
      <c r="D33" s="5">
        <v>956</v>
      </c>
      <c r="E33" s="5">
        <v>557</v>
      </c>
      <c r="F33" s="5">
        <v>339</v>
      </c>
      <c r="G33" s="5">
        <v>37</v>
      </c>
      <c r="H33" s="5">
        <v>13</v>
      </c>
      <c r="I33" s="5">
        <v>946</v>
      </c>
      <c r="J33" s="5">
        <v>10</v>
      </c>
      <c r="K33" s="4">
        <v>1490</v>
      </c>
    </row>
    <row r="34" spans="1:11" ht="23.25" thickBot="1">
      <c r="A34" s="3"/>
      <c r="B34" s="3" t="s">
        <v>6422</v>
      </c>
      <c r="C34" s="4">
        <v>2746</v>
      </c>
      <c r="D34" s="4">
        <v>1427</v>
      </c>
      <c r="E34" s="5">
        <v>826</v>
      </c>
      <c r="F34" s="5">
        <v>512</v>
      </c>
      <c r="G34" s="5">
        <v>50</v>
      </c>
      <c r="H34" s="5">
        <v>12</v>
      </c>
      <c r="I34" s="4">
        <v>1400</v>
      </c>
      <c r="J34" s="5">
        <v>27</v>
      </c>
      <c r="K34" s="4">
        <v>1319</v>
      </c>
    </row>
    <row r="35" spans="1:11" ht="23.25" thickBot="1">
      <c r="A35" s="3"/>
      <c r="B35" s="3" t="s">
        <v>6421</v>
      </c>
      <c r="C35" s="4">
        <v>1421</v>
      </c>
      <c r="D35" s="5">
        <v>588</v>
      </c>
      <c r="E35" s="5">
        <v>351</v>
      </c>
      <c r="F35" s="5">
        <v>210</v>
      </c>
      <c r="G35" s="5">
        <v>19</v>
      </c>
      <c r="H35" s="5">
        <v>2</v>
      </c>
      <c r="I35" s="5">
        <v>582</v>
      </c>
      <c r="J35" s="5">
        <v>6</v>
      </c>
      <c r="K35" s="5">
        <v>833</v>
      </c>
    </row>
    <row r="36" spans="1:11" ht="23.25" thickBot="1">
      <c r="A36" s="3"/>
      <c r="B36" s="3" t="s">
        <v>6420</v>
      </c>
      <c r="C36" s="4">
        <v>1967</v>
      </c>
      <c r="D36" s="5">
        <v>992</v>
      </c>
      <c r="E36" s="5">
        <v>584</v>
      </c>
      <c r="F36" s="5">
        <v>345</v>
      </c>
      <c r="G36" s="5">
        <v>33</v>
      </c>
      <c r="H36" s="5">
        <v>8</v>
      </c>
      <c r="I36" s="5">
        <v>970</v>
      </c>
      <c r="J36" s="5">
        <v>22</v>
      </c>
      <c r="K36" s="5">
        <v>975</v>
      </c>
    </row>
    <row r="37" spans="1:11" ht="23.25" thickBot="1">
      <c r="A37" s="3"/>
      <c r="B37" s="3" t="s">
        <v>6419</v>
      </c>
      <c r="C37" s="4">
        <v>1985</v>
      </c>
      <c r="D37" s="5">
        <v>938</v>
      </c>
      <c r="E37" s="5">
        <v>479</v>
      </c>
      <c r="F37" s="5">
        <v>384</v>
      </c>
      <c r="G37" s="5">
        <v>41</v>
      </c>
      <c r="H37" s="5">
        <v>16</v>
      </c>
      <c r="I37" s="5">
        <v>920</v>
      </c>
      <c r="J37" s="5">
        <v>18</v>
      </c>
      <c r="K37" s="4">
        <v>1047</v>
      </c>
    </row>
    <row r="38" spans="1:11" ht="17.25" thickBot="1">
      <c r="A38" s="3" t="s">
        <v>7562</v>
      </c>
      <c r="B38" s="3" t="s">
        <v>36</v>
      </c>
      <c r="C38" s="4">
        <v>12129</v>
      </c>
      <c r="D38" s="4">
        <v>7280</v>
      </c>
      <c r="E38" s="4">
        <v>4384</v>
      </c>
      <c r="F38" s="4">
        <v>2440</v>
      </c>
      <c r="G38" s="5">
        <v>284</v>
      </c>
      <c r="H38" s="5">
        <v>65</v>
      </c>
      <c r="I38" s="4">
        <v>7173</v>
      </c>
      <c r="J38" s="5">
        <v>107</v>
      </c>
      <c r="K38" s="4">
        <v>4849</v>
      </c>
    </row>
    <row r="39" spans="1:11" ht="23.25" thickBot="1">
      <c r="A39" s="3"/>
      <c r="B39" s="3" t="s">
        <v>37</v>
      </c>
      <c r="C39" s="4">
        <v>3289</v>
      </c>
      <c r="D39" s="4">
        <v>3288</v>
      </c>
      <c r="E39" s="4">
        <v>2144</v>
      </c>
      <c r="F39" s="5">
        <v>952</v>
      </c>
      <c r="G39" s="5">
        <v>129</v>
      </c>
      <c r="H39" s="5">
        <v>24</v>
      </c>
      <c r="I39" s="4">
        <v>3249</v>
      </c>
      <c r="J39" s="5">
        <v>39</v>
      </c>
      <c r="K39" s="5">
        <v>1</v>
      </c>
    </row>
    <row r="40" spans="1:11" ht="23.25" thickBot="1">
      <c r="A40" s="3"/>
      <c r="B40" s="3" t="s">
        <v>7561</v>
      </c>
      <c r="C40" s="4">
        <v>2209</v>
      </c>
      <c r="D40" s="4">
        <v>1116</v>
      </c>
      <c r="E40" s="5">
        <v>646</v>
      </c>
      <c r="F40" s="5">
        <v>414</v>
      </c>
      <c r="G40" s="5">
        <v>37</v>
      </c>
      <c r="H40" s="5">
        <v>9</v>
      </c>
      <c r="I40" s="4">
        <v>1106</v>
      </c>
      <c r="J40" s="5">
        <v>10</v>
      </c>
      <c r="K40" s="4">
        <v>1093</v>
      </c>
    </row>
    <row r="41" spans="1:11" ht="23.25" thickBot="1">
      <c r="A41" s="3"/>
      <c r="B41" s="3" t="s">
        <v>7560</v>
      </c>
      <c r="C41" s="4">
        <v>1958</v>
      </c>
      <c r="D41" s="5">
        <v>843</v>
      </c>
      <c r="E41" s="5">
        <v>462</v>
      </c>
      <c r="F41" s="5">
        <v>314</v>
      </c>
      <c r="G41" s="5">
        <v>37</v>
      </c>
      <c r="H41" s="5">
        <v>14</v>
      </c>
      <c r="I41" s="5">
        <v>827</v>
      </c>
      <c r="J41" s="5">
        <v>16</v>
      </c>
      <c r="K41" s="4">
        <v>1115</v>
      </c>
    </row>
    <row r="42" spans="1:11" ht="23.25" thickBot="1">
      <c r="A42" s="3"/>
      <c r="B42" s="3" t="s">
        <v>7559</v>
      </c>
      <c r="C42" s="4">
        <v>2229</v>
      </c>
      <c r="D42" s="5">
        <v>900</v>
      </c>
      <c r="E42" s="5">
        <v>501</v>
      </c>
      <c r="F42" s="5">
        <v>328</v>
      </c>
      <c r="G42" s="5">
        <v>41</v>
      </c>
      <c r="H42" s="5">
        <v>7</v>
      </c>
      <c r="I42" s="5">
        <v>877</v>
      </c>
      <c r="J42" s="5">
        <v>23</v>
      </c>
      <c r="K42" s="4">
        <v>1329</v>
      </c>
    </row>
    <row r="43" spans="1:11" ht="23.25" thickBot="1">
      <c r="A43" s="3"/>
      <c r="B43" s="3" t="s">
        <v>7558</v>
      </c>
      <c r="C43" s="4">
        <v>2444</v>
      </c>
      <c r="D43" s="4">
        <v>1133</v>
      </c>
      <c r="E43" s="5">
        <v>631</v>
      </c>
      <c r="F43" s="5">
        <v>432</v>
      </c>
      <c r="G43" s="5">
        <v>40</v>
      </c>
      <c r="H43" s="5">
        <v>11</v>
      </c>
      <c r="I43" s="4">
        <v>1114</v>
      </c>
      <c r="J43" s="5">
        <v>19</v>
      </c>
      <c r="K43" s="4">
        <v>1311</v>
      </c>
    </row>
    <row r="44" spans="1:11" ht="17.25" thickBot="1">
      <c r="A44" s="3" t="s">
        <v>7557</v>
      </c>
      <c r="B44" s="3" t="s">
        <v>36</v>
      </c>
      <c r="C44" s="4">
        <v>11125</v>
      </c>
      <c r="D44" s="4">
        <v>6230</v>
      </c>
      <c r="E44" s="4">
        <v>3662</v>
      </c>
      <c r="F44" s="4">
        <v>2098</v>
      </c>
      <c r="G44" s="5">
        <v>265</v>
      </c>
      <c r="H44" s="5">
        <v>82</v>
      </c>
      <c r="I44" s="4">
        <v>6107</v>
      </c>
      <c r="J44" s="5">
        <v>123</v>
      </c>
      <c r="K44" s="4">
        <v>4895</v>
      </c>
    </row>
    <row r="45" spans="1:11" ht="23.25" thickBot="1">
      <c r="A45" s="3"/>
      <c r="B45" s="3" t="s">
        <v>37</v>
      </c>
      <c r="C45" s="4">
        <v>2488</v>
      </c>
      <c r="D45" s="4">
        <v>2480</v>
      </c>
      <c r="E45" s="4">
        <v>1582</v>
      </c>
      <c r="F45" s="5">
        <v>715</v>
      </c>
      <c r="G45" s="5">
        <v>110</v>
      </c>
      <c r="H45" s="5">
        <v>34</v>
      </c>
      <c r="I45" s="4">
        <v>2441</v>
      </c>
      <c r="J45" s="5">
        <v>39</v>
      </c>
      <c r="K45" s="5">
        <v>8</v>
      </c>
    </row>
    <row r="46" spans="1:11" ht="23.25" thickBot="1">
      <c r="A46" s="3"/>
      <c r="B46" s="3" t="s">
        <v>7556</v>
      </c>
      <c r="C46" s="4">
        <v>1944</v>
      </c>
      <c r="D46" s="5">
        <v>825</v>
      </c>
      <c r="E46" s="5">
        <v>443</v>
      </c>
      <c r="F46" s="5">
        <v>295</v>
      </c>
      <c r="G46" s="5">
        <v>50</v>
      </c>
      <c r="H46" s="5">
        <v>10</v>
      </c>
      <c r="I46" s="5">
        <v>798</v>
      </c>
      <c r="J46" s="5">
        <v>27</v>
      </c>
      <c r="K46" s="4">
        <v>1119</v>
      </c>
    </row>
    <row r="47" spans="1:11" ht="23.25" thickBot="1">
      <c r="A47" s="3"/>
      <c r="B47" s="3" t="s">
        <v>7555</v>
      </c>
      <c r="C47" s="4">
        <v>2355</v>
      </c>
      <c r="D47" s="5">
        <v>948</v>
      </c>
      <c r="E47" s="5">
        <v>524</v>
      </c>
      <c r="F47" s="5">
        <v>348</v>
      </c>
      <c r="G47" s="5">
        <v>42</v>
      </c>
      <c r="H47" s="5">
        <v>19</v>
      </c>
      <c r="I47" s="5">
        <v>933</v>
      </c>
      <c r="J47" s="5">
        <v>15</v>
      </c>
      <c r="K47" s="4">
        <v>1407</v>
      </c>
    </row>
    <row r="48" spans="1:11" ht="23.25" thickBot="1">
      <c r="A48" s="3"/>
      <c r="B48" s="3" t="s">
        <v>7554</v>
      </c>
      <c r="C48" s="4">
        <v>2051</v>
      </c>
      <c r="D48" s="5">
        <v>823</v>
      </c>
      <c r="E48" s="5">
        <v>444</v>
      </c>
      <c r="F48" s="5">
        <v>316</v>
      </c>
      <c r="G48" s="5">
        <v>33</v>
      </c>
      <c r="H48" s="5">
        <v>8</v>
      </c>
      <c r="I48" s="5">
        <v>801</v>
      </c>
      <c r="J48" s="5">
        <v>22</v>
      </c>
      <c r="K48" s="4">
        <v>1228</v>
      </c>
    </row>
    <row r="49" spans="1:11" ht="23.25" thickBot="1">
      <c r="A49" s="3"/>
      <c r="B49" s="3" t="s">
        <v>7553</v>
      </c>
      <c r="C49" s="4">
        <v>2287</v>
      </c>
      <c r="D49" s="4">
        <v>1154</v>
      </c>
      <c r="E49" s="5">
        <v>669</v>
      </c>
      <c r="F49" s="5">
        <v>424</v>
      </c>
      <c r="G49" s="5">
        <v>30</v>
      </c>
      <c r="H49" s="5">
        <v>11</v>
      </c>
      <c r="I49" s="4">
        <v>1134</v>
      </c>
      <c r="J49" s="5">
        <v>20</v>
      </c>
      <c r="K49" s="4">
        <v>1133</v>
      </c>
    </row>
    <row r="50" spans="1:11" ht="17.25" thickBot="1">
      <c r="A50" s="3" t="s">
        <v>7552</v>
      </c>
      <c r="B50" s="3" t="s">
        <v>36</v>
      </c>
      <c r="C50" s="4">
        <v>11275</v>
      </c>
      <c r="D50" s="4">
        <v>5994</v>
      </c>
      <c r="E50" s="4">
        <v>3540</v>
      </c>
      <c r="F50" s="4">
        <v>2119</v>
      </c>
      <c r="G50" s="5">
        <v>169</v>
      </c>
      <c r="H50" s="5">
        <v>77</v>
      </c>
      <c r="I50" s="4">
        <v>5905</v>
      </c>
      <c r="J50" s="5">
        <v>89</v>
      </c>
      <c r="K50" s="4">
        <v>5281</v>
      </c>
    </row>
    <row r="51" spans="1:11" ht="23.25" thickBot="1">
      <c r="A51" s="3"/>
      <c r="B51" s="3" t="s">
        <v>37</v>
      </c>
      <c r="C51" s="4">
        <v>2475</v>
      </c>
      <c r="D51" s="4">
        <v>2474</v>
      </c>
      <c r="E51" s="4">
        <v>1591</v>
      </c>
      <c r="F51" s="5">
        <v>758</v>
      </c>
      <c r="G51" s="5">
        <v>71</v>
      </c>
      <c r="H51" s="5">
        <v>27</v>
      </c>
      <c r="I51" s="4">
        <v>2447</v>
      </c>
      <c r="J51" s="5">
        <v>27</v>
      </c>
      <c r="K51" s="5">
        <v>1</v>
      </c>
    </row>
    <row r="52" spans="1:11" ht="23.25" thickBot="1">
      <c r="A52" s="3"/>
      <c r="B52" s="3" t="s">
        <v>7551</v>
      </c>
      <c r="C52" s="4">
        <v>2084</v>
      </c>
      <c r="D52" s="5">
        <v>745</v>
      </c>
      <c r="E52" s="5">
        <v>401</v>
      </c>
      <c r="F52" s="5">
        <v>286</v>
      </c>
      <c r="G52" s="5">
        <v>26</v>
      </c>
      <c r="H52" s="5">
        <v>16</v>
      </c>
      <c r="I52" s="5">
        <v>729</v>
      </c>
      <c r="J52" s="5">
        <v>16</v>
      </c>
      <c r="K52" s="4">
        <v>1339</v>
      </c>
    </row>
    <row r="53" spans="1:11" ht="23.25" thickBot="1">
      <c r="A53" s="3"/>
      <c r="B53" s="3" t="s">
        <v>7550</v>
      </c>
      <c r="C53" s="4">
        <v>2360</v>
      </c>
      <c r="D53" s="4">
        <v>1078</v>
      </c>
      <c r="E53" s="5">
        <v>580</v>
      </c>
      <c r="F53" s="5">
        <v>441</v>
      </c>
      <c r="G53" s="5">
        <v>27</v>
      </c>
      <c r="H53" s="5">
        <v>9</v>
      </c>
      <c r="I53" s="4">
        <v>1057</v>
      </c>
      <c r="J53" s="5">
        <v>21</v>
      </c>
      <c r="K53" s="4">
        <v>1282</v>
      </c>
    </row>
    <row r="54" spans="1:11" ht="23.25" thickBot="1">
      <c r="A54" s="3"/>
      <c r="B54" s="3" t="s">
        <v>7549</v>
      </c>
      <c r="C54" s="4">
        <v>2185</v>
      </c>
      <c r="D54" s="5">
        <v>811</v>
      </c>
      <c r="E54" s="5">
        <v>447</v>
      </c>
      <c r="F54" s="5">
        <v>316</v>
      </c>
      <c r="G54" s="5">
        <v>23</v>
      </c>
      <c r="H54" s="5">
        <v>10</v>
      </c>
      <c r="I54" s="5">
        <v>796</v>
      </c>
      <c r="J54" s="5">
        <v>15</v>
      </c>
      <c r="K54" s="4">
        <v>1374</v>
      </c>
    </row>
    <row r="55" spans="1:11" ht="23.25" thickBot="1">
      <c r="A55" s="3"/>
      <c r="B55" s="3" t="s">
        <v>7548</v>
      </c>
      <c r="C55" s="4">
        <v>2171</v>
      </c>
      <c r="D55" s="5">
        <v>886</v>
      </c>
      <c r="E55" s="5">
        <v>521</v>
      </c>
      <c r="F55" s="5">
        <v>318</v>
      </c>
      <c r="G55" s="5">
        <v>22</v>
      </c>
      <c r="H55" s="5">
        <v>15</v>
      </c>
      <c r="I55" s="5">
        <v>876</v>
      </c>
      <c r="J55" s="5">
        <v>10</v>
      </c>
      <c r="K55" s="4">
        <v>1285</v>
      </c>
    </row>
    <row r="56" spans="1:11" ht="17.25" thickBot="1">
      <c r="A56" s="3" t="s">
        <v>7547</v>
      </c>
      <c r="B56" s="3" t="s">
        <v>36</v>
      </c>
      <c r="C56" s="4">
        <v>13685</v>
      </c>
      <c r="D56" s="4">
        <v>8382</v>
      </c>
      <c r="E56" s="4">
        <v>4953</v>
      </c>
      <c r="F56" s="4">
        <v>2996</v>
      </c>
      <c r="G56" s="5">
        <v>238</v>
      </c>
      <c r="H56" s="5">
        <v>88</v>
      </c>
      <c r="I56" s="4">
        <v>8275</v>
      </c>
      <c r="J56" s="5">
        <v>107</v>
      </c>
      <c r="K56" s="4">
        <v>5303</v>
      </c>
    </row>
    <row r="57" spans="1:11" ht="23.25" thickBot="1">
      <c r="A57" s="3"/>
      <c r="B57" s="3" t="s">
        <v>37</v>
      </c>
      <c r="C57" s="4">
        <v>3236</v>
      </c>
      <c r="D57" s="4">
        <v>3235</v>
      </c>
      <c r="E57" s="4">
        <v>2179</v>
      </c>
      <c r="F57" s="5">
        <v>906</v>
      </c>
      <c r="G57" s="5">
        <v>88</v>
      </c>
      <c r="H57" s="5">
        <v>32</v>
      </c>
      <c r="I57" s="4">
        <v>3205</v>
      </c>
      <c r="J57" s="5">
        <v>30</v>
      </c>
      <c r="K57" s="5">
        <v>1</v>
      </c>
    </row>
    <row r="58" spans="1:11" ht="23.25" thickBot="1">
      <c r="A58" s="3"/>
      <c r="B58" s="3" t="s">
        <v>7546</v>
      </c>
      <c r="C58" s="4">
        <v>2254</v>
      </c>
      <c r="D58" s="5">
        <v>923</v>
      </c>
      <c r="E58" s="5">
        <v>486</v>
      </c>
      <c r="F58" s="5">
        <v>371</v>
      </c>
      <c r="G58" s="5">
        <v>38</v>
      </c>
      <c r="H58" s="5">
        <v>10</v>
      </c>
      <c r="I58" s="5">
        <v>905</v>
      </c>
      <c r="J58" s="5">
        <v>18</v>
      </c>
      <c r="K58" s="4">
        <v>1331</v>
      </c>
    </row>
    <row r="59" spans="1:11" ht="23.25" thickBot="1">
      <c r="A59" s="3"/>
      <c r="B59" s="3" t="s">
        <v>7545</v>
      </c>
      <c r="C59" s="4">
        <v>2335</v>
      </c>
      <c r="D59" s="4">
        <v>1010</v>
      </c>
      <c r="E59" s="5">
        <v>553</v>
      </c>
      <c r="F59" s="5">
        <v>400</v>
      </c>
      <c r="G59" s="5">
        <v>31</v>
      </c>
      <c r="H59" s="5">
        <v>10</v>
      </c>
      <c r="I59" s="5">
        <v>994</v>
      </c>
      <c r="J59" s="5">
        <v>16</v>
      </c>
      <c r="K59" s="4">
        <v>1325</v>
      </c>
    </row>
    <row r="60" spans="1:11" ht="23.25" thickBot="1">
      <c r="A60" s="3"/>
      <c r="B60" s="3" t="s">
        <v>7544</v>
      </c>
      <c r="C60" s="4">
        <v>1347</v>
      </c>
      <c r="D60" s="5">
        <v>612</v>
      </c>
      <c r="E60" s="5">
        <v>342</v>
      </c>
      <c r="F60" s="5">
        <v>240</v>
      </c>
      <c r="G60" s="5">
        <v>14</v>
      </c>
      <c r="H60" s="5">
        <v>5</v>
      </c>
      <c r="I60" s="5">
        <v>601</v>
      </c>
      <c r="J60" s="5">
        <v>11</v>
      </c>
      <c r="K60" s="5">
        <v>735</v>
      </c>
    </row>
    <row r="61" spans="1:11" ht="23.25" thickBot="1">
      <c r="A61" s="3"/>
      <c r="B61" s="3" t="s">
        <v>7543</v>
      </c>
      <c r="C61" s="4">
        <v>1762</v>
      </c>
      <c r="D61" s="5">
        <v>972</v>
      </c>
      <c r="E61" s="5">
        <v>559</v>
      </c>
      <c r="F61" s="5">
        <v>351</v>
      </c>
      <c r="G61" s="5">
        <v>32</v>
      </c>
      <c r="H61" s="5">
        <v>13</v>
      </c>
      <c r="I61" s="5">
        <v>955</v>
      </c>
      <c r="J61" s="5">
        <v>17</v>
      </c>
      <c r="K61" s="5">
        <v>790</v>
      </c>
    </row>
    <row r="62" spans="1:11" ht="23.25" thickBot="1">
      <c r="A62" s="3"/>
      <c r="B62" s="3" t="s">
        <v>7542</v>
      </c>
      <c r="C62" s="4">
        <v>2751</v>
      </c>
      <c r="D62" s="4">
        <v>1630</v>
      </c>
      <c r="E62" s="5">
        <v>834</v>
      </c>
      <c r="F62" s="5">
        <v>728</v>
      </c>
      <c r="G62" s="5">
        <v>35</v>
      </c>
      <c r="H62" s="5">
        <v>18</v>
      </c>
      <c r="I62" s="4">
        <v>1615</v>
      </c>
      <c r="J62" s="5">
        <v>15</v>
      </c>
      <c r="K62" s="4">
        <v>1121</v>
      </c>
    </row>
    <row r="63" spans="1:11" ht="17.25" thickBot="1">
      <c r="A63" s="3" t="s">
        <v>7541</v>
      </c>
      <c r="B63" s="3" t="s">
        <v>36</v>
      </c>
      <c r="C63" s="4">
        <v>12505</v>
      </c>
      <c r="D63" s="4">
        <v>7750</v>
      </c>
      <c r="E63" s="4">
        <v>4607</v>
      </c>
      <c r="F63" s="4">
        <v>2814</v>
      </c>
      <c r="G63" s="5">
        <v>176</v>
      </c>
      <c r="H63" s="5">
        <v>59</v>
      </c>
      <c r="I63" s="4">
        <v>7656</v>
      </c>
      <c r="J63" s="5">
        <v>94</v>
      </c>
      <c r="K63" s="4">
        <v>4755</v>
      </c>
    </row>
    <row r="64" spans="1:11" ht="23.25" thickBot="1">
      <c r="A64" s="3"/>
      <c r="B64" s="3" t="s">
        <v>37</v>
      </c>
      <c r="C64" s="4">
        <v>2671</v>
      </c>
      <c r="D64" s="4">
        <v>2671</v>
      </c>
      <c r="E64" s="4">
        <v>1738</v>
      </c>
      <c r="F64" s="5">
        <v>831</v>
      </c>
      <c r="G64" s="5">
        <v>57</v>
      </c>
      <c r="H64" s="5">
        <v>14</v>
      </c>
      <c r="I64" s="4">
        <v>2640</v>
      </c>
      <c r="J64" s="5">
        <v>31</v>
      </c>
      <c r="K64" s="5">
        <v>0</v>
      </c>
    </row>
    <row r="65" spans="1:11" ht="17.25" thickBot="1">
      <c r="A65" s="3"/>
      <c r="B65" s="3" t="s">
        <v>7540</v>
      </c>
      <c r="C65" s="4">
        <v>2835</v>
      </c>
      <c r="D65" s="4">
        <v>1393</v>
      </c>
      <c r="E65" s="5">
        <v>809</v>
      </c>
      <c r="F65" s="5">
        <v>518</v>
      </c>
      <c r="G65" s="5">
        <v>38</v>
      </c>
      <c r="H65" s="5">
        <v>11</v>
      </c>
      <c r="I65" s="4">
        <v>1376</v>
      </c>
      <c r="J65" s="5">
        <v>17</v>
      </c>
      <c r="K65" s="4">
        <v>1442</v>
      </c>
    </row>
    <row r="66" spans="1:11" ht="17.25" thickBot="1">
      <c r="A66" s="3"/>
      <c r="B66" s="3" t="s">
        <v>7539</v>
      </c>
      <c r="C66" s="4">
        <v>3126</v>
      </c>
      <c r="D66" s="4">
        <v>1829</v>
      </c>
      <c r="E66" s="4">
        <v>1023</v>
      </c>
      <c r="F66" s="5">
        <v>734</v>
      </c>
      <c r="G66" s="5">
        <v>37</v>
      </c>
      <c r="H66" s="5">
        <v>16</v>
      </c>
      <c r="I66" s="4">
        <v>1810</v>
      </c>
      <c r="J66" s="5">
        <v>19</v>
      </c>
      <c r="K66" s="4">
        <v>1297</v>
      </c>
    </row>
    <row r="67" spans="1:11" ht="17.25" thickBot="1">
      <c r="A67" s="3"/>
      <c r="B67" s="3" t="s">
        <v>7538</v>
      </c>
      <c r="C67" s="4">
        <v>2058</v>
      </c>
      <c r="D67" s="5">
        <v>946</v>
      </c>
      <c r="E67" s="5">
        <v>523</v>
      </c>
      <c r="F67" s="5">
        <v>383</v>
      </c>
      <c r="G67" s="5">
        <v>15</v>
      </c>
      <c r="H67" s="5">
        <v>13</v>
      </c>
      <c r="I67" s="5">
        <v>934</v>
      </c>
      <c r="J67" s="5">
        <v>12</v>
      </c>
      <c r="K67" s="4">
        <v>1112</v>
      </c>
    </row>
    <row r="68" spans="1:11" ht="17.25" thickBot="1">
      <c r="A68" s="3"/>
      <c r="B68" s="3" t="s">
        <v>7537</v>
      </c>
      <c r="C68" s="4">
        <v>1815</v>
      </c>
      <c r="D68" s="5">
        <v>911</v>
      </c>
      <c r="E68" s="5">
        <v>514</v>
      </c>
      <c r="F68" s="5">
        <v>348</v>
      </c>
      <c r="G68" s="5">
        <v>29</v>
      </c>
      <c r="H68" s="5">
        <v>5</v>
      </c>
      <c r="I68" s="5">
        <v>896</v>
      </c>
      <c r="J68" s="5">
        <v>15</v>
      </c>
      <c r="K68" s="5">
        <v>904</v>
      </c>
    </row>
    <row r="69" spans="1:11" ht="17.25" thickBot="1">
      <c r="A69" s="3" t="s">
        <v>6398</v>
      </c>
      <c r="B69" s="3" t="s">
        <v>36</v>
      </c>
      <c r="C69" s="4">
        <v>10889</v>
      </c>
      <c r="D69" s="4">
        <v>6341</v>
      </c>
      <c r="E69" s="4">
        <v>3870</v>
      </c>
      <c r="F69" s="4">
        <v>1972</v>
      </c>
      <c r="G69" s="5">
        <v>271</v>
      </c>
      <c r="H69" s="5">
        <v>69</v>
      </c>
      <c r="I69" s="4">
        <v>6182</v>
      </c>
      <c r="J69" s="5">
        <v>159</v>
      </c>
      <c r="K69" s="4">
        <v>4548</v>
      </c>
    </row>
    <row r="70" spans="1:11" ht="23.25" thickBot="1">
      <c r="A70" s="3"/>
      <c r="B70" s="3" t="s">
        <v>37</v>
      </c>
      <c r="C70" s="4">
        <v>2511</v>
      </c>
      <c r="D70" s="4">
        <v>2509</v>
      </c>
      <c r="E70" s="4">
        <v>1658</v>
      </c>
      <c r="F70" s="5">
        <v>700</v>
      </c>
      <c r="G70" s="5">
        <v>102</v>
      </c>
      <c r="H70" s="5">
        <v>22</v>
      </c>
      <c r="I70" s="4">
        <v>2482</v>
      </c>
      <c r="J70" s="5">
        <v>27</v>
      </c>
      <c r="K70" s="5">
        <v>2</v>
      </c>
    </row>
    <row r="71" spans="1:11" ht="17.25" thickBot="1">
      <c r="A71" s="3"/>
      <c r="B71" s="3" t="s">
        <v>6397</v>
      </c>
      <c r="C71" s="4">
        <v>2149</v>
      </c>
      <c r="D71" s="4">
        <v>1000</v>
      </c>
      <c r="E71" s="5">
        <v>523</v>
      </c>
      <c r="F71" s="5">
        <v>379</v>
      </c>
      <c r="G71" s="5">
        <v>44</v>
      </c>
      <c r="H71" s="5">
        <v>11</v>
      </c>
      <c r="I71" s="5">
        <v>957</v>
      </c>
      <c r="J71" s="5">
        <v>43</v>
      </c>
      <c r="K71" s="4">
        <v>1149</v>
      </c>
    </row>
    <row r="72" spans="1:11" ht="17.25" thickBot="1">
      <c r="A72" s="3"/>
      <c r="B72" s="3" t="s">
        <v>6396</v>
      </c>
      <c r="C72" s="4">
        <v>2540</v>
      </c>
      <c r="D72" s="4">
        <v>1364</v>
      </c>
      <c r="E72" s="5">
        <v>865</v>
      </c>
      <c r="F72" s="5">
        <v>393</v>
      </c>
      <c r="G72" s="5">
        <v>60</v>
      </c>
      <c r="H72" s="5">
        <v>19</v>
      </c>
      <c r="I72" s="4">
        <v>1337</v>
      </c>
      <c r="J72" s="5">
        <v>27</v>
      </c>
      <c r="K72" s="4">
        <v>1176</v>
      </c>
    </row>
    <row r="73" spans="1:11" ht="17.25" thickBot="1">
      <c r="A73" s="3"/>
      <c r="B73" s="3" t="s">
        <v>6395</v>
      </c>
      <c r="C73" s="4">
        <v>2073</v>
      </c>
      <c r="D73" s="5">
        <v>780</v>
      </c>
      <c r="E73" s="5">
        <v>424</v>
      </c>
      <c r="F73" s="5">
        <v>292</v>
      </c>
      <c r="G73" s="5">
        <v>38</v>
      </c>
      <c r="H73" s="5">
        <v>10</v>
      </c>
      <c r="I73" s="5">
        <v>764</v>
      </c>
      <c r="J73" s="5">
        <v>16</v>
      </c>
      <c r="K73" s="4">
        <v>1293</v>
      </c>
    </row>
    <row r="74" spans="1:11" ht="17.25" thickBot="1">
      <c r="A74" s="3"/>
      <c r="B74" s="3" t="s">
        <v>6394</v>
      </c>
      <c r="C74" s="4">
        <v>1616</v>
      </c>
      <c r="D74" s="5">
        <v>688</v>
      </c>
      <c r="E74" s="5">
        <v>400</v>
      </c>
      <c r="F74" s="5">
        <v>208</v>
      </c>
      <c r="G74" s="5">
        <v>27</v>
      </c>
      <c r="H74" s="5">
        <v>7</v>
      </c>
      <c r="I74" s="5">
        <v>642</v>
      </c>
      <c r="J74" s="5">
        <v>46</v>
      </c>
      <c r="K74" s="5">
        <v>928</v>
      </c>
    </row>
    <row r="75" spans="1:11" ht="17.25" thickBot="1">
      <c r="A75" s="3" t="s">
        <v>7536</v>
      </c>
      <c r="B75" s="3" t="s">
        <v>36</v>
      </c>
      <c r="C75" s="4">
        <v>8895</v>
      </c>
      <c r="D75" s="4">
        <v>5689</v>
      </c>
      <c r="E75" s="4">
        <v>3535</v>
      </c>
      <c r="F75" s="4">
        <v>1773</v>
      </c>
      <c r="G75" s="5">
        <v>204</v>
      </c>
      <c r="H75" s="5">
        <v>48</v>
      </c>
      <c r="I75" s="4">
        <v>5560</v>
      </c>
      <c r="J75" s="5">
        <v>129</v>
      </c>
      <c r="K75" s="4">
        <v>3206</v>
      </c>
    </row>
    <row r="76" spans="1:11" ht="23.25" thickBot="1">
      <c r="A76" s="3"/>
      <c r="B76" s="3" t="s">
        <v>37</v>
      </c>
      <c r="C76" s="4">
        <v>2609</v>
      </c>
      <c r="D76" s="4">
        <v>2608</v>
      </c>
      <c r="E76" s="4">
        <v>1753</v>
      </c>
      <c r="F76" s="5">
        <v>705</v>
      </c>
      <c r="G76" s="5">
        <v>91</v>
      </c>
      <c r="H76" s="5">
        <v>17</v>
      </c>
      <c r="I76" s="4">
        <v>2566</v>
      </c>
      <c r="J76" s="5">
        <v>42</v>
      </c>
      <c r="K76" s="5">
        <v>1</v>
      </c>
    </row>
    <row r="77" spans="1:11" ht="17.25" thickBot="1">
      <c r="A77" s="3"/>
      <c r="B77" s="3" t="s">
        <v>7535</v>
      </c>
      <c r="C77" s="4">
        <v>2506</v>
      </c>
      <c r="D77" s="4">
        <v>1180</v>
      </c>
      <c r="E77" s="5">
        <v>697</v>
      </c>
      <c r="F77" s="5">
        <v>393</v>
      </c>
      <c r="G77" s="5">
        <v>48</v>
      </c>
      <c r="H77" s="5">
        <v>9</v>
      </c>
      <c r="I77" s="4">
        <v>1147</v>
      </c>
      <c r="J77" s="5">
        <v>33</v>
      </c>
      <c r="K77" s="4">
        <v>1326</v>
      </c>
    </row>
    <row r="78" spans="1:11" ht="17.25" thickBot="1">
      <c r="A78" s="3"/>
      <c r="B78" s="3" t="s">
        <v>7534</v>
      </c>
      <c r="C78" s="4">
        <v>2197</v>
      </c>
      <c r="D78" s="4">
        <v>1103</v>
      </c>
      <c r="E78" s="5">
        <v>631</v>
      </c>
      <c r="F78" s="5">
        <v>395</v>
      </c>
      <c r="G78" s="5">
        <v>35</v>
      </c>
      <c r="H78" s="5">
        <v>16</v>
      </c>
      <c r="I78" s="4">
        <v>1077</v>
      </c>
      <c r="J78" s="5">
        <v>26</v>
      </c>
      <c r="K78" s="4">
        <v>1094</v>
      </c>
    </row>
    <row r="79" spans="1:11" ht="17.25" thickBot="1">
      <c r="A79" s="3"/>
      <c r="B79" s="3" t="s">
        <v>7533</v>
      </c>
      <c r="C79" s="4">
        <v>1583</v>
      </c>
      <c r="D79" s="5">
        <v>798</v>
      </c>
      <c r="E79" s="5">
        <v>454</v>
      </c>
      <c r="F79" s="5">
        <v>280</v>
      </c>
      <c r="G79" s="5">
        <v>30</v>
      </c>
      <c r="H79" s="5">
        <v>6</v>
      </c>
      <c r="I79" s="5">
        <v>770</v>
      </c>
      <c r="J79" s="5">
        <v>28</v>
      </c>
      <c r="K79" s="5">
        <v>785</v>
      </c>
    </row>
    <row r="80" spans="1:11" ht="17.25" thickBot="1">
      <c r="A80" s="3" t="s">
        <v>7532</v>
      </c>
      <c r="B80" s="3" t="s">
        <v>36</v>
      </c>
      <c r="C80" s="4">
        <v>9707</v>
      </c>
      <c r="D80" s="4">
        <v>5984</v>
      </c>
      <c r="E80" s="4">
        <v>3836</v>
      </c>
      <c r="F80" s="4">
        <v>1807</v>
      </c>
      <c r="G80" s="5">
        <v>170</v>
      </c>
      <c r="H80" s="5">
        <v>58</v>
      </c>
      <c r="I80" s="4">
        <v>5871</v>
      </c>
      <c r="J80" s="5">
        <v>113</v>
      </c>
      <c r="K80" s="4">
        <v>3723</v>
      </c>
    </row>
    <row r="81" spans="1:11" ht="23.25" thickBot="1">
      <c r="A81" s="3"/>
      <c r="B81" s="3" t="s">
        <v>37</v>
      </c>
      <c r="C81" s="4">
        <v>2359</v>
      </c>
      <c r="D81" s="4">
        <v>2355</v>
      </c>
      <c r="E81" s="4">
        <v>1683</v>
      </c>
      <c r="F81" s="5">
        <v>564</v>
      </c>
      <c r="G81" s="5">
        <v>54</v>
      </c>
      <c r="H81" s="5">
        <v>23</v>
      </c>
      <c r="I81" s="4">
        <v>2324</v>
      </c>
      <c r="J81" s="5">
        <v>31</v>
      </c>
      <c r="K81" s="5">
        <v>4</v>
      </c>
    </row>
    <row r="82" spans="1:11" ht="17.25" thickBot="1">
      <c r="A82" s="3"/>
      <c r="B82" s="3" t="s">
        <v>7531</v>
      </c>
      <c r="C82" s="4">
        <v>2048</v>
      </c>
      <c r="D82" s="5">
        <v>989</v>
      </c>
      <c r="E82" s="5">
        <v>555</v>
      </c>
      <c r="F82" s="5">
        <v>368</v>
      </c>
      <c r="G82" s="5">
        <v>35</v>
      </c>
      <c r="H82" s="5">
        <v>7</v>
      </c>
      <c r="I82" s="5">
        <v>965</v>
      </c>
      <c r="J82" s="5">
        <v>24</v>
      </c>
      <c r="K82" s="4">
        <v>1059</v>
      </c>
    </row>
    <row r="83" spans="1:11" ht="17.25" thickBot="1">
      <c r="A83" s="3"/>
      <c r="B83" s="3" t="s">
        <v>7530</v>
      </c>
      <c r="C83" s="5">
        <v>359</v>
      </c>
      <c r="D83" s="5">
        <v>200</v>
      </c>
      <c r="E83" s="5">
        <v>74</v>
      </c>
      <c r="F83" s="5">
        <v>113</v>
      </c>
      <c r="G83" s="5">
        <v>5</v>
      </c>
      <c r="H83" s="5">
        <v>2</v>
      </c>
      <c r="I83" s="5">
        <v>194</v>
      </c>
      <c r="J83" s="5">
        <v>6</v>
      </c>
      <c r="K83" s="5">
        <v>159</v>
      </c>
    </row>
    <row r="84" spans="1:11" ht="17.25" thickBot="1">
      <c r="A84" s="3"/>
      <c r="B84" s="3" t="s">
        <v>7529</v>
      </c>
      <c r="C84" s="4">
        <v>2400</v>
      </c>
      <c r="D84" s="4">
        <v>1208</v>
      </c>
      <c r="E84" s="5">
        <v>756</v>
      </c>
      <c r="F84" s="5">
        <v>358</v>
      </c>
      <c r="G84" s="5">
        <v>39</v>
      </c>
      <c r="H84" s="5">
        <v>18</v>
      </c>
      <c r="I84" s="4">
        <v>1171</v>
      </c>
      <c r="J84" s="5">
        <v>37</v>
      </c>
      <c r="K84" s="4">
        <v>1192</v>
      </c>
    </row>
    <row r="85" spans="1:11" ht="17.25" thickBot="1">
      <c r="A85" s="3"/>
      <c r="B85" s="3" t="s">
        <v>7528</v>
      </c>
      <c r="C85" s="4">
        <v>2541</v>
      </c>
      <c r="D85" s="4">
        <v>1232</v>
      </c>
      <c r="E85" s="5">
        <v>768</v>
      </c>
      <c r="F85" s="5">
        <v>404</v>
      </c>
      <c r="G85" s="5">
        <v>37</v>
      </c>
      <c r="H85" s="5">
        <v>8</v>
      </c>
      <c r="I85" s="4">
        <v>1217</v>
      </c>
      <c r="J85" s="5">
        <v>15</v>
      </c>
      <c r="K85" s="4">
        <v>1309</v>
      </c>
    </row>
    <row r="86" spans="1:11" ht="17.25" thickBot="1">
      <c r="A86" s="3" t="s">
        <v>1291</v>
      </c>
      <c r="B86" s="3" t="s">
        <v>36</v>
      </c>
      <c r="C86" s="4">
        <v>3415</v>
      </c>
      <c r="D86" s="4">
        <v>2153</v>
      </c>
      <c r="E86" s="4">
        <v>1208</v>
      </c>
      <c r="F86" s="5">
        <v>863</v>
      </c>
      <c r="G86" s="5">
        <v>23</v>
      </c>
      <c r="H86" s="5">
        <v>25</v>
      </c>
      <c r="I86" s="4">
        <v>2119</v>
      </c>
      <c r="J86" s="5">
        <v>34</v>
      </c>
      <c r="K86" s="4">
        <v>1262</v>
      </c>
    </row>
    <row r="87" spans="1:11" ht="23.25" thickBot="1">
      <c r="A87" s="3"/>
      <c r="B87" s="3" t="s">
        <v>37</v>
      </c>
      <c r="C87" s="5">
        <v>851</v>
      </c>
      <c r="D87" s="5">
        <v>851</v>
      </c>
      <c r="E87" s="5">
        <v>499</v>
      </c>
      <c r="F87" s="5">
        <v>328</v>
      </c>
      <c r="G87" s="5">
        <v>7</v>
      </c>
      <c r="H87" s="5">
        <v>7</v>
      </c>
      <c r="I87" s="5">
        <v>841</v>
      </c>
      <c r="J87" s="5">
        <v>10</v>
      </c>
      <c r="K87" s="5">
        <v>0</v>
      </c>
    </row>
    <row r="88" spans="1:11" ht="23.25" thickBot="1">
      <c r="A88" s="3"/>
      <c r="B88" s="3" t="s">
        <v>7527</v>
      </c>
      <c r="C88" s="4">
        <v>2564</v>
      </c>
      <c r="D88" s="4">
        <v>1302</v>
      </c>
      <c r="E88" s="5">
        <v>709</v>
      </c>
      <c r="F88" s="5">
        <v>535</v>
      </c>
      <c r="G88" s="5">
        <v>16</v>
      </c>
      <c r="H88" s="5">
        <v>18</v>
      </c>
      <c r="I88" s="4">
        <v>1278</v>
      </c>
      <c r="J88" s="5">
        <v>24</v>
      </c>
      <c r="K88" s="4">
        <v>1262</v>
      </c>
    </row>
    <row r="89" spans="1:11" ht="17.25" thickBot="1">
      <c r="A89" s="3" t="s">
        <v>7368</v>
      </c>
      <c r="B89" s="3" t="s">
        <v>36</v>
      </c>
      <c r="C89" s="4">
        <v>4974</v>
      </c>
      <c r="D89" s="4">
        <v>3595</v>
      </c>
      <c r="E89" s="4">
        <v>2118</v>
      </c>
      <c r="F89" s="4">
        <v>1343</v>
      </c>
      <c r="G89" s="5">
        <v>64</v>
      </c>
      <c r="H89" s="5">
        <v>25</v>
      </c>
      <c r="I89" s="4">
        <v>3550</v>
      </c>
      <c r="J89" s="5">
        <v>45</v>
      </c>
      <c r="K89" s="4">
        <v>1379</v>
      </c>
    </row>
    <row r="90" spans="1:11" ht="23.25" thickBot="1">
      <c r="A90" s="3"/>
      <c r="B90" s="3" t="s">
        <v>37</v>
      </c>
      <c r="C90" s="4">
        <v>1181</v>
      </c>
      <c r="D90" s="4">
        <v>1180</v>
      </c>
      <c r="E90" s="5">
        <v>759</v>
      </c>
      <c r="F90" s="5">
        <v>390</v>
      </c>
      <c r="G90" s="5">
        <v>16</v>
      </c>
      <c r="H90" s="5">
        <v>2</v>
      </c>
      <c r="I90" s="4">
        <v>1167</v>
      </c>
      <c r="J90" s="5">
        <v>13</v>
      </c>
      <c r="K90" s="5">
        <v>1</v>
      </c>
    </row>
    <row r="91" spans="1:11" ht="17.25" thickBot="1">
      <c r="A91" s="3"/>
      <c r="B91" s="3" t="s">
        <v>7367</v>
      </c>
      <c r="C91" s="4">
        <v>1800</v>
      </c>
      <c r="D91" s="4">
        <v>1146</v>
      </c>
      <c r="E91" s="5">
        <v>648</v>
      </c>
      <c r="F91" s="5">
        <v>437</v>
      </c>
      <c r="G91" s="5">
        <v>31</v>
      </c>
      <c r="H91" s="5">
        <v>13</v>
      </c>
      <c r="I91" s="4">
        <v>1129</v>
      </c>
      <c r="J91" s="5">
        <v>17</v>
      </c>
      <c r="K91" s="5">
        <v>654</v>
      </c>
    </row>
    <row r="92" spans="1:11" ht="17.25" thickBot="1">
      <c r="A92" s="3"/>
      <c r="B92" s="3" t="s">
        <v>7366</v>
      </c>
      <c r="C92" s="4">
        <v>1993</v>
      </c>
      <c r="D92" s="4">
        <v>1269</v>
      </c>
      <c r="E92" s="5">
        <v>711</v>
      </c>
      <c r="F92" s="5">
        <v>516</v>
      </c>
      <c r="G92" s="5">
        <v>17</v>
      </c>
      <c r="H92" s="5">
        <v>10</v>
      </c>
      <c r="I92" s="4">
        <v>1254</v>
      </c>
      <c r="J92" s="5">
        <v>15</v>
      </c>
      <c r="K92" s="5">
        <v>724</v>
      </c>
    </row>
    <row r="93" spans="1:11" ht="17.25" thickBot="1">
      <c r="A93" s="3" t="s">
        <v>7526</v>
      </c>
      <c r="B93" s="3" t="s">
        <v>36</v>
      </c>
      <c r="C93" s="4">
        <v>2755</v>
      </c>
      <c r="D93" s="4">
        <v>1828</v>
      </c>
      <c r="E93" s="5">
        <v>737</v>
      </c>
      <c r="F93" s="4">
        <v>1025</v>
      </c>
      <c r="G93" s="5">
        <v>36</v>
      </c>
      <c r="H93" s="5">
        <v>13</v>
      </c>
      <c r="I93" s="4">
        <v>1811</v>
      </c>
      <c r="J93" s="5">
        <v>17</v>
      </c>
      <c r="K93" s="5">
        <v>927</v>
      </c>
    </row>
    <row r="94" spans="1:11" ht="23.25" thickBot="1">
      <c r="A94" s="3"/>
      <c r="B94" s="3" t="s">
        <v>37</v>
      </c>
      <c r="C94" s="5">
        <v>729</v>
      </c>
      <c r="D94" s="5">
        <v>729</v>
      </c>
      <c r="E94" s="5">
        <v>343</v>
      </c>
      <c r="F94" s="5">
        <v>352</v>
      </c>
      <c r="G94" s="5">
        <v>19</v>
      </c>
      <c r="H94" s="5">
        <v>6</v>
      </c>
      <c r="I94" s="5">
        <v>720</v>
      </c>
      <c r="J94" s="5">
        <v>9</v>
      </c>
      <c r="K94" s="5">
        <v>0</v>
      </c>
    </row>
    <row r="95" spans="1:11" ht="23.25" thickBot="1">
      <c r="A95" s="3"/>
      <c r="B95" s="3" t="s">
        <v>7525</v>
      </c>
      <c r="C95" s="4">
        <v>2026</v>
      </c>
      <c r="D95" s="4">
        <v>1099</v>
      </c>
      <c r="E95" s="5">
        <v>394</v>
      </c>
      <c r="F95" s="5">
        <v>673</v>
      </c>
      <c r="G95" s="5">
        <v>17</v>
      </c>
      <c r="H95" s="5">
        <v>7</v>
      </c>
      <c r="I95" s="4">
        <v>1091</v>
      </c>
      <c r="J95" s="5">
        <v>8</v>
      </c>
      <c r="K95" s="5">
        <v>927</v>
      </c>
    </row>
    <row r="96" spans="1:11" ht="17.25" thickBot="1">
      <c r="A96" s="3" t="s">
        <v>2803</v>
      </c>
      <c r="B96" s="3" t="s">
        <v>36</v>
      </c>
      <c r="C96" s="4">
        <v>33705</v>
      </c>
      <c r="D96" s="4">
        <v>22652</v>
      </c>
      <c r="E96" s="4">
        <v>12277</v>
      </c>
      <c r="F96" s="4">
        <v>9409</v>
      </c>
      <c r="G96" s="5">
        <v>413</v>
      </c>
      <c r="H96" s="5">
        <v>130</v>
      </c>
      <c r="I96" s="4">
        <v>22229</v>
      </c>
      <c r="J96" s="5">
        <v>423</v>
      </c>
      <c r="K96" s="4">
        <v>11053</v>
      </c>
    </row>
    <row r="97" spans="1:11" ht="23.25" thickBot="1">
      <c r="A97" s="3"/>
      <c r="B97" s="3" t="s">
        <v>37</v>
      </c>
      <c r="C97" s="4">
        <v>5798</v>
      </c>
      <c r="D97" s="4">
        <v>5795</v>
      </c>
      <c r="E97" s="4">
        <v>3611</v>
      </c>
      <c r="F97" s="4">
        <v>2041</v>
      </c>
      <c r="G97" s="5">
        <v>70</v>
      </c>
      <c r="H97" s="5">
        <v>21</v>
      </c>
      <c r="I97" s="4">
        <v>5743</v>
      </c>
      <c r="J97" s="5">
        <v>52</v>
      </c>
      <c r="K97" s="5">
        <v>3</v>
      </c>
    </row>
    <row r="98" spans="1:11" ht="17.25" thickBot="1">
      <c r="A98" s="3"/>
      <c r="B98" s="3" t="s">
        <v>2804</v>
      </c>
      <c r="C98" s="4">
        <v>2671</v>
      </c>
      <c r="D98" s="4">
        <v>1702</v>
      </c>
      <c r="E98" s="5">
        <v>686</v>
      </c>
      <c r="F98" s="5">
        <v>959</v>
      </c>
      <c r="G98" s="5">
        <v>27</v>
      </c>
      <c r="H98" s="5">
        <v>12</v>
      </c>
      <c r="I98" s="4">
        <v>1684</v>
      </c>
      <c r="J98" s="5">
        <v>18</v>
      </c>
      <c r="K98" s="5">
        <v>969</v>
      </c>
    </row>
    <row r="99" spans="1:11" ht="17.25" thickBot="1">
      <c r="A99" s="3"/>
      <c r="B99" s="3" t="s">
        <v>2805</v>
      </c>
      <c r="C99" s="4">
        <v>3365</v>
      </c>
      <c r="D99" s="4">
        <v>2279</v>
      </c>
      <c r="E99" s="4">
        <v>1152</v>
      </c>
      <c r="F99" s="4">
        <v>1058</v>
      </c>
      <c r="G99" s="5">
        <v>26</v>
      </c>
      <c r="H99" s="5">
        <v>10</v>
      </c>
      <c r="I99" s="4">
        <v>2246</v>
      </c>
      <c r="J99" s="5">
        <v>33</v>
      </c>
      <c r="K99" s="4">
        <v>1086</v>
      </c>
    </row>
    <row r="100" spans="1:11" ht="17.25" thickBot="1">
      <c r="A100" s="3"/>
      <c r="B100" s="3" t="s">
        <v>2806</v>
      </c>
      <c r="C100" s="4">
        <v>3354</v>
      </c>
      <c r="D100" s="4">
        <v>2196</v>
      </c>
      <c r="E100" s="4">
        <v>1325</v>
      </c>
      <c r="F100" s="5">
        <v>822</v>
      </c>
      <c r="G100" s="5">
        <v>22</v>
      </c>
      <c r="H100" s="5">
        <v>11</v>
      </c>
      <c r="I100" s="4">
        <v>2180</v>
      </c>
      <c r="J100" s="5">
        <v>16</v>
      </c>
      <c r="K100" s="4">
        <v>1158</v>
      </c>
    </row>
    <row r="101" spans="1:11" ht="17.25" thickBot="1">
      <c r="A101" s="3"/>
      <c r="B101" s="3" t="s">
        <v>2807</v>
      </c>
      <c r="C101" s="4">
        <v>3360</v>
      </c>
      <c r="D101" s="4">
        <v>1719</v>
      </c>
      <c r="E101" s="5">
        <v>930</v>
      </c>
      <c r="F101" s="5">
        <v>738</v>
      </c>
      <c r="G101" s="5">
        <v>27</v>
      </c>
      <c r="H101" s="5">
        <v>7</v>
      </c>
      <c r="I101" s="4">
        <v>1702</v>
      </c>
      <c r="J101" s="5">
        <v>17</v>
      </c>
      <c r="K101" s="4">
        <v>1641</v>
      </c>
    </row>
    <row r="102" spans="1:11" ht="17.25" thickBot="1">
      <c r="A102" s="3"/>
      <c r="B102" s="3" t="s">
        <v>2808</v>
      </c>
      <c r="C102" s="4">
        <v>3824</v>
      </c>
      <c r="D102" s="4">
        <v>2295</v>
      </c>
      <c r="E102" s="4">
        <v>1197</v>
      </c>
      <c r="F102" s="4">
        <v>1048</v>
      </c>
      <c r="G102" s="5">
        <v>26</v>
      </c>
      <c r="H102" s="5">
        <v>7</v>
      </c>
      <c r="I102" s="4">
        <v>2278</v>
      </c>
      <c r="J102" s="5">
        <v>17</v>
      </c>
      <c r="K102" s="4">
        <v>1529</v>
      </c>
    </row>
    <row r="103" spans="1:11" ht="17.25" thickBot="1">
      <c r="A103" s="3"/>
      <c r="B103" s="3" t="s">
        <v>7524</v>
      </c>
      <c r="C103" s="4">
        <v>2108</v>
      </c>
      <c r="D103" s="4">
        <v>1261</v>
      </c>
      <c r="E103" s="5">
        <v>676</v>
      </c>
      <c r="F103" s="5">
        <v>490</v>
      </c>
      <c r="G103" s="5">
        <v>47</v>
      </c>
      <c r="H103" s="5">
        <v>22</v>
      </c>
      <c r="I103" s="4">
        <v>1235</v>
      </c>
      <c r="J103" s="5">
        <v>26</v>
      </c>
      <c r="K103" s="5">
        <v>847</v>
      </c>
    </row>
    <row r="104" spans="1:11" ht="17.25" thickBot="1">
      <c r="A104" s="3"/>
      <c r="B104" s="3" t="s">
        <v>7523</v>
      </c>
      <c r="C104" s="4">
        <v>3192</v>
      </c>
      <c r="D104" s="4">
        <v>1895</v>
      </c>
      <c r="E104" s="5">
        <v>865</v>
      </c>
      <c r="F104" s="5">
        <v>842</v>
      </c>
      <c r="G104" s="5">
        <v>62</v>
      </c>
      <c r="H104" s="5">
        <v>14</v>
      </c>
      <c r="I104" s="4">
        <v>1783</v>
      </c>
      <c r="J104" s="5">
        <v>112</v>
      </c>
      <c r="K104" s="4">
        <v>1297</v>
      </c>
    </row>
    <row r="105" spans="1:11" ht="17.25" thickBot="1">
      <c r="A105" s="3"/>
      <c r="B105" s="3" t="s">
        <v>7522</v>
      </c>
      <c r="C105" s="4">
        <v>3849</v>
      </c>
      <c r="D105" s="4">
        <v>2028</v>
      </c>
      <c r="E105" s="4">
        <v>1157</v>
      </c>
      <c r="F105" s="5">
        <v>659</v>
      </c>
      <c r="G105" s="5">
        <v>76</v>
      </c>
      <c r="H105" s="5">
        <v>23</v>
      </c>
      <c r="I105" s="4">
        <v>1915</v>
      </c>
      <c r="J105" s="5">
        <v>113</v>
      </c>
      <c r="K105" s="4">
        <v>1821</v>
      </c>
    </row>
    <row r="106" spans="1:11" ht="17.25" thickBot="1">
      <c r="A106" s="3"/>
      <c r="B106" s="3" t="s">
        <v>7521</v>
      </c>
      <c r="C106" s="4">
        <v>2184</v>
      </c>
      <c r="D106" s="4">
        <v>1482</v>
      </c>
      <c r="E106" s="5">
        <v>678</v>
      </c>
      <c r="F106" s="5">
        <v>752</v>
      </c>
      <c r="G106" s="5">
        <v>30</v>
      </c>
      <c r="H106" s="5">
        <v>3</v>
      </c>
      <c r="I106" s="4">
        <v>1463</v>
      </c>
      <c r="J106" s="5">
        <v>19</v>
      </c>
      <c r="K106" s="5">
        <v>702</v>
      </c>
    </row>
    <row r="107" spans="1:11" ht="23.25" thickBot="1">
      <c r="A107" s="3" t="s">
        <v>97</v>
      </c>
      <c r="B107" s="3"/>
      <c r="C107" s="5">
        <v>0</v>
      </c>
      <c r="D107" s="5">
        <v>30</v>
      </c>
      <c r="E107" s="5">
        <v>18</v>
      </c>
      <c r="F107" s="5">
        <v>7</v>
      </c>
      <c r="G107" s="5">
        <v>3</v>
      </c>
      <c r="H107" s="5">
        <v>0</v>
      </c>
      <c r="I107" s="5">
        <v>28</v>
      </c>
      <c r="J107" s="5">
        <v>2</v>
      </c>
      <c r="K107" s="5">
        <v>-30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AD6AC-7A26-49B5-84A0-684F1F42DD70}"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7639</v>
      </c>
      <c r="F3" s="26" t="s">
        <v>7638</v>
      </c>
      <c r="G3" s="26" t="s">
        <v>7637</v>
      </c>
      <c r="H3" s="26" t="s">
        <v>7636</v>
      </c>
      <c r="I3" s="44"/>
      <c r="J3" s="26"/>
      <c r="K3" s="44"/>
      <c r="U3" t="s">
        <v>3</v>
      </c>
      <c r="V3" t="str">
        <f t="shared" si="0"/>
        <v>윤영찬</v>
      </c>
      <c r="W3" t="str">
        <f t="shared" si="0"/>
        <v>신상진</v>
      </c>
      <c r="X3" t="str">
        <f t="shared" si="0"/>
        <v>김미희</v>
      </c>
    </row>
    <row r="4" spans="1:24" ht="17.25" thickBot="1">
      <c r="A4" s="3" t="s">
        <v>30</v>
      </c>
      <c r="B4" s="3"/>
      <c r="C4" s="4">
        <v>192279</v>
      </c>
      <c r="D4" s="4">
        <v>122114</v>
      </c>
      <c r="E4" s="4">
        <v>65947</v>
      </c>
      <c r="F4" s="4">
        <v>50315</v>
      </c>
      <c r="G4" s="4">
        <v>3687</v>
      </c>
      <c r="H4" s="5">
        <v>787</v>
      </c>
      <c r="I4" s="4">
        <v>120736</v>
      </c>
      <c r="J4" s="4">
        <v>1378</v>
      </c>
      <c r="K4" s="4">
        <v>70165</v>
      </c>
      <c r="V4" s="8"/>
      <c r="W4" s="8"/>
      <c r="X4" s="8"/>
    </row>
    <row r="5" spans="1:24" ht="23.25" thickBot="1">
      <c r="A5" s="3" t="s">
        <v>31</v>
      </c>
      <c r="B5" s="3"/>
      <c r="C5" s="5">
        <v>298</v>
      </c>
      <c r="D5" s="5">
        <v>289</v>
      </c>
      <c r="E5" s="5">
        <v>134</v>
      </c>
      <c r="F5" s="5">
        <v>121</v>
      </c>
      <c r="G5" s="5">
        <v>11</v>
      </c>
      <c r="H5" s="5">
        <v>8</v>
      </c>
      <c r="I5" s="5">
        <v>274</v>
      </c>
      <c r="J5" s="5">
        <v>15</v>
      </c>
      <c r="K5" s="5">
        <v>9</v>
      </c>
      <c r="T5" t="s">
        <v>2929</v>
      </c>
      <c r="U5">
        <f>SUMIF($A:$A,"합계",D:D)</f>
        <v>122114</v>
      </c>
      <c r="V5">
        <f>SUMIF($A:$A,"합계",E:E)</f>
        <v>65947</v>
      </c>
      <c r="W5">
        <f>SUMIF($A:$A,"합계",F:F)</f>
        <v>50315</v>
      </c>
      <c r="X5">
        <f>SUMIF($A:$A,"합계",G:G)</f>
        <v>3687</v>
      </c>
    </row>
    <row r="6" spans="1:24" ht="23.25" thickBot="1">
      <c r="A6" s="3" t="s">
        <v>32</v>
      </c>
      <c r="B6" s="3"/>
      <c r="C6" s="4">
        <v>13131</v>
      </c>
      <c r="D6" s="4">
        <v>13116</v>
      </c>
      <c r="E6" s="4">
        <v>8154</v>
      </c>
      <c r="F6" s="4">
        <v>4220</v>
      </c>
      <c r="G6" s="5">
        <v>407</v>
      </c>
      <c r="H6" s="5">
        <v>121</v>
      </c>
      <c r="I6" s="4">
        <v>12902</v>
      </c>
      <c r="J6" s="5">
        <v>214</v>
      </c>
      <c r="K6" s="5">
        <v>15</v>
      </c>
      <c r="T6" t="s">
        <v>2930</v>
      </c>
      <c r="U6">
        <f>U5-U7</f>
        <v>68785</v>
      </c>
      <c r="V6">
        <f>V5-V7</f>
        <v>33924</v>
      </c>
      <c r="W6">
        <f>W5-W7</f>
        <v>31484</v>
      </c>
      <c r="X6">
        <f>X5-X7</f>
        <v>2094</v>
      </c>
    </row>
    <row r="7" spans="1:24" ht="23.25" thickBot="1">
      <c r="A7" s="3" t="s">
        <v>33</v>
      </c>
      <c r="B7" s="3"/>
      <c r="C7" s="5">
        <v>488</v>
      </c>
      <c r="D7" s="5">
        <v>113</v>
      </c>
      <c r="E7" s="5">
        <v>82</v>
      </c>
      <c r="F7" s="5">
        <v>25</v>
      </c>
      <c r="G7" s="5">
        <v>3</v>
      </c>
      <c r="H7" s="5">
        <v>1</v>
      </c>
      <c r="I7" s="5">
        <v>111</v>
      </c>
      <c r="J7" s="5">
        <v>2</v>
      </c>
      <c r="K7" s="5">
        <v>375</v>
      </c>
      <c r="T7" t="s">
        <v>2931</v>
      </c>
      <c r="U7">
        <f>U11+U10+U9</f>
        <v>53329</v>
      </c>
      <c r="V7">
        <f>V11+V10+V9</f>
        <v>32023</v>
      </c>
      <c r="W7">
        <f>W11+W10+W9</f>
        <v>18831</v>
      </c>
      <c r="X7">
        <f>X11+X10+X9</f>
        <v>1593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6337</v>
      </c>
      <c r="B9" s="3" t="s">
        <v>36</v>
      </c>
      <c r="C9" s="4">
        <v>28229</v>
      </c>
      <c r="D9" s="4">
        <v>16797</v>
      </c>
      <c r="E9" s="4">
        <v>9293</v>
      </c>
      <c r="F9" s="4">
        <v>6685</v>
      </c>
      <c r="G9" s="5">
        <v>519</v>
      </c>
      <c r="H9" s="5">
        <v>102</v>
      </c>
      <c r="I9" s="4">
        <v>16599</v>
      </c>
      <c r="J9" s="5">
        <v>198</v>
      </c>
      <c r="K9" s="4">
        <v>11432</v>
      </c>
      <c r="T9" t="s">
        <v>2934</v>
      </c>
      <c r="U9">
        <f>SUMIF($A:$A,"거소·선상투표",D:D)+SUMIF($A:$A,"국외부재자투표",D:D)+SUMIF($A:$A,"국외부재자투표(공관)",D:D)</f>
        <v>403</v>
      </c>
      <c r="V9">
        <f t="shared" ref="V9:X11" si="1">SUMIF($A:$A,"거소·선상투표",E:E)+SUMIF($A:$A,"국외부재자투표",E:E)+SUMIF($A:$A,"국외부재자투표(공관)",E:E)</f>
        <v>217</v>
      </c>
      <c r="W9">
        <f t="shared" si="1"/>
        <v>146</v>
      </c>
      <c r="X9">
        <f t="shared" si="1"/>
        <v>14</v>
      </c>
    </row>
    <row r="10" spans="1:24" ht="23.25" thickBot="1">
      <c r="A10" s="3"/>
      <c r="B10" s="3" t="s">
        <v>37</v>
      </c>
      <c r="C10" s="4">
        <v>5656</v>
      </c>
      <c r="D10" s="4">
        <v>5656</v>
      </c>
      <c r="E10" s="4">
        <v>3563</v>
      </c>
      <c r="F10" s="4">
        <v>1873</v>
      </c>
      <c r="G10" s="5">
        <v>154</v>
      </c>
      <c r="H10" s="5">
        <v>19</v>
      </c>
      <c r="I10" s="4">
        <v>5609</v>
      </c>
      <c r="J10" s="5">
        <v>47</v>
      </c>
      <c r="K10" s="5">
        <v>0</v>
      </c>
      <c r="T10" t="s">
        <v>2932</v>
      </c>
      <c r="U10">
        <f>SUMIF($B:$B,"관내사전투표",D:D)</f>
        <v>39810</v>
      </c>
      <c r="V10">
        <f t="shared" ref="V10:X12" si="2">SUMIF($B:$B,"관내사전투표",E:E)</f>
        <v>23652</v>
      </c>
      <c r="W10">
        <f t="shared" si="2"/>
        <v>14465</v>
      </c>
      <c r="X10">
        <f t="shared" si="2"/>
        <v>1172</v>
      </c>
    </row>
    <row r="11" spans="1:24" ht="17.25" thickBot="1">
      <c r="A11" s="3"/>
      <c r="B11" s="3" t="s">
        <v>6336</v>
      </c>
      <c r="C11" s="4">
        <v>2999</v>
      </c>
      <c r="D11" s="4">
        <v>1314</v>
      </c>
      <c r="E11" s="5">
        <v>654</v>
      </c>
      <c r="F11" s="5">
        <v>602</v>
      </c>
      <c r="G11" s="5">
        <v>31</v>
      </c>
      <c r="H11" s="5">
        <v>7</v>
      </c>
      <c r="I11" s="4">
        <v>1294</v>
      </c>
      <c r="J11" s="5">
        <v>20</v>
      </c>
      <c r="K11" s="4">
        <v>1685</v>
      </c>
      <c r="T11" t="s">
        <v>2933</v>
      </c>
      <c r="U11">
        <f>SUMIF($A:$A,"관외사전투표",D:D)</f>
        <v>13116</v>
      </c>
      <c r="V11">
        <f t="shared" ref="V11:X13" si="3">SUMIF($A:$A,"관외사전투표",E:E)</f>
        <v>8154</v>
      </c>
      <c r="W11">
        <f t="shared" si="3"/>
        <v>4220</v>
      </c>
      <c r="X11">
        <f t="shared" si="3"/>
        <v>407</v>
      </c>
    </row>
    <row r="12" spans="1:24" ht="17.25" thickBot="1">
      <c r="A12" s="3"/>
      <c r="B12" s="3" t="s">
        <v>6335</v>
      </c>
      <c r="C12" s="4">
        <v>3302</v>
      </c>
      <c r="D12" s="4">
        <v>1661</v>
      </c>
      <c r="E12" s="5">
        <v>805</v>
      </c>
      <c r="F12" s="5">
        <v>731</v>
      </c>
      <c r="G12" s="5">
        <v>89</v>
      </c>
      <c r="H12" s="5">
        <v>16</v>
      </c>
      <c r="I12" s="4">
        <v>1641</v>
      </c>
      <c r="J12" s="5">
        <v>20</v>
      </c>
      <c r="K12" s="4">
        <v>1641</v>
      </c>
    </row>
    <row r="13" spans="1:24" ht="17.25" thickBot="1">
      <c r="A13" s="3"/>
      <c r="B13" s="3" t="s">
        <v>6334</v>
      </c>
      <c r="C13" s="4">
        <v>2895</v>
      </c>
      <c r="D13" s="4">
        <v>1718</v>
      </c>
      <c r="E13" s="5">
        <v>867</v>
      </c>
      <c r="F13" s="5">
        <v>783</v>
      </c>
      <c r="G13" s="5">
        <v>47</v>
      </c>
      <c r="H13" s="5">
        <v>7</v>
      </c>
      <c r="I13" s="4">
        <v>1704</v>
      </c>
      <c r="J13" s="5">
        <v>14</v>
      </c>
      <c r="K13" s="4">
        <v>1177</v>
      </c>
    </row>
    <row r="14" spans="1:24" ht="17.25" thickBot="1">
      <c r="A14" s="3"/>
      <c r="B14" s="3" t="s">
        <v>7635</v>
      </c>
      <c r="C14" s="4">
        <v>2852</v>
      </c>
      <c r="D14" s="4">
        <v>1399</v>
      </c>
      <c r="E14" s="5">
        <v>706</v>
      </c>
      <c r="F14" s="5">
        <v>612</v>
      </c>
      <c r="G14" s="5">
        <v>53</v>
      </c>
      <c r="H14" s="5">
        <v>10</v>
      </c>
      <c r="I14" s="4">
        <v>1381</v>
      </c>
      <c r="J14" s="5">
        <v>18</v>
      </c>
      <c r="K14" s="4">
        <v>1453</v>
      </c>
      <c r="U14" s="8"/>
      <c r="V14" s="8"/>
      <c r="W14" s="8"/>
      <c r="X14" s="8"/>
    </row>
    <row r="15" spans="1:24" ht="17.25" thickBot="1">
      <c r="A15" s="3"/>
      <c r="B15" s="3" t="s">
        <v>7634</v>
      </c>
      <c r="C15" s="4">
        <v>3705</v>
      </c>
      <c r="D15" s="4">
        <v>1927</v>
      </c>
      <c r="E15" s="4">
        <v>1009</v>
      </c>
      <c r="F15" s="5">
        <v>815</v>
      </c>
      <c r="G15" s="5">
        <v>50</v>
      </c>
      <c r="H15" s="5">
        <v>18</v>
      </c>
      <c r="I15" s="4">
        <v>1892</v>
      </c>
      <c r="J15" s="5">
        <v>35</v>
      </c>
      <c r="K15" s="4">
        <v>1778</v>
      </c>
      <c r="U15" s="8"/>
      <c r="V15" s="8"/>
      <c r="W15" s="8"/>
      <c r="X15" s="8"/>
    </row>
    <row r="16" spans="1:24" ht="17.25" thickBot="1">
      <c r="A16" s="3"/>
      <c r="B16" s="3" t="s">
        <v>7633</v>
      </c>
      <c r="C16" s="4">
        <v>3564</v>
      </c>
      <c r="D16" s="4">
        <v>1861</v>
      </c>
      <c r="E16" s="5">
        <v>970</v>
      </c>
      <c r="F16" s="5">
        <v>804</v>
      </c>
      <c r="G16" s="5">
        <v>49</v>
      </c>
      <c r="H16" s="5">
        <v>12</v>
      </c>
      <c r="I16" s="4">
        <v>1835</v>
      </c>
      <c r="J16" s="5">
        <v>26</v>
      </c>
      <c r="K16" s="4">
        <v>1703</v>
      </c>
    </row>
    <row r="17" spans="1:11" ht="17.25" thickBot="1">
      <c r="A17" s="3"/>
      <c r="B17" s="3" t="s">
        <v>7632</v>
      </c>
      <c r="C17" s="4">
        <v>3256</v>
      </c>
      <c r="D17" s="4">
        <v>1261</v>
      </c>
      <c r="E17" s="5">
        <v>719</v>
      </c>
      <c r="F17" s="5">
        <v>465</v>
      </c>
      <c r="G17" s="5">
        <v>46</v>
      </c>
      <c r="H17" s="5">
        <v>13</v>
      </c>
      <c r="I17" s="4">
        <v>1243</v>
      </c>
      <c r="J17" s="5">
        <v>18</v>
      </c>
      <c r="K17" s="4">
        <v>1995</v>
      </c>
    </row>
    <row r="18" spans="1:11" ht="17.25" thickBot="1">
      <c r="A18" s="3" t="s">
        <v>2245</v>
      </c>
      <c r="B18" s="3" t="s">
        <v>36</v>
      </c>
      <c r="C18" s="4">
        <v>11958</v>
      </c>
      <c r="D18" s="4">
        <v>6973</v>
      </c>
      <c r="E18" s="4">
        <v>3631</v>
      </c>
      <c r="F18" s="4">
        <v>3025</v>
      </c>
      <c r="G18" s="5">
        <v>199</v>
      </c>
      <c r="H18" s="5">
        <v>57</v>
      </c>
      <c r="I18" s="4">
        <v>6912</v>
      </c>
      <c r="J18" s="5">
        <v>61</v>
      </c>
      <c r="K18" s="4">
        <v>4985</v>
      </c>
    </row>
    <row r="19" spans="1:11" ht="23.25" thickBot="1">
      <c r="A19" s="3"/>
      <c r="B19" s="3" t="s">
        <v>37</v>
      </c>
      <c r="C19" s="4">
        <v>2927</v>
      </c>
      <c r="D19" s="4">
        <v>2927</v>
      </c>
      <c r="E19" s="4">
        <v>1689</v>
      </c>
      <c r="F19" s="4">
        <v>1119</v>
      </c>
      <c r="G19" s="5">
        <v>69</v>
      </c>
      <c r="H19" s="5">
        <v>20</v>
      </c>
      <c r="I19" s="4">
        <v>2897</v>
      </c>
      <c r="J19" s="5">
        <v>30</v>
      </c>
      <c r="K19" s="5">
        <v>0</v>
      </c>
    </row>
    <row r="20" spans="1:11" ht="17.25" thickBot="1">
      <c r="A20" s="3"/>
      <c r="B20" s="3" t="s">
        <v>2246</v>
      </c>
      <c r="C20" s="4">
        <v>2589</v>
      </c>
      <c r="D20" s="4">
        <v>1178</v>
      </c>
      <c r="E20" s="5">
        <v>534</v>
      </c>
      <c r="F20" s="5">
        <v>585</v>
      </c>
      <c r="G20" s="5">
        <v>38</v>
      </c>
      <c r="H20" s="5">
        <v>12</v>
      </c>
      <c r="I20" s="4">
        <v>1169</v>
      </c>
      <c r="J20" s="5">
        <v>9</v>
      </c>
      <c r="K20" s="4">
        <v>1411</v>
      </c>
    </row>
    <row r="21" spans="1:11" ht="17.25" thickBot="1">
      <c r="A21" s="3"/>
      <c r="B21" s="3" t="s">
        <v>2247</v>
      </c>
      <c r="C21" s="4">
        <v>2114</v>
      </c>
      <c r="D21" s="5">
        <v>944</v>
      </c>
      <c r="E21" s="5">
        <v>448</v>
      </c>
      <c r="F21" s="5">
        <v>432</v>
      </c>
      <c r="G21" s="5">
        <v>42</v>
      </c>
      <c r="H21" s="5">
        <v>13</v>
      </c>
      <c r="I21" s="5">
        <v>935</v>
      </c>
      <c r="J21" s="5">
        <v>9</v>
      </c>
      <c r="K21" s="4">
        <v>1170</v>
      </c>
    </row>
    <row r="22" spans="1:11" ht="17.25" thickBot="1">
      <c r="A22" s="3"/>
      <c r="B22" s="3" t="s">
        <v>2248</v>
      </c>
      <c r="C22" s="4">
        <v>2143</v>
      </c>
      <c r="D22" s="5">
        <v>590</v>
      </c>
      <c r="E22" s="5">
        <v>259</v>
      </c>
      <c r="F22" s="5">
        <v>299</v>
      </c>
      <c r="G22" s="5">
        <v>23</v>
      </c>
      <c r="H22" s="5">
        <v>4</v>
      </c>
      <c r="I22" s="5">
        <v>585</v>
      </c>
      <c r="J22" s="5">
        <v>5</v>
      </c>
      <c r="K22" s="4">
        <v>1553</v>
      </c>
    </row>
    <row r="23" spans="1:11" ht="17.25" thickBot="1">
      <c r="A23" s="3"/>
      <c r="B23" s="3" t="s">
        <v>6812</v>
      </c>
      <c r="C23" s="4">
        <v>2185</v>
      </c>
      <c r="D23" s="4">
        <v>1334</v>
      </c>
      <c r="E23" s="5">
        <v>701</v>
      </c>
      <c r="F23" s="5">
        <v>590</v>
      </c>
      <c r="G23" s="5">
        <v>27</v>
      </c>
      <c r="H23" s="5">
        <v>8</v>
      </c>
      <c r="I23" s="4">
        <v>1326</v>
      </c>
      <c r="J23" s="5">
        <v>8</v>
      </c>
      <c r="K23" s="5">
        <v>851</v>
      </c>
    </row>
    <row r="24" spans="1:11" ht="17.25" thickBot="1">
      <c r="A24" s="3" t="s">
        <v>7631</v>
      </c>
      <c r="B24" s="3" t="s">
        <v>36</v>
      </c>
      <c r="C24" s="4">
        <v>6331</v>
      </c>
      <c r="D24" s="4">
        <v>3835</v>
      </c>
      <c r="E24" s="4">
        <v>2011</v>
      </c>
      <c r="F24" s="4">
        <v>1630</v>
      </c>
      <c r="G24" s="5">
        <v>133</v>
      </c>
      <c r="H24" s="5">
        <v>23</v>
      </c>
      <c r="I24" s="4">
        <v>3797</v>
      </c>
      <c r="J24" s="5">
        <v>38</v>
      </c>
      <c r="K24" s="4">
        <v>2496</v>
      </c>
    </row>
    <row r="25" spans="1:11" ht="23.25" thickBot="1">
      <c r="A25" s="3"/>
      <c r="B25" s="3" t="s">
        <v>37</v>
      </c>
      <c r="C25" s="4">
        <v>1487</v>
      </c>
      <c r="D25" s="4">
        <v>1487</v>
      </c>
      <c r="E25" s="5">
        <v>865</v>
      </c>
      <c r="F25" s="5">
        <v>539</v>
      </c>
      <c r="G25" s="5">
        <v>67</v>
      </c>
      <c r="H25" s="5">
        <v>5</v>
      </c>
      <c r="I25" s="4">
        <v>1476</v>
      </c>
      <c r="J25" s="5">
        <v>11</v>
      </c>
      <c r="K25" s="5">
        <v>0</v>
      </c>
    </row>
    <row r="26" spans="1:11" ht="23.25" thickBot="1">
      <c r="A26" s="3"/>
      <c r="B26" s="3" t="s">
        <v>7630</v>
      </c>
      <c r="C26" s="4">
        <v>1557</v>
      </c>
      <c r="D26" s="5">
        <v>518</v>
      </c>
      <c r="E26" s="5">
        <v>236</v>
      </c>
      <c r="F26" s="5">
        <v>252</v>
      </c>
      <c r="G26" s="5">
        <v>16</v>
      </c>
      <c r="H26" s="5">
        <v>7</v>
      </c>
      <c r="I26" s="5">
        <v>511</v>
      </c>
      <c r="J26" s="5">
        <v>7</v>
      </c>
      <c r="K26" s="4">
        <v>1039</v>
      </c>
    </row>
    <row r="27" spans="1:11" ht="23.25" thickBot="1">
      <c r="A27" s="3"/>
      <c r="B27" s="3" t="s">
        <v>7629</v>
      </c>
      <c r="C27" s="4">
        <v>1626</v>
      </c>
      <c r="D27" s="5">
        <v>816</v>
      </c>
      <c r="E27" s="5">
        <v>393</v>
      </c>
      <c r="F27" s="5">
        <v>383</v>
      </c>
      <c r="G27" s="5">
        <v>24</v>
      </c>
      <c r="H27" s="5">
        <v>4</v>
      </c>
      <c r="I27" s="5">
        <v>804</v>
      </c>
      <c r="J27" s="5">
        <v>12</v>
      </c>
      <c r="K27" s="5">
        <v>810</v>
      </c>
    </row>
    <row r="28" spans="1:11" ht="23.25" thickBot="1">
      <c r="A28" s="3"/>
      <c r="B28" s="3" t="s">
        <v>7628</v>
      </c>
      <c r="C28" s="4">
        <v>1661</v>
      </c>
      <c r="D28" s="4">
        <v>1014</v>
      </c>
      <c r="E28" s="5">
        <v>517</v>
      </c>
      <c r="F28" s="5">
        <v>456</v>
      </c>
      <c r="G28" s="5">
        <v>26</v>
      </c>
      <c r="H28" s="5">
        <v>7</v>
      </c>
      <c r="I28" s="4">
        <v>1006</v>
      </c>
      <c r="J28" s="5">
        <v>8</v>
      </c>
      <c r="K28" s="5">
        <v>647</v>
      </c>
    </row>
    <row r="29" spans="1:11" ht="17.25" thickBot="1">
      <c r="A29" s="3" t="s">
        <v>7627</v>
      </c>
      <c r="B29" s="3" t="s">
        <v>36</v>
      </c>
      <c r="C29" s="4">
        <v>19830</v>
      </c>
      <c r="D29" s="4">
        <v>11349</v>
      </c>
      <c r="E29" s="4">
        <v>5991</v>
      </c>
      <c r="F29" s="4">
        <v>4779</v>
      </c>
      <c r="G29" s="5">
        <v>396</v>
      </c>
      <c r="H29" s="5">
        <v>63</v>
      </c>
      <c r="I29" s="4">
        <v>11229</v>
      </c>
      <c r="J29" s="5">
        <v>120</v>
      </c>
      <c r="K29" s="4">
        <v>8481</v>
      </c>
    </row>
    <row r="30" spans="1:11" ht="23.25" thickBot="1">
      <c r="A30" s="3"/>
      <c r="B30" s="3" t="s">
        <v>37</v>
      </c>
      <c r="C30" s="4">
        <v>4558</v>
      </c>
      <c r="D30" s="4">
        <v>4558</v>
      </c>
      <c r="E30" s="4">
        <v>2629</v>
      </c>
      <c r="F30" s="4">
        <v>1705</v>
      </c>
      <c r="G30" s="5">
        <v>164</v>
      </c>
      <c r="H30" s="5">
        <v>20</v>
      </c>
      <c r="I30" s="4">
        <v>4518</v>
      </c>
      <c r="J30" s="5">
        <v>40</v>
      </c>
      <c r="K30" s="5">
        <v>0</v>
      </c>
    </row>
    <row r="31" spans="1:11" ht="23.25" thickBot="1">
      <c r="A31" s="3"/>
      <c r="B31" s="3" t="s">
        <v>7626</v>
      </c>
      <c r="C31" s="4">
        <v>2607</v>
      </c>
      <c r="D31" s="4">
        <v>1057</v>
      </c>
      <c r="E31" s="5">
        <v>524</v>
      </c>
      <c r="F31" s="5">
        <v>474</v>
      </c>
      <c r="G31" s="5">
        <v>37</v>
      </c>
      <c r="H31" s="5">
        <v>7</v>
      </c>
      <c r="I31" s="4">
        <v>1042</v>
      </c>
      <c r="J31" s="5">
        <v>15</v>
      </c>
      <c r="K31" s="4">
        <v>1550</v>
      </c>
    </row>
    <row r="32" spans="1:11" ht="23.25" thickBot="1">
      <c r="A32" s="3"/>
      <c r="B32" s="3" t="s">
        <v>7625</v>
      </c>
      <c r="C32" s="4">
        <v>2815</v>
      </c>
      <c r="D32" s="4">
        <v>1068</v>
      </c>
      <c r="E32" s="5">
        <v>542</v>
      </c>
      <c r="F32" s="5">
        <v>480</v>
      </c>
      <c r="G32" s="5">
        <v>30</v>
      </c>
      <c r="H32" s="5">
        <v>4</v>
      </c>
      <c r="I32" s="4">
        <v>1056</v>
      </c>
      <c r="J32" s="5">
        <v>12</v>
      </c>
      <c r="K32" s="4">
        <v>1747</v>
      </c>
    </row>
    <row r="33" spans="1:11" ht="23.25" thickBot="1">
      <c r="A33" s="3"/>
      <c r="B33" s="3" t="s">
        <v>7624</v>
      </c>
      <c r="C33" s="4">
        <v>2052</v>
      </c>
      <c r="D33" s="5">
        <v>987</v>
      </c>
      <c r="E33" s="5">
        <v>476</v>
      </c>
      <c r="F33" s="5">
        <v>440</v>
      </c>
      <c r="G33" s="5">
        <v>46</v>
      </c>
      <c r="H33" s="5">
        <v>11</v>
      </c>
      <c r="I33" s="5">
        <v>973</v>
      </c>
      <c r="J33" s="5">
        <v>14</v>
      </c>
      <c r="K33" s="4">
        <v>1065</v>
      </c>
    </row>
    <row r="34" spans="1:11" ht="23.25" thickBot="1">
      <c r="A34" s="3"/>
      <c r="B34" s="3" t="s">
        <v>7623</v>
      </c>
      <c r="C34" s="4">
        <v>2289</v>
      </c>
      <c r="D34" s="4">
        <v>1070</v>
      </c>
      <c r="E34" s="5">
        <v>556</v>
      </c>
      <c r="F34" s="5">
        <v>454</v>
      </c>
      <c r="G34" s="5">
        <v>39</v>
      </c>
      <c r="H34" s="5">
        <v>12</v>
      </c>
      <c r="I34" s="4">
        <v>1061</v>
      </c>
      <c r="J34" s="5">
        <v>9</v>
      </c>
      <c r="K34" s="4">
        <v>1219</v>
      </c>
    </row>
    <row r="35" spans="1:11" ht="23.25" thickBot="1">
      <c r="A35" s="3"/>
      <c r="B35" s="3" t="s">
        <v>7622</v>
      </c>
      <c r="C35" s="4">
        <v>3144</v>
      </c>
      <c r="D35" s="4">
        <v>1194</v>
      </c>
      <c r="E35" s="5">
        <v>588</v>
      </c>
      <c r="F35" s="5">
        <v>544</v>
      </c>
      <c r="G35" s="5">
        <v>37</v>
      </c>
      <c r="H35" s="5">
        <v>4</v>
      </c>
      <c r="I35" s="4">
        <v>1173</v>
      </c>
      <c r="J35" s="5">
        <v>21</v>
      </c>
      <c r="K35" s="4">
        <v>1950</v>
      </c>
    </row>
    <row r="36" spans="1:11" ht="23.25" thickBot="1">
      <c r="A36" s="3"/>
      <c r="B36" s="3" t="s">
        <v>7621</v>
      </c>
      <c r="C36" s="4">
        <v>2365</v>
      </c>
      <c r="D36" s="4">
        <v>1415</v>
      </c>
      <c r="E36" s="5">
        <v>676</v>
      </c>
      <c r="F36" s="5">
        <v>682</v>
      </c>
      <c r="G36" s="5">
        <v>43</v>
      </c>
      <c r="H36" s="5">
        <v>5</v>
      </c>
      <c r="I36" s="4">
        <v>1406</v>
      </c>
      <c r="J36" s="5">
        <v>9</v>
      </c>
      <c r="K36" s="5">
        <v>950</v>
      </c>
    </row>
    <row r="37" spans="1:11" ht="17.25" thickBot="1">
      <c r="A37" s="3" t="s">
        <v>7620</v>
      </c>
      <c r="B37" s="3" t="s">
        <v>36</v>
      </c>
      <c r="C37" s="4">
        <v>8829</v>
      </c>
      <c r="D37" s="4">
        <v>5488</v>
      </c>
      <c r="E37" s="4">
        <v>2916</v>
      </c>
      <c r="F37" s="4">
        <v>2284</v>
      </c>
      <c r="G37" s="5">
        <v>192</v>
      </c>
      <c r="H37" s="5">
        <v>38</v>
      </c>
      <c r="I37" s="4">
        <v>5430</v>
      </c>
      <c r="J37" s="5">
        <v>58</v>
      </c>
      <c r="K37" s="4">
        <v>3341</v>
      </c>
    </row>
    <row r="38" spans="1:11" ht="23.25" thickBot="1">
      <c r="A38" s="3"/>
      <c r="B38" s="3" t="s">
        <v>37</v>
      </c>
      <c r="C38" s="4">
        <v>2479</v>
      </c>
      <c r="D38" s="4">
        <v>2479</v>
      </c>
      <c r="E38" s="4">
        <v>1470</v>
      </c>
      <c r="F38" s="5">
        <v>875</v>
      </c>
      <c r="G38" s="5">
        <v>90</v>
      </c>
      <c r="H38" s="5">
        <v>15</v>
      </c>
      <c r="I38" s="4">
        <v>2450</v>
      </c>
      <c r="J38" s="5">
        <v>29</v>
      </c>
      <c r="K38" s="5">
        <v>0</v>
      </c>
    </row>
    <row r="39" spans="1:11" ht="23.25" thickBot="1">
      <c r="A39" s="3"/>
      <c r="B39" s="3" t="s">
        <v>7619</v>
      </c>
      <c r="C39" s="4">
        <v>1877</v>
      </c>
      <c r="D39" s="5">
        <v>746</v>
      </c>
      <c r="E39" s="5">
        <v>356</v>
      </c>
      <c r="F39" s="5">
        <v>355</v>
      </c>
      <c r="G39" s="5">
        <v>23</v>
      </c>
      <c r="H39" s="5">
        <v>7</v>
      </c>
      <c r="I39" s="5">
        <v>741</v>
      </c>
      <c r="J39" s="5">
        <v>5</v>
      </c>
      <c r="K39" s="4">
        <v>1131</v>
      </c>
    </row>
    <row r="40" spans="1:11" ht="23.25" thickBot="1">
      <c r="A40" s="3"/>
      <c r="B40" s="3" t="s">
        <v>7618</v>
      </c>
      <c r="C40" s="4">
        <v>2259</v>
      </c>
      <c r="D40" s="5">
        <v>928</v>
      </c>
      <c r="E40" s="5">
        <v>473</v>
      </c>
      <c r="F40" s="5">
        <v>394</v>
      </c>
      <c r="G40" s="5">
        <v>41</v>
      </c>
      <c r="H40" s="5">
        <v>8</v>
      </c>
      <c r="I40" s="5">
        <v>916</v>
      </c>
      <c r="J40" s="5">
        <v>12</v>
      </c>
      <c r="K40" s="4">
        <v>1331</v>
      </c>
    </row>
    <row r="41" spans="1:11" ht="23.25" thickBot="1">
      <c r="A41" s="3"/>
      <c r="B41" s="3" t="s">
        <v>7617</v>
      </c>
      <c r="C41" s="4">
        <v>2214</v>
      </c>
      <c r="D41" s="4">
        <v>1335</v>
      </c>
      <c r="E41" s="5">
        <v>617</v>
      </c>
      <c r="F41" s="5">
        <v>660</v>
      </c>
      <c r="G41" s="5">
        <v>38</v>
      </c>
      <c r="H41" s="5">
        <v>8</v>
      </c>
      <c r="I41" s="4">
        <v>1323</v>
      </c>
      <c r="J41" s="5">
        <v>12</v>
      </c>
      <c r="K41" s="5">
        <v>879</v>
      </c>
    </row>
    <row r="42" spans="1:11" ht="17.25" thickBot="1">
      <c r="A42" s="3" t="s">
        <v>7616</v>
      </c>
      <c r="B42" s="3" t="s">
        <v>36</v>
      </c>
      <c r="C42" s="4">
        <v>20373</v>
      </c>
      <c r="D42" s="4">
        <v>12361</v>
      </c>
      <c r="E42" s="4">
        <v>6471</v>
      </c>
      <c r="F42" s="4">
        <v>5293</v>
      </c>
      <c r="G42" s="5">
        <v>388</v>
      </c>
      <c r="H42" s="5">
        <v>66</v>
      </c>
      <c r="I42" s="4">
        <v>12218</v>
      </c>
      <c r="J42" s="5">
        <v>143</v>
      </c>
      <c r="K42" s="4">
        <v>8012</v>
      </c>
    </row>
    <row r="43" spans="1:11" ht="23.25" thickBot="1">
      <c r="A43" s="3"/>
      <c r="B43" s="3" t="s">
        <v>37</v>
      </c>
      <c r="C43" s="4">
        <v>4412</v>
      </c>
      <c r="D43" s="4">
        <v>4412</v>
      </c>
      <c r="E43" s="4">
        <v>2619</v>
      </c>
      <c r="F43" s="4">
        <v>1615</v>
      </c>
      <c r="G43" s="5">
        <v>135</v>
      </c>
      <c r="H43" s="5">
        <v>7</v>
      </c>
      <c r="I43" s="4">
        <v>4376</v>
      </c>
      <c r="J43" s="5">
        <v>36</v>
      </c>
      <c r="K43" s="5">
        <v>0</v>
      </c>
    </row>
    <row r="44" spans="1:11" ht="23.25" thickBot="1">
      <c r="A44" s="3"/>
      <c r="B44" s="3" t="s">
        <v>7615</v>
      </c>
      <c r="C44" s="4">
        <v>2334</v>
      </c>
      <c r="D44" s="5">
        <v>966</v>
      </c>
      <c r="E44" s="5">
        <v>449</v>
      </c>
      <c r="F44" s="5">
        <v>452</v>
      </c>
      <c r="G44" s="5">
        <v>42</v>
      </c>
      <c r="H44" s="5">
        <v>9</v>
      </c>
      <c r="I44" s="5">
        <v>952</v>
      </c>
      <c r="J44" s="5">
        <v>14</v>
      </c>
      <c r="K44" s="4">
        <v>1368</v>
      </c>
    </row>
    <row r="45" spans="1:11" ht="23.25" thickBot="1">
      <c r="A45" s="3"/>
      <c r="B45" s="3" t="s">
        <v>7614</v>
      </c>
      <c r="C45" s="4">
        <v>1563</v>
      </c>
      <c r="D45" s="5">
        <v>787</v>
      </c>
      <c r="E45" s="5">
        <v>413</v>
      </c>
      <c r="F45" s="5">
        <v>323</v>
      </c>
      <c r="G45" s="5">
        <v>26</v>
      </c>
      <c r="H45" s="5">
        <v>8</v>
      </c>
      <c r="I45" s="5">
        <v>770</v>
      </c>
      <c r="J45" s="5">
        <v>17</v>
      </c>
      <c r="K45" s="5">
        <v>776</v>
      </c>
    </row>
    <row r="46" spans="1:11" ht="23.25" thickBot="1">
      <c r="A46" s="3"/>
      <c r="B46" s="3" t="s">
        <v>7613</v>
      </c>
      <c r="C46" s="4">
        <v>2043</v>
      </c>
      <c r="D46" s="4">
        <v>1090</v>
      </c>
      <c r="E46" s="5">
        <v>534</v>
      </c>
      <c r="F46" s="5">
        <v>498</v>
      </c>
      <c r="G46" s="5">
        <v>39</v>
      </c>
      <c r="H46" s="5">
        <v>8</v>
      </c>
      <c r="I46" s="4">
        <v>1079</v>
      </c>
      <c r="J46" s="5">
        <v>11</v>
      </c>
      <c r="K46" s="5">
        <v>953</v>
      </c>
    </row>
    <row r="47" spans="1:11" ht="23.25" thickBot="1">
      <c r="A47" s="3"/>
      <c r="B47" s="3" t="s">
        <v>7612</v>
      </c>
      <c r="C47" s="4">
        <v>1763</v>
      </c>
      <c r="D47" s="5">
        <v>786</v>
      </c>
      <c r="E47" s="5">
        <v>406</v>
      </c>
      <c r="F47" s="5">
        <v>333</v>
      </c>
      <c r="G47" s="5">
        <v>29</v>
      </c>
      <c r="H47" s="5">
        <v>8</v>
      </c>
      <c r="I47" s="5">
        <v>776</v>
      </c>
      <c r="J47" s="5">
        <v>10</v>
      </c>
      <c r="K47" s="5">
        <v>977</v>
      </c>
    </row>
    <row r="48" spans="1:11" ht="23.25" thickBot="1">
      <c r="A48" s="3"/>
      <c r="B48" s="3" t="s">
        <v>7611</v>
      </c>
      <c r="C48" s="4">
        <v>2283</v>
      </c>
      <c r="D48" s="4">
        <v>1015</v>
      </c>
      <c r="E48" s="5">
        <v>507</v>
      </c>
      <c r="F48" s="5">
        <v>431</v>
      </c>
      <c r="G48" s="5">
        <v>44</v>
      </c>
      <c r="H48" s="5">
        <v>13</v>
      </c>
      <c r="I48" s="5">
        <v>995</v>
      </c>
      <c r="J48" s="5">
        <v>20</v>
      </c>
      <c r="K48" s="4">
        <v>1268</v>
      </c>
    </row>
    <row r="49" spans="1:11" ht="23.25" thickBot="1">
      <c r="A49" s="3"/>
      <c r="B49" s="3" t="s">
        <v>7610</v>
      </c>
      <c r="C49" s="4">
        <v>3146</v>
      </c>
      <c r="D49" s="4">
        <v>1886</v>
      </c>
      <c r="E49" s="5">
        <v>859</v>
      </c>
      <c r="F49" s="5">
        <v>967</v>
      </c>
      <c r="G49" s="5">
        <v>38</v>
      </c>
      <c r="H49" s="5">
        <v>6</v>
      </c>
      <c r="I49" s="4">
        <v>1870</v>
      </c>
      <c r="J49" s="5">
        <v>16</v>
      </c>
      <c r="K49" s="4">
        <v>1260</v>
      </c>
    </row>
    <row r="50" spans="1:11" ht="23.25" thickBot="1">
      <c r="A50" s="3"/>
      <c r="B50" s="3" t="s">
        <v>7609</v>
      </c>
      <c r="C50" s="4">
        <v>2829</v>
      </c>
      <c r="D50" s="4">
        <v>1419</v>
      </c>
      <c r="E50" s="5">
        <v>684</v>
      </c>
      <c r="F50" s="5">
        <v>674</v>
      </c>
      <c r="G50" s="5">
        <v>35</v>
      </c>
      <c r="H50" s="5">
        <v>7</v>
      </c>
      <c r="I50" s="4">
        <v>1400</v>
      </c>
      <c r="J50" s="5">
        <v>19</v>
      </c>
      <c r="K50" s="4">
        <v>1410</v>
      </c>
    </row>
    <row r="51" spans="1:11" ht="17.25" thickBot="1">
      <c r="A51" s="3" t="s">
        <v>7608</v>
      </c>
      <c r="B51" s="3" t="s">
        <v>36</v>
      </c>
      <c r="C51" s="4">
        <v>21100</v>
      </c>
      <c r="D51" s="4">
        <v>12405</v>
      </c>
      <c r="E51" s="4">
        <v>6544</v>
      </c>
      <c r="F51" s="4">
        <v>5318</v>
      </c>
      <c r="G51" s="5">
        <v>339</v>
      </c>
      <c r="H51" s="5">
        <v>83</v>
      </c>
      <c r="I51" s="4">
        <v>12284</v>
      </c>
      <c r="J51" s="5">
        <v>121</v>
      </c>
      <c r="K51" s="4">
        <v>8695</v>
      </c>
    </row>
    <row r="52" spans="1:11" ht="23.25" thickBot="1">
      <c r="A52" s="3"/>
      <c r="B52" s="3" t="s">
        <v>37</v>
      </c>
      <c r="C52" s="4">
        <v>3535</v>
      </c>
      <c r="D52" s="4">
        <v>3534</v>
      </c>
      <c r="E52" s="4">
        <v>2079</v>
      </c>
      <c r="F52" s="4">
        <v>1305</v>
      </c>
      <c r="G52" s="5">
        <v>105</v>
      </c>
      <c r="H52" s="5">
        <v>19</v>
      </c>
      <c r="I52" s="4">
        <v>3508</v>
      </c>
      <c r="J52" s="5">
        <v>26</v>
      </c>
      <c r="K52" s="5">
        <v>1</v>
      </c>
    </row>
    <row r="53" spans="1:11" ht="23.25" thickBot="1">
      <c r="A53" s="3"/>
      <c r="B53" s="3" t="s">
        <v>7607</v>
      </c>
      <c r="C53" s="4">
        <v>3611</v>
      </c>
      <c r="D53" s="4">
        <v>1437</v>
      </c>
      <c r="E53" s="5">
        <v>710</v>
      </c>
      <c r="F53" s="5">
        <v>654</v>
      </c>
      <c r="G53" s="5">
        <v>38</v>
      </c>
      <c r="H53" s="5">
        <v>10</v>
      </c>
      <c r="I53" s="4">
        <v>1412</v>
      </c>
      <c r="J53" s="5">
        <v>25</v>
      </c>
      <c r="K53" s="4">
        <v>2174</v>
      </c>
    </row>
    <row r="54" spans="1:11" ht="23.25" thickBot="1">
      <c r="A54" s="3"/>
      <c r="B54" s="3" t="s">
        <v>7606</v>
      </c>
      <c r="C54" s="4">
        <v>3475</v>
      </c>
      <c r="D54" s="4">
        <v>1512</v>
      </c>
      <c r="E54" s="5">
        <v>755</v>
      </c>
      <c r="F54" s="5">
        <v>678</v>
      </c>
      <c r="G54" s="5">
        <v>50</v>
      </c>
      <c r="H54" s="5">
        <v>10</v>
      </c>
      <c r="I54" s="4">
        <v>1493</v>
      </c>
      <c r="J54" s="5">
        <v>19</v>
      </c>
      <c r="K54" s="4">
        <v>1963</v>
      </c>
    </row>
    <row r="55" spans="1:11" ht="23.25" thickBot="1">
      <c r="A55" s="3"/>
      <c r="B55" s="3" t="s">
        <v>7605</v>
      </c>
      <c r="C55" s="4">
        <v>1939</v>
      </c>
      <c r="D55" s="5">
        <v>887</v>
      </c>
      <c r="E55" s="5">
        <v>392</v>
      </c>
      <c r="F55" s="5">
        <v>441</v>
      </c>
      <c r="G55" s="5">
        <v>34</v>
      </c>
      <c r="H55" s="5">
        <v>7</v>
      </c>
      <c r="I55" s="5">
        <v>874</v>
      </c>
      <c r="J55" s="5">
        <v>13</v>
      </c>
      <c r="K55" s="4">
        <v>1052</v>
      </c>
    </row>
    <row r="56" spans="1:11" ht="23.25" thickBot="1">
      <c r="A56" s="3"/>
      <c r="B56" s="3" t="s">
        <v>7604</v>
      </c>
      <c r="C56" s="4">
        <v>2003</v>
      </c>
      <c r="D56" s="4">
        <v>1280</v>
      </c>
      <c r="E56" s="5">
        <v>677</v>
      </c>
      <c r="F56" s="5">
        <v>547</v>
      </c>
      <c r="G56" s="5">
        <v>33</v>
      </c>
      <c r="H56" s="5">
        <v>9</v>
      </c>
      <c r="I56" s="4">
        <v>1266</v>
      </c>
      <c r="J56" s="5">
        <v>14</v>
      </c>
      <c r="K56" s="5">
        <v>723</v>
      </c>
    </row>
    <row r="57" spans="1:11" ht="23.25" thickBot="1">
      <c r="A57" s="3"/>
      <c r="B57" s="3" t="s">
        <v>7603</v>
      </c>
      <c r="C57" s="4">
        <v>2397</v>
      </c>
      <c r="D57" s="4">
        <v>1551</v>
      </c>
      <c r="E57" s="5">
        <v>807</v>
      </c>
      <c r="F57" s="5">
        <v>691</v>
      </c>
      <c r="G57" s="5">
        <v>29</v>
      </c>
      <c r="H57" s="5">
        <v>14</v>
      </c>
      <c r="I57" s="4">
        <v>1541</v>
      </c>
      <c r="J57" s="5">
        <v>10</v>
      </c>
      <c r="K57" s="5">
        <v>846</v>
      </c>
    </row>
    <row r="58" spans="1:11" ht="23.25" thickBot="1">
      <c r="A58" s="3"/>
      <c r="B58" s="3" t="s">
        <v>7602</v>
      </c>
      <c r="C58" s="4">
        <v>1439</v>
      </c>
      <c r="D58" s="5">
        <v>744</v>
      </c>
      <c r="E58" s="5">
        <v>363</v>
      </c>
      <c r="F58" s="5">
        <v>358</v>
      </c>
      <c r="G58" s="5">
        <v>12</v>
      </c>
      <c r="H58" s="5">
        <v>8</v>
      </c>
      <c r="I58" s="5">
        <v>741</v>
      </c>
      <c r="J58" s="5">
        <v>3</v>
      </c>
      <c r="K58" s="5">
        <v>695</v>
      </c>
    </row>
    <row r="59" spans="1:11" ht="23.25" thickBot="1">
      <c r="A59" s="3"/>
      <c r="B59" s="3" t="s">
        <v>7601</v>
      </c>
      <c r="C59" s="4">
        <v>2701</v>
      </c>
      <c r="D59" s="4">
        <v>1460</v>
      </c>
      <c r="E59" s="5">
        <v>761</v>
      </c>
      <c r="F59" s="5">
        <v>644</v>
      </c>
      <c r="G59" s="5">
        <v>38</v>
      </c>
      <c r="H59" s="5">
        <v>6</v>
      </c>
      <c r="I59" s="4">
        <v>1449</v>
      </c>
      <c r="J59" s="5">
        <v>11</v>
      </c>
      <c r="K59" s="4">
        <v>1241</v>
      </c>
    </row>
    <row r="60" spans="1:11" ht="17.25" thickBot="1">
      <c r="A60" s="3" t="s">
        <v>7600</v>
      </c>
      <c r="B60" s="3" t="s">
        <v>36</v>
      </c>
      <c r="C60" s="4">
        <v>12512</v>
      </c>
      <c r="D60" s="4">
        <v>7025</v>
      </c>
      <c r="E60" s="4">
        <v>3603</v>
      </c>
      <c r="F60" s="4">
        <v>3001</v>
      </c>
      <c r="G60" s="5">
        <v>266</v>
      </c>
      <c r="H60" s="5">
        <v>49</v>
      </c>
      <c r="I60" s="4">
        <v>6919</v>
      </c>
      <c r="J60" s="5">
        <v>106</v>
      </c>
      <c r="K60" s="4">
        <v>5487</v>
      </c>
    </row>
    <row r="61" spans="1:11" ht="23.25" thickBot="1">
      <c r="A61" s="3"/>
      <c r="B61" s="3" t="s">
        <v>37</v>
      </c>
      <c r="C61" s="4">
        <v>3250</v>
      </c>
      <c r="D61" s="4">
        <v>3250</v>
      </c>
      <c r="E61" s="4">
        <v>1822</v>
      </c>
      <c r="F61" s="4">
        <v>1264</v>
      </c>
      <c r="G61" s="5">
        <v>107</v>
      </c>
      <c r="H61" s="5">
        <v>19</v>
      </c>
      <c r="I61" s="4">
        <v>3212</v>
      </c>
      <c r="J61" s="5">
        <v>38</v>
      </c>
      <c r="K61" s="5">
        <v>0</v>
      </c>
    </row>
    <row r="62" spans="1:11" ht="23.25" thickBot="1">
      <c r="A62" s="3"/>
      <c r="B62" s="3" t="s">
        <v>7599</v>
      </c>
      <c r="C62" s="4">
        <v>3629</v>
      </c>
      <c r="D62" s="4">
        <v>1384</v>
      </c>
      <c r="E62" s="5">
        <v>643</v>
      </c>
      <c r="F62" s="5">
        <v>646</v>
      </c>
      <c r="G62" s="5">
        <v>60</v>
      </c>
      <c r="H62" s="5">
        <v>11</v>
      </c>
      <c r="I62" s="4">
        <v>1360</v>
      </c>
      <c r="J62" s="5">
        <v>24</v>
      </c>
      <c r="K62" s="4">
        <v>2245</v>
      </c>
    </row>
    <row r="63" spans="1:11" ht="23.25" thickBot="1">
      <c r="A63" s="3"/>
      <c r="B63" s="3" t="s">
        <v>7598</v>
      </c>
      <c r="C63" s="4">
        <v>1959</v>
      </c>
      <c r="D63" s="5">
        <v>852</v>
      </c>
      <c r="E63" s="5">
        <v>412</v>
      </c>
      <c r="F63" s="5">
        <v>398</v>
      </c>
      <c r="G63" s="5">
        <v>27</v>
      </c>
      <c r="H63" s="5">
        <v>6</v>
      </c>
      <c r="I63" s="5">
        <v>843</v>
      </c>
      <c r="J63" s="5">
        <v>9</v>
      </c>
      <c r="K63" s="4">
        <v>1107</v>
      </c>
    </row>
    <row r="64" spans="1:11" ht="23.25" thickBot="1">
      <c r="A64" s="3"/>
      <c r="B64" s="3" t="s">
        <v>7597</v>
      </c>
      <c r="C64" s="4">
        <v>3674</v>
      </c>
      <c r="D64" s="4">
        <v>1539</v>
      </c>
      <c r="E64" s="5">
        <v>726</v>
      </c>
      <c r="F64" s="5">
        <v>693</v>
      </c>
      <c r="G64" s="5">
        <v>72</v>
      </c>
      <c r="H64" s="5">
        <v>13</v>
      </c>
      <c r="I64" s="4">
        <v>1504</v>
      </c>
      <c r="J64" s="5">
        <v>35</v>
      </c>
      <c r="K64" s="4">
        <v>2135</v>
      </c>
    </row>
    <row r="65" spans="1:11" ht="17.25" thickBot="1">
      <c r="A65" s="3" t="s">
        <v>7596</v>
      </c>
      <c r="B65" s="3" t="s">
        <v>36</v>
      </c>
      <c r="C65" s="4">
        <v>11365</v>
      </c>
      <c r="D65" s="4">
        <v>6441</v>
      </c>
      <c r="E65" s="4">
        <v>3382</v>
      </c>
      <c r="F65" s="4">
        <v>2719</v>
      </c>
      <c r="G65" s="5">
        <v>212</v>
      </c>
      <c r="H65" s="5">
        <v>46</v>
      </c>
      <c r="I65" s="4">
        <v>6359</v>
      </c>
      <c r="J65" s="5">
        <v>82</v>
      </c>
      <c r="K65" s="4">
        <v>4924</v>
      </c>
    </row>
    <row r="66" spans="1:11" ht="23.25" thickBot="1">
      <c r="A66" s="3"/>
      <c r="B66" s="3" t="s">
        <v>37</v>
      </c>
      <c r="C66" s="4">
        <v>2916</v>
      </c>
      <c r="D66" s="4">
        <v>2915</v>
      </c>
      <c r="E66" s="4">
        <v>1709</v>
      </c>
      <c r="F66" s="4">
        <v>1061</v>
      </c>
      <c r="G66" s="5">
        <v>101</v>
      </c>
      <c r="H66" s="5">
        <v>14</v>
      </c>
      <c r="I66" s="4">
        <v>2885</v>
      </c>
      <c r="J66" s="5">
        <v>30</v>
      </c>
      <c r="K66" s="5">
        <v>1</v>
      </c>
    </row>
    <row r="67" spans="1:11" ht="23.25" thickBot="1">
      <c r="A67" s="3"/>
      <c r="B67" s="3" t="s">
        <v>7595</v>
      </c>
      <c r="C67" s="4">
        <v>3029</v>
      </c>
      <c r="D67" s="4">
        <v>1186</v>
      </c>
      <c r="E67" s="5">
        <v>530</v>
      </c>
      <c r="F67" s="5">
        <v>601</v>
      </c>
      <c r="G67" s="5">
        <v>33</v>
      </c>
      <c r="H67" s="5">
        <v>11</v>
      </c>
      <c r="I67" s="4">
        <v>1175</v>
      </c>
      <c r="J67" s="5">
        <v>11</v>
      </c>
      <c r="K67" s="4">
        <v>1843</v>
      </c>
    </row>
    <row r="68" spans="1:11" ht="23.25" thickBot="1">
      <c r="A68" s="3"/>
      <c r="B68" s="3" t="s">
        <v>7594</v>
      </c>
      <c r="C68" s="4">
        <v>2371</v>
      </c>
      <c r="D68" s="5">
        <v>990</v>
      </c>
      <c r="E68" s="5">
        <v>492</v>
      </c>
      <c r="F68" s="5">
        <v>437</v>
      </c>
      <c r="G68" s="5">
        <v>35</v>
      </c>
      <c r="H68" s="5">
        <v>12</v>
      </c>
      <c r="I68" s="5">
        <v>976</v>
      </c>
      <c r="J68" s="5">
        <v>14</v>
      </c>
      <c r="K68" s="4">
        <v>1381</v>
      </c>
    </row>
    <row r="69" spans="1:11" ht="23.25" thickBot="1">
      <c r="A69" s="3"/>
      <c r="B69" s="3" t="s">
        <v>7593</v>
      </c>
      <c r="C69" s="4">
        <v>3049</v>
      </c>
      <c r="D69" s="4">
        <v>1350</v>
      </c>
      <c r="E69" s="5">
        <v>651</v>
      </c>
      <c r="F69" s="5">
        <v>620</v>
      </c>
      <c r="G69" s="5">
        <v>43</v>
      </c>
      <c r="H69" s="5">
        <v>9</v>
      </c>
      <c r="I69" s="4">
        <v>1323</v>
      </c>
      <c r="J69" s="5">
        <v>27</v>
      </c>
      <c r="K69" s="4">
        <v>1699</v>
      </c>
    </row>
    <row r="70" spans="1:11" ht="17.25" thickBot="1">
      <c r="A70" s="3" t="s">
        <v>7592</v>
      </c>
      <c r="B70" s="3" t="s">
        <v>36</v>
      </c>
      <c r="C70" s="4">
        <v>17295</v>
      </c>
      <c r="D70" s="4">
        <v>11597</v>
      </c>
      <c r="E70" s="4">
        <v>5819</v>
      </c>
      <c r="F70" s="4">
        <v>5287</v>
      </c>
      <c r="G70" s="5">
        <v>319</v>
      </c>
      <c r="H70" s="5">
        <v>59</v>
      </c>
      <c r="I70" s="4">
        <v>11484</v>
      </c>
      <c r="J70" s="5">
        <v>113</v>
      </c>
      <c r="K70" s="4">
        <v>5698</v>
      </c>
    </row>
    <row r="71" spans="1:11" ht="23.25" thickBot="1">
      <c r="A71" s="3"/>
      <c r="B71" s="3" t="s">
        <v>37</v>
      </c>
      <c r="C71" s="4">
        <v>3951</v>
      </c>
      <c r="D71" s="4">
        <v>3951</v>
      </c>
      <c r="E71" s="4">
        <v>2289</v>
      </c>
      <c r="F71" s="4">
        <v>1510</v>
      </c>
      <c r="G71" s="5">
        <v>94</v>
      </c>
      <c r="H71" s="5">
        <v>21</v>
      </c>
      <c r="I71" s="4">
        <v>3914</v>
      </c>
      <c r="J71" s="5">
        <v>37</v>
      </c>
      <c r="K71" s="5">
        <v>0</v>
      </c>
    </row>
    <row r="72" spans="1:11" ht="23.25" thickBot="1">
      <c r="A72" s="3"/>
      <c r="B72" s="3" t="s">
        <v>7591</v>
      </c>
      <c r="C72" s="4">
        <v>2451</v>
      </c>
      <c r="D72" s="4">
        <v>1201</v>
      </c>
      <c r="E72" s="5">
        <v>556</v>
      </c>
      <c r="F72" s="5">
        <v>562</v>
      </c>
      <c r="G72" s="5">
        <v>57</v>
      </c>
      <c r="H72" s="5">
        <v>9</v>
      </c>
      <c r="I72" s="4">
        <v>1184</v>
      </c>
      <c r="J72" s="5">
        <v>17</v>
      </c>
      <c r="K72" s="4">
        <v>1250</v>
      </c>
    </row>
    <row r="73" spans="1:11" ht="23.25" thickBot="1">
      <c r="A73" s="3"/>
      <c r="B73" s="3" t="s">
        <v>7590</v>
      </c>
      <c r="C73" s="4">
        <v>2676</v>
      </c>
      <c r="D73" s="4">
        <v>1443</v>
      </c>
      <c r="E73" s="5">
        <v>666</v>
      </c>
      <c r="F73" s="5">
        <v>700</v>
      </c>
      <c r="G73" s="5">
        <v>52</v>
      </c>
      <c r="H73" s="5">
        <v>7</v>
      </c>
      <c r="I73" s="4">
        <v>1425</v>
      </c>
      <c r="J73" s="5">
        <v>18</v>
      </c>
      <c r="K73" s="4">
        <v>1233</v>
      </c>
    </row>
    <row r="74" spans="1:11" ht="23.25" thickBot="1">
      <c r="A74" s="3"/>
      <c r="B74" s="3" t="s">
        <v>7589</v>
      </c>
      <c r="C74" s="4">
        <v>3259</v>
      </c>
      <c r="D74" s="4">
        <v>1877</v>
      </c>
      <c r="E74" s="5">
        <v>892</v>
      </c>
      <c r="F74" s="5">
        <v>919</v>
      </c>
      <c r="G74" s="5">
        <v>45</v>
      </c>
      <c r="H74" s="5">
        <v>9</v>
      </c>
      <c r="I74" s="4">
        <v>1865</v>
      </c>
      <c r="J74" s="5">
        <v>12</v>
      </c>
      <c r="K74" s="4">
        <v>1382</v>
      </c>
    </row>
    <row r="75" spans="1:11" ht="23.25" thickBot="1">
      <c r="A75" s="3"/>
      <c r="B75" s="3" t="s">
        <v>7588</v>
      </c>
      <c r="C75" s="4">
        <v>3159</v>
      </c>
      <c r="D75" s="4">
        <v>2175</v>
      </c>
      <c r="E75" s="5">
        <v>956</v>
      </c>
      <c r="F75" s="4">
        <v>1143</v>
      </c>
      <c r="G75" s="5">
        <v>47</v>
      </c>
      <c r="H75" s="5">
        <v>11</v>
      </c>
      <c r="I75" s="4">
        <v>2157</v>
      </c>
      <c r="J75" s="5">
        <v>18</v>
      </c>
      <c r="K75" s="5">
        <v>984</v>
      </c>
    </row>
    <row r="76" spans="1:11" ht="23.25" thickBot="1">
      <c r="A76" s="3"/>
      <c r="B76" s="3" t="s">
        <v>7587</v>
      </c>
      <c r="C76" s="4">
        <v>1799</v>
      </c>
      <c r="D76" s="5">
        <v>950</v>
      </c>
      <c r="E76" s="5">
        <v>460</v>
      </c>
      <c r="F76" s="5">
        <v>453</v>
      </c>
      <c r="G76" s="5">
        <v>24</v>
      </c>
      <c r="H76" s="5">
        <v>2</v>
      </c>
      <c r="I76" s="5">
        <v>939</v>
      </c>
      <c r="J76" s="5">
        <v>11</v>
      </c>
      <c r="K76" s="5">
        <v>849</v>
      </c>
    </row>
    <row r="77" spans="1:11" ht="17.25" thickBot="1">
      <c r="A77" s="3" t="s">
        <v>7586</v>
      </c>
      <c r="B77" s="3" t="s">
        <v>36</v>
      </c>
      <c r="C77" s="4">
        <v>20540</v>
      </c>
      <c r="D77" s="4">
        <v>14309</v>
      </c>
      <c r="E77" s="4">
        <v>7909</v>
      </c>
      <c r="F77" s="4">
        <v>5920</v>
      </c>
      <c r="G77" s="5">
        <v>303</v>
      </c>
      <c r="H77" s="5">
        <v>71</v>
      </c>
      <c r="I77" s="4">
        <v>14203</v>
      </c>
      <c r="J77" s="5">
        <v>106</v>
      </c>
      <c r="K77" s="4">
        <v>6231</v>
      </c>
    </row>
    <row r="78" spans="1:11" ht="23.25" thickBot="1">
      <c r="A78" s="3"/>
      <c r="B78" s="3" t="s">
        <v>37</v>
      </c>
      <c r="C78" s="4">
        <v>4642</v>
      </c>
      <c r="D78" s="4">
        <v>4641</v>
      </c>
      <c r="E78" s="4">
        <v>2918</v>
      </c>
      <c r="F78" s="4">
        <v>1599</v>
      </c>
      <c r="G78" s="5">
        <v>86</v>
      </c>
      <c r="H78" s="5">
        <v>15</v>
      </c>
      <c r="I78" s="4">
        <v>4618</v>
      </c>
      <c r="J78" s="5">
        <v>23</v>
      </c>
      <c r="K78" s="5">
        <v>1</v>
      </c>
    </row>
    <row r="79" spans="1:11" ht="17.25" thickBot="1">
      <c r="A79" s="3"/>
      <c r="B79" s="3" t="s">
        <v>7585</v>
      </c>
      <c r="C79" s="4">
        <v>2028</v>
      </c>
      <c r="D79" s="4">
        <v>1165</v>
      </c>
      <c r="E79" s="5">
        <v>521</v>
      </c>
      <c r="F79" s="5">
        <v>611</v>
      </c>
      <c r="G79" s="5">
        <v>19</v>
      </c>
      <c r="H79" s="5">
        <v>6</v>
      </c>
      <c r="I79" s="4">
        <v>1157</v>
      </c>
      <c r="J79" s="5">
        <v>8</v>
      </c>
      <c r="K79" s="5">
        <v>863</v>
      </c>
    </row>
    <row r="80" spans="1:11" ht="17.25" thickBot="1">
      <c r="A80" s="3"/>
      <c r="B80" s="3" t="s">
        <v>7584</v>
      </c>
      <c r="C80" s="4">
        <v>2923</v>
      </c>
      <c r="D80" s="4">
        <v>1722</v>
      </c>
      <c r="E80" s="5">
        <v>863</v>
      </c>
      <c r="F80" s="5">
        <v>796</v>
      </c>
      <c r="G80" s="5">
        <v>39</v>
      </c>
      <c r="H80" s="5">
        <v>8</v>
      </c>
      <c r="I80" s="4">
        <v>1706</v>
      </c>
      <c r="J80" s="5">
        <v>16</v>
      </c>
      <c r="K80" s="4">
        <v>1201</v>
      </c>
    </row>
    <row r="81" spans="1:11" ht="17.25" thickBot="1">
      <c r="A81" s="3"/>
      <c r="B81" s="3" t="s">
        <v>7583</v>
      </c>
      <c r="C81" s="4">
        <v>2908</v>
      </c>
      <c r="D81" s="4">
        <v>1608</v>
      </c>
      <c r="E81" s="5">
        <v>818</v>
      </c>
      <c r="F81" s="5">
        <v>710</v>
      </c>
      <c r="G81" s="5">
        <v>49</v>
      </c>
      <c r="H81" s="5">
        <v>12</v>
      </c>
      <c r="I81" s="4">
        <v>1589</v>
      </c>
      <c r="J81" s="5">
        <v>19</v>
      </c>
      <c r="K81" s="4">
        <v>1300</v>
      </c>
    </row>
    <row r="82" spans="1:11" ht="17.25" thickBot="1">
      <c r="A82" s="3"/>
      <c r="B82" s="3" t="s">
        <v>7582</v>
      </c>
      <c r="C82" s="4">
        <v>3739</v>
      </c>
      <c r="D82" s="4">
        <v>2388</v>
      </c>
      <c r="E82" s="4">
        <v>1326</v>
      </c>
      <c r="F82" s="5">
        <v>971</v>
      </c>
      <c r="G82" s="5">
        <v>58</v>
      </c>
      <c r="H82" s="5">
        <v>18</v>
      </c>
      <c r="I82" s="4">
        <v>2373</v>
      </c>
      <c r="J82" s="5">
        <v>15</v>
      </c>
      <c r="K82" s="4">
        <v>1351</v>
      </c>
    </row>
    <row r="83" spans="1:11" ht="17.25" thickBot="1">
      <c r="A83" s="3"/>
      <c r="B83" s="3" t="s">
        <v>7581</v>
      </c>
      <c r="C83" s="4">
        <v>2816</v>
      </c>
      <c r="D83" s="4">
        <v>1885</v>
      </c>
      <c r="E83" s="5">
        <v>996</v>
      </c>
      <c r="F83" s="5">
        <v>845</v>
      </c>
      <c r="G83" s="5">
        <v>29</v>
      </c>
      <c r="H83" s="5">
        <v>5</v>
      </c>
      <c r="I83" s="4">
        <v>1875</v>
      </c>
      <c r="J83" s="5">
        <v>10</v>
      </c>
      <c r="K83" s="5">
        <v>931</v>
      </c>
    </row>
    <row r="84" spans="1:11" ht="17.25" thickBot="1">
      <c r="A84" s="3"/>
      <c r="B84" s="3" t="s">
        <v>7580</v>
      </c>
      <c r="C84" s="4">
        <v>1484</v>
      </c>
      <c r="D84" s="5">
        <v>900</v>
      </c>
      <c r="E84" s="5">
        <v>467</v>
      </c>
      <c r="F84" s="5">
        <v>388</v>
      </c>
      <c r="G84" s="5">
        <v>23</v>
      </c>
      <c r="H84" s="5">
        <v>7</v>
      </c>
      <c r="I84" s="5">
        <v>885</v>
      </c>
      <c r="J84" s="5">
        <v>15</v>
      </c>
      <c r="K84" s="5">
        <v>584</v>
      </c>
    </row>
    <row r="85" spans="1:11" ht="23.25" thickBot="1">
      <c r="A85" s="3" t="s">
        <v>97</v>
      </c>
      <c r="B85" s="3"/>
      <c r="C85" s="5">
        <v>0</v>
      </c>
      <c r="D85" s="5">
        <v>15</v>
      </c>
      <c r="E85" s="5">
        <v>6</v>
      </c>
      <c r="F85" s="5">
        <v>8</v>
      </c>
      <c r="G85" s="5">
        <v>0</v>
      </c>
      <c r="H85" s="5">
        <v>0</v>
      </c>
      <c r="I85" s="5">
        <v>14</v>
      </c>
      <c r="J85" s="5">
        <v>1</v>
      </c>
      <c r="K85" s="5">
        <v>-15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0AA00-C0D5-47DC-B6DE-D8D0FE94A14D}"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7708</v>
      </c>
      <c r="F3" s="26" t="s">
        <v>7707</v>
      </c>
      <c r="G3" s="26" t="s">
        <v>7706</v>
      </c>
      <c r="H3" s="44"/>
      <c r="I3" s="26"/>
      <c r="J3" s="44"/>
      <c r="U3" t="s">
        <v>3</v>
      </c>
      <c r="V3" t="str">
        <f t="shared" si="0"/>
        <v>김병관</v>
      </c>
      <c r="W3" t="str">
        <f t="shared" si="0"/>
        <v>김은혜</v>
      </c>
      <c r="X3" t="str">
        <f t="shared" si="0"/>
        <v>우주영</v>
      </c>
    </row>
    <row r="4" spans="1:24" ht="17.25" thickBot="1">
      <c r="A4" s="3" t="s">
        <v>30</v>
      </c>
      <c r="B4" s="3"/>
      <c r="C4" s="4">
        <v>208104</v>
      </c>
      <c r="D4" s="4">
        <v>157419</v>
      </c>
      <c r="E4" s="4">
        <v>77006</v>
      </c>
      <c r="F4" s="4">
        <v>78134</v>
      </c>
      <c r="G4" s="5">
        <v>911</v>
      </c>
      <c r="H4" s="4">
        <v>156051</v>
      </c>
      <c r="I4" s="4">
        <v>1368</v>
      </c>
      <c r="J4" s="4">
        <v>50685</v>
      </c>
      <c r="V4" s="8"/>
      <c r="W4" s="8"/>
      <c r="X4" s="8"/>
    </row>
    <row r="5" spans="1:24" ht="23.25" thickBot="1">
      <c r="A5" s="3" t="s">
        <v>31</v>
      </c>
      <c r="B5" s="3"/>
      <c r="C5" s="5">
        <v>305</v>
      </c>
      <c r="D5" s="5">
        <v>293</v>
      </c>
      <c r="E5" s="5">
        <v>118</v>
      </c>
      <c r="F5" s="5">
        <v>121</v>
      </c>
      <c r="G5" s="5">
        <v>12</v>
      </c>
      <c r="H5" s="5">
        <v>251</v>
      </c>
      <c r="I5" s="5">
        <v>42</v>
      </c>
      <c r="J5" s="5">
        <v>12</v>
      </c>
      <c r="T5" t="s">
        <v>2929</v>
      </c>
      <c r="U5">
        <f>SUMIF($A:$A,"합계",D:D)</f>
        <v>157419</v>
      </c>
      <c r="V5">
        <f>SUMIF($A:$A,"합계",E:E)</f>
        <v>77006</v>
      </c>
      <c r="W5">
        <f>SUMIF($A:$A,"합계",F:F)</f>
        <v>78134</v>
      </c>
      <c r="X5">
        <f>SUMIF($A:$A,"합계",G:G)</f>
        <v>911</v>
      </c>
    </row>
    <row r="6" spans="1:24" ht="23.25" thickBot="1">
      <c r="A6" s="3" t="s">
        <v>32</v>
      </c>
      <c r="B6" s="3"/>
      <c r="C6" s="4">
        <v>13222</v>
      </c>
      <c r="D6" s="4">
        <v>13217</v>
      </c>
      <c r="E6" s="4">
        <v>7530</v>
      </c>
      <c r="F6" s="4">
        <v>5360</v>
      </c>
      <c r="G6" s="5">
        <v>129</v>
      </c>
      <c r="H6" s="4">
        <v>13019</v>
      </c>
      <c r="I6" s="5">
        <v>198</v>
      </c>
      <c r="J6" s="5">
        <v>5</v>
      </c>
      <c r="T6" t="s">
        <v>2930</v>
      </c>
      <c r="U6">
        <f>U5-U7</f>
        <v>97168</v>
      </c>
      <c r="V6">
        <f>V5-V7</f>
        <v>42334</v>
      </c>
      <c r="W6">
        <f>W5-W7</f>
        <v>53423</v>
      </c>
      <c r="X6">
        <f>X5-X7</f>
        <v>553</v>
      </c>
    </row>
    <row r="7" spans="1:24" ht="23.25" thickBot="1">
      <c r="A7" s="3" t="s">
        <v>33</v>
      </c>
      <c r="B7" s="3"/>
      <c r="C7" s="4">
        <v>1599</v>
      </c>
      <c r="D7" s="5">
        <v>368</v>
      </c>
      <c r="E7" s="5">
        <v>226</v>
      </c>
      <c r="F7" s="5">
        <v>139</v>
      </c>
      <c r="G7" s="5">
        <v>2</v>
      </c>
      <c r="H7" s="5">
        <v>367</v>
      </c>
      <c r="I7" s="5">
        <v>1</v>
      </c>
      <c r="J7" s="4">
        <v>1231</v>
      </c>
      <c r="T7" t="s">
        <v>2931</v>
      </c>
      <c r="U7">
        <f>U11+U10+U9</f>
        <v>60251</v>
      </c>
      <c r="V7">
        <f>V11+V10+V9</f>
        <v>34672</v>
      </c>
      <c r="W7">
        <f>W11+W10+W9</f>
        <v>24711</v>
      </c>
      <c r="X7">
        <f>X11+X10+X9</f>
        <v>358</v>
      </c>
    </row>
    <row r="8" spans="1:24" ht="23.25" thickBot="1">
      <c r="A8" s="3" t="s">
        <v>34</v>
      </c>
      <c r="B8" s="3"/>
      <c r="C8" s="5">
        <v>0</v>
      </c>
      <c r="D8" s="5">
        <v>12</v>
      </c>
      <c r="E8" s="5">
        <v>8</v>
      </c>
      <c r="F8" s="5">
        <v>4</v>
      </c>
      <c r="G8" s="5">
        <v>0</v>
      </c>
      <c r="H8" s="5">
        <v>12</v>
      </c>
      <c r="I8" s="5">
        <v>0</v>
      </c>
      <c r="J8" s="5">
        <v>-12</v>
      </c>
      <c r="V8" s="8"/>
      <c r="W8" s="8"/>
      <c r="X8" s="8"/>
    </row>
    <row r="9" spans="1:24" ht="17.25" thickBot="1">
      <c r="A9" s="3" t="s">
        <v>7705</v>
      </c>
      <c r="B9" s="3" t="s">
        <v>36</v>
      </c>
      <c r="C9" s="4">
        <v>24533</v>
      </c>
      <c r="D9" s="4">
        <v>17976</v>
      </c>
      <c r="E9" s="4">
        <v>7516</v>
      </c>
      <c r="F9" s="4">
        <v>10220</v>
      </c>
      <c r="G9" s="5">
        <v>88</v>
      </c>
      <c r="H9" s="4">
        <v>17824</v>
      </c>
      <c r="I9" s="5">
        <v>152</v>
      </c>
      <c r="J9" s="4">
        <v>6557</v>
      </c>
      <c r="T9" t="s">
        <v>2934</v>
      </c>
      <c r="U9">
        <f>SUMIF($A:$A,"거소·선상투표",D:D)+SUMIF($A:$A,"국외부재자투표",D:D)+SUMIF($A:$A,"국외부재자투표(공관)",D:D)</f>
        <v>673</v>
      </c>
      <c r="V9">
        <f t="shared" ref="V9:X11" si="1">SUMIF($A:$A,"거소·선상투표",E:E)+SUMIF($A:$A,"국외부재자투표",E:E)+SUMIF($A:$A,"국외부재자투표(공관)",E:E)</f>
        <v>352</v>
      </c>
      <c r="W9">
        <f t="shared" si="1"/>
        <v>264</v>
      </c>
      <c r="X9">
        <f t="shared" si="1"/>
        <v>14</v>
      </c>
    </row>
    <row r="10" spans="1:24" ht="23.25" thickBot="1">
      <c r="A10" s="3"/>
      <c r="B10" s="3" t="s">
        <v>37</v>
      </c>
      <c r="C10" s="4">
        <v>5710</v>
      </c>
      <c r="D10" s="4">
        <v>5710</v>
      </c>
      <c r="E10" s="4">
        <v>3058</v>
      </c>
      <c r="F10" s="4">
        <v>2587</v>
      </c>
      <c r="G10" s="5">
        <v>22</v>
      </c>
      <c r="H10" s="4">
        <v>5667</v>
      </c>
      <c r="I10" s="5">
        <v>43</v>
      </c>
      <c r="J10" s="5">
        <v>0</v>
      </c>
      <c r="T10" t="s">
        <v>2932</v>
      </c>
      <c r="U10">
        <f>SUMIF($B:$B,"관내사전투표",D:D)</f>
        <v>46361</v>
      </c>
      <c r="V10">
        <f t="shared" ref="V10:X12" si="2">SUMIF($B:$B,"관내사전투표",E:E)</f>
        <v>26790</v>
      </c>
      <c r="W10">
        <f t="shared" si="2"/>
        <v>19087</v>
      </c>
      <c r="X10">
        <f t="shared" si="2"/>
        <v>215</v>
      </c>
    </row>
    <row r="11" spans="1:24" ht="23.25" thickBot="1">
      <c r="A11" s="3"/>
      <c r="B11" s="3" t="s">
        <v>7704</v>
      </c>
      <c r="C11" s="4">
        <v>4446</v>
      </c>
      <c r="D11" s="4">
        <v>2220</v>
      </c>
      <c r="E11" s="4">
        <v>1075</v>
      </c>
      <c r="F11" s="4">
        <v>1098</v>
      </c>
      <c r="G11" s="5">
        <v>23</v>
      </c>
      <c r="H11" s="4">
        <v>2196</v>
      </c>
      <c r="I11" s="5">
        <v>24</v>
      </c>
      <c r="J11" s="4">
        <v>2226</v>
      </c>
      <c r="T11" t="s">
        <v>2933</v>
      </c>
      <c r="U11">
        <f>SUMIF($A:$A,"관외사전투표",D:D)</f>
        <v>13217</v>
      </c>
      <c r="V11">
        <f t="shared" ref="V11:X13" si="3">SUMIF($A:$A,"관외사전투표",E:E)</f>
        <v>7530</v>
      </c>
      <c r="W11">
        <f t="shared" si="3"/>
        <v>5360</v>
      </c>
      <c r="X11">
        <f t="shared" si="3"/>
        <v>129</v>
      </c>
    </row>
    <row r="12" spans="1:24" ht="23.25" thickBot="1">
      <c r="A12" s="3"/>
      <c r="B12" s="3" t="s">
        <v>7703</v>
      </c>
      <c r="C12" s="4">
        <v>3376</v>
      </c>
      <c r="D12" s="4">
        <v>2232</v>
      </c>
      <c r="E12" s="5">
        <v>705</v>
      </c>
      <c r="F12" s="4">
        <v>1507</v>
      </c>
      <c r="G12" s="5">
        <v>4</v>
      </c>
      <c r="H12" s="4">
        <v>2216</v>
      </c>
      <c r="I12" s="5">
        <v>16</v>
      </c>
      <c r="J12" s="4">
        <v>1144</v>
      </c>
    </row>
    <row r="13" spans="1:24" ht="23.25" thickBot="1">
      <c r="A13" s="3"/>
      <c r="B13" s="3" t="s">
        <v>7702</v>
      </c>
      <c r="C13" s="4">
        <v>3482</v>
      </c>
      <c r="D13" s="4">
        <v>2496</v>
      </c>
      <c r="E13" s="5">
        <v>865</v>
      </c>
      <c r="F13" s="4">
        <v>1600</v>
      </c>
      <c r="G13" s="5">
        <v>11</v>
      </c>
      <c r="H13" s="4">
        <v>2476</v>
      </c>
      <c r="I13" s="5">
        <v>20</v>
      </c>
      <c r="J13" s="5">
        <v>986</v>
      </c>
    </row>
    <row r="14" spans="1:24" ht="23.25" thickBot="1">
      <c r="A14" s="3"/>
      <c r="B14" s="3" t="s">
        <v>7701</v>
      </c>
      <c r="C14" s="4">
        <v>2286</v>
      </c>
      <c r="D14" s="4">
        <v>1665</v>
      </c>
      <c r="E14" s="5">
        <v>541</v>
      </c>
      <c r="F14" s="4">
        <v>1103</v>
      </c>
      <c r="G14" s="5">
        <v>4</v>
      </c>
      <c r="H14" s="4">
        <v>1648</v>
      </c>
      <c r="I14" s="5">
        <v>17</v>
      </c>
      <c r="J14" s="5">
        <v>621</v>
      </c>
      <c r="U14" s="8"/>
      <c r="V14" s="8"/>
      <c r="W14" s="8"/>
      <c r="X14" s="8"/>
    </row>
    <row r="15" spans="1:24" ht="23.25" thickBot="1">
      <c r="A15" s="3"/>
      <c r="B15" s="3" t="s">
        <v>7700</v>
      </c>
      <c r="C15" s="4">
        <v>3397</v>
      </c>
      <c r="D15" s="4">
        <v>2508</v>
      </c>
      <c r="E15" s="5">
        <v>818</v>
      </c>
      <c r="F15" s="4">
        <v>1661</v>
      </c>
      <c r="G15" s="5">
        <v>11</v>
      </c>
      <c r="H15" s="4">
        <v>2490</v>
      </c>
      <c r="I15" s="5">
        <v>18</v>
      </c>
      <c r="J15" s="5">
        <v>889</v>
      </c>
      <c r="U15" s="8"/>
      <c r="V15" s="8"/>
      <c r="W15" s="8"/>
      <c r="X15" s="8"/>
    </row>
    <row r="16" spans="1:24" ht="23.25" thickBot="1">
      <c r="A16" s="3"/>
      <c r="B16" s="3" t="s">
        <v>7699</v>
      </c>
      <c r="C16" s="4">
        <v>1836</v>
      </c>
      <c r="D16" s="4">
        <v>1145</v>
      </c>
      <c r="E16" s="5">
        <v>454</v>
      </c>
      <c r="F16" s="5">
        <v>664</v>
      </c>
      <c r="G16" s="5">
        <v>13</v>
      </c>
      <c r="H16" s="4">
        <v>1131</v>
      </c>
      <c r="I16" s="5">
        <v>14</v>
      </c>
      <c r="J16" s="5">
        <v>691</v>
      </c>
    </row>
    <row r="17" spans="1:10" ht="17.25" thickBot="1">
      <c r="A17" s="3" t="s">
        <v>7698</v>
      </c>
      <c r="B17" s="3" t="s">
        <v>36</v>
      </c>
      <c r="C17" s="4">
        <v>14623</v>
      </c>
      <c r="D17" s="4">
        <v>11074</v>
      </c>
      <c r="E17" s="4">
        <v>5359</v>
      </c>
      <c r="F17" s="4">
        <v>5594</v>
      </c>
      <c r="G17" s="5">
        <v>44</v>
      </c>
      <c r="H17" s="4">
        <v>10997</v>
      </c>
      <c r="I17" s="5">
        <v>77</v>
      </c>
      <c r="J17" s="4">
        <v>3549</v>
      </c>
    </row>
    <row r="18" spans="1:10" ht="23.25" thickBot="1">
      <c r="A18" s="3"/>
      <c r="B18" s="3" t="s">
        <v>37</v>
      </c>
      <c r="C18" s="4">
        <v>3465</v>
      </c>
      <c r="D18" s="4">
        <v>3465</v>
      </c>
      <c r="E18" s="4">
        <v>2037</v>
      </c>
      <c r="F18" s="4">
        <v>1407</v>
      </c>
      <c r="G18" s="5">
        <v>13</v>
      </c>
      <c r="H18" s="4">
        <v>3457</v>
      </c>
      <c r="I18" s="5">
        <v>8</v>
      </c>
      <c r="J18" s="5">
        <v>0</v>
      </c>
    </row>
    <row r="19" spans="1:10" ht="23.25" thickBot="1">
      <c r="A19" s="3"/>
      <c r="B19" s="3" t="s">
        <v>7697</v>
      </c>
      <c r="C19" s="4">
        <v>3097</v>
      </c>
      <c r="D19" s="4">
        <v>2187</v>
      </c>
      <c r="E19" s="5">
        <v>847</v>
      </c>
      <c r="F19" s="4">
        <v>1317</v>
      </c>
      <c r="G19" s="5">
        <v>6</v>
      </c>
      <c r="H19" s="4">
        <v>2170</v>
      </c>
      <c r="I19" s="5">
        <v>17</v>
      </c>
      <c r="J19" s="5">
        <v>910</v>
      </c>
    </row>
    <row r="20" spans="1:10" ht="23.25" thickBot="1">
      <c r="A20" s="3"/>
      <c r="B20" s="3" t="s">
        <v>7696</v>
      </c>
      <c r="C20" s="4">
        <v>2762</v>
      </c>
      <c r="D20" s="4">
        <v>1999</v>
      </c>
      <c r="E20" s="5">
        <v>821</v>
      </c>
      <c r="F20" s="4">
        <v>1153</v>
      </c>
      <c r="G20" s="5">
        <v>7</v>
      </c>
      <c r="H20" s="4">
        <v>1981</v>
      </c>
      <c r="I20" s="5">
        <v>18</v>
      </c>
      <c r="J20" s="5">
        <v>763</v>
      </c>
    </row>
    <row r="21" spans="1:10" ht="23.25" thickBot="1">
      <c r="A21" s="3"/>
      <c r="B21" s="3" t="s">
        <v>7695</v>
      </c>
      <c r="C21" s="4">
        <v>2701</v>
      </c>
      <c r="D21" s="4">
        <v>1759</v>
      </c>
      <c r="E21" s="5">
        <v>887</v>
      </c>
      <c r="F21" s="5">
        <v>842</v>
      </c>
      <c r="G21" s="5">
        <v>10</v>
      </c>
      <c r="H21" s="4">
        <v>1739</v>
      </c>
      <c r="I21" s="5">
        <v>20</v>
      </c>
      <c r="J21" s="5">
        <v>942</v>
      </c>
    </row>
    <row r="22" spans="1:10" ht="23.25" thickBot="1">
      <c r="A22" s="3"/>
      <c r="B22" s="3" t="s">
        <v>7694</v>
      </c>
      <c r="C22" s="4">
        <v>2598</v>
      </c>
      <c r="D22" s="4">
        <v>1664</v>
      </c>
      <c r="E22" s="5">
        <v>767</v>
      </c>
      <c r="F22" s="5">
        <v>875</v>
      </c>
      <c r="G22" s="5">
        <v>8</v>
      </c>
      <c r="H22" s="4">
        <v>1650</v>
      </c>
      <c r="I22" s="5">
        <v>14</v>
      </c>
      <c r="J22" s="5">
        <v>934</v>
      </c>
    </row>
    <row r="23" spans="1:10" ht="17.25" thickBot="1">
      <c r="A23" s="3" t="s">
        <v>7693</v>
      </c>
      <c r="B23" s="3" t="s">
        <v>36</v>
      </c>
      <c r="C23" s="4">
        <v>19713</v>
      </c>
      <c r="D23" s="4">
        <v>15121</v>
      </c>
      <c r="E23" s="4">
        <v>6977</v>
      </c>
      <c r="F23" s="4">
        <v>7974</v>
      </c>
      <c r="G23" s="5">
        <v>68</v>
      </c>
      <c r="H23" s="4">
        <v>15019</v>
      </c>
      <c r="I23" s="5">
        <v>102</v>
      </c>
      <c r="J23" s="4">
        <v>4592</v>
      </c>
    </row>
    <row r="24" spans="1:10" ht="23.25" thickBot="1">
      <c r="A24" s="3"/>
      <c r="B24" s="3" t="s">
        <v>37</v>
      </c>
      <c r="C24" s="4">
        <v>4230</v>
      </c>
      <c r="D24" s="4">
        <v>4229</v>
      </c>
      <c r="E24" s="4">
        <v>2308</v>
      </c>
      <c r="F24" s="4">
        <v>1890</v>
      </c>
      <c r="G24" s="5">
        <v>19</v>
      </c>
      <c r="H24" s="4">
        <v>4217</v>
      </c>
      <c r="I24" s="5">
        <v>12</v>
      </c>
      <c r="J24" s="5">
        <v>1</v>
      </c>
    </row>
    <row r="25" spans="1:10" ht="23.25" thickBot="1">
      <c r="A25" s="3"/>
      <c r="B25" s="3" t="s">
        <v>7692</v>
      </c>
      <c r="C25" s="4">
        <v>3203</v>
      </c>
      <c r="D25" s="4">
        <v>2246</v>
      </c>
      <c r="E25" s="5">
        <v>854</v>
      </c>
      <c r="F25" s="4">
        <v>1362</v>
      </c>
      <c r="G25" s="5">
        <v>9</v>
      </c>
      <c r="H25" s="4">
        <v>2225</v>
      </c>
      <c r="I25" s="5">
        <v>21</v>
      </c>
      <c r="J25" s="5">
        <v>957</v>
      </c>
    </row>
    <row r="26" spans="1:10" ht="23.25" thickBot="1">
      <c r="A26" s="3"/>
      <c r="B26" s="3" t="s">
        <v>7691</v>
      </c>
      <c r="C26" s="4">
        <v>2796</v>
      </c>
      <c r="D26" s="4">
        <v>2131</v>
      </c>
      <c r="E26" s="5">
        <v>885</v>
      </c>
      <c r="F26" s="4">
        <v>1226</v>
      </c>
      <c r="G26" s="5">
        <v>3</v>
      </c>
      <c r="H26" s="4">
        <v>2114</v>
      </c>
      <c r="I26" s="5">
        <v>17</v>
      </c>
      <c r="J26" s="5">
        <v>665</v>
      </c>
    </row>
    <row r="27" spans="1:10" ht="23.25" thickBot="1">
      <c r="A27" s="3"/>
      <c r="B27" s="3" t="s">
        <v>7690</v>
      </c>
      <c r="C27" s="4">
        <v>2121</v>
      </c>
      <c r="D27" s="4">
        <v>1567</v>
      </c>
      <c r="E27" s="5">
        <v>603</v>
      </c>
      <c r="F27" s="5">
        <v>943</v>
      </c>
      <c r="G27" s="5">
        <v>5</v>
      </c>
      <c r="H27" s="4">
        <v>1551</v>
      </c>
      <c r="I27" s="5">
        <v>16</v>
      </c>
      <c r="J27" s="5">
        <v>554</v>
      </c>
    </row>
    <row r="28" spans="1:10" ht="23.25" thickBot="1">
      <c r="A28" s="3"/>
      <c r="B28" s="3" t="s">
        <v>7689</v>
      </c>
      <c r="C28" s="4">
        <v>2313</v>
      </c>
      <c r="D28" s="4">
        <v>1610</v>
      </c>
      <c r="E28" s="5">
        <v>703</v>
      </c>
      <c r="F28" s="5">
        <v>893</v>
      </c>
      <c r="G28" s="5">
        <v>8</v>
      </c>
      <c r="H28" s="4">
        <v>1604</v>
      </c>
      <c r="I28" s="5">
        <v>6</v>
      </c>
      <c r="J28" s="5">
        <v>703</v>
      </c>
    </row>
    <row r="29" spans="1:10" ht="23.25" thickBot="1">
      <c r="A29" s="3"/>
      <c r="B29" s="3" t="s">
        <v>7688</v>
      </c>
      <c r="C29" s="4">
        <v>2054</v>
      </c>
      <c r="D29" s="4">
        <v>1516</v>
      </c>
      <c r="E29" s="5">
        <v>730</v>
      </c>
      <c r="F29" s="5">
        <v>770</v>
      </c>
      <c r="G29" s="5">
        <v>5</v>
      </c>
      <c r="H29" s="4">
        <v>1505</v>
      </c>
      <c r="I29" s="5">
        <v>11</v>
      </c>
      <c r="J29" s="5">
        <v>538</v>
      </c>
    </row>
    <row r="30" spans="1:10" ht="23.25" thickBot="1">
      <c r="A30" s="3"/>
      <c r="B30" s="3" t="s">
        <v>7687</v>
      </c>
      <c r="C30" s="4">
        <v>2996</v>
      </c>
      <c r="D30" s="4">
        <v>1822</v>
      </c>
      <c r="E30" s="5">
        <v>894</v>
      </c>
      <c r="F30" s="5">
        <v>890</v>
      </c>
      <c r="G30" s="5">
        <v>19</v>
      </c>
      <c r="H30" s="4">
        <v>1803</v>
      </c>
      <c r="I30" s="5">
        <v>19</v>
      </c>
      <c r="J30" s="4">
        <v>1174</v>
      </c>
    </row>
    <row r="31" spans="1:10" ht="17.25" thickBot="1">
      <c r="A31" s="3" t="s">
        <v>7686</v>
      </c>
      <c r="B31" s="3" t="s">
        <v>36</v>
      </c>
      <c r="C31" s="4">
        <v>10870</v>
      </c>
      <c r="D31" s="4">
        <v>8433</v>
      </c>
      <c r="E31" s="4">
        <v>3557</v>
      </c>
      <c r="F31" s="4">
        <v>4780</v>
      </c>
      <c r="G31" s="5">
        <v>38</v>
      </c>
      <c r="H31" s="4">
        <v>8375</v>
      </c>
      <c r="I31" s="5">
        <v>58</v>
      </c>
      <c r="J31" s="4">
        <v>2437</v>
      </c>
    </row>
    <row r="32" spans="1:10" ht="23.25" thickBot="1">
      <c r="A32" s="3"/>
      <c r="B32" s="3" t="s">
        <v>37</v>
      </c>
      <c r="C32" s="4">
        <v>2933</v>
      </c>
      <c r="D32" s="4">
        <v>2933</v>
      </c>
      <c r="E32" s="4">
        <v>1522</v>
      </c>
      <c r="F32" s="4">
        <v>1383</v>
      </c>
      <c r="G32" s="5">
        <v>11</v>
      </c>
      <c r="H32" s="4">
        <v>2916</v>
      </c>
      <c r="I32" s="5">
        <v>17</v>
      </c>
      <c r="J32" s="5">
        <v>0</v>
      </c>
    </row>
    <row r="33" spans="1:10" ht="23.25" thickBot="1">
      <c r="A33" s="3"/>
      <c r="B33" s="3" t="s">
        <v>7685</v>
      </c>
      <c r="C33" s="4">
        <v>2304</v>
      </c>
      <c r="D33" s="4">
        <v>1566</v>
      </c>
      <c r="E33" s="5">
        <v>530</v>
      </c>
      <c r="F33" s="4">
        <v>1020</v>
      </c>
      <c r="G33" s="5">
        <v>10</v>
      </c>
      <c r="H33" s="4">
        <v>1560</v>
      </c>
      <c r="I33" s="5">
        <v>6</v>
      </c>
      <c r="J33" s="5">
        <v>738</v>
      </c>
    </row>
    <row r="34" spans="1:10" ht="23.25" thickBot="1">
      <c r="A34" s="3"/>
      <c r="B34" s="3" t="s">
        <v>7684</v>
      </c>
      <c r="C34" s="4">
        <v>2624</v>
      </c>
      <c r="D34" s="4">
        <v>1802</v>
      </c>
      <c r="E34" s="5">
        <v>715</v>
      </c>
      <c r="F34" s="4">
        <v>1056</v>
      </c>
      <c r="G34" s="5">
        <v>13</v>
      </c>
      <c r="H34" s="4">
        <v>1784</v>
      </c>
      <c r="I34" s="5">
        <v>18</v>
      </c>
      <c r="J34" s="5">
        <v>822</v>
      </c>
    </row>
    <row r="35" spans="1:10" ht="23.25" thickBot="1">
      <c r="A35" s="3"/>
      <c r="B35" s="3" t="s">
        <v>7683</v>
      </c>
      <c r="C35" s="4">
        <v>3009</v>
      </c>
      <c r="D35" s="4">
        <v>2132</v>
      </c>
      <c r="E35" s="5">
        <v>790</v>
      </c>
      <c r="F35" s="4">
        <v>1321</v>
      </c>
      <c r="G35" s="5">
        <v>4</v>
      </c>
      <c r="H35" s="4">
        <v>2115</v>
      </c>
      <c r="I35" s="5">
        <v>17</v>
      </c>
      <c r="J35" s="5">
        <v>877</v>
      </c>
    </row>
    <row r="36" spans="1:10" ht="17.25" thickBot="1">
      <c r="A36" s="3" t="s">
        <v>7682</v>
      </c>
      <c r="B36" s="3" t="s">
        <v>36</v>
      </c>
      <c r="C36" s="4">
        <v>15131</v>
      </c>
      <c r="D36" s="4">
        <v>11193</v>
      </c>
      <c r="E36" s="4">
        <v>5761</v>
      </c>
      <c r="F36" s="4">
        <v>5251</v>
      </c>
      <c r="G36" s="5">
        <v>60</v>
      </c>
      <c r="H36" s="4">
        <v>11072</v>
      </c>
      <c r="I36" s="5">
        <v>121</v>
      </c>
      <c r="J36" s="4">
        <v>3938</v>
      </c>
    </row>
    <row r="37" spans="1:10" ht="23.25" thickBot="1">
      <c r="A37" s="3"/>
      <c r="B37" s="3" t="s">
        <v>37</v>
      </c>
      <c r="C37" s="4">
        <v>4051</v>
      </c>
      <c r="D37" s="4">
        <v>4050</v>
      </c>
      <c r="E37" s="4">
        <v>2504</v>
      </c>
      <c r="F37" s="4">
        <v>1485</v>
      </c>
      <c r="G37" s="5">
        <v>23</v>
      </c>
      <c r="H37" s="4">
        <v>4012</v>
      </c>
      <c r="I37" s="5">
        <v>38</v>
      </c>
      <c r="J37" s="5">
        <v>1</v>
      </c>
    </row>
    <row r="38" spans="1:10" ht="23.25" thickBot="1">
      <c r="A38" s="3"/>
      <c r="B38" s="3" t="s">
        <v>7681</v>
      </c>
      <c r="C38" s="4">
        <v>2274</v>
      </c>
      <c r="D38" s="4">
        <v>1148</v>
      </c>
      <c r="E38" s="5">
        <v>503</v>
      </c>
      <c r="F38" s="5">
        <v>622</v>
      </c>
      <c r="G38" s="5">
        <v>8</v>
      </c>
      <c r="H38" s="4">
        <v>1133</v>
      </c>
      <c r="I38" s="5">
        <v>15</v>
      </c>
      <c r="J38" s="4">
        <v>1126</v>
      </c>
    </row>
    <row r="39" spans="1:10" ht="23.25" thickBot="1">
      <c r="A39" s="3"/>
      <c r="B39" s="3" t="s">
        <v>7680</v>
      </c>
      <c r="C39" s="4">
        <v>2884</v>
      </c>
      <c r="D39" s="4">
        <v>1939</v>
      </c>
      <c r="E39" s="5">
        <v>798</v>
      </c>
      <c r="F39" s="4">
        <v>1102</v>
      </c>
      <c r="G39" s="5">
        <v>11</v>
      </c>
      <c r="H39" s="4">
        <v>1911</v>
      </c>
      <c r="I39" s="5">
        <v>28</v>
      </c>
      <c r="J39" s="5">
        <v>945</v>
      </c>
    </row>
    <row r="40" spans="1:10" ht="23.25" thickBot="1">
      <c r="A40" s="3"/>
      <c r="B40" s="3" t="s">
        <v>7679</v>
      </c>
      <c r="C40" s="4">
        <v>2211</v>
      </c>
      <c r="D40" s="4">
        <v>1648</v>
      </c>
      <c r="E40" s="5">
        <v>723</v>
      </c>
      <c r="F40" s="5">
        <v>903</v>
      </c>
      <c r="G40" s="5">
        <v>6</v>
      </c>
      <c r="H40" s="4">
        <v>1632</v>
      </c>
      <c r="I40" s="5">
        <v>16</v>
      </c>
      <c r="J40" s="5">
        <v>563</v>
      </c>
    </row>
    <row r="41" spans="1:10" ht="23.25" thickBot="1">
      <c r="A41" s="3"/>
      <c r="B41" s="3" t="s">
        <v>7678</v>
      </c>
      <c r="C41" s="4">
        <v>2069</v>
      </c>
      <c r="D41" s="4">
        <v>1444</v>
      </c>
      <c r="E41" s="5">
        <v>803</v>
      </c>
      <c r="F41" s="5">
        <v>622</v>
      </c>
      <c r="G41" s="5">
        <v>7</v>
      </c>
      <c r="H41" s="4">
        <v>1432</v>
      </c>
      <c r="I41" s="5">
        <v>12</v>
      </c>
      <c r="J41" s="5">
        <v>625</v>
      </c>
    </row>
    <row r="42" spans="1:10" ht="23.25" thickBot="1">
      <c r="A42" s="3"/>
      <c r="B42" s="3" t="s">
        <v>7677</v>
      </c>
      <c r="C42" s="4">
        <v>1642</v>
      </c>
      <c r="D42" s="5">
        <v>964</v>
      </c>
      <c r="E42" s="5">
        <v>430</v>
      </c>
      <c r="F42" s="5">
        <v>517</v>
      </c>
      <c r="G42" s="5">
        <v>5</v>
      </c>
      <c r="H42" s="5">
        <v>952</v>
      </c>
      <c r="I42" s="5">
        <v>12</v>
      </c>
      <c r="J42" s="5">
        <v>678</v>
      </c>
    </row>
    <row r="43" spans="1:10" ht="17.25" thickBot="1">
      <c r="A43" s="3" t="s">
        <v>7676</v>
      </c>
      <c r="B43" s="3" t="s">
        <v>36</v>
      </c>
      <c r="C43" s="4">
        <v>13456</v>
      </c>
      <c r="D43" s="4">
        <v>10423</v>
      </c>
      <c r="E43" s="4">
        <v>4624</v>
      </c>
      <c r="F43" s="4">
        <v>5676</v>
      </c>
      <c r="G43" s="5">
        <v>52</v>
      </c>
      <c r="H43" s="4">
        <v>10352</v>
      </c>
      <c r="I43" s="5">
        <v>71</v>
      </c>
      <c r="J43" s="4">
        <v>3033</v>
      </c>
    </row>
    <row r="44" spans="1:10" ht="23.25" thickBot="1">
      <c r="A44" s="3"/>
      <c r="B44" s="3" t="s">
        <v>37</v>
      </c>
      <c r="C44" s="4">
        <v>3445</v>
      </c>
      <c r="D44" s="4">
        <v>3445</v>
      </c>
      <c r="E44" s="4">
        <v>1867</v>
      </c>
      <c r="F44" s="4">
        <v>1539</v>
      </c>
      <c r="G44" s="5">
        <v>20</v>
      </c>
      <c r="H44" s="4">
        <v>3426</v>
      </c>
      <c r="I44" s="5">
        <v>19</v>
      </c>
      <c r="J44" s="5">
        <v>0</v>
      </c>
    </row>
    <row r="45" spans="1:10" ht="23.25" thickBot="1">
      <c r="A45" s="3"/>
      <c r="B45" s="3" t="s">
        <v>7675</v>
      </c>
      <c r="C45" s="4">
        <v>2291</v>
      </c>
      <c r="D45" s="4">
        <v>1538</v>
      </c>
      <c r="E45" s="5">
        <v>518</v>
      </c>
      <c r="F45" s="5">
        <v>998</v>
      </c>
      <c r="G45" s="5">
        <v>12</v>
      </c>
      <c r="H45" s="4">
        <v>1528</v>
      </c>
      <c r="I45" s="5">
        <v>10</v>
      </c>
      <c r="J45" s="5">
        <v>753</v>
      </c>
    </row>
    <row r="46" spans="1:10" ht="23.25" thickBot="1">
      <c r="A46" s="3"/>
      <c r="B46" s="3" t="s">
        <v>7674</v>
      </c>
      <c r="C46" s="4">
        <v>3314</v>
      </c>
      <c r="D46" s="4">
        <v>2366</v>
      </c>
      <c r="E46" s="5">
        <v>873</v>
      </c>
      <c r="F46" s="4">
        <v>1474</v>
      </c>
      <c r="G46" s="5">
        <v>3</v>
      </c>
      <c r="H46" s="4">
        <v>2350</v>
      </c>
      <c r="I46" s="5">
        <v>16</v>
      </c>
      <c r="J46" s="5">
        <v>948</v>
      </c>
    </row>
    <row r="47" spans="1:10" ht="23.25" thickBot="1">
      <c r="A47" s="3"/>
      <c r="B47" s="3" t="s">
        <v>7673</v>
      </c>
      <c r="C47" s="4">
        <v>2542</v>
      </c>
      <c r="D47" s="4">
        <v>1802</v>
      </c>
      <c r="E47" s="5">
        <v>785</v>
      </c>
      <c r="F47" s="5">
        <v>994</v>
      </c>
      <c r="G47" s="5">
        <v>8</v>
      </c>
      <c r="H47" s="4">
        <v>1787</v>
      </c>
      <c r="I47" s="5">
        <v>15</v>
      </c>
      <c r="J47" s="5">
        <v>740</v>
      </c>
    </row>
    <row r="48" spans="1:10" ht="23.25" thickBot="1">
      <c r="A48" s="3"/>
      <c r="B48" s="3" t="s">
        <v>7672</v>
      </c>
      <c r="C48" s="4">
        <v>1864</v>
      </c>
      <c r="D48" s="4">
        <v>1272</v>
      </c>
      <c r="E48" s="5">
        <v>581</v>
      </c>
      <c r="F48" s="5">
        <v>671</v>
      </c>
      <c r="G48" s="5">
        <v>9</v>
      </c>
      <c r="H48" s="4">
        <v>1261</v>
      </c>
      <c r="I48" s="5">
        <v>11</v>
      </c>
      <c r="J48" s="5">
        <v>592</v>
      </c>
    </row>
    <row r="49" spans="1:10" ht="17.25" thickBot="1">
      <c r="A49" s="3" t="s">
        <v>7671</v>
      </c>
      <c r="B49" s="3" t="s">
        <v>36</v>
      </c>
      <c r="C49" s="4">
        <v>22717</v>
      </c>
      <c r="D49" s="4">
        <v>15646</v>
      </c>
      <c r="E49" s="4">
        <v>8721</v>
      </c>
      <c r="F49" s="4">
        <v>6613</v>
      </c>
      <c r="G49" s="5">
        <v>141</v>
      </c>
      <c r="H49" s="4">
        <v>15475</v>
      </c>
      <c r="I49" s="5">
        <v>171</v>
      </c>
      <c r="J49" s="4">
        <v>7071</v>
      </c>
    </row>
    <row r="50" spans="1:10" ht="23.25" thickBot="1">
      <c r="A50" s="3"/>
      <c r="B50" s="3" t="s">
        <v>37</v>
      </c>
      <c r="C50" s="4">
        <v>4358</v>
      </c>
      <c r="D50" s="4">
        <v>4357</v>
      </c>
      <c r="E50" s="4">
        <v>2781</v>
      </c>
      <c r="F50" s="4">
        <v>1508</v>
      </c>
      <c r="G50" s="5">
        <v>30</v>
      </c>
      <c r="H50" s="4">
        <v>4319</v>
      </c>
      <c r="I50" s="5">
        <v>38</v>
      </c>
      <c r="J50" s="5">
        <v>1</v>
      </c>
    </row>
    <row r="51" spans="1:10" ht="23.25" thickBot="1">
      <c r="A51" s="3"/>
      <c r="B51" s="3" t="s">
        <v>7670</v>
      </c>
      <c r="C51" s="4">
        <v>3403</v>
      </c>
      <c r="D51" s="4">
        <v>1803</v>
      </c>
      <c r="E51" s="5">
        <v>942</v>
      </c>
      <c r="F51" s="5">
        <v>809</v>
      </c>
      <c r="G51" s="5">
        <v>22</v>
      </c>
      <c r="H51" s="4">
        <v>1773</v>
      </c>
      <c r="I51" s="5">
        <v>30</v>
      </c>
      <c r="J51" s="4">
        <v>1600</v>
      </c>
    </row>
    <row r="52" spans="1:10" ht="23.25" thickBot="1">
      <c r="A52" s="3"/>
      <c r="B52" s="3" t="s">
        <v>7669</v>
      </c>
      <c r="C52" s="4">
        <v>2746</v>
      </c>
      <c r="D52" s="4">
        <v>1719</v>
      </c>
      <c r="E52" s="5">
        <v>868</v>
      </c>
      <c r="F52" s="5">
        <v>821</v>
      </c>
      <c r="G52" s="5">
        <v>16</v>
      </c>
      <c r="H52" s="4">
        <v>1705</v>
      </c>
      <c r="I52" s="5">
        <v>14</v>
      </c>
      <c r="J52" s="4">
        <v>1027</v>
      </c>
    </row>
    <row r="53" spans="1:10" ht="23.25" thickBot="1">
      <c r="A53" s="3"/>
      <c r="B53" s="3" t="s">
        <v>7668</v>
      </c>
      <c r="C53" s="4">
        <v>2836</v>
      </c>
      <c r="D53" s="4">
        <v>1879</v>
      </c>
      <c r="E53" s="5">
        <v>960</v>
      </c>
      <c r="F53" s="5">
        <v>883</v>
      </c>
      <c r="G53" s="5">
        <v>20</v>
      </c>
      <c r="H53" s="4">
        <v>1863</v>
      </c>
      <c r="I53" s="5">
        <v>16</v>
      </c>
      <c r="J53" s="5">
        <v>957</v>
      </c>
    </row>
    <row r="54" spans="1:10" ht="23.25" thickBot="1">
      <c r="A54" s="3"/>
      <c r="B54" s="3" t="s">
        <v>7667</v>
      </c>
      <c r="C54" s="4">
        <v>2300</v>
      </c>
      <c r="D54" s="4">
        <v>1129</v>
      </c>
      <c r="E54" s="5">
        <v>575</v>
      </c>
      <c r="F54" s="5">
        <v>509</v>
      </c>
      <c r="G54" s="5">
        <v>18</v>
      </c>
      <c r="H54" s="4">
        <v>1102</v>
      </c>
      <c r="I54" s="5">
        <v>27</v>
      </c>
      <c r="J54" s="4">
        <v>1171</v>
      </c>
    </row>
    <row r="55" spans="1:10" ht="23.25" thickBot="1">
      <c r="A55" s="3"/>
      <c r="B55" s="3" t="s">
        <v>7666</v>
      </c>
      <c r="C55" s="4">
        <v>1946</v>
      </c>
      <c r="D55" s="4">
        <v>1333</v>
      </c>
      <c r="E55" s="5">
        <v>713</v>
      </c>
      <c r="F55" s="5">
        <v>609</v>
      </c>
      <c r="G55" s="5">
        <v>6</v>
      </c>
      <c r="H55" s="4">
        <v>1328</v>
      </c>
      <c r="I55" s="5">
        <v>5</v>
      </c>
      <c r="J55" s="5">
        <v>613</v>
      </c>
    </row>
    <row r="56" spans="1:10" ht="23.25" thickBot="1">
      <c r="A56" s="3"/>
      <c r="B56" s="3" t="s">
        <v>7665</v>
      </c>
      <c r="C56" s="4">
        <v>2461</v>
      </c>
      <c r="D56" s="4">
        <v>1656</v>
      </c>
      <c r="E56" s="5">
        <v>851</v>
      </c>
      <c r="F56" s="5">
        <v>772</v>
      </c>
      <c r="G56" s="5">
        <v>11</v>
      </c>
      <c r="H56" s="4">
        <v>1634</v>
      </c>
      <c r="I56" s="5">
        <v>22</v>
      </c>
      <c r="J56" s="5">
        <v>805</v>
      </c>
    </row>
    <row r="57" spans="1:10" ht="23.25" thickBot="1">
      <c r="A57" s="3"/>
      <c r="B57" s="3" t="s">
        <v>7664</v>
      </c>
      <c r="C57" s="4">
        <v>2667</v>
      </c>
      <c r="D57" s="4">
        <v>1770</v>
      </c>
      <c r="E57" s="4">
        <v>1031</v>
      </c>
      <c r="F57" s="5">
        <v>702</v>
      </c>
      <c r="G57" s="5">
        <v>18</v>
      </c>
      <c r="H57" s="4">
        <v>1751</v>
      </c>
      <c r="I57" s="5">
        <v>19</v>
      </c>
      <c r="J57" s="5">
        <v>897</v>
      </c>
    </row>
    <row r="58" spans="1:10" ht="17.25" thickBot="1">
      <c r="A58" s="3" t="s">
        <v>7663</v>
      </c>
      <c r="B58" s="3" t="s">
        <v>36</v>
      </c>
      <c r="C58" s="4">
        <v>16457</v>
      </c>
      <c r="D58" s="4">
        <v>12281</v>
      </c>
      <c r="E58" s="4">
        <v>6199</v>
      </c>
      <c r="F58" s="4">
        <v>5950</v>
      </c>
      <c r="G58" s="5">
        <v>49</v>
      </c>
      <c r="H58" s="4">
        <v>12198</v>
      </c>
      <c r="I58" s="5">
        <v>83</v>
      </c>
      <c r="J58" s="4">
        <v>4176</v>
      </c>
    </row>
    <row r="59" spans="1:10" ht="23.25" thickBot="1">
      <c r="A59" s="3"/>
      <c r="B59" s="3" t="s">
        <v>37</v>
      </c>
      <c r="C59" s="4">
        <v>4409</v>
      </c>
      <c r="D59" s="4">
        <v>4403</v>
      </c>
      <c r="E59" s="4">
        <v>2685</v>
      </c>
      <c r="F59" s="4">
        <v>1678</v>
      </c>
      <c r="G59" s="5">
        <v>16</v>
      </c>
      <c r="H59" s="4">
        <v>4379</v>
      </c>
      <c r="I59" s="5">
        <v>24</v>
      </c>
      <c r="J59" s="5">
        <v>6</v>
      </c>
    </row>
    <row r="60" spans="1:10" ht="17.25" thickBot="1">
      <c r="A60" s="3"/>
      <c r="B60" s="3" t="s">
        <v>7662</v>
      </c>
      <c r="C60" s="4">
        <v>2618</v>
      </c>
      <c r="D60" s="4">
        <v>1723</v>
      </c>
      <c r="E60" s="5">
        <v>862</v>
      </c>
      <c r="F60" s="5">
        <v>846</v>
      </c>
      <c r="G60" s="5">
        <v>4</v>
      </c>
      <c r="H60" s="4">
        <v>1712</v>
      </c>
      <c r="I60" s="5">
        <v>11</v>
      </c>
      <c r="J60" s="5">
        <v>895</v>
      </c>
    </row>
    <row r="61" spans="1:10" ht="17.25" thickBot="1">
      <c r="A61" s="3"/>
      <c r="B61" s="3" t="s">
        <v>7661</v>
      </c>
      <c r="C61" s="4">
        <v>3102</v>
      </c>
      <c r="D61" s="4">
        <v>2232</v>
      </c>
      <c r="E61" s="4">
        <v>1058</v>
      </c>
      <c r="F61" s="4">
        <v>1150</v>
      </c>
      <c r="G61" s="5">
        <v>9</v>
      </c>
      <c r="H61" s="4">
        <v>2217</v>
      </c>
      <c r="I61" s="5">
        <v>15</v>
      </c>
      <c r="J61" s="5">
        <v>870</v>
      </c>
    </row>
    <row r="62" spans="1:10" ht="17.25" thickBot="1">
      <c r="A62" s="3"/>
      <c r="B62" s="3" t="s">
        <v>7660</v>
      </c>
      <c r="C62" s="4">
        <v>3355</v>
      </c>
      <c r="D62" s="4">
        <v>2066</v>
      </c>
      <c r="E62" s="5">
        <v>715</v>
      </c>
      <c r="F62" s="4">
        <v>1326</v>
      </c>
      <c r="G62" s="5">
        <v>6</v>
      </c>
      <c r="H62" s="4">
        <v>2047</v>
      </c>
      <c r="I62" s="5">
        <v>19</v>
      </c>
      <c r="J62" s="4">
        <v>1289</v>
      </c>
    </row>
    <row r="63" spans="1:10" ht="17.25" thickBot="1">
      <c r="A63" s="3"/>
      <c r="B63" s="3" t="s">
        <v>7659</v>
      </c>
      <c r="C63" s="4">
        <v>2973</v>
      </c>
      <c r="D63" s="4">
        <v>1857</v>
      </c>
      <c r="E63" s="5">
        <v>879</v>
      </c>
      <c r="F63" s="5">
        <v>950</v>
      </c>
      <c r="G63" s="5">
        <v>14</v>
      </c>
      <c r="H63" s="4">
        <v>1843</v>
      </c>
      <c r="I63" s="5">
        <v>14</v>
      </c>
      <c r="J63" s="4">
        <v>1116</v>
      </c>
    </row>
    <row r="64" spans="1:10" ht="17.25" thickBot="1">
      <c r="A64" s="3" t="s">
        <v>7658</v>
      </c>
      <c r="B64" s="3" t="s">
        <v>36</v>
      </c>
      <c r="C64" s="4">
        <v>18128</v>
      </c>
      <c r="D64" s="4">
        <v>13495</v>
      </c>
      <c r="E64" s="4">
        <v>6961</v>
      </c>
      <c r="F64" s="4">
        <v>6360</v>
      </c>
      <c r="G64" s="5">
        <v>75</v>
      </c>
      <c r="H64" s="4">
        <v>13396</v>
      </c>
      <c r="I64" s="5">
        <v>99</v>
      </c>
      <c r="J64" s="4">
        <v>4633</v>
      </c>
    </row>
    <row r="65" spans="1:10" ht="23.25" thickBot="1">
      <c r="A65" s="3"/>
      <c r="B65" s="3" t="s">
        <v>37</v>
      </c>
      <c r="C65" s="4">
        <v>4355</v>
      </c>
      <c r="D65" s="4">
        <v>4355</v>
      </c>
      <c r="E65" s="4">
        <v>2622</v>
      </c>
      <c r="F65" s="4">
        <v>1691</v>
      </c>
      <c r="G65" s="5">
        <v>22</v>
      </c>
      <c r="H65" s="4">
        <v>4335</v>
      </c>
      <c r="I65" s="5">
        <v>20</v>
      </c>
      <c r="J65" s="5">
        <v>0</v>
      </c>
    </row>
    <row r="66" spans="1:10" ht="17.25" thickBot="1">
      <c r="A66" s="3"/>
      <c r="B66" s="3" t="s">
        <v>7657</v>
      </c>
      <c r="C66" s="4">
        <v>3301</v>
      </c>
      <c r="D66" s="4">
        <v>2252</v>
      </c>
      <c r="E66" s="5">
        <v>968</v>
      </c>
      <c r="F66" s="4">
        <v>1249</v>
      </c>
      <c r="G66" s="5">
        <v>15</v>
      </c>
      <c r="H66" s="4">
        <v>2232</v>
      </c>
      <c r="I66" s="5">
        <v>20</v>
      </c>
      <c r="J66" s="4">
        <v>1049</v>
      </c>
    </row>
    <row r="67" spans="1:10" ht="17.25" thickBot="1">
      <c r="A67" s="3"/>
      <c r="B67" s="3" t="s">
        <v>7656</v>
      </c>
      <c r="C67" s="4">
        <v>2438</v>
      </c>
      <c r="D67" s="4">
        <v>1602</v>
      </c>
      <c r="E67" s="5">
        <v>804</v>
      </c>
      <c r="F67" s="5">
        <v>774</v>
      </c>
      <c r="G67" s="5">
        <v>9</v>
      </c>
      <c r="H67" s="4">
        <v>1587</v>
      </c>
      <c r="I67" s="5">
        <v>15</v>
      </c>
      <c r="J67" s="5">
        <v>836</v>
      </c>
    </row>
    <row r="68" spans="1:10" ht="17.25" thickBot="1">
      <c r="A68" s="3"/>
      <c r="B68" s="3" t="s">
        <v>7655</v>
      </c>
      <c r="C68" s="4">
        <v>3180</v>
      </c>
      <c r="D68" s="4">
        <v>1805</v>
      </c>
      <c r="E68" s="4">
        <v>1044</v>
      </c>
      <c r="F68" s="5">
        <v>732</v>
      </c>
      <c r="G68" s="5">
        <v>13</v>
      </c>
      <c r="H68" s="4">
        <v>1789</v>
      </c>
      <c r="I68" s="5">
        <v>16</v>
      </c>
      <c r="J68" s="4">
        <v>1375</v>
      </c>
    </row>
    <row r="69" spans="1:10" ht="17.25" thickBot="1">
      <c r="A69" s="3"/>
      <c r="B69" s="3" t="s">
        <v>7654</v>
      </c>
      <c r="C69" s="4">
        <v>2097</v>
      </c>
      <c r="D69" s="4">
        <v>1390</v>
      </c>
      <c r="E69" s="5">
        <v>631</v>
      </c>
      <c r="F69" s="5">
        <v>728</v>
      </c>
      <c r="G69" s="5">
        <v>9</v>
      </c>
      <c r="H69" s="4">
        <v>1368</v>
      </c>
      <c r="I69" s="5">
        <v>22</v>
      </c>
      <c r="J69" s="5">
        <v>707</v>
      </c>
    </row>
    <row r="70" spans="1:10" ht="17.25" thickBot="1">
      <c r="A70" s="3"/>
      <c r="B70" s="3" t="s">
        <v>7653</v>
      </c>
      <c r="C70" s="4">
        <v>2757</v>
      </c>
      <c r="D70" s="4">
        <v>2091</v>
      </c>
      <c r="E70" s="5">
        <v>892</v>
      </c>
      <c r="F70" s="4">
        <v>1186</v>
      </c>
      <c r="G70" s="5">
        <v>7</v>
      </c>
      <c r="H70" s="4">
        <v>2085</v>
      </c>
      <c r="I70" s="5">
        <v>6</v>
      </c>
      <c r="J70" s="5">
        <v>666</v>
      </c>
    </row>
    <row r="71" spans="1:10" ht="17.25" thickBot="1">
      <c r="A71" s="3" t="s">
        <v>7652</v>
      </c>
      <c r="B71" s="3" t="s">
        <v>36</v>
      </c>
      <c r="C71" s="4">
        <v>20881</v>
      </c>
      <c r="D71" s="4">
        <v>15316</v>
      </c>
      <c r="E71" s="4">
        <v>7745</v>
      </c>
      <c r="F71" s="4">
        <v>7359</v>
      </c>
      <c r="G71" s="5">
        <v>98</v>
      </c>
      <c r="H71" s="4">
        <v>15202</v>
      </c>
      <c r="I71" s="5">
        <v>114</v>
      </c>
      <c r="J71" s="4">
        <v>5565</v>
      </c>
    </row>
    <row r="72" spans="1:10" ht="23.25" thickBot="1">
      <c r="A72" s="3"/>
      <c r="B72" s="3" t="s">
        <v>37</v>
      </c>
      <c r="C72" s="4">
        <v>4868</v>
      </c>
      <c r="D72" s="4">
        <v>4868</v>
      </c>
      <c r="E72" s="4">
        <v>2876</v>
      </c>
      <c r="F72" s="4">
        <v>1933</v>
      </c>
      <c r="G72" s="5">
        <v>29</v>
      </c>
      <c r="H72" s="4">
        <v>4838</v>
      </c>
      <c r="I72" s="5">
        <v>30</v>
      </c>
      <c r="J72" s="5">
        <v>0</v>
      </c>
    </row>
    <row r="73" spans="1:10" ht="17.25" thickBot="1">
      <c r="A73" s="3"/>
      <c r="B73" s="3" t="s">
        <v>7651</v>
      </c>
      <c r="C73" s="4">
        <v>3340</v>
      </c>
      <c r="D73" s="4">
        <v>2361</v>
      </c>
      <c r="E73" s="5">
        <v>924</v>
      </c>
      <c r="F73" s="4">
        <v>1410</v>
      </c>
      <c r="G73" s="5">
        <v>15</v>
      </c>
      <c r="H73" s="4">
        <v>2349</v>
      </c>
      <c r="I73" s="5">
        <v>12</v>
      </c>
      <c r="J73" s="5">
        <v>979</v>
      </c>
    </row>
    <row r="74" spans="1:10" ht="17.25" thickBot="1">
      <c r="A74" s="3"/>
      <c r="B74" s="3" t="s">
        <v>7650</v>
      </c>
      <c r="C74" s="4">
        <v>2979</v>
      </c>
      <c r="D74" s="4">
        <v>1928</v>
      </c>
      <c r="E74" s="5">
        <v>985</v>
      </c>
      <c r="F74" s="5">
        <v>911</v>
      </c>
      <c r="G74" s="5">
        <v>12</v>
      </c>
      <c r="H74" s="4">
        <v>1908</v>
      </c>
      <c r="I74" s="5">
        <v>20</v>
      </c>
      <c r="J74" s="4">
        <v>1051</v>
      </c>
    </row>
    <row r="75" spans="1:10" ht="17.25" thickBot="1">
      <c r="A75" s="3"/>
      <c r="B75" s="3" t="s">
        <v>7649</v>
      </c>
      <c r="C75" s="4">
        <v>2179</v>
      </c>
      <c r="D75" s="4">
        <v>1483</v>
      </c>
      <c r="E75" s="5">
        <v>582</v>
      </c>
      <c r="F75" s="5">
        <v>884</v>
      </c>
      <c r="G75" s="5">
        <v>9</v>
      </c>
      <c r="H75" s="4">
        <v>1475</v>
      </c>
      <c r="I75" s="5">
        <v>8</v>
      </c>
      <c r="J75" s="5">
        <v>696</v>
      </c>
    </row>
    <row r="76" spans="1:10" ht="17.25" thickBot="1">
      <c r="A76" s="3"/>
      <c r="B76" s="3" t="s">
        <v>7648</v>
      </c>
      <c r="C76" s="4">
        <v>2951</v>
      </c>
      <c r="D76" s="4">
        <v>1694</v>
      </c>
      <c r="E76" s="4">
        <v>1028</v>
      </c>
      <c r="F76" s="5">
        <v>635</v>
      </c>
      <c r="G76" s="5">
        <v>13</v>
      </c>
      <c r="H76" s="4">
        <v>1676</v>
      </c>
      <c r="I76" s="5">
        <v>18</v>
      </c>
      <c r="J76" s="4">
        <v>1257</v>
      </c>
    </row>
    <row r="77" spans="1:10" ht="17.25" thickBot="1">
      <c r="A77" s="3"/>
      <c r="B77" s="3" t="s">
        <v>7647</v>
      </c>
      <c r="C77" s="4">
        <v>2588</v>
      </c>
      <c r="D77" s="4">
        <v>1502</v>
      </c>
      <c r="E77" s="5">
        <v>864</v>
      </c>
      <c r="F77" s="5">
        <v>609</v>
      </c>
      <c r="G77" s="5">
        <v>13</v>
      </c>
      <c r="H77" s="4">
        <v>1486</v>
      </c>
      <c r="I77" s="5">
        <v>16</v>
      </c>
      <c r="J77" s="4">
        <v>1086</v>
      </c>
    </row>
    <row r="78" spans="1:10" ht="17.25" thickBot="1">
      <c r="A78" s="3"/>
      <c r="B78" s="3" t="s">
        <v>7646</v>
      </c>
      <c r="C78" s="4">
        <v>1976</v>
      </c>
      <c r="D78" s="4">
        <v>1480</v>
      </c>
      <c r="E78" s="5">
        <v>486</v>
      </c>
      <c r="F78" s="5">
        <v>977</v>
      </c>
      <c r="G78" s="5">
        <v>7</v>
      </c>
      <c r="H78" s="4">
        <v>1470</v>
      </c>
      <c r="I78" s="5">
        <v>10</v>
      </c>
      <c r="J78" s="5">
        <v>496</v>
      </c>
    </row>
    <row r="79" spans="1:10" ht="17.25" thickBot="1">
      <c r="A79" s="3" t="s">
        <v>7645</v>
      </c>
      <c r="B79" s="3" t="s">
        <v>36</v>
      </c>
      <c r="C79" s="4">
        <v>16469</v>
      </c>
      <c r="D79" s="4">
        <v>12562</v>
      </c>
      <c r="E79" s="4">
        <v>5697</v>
      </c>
      <c r="F79" s="4">
        <v>6731</v>
      </c>
      <c r="G79" s="5">
        <v>55</v>
      </c>
      <c r="H79" s="4">
        <v>12483</v>
      </c>
      <c r="I79" s="5">
        <v>79</v>
      </c>
      <c r="J79" s="4">
        <v>3907</v>
      </c>
    </row>
    <row r="80" spans="1:10" ht="23.25" thickBot="1">
      <c r="A80" s="3"/>
      <c r="B80" s="3" t="s">
        <v>37</v>
      </c>
      <c r="C80" s="4">
        <v>4546</v>
      </c>
      <c r="D80" s="4">
        <v>4546</v>
      </c>
      <c r="E80" s="4">
        <v>2530</v>
      </c>
      <c r="F80" s="4">
        <v>1986</v>
      </c>
      <c r="G80" s="5">
        <v>10</v>
      </c>
      <c r="H80" s="4">
        <v>4526</v>
      </c>
      <c r="I80" s="5">
        <v>20</v>
      </c>
      <c r="J80" s="5">
        <v>0</v>
      </c>
    </row>
    <row r="81" spans="1:10" ht="17.25" thickBot="1">
      <c r="A81" s="3"/>
      <c r="B81" s="3" t="s">
        <v>7644</v>
      </c>
      <c r="C81" s="4">
        <v>1830</v>
      </c>
      <c r="D81" s="4">
        <v>1164</v>
      </c>
      <c r="E81" s="5">
        <v>463</v>
      </c>
      <c r="F81" s="5">
        <v>692</v>
      </c>
      <c r="G81" s="5">
        <v>3</v>
      </c>
      <c r="H81" s="4">
        <v>1158</v>
      </c>
      <c r="I81" s="5">
        <v>6</v>
      </c>
      <c r="J81" s="5">
        <v>666</v>
      </c>
    </row>
    <row r="82" spans="1:10" ht="17.25" thickBot="1">
      <c r="A82" s="3"/>
      <c r="B82" s="3" t="s">
        <v>7643</v>
      </c>
      <c r="C82" s="4">
        <v>2090</v>
      </c>
      <c r="D82" s="4">
        <v>1392</v>
      </c>
      <c r="E82" s="5">
        <v>555</v>
      </c>
      <c r="F82" s="5">
        <v>818</v>
      </c>
      <c r="G82" s="5">
        <v>9</v>
      </c>
      <c r="H82" s="4">
        <v>1382</v>
      </c>
      <c r="I82" s="5">
        <v>10</v>
      </c>
      <c r="J82" s="5">
        <v>698</v>
      </c>
    </row>
    <row r="83" spans="1:10" ht="17.25" thickBot="1">
      <c r="A83" s="3"/>
      <c r="B83" s="3" t="s">
        <v>7642</v>
      </c>
      <c r="C83" s="4">
        <v>3009</v>
      </c>
      <c r="D83" s="4">
        <v>1941</v>
      </c>
      <c r="E83" s="5">
        <v>824</v>
      </c>
      <c r="F83" s="4">
        <v>1101</v>
      </c>
      <c r="G83" s="5">
        <v>9</v>
      </c>
      <c r="H83" s="4">
        <v>1934</v>
      </c>
      <c r="I83" s="5">
        <v>7</v>
      </c>
      <c r="J83" s="4">
        <v>1068</v>
      </c>
    </row>
    <row r="84" spans="1:10" ht="17.25" thickBot="1">
      <c r="A84" s="3"/>
      <c r="B84" s="3" t="s">
        <v>7641</v>
      </c>
      <c r="C84" s="4">
        <v>1570</v>
      </c>
      <c r="D84" s="4">
        <v>1039</v>
      </c>
      <c r="E84" s="5">
        <v>361</v>
      </c>
      <c r="F84" s="5">
        <v>652</v>
      </c>
      <c r="G84" s="5">
        <v>8</v>
      </c>
      <c r="H84" s="4">
        <v>1021</v>
      </c>
      <c r="I84" s="5">
        <v>18</v>
      </c>
      <c r="J84" s="5">
        <v>531</v>
      </c>
    </row>
    <row r="85" spans="1:10" ht="17.25" thickBot="1">
      <c r="A85" s="3"/>
      <c r="B85" s="3" t="s">
        <v>7640</v>
      </c>
      <c r="C85" s="4">
        <v>3424</v>
      </c>
      <c r="D85" s="4">
        <v>2480</v>
      </c>
      <c r="E85" s="5">
        <v>964</v>
      </c>
      <c r="F85" s="4">
        <v>1482</v>
      </c>
      <c r="G85" s="5">
        <v>16</v>
      </c>
      <c r="H85" s="4">
        <v>2462</v>
      </c>
      <c r="I85" s="5">
        <v>18</v>
      </c>
      <c r="J85" s="5">
        <v>944</v>
      </c>
    </row>
    <row r="86" spans="1:10" ht="23.25" thickBot="1">
      <c r="A86" s="3" t="s">
        <v>97</v>
      </c>
      <c r="B86" s="3"/>
      <c r="C86" s="5">
        <v>0</v>
      </c>
      <c r="D86" s="5">
        <v>9</v>
      </c>
      <c r="E86" s="5">
        <v>7</v>
      </c>
      <c r="F86" s="5">
        <v>2</v>
      </c>
      <c r="G86" s="5">
        <v>0</v>
      </c>
      <c r="H86" s="5">
        <v>9</v>
      </c>
      <c r="I86" s="5">
        <v>0</v>
      </c>
      <c r="J86" s="5">
        <v>-9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919E8-8031-4895-95C3-A028FF515C2A}">
  <dimension ref="A1:X8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4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11</v>
      </c>
      <c r="I2" s="25" t="s">
        <v>13</v>
      </c>
      <c r="J2" s="25" t="s">
        <v>19</v>
      </c>
      <c r="K2" s="25" t="s">
        <v>27</v>
      </c>
      <c r="L2" s="45" t="s">
        <v>29</v>
      </c>
      <c r="M2" s="25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7757</v>
      </c>
      <c r="F3" s="26" t="s">
        <v>7756</v>
      </c>
      <c r="G3" s="26" t="s">
        <v>7755</v>
      </c>
      <c r="H3" s="26" t="s">
        <v>7754</v>
      </c>
      <c r="I3" s="26" t="s">
        <v>7753</v>
      </c>
      <c r="J3" s="26" t="s">
        <v>7752</v>
      </c>
      <c r="K3" s="26" t="s">
        <v>7751</v>
      </c>
      <c r="L3" s="44"/>
      <c r="M3" s="26"/>
      <c r="N3" s="44"/>
      <c r="U3" t="s">
        <v>3</v>
      </c>
      <c r="V3" t="str">
        <f t="shared" si="0"/>
        <v>김병욱</v>
      </c>
      <c r="W3" t="str">
        <f t="shared" si="0"/>
        <v>김민수</v>
      </c>
      <c r="X3" t="str">
        <f t="shared" si="0"/>
        <v>양호영</v>
      </c>
    </row>
    <row r="4" spans="1:24" ht="17.25" thickBot="1">
      <c r="A4" s="3" t="s">
        <v>30</v>
      </c>
      <c r="B4" s="3"/>
      <c r="C4" s="4">
        <v>195239</v>
      </c>
      <c r="D4" s="4">
        <v>143734</v>
      </c>
      <c r="E4" s="4">
        <v>68387</v>
      </c>
      <c r="F4" s="4">
        <v>64342</v>
      </c>
      <c r="G4" s="4">
        <v>3021</v>
      </c>
      <c r="H4" s="5">
        <v>439</v>
      </c>
      <c r="I4" s="5">
        <v>489</v>
      </c>
      <c r="J4" s="5">
        <v>305</v>
      </c>
      <c r="K4" s="4">
        <v>5662</v>
      </c>
      <c r="L4" s="4">
        <v>142645</v>
      </c>
      <c r="M4" s="4">
        <v>1089</v>
      </c>
      <c r="N4" s="4">
        <v>51505</v>
      </c>
      <c r="V4" s="8"/>
      <c r="W4" s="8"/>
      <c r="X4" s="8"/>
    </row>
    <row r="5" spans="1:24" ht="23.25" thickBot="1">
      <c r="A5" s="3" t="s">
        <v>31</v>
      </c>
      <c r="B5" s="3"/>
      <c r="C5" s="5">
        <v>227</v>
      </c>
      <c r="D5" s="5">
        <v>216</v>
      </c>
      <c r="E5" s="5">
        <v>96</v>
      </c>
      <c r="F5" s="5">
        <v>87</v>
      </c>
      <c r="G5" s="5">
        <v>4</v>
      </c>
      <c r="H5" s="5">
        <v>3</v>
      </c>
      <c r="I5" s="5">
        <v>4</v>
      </c>
      <c r="J5" s="5">
        <v>1</v>
      </c>
      <c r="K5" s="5">
        <v>11</v>
      </c>
      <c r="L5" s="5">
        <v>206</v>
      </c>
      <c r="M5" s="5">
        <v>10</v>
      </c>
      <c r="N5" s="5">
        <v>11</v>
      </c>
      <c r="T5" t="s">
        <v>2929</v>
      </c>
      <c r="U5">
        <f>SUMIF($A:$A,"합계",D:D)</f>
        <v>143734</v>
      </c>
      <c r="V5">
        <f>SUMIF($A:$A,"합계",E:E)</f>
        <v>68387</v>
      </c>
      <c r="W5">
        <f>SUMIF($A:$A,"합계",F:F)</f>
        <v>64342</v>
      </c>
      <c r="X5">
        <f>SUMIF($A:$A,"합계",G:G)</f>
        <v>3021</v>
      </c>
    </row>
    <row r="6" spans="1:24" ht="23.25" thickBot="1">
      <c r="A6" s="3" t="s">
        <v>32</v>
      </c>
      <c r="B6" s="3"/>
      <c r="C6" s="4">
        <v>12561</v>
      </c>
      <c r="D6" s="4">
        <v>12557</v>
      </c>
      <c r="E6" s="4">
        <v>7008</v>
      </c>
      <c r="F6" s="4">
        <v>4488</v>
      </c>
      <c r="G6" s="5">
        <v>305</v>
      </c>
      <c r="H6" s="5">
        <v>22</v>
      </c>
      <c r="I6" s="5">
        <v>51</v>
      </c>
      <c r="J6" s="5">
        <v>39</v>
      </c>
      <c r="K6" s="5">
        <v>466</v>
      </c>
      <c r="L6" s="4">
        <v>12379</v>
      </c>
      <c r="M6" s="5">
        <v>178</v>
      </c>
      <c r="N6" s="5">
        <v>4</v>
      </c>
      <c r="T6" t="s">
        <v>2930</v>
      </c>
      <c r="U6">
        <f>U5-U7</f>
        <v>88874</v>
      </c>
      <c r="V6">
        <f>V5-V7</f>
        <v>37246</v>
      </c>
      <c r="W6">
        <f>W5-W7</f>
        <v>44409</v>
      </c>
      <c r="X6">
        <f>X5-X7</f>
        <v>1924</v>
      </c>
    </row>
    <row r="7" spans="1:24" ht="23.25" thickBot="1">
      <c r="A7" s="3" t="s">
        <v>33</v>
      </c>
      <c r="B7" s="3"/>
      <c r="C7" s="4">
        <v>1631</v>
      </c>
      <c r="D7" s="5">
        <v>361</v>
      </c>
      <c r="E7" s="5">
        <v>204</v>
      </c>
      <c r="F7" s="5">
        <v>144</v>
      </c>
      <c r="G7" s="5">
        <v>4</v>
      </c>
      <c r="H7" s="5">
        <v>0</v>
      </c>
      <c r="I7" s="5">
        <v>2</v>
      </c>
      <c r="J7" s="5">
        <v>1</v>
      </c>
      <c r="K7" s="5">
        <v>6</v>
      </c>
      <c r="L7" s="5">
        <v>361</v>
      </c>
      <c r="M7" s="5">
        <v>0</v>
      </c>
      <c r="N7" s="4">
        <v>1270</v>
      </c>
      <c r="T7" t="s">
        <v>2931</v>
      </c>
      <c r="U7">
        <f>U11+U10+U9</f>
        <v>54860</v>
      </c>
      <c r="V7">
        <f>V11+V10+V9</f>
        <v>31141</v>
      </c>
      <c r="W7">
        <f>W11+W10+W9</f>
        <v>19933</v>
      </c>
      <c r="X7">
        <f>X11+X10+X9</f>
        <v>1097</v>
      </c>
    </row>
    <row r="8" spans="1:24" ht="23.25" thickBot="1">
      <c r="A8" s="3" t="s">
        <v>34</v>
      </c>
      <c r="B8" s="3"/>
      <c r="C8" s="5">
        <v>0</v>
      </c>
      <c r="D8" s="5">
        <v>14</v>
      </c>
      <c r="E8" s="5">
        <v>7</v>
      </c>
      <c r="F8" s="5">
        <v>6</v>
      </c>
      <c r="G8" s="5">
        <v>1</v>
      </c>
      <c r="H8" s="5">
        <v>0</v>
      </c>
      <c r="I8" s="5">
        <v>0</v>
      </c>
      <c r="J8" s="5">
        <v>0</v>
      </c>
      <c r="K8" s="5">
        <v>0</v>
      </c>
      <c r="L8" s="5">
        <v>14</v>
      </c>
      <c r="M8" s="5">
        <v>0</v>
      </c>
      <c r="N8" s="5">
        <v>-14</v>
      </c>
      <c r="V8" s="8"/>
      <c r="W8" s="8"/>
      <c r="X8" s="8"/>
    </row>
    <row r="9" spans="1:24" ht="17.25" thickBot="1">
      <c r="A9" s="3" t="s">
        <v>7750</v>
      </c>
      <c r="B9" s="3" t="s">
        <v>36</v>
      </c>
      <c r="C9" s="4">
        <v>19403</v>
      </c>
      <c r="D9" s="4">
        <v>13648</v>
      </c>
      <c r="E9" s="4">
        <v>6724</v>
      </c>
      <c r="F9" s="4">
        <v>6022</v>
      </c>
      <c r="G9" s="5">
        <v>329</v>
      </c>
      <c r="H9" s="5">
        <v>23</v>
      </c>
      <c r="I9" s="5">
        <v>45</v>
      </c>
      <c r="J9" s="5">
        <v>35</v>
      </c>
      <c r="K9" s="5">
        <v>396</v>
      </c>
      <c r="L9" s="4">
        <v>13574</v>
      </c>
      <c r="M9" s="5">
        <v>74</v>
      </c>
      <c r="N9" s="4">
        <v>5755</v>
      </c>
      <c r="T9" t="s">
        <v>2934</v>
      </c>
      <c r="U9">
        <f>SUMIF($A:$A,"거소·선상투표",D:D)+SUMIF($A:$A,"국외부재자투표",D:D)+SUMIF($A:$A,"국외부재자투표(공관)",D:D)</f>
        <v>591</v>
      </c>
      <c r="V9">
        <f t="shared" ref="V9:X11" si="1">SUMIF($A:$A,"거소·선상투표",E:E)+SUMIF($A:$A,"국외부재자투표",E:E)+SUMIF($A:$A,"국외부재자투표(공관)",E:E)</f>
        <v>307</v>
      </c>
      <c r="W9">
        <f t="shared" si="1"/>
        <v>237</v>
      </c>
      <c r="X9">
        <f t="shared" si="1"/>
        <v>9</v>
      </c>
    </row>
    <row r="10" spans="1:24" ht="23.25" thickBot="1">
      <c r="A10" s="3"/>
      <c r="B10" s="3" t="s">
        <v>37</v>
      </c>
      <c r="C10" s="4">
        <v>3747</v>
      </c>
      <c r="D10" s="4">
        <v>3747</v>
      </c>
      <c r="E10" s="4">
        <v>2173</v>
      </c>
      <c r="F10" s="4">
        <v>1362</v>
      </c>
      <c r="G10" s="5">
        <v>89</v>
      </c>
      <c r="H10" s="5">
        <v>5</v>
      </c>
      <c r="I10" s="5">
        <v>11</v>
      </c>
      <c r="J10" s="5">
        <v>7</v>
      </c>
      <c r="K10" s="5">
        <v>91</v>
      </c>
      <c r="L10" s="4">
        <v>3738</v>
      </c>
      <c r="M10" s="5">
        <v>9</v>
      </c>
      <c r="N10" s="5">
        <v>0</v>
      </c>
      <c r="T10" t="s">
        <v>2932</v>
      </c>
      <c r="U10">
        <f>SUMIF($B:$B,"관내사전투표",D:D)</f>
        <v>41712</v>
      </c>
      <c r="V10">
        <f t="shared" ref="V10:X12" si="2">SUMIF($B:$B,"관내사전투표",E:E)</f>
        <v>23826</v>
      </c>
      <c r="W10">
        <f t="shared" si="2"/>
        <v>15208</v>
      </c>
      <c r="X10">
        <f t="shared" si="2"/>
        <v>783</v>
      </c>
    </row>
    <row r="11" spans="1:24" ht="17.25" thickBot="1">
      <c r="A11" s="3"/>
      <c r="B11" s="3" t="s">
        <v>7749</v>
      </c>
      <c r="C11" s="4">
        <v>2891</v>
      </c>
      <c r="D11" s="4">
        <v>1929</v>
      </c>
      <c r="E11" s="5">
        <v>892</v>
      </c>
      <c r="F11" s="5">
        <v>909</v>
      </c>
      <c r="G11" s="5">
        <v>39</v>
      </c>
      <c r="H11" s="5">
        <v>7</v>
      </c>
      <c r="I11" s="5">
        <v>3</v>
      </c>
      <c r="J11" s="5">
        <v>3</v>
      </c>
      <c r="K11" s="5">
        <v>67</v>
      </c>
      <c r="L11" s="4">
        <v>1920</v>
      </c>
      <c r="M11" s="5">
        <v>9</v>
      </c>
      <c r="N11" s="5">
        <v>962</v>
      </c>
      <c r="T11" t="s">
        <v>2933</v>
      </c>
      <c r="U11">
        <f>SUMIF($A:$A,"관외사전투표",D:D)</f>
        <v>12557</v>
      </c>
      <c r="V11">
        <f t="shared" ref="V11:X13" si="3">SUMIF($A:$A,"관외사전투표",E:E)</f>
        <v>7008</v>
      </c>
      <c r="W11">
        <f t="shared" si="3"/>
        <v>4488</v>
      </c>
      <c r="X11">
        <f t="shared" si="3"/>
        <v>305</v>
      </c>
    </row>
    <row r="12" spans="1:24" ht="17.25" thickBot="1">
      <c r="A12" s="3"/>
      <c r="B12" s="3" t="s">
        <v>7748</v>
      </c>
      <c r="C12" s="4">
        <v>2652</v>
      </c>
      <c r="D12" s="4">
        <v>1969</v>
      </c>
      <c r="E12" s="5">
        <v>966</v>
      </c>
      <c r="F12" s="5">
        <v>866</v>
      </c>
      <c r="G12" s="5">
        <v>49</v>
      </c>
      <c r="H12" s="5">
        <v>2</v>
      </c>
      <c r="I12" s="5">
        <v>9</v>
      </c>
      <c r="J12" s="5">
        <v>4</v>
      </c>
      <c r="K12" s="5">
        <v>63</v>
      </c>
      <c r="L12" s="4">
        <v>1959</v>
      </c>
      <c r="M12" s="5">
        <v>10</v>
      </c>
      <c r="N12" s="5">
        <v>683</v>
      </c>
    </row>
    <row r="13" spans="1:24" ht="17.25" thickBot="1">
      <c r="A13" s="3"/>
      <c r="B13" s="3" t="s">
        <v>7747</v>
      </c>
      <c r="C13" s="4">
        <v>2307</v>
      </c>
      <c r="D13" s="4">
        <v>1488</v>
      </c>
      <c r="E13" s="5">
        <v>557</v>
      </c>
      <c r="F13" s="5">
        <v>849</v>
      </c>
      <c r="G13" s="5">
        <v>20</v>
      </c>
      <c r="H13" s="5">
        <v>3</v>
      </c>
      <c r="I13" s="5">
        <v>6</v>
      </c>
      <c r="J13" s="5">
        <v>7</v>
      </c>
      <c r="K13" s="5">
        <v>33</v>
      </c>
      <c r="L13" s="4">
        <v>1475</v>
      </c>
      <c r="M13" s="5">
        <v>13</v>
      </c>
      <c r="N13" s="5">
        <v>819</v>
      </c>
    </row>
    <row r="14" spans="1:24" ht="17.25" thickBot="1">
      <c r="A14" s="3"/>
      <c r="B14" s="3" t="s">
        <v>7746</v>
      </c>
      <c r="C14" s="4">
        <v>2526</v>
      </c>
      <c r="D14" s="4">
        <v>1338</v>
      </c>
      <c r="E14" s="5">
        <v>631</v>
      </c>
      <c r="F14" s="5">
        <v>586</v>
      </c>
      <c r="G14" s="5">
        <v>50</v>
      </c>
      <c r="H14" s="5">
        <v>4</v>
      </c>
      <c r="I14" s="5">
        <v>6</v>
      </c>
      <c r="J14" s="5">
        <v>4</v>
      </c>
      <c r="K14" s="5">
        <v>49</v>
      </c>
      <c r="L14" s="4">
        <v>1330</v>
      </c>
      <c r="M14" s="5">
        <v>8</v>
      </c>
      <c r="N14" s="4">
        <v>1188</v>
      </c>
      <c r="U14" s="8"/>
      <c r="V14" s="8"/>
      <c r="W14" s="8"/>
      <c r="X14" s="8"/>
    </row>
    <row r="15" spans="1:24" ht="17.25" thickBot="1">
      <c r="A15" s="3"/>
      <c r="B15" s="3" t="s">
        <v>7745</v>
      </c>
      <c r="C15" s="4">
        <v>2597</v>
      </c>
      <c r="D15" s="4">
        <v>1690</v>
      </c>
      <c r="E15" s="5">
        <v>789</v>
      </c>
      <c r="F15" s="5">
        <v>809</v>
      </c>
      <c r="G15" s="5">
        <v>42</v>
      </c>
      <c r="H15" s="5">
        <v>0</v>
      </c>
      <c r="I15" s="5">
        <v>3</v>
      </c>
      <c r="J15" s="5">
        <v>5</v>
      </c>
      <c r="K15" s="5">
        <v>34</v>
      </c>
      <c r="L15" s="4">
        <v>1682</v>
      </c>
      <c r="M15" s="5">
        <v>8</v>
      </c>
      <c r="N15" s="5">
        <v>907</v>
      </c>
      <c r="U15" s="8"/>
      <c r="V15" s="8"/>
      <c r="W15" s="8"/>
      <c r="X15" s="8"/>
    </row>
    <row r="16" spans="1:24" ht="17.25" thickBot="1">
      <c r="A16" s="3"/>
      <c r="B16" s="3" t="s">
        <v>7744</v>
      </c>
      <c r="C16" s="4">
        <v>2683</v>
      </c>
      <c r="D16" s="4">
        <v>1487</v>
      </c>
      <c r="E16" s="5">
        <v>716</v>
      </c>
      <c r="F16" s="5">
        <v>641</v>
      </c>
      <c r="G16" s="5">
        <v>40</v>
      </c>
      <c r="H16" s="5">
        <v>2</v>
      </c>
      <c r="I16" s="5">
        <v>7</v>
      </c>
      <c r="J16" s="5">
        <v>5</v>
      </c>
      <c r="K16" s="5">
        <v>59</v>
      </c>
      <c r="L16" s="4">
        <v>1470</v>
      </c>
      <c r="M16" s="5">
        <v>17</v>
      </c>
      <c r="N16" s="4">
        <v>1196</v>
      </c>
    </row>
    <row r="17" spans="1:14" ht="17.25" thickBot="1">
      <c r="A17" s="3" t="s">
        <v>7743</v>
      </c>
      <c r="B17" s="3" t="s">
        <v>36</v>
      </c>
      <c r="C17" s="4">
        <v>14309</v>
      </c>
      <c r="D17" s="4">
        <v>10467</v>
      </c>
      <c r="E17" s="4">
        <v>4555</v>
      </c>
      <c r="F17" s="4">
        <v>5110</v>
      </c>
      <c r="G17" s="5">
        <v>234</v>
      </c>
      <c r="H17" s="5">
        <v>31</v>
      </c>
      <c r="I17" s="5">
        <v>19</v>
      </c>
      <c r="J17" s="5">
        <v>22</v>
      </c>
      <c r="K17" s="5">
        <v>413</v>
      </c>
      <c r="L17" s="4">
        <v>10384</v>
      </c>
      <c r="M17" s="5">
        <v>83</v>
      </c>
      <c r="N17" s="4">
        <v>3842</v>
      </c>
    </row>
    <row r="18" spans="1:14" ht="23.25" thickBot="1">
      <c r="A18" s="3"/>
      <c r="B18" s="3" t="s">
        <v>37</v>
      </c>
      <c r="C18" s="4">
        <v>3643</v>
      </c>
      <c r="D18" s="4">
        <v>3642</v>
      </c>
      <c r="E18" s="4">
        <v>1969</v>
      </c>
      <c r="F18" s="4">
        <v>1416</v>
      </c>
      <c r="G18" s="5">
        <v>84</v>
      </c>
      <c r="H18" s="5">
        <v>6</v>
      </c>
      <c r="I18" s="5">
        <v>5</v>
      </c>
      <c r="J18" s="5">
        <v>10</v>
      </c>
      <c r="K18" s="5">
        <v>121</v>
      </c>
      <c r="L18" s="4">
        <v>3611</v>
      </c>
      <c r="M18" s="5">
        <v>31</v>
      </c>
      <c r="N18" s="5">
        <v>1</v>
      </c>
    </row>
    <row r="19" spans="1:14" ht="23.25" thickBot="1">
      <c r="A19" s="3"/>
      <c r="B19" s="3" t="s">
        <v>7742</v>
      </c>
      <c r="C19" s="4">
        <v>2024</v>
      </c>
      <c r="D19" s="4">
        <v>1300</v>
      </c>
      <c r="E19" s="5">
        <v>428</v>
      </c>
      <c r="F19" s="5">
        <v>780</v>
      </c>
      <c r="G19" s="5">
        <v>18</v>
      </c>
      <c r="H19" s="5">
        <v>7</v>
      </c>
      <c r="I19" s="5">
        <v>3</v>
      </c>
      <c r="J19" s="5">
        <v>2</v>
      </c>
      <c r="K19" s="5">
        <v>55</v>
      </c>
      <c r="L19" s="4">
        <v>1293</v>
      </c>
      <c r="M19" s="5">
        <v>7</v>
      </c>
      <c r="N19" s="5">
        <v>724</v>
      </c>
    </row>
    <row r="20" spans="1:14" ht="23.25" thickBot="1">
      <c r="A20" s="3"/>
      <c r="B20" s="3" t="s">
        <v>7741</v>
      </c>
      <c r="C20" s="4">
        <v>1851</v>
      </c>
      <c r="D20" s="4">
        <v>1349</v>
      </c>
      <c r="E20" s="5">
        <v>464</v>
      </c>
      <c r="F20" s="5">
        <v>792</v>
      </c>
      <c r="G20" s="5">
        <v>21</v>
      </c>
      <c r="H20" s="5">
        <v>4</v>
      </c>
      <c r="I20" s="5">
        <v>1</v>
      </c>
      <c r="J20" s="5">
        <v>0</v>
      </c>
      <c r="K20" s="5">
        <v>58</v>
      </c>
      <c r="L20" s="4">
        <v>1340</v>
      </c>
      <c r="M20" s="5">
        <v>9</v>
      </c>
      <c r="N20" s="5">
        <v>502</v>
      </c>
    </row>
    <row r="21" spans="1:14" ht="23.25" thickBot="1">
      <c r="A21" s="3"/>
      <c r="B21" s="3" t="s">
        <v>7740</v>
      </c>
      <c r="C21" s="4">
        <v>3267</v>
      </c>
      <c r="D21" s="4">
        <v>1796</v>
      </c>
      <c r="E21" s="5">
        <v>806</v>
      </c>
      <c r="F21" s="5">
        <v>845</v>
      </c>
      <c r="G21" s="5">
        <v>49</v>
      </c>
      <c r="H21" s="5">
        <v>4</v>
      </c>
      <c r="I21" s="5">
        <v>4</v>
      </c>
      <c r="J21" s="5">
        <v>8</v>
      </c>
      <c r="K21" s="5">
        <v>68</v>
      </c>
      <c r="L21" s="4">
        <v>1784</v>
      </c>
      <c r="M21" s="5">
        <v>12</v>
      </c>
      <c r="N21" s="4">
        <v>1471</v>
      </c>
    </row>
    <row r="22" spans="1:14" ht="23.25" thickBot="1">
      <c r="A22" s="3"/>
      <c r="B22" s="3" t="s">
        <v>7739</v>
      </c>
      <c r="C22" s="4">
        <v>1495</v>
      </c>
      <c r="D22" s="5">
        <v>917</v>
      </c>
      <c r="E22" s="5">
        <v>375</v>
      </c>
      <c r="F22" s="5">
        <v>458</v>
      </c>
      <c r="G22" s="5">
        <v>23</v>
      </c>
      <c r="H22" s="5">
        <v>4</v>
      </c>
      <c r="I22" s="5">
        <v>3</v>
      </c>
      <c r="J22" s="5">
        <v>1</v>
      </c>
      <c r="K22" s="5">
        <v>39</v>
      </c>
      <c r="L22" s="5">
        <v>903</v>
      </c>
      <c r="M22" s="5">
        <v>14</v>
      </c>
      <c r="N22" s="5">
        <v>578</v>
      </c>
    </row>
    <row r="23" spans="1:14" ht="23.25" thickBot="1">
      <c r="A23" s="3"/>
      <c r="B23" s="3" t="s">
        <v>7738</v>
      </c>
      <c r="C23" s="4">
        <v>2029</v>
      </c>
      <c r="D23" s="4">
        <v>1463</v>
      </c>
      <c r="E23" s="5">
        <v>513</v>
      </c>
      <c r="F23" s="5">
        <v>819</v>
      </c>
      <c r="G23" s="5">
        <v>39</v>
      </c>
      <c r="H23" s="5">
        <v>6</v>
      </c>
      <c r="I23" s="5">
        <v>3</v>
      </c>
      <c r="J23" s="5">
        <v>1</v>
      </c>
      <c r="K23" s="5">
        <v>72</v>
      </c>
      <c r="L23" s="4">
        <v>1453</v>
      </c>
      <c r="M23" s="5">
        <v>10</v>
      </c>
      <c r="N23" s="5">
        <v>566</v>
      </c>
    </row>
    <row r="24" spans="1:14" ht="17.25" thickBot="1">
      <c r="A24" s="3" t="s">
        <v>7737</v>
      </c>
      <c r="B24" s="3" t="s">
        <v>36</v>
      </c>
      <c r="C24" s="4">
        <v>7699</v>
      </c>
      <c r="D24" s="4">
        <v>6080</v>
      </c>
      <c r="E24" s="4">
        <v>2619</v>
      </c>
      <c r="F24" s="4">
        <v>3039</v>
      </c>
      <c r="G24" s="5">
        <v>119</v>
      </c>
      <c r="H24" s="5">
        <v>11</v>
      </c>
      <c r="I24" s="5">
        <v>12</v>
      </c>
      <c r="J24" s="5">
        <v>7</v>
      </c>
      <c r="K24" s="5">
        <v>240</v>
      </c>
      <c r="L24" s="4">
        <v>6047</v>
      </c>
      <c r="M24" s="5">
        <v>33</v>
      </c>
      <c r="N24" s="4">
        <v>1619</v>
      </c>
    </row>
    <row r="25" spans="1:14" ht="23.25" thickBot="1">
      <c r="A25" s="3"/>
      <c r="B25" s="3" t="s">
        <v>37</v>
      </c>
      <c r="C25" s="4">
        <v>2394</v>
      </c>
      <c r="D25" s="4">
        <v>2394</v>
      </c>
      <c r="E25" s="4">
        <v>1244</v>
      </c>
      <c r="F25" s="5">
        <v>999</v>
      </c>
      <c r="G25" s="5">
        <v>44</v>
      </c>
      <c r="H25" s="5">
        <v>2</v>
      </c>
      <c r="I25" s="5">
        <v>7</v>
      </c>
      <c r="J25" s="5">
        <v>1</v>
      </c>
      <c r="K25" s="5">
        <v>84</v>
      </c>
      <c r="L25" s="4">
        <v>2381</v>
      </c>
      <c r="M25" s="5">
        <v>13</v>
      </c>
      <c r="N25" s="5">
        <v>0</v>
      </c>
    </row>
    <row r="26" spans="1:14" ht="23.25" thickBot="1">
      <c r="A26" s="3"/>
      <c r="B26" s="3" t="s">
        <v>7736</v>
      </c>
      <c r="C26" s="4">
        <v>1822</v>
      </c>
      <c r="D26" s="4">
        <v>1187</v>
      </c>
      <c r="E26" s="5">
        <v>442</v>
      </c>
      <c r="F26" s="5">
        <v>652</v>
      </c>
      <c r="G26" s="5">
        <v>23</v>
      </c>
      <c r="H26" s="5">
        <v>1</v>
      </c>
      <c r="I26" s="5">
        <v>1</v>
      </c>
      <c r="J26" s="5">
        <v>4</v>
      </c>
      <c r="K26" s="5">
        <v>57</v>
      </c>
      <c r="L26" s="4">
        <v>1180</v>
      </c>
      <c r="M26" s="5">
        <v>7</v>
      </c>
      <c r="N26" s="5">
        <v>635</v>
      </c>
    </row>
    <row r="27" spans="1:14" ht="23.25" thickBot="1">
      <c r="A27" s="3"/>
      <c r="B27" s="3" t="s">
        <v>7735</v>
      </c>
      <c r="C27" s="4">
        <v>2143</v>
      </c>
      <c r="D27" s="4">
        <v>1553</v>
      </c>
      <c r="E27" s="5">
        <v>580</v>
      </c>
      <c r="F27" s="5">
        <v>870</v>
      </c>
      <c r="G27" s="5">
        <v>32</v>
      </c>
      <c r="H27" s="5">
        <v>4</v>
      </c>
      <c r="I27" s="5">
        <v>1</v>
      </c>
      <c r="J27" s="5">
        <v>2</v>
      </c>
      <c r="K27" s="5">
        <v>58</v>
      </c>
      <c r="L27" s="4">
        <v>1547</v>
      </c>
      <c r="M27" s="5">
        <v>6</v>
      </c>
      <c r="N27" s="5">
        <v>590</v>
      </c>
    </row>
    <row r="28" spans="1:14" ht="23.25" thickBot="1">
      <c r="A28" s="3"/>
      <c r="B28" s="3" t="s">
        <v>7734</v>
      </c>
      <c r="C28" s="4">
        <v>1340</v>
      </c>
      <c r="D28" s="5">
        <v>946</v>
      </c>
      <c r="E28" s="5">
        <v>353</v>
      </c>
      <c r="F28" s="5">
        <v>518</v>
      </c>
      <c r="G28" s="5">
        <v>20</v>
      </c>
      <c r="H28" s="5">
        <v>4</v>
      </c>
      <c r="I28" s="5">
        <v>3</v>
      </c>
      <c r="J28" s="5">
        <v>0</v>
      </c>
      <c r="K28" s="5">
        <v>41</v>
      </c>
      <c r="L28" s="5">
        <v>939</v>
      </c>
      <c r="M28" s="5">
        <v>7</v>
      </c>
      <c r="N28" s="5">
        <v>394</v>
      </c>
    </row>
    <row r="29" spans="1:14" ht="17.25" thickBot="1">
      <c r="A29" s="3" t="s">
        <v>7733</v>
      </c>
      <c r="B29" s="3" t="s">
        <v>36</v>
      </c>
      <c r="C29" s="4">
        <v>10910</v>
      </c>
      <c r="D29" s="4">
        <v>8133</v>
      </c>
      <c r="E29" s="4">
        <v>4259</v>
      </c>
      <c r="F29" s="4">
        <v>3305</v>
      </c>
      <c r="G29" s="5">
        <v>177</v>
      </c>
      <c r="H29" s="5">
        <v>33</v>
      </c>
      <c r="I29" s="5">
        <v>20</v>
      </c>
      <c r="J29" s="5">
        <v>20</v>
      </c>
      <c r="K29" s="5">
        <v>277</v>
      </c>
      <c r="L29" s="4">
        <v>8091</v>
      </c>
      <c r="M29" s="5">
        <v>42</v>
      </c>
      <c r="N29" s="4">
        <v>2777</v>
      </c>
    </row>
    <row r="30" spans="1:14" ht="23.25" thickBot="1">
      <c r="A30" s="3"/>
      <c r="B30" s="3" t="s">
        <v>37</v>
      </c>
      <c r="C30" s="4">
        <v>3130</v>
      </c>
      <c r="D30" s="4">
        <v>3130</v>
      </c>
      <c r="E30" s="4">
        <v>1947</v>
      </c>
      <c r="F30" s="4">
        <v>1001</v>
      </c>
      <c r="G30" s="5">
        <v>60</v>
      </c>
      <c r="H30" s="5">
        <v>8</v>
      </c>
      <c r="I30" s="5">
        <v>9</v>
      </c>
      <c r="J30" s="5">
        <v>7</v>
      </c>
      <c r="K30" s="5">
        <v>88</v>
      </c>
      <c r="L30" s="4">
        <v>3120</v>
      </c>
      <c r="M30" s="5">
        <v>10</v>
      </c>
      <c r="N30" s="5">
        <v>0</v>
      </c>
    </row>
    <row r="31" spans="1:14" ht="23.25" thickBot="1">
      <c r="A31" s="3"/>
      <c r="B31" s="3" t="s">
        <v>7732</v>
      </c>
      <c r="C31" s="4">
        <v>2440</v>
      </c>
      <c r="D31" s="4">
        <v>1730</v>
      </c>
      <c r="E31" s="5">
        <v>765</v>
      </c>
      <c r="F31" s="5">
        <v>862</v>
      </c>
      <c r="G31" s="5">
        <v>32</v>
      </c>
      <c r="H31" s="5">
        <v>2</v>
      </c>
      <c r="I31" s="5">
        <v>6</v>
      </c>
      <c r="J31" s="5">
        <v>1</v>
      </c>
      <c r="K31" s="5">
        <v>53</v>
      </c>
      <c r="L31" s="4">
        <v>1721</v>
      </c>
      <c r="M31" s="5">
        <v>9</v>
      </c>
      <c r="N31" s="5">
        <v>710</v>
      </c>
    </row>
    <row r="32" spans="1:14" ht="23.25" thickBot="1">
      <c r="A32" s="3"/>
      <c r="B32" s="3" t="s">
        <v>7731</v>
      </c>
      <c r="C32" s="4">
        <v>2290</v>
      </c>
      <c r="D32" s="4">
        <v>1603</v>
      </c>
      <c r="E32" s="5">
        <v>672</v>
      </c>
      <c r="F32" s="5">
        <v>820</v>
      </c>
      <c r="G32" s="5">
        <v>31</v>
      </c>
      <c r="H32" s="5">
        <v>10</v>
      </c>
      <c r="I32" s="5">
        <v>2</v>
      </c>
      <c r="J32" s="5">
        <v>3</v>
      </c>
      <c r="K32" s="5">
        <v>56</v>
      </c>
      <c r="L32" s="4">
        <v>1594</v>
      </c>
      <c r="M32" s="5">
        <v>9</v>
      </c>
      <c r="N32" s="5">
        <v>687</v>
      </c>
    </row>
    <row r="33" spans="1:14" ht="23.25" thickBot="1">
      <c r="A33" s="3"/>
      <c r="B33" s="3" t="s">
        <v>7730</v>
      </c>
      <c r="C33" s="4">
        <v>3050</v>
      </c>
      <c r="D33" s="4">
        <v>1670</v>
      </c>
      <c r="E33" s="5">
        <v>875</v>
      </c>
      <c r="F33" s="5">
        <v>622</v>
      </c>
      <c r="G33" s="5">
        <v>54</v>
      </c>
      <c r="H33" s="5">
        <v>13</v>
      </c>
      <c r="I33" s="5">
        <v>3</v>
      </c>
      <c r="J33" s="5">
        <v>9</v>
      </c>
      <c r="K33" s="5">
        <v>80</v>
      </c>
      <c r="L33" s="4">
        <v>1656</v>
      </c>
      <c r="M33" s="5">
        <v>14</v>
      </c>
      <c r="N33" s="4">
        <v>1380</v>
      </c>
    </row>
    <row r="34" spans="1:14" ht="17.25" thickBot="1">
      <c r="A34" s="3" t="s">
        <v>7263</v>
      </c>
      <c r="B34" s="3" t="s">
        <v>36</v>
      </c>
      <c r="C34" s="4">
        <v>24294</v>
      </c>
      <c r="D34" s="4">
        <v>16657</v>
      </c>
      <c r="E34" s="4">
        <v>6129</v>
      </c>
      <c r="F34" s="4">
        <v>9520</v>
      </c>
      <c r="G34" s="5">
        <v>272</v>
      </c>
      <c r="H34" s="5">
        <v>57</v>
      </c>
      <c r="I34" s="5">
        <v>26</v>
      </c>
      <c r="J34" s="5">
        <v>23</v>
      </c>
      <c r="K34" s="5">
        <v>525</v>
      </c>
      <c r="L34" s="4">
        <v>16552</v>
      </c>
      <c r="M34" s="5">
        <v>105</v>
      </c>
      <c r="N34" s="4">
        <v>7637</v>
      </c>
    </row>
    <row r="35" spans="1:14" ht="23.25" thickBot="1">
      <c r="A35" s="3"/>
      <c r="B35" s="3" t="s">
        <v>37</v>
      </c>
      <c r="C35" s="4">
        <v>4106</v>
      </c>
      <c r="D35" s="4">
        <v>4106</v>
      </c>
      <c r="E35" s="4">
        <v>1967</v>
      </c>
      <c r="F35" s="4">
        <v>1930</v>
      </c>
      <c r="G35" s="5">
        <v>59</v>
      </c>
      <c r="H35" s="5">
        <v>8</v>
      </c>
      <c r="I35" s="5">
        <v>7</v>
      </c>
      <c r="J35" s="5">
        <v>2</v>
      </c>
      <c r="K35" s="5">
        <v>114</v>
      </c>
      <c r="L35" s="4">
        <v>4087</v>
      </c>
      <c r="M35" s="5">
        <v>19</v>
      </c>
      <c r="N35" s="5">
        <v>0</v>
      </c>
    </row>
    <row r="36" spans="1:14" ht="23.25" thickBot="1">
      <c r="A36" s="3"/>
      <c r="B36" s="3" t="s">
        <v>7262</v>
      </c>
      <c r="C36" s="4">
        <v>2718</v>
      </c>
      <c r="D36" s="4">
        <v>1929</v>
      </c>
      <c r="E36" s="5">
        <v>670</v>
      </c>
      <c r="F36" s="4">
        <v>1155</v>
      </c>
      <c r="G36" s="5">
        <v>28</v>
      </c>
      <c r="H36" s="5">
        <v>6</v>
      </c>
      <c r="I36" s="5">
        <v>1</v>
      </c>
      <c r="J36" s="5">
        <v>1</v>
      </c>
      <c r="K36" s="5">
        <v>58</v>
      </c>
      <c r="L36" s="4">
        <v>1919</v>
      </c>
      <c r="M36" s="5">
        <v>10</v>
      </c>
      <c r="N36" s="5">
        <v>789</v>
      </c>
    </row>
    <row r="37" spans="1:14" ht="23.25" thickBot="1">
      <c r="A37" s="3"/>
      <c r="B37" s="3" t="s">
        <v>7261</v>
      </c>
      <c r="C37" s="4">
        <v>2428</v>
      </c>
      <c r="D37" s="4">
        <v>1552</v>
      </c>
      <c r="E37" s="5">
        <v>593</v>
      </c>
      <c r="F37" s="5">
        <v>832</v>
      </c>
      <c r="G37" s="5">
        <v>34</v>
      </c>
      <c r="H37" s="5">
        <v>8</v>
      </c>
      <c r="I37" s="5">
        <v>6</v>
      </c>
      <c r="J37" s="5">
        <v>4</v>
      </c>
      <c r="K37" s="5">
        <v>62</v>
      </c>
      <c r="L37" s="4">
        <v>1539</v>
      </c>
      <c r="M37" s="5">
        <v>13</v>
      </c>
      <c r="N37" s="5">
        <v>876</v>
      </c>
    </row>
    <row r="38" spans="1:14" ht="23.25" thickBot="1">
      <c r="A38" s="3"/>
      <c r="B38" s="3" t="s">
        <v>7260</v>
      </c>
      <c r="C38" s="4">
        <v>4377</v>
      </c>
      <c r="D38" s="4">
        <v>2097</v>
      </c>
      <c r="E38" s="4">
        <v>1052</v>
      </c>
      <c r="F38" s="5">
        <v>832</v>
      </c>
      <c r="G38" s="5">
        <v>59</v>
      </c>
      <c r="H38" s="5">
        <v>9</v>
      </c>
      <c r="I38" s="5">
        <v>6</v>
      </c>
      <c r="J38" s="5">
        <v>7</v>
      </c>
      <c r="K38" s="5">
        <v>115</v>
      </c>
      <c r="L38" s="4">
        <v>2080</v>
      </c>
      <c r="M38" s="5">
        <v>17</v>
      </c>
      <c r="N38" s="4">
        <v>2280</v>
      </c>
    </row>
    <row r="39" spans="1:14" ht="23.25" thickBot="1">
      <c r="A39" s="3"/>
      <c r="B39" s="3" t="s">
        <v>7259</v>
      </c>
      <c r="C39" s="4">
        <v>2307</v>
      </c>
      <c r="D39" s="4">
        <v>1621</v>
      </c>
      <c r="E39" s="5">
        <v>396</v>
      </c>
      <c r="F39" s="4">
        <v>1145</v>
      </c>
      <c r="G39" s="5">
        <v>30</v>
      </c>
      <c r="H39" s="5">
        <v>7</v>
      </c>
      <c r="I39" s="5">
        <v>0</v>
      </c>
      <c r="J39" s="5">
        <v>1</v>
      </c>
      <c r="K39" s="5">
        <v>33</v>
      </c>
      <c r="L39" s="4">
        <v>1612</v>
      </c>
      <c r="M39" s="5">
        <v>9</v>
      </c>
      <c r="N39" s="5">
        <v>686</v>
      </c>
    </row>
    <row r="40" spans="1:14" ht="23.25" thickBot="1">
      <c r="A40" s="3"/>
      <c r="B40" s="3" t="s">
        <v>7258</v>
      </c>
      <c r="C40" s="4">
        <v>2583</v>
      </c>
      <c r="D40" s="4">
        <v>1494</v>
      </c>
      <c r="E40" s="5">
        <v>541</v>
      </c>
      <c r="F40" s="5">
        <v>853</v>
      </c>
      <c r="G40" s="5">
        <v>29</v>
      </c>
      <c r="H40" s="5">
        <v>5</v>
      </c>
      <c r="I40" s="5">
        <v>3</v>
      </c>
      <c r="J40" s="5">
        <v>5</v>
      </c>
      <c r="K40" s="5">
        <v>45</v>
      </c>
      <c r="L40" s="4">
        <v>1481</v>
      </c>
      <c r="M40" s="5">
        <v>13</v>
      </c>
      <c r="N40" s="4">
        <v>1089</v>
      </c>
    </row>
    <row r="41" spans="1:14" ht="23.25" thickBot="1">
      <c r="A41" s="3"/>
      <c r="B41" s="3" t="s">
        <v>7257</v>
      </c>
      <c r="C41" s="4">
        <v>3511</v>
      </c>
      <c r="D41" s="4">
        <v>2252</v>
      </c>
      <c r="E41" s="5">
        <v>526</v>
      </c>
      <c r="F41" s="4">
        <v>1631</v>
      </c>
      <c r="G41" s="5">
        <v>19</v>
      </c>
      <c r="H41" s="5">
        <v>4</v>
      </c>
      <c r="I41" s="5">
        <v>0</v>
      </c>
      <c r="J41" s="5">
        <v>2</v>
      </c>
      <c r="K41" s="5">
        <v>58</v>
      </c>
      <c r="L41" s="4">
        <v>2240</v>
      </c>
      <c r="M41" s="5">
        <v>12</v>
      </c>
      <c r="N41" s="4">
        <v>1259</v>
      </c>
    </row>
    <row r="42" spans="1:14" ht="23.25" thickBot="1">
      <c r="A42" s="3"/>
      <c r="B42" s="3" t="s">
        <v>7729</v>
      </c>
      <c r="C42" s="4">
        <v>2264</v>
      </c>
      <c r="D42" s="4">
        <v>1606</v>
      </c>
      <c r="E42" s="5">
        <v>384</v>
      </c>
      <c r="F42" s="4">
        <v>1142</v>
      </c>
      <c r="G42" s="5">
        <v>14</v>
      </c>
      <c r="H42" s="5">
        <v>10</v>
      </c>
      <c r="I42" s="5">
        <v>3</v>
      </c>
      <c r="J42" s="5">
        <v>1</v>
      </c>
      <c r="K42" s="5">
        <v>40</v>
      </c>
      <c r="L42" s="4">
        <v>1594</v>
      </c>
      <c r="M42" s="5">
        <v>12</v>
      </c>
      <c r="N42" s="5">
        <v>658</v>
      </c>
    </row>
    <row r="43" spans="1:14" ht="17.25" thickBot="1">
      <c r="A43" s="3" t="s">
        <v>7256</v>
      </c>
      <c r="B43" s="3" t="s">
        <v>36</v>
      </c>
      <c r="C43" s="4">
        <v>14619</v>
      </c>
      <c r="D43" s="4">
        <v>10747</v>
      </c>
      <c r="E43" s="4">
        <v>5633</v>
      </c>
      <c r="F43" s="4">
        <v>4160</v>
      </c>
      <c r="G43" s="5">
        <v>265</v>
      </c>
      <c r="H43" s="5">
        <v>56</v>
      </c>
      <c r="I43" s="5">
        <v>75</v>
      </c>
      <c r="J43" s="5">
        <v>22</v>
      </c>
      <c r="K43" s="5">
        <v>431</v>
      </c>
      <c r="L43" s="4">
        <v>10642</v>
      </c>
      <c r="M43" s="5">
        <v>105</v>
      </c>
      <c r="N43" s="4">
        <v>3872</v>
      </c>
    </row>
    <row r="44" spans="1:14" ht="23.25" thickBot="1">
      <c r="A44" s="3"/>
      <c r="B44" s="3" t="s">
        <v>37</v>
      </c>
      <c r="C44" s="4">
        <v>4561</v>
      </c>
      <c r="D44" s="4">
        <v>4561</v>
      </c>
      <c r="E44" s="4">
        <v>2777</v>
      </c>
      <c r="F44" s="4">
        <v>1445</v>
      </c>
      <c r="G44" s="5">
        <v>95</v>
      </c>
      <c r="H44" s="5">
        <v>11</v>
      </c>
      <c r="I44" s="5">
        <v>27</v>
      </c>
      <c r="J44" s="5">
        <v>7</v>
      </c>
      <c r="K44" s="5">
        <v>166</v>
      </c>
      <c r="L44" s="4">
        <v>4528</v>
      </c>
      <c r="M44" s="5">
        <v>33</v>
      </c>
      <c r="N44" s="5">
        <v>0</v>
      </c>
    </row>
    <row r="45" spans="1:14" ht="23.25" thickBot="1">
      <c r="A45" s="3"/>
      <c r="B45" s="3" t="s">
        <v>7255</v>
      </c>
      <c r="C45" s="4">
        <v>1328</v>
      </c>
      <c r="D45" s="5">
        <v>744</v>
      </c>
      <c r="E45" s="5">
        <v>357</v>
      </c>
      <c r="F45" s="5">
        <v>308</v>
      </c>
      <c r="G45" s="5">
        <v>19</v>
      </c>
      <c r="H45" s="5">
        <v>7</v>
      </c>
      <c r="I45" s="5">
        <v>3</v>
      </c>
      <c r="J45" s="5">
        <v>0</v>
      </c>
      <c r="K45" s="5">
        <v>43</v>
      </c>
      <c r="L45" s="5">
        <v>737</v>
      </c>
      <c r="M45" s="5">
        <v>7</v>
      </c>
      <c r="N45" s="5">
        <v>584</v>
      </c>
    </row>
    <row r="46" spans="1:14" ht="23.25" thickBot="1">
      <c r="A46" s="3"/>
      <c r="B46" s="3" t="s">
        <v>7254</v>
      </c>
      <c r="C46" s="4">
        <v>1860</v>
      </c>
      <c r="D46" s="4">
        <v>1067</v>
      </c>
      <c r="E46" s="5">
        <v>535</v>
      </c>
      <c r="F46" s="5">
        <v>400</v>
      </c>
      <c r="G46" s="5">
        <v>37</v>
      </c>
      <c r="H46" s="5">
        <v>6</v>
      </c>
      <c r="I46" s="5">
        <v>11</v>
      </c>
      <c r="J46" s="5">
        <v>3</v>
      </c>
      <c r="K46" s="5">
        <v>64</v>
      </c>
      <c r="L46" s="4">
        <v>1056</v>
      </c>
      <c r="M46" s="5">
        <v>11</v>
      </c>
      <c r="N46" s="5">
        <v>793</v>
      </c>
    </row>
    <row r="47" spans="1:14" ht="23.25" thickBot="1">
      <c r="A47" s="3"/>
      <c r="B47" s="3" t="s">
        <v>7253</v>
      </c>
      <c r="C47" s="4">
        <v>1851</v>
      </c>
      <c r="D47" s="5">
        <v>921</v>
      </c>
      <c r="E47" s="5">
        <v>403</v>
      </c>
      <c r="F47" s="5">
        <v>377</v>
      </c>
      <c r="G47" s="5">
        <v>19</v>
      </c>
      <c r="H47" s="5">
        <v>19</v>
      </c>
      <c r="I47" s="5">
        <v>19</v>
      </c>
      <c r="J47" s="5">
        <v>10</v>
      </c>
      <c r="K47" s="5">
        <v>39</v>
      </c>
      <c r="L47" s="5">
        <v>886</v>
      </c>
      <c r="M47" s="5">
        <v>35</v>
      </c>
      <c r="N47" s="5">
        <v>930</v>
      </c>
    </row>
    <row r="48" spans="1:14" ht="23.25" thickBot="1">
      <c r="A48" s="3"/>
      <c r="B48" s="3" t="s">
        <v>7252</v>
      </c>
      <c r="C48" s="4">
        <v>1538</v>
      </c>
      <c r="D48" s="5">
        <v>952</v>
      </c>
      <c r="E48" s="5">
        <v>493</v>
      </c>
      <c r="F48" s="5">
        <v>387</v>
      </c>
      <c r="G48" s="5">
        <v>26</v>
      </c>
      <c r="H48" s="5">
        <v>5</v>
      </c>
      <c r="I48" s="5">
        <v>5</v>
      </c>
      <c r="J48" s="5">
        <v>0</v>
      </c>
      <c r="K48" s="5">
        <v>31</v>
      </c>
      <c r="L48" s="5">
        <v>947</v>
      </c>
      <c r="M48" s="5">
        <v>5</v>
      </c>
      <c r="N48" s="5">
        <v>586</v>
      </c>
    </row>
    <row r="49" spans="1:14" ht="23.25" thickBot="1">
      <c r="A49" s="3"/>
      <c r="B49" s="3" t="s">
        <v>7251</v>
      </c>
      <c r="C49" s="4">
        <v>1615</v>
      </c>
      <c r="D49" s="4">
        <v>1186</v>
      </c>
      <c r="E49" s="5">
        <v>580</v>
      </c>
      <c r="F49" s="5">
        <v>513</v>
      </c>
      <c r="G49" s="5">
        <v>34</v>
      </c>
      <c r="H49" s="5">
        <v>3</v>
      </c>
      <c r="I49" s="5">
        <v>5</v>
      </c>
      <c r="J49" s="5">
        <v>2</v>
      </c>
      <c r="K49" s="5">
        <v>40</v>
      </c>
      <c r="L49" s="4">
        <v>1177</v>
      </c>
      <c r="M49" s="5">
        <v>9</v>
      </c>
      <c r="N49" s="5">
        <v>429</v>
      </c>
    </row>
    <row r="50" spans="1:14" ht="23.25" thickBot="1">
      <c r="A50" s="3"/>
      <c r="B50" s="3" t="s">
        <v>7250</v>
      </c>
      <c r="C50" s="4">
        <v>1866</v>
      </c>
      <c r="D50" s="4">
        <v>1316</v>
      </c>
      <c r="E50" s="5">
        <v>488</v>
      </c>
      <c r="F50" s="5">
        <v>730</v>
      </c>
      <c r="G50" s="5">
        <v>35</v>
      </c>
      <c r="H50" s="5">
        <v>5</v>
      </c>
      <c r="I50" s="5">
        <v>5</v>
      </c>
      <c r="J50" s="5">
        <v>0</v>
      </c>
      <c r="K50" s="5">
        <v>48</v>
      </c>
      <c r="L50" s="4">
        <v>1311</v>
      </c>
      <c r="M50" s="5">
        <v>5</v>
      </c>
      <c r="N50" s="5">
        <v>550</v>
      </c>
    </row>
    <row r="51" spans="1:14" ht="17.25" thickBot="1">
      <c r="A51" s="3" t="s">
        <v>7248</v>
      </c>
      <c r="B51" s="3" t="s">
        <v>36</v>
      </c>
      <c r="C51" s="4">
        <v>12144</v>
      </c>
      <c r="D51" s="4">
        <v>9058</v>
      </c>
      <c r="E51" s="4">
        <v>4535</v>
      </c>
      <c r="F51" s="4">
        <v>3823</v>
      </c>
      <c r="G51" s="5">
        <v>219</v>
      </c>
      <c r="H51" s="5">
        <v>28</v>
      </c>
      <c r="I51" s="5">
        <v>42</v>
      </c>
      <c r="J51" s="5">
        <v>15</v>
      </c>
      <c r="K51" s="5">
        <v>339</v>
      </c>
      <c r="L51" s="4">
        <v>9001</v>
      </c>
      <c r="M51" s="5">
        <v>57</v>
      </c>
      <c r="N51" s="4">
        <v>3086</v>
      </c>
    </row>
    <row r="52" spans="1:14" ht="23.25" thickBot="1">
      <c r="A52" s="3"/>
      <c r="B52" s="3" t="s">
        <v>37</v>
      </c>
      <c r="C52" s="4">
        <v>3660</v>
      </c>
      <c r="D52" s="4">
        <v>3659</v>
      </c>
      <c r="E52" s="4">
        <v>2130</v>
      </c>
      <c r="F52" s="4">
        <v>1298</v>
      </c>
      <c r="G52" s="5">
        <v>82</v>
      </c>
      <c r="H52" s="5">
        <v>5</v>
      </c>
      <c r="I52" s="5">
        <v>18</v>
      </c>
      <c r="J52" s="5">
        <v>2</v>
      </c>
      <c r="K52" s="5">
        <v>113</v>
      </c>
      <c r="L52" s="4">
        <v>3648</v>
      </c>
      <c r="M52" s="5">
        <v>11</v>
      </c>
      <c r="N52" s="5">
        <v>1</v>
      </c>
    </row>
    <row r="53" spans="1:14" ht="23.25" thickBot="1">
      <c r="A53" s="3"/>
      <c r="B53" s="3" t="s">
        <v>7247</v>
      </c>
      <c r="C53" s="4">
        <v>2978</v>
      </c>
      <c r="D53" s="4">
        <v>1862</v>
      </c>
      <c r="E53" s="5">
        <v>823</v>
      </c>
      <c r="F53" s="5">
        <v>864</v>
      </c>
      <c r="G53" s="5">
        <v>51</v>
      </c>
      <c r="H53" s="5">
        <v>8</v>
      </c>
      <c r="I53" s="5">
        <v>9</v>
      </c>
      <c r="J53" s="5">
        <v>4</v>
      </c>
      <c r="K53" s="5">
        <v>90</v>
      </c>
      <c r="L53" s="4">
        <v>1849</v>
      </c>
      <c r="M53" s="5">
        <v>13</v>
      </c>
      <c r="N53" s="4">
        <v>1116</v>
      </c>
    </row>
    <row r="54" spans="1:14" ht="23.25" thickBot="1">
      <c r="A54" s="3"/>
      <c r="B54" s="3" t="s">
        <v>7246</v>
      </c>
      <c r="C54" s="4">
        <v>2443</v>
      </c>
      <c r="D54" s="4">
        <v>1484</v>
      </c>
      <c r="E54" s="5">
        <v>729</v>
      </c>
      <c r="F54" s="5">
        <v>613</v>
      </c>
      <c r="G54" s="5">
        <v>43</v>
      </c>
      <c r="H54" s="5">
        <v>8</v>
      </c>
      <c r="I54" s="5">
        <v>8</v>
      </c>
      <c r="J54" s="5">
        <v>4</v>
      </c>
      <c r="K54" s="5">
        <v>61</v>
      </c>
      <c r="L54" s="4">
        <v>1466</v>
      </c>
      <c r="M54" s="5">
        <v>18</v>
      </c>
      <c r="N54" s="5">
        <v>959</v>
      </c>
    </row>
    <row r="55" spans="1:14" ht="23.25" thickBot="1">
      <c r="A55" s="3"/>
      <c r="B55" s="3" t="s">
        <v>7245</v>
      </c>
      <c r="C55" s="4">
        <v>3063</v>
      </c>
      <c r="D55" s="4">
        <v>2053</v>
      </c>
      <c r="E55" s="5">
        <v>853</v>
      </c>
      <c r="F55" s="4">
        <v>1048</v>
      </c>
      <c r="G55" s="5">
        <v>43</v>
      </c>
      <c r="H55" s="5">
        <v>7</v>
      </c>
      <c r="I55" s="5">
        <v>7</v>
      </c>
      <c r="J55" s="5">
        <v>5</v>
      </c>
      <c r="K55" s="5">
        <v>75</v>
      </c>
      <c r="L55" s="4">
        <v>2038</v>
      </c>
      <c r="M55" s="5">
        <v>15</v>
      </c>
      <c r="N55" s="4">
        <v>1010</v>
      </c>
    </row>
    <row r="56" spans="1:14" ht="17.25" thickBot="1">
      <c r="A56" s="3" t="s">
        <v>3514</v>
      </c>
      <c r="B56" s="3" t="s">
        <v>36</v>
      </c>
      <c r="C56" s="4">
        <v>22841</v>
      </c>
      <c r="D56" s="4">
        <v>16385</v>
      </c>
      <c r="E56" s="4">
        <v>7561</v>
      </c>
      <c r="F56" s="4">
        <v>7455</v>
      </c>
      <c r="G56" s="5">
        <v>297</v>
      </c>
      <c r="H56" s="5">
        <v>49</v>
      </c>
      <c r="I56" s="5">
        <v>51</v>
      </c>
      <c r="J56" s="5">
        <v>42</v>
      </c>
      <c r="K56" s="5">
        <v>779</v>
      </c>
      <c r="L56" s="4">
        <v>16234</v>
      </c>
      <c r="M56" s="5">
        <v>151</v>
      </c>
      <c r="N56" s="4">
        <v>6456</v>
      </c>
    </row>
    <row r="57" spans="1:14" ht="23.25" thickBot="1">
      <c r="A57" s="3"/>
      <c r="B57" s="3" t="s">
        <v>37</v>
      </c>
      <c r="C57" s="4">
        <v>3790</v>
      </c>
      <c r="D57" s="4">
        <v>3790</v>
      </c>
      <c r="E57" s="4">
        <v>2231</v>
      </c>
      <c r="F57" s="4">
        <v>1296</v>
      </c>
      <c r="G57" s="5">
        <v>60</v>
      </c>
      <c r="H57" s="5">
        <v>13</v>
      </c>
      <c r="I57" s="5">
        <v>12</v>
      </c>
      <c r="J57" s="5">
        <v>12</v>
      </c>
      <c r="K57" s="5">
        <v>131</v>
      </c>
      <c r="L57" s="4">
        <v>3755</v>
      </c>
      <c r="M57" s="5">
        <v>35</v>
      </c>
      <c r="N57" s="5">
        <v>0</v>
      </c>
    </row>
    <row r="58" spans="1:14" ht="17.25" thickBot="1">
      <c r="A58" s="3"/>
      <c r="B58" s="3" t="s">
        <v>3513</v>
      </c>
      <c r="C58" s="4">
        <v>2775</v>
      </c>
      <c r="D58" s="4">
        <v>1844</v>
      </c>
      <c r="E58" s="5">
        <v>845</v>
      </c>
      <c r="F58" s="5">
        <v>829</v>
      </c>
      <c r="G58" s="5">
        <v>40</v>
      </c>
      <c r="H58" s="5">
        <v>3</v>
      </c>
      <c r="I58" s="5">
        <v>3</v>
      </c>
      <c r="J58" s="5">
        <v>5</v>
      </c>
      <c r="K58" s="5">
        <v>102</v>
      </c>
      <c r="L58" s="4">
        <v>1827</v>
      </c>
      <c r="M58" s="5">
        <v>17</v>
      </c>
      <c r="N58" s="5">
        <v>931</v>
      </c>
    </row>
    <row r="59" spans="1:14" ht="17.25" thickBot="1">
      <c r="A59" s="3"/>
      <c r="B59" s="3" t="s">
        <v>3512</v>
      </c>
      <c r="C59" s="4">
        <v>2786</v>
      </c>
      <c r="D59" s="4">
        <v>2053</v>
      </c>
      <c r="E59" s="5">
        <v>935</v>
      </c>
      <c r="F59" s="5">
        <v>975</v>
      </c>
      <c r="G59" s="5">
        <v>31</v>
      </c>
      <c r="H59" s="5">
        <v>2</v>
      </c>
      <c r="I59" s="5">
        <v>3</v>
      </c>
      <c r="J59" s="5">
        <v>4</v>
      </c>
      <c r="K59" s="5">
        <v>91</v>
      </c>
      <c r="L59" s="4">
        <v>2041</v>
      </c>
      <c r="M59" s="5">
        <v>12</v>
      </c>
      <c r="N59" s="5">
        <v>733</v>
      </c>
    </row>
    <row r="60" spans="1:14" ht="17.25" thickBot="1">
      <c r="A60" s="3"/>
      <c r="B60" s="3" t="s">
        <v>3511</v>
      </c>
      <c r="C60" s="4">
        <v>2027</v>
      </c>
      <c r="D60" s="4">
        <v>1119</v>
      </c>
      <c r="E60" s="5">
        <v>527</v>
      </c>
      <c r="F60" s="5">
        <v>474</v>
      </c>
      <c r="G60" s="5">
        <v>23</v>
      </c>
      <c r="H60" s="5">
        <v>9</v>
      </c>
      <c r="I60" s="5">
        <v>8</v>
      </c>
      <c r="J60" s="5">
        <v>3</v>
      </c>
      <c r="K60" s="5">
        <v>51</v>
      </c>
      <c r="L60" s="4">
        <v>1095</v>
      </c>
      <c r="M60" s="5">
        <v>24</v>
      </c>
      <c r="N60" s="5">
        <v>908</v>
      </c>
    </row>
    <row r="61" spans="1:14" ht="17.25" thickBot="1">
      <c r="A61" s="3"/>
      <c r="B61" s="3" t="s">
        <v>3510</v>
      </c>
      <c r="C61" s="4">
        <v>3190</v>
      </c>
      <c r="D61" s="4">
        <v>2182</v>
      </c>
      <c r="E61" s="5">
        <v>784</v>
      </c>
      <c r="F61" s="4">
        <v>1182</v>
      </c>
      <c r="G61" s="5">
        <v>50</v>
      </c>
      <c r="H61" s="5">
        <v>4</v>
      </c>
      <c r="I61" s="5">
        <v>9</v>
      </c>
      <c r="J61" s="5">
        <v>1</v>
      </c>
      <c r="K61" s="5">
        <v>130</v>
      </c>
      <c r="L61" s="4">
        <v>2160</v>
      </c>
      <c r="M61" s="5">
        <v>22</v>
      </c>
      <c r="N61" s="4">
        <v>1008</v>
      </c>
    </row>
    <row r="62" spans="1:14" ht="17.25" thickBot="1">
      <c r="A62" s="3"/>
      <c r="B62" s="3" t="s">
        <v>3509</v>
      </c>
      <c r="C62" s="4">
        <v>1731</v>
      </c>
      <c r="D62" s="4">
        <v>1202</v>
      </c>
      <c r="E62" s="5">
        <v>534</v>
      </c>
      <c r="F62" s="5">
        <v>536</v>
      </c>
      <c r="G62" s="5">
        <v>29</v>
      </c>
      <c r="H62" s="5">
        <v>7</v>
      </c>
      <c r="I62" s="5">
        <v>6</v>
      </c>
      <c r="J62" s="5">
        <v>2</v>
      </c>
      <c r="K62" s="5">
        <v>75</v>
      </c>
      <c r="L62" s="4">
        <v>1189</v>
      </c>
      <c r="M62" s="5">
        <v>13</v>
      </c>
      <c r="N62" s="5">
        <v>529</v>
      </c>
    </row>
    <row r="63" spans="1:14" ht="17.25" thickBot="1">
      <c r="A63" s="3"/>
      <c r="B63" s="3" t="s">
        <v>3508</v>
      </c>
      <c r="C63" s="4">
        <v>3924</v>
      </c>
      <c r="D63" s="4">
        <v>2472</v>
      </c>
      <c r="E63" s="4">
        <v>1059</v>
      </c>
      <c r="F63" s="4">
        <v>1188</v>
      </c>
      <c r="G63" s="5">
        <v>42</v>
      </c>
      <c r="H63" s="5">
        <v>6</v>
      </c>
      <c r="I63" s="5">
        <v>6</v>
      </c>
      <c r="J63" s="5">
        <v>6</v>
      </c>
      <c r="K63" s="5">
        <v>151</v>
      </c>
      <c r="L63" s="4">
        <v>2458</v>
      </c>
      <c r="M63" s="5">
        <v>14</v>
      </c>
      <c r="N63" s="4">
        <v>1452</v>
      </c>
    </row>
    <row r="64" spans="1:14" ht="17.25" thickBot="1">
      <c r="A64" s="3"/>
      <c r="B64" s="3" t="s">
        <v>3507</v>
      </c>
      <c r="C64" s="4">
        <v>2618</v>
      </c>
      <c r="D64" s="4">
        <v>1723</v>
      </c>
      <c r="E64" s="5">
        <v>646</v>
      </c>
      <c r="F64" s="5">
        <v>975</v>
      </c>
      <c r="G64" s="5">
        <v>22</v>
      </c>
      <c r="H64" s="5">
        <v>5</v>
      </c>
      <c r="I64" s="5">
        <v>4</v>
      </c>
      <c r="J64" s="5">
        <v>9</v>
      </c>
      <c r="K64" s="5">
        <v>48</v>
      </c>
      <c r="L64" s="4">
        <v>1709</v>
      </c>
      <c r="M64" s="5">
        <v>14</v>
      </c>
      <c r="N64" s="5">
        <v>895</v>
      </c>
    </row>
    <row r="65" spans="1:14" ht="17.25" thickBot="1">
      <c r="A65" s="3" t="s">
        <v>7728</v>
      </c>
      <c r="B65" s="3" t="s">
        <v>36</v>
      </c>
      <c r="C65" s="4">
        <v>24681</v>
      </c>
      <c r="D65" s="4">
        <v>17630</v>
      </c>
      <c r="E65" s="4">
        <v>8450</v>
      </c>
      <c r="F65" s="4">
        <v>7966</v>
      </c>
      <c r="G65" s="5">
        <v>324</v>
      </c>
      <c r="H65" s="5">
        <v>56</v>
      </c>
      <c r="I65" s="5">
        <v>60</v>
      </c>
      <c r="J65" s="5">
        <v>40</v>
      </c>
      <c r="K65" s="5">
        <v>628</v>
      </c>
      <c r="L65" s="4">
        <v>17524</v>
      </c>
      <c r="M65" s="5">
        <v>106</v>
      </c>
      <c r="N65" s="4">
        <v>7051</v>
      </c>
    </row>
    <row r="66" spans="1:14" ht="23.25" thickBot="1">
      <c r="A66" s="3"/>
      <c r="B66" s="3" t="s">
        <v>37</v>
      </c>
      <c r="C66" s="4">
        <v>5182</v>
      </c>
      <c r="D66" s="4">
        <v>5182</v>
      </c>
      <c r="E66" s="4">
        <v>2982</v>
      </c>
      <c r="F66" s="4">
        <v>1928</v>
      </c>
      <c r="G66" s="5">
        <v>82</v>
      </c>
      <c r="H66" s="5">
        <v>5</v>
      </c>
      <c r="I66" s="5">
        <v>13</v>
      </c>
      <c r="J66" s="5">
        <v>12</v>
      </c>
      <c r="K66" s="5">
        <v>144</v>
      </c>
      <c r="L66" s="4">
        <v>5166</v>
      </c>
      <c r="M66" s="5">
        <v>16</v>
      </c>
      <c r="N66" s="5">
        <v>0</v>
      </c>
    </row>
    <row r="67" spans="1:14" ht="17.25" thickBot="1">
      <c r="A67" s="3"/>
      <c r="B67" s="3" t="s">
        <v>7727</v>
      </c>
      <c r="C67" s="4">
        <v>1961</v>
      </c>
      <c r="D67" s="4">
        <v>1471</v>
      </c>
      <c r="E67" s="5">
        <v>690</v>
      </c>
      <c r="F67" s="5">
        <v>671</v>
      </c>
      <c r="G67" s="5">
        <v>23</v>
      </c>
      <c r="H67" s="5">
        <v>14</v>
      </c>
      <c r="I67" s="5">
        <v>2</v>
      </c>
      <c r="J67" s="5">
        <v>2</v>
      </c>
      <c r="K67" s="5">
        <v>62</v>
      </c>
      <c r="L67" s="4">
        <v>1464</v>
      </c>
      <c r="M67" s="5">
        <v>7</v>
      </c>
      <c r="N67" s="5">
        <v>490</v>
      </c>
    </row>
    <row r="68" spans="1:14" ht="17.25" thickBot="1">
      <c r="A68" s="3"/>
      <c r="B68" s="3" t="s">
        <v>7726</v>
      </c>
      <c r="C68" s="4">
        <v>2485</v>
      </c>
      <c r="D68" s="4">
        <v>1722</v>
      </c>
      <c r="E68" s="5">
        <v>879</v>
      </c>
      <c r="F68" s="5">
        <v>696</v>
      </c>
      <c r="G68" s="5">
        <v>36</v>
      </c>
      <c r="H68" s="5">
        <v>8</v>
      </c>
      <c r="I68" s="5">
        <v>7</v>
      </c>
      <c r="J68" s="5">
        <v>3</v>
      </c>
      <c r="K68" s="5">
        <v>88</v>
      </c>
      <c r="L68" s="4">
        <v>1717</v>
      </c>
      <c r="M68" s="5">
        <v>5</v>
      </c>
      <c r="N68" s="5">
        <v>763</v>
      </c>
    </row>
    <row r="69" spans="1:14" ht="17.25" thickBot="1">
      <c r="A69" s="3"/>
      <c r="B69" s="3" t="s">
        <v>7725</v>
      </c>
      <c r="C69" s="4">
        <v>1536</v>
      </c>
      <c r="D69" s="4">
        <v>1137</v>
      </c>
      <c r="E69" s="5">
        <v>576</v>
      </c>
      <c r="F69" s="5">
        <v>501</v>
      </c>
      <c r="G69" s="5">
        <v>20</v>
      </c>
      <c r="H69" s="5">
        <v>3</v>
      </c>
      <c r="I69" s="5">
        <v>3</v>
      </c>
      <c r="J69" s="5">
        <v>1</v>
      </c>
      <c r="K69" s="5">
        <v>27</v>
      </c>
      <c r="L69" s="4">
        <v>1131</v>
      </c>
      <c r="M69" s="5">
        <v>6</v>
      </c>
      <c r="N69" s="5">
        <v>399</v>
      </c>
    </row>
    <row r="70" spans="1:14" ht="17.25" thickBot="1">
      <c r="A70" s="3"/>
      <c r="B70" s="3" t="s">
        <v>7724</v>
      </c>
      <c r="C70" s="4">
        <v>2267</v>
      </c>
      <c r="D70" s="4">
        <v>1219</v>
      </c>
      <c r="E70" s="5">
        <v>270</v>
      </c>
      <c r="F70" s="5">
        <v>880</v>
      </c>
      <c r="G70" s="5">
        <v>13</v>
      </c>
      <c r="H70" s="5">
        <v>7</v>
      </c>
      <c r="I70" s="5">
        <v>4</v>
      </c>
      <c r="J70" s="5">
        <v>4</v>
      </c>
      <c r="K70" s="5">
        <v>29</v>
      </c>
      <c r="L70" s="4">
        <v>1207</v>
      </c>
      <c r="M70" s="5">
        <v>12</v>
      </c>
      <c r="N70" s="4">
        <v>1048</v>
      </c>
    </row>
    <row r="71" spans="1:14" ht="17.25" thickBot="1">
      <c r="A71" s="3"/>
      <c r="B71" s="3" t="s">
        <v>7723</v>
      </c>
      <c r="C71" s="4">
        <v>2630</v>
      </c>
      <c r="D71" s="4">
        <v>1729</v>
      </c>
      <c r="E71" s="5">
        <v>751</v>
      </c>
      <c r="F71" s="5">
        <v>848</v>
      </c>
      <c r="G71" s="5">
        <v>39</v>
      </c>
      <c r="H71" s="5">
        <v>5</v>
      </c>
      <c r="I71" s="5">
        <v>5</v>
      </c>
      <c r="J71" s="5">
        <v>1</v>
      </c>
      <c r="K71" s="5">
        <v>68</v>
      </c>
      <c r="L71" s="4">
        <v>1717</v>
      </c>
      <c r="M71" s="5">
        <v>12</v>
      </c>
      <c r="N71" s="5">
        <v>901</v>
      </c>
    </row>
    <row r="72" spans="1:14" ht="17.25" thickBot="1">
      <c r="A72" s="3"/>
      <c r="B72" s="3" t="s">
        <v>7722</v>
      </c>
      <c r="C72" s="4">
        <v>2228</v>
      </c>
      <c r="D72" s="4">
        <v>1419</v>
      </c>
      <c r="E72" s="5">
        <v>537</v>
      </c>
      <c r="F72" s="5">
        <v>770</v>
      </c>
      <c r="G72" s="5">
        <v>32</v>
      </c>
      <c r="H72" s="5">
        <v>5</v>
      </c>
      <c r="I72" s="5">
        <v>4</v>
      </c>
      <c r="J72" s="5">
        <v>1</v>
      </c>
      <c r="K72" s="5">
        <v>53</v>
      </c>
      <c r="L72" s="4">
        <v>1402</v>
      </c>
      <c r="M72" s="5">
        <v>17</v>
      </c>
      <c r="N72" s="5">
        <v>809</v>
      </c>
    </row>
    <row r="73" spans="1:14" ht="17.25" thickBot="1">
      <c r="A73" s="3"/>
      <c r="B73" s="3" t="s">
        <v>7721</v>
      </c>
      <c r="C73" s="4">
        <v>3482</v>
      </c>
      <c r="D73" s="4">
        <v>2024</v>
      </c>
      <c r="E73" s="5">
        <v>888</v>
      </c>
      <c r="F73" s="5">
        <v>985</v>
      </c>
      <c r="G73" s="5">
        <v>39</v>
      </c>
      <c r="H73" s="5">
        <v>2</v>
      </c>
      <c r="I73" s="5">
        <v>2</v>
      </c>
      <c r="J73" s="5">
        <v>10</v>
      </c>
      <c r="K73" s="5">
        <v>83</v>
      </c>
      <c r="L73" s="4">
        <v>2009</v>
      </c>
      <c r="M73" s="5">
        <v>15</v>
      </c>
      <c r="N73" s="4">
        <v>1458</v>
      </c>
    </row>
    <row r="74" spans="1:14" ht="17.25" thickBot="1">
      <c r="A74" s="3"/>
      <c r="B74" s="3" t="s">
        <v>7720</v>
      </c>
      <c r="C74" s="4">
        <v>2910</v>
      </c>
      <c r="D74" s="4">
        <v>1727</v>
      </c>
      <c r="E74" s="5">
        <v>877</v>
      </c>
      <c r="F74" s="5">
        <v>687</v>
      </c>
      <c r="G74" s="5">
        <v>40</v>
      </c>
      <c r="H74" s="5">
        <v>7</v>
      </c>
      <c r="I74" s="5">
        <v>20</v>
      </c>
      <c r="J74" s="5">
        <v>6</v>
      </c>
      <c r="K74" s="5">
        <v>74</v>
      </c>
      <c r="L74" s="4">
        <v>1711</v>
      </c>
      <c r="M74" s="5">
        <v>16</v>
      </c>
      <c r="N74" s="4">
        <v>1183</v>
      </c>
    </row>
    <row r="75" spans="1:14" ht="17.25" thickBot="1">
      <c r="A75" s="3" t="s">
        <v>7719</v>
      </c>
      <c r="B75" s="3" t="s">
        <v>36</v>
      </c>
      <c r="C75" s="4">
        <v>15360</v>
      </c>
      <c r="D75" s="4">
        <v>11458</v>
      </c>
      <c r="E75" s="4">
        <v>5766</v>
      </c>
      <c r="F75" s="4">
        <v>4592</v>
      </c>
      <c r="G75" s="5">
        <v>234</v>
      </c>
      <c r="H75" s="5">
        <v>35</v>
      </c>
      <c r="I75" s="5">
        <v>45</v>
      </c>
      <c r="J75" s="5">
        <v>24</v>
      </c>
      <c r="K75" s="5">
        <v>679</v>
      </c>
      <c r="L75" s="4">
        <v>11375</v>
      </c>
      <c r="M75" s="5">
        <v>83</v>
      </c>
      <c r="N75" s="4">
        <v>3902</v>
      </c>
    </row>
    <row r="76" spans="1:14" ht="23.25" thickBot="1">
      <c r="A76" s="3"/>
      <c r="B76" s="3" t="s">
        <v>37</v>
      </c>
      <c r="C76" s="4">
        <v>4648</v>
      </c>
      <c r="D76" s="4">
        <v>4648</v>
      </c>
      <c r="E76" s="4">
        <v>2781</v>
      </c>
      <c r="F76" s="4">
        <v>1486</v>
      </c>
      <c r="G76" s="5">
        <v>80</v>
      </c>
      <c r="H76" s="5">
        <v>14</v>
      </c>
      <c r="I76" s="5">
        <v>19</v>
      </c>
      <c r="J76" s="5">
        <v>6</v>
      </c>
      <c r="K76" s="5">
        <v>228</v>
      </c>
      <c r="L76" s="4">
        <v>4614</v>
      </c>
      <c r="M76" s="5">
        <v>34</v>
      </c>
      <c r="N76" s="5">
        <v>0</v>
      </c>
    </row>
    <row r="77" spans="1:14" ht="23.25" thickBot="1">
      <c r="A77" s="3"/>
      <c r="B77" s="3" t="s">
        <v>7718</v>
      </c>
      <c r="C77" s="4">
        <v>3677</v>
      </c>
      <c r="D77" s="4">
        <v>1968</v>
      </c>
      <c r="E77" s="5">
        <v>904</v>
      </c>
      <c r="F77" s="5">
        <v>855</v>
      </c>
      <c r="G77" s="5">
        <v>54</v>
      </c>
      <c r="H77" s="5">
        <v>11</v>
      </c>
      <c r="I77" s="5">
        <v>13</v>
      </c>
      <c r="J77" s="5">
        <v>3</v>
      </c>
      <c r="K77" s="5">
        <v>115</v>
      </c>
      <c r="L77" s="4">
        <v>1955</v>
      </c>
      <c r="M77" s="5">
        <v>13</v>
      </c>
      <c r="N77" s="4">
        <v>1709</v>
      </c>
    </row>
    <row r="78" spans="1:14" ht="23.25" thickBot="1">
      <c r="A78" s="3"/>
      <c r="B78" s="3" t="s">
        <v>7717</v>
      </c>
      <c r="C78" s="4">
        <v>3470</v>
      </c>
      <c r="D78" s="4">
        <v>2339</v>
      </c>
      <c r="E78" s="4">
        <v>1054</v>
      </c>
      <c r="F78" s="4">
        <v>1046</v>
      </c>
      <c r="G78" s="5">
        <v>60</v>
      </c>
      <c r="H78" s="5">
        <v>7</v>
      </c>
      <c r="I78" s="5">
        <v>9</v>
      </c>
      <c r="J78" s="5">
        <v>11</v>
      </c>
      <c r="K78" s="5">
        <v>139</v>
      </c>
      <c r="L78" s="4">
        <v>2326</v>
      </c>
      <c r="M78" s="5">
        <v>13</v>
      </c>
      <c r="N78" s="4">
        <v>1131</v>
      </c>
    </row>
    <row r="79" spans="1:14" ht="23.25" thickBot="1">
      <c r="A79" s="3"/>
      <c r="B79" s="3" t="s">
        <v>7716</v>
      </c>
      <c r="C79" s="4">
        <v>1649</v>
      </c>
      <c r="D79" s="4">
        <v>1149</v>
      </c>
      <c r="E79" s="5">
        <v>407</v>
      </c>
      <c r="F79" s="5">
        <v>619</v>
      </c>
      <c r="G79" s="5">
        <v>20</v>
      </c>
      <c r="H79" s="5">
        <v>2</v>
      </c>
      <c r="I79" s="5">
        <v>3</v>
      </c>
      <c r="J79" s="5">
        <v>1</v>
      </c>
      <c r="K79" s="5">
        <v>86</v>
      </c>
      <c r="L79" s="4">
        <v>1138</v>
      </c>
      <c r="M79" s="5">
        <v>11</v>
      </c>
      <c r="N79" s="5">
        <v>500</v>
      </c>
    </row>
    <row r="80" spans="1:14" ht="23.25" thickBot="1">
      <c r="A80" s="3"/>
      <c r="B80" s="3" t="s">
        <v>7715</v>
      </c>
      <c r="C80" s="4">
        <v>1916</v>
      </c>
      <c r="D80" s="4">
        <v>1354</v>
      </c>
      <c r="E80" s="5">
        <v>620</v>
      </c>
      <c r="F80" s="5">
        <v>586</v>
      </c>
      <c r="G80" s="5">
        <v>20</v>
      </c>
      <c r="H80" s="5">
        <v>1</v>
      </c>
      <c r="I80" s="5">
        <v>1</v>
      </c>
      <c r="J80" s="5">
        <v>3</v>
      </c>
      <c r="K80" s="5">
        <v>111</v>
      </c>
      <c r="L80" s="4">
        <v>1342</v>
      </c>
      <c r="M80" s="5">
        <v>12</v>
      </c>
      <c r="N80" s="5">
        <v>562</v>
      </c>
    </row>
    <row r="81" spans="1:14" ht="17.25" thickBot="1">
      <c r="A81" s="3" t="s">
        <v>7714</v>
      </c>
      <c r="B81" s="3" t="s">
        <v>36</v>
      </c>
      <c r="C81" s="4">
        <v>14560</v>
      </c>
      <c r="D81" s="4">
        <v>10321</v>
      </c>
      <c r="E81" s="4">
        <v>4839</v>
      </c>
      <c r="F81" s="4">
        <v>4625</v>
      </c>
      <c r="G81" s="5">
        <v>237</v>
      </c>
      <c r="H81" s="5">
        <v>35</v>
      </c>
      <c r="I81" s="5">
        <v>37</v>
      </c>
      <c r="J81" s="5">
        <v>14</v>
      </c>
      <c r="K81" s="5">
        <v>472</v>
      </c>
      <c r="L81" s="4">
        <v>10259</v>
      </c>
      <c r="M81" s="5">
        <v>62</v>
      </c>
      <c r="N81" s="4">
        <v>4239</v>
      </c>
    </row>
    <row r="82" spans="1:14" ht="23.25" thickBot="1">
      <c r="A82" s="3"/>
      <c r="B82" s="3" t="s">
        <v>37</v>
      </c>
      <c r="C82" s="4">
        <v>2853</v>
      </c>
      <c r="D82" s="4">
        <v>2853</v>
      </c>
      <c r="E82" s="4">
        <v>1625</v>
      </c>
      <c r="F82" s="4">
        <v>1047</v>
      </c>
      <c r="G82" s="5">
        <v>48</v>
      </c>
      <c r="H82" s="5">
        <v>2</v>
      </c>
      <c r="I82" s="5">
        <v>6</v>
      </c>
      <c r="J82" s="5">
        <v>2</v>
      </c>
      <c r="K82" s="5">
        <v>106</v>
      </c>
      <c r="L82" s="4">
        <v>2836</v>
      </c>
      <c r="M82" s="5">
        <v>17</v>
      </c>
      <c r="N82" s="5">
        <v>0</v>
      </c>
    </row>
    <row r="83" spans="1:14" ht="17.25" thickBot="1">
      <c r="A83" s="3"/>
      <c r="B83" s="3" t="s">
        <v>7713</v>
      </c>
      <c r="C83" s="4">
        <v>1974</v>
      </c>
      <c r="D83" s="4">
        <v>1286</v>
      </c>
      <c r="E83" s="5">
        <v>472</v>
      </c>
      <c r="F83" s="5">
        <v>709</v>
      </c>
      <c r="G83" s="5">
        <v>29</v>
      </c>
      <c r="H83" s="5">
        <v>8</v>
      </c>
      <c r="I83" s="5">
        <v>6</v>
      </c>
      <c r="J83" s="5">
        <v>1</v>
      </c>
      <c r="K83" s="5">
        <v>54</v>
      </c>
      <c r="L83" s="4">
        <v>1279</v>
      </c>
      <c r="M83" s="5">
        <v>7</v>
      </c>
      <c r="N83" s="5">
        <v>688</v>
      </c>
    </row>
    <row r="84" spans="1:14" ht="17.25" thickBot="1">
      <c r="A84" s="3"/>
      <c r="B84" s="3" t="s">
        <v>7712</v>
      </c>
      <c r="C84" s="4">
        <v>2942</v>
      </c>
      <c r="D84" s="4">
        <v>2077</v>
      </c>
      <c r="E84" s="5">
        <v>802</v>
      </c>
      <c r="F84" s="4">
        <v>1131</v>
      </c>
      <c r="G84" s="5">
        <v>39</v>
      </c>
      <c r="H84" s="5">
        <v>5</v>
      </c>
      <c r="I84" s="5">
        <v>5</v>
      </c>
      <c r="J84" s="5">
        <v>3</v>
      </c>
      <c r="K84" s="5">
        <v>84</v>
      </c>
      <c r="L84" s="4">
        <v>2069</v>
      </c>
      <c r="M84" s="5">
        <v>8</v>
      </c>
      <c r="N84" s="5">
        <v>865</v>
      </c>
    </row>
    <row r="85" spans="1:14" ht="17.25" thickBot="1">
      <c r="A85" s="3"/>
      <c r="B85" s="3" t="s">
        <v>7711</v>
      </c>
      <c r="C85" s="4">
        <v>2801</v>
      </c>
      <c r="D85" s="4">
        <v>1802</v>
      </c>
      <c r="E85" s="5">
        <v>895</v>
      </c>
      <c r="F85" s="5">
        <v>736</v>
      </c>
      <c r="G85" s="5">
        <v>40</v>
      </c>
      <c r="H85" s="5">
        <v>8</v>
      </c>
      <c r="I85" s="5">
        <v>9</v>
      </c>
      <c r="J85" s="5">
        <v>3</v>
      </c>
      <c r="K85" s="5">
        <v>101</v>
      </c>
      <c r="L85" s="4">
        <v>1792</v>
      </c>
      <c r="M85" s="5">
        <v>10</v>
      </c>
      <c r="N85" s="5">
        <v>999</v>
      </c>
    </row>
    <row r="86" spans="1:14" ht="17.25" thickBot="1">
      <c r="A86" s="3"/>
      <c r="B86" s="3" t="s">
        <v>7710</v>
      </c>
      <c r="C86" s="4">
        <v>2055</v>
      </c>
      <c r="D86" s="4">
        <v>1118</v>
      </c>
      <c r="E86" s="5">
        <v>560</v>
      </c>
      <c r="F86" s="5">
        <v>425</v>
      </c>
      <c r="G86" s="5">
        <v>39</v>
      </c>
      <c r="H86" s="5">
        <v>8</v>
      </c>
      <c r="I86" s="5">
        <v>7</v>
      </c>
      <c r="J86" s="5">
        <v>3</v>
      </c>
      <c r="K86" s="5">
        <v>65</v>
      </c>
      <c r="L86" s="4">
        <v>1107</v>
      </c>
      <c r="M86" s="5">
        <v>11</v>
      </c>
      <c r="N86" s="5">
        <v>937</v>
      </c>
    </row>
    <row r="87" spans="1:14" ht="17.25" thickBot="1">
      <c r="A87" s="3"/>
      <c r="B87" s="3" t="s">
        <v>7709</v>
      </c>
      <c r="C87" s="4">
        <v>1935</v>
      </c>
      <c r="D87" s="4">
        <v>1185</v>
      </c>
      <c r="E87" s="5">
        <v>485</v>
      </c>
      <c r="F87" s="5">
        <v>577</v>
      </c>
      <c r="G87" s="5">
        <v>42</v>
      </c>
      <c r="H87" s="5">
        <v>4</v>
      </c>
      <c r="I87" s="5">
        <v>4</v>
      </c>
      <c r="J87" s="5">
        <v>2</v>
      </c>
      <c r="K87" s="5">
        <v>62</v>
      </c>
      <c r="L87" s="4">
        <v>1176</v>
      </c>
      <c r="M87" s="5">
        <v>9</v>
      </c>
      <c r="N87" s="5">
        <v>750</v>
      </c>
    </row>
    <row r="88" spans="1:14" ht="23.25" thickBot="1">
      <c r="A88" s="3" t="s">
        <v>97</v>
      </c>
      <c r="B88" s="3"/>
      <c r="C88" s="5">
        <v>0</v>
      </c>
      <c r="D88" s="5">
        <v>2</v>
      </c>
      <c r="E88" s="5">
        <v>2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-2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7DB51-6DDA-4D8E-9BF8-F25D60D149E9}">
  <dimension ref="A1:X6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7813</v>
      </c>
      <c r="F3" s="26" t="s">
        <v>7812</v>
      </c>
      <c r="G3" s="26" t="s">
        <v>7811</v>
      </c>
      <c r="H3" s="26" t="s">
        <v>7810</v>
      </c>
      <c r="I3" s="44"/>
      <c r="J3" s="26"/>
      <c r="K3" s="44"/>
      <c r="U3" t="s">
        <v>3</v>
      </c>
      <c r="V3" t="str">
        <f t="shared" si="0"/>
        <v>오영환</v>
      </c>
      <c r="W3" t="str">
        <f t="shared" si="0"/>
        <v>강세창</v>
      </c>
      <c r="X3" t="str">
        <f t="shared" si="0"/>
        <v>이종동</v>
      </c>
    </row>
    <row r="4" spans="1:24" ht="17.25" thickBot="1">
      <c r="A4" s="3" t="s">
        <v>30</v>
      </c>
      <c r="B4" s="3"/>
      <c r="C4" s="4">
        <v>178374</v>
      </c>
      <c r="D4" s="4">
        <v>104773</v>
      </c>
      <c r="E4" s="4">
        <v>54806</v>
      </c>
      <c r="F4" s="4">
        <v>38644</v>
      </c>
      <c r="G4" s="4">
        <v>1051</v>
      </c>
      <c r="H4" s="4">
        <v>8844</v>
      </c>
      <c r="I4" s="4">
        <v>103345</v>
      </c>
      <c r="J4" s="4">
        <v>1428</v>
      </c>
      <c r="K4" s="4">
        <v>73601</v>
      </c>
      <c r="V4" s="8"/>
      <c r="W4" s="8"/>
      <c r="X4" s="8"/>
    </row>
    <row r="5" spans="1:24" ht="23.25" thickBot="1">
      <c r="A5" s="3" t="s">
        <v>31</v>
      </c>
      <c r="B5" s="3"/>
      <c r="C5" s="5">
        <v>307</v>
      </c>
      <c r="D5" s="5">
        <v>289</v>
      </c>
      <c r="E5" s="5">
        <v>120</v>
      </c>
      <c r="F5" s="5">
        <v>115</v>
      </c>
      <c r="G5" s="5">
        <v>5</v>
      </c>
      <c r="H5" s="5">
        <v>34</v>
      </c>
      <c r="I5" s="5">
        <v>274</v>
      </c>
      <c r="J5" s="5">
        <v>15</v>
      </c>
      <c r="K5" s="5">
        <v>18</v>
      </c>
      <c r="T5" t="s">
        <v>2929</v>
      </c>
      <c r="U5">
        <f>SUMIF($A:$A,"합계",D:D)</f>
        <v>104773</v>
      </c>
      <c r="V5">
        <f>SUMIF($A:$A,"합계",E:E)</f>
        <v>54806</v>
      </c>
      <c r="W5">
        <f>SUMIF($A:$A,"합계",F:F)</f>
        <v>38644</v>
      </c>
      <c r="X5">
        <f>SUMIF($A:$A,"합계",G:G)</f>
        <v>1051</v>
      </c>
    </row>
    <row r="6" spans="1:24" ht="23.25" thickBot="1">
      <c r="A6" s="3" t="s">
        <v>32</v>
      </c>
      <c r="B6" s="3"/>
      <c r="C6" s="4">
        <v>9455</v>
      </c>
      <c r="D6" s="4">
        <v>9452</v>
      </c>
      <c r="E6" s="4">
        <v>5868</v>
      </c>
      <c r="F6" s="4">
        <v>2574</v>
      </c>
      <c r="G6" s="5">
        <v>111</v>
      </c>
      <c r="H6" s="5">
        <v>725</v>
      </c>
      <c r="I6" s="4">
        <v>9278</v>
      </c>
      <c r="J6" s="5">
        <v>174</v>
      </c>
      <c r="K6" s="5">
        <v>3</v>
      </c>
      <c r="T6" t="s">
        <v>2930</v>
      </c>
      <c r="U6">
        <f>U5-U7</f>
        <v>63863</v>
      </c>
      <c r="V6">
        <f>V5-V7</f>
        <v>30831</v>
      </c>
      <c r="W6">
        <f>W5-W7</f>
        <v>25747</v>
      </c>
      <c r="X6">
        <f>X5-X7</f>
        <v>694</v>
      </c>
    </row>
    <row r="7" spans="1:24" ht="23.25" thickBot="1">
      <c r="A7" s="3" t="s">
        <v>33</v>
      </c>
      <c r="B7" s="3"/>
      <c r="C7" s="5">
        <v>520</v>
      </c>
      <c r="D7" s="5">
        <v>148</v>
      </c>
      <c r="E7" s="5">
        <v>106</v>
      </c>
      <c r="F7" s="5">
        <v>36</v>
      </c>
      <c r="G7" s="5">
        <v>1</v>
      </c>
      <c r="H7" s="5">
        <v>4</v>
      </c>
      <c r="I7" s="5">
        <v>147</v>
      </c>
      <c r="J7" s="5">
        <v>1</v>
      </c>
      <c r="K7" s="5">
        <v>372</v>
      </c>
      <c r="T7" t="s">
        <v>2931</v>
      </c>
      <c r="U7">
        <f>U11+U10+U9</f>
        <v>40910</v>
      </c>
      <c r="V7">
        <f>V11+V10+V9</f>
        <v>23975</v>
      </c>
      <c r="W7">
        <f>W11+W10+W9</f>
        <v>12897</v>
      </c>
      <c r="X7">
        <f>X11+X10+X9</f>
        <v>357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2</v>
      </c>
      <c r="G8" s="5">
        <v>0</v>
      </c>
      <c r="H8" s="5">
        <v>1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7809</v>
      </c>
      <c r="B9" s="3" t="s">
        <v>36</v>
      </c>
      <c r="C9" s="4">
        <v>26651</v>
      </c>
      <c r="D9" s="4">
        <v>12336</v>
      </c>
      <c r="E9" s="4">
        <v>5913</v>
      </c>
      <c r="F9" s="4">
        <v>4929</v>
      </c>
      <c r="G9" s="5">
        <v>138</v>
      </c>
      <c r="H9" s="4">
        <v>1163</v>
      </c>
      <c r="I9" s="4">
        <v>12143</v>
      </c>
      <c r="J9" s="5">
        <v>193</v>
      </c>
      <c r="K9" s="4">
        <v>14315</v>
      </c>
      <c r="T9" t="s">
        <v>2934</v>
      </c>
      <c r="U9">
        <f>SUMIF($A:$A,"거소·선상투표",D:D)+SUMIF($A:$A,"국외부재자투표",D:D)+SUMIF($A:$A,"국외부재자투표(공관)",D:D)</f>
        <v>444</v>
      </c>
      <c r="V9">
        <f t="shared" ref="V9:X11" si="1">SUMIF($A:$A,"거소·선상투표",E:E)+SUMIF($A:$A,"국외부재자투표",E:E)+SUMIF($A:$A,"국외부재자투표(공관)",E:E)</f>
        <v>230</v>
      </c>
      <c r="W9">
        <f t="shared" si="1"/>
        <v>153</v>
      </c>
      <c r="X9">
        <f t="shared" si="1"/>
        <v>6</v>
      </c>
    </row>
    <row r="10" spans="1:24" ht="23.25" thickBot="1">
      <c r="A10" s="3"/>
      <c r="B10" s="3" t="s">
        <v>37</v>
      </c>
      <c r="C10" s="4">
        <v>3559</v>
      </c>
      <c r="D10" s="4">
        <v>3559</v>
      </c>
      <c r="E10" s="4">
        <v>1879</v>
      </c>
      <c r="F10" s="4">
        <v>1290</v>
      </c>
      <c r="G10" s="5">
        <v>33</v>
      </c>
      <c r="H10" s="5">
        <v>317</v>
      </c>
      <c r="I10" s="4">
        <v>3519</v>
      </c>
      <c r="J10" s="5">
        <v>40</v>
      </c>
      <c r="K10" s="5">
        <v>0</v>
      </c>
      <c r="T10" t="s">
        <v>2932</v>
      </c>
      <c r="U10">
        <f>SUMIF($B:$B,"관내사전투표",D:D)</f>
        <v>31014</v>
      </c>
      <c r="V10">
        <f t="shared" ref="V10:X12" si="2">SUMIF($B:$B,"관내사전투표",E:E)</f>
        <v>17877</v>
      </c>
      <c r="W10">
        <f t="shared" si="2"/>
        <v>10170</v>
      </c>
      <c r="X10">
        <f t="shared" si="2"/>
        <v>240</v>
      </c>
    </row>
    <row r="11" spans="1:24" ht="23.25" thickBot="1">
      <c r="A11" s="3"/>
      <c r="B11" s="3" t="s">
        <v>7808</v>
      </c>
      <c r="C11" s="4">
        <v>3588</v>
      </c>
      <c r="D11" s="4">
        <v>1261</v>
      </c>
      <c r="E11" s="5">
        <v>505</v>
      </c>
      <c r="F11" s="5">
        <v>586</v>
      </c>
      <c r="G11" s="5">
        <v>18</v>
      </c>
      <c r="H11" s="5">
        <v>126</v>
      </c>
      <c r="I11" s="4">
        <v>1235</v>
      </c>
      <c r="J11" s="5">
        <v>26</v>
      </c>
      <c r="K11" s="4">
        <v>2327</v>
      </c>
      <c r="T11" t="s">
        <v>2933</v>
      </c>
      <c r="U11">
        <f>SUMIF($A:$A,"관외사전투표",D:D)</f>
        <v>9452</v>
      </c>
      <c r="V11">
        <f t="shared" ref="V11:X13" si="3">SUMIF($A:$A,"관외사전투표",E:E)</f>
        <v>5868</v>
      </c>
      <c r="W11">
        <f t="shared" si="3"/>
        <v>2574</v>
      </c>
      <c r="X11">
        <f t="shared" si="3"/>
        <v>111</v>
      </c>
    </row>
    <row r="12" spans="1:24" ht="23.25" thickBot="1">
      <c r="A12" s="3"/>
      <c r="B12" s="3" t="s">
        <v>7807</v>
      </c>
      <c r="C12" s="4">
        <v>5136</v>
      </c>
      <c r="D12" s="4">
        <v>1563</v>
      </c>
      <c r="E12" s="5">
        <v>725</v>
      </c>
      <c r="F12" s="5">
        <v>638</v>
      </c>
      <c r="G12" s="5">
        <v>24</v>
      </c>
      <c r="H12" s="5">
        <v>144</v>
      </c>
      <c r="I12" s="4">
        <v>1531</v>
      </c>
      <c r="J12" s="5">
        <v>32</v>
      </c>
      <c r="K12" s="4">
        <v>3573</v>
      </c>
    </row>
    <row r="13" spans="1:24" ht="23.25" thickBot="1">
      <c r="A13" s="3"/>
      <c r="B13" s="3" t="s">
        <v>7806</v>
      </c>
      <c r="C13" s="4">
        <v>3524</v>
      </c>
      <c r="D13" s="4">
        <v>1425</v>
      </c>
      <c r="E13" s="5">
        <v>651</v>
      </c>
      <c r="F13" s="5">
        <v>581</v>
      </c>
      <c r="G13" s="5">
        <v>19</v>
      </c>
      <c r="H13" s="5">
        <v>147</v>
      </c>
      <c r="I13" s="4">
        <v>1398</v>
      </c>
      <c r="J13" s="5">
        <v>27</v>
      </c>
      <c r="K13" s="4">
        <v>2099</v>
      </c>
    </row>
    <row r="14" spans="1:24" ht="23.25" thickBot="1">
      <c r="A14" s="3"/>
      <c r="B14" s="3" t="s">
        <v>7805</v>
      </c>
      <c r="C14" s="4">
        <v>2986</v>
      </c>
      <c r="D14" s="4">
        <v>1412</v>
      </c>
      <c r="E14" s="5">
        <v>599</v>
      </c>
      <c r="F14" s="5">
        <v>656</v>
      </c>
      <c r="G14" s="5">
        <v>14</v>
      </c>
      <c r="H14" s="5">
        <v>125</v>
      </c>
      <c r="I14" s="4">
        <v>1394</v>
      </c>
      <c r="J14" s="5">
        <v>18</v>
      </c>
      <c r="K14" s="4">
        <v>1574</v>
      </c>
      <c r="U14" s="8"/>
      <c r="V14" s="8"/>
      <c r="W14" s="8"/>
      <c r="X14" s="8"/>
    </row>
    <row r="15" spans="1:24" ht="23.25" thickBot="1">
      <c r="A15" s="3"/>
      <c r="B15" s="3" t="s">
        <v>7804</v>
      </c>
      <c r="C15" s="4">
        <v>3692</v>
      </c>
      <c r="D15" s="4">
        <v>1435</v>
      </c>
      <c r="E15" s="5">
        <v>757</v>
      </c>
      <c r="F15" s="5">
        <v>505</v>
      </c>
      <c r="G15" s="5">
        <v>14</v>
      </c>
      <c r="H15" s="5">
        <v>138</v>
      </c>
      <c r="I15" s="4">
        <v>1414</v>
      </c>
      <c r="J15" s="5">
        <v>21</v>
      </c>
      <c r="K15" s="4">
        <v>2257</v>
      </c>
      <c r="U15" s="8"/>
      <c r="V15" s="8"/>
      <c r="W15" s="8"/>
      <c r="X15" s="8"/>
    </row>
    <row r="16" spans="1:24" ht="23.25" thickBot="1">
      <c r="A16" s="3"/>
      <c r="B16" s="3" t="s">
        <v>7803</v>
      </c>
      <c r="C16" s="4">
        <v>4166</v>
      </c>
      <c r="D16" s="4">
        <v>1681</v>
      </c>
      <c r="E16" s="5">
        <v>797</v>
      </c>
      <c r="F16" s="5">
        <v>673</v>
      </c>
      <c r="G16" s="5">
        <v>16</v>
      </c>
      <c r="H16" s="5">
        <v>166</v>
      </c>
      <c r="I16" s="4">
        <v>1652</v>
      </c>
      <c r="J16" s="5">
        <v>29</v>
      </c>
      <c r="K16" s="4">
        <v>2485</v>
      </c>
    </row>
    <row r="17" spans="1:11" ht="17.25" thickBot="1">
      <c r="A17" s="3" t="s">
        <v>7802</v>
      </c>
      <c r="B17" s="3" t="s">
        <v>36</v>
      </c>
      <c r="C17" s="4">
        <v>26474</v>
      </c>
      <c r="D17" s="4">
        <v>14041</v>
      </c>
      <c r="E17" s="4">
        <v>7537</v>
      </c>
      <c r="F17" s="4">
        <v>4930</v>
      </c>
      <c r="G17" s="5">
        <v>153</v>
      </c>
      <c r="H17" s="4">
        <v>1234</v>
      </c>
      <c r="I17" s="4">
        <v>13854</v>
      </c>
      <c r="J17" s="5">
        <v>187</v>
      </c>
      <c r="K17" s="4">
        <v>12433</v>
      </c>
    </row>
    <row r="18" spans="1:11" ht="23.25" thickBot="1">
      <c r="A18" s="3"/>
      <c r="B18" s="3" t="s">
        <v>37</v>
      </c>
      <c r="C18" s="4">
        <v>3986</v>
      </c>
      <c r="D18" s="4">
        <v>3984</v>
      </c>
      <c r="E18" s="4">
        <v>2423</v>
      </c>
      <c r="F18" s="4">
        <v>1162</v>
      </c>
      <c r="G18" s="5">
        <v>32</v>
      </c>
      <c r="H18" s="5">
        <v>342</v>
      </c>
      <c r="I18" s="4">
        <v>3959</v>
      </c>
      <c r="J18" s="5">
        <v>25</v>
      </c>
      <c r="K18" s="5">
        <v>2</v>
      </c>
    </row>
    <row r="19" spans="1:11" ht="23.25" thickBot="1">
      <c r="A19" s="3"/>
      <c r="B19" s="3" t="s">
        <v>7801</v>
      </c>
      <c r="C19" s="4">
        <v>3602</v>
      </c>
      <c r="D19" s="4">
        <v>1340</v>
      </c>
      <c r="E19" s="5">
        <v>683</v>
      </c>
      <c r="F19" s="5">
        <v>488</v>
      </c>
      <c r="G19" s="5">
        <v>18</v>
      </c>
      <c r="H19" s="5">
        <v>119</v>
      </c>
      <c r="I19" s="4">
        <v>1308</v>
      </c>
      <c r="J19" s="5">
        <v>32</v>
      </c>
      <c r="K19" s="4">
        <v>2262</v>
      </c>
    </row>
    <row r="20" spans="1:11" ht="23.25" thickBot="1">
      <c r="A20" s="3"/>
      <c r="B20" s="3" t="s">
        <v>7800</v>
      </c>
      <c r="C20" s="4">
        <v>2983</v>
      </c>
      <c r="D20" s="4">
        <v>1241</v>
      </c>
      <c r="E20" s="5">
        <v>563</v>
      </c>
      <c r="F20" s="5">
        <v>532</v>
      </c>
      <c r="G20" s="5">
        <v>25</v>
      </c>
      <c r="H20" s="5">
        <v>102</v>
      </c>
      <c r="I20" s="4">
        <v>1222</v>
      </c>
      <c r="J20" s="5">
        <v>19</v>
      </c>
      <c r="K20" s="4">
        <v>1742</v>
      </c>
    </row>
    <row r="21" spans="1:11" ht="23.25" thickBot="1">
      <c r="A21" s="3"/>
      <c r="B21" s="3" t="s">
        <v>7799</v>
      </c>
      <c r="C21" s="4">
        <v>3616</v>
      </c>
      <c r="D21" s="4">
        <v>1527</v>
      </c>
      <c r="E21" s="5">
        <v>780</v>
      </c>
      <c r="F21" s="5">
        <v>562</v>
      </c>
      <c r="G21" s="5">
        <v>18</v>
      </c>
      <c r="H21" s="5">
        <v>144</v>
      </c>
      <c r="I21" s="4">
        <v>1504</v>
      </c>
      <c r="J21" s="5">
        <v>23</v>
      </c>
      <c r="K21" s="4">
        <v>2089</v>
      </c>
    </row>
    <row r="22" spans="1:11" ht="23.25" thickBot="1">
      <c r="A22" s="3"/>
      <c r="B22" s="3" t="s">
        <v>7798</v>
      </c>
      <c r="C22" s="4">
        <v>2459</v>
      </c>
      <c r="D22" s="5">
        <v>954</v>
      </c>
      <c r="E22" s="5">
        <v>463</v>
      </c>
      <c r="F22" s="5">
        <v>371</v>
      </c>
      <c r="G22" s="5">
        <v>15</v>
      </c>
      <c r="H22" s="5">
        <v>88</v>
      </c>
      <c r="I22" s="5">
        <v>937</v>
      </c>
      <c r="J22" s="5">
        <v>17</v>
      </c>
      <c r="K22" s="4">
        <v>1505</v>
      </c>
    </row>
    <row r="23" spans="1:11" ht="23.25" thickBot="1">
      <c r="A23" s="3"/>
      <c r="B23" s="3" t="s">
        <v>7797</v>
      </c>
      <c r="C23" s="4">
        <v>2995</v>
      </c>
      <c r="D23" s="4">
        <v>1189</v>
      </c>
      <c r="E23" s="5">
        <v>580</v>
      </c>
      <c r="F23" s="5">
        <v>465</v>
      </c>
      <c r="G23" s="5">
        <v>24</v>
      </c>
      <c r="H23" s="5">
        <v>99</v>
      </c>
      <c r="I23" s="4">
        <v>1168</v>
      </c>
      <c r="J23" s="5">
        <v>21</v>
      </c>
      <c r="K23" s="4">
        <v>1806</v>
      </c>
    </row>
    <row r="24" spans="1:11" ht="23.25" thickBot="1">
      <c r="A24" s="3"/>
      <c r="B24" s="3" t="s">
        <v>7796</v>
      </c>
      <c r="C24" s="4">
        <v>3485</v>
      </c>
      <c r="D24" s="4">
        <v>1644</v>
      </c>
      <c r="E24" s="5">
        <v>828</v>
      </c>
      <c r="F24" s="5">
        <v>647</v>
      </c>
      <c r="G24" s="5">
        <v>13</v>
      </c>
      <c r="H24" s="5">
        <v>130</v>
      </c>
      <c r="I24" s="4">
        <v>1618</v>
      </c>
      <c r="J24" s="5">
        <v>26</v>
      </c>
      <c r="K24" s="4">
        <v>1841</v>
      </c>
    </row>
    <row r="25" spans="1:11" ht="23.25" thickBot="1">
      <c r="A25" s="3"/>
      <c r="B25" s="3" t="s">
        <v>7795</v>
      </c>
      <c r="C25" s="4">
        <v>3348</v>
      </c>
      <c r="D25" s="4">
        <v>2162</v>
      </c>
      <c r="E25" s="4">
        <v>1217</v>
      </c>
      <c r="F25" s="5">
        <v>703</v>
      </c>
      <c r="G25" s="5">
        <v>8</v>
      </c>
      <c r="H25" s="5">
        <v>210</v>
      </c>
      <c r="I25" s="4">
        <v>2138</v>
      </c>
      <c r="J25" s="5">
        <v>24</v>
      </c>
      <c r="K25" s="4">
        <v>1186</v>
      </c>
    </row>
    <row r="26" spans="1:11" ht="17.25" thickBot="1">
      <c r="A26" s="3" t="s">
        <v>7794</v>
      </c>
      <c r="B26" s="3" t="s">
        <v>36</v>
      </c>
      <c r="C26" s="4">
        <v>29708</v>
      </c>
      <c r="D26" s="4">
        <v>18571</v>
      </c>
      <c r="E26" s="4">
        <v>9573</v>
      </c>
      <c r="F26" s="4">
        <v>7154</v>
      </c>
      <c r="G26" s="5">
        <v>145</v>
      </c>
      <c r="H26" s="4">
        <v>1476</v>
      </c>
      <c r="I26" s="4">
        <v>18348</v>
      </c>
      <c r="J26" s="5">
        <v>223</v>
      </c>
      <c r="K26" s="4">
        <v>11137</v>
      </c>
    </row>
    <row r="27" spans="1:11" ht="23.25" thickBot="1">
      <c r="A27" s="3"/>
      <c r="B27" s="3" t="s">
        <v>37</v>
      </c>
      <c r="C27" s="4">
        <v>5610</v>
      </c>
      <c r="D27" s="4">
        <v>5608</v>
      </c>
      <c r="E27" s="4">
        <v>3286</v>
      </c>
      <c r="F27" s="4">
        <v>1835</v>
      </c>
      <c r="G27" s="5">
        <v>28</v>
      </c>
      <c r="H27" s="5">
        <v>411</v>
      </c>
      <c r="I27" s="4">
        <v>5560</v>
      </c>
      <c r="J27" s="5">
        <v>48</v>
      </c>
      <c r="K27" s="5">
        <v>2</v>
      </c>
    </row>
    <row r="28" spans="1:11" ht="23.25" thickBot="1">
      <c r="A28" s="3"/>
      <c r="B28" s="3" t="s">
        <v>7793</v>
      </c>
      <c r="C28" s="4">
        <v>2766</v>
      </c>
      <c r="D28" s="4">
        <v>1409</v>
      </c>
      <c r="E28" s="5">
        <v>679</v>
      </c>
      <c r="F28" s="5">
        <v>586</v>
      </c>
      <c r="G28" s="5">
        <v>15</v>
      </c>
      <c r="H28" s="5">
        <v>117</v>
      </c>
      <c r="I28" s="4">
        <v>1397</v>
      </c>
      <c r="J28" s="5">
        <v>12</v>
      </c>
      <c r="K28" s="4">
        <v>1357</v>
      </c>
    </row>
    <row r="29" spans="1:11" ht="23.25" thickBot="1">
      <c r="A29" s="3"/>
      <c r="B29" s="3" t="s">
        <v>7792</v>
      </c>
      <c r="C29" s="4">
        <v>3507</v>
      </c>
      <c r="D29" s="4">
        <v>2094</v>
      </c>
      <c r="E29" s="5">
        <v>899</v>
      </c>
      <c r="F29" s="5">
        <v>985</v>
      </c>
      <c r="G29" s="5">
        <v>14</v>
      </c>
      <c r="H29" s="5">
        <v>170</v>
      </c>
      <c r="I29" s="4">
        <v>2068</v>
      </c>
      <c r="J29" s="5">
        <v>26</v>
      </c>
      <c r="K29" s="4">
        <v>1413</v>
      </c>
    </row>
    <row r="30" spans="1:11" ht="23.25" thickBot="1">
      <c r="A30" s="3"/>
      <c r="B30" s="3" t="s">
        <v>7791</v>
      </c>
      <c r="C30" s="4">
        <v>2233</v>
      </c>
      <c r="D30" s="4">
        <v>1048</v>
      </c>
      <c r="E30" s="5">
        <v>505</v>
      </c>
      <c r="F30" s="5">
        <v>419</v>
      </c>
      <c r="G30" s="5">
        <v>13</v>
      </c>
      <c r="H30" s="5">
        <v>91</v>
      </c>
      <c r="I30" s="4">
        <v>1028</v>
      </c>
      <c r="J30" s="5">
        <v>20</v>
      </c>
      <c r="K30" s="4">
        <v>1185</v>
      </c>
    </row>
    <row r="31" spans="1:11" ht="23.25" thickBot="1">
      <c r="A31" s="3"/>
      <c r="B31" s="3" t="s">
        <v>7790</v>
      </c>
      <c r="C31" s="4">
        <v>5083</v>
      </c>
      <c r="D31" s="4">
        <v>2184</v>
      </c>
      <c r="E31" s="4">
        <v>1174</v>
      </c>
      <c r="F31" s="5">
        <v>802</v>
      </c>
      <c r="G31" s="5">
        <v>30</v>
      </c>
      <c r="H31" s="5">
        <v>146</v>
      </c>
      <c r="I31" s="4">
        <v>2152</v>
      </c>
      <c r="J31" s="5">
        <v>32</v>
      </c>
      <c r="K31" s="4">
        <v>2899</v>
      </c>
    </row>
    <row r="32" spans="1:11" ht="23.25" thickBot="1">
      <c r="A32" s="3"/>
      <c r="B32" s="3" t="s">
        <v>7789</v>
      </c>
      <c r="C32" s="4">
        <v>2404</v>
      </c>
      <c r="D32" s="4">
        <v>1492</v>
      </c>
      <c r="E32" s="5">
        <v>770</v>
      </c>
      <c r="F32" s="5">
        <v>569</v>
      </c>
      <c r="G32" s="5">
        <v>13</v>
      </c>
      <c r="H32" s="5">
        <v>113</v>
      </c>
      <c r="I32" s="4">
        <v>1465</v>
      </c>
      <c r="J32" s="5">
        <v>27</v>
      </c>
      <c r="K32" s="5">
        <v>912</v>
      </c>
    </row>
    <row r="33" spans="1:11" ht="23.25" thickBot="1">
      <c r="A33" s="3"/>
      <c r="B33" s="3" t="s">
        <v>7788</v>
      </c>
      <c r="C33" s="4">
        <v>2962</v>
      </c>
      <c r="D33" s="4">
        <v>1862</v>
      </c>
      <c r="E33" s="5">
        <v>876</v>
      </c>
      <c r="F33" s="5">
        <v>821</v>
      </c>
      <c r="G33" s="5">
        <v>10</v>
      </c>
      <c r="H33" s="5">
        <v>131</v>
      </c>
      <c r="I33" s="4">
        <v>1838</v>
      </c>
      <c r="J33" s="5">
        <v>24</v>
      </c>
      <c r="K33" s="4">
        <v>1100</v>
      </c>
    </row>
    <row r="34" spans="1:11" ht="23.25" thickBot="1">
      <c r="A34" s="3"/>
      <c r="B34" s="3" t="s">
        <v>7787</v>
      </c>
      <c r="C34" s="4">
        <v>3444</v>
      </c>
      <c r="D34" s="4">
        <v>1906</v>
      </c>
      <c r="E34" s="5">
        <v>914</v>
      </c>
      <c r="F34" s="5">
        <v>748</v>
      </c>
      <c r="G34" s="5">
        <v>16</v>
      </c>
      <c r="H34" s="5">
        <v>201</v>
      </c>
      <c r="I34" s="4">
        <v>1879</v>
      </c>
      <c r="J34" s="5">
        <v>27</v>
      </c>
      <c r="K34" s="4">
        <v>1538</v>
      </c>
    </row>
    <row r="35" spans="1:11" ht="23.25" thickBot="1">
      <c r="A35" s="3"/>
      <c r="B35" s="3" t="s">
        <v>7786</v>
      </c>
      <c r="C35" s="4">
        <v>1699</v>
      </c>
      <c r="D35" s="5">
        <v>968</v>
      </c>
      <c r="E35" s="5">
        <v>470</v>
      </c>
      <c r="F35" s="5">
        <v>389</v>
      </c>
      <c r="G35" s="5">
        <v>6</v>
      </c>
      <c r="H35" s="5">
        <v>96</v>
      </c>
      <c r="I35" s="5">
        <v>961</v>
      </c>
      <c r="J35" s="5">
        <v>7</v>
      </c>
      <c r="K35" s="5">
        <v>731</v>
      </c>
    </row>
    <row r="36" spans="1:11" ht="17.25" thickBot="1">
      <c r="A36" s="3" t="s">
        <v>7785</v>
      </c>
      <c r="B36" s="3" t="s">
        <v>36</v>
      </c>
      <c r="C36" s="4">
        <v>28960</v>
      </c>
      <c r="D36" s="4">
        <v>19077</v>
      </c>
      <c r="E36" s="4">
        <v>10142</v>
      </c>
      <c r="F36" s="4">
        <v>7082</v>
      </c>
      <c r="G36" s="5">
        <v>144</v>
      </c>
      <c r="H36" s="4">
        <v>1485</v>
      </c>
      <c r="I36" s="4">
        <v>18853</v>
      </c>
      <c r="J36" s="5">
        <v>224</v>
      </c>
      <c r="K36" s="4">
        <v>9883</v>
      </c>
    </row>
    <row r="37" spans="1:11" ht="23.25" thickBot="1">
      <c r="A37" s="3"/>
      <c r="B37" s="3" t="s">
        <v>37</v>
      </c>
      <c r="C37" s="4">
        <v>6473</v>
      </c>
      <c r="D37" s="4">
        <v>6473</v>
      </c>
      <c r="E37" s="4">
        <v>3949</v>
      </c>
      <c r="F37" s="4">
        <v>2003</v>
      </c>
      <c r="G37" s="5">
        <v>36</v>
      </c>
      <c r="H37" s="5">
        <v>430</v>
      </c>
      <c r="I37" s="4">
        <v>6418</v>
      </c>
      <c r="J37" s="5">
        <v>55</v>
      </c>
      <c r="K37" s="5">
        <v>0</v>
      </c>
    </row>
    <row r="38" spans="1:11" ht="23.25" thickBot="1">
      <c r="A38" s="3"/>
      <c r="B38" s="3" t="s">
        <v>7784</v>
      </c>
      <c r="C38" s="4">
        <v>3671</v>
      </c>
      <c r="D38" s="4">
        <v>1806</v>
      </c>
      <c r="E38" s="5">
        <v>873</v>
      </c>
      <c r="F38" s="5">
        <v>756</v>
      </c>
      <c r="G38" s="5">
        <v>9</v>
      </c>
      <c r="H38" s="5">
        <v>143</v>
      </c>
      <c r="I38" s="4">
        <v>1781</v>
      </c>
      <c r="J38" s="5">
        <v>25</v>
      </c>
      <c r="K38" s="4">
        <v>1865</v>
      </c>
    </row>
    <row r="39" spans="1:11" ht="23.25" thickBot="1">
      <c r="A39" s="3"/>
      <c r="B39" s="3" t="s">
        <v>7783</v>
      </c>
      <c r="C39" s="4">
        <v>3135</v>
      </c>
      <c r="D39" s="4">
        <v>1843</v>
      </c>
      <c r="E39" s="5">
        <v>921</v>
      </c>
      <c r="F39" s="5">
        <v>730</v>
      </c>
      <c r="G39" s="5">
        <v>24</v>
      </c>
      <c r="H39" s="5">
        <v>136</v>
      </c>
      <c r="I39" s="4">
        <v>1811</v>
      </c>
      <c r="J39" s="5">
        <v>32</v>
      </c>
      <c r="K39" s="4">
        <v>1292</v>
      </c>
    </row>
    <row r="40" spans="1:11" ht="23.25" thickBot="1">
      <c r="A40" s="3"/>
      <c r="B40" s="3" t="s">
        <v>7782</v>
      </c>
      <c r="C40" s="4">
        <v>3500</v>
      </c>
      <c r="D40" s="4">
        <v>1763</v>
      </c>
      <c r="E40" s="5">
        <v>883</v>
      </c>
      <c r="F40" s="5">
        <v>700</v>
      </c>
      <c r="G40" s="5">
        <v>17</v>
      </c>
      <c r="H40" s="5">
        <v>144</v>
      </c>
      <c r="I40" s="4">
        <v>1744</v>
      </c>
      <c r="J40" s="5">
        <v>19</v>
      </c>
      <c r="K40" s="4">
        <v>1737</v>
      </c>
    </row>
    <row r="41" spans="1:11" ht="23.25" thickBot="1">
      <c r="A41" s="3"/>
      <c r="B41" s="3" t="s">
        <v>7781</v>
      </c>
      <c r="C41" s="4">
        <v>3112</v>
      </c>
      <c r="D41" s="4">
        <v>1680</v>
      </c>
      <c r="E41" s="5">
        <v>866</v>
      </c>
      <c r="F41" s="5">
        <v>641</v>
      </c>
      <c r="G41" s="5">
        <v>6</v>
      </c>
      <c r="H41" s="5">
        <v>148</v>
      </c>
      <c r="I41" s="4">
        <v>1661</v>
      </c>
      <c r="J41" s="5">
        <v>19</v>
      </c>
      <c r="K41" s="4">
        <v>1432</v>
      </c>
    </row>
    <row r="42" spans="1:11" ht="23.25" thickBot="1">
      <c r="A42" s="3"/>
      <c r="B42" s="3" t="s">
        <v>7780</v>
      </c>
      <c r="C42" s="4">
        <v>2571</v>
      </c>
      <c r="D42" s="4">
        <v>1572</v>
      </c>
      <c r="E42" s="5">
        <v>718</v>
      </c>
      <c r="F42" s="5">
        <v>706</v>
      </c>
      <c r="G42" s="5">
        <v>10</v>
      </c>
      <c r="H42" s="5">
        <v>118</v>
      </c>
      <c r="I42" s="4">
        <v>1552</v>
      </c>
      <c r="J42" s="5">
        <v>20</v>
      </c>
      <c r="K42" s="5">
        <v>999</v>
      </c>
    </row>
    <row r="43" spans="1:11" ht="23.25" thickBot="1">
      <c r="A43" s="3"/>
      <c r="B43" s="3" t="s">
        <v>7779</v>
      </c>
      <c r="C43" s="4">
        <v>3147</v>
      </c>
      <c r="D43" s="4">
        <v>1822</v>
      </c>
      <c r="E43" s="5">
        <v>956</v>
      </c>
      <c r="F43" s="5">
        <v>642</v>
      </c>
      <c r="G43" s="5">
        <v>24</v>
      </c>
      <c r="H43" s="5">
        <v>165</v>
      </c>
      <c r="I43" s="4">
        <v>1787</v>
      </c>
      <c r="J43" s="5">
        <v>35</v>
      </c>
      <c r="K43" s="4">
        <v>1325</v>
      </c>
    </row>
    <row r="44" spans="1:11" ht="23.25" thickBot="1">
      <c r="A44" s="3"/>
      <c r="B44" s="3" t="s">
        <v>7778</v>
      </c>
      <c r="C44" s="4">
        <v>3351</v>
      </c>
      <c r="D44" s="4">
        <v>2118</v>
      </c>
      <c r="E44" s="5">
        <v>976</v>
      </c>
      <c r="F44" s="5">
        <v>904</v>
      </c>
      <c r="G44" s="5">
        <v>18</v>
      </c>
      <c r="H44" s="5">
        <v>201</v>
      </c>
      <c r="I44" s="4">
        <v>2099</v>
      </c>
      <c r="J44" s="5">
        <v>19</v>
      </c>
      <c r="K44" s="4">
        <v>1233</v>
      </c>
    </row>
    <row r="45" spans="1:11" ht="17.25" thickBot="1">
      <c r="A45" s="3" t="s">
        <v>7777</v>
      </c>
      <c r="B45" s="3" t="s">
        <v>36</v>
      </c>
      <c r="C45" s="4">
        <v>17989</v>
      </c>
      <c r="D45" s="4">
        <v>10687</v>
      </c>
      <c r="E45" s="4">
        <v>5639</v>
      </c>
      <c r="F45" s="4">
        <v>3924</v>
      </c>
      <c r="G45" s="5">
        <v>122</v>
      </c>
      <c r="H45" s="5">
        <v>877</v>
      </c>
      <c r="I45" s="4">
        <v>10562</v>
      </c>
      <c r="J45" s="5">
        <v>125</v>
      </c>
      <c r="K45" s="4">
        <v>7302</v>
      </c>
    </row>
    <row r="46" spans="1:11" ht="23.25" thickBot="1">
      <c r="A46" s="3"/>
      <c r="B46" s="3" t="s">
        <v>37</v>
      </c>
      <c r="C46" s="4">
        <v>4155</v>
      </c>
      <c r="D46" s="4">
        <v>4155</v>
      </c>
      <c r="E46" s="4">
        <v>2411</v>
      </c>
      <c r="F46" s="4">
        <v>1355</v>
      </c>
      <c r="G46" s="5">
        <v>42</v>
      </c>
      <c r="H46" s="5">
        <v>319</v>
      </c>
      <c r="I46" s="4">
        <v>4127</v>
      </c>
      <c r="J46" s="5">
        <v>28</v>
      </c>
      <c r="K46" s="5">
        <v>0</v>
      </c>
    </row>
    <row r="47" spans="1:11" ht="17.25" thickBot="1">
      <c r="A47" s="3"/>
      <c r="B47" s="3" t="s">
        <v>7776</v>
      </c>
      <c r="C47" s="4">
        <v>2836</v>
      </c>
      <c r="D47" s="4">
        <v>1193</v>
      </c>
      <c r="E47" s="5">
        <v>580</v>
      </c>
      <c r="F47" s="5">
        <v>465</v>
      </c>
      <c r="G47" s="5">
        <v>17</v>
      </c>
      <c r="H47" s="5">
        <v>114</v>
      </c>
      <c r="I47" s="4">
        <v>1176</v>
      </c>
      <c r="J47" s="5">
        <v>17</v>
      </c>
      <c r="K47" s="4">
        <v>1643</v>
      </c>
    </row>
    <row r="48" spans="1:11" ht="17.25" thickBot="1">
      <c r="A48" s="3"/>
      <c r="B48" s="3" t="s">
        <v>7775</v>
      </c>
      <c r="C48" s="4">
        <v>3661</v>
      </c>
      <c r="D48" s="4">
        <v>1848</v>
      </c>
      <c r="E48" s="4">
        <v>1000</v>
      </c>
      <c r="F48" s="5">
        <v>659</v>
      </c>
      <c r="G48" s="5">
        <v>22</v>
      </c>
      <c r="H48" s="5">
        <v>143</v>
      </c>
      <c r="I48" s="4">
        <v>1824</v>
      </c>
      <c r="J48" s="5">
        <v>24</v>
      </c>
      <c r="K48" s="4">
        <v>1813</v>
      </c>
    </row>
    <row r="49" spans="1:11" ht="17.25" thickBot="1">
      <c r="A49" s="3"/>
      <c r="B49" s="3" t="s">
        <v>7774</v>
      </c>
      <c r="C49" s="4">
        <v>2080</v>
      </c>
      <c r="D49" s="5">
        <v>865</v>
      </c>
      <c r="E49" s="5">
        <v>376</v>
      </c>
      <c r="F49" s="5">
        <v>389</v>
      </c>
      <c r="G49" s="5">
        <v>9</v>
      </c>
      <c r="H49" s="5">
        <v>78</v>
      </c>
      <c r="I49" s="5">
        <v>852</v>
      </c>
      <c r="J49" s="5">
        <v>13</v>
      </c>
      <c r="K49" s="4">
        <v>1215</v>
      </c>
    </row>
    <row r="50" spans="1:11" ht="17.25" thickBot="1">
      <c r="A50" s="3"/>
      <c r="B50" s="3" t="s">
        <v>7773</v>
      </c>
      <c r="C50" s="4">
        <v>3234</v>
      </c>
      <c r="D50" s="4">
        <v>1615</v>
      </c>
      <c r="E50" s="5">
        <v>787</v>
      </c>
      <c r="F50" s="5">
        <v>663</v>
      </c>
      <c r="G50" s="5">
        <v>15</v>
      </c>
      <c r="H50" s="5">
        <v>123</v>
      </c>
      <c r="I50" s="4">
        <v>1588</v>
      </c>
      <c r="J50" s="5">
        <v>27</v>
      </c>
      <c r="K50" s="4">
        <v>1619</v>
      </c>
    </row>
    <row r="51" spans="1:11" ht="17.25" thickBot="1">
      <c r="A51" s="3"/>
      <c r="B51" s="3" t="s">
        <v>7772</v>
      </c>
      <c r="C51" s="4">
        <v>2023</v>
      </c>
      <c r="D51" s="4">
        <v>1011</v>
      </c>
      <c r="E51" s="5">
        <v>485</v>
      </c>
      <c r="F51" s="5">
        <v>393</v>
      </c>
      <c r="G51" s="5">
        <v>17</v>
      </c>
      <c r="H51" s="5">
        <v>100</v>
      </c>
      <c r="I51" s="5">
        <v>995</v>
      </c>
      <c r="J51" s="5">
        <v>16</v>
      </c>
      <c r="K51" s="4">
        <v>1012</v>
      </c>
    </row>
    <row r="52" spans="1:11" ht="17.25" thickBot="1">
      <c r="A52" s="3" t="s">
        <v>7771</v>
      </c>
      <c r="B52" s="3" t="s">
        <v>36</v>
      </c>
      <c r="C52" s="4">
        <v>16403</v>
      </c>
      <c r="D52" s="4">
        <v>8687</v>
      </c>
      <c r="E52" s="4">
        <v>4252</v>
      </c>
      <c r="F52" s="4">
        <v>3365</v>
      </c>
      <c r="G52" s="5">
        <v>107</v>
      </c>
      <c r="H52" s="5">
        <v>838</v>
      </c>
      <c r="I52" s="4">
        <v>8562</v>
      </c>
      <c r="J52" s="5">
        <v>125</v>
      </c>
      <c r="K52" s="4">
        <v>7716</v>
      </c>
    </row>
    <row r="53" spans="1:11" ht="23.25" thickBot="1">
      <c r="A53" s="3"/>
      <c r="B53" s="3" t="s">
        <v>37</v>
      </c>
      <c r="C53" s="4">
        <v>3246</v>
      </c>
      <c r="D53" s="4">
        <v>3246</v>
      </c>
      <c r="E53" s="4">
        <v>1752</v>
      </c>
      <c r="F53" s="4">
        <v>1110</v>
      </c>
      <c r="G53" s="5">
        <v>34</v>
      </c>
      <c r="H53" s="5">
        <v>312</v>
      </c>
      <c r="I53" s="4">
        <v>3208</v>
      </c>
      <c r="J53" s="5">
        <v>38</v>
      </c>
      <c r="K53" s="5">
        <v>0</v>
      </c>
    </row>
    <row r="54" spans="1:11" ht="17.25" thickBot="1">
      <c r="A54" s="3"/>
      <c r="B54" s="3" t="s">
        <v>7770</v>
      </c>
      <c r="C54" s="4">
        <v>1866</v>
      </c>
      <c r="D54" s="5">
        <v>880</v>
      </c>
      <c r="E54" s="5">
        <v>399</v>
      </c>
      <c r="F54" s="5">
        <v>375</v>
      </c>
      <c r="G54" s="5">
        <v>16</v>
      </c>
      <c r="H54" s="5">
        <v>81</v>
      </c>
      <c r="I54" s="5">
        <v>871</v>
      </c>
      <c r="J54" s="5">
        <v>9</v>
      </c>
      <c r="K54" s="5">
        <v>986</v>
      </c>
    </row>
    <row r="55" spans="1:11" ht="17.25" thickBot="1">
      <c r="A55" s="3"/>
      <c r="B55" s="3" t="s">
        <v>7769</v>
      </c>
      <c r="C55" s="4">
        <v>3363</v>
      </c>
      <c r="D55" s="4">
        <v>1108</v>
      </c>
      <c r="E55" s="5">
        <v>518</v>
      </c>
      <c r="F55" s="5">
        <v>455</v>
      </c>
      <c r="G55" s="5">
        <v>14</v>
      </c>
      <c r="H55" s="5">
        <v>101</v>
      </c>
      <c r="I55" s="4">
        <v>1088</v>
      </c>
      <c r="J55" s="5">
        <v>20</v>
      </c>
      <c r="K55" s="4">
        <v>2255</v>
      </c>
    </row>
    <row r="56" spans="1:11" ht="17.25" thickBot="1">
      <c r="A56" s="3"/>
      <c r="B56" s="3" t="s">
        <v>7768</v>
      </c>
      <c r="C56" s="4">
        <v>2249</v>
      </c>
      <c r="D56" s="5">
        <v>993</v>
      </c>
      <c r="E56" s="5">
        <v>442</v>
      </c>
      <c r="F56" s="5">
        <v>432</v>
      </c>
      <c r="G56" s="5">
        <v>9</v>
      </c>
      <c r="H56" s="5">
        <v>96</v>
      </c>
      <c r="I56" s="5">
        <v>979</v>
      </c>
      <c r="J56" s="5">
        <v>14</v>
      </c>
      <c r="K56" s="4">
        <v>1256</v>
      </c>
    </row>
    <row r="57" spans="1:11" ht="17.25" thickBot="1">
      <c r="A57" s="3"/>
      <c r="B57" s="3" t="s">
        <v>7767</v>
      </c>
      <c r="C57" s="4">
        <v>2152</v>
      </c>
      <c r="D57" s="4">
        <v>1028</v>
      </c>
      <c r="E57" s="5">
        <v>510</v>
      </c>
      <c r="F57" s="5">
        <v>393</v>
      </c>
      <c r="G57" s="5">
        <v>8</v>
      </c>
      <c r="H57" s="5">
        <v>100</v>
      </c>
      <c r="I57" s="4">
        <v>1011</v>
      </c>
      <c r="J57" s="5">
        <v>17</v>
      </c>
      <c r="K57" s="4">
        <v>1124</v>
      </c>
    </row>
    <row r="58" spans="1:11" ht="17.25" thickBot="1">
      <c r="A58" s="3"/>
      <c r="B58" s="3" t="s">
        <v>7766</v>
      </c>
      <c r="C58" s="4">
        <v>1618</v>
      </c>
      <c r="D58" s="5">
        <v>655</v>
      </c>
      <c r="E58" s="5">
        <v>277</v>
      </c>
      <c r="F58" s="5">
        <v>277</v>
      </c>
      <c r="G58" s="5">
        <v>13</v>
      </c>
      <c r="H58" s="5">
        <v>71</v>
      </c>
      <c r="I58" s="5">
        <v>638</v>
      </c>
      <c r="J58" s="5">
        <v>17</v>
      </c>
      <c r="K58" s="5">
        <v>963</v>
      </c>
    </row>
    <row r="59" spans="1:11" ht="17.25" thickBot="1">
      <c r="A59" s="3"/>
      <c r="B59" s="3" t="s">
        <v>7765</v>
      </c>
      <c r="C59" s="4">
        <v>1909</v>
      </c>
      <c r="D59" s="5">
        <v>777</v>
      </c>
      <c r="E59" s="5">
        <v>354</v>
      </c>
      <c r="F59" s="5">
        <v>323</v>
      </c>
      <c r="G59" s="5">
        <v>13</v>
      </c>
      <c r="H59" s="5">
        <v>77</v>
      </c>
      <c r="I59" s="5">
        <v>767</v>
      </c>
      <c r="J59" s="5">
        <v>10</v>
      </c>
      <c r="K59" s="4">
        <v>1132</v>
      </c>
    </row>
    <row r="60" spans="1:11" ht="17.25" thickBot="1">
      <c r="A60" s="3" t="s">
        <v>7764</v>
      </c>
      <c r="B60" s="3" t="s">
        <v>36</v>
      </c>
      <c r="C60" s="4">
        <v>21907</v>
      </c>
      <c r="D60" s="4">
        <v>11473</v>
      </c>
      <c r="E60" s="4">
        <v>5648</v>
      </c>
      <c r="F60" s="4">
        <v>4532</v>
      </c>
      <c r="G60" s="5">
        <v>125</v>
      </c>
      <c r="H60" s="4">
        <v>1007</v>
      </c>
      <c r="I60" s="4">
        <v>11312</v>
      </c>
      <c r="J60" s="5">
        <v>161</v>
      </c>
      <c r="K60" s="4">
        <v>10434</v>
      </c>
    </row>
    <row r="61" spans="1:11" ht="23.25" thickBot="1">
      <c r="A61" s="3"/>
      <c r="B61" s="3" t="s">
        <v>37</v>
      </c>
      <c r="C61" s="4">
        <v>3989</v>
      </c>
      <c r="D61" s="4">
        <v>3989</v>
      </c>
      <c r="E61" s="4">
        <v>2177</v>
      </c>
      <c r="F61" s="4">
        <v>1415</v>
      </c>
      <c r="G61" s="5">
        <v>35</v>
      </c>
      <c r="H61" s="5">
        <v>335</v>
      </c>
      <c r="I61" s="4">
        <v>3962</v>
      </c>
      <c r="J61" s="5">
        <v>27</v>
      </c>
      <c r="K61" s="5">
        <v>0</v>
      </c>
    </row>
    <row r="62" spans="1:11" ht="17.25" thickBot="1">
      <c r="A62" s="3"/>
      <c r="B62" s="3" t="s">
        <v>7763</v>
      </c>
      <c r="C62" s="4">
        <v>2855</v>
      </c>
      <c r="D62" s="4">
        <v>1081</v>
      </c>
      <c r="E62" s="5">
        <v>486</v>
      </c>
      <c r="F62" s="5">
        <v>474</v>
      </c>
      <c r="G62" s="5">
        <v>14</v>
      </c>
      <c r="H62" s="5">
        <v>85</v>
      </c>
      <c r="I62" s="4">
        <v>1059</v>
      </c>
      <c r="J62" s="5">
        <v>22</v>
      </c>
      <c r="K62" s="4">
        <v>1774</v>
      </c>
    </row>
    <row r="63" spans="1:11" ht="17.25" thickBot="1">
      <c r="A63" s="3"/>
      <c r="B63" s="3" t="s">
        <v>7762</v>
      </c>
      <c r="C63" s="4">
        <v>3326</v>
      </c>
      <c r="D63" s="4">
        <v>1555</v>
      </c>
      <c r="E63" s="5">
        <v>697</v>
      </c>
      <c r="F63" s="5">
        <v>637</v>
      </c>
      <c r="G63" s="5">
        <v>23</v>
      </c>
      <c r="H63" s="5">
        <v>168</v>
      </c>
      <c r="I63" s="4">
        <v>1525</v>
      </c>
      <c r="J63" s="5">
        <v>30</v>
      </c>
      <c r="K63" s="4">
        <v>1771</v>
      </c>
    </row>
    <row r="64" spans="1:11" ht="17.25" thickBot="1">
      <c r="A64" s="3"/>
      <c r="B64" s="3" t="s">
        <v>7761</v>
      </c>
      <c r="C64" s="4">
        <v>2364</v>
      </c>
      <c r="D64" s="5">
        <v>971</v>
      </c>
      <c r="E64" s="5">
        <v>459</v>
      </c>
      <c r="F64" s="5">
        <v>387</v>
      </c>
      <c r="G64" s="5">
        <v>13</v>
      </c>
      <c r="H64" s="5">
        <v>94</v>
      </c>
      <c r="I64" s="5">
        <v>953</v>
      </c>
      <c r="J64" s="5">
        <v>18</v>
      </c>
      <c r="K64" s="4">
        <v>1393</v>
      </c>
    </row>
    <row r="65" spans="1:11" ht="17.25" thickBot="1">
      <c r="A65" s="3"/>
      <c r="B65" s="3" t="s">
        <v>7760</v>
      </c>
      <c r="C65" s="4">
        <v>2819</v>
      </c>
      <c r="D65" s="4">
        <v>1261</v>
      </c>
      <c r="E65" s="5">
        <v>607</v>
      </c>
      <c r="F65" s="5">
        <v>517</v>
      </c>
      <c r="G65" s="5">
        <v>15</v>
      </c>
      <c r="H65" s="5">
        <v>102</v>
      </c>
      <c r="I65" s="4">
        <v>1241</v>
      </c>
      <c r="J65" s="5">
        <v>20</v>
      </c>
      <c r="K65" s="4">
        <v>1558</v>
      </c>
    </row>
    <row r="66" spans="1:11" ht="17.25" thickBot="1">
      <c r="A66" s="3"/>
      <c r="B66" s="3" t="s">
        <v>7759</v>
      </c>
      <c r="C66" s="4">
        <v>3946</v>
      </c>
      <c r="D66" s="4">
        <v>1614</v>
      </c>
      <c r="E66" s="5">
        <v>739</v>
      </c>
      <c r="F66" s="5">
        <v>689</v>
      </c>
      <c r="G66" s="5">
        <v>14</v>
      </c>
      <c r="H66" s="5">
        <v>147</v>
      </c>
      <c r="I66" s="4">
        <v>1589</v>
      </c>
      <c r="J66" s="5">
        <v>25</v>
      </c>
      <c r="K66" s="4">
        <v>2332</v>
      </c>
    </row>
    <row r="67" spans="1:11" ht="17.25" thickBot="1">
      <c r="A67" s="3"/>
      <c r="B67" s="3" t="s">
        <v>7758</v>
      </c>
      <c r="C67" s="4">
        <v>2608</v>
      </c>
      <c r="D67" s="4">
        <v>1002</v>
      </c>
      <c r="E67" s="5">
        <v>483</v>
      </c>
      <c r="F67" s="5">
        <v>413</v>
      </c>
      <c r="G67" s="5">
        <v>11</v>
      </c>
      <c r="H67" s="5">
        <v>76</v>
      </c>
      <c r="I67" s="5">
        <v>983</v>
      </c>
      <c r="J67" s="5">
        <v>19</v>
      </c>
      <c r="K67" s="4">
        <v>1606</v>
      </c>
    </row>
    <row r="68" spans="1:11" ht="23.25" thickBot="1">
      <c r="A68" s="3" t="s">
        <v>97</v>
      </c>
      <c r="B68" s="3"/>
      <c r="C68" s="5">
        <v>0</v>
      </c>
      <c r="D68" s="5">
        <v>5</v>
      </c>
      <c r="E68" s="5">
        <v>4</v>
      </c>
      <c r="F68" s="5">
        <v>1</v>
      </c>
      <c r="G68" s="5">
        <v>0</v>
      </c>
      <c r="H68" s="5">
        <v>0</v>
      </c>
      <c r="I68" s="5">
        <v>5</v>
      </c>
      <c r="J68" s="5">
        <v>0</v>
      </c>
      <c r="K68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609F-D173-48E3-A403-349909D02CF9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7879</v>
      </c>
      <c r="F3" s="26" t="s">
        <v>7878</v>
      </c>
      <c r="G3" s="26" t="s">
        <v>7877</v>
      </c>
      <c r="H3" s="26" t="s">
        <v>7876</v>
      </c>
      <c r="I3" s="44"/>
      <c r="J3" s="26"/>
      <c r="K3" s="44"/>
      <c r="U3" t="s">
        <v>3</v>
      </c>
      <c r="V3" t="str">
        <f t="shared" si="0"/>
        <v>김민철</v>
      </c>
      <c r="W3" t="str">
        <f t="shared" si="0"/>
        <v>이형섭</v>
      </c>
      <c r="X3" t="str">
        <f t="shared" si="0"/>
        <v>김재연</v>
      </c>
    </row>
    <row r="4" spans="1:24" ht="17.25" thickBot="1">
      <c r="A4" s="3" t="s">
        <v>30</v>
      </c>
      <c r="B4" s="3"/>
      <c r="C4" s="4">
        <v>207183</v>
      </c>
      <c r="D4" s="4">
        <v>129338</v>
      </c>
      <c r="E4" s="4">
        <v>71573</v>
      </c>
      <c r="F4" s="4">
        <v>49640</v>
      </c>
      <c r="G4" s="4">
        <v>5536</v>
      </c>
      <c r="H4" s="4">
        <v>1087</v>
      </c>
      <c r="I4" s="4">
        <v>127836</v>
      </c>
      <c r="J4" s="4">
        <v>1502</v>
      </c>
      <c r="K4" s="4">
        <v>77845</v>
      </c>
      <c r="V4" s="8"/>
      <c r="W4" s="8"/>
      <c r="X4" s="8"/>
    </row>
    <row r="5" spans="1:24" ht="23.25" thickBot="1">
      <c r="A5" s="3" t="s">
        <v>31</v>
      </c>
      <c r="B5" s="3"/>
      <c r="C5" s="5">
        <v>393</v>
      </c>
      <c r="D5" s="5">
        <v>359</v>
      </c>
      <c r="E5" s="5">
        <v>191</v>
      </c>
      <c r="F5" s="5">
        <v>120</v>
      </c>
      <c r="G5" s="5">
        <v>15</v>
      </c>
      <c r="H5" s="5">
        <v>9</v>
      </c>
      <c r="I5" s="5">
        <v>335</v>
      </c>
      <c r="J5" s="5">
        <v>24</v>
      </c>
      <c r="K5" s="5">
        <v>34</v>
      </c>
      <c r="T5" t="s">
        <v>2929</v>
      </c>
      <c r="U5">
        <f>SUMIF($A:$A,"합계",D:D)</f>
        <v>129338</v>
      </c>
      <c r="V5">
        <f>SUMIF($A:$A,"합계",E:E)</f>
        <v>71573</v>
      </c>
      <c r="W5">
        <f>SUMIF($A:$A,"합계",F:F)</f>
        <v>49640</v>
      </c>
      <c r="X5">
        <f>SUMIF($A:$A,"합계",G:G)</f>
        <v>5536</v>
      </c>
    </row>
    <row r="6" spans="1:24" ht="23.25" thickBot="1">
      <c r="A6" s="3" t="s">
        <v>32</v>
      </c>
      <c r="B6" s="3"/>
      <c r="C6" s="4">
        <v>11370</v>
      </c>
      <c r="D6" s="4">
        <v>11363</v>
      </c>
      <c r="E6" s="4">
        <v>6996</v>
      </c>
      <c r="F6" s="4">
        <v>3496</v>
      </c>
      <c r="G6" s="5">
        <v>489</v>
      </c>
      <c r="H6" s="5">
        <v>155</v>
      </c>
      <c r="I6" s="4">
        <v>11136</v>
      </c>
      <c r="J6" s="5">
        <v>227</v>
      </c>
      <c r="K6" s="5">
        <v>7</v>
      </c>
      <c r="T6" t="s">
        <v>2930</v>
      </c>
      <c r="U6">
        <f>U5-U7</f>
        <v>83497</v>
      </c>
      <c r="V6">
        <f>V5-V7</f>
        <v>43290</v>
      </c>
      <c r="W6">
        <f>W5-W7</f>
        <v>34820</v>
      </c>
      <c r="X6">
        <f>X5-X7</f>
        <v>3645</v>
      </c>
    </row>
    <row r="7" spans="1:24" ht="23.25" thickBot="1">
      <c r="A7" s="3" t="s">
        <v>33</v>
      </c>
      <c r="B7" s="3"/>
      <c r="C7" s="5">
        <v>541</v>
      </c>
      <c r="D7" s="5">
        <v>144</v>
      </c>
      <c r="E7" s="5">
        <v>105</v>
      </c>
      <c r="F7" s="5">
        <v>38</v>
      </c>
      <c r="G7" s="5">
        <v>0</v>
      </c>
      <c r="H7" s="5">
        <v>0</v>
      </c>
      <c r="I7" s="5">
        <v>143</v>
      </c>
      <c r="J7" s="5">
        <v>1</v>
      </c>
      <c r="K7" s="5">
        <v>397</v>
      </c>
      <c r="T7" t="s">
        <v>2931</v>
      </c>
      <c r="U7">
        <f>U11+U10+U9</f>
        <v>45841</v>
      </c>
      <c r="V7">
        <f>V11+V10+V9</f>
        <v>28283</v>
      </c>
      <c r="W7">
        <f>W11+W10+W9</f>
        <v>14820</v>
      </c>
      <c r="X7">
        <f>X11+X10+X9</f>
        <v>1891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7</v>
      </c>
      <c r="F8" s="5">
        <v>2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7875</v>
      </c>
      <c r="B9" s="3" t="s">
        <v>36</v>
      </c>
      <c r="C9" s="4">
        <v>16327</v>
      </c>
      <c r="D9" s="4">
        <v>10722</v>
      </c>
      <c r="E9" s="4">
        <v>5842</v>
      </c>
      <c r="F9" s="4">
        <v>4311</v>
      </c>
      <c r="G9" s="5">
        <v>363</v>
      </c>
      <c r="H9" s="5">
        <v>81</v>
      </c>
      <c r="I9" s="4">
        <v>10597</v>
      </c>
      <c r="J9" s="5">
        <v>125</v>
      </c>
      <c r="K9" s="4">
        <v>5605</v>
      </c>
      <c r="T9" t="s">
        <v>2934</v>
      </c>
      <c r="U9">
        <f>SUMIF($A:$A,"거소·선상투표",D:D)+SUMIF($A:$A,"국외부재자투표",D:D)+SUMIF($A:$A,"국외부재자투표(공관)",D:D)</f>
        <v>512</v>
      </c>
      <c r="V9">
        <f t="shared" ref="V9:X11" si="1">SUMIF($A:$A,"거소·선상투표",E:E)+SUMIF($A:$A,"국외부재자투표",E:E)+SUMIF($A:$A,"국외부재자투표(공관)",E:E)</f>
        <v>303</v>
      </c>
      <c r="W9">
        <f t="shared" si="1"/>
        <v>160</v>
      </c>
      <c r="X9">
        <f t="shared" si="1"/>
        <v>15</v>
      </c>
    </row>
    <row r="10" spans="1:24" ht="23.25" thickBot="1">
      <c r="A10" s="3"/>
      <c r="B10" s="3" t="s">
        <v>37</v>
      </c>
      <c r="C10" s="4">
        <v>3360</v>
      </c>
      <c r="D10" s="4">
        <v>3357</v>
      </c>
      <c r="E10" s="4">
        <v>1985</v>
      </c>
      <c r="F10" s="4">
        <v>1220</v>
      </c>
      <c r="G10" s="5">
        <v>104</v>
      </c>
      <c r="H10" s="5">
        <v>16</v>
      </c>
      <c r="I10" s="4">
        <v>3325</v>
      </c>
      <c r="J10" s="5">
        <v>32</v>
      </c>
      <c r="K10" s="5">
        <v>3</v>
      </c>
      <c r="T10" t="s">
        <v>2932</v>
      </c>
      <c r="U10">
        <f>SUMIF($B:$B,"관내사전투표",D:D)</f>
        <v>33966</v>
      </c>
      <c r="V10">
        <f t="shared" ref="V10:X12" si="2">SUMIF($B:$B,"관내사전투표",E:E)</f>
        <v>20984</v>
      </c>
      <c r="W10">
        <f t="shared" si="2"/>
        <v>11164</v>
      </c>
      <c r="X10">
        <f t="shared" si="2"/>
        <v>1387</v>
      </c>
    </row>
    <row r="11" spans="1:24" ht="17.25" thickBot="1">
      <c r="A11" s="3"/>
      <c r="B11" s="3" t="s">
        <v>7874</v>
      </c>
      <c r="C11" s="4">
        <v>2591</v>
      </c>
      <c r="D11" s="4">
        <v>1548</v>
      </c>
      <c r="E11" s="5">
        <v>808</v>
      </c>
      <c r="F11" s="5">
        <v>658</v>
      </c>
      <c r="G11" s="5">
        <v>53</v>
      </c>
      <c r="H11" s="5">
        <v>11</v>
      </c>
      <c r="I11" s="4">
        <v>1530</v>
      </c>
      <c r="J11" s="5">
        <v>18</v>
      </c>
      <c r="K11" s="4">
        <v>1043</v>
      </c>
      <c r="T11" t="s">
        <v>2933</v>
      </c>
      <c r="U11">
        <f>SUMIF($A:$A,"관외사전투표",D:D)</f>
        <v>11363</v>
      </c>
      <c r="V11">
        <f t="shared" ref="V11:X13" si="3">SUMIF($A:$A,"관외사전투표",E:E)</f>
        <v>6996</v>
      </c>
      <c r="W11">
        <f t="shared" si="3"/>
        <v>3496</v>
      </c>
      <c r="X11">
        <f t="shared" si="3"/>
        <v>489</v>
      </c>
    </row>
    <row r="12" spans="1:24" ht="17.25" thickBot="1">
      <c r="A12" s="3"/>
      <c r="B12" s="3" t="s">
        <v>7873</v>
      </c>
      <c r="C12" s="4">
        <v>2988</v>
      </c>
      <c r="D12" s="4">
        <v>1442</v>
      </c>
      <c r="E12" s="5">
        <v>770</v>
      </c>
      <c r="F12" s="5">
        <v>575</v>
      </c>
      <c r="G12" s="5">
        <v>52</v>
      </c>
      <c r="H12" s="5">
        <v>23</v>
      </c>
      <c r="I12" s="4">
        <v>1420</v>
      </c>
      <c r="J12" s="5">
        <v>22</v>
      </c>
      <c r="K12" s="4">
        <v>1546</v>
      </c>
    </row>
    <row r="13" spans="1:24" ht="17.25" thickBot="1">
      <c r="A13" s="3"/>
      <c r="B13" s="3" t="s">
        <v>7872</v>
      </c>
      <c r="C13" s="4">
        <v>2240</v>
      </c>
      <c r="D13" s="4">
        <v>1146</v>
      </c>
      <c r="E13" s="5">
        <v>540</v>
      </c>
      <c r="F13" s="5">
        <v>522</v>
      </c>
      <c r="G13" s="5">
        <v>54</v>
      </c>
      <c r="H13" s="5">
        <v>9</v>
      </c>
      <c r="I13" s="4">
        <v>1125</v>
      </c>
      <c r="J13" s="5">
        <v>21</v>
      </c>
      <c r="K13" s="4">
        <v>1094</v>
      </c>
    </row>
    <row r="14" spans="1:24" ht="17.25" thickBot="1">
      <c r="A14" s="3"/>
      <c r="B14" s="3" t="s">
        <v>7871</v>
      </c>
      <c r="C14" s="4">
        <v>2616</v>
      </c>
      <c r="D14" s="4">
        <v>1492</v>
      </c>
      <c r="E14" s="5">
        <v>722</v>
      </c>
      <c r="F14" s="5">
        <v>683</v>
      </c>
      <c r="G14" s="5">
        <v>60</v>
      </c>
      <c r="H14" s="5">
        <v>10</v>
      </c>
      <c r="I14" s="4">
        <v>1475</v>
      </c>
      <c r="J14" s="5">
        <v>17</v>
      </c>
      <c r="K14" s="4">
        <v>1124</v>
      </c>
      <c r="U14" s="8"/>
      <c r="V14" s="8"/>
      <c r="W14" s="8"/>
      <c r="X14" s="8"/>
    </row>
    <row r="15" spans="1:24" ht="17.25" thickBot="1">
      <c r="A15" s="3"/>
      <c r="B15" s="3" t="s">
        <v>7870</v>
      </c>
      <c r="C15" s="5">
        <v>236</v>
      </c>
      <c r="D15" s="5">
        <v>161</v>
      </c>
      <c r="E15" s="5">
        <v>45</v>
      </c>
      <c r="F15" s="5">
        <v>106</v>
      </c>
      <c r="G15" s="5">
        <v>6</v>
      </c>
      <c r="H15" s="5">
        <v>0</v>
      </c>
      <c r="I15" s="5">
        <v>157</v>
      </c>
      <c r="J15" s="5">
        <v>4</v>
      </c>
      <c r="K15" s="5">
        <v>75</v>
      </c>
      <c r="U15" s="8"/>
      <c r="V15" s="8"/>
      <c r="W15" s="8"/>
      <c r="X15" s="8"/>
    </row>
    <row r="16" spans="1:24" ht="17.25" thickBot="1">
      <c r="A16" s="3"/>
      <c r="B16" s="3" t="s">
        <v>7869</v>
      </c>
      <c r="C16" s="4">
        <v>2296</v>
      </c>
      <c r="D16" s="4">
        <v>1576</v>
      </c>
      <c r="E16" s="5">
        <v>972</v>
      </c>
      <c r="F16" s="5">
        <v>547</v>
      </c>
      <c r="G16" s="5">
        <v>34</v>
      </c>
      <c r="H16" s="5">
        <v>12</v>
      </c>
      <c r="I16" s="4">
        <v>1565</v>
      </c>
      <c r="J16" s="5">
        <v>11</v>
      </c>
      <c r="K16" s="5">
        <v>720</v>
      </c>
    </row>
    <row r="17" spans="1:11" ht="17.25" thickBot="1">
      <c r="A17" s="3" t="s">
        <v>7868</v>
      </c>
      <c r="B17" s="3" t="s">
        <v>36</v>
      </c>
      <c r="C17" s="4">
        <v>36155</v>
      </c>
      <c r="D17" s="4">
        <v>22224</v>
      </c>
      <c r="E17" s="4">
        <v>12024</v>
      </c>
      <c r="F17" s="4">
        <v>9003</v>
      </c>
      <c r="G17" s="5">
        <v>776</v>
      </c>
      <c r="H17" s="5">
        <v>193</v>
      </c>
      <c r="I17" s="4">
        <v>21996</v>
      </c>
      <c r="J17" s="5">
        <v>228</v>
      </c>
      <c r="K17" s="4">
        <v>13931</v>
      </c>
    </row>
    <row r="18" spans="1:11" ht="23.25" thickBot="1">
      <c r="A18" s="3"/>
      <c r="B18" s="3" t="s">
        <v>37</v>
      </c>
      <c r="C18" s="4">
        <v>5596</v>
      </c>
      <c r="D18" s="4">
        <v>5596</v>
      </c>
      <c r="E18" s="4">
        <v>3480</v>
      </c>
      <c r="F18" s="4">
        <v>1853</v>
      </c>
      <c r="G18" s="5">
        <v>188</v>
      </c>
      <c r="H18" s="5">
        <v>40</v>
      </c>
      <c r="I18" s="4">
        <v>5561</v>
      </c>
      <c r="J18" s="5">
        <v>35</v>
      </c>
      <c r="K18" s="5">
        <v>0</v>
      </c>
    </row>
    <row r="19" spans="1:11" ht="23.25" thickBot="1">
      <c r="A19" s="3"/>
      <c r="B19" s="3" t="s">
        <v>7867</v>
      </c>
      <c r="C19" s="4">
        <v>2531</v>
      </c>
      <c r="D19" s="5">
        <v>894</v>
      </c>
      <c r="E19" s="5">
        <v>447</v>
      </c>
      <c r="F19" s="5">
        <v>396</v>
      </c>
      <c r="G19" s="5">
        <v>24</v>
      </c>
      <c r="H19" s="5">
        <v>11</v>
      </c>
      <c r="I19" s="5">
        <v>878</v>
      </c>
      <c r="J19" s="5">
        <v>16</v>
      </c>
      <c r="K19" s="4">
        <v>1637</v>
      </c>
    </row>
    <row r="20" spans="1:11" ht="23.25" thickBot="1">
      <c r="A20" s="3"/>
      <c r="B20" s="3" t="s">
        <v>7866</v>
      </c>
      <c r="C20" s="4">
        <v>2689</v>
      </c>
      <c r="D20" s="4">
        <v>1502</v>
      </c>
      <c r="E20" s="5">
        <v>664</v>
      </c>
      <c r="F20" s="5">
        <v>752</v>
      </c>
      <c r="G20" s="5">
        <v>52</v>
      </c>
      <c r="H20" s="5">
        <v>11</v>
      </c>
      <c r="I20" s="4">
        <v>1479</v>
      </c>
      <c r="J20" s="5">
        <v>23</v>
      </c>
      <c r="K20" s="4">
        <v>1187</v>
      </c>
    </row>
    <row r="21" spans="1:11" ht="23.25" thickBot="1">
      <c r="A21" s="3"/>
      <c r="B21" s="3" t="s">
        <v>7865</v>
      </c>
      <c r="C21" s="4">
        <v>2583</v>
      </c>
      <c r="D21" s="4">
        <v>1167</v>
      </c>
      <c r="E21" s="5">
        <v>585</v>
      </c>
      <c r="F21" s="5">
        <v>501</v>
      </c>
      <c r="G21" s="5">
        <v>47</v>
      </c>
      <c r="H21" s="5">
        <v>17</v>
      </c>
      <c r="I21" s="4">
        <v>1150</v>
      </c>
      <c r="J21" s="5">
        <v>17</v>
      </c>
      <c r="K21" s="4">
        <v>1416</v>
      </c>
    </row>
    <row r="22" spans="1:11" ht="23.25" thickBot="1">
      <c r="A22" s="3"/>
      <c r="B22" s="3" t="s">
        <v>7864</v>
      </c>
      <c r="C22" s="4">
        <v>3010</v>
      </c>
      <c r="D22" s="4">
        <v>1706</v>
      </c>
      <c r="E22" s="5">
        <v>864</v>
      </c>
      <c r="F22" s="5">
        <v>745</v>
      </c>
      <c r="G22" s="5">
        <v>55</v>
      </c>
      <c r="H22" s="5">
        <v>18</v>
      </c>
      <c r="I22" s="4">
        <v>1682</v>
      </c>
      <c r="J22" s="5">
        <v>24</v>
      </c>
      <c r="K22" s="4">
        <v>1304</v>
      </c>
    </row>
    <row r="23" spans="1:11" ht="23.25" thickBot="1">
      <c r="A23" s="3"/>
      <c r="B23" s="3" t="s">
        <v>7863</v>
      </c>
      <c r="C23" s="4">
        <v>3861</v>
      </c>
      <c r="D23" s="4">
        <v>2104</v>
      </c>
      <c r="E23" s="5">
        <v>958</v>
      </c>
      <c r="F23" s="4">
        <v>1016</v>
      </c>
      <c r="G23" s="5">
        <v>79</v>
      </c>
      <c r="H23" s="5">
        <v>28</v>
      </c>
      <c r="I23" s="4">
        <v>2081</v>
      </c>
      <c r="J23" s="5">
        <v>23</v>
      </c>
      <c r="K23" s="4">
        <v>1757</v>
      </c>
    </row>
    <row r="24" spans="1:11" ht="23.25" thickBot="1">
      <c r="A24" s="3"/>
      <c r="B24" s="3" t="s">
        <v>7862</v>
      </c>
      <c r="C24" s="4">
        <v>3309</v>
      </c>
      <c r="D24" s="4">
        <v>1805</v>
      </c>
      <c r="E24" s="5">
        <v>908</v>
      </c>
      <c r="F24" s="5">
        <v>799</v>
      </c>
      <c r="G24" s="5">
        <v>63</v>
      </c>
      <c r="H24" s="5">
        <v>13</v>
      </c>
      <c r="I24" s="4">
        <v>1783</v>
      </c>
      <c r="J24" s="5">
        <v>22</v>
      </c>
      <c r="K24" s="4">
        <v>1504</v>
      </c>
    </row>
    <row r="25" spans="1:11" ht="23.25" thickBot="1">
      <c r="A25" s="3"/>
      <c r="B25" s="3" t="s">
        <v>7861</v>
      </c>
      <c r="C25" s="4">
        <v>2879</v>
      </c>
      <c r="D25" s="4">
        <v>1731</v>
      </c>
      <c r="E25" s="4">
        <v>1008</v>
      </c>
      <c r="F25" s="5">
        <v>617</v>
      </c>
      <c r="G25" s="5">
        <v>74</v>
      </c>
      <c r="H25" s="5">
        <v>20</v>
      </c>
      <c r="I25" s="4">
        <v>1719</v>
      </c>
      <c r="J25" s="5">
        <v>12</v>
      </c>
      <c r="K25" s="4">
        <v>1148</v>
      </c>
    </row>
    <row r="26" spans="1:11" ht="23.25" thickBot="1">
      <c r="A26" s="3"/>
      <c r="B26" s="3" t="s">
        <v>7860</v>
      </c>
      <c r="C26" s="4">
        <v>3463</v>
      </c>
      <c r="D26" s="4">
        <v>1816</v>
      </c>
      <c r="E26" s="4">
        <v>1023</v>
      </c>
      <c r="F26" s="5">
        <v>690</v>
      </c>
      <c r="G26" s="5">
        <v>70</v>
      </c>
      <c r="H26" s="5">
        <v>14</v>
      </c>
      <c r="I26" s="4">
        <v>1797</v>
      </c>
      <c r="J26" s="5">
        <v>19</v>
      </c>
      <c r="K26" s="4">
        <v>1647</v>
      </c>
    </row>
    <row r="27" spans="1:11" ht="23.25" thickBot="1">
      <c r="A27" s="3"/>
      <c r="B27" s="3" t="s">
        <v>7859</v>
      </c>
      <c r="C27" s="4">
        <v>3295</v>
      </c>
      <c r="D27" s="4">
        <v>2063</v>
      </c>
      <c r="E27" s="5">
        <v>994</v>
      </c>
      <c r="F27" s="5">
        <v>950</v>
      </c>
      <c r="G27" s="5">
        <v>79</v>
      </c>
      <c r="H27" s="5">
        <v>18</v>
      </c>
      <c r="I27" s="4">
        <v>2041</v>
      </c>
      <c r="J27" s="5">
        <v>22</v>
      </c>
      <c r="K27" s="4">
        <v>1232</v>
      </c>
    </row>
    <row r="28" spans="1:11" ht="23.25" thickBot="1">
      <c r="A28" s="3"/>
      <c r="B28" s="3" t="s">
        <v>7858</v>
      </c>
      <c r="C28" s="4">
        <v>2939</v>
      </c>
      <c r="D28" s="4">
        <v>1840</v>
      </c>
      <c r="E28" s="4">
        <v>1093</v>
      </c>
      <c r="F28" s="5">
        <v>684</v>
      </c>
      <c r="G28" s="5">
        <v>45</v>
      </c>
      <c r="H28" s="5">
        <v>3</v>
      </c>
      <c r="I28" s="4">
        <v>1825</v>
      </c>
      <c r="J28" s="5">
        <v>15</v>
      </c>
      <c r="K28" s="4">
        <v>1099</v>
      </c>
    </row>
    <row r="29" spans="1:11" ht="17.25" thickBot="1">
      <c r="A29" s="3" t="s">
        <v>7857</v>
      </c>
      <c r="B29" s="3" t="s">
        <v>36</v>
      </c>
      <c r="C29" s="4">
        <v>34968</v>
      </c>
      <c r="D29" s="4">
        <v>21356</v>
      </c>
      <c r="E29" s="4">
        <v>11173</v>
      </c>
      <c r="F29" s="4">
        <v>8968</v>
      </c>
      <c r="G29" s="5">
        <v>808</v>
      </c>
      <c r="H29" s="5">
        <v>182</v>
      </c>
      <c r="I29" s="4">
        <v>21131</v>
      </c>
      <c r="J29" s="5">
        <v>225</v>
      </c>
      <c r="K29" s="4">
        <v>13612</v>
      </c>
    </row>
    <row r="30" spans="1:11" ht="23.25" thickBot="1">
      <c r="A30" s="3"/>
      <c r="B30" s="3" t="s">
        <v>37</v>
      </c>
      <c r="C30" s="4">
        <v>5656</v>
      </c>
      <c r="D30" s="4">
        <v>5656</v>
      </c>
      <c r="E30" s="4">
        <v>3442</v>
      </c>
      <c r="F30" s="4">
        <v>1973</v>
      </c>
      <c r="G30" s="5">
        <v>175</v>
      </c>
      <c r="H30" s="5">
        <v>27</v>
      </c>
      <c r="I30" s="4">
        <v>5617</v>
      </c>
      <c r="J30" s="5">
        <v>39</v>
      </c>
      <c r="K30" s="5">
        <v>0</v>
      </c>
    </row>
    <row r="31" spans="1:11" ht="23.25" thickBot="1">
      <c r="A31" s="3"/>
      <c r="B31" s="3" t="s">
        <v>7856</v>
      </c>
      <c r="C31" s="4">
        <v>2647</v>
      </c>
      <c r="D31" s="4">
        <v>1175</v>
      </c>
      <c r="E31" s="5">
        <v>584</v>
      </c>
      <c r="F31" s="5">
        <v>528</v>
      </c>
      <c r="G31" s="5">
        <v>45</v>
      </c>
      <c r="H31" s="5">
        <v>6</v>
      </c>
      <c r="I31" s="4">
        <v>1163</v>
      </c>
      <c r="J31" s="5">
        <v>12</v>
      </c>
      <c r="K31" s="4">
        <v>1472</v>
      </c>
    </row>
    <row r="32" spans="1:11" ht="23.25" thickBot="1">
      <c r="A32" s="3"/>
      <c r="B32" s="3" t="s">
        <v>7855</v>
      </c>
      <c r="C32" s="4">
        <v>2559</v>
      </c>
      <c r="D32" s="4">
        <v>1372</v>
      </c>
      <c r="E32" s="5">
        <v>681</v>
      </c>
      <c r="F32" s="5">
        <v>592</v>
      </c>
      <c r="G32" s="5">
        <v>59</v>
      </c>
      <c r="H32" s="5">
        <v>15</v>
      </c>
      <c r="I32" s="4">
        <v>1347</v>
      </c>
      <c r="J32" s="5">
        <v>25</v>
      </c>
      <c r="K32" s="4">
        <v>1187</v>
      </c>
    </row>
    <row r="33" spans="1:11" ht="23.25" thickBot="1">
      <c r="A33" s="3"/>
      <c r="B33" s="3" t="s">
        <v>7854</v>
      </c>
      <c r="C33" s="4">
        <v>2678</v>
      </c>
      <c r="D33" s="4">
        <v>1499</v>
      </c>
      <c r="E33" s="5">
        <v>783</v>
      </c>
      <c r="F33" s="5">
        <v>636</v>
      </c>
      <c r="G33" s="5">
        <v>51</v>
      </c>
      <c r="H33" s="5">
        <v>14</v>
      </c>
      <c r="I33" s="4">
        <v>1484</v>
      </c>
      <c r="J33" s="5">
        <v>15</v>
      </c>
      <c r="K33" s="4">
        <v>1179</v>
      </c>
    </row>
    <row r="34" spans="1:11" ht="23.25" thickBot="1">
      <c r="A34" s="3"/>
      <c r="B34" s="3" t="s">
        <v>7853</v>
      </c>
      <c r="C34" s="4">
        <v>2700</v>
      </c>
      <c r="D34" s="4">
        <v>1471</v>
      </c>
      <c r="E34" s="5">
        <v>739</v>
      </c>
      <c r="F34" s="5">
        <v>627</v>
      </c>
      <c r="G34" s="5">
        <v>70</v>
      </c>
      <c r="H34" s="5">
        <v>16</v>
      </c>
      <c r="I34" s="4">
        <v>1452</v>
      </c>
      <c r="J34" s="5">
        <v>19</v>
      </c>
      <c r="K34" s="4">
        <v>1229</v>
      </c>
    </row>
    <row r="35" spans="1:11" ht="23.25" thickBot="1">
      <c r="A35" s="3"/>
      <c r="B35" s="3" t="s">
        <v>7852</v>
      </c>
      <c r="C35" s="4">
        <v>2916</v>
      </c>
      <c r="D35" s="4">
        <v>1569</v>
      </c>
      <c r="E35" s="5">
        <v>786</v>
      </c>
      <c r="F35" s="5">
        <v>679</v>
      </c>
      <c r="G35" s="5">
        <v>69</v>
      </c>
      <c r="H35" s="5">
        <v>19</v>
      </c>
      <c r="I35" s="4">
        <v>1553</v>
      </c>
      <c r="J35" s="5">
        <v>16</v>
      </c>
      <c r="K35" s="4">
        <v>1347</v>
      </c>
    </row>
    <row r="36" spans="1:11" ht="23.25" thickBot="1">
      <c r="A36" s="3"/>
      <c r="B36" s="3" t="s">
        <v>7851</v>
      </c>
      <c r="C36" s="4">
        <v>2527</v>
      </c>
      <c r="D36" s="4">
        <v>1461</v>
      </c>
      <c r="E36" s="5">
        <v>588</v>
      </c>
      <c r="F36" s="5">
        <v>794</v>
      </c>
      <c r="G36" s="5">
        <v>48</v>
      </c>
      <c r="H36" s="5">
        <v>15</v>
      </c>
      <c r="I36" s="4">
        <v>1445</v>
      </c>
      <c r="J36" s="5">
        <v>16</v>
      </c>
      <c r="K36" s="4">
        <v>1066</v>
      </c>
    </row>
    <row r="37" spans="1:11" ht="23.25" thickBot="1">
      <c r="A37" s="3"/>
      <c r="B37" s="3" t="s">
        <v>7850</v>
      </c>
      <c r="C37" s="4">
        <v>3601</v>
      </c>
      <c r="D37" s="4">
        <v>1706</v>
      </c>
      <c r="E37" s="5">
        <v>853</v>
      </c>
      <c r="F37" s="5">
        <v>722</v>
      </c>
      <c r="G37" s="5">
        <v>83</v>
      </c>
      <c r="H37" s="5">
        <v>21</v>
      </c>
      <c r="I37" s="4">
        <v>1679</v>
      </c>
      <c r="J37" s="5">
        <v>27</v>
      </c>
      <c r="K37" s="4">
        <v>1895</v>
      </c>
    </row>
    <row r="38" spans="1:11" ht="23.25" thickBot="1">
      <c r="A38" s="3"/>
      <c r="B38" s="3" t="s">
        <v>7849</v>
      </c>
      <c r="C38" s="4">
        <v>3292</v>
      </c>
      <c r="D38" s="4">
        <v>1945</v>
      </c>
      <c r="E38" s="5">
        <v>997</v>
      </c>
      <c r="F38" s="5">
        <v>838</v>
      </c>
      <c r="G38" s="5">
        <v>80</v>
      </c>
      <c r="H38" s="5">
        <v>10</v>
      </c>
      <c r="I38" s="4">
        <v>1925</v>
      </c>
      <c r="J38" s="5">
        <v>20</v>
      </c>
      <c r="K38" s="4">
        <v>1347</v>
      </c>
    </row>
    <row r="39" spans="1:11" ht="23.25" thickBot="1">
      <c r="A39" s="3"/>
      <c r="B39" s="3" t="s">
        <v>7848</v>
      </c>
      <c r="C39" s="4">
        <v>3196</v>
      </c>
      <c r="D39" s="4">
        <v>1922</v>
      </c>
      <c r="E39" s="5">
        <v>973</v>
      </c>
      <c r="F39" s="5">
        <v>866</v>
      </c>
      <c r="G39" s="5">
        <v>54</v>
      </c>
      <c r="H39" s="5">
        <v>11</v>
      </c>
      <c r="I39" s="4">
        <v>1904</v>
      </c>
      <c r="J39" s="5">
        <v>18</v>
      </c>
      <c r="K39" s="4">
        <v>1274</v>
      </c>
    </row>
    <row r="40" spans="1:11" ht="23.25" thickBot="1">
      <c r="A40" s="3"/>
      <c r="B40" s="3" t="s">
        <v>7847</v>
      </c>
      <c r="C40" s="4">
        <v>3196</v>
      </c>
      <c r="D40" s="4">
        <v>1580</v>
      </c>
      <c r="E40" s="5">
        <v>747</v>
      </c>
      <c r="F40" s="5">
        <v>713</v>
      </c>
      <c r="G40" s="5">
        <v>74</v>
      </c>
      <c r="H40" s="5">
        <v>28</v>
      </c>
      <c r="I40" s="4">
        <v>1562</v>
      </c>
      <c r="J40" s="5">
        <v>18</v>
      </c>
      <c r="K40" s="4">
        <v>1616</v>
      </c>
    </row>
    <row r="41" spans="1:11" ht="17.25" thickBot="1">
      <c r="A41" s="3" t="s">
        <v>7846</v>
      </c>
      <c r="B41" s="3" t="s">
        <v>36</v>
      </c>
      <c r="C41" s="4">
        <v>25551</v>
      </c>
      <c r="D41" s="4">
        <v>14276</v>
      </c>
      <c r="E41" s="4">
        <v>7836</v>
      </c>
      <c r="F41" s="4">
        <v>5613</v>
      </c>
      <c r="G41" s="5">
        <v>527</v>
      </c>
      <c r="H41" s="5">
        <v>137</v>
      </c>
      <c r="I41" s="4">
        <v>14113</v>
      </c>
      <c r="J41" s="5">
        <v>163</v>
      </c>
      <c r="K41" s="4">
        <v>11275</v>
      </c>
    </row>
    <row r="42" spans="1:11" ht="23.25" thickBot="1">
      <c r="A42" s="3"/>
      <c r="B42" s="3" t="s">
        <v>37</v>
      </c>
      <c r="C42" s="4">
        <v>4154</v>
      </c>
      <c r="D42" s="4">
        <v>4154</v>
      </c>
      <c r="E42" s="4">
        <v>2526</v>
      </c>
      <c r="F42" s="4">
        <v>1413</v>
      </c>
      <c r="G42" s="5">
        <v>155</v>
      </c>
      <c r="H42" s="5">
        <v>23</v>
      </c>
      <c r="I42" s="4">
        <v>4117</v>
      </c>
      <c r="J42" s="5">
        <v>37</v>
      </c>
      <c r="K42" s="5">
        <v>0</v>
      </c>
    </row>
    <row r="43" spans="1:11" ht="23.25" thickBot="1">
      <c r="A43" s="3"/>
      <c r="B43" s="3" t="s">
        <v>7845</v>
      </c>
      <c r="C43" s="4">
        <v>3152</v>
      </c>
      <c r="D43" s="4">
        <v>1386</v>
      </c>
      <c r="E43" s="5">
        <v>664</v>
      </c>
      <c r="F43" s="5">
        <v>634</v>
      </c>
      <c r="G43" s="5">
        <v>60</v>
      </c>
      <c r="H43" s="5">
        <v>9</v>
      </c>
      <c r="I43" s="4">
        <v>1367</v>
      </c>
      <c r="J43" s="5">
        <v>19</v>
      </c>
      <c r="K43" s="4">
        <v>1766</v>
      </c>
    </row>
    <row r="44" spans="1:11" ht="23.25" thickBot="1">
      <c r="A44" s="3"/>
      <c r="B44" s="3" t="s">
        <v>7844</v>
      </c>
      <c r="C44" s="4">
        <v>2362</v>
      </c>
      <c r="D44" s="4">
        <v>1406</v>
      </c>
      <c r="E44" s="5">
        <v>736</v>
      </c>
      <c r="F44" s="5">
        <v>586</v>
      </c>
      <c r="G44" s="5">
        <v>51</v>
      </c>
      <c r="H44" s="5">
        <v>15</v>
      </c>
      <c r="I44" s="4">
        <v>1388</v>
      </c>
      <c r="J44" s="5">
        <v>18</v>
      </c>
      <c r="K44" s="5">
        <v>956</v>
      </c>
    </row>
    <row r="45" spans="1:11" ht="23.25" thickBot="1">
      <c r="A45" s="3"/>
      <c r="B45" s="3" t="s">
        <v>7843</v>
      </c>
      <c r="C45" s="5">
        <v>753</v>
      </c>
      <c r="D45" s="5">
        <v>383</v>
      </c>
      <c r="E45" s="5">
        <v>233</v>
      </c>
      <c r="F45" s="5">
        <v>127</v>
      </c>
      <c r="G45" s="5">
        <v>19</v>
      </c>
      <c r="H45" s="5">
        <v>2</v>
      </c>
      <c r="I45" s="5">
        <v>381</v>
      </c>
      <c r="J45" s="5">
        <v>2</v>
      </c>
      <c r="K45" s="5">
        <v>370</v>
      </c>
    </row>
    <row r="46" spans="1:11" ht="23.25" thickBot="1">
      <c r="A46" s="3"/>
      <c r="B46" s="3" t="s">
        <v>7842</v>
      </c>
      <c r="C46" s="4">
        <v>2625</v>
      </c>
      <c r="D46" s="4">
        <v>1421</v>
      </c>
      <c r="E46" s="5">
        <v>775</v>
      </c>
      <c r="F46" s="5">
        <v>567</v>
      </c>
      <c r="G46" s="5">
        <v>52</v>
      </c>
      <c r="H46" s="5">
        <v>11</v>
      </c>
      <c r="I46" s="4">
        <v>1405</v>
      </c>
      <c r="J46" s="5">
        <v>16</v>
      </c>
      <c r="K46" s="4">
        <v>1204</v>
      </c>
    </row>
    <row r="47" spans="1:11" ht="23.25" thickBot="1">
      <c r="A47" s="3"/>
      <c r="B47" s="3" t="s">
        <v>7841</v>
      </c>
      <c r="C47" s="4">
        <v>1976</v>
      </c>
      <c r="D47" s="5">
        <v>900</v>
      </c>
      <c r="E47" s="5">
        <v>487</v>
      </c>
      <c r="F47" s="5">
        <v>372</v>
      </c>
      <c r="G47" s="5">
        <v>23</v>
      </c>
      <c r="H47" s="5">
        <v>11</v>
      </c>
      <c r="I47" s="5">
        <v>893</v>
      </c>
      <c r="J47" s="5">
        <v>7</v>
      </c>
      <c r="K47" s="4">
        <v>1076</v>
      </c>
    </row>
    <row r="48" spans="1:11" ht="23.25" thickBot="1">
      <c r="A48" s="3"/>
      <c r="B48" s="3" t="s">
        <v>7840</v>
      </c>
      <c r="C48" s="4">
        <v>2881</v>
      </c>
      <c r="D48" s="4">
        <v>1238</v>
      </c>
      <c r="E48" s="5">
        <v>650</v>
      </c>
      <c r="F48" s="5">
        <v>510</v>
      </c>
      <c r="G48" s="5">
        <v>44</v>
      </c>
      <c r="H48" s="5">
        <v>15</v>
      </c>
      <c r="I48" s="4">
        <v>1219</v>
      </c>
      <c r="J48" s="5">
        <v>19</v>
      </c>
      <c r="K48" s="4">
        <v>1643</v>
      </c>
    </row>
    <row r="49" spans="1:11" ht="23.25" thickBot="1">
      <c r="A49" s="3"/>
      <c r="B49" s="3" t="s">
        <v>7839</v>
      </c>
      <c r="C49" s="4">
        <v>4452</v>
      </c>
      <c r="D49" s="4">
        <v>1878</v>
      </c>
      <c r="E49" s="4">
        <v>1013</v>
      </c>
      <c r="F49" s="5">
        <v>751</v>
      </c>
      <c r="G49" s="5">
        <v>71</v>
      </c>
      <c r="H49" s="5">
        <v>21</v>
      </c>
      <c r="I49" s="4">
        <v>1856</v>
      </c>
      <c r="J49" s="5">
        <v>22</v>
      </c>
      <c r="K49" s="4">
        <v>2574</v>
      </c>
    </row>
    <row r="50" spans="1:11" ht="23.25" thickBot="1">
      <c r="A50" s="3"/>
      <c r="B50" s="3" t="s">
        <v>7838</v>
      </c>
      <c r="C50" s="4">
        <v>2500</v>
      </c>
      <c r="D50" s="4">
        <v>1167</v>
      </c>
      <c r="E50" s="5">
        <v>627</v>
      </c>
      <c r="F50" s="5">
        <v>467</v>
      </c>
      <c r="G50" s="5">
        <v>40</v>
      </c>
      <c r="H50" s="5">
        <v>17</v>
      </c>
      <c r="I50" s="4">
        <v>1151</v>
      </c>
      <c r="J50" s="5">
        <v>16</v>
      </c>
      <c r="K50" s="4">
        <v>1333</v>
      </c>
    </row>
    <row r="51" spans="1:11" ht="23.25" thickBot="1">
      <c r="A51" s="3"/>
      <c r="B51" s="3" t="s">
        <v>7837</v>
      </c>
      <c r="C51" s="5">
        <v>696</v>
      </c>
      <c r="D51" s="5">
        <v>343</v>
      </c>
      <c r="E51" s="5">
        <v>125</v>
      </c>
      <c r="F51" s="5">
        <v>186</v>
      </c>
      <c r="G51" s="5">
        <v>12</v>
      </c>
      <c r="H51" s="5">
        <v>13</v>
      </c>
      <c r="I51" s="5">
        <v>336</v>
      </c>
      <c r="J51" s="5">
        <v>7</v>
      </c>
      <c r="K51" s="5">
        <v>353</v>
      </c>
    </row>
    <row r="52" spans="1:11" ht="17.25" thickBot="1">
      <c r="A52" s="3" t="s">
        <v>7836</v>
      </c>
      <c r="B52" s="3" t="s">
        <v>36</v>
      </c>
      <c r="C52" s="4">
        <v>26862</v>
      </c>
      <c r="D52" s="4">
        <v>16485</v>
      </c>
      <c r="E52" s="4">
        <v>9307</v>
      </c>
      <c r="F52" s="4">
        <v>6114</v>
      </c>
      <c r="G52" s="5">
        <v>777</v>
      </c>
      <c r="H52" s="5">
        <v>97</v>
      </c>
      <c r="I52" s="4">
        <v>16295</v>
      </c>
      <c r="J52" s="5">
        <v>190</v>
      </c>
      <c r="K52" s="4">
        <v>10377</v>
      </c>
    </row>
    <row r="53" spans="1:11" ht="23.25" thickBot="1">
      <c r="A53" s="3"/>
      <c r="B53" s="3" t="s">
        <v>37</v>
      </c>
      <c r="C53" s="4">
        <v>5298</v>
      </c>
      <c r="D53" s="4">
        <v>5298</v>
      </c>
      <c r="E53" s="4">
        <v>3309</v>
      </c>
      <c r="F53" s="4">
        <v>1685</v>
      </c>
      <c r="G53" s="5">
        <v>239</v>
      </c>
      <c r="H53" s="5">
        <v>26</v>
      </c>
      <c r="I53" s="4">
        <v>5259</v>
      </c>
      <c r="J53" s="5">
        <v>39</v>
      </c>
      <c r="K53" s="5">
        <v>0</v>
      </c>
    </row>
    <row r="54" spans="1:11" ht="23.25" thickBot="1">
      <c r="A54" s="3"/>
      <c r="B54" s="3" t="s">
        <v>7835</v>
      </c>
      <c r="C54" s="4">
        <v>2859</v>
      </c>
      <c r="D54" s="4">
        <v>1466</v>
      </c>
      <c r="E54" s="5">
        <v>813</v>
      </c>
      <c r="F54" s="5">
        <v>551</v>
      </c>
      <c r="G54" s="5">
        <v>76</v>
      </c>
      <c r="H54" s="5">
        <v>10</v>
      </c>
      <c r="I54" s="4">
        <v>1450</v>
      </c>
      <c r="J54" s="5">
        <v>16</v>
      </c>
      <c r="K54" s="4">
        <v>1393</v>
      </c>
    </row>
    <row r="55" spans="1:11" ht="23.25" thickBot="1">
      <c r="A55" s="3"/>
      <c r="B55" s="3" t="s">
        <v>7834</v>
      </c>
      <c r="C55" s="4">
        <v>3927</v>
      </c>
      <c r="D55" s="4">
        <v>1873</v>
      </c>
      <c r="E55" s="4">
        <v>1006</v>
      </c>
      <c r="F55" s="5">
        <v>731</v>
      </c>
      <c r="G55" s="5">
        <v>109</v>
      </c>
      <c r="H55" s="5">
        <v>9</v>
      </c>
      <c r="I55" s="4">
        <v>1855</v>
      </c>
      <c r="J55" s="5">
        <v>18</v>
      </c>
      <c r="K55" s="4">
        <v>2054</v>
      </c>
    </row>
    <row r="56" spans="1:11" ht="23.25" thickBot="1">
      <c r="A56" s="3"/>
      <c r="B56" s="3" t="s">
        <v>7833</v>
      </c>
      <c r="C56" s="4">
        <v>3490</v>
      </c>
      <c r="D56" s="4">
        <v>2000</v>
      </c>
      <c r="E56" s="4">
        <v>1035</v>
      </c>
      <c r="F56" s="5">
        <v>853</v>
      </c>
      <c r="G56" s="5">
        <v>87</v>
      </c>
      <c r="H56" s="5">
        <v>6</v>
      </c>
      <c r="I56" s="4">
        <v>1981</v>
      </c>
      <c r="J56" s="5">
        <v>19</v>
      </c>
      <c r="K56" s="4">
        <v>1490</v>
      </c>
    </row>
    <row r="57" spans="1:11" ht="23.25" thickBot="1">
      <c r="A57" s="3"/>
      <c r="B57" s="3" t="s">
        <v>7832</v>
      </c>
      <c r="C57" s="4">
        <v>2486</v>
      </c>
      <c r="D57" s="4">
        <v>1424</v>
      </c>
      <c r="E57" s="5">
        <v>767</v>
      </c>
      <c r="F57" s="5">
        <v>560</v>
      </c>
      <c r="G57" s="5">
        <v>63</v>
      </c>
      <c r="H57" s="5">
        <v>9</v>
      </c>
      <c r="I57" s="4">
        <v>1399</v>
      </c>
      <c r="J57" s="5">
        <v>25</v>
      </c>
      <c r="K57" s="4">
        <v>1062</v>
      </c>
    </row>
    <row r="58" spans="1:11" ht="23.25" thickBot="1">
      <c r="A58" s="3"/>
      <c r="B58" s="3" t="s">
        <v>7831</v>
      </c>
      <c r="C58" s="4">
        <v>2988</v>
      </c>
      <c r="D58" s="4">
        <v>1575</v>
      </c>
      <c r="E58" s="5">
        <v>852</v>
      </c>
      <c r="F58" s="5">
        <v>625</v>
      </c>
      <c r="G58" s="5">
        <v>62</v>
      </c>
      <c r="H58" s="5">
        <v>9</v>
      </c>
      <c r="I58" s="4">
        <v>1548</v>
      </c>
      <c r="J58" s="5">
        <v>27</v>
      </c>
      <c r="K58" s="4">
        <v>1413</v>
      </c>
    </row>
    <row r="59" spans="1:11" ht="23.25" thickBot="1">
      <c r="A59" s="3"/>
      <c r="B59" s="3" t="s">
        <v>7830</v>
      </c>
      <c r="C59" s="4">
        <v>3217</v>
      </c>
      <c r="D59" s="4">
        <v>1578</v>
      </c>
      <c r="E59" s="5">
        <v>832</v>
      </c>
      <c r="F59" s="5">
        <v>629</v>
      </c>
      <c r="G59" s="5">
        <v>63</v>
      </c>
      <c r="H59" s="5">
        <v>21</v>
      </c>
      <c r="I59" s="4">
        <v>1545</v>
      </c>
      <c r="J59" s="5">
        <v>33</v>
      </c>
      <c r="K59" s="4">
        <v>1639</v>
      </c>
    </row>
    <row r="60" spans="1:11" ht="23.25" thickBot="1">
      <c r="A60" s="3"/>
      <c r="B60" s="3" t="s">
        <v>7829</v>
      </c>
      <c r="C60" s="4">
        <v>2597</v>
      </c>
      <c r="D60" s="4">
        <v>1271</v>
      </c>
      <c r="E60" s="5">
        <v>693</v>
      </c>
      <c r="F60" s="5">
        <v>480</v>
      </c>
      <c r="G60" s="5">
        <v>78</v>
      </c>
      <c r="H60" s="5">
        <v>7</v>
      </c>
      <c r="I60" s="4">
        <v>1258</v>
      </c>
      <c r="J60" s="5">
        <v>13</v>
      </c>
      <c r="K60" s="4">
        <v>1326</v>
      </c>
    </row>
    <row r="61" spans="1:11" ht="17.25" thickBot="1">
      <c r="A61" s="3" t="s">
        <v>7828</v>
      </c>
      <c r="B61" s="3" t="s">
        <v>36</v>
      </c>
      <c r="C61" s="4">
        <v>22442</v>
      </c>
      <c r="D61" s="4">
        <v>12844</v>
      </c>
      <c r="E61" s="4">
        <v>6726</v>
      </c>
      <c r="F61" s="4">
        <v>5283</v>
      </c>
      <c r="G61" s="5">
        <v>554</v>
      </c>
      <c r="H61" s="5">
        <v>116</v>
      </c>
      <c r="I61" s="4">
        <v>12679</v>
      </c>
      <c r="J61" s="5">
        <v>165</v>
      </c>
      <c r="K61" s="4">
        <v>9598</v>
      </c>
    </row>
    <row r="62" spans="1:11" ht="23.25" thickBot="1">
      <c r="A62" s="3"/>
      <c r="B62" s="3" t="s">
        <v>37</v>
      </c>
      <c r="C62" s="4">
        <v>3739</v>
      </c>
      <c r="D62" s="4">
        <v>3739</v>
      </c>
      <c r="E62" s="4">
        <v>2226</v>
      </c>
      <c r="F62" s="4">
        <v>1273</v>
      </c>
      <c r="G62" s="5">
        <v>181</v>
      </c>
      <c r="H62" s="5">
        <v>28</v>
      </c>
      <c r="I62" s="4">
        <v>3708</v>
      </c>
      <c r="J62" s="5">
        <v>31</v>
      </c>
      <c r="K62" s="5">
        <v>0</v>
      </c>
    </row>
    <row r="63" spans="1:11" ht="17.25" thickBot="1">
      <c r="A63" s="3"/>
      <c r="B63" s="3" t="s">
        <v>7827</v>
      </c>
      <c r="C63" s="4">
        <v>3180</v>
      </c>
      <c r="D63" s="4">
        <v>1218</v>
      </c>
      <c r="E63" s="5">
        <v>566</v>
      </c>
      <c r="F63" s="5">
        <v>569</v>
      </c>
      <c r="G63" s="5">
        <v>46</v>
      </c>
      <c r="H63" s="5">
        <v>13</v>
      </c>
      <c r="I63" s="4">
        <v>1194</v>
      </c>
      <c r="J63" s="5">
        <v>24</v>
      </c>
      <c r="K63" s="4">
        <v>1962</v>
      </c>
    </row>
    <row r="64" spans="1:11" ht="17.25" thickBot="1">
      <c r="A64" s="3"/>
      <c r="B64" s="3" t="s">
        <v>7826</v>
      </c>
      <c r="C64" s="4">
        <v>3077</v>
      </c>
      <c r="D64" s="4">
        <v>1607</v>
      </c>
      <c r="E64" s="5">
        <v>767</v>
      </c>
      <c r="F64" s="5">
        <v>741</v>
      </c>
      <c r="G64" s="5">
        <v>56</v>
      </c>
      <c r="H64" s="5">
        <v>20</v>
      </c>
      <c r="I64" s="4">
        <v>1584</v>
      </c>
      <c r="J64" s="5">
        <v>23</v>
      </c>
      <c r="K64" s="4">
        <v>1470</v>
      </c>
    </row>
    <row r="65" spans="1:11" ht="17.25" thickBot="1">
      <c r="A65" s="3"/>
      <c r="B65" s="3" t="s">
        <v>7825</v>
      </c>
      <c r="C65" s="4">
        <v>2574</v>
      </c>
      <c r="D65" s="4">
        <v>1142</v>
      </c>
      <c r="E65" s="5">
        <v>553</v>
      </c>
      <c r="F65" s="5">
        <v>512</v>
      </c>
      <c r="G65" s="5">
        <v>38</v>
      </c>
      <c r="H65" s="5">
        <v>14</v>
      </c>
      <c r="I65" s="4">
        <v>1117</v>
      </c>
      <c r="J65" s="5">
        <v>25</v>
      </c>
      <c r="K65" s="4">
        <v>1432</v>
      </c>
    </row>
    <row r="66" spans="1:11" ht="17.25" thickBot="1">
      <c r="A66" s="3"/>
      <c r="B66" s="3" t="s">
        <v>7824</v>
      </c>
      <c r="C66" s="4">
        <v>2511</v>
      </c>
      <c r="D66" s="4">
        <v>1174</v>
      </c>
      <c r="E66" s="5">
        <v>567</v>
      </c>
      <c r="F66" s="5">
        <v>535</v>
      </c>
      <c r="G66" s="5">
        <v>52</v>
      </c>
      <c r="H66" s="5">
        <v>9</v>
      </c>
      <c r="I66" s="4">
        <v>1163</v>
      </c>
      <c r="J66" s="5">
        <v>11</v>
      </c>
      <c r="K66" s="4">
        <v>1337</v>
      </c>
    </row>
    <row r="67" spans="1:11" ht="17.25" thickBot="1">
      <c r="A67" s="3"/>
      <c r="B67" s="3" t="s">
        <v>7823</v>
      </c>
      <c r="C67" s="4">
        <v>3106</v>
      </c>
      <c r="D67" s="4">
        <v>1545</v>
      </c>
      <c r="E67" s="5">
        <v>790</v>
      </c>
      <c r="F67" s="5">
        <v>634</v>
      </c>
      <c r="G67" s="5">
        <v>79</v>
      </c>
      <c r="H67" s="5">
        <v>18</v>
      </c>
      <c r="I67" s="4">
        <v>1521</v>
      </c>
      <c r="J67" s="5">
        <v>24</v>
      </c>
      <c r="K67" s="4">
        <v>1561</v>
      </c>
    </row>
    <row r="68" spans="1:11" ht="17.25" thickBot="1">
      <c r="A68" s="3"/>
      <c r="B68" s="3" t="s">
        <v>7822</v>
      </c>
      <c r="C68" s="4">
        <v>4255</v>
      </c>
      <c r="D68" s="4">
        <v>2419</v>
      </c>
      <c r="E68" s="4">
        <v>1257</v>
      </c>
      <c r="F68" s="4">
        <v>1019</v>
      </c>
      <c r="G68" s="5">
        <v>102</v>
      </c>
      <c r="H68" s="5">
        <v>14</v>
      </c>
      <c r="I68" s="4">
        <v>2392</v>
      </c>
      <c r="J68" s="5">
        <v>27</v>
      </c>
      <c r="K68" s="4">
        <v>1836</v>
      </c>
    </row>
    <row r="69" spans="1:11" ht="17.25" thickBot="1">
      <c r="A69" s="3" t="s">
        <v>7821</v>
      </c>
      <c r="B69" s="3" t="s">
        <v>36</v>
      </c>
      <c r="C69" s="4">
        <v>32574</v>
      </c>
      <c r="D69" s="4">
        <v>19545</v>
      </c>
      <c r="E69" s="4">
        <v>11361</v>
      </c>
      <c r="F69" s="4">
        <v>6686</v>
      </c>
      <c r="G69" s="4">
        <v>1227</v>
      </c>
      <c r="H69" s="5">
        <v>117</v>
      </c>
      <c r="I69" s="4">
        <v>19391</v>
      </c>
      <c r="J69" s="5">
        <v>154</v>
      </c>
      <c r="K69" s="4">
        <v>13029</v>
      </c>
    </row>
    <row r="70" spans="1:11" ht="23.25" thickBot="1">
      <c r="A70" s="3"/>
      <c r="B70" s="3" t="s">
        <v>37</v>
      </c>
      <c r="C70" s="4">
        <v>6169</v>
      </c>
      <c r="D70" s="4">
        <v>6166</v>
      </c>
      <c r="E70" s="4">
        <v>4016</v>
      </c>
      <c r="F70" s="4">
        <v>1747</v>
      </c>
      <c r="G70" s="5">
        <v>345</v>
      </c>
      <c r="H70" s="5">
        <v>23</v>
      </c>
      <c r="I70" s="4">
        <v>6131</v>
      </c>
      <c r="J70" s="5">
        <v>35</v>
      </c>
      <c r="K70" s="5">
        <v>3</v>
      </c>
    </row>
    <row r="71" spans="1:11" ht="23.25" thickBot="1">
      <c r="A71" s="3"/>
      <c r="B71" s="3" t="s">
        <v>7820</v>
      </c>
      <c r="C71" s="4">
        <v>3265</v>
      </c>
      <c r="D71" s="4">
        <v>1441</v>
      </c>
      <c r="E71" s="5">
        <v>772</v>
      </c>
      <c r="F71" s="5">
        <v>553</v>
      </c>
      <c r="G71" s="5">
        <v>86</v>
      </c>
      <c r="H71" s="5">
        <v>15</v>
      </c>
      <c r="I71" s="4">
        <v>1426</v>
      </c>
      <c r="J71" s="5">
        <v>15</v>
      </c>
      <c r="K71" s="4">
        <v>1824</v>
      </c>
    </row>
    <row r="72" spans="1:11" ht="23.25" thickBot="1">
      <c r="A72" s="3"/>
      <c r="B72" s="3" t="s">
        <v>7819</v>
      </c>
      <c r="C72" s="4">
        <v>3161</v>
      </c>
      <c r="D72" s="4">
        <v>2042</v>
      </c>
      <c r="E72" s="4">
        <v>1194</v>
      </c>
      <c r="F72" s="5">
        <v>699</v>
      </c>
      <c r="G72" s="5">
        <v>135</v>
      </c>
      <c r="H72" s="5">
        <v>5</v>
      </c>
      <c r="I72" s="4">
        <v>2033</v>
      </c>
      <c r="J72" s="5">
        <v>9</v>
      </c>
      <c r="K72" s="4">
        <v>1119</v>
      </c>
    </row>
    <row r="73" spans="1:11" ht="23.25" thickBot="1">
      <c r="A73" s="3"/>
      <c r="B73" s="3" t="s">
        <v>7818</v>
      </c>
      <c r="C73" s="4">
        <v>4636</v>
      </c>
      <c r="D73" s="4">
        <v>2360</v>
      </c>
      <c r="E73" s="4">
        <v>1287</v>
      </c>
      <c r="F73" s="5">
        <v>891</v>
      </c>
      <c r="G73" s="5">
        <v>145</v>
      </c>
      <c r="H73" s="5">
        <v>23</v>
      </c>
      <c r="I73" s="4">
        <v>2346</v>
      </c>
      <c r="J73" s="5">
        <v>14</v>
      </c>
      <c r="K73" s="4">
        <v>2276</v>
      </c>
    </row>
    <row r="74" spans="1:11" ht="23.25" thickBot="1">
      <c r="A74" s="3"/>
      <c r="B74" s="3" t="s">
        <v>7817</v>
      </c>
      <c r="C74" s="4">
        <v>4452</v>
      </c>
      <c r="D74" s="4">
        <v>2296</v>
      </c>
      <c r="E74" s="4">
        <v>1287</v>
      </c>
      <c r="F74" s="5">
        <v>807</v>
      </c>
      <c r="G74" s="5">
        <v>171</v>
      </c>
      <c r="H74" s="5">
        <v>12</v>
      </c>
      <c r="I74" s="4">
        <v>2277</v>
      </c>
      <c r="J74" s="5">
        <v>19</v>
      </c>
      <c r="K74" s="4">
        <v>2156</v>
      </c>
    </row>
    <row r="75" spans="1:11" ht="23.25" thickBot="1">
      <c r="A75" s="3"/>
      <c r="B75" s="3" t="s">
        <v>7816</v>
      </c>
      <c r="C75" s="4">
        <v>4470</v>
      </c>
      <c r="D75" s="4">
        <v>2341</v>
      </c>
      <c r="E75" s="4">
        <v>1297</v>
      </c>
      <c r="F75" s="5">
        <v>831</v>
      </c>
      <c r="G75" s="5">
        <v>175</v>
      </c>
      <c r="H75" s="5">
        <v>13</v>
      </c>
      <c r="I75" s="4">
        <v>2316</v>
      </c>
      <c r="J75" s="5">
        <v>25</v>
      </c>
      <c r="K75" s="4">
        <v>2129</v>
      </c>
    </row>
    <row r="76" spans="1:11" ht="23.25" thickBot="1">
      <c r="A76" s="3"/>
      <c r="B76" s="3" t="s">
        <v>7815</v>
      </c>
      <c r="C76" s="4">
        <v>3909</v>
      </c>
      <c r="D76" s="4">
        <v>1810</v>
      </c>
      <c r="E76" s="5">
        <v>988</v>
      </c>
      <c r="F76" s="5">
        <v>658</v>
      </c>
      <c r="G76" s="5">
        <v>124</v>
      </c>
      <c r="H76" s="5">
        <v>14</v>
      </c>
      <c r="I76" s="4">
        <v>1784</v>
      </c>
      <c r="J76" s="5">
        <v>26</v>
      </c>
      <c r="K76" s="4">
        <v>2099</v>
      </c>
    </row>
    <row r="77" spans="1:11" ht="23.25" thickBot="1">
      <c r="A77" s="3"/>
      <c r="B77" s="3" t="s">
        <v>7814</v>
      </c>
      <c r="C77" s="4">
        <v>2512</v>
      </c>
      <c r="D77" s="4">
        <v>1089</v>
      </c>
      <c r="E77" s="5">
        <v>520</v>
      </c>
      <c r="F77" s="5">
        <v>500</v>
      </c>
      <c r="G77" s="5">
        <v>46</v>
      </c>
      <c r="H77" s="5">
        <v>12</v>
      </c>
      <c r="I77" s="4">
        <v>1078</v>
      </c>
      <c r="J77" s="5">
        <v>11</v>
      </c>
      <c r="K77" s="4">
        <v>1423</v>
      </c>
    </row>
    <row r="78" spans="1:11" ht="23.25" thickBot="1">
      <c r="A78" s="3" t="s">
        <v>97</v>
      </c>
      <c r="B78" s="3"/>
      <c r="C78" s="5">
        <v>0</v>
      </c>
      <c r="D78" s="5">
        <v>11</v>
      </c>
      <c r="E78" s="5">
        <v>5</v>
      </c>
      <c r="F78" s="5">
        <v>6</v>
      </c>
      <c r="G78" s="5">
        <v>0</v>
      </c>
      <c r="H78" s="5">
        <v>0</v>
      </c>
      <c r="I78" s="5">
        <v>11</v>
      </c>
      <c r="J78" s="5">
        <v>0</v>
      </c>
      <c r="K78" s="5">
        <v>-11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F421-5660-4167-B118-199F8C5AC497}"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1" t="s">
        <v>613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609</v>
      </c>
      <c r="F3" s="2" t="s">
        <v>610</v>
      </c>
      <c r="G3" s="2" t="s">
        <v>611</v>
      </c>
      <c r="H3" s="2" t="s">
        <v>612</v>
      </c>
      <c r="I3" s="2" t="s">
        <v>614</v>
      </c>
      <c r="J3" s="44"/>
      <c r="K3" s="2"/>
      <c r="L3" s="44"/>
      <c r="U3" t="s">
        <v>3</v>
      </c>
      <c r="V3" t="str">
        <f t="shared" si="0"/>
        <v>박홍근</v>
      </c>
      <c r="W3" t="str">
        <f t="shared" si="0"/>
        <v>윤상일</v>
      </c>
      <c r="X3" t="str">
        <f t="shared" si="0"/>
        <v>이소영</v>
      </c>
    </row>
    <row r="4" spans="1:24" ht="17.25" thickBot="1">
      <c r="A4" s="3" t="s">
        <v>30</v>
      </c>
      <c r="B4" s="3"/>
      <c r="C4" s="4">
        <v>192460</v>
      </c>
      <c r="D4" s="4">
        <v>126399</v>
      </c>
      <c r="E4" s="4">
        <v>74131</v>
      </c>
      <c r="F4" s="4">
        <v>47603</v>
      </c>
      <c r="G4" s="4">
        <v>1956</v>
      </c>
      <c r="H4" s="5">
        <v>722</v>
      </c>
      <c r="I4" s="5">
        <v>625</v>
      </c>
      <c r="J4" s="4">
        <v>125037</v>
      </c>
      <c r="K4" s="4">
        <v>1362</v>
      </c>
      <c r="L4" s="4">
        <v>66061</v>
      </c>
      <c r="V4" s="8"/>
      <c r="W4" s="8"/>
      <c r="X4" s="8"/>
    </row>
    <row r="5" spans="1:24" ht="23.25" thickBot="1">
      <c r="A5" s="3" t="s">
        <v>31</v>
      </c>
      <c r="B5" s="3"/>
      <c r="C5" s="5">
        <v>380</v>
      </c>
      <c r="D5" s="5">
        <v>359</v>
      </c>
      <c r="E5" s="5">
        <v>183</v>
      </c>
      <c r="F5" s="5">
        <v>120</v>
      </c>
      <c r="G5" s="5">
        <v>10</v>
      </c>
      <c r="H5" s="5">
        <v>11</v>
      </c>
      <c r="I5" s="5">
        <v>11</v>
      </c>
      <c r="J5" s="5">
        <v>335</v>
      </c>
      <c r="K5" s="5">
        <v>24</v>
      </c>
      <c r="L5" s="5">
        <v>21</v>
      </c>
      <c r="T5" t="s">
        <v>2929</v>
      </c>
      <c r="U5">
        <f>SUMIF($A:$A,"합계",D:D)</f>
        <v>126399</v>
      </c>
      <c r="V5">
        <f>SUMIF($A:$A,"합계",E:E)</f>
        <v>74131</v>
      </c>
      <c r="W5">
        <f>SUMIF($A:$A,"합계",F:F)</f>
        <v>47603</v>
      </c>
      <c r="X5">
        <f>SUMIF($A:$A,"합계",G:G)</f>
        <v>1956</v>
      </c>
    </row>
    <row r="6" spans="1:24" ht="23.25" thickBot="1">
      <c r="A6" s="3" t="s">
        <v>32</v>
      </c>
      <c r="B6" s="3"/>
      <c r="C6" s="4">
        <v>12086</v>
      </c>
      <c r="D6" s="4">
        <v>12070</v>
      </c>
      <c r="E6" s="4">
        <v>7916</v>
      </c>
      <c r="F6" s="4">
        <v>3467</v>
      </c>
      <c r="G6" s="5">
        <v>284</v>
      </c>
      <c r="H6" s="5">
        <v>108</v>
      </c>
      <c r="I6" s="5">
        <v>90</v>
      </c>
      <c r="J6" s="4">
        <v>11865</v>
      </c>
      <c r="K6" s="5">
        <v>205</v>
      </c>
      <c r="L6" s="5">
        <v>16</v>
      </c>
      <c r="T6" t="s">
        <v>2930</v>
      </c>
      <c r="U6">
        <f>U5-U7</f>
        <v>77018</v>
      </c>
      <c r="V6">
        <f>V5-V7</f>
        <v>41840</v>
      </c>
      <c r="W6">
        <f>W5-W7</f>
        <v>32224</v>
      </c>
      <c r="X6">
        <f>X5-X7</f>
        <v>1233</v>
      </c>
    </row>
    <row r="7" spans="1:24" ht="23.25" thickBot="1">
      <c r="A7" s="3" t="s">
        <v>33</v>
      </c>
      <c r="B7" s="3"/>
      <c r="C7" s="5">
        <v>715</v>
      </c>
      <c r="D7" s="5">
        <v>193</v>
      </c>
      <c r="E7" s="5">
        <v>136</v>
      </c>
      <c r="F7" s="5">
        <v>52</v>
      </c>
      <c r="G7" s="5">
        <v>2</v>
      </c>
      <c r="H7" s="5">
        <v>0</v>
      </c>
      <c r="I7" s="5">
        <v>1</v>
      </c>
      <c r="J7" s="5">
        <v>191</v>
      </c>
      <c r="K7" s="5">
        <v>2</v>
      </c>
      <c r="L7" s="5">
        <v>522</v>
      </c>
      <c r="T7" t="s">
        <v>2931</v>
      </c>
      <c r="U7">
        <f>U11+U10+U9</f>
        <v>49381</v>
      </c>
      <c r="V7">
        <f>V11+V10+V9</f>
        <v>32291</v>
      </c>
      <c r="W7">
        <f>W11+W10+W9</f>
        <v>15379</v>
      </c>
      <c r="X7">
        <f>X11+X10+X9</f>
        <v>723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4</v>
      </c>
      <c r="F8" s="5">
        <v>1</v>
      </c>
      <c r="G8" s="5">
        <v>0</v>
      </c>
      <c r="H8" s="5">
        <v>0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615</v>
      </c>
      <c r="B9" s="3" t="s">
        <v>36</v>
      </c>
      <c r="C9" s="4">
        <v>19468</v>
      </c>
      <c r="D9" s="4">
        <v>12391</v>
      </c>
      <c r="E9" s="4">
        <v>7301</v>
      </c>
      <c r="F9" s="4">
        <v>4670</v>
      </c>
      <c r="G9" s="5">
        <v>176</v>
      </c>
      <c r="H9" s="5">
        <v>65</v>
      </c>
      <c r="I9" s="5">
        <v>50</v>
      </c>
      <c r="J9" s="4">
        <v>12262</v>
      </c>
      <c r="K9" s="5">
        <v>129</v>
      </c>
      <c r="L9" s="4">
        <v>7077</v>
      </c>
      <c r="T9" t="s">
        <v>2934</v>
      </c>
      <c r="U9">
        <f>SUMIF($A:$A,"거소·선상투표",D:D)+SUMIF($A:$A,"국외부재자투표",D:D)+SUMIF($A:$A,"국외부재자투표(공관)",D:D)</f>
        <v>557</v>
      </c>
      <c r="V9">
        <f t="shared" ref="V9:X11" si="1">SUMIF($A:$A,"거소·선상투표",E:E)+SUMIF($A:$A,"국외부재자투표",E:E)+SUMIF($A:$A,"국외부재자투표(공관)",E:E)</f>
        <v>323</v>
      </c>
      <c r="W9">
        <f t="shared" si="1"/>
        <v>173</v>
      </c>
      <c r="X9">
        <f t="shared" si="1"/>
        <v>12</v>
      </c>
    </row>
    <row r="10" spans="1:24" ht="23.25" thickBot="1">
      <c r="A10" s="3"/>
      <c r="B10" s="3" t="s">
        <v>37</v>
      </c>
      <c r="C10" s="4">
        <v>3993</v>
      </c>
      <c r="D10" s="4">
        <v>3993</v>
      </c>
      <c r="E10" s="4">
        <v>2601</v>
      </c>
      <c r="F10" s="4">
        <v>1289</v>
      </c>
      <c r="G10" s="5">
        <v>53</v>
      </c>
      <c r="H10" s="5">
        <v>13</v>
      </c>
      <c r="I10" s="5">
        <v>10</v>
      </c>
      <c r="J10" s="4">
        <v>3966</v>
      </c>
      <c r="K10" s="5">
        <v>27</v>
      </c>
      <c r="L10" s="5">
        <v>0</v>
      </c>
      <c r="T10" t="s">
        <v>2932</v>
      </c>
      <c r="U10">
        <f>SUMIF($B:$B,"관내사전투표",D:D)</f>
        <v>36754</v>
      </c>
      <c r="V10">
        <f t="shared" ref="V10:X12" si="2">SUMIF($B:$B,"관내사전투표",E:E)</f>
        <v>24052</v>
      </c>
      <c r="W10">
        <f t="shared" si="2"/>
        <v>11739</v>
      </c>
      <c r="X10">
        <f t="shared" si="2"/>
        <v>427</v>
      </c>
    </row>
    <row r="11" spans="1:24" ht="23.25" thickBot="1">
      <c r="A11" s="3"/>
      <c r="B11" s="3" t="s">
        <v>616</v>
      </c>
      <c r="C11" s="4">
        <v>3827</v>
      </c>
      <c r="D11" s="4">
        <v>1638</v>
      </c>
      <c r="E11" s="5">
        <v>928</v>
      </c>
      <c r="F11" s="5">
        <v>621</v>
      </c>
      <c r="G11" s="5">
        <v>38</v>
      </c>
      <c r="H11" s="5">
        <v>12</v>
      </c>
      <c r="I11" s="5">
        <v>7</v>
      </c>
      <c r="J11" s="4">
        <v>1606</v>
      </c>
      <c r="K11" s="5">
        <v>32</v>
      </c>
      <c r="L11" s="4">
        <v>2189</v>
      </c>
      <c r="T11" t="s">
        <v>2933</v>
      </c>
      <c r="U11">
        <f>SUMIF($A:$A,"관외사전투표",D:D)</f>
        <v>12070</v>
      </c>
      <c r="V11">
        <f t="shared" ref="V11:X13" si="3">SUMIF($A:$A,"관외사전투표",E:E)</f>
        <v>7916</v>
      </c>
      <c r="W11">
        <f t="shared" si="3"/>
        <v>3467</v>
      </c>
      <c r="X11">
        <f t="shared" si="3"/>
        <v>284</v>
      </c>
    </row>
    <row r="12" spans="1:24" ht="23.25" thickBot="1">
      <c r="A12" s="3"/>
      <c r="B12" s="3" t="s">
        <v>617</v>
      </c>
      <c r="C12" s="4">
        <v>3603</v>
      </c>
      <c r="D12" s="4">
        <v>2151</v>
      </c>
      <c r="E12" s="4">
        <v>1218</v>
      </c>
      <c r="F12" s="5">
        <v>867</v>
      </c>
      <c r="G12" s="5">
        <v>29</v>
      </c>
      <c r="H12" s="5">
        <v>13</v>
      </c>
      <c r="I12" s="5">
        <v>9</v>
      </c>
      <c r="J12" s="4">
        <v>2136</v>
      </c>
      <c r="K12" s="5">
        <v>15</v>
      </c>
      <c r="L12" s="4">
        <v>1452</v>
      </c>
    </row>
    <row r="13" spans="1:24" ht="23.25" thickBot="1">
      <c r="A13" s="3"/>
      <c r="B13" s="3" t="s">
        <v>618</v>
      </c>
      <c r="C13" s="4">
        <v>3352</v>
      </c>
      <c r="D13" s="4">
        <v>1922</v>
      </c>
      <c r="E13" s="4">
        <v>1101</v>
      </c>
      <c r="F13" s="5">
        <v>755</v>
      </c>
      <c r="G13" s="5">
        <v>22</v>
      </c>
      <c r="H13" s="5">
        <v>14</v>
      </c>
      <c r="I13" s="5">
        <v>8</v>
      </c>
      <c r="J13" s="4">
        <v>1900</v>
      </c>
      <c r="K13" s="5">
        <v>22</v>
      </c>
      <c r="L13" s="4">
        <v>1430</v>
      </c>
    </row>
    <row r="14" spans="1:24" ht="23.25" thickBot="1">
      <c r="A14" s="3"/>
      <c r="B14" s="3" t="s">
        <v>619</v>
      </c>
      <c r="C14" s="4">
        <v>3124</v>
      </c>
      <c r="D14" s="4">
        <v>1674</v>
      </c>
      <c r="E14" s="5">
        <v>950</v>
      </c>
      <c r="F14" s="5">
        <v>665</v>
      </c>
      <c r="G14" s="5">
        <v>18</v>
      </c>
      <c r="H14" s="5">
        <v>7</v>
      </c>
      <c r="I14" s="5">
        <v>13</v>
      </c>
      <c r="J14" s="4">
        <v>1653</v>
      </c>
      <c r="K14" s="5">
        <v>21</v>
      </c>
      <c r="L14" s="4">
        <v>1450</v>
      </c>
      <c r="U14" s="8"/>
      <c r="V14" s="8"/>
      <c r="W14" s="8"/>
      <c r="X14" s="8"/>
    </row>
    <row r="15" spans="1:24" ht="23.25" thickBot="1">
      <c r="A15" s="3"/>
      <c r="B15" s="3" t="s">
        <v>620</v>
      </c>
      <c r="C15" s="4">
        <v>1569</v>
      </c>
      <c r="D15" s="4">
        <v>1013</v>
      </c>
      <c r="E15" s="5">
        <v>503</v>
      </c>
      <c r="F15" s="5">
        <v>473</v>
      </c>
      <c r="G15" s="5">
        <v>16</v>
      </c>
      <c r="H15" s="5">
        <v>6</v>
      </c>
      <c r="I15" s="5">
        <v>3</v>
      </c>
      <c r="J15" s="4">
        <v>1001</v>
      </c>
      <c r="K15" s="5">
        <v>12</v>
      </c>
      <c r="L15" s="5">
        <v>556</v>
      </c>
      <c r="U15" s="8"/>
      <c r="V15" s="8"/>
      <c r="W15" s="8"/>
      <c r="X15" s="8"/>
    </row>
    <row r="16" spans="1:24" ht="17.25" thickBot="1">
      <c r="A16" s="3" t="s">
        <v>621</v>
      </c>
      <c r="B16" s="3" t="s">
        <v>36</v>
      </c>
      <c r="C16" s="4">
        <v>17843</v>
      </c>
      <c r="D16" s="4">
        <v>11364</v>
      </c>
      <c r="E16" s="4">
        <v>6801</v>
      </c>
      <c r="F16" s="4">
        <v>4158</v>
      </c>
      <c r="G16" s="5">
        <v>177</v>
      </c>
      <c r="H16" s="5">
        <v>57</v>
      </c>
      <c r="I16" s="5">
        <v>52</v>
      </c>
      <c r="J16" s="4">
        <v>11245</v>
      </c>
      <c r="K16" s="5">
        <v>119</v>
      </c>
      <c r="L16" s="4">
        <v>6479</v>
      </c>
    </row>
    <row r="17" spans="1:12" ht="23.25" thickBot="1">
      <c r="A17" s="3"/>
      <c r="B17" s="3" t="s">
        <v>37</v>
      </c>
      <c r="C17" s="4">
        <v>4778</v>
      </c>
      <c r="D17" s="4">
        <v>4778</v>
      </c>
      <c r="E17" s="4">
        <v>3144</v>
      </c>
      <c r="F17" s="4">
        <v>1508</v>
      </c>
      <c r="G17" s="5">
        <v>52</v>
      </c>
      <c r="H17" s="5">
        <v>18</v>
      </c>
      <c r="I17" s="5">
        <v>18</v>
      </c>
      <c r="J17" s="4">
        <v>4740</v>
      </c>
      <c r="K17" s="5">
        <v>38</v>
      </c>
      <c r="L17" s="5">
        <v>0</v>
      </c>
    </row>
    <row r="18" spans="1:12" ht="23.25" thickBot="1">
      <c r="A18" s="3"/>
      <c r="B18" s="3" t="s">
        <v>622</v>
      </c>
      <c r="C18" s="4">
        <v>3744</v>
      </c>
      <c r="D18" s="4">
        <v>1706</v>
      </c>
      <c r="E18" s="5">
        <v>921</v>
      </c>
      <c r="F18" s="5">
        <v>718</v>
      </c>
      <c r="G18" s="5">
        <v>36</v>
      </c>
      <c r="H18" s="5">
        <v>5</v>
      </c>
      <c r="I18" s="5">
        <v>8</v>
      </c>
      <c r="J18" s="4">
        <v>1688</v>
      </c>
      <c r="K18" s="5">
        <v>18</v>
      </c>
      <c r="L18" s="4">
        <v>2038</v>
      </c>
    </row>
    <row r="19" spans="1:12" ht="23.25" thickBot="1">
      <c r="A19" s="3"/>
      <c r="B19" s="3" t="s">
        <v>623</v>
      </c>
      <c r="C19" s="4">
        <v>3227</v>
      </c>
      <c r="D19" s="4">
        <v>1605</v>
      </c>
      <c r="E19" s="5">
        <v>905</v>
      </c>
      <c r="F19" s="5">
        <v>619</v>
      </c>
      <c r="G19" s="5">
        <v>35</v>
      </c>
      <c r="H19" s="5">
        <v>11</v>
      </c>
      <c r="I19" s="5">
        <v>13</v>
      </c>
      <c r="J19" s="4">
        <v>1583</v>
      </c>
      <c r="K19" s="5">
        <v>22</v>
      </c>
      <c r="L19" s="4">
        <v>1622</v>
      </c>
    </row>
    <row r="20" spans="1:12" ht="23.25" thickBot="1">
      <c r="A20" s="3"/>
      <c r="B20" s="3" t="s">
        <v>624</v>
      </c>
      <c r="C20" s="4">
        <v>3668</v>
      </c>
      <c r="D20" s="4">
        <v>1903</v>
      </c>
      <c r="E20" s="4">
        <v>1040</v>
      </c>
      <c r="F20" s="5">
        <v>788</v>
      </c>
      <c r="G20" s="5">
        <v>28</v>
      </c>
      <c r="H20" s="5">
        <v>14</v>
      </c>
      <c r="I20" s="5">
        <v>10</v>
      </c>
      <c r="J20" s="4">
        <v>1880</v>
      </c>
      <c r="K20" s="5">
        <v>23</v>
      </c>
      <c r="L20" s="4">
        <v>1765</v>
      </c>
    </row>
    <row r="21" spans="1:12" ht="23.25" thickBot="1">
      <c r="A21" s="3"/>
      <c r="B21" s="3" t="s">
        <v>625</v>
      </c>
      <c r="C21" s="4">
        <v>2426</v>
      </c>
      <c r="D21" s="4">
        <v>1372</v>
      </c>
      <c r="E21" s="5">
        <v>791</v>
      </c>
      <c r="F21" s="5">
        <v>525</v>
      </c>
      <c r="G21" s="5">
        <v>26</v>
      </c>
      <c r="H21" s="5">
        <v>9</v>
      </c>
      <c r="I21" s="5">
        <v>3</v>
      </c>
      <c r="J21" s="4">
        <v>1354</v>
      </c>
      <c r="K21" s="5">
        <v>18</v>
      </c>
      <c r="L21" s="4">
        <v>1054</v>
      </c>
    </row>
    <row r="22" spans="1:12" ht="17.25" thickBot="1">
      <c r="A22" s="3" t="s">
        <v>626</v>
      </c>
      <c r="B22" s="3" t="s">
        <v>36</v>
      </c>
      <c r="C22" s="4">
        <v>21506</v>
      </c>
      <c r="D22" s="4">
        <v>11452</v>
      </c>
      <c r="E22" s="4">
        <v>6689</v>
      </c>
      <c r="F22" s="4">
        <v>4292</v>
      </c>
      <c r="G22" s="5">
        <v>175</v>
      </c>
      <c r="H22" s="5">
        <v>102</v>
      </c>
      <c r="I22" s="5">
        <v>51</v>
      </c>
      <c r="J22" s="4">
        <v>11309</v>
      </c>
      <c r="K22" s="5">
        <v>143</v>
      </c>
      <c r="L22" s="4">
        <v>10054</v>
      </c>
    </row>
    <row r="23" spans="1:12" ht="23.25" thickBot="1">
      <c r="A23" s="3"/>
      <c r="B23" s="3" t="s">
        <v>37</v>
      </c>
      <c r="C23" s="4">
        <v>2837</v>
      </c>
      <c r="D23" s="4">
        <v>2837</v>
      </c>
      <c r="E23" s="4">
        <v>1891</v>
      </c>
      <c r="F23" s="5">
        <v>877</v>
      </c>
      <c r="G23" s="5">
        <v>34</v>
      </c>
      <c r="H23" s="5">
        <v>12</v>
      </c>
      <c r="I23" s="5">
        <v>6</v>
      </c>
      <c r="J23" s="4">
        <v>2820</v>
      </c>
      <c r="K23" s="5">
        <v>17</v>
      </c>
      <c r="L23" s="5">
        <v>0</v>
      </c>
    </row>
    <row r="24" spans="1:12" ht="23.25" thickBot="1">
      <c r="A24" s="3"/>
      <c r="B24" s="3" t="s">
        <v>627</v>
      </c>
      <c r="C24" s="4">
        <v>3881</v>
      </c>
      <c r="D24" s="4">
        <v>1718</v>
      </c>
      <c r="E24" s="5">
        <v>970</v>
      </c>
      <c r="F24" s="5">
        <v>663</v>
      </c>
      <c r="G24" s="5">
        <v>28</v>
      </c>
      <c r="H24" s="5">
        <v>16</v>
      </c>
      <c r="I24" s="5">
        <v>10</v>
      </c>
      <c r="J24" s="4">
        <v>1687</v>
      </c>
      <c r="K24" s="5">
        <v>31</v>
      </c>
      <c r="L24" s="4">
        <v>2163</v>
      </c>
    </row>
    <row r="25" spans="1:12" ht="23.25" thickBot="1">
      <c r="A25" s="3"/>
      <c r="B25" s="3" t="s">
        <v>628</v>
      </c>
      <c r="C25" s="4">
        <v>2862</v>
      </c>
      <c r="D25" s="4">
        <v>1295</v>
      </c>
      <c r="E25" s="5">
        <v>726</v>
      </c>
      <c r="F25" s="5">
        <v>517</v>
      </c>
      <c r="G25" s="5">
        <v>15</v>
      </c>
      <c r="H25" s="5">
        <v>11</v>
      </c>
      <c r="I25" s="5">
        <v>6</v>
      </c>
      <c r="J25" s="4">
        <v>1275</v>
      </c>
      <c r="K25" s="5">
        <v>20</v>
      </c>
      <c r="L25" s="4">
        <v>1567</v>
      </c>
    </row>
    <row r="26" spans="1:12" ht="23.25" thickBot="1">
      <c r="A26" s="3"/>
      <c r="B26" s="3" t="s">
        <v>629</v>
      </c>
      <c r="C26" s="4">
        <v>3258</v>
      </c>
      <c r="D26" s="4">
        <v>1567</v>
      </c>
      <c r="E26" s="5">
        <v>845</v>
      </c>
      <c r="F26" s="5">
        <v>662</v>
      </c>
      <c r="G26" s="5">
        <v>22</v>
      </c>
      <c r="H26" s="5">
        <v>14</v>
      </c>
      <c r="I26" s="5">
        <v>8</v>
      </c>
      <c r="J26" s="4">
        <v>1551</v>
      </c>
      <c r="K26" s="5">
        <v>16</v>
      </c>
      <c r="L26" s="4">
        <v>1691</v>
      </c>
    </row>
    <row r="27" spans="1:12" ht="23.25" thickBot="1">
      <c r="A27" s="3"/>
      <c r="B27" s="3" t="s">
        <v>630</v>
      </c>
      <c r="C27" s="4">
        <v>3040</v>
      </c>
      <c r="D27" s="4">
        <v>1444</v>
      </c>
      <c r="E27" s="5">
        <v>848</v>
      </c>
      <c r="F27" s="5">
        <v>515</v>
      </c>
      <c r="G27" s="5">
        <v>33</v>
      </c>
      <c r="H27" s="5">
        <v>22</v>
      </c>
      <c r="I27" s="5">
        <v>7</v>
      </c>
      <c r="J27" s="4">
        <v>1425</v>
      </c>
      <c r="K27" s="5">
        <v>19</v>
      </c>
      <c r="L27" s="4">
        <v>1596</v>
      </c>
    </row>
    <row r="28" spans="1:12" ht="23.25" thickBot="1">
      <c r="A28" s="3"/>
      <c r="B28" s="3" t="s">
        <v>631</v>
      </c>
      <c r="C28" s="4">
        <v>2729</v>
      </c>
      <c r="D28" s="4">
        <v>1314</v>
      </c>
      <c r="E28" s="5">
        <v>733</v>
      </c>
      <c r="F28" s="5">
        <v>527</v>
      </c>
      <c r="G28" s="5">
        <v>21</v>
      </c>
      <c r="H28" s="5">
        <v>5</v>
      </c>
      <c r="I28" s="5">
        <v>5</v>
      </c>
      <c r="J28" s="4">
        <v>1291</v>
      </c>
      <c r="K28" s="5">
        <v>23</v>
      </c>
      <c r="L28" s="4">
        <v>1415</v>
      </c>
    </row>
    <row r="29" spans="1:12" ht="23.25" thickBot="1">
      <c r="A29" s="3"/>
      <c r="B29" s="3" t="s">
        <v>632</v>
      </c>
      <c r="C29" s="4">
        <v>2899</v>
      </c>
      <c r="D29" s="4">
        <v>1277</v>
      </c>
      <c r="E29" s="5">
        <v>676</v>
      </c>
      <c r="F29" s="5">
        <v>531</v>
      </c>
      <c r="G29" s="5">
        <v>22</v>
      </c>
      <c r="H29" s="5">
        <v>22</v>
      </c>
      <c r="I29" s="5">
        <v>9</v>
      </c>
      <c r="J29" s="4">
        <v>1260</v>
      </c>
      <c r="K29" s="5">
        <v>17</v>
      </c>
      <c r="L29" s="4">
        <v>1622</v>
      </c>
    </row>
    <row r="30" spans="1:12" ht="17.25" thickBot="1">
      <c r="A30" s="3" t="s">
        <v>633</v>
      </c>
      <c r="B30" s="3" t="s">
        <v>36</v>
      </c>
      <c r="C30" s="4">
        <v>27871</v>
      </c>
      <c r="D30" s="4">
        <v>18161</v>
      </c>
      <c r="E30" s="4">
        <v>10353</v>
      </c>
      <c r="F30" s="4">
        <v>7207</v>
      </c>
      <c r="G30" s="5">
        <v>236</v>
      </c>
      <c r="H30" s="5">
        <v>94</v>
      </c>
      <c r="I30" s="5">
        <v>89</v>
      </c>
      <c r="J30" s="4">
        <v>17979</v>
      </c>
      <c r="K30" s="5">
        <v>182</v>
      </c>
      <c r="L30" s="4">
        <v>9710</v>
      </c>
    </row>
    <row r="31" spans="1:12" ht="23.25" thickBot="1">
      <c r="A31" s="3"/>
      <c r="B31" s="3" t="s">
        <v>37</v>
      </c>
      <c r="C31" s="4">
        <v>5666</v>
      </c>
      <c r="D31" s="4">
        <v>5666</v>
      </c>
      <c r="E31" s="4">
        <v>3669</v>
      </c>
      <c r="F31" s="4">
        <v>1859</v>
      </c>
      <c r="G31" s="5">
        <v>55</v>
      </c>
      <c r="H31" s="5">
        <v>24</v>
      </c>
      <c r="I31" s="5">
        <v>16</v>
      </c>
      <c r="J31" s="4">
        <v>5623</v>
      </c>
      <c r="K31" s="5">
        <v>43</v>
      </c>
      <c r="L31" s="5">
        <v>0</v>
      </c>
    </row>
    <row r="32" spans="1:12" ht="23.25" thickBot="1">
      <c r="A32" s="3"/>
      <c r="B32" s="3" t="s">
        <v>634</v>
      </c>
      <c r="C32" s="4">
        <v>2836</v>
      </c>
      <c r="D32" s="4">
        <v>1672</v>
      </c>
      <c r="E32" s="5">
        <v>860</v>
      </c>
      <c r="F32" s="5">
        <v>751</v>
      </c>
      <c r="G32" s="5">
        <v>25</v>
      </c>
      <c r="H32" s="5">
        <v>6</v>
      </c>
      <c r="I32" s="5">
        <v>11</v>
      </c>
      <c r="J32" s="4">
        <v>1653</v>
      </c>
      <c r="K32" s="5">
        <v>19</v>
      </c>
      <c r="L32" s="4">
        <v>1164</v>
      </c>
    </row>
    <row r="33" spans="1:12" ht="23.25" thickBot="1">
      <c r="A33" s="3"/>
      <c r="B33" s="3" t="s">
        <v>635</v>
      </c>
      <c r="C33" s="4">
        <v>2911</v>
      </c>
      <c r="D33" s="4">
        <v>1532</v>
      </c>
      <c r="E33" s="5">
        <v>881</v>
      </c>
      <c r="F33" s="5">
        <v>601</v>
      </c>
      <c r="G33" s="5">
        <v>20</v>
      </c>
      <c r="H33" s="5">
        <v>7</v>
      </c>
      <c r="I33" s="5">
        <v>10</v>
      </c>
      <c r="J33" s="4">
        <v>1519</v>
      </c>
      <c r="K33" s="5">
        <v>13</v>
      </c>
      <c r="L33" s="4">
        <v>1379</v>
      </c>
    </row>
    <row r="34" spans="1:12" ht="23.25" thickBot="1">
      <c r="A34" s="3"/>
      <c r="B34" s="3" t="s">
        <v>636</v>
      </c>
      <c r="C34" s="4">
        <v>2673</v>
      </c>
      <c r="D34" s="4">
        <v>1919</v>
      </c>
      <c r="E34" s="5">
        <v>847</v>
      </c>
      <c r="F34" s="4">
        <v>1023</v>
      </c>
      <c r="G34" s="5">
        <v>22</v>
      </c>
      <c r="H34" s="5">
        <v>1</v>
      </c>
      <c r="I34" s="5">
        <v>5</v>
      </c>
      <c r="J34" s="4">
        <v>1898</v>
      </c>
      <c r="K34" s="5">
        <v>21</v>
      </c>
      <c r="L34" s="5">
        <v>754</v>
      </c>
    </row>
    <row r="35" spans="1:12" ht="23.25" thickBot="1">
      <c r="A35" s="3"/>
      <c r="B35" s="3" t="s">
        <v>637</v>
      </c>
      <c r="C35" s="4">
        <v>3241</v>
      </c>
      <c r="D35" s="4">
        <v>1842</v>
      </c>
      <c r="E35" s="4">
        <v>1053</v>
      </c>
      <c r="F35" s="5">
        <v>718</v>
      </c>
      <c r="G35" s="5">
        <v>26</v>
      </c>
      <c r="H35" s="5">
        <v>14</v>
      </c>
      <c r="I35" s="5">
        <v>13</v>
      </c>
      <c r="J35" s="4">
        <v>1824</v>
      </c>
      <c r="K35" s="5">
        <v>18</v>
      </c>
      <c r="L35" s="4">
        <v>1399</v>
      </c>
    </row>
    <row r="36" spans="1:12" ht="23.25" thickBot="1">
      <c r="A36" s="3"/>
      <c r="B36" s="3" t="s">
        <v>638</v>
      </c>
      <c r="C36" s="4">
        <v>4225</v>
      </c>
      <c r="D36" s="4">
        <v>2239</v>
      </c>
      <c r="E36" s="4">
        <v>1240</v>
      </c>
      <c r="F36" s="5">
        <v>914</v>
      </c>
      <c r="G36" s="5">
        <v>25</v>
      </c>
      <c r="H36" s="5">
        <v>18</v>
      </c>
      <c r="I36" s="5">
        <v>9</v>
      </c>
      <c r="J36" s="4">
        <v>2206</v>
      </c>
      <c r="K36" s="5">
        <v>33</v>
      </c>
      <c r="L36" s="4">
        <v>1986</v>
      </c>
    </row>
    <row r="37" spans="1:12" ht="23.25" thickBot="1">
      <c r="A37" s="3"/>
      <c r="B37" s="3" t="s">
        <v>639</v>
      </c>
      <c r="C37" s="4">
        <v>3337</v>
      </c>
      <c r="D37" s="4">
        <v>2030</v>
      </c>
      <c r="E37" s="4">
        <v>1079</v>
      </c>
      <c r="F37" s="5">
        <v>870</v>
      </c>
      <c r="G37" s="5">
        <v>37</v>
      </c>
      <c r="H37" s="5">
        <v>12</v>
      </c>
      <c r="I37" s="5">
        <v>14</v>
      </c>
      <c r="J37" s="4">
        <v>2012</v>
      </c>
      <c r="K37" s="5">
        <v>18</v>
      </c>
      <c r="L37" s="4">
        <v>1307</v>
      </c>
    </row>
    <row r="38" spans="1:12" ht="23.25" thickBot="1">
      <c r="A38" s="3"/>
      <c r="B38" s="3" t="s">
        <v>640</v>
      </c>
      <c r="C38" s="4">
        <v>2982</v>
      </c>
      <c r="D38" s="4">
        <v>1261</v>
      </c>
      <c r="E38" s="5">
        <v>724</v>
      </c>
      <c r="F38" s="5">
        <v>471</v>
      </c>
      <c r="G38" s="5">
        <v>26</v>
      </c>
      <c r="H38" s="5">
        <v>12</v>
      </c>
      <c r="I38" s="5">
        <v>11</v>
      </c>
      <c r="J38" s="4">
        <v>1244</v>
      </c>
      <c r="K38" s="5">
        <v>17</v>
      </c>
      <c r="L38" s="4">
        <v>1721</v>
      </c>
    </row>
    <row r="39" spans="1:12" ht="17.25" thickBot="1">
      <c r="A39" s="3" t="s">
        <v>641</v>
      </c>
      <c r="B39" s="3" t="s">
        <v>36</v>
      </c>
      <c r="C39" s="4">
        <v>16969</v>
      </c>
      <c r="D39" s="4">
        <v>10659</v>
      </c>
      <c r="E39" s="4">
        <v>6352</v>
      </c>
      <c r="F39" s="4">
        <v>3940</v>
      </c>
      <c r="G39" s="5">
        <v>158</v>
      </c>
      <c r="H39" s="5">
        <v>48</v>
      </c>
      <c r="I39" s="5">
        <v>55</v>
      </c>
      <c r="J39" s="4">
        <v>10553</v>
      </c>
      <c r="K39" s="5">
        <v>106</v>
      </c>
      <c r="L39" s="4">
        <v>6310</v>
      </c>
    </row>
    <row r="40" spans="1:12" ht="23.25" thickBot="1">
      <c r="A40" s="3"/>
      <c r="B40" s="3" t="s">
        <v>37</v>
      </c>
      <c r="C40" s="4">
        <v>4512</v>
      </c>
      <c r="D40" s="4">
        <v>4512</v>
      </c>
      <c r="E40" s="4">
        <v>2997</v>
      </c>
      <c r="F40" s="4">
        <v>1390</v>
      </c>
      <c r="G40" s="5">
        <v>55</v>
      </c>
      <c r="H40" s="5">
        <v>13</v>
      </c>
      <c r="I40" s="5">
        <v>19</v>
      </c>
      <c r="J40" s="4">
        <v>4474</v>
      </c>
      <c r="K40" s="5">
        <v>38</v>
      </c>
      <c r="L40" s="5">
        <v>0</v>
      </c>
    </row>
    <row r="41" spans="1:12" ht="23.25" thickBot="1">
      <c r="A41" s="3"/>
      <c r="B41" s="3" t="s">
        <v>642</v>
      </c>
      <c r="C41" s="4">
        <v>3371</v>
      </c>
      <c r="D41" s="4">
        <v>1717</v>
      </c>
      <c r="E41" s="5">
        <v>918</v>
      </c>
      <c r="F41" s="5">
        <v>734</v>
      </c>
      <c r="G41" s="5">
        <v>30</v>
      </c>
      <c r="H41" s="5">
        <v>6</v>
      </c>
      <c r="I41" s="5">
        <v>7</v>
      </c>
      <c r="J41" s="4">
        <v>1695</v>
      </c>
      <c r="K41" s="5">
        <v>22</v>
      </c>
      <c r="L41" s="4">
        <v>1654</v>
      </c>
    </row>
    <row r="42" spans="1:12" ht="23.25" thickBot="1">
      <c r="A42" s="3"/>
      <c r="B42" s="3" t="s">
        <v>643</v>
      </c>
      <c r="C42" s="4">
        <v>2955</v>
      </c>
      <c r="D42" s="4">
        <v>1378</v>
      </c>
      <c r="E42" s="5">
        <v>749</v>
      </c>
      <c r="F42" s="5">
        <v>572</v>
      </c>
      <c r="G42" s="5">
        <v>28</v>
      </c>
      <c r="H42" s="5">
        <v>9</v>
      </c>
      <c r="I42" s="5">
        <v>7</v>
      </c>
      <c r="J42" s="4">
        <v>1365</v>
      </c>
      <c r="K42" s="5">
        <v>13</v>
      </c>
      <c r="L42" s="4">
        <v>1577</v>
      </c>
    </row>
    <row r="43" spans="1:12" ht="23.25" thickBot="1">
      <c r="A43" s="3"/>
      <c r="B43" s="3" t="s">
        <v>644</v>
      </c>
      <c r="C43" s="4">
        <v>3094</v>
      </c>
      <c r="D43" s="4">
        <v>1581</v>
      </c>
      <c r="E43" s="5">
        <v>872</v>
      </c>
      <c r="F43" s="5">
        <v>638</v>
      </c>
      <c r="G43" s="5">
        <v>31</v>
      </c>
      <c r="H43" s="5">
        <v>8</v>
      </c>
      <c r="I43" s="5">
        <v>11</v>
      </c>
      <c r="J43" s="4">
        <v>1560</v>
      </c>
      <c r="K43" s="5">
        <v>21</v>
      </c>
      <c r="L43" s="4">
        <v>1513</v>
      </c>
    </row>
    <row r="44" spans="1:12" ht="23.25" thickBot="1">
      <c r="A44" s="3"/>
      <c r="B44" s="3" t="s">
        <v>645</v>
      </c>
      <c r="C44" s="4">
        <v>3037</v>
      </c>
      <c r="D44" s="4">
        <v>1471</v>
      </c>
      <c r="E44" s="5">
        <v>816</v>
      </c>
      <c r="F44" s="5">
        <v>606</v>
      </c>
      <c r="G44" s="5">
        <v>14</v>
      </c>
      <c r="H44" s="5">
        <v>12</v>
      </c>
      <c r="I44" s="5">
        <v>11</v>
      </c>
      <c r="J44" s="4">
        <v>1459</v>
      </c>
      <c r="K44" s="5">
        <v>12</v>
      </c>
      <c r="L44" s="4">
        <v>1566</v>
      </c>
    </row>
    <row r="45" spans="1:12" ht="17.25" thickBot="1">
      <c r="A45" s="3" t="s">
        <v>646</v>
      </c>
      <c r="B45" s="3" t="s">
        <v>36</v>
      </c>
      <c r="C45" s="4">
        <v>25976</v>
      </c>
      <c r="D45" s="4">
        <v>15507</v>
      </c>
      <c r="E45" s="4">
        <v>8083</v>
      </c>
      <c r="F45" s="4">
        <v>6834</v>
      </c>
      <c r="G45" s="5">
        <v>266</v>
      </c>
      <c r="H45" s="5">
        <v>66</v>
      </c>
      <c r="I45" s="5">
        <v>88</v>
      </c>
      <c r="J45" s="4">
        <v>15337</v>
      </c>
      <c r="K45" s="5">
        <v>170</v>
      </c>
      <c r="L45" s="4">
        <v>10469</v>
      </c>
    </row>
    <row r="46" spans="1:12" ht="23.25" thickBot="1">
      <c r="A46" s="3"/>
      <c r="B46" s="3" t="s">
        <v>37</v>
      </c>
      <c r="C46" s="4">
        <v>5125</v>
      </c>
      <c r="D46" s="4">
        <v>5125</v>
      </c>
      <c r="E46" s="4">
        <v>3098</v>
      </c>
      <c r="F46" s="4">
        <v>1878</v>
      </c>
      <c r="G46" s="5">
        <v>63</v>
      </c>
      <c r="H46" s="5">
        <v>20</v>
      </c>
      <c r="I46" s="5">
        <v>20</v>
      </c>
      <c r="J46" s="4">
        <v>5079</v>
      </c>
      <c r="K46" s="5">
        <v>46</v>
      </c>
      <c r="L46" s="5">
        <v>0</v>
      </c>
    </row>
    <row r="47" spans="1:12" ht="23.25" thickBot="1">
      <c r="A47" s="3"/>
      <c r="B47" s="3" t="s">
        <v>647</v>
      </c>
      <c r="C47" s="4">
        <v>2983</v>
      </c>
      <c r="D47" s="4">
        <v>1274</v>
      </c>
      <c r="E47" s="5">
        <v>560</v>
      </c>
      <c r="F47" s="5">
        <v>663</v>
      </c>
      <c r="G47" s="5">
        <v>27</v>
      </c>
      <c r="H47" s="5">
        <v>5</v>
      </c>
      <c r="I47" s="5">
        <v>8</v>
      </c>
      <c r="J47" s="4">
        <v>1263</v>
      </c>
      <c r="K47" s="5">
        <v>11</v>
      </c>
      <c r="L47" s="4">
        <v>1709</v>
      </c>
    </row>
    <row r="48" spans="1:12" ht="23.25" thickBot="1">
      <c r="A48" s="3"/>
      <c r="B48" s="3" t="s">
        <v>648</v>
      </c>
      <c r="C48" s="4">
        <v>3065</v>
      </c>
      <c r="D48" s="4">
        <v>1588</v>
      </c>
      <c r="E48" s="5">
        <v>740</v>
      </c>
      <c r="F48" s="5">
        <v>789</v>
      </c>
      <c r="G48" s="5">
        <v>21</v>
      </c>
      <c r="H48" s="5">
        <v>11</v>
      </c>
      <c r="I48" s="5">
        <v>12</v>
      </c>
      <c r="J48" s="4">
        <v>1573</v>
      </c>
      <c r="K48" s="5">
        <v>15</v>
      </c>
      <c r="L48" s="4">
        <v>1477</v>
      </c>
    </row>
    <row r="49" spans="1:12" ht="23.25" thickBot="1">
      <c r="A49" s="3"/>
      <c r="B49" s="3" t="s">
        <v>649</v>
      </c>
      <c r="C49" s="4">
        <v>2493</v>
      </c>
      <c r="D49" s="4">
        <v>1372</v>
      </c>
      <c r="E49" s="5">
        <v>684</v>
      </c>
      <c r="F49" s="5">
        <v>641</v>
      </c>
      <c r="G49" s="5">
        <v>19</v>
      </c>
      <c r="H49" s="5">
        <v>4</v>
      </c>
      <c r="I49" s="5">
        <v>7</v>
      </c>
      <c r="J49" s="4">
        <v>1355</v>
      </c>
      <c r="K49" s="5">
        <v>17</v>
      </c>
      <c r="L49" s="4">
        <v>1121</v>
      </c>
    </row>
    <row r="50" spans="1:12" ht="23.25" thickBot="1">
      <c r="A50" s="3"/>
      <c r="B50" s="3" t="s">
        <v>650</v>
      </c>
      <c r="C50" s="4">
        <v>2344</v>
      </c>
      <c r="D50" s="4">
        <v>1252</v>
      </c>
      <c r="E50" s="5">
        <v>565</v>
      </c>
      <c r="F50" s="5">
        <v>635</v>
      </c>
      <c r="G50" s="5">
        <v>20</v>
      </c>
      <c r="H50" s="5">
        <v>9</v>
      </c>
      <c r="I50" s="5">
        <v>10</v>
      </c>
      <c r="J50" s="4">
        <v>1239</v>
      </c>
      <c r="K50" s="5">
        <v>13</v>
      </c>
      <c r="L50" s="4">
        <v>1092</v>
      </c>
    </row>
    <row r="51" spans="1:12" ht="23.25" thickBot="1">
      <c r="A51" s="3"/>
      <c r="B51" s="3" t="s">
        <v>651</v>
      </c>
      <c r="C51" s="4">
        <v>2646</v>
      </c>
      <c r="D51" s="4">
        <v>1262</v>
      </c>
      <c r="E51" s="5">
        <v>617</v>
      </c>
      <c r="F51" s="5">
        <v>589</v>
      </c>
      <c r="G51" s="5">
        <v>24</v>
      </c>
      <c r="H51" s="5">
        <v>6</v>
      </c>
      <c r="I51" s="5">
        <v>10</v>
      </c>
      <c r="J51" s="4">
        <v>1246</v>
      </c>
      <c r="K51" s="5">
        <v>16</v>
      </c>
      <c r="L51" s="4">
        <v>1384</v>
      </c>
    </row>
    <row r="52" spans="1:12" ht="23.25" thickBot="1">
      <c r="A52" s="3"/>
      <c r="B52" s="3" t="s">
        <v>652</v>
      </c>
      <c r="C52" s="4">
        <v>3555</v>
      </c>
      <c r="D52" s="4">
        <v>1736</v>
      </c>
      <c r="E52" s="5">
        <v>853</v>
      </c>
      <c r="F52" s="5">
        <v>792</v>
      </c>
      <c r="G52" s="5">
        <v>46</v>
      </c>
      <c r="H52" s="5">
        <v>7</v>
      </c>
      <c r="I52" s="5">
        <v>11</v>
      </c>
      <c r="J52" s="4">
        <v>1709</v>
      </c>
      <c r="K52" s="5">
        <v>27</v>
      </c>
      <c r="L52" s="4">
        <v>1819</v>
      </c>
    </row>
    <row r="53" spans="1:12" ht="23.25" thickBot="1">
      <c r="A53" s="3"/>
      <c r="B53" s="3" t="s">
        <v>653</v>
      </c>
      <c r="C53" s="4">
        <v>3765</v>
      </c>
      <c r="D53" s="4">
        <v>1898</v>
      </c>
      <c r="E53" s="5">
        <v>966</v>
      </c>
      <c r="F53" s="5">
        <v>847</v>
      </c>
      <c r="G53" s="5">
        <v>46</v>
      </c>
      <c r="H53" s="5">
        <v>4</v>
      </c>
      <c r="I53" s="5">
        <v>10</v>
      </c>
      <c r="J53" s="4">
        <v>1873</v>
      </c>
      <c r="K53" s="5">
        <v>25</v>
      </c>
      <c r="L53" s="4">
        <v>1867</v>
      </c>
    </row>
    <row r="54" spans="1:12" ht="17.25" thickBot="1">
      <c r="A54" s="3" t="s">
        <v>654</v>
      </c>
      <c r="B54" s="3" t="s">
        <v>36</v>
      </c>
      <c r="C54" s="4">
        <v>28798</v>
      </c>
      <c r="D54" s="4">
        <v>18928</v>
      </c>
      <c r="E54" s="4">
        <v>10963</v>
      </c>
      <c r="F54" s="4">
        <v>7354</v>
      </c>
      <c r="G54" s="5">
        <v>292</v>
      </c>
      <c r="H54" s="5">
        <v>77</v>
      </c>
      <c r="I54" s="5">
        <v>93</v>
      </c>
      <c r="J54" s="4">
        <v>18779</v>
      </c>
      <c r="K54" s="5">
        <v>149</v>
      </c>
      <c r="L54" s="4">
        <v>9870</v>
      </c>
    </row>
    <row r="55" spans="1:12" ht="23.25" thickBot="1">
      <c r="A55" s="3"/>
      <c r="B55" s="3" t="s">
        <v>37</v>
      </c>
      <c r="C55" s="4">
        <v>3110</v>
      </c>
      <c r="D55" s="4">
        <v>3110</v>
      </c>
      <c r="E55" s="4">
        <v>2032</v>
      </c>
      <c r="F55" s="5">
        <v>994</v>
      </c>
      <c r="G55" s="5">
        <v>47</v>
      </c>
      <c r="H55" s="5">
        <v>12</v>
      </c>
      <c r="I55" s="5">
        <v>10</v>
      </c>
      <c r="J55" s="4">
        <v>3095</v>
      </c>
      <c r="K55" s="5">
        <v>15</v>
      </c>
      <c r="L55" s="5">
        <v>0</v>
      </c>
    </row>
    <row r="56" spans="1:12" ht="23.25" thickBot="1">
      <c r="A56" s="3"/>
      <c r="B56" s="3" t="s">
        <v>655</v>
      </c>
      <c r="C56" s="4">
        <v>3114</v>
      </c>
      <c r="D56" s="4">
        <v>1741</v>
      </c>
      <c r="E56" s="5">
        <v>888</v>
      </c>
      <c r="F56" s="5">
        <v>792</v>
      </c>
      <c r="G56" s="5">
        <v>20</v>
      </c>
      <c r="H56" s="5">
        <v>9</v>
      </c>
      <c r="I56" s="5">
        <v>16</v>
      </c>
      <c r="J56" s="4">
        <v>1725</v>
      </c>
      <c r="K56" s="5">
        <v>16</v>
      </c>
      <c r="L56" s="4">
        <v>1373</v>
      </c>
    </row>
    <row r="57" spans="1:12" ht="23.25" thickBot="1">
      <c r="A57" s="3"/>
      <c r="B57" s="3" t="s">
        <v>656</v>
      </c>
      <c r="C57" s="4">
        <v>2427</v>
      </c>
      <c r="D57" s="4">
        <v>1688</v>
      </c>
      <c r="E57" s="5">
        <v>933</v>
      </c>
      <c r="F57" s="5">
        <v>698</v>
      </c>
      <c r="G57" s="5">
        <v>27</v>
      </c>
      <c r="H57" s="5">
        <v>8</v>
      </c>
      <c r="I57" s="5">
        <v>5</v>
      </c>
      <c r="J57" s="4">
        <v>1671</v>
      </c>
      <c r="K57" s="5">
        <v>17</v>
      </c>
      <c r="L57" s="5">
        <v>739</v>
      </c>
    </row>
    <row r="58" spans="1:12" ht="23.25" thickBot="1">
      <c r="A58" s="3"/>
      <c r="B58" s="3" t="s">
        <v>657</v>
      </c>
      <c r="C58" s="4">
        <v>2571</v>
      </c>
      <c r="D58" s="4">
        <v>1522</v>
      </c>
      <c r="E58" s="5">
        <v>863</v>
      </c>
      <c r="F58" s="5">
        <v>606</v>
      </c>
      <c r="G58" s="5">
        <v>24</v>
      </c>
      <c r="H58" s="5">
        <v>7</v>
      </c>
      <c r="I58" s="5">
        <v>11</v>
      </c>
      <c r="J58" s="4">
        <v>1511</v>
      </c>
      <c r="K58" s="5">
        <v>11</v>
      </c>
      <c r="L58" s="4">
        <v>1049</v>
      </c>
    </row>
    <row r="59" spans="1:12" ht="23.25" thickBot="1">
      <c r="A59" s="3"/>
      <c r="B59" s="3" t="s">
        <v>658</v>
      </c>
      <c r="C59" s="4">
        <v>3947</v>
      </c>
      <c r="D59" s="4">
        <v>2407</v>
      </c>
      <c r="E59" s="4">
        <v>1438</v>
      </c>
      <c r="F59" s="5">
        <v>873</v>
      </c>
      <c r="G59" s="5">
        <v>48</v>
      </c>
      <c r="H59" s="5">
        <v>6</v>
      </c>
      <c r="I59" s="5">
        <v>14</v>
      </c>
      <c r="J59" s="4">
        <v>2379</v>
      </c>
      <c r="K59" s="5">
        <v>28</v>
      </c>
      <c r="L59" s="4">
        <v>1540</v>
      </c>
    </row>
    <row r="60" spans="1:12" ht="23.25" thickBot="1">
      <c r="A60" s="3"/>
      <c r="B60" s="3" t="s">
        <v>659</v>
      </c>
      <c r="C60" s="4">
        <v>2724</v>
      </c>
      <c r="D60" s="4">
        <v>1643</v>
      </c>
      <c r="E60" s="5">
        <v>902</v>
      </c>
      <c r="F60" s="5">
        <v>694</v>
      </c>
      <c r="G60" s="5">
        <v>20</v>
      </c>
      <c r="H60" s="5">
        <v>5</v>
      </c>
      <c r="I60" s="5">
        <v>10</v>
      </c>
      <c r="J60" s="4">
        <v>1631</v>
      </c>
      <c r="K60" s="5">
        <v>12</v>
      </c>
      <c r="L60" s="4">
        <v>1081</v>
      </c>
    </row>
    <row r="61" spans="1:12" ht="23.25" thickBot="1">
      <c r="A61" s="3"/>
      <c r="B61" s="3" t="s">
        <v>660</v>
      </c>
      <c r="C61" s="4">
        <v>1833</v>
      </c>
      <c r="D61" s="5">
        <v>889</v>
      </c>
      <c r="E61" s="5">
        <v>410</v>
      </c>
      <c r="F61" s="5">
        <v>445</v>
      </c>
      <c r="G61" s="5">
        <v>14</v>
      </c>
      <c r="H61" s="5">
        <v>0</v>
      </c>
      <c r="I61" s="5">
        <v>9</v>
      </c>
      <c r="J61" s="5">
        <v>878</v>
      </c>
      <c r="K61" s="5">
        <v>11</v>
      </c>
      <c r="L61" s="5">
        <v>944</v>
      </c>
    </row>
    <row r="62" spans="1:12" ht="23.25" thickBot="1">
      <c r="A62" s="3"/>
      <c r="B62" s="3" t="s">
        <v>661</v>
      </c>
      <c r="C62" s="4">
        <v>2653</v>
      </c>
      <c r="D62" s="4">
        <v>1745</v>
      </c>
      <c r="E62" s="5">
        <v>932</v>
      </c>
      <c r="F62" s="5">
        <v>770</v>
      </c>
      <c r="G62" s="5">
        <v>23</v>
      </c>
      <c r="H62" s="5">
        <v>5</v>
      </c>
      <c r="I62" s="5">
        <v>4</v>
      </c>
      <c r="J62" s="4">
        <v>1734</v>
      </c>
      <c r="K62" s="5">
        <v>11</v>
      </c>
      <c r="L62" s="5">
        <v>908</v>
      </c>
    </row>
    <row r="63" spans="1:12" ht="23.25" thickBot="1">
      <c r="A63" s="3"/>
      <c r="B63" s="3" t="s">
        <v>662</v>
      </c>
      <c r="C63" s="4">
        <v>3561</v>
      </c>
      <c r="D63" s="4">
        <v>2341</v>
      </c>
      <c r="E63" s="4">
        <v>1419</v>
      </c>
      <c r="F63" s="5">
        <v>845</v>
      </c>
      <c r="G63" s="5">
        <v>41</v>
      </c>
      <c r="H63" s="5">
        <v>11</v>
      </c>
      <c r="I63" s="5">
        <v>7</v>
      </c>
      <c r="J63" s="4">
        <v>2323</v>
      </c>
      <c r="K63" s="5">
        <v>18</v>
      </c>
      <c r="L63" s="4">
        <v>1220</v>
      </c>
    </row>
    <row r="64" spans="1:12" ht="23.25" thickBot="1">
      <c r="A64" s="3"/>
      <c r="B64" s="3" t="s">
        <v>663</v>
      </c>
      <c r="C64" s="4">
        <v>2858</v>
      </c>
      <c r="D64" s="4">
        <v>1842</v>
      </c>
      <c r="E64" s="4">
        <v>1146</v>
      </c>
      <c r="F64" s="5">
        <v>637</v>
      </c>
      <c r="G64" s="5">
        <v>28</v>
      </c>
      <c r="H64" s="5">
        <v>14</v>
      </c>
      <c r="I64" s="5">
        <v>7</v>
      </c>
      <c r="J64" s="4">
        <v>1832</v>
      </c>
      <c r="K64" s="5">
        <v>10</v>
      </c>
      <c r="L64" s="4">
        <v>1016</v>
      </c>
    </row>
    <row r="65" spans="1:12" ht="17.25" thickBot="1">
      <c r="A65" s="3" t="s">
        <v>664</v>
      </c>
      <c r="B65" s="3" t="s">
        <v>36</v>
      </c>
      <c r="C65" s="4">
        <v>20848</v>
      </c>
      <c r="D65" s="4">
        <v>15310</v>
      </c>
      <c r="E65" s="4">
        <v>9350</v>
      </c>
      <c r="F65" s="4">
        <v>5508</v>
      </c>
      <c r="G65" s="5">
        <v>180</v>
      </c>
      <c r="H65" s="5">
        <v>94</v>
      </c>
      <c r="I65" s="5">
        <v>45</v>
      </c>
      <c r="J65" s="4">
        <v>15177</v>
      </c>
      <c r="K65" s="5">
        <v>133</v>
      </c>
      <c r="L65" s="4">
        <v>5538</v>
      </c>
    </row>
    <row r="66" spans="1:12" ht="23.25" thickBot="1">
      <c r="A66" s="3"/>
      <c r="B66" s="3" t="s">
        <v>37</v>
      </c>
      <c r="C66" s="4">
        <v>6733</v>
      </c>
      <c r="D66" s="4">
        <v>6733</v>
      </c>
      <c r="E66" s="4">
        <v>4620</v>
      </c>
      <c r="F66" s="4">
        <v>1944</v>
      </c>
      <c r="G66" s="5">
        <v>68</v>
      </c>
      <c r="H66" s="5">
        <v>39</v>
      </c>
      <c r="I66" s="5">
        <v>17</v>
      </c>
      <c r="J66" s="4">
        <v>6688</v>
      </c>
      <c r="K66" s="5">
        <v>45</v>
      </c>
      <c r="L66" s="5">
        <v>0</v>
      </c>
    </row>
    <row r="67" spans="1:12" ht="23.25" thickBot="1">
      <c r="A67" s="3"/>
      <c r="B67" s="3" t="s">
        <v>665</v>
      </c>
      <c r="C67" s="4">
        <v>2500</v>
      </c>
      <c r="D67" s="4">
        <v>1399</v>
      </c>
      <c r="E67" s="5">
        <v>763</v>
      </c>
      <c r="F67" s="5">
        <v>587</v>
      </c>
      <c r="G67" s="5">
        <v>22</v>
      </c>
      <c r="H67" s="5">
        <v>4</v>
      </c>
      <c r="I67" s="5">
        <v>5</v>
      </c>
      <c r="J67" s="4">
        <v>1381</v>
      </c>
      <c r="K67" s="5">
        <v>18</v>
      </c>
      <c r="L67" s="4">
        <v>1101</v>
      </c>
    </row>
    <row r="68" spans="1:12" ht="23.25" thickBot="1">
      <c r="A68" s="3"/>
      <c r="B68" s="3" t="s">
        <v>666</v>
      </c>
      <c r="C68" s="4">
        <v>2918</v>
      </c>
      <c r="D68" s="4">
        <v>1897</v>
      </c>
      <c r="E68" s="4">
        <v>1139</v>
      </c>
      <c r="F68" s="5">
        <v>683</v>
      </c>
      <c r="G68" s="5">
        <v>30</v>
      </c>
      <c r="H68" s="5">
        <v>17</v>
      </c>
      <c r="I68" s="5">
        <v>8</v>
      </c>
      <c r="J68" s="4">
        <v>1877</v>
      </c>
      <c r="K68" s="5">
        <v>20</v>
      </c>
      <c r="L68" s="4">
        <v>1021</v>
      </c>
    </row>
    <row r="69" spans="1:12" ht="23.25" thickBot="1">
      <c r="A69" s="3"/>
      <c r="B69" s="3" t="s">
        <v>667</v>
      </c>
      <c r="C69" s="4">
        <v>3157</v>
      </c>
      <c r="D69" s="4">
        <v>2110</v>
      </c>
      <c r="E69" s="4">
        <v>1102</v>
      </c>
      <c r="F69" s="5">
        <v>954</v>
      </c>
      <c r="G69" s="5">
        <v>25</v>
      </c>
      <c r="H69" s="5">
        <v>10</v>
      </c>
      <c r="I69" s="5">
        <v>4</v>
      </c>
      <c r="J69" s="4">
        <v>2095</v>
      </c>
      <c r="K69" s="5">
        <v>15</v>
      </c>
      <c r="L69" s="4">
        <v>1047</v>
      </c>
    </row>
    <row r="70" spans="1:12" ht="23.25" thickBot="1">
      <c r="A70" s="3"/>
      <c r="B70" s="3" t="s">
        <v>668</v>
      </c>
      <c r="C70" s="4">
        <v>2899</v>
      </c>
      <c r="D70" s="4">
        <v>1706</v>
      </c>
      <c r="E70" s="5">
        <v>956</v>
      </c>
      <c r="F70" s="5">
        <v>696</v>
      </c>
      <c r="G70" s="5">
        <v>20</v>
      </c>
      <c r="H70" s="5">
        <v>8</v>
      </c>
      <c r="I70" s="5">
        <v>5</v>
      </c>
      <c r="J70" s="4">
        <v>1685</v>
      </c>
      <c r="K70" s="5">
        <v>21</v>
      </c>
      <c r="L70" s="4">
        <v>1193</v>
      </c>
    </row>
    <row r="71" spans="1:12" ht="23.25" thickBot="1">
      <c r="A71" s="3"/>
      <c r="B71" s="3" t="s">
        <v>669</v>
      </c>
      <c r="C71" s="4">
        <v>2641</v>
      </c>
      <c r="D71" s="4">
        <v>1465</v>
      </c>
      <c r="E71" s="5">
        <v>770</v>
      </c>
      <c r="F71" s="5">
        <v>644</v>
      </c>
      <c r="G71" s="5">
        <v>15</v>
      </c>
      <c r="H71" s="5">
        <v>16</v>
      </c>
      <c r="I71" s="5">
        <v>6</v>
      </c>
      <c r="J71" s="4">
        <v>1451</v>
      </c>
      <c r="K71" s="5">
        <v>14</v>
      </c>
      <c r="L71" s="4">
        <v>1176</v>
      </c>
    </row>
    <row r="72" spans="1:12" ht="23.25" thickBot="1">
      <c r="A72" s="3" t="s">
        <v>97</v>
      </c>
      <c r="B72" s="3"/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29EE8-99B8-4CBD-B56E-5C4FB82A9032}">
  <dimension ref="A1:X9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7953</v>
      </c>
      <c r="F3" s="26" t="s">
        <v>7952</v>
      </c>
      <c r="G3" s="26" t="s">
        <v>7951</v>
      </c>
      <c r="H3" s="26" t="s">
        <v>7950</v>
      </c>
      <c r="I3" s="44"/>
      <c r="J3" s="26"/>
      <c r="K3" s="44"/>
      <c r="U3" t="s">
        <v>3</v>
      </c>
      <c r="V3" t="str">
        <f t="shared" si="0"/>
        <v>강득구</v>
      </c>
      <c r="W3" t="str">
        <f t="shared" si="0"/>
        <v>이필운</v>
      </c>
      <c r="X3" t="str">
        <f t="shared" si="0"/>
        <v>이종태</v>
      </c>
    </row>
    <row r="4" spans="1:24" ht="17.25" thickBot="1">
      <c r="A4" s="3" t="s">
        <v>30</v>
      </c>
      <c r="B4" s="3"/>
      <c r="C4" s="4">
        <v>210881</v>
      </c>
      <c r="D4" s="4">
        <v>141903</v>
      </c>
      <c r="E4" s="4">
        <v>75266</v>
      </c>
      <c r="F4" s="4">
        <v>59438</v>
      </c>
      <c r="G4" s="4">
        <v>4706</v>
      </c>
      <c r="H4" s="5">
        <v>989</v>
      </c>
      <c r="I4" s="4">
        <v>140399</v>
      </c>
      <c r="J4" s="4">
        <v>1504</v>
      </c>
      <c r="K4" s="4">
        <v>68978</v>
      </c>
      <c r="V4" s="8"/>
      <c r="W4" s="8"/>
      <c r="X4" s="8"/>
    </row>
    <row r="5" spans="1:24" ht="23.25" thickBot="1">
      <c r="A5" s="3" t="s">
        <v>31</v>
      </c>
      <c r="B5" s="3"/>
      <c r="C5" s="5">
        <v>315</v>
      </c>
      <c r="D5" s="5">
        <v>302</v>
      </c>
      <c r="E5" s="5">
        <v>138</v>
      </c>
      <c r="F5" s="5">
        <v>109</v>
      </c>
      <c r="G5" s="5">
        <v>25</v>
      </c>
      <c r="H5" s="5">
        <v>8</v>
      </c>
      <c r="I5" s="5">
        <v>280</v>
      </c>
      <c r="J5" s="5">
        <v>22</v>
      </c>
      <c r="K5" s="5">
        <v>13</v>
      </c>
      <c r="T5" t="s">
        <v>2929</v>
      </c>
      <c r="U5">
        <f>SUMIF($A:$A,"합계",D:D)</f>
        <v>141903</v>
      </c>
      <c r="V5">
        <f>SUMIF($A:$A,"합계",E:E)</f>
        <v>75266</v>
      </c>
      <c r="W5">
        <f>SUMIF($A:$A,"합계",F:F)</f>
        <v>59438</v>
      </c>
      <c r="X5">
        <f>SUMIF($A:$A,"합계",G:G)</f>
        <v>4706</v>
      </c>
    </row>
    <row r="6" spans="1:24" ht="23.25" thickBot="1">
      <c r="A6" s="3" t="s">
        <v>32</v>
      </c>
      <c r="B6" s="3"/>
      <c r="C6" s="4">
        <v>11184</v>
      </c>
      <c r="D6" s="4">
        <v>11177</v>
      </c>
      <c r="E6" s="4">
        <v>6828</v>
      </c>
      <c r="F6" s="4">
        <v>3560</v>
      </c>
      <c r="G6" s="5">
        <v>470</v>
      </c>
      <c r="H6" s="5">
        <v>107</v>
      </c>
      <c r="I6" s="4">
        <v>10965</v>
      </c>
      <c r="J6" s="5">
        <v>212</v>
      </c>
      <c r="K6" s="5">
        <v>7</v>
      </c>
      <c r="T6" t="s">
        <v>2930</v>
      </c>
      <c r="U6">
        <f>U5-U7</f>
        <v>82175</v>
      </c>
      <c r="V6">
        <f>V5-V7</f>
        <v>39862</v>
      </c>
      <c r="W6">
        <f>W5-W7</f>
        <v>37938</v>
      </c>
      <c r="X6">
        <f>X5-X7</f>
        <v>2854</v>
      </c>
    </row>
    <row r="7" spans="1:24" ht="23.25" thickBot="1">
      <c r="A7" s="3" t="s">
        <v>33</v>
      </c>
      <c r="B7" s="3"/>
      <c r="C7" s="5">
        <v>663</v>
      </c>
      <c r="D7" s="5">
        <v>188</v>
      </c>
      <c r="E7" s="5">
        <v>142</v>
      </c>
      <c r="F7" s="5">
        <v>37</v>
      </c>
      <c r="G7" s="5">
        <v>4</v>
      </c>
      <c r="H7" s="5">
        <v>3</v>
      </c>
      <c r="I7" s="5">
        <v>186</v>
      </c>
      <c r="J7" s="5">
        <v>2</v>
      </c>
      <c r="K7" s="5">
        <v>475</v>
      </c>
      <c r="T7" t="s">
        <v>2931</v>
      </c>
      <c r="U7">
        <f>U11+U10+U9</f>
        <v>59728</v>
      </c>
      <c r="V7">
        <f>V11+V10+V9</f>
        <v>35404</v>
      </c>
      <c r="W7">
        <f>W11+W10+W9</f>
        <v>21500</v>
      </c>
      <c r="X7">
        <f>X11+X10+X9</f>
        <v>1852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1</v>
      </c>
      <c r="F8" s="5">
        <v>3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7949</v>
      </c>
      <c r="B9" s="3" t="s">
        <v>36</v>
      </c>
      <c r="C9" s="4">
        <v>10447</v>
      </c>
      <c r="D9" s="4">
        <v>7251</v>
      </c>
      <c r="E9" s="4">
        <v>3841</v>
      </c>
      <c r="F9" s="4">
        <v>3056</v>
      </c>
      <c r="G9" s="5">
        <v>264</v>
      </c>
      <c r="H9" s="5">
        <v>39</v>
      </c>
      <c r="I9" s="4">
        <v>7200</v>
      </c>
      <c r="J9" s="5">
        <v>51</v>
      </c>
      <c r="K9" s="4">
        <v>3196</v>
      </c>
      <c r="T9" t="s">
        <v>2934</v>
      </c>
      <c r="U9">
        <f>SUMIF($A:$A,"거소·선상투표",D:D)+SUMIF($A:$A,"국외부재자투표",D:D)+SUMIF($A:$A,"국외부재자투표(공관)",D:D)</f>
        <v>494</v>
      </c>
      <c r="V9">
        <f t="shared" ref="V9:X11" si="1">SUMIF($A:$A,"거소·선상투표",E:E)+SUMIF($A:$A,"국외부재자투표",E:E)+SUMIF($A:$A,"국외부재자투표(공관)",E:E)</f>
        <v>281</v>
      </c>
      <c r="W9">
        <f t="shared" si="1"/>
        <v>149</v>
      </c>
      <c r="X9">
        <f t="shared" si="1"/>
        <v>29</v>
      </c>
    </row>
    <row r="10" spans="1:24" ht="23.25" thickBot="1">
      <c r="A10" s="3"/>
      <c r="B10" s="3" t="s">
        <v>37</v>
      </c>
      <c r="C10" s="4">
        <v>2937</v>
      </c>
      <c r="D10" s="4">
        <v>2936</v>
      </c>
      <c r="E10" s="4">
        <v>1817</v>
      </c>
      <c r="F10" s="4">
        <v>1002</v>
      </c>
      <c r="G10" s="5">
        <v>88</v>
      </c>
      <c r="H10" s="5">
        <v>15</v>
      </c>
      <c r="I10" s="4">
        <v>2922</v>
      </c>
      <c r="J10" s="5">
        <v>14</v>
      </c>
      <c r="K10" s="5">
        <v>1</v>
      </c>
      <c r="T10" t="s">
        <v>2932</v>
      </c>
      <c r="U10">
        <f>SUMIF($B:$B,"관내사전투표",D:D)</f>
        <v>48057</v>
      </c>
      <c r="V10">
        <f t="shared" ref="V10:X12" si="2">SUMIF($B:$B,"관내사전투표",E:E)</f>
        <v>28295</v>
      </c>
      <c r="W10">
        <f t="shared" si="2"/>
        <v>17791</v>
      </c>
      <c r="X10">
        <f t="shared" si="2"/>
        <v>1353</v>
      </c>
    </row>
    <row r="11" spans="1:24" ht="23.25" thickBot="1">
      <c r="A11" s="3"/>
      <c r="B11" s="3" t="s">
        <v>7948</v>
      </c>
      <c r="C11" s="4">
        <v>1887</v>
      </c>
      <c r="D11" s="4">
        <v>1205</v>
      </c>
      <c r="E11" s="5">
        <v>560</v>
      </c>
      <c r="F11" s="5">
        <v>587</v>
      </c>
      <c r="G11" s="5">
        <v>48</v>
      </c>
      <c r="H11" s="5">
        <v>7</v>
      </c>
      <c r="I11" s="4">
        <v>1202</v>
      </c>
      <c r="J11" s="5">
        <v>3</v>
      </c>
      <c r="K11" s="5">
        <v>682</v>
      </c>
      <c r="T11" t="s">
        <v>2933</v>
      </c>
      <c r="U11">
        <f>SUMIF($A:$A,"관외사전투표",D:D)</f>
        <v>11177</v>
      </c>
      <c r="V11">
        <f t="shared" ref="V11:X13" si="3">SUMIF($A:$A,"관외사전투표",E:E)</f>
        <v>6828</v>
      </c>
      <c r="W11">
        <f t="shared" si="3"/>
        <v>3560</v>
      </c>
      <c r="X11">
        <f t="shared" si="3"/>
        <v>470</v>
      </c>
    </row>
    <row r="12" spans="1:24" ht="23.25" thickBot="1">
      <c r="A12" s="3"/>
      <c r="B12" s="3" t="s">
        <v>7947</v>
      </c>
      <c r="C12" s="4">
        <v>3250</v>
      </c>
      <c r="D12" s="4">
        <v>2061</v>
      </c>
      <c r="E12" s="5">
        <v>986</v>
      </c>
      <c r="F12" s="5">
        <v>967</v>
      </c>
      <c r="G12" s="5">
        <v>81</v>
      </c>
      <c r="H12" s="5">
        <v>10</v>
      </c>
      <c r="I12" s="4">
        <v>2044</v>
      </c>
      <c r="J12" s="5">
        <v>17</v>
      </c>
      <c r="K12" s="4">
        <v>1189</v>
      </c>
    </row>
    <row r="13" spans="1:24" ht="23.25" thickBot="1">
      <c r="A13" s="3"/>
      <c r="B13" s="3" t="s">
        <v>7946</v>
      </c>
      <c r="C13" s="5">
        <v>414</v>
      </c>
      <c r="D13" s="5">
        <v>168</v>
      </c>
      <c r="E13" s="5">
        <v>70</v>
      </c>
      <c r="F13" s="5">
        <v>91</v>
      </c>
      <c r="G13" s="5">
        <v>6</v>
      </c>
      <c r="H13" s="5">
        <v>0</v>
      </c>
      <c r="I13" s="5">
        <v>167</v>
      </c>
      <c r="J13" s="5">
        <v>1</v>
      </c>
      <c r="K13" s="5">
        <v>246</v>
      </c>
    </row>
    <row r="14" spans="1:24" ht="23.25" thickBot="1">
      <c r="A14" s="3"/>
      <c r="B14" s="3" t="s">
        <v>7945</v>
      </c>
      <c r="C14" s="4">
        <v>1959</v>
      </c>
      <c r="D14" s="5">
        <v>881</v>
      </c>
      <c r="E14" s="5">
        <v>408</v>
      </c>
      <c r="F14" s="5">
        <v>409</v>
      </c>
      <c r="G14" s="5">
        <v>41</v>
      </c>
      <c r="H14" s="5">
        <v>7</v>
      </c>
      <c r="I14" s="5">
        <v>865</v>
      </c>
      <c r="J14" s="5">
        <v>16</v>
      </c>
      <c r="K14" s="4">
        <v>1078</v>
      </c>
      <c r="U14" s="8"/>
      <c r="V14" s="8"/>
      <c r="W14" s="8"/>
      <c r="X14" s="8"/>
    </row>
    <row r="15" spans="1:24" ht="17.25" thickBot="1">
      <c r="A15" s="3" t="s">
        <v>7944</v>
      </c>
      <c r="B15" s="3" t="s">
        <v>36</v>
      </c>
      <c r="C15" s="4">
        <v>18050</v>
      </c>
      <c r="D15" s="4">
        <v>11123</v>
      </c>
      <c r="E15" s="4">
        <v>5735</v>
      </c>
      <c r="F15" s="4">
        <v>4807</v>
      </c>
      <c r="G15" s="5">
        <v>372</v>
      </c>
      <c r="H15" s="5">
        <v>96</v>
      </c>
      <c r="I15" s="4">
        <v>11010</v>
      </c>
      <c r="J15" s="5">
        <v>113</v>
      </c>
      <c r="K15" s="4">
        <v>6927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4039</v>
      </c>
      <c r="D16" s="4">
        <v>4039</v>
      </c>
      <c r="E16" s="4">
        <v>2367</v>
      </c>
      <c r="F16" s="4">
        <v>1485</v>
      </c>
      <c r="G16" s="5">
        <v>125</v>
      </c>
      <c r="H16" s="5">
        <v>32</v>
      </c>
      <c r="I16" s="4">
        <v>4009</v>
      </c>
      <c r="J16" s="5">
        <v>30</v>
      </c>
      <c r="K16" s="5">
        <v>0</v>
      </c>
    </row>
    <row r="17" spans="1:11" ht="23.25" thickBot="1">
      <c r="A17" s="3"/>
      <c r="B17" s="3" t="s">
        <v>7943</v>
      </c>
      <c r="C17" s="4">
        <v>3434</v>
      </c>
      <c r="D17" s="4">
        <v>1579</v>
      </c>
      <c r="E17" s="5">
        <v>792</v>
      </c>
      <c r="F17" s="5">
        <v>710</v>
      </c>
      <c r="G17" s="5">
        <v>53</v>
      </c>
      <c r="H17" s="5">
        <v>12</v>
      </c>
      <c r="I17" s="4">
        <v>1567</v>
      </c>
      <c r="J17" s="5">
        <v>12</v>
      </c>
      <c r="K17" s="4">
        <v>1855</v>
      </c>
    </row>
    <row r="18" spans="1:11" ht="23.25" thickBot="1">
      <c r="A18" s="3"/>
      <c r="B18" s="3" t="s">
        <v>7942</v>
      </c>
      <c r="C18" s="4">
        <v>2414</v>
      </c>
      <c r="D18" s="4">
        <v>1091</v>
      </c>
      <c r="E18" s="5">
        <v>554</v>
      </c>
      <c r="F18" s="5">
        <v>481</v>
      </c>
      <c r="G18" s="5">
        <v>32</v>
      </c>
      <c r="H18" s="5">
        <v>10</v>
      </c>
      <c r="I18" s="4">
        <v>1077</v>
      </c>
      <c r="J18" s="5">
        <v>14</v>
      </c>
      <c r="K18" s="4">
        <v>1323</v>
      </c>
    </row>
    <row r="19" spans="1:11" ht="23.25" thickBot="1">
      <c r="A19" s="3"/>
      <c r="B19" s="3" t="s">
        <v>7941</v>
      </c>
      <c r="C19" s="4">
        <v>2771</v>
      </c>
      <c r="D19" s="4">
        <v>1329</v>
      </c>
      <c r="E19" s="5">
        <v>629</v>
      </c>
      <c r="F19" s="5">
        <v>616</v>
      </c>
      <c r="G19" s="5">
        <v>49</v>
      </c>
      <c r="H19" s="5">
        <v>22</v>
      </c>
      <c r="I19" s="4">
        <v>1316</v>
      </c>
      <c r="J19" s="5">
        <v>13</v>
      </c>
      <c r="K19" s="4">
        <v>1442</v>
      </c>
    </row>
    <row r="20" spans="1:11" ht="23.25" thickBot="1">
      <c r="A20" s="3"/>
      <c r="B20" s="3" t="s">
        <v>7940</v>
      </c>
      <c r="C20" s="4">
        <v>1890</v>
      </c>
      <c r="D20" s="4">
        <v>1167</v>
      </c>
      <c r="E20" s="5">
        <v>613</v>
      </c>
      <c r="F20" s="5">
        <v>486</v>
      </c>
      <c r="G20" s="5">
        <v>48</v>
      </c>
      <c r="H20" s="5">
        <v>5</v>
      </c>
      <c r="I20" s="4">
        <v>1152</v>
      </c>
      <c r="J20" s="5">
        <v>15</v>
      </c>
      <c r="K20" s="5">
        <v>723</v>
      </c>
    </row>
    <row r="21" spans="1:11" ht="23.25" thickBot="1">
      <c r="A21" s="3"/>
      <c r="B21" s="3" t="s">
        <v>7939</v>
      </c>
      <c r="C21" s="4">
        <v>3502</v>
      </c>
      <c r="D21" s="4">
        <v>1918</v>
      </c>
      <c r="E21" s="5">
        <v>780</v>
      </c>
      <c r="F21" s="4">
        <v>1029</v>
      </c>
      <c r="G21" s="5">
        <v>65</v>
      </c>
      <c r="H21" s="5">
        <v>15</v>
      </c>
      <c r="I21" s="4">
        <v>1889</v>
      </c>
      <c r="J21" s="5">
        <v>29</v>
      </c>
      <c r="K21" s="4">
        <v>1584</v>
      </c>
    </row>
    <row r="22" spans="1:11" ht="17.25" thickBot="1">
      <c r="A22" s="3" t="s">
        <v>7938</v>
      </c>
      <c r="B22" s="3" t="s">
        <v>36</v>
      </c>
      <c r="C22" s="4">
        <v>14412</v>
      </c>
      <c r="D22" s="4">
        <v>9199</v>
      </c>
      <c r="E22" s="4">
        <v>4697</v>
      </c>
      <c r="F22" s="4">
        <v>4017</v>
      </c>
      <c r="G22" s="5">
        <v>313</v>
      </c>
      <c r="H22" s="5">
        <v>70</v>
      </c>
      <c r="I22" s="4">
        <v>9097</v>
      </c>
      <c r="J22" s="5">
        <v>102</v>
      </c>
      <c r="K22" s="4">
        <v>5213</v>
      </c>
    </row>
    <row r="23" spans="1:11" ht="23.25" thickBot="1">
      <c r="A23" s="3"/>
      <c r="B23" s="3" t="s">
        <v>37</v>
      </c>
      <c r="C23" s="4">
        <v>3632</v>
      </c>
      <c r="D23" s="4">
        <v>3632</v>
      </c>
      <c r="E23" s="4">
        <v>2107</v>
      </c>
      <c r="F23" s="4">
        <v>1368</v>
      </c>
      <c r="G23" s="5">
        <v>115</v>
      </c>
      <c r="H23" s="5">
        <v>13</v>
      </c>
      <c r="I23" s="4">
        <v>3603</v>
      </c>
      <c r="J23" s="5">
        <v>29</v>
      </c>
      <c r="K23" s="5">
        <v>0</v>
      </c>
    </row>
    <row r="24" spans="1:11" ht="23.25" thickBot="1">
      <c r="A24" s="3"/>
      <c r="B24" s="3" t="s">
        <v>7937</v>
      </c>
      <c r="C24" s="4">
        <v>2364</v>
      </c>
      <c r="D24" s="4">
        <v>1045</v>
      </c>
      <c r="E24" s="5">
        <v>473</v>
      </c>
      <c r="F24" s="5">
        <v>503</v>
      </c>
      <c r="G24" s="5">
        <v>45</v>
      </c>
      <c r="H24" s="5">
        <v>15</v>
      </c>
      <c r="I24" s="4">
        <v>1036</v>
      </c>
      <c r="J24" s="5">
        <v>9</v>
      </c>
      <c r="K24" s="4">
        <v>1319</v>
      </c>
    </row>
    <row r="25" spans="1:11" ht="23.25" thickBot="1">
      <c r="A25" s="3"/>
      <c r="B25" s="3" t="s">
        <v>7936</v>
      </c>
      <c r="C25" s="4">
        <v>2568</v>
      </c>
      <c r="D25" s="4">
        <v>1362</v>
      </c>
      <c r="E25" s="5">
        <v>656</v>
      </c>
      <c r="F25" s="5">
        <v>632</v>
      </c>
      <c r="G25" s="5">
        <v>47</v>
      </c>
      <c r="H25" s="5">
        <v>12</v>
      </c>
      <c r="I25" s="4">
        <v>1347</v>
      </c>
      <c r="J25" s="5">
        <v>15</v>
      </c>
      <c r="K25" s="4">
        <v>1206</v>
      </c>
    </row>
    <row r="26" spans="1:11" ht="23.25" thickBot="1">
      <c r="A26" s="3"/>
      <c r="B26" s="3" t="s">
        <v>7935</v>
      </c>
      <c r="C26" s="4">
        <v>3447</v>
      </c>
      <c r="D26" s="4">
        <v>1636</v>
      </c>
      <c r="E26" s="5">
        <v>791</v>
      </c>
      <c r="F26" s="5">
        <v>734</v>
      </c>
      <c r="G26" s="5">
        <v>62</v>
      </c>
      <c r="H26" s="5">
        <v>19</v>
      </c>
      <c r="I26" s="4">
        <v>1606</v>
      </c>
      <c r="J26" s="5">
        <v>30</v>
      </c>
      <c r="K26" s="4">
        <v>1811</v>
      </c>
    </row>
    <row r="27" spans="1:11" ht="23.25" thickBot="1">
      <c r="A27" s="3"/>
      <c r="B27" s="3" t="s">
        <v>7934</v>
      </c>
      <c r="C27" s="4">
        <v>2401</v>
      </c>
      <c r="D27" s="4">
        <v>1524</v>
      </c>
      <c r="E27" s="5">
        <v>670</v>
      </c>
      <c r="F27" s="5">
        <v>780</v>
      </c>
      <c r="G27" s="5">
        <v>44</v>
      </c>
      <c r="H27" s="5">
        <v>11</v>
      </c>
      <c r="I27" s="4">
        <v>1505</v>
      </c>
      <c r="J27" s="5">
        <v>19</v>
      </c>
      <c r="K27" s="5">
        <v>877</v>
      </c>
    </row>
    <row r="28" spans="1:11" ht="17.25" thickBot="1">
      <c r="A28" s="3" t="s">
        <v>7933</v>
      </c>
      <c r="B28" s="3" t="s">
        <v>36</v>
      </c>
      <c r="C28" s="4">
        <v>6536</v>
      </c>
      <c r="D28" s="4">
        <v>4286</v>
      </c>
      <c r="E28" s="4">
        <v>2045</v>
      </c>
      <c r="F28" s="4">
        <v>2001</v>
      </c>
      <c r="G28" s="5">
        <v>157</v>
      </c>
      <c r="H28" s="5">
        <v>36</v>
      </c>
      <c r="I28" s="4">
        <v>4239</v>
      </c>
      <c r="J28" s="5">
        <v>47</v>
      </c>
      <c r="K28" s="4">
        <v>2250</v>
      </c>
    </row>
    <row r="29" spans="1:11" ht="23.25" thickBot="1">
      <c r="A29" s="3"/>
      <c r="B29" s="3" t="s">
        <v>37</v>
      </c>
      <c r="C29" s="4">
        <v>1982</v>
      </c>
      <c r="D29" s="4">
        <v>1982</v>
      </c>
      <c r="E29" s="4">
        <v>1083</v>
      </c>
      <c r="F29" s="5">
        <v>806</v>
      </c>
      <c r="G29" s="5">
        <v>64</v>
      </c>
      <c r="H29" s="5">
        <v>16</v>
      </c>
      <c r="I29" s="4">
        <v>1969</v>
      </c>
      <c r="J29" s="5">
        <v>13</v>
      </c>
      <c r="K29" s="5">
        <v>0</v>
      </c>
    </row>
    <row r="30" spans="1:11" ht="23.25" thickBot="1">
      <c r="A30" s="3"/>
      <c r="B30" s="3" t="s">
        <v>7932</v>
      </c>
      <c r="C30" s="4">
        <v>2562</v>
      </c>
      <c r="D30" s="4">
        <v>1184</v>
      </c>
      <c r="E30" s="5">
        <v>530</v>
      </c>
      <c r="F30" s="5">
        <v>572</v>
      </c>
      <c r="G30" s="5">
        <v>52</v>
      </c>
      <c r="H30" s="5">
        <v>10</v>
      </c>
      <c r="I30" s="4">
        <v>1164</v>
      </c>
      <c r="J30" s="5">
        <v>20</v>
      </c>
      <c r="K30" s="4">
        <v>1378</v>
      </c>
    </row>
    <row r="31" spans="1:11" ht="23.25" thickBot="1">
      <c r="A31" s="3"/>
      <c r="B31" s="3" t="s">
        <v>7931</v>
      </c>
      <c r="C31" s="4">
        <v>1992</v>
      </c>
      <c r="D31" s="4">
        <v>1120</v>
      </c>
      <c r="E31" s="5">
        <v>432</v>
      </c>
      <c r="F31" s="5">
        <v>623</v>
      </c>
      <c r="G31" s="5">
        <v>41</v>
      </c>
      <c r="H31" s="5">
        <v>10</v>
      </c>
      <c r="I31" s="4">
        <v>1106</v>
      </c>
      <c r="J31" s="5">
        <v>14</v>
      </c>
      <c r="K31" s="5">
        <v>872</v>
      </c>
    </row>
    <row r="32" spans="1:11" ht="17.25" thickBot="1">
      <c r="A32" s="3" t="s">
        <v>7930</v>
      </c>
      <c r="B32" s="3" t="s">
        <v>36</v>
      </c>
      <c r="C32" s="4">
        <v>11323</v>
      </c>
      <c r="D32" s="4">
        <v>6913</v>
      </c>
      <c r="E32" s="4">
        <v>3200</v>
      </c>
      <c r="F32" s="4">
        <v>3334</v>
      </c>
      <c r="G32" s="5">
        <v>237</v>
      </c>
      <c r="H32" s="5">
        <v>57</v>
      </c>
      <c r="I32" s="4">
        <v>6828</v>
      </c>
      <c r="J32" s="5">
        <v>85</v>
      </c>
      <c r="K32" s="4">
        <v>4410</v>
      </c>
    </row>
    <row r="33" spans="1:11" ht="23.25" thickBot="1">
      <c r="A33" s="3"/>
      <c r="B33" s="3" t="s">
        <v>37</v>
      </c>
      <c r="C33" s="4">
        <v>2742</v>
      </c>
      <c r="D33" s="4">
        <v>2742</v>
      </c>
      <c r="E33" s="4">
        <v>1414</v>
      </c>
      <c r="F33" s="4">
        <v>1206</v>
      </c>
      <c r="G33" s="5">
        <v>81</v>
      </c>
      <c r="H33" s="5">
        <v>13</v>
      </c>
      <c r="I33" s="4">
        <v>2714</v>
      </c>
      <c r="J33" s="5">
        <v>28</v>
      </c>
      <c r="K33" s="5">
        <v>0</v>
      </c>
    </row>
    <row r="34" spans="1:11" ht="23.25" thickBot="1">
      <c r="A34" s="3"/>
      <c r="B34" s="3" t="s">
        <v>7929</v>
      </c>
      <c r="C34" s="4">
        <v>3065</v>
      </c>
      <c r="D34" s="4">
        <v>1523</v>
      </c>
      <c r="E34" s="5">
        <v>634</v>
      </c>
      <c r="F34" s="5">
        <v>789</v>
      </c>
      <c r="G34" s="5">
        <v>62</v>
      </c>
      <c r="H34" s="5">
        <v>19</v>
      </c>
      <c r="I34" s="4">
        <v>1504</v>
      </c>
      <c r="J34" s="5">
        <v>19</v>
      </c>
      <c r="K34" s="4">
        <v>1542</v>
      </c>
    </row>
    <row r="35" spans="1:11" ht="23.25" thickBot="1">
      <c r="A35" s="3"/>
      <c r="B35" s="3" t="s">
        <v>7928</v>
      </c>
      <c r="C35" s="4">
        <v>2719</v>
      </c>
      <c r="D35" s="4">
        <v>1304</v>
      </c>
      <c r="E35" s="5">
        <v>550</v>
      </c>
      <c r="F35" s="5">
        <v>673</v>
      </c>
      <c r="G35" s="5">
        <v>50</v>
      </c>
      <c r="H35" s="5">
        <v>11</v>
      </c>
      <c r="I35" s="4">
        <v>1284</v>
      </c>
      <c r="J35" s="5">
        <v>20</v>
      </c>
      <c r="K35" s="4">
        <v>1415</v>
      </c>
    </row>
    <row r="36" spans="1:11" ht="23.25" thickBot="1">
      <c r="A36" s="3"/>
      <c r="B36" s="3" t="s">
        <v>7927</v>
      </c>
      <c r="C36" s="4">
        <v>2797</v>
      </c>
      <c r="D36" s="4">
        <v>1344</v>
      </c>
      <c r="E36" s="5">
        <v>602</v>
      </c>
      <c r="F36" s="5">
        <v>666</v>
      </c>
      <c r="G36" s="5">
        <v>44</v>
      </c>
      <c r="H36" s="5">
        <v>14</v>
      </c>
      <c r="I36" s="4">
        <v>1326</v>
      </c>
      <c r="J36" s="5">
        <v>18</v>
      </c>
      <c r="K36" s="4">
        <v>1453</v>
      </c>
    </row>
    <row r="37" spans="1:11" ht="17.25" thickBot="1">
      <c r="A37" s="3" t="s">
        <v>7926</v>
      </c>
      <c r="B37" s="3" t="s">
        <v>36</v>
      </c>
      <c r="C37" s="4">
        <v>16388</v>
      </c>
      <c r="D37" s="4">
        <v>9678</v>
      </c>
      <c r="E37" s="4">
        <v>4935</v>
      </c>
      <c r="F37" s="4">
        <v>4229</v>
      </c>
      <c r="G37" s="5">
        <v>329</v>
      </c>
      <c r="H37" s="5">
        <v>71</v>
      </c>
      <c r="I37" s="4">
        <v>9564</v>
      </c>
      <c r="J37" s="5">
        <v>114</v>
      </c>
      <c r="K37" s="4">
        <v>6710</v>
      </c>
    </row>
    <row r="38" spans="1:11" ht="23.25" thickBot="1">
      <c r="A38" s="3"/>
      <c r="B38" s="3" t="s">
        <v>37</v>
      </c>
      <c r="C38" s="4">
        <v>3359</v>
      </c>
      <c r="D38" s="4">
        <v>3358</v>
      </c>
      <c r="E38" s="4">
        <v>1984</v>
      </c>
      <c r="F38" s="4">
        <v>1223</v>
      </c>
      <c r="G38" s="5">
        <v>104</v>
      </c>
      <c r="H38" s="5">
        <v>18</v>
      </c>
      <c r="I38" s="4">
        <v>3329</v>
      </c>
      <c r="J38" s="5">
        <v>29</v>
      </c>
      <c r="K38" s="5">
        <v>1</v>
      </c>
    </row>
    <row r="39" spans="1:11" ht="23.25" thickBot="1">
      <c r="A39" s="3"/>
      <c r="B39" s="3" t="s">
        <v>7925</v>
      </c>
      <c r="C39" s="4">
        <v>4785</v>
      </c>
      <c r="D39" s="4">
        <v>2234</v>
      </c>
      <c r="E39" s="4">
        <v>1085</v>
      </c>
      <c r="F39" s="4">
        <v>1029</v>
      </c>
      <c r="G39" s="5">
        <v>73</v>
      </c>
      <c r="H39" s="5">
        <v>25</v>
      </c>
      <c r="I39" s="4">
        <v>2212</v>
      </c>
      <c r="J39" s="5">
        <v>22</v>
      </c>
      <c r="K39" s="4">
        <v>2551</v>
      </c>
    </row>
    <row r="40" spans="1:11" ht="23.25" thickBot="1">
      <c r="A40" s="3"/>
      <c r="B40" s="3" t="s">
        <v>7924</v>
      </c>
      <c r="C40" s="4">
        <v>1284</v>
      </c>
      <c r="D40" s="5">
        <v>713</v>
      </c>
      <c r="E40" s="5">
        <v>285</v>
      </c>
      <c r="F40" s="5">
        <v>389</v>
      </c>
      <c r="G40" s="5">
        <v>26</v>
      </c>
      <c r="H40" s="5">
        <v>3</v>
      </c>
      <c r="I40" s="5">
        <v>703</v>
      </c>
      <c r="J40" s="5">
        <v>10</v>
      </c>
      <c r="K40" s="5">
        <v>571</v>
      </c>
    </row>
    <row r="41" spans="1:11" ht="23.25" thickBot="1">
      <c r="A41" s="3"/>
      <c r="B41" s="3" t="s">
        <v>7923</v>
      </c>
      <c r="C41" s="4">
        <v>4261</v>
      </c>
      <c r="D41" s="4">
        <v>2023</v>
      </c>
      <c r="E41" s="5">
        <v>941</v>
      </c>
      <c r="F41" s="5">
        <v>957</v>
      </c>
      <c r="G41" s="5">
        <v>83</v>
      </c>
      <c r="H41" s="5">
        <v>15</v>
      </c>
      <c r="I41" s="4">
        <v>1996</v>
      </c>
      <c r="J41" s="5">
        <v>27</v>
      </c>
      <c r="K41" s="4">
        <v>2238</v>
      </c>
    </row>
    <row r="42" spans="1:11" ht="23.25" thickBot="1">
      <c r="A42" s="3"/>
      <c r="B42" s="3" t="s">
        <v>7922</v>
      </c>
      <c r="C42" s="4">
        <v>2699</v>
      </c>
      <c r="D42" s="4">
        <v>1350</v>
      </c>
      <c r="E42" s="5">
        <v>640</v>
      </c>
      <c r="F42" s="5">
        <v>631</v>
      </c>
      <c r="G42" s="5">
        <v>43</v>
      </c>
      <c r="H42" s="5">
        <v>10</v>
      </c>
      <c r="I42" s="4">
        <v>1324</v>
      </c>
      <c r="J42" s="5">
        <v>26</v>
      </c>
      <c r="K42" s="4">
        <v>1349</v>
      </c>
    </row>
    <row r="43" spans="1:11" ht="17.25" thickBot="1">
      <c r="A43" s="3" t="s">
        <v>7921</v>
      </c>
      <c r="B43" s="3" t="s">
        <v>36</v>
      </c>
      <c r="C43" s="4">
        <v>12655</v>
      </c>
      <c r="D43" s="4">
        <v>9021</v>
      </c>
      <c r="E43" s="4">
        <v>4854</v>
      </c>
      <c r="F43" s="4">
        <v>3769</v>
      </c>
      <c r="G43" s="5">
        <v>289</v>
      </c>
      <c r="H43" s="5">
        <v>32</v>
      </c>
      <c r="I43" s="4">
        <v>8944</v>
      </c>
      <c r="J43" s="5">
        <v>77</v>
      </c>
      <c r="K43" s="4">
        <v>3634</v>
      </c>
    </row>
    <row r="44" spans="1:11" ht="23.25" thickBot="1">
      <c r="A44" s="3"/>
      <c r="B44" s="3" t="s">
        <v>37</v>
      </c>
      <c r="C44" s="4">
        <v>3707</v>
      </c>
      <c r="D44" s="4">
        <v>3706</v>
      </c>
      <c r="E44" s="4">
        <v>2241</v>
      </c>
      <c r="F44" s="4">
        <v>1341</v>
      </c>
      <c r="G44" s="5">
        <v>87</v>
      </c>
      <c r="H44" s="5">
        <v>11</v>
      </c>
      <c r="I44" s="4">
        <v>3680</v>
      </c>
      <c r="J44" s="5">
        <v>26</v>
      </c>
      <c r="K44" s="5">
        <v>1</v>
      </c>
    </row>
    <row r="45" spans="1:11" ht="23.25" thickBot="1">
      <c r="A45" s="3"/>
      <c r="B45" s="3" t="s">
        <v>7920</v>
      </c>
      <c r="C45" s="4">
        <v>3863</v>
      </c>
      <c r="D45" s="4">
        <v>2458</v>
      </c>
      <c r="E45" s="4">
        <v>1188</v>
      </c>
      <c r="F45" s="4">
        <v>1144</v>
      </c>
      <c r="G45" s="5">
        <v>95</v>
      </c>
      <c r="H45" s="5">
        <v>6</v>
      </c>
      <c r="I45" s="4">
        <v>2433</v>
      </c>
      <c r="J45" s="5">
        <v>25</v>
      </c>
      <c r="K45" s="4">
        <v>1405</v>
      </c>
    </row>
    <row r="46" spans="1:11" ht="23.25" thickBot="1">
      <c r="A46" s="3"/>
      <c r="B46" s="3" t="s">
        <v>7919</v>
      </c>
      <c r="C46" s="4">
        <v>3440</v>
      </c>
      <c r="D46" s="4">
        <v>2032</v>
      </c>
      <c r="E46" s="4">
        <v>1011</v>
      </c>
      <c r="F46" s="5">
        <v>932</v>
      </c>
      <c r="G46" s="5">
        <v>65</v>
      </c>
      <c r="H46" s="5">
        <v>9</v>
      </c>
      <c r="I46" s="4">
        <v>2017</v>
      </c>
      <c r="J46" s="5">
        <v>15</v>
      </c>
      <c r="K46" s="4">
        <v>1408</v>
      </c>
    </row>
    <row r="47" spans="1:11" ht="23.25" thickBot="1">
      <c r="A47" s="3"/>
      <c r="B47" s="3" t="s">
        <v>7918</v>
      </c>
      <c r="C47" s="4">
        <v>1645</v>
      </c>
      <c r="D47" s="5">
        <v>825</v>
      </c>
      <c r="E47" s="5">
        <v>414</v>
      </c>
      <c r="F47" s="5">
        <v>352</v>
      </c>
      <c r="G47" s="5">
        <v>42</v>
      </c>
      <c r="H47" s="5">
        <v>6</v>
      </c>
      <c r="I47" s="5">
        <v>814</v>
      </c>
      <c r="J47" s="5">
        <v>11</v>
      </c>
      <c r="K47" s="5">
        <v>820</v>
      </c>
    </row>
    <row r="48" spans="1:11" ht="17.25" thickBot="1">
      <c r="A48" s="3" t="s">
        <v>7917</v>
      </c>
      <c r="B48" s="3" t="s">
        <v>36</v>
      </c>
      <c r="C48" s="4">
        <v>9774</v>
      </c>
      <c r="D48" s="4">
        <v>6018</v>
      </c>
      <c r="E48" s="4">
        <v>3091</v>
      </c>
      <c r="F48" s="4">
        <v>2602</v>
      </c>
      <c r="G48" s="5">
        <v>217</v>
      </c>
      <c r="H48" s="5">
        <v>45</v>
      </c>
      <c r="I48" s="4">
        <v>5955</v>
      </c>
      <c r="J48" s="5">
        <v>63</v>
      </c>
      <c r="K48" s="4">
        <v>3756</v>
      </c>
    </row>
    <row r="49" spans="1:11" ht="23.25" thickBot="1">
      <c r="A49" s="3"/>
      <c r="B49" s="3" t="s">
        <v>37</v>
      </c>
      <c r="C49" s="4">
        <v>2374</v>
      </c>
      <c r="D49" s="4">
        <v>2374</v>
      </c>
      <c r="E49" s="4">
        <v>1340</v>
      </c>
      <c r="F49" s="5">
        <v>926</v>
      </c>
      <c r="G49" s="5">
        <v>76</v>
      </c>
      <c r="H49" s="5">
        <v>18</v>
      </c>
      <c r="I49" s="4">
        <v>2360</v>
      </c>
      <c r="J49" s="5">
        <v>14</v>
      </c>
      <c r="K49" s="5">
        <v>0</v>
      </c>
    </row>
    <row r="50" spans="1:11" ht="23.25" thickBot="1">
      <c r="A50" s="3"/>
      <c r="B50" s="3" t="s">
        <v>7916</v>
      </c>
      <c r="C50" s="4">
        <v>2509</v>
      </c>
      <c r="D50" s="4">
        <v>1180</v>
      </c>
      <c r="E50" s="5">
        <v>545</v>
      </c>
      <c r="F50" s="5">
        <v>564</v>
      </c>
      <c r="G50" s="5">
        <v>46</v>
      </c>
      <c r="H50" s="5">
        <v>12</v>
      </c>
      <c r="I50" s="4">
        <v>1167</v>
      </c>
      <c r="J50" s="5">
        <v>13</v>
      </c>
      <c r="K50" s="4">
        <v>1329</v>
      </c>
    </row>
    <row r="51" spans="1:11" ht="23.25" thickBot="1">
      <c r="A51" s="3"/>
      <c r="B51" s="3" t="s">
        <v>7915</v>
      </c>
      <c r="C51" s="4">
        <v>2905</v>
      </c>
      <c r="D51" s="4">
        <v>1435</v>
      </c>
      <c r="E51" s="5">
        <v>706</v>
      </c>
      <c r="F51" s="5">
        <v>635</v>
      </c>
      <c r="G51" s="5">
        <v>62</v>
      </c>
      <c r="H51" s="5">
        <v>9</v>
      </c>
      <c r="I51" s="4">
        <v>1412</v>
      </c>
      <c r="J51" s="5">
        <v>23</v>
      </c>
      <c r="K51" s="4">
        <v>1470</v>
      </c>
    </row>
    <row r="52" spans="1:11" ht="23.25" thickBot="1">
      <c r="A52" s="3"/>
      <c r="B52" s="3" t="s">
        <v>7914</v>
      </c>
      <c r="C52" s="4">
        <v>1986</v>
      </c>
      <c r="D52" s="4">
        <v>1029</v>
      </c>
      <c r="E52" s="5">
        <v>500</v>
      </c>
      <c r="F52" s="5">
        <v>477</v>
      </c>
      <c r="G52" s="5">
        <v>33</v>
      </c>
      <c r="H52" s="5">
        <v>6</v>
      </c>
      <c r="I52" s="4">
        <v>1016</v>
      </c>
      <c r="J52" s="5">
        <v>13</v>
      </c>
      <c r="K52" s="5">
        <v>957</v>
      </c>
    </row>
    <row r="53" spans="1:11" ht="17.25" thickBot="1">
      <c r="A53" s="3" t="s">
        <v>7913</v>
      </c>
      <c r="B53" s="3" t="s">
        <v>36</v>
      </c>
      <c r="C53" s="4">
        <v>13983</v>
      </c>
      <c r="D53" s="4">
        <v>9063</v>
      </c>
      <c r="E53" s="4">
        <v>4420</v>
      </c>
      <c r="F53" s="4">
        <v>4182</v>
      </c>
      <c r="G53" s="5">
        <v>278</v>
      </c>
      <c r="H53" s="5">
        <v>76</v>
      </c>
      <c r="I53" s="4">
        <v>8956</v>
      </c>
      <c r="J53" s="5">
        <v>107</v>
      </c>
      <c r="K53" s="4">
        <v>4920</v>
      </c>
    </row>
    <row r="54" spans="1:11" ht="23.25" thickBot="1">
      <c r="A54" s="3"/>
      <c r="B54" s="3" t="s">
        <v>37</v>
      </c>
      <c r="C54" s="4">
        <v>2997</v>
      </c>
      <c r="D54" s="4">
        <v>2997</v>
      </c>
      <c r="E54" s="4">
        <v>1637</v>
      </c>
      <c r="F54" s="4">
        <v>1224</v>
      </c>
      <c r="G54" s="5">
        <v>87</v>
      </c>
      <c r="H54" s="5">
        <v>20</v>
      </c>
      <c r="I54" s="4">
        <v>2968</v>
      </c>
      <c r="J54" s="5">
        <v>29</v>
      </c>
      <c r="K54" s="5">
        <v>0</v>
      </c>
    </row>
    <row r="55" spans="1:11" ht="23.25" thickBot="1">
      <c r="A55" s="3"/>
      <c r="B55" s="3" t="s">
        <v>7912</v>
      </c>
      <c r="C55" s="4">
        <v>1838</v>
      </c>
      <c r="D55" s="5">
        <v>970</v>
      </c>
      <c r="E55" s="5">
        <v>451</v>
      </c>
      <c r="F55" s="5">
        <v>467</v>
      </c>
      <c r="G55" s="5">
        <v>23</v>
      </c>
      <c r="H55" s="5">
        <v>8</v>
      </c>
      <c r="I55" s="5">
        <v>949</v>
      </c>
      <c r="J55" s="5">
        <v>21</v>
      </c>
      <c r="K55" s="5">
        <v>868</v>
      </c>
    </row>
    <row r="56" spans="1:11" ht="23.25" thickBot="1">
      <c r="A56" s="3"/>
      <c r="B56" s="3" t="s">
        <v>7911</v>
      </c>
      <c r="C56" s="4">
        <v>2640</v>
      </c>
      <c r="D56" s="4">
        <v>1545</v>
      </c>
      <c r="E56" s="5">
        <v>715</v>
      </c>
      <c r="F56" s="5">
        <v>753</v>
      </c>
      <c r="G56" s="5">
        <v>50</v>
      </c>
      <c r="H56" s="5">
        <v>9</v>
      </c>
      <c r="I56" s="4">
        <v>1527</v>
      </c>
      <c r="J56" s="5">
        <v>18</v>
      </c>
      <c r="K56" s="4">
        <v>1095</v>
      </c>
    </row>
    <row r="57" spans="1:11" ht="23.25" thickBot="1">
      <c r="A57" s="3"/>
      <c r="B57" s="3" t="s">
        <v>7910</v>
      </c>
      <c r="C57" s="4">
        <v>2812</v>
      </c>
      <c r="D57" s="4">
        <v>1399</v>
      </c>
      <c r="E57" s="5">
        <v>656</v>
      </c>
      <c r="F57" s="5">
        <v>658</v>
      </c>
      <c r="G57" s="5">
        <v>57</v>
      </c>
      <c r="H57" s="5">
        <v>13</v>
      </c>
      <c r="I57" s="4">
        <v>1384</v>
      </c>
      <c r="J57" s="5">
        <v>15</v>
      </c>
      <c r="K57" s="4">
        <v>1413</v>
      </c>
    </row>
    <row r="58" spans="1:11" ht="23.25" thickBot="1">
      <c r="A58" s="3"/>
      <c r="B58" s="3" t="s">
        <v>7909</v>
      </c>
      <c r="C58" s="4">
        <v>3696</v>
      </c>
      <c r="D58" s="4">
        <v>2152</v>
      </c>
      <c r="E58" s="5">
        <v>961</v>
      </c>
      <c r="F58" s="4">
        <v>1080</v>
      </c>
      <c r="G58" s="5">
        <v>61</v>
      </c>
      <c r="H58" s="5">
        <v>26</v>
      </c>
      <c r="I58" s="4">
        <v>2128</v>
      </c>
      <c r="J58" s="5">
        <v>24</v>
      </c>
      <c r="K58" s="4">
        <v>1544</v>
      </c>
    </row>
    <row r="59" spans="1:11" ht="17.25" thickBot="1">
      <c r="A59" s="3" t="s">
        <v>7908</v>
      </c>
      <c r="B59" s="3" t="s">
        <v>36</v>
      </c>
      <c r="C59" s="4">
        <v>16349</v>
      </c>
      <c r="D59" s="4">
        <v>11578</v>
      </c>
      <c r="E59" s="4">
        <v>6053</v>
      </c>
      <c r="F59" s="4">
        <v>5078</v>
      </c>
      <c r="G59" s="5">
        <v>305</v>
      </c>
      <c r="H59" s="5">
        <v>68</v>
      </c>
      <c r="I59" s="4">
        <v>11504</v>
      </c>
      <c r="J59" s="5">
        <v>74</v>
      </c>
      <c r="K59" s="4">
        <v>4771</v>
      </c>
    </row>
    <row r="60" spans="1:11" ht="23.25" thickBot="1">
      <c r="A60" s="3"/>
      <c r="B60" s="3" t="s">
        <v>37</v>
      </c>
      <c r="C60" s="4">
        <v>4068</v>
      </c>
      <c r="D60" s="4">
        <v>4068</v>
      </c>
      <c r="E60" s="4">
        <v>2402</v>
      </c>
      <c r="F60" s="4">
        <v>1535</v>
      </c>
      <c r="G60" s="5">
        <v>83</v>
      </c>
      <c r="H60" s="5">
        <v>23</v>
      </c>
      <c r="I60" s="4">
        <v>4043</v>
      </c>
      <c r="J60" s="5">
        <v>25</v>
      </c>
      <c r="K60" s="5">
        <v>0</v>
      </c>
    </row>
    <row r="61" spans="1:11" ht="23.25" thickBot="1">
      <c r="A61" s="3"/>
      <c r="B61" s="3" t="s">
        <v>7907</v>
      </c>
      <c r="C61" s="4">
        <v>3321</v>
      </c>
      <c r="D61" s="4">
        <v>1839</v>
      </c>
      <c r="E61" s="5">
        <v>869</v>
      </c>
      <c r="F61" s="5">
        <v>871</v>
      </c>
      <c r="G61" s="5">
        <v>61</v>
      </c>
      <c r="H61" s="5">
        <v>17</v>
      </c>
      <c r="I61" s="4">
        <v>1818</v>
      </c>
      <c r="J61" s="5">
        <v>21</v>
      </c>
      <c r="K61" s="4">
        <v>1482</v>
      </c>
    </row>
    <row r="62" spans="1:11" ht="23.25" thickBot="1">
      <c r="A62" s="3"/>
      <c r="B62" s="3" t="s">
        <v>7906</v>
      </c>
      <c r="C62" s="4">
        <v>2723</v>
      </c>
      <c r="D62" s="4">
        <v>1469</v>
      </c>
      <c r="E62" s="5">
        <v>690</v>
      </c>
      <c r="F62" s="5">
        <v>721</v>
      </c>
      <c r="G62" s="5">
        <v>32</v>
      </c>
      <c r="H62" s="5">
        <v>14</v>
      </c>
      <c r="I62" s="4">
        <v>1457</v>
      </c>
      <c r="J62" s="5">
        <v>12</v>
      </c>
      <c r="K62" s="4">
        <v>1254</v>
      </c>
    </row>
    <row r="63" spans="1:11" ht="23.25" thickBot="1">
      <c r="A63" s="3"/>
      <c r="B63" s="3" t="s">
        <v>7905</v>
      </c>
      <c r="C63" s="4">
        <v>2523</v>
      </c>
      <c r="D63" s="4">
        <v>1764</v>
      </c>
      <c r="E63" s="5">
        <v>900</v>
      </c>
      <c r="F63" s="5">
        <v>791</v>
      </c>
      <c r="G63" s="5">
        <v>64</v>
      </c>
      <c r="H63" s="5">
        <v>5</v>
      </c>
      <c r="I63" s="4">
        <v>1760</v>
      </c>
      <c r="J63" s="5">
        <v>4</v>
      </c>
      <c r="K63" s="5">
        <v>759</v>
      </c>
    </row>
    <row r="64" spans="1:11" ht="23.25" thickBot="1">
      <c r="A64" s="3"/>
      <c r="B64" s="3" t="s">
        <v>7904</v>
      </c>
      <c r="C64" s="4">
        <v>3714</v>
      </c>
      <c r="D64" s="4">
        <v>2438</v>
      </c>
      <c r="E64" s="4">
        <v>1192</v>
      </c>
      <c r="F64" s="4">
        <v>1160</v>
      </c>
      <c r="G64" s="5">
        <v>65</v>
      </c>
      <c r="H64" s="5">
        <v>9</v>
      </c>
      <c r="I64" s="4">
        <v>2426</v>
      </c>
      <c r="J64" s="5">
        <v>12</v>
      </c>
      <c r="K64" s="4">
        <v>1276</v>
      </c>
    </row>
    <row r="65" spans="1:11" ht="17.25" thickBot="1">
      <c r="A65" s="3" t="s">
        <v>7903</v>
      </c>
      <c r="B65" s="3" t="s">
        <v>36</v>
      </c>
      <c r="C65" s="4">
        <v>26319</v>
      </c>
      <c r="D65" s="4">
        <v>18120</v>
      </c>
      <c r="E65" s="4">
        <v>9908</v>
      </c>
      <c r="F65" s="4">
        <v>7389</v>
      </c>
      <c r="G65" s="5">
        <v>545</v>
      </c>
      <c r="H65" s="5">
        <v>89</v>
      </c>
      <c r="I65" s="4">
        <v>17931</v>
      </c>
      <c r="J65" s="5">
        <v>189</v>
      </c>
      <c r="K65" s="4">
        <v>8199</v>
      </c>
    </row>
    <row r="66" spans="1:11" ht="23.25" thickBot="1">
      <c r="A66" s="3"/>
      <c r="B66" s="3" t="s">
        <v>37</v>
      </c>
      <c r="C66" s="4">
        <v>5723</v>
      </c>
      <c r="D66" s="4">
        <v>5722</v>
      </c>
      <c r="E66" s="4">
        <v>3488</v>
      </c>
      <c r="F66" s="4">
        <v>2032</v>
      </c>
      <c r="G66" s="5">
        <v>136</v>
      </c>
      <c r="H66" s="5">
        <v>21</v>
      </c>
      <c r="I66" s="4">
        <v>5677</v>
      </c>
      <c r="J66" s="5">
        <v>45</v>
      </c>
      <c r="K66" s="5">
        <v>1</v>
      </c>
    </row>
    <row r="67" spans="1:11" ht="23.25" thickBot="1">
      <c r="A67" s="3"/>
      <c r="B67" s="3" t="s">
        <v>7902</v>
      </c>
      <c r="C67" s="4">
        <v>1527</v>
      </c>
      <c r="D67" s="5">
        <v>822</v>
      </c>
      <c r="E67" s="5">
        <v>416</v>
      </c>
      <c r="F67" s="5">
        <v>348</v>
      </c>
      <c r="G67" s="5">
        <v>41</v>
      </c>
      <c r="H67" s="5">
        <v>7</v>
      </c>
      <c r="I67" s="5">
        <v>812</v>
      </c>
      <c r="J67" s="5">
        <v>10</v>
      </c>
      <c r="K67" s="5">
        <v>705</v>
      </c>
    </row>
    <row r="68" spans="1:11" ht="23.25" thickBot="1">
      <c r="A68" s="3"/>
      <c r="B68" s="3" t="s">
        <v>7901</v>
      </c>
      <c r="C68" s="4">
        <v>3000</v>
      </c>
      <c r="D68" s="4">
        <v>1844</v>
      </c>
      <c r="E68" s="5">
        <v>877</v>
      </c>
      <c r="F68" s="5">
        <v>887</v>
      </c>
      <c r="G68" s="5">
        <v>48</v>
      </c>
      <c r="H68" s="5">
        <v>12</v>
      </c>
      <c r="I68" s="4">
        <v>1824</v>
      </c>
      <c r="J68" s="5">
        <v>20</v>
      </c>
      <c r="K68" s="4">
        <v>1156</v>
      </c>
    </row>
    <row r="69" spans="1:11" ht="23.25" thickBot="1">
      <c r="A69" s="3"/>
      <c r="B69" s="3" t="s">
        <v>7900</v>
      </c>
      <c r="C69" s="4">
        <v>1980</v>
      </c>
      <c r="D69" s="4">
        <v>1028</v>
      </c>
      <c r="E69" s="5">
        <v>468</v>
      </c>
      <c r="F69" s="5">
        <v>497</v>
      </c>
      <c r="G69" s="5">
        <v>34</v>
      </c>
      <c r="H69" s="5">
        <v>15</v>
      </c>
      <c r="I69" s="4">
        <v>1014</v>
      </c>
      <c r="J69" s="5">
        <v>14</v>
      </c>
      <c r="K69" s="5">
        <v>952</v>
      </c>
    </row>
    <row r="70" spans="1:11" ht="23.25" thickBot="1">
      <c r="A70" s="3"/>
      <c r="B70" s="3" t="s">
        <v>7899</v>
      </c>
      <c r="C70" s="4">
        <v>2404</v>
      </c>
      <c r="D70" s="4">
        <v>1583</v>
      </c>
      <c r="E70" s="5">
        <v>776</v>
      </c>
      <c r="F70" s="5">
        <v>729</v>
      </c>
      <c r="G70" s="5">
        <v>51</v>
      </c>
      <c r="H70" s="5">
        <v>7</v>
      </c>
      <c r="I70" s="4">
        <v>1563</v>
      </c>
      <c r="J70" s="5">
        <v>20</v>
      </c>
      <c r="K70" s="5">
        <v>821</v>
      </c>
    </row>
    <row r="71" spans="1:11" ht="23.25" thickBot="1">
      <c r="A71" s="3"/>
      <c r="B71" s="3" t="s">
        <v>7898</v>
      </c>
      <c r="C71" s="4">
        <v>2186</v>
      </c>
      <c r="D71" s="4">
        <v>1142</v>
      </c>
      <c r="E71" s="5">
        <v>583</v>
      </c>
      <c r="F71" s="5">
        <v>501</v>
      </c>
      <c r="G71" s="5">
        <v>33</v>
      </c>
      <c r="H71" s="5">
        <v>4</v>
      </c>
      <c r="I71" s="4">
        <v>1121</v>
      </c>
      <c r="J71" s="5">
        <v>21</v>
      </c>
      <c r="K71" s="4">
        <v>1044</v>
      </c>
    </row>
    <row r="72" spans="1:11" ht="23.25" thickBot="1">
      <c r="A72" s="3"/>
      <c r="B72" s="3" t="s">
        <v>7897</v>
      </c>
      <c r="C72" s="4">
        <v>2664</v>
      </c>
      <c r="D72" s="4">
        <v>1341</v>
      </c>
      <c r="E72" s="5">
        <v>711</v>
      </c>
      <c r="F72" s="5">
        <v>556</v>
      </c>
      <c r="G72" s="5">
        <v>51</v>
      </c>
      <c r="H72" s="5">
        <v>7</v>
      </c>
      <c r="I72" s="4">
        <v>1325</v>
      </c>
      <c r="J72" s="5">
        <v>16</v>
      </c>
      <c r="K72" s="4">
        <v>1323</v>
      </c>
    </row>
    <row r="73" spans="1:11" ht="23.25" thickBot="1">
      <c r="A73" s="3"/>
      <c r="B73" s="3" t="s">
        <v>7896</v>
      </c>
      <c r="C73" s="4">
        <v>3625</v>
      </c>
      <c r="D73" s="4">
        <v>2455</v>
      </c>
      <c r="E73" s="4">
        <v>1361</v>
      </c>
      <c r="F73" s="5">
        <v>983</v>
      </c>
      <c r="G73" s="5">
        <v>81</v>
      </c>
      <c r="H73" s="5">
        <v>10</v>
      </c>
      <c r="I73" s="4">
        <v>2435</v>
      </c>
      <c r="J73" s="5">
        <v>20</v>
      </c>
      <c r="K73" s="4">
        <v>1170</v>
      </c>
    </row>
    <row r="74" spans="1:11" ht="23.25" thickBot="1">
      <c r="A74" s="3"/>
      <c r="B74" s="3" t="s">
        <v>7895</v>
      </c>
      <c r="C74" s="4">
        <v>3210</v>
      </c>
      <c r="D74" s="4">
        <v>2183</v>
      </c>
      <c r="E74" s="4">
        <v>1228</v>
      </c>
      <c r="F74" s="5">
        <v>856</v>
      </c>
      <c r="G74" s="5">
        <v>70</v>
      </c>
      <c r="H74" s="5">
        <v>6</v>
      </c>
      <c r="I74" s="4">
        <v>2160</v>
      </c>
      <c r="J74" s="5">
        <v>23</v>
      </c>
      <c r="K74" s="4">
        <v>1027</v>
      </c>
    </row>
    <row r="75" spans="1:11" ht="17.25" thickBot="1">
      <c r="A75" s="3" t="s">
        <v>7894</v>
      </c>
      <c r="B75" s="3" t="s">
        <v>36</v>
      </c>
      <c r="C75" s="4">
        <v>11228</v>
      </c>
      <c r="D75" s="4">
        <v>7335</v>
      </c>
      <c r="E75" s="4">
        <v>4115</v>
      </c>
      <c r="F75" s="4">
        <v>2877</v>
      </c>
      <c r="G75" s="5">
        <v>225</v>
      </c>
      <c r="H75" s="5">
        <v>47</v>
      </c>
      <c r="I75" s="4">
        <v>7264</v>
      </c>
      <c r="J75" s="5">
        <v>71</v>
      </c>
      <c r="K75" s="4">
        <v>3893</v>
      </c>
    </row>
    <row r="76" spans="1:11" ht="23.25" thickBot="1">
      <c r="A76" s="3"/>
      <c r="B76" s="3" t="s">
        <v>37</v>
      </c>
      <c r="C76" s="4">
        <v>2946</v>
      </c>
      <c r="D76" s="4">
        <v>2946</v>
      </c>
      <c r="E76" s="4">
        <v>1837</v>
      </c>
      <c r="F76" s="5">
        <v>990</v>
      </c>
      <c r="G76" s="5">
        <v>79</v>
      </c>
      <c r="H76" s="5">
        <v>14</v>
      </c>
      <c r="I76" s="4">
        <v>2920</v>
      </c>
      <c r="J76" s="5">
        <v>26</v>
      </c>
      <c r="K76" s="5">
        <v>0</v>
      </c>
    </row>
    <row r="77" spans="1:11" ht="23.25" thickBot="1">
      <c r="A77" s="3"/>
      <c r="B77" s="3" t="s">
        <v>7893</v>
      </c>
      <c r="C77" s="4">
        <v>2853</v>
      </c>
      <c r="D77" s="4">
        <v>1490</v>
      </c>
      <c r="E77" s="5">
        <v>769</v>
      </c>
      <c r="F77" s="5">
        <v>645</v>
      </c>
      <c r="G77" s="5">
        <v>50</v>
      </c>
      <c r="H77" s="5">
        <v>11</v>
      </c>
      <c r="I77" s="4">
        <v>1475</v>
      </c>
      <c r="J77" s="5">
        <v>15</v>
      </c>
      <c r="K77" s="4">
        <v>1363</v>
      </c>
    </row>
    <row r="78" spans="1:11" ht="23.25" thickBot="1">
      <c r="A78" s="3"/>
      <c r="B78" s="3" t="s">
        <v>7892</v>
      </c>
      <c r="C78" s="4">
        <v>2681</v>
      </c>
      <c r="D78" s="4">
        <v>1558</v>
      </c>
      <c r="E78" s="5">
        <v>817</v>
      </c>
      <c r="F78" s="5">
        <v>665</v>
      </c>
      <c r="G78" s="5">
        <v>51</v>
      </c>
      <c r="H78" s="5">
        <v>12</v>
      </c>
      <c r="I78" s="4">
        <v>1545</v>
      </c>
      <c r="J78" s="5">
        <v>13</v>
      </c>
      <c r="K78" s="4">
        <v>1123</v>
      </c>
    </row>
    <row r="79" spans="1:11" ht="23.25" thickBot="1">
      <c r="A79" s="3"/>
      <c r="B79" s="3" t="s">
        <v>7891</v>
      </c>
      <c r="C79" s="4">
        <v>2748</v>
      </c>
      <c r="D79" s="4">
        <v>1341</v>
      </c>
      <c r="E79" s="5">
        <v>692</v>
      </c>
      <c r="F79" s="5">
        <v>577</v>
      </c>
      <c r="G79" s="5">
        <v>45</v>
      </c>
      <c r="H79" s="5">
        <v>10</v>
      </c>
      <c r="I79" s="4">
        <v>1324</v>
      </c>
      <c r="J79" s="5">
        <v>17</v>
      </c>
      <c r="K79" s="4">
        <v>1407</v>
      </c>
    </row>
    <row r="80" spans="1:11" ht="17.25" thickBot="1">
      <c r="A80" s="3" t="s">
        <v>7890</v>
      </c>
      <c r="B80" s="3" t="s">
        <v>36</v>
      </c>
      <c r="C80" s="4">
        <v>13826</v>
      </c>
      <c r="D80" s="4">
        <v>8798</v>
      </c>
      <c r="E80" s="4">
        <v>4726</v>
      </c>
      <c r="F80" s="4">
        <v>3619</v>
      </c>
      <c r="G80" s="5">
        <v>290</v>
      </c>
      <c r="H80" s="5">
        <v>67</v>
      </c>
      <c r="I80" s="4">
        <v>8702</v>
      </c>
      <c r="J80" s="5">
        <v>96</v>
      </c>
      <c r="K80" s="4">
        <v>5028</v>
      </c>
    </row>
    <row r="81" spans="1:11" ht="23.25" thickBot="1">
      <c r="A81" s="3"/>
      <c r="B81" s="3" t="s">
        <v>37</v>
      </c>
      <c r="C81" s="4">
        <v>3814</v>
      </c>
      <c r="D81" s="4">
        <v>3814</v>
      </c>
      <c r="E81" s="4">
        <v>2240</v>
      </c>
      <c r="F81" s="4">
        <v>1393</v>
      </c>
      <c r="G81" s="5">
        <v>121</v>
      </c>
      <c r="H81" s="5">
        <v>19</v>
      </c>
      <c r="I81" s="4">
        <v>3773</v>
      </c>
      <c r="J81" s="5">
        <v>41</v>
      </c>
      <c r="K81" s="5">
        <v>0</v>
      </c>
    </row>
    <row r="82" spans="1:11" ht="23.25" thickBot="1">
      <c r="A82" s="3"/>
      <c r="B82" s="3" t="s">
        <v>7889</v>
      </c>
      <c r="C82" s="4">
        <v>3110</v>
      </c>
      <c r="D82" s="4">
        <v>1446</v>
      </c>
      <c r="E82" s="5">
        <v>717</v>
      </c>
      <c r="F82" s="5">
        <v>640</v>
      </c>
      <c r="G82" s="5">
        <v>62</v>
      </c>
      <c r="H82" s="5">
        <v>15</v>
      </c>
      <c r="I82" s="4">
        <v>1434</v>
      </c>
      <c r="J82" s="5">
        <v>12</v>
      </c>
      <c r="K82" s="4">
        <v>1664</v>
      </c>
    </row>
    <row r="83" spans="1:11" ht="23.25" thickBot="1">
      <c r="A83" s="3"/>
      <c r="B83" s="3" t="s">
        <v>7888</v>
      </c>
      <c r="C83" s="4">
        <v>2007</v>
      </c>
      <c r="D83" s="5">
        <v>882</v>
      </c>
      <c r="E83" s="5">
        <v>416</v>
      </c>
      <c r="F83" s="5">
        <v>408</v>
      </c>
      <c r="G83" s="5">
        <v>30</v>
      </c>
      <c r="H83" s="5">
        <v>8</v>
      </c>
      <c r="I83" s="5">
        <v>862</v>
      </c>
      <c r="J83" s="5">
        <v>20</v>
      </c>
      <c r="K83" s="4">
        <v>1125</v>
      </c>
    </row>
    <row r="84" spans="1:11" ht="23.25" thickBot="1">
      <c r="A84" s="3"/>
      <c r="B84" s="3" t="s">
        <v>7887</v>
      </c>
      <c r="C84" s="4">
        <v>2135</v>
      </c>
      <c r="D84" s="4">
        <v>1014</v>
      </c>
      <c r="E84" s="5">
        <v>519</v>
      </c>
      <c r="F84" s="5">
        <v>441</v>
      </c>
      <c r="G84" s="5">
        <v>34</v>
      </c>
      <c r="H84" s="5">
        <v>9</v>
      </c>
      <c r="I84" s="4">
        <v>1003</v>
      </c>
      <c r="J84" s="5">
        <v>11</v>
      </c>
      <c r="K84" s="4">
        <v>1121</v>
      </c>
    </row>
    <row r="85" spans="1:11" ht="23.25" thickBot="1">
      <c r="A85" s="3"/>
      <c r="B85" s="3" t="s">
        <v>7886</v>
      </c>
      <c r="C85" s="4">
        <v>2760</v>
      </c>
      <c r="D85" s="4">
        <v>1642</v>
      </c>
      <c r="E85" s="5">
        <v>834</v>
      </c>
      <c r="F85" s="5">
        <v>737</v>
      </c>
      <c r="G85" s="5">
        <v>43</v>
      </c>
      <c r="H85" s="5">
        <v>16</v>
      </c>
      <c r="I85" s="4">
        <v>1630</v>
      </c>
      <c r="J85" s="5">
        <v>12</v>
      </c>
      <c r="K85" s="4">
        <v>1118</v>
      </c>
    </row>
    <row r="86" spans="1:11" ht="17.25" thickBot="1">
      <c r="A86" s="3" t="s">
        <v>7885</v>
      </c>
      <c r="B86" s="3" t="s">
        <v>36</v>
      </c>
      <c r="C86" s="4">
        <v>17429</v>
      </c>
      <c r="D86" s="4">
        <v>11847</v>
      </c>
      <c r="E86" s="4">
        <v>6535</v>
      </c>
      <c r="F86" s="4">
        <v>4769</v>
      </c>
      <c r="G86" s="5">
        <v>386</v>
      </c>
      <c r="H86" s="5">
        <v>78</v>
      </c>
      <c r="I86" s="4">
        <v>11768</v>
      </c>
      <c r="J86" s="5">
        <v>79</v>
      </c>
      <c r="K86" s="4">
        <v>5582</v>
      </c>
    </row>
    <row r="87" spans="1:11" ht="23.25" thickBot="1">
      <c r="A87" s="3"/>
      <c r="B87" s="3" t="s">
        <v>37</v>
      </c>
      <c r="C87" s="4">
        <v>3742</v>
      </c>
      <c r="D87" s="4">
        <v>3741</v>
      </c>
      <c r="E87" s="4">
        <v>2338</v>
      </c>
      <c r="F87" s="4">
        <v>1260</v>
      </c>
      <c r="G87" s="5">
        <v>107</v>
      </c>
      <c r="H87" s="5">
        <v>14</v>
      </c>
      <c r="I87" s="4">
        <v>3719</v>
      </c>
      <c r="J87" s="5">
        <v>22</v>
      </c>
      <c r="K87" s="5">
        <v>1</v>
      </c>
    </row>
    <row r="88" spans="1:11" ht="23.25" thickBot="1">
      <c r="A88" s="3"/>
      <c r="B88" s="3" t="s">
        <v>7884</v>
      </c>
      <c r="C88" s="4">
        <v>2963</v>
      </c>
      <c r="D88" s="4">
        <v>1537</v>
      </c>
      <c r="E88" s="5">
        <v>767</v>
      </c>
      <c r="F88" s="5">
        <v>696</v>
      </c>
      <c r="G88" s="5">
        <v>50</v>
      </c>
      <c r="H88" s="5">
        <v>10</v>
      </c>
      <c r="I88" s="4">
        <v>1523</v>
      </c>
      <c r="J88" s="5">
        <v>14</v>
      </c>
      <c r="K88" s="4">
        <v>1426</v>
      </c>
    </row>
    <row r="89" spans="1:11" ht="23.25" thickBot="1">
      <c r="A89" s="3"/>
      <c r="B89" s="3" t="s">
        <v>7883</v>
      </c>
      <c r="C89" s="4">
        <v>2167</v>
      </c>
      <c r="D89" s="4">
        <v>1470</v>
      </c>
      <c r="E89" s="5">
        <v>757</v>
      </c>
      <c r="F89" s="5">
        <v>643</v>
      </c>
      <c r="G89" s="5">
        <v>54</v>
      </c>
      <c r="H89" s="5">
        <v>6</v>
      </c>
      <c r="I89" s="4">
        <v>1460</v>
      </c>
      <c r="J89" s="5">
        <v>10</v>
      </c>
      <c r="K89" s="5">
        <v>697</v>
      </c>
    </row>
    <row r="90" spans="1:11" ht="23.25" thickBot="1">
      <c r="A90" s="3"/>
      <c r="B90" s="3" t="s">
        <v>7882</v>
      </c>
      <c r="C90" s="4">
        <v>2522</v>
      </c>
      <c r="D90" s="4">
        <v>1443</v>
      </c>
      <c r="E90" s="5">
        <v>730</v>
      </c>
      <c r="F90" s="5">
        <v>623</v>
      </c>
      <c r="G90" s="5">
        <v>58</v>
      </c>
      <c r="H90" s="5">
        <v>19</v>
      </c>
      <c r="I90" s="4">
        <v>1430</v>
      </c>
      <c r="J90" s="5">
        <v>13</v>
      </c>
      <c r="K90" s="4">
        <v>1079</v>
      </c>
    </row>
    <row r="91" spans="1:11" ht="23.25" thickBot="1">
      <c r="A91" s="3"/>
      <c r="B91" s="3" t="s">
        <v>7881</v>
      </c>
      <c r="C91" s="4">
        <v>3202</v>
      </c>
      <c r="D91" s="4">
        <v>1729</v>
      </c>
      <c r="E91" s="5">
        <v>957</v>
      </c>
      <c r="F91" s="5">
        <v>683</v>
      </c>
      <c r="G91" s="5">
        <v>63</v>
      </c>
      <c r="H91" s="5">
        <v>18</v>
      </c>
      <c r="I91" s="4">
        <v>1721</v>
      </c>
      <c r="J91" s="5">
        <v>8</v>
      </c>
      <c r="K91" s="4">
        <v>1473</v>
      </c>
    </row>
    <row r="92" spans="1:11" ht="23.25" thickBot="1">
      <c r="A92" s="3"/>
      <c r="B92" s="3" t="s">
        <v>7880</v>
      </c>
      <c r="C92" s="4">
        <v>2833</v>
      </c>
      <c r="D92" s="4">
        <v>1927</v>
      </c>
      <c r="E92" s="5">
        <v>986</v>
      </c>
      <c r="F92" s="5">
        <v>864</v>
      </c>
      <c r="G92" s="5">
        <v>54</v>
      </c>
      <c r="H92" s="5">
        <v>11</v>
      </c>
      <c r="I92" s="4">
        <v>1915</v>
      </c>
      <c r="J92" s="5">
        <v>12</v>
      </c>
      <c r="K92" s="5">
        <v>906</v>
      </c>
    </row>
    <row r="93" spans="1:11" ht="23.25" thickBot="1">
      <c r="A93" s="3" t="s">
        <v>97</v>
      </c>
      <c r="B93" s="3"/>
      <c r="C93" s="5">
        <v>0</v>
      </c>
      <c r="D93" s="5">
        <v>2</v>
      </c>
      <c r="E93" s="5">
        <v>2</v>
      </c>
      <c r="F93" s="5">
        <v>0</v>
      </c>
      <c r="G93" s="5">
        <v>0</v>
      </c>
      <c r="H93" s="5">
        <v>0</v>
      </c>
      <c r="I93" s="5">
        <v>2</v>
      </c>
      <c r="J93" s="5">
        <v>0</v>
      </c>
      <c r="K93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76DA-BA47-47AF-8BE7-097F1835B64F}">
  <dimension ref="A1:X6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8001</v>
      </c>
      <c r="F3" s="26" t="s">
        <v>8000</v>
      </c>
      <c r="G3" s="26" t="s">
        <v>7999</v>
      </c>
      <c r="H3" s="26" t="s">
        <v>7998</v>
      </c>
      <c r="I3" s="44"/>
      <c r="J3" s="26"/>
      <c r="K3" s="44"/>
      <c r="U3" t="s">
        <v>3</v>
      </c>
      <c r="V3" t="str">
        <f t="shared" si="0"/>
        <v>민병덕</v>
      </c>
      <c r="W3" t="str">
        <f t="shared" si="0"/>
        <v>임호영</v>
      </c>
      <c r="X3" t="str">
        <f t="shared" si="0"/>
        <v>이성재</v>
      </c>
    </row>
    <row r="4" spans="1:24" ht="17.25" thickBot="1">
      <c r="A4" s="3" t="s">
        <v>30</v>
      </c>
      <c r="B4" s="3"/>
      <c r="C4" s="4">
        <v>145827</v>
      </c>
      <c r="D4" s="4">
        <v>102910</v>
      </c>
      <c r="E4" s="4">
        <v>56345</v>
      </c>
      <c r="F4" s="4">
        <v>40490</v>
      </c>
      <c r="G4" s="4">
        <v>4344</v>
      </c>
      <c r="H4" s="5">
        <v>642</v>
      </c>
      <c r="I4" s="4">
        <v>101821</v>
      </c>
      <c r="J4" s="4">
        <v>1089</v>
      </c>
      <c r="K4" s="4">
        <v>42917</v>
      </c>
      <c r="V4" s="8"/>
      <c r="W4" s="8"/>
      <c r="X4" s="8"/>
    </row>
    <row r="5" spans="1:24" ht="23.25" thickBot="1">
      <c r="A5" s="3" t="s">
        <v>31</v>
      </c>
      <c r="B5" s="3"/>
      <c r="C5" s="5">
        <v>242</v>
      </c>
      <c r="D5" s="5">
        <v>225</v>
      </c>
      <c r="E5" s="5">
        <v>114</v>
      </c>
      <c r="F5" s="5">
        <v>89</v>
      </c>
      <c r="G5" s="5">
        <v>15</v>
      </c>
      <c r="H5" s="5">
        <v>6</v>
      </c>
      <c r="I5" s="5">
        <v>224</v>
      </c>
      <c r="J5" s="5">
        <v>1</v>
      </c>
      <c r="K5" s="5">
        <v>17</v>
      </c>
      <c r="T5" t="s">
        <v>2929</v>
      </c>
      <c r="U5">
        <f>SUMIF($A:$A,"합계",D:D)</f>
        <v>102910</v>
      </c>
      <c r="V5">
        <f>SUMIF($A:$A,"합계",E:E)</f>
        <v>56345</v>
      </c>
      <c r="W5">
        <f>SUMIF($A:$A,"합계",F:F)</f>
        <v>40490</v>
      </c>
      <c r="X5">
        <f>SUMIF($A:$A,"합계",G:G)</f>
        <v>4344</v>
      </c>
    </row>
    <row r="6" spans="1:24" ht="23.25" thickBot="1">
      <c r="A6" s="3" t="s">
        <v>32</v>
      </c>
      <c r="B6" s="3"/>
      <c r="C6" s="4">
        <v>9839</v>
      </c>
      <c r="D6" s="4">
        <v>9835</v>
      </c>
      <c r="E6" s="4">
        <v>6145</v>
      </c>
      <c r="F6" s="4">
        <v>3037</v>
      </c>
      <c r="G6" s="5">
        <v>427</v>
      </c>
      <c r="H6" s="5">
        <v>67</v>
      </c>
      <c r="I6" s="4">
        <v>9676</v>
      </c>
      <c r="J6" s="5">
        <v>159</v>
      </c>
      <c r="K6" s="5">
        <v>4</v>
      </c>
      <c r="T6" t="s">
        <v>2930</v>
      </c>
      <c r="U6">
        <f>U5-U7</f>
        <v>62613</v>
      </c>
      <c r="V6">
        <f>V5-V7</f>
        <v>31256</v>
      </c>
      <c r="W6">
        <f>W5-W7</f>
        <v>27341</v>
      </c>
      <c r="X6">
        <f>X5-X7</f>
        <v>2899</v>
      </c>
    </row>
    <row r="7" spans="1:24" ht="23.25" thickBot="1">
      <c r="A7" s="3" t="s">
        <v>33</v>
      </c>
      <c r="B7" s="3"/>
      <c r="C7" s="5">
        <v>626</v>
      </c>
      <c r="D7" s="5">
        <v>156</v>
      </c>
      <c r="E7" s="5">
        <v>101</v>
      </c>
      <c r="F7" s="5">
        <v>47</v>
      </c>
      <c r="G7" s="5">
        <v>7</v>
      </c>
      <c r="H7" s="5">
        <v>1</v>
      </c>
      <c r="I7" s="5">
        <v>156</v>
      </c>
      <c r="J7" s="5">
        <v>0</v>
      </c>
      <c r="K7" s="5">
        <v>470</v>
      </c>
      <c r="T7" t="s">
        <v>2931</v>
      </c>
      <c r="U7">
        <f>U11+U10+U9</f>
        <v>40297</v>
      </c>
      <c r="V7">
        <f>V11+V10+V9</f>
        <v>25089</v>
      </c>
      <c r="W7">
        <f>W11+W10+W9</f>
        <v>13149</v>
      </c>
      <c r="X7">
        <f>X11+X10+X9</f>
        <v>1445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4400</v>
      </c>
      <c r="B9" s="3" t="s">
        <v>36</v>
      </c>
      <c r="C9" s="4">
        <v>17036</v>
      </c>
      <c r="D9" s="4">
        <v>12126</v>
      </c>
      <c r="E9" s="4">
        <v>6177</v>
      </c>
      <c r="F9" s="4">
        <v>5345</v>
      </c>
      <c r="G9" s="5">
        <v>448</v>
      </c>
      <c r="H9" s="5">
        <v>55</v>
      </c>
      <c r="I9" s="4">
        <v>12025</v>
      </c>
      <c r="J9" s="5">
        <v>101</v>
      </c>
      <c r="K9" s="4">
        <v>4910</v>
      </c>
      <c r="T9" t="s">
        <v>2934</v>
      </c>
      <c r="U9">
        <f>SUMIF($A:$A,"거소·선상투표",D:D)+SUMIF($A:$A,"국외부재자투표",D:D)+SUMIF($A:$A,"국외부재자투표(공관)",D:D)</f>
        <v>386</v>
      </c>
      <c r="V9">
        <f t="shared" ref="V9:X11" si="1">SUMIF($A:$A,"거소·선상투표",E:E)+SUMIF($A:$A,"국외부재자투표",E:E)+SUMIF($A:$A,"국외부재자투표(공관)",E:E)</f>
        <v>220</v>
      </c>
      <c r="W9">
        <f t="shared" si="1"/>
        <v>136</v>
      </c>
      <c r="X9">
        <f t="shared" si="1"/>
        <v>22</v>
      </c>
    </row>
    <row r="10" spans="1:24" ht="23.25" thickBot="1">
      <c r="A10" s="3"/>
      <c r="B10" s="3" t="s">
        <v>37</v>
      </c>
      <c r="C10" s="4">
        <v>3073</v>
      </c>
      <c r="D10" s="4">
        <v>3073</v>
      </c>
      <c r="E10" s="4">
        <v>1857</v>
      </c>
      <c r="F10" s="4">
        <v>1087</v>
      </c>
      <c r="G10" s="5">
        <v>105</v>
      </c>
      <c r="H10" s="5">
        <v>5</v>
      </c>
      <c r="I10" s="4">
        <v>3054</v>
      </c>
      <c r="J10" s="5">
        <v>19</v>
      </c>
      <c r="K10" s="5">
        <v>0</v>
      </c>
      <c r="T10" t="s">
        <v>2932</v>
      </c>
      <c r="U10">
        <f>SUMIF($B:$B,"관내사전투표",D:D)</f>
        <v>30076</v>
      </c>
      <c r="V10">
        <f t="shared" ref="V10:X12" si="2">SUMIF($B:$B,"관내사전투표",E:E)</f>
        <v>18724</v>
      </c>
      <c r="W10">
        <f t="shared" si="2"/>
        <v>9976</v>
      </c>
      <c r="X10">
        <f t="shared" si="2"/>
        <v>996</v>
      </c>
    </row>
    <row r="11" spans="1:24" ht="23.25" thickBot="1">
      <c r="A11" s="3"/>
      <c r="B11" s="3" t="s">
        <v>4399</v>
      </c>
      <c r="C11" s="4">
        <v>2475</v>
      </c>
      <c r="D11" s="4">
        <v>1265</v>
      </c>
      <c r="E11" s="5">
        <v>671</v>
      </c>
      <c r="F11" s="5">
        <v>511</v>
      </c>
      <c r="G11" s="5">
        <v>57</v>
      </c>
      <c r="H11" s="5">
        <v>11</v>
      </c>
      <c r="I11" s="4">
        <v>1250</v>
      </c>
      <c r="J11" s="5">
        <v>15</v>
      </c>
      <c r="K11" s="4">
        <v>1210</v>
      </c>
      <c r="T11" t="s">
        <v>2933</v>
      </c>
      <c r="U11">
        <f>SUMIF($A:$A,"관외사전투표",D:D)</f>
        <v>9835</v>
      </c>
      <c r="V11">
        <f t="shared" ref="V11:X13" si="3">SUMIF($A:$A,"관외사전투표",E:E)</f>
        <v>6145</v>
      </c>
      <c r="W11">
        <f t="shared" si="3"/>
        <v>3037</v>
      </c>
      <c r="X11">
        <f t="shared" si="3"/>
        <v>427</v>
      </c>
    </row>
    <row r="12" spans="1:24" ht="23.25" thickBot="1">
      <c r="A12" s="3"/>
      <c r="B12" s="3" t="s">
        <v>4398</v>
      </c>
      <c r="C12" s="4">
        <v>3825</v>
      </c>
      <c r="D12" s="4">
        <v>2546</v>
      </c>
      <c r="E12" s="4">
        <v>1376</v>
      </c>
      <c r="F12" s="4">
        <v>1043</v>
      </c>
      <c r="G12" s="5">
        <v>91</v>
      </c>
      <c r="H12" s="5">
        <v>14</v>
      </c>
      <c r="I12" s="4">
        <v>2524</v>
      </c>
      <c r="J12" s="5">
        <v>22</v>
      </c>
      <c r="K12" s="4">
        <v>1279</v>
      </c>
    </row>
    <row r="13" spans="1:24" ht="23.25" thickBot="1">
      <c r="A13" s="3"/>
      <c r="B13" s="3" t="s">
        <v>4397</v>
      </c>
      <c r="C13" s="4">
        <v>3253</v>
      </c>
      <c r="D13" s="4">
        <v>2146</v>
      </c>
      <c r="E13" s="5">
        <v>855</v>
      </c>
      <c r="F13" s="4">
        <v>1181</v>
      </c>
      <c r="G13" s="5">
        <v>80</v>
      </c>
      <c r="H13" s="5">
        <v>8</v>
      </c>
      <c r="I13" s="4">
        <v>2124</v>
      </c>
      <c r="J13" s="5">
        <v>22</v>
      </c>
      <c r="K13" s="4">
        <v>1107</v>
      </c>
    </row>
    <row r="14" spans="1:24" ht="23.25" thickBot="1">
      <c r="A14" s="3"/>
      <c r="B14" s="3" t="s">
        <v>4396</v>
      </c>
      <c r="C14" s="4">
        <v>2214</v>
      </c>
      <c r="D14" s="4">
        <v>1551</v>
      </c>
      <c r="E14" s="5">
        <v>665</v>
      </c>
      <c r="F14" s="5">
        <v>805</v>
      </c>
      <c r="G14" s="5">
        <v>59</v>
      </c>
      <c r="H14" s="5">
        <v>7</v>
      </c>
      <c r="I14" s="4">
        <v>1536</v>
      </c>
      <c r="J14" s="5">
        <v>15</v>
      </c>
      <c r="K14" s="5">
        <v>663</v>
      </c>
      <c r="U14" s="8"/>
      <c r="V14" s="8"/>
      <c r="W14" s="8"/>
      <c r="X14" s="8"/>
    </row>
    <row r="15" spans="1:24" ht="23.25" thickBot="1">
      <c r="A15" s="3"/>
      <c r="B15" s="3" t="s">
        <v>7997</v>
      </c>
      <c r="C15" s="4">
        <v>2196</v>
      </c>
      <c r="D15" s="4">
        <v>1545</v>
      </c>
      <c r="E15" s="5">
        <v>753</v>
      </c>
      <c r="F15" s="5">
        <v>718</v>
      </c>
      <c r="G15" s="5">
        <v>56</v>
      </c>
      <c r="H15" s="5">
        <v>10</v>
      </c>
      <c r="I15" s="4">
        <v>1537</v>
      </c>
      <c r="J15" s="5">
        <v>8</v>
      </c>
      <c r="K15" s="5">
        <v>651</v>
      </c>
      <c r="U15" s="8"/>
      <c r="V15" s="8"/>
      <c r="W15" s="8"/>
      <c r="X15" s="8"/>
    </row>
    <row r="16" spans="1:24" ht="17.25" thickBot="1">
      <c r="A16" s="3" t="s">
        <v>7996</v>
      </c>
      <c r="B16" s="3" t="s">
        <v>36</v>
      </c>
      <c r="C16" s="4">
        <v>8822</v>
      </c>
      <c r="D16" s="4">
        <v>6437</v>
      </c>
      <c r="E16" s="4">
        <v>3388</v>
      </c>
      <c r="F16" s="4">
        <v>2718</v>
      </c>
      <c r="G16" s="5">
        <v>233</v>
      </c>
      <c r="H16" s="5">
        <v>41</v>
      </c>
      <c r="I16" s="4">
        <v>6380</v>
      </c>
      <c r="J16" s="5">
        <v>57</v>
      </c>
      <c r="K16" s="4">
        <v>2385</v>
      </c>
    </row>
    <row r="17" spans="1:11" ht="23.25" thickBot="1">
      <c r="A17" s="3"/>
      <c r="B17" s="3" t="s">
        <v>37</v>
      </c>
      <c r="C17" s="4">
        <v>2168</v>
      </c>
      <c r="D17" s="4">
        <v>2168</v>
      </c>
      <c r="E17" s="4">
        <v>1314</v>
      </c>
      <c r="F17" s="5">
        <v>766</v>
      </c>
      <c r="G17" s="5">
        <v>64</v>
      </c>
      <c r="H17" s="5">
        <v>10</v>
      </c>
      <c r="I17" s="4">
        <v>2154</v>
      </c>
      <c r="J17" s="5">
        <v>14</v>
      </c>
      <c r="K17" s="5">
        <v>0</v>
      </c>
    </row>
    <row r="18" spans="1:11" ht="23.25" thickBot="1">
      <c r="A18" s="3"/>
      <c r="B18" s="3" t="s">
        <v>7995</v>
      </c>
      <c r="C18" s="4">
        <v>2231</v>
      </c>
      <c r="D18" s="4">
        <v>1358</v>
      </c>
      <c r="E18" s="5">
        <v>636</v>
      </c>
      <c r="F18" s="5">
        <v>645</v>
      </c>
      <c r="G18" s="5">
        <v>53</v>
      </c>
      <c r="H18" s="5">
        <v>12</v>
      </c>
      <c r="I18" s="4">
        <v>1346</v>
      </c>
      <c r="J18" s="5">
        <v>12</v>
      </c>
      <c r="K18" s="5">
        <v>873</v>
      </c>
    </row>
    <row r="19" spans="1:11" ht="23.25" thickBot="1">
      <c r="A19" s="3"/>
      <c r="B19" s="3" t="s">
        <v>7994</v>
      </c>
      <c r="C19" s="4">
        <v>2552</v>
      </c>
      <c r="D19" s="4">
        <v>1648</v>
      </c>
      <c r="E19" s="5">
        <v>826</v>
      </c>
      <c r="F19" s="5">
        <v>728</v>
      </c>
      <c r="G19" s="5">
        <v>58</v>
      </c>
      <c r="H19" s="5">
        <v>17</v>
      </c>
      <c r="I19" s="4">
        <v>1629</v>
      </c>
      <c r="J19" s="5">
        <v>19</v>
      </c>
      <c r="K19" s="5">
        <v>904</v>
      </c>
    </row>
    <row r="20" spans="1:11" ht="23.25" thickBot="1">
      <c r="A20" s="3"/>
      <c r="B20" s="3" t="s">
        <v>7993</v>
      </c>
      <c r="C20" s="4">
        <v>1871</v>
      </c>
      <c r="D20" s="4">
        <v>1263</v>
      </c>
      <c r="E20" s="5">
        <v>612</v>
      </c>
      <c r="F20" s="5">
        <v>579</v>
      </c>
      <c r="G20" s="5">
        <v>58</v>
      </c>
      <c r="H20" s="5">
        <v>2</v>
      </c>
      <c r="I20" s="4">
        <v>1251</v>
      </c>
      <c r="J20" s="5">
        <v>12</v>
      </c>
      <c r="K20" s="5">
        <v>608</v>
      </c>
    </row>
    <row r="21" spans="1:11" ht="17.25" thickBot="1">
      <c r="A21" s="3" t="s">
        <v>7992</v>
      </c>
      <c r="B21" s="3" t="s">
        <v>36</v>
      </c>
      <c r="C21" s="4">
        <v>19190</v>
      </c>
      <c r="D21" s="4">
        <v>12801</v>
      </c>
      <c r="E21" s="4">
        <v>6605</v>
      </c>
      <c r="F21" s="4">
        <v>5451</v>
      </c>
      <c r="G21" s="5">
        <v>538</v>
      </c>
      <c r="H21" s="5">
        <v>76</v>
      </c>
      <c r="I21" s="4">
        <v>12670</v>
      </c>
      <c r="J21" s="5">
        <v>131</v>
      </c>
      <c r="K21" s="4">
        <v>6389</v>
      </c>
    </row>
    <row r="22" spans="1:11" ht="23.25" thickBot="1">
      <c r="A22" s="3"/>
      <c r="B22" s="3" t="s">
        <v>37</v>
      </c>
      <c r="C22" s="4">
        <v>4653</v>
      </c>
      <c r="D22" s="4">
        <v>4652</v>
      </c>
      <c r="E22" s="4">
        <v>2723</v>
      </c>
      <c r="F22" s="4">
        <v>1747</v>
      </c>
      <c r="G22" s="5">
        <v>132</v>
      </c>
      <c r="H22" s="5">
        <v>14</v>
      </c>
      <c r="I22" s="4">
        <v>4616</v>
      </c>
      <c r="J22" s="5">
        <v>36</v>
      </c>
      <c r="K22" s="5">
        <v>1</v>
      </c>
    </row>
    <row r="23" spans="1:11" ht="23.25" thickBot="1">
      <c r="A23" s="3"/>
      <c r="B23" s="3" t="s">
        <v>7991</v>
      </c>
      <c r="C23" s="4">
        <v>2414</v>
      </c>
      <c r="D23" s="4">
        <v>1432</v>
      </c>
      <c r="E23" s="5">
        <v>632</v>
      </c>
      <c r="F23" s="5">
        <v>684</v>
      </c>
      <c r="G23" s="5">
        <v>87</v>
      </c>
      <c r="H23" s="5">
        <v>18</v>
      </c>
      <c r="I23" s="4">
        <v>1421</v>
      </c>
      <c r="J23" s="5">
        <v>11</v>
      </c>
      <c r="K23" s="5">
        <v>982</v>
      </c>
    </row>
    <row r="24" spans="1:11" ht="23.25" thickBot="1">
      <c r="A24" s="3"/>
      <c r="B24" s="3" t="s">
        <v>7990</v>
      </c>
      <c r="C24" s="4">
        <v>2570</v>
      </c>
      <c r="D24" s="4">
        <v>1453</v>
      </c>
      <c r="E24" s="5">
        <v>618</v>
      </c>
      <c r="F24" s="5">
        <v>754</v>
      </c>
      <c r="G24" s="5">
        <v>64</v>
      </c>
      <c r="H24" s="5">
        <v>5</v>
      </c>
      <c r="I24" s="4">
        <v>1441</v>
      </c>
      <c r="J24" s="5">
        <v>12</v>
      </c>
      <c r="K24" s="4">
        <v>1117</v>
      </c>
    </row>
    <row r="25" spans="1:11" ht="23.25" thickBot="1">
      <c r="A25" s="3"/>
      <c r="B25" s="3" t="s">
        <v>7989</v>
      </c>
      <c r="C25" s="4">
        <v>2275</v>
      </c>
      <c r="D25" s="4">
        <v>1197</v>
      </c>
      <c r="E25" s="5">
        <v>599</v>
      </c>
      <c r="F25" s="5">
        <v>491</v>
      </c>
      <c r="G25" s="5">
        <v>72</v>
      </c>
      <c r="H25" s="5">
        <v>12</v>
      </c>
      <c r="I25" s="4">
        <v>1174</v>
      </c>
      <c r="J25" s="5">
        <v>23</v>
      </c>
      <c r="K25" s="4">
        <v>1078</v>
      </c>
    </row>
    <row r="26" spans="1:11" ht="23.25" thickBot="1">
      <c r="A26" s="3"/>
      <c r="B26" s="3" t="s">
        <v>7988</v>
      </c>
      <c r="C26" s="4">
        <v>2282</v>
      </c>
      <c r="D26" s="4">
        <v>1293</v>
      </c>
      <c r="E26" s="5">
        <v>622</v>
      </c>
      <c r="F26" s="5">
        <v>576</v>
      </c>
      <c r="G26" s="5">
        <v>69</v>
      </c>
      <c r="H26" s="5">
        <v>10</v>
      </c>
      <c r="I26" s="4">
        <v>1277</v>
      </c>
      <c r="J26" s="5">
        <v>16</v>
      </c>
      <c r="K26" s="5">
        <v>989</v>
      </c>
    </row>
    <row r="27" spans="1:11" ht="23.25" thickBot="1">
      <c r="A27" s="3"/>
      <c r="B27" s="3" t="s">
        <v>7987</v>
      </c>
      <c r="C27" s="4">
        <v>2439</v>
      </c>
      <c r="D27" s="4">
        <v>1358</v>
      </c>
      <c r="E27" s="5">
        <v>661</v>
      </c>
      <c r="F27" s="5">
        <v>620</v>
      </c>
      <c r="G27" s="5">
        <v>56</v>
      </c>
      <c r="H27" s="5">
        <v>6</v>
      </c>
      <c r="I27" s="4">
        <v>1343</v>
      </c>
      <c r="J27" s="5">
        <v>15</v>
      </c>
      <c r="K27" s="4">
        <v>1081</v>
      </c>
    </row>
    <row r="28" spans="1:11" ht="23.25" thickBot="1">
      <c r="A28" s="3"/>
      <c r="B28" s="3" t="s">
        <v>7986</v>
      </c>
      <c r="C28" s="4">
        <v>2557</v>
      </c>
      <c r="D28" s="4">
        <v>1416</v>
      </c>
      <c r="E28" s="5">
        <v>750</v>
      </c>
      <c r="F28" s="5">
        <v>579</v>
      </c>
      <c r="G28" s="5">
        <v>58</v>
      </c>
      <c r="H28" s="5">
        <v>11</v>
      </c>
      <c r="I28" s="4">
        <v>1398</v>
      </c>
      <c r="J28" s="5">
        <v>18</v>
      </c>
      <c r="K28" s="4">
        <v>1141</v>
      </c>
    </row>
    <row r="29" spans="1:11" ht="17.25" thickBot="1">
      <c r="A29" s="3" t="s">
        <v>7985</v>
      </c>
      <c r="B29" s="3" t="s">
        <v>36</v>
      </c>
      <c r="C29" s="4">
        <v>13562</v>
      </c>
      <c r="D29" s="4">
        <v>9902</v>
      </c>
      <c r="E29" s="4">
        <v>5451</v>
      </c>
      <c r="F29" s="4">
        <v>3820</v>
      </c>
      <c r="G29" s="5">
        <v>479</v>
      </c>
      <c r="H29" s="5">
        <v>56</v>
      </c>
      <c r="I29" s="4">
        <v>9806</v>
      </c>
      <c r="J29" s="5">
        <v>96</v>
      </c>
      <c r="K29" s="4">
        <v>3660</v>
      </c>
    </row>
    <row r="30" spans="1:11" ht="23.25" thickBot="1">
      <c r="A30" s="3"/>
      <c r="B30" s="3" t="s">
        <v>37</v>
      </c>
      <c r="C30" s="4">
        <v>4149</v>
      </c>
      <c r="D30" s="4">
        <v>4148</v>
      </c>
      <c r="E30" s="4">
        <v>2654</v>
      </c>
      <c r="F30" s="4">
        <v>1303</v>
      </c>
      <c r="G30" s="5">
        <v>140</v>
      </c>
      <c r="H30" s="5">
        <v>23</v>
      </c>
      <c r="I30" s="4">
        <v>4120</v>
      </c>
      <c r="J30" s="5">
        <v>28</v>
      </c>
      <c r="K30" s="5">
        <v>1</v>
      </c>
    </row>
    <row r="31" spans="1:11" ht="17.25" thickBot="1">
      <c r="A31" s="3"/>
      <c r="B31" s="3" t="s">
        <v>7984</v>
      </c>
      <c r="C31" s="4">
        <v>1647</v>
      </c>
      <c r="D31" s="5">
        <v>948</v>
      </c>
      <c r="E31" s="5">
        <v>448</v>
      </c>
      <c r="F31" s="5">
        <v>428</v>
      </c>
      <c r="G31" s="5">
        <v>54</v>
      </c>
      <c r="H31" s="5">
        <v>6</v>
      </c>
      <c r="I31" s="5">
        <v>936</v>
      </c>
      <c r="J31" s="5">
        <v>12</v>
      </c>
      <c r="K31" s="5">
        <v>699</v>
      </c>
    </row>
    <row r="32" spans="1:11" ht="17.25" thickBot="1">
      <c r="A32" s="3"/>
      <c r="B32" s="3" t="s">
        <v>7983</v>
      </c>
      <c r="C32" s="4">
        <v>1686</v>
      </c>
      <c r="D32" s="4">
        <v>1071</v>
      </c>
      <c r="E32" s="5">
        <v>484</v>
      </c>
      <c r="F32" s="5">
        <v>514</v>
      </c>
      <c r="G32" s="5">
        <v>60</v>
      </c>
      <c r="H32" s="5">
        <v>2</v>
      </c>
      <c r="I32" s="4">
        <v>1060</v>
      </c>
      <c r="J32" s="5">
        <v>11</v>
      </c>
      <c r="K32" s="5">
        <v>615</v>
      </c>
    </row>
    <row r="33" spans="1:11" ht="17.25" thickBot="1">
      <c r="A33" s="3"/>
      <c r="B33" s="3" t="s">
        <v>7982</v>
      </c>
      <c r="C33" s="4">
        <v>1605</v>
      </c>
      <c r="D33" s="5">
        <v>839</v>
      </c>
      <c r="E33" s="5">
        <v>379</v>
      </c>
      <c r="F33" s="5">
        <v>398</v>
      </c>
      <c r="G33" s="5">
        <v>41</v>
      </c>
      <c r="H33" s="5">
        <v>8</v>
      </c>
      <c r="I33" s="5">
        <v>826</v>
      </c>
      <c r="J33" s="5">
        <v>13</v>
      </c>
      <c r="K33" s="5">
        <v>766</v>
      </c>
    </row>
    <row r="34" spans="1:11" ht="17.25" thickBot="1">
      <c r="A34" s="3"/>
      <c r="B34" s="3" t="s">
        <v>7981</v>
      </c>
      <c r="C34" s="4">
        <v>2517</v>
      </c>
      <c r="D34" s="4">
        <v>1616</v>
      </c>
      <c r="E34" s="5">
        <v>836</v>
      </c>
      <c r="F34" s="5">
        <v>650</v>
      </c>
      <c r="G34" s="5">
        <v>100</v>
      </c>
      <c r="H34" s="5">
        <v>11</v>
      </c>
      <c r="I34" s="4">
        <v>1597</v>
      </c>
      <c r="J34" s="5">
        <v>19</v>
      </c>
      <c r="K34" s="5">
        <v>901</v>
      </c>
    </row>
    <row r="35" spans="1:11" ht="17.25" thickBot="1">
      <c r="A35" s="3"/>
      <c r="B35" s="3" t="s">
        <v>7980</v>
      </c>
      <c r="C35" s="4">
        <v>1958</v>
      </c>
      <c r="D35" s="4">
        <v>1280</v>
      </c>
      <c r="E35" s="5">
        <v>650</v>
      </c>
      <c r="F35" s="5">
        <v>527</v>
      </c>
      <c r="G35" s="5">
        <v>84</v>
      </c>
      <c r="H35" s="5">
        <v>6</v>
      </c>
      <c r="I35" s="4">
        <v>1267</v>
      </c>
      <c r="J35" s="5">
        <v>13</v>
      </c>
      <c r="K35" s="5">
        <v>678</v>
      </c>
    </row>
    <row r="36" spans="1:11" ht="17.25" thickBot="1">
      <c r="A36" s="3" t="s">
        <v>7979</v>
      </c>
      <c r="B36" s="3" t="s">
        <v>36</v>
      </c>
      <c r="C36" s="4">
        <v>9789</v>
      </c>
      <c r="D36" s="4">
        <v>6755</v>
      </c>
      <c r="E36" s="4">
        <v>3977</v>
      </c>
      <c r="F36" s="4">
        <v>2402</v>
      </c>
      <c r="G36" s="5">
        <v>262</v>
      </c>
      <c r="H36" s="5">
        <v>42</v>
      </c>
      <c r="I36" s="4">
        <v>6683</v>
      </c>
      <c r="J36" s="5">
        <v>72</v>
      </c>
      <c r="K36" s="4">
        <v>3034</v>
      </c>
    </row>
    <row r="37" spans="1:11" ht="23.25" thickBot="1">
      <c r="A37" s="3"/>
      <c r="B37" s="3" t="s">
        <v>37</v>
      </c>
      <c r="C37" s="4">
        <v>2648</v>
      </c>
      <c r="D37" s="4">
        <v>2648</v>
      </c>
      <c r="E37" s="4">
        <v>1736</v>
      </c>
      <c r="F37" s="5">
        <v>773</v>
      </c>
      <c r="G37" s="5">
        <v>99</v>
      </c>
      <c r="H37" s="5">
        <v>17</v>
      </c>
      <c r="I37" s="4">
        <v>2625</v>
      </c>
      <c r="J37" s="5">
        <v>23</v>
      </c>
      <c r="K37" s="5">
        <v>0</v>
      </c>
    </row>
    <row r="38" spans="1:11" ht="17.25" thickBot="1">
      <c r="A38" s="3"/>
      <c r="B38" s="3" t="s">
        <v>7978</v>
      </c>
      <c r="C38" s="4">
        <v>2526</v>
      </c>
      <c r="D38" s="4">
        <v>1386</v>
      </c>
      <c r="E38" s="5">
        <v>740</v>
      </c>
      <c r="F38" s="5">
        <v>557</v>
      </c>
      <c r="G38" s="5">
        <v>62</v>
      </c>
      <c r="H38" s="5">
        <v>8</v>
      </c>
      <c r="I38" s="4">
        <v>1367</v>
      </c>
      <c r="J38" s="5">
        <v>19</v>
      </c>
      <c r="K38" s="4">
        <v>1140</v>
      </c>
    </row>
    <row r="39" spans="1:11" ht="17.25" thickBot="1">
      <c r="A39" s="3"/>
      <c r="B39" s="3" t="s">
        <v>7977</v>
      </c>
      <c r="C39" s="4">
        <v>2240</v>
      </c>
      <c r="D39" s="4">
        <v>1201</v>
      </c>
      <c r="E39" s="5">
        <v>671</v>
      </c>
      <c r="F39" s="5">
        <v>453</v>
      </c>
      <c r="G39" s="5">
        <v>53</v>
      </c>
      <c r="H39" s="5">
        <v>11</v>
      </c>
      <c r="I39" s="4">
        <v>1188</v>
      </c>
      <c r="J39" s="5">
        <v>13</v>
      </c>
      <c r="K39" s="4">
        <v>1039</v>
      </c>
    </row>
    <row r="40" spans="1:11" ht="17.25" thickBot="1">
      <c r="A40" s="3"/>
      <c r="B40" s="3" t="s">
        <v>7976</v>
      </c>
      <c r="C40" s="4">
        <v>2375</v>
      </c>
      <c r="D40" s="4">
        <v>1520</v>
      </c>
      <c r="E40" s="5">
        <v>830</v>
      </c>
      <c r="F40" s="5">
        <v>619</v>
      </c>
      <c r="G40" s="5">
        <v>48</v>
      </c>
      <c r="H40" s="5">
        <v>6</v>
      </c>
      <c r="I40" s="4">
        <v>1503</v>
      </c>
      <c r="J40" s="5">
        <v>17</v>
      </c>
      <c r="K40" s="5">
        <v>855</v>
      </c>
    </row>
    <row r="41" spans="1:11" ht="17.25" thickBot="1">
      <c r="A41" s="3" t="s">
        <v>7975</v>
      </c>
      <c r="B41" s="3" t="s">
        <v>36</v>
      </c>
      <c r="C41" s="4">
        <v>30096</v>
      </c>
      <c r="D41" s="4">
        <v>19584</v>
      </c>
      <c r="E41" s="4">
        <v>10066</v>
      </c>
      <c r="F41" s="4">
        <v>8222</v>
      </c>
      <c r="G41" s="5">
        <v>930</v>
      </c>
      <c r="H41" s="5">
        <v>142</v>
      </c>
      <c r="I41" s="4">
        <v>19360</v>
      </c>
      <c r="J41" s="5">
        <v>224</v>
      </c>
      <c r="K41" s="4">
        <v>10512</v>
      </c>
    </row>
    <row r="42" spans="1:11" ht="23.25" thickBot="1">
      <c r="A42" s="3"/>
      <c r="B42" s="3" t="s">
        <v>37</v>
      </c>
      <c r="C42" s="4">
        <v>5616</v>
      </c>
      <c r="D42" s="4">
        <v>5615</v>
      </c>
      <c r="E42" s="4">
        <v>3392</v>
      </c>
      <c r="F42" s="4">
        <v>1915</v>
      </c>
      <c r="G42" s="5">
        <v>229</v>
      </c>
      <c r="H42" s="5">
        <v>32</v>
      </c>
      <c r="I42" s="4">
        <v>5568</v>
      </c>
      <c r="J42" s="5">
        <v>47</v>
      </c>
      <c r="K42" s="5">
        <v>1</v>
      </c>
    </row>
    <row r="43" spans="1:11" ht="23.25" thickBot="1">
      <c r="A43" s="3"/>
      <c r="B43" s="3" t="s">
        <v>7974</v>
      </c>
      <c r="C43" s="4">
        <v>2878</v>
      </c>
      <c r="D43" s="4">
        <v>1484</v>
      </c>
      <c r="E43" s="5">
        <v>747</v>
      </c>
      <c r="F43" s="5">
        <v>633</v>
      </c>
      <c r="G43" s="5">
        <v>76</v>
      </c>
      <c r="H43" s="5">
        <v>16</v>
      </c>
      <c r="I43" s="4">
        <v>1472</v>
      </c>
      <c r="J43" s="5">
        <v>12</v>
      </c>
      <c r="K43" s="4">
        <v>1394</v>
      </c>
    </row>
    <row r="44" spans="1:11" ht="23.25" thickBot="1">
      <c r="A44" s="3"/>
      <c r="B44" s="3" t="s">
        <v>7973</v>
      </c>
      <c r="C44" s="4">
        <v>3206</v>
      </c>
      <c r="D44" s="4">
        <v>2007</v>
      </c>
      <c r="E44" s="5">
        <v>816</v>
      </c>
      <c r="F44" s="4">
        <v>1072</v>
      </c>
      <c r="G44" s="5">
        <v>84</v>
      </c>
      <c r="H44" s="5">
        <v>11</v>
      </c>
      <c r="I44" s="4">
        <v>1983</v>
      </c>
      <c r="J44" s="5">
        <v>24</v>
      </c>
      <c r="K44" s="4">
        <v>1199</v>
      </c>
    </row>
    <row r="45" spans="1:11" ht="23.25" thickBot="1">
      <c r="A45" s="3"/>
      <c r="B45" s="3" t="s">
        <v>7972</v>
      </c>
      <c r="C45" s="4">
        <v>2854</v>
      </c>
      <c r="D45" s="4">
        <v>1446</v>
      </c>
      <c r="E45" s="5">
        <v>663</v>
      </c>
      <c r="F45" s="5">
        <v>656</v>
      </c>
      <c r="G45" s="5">
        <v>93</v>
      </c>
      <c r="H45" s="5">
        <v>14</v>
      </c>
      <c r="I45" s="4">
        <v>1426</v>
      </c>
      <c r="J45" s="5">
        <v>20</v>
      </c>
      <c r="K45" s="4">
        <v>1408</v>
      </c>
    </row>
    <row r="46" spans="1:11" ht="23.25" thickBot="1">
      <c r="A46" s="3"/>
      <c r="B46" s="3" t="s">
        <v>7971</v>
      </c>
      <c r="C46" s="4">
        <v>2758</v>
      </c>
      <c r="D46" s="4">
        <v>1434</v>
      </c>
      <c r="E46" s="5">
        <v>671</v>
      </c>
      <c r="F46" s="5">
        <v>646</v>
      </c>
      <c r="G46" s="5">
        <v>75</v>
      </c>
      <c r="H46" s="5">
        <v>21</v>
      </c>
      <c r="I46" s="4">
        <v>1413</v>
      </c>
      <c r="J46" s="5">
        <v>21</v>
      </c>
      <c r="K46" s="4">
        <v>1324</v>
      </c>
    </row>
    <row r="47" spans="1:11" ht="23.25" thickBot="1">
      <c r="A47" s="3"/>
      <c r="B47" s="3" t="s">
        <v>7970</v>
      </c>
      <c r="C47" s="4">
        <v>3308</v>
      </c>
      <c r="D47" s="4">
        <v>1836</v>
      </c>
      <c r="E47" s="5">
        <v>952</v>
      </c>
      <c r="F47" s="5">
        <v>735</v>
      </c>
      <c r="G47" s="5">
        <v>112</v>
      </c>
      <c r="H47" s="5">
        <v>12</v>
      </c>
      <c r="I47" s="4">
        <v>1811</v>
      </c>
      <c r="J47" s="5">
        <v>25</v>
      </c>
      <c r="K47" s="4">
        <v>1472</v>
      </c>
    </row>
    <row r="48" spans="1:11" ht="23.25" thickBot="1">
      <c r="A48" s="3"/>
      <c r="B48" s="3" t="s">
        <v>7969</v>
      </c>
      <c r="C48" s="4">
        <v>2822</v>
      </c>
      <c r="D48" s="4">
        <v>1603</v>
      </c>
      <c r="E48" s="5">
        <v>784</v>
      </c>
      <c r="F48" s="5">
        <v>669</v>
      </c>
      <c r="G48" s="5">
        <v>104</v>
      </c>
      <c r="H48" s="5">
        <v>19</v>
      </c>
      <c r="I48" s="4">
        <v>1576</v>
      </c>
      <c r="J48" s="5">
        <v>27</v>
      </c>
      <c r="K48" s="4">
        <v>1219</v>
      </c>
    </row>
    <row r="49" spans="1:11" ht="23.25" thickBot="1">
      <c r="A49" s="3"/>
      <c r="B49" s="3" t="s">
        <v>7968</v>
      </c>
      <c r="C49" s="4">
        <v>3250</v>
      </c>
      <c r="D49" s="4">
        <v>2119</v>
      </c>
      <c r="E49" s="5">
        <v>990</v>
      </c>
      <c r="F49" s="4">
        <v>1016</v>
      </c>
      <c r="G49" s="5">
        <v>82</v>
      </c>
      <c r="H49" s="5">
        <v>7</v>
      </c>
      <c r="I49" s="4">
        <v>2095</v>
      </c>
      <c r="J49" s="5">
        <v>24</v>
      </c>
      <c r="K49" s="4">
        <v>1131</v>
      </c>
    </row>
    <row r="50" spans="1:11" ht="23.25" thickBot="1">
      <c r="A50" s="3"/>
      <c r="B50" s="3" t="s">
        <v>7967</v>
      </c>
      <c r="C50" s="4">
        <v>3404</v>
      </c>
      <c r="D50" s="4">
        <v>2040</v>
      </c>
      <c r="E50" s="4">
        <v>1051</v>
      </c>
      <c r="F50" s="5">
        <v>880</v>
      </c>
      <c r="G50" s="5">
        <v>75</v>
      </c>
      <c r="H50" s="5">
        <v>10</v>
      </c>
      <c r="I50" s="4">
        <v>2016</v>
      </c>
      <c r="J50" s="5">
        <v>24</v>
      </c>
      <c r="K50" s="4">
        <v>1364</v>
      </c>
    </row>
    <row r="51" spans="1:11" ht="17.25" thickBot="1">
      <c r="A51" s="3" t="s">
        <v>7966</v>
      </c>
      <c r="B51" s="3" t="s">
        <v>36</v>
      </c>
      <c r="C51" s="4">
        <v>15777</v>
      </c>
      <c r="D51" s="4">
        <v>10738</v>
      </c>
      <c r="E51" s="4">
        <v>5698</v>
      </c>
      <c r="F51" s="4">
        <v>4400</v>
      </c>
      <c r="G51" s="5">
        <v>447</v>
      </c>
      <c r="H51" s="5">
        <v>80</v>
      </c>
      <c r="I51" s="4">
        <v>10625</v>
      </c>
      <c r="J51" s="5">
        <v>113</v>
      </c>
      <c r="K51" s="4">
        <v>5039</v>
      </c>
    </row>
    <row r="52" spans="1:11" ht="23.25" thickBot="1">
      <c r="A52" s="3"/>
      <c r="B52" s="3" t="s">
        <v>37</v>
      </c>
      <c r="C52" s="4">
        <v>3347</v>
      </c>
      <c r="D52" s="4">
        <v>3347</v>
      </c>
      <c r="E52" s="4">
        <v>2045</v>
      </c>
      <c r="F52" s="4">
        <v>1126</v>
      </c>
      <c r="G52" s="5">
        <v>110</v>
      </c>
      <c r="H52" s="5">
        <v>22</v>
      </c>
      <c r="I52" s="4">
        <v>3303</v>
      </c>
      <c r="J52" s="5">
        <v>44</v>
      </c>
      <c r="K52" s="5">
        <v>0</v>
      </c>
    </row>
    <row r="53" spans="1:11" ht="23.25" thickBot="1">
      <c r="A53" s="3"/>
      <c r="B53" s="3" t="s">
        <v>7965</v>
      </c>
      <c r="C53" s="4">
        <v>2321</v>
      </c>
      <c r="D53" s="4">
        <v>1190</v>
      </c>
      <c r="E53" s="5">
        <v>606</v>
      </c>
      <c r="F53" s="5">
        <v>490</v>
      </c>
      <c r="G53" s="5">
        <v>64</v>
      </c>
      <c r="H53" s="5">
        <v>9</v>
      </c>
      <c r="I53" s="4">
        <v>1169</v>
      </c>
      <c r="J53" s="5">
        <v>21</v>
      </c>
      <c r="K53" s="4">
        <v>1131</v>
      </c>
    </row>
    <row r="54" spans="1:11" ht="23.25" thickBot="1">
      <c r="A54" s="3"/>
      <c r="B54" s="3" t="s">
        <v>7964</v>
      </c>
      <c r="C54" s="4">
        <v>2450</v>
      </c>
      <c r="D54" s="4">
        <v>1150</v>
      </c>
      <c r="E54" s="5">
        <v>571</v>
      </c>
      <c r="F54" s="5">
        <v>499</v>
      </c>
      <c r="G54" s="5">
        <v>63</v>
      </c>
      <c r="H54" s="5">
        <v>6</v>
      </c>
      <c r="I54" s="4">
        <v>1139</v>
      </c>
      <c r="J54" s="5">
        <v>11</v>
      </c>
      <c r="K54" s="4">
        <v>1300</v>
      </c>
    </row>
    <row r="55" spans="1:11" ht="23.25" thickBot="1">
      <c r="A55" s="3"/>
      <c r="B55" s="3" t="s">
        <v>7963</v>
      </c>
      <c r="C55" s="4">
        <v>1650</v>
      </c>
      <c r="D55" s="5">
        <v>821</v>
      </c>
      <c r="E55" s="5">
        <v>383</v>
      </c>
      <c r="F55" s="5">
        <v>366</v>
      </c>
      <c r="G55" s="5">
        <v>48</v>
      </c>
      <c r="H55" s="5">
        <v>18</v>
      </c>
      <c r="I55" s="5">
        <v>815</v>
      </c>
      <c r="J55" s="5">
        <v>6</v>
      </c>
      <c r="K55" s="5">
        <v>829</v>
      </c>
    </row>
    <row r="56" spans="1:11" ht="23.25" thickBot="1">
      <c r="A56" s="3"/>
      <c r="B56" s="3" t="s">
        <v>7962</v>
      </c>
      <c r="C56" s="4">
        <v>3060</v>
      </c>
      <c r="D56" s="4">
        <v>1976</v>
      </c>
      <c r="E56" s="5">
        <v>864</v>
      </c>
      <c r="F56" s="5">
        <v>993</v>
      </c>
      <c r="G56" s="5">
        <v>79</v>
      </c>
      <c r="H56" s="5">
        <v>21</v>
      </c>
      <c r="I56" s="4">
        <v>1957</v>
      </c>
      <c r="J56" s="5">
        <v>19</v>
      </c>
      <c r="K56" s="4">
        <v>1084</v>
      </c>
    </row>
    <row r="57" spans="1:11" ht="23.25" thickBot="1">
      <c r="A57" s="3"/>
      <c r="B57" s="3" t="s">
        <v>7961</v>
      </c>
      <c r="C57" s="4">
        <v>2949</v>
      </c>
      <c r="D57" s="4">
        <v>2254</v>
      </c>
      <c r="E57" s="4">
        <v>1229</v>
      </c>
      <c r="F57" s="5">
        <v>926</v>
      </c>
      <c r="G57" s="5">
        <v>83</v>
      </c>
      <c r="H57" s="5">
        <v>4</v>
      </c>
      <c r="I57" s="4">
        <v>2242</v>
      </c>
      <c r="J57" s="5">
        <v>12</v>
      </c>
      <c r="K57" s="5">
        <v>695</v>
      </c>
    </row>
    <row r="58" spans="1:11" ht="17.25" thickBot="1">
      <c r="A58" s="3" t="s">
        <v>7960</v>
      </c>
      <c r="B58" s="3" t="s">
        <v>36</v>
      </c>
      <c r="C58" s="4">
        <v>20848</v>
      </c>
      <c r="D58" s="4">
        <v>14342</v>
      </c>
      <c r="E58" s="4">
        <v>8614</v>
      </c>
      <c r="F58" s="4">
        <v>4959</v>
      </c>
      <c r="G58" s="5">
        <v>558</v>
      </c>
      <c r="H58" s="5">
        <v>76</v>
      </c>
      <c r="I58" s="4">
        <v>14207</v>
      </c>
      <c r="J58" s="5">
        <v>135</v>
      </c>
      <c r="K58" s="4">
        <v>6506</v>
      </c>
    </row>
    <row r="59" spans="1:11" ht="23.25" thickBot="1">
      <c r="A59" s="3"/>
      <c r="B59" s="3" t="s">
        <v>37</v>
      </c>
      <c r="C59" s="4">
        <v>4426</v>
      </c>
      <c r="D59" s="4">
        <v>4425</v>
      </c>
      <c r="E59" s="4">
        <v>3003</v>
      </c>
      <c r="F59" s="4">
        <v>1259</v>
      </c>
      <c r="G59" s="5">
        <v>117</v>
      </c>
      <c r="H59" s="5">
        <v>17</v>
      </c>
      <c r="I59" s="4">
        <v>4396</v>
      </c>
      <c r="J59" s="5">
        <v>29</v>
      </c>
      <c r="K59" s="5">
        <v>1</v>
      </c>
    </row>
    <row r="60" spans="1:11" ht="17.25" thickBot="1">
      <c r="A60" s="3"/>
      <c r="B60" s="3" t="s">
        <v>7959</v>
      </c>
      <c r="C60" s="4">
        <v>2665</v>
      </c>
      <c r="D60" s="4">
        <v>1504</v>
      </c>
      <c r="E60" s="5">
        <v>853</v>
      </c>
      <c r="F60" s="5">
        <v>541</v>
      </c>
      <c r="G60" s="5">
        <v>86</v>
      </c>
      <c r="H60" s="5">
        <v>7</v>
      </c>
      <c r="I60" s="4">
        <v>1487</v>
      </c>
      <c r="J60" s="5">
        <v>17</v>
      </c>
      <c r="K60" s="4">
        <v>1161</v>
      </c>
    </row>
    <row r="61" spans="1:11" ht="17.25" thickBot="1">
      <c r="A61" s="3"/>
      <c r="B61" s="3" t="s">
        <v>7958</v>
      </c>
      <c r="C61" s="4">
        <v>2365</v>
      </c>
      <c r="D61" s="4">
        <v>1532</v>
      </c>
      <c r="E61" s="5">
        <v>860</v>
      </c>
      <c r="F61" s="5">
        <v>578</v>
      </c>
      <c r="G61" s="5">
        <v>71</v>
      </c>
      <c r="H61" s="5">
        <v>6</v>
      </c>
      <c r="I61" s="4">
        <v>1515</v>
      </c>
      <c r="J61" s="5">
        <v>17</v>
      </c>
      <c r="K61" s="5">
        <v>833</v>
      </c>
    </row>
    <row r="62" spans="1:11" ht="17.25" thickBot="1">
      <c r="A62" s="3"/>
      <c r="B62" s="3" t="s">
        <v>7957</v>
      </c>
      <c r="C62" s="4">
        <v>2800</v>
      </c>
      <c r="D62" s="4">
        <v>1889</v>
      </c>
      <c r="E62" s="4">
        <v>1041</v>
      </c>
      <c r="F62" s="5">
        <v>733</v>
      </c>
      <c r="G62" s="5">
        <v>78</v>
      </c>
      <c r="H62" s="5">
        <v>15</v>
      </c>
      <c r="I62" s="4">
        <v>1867</v>
      </c>
      <c r="J62" s="5">
        <v>22</v>
      </c>
      <c r="K62" s="5">
        <v>911</v>
      </c>
    </row>
    <row r="63" spans="1:11" ht="17.25" thickBot="1">
      <c r="A63" s="3"/>
      <c r="B63" s="3" t="s">
        <v>7956</v>
      </c>
      <c r="C63" s="4">
        <v>2712</v>
      </c>
      <c r="D63" s="4">
        <v>1766</v>
      </c>
      <c r="E63" s="4">
        <v>1076</v>
      </c>
      <c r="F63" s="5">
        <v>583</v>
      </c>
      <c r="G63" s="5">
        <v>83</v>
      </c>
      <c r="H63" s="5">
        <v>10</v>
      </c>
      <c r="I63" s="4">
        <v>1752</v>
      </c>
      <c r="J63" s="5">
        <v>14</v>
      </c>
      <c r="K63" s="5">
        <v>946</v>
      </c>
    </row>
    <row r="64" spans="1:11" ht="17.25" thickBot="1">
      <c r="A64" s="3"/>
      <c r="B64" s="3" t="s">
        <v>7955</v>
      </c>
      <c r="C64" s="4">
        <v>2568</v>
      </c>
      <c r="D64" s="4">
        <v>1533</v>
      </c>
      <c r="E64" s="5">
        <v>829</v>
      </c>
      <c r="F64" s="5">
        <v>618</v>
      </c>
      <c r="G64" s="5">
        <v>64</v>
      </c>
      <c r="H64" s="5">
        <v>10</v>
      </c>
      <c r="I64" s="4">
        <v>1521</v>
      </c>
      <c r="J64" s="5">
        <v>12</v>
      </c>
      <c r="K64" s="4">
        <v>1035</v>
      </c>
    </row>
    <row r="65" spans="1:11" ht="17.25" thickBot="1">
      <c r="A65" s="3"/>
      <c r="B65" s="3" t="s">
        <v>7954</v>
      </c>
      <c r="C65" s="4">
        <v>3312</v>
      </c>
      <c r="D65" s="4">
        <v>1693</v>
      </c>
      <c r="E65" s="5">
        <v>952</v>
      </c>
      <c r="F65" s="5">
        <v>647</v>
      </c>
      <c r="G65" s="5">
        <v>59</v>
      </c>
      <c r="H65" s="5">
        <v>11</v>
      </c>
      <c r="I65" s="4">
        <v>1669</v>
      </c>
      <c r="J65" s="5">
        <v>24</v>
      </c>
      <c r="K65" s="4">
        <v>1619</v>
      </c>
    </row>
    <row r="66" spans="1:11" ht="23.25" thickBot="1">
      <c r="A66" s="3" t="s">
        <v>97</v>
      </c>
      <c r="B66" s="3"/>
      <c r="C66" s="5">
        <v>0</v>
      </c>
      <c r="D66" s="5">
        <v>4</v>
      </c>
      <c r="E66" s="5">
        <v>4</v>
      </c>
      <c r="F66" s="5">
        <v>0</v>
      </c>
      <c r="G66" s="5">
        <v>0</v>
      </c>
      <c r="H66" s="5">
        <v>0</v>
      </c>
      <c r="I66" s="5">
        <v>4</v>
      </c>
      <c r="J66" s="5">
        <v>0</v>
      </c>
      <c r="K66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E13EF-0A48-4B25-A0A7-D11C24561235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8045</v>
      </c>
      <c r="F3" s="26" t="s">
        <v>8044</v>
      </c>
      <c r="G3" s="26" t="s">
        <v>8043</v>
      </c>
      <c r="H3" s="26" t="s">
        <v>8042</v>
      </c>
      <c r="I3" s="26" t="s">
        <v>8041</v>
      </c>
      <c r="J3" s="44"/>
      <c r="K3" s="26"/>
      <c r="L3" s="44"/>
      <c r="U3" t="s">
        <v>3</v>
      </c>
      <c r="V3" t="str">
        <f t="shared" si="0"/>
        <v>이재정</v>
      </c>
      <c r="W3" t="str">
        <f t="shared" si="0"/>
        <v>심재철</v>
      </c>
      <c r="X3" t="str">
        <f t="shared" si="0"/>
        <v>문태환</v>
      </c>
    </row>
    <row r="4" spans="1:24" ht="17.25" thickBot="1">
      <c r="A4" s="3" t="s">
        <v>30</v>
      </c>
      <c r="B4" s="3"/>
      <c r="C4" s="4">
        <v>122068</v>
      </c>
      <c r="D4" s="4">
        <v>92555</v>
      </c>
      <c r="E4" s="4">
        <v>49736</v>
      </c>
      <c r="F4" s="4">
        <v>38327</v>
      </c>
      <c r="G4" s="5">
        <v>547</v>
      </c>
      <c r="H4" s="4">
        <v>2980</v>
      </c>
      <c r="I4" s="5">
        <v>252</v>
      </c>
      <c r="J4" s="4">
        <v>91842</v>
      </c>
      <c r="K4" s="5">
        <v>713</v>
      </c>
      <c r="L4" s="4">
        <v>29513</v>
      </c>
      <c r="V4" s="8"/>
      <c r="W4" s="8"/>
      <c r="X4" s="8"/>
    </row>
    <row r="5" spans="1:24" ht="23.25" thickBot="1">
      <c r="A5" s="3" t="s">
        <v>31</v>
      </c>
      <c r="B5" s="3"/>
      <c r="C5" s="5">
        <v>164</v>
      </c>
      <c r="D5" s="5">
        <v>164</v>
      </c>
      <c r="E5" s="5">
        <v>59</v>
      </c>
      <c r="F5" s="5">
        <v>85</v>
      </c>
      <c r="G5" s="5">
        <v>4</v>
      </c>
      <c r="H5" s="5">
        <v>7</v>
      </c>
      <c r="I5" s="5">
        <v>0</v>
      </c>
      <c r="J5" s="5">
        <v>155</v>
      </c>
      <c r="K5" s="5">
        <v>9</v>
      </c>
      <c r="L5" s="5">
        <v>0</v>
      </c>
      <c r="T5" t="s">
        <v>2929</v>
      </c>
      <c r="U5">
        <f>SUMIF($A:$A,"합계",D:D)</f>
        <v>92555</v>
      </c>
      <c r="V5">
        <f>SUMIF($A:$A,"합계",E:E)</f>
        <v>49736</v>
      </c>
      <c r="W5">
        <f>SUMIF($A:$A,"합계",F:F)</f>
        <v>38327</v>
      </c>
      <c r="X5">
        <f>SUMIF($A:$A,"합계",G:G)</f>
        <v>547</v>
      </c>
    </row>
    <row r="6" spans="1:24" ht="23.25" thickBot="1">
      <c r="A6" s="3" t="s">
        <v>32</v>
      </c>
      <c r="B6" s="3"/>
      <c r="C6" s="4">
        <v>8146</v>
      </c>
      <c r="D6" s="4">
        <v>8145</v>
      </c>
      <c r="E6" s="4">
        <v>4814</v>
      </c>
      <c r="F6" s="4">
        <v>2861</v>
      </c>
      <c r="G6" s="5">
        <v>49</v>
      </c>
      <c r="H6" s="5">
        <v>266</v>
      </c>
      <c r="I6" s="5">
        <v>41</v>
      </c>
      <c r="J6" s="4">
        <v>8031</v>
      </c>
      <c r="K6" s="5">
        <v>114</v>
      </c>
      <c r="L6" s="5">
        <v>1</v>
      </c>
      <c r="T6" t="s">
        <v>2930</v>
      </c>
      <c r="U6">
        <f>U5-U7</f>
        <v>53572</v>
      </c>
      <c r="V6">
        <f>V5-V7</f>
        <v>26118</v>
      </c>
      <c r="W6">
        <f>W5-W7</f>
        <v>24562</v>
      </c>
      <c r="X6">
        <f>X5-X7</f>
        <v>366</v>
      </c>
    </row>
    <row r="7" spans="1:24" ht="23.25" thickBot="1">
      <c r="A7" s="3" t="s">
        <v>33</v>
      </c>
      <c r="B7" s="3"/>
      <c r="C7" s="5">
        <v>608</v>
      </c>
      <c r="D7" s="5">
        <v>178</v>
      </c>
      <c r="E7" s="5">
        <v>113</v>
      </c>
      <c r="F7" s="5">
        <v>56</v>
      </c>
      <c r="G7" s="5">
        <v>0</v>
      </c>
      <c r="H7" s="5">
        <v>7</v>
      </c>
      <c r="I7" s="5">
        <v>0</v>
      </c>
      <c r="J7" s="5">
        <v>176</v>
      </c>
      <c r="K7" s="5">
        <v>2</v>
      </c>
      <c r="L7" s="5">
        <v>430</v>
      </c>
      <c r="T7" t="s">
        <v>2931</v>
      </c>
      <c r="U7">
        <f>U11+U10+U9</f>
        <v>38983</v>
      </c>
      <c r="V7">
        <f>V11+V10+V9</f>
        <v>23618</v>
      </c>
      <c r="W7">
        <f>W11+W10+W9</f>
        <v>13765</v>
      </c>
      <c r="X7">
        <f>X11+X10+X9</f>
        <v>181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8040</v>
      </c>
      <c r="B9" s="3" t="s">
        <v>36</v>
      </c>
      <c r="C9" s="4">
        <v>11858</v>
      </c>
      <c r="D9" s="4">
        <v>8997</v>
      </c>
      <c r="E9" s="4">
        <v>4871</v>
      </c>
      <c r="F9" s="4">
        <v>3694</v>
      </c>
      <c r="G9" s="5">
        <v>47</v>
      </c>
      <c r="H9" s="5">
        <v>300</v>
      </c>
      <c r="I9" s="5">
        <v>23</v>
      </c>
      <c r="J9" s="4">
        <v>8935</v>
      </c>
      <c r="K9" s="5">
        <v>62</v>
      </c>
      <c r="L9" s="4">
        <v>2861</v>
      </c>
      <c r="T9" t="s">
        <v>2934</v>
      </c>
      <c r="U9">
        <f>SUMIF($A:$A,"거소·선상투표",D:D)+SUMIF($A:$A,"국외부재자투표",D:D)+SUMIF($A:$A,"국외부재자투표(공관)",D:D)</f>
        <v>345</v>
      </c>
      <c r="V9">
        <f t="shared" ref="V9:X11" si="1">SUMIF($A:$A,"거소·선상투표",E:E)+SUMIF($A:$A,"국외부재자투표",E:E)+SUMIF($A:$A,"국외부재자투표(공관)",E:E)</f>
        <v>172</v>
      </c>
      <c r="W9">
        <f t="shared" si="1"/>
        <v>143</v>
      </c>
      <c r="X9">
        <f t="shared" si="1"/>
        <v>4</v>
      </c>
    </row>
    <row r="10" spans="1:24" ht="23.25" thickBot="1">
      <c r="A10" s="3"/>
      <c r="B10" s="3" t="s">
        <v>37</v>
      </c>
      <c r="C10" s="4">
        <v>3742</v>
      </c>
      <c r="D10" s="4">
        <v>3740</v>
      </c>
      <c r="E10" s="4">
        <v>2286</v>
      </c>
      <c r="F10" s="4">
        <v>1319</v>
      </c>
      <c r="G10" s="5">
        <v>17</v>
      </c>
      <c r="H10" s="5">
        <v>100</v>
      </c>
      <c r="I10" s="5">
        <v>2</v>
      </c>
      <c r="J10" s="4">
        <v>3724</v>
      </c>
      <c r="K10" s="5">
        <v>16</v>
      </c>
      <c r="L10" s="5">
        <v>2</v>
      </c>
      <c r="T10" t="s">
        <v>2932</v>
      </c>
      <c r="U10">
        <f>SUMIF($B:$B,"관내사전투표",D:D)</f>
        <v>30493</v>
      </c>
      <c r="V10">
        <f t="shared" ref="V10:X12" si="2">SUMIF($B:$B,"관내사전투표",E:E)</f>
        <v>18632</v>
      </c>
      <c r="W10">
        <f t="shared" si="2"/>
        <v>10761</v>
      </c>
      <c r="X10">
        <f t="shared" si="2"/>
        <v>128</v>
      </c>
    </row>
    <row r="11" spans="1:24" ht="17.25" thickBot="1">
      <c r="A11" s="3"/>
      <c r="B11" s="3" t="s">
        <v>8039</v>
      </c>
      <c r="C11" s="4">
        <v>2625</v>
      </c>
      <c r="D11" s="4">
        <v>1782</v>
      </c>
      <c r="E11" s="5">
        <v>887</v>
      </c>
      <c r="F11" s="5">
        <v>791</v>
      </c>
      <c r="G11" s="5">
        <v>14</v>
      </c>
      <c r="H11" s="5">
        <v>73</v>
      </c>
      <c r="I11" s="5">
        <v>7</v>
      </c>
      <c r="J11" s="4">
        <v>1772</v>
      </c>
      <c r="K11" s="5">
        <v>10</v>
      </c>
      <c r="L11" s="5">
        <v>843</v>
      </c>
      <c r="T11" t="s">
        <v>2933</v>
      </c>
      <c r="U11">
        <f>SUMIF($A:$A,"관외사전투표",D:D)</f>
        <v>8145</v>
      </c>
      <c r="V11">
        <f t="shared" ref="V11:X13" si="3">SUMIF($A:$A,"관외사전투표",E:E)</f>
        <v>4814</v>
      </c>
      <c r="W11">
        <f t="shared" si="3"/>
        <v>2861</v>
      </c>
      <c r="X11">
        <f t="shared" si="3"/>
        <v>49</v>
      </c>
    </row>
    <row r="12" spans="1:24" ht="17.25" thickBot="1">
      <c r="A12" s="3"/>
      <c r="B12" s="3" t="s">
        <v>8038</v>
      </c>
      <c r="C12" s="4">
        <v>2427</v>
      </c>
      <c r="D12" s="4">
        <v>1456</v>
      </c>
      <c r="E12" s="5">
        <v>679</v>
      </c>
      <c r="F12" s="5">
        <v>689</v>
      </c>
      <c r="G12" s="5">
        <v>8</v>
      </c>
      <c r="H12" s="5">
        <v>56</v>
      </c>
      <c r="I12" s="5">
        <v>9</v>
      </c>
      <c r="J12" s="4">
        <v>1441</v>
      </c>
      <c r="K12" s="5">
        <v>15</v>
      </c>
      <c r="L12" s="5">
        <v>971</v>
      </c>
    </row>
    <row r="13" spans="1:24" ht="17.25" thickBot="1">
      <c r="A13" s="3"/>
      <c r="B13" s="3" t="s">
        <v>8037</v>
      </c>
      <c r="C13" s="4">
        <v>3064</v>
      </c>
      <c r="D13" s="4">
        <v>2019</v>
      </c>
      <c r="E13" s="4">
        <v>1019</v>
      </c>
      <c r="F13" s="5">
        <v>895</v>
      </c>
      <c r="G13" s="5">
        <v>8</v>
      </c>
      <c r="H13" s="5">
        <v>71</v>
      </c>
      <c r="I13" s="5">
        <v>5</v>
      </c>
      <c r="J13" s="4">
        <v>1998</v>
      </c>
      <c r="K13" s="5">
        <v>21</v>
      </c>
      <c r="L13" s="4">
        <v>1045</v>
      </c>
    </row>
    <row r="14" spans="1:24" ht="17.25" thickBot="1">
      <c r="A14" s="3" t="s">
        <v>8036</v>
      </c>
      <c r="B14" s="3" t="s">
        <v>36</v>
      </c>
      <c r="C14" s="4">
        <v>17195</v>
      </c>
      <c r="D14" s="4">
        <v>12964</v>
      </c>
      <c r="E14" s="4">
        <v>7555</v>
      </c>
      <c r="F14" s="4">
        <v>4841</v>
      </c>
      <c r="G14" s="5">
        <v>62</v>
      </c>
      <c r="H14" s="5">
        <v>406</v>
      </c>
      <c r="I14" s="5">
        <v>26</v>
      </c>
      <c r="J14" s="4">
        <v>12890</v>
      </c>
      <c r="K14" s="5">
        <v>74</v>
      </c>
      <c r="L14" s="4">
        <v>4231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4173</v>
      </c>
      <c r="D15" s="4">
        <v>4173</v>
      </c>
      <c r="E15" s="4">
        <v>2779</v>
      </c>
      <c r="F15" s="4">
        <v>1262</v>
      </c>
      <c r="G15" s="5">
        <v>15</v>
      </c>
      <c r="H15" s="5">
        <v>102</v>
      </c>
      <c r="I15" s="5">
        <v>3</v>
      </c>
      <c r="J15" s="4">
        <v>4161</v>
      </c>
      <c r="K15" s="5">
        <v>12</v>
      </c>
      <c r="L15" s="5">
        <v>0</v>
      </c>
      <c r="U15" s="8"/>
      <c r="V15" s="8"/>
      <c r="W15" s="8"/>
      <c r="X15" s="8"/>
    </row>
    <row r="16" spans="1:24" ht="17.25" thickBot="1">
      <c r="A16" s="3"/>
      <c r="B16" s="3" t="s">
        <v>8035</v>
      </c>
      <c r="C16" s="4">
        <v>2256</v>
      </c>
      <c r="D16" s="4">
        <v>1311</v>
      </c>
      <c r="E16" s="5">
        <v>721</v>
      </c>
      <c r="F16" s="5">
        <v>520</v>
      </c>
      <c r="G16" s="5">
        <v>3</v>
      </c>
      <c r="H16" s="5">
        <v>53</v>
      </c>
      <c r="I16" s="5">
        <v>2</v>
      </c>
      <c r="J16" s="4">
        <v>1299</v>
      </c>
      <c r="K16" s="5">
        <v>12</v>
      </c>
      <c r="L16" s="5">
        <v>945</v>
      </c>
    </row>
    <row r="17" spans="1:12" ht="17.25" thickBot="1">
      <c r="A17" s="3"/>
      <c r="B17" s="3" t="s">
        <v>8034</v>
      </c>
      <c r="C17" s="4">
        <v>2717</v>
      </c>
      <c r="D17" s="4">
        <v>1856</v>
      </c>
      <c r="E17" s="5">
        <v>899</v>
      </c>
      <c r="F17" s="5">
        <v>839</v>
      </c>
      <c r="G17" s="5">
        <v>12</v>
      </c>
      <c r="H17" s="5">
        <v>79</v>
      </c>
      <c r="I17" s="5">
        <v>10</v>
      </c>
      <c r="J17" s="4">
        <v>1839</v>
      </c>
      <c r="K17" s="5">
        <v>17</v>
      </c>
      <c r="L17" s="5">
        <v>861</v>
      </c>
    </row>
    <row r="18" spans="1:12" ht="17.25" thickBot="1">
      <c r="A18" s="3"/>
      <c r="B18" s="3" t="s">
        <v>8033</v>
      </c>
      <c r="C18" s="4">
        <v>2411</v>
      </c>
      <c r="D18" s="4">
        <v>1572</v>
      </c>
      <c r="E18" s="5">
        <v>850</v>
      </c>
      <c r="F18" s="5">
        <v>660</v>
      </c>
      <c r="G18" s="5">
        <v>11</v>
      </c>
      <c r="H18" s="5">
        <v>39</v>
      </c>
      <c r="I18" s="5">
        <v>3</v>
      </c>
      <c r="J18" s="4">
        <v>1563</v>
      </c>
      <c r="K18" s="5">
        <v>9</v>
      </c>
      <c r="L18" s="5">
        <v>839</v>
      </c>
    </row>
    <row r="19" spans="1:12" ht="17.25" thickBot="1">
      <c r="A19" s="3"/>
      <c r="B19" s="3" t="s">
        <v>8032</v>
      </c>
      <c r="C19" s="4">
        <v>2366</v>
      </c>
      <c r="D19" s="4">
        <v>1688</v>
      </c>
      <c r="E19" s="5">
        <v>938</v>
      </c>
      <c r="F19" s="5">
        <v>678</v>
      </c>
      <c r="G19" s="5">
        <v>10</v>
      </c>
      <c r="H19" s="5">
        <v>51</v>
      </c>
      <c r="I19" s="5">
        <v>4</v>
      </c>
      <c r="J19" s="4">
        <v>1681</v>
      </c>
      <c r="K19" s="5">
        <v>7</v>
      </c>
      <c r="L19" s="5">
        <v>678</v>
      </c>
    </row>
    <row r="20" spans="1:12" ht="17.25" thickBot="1">
      <c r="A20" s="3"/>
      <c r="B20" s="3" t="s">
        <v>8031</v>
      </c>
      <c r="C20" s="4">
        <v>3272</v>
      </c>
      <c r="D20" s="4">
        <v>2364</v>
      </c>
      <c r="E20" s="4">
        <v>1368</v>
      </c>
      <c r="F20" s="5">
        <v>882</v>
      </c>
      <c r="G20" s="5">
        <v>11</v>
      </c>
      <c r="H20" s="5">
        <v>82</v>
      </c>
      <c r="I20" s="5">
        <v>4</v>
      </c>
      <c r="J20" s="4">
        <v>2347</v>
      </c>
      <c r="K20" s="5">
        <v>17</v>
      </c>
      <c r="L20" s="5">
        <v>908</v>
      </c>
    </row>
    <row r="21" spans="1:12" ht="17.25" thickBot="1">
      <c r="A21" s="3" t="s">
        <v>8030</v>
      </c>
      <c r="B21" s="3" t="s">
        <v>36</v>
      </c>
      <c r="C21" s="4">
        <v>11752</v>
      </c>
      <c r="D21" s="4">
        <v>9152</v>
      </c>
      <c r="E21" s="4">
        <v>4760</v>
      </c>
      <c r="F21" s="4">
        <v>4005</v>
      </c>
      <c r="G21" s="5">
        <v>50</v>
      </c>
      <c r="H21" s="5">
        <v>278</v>
      </c>
      <c r="I21" s="5">
        <v>16</v>
      </c>
      <c r="J21" s="4">
        <v>9109</v>
      </c>
      <c r="K21" s="5">
        <v>43</v>
      </c>
      <c r="L21" s="4">
        <v>2600</v>
      </c>
    </row>
    <row r="22" spans="1:12" ht="23.25" thickBot="1">
      <c r="A22" s="3"/>
      <c r="B22" s="3" t="s">
        <v>37</v>
      </c>
      <c r="C22" s="4">
        <v>3087</v>
      </c>
      <c r="D22" s="4">
        <v>3086</v>
      </c>
      <c r="E22" s="4">
        <v>1885</v>
      </c>
      <c r="F22" s="4">
        <v>1099</v>
      </c>
      <c r="G22" s="5">
        <v>13</v>
      </c>
      <c r="H22" s="5">
        <v>79</v>
      </c>
      <c r="I22" s="5">
        <v>5</v>
      </c>
      <c r="J22" s="4">
        <v>3081</v>
      </c>
      <c r="K22" s="5">
        <v>5</v>
      </c>
      <c r="L22" s="5">
        <v>1</v>
      </c>
    </row>
    <row r="23" spans="1:12" ht="17.25" thickBot="1">
      <c r="A23" s="3"/>
      <c r="B23" s="3" t="s">
        <v>8029</v>
      </c>
      <c r="C23" s="4">
        <v>2546</v>
      </c>
      <c r="D23" s="4">
        <v>1813</v>
      </c>
      <c r="E23" s="5">
        <v>745</v>
      </c>
      <c r="F23" s="5">
        <v>981</v>
      </c>
      <c r="G23" s="5">
        <v>9</v>
      </c>
      <c r="H23" s="5">
        <v>61</v>
      </c>
      <c r="I23" s="5">
        <v>3</v>
      </c>
      <c r="J23" s="4">
        <v>1799</v>
      </c>
      <c r="K23" s="5">
        <v>14</v>
      </c>
      <c r="L23" s="5">
        <v>733</v>
      </c>
    </row>
    <row r="24" spans="1:12" ht="17.25" thickBot="1">
      <c r="A24" s="3"/>
      <c r="B24" s="3" t="s">
        <v>8028</v>
      </c>
      <c r="C24" s="4">
        <v>3074</v>
      </c>
      <c r="D24" s="4">
        <v>2194</v>
      </c>
      <c r="E24" s="5">
        <v>961</v>
      </c>
      <c r="F24" s="4">
        <v>1147</v>
      </c>
      <c r="G24" s="5">
        <v>11</v>
      </c>
      <c r="H24" s="5">
        <v>61</v>
      </c>
      <c r="I24" s="5">
        <v>4</v>
      </c>
      <c r="J24" s="4">
        <v>2184</v>
      </c>
      <c r="K24" s="5">
        <v>10</v>
      </c>
      <c r="L24" s="5">
        <v>880</v>
      </c>
    </row>
    <row r="25" spans="1:12" ht="17.25" thickBot="1">
      <c r="A25" s="3"/>
      <c r="B25" s="3" t="s">
        <v>8027</v>
      </c>
      <c r="C25" s="4">
        <v>3045</v>
      </c>
      <c r="D25" s="4">
        <v>2059</v>
      </c>
      <c r="E25" s="4">
        <v>1169</v>
      </c>
      <c r="F25" s="5">
        <v>778</v>
      </c>
      <c r="G25" s="5">
        <v>17</v>
      </c>
      <c r="H25" s="5">
        <v>77</v>
      </c>
      <c r="I25" s="5">
        <v>4</v>
      </c>
      <c r="J25" s="4">
        <v>2045</v>
      </c>
      <c r="K25" s="5">
        <v>14</v>
      </c>
      <c r="L25" s="5">
        <v>986</v>
      </c>
    </row>
    <row r="26" spans="1:12" ht="17.25" thickBot="1">
      <c r="A26" s="3" t="s">
        <v>8026</v>
      </c>
      <c r="B26" s="3" t="s">
        <v>36</v>
      </c>
      <c r="C26" s="4">
        <v>6424</v>
      </c>
      <c r="D26" s="4">
        <v>4663</v>
      </c>
      <c r="E26" s="4">
        <v>2570</v>
      </c>
      <c r="F26" s="4">
        <v>1830</v>
      </c>
      <c r="G26" s="5">
        <v>25</v>
      </c>
      <c r="H26" s="5">
        <v>185</v>
      </c>
      <c r="I26" s="5">
        <v>11</v>
      </c>
      <c r="J26" s="4">
        <v>4621</v>
      </c>
      <c r="K26" s="5">
        <v>42</v>
      </c>
      <c r="L26" s="4">
        <v>1761</v>
      </c>
    </row>
    <row r="27" spans="1:12" ht="23.25" thickBot="1">
      <c r="A27" s="3"/>
      <c r="B27" s="3" t="s">
        <v>37</v>
      </c>
      <c r="C27" s="4">
        <v>1555</v>
      </c>
      <c r="D27" s="4">
        <v>1553</v>
      </c>
      <c r="E27" s="5">
        <v>901</v>
      </c>
      <c r="F27" s="5">
        <v>566</v>
      </c>
      <c r="G27" s="5">
        <v>12</v>
      </c>
      <c r="H27" s="5">
        <v>61</v>
      </c>
      <c r="I27" s="5">
        <v>3</v>
      </c>
      <c r="J27" s="4">
        <v>1543</v>
      </c>
      <c r="K27" s="5">
        <v>10</v>
      </c>
      <c r="L27" s="5">
        <v>2</v>
      </c>
    </row>
    <row r="28" spans="1:12" ht="23.25" thickBot="1">
      <c r="A28" s="3"/>
      <c r="B28" s="3" t="s">
        <v>8025</v>
      </c>
      <c r="C28" s="4">
        <v>1619</v>
      </c>
      <c r="D28" s="5">
        <v>750</v>
      </c>
      <c r="E28" s="5">
        <v>302</v>
      </c>
      <c r="F28" s="5">
        <v>385</v>
      </c>
      <c r="G28" s="5">
        <v>3</v>
      </c>
      <c r="H28" s="5">
        <v>45</v>
      </c>
      <c r="I28" s="5">
        <v>4</v>
      </c>
      <c r="J28" s="5">
        <v>739</v>
      </c>
      <c r="K28" s="5">
        <v>11</v>
      </c>
      <c r="L28" s="5">
        <v>869</v>
      </c>
    </row>
    <row r="29" spans="1:12" ht="23.25" thickBot="1">
      <c r="A29" s="3"/>
      <c r="B29" s="3" t="s">
        <v>8024</v>
      </c>
      <c r="C29" s="4">
        <v>2427</v>
      </c>
      <c r="D29" s="4">
        <v>1763</v>
      </c>
      <c r="E29" s="4">
        <v>1019</v>
      </c>
      <c r="F29" s="5">
        <v>658</v>
      </c>
      <c r="G29" s="5">
        <v>8</v>
      </c>
      <c r="H29" s="5">
        <v>60</v>
      </c>
      <c r="I29" s="5">
        <v>3</v>
      </c>
      <c r="J29" s="4">
        <v>1748</v>
      </c>
      <c r="K29" s="5">
        <v>15</v>
      </c>
      <c r="L29" s="5">
        <v>664</v>
      </c>
    </row>
    <row r="30" spans="1:12" ht="23.25" thickBot="1">
      <c r="A30" s="3"/>
      <c r="B30" s="3" t="s">
        <v>8023</v>
      </c>
      <c r="C30" s="5">
        <v>823</v>
      </c>
      <c r="D30" s="5">
        <v>597</v>
      </c>
      <c r="E30" s="5">
        <v>348</v>
      </c>
      <c r="F30" s="5">
        <v>221</v>
      </c>
      <c r="G30" s="5">
        <v>2</v>
      </c>
      <c r="H30" s="5">
        <v>19</v>
      </c>
      <c r="I30" s="5">
        <v>1</v>
      </c>
      <c r="J30" s="5">
        <v>591</v>
      </c>
      <c r="K30" s="5">
        <v>6</v>
      </c>
      <c r="L30" s="5">
        <v>226</v>
      </c>
    </row>
    <row r="31" spans="1:12" ht="17.25" thickBot="1">
      <c r="A31" s="3" t="s">
        <v>8022</v>
      </c>
      <c r="B31" s="3" t="s">
        <v>36</v>
      </c>
      <c r="C31" s="4">
        <v>16899</v>
      </c>
      <c r="D31" s="4">
        <v>11767</v>
      </c>
      <c r="E31" s="4">
        <v>6065</v>
      </c>
      <c r="F31" s="4">
        <v>5083</v>
      </c>
      <c r="G31" s="5">
        <v>87</v>
      </c>
      <c r="H31" s="5">
        <v>407</v>
      </c>
      <c r="I31" s="5">
        <v>34</v>
      </c>
      <c r="J31" s="4">
        <v>11676</v>
      </c>
      <c r="K31" s="5">
        <v>91</v>
      </c>
      <c r="L31" s="4">
        <v>5132</v>
      </c>
    </row>
    <row r="32" spans="1:12" ht="23.25" thickBot="1">
      <c r="A32" s="3"/>
      <c r="B32" s="3" t="s">
        <v>37</v>
      </c>
      <c r="C32" s="4">
        <v>3148</v>
      </c>
      <c r="D32" s="4">
        <v>3148</v>
      </c>
      <c r="E32" s="4">
        <v>1815</v>
      </c>
      <c r="F32" s="4">
        <v>1225</v>
      </c>
      <c r="G32" s="5">
        <v>12</v>
      </c>
      <c r="H32" s="5">
        <v>80</v>
      </c>
      <c r="I32" s="5">
        <v>5</v>
      </c>
      <c r="J32" s="4">
        <v>3137</v>
      </c>
      <c r="K32" s="5">
        <v>11</v>
      </c>
      <c r="L32" s="5">
        <v>0</v>
      </c>
    </row>
    <row r="33" spans="1:12" ht="23.25" thickBot="1">
      <c r="A33" s="3"/>
      <c r="B33" s="3" t="s">
        <v>8021</v>
      </c>
      <c r="C33" s="4">
        <v>1599</v>
      </c>
      <c r="D33" s="5">
        <v>755</v>
      </c>
      <c r="E33" s="5">
        <v>355</v>
      </c>
      <c r="F33" s="5">
        <v>343</v>
      </c>
      <c r="G33" s="5">
        <v>10</v>
      </c>
      <c r="H33" s="5">
        <v>36</v>
      </c>
      <c r="I33" s="5">
        <v>5</v>
      </c>
      <c r="J33" s="5">
        <v>749</v>
      </c>
      <c r="K33" s="5">
        <v>6</v>
      </c>
      <c r="L33" s="5">
        <v>844</v>
      </c>
    </row>
    <row r="34" spans="1:12" ht="23.25" thickBot="1">
      <c r="A34" s="3"/>
      <c r="B34" s="3" t="s">
        <v>8020</v>
      </c>
      <c r="C34" s="4">
        <v>2223</v>
      </c>
      <c r="D34" s="4">
        <v>1520</v>
      </c>
      <c r="E34" s="5">
        <v>642</v>
      </c>
      <c r="F34" s="5">
        <v>789</v>
      </c>
      <c r="G34" s="5">
        <v>11</v>
      </c>
      <c r="H34" s="5">
        <v>58</v>
      </c>
      <c r="I34" s="5">
        <v>3</v>
      </c>
      <c r="J34" s="4">
        <v>1503</v>
      </c>
      <c r="K34" s="5">
        <v>17</v>
      </c>
      <c r="L34" s="5">
        <v>703</v>
      </c>
    </row>
    <row r="35" spans="1:12" ht="23.25" thickBot="1">
      <c r="A35" s="3"/>
      <c r="B35" s="3" t="s">
        <v>8019</v>
      </c>
      <c r="C35" s="4">
        <v>2892</v>
      </c>
      <c r="D35" s="4">
        <v>1820</v>
      </c>
      <c r="E35" s="5">
        <v>993</v>
      </c>
      <c r="F35" s="5">
        <v>728</v>
      </c>
      <c r="G35" s="5">
        <v>17</v>
      </c>
      <c r="H35" s="5">
        <v>61</v>
      </c>
      <c r="I35" s="5">
        <v>3</v>
      </c>
      <c r="J35" s="4">
        <v>1802</v>
      </c>
      <c r="K35" s="5">
        <v>18</v>
      </c>
      <c r="L35" s="4">
        <v>1072</v>
      </c>
    </row>
    <row r="36" spans="1:12" ht="23.25" thickBot="1">
      <c r="A36" s="3"/>
      <c r="B36" s="3" t="s">
        <v>8018</v>
      </c>
      <c r="C36" s="4">
        <v>3230</v>
      </c>
      <c r="D36" s="4">
        <v>2030</v>
      </c>
      <c r="E36" s="5">
        <v>898</v>
      </c>
      <c r="F36" s="4">
        <v>1027</v>
      </c>
      <c r="G36" s="5">
        <v>16</v>
      </c>
      <c r="H36" s="5">
        <v>67</v>
      </c>
      <c r="I36" s="5">
        <v>9</v>
      </c>
      <c r="J36" s="4">
        <v>2017</v>
      </c>
      <c r="K36" s="5">
        <v>13</v>
      </c>
      <c r="L36" s="4">
        <v>1200</v>
      </c>
    </row>
    <row r="37" spans="1:12" ht="23.25" thickBot="1">
      <c r="A37" s="3"/>
      <c r="B37" s="3" t="s">
        <v>8017</v>
      </c>
      <c r="C37" s="4">
        <v>3807</v>
      </c>
      <c r="D37" s="4">
        <v>2494</v>
      </c>
      <c r="E37" s="4">
        <v>1362</v>
      </c>
      <c r="F37" s="5">
        <v>971</v>
      </c>
      <c r="G37" s="5">
        <v>21</v>
      </c>
      <c r="H37" s="5">
        <v>105</v>
      </c>
      <c r="I37" s="5">
        <v>9</v>
      </c>
      <c r="J37" s="4">
        <v>2468</v>
      </c>
      <c r="K37" s="5">
        <v>26</v>
      </c>
      <c r="L37" s="4">
        <v>1313</v>
      </c>
    </row>
    <row r="38" spans="1:12" ht="17.25" thickBot="1">
      <c r="A38" s="3" t="s">
        <v>8016</v>
      </c>
      <c r="B38" s="3" t="s">
        <v>36</v>
      </c>
      <c r="C38" s="4">
        <v>17584</v>
      </c>
      <c r="D38" s="4">
        <v>12435</v>
      </c>
      <c r="E38" s="4">
        <v>6532</v>
      </c>
      <c r="F38" s="4">
        <v>5253</v>
      </c>
      <c r="G38" s="5">
        <v>64</v>
      </c>
      <c r="H38" s="5">
        <v>452</v>
      </c>
      <c r="I38" s="5">
        <v>39</v>
      </c>
      <c r="J38" s="4">
        <v>12340</v>
      </c>
      <c r="K38" s="5">
        <v>95</v>
      </c>
      <c r="L38" s="4">
        <v>5149</v>
      </c>
    </row>
    <row r="39" spans="1:12" ht="23.25" thickBot="1">
      <c r="A39" s="3"/>
      <c r="B39" s="3" t="s">
        <v>37</v>
      </c>
      <c r="C39" s="4">
        <v>5070</v>
      </c>
      <c r="D39" s="4">
        <v>5070</v>
      </c>
      <c r="E39" s="4">
        <v>2985</v>
      </c>
      <c r="F39" s="4">
        <v>1867</v>
      </c>
      <c r="G39" s="5">
        <v>21</v>
      </c>
      <c r="H39" s="5">
        <v>168</v>
      </c>
      <c r="I39" s="5">
        <v>8</v>
      </c>
      <c r="J39" s="4">
        <v>5049</v>
      </c>
      <c r="K39" s="5">
        <v>21</v>
      </c>
      <c r="L39" s="5">
        <v>0</v>
      </c>
    </row>
    <row r="40" spans="1:12" ht="23.25" thickBot="1">
      <c r="A40" s="3"/>
      <c r="B40" s="3" t="s">
        <v>8015</v>
      </c>
      <c r="C40" s="4">
        <v>3059</v>
      </c>
      <c r="D40" s="4">
        <v>1748</v>
      </c>
      <c r="E40" s="5">
        <v>821</v>
      </c>
      <c r="F40" s="5">
        <v>822</v>
      </c>
      <c r="G40" s="5">
        <v>12</v>
      </c>
      <c r="H40" s="5">
        <v>63</v>
      </c>
      <c r="I40" s="5">
        <v>10</v>
      </c>
      <c r="J40" s="4">
        <v>1728</v>
      </c>
      <c r="K40" s="5">
        <v>20</v>
      </c>
      <c r="L40" s="4">
        <v>1311</v>
      </c>
    </row>
    <row r="41" spans="1:12" ht="23.25" thickBot="1">
      <c r="A41" s="3"/>
      <c r="B41" s="3" t="s">
        <v>8014</v>
      </c>
      <c r="C41" s="4">
        <v>2293</v>
      </c>
      <c r="D41" s="4">
        <v>1188</v>
      </c>
      <c r="E41" s="5">
        <v>551</v>
      </c>
      <c r="F41" s="5">
        <v>553</v>
      </c>
      <c r="G41" s="5">
        <v>14</v>
      </c>
      <c r="H41" s="5">
        <v>42</v>
      </c>
      <c r="I41" s="5">
        <v>7</v>
      </c>
      <c r="J41" s="4">
        <v>1167</v>
      </c>
      <c r="K41" s="5">
        <v>21</v>
      </c>
      <c r="L41" s="4">
        <v>1105</v>
      </c>
    </row>
    <row r="42" spans="1:12" ht="23.25" thickBot="1">
      <c r="A42" s="3"/>
      <c r="B42" s="3" t="s">
        <v>8013</v>
      </c>
      <c r="C42" s="4">
        <v>2040</v>
      </c>
      <c r="D42" s="4">
        <v>1200</v>
      </c>
      <c r="E42" s="5">
        <v>604</v>
      </c>
      <c r="F42" s="5">
        <v>532</v>
      </c>
      <c r="G42" s="5">
        <v>7</v>
      </c>
      <c r="H42" s="5">
        <v>50</v>
      </c>
      <c r="I42" s="5">
        <v>1</v>
      </c>
      <c r="J42" s="4">
        <v>1194</v>
      </c>
      <c r="K42" s="5">
        <v>6</v>
      </c>
      <c r="L42" s="5">
        <v>840</v>
      </c>
    </row>
    <row r="43" spans="1:12" ht="23.25" thickBot="1">
      <c r="A43" s="3"/>
      <c r="B43" s="3" t="s">
        <v>8012</v>
      </c>
      <c r="C43" s="4">
        <v>2207</v>
      </c>
      <c r="D43" s="4">
        <v>1354</v>
      </c>
      <c r="E43" s="5">
        <v>664</v>
      </c>
      <c r="F43" s="5">
        <v>610</v>
      </c>
      <c r="G43" s="5">
        <v>5</v>
      </c>
      <c r="H43" s="5">
        <v>54</v>
      </c>
      <c r="I43" s="5">
        <v>10</v>
      </c>
      <c r="J43" s="4">
        <v>1343</v>
      </c>
      <c r="K43" s="5">
        <v>11</v>
      </c>
      <c r="L43" s="5">
        <v>853</v>
      </c>
    </row>
    <row r="44" spans="1:12" ht="23.25" thickBot="1">
      <c r="A44" s="3"/>
      <c r="B44" s="3" t="s">
        <v>8011</v>
      </c>
      <c r="C44" s="4">
        <v>2915</v>
      </c>
      <c r="D44" s="4">
        <v>1875</v>
      </c>
      <c r="E44" s="5">
        <v>907</v>
      </c>
      <c r="F44" s="5">
        <v>869</v>
      </c>
      <c r="G44" s="5">
        <v>5</v>
      </c>
      <c r="H44" s="5">
        <v>75</v>
      </c>
      <c r="I44" s="5">
        <v>3</v>
      </c>
      <c r="J44" s="4">
        <v>1859</v>
      </c>
      <c r="K44" s="5">
        <v>16</v>
      </c>
      <c r="L44" s="4">
        <v>1040</v>
      </c>
    </row>
    <row r="45" spans="1:12" ht="17.25" thickBot="1">
      <c r="A45" s="3" t="s">
        <v>8010</v>
      </c>
      <c r="B45" s="3" t="s">
        <v>36</v>
      </c>
      <c r="C45" s="4">
        <v>12051</v>
      </c>
      <c r="D45" s="4">
        <v>9302</v>
      </c>
      <c r="E45" s="4">
        <v>4745</v>
      </c>
      <c r="F45" s="4">
        <v>4197</v>
      </c>
      <c r="G45" s="5">
        <v>60</v>
      </c>
      <c r="H45" s="5">
        <v>212</v>
      </c>
      <c r="I45" s="5">
        <v>24</v>
      </c>
      <c r="J45" s="4">
        <v>9238</v>
      </c>
      <c r="K45" s="5">
        <v>64</v>
      </c>
      <c r="L45" s="4">
        <v>2749</v>
      </c>
    </row>
    <row r="46" spans="1:12" ht="23.25" thickBot="1">
      <c r="A46" s="3"/>
      <c r="B46" s="3" t="s">
        <v>37</v>
      </c>
      <c r="C46" s="4">
        <v>3323</v>
      </c>
      <c r="D46" s="4">
        <v>3323</v>
      </c>
      <c r="E46" s="4">
        <v>2144</v>
      </c>
      <c r="F46" s="4">
        <v>1077</v>
      </c>
      <c r="G46" s="5">
        <v>12</v>
      </c>
      <c r="H46" s="5">
        <v>72</v>
      </c>
      <c r="I46" s="5">
        <v>7</v>
      </c>
      <c r="J46" s="4">
        <v>3312</v>
      </c>
      <c r="K46" s="5">
        <v>11</v>
      </c>
      <c r="L46" s="5">
        <v>0</v>
      </c>
    </row>
    <row r="47" spans="1:12" ht="17.25" thickBot="1">
      <c r="A47" s="3"/>
      <c r="B47" s="3" t="s">
        <v>8009</v>
      </c>
      <c r="C47" s="4">
        <v>2386</v>
      </c>
      <c r="D47" s="4">
        <v>1513</v>
      </c>
      <c r="E47" s="5">
        <v>722</v>
      </c>
      <c r="F47" s="5">
        <v>721</v>
      </c>
      <c r="G47" s="5">
        <v>11</v>
      </c>
      <c r="H47" s="5">
        <v>40</v>
      </c>
      <c r="I47" s="5">
        <v>2</v>
      </c>
      <c r="J47" s="4">
        <v>1496</v>
      </c>
      <c r="K47" s="5">
        <v>17</v>
      </c>
      <c r="L47" s="5">
        <v>873</v>
      </c>
    </row>
    <row r="48" spans="1:12" ht="17.25" thickBot="1">
      <c r="A48" s="3"/>
      <c r="B48" s="3" t="s">
        <v>8008</v>
      </c>
      <c r="C48" s="4">
        <v>2200</v>
      </c>
      <c r="D48" s="4">
        <v>1373</v>
      </c>
      <c r="E48" s="5">
        <v>701</v>
      </c>
      <c r="F48" s="5">
        <v>604</v>
      </c>
      <c r="G48" s="5">
        <v>18</v>
      </c>
      <c r="H48" s="5">
        <v>31</v>
      </c>
      <c r="I48" s="5">
        <v>3</v>
      </c>
      <c r="J48" s="4">
        <v>1357</v>
      </c>
      <c r="K48" s="5">
        <v>16</v>
      </c>
      <c r="L48" s="5">
        <v>827</v>
      </c>
    </row>
    <row r="49" spans="1:12" ht="17.25" thickBot="1">
      <c r="A49" s="3"/>
      <c r="B49" s="3" t="s">
        <v>8007</v>
      </c>
      <c r="C49" s="4">
        <v>2173</v>
      </c>
      <c r="D49" s="4">
        <v>1603</v>
      </c>
      <c r="E49" s="5">
        <v>588</v>
      </c>
      <c r="F49" s="5">
        <v>951</v>
      </c>
      <c r="G49" s="5">
        <v>9</v>
      </c>
      <c r="H49" s="5">
        <v>38</v>
      </c>
      <c r="I49" s="5">
        <v>7</v>
      </c>
      <c r="J49" s="4">
        <v>1593</v>
      </c>
      <c r="K49" s="5">
        <v>10</v>
      </c>
      <c r="L49" s="5">
        <v>570</v>
      </c>
    </row>
    <row r="50" spans="1:12" ht="17.25" thickBot="1">
      <c r="A50" s="3"/>
      <c r="B50" s="3" t="s">
        <v>8006</v>
      </c>
      <c r="C50" s="4">
        <v>1969</v>
      </c>
      <c r="D50" s="4">
        <v>1490</v>
      </c>
      <c r="E50" s="5">
        <v>590</v>
      </c>
      <c r="F50" s="5">
        <v>844</v>
      </c>
      <c r="G50" s="5">
        <v>10</v>
      </c>
      <c r="H50" s="5">
        <v>31</v>
      </c>
      <c r="I50" s="5">
        <v>5</v>
      </c>
      <c r="J50" s="4">
        <v>1480</v>
      </c>
      <c r="K50" s="5">
        <v>10</v>
      </c>
      <c r="L50" s="5">
        <v>479</v>
      </c>
    </row>
    <row r="51" spans="1:12" ht="17.25" thickBot="1">
      <c r="A51" s="3" t="s">
        <v>1291</v>
      </c>
      <c r="B51" s="3" t="s">
        <v>36</v>
      </c>
      <c r="C51" s="4">
        <v>10682</v>
      </c>
      <c r="D51" s="4">
        <v>8240</v>
      </c>
      <c r="E51" s="4">
        <v>4479</v>
      </c>
      <c r="F51" s="4">
        <v>3380</v>
      </c>
      <c r="G51" s="5">
        <v>51</v>
      </c>
      <c r="H51" s="5">
        <v>254</v>
      </c>
      <c r="I51" s="5">
        <v>16</v>
      </c>
      <c r="J51" s="4">
        <v>8180</v>
      </c>
      <c r="K51" s="5">
        <v>60</v>
      </c>
      <c r="L51" s="4">
        <v>2442</v>
      </c>
    </row>
    <row r="52" spans="1:12" ht="23.25" thickBot="1">
      <c r="A52" s="3"/>
      <c r="B52" s="3" t="s">
        <v>37</v>
      </c>
      <c r="C52" s="4">
        <v>3715</v>
      </c>
      <c r="D52" s="4">
        <v>3715</v>
      </c>
      <c r="E52" s="4">
        <v>2316</v>
      </c>
      <c r="F52" s="4">
        <v>1276</v>
      </c>
      <c r="G52" s="5">
        <v>14</v>
      </c>
      <c r="H52" s="5">
        <v>88</v>
      </c>
      <c r="I52" s="5">
        <v>8</v>
      </c>
      <c r="J52" s="4">
        <v>3702</v>
      </c>
      <c r="K52" s="5">
        <v>13</v>
      </c>
      <c r="L52" s="5">
        <v>0</v>
      </c>
    </row>
    <row r="53" spans="1:12" ht="17.25" thickBot="1">
      <c r="A53" s="3"/>
      <c r="B53" s="3" t="s">
        <v>1292</v>
      </c>
      <c r="C53" s="4">
        <v>2899</v>
      </c>
      <c r="D53" s="4">
        <v>1862</v>
      </c>
      <c r="E53" s="5">
        <v>865</v>
      </c>
      <c r="F53" s="5">
        <v>890</v>
      </c>
      <c r="G53" s="5">
        <v>15</v>
      </c>
      <c r="H53" s="5">
        <v>65</v>
      </c>
      <c r="I53" s="5">
        <v>4</v>
      </c>
      <c r="J53" s="4">
        <v>1839</v>
      </c>
      <c r="K53" s="5">
        <v>23</v>
      </c>
      <c r="L53" s="4">
        <v>1037</v>
      </c>
    </row>
    <row r="54" spans="1:12" ht="17.25" thickBot="1">
      <c r="A54" s="3"/>
      <c r="B54" s="3" t="s">
        <v>1293</v>
      </c>
      <c r="C54" s="4">
        <v>2777</v>
      </c>
      <c r="D54" s="4">
        <v>1716</v>
      </c>
      <c r="E54" s="5">
        <v>879</v>
      </c>
      <c r="F54" s="5">
        <v>743</v>
      </c>
      <c r="G54" s="5">
        <v>11</v>
      </c>
      <c r="H54" s="5">
        <v>65</v>
      </c>
      <c r="I54" s="5">
        <v>2</v>
      </c>
      <c r="J54" s="4">
        <v>1700</v>
      </c>
      <c r="K54" s="5">
        <v>16</v>
      </c>
      <c r="L54" s="4">
        <v>1061</v>
      </c>
    </row>
    <row r="55" spans="1:12" ht="17.25" thickBot="1">
      <c r="A55" s="3"/>
      <c r="B55" s="3" t="s">
        <v>1294</v>
      </c>
      <c r="C55" s="4">
        <v>1291</v>
      </c>
      <c r="D55" s="5">
        <v>947</v>
      </c>
      <c r="E55" s="5">
        <v>419</v>
      </c>
      <c r="F55" s="5">
        <v>471</v>
      </c>
      <c r="G55" s="5">
        <v>11</v>
      </c>
      <c r="H55" s="5">
        <v>36</v>
      </c>
      <c r="I55" s="5">
        <v>2</v>
      </c>
      <c r="J55" s="5">
        <v>939</v>
      </c>
      <c r="K55" s="5">
        <v>8</v>
      </c>
      <c r="L55" s="5">
        <v>344</v>
      </c>
    </row>
    <row r="56" spans="1:12" ht="17.25" thickBot="1">
      <c r="A56" s="3" t="s">
        <v>8005</v>
      </c>
      <c r="B56" s="3" t="s">
        <v>36</v>
      </c>
      <c r="C56" s="4">
        <v>8705</v>
      </c>
      <c r="D56" s="4">
        <v>6541</v>
      </c>
      <c r="E56" s="4">
        <v>3170</v>
      </c>
      <c r="F56" s="4">
        <v>3039</v>
      </c>
      <c r="G56" s="5">
        <v>48</v>
      </c>
      <c r="H56" s="5">
        <v>205</v>
      </c>
      <c r="I56" s="5">
        <v>22</v>
      </c>
      <c r="J56" s="4">
        <v>6484</v>
      </c>
      <c r="K56" s="5">
        <v>57</v>
      </c>
      <c r="L56" s="4">
        <v>2164</v>
      </c>
    </row>
    <row r="57" spans="1:12" ht="23.25" thickBot="1">
      <c r="A57" s="3"/>
      <c r="B57" s="3" t="s">
        <v>37</v>
      </c>
      <c r="C57" s="4">
        <v>2686</v>
      </c>
      <c r="D57" s="4">
        <v>2685</v>
      </c>
      <c r="E57" s="4">
        <v>1521</v>
      </c>
      <c r="F57" s="4">
        <v>1070</v>
      </c>
      <c r="G57" s="5">
        <v>12</v>
      </c>
      <c r="H57" s="5">
        <v>61</v>
      </c>
      <c r="I57" s="5">
        <v>7</v>
      </c>
      <c r="J57" s="4">
        <v>2671</v>
      </c>
      <c r="K57" s="5">
        <v>14</v>
      </c>
      <c r="L57" s="5">
        <v>1</v>
      </c>
    </row>
    <row r="58" spans="1:12" ht="17.25" thickBot="1">
      <c r="A58" s="3"/>
      <c r="B58" s="3" t="s">
        <v>8004</v>
      </c>
      <c r="C58" s="4">
        <v>2445</v>
      </c>
      <c r="D58" s="4">
        <v>1598</v>
      </c>
      <c r="E58" s="5">
        <v>627</v>
      </c>
      <c r="F58" s="5">
        <v>885</v>
      </c>
      <c r="G58" s="5">
        <v>12</v>
      </c>
      <c r="H58" s="5">
        <v>55</v>
      </c>
      <c r="I58" s="5">
        <v>5</v>
      </c>
      <c r="J58" s="4">
        <v>1584</v>
      </c>
      <c r="K58" s="5">
        <v>14</v>
      </c>
      <c r="L58" s="5">
        <v>847</v>
      </c>
    </row>
    <row r="59" spans="1:12" ht="17.25" thickBot="1">
      <c r="A59" s="3"/>
      <c r="B59" s="3" t="s">
        <v>8003</v>
      </c>
      <c r="C59" s="4">
        <v>1567</v>
      </c>
      <c r="D59" s="4">
        <v>1121</v>
      </c>
      <c r="E59" s="5">
        <v>446</v>
      </c>
      <c r="F59" s="5">
        <v>613</v>
      </c>
      <c r="G59" s="5">
        <v>11</v>
      </c>
      <c r="H59" s="5">
        <v>34</v>
      </c>
      <c r="I59" s="5">
        <v>5</v>
      </c>
      <c r="J59" s="4">
        <v>1109</v>
      </c>
      <c r="K59" s="5">
        <v>12</v>
      </c>
      <c r="L59" s="5">
        <v>446</v>
      </c>
    </row>
    <row r="60" spans="1:12" ht="17.25" thickBot="1">
      <c r="A60" s="3"/>
      <c r="B60" s="3" t="s">
        <v>8002</v>
      </c>
      <c r="C60" s="4">
        <v>2007</v>
      </c>
      <c r="D60" s="4">
        <v>1137</v>
      </c>
      <c r="E60" s="5">
        <v>576</v>
      </c>
      <c r="F60" s="5">
        <v>471</v>
      </c>
      <c r="G60" s="5">
        <v>13</v>
      </c>
      <c r="H60" s="5">
        <v>55</v>
      </c>
      <c r="I60" s="5">
        <v>5</v>
      </c>
      <c r="J60" s="4">
        <v>1120</v>
      </c>
      <c r="K60" s="5">
        <v>17</v>
      </c>
      <c r="L60" s="5">
        <v>870</v>
      </c>
    </row>
    <row r="61" spans="1:12" ht="23.25" thickBot="1">
      <c r="A61" s="3" t="s">
        <v>97</v>
      </c>
      <c r="B61" s="3"/>
      <c r="C61" s="5">
        <v>0</v>
      </c>
      <c r="D61" s="5">
        <v>4</v>
      </c>
      <c r="E61" s="5">
        <v>3</v>
      </c>
      <c r="F61" s="5">
        <v>1</v>
      </c>
      <c r="G61" s="5">
        <v>0</v>
      </c>
      <c r="H61" s="5">
        <v>0</v>
      </c>
      <c r="I61" s="5">
        <v>0</v>
      </c>
      <c r="J61" s="5">
        <v>4</v>
      </c>
      <c r="K61" s="5">
        <v>0</v>
      </c>
      <c r="L61" s="5">
        <v>-4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11D4B-AEBA-4253-B56F-B2366CE86444}">
  <dimension ref="A1:X4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8085</v>
      </c>
      <c r="F3" s="26" t="s">
        <v>8084</v>
      </c>
      <c r="G3" s="26" t="s">
        <v>8083</v>
      </c>
      <c r="H3" s="26" t="s">
        <v>8082</v>
      </c>
      <c r="I3" s="44"/>
      <c r="J3" s="26"/>
      <c r="K3" s="44"/>
      <c r="U3" t="s">
        <v>3</v>
      </c>
      <c r="V3" t="str">
        <f t="shared" si="0"/>
        <v>김경협</v>
      </c>
      <c r="W3" t="str">
        <f t="shared" si="0"/>
        <v>이음재</v>
      </c>
      <c r="X3" t="str">
        <f t="shared" si="0"/>
        <v>김선자</v>
      </c>
    </row>
    <row r="4" spans="1:24" ht="17.25" thickBot="1">
      <c r="A4" s="3" t="s">
        <v>30</v>
      </c>
      <c r="B4" s="3"/>
      <c r="C4" s="4">
        <v>138380</v>
      </c>
      <c r="D4" s="4">
        <v>82208</v>
      </c>
      <c r="E4" s="4">
        <v>48002</v>
      </c>
      <c r="F4" s="4">
        <v>29266</v>
      </c>
      <c r="G4" s="4">
        <v>2994</v>
      </c>
      <c r="H4" s="5">
        <v>856</v>
      </c>
      <c r="I4" s="4">
        <v>81118</v>
      </c>
      <c r="J4" s="4">
        <v>1090</v>
      </c>
      <c r="K4" s="4">
        <v>56172</v>
      </c>
      <c r="V4" s="8"/>
      <c r="W4" s="8"/>
      <c r="X4" s="8"/>
    </row>
    <row r="5" spans="1:24" ht="23.25" thickBot="1">
      <c r="A5" s="3" t="s">
        <v>31</v>
      </c>
      <c r="B5" s="3"/>
      <c r="C5" s="5">
        <v>180</v>
      </c>
      <c r="D5" s="5">
        <v>167</v>
      </c>
      <c r="E5" s="5">
        <v>95</v>
      </c>
      <c r="F5" s="5">
        <v>45</v>
      </c>
      <c r="G5" s="5">
        <v>9</v>
      </c>
      <c r="H5" s="5">
        <v>9</v>
      </c>
      <c r="I5" s="5">
        <v>158</v>
      </c>
      <c r="J5" s="5">
        <v>9</v>
      </c>
      <c r="K5" s="5">
        <v>13</v>
      </c>
      <c r="T5" t="s">
        <v>2929</v>
      </c>
      <c r="U5">
        <f>SUMIF($A:$A,"합계",D:D)</f>
        <v>82208</v>
      </c>
      <c r="V5">
        <f>SUMIF($A:$A,"합계",E:E)</f>
        <v>48002</v>
      </c>
      <c r="W5">
        <f>SUMIF($A:$A,"합계",F:F)</f>
        <v>29266</v>
      </c>
      <c r="X5">
        <f>SUMIF($A:$A,"합계",G:G)</f>
        <v>2994</v>
      </c>
    </row>
    <row r="6" spans="1:24" ht="23.25" thickBot="1">
      <c r="A6" s="3" t="s">
        <v>32</v>
      </c>
      <c r="B6" s="3"/>
      <c r="C6" s="4">
        <v>10692</v>
      </c>
      <c r="D6" s="4">
        <v>10684</v>
      </c>
      <c r="E6" s="4">
        <v>7092</v>
      </c>
      <c r="F6" s="4">
        <v>2857</v>
      </c>
      <c r="G6" s="5">
        <v>426</v>
      </c>
      <c r="H6" s="5">
        <v>133</v>
      </c>
      <c r="I6" s="4">
        <v>10508</v>
      </c>
      <c r="J6" s="5">
        <v>176</v>
      </c>
      <c r="K6" s="5">
        <v>8</v>
      </c>
      <c r="T6" t="s">
        <v>2930</v>
      </c>
      <c r="U6">
        <f>U5-U7</f>
        <v>57332</v>
      </c>
      <c r="V6">
        <f>V5-V7</f>
        <v>31734</v>
      </c>
      <c r="W6">
        <f>W5-W7</f>
        <v>22090</v>
      </c>
      <c r="X6">
        <f>X5-X7</f>
        <v>2102</v>
      </c>
    </row>
    <row r="7" spans="1:24" ht="23.25" thickBot="1">
      <c r="A7" s="3" t="s">
        <v>33</v>
      </c>
      <c r="B7" s="3"/>
      <c r="C7" s="5">
        <v>367</v>
      </c>
      <c r="D7" s="5">
        <v>106</v>
      </c>
      <c r="E7" s="5">
        <v>81</v>
      </c>
      <c r="F7" s="5">
        <v>21</v>
      </c>
      <c r="G7" s="5">
        <v>3</v>
      </c>
      <c r="H7" s="5">
        <v>1</v>
      </c>
      <c r="I7" s="5">
        <v>106</v>
      </c>
      <c r="J7" s="5">
        <v>0</v>
      </c>
      <c r="K7" s="5">
        <v>261</v>
      </c>
      <c r="T7" t="s">
        <v>2931</v>
      </c>
      <c r="U7">
        <f>U11+U10+U9</f>
        <v>24876</v>
      </c>
      <c r="V7">
        <f>V11+V10+V9</f>
        <v>16268</v>
      </c>
      <c r="W7">
        <f>W11+W10+W9</f>
        <v>7176</v>
      </c>
      <c r="X7">
        <f>X11+X10+X9</f>
        <v>892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8081</v>
      </c>
      <c r="B9" s="3" t="s">
        <v>36</v>
      </c>
      <c r="C9" s="4">
        <v>53656</v>
      </c>
      <c r="D9" s="4">
        <v>28337</v>
      </c>
      <c r="E9" s="4">
        <v>15962</v>
      </c>
      <c r="F9" s="4">
        <v>10565</v>
      </c>
      <c r="G9" s="4">
        <v>1080</v>
      </c>
      <c r="H9" s="5">
        <v>327</v>
      </c>
      <c r="I9" s="4">
        <v>27934</v>
      </c>
      <c r="J9" s="5">
        <v>403</v>
      </c>
      <c r="K9" s="4">
        <v>25319</v>
      </c>
      <c r="T9" t="s">
        <v>2934</v>
      </c>
      <c r="U9">
        <f>SUMIF($A:$A,"거소·선상투표",D:D)+SUMIF($A:$A,"국외부재자투표",D:D)+SUMIF($A:$A,"국외부재자투표(공관)",D:D)</f>
        <v>275</v>
      </c>
      <c r="V9">
        <f t="shared" ref="V9:X11" si="1">SUMIF($A:$A,"거소·선상투표",E:E)+SUMIF($A:$A,"국외부재자투표",E:E)+SUMIF($A:$A,"국외부재자투표(공관)",E:E)</f>
        <v>177</v>
      </c>
      <c r="W9">
        <f t="shared" si="1"/>
        <v>67</v>
      </c>
      <c r="X9">
        <f t="shared" si="1"/>
        <v>12</v>
      </c>
    </row>
    <row r="10" spans="1:24" ht="23.25" thickBot="1">
      <c r="A10" s="3"/>
      <c r="B10" s="3" t="s">
        <v>37</v>
      </c>
      <c r="C10" s="4">
        <v>6718</v>
      </c>
      <c r="D10" s="4">
        <v>6718</v>
      </c>
      <c r="E10" s="4">
        <v>4387</v>
      </c>
      <c r="F10" s="4">
        <v>1995</v>
      </c>
      <c r="G10" s="5">
        <v>234</v>
      </c>
      <c r="H10" s="5">
        <v>55</v>
      </c>
      <c r="I10" s="4">
        <v>6671</v>
      </c>
      <c r="J10" s="5">
        <v>47</v>
      </c>
      <c r="K10" s="5">
        <v>0</v>
      </c>
      <c r="T10" t="s">
        <v>2932</v>
      </c>
      <c r="U10">
        <f>SUMIF($B:$B,"관내사전투표",D:D)</f>
        <v>13917</v>
      </c>
      <c r="V10">
        <f t="shared" ref="V10:X12" si="2">SUMIF($B:$B,"관내사전투표",E:E)</f>
        <v>8999</v>
      </c>
      <c r="W10">
        <f t="shared" si="2"/>
        <v>4252</v>
      </c>
      <c r="X10">
        <f t="shared" si="2"/>
        <v>454</v>
      </c>
    </row>
    <row r="11" spans="1:24" ht="17.25" thickBot="1">
      <c r="A11" s="3"/>
      <c r="B11" s="3" t="s">
        <v>8080</v>
      </c>
      <c r="C11" s="4">
        <v>4423</v>
      </c>
      <c r="D11" s="4">
        <v>1578</v>
      </c>
      <c r="E11" s="5">
        <v>870</v>
      </c>
      <c r="F11" s="5">
        <v>591</v>
      </c>
      <c r="G11" s="5">
        <v>77</v>
      </c>
      <c r="H11" s="5">
        <v>18</v>
      </c>
      <c r="I11" s="4">
        <v>1556</v>
      </c>
      <c r="J11" s="5">
        <v>22</v>
      </c>
      <c r="K11" s="4">
        <v>2845</v>
      </c>
      <c r="T11" t="s">
        <v>2933</v>
      </c>
      <c r="U11">
        <f>SUMIF($A:$A,"관외사전투표",D:D)</f>
        <v>10684</v>
      </c>
      <c r="V11">
        <f t="shared" ref="V11:X13" si="3">SUMIF($A:$A,"관외사전투표",E:E)</f>
        <v>7092</v>
      </c>
      <c r="W11">
        <f t="shared" si="3"/>
        <v>2857</v>
      </c>
      <c r="X11">
        <f t="shared" si="3"/>
        <v>426</v>
      </c>
    </row>
    <row r="12" spans="1:24" ht="17.25" thickBot="1">
      <c r="A12" s="3"/>
      <c r="B12" s="3" t="s">
        <v>8079</v>
      </c>
      <c r="C12" s="4">
        <v>4530</v>
      </c>
      <c r="D12" s="4">
        <v>1740</v>
      </c>
      <c r="E12" s="5">
        <v>950</v>
      </c>
      <c r="F12" s="5">
        <v>664</v>
      </c>
      <c r="G12" s="5">
        <v>64</v>
      </c>
      <c r="H12" s="5">
        <v>28</v>
      </c>
      <c r="I12" s="4">
        <v>1706</v>
      </c>
      <c r="J12" s="5">
        <v>34</v>
      </c>
      <c r="K12" s="4">
        <v>2790</v>
      </c>
    </row>
    <row r="13" spans="1:24" ht="17.25" thickBot="1">
      <c r="A13" s="3"/>
      <c r="B13" s="3" t="s">
        <v>8078</v>
      </c>
      <c r="C13" s="4">
        <v>4659</v>
      </c>
      <c r="D13" s="4">
        <v>1785</v>
      </c>
      <c r="E13" s="4">
        <v>1018</v>
      </c>
      <c r="F13" s="5">
        <v>614</v>
      </c>
      <c r="G13" s="5">
        <v>100</v>
      </c>
      <c r="H13" s="5">
        <v>24</v>
      </c>
      <c r="I13" s="4">
        <v>1756</v>
      </c>
      <c r="J13" s="5">
        <v>29</v>
      </c>
      <c r="K13" s="4">
        <v>2874</v>
      </c>
    </row>
    <row r="14" spans="1:24" ht="17.25" thickBot="1">
      <c r="A14" s="3"/>
      <c r="B14" s="3" t="s">
        <v>8077</v>
      </c>
      <c r="C14" s="4">
        <v>3462</v>
      </c>
      <c r="D14" s="4">
        <v>1695</v>
      </c>
      <c r="E14" s="5">
        <v>931</v>
      </c>
      <c r="F14" s="5">
        <v>671</v>
      </c>
      <c r="G14" s="5">
        <v>48</v>
      </c>
      <c r="H14" s="5">
        <v>20</v>
      </c>
      <c r="I14" s="4">
        <v>1670</v>
      </c>
      <c r="J14" s="5">
        <v>25</v>
      </c>
      <c r="K14" s="4">
        <v>1767</v>
      </c>
      <c r="U14" s="8"/>
      <c r="V14" s="8"/>
      <c r="W14" s="8"/>
      <c r="X14" s="8"/>
    </row>
    <row r="15" spans="1:24" ht="17.25" thickBot="1">
      <c r="A15" s="3"/>
      <c r="B15" s="3" t="s">
        <v>8076</v>
      </c>
      <c r="C15" s="4">
        <v>2526</v>
      </c>
      <c r="D15" s="4">
        <v>1275</v>
      </c>
      <c r="E15" s="5">
        <v>712</v>
      </c>
      <c r="F15" s="5">
        <v>486</v>
      </c>
      <c r="G15" s="5">
        <v>42</v>
      </c>
      <c r="H15" s="5">
        <v>17</v>
      </c>
      <c r="I15" s="4">
        <v>1257</v>
      </c>
      <c r="J15" s="5">
        <v>18</v>
      </c>
      <c r="K15" s="4">
        <v>1251</v>
      </c>
      <c r="U15" s="8"/>
      <c r="V15" s="8"/>
      <c r="W15" s="8"/>
      <c r="X15" s="8"/>
    </row>
    <row r="16" spans="1:24" ht="17.25" thickBot="1">
      <c r="A16" s="3"/>
      <c r="B16" s="3" t="s">
        <v>8075</v>
      </c>
      <c r="C16" s="4">
        <v>3134</v>
      </c>
      <c r="D16" s="4">
        <v>1213</v>
      </c>
      <c r="E16" s="5">
        <v>654</v>
      </c>
      <c r="F16" s="5">
        <v>459</v>
      </c>
      <c r="G16" s="5">
        <v>57</v>
      </c>
      <c r="H16" s="5">
        <v>19</v>
      </c>
      <c r="I16" s="4">
        <v>1189</v>
      </c>
      <c r="J16" s="5">
        <v>24</v>
      </c>
      <c r="K16" s="4">
        <v>1921</v>
      </c>
    </row>
    <row r="17" spans="1:11" ht="17.25" thickBot="1">
      <c r="A17" s="3"/>
      <c r="B17" s="3" t="s">
        <v>8074</v>
      </c>
      <c r="C17" s="4">
        <v>3248</v>
      </c>
      <c r="D17" s="4">
        <v>1592</v>
      </c>
      <c r="E17" s="5">
        <v>832</v>
      </c>
      <c r="F17" s="5">
        <v>640</v>
      </c>
      <c r="G17" s="5">
        <v>73</v>
      </c>
      <c r="H17" s="5">
        <v>22</v>
      </c>
      <c r="I17" s="4">
        <v>1567</v>
      </c>
      <c r="J17" s="5">
        <v>25</v>
      </c>
      <c r="K17" s="4">
        <v>1656</v>
      </c>
    </row>
    <row r="18" spans="1:11" ht="17.25" thickBot="1">
      <c r="A18" s="3"/>
      <c r="B18" s="3" t="s">
        <v>8073</v>
      </c>
      <c r="C18" s="4">
        <v>2595</v>
      </c>
      <c r="D18" s="4">
        <v>1240</v>
      </c>
      <c r="E18" s="5">
        <v>642</v>
      </c>
      <c r="F18" s="5">
        <v>527</v>
      </c>
      <c r="G18" s="5">
        <v>48</v>
      </c>
      <c r="H18" s="5">
        <v>11</v>
      </c>
      <c r="I18" s="4">
        <v>1228</v>
      </c>
      <c r="J18" s="5">
        <v>12</v>
      </c>
      <c r="K18" s="4">
        <v>1355</v>
      </c>
    </row>
    <row r="19" spans="1:11" ht="17.25" thickBot="1">
      <c r="A19" s="3"/>
      <c r="B19" s="3" t="s">
        <v>8072</v>
      </c>
      <c r="C19" s="4">
        <v>3288</v>
      </c>
      <c r="D19" s="4">
        <v>1743</v>
      </c>
      <c r="E19" s="5">
        <v>961</v>
      </c>
      <c r="F19" s="5">
        <v>656</v>
      </c>
      <c r="G19" s="5">
        <v>75</v>
      </c>
      <c r="H19" s="5">
        <v>24</v>
      </c>
      <c r="I19" s="4">
        <v>1716</v>
      </c>
      <c r="J19" s="5">
        <v>27</v>
      </c>
      <c r="K19" s="4">
        <v>1545</v>
      </c>
    </row>
    <row r="20" spans="1:11" ht="23.25" thickBot="1">
      <c r="A20" s="3"/>
      <c r="B20" s="3" t="s">
        <v>8071</v>
      </c>
      <c r="C20" s="4">
        <v>3120</v>
      </c>
      <c r="D20" s="4">
        <v>1471</v>
      </c>
      <c r="E20" s="5">
        <v>808</v>
      </c>
      <c r="F20" s="5">
        <v>568</v>
      </c>
      <c r="G20" s="5">
        <v>43</v>
      </c>
      <c r="H20" s="5">
        <v>25</v>
      </c>
      <c r="I20" s="4">
        <v>1444</v>
      </c>
      <c r="J20" s="5">
        <v>27</v>
      </c>
      <c r="K20" s="4">
        <v>1649</v>
      </c>
    </row>
    <row r="21" spans="1:11" ht="23.25" thickBot="1">
      <c r="A21" s="3"/>
      <c r="B21" s="3" t="s">
        <v>8070</v>
      </c>
      <c r="C21" s="4">
        <v>3573</v>
      </c>
      <c r="D21" s="4">
        <v>2078</v>
      </c>
      <c r="E21" s="4">
        <v>1099</v>
      </c>
      <c r="F21" s="5">
        <v>846</v>
      </c>
      <c r="G21" s="5">
        <v>75</v>
      </c>
      <c r="H21" s="5">
        <v>19</v>
      </c>
      <c r="I21" s="4">
        <v>2039</v>
      </c>
      <c r="J21" s="5">
        <v>39</v>
      </c>
      <c r="K21" s="4">
        <v>1495</v>
      </c>
    </row>
    <row r="22" spans="1:11" ht="23.25" thickBot="1">
      <c r="A22" s="3"/>
      <c r="B22" s="3" t="s">
        <v>8069</v>
      </c>
      <c r="C22" s="4">
        <v>2552</v>
      </c>
      <c r="D22" s="4">
        <v>1199</v>
      </c>
      <c r="E22" s="5">
        <v>603</v>
      </c>
      <c r="F22" s="5">
        <v>512</v>
      </c>
      <c r="G22" s="5">
        <v>43</v>
      </c>
      <c r="H22" s="5">
        <v>15</v>
      </c>
      <c r="I22" s="4">
        <v>1173</v>
      </c>
      <c r="J22" s="5">
        <v>26</v>
      </c>
      <c r="K22" s="4">
        <v>1353</v>
      </c>
    </row>
    <row r="23" spans="1:11" ht="23.25" thickBot="1">
      <c r="A23" s="3"/>
      <c r="B23" s="3" t="s">
        <v>8068</v>
      </c>
      <c r="C23" s="4">
        <v>3161</v>
      </c>
      <c r="D23" s="4">
        <v>1620</v>
      </c>
      <c r="E23" s="5">
        <v>812</v>
      </c>
      <c r="F23" s="5">
        <v>704</v>
      </c>
      <c r="G23" s="5">
        <v>59</v>
      </c>
      <c r="H23" s="5">
        <v>19</v>
      </c>
      <c r="I23" s="4">
        <v>1594</v>
      </c>
      <c r="J23" s="5">
        <v>26</v>
      </c>
      <c r="K23" s="4">
        <v>1541</v>
      </c>
    </row>
    <row r="24" spans="1:11" ht="23.25" thickBot="1">
      <c r="A24" s="3"/>
      <c r="B24" s="3" t="s">
        <v>8067</v>
      </c>
      <c r="C24" s="4">
        <v>2667</v>
      </c>
      <c r="D24" s="4">
        <v>1390</v>
      </c>
      <c r="E24" s="5">
        <v>683</v>
      </c>
      <c r="F24" s="5">
        <v>632</v>
      </c>
      <c r="G24" s="5">
        <v>42</v>
      </c>
      <c r="H24" s="5">
        <v>11</v>
      </c>
      <c r="I24" s="4">
        <v>1368</v>
      </c>
      <c r="J24" s="5">
        <v>22</v>
      </c>
      <c r="K24" s="4">
        <v>1277</v>
      </c>
    </row>
    <row r="25" spans="1:11" ht="17.25" thickBot="1">
      <c r="A25" s="3" t="s">
        <v>8066</v>
      </c>
      <c r="B25" s="3" t="s">
        <v>36</v>
      </c>
      <c r="C25" s="4">
        <v>73485</v>
      </c>
      <c r="D25" s="4">
        <v>42906</v>
      </c>
      <c r="E25" s="4">
        <v>24769</v>
      </c>
      <c r="F25" s="4">
        <v>15774</v>
      </c>
      <c r="G25" s="4">
        <v>1475</v>
      </c>
      <c r="H25" s="5">
        <v>386</v>
      </c>
      <c r="I25" s="4">
        <v>42404</v>
      </c>
      <c r="J25" s="5">
        <v>502</v>
      </c>
      <c r="K25" s="4">
        <v>30579</v>
      </c>
    </row>
    <row r="26" spans="1:11" ht="23.25" thickBot="1">
      <c r="A26" s="3"/>
      <c r="B26" s="3" t="s">
        <v>37</v>
      </c>
      <c r="C26" s="4">
        <v>7202</v>
      </c>
      <c r="D26" s="4">
        <v>7199</v>
      </c>
      <c r="E26" s="4">
        <v>4612</v>
      </c>
      <c r="F26" s="4">
        <v>2257</v>
      </c>
      <c r="G26" s="5">
        <v>220</v>
      </c>
      <c r="H26" s="5">
        <v>54</v>
      </c>
      <c r="I26" s="4">
        <v>7143</v>
      </c>
      <c r="J26" s="5">
        <v>56</v>
      </c>
      <c r="K26" s="5">
        <v>3</v>
      </c>
    </row>
    <row r="27" spans="1:11" ht="17.25" thickBot="1">
      <c r="A27" s="3"/>
      <c r="B27" s="3" t="s">
        <v>8065</v>
      </c>
      <c r="C27" s="4">
        <v>3453</v>
      </c>
      <c r="D27" s="4">
        <v>1522</v>
      </c>
      <c r="E27" s="5">
        <v>827</v>
      </c>
      <c r="F27" s="5">
        <v>585</v>
      </c>
      <c r="G27" s="5">
        <v>57</v>
      </c>
      <c r="H27" s="5">
        <v>30</v>
      </c>
      <c r="I27" s="4">
        <v>1499</v>
      </c>
      <c r="J27" s="5">
        <v>23</v>
      </c>
      <c r="K27" s="4">
        <v>1931</v>
      </c>
    </row>
    <row r="28" spans="1:11" ht="17.25" thickBot="1">
      <c r="A28" s="3"/>
      <c r="B28" s="3" t="s">
        <v>8064</v>
      </c>
      <c r="C28" s="4">
        <v>4388</v>
      </c>
      <c r="D28" s="4">
        <v>1707</v>
      </c>
      <c r="E28" s="5">
        <v>957</v>
      </c>
      <c r="F28" s="5">
        <v>653</v>
      </c>
      <c r="G28" s="5">
        <v>62</v>
      </c>
      <c r="H28" s="5">
        <v>14</v>
      </c>
      <c r="I28" s="4">
        <v>1686</v>
      </c>
      <c r="J28" s="5">
        <v>21</v>
      </c>
      <c r="K28" s="4">
        <v>2681</v>
      </c>
    </row>
    <row r="29" spans="1:11" ht="17.25" thickBot="1">
      <c r="A29" s="3"/>
      <c r="B29" s="3" t="s">
        <v>8063</v>
      </c>
      <c r="C29" s="4">
        <v>2197</v>
      </c>
      <c r="D29" s="4">
        <v>1449</v>
      </c>
      <c r="E29" s="5">
        <v>831</v>
      </c>
      <c r="F29" s="5">
        <v>568</v>
      </c>
      <c r="G29" s="5">
        <v>34</v>
      </c>
      <c r="H29" s="5">
        <v>7</v>
      </c>
      <c r="I29" s="4">
        <v>1440</v>
      </c>
      <c r="J29" s="5">
        <v>9</v>
      </c>
      <c r="K29" s="5">
        <v>748</v>
      </c>
    </row>
    <row r="30" spans="1:11" ht="17.25" thickBot="1">
      <c r="A30" s="3"/>
      <c r="B30" s="3" t="s">
        <v>8062</v>
      </c>
      <c r="C30" s="4">
        <v>1848</v>
      </c>
      <c r="D30" s="5">
        <v>928</v>
      </c>
      <c r="E30" s="5">
        <v>505</v>
      </c>
      <c r="F30" s="5">
        <v>358</v>
      </c>
      <c r="G30" s="5">
        <v>46</v>
      </c>
      <c r="H30" s="5">
        <v>13</v>
      </c>
      <c r="I30" s="5">
        <v>922</v>
      </c>
      <c r="J30" s="5">
        <v>6</v>
      </c>
      <c r="K30" s="5">
        <v>920</v>
      </c>
    </row>
    <row r="31" spans="1:11" ht="17.25" thickBot="1">
      <c r="A31" s="3"/>
      <c r="B31" s="3" t="s">
        <v>8061</v>
      </c>
      <c r="C31" s="4">
        <v>4352</v>
      </c>
      <c r="D31" s="4">
        <v>2423</v>
      </c>
      <c r="E31" s="4">
        <v>1363</v>
      </c>
      <c r="F31" s="5">
        <v>943</v>
      </c>
      <c r="G31" s="5">
        <v>62</v>
      </c>
      <c r="H31" s="5">
        <v>18</v>
      </c>
      <c r="I31" s="4">
        <v>2386</v>
      </c>
      <c r="J31" s="5">
        <v>37</v>
      </c>
      <c r="K31" s="4">
        <v>1929</v>
      </c>
    </row>
    <row r="32" spans="1:11" ht="17.25" thickBot="1">
      <c r="A32" s="3"/>
      <c r="B32" s="3" t="s">
        <v>8060</v>
      </c>
      <c r="C32" s="4">
        <v>3888</v>
      </c>
      <c r="D32" s="4">
        <v>2224</v>
      </c>
      <c r="E32" s="4">
        <v>1264</v>
      </c>
      <c r="F32" s="5">
        <v>853</v>
      </c>
      <c r="G32" s="5">
        <v>60</v>
      </c>
      <c r="H32" s="5">
        <v>16</v>
      </c>
      <c r="I32" s="4">
        <v>2193</v>
      </c>
      <c r="J32" s="5">
        <v>31</v>
      </c>
      <c r="K32" s="4">
        <v>1664</v>
      </c>
    </row>
    <row r="33" spans="1:11" ht="17.25" thickBot="1">
      <c r="A33" s="3"/>
      <c r="B33" s="3" t="s">
        <v>8059</v>
      </c>
      <c r="C33" s="4">
        <v>2495</v>
      </c>
      <c r="D33" s="4">
        <v>1577</v>
      </c>
      <c r="E33" s="5">
        <v>898</v>
      </c>
      <c r="F33" s="5">
        <v>594</v>
      </c>
      <c r="G33" s="5">
        <v>54</v>
      </c>
      <c r="H33" s="5">
        <v>13</v>
      </c>
      <c r="I33" s="4">
        <v>1559</v>
      </c>
      <c r="J33" s="5">
        <v>18</v>
      </c>
      <c r="K33" s="5">
        <v>918</v>
      </c>
    </row>
    <row r="34" spans="1:11" ht="17.25" thickBot="1">
      <c r="A34" s="3"/>
      <c r="B34" s="3" t="s">
        <v>8058</v>
      </c>
      <c r="C34" s="4">
        <v>2675</v>
      </c>
      <c r="D34" s="4">
        <v>1681</v>
      </c>
      <c r="E34" s="5">
        <v>999</v>
      </c>
      <c r="F34" s="5">
        <v>598</v>
      </c>
      <c r="G34" s="5">
        <v>52</v>
      </c>
      <c r="H34" s="5">
        <v>14</v>
      </c>
      <c r="I34" s="4">
        <v>1663</v>
      </c>
      <c r="J34" s="5">
        <v>18</v>
      </c>
      <c r="K34" s="5">
        <v>994</v>
      </c>
    </row>
    <row r="35" spans="1:11" ht="17.25" thickBot="1">
      <c r="A35" s="3"/>
      <c r="B35" s="3" t="s">
        <v>8057</v>
      </c>
      <c r="C35" s="4">
        <v>4531</v>
      </c>
      <c r="D35" s="4">
        <v>2495</v>
      </c>
      <c r="E35" s="4">
        <v>1480</v>
      </c>
      <c r="F35" s="5">
        <v>886</v>
      </c>
      <c r="G35" s="5">
        <v>83</v>
      </c>
      <c r="H35" s="5">
        <v>19</v>
      </c>
      <c r="I35" s="4">
        <v>2468</v>
      </c>
      <c r="J35" s="5">
        <v>27</v>
      </c>
      <c r="K35" s="4">
        <v>2036</v>
      </c>
    </row>
    <row r="36" spans="1:11" ht="23.25" thickBot="1">
      <c r="A36" s="3"/>
      <c r="B36" s="3" t="s">
        <v>8056</v>
      </c>
      <c r="C36" s="4">
        <v>4962</v>
      </c>
      <c r="D36" s="4">
        <v>3161</v>
      </c>
      <c r="E36" s="4">
        <v>1812</v>
      </c>
      <c r="F36" s="4">
        <v>1193</v>
      </c>
      <c r="G36" s="5">
        <v>103</v>
      </c>
      <c r="H36" s="5">
        <v>20</v>
      </c>
      <c r="I36" s="4">
        <v>3128</v>
      </c>
      <c r="J36" s="5">
        <v>33</v>
      </c>
      <c r="K36" s="4">
        <v>1801</v>
      </c>
    </row>
    <row r="37" spans="1:11" ht="23.25" thickBot="1">
      <c r="A37" s="3"/>
      <c r="B37" s="3" t="s">
        <v>8055</v>
      </c>
      <c r="C37" s="4">
        <v>4033</v>
      </c>
      <c r="D37" s="4">
        <v>2142</v>
      </c>
      <c r="E37" s="4">
        <v>1223</v>
      </c>
      <c r="F37" s="5">
        <v>779</v>
      </c>
      <c r="G37" s="5">
        <v>89</v>
      </c>
      <c r="H37" s="5">
        <v>18</v>
      </c>
      <c r="I37" s="4">
        <v>2109</v>
      </c>
      <c r="J37" s="5">
        <v>33</v>
      </c>
      <c r="K37" s="4">
        <v>1891</v>
      </c>
    </row>
    <row r="38" spans="1:11" ht="23.25" thickBot="1">
      <c r="A38" s="3"/>
      <c r="B38" s="3" t="s">
        <v>8054</v>
      </c>
      <c r="C38" s="4">
        <v>3544</v>
      </c>
      <c r="D38" s="4">
        <v>1865</v>
      </c>
      <c r="E38" s="4">
        <v>1047</v>
      </c>
      <c r="F38" s="5">
        <v>714</v>
      </c>
      <c r="G38" s="5">
        <v>59</v>
      </c>
      <c r="H38" s="5">
        <v>22</v>
      </c>
      <c r="I38" s="4">
        <v>1842</v>
      </c>
      <c r="J38" s="5">
        <v>23</v>
      </c>
      <c r="K38" s="4">
        <v>1679</v>
      </c>
    </row>
    <row r="39" spans="1:11" ht="23.25" thickBot="1">
      <c r="A39" s="3"/>
      <c r="B39" s="3" t="s">
        <v>8053</v>
      </c>
      <c r="C39" s="4">
        <v>2530</v>
      </c>
      <c r="D39" s="4">
        <v>1321</v>
      </c>
      <c r="E39" s="5">
        <v>679</v>
      </c>
      <c r="F39" s="5">
        <v>550</v>
      </c>
      <c r="G39" s="5">
        <v>41</v>
      </c>
      <c r="H39" s="5">
        <v>12</v>
      </c>
      <c r="I39" s="4">
        <v>1282</v>
      </c>
      <c r="J39" s="5">
        <v>39</v>
      </c>
      <c r="K39" s="4">
        <v>1209</v>
      </c>
    </row>
    <row r="40" spans="1:11" ht="23.25" thickBot="1">
      <c r="A40" s="3"/>
      <c r="B40" s="3" t="s">
        <v>8052</v>
      </c>
      <c r="C40" s="4">
        <v>4598</v>
      </c>
      <c r="D40" s="4">
        <v>2399</v>
      </c>
      <c r="E40" s="4">
        <v>1353</v>
      </c>
      <c r="F40" s="5">
        <v>896</v>
      </c>
      <c r="G40" s="5">
        <v>103</v>
      </c>
      <c r="H40" s="5">
        <v>21</v>
      </c>
      <c r="I40" s="4">
        <v>2373</v>
      </c>
      <c r="J40" s="5">
        <v>26</v>
      </c>
      <c r="K40" s="4">
        <v>2199</v>
      </c>
    </row>
    <row r="41" spans="1:11" ht="23.25" thickBot="1">
      <c r="A41" s="3"/>
      <c r="B41" s="3" t="s">
        <v>8051</v>
      </c>
      <c r="C41" s="4">
        <v>2891</v>
      </c>
      <c r="D41" s="4">
        <v>1553</v>
      </c>
      <c r="E41" s="5">
        <v>932</v>
      </c>
      <c r="F41" s="5">
        <v>525</v>
      </c>
      <c r="G41" s="5">
        <v>62</v>
      </c>
      <c r="H41" s="5">
        <v>17</v>
      </c>
      <c r="I41" s="4">
        <v>1536</v>
      </c>
      <c r="J41" s="5">
        <v>17</v>
      </c>
      <c r="K41" s="4">
        <v>1338</v>
      </c>
    </row>
    <row r="42" spans="1:11" ht="23.25" thickBot="1">
      <c r="A42" s="3"/>
      <c r="B42" s="3" t="s">
        <v>8050</v>
      </c>
      <c r="C42" s="4">
        <v>3426</v>
      </c>
      <c r="D42" s="4">
        <v>1877</v>
      </c>
      <c r="E42" s="4">
        <v>1024</v>
      </c>
      <c r="F42" s="5">
        <v>729</v>
      </c>
      <c r="G42" s="5">
        <v>78</v>
      </c>
      <c r="H42" s="5">
        <v>21</v>
      </c>
      <c r="I42" s="4">
        <v>1852</v>
      </c>
      <c r="J42" s="5">
        <v>25</v>
      </c>
      <c r="K42" s="4">
        <v>1549</v>
      </c>
    </row>
    <row r="43" spans="1:11" ht="23.25" thickBot="1">
      <c r="A43" s="3"/>
      <c r="B43" s="3" t="s">
        <v>8049</v>
      </c>
      <c r="C43" s="4">
        <v>3483</v>
      </c>
      <c r="D43" s="4">
        <v>1873</v>
      </c>
      <c r="E43" s="4">
        <v>1074</v>
      </c>
      <c r="F43" s="5">
        <v>676</v>
      </c>
      <c r="G43" s="5">
        <v>84</v>
      </c>
      <c r="H43" s="5">
        <v>23</v>
      </c>
      <c r="I43" s="4">
        <v>1857</v>
      </c>
      <c r="J43" s="5">
        <v>16</v>
      </c>
      <c r="K43" s="4">
        <v>1610</v>
      </c>
    </row>
    <row r="44" spans="1:11" ht="23.25" thickBot="1">
      <c r="A44" s="3"/>
      <c r="B44" s="3" t="s">
        <v>8048</v>
      </c>
      <c r="C44" s="4">
        <v>2804</v>
      </c>
      <c r="D44" s="4">
        <v>1442</v>
      </c>
      <c r="E44" s="5">
        <v>739</v>
      </c>
      <c r="F44" s="5">
        <v>614</v>
      </c>
      <c r="G44" s="5">
        <v>47</v>
      </c>
      <c r="H44" s="5">
        <v>22</v>
      </c>
      <c r="I44" s="4">
        <v>1422</v>
      </c>
      <c r="J44" s="5">
        <v>20</v>
      </c>
      <c r="K44" s="4">
        <v>1362</v>
      </c>
    </row>
    <row r="45" spans="1:11" ht="23.25" thickBot="1">
      <c r="A45" s="3"/>
      <c r="B45" s="3" t="s">
        <v>8047</v>
      </c>
      <c r="C45" s="4">
        <v>1879</v>
      </c>
      <c r="D45" s="5">
        <v>893</v>
      </c>
      <c r="E45" s="5">
        <v>471</v>
      </c>
      <c r="F45" s="5">
        <v>379</v>
      </c>
      <c r="G45" s="5">
        <v>25</v>
      </c>
      <c r="H45" s="5">
        <v>6</v>
      </c>
      <c r="I45" s="5">
        <v>881</v>
      </c>
      <c r="J45" s="5">
        <v>12</v>
      </c>
      <c r="K45" s="5">
        <v>986</v>
      </c>
    </row>
    <row r="46" spans="1:11" ht="23.25" thickBot="1">
      <c r="A46" s="3"/>
      <c r="B46" s="3" t="s">
        <v>8046</v>
      </c>
      <c r="C46" s="4">
        <v>2306</v>
      </c>
      <c r="D46" s="4">
        <v>1175</v>
      </c>
      <c r="E46" s="5">
        <v>679</v>
      </c>
      <c r="F46" s="5">
        <v>424</v>
      </c>
      <c r="G46" s="5">
        <v>54</v>
      </c>
      <c r="H46" s="5">
        <v>6</v>
      </c>
      <c r="I46" s="4">
        <v>1163</v>
      </c>
      <c r="J46" s="5">
        <v>12</v>
      </c>
      <c r="K46" s="4">
        <v>1131</v>
      </c>
    </row>
    <row r="47" spans="1:11" ht="23.25" thickBot="1">
      <c r="A47" s="3" t="s">
        <v>97</v>
      </c>
      <c r="B47" s="3"/>
      <c r="C47" s="5">
        <v>0</v>
      </c>
      <c r="D47" s="5">
        <v>6</v>
      </c>
      <c r="E47" s="5">
        <v>2</v>
      </c>
      <c r="F47" s="5">
        <v>3</v>
      </c>
      <c r="G47" s="5">
        <v>1</v>
      </c>
      <c r="H47" s="5">
        <v>0</v>
      </c>
      <c r="I47" s="5">
        <v>6</v>
      </c>
      <c r="J47" s="5">
        <v>0</v>
      </c>
      <c r="K47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5C0B-9A13-424E-8BFD-2BCB9531C825}"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13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8133</v>
      </c>
      <c r="F3" s="26" t="s">
        <v>8132</v>
      </c>
      <c r="G3" s="26" t="s">
        <v>8131</v>
      </c>
      <c r="H3" s="26" t="s">
        <v>8130</v>
      </c>
      <c r="I3" s="26" t="s">
        <v>8129</v>
      </c>
      <c r="J3" s="44"/>
      <c r="K3" s="26"/>
      <c r="L3" s="44"/>
      <c r="U3" t="s">
        <v>3</v>
      </c>
      <c r="V3" t="str">
        <f t="shared" si="0"/>
        <v>설훈</v>
      </c>
      <c r="W3" t="str">
        <f t="shared" si="0"/>
        <v>서영석</v>
      </c>
      <c r="X3" t="str">
        <f t="shared" si="0"/>
        <v>이미숙</v>
      </c>
    </row>
    <row r="4" spans="1:24" ht="17.25" thickBot="1">
      <c r="A4" s="3" t="s">
        <v>30</v>
      </c>
      <c r="B4" s="3"/>
      <c r="C4" s="4">
        <v>220045</v>
      </c>
      <c r="D4" s="4">
        <v>148949</v>
      </c>
      <c r="E4" s="4">
        <v>80889</v>
      </c>
      <c r="F4" s="4">
        <v>58341</v>
      </c>
      <c r="G4" s="4">
        <v>6162</v>
      </c>
      <c r="H4" s="4">
        <v>1193</v>
      </c>
      <c r="I4" s="5">
        <v>734</v>
      </c>
      <c r="J4" s="4">
        <v>147319</v>
      </c>
      <c r="K4" s="4">
        <v>1630</v>
      </c>
      <c r="L4" s="4">
        <v>71096</v>
      </c>
      <c r="V4" s="8"/>
      <c r="W4" s="8"/>
      <c r="X4" s="8"/>
    </row>
    <row r="5" spans="1:24" ht="23.25" thickBot="1">
      <c r="A5" s="3" t="s">
        <v>31</v>
      </c>
      <c r="B5" s="3"/>
      <c r="C5" s="5">
        <v>338</v>
      </c>
      <c r="D5" s="5">
        <v>321</v>
      </c>
      <c r="E5" s="5">
        <v>149</v>
      </c>
      <c r="F5" s="5">
        <v>131</v>
      </c>
      <c r="G5" s="5">
        <v>17</v>
      </c>
      <c r="H5" s="5">
        <v>6</v>
      </c>
      <c r="I5" s="5">
        <v>5</v>
      </c>
      <c r="J5" s="5">
        <v>308</v>
      </c>
      <c r="K5" s="5">
        <v>13</v>
      </c>
      <c r="L5" s="5">
        <v>17</v>
      </c>
      <c r="T5" t="s">
        <v>2929</v>
      </c>
      <c r="U5">
        <f>SUMIF($A:$A,"합계",D:D)</f>
        <v>148949</v>
      </c>
      <c r="V5">
        <f>SUMIF($A:$A,"합계",E:E)</f>
        <v>80889</v>
      </c>
      <c r="W5">
        <f>SUMIF($A:$A,"합계",F:F)</f>
        <v>58341</v>
      </c>
      <c r="X5">
        <f>SUMIF($A:$A,"합계",G:G)</f>
        <v>6162</v>
      </c>
    </row>
    <row r="6" spans="1:24" ht="23.25" thickBot="1">
      <c r="A6" s="3" t="s">
        <v>32</v>
      </c>
      <c r="B6" s="3"/>
      <c r="C6" s="4">
        <v>13144</v>
      </c>
      <c r="D6" s="4">
        <v>13142</v>
      </c>
      <c r="E6" s="4">
        <v>7832</v>
      </c>
      <c r="F6" s="4">
        <v>4238</v>
      </c>
      <c r="G6" s="5">
        <v>596</v>
      </c>
      <c r="H6" s="5">
        <v>109</v>
      </c>
      <c r="I6" s="5">
        <v>102</v>
      </c>
      <c r="J6" s="4">
        <v>12877</v>
      </c>
      <c r="K6" s="5">
        <v>265</v>
      </c>
      <c r="L6" s="5">
        <v>2</v>
      </c>
      <c r="T6" t="s">
        <v>2930</v>
      </c>
      <c r="U6">
        <f>U5-U7</f>
        <v>98880</v>
      </c>
      <c r="V6">
        <f>V5-V7</f>
        <v>49772</v>
      </c>
      <c r="W6">
        <f>W5-W7</f>
        <v>42533</v>
      </c>
      <c r="X6">
        <f>X5-X7</f>
        <v>4161</v>
      </c>
    </row>
    <row r="7" spans="1:24" ht="23.25" thickBot="1">
      <c r="A7" s="3" t="s">
        <v>33</v>
      </c>
      <c r="B7" s="3"/>
      <c r="C7" s="5">
        <v>729</v>
      </c>
      <c r="D7" s="5">
        <v>195</v>
      </c>
      <c r="E7" s="5">
        <v>152</v>
      </c>
      <c r="F7" s="5">
        <v>30</v>
      </c>
      <c r="G7" s="5">
        <v>10</v>
      </c>
      <c r="H7" s="5">
        <v>1</v>
      </c>
      <c r="I7" s="5">
        <v>1</v>
      </c>
      <c r="J7" s="5">
        <v>194</v>
      </c>
      <c r="K7" s="5">
        <v>1</v>
      </c>
      <c r="L7" s="5">
        <v>534</v>
      </c>
      <c r="T7" t="s">
        <v>2931</v>
      </c>
      <c r="U7">
        <f>U11+U10+U9</f>
        <v>50069</v>
      </c>
      <c r="V7">
        <f>V11+V10+V9</f>
        <v>31117</v>
      </c>
      <c r="W7">
        <f>W11+W10+W9</f>
        <v>15808</v>
      </c>
      <c r="X7">
        <f>X11+X10+X9</f>
        <v>2001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4</v>
      </c>
      <c r="F8" s="5">
        <v>2</v>
      </c>
      <c r="G8" s="5">
        <v>0</v>
      </c>
      <c r="H8" s="5">
        <v>0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4666</v>
      </c>
      <c r="B9" s="3" t="s">
        <v>36</v>
      </c>
      <c r="C9" s="4">
        <v>32843</v>
      </c>
      <c r="D9" s="4">
        <v>20261</v>
      </c>
      <c r="E9" s="4">
        <v>10307</v>
      </c>
      <c r="F9" s="4">
        <v>8607</v>
      </c>
      <c r="G9" s="5">
        <v>808</v>
      </c>
      <c r="H9" s="5">
        <v>178</v>
      </c>
      <c r="I9" s="5">
        <v>108</v>
      </c>
      <c r="J9" s="4">
        <v>20008</v>
      </c>
      <c r="K9" s="5">
        <v>253</v>
      </c>
      <c r="L9" s="4">
        <v>12582</v>
      </c>
      <c r="T9" t="s">
        <v>2934</v>
      </c>
      <c r="U9">
        <f>SUMIF($A:$A,"거소·선상투표",D:D)+SUMIF($A:$A,"국외부재자투표",D:D)+SUMIF($A:$A,"국외부재자투표(공관)",D:D)</f>
        <v>522</v>
      </c>
      <c r="V9">
        <f t="shared" ref="V9:X11" si="1">SUMIF($A:$A,"거소·선상투표",E:E)+SUMIF($A:$A,"국외부재자투표",E:E)+SUMIF($A:$A,"국외부재자투표(공관)",E:E)</f>
        <v>305</v>
      </c>
      <c r="W9">
        <f t="shared" si="1"/>
        <v>163</v>
      </c>
      <c r="X9">
        <f t="shared" si="1"/>
        <v>27</v>
      </c>
    </row>
    <row r="10" spans="1:24" ht="23.25" thickBot="1">
      <c r="A10" s="3"/>
      <c r="B10" s="3" t="s">
        <v>37</v>
      </c>
      <c r="C10" s="4">
        <v>5236</v>
      </c>
      <c r="D10" s="4">
        <v>5236</v>
      </c>
      <c r="E10" s="4">
        <v>3130</v>
      </c>
      <c r="F10" s="4">
        <v>1823</v>
      </c>
      <c r="G10" s="5">
        <v>185</v>
      </c>
      <c r="H10" s="5">
        <v>38</v>
      </c>
      <c r="I10" s="5">
        <v>14</v>
      </c>
      <c r="J10" s="4">
        <v>5190</v>
      </c>
      <c r="K10" s="5">
        <v>46</v>
      </c>
      <c r="L10" s="5">
        <v>0</v>
      </c>
      <c r="T10" t="s">
        <v>2932</v>
      </c>
      <c r="U10">
        <f>SUMIF($B:$B,"관내사전투표",D:D)</f>
        <v>36405</v>
      </c>
      <c r="V10">
        <f t="shared" ref="V10:X12" si="2">SUMIF($B:$B,"관내사전투표",E:E)</f>
        <v>22980</v>
      </c>
      <c r="W10">
        <f t="shared" si="2"/>
        <v>11407</v>
      </c>
      <c r="X10">
        <f t="shared" si="2"/>
        <v>1378</v>
      </c>
    </row>
    <row r="11" spans="1:24" ht="17.25" thickBot="1">
      <c r="A11" s="3"/>
      <c r="B11" s="3" t="s">
        <v>4665</v>
      </c>
      <c r="C11" s="4">
        <v>3052</v>
      </c>
      <c r="D11" s="4">
        <v>1228</v>
      </c>
      <c r="E11" s="5">
        <v>595</v>
      </c>
      <c r="F11" s="5">
        <v>527</v>
      </c>
      <c r="G11" s="5">
        <v>50</v>
      </c>
      <c r="H11" s="5">
        <v>16</v>
      </c>
      <c r="I11" s="5">
        <v>15</v>
      </c>
      <c r="J11" s="4">
        <v>1203</v>
      </c>
      <c r="K11" s="5">
        <v>25</v>
      </c>
      <c r="L11" s="4">
        <v>1824</v>
      </c>
      <c r="T11" t="s">
        <v>2933</v>
      </c>
      <c r="U11">
        <f>SUMIF($A:$A,"관외사전투표",D:D)</f>
        <v>13142</v>
      </c>
      <c r="V11">
        <f t="shared" ref="V11:X13" si="3">SUMIF($A:$A,"관외사전투표",E:E)</f>
        <v>7832</v>
      </c>
      <c r="W11">
        <f t="shared" si="3"/>
        <v>4238</v>
      </c>
      <c r="X11">
        <f t="shared" si="3"/>
        <v>596</v>
      </c>
    </row>
    <row r="12" spans="1:24" ht="17.25" thickBot="1">
      <c r="A12" s="3"/>
      <c r="B12" s="3" t="s">
        <v>4664</v>
      </c>
      <c r="C12" s="4">
        <v>2992</v>
      </c>
      <c r="D12" s="4">
        <v>1756</v>
      </c>
      <c r="E12" s="5">
        <v>857</v>
      </c>
      <c r="F12" s="5">
        <v>784</v>
      </c>
      <c r="G12" s="5">
        <v>67</v>
      </c>
      <c r="H12" s="5">
        <v>19</v>
      </c>
      <c r="I12" s="5">
        <v>7</v>
      </c>
      <c r="J12" s="4">
        <v>1734</v>
      </c>
      <c r="K12" s="5">
        <v>22</v>
      </c>
      <c r="L12" s="4">
        <v>1236</v>
      </c>
    </row>
    <row r="13" spans="1:24" ht="17.25" thickBot="1">
      <c r="A13" s="3"/>
      <c r="B13" s="3" t="s">
        <v>4663</v>
      </c>
      <c r="C13" s="4">
        <v>3395</v>
      </c>
      <c r="D13" s="4">
        <v>1819</v>
      </c>
      <c r="E13" s="5">
        <v>906</v>
      </c>
      <c r="F13" s="5">
        <v>761</v>
      </c>
      <c r="G13" s="5">
        <v>90</v>
      </c>
      <c r="H13" s="5">
        <v>19</v>
      </c>
      <c r="I13" s="5">
        <v>16</v>
      </c>
      <c r="J13" s="4">
        <v>1792</v>
      </c>
      <c r="K13" s="5">
        <v>27</v>
      </c>
      <c r="L13" s="4">
        <v>1576</v>
      </c>
    </row>
    <row r="14" spans="1:24" ht="17.25" thickBot="1">
      <c r="A14" s="3"/>
      <c r="B14" s="3" t="s">
        <v>4662</v>
      </c>
      <c r="C14" s="4">
        <v>2775</v>
      </c>
      <c r="D14" s="4">
        <v>1470</v>
      </c>
      <c r="E14" s="5">
        <v>747</v>
      </c>
      <c r="F14" s="5">
        <v>617</v>
      </c>
      <c r="G14" s="5">
        <v>65</v>
      </c>
      <c r="H14" s="5">
        <v>13</v>
      </c>
      <c r="I14" s="5">
        <v>13</v>
      </c>
      <c r="J14" s="4">
        <v>1455</v>
      </c>
      <c r="K14" s="5">
        <v>15</v>
      </c>
      <c r="L14" s="4">
        <v>1305</v>
      </c>
      <c r="U14" s="8"/>
      <c r="V14" s="8"/>
      <c r="W14" s="8"/>
      <c r="X14" s="8"/>
    </row>
    <row r="15" spans="1:24" ht="17.25" thickBot="1">
      <c r="A15" s="3"/>
      <c r="B15" s="3" t="s">
        <v>8128</v>
      </c>
      <c r="C15" s="4">
        <v>3046</v>
      </c>
      <c r="D15" s="4">
        <v>1864</v>
      </c>
      <c r="E15" s="5">
        <v>930</v>
      </c>
      <c r="F15" s="5">
        <v>813</v>
      </c>
      <c r="G15" s="5">
        <v>83</v>
      </c>
      <c r="H15" s="5">
        <v>8</v>
      </c>
      <c r="I15" s="5">
        <v>9</v>
      </c>
      <c r="J15" s="4">
        <v>1843</v>
      </c>
      <c r="K15" s="5">
        <v>21</v>
      </c>
      <c r="L15" s="4">
        <v>1182</v>
      </c>
      <c r="U15" s="8"/>
      <c r="V15" s="8"/>
      <c r="W15" s="8"/>
      <c r="X15" s="8"/>
    </row>
    <row r="16" spans="1:24" ht="17.25" thickBot="1">
      <c r="A16" s="3"/>
      <c r="B16" s="3" t="s">
        <v>8127</v>
      </c>
      <c r="C16" s="4">
        <v>2849</v>
      </c>
      <c r="D16" s="4">
        <v>1964</v>
      </c>
      <c r="E16" s="5">
        <v>799</v>
      </c>
      <c r="F16" s="4">
        <v>1055</v>
      </c>
      <c r="G16" s="5">
        <v>74</v>
      </c>
      <c r="H16" s="5">
        <v>12</v>
      </c>
      <c r="I16" s="5">
        <v>2</v>
      </c>
      <c r="J16" s="4">
        <v>1942</v>
      </c>
      <c r="K16" s="5">
        <v>22</v>
      </c>
      <c r="L16" s="5">
        <v>885</v>
      </c>
    </row>
    <row r="17" spans="1:12" ht="17.25" thickBot="1">
      <c r="A17" s="3"/>
      <c r="B17" s="3" t="s">
        <v>8126</v>
      </c>
      <c r="C17" s="4">
        <v>3663</v>
      </c>
      <c r="D17" s="4">
        <v>1997</v>
      </c>
      <c r="E17" s="5">
        <v>889</v>
      </c>
      <c r="F17" s="5">
        <v>956</v>
      </c>
      <c r="G17" s="5">
        <v>91</v>
      </c>
      <c r="H17" s="5">
        <v>23</v>
      </c>
      <c r="I17" s="5">
        <v>11</v>
      </c>
      <c r="J17" s="4">
        <v>1970</v>
      </c>
      <c r="K17" s="5">
        <v>27</v>
      </c>
      <c r="L17" s="4">
        <v>1666</v>
      </c>
    </row>
    <row r="18" spans="1:12" ht="17.25" thickBot="1">
      <c r="A18" s="3"/>
      <c r="B18" s="3" t="s">
        <v>8125</v>
      </c>
      <c r="C18" s="4">
        <v>2621</v>
      </c>
      <c r="D18" s="4">
        <v>1317</v>
      </c>
      <c r="E18" s="5">
        <v>658</v>
      </c>
      <c r="F18" s="5">
        <v>552</v>
      </c>
      <c r="G18" s="5">
        <v>56</v>
      </c>
      <c r="H18" s="5">
        <v>18</v>
      </c>
      <c r="I18" s="5">
        <v>10</v>
      </c>
      <c r="J18" s="4">
        <v>1294</v>
      </c>
      <c r="K18" s="5">
        <v>23</v>
      </c>
      <c r="L18" s="4">
        <v>1304</v>
      </c>
    </row>
    <row r="19" spans="1:12" ht="17.25" thickBot="1">
      <c r="A19" s="3"/>
      <c r="B19" s="3" t="s">
        <v>8124</v>
      </c>
      <c r="C19" s="4">
        <v>3214</v>
      </c>
      <c r="D19" s="4">
        <v>1610</v>
      </c>
      <c r="E19" s="5">
        <v>796</v>
      </c>
      <c r="F19" s="5">
        <v>719</v>
      </c>
      <c r="G19" s="5">
        <v>47</v>
      </c>
      <c r="H19" s="5">
        <v>12</v>
      </c>
      <c r="I19" s="5">
        <v>11</v>
      </c>
      <c r="J19" s="4">
        <v>1585</v>
      </c>
      <c r="K19" s="5">
        <v>25</v>
      </c>
      <c r="L19" s="4">
        <v>1604</v>
      </c>
    </row>
    <row r="20" spans="1:12" ht="17.25" thickBot="1">
      <c r="A20" s="3" t="s">
        <v>8123</v>
      </c>
      <c r="B20" s="3" t="s">
        <v>36</v>
      </c>
      <c r="C20" s="4">
        <v>106581</v>
      </c>
      <c r="D20" s="4">
        <v>69598</v>
      </c>
      <c r="E20" s="4">
        <v>37137</v>
      </c>
      <c r="F20" s="4">
        <v>28174</v>
      </c>
      <c r="G20" s="4">
        <v>2755</v>
      </c>
      <c r="H20" s="5">
        <v>532</v>
      </c>
      <c r="I20" s="5">
        <v>317</v>
      </c>
      <c r="J20" s="4">
        <v>68915</v>
      </c>
      <c r="K20" s="5">
        <v>683</v>
      </c>
      <c r="L20" s="4">
        <v>36983</v>
      </c>
    </row>
    <row r="21" spans="1:12" ht="23.25" thickBot="1">
      <c r="A21" s="3"/>
      <c r="B21" s="3" t="s">
        <v>37</v>
      </c>
      <c r="C21" s="4">
        <v>18210</v>
      </c>
      <c r="D21" s="4">
        <v>18210</v>
      </c>
      <c r="E21" s="4">
        <v>11483</v>
      </c>
      <c r="F21" s="4">
        <v>5758</v>
      </c>
      <c r="G21" s="5">
        <v>672</v>
      </c>
      <c r="H21" s="5">
        <v>100</v>
      </c>
      <c r="I21" s="5">
        <v>66</v>
      </c>
      <c r="J21" s="4">
        <v>18079</v>
      </c>
      <c r="K21" s="5">
        <v>131</v>
      </c>
      <c r="L21" s="5">
        <v>0</v>
      </c>
    </row>
    <row r="22" spans="1:12" ht="17.25" thickBot="1">
      <c r="A22" s="3"/>
      <c r="B22" s="3" t="s">
        <v>8122</v>
      </c>
      <c r="C22" s="4">
        <v>4777</v>
      </c>
      <c r="D22" s="4">
        <v>2680</v>
      </c>
      <c r="E22" s="4">
        <v>1380</v>
      </c>
      <c r="F22" s="4">
        <v>1092</v>
      </c>
      <c r="G22" s="5">
        <v>129</v>
      </c>
      <c r="H22" s="5">
        <v>27</v>
      </c>
      <c r="I22" s="5">
        <v>15</v>
      </c>
      <c r="J22" s="4">
        <v>2643</v>
      </c>
      <c r="K22" s="5">
        <v>37</v>
      </c>
      <c r="L22" s="4">
        <v>2097</v>
      </c>
    </row>
    <row r="23" spans="1:12" ht="17.25" thickBot="1">
      <c r="A23" s="3"/>
      <c r="B23" s="3" t="s">
        <v>8121</v>
      </c>
      <c r="C23" s="4">
        <v>4267</v>
      </c>
      <c r="D23" s="4">
        <v>2378</v>
      </c>
      <c r="E23" s="4">
        <v>1253</v>
      </c>
      <c r="F23" s="5">
        <v>973</v>
      </c>
      <c r="G23" s="5">
        <v>81</v>
      </c>
      <c r="H23" s="5">
        <v>25</v>
      </c>
      <c r="I23" s="5">
        <v>15</v>
      </c>
      <c r="J23" s="4">
        <v>2347</v>
      </c>
      <c r="K23" s="5">
        <v>31</v>
      </c>
      <c r="L23" s="4">
        <v>1889</v>
      </c>
    </row>
    <row r="24" spans="1:12" ht="17.25" thickBot="1">
      <c r="A24" s="3"/>
      <c r="B24" s="3" t="s">
        <v>8120</v>
      </c>
      <c r="C24" s="4">
        <v>4159</v>
      </c>
      <c r="D24" s="4">
        <v>2447</v>
      </c>
      <c r="E24" s="4">
        <v>1218</v>
      </c>
      <c r="F24" s="4">
        <v>1077</v>
      </c>
      <c r="G24" s="5">
        <v>98</v>
      </c>
      <c r="H24" s="5">
        <v>25</v>
      </c>
      <c r="I24" s="5">
        <v>9</v>
      </c>
      <c r="J24" s="4">
        <v>2427</v>
      </c>
      <c r="K24" s="5">
        <v>20</v>
      </c>
      <c r="L24" s="4">
        <v>1712</v>
      </c>
    </row>
    <row r="25" spans="1:12" ht="17.25" thickBot="1">
      <c r="A25" s="3"/>
      <c r="B25" s="3" t="s">
        <v>8119</v>
      </c>
      <c r="C25" s="4">
        <v>3489</v>
      </c>
      <c r="D25" s="4">
        <v>1914</v>
      </c>
      <c r="E25" s="5">
        <v>967</v>
      </c>
      <c r="F25" s="5">
        <v>818</v>
      </c>
      <c r="G25" s="5">
        <v>75</v>
      </c>
      <c r="H25" s="5">
        <v>14</v>
      </c>
      <c r="I25" s="5">
        <v>14</v>
      </c>
      <c r="J25" s="4">
        <v>1888</v>
      </c>
      <c r="K25" s="5">
        <v>26</v>
      </c>
      <c r="L25" s="4">
        <v>1575</v>
      </c>
    </row>
    <row r="26" spans="1:12" ht="17.25" thickBot="1">
      <c r="A26" s="3"/>
      <c r="B26" s="3" t="s">
        <v>8118</v>
      </c>
      <c r="C26" s="4">
        <v>3244</v>
      </c>
      <c r="D26" s="4">
        <v>2112</v>
      </c>
      <c r="E26" s="4">
        <v>1099</v>
      </c>
      <c r="F26" s="5">
        <v>880</v>
      </c>
      <c r="G26" s="5">
        <v>89</v>
      </c>
      <c r="H26" s="5">
        <v>11</v>
      </c>
      <c r="I26" s="5">
        <v>11</v>
      </c>
      <c r="J26" s="4">
        <v>2090</v>
      </c>
      <c r="K26" s="5">
        <v>22</v>
      </c>
      <c r="L26" s="4">
        <v>1132</v>
      </c>
    </row>
    <row r="27" spans="1:12" ht="17.25" thickBot="1">
      <c r="A27" s="3"/>
      <c r="B27" s="3" t="s">
        <v>8117</v>
      </c>
      <c r="C27" s="4">
        <v>3605</v>
      </c>
      <c r="D27" s="4">
        <v>1463</v>
      </c>
      <c r="E27" s="5">
        <v>814</v>
      </c>
      <c r="F27" s="5">
        <v>548</v>
      </c>
      <c r="G27" s="5">
        <v>74</v>
      </c>
      <c r="H27" s="5">
        <v>5</v>
      </c>
      <c r="I27" s="5">
        <v>7</v>
      </c>
      <c r="J27" s="4">
        <v>1448</v>
      </c>
      <c r="K27" s="5">
        <v>15</v>
      </c>
      <c r="L27" s="4">
        <v>2142</v>
      </c>
    </row>
    <row r="28" spans="1:12" ht="17.25" thickBot="1">
      <c r="A28" s="3"/>
      <c r="B28" s="3" t="s">
        <v>8116</v>
      </c>
      <c r="C28" s="4">
        <v>2617</v>
      </c>
      <c r="D28" s="4">
        <v>1218</v>
      </c>
      <c r="E28" s="5">
        <v>665</v>
      </c>
      <c r="F28" s="5">
        <v>458</v>
      </c>
      <c r="G28" s="5">
        <v>61</v>
      </c>
      <c r="H28" s="5">
        <v>8</v>
      </c>
      <c r="I28" s="5">
        <v>11</v>
      </c>
      <c r="J28" s="4">
        <v>1203</v>
      </c>
      <c r="K28" s="5">
        <v>15</v>
      </c>
      <c r="L28" s="4">
        <v>1399</v>
      </c>
    </row>
    <row r="29" spans="1:12" ht="17.25" thickBot="1">
      <c r="A29" s="3"/>
      <c r="B29" s="3" t="s">
        <v>8115</v>
      </c>
      <c r="C29" s="4">
        <v>2014</v>
      </c>
      <c r="D29" s="4">
        <v>1431</v>
      </c>
      <c r="E29" s="5">
        <v>716</v>
      </c>
      <c r="F29" s="5">
        <v>620</v>
      </c>
      <c r="G29" s="5">
        <v>61</v>
      </c>
      <c r="H29" s="5">
        <v>13</v>
      </c>
      <c r="I29" s="5">
        <v>5</v>
      </c>
      <c r="J29" s="4">
        <v>1415</v>
      </c>
      <c r="K29" s="5">
        <v>16</v>
      </c>
      <c r="L29" s="5">
        <v>583</v>
      </c>
    </row>
    <row r="30" spans="1:12" ht="17.25" thickBot="1">
      <c r="A30" s="3"/>
      <c r="B30" s="3" t="s">
        <v>8114</v>
      </c>
      <c r="C30" s="4">
        <v>2476</v>
      </c>
      <c r="D30" s="4">
        <v>1617</v>
      </c>
      <c r="E30" s="5">
        <v>759</v>
      </c>
      <c r="F30" s="5">
        <v>758</v>
      </c>
      <c r="G30" s="5">
        <v>54</v>
      </c>
      <c r="H30" s="5">
        <v>20</v>
      </c>
      <c r="I30" s="5">
        <v>6</v>
      </c>
      <c r="J30" s="4">
        <v>1597</v>
      </c>
      <c r="K30" s="5">
        <v>20</v>
      </c>
      <c r="L30" s="5">
        <v>859</v>
      </c>
    </row>
    <row r="31" spans="1:12" ht="23.25" thickBot="1">
      <c r="A31" s="3"/>
      <c r="B31" s="3" t="s">
        <v>8113</v>
      </c>
      <c r="C31" s="4">
        <v>3566</v>
      </c>
      <c r="D31" s="4">
        <v>1731</v>
      </c>
      <c r="E31" s="5">
        <v>908</v>
      </c>
      <c r="F31" s="5">
        <v>698</v>
      </c>
      <c r="G31" s="5">
        <v>85</v>
      </c>
      <c r="H31" s="5">
        <v>16</v>
      </c>
      <c r="I31" s="5">
        <v>10</v>
      </c>
      <c r="J31" s="4">
        <v>1717</v>
      </c>
      <c r="K31" s="5">
        <v>14</v>
      </c>
      <c r="L31" s="4">
        <v>1835</v>
      </c>
    </row>
    <row r="32" spans="1:12" ht="23.25" thickBot="1">
      <c r="A32" s="3"/>
      <c r="B32" s="3" t="s">
        <v>8112</v>
      </c>
      <c r="C32" s="4">
        <v>3741</v>
      </c>
      <c r="D32" s="4">
        <v>2368</v>
      </c>
      <c r="E32" s="4">
        <v>1230</v>
      </c>
      <c r="F32" s="5">
        <v>999</v>
      </c>
      <c r="G32" s="5">
        <v>99</v>
      </c>
      <c r="H32" s="5">
        <v>18</v>
      </c>
      <c r="I32" s="5">
        <v>6</v>
      </c>
      <c r="J32" s="4">
        <v>2352</v>
      </c>
      <c r="K32" s="5">
        <v>16</v>
      </c>
      <c r="L32" s="4">
        <v>1373</v>
      </c>
    </row>
    <row r="33" spans="1:12" ht="23.25" thickBot="1">
      <c r="A33" s="3"/>
      <c r="B33" s="3" t="s">
        <v>8111</v>
      </c>
      <c r="C33" s="4">
        <v>3800</v>
      </c>
      <c r="D33" s="4">
        <v>2136</v>
      </c>
      <c r="E33" s="4">
        <v>1005</v>
      </c>
      <c r="F33" s="5">
        <v>991</v>
      </c>
      <c r="G33" s="5">
        <v>71</v>
      </c>
      <c r="H33" s="5">
        <v>28</v>
      </c>
      <c r="I33" s="5">
        <v>10</v>
      </c>
      <c r="J33" s="4">
        <v>2105</v>
      </c>
      <c r="K33" s="5">
        <v>31</v>
      </c>
      <c r="L33" s="4">
        <v>1664</v>
      </c>
    </row>
    <row r="34" spans="1:12" ht="23.25" thickBot="1">
      <c r="A34" s="3"/>
      <c r="B34" s="3" t="s">
        <v>8110</v>
      </c>
      <c r="C34" s="4">
        <v>2429</v>
      </c>
      <c r="D34" s="4">
        <v>1684</v>
      </c>
      <c r="E34" s="5">
        <v>736</v>
      </c>
      <c r="F34" s="5">
        <v>873</v>
      </c>
      <c r="G34" s="5">
        <v>56</v>
      </c>
      <c r="H34" s="5">
        <v>3</v>
      </c>
      <c r="I34" s="5">
        <v>4</v>
      </c>
      <c r="J34" s="4">
        <v>1672</v>
      </c>
      <c r="K34" s="5">
        <v>12</v>
      </c>
      <c r="L34" s="5">
        <v>745</v>
      </c>
    </row>
    <row r="35" spans="1:12" ht="23.25" thickBot="1">
      <c r="A35" s="3"/>
      <c r="B35" s="3" t="s">
        <v>8109</v>
      </c>
      <c r="C35" s="4">
        <v>3276</v>
      </c>
      <c r="D35" s="4">
        <v>1910</v>
      </c>
      <c r="E35" s="5">
        <v>908</v>
      </c>
      <c r="F35" s="5">
        <v>885</v>
      </c>
      <c r="G35" s="5">
        <v>81</v>
      </c>
      <c r="H35" s="5">
        <v>9</v>
      </c>
      <c r="I35" s="5">
        <v>10</v>
      </c>
      <c r="J35" s="4">
        <v>1893</v>
      </c>
      <c r="K35" s="5">
        <v>17</v>
      </c>
      <c r="L35" s="4">
        <v>1366</v>
      </c>
    </row>
    <row r="36" spans="1:12" ht="23.25" thickBot="1">
      <c r="A36" s="3"/>
      <c r="B36" s="3" t="s">
        <v>8108</v>
      </c>
      <c r="C36" s="4">
        <v>3088</v>
      </c>
      <c r="D36" s="4">
        <v>1999</v>
      </c>
      <c r="E36" s="5">
        <v>932</v>
      </c>
      <c r="F36" s="5">
        <v>955</v>
      </c>
      <c r="G36" s="5">
        <v>69</v>
      </c>
      <c r="H36" s="5">
        <v>17</v>
      </c>
      <c r="I36" s="5">
        <v>16</v>
      </c>
      <c r="J36" s="4">
        <v>1989</v>
      </c>
      <c r="K36" s="5">
        <v>10</v>
      </c>
      <c r="L36" s="4">
        <v>1089</v>
      </c>
    </row>
    <row r="37" spans="1:12" ht="23.25" thickBot="1">
      <c r="A37" s="3"/>
      <c r="B37" s="3" t="s">
        <v>8107</v>
      </c>
      <c r="C37" s="4">
        <v>3270</v>
      </c>
      <c r="D37" s="4">
        <v>2008</v>
      </c>
      <c r="E37" s="5">
        <v>937</v>
      </c>
      <c r="F37" s="5">
        <v>972</v>
      </c>
      <c r="G37" s="5">
        <v>66</v>
      </c>
      <c r="H37" s="5">
        <v>11</v>
      </c>
      <c r="I37" s="5">
        <v>4</v>
      </c>
      <c r="J37" s="4">
        <v>1990</v>
      </c>
      <c r="K37" s="5">
        <v>18</v>
      </c>
      <c r="L37" s="4">
        <v>1262</v>
      </c>
    </row>
    <row r="38" spans="1:12" ht="23.25" thickBot="1">
      <c r="A38" s="3"/>
      <c r="B38" s="3" t="s">
        <v>8106</v>
      </c>
      <c r="C38" s="4">
        <v>3023</v>
      </c>
      <c r="D38" s="4">
        <v>1890</v>
      </c>
      <c r="E38" s="5">
        <v>887</v>
      </c>
      <c r="F38" s="5">
        <v>891</v>
      </c>
      <c r="G38" s="5">
        <v>68</v>
      </c>
      <c r="H38" s="5">
        <v>18</v>
      </c>
      <c r="I38" s="5">
        <v>9</v>
      </c>
      <c r="J38" s="4">
        <v>1873</v>
      </c>
      <c r="K38" s="5">
        <v>17</v>
      </c>
      <c r="L38" s="4">
        <v>1133</v>
      </c>
    </row>
    <row r="39" spans="1:12" ht="23.25" thickBot="1">
      <c r="A39" s="3"/>
      <c r="B39" s="3" t="s">
        <v>8105</v>
      </c>
      <c r="C39" s="4">
        <v>2469</v>
      </c>
      <c r="D39" s="4">
        <v>1525</v>
      </c>
      <c r="E39" s="5">
        <v>648</v>
      </c>
      <c r="F39" s="5">
        <v>797</v>
      </c>
      <c r="G39" s="5">
        <v>55</v>
      </c>
      <c r="H39" s="5">
        <v>10</v>
      </c>
      <c r="I39" s="5">
        <v>6</v>
      </c>
      <c r="J39" s="4">
        <v>1516</v>
      </c>
      <c r="K39" s="5">
        <v>9</v>
      </c>
      <c r="L39" s="5">
        <v>944</v>
      </c>
    </row>
    <row r="40" spans="1:12" ht="23.25" thickBot="1">
      <c r="A40" s="3"/>
      <c r="B40" s="3" t="s">
        <v>8104</v>
      </c>
      <c r="C40" s="4">
        <v>4018</v>
      </c>
      <c r="D40" s="4">
        <v>2448</v>
      </c>
      <c r="E40" s="4">
        <v>1237</v>
      </c>
      <c r="F40" s="4">
        <v>1040</v>
      </c>
      <c r="G40" s="5">
        <v>98</v>
      </c>
      <c r="H40" s="5">
        <v>27</v>
      </c>
      <c r="I40" s="5">
        <v>11</v>
      </c>
      <c r="J40" s="4">
        <v>2413</v>
      </c>
      <c r="K40" s="5">
        <v>35</v>
      </c>
      <c r="L40" s="4">
        <v>1570</v>
      </c>
    </row>
    <row r="41" spans="1:12" ht="23.25" thickBot="1">
      <c r="A41" s="3"/>
      <c r="B41" s="3" t="s">
        <v>8103</v>
      </c>
      <c r="C41" s="4">
        <v>3248</v>
      </c>
      <c r="D41" s="4">
        <v>2180</v>
      </c>
      <c r="E41" s="5">
        <v>941</v>
      </c>
      <c r="F41" s="4">
        <v>1098</v>
      </c>
      <c r="G41" s="5">
        <v>84</v>
      </c>
      <c r="H41" s="5">
        <v>21</v>
      </c>
      <c r="I41" s="5">
        <v>13</v>
      </c>
      <c r="J41" s="4">
        <v>2157</v>
      </c>
      <c r="K41" s="5">
        <v>23</v>
      </c>
      <c r="L41" s="4">
        <v>1068</v>
      </c>
    </row>
    <row r="42" spans="1:12" ht="23.25" thickBot="1">
      <c r="A42" s="3"/>
      <c r="B42" s="3" t="s">
        <v>8102</v>
      </c>
      <c r="C42" s="4">
        <v>2998</v>
      </c>
      <c r="D42" s="4">
        <v>1646</v>
      </c>
      <c r="E42" s="5">
        <v>877</v>
      </c>
      <c r="F42" s="5">
        <v>629</v>
      </c>
      <c r="G42" s="5">
        <v>84</v>
      </c>
      <c r="H42" s="5">
        <v>25</v>
      </c>
      <c r="I42" s="5">
        <v>8</v>
      </c>
      <c r="J42" s="4">
        <v>1623</v>
      </c>
      <c r="K42" s="5">
        <v>23</v>
      </c>
      <c r="L42" s="4">
        <v>1352</v>
      </c>
    </row>
    <row r="43" spans="1:12" ht="23.25" thickBot="1">
      <c r="A43" s="3"/>
      <c r="B43" s="3" t="s">
        <v>8101</v>
      </c>
      <c r="C43" s="4">
        <v>3507</v>
      </c>
      <c r="D43" s="4">
        <v>2139</v>
      </c>
      <c r="E43" s="4">
        <v>1243</v>
      </c>
      <c r="F43" s="5">
        <v>773</v>
      </c>
      <c r="G43" s="5">
        <v>85</v>
      </c>
      <c r="H43" s="5">
        <v>11</v>
      </c>
      <c r="I43" s="5">
        <v>12</v>
      </c>
      <c r="J43" s="4">
        <v>2124</v>
      </c>
      <c r="K43" s="5">
        <v>15</v>
      </c>
      <c r="L43" s="4">
        <v>1368</v>
      </c>
    </row>
    <row r="44" spans="1:12" ht="23.25" thickBot="1">
      <c r="A44" s="3"/>
      <c r="B44" s="3" t="s">
        <v>8100</v>
      </c>
      <c r="C44" s="4">
        <v>2320</v>
      </c>
      <c r="D44" s="4">
        <v>1151</v>
      </c>
      <c r="E44" s="5">
        <v>575</v>
      </c>
      <c r="F44" s="5">
        <v>485</v>
      </c>
      <c r="G44" s="5">
        <v>41</v>
      </c>
      <c r="H44" s="5">
        <v>11</v>
      </c>
      <c r="I44" s="5">
        <v>13</v>
      </c>
      <c r="J44" s="4">
        <v>1125</v>
      </c>
      <c r="K44" s="5">
        <v>26</v>
      </c>
      <c r="L44" s="4">
        <v>1169</v>
      </c>
    </row>
    <row r="45" spans="1:12" ht="23.25" thickBot="1">
      <c r="A45" s="3"/>
      <c r="B45" s="3" t="s">
        <v>8099</v>
      </c>
      <c r="C45" s="4">
        <v>3469</v>
      </c>
      <c r="D45" s="4">
        <v>2233</v>
      </c>
      <c r="E45" s="5">
        <v>994</v>
      </c>
      <c r="F45" s="4">
        <v>1110</v>
      </c>
      <c r="G45" s="5">
        <v>80</v>
      </c>
      <c r="H45" s="5">
        <v>15</v>
      </c>
      <c r="I45" s="5">
        <v>9</v>
      </c>
      <c r="J45" s="4">
        <v>2208</v>
      </c>
      <c r="K45" s="5">
        <v>25</v>
      </c>
      <c r="L45" s="4">
        <v>1236</v>
      </c>
    </row>
    <row r="46" spans="1:12" ht="23.25" thickBot="1">
      <c r="A46" s="3"/>
      <c r="B46" s="3" t="s">
        <v>8098</v>
      </c>
      <c r="C46" s="4">
        <v>2929</v>
      </c>
      <c r="D46" s="4">
        <v>1523</v>
      </c>
      <c r="E46" s="5">
        <v>775</v>
      </c>
      <c r="F46" s="5">
        <v>640</v>
      </c>
      <c r="G46" s="5">
        <v>71</v>
      </c>
      <c r="H46" s="5">
        <v>11</v>
      </c>
      <c r="I46" s="5">
        <v>7</v>
      </c>
      <c r="J46" s="4">
        <v>1504</v>
      </c>
      <c r="K46" s="5">
        <v>19</v>
      </c>
      <c r="L46" s="4">
        <v>1406</v>
      </c>
    </row>
    <row r="47" spans="1:12" ht="23.25" thickBot="1">
      <c r="A47" s="3"/>
      <c r="B47" s="3" t="s">
        <v>8097</v>
      </c>
      <c r="C47" s="4">
        <v>3663</v>
      </c>
      <c r="D47" s="4">
        <v>1811</v>
      </c>
      <c r="E47" s="5">
        <v>958</v>
      </c>
      <c r="F47" s="5">
        <v>722</v>
      </c>
      <c r="G47" s="5">
        <v>87</v>
      </c>
      <c r="H47" s="5">
        <v>14</v>
      </c>
      <c r="I47" s="5">
        <v>6</v>
      </c>
      <c r="J47" s="4">
        <v>1787</v>
      </c>
      <c r="K47" s="5">
        <v>24</v>
      </c>
      <c r="L47" s="4">
        <v>1852</v>
      </c>
    </row>
    <row r="48" spans="1:12" ht="23.25" thickBot="1">
      <c r="A48" s="3"/>
      <c r="B48" s="3" t="s">
        <v>8096</v>
      </c>
      <c r="C48" s="4">
        <v>2909</v>
      </c>
      <c r="D48" s="4">
        <v>1746</v>
      </c>
      <c r="E48" s="5">
        <v>992</v>
      </c>
      <c r="F48" s="5">
        <v>634</v>
      </c>
      <c r="G48" s="5">
        <v>81</v>
      </c>
      <c r="H48" s="5">
        <v>19</v>
      </c>
      <c r="I48" s="5">
        <v>4</v>
      </c>
      <c r="J48" s="4">
        <v>1730</v>
      </c>
      <c r="K48" s="5">
        <v>16</v>
      </c>
      <c r="L48" s="4">
        <v>1163</v>
      </c>
    </row>
    <row r="49" spans="1:12" ht="17.25" thickBot="1">
      <c r="A49" s="3" t="s">
        <v>4661</v>
      </c>
      <c r="B49" s="3" t="s">
        <v>36</v>
      </c>
      <c r="C49" s="4">
        <v>66410</v>
      </c>
      <c r="D49" s="4">
        <v>45423</v>
      </c>
      <c r="E49" s="4">
        <v>25306</v>
      </c>
      <c r="F49" s="4">
        <v>17159</v>
      </c>
      <c r="G49" s="4">
        <v>1976</v>
      </c>
      <c r="H49" s="5">
        <v>367</v>
      </c>
      <c r="I49" s="5">
        <v>201</v>
      </c>
      <c r="J49" s="4">
        <v>45009</v>
      </c>
      <c r="K49" s="5">
        <v>414</v>
      </c>
      <c r="L49" s="4">
        <v>20987</v>
      </c>
    </row>
    <row r="50" spans="1:12" ht="23.25" thickBot="1">
      <c r="A50" s="3"/>
      <c r="B50" s="3" t="s">
        <v>37</v>
      </c>
      <c r="C50" s="4">
        <v>12961</v>
      </c>
      <c r="D50" s="4">
        <v>12959</v>
      </c>
      <c r="E50" s="4">
        <v>8367</v>
      </c>
      <c r="F50" s="4">
        <v>3826</v>
      </c>
      <c r="G50" s="5">
        <v>521</v>
      </c>
      <c r="H50" s="5">
        <v>102</v>
      </c>
      <c r="I50" s="5">
        <v>48</v>
      </c>
      <c r="J50" s="4">
        <v>12864</v>
      </c>
      <c r="K50" s="5">
        <v>95</v>
      </c>
      <c r="L50" s="5">
        <v>2</v>
      </c>
    </row>
    <row r="51" spans="1:12" ht="17.25" thickBot="1">
      <c r="A51" s="3"/>
      <c r="B51" s="3" t="s">
        <v>4660</v>
      </c>
      <c r="C51" s="4">
        <v>3244</v>
      </c>
      <c r="D51" s="4">
        <v>1989</v>
      </c>
      <c r="E51" s="4">
        <v>1119</v>
      </c>
      <c r="F51" s="5">
        <v>730</v>
      </c>
      <c r="G51" s="5">
        <v>77</v>
      </c>
      <c r="H51" s="5">
        <v>29</v>
      </c>
      <c r="I51" s="5">
        <v>6</v>
      </c>
      <c r="J51" s="4">
        <v>1961</v>
      </c>
      <c r="K51" s="5">
        <v>28</v>
      </c>
      <c r="L51" s="4">
        <v>1255</v>
      </c>
    </row>
    <row r="52" spans="1:12" ht="17.25" thickBot="1">
      <c r="A52" s="3"/>
      <c r="B52" s="3" t="s">
        <v>4659</v>
      </c>
      <c r="C52" s="4">
        <v>5059</v>
      </c>
      <c r="D52" s="4">
        <v>2537</v>
      </c>
      <c r="E52" s="4">
        <v>1357</v>
      </c>
      <c r="F52" s="4">
        <v>1001</v>
      </c>
      <c r="G52" s="5">
        <v>123</v>
      </c>
      <c r="H52" s="5">
        <v>22</v>
      </c>
      <c r="I52" s="5">
        <v>11</v>
      </c>
      <c r="J52" s="4">
        <v>2514</v>
      </c>
      <c r="K52" s="5">
        <v>23</v>
      </c>
      <c r="L52" s="4">
        <v>2522</v>
      </c>
    </row>
    <row r="53" spans="1:12" ht="17.25" thickBot="1">
      <c r="A53" s="3"/>
      <c r="B53" s="3" t="s">
        <v>4658</v>
      </c>
      <c r="C53" s="4">
        <v>2997</v>
      </c>
      <c r="D53" s="4">
        <v>1779</v>
      </c>
      <c r="E53" s="5">
        <v>926</v>
      </c>
      <c r="F53" s="5">
        <v>732</v>
      </c>
      <c r="G53" s="5">
        <v>83</v>
      </c>
      <c r="H53" s="5">
        <v>18</v>
      </c>
      <c r="I53" s="5">
        <v>4</v>
      </c>
      <c r="J53" s="4">
        <v>1763</v>
      </c>
      <c r="K53" s="5">
        <v>16</v>
      </c>
      <c r="L53" s="4">
        <v>1218</v>
      </c>
    </row>
    <row r="54" spans="1:12" ht="17.25" thickBot="1">
      <c r="A54" s="3"/>
      <c r="B54" s="3" t="s">
        <v>4657</v>
      </c>
      <c r="C54" s="4">
        <v>3226</v>
      </c>
      <c r="D54" s="4">
        <v>1744</v>
      </c>
      <c r="E54" s="5">
        <v>916</v>
      </c>
      <c r="F54" s="5">
        <v>702</v>
      </c>
      <c r="G54" s="5">
        <v>73</v>
      </c>
      <c r="H54" s="5">
        <v>24</v>
      </c>
      <c r="I54" s="5">
        <v>7</v>
      </c>
      <c r="J54" s="4">
        <v>1722</v>
      </c>
      <c r="K54" s="5">
        <v>22</v>
      </c>
      <c r="L54" s="4">
        <v>1482</v>
      </c>
    </row>
    <row r="55" spans="1:12" ht="17.25" thickBot="1">
      <c r="A55" s="3"/>
      <c r="B55" s="3" t="s">
        <v>8095</v>
      </c>
      <c r="C55" s="4">
        <v>2362</v>
      </c>
      <c r="D55" s="4">
        <v>1443</v>
      </c>
      <c r="E55" s="5">
        <v>764</v>
      </c>
      <c r="F55" s="5">
        <v>589</v>
      </c>
      <c r="G55" s="5">
        <v>55</v>
      </c>
      <c r="H55" s="5">
        <v>9</v>
      </c>
      <c r="I55" s="5">
        <v>10</v>
      </c>
      <c r="J55" s="4">
        <v>1427</v>
      </c>
      <c r="K55" s="5">
        <v>16</v>
      </c>
      <c r="L55" s="5">
        <v>919</v>
      </c>
    </row>
    <row r="56" spans="1:12" ht="17.25" thickBot="1">
      <c r="A56" s="3"/>
      <c r="B56" s="3" t="s">
        <v>8094</v>
      </c>
      <c r="C56" s="4">
        <v>4129</v>
      </c>
      <c r="D56" s="4">
        <v>2636</v>
      </c>
      <c r="E56" s="4">
        <v>1375</v>
      </c>
      <c r="F56" s="4">
        <v>1083</v>
      </c>
      <c r="G56" s="5">
        <v>121</v>
      </c>
      <c r="H56" s="5">
        <v>21</v>
      </c>
      <c r="I56" s="5">
        <v>11</v>
      </c>
      <c r="J56" s="4">
        <v>2611</v>
      </c>
      <c r="K56" s="5">
        <v>25</v>
      </c>
      <c r="L56" s="4">
        <v>1493</v>
      </c>
    </row>
    <row r="57" spans="1:12" ht="17.25" thickBot="1">
      <c r="A57" s="3"/>
      <c r="B57" s="3" t="s">
        <v>8093</v>
      </c>
      <c r="C57" s="4">
        <v>4222</v>
      </c>
      <c r="D57" s="4">
        <v>2573</v>
      </c>
      <c r="E57" s="4">
        <v>1295</v>
      </c>
      <c r="F57" s="4">
        <v>1110</v>
      </c>
      <c r="G57" s="5">
        <v>113</v>
      </c>
      <c r="H57" s="5">
        <v>20</v>
      </c>
      <c r="I57" s="5">
        <v>15</v>
      </c>
      <c r="J57" s="4">
        <v>2553</v>
      </c>
      <c r="K57" s="5">
        <v>20</v>
      </c>
      <c r="L57" s="4">
        <v>1649</v>
      </c>
    </row>
    <row r="58" spans="1:12" ht="17.25" thickBot="1">
      <c r="A58" s="3"/>
      <c r="B58" s="3" t="s">
        <v>8092</v>
      </c>
      <c r="C58" s="4">
        <v>3400</v>
      </c>
      <c r="D58" s="4">
        <v>2288</v>
      </c>
      <c r="E58" s="4">
        <v>1215</v>
      </c>
      <c r="F58" s="5">
        <v>904</v>
      </c>
      <c r="G58" s="5">
        <v>109</v>
      </c>
      <c r="H58" s="5">
        <v>22</v>
      </c>
      <c r="I58" s="5">
        <v>16</v>
      </c>
      <c r="J58" s="4">
        <v>2266</v>
      </c>
      <c r="K58" s="5">
        <v>22</v>
      </c>
      <c r="L58" s="4">
        <v>1112</v>
      </c>
    </row>
    <row r="59" spans="1:12" ht="17.25" thickBot="1">
      <c r="A59" s="3"/>
      <c r="B59" s="3" t="s">
        <v>8091</v>
      </c>
      <c r="C59" s="4">
        <v>3794</v>
      </c>
      <c r="D59" s="4">
        <v>2219</v>
      </c>
      <c r="E59" s="4">
        <v>1294</v>
      </c>
      <c r="F59" s="5">
        <v>765</v>
      </c>
      <c r="G59" s="5">
        <v>115</v>
      </c>
      <c r="H59" s="5">
        <v>10</v>
      </c>
      <c r="I59" s="5">
        <v>18</v>
      </c>
      <c r="J59" s="4">
        <v>2202</v>
      </c>
      <c r="K59" s="5">
        <v>17</v>
      </c>
      <c r="L59" s="4">
        <v>1575</v>
      </c>
    </row>
    <row r="60" spans="1:12" ht="17.25" thickBot="1">
      <c r="A60" s="3"/>
      <c r="B60" s="3" t="s">
        <v>8090</v>
      </c>
      <c r="C60" s="4">
        <v>4483</v>
      </c>
      <c r="D60" s="4">
        <v>2631</v>
      </c>
      <c r="E60" s="4">
        <v>1345</v>
      </c>
      <c r="F60" s="4">
        <v>1127</v>
      </c>
      <c r="G60" s="5">
        <v>101</v>
      </c>
      <c r="H60" s="5">
        <v>11</v>
      </c>
      <c r="I60" s="5">
        <v>15</v>
      </c>
      <c r="J60" s="4">
        <v>2599</v>
      </c>
      <c r="K60" s="5">
        <v>32</v>
      </c>
      <c r="L60" s="4">
        <v>1852</v>
      </c>
    </row>
    <row r="61" spans="1:12" ht="17.25" thickBot="1">
      <c r="A61" s="3"/>
      <c r="B61" s="3" t="s">
        <v>8089</v>
      </c>
      <c r="C61" s="4">
        <v>4437</v>
      </c>
      <c r="D61" s="4">
        <v>2708</v>
      </c>
      <c r="E61" s="4">
        <v>1501</v>
      </c>
      <c r="F61" s="4">
        <v>1006</v>
      </c>
      <c r="G61" s="5">
        <v>134</v>
      </c>
      <c r="H61" s="5">
        <v>25</v>
      </c>
      <c r="I61" s="5">
        <v>14</v>
      </c>
      <c r="J61" s="4">
        <v>2680</v>
      </c>
      <c r="K61" s="5">
        <v>28</v>
      </c>
      <c r="L61" s="4">
        <v>1729</v>
      </c>
    </row>
    <row r="62" spans="1:12" ht="17.25" thickBot="1">
      <c r="A62" s="3"/>
      <c r="B62" s="3" t="s">
        <v>8088</v>
      </c>
      <c r="C62" s="4">
        <v>4052</v>
      </c>
      <c r="D62" s="4">
        <v>2641</v>
      </c>
      <c r="E62" s="4">
        <v>1137</v>
      </c>
      <c r="F62" s="4">
        <v>1343</v>
      </c>
      <c r="G62" s="5">
        <v>116</v>
      </c>
      <c r="H62" s="5">
        <v>15</v>
      </c>
      <c r="I62" s="5">
        <v>8</v>
      </c>
      <c r="J62" s="4">
        <v>2619</v>
      </c>
      <c r="K62" s="5">
        <v>22</v>
      </c>
      <c r="L62" s="4">
        <v>1411</v>
      </c>
    </row>
    <row r="63" spans="1:12" ht="17.25" thickBot="1">
      <c r="A63" s="3"/>
      <c r="B63" s="3" t="s">
        <v>8087</v>
      </c>
      <c r="C63" s="4">
        <v>3996</v>
      </c>
      <c r="D63" s="4">
        <v>2646</v>
      </c>
      <c r="E63" s="4">
        <v>1253</v>
      </c>
      <c r="F63" s="4">
        <v>1242</v>
      </c>
      <c r="G63" s="5">
        <v>109</v>
      </c>
      <c r="H63" s="5">
        <v>18</v>
      </c>
      <c r="I63" s="5">
        <v>5</v>
      </c>
      <c r="J63" s="4">
        <v>2627</v>
      </c>
      <c r="K63" s="5">
        <v>19</v>
      </c>
      <c r="L63" s="4">
        <v>1350</v>
      </c>
    </row>
    <row r="64" spans="1:12" ht="17.25" thickBot="1">
      <c r="A64" s="3"/>
      <c r="B64" s="3" t="s">
        <v>8086</v>
      </c>
      <c r="C64" s="4">
        <v>4048</v>
      </c>
      <c r="D64" s="4">
        <v>2630</v>
      </c>
      <c r="E64" s="4">
        <v>1442</v>
      </c>
      <c r="F64" s="5">
        <v>999</v>
      </c>
      <c r="G64" s="5">
        <v>126</v>
      </c>
      <c r="H64" s="5">
        <v>21</v>
      </c>
      <c r="I64" s="5">
        <v>13</v>
      </c>
      <c r="J64" s="4">
        <v>2601</v>
      </c>
      <c r="K64" s="5">
        <v>29</v>
      </c>
      <c r="L64" s="4">
        <v>1418</v>
      </c>
    </row>
    <row r="65" spans="1:12" ht="23.25" thickBot="1">
      <c r="A65" s="3" t="s">
        <v>97</v>
      </c>
      <c r="B65" s="3"/>
      <c r="C65" s="5">
        <v>0</v>
      </c>
      <c r="D65" s="5">
        <v>3</v>
      </c>
      <c r="E65" s="5">
        <v>2</v>
      </c>
      <c r="F65" s="5">
        <v>0</v>
      </c>
      <c r="G65" s="5">
        <v>0</v>
      </c>
      <c r="H65" s="5">
        <v>0</v>
      </c>
      <c r="I65" s="5">
        <v>0</v>
      </c>
      <c r="J65" s="5">
        <v>2</v>
      </c>
      <c r="K65" s="5">
        <v>1</v>
      </c>
      <c r="L65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2B74-FD35-47EA-8CEF-6376C02220E3}">
  <dimension ref="A1:X7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8195</v>
      </c>
      <c r="F3" s="26" t="s">
        <v>8194</v>
      </c>
      <c r="G3" s="26" t="s">
        <v>8193</v>
      </c>
      <c r="H3" s="26" t="s">
        <v>8192</v>
      </c>
      <c r="I3" s="44"/>
      <c r="J3" s="26"/>
      <c r="K3" s="44"/>
      <c r="U3" t="s">
        <v>3</v>
      </c>
      <c r="V3" t="str">
        <f t="shared" si="0"/>
        <v>김상희</v>
      </c>
      <c r="W3" t="str">
        <f t="shared" si="0"/>
        <v>차명진</v>
      </c>
      <c r="X3" t="str">
        <f t="shared" si="0"/>
        <v>신현자</v>
      </c>
    </row>
    <row r="4" spans="1:24" ht="17.25" thickBot="1">
      <c r="A4" s="3" t="s">
        <v>30</v>
      </c>
      <c r="B4" s="3"/>
      <c r="C4" s="4">
        <v>201857</v>
      </c>
      <c r="D4" s="4">
        <v>129904</v>
      </c>
      <c r="E4" s="4">
        <v>77577</v>
      </c>
      <c r="F4" s="4">
        <v>41642</v>
      </c>
      <c r="G4" s="4">
        <v>7763</v>
      </c>
      <c r="H4" s="4">
        <v>1123</v>
      </c>
      <c r="I4" s="4">
        <v>128105</v>
      </c>
      <c r="J4" s="4">
        <v>1799</v>
      </c>
      <c r="K4" s="4">
        <v>71953</v>
      </c>
      <c r="V4" s="8"/>
      <c r="W4" s="8"/>
      <c r="X4" s="8"/>
    </row>
    <row r="5" spans="1:24" ht="23.25" thickBot="1">
      <c r="A5" s="3" t="s">
        <v>31</v>
      </c>
      <c r="B5" s="3"/>
      <c r="C5" s="5">
        <v>335</v>
      </c>
      <c r="D5" s="5">
        <v>316</v>
      </c>
      <c r="E5" s="5">
        <v>148</v>
      </c>
      <c r="F5" s="5">
        <v>110</v>
      </c>
      <c r="G5" s="5">
        <v>13</v>
      </c>
      <c r="H5" s="5">
        <v>8</v>
      </c>
      <c r="I5" s="5">
        <v>279</v>
      </c>
      <c r="J5" s="5">
        <v>37</v>
      </c>
      <c r="K5" s="5">
        <v>19</v>
      </c>
      <c r="T5" t="s">
        <v>2929</v>
      </c>
      <c r="U5">
        <f>SUMIF($A:$A,"합계",D:D)</f>
        <v>129904</v>
      </c>
      <c r="V5">
        <f>SUMIF($A:$A,"합계",E:E)</f>
        <v>77577</v>
      </c>
      <c r="W5">
        <f>SUMIF($A:$A,"합계",F:F)</f>
        <v>41642</v>
      </c>
      <c r="X5">
        <f>SUMIF($A:$A,"합계",G:G)</f>
        <v>7763</v>
      </c>
    </row>
    <row r="6" spans="1:24" ht="23.25" thickBot="1">
      <c r="A6" s="3" t="s">
        <v>32</v>
      </c>
      <c r="B6" s="3"/>
      <c r="C6" s="4">
        <v>12857</v>
      </c>
      <c r="D6" s="4">
        <v>12845</v>
      </c>
      <c r="E6" s="4">
        <v>8658</v>
      </c>
      <c r="F6" s="4">
        <v>3177</v>
      </c>
      <c r="G6" s="5">
        <v>695</v>
      </c>
      <c r="H6" s="5">
        <v>113</v>
      </c>
      <c r="I6" s="4">
        <v>12643</v>
      </c>
      <c r="J6" s="5">
        <v>202</v>
      </c>
      <c r="K6" s="5">
        <v>12</v>
      </c>
      <c r="T6" t="s">
        <v>2930</v>
      </c>
      <c r="U6">
        <f>U5-U7</f>
        <v>88158</v>
      </c>
      <c r="V6">
        <f>V5-V7</f>
        <v>49490</v>
      </c>
      <c r="W6">
        <f>W5-W7</f>
        <v>30988</v>
      </c>
      <c r="X6">
        <f>X5-X7</f>
        <v>5521</v>
      </c>
    </row>
    <row r="7" spans="1:24" ht="23.25" thickBot="1">
      <c r="A7" s="3" t="s">
        <v>33</v>
      </c>
      <c r="B7" s="3"/>
      <c r="C7" s="5">
        <v>664</v>
      </c>
      <c r="D7" s="5">
        <v>165</v>
      </c>
      <c r="E7" s="5">
        <v>120</v>
      </c>
      <c r="F7" s="5">
        <v>42</v>
      </c>
      <c r="G7" s="5">
        <v>3</v>
      </c>
      <c r="H7" s="5">
        <v>0</v>
      </c>
      <c r="I7" s="5">
        <v>165</v>
      </c>
      <c r="J7" s="5">
        <v>0</v>
      </c>
      <c r="K7" s="5">
        <v>499</v>
      </c>
      <c r="T7" t="s">
        <v>2931</v>
      </c>
      <c r="U7">
        <f>U11+U10+U9</f>
        <v>41746</v>
      </c>
      <c r="V7">
        <f>V11+V10+V9</f>
        <v>28087</v>
      </c>
      <c r="W7">
        <f>W11+W10+W9</f>
        <v>10654</v>
      </c>
      <c r="X7">
        <f>X11+X10+X9</f>
        <v>2242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2</v>
      </c>
      <c r="F8" s="5">
        <v>11</v>
      </c>
      <c r="G8" s="5">
        <v>0</v>
      </c>
      <c r="H8" s="5">
        <v>0</v>
      </c>
      <c r="I8" s="5">
        <v>13</v>
      </c>
      <c r="J8" s="5">
        <v>0</v>
      </c>
      <c r="K8" s="5">
        <v>-13</v>
      </c>
      <c r="V8" s="8"/>
      <c r="W8" s="8"/>
      <c r="X8" s="8"/>
    </row>
    <row r="9" spans="1:24" ht="17.25" thickBot="1">
      <c r="A9" s="3" t="s">
        <v>8191</v>
      </c>
      <c r="B9" s="3" t="s">
        <v>36</v>
      </c>
      <c r="C9" s="4">
        <v>67567</v>
      </c>
      <c r="D9" s="4">
        <v>40196</v>
      </c>
      <c r="E9" s="4">
        <v>22565</v>
      </c>
      <c r="F9" s="4">
        <v>13891</v>
      </c>
      <c r="G9" s="4">
        <v>2724</v>
      </c>
      <c r="H9" s="5">
        <v>392</v>
      </c>
      <c r="I9" s="4">
        <v>39572</v>
      </c>
      <c r="J9" s="5">
        <v>624</v>
      </c>
      <c r="K9" s="4">
        <v>27371</v>
      </c>
      <c r="T9" t="s">
        <v>2934</v>
      </c>
      <c r="U9">
        <f>SUMIF($A:$A,"거소·선상투표",D:D)+SUMIF($A:$A,"국외부재자투표",D:D)+SUMIF($A:$A,"국외부재자투표(공관)",D:D)</f>
        <v>494</v>
      </c>
      <c r="V9">
        <f t="shared" ref="V9:X11" si="1">SUMIF($A:$A,"거소·선상투표",E:E)+SUMIF($A:$A,"국외부재자투표",E:E)+SUMIF($A:$A,"국외부재자투표(공관)",E:E)</f>
        <v>270</v>
      </c>
      <c r="W9">
        <f t="shared" si="1"/>
        <v>163</v>
      </c>
      <c r="X9">
        <f t="shared" si="1"/>
        <v>16</v>
      </c>
    </row>
    <row r="10" spans="1:24" ht="23.25" thickBot="1">
      <c r="A10" s="3"/>
      <c r="B10" s="3" t="s">
        <v>37</v>
      </c>
      <c r="C10" s="4">
        <v>9357</v>
      </c>
      <c r="D10" s="4">
        <v>9356</v>
      </c>
      <c r="E10" s="4">
        <v>6130</v>
      </c>
      <c r="F10" s="4">
        <v>2465</v>
      </c>
      <c r="G10" s="5">
        <v>609</v>
      </c>
      <c r="H10" s="5">
        <v>63</v>
      </c>
      <c r="I10" s="4">
        <v>9267</v>
      </c>
      <c r="J10" s="5">
        <v>89</v>
      </c>
      <c r="K10" s="5">
        <v>1</v>
      </c>
      <c r="T10" t="s">
        <v>2932</v>
      </c>
      <c r="U10">
        <f>SUMIF($B:$B,"관내사전투표",D:D)</f>
        <v>28407</v>
      </c>
      <c r="V10">
        <f t="shared" ref="V10:X12" si="2">SUMIF($B:$B,"관내사전투표",E:E)</f>
        <v>19159</v>
      </c>
      <c r="W10">
        <f t="shared" si="2"/>
        <v>7314</v>
      </c>
      <c r="X10">
        <f t="shared" si="2"/>
        <v>1531</v>
      </c>
    </row>
    <row r="11" spans="1:24" ht="17.25" thickBot="1">
      <c r="A11" s="3"/>
      <c r="B11" s="3" t="s">
        <v>8190</v>
      </c>
      <c r="C11" s="4">
        <v>3058</v>
      </c>
      <c r="D11" s="4">
        <v>1540</v>
      </c>
      <c r="E11" s="5">
        <v>799</v>
      </c>
      <c r="F11" s="5">
        <v>594</v>
      </c>
      <c r="G11" s="5">
        <v>101</v>
      </c>
      <c r="H11" s="5">
        <v>17</v>
      </c>
      <c r="I11" s="4">
        <v>1511</v>
      </c>
      <c r="J11" s="5">
        <v>29</v>
      </c>
      <c r="K11" s="4">
        <v>1518</v>
      </c>
      <c r="T11" t="s">
        <v>2933</v>
      </c>
      <c r="U11">
        <f>SUMIF($A:$A,"관외사전투표",D:D)</f>
        <v>12845</v>
      </c>
      <c r="V11">
        <f t="shared" ref="V11:X13" si="3">SUMIF($A:$A,"관외사전투표",E:E)</f>
        <v>8658</v>
      </c>
      <c r="W11">
        <f t="shared" si="3"/>
        <v>3177</v>
      </c>
      <c r="X11">
        <f t="shared" si="3"/>
        <v>695</v>
      </c>
    </row>
    <row r="12" spans="1:24" ht="17.25" thickBot="1">
      <c r="A12" s="3"/>
      <c r="B12" s="3" t="s">
        <v>8189</v>
      </c>
      <c r="C12" s="4">
        <v>3030</v>
      </c>
      <c r="D12" s="4">
        <v>1466</v>
      </c>
      <c r="E12" s="5">
        <v>734</v>
      </c>
      <c r="F12" s="5">
        <v>590</v>
      </c>
      <c r="G12" s="5">
        <v>83</v>
      </c>
      <c r="H12" s="5">
        <v>18</v>
      </c>
      <c r="I12" s="4">
        <v>1425</v>
      </c>
      <c r="J12" s="5">
        <v>41</v>
      </c>
      <c r="K12" s="4">
        <v>1564</v>
      </c>
    </row>
    <row r="13" spans="1:24" ht="17.25" thickBot="1">
      <c r="A13" s="3"/>
      <c r="B13" s="3" t="s">
        <v>8188</v>
      </c>
      <c r="C13" s="4">
        <v>2858</v>
      </c>
      <c r="D13" s="4">
        <v>1385</v>
      </c>
      <c r="E13" s="5">
        <v>731</v>
      </c>
      <c r="F13" s="5">
        <v>494</v>
      </c>
      <c r="G13" s="5">
        <v>110</v>
      </c>
      <c r="H13" s="5">
        <v>24</v>
      </c>
      <c r="I13" s="4">
        <v>1359</v>
      </c>
      <c r="J13" s="5">
        <v>26</v>
      </c>
      <c r="K13" s="4">
        <v>1473</v>
      </c>
    </row>
    <row r="14" spans="1:24" ht="17.25" thickBot="1">
      <c r="A14" s="3"/>
      <c r="B14" s="3" t="s">
        <v>8187</v>
      </c>
      <c r="C14" s="4">
        <v>3313</v>
      </c>
      <c r="D14" s="4">
        <v>1928</v>
      </c>
      <c r="E14" s="5">
        <v>962</v>
      </c>
      <c r="F14" s="5">
        <v>785</v>
      </c>
      <c r="G14" s="5">
        <v>131</v>
      </c>
      <c r="H14" s="5">
        <v>15</v>
      </c>
      <c r="I14" s="4">
        <v>1893</v>
      </c>
      <c r="J14" s="5">
        <v>35</v>
      </c>
      <c r="K14" s="4">
        <v>1385</v>
      </c>
      <c r="U14" s="8"/>
      <c r="V14" s="8"/>
      <c r="W14" s="8"/>
      <c r="X14" s="8"/>
    </row>
    <row r="15" spans="1:24" ht="17.25" thickBot="1">
      <c r="A15" s="3"/>
      <c r="B15" s="3" t="s">
        <v>8186</v>
      </c>
      <c r="C15" s="4">
        <v>4328</v>
      </c>
      <c r="D15" s="4">
        <v>1672</v>
      </c>
      <c r="E15" s="5">
        <v>855</v>
      </c>
      <c r="F15" s="5">
        <v>685</v>
      </c>
      <c r="G15" s="5">
        <v>87</v>
      </c>
      <c r="H15" s="5">
        <v>20</v>
      </c>
      <c r="I15" s="4">
        <v>1647</v>
      </c>
      <c r="J15" s="5">
        <v>25</v>
      </c>
      <c r="K15" s="4">
        <v>2656</v>
      </c>
      <c r="U15" s="8"/>
      <c r="V15" s="8"/>
      <c r="W15" s="8"/>
      <c r="X15" s="8"/>
    </row>
    <row r="16" spans="1:24" ht="17.25" thickBot="1">
      <c r="A16" s="3"/>
      <c r="B16" s="3" t="s">
        <v>8185</v>
      </c>
      <c r="C16" s="4">
        <v>3297</v>
      </c>
      <c r="D16" s="4">
        <v>1620</v>
      </c>
      <c r="E16" s="5">
        <v>839</v>
      </c>
      <c r="F16" s="5">
        <v>623</v>
      </c>
      <c r="G16" s="5">
        <v>106</v>
      </c>
      <c r="H16" s="5">
        <v>26</v>
      </c>
      <c r="I16" s="4">
        <v>1594</v>
      </c>
      <c r="J16" s="5">
        <v>26</v>
      </c>
      <c r="K16" s="4">
        <v>1677</v>
      </c>
    </row>
    <row r="17" spans="1:11" ht="17.25" thickBot="1">
      <c r="A17" s="3"/>
      <c r="B17" s="3" t="s">
        <v>8184</v>
      </c>
      <c r="C17" s="4">
        <v>3434</v>
      </c>
      <c r="D17" s="4">
        <v>1668</v>
      </c>
      <c r="E17" s="5">
        <v>863</v>
      </c>
      <c r="F17" s="5">
        <v>649</v>
      </c>
      <c r="G17" s="5">
        <v>102</v>
      </c>
      <c r="H17" s="5">
        <v>20</v>
      </c>
      <c r="I17" s="4">
        <v>1634</v>
      </c>
      <c r="J17" s="5">
        <v>34</v>
      </c>
      <c r="K17" s="4">
        <v>1766</v>
      </c>
    </row>
    <row r="18" spans="1:11" ht="17.25" thickBot="1">
      <c r="A18" s="3"/>
      <c r="B18" s="3" t="s">
        <v>8183</v>
      </c>
      <c r="C18" s="4">
        <v>2873</v>
      </c>
      <c r="D18" s="4">
        <v>1505</v>
      </c>
      <c r="E18" s="5">
        <v>805</v>
      </c>
      <c r="F18" s="5">
        <v>575</v>
      </c>
      <c r="G18" s="5">
        <v>87</v>
      </c>
      <c r="H18" s="5">
        <v>17</v>
      </c>
      <c r="I18" s="4">
        <v>1484</v>
      </c>
      <c r="J18" s="5">
        <v>21</v>
      </c>
      <c r="K18" s="4">
        <v>1368</v>
      </c>
    </row>
    <row r="19" spans="1:11" ht="17.25" thickBot="1">
      <c r="A19" s="3"/>
      <c r="B19" s="3" t="s">
        <v>8182</v>
      </c>
      <c r="C19" s="4">
        <v>2536</v>
      </c>
      <c r="D19" s="4">
        <v>1278</v>
      </c>
      <c r="E19" s="5">
        <v>695</v>
      </c>
      <c r="F19" s="5">
        <v>454</v>
      </c>
      <c r="G19" s="5">
        <v>97</v>
      </c>
      <c r="H19" s="5">
        <v>15</v>
      </c>
      <c r="I19" s="4">
        <v>1261</v>
      </c>
      <c r="J19" s="5">
        <v>17</v>
      </c>
      <c r="K19" s="4">
        <v>1258</v>
      </c>
    </row>
    <row r="20" spans="1:11" ht="23.25" thickBot="1">
      <c r="A20" s="3"/>
      <c r="B20" s="3" t="s">
        <v>8181</v>
      </c>
      <c r="C20" s="4">
        <v>2640</v>
      </c>
      <c r="D20" s="4">
        <v>1232</v>
      </c>
      <c r="E20" s="5">
        <v>684</v>
      </c>
      <c r="F20" s="5">
        <v>431</v>
      </c>
      <c r="G20" s="5">
        <v>76</v>
      </c>
      <c r="H20" s="5">
        <v>14</v>
      </c>
      <c r="I20" s="4">
        <v>1205</v>
      </c>
      <c r="J20" s="5">
        <v>27</v>
      </c>
      <c r="K20" s="4">
        <v>1408</v>
      </c>
    </row>
    <row r="21" spans="1:11" ht="23.25" thickBot="1">
      <c r="A21" s="3"/>
      <c r="B21" s="3" t="s">
        <v>8180</v>
      </c>
      <c r="C21" s="4">
        <v>3486</v>
      </c>
      <c r="D21" s="4">
        <v>1873</v>
      </c>
      <c r="E21" s="4">
        <v>1019</v>
      </c>
      <c r="F21" s="5">
        <v>675</v>
      </c>
      <c r="G21" s="5">
        <v>134</v>
      </c>
      <c r="H21" s="5">
        <v>16</v>
      </c>
      <c r="I21" s="4">
        <v>1844</v>
      </c>
      <c r="J21" s="5">
        <v>29</v>
      </c>
      <c r="K21" s="4">
        <v>1613</v>
      </c>
    </row>
    <row r="22" spans="1:11" ht="23.25" thickBot="1">
      <c r="A22" s="3"/>
      <c r="B22" s="3" t="s">
        <v>8179</v>
      </c>
      <c r="C22" s="4">
        <v>3170</v>
      </c>
      <c r="D22" s="4">
        <v>1644</v>
      </c>
      <c r="E22" s="5">
        <v>926</v>
      </c>
      <c r="F22" s="5">
        <v>548</v>
      </c>
      <c r="G22" s="5">
        <v>125</v>
      </c>
      <c r="H22" s="5">
        <v>14</v>
      </c>
      <c r="I22" s="4">
        <v>1613</v>
      </c>
      <c r="J22" s="5">
        <v>31</v>
      </c>
      <c r="K22" s="4">
        <v>1526</v>
      </c>
    </row>
    <row r="23" spans="1:11" ht="23.25" thickBot="1">
      <c r="A23" s="3"/>
      <c r="B23" s="3" t="s">
        <v>8178</v>
      </c>
      <c r="C23" s="4">
        <v>2659</v>
      </c>
      <c r="D23" s="4">
        <v>1353</v>
      </c>
      <c r="E23" s="5">
        <v>695</v>
      </c>
      <c r="F23" s="5">
        <v>519</v>
      </c>
      <c r="G23" s="5">
        <v>98</v>
      </c>
      <c r="H23" s="5">
        <v>14</v>
      </c>
      <c r="I23" s="4">
        <v>1326</v>
      </c>
      <c r="J23" s="5">
        <v>27</v>
      </c>
      <c r="K23" s="4">
        <v>1306</v>
      </c>
    </row>
    <row r="24" spans="1:11" ht="23.25" thickBot="1">
      <c r="A24" s="3"/>
      <c r="B24" s="3" t="s">
        <v>8177</v>
      </c>
      <c r="C24" s="4">
        <v>2026</v>
      </c>
      <c r="D24" s="4">
        <v>1433</v>
      </c>
      <c r="E24" s="5">
        <v>861</v>
      </c>
      <c r="F24" s="5">
        <v>442</v>
      </c>
      <c r="G24" s="5">
        <v>99</v>
      </c>
      <c r="H24" s="5">
        <v>9</v>
      </c>
      <c r="I24" s="4">
        <v>1411</v>
      </c>
      <c r="J24" s="5">
        <v>22</v>
      </c>
      <c r="K24" s="5">
        <v>593</v>
      </c>
    </row>
    <row r="25" spans="1:11" ht="23.25" thickBot="1">
      <c r="A25" s="3"/>
      <c r="B25" s="3" t="s">
        <v>8176</v>
      </c>
      <c r="C25" s="4">
        <v>4053</v>
      </c>
      <c r="D25" s="4">
        <v>2193</v>
      </c>
      <c r="E25" s="4">
        <v>1212</v>
      </c>
      <c r="F25" s="5">
        <v>792</v>
      </c>
      <c r="G25" s="5">
        <v>141</v>
      </c>
      <c r="H25" s="5">
        <v>17</v>
      </c>
      <c r="I25" s="4">
        <v>2162</v>
      </c>
      <c r="J25" s="5">
        <v>31</v>
      </c>
      <c r="K25" s="4">
        <v>1860</v>
      </c>
    </row>
    <row r="26" spans="1:11" ht="23.25" thickBot="1">
      <c r="A26" s="3"/>
      <c r="B26" s="3" t="s">
        <v>8175</v>
      </c>
      <c r="C26" s="4">
        <v>2378</v>
      </c>
      <c r="D26" s="4">
        <v>1327</v>
      </c>
      <c r="E26" s="5">
        <v>750</v>
      </c>
      <c r="F26" s="5">
        <v>452</v>
      </c>
      <c r="G26" s="5">
        <v>86</v>
      </c>
      <c r="H26" s="5">
        <v>17</v>
      </c>
      <c r="I26" s="4">
        <v>1305</v>
      </c>
      <c r="J26" s="5">
        <v>22</v>
      </c>
      <c r="K26" s="4">
        <v>1051</v>
      </c>
    </row>
    <row r="27" spans="1:11" ht="23.25" thickBot="1">
      <c r="A27" s="3"/>
      <c r="B27" s="3" t="s">
        <v>8174</v>
      </c>
      <c r="C27" s="4">
        <v>2292</v>
      </c>
      <c r="D27" s="4">
        <v>1529</v>
      </c>
      <c r="E27" s="5">
        <v>803</v>
      </c>
      <c r="F27" s="5">
        <v>571</v>
      </c>
      <c r="G27" s="5">
        <v>124</v>
      </c>
      <c r="H27" s="5">
        <v>12</v>
      </c>
      <c r="I27" s="4">
        <v>1510</v>
      </c>
      <c r="J27" s="5">
        <v>19</v>
      </c>
      <c r="K27" s="5">
        <v>763</v>
      </c>
    </row>
    <row r="28" spans="1:11" ht="23.25" thickBot="1">
      <c r="A28" s="3"/>
      <c r="B28" s="3" t="s">
        <v>8173</v>
      </c>
      <c r="C28" s="4">
        <v>3018</v>
      </c>
      <c r="D28" s="4">
        <v>1974</v>
      </c>
      <c r="E28" s="4">
        <v>1018</v>
      </c>
      <c r="F28" s="5">
        <v>762</v>
      </c>
      <c r="G28" s="5">
        <v>149</v>
      </c>
      <c r="H28" s="5">
        <v>17</v>
      </c>
      <c r="I28" s="4">
        <v>1946</v>
      </c>
      <c r="J28" s="5">
        <v>28</v>
      </c>
      <c r="K28" s="4">
        <v>1044</v>
      </c>
    </row>
    <row r="29" spans="1:11" ht="23.25" thickBot="1">
      <c r="A29" s="3"/>
      <c r="B29" s="3" t="s">
        <v>8172</v>
      </c>
      <c r="C29" s="4">
        <v>1963</v>
      </c>
      <c r="D29" s="4">
        <v>1159</v>
      </c>
      <c r="E29" s="5">
        <v>636</v>
      </c>
      <c r="F29" s="5">
        <v>409</v>
      </c>
      <c r="G29" s="5">
        <v>80</v>
      </c>
      <c r="H29" s="5">
        <v>9</v>
      </c>
      <c r="I29" s="4">
        <v>1134</v>
      </c>
      <c r="J29" s="5">
        <v>25</v>
      </c>
      <c r="K29" s="5">
        <v>804</v>
      </c>
    </row>
    <row r="30" spans="1:11" ht="23.25" thickBot="1">
      <c r="A30" s="3"/>
      <c r="B30" s="3" t="s">
        <v>8171</v>
      </c>
      <c r="C30" s="4">
        <v>1798</v>
      </c>
      <c r="D30" s="4">
        <v>1061</v>
      </c>
      <c r="E30" s="5">
        <v>548</v>
      </c>
      <c r="F30" s="5">
        <v>376</v>
      </c>
      <c r="G30" s="5">
        <v>99</v>
      </c>
      <c r="H30" s="5">
        <v>18</v>
      </c>
      <c r="I30" s="4">
        <v>1041</v>
      </c>
      <c r="J30" s="5">
        <v>20</v>
      </c>
      <c r="K30" s="5">
        <v>737</v>
      </c>
    </row>
    <row r="31" spans="1:11" ht="17.25" thickBot="1">
      <c r="A31" s="3" t="s">
        <v>8170</v>
      </c>
      <c r="B31" s="3" t="s">
        <v>36</v>
      </c>
      <c r="C31" s="4">
        <v>47716</v>
      </c>
      <c r="D31" s="4">
        <v>29670</v>
      </c>
      <c r="E31" s="4">
        <v>17041</v>
      </c>
      <c r="F31" s="4">
        <v>10295</v>
      </c>
      <c r="G31" s="4">
        <v>1682</v>
      </c>
      <c r="H31" s="5">
        <v>247</v>
      </c>
      <c r="I31" s="4">
        <v>29265</v>
      </c>
      <c r="J31" s="5">
        <v>405</v>
      </c>
      <c r="K31" s="4">
        <v>18046</v>
      </c>
    </row>
    <row r="32" spans="1:11" ht="23.25" thickBot="1">
      <c r="A32" s="3"/>
      <c r="B32" s="3" t="s">
        <v>37</v>
      </c>
      <c r="C32" s="4">
        <v>8706</v>
      </c>
      <c r="D32" s="4">
        <v>8705</v>
      </c>
      <c r="E32" s="4">
        <v>5728</v>
      </c>
      <c r="F32" s="4">
        <v>2435</v>
      </c>
      <c r="G32" s="5">
        <v>417</v>
      </c>
      <c r="H32" s="5">
        <v>52</v>
      </c>
      <c r="I32" s="4">
        <v>8632</v>
      </c>
      <c r="J32" s="5">
        <v>73</v>
      </c>
      <c r="K32" s="5">
        <v>1</v>
      </c>
    </row>
    <row r="33" spans="1:11" ht="23.25" thickBot="1">
      <c r="A33" s="3"/>
      <c r="B33" s="3" t="s">
        <v>8169</v>
      </c>
      <c r="C33" s="4">
        <v>3210</v>
      </c>
      <c r="D33" s="4">
        <v>1651</v>
      </c>
      <c r="E33" s="5">
        <v>807</v>
      </c>
      <c r="F33" s="5">
        <v>704</v>
      </c>
      <c r="G33" s="5">
        <v>101</v>
      </c>
      <c r="H33" s="5">
        <v>18</v>
      </c>
      <c r="I33" s="4">
        <v>1630</v>
      </c>
      <c r="J33" s="5">
        <v>21</v>
      </c>
      <c r="K33" s="4">
        <v>1559</v>
      </c>
    </row>
    <row r="34" spans="1:11" ht="23.25" thickBot="1">
      <c r="A34" s="3"/>
      <c r="B34" s="3" t="s">
        <v>8168</v>
      </c>
      <c r="C34" s="4">
        <v>2601</v>
      </c>
      <c r="D34" s="4">
        <v>1350</v>
      </c>
      <c r="E34" s="5">
        <v>678</v>
      </c>
      <c r="F34" s="5">
        <v>536</v>
      </c>
      <c r="G34" s="5">
        <v>86</v>
      </c>
      <c r="H34" s="5">
        <v>17</v>
      </c>
      <c r="I34" s="4">
        <v>1317</v>
      </c>
      <c r="J34" s="5">
        <v>33</v>
      </c>
      <c r="K34" s="4">
        <v>1251</v>
      </c>
    </row>
    <row r="35" spans="1:11" ht="23.25" thickBot="1">
      <c r="A35" s="3"/>
      <c r="B35" s="3" t="s">
        <v>8167</v>
      </c>
      <c r="C35" s="4">
        <v>3346</v>
      </c>
      <c r="D35" s="4">
        <v>1744</v>
      </c>
      <c r="E35" s="5">
        <v>957</v>
      </c>
      <c r="F35" s="5">
        <v>629</v>
      </c>
      <c r="G35" s="5">
        <v>112</v>
      </c>
      <c r="H35" s="5">
        <v>14</v>
      </c>
      <c r="I35" s="4">
        <v>1712</v>
      </c>
      <c r="J35" s="5">
        <v>32</v>
      </c>
      <c r="K35" s="4">
        <v>1602</v>
      </c>
    </row>
    <row r="36" spans="1:11" ht="23.25" thickBot="1">
      <c r="A36" s="3"/>
      <c r="B36" s="3" t="s">
        <v>8166</v>
      </c>
      <c r="C36" s="4">
        <v>2890</v>
      </c>
      <c r="D36" s="4">
        <v>1250</v>
      </c>
      <c r="E36" s="5">
        <v>707</v>
      </c>
      <c r="F36" s="5">
        <v>458</v>
      </c>
      <c r="G36" s="5">
        <v>54</v>
      </c>
      <c r="H36" s="5">
        <v>9</v>
      </c>
      <c r="I36" s="4">
        <v>1228</v>
      </c>
      <c r="J36" s="5">
        <v>22</v>
      </c>
      <c r="K36" s="4">
        <v>1640</v>
      </c>
    </row>
    <row r="37" spans="1:11" ht="23.25" thickBot="1">
      <c r="A37" s="3"/>
      <c r="B37" s="3" t="s">
        <v>8165</v>
      </c>
      <c r="C37" s="4">
        <v>2817</v>
      </c>
      <c r="D37" s="4">
        <v>1420</v>
      </c>
      <c r="E37" s="5">
        <v>731</v>
      </c>
      <c r="F37" s="5">
        <v>559</v>
      </c>
      <c r="G37" s="5">
        <v>83</v>
      </c>
      <c r="H37" s="5">
        <v>20</v>
      </c>
      <c r="I37" s="4">
        <v>1393</v>
      </c>
      <c r="J37" s="5">
        <v>27</v>
      </c>
      <c r="K37" s="4">
        <v>1397</v>
      </c>
    </row>
    <row r="38" spans="1:11" ht="23.25" thickBot="1">
      <c r="A38" s="3"/>
      <c r="B38" s="3" t="s">
        <v>8164</v>
      </c>
      <c r="C38" s="4">
        <v>3760</v>
      </c>
      <c r="D38" s="4">
        <v>1720</v>
      </c>
      <c r="E38" s="5">
        <v>928</v>
      </c>
      <c r="F38" s="5">
        <v>634</v>
      </c>
      <c r="G38" s="5">
        <v>102</v>
      </c>
      <c r="H38" s="5">
        <v>24</v>
      </c>
      <c r="I38" s="4">
        <v>1688</v>
      </c>
      <c r="J38" s="5">
        <v>32</v>
      </c>
      <c r="K38" s="4">
        <v>2040</v>
      </c>
    </row>
    <row r="39" spans="1:11" ht="23.25" thickBot="1">
      <c r="A39" s="3"/>
      <c r="B39" s="3" t="s">
        <v>8163</v>
      </c>
      <c r="C39" s="4">
        <v>2399</v>
      </c>
      <c r="D39" s="4">
        <v>1293</v>
      </c>
      <c r="E39" s="5">
        <v>656</v>
      </c>
      <c r="F39" s="5">
        <v>511</v>
      </c>
      <c r="G39" s="5">
        <v>92</v>
      </c>
      <c r="H39" s="5">
        <v>15</v>
      </c>
      <c r="I39" s="4">
        <v>1274</v>
      </c>
      <c r="J39" s="5">
        <v>19</v>
      </c>
      <c r="K39" s="4">
        <v>1106</v>
      </c>
    </row>
    <row r="40" spans="1:11" ht="23.25" thickBot="1">
      <c r="A40" s="3"/>
      <c r="B40" s="3" t="s">
        <v>8162</v>
      </c>
      <c r="C40" s="4">
        <v>2803</v>
      </c>
      <c r="D40" s="4">
        <v>1506</v>
      </c>
      <c r="E40" s="5">
        <v>785</v>
      </c>
      <c r="F40" s="5">
        <v>573</v>
      </c>
      <c r="G40" s="5">
        <v>107</v>
      </c>
      <c r="H40" s="5">
        <v>16</v>
      </c>
      <c r="I40" s="4">
        <v>1481</v>
      </c>
      <c r="J40" s="5">
        <v>25</v>
      </c>
      <c r="K40" s="4">
        <v>1297</v>
      </c>
    </row>
    <row r="41" spans="1:11" ht="23.25" thickBot="1">
      <c r="A41" s="3"/>
      <c r="B41" s="3" t="s">
        <v>8161</v>
      </c>
      <c r="C41" s="4">
        <v>3506</v>
      </c>
      <c r="D41" s="4">
        <v>1888</v>
      </c>
      <c r="E41" s="4">
        <v>1052</v>
      </c>
      <c r="F41" s="5">
        <v>690</v>
      </c>
      <c r="G41" s="5">
        <v>120</v>
      </c>
      <c r="H41" s="5">
        <v>4</v>
      </c>
      <c r="I41" s="4">
        <v>1866</v>
      </c>
      <c r="J41" s="5">
        <v>22</v>
      </c>
      <c r="K41" s="4">
        <v>1618</v>
      </c>
    </row>
    <row r="42" spans="1:11" ht="23.25" thickBot="1">
      <c r="A42" s="3"/>
      <c r="B42" s="3" t="s">
        <v>8160</v>
      </c>
      <c r="C42" s="4">
        <v>2342</v>
      </c>
      <c r="D42" s="4">
        <v>1192</v>
      </c>
      <c r="E42" s="5">
        <v>649</v>
      </c>
      <c r="F42" s="5">
        <v>459</v>
      </c>
      <c r="G42" s="5">
        <v>57</v>
      </c>
      <c r="H42" s="5">
        <v>11</v>
      </c>
      <c r="I42" s="4">
        <v>1176</v>
      </c>
      <c r="J42" s="5">
        <v>16</v>
      </c>
      <c r="K42" s="4">
        <v>1150</v>
      </c>
    </row>
    <row r="43" spans="1:11" ht="23.25" thickBot="1">
      <c r="A43" s="3"/>
      <c r="B43" s="3" t="s">
        <v>8159</v>
      </c>
      <c r="C43" s="4">
        <v>2816</v>
      </c>
      <c r="D43" s="4">
        <v>1795</v>
      </c>
      <c r="E43" s="4">
        <v>1035</v>
      </c>
      <c r="F43" s="5">
        <v>624</v>
      </c>
      <c r="G43" s="5">
        <v>96</v>
      </c>
      <c r="H43" s="5">
        <v>11</v>
      </c>
      <c r="I43" s="4">
        <v>1766</v>
      </c>
      <c r="J43" s="5">
        <v>29</v>
      </c>
      <c r="K43" s="4">
        <v>1021</v>
      </c>
    </row>
    <row r="44" spans="1:11" ht="23.25" thickBot="1">
      <c r="A44" s="3"/>
      <c r="B44" s="3" t="s">
        <v>8158</v>
      </c>
      <c r="C44" s="4">
        <v>2725</v>
      </c>
      <c r="D44" s="4">
        <v>1779</v>
      </c>
      <c r="E44" s="5">
        <v>871</v>
      </c>
      <c r="F44" s="5">
        <v>771</v>
      </c>
      <c r="G44" s="5">
        <v>99</v>
      </c>
      <c r="H44" s="5">
        <v>17</v>
      </c>
      <c r="I44" s="4">
        <v>1758</v>
      </c>
      <c r="J44" s="5">
        <v>21</v>
      </c>
      <c r="K44" s="5">
        <v>946</v>
      </c>
    </row>
    <row r="45" spans="1:11" ht="23.25" thickBot="1">
      <c r="A45" s="3"/>
      <c r="B45" s="3" t="s">
        <v>8157</v>
      </c>
      <c r="C45" s="4">
        <v>3795</v>
      </c>
      <c r="D45" s="4">
        <v>2377</v>
      </c>
      <c r="E45" s="4">
        <v>1457</v>
      </c>
      <c r="F45" s="5">
        <v>712</v>
      </c>
      <c r="G45" s="5">
        <v>156</v>
      </c>
      <c r="H45" s="5">
        <v>19</v>
      </c>
      <c r="I45" s="4">
        <v>2344</v>
      </c>
      <c r="J45" s="5">
        <v>33</v>
      </c>
      <c r="K45" s="4">
        <v>1418</v>
      </c>
    </row>
    <row r="46" spans="1:11" ht="17.25" thickBot="1">
      <c r="A46" s="3" t="s">
        <v>8156</v>
      </c>
      <c r="B46" s="3" t="s">
        <v>36</v>
      </c>
      <c r="C46" s="4">
        <v>72718</v>
      </c>
      <c r="D46" s="4">
        <v>46692</v>
      </c>
      <c r="E46" s="4">
        <v>29040</v>
      </c>
      <c r="F46" s="4">
        <v>14114</v>
      </c>
      <c r="G46" s="4">
        <v>2645</v>
      </c>
      <c r="H46" s="5">
        <v>363</v>
      </c>
      <c r="I46" s="4">
        <v>46162</v>
      </c>
      <c r="J46" s="5">
        <v>530</v>
      </c>
      <c r="K46" s="4">
        <v>26026</v>
      </c>
    </row>
    <row r="47" spans="1:11" ht="23.25" thickBot="1">
      <c r="A47" s="3"/>
      <c r="B47" s="3" t="s">
        <v>37</v>
      </c>
      <c r="C47" s="4">
        <v>10348</v>
      </c>
      <c r="D47" s="4">
        <v>10346</v>
      </c>
      <c r="E47" s="4">
        <v>7301</v>
      </c>
      <c r="F47" s="4">
        <v>2414</v>
      </c>
      <c r="G47" s="5">
        <v>505</v>
      </c>
      <c r="H47" s="5">
        <v>41</v>
      </c>
      <c r="I47" s="4">
        <v>10261</v>
      </c>
      <c r="J47" s="5">
        <v>85</v>
      </c>
      <c r="K47" s="5">
        <v>2</v>
      </c>
    </row>
    <row r="48" spans="1:11" ht="17.25" thickBot="1">
      <c r="A48" s="3"/>
      <c r="B48" s="3" t="s">
        <v>8155</v>
      </c>
      <c r="C48" s="4">
        <v>3198</v>
      </c>
      <c r="D48" s="4">
        <v>1288</v>
      </c>
      <c r="E48" s="5">
        <v>649</v>
      </c>
      <c r="F48" s="5">
        <v>525</v>
      </c>
      <c r="G48" s="5">
        <v>76</v>
      </c>
      <c r="H48" s="5">
        <v>20</v>
      </c>
      <c r="I48" s="4">
        <v>1270</v>
      </c>
      <c r="J48" s="5">
        <v>18</v>
      </c>
      <c r="K48" s="4">
        <v>1910</v>
      </c>
    </row>
    <row r="49" spans="1:11" ht="17.25" thickBot="1">
      <c r="A49" s="3"/>
      <c r="B49" s="3" t="s">
        <v>8154</v>
      </c>
      <c r="C49" s="4">
        <v>2834</v>
      </c>
      <c r="D49" s="4">
        <v>1328</v>
      </c>
      <c r="E49" s="5">
        <v>706</v>
      </c>
      <c r="F49" s="5">
        <v>512</v>
      </c>
      <c r="G49" s="5">
        <v>79</v>
      </c>
      <c r="H49" s="5">
        <v>13</v>
      </c>
      <c r="I49" s="4">
        <v>1310</v>
      </c>
      <c r="J49" s="5">
        <v>18</v>
      </c>
      <c r="K49" s="4">
        <v>1506</v>
      </c>
    </row>
    <row r="50" spans="1:11" ht="17.25" thickBot="1">
      <c r="A50" s="3"/>
      <c r="B50" s="3" t="s">
        <v>8153</v>
      </c>
      <c r="C50" s="4">
        <v>2856</v>
      </c>
      <c r="D50" s="4">
        <v>1492</v>
      </c>
      <c r="E50" s="5">
        <v>857</v>
      </c>
      <c r="F50" s="5">
        <v>514</v>
      </c>
      <c r="G50" s="5">
        <v>91</v>
      </c>
      <c r="H50" s="5">
        <v>7</v>
      </c>
      <c r="I50" s="4">
        <v>1469</v>
      </c>
      <c r="J50" s="5">
        <v>23</v>
      </c>
      <c r="K50" s="4">
        <v>1364</v>
      </c>
    </row>
    <row r="51" spans="1:11" ht="17.25" thickBot="1">
      <c r="A51" s="3"/>
      <c r="B51" s="3" t="s">
        <v>8152</v>
      </c>
      <c r="C51" s="4">
        <v>2388</v>
      </c>
      <c r="D51" s="4">
        <v>1232</v>
      </c>
      <c r="E51" s="5">
        <v>720</v>
      </c>
      <c r="F51" s="5">
        <v>405</v>
      </c>
      <c r="G51" s="5">
        <v>79</v>
      </c>
      <c r="H51" s="5">
        <v>8</v>
      </c>
      <c r="I51" s="4">
        <v>1212</v>
      </c>
      <c r="J51" s="5">
        <v>20</v>
      </c>
      <c r="K51" s="4">
        <v>1156</v>
      </c>
    </row>
    <row r="52" spans="1:11" ht="17.25" thickBot="1">
      <c r="A52" s="3"/>
      <c r="B52" s="3" t="s">
        <v>8151</v>
      </c>
      <c r="C52" s="4">
        <v>2939</v>
      </c>
      <c r="D52" s="4">
        <v>1819</v>
      </c>
      <c r="E52" s="4">
        <v>1024</v>
      </c>
      <c r="F52" s="5">
        <v>640</v>
      </c>
      <c r="G52" s="5">
        <v>117</v>
      </c>
      <c r="H52" s="5">
        <v>18</v>
      </c>
      <c r="I52" s="4">
        <v>1799</v>
      </c>
      <c r="J52" s="5">
        <v>20</v>
      </c>
      <c r="K52" s="4">
        <v>1120</v>
      </c>
    </row>
    <row r="53" spans="1:11" ht="17.25" thickBot="1">
      <c r="A53" s="3"/>
      <c r="B53" s="3" t="s">
        <v>8150</v>
      </c>
      <c r="C53" s="4">
        <v>2007</v>
      </c>
      <c r="D53" s="4">
        <v>1292</v>
      </c>
      <c r="E53" s="5">
        <v>722</v>
      </c>
      <c r="F53" s="5">
        <v>431</v>
      </c>
      <c r="G53" s="5">
        <v>113</v>
      </c>
      <c r="H53" s="5">
        <v>13</v>
      </c>
      <c r="I53" s="4">
        <v>1279</v>
      </c>
      <c r="J53" s="5">
        <v>13</v>
      </c>
      <c r="K53" s="5">
        <v>715</v>
      </c>
    </row>
    <row r="54" spans="1:11" ht="17.25" thickBot="1">
      <c r="A54" s="3"/>
      <c r="B54" s="3" t="s">
        <v>8149</v>
      </c>
      <c r="C54" s="4">
        <v>2500</v>
      </c>
      <c r="D54" s="4">
        <v>1446</v>
      </c>
      <c r="E54" s="5">
        <v>778</v>
      </c>
      <c r="F54" s="5">
        <v>539</v>
      </c>
      <c r="G54" s="5">
        <v>98</v>
      </c>
      <c r="H54" s="5">
        <v>17</v>
      </c>
      <c r="I54" s="4">
        <v>1432</v>
      </c>
      <c r="J54" s="5">
        <v>14</v>
      </c>
      <c r="K54" s="4">
        <v>1054</v>
      </c>
    </row>
    <row r="55" spans="1:11" ht="17.25" thickBot="1">
      <c r="A55" s="3"/>
      <c r="B55" s="3" t="s">
        <v>8148</v>
      </c>
      <c r="C55" s="4">
        <v>2713</v>
      </c>
      <c r="D55" s="4">
        <v>1824</v>
      </c>
      <c r="E55" s="5">
        <v>982</v>
      </c>
      <c r="F55" s="5">
        <v>711</v>
      </c>
      <c r="G55" s="5">
        <v>100</v>
      </c>
      <c r="H55" s="5">
        <v>13</v>
      </c>
      <c r="I55" s="4">
        <v>1806</v>
      </c>
      <c r="J55" s="5">
        <v>18</v>
      </c>
      <c r="K55" s="5">
        <v>889</v>
      </c>
    </row>
    <row r="56" spans="1:11" ht="17.25" thickBot="1">
      <c r="A56" s="3"/>
      <c r="B56" s="3" t="s">
        <v>8147</v>
      </c>
      <c r="C56" s="4">
        <v>3077</v>
      </c>
      <c r="D56" s="4">
        <v>2038</v>
      </c>
      <c r="E56" s="4">
        <v>1076</v>
      </c>
      <c r="F56" s="5">
        <v>796</v>
      </c>
      <c r="G56" s="5">
        <v>116</v>
      </c>
      <c r="H56" s="5">
        <v>18</v>
      </c>
      <c r="I56" s="4">
        <v>2006</v>
      </c>
      <c r="J56" s="5">
        <v>32</v>
      </c>
      <c r="K56" s="4">
        <v>1039</v>
      </c>
    </row>
    <row r="57" spans="1:11" ht="23.25" thickBot="1">
      <c r="A57" s="3"/>
      <c r="B57" s="3" t="s">
        <v>8146</v>
      </c>
      <c r="C57" s="4">
        <v>3221</v>
      </c>
      <c r="D57" s="4">
        <v>1893</v>
      </c>
      <c r="E57" s="4">
        <v>1255</v>
      </c>
      <c r="F57" s="5">
        <v>498</v>
      </c>
      <c r="G57" s="5">
        <v>107</v>
      </c>
      <c r="H57" s="5">
        <v>10</v>
      </c>
      <c r="I57" s="4">
        <v>1870</v>
      </c>
      <c r="J57" s="5">
        <v>23</v>
      </c>
      <c r="K57" s="4">
        <v>1328</v>
      </c>
    </row>
    <row r="58" spans="1:11" ht="23.25" thickBot="1">
      <c r="A58" s="3"/>
      <c r="B58" s="3" t="s">
        <v>8145</v>
      </c>
      <c r="C58" s="4">
        <v>4039</v>
      </c>
      <c r="D58" s="4">
        <v>2265</v>
      </c>
      <c r="E58" s="4">
        <v>1291</v>
      </c>
      <c r="F58" s="5">
        <v>803</v>
      </c>
      <c r="G58" s="5">
        <v>122</v>
      </c>
      <c r="H58" s="5">
        <v>27</v>
      </c>
      <c r="I58" s="4">
        <v>2243</v>
      </c>
      <c r="J58" s="5">
        <v>22</v>
      </c>
      <c r="K58" s="4">
        <v>1774</v>
      </c>
    </row>
    <row r="59" spans="1:11" ht="23.25" thickBot="1">
      <c r="A59" s="3"/>
      <c r="B59" s="3" t="s">
        <v>8144</v>
      </c>
      <c r="C59" s="4">
        <v>2667</v>
      </c>
      <c r="D59" s="4">
        <v>1642</v>
      </c>
      <c r="E59" s="4">
        <v>1125</v>
      </c>
      <c r="F59" s="5">
        <v>409</v>
      </c>
      <c r="G59" s="5">
        <v>81</v>
      </c>
      <c r="H59" s="5">
        <v>10</v>
      </c>
      <c r="I59" s="4">
        <v>1625</v>
      </c>
      <c r="J59" s="5">
        <v>17</v>
      </c>
      <c r="K59" s="4">
        <v>1025</v>
      </c>
    </row>
    <row r="60" spans="1:11" ht="23.25" thickBot="1">
      <c r="A60" s="3"/>
      <c r="B60" s="3" t="s">
        <v>8143</v>
      </c>
      <c r="C60" s="4">
        <v>2238</v>
      </c>
      <c r="D60" s="4">
        <v>1489</v>
      </c>
      <c r="E60" s="4">
        <v>1159</v>
      </c>
      <c r="F60" s="5">
        <v>238</v>
      </c>
      <c r="G60" s="5">
        <v>78</v>
      </c>
      <c r="H60" s="5">
        <v>9</v>
      </c>
      <c r="I60" s="4">
        <v>1484</v>
      </c>
      <c r="J60" s="5">
        <v>5</v>
      </c>
      <c r="K60" s="5">
        <v>749</v>
      </c>
    </row>
    <row r="61" spans="1:11" ht="23.25" thickBot="1">
      <c r="A61" s="3"/>
      <c r="B61" s="3" t="s">
        <v>8142</v>
      </c>
      <c r="C61" s="4">
        <v>2970</v>
      </c>
      <c r="D61" s="4">
        <v>2122</v>
      </c>
      <c r="E61" s="4">
        <v>1486</v>
      </c>
      <c r="F61" s="5">
        <v>513</v>
      </c>
      <c r="G61" s="5">
        <v>99</v>
      </c>
      <c r="H61" s="5">
        <v>10</v>
      </c>
      <c r="I61" s="4">
        <v>2108</v>
      </c>
      <c r="J61" s="5">
        <v>14</v>
      </c>
      <c r="K61" s="5">
        <v>848</v>
      </c>
    </row>
    <row r="62" spans="1:11" ht="23.25" thickBot="1">
      <c r="A62" s="3"/>
      <c r="B62" s="3" t="s">
        <v>8141</v>
      </c>
      <c r="C62" s="4">
        <v>3408</v>
      </c>
      <c r="D62" s="4">
        <v>2331</v>
      </c>
      <c r="E62" s="4">
        <v>1701</v>
      </c>
      <c r="F62" s="5">
        <v>455</v>
      </c>
      <c r="G62" s="5">
        <v>146</v>
      </c>
      <c r="H62" s="5">
        <v>8</v>
      </c>
      <c r="I62" s="4">
        <v>2310</v>
      </c>
      <c r="J62" s="5">
        <v>21</v>
      </c>
      <c r="K62" s="4">
        <v>1077</v>
      </c>
    </row>
    <row r="63" spans="1:11" ht="23.25" thickBot="1">
      <c r="A63" s="3"/>
      <c r="B63" s="3" t="s">
        <v>8140</v>
      </c>
      <c r="C63" s="4">
        <v>2376</v>
      </c>
      <c r="D63" s="4">
        <v>1600</v>
      </c>
      <c r="E63" s="4">
        <v>1075</v>
      </c>
      <c r="F63" s="5">
        <v>433</v>
      </c>
      <c r="G63" s="5">
        <v>64</v>
      </c>
      <c r="H63" s="5">
        <v>9</v>
      </c>
      <c r="I63" s="4">
        <v>1581</v>
      </c>
      <c r="J63" s="5">
        <v>19</v>
      </c>
      <c r="K63" s="5">
        <v>776</v>
      </c>
    </row>
    <row r="64" spans="1:11" ht="23.25" thickBot="1">
      <c r="A64" s="3"/>
      <c r="B64" s="3" t="s">
        <v>8139</v>
      </c>
      <c r="C64" s="4">
        <v>2845</v>
      </c>
      <c r="D64" s="4">
        <v>1539</v>
      </c>
      <c r="E64" s="5">
        <v>841</v>
      </c>
      <c r="F64" s="5">
        <v>573</v>
      </c>
      <c r="G64" s="5">
        <v>86</v>
      </c>
      <c r="H64" s="5">
        <v>10</v>
      </c>
      <c r="I64" s="4">
        <v>1510</v>
      </c>
      <c r="J64" s="5">
        <v>29</v>
      </c>
      <c r="K64" s="4">
        <v>1306</v>
      </c>
    </row>
    <row r="65" spans="1:11" ht="23.25" thickBot="1">
      <c r="A65" s="3"/>
      <c r="B65" s="3" t="s">
        <v>8138</v>
      </c>
      <c r="C65" s="4">
        <v>3139</v>
      </c>
      <c r="D65" s="4">
        <v>1709</v>
      </c>
      <c r="E65" s="5">
        <v>983</v>
      </c>
      <c r="F65" s="5">
        <v>572</v>
      </c>
      <c r="G65" s="5">
        <v>112</v>
      </c>
      <c r="H65" s="5">
        <v>16</v>
      </c>
      <c r="I65" s="4">
        <v>1683</v>
      </c>
      <c r="J65" s="5">
        <v>26</v>
      </c>
      <c r="K65" s="4">
        <v>1430</v>
      </c>
    </row>
    <row r="66" spans="1:11" ht="23.25" thickBot="1">
      <c r="A66" s="3"/>
      <c r="B66" s="3" t="s">
        <v>8137</v>
      </c>
      <c r="C66" s="4">
        <v>2874</v>
      </c>
      <c r="D66" s="4">
        <v>1599</v>
      </c>
      <c r="E66" s="5">
        <v>924</v>
      </c>
      <c r="F66" s="5">
        <v>532</v>
      </c>
      <c r="G66" s="5">
        <v>95</v>
      </c>
      <c r="H66" s="5">
        <v>23</v>
      </c>
      <c r="I66" s="4">
        <v>1574</v>
      </c>
      <c r="J66" s="5">
        <v>25</v>
      </c>
      <c r="K66" s="4">
        <v>1275</v>
      </c>
    </row>
    <row r="67" spans="1:11" ht="23.25" thickBot="1">
      <c r="A67" s="3"/>
      <c r="B67" s="3" t="s">
        <v>8136</v>
      </c>
      <c r="C67" s="4">
        <v>3315</v>
      </c>
      <c r="D67" s="4">
        <v>1815</v>
      </c>
      <c r="E67" s="5">
        <v>950</v>
      </c>
      <c r="F67" s="5">
        <v>675</v>
      </c>
      <c r="G67" s="5">
        <v>125</v>
      </c>
      <c r="H67" s="5">
        <v>34</v>
      </c>
      <c r="I67" s="4">
        <v>1784</v>
      </c>
      <c r="J67" s="5">
        <v>31</v>
      </c>
      <c r="K67" s="4">
        <v>1500</v>
      </c>
    </row>
    <row r="68" spans="1:11" ht="23.25" thickBot="1">
      <c r="A68" s="3"/>
      <c r="B68" s="3" t="s">
        <v>8135</v>
      </c>
      <c r="C68" s="4">
        <v>1663</v>
      </c>
      <c r="D68" s="5">
        <v>905</v>
      </c>
      <c r="E68" s="5">
        <v>502</v>
      </c>
      <c r="F68" s="5">
        <v>326</v>
      </c>
      <c r="G68" s="5">
        <v>52</v>
      </c>
      <c r="H68" s="5">
        <v>10</v>
      </c>
      <c r="I68" s="5">
        <v>890</v>
      </c>
      <c r="J68" s="5">
        <v>15</v>
      </c>
      <c r="K68" s="5">
        <v>758</v>
      </c>
    </row>
    <row r="69" spans="1:11" ht="23.25" thickBot="1">
      <c r="A69" s="3"/>
      <c r="B69" s="3" t="s">
        <v>8134</v>
      </c>
      <c r="C69" s="4">
        <v>3103</v>
      </c>
      <c r="D69" s="4">
        <v>1678</v>
      </c>
      <c r="E69" s="5">
        <v>933</v>
      </c>
      <c r="F69" s="5">
        <v>600</v>
      </c>
      <c r="G69" s="5">
        <v>104</v>
      </c>
      <c r="H69" s="5">
        <v>19</v>
      </c>
      <c r="I69" s="4">
        <v>1656</v>
      </c>
      <c r="J69" s="5">
        <v>22</v>
      </c>
      <c r="K69" s="4">
        <v>1425</v>
      </c>
    </row>
    <row r="70" spans="1:11" ht="23.25" thickBot="1">
      <c r="A70" s="3" t="s">
        <v>97</v>
      </c>
      <c r="B70" s="3"/>
      <c r="C70" s="5">
        <v>0</v>
      </c>
      <c r="D70" s="5">
        <v>7</v>
      </c>
      <c r="E70" s="5">
        <v>3</v>
      </c>
      <c r="F70" s="5">
        <v>2</v>
      </c>
      <c r="G70" s="5">
        <v>1</v>
      </c>
      <c r="H70" s="5">
        <v>0</v>
      </c>
      <c r="I70" s="5">
        <v>6</v>
      </c>
      <c r="J70" s="5">
        <v>1</v>
      </c>
      <c r="K70" s="5">
        <v>-7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FDE6B-E9DE-4905-958F-EE886C49EA49}">
  <dimension ref="A1:X5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8132</v>
      </c>
      <c r="F3" s="26" t="s">
        <v>8233</v>
      </c>
      <c r="G3" s="26" t="s">
        <v>8232</v>
      </c>
      <c r="H3" s="26" t="s">
        <v>8231</v>
      </c>
      <c r="I3" s="44"/>
      <c r="J3" s="26"/>
      <c r="K3" s="44"/>
      <c r="U3" t="s">
        <v>3</v>
      </c>
      <c r="V3" t="str">
        <f t="shared" si="0"/>
        <v>서영석</v>
      </c>
      <c r="W3" t="str">
        <f t="shared" si="0"/>
        <v>안병도</v>
      </c>
      <c r="X3" t="str">
        <f t="shared" si="0"/>
        <v>구자호</v>
      </c>
    </row>
    <row r="4" spans="1:24" ht="17.25" thickBot="1">
      <c r="A4" s="3" t="s">
        <v>30</v>
      </c>
      <c r="B4" s="3"/>
      <c r="C4" s="4">
        <v>150459</v>
      </c>
      <c r="D4" s="4">
        <v>88552</v>
      </c>
      <c r="E4" s="4">
        <v>49552</v>
      </c>
      <c r="F4" s="4">
        <v>32094</v>
      </c>
      <c r="G4" s="4">
        <v>4984</v>
      </c>
      <c r="H4" s="5">
        <v>692</v>
      </c>
      <c r="I4" s="4">
        <v>87322</v>
      </c>
      <c r="J4" s="4">
        <v>1230</v>
      </c>
      <c r="K4" s="4">
        <v>61907</v>
      </c>
      <c r="V4" s="8"/>
      <c r="W4" s="8"/>
      <c r="X4" s="8"/>
    </row>
    <row r="5" spans="1:24" ht="23.25" thickBot="1">
      <c r="A5" s="3" t="s">
        <v>31</v>
      </c>
      <c r="B5" s="3"/>
      <c r="C5" s="5">
        <v>243</v>
      </c>
      <c r="D5" s="5">
        <v>240</v>
      </c>
      <c r="E5" s="5">
        <v>116</v>
      </c>
      <c r="F5" s="5">
        <v>65</v>
      </c>
      <c r="G5" s="5">
        <v>37</v>
      </c>
      <c r="H5" s="5">
        <v>9</v>
      </c>
      <c r="I5" s="5">
        <v>227</v>
      </c>
      <c r="J5" s="5">
        <v>13</v>
      </c>
      <c r="K5" s="5">
        <v>3</v>
      </c>
      <c r="T5" t="s">
        <v>2929</v>
      </c>
      <c r="U5">
        <f>SUMIF($A:$A,"합계",D:D)</f>
        <v>88552</v>
      </c>
      <c r="V5">
        <f>SUMIF($A:$A,"합계",E:E)</f>
        <v>49552</v>
      </c>
      <c r="W5">
        <f>SUMIF($A:$A,"합계",F:F)</f>
        <v>32094</v>
      </c>
      <c r="X5">
        <f>SUMIF($A:$A,"합계",G:G)</f>
        <v>4984</v>
      </c>
    </row>
    <row r="6" spans="1:24" ht="23.25" thickBot="1">
      <c r="A6" s="3" t="s">
        <v>32</v>
      </c>
      <c r="B6" s="3"/>
      <c r="C6" s="4">
        <v>8139</v>
      </c>
      <c r="D6" s="4">
        <v>8137</v>
      </c>
      <c r="E6" s="4">
        <v>5128</v>
      </c>
      <c r="F6" s="4">
        <v>2206</v>
      </c>
      <c r="G6" s="5">
        <v>535</v>
      </c>
      <c r="H6" s="5">
        <v>76</v>
      </c>
      <c r="I6" s="4">
        <v>7945</v>
      </c>
      <c r="J6" s="5">
        <v>192</v>
      </c>
      <c r="K6" s="5">
        <v>2</v>
      </c>
      <c r="T6" t="s">
        <v>2930</v>
      </c>
      <c r="U6">
        <f>U5-U7</f>
        <v>63466</v>
      </c>
      <c r="V6">
        <f>V5-V7</f>
        <v>33407</v>
      </c>
      <c r="W6">
        <f>W5-W7</f>
        <v>25069</v>
      </c>
      <c r="X6">
        <f>X5-X7</f>
        <v>3592</v>
      </c>
    </row>
    <row r="7" spans="1:24" ht="23.25" thickBot="1">
      <c r="A7" s="3" t="s">
        <v>33</v>
      </c>
      <c r="B7" s="3"/>
      <c r="C7" s="5">
        <v>339</v>
      </c>
      <c r="D7" s="5">
        <v>117</v>
      </c>
      <c r="E7" s="5">
        <v>80</v>
      </c>
      <c r="F7" s="5">
        <v>31</v>
      </c>
      <c r="G7" s="5">
        <v>4</v>
      </c>
      <c r="H7" s="5">
        <v>2</v>
      </c>
      <c r="I7" s="5">
        <v>117</v>
      </c>
      <c r="J7" s="5">
        <v>0</v>
      </c>
      <c r="K7" s="5">
        <v>222</v>
      </c>
      <c r="T7" t="s">
        <v>2931</v>
      </c>
      <c r="U7">
        <f>U11+U10+U9</f>
        <v>25086</v>
      </c>
      <c r="V7">
        <f>V11+V10+V9</f>
        <v>16145</v>
      </c>
      <c r="W7">
        <f>W11+W10+W9</f>
        <v>7025</v>
      </c>
      <c r="X7">
        <f>X11+X10+X9</f>
        <v>1392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6</v>
      </c>
      <c r="F8" s="5">
        <v>1</v>
      </c>
      <c r="G8" s="5">
        <v>0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8230</v>
      </c>
      <c r="B9" s="3" t="s">
        <v>36</v>
      </c>
      <c r="C9" s="4">
        <v>70041</v>
      </c>
      <c r="D9" s="4">
        <v>39527</v>
      </c>
      <c r="E9" s="4">
        <v>21992</v>
      </c>
      <c r="F9" s="4">
        <v>14671</v>
      </c>
      <c r="G9" s="4">
        <v>2046</v>
      </c>
      <c r="H9" s="5">
        <v>303</v>
      </c>
      <c r="I9" s="4">
        <v>39012</v>
      </c>
      <c r="J9" s="5">
        <v>515</v>
      </c>
      <c r="K9" s="4">
        <v>30514</v>
      </c>
      <c r="T9" t="s">
        <v>2934</v>
      </c>
      <c r="U9">
        <f>SUMIF($A:$A,"거소·선상투표",D:D)+SUMIF($A:$A,"국외부재자투표",D:D)+SUMIF($A:$A,"국외부재자투표(공관)",D:D)</f>
        <v>364</v>
      </c>
      <c r="V9">
        <f t="shared" ref="V9:X11" si="1">SUMIF($A:$A,"거소·선상투표",E:E)+SUMIF($A:$A,"국외부재자투표",E:E)+SUMIF($A:$A,"국외부재자투표(공관)",E:E)</f>
        <v>202</v>
      </c>
      <c r="W9">
        <f t="shared" si="1"/>
        <v>97</v>
      </c>
      <c r="X9">
        <f t="shared" si="1"/>
        <v>41</v>
      </c>
    </row>
    <row r="10" spans="1:24" ht="23.25" thickBot="1">
      <c r="A10" s="3"/>
      <c r="B10" s="3" t="s">
        <v>37</v>
      </c>
      <c r="C10" s="4">
        <v>7604</v>
      </c>
      <c r="D10" s="4">
        <v>7604</v>
      </c>
      <c r="E10" s="4">
        <v>4976</v>
      </c>
      <c r="F10" s="4">
        <v>2192</v>
      </c>
      <c r="G10" s="5">
        <v>333</v>
      </c>
      <c r="H10" s="5">
        <v>33</v>
      </c>
      <c r="I10" s="4">
        <v>7534</v>
      </c>
      <c r="J10" s="5">
        <v>70</v>
      </c>
      <c r="K10" s="5">
        <v>0</v>
      </c>
      <c r="T10" t="s">
        <v>2932</v>
      </c>
      <c r="U10">
        <f>SUMIF($B:$B,"관내사전투표",D:D)</f>
        <v>16585</v>
      </c>
      <c r="V10">
        <f t="shared" ref="V10:X12" si="2">SUMIF($B:$B,"관내사전투표",E:E)</f>
        <v>10815</v>
      </c>
      <c r="W10">
        <f t="shared" si="2"/>
        <v>4722</v>
      </c>
      <c r="X10">
        <f t="shared" si="2"/>
        <v>816</v>
      </c>
    </row>
    <row r="11" spans="1:24" ht="17.25" thickBot="1">
      <c r="A11" s="3"/>
      <c r="B11" s="3" t="s">
        <v>8229</v>
      </c>
      <c r="C11" s="4">
        <v>4017</v>
      </c>
      <c r="D11" s="4">
        <v>1669</v>
      </c>
      <c r="E11" s="5">
        <v>904</v>
      </c>
      <c r="F11" s="5">
        <v>641</v>
      </c>
      <c r="G11" s="5">
        <v>91</v>
      </c>
      <c r="H11" s="5">
        <v>13</v>
      </c>
      <c r="I11" s="4">
        <v>1649</v>
      </c>
      <c r="J11" s="5">
        <v>20</v>
      </c>
      <c r="K11" s="4">
        <v>2348</v>
      </c>
      <c r="T11" t="s">
        <v>2933</v>
      </c>
      <c r="U11">
        <f>SUMIF($A:$A,"관외사전투표",D:D)</f>
        <v>8137</v>
      </c>
      <c r="V11">
        <f t="shared" ref="V11:X13" si="3">SUMIF($A:$A,"관외사전투표",E:E)</f>
        <v>5128</v>
      </c>
      <c r="W11">
        <f t="shared" si="3"/>
        <v>2206</v>
      </c>
      <c r="X11">
        <f t="shared" si="3"/>
        <v>535</v>
      </c>
    </row>
    <row r="12" spans="1:24" ht="17.25" thickBot="1">
      <c r="A12" s="3"/>
      <c r="B12" s="3" t="s">
        <v>8228</v>
      </c>
      <c r="C12" s="4">
        <v>3371</v>
      </c>
      <c r="D12" s="4">
        <v>1743</v>
      </c>
      <c r="E12" s="5">
        <v>979</v>
      </c>
      <c r="F12" s="5">
        <v>602</v>
      </c>
      <c r="G12" s="5">
        <v>111</v>
      </c>
      <c r="H12" s="5">
        <v>23</v>
      </c>
      <c r="I12" s="4">
        <v>1715</v>
      </c>
      <c r="J12" s="5">
        <v>28</v>
      </c>
      <c r="K12" s="4">
        <v>1628</v>
      </c>
    </row>
    <row r="13" spans="1:24" ht="17.25" thickBot="1">
      <c r="A13" s="3"/>
      <c r="B13" s="3" t="s">
        <v>8227</v>
      </c>
      <c r="C13" s="4">
        <v>3403</v>
      </c>
      <c r="D13" s="4">
        <v>1707</v>
      </c>
      <c r="E13" s="5">
        <v>905</v>
      </c>
      <c r="F13" s="5">
        <v>669</v>
      </c>
      <c r="G13" s="5">
        <v>102</v>
      </c>
      <c r="H13" s="5">
        <v>13</v>
      </c>
      <c r="I13" s="4">
        <v>1689</v>
      </c>
      <c r="J13" s="5">
        <v>18</v>
      </c>
      <c r="K13" s="4">
        <v>1696</v>
      </c>
    </row>
    <row r="14" spans="1:24" ht="17.25" thickBot="1">
      <c r="A14" s="3"/>
      <c r="B14" s="3" t="s">
        <v>8226</v>
      </c>
      <c r="C14" s="4">
        <v>3056</v>
      </c>
      <c r="D14" s="4">
        <v>1567</v>
      </c>
      <c r="E14" s="5">
        <v>840</v>
      </c>
      <c r="F14" s="5">
        <v>613</v>
      </c>
      <c r="G14" s="5">
        <v>78</v>
      </c>
      <c r="H14" s="5">
        <v>11</v>
      </c>
      <c r="I14" s="4">
        <v>1542</v>
      </c>
      <c r="J14" s="5">
        <v>25</v>
      </c>
      <c r="K14" s="4">
        <v>1489</v>
      </c>
      <c r="U14" s="8"/>
      <c r="V14" s="8"/>
      <c r="W14" s="8"/>
      <c r="X14" s="8"/>
    </row>
    <row r="15" spans="1:24" ht="17.25" thickBot="1">
      <c r="A15" s="3"/>
      <c r="B15" s="3" t="s">
        <v>8225</v>
      </c>
      <c r="C15" s="4">
        <v>2471</v>
      </c>
      <c r="D15" s="4">
        <v>1284</v>
      </c>
      <c r="E15" s="5">
        <v>673</v>
      </c>
      <c r="F15" s="5">
        <v>518</v>
      </c>
      <c r="G15" s="5">
        <v>59</v>
      </c>
      <c r="H15" s="5">
        <v>10</v>
      </c>
      <c r="I15" s="4">
        <v>1260</v>
      </c>
      <c r="J15" s="5">
        <v>24</v>
      </c>
      <c r="K15" s="4">
        <v>1187</v>
      </c>
      <c r="U15" s="8"/>
      <c r="V15" s="8"/>
      <c r="W15" s="8"/>
      <c r="X15" s="8"/>
    </row>
    <row r="16" spans="1:24" ht="17.25" thickBot="1">
      <c r="A16" s="3"/>
      <c r="B16" s="3" t="s">
        <v>8224</v>
      </c>
      <c r="C16" s="4">
        <v>2528</v>
      </c>
      <c r="D16" s="4">
        <v>1229</v>
      </c>
      <c r="E16" s="5">
        <v>551</v>
      </c>
      <c r="F16" s="5">
        <v>564</v>
      </c>
      <c r="G16" s="5">
        <v>83</v>
      </c>
      <c r="H16" s="5">
        <v>17</v>
      </c>
      <c r="I16" s="4">
        <v>1215</v>
      </c>
      <c r="J16" s="5">
        <v>14</v>
      </c>
      <c r="K16" s="4">
        <v>1299</v>
      </c>
    </row>
    <row r="17" spans="1:11" ht="17.25" thickBot="1">
      <c r="A17" s="3"/>
      <c r="B17" s="3" t="s">
        <v>8223</v>
      </c>
      <c r="C17" s="4">
        <v>2026</v>
      </c>
      <c r="D17" s="4">
        <v>1172</v>
      </c>
      <c r="E17" s="5">
        <v>559</v>
      </c>
      <c r="F17" s="5">
        <v>517</v>
      </c>
      <c r="G17" s="5">
        <v>65</v>
      </c>
      <c r="H17" s="5">
        <v>13</v>
      </c>
      <c r="I17" s="4">
        <v>1154</v>
      </c>
      <c r="J17" s="5">
        <v>18</v>
      </c>
      <c r="K17" s="5">
        <v>854</v>
      </c>
    </row>
    <row r="18" spans="1:11" ht="17.25" thickBot="1">
      <c r="A18" s="3"/>
      <c r="B18" s="3" t="s">
        <v>8222</v>
      </c>
      <c r="C18" s="4">
        <v>2566</v>
      </c>
      <c r="D18" s="4">
        <v>1272</v>
      </c>
      <c r="E18" s="5">
        <v>669</v>
      </c>
      <c r="F18" s="5">
        <v>481</v>
      </c>
      <c r="G18" s="5">
        <v>92</v>
      </c>
      <c r="H18" s="5">
        <v>10</v>
      </c>
      <c r="I18" s="4">
        <v>1252</v>
      </c>
      <c r="J18" s="5">
        <v>20</v>
      </c>
      <c r="K18" s="4">
        <v>1294</v>
      </c>
    </row>
    <row r="19" spans="1:11" ht="17.25" thickBot="1">
      <c r="A19" s="3"/>
      <c r="B19" s="3" t="s">
        <v>8221</v>
      </c>
      <c r="C19" s="4">
        <v>2530</v>
      </c>
      <c r="D19" s="4">
        <v>1619</v>
      </c>
      <c r="E19" s="5">
        <v>804</v>
      </c>
      <c r="F19" s="5">
        <v>701</v>
      </c>
      <c r="G19" s="5">
        <v>78</v>
      </c>
      <c r="H19" s="5">
        <v>6</v>
      </c>
      <c r="I19" s="4">
        <v>1589</v>
      </c>
      <c r="J19" s="5">
        <v>30</v>
      </c>
      <c r="K19" s="5">
        <v>911</v>
      </c>
    </row>
    <row r="20" spans="1:11" ht="23.25" thickBot="1">
      <c r="A20" s="3"/>
      <c r="B20" s="3" t="s">
        <v>8220</v>
      </c>
      <c r="C20" s="4">
        <v>3826</v>
      </c>
      <c r="D20" s="4">
        <v>2224</v>
      </c>
      <c r="E20" s="4">
        <v>1247</v>
      </c>
      <c r="F20" s="5">
        <v>823</v>
      </c>
      <c r="G20" s="5">
        <v>117</v>
      </c>
      <c r="H20" s="5">
        <v>10</v>
      </c>
      <c r="I20" s="4">
        <v>2197</v>
      </c>
      <c r="J20" s="5">
        <v>27</v>
      </c>
      <c r="K20" s="4">
        <v>1602</v>
      </c>
    </row>
    <row r="21" spans="1:11" ht="23.25" thickBot="1">
      <c r="A21" s="3"/>
      <c r="B21" s="3" t="s">
        <v>8219</v>
      </c>
      <c r="C21" s="4">
        <v>4140</v>
      </c>
      <c r="D21" s="4">
        <v>2160</v>
      </c>
      <c r="E21" s="4">
        <v>1186</v>
      </c>
      <c r="F21" s="5">
        <v>817</v>
      </c>
      <c r="G21" s="5">
        <v>119</v>
      </c>
      <c r="H21" s="5">
        <v>17</v>
      </c>
      <c r="I21" s="4">
        <v>2139</v>
      </c>
      <c r="J21" s="5">
        <v>21</v>
      </c>
      <c r="K21" s="4">
        <v>1980</v>
      </c>
    </row>
    <row r="22" spans="1:11" ht="23.25" thickBot="1">
      <c r="A22" s="3"/>
      <c r="B22" s="3" t="s">
        <v>8218</v>
      </c>
      <c r="C22" s="4">
        <v>3564</v>
      </c>
      <c r="D22" s="4">
        <v>1745</v>
      </c>
      <c r="E22" s="5">
        <v>931</v>
      </c>
      <c r="F22" s="5">
        <v>695</v>
      </c>
      <c r="G22" s="5">
        <v>82</v>
      </c>
      <c r="H22" s="5">
        <v>12</v>
      </c>
      <c r="I22" s="4">
        <v>1720</v>
      </c>
      <c r="J22" s="5">
        <v>25</v>
      </c>
      <c r="K22" s="4">
        <v>1819</v>
      </c>
    </row>
    <row r="23" spans="1:11" ht="23.25" thickBot="1">
      <c r="A23" s="3"/>
      <c r="B23" s="3" t="s">
        <v>8217</v>
      </c>
      <c r="C23" s="4">
        <v>3815</v>
      </c>
      <c r="D23" s="4">
        <v>1816</v>
      </c>
      <c r="E23" s="5">
        <v>979</v>
      </c>
      <c r="F23" s="5">
        <v>697</v>
      </c>
      <c r="G23" s="5">
        <v>95</v>
      </c>
      <c r="H23" s="5">
        <v>20</v>
      </c>
      <c r="I23" s="4">
        <v>1791</v>
      </c>
      <c r="J23" s="5">
        <v>25</v>
      </c>
      <c r="K23" s="4">
        <v>1999</v>
      </c>
    </row>
    <row r="24" spans="1:11" ht="23.25" thickBot="1">
      <c r="A24" s="3"/>
      <c r="B24" s="3" t="s">
        <v>8216</v>
      </c>
      <c r="C24" s="4">
        <v>3917</v>
      </c>
      <c r="D24" s="4">
        <v>1996</v>
      </c>
      <c r="E24" s="4">
        <v>1073</v>
      </c>
      <c r="F24" s="5">
        <v>768</v>
      </c>
      <c r="G24" s="5">
        <v>105</v>
      </c>
      <c r="H24" s="5">
        <v>21</v>
      </c>
      <c r="I24" s="4">
        <v>1967</v>
      </c>
      <c r="J24" s="5">
        <v>29</v>
      </c>
      <c r="K24" s="4">
        <v>1921</v>
      </c>
    </row>
    <row r="25" spans="1:11" ht="23.25" thickBot="1">
      <c r="A25" s="3"/>
      <c r="B25" s="3" t="s">
        <v>8215</v>
      </c>
      <c r="C25" s="4">
        <v>3940</v>
      </c>
      <c r="D25" s="4">
        <v>1963</v>
      </c>
      <c r="E25" s="4">
        <v>1151</v>
      </c>
      <c r="F25" s="5">
        <v>674</v>
      </c>
      <c r="G25" s="5">
        <v>97</v>
      </c>
      <c r="H25" s="5">
        <v>19</v>
      </c>
      <c r="I25" s="4">
        <v>1941</v>
      </c>
      <c r="J25" s="5">
        <v>22</v>
      </c>
      <c r="K25" s="4">
        <v>1977</v>
      </c>
    </row>
    <row r="26" spans="1:11" ht="23.25" thickBot="1">
      <c r="A26" s="3"/>
      <c r="B26" s="3" t="s">
        <v>8214</v>
      </c>
      <c r="C26" s="4">
        <v>2163</v>
      </c>
      <c r="D26" s="4">
        <v>1205</v>
      </c>
      <c r="E26" s="5">
        <v>548</v>
      </c>
      <c r="F26" s="5">
        <v>566</v>
      </c>
      <c r="G26" s="5">
        <v>67</v>
      </c>
      <c r="H26" s="5">
        <v>11</v>
      </c>
      <c r="I26" s="4">
        <v>1192</v>
      </c>
      <c r="J26" s="5">
        <v>13</v>
      </c>
      <c r="K26" s="5">
        <v>958</v>
      </c>
    </row>
    <row r="27" spans="1:11" ht="23.25" thickBot="1">
      <c r="A27" s="3"/>
      <c r="B27" s="3" t="s">
        <v>8213</v>
      </c>
      <c r="C27" s="4">
        <v>2551</v>
      </c>
      <c r="D27" s="4">
        <v>1302</v>
      </c>
      <c r="E27" s="5">
        <v>685</v>
      </c>
      <c r="F27" s="5">
        <v>539</v>
      </c>
      <c r="G27" s="5">
        <v>50</v>
      </c>
      <c r="H27" s="5">
        <v>7</v>
      </c>
      <c r="I27" s="4">
        <v>1281</v>
      </c>
      <c r="J27" s="5">
        <v>21</v>
      </c>
      <c r="K27" s="4">
        <v>1249</v>
      </c>
    </row>
    <row r="28" spans="1:11" ht="23.25" thickBot="1">
      <c r="A28" s="3"/>
      <c r="B28" s="3" t="s">
        <v>8212</v>
      </c>
      <c r="C28" s="4">
        <v>3115</v>
      </c>
      <c r="D28" s="4">
        <v>1491</v>
      </c>
      <c r="E28" s="5">
        <v>819</v>
      </c>
      <c r="F28" s="5">
        <v>565</v>
      </c>
      <c r="G28" s="5">
        <v>75</v>
      </c>
      <c r="H28" s="5">
        <v>10</v>
      </c>
      <c r="I28" s="4">
        <v>1469</v>
      </c>
      <c r="J28" s="5">
        <v>22</v>
      </c>
      <c r="K28" s="4">
        <v>1624</v>
      </c>
    </row>
    <row r="29" spans="1:11" ht="23.25" thickBot="1">
      <c r="A29" s="3"/>
      <c r="B29" s="3" t="s">
        <v>8211</v>
      </c>
      <c r="C29" s="4">
        <v>2504</v>
      </c>
      <c r="D29" s="4">
        <v>1356</v>
      </c>
      <c r="E29" s="5">
        <v>750</v>
      </c>
      <c r="F29" s="5">
        <v>510</v>
      </c>
      <c r="G29" s="5">
        <v>68</v>
      </c>
      <c r="H29" s="5">
        <v>10</v>
      </c>
      <c r="I29" s="4">
        <v>1338</v>
      </c>
      <c r="J29" s="5">
        <v>18</v>
      </c>
      <c r="K29" s="4">
        <v>1148</v>
      </c>
    </row>
    <row r="30" spans="1:11" ht="23.25" thickBot="1">
      <c r="A30" s="3"/>
      <c r="B30" s="3" t="s">
        <v>8210</v>
      </c>
      <c r="C30" s="4">
        <v>2934</v>
      </c>
      <c r="D30" s="4">
        <v>1403</v>
      </c>
      <c r="E30" s="5">
        <v>763</v>
      </c>
      <c r="F30" s="5">
        <v>519</v>
      </c>
      <c r="G30" s="5">
        <v>79</v>
      </c>
      <c r="H30" s="5">
        <v>17</v>
      </c>
      <c r="I30" s="4">
        <v>1378</v>
      </c>
      <c r="J30" s="5">
        <v>25</v>
      </c>
      <c r="K30" s="4">
        <v>1531</v>
      </c>
    </row>
    <row r="31" spans="1:11" ht="17.25" thickBot="1">
      <c r="A31" s="3" t="s">
        <v>6767</v>
      </c>
      <c r="B31" s="3" t="s">
        <v>36</v>
      </c>
      <c r="C31" s="4">
        <v>71697</v>
      </c>
      <c r="D31" s="4">
        <v>40523</v>
      </c>
      <c r="E31" s="4">
        <v>22229</v>
      </c>
      <c r="F31" s="4">
        <v>15120</v>
      </c>
      <c r="G31" s="4">
        <v>2362</v>
      </c>
      <c r="H31" s="5">
        <v>302</v>
      </c>
      <c r="I31" s="4">
        <v>40013</v>
      </c>
      <c r="J31" s="5">
        <v>510</v>
      </c>
      <c r="K31" s="4">
        <v>31174</v>
      </c>
    </row>
    <row r="32" spans="1:11" ht="23.25" thickBot="1">
      <c r="A32" s="3"/>
      <c r="B32" s="3" t="s">
        <v>37</v>
      </c>
      <c r="C32" s="4">
        <v>8982</v>
      </c>
      <c r="D32" s="4">
        <v>8981</v>
      </c>
      <c r="E32" s="4">
        <v>5839</v>
      </c>
      <c r="F32" s="4">
        <v>2530</v>
      </c>
      <c r="G32" s="5">
        <v>483</v>
      </c>
      <c r="H32" s="5">
        <v>54</v>
      </c>
      <c r="I32" s="4">
        <v>8906</v>
      </c>
      <c r="J32" s="5">
        <v>75</v>
      </c>
      <c r="K32" s="5">
        <v>1</v>
      </c>
    </row>
    <row r="33" spans="1:11" ht="17.25" thickBot="1">
      <c r="A33" s="3"/>
      <c r="B33" s="3" t="s">
        <v>6766</v>
      </c>
      <c r="C33" s="4">
        <v>3861</v>
      </c>
      <c r="D33" s="4">
        <v>1802</v>
      </c>
      <c r="E33" s="5">
        <v>893</v>
      </c>
      <c r="F33" s="5">
        <v>762</v>
      </c>
      <c r="G33" s="5">
        <v>114</v>
      </c>
      <c r="H33" s="5">
        <v>10</v>
      </c>
      <c r="I33" s="4">
        <v>1779</v>
      </c>
      <c r="J33" s="5">
        <v>23</v>
      </c>
      <c r="K33" s="4">
        <v>2059</v>
      </c>
    </row>
    <row r="34" spans="1:11" ht="17.25" thickBot="1">
      <c r="A34" s="3"/>
      <c r="B34" s="3" t="s">
        <v>6765</v>
      </c>
      <c r="C34" s="4">
        <v>4696</v>
      </c>
      <c r="D34" s="4">
        <v>2813</v>
      </c>
      <c r="E34" s="4">
        <v>1422</v>
      </c>
      <c r="F34" s="4">
        <v>1152</v>
      </c>
      <c r="G34" s="5">
        <v>186</v>
      </c>
      <c r="H34" s="5">
        <v>15</v>
      </c>
      <c r="I34" s="4">
        <v>2775</v>
      </c>
      <c r="J34" s="5">
        <v>38</v>
      </c>
      <c r="K34" s="4">
        <v>1883</v>
      </c>
    </row>
    <row r="35" spans="1:11" ht="17.25" thickBot="1">
      <c r="A35" s="3"/>
      <c r="B35" s="3" t="s">
        <v>6764</v>
      </c>
      <c r="C35" s="4">
        <v>3189</v>
      </c>
      <c r="D35" s="4">
        <v>1604</v>
      </c>
      <c r="E35" s="5">
        <v>804</v>
      </c>
      <c r="F35" s="5">
        <v>659</v>
      </c>
      <c r="G35" s="5">
        <v>112</v>
      </c>
      <c r="H35" s="5">
        <v>10</v>
      </c>
      <c r="I35" s="4">
        <v>1585</v>
      </c>
      <c r="J35" s="5">
        <v>19</v>
      </c>
      <c r="K35" s="4">
        <v>1585</v>
      </c>
    </row>
    <row r="36" spans="1:11" ht="17.25" thickBot="1">
      <c r="A36" s="3"/>
      <c r="B36" s="3" t="s">
        <v>6763</v>
      </c>
      <c r="C36" s="4">
        <v>3235</v>
      </c>
      <c r="D36" s="4">
        <v>1590</v>
      </c>
      <c r="E36" s="5">
        <v>783</v>
      </c>
      <c r="F36" s="5">
        <v>646</v>
      </c>
      <c r="G36" s="5">
        <v>105</v>
      </c>
      <c r="H36" s="5">
        <v>21</v>
      </c>
      <c r="I36" s="4">
        <v>1555</v>
      </c>
      <c r="J36" s="5">
        <v>35</v>
      </c>
      <c r="K36" s="4">
        <v>1645</v>
      </c>
    </row>
    <row r="37" spans="1:11" ht="17.25" thickBot="1">
      <c r="A37" s="3"/>
      <c r="B37" s="3" t="s">
        <v>6762</v>
      </c>
      <c r="C37" s="5">
        <v>299</v>
      </c>
      <c r="D37" s="5">
        <v>184</v>
      </c>
      <c r="E37" s="5">
        <v>52</v>
      </c>
      <c r="F37" s="5">
        <v>121</v>
      </c>
      <c r="G37" s="5">
        <v>7</v>
      </c>
      <c r="H37" s="5">
        <v>1</v>
      </c>
      <c r="I37" s="5">
        <v>181</v>
      </c>
      <c r="J37" s="5">
        <v>3</v>
      </c>
      <c r="K37" s="5">
        <v>115</v>
      </c>
    </row>
    <row r="38" spans="1:11" ht="17.25" thickBot="1">
      <c r="A38" s="3"/>
      <c r="B38" s="3" t="s">
        <v>6761</v>
      </c>
      <c r="C38" s="4">
        <v>3584</v>
      </c>
      <c r="D38" s="4">
        <v>1733</v>
      </c>
      <c r="E38" s="5">
        <v>892</v>
      </c>
      <c r="F38" s="5">
        <v>711</v>
      </c>
      <c r="G38" s="5">
        <v>101</v>
      </c>
      <c r="H38" s="5">
        <v>12</v>
      </c>
      <c r="I38" s="4">
        <v>1716</v>
      </c>
      <c r="J38" s="5">
        <v>17</v>
      </c>
      <c r="K38" s="4">
        <v>1851</v>
      </c>
    </row>
    <row r="39" spans="1:11" ht="17.25" thickBot="1">
      <c r="A39" s="3"/>
      <c r="B39" s="3" t="s">
        <v>8209</v>
      </c>
      <c r="C39" s="4">
        <v>3595</v>
      </c>
      <c r="D39" s="4">
        <v>2057</v>
      </c>
      <c r="E39" s="4">
        <v>1048</v>
      </c>
      <c r="F39" s="5">
        <v>873</v>
      </c>
      <c r="G39" s="5">
        <v>99</v>
      </c>
      <c r="H39" s="5">
        <v>8</v>
      </c>
      <c r="I39" s="4">
        <v>2028</v>
      </c>
      <c r="J39" s="5">
        <v>29</v>
      </c>
      <c r="K39" s="4">
        <v>1538</v>
      </c>
    </row>
    <row r="40" spans="1:11" ht="17.25" thickBot="1">
      <c r="A40" s="3"/>
      <c r="B40" s="3" t="s">
        <v>8208</v>
      </c>
      <c r="C40" s="4">
        <v>2948</v>
      </c>
      <c r="D40" s="4">
        <v>1442</v>
      </c>
      <c r="E40" s="5">
        <v>727</v>
      </c>
      <c r="F40" s="5">
        <v>601</v>
      </c>
      <c r="G40" s="5">
        <v>86</v>
      </c>
      <c r="H40" s="5">
        <v>10</v>
      </c>
      <c r="I40" s="4">
        <v>1424</v>
      </c>
      <c r="J40" s="5">
        <v>18</v>
      </c>
      <c r="K40" s="4">
        <v>1506</v>
      </c>
    </row>
    <row r="41" spans="1:11" ht="17.25" thickBot="1">
      <c r="A41" s="3"/>
      <c r="B41" s="3" t="s">
        <v>8207</v>
      </c>
      <c r="C41" s="4">
        <v>3167</v>
      </c>
      <c r="D41" s="4">
        <v>1610</v>
      </c>
      <c r="E41" s="5">
        <v>860</v>
      </c>
      <c r="F41" s="5">
        <v>635</v>
      </c>
      <c r="G41" s="5">
        <v>83</v>
      </c>
      <c r="H41" s="5">
        <v>11</v>
      </c>
      <c r="I41" s="4">
        <v>1589</v>
      </c>
      <c r="J41" s="5">
        <v>21</v>
      </c>
      <c r="K41" s="4">
        <v>1557</v>
      </c>
    </row>
    <row r="42" spans="1:11" ht="23.25" thickBot="1">
      <c r="A42" s="3"/>
      <c r="B42" s="3" t="s">
        <v>8206</v>
      </c>
      <c r="C42" s="4">
        <v>3595</v>
      </c>
      <c r="D42" s="4">
        <v>1708</v>
      </c>
      <c r="E42" s="5">
        <v>906</v>
      </c>
      <c r="F42" s="5">
        <v>675</v>
      </c>
      <c r="G42" s="5">
        <v>92</v>
      </c>
      <c r="H42" s="5">
        <v>17</v>
      </c>
      <c r="I42" s="4">
        <v>1690</v>
      </c>
      <c r="J42" s="5">
        <v>18</v>
      </c>
      <c r="K42" s="4">
        <v>1887</v>
      </c>
    </row>
    <row r="43" spans="1:11" ht="23.25" thickBot="1">
      <c r="A43" s="3"/>
      <c r="B43" s="3" t="s">
        <v>8205</v>
      </c>
      <c r="C43" s="4">
        <v>3566</v>
      </c>
      <c r="D43" s="4">
        <v>1656</v>
      </c>
      <c r="E43" s="5">
        <v>922</v>
      </c>
      <c r="F43" s="5">
        <v>600</v>
      </c>
      <c r="G43" s="5">
        <v>104</v>
      </c>
      <c r="H43" s="5">
        <v>10</v>
      </c>
      <c r="I43" s="4">
        <v>1636</v>
      </c>
      <c r="J43" s="5">
        <v>20</v>
      </c>
      <c r="K43" s="4">
        <v>1910</v>
      </c>
    </row>
    <row r="44" spans="1:11" ht="23.25" thickBot="1">
      <c r="A44" s="3"/>
      <c r="B44" s="3" t="s">
        <v>8204</v>
      </c>
      <c r="C44" s="4">
        <v>3467</v>
      </c>
      <c r="D44" s="4">
        <v>1735</v>
      </c>
      <c r="E44" s="5">
        <v>963</v>
      </c>
      <c r="F44" s="5">
        <v>626</v>
      </c>
      <c r="G44" s="5">
        <v>112</v>
      </c>
      <c r="H44" s="5">
        <v>12</v>
      </c>
      <c r="I44" s="4">
        <v>1713</v>
      </c>
      <c r="J44" s="5">
        <v>22</v>
      </c>
      <c r="K44" s="4">
        <v>1732</v>
      </c>
    </row>
    <row r="45" spans="1:11" ht="23.25" thickBot="1">
      <c r="A45" s="3"/>
      <c r="B45" s="3" t="s">
        <v>8203</v>
      </c>
      <c r="C45" s="4">
        <v>2308</v>
      </c>
      <c r="D45" s="4">
        <v>1215</v>
      </c>
      <c r="E45" s="5">
        <v>624</v>
      </c>
      <c r="F45" s="5">
        <v>488</v>
      </c>
      <c r="G45" s="5">
        <v>82</v>
      </c>
      <c r="H45" s="5">
        <v>4</v>
      </c>
      <c r="I45" s="4">
        <v>1198</v>
      </c>
      <c r="J45" s="5">
        <v>17</v>
      </c>
      <c r="K45" s="4">
        <v>1093</v>
      </c>
    </row>
    <row r="46" spans="1:11" ht="23.25" thickBot="1">
      <c r="A46" s="3"/>
      <c r="B46" s="3" t="s">
        <v>8202</v>
      </c>
      <c r="C46" s="4">
        <v>2994</v>
      </c>
      <c r="D46" s="4">
        <v>1382</v>
      </c>
      <c r="E46" s="5">
        <v>715</v>
      </c>
      <c r="F46" s="5">
        <v>552</v>
      </c>
      <c r="G46" s="5">
        <v>83</v>
      </c>
      <c r="H46" s="5">
        <v>14</v>
      </c>
      <c r="I46" s="4">
        <v>1364</v>
      </c>
      <c r="J46" s="5">
        <v>18</v>
      </c>
      <c r="K46" s="4">
        <v>1612</v>
      </c>
    </row>
    <row r="47" spans="1:11" ht="23.25" thickBot="1">
      <c r="A47" s="3"/>
      <c r="B47" s="3" t="s">
        <v>8201</v>
      </c>
      <c r="C47" s="4">
        <v>3354</v>
      </c>
      <c r="D47" s="4">
        <v>1683</v>
      </c>
      <c r="E47" s="5">
        <v>879</v>
      </c>
      <c r="F47" s="5">
        <v>661</v>
      </c>
      <c r="G47" s="5">
        <v>98</v>
      </c>
      <c r="H47" s="5">
        <v>25</v>
      </c>
      <c r="I47" s="4">
        <v>1663</v>
      </c>
      <c r="J47" s="5">
        <v>20</v>
      </c>
      <c r="K47" s="4">
        <v>1671</v>
      </c>
    </row>
    <row r="48" spans="1:11" ht="23.25" thickBot="1">
      <c r="A48" s="3"/>
      <c r="B48" s="3" t="s">
        <v>8200</v>
      </c>
      <c r="C48" s="4">
        <v>3002</v>
      </c>
      <c r="D48" s="4">
        <v>1455</v>
      </c>
      <c r="E48" s="5">
        <v>750</v>
      </c>
      <c r="F48" s="5">
        <v>587</v>
      </c>
      <c r="G48" s="5">
        <v>83</v>
      </c>
      <c r="H48" s="5">
        <v>14</v>
      </c>
      <c r="I48" s="4">
        <v>1434</v>
      </c>
      <c r="J48" s="5">
        <v>21</v>
      </c>
      <c r="K48" s="4">
        <v>1547</v>
      </c>
    </row>
    <row r="49" spans="1:11" ht="23.25" thickBot="1">
      <c r="A49" s="3"/>
      <c r="B49" s="3" t="s">
        <v>8199</v>
      </c>
      <c r="C49" s="4">
        <v>4833</v>
      </c>
      <c r="D49" s="4">
        <v>2371</v>
      </c>
      <c r="E49" s="4">
        <v>1355</v>
      </c>
      <c r="F49" s="5">
        <v>805</v>
      </c>
      <c r="G49" s="5">
        <v>154</v>
      </c>
      <c r="H49" s="5">
        <v>15</v>
      </c>
      <c r="I49" s="4">
        <v>2329</v>
      </c>
      <c r="J49" s="5">
        <v>42</v>
      </c>
      <c r="K49" s="4">
        <v>2462</v>
      </c>
    </row>
    <row r="50" spans="1:11" ht="23.25" thickBot="1">
      <c r="A50" s="3"/>
      <c r="B50" s="3" t="s">
        <v>8198</v>
      </c>
      <c r="C50" s="4">
        <v>2882</v>
      </c>
      <c r="D50" s="4">
        <v>1425</v>
      </c>
      <c r="E50" s="5">
        <v>789</v>
      </c>
      <c r="F50" s="5">
        <v>523</v>
      </c>
      <c r="G50" s="5">
        <v>75</v>
      </c>
      <c r="H50" s="5">
        <v>16</v>
      </c>
      <c r="I50" s="4">
        <v>1403</v>
      </c>
      <c r="J50" s="5">
        <v>22</v>
      </c>
      <c r="K50" s="4">
        <v>1457</v>
      </c>
    </row>
    <row r="51" spans="1:11" ht="23.25" thickBot="1">
      <c r="A51" s="3"/>
      <c r="B51" s="3" t="s">
        <v>8197</v>
      </c>
      <c r="C51" s="4">
        <v>2151</v>
      </c>
      <c r="D51" s="4">
        <v>1067</v>
      </c>
      <c r="E51" s="5">
        <v>512</v>
      </c>
      <c r="F51" s="5">
        <v>483</v>
      </c>
      <c r="G51" s="5">
        <v>43</v>
      </c>
      <c r="H51" s="5">
        <v>16</v>
      </c>
      <c r="I51" s="4">
        <v>1054</v>
      </c>
      <c r="J51" s="5">
        <v>13</v>
      </c>
      <c r="K51" s="4">
        <v>1084</v>
      </c>
    </row>
    <row r="52" spans="1:11" ht="23.25" thickBot="1">
      <c r="A52" s="3"/>
      <c r="B52" s="3" t="s">
        <v>8196</v>
      </c>
      <c r="C52" s="4">
        <v>1989</v>
      </c>
      <c r="D52" s="4">
        <v>1010</v>
      </c>
      <c r="E52" s="5">
        <v>494</v>
      </c>
      <c r="F52" s="5">
        <v>430</v>
      </c>
      <c r="G52" s="5">
        <v>60</v>
      </c>
      <c r="H52" s="5">
        <v>7</v>
      </c>
      <c r="I52" s="5">
        <v>991</v>
      </c>
      <c r="J52" s="5">
        <v>19</v>
      </c>
      <c r="K52" s="5">
        <v>979</v>
      </c>
    </row>
    <row r="53" spans="1:11" ht="23.25" thickBot="1">
      <c r="A53" s="3" t="s">
        <v>97</v>
      </c>
      <c r="B53" s="3"/>
      <c r="C53" s="5">
        <v>0</v>
      </c>
      <c r="D53" s="5">
        <v>1</v>
      </c>
      <c r="E53" s="5">
        <v>1</v>
      </c>
      <c r="F53" s="5">
        <v>0</v>
      </c>
      <c r="G53" s="5">
        <v>0</v>
      </c>
      <c r="H53" s="5">
        <v>0</v>
      </c>
      <c r="I53" s="5">
        <v>1</v>
      </c>
      <c r="J53" s="5">
        <v>0</v>
      </c>
      <c r="K53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9BEA0-93FD-479A-BB96-46D138C05025}">
  <dimension ref="A1:X7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8293</v>
      </c>
      <c r="F3" s="26" t="s">
        <v>8292</v>
      </c>
      <c r="G3" s="26" t="s">
        <v>8291</v>
      </c>
      <c r="H3" s="26" t="s">
        <v>8290</v>
      </c>
      <c r="I3" s="26" t="s">
        <v>8289</v>
      </c>
      <c r="J3" s="26" t="s">
        <v>8288</v>
      </c>
      <c r="K3" s="44"/>
      <c r="L3" s="26"/>
      <c r="M3" s="44"/>
      <c r="U3" t="s">
        <v>3</v>
      </c>
      <c r="V3" t="str">
        <f t="shared" si="0"/>
        <v>임오경</v>
      </c>
      <c r="W3" t="str">
        <f t="shared" si="0"/>
        <v>양주상</v>
      </c>
      <c r="X3" t="str">
        <f t="shared" si="0"/>
        <v>양순필</v>
      </c>
    </row>
    <row r="4" spans="1:24" ht="17.25" thickBot="1">
      <c r="A4" s="3" t="s">
        <v>30</v>
      </c>
      <c r="B4" s="3"/>
      <c r="C4" s="4">
        <v>134409</v>
      </c>
      <c r="D4" s="4">
        <v>91285</v>
      </c>
      <c r="E4" s="4">
        <v>43019</v>
      </c>
      <c r="F4" s="4">
        <v>33380</v>
      </c>
      <c r="G4" s="4">
        <v>4685</v>
      </c>
      <c r="H4" s="5">
        <v>459</v>
      </c>
      <c r="I4" s="4">
        <v>6420</v>
      </c>
      <c r="J4" s="4">
        <v>2287</v>
      </c>
      <c r="K4" s="4">
        <v>90250</v>
      </c>
      <c r="L4" s="4">
        <v>1035</v>
      </c>
      <c r="M4" s="4">
        <v>43124</v>
      </c>
      <c r="V4" s="8"/>
      <c r="W4" s="8"/>
      <c r="X4" s="8"/>
    </row>
    <row r="5" spans="1:24" ht="23.25" thickBot="1">
      <c r="A5" s="3" t="s">
        <v>31</v>
      </c>
      <c r="B5" s="3"/>
      <c r="C5" s="5">
        <v>233</v>
      </c>
      <c r="D5" s="5">
        <v>221</v>
      </c>
      <c r="E5" s="5">
        <v>85</v>
      </c>
      <c r="F5" s="5">
        <v>70</v>
      </c>
      <c r="G5" s="5">
        <v>15</v>
      </c>
      <c r="H5" s="5">
        <v>5</v>
      </c>
      <c r="I5" s="5">
        <v>18</v>
      </c>
      <c r="J5" s="5">
        <v>13</v>
      </c>
      <c r="K5" s="5">
        <v>206</v>
      </c>
      <c r="L5" s="5">
        <v>15</v>
      </c>
      <c r="M5" s="5">
        <v>12</v>
      </c>
      <c r="T5" t="s">
        <v>2929</v>
      </c>
      <c r="U5">
        <f>SUMIF($A:$A,"합계",D:D)</f>
        <v>91285</v>
      </c>
      <c r="V5">
        <f>SUMIF($A:$A,"합계",E:E)</f>
        <v>43019</v>
      </c>
      <c r="W5">
        <f>SUMIF($A:$A,"합계",F:F)</f>
        <v>33380</v>
      </c>
      <c r="X5">
        <f>SUMIF($A:$A,"합계",G:G)</f>
        <v>4685</v>
      </c>
    </row>
    <row r="6" spans="1:24" ht="23.25" thickBot="1">
      <c r="A6" s="3" t="s">
        <v>32</v>
      </c>
      <c r="B6" s="3"/>
      <c r="C6" s="4">
        <v>7109</v>
      </c>
      <c r="D6" s="4">
        <v>7100</v>
      </c>
      <c r="E6" s="4">
        <v>3945</v>
      </c>
      <c r="F6" s="4">
        <v>2067</v>
      </c>
      <c r="G6" s="5">
        <v>264</v>
      </c>
      <c r="H6" s="5">
        <v>48</v>
      </c>
      <c r="I6" s="5">
        <v>428</v>
      </c>
      <c r="J6" s="5">
        <v>204</v>
      </c>
      <c r="K6" s="4">
        <v>6956</v>
      </c>
      <c r="L6" s="5">
        <v>144</v>
      </c>
      <c r="M6" s="5">
        <v>9</v>
      </c>
      <c r="T6" t="s">
        <v>2930</v>
      </c>
      <c r="U6">
        <f>U5-U7</f>
        <v>54549</v>
      </c>
      <c r="V6">
        <f>V5-V7</f>
        <v>23139</v>
      </c>
      <c r="W6">
        <f>W5-W7</f>
        <v>22065</v>
      </c>
      <c r="X6">
        <f>X5-X7</f>
        <v>3078</v>
      </c>
    </row>
    <row r="7" spans="1:24" ht="23.25" thickBot="1">
      <c r="A7" s="3" t="s">
        <v>33</v>
      </c>
      <c r="B7" s="3"/>
      <c r="C7" s="5">
        <v>450</v>
      </c>
      <c r="D7" s="5">
        <v>118</v>
      </c>
      <c r="E7" s="5">
        <v>75</v>
      </c>
      <c r="F7" s="5">
        <v>40</v>
      </c>
      <c r="G7" s="5">
        <v>1</v>
      </c>
      <c r="H7" s="5">
        <v>0</v>
      </c>
      <c r="I7" s="5">
        <v>2</v>
      </c>
      <c r="J7" s="5">
        <v>0</v>
      </c>
      <c r="K7" s="5">
        <v>118</v>
      </c>
      <c r="L7" s="5">
        <v>0</v>
      </c>
      <c r="M7" s="5">
        <v>332</v>
      </c>
      <c r="T7" t="s">
        <v>2931</v>
      </c>
      <c r="U7">
        <f>U11+U10+U9</f>
        <v>36736</v>
      </c>
      <c r="V7">
        <f>V11+V10+V9</f>
        <v>19880</v>
      </c>
      <c r="W7">
        <f>W11+W10+W9</f>
        <v>11315</v>
      </c>
      <c r="X7">
        <f>X11+X10+X9</f>
        <v>1607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2</v>
      </c>
      <c r="L8" s="5">
        <v>0</v>
      </c>
      <c r="M8" s="5">
        <v>-2</v>
      </c>
      <c r="V8" s="8"/>
      <c r="W8" s="8"/>
      <c r="X8" s="8"/>
    </row>
    <row r="9" spans="1:24" ht="17.25" thickBot="1">
      <c r="A9" s="3" t="s">
        <v>8287</v>
      </c>
      <c r="B9" s="3" t="s">
        <v>36</v>
      </c>
      <c r="C9" s="4">
        <v>5719</v>
      </c>
      <c r="D9" s="4">
        <v>3300</v>
      </c>
      <c r="E9" s="4">
        <v>1533</v>
      </c>
      <c r="F9" s="4">
        <v>1225</v>
      </c>
      <c r="G9" s="5">
        <v>154</v>
      </c>
      <c r="H9" s="5">
        <v>21</v>
      </c>
      <c r="I9" s="5">
        <v>209</v>
      </c>
      <c r="J9" s="5">
        <v>110</v>
      </c>
      <c r="K9" s="4">
        <v>3252</v>
      </c>
      <c r="L9" s="5">
        <v>48</v>
      </c>
      <c r="M9" s="4">
        <v>2419</v>
      </c>
      <c r="T9" t="s">
        <v>2934</v>
      </c>
      <c r="U9">
        <f>SUMIF($A:$A,"거소·선상투표",D:D)+SUMIF($A:$A,"국외부재자투표",D:D)+SUMIF($A:$A,"국외부재자투표(공관)",D:D)</f>
        <v>341</v>
      </c>
      <c r="V9">
        <f t="shared" ref="V9:X11" si="1">SUMIF($A:$A,"거소·선상투표",E:E)+SUMIF($A:$A,"국외부재자투표",E:E)+SUMIF($A:$A,"국외부재자투표(공관)",E:E)</f>
        <v>161</v>
      </c>
      <c r="W9">
        <f t="shared" si="1"/>
        <v>111</v>
      </c>
      <c r="X9">
        <f t="shared" si="1"/>
        <v>16</v>
      </c>
    </row>
    <row r="10" spans="1:24" ht="23.25" thickBot="1">
      <c r="A10" s="3"/>
      <c r="B10" s="3" t="s">
        <v>37</v>
      </c>
      <c r="C10" s="4">
        <v>1217</v>
      </c>
      <c r="D10" s="4">
        <v>1217</v>
      </c>
      <c r="E10" s="5">
        <v>630</v>
      </c>
      <c r="F10" s="5">
        <v>404</v>
      </c>
      <c r="G10" s="5">
        <v>48</v>
      </c>
      <c r="H10" s="5">
        <v>8</v>
      </c>
      <c r="I10" s="5">
        <v>67</v>
      </c>
      <c r="J10" s="5">
        <v>45</v>
      </c>
      <c r="K10" s="4">
        <v>1202</v>
      </c>
      <c r="L10" s="5">
        <v>15</v>
      </c>
      <c r="M10" s="5">
        <v>0</v>
      </c>
      <c r="T10" t="s">
        <v>2932</v>
      </c>
      <c r="U10">
        <f>SUMIF($B:$B,"관내사전투표",D:D)</f>
        <v>29295</v>
      </c>
      <c r="V10">
        <f t="shared" ref="V10:X12" si="2">SUMIF($B:$B,"관내사전투표",E:E)</f>
        <v>15774</v>
      </c>
      <c r="W10">
        <f t="shared" si="2"/>
        <v>9137</v>
      </c>
      <c r="X10">
        <f t="shared" si="2"/>
        <v>1327</v>
      </c>
    </row>
    <row r="11" spans="1:24" ht="23.25" thickBot="1">
      <c r="A11" s="3"/>
      <c r="B11" s="3" t="s">
        <v>8286</v>
      </c>
      <c r="C11" s="4">
        <v>2808</v>
      </c>
      <c r="D11" s="4">
        <v>1281</v>
      </c>
      <c r="E11" s="5">
        <v>566</v>
      </c>
      <c r="F11" s="5">
        <v>507</v>
      </c>
      <c r="G11" s="5">
        <v>64</v>
      </c>
      <c r="H11" s="5">
        <v>5</v>
      </c>
      <c r="I11" s="5">
        <v>86</v>
      </c>
      <c r="J11" s="5">
        <v>36</v>
      </c>
      <c r="K11" s="4">
        <v>1264</v>
      </c>
      <c r="L11" s="5">
        <v>17</v>
      </c>
      <c r="M11" s="4">
        <v>1527</v>
      </c>
      <c r="T11" t="s">
        <v>2933</v>
      </c>
      <c r="U11">
        <f>SUMIF($A:$A,"관외사전투표",D:D)</f>
        <v>7100</v>
      </c>
      <c r="V11">
        <f t="shared" ref="V11:X13" si="3">SUMIF($A:$A,"관외사전투표",E:E)</f>
        <v>3945</v>
      </c>
      <c r="W11">
        <f t="shared" si="3"/>
        <v>2067</v>
      </c>
      <c r="X11">
        <f t="shared" si="3"/>
        <v>264</v>
      </c>
    </row>
    <row r="12" spans="1:24" ht="23.25" thickBot="1">
      <c r="A12" s="3"/>
      <c r="B12" s="3" t="s">
        <v>8285</v>
      </c>
      <c r="C12" s="4">
        <v>1694</v>
      </c>
      <c r="D12" s="5">
        <v>802</v>
      </c>
      <c r="E12" s="5">
        <v>337</v>
      </c>
      <c r="F12" s="5">
        <v>314</v>
      </c>
      <c r="G12" s="5">
        <v>42</v>
      </c>
      <c r="H12" s="5">
        <v>8</v>
      </c>
      <c r="I12" s="5">
        <v>56</v>
      </c>
      <c r="J12" s="5">
        <v>29</v>
      </c>
      <c r="K12" s="5">
        <v>786</v>
      </c>
      <c r="L12" s="5">
        <v>16</v>
      </c>
      <c r="M12" s="5">
        <v>892</v>
      </c>
    </row>
    <row r="13" spans="1:24" ht="17.25" thickBot="1">
      <c r="A13" s="3" t="s">
        <v>8284</v>
      </c>
      <c r="B13" s="3" t="s">
        <v>36</v>
      </c>
      <c r="C13" s="4">
        <v>7999</v>
      </c>
      <c r="D13" s="4">
        <v>4726</v>
      </c>
      <c r="E13" s="4">
        <v>2174</v>
      </c>
      <c r="F13" s="4">
        <v>1729</v>
      </c>
      <c r="G13" s="5">
        <v>256</v>
      </c>
      <c r="H13" s="5">
        <v>32</v>
      </c>
      <c r="I13" s="5">
        <v>325</v>
      </c>
      <c r="J13" s="5">
        <v>143</v>
      </c>
      <c r="K13" s="4">
        <v>4659</v>
      </c>
      <c r="L13" s="5">
        <v>67</v>
      </c>
      <c r="M13" s="4">
        <v>3273</v>
      </c>
    </row>
    <row r="14" spans="1:24" ht="23.25" thickBot="1">
      <c r="A14" s="3"/>
      <c r="B14" s="3" t="s">
        <v>37</v>
      </c>
      <c r="C14" s="4">
        <v>1817</v>
      </c>
      <c r="D14" s="4">
        <v>1817</v>
      </c>
      <c r="E14" s="4">
        <v>1014</v>
      </c>
      <c r="F14" s="5">
        <v>561</v>
      </c>
      <c r="G14" s="5">
        <v>76</v>
      </c>
      <c r="H14" s="5">
        <v>5</v>
      </c>
      <c r="I14" s="5">
        <v>97</v>
      </c>
      <c r="J14" s="5">
        <v>47</v>
      </c>
      <c r="K14" s="4">
        <v>1800</v>
      </c>
      <c r="L14" s="5">
        <v>17</v>
      </c>
      <c r="M14" s="5">
        <v>0</v>
      </c>
      <c r="U14" s="8"/>
      <c r="V14" s="8"/>
      <c r="W14" s="8"/>
      <c r="X14" s="8"/>
    </row>
    <row r="15" spans="1:24" ht="23.25" thickBot="1">
      <c r="A15" s="3"/>
      <c r="B15" s="3" t="s">
        <v>8283</v>
      </c>
      <c r="C15" s="4">
        <v>2515</v>
      </c>
      <c r="D15" s="4">
        <v>1137</v>
      </c>
      <c r="E15" s="5">
        <v>435</v>
      </c>
      <c r="F15" s="5">
        <v>465</v>
      </c>
      <c r="G15" s="5">
        <v>69</v>
      </c>
      <c r="H15" s="5">
        <v>12</v>
      </c>
      <c r="I15" s="5">
        <v>98</v>
      </c>
      <c r="J15" s="5">
        <v>38</v>
      </c>
      <c r="K15" s="4">
        <v>1117</v>
      </c>
      <c r="L15" s="5">
        <v>20</v>
      </c>
      <c r="M15" s="4">
        <v>1378</v>
      </c>
      <c r="U15" s="8"/>
      <c r="V15" s="8"/>
      <c r="W15" s="8"/>
      <c r="X15" s="8"/>
    </row>
    <row r="16" spans="1:24" ht="23.25" thickBot="1">
      <c r="A16" s="3"/>
      <c r="B16" s="3" t="s">
        <v>8282</v>
      </c>
      <c r="C16" s="4">
        <v>1843</v>
      </c>
      <c r="D16" s="5">
        <v>875</v>
      </c>
      <c r="E16" s="5">
        <v>354</v>
      </c>
      <c r="F16" s="5">
        <v>343</v>
      </c>
      <c r="G16" s="5">
        <v>55</v>
      </c>
      <c r="H16" s="5">
        <v>10</v>
      </c>
      <c r="I16" s="5">
        <v>59</v>
      </c>
      <c r="J16" s="5">
        <v>39</v>
      </c>
      <c r="K16" s="5">
        <v>860</v>
      </c>
      <c r="L16" s="5">
        <v>15</v>
      </c>
      <c r="M16" s="5">
        <v>968</v>
      </c>
    </row>
    <row r="17" spans="1:13" ht="23.25" thickBot="1">
      <c r="A17" s="3"/>
      <c r="B17" s="3" t="s">
        <v>8281</v>
      </c>
      <c r="C17" s="4">
        <v>1824</v>
      </c>
      <c r="D17" s="5">
        <v>897</v>
      </c>
      <c r="E17" s="5">
        <v>371</v>
      </c>
      <c r="F17" s="5">
        <v>360</v>
      </c>
      <c r="G17" s="5">
        <v>56</v>
      </c>
      <c r="H17" s="5">
        <v>5</v>
      </c>
      <c r="I17" s="5">
        <v>71</v>
      </c>
      <c r="J17" s="5">
        <v>19</v>
      </c>
      <c r="K17" s="5">
        <v>882</v>
      </c>
      <c r="L17" s="5">
        <v>15</v>
      </c>
      <c r="M17" s="5">
        <v>927</v>
      </c>
    </row>
    <row r="18" spans="1:13" ht="17.25" thickBot="1">
      <c r="A18" s="3" t="s">
        <v>8280</v>
      </c>
      <c r="B18" s="3" t="s">
        <v>36</v>
      </c>
      <c r="C18" s="4">
        <v>8724</v>
      </c>
      <c r="D18" s="4">
        <v>5294</v>
      </c>
      <c r="E18" s="4">
        <v>2320</v>
      </c>
      <c r="F18" s="4">
        <v>2000</v>
      </c>
      <c r="G18" s="5">
        <v>326</v>
      </c>
      <c r="H18" s="5">
        <v>35</v>
      </c>
      <c r="I18" s="5">
        <v>393</v>
      </c>
      <c r="J18" s="5">
        <v>138</v>
      </c>
      <c r="K18" s="4">
        <v>5212</v>
      </c>
      <c r="L18" s="5">
        <v>82</v>
      </c>
      <c r="M18" s="4">
        <v>3430</v>
      </c>
    </row>
    <row r="19" spans="1:13" ht="23.25" thickBot="1">
      <c r="A19" s="3"/>
      <c r="B19" s="3" t="s">
        <v>37</v>
      </c>
      <c r="C19" s="4">
        <v>2069</v>
      </c>
      <c r="D19" s="4">
        <v>2069</v>
      </c>
      <c r="E19" s="5">
        <v>996</v>
      </c>
      <c r="F19" s="5">
        <v>695</v>
      </c>
      <c r="G19" s="5">
        <v>130</v>
      </c>
      <c r="H19" s="5">
        <v>8</v>
      </c>
      <c r="I19" s="5">
        <v>153</v>
      </c>
      <c r="J19" s="5">
        <v>58</v>
      </c>
      <c r="K19" s="4">
        <v>2040</v>
      </c>
      <c r="L19" s="5">
        <v>29</v>
      </c>
      <c r="M19" s="5">
        <v>0</v>
      </c>
    </row>
    <row r="20" spans="1:13" ht="23.25" thickBot="1">
      <c r="A20" s="3"/>
      <c r="B20" s="3" t="s">
        <v>8279</v>
      </c>
      <c r="C20" s="4">
        <v>2266</v>
      </c>
      <c r="D20" s="4">
        <v>1008</v>
      </c>
      <c r="E20" s="5">
        <v>417</v>
      </c>
      <c r="F20" s="5">
        <v>397</v>
      </c>
      <c r="G20" s="5">
        <v>62</v>
      </c>
      <c r="H20" s="5">
        <v>12</v>
      </c>
      <c r="I20" s="5">
        <v>77</v>
      </c>
      <c r="J20" s="5">
        <v>29</v>
      </c>
      <c r="K20" s="5">
        <v>994</v>
      </c>
      <c r="L20" s="5">
        <v>14</v>
      </c>
      <c r="M20" s="4">
        <v>1258</v>
      </c>
    </row>
    <row r="21" spans="1:13" ht="23.25" thickBot="1">
      <c r="A21" s="3"/>
      <c r="B21" s="3" t="s">
        <v>8278</v>
      </c>
      <c r="C21" s="4">
        <v>1817</v>
      </c>
      <c r="D21" s="5">
        <v>852</v>
      </c>
      <c r="E21" s="5">
        <v>338</v>
      </c>
      <c r="F21" s="5">
        <v>336</v>
      </c>
      <c r="G21" s="5">
        <v>57</v>
      </c>
      <c r="H21" s="5">
        <v>6</v>
      </c>
      <c r="I21" s="5">
        <v>77</v>
      </c>
      <c r="J21" s="5">
        <v>25</v>
      </c>
      <c r="K21" s="5">
        <v>839</v>
      </c>
      <c r="L21" s="5">
        <v>13</v>
      </c>
      <c r="M21" s="5">
        <v>965</v>
      </c>
    </row>
    <row r="22" spans="1:13" ht="23.25" thickBot="1">
      <c r="A22" s="3"/>
      <c r="B22" s="3" t="s">
        <v>8277</v>
      </c>
      <c r="C22" s="4">
        <v>2572</v>
      </c>
      <c r="D22" s="4">
        <v>1365</v>
      </c>
      <c r="E22" s="5">
        <v>569</v>
      </c>
      <c r="F22" s="5">
        <v>572</v>
      </c>
      <c r="G22" s="5">
        <v>77</v>
      </c>
      <c r="H22" s="5">
        <v>9</v>
      </c>
      <c r="I22" s="5">
        <v>86</v>
      </c>
      <c r="J22" s="5">
        <v>26</v>
      </c>
      <c r="K22" s="4">
        <v>1339</v>
      </c>
      <c r="L22" s="5">
        <v>26</v>
      </c>
      <c r="M22" s="4">
        <v>1207</v>
      </c>
    </row>
    <row r="23" spans="1:13" ht="17.25" thickBot="1">
      <c r="A23" s="3" t="s">
        <v>8276</v>
      </c>
      <c r="B23" s="3" t="s">
        <v>36</v>
      </c>
      <c r="C23" s="4">
        <v>12304</v>
      </c>
      <c r="D23" s="4">
        <v>7832</v>
      </c>
      <c r="E23" s="4">
        <v>3522</v>
      </c>
      <c r="F23" s="4">
        <v>2971</v>
      </c>
      <c r="G23" s="5">
        <v>529</v>
      </c>
      <c r="H23" s="5">
        <v>53</v>
      </c>
      <c r="I23" s="5">
        <v>551</v>
      </c>
      <c r="J23" s="5">
        <v>123</v>
      </c>
      <c r="K23" s="4">
        <v>7749</v>
      </c>
      <c r="L23" s="5">
        <v>83</v>
      </c>
      <c r="M23" s="4">
        <v>4472</v>
      </c>
    </row>
    <row r="24" spans="1:13" ht="23.25" thickBot="1">
      <c r="A24" s="3"/>
      <c r="B24" s="3" t="s">
        <v>37</v>
      </c>
      <c r="C24" s="4">
        <v>2844</v>
      </c>
      <c r="D24" s="4">
        <v>2844</v>
      </c>
      <c r="E24" s="4">
        <v>1465</v>
      </c>
      <c r="F24" s="5">
        <v>904</v>
      </c>
      <c r="G24" s="5">
        <v>175</v>
      </c>
      <c r="H24" s="5">
        <v>11</v>
      </c>
      <c r="I24" s="5">
        <v>225</v>
      </c>
      <c r="J24" s="5">
        <v>41</v>
      </c>
      <c r="K24" s="4">
        <v>2821</v>
      </c>
      <c r="L24" s="5">
        <v>23</v>
      </c>
      <c r="M24" s="5">
        <v>0</v>
      </c>
    </row>
    <row r="25" spans="1:13" ht="23.25" thickBot="1">
      <c r="A25" s="3"/>
      <c r="B25" s="3" t="s">
        <v>8275</v>
      </c>
      <c r="C25" s="4">
        <v>2687</v>
      </c>
      <c r="D25" s="4">
        <v>1224</v>
      </c>
      <c r="E25" s="5">
        <v>468</v>
      </c>
      <c r="F25" s="5">
        <v>508</v>
      </c>
      <c r="G25" s="5">
        <v>93</v>
      </c>
      <c r="H25" s="5">
        <v>18</v>
      </c>
      <c r="I25" s="5">
        <v>91</v>
      </c>
      <c r="J25" s="5">
        <v>29</v>
      </c>
      <c r="K25" s="4">
        <v>1207</v>
      </c>
      <c r="L25" s="5">
        <v>17</v>
      </c>
      <c r="M25" s="4">
        <v>1463</v>
      </c>
    </row>
    <row r="26" spans="1:13" ht="23.25" thickBot="1">
      <c r="A26" s="3"/>
      <c r="B26" s="3" t="s">
        <v>8274</v>
      </c>
      <c r="C26" s="4">
        <v>2571</v>
      </c>
      <c r="D26" s="4">
        <v>1282</v>
      </c>
      <c r="E26" s="5">
        <v>578</v>
      </c>
      <c r="F26" s="5">
        <v>467</v>
      </c>
      <c r="G26" s="5">
        <v>100</v>
      </c>
      <c r="H26" s="5">
        <v>10</v>
      </c>
      <c r="I26" s="5">
        <v>83</v>
      </c>
      <c r="J26" s="5">
        <v>26</v>
      </c>
      <c r="K26" s="4">
        <v>1264</v>
      </c>
      <c r="L26" s="5">
        <v>18</v>
      </c>
      <c r="M26" s="4">
        <v>1289</v>
      </c>
    </row>
    <row r="27" spans="1:13" ht="23.25" thickBot="1">
      <c r="A27" s="3"/>
      <c r="B27" s="3" t="s">
        <v>8273</v>
      </c>
      <c r="C27" s="4">
        <v>4202</v>
      </c>
      <c r="D27" s="4">
        <v>2482</v>
      </c>
      <c r="E27" s="4">
        <v>1011</v>
      </c>
      <c r="F27" s="4">
        <v>1092</v>
      </c>
      <c r="G27" s="5">
        <v>161</v>
      </c>
      <c r="H27" s="5">
        <v>14</v>
      </c>
      <c r="I27" s="5">
        <v>152</v>
      </c>
      <c r="J27" s="5">
        <v>27</v>
      </c>
      <c r="K27" s="4">
        <v>2457</v>
      </c>
      <c r="L27" s="5">
        <v>25</v>
      </c>
      <c r="M27" s="4">
        <v>1720</v>
      </c>
    </row>
    <row r="28" spans="1:13" ht="17.25" thickBot="1">
      <c r="A28" s="3" t="s">
        <v>8272</v>
      </c>
      <c r="B28" s="3" t="s">
        <v>36</v>
      </c>
      <c r="C28" s="4">
        <v>12021</v>
      </c>
      <c r="D28" s="4">
        <v>7662</v>
      </c>
      <c r="E28" s="4">
        <v>3526</v>
      </c>
      <c r="F28" s="4">
        <v>2825</v>
      </c>
      <c r="G28" s="5">
        <v>490</v>
      </c>
      <c r="H28" s="5">
        <v>40</v>
      </c>
      <c r="I28" s="5">
        <v>561</v>
      </c>
      <c r="J28" s="5">
        <v>135</v>
      </c>
      <c r="K28" s="4">
        <v>7577</v>
      </c>
      <c r="L28" s="5">
        <v>85</v>
      </c>
      <c r="M28" s="4">
        <v>4359</v>
      </c>
    </row>
    <row r="29" spans="1:13" ht="23.25" thickBot="1">
      <c r="A29" s="3"/>
      <c r="B29" s="3" t="s">
        <v>37</v>
      </c>
      <c r="C29" s="4">
        <v>2513</v>
      </c>
      <c r="D29" s="4">
        <v>2513</v>
      </c>
      <c r="E29" s="4">
        <v>1360</v>
      </c>
      <c r="F29" s="5">
        <v>766</v>
      </c>
      <c r="G29" s="5">
        <v>123</v>
      </c>
      <c r="H29" s="5">
        <v>9</v>
      </c>
      <c r="I29" s="5">
        <v>190</v>
      </c>
      <c r="J29" s="5">
        <v>42</v>
      </c>
      <c r="K29" s="4">
        <v>2490</v>
      </c>
      <c r="L29" s="5">
        <v>23</v>
      </c>
      <c r="M29" s="5">
        <v>0</v>
      </c>
    </row>
    <row r="30" spans="1:13" ht="23.25" thickBot="1">
      <c r="A30" s="3"/>
      <c r="B30" s="3" t="s">
        <v>8271</v>
      </c>
      <c r="C30" s="4">
        <v>3217</v>
      </c>
      <c r="D30" s="4">
        <v>1662</v>
      </c>
      <c r="E30" s="5">
        <v>661</v>
      </c>
      <c r="F30" s="5">
        <v>695</v>
      </c>
      <c r="G30" s="5">
        <v>137</v>
      </c>
      <c r="H30" s="5">
        <v>13</v>
      </c>
      <c r="I30" s="5">
        <v>104</v>
      </c>
      <c r="J30" s="5">
        <v>25</v>
      </c>
      <c r="K30" s="4">
        <v>1635</v>
      </c>
      <c r="L30" s="5">
        <v>27</v>
      </c>
      <c r="M30" s="4">
        <v>1555</v>
      </c>
    </row>
    <row r="31" spans="1:13" ht="23.25" thickBot="1">
      <c r="A31" s="3"/>
      <c r="B31" s="3" t="s">
        <v>8270</v>
      </c>
      <c r="C31" s="4">
        <v>3337</v>
      </c>
      <c r="D31" s="4">
        <v>1963</v>
      </c>
      <c r="E31" s="5">
        <v>845</v>
      </c>
      <c r="F31" s="5">
        <v>782</v>
      </c>
      <c r="G31" s="5">
        <v>115</v>
      </c>
      <c r="H31" s="5">
        <v>10</v>
      </c>
      <c r="I31" s="5">
        <v>149</v>
      </c>
      <c r="J31" s="5">
        <v>46</v>
      </c>
      <c r="K31" s="4">
        <v>1947</v>
      </c>
      <c r="L31" s="5">
        <v>16</v>
      </c>
      <c r="M31" s="4">
        <v>1374</v>
      </c>
    </row>
    <row r="32" spans="1:13" ht="23.25" thickBot="1">
      <c r="A32" s="3"/>
      <c r="B32" s="3" t="s">
        <v>8269</v>
      </c>
      <c r="C32" s="4">
        <v>2954</v>
      </c>
      <c r="D32" s="4">
        <v>1524</v>
      </c>
      <c r="E32" s="5">
        <v>660</v>
      </c>
      <c r="F32" s="5">
        <v>582</v>
      </c>
      <c r="G32" s="5">
        <v>115</v>
      </c>
      <c r="H32" s="5">
        <v>8</v>
      </c>
      <c r="I32" s="5">
        <v>118</v>
      </c>
      <c r="J32" s="5">
        <v>22</v>
      </c>
      <c r="K32" s="4">
        <v>1505</v>
      </c>
      <c r="L32" s="5">
        <v>19</v>
      </c>
      <c r="M32" s="4">
        <v>1430</v>
      </c>
    </row>
    <row r="33" spans="1:13" ht="17.25" thickBot="1">
      <c r="A33" s="3" t="s">
        <v>8268</v>
      </c>
      <c r="B33" s="3" t="s">
        <v>36</v>
      </c>
      <c r="C33" s="4">
        <v>8983</v>
      </c>
      <c r="D33" s="4">
        <v>6044</v>
      </c>
      <c r="E33" s="4">
        <v>2714</v>
      </c>
      <c r="F33" s="4">
        <v>2342</v>
      </c>
      <c r="G33" s="5">
        <v>355</v>
      </c>
      <c r="H33" s="5">
        <v>33</v>
      </c>
      <c r="I33" s="5">
        <v>437</v>
      </c>
      <c r="J33" s="5">
        <v>102</v>
      </c>
      <c r="K33" s="4">
        <v>5983</v>
      </c>
      <c r="L33" s="5">
        <v>61</v>
      </c>
      <c r="M33" s="4">
        <v>2939</v>
      </c>
    </row>
    <row r="34" spans="1:13" ht="23.25" thickBot="1">
      <c r="A34" s="3"/>
      <c r="B34" s="3" t="s">
        <v>37</v>
      </c>
      <c r="C34" s="4">
        <v>2267</v>
      </c>
      <c r="D34" s="4">
        <v>2267</v>
      </c>
      <c r="E34" s="4">
        <v>1155</v>
      </c>
      <c r="F34" s="5">
        <v>760</v>
      </c>
      <c r="G34" s="5">
        <v>124</v>
      </c>
      <c r="H34" s="5">
        <v>6</v>
      </c>
      <c r="I34" s="5">
        <v>157</v>
      </c>
      <c r="J34" s="5">
        <v>40</v>
      </c>
      <c r="K34" s="4">
        <v>2242</v>
      </c>
      <c r="L34" s="5">
        <v>25</v>
      </c>
      <c r="M34" s="5">
        <v>0</v>
      </c>
    </row>
    <row r="35" spans="1:13" ht="23.25" thickBot="1">
      <c r="A35" s="3"/>
      <c r="B35" s="3" t="s">
        <v>8267</v>
      </c>
      <c r="C35" s="4">
        <v>2361</v>
      </c>
      <c r="D35" s="4">
        <v>1387</v>
      </c>
      <c r="E35" s="5">
        <v>603</v>
      </c>
      <c r="F35" s="5">
        <v>550</v>
      </c>
      <c r="G35" s="5">
        <v>92</v>
      </c>
      <c r="H35" s="5">
        <v>5</v>
      </c>
      <c r="I35" s="5">
        <v>104</v>
      </c>
      <c r="J35" s="5">
        <v>26</v>
      </c>
      <c r="K35" s="4">
        <v>1380</v>
      </c>
      <c r="L35" s="5">
        <v>7</v>
      </c>
      <c r="M35" s="5">
        <v>974</v>
      </c>
    </row>
    <row r="36" spans="1:13" ht="23.25" thickBot="1">
      <c r="A36" s="3"/>
      <c r="B36" s="3" t="s">
        <v>8266</v>
      </c>
      <c r="C36" s="4">
        <v>1839</v>
      </c>
      <c r="D36" s="4">
        <v>1044</v>
      </c>
      <c r="E36" s="5">
        <v>425</v>
      </c>
      <c r="F36" s="5">
        <v>433</v>
      </c>
      <c r="G36" s="5">
        <v>59</v>
      </c>
      <c r="H36" s="5">
        <v>8</v>
      </c>
      <c r="I36" s="5">
        <v>85</v>
      </c>
      <c r="J36" s="5">
        <v>20</v>
      </c>
      <c r="K36" s="4">
        <v>1030</v>
      </c>
      <c r="L36" s="5">
        <v>14</v>
      </c>
      <c r="M36" s="5">
        <v>795</v>
      </c>
    </row>
    <row r="37" spans="1:13" ht="23.25" thickBot="1">
      <c r="A37" s="3"/>
      <c r="B37" s="3" t="s">
        <v>8265</v>
      </c>
      <c r="C37" s="4">
        <v>2045</v>
      </c>
      <c r="D37" s="4">
        <v>1073</v>
      </c>
      <c r="E37" s="5">
        <v>447</v>
      </c>
      <c r="F37" s="5">
        <v>433</v>
      </c>
      <c r="G37" s="5">
        <v>74</v>
      </c>
      <c r="H37" s="5">
        <v>12</v>
      </c>
      <c r="I37" s="5">
        <v>83</v>
      </c>
      <c r="J37" s="5">
        <v>15</v>
      </c>
      <c r="K37" s="4">
        <v>1064</v>
      </c>
      <c r="L37" s="5">
        <v>9</v>
      </c>
      <c r="M37" s="5">
        <v>972</v>
      </c>
    </row>
    <row r="38" spans="1:13" ht="23.25" thickBot="1">
      <c r="A38" s="3"/>
      <c r="B38" s="3" t="s">
        <v>8264</v>
      </c>
      <c r="C38" s="5">
        <v>471</v>
      </c>
      <c r="D38" s="5">
        <v>273</v>
      </c>
      <c r="E38" s="5">
        <v>84</v>
      </c>
      <c r="F38" s="5">
        <v>166</v>
      </c>
      <c r="G38" s="5">
        <v>6</v>
      </c>
      <c r="H38" s="5">
        <v>2</v>
      </c>
      <c r="I38" s="5">
        <v>8</v>
      </c>
      <c r="J38" s="5">
        <v>1</v>
      </c>
      <c r="K38" s="5">
        <v>267</v>
      </c>
      <c r="L38" s="5">
        <v>6</v>
      </c>
      <c r="M38" s="5">
        <v>198</v>
      </c>
    </row>
    <row r="39" spans="1:13" ht="17.25" thickBot="1">
      <c r="A39" s="3" t="s">
        <v>8263</v>
      </c>
      <c r="B39" s="3" t="s">
        <v>36</v>
      </c>
      <c r="C39" s="4">
        <v>13720</v>
      </c>
      <c r="D39" s="4">
        <v>8612</v>
      </c>
      <c r="E39" s="4">
        <v>3999</v>
      </c>
      <c r="F39" s="4">
        <v>3160</v>
      </c>
      <c r="G39" s="5">
        <v>542</v>
      </c>
      <c r="H39" s="5">
        <v>31</v>
      </c>
      <c r="I39" s="5">
        <v>661</v>
      </c>
      <c r="J39" s="5">
        <v>141</v>
      </c>
      <c r="K39" s="4">
        <v>8534</v>
      </c>
      <c r="L39" s="5">
        <v>78</v>
      </c>
      <c r="M39" s="4">
        <v>5108</v>
      </c>
    </row>
    <row r="40" spans="1:13" ht="23.25" thickBot="1">
      <c r="A40" s="3"/>
      <c r="B40" s="3" t="s">
        <v>37</v>
      </c>
      <c r="C40" s="4">
        <v>2609</v>
      </c>
      <c r="D40" s="4">
        <v>2609</v>
      </c>
      <c r="E40" s="4">
        <v>1400</v>
      </c>
      <c r="F40" s="5">
        <v>827</v>
      </c>
      <c r="G40" s="5">
        <v>141</v>
      </c>
      <c r="H40" s="5">
        <v>7</v>
      </c>
      <c r="I40" s="5">
        <v>176</v>
      </c>
      <c r="J40" s="5">
        <v>44</v>
      </c>
      <c r="K40" s="4">
        <v>2595</v>
      </c>
      <c r="L40" s="5">
        <v>14</v>
      </c>
      <c r="M40" s="5">
        <v>0</v>
      </c>
    </row>
    <row r="41" spans="1:13" ht="23.25" thickBot="1">
      <c r="A41" s="3"/>
      <c r="B41" s="3" t="s">
        <v>8262</v>
      </c>
      <c r="C41" s="4">
        <v>1795</v>
      </c>
      <c r="D41" s="5">
        <v>895</v>
      </c>
      <c r="E41" s="5">
        <v>414</v>
      </c>
      <c r="F41" s="5">
        <v>331</v>
      </c>
      <c r="G41" s="5">
        <v>63</v>
      </c>
      <c r="H41" s="5">
        <v>1</v>
      </c>
      <c r="I41" s="5">
        <v>63</v>
      </c>
      <c r="J41" s="5">
        <v>17</v>
      </c>
      <c r="K41" s="5">
        <v>889</v>
      </c>
      <c r="L41" s="5">
        <v>6</v>
      </c>
      <c r="M41" s="5">
        <v>900</v>
      </c>
    </row>
    <row r="42" spans="1:13" ht="23.25" thickBot="1">
      <c r="A42" s="3"/>
      <c r="B42" s="3" t="s">
        <v>8261</v>
      </c>
      <c r="C42" s="4">
        <v>2499</v>
      </c>
      <c r="D42" s="4">
        <v>1395</v>
      </c>
      <c r="E42" s="5">
        <v>566</v>
      </c>
      <c r="F42" s="5">
        <v>580</v>
      </c>
      <c r="G42" s="5">
        <v>91</v>
      </c>
      <c r="H42" s="5">
        <v>6</v>
      </c>
      <c r="I42" s="5">
        <v>118</v>
      </c>
      <c r="J42" s="5">
        <v>22</v>
      </c>
      <c r="K42" s="4">
        <v>1383</v>
      </c>
      <c r="L42" s="5">
        <v>12</v>
      </c>
      <c r="M42" s="4">
        <v>1104</v>
      </c>
    </row>
    <row r="43" spans="1:13" ht="23.25" thickBot="1">
      <c r="A43" s="3"/>
      <c r="B43" s="3" t="s">
        <v>8260</v>
      </c>
      <c r="C43" s="4">
        <v>1572</v>
      </c>
      <c r="D43" s="5">
        <v>809</v>
      </c>
      <c r="E43" s="5">
        <v>342</v>
      </c>
      <c r="F43" s="5">
        <v>319</v>
      </c>
      <c r="G43" s="5">
        <v>50</v>
      </c>
      <c r="H43" s="5">
        <v>6</v>
      </c>
      <c r="I43" s="5">
        <v>69</v>
      </c>
      <c r="J43" s="5">
        <v>10</v>
      </c>
      <c r="K43" s="5">
        <v>796</v>
      </c>
      <c r="L43" s="5">
        <v>13</v>
      </c>
      <c r="M43" s="5">
        <v>763</v>
      </c>
    </row>
    <row r="44" spans="1:13" ht="23.25" thickBot="1">
      <c r="A44" s="3"/>
      <c r="B44" s="3" t="s">
        <v>8259</v>
      </c>
      <c r="C44" s="4">
        <v>2433</v>
      </c>
      <c r="D44" s="4">
        <v>1409</v>
      </c>
      <c r="E44" s="5">
        <v>590</v>
      </c>
      <c r="F44" s="5">
        <v>566</v>
      </c>
      <c r="G44" s="5">
        <v>92</v>
      </c>
      <c r="H44" s="5">
        <v>1</v>
      </c>
      <c r="I44" s="5">
        <v>118</v>
      </c>
      <c r="J44" s="5">
        <v>29</v>
      </c>
      <c r="K44" s="4">
        <v>1396</v>
      </c>
      <c r="L44" s="5">
        <v>13</v>
      </c>
      <c r="M44" s="4">
        <v>1024</v>
      </c>
    </row>
    <row r="45" spans="1:13" ht="23.25" thickBot="1">
      <c r="A45" s="3"/>
      <c r="B45" s="3" t="s">
        <v>8258</v>
      </c>
      <c r="C45" s="4">
        <v>2812</v>
      </c>
      <c r="D45" s="4">
        <v>1495</v>
      </c>
      <c r="E45" s="5">
        <v>687</v>
      </c>
      <c r="F45" s="5">
        <v>537</v>
      </c>
      <c r="G45" s="5">
        <v>105</v>
      </c>
      <c r="H45" s="5">
        <v>10</v>
      </c>
      <c r="I45" s="5">
        <v>117</v>
      </c>
      <c r="J45" s="5">
        <v>19</v>
      </c>
      <c r="K45" s="4">
        <v>1475</v>
      </c>
      <c r="L45" s="5">
        <v>20</v>
      </c>
      <c r="M45" s="4">
        <v>1317</v>
      </c>
    </row>
    <row r="46" spans="1:13" ht="17.25" thickBot="1">
      <c r="A46" s="3" t="s">
        <v>8257</v>
      </c>
      <c r="B46" s="3" t="s">
        <v>36</v>
      </c>
      <c r="C46" s="4">
        <v>9979</v>
      </c>
      <c r="D46" s="4">
        <v>7064</v>
      </c>
      <c r="E46" s="4">
        <v>3485</v>
      </c>
      <c r="F46" s="4">
        <v>2455</v>
      </c>
      <c r="G46" s="5">
        <v>271</v>
      </c>
      <c r="H46" s="5">
        <v>25</v>
      </c>
      <c r="I46" s="5">
        <v>451</v>
      </c>
      <c r="J46" s="5">
        <v>303</v>
      </c>
      <c r="K46" s="4">
        <v>6990</v>
      </c>
      <c r="L46" s="5">
        <v>74</v>
      </c>
      <c r="M46" s="4">
        <v>2915</v>
      </c>
    </row>
    <row r="47" spans="1:13" ht="23.25" thickBot="1">
      <c r="A47" s="3"/>
      <c r="B47" s="3" t="s">
        <v>37</v>
      </c>
      <c r="C47" s="4">
        <v>3185</v>
      </c>
      <c r="D47" s="4">
        <v>3185</v>
      </c>
      <c r="E47" s="4">
        <v>1778</v>
      </c>
      <c r="F47" s="5">
        <v>973</v>
      </c>
      <c r="G47" s="5">
        <v>99</v>
      </c>
      <c r="H47" s="5">
        <v>4</v>
      </c>
      <c r="I47" s="5">
        <v>191</v>
      </c>
      <c r="J47" s="5">
        <v>119</v>
      </c>
      <c r="K47" s="4">
        <v>3164</v>
      </c>
      <c r="L47" s="5">
        <v>21</v>
      </c>
      <c r="M47" s="5">
        <v>0</v>
      </c>
    </row>
    <row r="48" spans="1:13" ht="23.25" thickBot="1">
      <c r="A48" s="3"/>
      <c r="B48" s="3" t="s">
        <v>8256</v>
      </c>
      <c r="C48" s="4">
        <v>2618</v>
      </c>
      <c r="D48" s="4">
        <v>1509</v>
      </c>
      <c r="E48" s="5">
        <v>675</v>
      </c>
      <c r="F48" s="5">
        <v>564</v>
      </c>
      <c r="G48" s="5">
        <v>64</v>
      </c>
      <c r="H48" s="5">
        <v>4</v>
      </c>
      <c r="I48" s="5">
        <v>106</v>
      </c>
      <c r="J48" s="5">
        <v>81</v>
      </c>
      <c r="K48" s="4">
        <v>1494</v>
      </c>
      <c r="L48" s="5">
        <v>15</v>
      </c>
      <c r="M48" s="4">
        <v>1109</v>
      </c>
    </row>
    <row r="49" spans="1:13" ht="23.25" thickBot="1">
      <c r="A49" s="3"/>
      <c r="B49" s="3" t="s">
        <v>8255</v>
      </c>
      <c r="C49" s="4">
        <v>1366</v>
      </c>
      <c r="D49" s="5">
        <v>715</v>
      </c>
      <c r="E49" s="5">
        <v>311</v>
      </c>
      <c r="F49" s="5">
        <v>278</v>
      </c>
      <c r="G49" s="5">
        <v>20</v>
      </c>
      <c r="H49" s="5">
        <v>10</v>
      </c>
      <c r="I49" s="5">
        <v>46</v>
      </c>
      <c r="J49" s="5">
        <v>35</v>
      </c>
      <c r="K49" s="5">
        <v>700</v>
      </c>
      <c r="L49" s="5">
        <v>15</v>
      </c>
      <c r="M49" s="5">
        <v>651</v>
      </c>
    </row>
    <row r="50" spans="1:13" ht="23.25" thickBot="1">
      <c r="A50" s="3"/>
      <c r="B50" s="3" t="s">
        <v>8254</v>
      </c>
      <c r="C50" s="4">
        <v>2810</v>
      </c>
      <c r="D50" s="4">
        <v>1655</v>
      </c>
      <c r="E50" s="5">
        <v>721</v>
      </c>
      <c r="F50" s="5">
        <v>640</v>
      </c>
      <c r="G50" s="5">
        <v>88</v>
      </c>
      <c r="H50" s="5">
        <v>7</v>
      </c>
      <c r="I50" s="5">
        <v>108</v>
      </c>
      <c r="J50" s="5">
        <v>68</v>
      </c>
      <c r="K50" s="4">
        <v>1632</v>
      </c>
      <c r="L50" s="5">
        <v>23</v>
      </c>
      <c r="M50" s="4">
        <v>1155</v>
      </c>
    </row>
    <row r="51" spans="1:13" ht="17.25" thickBot="1">
      <c r="A51" s="3" t="s">
        <v>8253</v>
      </c>
      <c r="B51" s="3" t="s">
        <v>36</v>
      </c>
      <c r="C51" s="4">
        <v>11213</v>
      </c>
      <c r="D51" s="4">
        <v>6948</v>
      </c>
      <c r="E51" s="4">
        <v>3105</v>
      </c>
      <c r="F51" s="4">
        <v>2563</v>
      </c>
      <c r="G51" s="5">
        <v>330</v>
      </c>
      <c r="H51" s="5">
        <v>42</v>
      </c>
      <c r="I51" s="5">
        <v>487</v>
      </c>
      <c r="J51" s="5">
        <v>335</v>
      </c>
      <c r="K51" s="4">
        <v>6862</v>
      </c>
      <c r="L51" s="5">
        <v>86</v>
      </c>
      <c r="M51" s="4">
        <v>4265</v>
      </c>
    </row>
    <row r="52" spans="1:13" ht="23.25" thickBot="1">
      <c r="A52" s="3"/>
      <c r="B52" s="3" t="s">
        <v>37</v>
      </c>
      <c r="C52" s="4">
        <v>2442</v>
      </c>
      <c r="D52" s="4">
        <v>2441</v>
      </c>
      <c r="E52" s="4">
        <v>1291</v>
      </c>
      <c r="F52" s="5">
        <v>702</v>
      </c>
      <c r="G52" s="5">
        <v>98</v>
      </c>
      <c r="H52" s="5">
        <v>9</v>
      </c>
      <c r="I52" s="5">
        <v>174</v>
      </c>
      <c r="J52" s="5">
        <v>147</v>
      </c>
      <c r="K52" s="4">
        <v>2421</v>
      </c>
      <c r="L52" s="5">
        <v>20</v>
      </c>
      <c r="M52" s="5">
        <v>1</v>
      </c>
    </row>
    <row r="53" spans="1:13" ht="23.25" thickBot="1">
      <c r="A53" s="3"/>
      <c r="B53" s="3" t="s">
        <v>8252</v>
      </c>
      <c r="C53" s="4">
        <v>2765</v>
      </c>
      <c r="D53" s="4">
        <v>1603</v>
      </c>
      <c r="E53" s="5">
        <v>617</v>
      </c>
      <c r="F53" s="5">
        <v>721</v>
      </c>
      <c r="G53" s="5">
        <v>69</v>
      </c>
      <c r="H53" s="5">
        <v>14</v>
      </c>
      <c r="I53" s="5">
        <v>101</v>
      </c>
      <c r="J53" s="5">
        <v>58</v>
      </c>
      <c r="K53" s="4">
        <v>1580</v>
      </c>
      <c r="L53" s="5">
        <v>23</v>
      </c>
      <c r="M53" s="4">
        <v>1162</v>
      </c>
    </row>
    <row r="54" spans="1:13" ht="23.25" thickBot="1">
      <c r="A54" s="3"/>
      <c r="B54" s="3" t="s">
        <v>8251</v>
      </c>
      <c r="C54" s="4">
        <v>2330</v>
      </c>
      <c r="D54" s="4">
        <v>1191</v>
      </c>
      <c r="E54" s="5">
        <v>564</v>
      </c>
      <c r="F54" s="5">
        <v>430</v>
      </c>
      <c r="G54" s="5">
        <v>51</v>
      </c>
      <c r="H54" s="5">
        <v>9</v>
      </c>
      <c r="I54" s="5">
        <v>72</v>
      </c>
      <c r="J54" s="5">
        <v>52</v>
      </c>
      <c r="K54" s="4">
        <v>1178</v>
      </c>
      <c r="L54" s="5">
        <v>13</v>
      </c>
      <c r="M54" s="4">
        <v>1139</v>
      </c>
    </row>
    <row r="55" spans="1:13" ht="23.25" thickBot="1">
      <c r="A55" s="3"/>
      <c r="B55" s="3" t="s">
        <v>8250</v>
      </c>
      <c r="C55" s="4">
        <v>1140</v>
      </c>
      <c r="D55" s="5">
        <v>501</v>
      </c>
      <c r="E55" s="5">
        <v>187</v>
      </c>
      <c r="F55" s="5">
        <v>213</v>
      </c>
      <c r="G55" s="5">
        <v>25</v>
      </c>
      <c r="H55" s="5">
        <v>3</v>
      </c>
      <c r="I55" s="5">
        <v>44</v>
      </c>
      <c r="J55" s="5">
        <v>20</v>
      </c>
      <c r="K55" s="5">
        <v>492</v>
      </c>
      <c r="L55" s="5">
        <v>9</v>
      </c>
      <c r="M55" s="5">
        <v>639</v>
      </c>
    </row>
    <row r="56" spans="1:13" ht="23.25" thickBot="1">
      <c r="A56" s="3"/>
      <c r="B56" s="3" t="s">
        <v>8249</v>
      </c>
      <c r="C56" s="4">
        <v>2536</v>
      </c>
      <c r="D56" s="4">
        <v>1212</v>
      </c>
      <c r="E56" s="5">
        <v>446</v>
      </c>
      <c r="F56" s="5">
        <v>497</v>
      </c>
      <c r="G56" s="5">
        <v>87</v>
      </c>
      <c r="H56" s="5">
        <v>7</v>
      </c>
      <c r="I56" s="5">
        <v>96</v>
      </c>
      <c r="J56" s="5">
        <v>58</v>
      </c>
      <c r="K56" s="4">
        <v>1191</v>
      </c>
      <c r="L56" s="5">
        <v>21</v>
      </c>
      <c r="M56" s="4">
        <v>1324</v>
      </c>
    </row>
    <row r="57" spans="1:13" ht="17.25" thickBot="1">
      <c r="A57" s="3" t="s">
        <v>8248</v>
      </c>
      <c r="B57" s="3" t="s">
        <v>36</v>
      </c>
      <c r="C57" s="4">
        <v>25069</v>
      </c>
      <c r="D57" s="4">
        <v>18779</v>
      </c>
      <c r="E57" s="4">
        <v>8610</v>
      </c>
      <c r="F57" s="4">
        <v>7486</v>
      </c>
      <c r="G57" s="5">
        <v>749</v>
      </c>
      <c r="H57" s="5">
        <v>58</v>
      </c>
      <c r="I57" s="4">
        <v>1359</v>
      </c>
      <c r="J57" s="5">
        <v>386</v>
      </c>
      <c r="K57" s="4">
        <v>18648</v>
      </c>
      <c r="L57" s="5">
        <v>131</v>
      </c>
      <c r="M57" s="4">
        <v>6290</v>
      </c>
    </row>
    <row r="58" spans="1:13" ht="23.25" thickBot="1">
      <c r="A58" s="3"/>
      <c r="B58" s="3" t="s">
        <v>37</v>
      </c>
      <c r="C58" s="4">
        <v>5586</v>
      </c>
      <c r="D58" s="4">
        <v>5586</v>
      </c>
      <c r="E58" s="4">
        <v>3045</v>
      </c>
      <c r="F58" s="4">
        <v>1826</v>
      </c>
      <c r="G58" s="5">
        <v>189</v>
      </c>
      <c r="H58" s="5">
        <v>3</v>
      </c>
      <c r="I58" s="5">
        <v>401</v>
      </c>
      <c r="J58" s="5">
        <v>102</v>
      </c>
      <c r="K58" s="4">
        <v>5566</v>
      </c>
      <c r="L58" s="5">
        <v>20</v>
      </c>
      <c r="M58" s="5">
        <v>0</v>
      </c>
    </row>
    <row r="59" spans="1:13" ht="23.25" thickBot="1">
      <c r="A59" s="3"/>
      <c r="B59" s="3" t="s">
        <v>8247</v>
      </c>
      <c r="C59" s="4">
        <v>2221</v>
      </c>
      <c r="D59" s="4">
        <v>1563</v>
      </c>
      <c r="E59" s="5">
        <v>615</v>
      </c>
      <c r="F59" s="5">
        <v>693</v>
      </c>
      <c r="G59" s="5">
        <v>65</v>
      </c>
      <c r="H59" s="5">
        <v>7</v>
      </c>
      <c r="I59" s="5">
        <v>131</v>
      </c>
      <c r="J59" s="5">
        <v>38</v>
      </c>
      <c r="K59" s="4">
        <v>1549</v>
      </c>
      <c r="L59" s="5">
        <v>14</v>
      </c>
      <c r="M59" s="5">
        <v>658</v>
      </c>
    </row>
    <row r="60" spans="1:13" ht="23.25" thickBot="1">
      <c r="A60" s="3"/>
      <c r="B60" s="3" t="s">
        <v>8246</v>
      </c>
      <c r="C60" s="4">
        <v>2225</v>
      </c>
      <c r="D60" s="4">
        <v>1535</v>
      </c>
      <c r="E60" s="5">
        <v>570</v>
      </c>
      <c r="F60" s="5">
        <v>690</v>
      </c>
      <c r="G60" s="5">
        <v>74</v>
      </c>
      <c r="H60" s="5">
        <v>8</v>
      </c>
      <c r="I60" s="5">
        <v>140</v>
      </c>
      <c r="J60" s="5">
        <v>43</v>
      </c>
      <c r="K60" s="4">
        <v>1525</v>
      </c>
      <c r="L60" s="5">
        <v>10</v>
      </c>
      <c r="M60" s="5">
        <v>690</v>
      </c>
    </row>
    <row r="61" spans="1:13" ht="23.25" thickBot="1">
      <c r="A61" s="3"/>
      <c r="B61" s="3" t="s">
        <v>8245</v>
      </c>
      <c r="C61" s="4">
        <v>1047</v>
      </c>
      <c r="D61" s="5">
        <v>559</v>
      </c>
      <c r="E61" s="5">
        <v>250</v>
      </c>
      <c r="F61" s="5">
        <v>200</v>
      </c>
      <c r="G61" s="5">
        <v>27</v>
      </c>
      <c r="H61" s="5">
        <v>7</v>
      </c>
      <c r="I61" s="5">
        <v>54</v>
      </c>
      <c r="J61" s="5">
        <v>13</v>
      </c>
      <c r="K61" s="5">
        <v>551</v>
      </c>
      <c r="L61" s="5">
        <v>8</v>
      </c>
      <c r="M61" s="5">
        <v>488</v>
      </c>
    </row>
    <row r="62" spans="1:13" ht="23.25" thickBot="1">
      <c r="A62" s="3"/>
      <c r="B62" s="3" t="s">
        <v>8244</v>
      </c>
      <c r="C62" s="4">
        <v>3074</v>
      </c>
      <c r="D62" s="4">
        <v>1840</v>
      </c>
      <c r="E62" s="5">
        <v>767</v>
      </c>
      <c r="F62" s="5">
        <v>785</v>
      </c>
      <c r="G62" s="5">
        <v>93</v>
      </c>
      <c r="H62" s="5">
        <v>5</v>
      </c>
      <c r="I62" s="5">
        <v>134</v>
      </c>
      <c r="J62" s="5">
        <v>42</v>
      </c>
      <c r="K62" s="4">
        <v>1826</v>
      </c>
      <c r="L62" s="5">
        <v>14</v>
      </c>
      <c r="M62" s="4">
        <v>1234</v>
      </c>
    </row>
    <row r="63" spans="1:13" ht="23.25" thickBot="1">
      <c r="A63" s="3"/>
      <c r="B63" s="3" t="s">
        <v>8243</v>
      </c>
      <c r="C63" s="4">
        <v>1062</v>
      </c>
      <c r="D63" s="5">
        <v>637</v>
      </c>
      <c r="E63" s="5">
        <v>286</v>
      </c>
      <c r="F63" s="5">
        <v>264</v>
      </c>
      <c r="G63" s="5">
        <v>23</v>
      </c>
      <c r="H63" s="5">
        <v>1</v>
      </c>
      <c r="I63" s="5">
        <v>42</v>
      </c>
      <c r="J63" s="5">
        <v>16</v>
      </c>
      <c r="K63" s="5">
        <v>632</v>
      </c>
      <c r="L63" s="5">
        <v>5</v>
      </c>
      <c r="M63" s="5">
        <v>425</v>
      </c>
    </row>
    <row r="64" spans="1:13" ht="23.25" thickBot="1">
      <c r="A64" s="3"/>
      <c r="B64" s="3" t="s">
        <v>8242</v>
      </c>
      <c r="C64" s="4">
        <v>3173</v>
      </c>
      <c r="D64" s="4">
        <v>2206</v>
      </c>
      <c r="E64" s="5">
        <v>993</v>
      </c>
      <c r="F64" s="5">
        <v>894</v>
      </c>
      <c r="G64" s="5">
        <v>90</v>
      </c>
      <c r="H64" s="5">
        <v>10</v>
      </c>
      <c r="I64" s="5">
        <v>161</v>
      </c>
      <c r="J64" s="5">
        <v>39</v>
      </c>
      <c r="K64" s="4">
        <v>2187</v>
      </c>
      <c r="L64" s="5">
        <v>19</v>
      </c>
      <c r="M64" s="5">
        <v>967</v>
      </c>
    </row>
    <row r="65" spans="1:13" ht="23.25" thickBot="1">
      <c r="A65" s="3"/>
      <c r="B65" s="3" t="s">
        <v>8241</v>
      </c>
      <c r="C65" s="4">
        <v>1796</v>
      </c>
      <c r="D65" s="4">
        <v>1331</v>
      </c>
      <c r="E65" s="5">
        <v>590</v>
      </c>
      <c r="F65" s="5">
        <v>542</v>
      </c>
      <c r="G65" s="5">
        <v>50</v>
      </c>
      <c r="H65" s="5">
        <v>6</v>
      </c>
      <c r="I65" s="5">
        <v>100</v>
      </c>
      <c r="J65" s="5">
        <v>31</v>
      </c>
      <c r="K65" s="4">
        <v>1319</v>
      </c>
      <c r="L65" s="5">
        <v>12</v>
      </c>
      <c r="M65" s="5">
        <v>465</v>
      </c>
    </row>
    <row r="66" spans="1:13" ht="23.25" thickBot="1">
      <c r="A66" s="3"/>
      <c r="B66" s="3" t="s">
        <v>8240</v>
      </c>
      <c r="C66" s="4">
        <v>2363</v>
      </c>
      <c r="D66" s="4">
        <v>1721</v>
      </c>
      <c r="E66" s="5">
        <v>729</v>
      </c>
      <c r="F66" s="5">
        <v>786</v>
      </c>
      <c r="G66" s="5">
        <v>61</v>
      </c>
      <c r="H66" s="5">
        <v>6</v>
      </c>
      <c r="I66" s="5">
        <v>95</v>
      </c>
      <c r="J66" s="5">
        <v>28</v>
      </c>
      <c r="K66" s="4">
        <v>1705</v>
      </c>
      <c r="L66" s="5">
        <v>16</v>
      </c>
      <c r="M66" s="5">
        <v>642</v>
      </c>
    </row>
    <row r="67" spans="1:13" ht="23.25" thickBot="1">
      <c r="A67" s="3"/>
      <c r="B67" s="3" t="s">
        <v>8239</v>
      </c>
      <c r="C67" s="4">
        <v>2522</v>
      </c>
      <c r="D67" s="4">
        <v>1801</v>
      </c>
      <c r="E67" s="5">
        <v>765</v>
      </c>
      <c r="F67" s="5">
        <v>806</v>
      </c>
      <c r="G67" s="5">
        <v>77</v>
      </c>
      <c r="H67" s="5">
        <v>5</v>
      </c>
      <c r="I67" s="5">
        <v>101</v>
      </c>
      <c r="J67" s="5">
        <v>34</v>
      </c>
      <c r="K67" s="4">
        <v>1788</v>
      </c>
      <c r="L67" s="5">
        <v>13</v>
      </c>
      <c r="M67" s="5">
        <v>721</v>
      </c>
    </row>
    <row r="68" spans="1:13" ht="17.25" thickBot="1">
      <c r="A68" s="3" t="s">
        <v>8238</v>
      </c>
      <c r="B68" s="3" t="s">
        <v>36</v>
      </c>
      <c r="C68" s="4">
        <v>10886</v>
      </c>
      <c r="D68" s="4">
        <v>7582</v>
      </c>
      <c r="E68" s="4">
        <v>3924</v>
      </c>
      <c r="F68" s="4">
        <v>2446</v>
      </c>
      <c r="G68" s="5">
        <v>403</v>
      </c>
      <c r="H68" s="5">
        <v>36</v>
      </c>
      <c r="I68" s="5">
        <v>538</v>
      </c>
      <c r="J68" s="5">
        <v>154</v>
      </c>
      <c r="K68" s="4">
        <v>7501</v>
      </c>
      <c r="L68" s="5">
        <v>81</v>
      </c>
      <c r="M68" s="4">
        <v>3304</v>
      </c>
    </row>
    <row r="69" spans="1:13" ht="23.25" thickBot="1">
      <c r="A69" s="3"/>
      <c r="B69" s="3" t="s">
        <v>37</v>
      </c>
      <c r="C69" s="4">
        <v>2748</v>
      </c>
      <c r="D69" s="4">
        <v>2747</v>
      </c>
      <c r="E69" s="4">
        <v>1640</v>
      </c>
      <c r="F69" s="5">
        <v>719</v>
      </c>
      <c r="G69" s="5">
        <v>124</v>
      </c>
      <c r="H69" s="5">
        <v>8</v>
      </c>
      <c r="I69" s="5">
        <v>179</v>
      </c>
      <c r="J69" s="5">
        <v>48</v>
      </c>
      <c r="K69" s="4">
        <v>2718</v>
      </c>
      <c r="L69" s="5">
        <v>29</v>
      </c>
      <c r="M69" s="5">
        <v>1</v>
      </c>
    </row>
    <row r="70" spans="1:13" ht="23.25" thickBot="1">
      <c r="A70" s="3"/>
      <c r="B70" s="3" t="s">
        <v>8237</v>
      </c>
      <c r="C70" s="4">
        <v>2222</v>
      </c>
      <c r="D70" s="4">
        <v>1017</v>
      </c>
      <c r="E70" s="5">
        <v>453</v>
      </c>
      <c r="F70" s="5">
        <v>383</v>
      </c>
      <c r="G70" s="5">
        <v>63</v>
      </c>
      <c r="H70" s="5">
        <v>8</v>
      </c>
      <c r="I70" s="5">
        <v>77</v>
      </c>
      <c r="J70" s="5">
        <v>24</v>
      </c>
      <c r="K70" s="4">
        <v>1008</v>
      </c>
      <c r="L70" s="5">
        <v>9</v>
      </c>
      <c r="M70" s="4">
        <v>1205</v>
      </c>
    </row>
    <row r="71" spans="1:13" ht="23.25" thickBot="1">
      <c r="A71" s="3"/>
      <c r="B71" s="3" t="s">
        <v>8236</v>
      </c>
      <c r="C71" s="4">
        <v>1710</v>
      </c>
      <c r="D71" s="4">
        <v>1087</v>
      </c>
      <c r="E71" s="5">
        <v>528</v>
      </c>
      <c r="F71" s="5">
        <v>367</v>
      </c>
      <c r="G71" s="5">
        <v>75</v>
      </c>
      <c r="H71" s="5">
        <v>12</v>
      </c>
      <c r="I71" s="5">
        <v>68</v>
      </c>
      <c r="J71" s="5">
        <v>29</v>
      </c>
      <c r="K71" s="4">
        <v>1079</v>
      </c>
      <c r="L71" s="5">
        <v>8</v>
      </c>
      <c r="M71" s="5">
        <v>623</v>
      </c>
    </row>
    <row r="72" spans="1:13" ht="23.25" thickBot="1">
      <c r="A72" s="3"/>
      <c r="B72" s="3" t="s">
        <v>8235</v>
      </c>
      <c r="C72" s="4">
        <v>2189</v>
      </c>
      <c r="D72" s="4">
        <v>1526</v>
      </c>
      <c r="E72" s="5">
        <v>745</v>
      </c>
      <c r="F72" s="5">
        <v>552</v>
      </c>
      <c r="G72" s="5">
        <v>61</v>
      </c>
      <c r="H72" s="5">
        <v>5</v>
      </c>
      <c r="I72" s="5">
        <v>116</v>
      </c>
      <c r="J72" s="5">
        <v>26</v>
      </c>
      <c r="K72" s="4">
        <v>1505</v>
      </c>
      <c r="L72" s="5">
        <v>21</v>
      </c>
      <c r="M72" s="5">
        <v>663</v>
      </c>
    </row>
    <row r="73" spans="1:13" ht="23.25" thickBot="1">
      <c r="A73" s="3"/>
      <c r="B73" s="3" t="s">
        <v>8234</v>
      </c>
      <c r="C73" s="4">
        <v>2017</v>
      </c>
      <c r="D73" s="4">
        <v>1205</v>
      </c>
      <c r="E73" s="5">
        <v>558</v>
      </c>
      <c r="F73" s="5">
        <v>425</v>
      </c>
      <c r="G73" s="5">
        <v>80</v>
      </c>
      <c r="H73" s="5">
        <v>3</v>
      </c>
      <c r="I73" s="5">
        <v>98</v>
      </c>
      <c r="J73" s="5">
        <v>27</v>
      </c>
      <c r="K73" s="4">
        <v>1191</v>
      </c>
      <c r="L73" s="5">
        <v>14</v>
      </c>
      <c r="M73" s="5">
        <v>812</v>
      </c>
    </row>
    <row r="74" spans="1:13" ht="23.25" thickBot="1">
      <c r="A74" s="3" t="s">
        <v>97</v>
      </c>
      <c r="B74" s="3"/>
      <c r="C74" s="5">
        <v>0</v>
      </c>
      <c r="D74" s="5">
        <v>1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0</v>
      </c>
      <c r="M74" s="5">
        <v>-1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F390D-90FA-49ED-9681-880BBD73D43E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8344</v>
      </c>
      <c r="F3" s="26" t="s">
        <v>1856</v>
      </c>
      <c r="G3" s="26" t="s">
        <v>8343</v>
      </c>
      <c r="H3" s="26" t="s">
        <v>8342</v>
      </c>
      <c r="I3" s="44"/>
      <c r="J3" s="26"/>
      <c r="K3" s="44"/>
      <c r="U3" t="s">
        <v>3</v>
      </c>
      <c r="V3" t="str">
        <f t="shared" si="0"/>
        <v>양기대</v>
      </c>
      <c r="W3" t="str">
        <f t="shared" si="0"/>
        <v>김용태</v>
      </c>
      <c r="X3" t="str">
        <f t="shared" si="0"/>
        <v>김현애</v>
      </c>
    </row>
    <row r="4" spans="1:24" ht="17.25" thickBot="1">
      <c r="A4" s="3" t="s">
        <v>30</v>
      </c>
      <c r="B4" s="3"/>
      <c r="C4" s="4">
        <v>131277</v>
      </c>
      <c r="D4" s="4">
        <v>91602</v>
      </c>
      <c r="E4" s="4">
        <v>58130</v>
      </c>
      <c r="F4" s="4">
        <v>27671</v>
      </c>
      <c r="G4" s="5">
        <v>466</v>
      </c>
      <c r="H4" s="4">
        <v>4424</v>
      </c>
      <c r="I4" s="4">
        <v>90691</v>
      </c>
      <c r="J4" s="5">
        <v>911</v>
      </c>
      <c r="K4" s="4">
        <v>39675</v>
      </c>
      <c r="V4" s="8"/>
      <c r="W4" s="8"/>
      <c r="X4" s="8"/>
    </row>
    <row r="5" spans="1:24" ht="23.25" thickBot="1">
      <c r="A5" s="3" t="s">
        <v>31</v>
      </c>
      <c r="B5" s="3"/>
      <c r="C5" s="5">
        <v>193</v>
      </c>
      <c r="D5" s="5">
        <v>184</v>
      </c>
      <c r="E5" s="5">
        <v>104</v>
      </c>
      <c r="F5" s="5">
        <v>64</v>
      </c>
      <c r="G5" s="5">
        <v>2</v>
      </c>
      <c r="H5" s="5">
        <v>8</v>
      </c>
      <c r="I5" s="5">
        <v>178</v>
      </c>
      <c r="J5" s="5">
        <v>6</v>
      </c>
      <c r="K5" s="5">
        <v>9</v>
      </c>
      <c r="T5" t="s">
        <v>2929</v>
      </c>
      <c r="U5">
        <f>SUMIF($A:$A,"합계",D:D)</f>
        <v>91602</v>
      </c>
      <c r="V5">
        <f>SUMIF($A:$A,"합계",E:E)</f>
        <v>58130</v>
      </c>
      <c r="W5">
        <f>SUMIF($A:$A,"합계",F:F)</f>
        <v>27671</v>
      </c>
      <c r="X5">
        <f>SUMIF($A:$A,"합계",G:G)</f>
        <v>466</v>
      </c>
    </row>
    <row r="6" spans="1:24" ht="23.25" thickBot="1">
      <c r="A6" s="3" t="s">
        <v>32</v>
      </c>
      <c r="B6" s="3"/>
      <c r="C6" s="4">
        <v>7527</v>
      </c>
      <c r="D6" s="4">
        <v>7524</v>
      </c>
      <c r="E6" s="4">
        <v>5059</v>
      </c>
      <c r="F6" s="4">
        <v>1980</v>
      </c>
      <c r="G6" s="5">
        <v>52</v>
      </c>
      <c r="H6" s="5">
        <v>319</v>
      </c>
      <c r="I6" s="4">
        <v>7410</v>
      </c>
      <c r="J6" s="5">
        <v>114</v>
      </c>
      <c r="K6" s="5">
        <v>3</v>
      </c>
      <c r="T6" t="s">
        <v>2930</v>
      </c>
      <c r="U6">
        <f>U5-U7</f>
        <v>58352</v>
      </c>
      <c r="V6">
        <f>V5-V7</f>
        <v>34836</v>
      </c>
      <c r="W6">
        <f>W5-W7</f>
        <v>19497</v>
      </c>
      <c r="X6">
        <f>X5-X7</f>
        <v>313</v>
      </c>
    </row>
    <row r="7" spans="1:24" ht="23.25" thickBot="1">
      <c r="A7" s="3" t="s">
        <v>33</v>
      </c>
      <c r="B7" s="3"/>
      <c r="C7" s="5">
        <v>434</v>
      </c>
      <c r="D7" s="5">
        <v>108</v>
      </c>
      <c r="E7" s="5">
        <v>78</v>
      </c>
      <c r="F7" s="5">
        <v>26</v>
      </c>
      <c r="G7" s="5">
        <v>0</v>
      </c>
      <c r="H7" s="5">
        <v>4</v>
      </c>
      <c r="I7" s="5">
        <v>108</v>
      </c>
      <c r="J7" s="5">
        <v>0</v>
      </c>
      <c r="K7" s="5">
        <v>326</v>
      </c>
      <c r="T7" t="s">
        <v>2931</v>
      </c>
      <c r="U7">
        <f>U11+U10+U9</f>
        <v>33250</v>
      </c>
      <c r="V7">
        <f>V11+V10+V9</f>
        <v>23294</v>
      </c>
      <c r="W7">
        <f>W11+W10+W9</f>
        <v>8174</v>
      </c>
      <c r="X7">
        <f>X11+X10+X9</f>
        <v>153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4</v>
      </c>
      <c r="F8" s="5">
        <v>0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8341</v>
      </c>
      <c r="B9" s="3" t="s">
        <v>36</v>
      </c>
      <c r="C9" s="4">
        <v>19725</v>
      </c>
      <c r="D9" s="4">
        <v>13752</v>
      </c>
      <c r="E9" s="4">
        <v>8583</v>
      </c>
      <c r="F9" s="4">
        <v>4483</v>
      </c>
      <c r="G9" s="5">
        <v>41</v>
      </c>
      <c r="H9" s="5">
        <v>543</v>
      </c>
      <c r="I9" s="4">
        <v>13650</v>
      </c>
      <c r="J9" s="5">
        <v>102</v>
      </c>
      <c r="K9" s="4">
        <v>5973</v>
      </c>
      <c r="T9" t="s">
        <v>2934</v>
      </c>
      <c r="U9">
        <f>SUMIF($A:$A,"거소·선상투표",D:D)+SUMIF($A:$A,"국외부재자투표",D:D)+SUMIF($A:$A,"국외부재자투표(공관)",D:D)</f>
        <v>296</v>
      </c>
      <c r="V9">
        <f t="shared" ref="V9:X11" si="1">SUMIF($A:$A,"거소·선상투표",E:E)+SUMIF($A:$A,"국외부재자투표",E:E)+SUMIF($A:$A,"국외부재자투표(공관)",E:E)</f>
        <v>186</v>
      </c>
      <c r="W9">
        <f t="shared" si="1"/>
        <v>90</v>
      </c>
      <c r="X9">
        <f t="shared" si="1"/>
        <v>2</v>
      </c>
    </row>
    <row r="10" spans="1:24" ht="23.25" thickBot="1">
      <c r="A10" s="3"/>
      <c r="B10" s="3" t="s">
        <v>37</v>
      </c>
      <c r="C10" s="4">
        <v>3740</v>
      </c>
      <c r="D10" s="4">
        <v>3740</v>
      </c>
      <c r="E10" s="4">
        <v>2645</v>
      </c>
      <c r="F10" s="5">
        <v>957</v>
      </c>
      <c r="G10" s="5">
        <v>6</v>
      </c>
      <c r="H10" s="5">
        <v>113</v>
      </c>
      <c r="I10" s="4">
        <v>3721</v>
      </c>
      <c r="J10" s="5">
        <v>19</v>
      </c>
      <c r="K10" s="5">
        <v>0</v>
      </c>
      <c r="T10" t="s">
        <v>2932</v>
      </c>
      <c r="U10">
        <f>SUMIF($B:$B,"관내사전투표",D:D)</f>
        <v>25430</v>
      </c>
      <c r="V10">
        <f t="shared" ref="V10:X12" si="2">SUMIF($B:$B,"관내사전투표",E:E)</f>
        <v>18049</v>
      </c>
      <c r="W10">
        <f t="shared" si="2"/>
        <v>6104</v>
      </c>
      <c r="X10">
        <f t="shared" si="2"/>
        <v>99</v>
      </c>
    </row>
    <row r="11" spans="1:24" ht="23.25" thickBot="1">
      <c r="A11" s="3"/>
      <c r="B11" s="3" t="s">
        <v>8340</v>
      </c>
      <c r="C11" s="4">
        <v>2094</v>
      </c>
      <c r="D11" s="4">
        <v>1159</v>
      </c>
      <c r="E11" s="5">
        <v>663</v>
      </c>
      <c r="F11" s="5">
        <v>423</v>
      </c>
      <c r="G11" s="5">
        <v>6</v>
      </c>
      <c r="H11" s="5">
        <v>56</v>
      </c>
      <c r="I11" s="4">
        <v>1148</v>
      </c>
      <c r="J11" s="5">
        <v>11</v>
      </c>
      <c r="K11" s="5">
        <v>935</v>
      </c>
      <c r="T11" t="s">
        <v>2933</v>
      </c>
      <c r="U11">
        <f>SUMIF($A:$A,"관외사전투표",D:D)</f>
        <v>7524</v>
      </c>
      <c r="V11">
        <f t="shared" ref="V11:X13" si="3">SUMIF($A:$A,"관외사전투표",E:E)</f>
        <v>5059</v>
      </c>
      <c r="W11">
        <f t="shared" si="3"/>
        <v>1980</v>
      </c>
      <c r="X11">
        <f t="shared" si="3"/>
        <v>52</v>
      </c>
    </row>
    <row r="12" spans="1:24" ht="23.25" thickBot="1">
      <c r="A12" s="3"/>
      <c r="B12" s="3" t="s">
        <v>8339</v>
      </c>
      <c r="C12" s="4">
        <v>2674</v>
      </c>
      <c r="D12" s="4">
        <v>1657</v>
      </c>
      <c r="E12" s="5">
        <v>985</v>
      </c>
      <c r="F12" s="5">
        <v>593</v>
      </c>
      <c r="G12" s="5">
        <v>2</v>
      </c>
      <c r="H12" s="5">
        <v>66</v>
      </c>
      <c r="I12" s="4">
        <v>1646</v>
      </c>
      <c r="J12" s="5">
        <v>11</v>
      </c>
      <c r="K12" s="4">
        <v>1017</v>
      </c>
    </row>
    <row r="13" spans="1:24" ht="23.25" thickBot="1">
      <c r="A13" s="3"/>
      <c r="B13" s="3" t="s">
        <v>8338</v>
      </c>
      <c r="C13" s="4">
        <v>3423</v>
      </c>
      <c r="D13" s="4">
        <v>1761</v>
      </c>
      <c r="E13" s="5">
        <v>953</v>
      </c>
      <c r="F13" s="5">
        <v>689</v>
      </c>
      <c r="G13" s="5">
        <v>11</v>
      </c>
      <c r="H13" s="5">
        <v>86</v>
      </c>
      <c r="I13" s="4">
        <v>1739</v>
      </c>
      <c r="J13" s="5">
        <v>22</v>
      </c>
      <c r="K13" s="4">
        <v>1662</v>
      </c>
    </row>
    <row r="14" spans="1:24" ht="23.25" thickBot="1">
      <c r="A14" s="3"/>
      <c r="B14" s="3" t="s">
        <v>8337</v>
      </c>
      <c r="C14" s="4">
        <v>2628</v>
      </c>
      <c r="D14" s="4">
        <v>1879</v>
      </c>
      <c r="E14" s="4">
        <v>1104</v>
      </c>
      <c r="F14" s="5">
        <v>664</v>
      </c>
      <c r="G14" s="5">
        <v>4</v>
      </c>
      <c r="H14" s="5">
        <v>88</v>
      </c>
      <c r="I14" s="4">
        <v>1860</v>
      </c>
      <c r="J14" s="5">
        <v>19</v>
      </c>
      <c r="K14" s="5">
        <v>749</v>
      </c>
      <c r="U14" s="8"/>
      <c r="V14" s="8"/>
      <c r="W14" s="8"/>
      <c r="X14" s="8"/>
    </row>
    <row r="15" spans="1:24" ht="23.25" thickBot="1">
      <c r="A15" s="3"/>
      <c r="B15" s="3" t="s">
        <v>8336</v>
      </c>
      <c r="C15" s="4">
        <v>2470</v>
      </c>
      <c r="D15" s="4">
        <v>1635</v>
      </c>
      <c r="E15" s="4">
        <v>1028</v>
      </c>
      <c r="F15" s="5">
        <v>523</v>
      </c>
      <c r="G15" s="5">
        <v>6</v>
      </c>
      <c r="H15" s="5">
        <v>67</v>
      </c>
      <c r="I15" s="4">
        <v>1624</v>
      </c>
      <c r="J15" s="5">
        <v>11</v>
      </c>
      <c r="K15" s="5">
        <v>835</v>
      </c>
      <c r="U15" s="8"/>
      <c r="V15" s="8"/>
      <c r="W15" s="8"/>
      <c r="X15" s="8"/>
    </row>
    <row r="16" spans="1:24" ht="23.25" thickBot="1">
      <c r="A16" s="3"/>
      <c r="B16" s="3" t="s">
        <v>8335</v>
      </c>
      <c r="C16" s="4">
        <v>2696</v>
      </c>
      <c r="D16" s="4">
        <v>1921</v>
      </c>
      <c r="E16" s="4">
        <v>1205</v>
      </c>
      <c r="F16" s="5">
        <v>634</v>
      </c>
      <c r="G16" s="5">
        <v>6</v>
      </c>
      <c r="H16" s="5">
        <v>67</v>
      </c>
      <c r="I16" s="4">
        <v>1912</v>
      </c>
      <c r="J16" s="5">
        <v>9</v>
      </c>
      <c r="K16" s="5">
        <v>775</v>
      </c>
    </row>
    <row r="17" spans="1:11" ht="17.25" thickBot="1">
      <c r="A17" s="3" t="s">
        <v>8334</v>
      </c>
      <c r="B17" s="3" t="s">
        <v>36</v>
      </c>
      <c r="C17" s="4">
        <v>11512</v>
      </c>
      <c r="D17" s="4">
        <v>7597</v>
      </c>
      <c r="E17" s="4">
        <v>4827</v>
      </c>
      <c r="F17" s="4">
        <v>2267</v>
      </c>
      <c r="G17" s="5">
        <v>26</v>
      </c>
      <c r="H17" s="5">
        <v>389</v>
      </c>
      <c r="I17" s="4">
        <v>7509</v>
      </c>
      <c r="J17" s="5">
        <v>88</v>
      </c>
      <c r="K17" s="4">
        <v>3915</v>
      </c>
    </row>
    <row r="18" spans="1:11" ht="23.25" thickBot="1">
      <c r="A18" s="3"/>
      <c r="B18" s="3" t="s">
        <v>37</v>
      </c>
      <c r="C18" s="4">
        <v>2877</v>
      </c>
      <c r="D18" s="4">
        <v>2877</v>
      </c>
      <c r="E18" s="4">
        <v>2014</v>
      </c>
      <c r="F18" s="5">
        <v>718</v>
      </c>
      <c r="G18" s="5">
        <v>7</v>
      </c>
      <c r="H18" s="5">
        <v>112</v>
      </c>
      <c r="I18" s="4">
        <v>2851</v>
      </c>
      <c r="J18" s="5">
        <v>26</v>
      </c>
      <c r="K18" s="5">
        <v>0</v>
      </c>
    </row>
    <row r="19" spans="1:11" ht="23.25" thickBot="1">
      <c r="A19" s="3"/>
      <c r="B19" s="3" t="s">
        <v>8333</v>
      </c>
      <c r="C19" s="4">
        <v>1853</v>
      </c>
      <c r="D19" s="5">
        <v>958</v>
      </c>
      <c r="E19" s="5">
        <v>548</v>
      </c>
      <c r="F19" s="5">
        <v>326</v>
      </c>
      <c r="G19" s="5">
        <v>5</v>
      </c>
      <c r="H19" s="5">
        <v>60</v>
      </c>
      <c r="I19" s="5">
        <v>939</v>
      </c>
      <c r="J19" s="5">
        <v>19</v>
      </c>
      <c r="K19" s="5">
        <v>895</v>
      </c>
    </row>
    <row r="20" spans="1:11" ht="23.25" thickBot="1">
      <c r="A20" s="3"/>
      <c r="B20" s="3" t="s">
        <v>8332</v>
      </c>
      <c r="C20" s="4">
        <v>1973</v>
      </c>
      <c r="D20" s="4">
        <v>1171</v>
      </c>
      <c r="E20" s="5">
        <v>736</v>
      </c>
      <c r="F20" s="5">
        <v>353</v>
      </c>
      <c r="G20" s="5">
        <v>4</v>
      </c>
      <c r="H20" s="5">
        <v>62</v>
      </c>
      <c r="I20" s="4">
        <v>1155</v>
      </c>
      <c r="J20" s="5">
        <v>16</v>
      </c>
      <c r="K20" s="5">
        <v>802</v>
      </c>
    </row>
    <row r="21" spans="1:11" ht="23.25" thickBot="1">
      <c r="A21" s="3"/>
      <c r="B21" s="3" t="s">
        <v>8331</v>
      </c>
      <c r="C21" s="4">
        <v>2302</v>
      </c>
      <c r="D21" s="4">
        <v>1203</v>
      </c>
      <c r="E21" s="5">
        <v>706</v>
      </c>
      <c r="F21" s="5">
        <v>412</v>
      </c>
      <c r="G21" s="5">
        <v>6</v>
      </c>
      <c r="H21" s="5">
        <v>68</v>
      </c>
      <c r="I21" s="4">
        <v>1192</v>
      </c>
      <c r="J21" s="5">
        <v>11</v>
      </c>
      <c r="K21" s="4">
        <v>1099</v>
      </c>
    </row>
    <row r="22" spans="1:11" ht="23.25" thickBot="1">
      <c r="A22" s="3"/>
      <c r="B22" s="3" t="s">
        <v>8330</v>
      </c>
      <c r="C22" s="4">
        <v>2507</v>
      </c>
      <c r="D22" s="4">
        <v>1388</v>
      </c>
      <c r="E22" s="5">
        <v>823</v>
      </c>
      <c r="F22" s="5">
        <v>458</v>
      </c>
      <c r="G22" s="5">
        <v>4</v>
      </c>
      <c r="H22" s="5">
        <v>87</v>
      </c>
      <c r="I22" s="4">
        <v>1372</v>
      </c>
      <c r="J22" s="5">
        <v>16</v>
      </c>
      <c r="K22" s="4">
        <v>1119</v>
      </c>
    </row>
    <row r="23" spans="1:11" ht="17.25" thickBot="1">
      <c r="A23" s="3" t="s">
        <v>8329</v>
      </c>
      <c r="B23" s="3" t="s">
        <v>36</v>
      </c>
      <c r="C23" s="4">
        <v>17108</v>
      </c>
      <c r="D23" s="4">
        <v>11743</v>
      </c>
      <c r="E23" s="4">
        <v>7345</v>
      </c>
      <c r="F23" s="4">
        <v>3576</v>
      </c>
      <c r="G23" s="5">
        <v>65</v>
      </c>
      <c r="H23" s="5">
        <v>625</v>
      </c>
      <c r="I23" s="4">
        <v>11611</v>
      </c>
      <c r="J23" s="5">
        <v>132</v>
      </c>
      <c r="K23" s="4">
        <v>5365</v>
      </c>
    </row>
    <row r="24" spans="1:11" ht="23.25" thickBot="1">
      <c r="A24" s="3"/>
      <c r="B24" s="3" t="s">
        <v>37</v>
      </c>
      <c r="C24" s="4">
        <v>3963</v>
      </c>
      <c r="D24" s="4">
        <v>3963</v>
      </c>
      <c r="E24" s="4">
        <v>2779</v>
      </c>
      <c r="F24" s="5">
        <v>969</v>
      </c>
      <c r="G24" s="5">
        <v>9</v>
      </c>
      <c r="H24" s="5">
        <v>173</v>
      </c>
      <c r="I24" s="4">
        <v>3930</v>
      </c>
      <c r="J24" s="5">
        <v>33</v>
      </c>
      <c r="K24" s="5">
        <v>0</v>
      </c>
    </row>
    <row r="25" spans="1:11" ht="23.25" thickBot="1">
      <c r="A25" s="3"/>
      <c r="B25" s="3" t="s">
        <v>8328</v>
      </c>
      <c r="C25" s="4">
        <v>2831</v>
      </c>
      <c r="D25" s="4">
        <v>1676</v>
      </c>
      <c r="E25" s="4">
        <v>1006</v>
      </c>
      <c r="F25" s="5">
        <v>537</v>
      </c>
      <c r="G25" s="5">
        <v>14</v>
      </c>
      <c r="H25" s="5">
        <v>100</v>
      </c>
      <c r="I25" s="4">
        <v>1657</v>
      </c>
      <c r="J25" s="5">
        <v>19</v>
      </c>
      <c r="K25" s="4">
        <v>1155</v>
      </c>
    </row>
    <row r="26" spans="1:11" ht="23.25" thickBot="1">
      <c r="A26" s="3"/>
      <c r="B26" s="3" t="s">
        <v>8327</v>
      </c>
      <c r="C26" s="4">
        <v>1622</v>
      </c>
      <c r="D26" s="5">
        <v>880</v>
      </c>
      <c r="E26" s="5">
        <v>553</v>
      </c>
      <c r="F26" s="5">
        <v>269</v>
      </c>
      <c r="G26" s="5">
        <v>6</v>
      </c>
      <c r="H26" s="5">
        <v>39</v>
      </c>
      <c r="I26" s="5">
        <v>867</v>
      </c>
      <c r="J26" s="5">
        <v>13</v>
      </c>
      <c r="K26" s="5">
        <v>742</v>
      </c>
    </row>
    <row r="27" spans="1:11" ht="23.25" thickBot="1">
      <c r="A27" s="3"/>
      <c r="B27" s="3" t="s">
        <v>8326</v>
      </c>
      <c r="C27" s="4">
        <v>2141</v>
      </c>
      <c r="D27" s="4">
        <v>1301</v>
      </c>
      <c r="E27" s="5">
        <v>793</v>
      </c>
      <c r="F27" s="5">
        <v>421</v>
      </c>
      <c r="G27" s="5">
        <v>4</v>
      </c>
      <c r="H27" s="5">
        <v>68</v>
      </c>
      <c r="I27" s="4">
        <v>1286</v>
      </c>
      <c r="J27" s="5">
        <v>15</v>
      </c>
      <c r="K27" s="5">
        <v>840</v>
      </c>
    </row>
    <row r="28" spans="1:11" ht="23.25" thickBot="1">
      <c r="A28" s="3"/>
      <c r="B28" s="3" t="s">
        <v>8325</v>
      </c>
      <c r="C28" s="4">
        <v>2285</v>
      </c>
      <c r="D28" s="4">
        <v>1476</v>
      </c>
      <c r="E28" s="5">
        <v>882</v>
      </c>
      <c r="F28" s="5">
        <v>459</v>
      </c>
      <c r="G28" s="5">
        <v>8</v>
      </c>
      <c r="H28" s="5">
        <v>107</v>
      </c>
      <c r="I28" s="4">
        <v>1456</v>
      </c>
      <c r="J28" s="5">
        <v>20</v>
      </c>
      <c r="K28" s="5">
        <v>809</v>
      </c>
    </row>
    <row r="29" spans="1:11" ht="23.25" thickBot="1">
      <c r="A29" s="3"/>
      <c r="B29" s="3" t="s">
        <v>8324</v>
      </c>
      <c r="C29" s="4">
        <v>1872</v>
      </c>
      <c r="D29" s="4">
        <v>1268</v>
      </c>
      <c r="E29" s="5">
        <v>724</v>
      </c>
      <c r="F29" s="5">
        <v>442</v>
      </c>
      <c r="G29" s="5">
        <v>10</v>
      </c>
      <c r="H29" s="5">
        <v>85</v>
      </c>
      <c r="I29" s="4">
        <v>1261</v>
      </c>
      <c r="J29" s="5">
        <v>7</v>
      </c>
      <c r="K29" s="5">
        <v>604</v>
      </c>
    </row>
    <row r="30" spans="1:11" ht="23.25" thickBot="1">
      <c r="A30" s="3"/>
      <c r="B30" s="3" t="s">
        <v>8323</v>
      </c>
      <c r="C30" s="4">
        <v>1243</v>
      </c>
      <c r="D30" s="5">
        <v>616</v>
      </c>
      <c r="E30" s="5">
        <v>310</v>
      </c>
      <c r="F30" s="5">
        <v>253</v>
      </c>
      <c r="G30" s="5">
        <v>9</v>
      </c>
      <c r="H30" s="5">
        <v>33</v>
      </c>
      <c r="I30" s="5">
        <v>605</v>
      </c>
      <c r="J30" s="5">
        <v>11</v>
      </c>
      <c r="K30" s="5">
        <v>627</v>
      </c>
    </row>
    <row r="31" spans="1:11" ht="23.25" thickBot="1">
      <c r="A31" s="3"/>
      <c r="B31" s="3" t="s">
        <v>8322</v>
      </c>
      <c r="C31" s="4">
        <v>1151</v>
      </c>
      <c r="D31" s="5">
        <v>563</v>
      </c>
      <c r="E31" s="5">
        <v>298</v>
      </c>
      <c r="F31" s="5">
        <v>226</v>
      </c>
      <c r="G31" s="5">
        <v>5</v>
      </c>
      <c r="H31" s="5">
        <v>20</v>
      </c>
      <c r="I31" s="5">
        <v>549</v>
      </c>
      <c r="J31" s="5">
        <v>14</v>
      </c>
      <c r="K31" s="5">
        <v>588</v>
      </c>
    </row>
    <row r="32" spans="1:11" ht="17.25" thickBot="1">
      <c r="A32" s="3" t="s">
        <v>8321</v>
      </c>
      <c r="B32" s="3" t="s">
        <v>36</v>
      </c>
      <c r="C32" s="4">
        <v>10505</v>
      </c>
      <c r="D32" s="4">
        <v>7536</v>
      </c>
      <c r="E32" s="4">
        <v>4902</v>
      </c>
      <c r="F32" s="4">
        <v>2117</v>
      </c>
      <c r="G32" s="5">
        <v>39</v>
      </c>
      <c r="H32" s="5">
        <v>407</v>
      </c>
      <c r="I32" s="4">
        <v>7465</v>
      </c>
      <c r="J32" s="5">
        <v>71</v>
      </c>
      <c r="K32" s="4">
        <v>2969</v>
      </c>
    </row>
    <row r="33" spans="1:11" ht="23.25" thickBot="1">
      <c r="A33" s="3"/>
      <c r="B33" s="3" t="s">
        <v>37</v>
      </c>
      <c r="C33" s="4">
        <v>3282</v>
      </c>
      <c r="D33" s="4">
        <v>3282</v>
      </c>
      <c r="E33" s="4">
        <v>2372</v>
      </c>
      <c r="F33" s="5">
        <v>717</v>
      </c>
      <c r="G33" s="5">
        <v>18</v>
      </c>
      <c r="H33" s="5">
        <v>146</v>
      </c>
      <c r="I33" s="4">
        <v>3253</v>
      </c>
      <c r="J33" s="5">
        <v>29</v>
      </c>
      <c r="K33" s="5">
        <v>0</v>
      </c>
    </row>
    <row r="34" spans="1:11" ht="23.25" thickBot="1">
      <c r="A34" s="3"/>
      <c r="B34" s="3" t="s">
        <v>8320</v>
      </c>
      <c r="C34" s="4">
        <v>2418</v>
      </c>
      <c r="D34" s="4">
        <v>1429</v>
      </c>
      <c r="E34" s="5">
        <v>811</v>
      </c>
      <c r="F34" s="5">
        <v>503</v>
      </c>
      <c r="G34" s="5">
        <v>10</v>
      </c>
      <c r="H34" s="5">
        <v>94</v>
      </c>
      <c r="I34" s="4">
        <v>1418</v>
      </c>
      <c r="J34" s="5">
        <v>11</v>
      </c>
      <c r="K34" s="5">
        <v>989</v>
      </c>
    </row>
    <row r="35" spans="1:11" ht="23.25" thickBot="1">
      <c r="A35" s="3"/>
      <c r="B35" s="3" t="s">
        <v>8319</v>
      </c>
      <c r="C35" s="4">
        <v>2371</v>
      </c>
      <c r="D35" s="4">
        <v>1408</v>
      </c>
      <c r="E35" s="5">
        <v>832</v>
      </c>
      <c r="F35" s="5">
        <v>477</v>
      </c>
      <c r="G35" s="5">
        <v>6</v>
      </c>
      <c r="H35" s="5">
        <v>76</v>
      </c>
      <c r="I35" s="4">
        <v>1391</v>
      </c>
      <c r="J35" s="5">
        <v>17</v>
      </c>
      <c r="K35" s="5">
        <v>963</v>
      </c>
    </row>
    <row r="36" spans="1:11" ht="23.25" thickBot="1">
      <c r="A36" s="3"/>
      <c r="B36" s="3" t="s">
        <v>8318</v>
      </c>
      <c r="C36" s="4">
        <v>2434</v>
      </c>
      <c r="D36" s="4">
        <v>1417</v>
      </c>
      <c r="E36" s="5">
        <v>887</v>
      </c>
      <c r="F36" s="5">
        <v>420</v>
      </c>
      <c r="G36" s="5">
        <v>5</v>
      </c>
      <c r="H36" s="5">
        <v>91</v>
      </c>
      <c r="I36" s="4">
        <v>1403</v>
      </c>
      <c r="J36" s="5">
        <v>14</v>
      </c>
      <c r="K36" s="4">
        <v>1017</v>
      </c>
    </row>
    <row r="37" spans="1:11" ht="17.25" thickBot="1">
      <c r="A37" s="3" t="s">
        <v>8317</v>
      </c>
      <c r="B37" s="3" t="s">
        <v>36</v>
      </c>
      <c r="C37" s="4">
        <v>24140</v>
      </c>
      <c r="D37" s="4">
        <v>16751</v>
      </c>
      <c r="E37" s="4">
        <v>10794</v>
      </c>
      <c r="F37" s="4">
        <v>4890</v>
      </c>
      <c r="G37" s="5">
        <v>87</v>
      </c>
      <c r="H37" s="5">
        <v>829</v>
      </c>
      <c r="I37" s="4">
        <v>16600</v>
      </c>
      <c r="J37" s="5">
        <v>151</v>
      </c>
      <c r="K37" s="4">
        <v>7389</v>
      </c>
    </row>
    <row r="38" spans="1:11" ht="23.25" thickBot="1">
      <c r="A38" s="3"/>
      <c r="B38" s="3" t="s">
        <v>37</v>
      </c>
      <c r="C38" s="4">
        <v>5071</v>
      </c>
      <c r="D38" s="4">
        <v>5071</v>
      </c>
      <c r="E38" s="4">
        <v>3711</v>
      </c>
      <c r="F38" s="4">
        <v>1107</v>
      </c>
      <c r="G38" s="5">
        <v>19</v>
      </c>
      <c r="H38" s="5">
        <v>193</v>
      </c>
      <c r="I38" s="4">
        <v>5030</v>
      </c>
      <c r="J38" s="5">
        <v>41</v>
      </c>
      <c r="K38" s="5">
        <v>0</v>
      </c>
    </row>
    <row r="39" spans="1:11" ht="23.25" thickBot="1">
      <c r="A39" s="3"/>
      <c r="B39" s="3" t="s">
        <v>8316</v>
      </c>
      <c r="C39" s="4">
        <v>2612</v>
      </c>
      <c r="D39" s="4">
        <v>1456</v>
      </c>
      <c r="E39" s="5">
        <v>896</v>
      </c>
      <c r="F39" s="5">
        <v>468</v>
      </c>
      <c r="G39" s="5">
        <v>8</v>
      </c>
      <c r="H39" s="5">
        <v>73</v>
      </c>
      <c r="I39" s="4">
        <v>1445</v>
      </c>
      <c r="J39" s="5">
        <v>11</v>
      </c>
      <c r="K39" s="4">
        <v>1156</v>
      </c>
    </row>
    <row r="40" spans="1:11" ht="23.25" thickBot="1">
      <c r="A40" s="3"/>
      <c r="B40" s="3" t="s">
        <v>8315</v>
      </c>
      <c r="C40" s="4">
        <v>2192</v>
      </c>
      <c r="D40" s="4">
        <v>1409</v>
      </c>
      <c r="E40" s="5">
        <v>846</v>
      </c>
      <c r="F40" s="5">
        <v>464</v>
      </c>
      <c r="G40" s="5">
        <v>5</v>
      </c>
      <c r="H40" s="5">
        <v>82</v>
      </c>
      <c r="I40" s="4">
        <v>1397</v>
      </c>
      <c r="J40" s="5">
        <v>12</v>
      </c>
      <c r="K40" s="5">
        <v>783</v>
      </c>
    </row>
    <row r="41" spans="1:11" ht="23.25" thickBot="1">
      <c r="A41" s="3"/>
      <c r="B41" s="3" t="s">
        <v>8314</v>
      </c>
      <c r="C41" s="4">
        <v>2497</v>
      </c>
      <c r="D41" s="4">
        <v>1642</v>
      </c>
      <c r="E41" s="4">
        <v>1009</v>
      </c>
      <c r="F41" s="5">
        <v>521</v>
      </c>
      <c r="G41" s="5">
        <v>10</v>
      </c>
      <c r="H41" s="5">
        <v>86</v>
      </c>
      <c r="I41" s="4">
        <v>1626</v>
      </c>
      <c r="J41" s="5">
        <v>16</v>
      </c>
      <c r="K41" s="5">
        <v>855</v>
      </c>
    </row>
    <row r="42" spans="1:11" ht="23.25" thickBot="1">
      <c r="A42" s="3"/>
      <c r="B42" s="3" t="s">
        <v>8313</v>
      </c>
      <c r="C42" s="4">
        <v>3893</v>
      </c>
      <c r="D42" s="4">
        <v>2042</v>
      </c>
      <c r="E42" s="4">
        <v>1300</v>
      </c>
      <c r="F42" s="5">
        <v>618</v>
      </c>
      <c r="G42" s="5">
        <v>13</v>
      </c>
      <c r="H42" s="5">
        <v>86</v>
      </c>
      <c r="I42" s="4">
        <v>2017</v>
      </c>
      <c r="J42" s="5">
        <v>25</v>
      </c>
      <c r="K42" s="4">
        <v>1851</v>
      </c>
    </row>
    <row r="43" spans="1:11" ht="23.25" thickBot="1">
      <c r="A43" s="3"/>
      <c r="B43" s="3" t="s">
        <v>8312</v>
      </c>
      <c r="C43" s="4">
        <v>2656</v>
      </c>
      <c r="D43" s="4">
        <v>1614</v>
      </c>
      <c r="E43" s="5">
        <v>916</v>
      </c>
      <c r="F43" s="5">
        <v>593</v>
      </c>
      <c r="G43" s="5">
        <v>8</v>
      </c>
      <c r="H43" s="5">
        <v>79</v>
      </c>
      <c r="I43" s="4">
        <v>1596</v>
      </c>
      <c r="J43" s="5">
        <v>18</v>
      </c>
      <c r="K43" s="4">
        <v>1042</v>
      </c>
    </row>
    <row r="44" spans="1:11" ht="23.25" thickBot="1">
      <c r="A44" s="3"/>
      <c r="B44" s="3" t="s">
        <v>8311</v>
      </c>
      <c r="C44" s="4">
        <v>2054</v>
      </c>
      <c r="D44" s="4">
        <v>1451</v>
      </c>
      <c r="E44" s="5">
        <v>909</v>
      </c>
      <c r="F44" s="5">
        <v>427</v>
      </c>
      <c r="G44" s="5">
        <v>9</v>
      </c>
      <c r="H44" s="5">
        <v>96</v>
      </c>
      <c r="I44" s="4">
        <v>1441</v>
      </c>
      <c r="J44" s="5">
        <v>10</v>
      </c>
      <c r="K44" s="5">
        <v>603</v>
      </c>
    </row>
    <row r="45" spans="1:11" ht="23.25" thickBot="1">
      <c r="A45" s="3"/>
      <c r="B45" s="3" t="s">
        <v>8310</v>
      </c>
      <c r="C45" s="4">
        <v>3165</v>
      </c>
      <c r="D45" s="4">
        <v>2066</v>
      </c>
      <c r="E45" s="4">
        <v>1207</v>
      </c>
      <c r="F45" s="5">
        <v>692</v>
      </c>
      <c r="G45" s="5">
        <v>15</v>
      </c>
      <c r="H45" s="5">
        <v>134</v>
      </c>
      <c r="I45" s="4">
        <v>2048</v>
      </c>
      <c r="J45" s="5">
        <v>18</v>
      </c>
      <c r="K45" s="4">
        <v>1099</v>
      </c>
    </row>
    <row r="46" spans="1:11" ht="17.25" thickBot="1">
      <c r="A46" s="3" t="s">
        <v>8309</v>
      </c>
      <c r="B46" s="3" t="s">
        <v>36</v>
      </c>
      <c r="C46" s="4">
        <v>37950</v>
      </c>
      <c r="D46" s="4">
        <v>24923</v>
      </c>
      <c r="E46" s="4">
        <v>15770</v>
      </c>
      <c r="F46" s="4">
        <v>7540</v>
      </c>
      <c r="G46" s="5">
        <v>138</v>
      </c>
      <c r="H46" s="4">
        <v>1239</v>
      </c>
      <c r="I46" s="4">
        <v>24687</v>
      </c>
      <c r="J46" s="5">
        <v>236</v>
      </c>
      <c r="K46" s="4">
        <v>13027</v>
      </c>
    </row>
    <row r="47" spans="1:11" ht="23.25" thickBot="1">
      <c r="A47" s="3"/>
      <c r="B47" s="3" t="s">
        <v>37</v>
      </c>
      <c r="C47" s="4">
        <v>5867</v>
      </c>
      <c r="D47" s="4">
        <v>5866</v>
      </c>
      <c r="E47" s="4">
        <v>4168</v>
      </c>
      <c r="F47" s="4">
        <v>1391</v>
      </c>
      <c r="G47" s="5">
        <v>35</v>
      </c>
      <c r="H47" s="5">
        <v>233</v>
      </c>
      <c r="I47" s="4">
        <v>5827</v>
      </c>
      <c r="J47" s="5">
        <v>39</v>
      </c>
      <c r="K47" s="5">
        <v>1</v>
      </c>
    </row>
    <row r="48" spans="1:11" ht="23.25" thickBot="1">
      <c r="A48" s="3"/>
      <c r="B48" s="3" t="s">
        <v>8308</v>
      </c>
      <c r="C48" s="4">
        <v>1586</v>
      </c>
      <c r="D48" s="5">
        <v>829</v>
      </c>
      <c r="E48" s="5">
        <v>417</v>
      </c>
      <c r="F48" s="5">
        <v>323</v>
      </c>
      <c r="G48" s="5">
        <v>6</v>
      </c>
      <c r="H48" s="5">
        <v>67</v>
      </c>
      <c r="I48" s="5">
        <v>813</v>
      </c>
      <c r="J48" s="5">
        <v>16</v>
      </c>
      <c r="K48" s="5">
        <v>757</v>
      </c>
    </row>
    <row r="49" spans="1:11" ht="23.25" thickBot="1">
      <c r="A49" s="3"/>
      <c r="B49" s="3" t="s">
        <v>8307</v>
      </c>
      <c r="C49" s="4">
        <v>2074</v>
      </c>
      <c r="D49" s="4">
        <v>1064</v>
      </c>
      <c r="E49" s="5">
        <v>627</v>
      </c>
      <c r="F49" s="5">
        <v>349</v>
      </c>
      <c r="G49" s="5">
        <v>12</v>
      </c>
      <c r="H49" s="5">
        <v>62</v>
      </c>
      <c r="I49" s="4">
        <v>1050</v>
      </c>
      <c r="J49" s="5">
        <v>14</v>
      </c>
      <c r="K49" s="4">
        <v>1010</v>
      </c>
    </row>
    <row r="50" spans="1:11" ht="23.25" thickBot="1">
      <c r="A50" s="3"/>
      <c r="B50" s="3" t="s">
        <v>8306</v>
      </c>
      <c r="C50" s="4">
        <v>2088</v>
      </c>
      <c r="D50" s="4">
        <v>1050</v>
      </c>
      <c r="E50" s="5">
        <v>617</v>
      </c>
      <c r="F50" s="5">
        <v>368</v>
      </c>
      <c r="G50" s="5">
        <v>6</v>
      </c>
      <c r="H50" s="5">
        <v>45</v>
      </c>
      <c r="I50" s="4">
        <v>1036</v>
      </c>
      <c r="J50" s="5">
        <v>14</v>
      </c>
      <c r="K50" s="4">
        <v>1038</v>
      </c>
    </row>
    <row r="51" spans="1:11" ht="23.25" thickBot="1">
      <c r="A51" s="3"/>
      <c r="B51" s="3" t="s">
        <v>8305</v>
      </c>
      <c r="C51" s="4">
        <v>3191</v>
      </c>
      <c r="D51" s="4">
        <v>1910</v>
      </c>
      <c r="E51" s="4">
        <v>1098</v>
      </c>
      <c r="F51" s="5">
        <v>682</v>
      </c>
      <c r="G51" s="5">
        <v>22</v>
      </c>
      <c r="H51" s="5">
        <v>87</v>
      </c>
      <c r="I51" s="4">
        <v>1889</v>
      </c>
      <c r="J51" s="5">
        <v>21</v>
      </c>
      <c r="K51" s="4">
        <v>1281</v>
      </c>
    </row>
    <row r="52" spans="1:11" ht="23.25" thickBot="1">
      <c r="A52" s="3"/>
      <c r="B52" s="3" t="s">
        <v>8304</v>
      </c>
      <c r="C52" s="4">
        <v>3684</v>
      </c>
      <c r="D52" s="4">
        <v>2046</v>
      </c>
      <c r="E52" s="4">
        <v>1279</v>
      </c>
      <c r="F52" s="5">
        <v>647</v>
      </c>
      <c r="G52" s="5">
        <v>7</v>
      </c>
      <c r="H52" s="5">
        <v>96</v>
      </c>
      <c r="I52" s="4">
        <v>2029</v>
      </c>
      <c r="J52" s="5">
        <v>17</v>
      </c>
      <c r="K52" s="4">
        <v>1638</v>
      </c>
    </row>
    <row r="53" spans="1:11" ht="23.25" thickBot="1">
      <c r="A53" s="3"/>
      <c r="B53" s="3" t="s">
        <v>8303</v>
      </c>
      <c r="C53" s="4">
        <v>2910</v>
      </c>
      <c r="D53" s="4">
        <v>1604</v>
      </c>
      <c r="E53" s="5">
        <v>982</v>
      </c>
      <c r="F53" s="5">
        <v>513</v>
      </c>
      <c r="G53" s="5">
        <v>13</v>
      </c>
      <c r="H53" s="5">
        <v>73</v>
      </c>
      <c r="I53" s="4">
        <v>1581</v>
      </c>
      <c r="J53" s="5">
        <v>23</v>
      </c>
      <c r="K53" s="4">
        <v>1306</v>
      </c>
    </row>
    <row r="54" spans="1:11" ht="23.25" thickBot="1">
      <c r="A54" s="3"/>
      <c r="B54" s="3" t="s">
        <v>8302</v>
      </c>
      <c r="C54" s="4">
        <v>2604</v>
      </c>
      <c r="D54" s="4">
        <v>1705</v>
      </c>
      <c r="E54" s="4">
        <v>1063</v>
      </c>
      <c r="F54" s="5">
        <v>533</v>
      </c>
      <c r="G54" s="5">
        <v>6</v>
      </c>
      <c r="H54" s="5">
        <v>83</v>
      </c>
      <c r="I54" s="4">
        <v>1685</v>
      </c>
      <c r="J54" s="5">
        <v>20</v>
      </c>
      <c r="K54" s="5">
        <v>899</v>
      </c>
    </row>
    <row r="55" spans="1:11" ht="23.25" thickBot="1">
      <c r="A55" s="3"/>
      <c r="B55" s="3" t="s">
        <v>8301</v>
      </c>
      <c r="C55" s="4">
        <v>2479</v>
      </c>
      <c r="D55" s="4">
        <v>1615</v>
      </c>
      <c r="E55" s="4">
        <v>1000</v>
      </c>
      <c r="F55" s="5">
        <v>504</v>
      </c>
      <c r="G55" s="5">
        <v>6</v>
      </c>
      <c r="H55" s="5">
        <v>96</v>
      </c>
      <c r="I55" s="4">
        <v>1606</v>
      </c>
      <c r="J55" s="5">
        <v>9</v>
      </c>
      <c r="K55" s="5">
        <v>864</v>
      </c>
    </row>
    <row r="56" spans="1:11" ht="23.25" thickBot="1">
      <c r="A56" s="3"/>
      <c r="B56" s="3" t="s">
        <v>8300</v>
      </c>
      <c r="C56" s="4">
        <v>2423</v>
      </c>
      <c r="D56" s="4">
        <v>1452</v>
      </c>
      <c r="E56" s="5">
        <v>849</v>
      </c>
      <c r="F56" s="5">
        <v>515</v>
      </c>
      <c r="G56" s="5">
        <v>10</v>
      </c>
      <c r="H56" s="5">
        <v>54</v>
      </c>
      <c r="I56" s="4">
        <v>1428</v>
      </c>
      <c r="J56" s="5">
        <v>24</v>
      </c>
      <c r="K56" s="5">
        <v>971</v>
      </c>
    </row>
    <row r="57" spans="1:11" ht="23.25" thickBot="1">
      <c r="A57" s="3"/>
      <c r="B57" s="3" t="s">
        <v>8299</v>
      </c>
      <c r="C57" s="4">
        <v>1860</v>
      </c>
      <c r="D57" s="4">
        <v>1272</v>
      </c>
      <c r="E57" s="5">
        <v>813</v>
      </c>
      <c r="F57" s="5">
        <v>331</v>
      </c>
      <c r="G57" s="5">
        <v>5</v>
      </c>
      <c r="H57" s="5">
        <v>115</v>
      </c>
      <c r="I57" s="4">
        <v>1264</v>
      </c>
      <c r="J57" s="5">
        <v>8</v>
      </c>
      <c r="K57" s="5">
        <v>588</v>
      </c>
    </row>
    <row r="58" spans="1:11" ht="23.25" thickBot="1">
      <c r="A58" s="3"/>
      <c r="B58" s="3" t="s">
        <v>8298</v>
      </c>
      <c r="C58" s="4">
        <v>3258</v>
      </c>
      <c r="D58" s="4">
        <v>2137</v>
      </c>
      <c r="E58" s="4">
        <v>1388</v>
      </c>
      <c r="F58" s="5">
        <v>621</v>
      </c>
      <c r="G58" s="5">
        <v>0</v>
      </c>
      <c r="H58" s="5">
        <v>114</v>
      </c>
      <c r="I58" s="4">
        <v>2123</v>
      </c>
      <c r="J58" s="5">
        <v>14</v>
      </c>
      <c r="K58" s="4">
        <v>1121</v>
      </c>
    </row>
    <row r="59" spans="1:11" ht="23.25" thickBot="1">
      <c r="A59" s="3"/>
      <c r="B59" s="3" t="s">
        <v>8297</v>
      </c>
      <c r="C59" s="4">
        <v>3926</v>
      </c>
      <c r="D59" s="4">
        <v>2373</v>
      </c>
      <c r="E59" s="4">
        <v>1469</v>
      </c>
      <c r="F59" s="5">
        <v>763</v>
      </c>
      <c r="G59" s="5">
        <v>10</v>
      </c>
      <c r="H59" s="5">
        <v>114</v>
      </c>
      <c r="I59" s="4">
        <v>2356</v>
      </c>
      <c r="J59" s="5">
        <v>17</v>
      </c>
      <c r="K59" s="4">
        <v>1553</v>
      </c>
    </row>
    <row r="60" spans="1:11" ht="17.25" thickBot="1">
      <c r="A60" s="3" t="s">
        <v>8296</v>
      </c>
      <c r="B60" s="3" t="s">
        <v>36</v>
      </c>
      <c r="C60" s="4">
        <v>2183</v>
      </c>
      <c r="D60" s="4">
        <v>1479</v>
      </c>
      <c r="E60" s="5">
        <v>663</v>
      </c>
      <c r="F60" s="5">
        <v>728</v>
      </c>
      <c r="G60" s="5">
        <v>16</v>
      </c>
      <c r="H60" s="5">
        <v>61</v>
      </c>
      <c r="I60" s="4">
        <v>1468</v>
      </c>
      <c r="J60" s="5">
        <v>11</v>
      </c>
      <c r="K60" s="5">
        <v>704</v>
      </c>
    </row>
    <row r="61" spans="1:11" ht="23.25" thickBot="1">
      <c r="A61" s="3"/>
      <c r="B61" s="3" t="s">
        <v>37</v>
      </c>
      <c r="C61" s="5">
        <v>631</v>
      </c>
      <c r="D61" s="5">
        <v>631</v>
      </c>
      <c r="E61" s="5">
        <v>360</v>
      </c>
      <c r="F61" s="5">
        <v>245</v>
      </c>
      <c r="G61" s="5">
        <v>5</v>
      </c>
      <c r="H61" s="5">
        <v>20</v>
      </c>
      <c r="I61" s="5">
        <v>630</v>
      </c>
      <c r="J61" s="5">
        <v>1</v>
      </c>
      <c r="K61" s="5">
        <v>0</v>
      </c>
    </row>
    <row r="62" spans="1:11" ht="17.25" thickBot="1">
      <c r="A62" s="3"/>
      <c r="B62" s="3" t="s">
        <v>8295</v>
      </c>
      <c r="C62" s="5">
        <v>779</v>
      </c>
      <c r="D62" s="5">
        <v>412</v>
      </c>
      <c r="E62" s="5">
        <v>143</v>
      </c>
      <c r="F62" s="5">
        <v>247</v>
      </c>
      <c r="G62" s="5">
        <v>5</v>
      </c>
      <c r="H62" s="5">
        <v>13</v>
      </c>
      <c r="I62" s="5">
        <v>408</v>
      </c>
      <c r="J62" s="5">
        <v>4</v>
      </c>
      <c r="K62" s="5">
        <v>367</v>
      </c>
    </row>
    <row r="63" spans="1:11" ht="17.25" thickBot="1">
      <c r="A63" s="3"/>
      <c r="B63" s="3" t="s">
        <v>8294</v>
      </c>
      <c r="C63" s="5">
        <v>773</v>
      </c>
      <c r="D63" s="5">
        <v>436</v>
      </c>
      <c r="E63" s="5">
        <v>160</v>
      </c>
      <c r="F63" s="5">
        <v>236</v>
      </c>
      <c r="G63" s="5">
        <v>6</v>
      </c>
      <c r="H63" s="5">
        <v>28</v>
      </c>
      <c r="I63" s="5">
        <v>430</v>
      </c>
      <c r="J63" s="5">
        <v>6</v>
      </c>
      <c r="K63" s="5">
        <v>337</v>
      </c>
    </row>
    <row r="64" spans="1:11" ht="23.25" thickBot="1">
      <c r="A64" s="3" t="s">
        <v>97</v>
      </c>
      <c r="B64" s="3"/>
      <c r="C64" s="5">
        <v>0</v>
      </c>
      <c r="D64" s="5">
        <v>1</v>
      </c>
      <c r="E64" s="5">
        <v>1</v>
      </c>
      <c r="F64" s="5">
        <v>0</v>
      </c>
      <c r="G64" s="5">
        <v>0</v>
      </c>
      <c r="H64" s="5">
        <v>0</v>
      </c>
      <c r="I64" s="5">
        <v>1</v>
      </c>
      <c r="J64" s="5">
        <v>0</v>
      </c>
      <c r="K64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BBE83-191F-4998-845F-61DF1D26E74B}">
  <dimension ref="A1:X9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8419</v>
      </c>
      <c r="F3" s="26" t="s">
        <v>8418</v>
      </c>
      <c r="G3" s="26" t="s">
        <v>8417</v>
      </c>
      <c r="H3" s="26" t="s">
        <v>8416</v>
      </c>
      <c r="I3" s="44"/>
      <c r="J3" s="26"/>
      <c r="K3" s="44"/>
      <c r="U3" t="s">
        <v>3</v>
      </c>
      <c r="V3" t="str">
        <f t="shared" si="0"/>
        <v>홍기원</v>
      </c>
      <c r="W3" t="str">
        <f t="shared" si="0"/>
        <v>공재광</v>
      </c>
      <c r="X3" t="str">
        <f t="shared" si="0"/>
        <v>곽해춘</v>
      </c>
    </row>
    <row r="4" spans="1:24" ht="17.25" thickBot="1">
      <c r="A4" s="3" t="s">
        <v>30</v>
      </c>
      <c r="B4" s="3"/>
      <c r="C4" s="4">
        <v>213863</v>
      </c>
      <c r="D4" s="4">
        <v>126228</v>
      </c>
      <c r="E4" s="4">
        <v>62564</v>
      </c>
      <c r="F4" s="4">
        <v>59063</v>
      </c>
      <c r="G4" s="5">
        <v>905</v>
      </c>
      <c r="H4" s="4">
        <v>2041</v>
      </c>
      <c r="I4" s="4">
        <v>124573</v>
      </c>
      <c r="J4" s="4">
        <v>1655</v>
      </c>
      <c r="K4" s="4">
        <v>87635</v>
      </c>
      <c r="V4" s="8"/>
      <c r="W4" s="8"/>
      <c r="X4" s="8"/>
    </row>
    <row r="5" spans="1:24" ht="23.25" thickBot="1">
      <c r="A5" s="3" t="s">
        <v>31</v>
      </c>
      <c r="B5" s="3"/>
      <c r="C5" s="5">
        <v>328</v>
      </c>
      <c r="D5" s="5">
        <v>313</v>
      </c>
      <c r="E5" s="5">
        <v>119</v>
      </c>
      <c r="F5" s="5">
        <v>157</v>
      </c>
      <c r="G5" s="5">
        <v>7</v>
      </c>
      <c r="H5" s="5">
        <v>12</v>
      </c>
      <c r="I5" s="5">
        <v>295</v>
      </c>
      <c r="J5" s="5">
        <v>18</v>
      </c>
      <c r="K5" s="5">
        <v>15</v>
      </c>
      <c r="T5" t="s">
        <v>2929</v>
      </c>
      <c r="U5">
        <f>SUMIF($A:$A,"합계",D:D)</f>
        <v>126228</v>
      </c>
      <c r="V5">
        <f>SUMIF($A:$A,"합계",E:E)</f>
        <v>62564</v>
      </c>
      <c r="W5">
        <f>SUMIF($A:$A,"합계",F:F)</f>
        <v>59063</v>
      </c>
      <c r="X5">
        <f>SUMIF($A:$A,"합계",G:G)</f>
        <v>905</v>
      </c>
    </row>
    <row r="6" spans="1:24" ht="23.25" thickBot="1">
      <c r="A6" s="3" t="s">
        <v>32</v>
      </c>
      <c r="B6" s="3"/>
      <c r="C6" s="4">
        <v>10768</v>
      </c>
      <c r="D6" s="4">
        <v>10755</v>
      </c>
      <c r="E6" s="4">
        <v>5916</v>
      </c>
      <c r="F6" s="4">
        <v>4219</v>
      </c>
      <c r="G6" s="5">
        <v>112</v>
      </c>
      <c r="H6" s="5">
        <v>274</v>
      </c>
      <c r="I6" s="4">
        <v>10521</v>
      </c>
      <c r="J6" s="5">
        <v>234</v>
      </c>
      <c r="K6" s="5">
        <v>13</v>
      </c>
      <c r="T6" t="s">
        <v>2930</v>
      </c>
      <c r="U6">
        <f>U5-U7</f>
        <v>81690</v>
      </c>
      <c r="V6">
        <f>V5-V7</f>
        <v>38084</v>
      </c>
      <c r="W6">
        <f>W5-W7</f>
        <v>40639</v>
      </c>
      <c r="X6">
        <f>X5-X7</f>
        <v>616</v>
      </c>
    </row>
    <row r="7" spans="1:24" ht="23.25" thickBot="1">
      <c r="A7" s="3" t="s">
        <v>33</v>
      </c>
      <c r="B7" s="3"/>
      <c r="C7" s="5">
        <v>472</v>
      </c>
      <c r="D7" s="5">
        <v>119</v>
      </c>
      <c r="E7" s="5">
        <v>84</v>
      </c>
      <c r="F7" s="5">
        <v>33</v>
      </c>
      <c r="G7" s="5">
        <v>0</v>
      </c>
      <c r="H7" s="5">
        <v>2</v>
      </c>
      <c r="I7" s="5">
        <v>119</v>
      </c>
      <c r="J7" s="5">
        <v>0</v>
      </c>
      <c r="K7" s="5">
        <v>353</v>
      </c>
      <c r="T7" t="s">
        <v>2931</v>
      </c>
      <c r="U7">
        <f>U11+U10+U9</f>
        <v>44538</v>
      </c>
      <c r="V7">
        <f>V11+V10+V9</f>
        <v>24480</v>
      </c>
      <c r="W7">
        <f>W11+W10+W9</f>
        <v>18424</v>
      </c>
      <c r="X7">
        <f>X11+X10+X9</f>
        <v>289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5</v>
      </c>
      <c r="F8" s="5">
        <v>1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8415</v>
      </c>
      <c r="B9" s="3" t="s">
        <v>36</v>
      </c>
      <c r="C9" s="4">
        <v>9558</v>
      </c>
      <c r="D9" s="4">
        <v>5266</v>
      </c>
      <c r="E9" s="4">
        <v>2313</v>
      </c>
      <c r="F9" s="4">
        <v>2753</v>
      </c>
      <c r="G9" s="5">
        <v>40</v>
      </c>
      <c r="H9" s="5">
        <v>82</v>
      </c>
      <c r="I9" s="4">
        <v>5188</v>
      </c>
      <c r="J9" s="5">
        <v>78</v>
      </c>
      <c r="K9" s="4">
        <v>4292</v>
      </c>
      <c r="T9" t="s">
        <v>2934</v>
      </c>
      <c r="U9">
        <f>SUMIF($A:$A,"거소·선상투표",D:D)+SUMIF($A:$A,"국외부재자투표",D:D)+SUMIF($A:$A,"국외부재자투표(공관)",D:D)</f>
        <v>438</v>
      </c>
      <c r="V9">
        <f t="shared" ref="V9:X11" si="1">SUMIF($A:$A,"거소·선상투표",E:E)+SUMIF($A:$A,"국외부재자투표",E:E)+SUMIF($A:$A,"국외부재자투표(공관)",E:E)</f>
        <v>208</v>
      </c>
      <c r="W9">
        <f t="shared" si="1"/>
        <v>191</v>
      </c>
      <c r="X9">
        <f t="shared" si="1"/>
        <v>7</v>
      </c>
    </row>
    <row r="10" spans="1:24" ht="23.25" thickBot="1">
      <c r="A10" s="3"/>
      <c r="B10" s="3" t="s">
        <v>37</v>
      </c>
      <c r="C10" s="4">
        <v>1806</v>
      </c>
      <c r="D10" s="4">
        <v>1804</v>
      </c>
      <c r="E10" s="5">
        <v>884</v>
      </c>
      <c r="F10" s="5">
        <v>844</v>
      </c>
      <c r="G10" s="5">
        <v>18</v>
      </c>
      <c r="H10" s="5">
        <v>28</v>
      </c>
      <c r="I10" s="4">
        <v>1774</v>
      </c>
      <c r="J10" s="5">
        <v>30</v>
      </c>
      <c r="K10" s="5">
        <v>2</v>
      </c>
      <c r="T10" t="s">
        <v>2932</v>
      </c>
      <c r="U10">
        <f>SUMIF($B:$B,"관내사전투표",D:D)</f>
        <v>33345</v>
      </c>
      <c r="V10">
        <f t="shared" ref="V10:X12" si="2">SUMIF($B:$B,"관내사전투표",E:E)</f>
        <v>18356</v>
      </c>
      <c r="W10">
        <f t="shared" si="2"/>
        <v>14014</v>
      </c>
      <c r="X10">
        <f t="shared" si="2"/>
        <v>170</v>
      </c>
    </row>
    <row r="11" spans="1:24" ht="17.25" thickBot="1">
      <c r="A11" s="3"/>
      <c r="B11" s="3" t="s">
        <v>8414</v>
      </c>
      <c r="C11" s="4">
        <v>2068</v>
      </c>
      <c r="D11" s="5">
        <v>919</v>
      </c>
      <c r="E11" s="5">
        <v>311</v>
      </c>
      <c r="F11" s="5">
        <v>568</v>
      </c>
      <c r="G11" s="5">
        <v>6</v>
      </c>
      <c r="H11" s="5">
        <v>14</v>
      </c>
      <c r="I11" s="5">
        <v>899</v>
      </c>
      <c r="J11" s="5">
        <v>20</v>
      </c>
      <c r="K11" s="4">
        <v>1149</v>
      </c>
      <c r="T11" t="s">
        <v>2933</v>
      </c>
      <c r="U11">
        <f>SUMIF($A:$A,"관외사전투표",D:D)</f>
        <v>10755</v>
      </c>
      <c r="V11">
        <f t="shared" ref="V11:X13" si="3">SUMIF($A:$A,"관외사전투표",E:E)</f>
        <v>5916</v>
      </c>
      <c r="W11">
        <f t="shared" si="3"/>
        <v>4219</v>
      </c>
      <c r="X11">
        <f t="shared" si="3"/>
        <v>112</v>
      </c>
    </row>
    <row r="12" spans="1:24" ht="17.25" thickBot="1">
      <c r="A12" s="3"/>
      <c r="B12" s="3" t="s">
        <v>8413</v>
      </c>
      <c r="C12" s="4">
        <v>1185</v>
      </c>
      <c r="D12" s="5">
        <v>582</v>
      </c>
      <c r="E12" s="5">
        <v>190</v>
      </c>
      <c r="F12" s="5">
        <v>371</v>
      </c>
      <c r="G12" s="5">
        <v>5</v>
      </c>
      <c r="H12" s="5">
        <v>8</v>
      </c>
      <c r="I12" s="5">
        <v>574</v>
      </c>
      <c r="J12" s="5">
        <v>8</v>
      </c>
      <c r="K12" s="5">
        <v>603</v>
      </c>
    </row>
    <row r="13" spans="1:24" ht="17.25" thickBot="1">
      <c r="A13" s="3"/>
      <c r="B13" s="3" t="s">
        <v>8412</v>
      </c>
      <c r="C13" s="4">
        <v>2710</v>
      </c>
      <c r="D13" s="4">
        <v>1180</v>
      </c>
      <c r="E13" s="5">
        <v>578</v>
      </c>
      <c r="F13" s="5">
        <v>569</v>
      </c>
      <c r="G13" s="5">
        <v>5</v>
      </c>
      <c r="H13" s="5">
        <v>19</v>
      </c>
      <c r="I13" s="4">
        <v>1171</v>
      </c>
      <c r="J13" s="5">
        <v>9</v>
      </c>
      <c r="K13" s="4">
        <v>1530</v>
      </c>
    </row>
    <row r="14" spans="1:24" ht="17.25" thickBot="1">
      <c r="A14" s="3"/>
      <c r="B14" s="3" t="s">
        <v>8411</v>
      </c>
      <c r="C14" s="4">
        <v>1789</v>
      </c>
      <c r="D14" s="5">
        <v>781</v>
      </c>
      <c r="E14" s="5">
        <v>350</v>
      </c>
      <c r="F14" s="5">
        <v>401</v>
      </c>
      <c r="G14" s="5">
        <v>6</v>
      </c>
      <c r="H14" s="5">
        <v>13</v>
      </c>
      <c r="I14" s="5">
        <v>770</v>
      </c>
      <c r="J14" s="5">
        <v>11</v>
      </c>
      <c r="K14" s="4">
        <v>1008</v>
      </c>
      <c r="U14" s="8"/>
      <c r="V14" s="8"/>
      <c r="W14" s="8"/>
      <c r="X14" s="8"/>
    </row>
    <row r="15" spans="1:24" ht="17.25" thickBot="1">
      <c r="A15" s="3" t="s">
        <v>8410</v>
      </c>
      <c r="B15" s="3" t="s">
        <v>36</v>
      </c>
      <c r="C15" s="4">
        <v>3202</v>
      </c>
      <c r="D15" s="4">
        <v>2002</v>
      </c>
      <c r="E15" s="5">
        <v>740</v>
      </c>
      <c r="F15" s="4">
        <v>1186</v>
      </c>
      <c r="G15" s="5">
        <v>16</v>
      </c>
      <c r="H15" s="5">
        <v>29</v>
      </c>
      <c r="I15" s="4">
        <v>1971</v>
      </c>
      <c r="J15" s="5">
        <v>31</v>
      </c>
      <c r="K15" s="4">
        <v>1200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5">
        <v>745</v>
      </c>
      <c r="D16" s="5">
        <v>745</v>
      </c>
      <c r="E16" s="5">
        <v>346</v>
      </c>
      <c r="F16" s="5">
        <v>369</v>
      </c>
      <c r="G16" s="5">
        <v>8</v>
      </c>
      <c r="H16" s="5">
        <v>11</v>
      </c>
      <c r="I16" s="5">
        <v>734</v>
      </c>
      <c r="J16" s="5">
        <v>11</v>
      </c>
      <c r="K16" s="5">
        <v>0</v>
      </c>
    </row>
    <row r="17" spans="1:11" ht="17.25" thickBot="1">
      <c r="A17" s="3"/>
      <c r="B17" s="3" t="s">
        <v>8409</v>
      </c>
      <c r="C17" s="5">
        <v>979</v>
      </c>
      <c r="D17" s="5">
        <v>515</v>
      </c>
      <c r="E17" s="5">
        <v>158</v>
      </c>
      <c r="F17" s="5">
        <v>339</v>
      </c>
      <c r="G17" s="5">
        <v>2</v>
      </c>
      <c r="H17" s="5">
        <v>8</v>
      </c>
      <c r="I17" s="5">
        <v>507</v>
      </c>
      <c r="J17" s="5">
        <v>8</v>
      </c>
      <c r="K17" s="5">
        <v>464</v>
      </c>
    </row>
    <row r="18" spans="1:11" ht="17.25" thickBot="1">
      <c r="A18" s="3"/>
      <c r="B18" s="3" t="s">
        <v>8408</v>
      </c>
      <c r="C18" s="5">
        <v>948</v>
      </c>
      <c r="D18" s="5">
        <v>469</v>
      </c>
      <c r="E18" s="5">
        <v>145</v>
      </c>
      <c r="F18" s="5">
        <v>303</v>
      </c>
      <c r="G18" s="5">
        <v>4</v>
      </c>
      <c r="H18" s="5">
        <v>9</v>
      </c>
      <c r="I18" s="5">
        <v>461</v>
      </c>
      <c r="J18" s="5">
        <v>8</v>
      </c>
      <c r="K18" s="5">
        <v>479</v>
      </c>
    </row>
    <row r="19" spans="1:11" ht="17.25" thickBot="1">
      <c r="A19" s="3"/>
      <c r="B19" s="3" t="s">
        <v>8407</v>
      </c>
      <c r="C19" s="5">
        <v>530</v>
      </c>
      <c r="D19" s="5">
        <v>273</v>
      </c>
      <c r="E19" s="5">
        <v>91</v>
      </c>
      <c r="F19" s="5">
        <v>175</v>
      </c>
      <c r="G19" s="5">
        <v>2</v>
      </c>
      <c r="H19" s="5">
        <v>1</v>
      </c>
      <c r="I19" s="5">
        <v>269</v>
      </c>
      <c r="J19" s="5">
        <v>4</v>
      </c>
      <c r="K19" s="5">
        <v>257</v>
      </c>
    </row>
    <row r="20" spans="1:11" ht="17.25" thickBot="1">
      <c r="A20" s="3" t="s">
        <v>2245</v>
      </c>
      <c r="B20" s="3" t="s">
        <v>36</v>
      </c>
      <c r="C20" s="4">
        <v>34470</v>
      </c>
      <c r="D20" s="4">
        <v>20165</v>
      </c>
      <c r="E20" s="4">
        <v>9912</v>
      </c>
      <c r="F20" s="4">
        <v>9522</v>
      </c>
      <c r="G20" s="5">
        <v>119</v>
      </c>
      <c r="H20" s="5">
        <v>291</v>
      </c>
      <c r="I20" s="4">
        <v>19844</v>
      </c>
      <c r="J20" s="5">
        <v>321</v>
      </c>
      <c r="K20" s="4">
        <v>14305</v>
      </c>
    </row>
    <row r="21" spans="1:11" ht="23.25" thickBot="1">
      <c r="A21" s="3"/>
      <c r="B21" s="3" t="s">
        <v>37</v>
      </c>
      <c r="C21" s="4">
        <v>4807</v>
      </c>
      <c r="D21" s="4">
        <v>4794</v>
      </c>
      <c r="E21" s="4">
        <v>2691</v>
      </c>
      <c r="F21" s="4">
        <v>1970</v>
      </c>
      <c r="G21" s="5">
        <v>17</v>
      </c>
      <c r="H21" s="5">
        <v>51</v>
      </c>
      <c r="I21" s="4">
        <v>4729</v>
      </c>
      <c r="J21" s="5">
        <v>65</v>
      </c>
      <c r="K21" s="5">
        <v>13</v>
      </c>
    </row>
    <row r="22" spans="1:11" ht="17.25" thickBot="1">
      <c r="A22" s="3"/>
      <c r="B22" s="3" t="s">
        <v>2246</v>
      </c>
      <c r="C22" s="4">
        <v>2761</v>
      </c>
      <c r="D22" s="5">
        <v>978</v>
      </c>
      <c r="E22" s="5">
        <v>435</v>
      </c>
      <c r="F22" s="5">
        <v>484</v>
      </c>
      <c r="G22" s="5">
        <v>4</v>
      </c>
      <c r="H22" s="5">
        <v>28</v>
      </c>
      <c r="I22" s="5">
        <v>951</v>
      </c>
      <c r="J22" s="5">
        <v>27</v>
      </c>
      <c r="K22" s="4">
        <v>1783</v>
      </c>
    </row>
    <row r="23" spans="1:11" ht="17.25" thickBot="1">
      <c r="A23" s="3"/>
      <c r="B23" s="3" t="s">
        <v>2247</v>
      </c>
      <c r="C23" s="4">
        <v>2613</v>
      </c>
      <c r="D23" s="5">
        <v>908</v>
      </c>
      <c r="E23" s="5">
        <v>435</v>
      </c>
      <c r="F23" s="5">
        <v>422</v>
      </c>
      <c r="G23" s="5">
        <v>13</v>
      </c>
      <c r="H23" s="5">
        <v>25</v>
      </c>
      <c r="I23" s="5">
        <v>895</v>
      </c>
      <c r="J23" s="5">
        <v>13</v>
      </c>
      <c r="K23" s="4">
        <v>1705</v>
      </c>
    </row>
    <row r="24" spans="1:11" ht="17.25" thickBot="1">
      <c r="A24" s="3"/>
      <c r="B24" s="3" t="s">
        <v>2248</v>
      </c>
      <c r="C24" s="4">
        <v>3439</v>
      </c>
      <c r="D24" s="4">
        <v>1886</v>
      </c>
      <c r="E24" s="5">
        <v>812</v>
      </c>
      <c r="F24" s="5">
        <v>969</v>
      </c>
      <c r="G24" s="5">
        <v>12</v>
      </c>
      <c r="H24" s="5">
        <v>33</v>
      </c>
      <c r="I24" s="4">
        <v>1826</v>
      </c>
      <c r="J24" s="5">
        <v>60</v>
      </c>
      <c r="K24" s="4">
        <v>1553</v>
      </c>
    </row>
    <row r="25" spans="1:11" ht="17.25" thickBot="1">
      <c r="A25" s="3"/>
      <c r="B25" s="3" t="s">
        <v>6812</v>
      </c>
      <c r="C25" s="4">
        <v>2687</v>
      </c>
      <c r="D25" s="4">
        <v>1596</v>
      </c>
      <c r="E25" s="5">
        <v>596</v>
      </c>
      <c r="F25" s="5">
        <v>950</v>
      </c>
      <c r="G25" s="5">
        <v>13</v>
      </c>
      <c r="H25" s="5">
        <v>19</v>
      </c>
      <c r="I25" s="4">
        <v>1578</v>
      </c>
      <c r="J25" s="5">
        <v>18</v>
      </c>
      <c r="K25" s="4">
        <v>1091</v>
      </c>
    </row>
    <row r="26" spans="1:11" ht="17.25" thickBot="1">
      <c r="A26" s="3"/>
      <c r="B26" s="3" t="s">
        <v>6811</v>
      </c>
      <c r="C26" s="4">
        <v>3087</v>
      </c>
      <c r="D26" s="4">
        <v>1656</v>
      </c>
      <c r="E26" s="5">
        <v>874</v>
      </c>
      <c r="F26" s="5">
        <v>734</v>
      </c>
      <c r="G26" s="5">
        <v>5</v>
      </c>
      <c r="H26" s="5">
        <v>26</v>
      </c>
      <c r="I26" s="4">
        <v>1639</v>
      </c>
      <c r="J26" s="5">
        <v>17</v>
      </c>
      <c r="K26" s="4">
        <v>1431</v>
      </c>
    </row>
    <row r="27" spans="1:11" ht="17.25" thickBot="1">
      <c r="A27" s="3"/>
      <c r="B27" s="3" t="s">
        <v>8406</v>
      </c>
      <c r="C27" s="4">
        <v>3252</v>
      </c>
      <c r="D27" s="4">
        <v>1701</v>
      </c>
      <c r="E27" s="5">
        <v>916</v>
      </c>
      <c r="F27" s="5">
        <v>734</v>
      </c>
      <c r="G27" s="5">
        <v>16</v>
      </c>
      <c r="H27" s="5">
        <v>20</v>
      </c>
      <c r="I27" s="4">
        <v>1686</v>
      </c>
      <c r="J27" s="5">
        <v>15</v>
      </c>
      <c r="K27" s="4">
        <v>1551</v>
      </c>
    </row>
    <row r="28" spans="1:11" ht="17.25" thickBot="1">
      <c r="A28" s="3"/>
      <c r="B28" s="3" t="s">
        <v>8405</v>
      </c>
      <c r="C28" s="4">
        <v>2743</v>
      </c>
      <c r="D28" s="4">
        <v>1778</v>
      </c>
      <c r="E28" s="5">
        <v>860</v>
      </c>
      <c r="F28" s="5">
        <v>855</v>
      </c>
      <c r="G28" s="5">
        <v>6</v>
      </c>
      <c r="H28" s="5">
        <v>27</v>
      </c>
      <c r="I28" s="4">
        <v>1748</v>
      </c>
      <c r="J28" s="5">
        <v>30</v>
      </c>
      <c r="K28" s="5">
        <v>965</v>
      </c>
    </row>
    <row r="29" spans="1:11" ht="17.25" thickBot="1">
      <c r="A29" s="3"/>
      <c r="B29" s="3" t="s">
        <v>8404</v>
      </c>
      <c r="C29" s="4">
        <v>2953</v>
      </c>
      <c r="D29" s="4">
        <v>1668</v>
      </c>
      <c r="E29" s="5">
        <v>821</v>
      </c>
      <c r="F29" s="5">
        <v>799</v>
      </c>
      <c r="G29" s="5">
        <v>5</v>
      </c>
      <c r="H29" s="5">
        <v>19</v>
      </c>
      <c r="I29" s="4">
        <v>1644</v>
      </c>
      <c r="J29" s="5">
        <v>24</v>
      </c>
      <c r="K29" s="4">
        <v>1285</v>
      </c>
    </row>
    <row r="30" spans="1:11" ht="17.25" thickBot="1">
      <c r="A30" s="3"/>
      <c r="B30" s="3" t="s">
        <v>8403</v>
      </c>
      <c r="C30" s="4">
        <v>3018</v>
      </c>
      <c r="D30" s="4">
        <v>1646</v>
      </c>
      <c r="E30" s="5">
        <v>805</v>
      </c>
      <c r="F30" s="5">
        <v>781</v>
      </c>
      <c r="G30" s="5">
        <v>11</v>
      </c>
      <c r="H30" s="5">
        <v>19</v>
      </c>
      <c r="I30" s="4">
        <v>1616</v>
      </c>
      <c r="J30" s="5">
        <v>30</v>
      </c>
      <c r="K30" s="4">
        <v>1372</v>
      </c>
    </row>
    <row r="31" spans="1:11" ht="23.25" thickBot="1">
      <c r="A31" s="3"/>
      <c r="B31" s="3" t="s">
        <v>8402</v>
      </c>
      <c r="C31" s="4">
        <v>3110</v>
      </c>
      <c r="D31" s="4">
        <v>1554</v>
      </c>
      <c r="E31" s="5">
        <v>667</v>
      </c>
      <c r="F31" s="5">
        <v>824</v>
      </c>
      <c r="G31" s="5">
        <v>17</v>
      </c>
      <c r="H31" s="5">
        <v>24</v>
      </c>
      <c r="I31" s="4">
        <v>1532</v>
      </c>
      <c r="J31" s="5">
        <v>22</v>
      </c>
      <c r="K31" s="4">
        <v>1556</v>
      </c>
    </row>
    <row r="32" spans="1:11" ht="17.25" thickBot="1">
      <c r="A32" s="3" t="s">
        <v>8401</v>
      </c>
      <c r="B32" s="3" t="s">
        <v>36</v>
      </c>
      <c r="C32" s="4">
        <v>21951</v>
      </c>
      <c r="D32" s="4">
        <v>11241</v>
      </c>
      <c r="E32" s="4">
        <v>5169</v>
      </c>
      <c r="F32" s="4">
        <v>5565</v>
      </c>
      <c r="G32" s="5">
        <v>122</v>
      </c>
      <c r="H32" s="5">
        <v>178</v>
      </c>
      <c r="I32" s="4">
        <v>11034</v>
      </c>
      <c r="J32" s="5">
        <v>207</v>
      </c>
      <c r="K32" s="4">
        <v>10710</v>
      </c>
    </row>
    <row r="33" spans="1:11" ht="23.25" thickBot="1">
      <c r="A33" s="3"/>
      <c r="B33" s="3" t="s">
        <v>37</v>
      </c>
      <c r="C33" s="4">
        <v>3526</v>
      </c>
      <c r="D33" s="4">
        <v>3515</v>
      </c>
      <c r="E33" s="4">
        <v>1860</v>
      </c>
      <c r="F33" s="4">
        <v>1492</v>
      </c>
      <c r="G33" s="5">
        <v>33</v>
      </c>
      <c r="H33" s="5">
        <v>56</v>
      </c>
      <c r="I33" s="4">
        <v>3441</v>
      </c>
      <c r="J33" s="5">
        <v>74</v>
      </c>
      <c r="K33" s="5">
        <v>11</v>
      </c>
    </row>
    <row r="34" spans="1:11" ht="17.25" thickBot="1">
      <c r="A34" s="3"/>
      <c r="B34" s="3" t="s">
        <v>8400</v>
      </c>
      <c r="C34" s="4">
        <v>3596</v>
      </c>
      <c r="D34" s="4">
        <v>1213</v>
      </c>
      <c r="E34" s="5">
        <v>496</v>
      </c>
      <c r="F34" s="5">
        <v>649</v>
      </c>
      <c r="G34" s="5">
        <v>16</v>
      </c>
      <c r="H34" s="5">
        <v>22</v>
      </c>
      <c r="I34" s="4">
        <v>1183</v>
      </c>
      <c r="J34" s="5">
        <v>30</v>
      </c>
      <c r="K34" s="4">
        <v>2383</v>
      </c>
    </row>
    <row r="35" spans="1:11" ht="17.25" thickBot="1">
      <c r="A35" s="3"/>
      <c r="B35" s="3" t="s">
        <v>8399</v>
      </c>
      <c r="C35" s="4">
        <v>3236</v>
      </c>
      <c r="D35" s="4">
        <v>1501</v>
      </c>
      <c r="E35" s="5">
        <v>643</v>
      </c>
      <c r="F35" s="5">
        <v>816</v>
      </c>
      <c r="G35" s="5">
        <v>9</v>
      </c>
      <c r="H35" s="5">
        <v>21</v>
      </c>
      <c r="I35" s="4">
        <v>1489</v>
      </c>
      <c r="J35" s="5">
        <v>12</v>
      </c>
      <c r="K35" s="4">
        <v>1735</v>
      </c>
    </row>
    <row r="36" spans="1:11" ht="17.25" thickBot="1">
      <c r="A36" s="3"/>
      <c r="B36" s="3" t="s">
        <v>8398</v>
      </c>
      <c r="C36" s="4">
        <v>1941</v>
      </c>
      <c r="D36" s="5">
        <v>873</v>
      </c>
      <c r="E36" s="5">
        <v>368</v>
      </c>
      <c r="F36" s="5">
        <v>448</v>
      </c>
      <c r="G36" s="5">
        <v>14</v>
      </c>
      <c r="H36" s="5">
        <v>19</v>
      </c>
      <c r="I36" s="5">
        <v>849</v>
      </c>
      <c r="J36" s="5">
        <v>24</v>
      </c>
      <c r="K36" s="4">
        <v>1068</v>
      </c>
    </row>
    <row r="37" spans="1:11" ht="17.25" thickBot="1">
      <c r="A37" s="3"/>
      <c r="B37" s="3" t="s">
        <v>8397</v>
      </c>
      <c r="C37" s="4">
        <v>1724</v>
      </c>
      <c r="D37" s="5">
        <v>767</v>
      </c>
      <c r="E37" s="5">
        <v>297</v>
      </c>
      <c r="F37" s="5">
        <v>429</v>
      </c>
      <c r="G37" s="5">
        <v>11</v>
      </c>
      <c r="H37" s="5">
        <v>14</v>
      </c>
      <c r="I37" s="5">
        <v>751</v>
      </c>
      <c r="J37" s="5">
        <v>16</v>
      </c>
      <c r="K37" s="5">
        <v>957</v>
      </c>
    </row>
    <row r="38" spans="1:11" ht="17.25" thickBot="1">
      <c r="A38" s="3"/>
      <c r="B38" s="3" t="s">
        <v>8396</v>
      </c>
      <c r="C38" s="4">
        <v>2903</v>
      </c>
      <c r="D38" s="4">
        <v>1172</v>
      </c>
      <c r="E38" s="5">
        <v>515</v>
      </c>
      <c r="F38" s="5">
        <v>608</v>
      </c>
      <c r="G38" s="5">
        <v>9</v>
      </c>
      <c r="H38" s="5">
        <v>18</v>
      </c>
      <c r="I38" s="4">
        <v>1150</v>
      </c>
      <c r="J38" s="5">
        <v>22</v>
      </c>
      <c r="K38" s="4">
        <v>1731</v>
      </c>
    </row>
    <row r="39" spans="1:11" ht="17.25" thickBot="1">
      <c r="A39" s="3"/>
      <c r="B39" s="3" t="s">
        <v>8395</v>
      </c>
      <c r="C39" s="4">
        <v>2356</v>
      </c>
      <c r="D39" s="4">
        <v>1009</v>
      </c>
      <c r="E39" s="5">
        <v>453</v>
      </c>
      <c r="F39" s="5">
        <v>516</v>
      </c>
      <c r="G39" s="5">
        <v>13</v>
      </c>
      <c r="H39" s="5">
        <v>17</v>
      </c>
      <c r="I39" s="5">
        <v>999</v>
      </c>
      <c r="J39" s="5">
        <v>10</v>
      </c>
      <c r="K39" s="4">
        <v>1347</v>
      </c>
    </row>
    <row r="40" spans="1:11" ht="17.25" thickBot="1">
      <c r="A40" s="3"/>
      <c r="B40" s="3" t="s">
        <v>8394</v>
      </c>
      <c r="C40" s="4">
        <v>2669</v>
      </c>
      <c r="D40" s="4">
        <v>1191</v>
      </c>
      <c r="E40" s="5">
        <v>537</v>
      </c>
      <c r="F40" s="5">
        <v>607</v>
      </c>
      <c r="G40" s="5">
        <v>17</v>
      </c>
      <c r="H40" s="5">
        <v>11</v>
      </c>
      <c r="I40" s="4">
        <v>1172</v>
      </c>
      <c r="J40" s="5">
        <v>19</v>
      </c>
      <c r="K40" s="4">
        <v>1478</v>
      </c>
    </row>
    <row r="41" spans="1:11" ht="17.25" thickBot="1">
      <c r="A41" s="3" t="s">
        <v>8393</v>
      </c>
      <c r="B41" s="3" t="s">
        <v>36</v>
      </c>
      <c r="C41" s="4">
        <v>14747</v>
      </c>
      <c r="D41" s="4">
        <v>8619</v>
      </c>
      <c r="E41" s="4">
        <v>4526</v>
      </c>
      <c r="F41" s="4">
        <v>3836</v>
      </c>
      <c r="G41" s="5">
        <v>46</v>
      </c>
      <c r="H41" s="5">
        <v>150</v>
      </c>
      <c r="I41" s="4">
        <v>8558</v>
      </c>
      <c r="J41" s="5">
        <v>61</v>
      </c>
      <c r="K41" s="4">
        <v>6128</v>
      </c>
    </row>
    <row r="42" spans="1:11" ht="23.25" thickBot="1">
      <c r="A42" s="3"/>
      <c r="B42" s="3" t="s">
        <v>37</v>
      </c>
      <c r="C42" s="4">
        <v>2735</v>
      </c>
      <c r="D42" s="4">
        <v>2735</v>
      </c>
      <c r="E42" s="4">
        <v>1565</v>
      </c>
      <c r="F42" s="4">
        <v>1102</v>
      </c>
      <c r="G42" s="5">
        <v>10</v>
      </c>
      <c r="H42" s="5">
        <v>40</v>
      </c>
      <c r="I42" s="4">
        <v>2717</v>
      </c>
      <c r="J42" s="5">
        <v>18</v>
      </c>
      <c r="K42" s="5">
        <v>0</v>
      </c>
    </row>
    <row r="43" spans="1:11" ht="17.25" thickBot="1">
      <c r="A43" s="3"/>
      <c r="B43" s="3" t="s">
        <v>8392</v>
      </c>
      <c r="C43" s="4">
        <v>2451</v>
      </c>
      <c r="D43" s="4">
        <v>1077</v>
      </c>
      <c r="E43" s="5">
        <v>416</v>
      </c>
      <c r="F43" s="5">
        <v>623</v>
      </c>
      <c r="G43" s="5">
        <v>8</v>
      </c>
      <c r="H43" s="5">
        <v>18</v>
      </c>
      <c r="I43" s="4">
        <v>1065</v>
      </c>
      <c r="J43" s="5">
        <v>12</v>
      </c>
      <c r="K43" s="4">
        <v>1374</v>
      </c>
    </row>
    <row r="44" spans="1:11" ht="17.25" thickBot="1">
      <c r="A44" s="3"/>
      <c r="B44" s="3" t="s">
        <v>8391</v>
      </c>
      <c r="C44" s="4">
        <v>2603</v>
      </c>
      <c r="D44" s="4">
        <v>1267</v>
      </c>
      <c r="E44" s="5">
        <v>556</v>
      </c>
      <c r="F44" s="5">
        <v>660</v>
      </c>
      <c r="G44" s="5">
        <v>10</v>
      </c>
      <c r="H44" s="5">
        <v>27</v>
      </c>
      <c r="I44" s="4">
        <v>1253</v>
      </c>
      <c r="J44" s="5">
        <v>14</v>
      </c>
      <c r="K44" s="4">
        <v>1336</v>
      </c>
    </row>
    <row r="45" spans="1:11" ht="17.25" thickBot="1">
      <c r="A45" s="3"/>
      <c r="B45" s="3" t="s">
        <v>8390</v>
      </c>
      <c r="C45" s="4">
        <v>3662</v>
      </c>
      <c r="D45" s="4">
        <v>2031</v>
      </c>
      <c r="E45" s="4">
        <v>1087</v>
      </c>
      <c r="F45" s="5">
        <v>906</v>
      </c>
      <c r="G45" s="5">
        <v>3</v>
      </c>
      <c r="H45" s="5">
        <v>29</v>
      </c>
      <c r="I45" s="4">
        <v>2025</v>
      </c>
      <c r="J45" s="5">
        <v>6</v>
      </c>
      <c r="K45" s="4">
        <v>1631</v>
      </c>
    </row>
    <row r="46" spans="1:11" ht="17.25" thickBot="1">
      <c r="A46" s="3"/>
      <c r="B46" s="3" t="s">
        <v>8389</v>
      </c>
      <c r="C46" s="4">
        <v>3296</v>
      </c>
      <c r="D46" s="4">
        <v>1509</v>
      </c>
      <c r="E46" s="5">
        <v>902</v>
      </c>
      <c r="F46" s="5">
        <v>545</v>
      </c>
      <c r="G46" s="5">
        <v>15</v>
      </c>
      <c r="H46" s="5">
        <v>36</v>
      </c>
      <c r="I46" s="4">
        <v>1498</v>
      </c>
      <c r="J46" s="5">
        <v>11</v>
      </c>
      <c r="K46" s="4">
        <v>1787</v>
      </c>
    </row>
    <row r="47" spans="1:11" ht="17.25" thickBot="1">
      <c r="A47" s="3" t="s">
        <v>8388</v>
      </c>
      <c r="B47" s="3" t="s">
        <v>36</v>
      </c>
      <c r="C47" s="4">
        <v>10596</v>
      </c>
      <c r="D47" s="4">
        <v>5403</v>
      </c>
      <c r="E47" s="4">
        <v>2773</v>
      </c>
      <c r="F47" s="4">
        <v>2416</v>
      </c>
      <c r="G47" s="5">
        <v>44</v>
      </c>
      <c r="H47" s="5">
        <v>98</v>
      </c>
      <c r="I47" s="4">
        <v>5331</v>
      </c>
      <c r="J47" s="5">
        <v>72</v>
      </c>
      <c r="K47" s="4">
        <v>5193</v>
      </c>
    </row>
    <row r="48" spans="1:11" ht="23.25" thickBot="1">
      <c r="A48" s="3"/>
      <c r="B48" s="3" t="s">
        <v>37</v>
      </c>
      <c r="C48" s="4">
        <v>2412</v>
      </c>
      <c r="D48" s="4">
        <v>2412</v>
      </c>
      <c r="E48" s="4">
        <v>1333</v>
      </c>
      <c r="F48" s="5">
        <v>995</v>
      </c>
      <c r="G48" s="5">
        <v>18</v>
      </c>
      <c r="H48" s="5">
        <v>45</v>
      </c>
      <c r="I48" s="4">
        <v>2391</v>
      </c>
      <c r="J48" s="5">
        <v>21</v>
      </c>
      <c r="K48" s="5">
        <v>0</v>
      </c>
    </row>
    <row r="49" spans="1:11" ht="17.25" thickBot="1">
      <c r="A49" s="3"/>
      <c r="B49" s="3" t="s">
        <v>8387</v>
      </c>
      <c r="C49" s="4">
        <v>5245</v>
      </c>
      <c r="D49" s="4">
        <v>1517</v>
      </c>
      <c r="E49" s="5">
        <v>701</v>
      </c>
      <c r="F49" s="5">
        <v>736</v>
      </c>
      <c r="G49" s="5">
        <v>22</v>
      </c>
      <c r="H49" s="5">
        <v>26</v>
      </c>
      <c r="I49" s="4">
        <v>1485</v>
      </c>
      <c r="J49" s="5">
        <v>32</v>
      </c>
      <c r="K49" s="4">
        <v>3728</v>
      </c>
    </row>
    <row r="50" spans="1:11" ht="17.25" thickBot="1">
      <c r="A50" s="3"/>
      <c r="B50" s="3" t="s">
        <v>8386</v>
      </c>
      <c r="C50" s="4">
        <v>2939</v>
      </c>
      <c r="D50" s="4">
        <v>1474</v>
      </c>
      <c r="E50" s="5">
        <v>739</v>
      </c>
      <c r="F50" s="5">
        <v>685</v>
      </c>
      <c r="G50" s="5">
        <v>4</v>
      </c>
      <c r="H50" s="5">
        <v>27</v>
      </c>
      <c r="I50" s="4">
        <v>1455</v>
      </c>
      <c r="J50" s="5">
        <v>19</v>
      </c>
      <c r="K50" s="4">
        <v>1465</v>
      </c>
    </row>
    <row r="51" spans="1:11" ht="17.25" thickBot="1">
      <c r="A51" s="3" t="s">
        <v>8385</v>
      </c>
      <c r="B51" s="3" t="s">
        <v>36</v>
      </c>
      <c r="C51" s="4">
        <v>17639</v>
      </c>
      <c r="D51" s="4">
        <v>10026</v>
      </c>
      <c r="E51" s="4">
        <v>4628</v>
      </c>
      <c r="F51" s="4">
        <v>5071</v>
      </c>
      <c r="G51" s="5">
        <v>59</v>
      </c>
      <c r="H51" s="5">
        <v>165</v>
      </c>
      <c r="I51" s="4">
        <v>9923</v>
      </c>
      <c r="J51" s="5">
        <v>103</v>
      </c>
      <c r="K51" s="4">
        <v>7613</v>
      </c>
    </row>
    <row r="52" spans="1:11" ht="23.25" thickBot="1">
      <c r="A52" s="3"/>
      <c r="B52" s="3" t="s">
        <v>37</v>
      </c>
      <c r="C52" s="4">
        <v>3671</v>
      </c>
      <c r="D52" s="4">
        <v>3670</v>
      </c>
      <c r="E52" s="4">
        <v>1871</v>
      </c>
      <c r="F52" s="4">
        <v>1701</v>
      </c>
      <c r="G52" s="5">
        <v>14</v>
      </c>
      <c r="H52" s="5">
        <v>46</v>
      </c>
      <c r="I52" s="4">
        <v>3632</v>
      </c>
      <c r="J52" s="5">
        <v>38</v>
      </c>
      <c r="K52" s="5">
        <v>1</v>
      </c>
    </row>
    <row r="53" spans="1:11" ht="17.25" thickBot="1">
      <c r="A53" s="3"/>
      <c r="B53" s="3" t="s">
        <v>8384</v>
      </c>
      <c r="C53" s="4">
        <v>2042</v>
      </c>
      <c r="D53" s="5">
        <v>755</v>
      </c>
      <c r="E53" s="5">
        <v>345</v>
      </c>
      <c r="F53" s="5">
        <v>378</v>
      </c>
      <c r="G53" s="5">
        <v>11</v>
      </c>
      <c r="H53" s="5">
        <v>12</v>
      </c>
      <c r="I53" s="5">
        <v>746</v>
      </c>
      <c r="J53" s="5">
        <v>9</v>
      </c>
      <c r="K53" s="4">
        <v>1287</v>
      </c>
    </row>
    <row r="54" spans="1:11" ht="17.25" thickBot="1">
      <c r="A54" s="3"/>
      <c r="B54" s="3" t="s">
        <v>8383</v>
      </c>
      <c r="C54" s="4">
        <v>2969</v>
      </c>
      <c r="D54" s="4">
        <v>1215</v>
      </c>
      <c r="E54" s="5">
        <v>468</v>
      </c>
      <c r="F54" s="5">
        <v>695</v>
      </c>
      <c r="G54" s="5">
        <v>16</v>
      </c>
      <c r="H54" s="5">
        <v>23</v>
      </c>
      <c r="I54" s="4">
        <v>1202</v>
      </c>
      <c r="J54" s="5">
        <v>13</v>
      </c>
      <c r="K54" s="4">
        <v>1754</v>
      </c>
    </row>
    <row r="55" spans="1:11" ht="17.25" thickBot="1">
      <c r="A55" s="3"/>
      <c r="B55" s="3" t="s">
        <v>8382</v>
      </c>
      <c r="C55" s="4">
        <v>3411</v>
      </c>
      <c r="D55" s="4">
        <v>1838</v>
      </c>
      <c r="E55" s="5">
        <v>757</v>
      </c>
      <c r="F55" s="4">
        <v>1021</v>
      </c>
      <c r="G55" s="5">
        <v>8</v>
      </c>
      <c r="H55" s="5">
        <v>28</v>
      </c>
      <c r="I55" s="4">
        <v>1814</v>
      </c>
      <c r="J55" s="5">
        <v>24</v>
      </c>
      <c r="K55" s="4">
        <v>1573</v>
      </c>
    </row>
    <row r="56" spans="1:11" ht="17.25" thickBot="1">
      <c r="A56" s="3"/>
      <c r="B56" s="3" t="s">
        <v>8381</v>
      </c>
      <c r="C56" s="4">
        <v>2606</v>
      </c>
      <c r="D56" s="4">
        <v>1201</v>
      </c>
      <c r="E56" s="5">
        <v>496</v>
      </c>
      <c r="F56" s="5">
        <v>654</v>
      </c>
      <c r="G56" s="5">
        <v>5</v>
      </c>
      <c r="H56" s="5">
        <v>36</v>
      </c>
      <c r="I56" s="4">
        <v>1191</v>
      </c>
      <c r="J56" s="5">
        <v>10</v>
      </c>
      <c r="K56" s="4">
        <v>1405</v>
      </c>
    </row>
    <row r="57" spans="1:11" ht="17.25" thickBot="1">
      <c r="A57" s="3"/>
      <c r="B57" s="3" t="s">
        <v>8380</v>
      </c>
      <c r="C57" s="4">
        <v>2940</v>
      </c>
      <c r="D57" s="4">
        <v>1347</v>
      </c>
      <c r="E57" s="5">
        <v>691</v>
      </c>
      <c r="F57" s="5">
        <v>622</v>
      </c>
      <c r="G57" s="5">
        <v>5</v>
      </c>
      <c r="H57" s="5">
        <v>20</v>
      </c>
      <c r="I57" s="4">
        <v>1338</v>
      </c>
      <c r="J57" s="5">
        <v>9</v>
      </c>
      <c r="K57" s="4">
        <v>1593</v>
      </c>
    </row>
    <row r="58" spans="1:11" ht="17.25" thickBot="1">
      <c r="A58" s="3" t="s">
        <v>8379</v>
      </c>
      <c r="B58" s="3" t="s">
        <v>36</v>
      </c>
      <c r="C58" s="4">
        <v>5789</v>
      </c>
      <c r="D58" s="4">
        <v>2670</v>
      </c>
      <c r="E58" s="4">
        <v>1200</v>
      </c>
      <c r="F58" s="4">
        <v>1355</v>
      </c>
      <c r="G58" s="5">
        <v>31</v>
      </c>
      <c r="H58" s="5">
        <v>48</v>
      </c>
      <c r="I58" s="4">
        <v>2634</v>
      </c>
      <c r="J58" s="5">
        <v>36</v>
      </c>
      <c r="K58" s="4">
        <v>3119</v>
      </c>
    </row>
    <row r="59" spans="1:11" ht="23.25" thickBot="1">
      <c r="A59" s="3"/>
      <c r="B59" s="3" t="s">
        <v>37</v>
      </c>
      <c r="C59" s="4">
        <v>1258</v>
      </c>
      <c r="D59" s="4">
        <v>1257</v>
      </c>
      <c r="E59" s="5">
        <v>618</v>
      </c>
      <c r="F59" s="5">
        <v>590</v>
      </c>
      <c r="G59" s="5">
        <v>6</v>
      </c>
      <c r="H59" s="5">
        <v>20</v>
      </c>
      <c r="I59" s="4">
        <v>1234</v>
      </c>
      <c r="J59" s="5">
        <v>23</v>
      </c>
      <c r="K59" s="5">
        <v>1</v>
      </c>
    </row>
    <row r="60" spans="1:11" ht="23.25" thickBot="1">
      <c r="A60" s="3"/>
      <c r="B60" s="3" t="s">
        <v>8378</v>
      </c>
      <c r="C60" s="4">
        <v>2415</v>
      </c>
      <c r="D60" s="5">
        <v>717</v>
      </c>
      <c r="E60" s="5">
        <v>288</v>
      </c>
      <c r="F60" s="5">
        <v>396</v>
      </c>
      <c r="G60" s="5">
        <v>11</v>
      </c>
      <c r="H60" s="5">
        <v>16</v>
      </c>
      <c r="I60" s="5">
        <v>711</v>
      </c>
      <c r="J60" s="5">
        <v>6</v>
      </c>
      <c r="K60" s="4">
        <v>1698</v>
      </c>
    </row>
    <row r="61" spans="1:11" ht="23.25" thickBot="1">
      <c r="A61" s="3"/>
      <c r="B61" s="3" t="s">
        <v>8377</v>
      </c>
      <c r="C61" s="4">
        <v>2116</v>
      </c>
      <c r="D61" s="5">
        <v>696</v>
      </c>
      <c r="E61" s="5">
        <v>294</v>
      </c>
      <c r="F61" s="5">
        <v>369</v>
      </c>
      <c r="G61" s="5">
        <v>14</v>
      </c>
      <c r="H61" s="5">
        <v>12</v>
      </c>
      <c r="I61" s="5">
        <v>689</v>
      </c>
      <c r="J61" s="5">
        <v>7</v>
      </c>
      <c r="K61" s="4">
        <v>1420</v>
      </c>
    </row>
    <row r="62" spans="1:11" ht="17.25" thickBot="1">
      <c r="A62" s="3" t="s">
        <v>8376</v>
      </c>
      <c r="B62" s="3" t="s">
        <v>36</v>
      </c>
      <c r="C62" s="4">
        <v>5210</v>
      </c>
      <c r="D62" s="4">
        <v>2570</v>
      </c>
      <c r="E62" s="4">
        <v>1039</v>
      </c>
      <c r="F62" s="4">
        <v>1449</v>
      </c>
      <c r="G62" s="5">
        <v>26</v>
      </c>
      <c r="H62" s="5">
        <v>30</v>
      </c>
      <c r="I62" s="4">
        <v>2544</v>
      </c>
      <c r="J62" s="5">
        <v>26</v>
      </c>
      <c r="K62" s="4">
        <v>2640</v>
      </c>
    </row>
    <row r="63" spans="1:11" ht="23.25" thickBot="1">
      <c r="A63" s="3"/>
      <c r="B63" s="3" t="s">
        <v>37</v>
      </c>
      <c r="C63" s="4">
        <v>1115</v>
      </c>
      <c r="D63" s="4">
        <v>1115</v>
      </c>
      <c r="E63" s="5">
        <v>500</v>
      </c>
      <c r="F63" s="5">
        <v>590</v>
      </c>
      <c r="G63" s="5">
        <v>3</v>
      </c>
      <c r="H63" s="5">
        <v>12</v>
      </c>
      <c r="I63" s="4">
        <v>1105</v>
      </c>
      <c r="J63" s="5">
        <v>10</v>
      </c>
      <c r="K63" s="5">
        <v>0</v>
      </c>
    </row>
    <row r="64" spans="1:11" ht="23.25" thickBot="1">
      <c r="A64" s="3"/>
      <c r="B64" s="3" t="s">
        <v>8375</v>
      </c>
      <c r="C64" s="4">
        <v>2352</v>
      </c>
      <c r="D64" s="5">
        <v>699</v>
      </c>
      <c r="E64" s="5">
        <v>245</v>
      </c>
      <c r="F64" s="5">
        <v>434</v>
      </c>
      <c r="G64" s="5">
        <v>8</v>
      </c>
      <c r="H64" s="5">
        <v>5</v>
      </c>
      <c r="I64" s="5">
        <v>692</v>
      </c>
      <c r="J64" s="5">
        <v>7</v>
      </c>
      <c r="K64" s="4">
        <v>1653</v>
      </c>
    </row>
    <row r="65" spans="1:11" ht="23.25" thickBot="1">
      <c r="A65" s="3"/>
      <c r="B65" s="3" t="s">
        <v>8374</v>
      </c>
      <c r="C65" s="4">
        <v>1743</v>
      </c>
      <c r="D65" s="5">
        <v>756</v>
      </c>
      <c r="E65" s="5">
        <v>294</v>
      </c>
      <c r="F65" s="5">
        <v>425</v>
      </c>
      <c r="G65" s="5">
        <v>15</v>
      </c>
      <c r="H65" s="5">
        <v>13</v>
      </c>
      <c r="I65" s="5">
        <v>747</v>
      </c>
      <c r="J65" s="5">
        <v>9</v>
      </c>
      <c r="K65" s="5">
        <v>987</v>
      </c>
    </row>
    <row r="66" spans="1:11" ht="17.25" thickBot="1">
      <c r="A66" s="3" t="s">
        <v>8373</v>
      </c>
      <c r="B66" s="3" t="s">
        <v>36</v>
      </c>
      <c r="C66" s="4">
        <v>4353</v>
      </c>
      <c r="D66" s="4">
        <v>2811</v>
      </c>
      <c r="E66" s="4">
        <v>1149</v>
      </c>
      <c r="F66" s="4">
        <v>1574</v>
      </c>
      <c r="G66" s="5">
        <v>20</v>
      </c>
      <c r="H66" s="5">
        <v>28</v>
      </c>
      <c r="I66" s="4">
        <v>2771</v>
      </c>
      <c r="J66" s="5">
        <v>40</v>
      </c>
      <c r="K66" s="4">
        <v>1542</v>
      </c>
    </row>
    <row r="67" spans="1:11" ht="23.25" thickBot="1">
      <c r="A67" s="3"/>
      <c r="B67" s="3" t="s">
        <v>37</v>
      </c>
      <c r="C67" s="4">
        <v>1431</v>
      </c>
      <c r="D67" s="4">
        <v>1431</v>
      </c>
      <c r="E67" s="5">
        <v>690</v>
      </c>
      <c r="F67" s="5">
        <v>706</v>
      </c>
      <c r="G67" s="5">
        <v>8</v>
      </c>
      <c r="H67" s="5">
        <v>12</v>
      </c>
      <c r="I67" s="4">
        <v>1416</v>
      </c>
      <c r="J67" s="5">
        <v>15</v>
      </c>
      <c r="K67" s="5">
        <v>0</v>
      </c>
    </row>
    <row r="68" spans="1:11" ht="17.25" thickBot="1">
      <c r="A68" s="3"/>
      <c r="B68" s="3" t="s">
        <v>8372</v>
      </c>
      <c r="C68" s="4">
        <v>1574</v>
      </c>
      <c r="D68" s="5">
        <v>765</v>
      </c>
      <c r="E68" s="5">
        <v>264</v>
      </c>
      <c r="F68" s="5">
        <v>472</v>
      </c>
      <c r="G68" s="5">
        <v>7</v>
      </c>
      <c r="H68" s="5">
        <v>9</v>
      </c>
      <c r="I68" s="5">
        <v>752</v>
      </c>
      <c r="J68" s="5">
        <v>13</v>
      </c>
      <c r="K68" s="5">
        <v>809</v>
      </c>
    </row>
    <row r="69" spans="1:11" ht="17.25" thickBot="1">
      <c r="A69" s="3"/>
      <c r="B69" s="3" t="s">
        <v>8371</v>
      </c>
      <c r="C69" s="4">
        <v>1348</v>
      </c>
      <c r="D69" s="5">
        <v>615</v>
      </c>
      <c r="E69" s="5">
        <v>195</v>
      </c>
      <c r="F69" s="5">
        <v>396</v>
      </c>
      <c r="G69" s="5">
        <v>5</v>
      </c>
      <c r="H69" s="5">
        <v>7</v>
      </c>
      <c r="I69" s="5">
        <v>603</v>
      </c>
      <c r="J69" s="5">
        <v>12</v>
      </c>
      <c r="K69" s="5">
        <v>733</v>
      </c>
    </row>
    <row r="70" spans="1:11" ht="17.25" thickBot="1">
      <c r="A70" s="3" t="s">
        <v>8370</v>
      </c>
      <c r="B70" s="3" t="s">
        <v>36</v>
      </c>
      <c r="C70" s="4">
        <v>53671</v>
      </c>
      <c r="D70" s="4">
        <v>31349</v>
      </c>
      <c r="E70" s="4">
        <v>16810</v>
      </c>
      <c r="F70" s="4">
        <v>13611</v>
      </c>
      <c r="G70" s="5">
        <v>187</v>
      </c>
      <c r="H70" s="5">
        <v>458</v>
      </c>
      <c r="I70" s="4">
        <v>31066</v>
      </c>
      <c r="J70" s="5">
        <v>283</v>
      </c>
      <c r="K70" s="4">
        <v>22322</v>
      </c>
    </row>
    <row r="71" spans="1:11" ht="23.25" thickBot="1">
      <c r="A71" s="3"/>
      <c r="B71" s="3" t="s">
        <v>37</v>
      </c>
      <c r="C71" s="4">
        <v>5700</v>
      </c>
      <c r="D71" s="4">
        <v>5700</v>
      </c>
      <c r="E71" s="4">
        <v>3671</v>
      </c>
      <c r="F71" s="4">
        <v>1920</v>
      </c>
      <c r="G71" s="5">
        <v>23</v>
      </c>
      <c r="H71" s="5">
        <v>47</v>
      </c>
      <c r="I71" s="4">
        <v>5661</v>
      </c>
      <c r="J71" s="5">
        <v>39</v>
      </c>
      <c r="K71" s="5">
        <v>0</v>
      </c>
    </row>
    <row r="72" spans="1:11" ht="23.25" thickBot="1">
      <c r="A72" s="3"/>
      <c r="B72" s="3" t="s">
        <v>8369</v>
      </c>
      <c r="C72" s="4">
        <v>2928</v>
      </c>
      <c r="D72" s="4">
        <v>1589</v>
      </c>
      <c r="E72" s="5">
        <v>669</v>
      </c>
      <c r="F72" s="5">
        <v>868</v>
      </c>
      <c r="G72" s="5">
        <v>9</v>
      </c>
      <c r="H72" s="5">
        <v>26</v>
      </c>
      <c r="I72" s="4">
        <v>1572</v>
      </c>
      <c r="J72" s="5">
        <v>17</v>
      </c>
      <c r="K72" s="4">
        <v>1339</v>
      </c>
    </row>
    <row r="73" spans="1:11" ht="23.25" thickBot="1">
      <c r="A73" s="3"/>
      <c r="B73" s="3" t="s">
        <v>8368</v>
      </c>
      <c r="C73" s="4">
        <v>1592</v>
      </c>
      <c r="D73" s="5">
        <v>789</v>
      </c>
      <c r="E73" s="5">
        <v>282</v>
      </c>
      <c r="F73" s="5">
        <v>477</v>
      </c>
      <c r="G73" s="5">
        <v>3</v>
      </c>
      <c r="H73" s="5">
        <v>13</v>
      </c>
      <c r="I73" s="5">
        <v>775</v>
      </c>
      <c r="J73" s="5">
        <v>14</v>
      </c>
      <c r="K73" s="5">
        <v>803</v>
      </c>
    </row>
    <row r="74" spans="1:11" ht="23.25" thickBot="1">
      <c r="A74" s="3"/>
      <c r="B74" s="3" t="s">
        <v>8367</v>
      </c>
      <c r="C74" s="4">
        <v>4134</v>
      </c>
      <c r="D74" s="4">
        <v>2075</v>
      </c>
      <c r="E74" s="4">
        <v>1012</v>
      </c>
      <c r="F74" s="5">
        <v>984</v>
      </c>
      <c r="G74" s="5">
        <v>20</v>
      </c>
      <c r="H74" s="5">
        <v>44</v>
      </c>
      <c r="I74" s="4">
        <v>2060</v>
      </c>
      <c r="J74" s="5">
        <v>15</v>
      </c>
      <c r="K74" s="4">
        <v>2059</v>
      </c>
    </row>
    <row r="75" spans="1:11" ht="23.25" thickBot="1">
      <c r="A75" s="3"/>
      <c r="B75" s="3" t="s">
        <v>8366</v>
      </c>
      <c r="C75" s="4">
        <v>1499</v>
      </c>
      <c r="D75" s="5">
        <v>966</v>
      </c>
      <c r="E75" s="5">
        <v>418</v>
      </c>
      <c r="F75" s="5">
        <v>512</v>
      </c>
      <c r="G75" s="5">
        <v>7</v>
      </c>
      <c r="H75" s="5">
        <v>18</v>
      </c>
      <c r="I75" s="5">
        <v>955</v>
      </c>
      <c r="J75" s="5">
        <v>11</v>
      </c>
      <c r="K75" s="5">
        <v>533</v>
      </c>
    </row>
    <row r="76" spans="1:11" ht="23.25" thickBot="1">
      <c r="A76" s="3"/>
      <c r="B76" s="3" t="s">
        <v>8365</v>
      </c>
      <c r="C76" s="4">
        <v>1250</v>
      </c>
      <c r="D76" s="5">
        <v>734</v>
      </c>
      <c r="E76" s="5">
        <v>231</v>
      </c>
      <c r="F76" s="5">
        <v>487</v>
      </c>
      <c r="G76" s="5">
        <v>2</v>
      </c>
      <c r="H76" s="5">
        <v>6</v>
      </c>
      <c r="I76" s="5">
        <v>726</v>
      </c>
      <c r="J76" s="5">
        <v>8</v>
      </c>
      <c r="K76" s="5">
        <v>516</v>
      </c>
    </row>
    <row r="77" spans="1:11" ht="23.25" thickBot="1">
      <c r="A77" s="3"/>
      <c r="B77" s="3" t="s">
        <v>8364</v>
      </c>
      <c r="C77" s="4">
        <v>3354</v>
      </c>
      <c r="D77" s="4">
        <v>1499</v>
      </c>
      <c r="E77" s="5">
        <v>666</v>
      </c>
      <c r="F77" s="5">
        <v>770</v>
      </c>
      <c r="G77" s="5">
        <v>13</v>
      </c>
      <c r="H77" s="5">
        <v>29</v>
      </c>
      <c r="I77" s="4">
        <v>1478</v>
      </c>
      <c r="J77" s="5">
        <v>21</v>
      </c>
      <c r="K77" s="4">
        <v>1855</v>
      </c>
    </row>
    <row r="78" spans="1:11" ht="23.25" thickBot="1">
      <c r="A78" s="3"/>
      <c r="B78" s="3" t="s">
        <v>8363</v>
      </c>
      <c r="C78" s="4">
        <v>3274</v>
      </c>
      <c r="D78" s="4">
        <v>1705</v>
      </c>
      <c r="E78" s="5">
        <v>876</v>
      </c>
      <c r="F78" s="5">
        <v>781</v>
      </c>
      <c r="G78" s="5">
        <v>6</v>
      </c>
      <c r="H78" s="5">
        <v>17</v>
      </c>
      <c r="I78" s="4">
        <v>1680</v>
      </c>
      <c r="J78" s="5">
        <v>25</v>
      </c>
      <c r="K78" s="4">
        <v>1569</v>
      </c>
    </row>
    <row r="79" spans="1:11" ht="23.25" thickBot="1">
      <c r="A79" s="3"/>
      <c r="B79" s="3" t="s">
        <v>8362</v>
      </c>
      <c r="C79" s="4">
        <v>4186</v>
      </c>
      <c r="D79" s="4">
        <v>1697</v>
      </c>
      <c r="E79" s="5">
        <v>904</v>
      </c>
      <c r="F79" s="5">
        <v>737</v>
      </c>
      <c r="G79" s="5">
        <v>11</v>
      </c>
      <c r="H79" s="5">
        <v>30</v>
      </c>
      <c r="I79" s="4">
        <v>1682</v>
      </c>
      <c r="J79" s="5">
        <v>15</v>
      </c>
      <c r="K79" s="4">
        <v>2489</v>
      </c>
    </row>
    <row r="80" spans="1:11" ht="23.25" thickBot="1">
      <c r="A80" s="3"/>
      <c r="B80" s="3" t="s">
        <v>8361</v>
      </c>
      <c r="C80" s="4">
        <v>3057</v>
      </c>
      <c r="D80" s="4">
        <v>1658</v>
      </c>
      <c r="E80" s="5">
        <v>831</v>
      </c>
      <c r="F80" s="5">
        <v>776</v>
      </c>
      <c r="G80" s="5">
        <v>11</v>
      </c>
      <c r="H80" s="5">
        <v>28</v>
      </c>
      <c r="I80" s="4">
        <v>1646</v>
      </c>
      <c r="J80" s="5">
        <v>12</v>
      </c>
      <c r="K80" s="4">
        <v>1399</v>
      </c>
    </row>
    <row r="81" spans="1:11" ht="23.25" thickBot="1">
      <c r="A81" s="3"/>
      <c r="B81" s="3" t="s">
        <v>8360</v>
      </c>
      <c r="C81" s="4">
        <v>2723</v>
      </c>
      <c r="D81" s="4">
        <v>1517</v>
      </c>
      <c r="E81" s="5">
        <v>842</v>
      </c>
      <c r="F81" s="5">
        <v>633</v>
      </c>
      <c r="G81" s="5">
        <v>12</v>
      </c>
      <c r="H81" s="5">
        <v>23</v>
      </c>
      <c r="I81" s="4">
        <v>1510</v>
      </c>
      <c r="J81" s="5">
        <v>7</v>
      </c>
      <c r="K81" s="4">
        <v>1206</v>
      </c>
    </row>
    <row r="82" spans="1:11" ht="23.25" thickBot="1">
      <c r="A82" s="3"/>
      <c r="B82" s="3" t="s">
        <v>8359</v>
      </c>
      <c r="C82" s="4">
        <v>2237</v>
      </c>
      <c r="D82" s="4">
        <v>1325</v>
      </c>
      <c r="E82" s="5">
        <v>758</v>
      </c>
      <c r="F82" s="5">
        <v>537</v>
      </c>
      <c r="G82" s="5">
        <v>7</v>
      </c>
      <c r="H82" s="5">
        <v>14</v>
      </c>
      <c r="I82" s="4">
        <v>1316</v>
      </c>
      <c r="J82" s="5">
        <v>9</v>
      </c>
      <c r="K82" s="5">
        <v>912</v>
      </c>
    </row>
    <row r="83" spans="1:11" ht="23.25" thickBot="1">
      <c r="A83" s="3"/>
      <c r="B83" s="3" t="s">
        <v>8358</v>
      </c>
      <c r="C83" s="4">
        <v>3540</v>
      </c>
      <c r="D83" s="4">
        <v>2091</v>
      </c>
      <c r="E83" s="4">
        <v>1152</v>
      </c>
      <c r="F83" s="5">
        <v>866</v>
      </c>
      <c r="G83" s="5">
        <v>15</v>
      </c>
      <c r="H83" s="5">
        <v>42</v>
      </c>
      <c r="I83" s="4">
        <v>2075</v>
      </c>
      <c r="J83" s="5">
        <v>16</v>
      </c>
      <c r="K83" s="4">
        <v>1449</v>
      </c>
    </row>
    <row r="84" spans="1:11" ht="23.25" thickBot="1">
      <c r="A84" s="3"/>
      <c r="B84" s="3" t="s">
        <v>8357</v>
      </c>
      <c r="C84" s="4">
        <v>2638</v>
      </c>
      <c r="D84" s="4">
        <v>1260</v>
      </c>
      <c r="E84" s="5">
        <v>663</v>
      </c>
      <c r="F84" s="5">
        <v>552</v>
      </c>
      <c r="G84" s="5">
        <v>11</v>
      </c>
      <c r="H84" s="5">
        <v>15</v>
      </c>
      <c r="I84" s="4">
        <v>1241</v>
      </c>
      <c r="J84" s="5">
        <v>19</v>
      </c>
      <c r="K84" s="4">
        <v>1378</v>
      </c>
    </row>
    <row r="85" spans="1:11" ht="23.25" thickBot="1">
      <c r="A85" s="3"/>
      <c r="B85" s="3" t="s">
        <v>8356</v>
      </c>
      <c r="C85" s="4">
        <v>2889</v>
      </c>
      <c r="D85" s="4">
        <v>1638</v>
      </c>
      <c r="E85" s="5">
        <v>957</v>
      </c>
      <c r="F85" s="5">
        <v>643</v>
      </c>
      <c r="G85" s="5">
        <v>5</v>
      </c>
      <c r="H85" s="5">
        <v>25</v>
      </c>
      <c r="I85" s="4">
        <v>1630</v>
      </c>
      <c r="J85" s="5">
        <v>8</v>
      </c>
      <c r="K85" s="4">
        <v>1251</v>
      </c>
    </row>
    <row r="86" spans="1:11" ht="23.25" thickBot="1">
      <c r="A86" s="3"/>
      <c r="B86" s="3" t="s">
        <v>8355</v>
      </c>
      <c r="C86" s="4">
        <v>2391</v>
      </c>
      <c r="D86" s="4">
        <v>1457</v>
      </c>
      <c r="E86" s="5">
        <v>833</v>
      </c>
      <c r="F86" s="5">
        <v>575</v>
      </c>
      <c r="G86" s="5">
        <v>10</v>
      </c>
      <c r="H86" s="5">
        <v>27</v>
      </c>
      <c r="I86" s="4">
        <v>1445</v>
      </c>
      <c r="J86" s="5">
        <v>12</v>
      </c>
      <c r="K86" s="5">
        <v>934</v>
      </c>
    </row>
    <row r="87" spans="1:11" ht="23.25" thickBot="1">
      <c r="A87" s="3"/>
      <c r="B87" s="3" t="s">
        <v>8354</v>
      </c>
      <c r="C87" s="4">
        <v>2614</v>
      </c>
      <c r="D87" s="4">
        <v>1607</v>
      </c>
      <c r="E87" s="5">
        <v>817</v>
      </c>
      <c r="F87" s="5">
        <v>737</v>
      </c>
      <c r="G87" s="5">
        <v>13</v>
      </c>
      <c r="H87" s="5">
        <v>25</v>
      </c>
      <c r="I87" s="4">
        <v>1592</v>
      </c>
      <c r="J87" s="5">
        <v>15</v>
      </c>
      <c r="K87" s="4">
        <v>1007</v>
      </c>
    </row>
    <row r="88" spans="1:11" ht="23.25" thickBot="1">
      <c r="A88" s="3"/>
      <c r="B88" s="3" t="s">
        <v>8353</v>
      </c>
      <c r="C88" s="4">
        <v>3665</v>
      </c>
      <c r="D88" s="4">
        <v>2042</v>
      </c>
      <c r="E88" s="4">
        <v>1228</v>
      </c>
      <c r="F88" s="5">
        <v>756</v>
      </c>
      <c r="G88" s="5">
        <v>9</v>
      </c>
      <c r="H88" s="5">
        <v>29</v>
      </c>
      <c r="I88" s="4">
        <v>2022</v>
      </c>
      <c r="J88" s="5">
        <v>20</v>
      </c>
      <c r="K88" s="4">
        <v>1623</v>
      </c>
    </row>
    <row r="89" spans="1:11" ht="17.25" thickBot="1">
      <c r="A89" s="3" t="s">
        <v>8352</v>
      </c>
      <c r="B89" s="3" t="s">
        <v>36</v>
      </c>
      <c r="C89" s="4">
        <v>21109</v>
      </c>
      <c r="D89" s="4">
        <v>12885</v>
      </c>
      <c r="E89" s="4">
        <v>6169</v>
      </c>
      <c r="F89" s="4">
        <v>6302</v>
      </c>
      <c r="G89" s="5">
        <v>76</v>
      </c>
      <c r="H89" s="5">
        <v>195</v>
      </c>
      <c r="I89" s="4">
        <v>12742</v>
      </c>
      <c r="J89" s="5">
        <v>143</v>
      </c>
      <c r="K89" s="4">
        <v>8224</v>
      </c>
    </row>
    <row r="90" spans="1:11" ht="23.25" thickBot="1">
      <c r="A90" s="3"/>
      <c r="B90" s="3" t="s">
        <v>37</v>
      </c>
      <c r="C90" s="4">
        <v>4167</v>
      </c>
      <c r="D90" s="4">
        <v>4167</v>
      </c>
      <c r="E90" s="4">
        <v>2327</v>
      </c>
      <c r="F90" s="4">
        <v>1735</v>
      </c>
      <c r="G90" s="5">
        <v>12</v>
      </c>
      <c r="H90" s="5">
        <v>48</v>
      </c>
      <c r="I90" s="4">
        <v>4122</v>
      </c>
      <c r="J90" s="5">
        <v>45</v>
      </c>
      <c r="K90" s="5">
        <v>0</v>
      </c>
    </row>
    <row r="91" spans="1:11" ht="17.25" thickBot="1">
      <c r="A91" s="3"/>
      <c r="B91" s="3" t="s">
        <v>8351</v>
      </c>
      <c r="C91" s="4">
        <v>3178</v>
      </c>
      <c r="D91" s="4">
        <v>1586</v>
      </c>
      <c r="E91" s="5">
        <v>679</v>
      </c>
      <c r="F91" s="5">
        <v>832</v>
      </c>
      <c r="G91" s="5">
        <v>16</v>
      </c>
      <c r="H91" s="5">
        <v>31</v>
      </c>
      <c r="I91" s="4">
        <v>1558</v>
      </c>
      <c r="J91" s="5">
        <v>28</v>
      </c>
      <c r="K91" s="4">
        <v>1592</v>
      </c>
    </row>
    <row r="92" spans="1:11" ht="17.25" thickBot="1">
      <c r="A92" s="3"/>
      <c r="B92" s="3" t="s">
        <v>8350</v>
      </c>
      <c r="C92" s="4">
        <v>1156</v>
      </c>
      <c r="D92" s="5">
        <v>529</v>
      </c>
      <c r="E92" s="5">
        <v>210</v>
      </c>
      <c r="F92" s="5">
        <v>296</v>
      </c>
      <c r="G92" s="5">
        <v>6</v>
      </c>
      <c r="H92" s="5">
        <v>8</v>
      </c>
      <c r="I92" s="5">
        <v>520</v>
      </c>
      <c r="J92" s="5">
        <v>9</v>
      </c>
      <c r="K92" s="5">
        <v>627</v>
      </c>
    </row>
    <row r="93" spans="1:11" ht="17.25" thickBot="1">
      <c r="A93" s="3"/>
      <c r="B93" s="3" t="s">
        <v>8349</v>
      </c>
      <c r="C93" s="5">
        <v>631</v>
      </c>
      <c r="D93" s="5">
        <v>341</v>
      </c>
      <c r="E93" s="5">
        <v>91</v>
      </c>
      <c r="F93" s="5">
        <v>242</v>
      </c>
      <c r="G93" s="5">
        <v>0</v>
      </c>
      <c r="H93" s="5">
        <v>6</v>
      </c>
      <c r="I93" s="5">
        <v>339</v>
      </c>
      <c r="J93" s="5">
        <v>2</v>
      </c>
      <c r="K93" s="5">
        <v>290</v>
      </c>
    </row>
    <row r="94" spans="1:11" ht="17.25" thickBot="1">
      <c r="A94" s="3"/>
      <c r="B94" s="3" t="s">
        <v>8348</v>
      </c>
      <c r="C94" s="4">
        <v>1403</v>
      </c>
      <c r="D94" s="5">
        <v>641</v>
      </c>
      <c r="E94" s="5">
        <v>219</v>
      </c>
      <c r="F94" s="5">
        <v>394</v>
      </c>
      <c r="G94" s="5">
        <v>8</v>
      </c>
      <c r="H94" s="5">
        <v>12</v>
      </c>
      <c r="I94" s="5">
        <v>633</v>
      </c>
      <c r="J94" s="5">
        <v>8</v>
      </c>
      <c r="K94" s="5">
        <v>762</v>
      </c>
    </row>
    <row r="95" spans="1:11" ht="17.25" thickBot="1">
      <c r="A95" s="3"/>
      <c r="B95" s="3" t="s">
        <v>8347</v>
      </c>
      <c r="C95" s="4">
        <v>2842</v>
      </c>
      <c r="D95" s="4">
        <v>1450</v>
      </c>
      <c r="E95" s="5">
        <v>652</v>
      </c>
      <c r="F95" s="5">
        <v>750</v>
      </c>
      <c r="G95" s="5">
        <v>8</v>
      </c>
      <c r="H95" s="5">
        <v>23</v>
      </c>
      <c r="I95" s="4">
        <v>1433</v>
      </c>
      <c r="J95" s="5">
        <v>17</v>
      </c>
      <c r="K95" s="4">
        <v>1392</v>
      </c>
    </row>
    <row r="96" spans="1:11" ht="17.25" thickBot="1">
      <c r="A96" s="3"/>
      <c r="B96" s="3" t="s">
        <v>8346</v>
      </c>
      <c r="C96" s="4">
        <v>3116</v>
      </c>
      <c r="D96" s="4">
        <v>1635</v>
      </c>
      <c r="E96" s="5">
        <v>755</v>
      </c>
      <c r="F96" s="5">
        <v>823</v>
      </c>
      <c r="G96" s="5">
        <v>13</v>
      </c>
      <c r="H96" s="5">
        <v>28</v>
      </c>
      <c r="I96" s="4">
        <v>1619</v>
      </c>
      <c r="J96" s="5">
        <v>16</v>
      </c>
      <c r="K96" s="4">
        <v>1481</v>
      </c>
    </row>
    <row r="97" spans="1:11" ht="17.25" thickBot="1">
      <c r="A97" s="3"/>
      <c r="B97" s="3" t="s">
        <v>8345</v>
      </c>
      <c r="C97" s="4">
        <v>4616</v>
      </c>
      <c r="D97" s="4">
        <v>2536</v>
      </c>
      <c r="E97" s="4">
        <v>1236</v>
      </c>
      <c r="F97" s="4">
        <v>1230</v>
      </c>
      <c r="G97" s="5">
        <v>13</v>
      </c>
      <c r="H97" s="5">
        <v>39</v>
      </c>
      <c r="I97" s="4">
        <v>2518</v>
      </c>
      <c r="J97" s="5">
        <v>18</v>
      </c>
      <c r="K97" s="4">
        <v>2080</v>
      </c>
    </row>
    <row r="98" spans="1:11" ht="23.25" thickBot="1">
      <c r="A98" s="3" t="s">
        <v>97</v>
      </c>
      <c r="B98" s="3"/>
      <c r="C98" s="5">
        <v>0</v>
      </c>
      <c r="D98" s="5">
        <v>28</v>
      </c>
      <c r="E98" s="5">
        <v>12</v>
      </c>
      <c r="F98" s="5">
        <v>13</v>
      </c>
      <c r="G98" s="5">
        <v>0</v>
      </c>
      <c r="H98" s="5">
        <v>1</v>
      </c>
      <c r="I98" s="5">
        <v>26</v>
      </c>
      <c r="J98" s="5">
        <v>2</v>
      </c>
      <c r="K98" s="5">
        <v>-28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E6F4D-3480-4BBE-B623-0E8B706BC533}">
  <dimension ref="A1:X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670</v>
      </c>
      <c r="F3" s="2" t="s">
        <v>671</v>
      </c>
      <c r="G3" s="2" t="s">
        <v>672</v>
      </c>
      <c r="H3" s="2" t="s">
        <v>673</v>
      </c>
      <c r="I3" s="44"/>
      <c r="J3" s="2"/>
      <c r="K3" s="44"/>
      <c r="U3" t="s">
        <v>3</v>
      </c>
      <c r="V3" t="str">
        <f t="shared" si="0"/>
        <v>김영배</v>
      </c>
      <c r="W3" t="str">
        <f t="shared" si="0"/>
        <v>한상학</v>
      </c>
      <c r="X3" t="str">
        <f t="shared" si="0"/>
        <v>박춘림</v>
      </c>
    </row>
    <row r="4" spans="1:24" ht="17.25" thickBot="1">
      <c r="A4" s="3" t="s">
        <v>30</v>
      </c>
      <c r="B4" s="3"/>
      <c r="C4" s="4">
        <v>202294</v>
      </c>
      <c r="D4" s="4">
        <v>138186</v>
      </c>
      <c r="E4" s="4">
        <v>82954</v>
      </c>
      <c r="F4" s="4">
        <v>49727</v>
      </c>
      <c r="G4" s="4">
        <v>2642</v>
      </c>
      <c r="H4" s="5">
        <v>880</v>
      </c>
      <c r="I4" s="4">
        <v>136203</v>
      </c>
      <c r="J4" s="4">
        <v>1983</v>
      </c>
      <c r="K4" s="4">
        <v>64108</v>
      </c>
      <c r="V4" s="8"/>
      <c r="W4" s="8"/>
      <c r="X4" s="8"/>
    </row>
    <row r="5" spans="1:24" ht="23.25" thickBot="1">
      <c r="A5" s="3" t="s">
        <v>31</v>
      </c>
      <c r="B5" s="3"/>
      <c r="C5" s="5">
        <v>291</v>
      </c>
      <c r="D5" s="5">
        <v>280</v>
      </c>
      <c r="E5" s="5">
        <v>157</v>
      </c>
      <c r="F5" s="5">
        <v>91</v>
      </c>
      <c r="G5" s="5">
        <v>7</v>
      </c>
      <c r="H5" s="5">
        <v>7</v>
      </c>
      <c r="I5" s="5">
        <v>262</v>
      </c>
      <c r="J5" s="5">
        <v>18</v>
      </c>
      <c r="K5" s="5">
        <v>11</v>
      </c>
      <c r="T5" t="s">
        <v>2929</v>
      </c>
      <c r="U5">
        <f>SUMIF($A:$A,"합계",D:D)</f>
        <v>138186</v>
      </c>
      <c r="V5">
        <f>SUMIF($A:$A,"합계",E:E)</f>
        <v>82954</v>
      </c>
      <c r="W5">
        <f>SUMIF($A:$A,"합계",F:F)</f>
        <v>49727</v>
      </c>
      <c r="X5">
        <f>SUMIF($A:$A,"합계",G:G)</f>
        <v>2642</v>
      </c>
    </row>
    <row r="6" spans="1:24" ht="23.25" thickBot="1">
      <c r="A6" s="3" t="s">
        <v>32</v>
      </c>
      <c r="B6" s="3"/>
      <c r="C6" s="4">
        <v>16023</v>
      </c>
      <c r="D6" s="4">
        <v>16008</v>
      </c>
      <c r="E6" s="4">
        <v>10668</v>
      </c>
      <c r="F6" s="4">
        <v>4550</v>
      </c>
      <c r="G6" s="5">
        <v>334</v>
      </c>
      <c r="H6" s="5">
        <v>139</v>
      </c>
      <c r="I6" s="4">
        <v>15691</v>
      </c>
      <c r="J6" s="5">
        <v>317</v>
      </c>
      <c r="K6" s="5">
        <v>15</v>
      </c>
      <c r="T6" t="s">
        <v>2930</v>
      </c>
      <c r="U6">
        <f>U5-U7</f>
        <v>78273</v>
      </c>
      <c r="V6">
        <f>V5-V7</f>
        <v>42829</v>
      </c>
      <c r="W6">
        <f>W5-W7</f>
        <v>32046</v>
      </c>
      <c r="X6">
        <f>X5-X7</f>
        <v>1649</v>
      </c>
    </row>
    <row r="7" spans="1:24" ht="23.25" thickBot="1">
      <c r="A7" s="3" t="s">
        <v>33</v>
      </c>
      <c r="B7" s="3"/>
      <c r="C7" s="4">
        <v>1219</v>
      </c>
      <c r="D7" s="5">
        <v>329</v>
      </c>
      <c r="E7" s="5">
        <v>241</v>
      </c>
      <c r="F7" s="5">
        <v>81</v>
      </c>
      <c r="G7" s="5">
        <v>2</v>
      </c>
      <c r="H7" s="5">
        <v>1</v>
      </c>
      <c r="I7" s="5">
        <v>325</v>
      </c>
      <c r="J7" s="5">
        <v>4</v>
      </c>
      <c r="K7" s="5">
        <v>890</v>
      </c>
      <c r="T7" t="s">
        <v>2931</v>
      </c>
      <c r="U7">
        <f>U11+U10+U9</f>
        <v>59913</v>
      </c>
      <c r="V7">
        <f>V11+V10+V9</f>
        <v>40125</v>
      </c>
      <c r="W7">
        <f>W11+W10+W9</f>
        <v>17681</v>
      </c>
      <c r="X7">
        <f>X11+X10+X9</f>
        <v>993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9</v>
      </c>
      <c r="F8" s="5">
        <v>4</v>
      </c>
      <c r="G8" s="5">
        <v>0</v>
      </c>
      <c r="H8" s="5">
        <v>0</v>
      </c>
      <c r="I8" s="5">
        <v>13</v>
      </c>
      <c r="J8" s="5">
        <v>0</v>
      </c>
      <c r="K8" s="5">
        <v>-13</v>
      </c>
      <c r="V8" s="8"/>
      <c r="W8" s="8"/>
      <c r="X8" s="8"/>
    </row>
    <row r="9" spans="1:24" ht="17.25" thickBot="1">
      <c r="A9" s="3" t="s">
        <v>674</v>
      </c>
      <c r="B9" s="3" t="s">
        <v>36</v>
      </c>
      <c r="C9" s="4">
        <v>14212</v>
      </c>
      <c r="D9" s="4">
        <v>9629</v>
      </c>
      <c r="E9" s="4">
        <v>5544</v>
      </c>
      <c r="F9" s="4">
        <v>3702</v>
      </c>
      <c r="G9" s="5">
        <v>192</v>
      </c>
      <c r="H9" s="5">
        <v>52</v>
      </c>
      <c r="I9" s="4">
        <v>9490</v>
      </c>
      <c r="J9" s="5">
        <v>139</v>
      </c>
      <c r="K9" s="4">
        <v>4583</v>
      </c>
      <c r="T9" t="s">
        <v>2934</v>
      </c>
      <c r="U9">
        <f>SUMIF($A:$A,"거소·선상투표",D:D)+SUMIF($A:$A,"국외부재자투표",D:D)+SUMIF($A:$A,"국외부재자투표(공관)",D:D)</f>
        <v>622</v>
      </c>
      <c r="V9">
        <f t="shared" ref="V9:X11" si="1">SUMIF($A:$A,"거소·선상투표",E:E)+SUMIF($A:$A,"국외부재자투표",E:E)+SUMIF($A:$A,"국외부재자투표(공관)",E:E)</f>
        <v>407</v>
      </c>
      <c r="W9">
        <f t="shared" si="1"/>
        <v>176</v>
      </c>
      <c r="X9">
        <f t="shared" si="1"/>
        <v>9</v>
      </c>
    </row>
    <row r="10" spans="1:24" ht="23.25" thickBot="1">
      <c r="A10" s="3"/>
      <c r="B10" s="3" t="s">
        <v>37</v>
      </c>
      <c r="C10" s="4">
        <v>3977</v>
      </c>
      <c r="D10" s="4">
        <v>3974</v>
      </c>
      <c r="E10" s="4">
        <v>2735</v>
      </c>
      <c r="F10" s="4">
        <v>1124</v>
      </c>
      <c r="G10" s="5">
        <v>67</v>
      </c>
      <c r="H10" s="5">
        <v>11</v>
      </c>
      <c r="I10" s="4">
        <v>3937</v>
      </c>
      <c r="J10" s="5">
        <v>37</v>
      </c>
      <c r="K10" s="5">
        <v>3</v>
      </c>
      <c r="T10" t="s">
        <v>2932</v>
      </c>
      <c r="U10">
        <f>SUMIF($B:$B,"관내사전투표",D:D)</f>
        <v>43283</v>
      </c>
      <c r="V10">
        <f t="shared" ref="V10:X12" si="2">SUMIF($B:$B,"관내사전투표",E:E)</f>
        <v>29050</v>
      </c>
      <c r="W10">
        <f t="shared" si="2"/>
        <v>12955</v>
      </c>
      <c r="X10">
        <f t="shared" si="2"/>
        <v>650</v>
      </c>
    </row>
    <row r="11" spans="1:24" ht="17.25" thickBot="1">
      <c r="A11" s="3"/>
      <c r="B11" s="3" t="s">
        <v>675</v>
      </c>
      <c r="C11" s="4">
        <v>2863</v>
      </c>
      <c r="D11" s="4">
        <v>1648</v>
      </c>
      <c r="E11" s="5">
        <v>897</v>
      </c>
      <c r="F11" s="5">
        <v>656</v>
      </c>
      <c r="G11" s="5">
        <v>50</v>
      </c>
      <c r="H11" s="5">
        <v>15</v>
      </c>
      <c r="I11" s="4">
        <v>1618</v>
      </c>
      <c r="J11" s="5">
        <v>30</v>
      </c>
      <c r="K11" s="4">
        <v>1215</v>
      </c>
      <c r="T11" t="s">
        <v>2933</v>
      </c>
      <c r="U11">
        <f>SUMIF($A:$A,"관외사전투표",D:D)</f>
        <v>16008</v>
      </c>
      <c r="V11">
        <f t="shared" ref="V11:X13" si="3">SUMIF($A:$A,"관외사전투표",E:E)</f>
        <v>10668</v>
      </c>
      <c r="W11">
        <f t="shared" si="3"/>
        <v>4550</v>
      </c>
      <c r="X11">
        <f t="shared" si="3"/>
        <v>334</v>
      </c>
    </row>
    <row r="12" spans="1:24" ht="17.25" thickBot="1">
      <c r="A12" s="3"/>
      <c r="B12" s="3" t="s">
        <v>676</v>
      </c>
      <c r="C12" s="4">
        <v>2863</v>
      </c>
      <c r="D12" s="4">
        <v>1390</v>
      </c>
      <c r="E12" s="5">
        <v>656</v>
      </c>
      <c r="F12" s="5">
        <v>686</v>
      </c>
      <c r="G12" s="5">
        <v>19</v>
      </c>
      <c r="H12" s="5">
        <v>7</v>
      </c>
      <c r="I12" s="4">
        <v>1368</v>
      </c>
      <c r="J12" s="5">
        <v>22</v>
      </c>
      <c r="K12" s="4">
        <v>1473</v>
      </c>
    </row>
    <row r="13" spans="1:24" ht="17.25" thickBot="1">
      <c r="A13" s="3"/>
      <c r="B13" s="3" t="s">
        <v>677</v>
      </c>
      <c r="C13" s="4">
        <v>1966</v>
      </c>
      <c r="D13" s="4">
        <v>1177</v>
      </c>
      <c r="E13" s="5">
        <v>461</v>
      </c>
      <c r="F13" s="5">
        <v>665</v>
      </c>
      <c r="G13" s="5">
        <v>18</v>
      </c>
      <c r="H13" s="5">
        <v>7</v>
      </c>
      <c r="I13" s="4">
        <v>1151</v>
      </c>
      <c r="J13" s="5">
        <v>26</v>
      </c>
      <c r="K13" s="5">
        <v>789</v>
      </c>
    </row>
    <row r="14" spans="1:24" ht="17.25" thickBot="1">
      <c r="A14" s="3"/>
      <c r="B14" s="3" t="s">
        <v>678</v>
      </c>
      <c r="C14" s="4">
        <v>2543</v>
      </c>
      <c r="D14" s="4">
        <v>1440</v>
      </c>
      <c r="E14" s="5">
        <v>795</v>
      </c>
      <c r="F14" s="5">
        <v>571</v>
      </c>
      <c r="G14" s="5">
        <v>38</v>
      </c>
      <c r="H14" s="5">
        <v>12</v>
      </c>
      <c r="I14" s="4">
        <v>1416</v>
      </c>
      <c r="J14" s="5">
        <v>24</v>
      </c>
      <c r="K14" s="4">
        <v>1103</v>
      </c>
      <c r="U14" s="8"/>
      <c r="V14" s="8"/>
      <c r="W14" s="8"/>
      <c r="X14" s="8"/>
    </row>
    <row r="15" spans="1:24" ht="17.25" thickBot="1">
      <c r="A15" s="3" t="s">
        <v>679</v>
      </c>
      <c r="B15" s="3" t="s">
        <v>36</v>
      </c>
      <c r="C15" s="4">
        <v>20911</v>
      </c>
      <c r="D15" s="4">
        <v>13496</v>
      </c>
      <c r="E15" s="4">
        <v>8382</v>
      </c>
      <c r="F15" s="4">
        <v>4566</v>
      </c>
      <c r="G15" s="5">
        <v>282</v>
      </c>
      <c r="H15" s="5">
        <v>88</v>
      </c>
      <c r="I15" s="4">
        <v>13318</v>
      </c>
      <c r="J15" s="5">
        <v>178</v>
      </c>
      <c r="K15" s="4">
        <v>7415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4855</v>
      </c>
      <c r="D16" s="4">
        <v>4854</v>
      </c>
      <c r="E16" s="4">
        <v>3435</v>
      </c>
      <c r="F16" s="4">
        <v>1274</v>
      </c>
      <c r="G16" s="5">
        <v>80</v>
      </c>
      <c r="H16" s="5">
        <v>22</v>
      </c>
      <c r="I16" s="4">
        <v>4811</v>
      </c>
      <c r="J16" s="5">
        <v>43</v>
      </c>
      <c r="K16" s="5">
        <v>1</v>
      </c>
    </row>
    <row r="17" spans="1:11" ht="17.25" thickBot="1">
      <c r="A17" s="3"/>
      <c r="B17" s="3" t="s">
        <v>680</v>
      </c>
      <c r="C17" s="4">
        <v>3930</v>
      </c>
      <c r="D17" s="4">
        <v>1966</v>
      </c>
      <c r="E17" s="4">
        <v>1004</v>
      </c>
      <c r="F17" s="5">
        <v>863</v>
      </c>
      <c r="G17" s="5">
        <v>44</v>
      </c>
      <c r="H17" s="5">
        <v>20</v>
      </c>
      <c r="I17" s="4">
        <v>1931</v>
      </c>
      <c r="J17" s="5">
        <v>35</v>
      </c>
      <c r="K17" s="4">
        <v>1964</v>
      </c>
    </row>
    <row r="18" spans="1:11" ht="17.25" thickBot="1">
      <c r="A18" s="3"/>
      <c r="B18" s="3" t="s">
        <v>681</v>
      </c>
      <c r="C18" s="4">
        <v>2639</v>
      </c>
      <c r="D18" s="4">
        <v>1437</v>
      </c>
      <c r="E18" s="5">
        <v>844</v>
      </c>
      <c r="F18" s="5">
        <v>527</v>
      </c>
      <c r="G18" s="5">
        <v>35</v>
      </c>
      <c r="H18" s="5">
        <v>6</v>
      </c>
      <c r="I18" s="4">
        <v>1412</v>
      </c>
      <c r="J18" s="5">
        <v>25</v>
      </c>
      <c r="K18" s="4">
        <v>1202</v>
      </c>
    </row>
    <row r="19" spans="1:11" ht="17.25" thickBot="1">
      <c r="A19" s="3"/>
      <c r="B19" s="3" t="s">
        <v>682</v>
      </c>
      <c r="C19" s="4">
        <v>2612</v>
      </c>
      <c r="D19" s="4">
        <v>1649</v>
      </c>
      <c r="E19" s="4">
        <v>1002</v>
      </c>
      <c r="F19" s="5">
        <v>595</v>
      </c>
      <c r="G19" s="5">
        <v>25</v>
      </c>
      <c r="H19" s="5">
        <v>10</v>
      </c>
      <c r="I19" s="4">
        <v>1632</v>
      </c>
      <c r="J19" s="5">
        <v>17</v>
      </c>
      <c r="K19" s="5">
        <v>963</v>
      </c>
    </row>
    <row r="20" spans="1:11" ht="17.25" thickBot="1">
      <c r="A20" s="3"/>
      <c r="B20" s="3" t="s">
        <v>683</v>
      </c>
      <c r="C20" s="4">
        <v>3629</v>
      </c>
      <c r="D20" s="4">
        <v>2026</v>
      </c>
      <c r="E20" s="4">
        <v>1187</v>
      </c>
      <c r="F20" s="5">
        <v>746</v>
      </c>
      <c r="G20" s="5">
        <v>45</v>
      </c>
      <c r="H20" s="5">
        <v>17</v>
      </c>
      <c r="I20" s="4">
        <v>1995</v>
      </c>
      <c r="J20" s="5">
        <v>31</v>
      </c>
      <c r="K20" s="4">
        <v>1603</v>
      </c>
    </row>
    <row r="21" spans="1:11" ht="17.25" thickBot="1">
      <c r="A21" s="3"/>
      <c r="B21" s="3" t="s">
        <v>684</v>
      </c>
      <c r="C21" s="4">
        <v>3246</v>
      </c>
      <c r="D21" s="4">
        <v>1564</v>
      </c>
      <c r="E21" s="5">
        <v>910</v>
      </c>
      <c r="F21" s="5">
        <v>561</v>
      </c>
      <c r="G21" s="5">
        <v>53</v>
      </c>
      <c r="H21" s="5">
        <v>13</v>
      </c>
      <c r="I21" s="4">
        <v>1537</v>
      </c>
      <c r="J21" s="5">
        <v>27</v>
      </c>
      <c r="K21" s="4">
        <v>1682</v>
      </c>
    </row>
    <row r="22" spans="1:11" ht="17.25" thickBot="1">
      <c r="A22" s="3" t="s">
        <v>685</v>
      </c>
      <c r="B22" s="3" t="s">
        <v>36</v>
      </c>
      <c r="C22" s="4">
        <v>12779</v>
      </c>
      <c r="D22" s="4">
        <v>8144</v>
      </c>
      <c r="E22" s="4">
        <v>5034</v>
      </c>
      <c r="F22" s="4">
        <v>2668</v>
      </c>
      <c r="G22" s="5">
        <v>257</v>
      </c>
      <c r="H22" s="5">
        <v>39</v>
      </c>
      <c r="I22" s="4">
        <v>7998</v>
      </c>
      <c r="J22" s="5">
        <v>146</v>
      </c>
      <c r="K22" s="4">
        <v>4635</v>
      </c>
    </row>
    <row r="23" spans="1:11" ht="23.25" thickBot="1">
      <c r="A23" s="3"/>
      <c r="B23" s="3" t="s">
        <v>37</v>
      </c>
      <c r="C23" s="4">
        <v>2802</v>
      </c>
      <c r="D23" s="4">
        <v>2802</v>
      </c>
      <c r="E23" s="4">
        <v>1925</v>
      </c>
      <c r="F23" s="5">
        <v>765</v>
      </c>
      <c r="G23" s="5">
        <v>68</v>
      </c>
      <c r="H23" s="5">
        <v>8</v>
      </c>
      <c r="I23" s="4">
        <v>2766</v>
      </c>
      <c r="J23" s="5">
        <v>36</v>
      </c>
      <c r="K23" s="5">
        <v>0</v>
      </c>
    </row>
    <row r="24" spans="1:11" ht="17.25" thickBot="1">
      <c r="A24" s="3"/>
      <c r="B24" s="3" t="s">
        <v>686</v>
      </c>
      <c r="C24" s="4">
        <v>1822</v>
      </c>
      <c r="D24" s="5">
        <v>817</v>
      </c>
      <c r="E24" s="5">
        <v>475</v>
      </c>
      <c r="F24" s="5">
        <v>300</v>
      </c>
      <c r="G24" s="5">
        <v>27</v>
      </c>
      <c r="H24" s="5">
        <v>4</v>
      </c>
      <c r="I24" s="5">
        <v>806</v>
      </c>
      <c r="J24" s="5">
        <v>11</v>
      </c>
      <c r="K24" s="4">
        <v>1005</v>
      </c>
    </row>
    <row r="25" spans="1:11" ht="17.25" thickBot="1">
      <c r="A25" s="3"/>
      <c r="B25" s="3" t="s">
        <v>687</v>
      </c>
      <c r="C25" s="4">
        <v>2659</v>
      </c>
      <c r="D25" s="4">
        <v>1395</v>
      </c>
      <c r="E25" s="5">
        <v>859</v>
      </c>
      <c r="F25" s="5">
        <v>425</v>
      </c>
      <c r="G25" s="5">
        <v>71</v>
      </c>
      <c r="H25" s="5">
        <v>9</v>
      </c>
      <c r="I25" s="4">
        <v>1364</v>
      </c>
      <c r="J25" s="5">
        <v>31</v>
      </c>
      <c r="K25" s="4">
        <v>1264</v>
      </c>
    </row>
    <row r="26" spans="1:11" ht="17.25" thickBot="1">
      <c r="A26" s="3"/>
      <c r="B26" s="3" t="s">
        <v>688</v>
      </c>
      <c r="C26" s="4">
        <v>2341</v>
      </c>
      <c r="D26" s="4">
        <v>1296</v>
      </c>
      <c r="E26" s="5">
        <v>740</v>
      </c>
      <c r="F26" s="5">
        <v>491</v>
      </c>
      <c r="G26" s="5">
        <v>34</v>
      </c>
      <c r="H26" s="5">
        <v>4</v>
      </c>
      <c r="I26" s="4">
        <v>1269</v>
      </c>
      <c r="J26" s="5">
        <v>27</v>
      </c>
      <c r="K26" s="4">
        <v>1045</v>
      </c>
    </row>
    <row r="27" spans="1:11" ht="17.25" thickBot="1">
      <c r="A27" s="3"/>
      <c r="B27" s="3" t="s">
        <v>689</v>
      </c>
      <c r="C27" s="4">
        <v>3155</v>
      </c>
      <c r="D27" s="4">
        <v>1834</v>
      </c>
      <c r="E27" s="4">
        <v>1035</v>
      </c>
      <c r="F27" s="5">
        <v>687</v>
      </c>
      <c r="G27" s="5">
        <v>57</v>
      </c>
      <c r="H27" s="5">
        <v>14</v>
      </c>
      <c r="I27" s="4">
        <v>1793</v>
      </c>
      <c r="J27" s="5">
        <v>41</v>
      </c>
      <c r="K27" s="4">
        <v>1321</v>
      </c>
    </row>
    <row r="28" spans="1:11" ht="17.25" thickBot="1">
      <c r="A28" s="3" t="s">
        <v>690</v>
      </c>
      <c r="B28" s="3" t="s">
        <v>36</v>
      </c>
      <c r="C28" s="4">
        <v>18064</v>
      </c>
      <c r="D28" s="4">
        <v>12616</v>
      </c>
      <c r="E28" s="4">
        <v>7094</v>
      </c>
      <c r="F28" s="4">
        <v>5111</v>
      </c>
      <c r="G28" s="5">
        <v>223</v>
      </c>
      <c r="H28" s="5">
        <v>49</v>
      </c>
      <c r="I28" s="4">
        <v>12477</v>
      </c>
      <c r="J28" s="5">
        <v>139</v>
      </c>
      <c r="K28" s="4">
        <v>5448</v>
      </c>
    </row>
    <row r="29" spans="1:11" ht="23.25" thickBot="1">
      <c r="A29" s="3"/>
      <c r="B29" s="3" t="s">
        <v>37</v>
      </c>
      <c r="C29" s="4">
        <v>3120</v>
      </c>
      <c r="D29" s="4">
        <v>3120</v>
      </c>
      <c r="E29" s="4">
        <v>2063</v>
      </c>
      <c r="F29" s="5">
        <v>992</v>
      </c>
      <c r="G29" s="5">
        <v>32</v>
      </c>
      <c r="H29" s="5">
        <v>14</v>
      </c>
      <c r="I29" s="4">
        <v>3101</v>
      </c>
      <c r="J29" s="5">
        <v>19</v>
      </c>
      <c r="K29" s="5">
        <v>0</v>
      </c>
    </row>
    <row r="30" spans="1:11" ht="23.25" thickBot="1">
      <c r="A30" s="3"/>
      <c r="B30" s="3" t="s">
        <v>691</v>
      </c>
      <c r="C30" s="4">
        <v>3874</v>
      </c>
      <c r="D30" s="4">
        <v>2290</v>
      </c>
      <c r="E30" s="4">
        <v>1255</v>
      </c>
      <c r="F30" s="5">
        <v>942</v>
      </c>
      <c r="G30" s="5">
        <v>60</v>
      </c>
      <c r="H30" s="5">
        <v>14</v>
      </c>
      <c r="I30" s="4">
        <v>2271</v>
      </c>
      <c r="J30" s="5">
        <v>19</v>
      </c>
      <c r="K30" s="4">
        <v>1584</v>
      </c>
    </row>
    <row r="31" spans="1:11" ht="23.25" thickBot="1">
      <c r="A31" s="3"/>
      <c r="B31" s="3" t="s">
        <v>692</v>
      </c>
      <c r="C31" s="4">
        <v>2755</v>
      </c>
      <c r="D31" s="4">
        <v>1830</v>
      </c>
      <c r="E31" s="5">
        <v>936</v>
      </c>
      <c r="F31" s="5">
        <v>834</v>
      </c>
      <c r="G31" s="5">
        <v>29</v>
      </c>
      <c r="H31" s="5">
        <v>7</v>
      </c>
      <c r="I31" s="4">
        <v>1806</v>
      </c>
      <c r="J31" s="5">
        <v>24</v>
      </c>
      <c r="K31" s="5">
        <v>925</v>
      </c>
    </row>
    <row r="32" spans="1:11" ht="23.25" thickBot="1">
      <c r="A32" s="3"/>
      <c r="B32" s="3" t="s">
        <v>693</v>
      </c>
      <c r="C32" s="4">
        <v>2769</v>
      </c>
      <c r="D32" s="4">
        <v>1790</v>
      </c>
      <c r="E32" s="4">
        <v>1093</v>
      </c>
      <c r="F32" s="5">
        <v>640</v>
      </c>
      <c r="G32" s="5">
        <v>33</v>
      </c>
      <c r="H32" s="5">
        <v>5</v>
      </c>
      <c r="I32" s="4">
        <v>1771</v>
      </c>
      <c r="J32" s="5">
        <v>19</v>
      </c>
      <c r="K32" s="5">
        <v>979</v>
      </c>
    </row>
    <row r="33" spans="1:11" ht="23.25" thickBot="1">
      <c r="A33" s="3"/>
      <c r="B33" s="3" t="s">
        <v>694</v>
      </c>
      <c r="C33" s="4">
        <v>3058</v>
      </c>
      <c r="D33" s="4">
        <v>2033</v>
      </c>
      <c r="E33" s="5">
        <v>962</v>
      </c>
      <c r="F33" s="5">
        <v>994</v>
      </c>
      <c r="G33" s="5">
        <v>43</v>
      </c>
      <c r="H33" s="5">
        <v>3</v>
      </c>
      <c r="I33" s="4">
        <v>2002</v>
      </c>
      <c r="J33" s="5">
        <v>31</v>
      </c>
      <c r="K33" s="4">
        <v>1025</v>
      </c>
    </row>
    <row r="34" spans="1:11" ht="23.25" thickBot="1">
      <c r="A34" s="3"/>
      <c r="B34" s="3" t="s">
        <v>695</v>
      </c>
      <c r="C34" s="4">
        <v>2488</v>
      </c>
      <c r="D34" s="4">
        <v>1553</v>
      </c>
      <c r="E34" s="5">
        <v>785</v>
      </c>
      <c r="F34" s="5">
        <v>709</v>
      </c>
      <c r="G34" s="5">
        <v>26</v>
      </c>
      <c r="H34" s="5">
        <v>6</v>
      </c>
      <c r="I34" s="4">
        <v>1526</v>
      </c>
      <c r="J34" s="5">
        <v>27</v>
      </c>
      <c r="K34" s="5">
        <v>935</v>
      </c>
    </row>
    <row r="35" spans="1:11" ht="17.25" thickBot="1">
      <c r="A35" s="3" t="s">
        <v>696</v>
      </c>
      <c r="B35" s="3" t="s">
        <v>36</v>
      </c>
      <c r="C35" s="4">
        <v>12962</v>
      </c>
      <c r="D35" s="4">
        <v>8103</v>
      </c>
      <c r="E35" s="4">
        <v>4611</v>
      </c>
      <c r="F35" s="4">
        <v>3040</v>
      </c>
      <c r="G35" s="5">
        <v>186</v>
      </c>
      <c r="H35" s="5">
        <v>64</v>
      </c>
      <c r="I35" s="4">
        <v>7901</v>
      </c>
      <c r="J35" s="5">
        <v>202</v>
      </c>
      <c r="K35" s="4">
        <v>4859</v>
      </c>
    </row>
    <row r="36" spans="1:11" ht="23.25" thickBot="1">
      <c r="A36" s="3"/>
      <c r="B36" s="3" t="s">
        <v>37</v>
      </c>
      <c r="C36" s="4">
        <v>2946</v>
      </c>
      <c r="D36" s="4">
        <v>2946</v>
      </c>
      <c r="E36" s="4">
        <v>1961</v>
      </c>
      <c r="F36" s="5">
        <v>853</v>
      </c>
      <c r="G36" s="5">
        <v>53</v>
      </c>
      <c r="H36" s="5">
        <v>26</v>
      </c>
      <c r="I36" s="4">
        <v>2893</v>
      </c>
      <c r="J36" s="5">
        <v>53</v>
      </c>
      <c r="K36" s="5">
        <v>0</v>
      </c>
    </row>
    <row r="37" spans="1:11" ht="17.25" thickBot="1">
      <c r="A37" s="3"/>
      <c r="B37" s="3" t="s">
        <v>697</v>
      </c>
      <c r="C37" s="4">
        <v>2352</v>
      </c>
      <c r="D37" s="4">
        <v>1019</v>
      </c>
      <c r="E37" s="5">
        <v>534</v>
      </c>
      <c r="F37" s="5">
        <v>424</v>
      </c>
      <c r="G37" s="5">
        <v>26</v>
      </c>
      <c r="H37" s="5">
        <v>6</v>
      </c>
      <c r="I37" s="5">
        <v>990</v>
      </c>
      <c r="J37" s="5">
        <v>29</v>
      </c>
      <c r="K37" s="4">
        <v>1333</v>
      </c>
    </row>
    <row r="38" spans="1:11" ht="17.25" thickBot="1">
      <c r="A38" s="3"/>
      <c r="B38" s="3" t="s">
        <v>698</v>
      </c>
      <c r="C38" s="4">
        <v>2272</v>
      </c>
      <c r="D38" s="4">
        <v>1198</v>
      </c>
      <c r="E38" s="5">
        <v>565</v>
      </c>
      <c r="F38" s="5">
        <v>552</v>
      </c>
      <c r="G38" s="5">
        <v>33</v>
      </c>
      <c r="H38" s="5">
        <v>5</v>
      </c>
      <c r="I38" s="4">
        <v>1155</v>
      </c>
      <c r="J38" s="5">
        <v>43</v>
      </c>
      <c r="K38" s="4">
        <v>1074</v>
      </c>
    </row>
    <row r="39" spans="1:11" ht="17.25" thickBot="1">
      <c r="A39" s="3"/>
      <c r="B39" s="3" t="s">
        <v>699</v>
      </c>
      <c r="C39" s="4">
        <v>3101</v>
      </c>
      <c r="D39" s="4">
        <v>1661</v>
      </c>
      <c r="E39" s="5">
        <v>907</v>
      </c>
      <c r="F39" s="5">
        <v>649</v>
      </c>
      <c r="G39" s="5">
        <v>49</v>
      </c>
      <c r="H39" s="5">
        <v>15</v>
      </c>
      <c r="I39" s="4">
        <v>1620</v>
      </c>
      <c r="J39" s="5">
        <v>41</v>
      </c>
      <c r="K39" s="4">
        <v>1440</v>
      </c>
    </row>
    <row r="40" spans="1:11" ht="17.25" thickBot="1">
      <c r="A40" s="3"/>
      <c r="B40" s="3" t="s">
        <v>700</v>
      </c>
      <c r="C40" s="4">
        <v>2291</v>
      </c>
      <c r="D40" s="4">
        <v>1279</v>
      </c>
      <c r="E40" s="5">
        <v>644</v>
      </c>
      <c r="F40" s="5">
        <v>562</v>
      </c>
      <c r="G40" s="5">
        <v>25</v>
      </c>
      <c r="H40" s="5">
        <v>12</v>
      </c>
      <c r="I40" s="4">
        <v>1243</v>
      </c>
      <c r="J40" s="5">
        <v>36</v>
      </c>
      <c r="K40" s="4">
        <v>1012</v>
      </c>
    </row>
    <row r="41" spans="1:11" ht="17.25" thickBot="1">
      <c r="A41" s="3" t="s">
        <v>701</v>
      </c>
      <c r="B41" s="3" t="s">
        <v>36</v>
      </c>
      <c r="C41" s="4">
        <v>13210</v>
      </c>
      <c r="D41" s="4">
        <v>8168</v>
      </c>
      <c r="E41" s="4">
        <v>4938</v>
      </c>
      <c r="F41" s="4">
        <v>2913</v>
      </c>
      <c r="G41" s="5">
        <v>148</v>
      </c>
      <c r="H41" s="5">
        <v>54</v>
      </c>
      <c r="I41" s="4">
        <v>8053</v>
      </c>
      <c r="J41" s="5">
        <v>115</v>
      </c>
      <c r="K41" s="4">
        <v>5042</v>
      </c>
    </row>
    <row r="42" spans="1:11" ht="23.25" thickBot="1">
      <c r="A42" s="3"/>
      <c r="B42" s="3" t="s">
        <v>37</v>
      </c>
      <c r="C42" s="4">
        <v>3325</v>
      </c>
      <c r="D42" s="4">
        <v>3325</v>
      </c>
      <c r="E42" s="4">
        <v>2171</v>
      </c>
      <c r="F42" s="4">
        <v>1051</v>
      </c>
      <c r="G42" s="5">
        <v>54</v>
      </c>
      <c r="H42" s="5">
        <v>15</v>
      </c>
      <c r="I42" s="4">
        <v>3291</v>
      </c>
      <c r="J42" s="5">
        <v>34</v>
      </c>
      <c r="K42" s="5">
        <v>0</v>
      </c>
    </row>
    <row r="43" spans="1:11" ht="17.25" thickBot="1">
      <c r="A43" s="3"/>
      <c r="B43" s="3" t="s">
        <v>702</v>
      </c>
      <c r="C43" s="4">
        <v>3650</v>
      </c>
      <c r="D43" s="4">
        <v>1545</v>
      </c>
      <c r="E43" s="5">
        <v>893</v>
      </c>
      <c r="F43" s="5">
        <v>581</v>
      </c>
      <c r="G43" s="5">
        <v>30</v>
      </c>
      <c r="H43" s="5">
        <v>15</v>
      </c>
      <c r="I43" s="4">
        <v>1519</v>
      </c>
      <c r="J43" s="5">
        <v>26</v>
      </c>
      <c r="K43" s="4">
        <v>2105</v>
      </c>
    </row>
    <row r="44" spans="1:11" ht="17.25" thickBot="1">
      <c r="A44" s="3"/>
      <c r="B44" s="3" t="s">
        <v>703</v>
      </c>
      <c r="C44" s="4">
        <v>2578</v>
      </c>
      <c r="D44" s="4">
        <v>1343</v>
      </c>
      <c r="E44" s="5">
        <v>783</v>
      </c>
      <c r="F44" s="5">
        <v>493</v>
      </c>
      <c r="G44" s="5">
        <v>35</v>
      </c>
      <c r="H44" s="5">
        <v>10</v>
      </c>
      <c r="I44" s="4">
        <v>1321</v>
      </c>
      <c r="J44" s="5">
        <v>22</v>
      </c>
      <c r="K44" s="4">
        <v>1235</v>
      </c>
    </row>
    <row r="45" spans="1:11" ht="17.25" thickBot="1">
      <c r="A45" s="3"/>
      <c r="B45" s="3" t="s">
        <v>704</v>
      </c>
      <c r="C45" s="4">
        <v>3657</v>
      </c>
      <c r="D45" s="4">
        <v>1955</v>
      </c>
      <c r="E45" s="4">
        <v>1091</v>
      </c>
      <c r="F45" s="5">
        <v>788</v>
      </c>
      <c r="G45" s="5">
        <v>29</v>
      </c>
      <c r="H45" s="5">
        <v>14</v>
      </c>
      <c r="I45" s="4">
        <v>1922</v>
      </c>
      <c r="J45" s="5">
        <v>33</v>
      </c>
      <c r="K45" s="4">
        <v>1702</v>
      </c>
    </row>
    <row r="46" spans="1:11" ht="17.25" thickBot="1">
      <c r="A46" s="3" t="s">
        <v>705</v>
      </c>
      <c r="B46" s="3" t="s">
        <v>36</v>
      </c>
      <c r="C46" s="4">
        <v>14892</v>
      </c>
      <c r="D46" s="4">
        <v>10265</v>
      </c>
      <c r="E46" s="4">
        <v>6118</v>
      </c>
      <c r="F46" s="4">
        <v>3819</v>
      </c>
      <c r="G46" s="5">
        <v>158</v>
      </c>
      <c r="H46" s="5">
        <v>59</v>
      </c>
      <c r="I46" s="4">
        <v>10154</v>
      </c>
      <c r="J46" s="5">
        <v>111</v>
      </c>
      <c r="K46" s="4">
        <v>4627</v>
      </c>
    </row>
    <row r="47" spans="1:11" ht="23.25" thickBot="1">
      <c r="A47" s="3"/>
      <c r="B47" s="3" t="s">
        <v>37</v>
      </c>
      <c r="C47" s="4">
        <v>3828</v>
      </c>
      <c r="D47" s="4">
        <v>3827</v>
      </c>
      <c r="E47" s="4">
        <v>2544</v>
      </c>
      <c r="F47" s="4">
        <v>1194</v>
      </c>
      <c r="G47" s="5">
        <v>49</v>
      </c>
      <c r="H47" s="5">
        <v>16</v>
      </c>
      <c r="I47" s="4">
        <v>3803</v>
      </c>
      <c r="J47" s="5">
        <v>24</v>
      </c>
      <c r="K47" s="5">
        <v>1</v>
      </c>
    </row>
    <row r="48" spans="1:11" ht="23.25" thickBot="1">
      <c r="A48" s="3"/>
      <c r="B48" s="3" t="s">
        <v>706</v>
      </c>
      <c r="C48" s="4">
        <v>2888</v>
      </c>
      <c r="D48" s="4">
        <v>1613</v>
      </c>
      <c r="E48" s="5">
        <v>867</v>
      </c>
      <c r="F48" s="5">
        <v>684</v>
      </c>
      <c r="G48" s="5">
        <v>35</v>
      </c>
      <c r="H48" s="5">
        <v>8</v>
      </c>
      <c r="I48" s="4">
        <v>1594</v>
      </c>
      <c r="J48" s="5">
        <v>19</v>
      </c>
      <c r="K48" s="4">
        <v>1275</v>
      </c>
    </row>
    <row r="49" spans="1:11" ht="23.25" thickBot="1">
      <c r="A49" s="3"/>
      <c r="B49" s="3" t="s">
        <v>707</v>
      </c>
      <c r="C49" s="4">
        <v>2898</v>
      </c>
      <c r="D49" s="4">
        <v>1558</v>
      </c>
      <c r="E49" s="5">
        <v>853</v>
      </c>
      <c r="F49" s="5">
        <v>650</v>
      </c>
      <c r="G49" s="5">
        <v>23</v>
      </c>
      <c r="H49" s="5">
        <v>11</v>
      </c>
      <c r="I49" s="4">
        <v>1537</v>
      </c>
      <c r="J49" s="5">
        <v>21</v>
      </c>
      <c r="K49" s="4">
        <v>1340</v>
      </c>
    </row>
    <row r="50" spans="1:11" ht="23.25" thickBot="1">
      <c r="A50" s="3"/>
      <c r="B50" s="3" t="s">
        <v>708</v>
      </c>
      <c r="C50" s="4">
        <v>2765</v>
      </c>
      <c r="D50" s="4">
        <v>1663</v>
      </c>
      <c r="E50" s="5">
        <v>947</v>
      </c>
      <c r="F50" s="5">
        <v>653</v>
      </c>
      <c r="G50" s="5">
        <v>27</v>
      </c>
      <c r="H50" s="5">
        <v>15</v>
      </c>
      <c r="I50" s="4">
        <v>1642</v>
      </c>
      <c r="J50" s="5">
        <v>21</v>
      </c>
      <c r="K50" s="4">
        <v>1102</v>
      </c>
    </row>
    <row r="51" spans="1:11" ht="23.25" thickBot="1">
      <c r="A51" s="3"/>
      <c r="B51" s="3" t="s">
        <v>709</v>
      </c>
      <c r="C51" s="4">
        <v>2513</v>
      </c>
      <c r="D51" s="4">
        <v>1604</v>
      </c>
      <c r="E51" s="5">
        <v>907</v>
      </c>
      <c r="F51" s="5">
        <v>638</v>
      </c>
      <c r="G51" s="5">
        <v>24</v>
      </c>
      <c r="H51" s="5">
        <v>9</v>
      </c>
      <c r="I51" s="4">
        <v>1578</v>
      </c>
      <c r="J51" s="5">
        <v>26</v>
      </c>
      <c r="K51" s="5">
        <v>909</v>
      </c>
    </row>
    <row r="52" spans="1:11" ht="17.25" thickBot="1">
      <c r="A52" s="3" t="s">
        <v>710</v>
      </c>
      <c r="B52" s="3" t="s">
        <v>36</v>
      </c>
      <c r="C52" s="4">
        <v>18792</v>
      </c>
      <c r="D52" s="4">
        <v>12095</v>
      </c>
      <c r="E52" s="4">
        <v>7055</v>
      </c>
      <c r="F52" s="4">
        <v>4525</v>
      </c>
      <c r="G52" s="5">
        <v>241</v>
      </c>
      <c r="H52" s="5">
        <v>109</v>
      </c>
      <c r="I52" s="4">
        <v>11930</v>
      </c>
      <c r="J52" s="5">
        <v>165</v>
      </c>
      <c r="K52" s="4">
        <v>6697</v>
      </c>
    </row>
    <row r="53" spans="1:11" ht="23.25" thickBot="1">
      <c r="A53" s="3"/>
      <c r="B53" s="3" t="s">
        <v>37</v>
      </c>
      <c r="C53" s="4">
        <v>4934</v>
      </c>
      <c r="D53" s="4">
        <v>4933</v>
      </c>
      <c r="E53" s="4">
        <v>3151</v>
      </c>
      <c r="F53" s="4">
        <v>1603</v>
      </c>
      <c r="G53" s="5">
        <v>84</v>
      </c>
      <c r="H53" s="5">
        <v>46</v>
      </c>
      <c r="I53" s="4">
        <v>4884</v>
      </c>
      <c r="J53" s="5">
        <v>49</v>
      </c>
      <c r="K53" s="5">
        <v>1</v>
      </c>
    </row>
    <row r="54" spans="1:11" ht="23.25" thickBot="1">
      <c r="A54" s="3"/>
      <c r="B54" s="3" t="s">
        <v>711</v>
      </c>
      <c r="C54" s="4">
        <v>3440</v>
      </c>
      <c r="D54" s="4">
        <v>1998</v>
      </c>
      <c r="E54" s="4">
        <v>1060</v>
      </c>
      <c r="F54" s="5">
        <v>829</v>
      </c>
      <c r="G54" s="5">
        <v>56</v>
      </c>
      <c r="H54" s="5">
        <v>21</v>
      </c>
      <c r="I54" s="4">
        <v>1966</v>
      </c>
      <c r="J54" s="5">
        <v>32</v>
      </c>
      <c r="K54" s="4">
        <v>1442</v>
      </c>
    </row>
    <row r="55" spans="1:11" ht="23.25" thickBot="1">
      <c r="A55" s="3"/>
      <c r="B55" s="3" t="s">
        <v>712</v>
      </c>
      <c r="C55" s="4">
        <v>3386</v>
      </c>
      <c r="D55" s="4">
        <v>1600</v>
      </c>
      <c r="E55" s="5">
        <v>905</v>
      </c>
      <c r="F55" s="5">
        <v>624</v>
      </c>
      <c r="G55" s="5">
        <v>30</v>
      </c>
      <c r="H55" s="5">
        <v>11</v>
      </c>
      <c r="I55" s="4">
        <v>1570</v>
      </c>
      <c r="J55" s="5">
        <v>30</v>
      </c>
      <c r="K55" s="4">
        <v>1786</v>
      </c>
    </row>
    <row r="56" spans="1:11" ht="23.25" thickBot="1">
      <c r="A56" s="3"/>
      <c r="B56" s="3" t="s">
        <v>713</v>
      </c>
      <c r="C56" s="4">
        <v>3404</v>
      </c>
      <c r="D56" s="4">
        <v>1642</v>
      </c>
      <c r="E56" s="5">
        <v>934</v>
      </c>
      <c r="F56" s="5">
        <v>637</v>
      </c>
      <c r="G56" s="5">
        <v>28</v>
      </c>
      <c r="H56" s="5">
        <v>16</v>
      </c>
      <c r="I56" s="4">
        <v>1615</v>
      </c>
      <c r="J56" s="5">
        <v>27</v>
      </c>
      <c r="K56" s="4">
        <v>1762</v>
      </c>
    </row>
    <row r="57" spans="1:11" ht="23.25" thickBot="1">
      <c r="A57" s="3"/>
      <c r="B57" s="3" t="s">
        <v>714</v>
      </c>
      <c r="C57" s="4">
        <v>3628</v>
      </c>
      <c r="D57" s="4">
        <v>1922</v>
      </c>
      <c r="E57" s="4">
        <v>1005</v>
      </c>
      <c r="F57" s="5">
        <v>832</v>
      </c>
      <c r="G57" s="5">
        <v>43</v>
      </c>
      <c r="H57" s="5">
        <v>15</v>
      </c>
      <c r="I57" s="4">
        <v>1895</v>
      </c>
      <c r="J57" s="5">
        <v>27</v>
      </c>
      <c r="K57" s="4">
        <v>1706</v>
      </c>
    </row>
    <row r="58" spans="1:11" ht="17.25" thickBot="1">
      <c r="A58" s="3" t="s">
        <v>715</v>
      </c>
      <c r="B58" s="3" t="s">
        <v>36</v>
      </c>
      <c r="C58" s="4">
        <v>12060</v>
      </c>
      <c r="D58" s="4">
        <v>7042</v>
      </c>
      <c r="E58" s="4">
        <v>4027</v>
      </c>
      <c r="F58" s="4">
        <v>2720</v>
      </c>
      <c r="G58" s="5">
        <v>131</v>
      </c>
      <c r="H58" s="5">
        <v>49</v>
      </c>
      <c r="I58" s="4">
        <v>6927</v>
      </c>
      <c r="J58" s="5">
        <v>115</v>
      </c>
      <c r="K58" s="4">
        <v>5018</v>
      </c>
    </row>
    <row r="59" spans="1:11" ht="23.25" thickBot="1">
      <c r="A59" s="3"/>
      <c r="B59" s="3" t="s">
        <v>37</v>
      </c>
      <c r="C59" s="4">
        <v>2734</v>
      </c>
      <c r="D59" s="4">
        <v>2734</v>
      </c>
      <c r="E59" s="4">
        <v>1753</v>
      </c>
      <c r="F59" s="5">
        <v>897</v>
      </c>
      <c r="G59" s="5">
        <v>39</v>
      </c>
      <c r="H59" s="5">
        <v>14</v>
      </c>
      <c r="I59" s="4">
        <v>2703</v>
      </c>
      <c r="J59" s="5">
        <v>31</v>
      </c>
      <c r="K59" s="5">
        <v>0</v>
      </c>
    </row>
    <row r="60" spans="1:11" ht="23.25" thickBot="1">
      <c r="A60" s="3"/>
      <c r="B60" s="3" t="s">
        <v>716</v>
      </c>
      <c r="C60" s="4">
        <v>2676</v>
      </c>
      <c r="D60" s="4">
        <v>1170</v>
      </c>
      <c r="E60" s="5">
        <v>638</v>
      </c>
      <c r="F60" s="5">
        <v>463</v>
      </c>
      <c r="G60" s="5">
        <v>29</v>
      </c>
      <c r="H60" s="5">
        <v>11</v>
      </c>
      <c r="I60" s="4">
        <v>1141</v>
      </c>
      <c r="J60" s="5">
        <v>29</v>
      </c>
      <c r="K60" s="4">
        <v>1506</v>
      </c>
    </row>
    <row r="61" spans="1:11" ht="23.25" thickBot="1">
      <c r="A61" s="3"/>
      <c r="B61" s="3" t="s">
        <v>717</v>
      </c>
      <c r="C61" s="4">
        <v>1179</v>
      </c>
      <c r="D61" s="5">
        <v>581</v>
      </c>
      <c r="E61" s="5">
        <v>269</v>
      </c>
      <c r="F61" s="5">
        <v>283</v>
      </c>
      <c r="G61" s="5">
        <v>11</v>
      </c>
      <c r="H61" s="5">
        <v>7</v>
      </c>
      <c r="I61" s="5">
        <v>570</v>
      </c>
      <c r="J61" s="5">
        <v>11</v>
      </c>
      <c r="K61" s="5">
        <v>598</v>
      </c>
    </row>
    <row r="62" spans="1:11" ht="23.25" thickBot="1">
      <c r="A62" s="3"/>
      <c r="B62" s="3" t="s">
        <v>718</v>
      </c>
      <c r="C62" s="4">
        <v>3277</v>
      </c>
      <c r="D62" s="4">
        <v>1513</v>
      </c>
      <c r="E62" s="5">
        <v>843</v>
      </c>
      <c r="F62" s="5">
        <v>602</v>
      </c>
      <c r="G62" s="5">
        <v>34</v>
      </c>
      <c r="H62" s="5">
        <v>8</v>
      </c>
      <c r="I62" s="4">
        <v>1487</v>
      </c>
      <c r="J62" s="5">
        <v>26</v>
      </c>
      <c r="K62" s="4">
        <v>1764</v>
      </c>
    </row>
    <row r="63" spans="1:11" ht="23.25" thickBot="1">
      <c r="A63" s="3"/>
      <c r="B63" s="3" t="s">
        <v>719</v>
      </c>
      <c r="C63" s="4">
        <v>2194</v>
      </c>
      <c r="D63" s="4">
        <v>1044</v>
      </c>
      <c r="E63" s="5">
        <v>524</v>
      </c>
      <c r="F63" s="5">
        <v>475</v>
      </c>
      <c r="G63" s="5">
        <v>18</v>
      </c>
      <c r="H63" s="5">
        <v>9</v>
      </c>
      <c r="I63" s="4">
        <v>1026</v>
      </c>
      <c r="J63" s="5">
        <v>18</v>
      </c>
      <c r="K63" s="4">
        <v>1150</v>
      </c>
    </row>
    <row r="64" spans="1:11" ht="17.25" thickBot="1">
      <c r="A64" s="3" t="s">
        <v>720</v>
      </c>
      <c r="B64" s="3" t="s">
        <v>36</v>
      </c>
      <c r="C64" s="4">
        <v>20832</v>
      </c>
      <c r="D64" s="4">
        <v>13401</v>
      </c>
      <c r="E64" s="4">
        <v>7981</v>
      </c>
      <c r="F64" s="4">
        <v>4982</v>
      </c>
      <c r="G64" s="5">
        <v>193</v>
      </c>
      <c r="H64" s="5">
        <v>84</v>
      </c>
      <c r="I64" s="4">
        <v>13240</v>
      </c>
      <c r="J64" s="5">
        <v>161</v>
      </c>
      <c r="K64" s="4">
        <v>7431</v>
      </c>
    </row>
    <row r="65" spans="1:11" ht="23.25" thickBot="1">
      <c r="A65" s="3"/>
      <c r="B65" s="3" t="s">
        <v>37</v>
      </c>
      <c r="C65" s="4">
        <v>5059</v>
      </c>
      <c r="D65" s="4">
        <v>5057</v>
      </c>
      <c r="E65" s="4">
        <v>3359</v>
      </c>
      <c r="F65" s="4">
        <v>1575</v>
      </c>
      <c r="G65" s="5">
        <v>57</v>
      </c>
      <c r="H65" s="5">
        <v>30</v>
      </c>
      <c r="I65" s="4">
        <v>5021</v>
      </c>
      <c r="J65" s="5">
        <v>36</v>
      </c>
      <c r="K65" s="5">
        <v>2</v>
      </c>
    </row>
    <row r="66" spans="1:11" ht="23.25" thickBot="1">
      <c r="A66" s="3"/>
      <c r="B66" s="3" t="s">
        <v>721</v>
      </c>
      <c r="C66" s="4">
        <v>2727</v>
      </c>
      <c r="D66" s="4">
        <v>1555</v>
      </c>
      <c r="E66" s="5">
        <v>814</v>
      </c>
      <c r="F66" s="5">
        <v>682</v>
      </c>
      <c r="G66" s="5">
        <v>25</v>
      </c>
      <c r="H66" s="5">
        <v>11</v>
      </c>
      <c r="I66" s="4">
        <v>1532</v>
      </c>
      <c r="J66" s="5">
        <v>23</v>
      </c>
      <c r="K66" s="4">
        <v>1172</v>
      </c>
    </row>
    <row r="67" spans="1:11" ht="23.25" thickBot="1">
      <c r="A67" s="3"/>
      <c r="B67" s="3" t="s">
        <v>722</v>
      </c>
      <c r="C67" s="4">
        <v>3774</v>
      </c>
      <c r="D67" s="4">
        <v>1674</v>
      </c>
      <c r="E67" s="5">
        <v>957</v>
      </c>
      <c r="F67" s="5">
        <v>640</v>
      </c>
      <c r="G67" s="5">
        <v>33</v>
      </c>
      <c r="H67" s="5">
        <v>14</v>
      </c>
      <c r="I67" s="4">
        <v>1644</v>
      </c>
      <c r="J67" s="5">
        <v>30</v>
      </c>
      <c r="K67" s="4">
        <v>2100</v>
      </c>
    </row>
    <row r="68" spans="1:11" ht="23.25" thickBot="1">
      <c r="A68" s="3"/>
      <c r="B68" s="3" t="s">
        <v>723</v>
      </c>
      <c r="C68" s="4">
        <v>3230</v>
      </c>
      <c r="D68" s="4">
        <v>1557</v>
      </c>
      <c r="E68" s="5">
        <v>843</v>
      </c>
      <c r="F68" s="5">
        <v>632</v>
      </c>
      <c r="G68" s="5">
        <v>38</v>
      </c>
      <c r="H68" s="5">
        <v>14</v>
      </c>
      <c r="I68" s="4">
        <v>1527</v>
      </c>
      <c r="J68" s="5">
        <v>30</v>
      </c>
      <c r="K68" s="4">
        <v>1673</v>
      </c>
    </row>
    <row r="69" spans="1:11" ht="23.25" thickBot="1">
      <c r="A69" s="3"/>
      <c r="B69" s="3" t="s">
        <v>724</v>
      </c>
      <c r="C69" s="4">
        <v>2168</v>
      </c>
      <c r="D69" s="4">
        <v>1195</v>
      </c>
      <c r="E69" s="5">
        <v>648</v>
      </c>
      <c r="F69" s="5">
        <v>505</v>
      </c>
      <c r="G69" s="5">
        <v>17</v>
      </c>
      <c r="H69" s="5">
        <v>5</v>
      </c>
      <c r="I69" s="4">
        <v>1175</v>
      </c>
      <c r="J69" s="5">
        <v>20</v>
      </c>
      <c r="K69" s="5">
        <v>973</v>
      </c>
    </row>
    <row r="70" spans="1:11" ht="23.25" thickBot="1">
      <c r="A70" s="3"/>
      <c r="B70" s="3" t="s">
        <v>725</v>
      </c>
      <c r="C70" s="4">
        <v>3874</v>
      </c>
      <c r="D70" s="4">
        <v>2363</v>
      </c>
      <c r="E70" s="4">
        <v>1360</v>
      </c>
      <c r="F70" s="5">
        <v>948</v>
      </c>
      <c r="G70" s="5">
        <v>23</v>
      </c>
      <c r="H70" s="5">
        <v>10</v>
      </c>
      <c r="I70" s="4">
        <v>2341</v>
      </c>
      <c r="J70" s="5">
        <v>22</v>
      </c>
      <c r="K70" s="4">
        <v>1511</v>
      </c>
    </row>
    <row r="71" spans="1:11" ht="17.25" thickBot="1">
      <c r="A71" s="3" t="s">
        <v>726</v>
      </c>
      <c r="B71" s="3" t="s">
        <v>36</v>
      </c>
      <c r="C71" s="4">
        <v>26047</v>
      </c>
      <c r="D71" s="4">
        <v>18587</v>
      </c>
      <c r="E71" s="4">
        <v>11091</v>
      </c>
      <c r="F71" s="4">
        <v>6950</v>
      </c>
      <c r="G71" s="5">
        <v>288</v>
      </c>
      <c r="H71" s="5">
        <v>85</v>
      </c>
      <c r="I71" s="4">
        <v>18414</v>
      </c>
      <c r="J71" s="5">
        <v>173</v>
      </c>
      <c r="K71" s="4">
        <v>7460</v>
      </c>
    </row>
    <row r="72" spans="1:11" ht="23.25" thickBot="1">
      <c r="A72" s="3"/>
      <c r="B72" s="3" t="s">
        <v>37</v>
      </c>
      <c r="C72" s="4">
        <v>5713</v>
      </c>
      <c r="D72" s="4">
        <v>5711</v>
      </c>
      <c r="E72" s="4">
        <v>3953</v>
      </c>
      <c r="F72" s="4">
        <v>1627</v>
      </c>
      <c r="G72" s="5">
        <v>67</v>
      </c>
      <c r="H72" s="5">
        <v>29</v>
      </c>
      <c r="I72" s="4">
        <v>5676</v>
      </c>
      <c r="J72" s="5">
        <v>35</v>
      </c>
      <c r="K72" s="5">
        <v>2</v>
      </c>
    </row>
    <row r="73" spans="1:11" ht="23.25" thickBot="1">
      <c r="A73" s="3"/>
      <c r="B73" s="3" t="s">
        <v>727</v>
      </c>
      <c r="C73" s="4">
        <v>2981</v>
      </c>
      <c r="D73" s="4">
        <v>2030</v>
      </c>
      <c r="E73" s="4">
        <v>1175</v>
      </c>
      <c r="F73" s="5">
        <v>789</v>
      </c>
      <c r="G73" s="5">
        <v>38</v>
      </c>
      <c r="H73" s="5">
        <v>6</v>
      </c>
      <c r="I73" s="4">
        <v>2008</v>
      </c>
      <c r="J73" s="5">
        <v>22</v>
      </c>
      <c r="K73" s="5">
        <v>951</v>
      </c>
    </row>
    <row r="74" spans="1:11" ht="23.25" thickBot="1">
      <c r="A74" s="3"/>
      <c r="B74" s="3" t="s">
        <v>728</v>
      </c>
      <c r="C74" s="4">
        <v>3421</v>
      </c>
      <c r="D74" s="4">
        <v>2192</v>
      </c>
      <c r="E74" s="4">
        <v>1276</v>
      </c>
      <c r="F74" s="5">
        <v>867</v>
      </c>
      <c r="G74" s="5">
        <v>21</v>
      </c>
      <c r="H74" s="5">
        <v>9</v>
      </c>
      <c r="I74" s="4">
        <v>2173</v>
      </c>
      <c r="J74" s="5">
        <v>19</v>
      </c>
      <c r="K74" s="4">
        <v>1229</v>
      </c>
    </row>
    <row r="75" spans="1:11" ht="23.25" thickBot="1">
      <c r="A75" s="3"/>
      <c r="B75" s="3" t="s">
        <v>729</v>
      </c>
      <c r="C75" s="4">
        <v>3440</v>
      </c>
      <c r="D75" s="4">
        <v>1769</v>
      </c>
      <c r="E75" s="4">
        <v>1030</v>
      </c>
      <c r="F75" s="5">
        <v>672</v>
      </c>
      <c r="G75" s="5">
        <v>37</v>
      </c>
      <c r="H75" s="5">
        <v>10</v>
      </c>
      <c r="I75" s="4">
        <v>1749</v>
      </c>
      <c r="J75" s="5">
        <v>20</v>
      </c>
      <c r="K75" s="4">
        <v>1671</v>
      </c>
    </row>
    <row r="76" spans="1:11" ht="23.25" thickBot="1">
      <c r="A76" s="3"/>
      <c r="B76" s="3" t="s">
        <v>730</v>
      </c>
      <c r="C76" s="4">
        <v>3286</v>
      </c>
      <c r="D76" s="4">
        <v>2008</v>
      </c>
      <c r="E76" s="4">
        <v>1017</v>
      </c>
      <c r="F76" s="5">
        <v>914</v>
      </c>
      <c r="G76" s="5">
        <v>41</v>
      </c>
      <c r="H76" s="5">
        <v>8</v>
      </c>
      <c r="I76" s="4">
        <v>1980</v>
      </c>
      <c r="J76" s="5">
        <v>28</v>
      </c>
      <c r="K76" s="4">
        <v>1278</v>
      </c>
    </row>
    <row r="77" spans="1:11" ht="23.25" thickBot="1">
      <c r="A77" s="3"/>
      <c r="B77" s="3" t="s">
        <v>731</v>
      </c>
      <c r="C77" s="4">
        <v>2937</v>
      </c>
      <c r="D77" s="4">
        <v>1917</v>
      </c>
      <c r="E77" s="4">
        <v>1070</v>
      </c>
      <c r="F77" s="5">
        <v>790</v>
      </c>
      <c r="G77" s="5">
        <v>29</v>
      </c>
      <c r="H77" s="5">
        <v>8</v>
      </c>
      <c r="I77" s="4">
        <v>1897</v>
      </c>
      <c r="J77" s="5">
        <v>20</v>
      </c>
      <c r="K77" s="4">
        <v>1020</v>
      </c>
    </row>
    <row r="78" spans="1:11" ht="23.25" thickBot="1">
      <c r="A78" s="3"/>
      <c r="B78" s="3" t="s">
        <v>732</v>
      </c>
      <c r="C78" s="4">
        <v>2033</v>
      </c>
      <c r="D78" s="4">
        <v>1448</v>
      </c>
      <c r="E78" s="5">
        <v>806</v>
      </c>
      <c r="F78" s="5">
        <v>584</v>
      </c>
      <c r="G78" s="5">
        <v>32</v>
      </c>
      <c r="H78" s="5">
        <v>7</v>
      </c>
      <c r="I78" s="4">
        <v>1429</v>
      </c>
      <c r="J78" s="5">
        <v>19</v>
      </c>
      <c r="K78" s="5">
        <v>585</v>
      </c>
    </row>
    <row r="79" spans="1:11" ht="23.25" thickBot="1">
      <c r="A79" s="3"/>
      <c r="B79" s="3" t="s">
        <v>733</v>
      </c>
      <c r="C79" s="4">
        <v>2236</v>
      </c>
      <c r="D79" s="4">
        <v>1512</v>
      </c>
      <c r="E79" s="5">
        <v>764</v>
      </c>
      <c r="F79" s="5">
        <v>707</v>
      </c>
      <c r="G79" s="5">
        <v>23</v>
      </c>
      <c r="H79" s="5">
        <v>8</v>
      </c>
      <c r="I79" s="4">
        <v>1502</v>
      </c>
      <c r="J79" s="5">
        <v>10</v>
      </c>
      <c r="K79" s="5">
        <v>724</v>
      </c>
    </row>
    <row r="80" spans="1:11" ht="23.25" thickBot="1">
      <c r="A80" s="3" t="s">
        <v>97</v>
      </c>
      <c r="B80" s="3"/>
      <c r="C80" s="5">
        <v>0</v>
      </c>
      <c r="D80" s="5">
        <v>10</v>
      </c>
      <c r="E80" s="5">
        <v>4</v>
      </c>
      <c r="F80" s="5">
        <v>5</v>
      </c>
      <c r="G80" s="5">
        <v>0</v>
      </c>
      <c r="H80" s="5">
        <v>1</v>
      </c>
      <c r="I80" s="5">
        <v>10</v>
      </c>
      <c r="J80" s="5">
        <v>0</v>
      </c>
      <c r="K80" s="5">
        <v>-10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8751-11E0-457E-8B77-AE41B7034FA1}"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8505</v>
      </c>
      <c r="F3" s="26" t="s">
        <v>8504</v>
      </c>
      <c r="G3" s="26" t="s">
        <v>8503</v>
      </c>
      <c r="H3" s="26" t="s">
        <v>8502</v>
      </c>
      <c r="I3" s="26" t="s">
        <v>8501</v>
      </c>
      <c r="J3" s="26" t="s">
        <v>8500</v>
      </c>
      <c r="K3" s="44"/>
      <c r="L3" s="26"/>
      <c r="M3" s="44"/>
      <c r="U3" t="s">
        <v>3</v>
      </c>
      <c r="V3" t="str">
        <f t="shared" si="0"/>
        <v>김현정</v>
      </c>
      <c r="W3" t="str">
        <f t="shared" si="0"/>
        <v>유의동</v>
      </c>
      <c r="X3" t="str">
        <f t="shared" si="0"/>
        <v>김양현</v>
      </c>
    </row>
    <row r="4" spans="1:24" ht="17.25" thickBot="1">
      <c r="A4" s="3" t="s">
        <v>30</v>
      </c>
      <c r="B4" s="3"/>
      <c r="C4" s="4">
        <v>214797</v>
      </c>
      <c r="D4" s="4">
        <v>126373</v>
      </c>
      <c r="E4" s="4">
        <v>57540</v>
      </c>
      <c r="F4" s="4">
        <v>59491</v>
      </c>
      <c r="G4" s="4">
        <v>1862</v>
      </c>
      <c r="H4" s="5">
        <v>914</v>
      </c>
      <c r="I4" s="4">
        <v>1443</v>
      </c>
      <c r="J4" s="4">
        <v>3536</v>
      </c>
      <c r="K4" s="4">
        <v>124786</v>
      </c>
      <c r="L4" s="4">
        <v>1587</v>
      </c>
      <c r="M4" s="4">
        <v>88424</v>
      </c>
      <c r="V4" s="8"/>
      <c r="W4" s="8"/>
      <c r="X4" s="8"/>
    </row>
    <row r="5" spans="1:24" ht="23.25" thickBot="1">
      <c r="A5" s="3" t="s">
        <v>31</v>
      </c>
      <c r="B5" s="3"/>
      <c r="C5" s="5">
        <v>996</v>
      </c>
      <c r="D5" s="5">
        <v>969</v>
      </c>
      <c r="E5" s="5">
        <v>413</v>
      </c>
      <c r="F5" s="5">
        <v>324</v>
      </c>
      <c r="G5" s="5">
        <v>10</v>
      </c>
      <c r="H5" s="5">
        <v>38</v>
      </c>
      <c r="I5" s="5">
        <v>37</v>
      </c>
      <c r="J5" s="5">
        <v>72</v>
      </c>
      <c r="K5" s="5">
        <v>894</v>
      </c>
      <c r="L5" s="5">
        <v>75</v>
      </c>
      <c r="M5" s="5">
        <v>27</v>
      </c>
      <c r="T5" t="s">
        <v>2929</v>
      </c>
      <c r="U5">
        <f>SUMIF($A:$A,"합계",D:D)</f>
        <v>126373</v>
      </c>
      <c r="V5">
        <f>SUMIF($A:$A,"합계",E:E)</f>
        <v>57540</v>
      </c>
      <c r="W5">
        <f>SUMIF($A:$A,"합계",F:F)</f>
        <v>59491</v>
      </c>
      <c r="X5">
        <f>SUMIF($A:$A,"합계",G:G)</f>
        <v>1862</v>
      </c>
    </row>
    <row r="6" spans="1:24" ht="23.25" thickBot="1">
      <c r="A6" s="3" t="s">
        <v>32</v>
      </c>
      <c r="B6" s="3"/>
      <c r="C6" s="4">
        <v>11708</v>
      </c>
      <c r="D6" s="4">
        <v>11701</v>
      </c>
      <c r="E6" s="4">
        <v>5873</v>
      </c>
      <c r="F6" s="4">
        <v>4850</v>
      </c>
      <c r="G6" s="5">
        <v>173</v>
      </c>
      <c r="H6" s="5">
        <v>122</v>
      </c>
      <c r="I6" s="5">
        <v>183</v>
      </c>
      <c r="J6" s="5">
        <v>251</v>
      </c>
      <c r="K6" s="4">
        <v>11452</v>
      </c>
      <c r="L6" s="5">
        <v>249</v>
      </c>
      <c r="M6" s="5">
        <v>7</v>
      </c>
      <c r="T6" t="s">
        <v>2930</v>
      </c>
      <c r="U6">
        <f>U5-U7</f>
        <v>79818</v>
      </c>
      <c r="V6">
        <f>V5-V7</f>
        <v>33517</v>
      </c>
      <c r="W6">
        <f>W5-W7</f>
        <v>40368</v>
      </c>
      <c r="X6">
        <f>X5-X7</f>
        <v>1140</v>
      </c>
    </row>
    <row r="7" spans="1:24" ht="23.25" thickBot="1">
      <c r="A7" s="3" t="s">
        <v>33</v>
      </c>
      <c r="B7" s="3"/>
      <c r="C7" s="5">
        <v>458</v>
      </c>
      <c r="D7" s="5">
        <v>104</v>
      </c>
      <c r="E7" s="5">
        <v>71</v>
      </c>
      <c r="F7" s="5">
        <v>26</v>
      </c>
      <c r="G7" s="5">
        <v>4</v>
      </c>
      <c r="H7" s="5">
        <v>0</v>
      </c>
      <c r="I7" s="5">
        <v>3</v>
      </c>
      <c r="J7" s="5">
        <v>0</v>
      </c>
      <c r="K7" s="5">
        <v>104</v>
      </c>
      <c r="L7" s="5">
        <v>0</v>
      </c>
      <c r="M7" s="5">
        <v>354</v>
      </c>
      <c r="T7" t="s">
        <v>2931</v>
      </c>
      <c r="U7">
        <f>U11+U10+U9</f>
        <v>46555</v>
      </c>
      <c r="V7">
        <f>V11+V10+V9</f>
        <v>24023</v>
      </c>
      <c r="W7">
        <f>W11+W10+W9</f>
        <v>19123</v>
      </c>
      <c r="X7">
        <f>X11+X10+X9</f>
        <v>722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3</v>
      </c>
      <c r="L8" s="5">
        <v>0</v>
      </c>
      <c r="M8" s="5">
        <v>-3</v>
      </c>
      <c r="V8" s="8"/>
      <c r="W8" s="8"/>
      <c r="X8" s="8"/>
    </row>
    <row r="9" spans="1:24" ht="17.25" thickBot="1">
      <c r="A9" s="3" t="s">
        <v>8499</v>
      </c>
      <c r="B9" s="3" t="s">
        <v>36</v>
      </c>
      <c r="C9" s="4">
        <v>23002</v>
      </c>
      <c r="D9" s="4">
        <v>12011</v>
      </c>
      <c r="E9" s="4">
        <v>4305</v>
      </c>
      <c r="F9" s="4">
        <v>7012</v>
      </c>
      <c r="G9" s="5">
        <v>127</v>
      </c>
      <c r="H9" s="5">
        <v>84</v>
      </c>
      <c r="I9" s="5">
        <v>108</v>
      </c>
      <c r="J9" s="5">
        <v>233</v>
      </c>
      <c r="K9" s="4">
        <v>11869</v>
      </c>
      <c r="L9" s="5">
        <v>142</v>
      </c>
      <c r="M9" s="4">
        <v>10991</v>
      </c>
      <c r="T9" t="s">
        <v>2934</v>
      </c>
      <c r="U9">
        <f>SUMIF($A:$A,"거소·선상투표",D:D)+SUMIF($A:$A,"국외부재자투표",D:D)+SUMIF($A:$A,"국외부재자투표(공관)",D:D)</f>
        <v>1076</v>
      </c>
      <c r="V9">
        <f t="shared" ref="V9:X11" si="1">SUMIF($A:$A,"거소·선상투표",E:E)+SUMIF($A:$A,"국외부재자투표",E:E)+SUMIF($A:$A,"국외부재자투표(공관)",E:E)</f>
        <v>486</v>
      </c>
      <c r="W9">
        <f t="shared" si="1"/>
        <v>351</v>
      </c>
      <c r="X9">
        <f t="shared" si="1"/>
        <v>14</v>
      </c>
    </row>
    <row r="10" spans="1:24" ht="23.25" thickBot="1">
      <c r="A10" s="3"/>
      <c r="B10" s="3" t="s">
        <v>37</v>
      </c>
      <c r="C10" s="4">
        <v>3414</v>
      </c>
      <c r="D10" s="4">
        <v>3414</v>
      </c>
      <c r="E10" s="4">
        <v>1585</v>
      </c>
      <c r="F10" s="4">
        <v>1662</v>
      </c>
      <c r="G10" s="5">
        <v>38</v>
      </c>
      <c r="H10" s="5">
        <v>15</v>
      </c>
      <c r="I10" s="5">
        <v>36</v>
      </c>
      <c r="J10" s="5">
        <v>52</v>
      </c>
      <c r="K10" s="4">
        <v>3388</v>
      </c>
      <c r="L10" s="5">
        <v>26</v>
      </c>
      <c r="M10" s="5">
        <v>0</v>
      </c>
      <c r="T10" t="s">
        <v>2932</v>
      </c>
      <c r="U10">
        <f>SUMIF($B:$B,"관내사전투표",D:D)</f>
        <v>33778</v>
      </c>
      <c r="V10">
        <f t="shared" ref="V10:X12" si="2">SUMIF($B:$B,"관내사전투표",E:E)</f>
        <v>17664</v>
      </c>
      <c r="W10">
        <f t="shared" si="2"/>
        <v>13922</v>
      </c>
      <c r="X10">
        <f t="shared" si="2"/>
        <v>535</v>
      </c>
    </row>
    <row r="11" spans="1:24" ht="17.25" thickBot="1">
      <c r="A11" s="3"/>
      <c r="B11" s="3" t="s">
        <v>8498</v>
      </c>
      <c r="C11" s="4">
        <v>2803</v>
      </c>
      <c r="D11" s="4">
        <v>1366</v>
      </c>
      <c r="E11" s="5">
        <v>459</v>
      </c>
      <c r="F11" s="5">
        <v>815</v>
      </c>
      <c r="G11" s="5">
        <v>17</v>
      </c>
      <c r="H11" s="5">
        <v>11</v>
      </c>
      <c r="I11" s="5">
        <v>14</v>
      </c>
      <c r="J11" s="5">
        <v>33</v>
      </c>
      <c r="K11" s="4">
        <v>1349</v>
      </c>
      <c r="L11" s="5">
        <v>17</v>
      </c>
      <c r="M11" s="4">
        <v>1437</v>
      </c>
      <c r="T11" t="s">
        <v>2933</v>
      </c>
      <c r="U11">
        <f>SUMIF($A:$A,"관외사전투표",D:D)</f>
        <v>11701</v>
      </c>
      <c r="V11">
        <f t="shared" ref="V11:X13" si="3">SUMIF($A:$A,"관외사전투표",E:E)</f>
        <v>5873</v>
      </c>
      <c r="W11">
        <f t="shared" si="3"/>
        <v>4850</v>
      </c>
      <c r="X11">
        <f t="shared" si="3"/>
        <v>173</v>
      </c>
    </row>
    <row r="12" spans="1:24" ht="17.25" thickBot="1">
      <c r="A12" s="3"/>
      <c r="B12" s="3" t="s">
        <v>8497</v>
      </c>
      <c r="C12" s="4">
        <v>2860</v>
      </c>
      <c r="D12" s="4">
        <v>1437</v>
      </c>
      <c r="E12" s="5">
        <v>534</v>
      </c>
      <c r="F12" s="5">
        <v>810</v>
      </c>
      <c r="G12" s="5">
        <v>18</v>
      </c>
      <c r="H12" s="5">
        <v>14</v>
      </c>
      <c r="I12" s="5">
        <v>15</v>
      </c>
      <c r="J12" s="5">
        <v>30</v>
      </c>
      <c r="K12" s="4">
        <v>1421</v>
      </c>
      <c r="L12" s="5">
        <v>16</v>
      </c>
      <c r="M12" s="4">
        <v>1423</v>
      </c>
    </row>
    <row r="13" spans="1:24" ht="17.25" thickBot="1">
      <c r="A13" s="3"/>
      <c r="B13" s="3" t="s">
        <v>8496</v>
      </c>
      <c r="C13" s="4">
        <v>4382</v>
      </c>
      <c r="D13" s="4">
        <v>1246</v>
      </c>
      <c r="E13" s="5">
        <v>428</v>
      </c>
      <c r="F13" s="5">
        <v>731</v>
      </c>
      <c r="G13" s="5">
        <v>6</v>
      </c>
      <c r="H13" s="5">
        <v>14</v>
      </c>
      <c r="I13" s="5">
        <v>11</v>
      </c>
      <c r="J13" s="5">
        <v>34</v>
      </c>
      <c r="K13" s="4">
        <v>1224</v>
      </c>
      <c r="L13" s="5">
        <v>22</v>
      </c>
      <c r="M13" s="4">
        <v>3136</v>
      </c>
    </row>
    <row r="14" spans="1:24" ht="17.25" thickBot="1">
      <c r="A14" s="3"/>
      <c r="B14" s="3" t="s">
        <v>8495</v>
      </c>
      <c r="C14" s="4">
        <v>1597</v>
      </c>
      <c r="D14" s="5">
        <v>724</v>
      </c>
      <c r="E14" s="5">
        <v>189</v>
      </c>
      <c r="F14" s="5">
        <v>501</v>
      </c>
      <c r="G14" s="5">
        <v>7</v>
      </c>
      <c r="H14" s="5">
        <v>2</v>
      </c>
      <c r="I14" s="5">
        <v>4</v>
      </c>
      <c r="J14" s="5">
        <v>19</v>
      </c>
      <c r="K14" s="5">
        <v>722</v>
      </c>
      <c r="L14" s="5">
        <v>2</v>
      </c>
      <c r="M14" s="5">
        <v>873</v>
      </c>
      <c r="U14" s="8"/>
      <c r="V14" s="8"/>
      <c r="W14" s="8"/>
      <c r="X14" s="8"/>
    </row>
    <row r="15" spans="1:24" ht="17.25" thickBot="1">
      <c r="A15" s="3"/>
      <c r="B15" s="3" t="s">
        <v>8494</v>
      </c>
      <c r="C15" s="4">
        <v>1739</v>
      </c>
      <c r="D15" s="4">
        <v>1029</v>
      </c>
      <c r="E15" s="5">
        <v>257</v>
      </c>
      <c r="F15" s="5">
        <v>724</v>
      </c>
      <c r="G15" s="5">
        <v>7</v>
      </c>
      <c r="H15" s="5">
        <v>3</v>
      </c>
      <c r="I15" s="5">
        <v>4</v>
      </c>
      <c r="J15" s="5">
        <v>16</v>
      </c>
      <c r="K15" s="4">
        <v>1011</v>
      </c>
      <c r="L15" s="5">
        <v>18</v>
      </c>
      <c r="M15" s="5">
        <v>710</v>
      </c>
      <c r="U15" s="8"/>
      <c r="V15" s="8"/>
      <c r="W15" s="8"/>
      <c r="X15" s="8"/>
    </row>
    <row r="16" spans="1:24" ht="17.25" thickBot="1">
      <c r="A16" s="3"/>
      <c r="B16" s="3" t="s">
        <v>8493</v>
      </c>
      <c r="C16" s="4">
        <v>1435</v>
      </c>
      <c r="D16" s="5">
        <v>665</v>
      </c>
      <c r="E16" s="5">
        <v>185</v>
      </c>
      <c r="F16" s="5">
        <v>446</v>
      </c>
      <c r="G16" s="5">
        <v>3</v>
      </c>
      <c r="H16" s="5">
        <v>3</v>
      </c>
      <c r="I16" s="5">
        <v>2</v>
      </c>
      <c r="J16" s="5">
        <v>17</v>
      </c>
      <c r="K16" s="5">
        <v>656</v>
      </c>
      <c r="L16" s="5">
        <v>9</v>
      </c>
      <c r="M16" s="5">
        <v>770</v>
      </c>
    </row>
    <row r="17" spans="1:13" ht="17.25" thickBot="1">
      <c r="A17" s="3"/>
      <c r="B17" s="3" t="s">
        <v>8492</v>
      </c>
      <c r="C17" s="4">
        <v>2300</v>
      </c>
      <c r="D17" s="4">
        <v>1053</v>
      </c>
      <c r="E17" s="5">
        <v>311</v>
      </c>
      <c r="F17" s="5">
        <v>672</v>
      </c>
      <c r="G17" s="5">
        <v>19</v>
      </c>
      <c r="H17" s="5">
        <v>9</v>
      </c>
      <c r="I17" s="5">
        <v>11</v>
      </c>
      <c r="J17" s="5">
        <v>13</v>
      </c>
      <c r="K17" s="4">
        <v>1035</v>
      </c>
      <c r="L17" s="5">
        <v>18</v>
      </c>
      <c r="M17" s="4">
        <v>1247</v>
      </c>
    </row>
    <row r="18" spans="1:13" ht="17.25" thickBot="1">
      <c r="A18" s="3"/>
      <c r="B18" s="3" t="s">
        <v>8491</v>
      </c>
      <c r="C18" s="4">
        <v>2472</v>
      </c>
      <c r="D18" s="4">
        <v>1077</v>
      </c>
      <c r="E18" s="5">
        <v>357</v>
      </c>
      <c r="F18" s="5">
        <v>651</v>
      </c>
      <c r="G18" s="5">
        <v>12</v>
      </c>
      <c r="H18" s="5">
        <v>13</v>
      </c>
      <c r="I18" s="5">
        <v>11</v>
      </c>
      <c r="J18" s="5">
        <v>19</v>
      </c>
      <c r="K18" s="4">
        <v>1063</v>
      </c>
      <c r="L18" s="5">
        <v>14</v>
      </c>
      <c r="M18" s="4">
        <v>1395</v>
      </c>
    </row>
    <row r="19" spans="1:13" ht="17.25" thickBot="1">
      <c r="A19" s="3" t="s">
        <v>8490</v>
      </c>
      <c r="B19" s="3" t="s">
        <v>36</v>
      </c>
      <c r="C19" s="4">
        <v>32774</v>
      </c>
      <c r="D19" s="4">
        <v>18375</v>
      </c>
      <c r="E19" s="4">
        <v>9144</v>
      </c>
      <c r="F19" s="4">
        <v>7810</v>
      </c>
      <c r="G19" s="5">
        <v>406</v>
      </c>
      <c r="H19" s="5">
        <v>122</v>
      </c>
      <c r="I19" s="5">
        <v>152</v>
      </c>
      <c r="J19" s="5">
        <v>511</v>
      </c>
      <c r="K19" s="4">
        <v>18145</v>
      </c>
      <c r="L19" s="5">
        <v>230</v>
      </c>
      <c r="M19" s="4">
        <v>14399</v>
      </c>
    </row>
    <row r="20" spans="1:13" ht="23.25" thickBot="1">
      <c r="A20" s="3"/>
      <c r="B20" s="3" t="s">
        <v>37</v>
      </c>
      <c r="C20" s="4">
        <v>5817</v>
      </c>
      <c r="D20" s="4">
        <v>5816</v>
      </c>
      <c r="E20" s="4">
        <v>3366</v>
      </c>
      <c r="F20" s="4">
        <v>2061</v>
      </c>
      <c r="G20" s="5">
        <v>135</v>
      </c>
      <c r="H20" s="5">
        <v>34</v>
      </c>
      <c r="I20" s="5">
        <v>35</v>
      </c>
      <c r="J20" s="5">
        <v>130</v>
      </c>
      <c r="K20" s="4">
        <v>5761</v>
      </c>
      <c r="L20" s="5">
        <v>55</v>
      </c>
      <c r="M20" s="5">
        <v>1</v>
      </c>
    </row>
    <row r="21" spans="1:13" ht="17.25" thickBot="1">
      <c r="A21" s="3"/>
      <c r="B21" s="3" t="s">
        <v>8489</v>
      </c>
      <c r="C21" s="4">
        <v>4978</v>
      </c>
      <c r="D21" s="4">
        <v>2008</v>
      </c>
      <c r="E21" s="5">
        <v>822</v>
      </c>
      <c r="F21" s="4">
        <v>1028</v>
      </c>
      <c r="G21" s="5">
        <v>40</v>
      </c>
      <c r="H21" s="5">
        <v>18</v>
      </c>
      <c r="I21" s="5">
        <v>22</v>
      </c>
      <c r="J21" s="5">
        <v>55</v>
      </c>
      <c r="K21" s="4">
        <v>1985</v>
      </c>
      <c r="L21" s="5">
        <v>23</v>
      </c>
      <c r="M21" s="4">
        <v>2970</v>
      </c>
    </row>
    <row r="22" spans="1:13" ht="17.25" thickBot="1">
      <c r="A22" s="3"/>
      <c r="B22" s="3" t="s">
        <v>8488</v>
      </c>
      <c r="C22" s="4">
        <v>3142</v>
      </c>
      <c r="D22" s="4">
        <v>1452</v>
      </c>
      <c r="E22" s="5">
        <v>486</v>
      </c>
      <c r="F22" s="5">
        <v>867</v>
      </c>
      <c r="G22" s="5">
        <v>22</v>
      </c>
      <c r="H22" s="5">
        <v>9</v>
      </c>
      <c r="I22" s="5">
        <v>12</v>
      </c>
      <c r="J22" s="5">
        <v>36</v>
      </c>
      <c r="K22" s="4">
        <v>1432</v>
      </c>
      <c r="L22" s="5">
        <v>20</v>
      </c>
      <c r="M22" s="4">
        <v>1690</v>
      </c>
    </row>
    <row r="23" spans="1:13" ht="17.25" thickBot="1">
      <c r="A23" s="3"/>
      <c r="B23" s="3" t="s">
        <v>8487</v>
      </c>
      <c r="C23" s="4">
        <v>1732</v>
      </c>
      <c r="D23" s="5">
        <v>855</v>
      </c>
      <c r="E23" s="5">
        <v>347</v>
      </c>
      <c r="F23" s="5">
        <v>451</v>
      </c>
      <c r="G23" s="5">
        <v>13</v>
      </c>
      <c r="H23" s="5">
        <v>4</v>
      </c>
      <c r="I23" s="5">
        <v>3</v>
      </c>
      <c r="J23" s="5">
        <v>21</v>
      </c>
      <c r="K23" s="5">
        <v>839</v>
      </c>
      <c r="L23" s="5">
        <v>16</v>
      </c>
      <c r="M23" s="5">
        <v>877</v>
      </c>
    </row>
    <row r="24" spans="1:13" ht="17.25" thickBot="1">
      <c r="A24" s="3"/>
      <c r="B24" s="3" t="s">
        <v>8486</v>
      </c>
      <c r="C24" s="4">
        <v>2001</v>
      </c>
      <c r="D24" s="5">
        <v>856</v>
      </c>
      <c r="E24" s="5">
        <v>387</v>
      </c>
      <c r="F24" s="5">
        <v>401</v>
      </c>
      <c r="G24" s="5">
        <v>14</v>
      </c>
      <c r="H24" s="5">
        <v>6</v>
      </c>
      <c r="I24" s="5">
        <v>7</v>
      </c>
      <c r="J24" s="5">
        <v>32</v>
      </c>
      <c r="K24" s="5">
        <v>847</v>
      </c>
      <c r="L24" s="5">
        <v>9</v>
      </c>
      <c r="M24" s="4">
        <v>1145</v>
      </c>
    </row>
    <row r="25" spans="1:13" ht="17.25" thickBot="1">
      <c r="A25" s="3"/>
      <c r="B25" s="3" t="s">
        <v>8485</v>
      </c>
      <c r="C25" s="4">
        <v>1937</v>
      </c>
      <c r="D25" s="5">
        <v>965</v>
      </c>
      <c r="E25" s="5">
        <v>472</v>
      </c>
      <c r="F25" s="5">
        <v>397</v>
      </c>
      <c r="G25" s="5">
        <v>25</v>
      </c>
      <c r="H25" s="5">
        <v>6</v>
      </c>
      <c r="I25" s="5">
        <v>11</v>
      </c>
      <c r="J25" s="5">
        <v>32</v>
      </c>
      <c r="K25" s="5">
        <v>943</v>
      </c>
      <c r="L25" s="5">
        <v>22</v>
      </c>
      <c r="M25" s="5">
        <v>972</v>
      </c>
    </row>
    <row r="26" spans="1:13" ht="17.25" thickBot="1">
      <c r="A26" s="3"/>
      <c r="B26" s="3" t="s">
        <v>8484</v>
      </c>
      <c r="C26" s="4">
        <v>3440</v>
      </c>
      <c r="D26" s="4">
        <v>1132</v>
      </c>
      <c r="E26" s="5">
        <v>458</v>
      </c>
      <c r="F26" s="5">
        <v>577</v>
      </c>
      <c r="G26" s="5">
        <v>18</v>
      </c>
      <c r="H26" s="5">
        <v>11</v>
      </c>
      <c r="I26" s="5">
        <v>15</v>
      </c>
      <c r="J26" s="5">
        <v>31</v>
      </c>
      <c r="K26" s="4">
        <v>1110</v>
      </c>
      <c r="L26" s="5">
        <v>22</v>
      </c>
      <c r="M26" s="4">
        <v>2308</v>
      </c>
    </row>
    <row r="27" spans="1:13" ht="17.25" thickBot="1">
      <c r="A27" s="3"/>
      <c r="B27" s="3" t="s">
        <v>8483</v>
      </c>
      <c r="C27" s="4">
        <v>4067</v>
      </c>
      <c r="D27" s="4">
        <v>2178</v>
      </c>
      <c r="E27" s="4">
        <v>1151</v>
      </c>
      <c r="F27" s="5">
        <v>851</v>
      </c>
      <c r="G27" s="5">
        <v>51</v>
      </c>
      <c r="H27" s="5">
        <v>13</v>
      </c>
      <c r="I27" s="5">
        <v>21</v>
      </c>
      <c r="J27" s="5">
        <v>68</v>
      </c>
      <c r="K27" s="4">
        <v>2155</v>
      </c>
      <c r="L27" s="5">
        <v>23</v>
      </c>
      <c r="M27" s="4">
        <v>1889</v>
      </c>
    </row>
    <row r="28" spans="1:13" ht="17.25" thickBot="1">
      <c r="A28" s="3"/>
      <c r="B28" s="3" t="s">
        <v>8482</v>
      </c>
      <c r="C28" s="4">
        <v>2579</v>
      </c>
      <c r="D28" s="4">
        <v>1461</v>
      </c>
      <c r="E28" s="5">
        <v>794</v>
      </c>
      <c r="F28" s="5">
        <v>537</v>
      </c>
      <c r="G28" s="5">
        <v>40</v>
      </c>
      <c r="H28" s="5">
        <v>9</v>
      </c>
      <c r="I28" s="5">
        <v>14</v>
      </c>
      <c r="J28" s="5">
        <v>54</v>
      </c>
      <c r="K28" s="4">
        <v>1448</v>
      </c>
      <c r="L28" s="5">
        <v>13</v>
      </c>
      <c r="M28" s="4">
        <v>1118</v>
      </c>
    </row>
    <row r="29" spans="1:13" ht="17.25" thickBot="1">
      <c r="A29" s="3"/>
      <c r="B29" s="3" t="s">
        <v>8481</v>
      </c>
      <c r="C29" s="4">
        <v>3081</v>
      </c>
      <c r="D29" s="4">
        <v>1652</v>
      </c>
      <c r="E29" s="5">
        <v>861</v>
      </c>
      <c r="F29" s="5">
        <v>640</v>
      </c>
      <c r="G29" s="5">
        <v>48</v>
      </c>
      <c r="H29" s="5">
        <v>12</v>
      </c>
      <c r="I29" s="5">
        <v>12</v>
      </c>
      <c r="J29" s="5">
        <v>52</v>
      </c>
      <c r="K29" s="4">
        <v>1625</v>
      </c>
      <c r="L29" s="5">
        <v>27</v>
      </c>
      <c r="M29" s="4">
        <v>1429</v>
      </c>
    </row>
    <row r="30" spans="1:13" ht="17.25" thickBot="1">
      <c r="A30" s="3" t="s">
        <v>8480</v>
      </c>
      <c r="B30" s="3" t="s">
        <v>36</v>
      </c>
      <c r="C30" s="4">
        <v>18608</v>
      </c>
      <c r="D30" s="4">
        <v>9389</v>
      </c>
      <c r="E30" s="4">
        <v>4509</v>
      </c>
      <c r="F30" s="4">
        <v>4147</v>
      </c>
      <c r="G30" s="5">
        <v>129</v>
      </c>
      <c r="H30" s="5">
        <v>95</v>
      </c>
      <c r="I30" s="5">
        <v>118</v>
      </c>
      <c r="J30" s="5">
        <v>263</v>
      </c>
      <c r="K30" s="4">
        <v>9261</v>
      </c>
      <c r="L30" s="5">
        <v>128</v>
      </c>
      <c r="M30" s="4">
        <v>9219</v>
      </c>
    </row>
    <row r="31" spans="1:13" ht="23.25" thickBot="1">
      <c r="A31" s="3"/>
      <c r="B31" s="3" t="s">
        <v>37</v>
      </c>
      <c r="C31" s="4">
        <v>3146</v>
      </c>
      <c r="D31" s="4">
        <v>3146</v>
      </c>
      <c r="E31" s="4">
        <v>1742</v>
      </c>
      <c r="F31" s="4">
        <v>1163</v>
      </c>
      <c r="G31" s="5">
        <v>53</v>
      </c>
      <c r="H31" s="5">
        <v>25</v>
      </c>
      <c r="I31" s="5">
        <v>44</v>
      </c>
      <c r="J31" s="5">
        <v>87</v>
      </c>
      <c r="K31" s="4">
        <v>3114</v>
      </c>
      <c r="L31" s="5">
        <v>32</v>
      </c>
      <c r="M31" s="5">
        <v>0</v>
      </c>
    </row>
    <row r="32" spans="1:13" ht="17.25" thickBot="1">
      <c r="A32" s="3"/>
      <c r="B32" s="3" t="s">
        <v>8479</v>
      </c>
      <c r="C32" s="4">
        <v>2226</v>
      </c>
      <c r="D32" s="5">
        <v>859</v>
      </c>
      <c r="E32" s="5">
        <v>340</v>
      </c>
      <c r="F32" s="5">
        <v>466</v>
      </c>
      <c r="G32" s="5">
        <v>11</v>
      </c>
      <c r="H32" s="5">
        <v>7</v>
      </c>
      <c r="I32" s="5">
        <v>7</v>
      </c>
      <c r="J32" s="5">
        <v>18</v>
      </c>
      <c r="K32" s="5">
        <v>849</v>
      </c>
      <c r="L32" s="5">
        <v>10</v>
      </c>
      <c r="M32" s="4">
        <v>1367</v>
      </c>
    </row>
    <row r="33" spans="1:13" ht="17.25" thickBot="1">
      <c r="A33" s="3"/>
      <c r="B33" s="3" t="s">
        <v>8478</v>
      </c>
      <c r="C33" s="4">
        <v>1190</v>
      </c>
      <c r="D33" s="5">
        <v>650</v>
      </c>
      <c r="E33" s="5">
        <v>206</v>
      </c>
      <c r="F33" s="5">
        <v>375</v>
      </c>
      <c r="G33" s="5">
        <v>12</v>
      </c>
      <c r="H33" s="5">
        <v>13</v>
      </c>
      <c r="I33" s="5">
        <v>1</v>
      </c>
      <c r="J33" s="5">
        <v>20</v>
      </c>
      <c r="K33" s="5">
        <v>627</v>
      </c>
      <c r="L33" s="5">
        <v>23</v>
      </c>
      <c r="M33" s="5">
        <v>540</v>
      </c>
    </row>
    <row r="34" spans="1:13" ht="17.25" thickBot="1">
      <c r="A34" s="3"/>
      <c r="B34" s="3" t="s">
        <v>8477</v>
      </c>
      <c r="C34" s="4">
        <v>1700</v>
      </c>
      <c r="D34" s="5">
        <v>689</v>
      </c>
      <c r="E34" s="5">
        <v>298</v>
      </c>
      <c r="F34" s="5">
        <v>359</v>
      </c>
      <c r="G34" s="5">
        <v>5</v>
      </c>
      <c r="H34" s="5">
        <v>6</v>
      </c>
      <c r="I34" s="5">
        <v>7</v>
      </c>
      <c r="J34" s="5">
        <v>10</v>
      </c>
      <c r="K34" s="5">
        <v>685</v>
      </c>
      <c r="L34" s="5">
        <v>4</v>
      </c>
      <c r="M34" s="4">
        <v>1011</v>
      </c>
    </row>
    <row r="35" spans="1:13" ht="17.25" thickBot="1">
      <c r="A35" s="3"/>
      <c r="B35" s="3" t="s">
        <v>8476</v>
      </c>
      <c r="C35" s="4">
        <v>1995</v>
      </c>
      <c r="D35" s="5">
        <v>788</v>
      </c>
      <c r="E35" s="5">
        <v>321</v>
      </c>
      <c r="F35" s="5">
        <v>392</v>
      </c>
      <c r="G35" s="5">
        <v>5</v>
      </c>
      <c r="H35" s="5">
        <v>11</v>
      </c>
      <c r="I35" s="5">
        <v>8</v>
      </c>
      <c r="J35" s="5">
        <v>36</v>
      </c>
      <c r="K35" s="5">
        <v>773</v>
      </c>
      <c r="L35" s="5">
        <v>15</v>
      </c>
      <c r="M35" s="4">
        <v>1207</v>
      </c>
    </row>
    <row r="36" spans="1:13" ht="17.25" thickBot="1">
      <c r="A36" s="3"/>
      <c r="B36" s="3" t="s">
        <v>8475</v>
      </c>
      <c r="C36" s="4">
        <v>4141</v>
      </c>
      <c r="D36" s="4">
        <v>1569</v>
      </c>
      <c r="E36" s="5">
        <v>881</v>
      </c>
      <c r="F36" s="5">
        <v>580</v>
      </c>
      <c r="G36" s="5">
        <v>15</v>
      </c>
      <c r="H36" s="5">
        <v>22</v>
      </c>
      <c r="I36" s="5">
        <v>23</v>
      </c>
      <c r="J36" s="5">
        <v>31</v>
      </c>
      <c r="K36" s="4">
        <v>1552</v>
      </c>
      <c r="L36" s="5">
        <v>17</v>
      </c>
      <c r="M36" s="4">
        <v>2572</v>
      </c>
    </row>
    <row r="37" spans="1:13" ht="17.25" thickBot="1">
      <c r="A37" s="3"/>
      <c r="B37" s="3" t="s">
        <v>8474</v>
      </c>
      <c r="C37" s="4">
        <v>1840</v>
      </c>
      <c r="D37" s="5">
        <v>849</v>
      </c>
      <c r="E37" s="5">
        <v>334</v>
      </c>
      <c r="F37" s="5">
        <v>449</v>
      </c>
      <c r="G37" s="5">
        <v>10</v>
      </c>
      <c r="H37" s="5">
        <v>5</v>
      </c>
      <c r="I37" s="5">
        <v>14</v>
      </c>
      <c r="J37" s="5">
        <v>24</v>
      </c>
      <c r="K37" s="5">
        <v>836</v>
      </c>
      <c r="L37" s="5">
        <v>13</v>
      </c>
      <c r="M37" s="5">
        <v>991</v>
      </c>
    </row>
    <row r="38" spans="1:13" ht="17.25" thickBot="1">
      <c r="A38" s="3"/>
      <c r="B38" s="3" t="s">
        <v>8473</v>
      </c>
      <c r="C38" s="4">
        <v>2370</v>
      </c>
      <c r="D38" s="5">
        <v>839</v>
      </c>
      <c r="E38" s="5">
        <v>387</v>
      </c>
      <c r="F38" s="5">
        <v>363</v>
      </c>
      <c r="G38" s="5">
        <v>18</v>
      </c>
      <c r="H38" s="5">
        <v>6</v>
      </c>
      <c r="I38" s="5">
        <v>14</v>
      </c>
      <c r="J38" s="5">
        <v>37</v>
      </c>
      <c r="K38" s="5">
        <v>825</v>
      </c>
      <c r="L38" s="5">
        <v>14</v>
      </c>
      <c r="M38" s="4">
        <v>1531</v>
      </c>
    </row>
    <row r="39" spans="1:13" ht="17.25" thickBot="1">
      <c r="A39" s="3" t="s">
        <v>8472</v>
      </c>
      <c r="B39" s="3" t="s">
        <v>36</v>
      </c>
      <c r="C39" s="4">
        <v>12788</v>
      </c>
      <c r="D39" s="4">
        <v>6878</v>
      </c>
      <c r="E39" s="4">
        <v>3004</v>
      </c>
      <c r="F39" s="4">
        <v>3395</v>
      </c>
      <c r="G39" s="5">
        <v>90</v>
      </c>
      <c r="H39" s="5">
        <v>48</v>
      </c>
      <c r="I39" s="5">
        <v>92</v>
      </c>
      <c r="J39" s="5">
        <v>180</v>
      </c>
      <c r="K39" s="4">
        <v>6809</v>
      </c>
      <c r="L39" s="5">
        <v>69</v>
      </c>
      <c r="M39" s="4">
        <v>5910</v>
      </c>
    </row>
    <row r="40" spans="1:13" ht="23.25" thickBot="1">
      <c r="A40" s="3"/>
      <c r="B40" s="3" t="s">
        <v>37</v>
      </c>
      <c r="C40" s="4">
        <v>1703</v>
      </c>
      <c r="D40" s="4">
        <v>1703</v>
      </c>
      <c r="E40" s="5">
        <v>841</v>
      </c>
      <c r="F40" s="5">
        <v>751</v>
      </c>
      <c r="G40" s="5">
        <v>25</v>
      </c>
      <c r="H40" s="5">
        <v>5</v>
      </c>
      <c r="I40" s="5">
        <v>37</v>
      </c>
      <c r="J40" s="5">
        <v>33</v>
      </c>
      <c r="K40" s="4">
        <v>1692</v>
      </c>
      <c r="L40" s="5">
        <v>11</v>
      </c>
      <c r="M40" s="5">
        <v>0</v>
      </c>
    </row>
    <row r="41" spans="1:13" ht="17.25" thickBot="1">
      <c r="A41" s="3"/>
      <c r="B41" s="3" t="s">
        <v>8471</v>
      </c>
      <c r="C41" s="4">
        <v>4676</v>
      </c>
      <c r="D41" s="4">
        <v>2171</v>
      </c>
      <c r="E41" s="4">
        <v>1043</v>
      </c>
      <c r="F41" s="5">
        <v>997</v>
      </c>
      <c r="G41" s="5">
        <v>25</v>
      </c>
      <c r="H41" s="5">
        <v>14</v>
      </c>
      <c r="I41" s="5">
        <v>17</v>
      </c>
      <c r="J41" s="5">
        <v>55</v>
      </c>
      <c r="K41" s="4">
        <v>2151</v>
      </c>
      <c r="L41" s="5">
        <v>20</v>
      </c>
      <c r="M41" s="4">
        <v>2505</v>
      </c>
    </row>
    <row r="42" spans="1:13" ht="17.25" thickBot="1">
      <c r="A42" s="3"/>
      <c r="B42" s="3" t="s">
        <v>8470</v>
      </c>
      <c r="C42" s="4">
        <v>1726</v>
      </c>
      <c r="D42" s="5">
        <v>778</v>
      </c>
      <c r="E42" s="5">
        <v>207</v>
      </c>
      <c r="F42" s="5">
        <v>515</v>
      </c>
      <c r="G42" s="5">
        <v>8</v>
      </c>
      <c r="H42" s="5">
        <v>10</v>
      </c>
      <c r="I42" s="5">
        <v>12</v>
      </c>
      <c r="J42" s="5">
        <v>13</v>
      </c>
      <c r="K42" s="5">
        <v>765</v>
      </c>
      <c r="L42" s="5">
        <v>13</v>
      </c>
      <c r="M42" s="5">
        <v>948</v>
      </c>
    </row>
    <row r="43" spans="1:13" ht="17.25" thickBot="1">
      <c r="A43" s="3"/>
      <c r="B43" s="3" t="s">
        <v>8469</v>
      </c>
      <c r="C43" s="4">
        <v>3462</v>
      </c>
      <c r="D43" s="4">
        <v>1650</v>
      </c>
      <c r="E43" s="5">
        <v>736</v>
      </c>
      <c r="F43" s="5">
        <v>766</v>
      </c>
      <c r="G43" s="5">
        <v>26</v>
      </c>
      <c r="H43" s="5">
        <v>16</v>
      </c>
      <c r="I43" s="5">
        <v>21</v>
      </c>
      <c r="J43" s="5">
        <v>67</v>
      </c>
      <c r="K43" s="4">
        <v>1632</v>
      </c>
      <c r="L43" s="5">
        <v>18</v>
      </c>
      <c r="M43" s="4">
        <v>1812</v>
      </c>
    </row>
    <row r="44" spans="1:13" ht="17.25" thickBot="1">
      <c r="A44" s="3"/>
      <c r="B44" s="3" t="s">
        <v>8468</v>
      </c>
      <c r="C44" s="4">
        <v>1221</v>
      </c>
      <c r="D44" s="5">
        <v>576</v>
      </c>
      <c r="E44" s="5">
        <v>177</v>
      </c>
      <c r="F44" s="5">
        <v>366</v>
      </c>
      <c r="G44" s="5">
        <v>6</v>
      </c>
      <c r="H44" s="5">
        <v>3</v>
      </c>
      <c r="I44" s="5">
        <v>5</v>
      </c>
      <c r="J44" s="5">
        <v>12</v>
      </c>
      <c r="K44" s="5">
        <v>569</v>
      </c>
      <c r="L44" s="5">
        <v>7</v>
      </c>
      <c r="M44" s="5">
        <v>645</v>
      </c>
    </row>
    <row r="45" spans="1:13" ht="17.25" thickBot="1">
      <c r="A45" s="3" t="s">
        <v>8467</v>
      </c>
      <c r="B45" s="3" t="s">
        <v>36</v>
      </c>
      <c r="C45" s="4">
        <v>5975</v>
      </c>
      <c r="D45" s="4">
        <v>3553</v>
      </c>
      <c r="E45" s="4">
        <v>1216</v>
      </c>
      <c r="F45" s="4">
        <v>2074</v>
      </c>
      <c r="G45" s="5">
        <v>52</v>
      </c>
      <c r="H45" s="5">
        <v>22</v>
      </c>
      <c r="I45" s="5">
        <v>27</v>
      </c>
      <c r="J45" s="5">
        <v>106</v>
      </c>
      <c r="K45" s="4">
        <v>3497</v>
      </c>
      <c r="L45" s="5">
        <v>56</v>
      </c>
      <c r="M45" s="4">
        <v>2422</v>
      </c>
    </row>
    <row r="46" spans="1:13" ht="23.25" thickBot="1">
      <c r="A46" s="3"/>
      <c r="B46" s="3" t="s">
        <v>37</v>
      </c>
      <c r="C46" s="4">
        <v>1442</v>
      </c>
      <c r="D46" s="4">
        <v>1442</v>
      </c>
      <c r="E46" s="5">
        <v>596</v>
      </c>
      <c r="F46" s="5">
        <v>737</v>
      </c>
      <c r="G46" s="5">
        <v>23</v>
      </c>
      <c r="H46" s="5">
        <v>6</v>
      </c>
      <c r="I46" s="5">
        <v>11</v>
      </c>
      <c r="J46" s="5">
        <v>53</v>
      </c>
      <c r="K46" s="4">
        <v>1426</v>
      </c>
      <c r="L46" s="5">
        <v>16</v>
      </c>
      <c r="M46" s="5">
        <v>0</v>
      </c>
    </row>
    <row r="47" spans="1:13" ht="17.25" thickBot="1">
      <c r="A47" s="3"/>
      <c r="B47" s="3" t="s">
        <v>8466</v>
      </c>
      <c r="C47" s="4">
        <v>2614</v>
      </c>
      <c r="D47" s="4">
        <v>1059</v>
      </c>
      <c r="E47" s="5">
        <v>331</v>
      </c>
      <c r="F47" s="5">
        <v>648</v>
      </c>
      <c r="G47" s="5">
        <v>12</v>
      </c>
      <c r="H47" s="5">
        <v>8</v>
      </c>
      <c r="I47" s="5">
        <v>10</v>
      </c>
      <c r="J47" s="5">
        <v>29</v>
      </c>
      <c r="K47" s="4">
        <v>1038</v>
      </c>
      <c r="L47" s="5">
        <v>21</v>
      </c>
      <c r="M47" s="4">
        <v>1555</v>
      </c>
    </row>
    <row r="48" spans="1:13" ht="17.25" thickBot="1">
      <c r="A48" s="3"/>
      <c r="B48" s="3" t="s">
        <v>8465</v>
      </c>
      <c r="C48" s="4">
        <v>1441</v>
      </c>
      <c r="D48" s="5">
        <v>793</v>
      </c>
      <c r="E48" s="5">
        <v>229</v>
      </c>
      <c r="F48" s="5">
        <v>509</v>
      </c>
      <c r="G48" s="5">
        <v>11</v>
      </c>
      <c r="H48" s="5">
        <v>7</v>
      </c>
      <c r="I48" s="5">
        <v>6</v>
      </c>
      <c r="J48" s="5">
        <v>18</v>
      </c>
      <c r="K48" s="5">
        <v>780</v>
      </c>
      <c r="L48" s="5">
        <v>13</v>
      </c>
      <c r="M48" s="5">
        <v>648</v>
      </c>
    </row>
    <row r="49" spans="1:13" ht="17.25" thickBot="1">
      <c r="A49" s="3"/>
      <c r="B49" s="3" t="s">
        <v>8464</v>
      </c>
      <c r="C49" s="5">
        <v>478</v>
      </c>
      <c r="D49" s="5">
        <v>259</v>
      </c>
      <c r="E49" s="5">
        <v>60</v>
      </c>
      <c r="F49" s="5">
        <v>180</v>
      </c>
      <c r="G49" s="5">
        <v>6</v>
      </c>
      <c r="H49" s="5">
        <v>1</v>
      </c>
      <c r="I49" s="5">
        <v>0</v>
      </c>
      <c r="J49" s="5">
        <v>6</v>
      </c>
      <c r="K49" s="5">
        <v>253</v>
      </c>
      <c r="L49" s="5">
        <v>6</v>
      </c>
      <c r="M49" s="5">
        <v>219</v>
      </c>
    </row>
    <row r="50" spans="1:13" ht="17.25" thickBot="1">
      <c r="A50" s="3" t="s">
        <v>8463</v>
      </c>
      <c r="B50" s="3" t="s">
        <v>36</v>
      </c>
      <c r="C50" s="4">
        <v>5083</v>
      </c>
      <c r="D50" s="4">
        <v>3243</v>
      </c>
      <c r="E50" s="4">
        <v>1139</v>
      </c>
      <c r="F50" s="4">
        <v>1933</v>
      </c>
      <c r="G50" s="5">
        <v>37</v>
      </c>
      <c r="H50" s="5">
        <v>18</v>
      </c>
      <c r="I50" s="5">
        <v>13</v>
      </c>
      <c r="J50" s="5">
        <v>63</v>
      </c>
      <c r="K50" s="4">
        <v>3203</v>
      </c>
      <c r="L50" s="5">
        <v>40</v>
      </c>
      <c r="M50" s="4">
        <v>1840</v>
      </c>
    </row>
    <row r="51" spans="1:13" ht="23.25" thickBot="1">
      <c r="A51" s="3"/>
      <c r="B51" s="3" t="s">
        <v>37</v>
      </c>
      <c r="C51" s="4">
        <v>1427</v>
      </c>
      <c r="D51" s="4">
        <v>1426</v>
      </c>
      <c r="E51" s="5">
        <v>647</v>
      </c>
      <c r="F51" s="5">
        <v>709</v>
      </c>
      <c r="G51" s="5">
        <v>19</v>
      </c>
      <c r="H51" s="5">
        <v>8</v>
      </c>
      <c r="I51" s="5">
        <v>5</v>
      </c>
      <c r="J51" s="5">
        <v>27</v>
      </c>
      <c r="K51" s="4">
        <v>1415</v>
      </c>
      <c r="L51" s="5">
        <v>11</v>
      </c>
      <c r="M51" s="5">
        <v>1</v>
      </c>
    </row>
    <row r="52" spans="1:13" ht="17.25" thickBot="1">
      <c r="A52" s="3"/>
      <c r="B52" s="3" t="s">
        <v>8462</v>
      </c>
      <c r="C52" s="4">
        <v>1636</v>
      </c>
      <c r="D52" s="5">
        <v>753</v>
      </c>
      <c r="E52" s="5">
        <v>262</v>
      </c>
      <c r="F52" s="5">
        <v>442</v>
      </c>
      <c r="G52" s="5">
        <v>13</v>
      </c>
      <c r="H52" s="5">
        <v>7</v>
      </c>
      <c r="I52" s="5">
        <v>4</v>
      </c>
      <c r="J52" s="5">
        <v>14</v>
      </c>
      <c r="K52" s="5">
        <v>742</v>
      </c>
      <c r="L52" s="5">
        <v>11</v>
      </c>
      <c r="M52" s="5">
        <v>883</v>
      </c>
    </row>
    <row r="53" spans="1:13" ht="17.25" thickBot="1">
      <c r="A53" s="3"/>
      <c r="B53" s="3" t="s">
        <v>8461</v>
      </c>
      <c r="C53" s="5">
        <v>869</v>
      </c>
      <c r="D53" s="5">
        <v>483</v>
      </c>
      <c r="E53" s="5">
        <v>91</v>
      </c>
      <c r="F53" s="5">
        <v>374</v>
      </c>
      <c r="G53" s="5">
        <v>1</v>
      </c>
      <c r="H53" s="5">
        <v>2</v>
      </c>
      <c r="I53" s="5">
        <v>0</v>
      </c>
      <c r="J53" s="5">
        <v>10</v>
      </c>
      <c r="K53" s="5">
        <v>478</v>
      </c>
      <c r="L53" s="5">
        <v>5</v>
      </c>
      <c r="M53" s="5">
        <v>386</v>
      </c>
    </row>
    <row r="54" spans="1:13" ht="17.25" thickBot="1">
      <c r="A54" s="3"/>
      <c r="B54" s="3" t="s">
        <v>8460</v>
      </c>
      <c r="C54" s="4">
        <v>1151</v>
      </c>
      <c r="D54" s="5">
        <v>581</v>
      </c>
      <c r="E54" s="5">
        <v>139</v>
      </c>
      <c r="F54" s="5">
        <v>408</v>
      </c>
      <c r="G54" s="5">
        <v>4</v>
      </c>
      <c r="H54" s="5">
        <v>1</v>
      </c>
      <c r="I54" s="5">
        <v>4</v>
      </c>
      <c r="J54" s="5">
        <v>12</v>
      </c>
      <c r="K54" s="5">
        <v>568</v>
      </c>
      <c r="L54" s="5">
        <v>13</v>
      </c>
      <c r="M54" s="5">
        <v>570</v>
      </c>
    </row>
    <row r="55" spans="1:13" ht="17.25" thickBot="1">
      <c r="A55" s="3" t="s">
        <v>8459</v>
      </c>
      <c r="B55" s="3" t="s">
        <v>36</v>
      </c>
      <c r="C55" s="4">
        <v>18848</v>
      </c>
      <c r="D55" s="4">
        <v>10031</v>
      </c>
      <c r="E55" s="4">
        <v>3939</v>
      </c>
      <c r="F55" s="4">
        <v>5279</v>
      </c>
      <c r="G55" s="5">
        <v>159</v>
      </c>
      <c r="H55" s="5">
        <v>70</v>
      </c>
      <c r="I55" s="5">
        <v>135</v>
      </c>
      <c r="J55" s="5">
        <v>313</v>
      </c>
      <c r="K55" s="4">
        <v>9895</v>
      </c>
      <c r="L55" s="5">
        <v>136</v>
      </c>
      <c r="M55" s="4">
        <v>8817</v>
      </c>
    </row>
    <row r="56" spans="1:13" ht="23.25" thickBot="1">
      <c r="A56" s="3"/>
      <c r="B56" s="3" t="s">
        <v>37</v>
      </c>
      <c r="C56" s="4">
        <v>2940</v>
      </c>
      <c r="D56" s="4">
        <v>2940</v>
      </c>
      <c r="E56" s="4">
        <v>1367</v>
      </c>
      <c r="F56" s="4">
        <v>1340</v>
      </c>
      <c r="G56" s="5">
        <v>56</v>
      </c>
      <c r="H56" s="5">
        <v>16</v>
      </c>
      <c r="I56" s="5">
        <v>39</v>
      </c>
      <c r="J56" s="5">
        <v>83</v>
      </c>
      <c r="K56" s="4">
        <v>2901</v>
      </c>
      <c r="L56" s="5">
        <v>39</v>
      </c>
      <c r="M56" s="5">
        <v>0</v>
      </c>
    </row>
    <row r="57" spans="1:13" ht="17.25" thickBot="1">
      <c r="A57" s="3"/>
      <c r="B57" s="3" t="s">
        <v>8458</v>
      </c>
      <c r="C57" s="4">
        <v>1934</v>
      </c>
      <c r="D57" s="5">
        <v>841</v>
      </c>
      <c r="E57" s="5">
        <v>311</v>
      </c>
      <c r="F57" s="5">
        <v>464</v>
      </c>
      <c r="G57" s="5">
        <v>16</v>
      </c>
      <c r="H57" s="5">
        <v>3</v>
      </c>
      <c r="I57" s="5">
        <v>12</v>
      </c>
      <c r="J57" s="5">
        <v>18</v>
      </c>
      <c r="K57" s="5">
        <v>824</v>
      </c>
      <c r="L57" s="5">
        <v>17</v>
      </c>
      <c r="M57" s="4">
        <v>1093</v>
      </c>
    </row>
    <row r="58" spans="1:13" ht="17.25" thickBot="1">
      <c r="A58" s="3"/>
      <c r="B58" s="3" t="s">
        <v>8457</v>
      </c>
      <c r="C58" s="4">
        <v>2443</v>
      </c>
      <c r="D58" s="5">
        <v>829</v>
      </c>
      <c r="E58" s="5">
        <v>280</v>
      </c>
      <c r="F58" s="5">
        <v>474</v>
      </c>
      <c r="G58" s="5">
        <v>9</v>
      </c>
      <c r="H58" s="5">
        <v>9</v>
      </c>
      <c r="I58" s="5">
        <v>18</v>
      </c>
      <c r="J58" s="5">
        <v>29</v>
      </c>
      <c r="K58" s="5">
        <v>819</v>
      </c>
      <c r="L58" s="5">
        <v>10</v>
      </c>
      <c r="M58" s="4">
        <v>1614</v>
      </c>
    </row>
    <row r="59" spans="1:13" ht="17.25" thickBot="1">
      <c r="A59" s="3"/>
      <c r="B59" s="3" t="s">
        <v>8456</v>
      </c>
      <c r="C59" s="4">
        <v>3135</v>
      </c>
      <c r="D59" s="4">
        <v>1384</v>
      </c>
      <c r="E59" s="5">
        <v>423</v>
      </c>
      <c r="F59" s="5">
        <v>871</v>
      </c>
      <c r="G59" s="5">
        <v>16</v>
      </c>
      <c r="H59" s="5">
        <v>6</v>
      </c>
      <c r="I59" s="5">
        <v>13</v>
      </c>
      <c r="J59" s="5">
        <v>38</v>
      </c>
      <c r="K59" s="4">
        <v>1367</v>
      </c>
      <c r="L59" s="5">
        <v>17</v>
      </c>
      <c r="M59" s="4">
        <v>1751</v>
      </c>
    </row>
    <row r="60" spans="1:13" ht="17.25" thickBot="1">
      <c r="A60" s="3"/>
      <c r="B60" s="3" t="s">
        <v>8455</v>
      </c>
      <c r="C60" s="4">
        <v>4017</v>
      </c>
      <c r="D60" s="4">
        <v>1638</v>
      </c>
      <c r="E60" s="5">
        <v>651</v>
      </c>
      <c r="F60" s="5">
        <v>850</v>
      </c>
      <c r="G60" s="5">
        <v>29</v>
      </c>
      <c r="H60" s="5">
        <v>13</v>
      </c>
      <c r="I60" s="5">
        <v>20</v>
      </c>
      <c r="J60" s="5">
        <v>53</v>
      </c>
      <c r="K60" s="4">
        <v>1616</v>
      </c>
      <c r="L60" s="5">
        <v>22</v>
      </c>
      <c r="M60" s="4">
        <v>2379</v>
      </c>
    </row>
    <row r="61" spans="1:13" ht="17.25" thickBot="1">
      <c r="A61" s="3"/>
      <c r="B61" s="3" t="s">
        <v>8454</v>
      </c>
      <c r="C61" s="4">
        <v>1487</v>
      </c>
      <c r="D61" s="5">
        <v>565</v>
      </c>
      <c r="E61" s="5">
        <v>189</v>
      </c>
      <c r="F61" s="5">
        <v>324</v>
      </c>
      <c r="G61" s="5">
        <v>8</v>
      </c>
      <c r="H61" s="5">
        <v>9</v>
      </c>
      <c r="I61" s="5">
        <v>7</v>
      </c>
      <c r="J61" s="5">
        <v>21</v>
      </c>
      <c r="K61" s="5">
        <v>558</v>
      </c>
      <c r="L61" s="5">
        <v>7</v>
      </c>
      <c r="M61" s="5">
        <v>922</v>
      </c>
    </row>
    <row r="62" spans="1:13" ht="17.25" thickBot="1">
      <c r="A62" s="3"/>
      <c r="B62" s="3" t="s">
        <v>8453</v>
      </c>
      <c r="C62" s="5">
        <v>534</v>
      </c>
      <c r="D62" s="5">
        <v>332</v>
      </c>
      <c r="E62" s="5">
        <v>99</v>
      </c>
      <c r="F62" s="5">
        <v>204</v>
      </c>
      <c r="G62" s="5">
        <v>2</v>
      </c>
      <c r="H62" s="5">
        <v>6</v>
      </c>
      <c r="I62" s="5">
        <v>2</v>
      </c>
      <c r="J62" s="5">
        <v>12</v>
      </c>
      <c r="K62" s="5">
        <v>325</v>
      </c>
      <c r="L62" s="5">
        <v>7</v>
      </c>
      <c r="M62" s="5">
        <v>202</v>
      </c>
    </row>
    <row r="63" spans="1:13" ht="17.25" thickBot="1">
      <c r="A63" s="3"/>
      <c r="B63" s="3" t="s">
        <v>8452</v>
      </c>
      <c r="C63" s="4">
        <v>2358</v>
      </c>
      <c r="D63" s="4">
        <v>1502</v>
      </c>
      <c r="E63" s="5">
        <v>619</v>
      </c>
      <c r="F63" s="5">
        <v>752</v>
      </c>
      <c r="G63" s="5">
        <v>23</v>
      </c>
      <c r="H63" s="5">
        <v>8</v>
      </c>
      <c r="I63" s="5">
        <v>24</v>
      </c>
      <c r="J63" s="5">
        <v>59</v>
      </c>
      <c r="K63" s="4">
        <v>1485</v>
      </c>
      <c r="L63" s="5">
        <v>17</v>
      </c>
      <c r="M63" s="5">
        <v>856</v>
      </c>
    </row>
    <row r="64" spans="1:13" ht="17.25" thickBot="1">
      <c r="A64" s="3" t="s">
        <v>8451</v>
      </c>
      <c r="B64" s="3" t="s">
        <v>36</v>
      </c>
      <c r="C64" s="4">
        <v>9539</v>
      </c>
      <c r="D64" s="4">
        <v>5541</v>
      </c>
      <c r="E64" s="4">
        <v>2243</v>
      </c>
      <c r="F64" s="4">
        <v>2858</v>
      </c>
      <c r="G64" s="5">
        <v>74</v>
      </c>
      <c r="H64" s="5">
        <v>49</v>
      </c>
      <c r="I64" s="5">
        <v>93</v>
      </c>
      <c r="J64" s="5">
        <v>175</v>
      </c>
      <c r="K64" s="4">
        <v>5492</v>
      </c>
      <c r="L64" s="5">
        <v>49</v>
      </c>
      <c r="M64" s="4">
        <v>3998</v>
      </c>
    </row>
    <row r="65" spans="1:13" ht="23.25" thickBot="1">
      <c r="A65" s="3"/>
      <c r="B65" s="3" t="s">
        <v>37</v>
      </c>
      <c r="C65" s="4">
        <v>2173</v>
      </c>
      <c r="D65" s="4">
        <v>2173</v>
      </c>
      <c r="E65" s="5">
        <v>962</v>
      </c>
      <c r="F65" s="4">
        <v>1056</v>
      </c>
      <c r="G65" s="5">
        <v>25</v>
      </c>
      <c r="H65" s="5">
        <v>11</v>
      </c>
      <c r="I65" s="5">
        <v>36</v>
      </c>
      <c r="J65" s="5">
        <v>69</v>
      </c>
      <c r="K65" s="4">
        <v>2159</v>
      </c>
      <c r="L65" s="5">
        <v>14</v>
      </c>
      <c r="M65" s="5">
        <v>0</v>
      </c>
    </row>
    <row r="66" spans="1:13" ht="17.25" thickBot="1">
      <c r="A66" s="3"/>
      <c r="B66" s="3" t="s">
        <v>8450</v>
      </c>
      <c r="C66" s="4">
        <v>2820</v>
      </c>
      <c r="D66" s="4">
        <v>1044</v>
      </c>
      <c r="E66" s="5">
        <v>359</v>
      </c>
      <c r="F66" s="5">
        <v>582</v>
      </c>
      <c r="G66" s="5">
        <v>19</v>
      </c>
      <c r="H66" s="5">
        <v>19</v>
      </c>
      <c r="I66" s="5">
        <v>17</v>
      </c>
      <c r="J66" s="5">
        <v>40</v>
      </c>
      <c r="K66" s="4">
        <v>1036</v>
      </c>
      <c r="L66" s="5">
        <v>8</v>
      </c>
      <c r="M66" s="4">
        <v>1776</v>
      </c>
    </row>
    <row r="67" spans="1:13" ht="17.25" thickBot="1">
      <c r="A67" s="3"/>
      <c r="B67" s="3" t="s">
        <v>8449</v>
      </c>
      <c r="C67" s="4">
        <v>2551</v>
      </c>
      <c r="D67" s="4">
        <v>1276</v>
      </c>
      <c r="E67" s="5">
        <v>562</v>
      </c>
      <c r="F67" s="5">
        <v>599</v>
      </c>
      <c r="G67" s="5">
        <v>24</v>
      </c>
      <c r="H67" s="5">
        <v>13</v>
      </c>
      <c r="I67" s="5">
        <v>24</v>
      </c>
      <c r="J67" s="5">
        <v>44</v>
      </c>
      <c r="K67" s="4">
        <v>1266</v>
      </c>
      <c r="L67" s="5">
        <v>10</v>
      </c>
      <c r="M67" s="4">
        <v>1275</v>
      </c>
    </row>
    <row r="68" spans="1:13" ht="17.25" thickBot="1">
      <c r="A68" s="3"/>
      <c r="B68" s="3" t="s">
        <v>8448</v>
      </c>
      <c r="C68" s="4">
        <v>1252</v>
      </c>
      <c r="D68" s="5">
        <v>707</v>
      </c>
      <c r="E68" s="5">
        <v>244</v>
      </c>
      <c r="F68" s="5">
        <v>419</v>
      </c>
      <c r="G68" s="5">
        <v>5</v>
      </c>
      <c r="H68" s="5">
        <v>2</v>
      </c>
      <c r="I68" s="5">
        <v>8</v>
      </c>
      <c r="J68" s="5">
        <v>18</v>
      </c>
      <c r="K68" s="5">
        <v>696</v>
      </c>
      <c r="L68" s="5">
        <v>11</v>
      </c>
      <c r="M68" s="5">
        <v>545</v>
      </c>
    </row>
    <row r="69" spans="1:13" ht="17.25" thickBot="1">
      <c r="A69" s="3"/>
      <c r="B69" s="3" t="s">
        <v>8447</v>
      </c>
      <c r="C69" s="5">
        <v>743</v>
      </c>
      <c r="D69" s="5">
        <v>341</v>
      </c>
      <c r="E69" s="5">
        <v>116</v>
      </c>
      <c r="F69" s="5">
        <v>202</v>
      </c>
      <c r="G69" s="5">
        <v>1</v>
      </c>
      <c r="H69" s="5">
        <v>4</v>
      </c>
      <c r="I69" s="5">
        <v>8</v>
      </c>
      <c r="J69" s="5">
        <v>4</v>
      </c>
      <c r="K69" s="5">
        <v>335</v>
      </c>
      <c r="L69" s="5">
        <v>6</v>
      </c>
      <c r="M69" s="5">
        <v>402</v>
      </c>
    </row>
    <row r="70" spans="1:13" ht="17.25" thickBot="1">
      <c r="A70" s="3" t="s">
        <v>8446</v>
      </c>
      <c r="B70" s="3" t="s">
        <v>36</v>
      </c>
      <c r="C70" s="4">
        <v>39485</v>
      </c>
      <c r="D70" s="4">
        <v>23867</v>
      </c>
      <c r="E70" s="4">
        <v>10867</v>
      </c>
      <c r="F70" s="4">
        <v>11305</v>
      </c>
      <c r="G70" s="5">
        <v>319</v>
      </c>
      <c r="H70" s="5">
        <v>109</v>
      </c>
      <c r="I70" s="5">
        <v>245</v>
      </c>
      <c r="J70" s="5">
        <v>789</v>
      </c>
      <c r="K70" s="4">
        <v>23634</v>
      </c>
      <c r="L70" s="5">
        <v>233</v>
      </c>
      <c r="M70" s="4">
        <v>15618</v>
      </c>
    </row>
    <row r="71" spans="1:13" ht="23.25" thickBot="1">
      <c r="A71" s="3"/>
      <c r="B71" s="3" t="s">
        <v>37</v>
      </c>
      <c r="C71" s="4">
        <v>6232</v>
      </c>
      <c r="D71" s="4">
        <v>6232</v>
      </c>
      <c r="E71" s="4">
        <v>3230</v>
      </c>
      <c r="F71" s="4">
        <v>2603</v>
      </c>
      <c r="G71" s="5">
        <v>98</v>
      </c>
      <c r="H71" s="5">
        <v>25</v>
      </c>
      <c r="I71" s="5">
        <v>49</v>
      </c>
      <c r="J71" s="5">
        <v>173</v>
      </c>
      <c r="K71" s="4">
        <v>6178</v>
      </c>
      <c r="L71" s="5">
        <v>54</v>
      </c>
      <c r="M71" s="5">
        <v>0</v>
      </c>
    </row>
    <row r="72" spans="1:13" ht="23.25" thickBot="1">
      <c r="A72" s="3"/>
      <c r="B72" s="3" t="s">
        <v>8445</v>
      </c>
      <c r="C72" s="4">
        <v>2179</v>
      </c>
      <c r="D72" s="4">
        <v>1103</v>
      </c>
      <c r="E72" s="5">
        <v>418</v>
      </c>
      <c r="F72" s="5">
        <v>613</v>
      </c>
      <c r="G72" s="5">
        <v>11</v>
      </c>
      <c r="H72" s="5">
        <v>6</v>
      </c>
      <c r="I72" s="5">
        <v>11</v>
      </c>
      <c r="J72" s="5">
        <v>35</v>
      </c>
      <c r="K72" s="4">
        <v>1094</v>
      </c>
      <c r="L72" s="5">
        <v>9</v>
      </c>
      <c r="M72" s="4">
        <v>1076</v>
      </c>
    </row>
    <row r="73" spans="1:13" ht="23.25" thickBot="1">
      <c r="A73" s="3"/>
      <c r="B73" s="3" t="s">
        <v>8444</v>
      </c>
      <c r="C73" s="4">
        <v>2023</v>
      </c>
      <c r="D73" s="4">
        <v>1021</v>
      </c>
      <c r="E73" s="5">
        <v>362</v>
      </c>
      <c r="F73" s="5">
        <v>587</v>
      </c>
      <c r="G73" s="5">
        <v>13</v>
      </c>
      <c r="H73" s="5">
        <v>6</v>
      </c>
      <c r="I73" s="5">
        <v>4</v>
      </c>
      <c r="J73" s="5">
        <v>41</v>
      </c>
      <c r="K73" s="4">
        <v>1013</v>
      </c>
      <c r="L73" s="5">
        <v>8</v>
      </c>
      <c r="M73" s="4">
        <v>1002</v>
      </c>
    </row>
    <row r="74" spans="1:13" ht="23.25" thickBot="1">
      <c r="A74" s="3"/>
      <c r="B74" s="3" t="s">
        <v>8443</v>
      </c>
      <c r="C74" s="4">
        <v>2305</v>
      </c>
      <c r="D74" s="4">
        <v>1074</v>
      </c>
      <c r="E74" s="5">
        <v>361</v>
      </c>
      <c r="F74" s="5">
        <v>621</v>
      </c>
      <c r="G74" s="5">
        <v>17</v>
      </c>
      <c r="H74" s="5">
        <v>13</v>
      </c>
      <c r="I74" s="5">
        <v>14</v>
      </c>
      <c r="J74" s="5">
        <v>38</v>
      </c>
      <c r="K74" s="4">
        <v>1064</v>
      </c>
      <c r="L74" s="5">
        <v>10</v>
      </c>
      <c r="M74" s="4">
        <v>1231</v>
      </c>
    </row>
    <row r="75" spans="1:13" ht="23.25" thickBot="1">
      <c r="A75" s="3"/>
      <c r="B75" s="3" t="s">
        <v>8442</v>
      </c>
      <c r="C75" s="4">
        <v>2935</v>
      </c>
      <c r="D75" s="4">
        <v>1304</v>
      </c>
      <c r="E75" s="5">
        <v>530</v>
      </c>
      <c r="F75" s="5">
        <v>672</v>
      </c>
      <c r="G75" s="5">
        <v>16</v>
      </c>
      <c r="H75" s="5">
        <v>4</v>
      </c>
      <c r="I75" s="5">
        <v>14</v>
      </c>
      <c r="J75" s="5">
        <v>54</v>
      </c>
      <c r="K75" s="4">
        <v>1290</v>
      </c>
      <c r="L75" s="5">
        <v>14</v>
      </c>
      <c r="M75" s="4">
        <v>1631</v>
      </c>
    </row>
    <row r="76" spans="1:13" ht="23.25" thickBot="1">
      <c r="A76" s="3"/>
      <c r="B76" s="3" t="s">
        <v>8441</v>
      </c>
      <c r="C76" s="4">
        <v>2116</v>
      </c>
      <c r="D76" s="4">
        <v>1216</v>
      </c>
      <c r="E76" s="5">
        <v>505</v>
      </c>
      <c r="F76" s="5">
        <v>615</v>
      </c>
      <c r="G76" s="5">
        <v>16</v>
      </c>
      <c r="H76" s="5">
        <v>6</v>
      </c>
      <c r="I76" s="5">
        <v>13</v>
      </c>
      <c r="J76" s="5">
        <v>47</v>
      </c>
      <c r="K76" s="4">
        <v>1202</v>
      </c>
      <c r="L76" s="5">
        <v>14</v>
      </c>
      <c r="M76" s="5">
        <v>900</v>
      </c>
    </row>
    <row r="77" spans="1:13" ht="23.25" thickBot="1">
      <c r="A77" s="3"/>
      <c r="B77" s="3" t="s">
        <v>8440</v>
      </c>
      <c r="C77" s="4">
        <v>1942</v>
      </c>
      <c r="D77" s="4">
        <v>1167</v>
      </c>
      <c r="E77" s="5">
        <v>477</v>
      </c>
      <c r="F77" s="5">
        <v>616</v>
      </c>
      <c r="G77" s="5">
        <v>15</v>
      </c>
      <c r="H77" s="5">
        <v>8</v>
      </c>
      <c r="I77" s="5">
        <v>13</v>
      </c>
      <c r="J77" s="5">
        <v>29</v>
      </c>
      <c r="K77" s="4">
        <v>1158</v>
      </c>
      <c r="L77" s="5">
        <v>9</v>
      </c>
      <c r="M77" s="5">
        <v>775</v>
      </c>
    </row>
    <row r="78" spans="1:13" ht="23.25" thickBot="1">
      <c r="A78" s="3"/>
      <c r="B78" s="3" t="s">
        <v>8439</v>
      </c>
      <c r="C78" s="4">
        <v>2876</v>
      </c>
      <c r="D78" s="4">
        <v>1543</v>
      </c>
      <c r="E78" s="5">
        <v>614</v>
      </c>
      <c r="F78" s="5">
        <v>800</v>
      </c>
      <c r="G78" s="5">
        <v>19</v>
      </c>
      <c r="H78" s="5">
        <v>6</v>
      </c>
      <c r="I78" s="5">
        <v>18</v>
      </c>
      <c r="J78" s="5">
        <v>64</v>
      </c>
      <c r="K78" s="4">
        <v>1521</v>
      </c>
      <c r="L78" s="5">
        <v>22</v>
      </c>
      <c r="M78" s="4">
        <v>1333</v>
      </c>
    </row>
    <row r="79" spans="1:13" ht="23.25" thickBot="1">
      <c r="A79" s="3"/>
      <c r="B79" s="3" t="s">
        <v>8438</v>
      </c>
      <c r="C79" s="4">
        <v>2715</v>
      </c>
      <c r="D79" s="4">
        <v>1432</v>
      </c>
      <c r="E79" s="5">
        <v>596</v>
      </c>
      <c r="F79" s="5">
        <v>725</v>
      </c>
      <c r="G79" s="5">
        <v>24</v>
      </c>
      <c r="H79" s="5">
        <v>5</v>
      </c>
      <c r="I79" s="5">
        <v>22</v>
      </c>
      <c r="J79" s="5">
        <v>44</v>
      </c>
      <c r="K79" s="4">
        <v>1416</v>
      </c>
      <c r="L79" s="5">
        <v>16</v>
      </c>
      <c r="M79" s="4">
        <v>1283</v>
      </c>
    </row>
    <row r="80" spans="1:13" ht="23.25" thickBot="1">
      <c r="A80" s="3"/>
      <c r="B80" s="3" t="s">
        <v>8437</v>
      </c>
      <c r="C80" s="4">
        <v>2938</v>
      </c>
      <c r="D80" s="4">
        <v>1813</v>
      </c>
      <c r="E80" s="5">
        <v>764</v>
      </c>
      <c r="F80" s="5">
        <v>925</v>
      </c>
      <c r="G80" s="5">
        <v>18</v>
      </c>
      <c r="H80" s="5">
        <v>11</v>
      </c>
      <c r="I80" s="5">
        <v>19</v>
      </c>
      <c r="J80" s="5">
        <v>55</v>
      </c>
      <c r="K80" s="4">
        <v>1792</v>
      </c>
      <c r="L80" s="5">
        <v>21</v>
      </c>
      <c r="M80" s="4">
        <v>1125</v>
      </c>
    </row>
    <row r="81" spans="1:13" ht="23.25" thickBot="1">
      <c r="A81" s="3"/>
      <c r="B81" s="3" t="s">
        <v>8436</v>
      </c>
      <c r="C81" s="4">
        <v>3157</v>
      </c>
      <c r="D81" s="4">
        <v>1741</v>
      </c>
      <c r="E81" s="5">
        <v>874</v>
      </c>
      <c r="F81" s="5">
        <v>755</v>
      </c>
      <c r="G81" s="5">
        <v>12</v>
      </c>
      <c r="H81" s="5">
        <v>5</v>
      </c>
      <c r="I81" s="5">
        <v>16</v>
      </c>
      <c r="J81" s="5">
        <v>64</v>
      </c>
      <c r="K81" s="4">
        <v>1726</v>
      </c>
      <c r="L81" s="5">
        <v>15</v>
      </c>
      <c r="M81" s="4">
        <v>1416</v>
      </c>
    </row>
    <row r="82" spans="1:13" ht="23.25" thickBot="1">
      <c r="A82" s="3"/>
      <c r="B82" s="3" t="s">
        <v>8435</v>
      </c>
      <c r="C82" s="4">
        <v>4576</v>
      </c>
      <c r="D82" s="4">
        <v>2432</v>
      </c>
      <c r="E82" s="4">
        <v>1220</v>
      </c>
      <c r="F82" s="4">
        <v>1060</v>
      </c>
      <c r="G82" s="5">
        <v>21</v>
      </c>
      <c r="H82" s="5">
        <v>6</v>
      </c>
      <c r="I82" s="5">
        <v>23</v>
      </c>
      <c r="J82" s="5">
        <v>76</v>
      </c>
      <c r="K82" s="4">
        <v>2406</v>
      </c>
      <c r="L82" s="5">
        <v>26</v>
      </c>
      <c r="M82" s="4">
        <v>2144</v>
      </c>
    </row>
    <row r="83" spans="1:13" ht="23.25" thickBot="1">
      <c r="A83" s="3"/>
      <c r="B83" s="3" t="s">
        <v>8434</v>
      </c>
      <c r="C83" s="4">
        <v>3491</v>
      </c>
      <c r="D83" s="4">
        <v>1789</v>
      </c>
      <c r="E83" s="5">
        <v>916</v>
      </c>
      <c r="F83" s="5">
        <v>713</v>
      </c>
      <c r="G83" s="5">
        <v>39</v>
      </c>
      <c r="H83" s="5">
        <v>8</v>
      </c>
      <c r="I83" s="5">
        <v>29</v>
      </c>
      <c r="J83" s="5">
        <v>69</v>
      </c>
      <c r="K83" s="4">
        <v>1774</v>
      </c>
      <c r="L83" s="5">
        <v>15</v>
      </c>
      <c r="M83" s="4">
        <v>1702</v>
      </c>
    </row>
    <row r="84" spans="1:13" ht="17.25" thickBot="1">
      <c r="A84" s="3" t="s">
        <v>8433</v>
      </c>
      <c r="B84" s="3" t="s">
        <v>36</v>
      </c>
      <c r="C84" s="4">
        <v>17755</v>
      </c>
      <c r="D84" s="4">
        <v>9767</v>
      </c>
      <c r="E84" s="4">
        <v>5085</v>
      </c>
      <c r="F84" s="4">
        <v>3980</v>
      </c>
      <c r="G84" s="5">
        <v>168</v>
      </c>
      <c r="H84" s="5">
        <v>78</v>
      </c>
      <c r="I84" s="5">
        <v>100</v>
      </c>
      <c r="J84" s="5">
        <v>267</v>
      </c>
      <c r="K84" s="4">
        <v>9678</v>
      </c>
      <c r="L84" s="5">
        <v>89</v>
      </c>
      <c r="M84" s="4">
        <v>7988</v>
      </c>
    </row>
    <row r="85" spans="1:13" ht="23.25" thickBot="1">
      <c r="A85" s="3"/>
      <c r="B85" s="3" t="s">
        <v>37</v>
      </c>
      <c r="C85" s="4">
        <v>2599</v>
      </c>
      <c r="D85" s="4">
        <v>2599</v>
      </c>
      <c r="E85" s="4">
        <v>1508</v>
      </c>
      <c r="F85" s="5">
        <v>933</v>
      </c>
      <c r="G85" s="5">
        <v>39</v>
      </c>
      <c r="H85" s="5">
        <v>22</v>
      </c>
      <c r="I85" s="5">
        <v>21</v>
      </c>
      <c r="J85" s="5">
        <v>56</v>
      </c>
      <c r="K85" s="4">
        <v>2579</v>
      </c>
      <c r="L85" s="5">
        <v>20</v>
      </c>
      <c r="M85" s="5">
        <v>0</v>
      </c>
    </row>
    <row r="86" spans="1:13" ht="17.25" thickBot="1">
      <c r="A86" s="3"/>
      <c r="B86" s="3" t="s">
        <v>8432</v>
      </c>
      <c r="C86" s="4">
        <v>1686</v>
      </c>
      <c r="D86" s="5">
        <v>692</v>
      </c>
      <c r="E86" s="5">
        <v>183</v>
      </c>
      <c r="F86" s="5">
        <v>457</v>
      </c>
      <c r="G86" s="5">
        <v>9</v>
      </c>
      <c r="H86" s="5">
        <v>2</v>
      </c>
      <c r="I86" s="5">
        <v>12</v>
      </c>
      <c r="J86" s="5">
        <v>20</v>
      </c>
      <c r="K86" s="5">
        <v>683</v>
      </c>
      <c r="L86" s="5">
        <v>9</v>
      </c>
      <c r="M86" s="5">
        <v>994</v>
      </c>
    </row>
    <row r="87" spans="1:13" ht="17.25" thickBot="1">
      <c r="A87" s="3"/>
      <c r="B87" s="3" t="s">
        <v>8431</v>
      </c>
      <c r="C87" s="4">
        <v>1470</v>
      </c>
      <c r="D87" s="5">
        <v>671</v>
      </c>
      <c r="E87" s="5">
        <v>207</v>
      </c>
      <c r="F87" s="5">
        <v>415</v>
      </c>
      <c r="G87" s="5">
        <v>8</v>
      </c>
      <c r="H87" s="5">
        <v>5</v>
      </c>
      <c r="I87" s="5">
        <v>4</v>
      </c>
      <c r="J87" s="5">
        <v>21</v>
      </c>
      <c r="K87" s="5">
        <v>660</v>
      </c>
      <c r="L87" s="5">
        <v>11</v>
      </c>
      <c r="M87" s="5">
        <v>799</v>
      </c>
    </row>
    <row r="88" spans="1:13" ht="17.25" thickBot="1">
      <c r="A88" s="3"/>
      <c r="B88" s="3" t="s">
        <v>8430</v>
      </c>
      <c r="C88" s="5">
        <v>923</v>
      </c>
      <c r="D88" s="5">
        <v>487</v>
      </c>
      <c r="E88" s="5">
        <v>119</v>
      </c>
      <c r="F88" s="5">
        <v>339</v>
      </c>
      <c r="G88" s="5">
        <v>7</v>
      </c>
      <c r="H88" s="5">
        <v>2</v>
      </c>
      <c r="I88" s="5">
        <v>5</v>
      </c>
      <c r="J88" s="5">
        <v>10</v>
      </c>
      <c r="K88" s="5">
        <v>482</v>
      </c>
      <c r="L88" s="5">
        <v>5</v>
      </c>
      <c r="M88" s="5">
        <v>436</v>
      </c>
    </row>
    <row r="89" spans="1:13" ht="17.25" thickBot="1">
      <c r="A89" s="3"/>
      <c r="B89" s="3" t="s">
        <v>8429</v>
      </c>
      <c r="C89" s="4">
        <v>3824</v>
      </c>
      <c r="D89" s="4">
        <v>1690</v>
      </c>
      <c r="E89" s="5">
        <v>978</v>
      </c>
      <c r="F89" s="5">
        <v>556</v>
      </c>
      <c r="G89" s="5">
        <v>31</v>
      </c>
      <c r="H89" s="5">
        <v>19</v>
      </c>
      <c r="I89" s="5">
        <v>29</v>
      </c>
      <c r="J89" s="5">
        <v>54</v>
      </c>
      <c r="K89" s="4">
        <v>1667</v>
      </c>
      <c r="L89" s="5">
        <v>23</v>
      </c>
      <c r="M89" s="4">
        <v>2134</v>
      </c>
    </row>
    <row r="90" spans="1:13" ht="17.25" thickBot="1">
      <c r="A90" s="3"/>
      <c r="B90" s="3" t="s">
        <v>8428</v>
      </c>
      <c r="C90" s="4">
        <v>4101</v>
      </c>
      <c r="D90" s="4">
        <v>1997</v>
      </c>
      <c r="E90" s="4">
        <v>1122</v>
      </c>
      <c r="F90" s="5">
        <v>745</v>
      </c>
      <c r="G90" s="5">
        <v>36</v>
      </c>
      <c r="H90" s="5">
        <v>13</v>
      </c>
      <c r="I90" s="5">
        <v>14</v>
      </c>
      <c r="J90" s="5">
        <v>55</v>
      </c>
      <c r="K90" s="4">
        <v>1985</v>
      </c>
      <c r="L90" s="5">
        <v>12</v>
      </c>
      <c r="M90" s="4">
        <v>2104</v>
      </c>
    </row>
    <row r="91" spans="1:13" ht="17.25" thickBot="1">
      <c r="A91" s="3"/>
      <c r="B91" s="3" t="s">
        <v>8427</v>
      </c>
      <c r="C91" s="4">
        <v>3152</v>
      </c>
      <c r="D91" s="4">
        <v>1631</v>
      </c>
      <c r="E91" s="5">
        <v>968</v>
      </c>
      <c r="F91" s="5">
        <v>535</v>
      </c>
      <c r="G91" s="5">
        <v>38</v>
      </c>
      <c r="H91" s="5">
        <v>15</v>
      </c>
      <c r="I91" s="5">
        <v>15</v>
      </c>
      <c r="J91" s="5">
        <v>51</v>
      </c>
      <c r="K91" s="4">
        <v>1622</v>
      </c>
      <c r="L91" s="5">
        <v>9</v>
      </c>
      <c r="M91" s="4">
        <v>1521</v>
      </c>
    </row>
    <row r="92" spans="1:13" ht="17.25" thickBot="1">
      <c r="A92" s="3" t="s">
        <v>8426</v>
      </c>
      <c r="B92" s="3" t="s">
        <v>36</v>
      </c>
      <c r="C92" s="4">
        <v>17778</v>
      </c>
      <c r="D92" s="4">
        <v>10941</v>
      </c>
      <c r="E92" s="4">
        <v>5730</v>
      </c>
      <c r="F92" s="4">
        <v>4497</v>
      </c>
      <c r="G92" s="5">
        <v>114</v>
      </c>
      <c r="H92" s="5">
        <v>59</v>
      </c>
      <c r="I92" s="5">
        <v>137</v>
      </c>
      <c r="J92" s="5">
        <v>313</v>
      </c>
      <c r="K92" s="4">
        <v>10850</v>
      </c>
      <c r="L92" s="5">
        <v>91</v>
      </c>
      <c r="M92" s="4">
        <v>6837</v>
      </c>
    </row>
    <row r="93" spans="1:13" ht="23.25" thickBot="1">
      <c r="A93" s="3"/>
      <c r="B93" s="3" t="s">
        <v>37</v>
      </c>
      <c r="C93" s="4">
        <v>2887</v>
      </c>
      <c r="D93" s="4">
        <v>2887</v>
      </c>
      <c r="E93" s="4">
        <v>1820</v>
      </c>
      <c r="F93" s="5">
        <v>907</v>
      </c>
      <c r="G93" s="5">
        <v>24</v>
      </c>
      <c r="H93" s="5">
        <v>14</v>
      </c>
      <c r="I93" s="5">
        <v>40</v>
      </c>
      <c r="J93" s="5">
        <v>62</v>
      </c>
      <c r="K93" s="4">
        <v>2867</v>
      </c>
      <c r="L93" s="5">
        <v>20</v>
      </c>
      <c r="M93" s="5">
        <v>0</v>
      </c>
    </row>
    <row r="94" spans="1:13" ht="17.25" thickBot="1">
      <c r="A94" s="3"/>
      <c r="B94" s="3" t="s">
        <v>8425</v>
      </c>
      <c r="C94" s="4">
        <v>2593</v>
      </c>
      <c r="D94" s="5">
        <v>847</v>
      </c>
      <c r="E94" s="5">
        <v>362</v>
      </c>
      <c r="F94" s="5">
        <v>407</v>
      </c>
      <c r="G94" s="5">
        <v>12</v>
      </c>
      <c r="H94" s="5">
        <v>16</v>
      </c>
      <c r="I94" s="5">
        <v>7</v>
      </c>
      <c r="J94" s="5">
        <v>27</v>
      </c>
      <c r="K94" s="5">
        <v>831</v>
      </c>
      <c r="L94" s="5">
        <v>16</v>
      </c>
      <c r="M94" s="4">
        <v>1746</v>
      </c>
    </row>
    <row r="95" spans="1:13" ht="17.25" thickBot="1">
      <c r="A95" s="3"/>
      <c r="B95" s="3" t="s">
        <v>8424</v>
      </c>
      <c r="C95" s="4">
        <v>2060</v>
      </c>
      <c r="D95" s="4">
        <v>1226</v>
      </c>
      <c r="E95" s="5">
        <v>649</v>
      </c>
      <c r="F95" s="5">
        <v>509</v>
      </c>
      <c r="G95" s="5">
        <v>15</v>
      </c>
      <c r="H95" s="5">
        <v>4</v>
      </c>
      <c r="I95" s="5">
        <v>12</v>
      </c>
      <c r="J95" s="5">
        <v>34</v>
      </c>
      <c r="K95" s="4">
        <v>1223</v>
      </c>
      <c r="L95" s="5">
        <v>3</v>
      </c>
      <c r="M95" s="5">
        <v>834</v>
      </c>
    </row>
    <row r="96" spans="1:13" ht="17.25" thickBot="1">
      <c r="A96" s="3"/>
      <c r="B96" s="3" t="s">
        <v>8423</v>
      </c>
      <c r="C96" s="4">
        <v>2720</v>
      </c>
      <c r="D96" s="4">
        <v>1686</v>
      </c>
      <c r="E96" s="5">
        <v>918</v>
      </c>
      <c r="F96" s="5">
        <v>680</v>
      </c>
      <c r="G96" s="5">
        <v>12</v>
      </c>
      <c r="H96" s="5">
        <v>8</v>
      </c>
      <c r="I96" s="5">
        <v>13</v>
      </c>
      <c r="J96" s="5">
        <v>45</v>
      </c>
      <c r="K96" s="4">
        <v>1676</v>
      </c>
      <c r="L96" s="5">
        <v>10</v>
      </c>
      <c r="M96" s="4">
        <v>1034</v>
      </c>
    </row>
    <row r="97" spans="1:13" ht="17.25" thickBot="1">
      <c r="A97" s="3"/>
      <c r="B97" s="3" t="s">
        <v>8422</v>
      </c>
      <c r="C97" s="4">
        <v>3114</v>
      </c>
      <c r="D97" s="4">
        <v>2028</v>
      </c>
      <c r="E97" s="5">
        <v>834</v>
      </c>
      <c r="F97" s="4">
        <v>1072</v>
      </c>
      <c r="G97" s="5">
        <v>18</v>
      </c>
      <c r="H97" s="5">
        <v>4</v>
      </c>
      <c r="I97" s="5">
        <v>27</v>
      </c>
      <c r="J97" s="5">
        <v>55</v>
      </c>
      <c r="K97" s="4">
        <v>2010</v>
      </c>
      <c r="L97" s="5">
        <v>18</v>
      </c>
      <c r="M97" s="4">
        <v>1086</v>
      </c>
    </row>
    <row r="98" spans="1:13" ht="17.25" thickBot="1">
      <c r="A98" s="3"/>
      <c r="B98" s="3" t="s">
        <v>8421</v>
      </c>
      <c r="C98" s="4">
        <v>2268</v>
      </c>
      <c r="D98" s="4">
        <v>1290</v>
      </c>
      <c r="E98" s="5">
        <v>692</v>
      </c>
      <c r="F98" s="5">
        <v>505</v>
      </c>
      <c r="G98" s="5">
        <v>15</v>
      </c>
      <c r="H98" s="5">
        <v>7</v>
      </c>
      <c r="I98" s="5">
        <v>18</v>
      </c>
      <c r="J98" s="5">
        <v>47</v>
      </c>
      <c r="K98" s="4">
        <v>1284</v>
      </c>
      <c r="L98" s="5">
        <v>6</v>
      </c>
      <c r="M98" s="5">
        <v>978</v>
      </c>
    </row>
    <row r="99" spans="1:13" ht="17.25" thickBot="1">
      <c r="A99" s="3"/>
      <c r="B99" s="3" t="s">
        <v>8420</v>
      </c>
      <c r="C99" s="4">
        <v>2136</v>
      </c>
      <c r="D99" s="5">
        <v>977</v>
      </c>
      <c r="E99" s="5">
        <v>455</v>
      </c>
      <c r="F99" s="5">
        <v>417</v>
      </c>
      <c r="G99" s="5">
        <v>18</v>
      </c>
      <c r="H99" s="5">
        <v>6</v>
      </c>
      <c r="I99" s="5">
        <v>20</v>
      </c>
      <c r="J99" s="5">
        <v>43</v>
      </c>
      <c r="K99" s="5">
        <v>959</v>
      </c>
      <c r="L99" s="5">
        <v>18</v>
      </c>
      <c r="M99" s="4">
        <v>1159</v>
      </c>
    </row>
    <row r="100" spans="1:13" ht="23.25" thickBot="1">
      <c r="A100" s="3" t="s">
        <v>97</v>
      </c>
      <c r="B100" s="3"/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4F576-10EC-4C68-8122-EB40FF41BE0B}">
  <dimension ref="A1:X11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8552</v>
      </c>
      <c r="F3" s="26" t="s">
        <v>8551</v>
      </c>
      <c r="G3" s="26" t="s">
        <v>8550</v>
      </c>
      <c r="H3" s="44"/>
      <c r="I3" s="26"/>
      <c r="J3" s="44"/>
      <c r="U3" t="s">
        <v>3</v>
      </c>
      <c r="V3" t="str">
        <f t="shared" si="0"/>
        <v>서동욱</v>
      </c>
      <c r="W3" t="str">
        <f t="shared" si="0"/>
        <v>김성원</v>
      </c>
      <c r="X3" t="str">
        <f t="shared" si="0"/>
        <v>김원철</v>
      </c>
    </row>
    <row r="4" spans="1:24" ht="17.25" thickBot="1">
      <c r="A4" s="3" t="s">
        <v>30</v>
      </c>
      <c r="B4" s="3"/>
      <c r="C4" s="4">
        <v>80677</v>
      </c>
      <c r="D4" s="4">
        <v>47856</v>
      </c>
      <c r="E4" s="4">
        <v>22325</v>
      </c>
      <c r="F4" s="4">
        <v>24305</v>
      </c>
      <c r="G4" s="5">
        <v>604</v>
      </c>
      <c r="H4" s="4">
        <v>47234</v>
      </c>
      <c r="I4" s="5">
        <v>622</v>
      </c>
      <c r="J4" s="4">
        <v>32821</v>
      </c>
      <c r="V4" s="8"/>
      <c r="W4" s="8"/>
      <c r="X4" s="8"/>
    </row>
    <row r="5" spans="1:24" ht="23.25" thickBot="1">
      <c r="A5" s="3" t="s">
        <v>31</v>
      </c>
      <c r="B5" s="3"/>
      <c r="C5" s="5">
        <v>230</v>
      </c>
      <c r="D5" s="5">
        <v>216</v>
      </c>
      <c r="E5" s="5">
        <v>100</v>
      </c>
      <c r="F5" s="5">
        <v>91</v>
      </c>
      <c r="G5" s="5">
        <v>10</v>
      </c>
      <c r="H5" s="5">
        <v>201</v>
      </c>
      <c r="I5" s="5">
        <v>15</v>
      </c>
      <c r="J5" s="5">
        <v>14</v>
      </c>
      <c r="T5" t="s">
        <v>2929</v>
      </c>
      <c r="U5">
        <f>SUMIF($A:$A,"합계",D:D)</f>
        <v>73433</v>
      </c>
      <c r="V5">
        <f>SUMIF($A:$A,"합계",E:E)</f>
        <v>32562</v>
      </c>
      <c r="W5">
        <f>SUMIF($A:$A,"합계",F:F)</f>
        <v>38777</v>
      </c>
      <c r="X5">
        <f>SUMIF($A:$A,"합계",G:G)</f>
        <v>992</v>
      </c>
    </row>
    <row r="6" spans="1:24" ht="23.25" thickBot="1">
      <c r="A6" s="3" t="s">
        <v>32</v>
      </c>
      <c r="B6" s="3"/>
      <c r="C6" s="4">
        <v>3415</v>
      </c>
      <c r="D6" s="4">
        <v>3412</v>
      </c>
      <c r="E6" s="4">
        <v>1934</v>
      </c>
      <c r="F6" s="4">
        <v>1339</v>
      </c>
      <c r="G6" s="5">
        <v>65</v>
      </c>
      <c r="H6" s="4">
        <v>3338</v>
      </c>
      <c r="I6" s="5">
        <v>74</v>
      </c>
      <c r="J6" s="5">
        <v>3</v>
      </c>
      <c r="T6" t="s">
        <v>2930</v>
      </c>
      <c r="U6">
        <f>U5-U7</f>
        <v>40711</v>
      </c>
      <c r="V6">
        <f>V5-V7</f>
        <v>16151</v>
      </c>
      <c r="W6">
        <f>W5-W7</f>
        <v>23402</v>
      </c>
      <c r="X6">
        <f>X5-X7</f>
        <v>565</v>
      </c>
    </row>
    <row r="7" spans="1:24" ht="23.25" thickBot="1">
      <c r="A7" s="3" t="s">
        <v>33</v>
      </c>
      <c r="B7" s="3"/>
      <c r="C7" s="5">
        <v>177</v>
      </c>
      <c r="D7" s="5">
        <v>35</v>
      </c>
      <c r="E7" s="5">
        <v>29</v>
      </c>
      <c r="F7" s="5">
        <v>5</v>
      </c>
      <c r="G7" s="5">
        <v>1</v>
      </c>
      <c r="H7" s="5">
        <v>35</v>
      </c>
      <c r="I7" s="5">
        <v>0</v>
      </c>
      <c r="J7" s="5">
        <v>142</v>
      </c>
      <c r="T7" t="s">
        <v>2931</v>
      </c>
      <c r="U7">
        <f>U11+U10+U9</f>
        <v>32722</v>
      </c>
      <c r="V7">
        <f>V11+V10+V9</f>
        <v>16411</v>
      </c>
      <c r="W7">
        <f>W11+W10+W9</f>
        <v>15375</v>
      </c>
      <c r="X7">
        <f>X11+X10+X9</f>
        <v>427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8584</v>
      </c>
      <c r="B9" s="3" t="s">
        <v>36</v>
      </c>
      <c r="C9" s="4">
        <v>5974</v>
      </c>
      <c r="D9" s="4">
        <v>3350</v>
      </c>
      <c r="E9" s="4">
        <v>1482</v>
      </c>
      <c r="F9" s="4">
        <v>1801</v>
      </c>
      <c r="G9" s="5">
        <v>34</v>
      </c>
      <c r="H9" s="4">
        <v>3317</v>
      </c>
      <c r="I9" s="5">
        <v>33</v>
      </c>
      <c r="J9" s="4">
        <v>2624</v>
      </c>
      <c r="T9" t="s">
        <v>2934</v>
      </c>
      <c r="U9">
        <f>SUMIF($A:$A,"거소·선상투표",D:D)+SUMIF($A:$A,"국외부재자투표",D:D)+SUMIF($A:$A,"국외부재자투표(공관)",D:D)</f>
        <v>625</v>
      </c>
      <c r="V9">
        <f t="shared" ref="V9:X11" si="1">SUMIF($A:$A,"거소·선상투표",E:E)+SUMIF($A:$A,"국외부재자투표",E:E)+SUMIF($A:$A,"국외부재자투표(공관)",E:E)</f>
        <v>324</v>
      </c>
      <c r="W9">
        <f t="shared" si="1"/>
        <v>222</v>
      </c>
      <c r="X9">
        <f t="shared" si="1"/>
        <v>26</v>
      </c>
    </row>
    <row r="10" spans="1:24" ht="23.25" thickBot="1">
      <c r="A10" s="3"/>
      <c r="B10" s="3" t="s">
        <v>37</v>
      </c>
      <c r="C10" s="4">
        <v>1649</v>
      </c>
      <c r="D10" s="4">
        <v>1649</v>
      </c>
      <c r="E10" s="5">
        <v>813</v>
      </c>
      <c r="F10" s="5">
        <v>812</v>
      </c>
      <c r="G10" s="5">
        <v>12</v>
      </c>
      <c r="H10" s="4">
        <v>1637</v>
      </c>
      <c r="I10" s="5">
        <v>12</v>
      </c>
      <c r="J10" s="5">
        <v>0</v>
      </c>
      <c r="T10" t="s">
        <v>2932</v>
      </c>
      <c r="U10">
        <f>SUMIF($B:$B,"관내사전투표",D:D)</f>
        <v>26522</v>
      </c>
      <c r="V10">
        <f t="shared" ref="V10:X12" si="2">SUMIF($B:$B,"관내사전투표",E:E)</f>
        <v>13010</v>
      </c>
      <c r="W10">
        <f t="shared" si="2"/>
        <v>12868</v>
      </c>
      <c r="X10">
        <f t="shared" si="2"/>
        <v>302</v>
      </c>
    </row>
    <row r="11" spans="1:24" ht="23.25" thickBot="1">
      <c r="A11" s="3"/>
      <c r="B11" s="3" t="s">
        <v>8583</v>
      </c>
      <c r="C11" s="4">
        <v>2144</v>
      </c>
      <c r="D11" s="5">
        <v>749</v>
      </c>
      <c r="E11" s="5">
        <v>342</v>
      </c>
      <c r="F11" s="5">
        <v>388</v>
      </c>
      <c r="G11" s="5">
        <v>8</v>
      </c>
      <c r="H11" s="5">
        <v>738</v>
      </c>
      <c r="I11" s="5">
        <v>11</v>
      </c>
      <c r="J11" s="4">
        <v>1395</v>
      </c>
      <c r="T11" t="s">
        <v>2933</v>
      </c>
      <c r="U11">
        <f>SUMIF($A:$A,"관외사전투표",D:D)</f>
        <v>5575</v>
      </c>
      <c r="V11">
        <f t="shared" ref="V11:X13" si="3">SUMIF($A:$A,"관외사전투표",E:E)</f>
        <v>3077</v>
      </c>
      <c r="W11">
        <f t="shared" si="3"/>
        <v>2285</v>
      </c>
      <c r="X11">
        <f t="shared" si="3"/>
        <v>99</v>
      </c>
    </row>
    <row r="12" spans="1:24" ht="23.25" thickBot="1">
      <c r="A12" s="3"/>
      <c r="B12" s="3" t="s">
        <v>8582</v>
      </c>
      <c r="C12" s="4">
        <v>2181</v>
      </c>
      <c r="D12" s="5">
        <v>952</v>
      </c>
      <c r="E12" s="5">
        <v>327</v>
      </c>
      <c r="F12" s="5">
        <v>601</v>
      </c>
      <c r="G12" s="5">
        <v>14</v>
      </c>
      <c r="H12" s="5">
        <v>942</v>
      </c>
      <c r="I12" s="5">
        <v>10</v>
      </c>
      <c r="J12" s="4">
        <v>1229</v>
      </c>
    </row>
    <row r="13" spans="1:24" ht="17.25" thickBot="1">
      <c r="A13" s="3" t="s">
        <v>8581</v>
      </c>
      <c r="B13" s="3" t="s">
        <v>36</v>
      </c>
      <c r="C13" s="4">
        <v>9356</v>
      </c>
      <c r="D13" s="4">
        <v>5569</v>
      </c>
      <c r="E13" s="4">
        <v>2513</v>
      </c>
      <c r="F13" s="4">
        <v>2931</v>
      </c>
      <c r="G13" s="5">
        <v>61</v>
      </c>
      <c r="H13" s="4">
        <v>5505</v>
      </c>
      <c r="I13" s="5">
        <v>64</v>
      </c>
      <c r="J13" s="4">
        <v>3787</v>
      </c>
    </row>
    <row r="14" spans="1:24" ht="23.25" thickBot="1">
      <c r="A14" s="3"/>
      <c r="B14" s="3" t="s">
        <v>37</v>
      </c>
      <c r="C14" s="4">
        <v>2153</v>
      </c>
      <c r="D14" s="4">
        <v>2153</v>
      </c>
      <c r="E14" s="4">
        <v>1061</v>
      </c>
      <c r="F14" s="4">
        <v>1054</v>
      </c>
      <c r="G14" s="5">
        <v>18</v>
      </c>
      <c r="H14" s="4">
        <v>2133</v>
      </c>
      <c r="I14" s="5">
        <v>20</v>
      </c>
      <c r="J14" s="5">
        <v>0</v>
      </c>
      <c r="U14" s="8"/>
      <c r="V14" s="8"/>
      <c r="W14" s="8"/>
      <c r="X14" s="8"/>
    </row>
    <row r="15" spans="1:24" ht="23.25" thickBot="1">
      <c r="A15" s="3"/>
      <c r="B15" s="3" t="s">
        <v>8580</v>
      </c>
      <c r="C15" s="4">
        <v>1185</v>
      </c>
      <c r="D15" s="5">
        <v>500</v>
      </c>
      <c r="E15" s="5">
        <v>189</v>
      </c>
      <c r="F15" s="5">
        <v>298</v>
      </c>
      <c r="G15" s="5">
        <v>5</v>
      </c>
      <c r="H15" s="5">
        <v>492</v>
      </c>
      <c r="I15" s="5">
        <v>8</v>
      </c>
      <c r="J15" s="5">
        <v>685</v>
      </c>
      <c r="U15" s="8"/>
      <c r="V15" s="8"/>
      <c r="W15" s="8"/>
      <c r="X15" s="8"/>
    </row>
    <row r="16" spans="1:24" ht="23.25" thickBot="1">
      <c r="A16" s="3"/>
      <c r="B16" s="3" t="s">
        <v>8579</v>
      </c>
      <c r="C16" s="4">
        <v>2979</v>
      </c>
      <c r="D16" s="4">
        <v>1467</v>
      </c>
      <c r="E16" s="5">
        <v>647</v>
      </c>
      <c r="F16" s="5">
        <v>783</v>
      </c>
      <c r="G16" s="5">
        <v>18</v>
      </c>
      <c r="H16" s="4">
        <v>1448</v>
      </c>
      <c r="I16" s="5">
        <v>19</v>
      </c>
      <c r="J16" s="4">
        <v>1512</v>
      </c>
    </row>
    <row r="17" spans="1:10" ht="23.25" thickBot="1">
      <c r="A17" s="3"/>
      <c r="B17" s="3" t="s">
        <v>8578</v>
      </c>
      <c r="C17" s="5">
        <v>986</v>
      </c>
      <c r="D17" s="5">
        <v>468</v>
      </c>
      <c r="E17" s="5">
        <v>176</v>
      </c>
      <c r="F17" s="5">
        <v>274</v>
      </c>
      <c r="G17" s="5">
        <v>10</v>
      </c>
      <c r="H17" s="5">
        <v>460</v>
      </c>
      <c r="I17" s="5">
        <v>8</v>
      </c>
      <c r="J17" s="5">
        <v>518</v>
      </c>
    </row>
    <row r="18" spans="1:10" ht="23.25" thickBot="1">
      <c r="A18" s="3"/>
      <c r="B18" s="3" t="s">
        <v>8577</v>
      </c>
      <c r="C18" s="4">
        <v>2053</v>
      </c>
      <c r="D18" s="5">
        <v>981</v>
      </c>
      <c r="E18" s="5">
        <v>440</v>
      </c>
      <c r="F18" s="5">
        <v>522</v>
      </c>
      <c r="G18" s="5">
        <v>10</v>
      </c>
      <c r="H18" s="5">
        <v>972</v>
      </c>
      <c r="I18" s="5">
        <v>9</v>
      </c>
      <c r="J18" s="4">
        <v>1072</v>
      </c>
    </row>
    <row r="19" spans="1:10" ht="17.25" thickBot="1">
      <c r="A19" s="3" t="s">
        <v>2245</v>
      </c>
      <c r="B19" s="3" t="s">
        <v>36</v>
      </c>
      <c r="C19" s="4">
        <v>5057</v>
      </c>
      <c r="D19" s="4">
        <v>2893</v>
      </c>
      <c r="E19" s="4">
        <v>1136</v>
      </c>
      <c r="F19" s="4">
        <v>1686</v>
      </c>
      <c r="G19" s="5">
        <v>35</v>
      </c>
      <c r="H19" s="4">
        <v>2857</v>
      </c>
      <c r="I19" s="5">
        <v>36</v>
      </c>
      <c r="J19" s="4">
        <v>2164</v>
      </c>
    </row>
    <row r="20" spans="1:10" ht="23.25" thickBot="1">
      <c r="A20" s="3"/>
      <c r="B20" s="3" t="s">
        <v>37</v>
      </c>
      <c r="C20" s="4">
        <v>1530</v>
      </c>
      <c r="D20" s="4">
        <v>1530</v>
      </c>
      <c r="E20" s="5">
        <v>669</v>
      </c>
      <c r="F20" s="5">
        <v>829</v>
      </c>
      <c r="G20" s="5">
        <v>12</v>
      </c>
      <c r="H20" s="4">
        <v>1510</v>
      </c>
      <c r="I20" s="5">
        <v>20</v>
      </c>
      <c r="J20" s="5">
        <v>0</v>
      </c>
    </row>
    <row r="21" spans="1:10" ht="17.25" thickBot="1">
      <c r="A21" s="3"/>
      <c r="B21" s="3" t="s">
        <v>2246</v>
      </c>
      <c r="C21" s="4">
        <v>2176</v>
      </c>
      <c r="D21" s="5">
        <v>792</v>
      </c>
      <c r="E21" s="5">
        <v>269</v>
      </c>
      <c r="F21" s="5">
        <v>496</v>
      </c>
      <c r="G21" s="5">
        <v>14</v>
      </c>
      <c r="H21" s="5">
        <v>779</v>
      </c>
      <c r="I21" s="5">
        <v>13</v>
      </c>
      <c r="J21" s="4">
        <v>1384</v>
      </c>
    </row>
    <row r="22" spans="1:10" ht="17.25" thickBot="1">
      <c r="A22" s="3"/>
      <c r="B22" s="3" t="s">
        <v>2247</v>
      </c>
      <c r="C22" s="4">
        <v>1351</v>
      </c>
      <c r="D22" s="5">
        <v>571</v>
      </c>
      <c r="E22" s="5">
        <v>198</v>
      </c>
      <c r="F22" s="5">
        <v>361</v>
      </c>
      <c r="G22" s="5">
        <v>9</v>
      </c>
      <c r="H22" s="5">
        <v>568</v>
      </c>
      <c r="I22" s="5">
        <v>3</v>
      </c>
      <c r="J22" s="5">
        <v>780</v>
      </c>
    </row>
    <row r="23" spans="1:10" ht="17.25" thickBot="1">
      <c r="A23" s="3" t="s">
        <v>8576</v>
      </c>
      <c r="B23" s="3" t="s">
        <v>36</v>
      </c>
      <c r="C23" s="4">
        <v>2883</v>
      </c>
      <c r="D23" s="4">
        <v>1635</v>
      </c>
      <c r="E23" s="5">
        <v>666</v>
      </c>
      <c r="F23" s="5">
        <v>921</v>
      </c>
      <c r="G23" s="5">
        <v>30</v>
      </c>
      <c r="H23" s="4">
        <v>1617</v>
      </c>
      <c r="I23" s="5">
        <v>18</v>
      </c>
      <c r="J23" s="4">
        <v>1248</v>
      </c>
    </row>
    <row r="24" spans="1:10" ht="23.25" thickBot="1">
      <c r="A24" s="3"/>
      <c r="B24" s="3" t="s">
        <v>37</v>
      </c>
      <c r="C24" s="5">
        <v>892</v>
      </c>
      <c r="D24" s="5">
        <v>892</v>
      </c>
      <c r="E24" s="5">
        <v>393</v>
      </c>
      <c r="F24" s="5">
        <v>480</v>
      </c>
      <c r="G24" s="5">
        <v>17</v>
      </c>
      <c r="H24" s="5">
        <v>890</v>
      </c>
      <c r="I24" s="5">
        <v>2</v>
      </c>
      <c r="J24" s="5">
        <v>0</v>
      </c>
    </row>
    <row r="25" spans="1:10" ht="23.25" thickBot="1">
      <c r="A25" s="3"/>
      <c r="B25" s="3" t="s">
        <v>8575</v>
      </c>
      <c r="C25" s="4">
        <v>1991</v>
      </c>
      <c r="D25" s="5">
        <v>743</v>
      </c>
      <c r="E25" s="5">
        <v>273</v>
      </c>
      <c r="F25" s="5">
        <v>441</v>
      </c>
      <c r="G25" s="5">
        <v>13</v>
      </c>
      <c r="H25" s="5">
        <v>727</v>
      </c>
      <c r="I25" s="5">
        <v>16</v>
      </c>
      <c r="J25" s="4">
        <v>1248</v>
      </c>
    </row>
    <row r="26" spans="1:10" ht="17.25" thickBot="1">
      <c r="A26" s="3" t="s">
        <v>8574</v>
      </c>
      <c r="B26" s="3" t="s">
        <v>36</v>
      </c>
      <c r="C26" s="4">
        <v>21451</v>
      </c>
      <c r="D26" s="4">
        <v>11806</v>
      </c>
      <c r="E26" s="4">
        <v>5389</v>
      </c>
      <c r="F26" s="4">
        <v>6104</v>
      </c>
      <c r="G26" s="5">
        <v>154</v>
      </c>
      <c r="H26" s="4">
        <v>11647</v>
      </c>
      <c r="I26" s="5">
        <v>159</v>
      </c>
      <c r="J26" s="4">
        <v>9645</v>
      </c>
    </row>
    <row r="27" spans="1:10" ht="23.25" thickBot="1">
      <c r="A27" s="3"/>
      <c r="B27" s="3" t="s">
        <v>37</v>
      </c>
      <c r="C27" s="4">
        <v>4152</v>
      </c>
      <c r="D27" s="4">
        <v>4151</v>
      </c>
      <c r="E27" s="4">
        <v>2133</v>
      </c>
      <c r="F27" s="4">
        <v>1935</v>
      </c>
      <c r="G27" s="5">
        <v>38</v>
      </c>
      <c r="H27" s="4">
        <v>4106</v>
      </c>
      <c r="I27" s="5">
        <v>45</v>
      </c>
      <c r="J27" s="5">
        <v>1</v>
      </c>
    </row>
    <row r="28" spans="1:10" ht="17.25" thickBot="1">
      <c r="A28" s="3"/>
      <c r="B28" s="3" t="s">
        <v>8573</v>
      </c>
      <c r="C28" s="4">
        <v>3958</v>
      </c>
      <c r="D28" s="4">
        <v>1556</v>
      </c>
      <c r="E28" s="5">
        <v>680</v>
      </c>
      <c r="F28" s="5">
        <v>829</v>
      </c>
      <c r="G28" s="5">
        <v>29</v>
      </c>
      <c r="H28" s="4">
        <v>1538</v>
      </c>
      <c r="I28" s="5">
        <v>18</v>
      </c>
      <c r="J28" s="4">
        <v>2402</v>
      </c>
    </row>
    <row r="29" spans="1:10" ht="17.25" thickBot="1">
      <c r="A29" s="3"/>
      <c r="B29" s="3" t="s">
        <v>8572</v>
      </c>
      <c r="C29" s="4">
        <v>1867</v>
      </c>
      <c r="D29" s="5">
        <v>771</v>
      </c>
      <c r="E29" s="5">
        <v>326</v>
      </c>
      <c r="F29" s="5">
        <v>414</v>
      </c>
      <c r="G29" s="5">
        <v>18</v>
      </c>
      <c r="H29" s="5">
        <v>758</v>
      </c>
      <c r="I29" s="5">
        <v>13</v>
      </c>
      <c r="J29" s="4">
        <v>1096</v>
      </c>
    </row>
    <row r="30" spans="1:10" ht="17.25" thickBot="1">
      <c r="A30" s="3"/>
      <c r="B30" s="3" t="s">
        <v>8571</v>
      </c>
      <c r="C30" s="4">
        <v>1841</v>
      </c>
      <c r="D30" s="5">
        <v>846</v>
      </c>
      <c r="E30" s="5">
        <v>333</v>
      </c>
      <c r="F30" s="5">
        <v>487</v>
      </c>
      <c r="G30" s="5">
        <v>12</v>
      </c>
      <c r="H30" s="5">
        <v>832</v>
      </c>
      <c r="I30" s="5">
        <v>14</v>
      </c>
      <c r="J30" s="5">
        <v>995</v>
      </c>
    </row>
    <row r="31" spans="1:10" ht="17.25" thickBot="1">
      <c r="A31" s="3"/>
      <c r="B31" s="3" t="s">
        <v>8570</v>
      </c>
      <c r="C31" s="4">
        <v>3239</v>
      </c>
      <c r="D31" s="4">
        <v>1467</v>
      </c>
      <c r="E31" s="5">
        <v>681</v>
      </c>
      <c r="F31" s="5">
        <v>744</v>
      </c>
      <c r="G31" s="5">
        <v>21</v>
      </c>
      <c r="H31" s="4">
        <v>1446</v>
      </c>
      <c r="I31" s="5">
        <v>21</v>
      </c>
      <c r="J31" s="4">
        <v>1772</v>
      </c>
    </row>
    <row r="32" spans="1:10" ht="17.25" thickBot="1">
      <c r="A32" s="3"/>
      <c r="B32" s="3" t="s">
        <v>8569</v>
      </c>
      <c r="C32" s="4">
        <v>4465</v>
      </c>
      <c r="D32" s="4">
        <v>2077</v>
      </c>
      <c r="E32" s="5">
        <v>909</v>
      </c>
      <c r="F32" s="4">
        <v>1109</v>
      </c>
      <c r="G32" s="5">
        <v>29</v>
      </c>
      <c r="H32" s="4">
        <v>2047</v>
      </c>
      <c r="I32" s="5">
        <v>30</v>
      </c>
      <c r="J32" s="4">
        <v>2388</v>
      </c>
    </row>
    <row r="33" spans="1:10" ht="17.25" thickBot="1">
      <c r="A33" s="3"/>
      <c r="B33" s="3" t="s">
        <v>8568</v>
      </c>
      <c r="C33" s="4">
        <v>1929</v>
      </c>
      <c r="D33" s="5">
        <v>938</v>
      </c>
      <c r="E33" s="5">
        <v>327</v>
      </c>
      <c r="F33" s="5">
        <v>586</v>
      </c>
      <c r="G33" s="5">
        <v>7</v>
      </c>
      <c r="H33" s="5">
        <v>920</v>
      </c>
      <c r="I33" s="5">
        <v>18</v>
      </c>
      <c r="J33" s="5">
        <v>991</v>
      </c>
    </row>
    <row r="34" spans="1:10" ht="17.25" thickBot="1">
      <c r="A34" s="3" t="s">
        <v>8567</v>
      </c>
      <c r="B34" s="3" t="s">
        <v>36</v>
      </c>
      <c r="C34" s="4">
        <v>20060</v>
      </c>
      <c r="D34" s="4">
        <v>11893</v>
      </c>
      <c r="E34" s="4">
        <v>6131</v>
      </c>
      <c r="F34" s="4">
        <v>5528</v>
      </c>
      <c r="G34" s="5">
        <v>111</v>
      </c>
      <c r="H34" s="4">
        <v>11770</v>
      </c>
      <c r="I34" s="5">
        <v>123</v>
      </c>
      <c r="J34" s="4">
        <v>8167</v>
      </c>
    </row>
    <row r="35" spans="1:10" ht="23.25" thickBot="1">
      <c r="A35" s="3"/>
      <c r="B35" s="3" t="s">
        <v>37</v>
      </c>
      <c r="C35" s="4">
        <v>4947</v>
      </c>
      <c r="D35" s="4">
        <v>4945</v>
      </c>
      <c r="E35" s="4">
        <v>2879</v>
      </c>
      <c r="F35" s="4">
        <v>1997</v>
      </c>
      <c r="G35" s="5">
        <v>41</v>
      </c>
      <c r="H35" s="4">
        <v>4917</v>
      </c>
      <c r="I35" s="5">
        <v>28</v>
      </c>
      <c r="J35" s="5">
        <v>2</v>
      </c>
    </row>
    <row r="36" spans="1:10" ht="17.25" thickBot="1">
      <c r="A36" s="3"/>
      <c r="B36" s="3" t="s">
        <v>8566</v>
      </c>
      <c r="C36" s="4">
        <v>4329</v>
      </c>
      <c r="D36" s="4">
        <v>1852</v>
      </c>
      <c r="E36" s="5">
        <v>891</v>
      </c>
      <c r="F36" s="5">
        <v>908</v>
      </c>
      <c r="G36" s="5">
        <v>16</v>
      </c>
      <c r="H36" s="4">
        <v>1815</v>
      </c>
      <c r="I36" s="5">
        <v>37</v>
      </c>
      <c r="J36" s="4">
        <v>2477</v>
      </c>
    </row>
    <row r="37" spans="1:10" ht="17.25" thickBot="1">
      <c r="A37" s="3"/>
      <c r="B37" s="3" t="s">
        <v>8565</v>
      </c>
      <c r="C37" s="4">
        <v>2972</v>
      </c>
      <c r="D37" s="4">
        <v>1614</v>
      </c>
      <c r="E37" s="5">
        <v>746</v>
      </c>
      <c r="F37" s="5">
        <v>827</v>
      </c>
      <c r="G37" s="5">
        <v>19</v>
      </c>
      <c r="H37" s="4">
        <v>1592</v>
      </c>
      <c r="I37" s="5">
        <v>22</v>
      </c>
      <c r="J37" s="4">
        <v>1358</v>
      </c>
    </row>
    <row r="38" spans="1:10" ht="17.25" thickBot="1">
      <c r="A38" s="3"/>
      <c r="B38" s="3" t="s">
        <v>8564</v>
      </c>
      <c r="C38" s="4">
        <v>3278</v>
      </c>
      <c r="D38" s="4">
        <v>1397</v>
      </c>
      <c r="E38" s="5">
        <v>672</v>
      </c>
      <c r="F38" s="5">
        <v>698</v>
      </c>
      <c r="G38" s="5">
        <v>16</v>
      </c>
      <c r="H38" s="4">
        <v>1386</v>
      </c>
      <c r="I38" s="5">
        <v>11</v>
      </c>
      <c r="J38" s="4">
        <v>1881</v>
      </c>
    </row>
    <row r="39" spans="1:10" ht="17.25" thickBot="1">
      <c r="A39" s="3"/>
      <c r="B39" s="3" t="s">
        <v>8563</v>
      </c>
      <c r="C39" s="4">
        <v>3936</v>
      </c>
      <c r="D39" s="4">
        <v>1753</v>
      </c>
      <c r="E39" s="5">
        <v>825</v>
      </c>
      <c r="F39" s="5">
        <v>893</v>
      </c>
      <c r="G39" s="5">
        <v>16</v>
      </c>
      <c r="H39" s="4">
        <v>1734</v>
      </c>
      <c r="I39" s="5">
        <v>19</v>
      </c>
      <c r="J39" s="4">
        <v>2183</v>
      </c>
    </row>
    <row r="40" spans="1:10" ht="17.25" thickBot="1">
      <c r="A40" s="3"/>
      <c r="B40" s="3" t="s">
        <v>8562</v>
      </c>
      <c r="C40" s="5">
        <v>598</v>
      </c>
      <c r="D40" s="5">
        <v>332</v>
      </c>
      <c r="E40" s="5">
        <v>118</v>
      </c>
      <c r="F40" s="5">
        <v>205</v>
      </c>
      <c r="G40" s="5">
        <v>3</v>
      </c>
      <c r="H40" s="5">
        <v>326</v>
      </c>
      <c r="I40" s="5">
        <v>6</v>
      </c>
      <c r="J40" s="5">
        <v>266</v>
      </c>
    </row>
    <row r="41" spans="1:10" ht="17.25" thickBot="1">
      <c r="A41" s="3" t="s">
        <v>8561</v>
      </c>
      <c r="B41" s="3" t="s">
        <v>36</v>
      </c>
      <c r="C41" s="4">
        <v>7476</v>
      </c>
      <c r="D41" s="4">
        <v>4374</v>
      </c>
      <c r="E41" s="4">
        <v>1809</v>
      </c>
      <c r="F41" s="4">
        <v>2430</v>
      </c>
      <c r="G41" s="5">
        <v>65</v>
      </c>
      <c r="H41" s="4">
        <v>4304</v>
      </c>
      <c r="I41" s="5">
        <v>70</v>
      </c>
      <c r="J41" s="4">
        <v>3102</v>
      </c>
    </row>
    <row r="42" spans="1:10" ht="23.25" thickBot="1">
      <c r="A42" s="3"/>
      <c r="B42" s="3" t="s">
        <v>37</v>
      </c>
      <c r="C42" s="4">
        <v>1431</v>
      </c>
      <c r="D42" s="4">
        <v>1431</v>
      </c>
      <c r="E42" s="5">
        <v>666</v>
      </c>
      <c r="F42" s="5">
        <v>728</v>
      </c>
      <c r="G42" s="5">
        <v>17</v>
      </c>
      <c r="H42" s="4">
        <v>1411</v>
      </c>
      <c r="I42" s="5">
        <v>20</v>
      </c>
      <c r="J42" s="5">
        <v>0</v>
      </c>
    </row>
    <row r="43" spans="1:10" ht="17.25" thickBot="1">
      <c r="A43" s="3"/>
      <c r="B43" s="3" t="s">
        <v>8560</v>
      </c>
      <c r="C43" s="4">
        <v>1208</v>
      </c>
      <c r="D43" s="5">
        <v>412</v>
      </c>
      <c r="E43" s="5">
        <v>179</v>
      </c>
      <c r="F43" s="5">
        <v>224</v>
      </c>
      <c r="G43" s="5">
        <v>5</v>
      </c>
      <c r="H43" s="5">
        <v>408</v>
      </c>
      <c r="I43" s="5">
        <v>4</v>
      </c>
      <c r="J43" s="5">
        <v>796</v>
      </c>
    </row>
    <row r="44" spans="1:10" ht="17.25" thickBot="1">
      <c r="A44" s="3"/>
      <c r="B44" s="3" t="s">
        <v>8559</v>
      </c>
      <c r="C44" s="4">
        <v>2067</v>
      </c>
      <c r="D44" s="4">
        <v>1001</v>
      </c>
      <c r="E44" s="5">
        <v>435</v>
      </c>
      <c r="F44" s="5">
        <v>542</v>
      </c>
      <c r="G44" s="5">
        <v>14</v>
      </c>
      <c r="H44" s="5">
        <v>991</v>
      </c>
      <c r="I44" s="5">
        <v>10</v>
      </c>
      <c r="J44" s="4">
        <v>1066</v>
      </c>
    </row>
    <row r="45" spans="1:10" ht="17.25" thickBot="1">
      <c r="A45" s="3"/>
      <c r="B45" s="3" t="s">
        <v>8558</v>
      </c>
      <c r="C45" s="5">
        <v>504</v>
      </c>
      <c r="D45" s="5">
        <v>273</v>
      </c>
      <c r="E45" s="5">
        <v>88</v>
      </c>
      <c r="F45" s="5">
        <v>177</v>
      </c>
      <c r="G45" s="5">
        <v>4</v>
      </c>
      <c r="H45" s="5">
        <v>269</v>
      </c>
      <c r="I45" s="5">
        <v>4</v>
      </c>
      <c r="J45" s="5">
        <v>231</v>
      </c>
    </row>
    <row r="46" spans="1:10" ht="17.25" thickBot="1">
      <c r="A46" s="3"/>
      <c r="B46" s="3" t="s">
        <v>8557</v>
      </c>
      <c r="C46" s="4">
        <v>1336</v>
      </c>
      <c r="D46" s="5">
        <v>766</v>
      </c>
      <c r="E46" s="5">
        <v>279</v>
      </c>
      <c r="F46" s="5">
        <v>468</v>
      </c>
      <c r="G46" s="5">
        <v>7</v>
      </c>
      <c r="H46" s="5">
        <v>754</v>
      </c>
      <c r="I46" s="5">
        <v>12</v>
      </c>
      <c r="J46" s="5">
        <v>570</v>
      </c>
    </row>
    <row r="47" spans="1:10" ht="17.25" thickBot="1">
      <c r="A47" s="3"/>
      <c r="B47" s="3" t="s">
        <v>8556</v>
      </c>
      <c r="C47" s="5">
        <v>930</v>
      </c>
      <c r="D47" s="5">
        <v>491</v>
      </c>
      <c r="E47" s="5">
        <v>162</v>
      </c>
      <c r="F47" s="5">
        <v>291</v>
      </c>
      <c r="G47" s="5">
        <v>18</v>
      </c>
      <c r="H47" s="5">
        <v>471</v>
      </c>
      <c r="I47" s="5">
        <v>20</v>
      </c>
      <c r="J47" s="5">
        <v>439</v>
      </c>
    </row>
    <row r="48" spans="1:10" ht="17.25" thickBot="1">
      <c r="A48" s="3" t="s">
        <v>8555</v>
      </c>
      <c r="B48" s="3" t="s">
        <v>36</v>
      </c>
      <c r="C48" s="4">
        <v>4598</v>
      </c>
      <c r="D48" s="4">
        <v>2671</v>
      </c>
      <c r="E48" s="4">
        <v>1135</v>
      </c>
      <c r="F48" s="4">
        <v>1468</v>
      </c>
      <c r="G48" s="5">
        <v>38</v>
      </c>
      <c r="H48" s="4">
        <v>2641</v>
      </c>
      <c r="I48" s="5">
        <v>30</v>
      </c>
      <c r="J48" s="4">
        <v>1927</v>
      </c>
    </row>
    <row r="49" spans="1:10" ht="23.25" thickBot="1">
      <c r="A49" s="3"/>
      <c r="B49" s="3" t="s">
        <v>37</v>
      </c>
      <c r="C49" s="4">
        <v>1202</v>
      </c>
      <c r="D49" s="4">
        <v>1202</v>
      </c>
      <c r="E49" s="5">
        <v>569</v>
      </c>
      <c r="F49" s="5">
        <v>603</v>
      </c>
      <c r="G49" s="5">
        <v>14</v>
      </c>
      <c r="H49" s="4">
        <v>1186</v>
      </c>
      <c r="I49" s="5">
        <v>16</v>
      </c>
      <c r="J49" s="5">
        <v>0</v>
      </c>
    </row>
    <row r="50" spans="1:10" ht="17.25" thickBot="1">
      <c r="A50" s="3"/>
      <c r="B50" s="3" t="s">
        <v>8554</v>
      </c>
      <c r="C50" s="4">
        <v>2335</v>
      </c>
      <c r="D50" s="5">
        <v>955</v>
      </c>
      <c r="E50" s="5">
        <v>350</v>
      </c>
      <c r="F50" s="5">
        <v>585</v>
      </c>
      <c r="G50" s="5">
        <v>13</v>
      </c>
      <c r="H50" s="5">
        <v>948</v>
      </c>
      <c r="I50" s="5">
        <v>7</v>
      </c>
      <c r="J50" s="4">
        <v>1380</v>
      </c>
    </row>
    <row r="51" spans="1:10" ht="17.25" thickBot="1">
      <c r="A51" s="3"/>
      <c r="B51" s="3" t="s">
        <v>8553</v>
      </c>
      <c r="C51" s="4">
        <v>1061</v>
      </c>
      <c r="D51" s="5">
        <v>514</v>
      </c>
      <c r="E51" s="5">
        <v>216</v>
      </c>
      <c r="F51" s="5">
        <v>280</v>
      </c>
      <c r="G51" s="5">
        <v>11</v>
      </c>
      <c r="H51" s="5">
        <v>507</v>
      </c>
      <c r="I51" s="5">
        <v>7</v>
      </c>
      <c r="J51" s="5">
        <v>547</v>
      </c>
    </row>
    <row r="52" spans="1:10" ht="23.25" thickBot="1">
      <c r="A52" s="3" t="s">
        <v>97</v>
      </c>
      <c r="B52" s="3"/>
      <c r="C52" s="5">
        <v>0</v>
      </c>
      <c r="D52" s="5">
        <v>1</v>
      </c>
      <c r="E52" s="5">
        <v>1</v>
      </c>
      <c r="F52" s="5">
        <v>0</v>
      </c>
      <c r="G52" s="5">
        <v>0</v>
      </c>
      <c r="H52" s="5">
        <v>1</v>
      </c>
      <c r="I52" s="5">
        <v>0</v>
      </c>
      <c r="J52" s="5">
        <v>-1</v>
      </c>
    </row>
    <row r="53" spans="1:10" ht="18" thickTop="1" thickBot="1">
      <c r="A53" s="42" t="s">
        <v>0</v>
      </c>
      <c r="B53" s="42" t="s">
        <v>1</v>
      </c>
      <c r="C53" s="42" t="s">
        <v>2</v>
      </c>
      <c r="D53" s="42" t="s">
        <v>3</v>
      </c>
      <c r="E53" s="46" t="s">
        <v>4</v>
      </c>
      <c r="F53" s="47"/>
      <c r="G53" s="47"/>
      <c r="H53" s="48"/>
      <c r="I53" s="24" t="s">
        <v>5</v>
      </c>
      <c r="J53" s="42" t="s">
        <v>6</v>
      </c>
    </row>
    <row r="54" spans="1:10" ht="22.5">
      <c r="A54" s="43"/>
      <c r="B54" s="43"/>
      <c r="C54" s="43"/>
      <c r="D54" s="43"/>
      <c r="E54" s="25" t="s">
        <v>7</v>
      </c>
      <c r="F54" s="25" t="s">
        <v>9</v>
      </c>
      <c r="G54" s="25" t="s">
        <v>19</v>
      </c>
      <c r="H54" s="45" t="s">
        <v>29</v>
      </c>
      <c r="I54" s="25" t="s">
        <v>3</v>
      </c>
      <c r="J54" s="43"/>
    </row>
    <row r="55" spans="1:10" ht="17.25" thickBot="1">
      <c r="A55" s="44"/>
      <c r="B55" s="44"/>
      <c r="C55" s="44"/>
      <c r="D55" s="44"/>
      <c r="E55" s="26" t="s">
        <v>8552</v>
      </c>
      <c r="F55" s="26" t="s">
        <v>8551</v>
      </c>
      <c r="G55" s="26" t="s">
        <v>8550</v>
      </c>
      <c r="H55" s="44"/>
      <c r="I55" s="26"/>
      <c r="J55" s="44"/>
    </row>
    <row r="56" spans="1:10" ht="17.25" thickBot="1">
      <c r="A56" s="3" t="s">
        <v>30</v>
      </c>
      <c r="B56" s="3"/>
      <c r="C56" s="4">
        <v>38284</v>
      </c>
      <c r="D56" s="4">
        <v>25577</v>
      </c>
      <c r="E56" s="4">
        <v>10237</v>
      </c>
      <c r="F56" s="4">
        <v>14472</v>
      </c>
      <c r="G56" s="5">
        <v>388</v>
      </c>
      <c r="H56" s="4">
        <v>25097</v>
      </c>
      <c r="I56" s="5">
        <v>480</v>
      </c>
      <c r="J56" s="4">
        <v>12707</v>
      </c>
    </row>
    <row r="57" spans="1:10" ht="23.25" thickBot="1">
      <c r="A57" s="3" t="s">
        <v>31</v>
      </c>
      <c r="B57" s="3"/>
      <c r="C57" s="5">
        <v>366</v>
      </c>
      <c r="D57" s="5">
        <v>358</v>
      </c>
      <c r="E57" s="5">
        <v>186</v>
      </c>
      <c r="F57" s="5">
        <v>119</v>
      </c>
      <c r="G57" s="5">
        <v>15</v>
      </c>
      <c r="H57" s="5">
        <v>320</v>
      </c>
      <c r="I57" s="5">
        <v>38</v>
      </c>
      <c r="J57" s="5">
        <v>8</v>
      </c>
    </row>
    <row r="58" spans="1:10" ht="23.25" thickBot="1">
      <c r="A58" s="3" t="s">
        <v>32</v>
      </c>
      <c r="B58" s="3"/>
      <c r="C58" s="4">
        <v>2164</v>
      </c>
      <c r="D58" s="4">
        <v>2163</v>
      </c>
      <c r="E58" s="4">
        <v>1143</v>
      </c>
      <c r="F58" s="5">
        <v>946</v>
      </c>
      <c r="G58" s="5">
        <v>34</v>
      </c>
      <c r="H58" s="4">
        <v>2123</v>
      </c>
      <c r="I58" s="5">
        <v>40</v>
      </c>
      <c r="J58" s="5">
        <v>1</v>
      </c>
    </row>
    <row r="59" spans="1:10" ht="23.25" thickBot="1">
      <c r="A59" s="3" t="s">
        <v>33</v>
      </c>
      <c r="B59" s="3"/>
      <c r="C59" s="5">
        <v>68</v>
      </c>
      <c r="D59" s="5">
        <v>15</v>
      </c>
      <c r="E59" s="5">
        <v>9</v>
      </c>
      <c r="F59" s="5">
        <v>6</v>
      </c>
      <c r="G59" s="5">
        <v>0</v>
      </c>
      <c r="H59" s="5">
        <v>15</v>
      </c>
      <c r="I59" s="5">
        <v>0</v>
      </c>
      <c r="J59" s="5">
        <v>53</v>
      </c>
    </row>
    <row r="60" spans="1:10" ht="23.25" thickBot="1">
      <c r="A60" s="3" t="s">
        <v>34</v>
      </c>
      <c r="B60" s="3"/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</row>
    <row r="61" spans="1:10" ht="17.25" thickBot="1">
      <c r="A61" s="3" t="s">
        <v>8549</v>
      </c>
      <c r="B61" s="3" t="s">
        <v>36</v>
      </c>
      <c r="C61" s="4">
        <v>6388</v>
      </c>
      <c r="D61" s="4">
        <v>4272</v>
      </c>
      <c r="E61" s="4">
        <v>1752</v>
      </c>
      <c r="F61" s="4">
        <v>2370</v>
      </c>
      <c r="G61" s="5">
        <v>54</v>
      </c>
      <c r="H61" s="4">
        <v>4176</v>
      </c>
      <c r="I61" s="5">
        <v>96</v>
      </c>
      <c r="J61" s="4">
        <v>2116</v>
      </c>
    </row>
    <row r="62" spans="1:10" ht="23.25" thickBot="1">
      <c r="A62" s="3"/>
      <c r="B62" s="3" t="s">
        <v>37</v>
      </c>
      <c r="C62" s="4">
        <v>1792</v>
      </c>
      <c r="D62" s="4">
        <v>1792</v>
      </c>
      <c r="E62" s="5">
        <v>850</v>
      </c>
      <c r="F62" s="5">
        <v>865</v>
      </c>
      <c r="G62" s="5">
        <v>27</v>
      </c>
      <c r="H62" s="4">
        <v>1742</v>
      </c>
      <c r="I62" s="5">
        <v>50</v>
      </c>
      <c r="J62" s="5">
        <v>0</v>
      </c>
    </row>
    <row r="63" spans="1:10" ht="17.25" thickBot="1">
      <c r="A63" s="3"/>
      <c r="B63" s="3" t="s">
        <v>8548</v>
      </c>
      <c r="C63" s="4">
        <v>1194</v>
      </c>
      <c r="D63" s="5">
        <v>593</v>
      </c>
      <c r="E63" s="5">
        <v>218</v>
      </c>
      <c r="F63" s="5">
        <v>358</v>
      </c>
      <c r="G63" s="5">
        <v>7</v>
      </c>
      <c r="H63" s="5">
        <v>583</v>
      </c>
      <c r="I63" s="5">
        <v>10</v>
      </c>
      <c r="J63" s="5">
        <v>601</v>
      </c>
    </row>
    <row r="64" spans="1:10" ht="17.25" thickBot="1">
      <c r="A64" s="3"/>
      <c r="B64" s="3" t="s">
        <v>8547</v>
      </c>
      <c r="C64" s="5">
        <v>989</v>
      </c>
      <c r="D64" s="5">
        <v>612</v>
      </c>
      <c r="E64" s="5">
        <v>203</v>
      </c>
      <c r="F64" s="5">
        <v>384</v>
      </c>
      <c r="G64" s="5">
        <v>10</v>
      </c>
      <c r="H64" s="5">
        <v>597</v>
      </c>
      <c r="I64" s="5">
        <v>15</v>
      </c>
      <c r="J64" s="5">
        <v>377</v>
      </c>
    </row>
    <row r="65" spans="1:10" ht="17.25" thickBot="1">
      <c r="A65" s="3"/>
      <c r="B65" s="3" t="s">
        <v>8546</v>
      </c>
      <c r="C65" s="4">
        <v>1249</v>
      </c>
      <c r="D65" s="5">
        <v>554</v>
      </c>
      <c r="E65" s="5">
        <v>238</v>
      </c>
      <c r="F65" s="5">
        <v>300</v>
      </c>
      <c r="G65" s="5">
        <v>5</v>
      </c>
      <c r="H65" s="5">
        <v>543</v>
      </c>
      <c r="I65" s="5">
        <v>11</v>
      </c>
      <c r="J65" s="5">
        <v>695</v>
      </c>
    </row>
    <row r="66" spans="1:10" ht="17.25" thickBot="1">
      <c r="A66" s="3"/>
      <c r="B66" s="3" t="s">
        <v>8545</v>
      </c>
      <c r="C66" s="5">
        <v>211</v>
      </c>
      <c r="D66" s="5">
        <v>146</v>
      </c>
      <c r="E66" s="5">
        <v>56</v>
      </c>
      <c r="F66" s="5">
        <v>86</v>
      </c>
      <c r="G66" s="5">
        <v>2</v>
      </c>
      <c r="H66" s="5">
        <v>144</v>
      </c>
      <c r="I66" s="5">
        <v>2</v>
      </c>
      <c r="J66" s="5">
        <v>65</v>
      </c>
    </row>
    <row r="67" spans="1:10" ht="17.25" thickBot="1">
      <c r="A67" s="3"/>
      <c r="B67" s="3" t="s">
        <v>8544</v>
      </c>
      <c r="C67" s="5">
        <v>953</v>
      </c>
      <c r="D67" s="5">
        <v>575</v>
      </c>
      <c r="E67" s="5">
        <v>187</v>
      </c>
      <c r="F67" s="5">
        <v>377</v>
      </c>
      <c r="G67" s="5">
        <v>3</v>
      </c>
      <c r="H67" s="5">
        <v>567</v>
      </c>
      <c r="I67" s="5">
        <v>8</v>
      </c>
      <c r="J67" s="5">
        <v>378</v>
      </c>
    </row>
    <row r="68" spans="1:10" ht="17.25" thickBot="1">
      <c r="A68" s="3" t="s">
        <v>8543</v>
      </c>
      <c r="B68" s="3" t="s">
        <v>36</v>
      </c>
      <c r="C68" s="4">
        <v>14712</v>
      </c>
      <c r="D68" s="4">
        <v>8950</v>
      </c>
      <c r="E68" s="4">
        <v>3677</v>
      </c>
      <c r="F68" s="4">
        <v>5025</v>
      </c>
      <c r="G68" s="5">
        <v>127</v>
      </c>
      <c r="H68" s="4">
        <v>8829</v>
      </c>
      <c r="I68" s="5">
        <v>121</v>
      </c>
      <c r="J68" s="4">
        <v>5762</v>
      </c>
    </row>
    <row r="69" spans="1:10" ht="23.25" thickBot="1">
      <c r="A69" s="3"/>
      <c r="B69" s="3" t="s">
        <v>37</v>
      </c>
      <c r="C69" s="4">
        <v>3293</v>
      </c>
      <c r="D69" s="4">
        <v>3291</v>
      </c>
      <c r="E69" s="4">
        <v>1513</v>
      </c>
      <c r="F69" s="4">
        <v>1674</v>
      </c>
      <c r="G69" s="5">
        <v>55</v>
      </c>
      <c r="H69" s="4">
        <v>3242</v>
      </c>
      <c r="I69" s="5">
        <v>49</v>
      </c>
      <c r="J69" s="5">
        <v>2</v>
      </c>
    </row>
    <row r="70" spans="1:10" ht="17.25" thickBot="1">
      <c r="A70" s="3"/>
      <c r="B70" s="3" t="s">
        <v>8542</v>
      </c>
      <c r="C70" s="4">
        <v>2100</v>
      </c>
      <c r="D70" s="5">
        <v>928</v>
      </c>
      <c r="E70" s="5">
        <v>320</v>
      </c>
      <c r="F70" s="5">
        <v>588</v>
      </c>
      <c r="G70" s="5">
        <v>14</v>
      </c>
      <c r="H70" s="5">
        <v>922</v>
      </c>
      <c r="I70" s="5">
        <v>6</v>
      </c>
      <c r="J70" s="4">
        <v>1172</v>
      </c>
    </row>
    <row r="71" spans="1:10" ht="17.25" thickBot="1">
      <c r="A71" s="3"/>
      <c r="B71" s="3" t="s">
        <v>8541</v>
      </c>
      <c r="C71" s="5">
        <v>758</v>
      </c>
      <c r="D71" s="5">
        <v>388</v>
      </c>
      <c r="E71" s="5">
        <v>116</v>
      </c>
      <c r="F71" s="5">
        <v>263</v>
      </c>
      <c r="G71" s="5">
        <v>5</v>
      </c>
      <c r="H71" s="5">
        <v>384</v>
      </c>
      <c r="I71" s="5">
        <v>4</v>
      </c>
      <c r="J71" s="5">
        <v>370</v>
      </c>
    </row>
    <row r="72" spans="1:10" ht="17.25" thickBot="1">
      <c r="A72" s="3"/>
      <c r="B72" s="3" t="s">
        <v>8540</v>
      </c>
      <c r="C72" s="4">
        <v>2823</v>
      </c>
      <c r="D72" s="4">
        <v>1385</v>
      </c>
      <c r="E72" s="5">
        <v>569</v>
      </c>
      <c r="F72" s="5">
        <v>782</v>
      </c>
      <c r="G72" s="5">
        <v>11</v>
      </c>
      <c r="H72" s="4">
        <v>1362</v>
      </c>
      <c r="I72" s="5">
        <v>23</v>
      </c>
      <c r="J72" s="4">
        <v>1438</v>
      </c>
    </row>
    <row r="73" spans="1:10" ht="17.25" thickBot="1">
      <c r="A73" s="3"/>
      <c r="B73" s="3" t="s">
        <v>8539</v>
      </c>
      <c r="C73" s="4">
        <v>1066</v>
      </c>
      <c r="D73" s="5">
        <v>479</v>
      </c>
      <c r="E73" s="5">
        <v>200</v>
      </c>
      <c r="F73" s="5">
        <v>262</v>
      </c>
      <c r="G73" s="5">
        <v>11</v>
      </c>
      <c r="H73" s="5">
        <v>473</v>
      </c>
      <c r="I73" s="5">
        <v>6</v>
      </c>
      <c r="J73" s="5">
        <v>587</v>
      </c>
    </row>
    <row r="74" spans="1:10" ht="17.25" thickBot="1">
      <c r="A74" s="3"/>
      <c r="B74" s="3" t="s">
        <v>8538</v>
      </c>
      <c r="C74" s="4">
        <v>1818</v>
      </c>
      <c r="D74" s="4">
        <v>1008</v>
      </c>
      <c r="E74" s="5">
        <v>376</v>
      </c>
      <c r="F74" s="5">
        <v>607</v>
      </c>
      <c r="G74" s="5">
        <v>9</v>
      </c>
      <c r="H74" s="5">
        <v>992</v>
      </c>
      <c r="I74" s="5">
        <v>16</v>
      </c>
      <c r="J74" s="5">
        <v>810</v>
      </c>
    </row>
    <row r="75" spans="1:10" ht="17.25" thickBot="1">
      <c r="A75" s="3"/>
      <c r="B75" s="3" t="s">
        <v>8537</v>
      </c>
      <c r="C75" s="5">
        <v>289</v>
      </c>
      <c r="D75" s="5">
        <v>163</v>
      </c>
      <c r="E75" s="5">
        <v>60</v>
      </c>
      <c r="F75" s="5">
        <v>93</v>
      </c>
      <c r="G75" s="5">
        <v>7</v>
      </c>
      <c r="H75" s="5">
        <v>160</v>
      </c>
      <c r="I75" s="5">
        <v>3</v>
      </c>
      <c r="J75" s="5">
        <v>126</v>
      </c>
    </row>
    <row r="76" spans="1:10" ht="17.25" thickBot="1">
      <c r="A76" s="3"/>
      <c r="B76" s="3" t="s">
        <v>8536</v>
      </c>
      <c r="C76" s="5">
        <v>210</v>
      </c>
      <c r="D76" s="5">
        <v>140</v>
      </c>
      <c r="E76" s="5">
        <v>43</v>
      </c>
      <c r="F76" s="5">
        <v>91</v>
      </c>
      <c r="G76" s="5">
        <v>3</v>
      </c>
      <c r="H76" s="5">
        <v>137</v>
      </c>
      <c r="I76" s="5">
        <v>3</v>
      </c>
      <c r="J76" s="5">
        <v>70</v>
      </c>
    </row>
    <row r="77" spans="1:10" ht="17.25" thickBot="1">
      <c r="A77" s="3"/>
      <c r="B77" s="3" t="s">
        <v>8535</v>
      </c>
      <c r="C77" s="5">
        <v>342</v>
      </c>
      <c r="D77" s="5">
        <v>194</v>
      </c>
      <c r="E77" s="5">
        <v>57</v>
      </c>
      <c r="F77" s="5">
        <v>133</v>
      </c>
      <c r="G77" s="5">
        <v>2</v>
      </c>
      <c r="H77" s="5">
        <v>192</v>
      </c>
      <c r="I77" s="5">
        <v>2</v>
      </c>
      <c r="J77" s="5">
        <v>148</v>
      </c>
    </row>
    <row r="78" spans="1:10" ht="17.25" thickBot="1">
      <c r="A78" s="3"/>
      <c r="B78" s="3" t="s">
        <v>8534</v>
      </c>
      <c r="C78" s="4">
        <v>2013</v>
      </c>
      <c r="D78" s="5">
        <v>974</v>
      </c>
      <c r="E78" s="5">
        <v>423</v>
      </c>
      <c r="F78" s="5">
        <v>532</v>
      </c>
      <c r="G78" s="5">
        <v>10</v>
      </c>
      <c r="H78" s="5">
        <v>965</v>
      </c>
      <c r="I78" s="5">
        <v>9</v>
      </c>
      <c r="J78" s="4">
        <v>1039</v>
      </c>
    </row>
    <row r="79" spans="1:10" ht="17.25" thickBot="1">
      <c r="A79" s="3" t="s">
        <v>8533</v>
      </c>
      <c r="B79" s="3" t="s">
        <v>36</v>
      </c>
      <c r="C79" s="4">
        <v>2742</v>
      </c>
      <c r="D79" s="4">
        <v>1832</v>
      </c>
      <c r="E79" s="5">
        <v>611</v>
      </c>
      <c r="F79" s="4">
        <v>1166</v>
      </c>
      <c r="G79" s="5">
        <v>28</v>
      </c>
      <c r="H79" s="4">
        <v>1805</v>
      </c>
      <c r="I79" s="5">
        <v>27</v>
      </c>
      <c r="J79" s="5">
        <v>910</v>
      </c>
    </row>
    <row r="80" spans="1:10" ht="23.25" thickBot="1">
      <c r="A80" s="3"/>
      <c r="B80" s="3" t="s">
        <v>37</v>
      </c>
      <c r="C80" s="5">
        <v>444</v>
      </c>
      <c r="D80" s="5">
        <v>444</v>
      </c>
      <c r="E80" s="5">
        <v>178</v>
      </c>
      <c r="F80" s="5">
        <v>253</v>
      </c>
      <c r="G80" s="5">
        <v>9</v>
      </c>
      <c r="H80" s="5">
        <v>440</v>
      </c>
      <c r="I80" s="5">
        <v>4</v>
      </c>
      <c r="J80" s="5">
        <v>0</v>
      </c>
    </row>
    <row r="81" spans="1:10" ht="17.25" thickBot="1">
      <c r="A81" s="3"/>
      <c r="B81" s="3" t="s">
        <v>8532</v>
      </c>
      <c r="C81" s="5">
        <v>562</v>
      </c>
      <c r="D81" s="5">
        <v>304</v>
      </c>
      <c r="E81" s="5">
        <v>94</v>
      </c>
      <c r="F81" s="5">
        <v>197</v>
      </c>
      <c r="G81" s="5">
        <v>8</v>
      </c>
      <c r="H81" s="5">
        <v>299</v>
      </c>
      <c r="I81" s="5">
        <v>5</v>
      </c>
      <c r="J81" s="5">
        <v>258</v>
      </c>
    </row>
    <row r="82" spans="1:10" ht="17.25" thickBot="1">
      <c r="A82" s="3"/>
      <c r="B82" s="3" t="s">
        <v>8531</v>
      </c>
      <c r="C82" s="5">
        <v>399</v>
      </c>
      <c r="D82" s="5">
        <v>270</v>
      </c>
      <c r="E82" s="5">
        <v>88</v>
      </c>
      <c r="F82" s="5">
        <v>169</v>
      </c>
      <c r="G82" s="5">
        <v>5</v>
      </c>
      <c r="H82" s="5">
        <v>262</v>
      </c>
      <c r="I82" s="5">
        <v>8</v>
      </c>
      <c r="J82" s="5">
        <v>129</v>
      </c>
    </row>
    <row r="83" spans="1:10" ht="17.25" thickBot="1">
      <c r="A83" s="3"/>
      <c r="B83" s="3" t="s">
        <v>8530</v>
      </c>
      <c r="C83" s="5">
        <v>387</v>
      </c>
      <c r="D83" s="5">
        <v>240</v>
      </c>
      <c r="E83" s="5">
        <v>65</v>
      </c>
      <c r="F83" s="5">
        <v>174</v>
      </c>
      <c r="G83" s="5">
        <v>0</v>
      </c>
      <c r="H83" s="5">
        <v>239</v>
      </c>
      <c r="I83" s="5">
        <v>1</v>
      </c>
      <c r="J83" s="5">
        <v>147</v>
      </c>
    </row>
    <row r="84" spans="1:10" ht="17.25" thickBot="1">
      <c r="A84" s="3"/>
      <c r="B84" s="3" t="s">
        <v>8529</v>
      </c>
      <c r="C84" s="5">
        <v>809</v>
      </c>
      <c r="D84" s="5">
        <v>501</v>
      </c>
      <c r="E84" s="5">
        <v>168</v>
      </c>
      <c r="F84" s="5">
        <v>319</v>
      </c>
      <c r="G84" s="5">
        <v>5</v>
      </c>
      <c r="H84" s="5">
        <v>492</v>
      </c>
      <c r="I84" s="5">
        <v>9</v>
      </c>
      <c r="J84" s="5">
        <v>308</v>
      </c>
    </row>
    <row r="85" spans="1:10" ht="17.25" thickBot="1">
      <c r="A85" s="3"/>
      <c r="B85" s="3" t="s">
        <v>8528</v>
      </c>
      <c r="C85" s="5">
        <v>141</v>
      </c>
      <c r="D85" s="5">
        <v>73</v>
      </c>
      <c r="E85" s="5">
        <v>18</v>
      </c>
      <c r="F85" s="5">
        <v>54</v>
      </c>
      <c r="G85" s="5">
        <v>1</v>
      </c>
      <c r="H85" s="5">
        <v>73</v>
      </c>
      <c r="I85" s="5">
        <v>0</v>
      </c>
      <c r="J85" s="5">
        <v>68</v>
      </c>
    </row>
    <row r="86" spans="1:10" ht="17.25" thickBot="1">
      <c r="A86" s="3" t="s">
        <v>8527</v>
      </c>
      <c r="B86" s="3" t="s">
        <v>36</v>
      </c>
      <c r="C86" s="4">
        <v>3499</v>
      </c>
      <c r="D86" s="4">
        <v>2255</v>
      </c>
      <c r="E86" s="5">
        <v>745</v>
      </c>
      <c r="F86" s="4">
        <v>1427</v>
      </c>
      <c r="G86" s="5">
        <v>34</v>
      </c>
      <c r="H86" s="4">
        <v>2206</v>
      </c>
      <c r="I86" s="5">
        <v>49</v>
      </c>
      <c r="J86" s="4">
        <v>1244</v>
      </c>
    </row>
    <row r="87" spans="1:10" ht="23.25" thickBot="1">
      <c r="A87" s="3"/>
      <c r="B87" s="3" t="s">
        <v>37</v>
      </c>
      <c r="C87" s="5">
        <v>782</v>
      </c>
      <c r="D87" s="5">
        <v>782</v>
      </c>
      <c r="E87" s="5">
        <v>317</v>
      </c>
      <c r="F87" s="5">
        <v>435</v>
      </c>
      <c r="G87" s="5">
        <v>9</v>
      </c>
      <c r="H87" s="5">
        <v>761</v>
      </c>
      <c r="I87" s="5">
        <v>21</v>
      </c>
      <c r="J87" s="5">
        <v>0</v>
      </c>
    </row>
    <row r="88" spans="1:10" ht="17.25" thickBot="1">
      <c r="A88" s="3"/>
      <c r="B88" s="3" t="s">
        <v>8526</v>
      </c>
      <c r="C88" s="4">
        <v>1431</v>
      </c>
      <c r="D88" s="5">
        <v>779</v>
      </c>
      <c r="E88" s="5">
        <v>216</v>
      </c>
      <c r="F88" s="5">
        <v>530</v>
      </c>
      <c r="G88" s="5">
        <v>15</v>
      </c>
      <c r="H88" s="5">
        <v>761</v>
      </c>
      <c r="I88" s="5">
        <v>18</v>
      </c>
      <c r="J88" s="5">
        <v>652</v>
      </c>
    </row>
    <row r="89" spans="1:10" ht="17.25" thickBot="1">
      <c r="A89" s="3"/>
      <c r="B89" s="3" t="s">
        <v>8525</v>
      </c>
      <c r="C89" s="5">
        <v>773</v>
      </c>
      <c r="D89" s="5">
        <v>407</v>
      </c>
      <c r="E89" s="5">
        <v>120</v>
      </c>
      <c r="F89" s="5">
        <v>274</v>
      </c>
      <c r="G89" s="5">
        <v>7</v>
      </c>
      <c r="H89" s="5">
        <v>401</v>
      </c>
      <c r="I89" s="5">
        <v>6</v>
      </c>
      <c r="J89" s="5">
        <v>366</v>
      </c>
    </row>
    <row r="90" spans="1:10" ht="17.25" thickBot="1">
      <c r="A90" s="3"/>
      <c r="B90" s="3" t="s">
        <v>8524</v>
      </c>
      <c r="C90" s="5">
        <v>513</v>
      </c>
      <c r="D90" s="5">
        <v>287</v>
      </c>
      <c r="E90" s="5">
        <v>92</v>
      </c>
      <c r="F90" s="5">
        <v>188</v>
      </c>
      <c r="G90" s="5">
        <v>3</v>
      </c>
      <c r="H90" s="5">
        <v>283</v>
      </c>
      <c r="I90" s="5">
        <v>4</v>
      </c>
      <c r="J90" s="5">
        <v>226</v>
      </c>
    </row>
    <row r="91" spans="1:10" ht="17.25" thickBot="1">
      <c r="A91" s="3" t="s">
        <v>8523</v>
      </c>
      <c r="B91" s="3" t="s">
        <v>36</v>
      </c>
      <c r="C91" s="4">
        <v>2324</v>
      </c>
      <c r="D91" s="4">
        <v>1516</v>
      </c>
      <c r="E91" s="5">
        <v>538</v>
      </c>
      <c r="F91" s="5">
        <v>939</v>
      </c>
      <c r="G91" s="5">
        <v>19</v>
      </c>
      <c r="H91" s="4">
        <v>1496</v>
      </c>
      <c r="I91" s="5">
        <v>20</v>
      </c>
      <c r="J91" s="5">
        <v>808</v>
      </c>
    </row>
    <row r="92" spans="1:10" ht="23.25" thickBot="1">
      <c r="A92" s="3"/>
      <c r="B92" s="3" t="s">
        <v>37</v>
      </c>
      <c r="C92" s="5">
        <v>556</v>
      </c>
      <c r="D92" s="5">
        <v>556</v>
      </c>
      <c r="E92" s="5">
        <v>215</v>
      </c>
      <c r="F92" s="5">
        <v>331</v>
      </c>
      <c r="G92" s="5">
        <v>4</v>
      </c>
      <c r="H92" s="5">
        <v>550</v>
      </c>
      <c r="I92" s="5">
        <v>6</v>
      </c>
      <c r="J92" s="5">
        <v>0</v>
      </c>
    </row>
    <row r="93" spans="1:10" ht="17.25" thickBot="1">
      <c r="A93" s="3"/>
      <c r="B93" s="3" t="s">
        <v>8522</v>
      </c>
      <c r="C93" s="4">
        <v>1063</v>
      </c>
      <c r="D93" s="5">
        <v>578</v>
      </c>
      <c r="E93" s="5">
        <v>222</v>
      </c>
      <c r="F93" s="5">
        <v>337</v>
      </c>
      <c r="G93" s="5">
        <v>9</v>
      </c>
      <c r="H93" s="5">
        <v>568</v>
      </c>
      <c r="I93" s="5">
        <v>10</v>
      </c>
      <c r="J93" s="5">
        <v>485</v>
      </c>
    </row>
    <row r="94" spans="1:10" ht="17.25" thickBot="1">
      <c r="A94" s="3"/>
      <c r="B94" s="3" t="s">
        <v>8521</v>
      </c>
      <c r="C94" s="5">
        <v>705</v>
      </c>
      <c r="D94" s="5">
        <v>382</v>
      </c>
      <c r="E94" s="5">
        <v>101</v>
      </c>
      <c r="F94" s="5">
        <v>271</v>
      </c>
      <c r="G94" s="5">
        <v>6</v>
      </c>
      <c r="H94" s="5">
        <v>378</v>
      </c>
      <c r="I94" s="5">
        <v>4</v>
      </c>
      <c r="J94" s="5">
        <v>323</v>
      </c>
    </row>
    <row r="95" spans="1:10" ht="17.25" thickBot="1">
      <c r="A95" s="3" t="s">
        <v>8520</v>
      </c>
      <c r="B95" s="3" t="s">
        <v>36</v>
      </c>
      <c r="C95" s="4">
        <v>1495</v>
      </c>
      <c r="D95" s="5">
        <v>938</v>
      </c>
      <c r="E95" s="5">
        <v>334</v>
      </c>
      <c r="F95" s="5">
        <v>574</v>
      </c>
      <c r="G95" s="5">
        <v>14</v>
      </c>
      <c r="H95" s="5">
        <v>922</v>
      </c>
      <c r="I95" s="5">
        <v>16</v>
      </c>
      <c r="J95" s="5">
        <v>557</v>
      </c>
    </row>
    <row r="96" spans="1:10" ht="23.25" thickBot="1">
      <c r="A96" s="3"/>
      <c r="B96" s="3" t="s">
        <v>37</v>
      </c>
      <c r="C96" s="5">
        <v>361</v>
      </c>
      <c r="D96" s="5">
        <v>361</v>
      </c>
      <c r="E96" s="5">
        <v>150</v>
      </c>
      <c r="F96" s="5">
        <v>198</v>
      </c>
      <c r="G96" s="5">
        <v>6</v>
      </c>
      <c r="H96" s="5">
        <v>354</v>
      </c>
      <c r="I96" s="5">
        <v>7</v>
      </c>
      <c r="J96" s="5">
        <v>0</v>
      </c>
    </row>
    <row r="97" spans="1:10" ht="23.25" thickBot="1">
      <c r="A97" s="3"/>
      <c r="B97" s="3" t="s">
        <v>8519</v>
      </c>
      <c r="C97" s="4">
        <v>1134</v>
      </c>
      <c r="D97" s="5">
        <v>577</v>
      </c>
      <c r="E97" s="5">
        <v>184</v>
      </c>
      <c r="F97" s="5">
        <v>376</v>
      </c>
      <c r="G97" s="5">
        <v>8</v>
      </c>
      <c r="H97" s="5">
        <v>568</v>
      </c>
      <c r="I97" s="5">
        <v>9</v>
      </c>
      <c r="J97" s="5">
        <v>557</v>
      </c>
    </row>
    <row r="98" spans="1:10" ht="17.25" thickBot="1">
      <c r="A98" s="3" t="s">
        <v>8518</v>
      </c>
      <c r="B98" s="3" t="s">
        <v>36</v>
      </c>
      <c r="C98" s="5">
        <v>999</v>
      </c>
      <c r="D98" s="5">
        <v>746</v>
      </c>
      <c r="E98" s="5">
        <v>301</v>
      </c>
      <c r="F98" s="5">
        <v>421</v>
      </c>
      <c r="G98" s="5">
        <v>9</v>
      </c>
      <c r="H98" s="5">
        <v>731</v>
      </c>
      <c r="I98" s="5">
        <v>15</v>
      </c>
      <c r="J98" s="5">
        <v>253</v>
      </c>
    </row>
    <row r="99" spans="1:10" ht="23.25" thickBot="1">
      <c r="A99" s="3"/>
      <c r="B99" s="3" t="s">
        <v>37</v>
      </c>
      <c r="C99" s="5">
        <v>292</v>
      </c>
      <c r="D99" s="5">
        <v>292</v>
      </c>
      <c r="E99" s="5">
        <v>141</v>
      </c>
      <c r="F99" s="5">
        <v>144</v>
      </c>
      <c r="G99" s="5">
        <v>1</v>
      </c>
      <c r="H99" s="5">
        <v>286</v>
      </c>
      <c r="I99" s="5">
        <v>6</v>
      </c>
      <c r="J99" s="5">
        <v>0</v>
      </c>
    </row>
    <row r="100" spans="1:10" ht="17.25" thickBot="1">
      <c r="A100" s="3"/>
      <c r="B100" s="3" t="s">
        <v>8517</v>
      </c>
      <c r="C100" s="5">
        <v>281</v>
      </c>
      <c r="D100" s="5">
        <v>161</v>
      </c>
      <c r="E100" s="5">
        <v>54</v>
      </c>
      <c r="F100" s="5">
        <v>102</v>
      </c>
      <c r="G100" s="5">
        <v>2</v>
      </c>
      <c r="H100" s="5">
        <v>158</v>
      </c>
      <c r="I100" s="5">
        <v>3</v>
      </c>
      <c r="J100" s="5">
        <v>120</v>
      </c>
    </row>
    <row r="101" spans="1:10" ht="17.25" thickBot="1">
      <c r="A101" s="3"/>
      <c r="B101" s="3" t="s">
        <v>8516</v>
      </c>
      <c r="C101" s="5">
        <v>172</v>
      </c>
      <c r="D101" s="5">
        <v>117</v>
      </c>
      <c r="E101" s="5">
        <v>43</v>
      </c>
      <c r="F101" s="5">
        <v>68</v>
      </c>
      <c r="G101" s="5">
        <v>3</v>
      </c>
      <c r="H101" s="5">
        <v>114</v>
      </c>
      <c r="I101" s="5">
        <v>3</v>
      </c>
      <c r="J101" s="5">
        <v>55</v>
      </c>
    </row>
    <row r="102" spans="1:10" ht="17.25" thickBot="1">
      <c r="A102" s="3"/>
      <c r="B102" s="3" t="s">
        <v>8515</v>
      </c>
      <c r="C102" s="5">
        <v>254</v>
      </c>
      <c r="D102" s="5">
        <v>176</v>
      </c>
      <c r="E102" s="5">
        <v>63</v>
      </c>
      <c r="F102" s="5">
        <v>107</v>
      </c>
      <c r="G102" s="5">
        <v>3</v>
      </c>
      <c r="H102" s="5">
        <v>173</v>
      </c>
      <c r="I102" s="5">
        <v>3</v>
      </c>
      <c r="J102" s="5">
        <v>78</v>
      </c>
    </row>
    <row r="103" spans="1:10" ht="17.25" thickBot="1">
      <c r="A103" s="3" t="s">
        <v>8514</v>
      </c>
      <c r="B103" s="3" t="s">
        <v>36</v>
      </c>
      <c r="C103" s="4">
        <v>2634</v>
      </c>
      <c r="D103" s="4">
        <v>1850</v>
      </c>
      <c r="E103" s="5">
        <v>683</v>
      </c>
      <c r="F103" s="4">
        <v>1085</v>
      </c>
      <c r="G103" s="5">
        <v>38</v>
      </c>
      <c r="H103" s="4">
        <v>1806</v>
      </c>
      <c r="I103" s="5">
        <v>44</v>
      </c>
      <c r="J103" s="5">
        <v>784</v>
      </c>
    </row>
    <row r="104" spans="1:10" ht="23.25" thickBot="1">
      <c r="A104" s="3"/>
      <c r="B104" s="3" t="s">
        <v>37</v>
      </c>
      <c r="C104" s="5">
        <v>786</v>
      </c>
      <c r="D104" s="5">
        <v>786</v>
      </c>
      <c r="E104" s="5">
        <v>346</v>
      </c>
      <c r="F104" s="5">
        <v>394</v>
      </c>
      <c r="G104" s="5">
        <v>17</v>
      </c>
      <c r="H104" s="5">
        <v>757</v>
      </c>
      <c r="I104" s="5">
        <v>29</v>
      </c>
      <c r="J104" s="5">
        <v>0</v>
      </c>
    </row>
    <row r="105" spans="1:10" ht="17.25" thickBot="1">
      <c r="A105" s="3"/>
      <c r="B105" s="3" t="s">
        <v>8513</v>
      </c>
      <c r="C105" s="4">
        <v>1061</v>
      </c>
      <c r="D105" s="5">
        <v>606</v>
      </c>
      <c r="E105" s="5">
        <v>194</v>
      </c>
      <c r="F105" s="5">
        <v>391</v>
      </c>
      <c r="G105" s="5">
        <v>11</v>
      </c>
      <c r="H105" s="5">
        <v>596</v>
      </c>
      <c r="I105" s="5">
        <v>10</v>
      </c>
      <c r="J105" s="5">
        <v>455</v>
      </c>
    </row>
    <row r="106" spans="1:10" ht="17.25" thickBot="1">
      <c r="A106" s="3"/>
      <c r="B106" s="3" t="s">
        <v>8512</v>
      </c>
      <c r="C106" s="5">
        <v>136</v>
      </c>
      <c r="D106" s="5">
        <v>80</v>
      </c>
      <c r="E106" s="5">
        <v>25</v>
      </c>
      <c r="F106" s="5">
        <v>53</v>
      </c>
      <c r="G106" s="5">
        <v>2</v>
      </c>
      <c r="H106" s="5">
        <v>80</v>
      </c>
      <c r="I106" s="5">
        <v>0</v>
      </c>
      <c r="J106" s="5">
        <v>56</v>
      </c>
    </row>
    <row r="107" spans="1:10" ht="17.25" thickBot="1">
      <c r="A107" s="3"/>
      <c r="B107" s="3" t="s">
        <v>8511</v>
      </c>
      <c r="C107" s="5">
        <v>222</v>
      </c>
      <c r="D107" s="5">
        <v>143</v>
      </c>
      <c r="E107" s="5">
        <v>54</v>
      </c>
      <c r="F107" s="5">
        <v>83</v>
      </c>
      <c r="G107" s="5">
        <v>6</v>
      </c>
      <c r="H107" s="5">
        <v>143</v>
      </c>
      <c r="I107" s="5">
        <v>0</v>
      </c>
      <c r="J107" s="5">
        <v>79</v>
      </c>
    </row>
    <row r="108" spans="1:10" ht="17.25" thickBot="1">
      <c r="A108" s="3"/>
      <c r="B108" s="3" t="s">
        <v>8510</v>
      </c>
      <c r="C108" s="5">
        <v>429</v>
      </c>
      <c r="D108" s="5">
        <v>235</v>
      </c>
      <c r="E108" s="5">
        <v>64</v>
      </c>
      <c r="F108" s="5">
        <v>164</v>
      </c>
      <c r="G108" s="5">
        <v>2</v>
      </c>
      <c r="H108" s="5">
        <v>230</v>
      </c>
      <c r="I108" s="5">
        <v>5</v>
      </c>
      <c r="J108" s="5">
        <v>194</v>
      </c>
    </row>
    <row r="109" spans="1:10" ht="17.25" thickBot="1">
      <c r="A109" s="3" t="s">
        <v>8509</v>
      </c>
      <c r="B109" s="3" t="s">
        <v>36</v>
      </c>
      <c r="C109" s="5">
        <v>206</v>
      </c>
      <c r="D109" s="5">
        <v>161</v>
      </c>
      <c r="E109" s="5">
        <v>63</v>
      </c>
      <c r="F109" s="5">
        <v>90</v>
      </c>
      <c r="G109" s="5">
        <v>5</v>
      </c>
      <c r="H109" s="5">
        <v>158</v>
      </c>
      <c r="I109" s="5">
        <v>3</v>
      </c>
      <c r="J109" s="5">
        <v>45</v>
      </c>
    </row>
    <row r="110" spans="1:10" ht="23.25" thickBot="1">
      <c r="A110" s="3"/>
      <c r="B110" s="3" t="s">
        <v>37</v>
      </c>
      <c r="C110" s="5">
        <v>89</v>
      </c>
      <c r="D110" s="5">
        <v>89</v>
      </c>
      <c r="E110" s="5">
        <v>43</v>
      </c>
      <c r="F110" s="5">
        <v>43</v>
      </c>
      <c r="G110" s="5">
        <v>3</v>
      </c>
      <c r="H110" s="5">
        <v>89</v>
      </c>
      <c r="I110" s="5">
        <v>0</v>
      </c>
      <c r="J110" s="5">
        <v>0</v>
      </c>
    </row>
    <row r="111" spans="1:10" ht="17.25" thickBot="1">
      <c r="A111" s="3"/>
      <c r="B111" s="3" t="s">
        <v>8508</v>
      </c>
      <c r="C111" s="5">
        <v>117</v>
      </c>
      <c r="D111" s="5">
        <v>72</v>
      </c>
      <c r="E111" s="5">
        <v>20</v>
      </c>
      <c r="F111" s="5">
        <v>47</v>
      </c>
      <c r="G111" s="5">
        <v>2</v>
      </c>
      <c r="H111" s="5">
        <v>69</v>
      </c>
      <c r="I111" s="5">
        <v>3</v>
      </c>
      <c r="J111" s="5">
        <v>45</v>
      </c>
    </row>
    <row r="112" spans="1:10" ht="17.25" thickBot="1">
      <c r="A112" s="3" t="s">
        <v>8507</v>
      </c>
      <c r="B112" s="3" t="s">
        <v>36</v>
      </c>
      <c r="C112" s="5">
        <v>687</v>
      </c>
      <c r="D112" s="5">
        <v>520</v>
      </c>
      <c r="E112" s="5">
        <v>194</v>
      </c>
      <c r="F112" s="5">
        <v>304</v>
      </c>
      <c r="G112" s="5">
        <v>11</v>
      </c>
      <c r="H112" s="5">
        <v>509</v>
      </c>
      <c r="I112" s="5">
        <v>11</v>
      </c>
      <c r="J112" s="5">
        <v>167</v>
      </c>
    </row>
    <row r="113" spans="1:10" ht="23.25" thickBot="1">
      <c r="A113" s="3"/>
      <c r="B113" s="3" t="s">
        <v>37</v>
      </c>
      <c r="C113" s="5">
        <v>176</v>
      </c>
      <c r="D113" s="5">
        <v>176</v>
      </c>
      <c r="E113" s="5">
        <v>74</v>
      </c>
      <c r="F113" s="5">
        <v>93</v>
      </c>
      <c r="G113" s="5">
        <v>2</v>
      </c>
      <c r="H113" s="5">
        <v>169</v>
      </c>
      <c r="I113" s="5">
        <v>7</v>
      </c>
      <c r="J113" s="5">
        <v>0</v>
      </c>
    </row>
    <row r="114" spans="1:10" ht="23.25" thickBot="1">
      <c r="A114" s="3"/>
      <c r="B114" s="3" t="s">
        <v>8506</v>
      </c>
      <c r="C114" s="5">
        <v>511</v>
      </c>
      <c r="D114" s="5">
        <v>344</v>
      </c>
      <c r="E114" s="5">
        <v>120</v>
      </c>
      <c r="F114" s="5">
        <v>211</v>
      </c>
      <c r="G114" s="5">
        <v>9</v>
      </c>
      <c r="H114" s="5">
        <v>340</v>
      </c>
      <c r="I114" s="5">
        <v>4</v>
      </c>
      <c r="J114" s="5">
        <v>167</v>
      </c>
    </row>
    <row r="115" spans="1:10" ht="23.25" thickBot="1">
      <c r="A115" s="3" t="s">
        <v>97</v>
      </c>
      <c r="B115" s="3"/>
      <c r="C115" s="5">
        <v>0</v>
      </c>
      <c r="D115" s="5">
        <v>1</v>
      </c>
      <c r="E115" s="5">
        <v>1</v>
      </c>
      <c r="F115" s="5">
        <v>0</v>
      </c>
      <c r="G115" s="5">
        <v>0</v>
      </c>
      <c r="H115" s="5">
        <v>1</v>
      </c>
      <c r="I115" s="5">
        <v>0</v>
      </c>
      <c r="J115" s="5">
        <v>-1</v>
      </c>
    </row>
  </sheetData>
  <mergeCells count="14">
    <mergeCell ref="J53:J55"/>
    <mergeCell ref="H54:H55"/>
    <mergeCell ref="A53:A55"/>
    <mergeCell ref="B53:B55"/>
    <mergeCell ref="C53:C55"/>
    <mergeCell ref="D53:D55"/>
    <mergeCell ref="E53:H53"/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94E90-EF3B-42E9-AE5E-28BF841310F0}">
  <dimension ref="A1:X6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13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8639</v>
      </c>
      <c r="F3" s="26" t="s">
        <v>8638</v>
      </c>
      <c r="G3" s="26" t="s">
        <v>8637</v>
      </c>
      <c r="H3" s="26" t="s">
        <v>8636</v>
      </c>
      <c r="I3" s="26" t="s">
        <v>8635</v>
      </c>
      <c r="J3" s="44"/>
      <c r="K3" s="26"/>
      <c r="L3" s="44"/>
      <c r="U3" t="s">
        <v>3</v>
      </c>
      <c r="V3" t="str">
        <f t="shared" si="0"/>
        <v>전해철</v>
      </c>
      <c r="W3" t="str">
        <f t="shared" si="0"/>
        <v>박주원</v>
      </c>
      <c r="X3" t="str">
        <f t="shared" si="0"/>
        <v>이기학</v>
      </c>
    </row>
    <row r="4" spans="1:24" ht="17.25" thickBot="1">
      <c r="A4" s="3" t="s">
        <v>30</v>
      </c>
      <c r="B4" s="3"/>
      <c r="C4" s="4">
        <v>167327</v>
      </c>
      <c r="D4" s="4">
        <v>101953</v>
      </c>
      <c r="E4" s="4">
        <v>59021</v>
      </c>
      <c r="F4" s="4">
        <v>38367</v>
      </c>
      <c r="G4" s="5">
        <v>658</v>
      </c>
      <c r="H4" s="4">
        <v>2004</v>
      </c>
      <c r="I4" s="5">
        <v>741</v>
      </c>
      <c r="J4" s="4">
        <v>100791</v>
      </c>
      <c r="K4" s="4">
        <v>1162</v>
      </c>
      <c r="L4" s="4">
        <v>65374</v>
      </c>
      <c r="V4" s="8"/>
      <c r="W4" s="8"/>
      <c r="X4" s="8"/>
    </row>
    <row r="5" spans="1:24" ht="23.25" thickBot="1">
      <c r="A5" s="3" t="s">
        <v>31</v>
      </c>
      <c r="B5" s="3"/>
      <c r="C5" s="5">
        <v>324</v>
      </c>
      <c r="D5" s="5">
        <v>295</v>
      </c>
      <c r="E5" s="5">
        <v>154</v>
      </c>
      <c r="F5" s="5">
        <v>89</v>
      </c>
      <c r="G5" s="5">
        <v>5</v>
      </c>
      <c r="H5" s="5">
        <v>18</v>
      </c>
      <c r="I5" s="5">
        <v>9</v>
      </c>
      <c r="J5" s="5">
        <v>275</v>
      </c>
      <c r="K5" s="5">
        <v>20</v>
      </c>
      <c r="L5" s="5">
        <v>29</v>
      </c>
      <c r="T5" t="s">
        <v>2929</v>
      </c>
      <c r="U5">
        <f>SUMIF($A:$A,"합계",D:D)</f>
        <v>101953</v>
      </c>
      <c r="V5">
        <f>SUMIF($A:$A,"합계",E:E)</f>
        <v>59021</v>
      </c>
      <c r="W5">
        <f>SUMIF($A:$A,"합계",F:F)</f>
        <v>38367</v>
      </c>
      <c r="X5">
        <f>SUMIF($A:$A,"합계",G:G)</f>
        <v>658</v>
      </c>
    </row>
    <row r="6" spans="1:24" ht="23.25" thickBot="1">
      <c r="A6" s="3" t="s">
        <v>32</v>
      </c>
      <c r="B6" s="3"/>
      <c r="C6" s="4">
        <v>7979</v>
      </c>
      <c r="D6" s="4">
        <v>7973</v>
      </c>
      <c r="E6" s="4">
        <v>5072</v>
      </c>
      <c r="F6" s="4">
        <v>2377</v>
      </c>
      <c r="G6" s="5">
        <v>70</v>
      </c>
      <c r="H6" s="5">
        <v>164</v>
      </c>
      <c r="I6" s="5">
        <v>94</v>
      </c>
      <c r="J6" s="4">
        <v>7777</v>
      </c>
      <c r="K6" s="5">
        <v>196</v>
      </c>
      <c r="L6" s="5">
        <v>6</v>
      </c>
      <c r="T6" t="s">
        <v>2930</v>
      </c>
      <c r="U6">
        <f>U5-U7</f>
        <v>63817</v>
      </c>
      <c r="V6">
        <f>V5-V7</f>
        <v>34387</v>
      </c>
      <c r="W6">
        <f>W5-W7</f>
        <v>26449</v>
      </c>
      <c r="X6">
        <f>X5-X7</f>
        <v>456</v>
      </c>
    </row>
    <row r="7" spans="1:24" ht="23.25" thickBot="1">
      <c r="A7" s="3" t="s">
        <v>33</v>
      </c>
      <c r="B7" s="3"/>
      <c r="C7" s="5">
        <v>445</v>
      </c>
      <c r="D7" s="5">
        <v>106</v>
      </c>
      <c r="E7" s="5">
        <v>80</v>
      </c>
      <c r="F7" s="5">
        <v>23</v>
      </c>
      <c r="G7" s="5">
        <v>1</v>
      </c>
      <c r="H7" s="5">
        <v>2</v>
      </c>
      <c r="I7" s="5">
        <v>0</v>
      </c>
      <c r="J7" s="5">
        <v>106</v>
      </c>
      <c r="K7" s="5">
        <v>0</v>
      </c>
      <c r="L7" s="5">
        <v>339</v>
      </c>
      <c r="T7" t="s">
        <v>2931</v>
      </c>
      <c r="U7">
        <f>U11+U10+U9</f>
        <v>38136</v>
      </c>
      <c r="V7">
        <f>V11+V10+V9</f>
        <v>24634</v>
      </c>
      <c r="W7">
        <f>W11+W10+W9</f>
        <v>11918</v>
      </c>
      <c r="X7">
        <f>X11+X10+X9</f>
        <v>202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1</v>
      </c>
      <c r="G8" s="5">
        <v>0</v>
      </c>
      <c r="H8" s="5">
        <v>0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8634</v>
      </c>
      <c r="B9" s="3" t="s">
        <v>36</v>
      </c>
      <c r="C9" s="4">
        <v>30972</v>
      </c>
      <c r="D9" s="4">
        <v>15757</v>
      </c>
      <c r="E9" s="4">
        <v>9370</v>
      </c>
      <c r="F9" s="4">
        <v>5633</v>
      </c>
      <c r="G9" s="5">
        <v>118</v>
      </c>
      <c r="H9" s="5">
        <v>319</v>
      </c>
      <c r="I9" s="5">
        <v>140</v>
      </c>
      <c r="J9" s="4">
        <v>15580</v>
      </c>
      <c r="K9" s="5">
        <v>177</v>
      </c>
      <c r="L9" s="4">
        <v>15215</v>
      </c>
      <c r="T9" t="s">
        <v>2934</v>
      </c>
      <c r="U9">
        <f>SUMIF($A:$A,"거소·선상투표",D:D)+SUMIF($A:$A,"국외부재자투표",D:D)+SUMIF($A:$A,"국외부재자투표(공관)",D:D)</f>
        <v>404</v>
      </c>
      <c r="V9">
        <f t="shared" ref="V9:X11" si="1">SUMIF($A:$A,"거소·선상투표",E:E)+SUMIF($A:$A,"국외부재자투표",E:E)+SUMIF($A:$A,"국외부재자투표(공관)",E:E)</f>
        <v>236</v>
      </c>
      <c r="W9">
        <f t="shared" si="1"/>
        <v>113</v>
      </c>
      <c r="X9">
        <f t="shared" si="1"/>
        <v>6</v>
      </c>
    </row>
    <row r="10" spans="1:24" ht="23.25" thickBot="1">
      <c r="A10" s="3"/>
      <c r="B10" s="3" t="s">
        <v>37</v>
      </c>
      <c r="C10" s="4">
        <v>4774</v>
      </c>
      <c r="D10" s="4">
        <v>4773</v>
      </c>
      <c r="E10" s="4">
        <v>3190</v>
      </c>
      <c r="F10" s="4">
        <v>1398</v>
      </c>
      <c r="G10" s="5">
        <v>22</v>
      </c>
      <c r="H10" s="5">
        <v>78</v>
      </c>
      <c r="I10" s="5">
        <v>35</v>
      </c>
      <c r="J10" s="4">
        <v>4723</v>
      </c>
      <c r="K10" s="5">
        <v>50</v>
      </c>
      <c r="L10" s="5">
        <v>1</v>
      </c>
      <c r="T10" t="s">
        <v>2932</v>
      </c>
      <c r="U10">
        <f>SUMIF($B:$B,"관내사전투표",D:D)</f>
        <v>29759</v>
      </c>
      <c r="V10">
        <f t="shared" ref="V10:X12" si="2">SUMIF($B:$B,"관내사전투표",E:E)</f>
        <v>19326</v>
      </c>
      <c r="W10">
        <f t="shared" si="2"/>
        <v>9428</v>
      </c>
      <c r="X10">
        <f t="shared" si="2"/>
        <v>126</v>
      </c>
    </row>
    <row r="11" spans="1:24" ht="23.25" thickBot="1">
      <c r="A11" s="3"/>
      <c r="B11" s="3" t="s">
        <v>8633</v>
      </c>
      <c r="C11" s="4">
        <v>3695</v>
      </c>
      <c r="D11" s="4">
        <v>1488</v>
      </c>
      <c r="E11" s="5">
        <v>817</v>
      </c>
      <c r="F11" s="5">
        <v>602</v>
      </c>
      <c r="G11" s="5">
        <v>11</v>
      </c>
      <c r="H11" s="5">
        <v>25</v>
      </c>
      <c r="I11" s="5">
        <v>17</v>
      </c>
      <c r="J11" s="4">
        <v>1472</v>
      </c>
      <c r="K11" s="5">
        <v>16</v>
      </c>
      <c r="L11" s="4">
        <v>2207</v>
      </c>
      <c r="T11" t="s">
        <v>2933</v>
      </c>
      <c r="U11">
        <f>SUMIF($A:$A,"관외사전투표",D:D)</f>
        <v>7973</v>
      </c>
      <c r="V11">
        <f t="shared" ref="V11:X13" si="3">SUMIF($A:$A,"관외사전투표",E:E)</f>
        <v>5072</v>
      </c>
      <c r="W11">
        <f t="shared" si="3"/>
        <v>2377</v>
      </c>
      <c r="X11">
        <f t="shared" si="3"/>
        <v>70</v>
      </c>
    </row>
    <row r="12" spans="1:24" ht="23.25" thickBot="1">
      <c r="A12" s="3"/>
      <c r="B12" s="3" t="s">
        <v>8632</v>
      </c>
      <c r="C12" s="4">
        <v>3436</v>
      </c>
      <c r="D12" s="4">
        <v>1436</v>
      </c>
      <c r="E12" s="5">
        <v>852</v>
      </c>
      <c r="F12" s="5">
        <v>500</v>
      </c>
      <c r="G12" s="5">
        <v>14</v>
      </c>
      <c r="H12" s="5">
        <v>38</v>
      </c>
      <c r="I12" s="5">
        <v>14</v>
      </c>
      <c r="J12" s="4">
        <v>1418</v>
      </c>
      <c r="K12" s="5">
        <v>18</v>
      </c>
      <c r="L12" s="4">
        <v>2000</v>
      </c>
    </row>
    <row r="13" spans="1:24" ht="23.25" thickBot="1">
      <c r="A13" s="3"/>
      <c r="B13" s="3" t="s">
        <v>8631</v>
      </c>
      <c r="C13" s="4">
        <v>3232</v>
      </c>
      <c r="D13" s="4">
        <v>1379</v>
      </c>
      <c r="E13" s="5">
        <v>764</v>
      </c>
      <c r="F13" s="5">
        <v>543</v>
      </c>
      <c r="G13" s="5">
        <v>8</v>
      </c>
      <c r="H13" s="5">
        <v>38</v>
      </c>
      <c r="I13" s="5">
        <v>11</v>
      </c>
      <c r="J13" s="4">
        <v>1364</v>
      </c>
      <c r="K13" s="5">
        <v>15</v>
      </c>
      <c r="L13" s="4">
        <v>1853</v>
      </c>
    </row>
    <row r="14" spans="1:24" ht="23.25" thickBot="1">
      <c r="A14" s="3"/>
      <c r="B14" s="3" t="s">
        <v>8630</v>
      </c>
      <c r="C14" s="4">
        <v>3199</v>
      </c>
      <c r="D14" s="4">
        <v>1340</v>
      </c>
      <c r="E14" s="5">
        <v>790</v>
      </c>
      <c r="F14" s="5">
        <v>475</v>
      </c>
      <c r="G14" s="5">
        <v>14</v>
      </c>
      <c r="H14" s="5">
        <v>31</v>
      </c>
      <c r="I14" s="5">
        <v>13</v>
      </c>
      <c r="J14" s="4">
        <v>1323</v>
      </c>
      <c r="K14" s="5">
        <v>17</v>
      </c>
      <c r="L14" s="4">
        <v>1859</v>
      </c>
      <c r="U14" s="8"/>
      <c r="V14" s="8"/>
      <c r="W14" s="8"/>
      <c r="X14" s="8"/>
    </row>
    <row r="15" spans="1:24" ht="23.25" thickBot="1">
      <c r="A15" s="3"/>
      <c r="B15" s="3" t="s">
        <v>8629</v>
      </c>
      <c r="C15" s="4">
        <v>3879</v>
      </c>
      <c r="D15" s="4">
        <v>1608</v>
      </c>
      <c r="E15" s="5">
        <v>886</v>
      </c>
      <c r="F15" s="5">
        <v>640</v>
      </c>
      <c r="G15" s="5">
        <v>10</v>
      </c>
      <c r="H15" s="5">
        <v>44</v>
      </c>
      <c r="I15" s="5">
        <v>12</v>
      </c>
      <c r="J15" s="4">
        <v>1592</v>
      </c>
      <c r="K15" s="5">
        <v>16</v>
      </c>
      <c r="L15" s="4">
        <v>2271</v>
      </c>
      <c r="U15" s="8"/>
      <c r="V15" s="8"/>
      <c r="W15" s="8"/>
      <c r="X15" s="8"/>
    </row>
    <row r="16" spans="1:24" ht="23.25" thickBot="1">
      <c r="A16" s="3"/>
      <c r="B16" s="3" t="s">
        <v>8628</v>
      </c>
      <c r="C16" s="4">
        <v>3242</v>
      </c>
      <c r="D16" s="4">
        <v>1285</v>
      </c>
      <c r="E16" s="5">
        <v>733</v>
      </c>
      <c r="F16" s="5">
        <v>492</v>
      </c>
      <c r="G16" s="5">
        <v>5</v>
      </c>
      <c r="H16" s="5">
        <v>22</v>
      </c>
      <c r="I16" s="5">
        <v>16</v>
      </c>
      <c r="J16" s="4">
        <v>1268</v>
      </c>
      <c r="K16" s="5">
        <v>17</v>
      </c>
      <c r="L16" s="4">
        <v>1957</v>
      </c>
    </row>
    <row r="17" spans="1:12" ht="23.25" thickBot="1">
      <c r="A17" s="3"/>
      <c r="B17" s="3" t="s">
        <v>8627</v>
      </c>
      <c r="C17" s="4">
        <v>3159</v>
      </c>
      <c r="D17" s="4">
        <v>1230</v>
      </c>
      <c r="E17" s="5">
        <v>738</v>
      </c>
      <c r="F17" s="5">
        <v>431</v>
      </c>
      <c r="G17" s="5">
        <v>13</v>
      </c>
      <c r="H17" s="5">
        <v>23</v>
      </c>
      <c r="I17" s="5">
        <v>15</v>
      </c>
      <c r="J17" s="4">
        <v>1220</v>
      </c>
      <c r="K17" s="5">
        <v>10</v>
      </c>
      <c r="L17" s="4">
        <v>1929</v>
      </c>
    </row>
    <row r="18" spans="1:12" ht="23.25" thickBot="1">
      <c r="A18" s="3"/>
      <c r="B18" s="3" t="s">
        <v>8626</v>
      </c>
      <c r="C18" s="4">
        <v>2356</v>
      </c>
      <c r="D18" s="4">
        <v>1218</v>
      </c>
      <c r="E18" s="5">
        <v>600</v>
      </c>
      <c r="F18" s="5">
        <v>552</v>
      </c>
      <c r="G18" s="5">
        <v>21</v>
      </c>
      <c r="H18" s="5">
        <v>20</v>
      </c>
      <c r="I18" s="5">
        <v>7</v>
      </c>
      <c r="J18" s="4">
        <v>1200</v>
      </c>
      <c r="K18" s="5">
        <v>18</v>
      </c>
      <c r="L18" s="4">
        <v>1138</v>
      </c>
    </row>
    <row r="19" spans="1:12" ht="17.25" thickBot="1">
      <c r="A19" s="3" t="s">
        <v>8625</v>
      </c>
      <c r="B19" s="3" t="s">
        <v>36</v>
      </c>
      <c r="C19" s="4">
        <v>22385</v>
      </c>
      <c r="D19" s="4">
        <v>13346</v>
      </c>
      <c r="E19" s="4">
        <v>7573</v>
      </c>
      <c r="F19" s="4">
        <v>5098</v>
      </c>
      <c r="G19" s="5">
        <v>92</v>
      </c>
      <c r="H19" s="5">
        <v>349</v>
      </c>
      <c r="I19" s="5">
        <v>98</v>
      </c>
      <c r="J19" s="4">
        <v>13210</v>
      </c>
      <c r="K19" s="5">
        <v>136</v>
      </c>
      <c r="L19" s="4">
        <v>9039</v>
      </c>
    </row>
    <row r="20" spans="1:12" ht="23.25" thickBot="1">
      <c r="A20" s="3"/>
      <c r="B20" s="3" t="s">
        <v>37</v>
      </c>
      <c r="C20" s="4">
        <v>4241</v>
      </c>
      <c r="D20" s="4">
        <v>4241</v>
      </c>
      <c r="E20" s="4">
        <v>2803</v>
      </c>
      <c r="F20" s="4">
        <v>1269</v>
      </c>
      <c r="G20" s="5">
        <v>31</v>
      </c>
      <c r="H20" s="5">
        <v>89</v>
      </c>
      <c r="I20" s="5">
        <v>26</v>
      </c>
      <c r="J20" s="4">
        <v>4218</v>
      </c>
      <c r="K20" s="5">
        <v>23</v>
      </c>
      <c r="L20" s="5">
        <v>0</v>
      </c>
    </row>
    <row r="21" spans="1:12" ht="23.25" thickBot="1">
      <c r="A21" s="3"/>
      <c r="B21" s="3" t="s">
        <v>8624</v>
      </c>
      <c r="C21" s="4">
        <v>2758</v>
      </c>
      <c r="D21" s="4">
        <v>1016</v>
      </c>
      <c r="E21" s="5">
        <v>538</v>
      </c>
      <c r="F21" s="5">
        <v>412</v>
      </c>
      <c r="G21" s="5">
        <v>9</v>
      </c>
      <c r="H21" s="5">
        <v>28</v>
      </c>
      <c r="I21" s="5">
        <v>11</v>
      </c>
      <c r="J21" s="5">
        <v>998</v>
      </c>
      <c r="K21" s="5">
        <v>18</v>
      </c>
      <c r="L21" s="4">
        <v>1742</v>
      </c>
    </row>
    <row r="22" spans="1:12" ht="23.25" thickBot="1">
      <c r="A22" s="3"/>
      <c r="B22" s="3" t="s">
        <v>8623</v>
      </c>
      <c r="C22" s="4">
        <v>2487</v>
      </c>
      <c r="D22" s="4">
        <v>1055</v>
      </c>
      <c r="E22" s="5">
        <v>589</v>
      </c>
      <c r="F22" s="5">
        <v>395</v>
      </c>
      <c r="G22" s="5">
        <v>6</v>
      </c>
      <c r="H22" s="5">
        <v>38</v>
      </c>
      <c r="I22" s="5">
        <v>7</v>
      </c>
      <c r="J22" s="4">
        <v>1035</v>
      </c>
      <c r="K22" s="5">
        <v>20</v>
      </c>
      <c r="L22" s="4">
        <v>1432</v>
      </c>
    </row>
    <row r="23" spans="1:12" ht="23.25" thickBot="1">
      <c r="A23" s="3"/>
      <c r="B23" s="3" t="s">
        <v>8622</v>
      </c>
      <c r="C23" s="4">
        <v>3871</v>
      </c>
      <c r="D23" s="4">
        <v>1585</v>
      </c>
      <c r="E23" s="5">
        <v>893</v>
      </c>
      <c r="F23" s="5">
        <v>594</v>
      </c>
      <c r="G23" s="5">
        <v>9</v>
      </c>
      <c r="H23" s="5">
        <v>47</v>
      </c>
      <c r="I23" s="5">
        <v>20</v>
      </c>
      <c r="J23" s="4">
        <v>1563</v>
      </c>
      <c r="K23" s="5">
        <v>22</v>
      </c>
      <c r="L23" s="4">
        <v>2286</v>
      </c>
    </row>
    <row r="24" spans="1:12" ht="23.25" thickBot="1">
      <c r="A24" s="3"/>
      <c r="B24" s="3" t="s">
        <v>8621</v>
      </c>
      <c r="C24" s="4">
        <v>2382</v>
      </c>
      <c r="D24" s="4">
        <v>1439</v>
      </c>
      <c r="E24" s="5">
        <v>748</v>
      </c>
      <c r="F24" s="5">
        <v>618</v>
      </c>
      <c r="G24" s="5">
        <v>11</v>
      </c>
      <c r="H24" s="5">
        <v>36</v>
      </c>
      <c r="I24" s="5">
        <v>10</v>
      </c>
      <c r="J24" s="4">
        <v>1423</v>
      </c>
      <c r="K24" s="5">
        <v>16</v>
      </c>
      <c r="L24" s="5">
        <v>943</v>
      </c>
    </row>
    <row r="25" spans="1:12" ht="23.25" thickBot="1">
      <c r="A25" s="3"/>
      <c r="B25" s="3" t="s">
        <v>8620</v>
      </c>
      <c r="C25" s="4">
        <v>4050</v>
      </c>
      <c r="D25" s="4">
        <v>2386</v>
      </c>
      <c r="E25" s="4">
        <v>1211</v>
      </c>
      <c r="F25" s="4">
        <v>1060</v>
      </c>
      <c r="G25" s="5">
        <v>18</v>
      </c>
      <c r="H25" s="5">
        <v>63</v>
      </c>
      <c r="I25" s="5">
        <v>14</v>
      </c>
      <c r="J25" s="4">
        <v>2366</v>
      </c>
      <c r="K25" s="5">
        <v>20</v>
      </c>
      <c r="L25" s="4">
        <v>1664</v>
      </c>
    </row>
    <row r="26" spans="1:12" ht="23.25" thickBot="1">
      <c r="A26" s="3"/>
      <c r="B26" s="3" t="s">
        <v>8619</v>
      </c>
      <c r="C26" s="4">
        <v>2596</v>
      </c>
      <c r="D26" s="4">
        <v>1624</v>
      </c>
      <c r="E26" s="5">
        <v>791</v>
      </c>
      <c r="F26" s="5">
        <v>750</v>
      </c>
      <c r="G26" s="5">
        <v>8</v>
      </c>
      <c r="H26" s="5">
        <v>48</v>
      </c>
      <c r="I26" s="5">
        <v>10</v>
      </c>
      <c r="J26" s="4">
        <v>1607</v>
      </c>
      <c r="K26" s="5">
        <v>17</v>
      </c>
      <c r="L26" s="5">
        <v>972</v>
      </c>
    </row>
    <row r="27" spans="1:12" ht="17.25" thickBot="1">
      <c r="A27" s="3" t="s">
        <v>8618</v>
      </c>
      <c r="B27" s="3" t="s">
        <v>36</v>
      </c>
      <c r="C27" s="4">
        <v>17971</v>
      </c>
      <c r="D27" s="4">
        <v>11096</v>
      </c>
      <c r="E27" s="4">
        <v>6344</v>
      </c>
      <c r="F27" s="4">
        <v>4268</v>
      </c>
      <c r="G27" s="5">
        <v>67</v>
      </c>
      <c r="H27" s="5">
        <v>218</v>
      </c>
      <c r="I27" s="5">
        <v>87</v>
      </c>
      <c r="J27" s="4">
        <v>10984</v>
      </c>
      <c r="K27" s="5">
        <v>112</v>
      </c>
      <c r="L27" s="4">
        <v>6875</v>
      </c>
    </row>
    <row r="28" spans="1:12" ht="23.25" thickBot="1">
      <c r="A28" s="3"/>
      <c r="B28" s="3" t="s">
        <v>37</v>
      </c>
      <c r="C28" s="4">
        <v>4188</v>
      </c>
      <c r="D28" s="4">
        <v>4186</v>
      </c>
      <c r="E28" s="4">
        <v>2753</v>
      </c>
      <c r="F28" s="4">
        <v>1276</v>
      </c>
      <c r="G28" s="5">
        <v>23</v>
      </c>
      <c r="H28" s="5">
        <v>81</v>
      </c>
      <c r="I28" s="5">
        <v>25</v>
      </c>
      <c r="J28" s="4">
        <v>4158</v>
      </c>
      <c r="K28" s="5">
        <v>28</v>
      </c>
      <c r="L28" s="5">
        <v>2</v>
      </c>
    </row>
    <row r="29" spans="1:12" ht="23.25" thickBot="1">
      <c r="A29" s="3"/>
      <c r="B29" s="3" t="s">
        <v>8617</v>
      </c>
      <c r="C29" s="4">
        <v>2527</v>
      </c>
      <c r="D29" s="4">
        <v>1028</v>
      </c>
      <c r="E29" s="5">
        <v>542</v>
      </c>
      <c r="F29" s="5">
        <v>440</v>
      </c>
      <c r="G29" s="5">
        <v>8</v>
      </c>
      <c r="H29" s="5">
        <v>20</v>
      </c>
      <c r="I29" s="5">
        <v>8</v>
      </c>
      <c r="J29" s="4">
        <v>1018</v>
      </c>
      <c r="K29" s="5">
        <v>10</v>
      </c>
      <c r="L29" s="4">
        <v>1499</v>
      </c>
    </row>
    <row r="30" spans="1:12" ht="23.25" thickBot="1">
      <c r="A30" s="3"/>
      <c r="B30" s="3" t="s">
        <v>8616</v>
      </c>
      <c r="C30" s="4">
        <v>2233</v>
      </c>
      <c r="D30" s="4">
        <v>1437</v>
      </c>
      <c r="E30" s="5">
        <v>731</v>
      </c>
      <c r="F30" s="5">
        <v>652</v>
      </c>
      <c r="G30" s="5">
        <v>8</v>
      </c>
      <c r="H30" s="5">
        <v>29</v>
      </c>
      <c r="I30" s="5">
        <v>6</v>
      </c>
      <c r="J30" s="4">
        <v>1426</v>
      </c>
      <c r="K30" s="5">
        <v>11</v>
      </c>
      <c r="L30" s="5">
        <v>796</v>
      </c>
    </row>
    <row r="31" spans="1:12" ht="23.25" thickBot="1">
      <c r="A31" s="3"/>
      <c r="B31" s="3" t="s">
        <v>8615</v>
      </c>
      <c r="C31" s="4">
        <v>3933</v>
      </c>
      <c r="D31" s="4">
        <v>1886</v>
      </c>
      <c r="E31" s="4">
        <v>1008</v>
      </c>
      <c r="F31" s="5">
        <v>789</v>
      </c>
      <c r="G31" s="5">
        <v>15</v>
      </c>
      <c r="H31" s="5">
        <v>34</v>
      </c>
      <c r="I31" s="5">
        <v>15</v>
      </c>
      <c r="J31" s="4">
        <v>1861</v>
      </c>
      <c r="K31" s="5">
        <v>25</v>
      </c>
      <c r="L31" s="4">
        <v>2047</v>
      </c>
    </row>
    <row r="32" spans="1:12" ht="23.25" thickBot="1">
      <c r="A32" s="3"/>
      <c r="B32" s="3" t="s">
        <v>8614</v>
      </c>
      <c r="C32" s="4">
        <v>3425</v>
      </c>
      <c r="D32" s="4">
        <v>1445</v>
      </c>
      <c r="E32" s="5">
        <v>729</v>
      </c>
      <c r="F32" s="5">
        <v>626</v>
      </c>
      <c r="G32" s="5">
        <v>8</v>
      </c>
      <c r="H32" s="5">
        <v>39</v>
      </c>
      <c r="I32" s="5">
        <v>19</v>
      </c>
      <c r="J32" s="4">
        <v>1421</v>
      </c>
      <c r="K32" s="5">
        <v>24</v>
      </c>
      <c r="L32" s="4">
        <v>1980</v>
      </c>
    </row>
    <row r="33" spans="1:12" ht="23.25" thickBot="1">
      <c r="A33" s="3"/>
      <c r="B33" s="3" t="s">
        <v>8613</v>
      </c>
      <c r="C33" s="4">
        <v>1665</v>
      </c>
      <c r="D33" s="4">
        <v>1114</v>
      </c>
      <c r="E33" s="5">
        <v>581</v>
      </c>
      <c r="F33" s="5">
        <v>485</v>
      </c>
      <c r="G33" s="5">
        <v>5</v>
      </c>
      <c r="H33" s="5">
        <v>15</v>
      </c>
      <c r="I33" s="5">
        <v>14</v>
      </c>
      <c r="J33" s="4">
        <v>1100</v>
      </c>
      <c r="K33" s="5">
        <v>14</v>
      </c>
      <c r="L33" s="5">
        <v>551</v>
      </c>
    </row>
    <row r="34" spans="1:12" ht="17.25" thickBot="1">
      <c r="A34" s="3" t="s">
        <v>8612</v>
      </c>
      <c r="B34" s="3" t="s">
        <v>36</v>
      </c>
      <c r="C34" s="4">
        <v>15197</v>
      </c>
      <c r="D34" s="4">
        <v>9922</v>
      </c>
      <c r="E34" s="4">
        <v>5282</v>
      </c>
      <c r="F34" s="4">
        <v>4267</v>
      </c>
      <c r="G34" s="5">
        <v>60</v>
      </c>
      <c r="H34" s="5">
        <v>159</v>
      </c>
      <c r="I34" s="5">
        <v>64</v>
      </c>
      <c r="J34" s="4">
        <v>9832</v>
      </c>
      <c r="K34" s="5">
        <v>90</v>
      </c>
      <c r="L34" s="4">
        <v>5275</v>
      </c>
    </row>
    <row r="35" spans="1:12" ht="23.25" thickBot="1">
      <c r="A35" s="3"/>
      <c r="B35" s="3" t="s">
        <v>37</v>
      </c>
      <c r="C35" s="4">
        <v>3462</v>
      </c>
      <c r="D35" s="4">
        <v>3462</v>
      </c>
      <c r="E35" s="4">
        <v>2052</v>
      </c>
      <c r="F35" s="4">
        <v>1302</v>
      </c>
      <c r="G35" s="5">
        <v>12</v>
      </c>
      <c r="H35" s="5">
        <v>51</v>
      </c>
      <c r="I35" s="5">
        <v>14</v>
      </c>
      <c r="J35" s="4">
        <v>3431</v>
      </c>
      <c r="K35" s="5">
        <v>31</v>
      </c>
      <c r="L35" s="5">
        <v>0</v>
      </c>
    </row>
    <row r="36" spans="1:12" ht="17.25" thickBot="1">
      <c r="A36" s="3"/>
      <c r="B36" s="3" t="s">
        <v>8611</v>
      </c>
      <c r="C36" s="4">
        <v>3291</v>
      </c>
      <c r="D36" s="4">
        <v>1697</v>
      </c>
      <c r="E36" s="5">
        <v>842</v>
      </c>
      <c r="F36" s="5">
        <v>770</v>
      </c>
      <c r="G36" s="5">
        <v>15</v>
      </c>
      <c r="H36" s="5">
        <v>33</v>
      </c>
      <c r="I36" s="5">
        <v>19</v>
      </c>
      <c r="J36" s="4">
        <v>1679</v>
      </c>
      <c r="K36" s="5">
        <v>18</v>
      </c>
      <c r="L36" s="4">
        <v>1594</v>
      </c>
    </row>
    <row r="37" spans="1:12" ht="17.25" thickBot="1">
      <c r="A37" s="3"/>
      <c r="B37" s="3" t="s">
        <v>8610</v>
      </c>
      <c r="C37" s="4">
        <v>3116</v>
      </c>
      <c r="D37" s="4">
        <v>1909</v>
      </c>
      <c r="E37" s="4">
        <v>1045</v>
      </c>
      <c r="F37" s="5">
        <v>811</v>
      </c>
      <c r="G37" s="5">
        <v>13</v>
      </c>
      <c r="H37" s="5">
        <v>24</v>
      </c>
      <c r="I37" s="5">
        <v>8</v>
      </c>
      <c r="J37" s="4">
        <v>1901</v>
      </c>
      <c r="K37" s="5">
        <v>8</v>
      </c>
      <c r="L37" s="4">
        <v>1207</v>
      </c>
    </row>
    <row r="38" spans="1:12" ht="17.25" thickBot="1">
      <c r="A38" s="3"/>
      <c r="B38" s="3" t="s">
        <v>8609</v>
      </c>
      <c r="C38" s="4">
        <v>2767</v>
      </c>
      <c r="D38" s="4">
        <v>1303</v>
      </c>
      <c r="E38" s="5">
        <v>628</v>
      </c>
      <c r="F38" s="5">
        <v>619</v>
      </c>
      <c r="G38" s="5">
        <v>6</v>
      </c>
      <c r="H38" s="5">
        <v>22</v>
      </c>
      <c r="I38" s="5">
        <v>12</v>
      </c>
      <c r="J38" s="4">
        <v>1287</v>
      </c>
      <c r="K38" s="5">
        <v>16</v>
      </c>
      <c r="L38" s="4">
        <v>1464</v>
      </c>
    </row>
    <row r="39" spans="1:12" ht="17.25" thickBot="1">
      <c r="A39" s="3"/>
      <c r="B39" s="3" t="s">
        <v>8608</v>
      </c>
      <c r="C39" s="4">
        <v>1725</v>
      </c>
      <c r="D39" s="4">
        <v>1104</v>
      </c>
      <c r="E39" s="5">
        <v>504</v>
      </c>
      <c r="F39" s="5">
        <v>560</v>
      </c>
      <c r="G39" s="5">
        <v>7</v>
      </c>
      <c r="H39" s="5">
        <v>15</v>
      </c>
      <c r="I39" s="5">
        <v>7</v>
      </c>
      <c r="J39" s="4">
        <v>1093</v>
      </c>
      <c r="K39" s="5">
        <v>11</v>
      </c>
      <c r="L39" s="5">
        <v>621</v>
      </c>
    </row>
    <row r="40" spans="1:12" ht="17.25" thickBot="1">
      <c r="A40" s="3"/>
      <c r="B40" s="3" t="s">
        <v>8607</v>
      </c>
      <c r="C40" s="5">
        <v>836</v>
      </c>
      <c r="D40" s="5">
        <v>447</v>
      </c>
      <c r="E40" s="5">
        <v>211</v>
      </c>
      <c r="F40" s="5">
        <v>205</v>
      </c>
      <c r="G40" s="5">
        <v>7</v>
      </c>
      <c r="H40" s="5">
        <v>14</v>
      </c>
      <c r="I40" s="5">
        <v>4</v>
      </c>
      <c r="J40" s="5">
        <v>441</v>
      </c>
      <c r="K40" s="5">
        <v>6</v>
      </c>
      <c r="L40" s="5">
        <v>389</v>
      </c>
    </row>
    <row r="41" spans="1:12" ht="17.25" thickBot="1">
      <c r="A41" s="3" t="s">
        <v>8606</v>
      </c>
      <c r="B41" s="3" t="s">
        <v>36</v>
      </c>
      <c r="C41" s="4">
        <v>29073</v>
      </c>
      <c r="D41" s="4">
        <v>16421</v>
      </c>
      <c r="E41" s="4">
        <v>9876</v>
      </c>
      <c r="F41" s="4">
        <v>5741</v>
      </c>
      <c r="G41" s="5">
        <v>115</v>
      </c>
      <c r="H41" s="5">
        <v>364</v>
      </c>
      <c r="I41" s="5">
        <v>120</v>
      </c>
      <c r="J41" s="4">
        <v>16216</v>
      </c>
      <c r="K41" s="5">
        <v>205</v>
      </c>
      <c r="L41" s="4">
        <v>12652</v>
      </c>
    </row>
    <row r="42" spans="1:12" ht="23.25" thickBot="1">
      <c r="A42" s="3"/>
      <c r="B42" s="3" t="s">
        <v>37</v>
      </c>
      <c r="C42" s="4">
        <v>5094</v>
      </c>
      <c r="D42" s="4">
        <v>5094</v>
      </c>
      <c r="E42" s="4">
        <v>3434</v>
      </c>
      <c r="F42" s="4">
        <v>1476</v>
      </c>
      <c r="G42" s="5">
        <v>16</v>
      </c>
      <c r="H42" s="5">
        <v>106</v>
      </c>
      <c r="I42" s="5">
        <v>24</v>
      </c>
      <c r="J42" s="4">
        <v>5056</v>
      </c>
      <c r="K42" s="5">
        <v>38</v>
      </c>
      <c r="L42" s="5">
        <v>0</v>
      </c>
    </row>
    <row r="43" spans="1:12" ht="17.25" thickBot="1">
      <c r="A43" s="3"/>
      <c r="B43" s="3" t="s">
        <v>8605</v>
      </c>
      <c r="C43" s="4">
        <v>3972</v>
      </c>
      <c r="D43" s="4">
        <v>1534</v>
      </c>
      <c r="E43" s="5">
        <v>901</v>
      </c>
      <c r="F43" s="5">
        <v>533</v>
      </c>
      <c r="G43" s="5">
        <v>13</v>
      </c>
      <c r="H43" s="5">
        <v>49</v>
      </c>
      <c r="I43" s="5">
        <v>13</v>
      </c>
      <c r="J43" s="4">
        <v>1509</v>
      </c>
      <c r="K43" s="5">
        <v>25</v>
      </c>
      <c r="L43" s="4">
        <v>2438</v>
      </c>
    </row>
    <row r="44" spans="1:12" ht="17.25" thickBot="1">
      <c r="A44" s="3"/>
      <c r="B44" s="3" t="s">
        <v>8604</v>
      </c>
      <c r="C44" s="4">
        <v>3923</v>
      </c>
      <c r="D44" s="4">
        <v>1603</v>
      </c>
      <c r="E44" s="5">
        <v>884</v>
      </c>
      <c r="F44" s="5">
        <v>639</v>
      </c>
      <c r="G44" s="5">
        <v>21</v>
      </c>
      <c r="H44" s="5">
        <v>28</v>
      </c>
      <c r="I44" s="5">
        <v>12</v>
      </c>
      <c r="J44" s="4">
        <v>1584</v>
      </c>
      <c r="K44" s="5">
        <v>19</v>
      </c>
      <c r="L44" s="4">
        <v>2320</v>
      </c>
    </row>
    <row r="45" spans="1:12" ht="17.25" thickBot="1">
      <c r="A45" s="3"/>
      <c r="B45" s="3" t="s">
        <v>8603</v>
      </c>
      <c r="C45" s="4">
        <v>2971</v>
      </c>
      <c r="D45" s="4">
        <v>1116</v>
      </c>
      <c r="E45" s="5">
        <v>568</v>
      </c>
      <c r="F45" s="5">
        <v>482</v>
      </c>
      <c r="G45" s="5">
        <v>6</v>
      </c>
      <c r="H45" s="5">
        <v>27</v>
      </c>
      <c r="I45" s="5">
        <v>19</v>
      </c>
      <c r="J45" s="4">
        <v>1102</v>
      </c>
      <c r="K45" s="5">
        <v>14</v>
      </c>
      <c r="L45" s="4">
        <v>1855</v>
      </c>
    </row>
    <row r="46" spans="1:12" ht="17.25" thickBot="1">
      <c r="A46" s="3"/>
      <c r="B46" s="3" t="s">
        <v>8602</v>
      </c>
      <c r="C46" s="4">
        <v>2599</v>
      </c>
      <c r="D46" s="4">
        <v>1609</v>
      </c>
      <c r="E46" s="5">
        <v>908</v>
      </c>
      <c r="F46" s="5">
        <v>614</v>
      </c>
      <c r="G46" s="5">
        <v>13</v>
      </c>
      <c r="H46" s="5">
        <v>26</v>
      </c>
      <c r="I46" s="5">
        <v>8</v>
      </c>
      <c r="J46" s="4">
        <v>1569</v>
      </c>
      <c r="K46" s="5">
        <v>40</v>
      </c>
      <c r="L46" s="5">
        <v>990</v>
      </c>
    </row>
    <row r="47" spans="1:12" ht="17.25" thickBot="1">
      <c r="A47" s="3"/>
      <c r="B47" s="3" t="s">
        <v>8601</v>
      </c>
      <c r="C47" s="4">
        <v>2458</v>
      </c>
      <c r="D47" s="4">
        <v>1634</v>
      </c>
      <c r="E47" s="4">
        <v>1037</v>
      </c>
      <c r="F47" s="5">
        <v>532</v>
      </c>
      <c r="G47" s="5">
        <v>11</v>
      </c>
      <c r="H47" s="5">
        <v>33</v>
      </c>
      <c r="I47" s="5">
        <v>10</v>
      </c>
      <c r="J47" s="4">
        <v>1623</v>
      </c>
      <c r="K47" s="5">
        <v>11</v>
      </c>
      <c r="L47" s="5">
        <v>824</v>
      </c>
    </row>
    <row r="48" spans="1:12" ht="17.25" thickBot="1">
      <c r="A48" s="3"/>
      <c r="B48" s="3" t="s">
        <v>8600</v>
      </c>
      <c r="C48" s="4">
        <v>3570</v>
      </c>
      <c r="D48" s="4">
        <v>1561</v>
      </c>
      <c r="E48" s="5">
        <v>895</v>
      </c>
      <c r="F48" s="5">
        <v>582</v>
      </c>
      <c r="G48" s="5">
        <v>18</v>
      </c>
      <c r="H48" s="5">
        <v>31</v>
      </c>
      <c r="I48" s="5">
        <v>14</v>
      </c>
      <c r="J48" s="4">
        <v>1540</v>
      </c>
      <c r="K48" s="5">
        <v>21</v>
      </c>
      <c r="L48" s="4">
        <v>2009</v>
      </c>
    </row>
    <row r="49" spans="1:12" ht="17.25" thickBot="1">
      <c r="A49" s="3"/>
      <c r="B49" s="3" t="s">
        <v>8599</v>
      </c>
      <c r="C49" s="4">
        <v>2348</v>
      </c>
      <c r="D49" s="4">
        <v>1141</v>
      </c>
      <c r="E49" s="5">
        <v>660</v>
      </c>
      <c r="F49" s="5">
        <v>412</v>
      </c>
      <c r="G49" s="5">
        <v>9</v>
      </c>
      <c r="H49" s="5">
        <v>33</v>
      </c>
      <c r="I49" s="5">
        <v>9</v>
      </c>
      <c r="J49" s="4">
        <v>1123</v>
      </c>
      <c r="K49" s="5">
        <v>18</v>
      </c>
      <c r="L49" s="4">
        <v>1207</v>
      </c>
    </row>
    <row r="50" spans="1:12" ht="17.25" thickBot="1">
      <c r="A50" s="3"/>
      <c r="B50" s="3" t="s">
        <v>8598</v>
      </c>
      <c r="C50" s="4">
        <v>2138</v>
      </c>
      <c r="D50" s="4">
        <v>1129</v>
      </c>
      <c r="E50" s="5">
        <v>589</v>
      </c>
      <c r="F50" s="5">
        <v>471</v>
      </c>
      <c r="G50" s="5">
        <v>8</v>
      </c>
      <c r="H50" s="5">
        <v>31</v>
      </c>
      <c r="I50" s="5">
        <v>11</v>
      </c>
      <c r="J50" s="4">
        <v>1110</v>
      </c>
      <c r="K50" s="5">
        <v>19</v>
      </c>
      <c r="L50" s="4">
        <v>1009</v>
      </c>
    </row>
    <row r="51" spans="1:12" ht="17.25" thickBot="1">
      <c r="A51" s="3" t="s">
        <v>8597</v>
      </c>
      <c r="B51" s="3" t="s">
        <v>36</v>
      </c>
      <c r="C51" s="4">
        <v>25920</v>
      </c>
      <c r="D51" s="4">
        <v>15417</v>
      </c>
      <c r="E51" s="4">
        <v>8938</v>
      </c>
      <c r="F51" s="4">
        <v>5879</v>
      </c>
      <c r="G51" s="5">
        <v>92</v>
      </c>
      <c r="H51" s="5">
        <v>279</v>
      </c>
      <c r="I51" s="5">
        <v>90</v>
      </c>
      <c r="J51" s="4">
        <v>15278</v>
      </c>
      <c r="K51" s="5">
        <v>139</v>
      </c>
      <c r="L51" s="4">
        <v>10503</v>
      </c>
    </row>
    <row r="52" spans="1:12" ht="23.25" thickBot="1">
      <c r="A52" s="3"/>
      <c r="B52" s="3" t="s">
        <v>37</v>
      </c>
      <c r="C52" s="4">
        <v>4713</v>
      </c>
      <c r="D52" s="4">
        <v>4712</v>
      </c>
      <c r="E52" s="4">
        <v>3016</v>
      </c>
      <c r="F52" s="4">
        <v>1551</v>
      </c>
      <c r="G52" s="5">
        <v>17</v>
      </c>
      <c r="H52" s="5">
        <v>78</v>
      </c>
      <c r="I52" s="5">
        <v>10</v>
      </c>
      <c r="J52" s="4">
        <v>4672</v>
      </c>
      <c r="K52" s="5">
        <v>40</v>
      </c>
      <c r="L52" s="5">
        <v>1</v>
      </c>
    </row>
    <row r="53" spans="1:12" ht="17.25" thickBot="1">
      <c r="A53" s="3"/>
      <c r="B53" s="3" t="s">
        <v>8596</v>
      </c>
      <c r="C53" s="4">
        <v>2143</v>
      </c>
      <c r="D53" s="4">
        <v>1361</v>
      </c>
      <c r="E53" s="5">
        <v>652</v>
      </c>
      <c r="F53" s="5">
        <v>649</v>
      </c>
      <c r="G53" s="5">
        <v>5</v>
      </c>
      <c r="H53" s="5">
        <v>32</v>
      </c>
      <c r="I53" s="5">
        <v>11</v>
      </c>
      <c r="J53" s="4">
        <v>1349</v>
      </c>
      <c r="K53" s="5">
        <v>12</v>
      </c>
      <c r="L53" s="5">
        <v>782</v>
      </c>
    </row>
    <row r="54" spans="1:12" ht="17.25" thickBot="1">
      <c r="A54" s="3"/>
      <c r="B54" s="3" t="s">
        <v>8595</v>
      </c>
      <c r="C54" s="4">
        <v>2981</v>
      </c>
      <c r="D54" s="4">
        <v>1716</v>
      </c>
      <c r="E54" s="5">
        <v>854</v>
      </c>
      <c r="F54" s="5">
        <v>816</v>
      </c>
      <c r="G54" s="5">
        <v>5</v>
      </c>
      <c r="H54" s="5">
        <v>21</v>
      </c>
      <c r="I54" s="5">
        <v>5</v>
      </c>
      <c r="J54" s="4">
        <v>1701</v>
      </c>
      <c r="K54" s="5">
        <v>15</v>
      </c>
      <c r="L54" s="4">
        <v>1265</v>
      </c>
    </row>
    <row r="55" spans="1:12" ht="17.25" thickBot="1">
      <c r="A55" s="3"/>
      <c r="B55" s="3" t="s">
        <v>8594</v>
      </c>
      <c r="C55" s="4">
        <v>2137</v>
      </c>
      <c r="D55" s="4">
        <v>1320</v>
      </c>
      <c r="E55" s="5">
        <v>677</v>
      </c>
      <c r="F55" s="5">
        <v>590</v>
      </c>
      <c r="G55" s="5">
        <v>10</v>
      </c>
      <c r="H55" s="5">
        <v>29</v>
      </c>
      <c r="I55" s="5">
        <v>6</v>
      </c>
      <c r="J55" s="4">
        <v>1312</v>
      </c>
      <c r="K55" s="5">
        <v>8</v>
      </c>
      <c r="L55" s="5">
        <v>817</v>
      </c>
    </row>
    <row r="56" spans="1:12" ht="17.25" thickBot="1">
      <c r="A56" s="3"/>
      <c r="B56" s="3" t="s">
        <v>8593</v>
      </c>
      <c r="C56" s="4">
        <v>3226</v>
      </c>
      <c r="D56" s="4">
        <v>1391</v>
      </c>
      <c r="E56" s="5">
        <v>838</v>
      </c>
      <c r="F56" s="5">
        <v>486</v>
      </c>
      <c r="G56" s="5">
        <v>12</v>
      </c>
      <c r="H56" s="5">
        <v>27</v>
      </c>
      <c r="I56" s="5">
        <v>14</v>
      </c>
      <c r="J56" s="4">
        <v>1377</v>
      </c>
      <c r="K56" s="5">
        <v>14</v>
      </c>
      <c r="L56" s="4">
        <v>1835</v>
      </c>
    </row>
    <row r="57" spans="1:12" ht="17.25" thickBot="1">
      <c r="A57" s="3"/>
      <c r="B57" s="3" t="s">
        <v>8592</v>
      </c>
      <c r="C57" s="4">
        <v>2948</v>
      </c>
      <c r="D57" s="4">
        <v>1276</v>
      </c>
      <c r="E57" s="5">
        <v>789</v>
      </c>
      <c r="F57" s="5">
        <v>426</v>
      </c>
      <c r="G57" s="5">
        <v>14</v>
      </c>
      <c r="H57" s="5">
        <v>25</v>
      </c>
      <c r="I57" s="5">
        <v>10</v>
      </c>
      <c r="J57" s="4">
        <v>1264</v>
      </c>
      <c r="K57" s="5">
        <v>12</v>
      </c>
      <c r="L57" s="4">
        <v>1672</v>
      </c>
    </row>
    <row r="58" spans="1:12" ht="17.25" thickBot="1">
      <c r="A58" s="3"/>
      <c r="B58" s="3" t="s">
        <v>8591</v>
      </c>
      <c r="C58" s="4">
        <v>3950</v>
      </c>
      <c r="D58" s="4">
        <v>1888</v>
      </c>
      <c r="E58" s="4">
        <v>1054</v>
      </c>
      <c r="F58" s="5">
        <v>754</v>
      </c>
      <c r="G58" s="5">
        <v>10</v>
      </c>
      <c r="H58" s="5">
        <v>35</v>
      </c>
      <c r="I58" s="5">
        <v>14</v>
      </c>
      <c r="J58" s="4">
        <v>1867</v>
      </c>
      <c r="K58" s="5">
        <v>21</v>
      </c>
      <c r="L58" s="4">
        <v>2062</v>
      </c>
    </row>
    <row r="59" spans="1:12" ht="17.25" thickBot="1">
      <c r="A59" s="3"/>
      <c r="B59" s="3" t="s">
        <v>8590</v>
      </c>
      <c r="C59" s="4">
        <v>3822</v>
      </c>
      <c r="D59" s="4">
        <v>1753</v>
      </c>
      <c r="E59" s="4">
        <v>1058</v>
      </c>
      <c r="F59" s="5">
        <v>607</v>
      </c>
      <c r="G59" s="5">
        <v>19</v>
      </c>
      <c r="H59" s="5">
        <v>32</v>
      </c>
      <c r="I59" s="5">
        <v>20</v>
      </c>
      <c r="J59" s="4">
        <v>1736</v>
      </c>
      <c r="K59" s="5">
        <v>17</v>
      </c>
      <c r="L59" s="4">
        <v>2069</v>
      </c>
    </row>
    <row r="60" spans="1:12" ht="17.25" thickBot="1">
      <c r="A60" s="3" t="s">
        <v>8589</v>
      </c>
      <c r="B60" s="3" t="s">
        <v>36</v>
      </c>
      <c r="C60" s="4">
        <v>17061</v>
      </c>
      <c r="D60" s="4">
        <v>11617</v>
      </c>
      <c r="E60" s="4">
        <v>6330</v>
      </c>
      <c r="F60" s="4">
        <v>4991</v>
      </c>
      <c r="G60" s="5">
        <v>38</v>
      </c>
      <c r="H60" s="5">
        <v>132</v>
      </c>
      <c r="I60" s="5">
        <v>39</v>
      </c>
      <c r="J60" s="4">
        <v>11530</v>
      </c>
      <c r="K60" s="5">
        <v>87</v>
      </c>
      <c r="L60" s="4">
        <v>5444</v>
      </c>
    </row>
    <row r="61" spans="1:12" ht="23.25" thickBot="1">
      <c r="A61" s="3"/>
      <c r="B61" s="3" t="s">
        <v>37</v>
      </c>
      <c r="C61" s="4">
        <v>3291</v>
      </c>
      <c r="D61" s="4">
        <v>3291</v>
      </c>
      <c r="E61" s="4">
        <v>2078</v>
      </c>
      <c r="F61" s="4">
        <v>1156</v>
      </c>
      <c r="G61" s="5">
        <v>5</v>
      </c>
      <c r="H61" s="5">
        <v>31</v>
      </c>
      <c r="I61" s="5">
        <v>7</v>
      </c>
      <c r="J61" s="4">
        <v>3277</v>
      </c>
      <c r="K61" s="5">
        <v>14</v>
      </c>
      <c r="L61" s="5">
        <v>0</v>
      </c>
    </row>
    <row r="62" spans="1:12" ht="17.25" thickBot="1">
      <c r="A62" s="3"/>
      <c r="B62" s="3" t="s">
        <v>8588</v>
      </c>
      <c r="C62" s="4">
        <v>3627</v>
      </c>
      <c r="D62" s="4">
        <v>1973</v>
      </c>
      <c r="E62" s="5">
        <v>941</v>
      </c>
      <c r="F62" s="5">
        <v>946</v>
      </c>
      <c r="G62" s="5">
        <v>14</v>
      </c>
      <c r="H62" s="5">
        <v>33</v>
      </c>
      <c r="I62" s="5">
        <v>11</v>
      </c>
      <c r="J62" s="4">
        <v>1945</v>
      </c>
      <c r="K62" s="5">
        <v>28</v>
      </c>
      <c r="L62" s="4">
        <v>1654</v>
      </c>
    </row>
    <row r="63" spans="1:12" ht="17.25" thickBot="1">
      <c r="A63" s="3"/>
      <c r="B63" s="3" t="s">
        <v>8587</v>
      </c>
      <c r="C63" s="4">
        <v>3236</v>
      </c>
      <c r="D63" s="4">
        <v>1995</v>
      </c>
      <c r="E63" s="4">
        <v>1079</v>
      </c>
      <c r="F63" s="5">
        <v>859</v>
      </c>
      <c r="G63" s="5">
        <v>7</v>
      </c>
      <c r="H63" s="5">
        <v>26</v>
      </c>
      <c r="I63" s="5">
        <v>7</v>
      </c>
      <c r="J63" s="4">
        <v>1978</v>
      </c>
      <c r="K63" s="5">
        <v>17</v>
      </c>
      <c r="L63" s="4">
        <v>1241</v>
      </c>
    </row>
    <row r="64" spans="1:12" ht="17.25" thickBot="1">
      <c r="A64" s="3"/>
      <c r="B64" s="3" t="s">
        <v>8586</v>
      </c>
      <c r="C64" s="4">
        <v>3657</v>
      </c>
      <c r="D64" s="4">
        <v>2211</v>
      </c>
      <c r="E64" s="4">
        <v>1087</v>
      </c>
      <c r="F64" s="4">
        <v>1068</v>
      </c>
      <c r="G64" s="5">
        <v>9</v>
      </c>
      <c r="H64" s="5">
        <v>21</v>
      </c>
      <c r="I64" s="5">
        <v>9</v>
      </c>
      <c r="J64" s="4">
        <v>2194</v>
      </c>
      <c r="K64" s="5">
        <v>17</v>
      </c>
      <c r="L64" s="4">
        <v>1446</v>
      </c>
    </row>
    <row r="65" spans="1:12" ht="17.25" thickBot="1">
      <c r="A65" s="3"/>
      <c r="B65" s="3" t="s">
        <v>8585</v>
      </c>
      <c r="C65" s="4">
        <v>3250</v>
      </c>
      <c r="D65" s="4">
        <v>2147</v>
      </c>
      <c r="E65" s="4">
        <v>1145</v>
      </c>
      <c r="F65" s="5">
        <v>962</v>
      </c>
      <c r="G65" s="5">
        <v>3</v>
      </c>
      <c r="H65" s="5">
        <v>21</v>
      </c>
      <c r="I65" s="5">
        <v>5</v>
      </c>
      <c r="J65" s="4">
        <v>2136</v>
      </c>
      <c r="K65" s="5">
        <v>11</v>
      </c>
      <c r="L65" s="4">
        <v>1103</v>
      </c>
    </row>
    <row r="66" spans="1:12" ht="23.25" thickBot="1">
      <c r="A66" s="3" t="s">
        <v>97</v>
      </c>
      <c r="B66" s="3"/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57673-C148-4970-A38D-B31F3FEBE8AF}">
  <dimension ref="A1:X50"/>
  <sheetViews>
    <sheetView workbookViewId="0">
      <selection activeCell="T1" sqref="T1:X16"/>
    </sheetView>
  </sheetViews>
  <sheetFormatPr defaultRowHeight="16.5"/>
  <sheetData>
    <row r="1" spans="1:24" ht="18" customHeight="1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8677</v>
      </c>
      <c r="F3" s="26" t="s">
        <v>8676</v>
      </c>
      <c r="G3" s="26" t="s">
        <v>8675</v>
      </c>
      <c r="H3" s="44"/>
      <c r="I3" s="26"/>
      <c r="J3" s="44"/>
      <c r="U3" t="s">
        <v>3</v>
      </c>
      <c r="V3" t="str">
        <f t="shared" si="0"/>
        <v>김철민</v>
      </c>
      <c r="W3" t="str">
        <f t="shared" si="0"/>
        <v>홍장표</v>
      </c>
      <c r="X3" t="str">
        <f t="shared" si="0"/>
        <v>진호태</v>
      </c>
    </row>
    <row r="4" spans="1:24" ht="17.25" thickBot="1">
      <c r="A4" s="3" t="s">
        <v>30</v>
      </c>
      <c r="B4" s="3"/>
      <c r="C4" s="4">
        <v>129225</v>
      </c>
      <c r="D4" s="4">
        <v>76660</v>
      </c>
      <c r="E4" s="4">
        <v>43599</v>
      </c>
      <c r="F4" s="4">
        <v>30747</v>
      </c>
      <c r="G4" s="4">
        <v>1118</v>
      </c>
      <c r="H4" s="4">
        <v>75464</v>
      </c>
      <c r="I4" s="4">
        <v>1196</v>
      </c>
      <c r="J4" s="4">
        <v>52565</v>
      </c>
      <c r="V4" s="8"/>
      <c r="W4" s="8"/>
      <c r="X4" s="8"/>
    </row>
    <row r="5" spans="1:24" ht="23.25" thickBot="1">
      <c r="A5" s="3" t="s">
        <v>31</v>
      </c>
      <c r="B5" s="3"/>
      <c r="C5" s="5">
        <v>211</v>
      </c>
      <c r="D5" s="5">
        <v>201</v>
      </c>
      <c r="E5" s="5">
        <v>107</v>
      </c>
      <c r="F5" s="5">
        <v>81</v>
      </c>
      <c r="G5" s="5">
        <v>4</v>
      </c>
      <c r="H5" s="5">
        <v>192</v>
      </c>
      <c r="I5" s="5">
        <v>9</v>
      </c>
      <c r="J5" s="5">
        <v>10</v>
      </c>
      <c r="T5" t="s">
        <v>2929</v>
      </c>
      <c r="U5">
        <f>SUMIF($A:$A,"합계",D:D)</f>
        <v>76660</v>
      </c>
      <c r="V5">
        <f>SUMIF($A:$A,"합계",E:E)</f>
        <v>43599</v>
      </c>
      <c r="W5">
        <f>SUMIF($A:$A,"합계",F:F)</f>
        <v>30747</v>
      </c>
      <c r="X5">
        <f>SUMIF($A:$A,"합계",G:G)</f>
        <v>1118</v>
      </c>
    </row>
    <row r="6" spans="1:24" ht="23.25" thickBot="1">
      <c r="A6" s="3" t="s">
        <v>32</v>
      </c>
      <c r="B6" s="3"/>
      <c r="C6" s="4">
        <v>6845</v>
      </c>
      <c r="D6" s="4">
        <v>6838</v>
      </c>
      <c r="E6" s="4">
        <v>4321</v>
      </c>
      <c r="F6" s="4">
        <v>2208</v>
      </c>
      <c r="G6" s="5">
        <v>120</v>
      </c>
      <c r="H6" s="4">
        <v>6649</v>
      </c>
      <c r="I6" s="5">
        <v>189</v>
      </c>
      <c r="J6" s="5">
        <v>7</v>
      </c>
      <c r="T6" t="s">
        <v>2930</v>
      </c>
      <c r="U6">
        <f>U5-U7</f>
        <v>49091</v>
      </c>
      <c r="V6">
        <f>V5-V7</f>
        <v>26001</v>
      </c>
      <c r="W6">
        <f>W5-W7</f>
        <v>21515</v>
      </c>
      <c r="X6">
        <f>X5-X7</f>
        <v>774</v>
      </c>
    </row>
    <row r="7" spans="1:24" ht="23.25" thickBot="1">
      <c r="A7" s="3" t="s">
        <v>33</v>
      </c>
      <c r="B7" s="3"/>
      <c r="C7" s="5">
        <v>309</v>
      </c>
      <c r="D7" s="5">
        <v>99</v>
      </c>
      <c r="E7" s="5">
        <v>73</v>
      </c>
      <c r="F7" s="5">
        <v>25</v>
      </c>
      <c r="G7" s="5">
        <v>1</v>
      </c>
      <c r="H7" s="5">
        <v>99</v>
      </c>
      <c r="I7" s="5">
        <v>0</v>
      </c>
      <c r="J7" s="5">
        <v>210</v>
      </c>
      <c r="T7" t="s">
        <v>2931</v>
      </c>
      <c r="U7">
        <f>U11+U10+U9</f>
        <v>27569</v>
      </c>
      <c r="V7">
        <f>V11+V10+V9</f>
        <v>17598</v>
      </c>
      <c r="W7">
        <f>W11+W10+W9</f>
        <v>9232</v>
      </c>
      <c r="X7">
        <f>X11+X10+X9</f>
        <v>344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0</v>
      </c>
      <c r="H8" s="5">
        <v>2</v>
      </c>
      <c r="I8" s="5">
        <v>0</v>
      </c>
      <c r="J8" s="5">
        <v>-2</v>
      </c>
      <c r="V8" s="8"/>
      <c r="W8" s="8"/>
      <c r="X8" s="8"/>
    </row>
    <row r="9" spans="1:24" ht="17.25" thickBot="1">
      <c r="A9" s="3" t="s">
        <v>8674</v>
      </c>
      <c r="B9" s="3" t="s">
        <v>36</v>
      </c>
      <c r="C9" s="4">
        <v>20819</v>
      </c>
      <c r="D9" s="4">
        <v>11230</v>
      </c>
      <c r="E9" s="4">
        <v>6682</v>
      </c>
      <c r="F9" s="4">
        <v>4221</v>
      </c>
      <c r="G9" s="5">
        <v>161</v>
      </c>
      <c r="H9" s="4">
        <v>11064</v>
      </c>
      <c r="I9" s="5">
        <v>166</v>
      </c>
      <c r="J9" s="4">
        <v>9589</v>
      </c>
      <c r="T9" t="s">
        <v>2934</v>
      </c>
      <c r="U9">
        <f>SUMIF($A:$A,"거소·선상투표",D:D)+SUMIF($A:$A,"국외부재자투표",D:D)+SUMIF($A:$A,"국외부재자투표(공관)",D:D)</f>
        <v>302</v>
      </c>
      <c r="V9">
        <f t="shared" ref="V9:X11" si="1">SUMIF($A:$A,"거소·선상투표",E:E)+SUMIF($A:$A,"국외부재자투표",E:E)+SUMIF($A:$A,"국외부재자투표(공관)",E:E)</f>
        <v>182</v>
      </c>
      <c r="W9">
        <f t="shared" si="1"/>
        <v>106</v>
      </c>
      <c r="X9">
        <f t="shared" si="1"/>
        <v>5</v>
      </c>
    </row>
    <row r="10" spans="1:24" ht="23.25" thickBot="1">
      <c r="A10" s="3"/>
      <c r="B10" s="3" t="s">
        <v>37</v>
      </c>
      <c r="C10" s="4">
        <v>4021</v>
      </c>
      <c r="D10" s="4">
        <v>4020</v>
      </c>
      <c r="E10" s="4">
        <v>2643</v>
      </c>
      <c r="F10" s="4">
        <v>1287</v>
      </c>
      <c r="G10" s="5">
        <v>49</v>
      </c>
      <c r="H10" s="4">
        <v>3979</v>
      </c>
      <c r="I10" s="5">
        <v>41</v>
      </c>
      <c r="J10" s="5">
        <v>1</v>
      </c>
      <c r="T10" t="s">
        <v>2932</v>
      </c>
      <c r="U10">
        <f>SUMIF($B:$B,"관내사전투표",D:D)</f>
        <v>20429</v>
      </c>
      <c r="V10">
        <f t="shared" ref="V10:X12" si="2">SUMIF($B:$B,"관내사전투표",E:E)</f>
        <v>13095</v>
      </c>
      <c r="W10">
        <f t="shared" si="2"/>
        <v>6918</v>
      </c>
      <c r="X10">
        <f t="shared" si="2"/>
        <v>219</v>
      </c>
    </row>
    <row r="11" spans="1:24" ht="17.25" thickBot="1">
      <c r="A11" s="3"/>
      <c r="B11" s="3" t="s">
        <v>8673</v>
      </c>
      <c r="C11" s="4">
        <v>4204</v>
      </c>
      <c r="D11" s="4">
        <v>1628</v>
      </c>
      <c r="E11" s="5">
        <v>933</v>
      </c>
      <c r="F11" s="5">
        <v>640</v>
      </c>
      <c r="G11" s="5">
        <v>30</v>
      </c>
      <c r="H11" s="4">
        <v>1603</v>
      </c>
      <c r="I11" s="5">
        <v>25</v>
      </c>
      <c r="J11" s="4">
        <v>2576</v>
      </c>
      <c r="T11" t="s">
        <v>2933</v>
      </c>
      <c r="U11">
        <f>SUMIF($A:$A,"관외사전투표",D:D)</f>
        <v>6838</v>
      </c>
      <c r="V11">
        <f t="shared" ref="V11:X13" si="3">SUMIF($A:$A,"관외사전투표",E:E)</f>
        <v>4321</v>
      </c>
      <c r="W11">
        <f t="shared" si="3"/>
        <v>2208</v>
      </c>
      <c r="X11">
        <f t="shared" si="3"/>
        <v>120</v>
      </c>
    </row>
    <row r="12" spans="1:24" ht="17.25" thickBot="1">
      <c r="A12" s="3"/>
      <c r="B12" s="3" t="s">
        <v>8672</v>
      </c>
      <c r="C12" s="4">
        <v>3645</v>
      </c>
      <c r="D12" s="4">
        <v>1575</v>
      </c>
      <c r="E12" s="5">
        <v>847</v>
      </c>
      <c r="F12" s="5">
        <v>689</v>
      </c>
      <c r="G12" s="5">
        <v>20</v>
      </c>
      <c r="H12" s="4">
        <v>1556</v>
      </c>
      <c r="I12" s="5">
        <v>19</v>
      </c>
      <c r="J12" s="4">
        <v>2070</v>
      </c>
    </row>
    <row r="13" spans="1:24" ht="17.25" thickBot="1">
      <c r="A13" s="3"/>
      <c r="B13" s="3" t="s">
        <v>8671</v>
      </c>
      <c r="C13" s="4">
        <v>5167</v>
      </c>
      <c r="D13" s="4">
        <v>2306</v>
      </c>
      <c r="E13" s="4">
        <v>1302</v>
      </c>
      <c r="F13" s="5">
        <v>920</v>
      </c>
      <c r="G13" s="5">
        <v>37</v>
      </c>
      <c r="H13" s="4">
        <v>2259</v>
      </c>
      <c r="I13" s="5">
        <v>47</v>
      </c>
      <c r="J13" s="4">
        <v>2861</v>
      </c>
    </row>
    <row r="14" spans="1:24" ht="17.25" thickBot="1">
      <c r="A14" s="3"/>
      <c r="B14" s="3" t="s">
        <v>8670</v>
      </c>
      <c r="C14" s="4">
        <v>3782</v>
      </c>
      <c r="D14" s="4">
        <v>1701</v>
      </c>
      <c r="E14" s="5">
        <v>957</v>
      </c>
      <c r="F14" s="5">
        <v>685</v>
      </c>
      <c r="G14" s="5">
        <v>25</v>
      </c>
      <c r="H14" s="4">
        <v>1667</v>
      </c>
      <c r="I14" s="5">
        <v>34</v>
      </c>
      <c r="J14" s="4">
        <v>2081</v>
      </c>
      <c r="U14" s="8"/>
      <c r="V14" s="8"/>
      <c r="W14" s="8"/>
      <c r="X14" s="8"/>
    </row>
    <row r="15" spans="1:24" ht="17.25" thickBot="1">
      <c r="A15" s="3" t="s">
        <v>8669</v>
      </c>
      <c r="B15" s="3" t="s">
        <v>36</v>
      </c>
      <c r="C15" s="4">
        <v>20702</v>
      </c>
      <c r="D15" s="4">
        <v>10660</v>
      </c>
      <c r="E15" s="4">
        <v>6024</v>
      </c>
      <c r="F15" s="4">
        <v>4310</v>
      </c>
      <c r="G15" s="5">
        <v>167</v>
      </c>
      <c r="H15" s="4">
        <v>10501</v>
      </c>
      <c r="I15" s="5">
        <v>159</v>
      </c>
      <c r="J15" s="4">
        <v>10042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2906</v>
      </c>
      <c r="D16" s="4">
        <v>2905</v>
      </c>
      <c r="E16" s="4">
        <v>1941</v>
      </c>
      <c r="F16" s="5">
        <v>902</v>
      </c>
      <c r="G16" s="5">
        <v>31</v>
      </c>
      <c r="H16" s="4">
        <v>2874</v>
      </c>
      <c r="I16" s="5">
        <v>31</v>
      </c>
      <c r="J16" s="5">
        <v>1</v>
      </c>
    </row>
    <row r="17" spans="1:10" ht="17.25" thickBot="1">
      <c r="A17" s="3"/>
      <c r="B17" s="3" t="s">
        <v>8668</v>
      </c>
      <c r="C17" s="4">
        <v>2565</v>
      </c>
      <c r="D17" s="4">
        <v>1145</v>
      </c>
      <c r="E17" s="5">
        <v>603</v>
      </c>
      <c r="F17" s="5">
        <v>497</v>
      </c>
      <c r="G17" s="5">
        <v>22</v>
      </c>
      <c r="H17" s="4">
        <v>1122</v>
      </c>
      <c r="I17" s="5">
        <v>23</v>
      </c>
      <c r="J17" s="4">
        <v>1420</v>
      </c>
    </row>
    <row r="18" spans="1:10" ht="17.25" thickBot="1">
      <c r="A18" s="3"/>
      <c r="B18" s="3" t="s">
        <v>8667</v>
      </c>
      <c r="C18" s="4">
        <v>2954</v>
      </c>
      <c r="D18" s="4">
        <v>1154</v>
      </c>
      <c r="E18" s="5">
        <v>600</v>
      </c>
      <c r="F18" s="5">
        <v>517</v>
      </c>
      <c r="G18" s="5">
        <v>24</v>
      </c>
      <c r="H18" s="4">
        <v>1141</v>
      </c>
      <c r="I18" s="5">
        <v>13</v>
      </c>
      <c r="J18" s="4">
        <v>1800</v>
      </c>
    </row>
    <row r="19" spans="1:10" ht="17.25" thickBot="1">
      <c r="A19" s="3"/>
      <c r="B19" s="3" t="s">
        <v>8666</v>
      </c>
      <c r="C19" s="4">
        <v>3314</v>
      </c>
      <c r="D19" s="4">
        <v>1180</v>
      </c>
      <c r="E19" s="5">
        <v>645</v>
      </c>
      <c r="F19" s="5">
        <v>476</v>
      </c>
      <c r="G19" s="5">
        <v>28</v>
      </c>
      <c r="H19" s="4">
        <v>1149</v>
      </c>
      <c r="I19" s="5">
        <v>31</v>
      </c>
      <c r="J19" s="4">
        <v>2134</v>
      </c>
    </row>
    <row r="20" spans="1:10" ht="17.25" thickBot="1">
      <c r="A20" s="3"/>
      <c r="B20" s="3" t="s">
        <v>8665</v>
      </c>
      <c r="C20" s="4">
        <v>2517</v>
      </c>
      <c r="D20" s="5">
        <v>968</v>
      </c>
      <c r="E20" s="5">
        <v>513</v>
      </c>
      <c r="F20" s="5">
        <v>425</v>
      </c>
      <c r="G20" s="5">
        <v>18</v>
      </c>
      <c r="H20" s="5">
        <v>956</v>
      </c>
      <c r="I20" s="5">
        <v>12</v>
      </c>
      <c r="J20" s="4">
        <v>1549</v>
      </c>
    </row>
    <row r="21" spans="1:10" ht="17.25" thickBot="1">
      <c r="A21" s="3"/>
      <c r="B21" s="3" t="s">
        <v>8664</v>
      </c>
      <c r="C21" s="4">
        <v>4204</v>
      </c>
      <c r="D21" s="4">
        <v>1861</v>
      </c>
      <c r="E21" s="5">
        <v>979</v>
      </c>
      <c r="F21" s="5">
        <v>818</v>
      </c>
      <c r="G21" s="5">
        <v>36</v>
      </c>
      <c r="H21" s="4">
        <v>1833</v>
      </c>
      <c r="I21" s="5">
        <v>28</v>
      </c>
      <c r="J21" s="4">
        <v>2343</v>
      </c>
    </row>
    <row r="22" spans="1:10" ht="17.25" thickBot="1">
      <c r="A22" s="3"/>
      <c r="B22" s="3" t="s">
        <v>8663</v>
      </c>
      <c r="C22" s="4">
        <v>2242</v>
      </c>
      <c r="D22" s="4">
        <v>1447</v>
      </c>
      <c r="E22" s="5">
        <v>743</v>
      </c>
      <c r="F22" s="5">
        <v>675</v>
      </c>
      <c r="G22" s="5">
        <v>8</v>
      </c>
      <c r="H22" s="4">
        <v>1426</v>
      </c>
      <c r="I22" s="5">
        <v>21</v>
      </c>
      <c r="J22" s="5">
        <v>795</v>
      </c>
    </row>
    <row r="23" spans="1:10" ht="17.25" thickBot="1">
      <c r="A23" s="3" t="s">
        <v>8662</v>
      </c>
      <c r="B23" s="3" t="s">
        <v>36</v>
      </c>
      <c r="C23" s="4">
        <v>18195</v>
      </c>
      <c r="D23" s="4">
        <v>10009</v>
      </c>
      <c r="E23" s="4">
        <v>5656</v>
      </c>
      <c r="F23" s="4">
        <v>4044</v>
      </c>
      <c r="G23" s="5">
        <v>166</v>
      </c>
      <c r="H23" s="4">
        <v>9866</v>
      </c>
      <c r="I23" s="5">
        <v>143</v>
      </c>
      <c r="J23" s="4">
        <v>8186</v>
      </c>
    </row>
    <row r="24" spans="1:10" ht="23.25" thickBot="1">
      <c r="A24" s="3"/>
      <c r="B24" s="3" t="s">
        <v>37</v>
      </c>
      <c r="C24" s="4">
        <v>3428</v>
      </c>
      <c r="D24" s="4">
        <v>3428</v>
      </c>
      <c r="E24" s="4">
        <v>2191</v>
      </c>
      <c r="F24" s="4">
        <v>1161</v>
      </c>
      <c r="G24" s="5">
        <v>46</v>
      </c>
      <c r="H24" s="4">
        <v>3398</v>
      </c>
      <c r="I24" s="5">
        <v>30</v>
      </c>
      <c r="J24" s="5">
        <v>0</v>
      </c>
    </row>
    <row r="25" spans="1:10" ht="17.25" thickBot="1">
      <c r="A25" s="3"/>
      <c r="B25" s="3" t="s">
        <v>8661</v>
      </c>
      <c r="C25" s="4">
        <v>4320</v>
      </c>
      <c r="D25" s="4">
        <v>1820</v>
      </c>
      <c r="E25" s="5">
        <v>931</v>
      </c>
      <c r="F25" s="5">
        <v>829</v>
      </c>
      <c r="G25" s="5">
        <v>31</v>
      </c>
      <c r="H25" s="4">
        <v>1791</v>
      </c>
      <c r="I25" s="5">
        <v>29</v>
      </c>
      <c r="J25" s="4">
        <v>2500</v>
      </c>
    </row>
    <row r="26" spans="1:10" ht="17.25" thickBot="1">
      <c r="A26" s="3"/>
      <c r="B26" s="3" t="s">
        <v>8660</v>
      </c>
      <c r="C26" s="4">
        <v>3621</v>
      </c>
      <c r="D26" s="4">
        <v>1492</v>
      </c>
      <c r="E26" s="5">
        <v>776</v>
      </c>
      <c r="F26" s="5">
        <v>666</v>
      </c>
      <c r="G26" s="5">
        <v>25</v>
      </c>
      <c r="H26" s="4">
        <v>1467</v>
      </c>
      <c r="I26" s="5">
        <v>25</v>
      </c>
      <c r="J26" s="4">
        <v>2129</v>
      </c>
    </row>
    <row r="27" spans="1:10" ht="17.25" thickBot="1">
      <c r="A27" s="3"/>
      <c r="B27" s="3" t="s">
        <v>8659</v>
      </c>
      <c r="C27" s="4">
        <v>3060</v>
      </c>
      <c r="D27" s="4">
        <v>1459</v>
      </c>
      <c r="E27" s="5">
        <v>808</v>
      </c>
      <c r="F27" s="5">
        <v>597</v>
      </c>
      <c r="G27" s="5">
        <v>31</v>
      </c>
      <c r="H27" s="4">
        <v>1436</v>
      </c>
      <c r="I27" s="5">
        <v>23</v>
      </c>
      <c r="J27" s="4">
        <v>1601</v>
      </c>
    </row>
    <row r="28" spans="1:10" ht="17.25" thickBot="1">
      <c r="A28" s="3"/>
      <c r="B28" s="3" t="s">
        <v>8658</v>
      </c>
      <c r="C28" s="4">
        <v>3766</v>
      </c>
      <c r="D28" s="4">
        <v>1810</v>
      </c>
      <c r="E28" s="5">
        <v>950</v>
      </c>
      <c r="F28" s="5">
        <v>791</v>
      </c>
      <c r="G28" s="5">
        <v>33</v>
      </c>
      <c r="H28" s="4">
        <v>1774</v>
      </c>
      <c r="I28" s="5">
        <v>36</v>
      </c>
      <c r="J28" s="4">
        <v>1956</v>
      </c>
    </row>
    <row r="29" spans="1:10" ht="17.25" thickBot="1">
      <c r="A29" s="3" t="s">
        <v>8657</v>
      </c>
      <c r="B29" s="3" t="s">
        <v>36</v>
      </c>
      <c r="C29" s="4">
        <v>31787</v>
      </c>
      <c r="D29" s="4">
        <v>17501</v>
      </c>
      <c r="E29" s="4">
        <v>9952</v>
      </c>
      <c r="F29" s="4">
        <v>7031</v>
      </c>
      <c r="G29" s="5">
        <v>271</v>
      </c>
      <c r="H29" s="4">
        <v>17254</v>
      </c>
      <c r="I29" s="5">
        <v>247</v>
      </c>
      <c r="J29" s="4">
        <v>14286</v>
      </c>
    </row>
    <row r="30" spans="1:10" ht="23.25" thickBot="1">
      <c r="A30" s="3"/>
      <c r="B30" s="3" t="s">
        <v>37</v>
      </c>
      <c r="C30" s="4">
        <v>3877</v>
      </c>
      <c r="D30" s="4">
        <v>3876</v>
      </c>
      <c r="E30" s="4">
        <v>2552</v>
      </c>
      <c r="F30" s="4">
        <v>1254</v>
      </c>
      <c r="G30" s="5">
        <v>36</v>
      </c>
      <c r="H30" s="4">
        <v>3842</v>
      </c>
      <c r="I30" s="5">
        <v>34</v>
      </c>
      <c r="J30" s="5">
        <v>1</v>
      </c>
    </row>
    <row r="31" spans="1:10" ht="17.25" thickBot="1">
      <c r="A31" s="3"/>
      <c r="B31" s="3" t="s">
        <v>8656</v>
      </c>
      <c r="C31" s="4">
        <v>4070</v>
      </c>
      <c r="D31" s="4">
        <v>1610</v>
      </c>
      <c r="E31" s="5">
        <v>874</v>
      </c>
      <c r="F31" s="5">
        <v>690</v>
      </c>
      <c r="G31" s="5">
        <v>29</v>
      </c>
      <c r="H31" s="4">
        <v>1593</v>
      </c>
      <c r="I31" s="5">
        <v>17</v>
      </c>
      <c r="J31" s="4">
        <v>2460</v>
      </c>
    </row>
    <row r="32" spans="1:10" ht="17.25" thickBot="1">
      <c r="A32" s="3"/>
      <c r="B32" s="3" t="s">
        <v>8655</v>
      </c>
      <c r="C32" s="4">
        <v>4364</v>
      </c>
      <c r="D32" s="4">
        <v>1890</v>
      </c>
      <c r="E32" s="5">
        <v>954</v>
      </c>
      <c r="F32" s="5">
        <v>866</v>
      </c>
      <c r="G32" s="5">
        <v>37</v>
      </c>
      <c r="H32" s="4">
        <v>1857</v>
      </c>
      <c r="I32" s="5">
        <v>33</v>
      </c>
      <c r="J32" s="4">
        <v>2474</v>
      </c>
    </row>
    <row r="33" spans="1:10" ht="17.25" thickBot="1">
      <c r="A33" s="3"/>
      <c r="B33" s="3" t="s">
        <v>8654</v>
      </c>
      <c r="C33" s="4">
        <v>3510</v>
      </c>
      <c r="D33" s="4">
        <v>1853</v>
      </c>
      <c r="E33" s="5">
        <v>990</v>
      </c>
      <c r="F33" s="5">
        <v>808</v>
      </c>
      <c r="G33" s="5">
        <v>30</v>
      </c>
      <c r="H33" s="4">
        <v>1828</v>
      </c>
      <c r="I33" s="5">
        <v>25</v>
      </c>
      <c r="J33" s="4">
        <v>1657</v>
      </c>
    </row>
    <row r="34" spans="1:10" ht="17.25" thickBot="1">
      <c r="A34" s="3"/>
      <c r="B34" s="3" t="s">
        <v>8653</v>
      </c>
      <c r="C34" s="4">
        <v>2957</v>
      </c>
      <c r="D34" s="4">
        <v>1455</v>
      </c>
      <c r="E34" s="5">
        <v>811</v>
      </c>
      <c r="F34" s="5">
        <v>595</v>
      </c>
      <c r="G34" s="5">
        <v>12</v>
      </c>
      <c r="H34" s="4">
        <v>1418</v>
      </c>
      <c r="I34" s="5">
        <v>37</v>
      </c>
      <c r="J34" s="4">
        <v>1502</v>
      </c>
    </row>
    <row r="35" spans="1:10" ht="17.25" thickBot="1">
      <c r="A35" s="3"/>
      <c r="B35" s="3" t="s">
        <v>8652</v>
      </c>
      <c r="C35" s="4">
        <v>2893</v>
      </c>
      <c r="D35" s="4">
        <v>1815</v>
      </c>
      <c r="E35" s="4">
        <v>1013</v>
      </c>
      <c r="F35" s="5">
        <v>752</v>
      </c>
      <c r="G35" s="5">
        <v>22</v>
      </c>
      <c r="H35" s="4">
        <v>1787</v>
      </c>
      <c r="I35" s="5">
        <v>28</v>
      </c>
      <c r="J35" s="4">
        <v>1078</v>
      </c>
    </row>
    <row r="36" spans="1:10" ht="17.25" thickBot="1">
      <c r="A36" s="3"/>
      <c r="B36" s="3" t="s">
        <v>8651</v>
      </c>
      <c r="C36" s="4">
        <v>2801</v>
      </c>
      <c r="D36" s="4">
        <v>1632</v>
      </c>
      <c r="E36" s="5">
        <v>908</v>
      </c>
      <c r="F36" s="5">
        <v>678</v>
      </c>
      <c r="G36" s="5">
        <v>20</v>
      </c>
      <c r="H36" s="4">
        <v>1606</v>
      </c>
      <c r="I36" s="5">
        <v>26</v>
      </c>
      <c r="J36" s="4">
        <v>1169</v>
      </c>
    </row>
    <row r="37" spans="1:10" ht="17.25" thickBot="1">
      <c r="A37" s="3"/>
      <c r="B37" s="3" t="s">
        <v>8650</v>
      </c>
      <c r="C37" s="4">
        <v>3699</v>
      </c>
      <c r="D37" s="4">
        <v>1747</v>
      </c>
      <c r="E37" s="5">
        <v>956</v>
      </c>
      <c r="F37" s="5">
        <v>730</v>
      </c>
      <c r="G37" s="5">
        <v>43</v>
      </c>
      <c r="H37" s="4">
        <v>1729</v>
      </c>
      <c r="I37" s="5">
        <v>18</v>
      </c>
      <c r="J37" s="4">
        <v>1952</v>
      </c>
    </row>
    <row r="38" spans="1:10" ht="17.25" thickBot="1">
      <c r="A38" s="3"/>
      <c r="B38" s="3" t="s">
        <v>8649</v>
      </c>
      <c r="C38" s="4">
        <v>3616</v>
      </c>
      <c r="D38" s="4">
        <v>1623</v>
      </c>
      <c r="E38" s="5">
        <v>894</v>
      </c>
      <c r="F38" s="5">
        <v>658</v>
      </c>
      <c r="G38" s="5">
        <v>42</v>
      </c>
      <c r="H38" s="4">
        <v>1594</v>
      </c>
      <c r="I38" s="5">
        <v>29</v>
      </c>
      <c r="J38" s="4">
        <v>1993</v>
      </c>
    </row>
    <row r="39" spans="1:10" ht="17.25" thickBot="1">
      <c r="A39" s="3" t="s">
        <v>8648</v>
      </c>
      <c r="B39" s="3" t="s">
        <v>36</v>
      </c>
      <c r="C39" s="4">
        <v>22631</v>
      </c>
      <c r="D39" s="4">
        <v>15490</v>
      </c>
      <c r="E39" s="4">
        <v>8329</v>
      </c>
      <c r="F39" s="4">
        <v>6760</v>
      </c>
      <c r="G39" s="5">
        <v>172</v>
      </c>
      <c r="H39" s="4">
        <v>15261</v>
      </c>
      <c r="I39" s="5">
        <v>229</v>
      </c>
      <c r="J39" s="4">
        <v>7141</v>
      </c>
    </row>
    <row r="40" spans="1:10" ht="23.25" thickBot="1">
      <c r="A40" s="3"/>
      <c r="B40" s="3" t="s">
        <v>37</v>
      </c>
      <c r="C40" s="4">
        <v>4491</v>
      </c>
      <c r="D40" s="4">
        <v>4489</v>
      </c>
      <c r="E40" s="4">
        <v>2755</v>
      </c>
      <c r="F40" s="4">
        <v>1639</v>
      </c>
      <c r="G40" s="5">
        <v>42</v>
      </c>
      <c r="H40" s="4">
        <v>4436</v>
      </c>
      <c r="I40" s="5">
        <v>53</v>
      </c>
      <c r="J40" s="5">
        <v>2</v>
      </c>
    </row>
    <row r="41" spans="1:10" ht="17.25" thickBot="1">
      <c r="A41" s="3"/>
      <c r="B41" s="3" t="s">
        <v>8647</v>
      </c>
      <c r="C41" s="4">
        <v>3933</v>
      </c>
      <c r="D41" s="4">
        <v>2455</v>
      </c>
      <c r="E41" s="4">
        <v>1204</v>
      </c>
      <c r="F41" s="4">
        <v>1182</v>
      </c>
      <c r="G41" s="5">
        <v>26</v>
      </c>
      <c r="H41" s="4">
        <v>2412</v>
      </c>
      <c r="I41" s="5">
        <v>43</v>
      </c>
      <c r="J41" s="4">
        <v>1478</v>
      </c>
    </row>
    <row r="42" spans="1:10" ht="17.25" thickBot="1">
      <c r="A42" s="3"/>
      <c r="B42" s="3" t="s">
        <v>8646</v>
      </c>
      <c r="C42" s="4">
        <v>3287</v>
      </c>
      <c r="D42" s="4">
        <v>2150</v>
      </c>
      <c r="E42" s="4">
        <v>1084</v>
      </c>
      <c r="F42" s="4">
        <v>1019</v>
      </c>
      <c r="G42" s="5">
        <v>21</v>
      </c>
      <c r="H42" s="4">
        <v>2124</v>
      </c>
      <c r="I42" s="5">
        <v>26</v>
      </c>
      <c r="J42" s="4">
        <v>1137</v>
      </c>
    </row>
    <row r="43" spans="1:10" ht="17.25" thickBot="1">
      <c r="A43" s="3"/>
      <c r="B43" s="3" t="s">
        <v>8645</v>
      </c>
      <c r="C43" s="4">
        <v>3273</v>
      </c>
      <c r="D43" s="4">
        <v>1968</v>
      </c>
      <c r="E43" s="5">
        <v>940</v>
      </c>
      <c r="F43" s="5">
        <v>975</v>
      </c>
      <c r="G43" s="5">
        <v>22</v>
      </c>
      <c r="H43" s="4">
        <v>1937</v>
      </c>
      <c r="I43" s="5">
        <v>31</v>
      </c>
      <c r="J43" s="4">
        <v>1305</v>
      </c>
    </row>
    <row r="44" spans="1:10" ht="17.25" thickBot="1">
      <c r="A44" s="3"/>
      <c r="B44" s="3" t="s">
        <v>8644</v>
      </c>
      <c r="C44" s="4">
        <v>3922</v>
      </c>
      <c r="D44" s="4">
        <v>2313</v>
      </c>
      <c r="E44" s="4">
        <v>1121</v>
      </c>
      <c r="F44" s="4">
        <v>1117</v>
      </c>
      <c r="G44" s="5">
        <v>35</v>
      </c>
      <c r="H44" s="4">
        <v>2273</v>
      </c>
      <c r="I44" s="5">
        <v>40</v>
      </c>
      <c r="J44" s="4">
        <v>1609</v>
      </c>
    </row>
    <row r="45" spans="1:10" ht="17.25" thickBot="1">
      <c r="A45" s="3"/>
      <c r="B45" s="3" t="s">
        <v>8643</v>
      </c>
      <c r="C45" s="4">
        <v>3725</v>
      </c>
      <c r="D45" s="4">
        <v>2115</v>
      </c>
      <c r="E45" s="4">
        <v>1225</v>
      </c>
      <c r="F45" s="5">
        <v>828</v>
      </c>
      <c r="G45" s="5">
        <v>26</v>
      </c>
      <c r="H45" s="4">
        <v>2079</v>
      </c>
      <c r="I45" s="5">
        <v>36</v>
      </c>
      <c r="J45" s="4">
        <v>1610</v>
      </c>
    </row>
    <row r="46" spans="1:10" ht="17.25" thickBot="1">
      <c r="A46" s="3" t="s">
        <v>8642</v>
      </c>
      <c r="B46" s="3" t="s">
        <v>36</v>
      </c>
      <c r="C46" s="4">
        <v>7726</v>
      </c>
      <c r="D46" s="4">
        <v>4627</v>
      </c>
      <c r="E46" s="4">
        <v>2452</v>
      </c>
      <c r="F46" s="4">
        <v>2066</v>
      </c>
      <c r="G46" s="5">
        <v>56</v>
      </c>
      <c r="H46" s="4">
        <v>4574</v>
      </c>
      <c r="I46" s="5">
        <v>53</v>
      </c>
      <c r="J46" s="4">
        <v>3099</v>
      </c>
    </row>
    <row r="47" spans="1:10" ht="23.25" thickBot="1">
      <c r="A47" s="3"/>
      <c r="B47" s="3" t="s">
        <v>37</v>
      </c>
      <c r="C47" s="4">
        <v>1711</v>
      </c>
      <c r="D47" s="4">
        <v>1711</v>
      </c>
      <c r="E47" s="4">
        <v>1013</v>
      </c>
      <c r="F47" s="5">
        <v>675</v>
      </c>
      <c r="G47" s="5">
        <v>15</v>
      </c>
      <c r="H47" s="4">
        <v>1703</v>
      </c>
      <c r="I47" s="5">
        <v>8</v>
      </c>
      <c r="J47" s="5">
        <v>0</v>
      </c>
    </row>
    <row r="48" spans="1:10" ht="17.25" thickBot="1">
      <c r="A48" s="3"/>
      <c r="B48" s="3" t="s">
        <v>8641</v>
      </c>
      <c r="C48" s="4">
        <v>2710</v>
      </c>
      <c r="D48" s="4">
        <v>1281</v>
      </c>
      <c r="E48" s="5">
        <v>633</v>
      </c>
      <c r="F48" s="5">
        <v>613</v>
      </c>
      <c r="G48" s="5">
        <v>20</v>
      </c>
      <c r="H48" s="4">
        <v>1266</v>
      </c>
      <c r="I48" s="5">
        <v>15</v>
      </c>
      <c r="J48" s="4">
        <v>1429</v>
      </c>
    </row>
    <row r="49" spans="1:10" ht="17.25" thickBot="1">
      <c r="A49" s="3"/>
      <c r="B49" s="3" t="s">
        <v>8640</v>
      </c>
      <c r="C49" s="4">
        <v>3305</v>
      </c>
      <c r="D49" s="4">
        <v>1635</v>
      </c>
      <c r="E49" s="5">
        <v>806</v>
      </c>
      <c r="F49" s="5">
        <v>778</v>
      </c>
      <c r="G49" s="5">
        <v>21</v>
      </c>
      <c r="H49" s="4">
        <v>1605</v>
      </c>
      <c r="I49" s="5">
        <v>30</v>
      </c>
      <c r="J49" s="4">
        <v>1670</v>
      </c>
    </row>
    <row r="50" spans="1:10" ht="23.25" thickBot="1">
      <c r="A50" s="3" t="s">
        <v>97</v>
      </c>
      <c r="B50" s="3"/>
      <c r="C50" s="5">
        <v>0</v>
      </c>
      <c r="D50" s="5">
        <v>3</v>
      </c>
      <c r="E50" s="5">
        <v>1</v>
      </c>
      <c r="F50" s="5">
        <v>1</v>
      </c>
      <c r="G50" s="5">
        <v>0</v>
      </c>
      <c r="H50" s="5">
        <v>2</v>
      </c>
      <c r="I50" s="5">
        <v>1</v>
      </c>
      <c r="J50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DCA07-3594-4FB0-9B1F-067ADA6F4B17}">
  <dimension ref="A1:X6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8728</v>
      </c>
      <c r="F3" s="26" t="s">
        <v>8727</v>
      </c>
      <c r="G3" s="26" t="s">
        <v>8726</v>
      </c>
      <c r="H3" s="26" t="s">
        <v>8725</v>
      </c>
      <c r="I3" s="44"/>
      <c r="J3" s="26"/>
      <c r="K3" s="44"/>
      <c r="U3" t="s">
        <v>3</v>
      </c>
      <c r="V3" t="str">
        <f t="shared" si="0"/>
        <v>고영인</v>
      </c>
      <c r="W3" t="str">
        <f t="shared" si="0"/>
        <v>김명연</v>
      </c>
      <c r="X3" t="str">
        <f t="shared" si="0"/>
        <v>김동우</v>
      </c>
    </row>
    <row r="4" spans="1:24" ht="17.25" thickBot="1">
      <c r="A4" s="3" t="s">
        <v>30</v>
      </c>
      <c r="B4" s="3"/>
      <c r="C4" s="4">
        <v>132915</v>
      </c>
      <c r="D4" s="4">
        <v>76381</v>
      </c>
      <c r="E4" s="4">
        <v>42009</v>
      </c>
      <c r="F4" s="4">
        <v>31086</v>
      </c>
      <c r="G4" s="4">
        <v>1427</v>
      </c>
      <c r="H4" s="5">
        <v>837</v>
      </c>
      <c r="I4" s="4">
        <v>75359</v>
      </c>
      <c r="J4" s="4">
        <v>1022</v>
      </c>
      <c r="K4" s="4">
        <v>56534</v>
      </c>
      <c r="V4" s="8"/>
      <c r="W4" s="8"/>
      <c r="X4" s="8"/>
    </row>
    <row r="5" spans="1:24" ht="23.25" thickBot="1">
      <c r="A5" s="3" t="s">
        <v>31</v>
      </c>
      <c r="B5" s="3"/>
      <c r="C5" s="5">
        <v>215</v>
      </c>
      <c r="D5" s="5">
        <v>207</v>
      </c>
      <c r="E5" s="5">
        <v>97</v>
      </c>
      <c r="F5" s="5">
        <v>79</v>
      </c>
      <c r="G5" s="5">
        <v>9</v>
      </c>
      <c r="H5" s="5">
        <v>11</v>
      </c>
      <c r="I5" s="5">
        <v>196</v>
      </c>
      <c r="J5" s="5">
        <v>11</v>
      </c>
      <c r="K5" s="5">
        <v>8</v>
      </c>
      <c r="T5" t="s">
        <v>2929</v>
      </c>
      <c r="U5">
        <f>SUMIF($A:$A,"합계",D:D)</f>
        <v>76381</v>
      </c>
      <c r="V5">
        <f>SUMIF($A:$A,"합계",E:E)</f>
        <v>42009</v>
      </c>
      <c r="W5">
        <f>SUMIF($A:$A,"합계",F:F)</f>
        <v>31086</v>
      </c>
      <c r="X5">
        <f>SUMIF($A:$A,"합계",G:G)</f>
        <v>1427</v>
      </c>
    </row>
    <row r="6" spans="1:24" ht="23.25" thickBot="1">
      <c r="A6" s="3" t="s">
        <v>32</v>
      </c>
      <c r="B6" s="3"/>
      <c r="C6" s="4">
        <v>6009</v>
      </c>
      <c r="D6" s="4">
        <v>6008</v>
      </c>
      <c r="E6" s="4">
        <v>3533</v>
      </c>
      <c r="F6" s="4">
        <v>2070</v>
      </c>
      <c r="G6" s="5">
        <v>149</v>
      </c>
      <c r="H6" s="5">
        <v>104</v>
      </c>
      <c r="I6" s="4">
        <v>5856</v>
      </c>
      <c r="J6" s="5">
        <v>152</v>
      </c>
      <c r="K6" s="5">
        <v>1</v>
      </c>
      <c r="T6" t="s">
        <v>2930</v>
      </c>
      <c r="U6">
        <f>U5-U7</f>
        <v>49306</v>
      </c>
      <c r="V6">
        <f>V5-V7</f>
        <v>25635</v>
      </c>
      <c r="W6">
        <f>W5-W7</f>
        <v>21459</v>
      </c>
      <c r="X6">
        <f>X5-X7</f>
        <v>965</v>
      </c>
    </row>
    <row r="7" spans="1:24" ht="23.25" thickBot="1">
      <c r="A7" s="3" t="s">
        <v>33</v>
      </c>
      <c r="B7" s="3"/>
      <c r="C7" s="5">
        <v>210</v>
      </c>
      <c r="D7" s="5">
        <v>53</v>
      </c>
      <c r="E7" s="5">
        <v>39</v>
      </c>
      <c r="F7" s="5">
        <v>14</v>
      </c>
      <c r="G7" s="5">
        <v>0</v>
      </c>
      <c r="H7" s="5">
        <v>0</v>
      </c>
      <c r="I7" s="5">
        <v>53</v>
      </c>
      <c r="J7" s="5">
        <v>0</v>
      </c>
      <c r="K7" s="5">
        <v>157</v>
      </c>
      <c r="T7" t="s">
        <v>2931</v>
      </c>
      <c r="U7">
        <f>U11+U10+U9</f>
        <v>27075</v>
      </c>
      <c r="V7">
        <f>V11+V10+V9</f>
        <v>16374</v>
      </c>
      <c r="W7">
        <f>W11+W10+W9</f>
        <v>9627</v>
      </c>
      <c r="X7">
        <f>X11+X10+X9</f>
        <v>462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2</v>
      </c>
      <c r="F8" s="5">
        <v>2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8724</v>
      </c>
      <c r="B9" s="3" t="s">
        <v>36</v>
      </c>
      <c r="C9" s="4">
        <v>31500</v>
      </c>
      <c r="D9" s="4">
        <v>15490</v>
      </c>
      <c r="E9" s="4">
        <v>8933</v>
      </c>
      <c r="F9" s="4">
        <v>5842</v>
      </c>
      <c r="G9" s="5">
        <v>316</v>
      </c>
      <c r="H9" s="5">
        <v>206</v>
      </c>
      <c r="I9" s="4">
        <v>15297</v>
      </c>
      <c r="J9" s="5">
        <v>193</v>
      </c>
      <c r="K9" s="4">
        <v>16010</v>
      </c>
      <c r="T9" t="s">
        <v>2934</v>
      </c>
      <c r="U9">
        <f>SUMIF($A:$A,"거소·선상투표",D:D)+SUMIF($A:$A,"국외부재자투표",D:D)+SUMIF($A:$A,"국외부재자투표(공관)",D:D)</f>
        <v>264</v>
      </c>
      <c r="V9">
        <f t="shared" ref="V9:X11" si="1">SUMIF($A:$A,"거소·선상투표",E:E)+SUMIF($A:$A,"국외부재자투표",E:E)+SUMIF($A:$A,"국외부재자투표(공관)",E:E)</f>
        <v>138</v>
      </c>
      <c r="W9">
        <f t="shared" si="1"/>
        <v>95</v>
      </c>
      <c r="X9">
        <f t="shared" si="1"/>
        <v>9</v>
      </c>
    </row>
    <row r="10" spans="1:24" ht="23.25" thickBot="1">
      <c r="A10" s="3"/>
      <c r="B10" s="3" t="s">
        <v>37</v>
      </c>
      <c r="C10" s="4">
        <v>4270</v>
      </c>
      <c r="D10" s="4">
        <v>4269</v>
      </c>
      <c r="E10" s="4">
        <v>2783</v>
      </c>
      <c r="F10" s="4">
        <v>1338</v>
      </c>
      <c r="G10" s="5">
        <v>70</v>
      </c>
      <c r="H10" s="5">
        <v>40</v>
      </c>
      <c r="I10" s="4">
        <v>4231</v>
      </c>
      <c r="J10" s="5">
        <v>38</v>
      </c>
      <c r="K10" s="5">
        <v>1</v>
      </c>
      <c r="T10" t="s">
        <v>2932</v>
      </c>
      <c r="U10">
        <f>SUMIF($B:$B,"관내사전투표",D:D)</f>
        <v>20803</v>
      </c>
      <c r="V10">
        <f t="shared" ref="V10:X12" si="2">SUMIF($B:$B,"관내사전투표",E:E)</f>
        <v>12703</v>
      </c>
      <c r="W10">
        <f t="shared" si="2"/>
        <v>7462</v>
      </c>
      <c r="X10">
        <f t="shared" si="2"/>
        <v>304</v>
      </c>
    </row>
    <row r="11" spans="1:24" ht="17.25" thickBot="1">
      <c r="A11" s="3"/>
      <c r="B11" s="3" t="s">
        <v>8723</v>
      </c>
      <c r="C11" s="4">
        <v>3047</v>
      </c>
      <c r="D11" s="4">
        <v>1195</v>
      </c>
      <c r="E11" s="5">
        <v>691</v>
      </c>
      <c r="F11" s="5">
        <v>444</v>
      </c>
      <c r="G11" s="5">
        <v>25</v>
      </c>
      <c r="H11" s="5">
        <v>16</v>
      </c>
      <c r="I11" s="4">
        <v>1176</v>
      </c>
      <c r="J11" s="5">
        <v>19</v>
      </c>
      <c r="K11" s="4">
        <v>1852</v>
      </c>
      <c r="T11" t="s">
        <v>2933</v>
      </c>
      <c r="U11">
        <f>SUMIF($A:$A,"관외사전투표",D:D)</f>
        <v>6008</v>
      </c>
      <c r="V11">
        <f t="shared" ref="V11:X13" si="3">SUMIF($A:$A,"관외사전투표",E:E)</f>
        <v>3533</v>
      </c>
      <c r="W11">
        <f t="shared" si="3"/>
        <v>2070</v>
      </c>
      <c r="X11">
        <f t="shared" si="3"/>
        <v>149</v>
      </c>
    </row>
    <row r="12" spans="1:24" ht="17.25" thickBot="1">
      <c r="A12" s="3"/>
      <c r="B12" s="3" t="s">
        <v>8722</v>
      </c>
      <c r="C12" s="4">
        <v>3863</v>
      </c>
      <c r="D12" s="4">
        <v>1862</v>
      </c>
      <c r="E12" s="4">
        <v>1006</v>
      </c>
      <c r="F12" s="5">
        <v>769</v>
      </c>
      <c r="G12" s="5">
        <v>38</v>
      </c>
      <c r="H12" s="5">
        <v>23</v>
      </c>
      <c r="I12" s="4">
        <v>1836</v>
      </c>
      <c r="J12" s="5">
        <v>26</v>
      </c>
      <c r="K12" s="4">
        <v>2001</v>
      </c>
    </row>
    <row r="13" spans="1:24" ht="17.25" thickBot="1">
      <c r="A13" s="3"/>
      <c r="B13" s="3" t="s">
        <v>8721</v>
      </c>
      <c r="C13" s="4">
        <v>3457</v>
      </c>
      <c r="D13" s="4">
        <v>1709</v>
      </c>
      <c r="E13" s="5">
        <v>894</v>
      </c>
      <c r="F13" s="5">
        <v>726</v>
      </c>
      <c r="G13" s="5">
        <v>40</v>
      </c>
      <c r="H13" s="5">
        <v>25</v>
      </c>
      <c r="I13" s="4">
        <v>1685</v>
      </c>
      <c r="J13" s="5">
        <v>24</v>
      </c>
      <c r="K13" s="4">
        <v>1748</v>
      </c>
    </row>
    <row r="14" spans="1:24" ht="17.25" thickBot="1">
      <c r="A14" s="3"/>
      <c r="B14" s="3" t="s">
        <v>8720</v>
      </c>
      <c r="C14" s="4">
        <v>3679</v>
      </c>
      <c r="D14" s="4">
        <v>1539</v>
      </c>
      <c r="E14" s="5">
        <v>831</v>
      </c>
      <c r="F14" s="5">
        <v>633</v>
      </c>
      <c r="G14" s="5">
        <v>36</v>
      </c>
      <c r="H14" s="5">
        <v>19</v>
      </c>
      <c r="I14" s="4">
        <v>1519</v>
      </c>
      <c r="J14" s="5">
        <v>20</v>
      </c>
      <c r="K14" s="4">
        <v>2140</v>
      </c>
      <c r="U14" s="8"/>
      <c r="V14" s="8"/>
      <c r="W14" s="8"/>
      <c r="X14" s="8"/>
    </row>
    <row r="15" spans="1:24" ht="17.25" thickBot="1">
      <c r="A15" s="3"/>
      <c r="B15" s="3" t="s">
        <v>8719</v>
      </c>
      <c r="C15" s="4">
        <v>3194</v>
      </c>
      <c r="D15" s="5">
        <v>969</v>
      </c>
      <c r="E15" s="5">
        <v>540</v>
      </c>
      <c r="F15" s="5">
        <v>383</v>
      </c>
      <c r="G15" s="5">
        <v>22</v>
      </c>
      <c r="H15" s="5">
        <v>13</v>
      </c>
      <c r="I15" s="5">
        <v>958</v>
      </c>
      <c r="J15" s="5">
        <v>11</v>
      </c>
      <c r="K15" s="4">
        <v>2225</v>
      </c>
      <c r="U15" s="8"/>
      <c r="V15" s="8"/>
      <c r="W15" s="8"/>
      <c r="X15" s="8"/>
    </row>
    <row r="16" spans="1:24" ht="17.25" thickBot="1">
      <c r="A16" s="3"/>
      <c r="B16" s="3" t="s">
        <v>8718</v>
      </c>
      <c r="C16" s="4">
        <v>2714</v>
      </c>
      <c r="D16" s="4">
        <v>1088</v>
      </c>
      <c r="E16" s="5">
        <v>617</v>
      </c>
      <c r="F16" s="5">
        <v>416</v>
      </c>
      <c r="G16" s="5">
        <v>28</v>
      </c>
      <c r="H16" s="5">
        <v>21</v>
      </c>
      <c r="I16" s="4">
        <v>1082</v>
      </c>
      <c r="J16" s="5">
        <v>6</v>
      </c>
      <c r="K16" s="4">
        <v>1626</v>
      </c>
    </row>
    <row r="17" spans="1:11" ht="17.25" thickBot="1">
      <c r="A17" s="3"/>
      <c r="B17" s="3" t="s">
        <v>8717</v>
      </c>
      <c r="C17" s="4">
        <v>3917</v>
      </c>
      <c r="D17" s="4">
        <v>1573</v>
      </c>
      <c r="E17" s="5">
        <v>836</v>
      </c>
      <c r="F17" s="5">
        <v>655</v>
      </c>
      <c r="G17" s="5">
        <v>34</v>
      </c>
      <c r="H17" s="5">
        <v>24</v>
      </c>
      <c r="I17" s="4">
        <v>1549</v>
      </c>
      <c r="J17" s="5">
        <v>24</v>
      </c>
      <c r="K17" s="4">
        <v>2344</v>
      </c>
    </row>
    <row r="18" spans="1:11" ht="17.25" thickBot="1">
      <c r="A18" s="3"/>
      <c r="B18" s="3" t="s">
        <v>8716</v>
      </c>
      <c r="C18" s="4">
        <v>3359</v>
      </c>
      <c r="D18" s="4">
        <v>1286</v>
      </c>
      <c r="E18" s="5">
        <v>735</v>
      </c>
      <c r="F18" s="5">
        <v>478</v>
      </c>
      <c r="G18" s="5">
        <v>23</v>
      </c>
      <c r="H18" s="5">
        <v>25</v>
      </c>
      <c r="I18" s="4">
        <v>1261</v>
      </c>
      <c r="J18" s="5">
        <v>25</v>
      </c>
      <c r="K18" s="4">
        <v>2073</v>
      </c>
    </row>
    <row r="19" spans="1:11" ht="17.25" thickBot="1">
      <c r="A19" s="3" t="s">
        <v>8715</v>
      </c>
      <c r="B19" s="3" t="s">
        <v>36</v>
      </c>
      <c r="C19" s="4">
        <v>12607</v>
      </c>
      <c r="D19" s="4">
        <v>7801</v>
      </c>
      <c r="E19" s="4">
        <v>4111</v>
      </c>
      <c r="F19" s="4">
        <v>3342</v>
      </c>
      <c r="G19" s="5">
        <v>168</v>
      </c>
      <c r="H19" s="5">
        <v>64</v>
      </c>
      <c r="I19" s="4">
        <v>7685</v>
      </c>
      <c r="J19" s="5">
        <v>116</v>
      </c>
      <c r="K19" s="4">
        <v>4806</v>
      </c>
    </row>
    <row r="20" spans="1:11" ht="23.25" thickBot="1">
      <c r="A20" s="3"/>
      <c r="B20" s="3" t="s">
        <v>37</v>
      </c>
      <c r="C20" s="4">
        <v>2689</v>
      </c>
      <c r="D20" s="4">
        <v>2690</v>
      </c>
      <c r="E20" s="4">
        <v>1590</v>
      </c>
      <c r="F20" s="4">
        <v>1002</v>
      </c>
      <c r="G20" s="5">
        <v>54</v>
      </c>
      <c r="H20" s="5">
        <v>16</v>
      </c>
      <c r="I20" s="4">
        <v>2662</v>
      </c>
      <c r="J20" s="5">
        <v>28</v>
      </c>
      <c r="K20" s="5">
        <v>-1</v>
      </c>
    </row>
    <row r="21" spans="1:11" ht="23.25" thickBot="1">
      <c r="A21" s="3"/>
      <c r="B21" s="3" t="s">
        <v>8714</v>
      </c>
      <c r="C21" s="4">
        <v>1155</v>
      </c>
      <c r="D21" s="5">
        <v>495</v>
      </c>
      <c r="E21" s="5">
        <v>254</v>
      </c>
      <c r="F21" s="5">
        <v>217</v>
      </c>
      <c r="G21" s="5">
        <v>7</v>
      </c>
      <c r="H21" s="5">
        <v>4</v>
      </c>
      <c r="I21" s="5">
        <v>482</v>
      </c>
      <c r="J21" s="5">
        <v>13</v>
      </c>
      <c r="K21" s="5">
        <v>660</v>
      </c>
    </row>
    <row r="22" spans="1:11" ht="23.25" thickBot="1">
      <c r="A22" s="3"/>
      <c r="B22" s="3" t="s">
        <v>8713</v>
      </c>
      <c r="C22" s="4">
        <v>1670</v>
      </c>
      <c r="D22" s="5">
        <v>933</v>
      </c>
      <c r="E22" s="5">
        <v>466</v>
      </c>
      <c r="F22" s="5">
        <v>428</v>
      </c>
      <c r="G22" s="5">
        <v>22</v>
      </c>
      <c r="H22" s="5">
        <v>7</v>
      </c>
      <c r="I22" s="5">
        <v>923</v>
      </c>
      <c r="J22" s="5">
        <v>10</v>
      </c>
      <c r="K22" s="5">
        <v>737</v>
      </c>
    </row>
    <row r="23" spans="1:11" ht="23.25" thickBot="1">
      <c r="A23" s="3"/>
      <c r="B23" s="3" t="s">
        <v>8712</v>
      </c>
      <c r="C23" s="4">
        <v>1977</v>
      </c>
      <c r="D23" s="4">
        <v>1012</v>
      </c>
      <c r="E23" s="5">
        <v>526</v>
      </c>
      <c r="F23" s="5">
        <v>429</v>
      </c>
      <c r="G23" s="5">
        <v>32</v>
      </c>
      <c r="H23" s="5">
        <v>9</v>
      </c>
      <c r="I23" s="5">
        <v>996</v>
      </c>
      <c r="J23" s="5">
        <v>16</v>
      </c>
      <c r="K23" s="5">
        <v>965</v>
      </c>
    </row>
    <row r="24" spans="1:11" ht="23.25" thickBot="1">
      <c r="A24" s="3"/>
      <c r="B24" s="3" t="s">
        <v>8711</v>
      </c>
      <c r="C24" s="4">
        <v>2211</v>
      </c>
      <c r="D24" s="4">
        <v>1093</v>
      </c>
      <c r="E24" s="5">
        <v>507</v>
      </c>
      <c r="F24" s="5">
        <v>517</v>
      </c>
      <c r="G24" s="5">
        <v>28</v>
      </c>
      <c r="H24" s="5">
        <v>13</v>
      </c>
      <c r="I24" s="4">
        <v>1065</v>
      </c>
      <c r="J24" s="5">
        <v>28</v>
      </c>
      <c r="K24" s="4">
        <v>1118</v>
      </c>
    </row>
    <row r="25" spans="1:11" ht="23.25" thickBot="1">
      <c r="A25" s="3"/>
      <c r="B25" s="3" t="s">
        <v>8710</v>
      </c>
      <c r="C25" s="4">
        <v>2905</v>
      </c>
      <c r="D25" s="4">
        <v>1578</v>
      </c>
      <c r="E25" s="5">
        <v>768</v>
      </c>
      <c r="F25" s="5">
        <v>749</v>
      </c>
      <c r="G25" s="5">
        <v>25</v>
      </c>
      <c r="H25" s="5">
        <v>15</v>
      </c>
      <c r="I25" s="4">
        <v>1557</v>
      </c>
      <c r="J25" s="5">
        <v>21</v>
      </c>
      <c r="K25" s="4">
        <v>1327</v>
      </c>
    </row>
    <row r="26" spans="1:11" ht="17.25" thickBot="1">
      <c r="A26" s="3" t="s">
        <v>8709</v>
      </c>
      <c r="B26" s="3" t="s">
        <v>36</v>
      </c>
      <c r="C26" s="4">
        <v>14823</v>
      </c>
      <c r="D26" s="4">
        <v>7796</v>
      </c>
      <c r="E26" s="4">
        <v>4199</v>
      </c>
      <c r="F26" s="4">
        <v>3254</v>
      </c>
      <c r="G26" s="5">
        <v>146</v>
      </c>
      <c r="H26" s="5">
        <v>89</v>
      </c>
      <c r="I26" s="4">
        <v>7688</v>
      </c>
      <c r="J26" s="5">
        <v>108</v>
      </c>
      <c r="K26" s="4">
        <v>7027</v>
      </c>
    </row>
    <row r="27" spans="1:11" ht="23.25" thickBot="1">
      <c r="A27" s="3"/>
      <c r="B27" s="3" t="s">
        <v>37</v>
      </c>
      <c r="C27" s="4">
        <v>2555</v>
      </c>
      <c r="D27" s="4">
        <v>2555</v>
      </c>
      <c r="E27" s="4">
        <v>1530</v>
      </c>
      <c r="F27" s="5">
        <v>956</v>
      </c>
      <c r="G27" s="5">
        <v>25</v>
      </c>
      <c r="H27" s="5">
        <v>31</v>
      </c>
      <c r="I27" s="4">
        <v>2542</v>
      </c>
      <c r="J27" s="5">
        <v>13</v>
      </c>
      <c r="K27" s="5">
        <v>0</v>
      </c>
    </row>
    <row r="28" spans="1:11" ht="23.25" thickBot="1">
      <c r="A28" s="3"/>
      <c r="B28" s="3" t="s">
        <v>8708</v>
      </c>
      <c r="C28" s="4">
        <v>2373</v>
      </c>
      <c r="D28" s="5">
        <v>986</v>
      </c>
      <c r="E28" s="5">
        <v>476</v>
      </c>
      <c r="F28" s="5">
        <v>463</v>
      </c>
      <c r="G28" s="5">
        <v>15</v>
      </c>
      <c r="H28" s="5">
        <v>12</v>
      </c>
      <c r="I28" s="5">
        <v>966</v>
      </c>
      <c r="J28" s="5">
        <v>20</v>
      </c>
      <c r="K28" s="4">
        <v>1387</v>
      </c>
    </row>
    <row r="29" spans="1:11" ht="23.25" thickBot="1">
      <c r="A29" s="3"/>
      <c r="B29" s="3" t="s">
        <v>8707</v>
      </c>
      <c r="C29" s="4">
        <v>2332</v>
      </c>
      <c r="D29" s="4">
        <v>1093</v>
      </c>
      <c r="E29" s="5">
        <v>567</v>
      </c>
      <c r="F29" s="5">
        <v>465</v>
      </c>
      <c r="G29" s="5">
        <v>30</v>
      </c>
      <c r="H29" s="5">
        <v>16</v>
      </c>
      <c r="I29" s="4">
        <v>1078</v>
      </c>
      <c r="J29" s="5">
        <v>15</v>
      </c>
      <c r="K29" s="4">
        <v>1239</v>
      </c>
    </row>
    <row r="30" spans="1:11" ht="23.25" thickBot="1">
      <c r="A30" s="3"/>
      <c r="B30" s="3" t="s">
        <v>8706</v>
      </c>
      <c r="C30" s="4">
        <v>3019</v>
      </c>
      <c r="D30" s="4">
        <v>1307</v>
      </c>
      <c r="E30" s="5">
        <v>662</v>
      </c>
      <c r="F30" s="5">
        <v>577</v>
      </c>
      <c r="G30" s="5">
        <v>27</v>
      </c>
      <c r="H30" s="5">
        <v>10</v>
      </c>
      <c r="I30" s="4">
        <v>1276</v>
      </c>
      <c r="J30" s="5">
        <v>31</v>
      </c>
      <c r="K30" s="4">
        <v>1712</v>
      </c>
    </row>
    <row r="31" spans="1:11" ht="23.25" thickBot="1">
      <c r="A31" s="3"/>
      <c r="B31" s="3" t="s">
        <v>8705</v>
      </c>
      <c r="C31" s="4">
        <v>3223</v>
      </c>
      <c r="D31" s="4">
        <v>1312</v>
      </c>
      <c r="E31" s="5">
        <v>704</v>
      </c>
      <c r="F31" s="5">
        <v>538</v>
      </c>
      <c r="G31" s="5">
        <v>37</v>
      </c>
      <c r="H31" s="5">
        <v>13</v>
      </c>
      <c r="I31" s="4">
        <v>1292</v>
      </c>
      <c r="J31" s="5">
        <v>20</v>
      </c>
      <c r="K31" s="4">
        <v>1911</v>
      </c>
    </row>
    <row r="32" spans="1:11" ht="23.25" thickBot="1">
      <c r="A32" s="3"/>
      <c r="B32" s="3" t="s">
        <v>8704</v>
      </c>
      <c r="C32" s="4">
        <v>1321</v>
      </c>
      <c r="D32" s="5">
        <v>543</v>
      </c>
      <c r="E32" s="5">
        <v>260</v>
      </c>
      <c r="F32" s="5">
        <v>255</v>
      </c>
      <c r="G32" s="5">
        <v>12</v>
      </c>
      <c r="H32" s="5">
        <v>7</v>
      </c>
      <c r="I32" s="5">
        <v>534</v>
      </c>
      <c r="J32" s="5">
        <v>9</v>
      </c>
      <c r="K32" s="5">
        <v>778</v>
      </c>
    </row>
    <row r="33" spans="1:11" ht="17.25" thickBot="1">
      <c r="A33" s="3" t="s">
        <v>8703</v>
      </c>
      <c r="B33" s="3" t="s">
        <v>36</v>
      </c>
      <c r="C33" s="4">
        <v>28579</v>
      </c>
      <c r="D33" s="4">
        <v>16179</v>
      </c>
      <c r="E33" s="4">
        <v>9024</v>
      </c>
      <c r="F33" s="4">
        <v>6546</v>
      </c>
      <c r="G33" s="5">
        <v>282</v>
      </c>
      <c r="H33" s="5">
        <v>132</v>
      </c>
      <c r="I33" s="4">
        <v>15984</v>
      </c>
      <c r="J33" s="5">
        <v>195</v>
      </c>
      <c r="K33" s="4">
        <v>12400</v>
      </c>
    </row>
    <row r="34" spans="1:11" ht="23.25" thickBot="1">
      <c r="A34" s="3"/>
      <c r="B34" s="3" t="s">
        <v>37</v>
      </c>
      <c r="C34" s="4">
        <v>3863</v>
      </c>
      <c r="D34" s="4">
        <v>3863</v>
      </c>
      <c r="E34" s="4">
        <v>2409</v>
      </c>
      <c r="F34" s="4">
        <v>1346</v>
      </c>
      <c r="G34" s="5">
        <v>50</v>
      </c>
      <c r="H34" s="5">
        <v>17</v>
      </c>
      <c r="I34" s="4">
        <v>3822</v>
      </c>
      <c r="J34" s="5">
        <v>41</v>
      </c>
      <c r="K34" s="5">
        <v>0</v>
      </c>
    </row>
    <row r="35" spans="1:11" ht="23.25" thickBot="1">
      <c r="A35" s="3"/>
      <c r="B35" s="3" t="s">
        <v>8702</v>
      </c>
      <c r="C35" s="4">
        <v>2853</v>
      </c>
      <c r="D35" s="4">
        <v>1043</v>
      </c>
      <c r="E35" s="5">
        <v>618</v>
      </c>
      <c r="F35" s="5">
        <v>372</v>
      </c>
      <c r="G35" s="5">
        <v>21</v>
      </c>
      <c r="H35" s="5">
        <v>14</v>
      </c>
      <c r="I35" s="4">
        <v>1025</v>
      </c>
      <c r="J35" s="5">
        <v>18</v>
      </c>
      <c r="K35" s="4">
        <v>1810</v>
      </c>
    </row>
    <row r="36" spans="1:11" ht="23.25" thickBot="1">
      <c r="A36" s="3"/>
      <c r="B36" s="3" t="s">
        <v>8701</v>
      </c>
      <c r="C36" s="4">
        <v>2864</v>
      </c>
      <c r="D36" s="4">
        <v>1161</v>
      </c>
      <c r="E36" s="5">
        <v>598</v>
      </c>
      <c r="F36" s="5">
        <v>507</v>
      </c>
      <c r="G36" s="5">
        <v>24</v>
      </c>
      <c r="H36" s="5">
        <v>13</v>
      </c>
      <c r="I36" s="4">
        <v>1142</v>
      </c>
      <c r="J36" s="5">
        <v>19</v>
      </c>
      <c r="K36" s="4">
        <v>1703</v>
      </c>
    </row>
    <row r="37" spans="1:11" ht="23.25" thickBot="1">
      <c r="A37" s="3"/>
      <c r="B37" s="3" t="s">
        <v>8700</v>
      </c>
      <c r="C37" s="4">
        <v>2768</v>
      </c>
      <c r="D37" s="5">
        <v>991</v>
      </c>
      <c r="E37" s="5">
        <v>532</v>
      </c>
      <c r="F37" s="5">
        <v>413</v>
      </c>
      <c r="G37" s="5">
        <v>21</v>
      </c>
      <c r="H37" s="5">
        <v>14</v>
      </c>
      <c r="I37" s="5">
        <v>980</v>
      </c>
      <c r="J37" s="5">
        <v>11</v>
      </c>
      <c r="K37" s="4">
        <v>1777</v>
      </c>
    </row>
    <row r="38" spans="1:11" ht="23.25" thickBot="1">
      <c r="A38" s="3"/>
      <c r="B38" s="3" t="s">
        <v>8699</v>
      </c>
      <c r="C38" s="4">
        <v>3982</v>
      </c>
      <c r="D38" s="4">
        <v>2237</v>
      </c>
      <c r="E38" s="4">
        <v>1097</v>
      </c>
      <c r="F38" s="4">
        <v>1066</v>
      </c>
      <c r="G38" s="5">
        <v>33</v>
      </c>
      <c r="H38" s="5">
        <v>11</v>
      </c>
      <c r="I38" s="4">
        <v>2207</v>
      </c>
      <c r="J38" s="5">
        <v>30</v>
      </c>
      <c r="K38" s="4">
        <v>1745</v>
      </c>
    </row>
    <row r="39" spans="1:11" ht="23.25" thickBot="1">
      <c r="A39" s="3"/>
      <c r="B39" s="3" t="s">
        <v>8698</v>
      </c>
      <c r="C39" s="4">
        <v>2976</v>
      </c>
      <c r="D39" s="4">
        <v>1507</v>
      </c>
      <c r="E39" s="5">
        <v>836</v>
      </c>
      <c r="F39" s="5">
        <v>620</v>
      </c>
      <c r="G39" s="5">
        <v>32</v>
      </c>
      <c r="H39" s="5">
        <v>10</v>
      </c>
      <c r="I39" s="4">
        <v>1498</v>
      </c>
      <c r="J39" s="5">
        <v>9</v>
      </c>
      <c r="K39" s="4">
        <v>1469</v>
      </c>
    </row>
    <row r="40" spans="1:11" ht="23.25" thickBot="1">
      <c r="A40" s="3"/>
      <c r="B40" s="3" t="s">
        <v>8697</v>
      </c>
      <c r="C40" s="4">
        <v>3969</v>
      </c>
      <c r="D40" s="4">
        <v>2280</v>
      </c>
      <c r="E40" s="4">
        <v>1189</v>
      </c>
      <c r="F40" s="5">
        <v>994</v>
      </c>
      <c r="G40" s="5">
        <v>53</v>
      </c>
      <c r="H40" s="5">
        <v>21</v>
      </c>
      <c r="I40" s="4">
        <v>2257</v>
      </c>
      <c r="J40" s="5">
        <v>23</v>
      </c>
      <c r="K40" s="4">
        <v>1689</v>
      </c>
    </row>
    <row r="41" spans="1:11" ht="23.25" thickBot="1">
      <c r="A41" s="3"/>
      <c r="B41" s="3" t="s">
        <v>8696</v>
      </c>
      <c r="C41" s="4">
        <v>2107</v>
      </c>
      <c r="D41" s="4">
        <v>1253</v>
      </c>
      <c r="E41" s="5">
        <v>652</v>
      </c>
      <c r="F41" s="5">
        <v>530</v>
      </c>
      <c r="G41" s="5">
        <v>26</v>
      </c>
      <c r="H41" s="5">
        <v>15</v>
      </c>
      <c r="I41" s="4">
        <v>1223</v>
      </c>
      <c r="J41" s="5">
        <v>30</v>
      </c>
      <c r="K41" s="5">
        <v>854</v>
      </c>
    </row>
    <row r="42" spans="1:11" ht="23.25" thickBot="1">
      <c r="A42" s="3"/>
      <c r="B42" s="3" t="s">
        <v>8695</v>
      </c>
      <c r="C42" s="4">
        <v>3197</v>
      </c>
      <c r="D42" s="4">
        <v>1844</v>
      </c>
      <c r="E42" s="4">
        <v>1093</v>
      </c>
      <c r="F42" s="5">
        <v>698</v>
      </c>
      <c r="G42" s="5">
        <v>22</v>
      </c>
      <c r="H42" s="5">
        <v>17</v>
      </c>
      <c r="I42" s="4">
        <v>1830</v>
      </c>
      <c r="J42" s="5">
        <v>14</v>
      </c>
      <c r="K42" s="4">
        <v>1353</v>
      </c>
    </row>
    <row r="43" spans="1:11" ht="17.25" thickBot="1">
      <c r="A43" s="3" t="s">
        <v>8694</v>
      </c>
      <c r="B43" s="3" t="s">
        <v>36</v>
      </c>
      <c r="C43" s="4">
        <v>5792</v>
      </c>
      <c r="D43" s="4">
        <v>2538</v>
      </c>
      <c r="E43" s="4">
        <v>1267</v>
      </c>
      <c r="F43" s="4">
        <v>1170</v>
      </c>
      <c r="G43" s="5">
        <v>35</v>
      </c>
      <c r="H43" s="5">
        <v>34</v>
      </c>
      <c r="I43" s="4">
        <v>2506</v>
      </c>
      <c r="J43" s="5">
        <v>32</v>
      </c>
      <c r="K43" s="4">
        <v>3254</v>
      </c>
    </row>
    <row r="44" spans="1:11" ht="23.25" thickBot="1">
      <c r="A44" s="3"/>
      <c r="B44" s="3" t="s">
        <v>37</v>
      </c>
      <c r="C44" s="5">
        <v>995</v>
      </c>
      <c r="D44" s="5">
        <v>995</v>
      </c>
      <c r="E44" s="5">
        <v>548</v>
      </c>
      <c r="F44" s="5">
        <v>418</v>
      </c>
      <c r="G44" s="5">
        <v>11</v>
      </c>
      <c r="H44" s="5">
        <v>7</v>
      </c>
      <c r="I44" s="5">
        <v>984</v>
      </c>
      <c r="J44" s="5">
        <v>11</v>
      </c>
      <c r="K44" s="5">
        <v>0</v>
      </c>
    </row>
    <row r="45" spans="1:11" ht="17.25" thickBot="1">
      <c r="A45" s="3"/>
      <c r="B45" s="3" t="s">
        <v>8693</v>
      </c>
      <c r="C45" s="4">
        <v>1283</v>
      </c>
      <c r="D45" s="5">
        <v>338</v>
      </c>
      <c r="E45" s="5">
        <v>135</v>
      </c>
      <c r="F45" s="5">
        <v>186</v>
      </c>
      <c r="G45" s="5">
        <v>8</v>
      </c>
      <c r="H45" s="5">
        <v>6</v>
      </c>
      <c r="I45" s="5">
        <v>335</v>
      </c>
      <c r="J45" s="5">
        <v>3</v>
      </c>
      <c r="K45" s="5">
        <v>945</v>
      </c>
    </row>
    <row r="46" spans="1:11" ht="17.25" thickBot="1">
      <c r="A46" s="3"/>
      <c r="B46" s="3" t="s">
        <v>8692</v>
      </c>
      <c r="C46" s="4">
        <v>1111</v>
      </c>
      <c r="D46" s="5">
        <v>347</v>
      </c>
      <c r="E46" s="5">
        <v>156</v>
      </c>
      <c r="F46" s="5">
        <v>181</v>
      </c>
      <c r="G46" s="5">
        <v>2</v>
      </c>
      <c r="H46" s="5">
        <v>3</v>
      </c>
      <c r="I46" s="5">
        <v>342</v>
      </c>
      <c r="J46" s="5">
        <v>5</v>
      </c>
      <c r="K46" s="5">
        <v>764</v>
      </c>
    </row>
    <row r="47" spans="1:11" ht="17.25" thickBot="1">
      <c r="A47" s="3"/>
      <c r="B47" s="3" t="s">
        <v>8691</v>
      </c>
      <c r="C47" s="4">
        <v>2403</v>
      </c>
      <c r="D47" s="5">
        <v>858</v>
      </c>
      <c r="E47" s="5">
        <v>428</v>
      </c>
      <c r="F47" s="5">
        <v>385</v>
      </c>
      <c r="G47" s="5">
        <v>14</v>
      </c>
      <c r="H47" s="5">
        <v>18</v>
      </c>
      <c r="I47" s="5">
        <v>845</v>
      </c>
      <c r="J47" s="5">
        <v>13</v>
      </c>
      <c r="K47" s="4">
        <v>1545</v>
      </c>
    </row>
    <row r="48" spans="1:11" ht="17.25" thickBot="1">
      <c r="A48" s="3" t="s">
        <v>8690</v>
      </c>
      <c r="B48" s="3" t="s">
        <v>36</v>
      </c>
      <c r="C48" s="4">
        <v>15320</v>
      </c>
      <c r="D48" s="4">
        <v>9591</v>
      </c>
      <c r="E48" s="4">
        <v>5058</v>
      </c>
      <c r="F48" s="4">
        <v>4167</v>
      </c>
      <c r="G48" s="5">
        <v>171</v>
      </c>
      <c r="H48" s="5">
        <v>91</v>
      </c>
      <c r="I48" s="4">
        <v>9487</v>
      </c>
      <c r="J48" s="5">
        <v>104</v>
      </c>
      <c r="K48" s="4">
        <v>5729</v>
      </c>
    </row>
    <row r="49" spans="1:11" ht="23.25" thickBot="1">
      <c r="A49" s="3"/>
      <c r="B49" s="3" t="s">
        <v>37</v>
      </c>
      <c r="C49" s="4">
        <v>3337</v>
      </c>
      <c r="D49" s="4">
        <v>3337</v>
      </c>
      <c r="E49" s="4">
        <v>1954</v>
      </c>
      <c r="F49" s="4">
        <v>1270</v>
      </c>
      <c r="G49" s="5">
        <v>57</v>
      </c>
      <c r="H49" s="5">
        <v>19</v>
      </c>
      <c r="I49" s="4">
        <v>3300</v>
      </c>
      <c r="J49" s="5">
        <v>37</v>
      </c>
      <c r="K49" s="5">
        <v>0</v>
      </c>
    </row>
    <row r="50" spans="1:11" ht="17.25" thickBot="1">
      <c r="A50" s="3"/>
      <c r="B50" s="3" t="s">
        <v>8689</v>
      </c>
      <c r="C50" s="4">
        <v>2341</v>
      </c>
      <c r="D50" s="4">
        <v>1266</v>
      </c>
      <c r="E50" s="5">
        <v>676</v>
      </c>
      <c r="F50" s="5">
        <v>530</v>
      </c>
      <c r="G50" s="5">
        <v>26</v>
      </c>
      <c r="H50" s="5">
        <v>18</v>
      </c>
      <c r="I50" s="4">
        <v>1250</v>
      </c>
      <c r="J50" s="5">
        <v>16</v>
      </c>
      <c r="K50" s="4">
        <v>1075</v>
      </c>
    </row>
    <row r="51" spans="1:11" ht="17.25" thickBot="1">
      <c r="A51" s="3"/>
      <c r="B51" s="3" t="s">
        <v>8688</v>
      </c>
      <c r="C51" s="4">
        <v>2706</v>
      </c>
      <c r="D51" s="4">
        <v>1547</v>
      </c>
      <c r="E51" s="5">
        <v>739</v>
      </c>
      <c r="F51" s="5">
        <v>752</v>
      </c>
      <c r="G51" s="5">
        <v>25</v>
      </c>
      <c r="H51" s="5">
        <v>15</v>
      </c>
      <c r="I51" s="4">
        <v>1531</v>
      </c>
      <c r="J51" s="5">
        <v>16</v>
      </c>
      <c r="K51" s="4">
        <v>1159</v>
      </c>
    </row>
    <row r="52" spans="1:11" ht="17.25" thickBot="1">
      <c r="A52" s="3"/>
      <c r="B52" s="3" t="s">
        <v>8687</v>
      </c>
      <c r="C52" s="4">
        <v>2769</v>
      </c>
      <c r="D52" s="4">
        <v>1472</v>
      </c>
      <c r="E52" s="5">
        <v>720</v>
      </c>
      <c r="F52" s="5">
        <v>687</v>
      </c>
      <c r="G52" s="5">
        <v>31</v>
      </c>
      <c r="H52" s="5">
        <v>17</v>
      </c>
      <c r="I52" s="4">
        <v>1455</v>
      </c>
      <c r="J52" s="5">
        <v>17</v>
      </c>
      <c r="K52" s="4">
        <v>1297</v>
      </c>
    </row>
    <row r="53" spans="1:11" ht="17.25" thickBot="1">
      <c r="A53" s="3"/>
      <c r="B53" s="3" t="s">
        <v>8686</v>
      </c>
      <c r="C53" s="4">
        <v>1397</v>
      </c>
      <c r="D53" s="5">
        <v>814</v>
      </c>
      <c r="E53" s="5">
        <v>405</v>
      </c>
      <c r="F53" s="5">
        <v>386</v>
      </c>
      <c r="G53" s="5">
        <v>8</v>
      </c>
      <c r="H53" s="5">
        <v>8</v>
      </c>
      <c r="I53" s="5">
        <v>807</v>
      </c>
      <c r="J53" s="5">
        <v>7</v>
      </c>
      <c r="K53" s="5">
        <v>583</v>
      </c>
    </row>
    <row r="54" spans="1:11" ht="17.25" thickBot="1">
      <c r="A54" s="3"/>
      <c r="B54" s="3" t="s">
        <v>8685</v>
      </c>
      <c r="C54" s="4">
        <v>2770</v>
      </c>
      <c r="D54" s="4">
        <v>1155</v>
      </c>
      <c r="E54" s="5">
        <v>564</v>
      </c>
      <c r="F54" s="5">
        <v>542</v>
      </c>
      <c r="G54" s="5">
        <v>24</v>
      </c>
      <c r="H54" s="5">
        <v>14</v>
      </c>
      <c r="I54" s="4">
        <v>1144</v>
      </c>
      <c r="J54" s="5">
        <v>11</v>
      </c>
      <c r="K54" s="4">
        <v>1615</v>
      </c>
    </row>
    <row r="55" spans="1:11" ht="17.25" thickBot="1">
      <c r="A55" s="3" t="s">
        <v>8684</v>
      </c>
      <c r="B55" s="3" t="s">
        <v>36</v>
      </c>
      <c r="C55" s="4">
        <v>17860</v>
      </c>
      <c r="D55" s="4">
        <v>10713</v>
      </c>
      <c r="E55" s="4">
        <v>5746</v>
      </c>
      <c r="F55" s="4">
        <v>4599</v>
      </c>
      <c r="G55" s="5">
        <v>151</v>
      </c>
      <c r="H55" s="5">
        <v>106</v>
      </c>
      <c r="I55" s="4">
        <v>10602</v>
      </c>
      <c r="J55" s="5">
        <v>111</v>
      </c>
      <c r="K55" s="4">
        <v>7147</v>
      </c>
    </row>
    <row r="56" spans="1:11" ht="23.25" thickBot="1">
      <c r="A56" s="3"/>
      <c r="B56" s="3" t="s">
        <v>37</v>
      </c>
      <c r="C56" s="4">
        <v>3094</v>
      </c>
      <c r="D56" s="4">
        <v>3094</v>
      </c>
      <c r="E56" s="4">
        <v>1889</v>
      </c>
      <c r="F56" s="4">
        <v>1132</v>
      </c>
      <c r="G56" s="5">
        <v>37</v>
      </c>
      <c r="H56" s="5">
        <v>15</v>
      </c>
      <c r="I56" s="4">
        <v>3073</v>
      </c>
      <c r="J56" s="5">
        <v>21</v>
      </c>
      <c r="K56" s="5">
        <v>0</v>
      </c>
    </row>
    <row r="57" spans="1:11" ht="17.25" thickBot="1">
      <c r="A57" s="3"/>
      <c r="B57" s="3" t="s">
        <v>8683</v>
      </c>
      <c r="C57" s="4">
        <v>2549</v>
      </c>
      <c r="D57" s="4">
        <v>1450</v>
      </c>
      <c r="E57" s="5">
        <v>611</v>
      </c>
      <c r="F57" s="5">
        <v>801</v>
      </c>
      <c r="G57" s="5">
        <v>13</v>
      </c>
      <c r="H57" s="5">
        <v>12</v>
      </c>
      <c r="I57" s="4">
        <v>1437</v>
      </c>
      <c r="J57" s="5">
        <v>13</v>
      </c>
      <c r="K57" s="4">
        <v>1099</v>
      </c>
    </row>
    <row r="58" spans="1:11" ht="17.25" thickBot="1">
      <c r="A58" s="3"/>
      <c r="B58" s="3" t="s">
        <v>8682</v>
      </c>
      <c r="C58" s="4">
        <v>2421</v>
      </c>
      <c r="D58" s="4">
        <v>1428</v>
      </c>
      <c r="E58" s="5">
        <v>691</v>
      </c>
      <c r="F58" s="5">
        <v>692</v>
      </c>
      <c r="G58" s="5">
        <v>12</v>
      </c>
      <c r="H58" s="5">
        <v>16</v>
      </c>
      <c r="I58" s="4">
        <v>1411</v>
      </c>
      <c r="J58" s="5">
        <v>17</v>
      </c>
      <c r="K58" s="5">
        <v>993</v>
      </c>
    </row>
    <row r="59" spans="1:11" ht="17.25" thickBot="1">
      <c r="A59" s="3"/>
      <c r="B59" s="3" t="s">
        <v>8681</v>
      </c>
      <c r="C59" s="4">
        <v>2183</v>
      </c>
      <c r="D59" s="5">
        <v>836</v>
      </c>
      <c r="E59" s="5">
        <v>439</v>
      </c>
      <c r="F59" s="5">
        <v>362</v>
      </c>
      <c r="G59" s="5">
        <v>15</v>
      </c>
      <c r="H59" s="5">
        <v>8</v>
      </c>
      <c r="I59" s="5">
        <v>824</v>
      </c>
      <c r="J59" s="5">
        <v>12</v>
      </c>
      <c r="K59" s="4">
        <v>1347</v>
      </c>
    </row>
    <row r="60" spans="1:11" ht="17.25" thickBot="1">
      <c r="A60" s="3"/>
      <c r="B60" s="3" t="s">
        <v>8680</v>
      </c>
      <c r="C60" s="4">
        <v>2182</v>
      </c>
      <c r="D60" s="4">
        <v>1151</v>
      </c>
      <c r="E60" s="5">
        <v>598</v>
      </c>
      <c r="F60" s="5">
        <v>500</v>
      </c>
      <c r="G60" s="5">
        <v>17</v>
      </c>
      <c r="H60" s="5">
        <v>19</v>
      </c>
      <c r="I60" s="4">
        <v>1134</v>
      </c>
      <c r="J60" s="5">
        <v>17</v>
      </c>
      <c r="K60" s="4">
        <v>1031</v>
      </c>
    </row>
    <row r="61" spans="1:11" ht="17.25" thickBot="1">
      <c r="A61" s="3"/>
      <c r="B61" s="3" t="s">
        <v>8679</v>
      </c>
      <c r="C61" s="4">
        <v>2854</v>
      </c>
      <c r="D61" s="4">
        <v>1307</v>
      </c>
      <c r="E61" s="5">
        <v>685</v>
      </c>
      <c r="F61" s="5">
        <v>555</v>
      </c>
      <c r="G61" s="5">
        <v>26</v>
      </c>
      <c r="H61" s="5">
        <v>23</v>
      </c>
      <c r="I61" s="4">
        <v>1289</v>
      </c>
      <c r="J61" s="5">
        <v>18</v>
      </c>
      <c r="K61" s="4">
        <v>1547</v>
      </c>
    </row>
    <row r="62" spans="1:11" ht="17.25" thickBot="1">
      <c r="A62" s="3"/>
      <c r="B62" s="3" t="s">
        <v>8678</v>
      </c>
      <c r="C62" s="4">
        <v>2577</v>
      </c>
      <c r="D62" s="4">
        <v>1447</v>
      </c>
      <c r="E62" s="5">
        <v>833</v>
      </c>
      <c r="F62" s="5">
        <v>557</v>
      </c>
      <c r="G62" s="5">
        <v>31</v>
      </c>
      <c r="H62" s="5">
        <v>13</v>
      </c>
      <c r="I62" s="4">
        <v>1434</v>
      </c>
      <c r="J62" s="5">
        <v>13</v>
      </c>
      <c r="K62" s="4">
        <v>1130</v>
      </c>
    </row>
    <row r="63" spans="1:11" ht="23.25" thickBot="1">
      <c r="A63" s="3" t="s">
        <v>97</v>
      </c>
      <c r="B63" s="3"/>
      <c r="C63" s="5">
        <v>0</v>
      </c>
      <c r="D63" s="5">
        <v>1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5BFD6-5928-404C-8C60-BFEFE8588D63}">
  <dimension ref="A1:X5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8766</v>
      </c>
      <c r="F3" s="26" t="s">
        <v>8765</v>
      </c>
      <c r="G3" s="26" t="s">
        <v>8764</v>
      </c>
      <c r="H3" s="26" t="s">
        <v>8763</v>
      </c>
      <c r="I3" s="44"/>
      <c r="J3" s="26"/>
      <c r="K3" s="44"/>
      <c r="U3" t="s">
        <v>3</v>
      </c>
      <c r="V3" t="str">
        <f t="shared" si="0"/>
        <v>김남국</v>
      </c>
      <c r="W3" t="str">
        <f t="shared" si="0"/>
        <v>박순자</v>
      </c>
      <c r="X3" t="str">
        <f t="shared" si="0"/>
        <v>정우혁</v>
      </c>
    </row>
    <row r="4" spans="1:24" ht="17.25" thickBot="1">
      <c r="A4" s="3" t="s">
        <v>30</v>
      </c>
      <c r="B4" s="3"/>
      <c r="C4" s="4">
        <v>127185</v>
      </c>
      <c r="D4" s="4">
        <v>83176</v>
      </c>
      <c r="E4" s="4">
        <v>42150</v>
      </c>
      <c r="F4" s="4">
        <v>38497</v>
      </c>
      <c r="G4" s="5">
        <v>864</v>
      </c>
      <c r="H4" s="5">
        <v>612</v>
      </c>
      <c r="I4" s="4">
        <v>82123</v>
      </c>
      <c r="J4" s="4">
        <v>1053</v>
      </c>
      <c r="K4" s="4">
        <v>44009</v>
      </c>
      <c r="V4" s="8"/>
      <c r="W4" s="8"/>
      <c r="X4" s="8"/>
    </row>
    <row r="5" spans="1:24" ht="23.25" thickBot="1">
      <c r="A5" s="3" t="s">
        <v>31</v>
      </c>
      <c r="B5" s="3"/>
      <c r="C5" s="5">
        <v>332</v>
      </c>
      <c r="D5" s="5">
        <v>325</v>
      </c>
      <c r="E5" s="5">
        <v>134</v>
      </c>
      <c r="F5" s="5">
        <v>168</v>
      </c>
      <c r="G5" s="5">
        <v>2</v>
      </c>
      <c r="H5" s="5">
        <v>10</v>
      </c>
      <c r="I5" s="5">
        <v>314</v>
      </c>
      <c r="J5" s="5">
        <v>11</v>
      </c>
      <c r="K5" s="5">
        <v>7</v>
      </c>
      <c r="T5" t="s">
        <v>2929</v>
      </c>
      <c r="U5">
        <f>SUMIF($A:$A,"합계",D:D)</f>
        <v>83176</v>
      </c>
      <c r="V5">
        <f>SUMIF($A:$A,"합계",E:E)</f>
        <v>42150</v>
      </c>
      <c r="W5">
        <f>SUMIF($A:$A,"합계",F:F)</f>
        <v>38497</v>
      </c>
      <c r="X5">
        <f>SUMIF($A:$A,"합계",G:G)</f>
        <v>864</v>
      </c>
    </row>
    <row r="6" spans="1:24" ht="23.25" thickBot="1">
      <c r="A6" s="3" t="s">
        <v>32</v>
      </c>
      <c r="B6" s="3"/>
      <c r="C6" s="4">
        <v>7739</v>
      </c>
      <c r="D6" s="4">
        <v>7734</v>
      </c>
      <c r="E6" s="4">
        <v>4582</v>
      </c>
      <c r="F6" s="4">
        <v>2830</v>
      </c>
      <c r="G6" s="5">
        <v>76</v>
      </c>
      <c r="H6" s="5">
        <v>92</v>
      </c>
      <c r="I6" s="4">
        <v>7580</v>
      </c>
      <c r="J6" s="5">
        <v>154</v>
      </c>
      <c r="K6" s="5">
        <v>5</v>
      </c>
      <c r="T6" t="s">
        <v>2930</v>
      </c>
      <c r="U6">
        <f>U5-U7</f>
        <v>53311</v>
      </c>
      <c r="V6">
        <f>V5-V7</f>
        <v>24739</v>
      </c>
      <c r="W6">
        <f>W5-W7</f>
        <v>26813</v>
      </c>
      <c r="X6">
        <f>X5-X7</f>
        <v>651</v>
      </c>
    </row>
    <row r="7" spans="1:24" ht="23.25" thickBot="1">
      <c r="A7" s="3" t="s">
        <v>33</v>
      </c>
      <c r="B7" s="3"/>
      <c r="C7" s="5">
        <v>321</v>
      </c>
      <c r="D7" s="5">
        <v>83</v>
      </c>
      <c r="E7" s="5">
        <v>61</v>
      </c>
      <c r="F7" s="5">
        <v>22</v>
      </c>
      <c r="G7" s="5">
        <v>0</v>
      </c>
      <c r="H7" s="5">
        <v>0</v>
      </c>
      <c r="I7" s="5">
        <v>83</v>
      </c>
      <c r="J7" s="5">
        <v>0</v>
      </c>
      <c r="K7" s="5">
        <v>238</v>
      </c>
      <c r="T7" t="s">
        <v>2931</v>
      </c>
      <c r="U7">
        <f>U11+U10+U9</f>
        <v>29865</v>
      </c>
      <c r="V7">
        <f>V11+V10+V9</f>
        <v>17411</v>
      </c>
      <c r="W7">
        <f>W11+W10+W9</f>
        <v>11684</v>
      </c>
      <c r="X7">
        <f>X11+X10+X9</f>
        <v>213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8762</v>
      </c>
      <c r="B9" s="3" t="s">
        <v>36</v>
      </c>
      <c r="C9" s="4">
        <v>34960</v>
      </c>
      <c r="D9" s="4">
        <v>23868</v>
      </c>
      <c r="E9" s="4">
        <v>11864</v>
      </c>
      <c r="F9" s="4">
        <v>11420</v>
      </c>
      <c r="G9" s="5">
        <v>220</v>
      </c>
      <c r="H9" s="5">
        <v>107</v>
      </c>
      <c r="I9" s="4">
        <v>23611</v>
      </c>
      <c r="J9" s="5">
        <v>257</v>
      </c>
      <c r="K9" s="4">
        <v>11092</v>
      </c>
      <c r="T9" t="s">
        <v>2934</v>
      </c>
      <c r="U9">
        <f>SUMIF($A:$A,"거소·선상투표",D:D)+SUMIF($A:$A,"국외부재자투표",D:D)+SUMIF($A:$A,"국외부재자투표(공관)",D:D)</f>
        <v>409</v>
      </c>
      <c r="V9">
        <f t="shared" ref="V9:X11" si="1">SUMIF($A:$A,"거소·선상투표",E:E)+SUMIF($A:$A,"국외부재자투표",E:E)+SUMIF($A:$A,"국외부재자투표(공관)",E:E)</f>
        <v>196</v>
      </c>
      <c r="W9">
        <f t="shared" si="1"/>
        <v>190</v>
      </c>
      <c r="X9">
        <f t="shared" si="1"/>
        <v>2</v>
      </c>
    </row>
    <row r="10" spans="1:24" ht="23.25" thickBot="1">
      <c r="A10" s="3"/>
      <c r="B10" s="3" t="s">
        <v>37</v>
      </c>
      <c r="C10" s="4">
        <v>5477</v>
      </c>
      <c r="D10" s="4">
        <v>5476</v>
      </c>
      <c r="E10" s="4">
        <v>3304</v>
      </c>
      <c r="F10" s="4">
        <v>2085</v>
      </c>
      <c r="G10" s="5">
        <v>28</v>
      </c>
      <c r="H10" s="5">
        <v>16</v>
      </c>
      <c r="I10" s="4">
        <v>5433</v>
      </c>
      <c r="J10" s="5">
        <v>43</v>
      </c>
      <c r="K10" s="5">
        <v>1</v>
      </c>
      <c r="T10" t="s">
        <v>2932</v>
      </c>
      <c r="U10">
        <f>SUMIF($B:$B,"관내사전투표",D:D)</f>
        <v>21722</v>
      </c>
      <c r="V10">
        <f t="shared" ref="V10:X12" si="2">SUMIF($B:$B,"관내사전투표",E:E)</f>
        <v>12633</v>
      </c>
      <c r="W10">
        <f t="shared" si="2"/>
        <v>8664</v>
      </c>
      <c r="X10">
        <f t="shared" si="2"/>
        <v>135</v>
      </c>
    </row>
    <row r="11" spans="1:24" ht="17.25" thickBot="1">
      <c r="A11" s="3"/>
      <c r="B11" s="3" t="s">
        <v>8761</v>
      </c>
      <c r="C11" s="4">
        <v>2670</v>
      </c>
      <c r="D11" s="4">
        <v>1516</v>
      </c>
      <c r="E11" s="5">
        <v>757</v>
      </c>
      <c r="F11" s="5">
        <v>721</v>
      </c>
      <c r="G11" s="5">
        <v>12</v>
      </c>
      <c r="H11" s="5">
        <v>3</v>
      </c>
      <c r="I11" s="4">
        <v>1493</v>
      </c>
      <c r="J11" s="5">
        <v>23</v>
      </c>
      <c r="K11" s="4">
        <v>1154</v>
      </c>
      <c r="T11" t="s">
        <v>2933</v>
      </c>
      <c r="U11">
        <f>SUMIF($A:$A,"관외사전투표",D:D)</f>
        <v>7734</v>
      </c>
      <c r="V11">
        <f t="shared" ref="V11:X13" si="3">SUMIF($A:$A,"관외사전투표",E:E)</f>
        <v>4582</v>
      </c>
      <c r="W11">
        <f t="shared" si="3"/>
        <v>2830</v>
      </c>
      <c r="X11">
        <f t="shared" si="3"/>
        <v>76</v>
      </c>
    </row>
    <row r="12" spans="1:24" ht="17.25" thickBot="1">
      <c r="A12" s="3"/>
      <c r="B12" s="3" t="s">
        <v>8760</v>
      </c>
      <c r="C12" s="4">
        <v>2172</v>
      </c>
      <c r="D12" s="4">
        <v>1524</v>
      </c>
      <c r="E12" s="5">
        <v>627</v>
      </c>
      <c r="F12" s="5">
        <v>872</v>
      </c>
      <c r="G12" s="5">
        <v>10</v>
      </c>
      <c r="H12" s="5">
        <v>7</v>
      </c>
      <c r="I12" s="4">
        <v>1516</v>
      </c>
      <c r="J12" s="5">
        <v>8</v>
      </c>
      <c r="K12" s="5">
        <v>648</v>
      </c>
    </row>
    <row r="13" spans="1:24" ht="17.25" thickBot="1">
      <c r="A13" s="3"/>
      <c r="B13" s="3" t="s">
        <v>8759</v>
      </c>
      <c r="C13" s="4">
        <v>2829</v>
      </c>
      <c r="D13" s="4">
        <v>1278</v>
      </c>
      <c r="E13" s="5">
        <v>640</v>
      </c>
      <c r="F13" s="5">
        <v>585</v>
      </c>
      <c r="G13" s="5">
        <v>19</v>
      </c>
      <c r="H13" s="5">
        <v>6</v>
      </c>
      <c r="I13" s="4">
        <v>1250</v>
      </c>
      <c r="J13" s="5">
        <v>28</v>
      </c>
      <c r="K13" s="4">
        <v>1551</v>
      </c>
    </row>
    <row r="14" spans="1:24" ht="17.25" thickBot="1">
      <c r="A14" s="3"/>
      <c r="B14" s="3" t="s">
        <v>8758</v>
      </c>
      <c r="C14" s="4">
        <v>2948</v>
      </c>
      <c r="D14" s="4">
        <v>1792</v>
      </c>
      <c r="E14" s="5">
        <v>727</v>
      </c>
      <c r="F14" s="4">
        <v>1020</v>
      </c>
      <c r="G14" s="5">
        <v>18</v>
      </c>
      <c r="H14" s="5">
        <v>7</v>
      </c>
      <c r="I14" s="4">
        <v>1772</v>
      </c>
      <c r="J14" s="5">
        <v>20</v>
      </c>
      <c r="K14" s="4">
        <v>1156</v>
      </c>
      <c r="U14" s="8"/>
      <c r="V14" s="8"/>
      <c r="W14" s="8"/>
      <c r="X14" s="8"/>
    </row>
    <row r="15" spans="1:24" ht="17.25" thickBot="1">
      <c r="A15" s="3"/>
      <c r="B15" s="3" t="s">
        <v>8757</v>
      </c>
      <c r="C15" s="4">
        <v>3547</v>
      </c>
      <c r="D15" s="4">
        <v>2306</v>
      </c>
      <c r="E15" s="4">
        <v>1202</v>
      </c>
      <c r="F15" s="4">
        <v>1040</v>
      </c>
      <c r="G15" s="5">
        <v>33</v>
      </c>
      <c r="H15" s="5">
        <v>13</v>
      </c>
      <c r="I15" s="4">
        <v>2288</v>
      </c>
      <c r="J15" s="5">
        <v>18</v>
      </c>
      <c r="K15" s="4">
        <v>1241</v>
      </c>
      <c r="U15" s="8"/>
      <c r="V15" s="8"/>
      <c r="W15" s="8"/>
      <c r="X15" s="8"/>
    </row>
    <row r="16" spans="1:24" ht="17.25" thickBot="1">
      <c r="A16" s="3"/>
      <c r="B16" s="3" t="s">
        <v>8756</v>
      </c>
      <c r="C16" s="4">
        <v>3580</v>
      </c>
      <c r="D16" s="4">
        <v>2346</v>
      </c>
      <c r="E16" s="4">
        <v>1065</v>
      </c>
      <c r="F16" s="4">
        <v>1222</v>
      </c>
      <c r="G16" s="5">
        <v>19</v>
      </c>
      <c r="H16" s="5">
        <v>12</v>
      </c>
      <c r="I16" s="4">
        <v>2318</v>
      </c>
      <c r="J16" s="5">
        <v>28</v>
      </c>
      <c r="K16" s="4">
        <v>1234</v>
      </c>
    </row>
    <row r="17" spans="1:11" ht="17.25" thickBot="1">
      <c r="A17" s="3"/>
      <c r="B17" s="3" t="s">
        <v>8755</v>
      </c>
      <c r="C17" s="4">
        <v>2967</v>
      </c>
      <c r="D17" s="4">
        <v>1759</v>
      </c>
      <c r="E17" s="5">
        <v>893</v>
      </c>
      <c r="F17" s="5">
        <v>802</v>
      </c>
      <c r="G17" s="5">
        <v>30</v>
      </c>
      <c r="H17" s="5">
        <v>8</v>
      </c>
      <c r="I17" s="4">
        <v>1733</v>
      </c>
      <c r="J17" s="5">
        <v>26</v>
      </c>
      <c r="K17" s="4">
        <v>1208</v>
      </c>
    </row>
    <row r="18" spans="1:11" ht="17.25" thickBot="1">
      <c r="A18" s="3"/>
      <c r="B18" s="3" t="s">
        <v>8754</v>
      </c>
      <c r="C18" s="4">
        <v>3245</v>
      </c>
      <c r="D18" s="4">
        <v>2195</v>
      </c>
      <c r="E18" s="4">
        <v>1085</v>
      </c>
      <c r="F18" s="4">
        <v>1042</v>
      </c>
      <c r="G18" s="5">
        <v>21</v>
      </c>
      <c r="H18" s="5">
        <v>20</v>
      </c>
      <c r="I18" s="4">
        <v>2168</v>
      </c>
      <c r="J18" s="5">
        <v>27</v>
      </c>
      <c r="K18" s="4">
        <v>1050</v>
      </c>
    </row>
    <row r="19" spans="1:11" ht="17.25" thickBot="1">
      <c r="A19" s="3"/>
      <c r="B19" s="3" t="s">
        <v>8753</v>
      </c>
      <c r="C19" s="4">
        <v>2277</v>
      </c>
      <c r="D19" s="4">
        <v>1487</v>
      </c>
      <c r="E19" s="5">
        <v>604</v>
      </c>
      <c r="F19" s="5">
        <v>848</v>
      </c>
      <c r="G19" s="5">
        <v>13</v>
      </c>
      <c r="H19" s="5">
        <v>3</v>
      </c>
      <c r="I19" s="4">
        <v>1468</v>
      </c>
      <c r="J19" s="5">
        <v>19</v>
      </c>
      <c r="K19" s="5">
        <v>790</v>
      </c>
    </row>
    <row r="20" spans="1:11" ht="23.25" thickBot="1">
      <c r="A20" s="3"/>
      <c r="B20" s="3" t="s">
        <v>8752</v>
      </c>
      <c r="C20" s="4">
        <v>3248</v>
      </c>
      <c r="D20" s="4">
        <v>2189</v>
      </c>
      <c r="E20" s="5">
        <v>960</v>
      </c>
      <c r="F20" s="4">
        <v>1183</v>
      </c>
      <c r="G20" s="5">
        <v>17</v>
      </c>
      <c r="H20" s="5">
        <v>12</v>
      </c>
      <c r="I20" s="4">
        <v>2172</v>
      </c>
      <c r="J20" s="5">
        <v>17</v>
      </c>
      <c r="K20" s="4">
        <v>1059</v>
      </c>
    </row>
    <row r="21" spans="1:11" ht="17.25" thickBot="1">
      <c r="A21" s="3" t="s">
        <v>8751</v>
      </c>
      <c r="B21" s="3" t="s">
        <v>36</v>
      </c>
      <c r="C21" s="4">
        <v>37105</v>
      </c>
      <c r="D21" s="4">
        <v>23287</v>
      </c>
      <c r="E21" s="4">
        <v>11865</v>
      </c>
      <c r="F21" s="4">
        <v>10744</v>
      </c>
      <c r="G21" s="5">
        <v>234</v>
      </c>
      <c r="H21" s="5">
        <v>167</v>
      </c>
      <c r="I21" s="4">
        <v>23010</v>
      </c>
      <c r="J21" s="5">
        <v>277</v>
      </c>
      <c r="K21" s="4">
        <v>13818</v>
      </c>
    </row>
    <row r="22" spans="1:11" ht="23.25" thickBot="1">
      <c r="A22" s="3"/>
      <c r="B22" s="3" t="s">
        <v>37</v>
      </c>
      <c r="C22" s="4">
        <v>6274</v>
      </c>
      <c r="D22" s="4">
        <v>6272</v>
      </c>
      <c r="E22" s="4">
        <v>3848</v>
      </c>
      <c r="F22" s="4">
        <v>2293</v>
      </c>
      <c r="G22" s="5">
        <v>47</v>
      </c>
      <c r="H22" s="5">
        <v>25</v>
      </c>
      <c r="I22" s="4">
        <v>6213</v>
      </c>
      <c r="J22" s="5">
        <v>59</v>
      </c>
      <c r="K22" s="5">
        <v>2</v>
      </c>
    </row>
    <row r="23" spans="1:11" ht="17.25" thickBot="1">
      <c r="A23" s="3"/>
      <c r="B23" s="3" t="s">
        <v>8750</v>
      </c>
      <c r="C23" s="4">
        <v>2342</v>
      </c>
      <c r="D23" s="4">
        <v>1436</v>
      </c>
      <c r="E23" s="5">
        <v>622</v>
      </c>
      <c r="F23" s="5">
        <v>770</v>
      </c>
      <c r="G23" s="5">
        <v>13</v>
      </c>
      <c r="H23" s="5">
        <v>12</v>
      </c>
      <c r="I23" s="4">
        <v>1417</v>
      </c>
      <c r="J23" s="5">
        <v>19</v>
      </c>
      <c r="K23" s="5">
        <v>906</v>
      </c>
    </row>
    <row r="24" spans="1:11" ht="17.25" thickBot="1">
      <c r="A24" s="3"/>
      <c r="B24" s="3" t="s">
        <v>8749</v>
      </c>
      <c r="C24" s="4">
        <v>2113</v>
      </c>
      <c r="D24" s="4">
        <v>1432</v>
      </c>
      <c r="E24" s="5">
        <v>551</v>
      </c>
      <c r="F24" s="5">
        <v>844</v>
      </c>
      <c r="G24" s="5">
        <v>6</v>
      </c>
      <c r="H24" s="5">
        <v>16</v>
      </c>
      <c r="I24" s="4">
        <v>1417</v>
      </c>
      <c r="J24" s="5">
        <v>15</v>
      </c>
      <c r="K24" s="5">
        <v>681</v>
      </c>
    </row>
    <row r="25" spans="1:11" ht="17.25" thickBot="1">
      <c r="A25" s="3"/>
      <c r="B25" s="3" t="s">
        <v>8748</v>
      </c>
      <c r="C25" s="4">
        <v>2584</v>
      </c>
      <c r="D25" s="4">
        <v>1749</v>
      </c>
      <c r="E25" s="5">
        <v>723</v>
      </c>
      <c r="F25" s="5">
        <v>988</v>
      </c>
      <c r="G25" s="5">
        <v>12</v>
      </c>
      <c r="H25" s="5">
        <v>4</v>
      </c>
      <c r="I25" s="4">
        <v>1727</v>
      </c>
      <c r="J25" s="5">
        <v>22</v>
      </c>
      <c r="K25" s="5">
        <v>835</v>
      </c>
    </row>
    <row r="26" spans="1:11" ht="17.25" thickBot="1">
      <c r="A26" s="3"/>
      <c r="B26" s="3" t="s">
        <v>8747</v>
      </c>
      <c r="C26" s="4">
        <v>2128</v>
      </c>
      <c r="D26" s="4">
        <v>1424</v>
      </c>
      <c r="E26" s="5">
        <v>609</v>
      </c>
      <c r="F26" s="5">
        <v>793</v>
      </c>
      <c r="G26" s="5">
        <v>10</v>
      </c>
      <c r="H26" s="5">
        <v>5</v>
      </c>
      <c r="I26" s="4">
        <v>1417</v>
      </c>
      <c r="J26" s="5">
        <v>7</v>
      </c>
      <c r="K26" s="5">
        <v>704</v>
      </c>
    </row>
    <row r="27" spans="1:11" ht="17.25" thickBot="1">
      <c r="A27" s="3"/>
      <c r="B27" s="3" t="s">
        <v>8746</v>
      </c>
      <c r="C27" s="4">
        <v>2393</v>
      </c>
      <c r="D27" s="4">
        <v>1321</v>
      </c>
      <c r="E27" s="5">
        <v>626</v>
      </c>
      <c r="F27" s="5">
        <v>646</v>
      </c>
      <c r="G27" s="5">
        <v>16</v>
      </c>
      <c r="H27" s="5">
        <v>14</v>
      </c>
      <c r="I27" s="4">
        <v>1302</v>
      </c>
      <c r="J27" s="5">
        <v>19</v>
      </c>
      <c r="K27" s="4">
        <v>1072</v>
      </c>
    </row>
    <row r="28" spans="1:11" ht="17.25" thickBot="1">
      <c r="A28" s="3"/>
      <c r="B28" s="3" t="s">
        <v>8745</v>
      </c>
      <c r="C28" s="4">
        <v>2260</v>
      </c>
      <c r="D28" s="4">
        <v>1362</v>
      </c>
      <c r="E28" s="5">
        <v>633</v>
      </c>
      <c r="F28" s="5">
        <v>687</v>
      </c>
      <c r="G28" s="5">
        <v>26</v>
      </c>
      <c r="H28" s="5">
        <v>7</v>
      </c>
      <c r="I28" s="4">
        <v>1353</v>
      </c>
      <c r="J28" s="5">
        <v>9</v>
      </c>
      <c r="K28" s="5">
        <v>898</v>
      </c>
    </row>
    <row r="29" spans="1:11" ht="17.25" thickBot="1">
      <c r="A29" s="3"/>
      <c r="B29" s="3" t="s">
        <v>8744</v>
      </c>
      <c r="C29" s="4">
        <v>3446</v>
      </c>
      <c r="D29" s="4">
        <v>1396</v>
      </c>
      <c r="E29" s="5">
        <v>719</v>
      </c>
      <c r="F29" s="5">
        <v>633</v>
      </c>
      <c r="G29" s="5">
        <v>15</v>
      </c>
      <c r="H29" s="5">
        <v>10</v>
      </c>
      <c r="I29" s="4">
        <v>1377</v>
      </c>
      <c r="J29" s="5">
        <v>19</v>
      </c>
      <c r="K29" s="4">
        <v>2050</v>
      </c>
    </row>
    <row r="30" spans="1:11" ht="17.25" thickBot="1">
      <c r="A30" s="3"/>
      <c r="B30" s="3" t="s">
        <v>8743</v>
      </c>
      <c r="C30" s="4">
        <v>2544</v>
      </c>
      <c r="D30" s="4">
        <v>1298</v>
      </c>
      <c r="E30" s="5">
        <v>646</v>
      </c>
      <c r="F30" s="5">
        <v>595</v>
      </c>
      <c r="G30" s="5">
        <v>21</v>
      </c>
      <c r="H30" s="5">
        <v>19</v>
      </c>
      <c r="I30" s="4">
        <v>1281</v>
      </c>
      <c r="J30" s="5">
        <v>17</v>
      </c>
      <c r="K30" s="4">
        <v>1246</v>
      </c>
    </row>
    <row r="31" spans="1:11" ht="17.25" thickBot="1">
      <c r="A31" s="3"/>
      <c r="B31" s="3" t="s">
        <v>8742</v>
      </c>
      <c r="C31" s="4">
        <v>2909</v>
      </c>
      <c r="D31" s="4">
        <v>1477</v>
      </c>
      <c r="E31" s="5">
        <v>770</v>
      </c>
      <c r="F31" s="5">
        <v>646</v>
      </c>
      <c r="G31" s="5">
        <v>19</v>
      </c>
      <c r="H31" s="5">
        <v>16</v>
      </c>
      <c r="I31" s="4">
        <v>1451</v>
      </c>
      <c r="J31" s="5">
        <v>26</v>
      </c>
      <c r="K31" s="4">
        <v>1432</v>
      </c>
    </row>
    <row r="32" spans="1:11" ht="23.25" thickBot="1">
      <c r="A32" s="3"/>
      <c r="B32" s="3" t="s">
        <v>8741</v>
      </c>
      <c r="C32" s="4">
        <v>3103</v>
      </c>
      <c r="D32" s="4">
        <v>1568</v>
      </c>
      <c r="E32" s="5">
        <v>801</v>
      </c>
      <c r="F32" s="5">
        <v>712</v>
      </c>
      <c r="G32" s="5">
        <v>16</v>
      </c>
      <c r="H32" s="5">
        <v>21</v>
      </c>
      <c r="I32" s="4">
        <v>1550</v>
      </c>
      <c r="J32" s="5">
        <v>18</v>
      </c>
      <c r="K32" s="4">
        <v>1535</v>
      </c>
    </row>
    <row r="33" spans="1:11" ht="23.25" thickBot="1">
      <c r="A33" s="3"/>
      <c r="B33" s="3" t="s">
        <v>8740</v>
      </c>
      <c r="C33" s="4">
        <v>2824</v>
      </c>
      <c r="D33" s="4">
        <v>1615</v>
      </c>
      <c r="E33" s="5">
        <v>844</v>
      </c>
      <c r="F33" s="5">
        <v>717</v>
      </c>
      <c r="G33" s="5">
        <v>21</v>
      </c>
      <c r="H33" s="5">
        <v>10</v>
      </c>
      <c r="I33" s="4">
        <v>1592</v>
      </c>
      <c r="J33" s="5">
        <v>23</v>
      </c>
      <c r="K33" s="4">
        <v>1209</v>
      </c>
    </row>
    <row r="34" spans="1:11" ht="23.25" thickBot="1">
      <c r="A34" s="3"/>
      <c r="B34" s="3" t="s">
        <v>8739</v>
      </c>
      <c r="C34" s="4">
        <v>2185</v>
      </c>
      <c r="D34" s="5">
        <v>937</v>
      </c>
      <c r="E34" s="5">
        <v>473</v>
      </c>
      <c r="F34" s="5">
        <v>420</v>
      </c>
      <c r="G34" s="5">
        <v>12</v>
      </c>
      <c r="H34" s="5">
        <v>8</v>
      </c>
      <c r="I34" s="5">
        <v>913</v>
      </c>
      <c r="J34" s="5">
        <v>24</v>
      </c>
      <c r="K34" s="4">
        <v>1248</v>
      </c>
    </row>
    <row r="35" spans="1:11" ht="17.25" thickBot="1">
      <c r="A35" s="3" t="s">
        <v>8738</v>
      </c>
      <c r="B35" s="3" t="s">
        <v>36</v>
      </c>
      <c r="C35" s="4">
        <v>7176</v>
      </c>
      <c r="D35" s="4">
        <v>4337</v>
      </c>
      <c r="E35" s="4">
        <v>1335</v>
      </c>
      <c r="F35" s="4">
        <v>2879</v>
      </c>
      <c r="G35" s="5">
        <v>30</v>
      </c>
      <c r="H35" s="5">
        <v>30</v>
      </c>
      <c r="I35" s="4">
        <v>4274</v>
      </c>
      <c r="J35" s="5">
        <v>63</v>
      </c>
      <c r="K35" s="4">
        <v>2839</v>
      </c>
    </row>
    <row r="36" spans="1:11" ht="23.25" thickBot="1">
      <c r="A36" s="3"/>
      <c r="B36" s="3" t="s">
        <v>37</v>
      </c>
      <c r="C36" s="4">
        <v>1799</v>
      </c>
      <c r="D36" s="4">
        <v>1799</v>
      </c>
      <c r="E36" s="5">
        <v>635</v>
      </c>
      <c r="F36" s="4">
        <v>1118</v>
      </c>
      <c r="G36" s="5">
        <v>11</v>
      </c>
      <c r="H36" s="5">
        <v>11</v>
      </c>
      <c r="I36" s="4">
        <v>1775</v>
      </c>
      <c r="J36" s="5">
        <v>24</v>
      </c>
      <c r="K36" s="5">
        <v>0</v>
      </c>
    </row>
    <row r="37" spans="1:11" ht="17.25" thickBot="1">
      <c r="A37" s="3"/>
      <c r="B37" s="3" t="s">
        <v>8737</v>
      </c>
      <c r="C37" s="4">
        <v>1901</v>
      </c>
      <c r="D37" s="5">
        <v>836</v>
      </c>
      <c r="E37" s="5">
        <v>249</v>
      </c>
      <c r="F37" s="5">
        <v>563</v>
      </c>
      <c r="G37" s="5">
        <v>6</v>
      </c>
      <c r="H37" s="5">
        <v>5</v>
      </c>
      <c r="I37" s="5">
        <v>823</v>
      </c>
      <c r="J37" s="5">
        <v>13</v>
      </c>
      <c r="K37" s="4">
        <v>1065</v>
      </c>
    </row>
    <row r="38" spans="1:11" ht="17.25" thickBot="1">
      <c r="A38" s="3"/>
      <c r="B38" s="3" t="s">
        <v>8736</v>
      </c>
      <c r="C38" s="4">
        <v>1762</v>
      </c>
      <c r="D38" s="5">
        <v>883</v>
      </c>
      <c r="E38" s="5">
        <v>211</v>
      </c>
      <c r="F38" s="5">
        <v>643</v>
      </c>
      <c r="G38" s="5">
        <v>3</v>
      </c>
      <c r="H38" s="5">
        <v>6</v>
      </c>
      <c r="I38" s="5">
        <v>863</v>
      </c>
      <c r="J38" s="5">
        <v>20</v>
      </c>
      <c r="K38" s="5">
        <v>879</v>
      </c>
    </row>
    <row r="39" spans="1:11" ht="17.25" thickBot="1">
      <c r="A39" s="3"/>
      <c r="B39" s="3" t="s">
        <v>8735</v>
      </c>
      <c r="C39" s="4">
        <v>1714</v>
      </c>
      <c r="D39" s="5">
        <v>819</v>
      </c>
      <c r="E39" s="5">
        <v>240</v>
      </c>
      <c r="F39" s="5">
        <v>555</v>
      </c>
      <c r="G39" s="5">
        <v>10</v>
      </c>
      <c r="H39" s="5">
        <v>8</v>
      </c>
      <c r="I39" s="5">
        <v>813</v>
      </c>
      <c r="J39" s="5">
        <v>6</v>
      </c>
      <c r="K39" s="5">
        <v>895</v>
      </c>
    </row>
    <row r="40" spans="1:11" ht="17.25" thickBot="1">
      <c r="A40" s="3" t="s">
        <v>8734</v>
      </c>
      <c r="B40" s="3" t="s">
        <v>36</v>
      </c>
      <c r="C40" s="4">
        <v>18558</v>
      </c>
      <c r="D40" s="4">
        <v>10605</v>
      </c>
      <c r="E40" s="4">
        <v>5755</v>
      </c>
      <c r="F40" s="4">
        <v>4453</v>
      </c>
      <c r="G40" s="5">
        <v>145</v>
      </c>
      <c r="H40" s="5">
        <v>105</v>
      </c>
      <c r="I40" s="4">
        <v>10458</v>
      </c>
      <c r="J40" s="5">
        <v>147</v>
      </c>
      <c r="K40" s="4">
        <v>7953</v>
      </c>
    </row>
    <row r="41" spans="1:11" ht="23.25" thickBot="1">
      <c r="A41" s="3"/>
      <c r="B41" s="3" t="s">
        <v>37</v>
      </c>
      <c r="C41" s="4">
        <v>3799</v>
      </c>
      <c r="D41" s="4">
        <v>3799</v>
      </c>
      <c r="E41" s="4">
        <v>2304</v>
      </c>
      <c r="F41" s="4">
        <v>1403</v>
      </c>
      <c r="G41" s="5">
        <v>30</v>
      </c>
      <c r="H41" s="5">
        <v>31</v>
      </c>
      <c r="I41" s="4">
        <v>3768</v>
      </c>
      <c r="J41" s="5">
        <v>31</v>
      </c>
      <c r="K41" s="5">
        <v>0</v>
      </c>
    </row>
    <row r="42" spans="1:11" ht="17.25" thickBot="1">
      <c r="A42" s="3"/>
      <c r="B42" s="3" t="s">
        <v>8733</v>
      </c>
      <c r="C42" s="4">
        <v>2861</v>
      </c>
      <c r="D42" s="4">
        <v>1286</v>
      </c>
      <c r="E42" s="5">
        <v>649</v>
      </c>
      <c r="F42" s="5">
        <v>574</v>
      </c>
      <c r="G42" s="5">
        <v>21</v>
      </c>
      <c r="H42" s="5">
        <v>16</v>
      </c>
      <c r="I42" s="4">
        <v>1260</v>
      </c>
      <c r="J42" s="5">
        <v>26</v>
      </c>
      <c r="K42" s="4">
        <v>1575</v>
      </c>
    </row>
    <row r="43" spans="1:11" ht="17.25" thickBot="1">
      <c r="A43" s="3"/>
      <c r="B43" s="3" t="s">
        <v>8732</v>
      </c>
      <c r="C43" s="4">
        <v>1929</v>
      </c>
      <c r="D43" s="5">
        <v>966</v>
      </c>
      <c r="E43" s="5">
        <v>421</v>
      </c>
      <c r="F43" s="5">
        <v>496</v>
      </c>
      <c r="G43" s="5">
        <v>15</v>
      </c>
      <c r="H43" s="5">
        <v>15</v>
      </c>
      <c r="I43" s="5">
        <v>947</v>
      </c>
      <c r="J43" s="5">
        <v>19</v>
      </c>
      <c r="K43" s="5">
        <v>963</v>
      </c>
    </row>
    <row r="44" spans="1:11" ht="17.25" thickBot="1">
      <c r="A44" s="3"/>
      <c r="B44" s="3" t="s">
        <v>8731</v>
      </c>
      <c r="C44" s="4">
        <v>4049</v>
      </c>
      <c r="D44" s="4">
        <v>1960</v>
      </c>
      <c r="E44" s="4">
        <v>1040</v>
      </c>
      <c r="F44" s="5">
        <v>838</v>
      </c>
      <c r="G44" s="5">
        <v>30</v>
      </c>
      <c r="H44" s="5">
        <v>23</v>
      </c>
      <c r="I44" s="4">
        <v>1931</v>
      </c>
      <c r="J44" s="5">
        <v>29</v>
      </c>
      <c r="K44" s="4">
        <v>2089</v>
      </c>
    </row>
    <row r="45" spans="1:11" ht="17.25" thickBot="1">
      <c r="A45" s="3"/>
      <c r="B45" s="3" t="s">
        <v>8730</v>
      </c>
      <c r="C45" s="4">
        <v>2859</v>
      </c>
      <c r="D45" s="4">
        <v>1258</v>
      </c>
      <c r="E45" s="5">
        <v>643</v>
      </c>
      <c r="F45" s="5">
        <v>559</v>
      </c>
      <c r="G45" s="5">
        <v>22</v>
      </c>
      <c r="H45" s="5">
        <v>9</v>
      </c>
      <c r="I45" s="4">
        <v>1233</v>
      </c>
      <c r="J45" s="5">
        <v>25</v>
      </c>
      <c r="K45" s="4">
        <v>1601</v>
      </c>
    </row>
    <row r="46" spans="1:11" ht="17.25" thickBot="1">
      <c r="A46" s="3"/>
      <c r="B46" s="3" t="s">
        <v>8729</v>
      </c>
      <c r="C46" s="4">
        <v>3061</v>
      </c>
      <c r="D46" s="4">
        <v>1336</v>
      </c>
      <c r="E46" s="5">
        <v>698</v>
      </c>
      <c r="F46" s="5">
        <v>583</v>
      </c>
      <c r="G46" s="5">
        <v>27</v>
      </c>
      <c r="H46" s="5">
        <v>11</v>
      </c>
      <c r="I46" s="4">
        <v>1319</v>
      </c>
      <c r="J46" s="5">
        <v>17</v>
      </c>
      <c r="K46" s="4">
        <v>1725</v>
      </c>
    </row>
    <row r="47" spans="1:11" ht="17.25" thickBot="1">
      <c r="A47" s="3" t="s">
        <v>2245</v>
      </c>
      <c r="B47" s="3" t="s">
        <v>36</v>
      </c>
      <c r="C47" s="4">
        <v>20994</v>
      </c>
      <c r="D47" s="4">
        <v>12933</v>
      </c>
      <c r="E47" s="4">
        <v>6551</v>
      </c>
      <c r="F47" s="4">
        <v>5980</v>
      </c>
      <c r="G47" s="5">
        <v>157</v>
      </c>
      <c r="H47" s="5">
        <v>101</v>
      </c>
      <c r="I47" s="4">
        <v>12789</v>
      </c>
      <c r="J47" s="5">
        <v>144</v>
      </c>
      <c r="K47" s="4">
        <v>8061</v>
      </c>
    </row>
    <row r="48" spans="1:11" ht="23.25" thickBot="1">
      <c r="A48" s="3"/>
      <c r="B48" s="3" t="s">
        <v>37</v>
      </c>
      <c r="C48" s="4">
        <v>4376</v>
      </c>
      <c r="D48" s="4">
        <v>4376</v>
      </c>
      <c r="E48" s="4">
        <v>2542</v>
      </c>
      <c r="F48" s="4">
        <v>1765</v>
      </c>
      <c r="G48" s="5">
        <v>19</v>
      </c>
      <c r="H48" s="5">
        <v>22</v>
      </c>
      <c r="I48" s="4">
        <v>4348</v>
      </c>
      <c r="J48" s="5">
        <v>28</v>
      </c>
      <c r="K48" s="5">
        <v>0</v>
      </c>
    </row>
    <row r="49" spans="1:11" ht="17.25" thickBot="1">
      <c r="A49" s="3"/>
      <c r="B49" s="3" t="s">
        <v>2246</v>
      </c>
      <c r="C49" s="4">
        <v>3153</v>
      </c>
      <c r="D49" s="4">
        <v>1611</v>
      </c>
      <c r="E49" s="5">
        <v>783</v>
      </c>
      <c r="F49" s="5">
        <v>768</v>
      </c>
      <c r="G49" s="5">
        <v>29</v>
      </c>
      <c r="H49" s="5">
        <v>19</v>
      </c>
      <c r="I49" s="4">
        <v>1599</v>
      </c>
      <c r="J49" s="5">
        <v>12</v>
      </c>
      <c r="K49" s="4">
        <v>1542</v>
      </c>
    </row>
    <row r="50" spans="1:11" ht="17.25" thickBot="1">
      <c r="A50" s="3"/>
      <c r="B50" s="3" t="s">
        <v>2247</v>
      </c>
      <c r="C50" s="4">
        <v>3834</v>
      </c>
      <c r="D50" s="4">
        <v>1877</v>
      </c>
      <c r="E50" s="5">
        <v>899</v>
      </c>
      <c r="F50" s="5">
        <v>904</v>
      </c>
      <c r="G50" s="5">
        <v>29</v>
      </c>
      <c r="H50" s="5">
        <v>15</v>
      </c>
      <c r="I50" s="4">
        <v>1847</v>
      </c>
      <c r="J50" s="5">
        <v>30</v>
      </c>
      <c r="K50" s="4">
        <v>1957</v>
      </c>
    </row>
    <row r="51" spans="1:11" ht="17.25" thickBot="1">
      <c r="A51" s="3"/>
      <c r="B51" s="3" t="s">
        <v>2248</v>
      </c>
      <c r="C51" s="4">
        <v>3424</v>
      </c>
      <c r="D51" s="4">
        <v>1806</v>
      </c>
      <c r="E51" s="5">
        <v>785</v>
      </c>
      <c r="F51" s="5">
        <v>960</v>
      </c>
      <c r="G51" s="5">
        <v>26</v>
      </c>
      <c r="H51" s="5">
        <v>16</v>
      </c>
      <c r="I51" s="4">
        <v>1787</v>
      </c>
      <c r="J51" s="5">
        <v>19</v>
      </c>
      <c r="K51" s="4">
        <v>1618</v>
      </c>
    </row>
    <row r="52" spans="1:11" ht="17.25" thickBot="1">
      <c r="A52" s="3"/>
      <c r="B52" s="3" t="s">
        <v>6812</v>
      </c>
      <c r="C52" s="4">
        <v>3191</v>
      </c>
      <c r="D52" s="4">
        <v>1651</v>
      </c>
      <c r="E52" s="5">
        <v>783</v>
      </c>
      <c r="F52" s="5">
        <v>794</v>
      </c>
      <c r="G52" s="5">
        <v>27</v>
      </c>
      <c r="H52" s="5">
        <v>16</v>
      </c>
      <c r="I52" s="4">
        <v>1620</v>
      </c>
      <c r="J52" s="5">
        <v>31</v>
      </c>
      <c r="K52" s="4">
        <v>1540</v>
      </c>
    </row>
    <row r="53" spans="1:11" ht="17.25" thickBot="1">
      <c r="A53" s="3"/>
      <c r="B53" s="3" t="s">
        <v>6811</v>
      </c>
      <c r="C53" s="4">
        <v>3016</v>
      </c>
      <c r="D53" s="4">
        <v>1612</v>
      </c>
      <c r="E53" s="5">
        <v>759</v>
      </c>
      <c r="F53" s="5">
        <v>789</v>
      </c>
      <c r="G53" s="5">
        <v>27</v>
      </c>
      <c r="H53" s="5">
        <v>13</v>
      </c>
      <c r="I53" s="4">
        <v>1588</v>
      </c>
      <c r="J53" s="5">
        <v>24</v>
      </c>
      <c r="K53" s="4">
        <v>1404</v>
      </c>
    </row>
    <row r="54" spans="1:11" ht="23.25" thickBot="1">
      <c r="A54" s="3" t="s">
        <v>97</v>
      </c>
      <c r="B54" s="3"/>
      <c r="C54" s="5">
        <v>0</v>
      </c>
      <c r="D54" s="5">
        <v>3</v>
      </c>
      <c r="E54" s="5">
        <v>2</v>
      </c>
      <c r="F54" s="5">
        <v>1</v>
      </c>
      <c r="G54" s="5">
        <v>0</v>
      </c>
      <c r="H54" s="5">
        <v>0</v>
      </c>
      <c r="I54" s="5">
        <v>3</v>
      </c>
      <c r="J54" s="5">
        <v>0</v>
      </c>
      <c r="K54" s="5">
        <v>-3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C23F3-98DF-4C2F-8F74-188E61A133A0}"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8829</v>
      </c>
      <c r="F3" s="26" t="s">
        <v>8828</v>
      </c>
      <c r="G3" s="26" t="s">
        <v>8827</v>
      </c>
      <c r="H3" s="26" t="s">
        <v>8826</v>
      </c>
      <c r="I3" s="44"/>
      <c r="J3" s="26"/>
      <c r="K3" s="44"/>
      <c r="U3" t="s">
        <v>3</v>
      </c>
      <c r="V3" t="str">
        <f t="shared" si="0"/>
        <v>문명순</v>
      </c>
      <c r="W3" t="str">
        <f t="shared" si="0"/>
        <v>이경환</v>
      </c>
      <c r="X3" t="str">
        <f t="shared" si="0"/>
        <v>심상정</v>
      </c>
    </row>
    <row r="4" spans="1:24" ht="17.25" thickBot="1">
      <c r="A4" s="3" t="s">
        <v>30</v>
      </c>
      <c r="B4" s="3"/>
      <c r="C4" s="4">
        <v>217323</v>
      </c>
      <c r="D4" s="4">
        <v>144830</v>
      </c>
      <c r="E4" s="4">
        <v>39268</v>
      </c>
      <c r="F4" s="4">
        <v>47003</v>
      </c>
      <c r="G4" s="4">
        <v>56516</v>
      </c>
      <c r="H4" s="5">
        <v>704</v>
      </c>
      <c r="I4" s="4">
        <v>143491</v>
      </c>
      <c r="J4" s="4">
        <v>1339</v>
      </c>
      <c r="K4" s="4">
        <v>72493</v>
      </c>
      <c r="V4" s="8"/>
      <c r="W4" s="8"/>
      <c r="X4" s="8"/>
    </row>
    <row r="5" spans="1:24" ht="23.25" thickBot="1">
      <c r="A5" s="3" t="s">
        <v>31</v>
      </c>
      <c r="B5" s="3"/>
      <c r="C5" s="5">
        <v>494</v>
      </c>
      <c r="D5" s="5">
        <v>476</v>
      </c>
      <c r="E5" s="5">
        <v>126</v>
      </c>
      <c r="F5" s="5">
        <v>127</v>
      </c>
      <c r="G5" s="5">
        <v>171</v>
      </c>
      <c r="H5" s="5">
        <v>14</v>
      </c>
      <c r="I5" s="5">
        <v>438</v>
      </c>
      <c r="J5" s="5">
        <v>38</v>
      </c>
      <c r="K5" s="5">
        <v>18</v>
      </c>
      <c r="T5" t="s">
        <v>2929</v>
      </c>
      <c r="U5">
        <f>SUMIF($A:$A,"합계",D:D)</f>
        <v>144830</v>
      </c>
      <c r="V5">
        <f>SUMIF($A:$A,"합계",E:E)</f>
        <v>39268</v>
      </c>
      <c r="W5">
        <f>SUMIF($A:$A,"합계",F:F)</f>
        <v>47003</v>
      </c>
      <c r="X5">
        <f>SUMIF($A:$A,"합계",G:G)</f>
        <v>56516</v>
      </c>
    </row>
    <row r="6" spans="1:24" ht="23.25" thickBot="1">
      <c r="A6" s="3" t="s">
        <v>32</v>
      </c>
      <c r="B6" s="3"/>
      <c r="C6" s="4">
        <v>14797</v>
      </c>
      <c r="D6" s="4">
        <v>14784</v>
      </c>
      <c r="E6" s="4">
        <v>5052</v>
      </c>
      <c r="F6" s="4">
        <v>3697</v>
      </c>
      <c r="G6" s="4">
        <v>5770</v>
      </c>
      <c r="H6" s="5">
        <v>95</v>
      </c>
      <c r="I6" s="4">
        <v>14614</v>
      </c>
      <c r="J6" s="5">
        <v>170</v>
      </c>
      <c r="K6" s="5">
        <v>13</v>
      </c>
      <c r="T6" t="s">
        <v>2930</v>
      </c>
      <c r="U6">
        <f>U5-U7</f>
        <v>91564</v>
      </c>
      <c r="V6">
        <f>V5-V7</f>
        <v>21817</v>
      </c>
      <c r="W6">
        <f>W5-W7</f>
        <v>32588</v>
      </c>
      <c r="X6">
        <f>X5-X7</f>
        <v>35824</v>
      </c>
    </row>
    <row r="7" spans="1:24" ht="23.25" thickBot="1">
      <c r="A7" s="3" t="s">
        <v>33</v>
      </c>
      <c r="B7" s="3"/>
      <c r="C7" s="5">
        <v>876</v>
      </c>
      <c r="D7" s="5">
        <v>206</v>
      </c>
      <c r="E7" s="5">
        <v>104</v>
      </c>
      <c r="F7" s="5">
        <v>40</v>
      </c>
      <c r="G7" s="5">
        <v>60</v>
      </c>
      <c r="H7" s="5">
        <v>2</v>
      </c>
      <c r="I7" s="5">
        <v>206</v>
      </c>
      <c r="J7" s="5">
        <v>0</v>
      </c>
      <c r="K7" s="5">
        <v>670</v>
      </c>
      <c r="T7" t="s">
        <v>2931</v>
      </c>
      <c r="U7">
        <f>U11+U10+U9</f>
        <v>53266</v>
      </c>
      <c r="V7">
        <f>V11+V10+V9</f>
        <v>17451</v>
      </c>
      <c r="W7">
        <f>W11+W10+W9</f>
        <v>14415</v>
      </c>
      <c r="X7">
        <f>X11+X10+X9</f>
        <v>20692</v>
      </c>
    </row>
    <row r="8" spans="1:24" ht="23.25" thickBot="1">
      <c r="A8" s="3" t="s">
        <v>34</v>
      </c>
      <c r="B8" s="3"/>
      <c r="C8" s="5">
        <v>0</v>
      </c>
      <c r="D8" s="5">
        <v>17</v>
      </c>
      <c r="E8" s="5">
        <v>8</v>
      </c>
      <c r="F8" s="5">
        <v>8</v>
      </c>
      <c r="G8" s="5">
        <v>1</v>
      </c>
      <c r="H8" s="5">
        <v>0</v>
      </c>
      <c r="I8" s="5">
        <v>17</v>
      </c>
      <c r="J8" s="5">
        <v>0</v>
      </c>
      <c r="K8" s="5">
        <v>-17</v>
      </c>
      <c r="V8" s="8"/>
      <c r="W8" s="8"/>
      <c r="X8" s="8"/>
    </row>
    <row r="9" spans="1:24" ht="17.25" thickBot="1">
      <c r="A9" s="3" t="s">
        <v>8825</v>
      </c>
      <c r="B9" s="3" t="s">
        <v>36</v>
      </c>
      <c r="C9" s="4">
        <v>13426</v>
      </c>
      <c r="D9" s="4">
        <v>7974</v>
      </c>
      <c r="E9" s="4">
        <v>2191</v>
      </c>
      <c r="F9" s="4">
        <v>2835</v>
      </c>
      <c r="G9" s="4">
        <v>2799</v>
      </c>
      <c r="H9" s="5">
        <v>39</v>
      </c>
      <c r="I9" s="4">
        <v>7864</v>
      </c>
      <c r="J9" s="5">
        <v>110</v>
      </c>
      <c r="K9" s="4">
        <v>5452</v>
      </c>
      <c r="T9" t="s">
        <v>2934</v>
      </c>
      <c r="U9">
        <f>SUMIF($A:$A,"거소·선상투표",D:D)+SUMIF($A:$A,"국외부재자투표",D:D)+SUMIF($A:$A,"국외부재자투표(공관)",D:D)</f>
        <v>699</v>
      </c>
      <c r="V9">
        <f t="shared" ref="V9:X11" si="1">SUMIF($A:$A,"거소·선상투표",E:E)+SUMIF($A:$A,"국외부재자투표",E:E)+SUMIF($A:$A,"국외부재자투표(공관)",E:E)</f>
        <v>238</v>
      </c>
      <c r="W9">
        <f t="shared" si="1"/>
        <v>175</v>
      </c>
      <c r="X9">
        <f t="shared" si="1"/>
        <v>232</v>
      </c>
    </row>
    <row r="10" spans="1:24" ht="23.25" thickBot="1">
      <c r="A10" s="3"/>
      <c r="B10" s="3" t="s">
        <v>37</v>
      </c>
      <c r="C10" s="4">
        <v>3077</v>
      </c>
      <c r="D10" s="4">
        <v>3077</v>
      </c>
      <c r="E10" s="5">
        <v>976</v>
      </c>
      <c r="F10" s="5">
        <v>883</v>
      </c>
      <c r="G10" s="4">
        <v>1166</v>
      </c>
      <c r="H10" s="5">
        <v>13</v>
      </c>
      <c r="I10" s="4">
        <v>3038</v>
      </c>
      <c r="J10" s="5">
        <v>39</v>
      </c>
      <c r="K10" s="5">
        <v>0</v>
      </c>
      <c r="T10" t="s">
        <v>2932</v>
      </c>
      <c r="U10">
        <f>SUMIF($B:$B,"관내사전투표",D:D)</f>
        <v>37783</v>
      </c>
      <c r="V10">
        <f t="shared" ref="V10:X12" si="2">SUMIF($B:$B,"관내사전투표",E:E)</f>
        <v>12161</v>
      </c>
      <c r="W10">
        <f t="shared" si="2"/>
        <v>10543</v>
      </c>
      <c r="X10">
        <f t="shared" si="2"/>
        <v>14690</v>
      </c>
    </row>
    <row r="11" spans="1:24" ht="17.25" thickBot="1">
      <c r="A11" s="3"/>
      <c r="B11" s="3" t="s">
        <v>8824</v>
      </c>
      <c r="C11" s="4">
        <v>2039</v>
      </c>
      <c r="D11" s="5">
        <v>920</v>
      </c>
      <c r="E11" s="5">
        <v>254</v>
      </c>
      <c r="F11" s="5">
        <v>377</v>
      </c>
      <c r="G11" s="5">
        <v>276</v>
      </c>
      <c r="H11" s="5">
        <v>6</v>
      </c>
      <c r="I11" s="5">
        <v>913</v>
      </c>
      <c r="J11" s="5">
        <v>7</v>
      </c>
      <c r="K11" s="4">
        <v>1119</v>
      </c>
      <c r="T11" t="s">
        <v>2933</v>
      </c>
      <c r="U11">
        <f>SUMIF($A:$A,"관외사전투표",D:D)</f>
        <v>14784</v>
      </c>
      <c r="V11">
        <f t="shared" ref="V11:X13" si="3">SUMIF($A:$A,"관외사전투표",E:E)</f>
        <v>5052</v>
      </c>
      <c r="W11">
        <f t="shared" si="3"/>
        <v>3697</v>
      </c>
      <c r="X11">
        <f t="shared" si="3"/>
        <v>5770</v>
      </c>
    </row>
    <row r="12" spans="1:24" ht="17.25" thickBot="1">
      <c r="A12" s="3"/>
      <c r="B12" s="3" t="s">
        <v>8823</v>
      </c>
      <c r="C12" s="4">
        <v>3069</v>
      </c>
      <c r="D12" s="4">
        <v>1456</v>
      </c>
      <c r="E12" s="5">
        <v>356</v>
      </c>
      <c r="F12" s="5">
        <v>590</v>
      </c>
      <c r="G12" s="5">
        <v>473</v>
      </c>
      <c r="H12" s="5">
        <v>11</v>
      </c>
      <c r="I12" s="4">
        <v>1430</v>
      </c>
      <c r="J12" s="5">
        <v>26</v>
      </c>
      <c r="K12" s="4">
        <v>1613</v>
      </c>
    </row>
    <row r="13" spans="1:24" ht="17.25" thickBot="1">
      <c r="A13" s="3"/>
      <c r="B13" s="3" t="s">
        <v>8822</v>
      </c>
      <c r="C13" s="4">
        <v>2486</v>
      </c>
      <c r="D13" s="4">
        <v>1162</v>
      </c>
      <c r="E13" s="5">
        <v>259</v>
      </c>
      <c r="F13" s="5">
        <v>440</v>
      </c>
      <c r="G13" s="5">
        <v>440</v>
      </c>
      <c r="H13" s="5">
        <v>2</v>
      </c>
      <c r="I13" s="4">
        <v>1141</v>
      </c>
      <c r="J13" s="5">
        <v>21</v>
      </c>
      <c r="K13" s="4">
        <v>1324</v>
      </c>
    </row>
    <row r="14" spans="1:24" ht="17.25" thickBot="1">
      <c r="A14" s="3"/>
      <c r="B14" s="3" t="s">
        <v>8821</v>
      </c>
      <c r="C14" s="4">
        <v>2755</v>
      </c>
      <c r="D14" s="4">
        <v>1359</v>
      </c>
      <c r="E14" s="5">
        <v>346</v>
      </c>
      <c r="F14" s="5">
        <v>545</v>
      </c>
      <c r="G14" s="5">
        <v>444</v>
      </c>
      <c r="H14" s="5">
        <v>7</v>
      </c>
      <c r="I14" s="4">
        <v>1342</v>
      </c>
      <c r="J14" s="5">
        <v>17</v>
      </c>
      <c r="K14" s="4">
        <v>1396</v>
      </c>
      <c r="U14" s="8"/>
      <c r="V14" s="8"/>
      <c r="W14" s="8"/>
      <c r="X14" s="8"/>
    </row>
    <row r="15" spans="1:24" ht="17.25" thickBot="1">
      <c r="A15" s="3" t="s">
        <v>8820</v>
      </c>
      <c r="B15" s="3" t="s">
        <v>36</v>
      </c>
      <c r="C15" s="4">
        <v>17052</v>
      </c>
      <c r="D15" s="4">
        <v>11136</v>
      </c>
      <c r="E15" s="4">
        <v>2672</v>
      </c>
      <c r="F15" s="4">
        <v>3294</v>
      </c>
      <c r="G15" s="4">
        <v>5051</v>
      </c>
      <c r="H15" s="5">
        <v>50</v>
      </c>
      <c r="I15" s="4">
        <v>11067</v>
      </c>
      <c r="J15" s="5">
        <v>69</v>
      </c>
      <c r="K15" s="4">
        <v>5916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2406</v>
      </c>
      <c r="D16" s="4">
        <v>2405</v>
      </c>
      <c r="E16" s="5">
        <v>703</v>
      </c>
      <c r="F16" s="5">
        <v>581</v>
      </c>
      <c r="G16" s="4">
        <v>1100</v>
      </c>
      <c r="H16" s="5">
        <v>7</v>
      </c>
      <c r="I16" s="4">
        <v>2391</v>
      </c>
      <c r="J16" s="5">
        <v>14</v>
      </c>
      <c r="K16" s="5">
        <v>1</v>
      </c>
    </row>
    <row r="17" spans="1:11" ht="17.25" thickBot="1">
      <c r="A17" s="3"/>
      <c r="B17" s="3" t="s">
        <v>8819</v>
      </c>
      <c r="C17" s="4">
        <v>3285</v>
      </c>
      <c r="D17" s="4">
        <v>2116</v>
      </c>
      <c r="E17" s="5">
        <v>405</v>
      </c>
      <c r="F17" s="5">
        <v>550</v>
      </c>
      <c r="G17" s="4">
        <v>1147</v>
      </c>
      <c r="H17" s="5">
        <v>3</v>
      </c>
      <c r="I17" s="4">
        <v>2105</v>
      </c>
      <c r="J17" s="5">
        <v>11</v>
      </c>
      <c r="K17" s="4">
        <v>1169</v>
      </c>
    </row>
    <row r="18" spans="1:11" ht="17.25" thickBot="1">
      <c r="A18" s="3"/>
      <c r="B18" s="3" t="s">
        <v>8818</v>
      </c>
      <c r="C18" s="5">
        <v>761</v>
      </c>
      <c r="D18" s="5">
        <v>383</v>
      </c>
      <c r="E18" s="5">
        <v>71</v>
      </c>
      <c r="F18" s="5">
        <v>193</v>
      </c>
      <c r="G18" s="5">
        <v>110</v>
      </c>
      <c r="H18" s="5">
        <v>5</v>
      </c>
      <c r="I18" s="5">
        <v>379</v>
      </c>
      <c r="J18" s="5">
        <v>4</v>
      </c>
      <c r="K18" s="5">
        <v>378</v>
      </c>
    </row>
    <row r="19" spans="1:11" ht="17.25" thickBot="1">
      <c r="A19" s="3"/>
      <c r="B19" s="3" t="s">
        <v>8817</v>
      </c>
      <c r="C19" s="4">
        <v>3608</v>
      </c>
      <c r="D19" s="4">
        <v>2108</v>
      </c>
      <c r="E19" s="5">
        <v>561</v>
      </c>
      <c r="F19" s="5">
        <v>737</v>
      </c>
      <c r="G19" s="5">
        <v>766</v>
      </c>
      <c r="H19" s="5">
        <v>22</v>
      </c>
      <c r="I19" s="4">
        <v>2086</v>
      </c>
      <c r="J19" s="5">
        <v>22</v>
      </c>
      <c r="K19" s="4">
        <v>1500</v>
      </c>
    </row>
    <row r="20" spans="1:11" ht="17.25" thickBot="1">
      <c r="A20" s="3"/>
      <c r="B20" s="3" t="s">
        <v>8816</v>
      </c>
      <c r="C20" s="4">
        <v>3879</v>
      </c>
      <c r="D20" s="4">
        <v>2311</v>
      </c>
      <c r="E20" s="5">
        <v>493</v>
      </c>
      <c r="F20" s="5">
        <v>679</v>
      </c>
      <c r="G20" s="4">
        <v>1124</v>
      </c>
      <c r="H20" s="5">
        <v>6</v>
      </c>
      <c r="I20" s="4">
        <v>2302</v>
      </c>
      <c r="J20" s="5">
        <v>9</v>
      </c>
      <c r="K20" s="4">
        <v>1568</v>
      </c>
    </row>
    <row r="21" spans="1:11" ht="17.25" thickBot="1">
      <c r="A21" s="3"/>
      <c r="B21" s="3" t="s">
        <v>8815</v>
      </c>
      <c r="C21" s="4">
        <v>3113</v>
      </c>
      <c r="D21" s="4">
        <v>1813</v>
      </c>
      <c r="E21" s="5">
        <v>439</v>
      </c>
      <c r="F21" s="5">
        <v>554</v>
      </c>
      <c r="G21" s="5">
        <v>804</v>
      </c>
      <c r="H21" s="5">
        <v>7</v>
      </c>
      <c r="I21" s="4">
        <v>1804</v>
      </c>
      <c r="J21" s="5">
        <v>9</v>
      </c>
      <c r="K21" s="4">
        <v>1300</v>
      </c>
    </row>
    <row r="22" spans="1:11" ht="17.25" thickBot="1">
      <c r="A22" s="3" t="s">
        <v>8814</v>
      </c>
      <c r="B22" s="3" t="s">
        <v>36</v>
      </c>
      <c r="C22" s="4">
        <v>31769</v>
      </c>
      <c r="D22" s="4">
        <v>21543</v>
      </c>
      <c r="E22" s="4">
        <v>5373</v>
      </c>
      <c r="F22" s="4">
        <v>6124</v>
      </c>
      <c r="G22" s="4">
        <v>9789</v>
      </c>
      <c r="H22" s="5">
        <v>94</v>
      </c>
      <c r="I22" s="4">
        <v>21380</v>
      </c>
      <c r="J22" s="5">
        <v>163</v>
      </c>
      <c r="K22" s="4">
        <v>10226</v>
      </c>
    </row>
    <row r="23" spans="1:11" ht="23.25" thickBot="1">
      <c r="A23" s="3"/>
      <c r="B23" s="3" t="s">
        <v>37</v>
      </c>
      <c r="C23" s="4">
        <v>4020</v>
      </c>
      <c r="D23" s="4">
        <v>4019</v>
      </c>
      <c r="E23" s="4">
        <v>1212</v>
      </c>
      <c r="F23" s="5">
        <v>912</v>
      </c>
      <c r="G23" s="4">
        <v>1863</v>
      </c>
      <c r="H23" s="5">
        <v>14</v>
      </c>
      <c r="I23" s="4">
        <v>4001</v>
      </c>
      <c r="J23" s="5">
        <v>18</v>
      </c>
      <c r="K23" s="5">
        <v>1</v>
      </c>
    </row>
    <row r="24" spans="1:11" ht="17.25" thickBot="1">
      <c r="A24" s="3"/>
      <c r="B24" s="3" t="s">
        <v>8813</v>
      </c>
      <c r="C24" s="4">
        <v>1126</v>
      </c>
      <c r="D24" s="5">
        <v>516</v>
      </c>
      <c r="E24" s="5">
        <v>91</v>
      </c>
      <c r="F24" s="5">
        <v>269</v>
      </c>
      <c r="G24" s="5">
        <v>143</v>
      </c>
      <c r="H24" s="5">
        <v>8</v>
      </c>
      <c r="I24" s="5">
        <v>511</v>
      </c>
      <c r="J24" s="5">
        <v>5</v>
      </c>
      <c r="K24" s="5">
        <v>610</v>
      </c>
    </row>
    <row r="25" spans="1:11" ht="17.25" thickBot="1">
      <c r="A25" s="3"/>
      <c r="B25" s="3" t="s">
        <v>8812</v>
      </c>
      <c r="C25" s="4">
        <v>2280</v>
      </c>
      <c r="D25" s="4">
        <v>1340</v>
      </c>
      <c r="E25" s="5">
        <v>422</v>
      </c>
      <c r="F25" s="5">
        <v>474</v>
      </c>
      <c r="G25" s="5">
        <v>404</v>
      </c>
      <c r="H25" s="5">
        <v>12</v>
      </c>
      <c r="I25" s="4">
        <v>1312</v>
      </c>
      <c r="J25" s="5">
        <v>28</v>
      </c>
      <c r="K25" s="5">
        <v>940</v>
      </c>
    </row>
    <row r="26" spans="1:11" ht="17.25" thickBot="1">
      <c r="A26" s="3"/>
      <c r="B26" s="3" t="s">
        <v>8811</v>
      </c>
      <c r="C26" s="4">
        <v>3070</v>
      </c>
      <c r="D26" s="4">
        <v>2005</v>
      </c>
      <c r="E26" s="5">
        <v>351</v>
      </c>
      <c r="F26" s="5">
        <v>505</v>
      </c>
      <c r="G26" s="4">
        <v>1135</v>
      </c>
      <c r="H26" s="5">
        <v>5</v>
      </c>
      <c r="I26" s="4">
        <v>1996</v>
      </c>
      <c r="J26" s="5">
        <v>9</v>
      </c>
      <c r="K26" s="4">
        <v>1065</v>
      </c>
    </row>
    <row r="27" spans="1:11" ht="17.25" thickBot="1">
      <c r="A27" s="3"/>
      <c r="B27" s="3" t="s">
        <v>8810</v>
      </c>
      <c r="C27" s="4">
        <v>3267</v>
      </c>
      <c r="D27" s="4">
        <v>2148</v>
      </c>
      <c r="E27" s="5">
        <v>499</v>
      </c>
      <c r="F27" s="5">
        <v>479</v>
      </c>
      <c r="G27" s="4">
        <v>1154</v>
      </c>
      <c r="H27" s="5">
        <v>3</v>
      </c>
      <c r="I27" s="4">
        <v>2135</v>
      </c>
      <c r="J27" s="5">
        <v>13</v>
      </c>
      <c r="K27" s="4">
        <v>1119</v>
      </c>
    </row>
    <row r="28" spans="1:11" ht="17.25" thickBot="1">
      <c r="A28" s="3"/>
      <c r="B28" s="3" t="s">
        <v>8809</v>
      </c>
      <c r="C28" s="4">
        <v>2140</v>
      </c>
      <c r="D28" s="4">
        <v>1200</v>
      </c>
      <c r="E28" s="5">
        <v>336</v>
      </c>
      <c r="F28" s="5">
        <v>371</v>
      </c>
      <c r="G28" s="5">
        <v>483</v>
      </c>
      <c r="H28" s="5">
        <v>4</v>
      </c>
      <c r="I28" s="4">
        <v>1194</v>
      </c>
      <c r="J28" s="5">
        <v>6</v>
      </c>
      <c r="K28" s="5">
        <v>940</v>
      </c>
    </row>
    <row r="29" spans="1:11" ht="17.25" thickBot="1">
      <c r="A29" s="3"/>
      <c r="B29" s="3" t="s">
        <v>8808</v>
      </c>
      <c r="C29" s="4">
        <v>2864</v>
      </c>
      <c r="D29" s="4">
        <v>1720</v>
      </c>
      <c r="E29" s="5">
        <v>471</v>
      </c>
      <c r="F29" s="5">
        <v>627</v>
      </c>
      <c r="G29" s="5">
        <v>589</v>
      </c>
      <c r="H29" s="5">
        <v>14</v>
      </c>
      <c r="I29" s="4">
        <v>1701</v>
      </c>
      <c r="J29" s="5">
        <v>19</v>
      </c>
      <c r="K29" s="4">
        <v>1144</v>
      </c>
    </row>
    <row r="30" spans="1:11" ht="17.25" thickBot="1">
      <c r="A30" s="3"/>
      <c r="B30" s="3" t="s">
        <v>8807</v>
      </c>
      <c r="C30" s="4">
        <v>3224</v>
      </c>
      <c r="D30" s="4">
        <v>1975</v>
      </c>
      <c r="E30" s="5">
        <v>548</v>
      </c>
      <c r="F30" s="5">
        <v>750</v>
      </c>
      <c r="G30" s="5">
        <v>642</v>
      </c>
      <c r="H30" s="5">
        <v>15</v>
      </c>
      <c r="I30" s="4">
        <v>1955</v>
      </c>
      <c r="J30" s="5">
        <v>20</v>
      </c>
      <c r="K30" s="4">
        <v>1249</v>
      </c>
    </row>
    <row r="31" spans="1:11" ht="17.25" thickBot="1">
      <c r="A31" s="3"/>
      <c r="B31" s="3" t="s">
        <v>8806</v>
      </c>
      <c r="C31" s="4">
        <v>2152</v>
      </c>
      <c r="D31" s="4">
        <v>1503</v>
      </c>
      <c r="E31" s="5">
        <v>301</v>
      </c>
      <c r="F31" s="5">
        <v>354</v>
      </c>
      <c r="G31" s="5">
        <v>834</v>
      </c>
      <c r="H31" s="5">
        <v>4</v>
      </c>
      <c r="I31" s="4">
        <v>1493</v>
      </c>
      <c r="J31" s="5">
        <v>10</v>
      </c>
      <c r="K31" s="5">
        <v>649</v>
      </c>
    </row>
    <row r="32" spans="1:11" ht="17.25" thickBot="1">
      <c r="A32" s="3"/>
      <c r="B32" s="3" t="s">
        <v>8805</v>
      </c>
      <c r="C32" s="4">
        <v>1939</v>
      </c>
      <c r="D32" s="4">
        <v>1488</v>
      </c>
      <c r="E32" s="5">
        <v>261</v>
      </c>
      <c r="F32" s="5">
        <v>296</v>
      </c>
      <c r="G32" s="5">
        <v>922</v>
      </c>
      <c r="H32" s="5">
        <v>3</v>
      </c>
      <c r="I32" s="4">
        <v>1482</v>
      </c>
      <c r="J32" s="5">
        <v>6</v>
      </c>
      <c r="K32" s="5">
        <v>451</v>
      </c>
    </row>
    <row r="33" spans="1:11" ht="23.25" thickBot="1">
      <c r="A33" s="3"/>
      <c r="B33" s="3" t="s">
        <v>8804</v>
      </c>
      <c r="C33" s="4">
        <v>3305</v>
      </c>
      <c r="D33" s="4">
        <v>2105</v>
      </c>
      <c r="E33" s="5">
        <v>390</v>
      </c>
      <c r="F33" s="5">
        <v>597</v>
      </c>
      <c r="G33" s="4">
        <v>1102</v>
      </c>
      <c r="H33" s="5">
        <v>2</v>
      </c>
      <c r="I33" s="4">
        <v>2091</v>
      </c>
      <c r="J33" s="5">
        <v>14</v>
      </c>
      <c r="K33" s="4">
        <v>1200</v>
      </c>
    </row>
    <row r="34" spans="1:11" ht="23.25" thickBot="1">
      <c r="A34" s="3"/>
      <c r="B34" s="3" t="s">
        <v>8803</v>
      </c>
      <c r="C34" s="4">
        <v>2382</v>
      </c>
      <c r="D34" s="4">
        <v>1524</v>
      </c>
      <c r="E34" s="5">
        <v>491</v>
      </c>
      <c r="F34" s="5">
        <v>490</v>
      </c>
      <c r="G34" s="5">
        <v>518</v>
      </c>
      <c r="H34" s="5">
        <v>10</v>
      </c>
      <c r="I34" s="4">
        <v>1509</v>
      </c>
      <c r="J34" s="5">
        <v>15</v>
      </c>
      <c r="K34" s="5">
        <v>858</v>
      </c>
    </row>
    <row r="35" spans="1:11" ht="17.25" thickBot="1">
      <c r="A35" s="3" t="s">
        <v>8802</v>
      </c>
      <c r="B35" s="3" t="s">
        <v>36</v>
      </c>
      <c r="C35" s="4">
        <v>18125</v>
      </c>
      <c r="D35" s="4">
        <v>11560</v>
      </c>
      <c r="E35" s="4">
        <v>2981</v>
      </c>
      <c r="F35" s="4">
        <v>3926</v>
      </c>
      <c r="G35" s="4">
        <v>4502</v>
      </c>
      <c r="H35" s="5">
        <v>52</v>
      </c>
      <c r="I35" s="4">
        <v>11461</v>
      </c>
      <c r="J35" s="5">
        <v>99</v>
      </c>
      <c r="K35" s="4">
        <v>6565</v>
      </c>
    </row>
    <row r="36" spans="1:11" ht="23.25" thickBot="1">
      <c r="A36" s="3"/>
      <c r="B36" s="3" t="s">
        <v>37</v>
      </c>
      <c r="C36" s="4">
        <v>3711</v>
      </c>
      <c r="D36" s="4">
        <v>3709</v>
      </c>
      <c r="E36" s="4">
        <v>1193</v>
      </c>
      <c r="F36" s="4">
        <v>1061</v>
      </c>
      <c r="G36" s="4">
        <v>1413</v>
      </c>
      <c r="H36" s="5">
        <v>13</v>
      </c>
      <c r="I36" s="4">
        <v>3680</v>
      </c>
      <c r="J36" s="5">
        <v>29</v>
      </c>
      <c r="K36" s="5">
        <v>2</v>
      </c>
    </row>
    <row r="37" spans="1:11" ht="23.25" thickBot="1">
      <c r="A37" s="3"/>
      <c r="B37" s="3" t="s">
        <v>8801</v>
      </c>
      <c r="C37" s="4">
        <v>2389</v>
      </c>
      <c r="D37" s="4">
        <v>1055</v>
      </c>
      <c r="E37" s="5">
        <v>282</v>
      </c>
      <c r="F37" s="5">
        <v>354</v>
      </c>
      <c r="G37" s="5">
        <v>396</v>
      </c>
      <c r="H37" s="5">
        <v>10</v>
      </c>
      <c r="I37" s="4">
        <v>1042</v>
      </c>
      <c r="J37" s="5">
        <v>13</v>
      </c>
      <c r="K37" s="4">
        <v>1334</v>
      </c>
    </row>
    <row r="38" spans="1:11" ht="23.25" thickBot="1">
      <c r="A38" s="3"/>
      <c r="B38" s="3" t="s">
        <v>8800</v>
      </c>
      <c r="C38" s="4">
        <v>2901</v>
      </c>
      <c r="D38" s="4">
        <v>1368</v>
      </c>
      <c r="E38" s="5">
        <v>324</v>
      </c>
      <c r="F38" s="5">
        <v>537</v>
      </c>
      <c r="G38" s="5">
        <v>477</v>
      </c>
      <c r="H38" s="5">
        <v>11</v>
      </c>
      <c r="I38" s="4">
        <v>1349</v>
      </c>
      <c r="J38" s="5">
        <v>19</v>
      </c>
      <c r="K38" s="4">
        <v>1533</v>
      </c>
    </row>
    <row r="39" spans="1:11" ht="23.25" thickBot="1">
      <c r="A39" s="3"/>
      <c r="B39" s="3" t="s">
        <v>8799</v>
      </c>
      <c r="C39" s="4">
        <v>2928</v>
      </c>
      <c r="D39" s="4">
        <v>1256</v>
      </c>
      <c r="E39" s="5">
        <v>316</v>
      </c>
      <c r="F39" s="5">
        <v>474</v>
      </c>
      <c r="G39" s="5">
        <v>448</v>
      </c>
      <c r="H39" s="5">
        <v>8</v>
      </c>
      <c r="I39" s="4">
        <v>1246</v>
      </c>
      <c r="J39" s="5">
        <v>10</v>
      </c>
      <c r="K39" s="4">
        <v>1672</v>
      </c>
    </row>
    <row r="40" spans="1:11" ht="23.25" thickBot="1">
      <c r="A40" s="3"/>
      <c r="B40" s="3" t="s">
        <v>8798</v>
      </c>
      <c r="C40" s="4">
        <v>3254</v>
      </c>
      <c r="D40" s="4">
        <v>2156</v>
      </c>
      <c r="E40" s="5">
        <v>484</v>
      </c>
      <c r="F40" s="5">
        <v>780</v>
      </c>
      <c r="G40" s="5">
        <v>871</v>
      </c>
      <c r="H40" s="5">
        <v>5</v>
      </c>
      <c r="I40" s="4">
        <v>2140</v>
      </c>
      <c r="J40" s="5">
        <v>16</v>
      </c>
      <c r="K40" s="4">
        <v>1098</v>
      </c>
    </row>
    <row r="41" spans="1:11" ht="23.25" thickBot="1">
      <c r="A41" s="3"/>
      <c r="B41" s="3" t="s">
        <v>8797</v>
      </c>
      <c r="C41" s="4">
        <v>2942</v>
      </c>
      <c r="D41" s="4">
        <v>2016</v>
      </c>
      <c r="E41" s="5">
        <v>382</v>
      </c>
      <c r="F41" s="5">
        <v>720</v>
      </c>
      <c r="G41" s="5">
        <v>897</v>
      </c>
      <c r="H41" s="5">
        <v>5</v>
      </c>
      <c r="I41" s="4">
        <v>2004</v>
      </c>
      <c r="J41" s="5">
        <v>12</v>
      </c>
      <c r="K41" s="5">
        <v>926</v>
      </c>
    </row>
    <row r="42" spans="1:11" ht="17.25" thickBot="1">
      <c r="A42" s="3" t="s">
        <v>8796</v>
      </c>
      <c r="B42" s="3" t="s">
        <v>36</v>
      </c>
      <c r="C42" s="4">
        <v>9478</v>
      </c>
      <c r="D42" s="4">
        <v>6549</v>
      </c>
      <c r="E42" s="4">
        <v>1562</v>
      </c>
      <c r="F42" s="4">
        <v>2283</v>
      </c>
      <c r="G42" s="4">
        <v>2612</v>
      </c>
      <c r="H42" s="5">
        <v>38</v>
      </c>
      <c r="I42" s="4">
        <v>6495</v>
      </c>
      <c r="J42" s="5">
        <v>54</v>
      </c>
      <c r="K42" s="4">
        <v>2929</v>
      </c>
    </row>
    <row r="43" spans="1:11" ht="23.25" thickBot="1">
      <c r="A43" s="3"/>
      <c r="B43" s="3" t="s">
        <v>37</v>
      </c>
      <c r="C43" s="4">
        <v>2538</v>
      </c>
      <c r="D43" s="4">
        <v>2538</v>
      </c>
      <c r="E43" s="5">
        <v>722</v>
      </c>
      <c r="F43" s="5">
        <v>760</v>
      </c>
      <c r="G43" s="4">
        <v>1027</v>
      </c>
      <c r="H43" s="5">
        <v>12</v>
      </c>
      <c r="I43" s="4">
        <v>2521</v>
      </c>
      <c r="J43" s="5">
        <v>17</v>
      </c>
      <c r="K43" s="5">
        <v>0</v>
      </c>
    </row>
    <row r="44" spans="1:11" ht="23.25" thickBot="1">
      <c r="A44" s="3"/>
      <c r="B44" s="3" t="s">
        <v>8795</v>
      </c>
      <c r="C44" s="4">
        <v>2238</v>
      </c>
      <c r="D44" s="4">
        <v>1214</v>
      </c>
      <c r="E44" s="5">
        <v>262</v>
      </c>
      <c r="F44" s="5">
        <v>416</v>
      </c>
      <c r="G44" s="5">
        <v>510</v>
      </c>
      <c r="H44" s="5">
        <v>9</v>
      </c>
      <c r="I44" s="4">
        <v>1197</v>
      </c>
      <c r="J44" s="5">
        <v>17</v>
      </c>
      <c r="K44" s="4">
        <v>1024</v>
      </c>
    </row>
    <row r="45" spans="1:11" ht="23.25" thickBot="1">
      <c r="A45" s="3"/>
      <c r="B45" s="3" t="s">
        <v>8794</v>
      </c>
      <c r="C45" s="4">
        <v>2260</v>
      </c>
      <c r="D45" s="4">
        <v>1326</v>
      </c>
      <c r="E45" s="5">
        <v>226</v>
      </c>
      <c r="F45" s="5">
        <v>572</v>
      </c>
      <c r="G45" s="5">
        <v>512</v>
      </c>
      <c r="H45" s="5">
        <v>5</v>
      </c>
      <c r="I45" s="4">
        <v>1315</v>
      </c>
      <c r="J45" s="5">
        <v>11</v>
      </c>
      <c r="K45" s="5">
        <v>934</v>
      </c>
    </row>
    <row r="46" spans="1:11" ht="23.25" thickBot="1">
      <c r="A46" s="3"/>
      <c r="B46" s="3" t="s">
        <v>8793</v>
      </c>
      <c r="C46" s="4">
        <v>2442</v>
      </c>
      <c r="D46" s="4">
        <v>1471</v>
      </c>
      <c r="E46" s="5">
        <v>352</v>
      </c>
      <c r="F46" s="5">
        <v>535</v>
      </c>
      <c r="G46" s="5">
        <v>563</v>
      </c>
      <c r="H46" s="5">
        <v>12</v>
      </c>
      <c r="I46" s="4">
        <v>1462</v>
      </c>
      <c r="J46" s="5">
        <v>9</v>
      </c>
      <c r="K46" s="5">
        <v>971</v>
      </c>
    </row>
    <row r="47" spans="1:11" ht="17.25" thickBot="1">
      <c r="A47" s="3" t="s">
        <v>8792</v>
      </c>
      <c r="B47" s="3" t="s">
        <v>36</v>
      </c>
      <c r="C47" s="4">
        <v>24235</v>
      </c>
      <c r="D47" s="4">
        <v>14636</v>
      </c>
      <c r="E47" s="4">
        <v>3793</v>
      </c>
      <c r="F47" s="4">
        <v>5090</v>
      </c>
      <c r="G47" s="4">
        <v>5547</v>
      </c>
      <c r="H47" s="5">
        <v>83</v>
      </c>
      <c r="I47" s="4">
        <v>14513</v>
      </c>
      <c r="J47" s="5">
        <v>123</v>
      </c>
      <c r="K47" s="4">
        <v>9599</v>
      </c>
    </row>
    <row r="48" spans="1:11" ht="23.25" thickBot="1">
      <c r="A48" s="3"/>
      <c r="B48" s="3" t="s">
        <v>37</v>
      </c>
      <c r="C48" s="4">
        <v>5063</v>
      </c>
      <c r="D48" s="4">
        <v>5062</v>
      </c>
      <c r="E48" s="4">
        <v>1609</v>
      </c>
      <c r="F48" s="4">
        <v>1477</v>
      </c>
      <c r="G48" s="4">
        <v>1920</v>
      </c>
      <c r="H48" s="5">
        <v>20</v>
      </c>
      <c r="I48" s="4">
        <v>5026</v>
      </c>
      <c r="J48" s="5">
        <v>36</v>
      </c>
      <c r="K48" s="5">
        <v>1</v>
      </c>
    </row>
    <row r="49" spans="1:11" ht="17.25" thickBot="1">
      <c r="A49" s="3"/>
      <c r="B49" s="3" t="s">
        <v>8791</v>
      </c>
      <c r="C49" s="4">
        <v>2388</v>
      </c>
      <c r="D49" s="4">
        <v>1161</v>
      </c>
      <c r="E49" s="5">
        <v>229</v>
      </c>
      <c r="F49" s="5">
        <v>460</v>
      </c>
      <c r="G49" s="5">
        <v>446</v>
      </c>
      <c r="H49" s="5">
        <v>9</v>
      </c>
      <c r="I49" s="4">
        <v>1144</v>
      </c>
      <c r="J49" s="5">
        <v>17</v>
      </c>
      <c r="K49" s="4">
        <v>1227</v>
      </c>
    </row>
    <row r="50" spans="1:11" ht="17.25" thickBot="1">
      <c r="A50" s="3"/>
      <c r="B50" s="3" t="s">
        <v>8790</v>
      </c>
      <c r="C50" s="4">
        <v>2842</v>
      </c>
      <c r="D50" s="4">
        <v>1292</v>
      </c>
      <c r="E50" s="5">
        <v>339</v>
      </c>
      <c r="F50" s="5">
        <v>455</v>
      </c>
      <c r="G50" s="5">
        <v>475</v>
      </c>
      <c r="H50" s="5">
        <v>9</v>
      </c>
      <c r="I50" s="4">
        <v>1278</v>
      </c>
      <c r="J50" s="5">
        <v>14</v>
      </c>
      <c r="K50" s="4">
        <v>1550</v>
      </c>
    </row>
    <row r="51" spans="1:11" ht="17.25" thickBot="1">
      <c r="A51" s="3"/>
      <c r="B51" s="3" t="s">
        <v>8789</v>
      </c>
      <c r="C51" s="4">
        <v>2964</v>
      </c>
      <c r="D51" s="4">
        <v>1567</v>
      </c>
      <c r="E51" s="5">
        <v>351</v>
      </c>
      <c r="F51" s="5">
        <v>602</v>
      </c>
      <c r="G51" s="5">
        <v>597</v>
      </c>
      <c r="H51" s="5">
        <v>4</v>
      </c>
      <c r="I51" s="4">
        <v>1554</v>
      </c>
      <c r="J51" s="5">
        <v>13</v>
      </c>
      <c r="K51" s="4">
        <v>1397</v>
      </c>
    </row>
    <row r="52" spans="1:11" ht="17.25" thickBot="1">
      <c r="A52" s="3"/>
      <c r="B52" s="3" t="s">
        <v>8788</v>
      </c>
      <c r="C52" s="4">
        <v>3498</v>
      </c>
      <c r="D52" s="4">
        <v>1481</v>
      </c>
      <c r="E52" s="5">
        <v>348</v>
      </c>
      <c r="F52" s="5">
        <v>583</v>
      </c>
      <c r="G52" s="5">
        <v>533</v>
      </c>
      <c r="H52" s="5">
        <v>10</v>
      </c>
      <c r="I52" s="4">
        <v>1474</v>
      </c>
      <c r="J52" s="5">
        <v>7</v>
      </c>
      <c r="K52" s="4">
        <v>2017</v>
      </c>
    </row>
    <row r="53" spans="1:11" ht="17.25" thickBot="1">
      <c r="A53" s="3"/>
      <c r="B53" s="3" t="s">
        <v>8787</v>
      </c>
      <c r="C53" s="4">
        <v>1685</v>
      </c>
      <c r="D53" s="5">
        <v>874</v>
      </c>
      <c r="E53" s="5">
        <v>161</v>
      </c>
      <c r="F53" s="5">
        <v>415</v>
      </c>
      <c r="G53" s="5">
        <v>274</v>
      </c>
      <c r="H53" s="5">
        <v>11</v>
      </c>
      <c r="I53" s="5">
        <v>861</v>
      </c>
      <c r="J53" s="5">
        <v>13</v>
      </c>
      <c r="K53" s="5">
        <v>811</v>
      </c>
    </row>
    <row r="54" spans="1:11" ht="17.25" thickBot="1">
      <c r="A54" s="3"/>
      <c r="B54" s="3" t="s">
        <v>8786</v>
      </c>
      <c r="C54" s="4">
        <v>3086</v>
      </c>
      <c r="D54" s="4">
        <v>1684</v>
      </c>
      <c r="E54" s="5">
        <v>411</v>
      </c>
      <c r="F54" s="5">
        <v>582</v>
      </c>
      <c r="G54" s="5">
        <v>665</v>
      </c>
      <c r="H54" s="5">
        <v>13</v>
      </c>
      <c r="I54" s="4">
        <v>1671</v>
      </c>
      <c r="J54" s="5">
        <v>13</v>
      </c>
      <c r="K54" s="4">
        <v>1402</v>
      </c>
    </row>
    <row r="55" spans="1:11" ht="17.25" thickBot="1">
      <c r="A55" s="3"/>
      <c r="B55" s="3" t="s">
        <v>8785</v>
      </c>
      <c r="C55" s="4">
        <v>2709</v>
      </c>
      <c r="D55" s="4">
        <v>1515</v>
      </c>
      <c r="E55" s="5">
        <v>345</v>
      </c>
      <c r="F55" s="5">
        <v>516</v>
      </c>
      <c r="G55" s="5">
        <v>637</v>
      </c>
      <c r="H55" s="5">
        <v>7</v>
      </c>
      <c r="I55" s="4">
        <v>1505</v>
      </c>
      <c r="J55" s="5">
        <v>10</v>
      </c>
      <c r="K55" s="4">
        <v>1194</v>
      </c>
    </row>
    <row r="56" spans="1:11" ht="17.25" thickBot="1">
      <c r="A56" s="3" t="s">
        <v>8784</v>
      </c>
      <c r="B56" s="3" t="s">
        <v>36</v>
      </c>
      <c r="C56" s="4">
        <v>29878</v>
      </c>
      <c r="D56" s="4">
        <v>16460</v>
      </c>
      <c r="E56" s="4">
        <v>4627</v>
      </c>
      <c r="F56" s="4">
        <v>5969</v>
      </c>
      <c r="G56" s="4">
        <v>5569</v>
      </c>
      <c r="H56" s="5">
        <v>104</v>
      </c>
      <c r="I56" s="4">
        <v>16269</v>
      </c>
      <c r="J56" s="5">
        <v>191</v>
      </c>
      <c r="K56" s="4">
        <v>13418</v>
      </c>
    </row>
    <row r="57" spans="1:11" ht="23.25" thickBot="1">
      <c r="A57" s="3"/>
      <c r="B57" s="3" t="s">
        <v>37</v>
      </c>
      <c r="C57" s="4">
        <v>4362</v>
      </c>
      <c r="D57" s="4">
        <v>4362</v>
      </c>
      <c r="E57" s="4">
        <v>1536</v>
      </c>
      <c r="F57" s="4">
        <v>1297</v>
      </c>
      <c r="G57" s="4">
        <v>1487</v>
      </c>
      <c r="H57" s="5">
        <v>23</v>
      </c>
      <c r="I57" s="4">
        <v>4343</v>
      </c>
      <c r="J57" s="5">
        <v>19</v>
      </c>
      <c r="K57" s="5">
        <v>0</v>
      </c>
    </row>
    <row r="58" spans="1:11" ht="17.25" thickBot="1">
      <c r="A58" s="3"/>
      <c r="B58" s="3" t="s">
        <v>8783</v>
      </c>
      <c r="C58" s="4">
        <v>2091</v>
      </c>
      <c r="D58" s="5">
        <v>950</v>
      </c>
      <c r="E58" s="5">
        <v>255</v>
      </c>
      <c r="F58" s="5">
        <v>357</v>
      </c>
      <c r="G58" s="5">
        <v>304</v>
      </c>
      <c r="H58" s="5">
        <v>12</v>
      </c>
      <c r="I58" s="5">
        <v>928</v>
      </c>
      <c r="J58" s="5">
        <v>22</v>
      </c>
      <c r="K58" s="4">
        <v>1141</v>
      </c>
    </row>
    <row r="59" spans="1:11" ht="17.25" thickBot="1">
      <c r="A59" s="3"/>
      <c r="B59" s="3" t="s">
        <v>8782</v>
      </c>
      <c r="C59" s="4">
        <v>2330</v>
      </c>
      <c r="D59" s="4">
        <v>1174</v>
      </c>
      <c r="E59" s="5">
        <v>285</v>
      </c>
      <c r="F59" s="5">
        <v>487</v>
      </c>
      <c r="G59" s="5">
        <v>386</v>
      </c>
      <c r="H59" s="5">
        <v>4</v>
      </c>
      <c r="I59" s="4">
        <v>1162</v>
      </c>
      <c r="J59" s="5">
        <v>12</v>
      </c>
      <c r="K59" s="4">
        <v>1156</v>
      </c>
    </row>
    <row r="60" spans="1:11" ht="17.25" thickBot="1">
      <c r="A60" s="3"/>
      <c r="B60" s="3" t="s">
        <v>8781</v>
      </c>
      <c r="C60" s="4">
        <v>3773</v>
      </c>
      <c r="D60" s="4">
        <v>1991</v>
      </c>
      <c r="E60" s="5">
        <v>524</v>
      </c>
      <c r="F60" s="5">
        <v>771</v>
      </c>
      <c r="G60" s="5">
        <v>658</v>
      </c>
      <c r="H60" s="5">
        <v>9</v>
      </c>
      <c r="I60" s="4">
        <v>1962</v>
      </c>
      <c r="J60" s="5">
        <v>29</v>
      </c>
      <c r="K60" s="4">
        <v>1782</v>
      </c>
    </row>
    <row r="61" spans="1:11" ht="17.25" thickBot="1">
      <c r="A61" s="3"/>
      <c r="B61" s="3" t="s">
        <v>8780</v>
      </c>
      <c r="C61" s="4">
        <v>2745</v>
      </c>
      <c r="D61" s="4">
        <v>1422</v>
      </c>
      <c r="E61" s="5">
        <v>301</v>
      </c>
      <c r="F61" s="5">
        <v>666</v>
      </c>
      <c r="G61" s="5">
        <v>426</v>
      </c>
      <c r="H61" s="5">
        <v>7</v>
      </c>
      <c r="I61" s="4">
        <v>1400</v>
      </c>
      <c r="J61" s="5">
        <v>22</v>
      </c>
      <c r="K61" s="4">
        <v>1323</v>
      </c>
    </row>
    <row r="62" spans="1:11" ht="17.25" thickBot="1">
      <c r="A62" s="3"/>
      <c r="B62" s="3" t="s">
        <v>8779</v>
      </c>
      <c r="C62" s="4">
        <v>4356</v>
      </c>
      <c r="D62" s="4">
        <v>1828</v>
      </c>
      <c r="E62" s="5">
        <v>475</v>
      </c>
      <c r="F62" s="5">
        <v>690</v>
      </c>
      <c r="G62" s="5">
        <v>631</v>
      </c>
      <c r="H62" s="5">
        <v>8</v>
      </c>
      <c r="I62" s="4">
        <v>1804</v>
      </c>
      <c r="J62" s="5">
        <v>24</v>
      </c>
      <c r="K62" s="4">
        <v>2528</v>
      </c>
    </row>
    <row r="63" spans="1:11" ht="17.25" thickBot="1">
      <c r="A63" s="3"/>
      <c r="B63" s="3" t="s">
        <v>8778</v>
      </c>
      <c r="C63" s="4">
        <v>4503</v>
      </c>
      <c r="D63" s="4">
        <v>1975</v>
      </c>
      <c r="E63" s="5">
        <v>546</v>
      </c>
      <c r="F63" s="5">
        <v>697</v>
      </c>
      <c r="G63" s="5">
        <v>698</v>
      </c>
      <c r="H63" s="5">
        <v>13</v>
      </c>
      <c r="I63" s="4">
        <v>1954</v>
      </c>
      <c r="J63" s="5">
        <v>21</v>
      </c>
      <c r="K63" s="4">
        <v>2528</v>
      </c>
    </row>
    <row r="64" spans="1:11" ht="17.25" thickBot="1">
      <c r="A64" s="3"/>
      <c r="B64" s="3" t="s">
        <v>8777</v>
      </c>
      <c r="C64" s="4">
        <v>3509</v>
      </c>
      <c r="D64" s="4">
        <v>1657</v>
      </c>
      <c r="E64" s="5">
        <v>434</v>
      </c>
      <c r="F64" s="5">
        <v>601</v>
      </c>
      <c r="G64" s="5">
        <v>581</v>
      </c>
      <c r="H64" s="5">
        <v>17</v>
      </c>
      <c r="I64" s="4">
        <v>1633</v>
      </c>
      <c r="J64" s="5">
        <v>24</v>
      </c>
      <c r="K64" s="4">
        <v>1852</v>
      </c>
    </row>
    <row r="65" spans="1:11" ht="17.25" thickBot="1">
      <c r="A65" s="3"/>
      <c r="B65" s="3" t="s">
        <v>8776</v>
      </c>
      <c r="C65" s="4">
        <v>2209</v>
      </c>
      <c r="D65" s="4">
        <v>1101</v>
      </c>
      <c r="E65" s="5">
        <v>271</v>
      </c>
      <c r="F65" s="5">
        <v>403</v>
      </c>
      <c r="G65" s="5">
        <v>398</v>
      </c>
      <c r="H65" s="5">
        <v>11</v>
      </c>
      <c r="I65" s="4">
        <v>1083</v>
      </c>
      <c r="J65" s="5">
        <v>18</v>
      </c>
      <c r="K65" s="4">
        <v>1108</v>
      </c>
    </row>
    <row r="66" spans="1:11" ht="17.25" thickBot="1">
      <c r="A66" s="3" t="s">
        <v>5970</v>
      </c>
      <c r="B66" s="3" t="s">
        <v>36</v>
      </c>
      <c r="C66" s="4">
        <v>31961</v>
      </c>
      <c r="D66" s="4">
        <v>21934</v>
      </c>
      <c r="E66" s="4">
        <v>5828</v>
      </c>
      <c r="F66" s="4">
        <v>8052</v>
      </c>
      <c r="G66" s="4">
        <v>7786</v>
      </c>
      <c r="H66" s="5">
        <v>83</v>
      </c>
      <c r="I66" s="4">
        <v>21749</v>
      </c>
      <c r="J66" s="5">
        <v>185</v>
      </c>
      <c r="K66" s="4">
        <v>10027</v>
      </c>
    </row>
    <row r="67" spans="1:11" ht="23.25" thickBot="1">
      <c r="A67" s="3"/>
      <c r="B67" s="3" t="s">
        <v>37</v>
      </c>
      <c r="C67" s="4">
        <v>7744</v>
      </c>
      <c r="D67" s="4">
        <v>7743</v>
      </c>
      <c r="E67" s="4">
        <v>2456</v>
      </c>
      <c r="F67" s="4">
        <v>2367</v>
      </c>
      <c r="G67" s="4">
        <v>2845</v>
      </c>
      <c r="H67" s="5">
        <v>22</v>
      </c>
      <c r="I67" s="4">
        <v>7690</v>
      </c>
      <c r="J67" s="5">
        <v>53</v>
      </c>
      <c r="K67" s="5">
        <v>1</v>
      </c>
    </row>
    <row r="68" spans="1:11" ht="23.25" thickBot="1">
      <c r="A68" s="3"/>
      <c r="B68" s="3" t="s">
        <v>5969</v>
      </c>
      <c r="C68" s="4">
        <v>2756</v>
      </c>
      <c r="D68" s="4">
        <v>1791</v>
      </c>
      <c r="E68" s="5">
        <v>431</v>
      </c>
      <c r="F68" s="5">
        <v>602</v>
      </c>
      <c r="G68" s="5">
        <v>731</v>
      </c>
      <c r="H68" s="5">
        <v>5</v>
      </c>
      <c r="I68" s="4">
        <v>1769</v>
      </c>
      <c r="J68" s="5">
        <v>22</v>
      </c>
      <c r="K68" s="5">
        <v>965</v>
      </c>
    </row>
    <row r="69" spans="1:11" ht="23.25" thickBot="1">
      <c r="A69" s="3"/>
      <c r="B69" s="3" t="s">
        <v>5968</v>
      </c>
      <c r="C69" s="4">
        <v>2866</v>
      </c>
      <c r="D69" s="4">
        <v>1811</v>
      </c>
      <c r="E69" s="5">
        <v>407</v>
      </c>
      <c r="F69" s="5">
        <v>654</v>
      </c>
      <c r="G69" s="5">
        <v>736</v>
      </c>
      <c r="H69" s="5">
        <v>3</v>
      </c>
      <c r="I69" s="4">
        <v>1800</v>
      </c>
      <c r="J69" s="5">
        <v>11</v>
      </c>
      <c r="K69" s="4">
        <v>1055</v>
      </c>
    </row>
    <row r="70" spans="1:11" ht="23.25" thickBot="1">
      <c r="A70" s="3"/>
      <c r="B70" s="3" t="s">
        <v>5967</v>
      </c>
      <c r="C70" s="4">
        <v>3008</v>
      </c>
      <c r="D70" s="4">
        <v>1728</v>
      </c>
      <c r="E70" s="5">
        <v>458</v>
      </c>
      <c r="F70" s="5">
        <v>620</v>
      </c>
      <c r="G70" s="5">
        <v>633</v>
      </c>
      <c r="H70" s="5">
        <v>3</v>
      </c>
      <c r="I70" s="4">
        <v>1714</v>
      </c>
      <c r="J70" s="5">
        <v>14</v>
      </c>
      <c r="K70" s="4">
        <v>1280</v>
      </c>
    </row>
    <row r="71" spans="1:11" ht="23.25" thickBot="1">
      <c r="A71" s="3"/>
      <c r="B71" s="3" t="s">
        <v>8775</v>
      </c>
      <c r="C71" s="4">
        <v>2447</v>
      </c>
      <c r="D71" s="4">
        <v>1535</v>
      </c>
      <c r="E71" s="5">
        <v>384</v>
      </c>
      <c r="F71" s="5">
        <v>622</v>
      </c>
      <c r="G71" s="5">
        <v>505</v>
      </c>
      <c r="H71" s="5">
        <v>6</v>
      </c>
      <c r="I71" s="4">
        <v>1517</v>
      </c>
      <c r="J71" s="5">
        <v>18</v>
      </c>
      <c r="K71" s="5">
        <v>912</v>
      </c>
    </row>
    <row r="72" spans="1:11" ht="23.25" thickBot="1">
      <c r="A72" s="3"/>
      <c r="B72" s="3" t="s">
        <v>8774</v>
      </c>
      <c r="C72" s="4">
        <v>3100</v>
      </c>
      <c r="D72" s="4">
        <v>2010</v>
      </c>
      <c r="E72" s="5">
        <v>378</v>
      </c>
      <c r="F72" s="5">
        <v>979</v>
      </c>
      <c r="G72" s="5">
        <v>633</v>
      </c>
      <c r="H72" s="5">
        <v>5</v>
      </c>
      <c r="I72" s="4">
        <v>1995</v>
      </c>
      <c r="J72" s="5">
        <v>15</v>
      </c>
      <c r="K72" s="4">
        <v>1090</v>
      </c>
    </row>
    <row r="73" spans="1:11" ht="23.25" thickBot="1">
      <c r="A73" s="3"/>
      <c r="B73" s="3" t="s">
        <v>8773</v>
      </c>
      <c r="C73" s="4">
        <v>2668</v>
      </c>
      <c r="D73" s="4">
        <v>1314</v>
      </c>
      <c r="E73" s="5">
        <v>347</v>
      </c>
      <c r="F73" s="5">
        <v>514</v>
      </c>
      <c r="G73" s="5">
        <v>422</v>
      </c>
      <c r="H73" s="5">
        <v>14</v>
      </c>
      <c r="I73" s="4">
        <v>1297</v>
      </c>
      <c r="J73" s="5">
        <v>17</v>
      </c>
      <c r="K73" s="4">
        <v>1354</v>
      </c>
    </row>
    <row r="74" spans="1:11" ht="23.25" thickBot="1">
      <c r="A74" s="3"/>
      <c r="B74" s="3" t="s">
        <v>8772</v>
      </c>
      <c r="C74" s="4">
        <v>2168</v>
      </c>
      <c r="D74" s="5">
        <v>953</v>
      </c>
      <c r="E74" s="5">
        <v>271</v>
      </c>
      <c r="F74" s="5">
        <v>370</v>
      </c>
      <c r="G74" s="5">
        <v>290</v>
      </c>
      <c r="H74" s="5">
        <v>11</v>
      </c>
      <c r="I74" s="5">
        <v>942</v>
      </c>
      <c r="J74" s="5">
        <v>11</v>
      </c>
      <c r="K74" s="4">
        <v>1215</v>
      </c>
    </row>
    <row r="75" spans="1:11" ht="23.25" thickBot="1">
      <c r="A75" s="3"/>
      <c r="B75" s="3" t="s">
        <v>8771</v>
      </c>
      <c r="C75" s="4">
        <v>2646</v>
      </c>
      <c r="D75" s="4">
        <v>1781</v>
      </c>
      <c r="E75" s="5">
        <v>335</v>
      </c>
      <c r="F75" s="5">
        <v>842</v>
      </c>
      <c r="G75" s="5">
        <v>587</v>
      </c>
      <c r="H75" s="5">
        <v>5</v>
      </c>
      <c r="I75" s="4">
        <v>1769</v>
      </c>
      <c r="J75" s="5">
        <v>12</v>
      </c>
      <c r="K75" s="5">
        <v>865</v>
      </c>
    </row>
    <row r="76" spans="1:11" ht="23.25" thickBot="1">
      <c r="A76" s="3"/>
      <c r="B76" s="3" t="s">
        <v>8770</v>
      </c>
      <c r="C76" s="4">
        <v>2558</v>
      </c>
      <c r="D76" s="4">
        <v>1268</v>
      </c>
      <c r="E76" s="5">
        <v>361</v>
      </c>
      <c r="F76" s="5">
        <v>482</v>
      </c>
      <c r="G76" s="5">
        <v>404</v>
      </c>
      <c r="H76" s="5">
        <v>9</v>
      </c>
      <c r="I76" s="4">
        <v>1256</v>
      </c>
      <c r="J76" s="5">
        <v>12</v>
      </c>
      <c r="K76" s="4">
        <v>1290</v>
      </c>
    </row>
    <row r="77" spans="1:11" ht="17.25" thickBot="1">
      <c r="A77" s="3" t="s">
        <v>5966</v>
      </c>
      <c r="B77" s="3" t="s">
        <v>36</v>
      </c>
      <c r="C77" s="4">
        <v>25232</v>
      </c>
      <c r="D77" s="4">
        <v>17538</v>
      </c>
      <c r="E77" s="4">
        <v>4943</v>
      </c>
      <c r="F77" s="4">
        <v>5553</v>
      </c>
      <c r="G77" s="4">
        <v>6855</v>
      </c>
      <c r="H77" s="5">
        <v>50</v>
      </c>
      <c r="I77" s="4">
        <v>17401</v>
      </c>
      <c r="J77" s="5">
        <v>137</v>
      </c>
      <c r="K77" s="4">
        <v>7694</v>
      </c>
    </row>
    <row r="78" spans="1:11" ht="23.25" thickBot="1">
      <c r="A78" s="3"/>
      <c r="B78" s="3" t="s">
        <v>37</v>
      </c>
      <c r="C78" s="4">
        <v>4870</v>
      </c>
      <c r="D78" s="4">
        <v>4868</v>
      </c>
      <c r="E78" s="4">
        <v>1754</v>
      </c>
      <c r="F78" s="4">
        <v>1205</v>
      </c>
      <c r="G78" s="4">
        <v>1869</v>
      </c>
      <c r="H78" s="5">
        <v>8</v>
      </c>
      <c r="I78" s="4">
        <v>4836</v>
      </c>
      <c r="J78" s="5">
        <v>32</v>
      </c>
      <c r="K78" s="5">
        <v>2</v>
      </c>
    </row>
    <row r="79" spans="1:11" ht="23.25" thickBot="1">
      <c r="A79" s="3"/>
      <c r="B79" s="3" t="s">
        <v>5965</v>
      </c>
      <c r="C79" s="4">
        <v>3128</v>
      </c>
      <c r="D79" s="4">
        <v>1605</v>
      </c>
      <c r="E79" s="5">
        <v>406</v>
      </c>
      <c r="F79" s="5">
        <v>577</v>
      </c>
      <c r="G79" s="5">
        <v>599</v>
      </c>
      <c r="H79" s="5">
        <v>7</v>
      </c>
      <c r="I79" s="4">
        <v>1589</v>
      </c>
      <c r="J79" s="5">
        <v>16</v>
      </c>
      <c r="K79" s="4">
        <v>1523</v>
      </c>
    </row>
    <row r="80" spans="1:11" ht="23.25" thickBot="1">
      <c r="A80" s="3"/>
      <c r="B80" s="3" t="s">
        <v>5964</v>
      </c>
      <c r="C80" s="4">
        <v>3203</v>
      </c>
      <c r="D80" s="4">
        <v>1889</v>
      </c>
      <c r="E80" s="5">
        <v>511</v>
      </c>
      <c r="F80" s="5">
        <v>604</v>
      </c>
      <c r="G80" s="5">
        <v>751</v>
      </c>
      <c r="H80" s="5">
        <v>8</v>
      </c>
      <c r="I80" s="4">
        <v>1874</v>
      </c>
      <c r="J80" s="5">
        <v>15</v>
      </c>
      <c r="K80" s="4">
        <v>1314</v>
      </c>
    </row>
    <row r="81" spans="1:11" ht="23.25" thickBot="1">
      <c r="A81" s="3"/>
      <c r="B81" s="3" t="s">
        <v>5963</v>
      </c>
      <c r="C81" s="4">
        <v>3312</v>
      </c>
      <c r="D81" s="4">
        <v>2014</v>
      </c>
      <c r="E81" s="5">
        <v>578</v>
      </c>
      <c r="F81" s="5">
        <v>686</v>
      </c>
      <c r="G81" s="5">
        <v>735</v>
      </c>
      <c r="H81" s="5">
        <v>6</v>
      </c>
      <c r="I81" s="4">
        <v>2005</v>
      </c>
      <c r="J81" s="5">
        <v>9</v>
      </c>
      <c r="K81" s="4">
        <v>1298</v>
      </c>
    </row>
    <row r="82" spans="1:11" ht="23.25" thickBot="1">
      <c r="A82" s="3"/>
      <c r="B82" s="3" t="s">
        <v>5962</v>
      </c>
      <c r="C82" s="4">
        <v>2876</v>
      </c>
      <c r="D82" s="4">
        <v>1903</v>
      </c>
      <c r="E82" s="5">
        <v>410</v>
      </c>
      <c r="F82" s="5">
        <v>702</v>
      </c>
      <c r="G82" s="5">
        <v>772</v>
      </c>
      <c r="H82" s="5">
        <v>2</v>
      </c>
      <c r="I82" s="4">
        <v>1886</v>
      </c>
      <c r="J82" s="5">
        <v>17</v>
      </c>
      <c r="K82" s="5">
        <v>973</v>
      </c>
    </row>
    <row r="83" spans="1:11" ht="23.25" thickBot="1">
      <c r="A83" s="3"/>
      <c r="B83" s="3" t="s">
        <v>8769</v>
      </c>
      <c r="C83" s="4">
        <v>2867</v>
      </c>
      <c r="D83" s="4">
        <v>1972</v>
      </c>
      <c r="E83" s="5">
        <v>499</v>
      </c>
      <c r="F83" s="5">
        <v>638</v>
      </c>
      <c r="G83" s="5">
        <v>816</v>
      </c>
      <c r="H83" s="5">
        <v>5</v>
      </c>
      <c r="I83" s="4">
        <v>1958</v>
      </c>
      <c r="J83" s="5">
        <v>14</v>
      </c>
      <c r="K83" s="5">
        <v>895</v>
      </c>
    </row>
    <row r="84" spans="1:11" ht="23.25" thickBot="1">
      <c r="A84" s="3"/>
      <c r="B84" s="3" t="s">
        <v>8768</v>
      </c>
      <c r="C84" s="4">
        <v>2182</v>
      </c>
      <c r="D84" s="4">
        <v>1551</v>
      </c>
      <c r="E84" s="5">
        <v>336</v>
      </c>
      <c r="F84" s="5">
        <v>594</v>
      </c>
      <c r="G84" s="5">
        <v>594</v>
      </c>
      <c r="H84" s="5">
        <v>8</v>
      </c>
      <c r="I84" s="4">
        <v>1532</v>
      </c>
      <c r="J84" s="5">
        <v>19</v>
      </c>
      <c r="K84" s="5">
        <v>631</v>
      </c>
    </row>
    <row r="85" spans="1:11" ht="23.25" thickBot="1">
      <c r="A85" s="3"/>
      <c r="B85" s="3" t="s">
        <v>8767</v>
      </c>
      <c r="C85" s="4">
        <v>2794</v>
      </c>
      <c r="D85" s="4">
        <v>1736</v>
      </c>
      <c r="E85" s="5">
        <v>449</v>
      </c>
      <c r="F85" s="5">
        <v>547</v>
      </c>
      <c r="G85" s="5">
        <v>719</v>
      </c>
      <c r="H85" s="5">
        <v>6</v>
      </c>
      <c r="I85" s="4">
        <v>1721</v>
      </c>
      <c r="J85" s="5">
        <v>15</v>
      </c>
      <c r="K85" s="4">
        <v>1058</v>
      </c>
    </row>
    <row r="86" spans="1:11" ht="23.25" thickBot="1">
      <c r="A86" s="3" t="s">
        <v>97</v>
      </c>
      <c r="B86" s="3"/>
      <c r="C86" s="5">
        <v>0</v>
      </c>
      <c r="D86" s="5">
        <v>17</v>
      </c>
      <c r="E86" s="5">
        <v>8</v>
      </c>
      <c r="F86" s="5">
        <v>5</v>
      </c>
      <c r="G86" s="5">
        <v>4</v>
      </c>
      <c r="H86" s="5">
        <v>0</v>
      </c>
      <c r="I86" s="5">
        <v>17</v>
      </c>
      <c r="J86" s="5">
        <v>0</v>
      </c>
      <c r="K86" s="5">
        <v>-17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19C8-15B1-403E-BE57-B23F98C2D1B6}"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13</v>
      </c>
      <c r="I2" s="25" t="s">
        <v>19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8914</v>
      </c>
      <c r="F3" s="26" t="s">
        <v>8913</v>
      </c>
      <c r="G3" s="26" t="s">
        <v>8912</v>
      </c>
      <c r="H3" s="26" t="s">
        <v>8911</v>
      </c>
      <c r="I3" s="26" t="s">
        <v>8910</v>
      </c>
      <c r="J3" s="26" t="s">
        <v>8909</v>
      </c>
      <c r="K3" s="44"/>
      <c r="L3" s="26"/>
      <c r="M3" s="44"/>
      <c r="U3" t="s">
        <v>3</v>
      </c>
      <c r="V3" t="str">
        <f t="shared" si="0"/>
        <v>한준호</v>
      </c>
      <c r="W3" t="str">
        <f t="shared" si="0"/>
        <v>함경우</v>
      </c>
      <c r="X3" t="str">
        <f t="shared" si="0"/>
        <v>박원석</v>
      </c>
    </row>
    <row r="4" spans="1:24" ht="17.25" thickBot="1">
      <c r="A4" s="3" t="s">
        <v>30</v>
      </c>
      <c r="B4" s="3"/>
      <c r="C4" s="4">
        <v>227546</v>
      </c>
      <c r="D4" s="4">
        <v>155449</v>
      </c>
      <c r="E4" s="4">
        <v>80739</v>
      </c>
      <c r="F4" s="4">
        <v>55032</v>
      </c>
      <c r="G4" s="4">
        <v>11649</v>
      </c>
      <c r="H4" s="4">
        <v>2669</v>
      </c>
      <c r="I4" s="5">
        <v>594</v>
      </c>
      <c r="J4" s="4">
        <v>3183</v>
      </c>
      <c r="K4" s="4">
        <v>153866</v>
      </c>
      <c r="L4" s="4">
        <v>1583</v>
      </c>
      <c r="M4" s="4">
        <v>72097</v>
      </c>
      <c r="V4" s="8"/>
      <c r="W4" s="8"/>
      <c r="X4" s="8"/>
    </row>
    <row r="5" spans="1:24" ht="23.25" thickBot="1">
      <c r="A5" s="3" t="s">
        <v>31</v>
      </c>
      <c r="B5" s="3"/>
      <c r="C5" s="5">
        <v>399</v>
      </c>
      <c r="D5" s="5">
        <v>384</v>
      </c>
      <c r="E5" s="5">
        <v>167</v>
      </c>
      <c r="F5" s="5">
        <v>129</v>
      </c>
      <c r="G5" s="5">
        <v>21</v>
      </c>
      <c r="H5" s="5">
        <v>9</v>
      </c>
      <c r="I5" s="5">
        <v>9</v>
      </c>
      <c r="J5" s="5">
        <v>24</v>
      </c>
      <c r="K5" s="5">
        <v>359</v>
      </c>
      <c r="L5" s="5">
        <v>25</v>
      </c>
      <c r="M5" s="5">
        <v>15</v>
      </c>
      <c r="T5" t="s">
        <v>2929</v>
      </c>
      <c r="U5">
        <f>SUMIF($A:$A,"합계",D:D)</f>
        <v>155449</v>
      </c>
      <c r="V5">
        <f>SUMIF($A:$A,"합계",E:E)</f>
        <v>80739</v>
      </c>
      <c r="W5">
        <f>SUMIF($A:$A,"합계",F:F)</f>
        <v>55032</v>
      </c>
      <c r="X5">
        <f>SUMIF($A:$A,"합계",G:G)</f>
        <v>11649</v>
      </c>
    </row>
    <row r="6" spans="1:24" ht="23.25" thickBot="1">
      <c r="A6" s="3" t="s">
        <v>32</v>
      </c>
      <c r="B6" s="3"/>
      <c r="C6" s="4">
        <v>15960</v>
      </c>
      <c r="D6" s="4">
        <v>15951</v>
      </c>
      <c r="E6" s="4">
        <v>9468</v>
      </c>
      <c r="F6" s="4">
        <v>4376</v>
      </c>
      <c r="G6" s="4">
        <v>1121</v>
      </c>
      <c r="H6" s="5">
        <v>223</v>
      </c>
      <c r="I6" s="5">
        <v>86</v>
      </c>
      <c r="J6" s="5">
        <v>410</v>
      </c>
      <c r="K6" s="4">
        <v>15684</v>
      </c>
      <c r="L6" s="5">
        <v>267</v>
      </c>
      <c r="M6" s="5">
        <v>9</v>
      </c>
      <c r="T6" t="s">
        <v>2930</v>
      </c>
      <c r="U6">
        <f>U5-U7</f>
        <v>96840</v>
      </c>
      <c r="V6">
        <f>V5-V7</f>
        <v>45836</v>
      </c>
      <c r="W6">
        <f>W5-W7</f>
        <v>37959</v>
      </c>
      <c r="X6">
        <f>X5-X7</f>
        <v>7844</v>
      </c>
    </row>
    <row r="7" spans="1:24" ht="23.25" thickBot="1">
      <c r="A7" s="3" t="s">
        <v>33</v>
      </c>
      <c r="B7" s="3"/>
      <c r="C7" s="4">
        <v>1044</v>
      </c>
      <c r="D7" s="5">
        <v>307</v>
      </c>
      <c r="E7" s="5">
        <v>223</v>
      </c>
      <c r="F7" s="5">
        <v>63</v>
      </c>
      <c r="G7" s="5">
        <v>13</v>
      </c>
      <c r="H7" s="5">
        <v>2</v>
      </c>
      <c r="I7" s="5">
        <v>1</v>
      </c>
      <c r="J7" s="5">
        <v>3</v>
      </c>
      <c r="K7" s="5">
        <v>305</v>
      </c>
      <c r="L7" s="5">
        <v>2</v>
      </c>
      <c r="M7" s="5">
        <v>737</v>
      </c>
      <c r="T7" t="s">
        <v>2931</v>
      </c>
      <c r="U7">
        <f>U11+U10+U9</f>
        <v>58609</v>
      </c>
      <c r="V7">
        <f>V11+V10+V9</f>
        <v>34903</v>
      </c>
      <c r="W7">
        <f>W11+W10+W9</f>
        <v>17073</v>
      </c>
      <c r="X7">
        <f>X11+X10+X9</f>
        <v>3805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6</v>
      </c>
      <c r="F8" s="5">
        <v>5</v>
      </c>
      <c r="G8" s="5">
        <v>0</v>
      </c>
      <c r="H8" s="5">
        <v>0</v>
      </c>
      <c r="I8" s="5">
        <v>0</v>
      </c>
      <c r="J8" s="5">
        <v>0</v>
      </c>
      <c r="K8" s="5">
        <v>11</v>
      </c>
      <c r="L8" s="5">
        <v>0</v>
      </c>
      <c r="M8" s="5">
        <v>-11</v>
      </c>
      <c r="V8" s="8"/>
      <c r="W8" s="8"/>
      <c r="X8" s="8"/>
    </row>
    <row r="9" spans="1:24" ht="17.25" thickBot="1">
      <c r="A9" s="3" t="s">
        <v>8908</v>
      </c>
      <c r="B9" s="3" t="s">
        <v>36</v>
      </c>
      <c r="C9" s="4">
        <v>7097</v>
      </c>
      <c r="D9" s="4">
        <v>5001</v>
      </c>
      <c r="E9" s="4">
        <v>2119</v>
      </c>
      <c r="F9" s="4">
        <v>1763</v>
      </c>
      <c r="G9" s="5">
        <v>871</v>
      </c>
      <c r="H9" s="5">
        <v>61</v>
      </c>
      <c r="I9" s="5">
        <v>19</v>
      </c>
      <c r="J9" s="5">
        <v>113</v>
      </c>
      <c r="K9" s="4">
        <v>4946</v>
      </c>
      <c r="L9" s="5">
        <v>55</v>
      </c>
      <c r="M9" s="4">
        <v>2096</v>
      </c>
      <c r="T9" t="s">
        <v>2934</v>
      </c>
      <c r="U9">
        <f>SUMIF($A:$A,"거소·선상투표",D:D)+SUMIF($A:$A,"국외부재자투표",D:D)+SUMIF($A:$A,"국외부재자투표(공관)",D:D)</f>
        <v>702</v>
      </c>
      <c r="V9">
        <f t="shared" ref="V9:X11" si="1">SUMIF($A:$A,"거소·선상투표",E:E)+SUMIF($A:$A,"국외부재자투표",E:E)+SUMIF($A:$A,"국외부재자투표(공관)",E:E)</f>
        <v>396</v>
      </c>
      <c r="W9">
        <f t="shared" si="1"/>
        <v>197</v>
      </c>
      <c r="X9">
        <f t="shared" si="1"/>
        <v>34</v>
      </c>
    </row>
    <row r="10" spans="1:24" ht="23.25" thickBot="1">
      <c r="A10" s="3"/>
      <c r="B10" s="3" t="s">
        <v>37</v>
      </c>
      <c r="C10" s="4">
        <v>1031</v>
      </c>
      <c r="D10" s="4">
        <v>1031</v>
      </c>
      <c r="E10" s="5">
        <v>525</v>
      </c>
      <c r="F10" s="5">
        <v>337</v>
      </c>
      <c r="G10" s="5">
        <v>131</v>
      </c>
      <c r="H10" s="5">
        <v>9</v>
      </c>
      <c r="I10" s="5">
        <v>6</v>
      </c>
      <c r="J10" s="5">
        <v>12</v>
      </c>
      <c r="K10" s="4">
        <v>1020</v>
      </c>
      <c r="L10" s="5">
        <v>11</v>
      </c>
      <c r="M10" s="5">
        <v>0</v>
      </c>
      <c r="T10" t="s">
        <v>2932</v>
      </c>
      <c r="U10">
        <f>SUMIF($B:$B,"관내사전투표",D:D)</f>
        <v>41956</v>
      </c>
      <c r="V10">
        <f t="shared" ref="V10:X12" si="2">SUMIF($B:$B,"관내사전투표",E:E)</f>
        <v>25039</v>
      </c>
      <c r="W10">
        <f t="shared" si="2"/>
        <v>12500</v>
      </c>
      <c r="X10">
        <f t="shared" si="2"/>
        <v>2650</v>
      </c>
    </row>
    <row r="11" spans="1:24" ht="17.25" thickBot="1">
      <c r="A11" s="3"/>
      <c r="B11" s="3" t="s">
        <v>8907</v>
      </c>
      <c r="C11" s="4">
        <v>1157</v>
      </c>
      <c r="D11" s="5">
        <v>470</v>
      </c>
      <c r="E11" s="5">
        <v>147</v>
      </c>
      <c r="F11" s="5">
        <v>279</v>
      </c>
      <c r="G11" s="5">
        <v>25</v>
      </c>
      <c r="H11" s="5">
        <v>2</v>
      </c>
      <c r="I11" s="5">
        <v>4</v>
      </c>
      <c r="J11" s="5">
        <v>7</v>
      </c>
      <c r="K11" s="5">
        <v>464</v>
      </c>
      <c r="L11" s="5">
        <v>6</v>
      </c>
      <c r="M11" s="5">
        <v>687</v>
      </c>
      <c r="T11" t="s">
        <v>2933</v>
      </c>
      <c r="U11">
        <f>SUMIF($A:$A,"관외사전투표",D:D)</f>
        <v>15951</v>
      </c>
      <c r="V11">
        <f t="shared" ref="V11:X13" si="3">SUMIF($A:$A,"관외사전투표",E:E)</f>
        <v>9468</v>
      </c>
      <c r="W11">
        <f t="shared" si="3"/>
        <v>4376</v>
      </c>
      <c r="X11">
        <f t="shared" si="3"/>
        <v>1121</v>
      </c>
    </row>
    <row r="12" spans="1:24" ht="17.25" thickBot="1">
      <c r="A12" s="3"/>
      <c r="B12" s="3" t="s">
        <v>8906</v>
      </c>
      <c r="C12" s="4">
        <v>2363</v>
      </c>
      <c r="D12" s="4">
        <v>1648</v>
      </c>
      <c r="E12" s="5">
        <v>740</v>
      </c>
      <c r="F12" s="5">
        <v>573</v>
      </c>
      <c r="G12" s="5">
        <v>234</v>
      </c>
      <c r="H12" s="5">
        <v>28</v>
      </c>
      <c r="I12" s="5">
        <v>6</v>
      </c>
      <c r="J12" s="5">
        <v>50</v>
      </c>
      <c r="K12" s="4">
        <v>1631</v>
      </c>
      <c r="L12" s="5">
        <v>17</v>
      </c>
      <c r="M12" s="5">
        <v>715</v>
      </c>
    </row>
    <row r="13" spans="1:24" ht="17.25" thickBot="1">
      <c r="A13" s="3"/>
      <c r="B13" s="3" t="s">
        <v>8905</v>
      </c>
      <c r="C13" s="4">
        <v>2546</v>
      </c>
      <c r="D13" s="4">
        <v>1852</v>
      </c>
      <c r="E13" s="5">
        <v>707</v>
      </c>
      <c r="F13" s="5">
        <v>574</v>
      </c>
      <c r="G13" s="5">
        <v>481</v>
      </c>
      <c r="H13" s="5">
        <v>22</v>
      </c>
      <c r="I13" s="5">
        <v>3</v>
      </c>
      <c r="J13" s="5">
        <v>44</v>
      </c>
      <c r="K13" s="4">
        <v>1831</v>
      </c>
      <c r="L13" s="5">
        <v>21</v>
      </c>
      <c r="M13" s="5">
        <v>694</v>
      </c>
    </row>
    <row r="14" spans="1:24" ht="17.25" thickBot="1">
      <c r="A14" s="3" t="s">
        <v>8904</v>
      </c>
      <c r="B14" s="3" t="s">
        <v>36</v>
      </c>
      <c r="C14" s="4">
        <v>15409</v>
      </c>
      <c r="D14" s="4">
        <v>10529</v>
      </c>
      <c r="E14" s="4">
        <v>5622</v>
      </c>
      <c r="F14" s="4">
        <v>3568</v>
      </c>
      <c r="G14" s="5">
        <v>859</v>
      </c>
      <c r="H14" s="5">
        <v>84</v>
      </c>
      <c r="I14" s="5">
        <v>44</v>
      </c>
      <c r="J14" s="5">
        <v>261</v>
      </c>
      <c r="K14" s="4">
        <v>10438</v>
      </c>
      <c r="L14" s="5">
        <v>91</v>
      </c>
      <c r="M14" s="4">
        <v>4880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3157</v>
      </c>
      <c r="D15" s="4">
        <v>3157</v>
      </c>
      <c r="E15" s="4">
        <v>1880</v>
      </c>
      <c r="F15" s="5">
        <v>903</v>
      </c>
      <c r="G15" s="5">
        <v>214</v>
      </c>
      <c r="H15" s="5">
        <v>32</v>
      </c>
      <c r="I15" s="5">
        <v>12</v>
      </c>
      <c r="J15" s="5">
        <v>94</v>
      </c>
      <c r="K15" s="4">
        <v>3135</v>
      </c>
      <c r="L15" s="5">
        <v>22</v>
      </c>
      <c r="M15" s="5">
        <v>0</v>
      </c>
      <c r="U15" s="8"/>
      <c r="V15" s="8"/>
      <c r="W15" s="8"/>
      <c r="X15" s="8"/>
    </row>
    <row r="16" spans="1:24" ht="17.25" thickBot="1">
      <c r="A16" s="3"/>
      <c r="B16" s="3" t="s">
        <v>8903</v>
      </c>
      <c r="C16" s="4">
        <v>1780</v>
      </c>
      <c r="D16" s="5">
        <v>780</v>
      </c>
      <c r="E16" s="5">
        <v>325</v>
      </c>
      <c r="F16" s="5">
        <v>361</v>
      </c>
      <c r="G16" s="5">
        <v>62</v>
      </c>
      <c r="H16" s="5">
        <v>9</v>
      </c>
      <c r="I16" s="5">
        <v>6</v>
      </c>
      <c r="J16" s="5">
        <v>10</v>
      </c>
      <c r="K16" s="5">
        <v>773</v>
      </c>
      <c r="L16" s="5">
        <v>7</v>
      </c>
      <c r="M16" s="4">
        <v>1000</v>
      </c>
    </row>
    <row r="17" spans="1:13" ht="17.25" thickBot="1">
      <c r="A17" s="3"/>
      <c r="B17" s="3" t="s">
        <v>8902</v>
      </c>
      <c r="C17" s="4">
        <v>1851</v>
      </c>
      <c r="D17" s="5">
        <v>972</v>
      </c>
      <c r="E17" s="5">
        <v>368</v>
      </c>
      <c r="F17" s="5">
        <v>504</v>
      </c>
      <c r="G17" s="5">
        <v>47</v>
      </c>
      <c r="H17" s="5">
        <v>8</v>
      </c>
      <c r="I17" s="5">
        <v>3</v>
      </c>
      <c r="J17" s="5">
        <v>29</v>
      </c>
      <c r="K17" s="5">
        <v>959</v>
      </c>
      <c r="L17" s="5">
        <v>13</v>
      </c>
      <c r="M17" s="5">
        <v>879</v>
      </c>
    </row>
    <row r="18" spans="1:13" ht="17.25" thickBot="1">
      <c r="A18" s="3"/>
      <c r="B18" s="3" t="s">
        <v>8901</v>
      </c>
      <c r="C18" s="4">
        <v>1994</v>
      </c>
      <c r="D18" s="4">
        <v>1151</v>
      </c>
      <c r="E18" s="5">
        <v>575</v>
      </c>
      <c r="F18" s="5">
        <v>404</v>
      </c>
      <c r="G18" s="5">
        <v>110</v>
      </c>
      <c r="H18" s="5">
        <v>6</v>
      </c>
      <c r="I18" s="5">
        <v>6</v>
      </c>
      <c r="J18" s="5">
        <v>43</v>
      </c>
      <c r="K18" s="4">
        <v>1144</v>
      </c>
      <c r="L18" s="5">
        <v>7</v>
      </c>
      <c r="M18" s="5">
        <v>843</v>
      </c>
    </row>
    <row r="19" spans="1:13" ht="17.25" thickBot="1">
      <c r="A19" s="3"/>
      <c r="B19" s="3" t="s">
        <v>8900</v>
      </c>
      <c r="C19" s="4">
        <v>2661</v>
      </c>
      <c r="D19" s="4">
        <v>1939</v>
      </c>
      <c r="E19" s="4">
        <v>1030</v>
      </c>
      <c r="F19" s="5">
        <v>694</v>
      </c>
      <c r="G19" s="5">
        <v>156</v>
      </c>
      <c r="H19" s="5">
        <v>11</v>
      </c>
      <c r="I19" s="5">
        <v>11</v>
      </c>
      <c r="J19" s="5">
        <v>23</v>
      </c>
      <c r="K19" s="4">
        <v>1925</v>
      </c>
      <c r="L19" s="5">
        <v>14</v>
      </c>
      <c r="M19" s="5">
        <v>722</v>
      </c>
    </row>
    <row r="20" spans="1:13" ht="17.25" thickBot="1">
      <c r="A20" s="3"/>
      <c r="B20" s="3" t="s">
        <v>8899</v>
      </c>
      <c r="C20" s="4">
        <v>1961</v>
      </c>
      <c r="D20" s="4">
        <v>1155</v>
      </c>
      <c r="E20" s="5">
        <v>626</v>
      </c>
      <c r="F20" s="5">
        <v>354</v>
      </c>
      <c r="G20" s="5">
        <v>115</v>
      </c>
      <c r="H20" s="5">
        <v>11</v>
      </c>
      <c r="I20" s="5">
        <v>4</v>
      </c>
      <c r="J20" s="5">
        <v>26</v>
      </c>
      <c r="K20" s="4">
        <v>1136</v>
      </c>
      <c r="L20" s="5">
        <v>19</v>
      </c>
      <c r="M20" s="5">
        <v>806</v>
      </c>
    </row>
    <row r="21" spans="1:13" ht="17.25" thickBot="1">
      <c r="A21" s="3"/>
      <c r="B21" s="3" t="s">
        <v>8898</v>
      </c>
      <c r="C21" s="4">
        <v>2005</v>
      </c>
      <c r="D21" s="4">
        <v>1375</v>
      </c>
      <c r="E21" s="5">
        <v>818</v>
      </c>
      <c r="F21" s="5">
        <v>348</v>
      </c>
      <c r="G21" s="5">
        <v>155</v>
      </c>
      <c r="H21" s="5">
        <v>7</v>
      </c>
      <c r="I21" s="5">
        <v>2</v>
      </c>
      <c r="J21" s="5">
        <v>36</v>
      </c>
      <c r="K21" s="4">
        <v>1366</v>
      </c>
      <c r="L21" s="5">
        <v>9</v>
      </c>
      <c r="M21" s="5">
        <v>630</v>
      </c>
    </row>
    <row r="22" spans="1:13" ht="17.25" thickBot="1">
      <c r="A22" s="3" t="s">
        <v>8897</v>
      </c>
      <c r="B22" s="3" t="s">
        <v>36</v>
      </c>
      <c r="C22" s="4">
        <v>13397</v>
      </c>
      <c r="D22" s="4">
        <v>8735</v>
      </c>
      <c r="E22" s="4">
        <v>3998</v>
      </c>
      <c r="F22" s="4">
        <v>3667</v>
      </c>
      <c r="G22" s="5">
        <v>610</v>
      </c>
      <c r="H22" s="5">
        <v>221</v>
      </c>
      <c r="I22" s="5">
        <v>23</v>
      </c>
      <c r="J22" s="5">
        <v>133</v>
      </c>
      <c r="K22" s="4">
        <v>8652</v>
      </c>
      <c r="L22" s="5">
        <v>83</v>
      </c>
      <c r="M22" s="4">
        <v>4662</v>
      </c>
    </row>
    <row r="23" spans="1:13" ht="23.25" thickBot="1">
      <c r="A23" s="3"/>
      <c r="B23" s="3" t="s">
        <v>37</v>
      </c>
      <c r="C23" s="4">
        <v>3675</v>
      </c>
      <c r="D23" s="4">
        <v>3675</v>
      </c>
      <c r="E23" s="4">
        <v>1974</v>
      </c>
      <c r="F23" s="4">
        <v>1303</v>
      </c>
      <c r="G23" s="5">
        <v>230</v>
      </c>
      <c r="H23" s="5">
        <v>86</v>
      </c>
      <c r="I23" s="5">
        <v>7</v>
      </c>
      <c r="J23" s="5">
        <v>48</v>
      </c>
      <c r="K23" s="4">
        <v>3648</v>
      </c>
      <c r="L23" s="5">
        <v>27</v>
      </c>
      <c r="M23" s="5">
        <v>0</v>
      </c>
    </row>
    <row r="24" spans="1:13" ht="17.25" thickBot="1">
      <c r="A24" s="3"/>
      <c r="B24" s="3" t="s">
        <v>8896</v>
      </c>
      <c r="C24" s="4">
        <v>2231</v>
      </c>
      <c r="D24" s="4">
        <v>1100</v>
      </c>
      <c r="E24" s="5">
        <v>432</v>
      </c>
      <c r="F24" s="5">
        <v>529</v>
      </c>
      <c r="G24" s="5">
        <v>71</v>
      </c>
      <c r="H24" s="5">
        <v>38</v>
      </c>
      <c r="I24" s="5">
        <v>2</v>
      </c>
      <c r="J24" s="5">
        <v>18</v>
      </c>
      <c r="K24" s="4">
        <v>1090</v>
      </c>
      <c r="L24" s="5">
        <v>10</v>
      </c>
      <c r="M24" s="4">
        <v>1131</v>
      </c>
    </row>
    <row r="25" spans="1:13" ht="17.25" thickBot="1">
      <c r="A25" s="3"/>
      <c r="B25" s="3" t="s">
        <v>8895</v>
      </c>
      <c r="C25" s="4">
        <v>2347</v>
      </c>
      <c r="D25" s="4">
        <v>1162</v>
      </c>
      <c r="E25" s="5">
        <v>473</v>
      </c>
      <c r="F25" s="5">
        <v>506</v>
      </c>
      <c r="G25" s="5">
        <v>97</v>
      </c>
      <c r="H25" s="5">
        <v>38</v>
      </c>
      <c r="I25" s="5">
        <v>4</v>
      </c>
      <c r="J25" s="5">
        <v>23</v>
      </c>
      <c r="K25" s="4">
        <v>1141</v>
      </c>
      <c r="L25" s="5">
        <v>21</v>
      </c>
      <c r="M25" s="4">
        <v>1185</v>
      </c>
    </row>
    <row r="26" spans="1:13" ht="17.25" thickBot="1">
      <c r="A26" s="3"/>
      <c r="B26" s="3" t="s">
        <v>8894</v>
      </c>
      <c r="C26" s="4">
        <v>1670</v>
      </c>
      <c r="D26" s="5">
        <v>868</v>
      </c>
      <c r="E26" s="5">
        <v>345</v>
      </c>
      <c r="F26" s="5">
        <v>429</v>
      </c>
      <c r="G26" s="5">
        <v>60</v>
      </c>
      <c r="H26" s="5">
        <v>11</v>
      </c>
      <c r="I26" s="5">
        <v>3</v>
      </c>
      <c r="J26" s="5">
        <v>13</v>
      </c>
      <c r="K26" s="5">
        <v>861</v>
      </c>
      <c r="L26" s="5">
        <v>7</v>
      </c>
      <c r="M26" s="5">
        <v>802</v>
      </c>
    </row>
    <row r="27" spans="1:13" ht="17.25" thickBot="1">
      <c r="A27" s="3"/>
      <c r="B27" s="3" t="s">
        <v>8893</v>
      </c>
      <c r="C27" s="4">
        <v>1697</v>
      </c>
      <c r="D27" s="5">
        <v>990</v>
      </c>
      <c r="E27" s="5">
        <v>340</v>
      </c>
      <c r="F27" s="5">
        <v>516</v>
      </c>
      <c r="G27" s="5">
        <v>76</v>
      </c>
      <c r="H27" s="5">
        <v>25</v>
      </c>
      <c r="I27" s="5">
        <v>5</v>
      </c>
      <c r="J27" s="5">
        <v>15</v>
      </c>
      <c r="K27" s="5">
        <v>977</v>
      </c>
      <c r="L27" s="5">
        <v>13</v>
      </c>
      <c r="M27" s="5">
        <v>707</v>
      </c>
    </row>
    <row r="28" spans="1:13" ht="17.25" thickBot="1">
      <c r="A28" s="3"/>
      <c r="B28" s="3" t="s">
        <v>8892</v>
      </c>
      <c r="C28" s="4">
        <v>1777</v>
      </c>
      <c r="D28" s="5">
        <v>940</v>
      </c>
      <c r="E28" s="5">
        <v>434</v>
      </c>
      <c r="F28" s="5">
        <v>384</v>
      </c>
      <c r="G28" s="5">
        <v>76</v>
      </c>
      <c r="H28" s="5">
        <v>23</v>
      </c>
      <c r="I28" s="5">
        <v>2</v>
      </c>
      <c r="J28" s="5">
        <v>16</v>
      </c>
      <c r="K28" s="5">
        <v>935</v>
      </c>
      <c r="L28" s="5">
        <v>5</v>
      </c>
      <c r="M28" s="5">
        <v>837</v>
      </c>
    </row>
    <row r="29" spans="1:13" ht="17.25" thickBot="1">
      <c r="A29" s="3" t="s">
        <v>8891</v>
      </c>
      <c r="B29" s="3" t="s">
        <v>36</v>
      </c>
      <c r="C29" s="4">
        <v>16275</v>
      </c>
      <c r="D29" s="4">
        <v>9246</v>
      </c>
      <c r="E29" s="4">
        <v>4228</v>
      </c>
      <c r="F29" s="4">
        <v>3710</v>
      </c>
      <c r="G29" s="5">
        <v>676</v>
      </c>
      <c r="H29" s="5">
        <v>319</v>
      </c>
      <c r="I29" s="5">
        <v>49</v>
      </c>
      <c r="J29" s="5">
        <v>150</v>
      </c>
      <c r="K29" s="4">
        <v>9132</v>
      </c>
      <c r="L29" s="5">
        <v>114</v>
      </c>
      <c r="M29" s="4">
        <v>7029</v>
      </c>
    </row>
    <row r="30" spans="1:13" ht="23.25" thickBot="1">
      <c r="A30" s="3"/>
      <c r="B30" s="3" t="s">
        <v>37</v>
      </c>
      <c r="C30" s="4">
        <v>2931</v>
      </c>
      <c r="D30" s="4">
        <v>2929</v>
      </c>
      <c r="E30" s="4">
        <v>1531</v>
      </c>
      <c r="F30" s="4">
        <v>1000</v>
      </c>
      <c r="G30" s="5">
        <v>214</v>
      </c>
      <c r="H30" s="5">
        <v>102</v>
      </c>
      <c r="I30" s="5">
        <v>14</v>
      </c>
      <c r="J30" s="5">
        <v>33</v>
      </c>
      <c r="K30" s="4">
        <v>2894</v>
      </c>
      <c r="L30" s="5">
        <v>35</v>
      </c>
      <c r="M30" s="5">
        <v>2</v>
      </c>
    </row>
    <row r="31" spans="1:13" ht="17.25" thickBot="1">
      <c r="A31" s="3"/>
      <c r="B31" s="3" t="s">
        <v>8890</v>
      </c>
      <c r="C31" s="4">
        <v>1949</v>
      </c>
      <c r="D31" s="5">
        <v>694</v>
      </c>
      <c r="E31" s="5">
        <v>337</v>
      </c>
      <c r="F31" s="5">
        <v>251</v>
      </c>
      <c r="G31" s="5">
        <v>51</v>
      </c>
      <c r="H31" s="5">
        <v>25</v>
      </c>
      <c r="I31" s="5">
        <v>2</v>
      </c>
      <c r="J31" s="5">
        <v>20</v>
      </c>
      <c r="K31" s="5">
        <v>686</v>
      </c>
      <c r="L31" s="5">
        <v>8</v>
      </c>
      <c r="M31" s="4">
        <v>1255</v>
      </c>
    </row>
    <row r="32" spans="1:13" ht="17.25" thickBot="1">
      <c r="A32" s="3"/>
      <c r="B32" s="3" t="s">
        <v>8889</v>
      </c>
      <c r="C32" s="4">
        <v>2604</v>
      </c>
      <c r="D32" s="4">
        <v>1172</v>
      </c>
      <c r="E32" s="5">
        <v>474</v>
      </c>
      <c r="F32" s="5">
        <v>516</v>
      </c>
      <c r="G32" s="5">
        <v>84</v>
      </c>
      <c r="H32" s="5">
        <v>46</v>
      </c>
      <c r="I32" s="5">
        <v>10</v>
      </c>
      <c r="J32" s="5">
        <v>25</v>
      </c>
      <c r="K32" s="4">
        <v>1155</v>
      </c>
      <c r="L32" s="5">
        <v>17</v>
      </c>
      <c r="M32" s="4">
        <v>1432</v>
      </c>
    </row>
    <row r="33" spans="1:13" ht="17.25" thickBot="1">
      <c r="A33" s="3"/>
      <c r="B33" s="3" t="s">
        <v>8888</v>
      </c>
      <c r="C33" s="4">
        <v>2674</v>
      </c>
      <c r="D33" s="4">
        <v>1239</v>
      </c>
      <c r="E33" s="5">
        <v>567</v>
      </c>
      <c r="F33" s="5">
        <v>476</v>
      </c>
      <c r="G33" s="5">
        <v>119</v>
      </c>
      <c r="H33" s="5">
        <v>34</v>
      </c>
      <c r="I33" s="5">
        <v>5</v>
      </c>
      <c r="J33" s="5">
        <v>23</v>
      </c>
      <c r="K33" s="4">
        <v>1224</v>
      </c>
      <c r="L33" s="5">
        <v>15</v>
      </c>
      <c r="M33" s="4">
        <v>1435</v>
      </c>
    </row>
    <row r="34" spans="1:13" ht="17.25" thickBot="1">
      <c r="A34" s="3"/>
      <c r="B34" s="3" t="s">
        <v>8887</v>
      </c>
      <c r="C34" s="4">
        <v>2554</v>
      </c>
      <c r="D34" s="4">
        <v>1222</v>
      </c>
      <c r="E34" s="5">
        <v>515</v>
      </c>
      <c r="F34" s="5">
        <v>520</v>
      </c>
      <c r="G34" s="5">
        <v>92</v>
      </c>
      <c r="H34" s="5">
        <v>55</v>
      </c>
      <c r="I34" s="5">
        <v>5</v>
      </c>
      <c r="J34" s="5">
        <v>19</v>
      </c>
      <c r="K34" s="4">
        <v>1206</v>
      </c>
      <c r="L34" s="5">
        <v>16</v>
      </c>
      <c r="M34" s="4">
        <v>1332</v>
      </c>
    </row>
    <row r="35" spans="1:13" ht="17.25" thickBot="1">
      <c r="A35" s="3"/>
      <c r="B35" s="3" t="s">
        <v>8886</v>
      </c>
      <c r="C35" s="4">
        <v>1004</v>
      </c>
      <c r="D35" s="5">
        <v>611</v>
      </c>
      <c r="E35" s="5">
        <v>182</v>
      </c>
      <c r="F35" s="5">
        <v>366</v>
      </c>
      <c r="G35" s="5">
        <v>28</v>
      </c>
      <c r="H35" s="5">
        <v>10</v>
      </c>
      <c r="I35" s="5">
        <v>8</v>
      </c>
      <c r="J35" s="5">
        <v>8</v>
      </c>
      <c r="K35" s="5">
        <v>602</v>
      </c>
      <c r="L35" s="5">
        <v>9</v>
      </c>
      <c r="M35" s="5">
        <v>393</v>
      </c>
    </row>
    <row r="36" spans="1:13" ht="17.25" thickBot="1">
      <c r="A36" s="3"/>
      <c r="B36" s="3" t="s">
        <v>8885</v>
      </c>
      <c r="C36" s="4">
        <v>2559</v>
      </c>
      <c r="D36" s="4">
        <v>1379</v>
      </c>
      <c r="E36" s="5">
        <v>622</v>
      </c>
      <c r="F36" s="5">
        <v>581</v>
      </c>
      <c r="G36" s="5">
        <v>88</v>
      </c>
      <c r="H36" s="5">
        <v>47</v>
      </c>
      <c r="I36" s="5">
        <v>5</v>
      </c>
      <c r="J36" s="5">
        <v>22</v>
      </c>
      <c r="K36" s="4">
        <v>1365</v>
      </c>
      <c r="L36" s="5">
        <v>14</v>
      </c>
      <c r="M36" s="4">
        <v>1180</v>
      </c>
    </row>
    <row r="37" spans="1:13" ht="17.25" thickBot="1">
      <c r="A37" s="3" t="s">
        <v>8884</v>
      </c>
      <c r="B37" s="3" t="s">
        <v>36</v>
      </c>
      <c r="C37" s="4">
        <v>18307</v>
      </c>
      <c r="D37" s="4">
        <v>12770</v>
      </c>
      <c r="E37" s="4">
        <v>6739</v>
      </c>
      <c r="F37" s="4">
        <v>4516</v>
      </c>
      <c r="G37" s="5">
        <v>925</v>
      </c>
      <c r="H37" s="5">
        <v>224</v>
      </c>
      <c r="I37" s="5">
        <v>42</v>
      </c>
      <c r="J37" s="5">
        <v>219</v>
      </c>
      <c r="K37" s="4">
        <v>12665</v>
      </c>
      <c r="L37" s="5">
        <v>105</v>
      </c>
      <c r="M37" s="4">
        <v>5537</v>
      </c>
    </row>
    <row r="38" spans="1:13" ht="23.25" thickBot="1">
      <c r="A38" s="3"/>
      <c r="B38" s="3" t="s">
        <v>37</v>
      </c>
      <c r="C38" s="4">
        <v>4626</v>
      </c>
      <c r="D38" s="4">
        <v>4626</v>
      </c>
      <c r="E38" s="4">
        <v>2855</v>
      </c>
      <c r="F38" s="4">
        <v>1342</v>
      </c>
      <c r="G38" s="5">
        <v>258</v>
      </c>
      <c r="H38" s="5">
        <v>68</v>
      </c>
      <c r="I38" s="5">
        <v>10</v>
      </c>
      <c r="J38" s="5">
        <v>64</v>
      </c>
      <c r="K38" s="4">
        <v>4597</v>
      </c>
      <c r="L38" s="5">
        <v>29</v>
      </c>
      <c r="M38" s="5">
        <v>0</v>
      </c>
    </row>
    <row r="39" spans="1:13" ht="23.25" thickBot="1">
      <c r="A39" s="3"/>
      <c r="B39" s="3" t="s">
        <v>8883</v>
      </c>
      <c r="C39" s="4">
        <v>2604</v>
      </c>
      <c r="D39" s="4">
        <v>1343</v>
      </c>
      <c r="E39" s="5">
        <v>654</v>
      </c>
      <c r="F39" s="5">
        <v>492</v>
      </c>
      <c r="G39" s="5">
        <v>122</v>
      </c>
      <c r="H39" s="5">
        <v>24</v>
      </c>
      <c r="I39" s="5">
        <v>6</v>
      </c>
      <c r="J39" s="5">
        <v>28</v>
      </c>
      <c r="K39" s="4">
        <v>1326</v>
      </c>
      <c r="L39" s="5">
        <v>17</v>
      </c>
      <c r="M39" s="4">
        <v>1261</v>
      </c>
    </row>
    <row r="40" spans="1:13" ht="23.25" thickBot="1">
      <c r="A40" s="3"/>
      <c r="B40" s="3" t="s">
        <v>8882</v>
      </c>
      <c r="C40" s="4">
        <v>3001</v>
      </c>
      <c r="D40" s="4">
        <v>1803</v>
      </c>
      <c r="E40" s="5">
        <v>903</v>
      </c>
      <c r="F40" s="5">
        <v>670</v>
      </c>
      <c r="G40" s="5">
        <v>154</v>
      </c>
      <c r="H40" s="5">
        <v>33</v>
      </c>
      <c r="I40" s="5">
        <v>4</v>
      </c>
      <c r="J40" s="5">
        <v>28</v>
      </c>
      <c r="K40" s="4">
        <v>1792</v>
      </c>
      <c r="L40" s="5">
        <v>11</v>
      </c>
      <c r="M40" s="4">
        <v>1198</v>
      </c>
    </row>
    <row r="41" spans="1:13" ht="23.25" thickBot="1">
      <c r="A41" s="3"/>
      <c r="B41" s="3" t="s">
        <v>8881</v>
      </c>
      <c r="C41" s="4">
        <v>2523</v>
      </c>
      <c r="D41" s="4">
        <v>1529</v>
      </c>
      <c r="E41" s="5">
        <v>702</v>
      </c>
      <c r="F41" s="5">
        <v>597</v>
      </c>
      <c r="G41" s="5">
        <v>139</v>
      </c>
      <c r="H41" s="5">
        <v>25</v>
      </c>
      <c r="I41" s="5">
        <v>13</v>
      </c>
      <c r="J41" s="5">
        <v>38</v>
      </c>
      <c r="K41" s="4">
        <v>1514</v>
      </c>
      <c r="L41" s="5">
        <v>15</v>
      </c>
      <c r="M41" s="5">
        <v>994</v>
      </c>
    </row>
    <row r="42" spans="1:13" ht="23.25" thickBot="1">
      <c r="A42" s="3"/>
      <c r="B42" s="3" t="s">
        <v>8880</v>
      </c>
      <c r="C42" s="4">
        <v>2779</v>
      </c>
      <c r="D42" s="4">
        <v>1681</v>
      </c>
      <c r="E42" s="5">
        <v>855</v>
      </c>
      <c r="F42" s="5">
        <v>622</v>
      </c>
      <c r="G42" s="5">
        <v>128</v>
      </c>
      <c r="H42" s="5">
        <v>34</v>
      </c>
      <c r="I42" s="5">
        <v>2</v>
      </c>
      <c r="J42" s="5">
        <v>17</v>
      </c>
      <c r="K42" s="4">
        <v>1658</v>
      </c>
      <c r="L42" s="5">
        <v>23</v>
      </c>
      <c r="M42" s="4">
        <v>1098</v>
      </c>
    </row>
    <row r="43" spans="1:13" ht="23.25" thickBot="1">
      <c r="A43" s="3"/>
      <c r="B43" s="3" t="s">
        <v>8879</v>
      </c>
      <c r="C43" s="4">
        <v>2774</v>
      </c>
      <c r="D43" s="4">
        <v>1788</v>
      </c>
      <c r="E43" s="5">
        <v>770</v>
      </c>
      <c r="F43" s="5">
        <v>793</v>
      </c>
      <c r="G43" s="5">
        <v>124</v>
      </c>
      <c r="H43" s="5">
        <v>40</v>
      </c>
      <c r="I43" s="5">
        <v>7</v>
      </c>
      <c r="J43" s="5">
        <v>44</v>
      </c>
      <c r="K43" s="4">
        <v>1778</v>
      </c>
      <c r="L43" s="5">
        <v>10</v>
      </c>
      <c r="M43" s="5">
        <v>986</v>
      </c>
    </row>
    <row r="44" spans="1:13" ht="17.25" thickBot="1">
      <c r="A44" s="3" t="s">
        <v>8878</v>
      </c>
      <c r="B44" s="3" t="s">
        <v>36</v>
      </c>
      <c r="C44" s="4">
        <v>26485</v>
      </c>
      <c r="D44" s="4">
        <v>18357</v>
      </c>
      <c r="E44" s="4">
        <v>9486</v>
      </c>
      <c r="F44" s="4">
        <v>6302</v>
      </c>
      <c r="G44" s="4">
        <v>1383</v>
      </c>
      <c r="H44" s="5">
        <v>624</v>
      </c>
      <c r="I44" s="5">
        <v>41</v>
      </c>
      <c r="J44" s="5">
        <v>344</v>
      </c>
      <c r="K44" s="4">
        <v>18180</v>
      </c>
      <c r="L44" s="5">
        <v>177</v>
      </c>
      <c r="M44" s="4">
        <v>8128</v>
      </c>
    </row>
    <row r="45" spans="1:13" ht="23.25" thickBot="1">
      <c r="A45" s="3"/>
      <c r="B45" s="3" t="s">
        <v>37</v>
      </c>
      <c r="C45" s="4">
        <v>5365</v>
      </c>
      <c r="D45" s="4">
        <v>5365</v>
      </c>
      <c r="E45" s="4">
        <v>3239</v>
      </c>
      <c r="F45" s="4">
        <v>1518</v>
      </c>
      <c r="G45" s="5">
        <v>343</v>
      </c>
      <c r="H45" s="5">
        <v>150</v>
      </c>
      <c r="I45" s="5">
        <v>9</v>
      </c>
      <c r="J45" s="5">
        <v>61</v>
      </c>
      <c r="K45" s="4">
        <v>5320</v>
      </c>
      <c r="L45" s="5">
        <v>45</v>
      </c>
      <c r="M45" s="5">
        <v>0</v>
      </c>
    </row>
    <row r="46" spans="1:13" ht="23.25" thickBot="1">
      <c r="A46" s="3"/>
      <c r="B46" s="3" t="s">
        <v>8877</v>
      </c>
      <c r="C46" s="4">
        <v>3396</v>
      </c>
      <c r="D46" s="4">
        <v>1902</v>
      </c>
      <c r="E46" s="5">
        <v>868</v>
      </c>
      <c r="F46" s="5">
        <v>758</v>
      </c>
      <c r="G46" s="5">
        <v>176</v>
      </c>
      <c r="H46" s="5">
        <v>45</v>
      </c>
      <c r="I46" s="5">
        <v>3</v>
      </c>
      <c r="J46" s="5">
        <v>32</v>
      </c>
      <c r="K46" s="4">
        <v>1882</v>
      </c>
      <c r="L46" s="5">
        <v>20</v>
      </c>
      <c r="M46" s="4">
        <v>1494</v>
      </c>
    </row>
    <row r="47" spans="1:13" ht="23.25" thickBot="1">
      <c r="A47" s="3"/>
      <c r="B47" s="3" t="s">
        <v>8876</v>
      </c>
      <c r="C47" s="4">
        <v>2422</v>
      </c>
      <c r="D47" s="4">
        <v>1547</v>
      </c>
      <c r="E47" s="5">
        <v>700</v>
      </c>
      <c r="F47" s="5">
        <v>602</v>
      </c>
      <c r="G47" s="5">
        <v>146</v>
      </c>
      <c r="H47" s="5">
        <v>57</v>
      </c>
      <c r="I47" s="5">
        <v>3</v>
      </c>
      <c r="J47" s="5">
        <v>26</v>
      </c>
      <c r="K47" s="4">
        <v>1534</v>
      </c>
      <c r="L47" s="5">
        <v>13</v>
      </c>
      <c r="M47" s="5">
        <v>875</v>
      </c>
    </row>
    <row r="48" spans="1:13" ht="23.25" thickBot="1">
      <c r="A48" s="3"/>
      <c r="B48" s="3" t="s">
        <v>8875</v>
      </c>
      <c r="C48" s="4">
        <v>3399</v>
      </c>
      <c r="D48" s="4">
        <v>2191</v>
      </c>
      <c r="E48" s="5">
        <v>926</v>
      </c>
      <c r="F48" s="5">
        <v>941</v>
      </c>
      <c r="G48" s="5">
        <v>153</v>
      </c>
      <c r="H48" s="5">
        <v>92</v>
      </c>
      <c r="I48" s="5">
        <v>5</v>
      </c>
      <c r="J48" s="5">
        <v>50</v>
      </c>
      <c r="K48" s="4">
        <v>2167</v>
      </c>
      <c r="L48" s="5">
        <v>24</v>
      </c>
      <c r="M48" s="4">
        <v>1208</v>
      </c>
    </row>
    <row r="49" spans="1:13" ht="23.25" thickBot="1">
      <c r="A49" s="3"/>
      <c r="B49" s="3" t="s">
        <v>8874</v>
      </c>
      <c r="C49" s="4">
        <v>3058</v>
      </c>
      <c r="D49" s="4">
        <v>1905</v>
      </c>
      <c r="E49" s="4">
        <v>1007</v>
      </c>
      <c r="F49" s="5">
        <v>581</v>
      </c>
      <c r="G49" s="5">
        <v>171</v>
      </c>
      <c r="H49" s="5">
        <v>65</v>
      </c>
      <c r="I49" s="5">
        <v>9</v>
      </c>
      <c r="J49" s="5">
        <v>51</v>
      </c>
      <c r="K49" s="4">
        <v>1884</v>
      </c>
      <c r="L49" s="5">
        <v>21</v>
      </c>
      <c r="M49" s="4">
        <v>1153</v>
      </c>
    </row>
    <row r="50" spans="1:13" ht="23.25" thickBot="1">
      <c r="A50" s="3"/>
      <c r="B50" s="3" t="s">
        <v>8873</v>
      </c>
      <c r="C50" s="4">
        <v>2977</v>
      </c>
      <c r="D50" s="4">
        <v>1819</v>
      </c>
      <c r="E50" s="5">
        <v>946</v>
      </c>
      <c r="F50" s="5">
        <v>621</v>
      </c>
      <c r="G50" s="5">
        <v>132</v>
      </c>
      <c r="H50" s="5">
        <v>51</v>
      </c>
      <c r="I50" s="5">
        <v>3</v>
      </c>
      <c r="J50" s="5">
        <v>48</v>
      </c>
      <c r="K50" s="4">
        <v>1801</v>
      </c>
      <c r="L50" s="5">
        <v>18</v>
      </c>
      <c r="M50" s="4">
        <v>1158</v>
      </c>
    </row>
    <row r="51" spans="1:13" ht="23.25" thickBot="1">
      <c r="A51" s="3"/>
      <c r="B51" s="3" t="s">
        <v>8872</v>
      </c>
      <c r="C51" s="4">
        <v>2677</v>
      </c>
      <c r="D51" s="4">
        <v>1662</v>
      </c>
      <c r="E51" s="5">
        <v>871</v>
      </c>
      <c r="F51" s="5">
        <v>520</v>
      </c>
      <c r="G51" s="5">
        <v>119</v>
      </c>
      <c r="H51" s="5">
        <v>96</v>
      </c>
      <c r="I51" s="5">
        <v>4</v>
      </c>
      <c r="J51" s="5">
        <v>35</v>
      </c>
      <c r="K51" s="4">
        <v>1645</v>
      </c>
      <c r="L51" s="5">
        <v>17</v>
      </c>
      <c r="M51" s="4">
        <v>1015</v>
      </c>
    </row>
    <row r="52" spans="1:13" ht="23.25" thickBot="1">
      <c r="A52" s="3"/>
      <c r="B52" s="3" t="s">
        <v>8871</v>
      </c>
      <c r="C52" s="4">
        <v>2797</v>
      </c>
      <c r="D52" s="4">
        <v>1691</v>
      </c>
      <c r="E52" s="5">
        <v>848</v>
      </c>
      <c r="F52" s="5">
        <v>592</v>
      </c>
      <c r="G52" s="5">
        <v>134</v>
      </c>
      <c r="H52" s="5">
        <v>61</v>
      </c>
      <c r="I52" s="5">
        <v>5</v>
      </c>
      <c r="J52" s="5">
        <v>37</v>
      </c>
      <c r="K52" s="4">
        <v>1677</v>
      </c>
      <c r="L52" s="5">
        <v>14</v>
      </c>
      <c r="M52" s="4">
        <v>1106</v>
      </c>
    </row>
    <row r="53" spans="1:13" ht="23.25" thickBot="1">
      <c r="A53" s="3"/>
      <c r="B53" s="3" t="s">
        <v>8870</v>
      </c>
      <c r="C53" s="5">
        <v>394</v>
      </c>
      <c r="D53" s="5">
        <v>275</v>
      </c>
      <c r="E53" s="5">
        <v>81</v>
      </c>
      <c r="F53" s="5">
        <v>169</v>
      </c>
      <c r="G53" s="5">
        <v>9</v>
      </c>
      <c r="H53" s="5">
        <v>7</v>
      </c>
      <c r="I53" s="5">
        <v>0</v>
      </c>
      <c r="J53" s="5">
        <v>4</v>
      </c>
      <c r="K53" s="5">
        <v>270</v>
      </c>
      <c r="L53" s="5">
        <v>5</v>
      </c>
      <c r="M53" s="5">
        <v>119</v>
      </c>
    </row>
    <row r="54" spans="1:13" ht="17.25" thickBot="1">
      <c r="A54" s="3" t="s">
        <v>8869</v>
      </c>
      <c r="B54" s="3" t="s">
        <v>36</v>
      </c>
      <c r="C54" s="4">
        <v>36310</v>
      </c>
      <c r="D54" s="4">
        <v>24256</v>
      </c>
      <c r="E54" s="4">
        <v>12928</v>
      </c>
      <c r="F54" s="4">
        <v>8420</v>
      </c>
      <c r="G54" s="4">
        <v>1715</v>
      </c>
      <c r="H54" s="5">
        <v>380</v>
      </c>
      <c r="I54" s="5">
        <v>97</v>
      </c>
      <c r="J54" s="5">
        <v>501</v>
      </c>
      <c r="K54" s="4">
        <v>24041</v>
      </c>
      <c r="L54" s="5">
        <v>215</v>
      </c>
      <c r="M54" s="4">
        <v>12054</v>
      </c>
    </row>
    <row r="55" spans="1:13" ht="23.25" thickBot="1">
      <c r="A55" s="3"/>
      <c r="B55" s="3" t="s">
        <v>37</v>
      </c>
      <c r="C55" s="4">
        <v>6808</v>
      </c>
      <c r="D55" s="4">
        <v>6808</v>
      </c>
      <c r="E55" s="4">
        <v>4242</v>
      </c>
      <c r="F55" s="4">
        <v>1909</v>
      </c>
      <c r="G55" s="5">
        <v>415</v>
      </c>
      <c r="H55" s="5">
        <v>84</v>
      </c>
      <c r="I55" s="5">
        <v>15</v>
      </c>
      <c r="J55" s="5">
        <v>105</v>
      </c>
      <c r="K55" s="4">
        <v>6770</v>
      </c>
      <c r="L55" s="5">
        <v>38</v>
      </c>
      <c r="M55" s="5">
        <v>0</v>
      </c>
    </row>
    <row r="56" spans="1:13" ht="23.25" thickBot="1">
      <c r="A56" s="3"/>
      <c r="B56" s="3" t="s">
        <v>8868</v>
      </c>
      <c r="C56" s="4">
        <v>3532</v>
      </c>
      <c r="D56" s="4">
        <v>1887</v>
      </c>
      <c r="E56" s="5">
        <v>987</v>
      </c>
      <c r="F56" s="5">
        <v>664</v>
      </c>
      <c r="G56" s="5">
        <v>141</v>
      </c>
      <c r="H56" s="5">
        <v>26</v>
      </c>
      <c r="I56" s="5">
        <v>8</v>
      </c>
      <c r="J56" s="5">
        <v>42</v>
      </c>
      <c r="K56" s="4">
        <v>1868</v>
      </c>
      <c r="L56" s="5">
        <v>19</v>
      </c>
      <c r="M56" s="4">
        <v>1645</v>
      </c>
    </row>
    <row r="57" spans="1:13" ht="23.25" thickBot="1">
      <c r="A57" s="3"/>
      <c r="B57" s="3" t="s">
        <v>8867</v>
      </c>
      <c r="C57" s="4">
        <v>3189</v>
      </c>
      <c r="D57" s="4">
        <v>1996</v>
      </c>
      <c r="E57" s="4">
        <v>1052</v>
      </c>
      <c r="F57" s="5">
        <v>660</v>
      </c>
      <c r="G57" s="5">
        <v>178</v>
      </c>
      <c r="H57" s="5">
        <v>35</v>
      </c>
      <c r="I57" s="5">
        <v>9</v>
      </c>
      <c r="J57" s="5">
        <v>44</v>
      </c>
      <c r="K57" s="4">
        <v>1978</v>
      </c>
      <c r="L57" s="5">
        <v>18</v>
      </c>
      <c r="M57" s="4">
        <v>1193</v>
      </c>
    </row>
    <row r="58" spans="1:13" ht="23.25" thickBot="1">
      <c r="A58" s="3"/>
      <c r="B58" s="3" t="s">
        <v>8866</v>
      </c>
      <c r="C58" s="4">
        <v>3253</v>
      </c>
      <c r="D58" s="4">
        <v>2176</v>
      </c>
      <c r="E58" s="4">
        <v>1068</v>
      </c>
      <c r="F58" s="5">
        <v>839</v>
      </c>
      <c r="G58" s="5">
        <v>181</v>
      </c>
      <c r="H58" s="5">
        <v>15</v>
      </c>
      <c r="I58" s="5">
        <v>6</v>
      </c>
      <c r="J58" s="5">
        <v>51</v>
      </c>
      <c r="K58" s="4">
        <v>2160</v>
      </c>
      <c r="L58" s="5">
        <v>16</v>
      </c>
      <c r="M58" s="4">
        <v>1077</v>
      </c>
    </row>
    <row r="59" spans="1:13" ht="23.25" thickBot="1">
      <c r="A59" s="3"/>
      <c r="B59" s="3" t="s">
        <v>8865</v>
      </c>
      <c r="C59" s="4">
        <v>3107</v>
      </c>
      <c r="D59" s="4">
        <v>2015</v>
      </c>
      <c r="E59" s="4">
        <v>1066</v>
      </c>
      <c r="F59" s="5">
        <v>712</v>
      </c>
      <c r="G59" s="5">
        <v>147</v>
      </c>
      <c r="H59" s="5">
        <v>28</v>
      </c>
      <c r="I59" s="5">
        <v>8</v>
      </c>
      <c r="J59" s="5">
        <v>35</v>
      </c>
      <c r="K59" s="4">
        <v>1996</v>
      </c>
      <c r="L59" s="5">
        <v>19</v>
      </c>
      <c r="M59" s="4">
        <v>1092</v>
      </c>
    </row>
    <row r="60" spans="1:13" ht="23.25" thickBot="1">
      <c r="A60" s="3"/>
      <c r="B60" s="3" t="s">
        <v>8864</v>
      </c>
      <c r="C60" s="4">
        <v>3137</v>
      </c>
      <c r="D60" s="4">
        <v>1850</v>
      </c>
      <c r="E60" s="5">
        <v>814</v>
      </c>
      <c r="F60" s="5">
        <v>843</v>
      </c>
      <c r="G60" s="5">
        <v>94</v>
      </c>
      <c r="H60" s="5">
        <v>28</v>
      </c>
      <c r="I60" s="5">
        <v>4</v>
      </c>
      <c r="J60" s="5">
        <v>49</v>
      </c>
      <c r="K60" s="4">
        <v>1832</v>
      </c>
      <c r="L60" s="5">
        <v>18</v>
      </c>
      <c r="M60" s="4">
        <v>1287</v>
      </c>
    </row>
    <row r="61" spans="1:13" ht="23.25" thickBot="1">
      <c r="A61" s="3"/>
      <c r="B61" s="3" t="s">
        <v>8863</v>
      </c>
      <c r="C61" s="4">
        <v>3519</v>
      </c>
      <c r="D61" s="4">
        <v>1710</v>
      </c>
      <c r="E61" s="5">
        <v>808</v>
      </c>
      <c r="F61" s="5">
        <v>644</v>
      </c>
      <c r="G61" s="5">
        <v>109</v>
      </c>
      <c r="H61" s="5">
        <v>52</v>
      </c>
      <c r="I61" s="5">
        <v>14</v>
      </c>
      <c r="J61" s="5">
        <v>51</v>
      </c>
      <c r="K61" s="4">
        <v>1678</v>
      </c>
      <c r="L61" s="5">
        <v>32</v>
      </c>
      <c r="M61" s="4">
        <v>1809</v>
      </c>
    </row>
    <row r="62" spans="1:13" ht="23.25" thickBot="1">
      <c r="A62" s="3"/>
      <c r="B62" s="3" t="s">
        <v>8862</v>
      </c>
      <c r="C62" s="4">
        <v>2305</v>
      </c>
      <c r="D62" s="5">
        <v>981</v>
      </c>
      <c r="E62" s="5">
        <v>431</v>
      </c>
      <c r="F62" s="5">
        <v>399</v>
      </c>
      <c r="G62" s="5">
        <v>85</v>
      </c>
      <c r="H62" s="5">
        <v>18</v>
      </c>
      <c r="I62" s="5">
        <v>9</v>
      </c>
      <c r="J62" s="5">
        <v>26</v>
      </c>
      <c r="K62" s="5">
        <v>968</v>
      </c>
      <c r="L62" s="5">
        <v>13</v>
      </c>
      <c r="M62" s="4">
        <v>1324</v>
      </c>
    </row>
    <row r="63" spans="1:13" ht="23.25" thickBot="1">
      <c r="A63" s="3"/>
      <c r="B63" s="3" t="s">
        <v>8861</v>
      </c>
      <c r="C63" s="4">
        <v>4177</v>
      </c>
      <c r="D63" s="4">
        <v>2650</v>
      </c>
      <c r="E63" s="4">
        <v>1399</v>
      </c>
      <c r="F63" s="5">
        <v>952</v>
      </c>
      <c r="G63" s="5">
        <v>162</v>
      </c>
      <c r="H63" s="5">
        <v>39</v>
      </c>
      <c r="I63" s="5">
        <v>14</v>
      </c>
      <c r="J63" s="5">
        <v>60</v>
      </c>
      <c r="K63" s="4">
        <v>2626</v>
      </c>
      <c r="L63" s="5">
        <v>24</v>
      </c>
      <c r="M63" s="4">
        <v>1527</v>
      </c>
    </row>
    <row r="64" spans="1:13" ht="23.25" thickBot="1">
      <c r="A64" s="3"/>
      <c r="B64" s="3" t="s">
        <v>8860</v>
      </c>
      <c r="C64" s="4">
        <v>3283</v>
      </c>
      <c r="D64" s="4">
        <v>2183</v>
      </c>
      <c r="E64" s="4">
        <v>1061</v>
      </c>
      <c r="F64" s="5">
        <v>798</v>
      </c>
      <c r="G64" s="5">
        <v>203</v>
      </c>
      <c r="H64" s="5">
        <v>55</v>
      </c>
      <c r="I64" s="5">
        <v>10</v>
      </c>
      <c r="J64" s="5">
        <v>38</v>
      </c>
      <c r="K64" s="4">
        <v>2165</v>
      </c>
      <c r="L64" s="5">
        <v>18</v>
      </c>
      <c r="M64" s="4">
        <v>1100</v>
      </c>
    </row>
    <row r="65" spans="1:13" ht="17.25" thickBot="1">
      <c r="A65" s="3" t="s">
        <v>8859</v>
      </c>
      <c r="B65" s="3" t="s">
        <v>36</v>
      </c>
      <c r="C65" s="4">
        <v>14786</v>
      </c>
      <c r="D65" s="4">
        <v>9997</v>
      </c>
      <c r="E65" s="4">
        <v>5446</v>
      </c>
      <c r="F65" s="4">
        <v>3193</v>
      </c>
      <c r="G65" s="5">
        <v>927</v>
      </c>
      <c r="H65" s="5">
        <v>120</v>
      </c>
      <c r="I65" s="5">
        <v>39</v>
      </c>
      <c r="J65" s="5">
        <v>185</v>
      </c>
      <c r="K65" s="4">
        <v>9910</v>
      </c>
      <c r="L65" s="5">
        <v>87</v>
      </c>
      <c r="M65" s="4">
        <v>4789</v>
      </c>
    </row>
    <row r="66" spans="1:13" ht="23.25" thickBot="1">
      <c r="A66" s="3"/>
      <c r="B66" s="3" t="s">
        <v>37</v>
      </c>
      <c r="C66" s="4">
        <v>2395</v>
      </c>
      <c r="D66" s="4">
        <v>2394</v>
      </c>
      <c r="E66" s="4">
        <v>1467</v>
      </c>
      <c r="F66" s="5">
        <v>661</v>
      </c>
      <c r="G66" s="5">
        <v>163</v>
      </c>
      <c r="H66" s="5">
        <v>31</v>
      </c>
      <c r="I66" s="5">
        <v>8</v>
      </c>
      <c r="J66" s="5">
        <v>45</v>
      </c>
      <c r="K66" s="4">
        <v>2375</v>
      </c>
      <c r="L66" s="5">
        <v>19</v>
      </c>
      <c r="M66" s="5">
        <v>1</v>
      </c>
    </row>
    <row r="67" spans="1:13" ht="17.25" thickBot="1">
      <c r="A67" s="3"/>
      <c r="B67" s="3" t="s">
        <v>8858</v>
      </c>
      <c r="C67" s="4">
        <v>2569</v>
      </c>
      <c r="D67" s="4">
        <v>1089</v>
      </c>
      <c r="E67" s="5">
        <v>477</v>
      </c>
      <c r="F67" s="5">
        <v>500</v>
      </c>
      <c r="G67" s="5">
        <v>44</v>
      </c>
      <c r="H67" s="5">
        <v>9</v>
      </c>
      <c r="I67" s="5">
        <v>6</v>
      </c>
      <c r="J67" s="5">
        <v>35</v>
      </c>
      <c r="K67" s="4">
        <v>1071</v>
      </c>
      <c r="L67" s="5">
        <v>18</v>
      </c>
      <c r="M67" s="4">
        <v>1480</v>
      </c>
    </row>
    <row r="68" spans="1:13" ht="17.25" thickBot="1">
      <c r="A68" s="3"/>
      <c r="B68" s="3" t="s">
        <v>8857</v>
      </c>
      <c r="C68" s="5">
        <v>995</v>
      </c>
      <c r="D68" s="5">
        <v>566</v>
      </c>
      <c r="E68" s="5">
        <v>255</v>
      </c>
      <c r="F68" s="5">
        <v>237</v>
      </c>
      <c r="G68" s="5">
        <v>45</v>
      </c>
      <c r="H68" s="5">
        <v>8</v>
      </c>
      <c r="I68" s="5">
        <v>4</v>
      </c>
      <c r="J68" s="5">
        <v>7</v>
      </c>
      <c r="K68" s="5">
        <v>556</v>
      </c>
      <c r="L68" s="5">
        <v>10</v>
      </c>
      <c r="M68" s="5">
        <v>429</v>
      </c>
    </row>
    <row r="69" spans="1:13" ht="17.25" thickBot="1">
      <c r="A69" s="3"/>
      <c r="B69" s="3" t="s">
        <v>8856</v>
      </c>
      <c r="C69" s="4">
        <v>2317</v>
      </c>
      <c r="D69" s="4">
        <v>1538</v>
      </c>
      <c r="E69" s="5">
        <v>827</v>
      </c>
      <c r="F69" s="5">
        <v>520</v>
      </c>
      <c r="G69" s="5">
        <v>142</v>
      </c>
      <c r="H69" s="5">
        <v>17</v>
      </c>
      <c r="I69" s="5">
        <v>5</v>
      </c>
      <c r="J69" s="5">
        <v>19</v>
      </c>
      <c r="K69" s="4">
        <v>1530</v>
      </c>
      <c r="L69" s="5">
        <v>8</v>
      </c>
      <c r="M69" s="5">
        <v>779</v>
      </c>
    </row>
    <row r="70" spans="1:13" ht="17.25" thickBot="1">
      <c r="A70" s="3"/>
      <c r="B70" s="3" t="s">
        <v>8855</v>
      </c>
      <c r="C70" s="4">
        <v>2986</v>
      </c>
      <c r="D70" s="4">
        <v>2147</v>
      </c>
      <c r="E70" s="4">
        <v>1169</v>
      </c>
      <c r="F70" s="5">
        <v>623</v>
      </c>
      <c r="G70" s="5">
        <v>279</v>
      </c>
      <c r="H70" s="5">
        <v>20</v>
      </c>
      <c r="I70" s="5">
        <v>6</v>
      </c>
      <c r="J70" s="5">
        <v>31</v>
      </c>
      <c r="K70" s="4">
        <v>2128</v>
      </c>
      <c r="L70" s="5">
        <v>19</v>
      </c>
      <c r="M70" s="5">
        <v>839</v>
      </c>
    </row>
    <row r="71" spans="1:13" ht="17.25" thickBot="1">
      <c r="A71" s="3"/>
      <c r="B71" s="3" t="s">
        <v>8854</v>
      </c>
      <c r="C71" s="4">
        <v>1760</v>
      </c>
      <c r="D71" s="4">
        <v>1162</v>
      </c>
      <c r="E71" s="5">
        <v>667</v>
      </c>
      <c r="F71" s="5">
        <v>284</v>
      </c>
      <c r="G71" s="5">
        <v>147</v>
      </c>
      <c r="H71" s="5">
        <v>26</v>
      </c>
      <c r="I71" s="5">
        <v>4</v>
      </c>
      <c r="J71" s="5">
        <v>29</v>
      </c>
      <c r="K71" s="4">
        <v>1157</v>
      </c>
      <c r="L71" s="5">
        <v>5</v>
      </c>
      <c r="M71" s="5">
        <v>598</v>
      </c>
    </row>
    <row r="72" spans="1:13" ht="17.25" thickBot="1">
      <c r="A72" s="3"/>
      <c r="B72" s="3" t="s">
        <v>8853</v>
      </c>
      <c r="C72" s="4">
        <v>1764</v>
      </c>
      <c r="D72" s="4">
        <v>1101</v>
      </c>
      <c r="E72" s="5">
        <v>584</v>
      </c>
      <c r="F72" s="5">
        <v>368</v>
      </c>
      <c r="G72" s="5">
        <v>107</v>
      </c>
      <c r="H72" s="5">
        <v>9</v>
      </c>
      <c r="I72" s="5">
        <v>6</v>
      </c>
      <c r="J72" s="5">
        <v>19</v>
      </c>
      <c r="K72" s="4">
        <v>1093</v>
      </c>
      <c r="L72" s="5">
        <v>8</v>
      </c>
      <c r="M72" s="5">
        <v>663</v>
      </c>
    </row>
    <row r="73" spans="1:13" ht="17.25" thickBot="1">
      <c r="A73" s="3" t="s">
        <v>8852</v>
      </c>
      <c r="B73" s="3" t="s">
        <v>36</v>
      </c>
      <c r="C73" s="4">
        <v>2254</v>
      </c>
      <c r="D73" s="4">
        <v>1402</v>
      </c>
      <c r="E73" s="5">
        <v>609</v>
      </c>
      <c r="F73" s="5">
        <v>641</v>
      </c>
      <c r="G73" s="5">
        <v>84</v>
      </c>
      <c r="H73" s="5">
        <v>19</v>
      </c>
      <c r="I73" s="5">
        <v>5</v>
      </c>
      <c r="J73" s="5">
        <v>28</v>
      </c>
      <c r="K73" s="4">
        <v>1386</v>
      </c>
      <c r="L73" s="5">
        <v>16</v>
      </c>
      <c r="M73" s="5">
        <v>852</v>
      </c>
    </row>
    <row r="74" spans="1:13" ht="23.25" thickBot="1">
      <c r="A74" s="3"/>
      <c r="B74" s="3" t="s">
        <v>37</v>
      </c>
      <c r="C74" s="5">
        <v>573</v>
      </c>
      <c r="D74" s="5">
        <v>573</v>
      </c>
      <c r="E74" s="5">
        <v>290</v>
      </c>
      <c r="F74" s="5">
        <v>221</v>
      </c>
      <c r="G74" s="5">
        <v>36</v>
      </c>
      <c r="H74" s="5">
        <v>7</v>
      </c>
      <c r="I74" s="5">
        <v>2</v>
      </c>
      <c r="J74" s="5">
        <v>12</v>
      </c>
      <c r="K74" s="5">
        <v>568</v>
      </c>
      <c r="L74" s="5">
        <v>5</v>
      </c>
      <c r="M74" s="5">
        <v>0</v>
      </c>
    </row>
    <row r="75" spans="1:13" ht="17.25" thickBot="1">
      <c r="A75" s="3"/>
      <c r="B75" s="3" t="s">
        <v>8851</v>
      </c>
      <c r="C75" s="5">
        <v>527</v>
      </c>
      <c r="D75" s="5">
        <v>200</v>
      </c>
      <c r="E75" s="5">
        <v>79</v>
      </c>
      <c r="F75" s="5">
        <v>98</v>
      </c>
      <c r="G75" s="5">
        <v>13</v>
      </c>
      <c r="H75" s="5">
        <v>1</v>
      </c>
      <c r="I75" s="5">
        <v>1</v>
      </c>
      <c r="J75" s="5">
        <v>5</v>
      </c>
      <c r="K75" s="5">
        <v>197</v>
      </c>
      <c r="L75" s="5">
        <v>3</v>
      </c>
      <c r="M75" s="5">
        <v>327</v>
      </c>
    </row>
    <row r="76" spans="1:13" ht="17.25" thickBot="1">
      <c r="A76" s="3"/>
      <c r="B76" s="3" t="s">
        <v>8850</v>
      </c>
      <c r="C76" s="4">
        <v>1154</v>
      </c>
      <c r="D76" s="5">
        <v>629</v>
      </c>
      <c r="E76" s="5">
        <v>240</v>
      </c>
      <c r="F76" s="5">
        <v>322</v>
      </c>
      <c r="G76" s="5">
        <v>35</v>
      </c>
      <c r="H76" s="5">
        <v>11</v>
      </c>
      <c r="I76" s="5">
        <v>2</v>
      </c>
      <c r="J76" s="5">
        <v>11</v>
      </c>
      <c r="K76" s="5">
        <v>621</v>
      </c>
      <c r="L76" s="5">
        <v>8</v>
      </c>
      <c r="M76" s="5">
        <v>525</v>
      </c>
    </row>
    <row r="77" spans="1:13" ht="17.25" thickBot="1">
      <c r="A77" s="3" t="s">
        <v>8849</v>
      </c>
      <c r="B77" s="3" t="s">
        <v>36</v>
      </c>
      <c r="C77" s="4">
        <v>17413</v>
      </c>
      <c r="D77" s="4">
        <v>11648</v>
      </c>
      <c r="E77" s="4">
        <v>5776</v>
      </c>
      <c r="F77" s="4">
        <v>4274</v>
      </c>
      <c r="G77" s="5">
        <v>950</v>
      </c>
      <c r="H77" s="5">
        <v>116</v>
      </c>
      <c r="I77" s="5">
        <v>43</v>
      </c>
      <c r="J77" s="5">
        <v>389</v>
      </c>
      <c r="K77" s="4">
        <v>11548</v>
      </c>
      <c r="L77" s="5">
        <v>100</v>
      </c>
      <c r="M77" s="4">
        <v>5765</v>
      </c>
    </row>
    <row r="78" spans="1:13" ht="23.25" thickBot="1">
      <c r="A78" s="3"/>
      <c r="B78" s="3" t="s">
        <v>37</v>
      </c>
      <c r="C78" s="4">
        <v>3494</v>
      </c>
      <c r="D78" s="4">
        <v>3492</v>
      </c>
      <c r="E78" s="4">
        <v>2065</v>
      </c>
      <c r="F78" s="4">
        <v>1016</v>
      </c>
      <c r="G78" s="5">
        <v>261</v>
      </c>
      <c r="H78" s="5">
        <v>35</v>
      </c>
      <c r="I78" s="5">
        <v>5</v>
      </c>
      <c r="J78" s="5">
        <v>90</v>
      </c>
      <c r="K78" s="4">
        <v>3472</v>
      </c>
      <c r="L78" s="5">
        <v>20</v>
      </c>
      <c r="M78" s="5">
        <v>2</v>
      </c>
    </row>
    <row r="79" spans="1:13" ht="17.25" thickBot="1">
      <c r="A79" s="3"/>
      <c r="B79" s="3" t="s">
        <v>8848</v>
      </c>
      <c r="C79" s="4">
        <v>2577</v>
      </c>
      <c r="D79" s="4">
        <v>1309</v>
      </c>
      <c r="E79" s="5">
        <v>491</v>
      </c>
      <c r="F79" s="5">
        <v>632</v>
      </c>
      <c r="G79" s="5">
        <v>119</v>
      </c>
      <c r="H79" s="5">
        <v>14</v>
      </c>
      <c r="I79" s="5">
        <v>6</v>
      </c>
      <c r="J79" s="5">
        <v>19</v>
      </c>
      <c r="K79" s="4">
        <v>1281</v>
      </c>
      <c r="L79" s="5">
        <v>28</v>
      </c>
      <c r="M79" s="4">
        <v>1268</v>
      </c>
    </row>
    <row r="80" spans="1:13" ht="17.25" thickBot="1">
      <c r="A80" s="3"/>
      <c r="B80" s="3" t="s">
        <v>8847</v>
      </c>
      <c r="C80" s="5">
        <v>556</v>
      </c>
      <c r="D80" s="5">
        <v>341</v>
      </c>
      <c r="E80" s="5">
        <v>144</v>
      </c>
      <c r="F80" s="5">
        <v>149</v>
      </c>
      <c r="G80" s="5">
        <v>32</v>
      </c>
      <c r="H80" s="5">
        <v>5</v>
      </c>
      <c r="I80" s="5">
        <v>2</v>
      </c>
      <c r="J80" s="5">
        <v>5</v>
      </c>
      <c r="K80" s="5">
        <v>337</v>
      </c>
      <c r="L80" s="5">
        <v>4</v>
      </c>
      <c r="M80" s="5">
        <v>215</v>
      </c>
    </row>
    <row r="81" spans="1:13" ht="17.25" thickBot="1">
      <c r="A81" s="3"/>
      <c r="B81" s="3" t="s">
        <v>8846</v>
      </c>
      <c r="C81" s="4">
        <v>2351</v>
      </c>
      <c r="D81" s="4">
        <v>1499</v>
      </c>
      <c r="E81" s="5">
        <v>670</v>
      </c>
      <c r="F81" s="5">
        <v>651</v>
      </c>
      <c r="G81" s="5">
        <v>119</v>
      </c>
      <c r="H81" s="5">
        <v>17</v>
      </c>
      <c r="I81" s="5">
        <v>7</v>
      </c>
      <c r="J81" s="5">
        <v>21</v>
      </c>
      <c r="K81" s="4">
        <v>1485</v>
      </c>
      <c r="L81" s="5">
        <v>14</v>
      </c>
      <c r="M81" s="5">
        <v>852</v>
      </c>
    </row>
    <row r="82" spans="1:13" ht="17.25" thickBot="1">
      <c r="A82" s="3"/>
      <c r="B82" s="3" t="s">
        <v>8845</v>
      </c>
      <c r="C82" s="4">
        <v>2741</v>
      </c>
      <c r="D82" s="4">
        <v>1897</v>
      </c>
      <c r="E82" s="5">
        <v>814</v>
      </c>
      <c r="F82" s="5">
        <v>700</v>
      </c>
      <c r="G82" s="5">
        <v>167</v>
      </c>
      <c r="H82" s="5">
        <v>16</v>
      </c>
      <c r="I82" s="5">
        <v>5</v>
      </c>
      <c r="J82" s="5">
        <v>190</v>
      </c>
      <c r="K82" s="4">
        <v>1892</v>
      </c>
      <c r="L82" s="5">
        <v>5</v>
      </c>
      <c r="M82" s="5">
        <v>844</v>
      </c>
    </row>
    <row r="83" spans="1:13" ht="17.25" thickBot="1">
      <c r="A83" s="3"/>
      <c r="B83" s="3" t="s">
        <v>8844</v>
      </c>
      <c r="C83" s="4">
        <v>3990</v>
      </c>
      <c r="D83" s="4">
        <v>2197</v>
      </c>
      <c r="E83" s="4">
        <v>1112</v>
      </c>
      <c r="F83" s="5">
        <v>818</v>
      </c>
      <c r="G83" s="5">
        <v>162</v>
      </c>
      <c r="H83" s="5">
        <v>23</v>
      </c>
      <c r="I83" s="5">
        <v>14</v>
      </c>
      <c r="J83" s="5">
        <v>44</v>
      </c>
      <c r="K83" s="4">
        <v>2173</v>
      </c>
      <c r="L83" s="5">
        <v>24</v>
      </c>
      <c r="M83" s="4">
        <v>1793</v>
      </c>
    </row>
    <row r="84" spans="1:13" ht="17.25" thickBot="1">
      <c r="A84" s="3"/>
      <c r="B84" s="3" t="s">
        <v>8843</v>
      </c>
      <c r="C84" s="4">
        <v>1704</v>
      </c>
      <c r="D84" s="5">
        <v>913</v>
      </c>
      <c r="E84" s="5">
        <v>480</v>
      </c>
      <c r="F84" s="5">
        <v>308</v>
      </c>
      <c r="G84" s="5">
        <v>90</v>
      </c>
      <c r="H84" s="5">
        <v>6</v>
      </c>
      <c r="I84" s="5">
        <v>4</v>
      </c>
      <c r="J84" s="5">
        <v>20</v>
      </c>
      <c r="K84" s="5">
        <v>908</v>
      </c>
      <c r="L84" s="5">
        <v>5</v>
      </c>
      <c r="M84" s="5">
        <v>791</v>
      </c>
    </row>
    <row r="85" spans="1:13" ht="17.25" thickBot="1">
      <c r="A85" s="3" t="s">
        <v>8842</v>
      </c>
      <c r="B85" s="3" t="s">
        <v>36</v>
      </c>
      <c r="C85" s="4">
        <v>24703</v>
      </c>
      <c r="D85" s="4">
        <v>16218</v>
      </c>
      <c r="E85" s="4">
        <v>8266</v>
      </c>
      <c r="F85" s="4">
        <v>6464</v>
      </c>
      <c r="G85" s="5">
        <v>889</v>
      </c>
      <c r="H85" s="5">
        <v>159</v>
      </c>
      <c r="I85" s="5">
        <v>45</v>
      </c>
      <c r="J85" s="5">
        <v>247</v>
      </c>
      <c r="K85" s="4">
        <v>16070</v>
      </c>
      <c r="L85" s="5">
        <v>148</v>
      </c>
      <c r="M85" s="4">
        <v>8485</v>
      </c>
    </row>
    <row r="86" spans="1:13" ht="23.25" thickBot="1">
      <c r="A86" s="3"/>
      <c r="B86" s="3" t="s">
        <v>37</v>
      </c>
      <c r="C86" s="4">
        <v>4413</v>
      </c>
      <c r="D86" s="4">
        <v>4413</v>
      </c>
      <c r="E86" s="4">
        <v>2740</v>
      </c>
      <c r="F86" s="4">
        <v>1319</v>
      </c>
      <c r="G86" s="5">
        <v>212</v>
      </c>
      <c r="H86" s="5">
        <v>47</v>
      </c>
      <c r="I86" s="5">
        <v>12</v>
      </c>
      <c r="J86" s="5">
        <v>53</v>
      </c>
      <c r="K86" s="4">
        <v>4383</v>
      </c>
      <c r="L86" s="5">
        <v>30</v>
      </c>
      <c r="M86" s="5">
        <v>0</v>
      </c>
    </row>
    <row r="87" spans="1:13" ht="23.25" thickBot="1">
      <c r="A87" s="3"/>
      <c r="B87" s="3" t="s">
        <v>8841</v>
      </c>
      <c r="C87" s="4">
        <v>2051</v>
      </c>
      <c r="D87" s="5">
        <v>966</v>
      </c>
      <c r="E87" s="5">
        <v>447</v>
      </c>
      <c r="F87" s="5">
        <v>404</v>
      </c>
      <c r="G87" s="5">
        <v>61</v>
      </c>
      <c r="H87" s="5">
        <v>15</v>
      </c>
      <c r="I87" s="5">
        <v>7</v>
      </c>
      <c r="J87" s="5">
        <v>19</v>
      </c>
      <c r="K87" s="5">
        <v>953</v>
      </c>
      <c r="L87" s="5">
        <v>13</v>
      </c>
      <c r="M87" s="4">
        <v>1085</v>
      </c>
    </row>
    <row r="88" spans="1:13" ht="23.25" thickBot="1">
      <c r="A88" s="3"/>
      <c r="B88" s="3" t="s">
        <v>8840</v>
      </c>
      <c r="C88" s="4">
        <v>2548</v>
      </c>
      <c r="D88" s="4">
        <v>1468</v>
      </c>
      <c r="E88" s="5">
        <v>716</v>
      </c>
      <c r="F88" s="5">
        <v>589</v>
      </c>
      <c r="G88" s="5">
        <v>98</v>
      </c>
      <c r="H88" s="5">
        <v>18</v>
      </c>
      <c r="I88" s="5">
        <v>3</v>
      </c>
      <c r="J88" s="5">
        <v>24</v>
      </c>
      <c r="K88" s="4">
        <v>1448</v>
      </c>
      <c r="L88" s="5">
        <v>20</v>
      </c>
      <c r="M88" s="4">
        <v>1080</v>
      </c>
    </row>
    <row r="89" spans="1:13" ht="23.25" thickBot="1">
      <c r="A89" s="3"/>
      <c r="B89" s="3" t="s">
        <v>8839</v>
      </c>
      <c r="C89" s="4">
        <v>2800</v>
      </c>
      <c r="D89" s="4">
        <v>1817</v>
      </c>
      <c r="E89" s="5">
        <v>930</v>
      </c>
      <c r="F89" s="5">
        <v>699</v>
      </c>
      <c r="G89" s="5">
        <v>118</v>
      </c>
      <c r="H89" s="5">
        <v>18</v>
      </c>
      <c r="I89" s="5">
        <v>1</v>
      </c>
      <c r="J89" s="5">
        <v>31</v>
      </c>
      <c r="K89" s="4">
        <v>1797</v>
      </c>
      <c r="L89" s="5">
        <v>20</v>
      </c>
      <c r="M89" s="5">
        <v>983</v>
      </c>
    </row>
    <row r="90" spans="1:13" ht="23.25" thickBot="1">
      <c r="A90" s="3"/>
      <c r="B90" s="3" t="s">
        <v>8838</v>
      </c>
      <c r="C90" s="4">
        <v>2959</v>
      </c>
      <c r="D90" s="4">
        <v>1810</v>
      </c>
      <c r="E90" s="5">
        <v>822</v>
      </c>
      <c r="F90" s="5">
        <v>816</v>
      </c>
      <c r="G90" s="5">
        <v>93</v>
      </c>
      <c r="H90" s="5">
        <v>21</v>
      </c>
      <c r="I90" s="5">
        <v>6</v>
      </c>
      <c r="J90" s="5">
        <v>39</v>
      </c>
      <c r="K90" s="4">
        <v>1797</v>
      </c>
      <c r="L90" s="5">
        <v>13</v>
      </c>
      <c r="M90" s="4">
        <v>1149</v>
      </c>
    </row>
    <row r="91" spans="1:13" ht="23.25" thickBot="1">
      <c r="A91" s="3"/>
      <c r="B91" s="3" t="s">
        <v>8837</v>
      </c>
      <c r="C91" s="4">
        <v>2928</v>
      </c>
      <c r="D91" s="4">
        <v>1446</v>
      </c>
      <c r="E91" s="5">
        <v>749</v>
      </c>
      <c r="F91" s="5">
        <v>562</v>
      </c>
      <c r="G91" s="5">
        <v>69</v>
      </c>
      <c r="H91" s="5">
        <v>18</v>
      </c>
      <c r="I91" s="5">
        <v>5</v>
      </c>
      <c r="J91" s="5">
        <v>24</v>
      </c>
      <c r="K91" s="4">
        <v>1427</v>
      </c>
      <c r="L91" s="5">
        <v>19</v>
      </c>
      <c r="M91" s="4">
        <v>1482</v>
      </c>
    </row>
    <row r="92" spans="1:13" ht="23.25" thickBot="1">
      <c r="A92" s="3"/>
      <c r="B92" s="3" t="s">
        <v>8836</v>
      </c>
      <c r="C92" s="4">
        <v>2295</v>
      </c>
      <c r="D92" s="4">
        <v>1335</v>
      </c>
      <c r="E92" s="5">
        <v>622</v>
      </c>
      <c r="F92" s="5">
        <v>572</v>
      </c>
      <c r="G92" s="5">
        <v>81</v>
      </c>
      <c r="H92" s="5">
        <v>11</v>
      </c>
      <c r="I92" s="5">
        <v>5</v>
      </c>
      <c r="J92" s="5">
        <v>26</v>
      </c>
      <c r="K92" s="4">
        <v>1317</v>
      </c>
      <c r="L92" s="5">
        <v>18</v>
      </c>
      <c r="M92" s="5">
        <v>960</v>
      </c>
    </row>
    <row r="93" spans="1:13" ht="23.25" thickBot="1">
      <c r="A93" s="3"/>
      <c r="B93" s="3" t="s">
        <v>8835</v>
      </c>
      <c r="C93" s="4">
        <v>4709</v>
      </c>
      <c r="D93" s="4">
        <v>2963</v>
      </c>
      <c r="E93" s="4">
        <v>1240</v>
      </c>
      <c r="F93" s="4">
        <v>1503</v>
      </c>
      <c r="G93" s="5">
        <v>157</v>
      </c>
      <c r="H93" s="5">
        <v>11</v>
      </c>
      <c r="I93" s="5">
        <v>6</v>
      </c>
      <c r="J93" s="5">
        <v>31</v>
      </c>
      <c r="K93" s="4">
        <v>2948</v>
      </c>
      <c r="L93" s="5">
        <v>15</v>
      </c>
      <c r="M93" s="4">
        <v>1746</v>
      </c>
    </row>
    <row r="94" spans="1:13" ht="17.25" thickBot="1">
      <c r="A94" s="3" t="s">
        <v>8834</v>
      </c>
      <c r="B94" s="3" t="s">
        <v>36</v>
      </c>
      <c r="C94" s="4">
        <v>17707</v>
      </c>
      <c r="D94" s="4">
        <v>10630</v>
      </c>
      <c r="E94" s="4">
        <v>5652</v>
      </c>
      <c r="F94" s="4">
        <v>3940</v>
      </c>
      <c r="G94" s="5">
        <v>605</v>
      </c>
      <c r="H94" s="5">
        <v>108</v>
      </c>
      <c r="I94" s="5">
        <v>51</v>
      </c>
      <c r="J94" s="5">
        <v>176</v>
      </c>
      <c r="K94" s="4">
        <v>10532</v>
      </c>
      <c r="L94" s="5">
        <v>98</v>
      </c>
      <c r="M94" s="4">
        <v>7077</v>
      </c>
    </row>
    <row r="95" spans="1:13" ht="23.25" thickBot="1">
      <c r="A95" s="3"/>
      <c r="B95" s="3" t="s">
        <v>37</v>
      </c>
      <c r="C95" s="4">
        <v>3493</v>
      </c>
      <c r="D95" s="4">
        <v>3493</v>
      </c>
      <c r="E95" s="4">
        <v>2231</v>
      </c>
      <c r="F95" s="5">
        <v>971</v>
      </c>
      <c r="G95" s="5">
        <v>173</v>
      </c>
      <c r="H95" s="5">
        <v>30</v>
      </c>
      <c r="I95" s="5">
        <v>18</v>
      </c>
      <c r="J95" s="5">
        <v>47</v>
      </c>
      <c r="K95" s="4">
        <v>3470</v>
      </c>
      <c r="L95" s="5">
        <v>23</v>
      </c>
      <c r="M95" s="5">
        <v>0</v>
      </c>
    </row>
    <row r="96" spans="1:13" ht="23.25" thickBot="1">
      <c r="A96" s="3"/>
      <c r="B96" s="3" t="s">
        <v>8833</v>
      </c>
      <c r="C96" s="4">
        <v>2860</v>
      </c>
      <c r="D96" s="4">
        <v>1566</v>
      </c>
      <c r="E96" s="5">
        <v>746</v>
      </c>
      <c r="F96" s="5">
        <v>662</v>
      </c>
      <c r="G96" s="5">
        <v>105</v>
      </c>
      <c r="H96" s="5">
        <v>9</v>
      </c>
      <c r="I96" s="5">
        <v>4</v>
      </c>
      <c r="J96" s="5">
        <v>30</v>
      </c>
      <c r="K96" s="4">
        <v>1556</v>
      </c>
      <c r="L96" s="5">
        <v>10</v>
      </c>
      <c r="M96" s="4">
        <v>1294</v>
      </c>
    </row>
    <row r="97" spans="1:13" ht="23.25" thickBot="1">
      <c r="A97" s="3"/>
      <c r="B97" s="3" t="s">
        <v>8832</v>
      </c>
      <c r="C97" s="4">
        <v>2884</v>
      </c>
      <c r="D97" s="4">
        <v>1582</v>
      </c>
      <c r="E97" s="5">
        <v>722</v>
      </c>
      <c r="F97" s="5">
        <v>687</v>
      </c>
      <c r="G97" s="5">
        <v>103</v>
      </c>
      <c r="H97" s="5">
        <v>19</v>
      </c>
      <c r="I97" s="5">
        <v>9</v>
      </c>
      <c r="J97" s="5">
        <v>23</v>
      </c>
      <c r="K97" s="4">
        <v>1563</v>
      </c>
      <c r="L97" s="5">
        <v>19</v>
      </c>
      <c r="M97" s="4">
        <v>1302</v>
      </c>
    </row>
    <row r="98" spans="1:13" ht="23.25" thickBot="1">
      <c r="A98" s="3"/>
      <c r="B98" s="3" t="s">
        <v>8831</v>
      </c>
      <c r="C98" s="4">
        <v>3974</v>
      </c>
      <c r="D98" s="4">
        <v>1858</v>
      </c>
      <c r="E98" s="5">
        <v>859</v>
      </c>
      <c r="F98" s="5">
        <v>803</v>
      </c>
      <c r="G98" s="5">
        <v>102</v>
      </c>
      <c r="H98" s="5">
        <v>18</v>
      </c>
      <c r="I98" s="5">
        <v>12</v>
      </c>
      <c r="J98" s="5">
        <v>32</v>
      </c>
      <c r="K98" s="4">
        <v>1826</v>
      </c>
      <c r="L98" s="5">
        <v>32</v>
      </c>
      <c r="M98" s="4">
        <v>2116</v>
      </c>
    </row>
    <row r="99" spans="1:13" ht="23.25" thickBot="1">
      <c r="A99" s="3"/>
      <c r="B99" s="3" t="s">
        <v>8830</v>
      </c>
      <c r="C99" s="4">
        <v>4496</v>
      </c>
      <c r="D99" s="4">
        <v>2131</v>
      </c>
      <c r="E99" s="4">
        <v>1094</v>
      </c>
      <c r="F99" s="5">
        <v>817</v>
      </c>
      <c r="G99" s="5">
        <v>122</v>
      </c>
      <c r="H99" s="5">
        <v>32</v>
      </c>
      <c r="I99" s="5">
        <v>8</v>
      </c>
      <c r="J99" s="5">
        <v>44</v>
      </c>
      <c r="K99" s="4">
        <v>2117</v>
      </c>
      <c r="L99" s="5">
        <v>14</v>
      </c>
      <c r="M99" s="4">
        <v>2365</v>
      </c>
    </row>
    <row r="100" spans="1:13" ht="23.25" thickBot="1">
      <c r="A100" s="3" t="s">
        <v>97</v>
      </c>
      <c r="B100" s="3"/>
      <c r="C100" s="5">
        <v>0</v>
      </c>
      <c r="D100" s="5">
        <v>7</v>
      </c>
      <c r="E100" s="5">
        <v>6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7</v>
      </c>
      <c r="L100" s="5">
        <v>0</v>
      </c>
      <c r="M100" s="5">
        <v>-7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A48F-2B28-4F1F-BBDA-8471EE4026E9}"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8984</v>
      </c>
      <c r="F3" s="26" t="s">
        <v>8983</v>
      </c>
      <c r="G3" s="26" t="s">
        <v>8982</v>
      </c>
      <c r="H3" s="26" t="s">
        <v>8981</v>
      </c>
      <c r="I3" s="44"/>
      <c r="J3" s="26"/>
      <c r="K3" s="44"/>
      <c r="U3" t="s">
        <v>3</v>
      </c>
      <c r="V3" t="str">
        <f t="shared" si="0"/>
        <v>홍정민</v>
      </c>
      <c r="W3" t="str">
        <f t="shared" si="0"/>
        <v>김영환</v>
      </c>
      <c r="X3" t="str">
        <f t="shared" si="0"/>
        <v>김근복</v>
      </c>
    </row>
    <row r="4" spans="1:24" ht="17.25" thickBot="1">
      <c r="A4" s="3" t="s">
        <v>30</v>
      </c>
      <c r="B4" s="3"/>
      <c r="C4" s="4">
        <v>224741</v>
      </c>
      <c r="D4" s="4">
        <v>149247</v>
      </c>
      <c r="E4" s="4">
        <v>80068</v>
      </c>
      <c r="F4" s="4">
        <v>65981</v>
      </c>
      <c r="G4" s="5">
        <v>727</v>
      </c>
      <c r="H4" s="5">
        <v>765</v>
      </c>
      <c r="I4" s="4">
        <v>147541</v>
      </c>
      <c r="J4" s="4">
        <v>1706</v>
      </c>
      <c r="K4" s="4">
        <v>75494</v>
      </c>
      <c r="V4" s="8"/>
      <c r="W4" s="8"/>
      <c r="X4" s="8"/>
    </row>
    <row r="5" spans="1:24" ht="23.25" thickBot="1">
      <c r="A5" s="3" t="s">
        <v>31</v>
      </c>
      <c r="B5" s="3"/>
      <c r="C5" s="5">
        <v>558</v>
      </c>
      <c r="D5" s="5">
        <v>545</v>
      </c>
      <c r="E5" s="5">
        <v>287</v>
      </c>
      <c r="F5" s="5">
        <v>194</v>
      </c>
      <c r="G5" s="5">
        <v>24</v>
      </c>
      <c r="H5" s="5">
        <v>10</v>
      </c>
      <c r="I5" s="5">
        <v>515</v>
      </c>
      <c r="J5" s="5">
        <v>30</v>
      </c>
      <c r="K5" s="5">
        <v>13</v>
      </c>
      <c r="T5" t="s">
        <v>2929</v>
      </c>
      <c r="U5">
        <f>SUMIF($A:$A,"합계",D:D)</f>
        <v>149247</v>
      </c>
      <c r="V5">
        <f>SUMIF($A:$A,"합계",E:E)</f>
        <v>80068</v>
      </c>
      <c r="W5">
        <f>SUMIF($A:$A,"합계",F:F)</f>
        <v>65981</v>
      </c>
      <c r="X5">
        <f>SUMIF($A:$A,"합계",G:G)</f>
        <v>727</v>
      </c>
    </row>
    <row r="6" spans="1:24" ht="23.25" thickBot="1">
      <c r="A6" s="3" t="s">
        <v>32</v>
      </c>
      <c r="B6" s="3"/>
      <c r="C6" s="4">
        <v>14186</v>
      </c>
      <c r="D6" s="4">
        <v>14184</v>
      </c>
      <c r="E6" s="4">
        <v>8758</v>
      </c>
      <c r="F6" s="4">
        <v>4945</v>
      </c>
      <c r="G6" s="5">
        <v>57</v>
      </c>
      <c r="H6" s="5">
        <v>131</v>
      </c>
      <c r="I6" s="4">
        <v>13891</v>
      </c>
      <c r="J6" s="5">
        <v>293</v>
      </c>
      <c r="K6" s="5">
        <v>2</v>
      </c>
      <c r="T6" t="s">
        <v>2930</v>
      </c>
      <c r="U6">
        <f>U5-U7</f>
        <v>93610</v>
      </c>
      <c r="V6">
        <f>V5-V7</f>
        <v>46031</v>
      </c>
      <c r="W6">
        <f>W5-W7</f>
        <v>45524</v>
      </c>
      <c r="X6">
        <f>X5-X7</f>
        <v>508</v>
      </c>
    </row>
    <row r="7" spans="1:24" ht="23.25" thickBot="1">
      <c r="A7" s="3" t="s">
        <v>33</v>
      </c>
      <c r="B7" s="3"/>
      <c r="C7" s="4">
        <v>1130</v>
      </c>
      <c r="D7" s="5">
        <v>260</v>
      </c>
      <c r="E7" s="5">
        <v>181</v>
      </c>
      <c r="F7" s="5">
        <v>71</v>
      </c>
      <c r="G7" s="5">
        <v>1</v>
      </c>
      <c r="H7" s="5">
        <v>3</v>
      </c>
      <c r="I7" s="5">
        <v>256</v>
      </c>
      <c r="J7" s="5">
        <v>4</v>
      </c>
      <c r="K7" s="5">
        <v>870</v>
      </c>
      <c r="T7" t="s">
        <v>2931</v>
      </c>
      <c r="U7">
        <f>U11+U10+U9</f>
        <v>55637</v>
      </c>
      <c r="V7">
        <f>V11+V10+V9</f>
        <v>34037</v>
      </c>
      <c r="W7">
        <f>W11+W10+W9</f>
        <v>20457</v>
      </c>
      <c r="X7">
        <f>X11+X10+X9</f>
        <v>219</v>
      </c>
    </row>
    <row r="8" spans="1:24" ht="23.25" thickBot="1">
      <c r="A8" s="3" t="s">
        <v>34</v>
      </c>
      <c r="B8" s="3"/>
      <c r="C8" s="5">
        <v>0</v>
      </c>
      <c r="D8" s="5">
        <v>14</v>
      </c>
      <c r="E8" s="5">
        <v>11</v>
      </c>
      <c r="F8" s="5">
        <v>3</v>
      </c>
      <c r="G8" s="5">
        <v>0</v>
      </c>
      <c r="H8" s="5">
        <v>0</v>
      </c>
      <c r="I8" s="5">
        <v>14</v>
      </c>
      <c r="J8" s="5">
        <v>0</v>
      </c>
      <c r="K8" s="5">
        <v>-14</v>
      </c>
      <c r="V8" s="8"/>
      <c r="W8" s="8"/>
      <c r="X8" s="8"/>
    </row>
    <row r="9" spans="1:24" ht="17.25" thickBot="1">
      <c r="A9" s="3" t="s">
        <v>8980</v>
      </c>
      <c r="B9" s="3" t="s">
        <v>36</v>
      </c>
      <c r="C9" s="4">
        <v>25564</v>
      </c>
      <c r="D9" s="4">
        <v>17316</v>
      </c>
      <c r="E9" s="4">
        <v>9191</v>
      </c>
      <c r="F9" s="4">
        <v>7848</v>
      </c>
      <c r="G9" s="5">
        <v>68</v>
      </c>
      <c r="H9" s="5">
        <v>58</v>
      </c>
      <c r="I9" s="4">
        <v>17165</v>
      </c>
      <c r="J9" s="5">
        <v>151</v>
      </c>
      <c r="K9" s="4">
        <v>8248</v>
      </c>
      <c r="T9" t="s">
        <v>2934</v>
      </c>
      <c r="U9">
        <f>SUMIF($A:$A,"거소·선상투표",D:D)+SUMIF($A:$A,"국외부재자투표",D:D)+SUMIF($A:$A,"국외부재자투표(공관)",D:D)</f>
        <v>819</v>
      </c>
      <c r="V9">
        <f t="shared" ref="V9:X11" si="1">SUMIF($A:$A,"거소·선상투표",E:E)+SUMIF($A:$A,"국외부재자투표",E:E)+SUMIF($A:$A,"국외부재자투표(공관)",E:E)</f>
        <v>479</v>
      </c>
      <c r="W9">
        <f t="shared" si="1"/>
        <v>268</v>
      </c>
      <c r="X9">
        <f t="shared" si="1"/>
        <v>25</v>
      </c>
    </row>
    <row r="10" spans="1:24" ht="23.25" thickBot="1">
      <c r="A10" s="3"/>
      <c r="B10" s="3" t="s">
        <v>37</v>
      </c>
      <c r="C10" s="4">
        <v>5270</v>
      </c>
      <c r="D10" s="4">
        <v>5270</v>
      </c>
      <c r="E10" s="4">
        <v>3245</v>
      </c>
      <c r="F10" s="4">
        <v>1954</v>
      </c>
      <c r="G10" s="5">
        <v>12</v>
      </c>
      <c r="H10" s="5">
        <v>11</v>
      </c>
      <c r="I10" s="4">
        <v>5222</v>
      </c>
      <c r="J10" s="5">
        <v>48</v>
      </c>
      <c r="K10" s="5">
        <v>0</v>
      </c>
      <c r="T10" t="s">
        <v>2932</v>
      </c>
      <c r="U10">
        <f>SUMIF($B:$B,"관내사전투표",D:D)</f>
        <v>40634</v>
      </c>
      <c r="V10">
        <f t="shared" ref="V10:X12" si="2">SUMIF($B:$B,"관내사전투표",E:E)</f>
        <v>24800</v>
      </c>
      <c r="W10">
        <f t="shared" si="2"/>
        <v>15244</v>
      </c>
      <c r="X10">
        <f t="shared" si="2"/>
        <v>137</v>
      </c>
    </row>
    <row r="11" spans="1:24" ht="17.25" thickBot="1">
      <c r="A11" s="3"/>
      <c r="B11" s="3" t="s">
        <v>8979</v>
      </c>
      <c r="C11" s="4">
        <v>2129</v>
      </c>
      <c r="D11" s="4">
        <v>1248</v>
      </c>
      <c r="E11" s="5">
        <v>662</v>
      </c>
      <c r="F11" s="5">
        <v>565</v>
      </c>
      <c r="G11" s="5">
        <v>7</v>
      </c>
      <c r="H11" s="5">
        <v>6</v>
      </c>
      <c r="I11" s="4">
        <v>1240</v>
      </c>
      <c r="J11" s="5">
        <v>8</v>
      </c>
      <c r="K11" s="5">
        <v>881</v>
      </c>
      <c r="T11" t="s">
        <v>2933</v>
      </c>
      <c r="U11">
        <f>SUMIF($A:$A,"관외사전투표",D:D)</f>
        <v>14184</v>
      </c>
      <c r="V11">
        <f t="shared" ref="V11:X13" si="3">SUMIF($A:$A,"관외사전투표",E:E)</f>
        <v>8758</v>
      </c>
      <c r="W11">
        <f t="shared" si="3"/>
        <v>4945</v>
      </c>
      <c r="X11">
        <f t="shared" si="3"/>
        <v>57</v>
      </c>
    </row>
    <row r="12" spans="1:24" ht="17.25" thickBot="1">
      <c r="A12" s="3"/>
      <c r="B12" s="3" t="s">
        <v>8978</v>
      </c>
      <c r="C12" s="4">
        <v>3040</v>
      </c>
      <c r="D12" s="4">
        <v>1899</v>
      </c>
      <c r="E12" s="5">
        <v>947</v>
      </c>
      <c r="F12" s="5">
        <v>906</v>
      </c>
      <c r="G12" s="5">
        <v>18</v>
      </c>
      <c r="H12" s="5">
        <v>12</v>
      </c>
      <c r="I12" s="4">
        <v>1883</v>
      </c>
      <c r="J12" s="5">
        <v>16</v>
      </c>
      <c r="K12" s="4">
        <v>1141</v>
      </c>
    </row>
    <row r="13" spans="1:24" ht="17.25" thickBot="1">
      <c r="A13" s="3"/>
      <c r="B13" s="3" t="s">
        <v>8977</v>
      </c>
      <c r="C13" s="4">
        <v>2324</v>
      </c>
      <c r="D13" s="4">
        <v>1443</v>
      </c>
      <c r="E13" s="5">
        <v>677</v>
      </c>
      <c r="F13" s="5">
        <v>741</v>
      </c>
      <c r="G13" s="5">
        <v>4</v>
      </c>
      <c r="H13" s="5">
        <v>1</v>
      </c>
      <c r="I13" s="4">
        <v>1423</v>
      </c>
      <c r="J13" s="5">
        <v>20</v>
      </c>
      <c r="K13" s="5">
        <v>881</v>
      </c>
    </row>
    <row r="14" spans="1:24" ht="17.25" thickBot="1">
      <c r="A14" s="3"/>
      <c r="B14" s="3" t="s">
        <v>8976</v>
      </c>
      <c r="C14" s="4">
        <v>2815</v>
      </c>
      <c r="D14" s="4">
        <v>1859</v>
      </c>
      <c r="E14" s="4">
        <v>1041</v>
      </c>
      <c r="F14" s="5">
        <v>793</v>
      </c>
      <c r="G14" s="5">
        <v>8</v>
      </c>
      <c r="H14" s="5">
        <v>5</v>
      </c>
      <c r="I14" s="4">
        <v>1847</v>
      </c>
      <c r="J14" s="5">
        <v>12</v>
      </c>
      <c r="K14" s="5">
        <v>956</v>
      </c>
      <c r="U14" s="8"/>
      <c r="V14" s="8"/>
      <c r="W14" s="8"/>
      <c r="X14" s="8"/>
    </row>
    <row r="15" spans="1:24" ht="17.25" thickBot="1">
      <c r="A15" s="3"/>
      <c r="B15" s="3" t="s">
        <v>8975</v>
      </c>
      <c r="C15" s="4">
        <v>2943</v>
      </c>
      <c r="D15" s="4">
        <v>1670</v>
      </c>
      <c r="E15" s="5">
        <v>702</v>
      </c>
      <c r="F15" s="5">
        <v>942</v>
      </c>
      <c r="G15" s="5">
        <v>6</v>
      </c>
      <c r="H15" s="5">
        <v>5</v>
      </c>
      <c r="I15" s="4">
        <v>1655</v>
      </c>
      <c r="J15" s="5">
        <v>15</v>
      </c>
      <c r="K15" s="4">
        <v>1273</v>
      </c>
      <c r="U15" s="8"/>
      <c r="V15" s="8"/>
      <c r="W15" s="8"/>
      <c r="X15" s="8"/>
    </row>
    <row r="16" spans="1:24" ht="17.25" thickBot="1">
      <c r="A16" s="3"/>
      <c r="B16" s="3" t="s">
        <v>8974</v>
      </c>
      <c r="C16" s="4">
        <v>3969</v>
      </c>
      <c r="D16" s="4">
        <v>2594</v>
      </c>
      <c r="E16" s="4">
        <v>1174</v>
      </c>
      <c r="F16" s="4">
        <v>1394</v>
      </c>
      <c r="G16" s="5">
        <v>4</v>
      </c>
      <c r="H16" s="5">
        <v>10</v>
      </c>
      <c r="I16" s="4">
        <v>2582</v>
      </c>
      <c r="J16" s="5">
        <v>12</v>
      </c>
      <c r="K16" s="4">
        <v>1375</v>
      </c>
    </row>
    <row r="17" spans="1:11" ht="17.25" thickBot="1">
      <c r="A17" s="3"/>
      <c r="B17" s="3" t="s">
        <v>8973</v>
      </c>
      <c r="C17" s="4">
        <v>3074</v>
      </c>
      <c r="D17" s="4">
        <v>1333</v>
      </c>
      <c r="E17" s="5">
        <v>743</v>
      </c>
      <c r="F17" s="5">
        <v>553</v>
      </c>
      <c r="G17" s="5">
        <v>9</v>
      </c>
      <c r="H17" s="5">
        <v>8</v>
      </c>
      <c r="I17" s="4">
        <v>1313</v>
      </c>
      <c r="J17" s="5">
        <v>20</v>
      </c>
      <c r="K17" s="4">
        <v>1741</v>
      </c>
    </row>
    <row r="18" spans="1:11" ht="17.25" thickBot="1">
      <c r="A18" s="3" t="s">
        <v>8972</v>
      </c>
      <c r="B18" s="3" t="s">
        <v>36</v>
      </c>
      <c r="C18" s="4">
        <v>36540</v>
      </c>
      <c r="D18" s="4">
        <v>22838</v>
      </c>
      <c r="E18" s="4">
        <v>12315</v>
      </c>
      <c r="F18" s="4">
        <v>10067</v>
      </c>
      <c r="G18" s="5">
        <v>103</v>
      </c>
      <c r="H18" s="5">
        <v>118</v>
      </c>
      <c r="I18" s="4">
        <v>22603</v>
      </c>
      <c r="J18" s="5">
        <v>235</v>
      </c>
      <c r="K18" s="4">
        <v>13702</v>
      </c>
    </row>
    <row r="19" spans="1:11" ht="23.25" thickBot="1">
      <c r="A19" s="3"/>
      <c r="B19" s="3" t="s">
        <v>37</v>
      </c>
      <c r="C19" s="4">
        <v>6102</v>
      </c>
      <c r="D19" s="4">
        <v>6102</v>
      </c>
      <c r="E19" s="4">
        <v>3663</v>
      </c>
      <c r="F19" s="4">
        <v>2339</v>
      </c>
      <c r="G19" s="5">
        <v>20</v>
      </c>
      <c r="H19" s="5">
        <v>26</v>
      </c>
      <c r="I19" s="4">
        <v>6048</v>
      </c>
      <c r="J19" s="5">
        <v>54</v>
      </c>
      <c r="K19" s="5">
        <v>0</v>
      </c>
    </row>
    <row r="20" spans="1:11" ht="17.25" thickBot="1">
      <c r="A20" s="3"/>
      <c r="B20" s="3" t="s">
        <v>8971</v>
      </c>
      <c r="C20" s="4">
        <v>2774</v>
      </c>
      <c r="D20" s="4">
        <v>1247</v>
      </c>
      <c r="E20" s="5">
        <v>671</v>
      </c>
      <c r="F20" s="5">
        <v>537</v>
      </c>
      <c r="G20" s="5">
        <v>9</v>
      </c>
      <c r="H20" s="5">
        <v>8</v>
      </c>
      <c r="I20" s="4">
        <v>1225</v>
      </c>
      <c r="J20" s="5">
        <v>22</v>
      </c>
      <c r="K20" s="4">
        <v>1527</v>
      </c>
    </row>
    <row r="21" spans="1:11" ht="17.25" thickBot="1">
      <c r="A21" s="3"/>
      <c r="B21" s="3" t="s">
        <v>8970</v>
      </c>
      <c r="C21" s="4">
        <v>2857</v>
      </c>
      <c r="D21" s="4">
        <v>1362</v>
      </c>
      <c r="E21" s="5">
        <v>728</v>
      </c>
      <c r="F21" s="5">
        <v>596</v>
      </c>
      <c r="G21" s="5">
        <v>6</v>
      </c>
      <c r="H21" s="5">
        <v>12</v>
      </c>
      <c r="I21" s="4">
        <v>1342</v>
      </c>
      <c r="J21" s="5">
        <v>20</v>
      </c>
      <c r="K21" s="4">
        <v>1495</v>
      </c>
    </row>
    <row r="22" spans="1:11" ht="17.25" thickBot="1">
      <c r="A22" s="3"/>
      <c r="B22" s="3" t="s">
        <v>8969</v>
      </c>
      <c r="C22" s="4">
        <v>3063</v>
      </c>
      <c r="D22" s="4">
        <v>1895</v>
      </c>
      <c r="E22" s="5">
        <v>889</v>
      </c>
      <c r="F22" s="5">
        <v>965</v>
      </c>
      <c r="G22" s="5">
        <v>10</v>
      </c>
      <c r="H22" s="5">
        <v>14</v>
      </c>
      <c r="I22" s="4">
        <v>1878</v>
      </c>
      <c r="J22" s="5">
        <v>17</v>
      </c>
      <c r="K22" s="4">
        <v>1168</v>
      </c>
    </row>
    <row r="23" spans="1:11" ht="17.25" thickBot="1">
      <c r="A23" s="3"/>
      <c r="B23" s="3" t="s">
        <v>8968</v>
      </c>
      <c r="C23" s="4">
        <v>2778</v>
      </c>
      <c r="D23" s="4">
        <v>1406</v>
      </c>
      <c r="E23" s="5">
        <v>617</v>
      </c>
      <c r="F23" s="5">
        <v>762</v>
      </c>
      <c r="G23" s="5">
        <v>7</v>
      </c>
      <c r="H23" s="5">
        <v>5</v>
      </c>
      <c r="I23" s="4">
        <v>1391</v>
      </c>
      <c r="J23" s="5">
        <v>15</v>
      </c>
      <c r="K23" s="4">
        <v>1372</v>
      </c>
    </row>
    <row r="24" spans="1:11" ht="17.25" thickBot="1">
      <c r="A24" s="3"/>
      <c r="B24" s="3" t="s">
        <v>8967</v>
      </c>
      <c r="C24" s="4">
        <v>2651</v>
      </c>
      <c r="D24" s="4">
        <v>1478</v>
      </c>
      <c r="E24" s="5">
        <v>652</v>
      </c>
      <c r="F24" s="5">
        <v>793</v>
      </c>
      <c r="G24" s="5">
        <v>9</v>
      </c>
      <c r="H24" s="5">
        <v>8</v>
      </c>
      <c r="I24" s="4">
        <v>1462</v>
      </c>
      <c r="J24" s="5">
        <v>16</v>
      </c>
      <c r="K24" s="4">
        <v>1173</v>
      </c>
    </row>
    <row r="25" spans="1:11" ht="17.25" thickBot="1">
      <c r="A25" s="3"/>
      <c r="B25" s="3" t="s">
        <v>8966</v>
      </c>
      <c r="C25" s="4">
        <v>3796</v>
      </c>
      <c r="D25" s="4">
        <v>2102</v>
      </c>
      <c r="E25" s="4">
        <v>1113</v>
      </c>
      <c r="F25" s="5">
        <v>936</v>
      </c>
      <c r="G25" s="5">
        <v>15</v>
      </c>
      <c r="H25" s="5">
        <v>11</v>
      </c>
      <c r="I25" s="4">
        <v>2075</v>
      </c>
      <c r="J25" s="5">
        <v>27</v>
      </c>
      <c r="K25" s="4">
        <v>1694</v>
      </c>
    </row>
    <row r="26" spans="1:11" ht="17.25" thickBot="1">
      <c r="A26" s="3"/>
      <c r="B26" s="3" t="s">
        <v>8965</v>
      </c>
      <c r="C26" s="4">
        <v>4300</v>
      </c>
      <c r="D26" s="4">
        <v>2284</v>
      </c>
      <c r="E26" s="4">
        <v>1295</v>
      </c>
      <c r="F26" s="5">
        <v>949</v>
      </c>
      <c r="G26" s="5">
        <v>11</v>
      </c>
      <c r="H26" s="5">
        <v>11</v>
      </c>
      <c r="I26" s="4">
        <v>2266</v>
      </c>
      <c r="J26" s="5">
        <v>18</v>
      </c>
      <c r="K26" s="4">
        <v>2016</v>
      </c>
    </row>
    <row r="27" spans="1:11" ht="17.25" thickBot="1">
      <c r="A27" s="3"/>
      <c r="B27" s="3" t="s">
        <v>8964</v>
      </c>
      <c r="C27" s="4">
        <v>4482</v>
      </c>
      <c r="D27" s="4">
        <v>2668</v>
      </c>
      <c r="E27" s="4">
        <v>1467</v>
      </c>
      <c r="F27" s="4">
        <v>1149</v>
      </c>
      <c r="G27" s="5">
        <v>11</v>
      </c>
      <c r="H27" s="5">
        <v>15</v>
      </c>
      <c r="I27" s="4">
        <v>2642</v>
      </c>
      <c r="J27" s="5">
        <v>26</v>
      </c>
      <c r="K27" s="4">
        <v>1814</v>
      </c>
    </row>
    <row r="28" spans="1:11" ht="17.25" thickBot="1">
      <c r="A28" s="3"/>
      <c r="B28" s="3" t="s">
        <v>8963</v>
      </c>
      <c r="C28" s="4">
        <v>3737</v>
      </c>
      <c r="D28" s="4">
        <v>2294</v>
      </c>
      <c r="E28" s="4">
        <v>1220</v>
      </c>
      <c r="F28" s="4">
        <v>1041</v>
      </c>
      <c r="G28" s="5">
        <v>5</v>
      </c>
      <c r="H28" s="5">
        <v>8</v>
      </c>
      <c r="I28" s="4">
        <v>2274</v>
      </c>
      <c r="J28" s="5">
        <v>20</v>
      </c>
      <c r="K28" s="4">
        <v>1443</v>
      </c>
    </row>
    <row r="29" spans="1:11" ht="17.25" thickBot="1">
      <c r="A29" s="3" t="s">
        <v>8962</v>
      </c>
      <c r="B29" s="3" t="s">
        <v>36</v>
      </c>
      <c r="C29" s="4">
        <v>19852</v>
      </c>
      <c r="D29" s="4">
        <v>12882</v>
      </c>
      <c r="E29" s="4">
        <v>7004</v>
      </c>
      <c r="F29" s="4">
        <v>5577</v>
      </c>
      <c r="G29" s="5">
        <v>73</v>
      </c>
      <c r="H29" s="5">
        <v>75</v>
      </c>
      <c r="I29" s="4">
        <v>12729</v>
      </c>
      <c r="J29" s="5">
        <v>153</v>
      </c>
      <c r="K29" s="4">
        <v>6970</v>
      </c>
    </row>
    <row r="30" spans="1:11" ht="23.25" thickBot="1">
      <c r="A30" s="3"/>
      <c r="B30" s="3" t="s">
        <v>37</v>
      </c>
      <c r="C30" s="4">
        <v>4098</v>
      </c>
      <c r="D30" s="4">
        <v>4098</v>
      </c>
      <c r="E30" s="4">
        <v>2635</v>
      </c>
      <c r="F30" s="4">
        <v>1399</v>
      </c>
      <c r="G30" s="5">
        <v>11</v>
      </c>
      <c r="H30" s="5">
        <v>21</v>
      </c>
      <c r="I30" s="4">
        <v>4066</v>
      </c>
      <c r="J30" s="5">
        <v>32</v>
      </c>
      <c r="K30" s="5">
        <v>0</v>
      </c>
    </row>
    <row r="31" spans="1:11" ht="23.25" thickBot="1">
      <c r="A31" s="3"/>
      <c r="B31" s="3" t="s">
        <v>8961</v>
      </c>
      <c r="C31" s="4">
        <v>3026</v>
      </c>
      <c r="D31" s="4">
        <v>1557</v>
      </c>
      <c r="E31" s="5">
        <v>833</v>
      </c>
      <c r="F31" s="5">
        <v>681</v>
      </c>
      <c r="G31" s="5">
        <v>7</v>
      </c>
      <c r="H31" s="5">
        <v>10</v>
      </c>
      <c r="I31" s="4">
        <v>1531</v>
      </c>
      <c r="J31" s="5">
        <v>26</v>
      </c>
      <c r="K31" s="4">
        <v>1469</v>
      </c>
    </row>
    <row r="32" spans="1:11" ht="23.25" thickBot="1">
      <c r="A32" s="3"/>
      <c r="B32" s="3" t="s">
        <v>8960</v>
      </c>
      <c r="C32" s="4">
        <v>2553</v>
      </c>
      <c r="D32" s="4">
        <v>1401</v>
      </c>
      <c r="E32" s="5">
        <v>684</v>
      </c>
      <c r="F32" s="5">
        <v>679</v>
      </c>
      <c r="G32" s="5">
        <v>9</v>
      </c>
      <c r="H32" s="5">
        <v>8</v>
      </c>
      <c r="I32" s="4">
        <v>1380</v>
      </c>
      <c r="J32" s="5">
        <v>21</v>
      </c>
      <c r="K32" s="4">
        <v>1152</v>
      </c>
    </row>
    <row r="33" spans="1:11" ht="23.25" thickBot="1">
      <c r="A33" s="3"/>
      <c r="B33" s="3" t="s">
        <v>8959</v>
      </c>
      <c r="C33" s="4">
        <v>2890</v>
      </c>
      <c r="D33" s="4">
        <v>1608</v>
      </c>
      <c r="E33" s="5">
        <v>845</v>
      </c>
      <c r="F33" s="5">
        <v>729</v>
      </c>
      <c r="G33" s="5">
        <v>8</v>
      </c>
      <c r="H33" s="5">
        <v>6</v>
      </c>
      <c r="I33" s="4">
        <v>1588</v>
      </c>
      <c r="J33" s="5">
        <v>20</v>
      </c>
      <c r="K33" s="4">
        <v>1282</v>
      </c>
    </row>
    <row r="34" spans="1:11" ht="23.25" thickBot="1">
      <c r="A34" s="3"/>
      <c r="B34" s="3" t="s">
        <v>8958</v>
      </c>
      <c r="C34" s="4">
        <v>1679</v>
      </c>
      <c r="D34" s="4">
        <v>1034</v>
      </c>
      <c r="E34" s="5">
        <v>517</v>
      </c>
      <c r="F34" s="5">
        <v>492</v>
      </c>
      <c r="G34" s="5">
        <v>7</v>
      </c>
      <c r="H34" s="5">
        <v>7</v>
      </c>
      <c r="I34" s="4">
        <v>1023</v>
      </c>
      <c r="J34" s="5">
        <v>11</v>
      </c>
      <c r="K34" s="5">
        <v>645</v>
      </c>
    </row>
    <row r="35" spans="1:11" ht="23.25" thickBot="1">
      <c r="A35" s="3"/>
      <c r="B35" s="3" t="s">
        <v>8957</v>
      </c>
      <c r="C35" s="4">
        <v>2721</v>
      </c>
      <c r="D35" s="4">
        <v>1467</v>
      </c>
      <c r="E35" s="5">
        <v>687</v>
      </c>
      <c r="F35" s="5">
        <v>726</v>
      </c>
      <c r="G35" s="5">
        <v>19</v>
      </c>
      <c r="H35" s="5">
        <v>11</v>
      </c>
      <c r="I35" s="4">
        <v>1443</v>
      </c>
      <c r="J35" s="5">
        <v>24</v>
      </c>
      <c r="K35" s="4">
        <v>1254</v>
      </c>
    </row>
    <row r="36" spans="1:11" ht="23.25" thickBot="1">
      <c r="A36" s="3"/>
      <c r="B36" s="3" t="s">
        <v>8956</v>
      </c>
      <c r="C36" s="4">
        <v>2885</v>
      </c>
      <c r="D36" s="4">
        <v>1717</v>
      </c>
      <c r="E36" s="5">
        <v>803</v>
      </c>
      <c r="F36" s="5">
        <v>871</v>
      </c>
      <c r="G36" s="5">
        <v>12</v>
      </c>
      <c r="H36" s="5">
        <v>12</v>
      </c>
      <c r="I36" s="4">
        <v>1698</v>
      </c>
      <c r="J36" s="5">
        <v>19</v>
      </c>
      <c r="K36" s="4">
        <v>1168</v>
      </c>
    </row>
    <row r="37" spans="1:11" ht="17.25" thickBot="1">
      <c r="A37" s="3" t="s">
        <v>8955</v>
      </c>
      <c r="B37" s="3" t="s">
        <v>36</v>
      </c>
      <c r="C37" s="4">
        <v>29835</v>
      </c>
      <c r="D37" s="4">
        <v>19333</v>
      </c>
      <c r="E37" s="4">
        <v>11012</v>
      </c>
      <c r="F37" s="4">
        <v>7925</v>
      </c>
      <c r="G37" s="5">
        <v>93</v>
      </c>
      <c r="H37" s="5">
        <v>91</v>
      </c>
      <c r="I37" s="4">
        <v>19121</v>
      </c>
      <c r="J37" s="5">
        <v>212</v>
      </c>
      <c r="K37" s="4">
        <v>10502</v>
      </c>
    </row>
    <row r="38" spans="1:11" ht="23.25" thickBot="1">
      <c r="A38" s="3"/>
      <c r="B38" s="3" t="s">
        <v>37</v>
      </c>
      <c r="C38" s="4">
        <v>4902</v>
      </c>
      <c r="D38" s="4">
        <v>4902</v>
      </c>
      <c r="E38" s="4">
        <v>3188</v>
      </c>
      <c r="F38" s="4">
        <v>1647</v>
      </c>
      <c r="G38" s="5">
        <v>20</v>
      </c>
      <c r="H38" s="5">
        <v>12</v>
      </c>
      <c r="I38" s="4">
        <v>4867</v>
      </c>
      <c r="J38" s="5">
        <v>35</v>
      </c>
      <c r="K38" s="5">
        <v>0</v>
      </c>
    </row>
    <row r="39" spans="1:11" ht="17.25" thickBot="1">
      <c r="A39" s="3"/>
      <c r="B39" s="3" t="s">
        <v>8954</v>
      </c>
      <c r="C39" s="4">
        <v>3006</v>
      </c>
      <c r="D39" s="4">
        <v>1617</v>
      </c>
      <c r="E39" s="5">
        <v>925</v>
      </c>
      <c r="F39" s="5">
        <v>656</v>
      </c>
      <c r="G39" s="5">
        <v>8</v>
      </c>
      <c r="H39" s="5">
        <v>7</v>
      </c>
      <c r="I39" s="4">
        <v>1596</v>
      </c>
      <c r="J39" s="5">
        <v>21</v>
      </c>
      <c r="K39" s="4">
        <v>1389</v>
      </c>
    </row>
    <row r="40" spans="1:11" ht="17.25" thickBot="1">
      <c r="A40" s="3"/>
      <c r="B40" s="3" t="s">
        <v>8953</v>
      </c>
      <c r="C40" s="4">
        <v>3185</v>
      </c>
      <c r="D40" s="4">
        <v>1548</v>
      </c>
      <c r="E40" s="5">
        <v>836</v>
      </c>
      <c r="F40" s="5">
        <v>677</v>
      </c>
      <c r="G40" s="5">
        <v>12</v>
      </c>
      <c r="H40" s="5">
        <v>9</v>
      </c>
      <c r="I40" s="4">
        <v>1534</v>
      </c>
      <c r="J40" s="5">
        <v>14</v>
      </c>
      <c r="K40" s="4">
        <v>1637</v>
      </c>
    </row>
    <row r="41" spans="1:11" ht="17.25" thickBot="1">
      <c r="A41" s="3"/>
      <c r="B41" s="3" t="s">
        <v>8952</v>
      </c>
      <c r="C41" s="4">
        <v>3023</v>
      </c>
      <c r="D41" s="4">
        <v>1960</v>
      </c>
      <c r="E41" s="4">
        <v>1097</v>
      </c>
      <c r="F41" s="5">
        <v>826</v>
      </c>
      <c r="G41" s="5">
        <v>6</v>
      </c>
      <c r="H41" s="5">
        <v>11</v>
      </c>
      <c r="I41" s="4">
        <v>1940</v>
      </c>
      <c r="J41" s="5">
        <v>20</v>
      </c>
      <c r="K41" s="4">
        <v>1063</v>
      </c>
    </row>
    <row r="42" spans="1:11" ht="17.25" thickBot="1">
      <c r="A42" s="3"/>
      <c r="B42" s="3" t="s">
        <v>8951</v>
      </c>
      <c r="C42" s="4">
        <v>2785</v>
      </c>
      <c r="D42" s="4">
        <v>1705</v>
      </c>
      <c r="E42" s="5">
        <v>862</v>
      </c>
      <c r="F42" s="5">
        <v>806</v>
      </c>
      <c r="G42" s="5">
        <v>12</v>
      </c>
      <c r="H42" s="5">
        <v>7</v>
      </c>
      <c r="I42" s="4">
        <v>1687</v>
      </c>
      <c r="J42" s="5">
        <v>18</v>
      </c>
      <c r="K42" s="4">
        <v>1080</v>
      </c>
    </row>
    <row r="43" spans="1:11" ht="17.25" thickBot="1">
      <c r="A43" s="3"/>
      <c r="B43" s="3" t="s">
        <v>8950</v>
      </c>
      <c r="C43" s="4">
        <v>3769</v>
      </c>
      <c r="D43" s="4">
        <v>2075</v>
      </c>
      <c r="E43" s="4">
        <v>1158</v>
      </c>
      <c r="F43" s="5">
        <v>877</v>
      </c>
      <c r="G43" s="5">
        <v>7</v>
      </c>
      <c r="H43" s="5">
        <v>13</v>
      </c>
      <c r="I43" s="4">
        <v>2055</v>
      </c>
      <c r="J43" s="5">
        <v>20</v>
      </c>
      <c r="K43" s="4">
        <v>1694</v>
      </c>
    </row>
    <row r="44" spans="1:11" ht="17.25" thickBot="1">
      <c r="A44" s="3"/>
      <c r="B44" s="3" t="s">
        <v>8949</v>
      </c>
      <c r="C44" s="4">
        <v>2734</v>
      </c>
      <c r="D44" s="4">
        <v>1819</v>
      </c>
      <c r="E44" s="5">
        <v>998</v>
      </c>
      <c r="F44" s="5">
        <v>782</v>
      </c>
      <c r="G44" s="5">
        <v>5</v>
      </c>
      <c r="H44" s="5">
        <v>7</v>
      </c>
      <c r="I44" s="4">
        <v>1792</v>
      </c>
      <c r="J44" s="5">
        <v>27</v>
      </c>
      <c r="K44" s="5">
        <v>915</v>
      </c>
    </row>
    <row r="45" spans="1:11" ht="17.25" thickBot="1">
      <c r="A45" s="3"/>
      <c r="B45" s="3" t="s">
        <v>8948</v>
      </c>
      <c r="C45" s="4">
        <v>2907</v>
      </c>
      <c r="D45" s="4">
        <v>1675</v>
      </c>
      <c r="E45" s="5">
        <v>905</v>
      </c>
      <c r="F45" s="5">
        <v>721</v>
      </c>
      <c r="G45" s="5">
        <v>8</v>
      </c>
      <c r="H45" s="5">
        <v>17</v>
      </c>
      <c r="I45" s="4">
        <v>1651</v>
      </c>
      <c r="J45" s="5">
        <v>24</v>
      </c>
      <c r="K45" s="4">
        <v>1232</v>
      </c>
    </row>
    <row r="46" spans="1:11" ht="17.25" thickBot="1">
      <c r="A46" s="3"/>
      <c r="B46" s="3" t="s">
        <v>8947</v>
      </c>
      <c r="C46" s="4">
        <v>3524</v>
      </c>
      <c r="D46" s="4">
        <v>2032</v>
      </c>
      <c r="E46" s="4">
        <v>1043</v>
      </c>
      <c r="F46" s="5">
        <v>933</v>
      </c>
      <c r="G46" s="5">
        <v>15</v>
      </c>
      <c r="H46" s="5">
        <v>8</v>
      </c>
      <c r="I46" s="4">
        <v>1999</v>
      </c>
      <c r="J46" s="5">
        <v>33</v>
      </c>
      <c r="K46" s="4">
        <v>1492</v>
      </c>
    </row>
    <row r="47" spans="1:11" ht="17.25" thickBot="1">
      <c r="A47" s="3" t="s">
        <v>8946</v>
      </c>
      <c r="B47" s="3" t="s">
        <v>36</v>
      </c>
      <c r="C47" s="4">
        <v>19539</v>
      </c>
      <c r="D47" s="4">
        <v>13925</v>
      </c>
      <c r="E47" s="4">
        <v>7258</v>
      </c>
      <c r="F47" s="4">
        <v>6377</v>
      </c>
      <c r="G47" s="5">
        <v>67</v>
      </c>
      <c r="H47" s="5">
        <v>55</v>
      </c>
      <c r="I47" s="4">
        <v>13757</v>
      </c>
      <c r="J47" s="5">
        <v>168</v>
      </c>
      <c r="K47" s="4">
        <v>5614</v>
      </c>
    </row>
    <row r="48" spans="1:11" ht="23.25" thickBot="1">
      <c r="A48" s="3"/>
      <c r="B48" s="3" t="s">
        <v>37</v>
      </c>
      <c r="C48" s="4">
        <v>3889</v>
      </c>
      <c r="D48" s="4">
        <v>3889</v>
      </c>
      <c r="E48" s="4">
        <v>2467</v>
      </c>
      <c r="F48" s="4">
        <v>1353</v>
      </c>
      <c r="G48" s="5">
        <v>20</v>
      </c>
      <c r="H48" s="5">
        <v>19</v>
      </c>
      <c r="I48" s="4">
        <v>3859</v>
      </c>
      <c r="J48" s="5">
        <v>30</v>
      </c>
      <c r="K48" s="5">
        <v>0</v>
      </c>
    </row>
    <row r="49" spans="1:11" ht="23.25" thickBot="1">
      <c r="A49" s="3"/>
      <c r="B49" s="3" t="s">
        <v>8945</v>
      </c>
      <c r="C49" s="4">
        <v>3667</v>
      </c>
      <c r="D49" s="4">
        <v>2369</v>
      </c>
      <c r="E49" s="4">
        <v>1206</v>
      </c>
      <c r="F49" s="4">
        <v>1115</v>
      </c>
      <c r="G49" s="5">
        <v>9</v>
      </c>
      <c r="H49" s="5">
        <v>8</v>
      </c>
      <c r="I49" s="4">
        <v>2338</v>
      </c>
      <c r="J49" s="5">
        <v>31</v>
      </c>
      <c r="K49" s="4">
        <v>1298</v>
      </c>
    </row>
    <row r="50" spans="1:11" ht="23.25" thickBot="1">
      <c r="A50" s="3"/>
      <c r="B50" s="3" t="s">
        <v>8944</v>
      </c>
      <c r="C50" s="4">
        <v>3224</v>
      </c>
      <c r="D50" s="4">
        <v>2281</v>
      </c>
      <c r="E50" s="5">
        <v>963</v>
      </c>
      <c r="F50" s="4">
        <v>1290</v>
      </c>
      <c r="G50" s="5">
        <v>5</v>
      </c>
      <c r="H50" s="5">
        <v>5</v>
      </c>
      <c r="I50" s="4">
        <v>2263</v>
      </c>
      <c r="J50" s="5">
        <v>18</v>
      </c>
      <c r="K50" s="5">
        <v>943</v>
      </c>
    </row>
    <row r="51" spans="1:11" ht="23.25" thickBot="1">
      <c r="A51" s="3"/>
      <c r="B51" s="3" t="s">
        <v>8943</v>
      </c>
      <c r="C51" s="4">
        <v>3199</v>
      </c>
      <c r="D51" s="4">
        <v>1885</v>
      </c>
      <c r="E51" s="5">
        <v>941</v>
      </c>
      <c r="F51" s="5">
        <v>887</v>
      </c>
      <c r="G51" s="5">
        <v>15</v>
      </c>
      <c r="H51" s="5">
        <v>8</v>
      </c>
      <c r="I51" s="4">
        <v>1851</v>
      </c>
      <c r="J51" s="5">
        <v>34</v>
      </c>
      <c r="K51" s="4">
        <v>1314</v>
      </c>
    </row>
    <row r="52" spans="1:11" ht="23.25" thickBot="1">
      <c r="A52" s="3"/>
      <c r="B52" s="3" t="s">
        <v>8942</v>
      </c>
      <c r="C52" s="4">
        <v>3026</v>
      </c>
      <c r="D52" s="4">
        <v>2003</v>
      </c>
      <c r="E52" s="4">
        <v>1009</v>
      </c>
      <c r="F52" s="5">
        <v>949</v>
      </c>
      <c r="G52" s="5">
        <v>8</v>
      </c>
      <c r="H52" s="5">
        <v>8</v>
      </c>
      <c r="I52" s="4">
        <v>1974</v>
      </c>
      <c r="J52" s="5">
        <v>29</v>
      </c>
      <c r="K52" s="4">
        <v>1023</v>
      </c>
    </row>
    <row r="53" spans="1:11" ht="23.25" thickBot="1">
      <c r="A53" s="3"/>
      <c r="B53" s="3" t="s">
        <v>8941</v>
      </c>
      <c r="C53" s="4">
        <v>2534</v>
      </c>
      <c r="D53" s="4">
        <v>1498</v>
      </c>
      <c r="E53" s="5">
        <v>672</v>
      </c>
      <c r="F53" s="5">
        <v>783</v>
      </c>
      <c r="G53" s="5">
        <v>10</v>
      </c>
      <c r="H53" s="5">
        <v>7</v>
      </c>
      <c r="I53" s="4">
        <v>1472</v>
      </c>
      <c r="J53" s="5">
        <v>26</v>
      </c>
      <c r="K53" s="4">
        <v>1036</v>
      </c>
    </row>
    <row r="54" spans="1:11" ht="17.25" thickBot="1">
      <c r="A54" s="3" t="s">
        <v>8940</v>
      </c>
      <c r="B54" s="3" t="s">
        <v>36</v>
      </c>
      <c r="C54" s="4">
        <v>13592</v>
      </c>
      <c r="D54" s="4">
        <v>10280</v>
      </c>
      <c r="E54" s="4">
        <v>5046</v>
      </c>
      <c r="F54" s="4">
        <v>5050</v>
      </c>
      <c r="G54" s="5">
        <v>56</v>
      </c>
      <c r="H54" s="5">
        <v>26</v>
      </c>
      <c r="I54" s="4">
        <v>10178</v>
      </c>
      <c r="J54" s="5">
        <v>102</v>
      </c>
      <c r="K54" s="4">
        <v>3312</v>
      </c>
    </row>
    <row r="55" spans="1:11" ht="23.25" thickBot="1">
      <c r="A55" s="3"/>
      <c r="B55" s="3" t="s">
        <v>37</v>
      </c>
      <c r="C55" s="4">
        <v>3927</v>
      </c>
      <c r="D55" s="4">
        <v>3926</v>
      </c>
      <c r="E55" s="4">
        <v>2371</v>
      </c>
      <c r="F55" s="4">
        <v>1509</v>
      </c>
      <c r="G55" s="5">
        <v>15</v>
      </c>
      <c r="H55" s="5">
        <v>5</v>
      </c>
      <c r="I55" s="4">
        <v>3900</v>
      </c>
      <c r="J55" s="5">
        <v>26</v>
      </c>
      <c r="K55" s="5">
        <v>1</v>
      </c>
    </row>
    <row r="56" spans="1:11" ht="23.25" thickBot="1">
      <c r="A56" s="3"/>
      <c r="B56" s="3" t="s">
        <v>8939</v>
      </c>
      <c r="C56" s="4">
        <v>2574</v>
      </c>
      <c r="D56" s="4">
        <v>1694</v>
      </c>
      <c r="E56" s="5">
        <v>701</v>
      </c>
      <c r="F56" s="5">
        <v>958</v>
      </c>
      <c r="G56" s="5">
        <v>10</v>
      </c>
      <c r="H56" s="5">
        <v>7</v>
      </c>
      <c r="I56" s="4">
        <v>1676</v>
      </c>
      <c r="J56" s="5">
        <v>18</v>
      </c>
      <c r="K56" s="5">
        <v>880</v>
      </c>
    </row>
    <row r="57" spans="1:11" ht="23.25" thickBot="1">
      <c r="A57" s="3"/>
      <c r="B57" s="3" t="s">
        <v>8938</v>
      </c>
      <c r="C57" s="4">
        <v>2572</v>
      </c>
      <c r="D57" s="4">
        <v>1760</v>
      </c>
      <c r="E57" s="5">
        <v>734</v>
      </c>
      <c r="F57" s="5">
        <v>974</v>
      </c>
      <c r="G57" s="5">
        <v>13</v>
      </c>
      <c r="H57" s="5">
        <v>6</v>
      </c>
      <c r="I57" s="4">
        <v>1727</v>
      </c>
      <c r="J57" s="5">
        <v>33</v>
      </c>
      <c r="K57" s="5">
        <v>812</v>
      </c>
    </row>
    <row r="58" spans="1:11" ht="23.25" thickBot="1">
      <c r="A58" s="3"/>
      <c r="B58" s="3" t="s">
        <v>8937</v>
      </c>
      <c r="C58" s="4">
        <v>1683</v>
      </c>
      <c r="D58" s="5">
        <v>859</v>
      </c>
      <c r="E58" s="5">
        <v>427</v>
      </c>
      <c r="F58" s="5">
        <v>413</v>
      </c>
      <c r="G58" s="5">
        <v>6</v>
      </c>
      <c r="H58" s="5">
        <v>5</v>
      </c>
      <c r="I58" s="5">
        <v>851</v>
      </c>
      <c r="J58" s="5">
        <v>8</v>
      </c>
      <c r="K58" s="5">
        <v>824</v>
      </c>
    </row>
    <row r="59" spans="1:11" ht="23.25" thickBot="1">
      <c r="A59" s="3"/>
      <c r="B59" s="3" t="s">
        <v>8936</v>
      </c>
      <c r="C59" s="4">
        <v>2836</v>
      </c>
      <c r="D59" s="4">
        <v>2041</v>
      </c>
      <c r="E59" s="5">
        <v>813</v>
      </c>
      <c r="F59" s="4">
        <v>1196</v>
      </c>
      <c r="G59" s="5">
        <v>12</v>
      </c>
      <c r="H59" s="5">
        <v>3</v>
      </c>
      <c r="I59" s="4">
        <v>2024</v>
      </c>
      <c r="J59" s="5">
        <v>17</v>
      </c>
      <c r="K59" s="5">
        <v>795</v>
      </c>
    </row>
    <row r="60" spans="1:11" ht="17.25" thickBot="1">
      <c r="A60" s="3" t="s">
        <v>8935</v>
      </c>
      <c r="B60" s="3" t="s">
        <v>36</v>
      </c>
      <c r="C60" s="4">
        <v>7721</v>
      </c>
      <c r="D60" s="4">
        <v>5140</v>
      </c>
      <c r="E60" s="4">
        <v>2083</v>
      </c>
      <c r="F60" s="4">
        <v>2990</v>
      </c>
      <c r="G60" s="5">
        <v>17</v>
      </c>
      <c r="H60" s="5">
        <v>20</v>
      </c>
      <c r="I60" s="4">
        <v>5110</v>
      </c>
      <c r="J60" s="5">
        <v>30</v>
      </c>
      <c r="K60" s="4">
        <v>2581</v>
      </c>
    </row>
    <row r="61" spans="1:11" ht="23.25" thickBot="1">
      <c r="A61" s="3"/>
      <c r="B61" s="3" t="s">
        <v>37</v>
      </c>
      <c r="C61" s="4">
        <v>1197</v>
      </c>
      <c r="D61" s="4">
        <v>1197</v>
      </c>
      <c r="E61" s="5">
        <v>623</v>
      </c>
      <c r="F61" s="5">
        <v>562</v>
      </c>
      <c r="G61" s="5">
        <v>5</v>
      </c>
      <c r="H61" s="5">
        <v>5</v>
      </c>
      <c r="I61" s="4">
        <v>1195</v>
      </c>
      <c r="J61" s="5">
        <v>2</v>
      </c>
      <c r="K61" s="5">
        <v>0</v>
      </c>
    </row>
    <row r="62" spans="1:11" ht="23.25" thickBot="1">
      <c r="A62" s="3"/>
      <c r="B62" s="3" t="s">
        <v>8934</v>
      </c>
      <c r="C62" s="4">
        <v>1582</v>
      </c>
      <c r="D62" s="5">
        <v>755</v>
      </c>
      <c r="E62" s="5">
        <v>280</v>
      </c>
      <c r="F62" s="5">
        <v>460</v>
      </c>
      <c r="G62" s="5">
        <v>4</v>
      </c>
      <c r="H62" s="5">
        <v>6</v>
      </c>
      <c r="I62" s="5">
        <v>750</v>
      </c>
      <c r="J62" s="5">
        <v>5</v>
      </c>
      <c r="K62" s="5">
        <v>827</v>
      </c>
    </row>
    <row r="63" spans="1:11" ht="23.25" thickBot="1">
      <c r="A63" s="3"/>
      <c r="B63" s="3" t="s">
        <v>8933</v>
      </c>
      <c r="C63" s="4">
        <v>4942</v>
      </c>
      <c r="D63" s="4">
        <v>3188</v>
      </c>
      <c r="E63" s="4">
        <v>1180</v>
      </c>
      <c r="F63" s="4">
        <v>1968</v>
      </c>
      <c r="G63" s="5">
        <v>8</v>
      </c>
      <c r="H63" s="5">
        <v>9</v>
      </c>
      <c r="I63" s="4">
        <v>3165</v>
      </c>
      <c r="J63" s="5">
        <v>23</v>
      </c>
      <c r="K63" s="4">
        <v>1754</v>
      </c>
    </row>
    <row r="64" spans="1:11" ht="17.25" thickBot="1">
      <c r="A64" s="3" t="s">
        <v>8932</v>
      </c>
      <c r="B64" s="3" t="s">
        <v>36</v>
      </c>
      <c r="C64" s="4">
        <v>21604</v>
      </c>
      <c r="D64" s="4">
        <v>12009</v>
      </c>
      <c r="E64" s="4">
        <v>6309</v>
      </c>
      <c r="F64" s="4">
        <v>5497</v>
      </c>
      <c r="G64" s="5">
        <v>51</v>
      </c>
      <c r="H64" s="5">
        <v>44</v>
      </c>
      <c r="I64" s="4">
        <v>11901</v>
      </c>
      <c r="J64" s="5">
        <v>108</v>
      </c>
      <c r="K64" s="4">
        <v>9595</v>
      </c>
    </row>
    <row r="65" spans="1:11" ht="23.25" thickBot="1">
      <c r="A65" s="3"/>
      <c r="B65" s="3" t="s">
        <v>37</v>
      </c>
      <c r="C65" s="4">
        <v>4374</v>
      </c>
      <c r="D65" s="4">
        <v>4374</v>
      </c>
      <c r="E65" s="4">
        <v>2534</v>
      </c>
      <c r="F65" s="4">
        <v>1780</v>
      </c>
      <c r="G65" s="5">
        <v>16</v>
      </c>
      <c r="H65" s="5">
        <v>11</v>
      </c>
      <c r="I65" s="4">
        <v>4341</v>
      </c>
      <c r="J65" s="5">
        <v>33</v>
      </c>
      <c r="K65" s="5">
        <v>0</v>
      </c>
    </row>
    <row r="66" spans="1:11" ht="23.25" thickBot="1">
      <c r="A66" s="3"/>
      <c r="B66" s="3" t="s">
        <v>8931</v>
      </c>
      <c r="C66" s="4">
        <v>3356</v>
      </c>
      <c r="D66" s="4">
        <v>1771</v>
      </c>
      <c r="E66" s="5">
        <v>858</v>
      </c>
      <c r="F66" s="5">
        <v>880</v>
      </c>
      <c r="G66" s="5">
        <v>11</v>
      </c>
      <c r="H66" s="5">
        <v>8</v>
      </c>
      <c r="I66" s="4">
        <v>1757</v>
      </c>
      <c r="J66" s="5">
        <v>14</v>
      </c>
      <c r="K66" s="4">
        <v>1585</v>
      </c>
    </row>
    <row r="67" spans="1:11" ht="23.25" thickBot="1">
      <c r="A67" s="3"/>
      <c r="B67" s="3" t="s">
        <v>8930</v>
      </c>
      <c r="C67" s="4">
        <v>2512</v>
      </c>
      <c r="D67" s="4">
        <v>1733</v>
      </c>
      <c r="E67" s="5">
        <v>651</v>
      </c>
      <c r="F67" s="4">
        <v>1047</v>
      </c>
      <c r="G67" s="5">
        <v>13</v>
      </c>
      <c r="H67" s="5">
        <v>6</v>
      </c>
      <c r="I67" s="4">
        <v>1717</v>
      </c>
      <c r="J67" s="5">
        <v>16</v>
      </c>
      <c r="K67" s="5">
        <v>779</v>
      </c>
    </row>
    <row r="68" spans="1:11" ht="23.25" thickBot="1">
      <c r="A68" s="3"/>
      <c r="B68" s="3" t="s">
        <v>8929</v>
      </c>
      <c r="C68" s="4">
        <v>3490</v>
      </c>
      <c r="D68" s="4">
        <v>1239</v>
      </c>
      <c r="E68" s="5">
        <v>610</v>
      </c>
      <c r="F68" s="5">
        <v>614</v>
      </c>
      <c r="G68" s="5">
        <v>2</v>
      </c>
      <c r="H68" s="5">
        <v>2</v>
      </c>
      <c r="I68" s="4">
        <v>1228</v>
      </c>
      <c r="J68" s="5">
        <v>11</v>
      </c>
      <c r="K68" s="4">
        <v>2251</v>
      </c>
    </row>
    <row r="69" spans="1:11" ht="23.25" thickBot="1">
      <c r="A69" s="3"/>
      <c r="B69" s="3" t="s">
        <v>8928</v>
      </c>
      <c r="C69" s="4">
        <v>3708</v>
      </c>
      <c r="D69" s="4">
        <v>1418</v>
      </c>
      <c r="E69" s="5">
        <v>783</v>
      </c>
      <c r="F69" s="5">
        <v>605</v>
      </c>
      <c r="G69" s="5">
        <v>7</v>
      </c>
      <c r="H69" s="5">
        <v>8</v>
      </c>
      <c r="I69" s="4">
        <v>1403</v>
      </c>
      <c r="J69" s="5">
        <v>15</v>
      </c>
      <c r="K69" s="4">
        <v>2290</v>
      </c>
    </row>
    <row r="70" spans="1:11" ht="23.25" thickBot="1">
      <c r="A70" s="3"/>
      <c r="B70" s="3" t="s">
        <v>8927</v>
      </c>
      <c r="C70" s="4">
        <v>4164</v>
      </c>
      <c r="D70" s="4">
        <v>1474</v>
      </c>
      <c r="E70" s="5">
        <v>873</v>
      </c>
      <c r="F70" s="5">
        <v>571</v>
      </c>
      <c r="G70" s="5">
        <v>2</v>
      </c>
      <c r="H70" s="5">
        <v>9</v>
      </c>
      <c r="I70" s="4">
        <v>1455</v>
      </c>
      <c r="J70" s="5">
        <v>19</v>
      </c>
      <c r="K70" s="4">
        <v>2690</v>
      </c>
    </row>
    <row r="71" spans="1:11" ht="17.25" thickBot="1">
      <c r="A71" s="3" t="s">
        <v>8926</v>
      </c>
      <c r="B71" s="3" t="s">
        <v>36</v>
      </c>
      <c r="C71" s="4">
        <v>17596</v>
      </c>
      <c r="D71" s="4">
        <v>9176</v>
      </c>
      <c r="E71" s="4">
        <v>4534</v>
      </c>
      <c r="F71" s="4">
        <v>4426</v>
      </c>
      <c r="G71" s="5">
        <v>51</v>
      </c>
      <c r="H71" s="5">
        <v>71</v>
      </c>
      <c r="I71" s="4">
        <v>9082</v>
      </c>
      <c r="J71" s="5">
        <v>94</v>
      </c>
      <c r="K71" s="4">
        <v>8420</v>
      </c>
    </row>
    <row r="72" spans="1:11" ht="23.25" thickBot="1">
      <c r="A72" s="3"/>
      <c r="B72" s="3" t="s">
        <v>37</v>
      </c>
      <c r="C72" s="4">
        <v>2477</v>
      </c>
      <c r="D72" s="4">
        <v>2477</v>
      </c>
      <c r="E72" s="4">
        <v>1364</v>
      </c>
      <c r="F72" s="4">
        <v>1085</v>
      </c>
      <c r="G72" s="5">
        <v>4</v>
      </c>
      <c r="H72" s="5">
        <v>12</v>
      </c>
      <c r="I72" s="4">
        <v>2465</v>
      </c>
      <c r="J72" s="5">
        <v>12</v>
      </c>
      <c r="K72" s="5">
        <v>0</v>
      </c>
    </row>
    <row r="73" spans="1:11" ht="17.25" thickBot="1">
      <c r="A73" s="3"/>
      <c r="B73" s="3" t="s">
        <v>8925</v>
      </c>
      <c r="C73" s="4">
        <v>3590</v>
      </c>
      <c r="D73" s="4">
        <v>1513</v>
      </c>
      <c r="E73" s="5">
        <v>825</v>
      </c>
      <c r="F73" s="5">
        <v>643</v>
      </c>
      <c r="G73" s="5">
        <v>15</v>
      </c>
      <c r="H73" s="5">
        <v>19</v>
      </c>
      <c r="I73" s="4">
        <v>1502</v>
      </c>
      <c r="J73" s="5">
        <v>11</v>
      </c>
      <c r="K73" s="4">
        <v>2077</v>
      </c>
    </row>
    <row r="74" spans="1:11" ht="17.25" thickBot="1">
      <c r="A74" s="3"/>
      <c r="B74" s="3" t="s">
        <v>8924</v>
      </c>
      <c r="C74" s="4">
        <v>3642</v>
      </c>
      <c r="D74" s="4">
        <v>1552</v>
      </c>
      <c r="E74" s="5">
        <v>704</v>
      </c>
      <c r="F74" s="5">
        <v>823</v>
      </c>
      <c r="G74" s="5">
        <v>4</v>
      </c>
      <c r="H74" s="5">
        <v>8</v>
      </c>
      <c r="I74" s="4">
        <v>1539</v>
      </c>
      <c r="J74" s="5">
        <v>13</v>
      </c>
      <c r="K74" s="4">
        <v>2090</v>
      </c>
    </row>
    <row r="75" spans="1:11" ht="17.25" thickBot="1">
      <c r="A75" s="3"/>
      <c r="B75" s="3" t="s">
        <v>8923</v>
      </c>
      <c r="C75" s="4">
        <v>3210</v>
      </c>
      <c r="D75" s="4">
        <v>1186</v>
      </c>
      <c r="E75" s="5">
        <v>464</v>
      </c>
      <c r="F75" s="5">
        <v>684</v>
      </c>
      <c r="G75" s="5">
        <v>11</v>
      </c>
      <c r="H75" s="5">
        <v>12</v>
      </c>
      <c r="I75" s="4">
        <v>1171</v>
      </c>
      <c r="J75" s="5">
        <v>15</v>
      </c>
      <c r="K75" s="4">
        <v>2024</v>
      </c>
    </row>
    <row r="76" spans="1:11" ht="17.25" thickBot="1">
      <c r="A76" s="3"/>
      <c r="B76" s="3" t="s">
        <v>8922</v>
      </c>
      <c r="C76" s="4">
        <v>2435</v>
      </c>
      <c r="D76" s="4">
        <v>1071</v>
      </c>
      <c r="E76" s="5">
        <v>483</v>
      </c>
      <c r="F76" s="5">
        <v>546</v>
      </c>
      <c r="G76" s="5">
        <v>9</v>
      </c>
      <c r="H76" s="5">
        <v>11</v>
      </c>
      <c r="I76" s="4">
        <v>1049</v>
      </c>
      <c r="J76" s="5">
        <v>22</v>
      </c>
      <c r="K76" s="4">
        <v>1364</v>
      </c>
    </row>
    <row r="77" spans="1:11" ht="17.25" thickBot="1">
      <c r="A77" s="3"/>
      <c r="B77" s="3" t="s">
        <v>8921</v>
      </c>
      <c r="C77" s="4">
        <v>2242</v>
      </c>
      <c r="D77" s="4">
        <v>1377</v>
      </c>
      <c r="E77" s="5">
        <v>694</v>
      </c>
      <c r="F77" s="5">
        <v>645</v>
      </c>
      <c r="G77" s="5">
        <v>8</v>
      </c>
      <c r="H77" s="5">
        <v>9</v>
      </c>
      <c r="I77" s="4">
        <v>1356</v>
      </c>
      <c r="J77" s="5">
        <v>21</v>
      </c>
      <c r="K77" s="5">
        <v>865</v>
      </c>
    </row>
    <row r="78" spans="1:11" ht="17.25" thickBot="1">
      <c r="A78" s="3" t="s">
        <v>8920</v>
      </c>
      <c r="B78" s="3" t="s">
        <v>36</v>
      </c>
      <c r="C78" s="4">
        <v>17024</v>
      </c>
      <c r="D78" s="4">
        <v>11343</v>
      </c>
      <c r="E78" s="4">
        <v>6077</v>
      </c>
      <c r="F78" s="4">
        <v>5011</v>
      </c>
      <c r="G78" s="5">
        <v>66</v>
      </c>
      <c r="H78" s="5">
        <v>63</v>
      </c>
      <c r="I78" s="4">
        <v>11217</v>
      </c>
      <c r="J78" s="5">
        <v>126</v>
      </c>
      <c r="K78" s="4">
        <v>5681</v>
      </c>
    </row>
    <row r="79" spans="1:11" ht="23.25" thickBot="1">
      <c r="A79" s="3"/>
      <c r="B79" s="3" t="s">
        <v>37</v>
      </c>
      <c r="C79" s="4">
        <v>4400</v>
      </c>
      <c r="D79" s="4">
        <v>4399</v>
      </c>
      <c r="E79" s="4">
        <v>2710</v>
      </c>
      <c r="F79" s="4">
        <v>1616</v>
      </c>
      <c r="G79" s="5">
        <v>14</v>
      </c>
      <c r="H79" s="5">
        <v>18</v>
      </c>
      <c r="I79" s="4">
        <v>4358</v>
      </c>
      <c r="J79" s="5">
        <v>41</v>
      </c>
      <c r="K79" s="5">
        <v>1</v>
      </c>
    </row>
    <row r="80" spans="1:11" ht="23.25" thickBot="1">
      <c r="A80" s="3"/>
      <c r="B80" s="3" t="s">
        <v>8919</v>
      </c>
      <c r="C80" s="4">
        <v>2233</v>
      </c>
      <c r="D80" s="4">
        <v>1094</v>
      </c>
      <c r="E80" s="5">
        <v>571</v>
      </c>
      <c r="F80" s="5">
        <v>489</v>
      </c>
      <c r="G80" s="5">
        <v>13</v>
      </c>
      <c r="H80" s="5">
        <v>6</v>
      </c>
      <c r="I80" s="4">
        <v>1079</v>
      </c>
      <c r="J80" s="5">
        <v>15</v>
      </c>
      <c r="K80" s="4">
        <v>1139</v>
      </c>
    </row>
    <row r="81" spans="1:11" ht="23.25" thickBot="1">
      <c r="A81" s="3"/>
      <c r="B81" s="3" t="s">
        <v>8918</v>
      </c>
      <c r="C81" s="4">
        <v>3405</v>
      </c>
      <c r="D81" s="4">
        <v>2285</v>
      </c>
      <c r="E81" s="4">
        <v>1149</v>
      </c>
      <c r="F81" s="4">
        <v>1099</v>
      </c>
      <c r="G81" s="5">
        <v>10</v>
      </c>
      <c r="H81" s="5">
        <v>8</v>
      </c>
      <c r="I81" s="4">
        <v>2266</v>
      </c>
      <c r="J81" s="5">
        <v>19</v>
      </c>
      <c r="K81" s="4">
        <v>1120</v>
      </c>
    </row>
    <row r="82" spans="1:11" ht="23.25" thickBot="1">
      <c r="A82" s="3"/>
      <c r="B82" s="3" t="s">
        <v>8917</v>
      </c>
      <c r="C82" s="4">
        <v>2269</v>
      </c>
      <c r="D82" s="4">
        <v>1364</v>
      </c>
      <c r="E82" s="5">
        <v>595</v>
      </c>
      <c r="F82" s="5">
        <v>735</v>
      </c>
      <c r="G82" s="5">
        <v>9</v>
      </c>
      <c r="H82" s="5">
        <v>8</v>
      </c>
      <c r="I82" s="4">
        <v>1347</v>
      </c>
      <c r="J82" s="5">
        <v>17</v>
      </c>
      <c r="K82" s="5">
        <v>905</v>
      </c>
    </row>
    <row r="83" spans="1:11" ht="23.25" thickBot="1">
      <c r="A83" s="3"/>
      <c r="B83" s="3" t="s">
        <v>8916</v>
      </c>
      <c r="C83" s="4">
        <v>1726</v>
      </c>
      <c r="D83" s="5">
        <v>709</v>
      </c>
      <c r="E83" s="5">
        <v>319</v>
      </c>
      <c r="F83" s="5">
        <v>364</v>
      </c>
      <c r="G83" s="5">
        <v>7</v>
      </c>
      <c r="H83" s="5">
        <v>8</v>
      </c>
      <c r="I83" s="5">
        <v>698</v>
      </c>
      <c r="J83" s="5">
        <v>11</v>
      </c>
      <c r="K83" s="4">
        <v>1017</v>
      </c>
    </row>
    <row r="84" spans="1:11" ht="23.25" thickBot="1">
      <c r="A84" s="3"/>
      <c r="B84" s="3" t="s">
        <v>8915</v>
      </c>
      <c r="C84" s="4">
        <v>2991</v>
      </c>
      <c r="D84" s="4">
        <v>1492</v>
      </c>
      <c r="E84" s="5">
        <v>733</v>
      </c>
      <c r="F84" s="5">
        <v>708</v>
      </c>
      <c r="G84" s="5">
        <v>13</v>
      </c>
      <c r="H84" s="5">
        <v>15</v>
      </c>
      <c r="I84" s="4">
        <v>1469</v>
      </c>
      <c r="J84" s="5">
        <v>23</v>
      </c>
      <c r="K84" s="4">
        <v>1499</v>
      </c>
    </row>
    <row r="85" spans="1:11" ht="23.25" thickBot="1">
      <c r="A85" s="3" t="s">
        <v>97</v>
      </c>
      <c r="B85" s="3"/>
      <c r="C85" s="5">
        <v>0</v>
      </c>
      <c r="D85" s="5">
        <v>2</v>
      </c>
      <c r="E85" s="5">
        <v>2</v>
      </c>
      <c r="F85" s="5">
        <v>0</v>
      </c>
      <c r="G85" s="5">
        <v>0</v>
      </c>
      <c r="H85" s="5">
        <v>0</v>
      </c>
      <c r="I85" s="5">
        <v>2</v>
      </c>
      <c r="J85" s="5">
        <v>0</v>
      </c>
      <c r="K85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40B1-B085-48EA-BE39-A190E9D8C795}"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1211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9053</v>
      </c>
      <c r="F3" s="26" t="s">
        <v>9052</v>
      </c>
      <c r="G3" s="26" t="s">
        <v>9051</v>
      </c>
      <c r="H3" s="26" t="s">
        <v>9050</v>
      </c>
      <c r="I3" s="44"/>
      <c r="J3" s="26"/>
      <c r="K3" s="44"/>
      <c r="U3" t="s">
        <v>3</v>
      </c>
      <c r="V3" t="str">
        <f t="shared" si="0"/>
        <v>이용우</v>
      </c>
      <c r="W3" t="str">
        <f t="shared" si="0"/>
        <v>김현아</v>
      </c>
      <c r="X3" t="str">
        <f t="shared" si="0"/>
        <v>고복자</v>
      </c>
    </row>
    <row r="4" spans="1:24" ht="17.25" thickBot="1">
      <c r="A4" s="3" t="s">
        <v>30</v>
      </c>
      <c r="B4" s="3"/>
      <c r="C4" s="4">
        <v>235439</v>
      </c>
      <c r="D4" s="4">
        <v>162225</v>
      </c>
      <c r="E4" s="4">
        <v>85943</v>
      </c>
      <c r="F4" s="4">
        <v>72188</v>
      </c>
      <c r="G4" s="5">
        <v>680</v>
      </c>
      <c r="H4" s="4">
        <v>2058</v>
      </c>
      <c r="I4" s="4">
        <v>160869</v>
      </c>
      <c r="J4" s="4">
        <v>1356</v>
      </c>
      <c r="K4" s="4">
        <v>73214</v>
      </c>
      <c r="V4" s="8"/>
      <c r="W4" s="8"/>
      <c r="X4" s="8"/>
    </row>
    <row r="5" spans="1:24" ht="23.25" thickBot="1">
      <c r="A5" s="3" t="s">
        <v>31</v>
      </c>
      <c r="B5" s="3"/>
      <c r="C5" s="5">
        <v>402</v>
      </c>
      <c r="D5" s="5">
        <v>388</v>
      </c>
      <c r="E5" s="5">
        <v>216</v>
      </c>
      <c r="F5" s="5">
        <v>140</v>
      </c>
      <c r="G5" s="5">
        <v>6</v>
      </c>
      <c r="H5" s="5">
        <v>6</v>
      </c>
      <c r="I5" s="5">
        <v>368</v>
      </c>
      <c r="J5" s="5">
        <v>20</v>
      </c>
      <c r="K5" s="5">
        <v>14</v>
      </c>
      <c r="T5" t="s">
        <v>2929</v>
      </c>
      <c r="U5">
        <f>SUMIF($A:$A,"합계",D:D)</f>
        <v>162225</v>
      </c>
      <c r="V5">
        <f>SUMIF($A:$A,"합계",E:E)</f>
        <v>85943</v>
      </c>
      <c r="W5">
        <f>SUMIF($A:$A,"합계",F:F)</f>
        <v>72188</v>
      </c>
      <c r="X5">
        <f>SUMIF($A:$A,"합계",G:G)</f>
        <v>680</v>
      </c>
    </row>
    <row r="6" spans="1:24" ht="23.25" thickBot="1">
      <c r="A6" s="3" t="s">
        <v>32</v>
      </c>
      <c r="B6" s="3"/>
      <c r="C6" s="4">
        <v>14504</v>
      </c>
      <c r="D6" s="4">
        <v>14504</v>
      </c>
      <c r="E6" s="4">
        <v>8753</v>
      </c>
      <c r="F6" s="4">
        <v>5202</v>
      </c>
      <c r="G6" s="5">
        <v>93</v>
      </c>
      <c r="H6" s="5">
        <v>201</v>
      </c>
      <c r="I6" s="4">
        <v>14249</v>
      </c>
      <c r="J6" s="5">
        <v>255</v>
      </c>
      <c r="K6" s="5">
        <v>0</v>
      </c>
      <c r="T6" t="s">
        <v>2930</v>
      </c>
      <c r="U6">
        <f>U5-U7</f>
        <v>106944</v>
      </c>
      <c r="V6">
        <f>V5-V7</f>
        <v>51647</v>
      </c>
      <c r="W6">
        <f>W5-W7</f>
        <v>52462</v>
      </c>
      <c r="X6">
        <f>X5-X7</f>
        <v>494</v>
      </c>
    </row>
    <row r="7" spans="1:24" ht="23.25" thickBot="1">
      <c r="A7" s="3" t="s">
        <v>33</v>
      </c>
      <c r="B7" s="3"/>
      <c r="C7" s="4">
        <v>1241</v>
      </c>
      <c r="D7" s="5">
        <v>367</v>
      </c>
      <c r="E7" s="5">
        <v>236</v>
      </c>
      <c r="F7" s="5">
        <v>125</v>
      </c>
      <c r="G7" s="5">
        <v>2</v>
      </c>
      <c r="H7" s="5">
        <v>4</v>
      </c>
      <c r="I7" s="5">
        <v>367</v>
      </c>
      <c r="J7" s="5">
        <v>0</v>
      </c>
      <c r="K7" s="5">
        <v>874</v>
      </c>
      <c r="T7" t="s">
        <v>2931</v>
      </c>
      <c r="U7">
        <f>U11+U10+U9</f>
        <v>55281</v>
      </c>
      <c r="V7">
        <f>V11+V10+V9</f>
        <v>34296</v>
      </c>
      <c r="W7">
        <f>W11+W10+W9</f>
        <v>19726</v>
      </c>
      <c r="X7">
        <f>X11+X10+X9</f>
        <v>186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5</v>
      </c>
      <c r="F8" s="5">
        <v>4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9049</v>
      </c>
      <c r="B9" s="3" t="s">
        <v>36</v>
      </c>
      <c r="C9" s="4">
        <v>22071</v>
      </c>
      <c r="D9" s="4">
        <v>14049</v>
      </c>
      <c r="E9" s="4">
        <v>7496</v>
      </c>
      <c r="F9" s="4">
        <v>6187</v>
      </c>
      <c r="G9" s="5">
        <v>69</v>
      </c>
      <c r="H9" s="5">
        <v>198</v>
      </c>
      <c r="I9" s="4">
        <v>13950</v>
      </c>
      <c r="J9" s="5">
        <v>99</v>
      </c>
      <c r="K9" s="4">
        <v>8022</v>
      </c>
      <c r="T9" t="s">
        <v>2934</v>
      </c>
      <c r="U9">
        <f>SUMIF($A:$A,"거소·선상투표",D:D)+SUMIF($A:$A,"국외부재자투표",D:D)+SUMIF($A:$A,"국외부재자투표(공관)",D:D)</f>
        <v>764</v>
      </c>
      <c r="V9">
        <f t="shared" ref="V9:X11" si="1">SUMIF($A:$A,"거소·선상투표",E:E)+SUMIF($A:$A,"국외부재자투표",E:E)+SUMIF($A:$A,"국외부재자투표(공관)",E:E)</f>
        <v>457</v>
      </c>
      <c r="W9">
        <f t="shared" si="1"/>
        <v>269</v>
      </c>
      <c r="X9">
        <f t="shared" si="1"/>
        <v>8</v>
      </c>
    </row>
    <row r="10" spans="1:24" ht="23.25" thickBot="1">
      <c r="A10" s="3"/>
      <c r="B10" s="3" t="s">
        <v>37</v>
      </c>
      <c r="C10" s="4">
        <v>4280</v>
      </c>
      <c r="D10" s="4">
        <v>4280</v>
      </c>
      <c r="E10" s="4">
        <v>2567</v>
      </c>
      <c r="F10" s="4">
        <v>1632</v>
      </c>
      <c r="G10" s="5">
        <v>13</v>
      </c>
      <c r="H10" s="5">
        <v>48</v>
      </c>
      <c r="I10" s="4">
        <v>4260</v>
      </c>
      <c r="J10" s="5">
        <v>20</v>
      </c>
      <c r="K10" s="5">
        <v>0</v>
      </c>
      <c r="T10" t="s">
        <v>2932</v>
      </c>
      <c r="U10">
        <f>SUMIF($B:$B,"관내사전투표",D:D)</f>
        <v>40013</v>
      </c>
      <c r="V10">
        <f t="shared" ref="V10:X12" si="2">SUMIF($B:$B,"관내사전투표",E:E)</f>
        <v>25086</v>
      </c>
      <c r="W10">
        <f t="shared" si="2"/>
        <v>14255</v>
      </c>
      <c r="X10">
        <f t="shared" si="2"/>
        <v>85</v>
      </c>
    </row>
    <row r="11" spans="1:24" ht="23.25" thickBot="1">
      <c r="A11" s="3"/>
      <c r="B11" s="3" t="s">
        <v>9048</v>
      </c>
      <c r="C11" s="4">
        <v>2918</v>
      </c>
      <c r="D11" s="4">
        <v>1452</v>
      </c>
      <c r="E11" s="5">
        <v>726</v>
      </c>
      <c r="F11" s="5">
        <v>679</v>
      </c>
      <c r="G11" s="5">
        <v>9</v>
      </c>
      <c r="H11" s="5">
        <v>24</v>
      </c>
      <c r="I11" s="4">
        <v>1438</v>
      </c>
      <c r="J11" s="5">
        <v>14</v>
      </c>
      <c r="K11" s="4">
        <v>1466</v>
      </c>
      <c r="T11" t="s">
        <v>2933</v>
      </c>
      <c r="U11">
        <f>SUMIF($A:$A,"관외사전투표",D:D)</f>
        <v>14504</v>
      </c>
      <c r="V11">
        <f t="shared" ref="V11:X13" si="3">SUMIF($A:$A,"관외사전투표",E:E)</f>
        <v>8753</v>
      </c>
      <c r="W11">
        <f t="shared" si="3"/>
        <v>5202</v>
      </c>
      <c r="X11">
        <f t="shared" si="3"/>
        <v>93</v>
      </c>
    </row>
    <row r="12" spans="1:24" ht="23.25" thickBot="1">
      <c r="A12" s="3"/>
      <c r="B12" s="3" t="s">
        <v>9047</v>
      </c>
      <c r="C12" s="4">
        <v>3278</v>
      </c>
      <c r="D12" s="4">
        <v>1761</v>
      </c>
      <c r="E12" s="5">
        <v>943</v>
      </c>
      <c r="F12" s="5">
        <v>777</v>
      </c>
      <c r="G12" s="5">
        <v>11</v>
      </c>
      <c r="H12" s="5">
        <v>22</v>
      </c>
      <c r="I12" s="4">
        <v>1753</v>
      </c>
      <c r="J12" s="5">
        <v>8</v>
      </c>
      <c r="K12" s="4">
        <v>1517</v>
      </c>
    </row>
    <row r="13" spans="1:24" ht="23.25" thickBot="1">
      <c r="A13" s="3"/>
      <c r="B13" s="3" t="s">
        <v>9046</v>
      </c>
      <c r="C13" s="4">
        <v>2477</v>
      </c>
      <c r="D13" s="4">
        <v>1261</v>
      </c>
      <c r="E13" s="5">
        <v>632</v>
      </c>
      <c r="F13" s="5">
        <v>580</v>
      </c>
      <c r="G13" s="5">
        <v>8</v>
      </c>
      <c r="H13" s="5">
        <v>27</v>
      </c>
      <c r="I13" s="4">
        <v>1247</v>
      </c>
      <c r="J13" s="5">
        <v>14</v>
      </c>
      <c r="K13" s="4">
        <v>1216</v>
      </c>
    </row>
    <row r="14" spans="1:24" ht="23.25" thickBot="1">
      <c r="A14" s="3"/>
      <c r="B14" s="3" t="s">
        <v>9045</v>
      </c>
      <c r="C14" s="4">
        <v>3178</v>
      </c>
      <c r="D14" s="4">
        <v>1721</v>
      </c>
      <c r="E14" s="5">
        <v>896</v>
      </c>
      <c r="F14" s="5">
        <v>772</v>
      </c>
      <c r="G14" s="5">
        <v>10</v>
      </c>
      <c r="H14" s="5">
        <v>30</v>
      </c>
      <c r="I14" s="4">
        <v>1708</v>
      </c>
      <c r="J14" s="5">
        <v>13</v>
      </c>
      <c r="K14" s="4">
        <v>1457</v>
      </c>
      <c r="U14" s="8"/>
      <c r="V14" s="8"/>
      <c r="W14" s="8"/>
      <c r="X14" s="8"/>
    </row>
    <row r="15" spans="1:24" ht="23.25" thickBot="1">
      <c r="A15" s="3"/>
      <c r="B15" s="3" t="s">
        <v>9044</v>
      </c>
      <c r="C15" s="4">
        <v>3023</v>
      </c>
      <c r="D15" s="4">
        <v>1805</v>
      </c>
      <c r="E15" s="5">
        <v>870</v>
      </c>
      <c r="F15" s="5">
        <v>881</v>
      </c>
      <c r="G15" s="5">
        <v>9</v>
      </c>
      <c r="H15" s="5">
        <v>27</v>
      </c>
      <c r="I15" s="4">
        <v>1787</v>
      </c>
      <c r="J15" s="5">
        <v>18</v>
      </c>
      <c r="K15" s="4">
        <v>1218</v>
      </c>
      <c r="U15" s="8"/>
      <c r="V15" s="8"/>
      <c r="W15" s="8"/>
      <c r="X15" s="8"/>
    </row>
    <row r="16" spans="1:24" ht="23.25" thickBot="1">
      <c r="A16" s="3"/>
      <c r="B16" s="3" t="s">
        <v>9043</v>
      </c>
      <c r="C16" s="4">
        <v>2917</v>
      </c>
      <c r="D16" s="4">
        <v>1769</v>
      </c>
      <c r="E16" s="5">
        <v>862</v>
      </c>
      <c r="F16" s="5">
        <v>866</v>
      </c>
      <c r="G16" s="5">
        <v>9</v>
      </c>
      <c r="H16" s="5">
        <v>20</v>
      </c>
      <c r="I16" s="4">
        <v>1757</v>
      </c>
      <c r="J16" s="5">
        <v>12</v>
      </c>
      <c r="K16" s="4">
        <v>1148</v>
      </c>
    </row>
    <row r="17" spans="1:11" ht="17.25" thickBot="1">
      <c r="A17" s="3" t="s">
        <v>9042</v>
      </c>
      <c r="B17" s="3" t="s">
        <v>36</v>
      </c>
      <c r="C17" s="4">
        <v>26586</v>
      </c>
      <c r="D17" s="4">
        <v>19514</v>
      </c>
      <c r="E17" s="4">
        <v>10512</v>
      </c>
      <c r="F17" s="4">
        <v>8545</v>
      </c>
      <c r="G17" s="5">
        <v>59</v>
      </c>
      <c r="H17" s="5">
        <v>263</v>
      </c>
      <c r="I17" s="4">
        <v>19379</v>
      </c>
      <c r="J17" s="5">
        <v>135</v>
      </c>
      <c r="K17" s="4">
        <v>7072</v>
      </c>
    </row>
    <row r="18" spans="1:11" ht="23.25" thickBot="1">
      <c r="A18" s="3"/>
      <c r="B18" s="3" t="s">
        <v>37</v>
      </c>
      <c r="C18" s="4">
        <v>5000</v>
      </c>
      <c r="D18" s="4">
        <v>5001</v>
      </c>
      <c r="E18" s="4">
        <v>3318</v>
      </c>
      <c r="F18" s="4">
        <v>1611</v>
      </c>
      <c r="G18" s="5">
        <v>7</v>
      </c>
      <c r="H18" s="5">
        <v>48</v>
      </c>
      <c r="I18" s="4">
        <v>4984</v>
      </c>
      <c r="J18" s="5">
        <v>17</v>
      </c>
      <c r="K18" s="5">
        <v>-1</v>
      </c>
    </row>
    <row r="19" spans="1:11" ht="23.25" thickBot="1">
      <c r="A19" s="3"/>
      <c r="B19" s="3" t="s">
        <v>9041</v>
      </c>
      <c r="C19" s="4">
        <v>2617</v>
      </c>
      <c r="D19" s="4">
        <v>1624</v>
      </c>
      <c r="E19" s="5">
        <v>797</v>
      </c>
      <c r="F19" s="5">
        <v>781</v>
      </c>
      <c r="G19" s="5">
        <v>6</v>
      </c>
      <c r="H19" s="5">
        <v>27</v>
      </c>
      <c r="I19" s="4">
        <v>1611</v>
      </c>
      <c r="J19" s="5">
        <v>13</v>
      </c>
      <c r="K19" s="5">
        <v>993</v>
      </c>
    </row>
    <row r="20" spans="1:11" ht="23.25" thickBot="1">
      <c r="A20" s="3"/>
      <c r="B20" s="3" t="s">
        <v>9040</v>
      </c>
      <c r="C20" s="4">
        <v>3226</v>
      </c>
      <c r="D20" s="4">
        <v>2292</v>
      </c>
      <c r="E20" s="5">
        <v>993</v>
      </c>
      <c r="F20" s="4">
        <v>1232</v>
      </c>
      <c r="G20" s="5">
        <v>7</v>
      </c>
      <c r="H20" s="5">
        <v>40</v>
      </c>
      <c r="I20" s="4">
        <v>2272</v>
      </c>
      <c r="J20" s="5">
        <v>20</v>
      </c>
      <c r="K20" s="5">
        <v>934</v>
      </c>
    </row>
    <row r="21" spans="1:11" ht="23.25" thickBot="1">
      <c r="A21" s="3"/>
      <c r="B21" s="3" t="s">
        <v>9039</v>
      </c>
      <c r="C21" s="4">
        <v>3221</v>
      </c>
      <c r="D21" s="4">
        <v>2092</v>
      </c>
      <c r="E21" s="4">
        <v>1070</v>
      </c>
      <c r="F21" s="5">
        <v>960</v>
      </c>
      <c r="G21" s="5">
        <v>4</v>
      </c>
      <c r="H21" s="5">
        <v>39</v>
      </c>
      <c r="I21" s="4">
        <v>2073</v>
      </c>
      <c r="J21" s="5">
        <v>19</v>
      </c>
      <c r="K21" s="4">
        <v>1129</v>
      </c>
    </row>
    <row r="22" spans="1:11" ht="23.25" thickBot="1">
      <c r="A22" s="3"/>
      <c r="B22" s="3" t="s">
        <v>9038</v>
      </c>
      <c r="C22" s="4">
        <v>2416</v>
      </c>
      <c r="D22" s="4">
        <v>1640</v>
      </c>
      <c r="E22" s="5">
        <v>834</v>
      </c>
      <c r="F22" s="5">
        <v>771</v>
      </c>
      <c r="G22" s="5">
        <v>9</v>
      </c>
      <c r="H22" s="5">
        <v>19</v>
      </c>
      <c r="I22" s="4">
        <v>1633</v>
      </c>
      <c r="J22" s="5">
        <v>7</v>
      </c>
      <c r="K22" s="5">
        <v>776</v>
      </c>
    </row>
    <row r="23" spans="1:11" ht="23.25" thickBot="1">
      <c r="A23" s="3"/>
      <c r="B23" s="3" t="s">
        <v>9037</v>
      </c>
      <c r="C23" s="4">
        <v>3038</v>
      </c>
      <c r="D23" s="4">
        <v>2059</v>
      </c>
      <c r="E23" s="4">
        <v>1105</v>
      </c>
      <c r="F23" s="5">
        <v>905</v>
      </c>
      <c r="G23" s="5">
        <v>5</v>
      </c>
      <c r="H23" s="5">
        <v>26</v>
      </c>
      <c r="I23" s="4">
        <v>2041</v>
      </c>
      <c r="J23" s="5">
        <v>18</v>
      </c>
      <c r="K23" s="5">
        <v>979</v>
      </c>
    </row>
    <row r="24" spans="1:11" ht="23.25" thickBot="1">
      <c r="A24" s="3"/>
      <c r="B24" s="3" t="s">
        <v>9036</v>
      </c>
      <c r="C24" s="4">
        <v>2388</v>
      </c>
      <c r="D24" s="4">
        <v>1687</v>
      </c>
      <c r="E24" s="5">
        <v>840</v>
      </c>
      <c r="F24" s="5">
        <v>808</v>
      </c>
      <c r="G24" s="5">
        <v>4</v>
      </c>
      <c r="H24" s="5">
        <v>24</v>
      </c>
      <c r="I24" s="4">
        <v>1676</v>
      </c>
      <c r="J24" s="5">
        <v>11</v>
      </c>
      <c r="K24" s="5">
        <v>701</v>
      </c>
    </row>
    <row r="25" spans="1:11" ht="23.25" thickBot="1">
      <c r="A25" s="3"/>
      <c r="B25" s="3" t="s">
        <v>9035</v>
      </c>
      <c r="C25" s="4">
        <v>2067</v>
      </c>
      <c r="D25" s="4">
        <v>1337</v>
      </c>
      <c r="E25" s="5">
        <v>743</v>
      </c>
      <c r="F25" s="5">
        <v>544</v>
      </c>
      <c r="G25" s="5">
        <v>6</v>
      </c>
      <c r="H25" s="5">
        <v>24</v>
      </c>
      <c r="I25" s="4">
        <v>1317</v>
      </c>
      <c r="J25" s="5">
        <v>20</v>
      </c>
      <c r="K25" s="5">
        <v>730</v>
      </c>
    </row>
    <row r="26" spans="1:11" ht="23.25" thickBot="1">
      <c r="A26" s="3"/>
      <c r="B26" s="3" t="s">
        <v>9034</v>
      </c>
      <c r="C26" s="4">
        <v>2613</v>
      </c>
      <c r="D26" s="4">
        <v>1782</v>
      </c>
      <c r="E26" s="5">
        <v>812</v>
      </c>
      <c r="F26" s="5">
        <v>933</v>
      </c>
      <c r="G26" s="5">
        <v>11</v>
      </c>
      <c r="H26" s="5">
        <v>16</v>
      </c>
      <c r="I26" s="4">
        <v>1772</v>
      </c>
      <c r="J26" s="5">
        <v>10</v>
      </c>
      <c r="K26" s="5">
        <v>831</v>
      </c>
    </row>
    <row r="27" spans="1:11" ht="17.25" thickBot="1">
      <c r="A27" s="3" t="s">
        <v>9033</v>
      </c>
      <c r="B27" s="3" t="s">
        <v>36</v>
      </c>
      <c r="C27" s="4">
        <v>40268</v>
      </c>
      <c r="D27" s="4">
        <v>25436</v>
      </c>
      <c r="E27" s="4">
        <v>13929</v>
      </c>
      <c r="F27" s="4">
        <v>10842</v>
      </c>
      <c r="G27" s="5">
        <v>114</v>
      </c>
      <c r="H27" s="5">
        <v>348</v>
      </c>
      <c r="I27" s="4">
        <v>25233</v>
      </c>
      <c r="J27" s="5">
        <v>203</v>
      </c>
      <c r="K27" s="4">
        <v>14832</v>
      </c>
    </row>
    <row r="28" spans="1:11" ht="23.25" thickBot="1">
      <c r="A28" s="3"/>
      <c r="B28" s="3" t="s">
        <v>37</v>
      </c>
      <c r="C28" s="4">
        <v>5834</v>
      </c>
      <c r="D28" s="4">
        <v>5834</v>
      </c>
      <c r="E28" s="4">
        <v>3806</v>
      </c>
      <c r="F28" s="4">
        <v>1906</v>
      </c>
      <c r="G28" s="5">
        <v>17</v>
      </c>
      <c r="H28" s="5">
        <v>69</v>
      </c>
      <c r="I28" s="4">
        <v>5798</v>
      </c>
      <c r="J28" s="5">
        <v>36</v>
      </c>
      <c r="K28" s="5">
        <v>0</v>
      </c>
    </row>
    <row r="29" spans="1:11" ht="17.25" thickBot="1">
      <c r="A29" s="3"/>
      <c r="B29" s="3" t="s">
        <v>9032</v>
      </c>
      <c r="C29" s="4">
        <v>2811</v>
      </c>
      <c r="D29" s="4">
        <v>1374</v>
      </c>
      <c r="E29" s="5">
        <v>652</v>
      </c>
      <c r="F29" s="5">
        <v>656</v>
      </c>
      <c r="G29" s="5">
        <v>18</v>
      </c>
      <c r="H29" s="5">
        <v>35</v>
      </c>
      <c r="I29" s="4">
        <v>1361</v>
      </c>
      <c r="J29" s="5">
        <v>13</v>
      </c>
      <c r="K29" s="4">
        <v>1437</v>
      </c>
    </row>
    <row r="30" spans="1:11" ht="17.25" thickBot="1">
      <c r="A30" s="3"/>
      <c r="B30" s="3" t="s">
        <v>9031</v>
      </c>
      <c r="C30" s="4">
        <v>2479</v>
      </c>
      <c r="D30" s="4">
        <v>1363</v>
      </c>
      <c r="E30" s="5">
        <v>760</v>
      </c>
      <c r="F30" s="5">
        <v>560</v>
      </c>
      <c r="G30" s="5">
        <v>9</v>
      </c>
      <c r="H30" s="5">
        <v>22</v>
      </c>
      <c r="I30" s="4">
        <v>1351</v>
      </c>
      <c r="J30" s="5">
        <v>12</v>
      </c>
      <c r="K30" s="4">
        <v>1116</v>
      </c>
    </row>
    <row r="31" spans="1:11" ht="17.25" thickBot="1">
      <c r="A31" s="3"/>
      <c r="B31" s="3" t="s">
        <v>9030</v>
      </c>
      <c r="C31" s="4">
        <v>3451</v>
      </c>
      <c r="D31" s="4">
        <v>1945</v>
      </c>
      <c r="E31" s="4">
        <v>1038</v>
      </c>
      <c r="F31" s="5">
        <v>859</v>
      </c>
      <c r="G31" s="5">
        <v>11</v>
      </c>
      <c r="H31" s="5">
        <v>25</v>
      </c>
      <c r="I31" s="4">
        <v>1933</v>
      </c>
      <c r="J31" s="5">
        <v>12</v>
      </c>
      <c r="K31" s="4">
        <v>1506</v>
      </c>
    </row>
    <row r="32" spans="1:11" ht="17.25" thickBot="1">
      <c r="A32" s="3"/>
      <c r="B32" s="3" t="s">
        <v>9029</v>
      </c>
      <c r="C32" s="4">
        <v>3332</v>
      </c>
      <c r="D32" s="4">
        <v>1978</v>
      </c>
      <c r="E32" s="5">
        <v>951</v>
      </c>
      <c r="F32" s="5">
        <v>973</v>
      </c>
      <c r="G32" s="5">
        <v>12</v>
      </c>
      <c r="H32" s="5">
        <v>25</v>
      </c>
      <c r="I32" s="4">
        <v>1961</v>
      </c>
      <c r="J32" s="5">
        <v>17</v>
      </c>
      <c r="K32" s="4">
        <v>1354</v>
      </c>
    </row>
    <row r="33" spans="1:11" ht="17.25" thickBot="1">
      <c r="A33" s="3"/>
      <c r="B33" s="3" t="s">
        <v>9028</v>
      </c>
      <c r="C33" s="4">
        <v>4395</v>
      </c>
      <c r="D33" s="4">
        <v>2442</v>
      </c>
      <c r="E33" s="4">
        <v>1233</v>
      </c>
      <c r="F33" s="4">
        <v>1136</v>
      </c>
      <c r="G33" s="5">
        <v>9</v>
      </c>
      <c r="H33" s="5">
        <v>44</v>
      </c>
      <c r="I33" s="4">
        <v>2422</v>
      </c>
      <c r="J33" s="5">
        <v>20</v>
      </c>
      <c r="K33" s="4">
        <v>1953</v>
      </c>
    </row>
    <row r="34" spans="1:11" ht="17.25" thickBot="1">
      <c r="A34" s="3"/>
      <c r="B34" s="3" t="s">
        <v>9027</v>
      </c>
      <c r="C34" s="4">
        <v>3407</v>
      </c>
      <c r="D34" s="4">
        <v>2030</v>
      </c>
      <c r="E34" s="4">
        <v>1036</v>
      </c>
      <c r="F34" s="5">
        <v>946</v>
      </c>
      <c r="G34" s="5">
        <v>13</v>
      </c>
      <c r="H34" s="5">
        <v>22</v>
      </c>
      <c r="I34" s="4">
        <v>2017</v>
      </c>
      <c r="J34" s="5">
        <v>13</v>
      </c>
      <c r="K34" s="4">
        <v>1377</v>
      </c>
    </row>
    <row r="35" spans="1:11" ht="17.25" thickBot="1">
      <c r="A35" s="3"/>
      <c r="B35" s="3" t="s">
        <v>9026</v>
      </c>
      <c r="C35" s="4">
        <v>3484</v>
      </c>
      <c r="D35" s="4">
        <v>1855</v>
      </c>
      <c r="E35" s="5">
        <v>993</v>
      </c>
      <c r="F35" s="5">
        <v>803</v>
      </c>
      <c r="G35" s="5">
        <v>4</v>
      </c>
      <c r="H35" s="5">
        <v>36</v>
      </c>
      <c r="I35" s="4">
        <v>1836</v>
      </c>
      <c r="J35" s="5">
        <v>19</v>
      </c>
      <c r="K35" s="4">
        <v>1629</v>
      </c>
    </row>
    <row r="36" spans="1:11" ht="17.25" thickBot="1">
      <c r="A36" s="3"/>
      <c r="B36" s="3" t="s">
        <v>9025</v>
      </c>
      <c r="C36" s="4">
        <v>2867</v>
      </c>
      <c r="D36" s="4">
        <v>1514</v>
      </c>
      <c r="E36" s="5">
        <v>826</v>
      </c>
      <c r="F36" s="5">
        <v>635</v>
      </c>
      <c r="G36" s="5">
        <v>6</v>
      </c>
      <c r="H36" s="5">
        <v>23</v>
      </c>
      <c r="I36" s="4">
        <v>1490</v>
      </c>
      <c r="J36" s="5">
        <v>24</v>
      </c>
      <c r="K36" s="4">
        <v>1353</v>
      </c>
    </row>
    <row r="37" spans="1:11" ht="17.25" thickBot="1">
      <c r="A37" s="3"/>
      <c r="B37" s="3" t="s">
        <v>9024</v>
      </c>
      <c r="C37" s="4">
        <v>4929</v>
      </c>
      <c r="D37" s="4">
        <v>2884</v>
      </c>
      <c r="E37" s="4">
        <v>1522</v>
      </c>
      <c r="F37" s="4">
        <v>1309</v>
      </c>
      <c r="G37" s="5">
        <v>7</v>
      </c>
      <c r="H37" s="5">
        <v>26</v>
      </c>
      <c r="I37" s="4">
        <v>2864</v>
      </c>
      <c r="J37" s="5">
        <v>20</v>
      </c>
      <c r="K37" s="4">
        <v>2045</v>
      </c>
    </row>
    <row r="38" spans="1:11" ht="23.25" thickBot="1">
      <c r="A38" s="3"/>
      <c r="B38" s="3" t="s">
        <v>9023</v>
      </c>
      <c r="C38" s="4">
        <v>3279</v>
      </c>
      <c r="D38" s="4">
        <v>2217</v>
      </c>
      <c r="E38" s="4">
        <v>1112</v>
      </c>
      <c r="F38" s="4">
        <v>1059</v>
      </c>
      <c r="G38" s="5">
        <v>8</v>
      </c>
      <c r="H38" s="5">
        <v>21</v>
      </c>
      <c r="I38" s="4">
        <v>2200</v>
      </c>
      <c r="J38" s="5">
        <v>17</v>
      </c>
      <c r="K38" s="4">
        <v>1062</v>
      </c>
    </row>
    <row r="39" spans="1:11" ht="17.25" thickBot="1">
      <c r="A39" s="3" t="s">
        <v>9022</v>
      </c>
      <c r="B39" s="3" t="s">
        <v>36</v>
      </c>
      <c r="C39" s="4">
        <v>23001</v>
      </c>
      <c r="D39" s="4">
        <v>16730</v>
      </c>
      <c r="E39" s="4">
        <v>8409</v>
      </c>
      <c r="F39" s="4">
        <v>7942</v>
      </c>
      <c r="G39" s="5">
        <v>47</v>
      </c>
      <c r="H39" s="5">
        <v>194</v>
      </c>
      <c r="I39" s="4">
        <v>16592</v>
      </c>
      <c r="J39" s="5">
        <v>138</v>
      </c>
      <c r="K39" s="4">
        <v>6271</v>
      </c>
    </row>
    <row r="40" spans="1:11" ht="23.25" thickBot="1">
      <c r="A40" s="3"/>
      <c r="B40" s="3" t="s">
        <v>37</v>
      </c>
      <c r="C40" s="4">
        <v>5267</v>
      </c>
      <c r="D40" s="4">
        <v>5267</v>
      </c>
      <c r="E40" s="4">
        <v>3218</v>
      </c>
      <c r="F40" s="4">
        <v>1945</v>
      </c>
      <c r="G40" s="5">
        <v>7</v>
      </c>
      <c r="H40" s="5">
        <v>63</v>
      </c>
      <c r="I40" s="4">
        <v>5233</v>
      </c>
      <c r="J40" s="5">
        <v>34</v>
      </c>
      <c r="K40" s="5">
        <v>0</v>
      </c>
    </row>
    <row r="41" spans="1:11" ht="23.25" thickBot="1">
      <c r="A41" s="3"/>
      <c r="B41" s="3" t="s">
        <v>9021</v>
      </c>
      <c r="C41" s="4">
        <v>2729</v>
      </c>
      <c r="D41" s="4">
        <v>1534</v>
      </c>
      <c r="E41" s="5">
        <v>701</v>
      </c>
      <c r="F41" s="5">
        <v>781</v>
      </c>
      <c r="G41" s="5">
        <v>6</v>
      </c>
      <c r="H41" s="5">
        <v>25</v>
      </c>
      <c r="I41" s="4">
        <v>1513</v>
      </c>
      <c r="J41" s="5">
        <v>21</v>
      </c>
      <c r="K41" s="4">
        <v>1195</v>
      </c>
    </row>
    <row r="42" spans="1:11" ht="23.25" thickBot="1">
      <c r="A42" s="3"/>
      <c r="B42" s="3" t="s">
        <v>9020</v>
      </c>
      <c r="C42" s="4">
        <v>2328</v>
      </c>
      <c r="D42" s="4">
        <v>1589</v>
      </c>
      <c r="E42" s="5">
        <v>704</v>
      </c>
      <c r="F42" s="5">
        <v>855</v>
      </c>
      <c r="G42" s="5">
        <v>1</v>
      </c>
      <c r="H42" s="5">
        <v>16</v>
      </c>
      <c r="I42" s="4">
        <v>1576</v>
      </c>
      <c r="J42" s="5">
        <v>13</v>
      </c>
      <c r="K42" s="5">
        <v>739</v>
      </c>
    </row>
    <row r="43" spans="1:11" ht="23.25" thickBot="1">
      <c r="A43" s="3"/>
      <c r="B43" s="3" t="s">
        <v>9019</v>
      </c>
      <c r="C43" s="4">
        <v>2254</v>
      </c>
      <c r="D43" s="4">
        <v>1556</v>
      </c>
      <c r="E43" s="5">
        <v>721</v>
      </c>
      <c r="F43" s="5">
        <v>802</v>
      </c>
      <c r="G43" s="5">
        <v>2</v>
      </c>
      <c r="H43" s="5">
        <v>17</v>
      </c>
      <c r="I43" s="4">
        <v>1542</v>
      </c>
      <c r="J43" s="5">
        <v>14</v>
      </c>
      <c r="K43" s="5">
        <v>698</v>
      </c>
    </row>
    <row r="44" spans="1:11" ht="23.25" thickBot="1">
      <c r="A44" s="3"/>
      <c r="B44" s="3" t="s">
        <v>9018</v>
      </c>
      <c r="C44" s="4">
        <v>2630</v>
      </c>
      <c r="D44" s="4">
        <v>1635</v>
      </c>
      <c r="E44" s="5">
        <v>803</v>
      </c>
      <c r="F44" s="5">
        <v>798</v>
      </c>
      <c r="G44" s="5">
        <v>7</v>
      </c>
      <c r="H44" s="5">
        <v>16</v>
      </c>
      <c r="I44" s="4">
        <v>1624</v>
      </c>
      <c r="J44" s="5">
        <v>11</v>
      </c>
      <c r="K44" s="5">
        <v>995</v>
      </c>
    </row>
    <row r="45" spans="1:11" ht="23.25" thickBot="1">
      <c r="A45" s="3"/>
      <c r="B45" s="3" t="s">
        <v>9017</v>
      </c>
      <c r="C45" s="4">
        <v>1383</v>
      </c>
      <c r="D45" s="5">
        <v>768</v>
      </c>
      <c r="E45" s="5">
        <v>380</v>
      </c>
      <c r="F45" s="5">
        <v>367</v>
      </c>
      <c r="G45" s="5">
        <v>5</v>
      </c>
      <c r="H45" s="5">
        <v>9</v>
      </c>
      <c r="I45" s="5">
        <v>761</v>
      </c>
      <c r="J45" s="5">
        <v>7</v>
      </c>
      <c r="K45" s="5">
        <v>615</v>
      </c>
    </row>
    <row r="46" spans="1:11" ht="23.25" thickBot="1">
      <c r="A46" s="3"/>
      <c r="B46" s="3" t="s">
        <v>9016</v>
      </c>
      <c r="C46" s="4">
        <v>2230</v>
      </c>
      <c r="D46" s="4">
        <v>1609</v>
      </c>
      <c r="E46" s="5">
        <v>645</v>
      </c>
      <c r="F46" s="5">
        <v>931</v>
      </c>
      <c r="G46" s="5">
        <v>5</v>
      </c>
      <c r="H46" s="5">
        <v>19</v>
      </c>
      <c r="I46" s="4">
        <v>1600</v>
      </c>
      <c r="J46" s="5">
        <v>9</v>
      </c>
      <c r="K46" s="5">
        <v>621</v>
      </c>
    </row>
    <row r="47" spans="1:11" ht="23.25" thickBot="1">
      <c r="A47" s="3"/>
      <c r="B47" s="3" t="s">
        <v>9015</v>
      </c>
      <c r="C47" s="4">
        <v>2318</v>
      </c>
      <c r="D47" s="4">
        <v>1539</v>
      </c>
      <c r="E47" s="5">
        <v>649</v>
      </c>
      <c r="F47" s="5">
        <v>853</v>
      </c>
      <c r="G47" s="5">
        <v>4</v>
      </c>
      <c r="H47" s="5">
        <v>19</v>
      </c>
      <c r="I47" s="4">
        <v>1525</v>
      </c>
      <c r="J47" s="5">
        <v>14</v>
      </c>
      <c r="K47" s="5">
        <v>779</v>
      </c>
    </row>
    <row r="48" spans="1:11" ht="23.25" thickBot="1">
      <c r="A48" s="3"/>
      <c r="B48" s="3" t="s">
        <v>9014</v>
      </c>
      <c r="C48" s="4">
        <v>1862</v>
      </c>
      <c r="D48" s="4">
        <v>1233</v>
      </c>
      <c r="E48" s="5">
        <v>588</v>
      </c>
      <c r="F48" s="5">
        <v>610</v>
      </c>
      <c r="G48" s="5">
        <v>10</v>
      </c>
      <c r="H48" s="5">
        <v>10</v>
      </c>
      <c r="I48" s="4">
        <v>1218</v>
      </c>
      <c r="J48" s="5">
        <v>15</v>
      </c>
      <c r="K48" s="5">
        <v>629</v>
      </c>
    </row>
    <row r="49" spans="1:11" ht="17.25" thickBot="1">
      <c r="A49" s="3" t="s">
        <v>9013</v>
      </c>
      <c r="B49" s="3" t="s">
        <v>36</v>
      </c>
      <c r="C49" s="4">
        <v>22988</v>
      </c>
      <c r="D49" s="4">
        <v>16163</v>
      </c>
      <c r="E49" s="4">
        <v>7998</v>
      </c>
      <c r="F49" s="4">
        <v>7765</v>
      </c>
      <c r="G49" s="5">
        <v>64</v>
      </c>
      <c r="H49" s="5">
        <v>215</v>
      </c>
      <c r="I49" s="4">
        <v>16042</v>
      </c>
      <c r="J49" s="5">
        <v>121</v>
      </c>
      <c r="K49" s="4">
        <v>6825</v>
      </c>
    </row>
    <row r="50" spans="1:11" ht="23.25" thickBot="1">
      <c r="A50" s="3"/>
      <c r="B50" s="3" t="s">
        <v>37</v>
      </c>
      <c r="C50" s="4">
        <v>4512</v>
      </c>
      <c r="D50" s="4">
        <v>4510</v>
      </c>
      <c r="E50" s="4">
        <v>2748</v>
      </c>
      <c r="F50" s="4">
        <v>1688</v>
      </c>
      <c r="G50" s="5">
        <v>6</v>
      </c>
      <c r="H50" s="5">
        <v>51</v>
      </c>
      <c r="I50" s="4">
        <v>4493</v>
      </c>
      <c r="J50" s="5">
        <v>17</v>
      </c>
      <c r="K50" s="5">
        <v>2</v>
      </c>
    </row>
    <row r="51" spans="1:11" ht="23.25" thickBot="1">
      <c r="A51" s="3"/>
      <c r="B51" s="3" t="s">
        <v>9012</v>
      </c>
      <c r="C51" s="4">
        <v>2270</v>
      </c>
      <c r="D51" s="4">
        <v>1472</v>
      </c>
      <c r="E51" s="5">
        <v>530</v>
      </c>
      <c r="F51" s="5">
        <v>912</v>
      </c>
      <c r="G51" s="5">
        <v>3</v>
      </c>
      <c r="H51" s="5">
        <v>19</v>
      </c>
      <c r="I51" s="4">
        <v>1464</v>
      </c>
      <c r="J51" s="5">
        <v>8</v>
      </c>
      <c r="K51" s="5">
        <v>798</v>
      </c>
    </row>
    <row r="52" spans="1:11" ht="23.25" thickBot="1">
      <c r="A52" s="3"/>
      <c r="B52" s="3" t="s">
        <v>9011</v>
      </c>
      <c r="C52" s="4">
        <v>2252</v>
      </c>
      <c r="D52" s="4">
        <v>1507</v>
      </c>
      <c r="E52" s="5">
        <v>721</v>
      </c>
      <c r="F52" s="5">
        <v>751</v>
      </c>
      <c r="G52" s="5">
        <v>10</v>
      </c>
      <c r="H52" s="5">
        <v>13</v>
      </c>
      <c r="I52" s="4">
        <v>1495</v>
      </c>
      <c r="J52" s="5">
        <v>12</v>
      </c>
      <c r="K52" s="5">
        <v>745</v>
      </c>
    </row>
    <row r="53" spans="1:11" ht="23.25" thickBot="1">
      <c r="A53" s="3"/>
      <c r="B53" s="3" t="s">
        <v>9010</v>
      </c>
      <c r="C53" s="4">
        <v>1821</v>
      </c>
      <c r="D53" s="4">
        <v>1160</v>
      </c>
      <c r="E53" s="5">
        <v>553</v>
      </c>
      <c r="F53" s="5">
        <v>563</v>
      </c>
      <c r="G53" s="5">
        <v>11</v>
      </c>
      <c r="H53" s="5">
        <v>23</v>
      </c>
      <c r="I53" s="4">
        <v>1150</v>
      </c>
      <c r="J53" s="5">
        <v>10</v>
      </c>
      <c r="K53" s="5">
        <v>661</v>
      </c>
    </row>
    <row r="54" spans="1:11" ht="23.25" thickBot="1">
      <c r="A54" s="3"/>
      <c r="B54" s="3" t="s">
        <v>9009</v>
      </c>
      <c r="C54" s="4">
        <v>2663</v>
      </c>
      <c r="D54" s="4">
        <v>1529</v>
      </c>
      <c r="E54" s="5">
        <v>714</v>
      </c>
      <c r="F54" s="5">
        <v>747</v>
      </c>
      <c r="G54" s="5">
        <v>17</v>
      </c>
      <c r="H54" s="5">
        <v>33</v>
      </c>
      <c r="I54" s="4">
        <v>1511</v>
      </c>
      <c r="J54" s="5">
        <v>18</v>
      </c>
      <c r="K54" s="4">
        <v>1134</v>
      </c>
    </row>
    <row r="55" spans="1:11" ht="23.25" thickBot="1">
      <c r="A55" s="3"/>
      <c r="B55" s="3" t="s">
        <v>9008</v>
      </c>
      <c r="C55" s="4">
        <v>2014</v>
      </c>
      <c r="D55" s="4">
        <v>1307</v>
      </c>
      <c r="E55" s="5">
        <v>551</v>
      </c>
      <c r="F55" s="5">
        <v>728</v>
      </c>
      <c r="G55" s="5">
        <v>7</v>
      </c>
      <c r="H55" s="5">
        <v>12</v>
      </c>
      <c r="I55" s="4">
        <v>1298</v>
      </c>
      <c r="J55" s="5">
        <v>9</v>
      </c>
      <c r="K55" s="5">
        <v>707</v>
      </c>
    </row>
    <row r="56" spans="1:11" ht="23.25" thickBot="1">
      <c r="A56" s="3"/>
      <c r="B56" s="3" t="s">
        <v>9007</v>
      </c>
      <c r="C56" s="4">
        <v>1927</v>
      </c>
      <c r="D56" s="4">
        <v>1100</v>
      </c>
      <c r="E56" s="5">
        <v>527</v>
      </c>
      <c r="F56" s="5">
        <v>523</v>
      </c>
      <c r="G56" s="5">
        <v>4</v>
      </c>
      <c r="H56" s="5">
        <v>26</v>
      </c>
      <c r="I56" s="4">
        <v>1080</v>
      </c>
      <c r="J56" s="5">
        <v>20</v>
      </c>
      <c r="K56" s="5">
        <v>827</v>
      </c>
    </row>
    <row r="57" spans="1:11" ht="23.25" thickBot="1">
      <c r="A57" s="3"/>
      <c r="B57" s="3" t="s">
        <v>9006</v>
      </c>
      <c r="C57" s="4">
        <v>2744</v>
      </c>
      <c r="D57" s="4">
        <v>1830</v>
      </c>
      <c r="E57" s="5">
        <v>829</v>
      </c>
      <c r="F57" s="5">
        <v>971</v>
      </c>
      <c r="G57" s="5">
        <v>3</v>
      </c>
      <c r="H57" s="5">
        <v>15</v>
      </c>
      <c r="I57" s="4">
        <v>1818</v>
      </c>
      <c r="J57" s="5">
        <v>12</v>
      </c>
      <c r="K57" s="5">
        <v>914</v>
      </c>
    </row>
    <row r="58" spans="1:11" ht="23.25" thickBot="1">
      <c r="A58" s="3"/>
      <c r="B58" s="3" t="s">
        <v>9005</v>
      </c>
      <c r="C58" s="4">
        <v>2785</v>
      </c>
      <c r="D58" s="4">
        <v>1748</v>
      </c>
      <c r="E58" s="5">
        <v>825</v>
      </c>
      <c r="F58" s="5">
        <v>882</v>
      </c>
      <c r="G58" s="5">
        <v>3</v>
      </c>
      <c r="H58" s="5">
        <v>23</v>
      </c>
      <c r="I58" s="4">
        <v>1733</v>
      </c>
      <c r="J58" s="5">
        <v>15</v>
      </c>
      <c r="K58" s="4">
        <v>1037</v>
      </c>
    </row>
    <row r="59" spans="1:11" ht="17.25" thickBot="1">
      <c r="A59" s="3" t="s">
        <v>6760</v>
      </c>
      <c r="B59" s="3" t="s">
        <v>36</v>
      </c>
      <c r="C59" s="4">
        <v>29380</v>
      </c>
      <c r="D59" s="4">
        <v>19662</v>
      </c>
      <c r="E59" s="4">
        <v>10439</v>
      </c>
      <c r="F59" s="4">
        <v>8686</v>
      </c>
      <c r="G59" s="5">
        <v>87</v>
      </c>
      <c r="H59" s="5">
        <v>288</v>
      </c>
      <c r="I59" s="4">
        <v>19500</v>
      </c>
      <c r="J59" s="5">
        <v>162</v>
      </c>
      <c r="K59" s="4">
        <v>9718</v>
      </c>
    </row>
    <row r="60" spans="1:11" ht="23.25" thickBot="1">
      <c r="A60" s="3"/>
      <c r="B60" s="3" t="s">
        <v>37</v>
      </c>
      <c r="C60" s="4">
        <v>5776</v>
      </c>
      <c r="D60" s="4">
        <v>5776</v>
      </c>
      <c r="E60" s="4">
        <v>3733</v>
      </c>
      <c r="F60" s="4">
        <v>1938</v>
      </c>
      <c r="G60" s="5">
        <v>14</v>
      </c>
      <c r="H60" s="5">
        <v>52</v>
      </c>
      <c r="I60" s="4">
        <v>5737</v>
      </c>
      <c r="J60" s="5">
        <v>39</v>
      </c>
      <c r="K60" s="5">
        <v>0</v>
      </c>
    </row>
    <row r="61" spans="1:11" ht="17.25" thickBot="1">
      <c r="A61" s="3"/>
      <c r="B61" s="3" t="s">
        <v>6759</v>
      </c>
      <c r="C61" s="4">
        <v>3244</v>
      </c>
      <c r="D61" s="4">
        <v>1737</v>
      </c>
      <c r="E61" s="5">
        <v>868</v>
      </c>
      <c r="F61" s="5">
        <v>806</v>
      </c>
      <c r="G61" s="5">
        <v>9</v>
      </c>
      <c r="H61" s="5">
        <v>39</v>
      </c>
      <c r="I61" s="4">
        <v>1722</v>
      </c>
      <c r="J61" s="5">
        <v>15</v>
      </c>
      <c r="K61" s="4">
        <v>1507</v>
      </c>
    </row>
    <row r="62" spans="1:11" ht="17.25" thickBot="1">
      <c r="A62" s="3"/>
      <c r="B62" s="3" t="s">
        <v>6758</v>
      </c>
      <c r="C62" s="4">
        <v>2926</v>
      </c>
      <c r="D62" s="4">
        <v>1908</v>
      </c>
      <c r="E62" s="4">
        <v>1015</v>
      </c>
      <c r="F62" s="5">
        <v>821</v>
      </c>
      <c r="G62" s="5">
        <v>15</v>
      </c>
      <c r="H62" s="5">
        <v>36</v>
      </c>
      <c r="I62" s="4">
        <v>1887</v>
      </c>
      <c r="J62" s="5">
        <v>21</v>
      </c>
      <c r="K62" s="4">
        <v>1018</v>
      </c>
    </row>
    <row r="63" spans="1:11" ht="17.25" thickBot="1">
      <c r="A63" s="3"/>
      <c r="B63" s="3" t="s">
        <v>6757</v>
      </c>
      <c r="C63" s="4">
        <v>3422</v>
      </c>
      <c r="D63" s="4">
        <v>2144</v>
      </c>
      <c r="E63" s="4">
        <v>1062</v>
      </c>
      <c r="F63" s="4">
        <v>1001</v>
      </c>
      <c r="G63" s="5">
        <v>10</v>
      </c>
      <c r="H63" s="5">
        <v>45</v>
      </c>
      <c r="I63" s="4">
        <v>2118</v>
      </c>
      <c r="J63" s="5">
        <v>26</v>
      </c>
      <c r="K63" s="4">
        <v>1278</v>
      </c>
    </row>
    <row r="64" spans="1:11" ht="17.25" thickBot="1">
      <c r="A64" s="3"/>
      <c r="B64" s="3" t="s">
        <v>9004</v>
      </c>
      <c r="C64" s="4">
        <v>1892</v>
      </c>
      <c r="D64" s="4">
        <v>1056</v>
      </c>
      <c r="E64" s="5">
        <v>496</v>
      </c>
      <c r="F64" s="5">
        <v>528</v>
      </c>
      <c r="G64" s="5">
        <v>6</v>
      </c>
      <c r="H64" s="5">
        <v>18</v>
      </c>
      <c r="I64" s="4">
        <v>1048</v>
      </c>
      <c r="J64" s="5">
        <v>8</v>
      </c>
      <c r="K64" s="5">
        <v>836</v>
      </c>
    </row>
    <row r="65" spans="1:11" ht="17.25" thickBot="1">
      <c r="A65" s="3"/>
      <c r="B65" s="3" t="s">
        <v>9003</v>
      </c>
      <c r="C65" s="4">
        <v>2597</v>
      </c>
      <c r="D65" s="4">
        <v>1397</v>
      </c>
      <c r="E65" s="5">
        <v>703</v>
      </c>
      <c r="F65" s="5">
        <v>654</v>
      </c>
      <c r="G65" s="5">
        <v>7</v>
      </c>
      <c r="H65" s="5">
        <v>23</v>
      </c>
      <c r="I65" s="4">
        <v>1387</v>
      </c>
      <c r="J65" s="5">
        <v>10</v>
      </c>
      <c r="K65" s="4">
        <v>1200</v>
      </c>
    </row>
    <row r="66" spans="1:11" ht="17.25" thickBot="1">
      <c r="A66" s="3"/>
      <c r="B66" s="3" t="s">
        <v>9002</v>
      </c>
      <c r="C66" s="4">
        <v>3588</v>
      </c>
      <c r="D66" s="4">
        <v>2100</v>
      </c>
      <c r="E66" s="5">
        <v>976</v>
      </c>
      <c r="F66" s="4">
        <v>1067</v>
      </c>
      <c r="G66" s="5">
        <v>10</v>
      </c>
      <c r="H66" s="5">
        <v>29</v>
      </c>
      <c r="I66" s="4">
        <v>2082</v>
      </c>
      <c r="J66" s="5">
        <v>18</v>
      </c>
      <c r="K66" s="4">
        <v>1488</v>
      </c>
    </row>
    <row r="67" spans="1:11" ht="17.25" thickBot="1">
      <c r="A67" s="3"/>
      <c r="B67" s="3" t="s">
        <v>9001</v>
      </c>
      <c r="C67" s="4">
        <v>2614</v>
      </c>
      <c r="D67" s="4">
        <v>1224</v>
      </c>
      <c r="E67" s="5">
        <v>608</v>
      </c>
      <c r="F67" s="5">
        <v>561</v>
      </c>
      <c r="G67" s="5">
        <v>12</v>
      </c>
      <c r="H67" s="5">
        <v>28</v>
      </c>
      <c r="I67" s="4">
        <v>1209</v>
      </c>
      <c r="J67" s="5">
        <v>15</v>
      </c>
      <c r="K67" s="4">
        <v>1390</v>
      </c>
    </row>
    <row r="68" spans="1:11" ht="17.25" thickBot="1">
      <c r="A68" s="3"/>
      <c r="B68" s="3" t="s">
        <v>9000</v>
      </c>
      <c r="C68" s="4">
        <v>3321</v>
      </c>
      <c r="D68" s="4">
        <v>2320</v>
      </c>
      <c r="E68" s="5">
        <v>978</v>
      </c>
      <c r="F68" s="4">
        <v>1310</v>
      </c>
      <c r="G68" s="5">
        <v>4</v>
      </c>
      <c r="H68" s="5">
        <v>18</v>
      </c>
      <c r="I68" s="4">
        <v>2310</v>
      </c>
      <c r="J68" s="5">
        <v>10</v>
      </c>
      <c r="K68" s="4">
        <v>1001</v>
      </c>
    </row>
    <row r="69" spans="1:11" ht="17.25" thickBot="1">
      <c r="A69" s="3" t="s">
        <v>8999</v>
      </c>
      <c r="B69" s="3" t="s">
        <v>36</v>
      </c>
      <c r="C69" s="4">
        <v>17106</v>
      </c>
      <c r="D69" s="4">
        <v>11835</v>
      </c>
      <c r="E69" s="4">
        <v>5952</v>
      </c>
      <c r="F69" s="4">
        <v>5669</v>
      </c>
      <c r="G69" s="5">
        <v>41</v>
      </c>
      <c r="H69" s="5">
        <v>109</v>
      </c>
      <c r="I69" s="4">
        <v>11771</v>
      </c>
      <c r="J69" s="5">
        <v>64</v>
      </c>
      <c r="K69" s="4">
        <v>5271</v>
      </c>
    </row>
    <row r="70" spans="1:11" ht="23.25" thickBot="1">
      <c r="A70" s="3"/>
      <c r="B70" s="3" t="s">
        <v>37</v>
      </c>
      <c r="C70" s="4">
        <v>3989</v>
      </c>
      <c r="D70" s="4">
        <v>3989</v>
      </c>
      <c r="E70" s="4">
        <v>2408</v>
      </c>
      <c r="F70" s="4">
        <v>1531</v>
      </c>
      <c r="G70" s="5">
        <v>8</v>
      </c>
      <c r="H70" s="5">
        <v>27</v>
      </c>
      <c r="I70" s="4">
        <v>3974</v>
      </c>
      <c r="J70" s="5">
        <v>15</v>
      </c>
      <c r="K70" s="5">
        <v>0</v>
      </c>
    </row>
    <row r="71" spans="1:11" ht="17.25" thickBot="1">
      <c r="A71" s="3"/>
      <c r="B71" s="3" t="s">
        <v>8998</v>
      </c>
      <c r="C71" s="4">
        <v>3707</v>
      </c>
      <c r="D71" s="4">
        <v>2072</v>
      </c>
      <c r="E71" s="5">
        <v>755</v>
      </c>
      <c r="F71" s="4">
        <v>1272</v>
      </c>
      <c r="G71" s="5">
        <v>15</v>
      </c>
      <c r="H71" s="5">
        <v>17</v>
      </c>
      <c r="I71" s="4">
        <v>2059</v>
      </c>
      <c r="J71" s="5">
        <v>13</v>
      </c>
      <c r="K71" s="4">
        <v>1635</v>
      </c>
    </row>
    <row r="72" spans="1:11" ht="17.25" thickBot="1">
      <c r="A72" s="3"/>
      <c r="B72" s="3" t="s">
        <v>8997</v>
      </c>
      <c r="C72" s="4">
        <v>3395</v>
      </c>
      <c r="D72" s="4">
        <v>2159</v>
      </c>
      <c r="E72" s="4">
        <v>1043</v>
      </c>
      <c r="F72" s="4">
        <v>1062</v>
      </c>
      <c r="G72" s="5">
        <v>10</v>
      </c>
      <c r="H72" s="5">
        <v>31</v>
      </c>
      <c r="I72" s="4">
        <v>2146</v>
      </c>
      <c r="J72" s="5">
        <v>13</v>
      </c>
      <c r="K72" s="4">
        <v>1236</v>
      </c>
    </row>
    <row r="73" spans="1:11" ht="17.25" thickBot="1">
      <c r="A73" s="3"/>
      <c r="B73" s="3" t="s">
        <v>8996</v>
      </c>
      <c r="C73" s="4">
        <v>3017</v>
      </c>
      <c r="D73" s="4">
        <v>1868</v>
      </c>
      <c r="E73" s="5">
        <v>927</v>
      </c>
      <c r="F73" s="5">
        <v>906</v>
      </c>
      <c r="G73" s="5">
        <v>5</v>
      </c>
      <c r="H73" s="5">
        <v>17</v>
      </c>
      <c r="I73" s="4">
        <v>1855</v>
      </c>
      <c r="J73" s="5">
        <v>13</v>
      </c>
      <c r="K73" s="4">
        <v>1149</v>
      </c>
    </row>
    <row r="74" spans="1:11" ht="17.25" thickBot="1">
      <c r="A74" s="3"/>
      <c r="B74" s="3" t="s">
        <v>8995</v>
      </c>
      <c r="C74" s="4">
        <v>2998</v>
      </c>
      <c r="D74" s="4">
        <v>1747</v>
      </c>
      <c r="E74" s="5">
        <v>819</v>
      </c>
      <c r="F74" s="5">
        <v>898</v>
      </c>
      <c r="G74" s="5">
        <v>3</v>
      </c>
      <c r="H74" s="5">
        <v>17</v>
      </c>
      <c r="I74" s="4">
        <v>1737</v>
      </c>
      <c r="J74" s="5">
        <v>10</v>
      </c>
      <c r="K74" s="4">
        <v>1251</v>
      </c>
    </row>
    <row r="75" spans="1:11" ht="17.25" thickBot="1">
      <c r="A75" s="3" t="s">
        <v>8994</v>
      </c>
      <c r="B75" s="3" t="s">
        <v>36</v>
      </c>
      <c r="C75" s="4">
        <v>37892</v>
      </c>
      <c r="D75" s="4">
        <v>23568</v>
      </c>
      <c r="E75" s="4">
        <v>11998</v>
      </c>
      <c r="F75" s="4">
        <v>11081</v>
      </c>
      <c r="G75" s="5">
        <v>98</v>
      </c>
      <c r="H75" s="5">
        <v>232</v>
      </c>
      <c r="I75" s="4">
        <v>23409</v>
      </c>
      <c r="J75" s="5">
        <v>159</v>
      </c>
      <c r="K75" s="4">
        <v>14324</v>
      </c>
    </row>
    <row r="76" spans="1:11" ht="23.25" thickBot="1">
      <c r="A76" s="3"/>
      <c r="B76" s="3" t="s">
        <v>37</v>
      </c>
      <c r="C76" s="4">
        <v>5356</v>
      </c>
      <c r="D76" s="4">
        <v>5356</v>
      </c>
      <c r="E76" s="4">
        <v>3288</v>
      </c>
      <c r="F76" s="4">
        <v>2004</v>
      </c>
      <c r="G76" s="5">
        <v>13</v>
      </c>
      <c r="H76" s="5">
        <v>28</v>
      </c>
      <c r="I76" s="4">
        <v>5333</v>
      </c>
      <c r="J76" s="5">
        <v>23</v>
      </c>
      <c r="K76" s="5">
        <v>0</v>
      </c>
    </row>
    <row r="77" spans="1:11" ht="17.25" thickBot="1">
      <c r="A77" s="3"/>
      <c r="B77" s="3" t="s">
        <v>8993</v>
      </c>
      <c r="C77" s="4">
        <v>2620</v>
      </c>
      <c r="D77" s="4">
        <v>1311</v>
      </c>
      <c r="E77" s="5">
        <v>674</v>
      </c>
      <c r="F77" s="5">
        <v>604</v>
      </c>
      <c r="G77" s="5">
        <v>4</v>
      </c>
      <c r="H77" s="5">
        <v>16</v>
      </c>
      <c r="I77" s="4">
        <v>1298</v>
      </c>
      <c r="J77" s="5">
        <v>13</v>
      </c>
      <c r="K77" s="4">
        <v>1309</v>
      </c>
    </row>
    <row r="78" spans="1:11" ht="17.25" thickBot="1">
      <c r="A78" s="3"/>
      <c r="B78" s="3" t="s">
        <v>8992</v>
      </c>
      <c r="C78" s="4">
        <v>4448</v>
      </c>
      <c r="D78" s="4">
        <v>2024</v>
      </c>
      <c r="E78" s="5">
        <v>921</v>
      </c>
      <c r="F78" s="4">
        <v>1040</v>
      </c>
      <c r="G78" s="5">
        <v>19</v>
      </c>
      <c r="H78" s="5">
        <v>24</v>
      </c>
      <c r="I78" s="4">
        <v>2004</v>
      </c>
      <c r="J78" s="5">
        <v>20</v>
      </c>
      <c r="K78" s="4">
        <v>2424</v>
      </c>
    </row>
    <row r="79" spans="1:11" ht="17.25" thickBot="1">
      <c r="A79" s="3"/>
      <c r="B79" s="3" t="s">
        <v>8991</v>
      </c>
      <c r="C79" s="4">
        <v>2832</v>
      </c>
      <c r="D79" s="4">
        <v>1851</v>
      </c>
      <c r="E79" s="5">
        <v>803</v>
      </c>
      <c r="F79" s="4">
        <v>1006</v>
      </c>
      <c r="G79" s="5">
        <v>2</v>
      </c>
      <c r="H79" s="5">
        <v>22</v>
      </c>
      <c r="I79" s="4">
        <v>1833</v>
      </c>
      <c r="J79" s="5">
        <v>18</v>
      </c>
      <c r="K79" s="5">
        <v>981</v>
      </c>
    </row>
    <row r="80" spans="1:11" ht="17.25" thickBot="1">
      <c r="A80" s="3"/>
      <c r="B80" s="3" t="s">
        <v>8990</v>
      </c>
      <c r="C80" s="4">
        <v>3108</v>
      </c>
      <c r="D80" s="4">
        <v>1574</v>
      </c>
      <c r="E80" s="5">
        <v>512</v>
      </c>
      <c r="F80" s="4">
        <v>1015</v>
      </c>
      <c r="G80" s="5">
        <v>17</v>
      </c>
      <c r="H80" s="5">
        <v>20</v>
      </c>
      <c r="I80" s="4">
        <v>1564</v>
      </c>
      <c r="J80" s="5">
        <v>10</v>
      </c>
      <c r="K80" s="4">
        <v>1534</v>
      </c>
    </row>
    <row r="81" spans="1:11" ht="17.25" thickBot="1">
      <c r="A81" s="3"/>
      <c r="B81" s="3" t="s">
        <v>8989</v>
      </c>
      <c r="C81" s="4">
        <v>3439</v>
      </c>
      <c r="D81" s="4">
        <v>2186</v>
      </c>
      <c r="E81" s="4">
        <v>1170</v>
      </c>
      <c r="F81" s="5">
        <v>969</v>
      </c>
      <c r="G81" s="5">
        <v>5</v>
      </c>
      <c r="H81" s="5">
        <v>27</v>
      </c>
      <c r="I81" s="4">
        <v>2171</v>
      </c>
      <c r="J81" s="5">
        <v>15</v>
      </c>
      <c r="K81" s="4">
        <v>1253</v>
      </c>
    </row>
    <row r="82" spans="1:11" ht="17.25" thickBot="1">
      <c r="A82" s="3"/>
      <c r="B82" s="3" t="s">
        <v>8988</v>
      </c>
      <c r="C82" s="4">
        <v>3838</v>
      </c>
      <c r="D82" s="4">
        <v>2330</v>
      </c>
      <c r="E82" s="4">
        <v>1224</v>
      </c>
      <c r="F82" s="4">
        <v>1059</v>
      </c>
      <c r="G82" s="5">
        <v>8</v>
      </c>
      <c r="H82" s="5">
        <v>24</v>
      </c>
      <c r="I82" s="4">
        <v>2315</v>
      </c>
      <c r="J82" s="5">
        <v>15</v>
      </c>
      <c r="K82" s="4">
        <v>1508</v>
      </c>
    </row>
    <row r="83" spans="1:11" ht="17.25" thickBot="1">
      <c r="A83" s="3"/>
      <c r="B83" s="3" t="s">
        <v>8987</v>
      </c>
      <c r="C83" s="4">
        <v>4601</v>
      </c>
      <c r="D83" s="4">
        <v>2814</v>
      </c>
      <c r="E83" s="4">
        <v>1459</v>
      </c>
      <c r="F83" s="4">
        <v>1302</v>
      </c>
      <c r="G83" s="5">
        <v>11</v>
      </c>
      <c r="H83" s="5">
        <v>24</v>
      </c>
      <c r="I83" s="4">
        <v>2796</v>
      </c>
      <c r="J83" s="5">
        <v>18</v>
      </c>
      <c r="K83" s="4">
        <v>1787</v>
      </c>
    </row>
    <row r="84" spans="1:11" ht="17.25" thickBot="1">
      <c r="A84" s="3"/>
      <c r="B84" s="3" t="s">
        <v>8986</v>
      </c>
      <c r="C84" s="4">
        <v>4793</v>
      </c>
      <c r="D84" s="4">
        <v>2881</v>
      </c>
      <c r="E84" s="4">
        <v>1350</v>
      </c>
      <c r="F84" s="4">
        <v>1484</v>
      </c>
      <c r="G84" s="5">
        <v>3</v>
      </c>
      <c r="H84" s="5">
        <v>26</v>
      </c>
      <c r="I84" s="4">
        <v>2863</v>
      </c>
      <c r="J84" s="5">
        <v>18</v>
      </c>
      <c r="K84" s="4">
        <v>1912</v>
      </c>
    </row>
    <row r="85" spans="1:11" ht="17.25" thickBot="1">
      <c r="A85" s="3"/>
      <c r="B85" s="3" t="s">
        <v>8985</v>
      </c>
      <c r="C85" s="4">
        <v>2857</v>
      </c>
      <c r="D85" s="4">
        <v>1241</v>
      </c>
      <c r="E85" s="5">
        <v>597</v>
      </c>
      <c r="F85" s="5">
        <v>598</v>
      </c>
      <c r="G85" s="5">
        <v>16</v>
      </c>
      <c r="H85" s="5">
        <v>21</v>
      </c>
      <c r="I85" s="4">
        <v>1232</v>
      </c>
      <c r="J85" s="5">
        <v>9</v>
      </c>
      <c r="K85" s="4">
        <v>1616</v>
      </c>
    </row>
    <row r="86" spans="1:11" ht="23.25" thickBot="1">
      <c r="A86" s="3" t="s">
        <v>97</v>
      </c>
      <c r="B86" s="3"/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E2DA5-9B05-48A7-BA35-C2DECC66B42C}">
  <dimension ref="A1:X7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734</v>
      </c>
      <c r="F3" s="2" t="s">
        <v>735</v>
      </c>
      <c r="G3" s="2" t="s">
        <v>736</v>
      </c>
      <c r="H3" s="2" t="s">
        <v>737</v>
      </c>
      <c r="I3" s="44"/>
      <c r="J3" s="2"/>
      <c r="K3" s="44"/>
      <c r="U3" t="s">
        <v>3</v>
      </c>
      <c r="V3" t="str">
        <f t="shared" si="0"/>
        <v>기동민</v>
      </c>
      <c r="W3" t="str">
        <f t="shared" si="0"/>
        <v>정태근</v>
      </c>
      <c r="X3" t="str">
        <f t="shared" si="0"/>
        <v>편재승</v>
      </c>
    </row>
    <row r="4" spans="1:24" ht="17.25" thickBot="1">
      <c r="A4" s="3" t="s">
        <v>30</v>
      </c>
      <c r="B4" s="3"/>
      <c r="C4" s="4">
        <v>180743</v>
      </c>
      <c r="D4" s="4">
        <v>120606</v>
      </c>
      <c r="E4" s="4">
        <v>70740</v>
      </c>
      <c r="F4" s="4">
        <v>45543</v>
      </c>
      <c r="G4" s="4">
        <v>2060</v>
      </c>
      <c r="H4" s="5">
        <v>829</v>
      </c>
      <c r="I4" s="4">
        <v>119172</v>
      </c>
      <c r="J4" s="4">
        <v>1434</v>
      </c>
      <c r="K4" s="4">
        <v>60137</v>
      </c>
      <c r="V4" s="8"/>
      <c r="W4" s="8"/>
      <c r="X4" s="8"/>
    </row>
    <row r="5" spans="1:24" ht="23.25" thickBot="1">
      <c r="A5" s="3" t="s">
        <v>31</v>
      </c>
      <c r="B5" s="3"/>
      <c r="C5" s="5">
        <v>210</v>
      </c>
      <c r="D5" s="5">
        <v>198</v>
      </c>
      <c r="E5" s="5">
        <v>107</v>
      </c>
      <c r="F5" s="5">
        <v>63</v>
      </c>
      <c r="G5" s="5">
        <v>10</v>
      </c>
      <c r="H5" s="5">
        <v>3</v>
      </c>
      <c r="I5" s="5">
        <v>183</v>
      </c>
      <c r="J5" s="5">
        <v>15</v>
      </c>
      <c r="K5" s="5">
        <v>12</v>
      </c>
      <c r="T5" t="s">
        <v>2929</v>
      </c>
      <c r="U5">
        <f>SUMIF($A:$A,"합계",D:D)</f>
        <v>120606</v>
      </c>
      <c r="V5">
        <f>SUMIF($A:$A,"합계",E:E)</f>
        <v>70740</v>
      </c>
      <c r="W5">
        <f>SUMIF($A:$A,"합계",F:F)</f>
        <v>45543</v>
      </c>
      <c r="X5">
        <f>SUMIF($A:$A,"합계",G:G)</f>
        <v>2060</v>
      </c>
    </row>
    <row r="6" spans="1:24" ht="23.25" thickBot="1">
      <c r="A6" s="3" t="s">
        <v>32</v>
      </c>
      <c r="B6" s="3"/>
      <c r="C6" s="4">
        <v>12498</v>
      </c>
      <c r="D6" s="4">
        <v>12489</v>
      </c>
      <c r="E6" s="4">
        <v>8246</v>
      </c>
      <c r="F6" s="4">
        <v>3671</v>
      </c>
      <c r="G6" s="5">
        <v>262</v>
      </c>
      <c r="H6" s="5">
        <v>110</v>
      </c>
      <c r="I6" s="4">
        <v>12289</v>
      </c>
      <c r="J6" s="5">
        <v>200</v>
      </c>
      <c r="K6" s="5">
        <v>9</v>
      </c>
      <c r="T6" t="s">
        <v>2930</v>
      </c>
      <c r="U6">
        <f>U5-U7</f>
        <v>72970</v>
      </c>
      <c r="V6">
        <f>V5-V7</f>
        <v>39427</v>
      </c>
      <c r="W6">
        <f>W5-W7</f>
        <v>30734</v>
      </c>
      <c r="X6">
        <f>X5-X7</f>
        <v>1309</v>
      </c>
    </row>
    <row r="7" spans="1:24" ht="23.25" thickBot="1">
      <c r="A7" s="3" t="s">
        <v>33</v>
      </c>
      <c r="B7" s="3"/>
      <c r="C7" s="5">
        <v>772</v>
      </c>
      <c r="D7" s="5">
        <v>206</v>
      </c>
      <c r="E7" s="5">
        <v>160</v>
      </c>
      <c r="F7" s="5">
        <v>42</v>
      </c>
      <c r="G7" s="5">
        <v>3</v>
      </c>
      <c r="H7" s="5">
        <v>1</v>
      </c>
      <c r="I7" s="5">
        <v>206</v>
      </c>
      <c r="J7" s="5">
        <v>0</v>
      </c>
      <c r="K7" s="5">
        <v>566</v>
      </c>
      <c r="T7" t="s">
        <v>2931</v>
      </c>
      <c r="U7">
        <f>U11+U10+U9</f>
        <v>47636</v>
      </c>
      <c r="V7">
        <f>V11+V10+V9</f>
        <v>31313</v>
      </c>
      <c r="W7">
        <f>W11+W10+W9</f>
        <v>14809</v>
      </c>
      <c r="X7">
        <f>X11+X10+X9</f>
        <v>751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738</v>
      </c>
      <c r="B9" s="3" t="s">
        <v>36</v>
      </c>
      <c r="C9" s="4">
        <v>12653</v>
      </c>
      <c r="D9" s="4">
        <v>8843</v>
      </c>
      <c r="E9" s="4">
        <v>4933</v>
      </c>
      <c r="F9" s="4">
        <v>3579</v>
      </c>
      <c r="G9" s="5">
        <v>188</v>
      </c>
      <c r="H9" s="5">
        <v>48</v>
      </c>
      <c r="I9" s="4">
        <v>8748</v>
      </c>
      <c r="J9" s="5">
        <v>95</v>
      </c>
      <c r="K9" s="4">
        <v>3810</v>
      </c>
      <c r="T9" t="s">
        <v>2934</v>
      </c>
      <c r="U9">
        <f>SUMIF($A:$A,"거소·선상투표",D:D)+SUMIF($A:$A,"국외부재자투표",D:D)+SUMIF($A:$A,"국외부재자투표(공관)",D:D)</f>
        <v>410</v>
      </c>
      <c r="V9">
        <f t="shared" ref="V9:X11" si="1">SUMIF($A:$A,"거소·선상투표",E:E)+SUMIF($A:$A,"국외부재자투표",E:E)+SUMIF($A:$A,"국외부재자투표(공관)",E:E)</f>
        <v>270</v>
      </c>
      <c r="W9">
        <f t="shared" si="1"/>
        <v>108</v>
      </c>
      <c r="X9">
        <f t="shared" si="1"/>
        <v>13</v>
      </c>
    </row>
    <row r="10" spans="1:24" ht="23.25" thickBot="1">
      <c r="A10" s="3"/>
      <c r="B10" s="3" t="s">
        <v>37</v>
      </c>
      <c r="C10" s="4">
        <v>2876</v>
      </c>
      <c r="D10" s="4">
        <v>2875</v>
      </c>
      <c r="E10" s="4">
        <v>1885</v>
      </c>
      <c r="F10" s="5">
        <v>902</v>
      </c>
      <c r="G10" s="5">
        <v>53</v>
      </c>
      <c r="H10" s="5">
        <v>12</v>
      </c>
      <c r="I10" s="4">
        <v>2852</v>
      </c>
      <c r="J10" s="5">
        <v>23</v>
      </c>
      <c r="K10" s="5">
        <v>1</v>
      </c>
      <c r="T10" t="s">
        <v>2932</v>
      </c>
      <c r="U10">
        <f>SUMIF($B:$B,"관내사전투표",D:D)</f>
        <v>34737</v>
      </c>
      <c r="V10">
        <f t="shared" ref="V10:X12" si="2">SUMIF($B:$B,"관내사전투표",E:E)</f>
        <v>22797</v>
      </c>
      <c r="W10">
        <f t="shared" si="2"/>
        <v>11030</v>
      </c>
      <c r="X10">
        <f t="shared" si="2"/>
        <v>476</v>
      </c>
    </row>
    <row r="11" spans="1:24" ht="23.25" thickBot="1">
      <c r="A11" s="3"/>
      <c r="B11" s="3" t="s">
        <v>739</v>
      </c>
      <c r="C11" s="4">
        <v>2229</v>
      </c>
      <c r="D11" s="4">
        <v>1287</v>
      </c>
      <c r="E11" s="5">
        <v>654</v>
      </c>
      <c r="F11" s="5">
        <v>559</v>
      </c>
      <c r="G11" s="5">
        <v>47</v>
      </c>
      <c r="H11" s="5">
        <v>11</v>
      </c>
      <c r="I11" s="4">
        <v>1271</v>
      </c>
      <c r="J11" s="5">
        <v>16</v>
      </c>
      <c r="K11" s="5">
        <v>942</v>
      </c>
      <c r="T11" t="s">
        <v>2933</v>
      </c>
      <c r="U11">
        <f>SUMIF($A:$A,"관외사전투표",D:D)</f>
        <v>12489</v>
      </c>
      <c r="V11">
        <f t="shared" ref="V11:X13" si="3">SUMIF($A:$A,"관외사전투표",E:E)</f>
        <v>8246</v>
      </c>
      <c r="W11">
        <f t="shared" si="3"/>
        <v>3671</v>
      </c>
      <c r="X11">
        <f t="shared" si="3"/>
        <v>262</v>
      </c>
    </row>
    <row r="12" spans="1:24" ht="23.25" thickBot="1">
      <c r="A12" s="3"/>
      <c r="B12" s="3" t="s">
        <v>740</v>
      </c>
      <c r="C12" s="4">
        <v>2271</v>
      </c>
      <c r="D12" s="4">
        <v>1383</v>
      </c>
      <c r="E12" s="5">
        <v>681</v>
      </c>
      <c r="F12" s="5">
        <v>654</v>
      </c>
      <c r="G12" s="5">
        <v>22</v>
      </c>
      <c r="H12" s="5">
        <v>7</v>
      </c>
      <c r="I12" s="4">
        <v>1364</v>
      </c>
      <c r="J12" s="5">
        <v>19</v>
      </c>
      <c r="K12" s="5">
        <v>888</v>
      </c>
    </row>
    <row r="13" spans="1:24" ht="23.25" thickBot="1">
      <c r="A13" s="3"/>
      <c r="B13" s="3" t="s">
        <v>741</v>
      </c>
      <c r="C13" s="4">
        <v>3082</v>
      </c>
      <c r="D13" s="4">
        <v>2067</v>
      </c>
      <c r="E13" s="4">
        <v>1040</v>
      </c>
      <c r="F13" s="5">
        <v>950</v>
      </c>
      <c r="G13" s="5">
        <v>41</v>
      </c>
      <c r="H13" s="5">
        <v>11</v>
      </c>
      <c r="I13" s="4">
        <v>2042</v>
      </c>
      <c r="J13" s="5">
        <v>25</v>
      </c>
      <c r="K13" s="4">
        <v>1015</v>
      </c>
    </row>
    <row r="14" spans="1:24" ht="23.25" thickBot="1">
      <c r="A14" s="3"/>
      <c r="B14" s="3" t="s">
        <v>742</v>
      </c>
      <c r="C14" s="4">
        <v>2195</v>
      </c>
      <c r="D14" s="4">
        <v>1231</v>
      </c>
      <c r="E14" s="5">
        <v>673</v>
      </c>
      <c r="F14" s="5">
        <v>514</v>
      </c>
      <c r="G14" s="5">
        <v>25</v>
      </c>
      <c r="H14" s="5">
        <v>7</v>
      </c>
      <c r="I14" s="4">
        <v>1219</v>
      </c>
      <c r="J14" s="5">
        <v>12</v>
      </c>
      <c r="K14" s="5">
        <v>964</v>
      </c>
      <c r="U14" s="8"/>
      <c r="V14" s="8"/>
      <c r="W14" s="8"/>
      <c r="X14" s="8"/>
    </row>
    <row r="15" spans="1:24" ht="17.25" thickBot="1">
      <c r="A15" s="3" t="s">
        <v>743</v>
      </c>
      <c r="B15" s="3" t="s">
        <v>36</v>
      </c>
      <c r="C15" s="4">
        <v>13195</v>
      </c>
      <c r="D15" s="4">
        <v>8646</v>
      </c>
      <c r="E15" s="4">
        <v>4919</v>
      </c>
      <c r="F15" s="4">
        <v>3423</v>
      </c>
      <c r="G15" s="5">
        <v>175</v>
      </c>
      <c r="H15" s="5">
        <v>46</v>
      </c>
      <c r="I15" s="4">
        <v>8563</v>
      </c>
      <c r="J15" s="5">
        <v>83</v>
      </c>
      <c r="K15" s="4">
        <v>4549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2818</v>
      </c>
      <c r="D16" s="4">
        <v>2818</v>
      </c>
      <c r="E16" s="4">
        <v>1825</v>
      </c>
      <c r="F16" s="5">
        <v>908</v>
      </c>
      <c r="G16" s="5">
        <v>60</v>
      </c>
      <c r="H16" s="5">
        <v>7</v>
      </c>
      <c r="I16" s="4">
        <v>2800</v>
      </c>
      <c r="J16" s="5">
        <v>18</v>
      </c>
      <c r="K16" s="5">
        <v>0</v>
      </c>
    </row>
    <row r="17" spans="1:11" ht="23.25" thickBot="1">
      <c r="A17" s="3"/>
      <c r="B17" s="3" t="s">
        <v>744</v>
      </c>
      <c r="C17" s="4">
        <v>1207</v>
      </c>
      <c r="D17" s="5">
        <v>372</v>
      </c>
      <c r="E17" s="5">
        <v>204</v>
      </c>
      <c r="F17" s="5">
        <v>157</v>
      </c>
      <c r="G17" s="5">
        <v>7</v>
      </c>
      <c r="H17" s="5">
        <v>2</v>
      </c>
      <c r="I17" s="5">
        <v>370</v>
      </c>
      <c r="J17" s="5">
        <v>2</v>
      </c>
      <c r="K17" s="5">
        <v>835</v>
      </c>
    </row>
    <row r="18" spans="1:11" ht="23.25" thickBot="1">
      <c r="A18" s="3"/>
      <c r="B18" s="3" t="s">
        <v>745</v>
      </c>
      <c r="C18" s="4">
        <v>3593</v>
      </c>
      <c r="D18" s="4">
        <v>2296</v>
      </c>
      <c r="E18" s="4">
        <v>1255</v>
      </c>
      <c r="F18" s="5">
        <v>950</v>
      </c>
      <c r="G18" s="5">
        <v>43</v>
      </c>
      <c r="H18" s="5">
        <v>19</v>
      </c>
      <c r="I18" s="4">
        <v>2267</v>
      </c>
      <c r="J18" s="5">
        <v>29</v>
      </c>
      <c r="K18" s="4">
        <v>1297</v>
      </c>
    </row>
    <row r="19" spans="1:11" ht="23.25" thickBot="1">
      <c r="A19" s="3"/>
      <c r="B19" s="3" t="s">
        <v>746</v>
      </c>
      <c r="C19" s="4">
        <v>3132</v>
      </c>
      <c r="D19" s="4">
        <v>1902</v>
      </c>
      <c r="E19" s="4">
        <v>1032</v>
      </c>
      <c r="F19" s="5">
        <v>806</v>
      </c>
      <c r="G19" s="5">
        <v>32</v>
      </c>
      <c r="H19" s="5">
        <v>13</v>
      </c>
      <c r="I19" s="4">
        <v>1883</v>
      </c>
      <c r="J19" s="5">
        <v>19</v>
      </c>
      <c r="K19" s="4">
        <v>1230</v>
      </c>
    </row>
    <row r="20" spans="1:11" ht="23.25" thickBot="1">
      <c r="A20" s="3"/>
      <c r="B20" s="3" t="s">
        <v>747</v>
      </c>
      <c r="C20" s="4">
        <v>2445</v>
      </c>
      <c r="D20" s="4">
        <v>1258</v>
      </c>
      <c r="E20" s="5">
        <v>603</v>
      </c>
      <c r="F20" s="5">
        <v>602</v>
      </c>
      <c r="G20" s="5">
        <v>33</v>
      </c>
      <c r="H20" s="5">
        <v>5</v>
      </c>
      <c r="I20" s="4">
        <v>1243</v>
      </c>
      <c r="J20" s="5">
        <v>15</v>
      </c>
      <c r="K20" s="4">
        <v>1187</v>
      </c>
    </row>
    <row r="21" spans="1:11" ht="17.25" thickBot="1">
      <c r="A21" s="3" t="s">
        <v>748</v>
      </c>
      <c r="B21" s="3" t="s">
        <v>36</v>
      </c>
      <c r="C21" s="4">
        <v>31593</v>
      </c>
      <c r="D21" s="4">
        <v>21209</v>
      </c>
      <c r="E21" s="4">
        <v>12479</v>
      </c>
      <c r="F21" s="4">
        <v>8000</v>
      </c>
      <c r="G21" s="5">
        <v>332</v>
      </c>
      <c r="H21" s="5">
        <v>144</v>
      </c>
      <c r="I21" s="4">
        <v>20955</v>
      </c>
      <c r="J21" s="5">
        <v>254</v>
      </c>
      <c r="K21" s="4">
        <v>10384</v>
      </c>
    </row>
    <row r="22" spans="1:11" ht="23.25" thickBot="1">
      <c r="A22" s="3"/>
      <c r="B22" s="3" t="s">
        <v>37</v>
      </c>
      <c r="C22" s="4">
        <v>6457</v>
      </c>
      <c r="D22" s="4">
        <v>6456</v>
      </c>
      <c r="E22" s="4">
        <v>4273</v>
      </c>
      <c r="F22" s="4">
        <v>2005</v>
      </c>
      <c r="G22" s="5">
        <v>88</v>
      </c>
      <c r="H22" s="5">
        <v>35</v>
      </c>
      <c r="I22" s="4">
        <v>6401</v>
      </c>
      <c r="J22" s="5">
        <v>55</v>
      </c>
      <c r="K22" s="5">
        <v>1</v>
      </c>
    </row>
    <row r="23" spans="1:11" ht="17.25" thickBot="1">
      <c r="A23" s="3"/>
      <c r="B23" s="3" t="s">
        <v>749</v>
      </c>
      <c r="C23" s="4">
        <v>3345</v>
      </c>
      <c r="D23" s="4">
        <v>2069</v>
      </c>
      <c r="E23" s="4">
        <v>1183</v>
      </c>
      <c r="F23" s="5">
        <v>811</v>
      </c>
      <c r="G23" s="5">
        <v>31</v>
      </c>
      <c r="H23" s="5">
        <v>17</v>
      </c>
      <c r="I23" s="4">
        <v>2042</v>
      </c>
      <c r="J23" s="5">
        <v>27</v>
      </c>
      <c r="K23" s="4">
        <v>1276</v>
      </c>
    </row>
    <row r="24" spans="1:11" ht="17.25" thickBot="1">
      <c r="A24" s="3"/>
      <c r="B24" s="3" t="s">
        <v>750</v>
      </c>
      <c r="C24" s="4">
        <v>3556</v>
      </c>
      <c r="D24" s="4">
        <v>2192</v>
      </c>
      <c r="E24" s="4">
        <v>1201</v>
      </c>
      <c r="F24" s="5">
        <v>901</v>
      </c>
      <c r="G24" s="5">
        <v>40</v>
      </c>
      <c r="H24" s="5">
        <v>19</v>
      </c>
      <c r="I24" s="4">
        <v>2161</v>
      </c>
      <c r="J24" s="5">
        <v>31</v>
      </c>
      <c r="K24" s="4">
        <v>1364</v>
      </c>
    </row>
    <row r="25" spans="1:11" ht="17.25" thickBot="1">
      <c r="A25" s="3"/>
      <c r="B25" s="3" t="s">
        <v>751</v>
      </c>
      <c r="C25" s="4">
        <v>3237</v>
      </c>
      <c r="D25" s="4">
        <v>1897</v>
      </c>
      <c r="E25" s="5">
        <v>987</v>
      </c>
      <c r="F25" s="5">
        <v>843</v>
      </c>
      <c r="G25" s="5">
        <v>36</v>
      </c>
      <c r="H25" s="5">
        <v>9</v>
      </c>
      <c r="I25" s="4">
        <v>1875</v>
      </c>
      <c r="J25" s="5">
        <v>22</v>
      </c>
      <c r="K25" s="4">
        <v>1340</v>
      </c>
    </row>
    <row r="26" spans="1:11" ht="17.25" thickBot="1">
      <c r="A26" s="3"/>
      <c r="B26" s="3" t="s">
        <v>752</v>
      </c>
      <c r="C26" s="4">
        <v>3405</v>
      </c>
      <c r="D26" s="4">
        <v>2057</v>
      </c>
      <c r="E26" s="4">
        <v>1088</v>
      </c>
      <c r="F26" s="5">
        <v>873</v>
      </c>
      <c r="G26" s="5">
        <v>32</v>
      </c>
      <c r="H26" s="5">
        <v>24</v>
      </c>
      <c r="I26" s="4">
        <v>2017</v>
      </c>
      <c r="J26" s="5">
        <v>40</v>
      </c>
      <c r="K26" s="4">
        <v>1348</v>
      </c>
    </row>
    <row r="27" spans="1:11" ht="17.25" thickBot="1">
      <c r="A27" s="3"/>
      <c r="B27" s="3" t="s">
        <v>753</v>
      </c>
      <c r="C27" s="4">
        <v>2670</v>
      </c>
      <c r="D27" s="4">
        <v>1157</v>
      </c>
      <c r="E27" s="5">
        <v>622</v>
      </c>
      <c r="F27" s="5">
        <v>499</v>
      </c>
      <c r="G27" s="5">
        <v>21</v>
      </c>
      <c r="H27" s="5">
        <v>3</v>
      </c>
      <c r="I27" s="4">
        <v>1145</v>
      </c>
      <c r="J27" s="5">
        <v>12</v>
      </c>
      <c r="K27" s="4">
        <v>1513</v>
      </c>
    </row>
    <row r="28" spans="1:11" ht="17.25" thickBot="1">
      <c r="A28" s="3"/>
      <c r="B28" s="3" t="s">
        <v>754</v>
      </c>
      <c r="C28" s="4">
        <v>3125</v>
      </c>
      <c r="D28" s="4">
        <v>2081</v>
      </c>
      <c r="E28" s="4">
        <v>1199</v>
      </c>
      <c r="F28" s="5">
        <v>826</v>
      </c>
      <c r="G28" s="5">
        <v>23</v>
      </c>
      <c r="H28" s="5">
        <v>13</v>
      </c>
      <c r="I28" s="4">
        <v>2061</v>
      </c>
      <c r="J28" s="5">
        <v>20</v>
      </c>
      <c r="K28" s="4">
        <v>1044</v>
      </c>
    </row>
    <row r="29" spans="1:11" ht="17.25" thickBot="1">
      <c r="A29" s="3"/>
      <c r="B29" s="3" t="s">
        <v>755</v>
      </c>
      <c r="C29" s="4">
        <v>3183</v>
      </c>
      <c r="D29" s="4">
        <v>1625</v>
      </c>
      <c r="E29" s="5">
        <v>939</v>
      </c>
      <c r="F29" s="5">
        <v>610</v>
      </c>
      <c r="G29" s="5">
        <v>39</v>
      </c>
      <c r="H29" s="5">
        <v>10</v>
      </c>
      <c r="I29" s="4">
        <v>1598</v>
      </c>
      <c r="J29" s="5">
        <v>27</v>
      </c>
      <c r="K29" s="4">
        <v>1558</v>
      </c>
    </row>
    <row r="30" spans="1:11" ht="17.25" thickBot="1">
      <c r="A30" s="3"/>
      <c r="B30" s="3" t="s">
        <v>756</v>
      </c>
      <c r="C30" s="4">
        <v>2615</v>
      </c>
      <c r="D30" s="4">
        <v>1675</v>
      </c>
      <c r="E30" s="5">
        <v>987</v>
      </c>
      <c r="F30" s="5">
        <v>632</v>
      </c>
      <c r="G30" s="5">
        <v>22</v>
      </c>
      <c r="H30" s="5">
        <v>14</v>
      </c>
      <c r="I30" s="4">
        <v>1655</v>
      </c>
      <c r="J30" s="5">
        <v>20</v>
      </c>
      <c r="K30" s="5">
        <v>940</v>
      </c>
    </row>
    <row r="31" spans="1:11" ht="17.25" thickBot="1">
      <c r="A31" s="3" t="s">
        <v>757</v>
      </c>
      <c r="B31" s="3" t="s">
        <v>36</v>
      </c>
      <c r="C31" s="4">
        <v>21522</v>
      </c>
      <c r="D31" s="4">
        <v>14265</v>
      </c>
      <c r="E31" s="4">
        <v>9047</v>
      </c>
      <c r="F31" s="4">
        <v>4737</v>
      </c>
      <c r="G31" s="5">
        <v>228</v>
      </c>
      <c r="H31" s="5">
        <v>91</v>
      </c>
      <c r="I31" s="4">
        <v>14103</v>
      </c>
      <c r="J31" s="5">
        <v>162</v>
      </c>
      <c r="K31" s="4">
        <v>7257</v>
      </c>
    </row>
    <row r="32" spans="1:11" ht="23.25" thickBot="1">
      <c r="A32" s="3"/>
      <c r="B32" s="3" t="s">
        <v>37</v>
      </c>
      <c r="C32" s="4">
        <v>4770</v>
      </c>
      <c r="D32" s="4">
        <v>4769</v>
      </c>
      <c r="E32" s="4">
        <v>3406</v>
      </c>
      <c r="F32" s="4">
        <v>1249</v>
      </c>
      <c r="G32" s="5">
        <v>59</v>
      </c>
      <c r="H32" s="5">
        <v>21</v>
      </c>
      <c r="I32" s="4">
        <v>4735</v>
      </c>
      <c r="J32" s="5">
        <v>34</v>
      </c>
      <c r="K32" s="5">
        <v>1</v>
      </c>
    </row>
    <row r="33" spans="1:11" ht="23.25" thickBot="1">
      <c r="A33" s="3"/>
      <c r="B33" s="3" t="s">
        <v>758</v>
      </c>
      <c r="C33" s="4">
        <v>3049</v>
      </c>
      <c r="D33" s="4">
        <v>1594</v>
      </c>
      <c r="E33" s="5">
        <v>930</v>
      </c>
      <c r="F33" s="5">
        <v>616</v>
      </c>
      <c r="G33" s="5">
        <v>20</v>
      </c>
      <c r="H33" s="5">
        <v>9</v>
      </c>
      <c r="I33" s="4">
        <v>1575</v>
      </c>
      <c r="J33" s="5">
        <v>19</v>
      </c>
      <c r="K33" s="4">
        <v>1455</v>
      </c>
    </row>
    <row r="34" spans="1:11" ht="23.25" thickBot="1">
      <c r="A34" s="3"/>
      <c r="B34" s="3" t="s">
        <v>759</v>
      </c>
      <c r="C34" s="4">
        <v>2200</v>
      </c>
      <c r="D34" s="4">
        <v>1056</v>
      </c>
      <c r="E34" s="5">
        <v>643</v>
      </c>
      <c r="F34" s="5">
        <v>361</v>
      </c>
      <c r="G34" s="5">
        <v>25</v>
      </c>
      <c r="H34" s="5">
        <v>12</v>
      </c>
      <c r="I34" s="4">
        <v>1041</v>
      </c>
      <c r="J34" s="5">
        <v>15</v>
      </c>
      <c r="K34" s="4">
        <v>1144</v>
      </c>
    </row>
    <row r="35" spans="1:11" ht="23.25" thickBot="1">
      <c r="A35" s="3"/>
      <c r="B35" s="3" t="s">
        <v>760</v>
      </c>
      <c r="C35" s="4">
        <v>2751</v>
      </c>
      <c r="D35" s="4">
        <v>1481</v>
      </c>
      <c r="E35" s="5">
        <v>836</v>
      </c>
      <c r="F35" s="5">
        <v>564</v>
      </c>
      <c r="G35" s="5">
        <v>41</v>
      </c>
      <c r="H35" s="5">
        <v>13</v>
      </c>
      <c r="I35" s="4">
        <v>1454</v>
      </c>
      <c r="J35" s="5">
        <v>27</v>
      </c>
      <c r="K35" s="4">
        <v>1270</v>
      </c>
    </row>
    <row r="36" spans="1:11" ht="23.25" thickBot="1">
      <c r="A36" s="3"/>
      <c r="B36" s="3" t="s">
        <v>761</v>
      </c>
      <c r="C36" s="4">
        <v>2551</v>
      </c>
      <c r="D36" s="4">
        <v>1577</v>
      </c>
      <c r="E36" s="5">
        <v>963</v>
      </c>
      <c r="F36" s="5">
        <v>548</v>
      </c>
      <c r="G36" s="5">
        <v>28</v>
      </c>
      <c r="H36" s="5">
        <v>12</v>
      </c>
      <c r="I36" s="4">
        <v>1551</v>
      </c>
      <c r="J36" s="5">
        <v>26</v>
      </c>
      <c r="K36" s="5">
        <v>974</v>
      </c>
    </row>
    <row r="37" spans="1:11" ht="23.25" thickBot="1">
      <c r="A37" s="3"/>
      <c r="B37" s="3" t="s">
        <v>762</v>
      </c>
      <c r="C37" s="4">
        <v>2836</v>
      </c>
      <c r="D37" s="4">
        <v>1643</v>
      </c>
      <c r="E37" s="5">
        <v>955</v>
      </c>
      <c r="F37" s="5">
        <v>627</v>
      </c>
      <c r="G37" s="5">
        <v>34</v>
      </c>
      <c r="H37" s="5">
        <v>10</v>
      </c>
      <c r="I37" s="4">
        <v>1626</v>
      </c>
      <c r="J37" s="5">
        <v>17</v>
      </c>
      <c r="K37" s="4">
        <v>1193</v>
      </c>
    </row>
    <row r="38" spans="1:11" ht="23.25" thickBot="1">
      <c r="A38" s="3"/>
      <c r="B38" s="3" t="s">
        <v>763</v>
      </c>
      <c r="C38" s="4">
        <v>3365</v>
      </c>
      <c r="D38" s="4">
        <v>2145</v>
      </c>
      <c r="E38" s="4">
        <v>1314</v>
      </c>
      <c r="F38" s="5">
        <v>772</v>
      </c>
      <c r="G38" s="5">
        <v>21</v>
      </c>
      <c r="H38" s="5">
        <v>14</v>
      </c>
      <c r="I38" s="4">
        <v>2121</v>
      </c>
      <c r="J38" s="5">
        <v>24</v>
      </c>
      <c r="K38" s="4">
        <v>1220</v>
      </c>
    </row>
    <row r="39" spans="1:11" ht="17.25" thickBot="1">
      <c r="A39" s="3" t="s">
        <v>764</v>
      </c>
      <c r="B39" s="3" t="s">
        <v>36</v>
      </c>
      <c r="C39" s="4">
        <v>16653</v>
      </c>
      <c r="D39" s="4">
        <v>10923</v>
      </c>
      <c r="E39" s="4">
        <v>6447</v>
      </c>
      <c r="F39" s="4">
        <v>4081</v>
      </c>
      <c r="G39" s="5">
        <v>201</v>
      </c>
      <c r="H39" s="5">
        <v>65</v>
      </c>
      <c r="I39" s="4">
        <v>10794</v>
      </c>
      <c r="J39" s="5">
        <v>129</v>
      </c>
      <c r="K39" s="4">
        <v>5730</v>
      </c>
    </row>
    <row r="40" spans="1:11" ht="23.25" thickBot="1">
      <c r="A40" s="3"/>
      <c r="B40" s="3" t="s">
        <v>37</v>
      </c>
      <c r="C40" s="4">
        <v>3901</v>
      </c>
      <c r="D40" s="4">
        <v>3901</v>
      </c>
      <c r="E40" s="4">
        <v>2535</v>
      </c>
      <c r="F40" s="4">
        <v>1249</v>
      </c>
      <c r="G40" s="5">
        <v>60</v>
      </c>
      <c r="H40" s="5">
        <v>17</v>
      </c>
      <c r="I40" s="4">
        <v>3861</v>
      </c>
      <c r="J40" s="5">
        <v>40</v>
      </c>
      <c r="K40" s="5">
        <v>0</v>
      </c>
    </row>
    <row r="41" spans="1:11" ht="23.25" thickBot="1">
      <c r="A41" s="3"/>
      <c r="B41" s="3" t="s">
        <v>765</v>
      </c>
      <c r="C41" s="4">
        <v>3174</v>
      </c>
      <c r="D41" s="4">
        <v>1488</v>
      </c>
      <c r="E41" s="5">
        <v>853</v>
      </c>
      <c r="F41" s="5">
        <v>566</v>
      </c>
      <c r="G41" s="5">
        <v>42</v>
      </c>
      <c r="H41" s="5">
        <v>11</v>
      </c>
      <c r="I41" s="4">
        <v>1472</v>
      </c>
      <c r="J41" s="5">
        <v>16</v>
      </c>
      <c r="K41" s="4">
        <v>1686</v>
      </c>
    </row>
    <row r="42" spans="1:11" ht="23.25" thickBot="1">
      <c r="A42" s="3"/>
      <c r="B42" s="3" t="s">
        <v>766</v>
      </c>
      <c r="C42" s="4">
        <v>2866</v>
      </c>
      <c r="D42" s="4">
        <v>1628</v>
      </c>
      <c r="E42" s="5">
        <v>898</v>
      </c>
      <c r="F42" s="5">
        <v>690</v>
      </c>
      <c r="G42" s="5">
        <v>17</v>
      </c>
      <c r="H42" s="5">
        <v>13</v>
      </c>
      <c r="I42" s="4">
        <v>1618</v>
      </c>
      <c r="J42" s="5">
        <v>10</v>
      </c>
      <c r="K42" s="4">
        <v>1238</v>
      </c>
    </row>
    <row r="43" spans="1:11" ht="23.25" thickBot="1">
      <c r="A43" s="3"/>
      <c r="B43" s="3" t="s">
        <v>767</v>
      </c>
      <c r="C43" s="4">
        <v>3174</v>
      </c>
      <c r="D43" s="4">
        <v>1681</v>
      </c>
      <c r="E43" s="5">
        <v>921</v>
      </c>
      <c r="F43" s="5">
        <v>679</v>
      </c>
      <c r="G43" s="5">
        <v>31</v>
      </c>
      <c r="H43" s="5">
        <v>11</v>
      </c>
      <c r="I43" s="4">
        <v>1642</v>
      </c>
      <c r="J43" s="5">
        <v>39</v>
      </c>
      <c r="K43" s="4">
        <v>1493</v>
      </c>
    </row>
    <row r="44" spans="1:11" ht="23.25" thickBot="1">
      <c r="A44" s="3"/>
      <c r="B44" s="3" t="s">
        <v>768</v>
      </c>
      <c r="C44" s="4">
        <v>3538</v>
      </c>
      <c r="D44" s="4">
        <v>2225</v>
      </c>
      <c r="E44" s="4">
        <v>1240</v>
      </c>
      <c r="F44" s="5">
        <v>897</v>
      </c>
      <c r="G44" s="5">
        <v>51</v>
      </c>
      <c r="H44" s="5">
        <v>13</v>
      </c>
      <c r="I44" s="4">
        <v>2201</v>
      </c>
      <c r="J44" s="5">
        <v>24</v>
      </c>
      <c r="K44" s="4">
        <v>1313</v>
      </c>
    </row>
    <row r="45" spans="1:11" ht="17.25" thickBot="1">
      <c r="A45" s="3" t="s">
        <v>769</v>
      </c>
      <c r="B45" s="3" t="s">
        <v>36</v>
      </c>
      <c r="C45" s="4">
        <v>17040</v>
      </c>
      <c r="D45" s="4">
        <v>9937</v>
      </c>
      <c r="E45" s="4">
        <v>5855</v>
      </c>
      <c r="F45" s="4">
        <v>3714</v>
      </c>
      <c r="G45" s="5">
        <v>166</v>
      </c>
      <c r="H45" s="5">
        <v>83</v>
      </c>
      <c r="I45" s="4">
        <v>9818</v>
      </c>
      <c r="J45" s="5">
        <v>119</v>
      </c>
      <c r="K45" s="4">
        <v>7103</v>
      </c>
    </row>
    <row r="46" spans="1:11" ht="23.25" thickBot="1">
      <c r="A46" s="3"/>
      <c r="B46" s="3" t="s">
        <v>37</v>
      </c>
      <c r="C46" s="4">
        <v>3940</v>
      </c>
      <c r="D46" s="4">
        <v>3939</v>
      </c>
      <c r="E46" s="4">
        <v>2591</v>
      </c>
      <c r="F46" s="4">
        <v>1238</v>
      </c>
      <c r="G46" s="5">
        <v>51</v>
      </c>
      <c r="H46" s="5">
        <v>28</v>
      </c>
      <c r="I46" s="4">
        <v>3908</v>
      </c>
      <c r="J46" s="5">
        <v>31</v>
      </c>
      <c r="K46" s="5">
        <v>1</v>
      </c>
    </row>
    <row r="47" spans="1:11" ht="23.25" thickBot="1">
      <c r="A47" s="3"/>
      <c r="B47" s="3" t="s">
        <v>770</v>
      </c>
      <c r="C47" s="4">
        <v>3632</v>
      </c>
      <c r="D47" s="4">
        <v>1520</v>
      </c>
      <c r="E47" s="5">
        <v>831</v>
      </c>
      <c r="F47" s="5">
        <v>618</v>
      </c>
      <c r="G47" s="5">
        <v>33</v>
      </c>
      <c r="H47" s="5">
        <v>13</v>
      </c>
      <c r="I47" s="4">
        <v>1495</v>
      </c>
      <c r="J47" s="5">
        <v>25</v>
      </c>
      <c r="K47" s="4">
        <v>2112</v>
      </c>
    </row>
    <row r="48" spans="1:11" ht="23.25" thickBot="1">
      <c r="A48" s="3"/>
      <c r="B48" s="3" t="s">
        <v>771</v>
      </c>
      <c r="C48" s="4">
        <v>3154</v>
      </c>
      <c r="D48" s="4">
        <v>1604</v>
      </c>
      <c r="E48" s="5">
        <v>862</v>
      </c>
      <c r="F48" s="5">
        <v>681</v>
      </c>
      <c r="G48" s="5">
        <v>24</v>
      </c>
      <c r="H48" s="5">
        <v>9</v>
      </c>
      <c r="I48" s="4">
        <v>1576</v>
      </c>
      <c r="J48" s="5">
        <v>28</v>
      </c>
      <c r="K48" s="4">
        <v>1550</v>
      </c>
    </row>
    <row r="49" spans="1:11" ht="23.25" thickBot="1">
      <c r="A49" s="3"/>
      <c r="B49" s="3" t="s">
        <v>772</v>
      </c>
      <c r="C49" s="4">
        <v>2040</v>
      </c>
      <c r="D49" s="5">
        <v>967</v>
      </c>
      <c r="E49" s="5">
        <v>506</v>
      </c>
      <c r="F49" s="5">
        <v>428</v>
      </c>
      <c r="G49" s="5">
        <v>16</v>
      </c>
      <c r="H49" s="5">
        <v>9</v>
      </c>
      <c r="I49" s="5">
        <v>959</v>
      </c>
      <c r="J49" s="5">
        <v>8</v>
      </c>
      <c r="K49" s="4">
        <v>1073</v>
      </c>
    </row>
    <row r="50" spans="1:11" ht="23.25" thickBot="1">
      <c r="A50" s="3"/>
      <c r="B50" s="3" t="s">
        <v>773</v>
      </c>
      <c r="C50" s="4">
        <v>1928</v>
      </c>
      <c r="D50" s="5">
        <v>907</v>
      </c>
      <c r="E50" s="5">
        <v>500</v>
      </c>
      <c r="F50" s="5">
        <v>360</v>
      </c>
      <c r="G50" s="5">
        <v>23</v>
      </c>
      <c r="H50" s="5">
        <v>15</v>
      </c>
      <c r="I50" s="5">
        <v>898</v>
      </c>
      <c r="J50" s="5">
        <v>9</v>
      </c>
      <c r="K50" s="4">
        <v>1021</v>
      </c>
    </row>
    <row r="51" spans="1:11" ht="23.25" thickBot="1">
      <c r="A51" s="3"/>
      <c r="B51" s="3" t="s">
        <v>774</v>
      </c>
      <c r="C51" s="4">
        <v>2346</v>
      </c>
      <c r="D51" s="4">
        <v>1000</v>
      </c>
      <c r="E51" s="5">
        <v>565</v>
      </c>
      <c r="F51" s="5">
        <v>389</v>
      </c>
      <c r="G51" s="5">
        <v>19</v>
      </c>
      <c r="H51" s="5">
        <v>9</v>
      </c>
      <c r="I51" s="5">
        <v>982</v>
      </c>
      <c r="J51" s="5">
        <v>18</v>
      </c>
      <c r="K51" s="4">
        <v>1346</v>
      </c>
    </row>
    <row r="52" spans="1:11" ht="17.25" thickBot="1">
      <c r="A52" s="3" t="s">
        <v>775</v>
      </c>
      <c r="B52" s="3" t="s">
        <v>36</v>
      </c>
      <c r="C52" s="4">
        <v>11799</v>
      </c>
      <c r="D52" s="4">
        <v>6994</v>
      </c>
      <c r="E52" s="4">
        <v>3701</v>
      </c>
      <c r="F52" s="4">
        <v>3045</v>
      </c>
      <c r="G52" s="5">
        <v>116</v>
      </c>
      <c r="H52" s="5">
        <v>50</v>
      </c>
      <c r="I52" s="4">
        <v>6912</v>
      </c>
      <c r="J52" s="5">
        <v>82</v>
      </c>
      <c r="K52" s="4">
        <v>4805</v>
      </c>
    </row>
    <row r="53" spans="1:11" ht="23.25" thickBot="1">
      <c r="A53" s="3"/>
      <c r="B53" s="3" t="s">
        <v>37</v>
      </c>
      <c r="C53" s="4">
        <v>2336</v>
      </c>
      <c r="D53" s="4">
        <v>2336</v>
      </c>
      <c r="E53" s="4">
        <v>1457</v>
      </c>
      <c r="F53" s="5">
        <v>821</v>
      </c>
      <c r="G53" s="5">
        <v>34</v>
      </c>
      <c r="H53" s="5">
        <v>16</v>
      </c>
      <c r="I53" s="4">
        <v>2328</v>
      </c>
      <c r="J53" s="5">
        <v>8</v>
      </c>
      <c r="K53" s="5">
        <v>0</v>
      </c>
    </row>
    <row r="54" spans="1:11" ht="23.25" thickBot="1">
      <c r="A54" s="3"/>
      <c r="B54" s="3" t="s">
        <v>776</v>
      </c>
      <c r="C54" s="4">
        <v>2489</v>
      </c>
      <c r="D54" s="4">
        <v>1109</v>
      </c>
      <c r="E54" s="5">
        <v>508</v>
      </c>
      <c r="F54" s="5">
        <v>560</v>
      </c>
      <c r="G54" s="5">
        <v>19</v>
      </c>
      <c r="H54" s="5">
        <v>13</v>
      </c>
      <c r="I54" s="4">
        <v>1100</v>
      </c>
      <c r="J54" s="5">
        <v>9</v>
      </c>
      <c r="K54" s="4">
        <v>1380</v>
      </c>
    </row>
    <row r="55" spans="1:11" ht="23.25" thickBot="1">
      <c r="A55" s="3"/>
      <c r="B55" s="3" t="s">
        <v>777</v>
      </c>
      <c r="C55" s="4">
        <v>2273</v>
      </c>
      <c r="D55" s="4">
        <v>1286</v>
      </c>
      <c r="E55" s="5">
        <v>648</v>
      </c>
      <c r="F55" s="5">
        <v>589</v>
      </c>
      <c r="G55" s="5">
        <v>18</v>
      </c>
      <c r="H55" s="5">
        <v>10</v>
      </c>
      <c r="I55" s="4">
        <v>1265</v>
      </c>
      <c r="J55" s="5">
        <v>21</v>
      </c>
      <c r="K55" s="5">
        <v>987</v>
      </c>
    </row>
    <row r="56" spans="1:11" ht="23.25" thickBot="1">
      <c r="A56" s="3"/>
      <c r="B56" s="3" t="s">
        <v>778</v>
      </c>
      <c r="C56" s="4">
        <v>2000</v>
      </c>
      <c r="D56" s="5">
        <v>997</v>
      </c>
      <c r="E56" s="5">
        <v>433</v>
      </c>
      <c r="F56" s="5">
        <v>521</v>
      </c>
      <c r="G56" s="5">
        <v>19</v>
      </c>
      <c r="H56" s="5">
        <v>3</v>
      </c>
      <c r="I56" s="5">
        <v>976</v>
      </c>
      <c r="J56" s="5">
        <v>21</v>
      </c>
      <c r="K56" s="4">
        <v>1003</v>
      </c>
    </row>
    <row r="57" spans="1:11" ht="23.25" thickBot="1">
      <c r="A57" s="3"/>
      <c r="B57" s="3" t="s">
        <v>779</v>
      </c>
      <c r="C57" s="4">
        <v>2701</v>
      </c>
      <c r="D57" s="4">
        <v>1266</v>
      </c>
      <c r="E57" s="5">
        <v>655</v>
      </c>
      <c r="F57" s="5">
        <v>554</v>
      </c>
      <c r="G57" s="5">
        <v>26</v>
      </c>
      <c r="H57" s="5">
        <v>8</v>
      </c>
      <c r="I57" s="4">
        <v>1243</v>
      </c>
      <c r="J57" s="5">
        <v>23</v>
      </c>
      <c r="K57" s="4">
        <v>1435</v>
      </c>
    </row>
    <row r="58" spans="1:11" ht="17.25" thickBot="1">
      <c r="A58" s="3" t="s">
        <v>780</v>
      </c>
      <c r="B58" s="3" t="s">
        <v>36</v>
      </c>
      <c r="C58" s="4">
        <v>13691</v>
      </c>
      <c r="D58" s="4">
        <v>8906</v>
      </c>
      <c r="E58" s="4">
        <v>4852</v>
      </c>
      <c r="F58" s="4">
        <v>3789</v>
      </c>
      <c r="G58" s="5">
        <v>110</v>
      </c>
      <c r="H58" s="5">
        <v>58</v>
      </c>
      <c r="I58" s="4">
        <v>8809</v>
      </c>
      <c r="J58" s="5">
        <v>97</v>
      </c>
      <c r="K58" s="4">
        <v>4785</v>
      </c>
    </row>
    <row r="59" spans="1:11" ht="23.25" thickBot="1">
      <c r="A59" s="3"/>
      <c r="B59" s="3" t="s">
        <v>37</v>
      </c>
      <c r="C59" s="4">
        <v>2436</v>
      </c>
      <c r="D59" s="4">
        <v>2434</v>
      </c>
      <c r="E59" s="4">
        <v>1499</v>
      </c>
      <c r="F59" s="5">
        <v>889</v>
      </c>
      <c r="G59" s="5">
        <v>20</v>
      </c>
      <c r="H59" s="5">
        <v>9</v>
      </c>
      <c r="I59" s="4">
        <v>2417</v>
      </c>
      <c r="J59" s="5">
        <v>17</v>
      </c>
      <c r="K59" s="5">
        <v>2</v>
      </c>
    </row>
    <row r="60" spans="1:11" ht="23.25" thickBot="1">
      <c r="A60" s="3"/>
      <c r="B60" s="3" t="s">
        <v>781</v>
      </c>
      <c r="C60" s="4">
        <v>2224</v>
      </c>
      <c r="D60" s="5">
        <v>915</v>
      </c>
      <c r="E60" s="5">
        <v>439</v>
      </c>
      <c r="F60" s="5">
        <v>429</v>
      </c>
      <c r="G60" s="5">
        <v>17</v>
      </c>
      <c r="H60" s="5">
        <v>9</v>
      </c>
      <c r="I60" s="5">
        <v>894</v>
      </c>
      <c r="J60" s="5">
        <v>21</v>
      </c>
      <c r="K60" s="4">
        <v>1309</v>
      </c>
    </row>
    <row r="61" spans="1:11" ht="23.25" thickBot="1">
      <c r="A61" s="3"/>
      <c r="B61" s="3" t="s">
        <v>782</v>
      </c>
      <c r="C61" s="4">
        <v>2247</v>
      </c>
      <c r="D61" s="4">
        <v>1211</v>
      </c>
      <c r="E61" s="5">
        <v>591</v>
      </c>
      <c r="F61" s="5">
        <v>576</v>
      </c>
      <c r="G61" s="5">
        <v>16</v>
      </c>
      <c r="H61" s="5">
        <v>12</v>
      </c>
      <c r="I61" s="4">
        <v>1195</v>
      </c>
      <c r="J61" s="5">
        <v>16</v>
      </c>
      <c r="K61" s="4">
        <v>1036</v>
      </c>
    </row>
    <row r="62" spans="1:11" ht="23.25" thickBot="1">
      <c r="A62" s="3"/>
      <c r="B62" s="3" t="s">
        <v>783</v>
      </c>
      <c r="C62" s="4">
        <v>3251</v>
      </c>
      <c r="D62" s="4">
        <v>2142</v>
      </c>
      <c r="E62" s="4">
        <v>1134</v>
      </c>
      <c r="F62" s="5">
        <v>952</v>
      </c>
      <c r="G62" s="5">
        <v>27</v>
      </c>
      <c r="H62" s="5">
        <v>9</v>
      </c>
      <c r="I62" s="4">
        <v>2122</v>
      </c>
      <c r="J62" s="5">
        <v>20</v>
      </c>
      <c r="K62" s="4">
        <v>1109</v>
      </c>
    </row>
    <row r="63" spans="1:11" ht="23.25" thickBot="1">
      <c r="A63" s="3"/>
      <c r="B63" s="3" t="s">
        <v>784</v>
      </c>
      <c r="C63" s="4">
        <v>3533</v>
      </c>
      <c r="D63" s="4">
        <v>2204</v>
      </c>
      <c r="E63" s="4">
        <v>1189</v>
      </c>
      <c r="F63" s="5">
        <v>943</v>
      </c>
      <c r="G63" s="5">
        <v>30</v>
      </c>
      <c r="H63" s="5">
        <v>19</v>
      </c>
      <c r="I63" s="4">
        <v>2181</v>
      </c>
      <c r="J63" s="5">
        <v>23</v>
      </c>
      <c r="K63" s="4">
        <v>1329</v>
      </c>
    </row>
    <row r="64" spans="1:11" ht="17.25" thickBot="1">
      <c r="A64" s="3" t="s">
        <v>785</v>
      </c>
      <c r="B64" s="3" t="s">
        <v>36</v>
      </c>
      <c r="C64" s="4">
        <v>29117</v>
      </c>
      <c r="D64" s="4">
        <v>17976</v>
      </c>
      <c r="E64" s="4">
        <v>9986</v>
      </c>
      <c r="F64" s="4">
        <v>7393</v>
      </c>
      <c r="G64" s="5">
        <v>269</v>
      </c>
      <c r="H64" s="5">
        <v>130</v>
      </c>
      <c r="I64" s="4">
        <v>17778</v>
      </c>
      <c r="J64" s="5">
        <v>198</v>
      </c>
      <c r="K64" s="4">
        <v>11141</v>
      </c>
    </row>
    <row r="65" spans="1:11" ht="23.25" thickBot="1">
      <c r="A65" s="3"/>
      <c r="B65" s="3" t="s">
        <v>37</v>
      </c>
      <c r="C65" s="4">
        <v>5210</v>
      </c>
      <c r="D65" s="4">
        <v>5209</v>
      </c>
      <c r="E65" s="4">
        <v>3326</v>
      </c>
      <c r="F65" s="4">
        <v>1769</v>
      </c>
      <c r="G65" s="5">
        <v>51</v>
      </c>
      <c r="H65" s="5">
        <v>22</v>
      </c>
      <c r="I65" s="4">
        <v>5168</v>
      </c>
      <c r="J65" s="5">
        <v>41</v>
      </c>
      <c r="K65" s="5">
        <v>1</v>
      </c>
    </row>
    <row r="66" spans="1:11" ht="17.25" thickBot="1">
      <c r="A66" s="3"/>
      <c r="B66" s="3" t="s">
        <v>786</v>
      </c>
      <c r="C66" s="4">
        <v>3510</v>
      </c>
      <c r="D66" s="4">
        <v>1562</v>
      </c>
      <c r="E66" s="5">
        <v>819</v>
      </c>
      <c r="F66" s="5">
        <v>681</v>
      </c>
      <c r="G66" s="5">
        <v>29</v>
      </c>
      <c r="H66" s="5">
        <v>15</v>
      </c>
      <c r="I66" s="4">
        <v>1544</v>
      </c>
      <c r="J66" s="5">
        <v>18</v>
      </c>
      <c r="K66" s="4">
        <v>1948</v>
      </c>
    </row>
    <row r="67" spans="1:11" ht="17.25" thickBot="1">
      <c r="A67" s="3"/>
      <c r="B67" s="3" t="s">
        <v>787</v>
      </c>
      <c r="C67" s="4">
        <v>2886</v>
      </c>
      <c r="D67" s="4">
        <v>1477</v>
      </c>
      <c r="E67" s="5">
        <v>810</v>
      </c>
      <c r="F67" s="5">
        <v>623</v>
      </c>
      <c r="G67" s="5">
        <v>23</v>
      </c>
      <c r="H67" s="5">
        <v>7</v>
      </c>
      <c r="I67" s="4">
        <v>1463</v>
      </c>
      <c r="J67" s="5">
        <v>14</v>
      </c>
      <c r="K67" s="4">
        <v>1409</v>
      </c>
    </row>
    <row r="68" spans="1:11" ht="17.25" thickBot="1">
      <c r="A68" s="3"/>
      <c r="B68" s="3" t="s">
        <v>788</v>
      </c>
      <c r="C68" s="4">
        <v>3597</v>
      </c>
      <c r="D68" s="4">
        <v>1677</v>
      </c>
      <c r="E68" s="5">
        <v>864</v>
      </c>
      <c r="F68" s="5">
        <v>734</v>
      </c>
      <c r="G68" s="5">
        <v>27</v>
      </c>
      <c r="H68" s="5">
        <v>22</v>
      </c>
      <c r="I68" s="4">
        <v>1647</v>
      </c>
      <c r="J68" s="5">
        <v>30</v>
      </c>
      <c r="K68" s="4">
        <v>1920</v>
      </c>
    </row>
    <row r="69" spans="1:11" ht="17.25" thickBot="1">
      <c r="A69" s="3"/>
      <c r="B69" s="3" t="s">
        <v>789</v>
      </c>
      <c r="C69" s="4">
        <v>3042</v>
      </c>
      <c r="D69" s="4">
        <v>1810</v>
      </c>
      <c r="E69" s="5">
        <v>922</v>
      </c>
      <c r="F69" s="5">
        <v>814</v>
      </c>
      <c r="G69" s="5">
        <v>35</v>
      </c>
      <c r="H69" s="5">
        <v>13</v>
      </c>
      <c r="I69" s="4">
        <v>1784</v>
      </c>
      <c r="J69" s="5">
        <v>26</v>
      </c>
      <c r="K69" s="4">
        <v>1232</v>
      </c>
    </row>
    <row r="70" spans="1:11" ht="17.25" thickBot="1">
      <c r="A70" s="3"/>
      <c r="B70" s="3" t="s">
        <v>790</v>
      </c>
      <c r="C70" s="4">
        <v>3539</v>
      </c>
      <c r="D70" s="4">
        <v>2341</v>
      </c>
      <c r="E70" s="4">
        <v>1176</v>
      </c>
      <c r="F70" s="4">
        <v>1111</v>
      </c>
      <c r="G70" s="5">
        <v>25</v>
      </c>
      <c r="H70" s="5">
        <v>12</v>
      </c>
      <c r="I70" s="4">
        <v>2324</v>
      </c>
      <c r="J70" s="5">
        <v>17</v>
      </c>
      <c r="K70" s="4">
        <v>1198</v>
      </c>
    </row>
    <row r="71" spans="1:11" ht="17.25" thickBot="1">
      <c r="A71" s="3"/>
      <c r="B71" s="3" t="s">
        <v>791</v>
      </c>
      <c r="C71" s="4">
        <v>2505</v>
      </c>
      <c r="D71" s="4">
        <v>1292</v>
      </c>
      <c r="E71" s="5">
        <v>696</v>
      </c>
      <c r="F71" s="5">
        <v>537</v>
      </c>
      <c r="G71" s="5">
        <v>23</v>
      </c>
      <c r="H71" s="5">
        <v>17</v>
      </c>
      <c r="I71" s="4">
        <v>1273</v>
      </c>
      <c r="J71" s="5">
        <v>19</v>
      </c>
      <c r="K71" s="4">
        <v>1213</v>
      </c>
    </row>
    <row r="72" spans="1:11" ht="17.25" thickBot="1">
      <c r="A72" s="3"/>
      <c r="B72" s="3" t="s">
        <v>792</v>
      </c>
      <c r="C72" s="4">
        <v>3060</v>
      </c>
      <c r="D72" s="4">
        <v>1651</v>
      </c>
      <c r="E72" s="5">
        <v>844</v>
      </c>
      <c r="F72" s="5">
        <v>736</v>
      </c>
      <c r="G72" s="5">
        <v>39</v>
      </c>
      <c r="H72" s="5">
        <v>10</v>
      </c>
      <c r="I72" s="4">
        <v>1629</v>
      </c>
      <c r="J72" s="5">
        <v>22</v>
      </c>
      <c r="K72" s="4">
        <v>1409</v>
      </c>
    </row>
    <row r="73" spans="1:11" ht="17.25" thickBot="1">
      <c r="A73" s="3"/>
      <c r="B73" s="3" t="s">
        <v>793</v>
      </c>
      <c r="C73" s="4">
        <v>1768</v>
      </c>
      <c r="D73" s="5">
        <v>957</v>
      </c>
      <c r="E73" s="5">
        <v>529</v>
      </c>
      <c r="F73" s="5">
        <v>388</v>
      </c>
      <c r="G73" s="5">
        <v>17</v>
      </c>
      <c r="H73" s="5">
        <v>12</v>
      </c>
      <c r="I73" s="5">
        <v>946</v>
      </c>
      <c r="J73" s="5">
        <v>11</v>
      </c>
      <c r="K73" s="5">
        <v>811</v>
      </c>
    </row>
    <row r="74" spans="1:11" ht="23.25" thickBot="1">
      <c r="A74" s="3" t="s">
        <v>97</v>
      </c>
      <c r="B74" s="3"/>
      <c r="C74" s="5">
        <v>0</v>
      </c>
      <c r="D74" s="5">
        <v>8</v>
      </c>
      <c r="E74" s="5">
        <v>5</v>
      </c>
      <c r="F74" s="5">
        <v>3</v>
      </c>
      <c r="G74" s="5">
        <v>0</v>
      </c>
      <c r="H74" s="5">
        <v>0</v>
      </c>
      <c r="I74" s="5">
        <v>8</v>
      </c>
      <c r="J74" s="5">
        <v>0</v>
      </c>
      <c r="K74" s="5">
        <v>-8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FF7E-6750-45E6-93C1-79372631D08C}"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611</v>
      </c>
      <c r="F3" s="26" t="s">
        <v>9072</v>
      </c>
      <c r="G3" s="26" t="s">
        <v>9071</v>
      </c>
      <c r="H3" s="26" t="s">
        <v>9070</v>
      </c>
      <c r="I3" s="44"/>
      <c r="J3" s="26"/>
      <c r="K3" s="44"/>
      <c r="U3" t="s">
        <v>3</v>
      </c>
      <c r="V3" t="str">
        <f t="shared" si="0"/>
        <v>이소영</v>
      </c>
      <c r="W3" t="str">
        <f t="shared" si="0"/>
        <v>신계용</v>
      </c>
      <c r="X3" t="str">
        <f t="shared" si="0"/>
        <v>김성제</v>
      </c>
    </row>
    <row r="4" spans="1:24" ht="17.25" thickBot="1">
      <c r="A4" s="3" t="s">
        <v>30</v>
      </c>
      <c r="B4" s="3"/>
      <c r="C4" s="4">
        <v>139682</v>
      </c>
      <c r="D4" s="4">
        <v>99587</v>
      </c>
      <c r="E4" s="4">
        <v>43798</v>
      </c>
      <c r="F4" s="4">
        <v>34239</v>
      </c>
      <c r="G4" s="4">
        <v>17710</v>
      </c>
      <c r="H4" s="4">
        <v>2946</v>
      </c>
      <c r="I4" s="4">
        <v>98693</v>
      </c>
      <c r="J4" s="5">
        <v>894</v>
      </c>
      <c r="K4" s="4">
        <v>40095</v>
      </c>
      <c r="V4" s="8"/>
      <c r="W4" s="8"/>
      <c r="X4" s="8"/>
    </row>
    <row r="5" spans="1:24" ht="23.25" thickBot="1">
      <c r="A5" s="3" t="s">
        <v>31</v>
      </c>
      <c r="B5" s="3"/>
      <c r="C5" s="5">
        <v>199</v>
      </c>
      <c r="D5" s="5">
        <v>192</v>
      </c>
      <c r="E5" s="5">
        <v>62</v>
      </c>
      <c r="F5" s="5">
        <v>55</v>
      </c>
      <c r="G5" s="5">
        <v>62</v>
      </c>
      <c r="H5" s="5">
        <v>10</v>
      </c>
      <c r="I5" s="5">
        <v>189</v>
      </c>
      <c r="J5" s="5">
        <v>3</v>
      </c>
      <c r="K5" s="5">
        <v>7</v>
      </c>
      <c r="T5" t="s">
        <v>2929</v>
      </c>
      <c r="U5">
        <f>SUMIF($A:$A,"합계",D:D)</f>
        <v>137076</v>
      </c>
      <c r="V5">
        <f>SUMIF($A:$A,"합계",E:E)</f>
        <v>58938</v>
      </c>
      <c r="W5">
        <f>SUMIF($A:$A,"합계",F:F)</f>
        <v>51556</v>
      </c>
      <c r="X5">
        <f>SUMIF($A:$A,"합계",G:G)</f>
        <v>20770</v>
      </c>
    </row>
    <row r="6" spans="1:24" ht="23.25" thickBot="1">
      <c r="A6" s="3" t="s">
        <v>32</v>
      </c>
      <c r="B6" s="3"/>
      <c r="C6" s="4">
        <v>9915</v>
      </c>
      <c r="D6" s="4">
        <v>9907</v>
      </c>
      <c r="E6" s="4">
        <v>5347</v>
      </c>
      <c r="F6" s="4">
        <v>2703</v>
      </c>
      <c r="G6" s="4">
        <v>1370</v>
      </c>
      <c r="H6" s="5">
        <v>326</v>
      </c>
      <c r="I6" s="4">
        <v>9746</v>
      </c>
      <c r="J6" s="5">
        <v>161</v>
      </c>
      <c r="K6" s="5">
        <v>8</v>
      </c>
      <c r="T6" t="s">
        <v>2930</v>
      </c>
      <c r="U6">
        <f>U5-U7</f>
        <v>82654</v>
      </c>
      <c r="V6">
        <f>V5-V7</f>
        <v>31388</v>
      </c>
      <c r="W6">
        <f>W5-W7</f>
        <v>34244</v>
      </c>
      <c r="X6">
        <f>X5-X7</f>
        <v>13390</v>
      </c>
    </row>
    <row r="7" spans="1:24" ht="23.25" thickBot="1">
      <c r="A7" s="3" t="s">
        <v>33</v>
      </c>
      <c r="B7" s="3"/>
      <c r="C7" s="5">
        <v>586</v>
      </c>
      <c r="D7" s="5">
        <v>167</v>
      </c>
      <c r="E7" s="5">
        <v>111</v>
      </c>
      <c r="F7" s="5">
        <v>44</v>
      </c>
      <c r="G7" s="5">
        <v>7</v>
      </c>
      <c r="H7" s="5">
        <v>4</v>
      </c>
      <c r="I7" s="5">
        <v>166</v>
      </c>
      <c r="J7" s="5">
        <v>1</v>
      </c>
      <c r="K7" s="5">
        <v>419</v>
      </c>
      <c r="T7" t="s">
        <v>2931</v>
      </c>
      <c r="U7">
        <f>U11+U10+U9</f>
        <v>54422</v>
      </c>
      <c r="V7">
        <f>V11+V10+V9</f>
        <v>27550</v>
      </c>
      <c r="W7">
        <f>W11+W10+W9</f>
        <v>17312</v>
      </c>
      <c r="X7">
        <f>X11+X10+X9</f>
        <v>7380</v>
      </c>
    </row>
    <row r="8" spans="1:24" ht="23.25" thickBot="1">
      <c r="A8" s="3" t="s">
        <v>34</v>
      </c>
      <c r="B8" s="3"/>
      <c r="C8" s="5">
        <v>0</v>
      </c>
      <c r="D8" s="5">
        <v>12</v>
      </c>
      <c r="E8" s="5">
        <v>8</v>
      </c>
      <c r="F8" s="5">
        <v>3</v>
      </c>
      <c r="G8" s="5">
        <v>1</v>
      </c>
      <c r="H8" s="5">
        <v>0</v>
      </c>
      <c r="I8" s="5">
        <v>12</v>
      </c>
      <c r="J8" s="5">
        <v>0</v>
      </c>
      <c r="K8" s="5">
        <v>-12</v>
      </c>
      <c r="V8" s="8"/>
      <c r="W8" s="8"/>
      <c r="X8" s="8"/>
    </row>
    <row r="9" spans="1:24" ht="17.25" thickBot="1">
      <c r="A9" s="3" t="s">
        <v>9114</v>
      </c>
      <c r="B9" s="3" t="s">
        <v>36</v>
      </c>
      <c r="C9" s="4">
        <v>10345</v>
      </c>
      <c r="D9" s="4">
        <v>7437</v>
      </c>
      <c r="E9" s="4">
        <v>2981</v>
      </c>
      <c r="F9" s="4">
        <v>2810</v>
      </c>
      <c r="G9" s="4">
        <v>1404</v>
      </c>
      <c r="H9" s="5">
        <v>186</v>
      </c>
      <c r="I9" s="4">
        <v>7381</v>
      </c>
      <c r="J9" s="5">
        <v>56</v>
      </c>
      <c r="K9" s="4">
        <v>2908</v>
      </c>
      <c r="T9" t="s">
        <v>2934</v>
      </c>
      <c r="U9">
        <f>SUMIF($A:$A,"거소·선상투표",D:D)+SUMIF($A:$A,"국외부재자투표",D:D)+SUMIF($A:$A,"국외부재자투표(공관)",D:D)</f>
        <v>573</v>
      </c>
      <c r="V9">
        <f t="shared" ref="V9:X11" si="1">SUMIF($A:$A,"거소·선상투표",E:E)+SUMIF($A:$A,"국외부재자투표",E:E)+SUMIF($A:$A,"국외부재자투표(공관)",E:E)</f>
        <v>265</v>
      </c>
      <c r="W9">
        <f t="shared" si="1"/>
        <v>193</v>
      </c>
      <c r="X9">
        <f t="shared" si="1"/>
        <v>82</v>
      </c>
    </row>
    <row r="10" spans="1:24" ht="23.25" thickBot="1">
      <c r="A10" s="3"/>
      <c r="B10" s="3" t="s">
        <v>37</v>
      </c>
      <c r="C10" s="4">
        <v>3538</v>
      </c>
      <c r="D10" s="4">
        <v>3538</v>
      </c>
      <c r="E10" s="4">
        <v>1561</v>
      </c>
      <c r="F10" s="4">
        <v>1126</v>
      </c>
      <c r="G10" s="5">
        <v>738</v>
      </c>
      <c r="H10" s="5">
        <v>89</v>
      </c>
      <c r="I10" s="4">
        <v>3514</v>
      </c>
      <c r="J10" s="5">
        <v>24</v>
      </c>
      <c r="K10" s="5">
        <v>0</v>
      </c>
      <c r="T10" t="s">
        <v>2932</v>
      </c>
      <c r="U10">
        <f>SUMIF($B:$B,"관내사전투표",D:D)</f>
        <v>40263</v>
      </c>
      <c r="V10">
        <f t="shared" ref="V10:X12" si="2">SUMIF($B:$B,"관내사전투표",E:E)</f>
        <v>20046</v>
      </c>
      <c r="W10">
        <f t="shared" si="2"/>
        <v>13102</v>
      </c>
      <c r="X10">
        <f t="shared" si="2"/>
        <v>5704</v>
      </c>
    </row>
    <row r="11" spans="1:24" ht="17.25" thickBot="1">
      <c r="A11" s="3"/>
      <c r="B11" s="3" t="s">
        <v>9113</v>
      </c>
      <c r="C11" s="4">
        <v>1513</v>
      </c>
      <c r="D11" s="5">
        <v>759</v>
      </c>
      <c r="E11" s="5">
        <v>255</v>
      </c>
      <c r="F11" s="5">
        <v>348</v>
      </c>
      <c r="G11" s="5">
        <v>137</v>
      </c>
      <c r="H11" s="5">
        <v>12</v>
      </c>
      <c r="I11" s="5">
        <v>752</v>
      </c>
      <c r="J11" s="5">
        <v>7</v>
      </c>
      <c r="K11" s="5">
        <v>754</v>
      </c>
      <c r="T11" t="s">
        <v>2933</v>
      </c>
      <c r="U11">
        <f>SUMIF($A:$A,"관외사전투표",D:D)</f>
        <v>13586</v>
      </c>
      <c r="V11">
        <f t="shared" ref="V11:X13" si="3">SUMIF($A:$A,"관외사전투표",E:E)</f>
        <v>7239</v>
      </c>
      <c r="W11">
        <f t="shared" si="3"/>
        <v>4017</v>
      </c>
      <c r="X11">
        <f t="shared" si="3"/>
        <v>1594</v>
      </c>
    </row>
    <row r="12" spans="1:24" ht="17.25" thickBot="1">
      <c r="A12" s="3"/>
      <c r="B12" s="3" t="s">
        <v>9112</v>
      </c>
      <c r="C12" s="4">
        <v>2236</v>
      </c>
      <c r="D12" s="4">
        <v>1291</v>
      </c>
      <c r="E12" s="5">
        <v>473</v>
      </c>
      <c r="F12" s="5">
        <v>530</v>
      </c>
      <c r="G12" s="5">
        <v>238</v>
      </c>
      <c r="H12" s="5">
        <v>38</v>
      </c>
      <c r="I12" s="4">
        <v>1279</v>
      </c>
      <c r="J12" s="5">
        <v>12</v>
      </c>
      <c r="K12" s="5">
        <v>945</v>
      </c>
    </row>
    <row r="13" spans="1:24" ht="17.25" thickBot="1">
      <c r="A13" s="3"/>
      <c r="B13" s="3" t="s">
        <v>9111</v>
      </c>
      <c r="C13" s="4">
        <v>3058</v>
      </c>
      <c r="D13" s="4">
        <v>1849</v>
      </c>
      <c r="E13" s="5">
        <v>692</v>
      </c>
      <c r="F13" s="5">
        <v>806</v>
      </c>
      <c r="G13" s="5">
        <v>291</v>
      </c>
      <c r="H13" s="5">
        <v>47</v>
      </c>
      <c r="I13" s="4">
        <v>1836</v>
      </c>
      <c r="J13" s="5">
        <v>13</v>
      </c>
      <c r="K13" s="4">
        <v>1209</v>
      </c>
    </row>
    <row r="14" spans="1:24" ht="17.25" thickBot="1">
      <c r="A14" s="3" t="s">
        <v>8662</v>
      </c>
      <c r="B14" s="3" t="s">
        <v>36</v>
      </c>
      <c r="C14" s="4">
        <v>23666</v>
      </c>
      <c r="D14" s="4">
        <v>15493</v>
      </c>
      <c r="E14" s="4">
        <v>6599</v>
      </c>
      <c r="F14" s="4">
        <v>4838</v>
      </c>
      <c r="G14" s="4">
        <v>3356</v>
      </c>
      <c r="H14" s="5">
        <v>558</v>
      </c>
      <c r="I14" s="4">
        <v>15351</v>
      </c>
      <c r="J14" s="5">
        <v>142</v>
      </c>
      <c r="K14" s="4">
        <v>8173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5069</v>
      </c>
      <c r="D15" s="4">
        <v>5069</v>
      </c>
      <c r="E15" s="4">
        <v>2421</v>
      </c>
      <c r="F15" s="4">
        <v>1390</v>
      </c>
      <c r="G15" s="4">
        <v>1071</v>
      </c>
      <c r="H15" s="5">
        <v>145</v>
      </c>
      <c r="I15" s="4">
        <v>5027</v>
      </c>
      <c r="J15" s="5">
        <v>42</v>
      </c>
      <c r="K15" s="5">
        <v>0</v>
      </c>
      <c r="U15" s="8"/>
      <c r="V15" s="8"/>
      <c r="W15" s="8"/>
      <c r="X15" s="8"/>
    </row>
    <row r="16" spans="1:24" ht="17.25" thickBot="1">
      <c r="A16" s="3"/>
      <c r="B16" s="3" t="s">
        <v>8661</v>
      </c>
      <c r="C16" s="4">
        <v>2011</v>
      </c>
      <c r="D16" s="4">
        <v>1076</v>
      </c>
      <c r="E16" s="5">
        <v>412</v>
      </c>
      <c r="F16" s="5">
        <v>340</v>
      </c>
      <c r="G16" s="5">
        <v>277</v>
      </c>
      <c r="H16" s="5">
        <v>41</v>
      </c>
      <c r="I16" s="4">
        <v>1070</v>
      </c>
      <c r="J16" s="5">
        <v>6</v>
      </c>
      <c r="K16" s="5">
        <v>935</v>
      </c>
    </row>
    <row r="17" spans="1:11" ht="17.25" thickBot="1">
      <c r="A17" s="3"/>
      <c r="B17" s="3" t="s">
        <v>8660</v>
      </c>
      <c r="C17" s="4">
        <v>2117</v>
      </c>
      <c r="D17" s="4">
        <v>1222</v>
      </c>
      <c r="E17" s="5">
        <v>468</v>
      </c>
      <c r="F17" s="5">
        <v>461</v>
      </c>
      <c r="G17" s="5">
        <v>228</v>
      </c>
      <c r="H17" s="5">
        <v>51</v>
      </c>
      <c r="I17" s="4">
        <v>1208</v>
      </c>
      <c r="J17" s="5">
        <v>14</v>
      </c>
      <c r="K17" s="5">
        <v>895</v>
      </c>
    </row>
    <row r="18" spans="1:11" ht="17.25" thickBot="1">
      <c r="A18" s="3"/>
      <c r="B18" s="3" t="s">
        <v>8659</v>
      </c>
      <c r="C18" s="4">
        <v>2313</v>
      </c>
      <c r="D18" s="4">
        <v>1126</v>
      </c>
      <c r="E18" s="5">
        <v>485</v>
      </c>
      <c r="F18" s="5">
        <v>350</v>
      </c>
      <c r="G18" s="5">
        <v>224</v>
      </c>
      <c r="H18" s="5">
        <v>57</v>
      </c>
      <c r="I18" s="4">
        <v>1116</v>
      </c>
      <c r="J18" s="5">
        <v>10</v>
      </c>
      <c r="K18" s="4">
        <v>1187</v>
      </c>
    </row>
    <row r="19" spans="1:11" ht="17.25" thickBot="1">
      <c r="A19" s="3"/>
      <c r="B19" s="3" t="s">
        <v>8658</v>
      </c>
      <c r="C19" s="4">
        <v>2901</v>
      </c>
      <c r="D19" s="4">
        <v>1725</v>
      </c>
      <c r="E19" s="5">
        <v>704</v>
      </c>
      <c r="F19" s="5">
        <v>599</v>
      </c>
      <c r="G19" s="5">
        <v>320</v>
      </c>
      <c r="H19" s="5">
        <v>80</v>
      </c>
      <c r="I19" s="4">
        <v>1703</v>
      </c>
      <c r="J19" s="5">
        <v>22</v>
      </c>
      <c r="K19" s="4">
        <v>1176</v>
      </c>
    </row>
    <row r="20" spans="1:11" ht="17.25" thickBot="1">
      <c r="A20" s="3"/>
      <c r="B20" s="3" t="s">
        <v>9110</v>
      </c>
      <c r="C20" s="4">
        <v>2966</v>
      </c>
      <c r="D20" s="4">
        <v>1595</v>
      </c>
      <c r="E20" s="5">
        <v>605</v>
      </c>
      <c r="F20" s="5">
        <v>559</v>
      </c>
      <c r="G20" s="5">
        <v>330</v>
      </c>
      <c r="H20" s="5">
        <v>83</v>
      </c>
      <c r="I20" s="4">
        <v>1577</v>
      </c>
      <c r="J20" s="5">
        <v>18</v>
      </c>
      <c r="K20" s="4">
        <v>1371</v>
      </c>
    </row>
    <row r="21" spans="1:11" ht="17.25" thickBot="1">
      <c r="A21" s="3"/>
      <c r="B21" s="3" t="s">
        <v>9109</v>
      </c>
      <c r="C21" s="4">
        <v>3579</v>
      </c>
      <c r="D21" s="4">
        <v>1776</v>
      </c>
      <c r="E21" s="5">
        <v>628</v>
      </c>
      <c r="F21" s="5">
        <v>719</v>
      </c>
      <c r="G21" s="5">
        <v>344</v>
      </c>
      <c r="H21" s="5">
        <v>61</v>
      </c>
      <c r="I21" s="4">
        <v>1752</v>
      </c>
      <c r="J21" s="5">
        <v>24</v>
      </c>
      <c r="K21" s="4">
        <v>1803</v>
      </c>
    </row>
    <row r="22" spans="1:11" ht="17.25" thickBot="1">
      <c r="A22" s="3"/>
      <c r="B22" s="3" t="s">
        <v>9108</v>
      </c>
      <c r="C22" s="4">
        <v>2710</v>
      </c>
      <c r="D22" s="4">
        <v>1904</v>
      </c>
      <c r="E22" s="5">
        <v>876</v>
      </c>
      <c r="F22" s="5">
        <v>420</v>
      </c>
      <c r="G22" s="5">
        <v>562</v>
      </c>
      <c r="H22" s="5">
        <v>40</v>
      </c>
      <c r="I22" s="4">
        <v>1898</v>
      </c>
      <c r="J22" s="5">
        <v>6</v>
      </c>
      <c r="K22" s="5">
        <v>806</v>
      </c>
    </row>
    <row r="23" spans="1:11" ht="17.25" thickBot="1">
      <c r="A23" s="3" t="s">
        <v>9107</v>
      </c>
      <c r="B23" s="3" t="s">
        <v>36</v>
      </c>
      <c r="C23" s="4">
        <v>29432</v>
      </c>
      <c r="D23" s="4">
        <v>19956</v>
      </c>
      <c r="E23" s="4">
        <v>8825</v>
      </c>
      <c r="F23" s="4">
        <v>6937</v>
      </c>
      <c r="G23" s="4">
        <v>3502</v>
      </c>
      <c r="H23" s="5">
        <v>530</v>
      </c>
      <c r="I23" s="4">
        <v>19794</v>
      </c>
      <c r="J23" s="5">
        <v>162</v>
      </c>
      <c r="K23" s="4">
        <v>9476</v>
      </c>
    </row>
    <row r="24" spans="1:11" ht="23.25" thickBot="1">
      <c r="A24" s="3"/>
      <c r="B24" s="3" t="s">
        <v>37</v>
      </c>
      <c r="C24" s="4">
        <v>5137</v>
      </c>
      <c r="D24" s="4">
        <v>5137</v>
      </c>
      <c r="E24" s="4">
        <v>2671</v>
      </c>
      <c r="F24" s="4">
        <v>1471</v>
      </c>
      <c r="G24" s="5">
        <v>881</v>
      </c>
      <c r="H24" s="5">
        <v>92</v>
      </c>
      <c r="I24" s="4">
        <v>5115</v>
      </c>
      <c r="J24" s="5">
        <v>22</v>
      </c>
      <c r="K24" s="5">
        <v>0</v>
      </c>
    </row>
    <row r="25" spans="1:11" ht="17.25" thickBot="1">
      <c r="A25" s="3"/>
      <c r="B25" s="3" t="s">
        <v>9106</v>
      </c>
      <c r="C25" s="4">
        <v>2010</v>
      </c>
      <c r="D25" s="5">
        <v>973</v>
      </c>
      <c r="E25" s="5">
        <v>362</v>
      </c>
      <c r="F25" s="5">
        <v>404</v>
      </c>
      <c r="G25" s="5">
        <v>167</v>
      </c>
      <c r="H25" s="5">
        <v>29</v>
      </c>
      <c r="I25" s="5">
        <v>962</v>
      </c>
      <c r="J25" s="5">
        <v>11</v>
      </c>
      <c r="K25" s="4">
        <v>1037</v>
      </c>
    </row>
    <row r="26" spans="1:11" ht="17.25" thickBot="1">
      <c r="A26" s="3"/>
      <c r="B26" s="3" t="s">
        <v>9105</v>
      </c>
      <c r="C26" s="4">
        <v>3460</v>
      </c>
      <c r="D26" s="4">
        <v>1928</v>
      </c>
      <c r="E26" s="5">
        <v>741</v>
      </c>
      <c r="F26" s="5">
        <v>697</v>
      </c>
      <c r="G26" s="5">
        <v>412</v>
      </c>
      <c r="H26" s="5">
        <v>61</v>
      </c>
      <c r="I26" s="4">
        <v>1911</v>
      </c>
      <c r="J26" s="5">
        <v>17</v>
      </c>
      <c r="K26" s="4">
        <v>1532</v>
      </c>
    </row>
    <row r="27" spans="1:11" ht="17.25" thickBot="1">
      <c r="A27" s="3"/>
      <c r="B27" s="3" t="s">
        <v>9104</v>
      </c>
      <c r="C27" s="4">
        <v>2464</v>
      </c>
      <c r="D27" s="4">
        <v>1316</v>
      </c>
      <c r="E27" s="5">
        <v>468</v>
      </c>
      <c r="F27" s="5">
        <v>540</v>
      </c>
      <c r="G27" s="5">
        <v>253</v>
      </c>
      <c r="H27" s="5">
        <v>44</v>
      </c>
      <c r="I27" s="4">
        <v>1305</v>
      </c>
      <c r="J27" s="5">
        <v>11</v>
      </c>
      <c r="K27" s="4">
        <v>1148</v>
      </c>
    </row>
    <row r="28" spans="1:11" ht="17.25" thickBot="1">
      <c r="A28" s="3"/>
      <c r="B28" s="3" t="s">
        <v>9103</v>
      </c>
      <c r="C28" s="4">
        <v>2244</v>
      </c>
      <c r="D28" s="4">
        <v>1595</v>
      </c>
      <c r="E28" s="5">
        <v>610</v>
      </c>
      <c r="F28" s="5">
        <v>640</v>
      </c>
      <c r="G28" s="5">
        <v>279</v>
      </c>
      <c r="H28" s="5">
        <v>44</v>
      </c>
      <c r="I28" s="4">
        <v>1573</v>
      </c>
      <c r="J28" s="5">
        <v>22</v>
      </c>
      <c r="K28" s="5">
        <v>649</v>
      </c>
    </row>
    <row r="29" spans="1:11" ht="17.25" thickBot="1">
      <c r="A29" s="3"/>
      <c r="B29" s="3" t="s">
        <v>9102</v>
      </c>
      <c r="C29" s="4">
        <v>2661</v>
      </c>
      <c r="D29" s="4">
        <v>1704</v>
      </c>
      <c r="E29" s="5">
        <v>751</v>
      </c>
      <c r="F29" s="5">
        <v>613</v>
      </c>
      <c r="G29" s="5">
        <v>288</v>
      </c>
      <c r="H29" s="5">
        <v>41</v>
      </c>
      <c r="I29" s="4">
        <v>1693</v>
      </c>
      <c r="J29" s="5">
        <v>11</v>
      </c>
      <c r="K29" s="5">
        <v>957</v>
      </c>
    </row>
    <row r="30" spans="1:11" ht="17.25" thickBot="1">
      <c r="A30" s="3"/>
      <c r="B30" s="3" t="s">
        <v>9101</v>
      </c>
      <c r="C30" s="4">
        <v>2089</v>
      </c>
      <c r="D30" s="4">
        <v>1234</v>
      </c>
      <c r="E30" s="5">
        <v>509</v>
      </c>
      <c r="F30" s="5">
        <v>492</v>
      </c>
      <c r="G30" s="5">
        <v>186</v>
      </c>
      <c r="H30" s="5">
        <v>35</v>
      </c>
      <c r="I30" s="4">
        <v>1222</v>
      </c>
      <c r="J30" s="5">
        <v>12</v>
      </c>
      <c r="K30" s="5">
        <v>855</v>
      </c>
    </row>
    <row r="31" spans="1:11" ht="17.25" thickBot="1">
      <c r="A31" s="3"/>
      <c r="B31" s="3" t="s">
        <v>9100</v>
      </c>
      <c r="C31" s="4">
        <v>3319</v>
      </c>
      <c r="D31" s="4">
        <v>2257</v>
      </c>
      <c r="E31" s="4">
        <v>1029</v>
      </c>
      <c r="F31" s="5">
        <v>795</v>
      </c>
      <c r="G31" s="5">
        <v>342</v>
      </c>
      <c r="H31" s="5">
        <v>75</v>
      </c>
      <c r="I31" s="4">
        <v>2241</v>
      </c>
      <c r="J31" s="5">
        <v>16</v>
      </c>
      <c r="K31" s="4">
        <v>1062</v>
      </c>
    </row>
    <row r="32" spans="1:11" ht="17.25" thickBot="1">
      <c r="A32" s="3"/>
      <c r="B32" s="3" t="s">
        <v>9099</v>
      </c>
      <c r="C32" s="4">
        <v>3173</v>
      </c>
      <c r="D32" s="4">
        <v>2141</v>
      </c>
      <c r="E32" s="4">
        <v>1051</v>
      </c>
      <c r="F32" s="5">
        <v>644</v>
      </c>
      <c r="G32" s="5">
        <v>367</v>
      </c>
      <c r="H32" s="5">
        <v>63</v>
      </c>
      <c r="I32" s="4">
        <v>2125</v>
      </c>
      <c r="J32" s="5">
        <v>16</v>
      </c>
      <c r="K32" s="4">
        <v>1032</v>
      </c>
    </row>
    <row r="33" spans="1:11" ht="17.25" thickBot="1">
      <c r="A33" s="3"/>
      <c r="B33" s="3" t="s">
        <v>9098</v>
      </c>
      <c r="C33" s="4">
        <v>1032</v>
      </c>
      <c r="D33" s="5">
        <v>604</v>
      </c>
      <c r="E33" s="5">
        <v>225</v>
      </c>
      <c r="F33" s="5">
        <v>226</v>
      </c>
      <c r="G33" s="5">
        <v>126</v>
      </c>
      <c r="H33" s="5">
        <v>19</v>
      </c>
      <c r="I33" s="5">
        <v>596</v>
      </c>
      <c r="J33" s="5">
        <v>8</v>
      </c>
      <c r="K33" s="5">
        <v>428</v>
      </c>
    </row>
    <row r="34" spans="1:11" ht="23.25" thickBot="1">
      <c r="A34" s="3"/>
      <c r="B34" s="3" t="s">
        <v>9097</v>
      </c>
      <c r="C34" s="4">
        <v>1843</v>
      </c>
      <c r="D34" s="4">
        <v>1067</v>
      </c>
      <c r="E34" s="5">
        <v>408</v>
      </c>
      <c r="F34" s="5">
        <v>415</v>
      </c>
      <c r="G34" s="5">
        <v>201</v>
      </c>
      <c r="H34" s="5">
        <v>27</v>
      </c>
      <c r="I34" s="4">
        <v>1051</v>
      </c>
      <c r="J34" s="5">
        <v>16</v>
      </c>
      <c r="K34" s="5">
        <v>776</v>
      </c>
    </row>
    <row r="35" spans="1:11" ht="17.25" thickBot="1">
      <c r="A35" s="3" t="s">
        <v>9096</v>
      </c>
      <c r="B35" s="3" t="s">
        <v>36</v>
      </c>
      <c r="C35" s="4">
        <v>16467</v>
      </c>
      <c r="D35" s="4">
        <v>11793</v>
      </c>
      <c r="E35" s="4">
        <v>5144</v>
      </c>
      <c r="F35" s="4">
        <v>4672</v>
      </c>
      <c r="G35" s="4">
        <v>1548</v>
      </c>
      <c r="H35" s="5">
        <v>341</v>
      </c>
      <c r="I35" s="4">
        <v>11705</v>
      </c>
      <c r="J35" s="5">
        <v>88</v>
      </c>
      <c r="K35" s="4">
        <v>4674</v>
      </c>
    </row>
    <row r="36" spans="1:11" ht="23.25" thickBot="1">
      <c r="A36" s="3"/>
      <c r="B36" s="3" t="s">
        <v>37</v>
      </c>
      <c r="C36" s="4">
        <v>3470</v>
      </c>
      <c r="D36" s="4">
        <v>3470</v>
      </c>
      <c r="E36" s="4">
        <v>1832</v>
      </c>
      <c r="F36" s="4">
        <v>1074</v>
      </c>
      <c r="G36" s="5">
        <v>469</v>
      </c>
      <c r="H36" s="5">
        <v>74</v>
      </c>
      <c r="I36" s="4">
        <v>3449</v>
      </c>
      <c r="J36" s="5">
        <v>21</v>
      </c>
      <c r="K36" s="5">
        <v>0</v>
      </c>
    </row>
    <row r="37" spans="1:11" ht="23.25" thickBot="1">
      <c r="A37" s="3"/>
      <c r="B37" s="3" t="s">
        <v>9095</v>
      </c>
      <c r="C37" s="4">
        <v>2625</v>
      </c>
      <c r="D37" s="4">
        <v>1382</v>
      </c>
      <c r="E37" s="5">
        <v>587</v>
      </c>
      <c r="F37" s="5">
        <v>519</v>
      </c>
      <c r="G37" s="5">
        <v>199</v>
      </c>
      <c r="H37" s="5">
        <v>68</v>
      </c>
      <c r="I37" s="4">
        <v>1373</v>
      </c>
      <c r="J37" s="5">
        <v>9</v>
      </c>
      <c r="K37" s="4">
        <v>1243</v>
      </c>
    </row>
    <row r="38" spans="1:11" ht="23.25" thickBot="1">
      <c r="A38" s="3"/>
      <c r="B38" s="3" t="s">
        <v>9094</v>
      </c>
      <c r="C38" s="4">
        <v>2306</v>
      </c>
      <c r="D38" s="4">
        <v>1575</v>
      </c>
      <c r="E38" s="5">
        <v>556</v>
      </c>
      <c r="F38" s="5">
        <v>734</v>
      </c>
      <c r="G38" s="5">
        <v>219</v>
      </c>
      <c r="H38" s="5">
        <v>52</v>
      </c>
      <c r="I38" s="4">
        <v>1561</v>
      </c>
      <c r="J38" s="5">
        <v>14</v>
      </c>
      <c r="K38" s="5">
        <v>731</v>
      </c>
    </row>
    <row r="39" spans="1:11" ht="23.25" thickBot="1">
      <c r="A39" s="3"/>
      <c r="B39" s="3" t="s">
        <v>9093</v>
      </c>
      <c r="C39" s="4">
        <v>2148</v>
      </c>
      <c r="D39" s="4">
        <v>1233</v>
      </c>
      <c r="E39" s="5">
        <v>518</v>
      </c>
      <c r="F39" s="5">
        <v>491</v>
      </c>
      <c r="G39" s="5">
        <v>171</v>
      </c>
      <c r="H39" s="5">
        <v>42</v>
      </c>
      <c r="I39" s="4">
        <v>1222</v>
      </c>
      <c r="J39" s="5">
        <v>11</v>
      </c>
      <c r="K39" s="5">
        <v>915</v>
      </c>
    </row>
    <row r="40" spans="1:11" ht="23.25" thickBot="1">
      <c r="A40" s="3"/>
      <c r="B40" s="3" t="s">
        <v>9092</v>
      </c>
      <c r="C40" s="4">
        <v>3162</v>
      </c>
      <c r="D40" s="4">
        <v>2146</v>
      </c>
      <c r="E40" s="5">
        <v>861</v>
      </c>
      <c r="F40" s="5">
        <v>959</v>
      </c>
      <c r="G40" s="5">
        <v>253</v>
      </c>
      <c r="H40" s="5">
        <v>59</v>
      </c>
      <c r="I40" s="4">
        <v>2132</v>
      </c>
      <c r="J40" s="5">
        <v>14</v>
      </c>
      <c r="K40" s="4">
        <v>1016</v>
      </c>
    </row>
    <row r="41" spans="1:11" ht="23.25" thickBot="1">
      <c r="A41" s="3"/>
      <c r="B41" s="3" t="s">
        <v>9091</v>
      </c>
      <c r="C41" s="4">
        <v>2756</v>
      </c>
      <c r="D41" s="4">
        <v>1987</v>
      </c>
      <c r="E41" s="5">
        <v>790</v>
      </c>
      <c r="F41" s="5">
        <v>895</v>
      </c>
      <c r="G41" s="5">
        <v>237</v>
      </c>
      <c r="H41" s="5">
        <v>46</v>
      </c>
      <c r="I41" s="4">
        <v>1968</v>
      </c>
      <c r="J41" s="5">
        <v>19</v>
      </c>
      <c r="K41" s="5">
        <v>769</v>
      </c>
    </row>
    <row r="42" spans="1:11" ht="17.25" thickBot="1">
      <c r="A42" s="3" t="s">
        <v>9090</v>
      </c>
      <c r="B42" s="3" t="s">
        <v>36</v>
      </c>
      <c r="C42" s="4">
        <v>22284</v>
      </c>
      <c r="D42" s="4">
        <v>15436</v>
      </c>
      <c r="E42" s="4">
        <v>7086</v>
      </c>
      <c r="F42" s="4">
        <v>5650</v>
      </c>
      <c r="G42" s="4">
        <v>2078</v>
      </c>
      <c r="H42" s="5">
        <v>485</v>
      </c>
      <c r="I42" s="4">
        <v>15299</v>
      </c>
      <c r="J42" s="5">
        <v>137</v>
      </c>
      <c r="K42" s="4">
        <v>6848</v>
      </c>
    </row>
    <row r="43" spans="1:11" ht="23.25" thickBot="1">
      <c r="A43" s="3"/>
      <c r="B43" s="3" t="s">
        <v>37</v>
      </c>
      <c r="C43" s="4">
        <v>5575</v>
      </c>
      <c r="D43" s="4">
        <v>5574</v>
      </c>
      <c r="E43" s="4">
        <v>3007</v>
      </c>
      <c r="F43" s="4">
        <v>1667</v>
      </c>
      <c r="G43" s="5">
        <v>709</v>
      </c>
      <c r="H43" s="5">
        <v>158</v>
      </c>
      <c r="I43" s="4">
        <v>5541</v>
      </c>
      <c r="J43" s="5">
        <v>33</v>
      </c>
      <c r="K43" s="5">
        <v>1</v>
      </c>
    </row>
    <row r="44" spans="1:11" ht="23.25" thickBot="1">
      <c r="A44" s="3"/>
      <c r="B44" s="3" t="s">
        <v>9089</v>
      </c>
      <c r="C44" s="4">
        <v>2777</v>
      </c>
      <c r="D44" s="4">
        <v>1890</v>
      </c>
      <c r="E44" s="5">
        <v>904</v>
      </c>
      <c r="F44" s="5">
        <v>659</v>
      </c>
      <c r="G44" s="5">
        <v>240</v>
      </c>
      <c r="H44" s="5">
        <v>65</v>
      </c>
      <c r="I44" s="4">
        <v>1868</v>
      </c>
      <c r="J44" s="5">
        <v>22</v>
      </c>
      <c r="K44" s="5">
        <v>887</v>
      </c>
    </row>
    <row r="45" spans="1:11" ht="23.25" thickBot="1">
      <c r="A45" s="3"/>
      <c r="B45" s="3" t="s">
        <v>9088</v>
      </c>
      <c r="C45" s="4">
        <v>2562</v>
      </c>
      <c r="D45" s="4">
        <v>1543</v>
      </c>
      <c r="E45" s="5">
        <v>693</v>
      </c>
      <c r="F45" s="5">
        <v>586</v>
      </c>
      <c r="G45" s="5">
        <v>180</v>
      </c>
      <c r="H45" s="5">
        <v>68</v>
      </c>
      <c r="I45" s="4">
        <v>1527</v>
      </c>
      <c r="J45" s="5">
        <v>16</v>
      </c>
      <c r="K45" s="4">
        <v>1019</v>
      </c>
    </row>
    <row r="46" spans="1:11" ht="23.25" thickBot="1">
      <c r="A46" s="3"/>
      <c r="B46" s="3" t="s">
        <v>9087</v>
      </c>
      <c r="C46" s="4">
        <v>1982</v>
      </c>
      <c r="D46" s="5">
        <v>912</v>
      </c>
      <c r="E46" s="5">
        <v>335</v>
      </c>
      <c r="F46" s="5">
        <v>400</v>
      </c>
      <c r="G46" s="5">
        <v>120</v>
      </c>
      <c r="H46" s="5">
        <v>39</v>
      </c>
      <c r="I46" s="5">
        <v>894</v>
      </c>
      <c r="J46" s="5">
        <v>18</v>
      </c>
      <c r="K46" s="4">
        <v>1070</v>
      </c>
    </row>
    <row r="47" spans="1:11" ht="23.25" thickBot="1">
      <c r="A47" s="3"/>
      <c r="B47" s="3" t="s">
        <v>9086</v>
      </c>
      <c r="C47" s="4">
        <v>2306</v>
      </c>
      <c r="D47" s="4">
        <v>1122</v>
      </c>
      <c r="E47" s="5">
        <v>469</v>
      </c>
      <c r="F47" s="5">
        <v>421</v>
      </c>
      <c r="G47" s="5">
        <v>179</v>
      </c>
      <c r="H47" s="5">
        <v>44</v>
      </c>
      <c r="I47" s="4">
        <v>1113</v>
      </c>
      <c r="J47" s="5">
        <v>9</v>
      </c>
      <c r="K47" s="4">
        <v>1184</v>
      </c>
    </row>
    <row r="48" spans="1:11" ht="23.25" thickBot="1">
      <c r="A48" s="3"/>
      <c r="B48" s="3" t="s">
        <v>9085</v>
      </c>
      <c r="C48" s="4">
        <v>1480</v>
      </c>
      <c r="D48" s="5">
        <v>767</v>
      </c>
      <c r="E48" s="5">
        <v>277</v>
      </c>
      <c r="F48" s="5">
        <v>332</v>
      </c>
      <c r="G48" s="5">
        <v>125</v>
      </c>
      <c r="H48" s="5">
        <v>23</v>
      </c>
      <c r="I48" s="5">
        <v>757</v>
      </c>
      <c r="J48" s="5">
        <v>10</v>
      </c>
      <c r="K48" s="5">
        <v>713</v>
      </c>
    </row>
    <row r="49" spans="1:11" ht="23.25" thickBot="1">
      <c r="A49" s="3"/>
      <c r="B49" s="3" t="s">
        <v>9084</v>
      </c>
      <c r="C49" s="5">
        <v>702</v>
      </c>
      <c r="D49" s="5">
        <v>297</v>
      </c>
      <c r="E49" s="5">
        <v>118</v>
      </c>
      <c r="F49" s="5">
        <v>112</v>
      </c>
      <c r="G49" s="5">
        <v>48</v>
      </c>
      <c r="H49" s="5">
        <v>13</v>
      </c>
      <c r="I49" s="5">
        <v>291</v>
      </c>
      <c r="J49" s="5">
        <v>6</v>
      </c>
      <c r="K49" s="5">
        <v>405</v>
      </c>
    </row>
    <row r="50" spans="1:11" ht="23.25" thickBot="1">
      <c r="A50" s="3"/>
      <c r="B50" s="3" t="s">
        <v>9083</v>
      </c>
      <c r="C50" s="4">
        <v>2844</v>
      </c>
      <c r="D50" s="4">
        <v>1830</v>
      </c>
      <c r="E50" s="5">
        <v>754</v>
      </c>
      <c r="F50" s="5">
        <v>750</v>
      </c>
      <c r="G50" s="5">
        <v>268</v>
      </c>
      <c r="H50" s="5">
        <v>44</v>
      </c>
      <c r="I50" s="4">
        <v>1816</v>
      </c>
      <c r="J50" s="5">
        <v>14</v>
      </c>
      <c r="K50" s="4">
        <v>1014</v>
      </c>
    </row>
    <row r="51" spans="1:11" ht="23.25" thickBot="1">
      <c r="A51" s="3"/>
      <c r="B51" s="3" t="s">
        <v>9082</v>
      </c>
      <c r="C51" s="4">
        <v>2056</v>
      </c>
      <c r="D51" s="4">
        <v>1501</v>
      </c>
      <c r="E51" s="5">
        <v>529</v>
      </c>
      <c r="F51" s="5">
        <v>723</v>
      </c>
      <c r="G51" s="5">
        <v>209</v>
      </c>
      <c r="H51" s="5">
        <v>31</v>
      </c>
      <c r="I51" s="4">
        <v>1492</v>
      </c>
      <c r="J51" s="5">
        <v>9</v>
      </c>
      <c r="K51" s="5">
        <v>555</v>
      </c>
    </row>
    <row r="52" spans="1:11" ht="17.25" thickBot="1">
      <c r="A52" s="3" t="s">
        <v>9081</v>
      </c>
      <c r="B52" s="3" t="s">
        <v>36</v>
      </c>
      <c r="C52" s="4">
        <v>26788</v>
      </c>
      <c r="D52" s="4">
        <v>19192</v>
      </c>
      <c r="E52" s="4">
        <v>7633</v>
      </c>
      <c r="F52" s="4">
        <v>6527</v>
      </c>
      <c r="G52" s="4">
        <v>4382</v>
      </c>
      <c r="H52" s="5">
        <v>506</v>
      </c>
      <c r="I52" s="4">
        <v>19048</v>
      </c>
      <c r="J52" s="5">
        <v>144</v>
      </c>
      <c r="K52" s="4">
        <v>7596</v>
      </c>
    </row>
    <row r="53" spans="1:11" ht="23.25" thickBot="1">
      <c r="A53" s="3"/>
      <c r="B53" s="3" t="s">
        <v>37</v>
      </c>
      <c r="C53" s="4">
        <v>4526</v>
      </c>
      <c r="D53" s="4">
        <v>4526</v>
      </c>
      <c r="E53" s="4">
        <v>2243</v>
      </c>
      <c r="F53" s="4">
        <v>1247</v>
      </c>
      <c r="G53" s="5">
        <v>918</v>
      </c>
      <c r="H53" s="5">
        <v>87</v>
      </c>
      <c r="I53" s="4">
        <v>4495</v>
      </c>
      <c r="J53" s="5">
        <v>31</v>
      </c>
      <c r="K53" s="5">
        <v>0</v>
      </c>
    </row>
    <row r="54" spans="1:11" ht="17.25" thickBot="1">
      <c r="A54" s="3"/>
      <c r="B54" s="3" t="s">
        <v>9080</v>
      </c>
      <c r="C54" s="4">
        <v>2415</v>
      </c>
      <c r="D54" s="4">
        <v>1328</v>
      </c>
      <c r="E54" s="5">
        <v>474</v>
      </c>
      <c r="F54" s="5">
        <v>600</v>
      </c>
      <c r="G54" s="5">
        <v>197</v>
      </c>
      <c r="H54" s="5">
        <v>37</v>
      </c>
      <c r="I54" s="4">
        <v>1308</v>
      </c>
      <c r="J54" s="5">
        <v>20</v>
      </c>
      <c r="K54" s="4">
        <v>1087</v>
      </c>
    </row>
    <row r="55" spans="1:11" ht="17.25" thickBot="1">
      <c r="A55" s="3"/>
      <c r="B55" s="3" t="s">
        <v>9079</v>
      </c>
      <c r="C55" s="4">
        <v>2315</v>
      </c>
      <c r="D55" s="4">
        <v>1512</v>
      </c>
      <c r="E55" s="5">
        <v>696</v>
      </c>
      <c r="F55" s="5">
        <v>518</v>
      </c>
      <c r="G55" s="5">
        <v>213</v>
      </c>
      <c r="H55" s="5">
        <v>72</v>
      </c>
      <c r="I55" s="4">
        <v>1499</v>
      </c>
      <c r="J55" s="5">
        <v>13</v>
      </c>
      <c r="K55" s="5">
        <v>803</v>
      </c>
    </row>
    <row r="56" spans="1:11" ht="17.25" thickBot="1">
      <c r="A56" s="3"/>
      <c r="B56" s="3" t="s">
        <v>9078</v>
      </c>
      <c r="C56" s="4">
        <v>1734</v>
      </c>
      <c r="D56" s="4">
        <v>1091</v>
      </c>
      <c r="E56" s="5">
        <v>466</v>
      </c>
      <c r="F56" s="5">
        <v>404</v>
      </c>
      <c r="G56" s="5">
        <v>169</v>
      </c>
      <c r="H56" s="5">
        <v>44</v>
      </c>
      <c r="I56" s="4">
        <v>1083</v>
      </c>
      <c r="J56" s="5">
        <v>8</v>
      </c>
      <c r="K56" s="5">
        <v>643</v>
      </c>
    </row>
    <row r="57" spans="1:11" ht="17.25" thickBot="1">
      <c r="A57" s="3"/>
      <c r="B57" s="3" t="s">
        <v>9077</v>
      </c>
      <c r="C57" s="4">
        <v>3239</v>
      </c>
      <c r="D57" s="4">
        <v>1795</v>
      </c>
      <c r="E57" s="5">
        <v>690</v>
      </c>
      <c r="F57" s="5">
        <v>722</v>
      </c>
      <c r="G57" s="5">
        <v>291</v>
      </c>
      <c r="H57" s="5">
        <v>72</v>
      </c>
      <c r="I57" s="4">
        <v>1775</v>
      </c>
      <c r="J57" s="5">
        <v>20</v>
      </c>
      <c r="K57" s="4">
        <v>1444</v>
      </c>
    </row>
    <row r="58" spans="1:11" ht="17.25" thickBot="1">
      <c r="A58" s="3"/>
      <c r="B58" s="3" t="s">
        <v>9076</v>
      </c>
      <c r="C58" s="4">
        <v>3489</v>
      </c>
      <c r="D58" s="4">
        <v>2409</v>
      </c>
      <c r="E58" s="4">
        <v>1069</v>
      </c>
      <c r="F58" s="5">
        <v>880</v>
      </c>
      <c r="G58" s="5">
        <v>371</v>
      </c>
      <c r="H58" s="5">
        <v>73</v>
      </c>
      <c r="I58" s="4">
        <v>2393</v>
      </c>
      <c r="J58" s="5">
        <v>16</v>
      </c>
      <c r="K58" s="4">
        <v>1080</v>
      </c>
    </row>
    <row r="59" spans="1:11" ht="17.25" thickBot="1">
      <c r="A59" s="3"/>
      <c r="B59" s="3" t="s">
        <v>9075</v>
      </c>
      <c r="C59" s="4">
        <v>3558</v>
      </c>
      <c r="D59" s="4">
        <v>2505</v>
      </c>
      <c r="E59" s="5">
        <v>634</v>
      </c>
      <c r="F59" s="5">
        <v>712</v>
      </c>
      <c r="G59" s="4">
        <v>1116</v>
      </c>
      <c r="H59" s="5">
        <v>30</v>
      </c>
      <c r="I59" s="4">
        <v>2492</v>
      </c>
      <c r="J59" s="5">
        <v>13</v>
      </c>
      <c r="K59" s="4">
        <v>1053</v>
      </c>
    </row>
    <row r="60" spans="1:11" ht="17.25" thickBot="1">
      <c r="A60" s="3"/>
      <c r="B60" s="3" t="s">
        <v>9074</v>
      </c>
      <c r="C60" s="4">
        <v>2369</v>
      </c>
      <c r="D60" s="4">
        <v>1671</v>
      </c>
      <c r="E60" s="5">
        <v>436</v>
      </c>
      <c r="F60" s="5">
        <v>615</v>
      </c>
      <c r="G60" s="5">
        <v>579</v>
      </c>
      <c r="H60" s="5">
        <v>33</v>
      </c>
      <c r="I60" s="4">
        <v>1663</v>
      </c>
      <c r="J60" s="5">
        <v>8</v>
      </c>
      <c r="K60" s="5">
        <v>698</v>
      </c>
    </row>
    <row r="61" spans="1:11" ht="17.25" thickBot="1">
      <c r="A61" s="3"/>
      <c r="B61" s="3" t="s">
        <v>9073</v>
      </c>
      <c r="C61" s="4">
        <v>3143</v>
      </c>
      <c r="D61" s="4">
        <v>2355</v>
      </c>
      <c r="E61" s="5">
        <v>925</v>
      </c>
      <c r="F61" s="5">
        <v>829</v>
      </c>
      <c r="G61" s="5">
        <v>528</v>
      </c>
      <c r="H61" s="5">
        <v>58</v>
      </c>
      <c r="I61" s="4">
        <v>2340</v>
      </c>
      <c r="J61" s="5">
        <v>15</v>
      </c>
      <c r="K61" s="5">
        <v>788</v>
      </c>
    </row>
    <row r="62" spans="1:11" ht="23.25" thickBot="1">
      <c r="A62" s="3" t="s">
        <v>97</v>
      </c>
      <c r="B62" s="3"/>
      <c r="C62" s="5">
        <v>0</v>
      </c>
      <c r="D62" s="5">
        <v>2</v>
      </c>
      <c r="E62" s="5">
        <v>2</v>
      </c>
      <c r="F62" s="5">
        <v>0</v>
      </c>
      <c r="G62" s="5">
        <v>0</v>
      </c>
      <c r="H62" s="5">
        <v>0</v>
      </c>
      <c r="I62" s="5">
        <v>2</v>
      </c>
      <c r="J62" s="5">
        <v>0</v>
      </c>
      <c r="K62" s="5">
        <v>-2</v>
      </c>
    </row>
    <row r="63" spans="1:11" ht="18" thickTop="1" thickBot="1">
      <c r="A63" s="42" t="s">
        <v>0</v>
      </c>
      <c r="B63" s="42" t="s">
        <v>1</v>
      </c>
      <c r="C63" s="42" t="s">
        <v>2</v>
      </c>
      <c r="D63" s="42" t="s">
        <v>3</v>
      </c>
      <c r="E63" s="46" t="s">
        <v>4</v>
      </c>
      <c r="F63" s="47"/>
      <c r="G63" s="47"/>
      <c r="H63" s="47"/>
      <c r="I63" s="48"/>
      <c r="J63" s="24" t="s">
        <v>5</v>
      </c>
      <c r="K63" s="42" t="s">
        <v>6</v>
      </c>
    </row>
    <row r="64" spans="1:11" ht="22.5">
      <c r="A64" s="43"/>
      <c r="B64" s="43"/>
      <c r="C64" s="43"/>
      <c r="D64" s="43"/>
      <c r="E64" s="25" t="s">
        <v>7</v>
      </c>
      <c r="F64" s="25" t="s">
        <v>9</v>
      </c>
      <c r="G64" s="25" t="s">
        <v>255</v>
      </c>
      <c r="H64" s="25" t="s">
        <v>100</v>
      </c>
      <c r="I64" s="45" t="s">
        <v>29</v>
      </c>
      <c r="J64" s="25" t="s">
        <v>3</v>
      </c>
      <c r="K64" s="43"/>
    </row>
    <row r="65" spans="1:11" ht="17.25" thickBot="1">
      <c r="A65" s="44"/>
      <c r="B65" s="44"/>
      <c r="C65" s="44"/>
      <c r="D65" s="44"/>
      <c r="E65" s="26" t="s">
        <v>611</v>
      </c>
      <c r="F65" s="26" t="s">
        <v>9072</v>
      </c>
      <c r="G65" s="26" t="s">
        <v>9071</v>
      </c>
      <c r="H65" s="26" t="s">
        <v>9070</v>
      </c>
      <c r="I65" s="44"/>
      <c r="J65" s="26"/>
      <c r="K65" s="44"/>
    </row>
    <row r="66" spans="1:11" ht="17.25" thickBot="1">
      <c r="A66" s="3" t="s">
        <v>30</v>
      </c>
      <c r="B66" s="3"/>
      <c r="C66" s="4">
        <v>48899</v>
      </c>
      <c r="D66" s="4">
        <v>37489</v>
      </c>
      <c r="E66" s="4">
        <v>15140</v>
      </c>
      <c r="F66" s="4">
        <v>17317</v>
      </c>
      <c r="G66" s="4">
        <v>3060</v>
      </c>
      <c r="H66" s="4">
        <v>1635</v>
      </c>
      <c r="I66" s="4">
        <v>37152</v>
      </c>
      <c r="J66" s="5">
        <v>337</v>
      </c>
      <c r="K66" s="4">
        <v>11410</v>
      </c>
    </row>
    <row r="67" spans="1:11" ht="23.25" thickBot="1">
      <c r="A67" s="3" t="s">
        <v>31</v>
      </c>
      <c r="B67" s="3"/>
      <c r="C67" s="5">
        <v>98</v>
      </c>
      <c r="D67" s="5">
        <v>97</v>
      </c>
      <c r="E67" s="5">
        <v>33</v>
      </c>
      <c r="F67" s="5">
        <v>43</v>
      </c>
      <c r="G67" s="5">
        <v>9</v>
      </c>
      <c r="H67" s="5">
        <v>7</v>
      </c>
      <c r="I67" s="5">
        <v>92</v>
      </c>
      <c r="J67" s="5">
        <v>5</v>
      </c>
      <c r="K67" s="5">
        <v>1</v>
      </c>
    </row>
    <row r="68" spans="1:11" ht="23.25" thickBot="1">
      <c r="A68" s="3" t="s">
        <v>32</v>
      </c>
      <c r="B68" s="3"/>
      <c r="C68" s="4">
        <v>3681</v>
      </c>
      <c r="D68" s="4">
        <v>3679</v>
      </c>
      <c r="E68" s="4">
        <v>1892</v>
      </c>
      <c r="F68" s="4">
        <v>1314</v>
      </c>
      <c r="G68" s="5">
        <v>224</v>
      </c>
      <c r="H68" s="5">
        <v>193</v>
      </c>
      <c r="I68" s="4">
        <v>3623</v>
      </c>
      <c r="J68" s="5">
        <v>56</v>
      </c>
      <c r="K68" s="5">
        <v>2</v>
      </c>
    </row>
    <row r="69" spans="1:11" ht="23.25" thickBot="1">
      <c r="A69" s="3" t="s">
        <v>33</v>
      </c>
      <c r="B69" s="3"/>
      <c r="C69" s="5">
        <v>360</v>
      </c>
      <c r="D69" s="5">
        <v>105</v>
      </c>
      <c r="E69" s="5">
        <v>51</v>
      </c>
      <c r="F69" s="5">
        <v>48</v>
      </c>
      <c r="G69" s="5">
        <v>3</v>
      </c>
      <c r="H69" s="5">
        <v>3</v>
      </c>
      <c r="I69" s="5">
        <v>105</v>
      </c>
      <c r="J69" s="5">
        <v>0</v>
      </c>
      <c r="K69" s="5">
        <v>255</v>
      </c>
    </row>
    <row r="70" spans="1:11" ht="23.25" thickBot="1">
      <c r="A70" s="3" t="s">
        <v>34</v>
      </c>
      <c r="B70" s="3"/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</row>
    <row r="71" spans="1:11" ht="17.25" thickBot="1">
      <c r="A71" s="3" t="s">
        <v>2245</v>
      </c>
      <c r="B71" s="3" t="s">
        <v>36</v>
      </c>
      <c r="C71" s="4">
        <v>5601</v>
      </c>
      <c r="D71" s="4">
        <v>4369</v>
      </c>
      <c r="E71" s="4">
        <v>1578</v>
      </c>
      <c r="F71" s="4">
        <v>2253</v>
      </c>
      <c r="G71" s="5">
        <v>336</v>
      </c>
      <c r="H71" s="5">
        <v>174</v>
      </c>
      <c r="I71" s="4">
        <v>4341</v>
      </c>
      <c r="J71" s="5">
        <v>28</v>
      </c>
      <c r="K71" s="4">
        <v>1232</v>
      </c>
    </row>
    <row r="72" spans="1:11" ht="23.25" thickBot="1">
      <c r="A72" s="3"/>
      <c r="B72" s="3" t="s">
        <v>37</v>
      </c>
      <c r="C72" s="4">
        <v>2067</v>
      </c>
      <c r="D72" s="4">
        <v>2067</v>
      </c>
      <c r="E72" s="5">
        <v>879</v>
      </c>
      <c r="F72" s="5">
        <v>972</v>
      </c>
      <c r="G72" s="5">
        <v>132</v>
      </c>
      <c r="H72" s="5">
        <v>71</v>
      </c>
      <c r="I72" s="4">
        <v>2054</v>
      </c>
      <c r="J72" s="5">
        <v>13</v>
      </c>
      <c r="K72" s="5">
        <v>0</v>
      </c>
    </row>
    <row r="73" spans="1:11" ht="17.25" thickBot="1">
      <c r="A73" s="3"/>
      <c r="B73" s="3" t="s">
        <v>2246</v>
      </c>
      <c r="C73" s="4">
        <v>1389</v>
      </c>
      <c r="D73" s="5">
        <v>821</v>
      </c>
      <c r="E73" s="5">
        <v>297</v>
      </c>
      <c r="F73" s="5">
        <v>389</v>
      </c>
      <c r="G73" s="5">
        <v>74</v>
      </c>
      <c r="H73" s="5">
        <v>54</v>
      </c>
      <c r="I73" s="5">
        <v>814</v>
      </c>
      <c r="J73" s="5">
        <v>7</v>
      </c>
      <c r="K73" s="5">
        <v>568</v>
      </c>
    </row>
    <row r="74" spans="1:11" ht="17.25" thickBot="1">
      <c r="A74" s="3"/>
      <c r="B74" s="3" t="s">
        <v>2247</v>
      </c>
      <c r="C74" s="4">
        <v>2145</v>
      </c>
      <c r="D74" s="4">
        <v>1481</v>
      </c>
      <c r="E74" s="5">
        <v>402</v>
      </c>
      <c r="F74" s="5">
        <v>892</v>
      </c>
      <c r="G74" s="5">
        <v>130</v>
      </c>
      <c r="H74" s="5">
        <v>49</v>
      </c>
      <c r="I74" s="4">
        <v>1473</v>
      </c>
      <c r="J74" s="5">
        <v>8</v>
      </c>
      <c r="K74" s="5">
        <v>664</v>
      </c>
    </row>
    <row r="75" spans="1:11" ht="17.25" thickBot="1">
      <c r="A75" s="3" t="s">
        <v>9069</v>
      </c>
      <c r="B75" s="3" t="s">
        <v>36</v>
      </c>
      <c r="C75" s="4">
        <v>7632</v>
      </c>
      <c r="D75" s="4">
        <v>6054</v>
      </c>
      <c r="E75" s="4">
        <v>2381</v>
      </c>
      <c r="F75" s="4">
        <v>2986</v>
      </c>
      <c r="G75" s="5">
        <v>486</v>
      </c>
      <c r="H75" s="5">
        <v>162</v>
      </c>
      <c r="I75" s="4">
        <v>6015</v>
      </c>
      <c r="J75" s="5">
        <v>39</v>
      </c>
      <c r="K75" s="4">
        <v>1578</v>
      </c>
    </row>
    <row r="76" spans="1:11" ht="23.25" thickBot="1">
      <c r="A76" s="3"/>
      <c r="B76" s="3" t="s">
        <v>37</v>
      </c>
      <c r="C76" s="4">
        <v>2065</v>
      </c>
      <c r="D76" s="4">
        <v>2065</v>
      </c>
      <c r="E76" s="4">
        <v>1037</v>
      </c>
      <c r="F76" s="5">
        <v>832</v>
      </c>
      <c r="G76" s="5">
        <v>136</v>
      </c>
      <c r="H76" s="5">
        <v>49</v>
      </c>
      <c r="I76" s="4">
        <v>2054</v>
      </c>
      <c r="J76" s="5">
        <v>11</v>
      </c>
      <c r="K76" s="5">
        <v>0</v>
      </c>
    </row>
    <row r="77" spans="1:11" ht="17.25" thickBot="1">
      <c r="A77" s="3"/>
      <c r="B77" s="3" t="s">
        <v>9068</v>
      </c>
      <c r="C77" s="5">
        <v>611</v>
      </c>
      <c r="D77" s="5">
        <v>293</v>
      </c>
      <c r="E77" s="5">
        <v>88</v>
      </c>
      <c r="F77" s="5">
        <v>168</v>
      </c>
      <c r="G77" s="5">
        <v>22</v>
      </c>
      <c r="H77" s="5">
        <v>11</v>
      </c>
      <c r="I77" s="5">
        <v>289</v>
      </c>
      <c r="J77" s="5">
        <v>4</v>
      </c>
      <c r="K77" s="5">
        <v>318</v>
      </c>
    </row>
    <row r="78" spans="1:11" ht="17.25" thickBot="1">
      <c r="A78" s="3"/>
      <c r="B78" s="3" t="s">
        <v>9067</v>
      </c>
      <c r="C78" s="4">
        <v>2355</v>
      </c>
      <c r="D78" s="4">
        <v>1729</v>
      </c>
      <c r="E78" s="5">
        <v>601</v>
      </c>
      <c r="F78" s="5">
        <v>905</v>
      </c>
      <c r="G78" s="5">
        <v>157</v>
      </c>
      <c r="H78" s="5">
        <v>54</v>
      </c>
      <c r="I78" s="4">
        <v>1717</v>
      </c>
      <c r="J78" s="5">
        <v>12</v>
      </c>
      <c r="K78" s="5">
        <v>626</v>
      </c>
    </row>
    <row r="79" spans="1:11" ht="17.25" thickBot="1">
      <c r="A79" s="3"/>
      <c r="B79" s="3" t="s">
        <v>9066</v>
      </c>
      <c r="C79" s="4">
        <v>2601</v>
      </c>
      <c r="D79" s="4">
        <v>1967</v>
      </c>
      <c r="E79" s="5">
        <v>655</v>
      </c>
      <c r="F79" s="4">
        <v>1081</v>
      </c>
      <c r="G79" s="5">
        <v>171</v>
      </c>
      <c r="H79" s="5">
        <v>48</v>
      </c>
      <c r="I79" s="4">
        <v>1955</v>
      </c>
      <c r="J79" s="5">
        <v>12</v>
      </c>
      <c r="K79" s="5">
        <v>634</v>
      </c>
    </row>
    <row r="80" spans="1:11" ht="17.25" thickBot="1">
      <c r="A80" s="3" t="s">
        <v>9065</v>
      </c>
      <c r="B80" s="3" t="s">
        <v>36</v>
      </c>
      <c r="C80" s="4">
        <v>8672</v>
      </c>
      <c r="D80" s="4">
        <v>6618</v>
      </c>
      <c r="E80" s="4">
        <v>2499</v>
      </c>
      <c r="F80" s="4">
        <v>3179</v>
      </c>
      <c r="G80" s="5">
        <v>594</v>
      </c>
      <c r="H80" s="5">
        <v>285</v>
      </c>
      <c r="I80" s="4">
        <v>6557</v>
      </c>
      <c r="J80" s="5">
        <v>61</v>
      </c>
      <c r="K80" s="4">
        <v>2054</v>
      </c>
    </row>
    <row r="81" spans="1:11" ht="23.25" thickBot="1">
      <c r="A81" s="3"/>
      <c r="B81" s="3" t="s">
        <v>37</v>
      </c>
      <c r="C81" s="4">
        <v>2695</v>
      </c>
      <c r="D81" s="4">
        <v>2694</v>
      </c>
      <c r="E81" s="4">
        <v>1281</v>
      </c>
      <c r="F81" s="4">
        <v>1072</v>
      </c>
      <c r="G81" s="5">
        <v>197</v>
      </c>
      <c r="H81" s="5">
        <v>128</v>
      </c>
      <c r="I81" s="4">
        <v>2678</v>
      </c>
      <c r="J81" s="5">
        <v>16</v>
      </c>
      <c r="K81" s="5">
        <v>1</v>
      </c>
    </row>
    <row r="82" spans="1:11" ht="17.25" thickBot="1">
      <c r="A82" s="3"/>
      <c r="B82" s="3" t="s">
        <v>9064</v>
      </c>
      <c r="C82" s="4">
        <v>2520</v>
      </c>
      <c r="D82" s="4">
        <v>1523</v>
      </c>
      <c r="E82" s="5">
        <v>514</v>
      </c>
      <c r="F82" s="5">
        <v>749</v>
      </c>
      <c r="G82" s="5">
        <v>175</v>
      </c>
      <c r="H82" s="5">
        <v>57</v>
      </c>
      <c r="I82" s="4">
        <v>1495</v>
      </c>
      <c r="J82" s="5">
        <v>28</v>
      </c>
      <c r="K82" s="5">
        <v>997</v>
      </c>
    </row>
    <row r="83" spans="1:11" ht="17.25" thickBot="1">
      <c r="A83" s="3"/>
      <c r="B83" s="3" t="s">
        <v>9063</v>
      </c>
      <c r="C83" s="4">
        <v>1710</v>
      </c>
      <c r="D83" s="4">
        <v>1102</v>
      </c>
      <c r="E83" s="5">
        <v>365</v>
      </c>
      <c r="F83" s="5">
        <v>558</v>
      </c>
      <c r="G83" s="5">
        <v>116</v>
      </c>
      <c r="H83" s="5">
        <v>54</v>
      </c>
      <c r="I83" s="4">
        <v>1093</v>
      </c>
      <c r="J83" s="5">
        <v>9</v>
      </c>
      <c r="K83" s="5">
        <v>608</v>
      </c>
    </row>
    <row r="84" spans="1:11" ht="17.25" thickBot="1">
      <c r="A84" s="3"/>
      <c r="B84" s="3" t="s">
        <v>9062</v>
      </c>
      <c r="C84" s="4">
        <v>1747</v>
      </c>
      <c r="D84" s="4">
        <v>1299</v>
      </c>
      <c r="E84" s="5">
        <v>339</v>
      </c>
      <c r="F84" s="5">
        <v>800</v>
      </c>
      <c r="G84" s="5">
        <v>106</v>
      </c>
      <c r="H84" s="5">
        <v>46</v>
      </c>
      <c r="I84" s="4">
        <v>1291</v>
      </c>
      <c r="J84" s="5">
        <v>8</v>
      </c>
      <c r="K84" s="5">
        <v>448</v>
      </c>
    </row>
    <row r="85" spans="1:11" ht="17.25" thickBot="1">
      <c r="A85" s="3" t="s">
        <v>7960</v>
      </c>
      <c r="B85" s="3" t="s">
        <v>36</v>
      </c>
      <c r="C85" s="4">
        <v>9081</v>
      </c>
      <c r="D85" s="4">
        <v>6892</v>
      </c>
      <c r="E85" s="4">
        <v>2671</v>
      </c>
      <c r="F85" s="4">
        <v>3286</v>
      </c>
      <c r="G85" s="5">
        <v>554</v>
      </c>
      <c r="H85" s="5">
        <v>329</v>
      </c>
      <c r="I85" s="4">
        <v>6840</v>
      </c>
      <c r="J85" s="5">
        <v>52</v>
      </c>
      <c r="K85" s="4">
        <v>2189</v>
      </c>
    </row>
    <row r="86" spans="1:11" ht="23.25" thickBot="1">
      <c r="A86" s="3"/>
      <c r="B86" s="3" t="s">
        <v>37</v>
      </c>
      <c r="C86" s="4">
        <v>2709</v>
      </c>
      <c r="D86" s="4">
        <v>2709</v>
      </c>
      <c r="E86" s="4">
        <v>1314</v>
      </c>
      <c r="F86" s="4">
        <v>1074</v>
      </c>
      <c r="G86" s="5">
        <v>180</v>
      </c>
      <c r="H86" s="5">
        <v>120</v>
      </c>
      <c r="I86" s="4">
        <v>2688</v>
      </c>
      <c r="J86" s="5">
        <v>21</v>
      </c>
      <c r="K86" s="5">
        <v>0</v>
      </c>
    </row>
    <row r="87" spans="1:11" ht="17.25" thickBot="1">
      <c r="A87" s="3"/>
      <c r="B87" s="3" t="s">
        <v>7959</v>
      </c>
      <c r="C87" s="4">
        <v>2752</v>
      </c>
      <c r="D87" s="4">
        <v>1851</v>
      </c>
      <c r="E87" s="5">
        <v>531</v>
      </c>
      <c r="F87" s="4">
        <v>1032</v>
      </c>
      <c r="G87" s="5">
        <v>187</v>
      </c>
      <c r="H87" s="5">
        <v>95</v>
      </c>
      <c r="I87" s="4">
        <v>1845</v>
      </c>
      <c r="J87" s="5">
        <v>6</v>
      </c>
      <c r="K87" s="5">
        <v>901</v>
      </c>
    </row>
    <row r="88" spans="1:11" ht="17.25" thickBot="1">
      <c r="A88" s="3"/>
      <c r="B88" s="3" t="s">
        <v>7958</v>
      </c>
      <c r="C88" s="4">
        <v>1707</v>
      </c>
      <c r="D88" s="4">
        <v>1193</v>
      </c>
      <c r="E88" s="5">
        <v>434</v>
      </c>
      <c r="F88" s="5">
        <v>591</v>
      </c>
      <c r="G88" s="5">
        <v>102</v>
      </c>
      <c r="H88" s="5">
        <v>57</v>
      </c>
      <c r="I88" s="4">
        <v>1184</v>
      </c>
      <c r="J88" s="5">
        <v>9</v>
      </c>
      <c r="K88" s="5">
        <v>514</v>
      </c>
    </row>
    <row r="89" spans="1:11" ht="17.25" thickBot="1">
      <c r="A89" s="3"/>
      <c r="B89" s="3" t="s">
        <v>7957</v>
      </c>
      <c r="C89" s="4">
        <v>1913</v>
      </c>
      <c r="D89" s="4">
        <v>1139</v>
      </c>
      <c r="E89" s="5">
        <v>392</v>
      </c>
      <c r="F89" s="5">
        <v>589</v>
      </c>
      <c r="G89" s="5">
        <v>85</v>
      </c>
      <c r="H89" s="5">
        <v>57</v>
      </c>
      <c r="I89" s="4">
        <v>1123</v>
      </c>
      <c r="J89" s="5">
        <v>16</v>
      </c>
      <c r="K89" s="5">
        <v>774</v>
      </c>
    </row>
    <row r="90" spans="1:11" ht="17.25" thickBot="1">
      <c r="A90" s="3" t="s">
        <v>9061</v>
      </c>
      <c r="B90" s="3" t="s">
        <v>36</v>
      </c>
      <c r="C90" s="4">
        <v>7712</v>
      </c>
      <c r="D90" s="4">
        <v>5175</v>
      </c>
      <c r="E90" s="4">
        <v>2038</v>
      </c>
      <c r="F90" s="4">
        <v>2455</v>
      </c>
      <c r="G90" s="5">
        <v>386</v>
      </c>
      <c r="H90" s="5">
        <v>238</v>
      </c>
      <c r="I90" s="4">
        <v>5117</v>
      </c>
      <c r="J90" s="5">
        <v>58</v>
      </c>
      <c r="K90" s="4">
        <v>2537</v>
      </c>
    </row>
    <row r="91" spans="1:11" ht="23.25" thickBot="1">
      <c r="A91" s="3"/>
      <c r="B91" s="3" t="s">
        <v>37</v>
      </c>
      <c r="C91" s="4">
        <v>1573</v>
      </c>
      <c r="D91" s="4">
        <v>1573</v>
      </c>
      <c r="E91" s="5">
        <v>770</v>
      </c>
      <c r="F91" s="5">
        <v>590</v>
      </c>
      <c r="G91" s="5">
        <v>135</v>
      </c>
      <c r="H91" s="5">
        <v>61</v>
      </c>
      <c r="I91" s="4">
        <v>1556</v>
      </c>
      <c r="J91" s="5">
        <v>17</v>
      </c>
      <c r="K91" s="5">
        <v>0</v>
      </c>
    </row>
    <row r="92" spans="1:11" ht="17.25" thickBot="1">
      <c r="A92" s="3"/>
      <c r="B92" s="3" t="s">
        <v>9060</v>
      </c>
      <c r="C92" s="4">
        <v>1460</v>
      </c>
      <c r="D92" s="5">
        <v>788</v>
      </c>
      <c r="E92" s="5">
        <v>272</v>
      </c>
      <c r="F92" s="5">
        <v>378</v>
      </c>
      <c r="G92" s="5">
        <v>68</v>
      </c>
      <c r="H92" s="5">
        <v>62</v>
      </c>
      <c r="I92" s="5">
        <v>780</v>
      </c>
      <c r="J92" s="5">
        <v>8</v>
      </c>
      <c r="K92" s="5">
        <v>672</v>
      </c>
    </row>
    <row r="93" spans="1:11" ht="17.25" thickBot="1">
      <c r="A93" s="3"/>
      <c r="B93" s="3" t="s">
        <v>9059</v>
      </c>
      <c r="C93" s="4">
        <v>1783</v>
      </c>
      <c r="D93" s="4">
        <v>1116</v>
      </c>
      <c r="E93" s="5">
        <v>296</v>
      </c>
      <c r="F93" s="5">
        <v>686</v>
      </c>
      <c r="G93" s="5">
        <v>73</v>
      </c>
      <c r="H93" s="5">
        <v>47</v>
      </c>
      <c r="I93" s="4">
        <v>1102</v>
      </c>
      <c r="J93" s="5">
        <v>14</v>
      </c>
      <c r="K93" s="5">
        <v>667</v>
      </c>
    </row>
    <row r="94" spans="1:11" ht="17.25" thickBot="1">
      <c r="A94" s="3"/>
      <c r="B94" s="3" t="s">
        <v>9058</v>
      </c>
      <c r="C94" s="4">
        <v>1032</v>
      </c>
      <c r="D94" s="5">
        <v>571</v>
      </c>
      <c r="E94" s="5">
        <v>212</v>
      </c>
      <c r="F94" s="5">
        <v>288</v>
      </c>
      <c r="G94" s="5">
        <v>44</v>
      </c>
      <c r="H94" s="5">
        <v>23</v>
      </c>
      <c r="I94" s="5">
        <v>567</v>
      </c>
      <c r="J94" s="5">
        <v>4</v>
      </c>
      <c r="K94" s="5">
        <v>461</v>
      </c>
    </row>
    <row r="95" spans="1:11" ht="17.25" thickBot="1">
      <c r="A95" s="3"/>
      <c r="B95" s="3" t="s">
        <v>9057</v>
      </c>
      <c r="C95" s="4">
        <v>1864</v>
      </c>
      <c r="D95" s="4">
        <v>1127</v>
      </c>
      <c r="E95" s="5">
        <v>488</v>
      </c>
      <c r="F95" s="5">
        <v>513</v>
      </c>
      <c r="G95" s="5">
        <v>66</v>
      </c>
      <c r="H95" s="5">
        <v>45</v>
      </c>
      <c r="I95" s="4">
        <v>1112</v>
      </c>
      <c r="J95" s="5">
        <v>15</v>
      </c>
      <c r="K95" s="5">
        <v>737</v>
      </c>
    </row>
    <row r="96" spans="1:11" ht="17.25" thickBot="1">
      <c r="A96" s="3" t="s">
        <v>9056</v>
      </c>
      <c r="B96" s="3" t="s">
        <v>36</v>
      </c>
      <c r="C96" s="4">
        <v>6062</v>
      </c>
      <c r="D96" s="4">
        <v>4499</v>
      </c>
      <c r="E96" s="4">
        <v>1997</v>
      </c>
      <c r="F96" s="4">
        <v>1752</v>
      </c>
      <c r="G96" s="5">
        <v>468</v>
      </c>
      <c r="H96" s="5">
        <v>244</v>
      </c>
      <c r="I96" s="4">
        <v>4461</v>
      </c>
      <c r="J96" s="5">
        <v>38</v>
      </c>
      <c r="K96" s="4">
        <v>1563</v>
      </c>
    </row>
    <row r="97" spans="1:11" ht="23.25" thickBot="1">
      <c r="A97" s="3"/>
      <c r="B97" s="3" t="s">
        <v>37</v>
      </c>
      <c r="C97" s="4">
        <v>1841</v>
      </c>
      <c r="D97" s="4">
        <v>1841</v>
      </c>
      <c r="E97" s="4">
        <v>1030</v>
      </c>
      <c r="F97" s="5">
        <v>587</v>
      </c>
      <c r="G97" s="5">
        <v>138</v>
      </c>
      <c r="H97" s="5">
        <v>78</v>
      </c>
      <c r="I97" s="4">
        <v>1833</v>
      </c>
      <c r="J97" s="5">
        <v>8</v>
      </c>
      <c r="K97" s="5">
        <v>0</v>
      </c>
    </row>
    <row r="98" spans="1:11" ht="17.25" thickBot="1">
      <c r="A98" s="3"/>
      <c r="B98" s="3" t="s">
        <v>9055</v>
      </c>
      <c r="C98" s="4">
        <v>2031</v>
      </c>
      <c r="D98" s="4">
        <v>1261</v>
      </c>
      <c r="E98" s="5">
        <v>464</v>
      </c>
      <c r="F98" s="5">
        <v>587</v>
      </c>
      <c r="G98" s="5">
        <v>125</v>
      </c>
      <c r="H98" s="5">
        <v>72</v>
      </c>
      <c r="I98" s="4">
        <v>1248</v>
      </c>
      <c r="J98" s="5">
        <v>13</v>
      </c>
      <c r="K98" s="5">
        <v>770</v>
      </c>
    </row>
    <row r="99" spans="1:11" ht="17.25" thickBot="1">
      <c r="A99" s="3"/>
      <c r="B99" s="3" t="s">
        <v>9054</v>
      </c>
      <c r="C99" s="4">
        <v>2190</v>
      </c>
      <c r="D99" s="4">
        <v>1397</v>
      </c>
      <c r="E99" s="5">
        <v>503</v>
      </c>
      <c r="F99" s="5">
        <v>578</v>
      </c>
      <c r="G99" s="5">
        <v>205</v>
      </c>
      <c r="H99" s="5">
        <v>94</v>
      </c>
      <c r="I99" s="4">
        <v>1380</v>
      </c>
      <c r="J99" s="5">
        <v>17</v>
      </c>
      <c r="K99" s="5">
        <v>793</v>
      </c>
    </row>
    <row r="100" spans="1:11" ht="23.25" thickBot="1">
      <c r="A100" s="3" t="s">
        <v>97</v>
      </c>
      <c r="B100" s="3"/>
      <c r="C100" s="5">
        <v>0</v>
      </c>
      <c r="D100" s="5">
        <v>1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-1</v>
      </c>
    </row>
  </sheetData>
  <mergeCells count="14">
    <mergeCell ref="K63:K65"/>
    <mergeCell ref="I64:I65"/>
    <mergeCell ref="A63:A65"/>
    <mergeCell ref="B63:B65"/>
    <mergeCell ref="C63:C65"/>
    <mergeCell ref="D63:D65"/>
    <mergeCell ref="E63:I63"/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1A5C-9694-41D4-A594-B64A32808239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9179</v>
      </c>
      <c r="F3" s="26" t="s">
        <v>9178</v>
      </c>
      <c r="G3" s="26" t="s">
        <v>9177</v>
      </c>
      <c r="H3" s="26" t="s">
        <v>9176</v>
      </c>
      <c r="I3" s="44"/>
      <c r="J3" s="26"/>
      <c r="K3" s="44"/>
      <c r="U3" t="s">
        <v>3</v>
      </c>
      <c r="V3" t="str">
        <f t="shared" si="0"/>
        <v>윤호중</v>
      </c>
      <c r="W3" t="str">
        <f t="shared" si="0"/>
        <v>나태근</v>
      </c>
      <c r="X3" t="str">
        <f t="shared" si="0"/>
        <v>강태성</v>
      </c>
    </row>
    <row r="4" spans="1:24" ht="17.25" thickBot="1">
      <c r="A4" s="3" t="s">
        <v>30</v>
      </c>
      <c r="B4" s="3"/>
      <c r="C4" s="4">
        <v>168689</v>
      </c>
      <c r="D4" s="4">
        <v>111590</v>
      </c>
      <c r="E4" s="4">
        <v>64668</v>
      </c>
      <c r="F4" s="4">
        <v>43456</v>
      </c>
      <c r="G4" s="4">
        <v>1167</v>
      </c>
      <c r="H4" s="5">
        <v>972</v>
      </c>
      <c r="I4" s="4">
        <v>110263</v>
      </c>
      <c r="J4" s="4">
        <v>1327</v>
      </c>
      <c r="K4" s="4">
        <v>57099</v>
      </c>
      <c r="V4" s="8"/>
      <c r="W4" s="8"/>
      <c r="X4" s="8"/>
    </row>
    <row r="5" spans="1:24" ht="23.25" thickBot="1">
      <c r="A5" s="3" t="s">
        <v>31</v>
      </c>
      <c r="B5" s="3"/>
      <c r="C5" s="5">
        <v>219</v>
      </c>
      <c r="D5" s="5">
        <v>206</v>
      </c>
      <c r="E5" s="5">
        <v>111</v>
      </c>
      <c r="F5" s="5">
        <v>75</v>
      </c>
      <c r="G5" s="5">
        <v>11</v>
      </c>
      <c r="H5" s="5">
        <v>4</v>
      </c>
      <c r="I5" s="5">
        <v>201</v>
      </c>
      <c r="J5" s="5">
        <v>5</v>
      </c>
      <c r="K5" s="5">
        <v>13</v>
      </c>
      <c r="T5" t="s">
        <v>2929</v>
      </c>
      <c r="U5">
        <f>SUMIF($A:$A,"합계",D:D)</f>
        <v>111590</v>
      </c>
      <c r="V5">
        <f>SUMIF($A:$A,"합계",E:E)</f>
        <v>64668</v>
      </c>
      <c r="W5">
        <f>SUMIF($A:$A,"합계",F:F)</f>
        <v>43456</v>
      </c>
      <c r="X5">
        <f>SUMIF($A:$A,"합계",G:G)</f>
        <v>1167</v>
      </c>
    </row>
    <row r="6" spans="1:24" ht="23.25" thickBot="1">
      <c r="A6" s="3" t="s">
        <v>32</v>
      </c>
      <c r="B6" s="3"/>
      <c r="C6" s="4">
        <v>8717</v>
      </c>
      <c r="D6" s="4">
        <v>8714</v>
      </c>
      <c r="E6" s="4">
        <v>5758</v>
      </c>
      <c r="F6" s="4">
        <v>2594</v>
      </c>
      <c r="G6" s="5">
        <v>78</v>
      </c>
      <c r="H6" s="5">
        <v>116</v>
      </c>
      <c r="I6" s="4">
        <v>8546</v>
      </c>
      <c r="J6" s="5">
        <v>168</v>
      </c>
      <c r="K6" s="5">
        <v>3</v>
      </c>
      <c r="T6" t="s">
        <v>2930</v>
      </c>
      <c r="U6">
        <f>U5-U7</f>
        <v>71848</v>
      </c>
      <c r="V6">
        <f>V5-V7</f>
        <v>38429</v>
      </c>
      <c r="W6">
        <f>W5-W7</f>
        <v>30973</v>
      </c>
      <c r="X6">
        <f>X5-X7</f>
        <v>864</v>
      </c>
    </row>
    <row r="7" spans="1:24" ht="23.25" thickBot="1">
      <c r="A7" s="3" t="s">
        <v>33</v>
      </c>
      <c r="B7" s="3"/>
      <c r="C7" s="5">
        <v>532</v>
      </c>
      <c r="D7" s="5">
        <v>144</v>
      </c>
      <c r="E7" s="5">
        <v>98</v>
      </c>
      <c r="F7" s="5">
        <v>44</v>
      </c>
      <c r="G7" s="5">
        <v>2</v>
      </c>
      <c r="H7" s="5">
        <v>0</v>
      </c>
      <c r="I7" s="5">
        <v>144</v>
      </c>
      <c r="J7" s="5">
        <v>0</v>
      </c>
      <c r="K7" s="5">
        <v>388</v>
      </c>
      <c r="T7" t="s">
        <v>2931</v>
      </c>
      <c r="U7">
        <f>U11+U10+U9</f>
        <v>39742</v>
      </c>
      <c r="V7">
        <f>V11+V10+V9</f>
        <v>26239</v>
      </c>
      <c r="W7">
        <f>W11+W10+W9</f>
        <v>12483</v>
      </c>
      <c r="X7">
        <f>X11+X10+X9</f>
        <v>303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3</v>
      </c>
      <c r="F8" s="5">
        <v>2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9175</v>
      </c>
      <c r="B9" s="3" t="s">
        <v>36</v>
      </c>
      <c r="C9" s="4">
        <v>23123</v>
      </c>
      <c r="D9" s="4">
        <v>15155</v>
      </c>
      <c r="E9" s="4">
        <v>8331</v>
      </c>
      <c r="F9" s="4">
        <v>6375</v>
      </c>
      <c r="G9" s="5">
        <v>183</v>
      </c>
      <c r="H9" s="5">
        <v>105</v>
      </c>
      <c r="I9" s="4">
        <v>14994</v>
      </c>
      <c r="J9" s="5">
        <v>161</v>
      </c>
      <c r="K9" s="4">
        <v>7968</v>
      </c>
      <c r="T9" t="s">
        <v>2934</v>
      </c>
      <c r="U9">
        <f>SUMIF($A:$A,"거소·선상투표",D:D)+SUMIF($A:$A,"국외부재자투표",D:D)+SUMIF($A:$A,"국외부재자투표(공관)",D:D)</f>
        <v>355</v>
      </c>
      <c r="V9">
        <f t="shared" ref="V9:X11" si="1">SUMIF($A:$A,"거소·선상투표",E:E)+SUMIF($A:$A,"국외부재자투표",E:E)+SUMIF($A:$A,"국외부재자투표(공관)",E:E)</f>
        <v>212</v>
      </c>
      <c r="W9">
        <f t="shared" si="1"/>
        <v>121</v>
      </c>
      <c r="X9">
        <f t="shared" si="1"/>
        <v>13</v>
      </c>
    </row>
    <row r="10" spans="1:24" ht="23.25" thickBot="1">
      <c r="A10" s="3"/>
      <c r="B10" s="3" t="s">
        <v>37</v>
      </c>
      <c r="C10" s="4">
        <v>4940</v>
      </c>
      <c r="D10" s="4">
        <v>4940</v>
      </c>
      <c r="E10" s="4">
        <v>3163</v>
      </c>
      <c r="F10" s="4">
        <v>1667</v>
      </c>
      <c r="G10" s="5">
        <v>46</v>
      </c>
      <c r="H10" s="5">
        <v>24</v>
      </c>
      <c r="I10" s="4">
        <v>4900</v>
      </c>
      <c r="J10" s="5">
        <v>40</v>
      </c>
      <c r="K10" s="5">
        <v>0</v>
      </c>
      <c r="T10" t="s">
        <v>2932</v>
      </c>
      <c r="U10">
        <f>SUMIF($B:$B,"관내사전투표",D:D)</f>
        <v>30673</v>
      </c>
      <c r="V10">
        <f t="shared" ref="V10:X12" si="2">SUMIF($B:$B,"관내사전투표",E:E)</f>
        <v>20269</v>
      </c>
      <c r="W10">
        <f t="shared" si="2"/>
        <v>9768</v>
      </c>
      <c r="X10">
        <f t="shared" si="2"/>
        <v>212</v>
      </c>
    </row>
    <row r="11" spans="1:24" ht="17.25" thickBot="1">
      <c r="A11" s="3"/>
      <c r="B11" s="3" t="s">
        <v>9174</v>
      </c>
      <c r="C11" s="5">
        <v>585</v>
      </c>
      <c r="D11" s="5">
        <v>317</v>
      </c>
      <c r="E11" s="5">
        <v>105</v>
      </c>
      <c r="F11" s="5">
        <v>203</v>
      </c>
      <c r="G11" s="5">
        <v>3</v>
      </c>
      <c r="H11" s="5">
        <v>4</v>
      </c>
      <c r="I11" s="5">
        <v>315</v>
      </c>
      <c r="J11" s="5">
        <v>2</v>
      </c>
      <c r="K11" s="5">
        <v>268</v>
      </c>
      <c r="T11" t="s">
        <v>2933</v>
      </c>
      <c r="U11">
        <f>SUMIF($A:$A,"관외사전투표",D:D)</f>
        <v>8714</v>
      </c>
      <c r="V11">
        <f t="shared" ref="V11:X13" si="3">SUMIF($A:$A,"관외사전투표",E:E)</f>
        <v>5758</v>
      </c>
      <c r="W11">
        <f t="shared" si="3"/>
        <v>2594</v>
      </c>
      <c r="X11">
        <f t="shared" si="3"/>
        <v>78</v>
      </c>
    </row>
    <row r="12" spans="1:24" ht="17.25" thickBot="1">
      <c r="A12" s="3"/>
      <c r="B12" s="3" t="s">
        <v>9173</v>
      </c>
      <c r="C12" s="4">
        <v>3751</v>
      </c>
      <c r="D12" s="4">
        <v>2221</v>
      </c>
      <c r="E12" s="4">
        <v>1083</v>
      </c>
      <c r="F12" s="4">
        <v>1084</v>
      </c>
      <c r="G12" s="5">
        <v>14</v>
      </c>
      <c r="H12" s="5">
        <v>10</v>
      </c>
      <c r="I12" s="4">
        <v>2191</v>
      </c>
      <c r="J12" s="5">
        <v>30</v>
      </c>
      <c r="K12" s="4">
        <v>1530</v>
      </c>
    </row>
    <row r="13" spans="1:24" ht="17.25" thickBot="1">
      <c r="A13" s="3"/>
      <c r="B13" s="3" t="s">
        <v>9172</v>
      </c>
      <c r="C13" s="4">
        <v>3761</v>
      </c>
      <c r="D13" s="4">
        <v>1798</v>
      </c>
      <c r="E13" s="4">
        <v>1026</v>
      </c>
      <c r="F13" s="5">
        <v>709</v>
      </c>
      <c r="G13" s="5">
        <v>22</v>
      </c>
      <c r="H13" s="5">
        <v>22</v>
      </c>
      <c r="I13" s="4">
        <v>1779</v>
      </c>
      <c r="J13" s="5">
        <v>19</v>
      </c>
      <c r="K13" s="4">
        <v>1963</v>
      </c>
    </row>
    <row r="14" spans="1:24" ht="17.25" thickBot="1">
      <c r="A14" s="3"/>
      <c r="B14" s="3" t="s">
        <v>9171</v>
      </c>
      <c r="C14" s="4">
        <v>3287</v>
      </c>
      <c r="D14" s="4">
        <v>2031</v>
      </c>
      <c r="E14" s="4">
        <v>1026</v>
      </c>
      <c r="F14" s="5">
        <v>933</v>
      </c>
      <c r="G14" s="5">
        <v>34</v>
      </c>
      <c r="H14" s="5">
        <v>15</v>
      </c>
      <c r="I14" s="4">
        <v>2008</v>
      </c>
      <c r="J14" s="5">
        <v>23</v>
      </c>
      <c r="K14" s="4">
        <v>1256</v>
      </c>
      <c r="U14" s="8"/>
      <c r="V14" s="8"/>
      <c r="W14" s="8"/>
      <c r="X14" s="8"/>
    </row>
    <row r="15" spans="1:24" ht="17.25" thickBot="1">
      <c r="A15" s="3"/>
      <c r="B15" s="3" t="s">
        <v>9170</v>
      </c>
      <c r="C15" s="4">
        <v>1851</v>
      </c>
      <c r="D15" s="5">
        <v>991</v>
      </c>
      <c r="E15" s="5">
        <v>475</v>
      </c>
      <c r="F15" s="5">
        <v>476</v>
      </c>
      <c r="G15" s="5">
        <v>14</v>
      </c>
      <c r="H15" s="5">
        <v>10</v>
      </c>
      <c r="I15" s="5">
        <v>975</v>
      </c>
      <c r="J15" s="5">
        <v>16</v>
      </c>
      <c r="K15" s="5">
        <v>860</v>
      </c>
      <c r="U15" s="8"/>
      <c r="V15" s="8"/>
      <c r="W15" s="8"/>
      <c r="X15" s="8"/>
    </row>
    <row r="16" spans="1:24" ht="17.25" thickBot="1">
      <c r="A16" s="3"/>
      <c r="B16" s="3" t="s">
        <v>9169</v>
      </c>
      <c r="C16" s="4">
        <v>2511</v>
      </c>
      <c r="D16" s="4">
        <v>1370</v>
      </c>
      <c r="E16" s="5">
        <v>686</v>
      </c>
      <c r="F16" s="5">
        <v>636</v>
      </c>
      <c r="G16" s="5">
        <v>21</v>
      </c>
      <c r="H16" s="5">
        <v>10</v>
      </c>
      <c r="I16" s="4">
        <v>1353</v>
      </c>
      <c r="J16" s="5">
        <v>17</v>
      </c>
      <c r="K16" s="4">
        <v>1141</v>
      </c>
    </row>
    <row r="17" spans="1:11" ht="17.25" thickBot="1">
      <c r="A17" s="3"/>
      <c r="B17" s="3" t="s">
        <v>9168</v>
      </c>
      <c r="C17" s="4">
        <v>2437</v>
      </c>
      <c r="D17" s="4">
        <v>1487</v>
      </c>
      <c r="E17" s="5">
        <v>767</v>
      </c>
      <c r="F17" s="5">
        <v>667</v>
      </c>
      <c r="G17" s="5">
        <v>29</v>
      </c>
      <c r="H17" s="5">
        <v>10</v>
      </c>
      <c r="I17" s="4">
        <v>1473</v>
      </c>
      <c r="J17" s="5">
        <v>14</v>
      </c>
      <c r="K17" s="5">
        <v>950</v>
      </c>
    </row>
    <row r="18" spans="1:11" ht="17.25" thickBot="1">
      <c r="A18" s="3" t="s">
        <v>9167</v>
      </c>
      <c r="B18" s="3" t="s">
        <v>36</v>
      </c>
      <c r="C18" s="4">
        <v>30272</v>
      </c>
      <c r="D18" s="4">
        <v>20925</v>
      </c>
      <c r="E18" s="4">
        <v>12820</v>
      </c>
      <c r="F18" s="4">
        <v>7530</v>
      </c>
      <c r="G18" s="5">
        <v>183</v>
      </c>
      <c r="H18" s="5">
        <v>160</v>
      </c>
      <c r="I18" s="4">
        <v>20693</v>
      </c>
      <c r="J18" s="5">
        <v>232</v>
      </c>
      <c r="K18" s="4">
        <v>9347</v>
      </c>
    </row>
    <row r="19" spans="1:11" ht="23.25" thickBot="1">
      <c r="A19" s="3"/>
      <c r="B19" s="3" t="s">
        <v>37</v>
      </c>
      <c r="C19" s="4">
        <v>4954</v>
      </c>
      <c r="D19" s="4">
        <v>4954</v>
      </c>
      <c r="E19" s="4">
        <v>3541</v>
      </c>
      <c r="F19" s="4">
        <v>1317</v>
      </c>
      <c r="G19" s="5">
        <v>31</v>
      </c>
      <c r="H19" s="5">
        <v>27</v>
      </c>
      <c r="I19" s="4">
        <v>4916</v>
      </c>
      <c r="J19" s="5">
        <v>38</v>
      </c>
      <c r="K19" s="5">
        <v>0</v>
      </c>
    </row>
    <row r="20" spans="1:11" ht="17.25" thickBot="1">
      <c r="A20" s="3"/>
      <c r="B20" s="3" t="s">
        <v>9166</v>
      </c>
      <c r="C20" s="4">
        <v>1742</v>
      </c>
      <c r="D20" s="5">
        <v>855</v>
      </c>
      <c r="E20" s="5">
        <v>500</v>
      </c>
      <c r="F20" s="5">
        <v>334</v>
      </c>
      <c r="G20" s="5">
        <v>8</v>
      </c>
      <c r="H20" s="5">
        <v>4</v>
      </c>
      <c r="I20" s="5">
        <v>846</v>
      </c>
      <c r="J20" s="5">
        <v>9</v>
      </c>
      <c r="K20" s="5">
        <v>887</v>
      </c>
    </row>
    <row r="21" spans="1:11" ht="17.25" thickBot="1">
      <c r="A21" s="3"/>
      <c r="B21" s="3" t="s">
        <v>9165</v>
      </c>
      <c r="C21" s="5">
        <v>982</v>
      </c>
      <c r="D21" s="5">
        <v>532</v>
      </c>
      <c r="E21" s="5">
        <v>190</v>
      </c>
      <c r="F21" s="5">
        <v>308</v>
      </c>
      <c r="G21" s="5">
        <v>12</v>
      </c>
      <c r="H21" s="5">
        <v>9</v>
      </c>
      <c r="I21" s="5">
        <v>519</v>
      </c>
      <c r="J21" s="5">
        <v>13</v>
      </c>
      <c r="K21" s="5">
        <v>450</v>
      </c>
    </row>
    <row r="22" spans="1:11" ht="17.25" thickBot="1">
      <c r="A22" s="3"/>
      <c r="B22" s="3" t="s">
        <v>9164</v>
      </c>
      <c r="C22" s="4">
        <v>2870</v>
      </c>
      <c r="D22" s="4">
        <v>1868</v>
      </c>
      <c r="E22" s="4">
        <v>1093</v>
      </c>
      <c r="F22" s="5">
        <v>733</v>
      </c>
      <c r="G22" s="5">
        <v>16</v>
      </c>
      <c r="H22" s="5">
        <v>11</v>
      </c>
      <c r="I22" s="4">
        <v>1853</v>
      </c>
      <c r="J22" s="5">
        <v>15</v>
      </c>
      <c r="K22" s="4">
        <v>1002</v>
      </c>
    </row>
    <row r="23" spans="1:11" ht="17.25" thickBot="1">
      <c r="A23" s="3"/>
      <c r="B23" s="3" t="s">
        <v>9163</v>
      </c>
      <c r="C23" s="4">
        <v>2493</v>
      </c>
      <c r="D23" s="4">
        <v>1571</v>
      </c>
      <c r="E23" s="5">
        <v>952</v>
      </c>
      <c r="F23" s="5">
        <v>563</v>
      </c>
      <c r="G23" s="5">
        <v>17</v>
      </c>
      <c r="H23" s="5">
        <v>20</v>
      </c>
      <c r="I23" s="4">
        <v>1552</v>
      </c>
      <c r="J23" s="5">
        <v>19</v>
      </c>
      <c r="K23" s="5">
        <v>922</v>
      </c>
    </row>
    <row r="24" spans="1:11" ht="17.25" thickBot="1">
      <c r="A24" s="3"/>
      <c r="B24" s="3" t="s">
        <v>9162</v>
      </c>
      <c r="C24" s="4">
        <v>2433</v>
      </c>
      <c r="D24" s="4">
        <v>1480</v>
      </c>
      <c r="E24" s="5">
        <v>867</v>
      </c>
      <c r="F24" s="5">
        <v>565</v>
      </c>
      <c r="G24" s="5">
        <v>10</v>
      </c>
      <c r="H24" s="5">
        <v>15</v>
      </c>
      <c r="I24" s="4">
        <v>1457</v>
      </c>
      <c r="J24" s="5">
        <v>23</v>
      </c>
      <c r="K24" s="5">
        <v>953</v>
      </c>
    </row>
    <row r="25" spans="1:11" ht="17.25" thickBot="1">
      <c r="A25" s="3"/>
      <c r="B25" s="3" t="s">
        <v>9161</v>
      </c>
      <c r="C25" s="4">
        <v>2372</v>
      </c>
      <c r="D25" s="4">
        <v>1405</v>
      </c>
      <c r="E25" s="5">
        <v>855</v>
      </c>
      <c r="F25" s="5">
        <v>505</v>
      </c>
      <c r="G25" s="5">
        <v>18</v>
      </c>
      <c r="H25" s="5">
        <v>6</v>
      </c>
      <c r="I25" s="4">
        <v>1384</v>
      </c>
      <c r="J25" s="5">
        <v>21</v>
      </c>
      <c r="K25" s="5">
        <v>967</v>
      </c>
    </row>
    <row r="26" spans="1:11" ht="17.25" thickBot="1">
      <c r="A26" s="3"/>
      <c r="B26" s="3" t="s">
        <v>9160</v>
      </c>
      <c r="C26" s="4">
        <v>2289</v>
      </c>
      <c r="D26" s="4">
        <v>1483</v>
      </c>
      <c r="E26" s="5">
        <v>900</v>
      </c>
      <c r="F26" s="5">
        <v>540</v>
      </c>
      <c r="G26" s="5">
        <v>16</v>
      </c>
      <c r="H26" s="5">
        <v>11</v>
      </c>
      <c r="I26" s="4">
        <v>1467</v>
      </c>
      <c r="J26" s="5">
        <v>16</v>
      </c>
      <c r="K26" s="5">
        <v>806</v>
      </c>
    </row>
    <row r="27" spans="1:11" ht="17.25" thickBot="1">
      <c r="A27" s="3"/>
      <c r="B27" s="3" t="s">
        <v>9159</v>
      </c>
      <c r="C27" s="4">
        <v>2144</v>
      </c>
      <c r="D27" s="4">
        <v>1596</v>
      </c>
      <c r="E27" s="5">
        <v>934</v>
      </c>
      <c r="F27" s="5">
        <v>627</v>
      </c>
      <c r="G27" s="5">
        <v>13</v>
      </c>
      <c r="H27" s="5">
        <v>9</v>
      </c>
      <c r="I27" s="4">
        <v>1583</v>
      </c>
      <c r="J27" s="5">
        <v>13</v>
      </c>
      <c r="K27" s="5">
        <v>548</v>
      </c>
    </row>
    <row r="28" spans="1:11" ht="17.25" thickBot="1">
      <c r="A28" s="3"/>
      <c r="B28" s="3" t="s">
        <v>9158</v>
      </c>
      <c r="C28" s="4">
        <v>2468</v>
      </c>
      <c r="D28" s="4">
        <v>1535</v>
      </c>
      <c r="E28" s="5">
        <v>936</v>
      </c>
      <c r="F28" s="5">
        <v>553</v>
      </c>
      <c r="G28" s="5">
        <v>9</v>
      </c>
      <c r="H28" s="5">
        <v>14</v>
      </c>
      <c r="I28" s="4">
        <v>1512</v>
      </c>
      <c r="J28" s="5">
        <v>23</v>
      </c>
      <c r="K28" s="5">
        <v>933</v>
      </c>
    </row>
    <row r="29" spans="1:11" ht="23.25" thickBot="1">
      <c r="A29" s="3"/>
      <c r="B29" s="3" t="s">
        <v>9157</v>
      </c>
      <c r="C29" s="4">
        <v>3005</v>
      </c>
      <c r="D29" s="4">
        <v>1963</v>
      </c>
      <c r="E29" s="4">
        <v>1081</v>
      </c>
      <c r="F29" s="5">
        <v>829</v>
      </c>
      <c r="G29" s="5">
        <v>13</v>
      </c>
      <c r="H29" s="5">
        <v>16</v>
      </c>
      <c r="I29" s="4">
        <v>1939</v>
      </c>
      <c r="J29" s="5">
        <v>24</v>
      </c>
      <c r="K29" s="4">
        <v>1042</v>
      </c>
    </row>
    <row r="30" spans="1:11" ht="23.25" thickBot="1">
      <c r="A30" s="3"/>
      <c r="B30" s="3" t="s">
        <v>9156</v>
      </c>
      <c r="C30" s="4">
        <v>2520</v>
      </c>
      <c r="D30" s="4">
        <v>1683</v>
      </c>
      <c r="E30" s="5">
        <v>971</v>
      </c>
      <c r="F30" s="5">
        <v>656</v>
      </c>
      <c r="G30" s="5">
        <v>20</v>
      </c>
      <c r="H30" s="5">
        <v>18</v>
      </c>
      <c r="I30" s="4">
        <v>1665</v>
      </c>
      <c r="J30" s="5">
        <v>18</v>
      </c>
      <c r="K30" s="5">
        <v>837</v>
      </c>
    </row>
    <row r="31" spans="1:11" ht="17.25" thickBot="1">
      <c r="A31" s="3" t="s">
        <v>9155</v>
      </c>
      <c r="B31" s="3" t="s">
        <v>36</v>
      </c>
      <c r="C31" s="4">
        <v>18795</v>
      </c>
      <c r="D31" s="4">
        <v>12201</v>
      </c>
      <c r="E31" s="4">
        <v>7207</v>
      </c>
      <c r="F31" s="4">
        <v>4635</v>
      </c>
      <c r="G31" s="5">
        <v>127</v>
      </c>
      <c r="H31" s="5">
        <v>101</v>
      </c>
      <c r="I31" s="4">
        <v>12070</v>
      </c>
      <c r="J31" s="5">
        <v>131</v>
      </c>
      <c r="K31" s="4">
        <v>6594</v>
      </c>
    </row>
    <row r="32" spans="1:11" ht="23.25" thickBot="1">
      <c r="A32" s="3"/>
      <c r="B32" s="3" t="s">
        <v>37</v>
      </c>
      <c r="C32" s="4">
        <v>3765</v>
      </c>
      <c r="D32" s="4">
        <v>3765</v>
      </c>
      <c r="E32" s="4">
        <v>2570</v>
      </c>
      <c r="F32" s="4">
        <v>1122</v>
      </c>
      <c r="G32" s="5">
        <v>24</v>
      </c>
      <c r="H32" s="5">
        <v>28</v>
      </c>
      <c r="I32" s="4">
        <v>3744</v>
      </c>
      <c r="J32" s="5">
        <v>21</v>
      </c>
      <c r="K32" s="5">
        <v>0</v>
      </c>
    </row>
    <row r="33" spans="1:11" ht="17.25" thickBot="1">
      <c r="A33" s="3"/>
      <c r="B33" s="3" t="s">
        <v>9154</v>
      </c>
      <c r="C33" s="4">
        <v>2587</v>
      </c>
      <c r="D33" s="4">
        <v>1338</v>
      </c>
      <c r="E33" s="5">
        <v>697</v>
      </c>
      <c r="F33" s="5">
        <v>595</v>
      </c>
      <c r="G33" s="5">
        <v>24</v>
      </c>
      <c r="H33" s="5">
        <v>10</v>
      </c>
      <c r="I33" s="4">
        <v>1326</v>
      </c>
      <c r="J33" s="5">
        <v>12</v>
      </c>
      <c r="K33" s="4">
        <v>1249</v>
      </c>
    </row>
    <row r="34" spans="1:11" ht="17.25" thickBot="1">
      <c r="A34" s="3"/>
      <c r="B34" s="3" t="s">
        <v>9153</v>
      </c>
      <c r="C34" s="4">
        <v>2759</v>
      </c>
      <c r="D34" s="4">
        <v>1474</v>
      </c>
      <c r="E34" s="5">
        <v>827</v>
      </c>
      <c r="F34" s="5">
        <v>591</v>
      </c>
      <c r="G34" s="5">
        <v>15</v>
      </c>
      <c r="H34" s="5">
        <v>20</v>
      </c>
      <c r="I34" s="4">
        <v>1453</v>
      </c>
      <c r="J34" s="5">
        <v>21</v>
      </c>
      <c r="K34" s="4">
        <v>1285</v>
      </c>
    </row>
    <row r="35" spans="1:11" ht="17.25" thickBot="1">
      <c r="A35" s="3"/>
      <c r="B35" s="3" t="s">
        <v>9152</v>
      </c>
      <c r="C35" s="4">
        <v>2111</v>
      </c>
      <c r="D35" s="5">
        <v>980</v>
      </c>
      <c r="E35" s="5">
        <v>463</v>
      </c>
      <c r="F35" s="5">
        <v>467</v>
      </c>
      <c r="G35" s="5">
        <v>18</v>
      </c>
      <c r="H35" s="5">
        <v>13</v>
      </c>
      <c r="I35" s="5">
        <v>961</v>
      </c>
      <c r="J35" s="5">
        <v>19</v>
      </c>
      <c r="K35" s="4">
        <v>1131</v>
      </c>
    </row>
    <row r="36" spans="1:11" ht="17.25" thickBot="1">
      <c r="A36" s="3"/>
      <c r="B36" s="3" t="s">
        <v>9151</v>
      </c>
      <c r="C36" s="4">
        <v>2808</v>
      </c>
      <c r="D36" s="4">
        <v>1512</v>
      </c>
      <c r="E36" s="5">
        <v>885</v>
      </c>
      <c r="F36" s="5">
        <v>575</v>
      </c>
      <c r="G36" s="5">
        <v>21</v>
      </c>
      <c r="H36" s="5">
        <v>12</v>
      </c>
      <c r="I36" s="4">
        <v>1493</v>
      </c>
      <c r="J36" s="5">
        <v>19</v>
      </c>
      <c r="K36" s="4">
        <v>1296</v>
      </c>
    </row>
    <row r="37" spans="1:11" ht="17.25" thickBot="1">
      <c r="A37" s="3"/>
      <c r="B37" s="3" t="s">
        <v>9150</v>
      </c>
      <c r="C37" s="4">
        <v>2168</v>
      </c>
      <c r="D37" s="4">
        <v>1410</v>
      </c>
      <c r="E37" s="5">
        <v>835</v>
      </c>
      <c r="F37" s="5">
        <v>550</v>
      </c>
      <c r="G37" s="5">
        <v>4</v>
      </c>
      <c r="H37" s="5">
        <v>8</v>
      </c>
      <c r="I37" s="4">
        <v>1397</v>
      </c>
      <c r="J37" s="5">
        <v>13</v>
      </c>
      <c r="K37" s="5">
        <v>758</v>
      </c>
    </row>
    <row r="38" spans="1:11" ht="17.25" thickBot="1">
      <c r="A38" s="3"/>
      <c r="B38" s="3" t="s">
        <v>9149</v>
      </c>
      <c r="C38" s="4">
        <v>2597</v>
      </c>
      <c r="D38" s="4">
        <v>1722</v>
      </c>
      <c r="E38" s="5">
        <v>930</v>
      </c>
      <c r="F38" s="5">
        <v>735</v>
      </c>
      <c r="G38" s="5">
        <v>21</v>
      </c>
      <c r="H38" s="5">
        <v>10</v>
      </c>
      <c r="I38" s="4">
        <v>1696</v>
      </c>
      <c r="J38" s="5">
        <v>26</v>
      </c>
      <c r="K38" s="5">
        <v>875</v>
      </c>
    </row>
    <row r="39" spans="1:11" ht="17.25" thickBot="1">
      <c r="A39" s="3" t="s">
        <v>9148</v>
      </c>
      <c r="B39" s="3" t="s">
        <v>36</v>
      </c>
      <c r="C39" s="4">
        <v>14460</v>
      </c>
      <c r="D39" s="4">
        <v>8410</v>
      </c>
      <c r="E39" s="4">
        <v>4474</v>
      </c>
      <c r="F39" s="4">
        <v>3670</v>
      </c>
      <c r="G39" s="5">
        <v>94</v>
      </c>
      <c r="H39" s="5">
        <v>73</v>
      </c>
      <c r="I39" s="4">
        <v>8311</v>
      </c>
      <c r="J39" s="5">
        <v>99</v>
      </c>
      <c r="K39" s="4">
        <v>6050</v>
      </c>
    </row>
    <row r="40" spans="1:11" ht="23.25" thickBot="1">
      <c r="A40" s="3"/>
      <c r="B40" s="3" t="s">
        <v>37</v>
      </c>
      <c r="C40" s="4">
        <v>2461</v>
      </c>
      <c r="D40" s="4">
        <v>2460</v>
      </c>
      <c r="E40" s="4">
        <v>1573</v>
      </c>
      <c r="F40" s="5">
        <v>834</v>
      </c>
      <c r="G40" s="5">
        <v>17</v>
      </c>
      <c r="H40" s="5">
        <v>18</v>
      </c>
      <c r="I40" s="4">
        <v>2442</v>
      </c>
      <c r="J40" s="5">
        <v>18</v>
      </c>
      <c r="K40" s="5">
        <v>1</v>
      </c>
    </row>
    <row r="41" spans="1:11" ht="23.25" thickBot="1">
      <c r="A41" s="3"/>
      <c r="B41" s="3" t="s">
        <v>9147</v>
      </c>
      <c r="C41" s="4">
        <v>2561</v>
      </c>
      <c r="D41" s="4">
        <v>1107</v>
      </c>
      <c r="E41" s="5">
        <v>561</v>
      </c>
      <c r="F41" s="5">
        <v>508</v>
      </c>
      <c r="G41" s="5">
        <v>13</v>
      </c>
      <c r="H41" s="5">
        <v>10</v>
      </c>
      <c r="I41" s="4">
        <v>1092</v>
      </c>
      <c r="J41" s="5">
        <v>15</v>
      </c>
      <c r="K41" s="4">
        <v>1454</v>
      </c>
    </row>
    <row r="42" spans="1:11" ht="23.25" thickBot="1">
      <c r="A42" s="3"/>
      <c r="B42" s="3" t="s">
        <v>9146</v>
      </c>
      <c r="C42" s="4">
        <v>2071</v>
      </c>
      <c r="D42" s="5">
        <v>923</v>
      </c>
      <c r="E42" s="5">
        <v>432</v>
      </c>
      <c r="F42" s="5">
        <v>451</v>
      </c>
      <c r="G42" s="5">
        <v>16</v>
      </c>
      <c r="H42" s="5">
        <v>12</v>
      </c>
      <c r="I42" s="5">
        <v>911</v>
      </c>
      <c r="J42" s="5">
        <v>12</v>
      </c>
      <c r="K42" s="4">
        <v>1148</v>
      </c>
    </row>
    <row r="43" spans="1:11" ht="23.25" thickBot="1">
      <c r="A43" s="3"/>
      <c r="B43" s="3" t="s">
        <v>9145</v>
      </c>
      <c r="C43" s="4">
        <v>2234</v>
      </c>
      <c r="D43" s="4">
        <v>1079</v>
      </c>
      <c r="E43" s="5">
        <v>527</v>
      </c>
      <c r="F43" s="5">
        <v>502</v>
      </c>
      <c r="G43" s="5">
        <v>16</v>
      </c>
      <c r="H43" s="5">
        <v>11</v>
      </c>
      <c r="I43" s="4">
        <v>1056</v>
      </c>
      <c r="J43" s="5">
        <v>23</v>
      </c>
      <c r="K43" s="4">
        <v>1155</v>
      </c>
    </row>
    <row r="44" spans="1:11" ht="23.25" thickBot="1">
      <c r="A44" s="3"/>
      <c r="B44" s="3" t="s">
        <v>9144</v>
      </c>
      <c r="C44" s="4">
        <v>2317</v>
      </c>
      <c r="D44" s="4">
        <v>1178</v>
      </c>
      <c r="E44" s="5">
        <v>554</v>
      </c>
      <c r="F44" s="5">
        <v>569</v>
      </c>
      <c r="G44" s="5">
        <v>22</v>
      </c>
      <c r="H44" s="5">
        <v>14</v>
      </c>
      <c r="I44" s="4">
        <v>1159</v>
      </c>
      <c r="J44" s="5">
        <v>19</v>
      </c>
      <c r="K44" s="4">
        <v>1139</v>
      </c>
    </row>
    <row r="45" spans="1:11" ht="23.25" thickBot="1">
      <c r="A45" s="3"/>
      <c r="B45" s="3" t="s">
        <v>9143</v>
      </c>
      <c r="C45" s="4">
        <v>1577</v>
      </c>
      <c r="D45" s="5">
        <v>864</v>
      </c>
      <c r="E45" s="5">
        <v>429</v>
      </c>
      <c r="F45" s="5">
        <v>418</v>
      </c>
      <c r="G45" s="5">
        <v>7</v>
      </c>
      <c r="H45" s="5">
        <v>2</v>
      </c>
      <c r="I45" s="5">
        <v>856</v>
      </c>
      <c r="J45" s="5">
        <v>8</v>
      </c>
      <c r="K45" s="5">
        <v>713</v>
      </c>
    </row>
    <row r="46" spans="1:11" ht="23.25" thickBot="1">
      <c r="A46" s="3"/>
      <c r="B46" s="3" t="s">
        <v>9142</v>
      </c>
      <c r="C46" s="4">
        <v>1239</v>
      </c>
      <c r="D46" s="5">
        <v>799</v>
      </c>
      <c r="E46" s="5">
        <v>398</v>
      </c>
      <c r="F46" s="5">
        <v>388</v>
      </c>
      <c r="G46" s="5">
        <v>3</v>
      </c>
      <c r="H46" s="5">
        <v>6</v>
      </c>
      <c r="I46" s="5">
        <v>795</v>
      </c>
      <c r="J46" s="5">
        <v>4</v>
      </c>
      <c r="K46" s="5">
        <v>440</v>
      </c>
    </row>
    <row r="47" spans="1:11" ht="17.25" thickBot="1">
      <c r="A47" s="3" t="s">
        <v>9141</v>
      </c>
      <c r="B47" s="3" t="s">
        <v>36</v>
      </c>
      <c r="C47" s="4">
        <v>16477</v>
      </c>
      <c r="D47" s="4">
        <v>11423</v>
      </c>
      <c r="E47" s="4">
        <v>6371</v>
      </c>
      <c r="F47" s="4">
        <v>4746</v>
      </c>
      <c r="G47" s="5">
        <v>100</v>
      </c>
      <c r="H47" s="5">
        <v>85</v>
      </c>
      <c r="I47" s="4">
        <v>11302</v>
      </c>
      <c r="J47" s="5">
        <v>121</v>
      </c>
      <c r="K47" s="4">
        <v>5054</v>
      </c>
    </row>
    <row r="48" spans="1:11" ht="23.25" thickBot="1">
      <c r="A48" s="3"/>
      <c r="B48" s="3" t="s">
        <v>37</v>
      </c>
      <c r="C48" s="4">
        <v>3151</v>
      </c>
      <c r="D48" s="4">
        <v>3151</v>
      </c>
      <c r="E48" s="4">
        <v>2054</v>
      </c>
      <c r="F48" s="4">
        <v>1046</v>
      </c>
      <c r="G48" s="5">
        <v>10</v>
      </c>
      <c r="H48" s="5">
        <v>18</v>
      </c>
      <c r="I48" s="4">
        <v>3128</v>
      </c>
      <c r="J48" s="5">
        <v>23</v>
      </c>
      <c r="K48" s="5">
        <v>0</v>
      </c>
    </row>
    <row r="49" spans="1:11" ht="23.25" thickBot="1">
      <c r="A49" s="3"/>
      <c r="B49" s="3" t="s">
        <v>9140</v>
      </c>
      <c r="C49" s="4">
        <v>2209</v>
      </c>
      <c r="D49" s="4">
        <v>1303</v>
      </c>
      <c r="E49" s="5">
        <v>731</v>
      </c>
      <c r="F49" s="5">
        <v>534</v>
      </c>
      <c r="G49" s="5">
        <v>13</v>
      </c>
      <c r="H49" s="5">
        <v>12</v>
      </c>
      <c r="I49" s="4">
        <v>1290</v>
      </c>
      <c r="J49" s="5">
        <v>13</v>
      </c>
      <c r="K49" s="5">
        <v>906</v>
      </c>
    </row>
    <row r="50" spans="1:11" ht="23.25" thickBot="1">
      <c r="A50" s="3"/>
      <c r="B50" s="3" t="s">
        <v>9139</v>
      </c>
      <c r="C50" s="4">
        <v>1923</v>
      </c>
      <c r="D50" s="5">
        <v>901</v>
      </c>
      <c r="E50" s="5">
        <v>456</v>
      </c>
      <c r="F50" s="5">
        <v>407</v>
      </c>
      <c r="G50" s="5">
        <v>14</v>
      </c>
      <c r="H50" s="5">
        <v>11</v>
      </c>
      <c r="I50" s="5">
        <v>888</v>
      </c>
      <c r="J50" s="5">
        <v>13</v>
      </c>
      <c r="K50" s="4">
        <v>1022</v>
      </c>
    </row>
    <row r="51" spans="1:11" ht="23.25" thickBot="1">
      <c r="A51" s="3"/>
      <c r="B51" s="3" t="s">
        <v>9138</v>
      </c>
      <c r="C51" s="4">
        <v>2122</v>
      </c>
      <c r="D51" s="4">
        <v>1401</v>
      </c>
      <c r="E51" s="5">
        <v>700</v>
      </c>
      <c r="F51" s="5">
        <v>662</v>
      </c>
      <c r="G51" s="5">
        <v>12</v>
      </c>
      <c r="H51" s="5">
        <v>13</v>
      </c>
      <c r="I51" s="4">
        <v>1387</v>
      </c>
      <c r="J51" s="5">
        <v>14</v>
      </c>
      <c r="K51" s="5">
        <v>721</v>
      </c>
    </row>
    <row r="52" spans="1:11" ht="23.25" thickBot="1">
      <c r="A52" s="3"/>
      <c r="B52" s="3" t="s">
        <v>9137</v>
      </c>
      <c r="C52" s="4">
        <v>2201</v>
      </c>
      <c r="D52" s="4">
        <v>1541</v>
      </c>
      <c r="E52" s="5">
        <v>786</v>
      </c>
      <c r="F52" s="5">
        <v>712</v>
      </c>
      <c r="G52" s="5">
        <v>16</v>
      </c>
      <c r="H52" s="5">
        <v>11</v>
      </c>
      <c r="I52" s="4">
        <v>1525</v>
      </c>
      <c r="J52" s="5">
        <v>16</v>
      </c>
      <c r="K52" s="5">
        <v>660</v>
      </c>
    </row>
    <row r="53" spans="1:11" ht="23.25" thickBot="1">
      <c r="A53" s="3"/>
      <c r="B53" s="3" t="s">
        <v>9136</v>
      </c>
      <c r="C53" s="4">
        <v>2402</v>
      </c>
      <c r="D53" s="4">
        <v>1510</v>
      </c>
      <c r="E53" s="5">
        <v>776</v>
      </c>
      <c r="F53" s="5">
        <v>687</v>
      </c>
      <c r="G53" s="5">
        <v>18</v>
      </c>
      <c r="H53" s="5">
        <v>11</v>
      </c>
      <c r="I53" s="4">
        <v>1492</v>
      </c>
      <c r="J53" s="5">
        <v>18</v>
      </c>
      <c r="K53" s="5">
        <v>892</v>
      </c>
    </row>
    <row r="54" spans="1:11" ht="23.25" thickBot="1">
      <c r="A54" s="3"/>
      <c r="B54" s="3" t="s">
        <v>9135</v>
      </c>
      <c r="C54" s="4">
        <v>2469</v>
      </c>
      <c r="D54" s="4">
        <v>1616</v>
      </c>
      <c r="E54" s="5">
        <v>868</v>
      </c>
      <c r="F54" s="5">
        <v>698</v>
      </c>
      <c r="G54" s="5">
        <v>17</v>
      </c>
      <c r="H54" s="5">
        <v>9</v>
      </c>
      <c r="I54" s="4">
        <v>1592</v>
      </c>
      <c r="J54" s="5">
        <v>24</v>
      </c>
      <c r="K54" s="5">
        <v>853</v>
      </c>
    </row>
    <row r="55" spans="1:11" ht="17.25" thickBot="1">
      <c r="A55" s="3" t="s">
        <v>9134</v>
      </c>
      <c r="B55" s="3" t="s">
        <v>36</v>
      </c>
      <c r="C55" s="4">
        <v>16852</v>
      </c>
      <c r="D55" s="4">
        <v>9805</v>
      </c>
      <c r="E55" s="4">
        <v>5480</v>
      </c>
      <c r="F55" s="4">
        <v>3944</v>
      </c>
      <c r="G55" s="5">
        <v>135</v>
      </c>
      <c r="H55" s="5">
        <v>115</v>
      </c>
      <c r="I55" s="4">
        <v>9674</v>
      </c>
      <c r="J55" s="5">
        <v>131</v>
      </c>
      <c r="K55" s="4">
        <v>7047</v>
      </c>
    </row>
    <row r="56" spans="1:11" ht="23.25" thickBot="1">
      <c r="A56" s="3"/>
      <c r="B56" s="3" t="s">
        <v>37</v>
      </c>
      <c r="C56" s="4">
        <v>3327</v>
      </c>
      <c r="D56" s="4">
        <v>3327</v>
      </c>
      <c r="E56" s="4">
        <v>2095</v>
      </c>
      <c r="F56" s="4">
        <v>1154</v>
      </c>
      <c r="G56" s="5">
        <v>21</v>
      </c>
      <c r="H56" s="5">
        <v>29</v>
      </c>
      <c r="I56" s="4">
        <v>3299</v>
      </c>
      <c r="J56" s="5">
        <v>28</v>
      </c>
      <c r="K56" s="5">
        <v>0</v>
      </c>
    </row>
    <row r="57" spans="1:11" ht="23.25" thickBot="1">
      <c r="A57" s="3"/>
      <c r="B57" s="3" t="s">
        <v>9133</v>
      </c>
      <c r="C57" s="4">
        <v>3358</v>
      </c>
      <c r="D57" s="4">
        <v>1428</v>
      </c>
      <c r="E57" s="5">
        <v>762</v>
      </c>
      <c r="F57" s="5">
        <v>582</v>
      </c>
      <c r="G57" s="5">
        <v>34</v>
      </c>
      <c r="H57" s="5">
        <v>25</v>
      </c>
      <c r="I57" s="4">
        <v>1403</v>
      </c>
      <c r="J57" s="5">
        <v>25</v>
      </c>
      <c r="K57" s="4">
        <v>1930</v>
      </c>
    </row>
    <row r="58" spans="1:11" ht="23.25" thickBot="1">
      <c r="A58" s="3"/>
      <c r="B58" s="3" t="s">
        <v>9132</v>
      </c>
      <c r="C58" s="4">
        <v>2121</v>
      </c>
      <c r="D58" s="5">
        <v>952</v>
      </c>
      <c r="E58" s="5">
        <v>452</v>
      </c>
      <c r="F58" s="5">
        <v>453</v>
      </c>
      <c r="G58" s="5">
        <v>17</v>
      </c>
      <c r="H58" s="5">
        <v>17</v>
      </c>
      <c r="I58" s="5">
        <v>939</v>
      </c>
      <c r="J58" s="5">
        <v>13</v>
      </c>
      <c r="K58" s="4">
        <v>1169</v>
      </c>
    </row>
    <row r="59" spans="1:11" ht="23.25" thickBot="1">
      <c r="A59" s="3"/>
      <c r="B59" s="3" t="s">
        <v>9131</v>
      </c>
      <c r="C59" s="4">
        <v>2812</v>
      </c>
      <c r="D59" s="4">
        <v>1205</v>
      </c>
      <c r="E59" s="5">
        <v>607</v>
      </c>
      <c r="F59" s="5">
        <v>535</v>
      </c>
      <c r="G59" s="5">
        <v>29</v>
      </c>
      <c r="H59" s="5">
        <v>17</v>
      </c>
      <c r="I59" s="4">
        <v>1188</v>
      </c>
      <c r="J59" s="5">
        <v>17</v>
      </c>
      <c r="K59" s="4">
        <v>1607</v>
      </c>
    </row>
    <row r="60" spans="1:11" ht="23.25" thickBot="1">
      <c r="A60" s="3"/>
      <c r="B60" s="3" t="s">
        <v>9130</v>
      </c>
      <c r="C60" s="4">
        <v>2514</v>
      </c>
      <c r="D60" s="4">
        <v>1469</v>
      </c>
      <c r="E60" s="5">
        <v>777</v>
      </c>
      <c r="F60" s="5">
        <v>644</v>
      </c>
      <c r="G60" s="5">
        <v>13</v>
      </c>
      <c r="H60" s="5">
        <v>15</v>
      </c>
      <c r="I60" s="4">
        <v>1449</v>
      </c>
      <c r="J60" s="5">
        <v>20</v>
      </c>
      <c r="K60" s="4">
        <v>1045</v>
      </c>
    </row>
    <row r="61" spans="1:11" ht="23.25" thickBot="1">
      <c r="A61" s="3"/>
      <c r="B61" s="3" t="s">
        <v>9129</v>
      </c>
      <c r="C61" s="4">
        <v>2720</v>
      </c>
      <c r="D61" s="4">
        <v>1424</v>
      </c>
      <c r="E61" s="5">
        <v>787</v>
      </c>
      <c r="F61" s="5">
        <v>576</v>
      </c>
      <c r="G61" s="5">
        <v>21</v>
      </c>
      <c r="H61" s="5">
        <v>12</v>
      </c>
      <c r="I61" s="4">
        <v>1396</v>
      </c>
      <c r="J61" s="5">
        <v>28</v>
      </c>
      <c r="K61" s="4">
        <v>1296</v>
      </c>
    </row>
    <row r="62" spans="1:11" ht="17.25" thickBot="1">
      <c r="A62" s="3" t="s">
        <v>9128</v>
      </c>
      <c r="B62" s="3" t="s">
        <v>36</v>
      </c>
      <c r="C62" s="4">
        <v>20699</v>
      </c>
      <c r="D62" s="4">
        <v>11973</v>
      </c>
      <c r="E62" s="4">
        <v>6585</v>
      </c>
      <c r="F62" s="4">
        <v>4932</v>
      </c>
      <c r="G62" s="5">
        <v>150</v>
      </c>
      <c r="H62" s="5">
        <v>142</v>
      </c>
      <c r="I62" s="4">
        <v>11809</v>
      </c>
      <c r="J62" s="5">
        <v>164</v>
      </c>
      <c r="K62" s="4">
        <v>8726</v>
      </c>
    </row>
    <row r="63" spans="1:11" ht="23.25" thickBot="1">
      <c r="A63" s="3"/>
      <c r="B63" s="3" t="s">
        <v>37</v>
      </c>
      <c r="C63" s="4">
        <v>3210</v>
      </c>
      <c r="D63" s="4">
        <v>3210</v>
      </c>
      <c r="E63" s="4">
        <v>1968</v>
      </c>
      <c r="F63" s="4">
        <v>1149</v>
      </c>
      <c r="G63" s="5">
        <v>38</v>
      </c>
      <c r="H63" s="5">
        <v>29</v>
      </c>
      <c r="I63" s="4">
        <v>3184</v>
      </c>
      <c r="J63" s="5">
        <v>26</v>
      </c>
      <c r="K63" s="5">
        <v>0</v>
      </c>
    </row>
    <row r="64" spans="1:11" ht="23.25" thickBot="1">
      <c r="A64" s="3"/>
      <c r="B64" s="3" t="s">
        <v>9127</v>
      </c>
      <c r="C64" s="4">
        <v>2564</v>
      </c>
      <c r="D64" s="4">
        <v>1128</v>
      </c>
      <c r="E64" s="5">
        <v>550</v>
      </c>
      <c r="F64" s="5">
        <v>537</v>
      </c>
      <c r="G64" s="5">
        <v>16</v>
      </c>
      <c r="H64" s="5">
        <v>16</v>
      </c>
      <c r="I64" s="4">
        <v>1119</v>
      </c>
      <c r="J64" s="5">
        <v>9</v>
      </c>
      <c r="K64" s="4">
        <v>1436</v>
      </c>
    </row>
    <row r="65" spans="1:11" ht="23.25" thickBot="1">
      <c r="A65" s="3"/>
      <c r="B65" s="3" t="s">
        <v>9126</v>
      </c>
      <c r="C65" s="4">
        <v>3236</v>
      </c>
      <c r="D65" s="4">
        <v>1813</v>
      </c>
      <c r="E65" s="5">
        <v>984</v>
      </c>
      <c r="F65" s="5">
        <v>749</v>
      </c>
      <c r="G65" s="5">
        <v>16</v>
      </c>
      <c r="H65" s="5">
        <v>18</v>
      </c>
      <c r="I65" s="4">
        <v>1767</v>
      </c>
      <c r="J65" s="5">
        <v>46</v>
      </c>
      <c r="K65" s="4">
        <v>1423</v>
      </c>
    </row>
    <row r="66" spans="1:11" ht="23.25" thickBot="1">
      <c r="A66" s="3"/>
      <c r="B66" s="3" t="s">
        <v>9125</v>
      </c>
      <c r="C66" s="4">
        <v>2723</v>
      </c>
      <c r="D66" s="4">
        <v>1266</v>
      </c>
      <c r="E66" s="5">
        <v>615</v>
      </c>
      <c r="F66" s="5">
        <v>578</v>
      </c>
      <c r="G66" s="5">
        <v>33</v>
      </c>
      <c r="H66" s="5">
        <v>18</v>
      </c>
      <c r="I66" s="4">
        <v>1244</v>
      </c>
      <c r="J66" s="5">
        <v>22</v>
      </c>
      <c r="K66" s="4">
        <v>1457</v>
      </c>
    </row>
    <row r="67" spans="1:11" ht="23.25" thickBot="1">
      <c r="A67" s="3"/>
      <c r="B67" s="3" t="s">
        <v>9124</v>
      </c>
      <c r="C67" s="4">
        <v>1900</v>
      </c>
      <c r="D67" s="5">
        <v>928</v>
      </c>
      <c r="E67" s="5">
        <v>443</v>
      </c>
      <c r="F67" s="5">
        <v>443</v>
      </c>
      <c r="G67" s="5">
        <v>10</v>
      </c>
      <c r="H67" s="5">
        <v>15</v>
      </c>
      <c r="I67" s="5">
        <v>911</v>
      </c>
      <c r="J67" s="5">
        <v>17</v>
      </c>
      <c r="K67" s="5">
        <v>972</v>
      </c>
    </row>
    <row r="68" spans="1:11" ht="23.25" thickBot="1">
      <c r="A68" s="3"/>
      <c r="B68" s="3" t="s">
        <v>9123</v>
      </c>
      <c r="C68" s="4">
        <v>2731</v>
      </c>
      <c r="D68" s="4">
        <v>1342</v>
      </c>
      <c r="E68" s="5">
        <v>780</v>
      </c>
      <c r="F68" s="5">
        <v>516</v>
      </c>
      <c r="G68" s="5">
        <v>16</v>
      </c>
      <c r="H68" s="5">
        <v>14</v>
      </c>
      <c r="I68" s="4">
        <v>1326</v>
      </c>
      <c r="J68" s="5">
        <v>16</v>
      </c>
      <c r="K68" s="4">
        <v>1389</v>
      </c>
    </row>
    <row r="69" spans="1:11" ht="23.25" thickBot="1">
      <c r="A69" s="3"/>
      <c r="B69" s="3" t="s">
        <v>9122</v>
      </c>
      <c r="C69" s="4">
        <v>2413</v>
      </c>
      <c r="D69" s="4">
        <v>1207</v>
      </c>
      <c r="E69" s="5">
        <v>641</v>
      </c>
      <c r="F69" s="5">
        <v>519</v>
      </c>
      <c r="G69" s="5">
        <v>17</v>
      </c>
      <c r="H69" s="5">
        <v>16</v>
      </c>
      <c r="I69" s="4">
        <v>1193</v>
      </c>
      <c r="J69" s="5">
        <v>14</v>
      </c>
      <c r="K69" s="4">
        <v>1206</v>
      </c>
    </row>
    <row r="70" spans="1:11" ht="23.25" thickBot="1">
      <c r="A70" s="3"/>
      <c r="B70" s="3" t="s">
        <v>9121</v>
      </c>
      <c r="C70" s="4">
        <v>1922</v>
      </c>
      <c r="D70" s="4">
        <v>1079</v>
      </c>
      <c r="E70" s="5">
        <v>604</v>
      </c>
      <c r="F70" s="5">
        <v>441</v>
      </c>
      <c r="G70" s="5">
        <v>4</v>
      </c>
      <c r="H70" s="5">
        <v>16</v>
      </c>
      <c r="I70" s="4">
        <v>1065</v>
      </c>
      <c r="J70" s="5">
        <v>14</v>
      </c>
      <c r="K70" s="5">
        <v>843</v>
      </c>
    </row>
    <row r="71" spans="1:11" ht="17.25" thickBot="1">
      <c r="A71" s="3" t="s">
        <v>9120</v>
      </c>
      <c r="B71" s="3" t="s">
        <v>36</v>
      </c>
      <c r="C71" s="4">
        <v>18543</v>
      </c>
      <c r="D71" s="4">
        <v>12625</v>
      </c>
      <c r="E71" s="4">
        <v>7427</v>
      </c>
      <c r="F71" s="4">
        <v>4908</v>
      </c>
      <c r="G71" s="5">
        <v>104</v>
      </c>
      <c r="H71" s="5">
        <v>71</v>
      </c>
      <c r="I71" s="4">
        <v>12510</v>
      </c>
      <c r="J71" s="5">
        <v>115</v>
      </c>
      <c r="K71" s="4">
        <v>5918</v>
      </c>
    </row>
    <row r="72" spans="1:11" ht="23.25" thickBot="1">
      <c r="A72" s="3"/>
      <c r="B72" s="3" t="s">
        <v>37</v>
      </c>
      <c r="C72" s="4">
        <v>4866</v>
      </c>
      <c r="D72" s="4">
        <v>4866</v>
      </c>
      <c r="E72" s="4">
        <v>3305</v>
      </c>
      <c r="F72" s="4">
        <v>1479</v>
      </c>
      <c r="G72" s="5">
        <v>25</v>
      </c>
      <c r="H72" s="5">
        <v>24</v>
      </c>
      <c r="I72" s="4">
        <v>4833</v>
      </c>
      <c r="J72" s="5">
        <v>33</v>
      </c>
      <c r="K72" s="5">
        <v>0</v>
      </c>
    </row>
    <row r="73" spans="1:11" ht="23.25" thickBot="1">
      <c r="A73" s="3"/>
      <c r="B73" s="3" t="s">
        <v>9119</v>
      </c>
      <c r="C73" s="4">
        <v>2741</v>
      </c>
      <c r="D73" s="4">
        <v>1369</v>
      </c>
      <c r="E73" s="5">
        <v>772</v>
      </c>
      <c r="F73" s="5">
        <v>563</v>
      </c>
      <c r="G73" s="5">
        <v>11</v>
      </c>
      <c r="H73" s="5">
        <v>11</v>
      </c>
      <c r="I73" s="4">
        <v>1357</v>
      </c>
      <c r="J73" s="5">
        <v>12</v>
      </c>
      <c r="K73" s="4">
        <v>1372</v>
      </c>
    </row>
    <row r="74" spans="1:11" ht="23.25" thickBot="1">
      <c r="A74" s="3"/>
      <c r="B74" s="3" t="s">
        <v>9118</v>
      </c>
      <c r="C74" s="4">
        <v>2711</v>
      </c>
      <c r="D74" s="4">
        <v>1807</v>
      </c>
      <c r="E74" s="5">
        <v>949</v>
      </c>
      <c r="F74" s="5">
        <v>807</v>
      </c>
      <c r="G74" s="5">
        <v>19</v>
      </c>
      <c r="H74" s="5">
        <v>12</v>
      </c>
      <c r="I74" s="4">
        <v>1787</v>
      </c>
      <c r="J74" s="5">
        <v>20</v>
      </c>
      <c r="K74" s="5">
        <v>904</v>
      </c>
    </row>
    <row r="75" spans="1:11" ht="23.25" thickBot="1">
      <c r="A75" s="3"/>
      <c r="B75" s="3" t="s">
        <v>9117</v>
      </c>
      <c r="C75" s="4">
        <v>3375</v>
      </c>
      <c r="D75" s="4">
        <v>2092</v>
      </c>
      <c r="E75" s="4">
        <v>1109</v>
      </c>
      <c r="F75" s="5">
        <v>937</v>
      </c>
      <c r="G75" s="5">
        <v>22</v>
      </c>
      <c r="H75" s="5">
        <v>5</v>
      </c>
      <c r="I75" s="4">
        <v>2073</v>
      </c>
      <c r="J75" s="5">
        <v>19</v>
      </c>
      <c r="K75" s="4">
        <v>1283</v>
      </c>
    </row>
    <row r="76" spans="1:11" ht="23.25" thickBot="1">
      <c r="A76" s="3"/>
      <c r="B76" s="3" t="s">
        <v>9116</v>
      </c>
      <c r="C76" s="4">
        <v>2575</v>
      </c>
      <c r="D76" s="4">
        <v>1121</v>
      </c>
      <c r="E76" s="5">
        <v>568</v>
      </c>
      <c r="F76" s="5">
        <v>517</v>
      </c>
      <c r="G76" s="5">
        <v>10</v>
      </c>
      <c r="H76" s="5">
        <v>11</v>
      </c>
      <c r="I76" s="4">
        <v>1106</v>
      </c>
      <c r="J76" s="5">
        <v>15</v>
      </c>
      <c r="K76" s="4">
        <v>1454</v>
      </c>
    </row>
    <row r="77" spans="1:11" ht="23.25" thickBot="1">
      <c r="A77" s="3"/>
      <c r="B77" s="3" t="s">
        <v>9115</v>
      </c>
      <c r="C77" s="4">
        <v>2275</v>
      </c>
      <c r="D77" s="4">
        <v>1370</v>
      </c>
      <c r="E77" s="5">
        <v>724</v>
      </c>
      <c r="F77" s="5">
        <v>605</v>
      </c>
      <c r="G77" s="5">
        <v>17</v>
      </c>
      <c r="H77" s="5">
        <v>8</v>
      </c>
      <c r="I77" s="4">
        <v>1354</v>
      </c>
      <c r="J77" s="5">
        <v>16</v>
      </c>
      <c r="K77" s="5">
        <v>905</v>
      </c>
    </row>
    <row r="78" spans="1:11" ht="23.25" thickBot="1">
      <c r="A78" s="3" t="s">
        <v>97</v>
      </c>
      <c r="B78" s="3"/>
      <c r="C78" s="5">
        <v>0</v>
      </c>
      <c r="D78" s="5">
        <v>4</v>
      </c>
      <c r="E78" s="5">
        <v>3</v>
      </c>
      <c r="F78" s="5">
        <v>1</v>
      </c>
      <c r="G78" s="5">
        <v>0</v>
      </c>
      <c r="H78" s="5">
        <v>0</v>
      </c>
      <c r="I78" s="5">
        <v>4</v>
      </c>
      <c r="J78" s="5">
        <v>0</v>
      </c>
      <c r="K78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9708D-EFE8-46B1-A9F7-FE37D7E802D1}">
  <dimension ref="A1:X5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11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9230</v>
      </c>
      <c r="F3" s="26" t="s">
        <v>9229</v>
      </c>
      <c r="G3" s="26" t="s">
        <v>9228</v>
      </c>
      <c r="H3" s="26" t="s">
        <v>9227</v>
      </c>
      <c r="I3" s="26" t="s">
        <v>9226</v>
      </c>
      <c r="J3" s="44"/>
      <c r="K3" s="26"/>
      <c r="L3" s="44"/>
      <c r="U3" t="s">
        <v>3</v>
      </c>
      <c r="V3" t="str">
        <f t="shared" si="0"/>
        <v>조응천</v>
      </c>
      <c r="W3" t="str">
        <f t="shared" si="0"/>
        <v>심장수</v>
      </c>
      <c r="X3" t="str">
        <f t="shared" si="0"/>
        <v>이인희</v>
      </c>
    </row>
    <row r="4" spans="1:24" ht="17.25" thickBot="1">
      <c r="A4" s="3" t="s">
        <v>30</v>
      </c>
      <c r="B4" s="3"/>
      <c r="C4" s="4">
        <v>169352</v>
      </c>
      <c r="D4" s="4">
        <v>104185</v>
      </c>
      <c r="E4" s="4">
        <v>59779</v>
      </c>
      <c r="F4" s="4">
        <v>39318</v>
      </c>
      <c r="G4" s="4">
        <v>2904</v>
      </c>
      <c r="H4" s="5">
        <v>469</v>
      </c>
      <c r="I4" s="5">
        <v>674</v>
      </c>
      <c r="J4" s="4">
        <v>103144</v>
      </c>
      <c r="K4" s="4">
        <v>1041</v>
      </c>
      <c r="L4" s="4">
        <v>65167</v>
      </c>
      <c r="V4" s="8"/>
      <c r="W4" s="8"/>
      <c r="X4" s="8"/>
    </row>
    <row r="5" spans="1:24" ht="23.25" thickBot="1">
      <c r="A5" s="3" t="s">
        <v>31</v>
      </c>
      <c r="B5" s="3"/>
      <c r="C5" s="5">
        <v>347</v>
      </c>
      <c r="D5" s="5">
        <v>306</v>
      </c>
      <c r="E5" s="5">
        <v>163</v>
      </c>
      <c r="F5" s="5">
        <v>92</v>
      </c>
      <c r="G5" s="5">
        <v>21</v>
      </c>
      <c r="H5" s="5">
        <v>3</v>
      </c>
      <c r="I5" s="5">
        <v>11</v>
      </c>
      <c r="J5" s="5">
        <v>290</v>
      </c>
      <c r="K5" s="5">
        <v>16</v>
      </c>
      <c r="L5" s="5">
        <v>41</v>
      </c>
      <c r="T5" t="s">
        <v>2929</v>
      </c>
      <c r="U5">
        <f>SUMIF($A:$A,"합계",D:D)</f>
        <v>104185</v>
      </c>
      <c r="V5">
        <f>SUMIF($A:$A,"합계",E:E)</f>
        <v>59779</v>
      </c>
      <c r="W5">
        <f>SUMIF($A:$A,"합계",F:F)</f>
        <v>39318</v>
      </c>
      <c r="X5">
        <f>SUMIF($A:$A,"합계",G:G)</f>
        <v>2904</v>
      </c>
    </row>
    <row r="6" spans="1:24" ht="23.25" thickBot="1">
      <c r="A6" s="3" t="s">
        <v>32</v>
      </c>
      <c r="B6" s="3"/>
      <c r="C6" s="4">
        <v>9384</v>
      </c>
      <c r="D6" s="4">
        <v>9383</v>
      </c>
      <c r="E6" s="4">
        <v>6116</v>
      </c>
      <c r="F6" s="4">
        <v>2724</v>
      </c>
      <c r="G6" s="5">
        <v>244</v>
      </c>
      <c r="H6" s="5">
        <v>36</v>
      </c>
      <c r="I6" s="5">
        <v>97</v>
      </c>
      <c r="J6" s="4">
        <v>9217</v>
      </c>
      <c r="K6" s="5">
        <v>166</v>
      </c>
      <c r="L6" s="5">
        <v>1</v>
      </c>
      <c r="T6" t="s">
        <v>2930</v>
      </c>
      <c r="U6">
        <f>U5-U7</f>
        <v>68492</v>
      </c>
      <c r="V6">
        <f>V5-V7</f>
        <v>36781</v>
      </c>
      <c r="W6">
        <f>W5-W7</f>
        <v>28187</v>
      </c>
      <c r="X6">
        <f>X5-X7</f>
        <v>2094</v>
      </c>
    </row>
    <row r="7" spans="1:24" ht="23.25" thickBot="1">
      <c r="A7" s="3" t="s">
        <v>33</v>
      </c>
      <c r="B7" s="3"/>
      <c r="C7" s="5">
        <v>546</v>
      </c>
      <c r="D7" s="5">
        <v>121</v>
      </c>
      <c r="E7" s="5">
        <v>92</v>
      </c>
      <c r="F7" s="5">
        <v>27</v>
      </c>
      <c r="G7" s="5">
        <v>2</v>
      </c>
      <c r="H7" s="5">
        <v>0</v>
      </c>
      <c r="I7" s="5">
        <v>0</v>
      </c>
      <c r="J7" s="5">
        <v>121</v>
      </c>
      <c r="K7" s="5">
        <v>0</v>
      </c>
      <c r="L7" s="5">
        <v>425</v>
      </c>
      <c r="T7" t="s">
        <v>2931</v>
      </c>
      <c r="U7">
        <f>U11+U10+U9</f>
        <v>35693</v>
      </c>
      <c r="V7">
        <f>V11+V10+V9</f>
        <v>22998</v>
      </c>
      <c r="W7">
        <f>W11+W10+W9</f>
        <v>11131</v>
      </c>
      <c r="X7">
        <f>X11+X10+X9</f>
        <v>810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0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9225</v>
      </c>
      <c r="B9" s="3" t="s">
        <v>36</v>
      </c>
      <c r="C9" s="4">
        <v>87784</v>
      </c>
      <c r="D9" s="4">
        <v>48576</v>
      </c>
      <c r="E9" s="4">
        <v>26910</v>
      </c>
      <c r="F9" s="4">
        <v>19389</v>
      </c>
      <c r="G9" s="4">
        <v>1293</v>
      </c>
      <c r="H9" s="5">
        <v>243</v>
      </c>
      <c r="I9" s="5">
        <v>328</v>
      </c>
      <c r="J9" s="4">
        <v>48163</v>
      </c>
      <c r="K9" s="5">
        <v>413</v>
      </c>
      <c r="L9" s="4">
        <v>39208</v>
      </c>
      <c r="T9" t="s">
        <v>2934</v>
      </c>
      <c r="U9">
        <f>SUMIF($A:$A,"거소·선상투표",D:D)+SUMIF($A:$A,"국외부재자투표",D:D)+SUMIF($A:$A,"국외부재자투표(공관)",D:D)</f>
        <v>432</v>
      </c>
      <c r="V9">
        <f t="shared" ref="V9:X11" si="1">SUMIF($A:$A,"거소·선상투표",E:E)+SUMIF($A:$A,"국외부재자투표",E:E)+SUMIF($A:$A,"국외부재자투표(공관)",E:E)</f>
        <v>257</v>
      </c>
      <c r="W9">
        <f t="shared" si="1"/>
        <v>122</v>
      </c>
      <c r="X9">
        <f t="shared" si="1"/>
        <v>23</v>
      </c>
    </row>
    <row r="10" spans="1:24" ht="23.25" thickBot="1">
      <c r="A10" s="3"/>
      <c r="B10" s="3" t="s">
        <v>37</v>
      </c>
      <c r="C10" s="4">
        <v>11006</v>
      </c>
      <c r="D10" s="4">
        <v>11006</v>
      </c>
      <c r="E10" s="4">
        <v>7121</v>
      </c>
      <c r="F10" s="4">
        <v>3497</v>
      </c>
      <c r="G10" s="5">
        <v>221</v>
      </c>
      <c r="H10" s="5">
        <v>47</v>
      </c>
      <c r="I10" s="5">
        <v>56</v>
      </c>
      <c r="J10" s="4">
        <v>10942</v>
      </c>
      <c r="K10" s="5">
        <v>64</v>
      </c>
      <c r="L10" s="5">
        <v>0</v>
      </c>
      <c r="T10" t="s">
        <v>2932</v>
      </c>
      <c r="U10">
        <f>SUMIF($B:$B,"관내사전투표",D:D)</f>
        <v>25878</v>
      </c>
      <c r="V10">
        <f t="shared" ref="V10:X12" si="2">SUMIF($B:$B,"관내사전투표",E:E)</f>
        <v>16625</v>
      </c>
      <c r="W10">
        <f t="shared" si="2"/>
        <v>8285</v>
      </c>
      <c r="X10">
        <f t="shared" si="2"/>
        <v>543</v>
      </c>
    </row>
    <row r="11" spans="1:24" ht="17.25" thickBot="1">
      <c r="A11" s="3"/>
      <c r="B11" s="3" t="s">
        <v>9224</v>
      </c>
      <c r="C11" s="4">
        <v>3595</v>
      </c>
      <c r="D11" s="4">
        <v>1859</v>
      </c>
      <c r="E11" s="5">
        <v>976</v>
      </c>
      <c r="F11" s="5">
        <v>787</v>
      </c>
      <c r="G11" s="5">
        <v>53</v>
      </c>
      <c r="H11" s="5">
        <v>10</v>
      </c>
      <c r="I11" s="5">
        <v>17</v>
      </c>
      <c r="J11" s="4">
        <v>1843</v>
      </c>
      <c r="K11" s="5">
        <v>16</v>
      </c>
      <c r="L11" s="4">
        <v>1736</v>
      </c>
      <c r="T11" t="s">
        <v>2933</v>
      </c>
      <c r="U11">
        <f>SUMIF($A:$A,"관외사전투표",D:D)</f>
        <v>9383</v>
      </c>
      <c r="V11">
        <f t="shared" ref="V11:X13" si="3">SUMIF($A:$A,"관외사전투표",E:E)</f>
        <v>6116</v>
      </c>
      <c r="W11">
        <f t="shared" si="3"/>
        <v>2724</v>
      </c>
      <c r="X11">
        <f t="shared" si="3"/>
        <v>244</v>
      </c>
    </row>
    <row r="12" spans="1:24" ht="17.25" thickBot="1">
      <c r="A12" s="3"/>
      <c r="B12" s="3" t="s">
        <v>9223</v>
      </c>
      <c r="C12" s="4">
        <v>3857</v>
      </c>
      <c r="D12" s="4">
        <v>1672</v>
      </c>
      <c r="E12" s="5">
        <v>904</v>
      </c>
      <c r="F12" s="5">
        <v>693</v>
      </c>
      <c r="G12" s="5">
        <v>46</v>
      </c>
      <c r="H12" s="5">
        <v>5</v>
      </c>
      <c r="I12" s="5">
        <v>12</v>
      </c>
      <c r="J12" s="4">
        <v>1660</v>
      </c>
      <c r="K12" s="5">
        <v>12</v>
      </c>
      <c r="L12" s="4">
        <v>2185</v>
      </c>
    </row>
    <row r="13" spans="1:24" ht="17.25" thickBot="1">
      <c r="A13" s="3"/>
      <c r="B13" s="3" t="s">
        <v>9222</v>
      </c>
      <c r="C13" s="4">
        <v>4669</v>
      </c>
      <c r="D13" s="4">
        <v>2176</v>
      </c>
      <c r="E13" s="4">
        <v>1044</v>
      </c>
      <c r="F13" s="4">
        <v>1017</v>
      </c>
      <c r="G13" s="5">
        <v>60</v>
      </c>
      <c r="H13" s="5">
        <v>17</v>
      </c>
      <c r="I13" s="5">
        <v>14</v>
      </c>
      <c r="J13" s="4">
        <v>2152</v>
      </c>
      <c r="K13" s="5">
        <v>24</v>
      </c>
      <c r="L13" s="4">
        <v>2493</v>
      </c>
    </row>
    <row r="14" spans="1:24" ht="17.25" thickBot="1">
      <c r="A14" s="3"/>
      <c r="B14" s="3" t="s">
        <v>9221</v>
      </c>
      <c r="C14" s="4">
        <v>3631</v>
      </c>
      <c r="D14" s="4">
        <v>1745</v>
      </c>
      <c r="E14" s="5">
        <v>867</v>
      </c>
      <c r="F14" s="5">
        <v>786</v>
      </c>
      <c r="G14" s="5">
        <v>44</v>
      </c>
      <c r="H14" s="5">
        <v>16</v>
      </c>
      <c r="I14" s="5">
        <v>14</v>
      </c>
      <c r="J14" s="4">
        <v>1727</v>
      </c>
      <c r="K14" s="5">
        <v>18</v>
      </c>
      <c r="L14" s="4">
        <v>1886</v>
      </c>
      <c r="U14" s="8"/>
      <c r="V14" s="8"/>
      <c r="W14" s="8"/>
      <c r="X14" s="8"/>
    </row>
    <row r="15" spans="1:24" ht="17.25" thickBot="1">
      <c r="A15" s="3"/>
      <c r="B15" s="3" t="s">
        <v>9220</v>
      </c>
      <c r="C15" s="4">
        <v>2877</v>
      </c>
      <c r="D15" s="4">
        <v>1370</v>
      </c>
      <c r="E15" s="5">
        <v>646</v>
      </c>
      <c r="F15" s="5">
        <v>659</v>
      </c>
      <c r="G15" s="5">
        <v>35</v>
      </c>
      <c r="H15" s="5">
        <v>9</v>
      </c>
      <c r="I15" s="5">
        <v>12</v>
      </c>
      <c r="J15" s="4">
        <v>1361</v>
      </c>
      <c r="K15" s="5">
        <v>9</v>
      </c>
      <c r="L15" s="4">
        <v>1507</v>
      </c>
      <c r="U15" s="8"/>
      <c r="V15" s="8"/>
      <c r="W15" s="8"/>
      <c r="X15" s="8"/>
    </row>
    <row r="16" spans="1:24" ht="17.25" thickBot="1">
      <c r="A16" s="3"/>
      <c r="B16" s="3" t="s">
        <v>9219</v>
      </c>
      <c r="C16" s="4">
        <v>3579</v>
      </c>
      <c r="D16" s="4">
        <v>1730</v>
      </c>
      <c r="E16" s="5">
        <v>818</v>
      </c>
      <c r="F16" s="5">
        <v>812</v>
      </c>
      <c r="G16" s="5">
        <v>45</v>
      </c>
      <c r="H16" s="5">
        <v>13</v>
      </c>
      <c r="I16" s="5">
        <v>16</v>
      </c>
      <c r="J16" s="4">
        <v>1704</v>
      </c>
      <c r="K16" s="5">
        <v>26</v>
      </c>
      <c r="L16" s="4">
        <v>1849</v>
      </c>
    </row>
    <row r="17" spans="1:12" ht="17.25" thickBot="1">
      <c r="A17" s="3"/>
      <c r="B17" s="3" t="s">
        <v>9218</v>
      </c>
      <c r="C17" s="4">
        <v>2120</v>
      </c>
      <c r="D17" s="4">
        <v>1019</v>
      </c>
      <c r="E17" s="5">
        <v>528</v>
      </c>
      <c r="F17" s="5">
        <v>425</v>
      </c>
      <c r="G17" s="5">
        <v>30</v>
      </c>
      <c r="H17" s="5">
        <v>12</v>
      </c>
      <c r="I17" s="5">
        <v>6</v>
      </c>
      <c r="J17" s="4">
        <v>1001</v>
      </c>
      <c r="K17" s="5">
        <v>18</v>
      </c>
      <c r="L17" s="4">
        <v>1101</v>
      </c>
    </row>
    <row r="18" spans="1:12" ht="17.25" thickBot="1">
      <c r="A18" s="3"/>
      <c r="B18" s="3" t="s">
        <v>9217</v>
      </c>
      <c r="C18" s="4">
        <v>3503</v>
      </c>
      <c r="D18" s="4">
        <v>1935</v>
      </c>
      <c r="E18" s="4">
        <v>1140</v>
      </c>
      <c r="F18" s="5">
        <v>716</v>
      </c>
      <c r="G18" s="5">
        <v>56</v>
      </c>
      <c r="H18" s="5">
        <v>3</v>
      </c>
      <c r="I18" s="5">
        <v>10</v>
      </c>
      <c r="J18" s="4">
        <v>1925</v>
      </c>
      <c r="K18" s="5">
        <v>10</v>
      </c>
      <c r="L18" s="4">
        <v>1568</v>
      </c>
    </row>
    <row r="19" spans="1:12" ht="17.25" thickBot="1">
      <c r="A19" s="3"/>
      <c r="B19" s="3" t="s">
        <v>9216</v>
      </c>
      <c r="C19" s="4">
        <v>2875</v>
      </c>
      <c r="D19" s="4">
        <v>1494</v>
      </c>
      <c r="E19" s="5">
        <v>793</v>
      </c>
      <c r="F19" s="5">
        <v>638</v>
      </c>
      <c r="G19" s="5">
        <v>37</v>
      </c>
      <c r="H19" s="5">
        <v>6</v>
      </c>
      <c r="I19" s="5">
        <v>6</v>
      </c>
      <c r="J19" s="4">
        <v>1480</v>
      </c>
      <c r="K19" s="5">
        <v>14</v>
      </c>
      <c r="L19" s="4">
        <v>1381</v>
      </c>
    </row>
    <row r="20" spans="1:12" ht="23.25" thickBot="1">
      <c r="A20" s="3"/>
      <c r="B20" s="3" t="s">
        <v>9215</v>
      </c>
      <c r="C20" s="4">
        <v>3671</v>
      </c>
      <c r="D20" s="4">
        <v>2231</v>
      </c>
      <c r="E20" s="4">
        <v>1275</v>
      </c>
      <c r="F20" s="5">
        <v>859</v>
      </c>
      <c r="G20" s="5">
        <v>63</v>
      </c>
      <c r="H20" s="5">
        <v>7</v>
      </c>
      <c r="I20" s="5">
        <v>9</v>
      </c>
      <c r="J20" s="4">
        <v>2213</v>
      </c>
      <c r="K20" s="5">
        <v>18</v>
      </c>
      <c r="L20" s="4">
        <v>1440</v>
      </c>
    </row>
    <row r="21" spans="1:12" ht="23.25" thickBot="1">
      <c r="A21" s="3"/>
      <c r="B21" s="3" t="s">
        <v>9214</v>
      </c>
      <c r="C21" s="4">
        <v>2988</v>
      </c>
      <c r="D21" s="4">
        <v>1701</v>
      </c>
      <c r="E21" s="5">
        <v>970</v>
      </c>
      <c r="F21" s="5">
        <v>637</v>
      </c>
      <c r="G21" s="5">
        <v>57</v>
      </c>
      <c r="H21" s="5">
        <v>10</v>
      </c>
      <c r="I21" s="5">
        <v>13</v>
      </c>
      <c r="J21" s="4">
        <v>1687</v>
      </c>
      <c r="K21" s="5">
        <v>14</v>
      </c>
      <c r="L21" s="4">
        <v>1287</v>
      </c>
    </row>
    <row r="22" spans="1:12" ht="23.25" thickBot="1">
      <c r="A22" s="3"/>
      <c r="B22" s="3" t="s">
        <v>9213</v>
      </c>
      <c r="C22" s="4">
        <v>2836</v>
      </c>
      <c r="D22" s="4">
        <v>1435</v>
      </c>
      <c r="E22" s="5">
        <v>552</v>
      </c>
      <c r="F22" s="5">
        <v>808</v>
      </c>
      <c r="G22" s="5">
        <v>38</v>
      </c>
      <c r="H22" s="5">
        <v>5</v>
      </c>
      <c r="I22" s="5">
        <v>12</v>
      </c>
      <c r="J22" s="4">
        <v>1415</v>
      </c>
      <c r="K22" s="5">
        <v>20</v>
      </c>
      <c r="L22" s="4">
        <v>1401</v>
      </c>
    </row>
    <row r="23" spans="1:12" ht="23.25" thickBot="1">
      <c r="A23" s="3"/>
      <c r="B23" s="3" t="s">
        <v>9212</v>
      </c>
      <c r="C23" s="4">
        <v>1070</v>
      </c>
      <c r="D23" s="5">
        <v>636</v>
      </c>
      <c r="E23" s="5">
        <v>224</v>
      </c>
      <c r="F23" s="5">
        <v>377</v>
      </c>
      <c r="G23" s="5">
        <v>10</v>
      </c>
      <c r="H23" s="5">
        <v>9</v>
      </c>
      <c r="I23" s="5">
        <v>5</v>
      </c>
      <c r="J23" s="5">
        <v>625</v>
      </c>
      <c r="K23" s="5">
        <v>11</v>
      </c>
      <c r="L23" s="5">
        <v>434</v>
      </c>
    </row>
    <row r="24" spans="1:12" ht="23.25" thickBot="1">
      <c r="A24" s="3"/>
      <c r="B24" s="3" t="s">
        <v>9211</v>
      </c>
      <c r="C24" s="4">
        <v>2986</v>
      </c>
      <c r="D24" s="4">
        <v>1488</v>
      </c>
      <c r="E24" s="5">
        <v>826</v>
      </c>
      <c r="F24" s="5">
        <v>603</v>
      </c>
      <c r="G24" s="5">
        <v>33</v>
      </c>
      <c r="H24" s="5">
        <v>6</v>
      </c>
      <c r="I24" s="5">
        <v>9</v>
      </c>
      <c r="J24" s="4">
        <v>1477</v>
      </c>
      <c r="K24" s="5">
        <v>11</v>
      </c>
      <c r="L24" s="4">
        <v>1498</v>
      </c>
    </row>
    <row r="25" spans="1:12" ht="23.25" thickBot="1">
      <c r="A25" s="3"/>
      <c r="B25" s="3" t="s">
        <v>9210</v>
      </c>
      <c r="C25" s="4">
        <v>2401</v>
      </c>
      <c r="D25" s="4">
        <v>1129</v>
      </c>
      <c r="E25" s="5">
        <v>592</v>
      </c>
      <c r="F25" s="5">
        <v>464</v>
      </c>
      <c r="G25" s="5">
        <v>43</v>
      </c>
      <c r="H25" s="5">
        <v>4</v>
      </c>
      <c r="I25" s="5">
        <v>10</v>
      </c>
      <c r="J25" s="4">
        <v>1113</v>
      </c>
      <c r="K25" s="5">
        <v>16</v>
      </c>
      <c r="L25" s="4">
        <v>1272</v>
      </c>
    </row>
    <row r="26" spans="1:12" ht="23.25" thickBot="1">
      <c r="A26" s="3"/>
      <c r="B26" s="3" t="s">
        <v>9209</v>
      </c>
      <c r="C26" s="4">
        <v>3907</v>
      </c>
      <c r="D26" s="4">
        <v>1834</v>
      </c>
      <c r="E26" s="5">
        <v>973</v>
      </c>
      <c r="F26" s="5">
        <v>788</v>
      </c>
      <c r="G26" s="5">
        <v>44</v>
      </c>
      <c r="H26" s="5">
        <v>5</v>
      </c>
      <c r="I26" s="5">
        <v>15</v>
      </c>
      <c r="J26" s="4">
        <v>1825</v>
      </c>
      <c r="K26" s="5">
        <v>9</v>
      </c>
      <c r="L26" s="4">
        <v>2073</v>
      </c>
    </row>
    <row r="27" spans="1:12" ht="23.25" thickBot="1">
      <c r="A27" s="3"/>
      <c r="B27" s="3" t="s">
        <v>9208</v>
      </c>
      <c r="C27" s="4">
        <v>3041</v>
      </c>
      <c r="D27" s="4">
        <v>1558</v>
      </c>
      <c r="E27" s="5">
        <v>776</v>
      </c>
      <c r="F27" s="5">
        <v>717</v>
      </c>
      <c r="G27" s="5">
        <v>48</v>
      </c>
      <c r="H27" s="5">
        <v>2</v>
      </c>
      <c r="I27" s="5">
        <v>3</v>
      </c>
      <c r="J27" s="4">
        <v>1546</v>
      </c>
      <c r="K27" s="5">
        <v>12</v>
      </c>
      <c r="L27" s="4">
        <v>1483</v>
      </c>
    </row>
    <row r="28" spans="1:12" ht="23.25" thickBot="1">
      <c r="A28" s="3"/>
      <c r="B28" s="3" t="s">
        <v>9207</v>
      </c>
      <c r="C28" s="4">
        <v>3843</v>
      </c>
      <c r="D28" s="4">
        <v>1612</v>
      </c>
      <c r="E28" s="5">
        <v>838</v>
      </c>
      <c r="F28" s="5">
        <v>694</v>
      </c>
      <c r="G28" s="5">
        <v>44</v>
      </c>
      <c r="H28" s="5">
        <v>6</v>
      </c>
      <c r="I28" s="5">
        <v>17</v>
      </c>
      <c r="J28" s="4">
        <v>1599</v>
      </c>
      <c r="K28" s="5">
        <v>13</v>
      </c>
      <c r="L28" s="4">
        <v>2231</v>
      </c>
    </row>
    <row r="29" spans="1:12" ht="23.25" thickBot="1">
      <c r="A29" s="3"/>
      <c r="B29" s="3" t="s">
        <v>9206</v>
      </c>
      <c r="C29" s="4">
        <v>2685</v>
      </c>
      <c r="D29" s="4">
        <v>1410</v>
      </c>
      <c r="E29" s="5">
        <v>803</v>
      </c>
      <c r="F29" s="5">
        <v>546</v>
      </c>
      <c r="G29" s="5">
        <v>34</v>
      </c>
      <c r="H29" s="5">
        <v>3</v>
      </c>
      <c r="I29" s="5">
        <v>15</v>
      </c>
      <c r="J29" s="4">
        <v>1401</v>
      </c>
      <c r="K29" s="5">
        <v>9</v>
      </c>
      <c r="L29" s="4">
        <v>1275</v>
      </c>
    </row>
    <row r="30" spans="1:12" ht="23.25" thickBot="1">
      <c r="A30" s="3"/>
      <c r="B30" s="3" t="s">
        <v>9205</v>
      </c>
      <c r="C30" s="4">
        <v>2105</v>
      </c>
      <c r="D30" s="5">
        <v>845</v>
      </c>
      <c r="E30" s="5">
        <v>430</v>
      </c>
      <c r="F30" s="5">
        <v>368</v>
      </c>
      <c r="G30" s="5">
        <v>27</v>
      </c>
      <c r="H30" s="5">
        <v>7</v>
      </c>
      <c r="I30" s="5">
        <v>6</v>
      </c>
      <c r="J30" s="5">
        <v>838</v>
      </c>
      <c r="K30" s="5">
        <v>7</v>
      </c>
      <c r="L30" s="4">
        <v>1260</v>
      </c>
    </row>
    <row r="31" spans="1:12" ht="23.25" thickBot="1">
      <c r="A31" s="3"/>
      <c r="B31" s="3" t="s">
        <v>9204</v>
      </c>
      <c r="C31" s="4">
        <v>4043</v>
      </c>
      <c r="D31" s="4">
        <v>1820</v>
      </c>
      <c r="E31" s="5">
        <v>927</v>
      </c>
      <c r="F31" s="5">
        <v>781</v>
      </c>
      <c r="G31" s="5">
        <v>60</v>
      </c>
      <c r="H31" s="5">
        <v>13</v>
      </c>
      <c r="I31" s="5">
        <v>20</v>
      </c>
      <c r="J31" s="4">
        <v>1801</v>
      </c>
      <c r="K31" s="5">
        <v>19</v>
      </c>
      <c r="L31" s="4">
        <v>2223</v>
      </c>
    </row>
    <row r="32" spans="1:12" ht="23.25" thickBot="1">
      <c r="A32" s="3"/>
      <c r="B32" s="3" t="s">
        <v>9203</v>
      </c>
      <c r="C32" s="4">
        <v>2828</v>
      </c>
      <c r="D32" s="5">
        <v>915</v>
      </c>
      <c r="E32" s="5">
        <v>544</v>
      </c>
      <c r="F32" s="5">
        <v>330</v>
      </c>
      <c r="G32" s="5">
        <v>26</v>
      </c>
      <c r="H32" s="5">
        <v>5</v>
      </c>
      <c r="I32" s="5">
        <v>3</v>
      </c>
      <c r="J32" s="5">
        <v>908</v>
      </c>
      <c r="K32" s="5">
        <v>7</v>
      </c>
      <c r="L32" s="4">
        <v>1913</v>
      </c>
    </row>
    <row r="33" spans="1:12" ht="23.25" thickBot="1">
      <c r="A33" s="3"/>
      <c r="B33" s="3" t="s">
        <v>9202</v>
      </c>
      <c r="C33" s="4">
        <v>4632</v>
      </c>
      <c r="D33" s="4">
        <v>2462</v>
      </c>
      <c r="E33" s="4">
        <v>1456</v>
      </c>
      <c r="F33" s="5">
        <v>864</v>
      </c>
      <c r="G33" s="5">
        <v>93</v>
      </c>
      <c r="H33" s="5">
        <v>11</v>
      </c>
      <c r="I33" s="5">
        <v>17</v>
      </c>
      <c r="J33" s="4">
        <v>2441</v>
      </c>
      <c r="K33" s="5">
        <v>21</v>
      </c>
      <c r="L33" s="4">
        <v>2170</v>
      </c>
    </row>
    <row r="34" spans="1:12" ht="23.25" thickBot="1">
      <c r="A34" s="3"/>
      <c r="B34" s="3" t="s">
        <v>9201</v>
      </c>
      <c r="C34" s="4">
        <v>3036</v>
      </c>
      <c r="D34" s="4">
        <v>1494</v>
      </c>
      <c r="E34" s="5">
        <v>887</v>
      </c>
      <c r="F34" s="5">
        <v>523</v>
      </c>
      <c r="G34" s="5">
        <v>46</v>
      </c>
      <c r="H34" s="5">
        <v>12</v>
      </c>
      <c r="I34" s="5">
        <v>11</v>
      </c>
      <c r="J34" s="4">
        <v>1479</v>
      </c>
      <c r="K34" s="5">
        <v>15</v>
      </c>
      <c r="L34" s="4">
        <v>1542</v>
      </c>
    </row>
    <row r="35" spans="1:12" ht="17.25" thickBot="1">
      <c r="A35" s="3" t="s">
        <v>9200</v>
      </c>
      <c r="B35" s="3" t="s">
        <v>36</v>
      </c>
      <c r="C35" s="4">
        <v>8152</v>
      </c>
      <c r="D35" s="4">
        <v>5114</v>
      </c>
      <c r="E35" s="4">
        <v>2294</v>
      </c>
      <c r="F35" s="4">
        <v>2519</v>
      </c>
      <c r="G35" s="5">
        <v>113</v>
      </c>
      <c r="H35" s="5">
        <v>44</v>
      </c>
      <c r="I35" s="5">
        <v>46</v>
      </c>
      <c r="J35" s="4">
        <v>5016</v>
      </c>
      <c r="K35" s="5">
        <v>98</v>
      </c>
      <c r="L35" s="4">
        <v>3038</v>
      </c>
    </row>
    <row r="36" spans="1:12" ht="23.25" thickBot="1">
      <c r="A36" s="3"/>
      <c r="B36" s="3" t="s">
        <v>37</v>
      </c>
      <c r="C36" s="4">
        <v>2528</v>
      </c>
      <c r="D36" s="4">
        <v>2528</v>
      </c>
      <c r="E36" s="4">
        <v>1301</v>
      </c>
      <c r="F36" s="4">
        <v>1082</v>
      </c>
      <c r="G36" s="5">
        <v>55</v>
      </c>
      <c r="H36" s="5">
        <v>14</v>
      </c>
      <c r="I36" s="5">
        <v>25</v>
      </c>
      <c r="J36" s="4">
        <v>2477</v>
      </c>
      <c r="K36" s="5">
        <v>51</v>
      </c>
      <c r="L36" s="5">
        <v>0</v>
      </c>
    </row>
    <row r="37" spans="1:12" ht="17.25" thickBot="1">
      <c r="A37" s="3"/>
      <c r="B37" s="3" t="s">
        <v>9199</v>
      </c>
      <c r="C37" s="4">
        <v>2109</v>
      </c>
      <c r="D37" s="5">
        <v>828</v>
      </c>
      <c r="E37" s="5">
        <v>350</v>
      </c>
      <c r="F37" s="5">
        <v>432</v>
      </c>
      <c r="G37" s="5">
        <v>20</v>
      </c>
      <c r="H37" s="5">
        <v>8</v>
      </c>
      <c r="I37" s="5">
        <v>8</v>
      </c>
      <c r="J37" s="5">
        <v>818</v>
      </c>
      <c r="K37" s="5">
        <v>10</v>
      </c>
      <c r="L37" s="4">
        <v>1281</v>
      </c>
    </row>
    <row r="38" spans="1:12" ht="17.25" thickBot="1">
      <c r="A38" s="3"/>
      <c r="B38" s="3" t="s">
        <v>9198</v>
      </c>
      <c r="C38" s="4">
        <v>2317</v>
      </c>
      <c r="D38" s="4">
        <v>1122</v>
      </c>
      <c r="E38" s="5">
        <v>391</v>
      </c>
      <c r="F38" s="5">
        <v>668</v>
      </c>
      <c r="G38" s="5">
        <v>26</v>
      </c>
      <c r="H38" s="5">
        <v>12</v>
      </c>
      <c r="I38" s="5">
        <v>7</v>
      </c>
      <c r="J38" s="4">
        <v>1104</v>
      </c>
      <c r="K38" s="5">
        <v>18</v>
      </c>
      <c r="L38" s="4">
        <v>1195</v>
      </c>
    </row>
    <row r="39" spans="1:12" ht="17.25" thickBot="1">
      <c r="A39" s="3"/>
      <c r="B39" s="3" t="s">
        <v>9197</v>
      </c>
      <c r="C39" s="4">
        <v>1198</v>
      </c>
      <c r="D39" s="5">
        <v>636</v>
      </c>
      <c r="E39" s="5">
        <v>252</v>
      </c>
      <c r="F39" s="5">
        <v>337</v>
      </c>
      <c r="G39" s="5">
        <v>12</v>
      </c>
      <c r="H39" s="5">
        <v>10</v>
      </c>
      <c r="I39" s="5">
        <v>6</v>
      </c>
      <c r="J39" s="5">
        <v>617</v>
      </c>
      <c r="K39" s="5">
        <v>19</v>
      </c>
      <c r="L39" s="5">
        <v>562</v>
      </c>
    </row>
    <row r="40" spans="1:12" ht="17.25" thickBot="1">
      <c r="A40" s="3" t="s">
        <v>9196</v>
      </c>
      <c r="B40" s="3" t="s">
        <v>36</v>
      </c>
      <c r="C40" s="4">
        <v>37369</v>
      </c>
      <c r="D40" s="4">
        <v>23708</v>
      </c>
      <c r="E40" s="4">
        <v>13943</v>
      </c>
      <c r="F40" s="4">
        <v>8648</v>
      </c>
      <c r="G40" s="5">
        <v>718</v>
      </c>
      <c r="H40" s="5">
        <v>72</v>
      </c>
      <c r="I40" s="5">
        <v>118</v>
      </c>
      <c r="J40" s="4">
        <v>23499</v>
      </c>
      <c r="K40" s="5">
        <v>209</v>
      </c>
      <c r="L40" s="4">
        <v>13661</v>
      </c>
    </row>
    <row r="41" spans="1:12" ht="23.25" thickBot="1">
      <c r="A41" s="3"/>
      <c r="B41" s="3" t="s">
        <v>37</v>
      </c>
      <c r="C41" s="4">
        <v>7116</v>
      </c>
      <c r="D41" s="4">
        <v>7116</v>
      </c>
      <c r="E41" s="4">
        <v>4686</v>
      </c>
      <c r="F41" s="4">
        <v>2179</v>
      </c>
      <c r="G41" s="5">
        <v>152</v>
      </c>
      <c r="H41" s="5">
        <v>13</v>
      </c>
      <c r="I41" s="5">
        <v>27</v>
      </c>
      <c r="J41" s="4">
        <v>7057</v>
      </c>
      <c r="K41" s="5">
        <v>59</v>
      </c>
      <c r="L41" s="5">
        <v>0</v>
      </c>
    </row>
    <row r="42" spans="1:12" ht="17.25" thickBot="1">
      <c r="A42" s="3"/>
      <c r="B42" s="3" t="s">
        <v>9195</v>
      </c>
      <c r="C42" s="4">
        <v>4442</v>
      </c>
      <c r="D42" s="4">
        <v>2044</v>
      </c>
      <c r="E42" s="4">
        <v>1028</v>
      </c>
      <c r="F42" s="5">
        <v>891</v>
      </c>
      <c r="G42" s="5">
        <v>72</v>
      </c>
      <c r="H42" s="5">
        <v>12</v>
      </c>
      <c r="I42" s="5">
        <v>12</v>
      </c>
      <c r="J42" s="4">
        <v>2015</v>
      </c>
      <c r="K42" s="5">
        <v>29</v>
      </c>
      <c r="L42" s="4">
        <v>2398</v>
      </c>
    </row>
    <row r="43" spans="1:12" ht="17.25" thickBot="1">
      <c r="A43" s="3"/>
      <c r="B43" s="3" t="s">
        <v>9194</v>
      </c>
      <c r="C43" s="4">
        <v>4513</v>
      </c>
      <c r="D43" s="4">
        <v>2508</v>
      </c>
      <c r="E43" s="4">
        <v>1393</v>
      </c>
      <c r="F43" s="5">
        <v>991</v>
      </c>
      <c r="G43" s="5">
        <v>85</v>
      </c>
      <c r="H43" s="5">
        <v>10</v>
      </c>
      <c r="I43" s="5">
        <v>15</v>
      </c>
      <c r="J43" s="4">
        <v>2494</v>
      </c>
      <c r="K43" s="5">
        <v>14</v>
      </c>
      <c r="L43" s="4">
        <v>2005</v>
      </c>
    </row>
    <row r="44" spans="1:12" ht="17.25" thickBot="1">
      <c r="A44" s="3"/>
      <c r="B44" s="3" t="s">
        <v>9193</v>
      </c>
      <c r="C44" s="4">
        <v>4671</v>
      </c>
      <c r="D44" s="4">
        <v>2494</v>
      </c>
      <c r="E44" s="4">
        <v>1342</v>
      </c>
      <c r="F44" s="4">
        <v>1011</v>
      </c>
      <c r="G44" s="5">
        <v>91</v>
      </c>
      <c r="H44" s="5">
        <v>11</v>
      </c>
      <c r="I44" s="5">
        <v>18</v>
      </c>
      <c r="J44" s="4">
        <v>2473</v>
      </c>
      <c r="K44" s="5">
        <v>21</v>
      </c>
      <c r="L44" s="4">
        <v>2177</v>
      </c>
    </row>
    <row r="45" spans="1:12" ht="17.25" thickBot="1">
      <c r="A45" s="3"/>
      <c r="B45" s="3" t="s">
        <v>9192</v>
      </c>
      <c r="C45" s="4">
        <v>2911</v>
      </c>
      <c r="D45" s="4">
        <v>1698</v>
      </c>
      <c r="E45" s="5">
        <v>935</v>
      </c>
      <c r="F45" s="5">
        <v>681</v>
      </c>
      <c r="G45" s="5">
        <v>52</v>
      </c>
      <c r="H45" s="5">
        <v>5</v>
      </c>
      <c r="I45" s="5">
        <v>10</v>
      </c>
      <c r="J45" s="4">
        <v>1683</v>
      </c>
      <c r="K45" s="5">
        <v>15</v>
      </c>
      <c r="L45" s="4">
        <v>1213</v>
      </c>
    </row>
    <row r="46" spans="1:12" ht="17.25" thickBot="1">
      <c r="A46" s="3"/>
      <c r="B46" s="3" t="s">
        <v>9191</v>
      </c>
      <c r="C46" s="4">
        <v>3235</v>
      </c>
      <c r="D46" s="4">
        <v>1876</v>
      </c>
      <c r="E46" s="4">
        <v>1019</v>
      </c>
      <c r="F46" s="5">
        <v>796</v>
      </c>
      <c r="G46" s="5">
        <v>43</v>
      </c>
      <c r="H46" s="5">
        <v>1</v>
      </c>
      <c r="I46" s="5">
        <v>7</v>
      </c>
      <c r="J46" s="4">
        <v>1866</v>
      </c>
      <c r="K46" s="5">
        <v>10</v>
      </c>
      <c r="L46" s="4">
        <v>1359</v>
      </c>
    </row>
    <row r="47" spans="1:12" ht="17.25" thickBot="1">
      <c r="A47" s="3"/>
      <c r="B47" s="3" t="s">
        <v>9190</v>
      </c>
      <c r="C47" s="4">
        <v>2409</v>
      </c>
      <c r="D47" s="4">
        <v>1448</v>
      </c>
      <c r="E47" s="5">
        <v>887</v>
      </c>
      <c r="F47" s="5">
        <v>486</v>
      </c>
      <c r="G47" s="5">
        <v>48</v>
      </c>
      <c r="H47" s="5">
        <v>3</v>
      </c>
      <c r="I47" s="5">
        <v>12</v>
      </c>
      <c r="J47" s="4">
        <v>1436</v>
      </c>
      <c r="K47" s="5">
        <v>12</v>
      </c>
      <c r="L47" s="5">
        <v>961</v>
      </c>
    </row>
    <row r="48" spans="1:12" ht="17.25" thickBot="1">
      <c r="A48" s="3"/>
      <c r="B48" s="3" t="s">
        <v>9189</v>
      </c>
      <c r="C48" s="4">
        <v>4084</v>
      </c>
      <c r="D48" s="4">
        <v>2425</v>
      </c>
      <c r="E48" s="4">
        <v>1345</v>
      </c>
      <c r="F48" s="5">
        <v>948</v>
      </c>
      <c r="G48" s="5">
        <v>91</v>
      </c>
      <c r="H48" s="5">
        <v>10</v>
      </c>
      <c r="I48" s="5">
        <v>8</v>
      </c>
      <c r="J48" s="4">
        <v>2402</v>
      </c>
      <c r="K48" s="5">
        <v>23</v>
      </c>
      <c r="L48" s="4">
        <v>1659</v>
      </c>
    </row>
    <row r="49" spans="1:12" ht="17.25" thickBot="1">
      <c r="A49" s="3"/>
      <c r="B49" s="3" t="s">
        <v>9188</v>
      </c>
      <c r="C49" s="4">
        <v>3988</v>
      </c>
      <c r="D49" s="4">
        <v>2099</v>
      </c>
      <c r="E49" s="4">
        <v>1308</v>
      </c>
      <c r="F49" s="5">
        <v>665</v>
      </c>
      <c r="G49" s="5">
        <v>84</v>
      </c>
      <c r="H49" s="5">
        <v>7</v>
      </c>
      <c r="I49" s="5">
        <v>9</v>
      </c>
      <c r="J49" s="4">
        <v>2073</v>
      </c>
      <c r="K49" s="5">
        <v>26</v>
      </c>
      <c r="L49" s="4">
        <v>1889</v>
      </c>
    </row>
    <row r="50" spans="1:12" ht="17.25" thickBot="1">
      <c r="A50" s="3" t="s">
        <v>9187</v>
      </c>
      <c r="B50" s="3" t="s">
        <v>36</v>
      </c>
      <c r="C50" s="4">
        <v>25770</v>
      </c>
      <c r="D50" s="4">
        <v>16972</v>
      </c>
      <c r="E50" s="4">
        <v>10259</v>
      </c>
      <c r="F50" s="4">
        <v>5916</v>
      </c>
      <c r="G50" s="5">
        <v>513</v>
      </c>
      <c r="H50" s="5">
        <v>71</v>
      </c>
      <c r="I50" s="5">
        <v>74</v>
      </c>
      <c r="J50" s="4">
        <v>16833</v>
      </c>
      <c r="K50" s="5">
        <v>139</v>
      </c>
      <c r="L50" s="4">
        <v>8798</v>
      </c>
    </row>
    <row r="51" spans="1:12" ht="23.25" thickBot="1">
      <c r="A51" s="3"/>
      <c r="B51" s="3" t="s">
        <v>37</v>
      </c>
      <c r="C51" s="4">
        <v>5228</v>
      </c>
      <c r="D51" s="4">
        <v>5228</v>
      </c>
      <c r="E51" s="4">
        <v>3517</v>
      </c>
      <c r="F51" s="4">
        <v>1527</v>
      </c>
      <c r="G51" s="5">
        <v>115</v>
      </c>
      <c r="H51" s="5">
        <v>18</v>
      </c>
      <c r="I51" s="5">
        <v>13</v>
      </c>
      <c r="J51" s="4">
        <v>5190</v>
      </c>
      <c r="K51" s="5">
        <v>38</v>
      </c>
      <c r="L51" s="5">
        <v>0</v>
      </c>
    </row>
    <row r="52" spans="1:12" ht="17.25" thickBot="1">
      <c r="A52" s="3"/>
      <c r="B52" s="3" t="s">
        <v>9186</v>
      </c>
      <c r="C52" s="4">
        <v>2317</v>
      </c>
      <c r="D52" s="4">
        <v>1408</v>
      </c>
      <c r="E52" s="5">
        <v>748</v>
      </c>
      <c r="F52" s="5">
        <v>575</v>
      </c>
      <c r="G52" s="5">
        <v>52</v>
      </c>
      <c r="H52" s="5">
        <v>7</v>
      </c>
      <c r="I52" s="5">
        <v>8</v>
      </c>
      <c r="J52" s="4">
        <v>1390</v>
      </c>
      <c r="K52" s="5">
        <v>18</v>
      </c>
      <c r="L52" s="5">
        <v>909</v>
      </c>
    </row>
    <row r="53" spans="1:12" ht="17.25" thickBot="1">
      <c r="A53" s="3"/>
      <c r="B53" s="3" t="s">
        <v>9185</v>
      </c>
      <c r="C53" s="4">
        <v>2875</v>
      </c>
      <c r="D53" s="4">
        <v>1337</v>
      </c>
      <c r="E53" s="5">
        <v>659</v>
      </c>
      <c r="F53" s="5">
        <v>587</v>
      </c>
      <c r="G53" s="5">
        <v>54</v>
      </c>
      <c r="H53" s="5">
        <v>5</v>
      </c>
      <c r="I53" s="5">
        <v>10</v>
      </c>
      <c r="J53" s="4">
        <v>1315</v>
      </c>
      <c r="K53" s="5">
        <v>22</v>
      </c>
      <c r="L53" s="4">
        <v>1538</v>
      </c>
    </row>
    <row r="54" spans="1:12" ht="17.25" thickBot="1">
      <c r="A54" s="3"/>
      <c r="B54" s="3" t="s">
        <v>9184</v>
      </c>
      <c r="C54" s="4">
        <v>2192</v>
      </c>
      <c r="D54" s="4">
        <v>1290</v>
      </c>
      <c r="E54" s="5">
        <v>808</v>
      </c>
      <c r="F54" s="5">
        <v>414</v>
      </c>
      <c r="G54" s="5">
        <v>47</v>
      </c>
      <c r="H54" s="5">
        <v>2</v>
      </c>
      <c r="I54" s="5">
        <v>8</v>
      </c>
      <c r="J54" s="4">
        <v>1279</v>
      </c>
      <c r="K54" s="5">
        <v>11</v>
      </c>
      <c r="L54" s="5">
        <v>902</v>
      </c>
    </row>
    <row r="55" spans="1:12" ht="17.25" thickBot="1">
      <c r="A55" s="3"/>
      <c r="B55" s="3" t="s">
        <v>9183</v>
      </c>
      <c r="C55" s="4">
        <v>2967</v>
      </c>
      <c r="D55" s="4">
        <v>1742</v>
      </c>
      <c r="E55" s="4">
        <v>1052</v>
      </c>
      <c r="F55" s="5">
        <v>593</v>
      </c>
      <c r="G55" s="5">
        <v>77</v>
      </c>
      <c r="H55" s="5">
        <v>4</v>
      </c>
      <c r="I55" s="5">
        <v>10</v>
      </c>
      <c r="J55" s="4">
        <v>1736</v>
      </c>
      <c r="K55" s="5">
        <v>6</v>
      </c>
      <c r="L55" s="4">
        <v>1225</v>
      </c>
    </row>
    <row r="56" spans="1:12" ht="17.25" thickBot="1">
      <c r="A56" s="3"/>
      <c r="B56" s="3" t="s">
        <v>9182</v>
      </c>
      <c r="C56" s="4">
        <v>3831</v>
      </c>
      <c r="D56" s="4">
        <v>2052</v>
      </c>
      <c r="E56" s="4">
        <v>1170</v>
      </c>
      <c r="F56" s="5">
        <v>782</v>
      </c>
      <c r="G56" s="5">
        <v>61</v>
      </c>
      <c r="H56" s="5">
        <v>15</v>
      </c>
      <c r="I56" s="5">
        <v>6</v>
      </c>
      <c r="J56" s="4">
        <v>2034</v>
      </c>
      <c r="K56" s="5">
        <v>18</v>
      </c>
      <c r="L56" s="4">
        <v>1779</v>
      </c>
    </row>
    <row r="57" spans="1:12" ht="17.25" thickBot="1">
      <c r="A57" s="3"/>
      <c r="B57" s="3" t="s">
        <v>9181</v>
      </c>
      <c r="C57" s="4">
        <v>3446</v>
      </c>
      <c r="D57" s="4">
        <v>2001</v>
      </c>
      <c r="E57" s="4">
        <v>1197</v>
      </c>
      <c r="F57" s="5">
        <v>721</v>
      </c>
      <c r="G57" s="5">
        <v>51</v>
      </c>
      <c r="H57" s="5">
        <v>9</v>
      </c>
      <c r="I57" s="5">
        <v>13</v>
      </c>
      <c r="J57" s="4">
        <v>1991</v>
      </c>
      <c r="K57" s="5">
        <v>10</v>
      </c>
      <c r="L57" s="4">
        <v>1445</v>
      </c>
    </row>
    <row r="58" spans="1:12" ht="17.25" thickBot="1">
      <c r="A58" s="3"/>
      <c r="B58" s="3" t="s">
        <v>9180</v>
      </c>
      <c r="C58" s="4">
        <v>2914</v>
      </c>
      <c r="D58" s="4">
        <v>1914</v>
      </c>
      <c r="E58" s="4">
        <v>1108</v>
      </c>
      <c r="F58" s="5">
        <v>717</v>
      </c>
      <c r="G58" s="5">
        <v>56</v>
      </c>
      <c r="H58" s="5">
        <v>11</v>
      </c>
      <c r="I58" s="5">
        <v>6</v>
      </c>
      <c r="J58" s="4">
        <v>1898</v>
      </c>
      <c r="K58" s="5">
        <v>16</v>
      </c>
      <c r="L58" s="4">
        <v>1000</v>
      </c>
    </row>
    <row r="59" spans="1:12" ht="23.25" thickBot="1">
      <c r="A59" s="3" t="s">
        <v>97</v>
      </c>
      <c r="B59" s="3"/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A16A2-A780-45CD-A7F5-BC45E21A1E01}">
  <dimension ref="A1:X6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9283</v>
      </c>
      <c r="F3" s="26" t="s">
        <v>9282</v>
      </c>
      <c r="G3" s="26" t="s">
        <v>9281</v>
      </c>
      <c r="H3" s="26" t="s">
        <v>9280</v>
      </c>
      <c r="I3" s="44"/>
      <c r="J3" s="26"/>
      <c r="K3" s="44"/>
      <c r="U3" t="s">
        <v>3</v>
      </c>
      <c r="V3" t="str">
        <f t="shared" si="0"/>
        <v>김한정</v>
      </c>
      <c r="W3" t="str">
        <f t="shared" si="0"/>
        <v>김용식</v>
      </c>
      <c r="X3" t="str">
        <f t="shared" si="0"/>
        <v>하도겸</v>
      </c>
    </row>
    <row r="4" spans="1:24" ht="17.25" thickBot="1">
      <c r="A4" s="3" t="s">
        <v>30</v>
      </c>
      <c r="B4" s="3"/>
      <c r="C4" s="4">
        <v>194104</v>
      </c>
      <c r="D4" s="4">
        <v>117404</v>
      </c>
      <c r="E4" s="4">
        <v>68660</v>
      </c>
      <c r="F4" s="4">
        <v>36526</v>
      </c>
      <c r="G4" s="5">
        <v>838</v>
      </c>
      <c r="H4" s="4">
        <v>10184</v>
      </c>
      <c r="I4" s="4">
        <v>116208</v>
      </c>
      <c r="J4" s="4">
        <v>1196</v>
      </c>
      <c r="K4" s="4">
        <v>76700</v>
      </c>
      <c r="V4" s="8"/>
      <c r="W4" s="8"/>
      <c r="X4" s="8"/>
    </row>
    <row r="5" spans="1:24" ht="23.25" thickBot="1">
      <c r="A5" s="3" t="s">
        <v>31</v>
      </c>
      <c r="B5" s="3"/>
      <c r="C5" s="5">
        <v>380</v>
      </c>
      <c r="D5" s="5">
        <v>359</v>
      </c>
      <c r="E5" s="5">
        <v>177</v>
      </c>
      <c r="F5" s="5">
        <v>89</v>
      </c>
      <c r="G5" s="5">
        <v>8</v>
      </c>
      <c r="H5" s="5">
        <v>64</v>
      </c>
      <c r="I5" s="5">
        <v>338</v>
      </c>
      <c r="J5" s="5">
        <v>21</v>
      </c>
      <c r="K5" s="5">
        <v>21</v>
      </c>
      <c r="T5" t="s">
        <v>2929</v>
      </c>
      <c r="U5">
        <f>SUMIF($A:$A,"합계",D:D)</f>
        <v>117404</v>
      </c>
      <c r="V5">
        <f>SUMIF($A:$A,"합계",E:E)</f>
        <v>68660</v>
      </c>
      <c r="W5">
        <f>SUMIF($A:$A,"합계",F:F)</f>
        <v>36526</v>
      </c>
      <c r="X5">
        <f>SUMIF($A:$A,"합계",G:G)</f>
        <v>838</v>
      </c>
    </row>
    <row r="6" spans="1:24" ht="23.25" thickBot="1">
      <c r="A6" s="3" t="s">
        <v>32</v>
      </c>
      <c r="B6" s="3"/>
      <c r="C6" s="4">
        <v>11210</v>
      </c>
      <c r="D6" s="4">
        <v>11206</v>
      </c>
      <c r="E6" s="4">
        <v>7098</v>
      </c>
      <c r="F6" s="4">
        <v>2919</v>
      </c>
      <c r="G6" s="5">
        <v>123</v>
      </c>
      <c r="H6" s="5">
        <v>882</v>
      </c>
      <c r="I6" s="4">
        <v>11022</v>
      </c>
      <c r="J6" s="5">
        <v>184</v>
      </c>
      <c r="K6" s="5">
        <v>4</v>
      </c>
      <c r="T6" t="s">
        <v>2930</v>
      </c>
      <c r="U6">
        <f>U5-U7</f>
        <v>78535</v>
      </c>
      <c r="V6">
        <f>V5-V7</f>
        <v>42843</v>
      </c>
      <c r="W6">
        <f>W5-W7</f>
        <v>26934</v>
      </c>
      <c r="X6">
        <f>X5-X7</f>
        <v>581</v>
      </c>
    </row>
    <row r="7" spans="1:24" ht="23.25" thickBot="1">
      <c r="A7" s="3" t="s">
        <v>33</v>
      </c>
      <c r="B7" s="3"/>
      <c r="C7" s="5">
        <v>581</v>
      </c>
      <c r="D7" s="5">
        <v>161</v>
      </c>
      <c r="E7" s="5">
        <v>110</v>
      </c>
      <c r="F7" s="5">
        <v>41</v>
      </c>
      <c r="G7" s="5">
        <v>0</v>
      </c>
      <c r="H7" s="5">
        <v>9</v>
      </c>
      <c r="I7" s="5">
        <v>160</v>
      </c>
      <c r="J7" s="5">
        <v>1</v>
      </c>
      <c r="K7" s="5">
        <v>420</v>
      </c>
      <c r="T7" t="s">
        <v>2931</v>
      </c>
      <c r="U7">
        <f>U11+U10+U9</f>
        <v>38869</v>
      </c>
      <c r="V7">
        <f>V11+V10+V9</f>
        <v>25817</v>
      </c>
      <c r="W7">
        <f>W11+W10+W9</f>
        <v>9592</v>
      </c>
      <c r="X7">
        <f>X11+X10+X9</f>
        <v>257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0</v>
      </c>
      <c r="F8" s="5">
        <v>4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9279</v>
      </c>
      <c r="B9" s="3" t="s">
        <v>36</v>
      </c>
      <c r="C9" s="4">
        <v>70573</v>
      </c>
      <c r="D9" s="4">
        <v>38990</v>
      </c>
      <c r="E9" s="4">
        <v>22389</v>
      </c>
      <c r="F9" s="4">
        <v>11991</v>
      </c>
      <c r="G9" s="5">
        <v>257</v>
      </c>
      <c r="H9" s="4">
        <v>3966</v>
      </c>
      <c r="I9" s="4">
        <v>38603</v>
      </c>
      <c r="J9" s="5">
        <v>387</v>
      </c>
      <c r="K9" s="4">
        <v>31583</v>
      </c>
      <c r="T9" t="s">
        <v>2934</v>
      </c>
      <c r="U9">
        <f>SUMIF($A:$A,"거소·선상투표",D:D)+SUMIF($A:$A,"국외부재자투표",D:D)+SUMIF($A:$A,"국외부재자투표(공관)",D:D)</f>
        <v>524</v>
      </c>
      <c r="V9">
        <f t="shared" ref="V9:X11" si="1">SUMIF($A:$A,"거소·선상투표",E:E)+SUMIF($A:$A,"국외부재자투표",E:E)+SUMIF($A:$A,"국외부재자투표(공관)",E:E)</f>
        <v>287</v>
      </c>
      <c r="W9">
        <f t="shared" si="1"/>
        <v>134</v>
      </c>
      <c r="X9">
        <f t="shared" si="1"/>
        <v>8</v>
      </c>
    </row>
    <row r="10" spans="1:24" ht="23.25" thickBot="1">
      <c r="A10" s="3"/>
      <c r="B10" s="3" t="s">
        <v>37</v>
      </c>
      <c r="C10" s="4">
        <v>9243</v>
      </c>
      <c r="D10" s="4">
        <v>9243</v>
      </c>
      <c r="E10" s="4">
        <v>6287</v>
      </c>
      <c r="F10" s="4">
        <v>2115</v>
      </c>
      <c r="G10" s="5">
        <v>32</v>
      </c>
      <c r="H10" s="5">
        <v>750</v>
      </c>
      <c r="I10" s="4">
        <v>9184</v>
      </c>
      <c r="J10" s="5">
        <v>59</v>
      </c>
      <c r="K10" s="5">
        <v>0</v>
      </c>
      <c r="T10" t="s">
        <v>2932</v>
      </c>
      <c r="U10">
        <f>SUMIF($B:$B,"관내사전투표",D:D)</f>
        <v>27139</v>
      </c>
      <c r="V10">
        <f t="shared" ref="V10:X12" si="2">SUMIF($B:$B,"관내사전투표",E:E)</f>
        <v>18432</v>
      </c>
      <c r="W10">
        <f t="shared" si="2"/>
        <v>6539</v>
      </c>
      <c r="X10">
        <f t="shared" si="2"/>
        <v>126</v>
      </c>
    </row>
    <row r="11" spans="1:24" ht="17.25" thickBot="1">
      <c r="A11" s="3"/>
      <c r="B11" s="3" t="s">
        <v>9278</v>
      </c>
      <c r="C11" s="4">
        <v>2055</v>
      </c>
      <c r="D11" s="5">
        <v>624</v>
      </c>
      <c r="E11" s="5">
        <v>308</v>
      </c>
      <c r="F11" s="5">
        <v>239</v>
      </c>
      <c r="G11" s="5">
        <v>4</v>
      </c>
      <c r="H11" s="5">
        <v>62</v>
      </c>
      <c r="I11" s="5">
        <v>613</v>
      </c>
      <c r="J11" s="5">
        <v>11</v>
      </c>
      <c r="K11" s="4">
        <v>1431</v>
      </c>
      <c r="T11" t="s">
        <v>2933</v>
      </c>
      <c r="U11">
        <f>SUMIF($A:$A,"관외사전투표",D:D)</f>
        <v>11206</v>
      </c>
      <c r="V11">
        <f t="shared" ref="V11:X13" si="3">SUMIF($A:$A,"관외사전투표",E:E)</f>
        <v>7098</v>
      </c>
      <c r="W11">
        <f t="shared" si="3"/>
        <v>2919</v>
      </c>
      <c r="X11">
        <f t="shared" si="3"/>
        <v>123</v>
      </c>
    </row>
    <row r="12" spans="1:24" ht="17.25" thickBot="1">
      <c r="A12" s="3"/>
      <c r="B12" s="3" t="s">
        <v>9277</v>
      </c>
      <c r="C12" s="4">
        <v>4492</v>
      </c>
      <c r="D12" s="4">
        <v>2044</v>
      </c>
      <c r="E12" s="4">
        <v>1088</v>
      </c>
      <c r="F12" s="5">
        <v>665</v>
      </c>
      <c r="G12" s="5">
        <v>19</v>
      </c>
      <c r="H12" s="5">
        <v>245</v>
      </c>
      <c r="I12" s="4">
        <v>2017</v>
      </c>
      <c r="J12" s="5">
        <v>27</v>
      </c>
      <c r="K12" s="4">
        <v>2448</v>
      </c>
    </row>
    <row r="13" spans="1:24" ht="17.25" thickBot="1">
      <c r="A13" s="3"/>
      <c r="B13" s="3" t="s">
        <v>9276</v>
      </c>
      <c r="C13" s="4">
        <v>4517</v>
      </c>
      <c r="D13" s="4">
        <v>2312</v>
      </c>
      <c r="E13" s="4">
        <v>1360</v>
      </c>
      <c r="F13" s="5">
        <v>659</v>
      </c>
      <c r="G13" s="5">
        <v>19</v>
      </c>
      <c r="H13" s="5">
        <v>246</v>
      </c>
      <c r="I13" s="4">
        <v>2284</v>
      </c>
      <c r="J13" s="5">
        <v>28</v>
      </c>
      <c r="K13" s="4">
        <v>2205</v>
      </c>
    </row>
    <row r="14" spans="1:24" ht="17.25" thickBot="1">
      <c r="A14" s="3"/>
      <c r="B14" s="3" t="s">
        <v>9275</v>
      </c>
      <c r="C14" s="4">
        <v>3342</v>
      </c>
      <c r="D14" s="4">
        <v>1435</v>
      </c>
      <c r="E14" s="5">
        <v>647</v>
      </c>
      <c r="F14" s="5">
        <v>574</v>
      </c>
      <c r="G14" s="5">
        <v>19</v>
      </c>
      <c r="H14" s="5">
        <v>180</v>
      </c>
      <c r="I14" s="4">
        <v>1420</v>
      </c>
      <c r="J14" s="5">
        <v>15</v>
      </c>
      <c r="K14" s="4">
        <v>1907</v>
      </c>
      <c r="U14" s="8"/>
      <c r="V14" s="8"/>
      <c r="W14" s="8"/>
      <c r="X14" s="8"/>
    </row>
    <row r="15" spans="1:24" ht="17.25" thickBot="1">
      <c r="A15" s="3"/>
      <c r="B15" s="3" t="s">
        <v>9274</v>
      </c>
      <c r="C15" s="4">
        <v>2889</v>
      </c>
      <c r="D15" s="4">
        <v>1397</v>
      </c>
      <c r="E15" s="5">
        <v>725</v>
      </c>
      <c r="F15" s="5">
        <v>485</v>
      </c>
      <c r="G15" s="5">
        <v>10</v>
      </c>
      <c r="H15" s="5">
        <v>164</v>
      </c>
      <c r="I15" s="4">
        <v>1384</v>
      </c>
      <c r="J15" s="5">
        <v>13</v>
      </c>
      <c r="K15" s="4">
        <v>1492</v>
      </c>
      <c r="U15" s="8"/>
      <c r="V15" s="8"/>
      <c r="W15" s="8"/>
      <c r="X15" s="8"/>
    </row>
    <row r="16" spans="1:24" ht="17.25" thickBot="1">
      <c r="A16" s="3"/>
      <c r="B16" s="3" t="s">
        <v>9273</v>
      </c>
      <c r="C16" s="4">
        <v>4226</v>
      </c>
      <c r="D16" s="4">
        <v>1957</v>
      </c>
      <c r="E16" s="5">
        <v>899</v>
      </c>
      <c r="F16" s="5">
        <v>770</v>
      </c>
      <c r="G16" s="5">
        <v>22</v>
      </c>
      <c r="H16" s="5">
        <v>238</v>
      </c>
      <c r="I16" s="4">
        <v>1929</v>
      </c>
      <c r="J16" s="5">
        <v>28</v>
      </c>
      <c r="K16" s="4">
        <v>2269</v>
      </c>
    </row>
    <row r="17" spans="1:11" ht="17.25" thickBot="1">
      <c r="A17" s="3"/>
      <c r="B17" s="3" t="s">
        <v>9272</v>
      </c>
      <c r="C17" s="4">
        <v>4821</v>
      </c>
      <c r="D17" s="4">
        <v>2210</v>
      </c>
      <c r="E17" s="4">
        <v>1183</v>
      </c>
      <c r="F17" s="5">
        <v>739</v>
      </c>
      <c r="G17" s="5">
        <v>20</v>
      </c>
      <c r="H17" s="5">
        <v>232</v>
      </c>
      <c r="I17" s="4">
        <v>2174</v>
      </c>
      <c r="J17" s="5">
        <v>36</v>
      </c>
      <c r="K17" s="4">
        <v>2611</v>
      </c>
    </row>
    <row r="18" spans="1:11" ht="17.25" thickBot="1">
      <c r="A18" s="3"/>
      <c r="B18" s="3" t="s">
        <v>9271</v>
      </c>
      <c r="C18" s="4">
        <v>4004</v>
      </c>
      <c r="D18" s="4">
        <v>1847</v>
      </c>
      <c r="E18" s="5">
        <v>843</v>
      </c>
      <c r="F18" s="5">
        <v>785</v>
      </c>
      <c r="G18" s="5">
        <v>16</v>
      </c>
      <c r="H18" s="5">
        <v>183</v>
      </c>
      <c r="I18" s="4">
        <v>1827</v>
      </c>
      <c r="J18" s="5">
        <v>20</v>
      </c>
      <c r="K18" s="4">
        <v>2157</v>
      </c>
    </row>
    <row r="19" spans="1:11" ht="17.25" thickBot="1">
      <c r="A19" s="3"/>
      <c r="B19" s="3" t="s">
        <v>9270</v>
      </c>
      <c r="C19" s="4">
        <v>3013</v>
      </c>
      <c r="D19" s="4">
        <v>1454</v>
      </c>
      <c r="E19" s="5">
        <v>622</v>
      </c>
      <c r="F19" s="5">
        <v>639</v>
      </c>
      <c r="G19" s="5">
        <v>16</v>
      </c>
      <c r="H19" s="5">
        <v>150</v>
      </c>
      <c r="I19" s="4">
        <v>1427</v>
      </c>
      <c r="J19" s="5">
        <v>27</v>
      </c>
      <c r="K19" s="4">
        <v>1559</v>
      </c>
    </row>
    <row r="20" spans="1:11" ht="23.25" thickBot="1">
      <c r="A20" s="3"/>
      <c r="B20" s="3" t="s">
        <v>9269</v>
      </c>
      <c r="C20" s="4">
        <v>3667</v>
      </c>
      <c r="D20" s="4">
        <v>2035</v>
      </c>
      <c r="E20" s="4">
        <v>1247</v>
      </c>
      <c r="F20" s="5">
        <v>548</v>
      </c>
      <c r="G20" s="5">
        <v>11</v>
      </c>
      <c r="H20" s="5">
        <v>216</v>
      </c>
      <c r="I20" s="4">
        <v>2022</v>
      </c>
      <c r="J20" s="5">
        <v>13</v>
      </c>
      <c r="K20" s="4">
        <v>1632</v>
      </c>
    </row>
    <row r="21" spans="1:11" ht="23.25" thickBot="1">
      <c r="A21" s="3"/>
      <c r="B21" s="3" t="s">
        <v>9268</v>
      </c>
      <c r="C21" s="4">
        <v>3258</v>
      </c>
      <c r="D21" s="4">
        <v>1575</v>
      </c>
      <c r="E21" s="5">
        <v>811</v>
      </c>
      <c r="F21" s="5">
        <v>546</v>
      </c>
      <c r="G21" s="5">
        <v>9</v>
      </c>
      <c r="H21" s="5">
        <v>192</v>
      </c>
      <c r="I21" s="4">
        <v>1558</v>
      </c>
      <c r="J21" s="5">
        <v>17</v>
      </c>
      <c r="K21" s="4">
        <v>1683</v>
      </c>
    </row>
    <row r="22" spans="1:11" ht="23.25" thickBot="1">
      <c r="A22" s="3"/>
      <c r="B22" s="3" t="s">
        <v>9267</v>
      </c>
      <c r="C22" s="4">
        <v>2736</v>
      </c>
      <c r="D22" s="4">
        <v>1532</v>
      </c>
      <c r="E22" s="5">
        <v>936</v>
      </c>
      <c r="F22" s="5">
        <v>442</v>
      </c>
      <c r="G22" s="5">
        <v>6</v>
      </c>
      <c r="H22" s="5">
        <v>143</v>
      </c>
      <c r="I22" s="4">
        <v>1527</v>
      </c>
      <c r="J22" s="5">
        <v>5</v>
      </c>
      <c r="K22" s="4">
        <v>1204</v>
      </c>
    </row>
    <row r="23" spans="1:11" ht="23.25" thickBot="1">
      <c r="A23" s="3"/>
      <c r="B23" s="3" t="s">
        <v>9266</v>
      </c>
      <c r="C23" s="4">
        <v>4089</v>
      </c>
      <c r="D23" s="4">
        <v>2315</v>
      </c>
      <c r="E23" s="4">
        <v>1490</v>
      </c>
      <c r="F23" s="5">
        <v>556</v>
      </c>
      <c r="G23" s="5">
        <v>7</v>
      </c>
      <c r="H23" s="5">
        <v>248</v>
      </c>
      <c r="I23" s="4">
        <v>2301</v>
      </c>
      <c r="J23" s="5">
        <v>14</v>
      </c>
      <c r="K23" s="4">
        <v>1774</v>
      </c>
    </row>
    <row r="24" spans="1:11" ht="23.25" thickBot="1">
      <c r="A24" s="3"/>
      <c r="B24" s="3" t="s">
        <v>9265</v>
      </c>
      <c r="C24" s="4">
        <v>4121</v>
      </c>
      <c r="D24" s="4">
        <v>2215</v>
      </c>
      <c r="E24" s="4">
        <v>1367</v>
      </c>
      <c r="F24" s="5">
        <v>577</v>
      </c>
      <c r="G24" s="5">
        <v>14</v>
      </c>
      <c r="H24" s="5">
        <v>241</v>
      </c>
      <c r="I24" s="4">
        <v>2199</v>
      </c>
      <c r="J24" s="5">
        <v>16</v>
      </c>
      <c r="K24" s="4">
        <v>1906</v>
      </c>
    </row>
    <row r="25" spans="1:11" ht="23.25" thickBot="1">
      <c r="A25" s="3"/>
      <c r="B25" s="3" t="s">
        <v>9264</v>
      </c>
      <c r="C25" s="4">
        <v>4402</v>
      </c>
      <c r="D25" s="4">
        <v>1959</v>
      </c>
      <c r="E25" s="4">
        <v>1079</v>
      </c>
      <c r="F25" s="5">
        <v>681</v>
      </c>
      <c r="G25" s="5">
        <v>14</v>
      </c>
      <c r="H25" s="5">
        <v>163</v>
      </c>
      <c r="I25" s="4">
        <v>1937</v>
      </c>
      <c r="J25" s="5">
        <v>22</v>
      </c>
      <c r="K25" s="4">
        <v>2443</v>
      </c>
    </row>
    <row r="26" spans="1:11" ht="23.25" thickBot="1">
      <c r="A26" s="3"/>
      <c r="B26" s="3" t="s">
        <v>9263</v>
      </c>
      <c r="C26" s="4">
        <v>2734</v>
      </c>
      <c r="D26" s="4">
        <v>1321</v>
      </c>
      <c r="E26" s="5">
        <v>705</v>
      </c>
      <c r="F26" s="5">
        <v>402</v>
      </c>
      <c r="G26" s="5">
        <v>9</v>
      </c>
      <c r="H26" s="5">
        <v>191</v>
      </c>
      <c r="I26" s="4">
        <v>1307</v>
      </c>
      <c r="J26" s="5">
        <v>14</v>
      </c>
      <c r="K26" s="4">
        <v>1413</v>
      </c>
    </row>
    <row r="27" spans="1:11" ht="23.25" thickBot="1">
      <c r="A27" s="3"/>
      <c r="B27" s="3" t="s">
        <v>9262</v>
      </c>
      <c r="C27" s="4">
        <v>2964</v>
      </c>
      <c r="D27" s="4">
        <v>1515</v>
      </c>
      <c r="E27" s="5">
        <v>792</v>
      </c>
      <c r="F27" s="5">
        <v>569</v>
      </c>
      <c r="G27" s="5">
        <v>10</v>
      </c>
      <c r="H27" s="5">
        <v>122</v>
      </c>
      <c r="I27" s="4">
        <v>1493</v>
      </c>
      <c r="J27" s="5">
        <v>22</v>
      </c>
      <c r="K27" s="4">
        <v>1449</v>
      </c>
    </row>
    <row r="28" spans="1:11" ht="17.25" thickBot="1">
      <c r="A28" s="3" t="s">
        <v>9261</v>
      </c>
      <c r="B28" s="3" t="s">
        <v>36</v>
      </c>
      <c r="C28" s="4">
        <v>41673</v>
      </c>
      <c r="D28" s="4">
        <v>23160</v>
      </c>
      <c r="E28" s="4">
        <v>13696</v>
      </c>
      <c r="F28" s="4">
        <v>6994</v>
      </c>
      <c r="G28" s="5">
        <v>189</v>
      </c>
      <c r="H28" s="4">
        <v>2065</v>
      </c>
      <c r="I28" s="4">
        <v>22944</v>
      </c>
      <c r="J28" s="5">
        <v>216</v>
      </c>
      <c r="K28" s="4">
        <v>18513</v>
      </c>
    </row>
    <row r="29" spans="1:11" ht="23.25" thickBot="1">
      <c r="A29" s="3"/>
      <c r="B29" s="3" t="s">
        <v>37</v>
      </c>
      <c r="C29" s="4">
        <v>6874</v>
      </c>
      <c r="D29" s="4">
        <v>6874</v>
      </c>
      <c r="E29" s="4">
        <v>4718</v>
      </c>
      <c r="F29" s="4">
        <v>1587</v>
      </c>
      <c r="G29" s="5">
        <v>44</v>
      </c>
      <c r="H29" s="5">
        <v>487</v>
      </c>
      <c r="I29" s="4">
        <v>6836</v>
      </c>
      <c r="J29" s="5">
        <v>38</v>
      </c>
      <c r="K29" s="5">
        <v>0</v>
      </c>
    </row>
    <row r="30" spans="1:11" ht="17.25" thickBot="1">
      <c r="A30" s="3"/>
      <c r="B30" s="3" t="s">
        <v>9260</v>
      </c>
      <c r="C30" s="4">
        <v>4099</v>
      </c>
      <c r="D30" s="4">
        <v>1488</v>
      </c>
      <c r="E30" s="5">
        <v>754</v>
      </c>
      <c r="F30" s="5">
        <v>547</v>
      </c>
      <c r="G30" s="5">
        <v>14</v>
      </c>
      <c r="H30" s="5">
        <v>156</v>
      </c>
      <c r="I30" s="4">
        <v>1471</v>
      </c>
      <c r="J30" s="5">
        <v>17</v>
      </c>
      <c r="K30" s="4">
        <v>2611</v>
      </c>
    </row>
    <row r="31" spans="1:11" ht="17.25" thickBot="1">
      <c r="A31" s="3"/>
      <c r="B31" s="3" t="s">
        <v>9259</v>
      </c>
      <c r="C31" s="4">
        <v>2872</v>
      </c>
      <c r="D31" s="4">
        <v>1340</v>
      </c>
      <c r="E31" s="5">
        <v>764</v>
      </c>
      <c r="F31" s="5">
        <v>416</v>
      </c>
      <c r="G31" s="5">
        <v>13</v>
      </c>
      <c r="H31" s="5">
        <v>130</v>
      </c>
      <c r="I31" s="4">
        <v>1323</v>
      </c>
      <c r="J31" s="5">
        <v>17</v>
      </c>
      <c r="K31" s="4">
        <v>1532</v>
      </c>
    </row>
    <row r="32" spans="1:11" ht="17.25" thickBot="1">
      <c r="A32" s="3"/>
      <c r="B32" s="3" t="s">
        <v>9258</v>
      </c>
      <c r="C32" s="4">
        <v>2460</v>
      </c>
      <c r="D32" s="4">
        <v>1075</v>
      </c>
      <c r="E32" s="5">
        <v>493</v>
      </c>
      <c r="F32" s="5">
        <v>426</v>
      </c>
      <c r="G32" s="5">
        <v>11</v>
      </c>
      <c r="H32" s="5">
        <v>125</v>
      </c>
      <c r="I32" s="4">
        <v>1055</v>
      </c>
      <c r="J32" s="5">
        <v>20</v>
      </c>
      <c r="K32" s="4">
        <v>1385</v>
      </c>
    </row>
    <row r="33" spans="1:11" ht="17.25" thickBot="1">
      <c r="A33" s="3"/>
      <c r="B33" s="3" t="s">
        <v>9257</v>
      </c>
      <c r="C33" s="4">
        <v>3348</v>
      </c>
      <c r="D33" s="4">
        <v>1605</v>
      </c>
      <c r="E33" s="5">
        <v>754</v>
      </c>
      <c r="F33" s="5">
        <v>665</v>
      </c>
      <c r="G33" s="5">
        <v>21</v>
      </c>
      <c r="H33" s="5">
        <v>149</v>
      </c>
      <c r="I33" s="4">
        <v>1589</v>
      </c>
      <c r="J33" s="5">
        <v>16</v>
      </c>
      <c r="K33" s="4">
        <v>1743</v>
      </c>
    </row>
    <row r="34" spans="1:11" ht="17.25" thickBot="1">
      <c r="A34" s="3"/>
      <c r="B34" s="3" t="s">
        <v>9256</v>
      </c>
      <c r="C34" s="4">
        <v>4566</v>
      </c>
      <c r="D34" s="4">
        <v>2182</v>
      </c>
      <c r="E34" s="4">
        <v>1211</v>
      </c>
      <c r="F34" s="5">
        <v>731</v>
      </c>
      <c r="G34" s="5">
        <v>19</v>
      </c>
      <c r="H34" s="5">
        <v>197</v>
      </c>
      <c r="I34" s="4">
        <v>2158</v>
      </c>
      <c r="J34" s="5">
        <v>24</v>
      </c>
      <c r="K34" s="4">
        <v>2384</v>
      </c>
    </row>
    <row r="35" spans="1:11" ht="17.25" thickBot="1">
      <c r="A35" s="3"/>
      <c r="B35" s="3" t="s">
        <v>9255</v>
      </c>
      <c r="C35" s="4">
        <v>3348</v>
      </c>
      <c r="D35" s="4">
        <v>1567</v>
      </c>
      <c r="E35" s="5">
        <v>853</v>
      </c>
      <c r="F35" s="5">
        <v>545</v>
      </c>
      <c r="G35" s="5">
        <v>11</v>
      </c>
      <c r="H35" s="5">
        <v>140</v>
      </c>
      <c r="I35" s="4">
        <v>1549</v>
      </c>
      <c r="J35" s="5">
        <v>18</v>
      </c>
      <c r="K35" s="4">
        <v>1781</v>
      </c>
    </row>
    <row r="36" spans="1:11" ht="17.25" thickBot="1">
      <c r="A36" s="3"/>
      <c r="B36" s="3" t="s">
        <v>9254</v>
      </c>
      <c r="C36" s="4">
        <v>2736</v>
      </c>
      <c r="D36" s="4">
        <v>1428</v>
      </c>
      <c r="E36" s="5">
        <v>876</v>
      </c>
      <c r="F36" s="5">
        <v>408</v>
      </c>
      <c r="G36" s="5">
        <v>6</v>
      </c>
      <c r="H36" s="5">
        <v>130</v>
      </c>
      <c r="I36" s="4">
        <v>1420</v>
      </c>
      <c r="J36" s="5">
        <v>8</v>
      </c>
      <c r="K36" s="4">
        <v>1308</v>
      </c>
    </row>
    <row r="37" spans="1:11" ht="17.25" thickBot="1">
      <c r="A37" s="3"/>
      <c r="B37" s="3" t="s">
        <v>9253</v>
      </c>
      <c r="C37" s="4">
        <v>4333</v>
      </c>
      <c r="D37" s="4">
        <v>2165</v>
      </c>
      <c r="E37" s="4">
        <v>1237</v>
      </c>
      <c r="F37" s="5">
        <v>720</v>
      </c>
      <c r="G37" s="5">
        <v>16</v>
      </c>
      <c r="H37" s="5">
        <v>173</v>
      </c>
      <c r="I37" s="4">
        <v>2146</v>
      </c>
      <c r="J37" s="5">
        <v>19</v>
      </c>
      <c r="K37" s="4">
        <v>2168</v>
      </c>
    </row>
    <row r="38" spans="1:11" ht="17.25" thickBot="1">
      <c r="A38" s="3"/>
      <c r="B38" s="3" t="s">
        <v>9252</v>
      </c>
      <c r="C38" s="4">
        <v>4178</v>
      </c>
      <c r="D38" s="4">
        <v>2187</v>
      </c>
      <c r="E38" s="4">
        <v>1374</v>
      </c>
      <c r="F38" s="5">
        <v>547</v>
      </c>
      <c r="G38" s="5">
        <v>21</v>
      </c>
      <c r="H38" s="5">
        <v>225</v>
      </c>
      <c r="I38" s="4">
        <v>2167</v>
      </c>
      <c r="J38" s="5">
        <v>20</v>
      </c>
      <c r="K38" s="4">
        <v>1991</v>
      </c>
    </row>
    <row r="39" spans="1:11" ht="23.25" thickBot="1">
      <c r="A39" s="3"/>
      <c r="B39" s="3" t="s">
        <v>9251</v>
      </c>
      <c r="C39" s="4">
        <v>2859</v>
      </c>
      <c r="D39" s="4">
        <v>1249</v>
      </c>
      <c r="E39" s="5">
        <v>662</v>
      </c>
      <c r="F39" s="5">
        <v>402</v>
      </c>
      <c r="G39" s="5">
        <v>13</v>
      </c>
      <c r="H39" s="5">
        <v>153</v>
      </c>
      <c r="I39" s="4">
        <v>1230</v>
      </c>
      <c r="J39" s="5">
        <v>19</v>
      </c>
      <c r="K39" s="4">
        <v>1610</v>
      </c>
    </row>
    <row r="40" spans="1:11" ht="17.25" thickBot="1">
      <c r="A40" s="3" t="s">
        <v>9250</v>
      </c>
      <c r="B40" s="3" t="s">
        <v>36</v>
      </c>
      <c r="C40" s="4">
        <v>16302</v>
      </c>
      <c r="D40" s="4">
        <v>10578</v>
      </c>
      <c r="E40" s="4">
        <v>5762</v>
      </c>
      <c r="F40" s="4">
        <v>3681</v>
      </c>
      <c r="G40" s="5">
        <v>86</v>
      </c>
      <c r="H40" s="5">
        <v>943</v>
      </c>
      <c r="I40" s="4">
        <v>10472</v>
      </c>
      <c r="J40" s="5">
        <v>106</v>
      </c>
      <c r="K40" s="4">
        <v>5724</v>
      </c>
    </row>
    <row r="41" spans="1:11" ht="23.25" thickBot="1">
      <c r="A41" s="3"/>
      <c r="B41" s="3" t="s">
        <v>37</v>
      </c>
      <c r="C41" s="4">
        <v>3708</v>
      </c>
      <c r="D41" s="4">
        <v>3707</v>
      </c>
      <c r="E41" s="4">
        <v>2386</v>
      </c>
      <c r="F41" s="4">
        <v>1005</v>
      </c>
      <c r="G41" s="5">
        <v>19</v>
      </c>
      <c r="H41" s="5">
        <v>275</v>
      </c>
      <c r="I41" s="4">
        <v>3685</v>
      </c>
      <c r="J41" s="5">
        <v>22</v>
      </c>
      <c r="K41" s="5">
        <v>1</v>
      </c>
    </row>
    <row r="42" spans="1:11" ht="17.25" thickBot="1">
      <c r="A42" s="3"/>
      <c r="B42" s="3" t="s">
        <v>9249</v>
      </c>
      <c r="C42" s="4">
        <v>1123</v>
      </c>
      <c r="D42" s="5">
        <v>455</v>
      </c>
      <c r="E42" s="5">
        <v>147</v>
      </c>
      <c r="F42" s="5">
        <v>221</v>
      </c>
      <c r="G42" s="5">
        <v>5</v>
      </c>
      <c r="H42" s="5">
        <v>75</v>
      </c>
      <c r="I42" s="5">
        <v>448</v>
      </c>
      <c r="J42" s="5">
        <v>7</v>
      </c>
      <c r="K42" s="5">
        <v>668</v>
      </c>
    </row>
    <row r="43" spans="1:11" ht="17.25" thickBot="1">
      <c r="A43" s="3"/>
      <c r="B43" s="3" t="s">
        <v>9248</v>
      </c>
      <c r="C43" s="4">
        <v>2711</v>
      </c>
      <c r="D43" s="4">
        <v>1567</v>
      </c>
      <c r="E43" s="5">
        <v>811</v>
      </c>
      <c r="F43" s="5">
        <v>568</v>
      </c>
      <c r="G43" s="5">
        <v>14</v>
      </c>
      <c r="H43" s="5">
        <v>159</v>
      </c>
      <c r="I43" s="4">
        <v>1552</v>
      </c>
      <c r="J43" s="5">
        <v>15</v>
      </c>
      <c r="K43" s="4">
        <v>1144</v>
      </c>
    </row>
    <row r="44" spans="1:11" ht="17.25" thickBot="1">
      <c r="A44" s="3"/>
      <c r="B44" s="3" t="s">
        <v>9247</v>
      </c>
      <c r="C44" s="4">
        <v>2940</v>
      </c>
      <c r="D44" s="4">
        <v>1532</v>
      </c>
      <c r="E44" s="5">
        <v>710</v>
      </c>
      <c r="F44" s="5">
        <v>636</v>
      </c>
      <c r="G44" s="5">
        <v>17</v>
      </c>
      <c r="H44" s="5">
        <v>148</v>
      </c>
      <c r="I44" s="4">
        <v>1511</v>
      </c>
      <c r="J44" s="5">
        <v>21</v>
      </c>
      <c r="K44" s="4">
        <v>1408</v>
      </c>
    </row>
    <row r="45" spans="1:11" ht="17.25" thickBot="1">
      <c r="A45" s="3"/>
      <c r="B45" s="3" t="s">
        <v>9246</v>
      </c>
      <c r="C45" s="4">
        <v>2803</v>
      </c>
      <c r="D45" s="4">
        <v>1632</v>
      </c>
      <c r="E45" s="5">
        <v>862</v>
      </c>
      <c r="F45" s="5">
        <v>606</v>
      </c>
      <c r="G45" s="5">
        <v>15</v>
      </c>
      <c r="H45" s="5">
        <v>128</v>
      </c>
      <c r="I45" s="4">
        <v>1611</v>
      </c>
      <c r="J45" s="5">
        <v>21</v>
      </c>
      <c r="K45" s="4">
        <v>1171</v>
      </c>
    </row>
    <row r="46" spans="1:11" ht="17.25" thickBot="1">
      <c r="A46" s="3"/>
      <c r="B46" s="3" t="s">
        <v>9245</v>
      </c>
      <c r="C46" s="4">
        <v>3017</v>
      </c>
      <c r="D46" s="4">
        <v>1685</v>
      </c>
      <c r="E46" s="5">
        <v>846</v>
      </c>
      <c r="F46" s="5">
        <v>645</v>
      </c>
      <c r="G46" s="5">
        <v>16</v>
      </c>
      <c r="H46" s="5">
        <v>158</v>
      </c>
      <c r="I46" s="4">
        <v>1665</v>
      </c>
      <c r="J46" s="5">
        <v>20</v>
      </c>
      <c r="K46" s="4">
        <v>1332</v>
      </c>
    </row>
    <row r="47" spans="1:11" ht="17.25" thickBot="1">
      <c r="A47" s="3" t="s">
        <v>9244</v>
      </c>
      <c r="B47" s="3" t="s">
        <v>36</v>
      </c>
      <c r="C47" s="4">
        <v>53385</v>
      </c>
      <c r="D47" s="4">
        <v>32944</v>
      </c>
      <c r="E47" s="4">
        <v>19427</v>
      </c>
      <c r="F47" s="4">
        <v>10806</v>
      </c>
      <c r="G47" s="5">
        <v>175</v>
      </c>
      <c r="H47" s="4">
        <v>2255</v>
      </c>
      <c r="I47" s="4">
        <v>32663</v>
      </c>
      <c r="J47" s="5">
        <v>281</v>
      </c>
      <c r="K47" s="4">
        <v>20441</v>
      </c>
    </row>
    <row r="48" spans="1:11" ht="23.25" thickBot="1">
      <c r="A48" s="3"/>
      <c r="B48" s="3" t="s">
        <v>37</v>
      </c>
      <c r="C48" s="4">
        <v>7316</v>
      </c>
      <c r="D48" s="4">
        <v>7315</v>
      </c>
      <c r="E48" s="4">
        <v>5041</v>
      </c>
      <c r="F48" s="4">
        <v>1832</v>
      </c>
      <c r="G48" s="5">
        <v>31</v>
      </c>
      <c r="H48" s="5">
        <v>368</v>
      </c>
      <c r="I48" s="4">
        <v>7272</v>
      </c>
      <c r="J48" s="5">
        <v>43</v>
      </c>
      <c r="K48" s="5">
        <v>1</v>
      </c>
    </row>
    <row r="49" spans="1:11" ht="17.25" thickBot="1">
      <c r="A49" s="3"/>
      <c r="B49" s="3" t="s">
        <v>9243</v>
      </c>
      <c r="C49" s="4">
        <v>5572</v>
      </c>
      <c r="D49" s="4">
        <v>2750</v>
      </c>
      <c r="E49" s="4">
        <v>1697</v>
      </c>
      <c r="F49" s="5">
        <v>802</v>
      </c>
      <c r="G49" s="5">
        <v>8</v>
      </c>
      <c r="H49" s="5">
        <v>201</v>
      </c>
      <c r="I49" s="4">
        <v>2708</v>
      </c>
      <c r="J49" s="5">
        <v>42</v>
      </c>
      <c r="K49" s="4">
        <v>2822</v>
      </c>
    </row>
    <row r="50" spans="1:11" ht="17.25" thickBot="1">
      <c r="A50" s="3"/>
      <c r="B50" s="3" t="s">
        <v>9242</v>
      </c>
      <c r="C50" s="4">
        <v>3442</v>
      </c>
      <c r="D50" s="4">
        <v>2033</v>
      </c>
      <c r="E50" s="4">
        <v>1125</v>
      </c>
      <c r="F50" s="5">
        <v>753</v>
      </c>
      <c r="G50" s="5">
        <v>11</v>
      </c>
      <c r="H50" s="5">
        <v>129</v>
      </c>
      <c r="I50" s="4">
        <v>2018</v>
      </c>
      <c r="J50" s="5">
        <v>15</v>
      </c>
      <c r="K50" s="4">
        <v>1409</v>
      </c>
    </row>
    <row r="51" spans="1:11" ht="17.25" thickBot="1">
      <c r="A51" s="3"/>
      <c r="B51" s="3" t="s">
        <v>9241</v>
      </c>
      <c r="C51" s="4">
        <v>2631</v>
      </c>
      <c r="D51" s="4">
        <v>1615</v>
      </c>
      <c r="E51" s="5">
        <v>910</v>
      </c>
      <c r="F51" s="5">
        <v>568</v>
      </c>
      <c r="G51" s="5">
        <v>8</v>
      </c>
      <c r="H51" s="5">
        <v>117</v>
      </c>
      <c r="I51" s="4">
        <v>1603</v>
      </c>
      <c r="J51" s="5">
        <v>12</v>
      </c>
      <c r="K51" s="4">
        <v>1016</v>
      </c>
    </row>
    <row r="52" spans="1:11" ht="17.25" thickBot="1">
      <c r="A52" s="3"/>
      <c r="B52" s="3" t="s">
        <v>9240</v>
      </c>
      <c r="C52" s="4">
        <v>4337</v>
      </c>
      <c r="D52" s="4">
        <v>2627</v>
      </c>
      <c r="E52" s="4">
        <v>1582</v>
      </c>
      <c r="F52" s="5">
        <v>831</v>
      </c>
      <c r="G52" s="5">
        <v>9</v>
      </c>
      <c r="H52" s="5">
        <v>197</v>
      </c>
      <c r="I52" s="4">
        <v>2619</v>
      </c>
      <c r="J52" s="5">
        <v>8</v>
      </c>
      <c r="K52" s="4">
        <v>1710</v>
      </c>
    </row>
    <row r="53" spans="1:11" ht="17.25" thickBot="1">
      <c r="A53" s="3"/>
      <c r="B53" s="3" t="s">
        <v>9239</v>
      </c>
      <c r="C53" s="4">
        <v>4509</v>
      </c>
      <c r="D53" s="4">
        <v>2571</v>
      </c>
      <c r="E53" s="4">
        <v>1497</v>
      </c>
      <c r="F53" s="5">
        <v>842</v>
      </c>
      <c r="G53" s="5">
        <v>13</v>
      </c>
      <c r="H53" s="5">
        <v>197</v>
      </c>
      <c r="I53" s="4">
        <v>2549</v>
      </c>
      <c r="J53" s="5">
        <v>22</v>
      </c>
      <c r="K53" s="4">
        <v>1938</v>
      </c>
    </row>
    <row r="54" spans="1:11" ht="17.25" thickBot="1">
      <c r="A54" s="3"/>
      <c r="B54" s="3" t="s">
        <v>9238</v>
      </c>
      <c r="C54" s="4">
        <v>2738</v>
      </c>
      <c r="D54" s="4">
        <v>1293</v>
      </c>
      <c r="E54" s="5">
        <v>695</v>
      </c>
      <c r="F54" s="5">
        <v>467</v>
      </c>
      <c r="G54" s="5">
        <v>14</v>
      </c>
      <c r="H54" s="5">
        <v>101</v>
      </c>
      <c r="I54" s="4">
        <v>1277</v>
      </c>
      <c r="J54" s="5">
        <v>16</v>
      </c>
      <c r="K54" s="4">
        <v>1445</v>
      </c>
    </row>
    <row r="55" spans="1:11" ht="17.25" thickBot="1">
      <c r="A55" s="3"/>
      <c r="B55" s="3" t="s">
        <v>9237</v>
      </c>
      <c r="C55" s="4">
        <v>3963</v>
      </c>
      <c r="D55" s="4">
        <v>2195</v>
      </c>
      <c r="E55" s="4">
        <v>1198</v>
      </c>
      <c r="F55" s="5">
        <v>797</v>
      </c>
      <c r="G55" s="5">
        <v>15</v>
      </c>
      <c r="H55" s="5">
        <v>164</v>
      </c>
      <c r="I55" s="4">
        <v>2174</v>
      </c>
      <c r="J55" s="5">
        <v>21</v>
      </c>
      <c r="K55" s="4">
        <v>1768</v>
      </c>
    </row>
    <row r="56" spans="1:11" ht="17.25" thickBot="1">
      <c r="A56" s="3"/>
      <c r="B56" s="3" t="s">
        <v>9236</v>
      </c>
      <c r="C56" s="4">
        <v>4441</v>
      </c>
      <c r="D56" s="4">
        <v>2303</v>
      </c>
      <c r="E56" s="4">
        <v>1216</v>
      </c>
      <c r="F56" s="5">
        <v>872</v>
      </c>
      <c r="G56" s="5">
        <v>13</v>
      </c>
      <c r="H56" s="5">
        <v>174</v>
      </c>
      <c r="I56" s="4">
        <v>2275</v>
      </c>
      <c r="J56" s="5">
        <v>28</v>
      </c>
      <c r="K56" s="4">
        <v>2138</v>
      </c>
    </row>
    <row r="57" spans="1:11" ht="17.25" thickBot="1">
      <c r="A57" s="3"/>
      <c r="B57" s="3" t="s">
        <v>9235</v>
      </c>
      <c r="C57" s="4">
        <v>2333</v>
      </c>
      <c r="D57" s="4">
        <v>1277</v>
      </c>
      <c r="E57" s="5">
        <v>682</v>
      </c>
      <c r="F57" s="5">
        <v>453</v>
      </c>
      <c r="G57" s="5">
        <v>10</v>
      </c>
      <c r="H57" s="5">
        <v>119</v>
      </c>
      <c r="I57" s="4">
        <v>1264</v>
      </c>
      <c r="J57" s="5">
        <v>13</v>
      </c>
      <c r="K57" s="4">
        <v>1056</v>
      </c>
    </row>
    <row r="58" spans="1:11" ht="23.25" thickBot="1">
      <c r="A58" s="3"/>
      <c r="B58" s="3" t="s">
        <v>9234</v>
      </c>
      <c r="C58" s="4">
        <v>3029</v>
      </c>
      <c r="D58" s="4">
        <v>1822</v>
      </c>
      <c r="E58" s="5">
        <v>954</v>
      </c>
      <c r="F58" s="5">
        <v>720</v>
      </c>
      <c r="G58" s="5">
        <v>12</v>
      </c>
      <c r="H58" s="5">
        <v>117</v>
      </c>
      <c r="I58" s="4">
        <v>1803</v>
      </c>
      <c r="J58" s="5">
        <v>19</v>
      </c>
      <c r="K58" s="4">
        <v>1207</v>
      </c>
    </row>
    <row r="59" spans="1:11" ht="23.25" thickBot="1">
      <c r="A59" s="3"/>
      <c r="B59" s="3" t="s">
        <v>9233</v>
      </c>
      <c r="C59" s="4">
        <v>2515</v>
      </c>
      <c r="D59" s="4">
        <v>1453</v>
      </c>
      <c r="E59" s="5">
        <v>758</v>
      </c>
      <c r="F59" s="5">
        <v>546</v>
      </c>
      <c r="G59" s="5">
        <v>13</v>
      </c>
      <c r="H59" s="5">
        <v>123</v>
      </c>
      <c r="I59" s="4">
        <v>1440</v>
      </c>
      <c r="J59" s="5">
        <v>13</v>
      </c>
      <c r="K59" s="4">
        <v>1062</v>
      </c>
    </row>
    <row r="60" spans="1:11" ht="23.25" thickBot="1">
      <c r="A60" s="3"/>
      <c r="B60" s="3" t="s">
        <v>9232</v>
      </c>
      <c r="C60" s="4">
        <v>3270</v>
      </c>
      <c r="D60" s="4">
        <v>1925</v>
      </c>
      <c r="E60" s="4">
        <v>1117</v>
      </c>
      <c r="F60" s="5">
        <v>674</v>
      </c>
      <c r="G60" s="5">
        <v>9</v>
      </c>
      <c r="H60" s="5">
        <v>112</v>
      </c>
      <c r="I60" s="4">
        <v>1912</v>
      </c>
      <c r="J60" s="5">
        <v>13</v>
      </c>
      <c r="K60" s="4">
        <v>1345</v>
      </c>
    </row>
    <row r="61" spans="1:11" ht="23.25" thickBot="1">
      <c r="A61" s="3"/>
      <c r="B61" s="3" t="s">
        <v>9231</v>
      </c>
      <c r="C61" s="4">
        <v>3289</v>
      </c>
      <c r="D61" s="4">
        <v>1765</v>
      </c>
      <c r="E61" s="5">
        <v>955</v>
      </c>
      <c r="F61" s="5">
        <v>649</v>
      </c>
      <c r="G61" s="5">
        <v>9</v>
      </c>
      <c r="H61" s="5">
        <v>136</v>
      </c>
      <c r="I61" s="4">
        <v>1749</v>
      </c>
      <c r="J61" s="5">
        <v>16</v>
      </c>
      <c r="K61" s="4">
        <v>1524</v>
      </c>
    </row>
    <row r="62" spans="1:11" ht="23.25" thickBot="1">
      <c r="A62" s="3" t="s">
        <v>97</v>
      </c>
      <c r="B62" s="3"/>
      <c r="C62" s="5">
        <v>0</v>
      </c>
      <c r="D62" s="5">
        <v>2</v>
      </c>
      <c r="E62" s="5">
        <v>1</v>
      </c>
      <c r="F62" s="5">
        <v>1</v>
      </c>
      <c r="G62" s="5">
        <v>0</v>
      </c>
      <c r="H62" s="5">
        <v>0</v>
      </c>
      <c r="I62" s="5">
        <v>2</v>
      </c>
      <c r="J62" s="5">
        <v>0</v>
      </c>
      <c r="K62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2F957-487D-4720-9C3D-71E3F577A8C6}"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9346</v>
      </c>
      <c r="F3" s="26" t="s">
        <v>9345</v>
      </c>
      <c r="G3" s="26" t="s">
        <v>9344</v>
      </c>
      <c r="H3" s="26" t="s">
        <v>9343</v>
      </c>
      <c r="I3" s="44"/>
      <c r="J3" s="26"/>
      <c r="K3" s="44"/>
      <c r="U3" t="s">
        <v>3</v>
      </c>
      <c r="V3" t="str">
        <f t="shared" si="0"/>
        <v>김용민</v>
      </c>
      <c r="W3" t="str">
        <f t="shared" si="0"/>
        <v>주광덕</v>
      </c>
      <c r="X3" t="str">
        <f t="shared" si="0"/>
        <v>장형진</v>
      </c>
    </row>
    <row r="4" spans="1:24" ht="17.25" thickBot="1">
      <c r="A4" s="3" t="s">
        <v>30</v>
      </c>
      <c r="B4" s="3"/>
      <c r="C4" s="4">
        <v>213448</v>
      </c>
      <c r="D4" s="4">
        <v>144575</v>
      </c>
      <c r="E4" s="4">
        <v>71776</v>
      </c>
      <c r="F4" s="4">
        <v>67490</v>
      </c>
      <c r="G4" s="4">
        <v>3173</v>
      </c>
      <c r="H4" s="5">
        <v>884</v>
      </c>
      <c r="I4" s="4">
        <v>143323</v>
      </c>
      <c r="J4" s="4">
        <v>1252</v>
      </c>
      <c r="K4" s="4">
        <v>68873</v>
      </c>
      <c r="V4" s="8"/>
      <c r="W4" s="8"/>
      <c r="X4" s="8"/>
    </row>
    <row r="5" spans="1:24" ht="23.25" thickBot="1">
      <c r="A5" s="3" t="s">
        <v>31</v>
      </c>
      <c r="B5" s="3"/>
      <c r="C5" s="5">
        <v>267</v>
      </c>
      <c r="D5" s="5">
        <v>251</v>
      </c>
      <c r="E5" s="5">
        <v>131</v>
      </c>
      <c r="F5" s="5">
        <v>104</v>
      </c>
      <c r="G5" s="5">
        <v>4</v>
      </c>
      <c r="H5" s="5">
        <v>7</v>
      </c>
      <c r="I5" s="5">
        <v>246</v>
      </c>
      <c r="J5" s="5">
        <v>5</v>
      </c>
      <c r="K5" s="5">
        <v>16</v>
      </c>
      <c r="T5" t="s">
        <v>2929</v>
      </c>
      <c r="U5">
        <f>SUMIF($A:$A,"합계",D:D)</f>
        <v>144575</v>
      </c>
      <c r="V5">
        <f>SUMIF($A:$A,"합계",E:E)</f>
        <v>71776</v>
      </c>
      <c r="W5">
        <f>SUMIF($A:$A,"합계",F:F)</f>
        <v>67490</v>
      </c>
      <c r="X5">
        <f>SUMIF($A:$A,"합계",G:G)</f>
        <v>3173</v>
      </c>
    </row>
    <row r="6" spans="1:24" ht="23.25" thickBot="1">
      <c r="A6" s="3" t="s">
        <v>32</v>
      </c>
      <c r="B6" s="3"/>
      <c r="C6" s="4">
        <v>12635</v>
      </c>
      <c r="D6" s="4">
        <v>12630</v>
      </c>
      <c r="E6" s="4">
        <v>7231</v>
      </c>
      <c r="F6" s="4">
        <v>4725</v>
      </c>
      <c r="G6" s="5">
        <v>383</v>
      </c>
      <c r="H6" s="5">
        <v>105</v>
      </c>
      <c r="I6" s="4">
        <v>12444</v>
      </c>
      <c r="J6" s="5">
        <v>186</v>
      </c>
      <c r="K6" s="5">
        <v>5</v>
      </c>
      <c r="T6" t="s">
        <v>2930</v>
      </c>
      <c r="U6">
        <f>U5-U7</f>
        <v>97543</v>
      </c>
      <c r="V6">
        <f>V5-V7</f>
        <v>44769</v>
      </c>
      <c r="W6">
        <f>W5-W7</f>
        <v>49097</v>
      </c>
      <c r="X6">
        <f>X5-X7</f>
        <v>2182</v>
      </c>
    </row>
    <row r="7" spans="1:24" ht="23.25" thickBot="1">
      <c r="A7" s="3" t="s">
        <v>33</v>
      </c>
      <c r="B7" s="3"/>
      <c r="C7" s="5">
        <v>793</v>
      </c>
      <c r="D7" s="5">
        <v>216</v>
      </c>
      <c r="E7" s="5">
        <v>151</v>
      </c>
      <c r="F7" s="5">
        <v>64</v>
      </c>
      <c r="G7" s="5">
        <v>1</v>
      </c>
      <c r="H7" s="5">
        <v>0</v>
      </c>
      <c r="I7" s="5">
        <v>216</v>
      </c>
      <c r="J7" s="5">
        <v>0</v>
      </c>
      <c r="K7" s="5">
        <v>577</v>
      </c>
      <c r="T7" t="s">
        <v>2931</v>
      </c>
      <c r="U7">
        <f>U11+U10+U9</f>
        <v>47032</v>
      </c>
      <c r="V7">
        <f>V11+V10+V9</f>
        <v>27007</v>
      </c>
      <c r="W7">
        <f>W11+W10+W9</f>
        <v>18393</v>
      </c>
      <c r="X7">
        <f>X11+X10+X9</f>
        <v>991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1</v>
      </c>
      <c r="F8" s="5">
        <v>4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9342</v>
      </c>
      <c r="B9" s="3" t="s">
        <v>36</v>
      </c>
      <c r="C9" s="4">
        <v>49918</v>
      </c>
      <c r="D9" s="4">
        <v>34466</v>
      </c>
      <c r="E9" s="4">
        <v>17629</v>
      </c>
      <c r="F9" s="4">
        <v>15572</v>
      </c>
      <c r="G9" s="5">
        <v>741</v>
      </c>
      <c r="H9" s="5">
        <v>219</v>
      </c>
      <c r="I9" s="4">
        <v>34161</v>
      </c>
      <c r="J9" s="5">
        <v>305</v>
      </c>
      <c r="K9" s="4">
        <v>15452</v>
      </c>
      <c r="T9" t="s">
        <v>2934</v>
      </c>
      <c r="U9">
        <f>SUMIF($A:$A,"거소·선상투표",D:D)+SUMIF($A:$A,"국외부재자투표",D:D)+SUMIF($A:$A,"국외부재자투표(공관)",D:D)</f>
        <v>472</v>
      </c>
      <c r="V9">
        <f t="shared" ref="V9:X11" si="1">SUMIF($A:$A,"거소·선상투표",E:E)+SUMIF($A:$A,"국외부재자투표",E:E)+SUMIF($A:$A,"국외부재자투표(공관)",E:E)</f>
        <v>283</v>
      </c>
      <c r="W9">
        <f t="shared" si="1"/>
        <v>172</v>
      </c>
      <c r="X9">
        <f t="shared" si="1"/>
        <v>5</v>
      </c>
    </row>
    <row r="10" spans="1:24" ht="23.25" thickBot="1">
      <c r="A10" s="3"/>
      <c r="B10" s="3" t="s">
        <v>37</v>
      </c>
      <c r="C10" s="4">
        <v>7356</v>
      </c>
      <c r="D10" s="4">
        <v>7356</v>
      </c>
      <c r="E10" s="4">
        <v>4700</v>
      </c>
      <c r="F10" s="4">
        <v>2436</v>
      </c>
      <c r="G10" s="5">
        <v>139</v>
      </c>
      <c r="H10" s="5">
        <v>32</v>
      </c>
      <c r="I10" s="4">
        <v>7307</v>
      </c>
      <c r="J10" s="5">
        <v>49</v>
      </c>
      <c r="K10" s="5">
        <v>0</v>
      </c>
      <c r="T10" t="s">
        <v>2932</v>
      </c>
      <c r="U10">
        <f>SUMIF($B:$B,"관내사전투표",D:D)</f>
        <v>33930</v>
      </c>
      <c r="V10">
        <f t="shared" ref="V10:X12" si="2">SUMIF($B:$B,"관내사전투표",E:E)</f>
        <v>19493</v>
      </c>
      <c r="W10">
        <f t="shared" si="2"/>
        <v>13496</v>
      </c>
      <c r="X10">
        <f t="shared" si="2"/>
        <v>603</v>
      </c>
    </row>
    <row r="11" spans="1:24" ht="17.25" thickBot="1">
      <c r="A11" s="3"/>
      <c r="B11" s="3" t="s">
        <v>9341</v>
      </c>
      <c r="C11" s="4">
        <v>3677</v>
      </c>
      <c r="D11" s="4">
        <v>2165</v>
      </c>
      <c r="E11" s="4">
        <v>1035</v>
      </c>
      <c r="F11" s="4">
        <v>1029</v>
      </c>
      <c r="G11" s="5">
        <v>62</v>
      </c>
      <c r="H11" s="5">
        <v>13</v>
      </c>
      <c r="I11" s="4">
        <v>2139</v>
      </c>
      <c r="J11" s="5">
        <v>26</v>
      </c>
      <c r="K11" s="4">
        <v>1512</v>
      </c>
      <c r="T11" t="s">
        <v>2933</v>
      </c>
      <c r="U11">
        <f>SUMIF($A:$A,"관외사전투표",D:D)</f>
        <v>12630</v>
      </c>
      <c r="V11">
        <f t="shared" ref="V11:X13" si="3">SUMIF($A:$A,"관외사전투표",E:E)</f>
        <v>7231</v>
      </c>
      <c r="W11">
        <f t="shared" si="3"/>
        <v>4725</v>
      </c>
      <c r="X11">
        <f t="shared" si="3"/>
        <v>383</v>
      </c>
    </row>
    <row r="12" spans="1:24" ht="17.25" thickBot="1">
      <c r="A12" s="3"/>
      <c r="B12" s="3" t="s">
        <v>9340</v>
      </c>
      <c r="C12" s="4">
        <v>3005</v>
      </c>
      <c r="D12" s="4">
        <v>1353</v>
      </c>
      <c r="E12" s="5">
        <v>535</v>
      </c>
      <c r="F12" s="5">
        <v>750</v>
      </c>
      <c r="G12" s="5">
        <v>28</v>
      </c>
      <c r="H12" s="5">
        <v>13</v>
      </c>
      <c r="I12" s="4">
        <v>1326</v>
      </c>
      <c r="J12" s="5">
        <v>27</v>
      </c>
      <c r="K12" s="4">
        <v>1652</v>
      </c>
    </row>
    <row r="13" spans="1:24" ht="17.25" thickBot="1">
      <c r="A13" s="3"/>
      <c r="B13" s="3" t="s">
        <v>9339</v>
      </c>
      <c r="C13" s="4">
        <v>2859</v>
      </c>
      <c r="D13" s="4">
        <v>1880</v>
      </c>
      <c r="E13" s="5">
        <v>922</v>
      </c>
      <c r="F13" s="5">
        <v>866</v>
      </c>
      <c r="G13" s="5">
        <v>55</v>
      </c>
      <c r="H13" s="5">
        <v>17</v>
      </c>
      <c r="I13" s="4">
        <v>1860</v>
      </c>
      <c r="J13" s="5">
        <v>20</v>
      </c>
      <c r="K13" s="5">
        <v>979</v>
      </c>
    </row>
    <row r="14" spans="1:24" ht="17.25" thickBot="1">
      <c r="A14" s="3"/>
      <c r="B14" s="3" t="s">
        <v>9338</v>
      </c>
      <c r="C14" s="4">
        <v>3656</v>
      </c>
      <c r="D14" s="4">
        <v>2365</v>
      </c>
      <c r="E14" s="4">
        <v>1220</v>
      </c>
      <c r="F14" s="4">
        <v>1041</v>
      </c>
      <c r="G14" s="5">
        <v>69</v>
      </c>
      <c r="H14" s="5">
        <v>15</v>
      </c>
      <c r="I14" s="4">
        <v>2345</v>
      </c>
      <c r="J14" s="5">
        <v>20</v>
      </c>
      <c r="K14" s="4">
        <v>1291</v>
      </c>
      <c r="U14" s="8"/>
      <c r="V14" s="8"/>
      <c r="W14" s="8"/>
      <c r="X14" s="8"/>
    </row>
    <row r="15" spans="1:24" ht="17.25" thickBot="1">
      <c r="A15" s="3"/>
      <c r="B15" s="3" t="s">
        <v>9337</v>
      </c>
      <c r="C15" s="5">
        <v>900</v>
      </c>
      <c r="D15" s="5">
        <v>595</v>
      </c>
      <c r="E15" s="5">
        <v>179</v>
      </c>
      <c r="F15" s="5">
        <v>391</v>
      </c>
      <c r="G15" s="5">
        <v>6</v>
      </c>
      <c r="H15" s="5">
        <v>10</v>
      </c>
      <c r="I15" s="5">
        <v>586</v>
      </c>
      <c r="J15" s="5">
        <v>9</v>
      </c>
      <c r="K15" s="5">
        <v>305</v>
      </c>
      <c r="U15" s="8"/>
      <c r="V15" s="8"/>
      <c r="W15" s="8"/>
      <c r="X15" s="8"/>
    </row>
    <row r="16" spans="1:24" ht="17.25" thickBot="1">
      <c r="A16" s="3"/>
      <c r="B16" s="3" t="s">
        <v>9336</v>
      </c>
      <c r="C16" s="5">
        <v>752</v>
      </c>
      <c r="D16" s="5">
        <v>479</v>
      </c>
      <c r="E16" s="5">
        <v>137</v>
      </c>
      <c r="F16" s="5">
        <v>324</v>
      </c>
      <c r="G16" s="5">
        <v>9</v>
      </c>
      <c r="H16" s="5">
        <v>4</v>
      </c>
      <c r="I16" s="5">
        <v>474</v>
      </c>
      <c r="J16" s="5">
        <v>5</v>
      </c>
      <c r="K16" s="5">
        <v>273</v>
      </c>
    </row>
    <row r="17" spans="1:11" ht="17.25" thickBot="1">
      <c r="A17" s="3"/>
      <c r="B17" s="3" t="s">
        <v>9335</v>
      </c>
      <c r="C17" s="4">
        <v>3202</v>
      </c>
      <c r="D17" s="4">
        <v>2139</v>
      </c>
      <c r="E17" s="4">
        <v>1047</v>
      </c>
      <c r="F17" s="4">
        <v>1006</v>
      </c>
      <c r="G17" s="5">
        <v>44</v>
      </c>
      <c r="H17" s="5">
        <v>12</v>
      </c>
      <c r="I17" s="4">
        <v>2109</v>
      </c>
      <c r="J17" s="5">
        <v>30</v>
      </c>
      <c r="K17" s="4">
        <v>1063</v>
      </c>
    </row>
    <row r="18" spans="1:11" ht="17.25" thickBot="1">
      <c r="A18" s="3"/>
      <c r="B18" s="3" t="s">
        <v>9334</v>
      </c>
      <c r="C18" s="4">
        <v>2814</v>
      </c>
      <c r="D18" s="4">
        <v>1897</v>
      </c>
      <c r="E18" s="5">
        <v>857</v>
      </c>
      <c r="F18" s="5">
        <v>963</v>
      </c>
      <c r="G18" s="5">
        <v>41</v>
      </c>
      <c r="H18" s="5">
        <v>25</v>
      </c>
      <c r="I18" s="4">
        <v>1886</v>
      </c>
      <c r="J18" s="5">
        <v>11</v>
      </c>
      <c r="K18" s="5">
        <v>917</v>
      </c>
    </row>
    <row r="19" spans="1:11" ht="17.25" thickBot="1">
      <c r="A19" s="3"/>
      <c r="B19" s="3" t="s">
        <v>9333</v>
      </c>
      <c r="C19" s="4">
        <v>2097</v>
      </c>
      <c r="D19" s="4">
        <v>1237</v>
      </c>
      <c r="E19" s="5">
        <v>493</v>
      </c>
      <c r="F19" s="5">
        <v>687</v>
      </c>
      <c r="G19" s="5">
        <v>29</v>
      </c>
      <c r="H19" s="5">
        <v>14</v>
      </c>
      <c r="I19" s="4">
        <v>1223</v>
      </c>
      <c r="J19" s="5">
        <v>14</v>
      </c>
      <c r="K19" s="5">
        <v>860</v>
      </c>
    </row>
    <row r="20" spans="1:11" ht="23.25" thickBot="1">
      <c r="A20" s="3"/>
      <c r="B20" s="3" t="s">
        <v>9332</v>
      </c>
      <c r="C20" s="4">
        <v>2514</v>
      </c>
      <c r="D20" s="4">
        <v>1684</v>
      </c>
      <c r="E20" s="5">
        <v>925</v>
      </c>
      <c r="F20" s="5">
        <v>685</v>
      </c>
      <c r="G20" s="5">
        <v>48</v>
      </c>
      <c r="H20" s="5">
        <v>7</v>
      </c>
      <c r="I20" s="4">
        <v>1665</v>
      </c>
      <c r="J20" s="5">
        <v>19</v>
      </c>
      <c r="K20" s="5">
        <v>830</v>
      </c>
    </row>
    <row r="21" spans="1:11" ht="23.25" thickBot="1">
      <c r="A21" s="3"/>
      <c r="B21" s="3" t="s">
        <v>9331</v>
      </c>
      <c r="C21" s="4">
        <v>3700</v>
      </c>
      <c r="D21" s="4">
        <v>2303</v>
      </c>
      <c r="E21" s="4">
        <v>1196</v>
      </c>
      <c r="F21" s="4">
        <v>1030</v>
      </c>
      <c r="G21" s="5">
        <v>54</v>
      </c>
      <c r="H21" s="5">
        <v>11</v>
      </c>
      <c r="I21" s="4">
        <v>2291</v>
      </c>
      <c r="J21" s="5">
        <v>12</v>
      </c>
      <c r="K21" s="4">
        <v>1397</v>
      </c>
    </row>
    <row r="22" spans="1:11" ht="23.25" thickBot="1">
      <c r="A22" s="3"/>
      <c r="B22" s="3" t="s">
        <v>9330</v>
      </c>
      <c r="C22" s="5">
        <v>643</v>
      </c>
      <c r="D22" s="5">
        <v>396</v>
      </c>
      <c r="E22" s="5">
        <v>137</v>
      </c>
      <c r="F22" s="5">
        <v>243</v>
      </c>
      <c r="G22" s="5">
        <v>8</v>
      </c>
      <c r="H22" s="5">
        <v>4</v>
      </c>
      <c r="I22" s="5">
        <v>392</v>
      </c>
      <c r="J22" s="5">
        <v>4</v>
      </c>
      <c r="K22" s="5">
        <v>247</v>
      </c>
    </row>
    <row r="23" spans="1:11" ht="23.25" thickBot="1">
      <c r="A23" s="3"/>
      <c r="B23" s="3" t="s">
        <v>9329</v>
      </c>
      <c r="C23" s="4">
        <v>2607</v>
      </c>
      <c r="D23" s="4">
        <v>1849</v>
      </c>
      <c r="E23" s="5">
        <v>756</v>
      </c>
      <c r="F23" s="4">
        <v>1044</v>
      </c>
      <c r="G23" s="5">
        <v>29</v>
      </c>
      <c r="H23" s="5">
        <v>11</v>
      </c>
      <c r="I23" s="4">
        <v>1840</v>
      </c>
      <c r="J23" s="5">
        <v>9</v>
      </c>
      <c r="K23" s="5">
        <v>758</v>
      </c>
    </row>
    <row r="24" spans="1:11" ht="23.25" thickBot="1">
      <c r="A24" s="3"/>
      <c r="B24" s="3" t="s">
        <v>9328</v>
      </c>
      <c r="C24" s="4">
        <v>3051</v>
      </c>
      <c r="D24" s="4">
        <v>1926</v>
      </c>
      <c r="E24" s="5">
        <v>907</v>
      </c>
      <c r="F24" s="5">
        <v>962</v>
      </c>
      <c r="G24" s="5">
        <v>31</v>
      </c>
      <c r="H24" s="5">
        <v>8</v>
      </c>
      <c r="I24" s="4">
        <v>1908</v>
      </c>
      <c r="J24" s="5">
        <v>18</v>
      </c>
      <c r="K24" s="4">
        <v>1125</v>
      </c>
    </row>
    <row r="25" spans="1:11" ht="23.25" thickBot="1">
      <c r="A25" s="3"/>
      <c r="B25" s="3" t="s">
        <v>9327</v>
      </c>
      <c r="C25" s="4">
        <v>2313</v>
      </c>
      <c r="D25" s="4">
        <v>1644</v>
      </c>
      <c r="E25" s="5">
        <v>897</v>
      </c>
      <c r="F25" s="5">
        <v>705</v>
      </c>
      <c r="G25" s="5">
        <v>32</v>
      </c>
      <c r="H25" s="5">
        <v>2</v>
      </c>
      <c r="I25" s="4">
        <v>1636</v>
      </c>
      <c r="J25" s="5">
        <v>8</v>
      </c>
      <c r="K25" s="5">
        <v>669</v>
      </c>
    </row>
    <row r="26" spans="1:11" ht="23.25" thickBot="1">
      <c r="A26" s="3"/>
      <c r="B26" s="3" t="s">
        <v>9326</v>
      </c>
      <c r="C26" s="4">
        <v>2776</v>
      </c>
      <c r="D26" s="4">
        <v>1791</v>
      </c>
      <c r="E26" s="5">
        <v>930</v>
      </c>
      <c r="F26" s="5">
        <v>811</v>
      </c>
      <c r="G26" s="5">
        <v>30</v>
      </c>
      <c r="H26" s="5">
        <v>10</v>
      </c>
      <c r="I26" s="4">
        <v>1781</v>
      </c>
      <c r="J26" s="5">
        <v>10</v>
      </c>
      <c r="K26" s="5">
        <v>985</v>
      </c>
    </row>
    <row r="27" spans="1:11" ht="23.25" thickBot="1">
      <c r="A27" s="3"/>
      <c r="B27" s="3" t="s">
        <v>9325</v>
      </c>
      <c r="C27" s="4">
        <v>1996</v>
      </c>
      <c r="D27" s="4">
        <v>1407</v>
      </c>
      <c r="E27" s="5">
        <v>756</v>
      </c>
      <c r="F27" s="5">
        <v>599</v>
      </c>
      <c r="G27" s="5">
        <v>27</v>
      </c>
      <c r="H27" s="5">
        <v>11</v>
      </c>
      <c r="I27" s="4">
        <v>1393</v>
      </c>
      <c r="J27" s="5">
        <v>14</v>
      </c>
      <c r="K27" s="5">
        <v>589</v>
      </c>
    </row>
    <row r="28" spans="1:11" ht="17.25" thickBot="1">
      <c r="A28" s="3" t="s">
        <v>9324</v>
      </c>
      <c r="B28" s="3" t="s">
        <v>36</v>
      </c>
      <c r="C28" s="4">
        <v>20718</v>
      </c>
      <c r="D28" s="4">
        <v>12421</v>
      </c>
      <c r="E28" s="4">
        <v>5434</v>
      </c>
      <c r="F28" s="4">
        <v>6544</v>
      </c>
      <c r="G28" s="5">
        <v>269</v>
      </c>
      <c r="H28" s="5">
        <v>81</v>
      </c>
      <c r="I28" s="4">
        <v>12328</v>
      </c>
      <c r="J28" s="5">
        <v>93</v>
      </c>
      <c r="K28" s="4">
        <v>8297</v>
      </c>
    </row>
    <row r="29" spans="1:11" ht="23.25" thickBot="1">
      <c r="A29" s="3"/>
      <c r="B29" s="3" t="s">
        <v>37</v>
      </c>
      <c r="C29" s="4">
        <v>4098</v>
      </c>
      <c r="D29" s="4">
        <v>4098</v>
      </c>
      <c r="E29" s="4">
        <v>2111</v>
      </c>
      <c r="F29" s="4">
        <v>1887</v>
      </c>
      <c r="G29" s="5">
        <v>65</v>
      </c>
      <c r="H29" s="5">
        <v>16</v>
      </c>
      <c r="I29" s="4">
        <v>4079</v>
      </c>
      <c r="J29" s="5">
        <v>19</v>
      </c>
      <c r="K29" s="5">
        <v>0</v>
      </c>
    </row>
    <row r="30" spans="1:11" ht="17.25" thickBot="1">
      <c r="A30" s="3"/>
      <c r="B30" s="3" t="s">
        <v>9323</v>
      </c>
      <c r="C30" s="4">
        <v>2811</v>
      </c>
      <c r="D30" s="4">
        <v>1180</v>
      </c>
      <c r="E30" s="5">
        <v>466</v>
      </c>
      <c r="F30" s="5">
        <v>648</v>
      </c>
      <c r="G30" s="5">
        <v>40</v>
      </c>
      <c r="H30" s="5">
        <v>11</v>
      </c>
      <c r="I30" s="4">
        <v>1165</v>
      </c>
      <c r="J30" s="5">
        <v>15</v>
      </c>
      <c r="K30" s="4">
        <v>1631</v>
      </c>
    </row>
    <row r="31" spans="1:11" ht="17.25" thickBot="1">
      <c r="A31" s="3"/>
      <c r="B31" s="3" t="s">
        <v>9322</v>
      </c>
      <c r="C31" s="5">
        <v>734</v>
      </c>
      <c r="D31" s="5">
        <v>415</v>
      </c>
      <c r="E31" s="5">
        <v>122</v>
      </c>
      <c r="F31" s="5">
        <v>282</v>
      </c>
      <c r="G31" s="5">
        <v>8</v>
      </c>
      <c r="H31" s="5">
        <v>2</v>
      </c>
      <c r="I31" s="5">
        <v>414</v>
      </c>
      <c r="J31" s="5">
        <v>1</v>
      </c>
      <c r="K31" s="5">
        <v>319</v>
      </c>
    </row>
    <row r="32" spans="1:11" ht="17.25" thickBot="1">
      <c r="A32" s="3"/>
      <c r="B32" s="3" t="s">
        <v>9321</v>
      </c>
      <c r="C32" s="4">
        <v>1455</v>
      </c>
      <c r="D32" s="5">
        <v>753</v>
      </c>
      <c r="E32" s="5">
        <v>186</v>
      </c>
      <c r="F32" s="5">
        <v>549</v>
      </c>
      <c r="G32" s="5">
        <v>9</v>
      </c>
      <c r="H32" s="5">
        <v>4</v>
      </c>
      <c r="I32" s="5">
        <v>748</v>
      </c>
      <c r="J32" s="5">
        <v>5</v>
      </c>
      <c r="K32" s="5">
        <v>702</v>
      </c>
    </row>
    <row r="33" spans="1:11" ht="17.25" thickBot="1">
      <c r="A33" s="3"/>
      <c r="B33" s="3" t="s">
        <v>9320</v>
      </c>
      <c r="C33" s="4">
        <v>2575</v>
      </c>
      <c r="D33" s="4">
        <v>1251</v>
      </c>
      <c r="E33" s="5">
        <v>554</v>
      </c>
      <c r="F33" s="5">
        <v>623</v>
      </c>
      <c r="G33" s="5">
        <v>42</v>
      </c>
      <c r="H33" s="5">
        <v>16</v>
      </c>
      <c r="I33" s="4">
        <v>1235</v>
      </c>
      <c r="J33" s="5">
        <v>16</v>
      </c>
      <c r="K33" s="4">
        <v>1324</v>
      </c>
    </row>
    <row r="34" spans="1:11" ht="17.25" thickBot="1">
      <c r="A34" s="3"/>
      <c r="B34" s="3" t="s">
        <v>9319</v>
      </c>
      <c r="C34" s="4">
        <v>3513</v>
      </c>
      <c r="D34" s="4">
        <v>1851</v>
      </c>
      <c r="E34" s="5">
        <v>802</v>
      </c>
      <c r="F34" s="5">
        <v>971</v>
      </c>
      <c r="G34" s="5">
        <v>39</v>
      </c>
      <c r="H34" s="5">
        <v>19</v>
      </c>
      <c r="I34" s="4">
        <v>1831</v>
      </c>
      <c r="J34" s="5">
        <v>20</v>
      </c>
      <c r="K34" s="4">
        <v>1662</v>
      </c>
    </row>
    <row r="35" spans="1:11" ht="17.25" thickBot="1">
      <c r="A35" s="3"/>
      <c r="B35" s="3" t="s">
        <v>9318</v>
      </c>
      <c r="C35" s="4">
        <v>3628</v>
      </c>
      <c r="D35" s="4">
        <v>1945</v>
      </c>
      <c r="E35" s="5">
        <v>860</v>
      </c>
      <c r="F35" s="4">
        <v>1012</v>
      </c>
      <c r="G35" s="5">
        <v>51</v>
      </c>
      <c r="H35" s="5">
        <v>8</v>
      </c>
      <c r="I35" s="4">
        <v>1931</v>
      </c>
      <c r="J35" s="5">
        <v>14</v>
      </c>
      <c r="K35" s="4">
        <v>1683</v>
      </c>
    </row>
    <row r="36" spans="1:11" ht="17.25" thickBot="1">
      <c r="A36" s="3"/>
      <c r="B36" s="3" t="s">
        <v>9317</v>
      </c>
      <c r="C36" s="4">
        <v>1904</v>
      </c>
      <c r="D36" s="5">
        <v>928</v>
      </c>
      <c r="E36" s="5">
        <v>333</v>
      </c>
      <c r="F36" s="5">
        <v>572</v>
      </c>
      <c r="G36" s="5">
        <v>15</v>
      </c>
      <c r="H36" s="5">
        <v>5</v>
      </c>
      <c r="I36" s="5">
        <v>925</v>
      </c>
      <c r="J36" s="5">
        <v>3</v>
      </c>
      <c r="K36" s="5">
        <v>976</v>
      </c>
    </row>
    <row r="37" spans="1:11" ht="17.25" thickBot="1">
      <c r="A37" s="3" t="s">
        <v>9316</v>
      </c>
      <c r="B37" s="3" t="s">
        <v>36</v>
      </c>
      <c r="C37" s="4">
        <v>3467</v>
      </c>
      <c r="D37" s="4">
        <v>2252</v>
      </c>
      <c r="E37" s="5">
        <v>782</v>
      </c>
      <c r="F37" s="4">
        <v>1392</v>
      </c>
      <c r="G37" s="5">
        <v>38</v>
      </c>
      <c r="H37" s="5">
        <v>17</v>
      </c>
      <c r="I37" s="4">
        <v>2229</v>
      </c>
      <c r="J37" s="5">
        <v>23</v>
      </c>
      <c r="K37" s="4">
        <v>1215</v>
      </c>
    </row>
    <row r="38" spans="1:11" ht="23.25" thickBot="1">
      <c r="A38" s="3"/>
      <c r="B38" s="3" t="s">
        <v>37</v>
      </c>
      <c r="C38" s="5">
        <v>719</v>
      </c>
      <c r="D38" s="5">
        <v>719</v>
      </c>
      <c r="E38" s="5">
        <v>336</v>
      </c>
      <c r="F38" s="5">
        <v>358</v>
      </c>
      <c r="G38" s="5">
        <v>14</v>
      </c>
      <c r="H38" s="5">
        <v>3</v>
      </c>
      <c r="I38" s="5">
        <v>711</v>
      </c>
      <c r="J38" s="5">
        <v>8</v>
      </c>
      <c r="K38" s="5">
        <v>0</v>
      </c>
    </row>
    <row r="39" spans="1:11" ht="17.25" thickBot="1">
      <c r="A39" s="3"/>
      <c r="B39" s="3" t="s">
        <v>9315</v>
      </c>
      <c r="C39" s="4">
        <v>1336</v>
      </c>
      <c r="D39" s="5">
        <v>722</v>
      </c>
      <c r="E39" s="5">
        <v>193</v>
      </c>
      <c r="F39" s="5">
        <v>509</v>
      </c>
      <c r="G39" s="5">
        <v>8</v>
      </c>
      <c r="H39" s="5">
        <v>5</v>
      </c>
      <c r="I39" s="5">
        <v>715</v>
      </c>
      <c r="J39" s="5">
        <v>7</v>
      </c>
      <c r="K39" s="5">
        <v>614</v>
      </c>
    </row>
    <row r="40" spans="1:11" ht="17.25" thickBot="1">
      <c r="A40" s="3"/>
      <c r="B40" s="3" t="s">
        <v>9314</v>
      </c>
      <c r="C40" s="4">
        <v>1412</v>
      </c>
      <c r="D40" s="5">
        <v>811</v>
      </c>
      <c r="E40" s="5">
        <v>253</v>
      </c>
      <c r="F40" s="5">
        <v>525</v>
      </c>
      <c r="G40" s="5">
        <v>16</v>
      </c>
      <c r="H40" s="5">
        <v>9</v>
      </c>
      <c r="I40" s="5">
        <v>803</v>
      </c>
      <c r="J40" s="5">
        <v>8</v>
      </c>
      <c r="K40" s="5">
        <v>601</v>
      </c>
    </row>
    <row r="41" spans="1:11" ht="17.25" thickBot="1">
      <c r="A41" s="3" t="s">
        <v>3514</v>
      </c>
      <c r="B41" s="3" t="s">
        <v>36</v>
      </c>
      <c r="C41" s="4">
        <v>16813</v>
      </c>
      <c r="D41" s="4">
        <v>10109</v>
      </c>
      <c r="E41" s="4">
        <v>4529</v>
      </c>
      <c r="F41" s="4">
        <v>5110</v>
      </c>
      <c r="G41" s="5">
        <v>257</v>
      </c>
      <c r="H41" s="5">
        <v>108</v>
      </c>
      <c r="I41" s="4">
        <v>10004</v>
      </c>
      <c r="J41" s="5">
        <v>105</v>
      </c>
      <c r="K41" s="4">
        <v>6704</v>
      </c>
    </row>
    <row r="42" spans="1:11" ht="23.25" thickBot="1">
      <c r="A42" s="3"/>
      <c r="B42" s="3" t="s">
        <v>37</v>
      </c>
      <c r="C42" s="4">
        <v>3039</v>
      </c>
      <c r="D42" s="4">
        <v>3037</v>
      </c>
      <c r="E42" s="4">
        <v>1652</v>
      </c>
      <c r="F42" s="4">
        <v>1267</v>
      </c>
      <c r="G42" s="5">
        <v>75</v>
      </c>
      <c r="H42" s="5">
        <v>23</v>
      </c>
      <c r="I42" s="4">
        <v>3017</v>
      </c>
      <c r="J42" s="5">
        <v>20</v>
      </c>
      <c r="K42" s="5">
        <v>2</v>
      </c>
    </row>
    <row r="43" spans="1:11" ht="17.25" thickBot="1">
      <c r="A43" s="3"/>
      <c r="B43" s="3" t="s">
        <v>3513</v>
      </c>
      <c r="C43" s="4">
        <v>1897</v>
      </c>
      <c r="D43" s="5">
        <v>966</v>
      </c>
      <c r="E43" s="5">
        <v>360</v>
      </c>
      <c r="F43" s="5">
        <v>559</v>
      </c>
      <c r="G43" s="5">
        <v>23</v>
      </c>
      <c r="H43" s="5">
        <v>11</v>
      </c>
      <c r="I43" s="5">
        <v>953</v>
      </c>
      <c r="J43" s="5">
        <v>13</v>
      </c>
      <c r="K43" s="5">
        <v>931</v>
      </c>
    </row>
    <row r="44" spans="1:11" ht="17.25" thickBot="1">
      <c r="A44" s="3"/>
      <c r="B44" s="3" t="s">
        <v>3512</v>
      </c>
      <c r="C44" s="4">
        <v>2607</v>
      </c>
      <c r="D44" s="4">
        <v>1330</v>
      </c>
      <c r="E44" s="5">
        <v>544</v>
      </c>
      <c r="F44" s="5">
        <v>731</v>
      </c>
      <c r="G44" s="5">
        <v>26</v>
      </c>
      <c r="H44" s="5">
        <v>18</v>
      </c>
      <c r="I44" s="4">
        <v>1319</v>
      </c>
      <c r="J44" s="5">
        <v>11</v>
      </c>
      <c r="K44" s="4">
        <v>1277</v>
      </c>
    </row>
    <row r="45" spans="1:11" ht="17.25" thickBot="1">
      <c r="A45" s="3"/>
      <c r="B45" s="3" t="s">
        <v>3511</v>
      </c>
      <c r="C45" s="4">
        <v>2613</v>
      </c>
      <c r="D45" s="4">
        <v>1335</v>
      </c>
      <c r="E45" s="5">
        <v>565</v>
      </c>
      <c r="F45" s="5">
        <v>693</v>
      </c>
      <c r="G45" s="5">
        <v>29</v>
      </c>
      <c r="H45" s="5">
        <v>21</v>
      </c>
      <c r="I45" s="4">
        <v>1308</v>
      </c>
      <c r="J45" s="5">
        <v>27</v>
      </c>
      <c r="K45" s="4">
        <v>1278</v>
      </c>
    </row>
    <row r="46" spans="1:11" ht="17.25" thickBot="1">
      <c r="A46" s="3"/>
      <c r="B46" s="3" t="s">
        <v>3510</v>
      </c>
      <c r="C46" s="4">
        <v>2170</v>
      </c>
      <c r="D46" s="5">
        <v>970</v>
      </c>
      <c r="E46" s="5">
        <v>392</v>
      </c>
      <c r="F46" s="5">
        <v>521</v>
      </c>
      <c r="G46" s="5">
        <v>30</v>
      </c>
      <c r="H46" s="5">
        <v>16</v>
      </c>
      <c r="I46" s="5">
        <v>959</v>
      </c>
      <c r="J46" s="5">
        <v>11</v>
      </c>
      <c r="K46" s="4">
        <v>1200</v>
      </c>
    </row>
    <row r="47" spans="1:11" ht="17.25" thickBot="1">
      <c r="A47" s="3"/>
      <c r="B47" s="3" t="s">
        <v>3509</v>
      </c>
      <c r="C47" s="4">
        <v>4487</v>
      </c>
      <c r="D47" s="4">
        <v>2471</v>
      </c>
      <c r="E47" s="4">
        <v>1016</v>
      </c>
      <c r="F47" s="4">
        <v>1339</v>
      </c>
      <c r="G47" s="5">
        <v>74</v>
      </c>
      <c r="H47" s="5">
        <v>19</v>
      </c>
      <c r="I47" s="4">
        <v>2448</v>
      </c>
      <c r="J47" s="5">
        <v>23</v>
      </c>
      <c r="K47" s="4">
        <v>2016</v>
      </c>
    </row>
    <row r="48" spans="1:11" ht="17.25" thickBot="1">
      <c r="A48" s="3" t="s">
        <v>6972</v>
      </c>
      <c r="B48" s="3" t="s">
        <v>36</v>
      </c>
      <c r="C48" s="4">
        <v>4316</v>
      </c>
      <c r="D48" s="4">
        <v>2856</v>
      </c>
      <c r="E48" s="4">
        <v>1133</v>
      </c>
      <c r="F48" s="4">
        <v>1629</v>
      </c>
      <c r="G48" s="5">
        <v>53</v>
      </c>
      <c r="H48" s="5">
        <v>24</v>
      </c>
      <c r="I48" s="4">
        <v>2839</v>
      </c>
      <c r="J48" s="5">
        <v>17</v>
      </c>
      <c r="K48" s="4">
        <v>1460</v>
      </c>
    </row>
    <row r="49" spans="1:11" ht="23.25" thickBot="1">
      <c r="A49" s="3"/>
      <c r="B49" s="3" t="s">
        <v>37</v>
      </c>
      <c r="C49" s="4">
        <v>1220</v>
      </c>
      <c r="D49" s="4">
        <v>1220</v>
      </c>
      <c r="E49" s="5">
        <v>611</v>
      </c>
      <c r="F49" s="5">
        <v>573</v>
      </c>
      <c r="G49" s="5">
        <v>20</v>
      </c>
      <c r="H49" s="5">
        <v>10</v>
      </c>
      <c r="I49" s="4">
        <v>1214</v>
      </c>
      <c r="J49" s="5">
        <v>6</v>
      </c>
      <c r="K49" s="5">
        <v>0</v>
      </c>
    </row>
    <row r="50" spans="1:11" ht="17.25" thickBot="1">
      <c r="A50" s="3"/>
      <c r="B50" s="3" t="s">
        <v>6971</v>
      </c>
      <c r="C50" s="4">
        <v>1772</v>
      </c>
      <c r="D50" s="5">
        <v>897</v>
      </c>
      <c r="E50" s="5">
        <v>279</v>
      </c>
      <c r="F50" s="5">
        <v>581</v>
      </c>
      <c r="G50" s="5">
        <v>22</v>
      </c>
      <c r="H50" s="5">
        <v>8</v>
      </c>
      <c r="I50" s="5">
        <v>890</v>
      </c>
      <c r="J50" s="5">
        <v>7</v>
      </c>
      <c r="K50" s="5">
        <v>875</v>
      </c>
    </row>
    <row r="51" spans="1:11" ht="17.25" thickBot="1">
      <c r="A51" s="3"/>
      <c r="B51" s="3" t="s">
        <v>6970</v>
      </c>
      <c r="C51" s="4">
        <v>1324</v>
      </c>
      <c r="D51" s="5">
        <v>739</v>
      </c>
      <c r="E51" s="5">
        <v>243</v>
      </c>
      <c r="F51" s="5">
        <v>475</v>
      </c>
      <c r="G51" s="5">
        <v>11</v>
      </c>
      <c r="H51" s="5">
        <v>6</v>
      </c>
      <c r="I51" s="5">
        <v>735</v>
      </c>
      <c r="J51" s="5">
        <v>4</v>
      </c>
      <c r="K51" s="5">
        <v>585</v>
      </c>
    </row>
    <row r="52" spans="1:11" ht="17.25" thickBot="1">
      <c r="A52" s="3" t="s">
        <v>9313</v>
      </c>
      <c r="B52" s="3" t="s">
        <v>36</v>
      </c>
      <c r="C52" s="4">
        <v>54348</v>
      </c>
      <c r="D52" s="4">
        <v>36582</v>
      </c>
      <c r="E52" s="4">
        <v>18620</v>
      </c>
      <c r="F52" s="4">
        <v>16836</v>
      </c>
      <c r="G52" s="5">
        <v>727</v>
      </c>
      <c r="H52" s="5">
        <v>153</v>
      </c>
      <c r="I52" s="4">
        <v>36336</v>
      </c>
      <c r="J52" s="5">
        <v>246</v>
      </c>
      <c r="K52" s="4">
        <v>17766</v>
      </c>
    </row>
    <row r="53" spans="1:11" ht="23.25" thickBot="1">
      <c r="A53" s="3"/>
      <c r="B53" s="3" t="s">
        <v>37</v>
      </c>
      <c r="C53" s="4">
        <v>7594</v>
      </c>
      <c r="D53" s="4">
        <v>7594</v>
      </c>
      <c r="E53" s="4">
        <v>4570</v>
      </c>
      <c r="F53" s="4">
        <v>2859</v>
      </c>
      <c r="G53" s="5">
        <v>98</v>
      </c>
      <c r="H53" s="5">
        <v>27</v>
      </c>
      <c r="I53" s="4">
        <v>7554</v>
      </c>
      <c r="J53" s="5">
        <v>40</v>
      </c>
      <c r="K53" s="5">
        <v>0</v>
      </c>
    </row>
    <row r="54" spans="1:11" ht="23.25" thickBot="1">
      <c r="A54" s="3"/>
      <c r="B54" s="3" t="s">
        <v>9312</v>
      </c>
      <c r="C54" s="4">
        <v>3701</v>
      </c>
      <c r="D54" s="4">
        <v>1819</v>
      </c>
      <c r="E54" s="5">
        <v>784</v>
      </c>
      <c r="F54" s="5">
        <v>965</v>
      </c>
      <c r="G54" s="5">
        <v>37</v>
      </c>
      <c r="H54" s="5">
        <v>12</v>
      </c>
      <c r="I54" s="4">
        <v>1798</v>
      </c>
      <c r="J54" s="5">
        <v>21</v>
      </c>
      <c r="K54" s="4">
        <v>1882</v>
      </c>
    </row>
    <row r="55" spans="1:11" ht="23.25" thickBot="1">
      <c r="A55" s="3"/>
      <c r="B55" s="3" t="s">
        <v>9311</v>
      </c>
      <c r="C55" s="4">
        <v>3819</v>
      </c>
      <c r="D55" s="4">
        <v>2202</v>
      </c>
      <c r="E55" s="4">
        <v>1051</v>
      </c>
      <c r="F55" s="4">
        <v>1058</v>
      </c>
      <c r="G55" s="5">
        <v>56</v>
      </c>
      <c r="H55" s="5">
        <v>16</v>
      </c>
      <c r="I55" s="4">
        <v>2181</v>
      </c>
      <c r="J55" s="5">
        <v>21</v>
      </c>
      <c r="K55" s="4">
        <v>1617</v>
      </c>
    </row>
    <row r="56" spans="1:11" ht="23.25" thickBot="1">
      <c r="A56" s="3"/>
      <c r="B56" s="3" t="s">
        <v>9310</v>
      </c>
      <c r="C56" s="4">
        <v>2864</v>
      </c>
      <c r="D56" s="4">
        <v>1647</v>
      </c>
      <c r="E56" s="5">
        <v>738</v>
      </c>
      <c r="F56" s="5">
        <v>821</v>
      </c>
      <c r="G56" s="5">
        <v>48</v>
      </c>
      <c r="H56" s="5">
        <v>16</v>
      </c>
      <c r="I56" s="4">
        <v>1623</v>
      </c>
      <c r="J56" s="5">
        <v>24</v>
      </c>
      <c r="K56" s="4">
        <v>1217</v>
      </c>
    </row>
    <row r="57" spans="1:11" ht="23.25" thickBot="1">
      <c r="A57" s="3"/>
      <c r="B57" s="3" t="s">
        <v>9309</v>
      </c>
      <c r="C57" s="4">
        <v>2545</v>
      </c>
      <c r="D57" s="4">
        <v>1799</v>
      </c>
      <c r="E57" s="5">
        <v>665</v>
      </c>
      <c r="F57" s="4">
        <v>1067</v>
      </c>
      <c r="G57" s="5">
        <v>48</v>
      </c>
      <c r="H57" s="5">
        <v>10</v>
      </c>
      <c r="I57" s="4">
        <v>1790</v>
      </c>
      <c r="J57" s="5">
        <v>9</v>
      </c>
      <c r="K57" s="5">
        <v>746</v>
      </c>
    </row>
    <row r="58" spans="1:11" ht="23.25" thickBot="1">
      <c r="A58" s="3"/>
      <c r="B58" s="3" t="s">
        <v>9308</v>
      </c>
      <c r="C58" s="4">
        <v>3104</v>
      </c>
      <c r="D58" s="4">
        <v>2189</v>
      </c>
      <c r="E58" s="5">
        <v>963</v>
      </c>
      <c r="F58" s="4">
        <v>1164</v>
      </c>
      <c r="G58" s="5">
        <v>36</v>
      </c>
      <c r="H58" s="5">
        <v>6</v>
      </c>
      <c r="I58" s="4">
        <v>2169</v>
      </c>
      <c r="J58" s="5">
        <v>20</v>
      </c>
      <c r="K58" s="5">
        <v>915</v>
      </c>
    </row>
    <row r="59" spans="1:11" ht="23.25" thickBot="1">
      <c r="A59" s="3"/>
      <c r="B59" s="3" t="s">
        <v>9307</v>
      </c>
      <c r="C59" s="4">
        <v>2631</v>
      </c>
      <c r="D59" s="4">
        <v>1916</v>
      </c>
      <c r="E59" s="5">
        <v>752</v>
      </c>
      <c r="F59" s="4">
        <v>1098</v>
      </c>
      <c r="G59" s="5">
        <v>47</v>
      </c>
      <c r="H59" s="5">
        <v>7</v>
      </c>
      <c r="I59" s="4">
        <v>1904</v>
      </c>
      <c r="J59" s="5">
        <v>12</v>
      </c>
      <c r="K59" s="5">
        <v>715</v>
      </c>
    </row>
    <row r="60" spans="1:11" ht="23.25" thickBot="1">
      <c r="A60" s="3"/>
      <c r="B60" s="3" t="s">
        <v>9306</v>
      </c>
      <c r="C60" s="4">
        <v>3211</v>
      </c>
      <c r="D60" s="4">
        <v>2280</v>
      </c>
      <c r="E60" s="5">
        <v>826</v>
      </c>
      <c r="F60" s="4">
        <v>1386</v>
      </c>
      <c r="G60" s="5">
        <v>45</v>
      </c>
      <c r="H60" s="5">
        <v>8</v>
      </c>
      <c r="I60" s="4">
        <v>2265</v>
      </c>
      <c r="J60" s="5">
        <v>15</v>
      </c>
      <c r="K60" s="5">
        <v>931</v>
      </c>
    </row>
    <row r="61" spans="1:11" ht="23.25" thickBot="1">
      <c r="A61" s="3"/>
      <c r="B61" s="3" t="s">
        <v>9305</v>
      </c>
      <c r="C61" s="4">
        <v>2261</v>
      </c>
      <c r="D61" s="4">
        <v>1406</v>
      </c>
      <c r="E61" s="5">
        <v>626</v>
      </c>
      <c r="F61" s="5">
        <v>729</v>
      </c>
      <c r="G61" s="5">
        <v>34</v>
      </c>
      <c r="H61" s="5">
        <v>8</v>
      </c>
      <c r="I61" s="4">
        <v>1397</v>
      </c>
      <c r="J61" s="5">
        <v>9</v>
      </c>
      <c r="K61" s="5">
        <v>855</v>
      </c>
    </row>
    <row r="62" spans="1:11" ht="23.25" thickBot="1">
      <c r="A62" s="3"/>
      <c r="B62" s="3" t="s">
        <v>9304</v>
      </c>
      <c r="C62" s="4">
        <v>3078</v>
      </c>
      <c r="D62" s="4">
        <v>1779</v>
      </c>
      <c r="E62" s="5">
        <v>889</v>
      </c>
      <c r="F62" s="5">
        <v>840</v>
      </c>
      <c r="G62" s="5">
        <v>34</v>
      </c>
      <c r="H62" s="5">
        <v>7</v>
      </c>
      <c r="I62" s="4">
        <v>1770</v>
      </c>
      <c r="J62" s="5">
        <v>9</v>
      </c>
      <c r="K62" s="4">
        <v>1299</v>
      </c>
    </row>
    <row r="63" spans="1:11" ht="23.25" thickBot="1">
      <c r="A63" s="3"/>
      <c r="B63" s="3" t="s">
        <v>9303</v>
      </c>
      <c r="C63" s="4">
        <v>2669</v>
      </c>
      <c r="D63" s="4">
        <v>1422</v>
      </c>
      <c r="E63" s="5">
        <v>728</v>
      </c>
      <c r="F63" s="5">
        <v>656</v>
      </c>
      <c r="G63" s="5">
        <v>28</v>
      </c>
      <c r="H63" s="5">
        <v>3</v>
      </c>
      <c r="I63" s="4">
        <v>1415</v>
      </c>
      <c r="J63" s="5">
        <v>7</v>
      </c>
      <c r="K63" s="4">
        <v>1247</v>
      </c>
    </row>
    <row r="64" spans="1:11" ht="23.25" thickBot="1">
      <c r="A64" s="3"/>
      <c r="B64" s="3" t="s">
        <v>9302</v>
      </c>
      <c r="C64" s="4">
        <v>3332</v>
      </c>
      <c r="D64" s="4">
        <v>2051</v>
      </c>
      <c r="E64" s="4">
        <v>1061</v>
      </c>
      <c r="F64" s="5">
        <v>926</v>
      </c>
      <c r="G64" s="5">
        <v>41</v>
      </c>
      <c r="H64" s="5">
        <v>10</v>
      </c>
      <c r="I64" s="4">
        <v>2038</v>
      </c>
      <c r="J64" s="5">
        <v>13</v>
      </c>
      <c r="K64" s="4">
        <v>1281</v>
      </c>
    </row>
    <row r="65" spans="1:11" ht="23.25" thickBot="1">
      <c r="A65" s="3"/>
      <c r="B65" s="3" t="s">
        <v>9301</v>
      </c>
      <c r="C65" s="4">
        <v>3058</v>
      </c>
      <c r="D65" s="4">
        <v>2128</v>
      </c>
      <c r="E65" s="4">
        <v>1293</v>
      </c>
      <c r="F65" s="5">
        <v>783</v>
      </c>
      <c r="G65" s="5">
        <v>42</v>
      </c>
      <c r="H65" s="5">
        <v>1</v>
      </c>
      <c r="I65" s="4">
        <v>2119</v>
      </c>
      <c r="J65" s="5">
        <v>9</v>
      </c>
      <c r="K65" s="5">
        <v>930</v>
      </c>
    </row>
    <row r="66" spans="1:11" ht="23.25" thickBot="1">
      <c r="A66" s="3"/>
      <c r="B66" s="3" t="s">
        <v>9300</v>
      </c>
      <c r="C66" s="4">
        <v>3969</v>
      </c>
      <c r="D66" s="4">
        <v>2472</v>
      </c>
      <c r="E66" s="4">
        <v>1400</v>
      </c>
      <c r="F66" s="4">
        <v>1006</v>
      </c>
      <c r="G66" s="5">
        <v>50</v>
      </c>
      <c r="H66" s="5">
        <v>4</v>
      </c>
      <c r="I66" s="4">
        <v>2460</v>
      </c>
      <c r="J66" s="5">
        <v>12</v>
      </c>
      <c r="K66" s="4">
        <v>1497</v>
      </c>
    </row>
    <row r="67" spans="1:11" ht="23.25" thickBot="1">
      <c r="A67" s="3"/>
      <c r="B67" s="3" t="s">
        <v>9299</v>
      </c>
      <c r="C67" s="4">
        <v>2175</v>
      </c>
      <c r="D67" s="4">
        <v>1431</v>
      </c>
      <c r="E67" s="5">
        <v>903</v>
      </c>
      <c r="F67" s="5">
        <v>475</v>
      </c>
      <c r="G67" s="5">
        <v>36</v>
      </c>
      <c r="H67" s="5">
        <v>6</v>
      </c>
      <c r="I67" s="4">
        <v>1420</v>
      </c>
      <c r="J67" s="5">
        <v>11</v>
      </c>
      <c r="K67" s="5">
        <v>744</v>
      </c>
    </row>
    <row r="68" spans="1:11" ht="23.25" thickBot="1">
      <c r="A68" s="3"/>
      <c r="B68" s="3" t="s">
        <v>9298</v>
      </c>
      <c r="C68" s="4">
        <v>4337</v>
      </c>
      <c r="D68" s="4">
        <v>2447</v>
      </c>
      <c r="E68" s="4">
        <v>1371</v>
      </c>
      <c r="F68" s="4">
        <v>1003</v>
      </c>
      <c r="G68" s="5">
        <v>47</v>
      </c>
      <c r="H68" s="5">
        <v>12</v>
      </c>
      <c r="I68" s="4">
        <v>2433</v>
      </c>
      <c r="J68" s="5">
        <v>14</v>
      </c>
      <c r="K68" s="4">
        <v>1890</v>
      </c>
    </row>
    <row r="69" spans="1:11" ht="17.25" thickBot="1">
      <c r="A69" s="3" t="s">
        <v>9297</v>
      </c>
      <c r="B69" s="3" t="s">
        <v>36</v>
      </c>
      <c r="C69" s="4">
        <v>25512</v>
      </c>
      <c r="D69" s="4">
        <v>17102</v>
      </c>
      <c r="E69" s="4">
        <v>8628</v>
      </c>
      <c r="F69" s="4">
        <v>7916</v>
      </c>
      <c r="G69" s="5">
        <v>369</v>
      </c>
      <c r="H69" s="5">
        <v>57</v>
      </c>
      <c r="I69" s="4">
        <v>16970</v>
      </c>
      <c r="J69" s="5">
        <v>132</v>
      </c>
      <c r="K69" s="4">
        <v>8410</v>
      </c>
    </row>
    <row r="70" spans="1:11" ht="23.25" thickBot="1">
      <c r="A70" s="3"/>
      <c r="B70" s="3" t="s">
        <v>37</v>
      </c>
      <c r="C70" s="4">
        <v>4576</v>
      </c>
      <c r="D70" s="4">
        <v>4576</v>
      </c>
      <c r="E70" s="4">
        <v>2666</v>
      </c>
      <c r="F70" s="4">
        <v>1789</v>
      </c>
      <c r="G70" s="5">
        <v>95</v>
      </c>
      <c r="H70" s="5">
        <v>5</v>
      </c>
      <c r="I70" s="4">
        <v>4555</v>
      </c>
      <c r="J70" s="5">
        <v>21</v>
      </c>
      <c r="K70" s="5">
        <v>0</v>
      </c>
    </row>
    <row r="71" spans="1:11" ht="23.25" thickBot="1">
      <c r="A71" s="3"/>
      <c r="B71" s="3" t="s">
        <v>9296</v>
      </c>
      <c r="C71" s="4">
        <v>3804</v>
      </c>
      <c r="D71" s="4">
        <v>2353</v>
      </c>
      <c r="E71" s="4">
        <v>1044</v>
      </c>
      <c r="F71" s="4">
        <v>1206</v>
      </c>
      <c r="G71" s="5">
        <v>76</v>
      </c>
      <c r="H71" s="5">
        <v>8</v>
      </c>
      <c r="I71" s="4">
        <v>2334</v>
      </c>
      <c r="J71" s="5">
        <v>19</v>
      </c>
      <c r="K71" s="4">
        <v>1451</v>
      </c>
    </row>
    <row r="72" spans="1:11" ht="23.25" thickBot="1">
      <c r="A72" s="3"/>
      <c r="B72" s="3" t="s">
        <v>9295</v>
      </c>
      <c r="C72" s="4">
        <v>3717</v>
      </c>
      <c r="D72" s="4">
        <v>1964</v>
      </c>
      <c r="E72" s="5">
        <v>917</v>
      </c>
      <c r="F72" s="5">
        <v>959</v>
      </c>
      <c r="G72" s="5">
        <v>48</v>
      </c>
      <c r="H72" s="5">
        <v>9</v>
      </c>
      <c r="I72" s="4">
        <v>1933</v>
      </c>
      <c r="J72" s="5">
        <v>31</v>
      </c>
      <c r="K72" s="4">
        <v>1753</v>
      </c>
    </row>
    <row r="73" spans="1:11" ht="23.25" thickBot="1">
      <c r="A73" s="3"/>
      <c r="B73" s="3" t="s">
        <v>9294</v>
      </c>
      <c r="C73" s="4">
        <v>3186</v>
      </c>
      <c r="D73" s="4">
        <v>2104</v>
      </c>
      <c r="E73" s="4">
        <v>1010</v>
      </c>
      <c r="F73" s="4">
        <v>1009</v>
      </c>
      <c r="G73" s="5">
        <v>54</v>
      </c>
      <c r="H73" s="5">
        <v>10</v>
      </c>
      <c r="I73" s="4">
        <v>2083</v>
      </c>
      <c r="J73" s="5">
        <v>21</v>
      </c>
      <c r="K73" s="4">
        <v>1082</v>
      </c>
    </row>
    <row r="74" spans="1:11" ht="23.25" thickBot="1">
      <c r="A74" s="3"/>
      <c r="B74" s="3" t="s">
        <v>9293</v>
      </c>
      <c r="C74" s="4">
        <v>3626</v>
      </c>
      <c r="D74" s="4">
        <v>2112</v>
      </c>
      <c r="E74" s="4">
        <v>1020</v>
      </c>
      <c r="F74" s="4">
        <v>1022</v>
      </c>
      <c r="G74" s="5">
        <v>41</v>
      </c>
      <c r="H74" s="5">
        <v>13</v>
      </c>
      <c r="I74" s="4">
        <v>2096</v>
      </c>
      <c r="J74" s="5">
        <v>16</v>
      </c>
      <c r="K74" s="4">
        <v>1514</v>
      </c>
    </row>
    <row r="75" spans="1:11" ht="23.25" thickBot="1">
      <c r="A75" s="3"/>
      <c r="B75" s="3" t="s">
        <v>9292</v>
      </c>
      <c r="C75" s="4">
        <v>3590</v>
      </c>
      <c r="D75" s="4">
        <v>2090</v>
      </c>
      <c r="E75" s="4">
        <v>1000</v>
      </c>
      <c r="F75" s="4">
        <v>1036</v>
      </c>
      <c r="G75" s="5">
        <v>32</v>
      </c>
      <c r="H75" s="5">
        <v>6</v>
      </c>
      <c r="I75" s="4">
        <v>2074</v>
      </c>
      <c r="J75" s="5">
        <v>16</v>
      </c>
      <c r="K75" s="4">
        <v>1500</v>
      </c>
    </row>
    <row r="76" spans="1:11" ht="23.25" thickBot="1">
      <c r="A76" s="3"/>
      <c r="B76" s="3" t="s">
        <v>9291</v>
      </c>
      <c r="C76" s="4">
        <v>3013</v>
      </c>
      <c r="D76" s="4">
        <v>1903</v>
      </c>
      <c r="E76" s="5">
        <v>971</v>
      </c>
      <c r="F76" s="5">
        <v>895</v>
      </c>
      <c r="G76" s="5">
        <v>23</v>
      </c>
      <c r="H76" s="5">
        <v>6</v>
      </c>
      <c r="I76" s="4">
        <v>1895</v>
      </c>
      <c r="J76" s="5">
        <v>8</v>
      </c>
      <c r="K76" s="4">
        <v>1110</v>
      </c>
    </row>
    <row r="77" spans="1:11" ht="17.25" thickBot="1">
      <c r="A77" s="3" t="s">
        <v>9290</v>
      </c>
      <c r="B77" s="3" t="s">
        <v>36</v>
      </c>
      <c r="C77" s="4">
        <v>24661</v>
      </c>
      <c r="D77" s="4">
        <v>15684</v>
      </c>
      <c r="E77" s="4">
        <v>7507</v>
      </c>
      <c r="F77" s="4">
        <v>7593</v>
      </c>
      <c r="G77" s="5">
        <v>331</v>
      </c>
      <c r="H77" s="5">
        <v>113</v>
      </c>
      <c r="I77" s="4">
        <v>15544</v>
      </c>
      <c r="J77" s="5">
        <v>140</v>
      </c>
      <c r="K77" s="4">
        <v>8977</v>
      </c>
    </row>
    <row r="78" spans="1:11" ht="23.25" thickBot="1">
      <c r="A78" s="3"/>
      <c r="B78" s="3" t="s">
        <v>37</v>
      </c>
      <c r="C78" s="4">
        <v>5330</v>
      </c>
      <c r="D78" s="4">
        <v>5330</v>
      </c>
      <c r="E78" s="4">
        <v>2847</v>
      </c>
      <c r="F78" s="4">
        <v>2327</v>
      </c>
      <c r="G78" s="5">
        <v>97</v>
      </c>
      <c r="H78" s="5">
        <v>30</v>
      </c>
      <c r="I78" s="4">
        <v>5301</v>
      </c>
      <c r="J78" s="5">
        <v>29</v>
      </c>
      <c r="K78" s="5">
        <v>0</v>
      </c>
    </row>
    <row r="79" spans="1:11" ht="23.25" thickBot="1">
      <c r="A79" s="3"/>
      <c r="B79" s="3" t="s">
        <v>9289</v>
      </c>
      <c r="C79" s="4">
        <v>3467</v>
      </c>
      <c r="D79" s="4">
        <v>1886</v>
      </c>
      <c r="E79" s="5">
        <v>862</v>
      </c>
      <c r="F79" s="5">
        <v>959</v>
      </c>
      <c r="G79" s="5">
        <v>38</v>
      </c>
      <c r="H79" s="5">
        <v>9</v>
      </c>
      <c r="I79" s="4">
        <v>1868</v>
      </c>
      <c r="J79" s="5">
        <v>18</v>
      </c>
      <c r="K79" s="4">
        <v>1581</v>
      </c>
    </row>
    <row r="80" spans="1:11" ht="23.25" thickBot="1">
      <c r="A80" s="3"/>
      <c r="B80" s="3" t="s">
        <v>9288</v>
      </c>
      <c r="C80" s="4">
        <v>4146</v>
      </c>
      <c r="D80" s="4">
        <v>2009</v>
      </c>
      <c r="E80" s="5">
        <v>954</v>
      </c>
      <c r="F80" s="5">
        <v>964</v>
      </c>
      <c r="G80" s="5">
        <v>47</v>
      </c>
      <c r="H80" s="5">
        <v>21</v>
      </c>
      <c r="I80" s="4">
        <v>1986</v>
      </c>
      <c r="J80" s="5">
        <v>23</v>
      </c>
      <c r="K80" s="4">
        <v>2137</v>
      </c>
    </row>
    <row r="81" spans="1:11" ht="23.25" thickBot="1">
      <c r="A81" s="3"/>
      <c r="B81" s="3" t="s">
        <v>9287</v>
      </c>
      <c r="C81" s="4">
        <v>3867</v>
      </c>
      <c r="D81" s="4">
        <v>1864</v>
      </c>
      <c r="E81" s="5">
        <v>788</v>
      </c>
      <c r="F81" s="5">
        <v>979</v>
      </c>
      <c r="G81" s="5">
        <v>53</v>
      </c>
      <c r="H81" s="5">
        <v>20</v>
      </c>
      <c r="I81" s="4">
        <v>1840</v>
      </c>
      <c r="J81" s="5">
        <v>24</v>
      </c>
      <c r="K81" s="4">
        <v>2003</v>
      </c>
    </row>
    <row r="82" spans="1:11" ht="23.25" thickBot="1">
      <c r="A82" s="3"/>
      <c r="B82" s="3" t="s">
        <v>9286</v>
      </c>
      <c r="C82" s="4">
        <v>1827</v>
      </c>
      <c r="D82" s="5">
        <v>921</v>
      </c>
      <c r="E82" s="5">
        <v>418</v>
      </c>
      <c r="F82" s="5">
        <v>461</v>
      </c>
      <c r="G82" s="5">
        <v>24</v>
      </c>
      <c r="H82" s="5">
        <v>10</v>
      </c>
      <c r="I82" s="5">
        <v>913</v>
      </c>
      <c r="J82" s="5">
        <v>8</v>
      </c>
      <c r="K82" s="5">
        <v>906</v>
      </c>
    </row>
    <row r="83" spans="1:11" ht="23.25" thickBot="1">
      <c r="A83" s="3"/>
      <c r="B83" s="3" t="s">
        <v>9285</v>
      </c>
      <c r="C83" s="4">
        <v>3212</v>
      </c>
      <c r="D83" s="4">
        <v>1986</v>
      </c>
      <c r="E83" s="5">
        <v>883</v>
      </c>
      <c r="F83" s="4">
        <v>1028</v>
      </c>
      <c r="G83" s="5">
        <v>42</v>
      </c>
      <c r="H83" s="5">
        <v>13</v>
      </c>
      <c r="I83" s="4">
        <v>1966</v>
      </c>
      <c r="J83" s="5">
        <v>20</v>
      </c>
      <c r="K83" s="4">
        <v>1226</v>
      </c>
    </row>
    <row r="84" spans="1:11" ht="23.25" thickBot="1">
      <c r="A84" s="3"/>
      <c r="B84" s="3" t="s">
        <v>9284</v>
      </c>
      <c r="C84" s="4">
        <v>2812</v>
      </c>
      <c r="D84" s="4">
        <v>1688</v>
      </c>
      <c r="E84" s="5">
        <v>755</v>
      </c>
      <c r="F84" s="5">
        <v>875</v>
      </c>
      <c r="G84" s="5">
        <v>30</v>
      </c>
      <c r="H84" s="5">
        <v>10</v>
      </c>
      <c r="I84" s="4">
        <v>1670</v>
      </c>
      <c r="J84" s="5">
        <v>18</v>
      </c>
      <c r="K84" s="4">
        <v>1124</v>
      </c>
    </row>
    <row r="85" spans="1:11" ht="23.25" thickBot="1">
      <c r="A85" s="3" t="s">
        <v>97</v>
      </c>
      <c r="B85" s="3"/>
      <c r="C85" s="5">
        <v>0</v>
      </c>
      <c r="D85" s="5">
        <v>1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5B99-4A95-493E-A92C-B6D23A7836B6}"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9397</v>
      </c>
      <c r="F3" s="26" t="s">
        <v>9396</v>
      </c>
      <c r="G3" s="26" t="s">
        <v>9395</v>
      </c>
      <c r="H3" s="44"/>
      <c r="I3" s="26"/>
      <c r="J3" s="44"/>
      <c r="U3" t="s">
        <v>3</v>
      </c>
      <c r="V3" t="str">
        <f t="shared" si="0"/>
        <v>안민석</v>
      </c>
      <c r="W3" t="str">
        <f t="shared" si="0"/>
        <v>최윤희</v>
      </c>
      <c r="X3" t="str">
        <f t="shared" si="0"/>
        <v>이규희</v>
      </c>
    </row>
    <row r="4" spans="1:24" ht="17.25" thickBot="1">
      <c r="A4" s="3" t="s">
        <v>30</v>
      </c>
      <c r="B4" s="3"/>
      <c r="C4" s="4">
        <v>182471</v>
      </c>
      <c r="D4" s="4">
        <v>110578</v>
      </c>
      <c r="E4" s="4">
        <v>61926</v>
      </c>
      <c r="F4" s="4">
        <v>44834</v>
      </c>
      <c r="G4" s="4">
        <v>2423</v>
      </c>
      <c r="H4" s="4">
        <v>109183</v>
      </c>
      <c r="I4" s="4">
        <v>1395</v>
      </c>
      <c r="J4" s="4">
        <v>71893</v>
      </c>
      <c r="V4" s="8"/>
      <c r="W4" s="8"/>
      <c r="X4" s="8"/>
    </row>
    <row r="5" spans="1:24" ht="23.25" thickBot="1">
      <c r="A5" s="3" t="s">
        <v>31</v>
      </c>
      <c r="B5" s="3"/>
      <c r="C5" s="5">
        <v>226</v>
      </c>
      <c r="D5" s="5">
        <v>219</v>
      </c>
      <c r="E5" s="5">
        <v>99</v>
      </c>
      <c r="F5" s="5">
        <v>102</v>
      </c>
      <c r="G5" s="5">
        <v>12</v>
      </c>
      <c r="H5" s="5">
        <v>213</v>
      </c>
      <c r="I5" s="5">
        <v>6</v>
      </c>
      <c r="J5" s="5">
        <v>7</v>
      </c>
      <c r="T5" t="s">
        <v>2929</v>
      </c>
      <c r="U5">
        <f>SUMIF($A:$A,"합계",D:D)</f>
        <v>110578</v>
      </c>
      <c r="V5">
        <f>SUMIF($A:$A,"합계",E:E)</f>
        <v>61926</v>
      </c>
      <c r="W5">
        <f>SUMIF($A:$A,"합계",F:F)</f>
        <v>44834</v>
      </c>
      <c r="X5">
        <f>SUMIF($A:$A,"합계",G:G)</f>
        <v>2423</v>
      </c>
    </row>
    <row r="6" spans="1:24" ht="23.25" thickBot="1">
      <c r="A6" s="3" t="s">
        <v>32</v>
      </c>
      <c r="B6" s="3"/>
      <c r="C6" s="4">
        <v>9002</v>
      </c>
      <c r="D6" s="4">
        <v>8992</v>
      </c>
      <c r="E6" s="4">
        <v>5899</v>
      </c>
      <c r="F6" s="4">
        <v>2764</v>
      </c>
      <c r="G6" s="5">
        <v>186</v>
      </c>
      <c r="H6" s="4">
        <v>8849</v>
      </c>
      <c r="I6" s="5">
        <v>143</v>
      </c>
      <c r="J6" s="5">
        <v>10</v>
      </c>
      <c r="T6" t="s">
        <v>2930</v>
      </c>
      <c r="U6">
        <f>U5-U7</f>
        <v>74007</v>
      </c>
      <c r="V6">
        <f>V5-V7</f>
        <v>39028</v>
      </c>
      <c r="W6">
        <f>W5-W7</f>
        <v>32279</v>
      </c>
      <c r="X6">
        <f>X5-X7</f>
        <v>1708</v>
      </c>
    </row>
    <row r="7" spans="1:24" ht="23.25" thickBot="1">
      <c r="A7" s="3" t="s">
        <v>33</v>
      </c>
      <c r="B7" s="3"/>
      <c r="C7" s="5">
        <v>389</v>
      </c>
      <c r="D7" s="5">
        <v>94</v>
      </c>
      <c r="E7" s="5">
        <v>62</v>
      </c>
      <c r="F7" s="5">
        <v>30</v>
      </c>
      <c r="G7" s="5">
        <v>1</v>
      </c>
      <c r="H7" s="5">
        <v>93</v>
      </c>
      <c r="I7" s="5">
        <v>1</v>
      </c>
      <c r="J7" s="5">
        <v>295</v>
      </c>
      <c r="T7" t="s">
        <v>2931</v>
      </c>
      <c r="U7">
        <f>U11+U10+U9</f>
        <v>36571</v>
      </c>
      <c r="V7">
        <f>V11+V10+V9</f>
        <v>22898</v>
      </c>
      <c r="W7">
        <f>W11+W10+W9</f>
        <v>12555</v>
      </c>
      <c r="X7">
        <f>X11+X10+X9</f>
        <v>715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1</v>
      </c>
      <c r="G8" s="5">
        <v>0</v>
      </c>
      <c r="H8" s="5">
        <v>3</v>
      </c>
      <c r="I8" s="5">
        <v>0</v>
      </c>
      <c r="J8" s="5">
        <v>-3</v>
      </c>
      <c r="V8" s="8"/>
      <c r="W8" s="8"/>
      <c r="X8" s="8"/>
    </row>
    <row r="9" spans="1:24" ht="17.25" thickBot="1">
      <c r="A9" s="3" t="s">
        <v>2245</v>
      </c>
      <c r="B9" s="3" t="s">
        <v>36</v>
      </c>
      <c r="C9" s="4">
        <v>27829</v>
      </c>
      <c r="D9" s="4">
        <v>17817</v>
      </c>
      <c r="E9" s="4">
        <v>9730</v>
      </c>
      <c r="F9" s="4">
        <v>7484</v>
      </c>
      <c r="G9" s="5">
        <v>393</v>
      </c>
      <c r="H9" s="4">
        <v>17607</v>
      </c>
      <c r="I9" s="5">
        <v>210</v>
      </c>
      <c r="J9" s="4">
        <v>10012</v>
      </c>
      <c r="T9" t="s">
        <v>2934</v>
      </c>
      <c r="U9">
        <f>SUMIF($A:$A,"거소·선상투표",D:D)+SUMIF($A:$A,"국외부재자투표",D:D)+SUMIF($A:$A,"국외부재자투표(공관)",D:D)</f>
        <v>316</v>
      </c>
      <c r="V9">
        <f t="shared" ref="V9:X11" si="1">SUMIF($A:$A,"거소·선상투표",E:E)+SUMIF($A:$A,"국외부재자투표",E:E)+SUMIF($A:$A,"국외부재자투표(공관)",E:E)</f>
        <v>163</v>
      </c>
      <c r="W9">
        <f t="shared" si="1"/>
        <v>133</v>
      </c>
      <c r="X9">
        <f t="shared" si="1"/>
        <v>13</v>
      </c>
    </row>
    <row r="10" spans="1:24" ht="23.25" thickBot="1">
      <c r="A10" s="3"/>
      <c r="B10" s="3" t="s">
        <v>37</v>
      </c>
      <c r="C10" s="4">
        <v>5863</v>
      </c>
      <c r="D10" s="4">
        <v>5863</v>
      </c>
      <c r="E10" s="4">
        <v>3400</v>
      </c>
      <c r="F10" s="4">
        <v>2297</v>
      </c>
      <c r="G10" s="5">
        <v>113</v>
      </c>
      <c r="H10" s="4">
        <v>5810</v>
      </c>
      <c r="I10" s="5">
        <v>53</v>
      </c>
      <c r="J10" s="5">
        <v>0</v>
      </c>
      <c r="T10" t="s">
        <v>2932</v>
      </c>
      <c r="U10">
        <f>SUMIF($B:$B,"관내사전투표",D:D)</f>
        <v>27263</v>
      </c>
      <c r="V10">
        <f t="shared" ref="V10:X12" si="2">SUMIF($B:$B,"관내사전투표",E:E)</f>
        <v>16836</v>
      </c>
      <c r="W10">
        <f t="shared" si="2"/>
        <v>9658</v>
      </c>
      <c r="X10">
        <f t="shared" si="2"/>
        <v>516</v>
      </c>
    </row>
    <row r="11" spans="1:24" ht="17.25" thickBot="1">
      <c r="A11" s="3"/>
      <c r="B11" s="3" t="s">
        <v>2246</v>
      </c>
      <c r="C11" s="4">
        <v>1476</v>
      </c>
      <c r="D11" s="5">
        <v>659</v>
      </c>
      <c r="E11" s="5">
        <v>220</v>
      </c>
      <c r="F11" s="5">
        <v>411</v>
      </c>
      <c r="G11" s="5">
        <v>12</v>
      </c>
      <c r="H11" s="5">
        <v>643</v>
      </c>
      <c r="I11" s="5">
        <v>16</v>
      </c>
      <c r="J11" s="5">
        <v>817</v>
      </c>
      <c r="T11" t="s">
        <v>2933</v>
      </c>
      <c r="U11">
        <f>SUMIF($A:$A,"관외사전투표",D:D)</f>
        <v>8992</v>
      </c>
      <c r="V11">
        <f t="shared" ref="V11:X13" si="3">SUMIF($A:$A,"관외사전투표",E:E)</f>
        <v>5899</v>
      </c>
      <c r="W11">
        <f t="shared" si="3"/>
        <v>2764</v>
      </c>
      <c r="X11">
        <f t="shared" si="3"/>
        <v>186</v>
      </c>
    </row>
    <row r="12" spans="1:24" ht="17.25" thickBot="1">
      <c r="A12" s="3"/>
      <c r="B12" s="3" t="s">
        <v>2247</v>
      </c>
      <c r="C12" s="4">
        <v>2377</v>
      </c>
      <c r="D12" s="5">
        <v>978</v>
      </c>
      <c r="E12" s="5">
        <v>352</v>
      </c>
      <c r="F12" s="5">
        <v>580</v>
      </c>
      <c r="G12" s="5">
        <v>27</v>
      </c>
      <c r="H12" s="5">
        <v>959</v>
      </c>
      <c r="I12" s="5">
        <v>19</v>
      </c>
      <c r="J12" s="4">
        <v>1399</v>
      </c>
    </row>
    <row r="13" spans="1:24" ht="17.25" thickBot="1">
      <c r="A13" s="3"/>
      <c r="B13" s="3" t="s">
        <v>2248</v>
      </c>
      <c r="C13" s="4">
        <v>3361</v>
      </c>
      <c r="D13" s="4">
        <v>1757</v>
      </c>
      <c r="E13" s="5">
        <v>992</v>
      </c>
      <c r="F13" s="5">
        <v>689</v>
      </c>
      <c r="G13" s="5">
        <v>44</v>
      </c>
      <c r="H13" s="4">
        <v>1725</v>
      </c>
      <c r="I13" s="5">
        <v>32</v>
      </c>
      <c r="J13" s="4">
        <v>1604</v>
      </c>
    </row>
    <row r="14" spans="1:24" ht="17.25" thickBot="1">
      <c r="A14" s="3"/>
      <c r="B14" s="3" t="s">
        <v>6812</v>
      </c>
      <c r="C14" s="4">
        <v>3270</v>
      </c>
      <c r="D14" s="4">
        <v>1830</v>
      </c>
      <c r="E14" s="4">
        <v>1021</v>
      </c>
      <c r="F14" s="5">
        <v>741</v>
      </c>
      <c r="G14" s="5">
        <v>53</v>
      </c>
      <c r="H14" s="4">
        <v>1815</v>
      </c>
      <c r="I14" s="5">
        <v>15</v>
      </c>
      <c r="J14" s="4">
        <v>1440</v>
      </c>
      <c r="U14" s="8"/>
      <c r="V14" s="8"/>
      <c r="W14" s="8"/>
      <c r="X14" s="8"/>
    </row>
    <row r="15" spans="1:24" ht="17.25" thickBot="1">
      <c r="A15" s="3"/>
      <c r="B15" s="3" t="s">
        <v>6811</v>
      </c>
      <c r="C15" s="4">
        <v>3186</v>
      </c>
      <c r="D15" s="4">
        <v>1904</v>
      </c>
      <c r="E15" s="5">
        <v>821</v>
      </c>
      <c r="F15" s="4">
        <v>1011</v>
      </c>
      <c r="G15" s="5">
        <v>54</v>
      </c>
      <c r="H15" s="4">
        <v>1886</v>
      </c>
      <c r="I15" s="5">
        <v>18</v>
      </c>
      <c r="J15" s="4">
        <v>1282</v>
      </c>
      <c r="U15" s="8"/>
      <c r="V15" s="8"/>
      <c r="W15" s="8"/>
      <c r="X15" s="8"/>
    </row>
    <row r="16" spans="1:24" ht="17.25" thickBot="1">
      <c r="A16" s="3"/>
      <c r="B16" s="3" t="s">
        <v>8406</v>
      </c>
      <c r="C16" s="4">
        <v>2606</v>
      </c>
      <c r="D16" s="4">
        <v>1459</v>
      </c>
      <c r="E16" s="5">
        <v>874</v>
      </c>
      <c r="F16" s="5">
        <v>527</v>
      </c>
      <c r="G16" s="5">
        <v>39</v>
      </c>
      <c r="H16" s="4">
        <v>1440</v>
      </c>
      <c r="I16" s="5">
        <v>19</v>
      </c>
      <c r="J16" s="4">
        <v>1147</v>
      </c>
    </row>
    <row r="17" spans="1:10" ht="17.25" thickBot="1">
      <c r="A17" s="3"/>
      <c r="B17" s="3" t="s">
        <v>8405</v>
      </c>
      <c r="C17" s="4">
        <v>3417</v>
      </c>
      <c r="D17" s="4">
        <v>2024</v>
      </c>
      <c r="E17" s="4">
        <v>1225</v>
      </c>
      <c r="F17" s="5">
        <v>735</v>
      </c>
      <c r="G17" s="5">
        <v>40</v>
      </c>
      <c r="H17" s="4">
        <v>2000</v>
      </c>
      <c r="I17" s="5">
        <v>24</v>
      </c>
      <c r="J17" s="4">
        <v>1393</v>
      </c>
    </row>
    <row r="18" spans="1:10" ht="17.25" thickBot="1">
      <c r="A18" s="3"/>
      <c r="B18" s="3" t="s">
        <v>8404</v>
      </c>
      <c r="C18" s="4">
        <v>2273</v>
      </c>
      <c r="D18" s="4">
        <v>1343</v>
      </c>
      <c r="E18" s="5">
        <v>825</v>
      </c>
      <c r="F18" s="5">
        <v>493</v>
      </c>
      <c r="G18" s="5">
        <v>11</v>
      </c>
      <c r="H18" s="4">
        <v>1329</v>
      </c>
      <c r="I18" s="5">
        <v>14</v>
      </c>
      <c r="J18" s="5">
        <v>930</v>
      </c>
    </row>
    <row r="19" spans="1:10" ht="17.25" thickBot="1">
      <c r="A19" s="3" t="s">
        <v>9394</v>
      </c>
      <c r="B19" s="3" t="s">
        <v>36</v>
      </c>
      <c r="C19" s="4">
        <v>48098</v>
      </c>
      <c r="D19" s="4">
        <v>27867</v>
      </c>
      <c r="E19" s="4">
        <v>15107</v>
      </c>
      <c r="F19" s="4">
        <v>11685</v>
      </c>
      <c r="G19" s="5">
        <v>697</v>
      </c>
      <c r="H19" s="4">
        <v>27489</v>
      </c>
      <c r="I19" s="5">
        <v>378</v>
      </c>
      <c r="J19" s="4">
        <v>20231</v>
      </c>
    </row>
    <row r="20" spans="1:10" ht="23.25" thickBot="1">
      <c r="A20" s="3"/>
      <c r="B20" s="3" t="s">
        <v>37</v>
      </c>
      <c r="C20" s="4">
        <v>5514</v>
      </c>
      <c r="D20" s="4">
        <v>5514</v>
      </c>
      <c r="E20" s="4">
        <v>3479</v>
      </c>
      <c r="F20" s="4">
        <v>1876</v>
      </c>
      <c r="G20" s="5">
        <v>107</v>
      </c>
      <c r="H20" s="4">
        <v>5462</v>
      </c>
      <c r="I20" s="5">
        <v>52</v>
      </c>
      <c r="J20" s="5">
        <v>0</v>
      </c>
    </row>
    <row r="21" spans="1:10" ht="17.25" thickBot="1">
      <c r="A21" s="3"/>
      <c r="B21" s="3" t="s">
        <v>9393</v>
      </c>
      <c r="C21" s="4">
        <v>4388</v>
      </c>
      <c r="D21" s="4">
        <v>1576</v>
      </c>
      <c r="E21" s="5">
        <v>684</v>
      </c>
      <c r="F21" s="5">
        <v>822</v>
      </c>
      <c r="G21" s="5">
        <v>43</v>
      </c>
      <c r="H21" s="4">
        <v>1549</v>
      </c>
      <c r="I21" s="5">
        <v>27</v>
      </c>
      <c r="J21" s="4">
        <v>2812</v>
      </c>
    </row>
    <row r="22" spans="1:10" ht="17.25" thickBot="1">
      <c r="A22" s="3"/>
      <c r="B22" s="3" t="s">
        <v>9392</v>
      </c>
      <c r="C22" s="4">
        <v>2112</v>
      </c>
      <c r="D22" s="4">
        <v>1278</v>
      </c>
      <c r="E22" s="5">
        <v>588</v>
      </c>
      <c r="F22" s="5">
        <v>640</v>
      </c>
      <c r="G22" s="5">
        <v>31</v>
      </c>
      <c r="H22" s="4">
        <v>1259</v>
      </c>
      <c r="I22" s="5">
        <v>19</v>
      </c>
      <c r="J22" s="5">
        <v>834</v>
      </c>
    </row>
    <row r="23" spans="1:10" ht="17.25" thickBot="1">
      <c r="A23" s="3"/>
      <c r="B23" s="3" t="s">
        <v>9391</v>
      </c>
      <c r="C23" s="4">
        <v>2239</v>
      </c>
      <c r="D23" s="4">
        <v>1166</v>
      </c>
      <c r="E23" s="5">
        <v>623</v>
      </c>
      <c r="F23" s="5">
        <v>487</v>
      </c>
      <c r="G23" s="5">
        <v>34</v>
      </c>
      <c r="H23" s="4">
        <v>1144</v>
      </c>
      <c r="I23" s="5">
        <v>22</v>
      </c>
      <c r="J23" s="4">
        <v>1073</v>
      </c>
    </row>
    <row r="24" spans="1:10" ht="17.25" thickBot="1">
      <c r="A24" s="3"/>
      <c r="B24" s="3" t="s">
        <v>9390</v>
      </c>
      <c r="C24" s="4">
        <v>4412</v>
      </c>
      <c r="D24" s="4">
        <v>1836</v>
      </c>
      <c r="E24" s="5">
        <v>891</v>
      </c>
      <c r="F24" s="5">
        <v>864</v>
      </c>
      <c r="G24" s="5">
        <v>49</v>
      </c>
      <c r="H24" s="4">
        <v>1804</v>
      </c>
      <c r="I24" s="5">
        <v>32</v>
      </c>
      <c r="J24" s="4">
        <v>2576</v>
      </c>
    </row>
    <row r="25" spans="1:10" ht="17.25" thickBot="1">
      <c r="A25" s="3"/>
      <c r="B25" s="3" t="s">
        <v>9389</v>
      </c>
      <c r="C25" s="4">
        <v>1910</v>
      </c>
      <c r="D25" s="4">
        <v>1256</v>
      </c>
      <c r="E25" s="5">
        <v>646</v>
      </c>
      <c r="F25" s="5">
        <v>557</v>
      </c>
      <c r="G25" s="5">
        <v>35</v>
      </c>
      <c r="H25" s="4">
        <v>1238</v>
      </c>
      <c r="I25" s="5">
        <v>18</v>
      </c>
      <c r="J25" s="5">
        <v>654</v>
      </c>
    </row>
    <row r="26" spans="1:10" ht="17.25" thickBot="1">
      <c r="A26" s="3"/>
      <c r="B26" s="3" t="s">
        <v>9388</v>
      </c>
      <c r="C26" s="4">
        <v>2438</v>
      </c>
      <c r="D26" s="4">
        <v>1538</v>
      </c>
      <c r="E26" s="5">
        <v>765</v>
      </c>
      <c r="F26" s="5">
        <v>712</v>
      </c>
      <c r="G26" s="5">
        <v>39</v>
      </c>
      <c r="H26" s="4">
        <v>1516</v>
      </c>
      <c r="I26" s="5">
        <v>22</v>
      </c>
      <c r="J26" s="5">
        <v>900</v>
      </c>
    </row>
    <row r="27" spans="1:10" ht="17.25" thickBot="1">
      <c r="A27" s="3"/>
      <c r="B27" s="3" t="s">
        <v>9387</v>
      </c>
      <c r="C27" s="4">
        <v>3952</v>
      </c>
      <c r="D27" s="4">
        <v>2267</v>
      </c>
      <c r="E27" s="4">
        <v>1182</v>
      </c>
      <c r="F27" s="5">
        <v>989</v>
      </c>
      <c r="G27" s="5">
        <v>73</v>
      </c>
      <c r="H27" s="4">
        <v>2244</v>
      </c>
      <c r="I27" s="5">
        <v>23</v>
      </c>
      <c r="J27" s="4">
        <v>1685</v>
      </c>
    </row>
    <row r="28" spans="1:10" ht="17.25" thickBot="1">
      <c r="A28" s="3"/>
      <c r="B28" s="3" t="s">
        <v>9386</v>
      </c>
      <c r="C28" s="4">
        <v>3219</v>
      </c>
      <c r="D28" s="4">
        <v>1708</v>
      </c>
      <c r="E28" s="5">
        <v>935</v>
      </c>
      <c r="F28" s="5">
        <v>719</v>
      </c>
      <c r="G28" s="5">
        <v>38</v>
      </c>
      <c r="H28" s="4">
        <v>1692</v>
      </c>
      <c r="I28" s="5">
        <v>16</v>
      </c>
      <c r="J28" s="4">
        <v>1511</v>
      </c>
    </row>
    <row r="29" spans="1:10" ht="17.25" thickBot="1">
      <c r="A29" s="3"/>
      <c r="B29" s="3" t="s">
        <v>9385</v>
      </c>
      <c r="C29" s="4">
        <v>4108</v>
      </c>
      <c r="D29" s="4">
        <v>2206</v>
      </c>
      <c r="E29" s="4">
        <v>1118</v>
      </c>
      <c r="F29" s="5">
        <v>990</v>
      </c>
      <c r="G29" s="5">
        <v>60</v>
      </c>
      <c r="H29" s="4">
        <v>2168</v>
      </c>
      <c r="I29" s="5">
        <v>38</v>
      </c>
      <c r="J29" s="4">
        <v>1902</v>
      </c>
    </row>
    <row r="30" spans="1:10" ht="23.25" thickBot="1">
      <c r="A30" s="3"/>
      <c r="B30" s="3" t="s">
        <v>9384</v>
      </c>
      <c r="C30" s="4">
        <v>1857</v>
      </c>
      <c r="D30" s="4">
        <v>1037</v>
      </c>
      <c r="E30" s="5">
        <v>600</v>
      </c>
      <c r="F30" s="5">
        <v>378</v>
      </c>
      <c r="G30" s="5">
        <v>39</v>
      </c>
      <c r="H30" s="4">
        <v>1017</v>
      </c>
      <c r="I30" s="5">
        <v>20</v>
      </c>
      <c r="J30" s="5">
        <v>820</v>
      </c>
    </row>
    <row r="31" spans="1:10" ht="23.25" thickBot="1">
      <c r="A31" s="3"/>
      <c r="B31" s="3" t="s">
        <v>9383</v>
      </c>
      <c r="C31" s="4">
        <v>4219</v>
      </c>
      <c r="D31" s="4">
        <v>2451</v>
      </c>
      <c r="E31" s="4">
        <v>1437</v>
      </c>
      <c r="F31" s="5">
        <v>929</v>
      </c>
      <c r="G31" s="5">
        <v>61</v>
      </c>
      <c r="H31" s="4">
        <v>2427</v>
      </c>
      <c r="I31" s="5">
        <v>24</v>
      </c>
      <c r="J31" s="4">
        <v>1768</v>
      </c>
    </row>
    <row r="32" spans="1:10" ht="23.25" thickBot="1">
      <c r="A32" s="3"/>
      <c r="B32" s="3" t="s">
        <v>9382</v>
      </c>
      <c r="C32" s="4">
        <v>2725</v>
      </c>
      <c r="D32" s="4">
        <v>1347</v>
      </c>
      <c r="E32" s="5">
        <v>759</v>
      </c>
      <c r="F32" s="5">
        <v>537</v>
      </c>
      <c r="G32" s="5">
        <v>27</v>
      </c>
      <c r="H32" s="4">
        <v>1323</v>
      </c>
      <c r="I32" s="5">
        <v>24</v>
      </c>
      <c r="J32" s="4">
        <v>1378</v>
      </c>
    </row>
    <row r="33" spans="1:10" ht="23.25" thickBot="1">
      <c r="A33" s="3"/>
      <c r="B33" s="3" t="s">
        <v>9381</v>
      </c>
      <c r="C33" s="4">
        <v>2837</v>
      </c>
      <c r="D33" s="4">
        <v>1572</v>
      </c>
      <c r="E33" s="5">
        <v>820</v>
      </c>
      <c r="F33" s="5">
        <v>687</v>
      </c>
      <c r="G33" s="5">
        <v>40</v>
      </c>
      <c r="H33" s="4">
        <v>1547</v>
      </c>
      <c r="I33" s="5">
        <v>25</v>
      </c>
      <c r="J33" s="4">
        <v>1265</v>
      </c>
    </row>
    <row r="34" spans="1:10" ht="23.25" thickBot="1">
      <c r="A34" s="3"/>
      <c r="B34" s="3" t="s">
        <v>9380</v>
      </c>
      <c r="C34" s="4">
        <v>2168</v>
      </c>
      <c r="D34" s="4">
        <v>1115</v>
      </c>
      <c r="E34" s="5">
        <v>580</v>
      </c>
      <c r="F34" s="5">
        <v>498</v>
      </c>
      <c r="G34" s="5">
        <v>21</v>
      </c>
      <c r="H34" s="4">
        <v>1099</v>
      </c>
      <c r="I34" s="5">
        <v>16</v>
      </c>
      <c r="J34" s="4">
        <v>1053</v>
      </c>
    </row>
    <row r="35" spans="1:10" ht="17.25" thickBot="1">
      <c r="A35" s="3" t="s">
        <v>9379</v>
      </c>
      <c r="B35" s="3" t="s">
        <v>36</v>
      </c>
      <c r="C35" s="4">
        <v>17479</v>
      </c>
      <c r="D35" s="4">
        <v>7222</v>
      </c>
      <c r="E35" s="4">
        <v>3811</v>
      </c>
      <c r="F35" s="4">
        <v>3154</v>
      </c>
      <c r="G35" s="5">
        <v>155</v>
      </c>
      <c r="H35" s="4">
        <v>7120</v>
      </c>
      <c r="I35" s="5">
        <v>102</v>
      </c>
      <c r="J35" s="4">
        <v>10257</v>
      </c>
    </row>
    <row r="36" spans="1:10" ht="23.25" thickBot="1">
      <c r="A36" s="3"/>
      <c r="B36" s="3" t="s">
        <v>37</v>
      </c>
      <c r="C36" s="4">
        <v>2329</v>
      </c>
      <c r="D36" s="4">
        <v>2329</v>
      </c>
      <c r="E36" s="4">
        <v>1423</v>
      </c>
      <c r="F36" s="5">
        <v>837</v>
      </c>
      <c r="G36" s="5">
        <v>45</v>
      </c>
      <c r="H36" s="4">
        <v>2305</v>
      </c>
      <c r="I36" s="5">
        <v>24</v>
      </c>
      <c r="J36" s="5">
        <v>0</v>
      </c>
    </row>
    <row r="37" spans="1:10" ht="17.25" thickBot="1">
      <c r="A37" s="3"/>
      <c r="B37" s="3" t="s">
        <v>9378</v>
      </c>
      <c r="C37" s="4">
        <v>2170</v>
      </c>
      <c r="D37" s="4">
        <v>1090</v>
      </c>
      <c r="E37" s="5">
        <v>437</v>
      </c>
      <c r="F37" s="5">
        <v>596</v>
      </c>
      <c r="G37" s="5">
        <v>35</v>
      </c>
      <c r="H37" s="4">
        <v>1068</v>
      </c>
      <c r="I37" s="5">
        <v>22</v>
      </c>
      <c r="J37" s="4">
        <v>1080</v>
      </c>
    </row>
    <row r="38" spans="1:10" ht="17.25" thickBot="1">
      <c r="A38" s="3"/>
      <c r="B38" s="3" t="s">
        <v>9377</v>
      </c>
      <c r="C38" s="4">
        <v>1908</v>
      </c>
      <c r="D38" s="5">
        <v>611</v>
      </c>
      <c r="E38" s="5">
        <v>235</v>
      </c>
      <c r="F38" s="5">
        <v>351</v>
      </c>
      <c r="G38" s="5">
        <v>15</v>
      </c>
      <c r="H38" s="5">
        <v>601</v>
      </c>
      <c r="I38" s="5">
        <v>10</v>
      </c>
      <c r="J38" s="4">
        <v>1297</v>
      </c>
    </row>
    <row r="39" spans="1:10" ht="17.25" thickBot="1">
      <c r="A39" s="3"/>
      <c r="B39" s="3" t="s">
        <v>9376</v>
      </c>
      <c r="C39" s="4">
        <v>2909</v>
      </c>
      <c r="D39" s="5">
        <v>615</v>
      </c>
      <c r="E39" s="5">
        <v>338</v>
      </c>
      <c r="F39" s="5">
        <v>260</v>
      </c>
      <c r="G39" s="5">
        <v>9</v>
      </c>
      <c r="H39" s="5">
        <v>607</v>
      </c>
      <c r="I39" s="5">
        <v>8</v>
      </c>
      <c r="J39" s="4">
        <v>2294</v>
      </c>
    </row>
    <row r="40" spans="1:10" ht="17.25" thickBot="1">
      <c r="A40" s="3"/>
      <c r="B40" s="3" t="s">
        <v>9375</v>
      </c>
      <c r="C40" s="4">
        <v>2637</v>
      </c>
      <c r="D40" s="4">
        <v>1515</v>
      </c>
      <c r="E40" s="5">
        <v>791</v>
      </c>
      <c r="F40" s="5">
        <v>682</v>
      </c>
      <c r="G40" s="5">
        <v>29</v>
      </c>
      <c r="H40" s="4">
        <v>1502</v>
      </c>
      <c r="I40" s="5">
        <v>13</v>
      </c>
      <c r="J40" s="4">
        <v>1122</v>
      </c>
    </row>
    <row r="41" spans="1:10" ht="17.25" thickBot="1">
      <c r="A41" s="3"/>
      <c r="B41" s="3" t="s">
        <v>9374</v>
      </c>
      <c r="C41" s="4">
        <v>2983</v>
      </c>
      <c r="D41" s="5">
        <v>601</v>
      </c>
      <c r="E41" s="5">
        <v>307</v>
      </c>
      <c r="F41" s="5">
        <v>258</v>
      </c>
      <c r="G41" s="5">
        <v>18</v>
      </c>
      <c r="H41" s="5">
        <v>583</v>
      </c>
      <c r="I41" s="5">
        <v>18</v>
      </c>
      <c r="J41" s="4">
        <v>2382</v>
      </c>
    </row>
    <row r="42" spans="1:10" ht="17.25" thickBot="1">
      <c r="A42" s="3"/>
      <c r="B42" s="3" t="s">
        <v>9373</v>
      </c>
      <c r="C42" s="4">
        <v>2543</v>
      </c>
      <c r="D42" s="5">
        <v>461</v>
      </c>
      <c r="E42" s="5">
        <v>280</v>
      </c>
      <c r="F42" s="5">
        <v>170</v>
      </c>
      <c r="G42" s="5">
        <v>4</v>
      </c>
      <c r="H42" s="5">
        <v>454</v>
      </c>
      <c r="I42" s="5">
        <v>7</v>
      </c>
      <c r="J42" s="4">
        <v>2082</v>
      </c>
    </row>
    <row r="43" spans="1:10" ht="17.25" thickBot="1">
      <c r="A43" s="3" t="s">
        <v>9372</v>
      </c>
      <c r="B43" s="3" t="s">
        <v>36</v>
      </c>
      <c r="C43" s="4">
        <v>42990</v>
      </c>
      <c r="D43" s="4">
        <v>25349</v>
      </c>
      <c r="E43" s="4">
        <v>14349</v>
      </c>
      <c r="F43" s="4">
        <v>10172</v>
      </c>
      <c r="G43" s="5">
        <v>535</v>
      </c>
      <c r="H43" s="4">
        <v>25056</v>
      </c>
      <c r="I43" s="5">
        <v>293</v>
      </c>
      <c r="J43" s="4">
        <v>17641</v>
      </c>
    </row>
    <row r="44" spans="1:10" ht="23.25" thickBot="1">
      <c r="A44" s="3"/>
      <c r="B44" s="3" t="s">
        <v>37</v>
      </c>
      <c r="C44" s="4">
        <v>6075</v>
      </c>
      <c r="D44" s="4">
        <v>6074</v>
      </c>
      <c r="E44" s="4">
        <v>4042</v>
      </c>
      <c r="F44" s="4">
        <v>1875</v>
      </c>
      <c r="G44" s="5">
        <v>102</v>
      </c>
      <c r="H44" s="4">
        <v>6019</v>
      </c>
      <c r="I44" s="5">
        <v>55</v>
      </c>
      <c r="J44" s="5">
        <v>1</v>
      </c>
    </row>
    <row r="45" spans="1:10" ht="17.25" thickBot="1">
      <c r="A45" s="3"/>
      <c r="B45" s="3" t="s">
        <v>9371</v>
      </c>
      <c r="C45" s="4">
        <v>2386</v>
      </c>
      <c r="D45" s="4">
        <v>1236</v>
      </c>
      <c r="E45" s="5">
        <v>482</v>
      </c>
      <c r="F45" s="5">
        <v>706</v>
      </c>
      <c r="G45" s="5">
        <v>24</v>
      </c>
      <c r="H45" s="4">
        <v>1212</v>
      </c>
      <c r="I45" s="5">
        <v>24</v>
      </c>
      <c r="J45" s="4">
        <v>1150</v>
      </c>
    </row>
    <row r="46" spans="1:10" ht="17.25" thickBot="1">
      <c r="A46" s="3"/>
      <c r="B46" s="3" t="s">
        <v>9370</v>
      </c>
      <c r="C46" s="4">
        <v>2859</v>
      </c>
      <c r="D46" s="4">
        <v>1517</v>
      </c>
      <c r="E46" s="5">
        <v>790</v>
      </c>
      <c r="F46" s="5">
        <v>682</v>
      </c>
      <c r="G46" s="5">
        <v>31</v>
      </c>
      <c r="H46" s="4">
        <v>1503</v>
      </c>
      <c r="I46" s="5">
        <v>14</v>
      </c>
      <c r="J46" s="4">
        <v>1342</v>
      </c>
    </row>
    <row r="47" spans="1:10" ht="17.25" thickBot="1">
      <c r="A47" s="3"/>
      <c r="B47" s="3" t="s">
        <v>9369</v>
      </c>
      <c r="C47" s="4">
        <v>3296</v>
      </c>
      <c r="D47" s="4">
        <v>1644</v>
      </c>
      <c r="E47" s="5">
        <v>781</v>
      </c>
      <c r="F47" s="5">
        <v>779</v>
      </c>
      <c r="G47" s="5">
        <v>52</v>
      </c>
      <c r="H47" s="4">
        <v>1612</v>
      </c>
      <c r="I47" s="5">
        <v>32</v>
      </c>
      <c r="J47" s="4">
        <v>1652</v>
      </c>
    </row>
    <row r="48" spans="1:10" ht="17.25" thickBot="1">
      <c r="A48" s="3"/>
      <c r="B48" s="3" t="s">
        <v>9368</v>
      </c>
      <c r="C48" s="4">
        <v>3428</v>
      </c>
      <c r="D48" s="4">
        <v>1873</v>
      </c>
      <c r="E48" s="5">
        <v>854</v>
      </c>
      <c r="F48" s="5">
        <v>944</v>
      </c>
      <c r="G48" s="5">
        <v>46</v>
      </c>
      <c r="H48" s="4">
        <v>1844</v>
      </c>
      <c r="I48" s="5">
        <v>29</v>
      </c>
      <c r="J48" s="4">
        <v>1555</v>
      </c>
    </row>
    <row r="49" spans="1:10" ht="17.25" thickBot="1">
      <c r="A49" s="3"/>
      <c r="B49" s="3" t="s">
        <v>9367</v>
      </c>
      <c r="C49" s="4">
        <v>2588</v>
      </c>
      <c r="D49" s="4">
        <v>1365</v>
      </c>
      <c r="E49" s="5">
        <v>775</v>
      </c>
      <c r="F49" s="5">
        <v>555</v>
      </c>
      <c r="G49" s="5">
        <v>30</v>
      </c>
      <c r="H49" s="4">
        <v>1360</v>
      </c>
      <c r="I49" s="5">
        <v>5</v>
      </c>
      <c r="J49" s="4">
        <v>1223</v>
      </c>
    </row>
    <row r="50" spans="1:10" ht="17.25" thickBot="1">
      <c r="A50" s="3"/>
      <c r="B50" s="3" t="s">
        <v>9366</v>
      </c>
      <c r="C50" s="4">
        <v>2834</v>
      </c>
      <c r="D50" s="4">
        <v>1212</v>
      </c>
      <c r="E50" s="5">
        <v>645</v>
      </c>
      <c r="F50" s="5">
        <v>525</v>
      </c>
      <c r="G50" s="5">
        <v>24</v>
      </c>
      <c r="H50" s="4">
        <v>1194</v>
      </c>
      <c r="I50" s="5">
        <v>18</v>
      </c>
      <c r="J50" s="4">
        <v>1622</v>
      </c>
    </row>
    <row r="51" spans="1:10" ht="17.25" thickBot="1">
      <c r="A51" s="3"/>
      <c r="B51" s="3" t="s">
        <v>9365</v>
      </c>
      <c r="C51" s="4">
        <v>3469</v>
      </c>
      <c r="D51" s="4">
        <v>1560</v>
      </c>
      <c r="E51" s="5">
        <v>844</v>
      </c>
      <c r="F51" s="5">
        <v>654</v>
      </c>
      <c r="G51" s="5">
        <v>36</v>
      </c>
      <c r="H51" s="4">
        <v>1534</v>
      </c>
      <c r="I51" s="5">
        <v>26</v>
      </c>
      <c r="J51" s="4">
        <v>1909</v>
      </c>
    </row>
    <row r="52" spans="1:10" ht="17.25" thickBot="1">
      <c r="A52" s="3"/>
      <c r="B52" s="3" t="s">
        <v>9364</v>
      </c>
      <c r="C52" s="4">
        <v>4231</v>
      </c>
      <c r="D52" s="4">
        <v>2406</v>
      </c>
      <c r="E52" s="4">
        <v>1342</v>
      </c>
      <c r="F52" s="5">
        <v>981</v>
      </c>
      <c r="G52" s="5">
        <v>57</v>
      </c>
      <c r="H52" s="4">
        <v>2380</v>
      </c>
      <c r="I52" s="5">
        <v>26</v>
      </c>
      <c r="J52" s="4">
        <v>1825</v>
      </c>
    </row>
    <row r="53" spans="1:10" ht="17.25" thickBot="1">
      <c r="A53" s="3"/>
      <c r="B53" s="3" t="s">
        <v>9363</v>
      </c>
      <c r="C53" s="4">
        <v>3358</v>
      </c>
      <c r="D53" s="4">
        <v>1659</v>
      </c>
      <c r="E53" s="5">
        <v>928</v>
      </c>
      <c r="F53" s="5">
        <v>669</v>
      </c>
      <c r="G53" s="5">
        <v>39</v>
      </c>
      <c r="H53" s="4">
        <v>1636</v>
      </c>
      <c r="I53" s="5">
        <v>23</v>
      </c>
      <c r="J53" s="4">
        <v>1699</v>
      </c>
    </row>
    <row r="54" spans="1:10" ht="23.25" thickBot="1">
      <c r="A54" s="3"/>
      <c r="B54" s="3" t="s">
        <v>9362</v>
      </c>
      <c r="C54" s="4">
        <v>3086</v>
      </c>
      <c r="D54" s="4">
        <v>1761</v>
      </c>
      <c r="E54" s="4">
        <v>1059</v>
      </c>
      <c r="F54" s="5">
        <v>655</v>
      </c>
      <c r="G54" s="5">
        <v>33</v>
      </c>
      <c r="H54" s="4">
        <v>1747</v>
      </c>
      <c r="I54" s="5">
        <v>14</v>
      </c>
      <c r="J54" s="4">
        <v>1325</v>
      </c>
    </row>
    <row r="55" spans="1:10" ht="23.25" thickBot="1">
      <c r="A55" s="3"/>
      <c r="B55" s="3" t="s">
        <v>9361</v>
      </c>
      <c r="C55" s="4">
        <v>2241</v>
      </c>
      <c r="D55" s="4">
        <v>1078</v>
      </c>
      <c r="E55" s="5">
        <v>524</v>
      </c>
      <c r="F55" s="5">
        <v>519</v>
      </c>
      <c r="G55" s="5">
        <v>24</v>
      </c>
      <c r="H55" s="4">
        <v>1067</v>
      </c>
      <c r="I55" s="5">
        <v>11</v>
      </c>
      <c r="J55" s="4">
        <v>1163</v>
      </c>
    </row>
    <row r="56" spans="1:10" ht="23.25" thickBot="1">
      <c r="A56" s="3"/>
      <c r="B56" s="3" t="s">
        <v>9360</v>
      </c>
      <c r="C56" s="4">
        <v>3139</v>
      </c>
      <c r="D56" s="4">
        <v>1964</v>
      </c>
      <c r="E56" s="4">
        <v>1283</v>
      </c>
      <c r="F56" s="5">
        <v>628</v>
      </c>
      <c r="G56" s="5">
        <v>37</v>
      </c>
      <c r="H56" s="4">
        <v>1948</v>
      </c>
      <c r="I56" s="5">
        <v>16</v>
      </c>
      <c r="J56" s="4">
        <v>1175</v>
      </c>
    </row>
    <row r="57" spans="1:10" ht="17.25" thickBot="1">
      <c r="A57" s="3" t="s">
        <v>9359</v>
      </c>
      <c r="B57" s="3" t="s">
        <v>36</v>
      </c>
      <c r="C57" s="4">
        <v>23702</v>
      </c>
      <c r="D57" s="4">
        <v>15543</v>
      </c>
      <c r="E57" s="4">
        <v>8855</v>
      </c>
      <c r="F57" s="4">
        <v>6210</v>
      </c>
      <c r="G57" s="5">
        <v>287</v>
      </c>
      <c r="H57" s="4">
        <v>15352</v>
      </c>
      <c r="I57" s="5">
        <v>191</v>
      </c>
      <c r="J57" s="4">
        <v>8159</v>
      </c>
    </row>
    <row r="58" spans="1:10" ht="23.25" thickBot="1">
      <c r="A58" s="3"/>
      <c r="B58" s="3" t="s">
        <v>37</v>
      </c>
      <c r="C58" s="4">
        <v>4413</v>
      </c>
      <c r="D58" s="4">
        <v>4413</v>
      </c>
      <c r="E58" s="4">
        <v>2692</v>
      </c>
      <c r="F58" s="4">
        <v>1584</v>
      </c>
      <c r="G58" s="5">
        <v>81</v>
      </c>
      <c r="H58" s="4">
        <v>4357</v>
      </c>
      <c r="I58" s="5">
        <v>56</v>
      </c>
      <c r="J58" s="5">
        <v>0</v>
      </c>
    </row>
    <row r="59" spans="1:10" ht="17.25" thickBot="1">
      <c r="A59" s="3"/>
      <c r="B59" s="3" t="s">
        <v>9358</v>
      </c>
      <c r="C59" s="4">
        <v>3013</v>
      </c>
      <c r="D59" s="4">
        <v>1320</v>
      </c>
      <c r="E59" s="5">
        <v>617</v>
      </c>
      <c r="F59" s="5">
        <v>650</v>
      </c>
      <c r="G59" s="5">
        <v>20</v>
      </c>
      <c r="H59" s="4">
        <v>1287</v>
      </c>
      <c r="I59" s="5">
        <v>33</v>
      </c>
      <c r="J59" s="4">
        <v>1693</v>
      </c>
    </row>
    <row r="60" spans="1:10" ht="17.25" thickBot="1">
      <c r="A60" s="3"/>
      <c r="B60" s="3" t="s">
        <v>9357</v>
      </c>
      <c r="C60" s="4">
        <v>2838</v>
      </c>
      <c r="D60" s="4">
        <v>1544</v>
      </c>
      <c r="E60" s="5">
        <v>743</v>
      </c>
      <c r="F60" s="5">
        <v>744</v>
      </c>
      <c r="G60" s="5">
        <v>37</v>
      </c>
      <c r="H60" s="4">
        <v>1524</v>
      </c>
      <c r="I60" s="5">
        <v>20</v>
      </c>
      <c r="J60" s="4">
        <v>1294</v>
      </c>
    </row>
    <row r="61" spans="1:10" ht="17.25" thickBot="1">
      <c r="A61" s="3"/>
      <c r="B61" s="3" t="s">
        <v>9356</v>
      </c>
      <c r="C61" s="4">
        <v>3118</v>
      </c>
      <c r="D61" s="4">
        <v>2147</v>
      </c>
      <c r="E61" s="4">
        <v>1207</v>
      </c>
      <c r="F61" s="5">
        <v>877</v>
      </c>
      <c r="G61" s="5">
        <v>41</v>
      </c>
      <c r="H61" s="4">
        <v>2125</v>
      </c>
      <c r="I61" s="5">
        <v>22</v>
      </c>
      <c r="J61" s="5">
        <v>971</v>
      </c>
    </row>
    <row r="62" spans="1:10" ht="17.25" thickBot="1">
      <c r="A62" s="3"/>
      <c r="B62" s="3" t="s">
        <v>9355</v>
      </c>
      <c r="C62" s="4">
        <v>2934</v>
      </c>
      <c r="D62" s="4">
        <v>1802</v>
      </c>
      <c r="E62" s="5">
        <v>932</v>
      </c>
      <c r="F62" s="5">
        <v>797</v>
      </c>
      <c r="G62" s="5">
        <v>52</v>
      </c>
      <c r="H62" s="4">
        <v>1781</v>
      </c>
      <c r="I62" s="5">
        <v>21</v>
      </c>
      <c r="J62" s="4">
        <v>1132</v>
      </c>
    </row>
    <row r="63" spans="1:10" ht="17.25" thickBot="1">
      <c r="A63" s="3"/>
      <c r="B63" s="3" t="s">
        <v>9354</v>
      </c>
      <c r="C63" s="4">
        <v>3424</v>
      </c>
      <c r="D63" s="4">
        <v>1919</v>
      </c>
      <c r="E63" s="4">
        <v>1248</v>
      </c>
      <c r="F63" s="5">
        <v>622</v>
      </c>
      <c r="G63" s="5">
        <v>28</v>
      </c>
      <c r="H63" s="4">
        <v>1898</v>
      </c>
      <c r="I63" s="5">
        <v>21</v>
      </c>
      <c r="J63" s="4">
        <v>1505</v>
      </c>
    </row>
    <row r="64" spans="1:10" ht="17.25" thickBot="1">
      <c r="A64" s="3"/>
      <c r="B64" s="3" t="s">
        <v>9353</v>
      </c>
      <c r="C64" s="4">
        <v>3962</v>
      </c>
      <c r="D64" s="4">
        <v>2398</v>
      </c>
      <c r="E64" s="4">
        <v>1416</v>
      </c>
      <c r="F64" s="5">
        <v>936</v>
      </c>
      <c r="G64" s="5">
        <v>28</v>
      </c>
      <c r="H64" s="4">
        <v>2380</v>
      </c>
      <c r="I64" s="5">
        <v>18</v>
      </c>
      <c r="J64" s="4">
        <v>1564</v>
      </c>
    </row>
    <row r="65" spans="1:10" ht="17.25" thickBot="1">
      <c r="A65" s="3" t="s">
        <v>9352</v>
      </c>
      <c r="B65" s="3" t="s">
        <v>36</v>
      </c>
      <c r="C65" s="4">
        <v>12756</v>
      </c>
      <c r="D65" s="4">
        <v>7470</v>
      </c>
      <c r="E65" s="4">
        <v>4010</v>
      </c>
      <c r="F65" s="4">
        <v>3232</v>
      </c>
      <c r="G65" s="5">
        <v>157</v>
      </c>
      <c r="H65" s="4">
        <v>7399</v>
      </c>
      <c r="I65" s="5">
        <v>71</v>
      </c>
      <c r="J65" s="4">
        <v>5286</v>
      </c>
    </row>
    <row r="66" spans="1:10" ht="23.25" thickBot="1">
      <c r="A66" s="3"/>
      <c r="B66" s="3" t="s">
        <v>37</v>
      </c>
      <c r="C66" s="4">
        <v>3071</v>
      </c>
      <c r="D66" s="4">
        <v>3070</v>
      </c>
      <c r="E66" s="4">
        <v>1800</v>
      </c>
      <c r="F66" s="4">
        <v>1189</v>
      </c>
      <c r="G66" s="5">
        <v>68</v>
      </c>
      <c r="H66" s="4">
        <v>3057</v>
      </c>
      <c r="I66" s="5">
        <v>13</v>
      </c>
      <c r="J66" s="5">
        <v>1</v>
      </c>
    </row>
    <row r="67" spans="1:10" ht="17.25" thickBot="1">
      <c r="A67" s="3"/>
      <c r="B67" s="3" t="s">
        <v>9351</v>
      </c>
      <c r="C67" s="4">
        <v>1897</v>
      </c>
      <c r="D67" s="5">
        <v>817</v>
      </c>
      <c r="E67" s="5">
        <v>273</v>
      </c>
      <c r="F67" s="5">
        <v>516</v>
      </c>
      <c r="G67" s="5">
        <v>17</v>
      </c>
      <c r="H67" s="5">
        <v>806</v>
      </c>
      <c r="I67" s="5">
        <v>11</v>
      </c>
      <c r="J67" s="4">
        <v>1080</v>
      </c>
    </row>
    <row r="68" spans="1:10" ht="17.25" thickBot="1">
      <c r="A68" s="3"/>
      <c r="B68" s="3" t="s">
        <v>9350</v>
      </c>
      <c r="C68" s="4">
        <v>2671</v>
      </c>
      <c r="D68" s="4">
        <v>1076</v>
      </c>
      <c r="E68" s="5">
        <v>582</v>
      </c>
      <c r="F68" s="5">
        <v>462</v>
      </c>
      <c r="G68" s="5">
        <v>16</v>
      </c>
      <c r="H68" s="4">
        <v>1060</v>
      </c>
      <c r="I68" s="5">
        <v>16</v>
      </c>
      <c r="J68" s="4">
        <v>1595</v>
      </c>
    </row>
    <row r="69" spans="1:10" ht="17.25" thickBot="1">
      <c r="A69" s="3"/>
      <c r="B69" s="3" t="s">
        <v>9349</v>
      </c>
      <c r="C69" s="4">
        <v>1689</v>
      </c>
      <c r="D69" s="5">
        <v>816</v>
      </c>
      <c r="E69" s="5">
        <v>441</v>
      </c>
      <c r="F69" s="5">
        <v>349</v>
      </c>
      <c r="G69" s="5">
        <v>14</v>
      </c>
      <c r="H69" s="5">
        <v>804</v>
      </c>
      <c r="I69" s="5">
        <v>12</v>
      </c>
      <c r="J69" s="5">
        <v>873</v>
      </c>
    </row>
    <row r="70" spans="1:10" ht="17.25" thickBot="1">
      <c r="A70" s="3"/>
      <c r="B70" s="3" t="s">
        <v>9348</v>
      </c>
      <c r="C70" s="4">
        <v>1603</v>
      </c>
      <c r="D70" s="5">
        <v>878</v>
      </c>
      <c r="E70" s="5">
        <v>462</v>
      </c>
      <c r="F70" s="5">
        <v>382</v>
      </c>
      <c r="G70" s="5">
        <v>27</v>
      </c>
      <c r="H70" s="5">
        <v>871</v>
      </c>
      <c r="I70" s="5">
        <v>7</v>
      </c>
      <c r="J70" s="5">
        <v>725</v>
      </c>
    </row>
    <row r="71" spans="1:10" ht="17.25" thickBot="1">
      <c r="A71" s="3"/>
      <c r="B71" s="3" t="s">
        <v>9347</v>
      </c>
      <c r="C71" s="4">
        <v>1825</v>
      </c>
      <c r="D71" s="5">
        <v>813</v>
      </c>
      <c r="E71" s="5">
        <v>452</v>
      </c>
      <c r="F71" s="5">
        <v>334</v>
      </c>
      <c r="G71" s="5">
        <v>15</v>
      </c>
      <c r="H71" s="5">
        <v>801</v>
      </c>
      <c r="I71" s="5">
        <v>12</v>
      </c>
      <c r="J71" s="4">
        <v>1012</v>
      </c>
    </row>
    <row r="72" spans="1:10" ht="23.25" thickBot="1">
      <c r="A72" s="3" t="s">
        <v>97</v>
      </c>
      <c r="B72" s="3"/>
      <c r="C72" s="5">
        <v>0</v>
      </c>
      <c r="D72" s="5">
        <v>2</v>
      </c>
      <c r="E72" s="5">
        <v>2</v>
      </c>
      <c r="F72" s="5">
        <v>0</v>
      </c>
      <c r="G72" s="5">
        <v>0</v>
      </c>
      <c r="H72" s="5">
        <v>2</v>
      </c>
      <c r="I72" s="5">
        <v>0</v>
      </c>
      <c r="J72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05818-4E1F-48B1-9AED-11703AC639A9}">
  <dimension ref="A1:X8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9458</v>
      </c>
      <c r="F3" s="26" t="s">
        <v>9457</v>
      </c>
      <c r="G3" s="26" t="s">
        <v>9456</v>
      </c>
      <c r="H3" s="26" t="s">
        <v>4733</v>
      </c>
      <c r="I3" s="44"/>
      <c r="J3" s="26"/>
      <c r="K3" s="44"/>
      <c r="U3" t="s">
        <v>3</v>
      </c>
      <c r="V3" t="str">
        <f t="shared" si="0"/>
        <v>문정복</v>
      </c>
      <c r="W3" t="str">
        <f t="shared" si="0"/>
        <v>함진규</v>
      </c>
      <c r="X3" t="str">
        <f t="shared" si="0"/>
        <v>양범진</v>
      </c>
    </row>
    <row r="4" spans="1:24" ht="17.25" thickBot="1">
      <c r="A4" s="3" t="s">
        <v>30</v>
      </c>
      <c r="B4" s="3"/>
      <c r="C4" s="4">
        <v>205939</v>
      </c>
      <c r="D4" s="4">
        <v>134026</v>
      </c>
      <c r="E4" s="4">
        <v>68653</v>
      </c>
      <c r="F4" s="4">
        <v>59595</v>
      </c>
      <c r="G4" s="4">
        <v>3622</v>
      </c>
      <c r="H4" s="5">
        <v>875</v>
      </c>
      <c r="I4" s="4">
        <v>132745</v>
      </c>
      <c r="J4" s="4">
        <v>1281</v>
      </c>
      <c r="K4" s="4">
        <v>71913</v>
      </c>
      <c r="V4" s="8"/>
      <c r="W4" s="8"/>
      <c r="X4" s="8"/>
    </row>
    <row r="5" spans="1:24" ht="23.25" thickBot="1">
      <c r="A5" s="3" t="s">
        <v>31</v>
      </c>
      <c r="B5" s="3"/>
      <c r="C5" s="5">
        <v>349</v>
      </c>
      <c r="D5" s="5">
        <v>332</v>
      </c>
      <c r="E5" s="5">
        <v>111</v>
      </c>
      <c r="F5" s="5">
        <v>181</v>
      </c>
      <c r="G5" s="5">
        <v>9</v>
      </c>
      <c r="H5" s="5">
        <v>19</v>
      </c>
      <c r="I5" s="5">
        <v>320</v>
      </c>
      <c r="J5" s="5">
        <v>12</v>
      </c>
      <c r="K5" s="5">
        <v>17</v>
      </c>
      <c r="T5" t="s">
        <v>2929</v>
      </c>
      <c r="U5">
        <f>SUMIF($A:$A,"합계",D:D)</f>
        <v>134026</v>
      </c>
      <c r="V5">
        <f>SUMIF($A:$A,"합계",E:E)</f>
        <v>68653</v>
      </c>
      <c r="W5">
        <f>SUMIF($A:$A,"합계",F:F)</f>
        <v>59595</v>
      </c>
      <c r="X5">
        <f>SUMIF($A:$A,"합계",G:G)</f>
        <v>3622</v>
      </c>
    </row>
    <row r="6" spans="1:24" ht="23.25" thickBot="1">
      <c r="A6" s="3" t="s">
        <v>32</v>
      </c>
      <c r="B6" s="3"/>
      <c r="C6" s="4">
        <v>10516</v>
      </c>
      <c r="D6" s="4">
        <v>10512</v>
      </c>
      <c r="E6" s="4">
        <v>5823</v>
      </c>
      <c r="F6" s="4">
        <v>4030</v>
      </c>
      <c r="G6" s="5">
        <v>349</v>
      </c>
      <c r="H6" s="5">
        <v>122</v>
      </c>
      <c r="I6" s="4">
        <v>10324</v>
      </c>
      <c r="J6" s="5">
        <v>188</v>
      </c>
      <c r="K6" s="5">
        <v>4</v>
      </c>
      <c r="T6" t="s">
        <v>2930</v>
      </c>
      <c r="U6">
        <f>U5-U7</f>
        <v>88498</v>
      </c>
      <c r="V6">
        <f>V5-V7</f>
        <v>42487</v>
      </c>
      <c r="W6">
        <f>W5-W7</f>
        <v>42104</v>
      </c>
      <c r="X6">
        <f>X5-X7</f>
        <v>2526</v>
      </c>
    </row>
    <row r="7" spans="1:24" ht="23.25" thickBot="1">
      <c r="A7" s="3" t="s">
        <v>33</v>
      </c>
      <c r="B7" s="3"/>
      <c r="C7" s="5">
        <v>479</v>
      </c>
      <c r="D7" s="5">
        <v>125</v>
      </c>
      <c r="E7" s="5">
        <v>85</v>
      </c>
      <c r="F7" s="5">
        <v>36</v>
      </c>
      <c r="G7" s="5">
        <v>3</v>
      </c>
      <c r="H7" s="5">
        <v>0</v>
      </c>
      <c r="I7" s="5">
        <v>124</v>
      </c>
      <c r="J7" s="5">
        <v>1</v>
      </c>
      <c r="K7" s="5">
        <v>354</v>
      </c>
      <c r="T7" t="s">
        <v>2931</v>
      </c>
      <c r="U7">
        <f>U11+U10+U9</f>
        <v>45528</v>
      </c>
      <c r="V7">
        <f>V11+V10+V9</f>
        <v>26166</v>
      </c>
      <c r="W7">
        <f>W11+W10+W9</f>
        <v>17491</v>
      </c>
      <c r="X7">
        <f>X11+X10+X9</f>
        <v>1096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6</v>
      </c>
      <c r="F8" s="5">
        <v>1</v>
      </c>
      <c r="G8" s="5">
        <v>0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9455</v>
      </c>
      <c r="B9" s="3" t="s">
        <v>36</v>
      </c>
      <c r="C9" s="4">
        <v>30051</v>
      </c>
      <c r="D9" s="4">
        <v>19221</v>
      </c>
      <c r="E9" s="4">
        <v>9621</v>
      </c>
      <c r="F9" s="4">
        <v>8773</v>
      </c>
      <c r="G9" s="5">
        <v>542</v>
      </c>
      <c r="H9" s="5">
        <v>113</v>
      </c>
      <c r="I9" s="4">
        <v>19049</v>
      </c>
      <c r="J9" s="5">
        <v>172</v>
      </c>
      <c r="K9" s="4">
        <v>10830</v>
      </c>
      <c r="T9" t="s">
        <v>2934</v>
      </c>
      <c r="U9">
        <f>SUMIF($A:$A,"거소·선상투표",D:D)+SUMIF($A:$A,"국외부재자투표",D:D)+SUMIF($A:$A,"국외부재자투표(공관)",D:D)</f>
        <v>464</v>
      </c>
      <c r="V9">
        <f t="shared" ref="V9:X11" si="1">SUMIF($A:$A,"거소·선상투표",E:E)+SUMIF($A:$A,"국외부재자투표",E:E)+SUMIF($A:$A,"국외부재자투표(공관)",E:E)</f>
        <v>202</v>
      </c>
      <c r="W9">
        <f t="shared" si="1"/>
        <v>218</v>
      </c>
      <c r="X9">
        <f t="shared" si="1"/>
        <v>12</v>
      </c>
    </row>
    <row r="10" spans="1:24" ht="23.25" thickBot="1">
      <c r="A10" s="3"/>
      <c r="B10" s="3" t="s">
        <v>37</v>
      </c>
      <c r="C10" s="4">
        <v>5692</v>
      </c>
      <c r="D10" s="4">
        <v>5691</v>
      </c>
      <c r="E10" s="4">
        <v>3244</v>
      </c>
      <c r="F10" s="4">
        <v>2237</v>
      </c>
      <c r="G10" s="5">
        <v>136</v>
      </c>
      <c r="H10" s="5">
        <v>33</v>
      </c>
      <c r="I10" s="4">
        <v>5650</v>
      </c>
      <c r="J10" s="5">
        <v>41</v>
      </c>
      <c r="K10" s="5">
        <v>1</v>
      </c>
      <c r="T10" t="s">
        <v>2932</v>
      </c>
      <c r="U10">
        <f>SUMIF($B:$B,"관내사전투표",D:D)</f>
        <v>34552</v>
      </c>
      <c r="V10">
        <f t="shared" ref="V10:X12" si="2">SUMIF($B:$B,"관내사전투표",E:E)</f>
        <v>20141</v>
      </c>
      <c r="W10">
        <f t="shared" si="2"/>
        <v>13243</v>
      </c>
      <c r="X10">
        <f t="shared" si="2"/>
        <v>735</v>
      </c>
    </row>
    <row r="11" spans="1:24" ht="17.25" thickBot="1">
      <c r="A11" s="3"/>
      <c r="B11" s="3" t="s">
        <v>9454</v>
      </c>
      <c r="C11" s="4">
        <v>4279</v>
      </c>
      <c r="D11" s="4">
        <v>1897</v>
      </c>
      <c r="E11" s="5">
        <v>859</v>
      </c>
      <c r="F11" s="5">
        <v>955</v>
      </c>
      <c r="G11" s="5">
        <v>54</v>
      </c>
      <c r="H11" s="5">
        <v>15</v>
      </c>
      <c r="I11" s="4">
        <v>1883</v>
      </c>
      <c r="J11" s="5">
        <v>14</v>
      </c>
      <c r="K11" s="4">
        <v>2382</v>
      </c>
      <c r="T11" t="s">
        <v>2933</v>
      </c>
      <c r="U11">
        <f>SUMIF($A:$A,"관외사전투표",D:D)</f>
        <v>10512</v>
      </c>
      <c r="V11">
        <f t="shared" ref="V11:X13" si="3">SUMIF($A:$A,"관외사전투표",E:E)</f>
        <v>5823</v>
      </c>
      <c r="W11">
        <f t="shared" si="3"/>
        <v>4030</v>
      </c>
      <c r="X11">
        <f t="shared" si="3"/>
        <v>349</v>
      </c>
    </row>
    <row r="12" spans="1:24" ht="17.25" thickBot="1">
      <c r="A12" s="3"/>
      <c r="B12" s="3" t="s">
        <v>9453</v>
      </c>
      <c r="C12" s="4">
        <v>2253</v>
      </c>
      <c r="D12" s="4">
        <v>1158</v>
      </c>
      <c r="E12" s="5">
        <v>463</v>
      </c>
      <c r="F12" s="5">
        <v>641</v>
      </c>
      <c r="G12" s="5">
        <v>40</v>
      </c>
      <c r="H12" s="5">
        <v>4</v>
      </c>
      <c r="I12" s="4">
        <v>1148</v>
      </c>
      <c r="J12" s="5">
        <v>10</v>
      </c>
      <c r="K12" s="4">
        <v>1095</v>
      </c>
    </row>
    <row r="13" spans="1:24" ht="17.25" thickBot="1">
      <c r="A13" s="3"/>
      <c r="B13" s="3" t="s">
        <v>9452</v>
      </c>
      <c r="C13" s="4">
        <v>3200</v>
      </c>
      <c r="D13" s="4">
        <v>1644</v>
      </c>
      <c r="E13" s="5">
        <v>732</v>
      </c>
      <c r="F13" s="5">
        <v>814</v>
      </c>
      <c r="G13" s="5">
        <v>48</v>
      </c>
      <c r="H13" s="5">
        <v>14</v>
      </c>
      <c r="I13" s="4">
        <v>1608</v>
      </c>
      <c r="J13" s="5">
        <v>36</v>
      </c>
      <c r="K13" s="4">
        <v>1556</v>
      </c>
    </row>
    <row r="14" spans="1:24" ht="17.25" thickBot="1">
      <c r="A14" s="3"/>
      <c r="B14" s="3" t="s">
        <v>9451</v>
      </c>
      <c r="C14" s="4">
        <v>4059</v>
      </c>
      <c r="D14" s="4">
        <v>2346</v>
      </c>
      <c r="E14" s="4">
        <v>1179</v>
      </c>
      <c r="F14" s="4">
        <v>1045</v>
      </c>
      <c r="G14" s="5">
        <v>95</v>
      </c>
      <c r="H14" s="5">
        <v>7</v>
      </c>
      <c r="I14" s="4">
        <v>2326</v>
      </c>
      <c r="J14" s="5">
        <v>20</v>
      </c>
      <c r="K14" s="4">
        <v>1713</v>
      </c>
      <c r="U14" s="8"/>
      <c r="V14" s="8"/>
      <c r="W14" s="8"/>
      <c r="X14" s="8"/>
    </row>
    <row r="15" spans="1:24" ht="17.25" thickBot="1">
      <c r="A15" s="3"/>
      <c r="B15" s="3" t="s">
        <v>9450</v>
      </c>
      <c r="C15" s="5">
        <v>411</v>
      </c>
      <c r="D15" s="5">
        <v>276</v>
      </c>
      <c r="E15" s="5">
        <v>59</v>
      </c>
      <c r="F15" s="5">
        <v>207</v>
      </c>
      <c r="G15" s="5">
        <v>6</v>
      </c>
      <c r="H15" s="5">
        <v>2</v>
      </c>
      <c r="I15" s="5">
        <v>274</v>
      </c>
      <c r="J15" s="5">
        <v>2</v>
      </c>
      <c r="K15" s="5">
        <v>135</v>
      </c>
      <c r="U15" s="8"/>
      <c r="V15" s="8"/>
      <c r="W15" s="8"/>
      <c r="X15" s="8"/>
    </row>
    <row r="16" spans="1:24" ht="17.25" thickBot="1">
      <c r="A16" s="3"/>
      <c r="B16" s="3" t="s">
        <v>9449</v>
      </c>
      <c r="C16" s="4">
        <v>3156</v>
      </c>
      <c r="D16" s="4">
        <v>1780</v>
      </c>
      <c r="E16" s="5">
        <v>834</v>
      </c>
      <c r="F16" s="5">
        <v>852</v>
      </c>
      <c r="G16" s="5">
        <v>59</v>
      </c>
      <c r="H16" s="5">
        <v>16</v>
      </c>
      <c r="I16" s="4">
        <v>1761</v>
      </c>
      <c r="J16" s="5">
        <v>19</v>
      </c>
      <c r="K16" s="4">
        <v>1376</v>
      </c>
    </row>
    <row r="17" spans="1:11" ht="17.25" thickBot="1">
      <c r="A17" s="3"/>
      <c r="B17" s="3" t="s">
        <v>9448</v>
      </c>
      <c r="C17" s="4">
        <v>3307</v>
      </c>
      <c r="D17" s="4">
        <v>2048</v>
      </c>
      <c r="E17" s="5">
        <v>944</v>
      </c>
      <c r="F17" s="4">
        <v>1013</v>
      </c>
      <c r="G17" s="5">
        <v>56</v>
      </c>
      <c r="H17" s="5">
        <v>10</v>
      </c>
      <c r="I17" s="4">
        <v>2023</v>
      </c>
      <c r="J17" s="5">
        <v>25</v>
      </c>
      <c r="K17" s="4">
        <v>1259</v>
      </c>
    </row>
    <row r="18" spans="1:11" ht="17.25" thickBot="1">
      <c r="A18" s="3"/>
      <c r="B18" s="3" t="s">
        <v>9447</v>
      </c>
      <c r="C18" s="4">
        <v>1127</v>
      </c>
      <c r="D18" s="5">
        <v>643</v>
      </c>
      <c r="E18" s="5">
        <v>281</v>
      </c>
      <c r="F18" s="5">
        <v>346</v>
      </c>
      <c r="G18" s="5">
        <v>11</v>
      </c>
      <c r="H18" s="5">
        <v>4</v>
      </c>
      <c r="I18" s="5">
        <v>642</v>
      </c>
      <c r="J18" s="5">
        <v>1</v>
      </c>
      <c r="K18" s="5">
        <v>484</v>
      </c>
    </row>
    <row r="19" spans="1:11" ht="17.25" thickBot="1">
      <c r="A19" s="3"/>
      <c r="B19" s="3" t="s">
        <v>9446</v>
      </c>
      <c r="C19" s="4">
        <v>2567</v>
      </c>
      <c r="D19" s="4">
        <v>1738</v>
      </c>
      <c r="E19" s="4">
        <v>1026</v>
      </c>
      <c r="F19" s="5">
        <v>663</v>
      </c>
      <c r="G19" s="5">
        <v>37</v>
      </c>
      <c r="H19" s="5">
        <v>8</v>
      </c>
      <c r="I19" s="4">
        <v>1734</v>
      </c>
      <c r="J19" s="5">
        <v>4</v>
      </c>
      <c r="K19" s="5">
        <v>829</v>
      </c>
    </row>
    <row r="20" spans="1:11" ht="17.25" thickBot="1">
      <c r="A20" s="3" t="s">
        <v>9445</v>
      </c>
      <c r="B20" s="3" t="s">
        <v>36</v>
      </c>
      <c r="C20" s="4">
        <v>30420</v>
      </c>
      <c r="D20" s="4">
        <v>16685</v>
      </c>
      <c r="E20" s="4">
        <v>7957</v>
      </c>
      <c r="F20" s="4">
        <v>7904</v>
      </c>
      <c r="G20" s="5">
        <v>519</v>
      </c>
      <c r="H20" s="5">
        <v>133</v>
      </c>
      <c r="I20" s="4">
        <v>16513</v>
      </c>
      <c r="J20" s="5">
        <v>172</v>
      </c>
      <c r="K20" s="4">
        <v>13735</v>
      </c>
    </row>
    <row r="21" spans="1:11" ht="23.25" thickBot="1">
      <c r="A21" s="3"/>
      <c r="B21" s="3" t="s">
        <v>37</v>
      </c>
      <c r="C21" s="4">
        <v>3366</v>
      </c>
      <c r="D21" s="4">
        <v>3366</v>
      </c>
      <c r="E21" s="4">
        <v>1957</v>
      </c>
      <c r="F21" s="4">
        <v>1298</v>
      </c>
      <c r="G21" s="5">
        <v>73</v>
      </c>
      <c r="H21" s="5">
        <v>18</v>
      </c>
      <c r="I21" s="4">
        <v>3346</v>
      </c>
      <c r="J21" s="5">
        <v>20</v>
      </c>
      <c r="K21" s="5">
        <v>0</v>
      </c>
    </row>
    <row r="22" spans="1:11" ht="17.25" thickBot="1">
      <c r="A22" s="3"/>
      <c r="B22" s="3" t="s">
        <v>9444</v>
      </c>
      <c r="C22" s="4">
        <v>2584</v>
      </c>
      <c r="D22" s="4">
        <v>1095</v>
      </c>
      <c r="E22" s="5">
        <v>508</v>
      </c>
      <c r="F22" s="5">
        <v>517</v>
      </c>
      <c r="G22" s="5">
        <v>49</v>
      </c>
      <c r="H22" s="5">
        <v>7</v>
      </c>
      <c r="I22" s="4">
        <v>1081</v>
      </c>
      <c r="J22" s="5">
        <v>14</v>
      </c>
      <c r="K22" s="4">
        <v>1489</v>
      </c>
    </row>
    <row r="23" spans="1:11" ht="17.25" thickBot="1">
      <c r="A23" s="3"/>
      <c r="B23" s="3" t="s">
        <v>9443</v>
      </c>
      <c r="C23" s="4">
        <v>4648</v>
      </c>
      <c r="D23" s="4">
        <v>2256</v>
      </c>
      <c r="E23" s="4">
        <v>1018</v>
      </c>
      <c r="F23" s="4">
        <v>1114</v>
      </c>
      <c r="G23" s="5">
        <v>77</v>
      </c>
      <c r="H23" s="5">
        <v>26</v>
      </c>
      <c r="I23" s="4">
        <v>2235</v>
      </c>
      <c r="J23" s="5">
        <v>21</v>
      </c>
      <c r="K23" s="4">
        <v>2392</v>
      </c>
    </row>
    <row r="24" spans="1:11" ht="17.25" thickBot="1">
      <c r="A24" s="3"/>
      <c r="B24" s="3" t="s">
        <v>9442</v>
      </c>
      <c r="C24" s="4">
        <v>2400</v>
      </c>
      <c r="D24" s="4">
        <v>1196</v>
      </c>
      <c r="E24" s="5">
        <v>501</v>
      </c>
      <c r="F24" s="5">
        <v>637</v>
      </c>
      <c r="G24" s="5">
        <v>40</v>
      </c>
      <c r="H24" s="5">
        <v>10</v>
      </c>
      <c r="I24" s="4">
        <v>1188</v>
      </c>
      <c r="J24" s="5">
        <v>8</v>
      </c>
      <c r="K24" s="4">
        <v>1204</v>
      </c>
    </row>
    <row r="25" spans="1:11" ht="17.25" thickBot="1">
      <c r="A25" s="3"/>
      <c r="B25" s="3" t="s">
        <v>9441</v>
      </c>
      <c r="C25" s="4">
        <v>3464</v>
      </c>
      <c r="D25" s="4">
        <v>1685</v>
      </c>
      <c r="E25" s="5">
        <v>742</v>
      </c>
      <c r="F25" s="5">
        <v>827</v>
      </c>
      <c r="G25" s="5">
        <v>71</v>
      </c>
      <c r="H25" s="5">
        <v>23</v>
      </c>
      <c r="I25" s="4">
        <v>1663</v>
      </c>
      <c r="J25" s="5">
        <v>22</v>
      </c>
      <c r="K25" s="4">
        <v>1779</v>
      </c>
    </row>
    <row r="26" spans="1:11" ht="17.25" thickBot="1">
      <c r="A26" s="3"/>
      <c r="B26" s="3" t="s">
        <v>9440</v>
      </c>
      <c r="C26" s="4">
        <v>2933</v>
      </c>
      <c r="D26" s="4">
        <v>1508</v>
      </c>
      <c r="E26" s="5">
        <v>696</v>
      </c>
      <c r="F26" s="5">
        <v>731</v>
      </c>
      <c r="G26" s="5">
        <v>45</v>
      </c>
      <c r="H26" s="5">
        <v>11</v>
      </c>
      <c r="I26" s="4">
        <v>1483</v>
      </c>
      <c r="J26" s="5">
        <v>25</v>
      </c>
      <c r="K26" s="4">
        <v>1425</v>
      </c>
    </row>
    <row r="27" spans="1:11" ht="17.25" thickBot="1">
      <c r="A27" s="3"/>
      <c r="B27" s="3" t="s">
        <v>9439</v>
      </c>
      <c r="C27" s="4">
        <v>2875</v>
      </c>
      <c r="D27" s="4">
        <v>1472</v>
      </c>
      <c r="E27" s="5">
        <v>665</v>
      </c>
      <c r="F27" s="5">
        <v>733</v>
      </c>
      <c r="G27" s="5">
        <v>35</v>
      </c>
      <c r="H27" s="5">
        <v>18</v>
      </c>
      <c r="I27" s="4">
        <v>1451</v>
      </c>
      <c r="J27" s="5">
        <v>21</v>
      </c>
      <c r="K27" s="4">
        <v>1403</v>
      </c>
    </row>
    <row r="28" spans="1:11" ht="17.25" thickBot="1">
      <c r="A28" s="3"/>
      <c r="B28" s="3" t="s">
        <v>9438</v>
      </c>
      <c r="C28" s="4">
        <v>3980</v>
      </c>
      <c r="D28" s="4">
        <v>1941</v>
      </c>
      <c r="E28" s="5">
        <v>877</v>
      </c>
      <c r="F28" s="5">
        <v>992</v>
      </c>
      <c r="G28" s="5">
        <v>55</v>
      </c>
      <c r="H28" s="5">
        <v>1</v>
      </c>
      <c r="I28" s="4">
        <v>1925</v>
      </c>
      <c r="J28" s="5">
        <v>16</v>
      </c>
      <c r="K28" s="4">
        <v>2039</v>
      </c>
    </row>
    <row r="29" spans="1:11" ht="17.25" thickBot="1">
      <c r="A29" s="3"/>
      <c r="B29" s="3" t="s">
        <v>9437</v>
      </c>
      <c r="C29" s="4">
        <v>4170</v>
      </c>
      <c r="D29" s="4">
        <v>2166</v>
      </c>
      <c r="E29" s="5">
        <v>993</v>
      </c>
      <c r="F29" s="4">
        <v>1055</v>
      </c>
      <c r="G29" s="5">
        <v>74</v>
      </c>
      <c r="H29" s="5">
        <v>19</v>
      </c>
      <c r="I29" s="4">
        <v>2141</v>
      </c>
      <c r="J29" s="5">
        <v>25</v>
      </c>
      <c r="K29" s="4">
        <v>2004</v>
      </c>
    </row>
    <row r="30" spans="1:11" ht="17.25" thickBot="1">
      <c r="A30" s="3" t="s">
        <v>9436</v>
      </c>
      <c r="B30" s="3" t="s">
        <v>36</v>
      </c>
      <c r="C30" s="4">
        <v>8888</v>
      </c>
      <c r="D30" s="4">
        <v>5805</v>
      </c>
      <c r="E30" s="4">
        <v>2506</v>
      </c>
      <c r="F30" s="4">
        <v>3063</v>
      </c>
      <c r="G30" s="5">
        <v>125</v>
      </c>
      <c r="H30" s="5">
        <v>39</v>
      </c>
      <c r="I30" s="4">
        <v>5733</v>
      </c>
      <c r="J30" s="5">
        <v>72</v>
      </c>
      <c r="K30" s="4">
        <v>3083</v>
      </c>
    </row>
    <row r="31" spans="1:11" ht="23.25" thickBot="1">
      <c r="A31" s="3"/>
      <c r="B31" s="3" t="s">
        <v>37</v>
      </c>
      <c r="C31" s="4">
        <v>2182</v>
      </c>
      <c r="D31" s="4">
        <v>2182</v>
      </c>
      <c r="E31" s="4">
        <v>1095</v>
      </c>
      <c r="F31" s="5">
        <v>995</v>
      </c>
      <c r="G31" s="5">
        <v>43</v>
      </c>
      <c r="H31" s="5">
        <v>10</v>
      </c>
      <c r="I31" s="4">
        <v>2143</v>
      </c>
      <c r="J31" s="5">
        <v>39</v>
      </c>
      <c r="K31" s="5">
        <v>0</v>
      </c>
    </row>
    <row r="32" spans="1:11" ht="17.25" thickBot="1">
      <c r="A32" s="3"/>
      <c r="B32" s="3" t="s">
        <v>9435</v>
      </c>
      <c r="C32" s="4">
        <v>1695</v>
      </c>
      <c r="D32" s="5">
        <v>877</v>
      </c>
      <c r="E32" s="5">
        <v>339</v>
      </c>
      <c r="F32" s="5">
        <v>491</v>
      </c>
      <c r="G32" s="5">
        <v>33</v>
      </c>
      <c r="H32" s="5">
        <v>6</v>
      </c>
      <c r="I32" s="5">
        <v>869</v>
      </c>
      <c r="J32" s="5">
        <v>8</v>
      </c>
      <c r="K32" s="5">
        <v>818</v>
      </c>
    </row>
    <row r="33" spans="1:11" ht="17.25" thickBot="1">
      <c r="A33" s="3"/>
      <c r="B33" s="3" t="s">
        <v>9434</v>
      </c>
      <c r="C33" s="4">
        <v>2108</v>
      </c>
      <c r="D33" s="4">
        <v>1133</v>
      </c>
      <c r="E33" s="5">
        <v>464</v>
      </c>
      <c r="F33" s="5">
        <v>627</v>
      </c>
      <c r="G33" s="5">
        <v>24</v>
      </c>
      <c r="H33" s="5">
        <v>9</v>
      </c>
      <c r="I33" s="4">
        <v>1124</v>
      </c>
      <c r="J33" s="5">
        <v>9</v>
      </c>
      <c r="K33" s="5">
        <v>975</v>
      </c>
    </row>
    <row r="34" spans="1:11" ht="17.25" thickBot="1">
      <c r="A34" s="3"/>
      <c r="B34" s="3" t="s">
        <v>9433</v>
      </c>
      <c r="C34" s="4">
        <v>2532</v>
      </c>
      <c r="D34" s="4">
        <v>1383</v>
      </c>
      <c r="E34" s="5">
        <v>554</v>
      </c>
      <c r="F34" s="5">
        <v>780</v>
      </c>
      <c r="G34" s="5">
        <v>22</v>
      </c>
      <c r="H34" s="5">
        <v>12</v>
      </c>
      <c r="I34" s="4">
        <v>1368</v>
      </c>
      <c r="J34" s="5">
        <v>15</v>
      </c>
      <c r="K34" s="4">
        <v>1149</v>
      </c>
    </row>
    <row r="35" spans="1:11" ht="17.25" thickBot="1">
      <c r="A35" s="3"/>
      <c r="B35" s="3" t="s">
        <v>9432</v>
      </c>
      <c r="C35" s="5">
        <v>371</v>
      </c>
      <c r="D35" s="5">
        <v>230</v>
      </c>
      <c r="E35" s="5">
        <v>54</v>
      </c>
      <c r="F35" s="5">
        <v>170</v>
      </c>
      <c r="G35" s="5">
        <v>3</v>
      </c>
      <c r="H35" s="5">
        <v>2</v>
      </c>
      <c r="I35" s="5">
        <v>229</v>
      </c>
      <c r="J35" s="5">
        <v>1</v>
      </c>
      <c r="K35" s="5">
        <v>141</v>
      </c>
    </row>
    <row r="36" spans="1:11" ht="17.25" thickBot="1">
      <c r="A36" s="3" t="s">
        <v>9431</v>
      </c>
      <c r="B36" s="3" t="s">
        <v>36</v>
      </c>
      <c r="C36" s="4">
        <v>36057</v>
      </c>
      <c r="D36" s="4">
        <v>23561</v>
      </c>
      <c r="E36" s="4">
        <v>12566</v>
      </c>
      <c r="F36" s="4">
        <v>10044</v>
      </c>
      <c r="G36" s="5">
        <v>641</v>
      </c>
      <c r="H36" s="5">
        <v>120</v>
      </c>
      <c r="I36" s="4">
        <v>23371</v>
      </c>
      <c r="J36" s="5">
        <v>190</v>
      </c>
      <c r="K36" s="4">
        <v>12496</v>
      </c>
    </row>
    <row r="37" spans="1:11" ht="23.25" thickBot="1">
      <c r="A37" s="3"/>
      <c r="B37" s="3" t="s">
        <v>37</v>
      </c>
      <c r="C37" s="4">
        <v>5657</v>
      </c>
      <c r="D37" s="4">
        <v>5657</v>
      </c>
      <c r="E37" s="4">
        <v>3491</v>
      </c>
      <c r="F37" s="4">
        <v>1984</v>
      </c>
      <c r="G37" s="5">
        <v>114</v>
      </c>
      <c r="H37" s="5">
        <v>26</v>
      </c>
      <c r="I37" s="4">
        <v>5615</v>
      </c>
      <c r="J37" s="5">
        <v>42</v>
      </c>
      <c r="K37" s="5">
        <v>0</v>
      </c>
    </row>
    <row r="38" spans="1:11" ht="17.25" thickBot="1">
      <c r="A38" s="3"/>
      <c r="B38" s="3" t="s">
        <v>9430</v>
      </c>
      <c r="C38" s="4">
        <v>4290</v>
      </c>
      <c r="D38" s="4">
        <v>2059</v>
      </c>
      <c r="E38" s="5">
        <v>955</v>
      </c>
      <c r="F38" s="4">
        <v>1017</v>
      </c>
      <c r="G38" s="5">
        <v>47</v>
      </c>
      <c r="H38" s="5">
        <v>16</v>
      </c>
      <c r="I38" s="4">
        <v>2035</v>
      </c>
      <c r="J38" s="5">
        <v>24</v>
      </c>
      <c r="K38" s="4">
        <v>2231</v>
      </c>
    </row>
    <row r="39" spans="1:11" ht="17.25" thickBot="1">
      <c r="A39" s="3"/>
      <c r="B39" s="3" t="s">
        <v>9429</v>
      </c>
      <c r="C39" s="4">
        <v>3822</v>
      </c>
      <c r="D39" s="4">
        <v>1962</v>
      </c>
      <c r="E39" s="5">
        <v>931</v>
      </c>
      <c r="F39" s="5">
        <v>927</v>
      </c>
      <c r="G39" s="5">
        <v>65</v>
      </c>
      <c r="H39" s="5">
        <v>13</v>
      </c>
      <c r="I39" s="4">
        <v>1936</v>
      </c>
      <c r="J39" s="5">
        <v>26</v>
      </c>
      <c r="K39" s="4">
        <v>1860</v>
      </c>
    </row>
    <row r="40" spans="1:11" ht="17.25" thickBot="1">
      <c r="A40" s="3"/>
      <c r="B40" s="3" t="s">
        <v>9428</v>
      </c>
      <c r="C40" s="4">
        <v>3415</v>
      </c>
      <c r="D40" s="4">
        <v>2105</v>
      </c>
      <c r="E40" s="4">
        <v>1075</v>
      </c>
      <c r="F40" s="5">
        <v>951</v>
      </c>
      <c r="G40" s="5">
        <v>55</v>
      </c>
      <c r="H40" s="5">
        <v>7</v>
      </c>
      <c r="I40" s="4">
        <v>2088</v>
      </c>
      <c r="J40" s="5">
        <v>17</v>
      </c>
      <c r="K40" s="4">
        <v>1310</v>
      </c>
    </row>
    <row r="41" spans="1:11" ht="17.25" thickBot="1">
      <c r="A41" s="3"/>
      <c r="B41" s="3" t="s">
        <v>9427</v>
      </c>
      <c r="C41" s="4">
        <v>4198</v>
      </c>
      <c r="D41" s="4">
        <v>2498</v>
      </c>
      <c r="E41" s="4">
        <v>1305</v>
      </c>
      <c r="F41" s="4">
        <v>1064</v>
      </c>
      <c r="G41" s="5">
        <v>87</v>
      </c>
      <c r="H41" s="5">
        <v>19</v>
      </c>
      <c r="I41" s="4">
        <v>2475</v>
      </c>
      <c r="J41" s="5">
        <v>23</v>
      </c>
      <c r="K41" s="4">
        <v>1700</v>
      </c>
    </row>
    <row r="42" spans="1:11" ht="17.25" thickBot="1">
      <c r="A42" s="3"/>
      <c r="B42" s="3" t="s">
        <v>9426</v>
      </c>
      <c r="C42" s="4">
        <v>3451</v>
      </c>
      <c r="D42" s="4">
        <v>2079</v>
      </c>
      <c r="E42" s="5">
        <v>925</v>
      </c>
      <c r="F42" s="4">
        <v>1063</v>
      </c>
      <c r="G42" s="5">
        <v>67</v>
      </c>
      <c r="H42" s="5">
        <v>7</v>
      </c>
      <c r="I42" s="4">
        <v>2062</v>
      </c>
      <c r="J42" s="5">
        <v>17</v>
      </c>
      <c r="K42" s="4">
        <v>1372</v>
      </c>
    </row>
    <row r="43" spans="1:11" ht="17.25" thickBot="1">
      <c r="A43" s="3"/>
      <c r="B43" s="3" t="s">
        <v>9425</v>
      </c>
      <c r="C43" s="4">
        <v>4577</v>
      </c>
      <c r="D43" s="4">
        <v>3057</v>
      </c>
      <c r="E43" s="4">
        <v>1553</v>
      </c>
      <c r="F43" s="4">
        <v>1392</v>
      </c>
      <c r="G43" s="5">
        <v>85</v>
      </c>
      <c r="H43" s="5">
        <v>10</v>
      </c>
      <c r="I43" s="4">
        <v>3040</v>
      </c>
      <c r="J43" s="5">
        <v>17</v>
      </c>
      <c r="K43" s="4">
        <v>1520</v>
      </c>
    </row>
    <row r="44" spans="1:11" ht="17.25" thickBot="1">
      <c r="A44" s="3"/>
      <c r="B44" s="3" t="s">
        <v>9424</v>
      </c>
      <c r="C44" s="4">
        <v>2909</v>
      </c>
      <c r="D44" s="4">
        <v>1878</v>
      </c>
      <c r="E44" s="4">
        <v>1166</v>
      </c>
      <c r="F44" s="5">
        <v>620</v>
      </c>
      <c r="G44" s="5">
        <v>73</v>
      </c>
      <c r="H44" s="5">
        <v>7</v>
      </c>
      <c r="I44" s="4">
        <v>1866</v>
      </c>
      <c r="J44" s="5">
        <v>12</v>
      </c>
      <c r="K44" s="4">
        <v>1031</v>
      </c>
    </row>
    <row r="45" spans="1:11" ht="17.25" thickBot="1">
      <c r="A45" s="3"/>
      <c r="B45" s="3" t="s">
        <v>9423</v>
      </c>
      <c r="C45" s="4">
        <v>3738</v>
      </c>
      <c r="D45" s="4">
        <v>2266</v>
      </c>
      <c r="E45" s="4">
        <v>1165</v>
      </c>
      <c r="F45" s="4">
        <v>1026</v>
      </c>
      <c r="G45" s="5">
        <v>48</v>
      </c>
      <c r="H45" s="5">
        <v>15</v>
      </c>
      <c r="I45" s="4">
        <v>2254</v>
      </c>
      <c r="J45" s="5">
        <v>12</v>
      </c>
      <c r="K45" s="4">
        <v>1472</v>
      </c>
    </row>
    <row r="46" spans="1:11" ht="17.25" thickBot="1">
      <c r="A46" s="3" t="s">
        <v>9422</v>
      </c>
      <c r="B46" s="3" t="s">
        <v>36</v>
      </c>
      <c r="C46" s="4">
        <v>10457</v>
      </c>
      <c r="D46" s="4">
        <v>6555</v>
      </c>
      <c r="E46" s="4">
        <v>3027</v>
      </c>
      <c r="F46" s="4">
        <v>3238</v>
      </c>
      <c r="G46" s="5">
        <v>151</v>
      </c>
      <c r="H46" s="5">
        <v>51</v>
      </c>
      <c r="I46" s="4">
        <v>6467</v>
      </c>
      <c r="J46" s="5">
        <v>88</v>
      </c>
      <c r="K46" s="4">
        <v>3902</v>
      </c>
    </row>
    <row r="47" spans="1:11" ht="23.25" thickBot="1">
      <c r="A47" s="3"/>
      <c r="B47" s="3" t="s">
        <v>37</v>
      </c>
      <c r="C47" s="4">
        <v>2727</v>
      </c>
      <c r="D47" s="4">
        <v>2727</v>
      </c>
      <c r="E47" s="4">
        <v>1456</v>
      </c>
      <c r="F47" s="4">
        <v>1173</v>
      </c>
      <c r="G47" s="5">
        <v>47</v>
      </c>
      <c r="H47" s="5">
        <v>19</v>
      </c>
      <c r="I47" s="4">
        <v>2695</v>
      </c>
      <c r="J47" s="5">
        <v>32</v>
      </c>
      <c r="K47" s="5">
        <v>0</v>
      </c>
    </row>
    <row r="48" spans="1:11" ht="17.25" thickBot="1">
      <c r="A48" s="3"/>
      <c r="B48" s="3" t="s">
        <v>9421</v>
      </c>
      <c r="C48" s="4">
        <v>3191</v>
      </c>
      <c r="D48" s="4">
        <v>1549</v>
      </c>
      <c r="E48" s="5">
        <v>670</v>
      </c>
      <c r="F48" s="5">
        <v>806</v>
      </c>
      <c r="G48" s="5">
        <v>41</v>
      </c>
      <c r="H48" s="5">
        <v>14</v>
      </c>
      <c r="I48" s="4">
        <v>1531</v>
      </c>
      <c r="J48" s="5">
        <v>18</v>
      </c>
      <c r="K48" s="4">
        <v>1642</v>
      </c>
    </row>
    <row r="49" spans="1:11" ht="17.25" thickBot="1">
      <c r="A49" s="3"/>
      <c r="B49" s="3" t="s">
        <v>9420</v>
      </c>
      <c r="C49" s="4">
        <v>2306</v>
      </c>
      <c r="D49" s="4">
        <v>1168</v>
      </c>
      <c r="E49" s="5">
        <v>434</v>
      </c>
      <c r="F49" s="5">
        <v>677</v>
      </c>
      <c r="G49" s="5">
        <v>33</v>
      </c>
      <c r="H49" s="5">
        <v>8</v>
      </c>
      <c r="I49" s="4">
        <v>1152</v>
      </c>
      <c r="J49" s="5">
        <v>16</v>
      </c>
      <c r="K49" s="4">
        <v>1138</v>
      </c>
    </row>
    <row r="50" spans="1:11" ht="17.25" thickBot="1">
      <c r="A50" s="3"/>
      <c r="B50" s="3" t="s">
        <v>9419</v>
      </c>
      <c r="C50" s="4">
        <v>2233</v>
      </c>
      <c r="D50" s="4">
        <v>1111</v>
      </c>
      <c r="E50" s="5">
        <v>467</v>
      </c>
      <c r="F50" s="5">
        <v>582</v>
      </c>
      <c r="G50" s="5">
        <v>30</v>
      </c>
      <c r="H50" s="5">
        <v>10</v>
      </c>
      <c r="I50" s="4">
        <v>1089</v>
      </c>
      <c r="J50" s="5">
        <v>22</v>
      </c>
      <c r="K50" s="4">
        <v>1122</v>
      </c>
    </row>
    <row r="51" spans="1:11" ht="17.25" thickBot="1">
      <c r="A51" s="3" t="s">
        <v>9418</v>
      </c>
      <c r="B51" s="3" t="s">
        <v>36</v>
      </c>
      <c r="C51" s="4">
        <v>31464</v>
      </c>
      <c r="D51" s="4">
        <v>20283</v>
      </c>
      <c r="E51" s="4">
        <v>11011</v>
      </c>
      <c r="F51" s="4">
        <v>8503</v>
      </c>
      <c r="G51" s="5">
        <v>506</v>
      </c>
      <c r="H51" s="5">
        <v>120</v>
      </c>
      <c r="I51" s="4">
        <v>20140</v>
      </c>
      <c r="J51" s="5">
        <v>143</v>
      </c>
      <c r="K51" s="4">
        <v>11181</v>
      </c>
    </row>
    <row r="52" spans="1:11" ht="23.25" thickBot="1">
      <c r="A52" s="3"/>
      <c r="B52" s="3" t="s">
        <v>37</v>
      </c>
      <c r="C52" s="4">
        <v>4899</v>
      </c>
      <c r="D52" s="4">
        <v>4899</v>
      </c>
      <c r="E52" s="4">
        <v>2965</v>
      </c>
      <c r="F52" s="4">
        <v>1790</v>
      </c>
      <c r="G52" s="5">
        <v>89</v>
      </c>
      <c r="H52" s="5">
        <v>19</v>
      </c>
      <c r="I52" s="4">
        <v>4863</v>
      </c>
      <c r="J52" s="5">
        <v>36</v>
      </c>
      <c r="K52" s="5">
        <v>0</v>
      </c>
    </row>
    <row r="53" spans="1:11" ht="17.25" thickBot="1">
      <c r="A53" s="3"/>
      <c r="B53" s="3" t="s">
        <v>9417</v>
      </c>
      <c r="C53" s="4">
        <v>3519</v>
      </c>
      <c r="D53" s="4">
        <v>1781</v>
      </c>
      <c r="E53" s="5">
        <v>730</v>
      </c>
      <c r="F53" s="5">
        <v>975</v>
      </c>
      <c r="G53" s="5">
        <v>42</v>
      </c>
      <c r="H53" s="5">
        <v>16</v>
      </c>
      <c r="I53" s="4">
        <v>1763</v>
      </c>
      <c r="J53" s="5">
        <v>18</v>
      </c>
      <c r="K53" s="4">
        <v>1738</v>
      </c>
    </row>
    <row r="54" spans="1:11" ht="17.25" thickBot="1">
      <c r="A54" s="3"/>
      <c r="B54" s="3" t="s">
        <v>9416</v>
      </c>
      <c r="C54" s="4">
        <v>1348</v>
      </c>
      <c r="D54" s="5">
        <v>787</v>
      </c>
      <c r="E54" s="5">
        <v>327</v>
      </c>
      <c r="F54" s="5">
        <v>424</v>
      </c>
      <c r="G54" s="5">
        <v>20</v>
      </c>
      <c r="H54" s="5">
        <v>9</v>
      </c>
      <c r="I54" s="5">
        <v>780</v>
      </c>
      <c r="J54" s="5">
        <v>7</v>
      </c>
      <c r="K54" s="5">
        <v>561</v>
      </c>
    </row>
    <row r="55" spans="1:11" ht="17.25" thickBot="1">
      <c r="A55" s="3"/>
      <c r="B55" s="3" t="s">
        <v>9415</v>
      </c>
      <c r="C55" s="4">
        <v>3268</v>
      </c>
      <c r="D55" s="4">
        <v>1750</v>
      </c>
      <c r="E55" s="5">
        <v>793</v>
      </c>
      <c r="F55" s="5">
        <v>871</v>
      </c>
      <c r="G55" s="5">
        <v>58</v>
      </c>
      <c r="H55" s="5">
        <v>15</v>
      </c>
      <c r="I55" s="4">
        <v>1737</v>
      </c>
      <c r="J55" s="5">
        <v>13</v>
      </c>
      <c r="K55" s="4">
        <v>1518</v>
      </c>
    </row>
    <row r="56" spans="1:11" ht="17.25" thickBot="1">
      <c r="A56" s="3"/>
      <c r="B56" s="3" t="s">
        <v>9414</v>
      </c>
      <c r="C56" s="4">
        <v>2607</v>
      </c>
      <c r="D56" s="4">
        <v>1486</v>
      </c>
      <c r="E56" s="5">
        <v>840</v>
      </c>
      <c r="F56" s="5">
        <v>578</v>
      </c>
      <c r="G56" s="5">
        <v>46</v>
      </c>
      <c r="H56" s="5">
        <v>10</v>
      </c>
      <c r="I56" s="4">
        <v>1474</v>
      </c>
      <c r="J56" s="5">
        <v>12</v>
      </c>
      <c r="K56" s="4">
        <v>1121</v>
      </c>
    </row>
    <row r="57" spans="1:11" ht="17.25" thickBot="1">
      <c r="A57" s="3"/>
      <c r="B57" s="3" t="s">
        <v>9413</v>
      </c>
      <c r="C57" s="4">
        <v>3390</v>
      </c>
      <c r="D57" s="4">
        <v>2056</v>
      </c>
      <c r="E57" s="4">
        <v>1256</v>
      </c>
      <c r="F57" s="5">
        <v>713</v>
      </c>
      <c r="G57" s="5">
        <v>63</v>
      </c>
      <c r="H57" s="5">
        <v>13</v>
      </c>
      <c r="I57" s="4">
        <v>2045</v>
      </c>
      <c r="J57" s="5">
        <v>11</v>
      </c>
      <c r="K57" s="4">
        <v>1334</v>
      </c>
    </row>
    <row r="58" spans="1:11" ht="17.25" thickBot="1">
      <c r="A58" s="3"/>
      <c r="B58" s="3" t="s">
        <v>9412</v>
      </c>
      <c r="C58" s="4">
        <v>4520</v>
      </c>
      <c r="D58" s="4">
        <v>2551</v>
      </c>
      <c r="E58" s="4">
        <v>1300</v>
      </c>
      <c r="F58" s="4">
        <v>1143</v>
      </c>
      <c r="G58" s="5">
        <v>67</v>
      </c>
      <c r="H58" s="5">
        <v>20</v>
      </c>
      <c r="I58" s="4">
        <v>2530</v>
      </c>
      <c r="J58" s="5">
        <v>21</v>
      </c>
      <c r="K58" s="4">
        <v>1969</v>
      </c>
    </row>
    <row r="59" spans="1:11" ht="17.25" thickBot="1">
      <c r="A59" s="3"/>
      <c r="B59" s="3" t="s">
        <v>9411</v>
      </c>
      <c r="C59" s="4">
        <v>3671</v>
      </c>
      <c r="D59" s="4">
        <v>2211</v>
      </c>
      <c r="E59" s="4">
        <v>1243</v>
      </c>
      <c r="F59" s="5">
        <v>894</v>
      </c>
      <c r="G59" s="5">
        <v>51</v>
      </c>
      <c r="H59" s="5">
        <v>11</v>
      </c>
      <c r="I59" s="4">
        <v>2199</v>
      </c>
      <c r="J59" s="5">
        <v>12</v>
      </c>
      <c r="K59" s="4">
        <v>1460</v>
      </c>
    </row>
    <row r="60" spans="1:11" ht="17.25" thickBot="1">
      <c r="A60" s="3"/>
      <c r="B60" s="3" t="s">
        <v>9410</v>
      </c>
      <c r="C60" s="4">
        <v>4242</v>
      </c>
      <c r="D60" s="4">
        <v>2762</v>
      </c>
      <c r="E60" s="4">
        <v>1557</v>
      </c>
      <c r="F60" s="4">
        <v>1115</v>
      </c>
      <c r="G60" s="5">
        <v>70</v>
      </c>
      <c r="H60" s="5">
        <v>7</v>
      </c>
      <c r="I60" s="4">
        <v>2749</v>
      </c>
      <c r="J60" s="5">
        <v>13</v>
      </c>
      <c r="K60" s="4">
        <v>1480</v>
      </c>
    </row>
    <row r="61" spans="1:11" ht="17.25" thickBot="1">
      <c r="A61" s="3" t="s">
        <v>9409</v>
      </c>
      <c r="B61" s="3" t="s">
        <v>36</v>
      </c>
      <c r="C61" s="4">
        <v>1919</v>
      </c>
      <c r="D61" s="4">
        <v>1303</v>
      </c>
      <c r="E61" s="5">
        <v>453</v>
      </c>
      <c r="F61" s="5">
        <v>810</v>
      </c>
      <c r="G61" s="5">
        <v>17</v>
      </c>
      <c r="H61" s="5">
        <v>8</v>
      </c>
      <c r="I61" s="4">
        <v>1288</v>
      </c>
      <c r="J61" s="5">
        <v>15</v>
      </c>
      <c r="K61" s="5">
        <v>616</v>
      </c>
    </row>
    <row r="62" spans="1:11" ht="23.25" thickBot="1">
      <c r="A62" s="3"/>
      <c r="B62" s="3" t="s">
        <v>37</v>
      </c>
      <c r="C62" s="5">
        <v>641</v>
      </c>
      <c r="D62" s="5">
        <v>641</v>
      </c>
      <c r="E62" s="5">
        <v>271</v>
      </c>
      <c r="F62" s="5">
        <v>348</v>
      </c>
      <c r="G62" s="5">
        <v>11</v>
      </c>
      <c r="H62" s="5">
        <v>8</v>
      </c>
      <c r="I62" s="5">
        <v>638</v>
      </c>
      <c r="J62" s="5">
        <v>3</v>
      </c>
      <c r="K62" s="5">
        <v>0</v>
      </c>
    </row>
    <row r="63" spans="1:11" ht="23.25" thickBot="1">
      <c r="A63" s="3"/>
      <c r="B63" s="3" t="s">
        <v>9408</v>
      </c>
      <c r="C63" s="4">
        <v>1278</v>
      </c>
      <c r="D63" s="5">
        <v>662</v>
      </c>
      <c r="E63" s="5">
        <v>182</v>
      </c>
      <c r="F63" s="5">
        <v>462</v>
      </c>
      <c r="G63" s="5">
        <v>6</v>
      </c>
      <c r="H63" s="5">
        <v>0</v>
      </c>
      <c r="I63" s="5">
        <v>650</v>
      </c>
      <c r="J63" s="5">
        <v>12</v>
      </c>
      <c r="K63" s="5">
        <v>616</v>
      </c>
    </row>
    <row r="64" spans="1:11" ht="17.25" thickBot="1">
      <c r="A64" s="3" t="s">
        <v>9407</v>
      </c>
      <c r="B64" s="3" t="s">
        <v>36</v>
      </c>
      <c r="C64" s="4">
        <v>18764</v>
      </c>
      <c r="D64" s="4">
        <v>12177</v>
      </c>
      <c r="E64" s="4">
        <v>6306</v>
      </c>
      <c r="F64" s="4">
        <v>5441</v>
      </c>
      <c r="G64" s="5">
        <v>282</v>
      </c>
      <c r="H64" s="5">
        <v>59</v>
      </c>
      <c r="I64" s="4">
        <v>12088</v>
      </c>
      <c r="J64" s="5">
        <v>89</v>
      </c>
      <c r="K64" s="4">
        <v>6587</v>
      </c>
    </row>
    <row r="65" spans="1:11" ht="23.25" thickBot="1">
      <c r="A65" s="3"/>
      <c r="B65" s="3" t="s">
        <v>37</v>
      </c>
      <c r="C65" s="4">
        <v>2735</v>
      </c>
      <c r="D65" s="4">
        <v>2735</v>
      </c>
      <c r="E65" s="4">
        <v>1727</v>
      </c>
      <c r="F65" s="5">
        <v>934</v>
      </c>
      <c r="G65" s="5">
        <v>54</v>
      </c>
      <c r="H65" s="5">
        <v>9</v>
      </c>
      <c r="I65" s="4">
        <v>2724</v>
      </c>
      <c r="J65" s="5">
        <v>11</v>
      </c>
      <c r="K65" s="5">
        <v>0</v>
      </c>
    </row>
    <row r="66" spans="1:11" ht="17.25" thickBot="1">
      <c r="A66" s="3"/>
      <c r="B66" s="3" t="s">
        <v>9406</v>
      </c>
      <c r="C66" s="4">
        <v>4074</v>
      </c>
      <c r="D66" s="4">
        <v>2226</v>
      </c>
      <c r="E66" s="4">
        <v>1133</v>
      </c>
      <c r="F66" s="4">
        <v>1001</v>
      </c>
      <c r="G66" s="5">
        <v>65</v>
      </c>
      <c r="H66" s="5">
        <v>12</v>
      </c>
      <c r="I66" s="4">
        <v>2211</v>
      </c>
      <c r="J66" s="5">
        <v>15</v>
      </c>
      <c r="K66" s="4">
        <v>1848</v>
      </c>
    </row>
    <row r="67" spans="1:11" ht="17.25" thickBot="1">
      <c r="A67" s="3"/>
      <c r="B67" s="3" t="s">
        <v>9405</v>
      </c>
      <c r="C67" s="4">
        <v>3670</v>
      </c>
      <c r="D67" s="4">
        <v>2284</v>
      </c>
      <c r="E67" s="4">
        <v>1053</v>
      </c>
      <c r="F67" s="4">
        <v>1147</v>
      </c>
      <c r="G67" s="5">
        <v>52</v>
      </c>
      <c r="H67" s="5">
        <v>12</v>
      </c>
      <c r="I67" s="4">
        <v>2264</v>
      </c>
      <c r="J67" s="5">
        <v>20</v>
      </c>
      <c r="K67" s="4">
        <v>1386</v>
      </c>
    </row>
    <row r="68" spans="1:11" ht="17.25" thickBot="1">
      <c r="A68" s="3"/>
      <c r="B68" s="3" t="s">
        <v>9404</v>
      </c>
      <c r="C68" s="4">
        <v>3829</v>
      </c>
      <c r="D68" s="4">
        <v>2181</v>
      </c>
      <c r="E68" s="4">
        <v>1119</v>
      </c>
      <c r="F68" s="5">
        <v>998</v>
      </c>
      <c r="G68" s="5">
        <v>43</v>
      </c>
      <c r="H68" s="5">
        <v>8</v>
      </c>
      <c r="I68" s="4">
        <v>2168</v>
      </c>
      <c r="J68" s="5">
        <v>13</v>
      </c>
      <c r="K68" s="4">
        <v>1648</v>
      </c>
    </row>
    <row r="69" spans="1:11" ht="17.25" thickBot="1">
      <c r="A69" s="3"/>
      <c r="B69" s="3" t="s">
        <v>9403</v>
      </c>
      <c r="C69" s="4">
        <v>2589</v>
      </c>
      <c r="D69" s="4">
        <v>1532</v>
      </c>
      <c r="E69" s="5">
        <v>748</v>
      </c>
      <c r="F69" s="5">
        <v>722</v>
      </c>
      <c r="G69" s="5">
        <v>35</v>
      </c>
      <c r="H69" s="5">
        <v>10</v>
      </c>
      <c r="I69" s="4">
        <v>1515</v>
      </c>
      <c r="J69" s="5">
        <v>17</v>
      </c>
      <c r="K69" s="4">
        <v>1057</v>
      </c>
    </row>
    <row r="70" spans="1:11" ht="17.25" thickBot="1">
      <c r="A70" s="3"/>
      <c r="B70" s="3" t="s">
        <v>9402</v>
      </c>
      <c r="C70" s="4">
        <v>1867</v>
      </c>
      <c r="D70" s="4">
        <v>1219</v>
      </c>
      <c r="E70" s="5">
        <v>526</v>
      </c>
      <c r="F70" s="5">
        <v>639</v>
      </c>
      <c r="G70" s="5">
        <v>33</v>
      </c>
      <c r="H70" s="5">
        <v>8</v>
      </c>
      <c r="I70" s="4">
        <v>1206</v>
      </c>
      <c r="J70" s="5">
        <v>13</v>
      </c>
      <c r="K70" s="5">
        <v>648</v>
      </c>
    </row>
    <row r="71" spans="1:11" ht="17.25" thickBot="1">
      <c r="A71" s="3" t="s">
        <v>8897</v>
      </c>
      <c r="B71" s="3" t="s">
        <v>36</v>
      </c>
      <c r="C71" s="4">
        <v>13625</v>
      </c>
      <c r="D71" s="4">
        <v>8887</v>
      </c>
      <c r="E71" s="4">
        <v>4597</v>
      </c>
      <c r="F71" s="4">
        <v>3893</v>
      </c>
      <c r="G71" s="5">
        <v>250</v>
      </c>
      <c r="H71" s="5">
        <v>58</v>
      </c>
      <c r="I71" s="4">
        <v>8798</v>
      </c>
      <c r="J71" s="5">
        <v>89</v>
      </c>
      <c r="K71" s="4">
        <v>4738</v>
      </c>
    </row>
    <row r="72" spans="1:11" ht="23.25" thickBot="1">
      <c r="A72" s="3"/>
      <c r="B72" s="3" t="s">
        <v>37</v>
      </c>
      <c r="C72" s="4">
        <v>3519</v>
      </c>
      <c r="D72" s="4">
        <v>3519</v>
      </c>
      <c r="E72" s="4">
        <v>2052</v>
      </c>
      <c r="F72" s="4">
        <v>1336</v>
      </c>
      <c r="G72" s="5">
        <v>90</v>
      </c>
      <c r="H72" s="5">
        <v>18</v>
      </c>
      <c r="I72" s="4">
        <v>3496</v>
      </c>
      <c r="J72" s="5">
        <v>23</v>
      </c>
      <c r="K72" s="5">
        <v>0</v>
      </c>
    </row>
    <row r="73" spans="1:11" ht="17.25" thickBot="1">
      <c r="A73" s="3"/>
      <c r="B73" s="3" t="s">
        <v>8896</v>
      </c>
      <c r="C73" s="4">
        <v>3199</v>
      </c>
      <c r="D73" s="4">
        <v>1685</v>
      </c>
      <c r="E73" s="5">
        <v>684</v>
      </c>
      <c r="F73" s="5">
        <v>924</v>
      </c>
      <c r="G73" s="5">
        <v>48</v>
      </c>
      <c r="H73" s="5">
        <v>12</v>
      </c>
      <c r="I73" s="4">
        <v>1668</v>
      </c>
      <c r="J73" s="5">
        <v>17</v>
      </c>
      <c r="K73" s="4">
        <v>1514</v>
      </c>
    </row>
    <row r="74" spans="1:11" ht="17.25" thickBot="1">
      <c r="A74" s="3"/>
      <c r="B74" s="3" t="s">
        <v>8895</v>
      </c>
      <c r="C74" s="4">
        <v>3180</v>
      </c>
      <c r="D74" s="4">
        <v>1646</v>
      </c>
      <c r="E74" s="5">
        <v>860</v>
      </c>
      <c r="F74" s="5">
        <v>688</v>
      </c>
      <c r="G74" s="5">
        <v>59</v>
      </c>
      <c r="H74" s="5">
        <v>17</v>
      </c>
      <c r="I74" s="4">
        <v>1624</v>
      </c>
      <c r="J74" s="5">
        <v>22</v>
      </c>
      <c r="K74" s="4">
        <v>1534</v>
      </c>
    </row>
    <row r="75" spans="1:11" ht="17.25" thickBot="1">
      <c r="A75" s="3"/>
      <c r="B75" s="3" t="s">
        <v>8894</v>
      </c>
      <c r="C75" s="4">
        <v>3727</v>
      </c>
      <c r="D75" s="4">
        <v>2037</v>
      </c>
      <c r="E75" s="4">
        <v>1001</v>
      </c>
      <c r="F75" s="5">
        <v>945</v>
      </c>
      <c r="G75" s="5">
        <v>53</v>
      </c>
      <c r="H75" s="5">
        <v>11</v>
      </c>
      <c r="I75" s="4">
        <v>2010</v>
      </c>
      <c r="J75" s="5">
        <v>27</v>
      </c>
      <c r="K75" s="4">
        <v>1690</v>
      </c>
    </row>
    <row r="76" spans="1:11" ht="17.25" thickBot="1">
      <c r="A76" s="3" t="s">
        <v>9401</v>
      </c>
      <c r="B76" s="3" t="s">
        <v>36</v>
      </c>
      <c r="C76" s="4">
        <v>12950</v>
      </c>
      <c r="D76" s="4">
        <v>8567</v>
      </c>
      <c r="E76" s="4">
        <v>4584</v>
      </c>
      <c r="F76" s="4">
        <v>3673</v>
      </c>
      <c r="G76" s="5">
        <v>228</v>
      </c>
      <c r="H76" s="5">
        <v>33</v>
      </c>
      <c r="I76" s="4">
        <v>8518</v>
      </c>
      <c r="J76" s="5">
        <v>49</v>
      </c>
      <c r="K76" s="4">
        <v>4383</v>
      </c>
    </row>
    <row r="77" spans="1:11" ht="23.25" thickBot="1">
      <c r="A77" s="3"/>
      <c r="B77" s="3" t="s">
        <v>37</v>
      </c>
      <c r="C77" s="4">
        <v>3135</v>
      </c>
      <c r="D77" s="4">
        <v>3135</v>
      </c>
      <c r="E77" s="4">
        <v>1883</v>
      </c>
      <c r="F77" s="4">
        <v>1148</v>
      </c>
      <c r="G77" s="5">
        <v>78</v>
      </c>
      <c r="H77" s="5">
        <v>11</v>
      </c>
      <c r="I77" s="4">
        <v>3120</v>
      </c>
      <c r="J77" s="5">
        <v>15</v>
      </c>
      <c r="K77" s="5">
        <v>0</v>
      </c>
    </row>
    <row r="78" spans="1:11" ht="17.25" thickBot="1">
      <c r="A78" s="3"/>
      <c r="B78" s="3" t="s">
        <v>9400</v>
      </c>
      <c r="C78" s="4">
        <v>3898</v>
      </c>
      <c r="D78" s="4">
        <v>2172</v>
      </c>
      <c r="E78" s="5">
        <v>984</v>
      </c>
      <c r="F78" s="4">
        <v>1112</v>
      </c>
      <c r="G78" s="5">
        <v>51</v>
      </c>
      <c r="H78" s="5">
        <v>8</v>
      </c>
      <c r="I78" s="4">
        <v>2155</v>
      </c>
      <c r="J78" s="5">
        <v>17</v>
      </c>
      <c r="K78" s="4">
        <v>1726</v>
      </c>
    </row>
    <row r="79" spans="1:11" ht="17.25" thickBot="1">
      <c r="A79" s="3"/>
      <c r="B79" s="3" t="s">
        <v>9399</v>
      </c>
      <c r="C79" s="4">
        <v>3497</v>
      </c>
      <c r="D79" s="4">
        <v>1974</v>
      </c>
      <c r="E79" s="4">
        <v>1010</v>
      </c>
      <c r="F79" s="5">
        <v>885</v>
      </c>
      <c r="G79" s="5">
        <v>61</v>
      </c>
      <c r="H79" s="5">
        <v>7</v>
      </c>
      <c r="I79" s="4">
        <v>1963</v>
      </c>
      <c r="J79" s="5">
        <v>11</v>
      </c>
      <c r="K79" s="4">
        <v>1523</v>
      </c>
    </row>
    <row r="80" spans="1:11" ht="17.25" thickBot="1">
      <c r="A80" s="3"/>
      <c r="B80" s="3" t="s">
        <v>9398</v>
      </c>
      <c r="C80" s="4">
        <v>2420</v>
      </c>
      <c r="D80" s="4">
        <v>1286</v>
      </c>
      <c r="E80" s="5">
        <v>707</v>
      </c>
      <c r="F80" s="5">
        <v>528</v>
      </c>
      <c r="G80" s="5">
        <v>38</v>
      </c>
      <c r="H80" s="5">
        <v>7</v>
      </c>
      <c r="I80" s="4">
        <v>1280</v>
      </c>
      <c r="J80" s="5">
        <v>6</v>
      </c>
      <c r="K80" s="4">
        <v>1134</v>
      </c>
    </row>
    <row r="81" spans="1:11" ht="23.25" thickBot="1">
      <c r="A81" s="3" t="s">
        <v>97</v>
      </c>
      <c r="B81" s="3"/>
      <c r="C81" s="5">
        <v>0</v>
      </c>
      <c r="D81" s="5">
        <v>6</v>
      </c>
      <c r="E81" s="5">
        <v>0</v>
      </c>
      <c r="F81" s="5">
        <v>5</v>
      </c>
      <c r="G81" s="5">
        <v>0</v>
      </c>
      <c r="H81" s="5">
        <v>0</v>
      </c>
      <c r="I81" s="5">
        <v>5</v>
      </c>
      <c r="J81" s="5">
        <v>1</v>
      </c>
      <c r="K81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DAD8-4485-4C3B-BB0C-AF5EF85FE753}"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9514</v>
      </c>
      <c r="F3" s="26" t="s">
        <v>9513</v>
      </c>
      <c r="G3" s="26" t="s">
        <v>9512</v>
      </c>
      <c r="H3" s="44"/>
      <c r="I3" s="26"/>
      <c r="J3" s="44"/>
      <c r="U3" t="s">
        <v>3</v>
      </c>
      <c r="V3" t="str">
        <f t="shared" si="0"/>
        <v>조정식</v>
      </c>
      <c r="W3" t="str">
        <f t="shared" si="0"/>
        <v>김승</v>
      </c>
      <c r="X3" t="str">
        <f t="shared" si="0"/>
        <v>이창희</v>
      </c>
    </row>
    <row r="4" spans="1:24" ht="17.25" thickBot="1">
      <c r="A4" s="3" t="s">
        <v>30</v>
      </c>
      <c r="B4" s="3"/>
      <c r="C4" s="4">
        <v>185880</v>
      </c>
      <c r="D4" s="4">
        <v>104604</v>
      </c>
      <c r="E4" s="4">
        <v>69270</v>
      </c>
      <c r="F4" s="4">
        <v>32700</v>
      </c>
      <c r="G4" s="4">
        <v>1381</v>
      </c>
      <c r="H4" s="4">
        <v>103351</v>
      </c>
      <c r="I4" s="4">
        <v>1253</v>
      </c>
      <c r="J4" s="4">
        <v>81276</v>
      </c>
      <c r="V4" s="8"/>
      <c r="W4" s="8"/>
      <c r="X4" s="8"/>
    </row>
    <row r="5" spans="1:24" ht="23.25" thickBot="1">
      <c r="A5" s="3" t="s">
        <v>31</v>
      </c>
      <c r="B5" s="3"/>
      <c r="C5" s="5">
        <v>253</v>
      </c>
      <c r="D5" s="5">
        <v>241</v>
      </c>
      <c r="E5" s="5">
        <v>139</v>
      </c>
      <c r="F5" s="5">
        <v>82</v>
      </c>
      <c r="G5" s="5">
        <v>5</v>
      </c>
      <c r="H5" s="5">
        <v>226</v>
      </c>
      <c r="I5" s="5">
        <v>15</v>
      </c>
      <c r="J5" s="5">
        <v>12</v>
      </c>
      <c r="T5" t="s">
        <v>2929</v>
      </c>
      <c r="U5">
        <f>SUMIF($A:$A,"합계",D:D)</f>
        <v>104604</v>
      </c>
      <c r="V5">
        <f>SUMIF($A:$A,"합계",E:E)</f>
        <v>69270</v>
      </c>
      <c r="W5">
        <f>SUMIF($A:$A,"합계",F:F)</f>
        <v>32700</v>
      </c>
      <c r="X5">
        <f>SUMIF($A:$A,"합계",G:G)</f>
        <v>1381</v>
      </c>
    </row>
    <row r="6" spans="1:24" ht="23.25" thickBot="1">
      <c r="A6" s="3" t="s">
        <v>32</v>
      </c>
      <c r="B6" s="3"/>
      <c r="C6" s="4">
        <v>8065</v>
      </c>
      <c r="D6" s="4">
        <v>8060</v>
      </c>
      <c r="E6" s="4">
        <v>5457</v>
      </c>
      <c r="F6" s="4">
        <v>2292</v>
      </c>
      <c r="G6" s="5">
        <v>148</v>
      </c>
      <c r="H6" s="4">
        <v>7897</v>
      </c>
      <c r="I6" s="5">
        <v>163</v>
      </c>
      <c r="J6" s="5">
        <v>5</v>
      </c>
      <c r="T6" t="s">
        <v>2930</v>
      </c>
      <c r="U6">
        <f>U5-U7</f>
        <v>67494</v>
      </c>
      <c r="V6">
        <f>V5-V7</f>
        <v>42811</v>
      </c>
      <c r="W6">
        <f>W5-W7</f>
        <v>22921</v>
      </c>
      <c r="X6">
        <f>X5-X7</f>
        <v>948</v>
      </c>
    </row>
    <row r="7" spans="1:24" ht="23.25" thickBot="1">
      <c r="A7" s="3" t="s">
        <v>33</v>
      </c>
      <c r="B7" s="3"/>
      <c r="C7" s="5">
        <v>363</v>
      </c>
      <c r="D7" s="5">
        <v>82</v>
      </c>
      <c r="E7" s="5">
        <v>59</v>
      </c>
      <c r="F7" s="5">
        <v>22</v>
      </c>
      <c r="G7" s="5">
        <v>0</v>
      </c>
      <c r="H7" s="5">
        <v>81</v>
      </c>
      <c r="I7" s="5">
        <v>1</v>
      </c>
      <c r="J7" s="5">
        <v>281</v>
      </c>
      <c r="T7" t="s">
        <v>2931</v>
      </c>
      <c r="U7">
        <f>U11+U10+U9</f>
        <v>37110</v>
      </c>
      <c r="V7">
        <f>V11+V10+V9</f>
        <v>26459</v>
      </c>
      <c r="W7">
        <f>W11+W10+W9</f>
        <v>9779</v>
      </c>
      <c r="X7">
        <f>X11+X10+X9</f>
        <v>433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3</v>
      </c>
      <c r="F8" s="5">
        <v>1</v>
      </c>
      <c r="G8" s="5">
        <v>0</v>
      </c>
      <c r="H8" s="5">
        <v>4</v>
      </c>
      <c r="I8" s="5">
        <v>0</v>
      </c>
      <c r="J8" s="5">
        <v>-4</v>
      </c>
      <c r="V8" s="8"/>
      <c r="W8" s="8"/>
      <c r="X8" s="8"/>
    </row>
    <row r="9" spans="1:24" ht="17.25" thickBot="1">
      <c r="A9" s="3" t="s">
        <v>383</v>
      </c>
      <c r="B9" s="3" t="s">
        <v>36</v>
      </c>
      <c r="C9" s="4">
        <v>18299</v>
      </c>
      <c r="D9" s="4">
        <v>9705</v>
      </c>
      <c r="E9" s="4">
        <v>5795</v>
      </c>
      <c r="F9" s="4">
        <v>3584</v>
      </c>
      <c r="G9" s="5">
        <v>175</v>
      </c>
      <c r="H9" s="4">
        <v>9554</v>
      </c>
      <c r="I9" s="5">
        <v>151</v>
      </c>
      <c r="J9" s="4">
        <v>8594</v>
      </c>
      <c r="T9" t="s">
        <v>2934</v>
      </c>
      <c r="U9">
        <f>SUMIF($A:$A,"거소·선상투표",D:D)+SUMIF($A:$A,"국외부재자투표",D:D)+SUMIF($A:$A,"국외부재자투표(공관)",D:D)</f>
        <v>327</v>
      </c>
      <c r="V9">
        <f t="shared" ref="V9:X11" si="1">SUMIF($A:$A,"거소·선상투표",E:E)+SUMIF($A:$A,"국외부재자투표",E:E)+SUMIF($A:$A,"국외부재자투표(공관)",E:E)</f>
        <v>201</v>
      </c>
      <c r="W9">
        <f t="shared" si="1"/>
        <v>105</v>
      </c>
      <c r="X9">
        <f t="shared" si="1"/>
        <v>5</v>
      </c>
    </row>
    <row r="10" spans="1:24" ht="23.25" thickBot="1">
      <c r="A10" s="3"/>
      <c r="B10" s="3" t="s">
        <v>37</v>
      </c>
      <c r="C10" s="4">
        <v>2944</v>
      </c>
      <c r="D10" s="4">
        <v>2944</v>
      </c>
      <c r="E10" s="4">
        <v>1928</v>
      </c>
      <c r="F10" s="5">
        <v>941</v>
      </c>
      <c r="G10" s="5">
        <v>35</v>
      </c>
      <c r="H10" s="4">
        <v>2904</v>
      </c>
      <c r="I10" s="5">
        <v>40</v>
      </c>
      <c r="J10" s="5">
        <v>0</v>
      </c>
      <c r="T10" t="s">
        <v>2932</v>
      </c>
      <c r="U10">
        <f>SUMIF($B:$B,"관내사전투표",D:D)</f>
        <v>28723</v>
      </c>
      <c r="V10">
        <f t="shared" ref="V10:X12" si="2">SUMIF($B:$B,"관내사전투표",E:E)</f>
        <v>20801</v>
      </c>
      <c r="W10">
        <f t="shared" si="2"/>
        <v>7382</v>
      </c>
      <c r="X10">
        <f t="shared" si="2"/>
        <v>280</v>
      </c>
    </row>
    <row r="11" spans="1:24" ht="17.25" thickBot="1">
      <c r="A11" s="3"/>
      <c r="B11" s="3" t="s">
        <v>384</v>
      </c>
      <c r="C11" s="4">
        <v>3530</v>
      </c>
      <c r="D11" s="4">
        <v>1411</v>
      </c>
      <c r="E11" s="5">
        <v>773</v>
      </c>
      <c r="F11" s="5">
        <v>592</v>
      </c>
      <c r="G11" s="5">
        <v>26</v>
      </c>
      <c r="H11" s="4">
        <v>1391</v>
      </c>
      <c r="I11" s="5">
        <v>20</v>
      </c>
      <c r="J11" s="4">
        <v>2119</v>
      </c>
      <c r="T11" t="s">
        <v>2933</v>
      </c>
      <c r="U11">
        <f>SUMIF($A:$A,"관외사전투표",D:D)</f>
        <v>8060</v>
      </c>
      <c r="V11">
        <f t="shared" ref="V11:X13" si="3">SUMIF($A:$A,"관외사전투표",E:E)</f>
        <v>5457</v>
      </c>
      <c r="W11">
        <f t="shared" si="3"/>
        <v>2292</v>
      </c>
      <c r="X11">
        <f t="shared" si="3"/>
        <v>148</v>
      </c>
    </row>
    <row r="12" spans="1:24" ht="17.25" thickBot="1">
      <c r="A12" s="3"/>
      <c r="B12" s="3" t="s">
        <v>385</v>
      </c>
      <c r="C12" s="4">
        <v>2706</v>
      </c>
      <c r="D12" s="4">
        <v>1108</v>
      </c>
      <c r="E12" s="5">
        <v>625</v>
      </c>
      <c r="F12" s="5">
        <v>439</v>
      </c>
      <c r="G12" s="5">
        <v>18</v>
      </c>
      <c r="H12" s="4">
        <v>1082</v>
      </c>
      <c r="I12" s="5">
        <v>26</v>
      </c>
      <c r="J12" s="4">
        <v>1598</v>
      </c>
    </row>
    <row r="13" spans="1:24" ht="17.25" thickBot="1">
      <c r="A13" s="3"/>
      <c r="B13" s="3" t="s">
        <v>386</v>
      </c>
      <c r="C13" s="4">
        <v>3290</v>
      </c>
      <c r="D13" s="4">
        <v>1530</v>
      </c>
      <c r="E13" s="5">
        <v>891</v>
      </c>
      <c r="F13" s="5">
        <v>581</v>
      </c>
      <c r="G13" s="5">
        <v>38</v>
      </c>
      <c r="H13" s="4">
        <v>1510</v>
      </c>
      <c r="I13" s="5">
        <v>20</v>
      </c>
      <c r="J13" s="4">
        <v>1760</v>
      </c>
    </row>
    <row r="14" spans="1:24" ht="17.25" thickBot="1">
      <c r="A14" s="3"/>
      <c r="B14" s="3" t="s">
        <v>387</v>
      </c>
      <c r="C14" s="4">
        <v>3400</v>
      </c>
      <c r="D14" s="4">
        <v>1562</v>
      </c>
      <c r="E14" s="5">
        <v>929</v>
      </c>
      <c r="F14" s="5">
        <v>569</v>
      </c>
      <c r="G14" s="5">
        <v>34</v>
      </c>
      <c r="H14" s="4">
        <v>1532</v>
      </c>
      <c r="I14" s="5">
        <v>30</v>
      </c>
      <c r="J14" s="4">
        <v>1838</v>
      </c>
      <c r="U14" s="8"/>
      <c r="V14" s="8"/>
      <c r="W14" s="8"/>
      <c r="X14" s="8"/>
    </row>
    <row r="15" spans="1:24" ht="17.25" thickBot="1">
      <c r="A15" s="3"/>
      <c r="B15" s="3" t="s">
        <v>388</v>
      </c>
      <c r="C15" s="4">
        <v>2429</v>
      </c>
      <c r="D15" s="4">
        <v>1150</v>
      </c>
      <c r="E15" s="5">
        <v>649</v>
      </c>
      <c r="F15" s="5">
        <v>462</v>
      </c>
      <c r="G15" s="5">
        <v>24</v>
      </c>
      <c r="H15" s="4">
        <v>1135</v>
      </c>
      <c r="I15" s="5">
        <v>15</v>
      </c>
      <c r="J15" s="4">
        <v>1279</v>
      </c>
      <c r="U15" s="8"/>
      <c r="V15" s="8"/>
      <c r="W15" s="8"/>
      <c r="X15" s="8"/>
    </row>
    <row r="16" spans="1:24" ht="17.25" thickBot="1">
      <c r="A16" s="3" t="s">
        <v>9511</v>
      </c>
      <c r="B16" s="3" t="s">
        <v>36</v>
      </c>
      <c r="C16" s="4">
        <v>17860</v>
      </c>
      <c r="D16" s="4">
        <v>7520</v>
      </c>
      <c r="E16" s="4">
        <v>4778</v>
      </c>
      <c r="F16" s="4">
        <v>2507</v>
      </c>
      <c r="G16" s="5">
        <v>137</v>
      </c>
      <c r="H16" s="4">
        <v>7422</v>
      </c>
      <c r="I16" s="5">
        <v>98</v>
      </c>
      <c r="J16" s="4">
        <v>10340</v>
      </c>
    </row>
    <row r="17" spans="1:10" ht="23.25" thickBot="1">
      <c r="A17" s="3"/>
      <c r="B17" s="3" t="s">
        <v>37</v>
      </c>
      <c r="C17" s="4">
        <v>2750</v>
      </c>
      <c r="D17" s="4">
        <v>2750</v>
      </c>
      <c r="E17" s="4">
        <v>1961</v>
      </c>
      <c r="F17" s="5">
        <v>713</v>
      </c>
      <c r="G17" s="5">
        <v>46</v>
      </c>
      <c r="H17" s="4">
        <v>2720</v>
      </c>
      <c r="I17" s="5">
        <v>30</v>
      </c>
      <c r="J17" s="5">
        <v>0</v>
      </c>
    </row>
    <row r="18" spans="1:10" ht="23.25" thickBot="1">
      <c r="A18" s="3"/>
      <c r="B18" s="3" t="s">
        <v>9510</v>
      </c>
      <c r="C18" s="4">
        <v>2858</v>
      </c>
      <c r="D18" s="5">
        <v>731</v>
      </c>
      <c r="E18" s="5">
        <v>362</v>
      </c>
      <c r="F18" s="5">
        <v>339</v>
      </c>
      <c r="G18" s="5">
        <v>21</v>
      </c>
      <c r="H18" s="5">
        <v>722</v>
      </c>
      <c r="I18" s="5">
        <v>9</v>
      </c>
      <c r="J18" s="4">
        <v>2127</v>
      </c>
    </row>
    <row r="19" spans="1:10" ht="23.25" thickBot="1">
      <c r="A19" s="3"/>
      <c r="B19" s="3" t="s">
        <v>9509</v>
      </c>
      <c r="C19" s="4">
        <v>3754</v>
      </c>
      <c r="D19" s="5">
        <v>900</v>
      </c>
      <c r="E19" s="5">
        <v>529</v>
      </c>
      <c r="F19" s="5">
        <v>333</v>
      </c>
      <c r="G19" s="5">
        <v>13</v>
      </c>
      <c r="H19" s="5">
        <v>875</v>
      </c>
      <c r="I19" s="5">
        <v>25</v>
      </c>
      <c r="J19" s="4">
        <v>2854</v>
      </c>
    </row>
    <row r="20" spans="1:10" ht="23.25" thickBot="1">
      <c r="A20" s="3"/>
      <c r="B20" s="3" t="s">
        <v>9508</v>
      </c>
      <c r="C20" s="4">
        <v>1607</v>
      </c>
      <c r="D20" s="5">
        <v>425</v>
      </c>
      <c r="E20" s="5">
        <v>245</v>
      </c>
      <c r="F20" s="5">
        <v>169</v>
      </c>
      <c r="G20" s="5">
        <v>7</v>
      </c>
      <c r="H20" s="5">
        <v>421</v>
      </c>
      <c r="I20" s="5">
        <v>4</v>
      </c>
      <c r="J20" s="4">
        <v>1182</v>
      </c>
    </row>
    <row r="21" spans="1:10" ht="23.25" thickBot="1">
      <c r="A21" s="3"/>
      <c r="B21" s="3" t="s">
        <v>9507</v>
      </c>
      <c r="C21" s="4">
        <v>1603</v>
      </c>
      <c r="D21" s="5">
        <v>414</v>
      </c>
      <c r="E21" s="5">
        <v>243</v>
      </c>
      <c r="F21" s="5">
        <v>153</v>
      </c>
      <c r="G21" s="5">
        <v>10</v>
      </c>
      <c r="H21" s="5">
        <v>406</v>
      </c>
      <c r="I21" s="5">
        <v>8</v>
      </c>
      <c r="J21" s="4">
        <v>1189</v>
      </c>
    </row>
    <row r="22" spans="1:10" ht="23.25" thickBot="1">
      <c r="A22" s="3"/>
      <c r="B22" s="3" t="s">
        <v>9506</v>
      </c>
      <c r="C22" s="4">
        <v>1595</v>
      </c>
      <c r="D22" s="5">
        <v>387</v>
      </c>
      <c r="E22" s="5">
        <v>243</v>
      </c>
      <c r="F22" s="5">
        <v>123</v>
      </c>
      <c r="G22" s="5">
        <v>18</v>
      </c>
      <c r="H22" s="5">
        <v>384</v>
      </c>
      <c r="I22" s="5">
        <v>3</v>
      </c>
      <c r="J22" s="4">
        <v>1208</v>
      </c>
    </row>
    <row r="23" spans="1:10" ht="23.25" thickBot="1">
      <c r="A23" s="3"/>
      <c r="B23" s="3" t="s">
        <v>9505</v>
      </c>
      <c r="C23" s="4">
        <v>3693</v>
      </c>
      <c r="D23" s="4">
        <v>1913</v>
      </c>
      <c r="E23" s="4">
        <v>1195</v>
      </c>
      <c r="F23" s="5">
        <v>677</v>
      </c>
      <c r="G23" s="5">
        <v>22</v>
      </c>
      <c r="H23" s="4">
        <v>1894</v>
      </c>
      <c r="I23" s="5">
        <v>19</v>
      </c>
      <c r="J23" s="4">
        <v>1780</v>
      </c>
    </row>
    <row r="24" spans="1:10" ht="17.25" thickBot="1">
      <c r="A24" s="3" t="s">
        <v>9504</v>
      </c>
      <c r="B24" s="3" t="s">
        <v>36</v>
      </c>
      <c r="C24" s="4">
        <v>18863</v>
      </c>
      <c r="D24" s="4">
        <v>8847</v>
      </c>
      <c r="E24" s="4">
        <v>5690</v>
      </c>
      <c r="F24" s="4">
        <v>2911</v>
      </c>
      <c r="G24" s="5">
        <v>151</v>
      </c>
      <c r="H24" s="4">
        <v>8752</v>
      </c>
      <c r="I24" s="5">
        <v>95</v>
      </c>
      <c r="J24" s="4">
        <v>10016</v>
      </c>
    </row>
    <row r="25" spans="1:10" ht="23.25" thickBot="1">
      <c r="A25" s="3"/>
      <c r="B25" s="3" t="s">
        <v>37</v>
      </c>
      <c r="C25" s="4">
        <v>2929</v>
      </c>
      <c r="D25" s="4">
        <v>2929</v>
      </c>
      <c r="E25" s="4">
        <v>2068</v>
      </c>
      <c r="F25" s="5">
        <v>797</v>
      </c>
      <c r="G25" s="5">
        <v>42</v>
      </c>
      <c r="H25" s="4">
        <v>2907</v>
      </c>
      <c r="I25" s="5">
        <v>22</v>
      </c>
      <c r="J25" s="5">
        <v>0</v>
      </c>
    </row>
    <row r="26" spans="1:10" ht="23.25" thickBot="1">
      <c r="A26" s="3"/>
      <c r="B26" s="3" t="s">
        <v>9503</v>
      </c>
      <c r="C26" s="4">
        <v>2894</v>
      </c>
      <c r="D26" s="4">
        <v>1175</v>
      </c>
      <c r="E26" s="5">
        <v>767</v>
      </c>
      <c r="F26" s="5">
        <v>378</v>
      </c>
      <c r="G26" s="5">
        <v>20</v>
      </c>
      <c r="H26" s="4">
        <v>1165</v>
      </c>
      <c r="I26" s="5">
        <v>10</v>
      </c>
      <c r="J26" s="4">
        <v>1719</v>
      </c>
    </row>
    <row r="27" spans="1:10" ht="23.25" thickBot="1">
      <c r="A27" s="3"/>
      <c r="B27" s="3" t="s">
        <v>9502</v>
      </c>
      <c r="C27" s="4">
        <v>2718</v>
      </c>
      <c r="D27" s="4">
        <v>1025</v>
      </c>
      <c r="E27" s="5">
        <v>625</v>
      </c>
      <c r="F27" s="5">
        <v>364</v>
      </c>
      <c r="G27" s="5">
        <v>23</v>
      </c>
      <c r="H27" s="4">
        <v>1012</v>
      </c>
      <c r="I27" s="5">
        <v>13</v>
      </c>
      <c r="J27" s="4">
        <v>1693</v>
      </c>
    </row>
    <row r="28" spans="1:10" ht="23.25" thickBot="1">
      <c r="A28" s="3"/>
      <c r="B28" s="3" t="s">
        <v>9501</v>
      </c>
      <c r="C28" s="4">
        <v>2326</v>
      </c>
      <c r="D28" s="5">
        <v>654</v>
      </c>
      <c r="E28" s="5">
        <v>360</v>
      </c>
      <c r="F28" s="5">
        <v>265</v>
      </c>
      <c r="G28" s="5">
        <v>16</v>
      </c>
      <c r="H28" s="5">
        <v>641</v>
      </c>
      <c r="I28" s="5">
        <v>13</v>
      </c>
      <c r="J28" s="4">
        <v>1672</v>
      </c>
    </row>
    <row r="29" spans="1:10" ht="23.25" thickBot="1">
      <c r="A29" s="3"/>
      <c r="B29" s="3" t="s">
        <v>9500</v>
      </c>
      <c r="C29" s="4">
        <v>2192</v>
      </c>
      <c r="D29" s="5">
        <v>635</v>
      </c>
      <c r="E29" s="5">
        <v>375</v>
      </c>
      <c r="F29" s="5">
        <v>239</v>
      </c>
      <c r="G29" s="5">
        <v>15</v>
      </c>
      <c r="H29" s="5">
        <v>629</v>
      </c>
      <c r="I29" s="5">
        <v>6</v>
      </c>
      <c r="J29" s="4">
        <v>1557</v>
      </c>
    </row>
    <row r="30" spans="1:10" ht="23.25" thickBot="1">
      <c r="A30" s="3"/>
      <c r="B30" s="3" t="s">
        <v>9499</v>
      </c>
      <c r="C30" s="4">
        <v>1977</v>
      </c>
      <c r="D30" s="5">
        <v>894</v>
      </c>
      <c r="E30" s="5">
        <v>554</v>
      </c>
      <c r="F30" s="5">
        <v>319</v>
      </c>
      <c r="G30" s="5">
        <v>10</v>
      </c>
      <c r="H30" s="5">
        <v>883</v>
      </c>
      <c r="I30" s="5">
        <v>11</v>
      </c>
      <c r="J30" s="4">
        <v>1083</v>
      </c>
    </row>
    <row r="31" spans="1:10" ht="23.25" thickBot="1">
      <c r="A31" s="3"/>
      <c r="B31" s="3" t="s">
        <v>9498</v>
      </c>
      <c r="C31" s="4">
        <v>3827</v>
      </c>
      <c r="D31" s="4">
        <v>1535</v>
      </c>
      <c r="E31" s="5">
        <v>941</v>
      </c>
      <c r="F31" s="5">
        <v>549</v>
      </c>
      <c r="G31" s="5">
        <v>25</v>
      </c>
      <c r="H31" s="4">
        <v>1515</v>
      </c>
      <c r="I31" s="5">
        <v>20</v>
      </c>
      <c r="J31" s="4">
        <v>2292</v>
      </c>
    </row>
    <row r="32" spans="1:10" ht="17.25" thickBot="1">
      <c r="A32" s="3" t="s">
        <v>9497</v>
      </c>
      <c r="B32" s="3" t="s">
        <v>36</v>
      </c>
      <c r="C32" s="4">
        <v>25042</v>
      </c>
      <c r="D32" s="4">
        <v>13493</v>
      </c>
      <c r="E32" s="4">
        <v>8832</v>
      </c>
      <c r="F32" s="4">
        <v>4305</v>
      </c>
      <c r="G32" s="5">
        <v>186</v>
      </c>
      <c r="H32" s="4">
        <v>13323</v>
      </c>
      <c r="I32" s="5">
        <v>170</v>
      </c>
      <c r="J32" s="4">
        <v>11549</v>
      </c>
    </row>
    <row r="33" spans="1:10" ht="23.25" thickBot="1">
      <c r="A33" s="3"/>
      <c r="B33" s="3" t="s">
        <v>37</v>
      </c>
      <c r="C33" s="4">
        <v>3990</v>
      </c>
      <c r="D33" s="4">
        <v>3989</v>
      </c>
      <c r="E33" s="4">
        <v>2920</v>
      </c>
      <c r="F33" s="4">
        <v>1001</v>
      </c>
      <c r="G33" s="5">
        <v>30</v>
      </c>
      <c r="H33" s="4">
        <v>3951</v>
      </c>
      <c r="I33" s="5">
        <v>38</v>
      </c>
      <c r="J33" s="5">
        <v>1</v>
      </c>
    </row>
    <row r="34" spans="1:10" ht="23.25" thickBot="1">
      <c r="A34" s="3"/>
      <c r="B34" s="3" t="s">
        <v>9496</v>
      </c>
      <c r="C34" s="4">
        <v>3128</v>
      </c>
      <c r="D34" s="4">
        <v>1520</v>
      </c>
      <c r="E34" s="5">
        <v>999</v>
      </c>
      <c r="F34" s="5">
        <v>480</v>
      </c>
      <c r="G34" s="5">
        <v>17</v>
      </c>
      <c r="H34" s="4">
        <v>1496</v>
      </c>
      <c r="I34" s="5">
        <v>24</v>
      </c>
      <c r="J34" s="4">
        <v>1608</v>
      </c>
    </row>
    <row r="35" spans="1:10" ht="23.25" thickBot="1">
      <c r="A35" s="3"/>
      <c r="B35" s="3" t="s">
        <v>9495</v>
      </c>
      <c r="C35" s="4">
        <v>4539</v>
      </c>
      <c r="D35" s="4">
        <v>2283</v>
      </c>
      <c r="E35" s="4">
        <v>1398</v>
      </c>
      <c r="F35" s="5">
        <v>806</v>
      </c>
      <c r="G35" s="5">
        <v>44</v>
      </c>
      <c r="H35" s="4">
        <v>2248</v>
      </c>
      <c r="I35" s="5">
        <v>35</v>
      </c>
      <c r="J35" s="4">
        <v>2256</v>
      </c>
    </row>
    <row r="36" spans="1:10" ht="23.25" thickBot="1">
      <c r="A36" s="3"/>
      <c r="B36" s="3" t="s">
        <v>9494</v>
      </c>
      <c r="C36" s="4">
        <v>3101</v>
      </c>
      <c r="D36" s="4">
        <v>1379</v>
      </c>
      <c r="E36" s="5">
        <v>801</v>
      </c>
      <c r="F36" s="5">
        <v>535</v>
      </c>
      <c r="G36" s="5">
        <v>22</v>
      </c>
      <c r="H36" s="4">
        <v>1358</v>
      </c>
      <c r="I36" s="5">
        <v>21</v>
      </c>
      <c r="J36" s="4">
        <v>1722</v>
      </c>
    </row>
    <row r="37" spans="1:10" ht="23.25" thickBot="1">
      <c r="A37" s="3"/>
      <c r="B37" s="3" t="s">
        <v>9493</v>
      </c>
      <c r="C37" s="4">
        <v>3058</v>
      </c>
      <c r="D37" s="4">
        <v>1491</v>
      </c>
      <c r="E37" s="5">
        <v>927</v>
      </c>
      <c r="F37" s="5">
        <v>525</v>
      </c>
      <c r="G37" s="5">
        <v>25</v>
      </c>
      <c r="H37" s="4">
        <v>1477</v>
      </c>
      <c r="I37" s="5">
        <v>14</v>
      </c>
      <c r="J37" s="4">
        <v>1567</v>
      </c>
    </row>
    <row r="38" spans="1:10" ht="23.25" thickBot="1">
      <c r="A38" s="3"/>
      <c r="B38" s="3" t="s">
        <v>9492</v>
      </c>
      <c r="C38" s="4">
        <v>3379</v>
      </c>
      <c r="D38" s="4">
        <v>1463</v>
      </c>
      <c r="E38" s="5">
        <v>911</v>
      </c>
      <c r="F38" s="5">
        <v>513</v>
      </c>
      <c r="G38" s="5">
        <v>20</v>
      </c>
      <c r="H38" s="4">
        <v>1444</v>
      </c>
      <c r="I38" s="5">
        <v>19</v>
      </c>
      <c r="J38" s="4">
        <v>1916</v>
      </c>
    </row>
    <row r="39" spans="1:10" ht="23.25" thickBot="1">
      <c r="A39" s="3"/>
      <c r="B39" s="3" t="s">
        <v>9491</v>
      </c>
      <c r="C39" s="4">
        <v>3847</v>
      </c>
      <c r="D39" s="4">
        <v>1368</v>
      </c>
      <c r="E39" s="5">
        <v>876</v>
      </c>
      <c r="F39" s="5">
        <v>445</v>
      </c>
      <c r="G39" s="5">
        <v>28</v>
      </c>
      <c r="H39" s="4">
        <v>1349</v>
      </c>
      <c r="I39" s="5">
        <v>19</v>
      </c>
      <c r="J39" s="4">
        <v>2479</v>
      </c>
    </row>
    <row r="40" spans="1:10" ht="17.25" thickBot="1">
      <c r="A40" s="3" t="s">
        <v>9490</v>
      </c>
      <c r="B40" s="3" t="s">
        <v>36</v>
      </c>
      <c r="C40" s="4">
        <v>19693</v>
      </c>
      <c r="D40" s="4">
        <v>10796</v>
      </c>
      <c r="E40" s="4">
        <v>7107</v>
      </c>
      <c r="F40" s="4">
        <v>3415</v>
      </c>
      <c r="G40" s="5">
        <v>150</v>
      </c>
      <c r="H40" s="4">
        <v>10672</v>
      </c>
      <c r="I40" s="5">
        <v>124</v>
      </c>
      <c r="J40" s="4">
        <v>8897</v>
      </c>
    </row>
    <row r="41" spans="1:10" ht="23.25" thickBot="1">
      <c r="A41" s="3"/>
      <c r="B41" s="3" t="s">
        <v>37</v>
      </c>
      <c r="C41" s="4">
        <v>4041</v>
      </c>
      <c r="D41" s="4">
        <v>4040</v>
      </c>
      <c r="E41" s="4">
        <v>2963</v>
      </c>
      <c r="F41" s="5">
        <v>996</v>
      </c>
      <c r="G41" s="5">
        <v>40</v>
      </c>
      <c r="H41" s="4">
        <v>3999</v>
      </c>
      <c r="I41" s="5">
        <v>41</v>
      </c>
      <c r="J41" s="5">
        <v>1</v>
      </c>
    </row>
    <row r="42" spans="1:10" ht="23.25" thickBot="1">
      <c r="A42" s="3"/>
      <c r="B42" s="3" t="s">
        <v>9489</v>
      </c>
      <c r="C42" s="4">
        <v>3190</v>
      </c>
      <c r="D42" s="4">
        <v>1471</v>
      </c>
      <c r="E42" s="5">
        <v>913</v>
      </c>
      <c r="F42" s="5">
        <v>514</v>
      </c>
      <c r="G42" s="5">
        <v>24</v>
      </c>
      <c r="H42" s="4">
        <v>1451</v>
      </c>
      <c r="I42" s="5">
        <v>20</v>
      </c>
      <c r="J42" s="4">
        <v>1719</v>
      </c>
    </row>
    <row r="43" spans="1:10" ht="23.25" thickBot="1">
      <c r="A43" s="3"/>
      <c r="B43" s="3" t="s">
        <v>9488</v>
      </c>
      <c r="C43" s="4">
        <v>3198</v>
      </c>
      <c r="D43" s="4">
        <v>1585</v>
      </c>
      <c r="E43" s="4">
        <v>1012</v>
      </c>
      <c r="F43" s="5">
        <v>534</v>
      </c>
      <c r="G43" s="5">
        <v>25</v>
      </c>
      <c r="H43" s="4">
        <v>1571</v>
      </c>
      <c r="I43" s="5">
        <v>14</v>
      </c>
      <c r="J43" s="4">
        <v>1613</v>
      </c>
    </row>
    <row r="44" spans="1:10" ht="23.25" thickBot="1">
      <c r="A44" s="3"/>
      <c r="B44" s="3" t="s">
        <v>9487</v>
      </c>
      <c r="C44" s="4">
        <v>3952</v>
      </c>
      <c r="D44" s="4">
        <v>1643</v>
      </c>
      <c r="E44" s="4">
        <v>1020</v>
      </c>
      <c r="F44" s="5">
        <v>583</v>
      </c>
      <c r="G44" s="5">
        <v>17</v>
      </c>
      <c r="H44" s="4">
        <v>1620</v>
      </c>
      <c r="I44" s="5">
        <v>23</v>
      </c>
      <c r="J44" s="4">
        <v>2309</v>
      </c>
    </row>
    <row r="45" spans="1:10" ht="23.25" thickBot="1">
      <c r="A45" s="3"/>
      <c r="B45" s="3" t="s">
        <v>9486</v>
      </c>
      <c r="C45" s="4">
        <v>2400</v>
      </c>
      <c r="D45" s="5">
        <v>920</v>
      </c>
      <c r="E45" s="5">
        <v>570</v>
      </c>
      <c r="F45" s="5">
        <v>324</v>
      </c>
      <c r="G45" s="5">
        <v>15</v>
      </c>
      <c r="H45" s="5">
        <v>909</v>
      </c>
      <c r="I45" s="5">
        <v>11</v>
      </c>
      <c r="J45" s="4">
        <v>1480</v>
      </c>
    </row>
    <row r="46" spans="1:10" ht="23.25" thickBot="1">
      <c r="A46" s="3"/>
      <c r="B46" s="3" t="s">
        <v>9485</v>
      </c>
      <c r="C46" s="4">
        <v>2912</v>
      </c>
      <c r="D46" s="4">
        <v>1137</v>
      </c>
      <c r="E46" s="5">
        <v>629</v>
      </c>
      <c r="F46" s="5">
        <v>464</v>
      </c>
      <c r="G46" s="5">
        <v>29</v>
      </c>
      <c r="H46" s="4">
        <v>1122</v>
      </c>
      <c r="I46" s="5">
        <v>15</v>
      </c>
      <c r="J46" s="4">
        <v>1775</v>
      </c>
    </row>
    <row r="47" spans="1:10" ht="17.25" thickBot="1">
      <c r="A47" s="3" t="s">
        <v>9484</v>
      </c>
      <c r="B47" s="3" t="s">
        <v>36</v>
      </c>
      <c r="C47" s="4">
        <v>16851</v>
      </c>
      <c r="D47" s="4">
        <v>10511</v>
      </c>
      <c r="E47" s="4">
        <v>6904</v>
      </c>
      <c r="F47" s="4">
        <v>3362</v>
      </c>
      <c r="G47" s="5">
        <v>121</v>
      </c>
      <c r="H47" s="4">
        <v>10387</v>
      </c>
      <c r="I47" s="5">
        <v>124</v>
      </c>
      <c r="J47" s="4">
        <v>6340</v>
      </c>
    </row>
    <row r="48" spans="1:10" ht="23.25" thickBot="1">
      <c r="A48" s="3"/>
      <c r="B48" s="3" t="s">
        <v>37</v>
      </c>
      <c r="C48" s="4">
        <v>3613</v>
      </c>
      <c r="D48" s="4">
        <v>3613</v>
      </c>
      <c r="E48" s="4">
        <v>2624</v>
      </c>
      <c r="F48" s="5">
        <v>926</v>
      </c>
      <c r="G48" s="5">
        <v>29</v>
      </c>
      <c r="H48" s="4">
        <v>3579</v>
      </c>
      <c r="I48" s="5">
        <v>34</v>
      </c>
      <c r="J48" s="5">
        <v>0</v>
      </c>
    </row>
    <row r="49" spans="1:10" ht="23.25" thickBot="1">
      <c r="A49" s="3"/>
      <c r="B49" s="3" t="s">
        <v>9483</v>
      </c>
      <c r="C49" s="4">
        <v>3023</v>
      </c>
      <c r="D49" s="4">
        <v>1546</v>
      </c>
      <c r="E49" s="5">
        <v>945</v>
      </c>
      <c r="F49" s="5">
        <v>566</v>
      </c>
      <c r="G49" s="5">
        <v>22</v>
      </c>
      <c r="H49" s="4">
        <v>1533</v>
      </c>
      <c r="I49" s="5">
        <v>13</v>
      </c>
      <c r="J49" s="4">
        <v>1477</v>
      </c>
    </row>
    <row r="50" spans="1:10" ht="23.25" thickBot="1">
      <c r="A50" s="3"/>
      <c r="B50" s="3" t="s">
        <v>9482</v>
      </c>
      <c r="C50" s="4">
        <v>2124</v>
      </c>
      <c r="D50" s="4">
        <v>1178</v>
      </c>
      <c r="E50" s="5">
        <v>663</v>
      </c>
      <c r="F50" s="5">
        <v>495</v>
      </c>
      <c r="G50" s="5">
        <v>11</v>
      </c>
      <c r="H50" s="4">
        <v>1169</v>
      </c>
      <c r="I50" s="5">
        <v>9</v>
      </c>
      <c r="J50" s="5">
        <v>946</v>
      </c>
    </row>
    <row r="51" spans="1:10" ht="23.25" thickBot="1">
      <c r="A51" s="3"/>
      <c r="B51" s="3" t="s">
        <v>9481</v>
      </c>
      <c r="C51" s="4">
        <v>2875</v>
      </c>
      <c r="D51" s="4">
        <v>1487</v>
      </c>
      <c r="E51" s="5">
        <v>915</v>
      </c>
      <c r="F51" s="5">
        <v>530</v>
      </c>
      <c r="G51" s="5">
        <v>18</v>
      </c>
      <c r="H51" s="4">
        <v>1463</v>
      </c>
      <c r="I51" s="5">
        <v>24</v>
      </c>
      <c r="J51" s="4">
        <v>1388</v>
      </c>
    </row>
    <row r="52" spans="1:10" ht="23.25" thickBot="1">
      <c r="A52" s="3"/>
      <c r="B52" s="3" t="s">
        <v>9480</v>
      </c>
      <c r="C52" s="4">
        <v>2795</v>
      </c>
      <c r="D52" s="4">
        <v>1402</v>
      </c>
      <c r="E52" s="5">
        <v>896</v>
      </c>
      <c r="F52" s="5">
        <v>460</v>
      </c>
      <c r="G52" s="5">
        <v>26</v>
      </c>
      <c r="H52" s="4">
        <v>1382</v>
      </c>
      <c r="I52" s="5">
        <v>20</v>
      </c>
      <c r="J52" s="4">
        <v>1393</v>
      </c>
    </row>
    <row r="53" spans="1:10" ht="23.25" thickBot="1">
      <c r="A53" s="3"/>
      <c r="B53" s="3" t="s">
        <v>9479</v>
      </c>
      <c r="C53" s="4">
        <v>2421</v>
      </c>
      <c r="D53" s="4">
        <v>1285</v>
      </c>
      <c r="E53" s="5">
        <v>861</v>
      </c>
      <c r="F53" s="5">
        <v>385</v>
      </c>
      <c r="G53" s="5">
        <v>15</v>
      </c>
      <c r="H53" s="4">
        <v>1261</v>
      </c>
      <c r="I53" s="5">
        <v>24</v>
      </c>
      <c r="J53" s="4">
        <v>1136</v>
      </c>
    </row>
    <row r="54" spans="1:10" ht="17.25" thickBot="1">
      <c r="A54" s="3" t="s">
        <v>9478</v>
      </c>
      <c r="B54" s="3" t="s">
        <v>36</v>
      </c>
      <c r="C54" s="4">
        <v>12199</v>
      </c>
      <c r="D54" s="4">
        <v>6946</v>
      </c>
      <c r="E54" s="4">
        <v>4371</v>
      </c>
      <c r="F54" s="4">
        <v>2406</v>
      </c>
      <c r="G54" s="5">
        <v>85</v>
      </c>
      <c r="H54" s="4">
        <v>6862</v>
      </c>
      <c r="I54" s="5">
        <v>84</v>
      </c>
      <c r="J54" s="4">
        <v>5253</v>
      </c>
    </row>
    <row r="55" spans="1:10" ht="23.25" thickBot="1">
      <c r="A55" s="3"/>
      <c r="B55" s="3" t="s">
        <v>37</v>
      </c>
      <c r="C55" s="4">
        <v>2785</v>
      </c>
      <c r="D55" s="4">
        <v>2785</v>
      </c>
      <c r="E55" s="4">
        <v>1910</v>
      </c>
      <c r="F55" s="5">
        <v>824</v>
      </c>
      <c r="G55" s="5">
        <v>29</v>
      </c>
      <c r="H55" s="4">
        <v>2763</v>
      </c>
      <c r="I55" s="5">
        <v>22</v>
      </c>
      <c r="J55" s="5">
        <v>0</v>
      </c>
    </row>
    <row r="56" spans="1:10" ht="17.25" thickBot="1">
      <c r="A56" s="3"/>
      <c r="B56" s="3" t="s">
        <v>9477</v>
      </c>
      <c r="C56" s="5">
        <v>313</v>
      </c>
      <c r="D56" s="5">
        <v>177</v>
      </c>
      <c r="E56" s="5">
        <v>65</v>
      </c>
      <c r="F56" s="5">
        <v>107</v>
      </c>
      <c r="G56" s="5">
        <v>2</v>
      </c>
      <c r="H56" s="5">
        <v>174</v>
      </c>
      <c r="I56" s="5">
        <v>3</v>
      </c>
      <c r="J56" s="5">
        <v>136</v>
      </c>
    </row>
    <row r="57" spans="1:10" ht="17.25" thickBot="1">
      <c r="A57" s="3"/>
      <c r="B57" s="3" t="s">
        <v>9476</v>
      </c>
      <c r="C57" s="4">
        <v>2933</v>
      </c>
      <c r="D57" s="4">
        <v>1276</v>
      </c>
      <c r="E57" s="5">
        <v>723</v>
      </c>
      <c r="F57" s="5">
        <v>505</v>
      </c>
      <c r="G57" s="5">
        <v>17</v>
      </c>
      <c r="H57" s="4">
        <v>1245</v>
      </c>
      <c r="I57" s="5">
        <v>31</v>
      </c>
      <c r="J57" s="4">
        <v>1657</v>
      </c>
    </row>
    <row r="58" spans="1:10" ht="17.25" thickBot="1">
      <c r="A58" s="3"/>
      <c r="B58" s="3" t="s">
        <v>9475</v>
      </c>
      <c r="C58" s="4">
        <v>2467</v>
      </c>
      <c r="D58" s="4">
        <v>1179</v>
      </c>
      <c r="E58" s="5">
        <v>774</v>
      </c>
      <c r="F58" s="5">
        <v>378</v>
      </c>
      <c r="G58" s="5">
        <v>14</v>
      </c>
      <c r="H58" s="4">
        <v>1166</v>
      </c>
      <c r="I58" s="5">
        <v>13</v>
      </c>
      <c r="J58" s="4">
        <v>1288</v>
      </c>
    </row>
    <row r="59" spans="1:10" ht="17.25" thickBot="1">
      <c r="A59" s="3"/>
      <c r="B59" s="3" t="s">
        <v>9474</v>
      </c>
      <c r="C59" s="4">
        <v>3701</v>
      </c>
      <c r="D59" s="4">
        <v>1529</v>
      </c>
      <c r="E59" s="5">
        <v>899</v>
      </c>
      <c r="F59" s="5">
        <v>592</v>
      </c>
      <c r="G59" s="5">
        <v>23</v>
      </c>
      <c r="H59" s="4">
        <v>1514</v>
      </c>
      <c r="I59" s="5">
        <v>15</v>
      </c>
      <c r="J59" s="4">
        <v>2172</v>
      </c>
    </row>
    <row r="60" spans="1:10" ht="17.25" thickBot="1">
      <c r="A60" s="3" t="s">
        <v>9473</v>
      </c>
      <c r="B60" s="3" t="s">
        <v>36</v>
      </c>
      <c r="C60" s="4">
        <v>48392</v>
      </c>
      <c r="D60" s="4">
        <v>28392</v>
      </c>
      <c r="E60" s="4">
        <v>20130</v>
      </c>
      <c r="F60" s="4">
        <v>7812</v>
      </c>
      <c r="G60" s="5">
        <v>223</v>
      </c>
      <c r="H60" s="4">
        <v>28165</v>
      </c>
      <c r="I60" s="5">
        <v>227</v>
      </c>
      <c r="J60" s="4">
        <v>20000</v>
      </c>
    </row>
    <row r="61" spans="1:10" ht="23.25" thickBot="1">
      <c r="A61" s="3"/>
      <c r="B61" s="3" t="s">
        <v>37</v>
      </c>
      <c r="C61" s="4">
        <v>5673</v>
      </c>
      <c r="D61" s="4">
        <v>5673</v>
      </c>
      <c r="E61" s="4">
        <v>4427</v>
      </c>
      <c r="F61" s="4">
        <v>1184</v>
      </c>
      <c r="G61" s="5">
        <v>29</v>
      </c>
      <c r="H61" s="4">
        <v>5640</v>
      </c>
      <c r="I61" s="5">
        <v>33</v>
      </c>
      <c r="J61" s="5">
        <v>0</v>
      </c>
    </row>
    <row r="62" spans="1:10" ht="17.25" thickBot="1">
      <c r="A62" s="3"/>
      <c r="B62" s="3" t="s">
        <v>9472</v>
      </c>
      <c r="C62" s="4">
        <v>4637</v>
      </c>
      <c r="D62" s="4">
        <v>2516</v>
      </c>
      <c r="E62" s="4">
        <v>1829</v>
      </c>
      <c r="F62" s="5">
        <v>647</v>
      </c>
      <c r="G62" s="5">
        <v>21</v>
      </c>
      <c r="H62" s="4">
        <v>2497</v>
      </c>
      <c r="I62" s="5">
        <v>19</v>
      </c>
      <c r="J62" s="4">
        <v>2121</v>
      </c>
    </row>
    <row r="63" spans="1:10" ht="17.25" thickBot="1">
      <c r="A63" s="3"/>
      <c r="B63" s="3" t="s">
        <v>9471</v>
      </c>
      <c r="C63" s="4">
        <v>2774</v>
      </c>
      <c r="D63" s="4">
        <v>1723</v>
      </c>
      <c r="E63" s="4">
        <v>1192</v>
      </c>
      <c r="F63" s="5">
        <v>513</v>
      </c>
      <c r="G63" s="5">
        <v>7</v>
      </c>
      <c r="H63" s="4">
        <v>1712</v>
      </c>
      <c r="I63" s="5">
        <v>11</v>
      </c>
      <c r="J63" s="4">
        <v>1051</v>
      </c>
    </row>
    <row r="64" spans="1:10" ht="17.25" thickBot="1">
      <c r="A64" s="3"/>
      <c r="B64" s="3" t="s">
        <v>9470</v>
      </c>
      <c r="C64" s="4">
        <v>2814</v>
      </c>
      <c r="D64" s="4">
        <v>1592</v>
      </c>
      <c r="E64" s="4">
        <v>1122</v>
      </c>
      <c r="F64" s="5">
        <v>448</v>
      </c>
      <c r="G64" s="5">
        <v>15</v>
      </c>
      <c r="H64" s="4">
        <v>1585</v>
      </c>
      <c r="I64" s="5">
        <v>7</v>
      </c>
      <c r="J64" s="4">
        <v>1222</v>
      </c>
    </row>
    <row r="65" spans="1:10" ht="17.25" thickBot="1">
      <c r="A65" s="3"/>
      <c r="B65" s="3" t="s">
        <v>9469</v>
      </c>
      <c r="C65" s="4">
        <v>2070</v>
      </c>
      <c r="D65" s="4">
        <v>1211</v>
      </c>
      <c r="E65" s="5">
        <v>877</v>
      </c>
      <c r="F65" s="5">
        <v>320</v>
      </c>
      <c r="G65" s="5">
        <v>8</v>
      </c>
      <c r="H65" s="4">
        <v>1205</v>
      </c>
      <c r="I65" s="5">
        <v>6</v>
      </c>
      <c r="J65" s="5">
        <v>859</v>
      </c>
    </row>
    <row r="66" spans="1:10" ht="17.25" thickBot="1">
      <c r="A66" s="3"/>
      <c r="B66" s="3" t="s">
        <v>9468</v>
      </c>
      <c r="C66" s="4">
        <v>2364</v>
      </c>
      <c r="D66" s="4">
        <v>1427</v>
      </c>
      <c r="E66" s="4">
        <v>1004</v>
      </c>
      <c r="F66" s="5">
        <v>399</v>
      </c>
      <c r="G66" s="5">
        <v>12</v>
      </c>
      <c r="H66" s="4">
        <v>1415</v>
      </c>
      <c r="I66" s="5">
        <v>12</v>
      </c>
      <c r="J66" s="5">
        <v>937</v>
      </c>
    </row>
    <row r="67" spans="1:10" ht="17.25" thickBot="1">
      <c r="A67" s="3"/>
      <c r="B67" s="3" t="s">
        <v>9467</v>
      </c>
      <c r="C67" s="4">
        <v>2886</v>
      </c>
      <c r="D67" s="4">
        <v>1677</v>
      </c>
      <c r="E67" s="4">
        <v>1194</v>
      </c>
      <c r="F67" s="5">
        <v>458</v>
      </c>
      <c r="G67" s="5">
        <v>10</v>
      </c>
      <c r="H67" s="4">
        <v>1662</v>
      </c>
      <c r="I67" s="5">
        <v>15</v>
      </c>
      <c r="J67" s="4">
        <v>1209</v>
      </c>
    </row>
    <row r="68" spans="1:10" ht="17.25" thickBot="1">
      <c r="A68" s="3"/>
      <c r="B68" s="3" t="s">
        <v>9466</v>
      </c>
      <c r="C68" s="4">
        <v>3393</v>
      </c>
      <c r="D68" s="4">
        <v>1367</v>
      </c>
      <c r="E68" s="5">
        <v>925</v>
      </c>
      <c r="F68" s="5">
        <v>414</v>
      </c>
      <c r="G68" s="5">
        <v>15</v>
      </c>
      <c r="H68" s="4">
        <v>1354</v>
      </c>
      <c r="I68" s="5">
        <v>13</v>
      </c>
      <c r="J68" s="4">
        <v>2026</v>
      </c>
    </row>
    <row r="69" spans="1:10" ht="17.25" thickBot="1">
      <c r="A69" s="3"/>
      <c r="B69" s="3" t="s">
        <v>9465</v>
      </c>
      <c r="C69" s="4">
        <v>2379</v>
      </c>
      <c r="D69" s="4">
        <v>1282</v>
      </c>
      <c r="E69" s="5">
        <v>882</v>
      </c>
      <c r="F69" s="5">
        <v>380</v>
      </c>
      <c r="G69" s="5">
        <v>10</v>
      </c>
      <c r="H69" s="4">
        <v>1272</v>
      </c>
      <c r="I69" s="5">
        <v>10</v>
      </c>
      <c r="J69" s="4">
        <v>1097</v>
      </c>
    </row>
    <row r="70" spans="1:10" ht="17.25" thickBot="1">
      <c r="A70" s="3"/>
      <c r="B70" s="3" t="s">
        <v>9464</v>
      </c>
      <c r="C70" s="4">
        <v>2487</v>
      </c>
      <c r="D70" s="4">
        <v>1361</v>
      </c>
      <c r="E70" s="5">
        <v>848</v>
      </c>
      <c r="F70" s="5">
        <v>487</v>
      </c>
      <c r="G70" s="5">
        <v>12</v>
      </c>
      <c r="H70" s="4">
        <v>1347</v>
      </c>
      <c r="I70" s="5">
        <v>14</v>
      </c>
      <c r="J70" s="4">
        <v>1126</v>
      </c>
    </row>
    <row r="71" spans="1:10" ht="23.25" thickBot="1">
      <c r="A71" s="3"/>
      <c r="B71" s="3" t="s">
        <v>9463</v>
      </c>
      <c r="C71" s="4">
        <v>2365</v>
      </c>
      <c r="D71" s="4">
        <v>1223</v>
      </c>
      <c r="E71" s="5">
        <v>836</v>
      </c>
      <c r="F71" s="5">
        <v>364</v>
      </c>
      <c r="G71" s="5">
        <v>14</v>
      </c>
      <c r="H71" s="4">
        <v>1214</v>
      </c>
      <c r="I71" s="5">
        <v>9</v>
      </c>
      <c r="J71" s="4">
        <v>1142</v>
      </c>
    </row>
    <row r="72" spans="1:10" ht="23.25" thickBot="1">
      <c r="A72" s="3"/>
      <c r="B72" s="3" t="s">
        <v>9462</v>
      </c>
      <c r="C72" s="4">
        <v>4722</v>
      </c>
      <c r="D72" s="4">
        <v>2517</v>
      </c>
      <c r="E72" s="4">
        <v>1741</v>
      </c>
      <c r="F72" s="5">
        <v>735</v>
      </c>
      <c r="G72" s="5">
        <v>19</v>
      </c>
      <c r="H72" s="4">
        <v>2495</v>
      </c>
      <c r="I72" s="5">
        <v>22</v>
      </c>
      <c r="J72" s="4">
        <v>2205</v>
      </c>
    </row>
    <row r="73" spans="1:10" ht="23.25" thickBot="1">
      <c r="A73" s="3"/>
      <c r="B73" s="3" t="s">
        <v>9461</v>
      </c>
      <c r="C73" s="4">
        <v>1675</v>
      </c>
      <c r="D73" s="5">
        <v>997</v>
      </c>
      <c r="E73" s="5">
        <v>723</v>
      </c>
      <c r="F73" s="5">
        <v>256</v>
      </c>
      <c r="G73" s="5">
        <v>8</v>
      </c>
      <c r="H73" s="5">
        <v>987</v>
      </c>
      <c r="I73" s="5">
        <v>10</v>
      </c>
      <c r="J73" s="5">
        <v>678</v>
      </c>
    </row>
    <row r="74" spans="1:10" ht="23.25" thickBot="1">
      <c r="A74" s="3"/>
      <c r="B74" s="3" t="s">
        <v>9460</v>
      </c>
      <c r="C74" s="4">
        <v>3847</v>
      </c>
      <c r="D74" s="4">
        <v>2041</v>
      </c>
      <c r="E74" s="4">
        <v>1391</v>
      </c>
      <c r="F74" s="5">
        <v>609</v>
      </c>
      <c r="G74" s="5">
        <v>19</v>
      </c>
      <c r="H74" s="4">
        <v>2019</v>
      </c>
      <c r="I74" s="5">
        <v>22</v>
      </c>
      <c r="J74" s="4">
        <v>1806</v>
      </c>
    </row>
    <row r="75" spans="1:10" ht="23.25" thickBot="1">
      <c r="A75" s="3"/>
      <c r="B75" s="3" t="s">
        <v>9459</v>
      </c>
      <c r="C75" s="4">
        <v>4306</v>
      </c>
      <c r="D75" s="4">
        <v>1785</v>
      </c>
      <c r="E75" s="4">
        <v>1139</v>
      </c>
      <c r="F75" s="5">
        <v>598</v>
      </c>
      <c r="G75" s="5">
        <v>24</v>
      </c>
      <c r="H75" s="4">
        <v>1761</v>
      </c>
      <c r="I75" s="5">
        <v>24</v>
      </c>
      <c r="J75" s="4">
        <v>2521</v>
      </c>
    </row>
    <row r="76" spans="1:10" ht="23.25" thickBot="1">
      <c r="A76" s="3" t="s">
        <v>97</v>
      </c>
      <c r="B76" s="3"/>
      <c r="C76" s="5">
        <v>0</v>
      </c>
      <c r="D76" s="5">
        <v>7</v>
      </c>
      <c r="E76" s="5">
        <v>5</v>
      </c>
      <c r="F76" s="5">
        <v>1</v>
      </c>
      <c r="G76" s="5">
        <v>0</v>
      </c>
      <c r="H76" s="5">
        <v>6</v>
      </c>
      <c r="I76" s="5">
        <v>1</v>
      </c>
      <c r="J76" s="5">
        <v>-7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08DC7-8768-47FD-A713-06E6BB1AAC01}">
  <dimension ref="A1:X9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9583</v>
      </c>
      <c r="F3" s="26" t="s">
        <v>9582</v>
      </c>
      <c r="G3" s="26" t="s">
        <v>7021</v>
      </c>
      <c r="H3" s="44"/>
      <c r="I3" s="26"/>
      <c r="J3" s="44"/>
      <c r="U3" t="s">
        <v>3</v>
      </c>
      <c r="V3" t="str">
        <f t="shared" si="0"/>
        <v>이학영</v>
      </c>
      <c r="W3" t="str">
        <f t="shared" si="0"/>
        <v>심규철</v>
      </c>
      <c r="X3" t="str">
        <f t="shared" si="0"/>
        <v>김도현</v>
      </c>
    </row>
    <row r="4" spans="1:24" ht="17.25" thickBot="1">
      <c r="A4" s="3" t="s">
        <v>30</v>
      </c>
      <c r="B4" s="3"/>
      <c r="C4" s="4">
        <v>232665</v>
      </c>
      <c r="D4" s="4">
        <v>160765</v>
      </c>
      <c r="E4" s="4">
        <v>91256</v>
      </c>
      <c r="F4" s="4">
        <v>64167</v>
      </c>
      <c r="G4" s="4">
        <v>3511</v>
      </c>
      <c r="H4" s="4">
        <v>158934</v>
      </c>
      <c r="I4" s="4">
        <v>1831</v>
      </c>
      <c r="J4" s="4">
        <v>71900</v>
      </c>
      <c r="V4" s="8"/>
      <c r="W4" s="8"/>
      <c r="X4" s="8"/>
    </row>
    <row r="5" spans="1:24" ht="23.25" thickBot="1">
      <c r="A5" s="3" t="s">
        <v>31</v>
      </c>
      <c r="B5" s="3"/>
      <c r="C5" s="5">
        <v>318</v>
      </c>
      <c r="D5" s="5">
        <v>306</v>
      </c>
      <c r="E5" s="5">
        <v>170</v>
      </c>
      <c r="F5" s="5">
        <v>122</v>
      </c>
      <c r="G5" s="5">
        <v>6</v>
      </c>
      <c r="H5" s="5">
        <v>298</v>
      </c>
      <c r="I5" s="5">
        <v>8</v>
      </c>
      <c r="J5" s="5">
        <v>12</v>
      </c>
      <c r="T5" t="s">
        <v>2929</v>
      </c>
      <c r="U5">
        <f>SUMIF($A:$A,"합계",D:D)</f>
        <v>160765</v>
      </c>
      <c r="V5">
        <f>SUMIF($A:$A,"합계",E:E)</f>
        <v>91256</v>
      </c>
      <c r="W5">
        <f>SUMIF($A:$A,"합계",F:F)</f>
        <v>64167</v>
      </c>
      <c r="X5">
        <f>SUMIF($A:$A,"합계",G:G)</f>
        <v>3511</v>
      </c>
    </row>
    <row r="6" spans="1:24" ht="23.25" thickBot="1">
      <c r="A6" s="3" t="s">
        <v>32</v>
      </c>
      <c r="B6" s="3"/>
      <c r="C6" s="4">
        <v>11868</v>
      </c>
      <c r="D6" s="4">
        <v>11862</v>
      </c>
      <c r="E6" s="4">
        <v>7650</v>
      </c>
      <c r="F6" s="4">
        <v>3691</v>
      </c>
      <c r="G6" s="5">
        <v>280</v>
      </c>
      <c r="H6" s="4">
        <v>11621</v>
      </c>
      <c r="I6" s="5">
        <v>241</v>
      </c>
      <c r="J6" s="5">
        <v>6</v>
      </c>
      <c r="T6" t="s">
        <v>2930</v>
      </c>
      <c r="U6">
        <f>U5-U7</f>
        <v>102514</v>
      </c>
      <c r="V6">
        <f>V5-V7</f>
        <v>53778</v>
      </c>
      <c r="W6">
        <f>W5-W7</f>
        <v>45163</v>
      </c>
      <c r="X6">
        <f>X5-X7</f>
        <v>2367</v>
      </c>
    </row>
    <row r="7" spans="1:24" ht="23.25" thickBot="1">
      <c r="A7" s="3" t="s">
        <v>33</v>
      </c>
      <c r="B7" s="3"/>
      <c r="C7" s="5">
        <v>851</v>
      </c>
      <c r="D7" s="5">
        <v>211</v>
      </c>
      <c r="E7" s="5">
        <v>153</v>
      </c>
      <c r="F7" s="5">
        <v>50</v>
      </c>
      <c r="G7" s="5">
        <v>3</v>
      </c>
      <c r="H7" s="5">
        <v>206</v>
      </c>
      <c r="I7" s="5">
        <v>5</v>
      </c>
      <c r="J7" s="5">
        <v>640</v>
      </c>
      <c r="T7" t="s">
        <v>2931</v>
      </c>
      <c r="U7">
        <f>U11+U10+U9</f>
        <v>58251</v>
      </c>
      <c r="V7">
        <f>V11+V10+V9</f>
        <v>37478</v>
      </c>
      <c r="W7">
        <f>W11+W10+W9</f>
        <v>19004</v>
      </c>
      <c r="X7">
        <f>X11+X10+X9</f>
        <v>1144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4</v>
      </c>
      <c r="F8" s="5">
        <v>2</v>
      </c>
      <c r="G8" s="5">
        <v>0</v>
      </c>
      <c r="H8" s="5">
        <v>6</v>
      </c>
      <c r="I8" s="5">
        <v>0</v>
      </c>
      <c r="J8" s="5">
        <v>-6</v>
      </c>
      <c r="V8" s="8"/>
      <c r="W8" s="8"/>
      <c r="X8" s="8"/>
    </row>
    <row r="9" spans="1:24" ht="17.25" thickBot="1">
      <c r="A9" s="3" t="s">
        <v>9581</v>
      </c>
      <c r="B9" s="3" t="s">
        <v>36</v>
      </c>
      <c r="C9" s="4">
        <v>26483</v>
      </c>
      <c r="D9" s="4">
        <v>15880</v>
      </c>
      <c r="E9" s="4">
        <v>8495</v>
      </c>
      <c r="F9" s="4">
        <v>6807</v>
      </c>
      <c r="G9" s="5">
        <v>359</v>
      </c>
      <c r="H9" s="4">
        <v>15661</v>
      </c>
      <c r="I9" s="5">
        <v>219</v>
      </c>
      <c r="J9" s="4">
        <v>10603</v>
      </c>
      <c r="T9" t="s">
        <v>2934</v>
      </c>
      <c r="U9">
        <f>SUMIF($A:$A,"거소·선상투표",D:D)+SUMIF($A:$A,"국외부재자투표",D:D)+SUMIF($A:$A,"국외부재자투표(공관)",D:D)</f>
        <v>523</v>
      </c>
      <c r="V9">
        <f t="shared" ref="V9:X11" si="1">SUMIF($A:$A,"거소·선상투표",E:E)+SUMIF($A:$A,"국외부재자투표",E:E)+SUMIF($A:$A,"국외부재자투표(공관)",E:E)</f>
        <v>327</v>
      </c>
      <c r="W9">
        <f t="shared" si="1"/>
        <v>174</v>
      </c>
      <c r="X9">
        <f t="shared" si="1"/>
        <v>9</v>
      </c>
    </row>
    <row r="10" spans="1:24" ht="23.25" thickBot="1">
      <c r="A10" s="3"/>
      <c r="B10" s="3" t="s">
        <v>37</v>
      </c>
      <c r="C10" s="4">
        <v>4111</v>
      </c>
      <c r="D10" s="4">
        <v>4111</v>
      </c>
      <c r="E10" s="4">
        <v>2460</v>
      </c>
      <c r="F10" s="4">
        <v>1546</v>
      </c>
      <c r="G10" s="5">
        <v>68</v>
      </c>
      <c r="H10" s="4">
        <v>4074</v>
      </c>
      <c r="I10" s="5">
        <v>37</v>
      </c>
      <c r="J10" s="5">
        <v>0</v>
      </c>
      <c r="T10" t="s">
        <v>2932</v>
      </c>
      <c r="U10">
        <f>SUMIF($B:$B,"관내사전투표",D:D)</f>
        <v>45866</v>
      </c>
      <c r="V10">
        <f t="shared" ref="V10:X12" si="2">SUMIF($B:$B,"관내사전투표",E:E)</f>
        <v>29501</v>
      </c>
      <c r="W10">
        <f t="shared" si="2"/>
        <v>15139</v>
      </c>
      <c r="X10">
        <f t="shared" si="2"/>
        <v>855</v>
      </c>
    </row>
    <row r="11" spans="1:24" ht="23.25" thickBot="1">
      <c r="A11" s="3"/>
      <c r="B11" s="3" t="s">
        <v>9580</v>
      </c>
      <c r="C11" s="4">
        <v>3090</v>
      </c>
      <c r="D11" s="4">
        <v>1398</v>
      </c>
      <c r="E11" s="5">
        <v>674</v>
      </c>
      <c r="F11" s="5">
        <v>652</v>
      </c>
      <c r="G11" s="5">
        <v>33</v>
      </c>
      <c r="H11" s="4">
        <v>1359</v>
      </c>
      <c r="I11" s="5">
        <v>39</v>
      </c>
      <c r="J11" s="4">
        <v>1692</v>
      </c>
      <c r="T11" t="s">
        <v>2933</v>
      </c>
      <c r="U11">
        <f>SUMIF($A:$A,"관외사전투표",D:D)</f>
        <v>11862</v>
      </c>
      <c r="V11">
        <f t="shared" ref="V11:X13" si="3">SUMIF($A:$A,"관외사전투표",E:E)</f>
        <v>7650</v>
      </c>
      <c r="W11">
        <f t="shared" si="3"/>
        <v>3691</v>
      </c>
      <c r="X11">
        <f t="shared" si="3"/>
        <v>280</v>
      </c>
    </row>
    <row r="12" spans="1:24" ht="23.25" thickBot="1">
      <c r="A12" s="3"/>
      <c r="B12" s="3" t="s">
        <v>9579</v>
      </c>
      <c r="C12" s="4">
        <v>3624</v>
      </c>
      <c r="D12" s="4">
        <v>1447</v>
      </c>
      <c r="E12" s="5">
        <v>699</v>
      </c>
      <c r="F12" s="5">
        <v>682</v>
      </c>
      <c r="G12" s="5">
        <v>39</v>
      </c>
      <c r="H12" s="4">
        <v>1420</v>
      </c>
      <c r="I12" s="5">
        <v>27</v>
      </c>
      <c r="J12" s="4">
        <v>2177</v>
      </c>
    </row>
    <row r="13" spans="1:24" ht="23.25" thickBot="1">
      <c r="A13" s="3"/>
      <c r="B13" s="3" t="s">
        <v>9578</v>
      </c>
      <c r="C13" s="4">
        <v>3160</v>
      </c>
      <c r="D13" s="4">
        <v>1537</v>
      </c>
      <c r="E13" s="5">
        <v>739</v>
      </c>
      <c r="F13" s="5">
        <v>734</v>
      </c>
      <c r="G13" s="5">
        <v>48</v>
      </c>
      <c r="H13" s="4">
        <v>1521</v>
      </c>
      <c r="I13" s="5">
        <v>16</v>
      </c>
      <c r="J13" s="4">
        <v>1623</v>
      </c>
    </row>
    <row r="14" spans="1:24" ht="23.25" thickBot="1">
      <c r="A14" s="3"/>
      <c r="B14" s="3" t="s">
        <v>9577</v>
      </c>
      <c r="C14" s="4">
        <v>3203</v>
      </c>
      <c r="D14" s="4">
        <v>1555</v>
      </c>
      <c r="E14" s="5">
        <v>825</v>
      </c>
      <c r="F14" s="5">
        <v>667</v>
      </c>
      <c r="G14" s="5">
        <v>39</v>
      </c>
      <c r="H14" s="4">
        <v>1531</v>
      </c>
      <c r="I14" s="5">
        <v>24</v>
      </c>
      <c r="J14" s="4">
        <v>1648</v>
      </c>
      <c r="U14" s="8"/>
      <c r="V14" s="8"/>
      <c r="W14" s="8"/>
      <c r="X14" s="8"/>
    </row>
    <row r="15" spans="1:24" ht="23.25" thickBot="1">
      <c r="A15" s="3"/>
      <c r="B15" s="3" t="s">
        <v>9576</v>
      </c>
      <c r="C15" s="5">
        <v>374</v>
      </c>
      <c r="D15" s="5">
        <v>139</v>
      </c>
      <c r="E15" s="5">
        <v>75</v>
      </c>
      <c r="F15" s="5">
        <v>59</v>
      </c>
      <c r="G15" s="5">
        <v>2</v>
      </c>
      <c r="H15" s="5">
        <v>136</v>
      </c>
      <c r="I15" s="5">
        <v>3</v>
      </c>
      <c r="J15" s="5">
        <v>235</v>
      </c>
      <c r="U15" s="8"/>
      <c r="V15" s="8"/>
      <c r="W15" s="8"/>
      <c r="X15" s="8"/>
    </row>
    <row r="16" spans="1:24" ht="23.25" thickBot="1">
      <c r="A16" s="3"/>
      <c r="B16" s="3" t="s">
        <v>9575</v>
      </c>
      <c r="C16" s="5">
        <v>171</v>
      </c>
      <c r="D16" s="5">
        <v>101</v>
      </c>
      <c r="E16" s="5">
        <v>43</v>
      </c>
      <c r="F16" s="5">
        <v>57</v>
      </c>
      <c r="G16" s="5">
        <v>0</v>
      </c>
      <c r="H16" s="5">
        <v>100</v>
      </c>
      <c r="I16" s="5">
        <v>1</v>
      </c>
      <c r="J16" s="5">
        <v>70</v>
      </c>
    </row>
    <row r="17" spans="1:10" ht="23.25" thickBot="1">
      <c r="A17" s="3"/>
      <c r="B17" s="3" t="s">
        <v>9574</v>
      </c>
      <c r="C17" s="4">
        <v>3937</v>
      </c>
      <c r="D17" s="4">
        <v>2466</v>
      </c>
      <c r="E17" s="4">
        <v>1265</v>
      </c>
      <c r="F17" s="4">
        <v>1124</v>
      </c>
      <c r="G17" s="5">
        <v>47</v>
      </c>
      <c r="H17" s="4">
        <v>2436</v>
      </c>
      <c r="I17" s="5">
        <v>30</v>
      </c>
      <c r="J17" s="4">
        <v>1471</v>
      </c>
    </row>
    <row r="18" spans="1:10" ht="23.25" thickBot="1">
      <c r="A18" s="3"/>
      <c r="B18" s="3" t="s">
        <v>9573</v>
      </c>
      <c r="C18" s="4">
        <v>2721</v>
      </c>
      <c r="D18" s="4">
        <v>1733</v>
      </c>
      <c r="E18" s="5">
        <v>935</v>
      </c>
      <c r="F18" s="5">
        <v>726</v>
      </c>
      <c r="G18" s="5">
        <v>46</v>
      </c>
      <c r="H18" s="4">
        <v>1707</v>
      </c>
      <c r="I18" s="5">
        <v>26</v>
      </c>
      <c r="J18" s="5">
        <v>988</v>
      </c>
    </row>
    <row r="19" spans="1:10" ht="23.25" thickBot="1">
      <c r="A19" s="3"/>
      <c r="B19" s="3" t="s">
        <v>9572</v>
      </c>
      <c r="C19" s="4">
        <v>2092</v>
      </c>
      <c r="D19" s="4">
        <v>1393</v>
      </c>
      <c r="E19" s="5">
        <v>780</v>
      </c>
      <c r="F19" s="5">
        <v>560</v>
      </c>
      <c r="G19" s="5">
        <v>37</v>
      </c>
      <c r="H19" s="4">
        <v>1377</v>
      </c>
      <c r="I19" s="5">
        <v>16</v>
      </c>
      <c r="J19" s="5">
        <v>699</v>
      </c>
    </row>
    <row r="20" spans="1:10" ht="17.25" thickBot="1">
      <c r="A20" s="3" t="s">
        <v>9571</v>
      </c>
      <c r="B20" s="3" t="s">
        <v>36</v>
      </c>
      <c r="C20" s="4">
        <v>41688</v>
      </c>
      <c r="D20" s="4">
        <v>28563</v>
      </c>
      <c r="E20" s="4">
        <v>16267</v>
      </c>
      <c r="F20" s="4">
        <v>11367</v>
      </c>
      <c r="G20" s="5">
        <v>620</v>
      </c>
      <c r="H20" s="4">
        <v>28254</v>
      </c>
      <c r="I20" s="5">
        <v>309</v>
      </c>
      <c r="J20" s="4">
        <v>13125</v>
      </c>
    </row>
    <row r="21" spans="1:10" ht="23.25" thickBot="1">
      <c r="A21" s="3"/>
      <c r="B21" s="3" t="s">
        <v>37</v>
      </c>
      <c r="C21" s="4">
        <v>7942</v>
      </c>
      <c r="D21" s="4">
        <v>7940</v>
      </c>
      <c r="E21" s="4">
        <v>5132</v>
      </c>
      <c r="F21" s="4">
        <v>2602</v>
      </c>
      <c r="G21" s="5">
        <v>143</v>
      </c>
      <c r="H21" s="4">
        <v>7877</v>
      </c>
      <c r="I21" s="5">
        <v>63</v>
      </c>
      <c r="J21" s="5">
        <v>2</v>
      </c>
    </row>
    <row r="22" spans="1:10" ht="23.25" thickBot="1">
      <c r="A22" s="3"/>
      <c r="B22" s="3" t="s">
        <v>9570</v>
      </c>
      <c r="C22" s="4">
        <v>3245</v>
      </c>
      <c r="D22" s="4">
        <v>1845</v>
      </c>
      <c r="E22" s="5">
        <v>947</v>
      </c>
      <c r="F22" s="5">
        <v>844</v>
      </c>
      <c r="G22" s="5">
        <v>32</v>
      </c>
      <c r="H22" s="4">
        <v>1823</v>
      </c>
      <c r="I22" s="5">
        <v>22</v>
      </c>
      <c r="J22" s="4">
        <v>1400</v>
      </c>
    </row>
    <row r="23" spans="1:10" ht="23.25" thickBot="1">
      <c r="A23" s="3"/>
      <c r="B23" s="3" t="s">
        <v>9569</v>
      </c>
      <c r="C23" s="4">
        <v>2946</v>
      </c>
      <c r="D23" s="4">
        <v>1566</v>
      </c>
      <c r="E23" s="5">
        <v>849</v>
      </c>
      <c r="F23" s="5">
        <v>656</v>
      </c>
      <c r="G23" s="5">
        <v>36</v>
      </c>
      <c r="H23" s="4">
        <v>1541</v>
      </c>
      <c r="I23" s="5">
        <v>25</v>
      </c>
      <c r="J23" s="4">
        <v>1380</v>
      </c>
    </row>
    <row r="24" spans="1:10" ht="23.25" thickBot="1">
      <c r="A24" s="3"/>
      <c r="B24" s="3" t="s">
        <v>9568</v>
      </c>
      <c r="C24" s="4">
        <v>2917</v>
      </c>
      <c r="D24" s="4">
        <v>1709</v>
      </c>
      <c r="E24" s="5">
        <v>873</v>
      </c>
      <c r="F24" s="5">
        <v>781</v>
      </c>
      <c r="G24" s="5">
        <v>37</v>
      </c>
      <c r="H24" s="4">
        <v>1691</v>
      </c>
      <c r="I24" s="5">
        <v>18</v>
      </c>
      <c r="J24" s="4">
        <v>1208</v>
      </c>
    </row>
    <row r="25" spans="1:10" ht="23.25" thickBot="1">
      <c r="A25" s="3"/>
      <c r="B25" s="3" t="s">
        <v>9567</v>
      </c>
      <c r="C25" s="4">
        <v>3499</v>
      </c>
      <c r="D25" s="4">
        <v>2182</v>
      </c>
      <c r="E25" s="4">
        <v>1145</v>
      </c>
      <c r="F25" s="5">
        <v>953</v>
      </c>
      <c r="G25" s="5">
        <v>50</v>
      </c>
      <c r="H25" s="4">
        <v>2148</v>
      </c>
      <c r="I25" s="5">
        <v>34</v>
      </c>
      <c r="J25" s="4">
        <v>1317</v>
      </c>
    </row>
    <row r="26" spans="1:10" ht="23.25" thickBot="1">
      <c r="A26" s="3"/>
      <c r="B26" s="3" t="s">
        <v>9566</v>
      </c>
      <c r="C26" s="4">
        <v>2464</v>
      </c>
      <c r="D26" s="4">
        <v>1680</v>
      </c>
      <c r="E26" s="5">
        <v>962</v>
      </c>
      <c r="F26" s="5">
        <v>647</v>
      </c>
      <c r="G26" s="5">
        <v>53</v>
      </c>
      <c r="H26" s="4">
        <v>1662</v>
      </c>
      <c r="I26" s="5">
        <v>18</v>
      </c>
      <c r="J26" s="5">
        <v>784</v>
      </c>
    </row>
    <row r="27" spans="1:10" ht="23.25" thickBot="1">
      <c r="A27" s="3"/>
      <c r="B27" s="3" t="s">
        <v>9565</v>
      </c>
      <c r="C27" s="4">
        <v>2486</v>
      </c>
      <c r="D27" s="4">
        <v>1394</v>
      </c>
      <c r="E27" s="5">
        <v>744</v>
      </c>
      <c r="F27" s="5">
        <v>604</v>
      </c>
      <c r="G27" s="5">
        <v>23</v>
      </c>
      <c r="H27" s="4">
        <v>1371</v>
      </c>
      <c r="I27" s="5">
        <v>23</v>
      </c>
      <c r="J27" s="4">
        <v>1092</v>
      </c>
    </row>
    <row r="28" spans="1:10" ht="23.25" thickBot="1">
      <c r="A28" s="3"/>
      <c r="B28" s="3" t="s">
        <v>9564</v>
      </c>
      <c r="C28" s="4">
        <v>3811</v>
      </c>
      <c r="D28" s="4">
        <v>2294</v>
      </c>
      <c r="E28" s="4">
        <v>1203</v>
      </c>
      <c r="F28" s="4">
        <v>1001</v>
      </c>
      <c r="G28" s="5">
        <v>67</v>
      </c>
      <c r="H28" s="4">
        <v>2271</v>
      </c>
      <c r="I28" s="5">
        <v>23</v>
      </c>
      <c r="J28" s="4">
        <v>1517</v>
      </c>
    </row>
    <row r="29" spans="1:10" ht="23.25" thickBot="1">
      <c r="A29" s="3"/>
      <c r="B29" s="3" t="s">
        <v>9563</v>
      </c>
      <c r="C29" s="4">
        <v>4052</v>
      </c>
      <c r="D29" s="4">
        <v>2377</v>
      </c>
      <c r="E29" s="4">
        <v>1385</v>
      </c>
      <c r="F29" s="5">
        <v>931</v>
      </c>
      <c r="G29" s="5">
        <v>34</v>
      </c>
      <c r="H29" s="4">
        <v>2350</v>
      </c>
      <c r="I29" s="5">
        <v>27</v>
      </c>
      <c r="J29" s="4">
        <v>1675</v>
      </c>
    </row>
    <row r="30" spans="1:10" ht="23.25" thickBot="1">
      <c r="A30" s="3"/>
      <c r="B30" s="3" t="s">
        <v>9562</v>
      </c>
      <c r="C30" s="4">
        <v>1971</v>
      </c>
      <c r="D30" s="4">
        <v>1425</v>
      </c>
      <c r="E30" s="5">
        <v>836</v>
      </c>
      <c r="F30" s="5">
        <v>525</v>
      </c>
      <c r="G30" s="5">
        <v>51</v>
      </c>
      <c r="H30" s="4">
        <v>1412</v>
      </c>
      <c r="I30" s="5">
        <v>13</v>
      </c>
      <c r="J30" s="5">
        <v>546</v>
      </c>
    </row>
    <row r="31" spans="1:10" ht="23.25" thickBot="1">
      <c r="A31" s="3"/>
      <c r="B31" s="3" t="s">
        <v>9561</v>
      </c>
      <c r="C31" s="4">
        <v>1220</v>
      </c>
      <c r="D31" s="5">
        <v>968</v>
      </c>
      <c r="E31" s="5">
        <v>420</v>
      </c>
      <c r="F31" s="5">
        <v>528</v>
      </c>
      <c r="G31" s="5">
        <v>11</v>
      </c>
      <c r="H31" s="5">
        <v>959</v>
      </c>
      <c r="I31" s="5">
        <v>9</v>
      </c>
      <c r="J31" s="5">
        <v>252</v>
      </c>
    </row>
    <row r="32" spans="1:10" ht="23.25" thickBot="1">
      <c r="A32" s="3"/>
      <c r="B32" s="3" t="s">
        <v>9560</v>
      </c>
      <c r="C32" s="4">
        <v>3415</v>
      </c>
      <c r="D32" s="4">
        <v>2101</v>
      </c>
      <c r="E32" s="4">
        <v>1236</v>
      </c>
      <c r="F32" s="5">
        <v>793</v>
      </c>
      <c r="G32" s="5">
        <v>46</v>
      </c>
      <c r="H32" s="4">
        <v>2075</v>
      </c>
      <c r="I32" s="5">
        <v>26</v>
      </c>
      <c r="J32" s="4">
        <v>1314</v>
      </c>
    </row>
    <row r="33" spans="1:10" ht="23.25" thickBot="1">
      <c r="A33" s="3"/>
      <c r="B33" s="3" t="s">
        <v>9559</v>
      </c>
      <c r="C33" s="4">
        <v>1720</v>
      </c>
      <c r="D33" s="4">
        <v>1082</v>
      </c>
      <c r="E33" s="5">
        <v>535</v>
      </c>
      <c r="F33" s="5">
        <v>502</v>
      </c>
      <c r="G33" s="5">
        <v>37</v>
      </c>
      <c r="H33" s="4">
        <v>1074</v>
      </c>
      <c r="I33" s="5">
        <v>8</v>
      </c>
      <c r="J33" s="5">
        <v>638</v>
      </c>
    </row>
    <row r="34" spans="1:10" ht="17.25" thickBot="1">
      <c r="A34" s="3" t="s">
        <v>9558</v>
      </c>
      <c r="B34" s="3" t="s">
        <v>36</v>
      </c>
      <c r="C34" s="4">
        <v>13974</v>
      </c>
      <c r="D34" s="4">
        <v>8580</v>
      </c>
      <c r="E34" s="4">
        <v>4582</v>
      </c>
      <c r="F34" s="4">
        <v>3679</v>
      </c>
      <c r="G34" s="5">
        <v>205</v>
      </c>
      <c r="H34" s="4">
        <v>8466</v>
      </c>
      <c r="I34" s="5">
        <v>114</v>
      </c>
      <c r="J34" s="4">
        <v>5394</v>
      </c>
    </row>
    <row r="35" spans="1:10" ht="23.25" thickBot="1">
      <c r="A35" s="3"/>
      <c r="B35" s="3" t="s">
        <v>37</v>
      </c>
      <c r="C35" s="4">
        <v>2898</v>
      </c>
      <c r="D35" s="4">
        <v>2898</v>
      </c>
      <c r="E35" s="4">
        <v>1754</v>
      </c>
      <c r="F35" s="4">
        <v>1074</v>
      </c>
      <c r="G35" s="5">
        <v>44</v>
      </c>
      <c r="H35" s="4">
        <v>2872</v>
      </c>
      <c r="I35" s="5">
        <v>26</v>
      </c>
      <c r="J35" s="5">
        <v>0</v>
      </c>
    </row>
    <row r="36" spans="1:10" ht="23.25" thickBot="1">
      <c r="A36" s="3"/>
      <c r="B36" s="3" t="s">
        <v>9557</v>
      </c>
      <c r="C36" s="4">
        <v>2602</v>
      </c>
      <c r="D36" s="4">
        <v>1232</v>
      </c>
      <c r="E36" s="5">
        <v>626</v>
      </c>
      <c r="F36" s="5">
        <v>556</v>
      </c>
      <c r="G36" s="5">
        <v>30</v>
      </c>
      <c r="H36" s="4">
        <v>1212</v>
      </c>
      <c r="I36" s="5">
        <v>20</v>
      </c>
      <c r="J36" s="4">
        <v>1370</v>
      </c>
    </row>
    <row r="37" spans="1:10" ht="23.25" thickBot="1">
      <c r="A37" s="3"/>
      <c r="B37" s="3" t="s">
        <v>9556</v>
      </c>
      <c r="C37" s="4">
        <v>1566</v>
      </c>
      <c r="D37" s="5">
        <v>770</v>
      </c>
      <c r="E37" s="5">
        <v>342</v>
      </c>
      <c r="F37" s="5">
        <v>380</v>
      </c>
      <c r="G37" s="5">
        <v>34</v>
      </c>
      <c r="H37" s="5">
        <v>756</v>
      </c>
      <c r="I37" s="5">
        <v>14</v>
      </c>
      <c r="J37" s="5">
        <v>796</v>
      </c>
    </row>
    <row r="38" spans="1:10" ht="23.25" thickBot="1">
      <c r="A38" s="3"/>
      <c r="B38" s="3" t="s">
        <v>9555</v>
      </c>
      <c r="C38" s="4">
        <v>2110</v>
      </c>
      <c r="D38" s="4">
        <v>1083</v>
      </c>
      <c r="E38" s="5">
        <v>536</v>
      </c>
      <c r="F38" s="5">
        <v>498</v>
      </c>
      <c r="G38" s="5">
        <v>34</v>
      </c>
      <c r="H38" s="4">
        <v>1068</v>
      </c>
      <c r="I38" s="5">
        <v>15</v>
      </c>
      <c r="J38" s="4">
        <v>1027</v>
      </c>
    </row>
    <row r="39" spans="1:10" ht="23.25" thickBot="1">
      <c r="A39" s="3"/>
      <c r="B39" s="3" t="s">
        <v>9554</v>
      </c>
      <c r="C39" s="4">
        <v>2194</v>
      </c>
      <c r="D39" s="4">
        <v>1249</v>
      </c>
      <c r="E39" s="5">
        <v>623</v>
      </c>
      <c r="F39" s="5">
        <v>581</v>
      </c>
      <c r="G39" s="5">
        <v>29</v>
      </c>
      <c r="H39" s="4">
        <v>1233</v>
      </c>
      <c r="I39" s="5">
        <v>16</v>
      </c>
      <c r="J39" s="5">
        <v>945</v>
      </c>
    </row>
    <row r="40" spans="1:10" ht="23.25" thickBot="1">
      <c r="A40" s="3"/>
      <c r="B40" s="3" t="s">
        <v>9553</v>
      </c>
      <c r="C40" s="4">
        <v>2604</v>
      </c>
      <c r="D40" s="4">
        <v>1348</v>
      </c>
      <c r="E40" s="5">
        <v>701</v>
      </c>
      <c r="F40" s="5">
        <v>590</v>
      </c>
      <c r="G40" s="5">
        <v>34</v>
      </c>
      <c r="H40" s="4">
        <v>1325</v>
      </c>
      <c r="I40" s="5">
        <v>23</v>
      </c>
      <c r="J40" s="4">
        <v>1256</v>
      </c>
    </row>
    <row r="41" spans="1:10" ht="17.25" thickBot="1">
      <c r="A41" s="3" t="s">
        <v>9552</v>
      </c>
      <c r="B41" s="3" t="s">
        <v>36</v>
      </c>
      <c r="C41" s="4">
        <v>21461</v>
      </c>
      <c r="D41" s="4">
        <v>15416</v>
      </c>
      <c r="E41" s="4">
        <v>8282</v>
      </c>
      <c r="F41" s="4">
        <v>6704</v>
      </c>
      <c r="G41" s="5">
        <v>293</v>
      </c>
      <c r="H41" s="4">
        <v>15279</v>
      </c>
      <c r="I41" s="5">
        <v>137</v>
      </c>
      <c r="J41" s="4">
        <v>6045</v>
      </c>
    </row>
    <row r="42" spans="1:10" ht="23.25" thickBot="1">
      <c r="A42" s="3"/>
      <c r="B42" s="3" t="s">
        <v>37</v>
      </c>
      <c r="C42" s="4">
        <v>4080</v>
      </c>
      <c r="D42" s="4">
        <v>4079</v>
      </c>
      <c r="E42" s="4">
        <v>2569</v>
      </c>
      <c r="F42" s="4">
        <v>1415</v>
      </c>
      <c r="G42" s="5">
        <v>70</v>
      </c>
      <c r="H42" s="4">
        <v>4054</v>
      </c>
      <c r="I42" s="5">
        <v>25</v>
      </c>
      <c r="J42" s="5">
        <v>1</v>
      </c>
    </row>
    <row r="43" spans="1:10" ht="23.25" thickBot="1">
      <c r="A43" s="3"/>
      <c r="B43" s="3" t="s">
        <v>9551</v>
      </c>
      <c r="C43" s="4">
        <v>2723</v>
      </c>
      <c r="D43" s="4">
        <v>1643</v>
      </c>
      <c r="E43" s="5">
        <v>795</v>
      </c>
      <c r="F43" s="5">
        <v>799</v>
      </c>
      <c r="G43" s="5">
        <v>31</v>
      </c>
      <c r="H43" s="4">
        <v>1625</v>
      </c>
      <c r="I43" s="5">
        <v>18</v>
      </c>
      <c r="J43" s="4">
        <v>1080</v>
      </c>
    </row>
    <row r="44" spans="1:10" ht="23.25" thickBot="1">
      <c r="A44" s="3"/>
      <c r="B44" s="3" t="s">
        <v>9550</v>
      </c>
      <c r="C44" s="4">
        <v>2014</v>
      </c>
      <c r="D44" s="4">
        <v>1163</v>
      </c>
      <c r="E44" s="5">
        <v>671</v>
      </c>
      <c r="F44" s="5">
        <v>449</v>
      </c>
      <c r="G44" s="5">
        <v>33</v>
      </c>
      <c r="H44" s="4">
        <v>1153</v>
      </c>
      <c r="I44" s="5">
        <v>10</v>
      </c>
      <c r="J44" s="5">
        <v>851</v>
      </c>
    </row>
    <row r="45" spans="1:10" ht="23.25" thickBot="1">
      <c r="A45" s="3"/>
      <c r="B45" s="3" t="s">
        <v>9549</v>
      </c>
      <c r="C45" s="4">
        <v>2651</v>
      </c>
      <c r="D45" s="4">
        <v>1695</v>
      </c>
      <c r="E45" s="5">
        <v>932</v>
      </c>
      <c r="F45" s="5">
        <v>716</v>
      </c>
      <c r="G45" s="5">
        <v>33</v>
      </c>
      <c r="H45" s="4">
        <v>1681</v>
      </c>
      <c r="I45" s="5">
        <v>14</v>
      </c>
      <c r="J45" s="5">
        <v>956</v>
      </c>
    </row>
    <row r="46" spans="1:10" ht="23.25" thickBot="1">
      <c r="A46" s="3"/>
      <c r="B46" s="3" t="s">
        <v>9548</v>
      </c>
      <c r="C46" s="4">
        <v>2211</v>
      </c>
      <c r="D46" s="4">
        <v>1507</v>
      </c>
      <c r="E46" s="5">
        <v>734</v>
      </c>
      <c r="F46" s="5">
        <v>724</v>
      </c>
      <c r="G46" s="5">
        <v>31</v>
      </c>
      <c r="H46" s="4">
        <v>1489</v>
      </c>
      <c r="I46" s="5">
        <v>18</v>
      </c>
      <c r="J46" s="5">
        <v>704</v>
      </c>
    </row>
    <row r="47" spans="1:10" ht="23.25" thickBot="1">
      <c r="A47" s="3"/>
      <c r="B47" s="3" t="s">
        <v>9547</v>
      </c>
      <c r="C47" s="4">
        <v>2153</v>
      </c>
      <c r="D47" s="4">
        <v>1384</v>
      </c>
      <c r="E47" s="5">
        <v>789</v>
      </c>
      <c r="F47" s="5">
        <v>542</v>
      </c>
      <c r="G47" s="5">
        <v>29</v>
      </c>
      <c r="H47" s="4">
        <v>1360</v>
      </c>
      <c r="I47" s="5">
        <v>24</v>
      </c>
      <c r="J47" s="5">
        <v>769</v>
      </c>
    </row>
    <row r="48" spans="1:10" ht="23.25" thickBot="1">
      <c r="A48" s="3"/>
      <c r="B48" s="3" t="s">
        <v>9546</v>
      </c>
      <c r="C48" s="4">
        <v>2652</v>
      </c>
      <c r="D48" s="4">
        <v>1813</v>
      </c>
      <c r="E48" s="5">
        <v>876</v>
      </c>
      <c r="F48" s="5">
        <v>894</v>
      </c>
      <c r="G48" s="5">
        <v>32</v>
      </c>
      <c r="H48" s="4">
        <v>1802</v>
      </c>
      <c r="I48" s="5">
        <v>11</v>
      </c>
      <c r="J48" s="5">
        <v>839</v>
      </c>
    </row>
    <row r="49" spans="1:10" ht="23.25" thickBot="1">
      <c r="A49" s="3"/>
      <c r="B49" s="3" t="s">
        <v>9545</v>
      </c>
      <c r="C49" s="4">
        <v>2977</v>
      </c>
      <c r="D49" s="4">
        <v>2132</v>
      </c>
      <c r="E49" s="5">
        <v>916</v>
      </c>
      <c r="F49" s="4">
        <v>1165</v>
      </c>
      <c r="G49" s="5">
        <v>34</v>
      </c>
      <c r="H49" s="4">
        <v>2115</v>
      </c>
      <c r="I49" s="5">
        <v>17</v>
      </c>
      <c r="J49" s="5">
        <v>845</v>
      </c>
    </row>
    <row r="50" spans="1:10" ht="17.25" thickBot="1">
      <c r="A50" s="3" t="s">
        <v>9544</v>
      </c>
      <c r="B50" s="3" t="s">
        <v>36</v>
      </c>
      <c r="C50" s="4">
        <v>15405</v>
      </c>
      <c r="D50" s="4">
        <v>9255</v>
      </c>
      <c r="E50" s="4">
        <v>5156</v>
      </c>
      <c r="F50" s="4">
        <v>3739</v>
      </c>
      <c r="G50" s="5">
        <v>246</v>
      </c>
      <c r="H50" s="4">
        <v>9141</v>
      </c>
      <c r="I50" s="5">
        <v>114</v>
      </c>
      <c r="J50" s="4">
        <v>6150</v>
      </c>
    </row>
    <row r="51" spans="1:10" ht="23.25" thickBot="1">
      <c r="A51" s="3"/>
      <c r="B51" s="3" t="s">
        <v>37</v>
      </c>
      <c r="C51" s="4">
        <v>3321</v>
      </c>
      <c r="D51" s="4">
        <v>3320</v>
      </c>
      <c r="E51" s="4">
        <v>2101</v>
      </c>
      <c r="F51" s="4">
        <v>1104</v>
      </c>
      <c r="G51" s="5">
        <v>85</v>
      </c>
      <c r="H51" s="4">
        <v>3290</v>
      </c>
      <c r="I51" s="5">
        <v>30</v>
      </c>
      <c r="J51" s="5">
        <v>1</v>
      </c>
    </row>
    <row r="52" spans="1:10" ht="17.25" thickBot="1">
      <c r="A52" s="3"/>
      <c r="B52" s="3" t="s">
        <v>9543</v>
      </c>
      <c r="C52" s="4">
        <v>3094</v>
      </c>
      <c r="D52" s="4">
        <v>1541</v>
      </c>
      <c r="E52" s="5">
        <v>803</v>
      </c>
      <c r="F52" s="5">
        <v>654</v>
      </c>
      <c r="G52" s="5">
        <v>58</v>
      </c>
      <c r="H52" s="4">
        <v>1515</v>
      </c>
      <c r="I52" s="5">
        <v>26</v>
      </c>
      <c r="J52" s="4">
        <v>1553</v>
      </c>
    </row>
    <row r="53" spans="1:10" ht="17.25" thickBot="1">
      <c r="A53" s="3"/>
      <c r="B53" s="3" t="s">
        <v>9542</v>
      </c>
      <c r="C53" s="4">
        <v>3217</v>
      </c>
      <c r="D53" s="4">
        <v>1557</v>
      </c>
      <c r="E53" s="5">
        <v>803</v>
      </c>
      <c r="F53" s="5">
        <v>690</v>
      </c>
      <c r="G53" s="5">
        <v>44</v>
      </c>
      <c r="H53" s="4">
        <v>1537</v>
      </c>
      <c r="I53" s="5">
        <v>20</v>
      </c>
      <c r="J53" s="4">
        <v>1660</v>
      </c>
    </row>
    <row r="54" spans="1:10" ht="17.25" thickBot="1">
      <c r="A54" s="3"/>
      <c r="B54" s="3" t="s">
        <v>9541</v>
      </c>
      <c r="C54" s="4">
        <v>3373</v>
      </c>
      <c r="D54" s="4">
        <v>1667</v>
      </c>
      <c r="E54" s="5">
        <v>862</v>
      </c>
      <c r="F54" s="5">
        <v>743</v>
      </c>
      <c r="G54" s="5">
        <v>40</v>
      </c>
      <c r="H54" s="4">
        <v>1645</v>
      </c>
      <c r="I54" s="5">
        <v>22</v>
      </c>
      <c r="J54" s="4">
        <v>1706</v>
      </c>
    </row>
    <row r="55" spans="1:10" ht="17.25" thickBot="1">
      <c r="A55" s="3"/>
      <c r="B55" s="3" t="s">
        <v>9540</v>
      </c>
      <c r="C55" s="4">
        <v>2400</v>
      </c>
      <c r="D55" s="4">
        <v>1170</v>
      </c>
      <c r="E55" s="5">
        <v>587</v>
      </c>
      <c r="F55" s="5">
        <v>548</v>
      </c>
      <c r="G55" s="5">
        <v>19</v>
      </c>
      <c r="H55" s="4">
        <v>1154</v>
      </c>
      <c r="I55" s="5">
        <v>16</v>
      </c>
      <c r="J55" s="4">
        <v>1230</v>
      </c>
    </row>
    <row r="56" spans="1:10" ht="17.25" thickBot="1">
      <c r="A56" s="3" t="s">
        <v>9539</v>
      </c>
      <c r="B56" s="3" t="s">
        <v>36</v>
      </c>
      <c r="C56" s="4">
        <v>17763</v>
      </c>
      <c r="D56" s="4">
        <v>12081</v>
      </c>
      <c r="E56" s="4">
        <v>7044</v>
      </c>
      <c r="F56" s="4">
        <v>4597</v>
      </c>
      <c r="G56" s="5">
        <v>294</v>
      </c>
      <c r="H56" s="4">
        <v>11935</v>
      </c>
      <c r="I56" s="5">
        <v>146</v>
      </c>
      <c r="J56" s="4">
        <v>5682</v>
      </c>
    </row>
    <row r="57" spans="1:10" ht="23.25" thickBot="1">
      <c r="A57" s="3"/>
      <c r="B57" s="3" t="s">
        <v>37</v>
      </c>
      <c r="C57" s="4">
        <v>4674</v>
      </c>
      <c r="D57" s="4">
        <v>4674</v>
      </c>
      <c r="E57" s="4">
        <v>3081</v>
      </c>
      <c r="F57" s="4">
        <v>1437</v>
      </c>
      <c r="G57" s="5">
        <v>108</v>
      </c>
      <c r="H57" s="4">
        <v>4626</v>
      </c>
      <c r="I57" s="5">
        <v>48</v>
      </c>
      <c r="J57" s="5">
        <v>0</v>
      </c>
    </row>
    <row r="58" spans="1:10" ht="17.25" thickBot="1">
      <c r="A58" s="3"/>
      <c r="B58" s="3" t="s">
        <v>9538</v>
      </c>
      <c r="C58" s="4">
        <v>2830</v>
      </c>
      <c r="D58" s="4">
        <v>1645</v>
      </c>
      <c r="E58" s="5">
        <v>835</v>
      </c>
      <c r="F58" s="5">
        <v>747</v>
      </c>
      <c r="G58" s="5">
        <v>46</v>
      </c>
      <c r="H58" s="4">
        <v>1628</v>
      </c>
      <c r="I58" s="5">
        <v>17</v>
      </c>
      <c r="J58" s="4">
        <v>1185</v>
      </c>
    </row>
    <row r="59" spans="1:10" ht="17.25" thickBot="1">
      <c r="A59" s="3"/>
      <c r="B59" s="3" t="s">
        <v>9537</v>
      </c>
      <c r="C59" s="4">
        <v>2762</v>
      </c>
      <c r="D59" s="4">
        <v>1508</v>
      </c>
      <c r="E59" s="5">
        <v>824</v>
      </c>
      <c r="F59" s="5">
        <v>613</v>
      </c>
      <c r="G59" s="5">
        <v>46</v>
      </c>
      <c r="H59" s="4">
        <v>1483</v>
      </c>
      <c r="I59" s="5">
        <v>25</v>
      </c>
      <c r="J59" s="4">
        <v>1254</v>
      </c>
    </row>
    <row r="60" spans="1:10" ht="17.25" thickBot="1">
      <c r="A60" s="3"/>
      <c r="B60" s="3" t="s">
        <v>9536</v>
      </c>
      <c r="C60" s="4">
        <v>2709</v>
      </c>
      <c r="D60" s="4">
        <v>1563</v>
      </c>
      <c r="E60" s="5">
        <v>823</v>
      </c>
      <c r="F60" s="5">
        <v>686</v>
      </c>
      <c r="G60" s="5">
        <v>32</v>
      </c>
      <c r="H60" s="4">
        <v>1541</v>
      </c>
      <c r="I60" s="5">
        <v>22</v>
      </c>
      <c r="J60" s="4">
        <v>1146</v>
      </c>
    </row>
    <row r="61" spans="1:10" ht="17.25" thickBot="1">
      <c r="A61" s="3"/>
      <c r="B61" s="3" t="s">
        <v>9535</v>
      </c>
      <c r="C61" s="4">
        <v>2661</v>
      </c>
      <c r="D61" s="4">
        <v>1585</v>
      </c>
      <c r="E61" s="5">
        <v>882</v>
      </c>
      <c r="F61" s="5">
        <v>648</v>
      </c>
      <c r="G61" s="5">
        <v>33</v>
      </c>
      <c r="H61" s="4">
        <v>1563</v>
      </c>
      <c r="I61" s="5">
        <v>22</v>
      </c>
      <c r="J61" s="4">
        <v>1076</v>
      </c>
    </row>
    <row r="62" spans="1:10" ht="17.25" thickBot="1">
      <c r="A62" s="3"/>
      <c r="B62" s="3" t="s">
        <v>9534</v>
      </c>
      <c r="C62" s="4">
        <v>2127</v>
      </c>
      <c r="D62" s="4">
        <v>1106</v>
      </c>
      <c r="E62" s="5">
        <v>599</v>
      </c>
      <c r="F62" s="5">
        <v>466</v>
      </c>
      <c r="G62" s="5">
        <v>29</v>
      </c>
      <c r="H62" s="4">
        <v>1094</v>
      </c>
      <c r="I62" s="5">
        <v>12</v>
      </c>
      <c r="J62" s="4">
        <v>1021</v>
      </c>
    </row>
    <row r="63" spans="1:10" ht="17.25" thickBot="1">
      <c r="A63" s="3" t="s">
        <v>2766</v>
      </c>
      <c r="B63" s="3" t="s">
        <v>36</v>
      </c>
      <c r="C63" s="4">
        <v>17646</v>
      </c>
      <c r="D63" s="4">
        <v>12458</v>
      </c>
      <c r="E63" s="4">
        <v>7418</v>
      </c>
      <c r="F63" s="4">
        <v>4653</v>
      </c>
      <c r="G63" s="5">
        <v>265</v>
      </c>
      <c r="H63" s="4">
        <v>12336</v>
      </c>
      <c r="I63" s="5">
        <v>122</v>
      </c>
      <c r="J63" s="4">
        <v>5188</v>
      </c>
    </row>
    <row r="64" spans="1:10" ht="23.25" thickBot="1">
      <c r="A64" s="3"/>
      <c r="B64" s="3" t="s">
        <v>37</v>
      </c>
      <c r="C64" s="4">
        <v>3988</v>
      </c>
      <c r="D64" s="4">
        <v>3988</v>
      </c>
      <c r="E64" s="4">
        <v>2685</v>
      </c>
      <c r="F64" s="4">
        <v>1198</v>
      </c>
      <c r="G64" s="5">
        <v>73</v>
      </c>
      <c r="H64" s="4">
        <v>3956</v>
      </c>
      <c r="I64" s="5">
        <v>32</v>
      </c>
      <c r="J64" s="5">
        <v>0</v>
      </c>
    </row>
    <row r="65" spans="1:10" ht="17.25" thickBot="1">
      <c r="A65" s="3"/>
      <c r="B65" s="3" t="s">
        <v>2767</v>
      </c>
      <c r="C65" s="4">
        <v>3020</v>
      </c>
      <c r="D65" s="4">
        <v>1909</v>
      </c>
      <c r="E65" s="5">
        <v>967</v>
      </c>
      <c r="F65" s="5">
        <v>875</v>
      </c>
      <c r="G65" s="5">
        <v>46</v>
      </c>
      <c r="H65" s="4">
        <v>1888</v>
      </c>
      <c r="I65" s="5">
        <v>21</v>
      </c>
      <c r="J65" s="4">
        <v>1111</v>
      </c>
    </row>
    <row r="66" spans="1:10" ht="17.25" thickBot="1">
      <c r="A66" s="3"/>
      <c r="B66" s="3" t="s">
        <v>2768</v>
      </c>
      <c r="C66" s="4">
        <v>2957</v>
      </c>
      <c r="D66" s="4">
        <v>1774</v>
      </c>
      <c r="E66" s="5">
        <v>980</v>
      </c>
      <c r="F66" s="5">
        <v>733</v>
      </c>
      <c r="G66" s="5">
        <v>39</v>
      </c>
      <c r="H66" s="4">
        <v>1752</v>
      </c>
      <c r="I66" s="5">
        <v>22</v>
      </c>
      <c r="J66" s="4">
        <v>1183</v>
      </c>
    </row>
    <row r="67" spans="1:10" ht="17.25" thickBot="1">
      <c r="A67" s="3"/>
      <c r="B67" s="3" t="s">
        <v>2769</v>
      </c>
      <c r="C67" s="4">
        <v>2468</v>
      </c>
      <c r="D67" s="4">
        <v>1281</v>
      </c>
      <c r="E67" s="5">
        <v>678</v>
      </c>
      <c r="F67" s="5">
        <v>559</v>
      </c>
      <c r="G67" s="5">
        <v>29</v>
      </c>
      <c r="H67" s="4">
        <v>1266</v>
      </c>
      <c r="I67" s="5">
        <v>15</v>
      </c>
      <c r="J67" s="4">
        <v>1187</v>
      </c>
    </row>
    <row r="68" spans="1:10" ht="17.25" thickBot="1">
      <c r="A68" s="3"/>
      <c r="B68" s="3" t="s">
        <v>2770</v>
      </c>
      <c r="C68" s="4">
        <v>1921</v>
      </c>
      <c r="D68" s="4">
        <v>1266</v>
      </c>
      <c r="E68" s="5">
        <v>684</v>
      </c>
      <c r="F68" s="5">
        <v>539</v>
      </c>
      <c r="G68" s="5">
        <v>28</v>
      </c>
      <c r="H68" s="4">
        <v>1251</v>
      </c>
      <c r="I68" s="5">
        <v>15</v>
      </c>
      <c r="J68" s="5">
        <v>655</v>
      </c>
    </row>
    <row r="69" spans="1:10" ht="17.25" thickBot="1">
      <c r="A69" s="3"/>
      <c r="B69" s="3" t="s">
        <v>2771</v>
      </c>
      <c r="C69" s="4">
        <v>3292</v>
      </c>
      <c r="D69" s="4">
        <v>2240</v>
      </c>
      <c r="E69" s="4">
        <v>1424</v>
      </c>
      <c r="F69" s="5">
        <v>749</v>
      </c>
      <c r="G69" s="5">
        <v>50</v>
      </c>
      <c r="H69" s="4">
        <v>2223</v>
      </c>
      <c r="I69" s="5">
        <v>17</v>
      </c>
      <c r="J69" s="4">
        <v>1052</v>
      </c>
    </row>
    <row r="70" spans="1:10" ht="17.25" thickBot="1">
      <c r="A70" s="3" t="s">
        <v>9533</v>
      </c>
      <c r="B70" s="3" t="s">
        <v>36</v>
      </c>
      <c r="C70" s="4">
        <v>13956</v>
      </c>
      <c r="D70" s="4">
        <v>9826</v>
      </c>
      <c r="E70" s="4">
        <v>5474</v>
      </c>
      <c r="F70" s="4">
        <v>4041</v>
      </c>
      <c r="G70" s="5">
        <v>207</v>
      </c>
      <c r="H70" s="4">
        <v>9722</v>
      </c>
      <c r="I70" s="5">
        <v>104</v>
      </c>
      <c r="J70" s="4">
        <v>4130</v>
      </c>
    </row>
    <row r="71" spans="1:10" ht="23.25" thickBot="1">
      <c r="A71" s="3"/>
      <c r="B71" s="3" t="s">
        <v>37</v>
      </c>
      <c r="C71" s="4">
        <v>3211</v>
      </c>
      <c r="D71" s="4">
        <v>3210</v>
      </c>
      <c r="E71" s="4">
        <v>2087</v>
      </c>
      <c r="F71" s="4">
        <v>1046</v>
      </c>
      <c r="G71" s="5">
        <v>54</v>
      </c>
      <c r="H71" s="4">
        <v>3187</v>
      </c>
      <c r="I71" s="5">
        <v>23</v>
      </c>
      <c r="J71" s="5">
        <v>1</v>
      </c>
    </row>
    <row r="72" spans="1:10" ht="17.25" thickBot="1">
      <c r="A72" s="3"/>
      <c r="B72" s="3" t="s">
        <v>9532</v>
      </c>
      <c r="C72" s="4">
        <v>2043</v>
      </c>
      <c r="D72" s="4">
        <v>1319</v>
      </c>
      <c r="E72" s="5">
        <v>601</v>
      </c>
      <c r="F72" s="5">
        <v>675</v>
      </c>
      <c r="G72" s="5">
        <v>29</v>
      </c>
      <c r="H72" s="4">
        <v>1305</v>
      </c>
      <c r="I72" s="5">
        <v>14</v>
      </c>
      <c r="J72" s="5">
        <v>724</v>
      </c>
    </row>
    <row r="73" spans="1:10" ht="17.25" thickBot="1">
      <c r="A73" s="3"/>
      <c r="B73" s="3" t="s">
        <v>9531</v>
      </c>
      <c r="C73" s="4">
        <v>1963</v>
      </c>
      <c r="D73" s="4">
        <v>1275</v>
      </c>
      <c r="E73" s="5">
        <v>590</v>
      </c>
      <c r="F73" s="5">
        <v>638</v>
      </c>
      <c r="G73" s="5">
        <v>30</v>
      </c>
      <c r="H73" s="4">
        <v>1258</v>
      </c>
      <c r="I73" s="5">
        <v>17</v>
      </c>
      <c r="J73" s="5">
        <v>688</v>
      </c>
    </row>
    <row r="74" spans="1:10" ht="17.25" thickBot="1">
      <c r="A74" s="3"/>
      <c r="B74" s="3" t="s">
        <v>9530</v>
      </c>
      <c r="C74" s="4">
        <v>2095</v>
      </c>
      <c r="D74" s="4">
        <v>1366</v>
      </c>
      <c r="E74" s="5">
        <v>755</v>
      </c>
      <c r="F74" s="5">
        <v>574</v>
      </c>
      <c r="G74" s="5">
        <v>23</v>
      </c>
      <c r="H74" s="4">
        <v>1352</v>
      </c>
      <c r="I74" s="5">
        <v>14</v>
      </c>
      <c r="J74" s="5">
        <v>729</v>
      </c>
    </row>
    <row r="75" spans="1:10" ht="17.25" thickBot="1">
      <c r="A75" s="3"/>
      <c r="B75" s="3" t="s">
        <v>9529</v>
      </c>
      <c r="C75" s="4">
        <v>2355</v>
      </c>
      <c r="D75" s="4">
        <v>1441</v>
      </c>
      <c r="E75" s="5">
        <v>797</v>
      </c>
      <c r="F75" s="5">
        <v>592</v>
      </c>
      <c r="G75" s="5">
        <v>38</v>
      </c>
      <c r="H75" s="4">
        <v>1427</v>
      </c>
      <c r="I75" s="5">
        <v>14</v>
      </c>
      <c r="J75" s="5">
        <v>914</v>
      </c>
    </row>
    <row r="76" spans="1:10" ht="17.25" thickBot="1">
      <c r="A76" s="3"/>
      <c r="B76" s="3" t="s">
        <v>9528</v>
      </c>
      <c r="C76" s="4">
        <v>2289</v>
      </c>
      <c r="D76" s="4">
        <v>1215</v>
      </c>
      <c r="E76" s="5">
        <v>644</v>
      </c>
      <c r="F76" s="5">
        <v>516</v>
      </c>
      <c r="G76" s="5">
        <v>33</v>
      </c>
      <c r="H76" s="4">
        <v>1193</v>
      </c>
      <c r="I76" s="5">
        <v>22</v>
      </c>
      <c r="J76" s="4">
        <v>1074</v>
      </c>
    </row>
    <row r="77" spans="1:10" ht="17.25" thickBot="1">
      <c r="A77" s="3" t="s">
        <v>9527</v>
      </c>
      <c r="B77" s="3" t="s">
        <v>36</v>
      </c>
      <c r="C77" s="4">
        <v>15516</v>
      </c>
      <c r="D77" s="4">
        <v>11459</v>
      </c>
      <c r="E77" s="4">
        <v>6585</v>
      </c>
      <c r="F77" s="4">
        <v>4572</v>
      </c>
      <c r="G77" s="5">
        <v>212</v>
      </c>
      <c r="H77" s="4">
        <v>11369</v>
      </c>
      <c r="I77" s="5">
        <v>90</v>
      </c>
      <c r="J77" s="4">
        <v>4057</v>
      </c>
    </row>
    <row r="78" spans="1:10" ht="23.25" thickBot="1">
      <c r="A78" s="3"/>
      <c r="B78" s="3" t="s">
        <v>37</v>
      </c>
      <c r="C78" s="4">
        <v>4253</v>
      </c>
      <c r="D78" s="4">
        <v>4253</v>
      </c>
      <c r="E78" s="4">
        <v>2809</v>
      </c>
      <c r="F78" s="4">
        <v>1351</v>
      </c>
      <c r="G78" s="5">
        <v>68</v>
      </c>
      <c r="H78" s="4">
        <v>4228</v>
      </c>
      <c r="I78" s="5">
        <v>25</v>
      </c>
      <c r="J78" s="5">
        <v>0</v>
      </c>
    </row>
    <row r="79" spans="1:10" ht="17.25" thickBot="1">
      <c r="A79" s="3"/>
      <c r="B79" s="3" t="s">
        <v>9526</v>
      </c>
      <c r="C79" s="4">
        <v>1868</v>
      </c>
      <c r="D79" s="4">
        <v>1005</v>
      </c>
      <c r="E79" s="5">
        <v>553</v>
      </c>
      <c r="F79" s="5">
        <v>425</v>
      </c>
      <c r="G79" s="5">
        <v>20</v>
      </c>
      <c r="H79" s="5">
        <v>998</v>
      </c>
      <c r="I79" s="5">
        <v>7</v>
      </c>
      <c r="J79" s="5">
        <v>863</v>
      </c>
    </row>
    <row r="80" spans="1:10" ht="17.25" thickBot="1">
      <c r="A80" s="3"/>
      <c r="B80" s="3" t="s">
        <v>9525</v>
      </c>
      <c r="C80" s="4">
        <v>2284</v>
      </c>
      <c r="D80" s="4">
        <v>1524</v>
      </c>
      <c r="E80" s="5">
        <v>769</v>
      </c>
      <c r="F80" s="5">
        <v>713</v>
      </c>
      <c r="G80" s="5">
        <v>29</v>
      </c>
      <c r="H80" s="4">
        <v>1511</v>
      </c>
      <c r="I80" s="5">
        <v>13</v>
      </c>
      <c r="J80" s="5">
        <v>760</v>
      </c>
    </row>
    <row r="81" spans="1:10" ht="17.25" thickBot="1">
      <c r="A81" s="3"/>
      <c r="B81" s="3" t="s">
        <v>9524</v>
      </c>
      <c r="C81" s="4">
        <v>2438</v>
      </c>
      <c r="D81" s="4">
        <v>1661</v>
      </c>
      <c r="E81" s="5">
        <v>807</v>
      </c>
      <c r="F81" s="5">
        <v>805</v>
      </c>
      <c r="G81" s="5">
        <v>34</v>
      </c>
      <c r="H81" s="4">
        <v>1646</v>
      </c>
      <c r="I81" s="5">
        <v>15</v>
      </c>
      <c r="J81" s="5">
        <v>777</v>
      </c>
    </row>
    <row r="82" spans="1:10" ht="17.25" thickBot="1">
      <c r="A82" s="3"/>
      <c r="B82" s="3" t="s">
        <v>9523</v>
      </c>
      <c r="C82" s="4">
        <v>2640</v>
      </c>
      <c r="D82" s="4">
        <v>1715</v>
      </c>
      <c r="E82" s="5">
        <v>892</v>
      </c>
      <c r="F82" s="5">
        <v>775</v>
      </c>
      <c r="G82" s="5">
        <v>30</v>
      </c>
      <c r="H82" s="4">
        <v>1697</v>
      </c>
      <c r="I82" s="5">
        <v>18</v>
      </c>
      <c r="J82" s="5">
        <v>925</v>
      </c>
    </row>
    <row r="83" spans="1:10" ht="17.25" thickBot="1">
      <c r="A83" s="3"/>
      <c r="B83" s="3" t="s">
        <v>9522</v>
      </c>
      <c r="C83" s="4">
        <v>2033</v>
      </c>
      <c r="D83" s="4">
        <v>1301</v>
      </c>
      <c r="E83" s="5">
        <v>755</v>
      </c>
      <c r="F83" s="5">
        <v>503</v>
      </c>
      <c r="G83" s="5">
        <v>31</v>
      </c>
      <c r="H83" s="4">
        <v>1289</v>
      </c>
      <c r="I83" s="5">
        <v>12</v>
      </c>
      <c r="J83" s="5">
        <v>732</v>
      </c>
    </row>
    <row r="84" spans="1:10" ht="17.25" thickBot="1">
      <c r="A84" s="3" t="s">
        <v>9521</v>
      </c>
      <c r="B84" s="3" t="s">
        <v>36</v>
      </c>
      <c r="C84" s="4">
        <v>19853</v>
      </c>
      <c r="D84" s="4">
        <v>13690</v>
      </c>
      <c r="E84" s="4">
        <v>7592</v>
      </c>
      <c r="F84" s="4">
        <v>5697</v>
      </c>
      <c r="G84" s="5">
        <v>268</v>
      </c>
      <c r="H84" s="4">
        <v>13557</v>
      </c>
      <c r="I84" s="5">
        <v>133</v>
      </c>
      <c r="J84" s="4">
        <v>6163</v>
      </c>
    </row>
    <row r="85" spans="1:10" ht="23.25" thickBot="1">
      <c r="A85" s="3"/>
      <c r="B85" s="3" t="s">
        <v>37</v>
      </c>
      <c r="C85" s="4">
        <v>3863</v>
      </c>
      <c r="D85" s="4">
        <v>3862</v>
      </c>
      <c r="E85" s="4">
        <v>2550</v>
      </c>
      <c r="F85" s="4">
        <v>1207</v>
      </c>
      <c r="G85" s="5">
        <v>71</v>
      </c>
      <c r="H85" s="4">
        <v>3828</v>
      </c>
      <c r="I85" s="5">
        <v>34</v>
      </c>
      <c r="J85" s="5">
        <v>1</v>
      </c>
    </row>
    <row r="86" spans="1:10" ht="17.25" thickBot="1">
      <c r="A86" s="3"/>
      <c r="B86" s="3" t="s">
        <v>9520</v>
      </c>
      <c r="C86" s="4">
        <v>3636</v>
      </c>
      <c r="D86" s="4">
        <v>1753</v>
      </c>
      <c r="E86" s="5">
        <v>912</v>
      </c>
      <c r="F86" s="5">
        <v>778</v>
      </c>
      <c r="G86" s="5">
        <v>34</v>
      </c>
      <c r="H86" s="4">
        <v>1724</v>
      </c>
      <c r="I86" s="5">
        <v>29</v>
      </c>
      <c r="J86" s="4">
        <v>1883</v>
      </c>
    </row>
    <row r="87" spans="1:10" ht="17.25" thickBot="1">
      <c r="A87" s="3"/>
      <c r="B87" s="3" t="s">
        <v>9519</v>
      </c>
      <c r="C87" s="4">
        <v>2361</v>
      </c>
      <c r="D87" s="4">
        <v>1212</v>
      </c>
      <c r="E87" s="5">
        <v>640</v>
      </c>
      <c r="F87" s="5">
        <v>513</v>
      </c>
      <c r="G87" s="5">
        <v>47</v>
      </c>
      <c r="H87" s="4">
        <v>1200</v>
      </c>
      <c r="I87" s="5">
        <v>12</v>
      </c>
      <c r="J87" s="4">
        <v>1149</v>
      </c>
    </row>
    <row r="88" spans="1:10" ht="17.25" thickBot="1">
      <c r="A88" s="3"/>
      <c r="B88" s="3" t="s">
        <v>9518</v>
      </c>
      <c r="C88" s="4">
        <v>3556</v>
      </c>
      <c r="D88" s="4">
        <v>2381</v>
      </c>
      <c r="E88" s="4">
        <v>1152</v>
      </c>
      <c r="F88" s="4">
        <v>1168</v>
      </c>
      <c r="G88" s="5">
        <v>38</v>
      </c>
      <c r="H88" s="4">
        <v>2358</v>
      </c>
      <c r="I88" s="5">
        <v>23</v>
      </c>
      <c r="J88" s="4">
        <v>1175</v>
      </c>
    </row>
    <row r="89" spans="1:10" ht="17.25" thickBot="1">
      <c r="A89" s="3"/>
      <c r="B89" s="3" t="s">
        <v>9517</v>
      </c>
      <c r="C89" s="4">
        <v>1669</v>
      </c>
      <c r="D89" s="4">
        <v>1213</v>
      </c>
      <c r="E89" s="5">
        <v>557</v>
      </c>
      <c r="F89" s="5">
        <v>618</v>
      </c>
      <c r="G89" s="5">
        <v>30</v>
      </c>
      <c r="H89" s="4">
        <v>1205</v>
      </c>
      <c r="I89" s="5">
        <v>8</v>
      </c>
      <c r="J89" s="5">
        <v>456</v>
      </c>
    </row>
    <row r="90" spans="1:10" ht="17.25" thickBot="1">
      <c r="A90" s="3"/>
      <c r="B90" s="3" t="s">
        <v>9516</v>
      </c>
      <c r="C90" s="4">
        <v>1722</v>
      </c>
      <c r="D90" s="4">
        <v>1254</v>
      </c>
      <c r="E90" s="5">
        <v>624</v>
      </c>
      <c r="F90" s="5">
        <v>604</v>
      </c>
      <c r="G90" s="5">
        <v>15</v>
      </c>
      <c r="H90" s="4">
        <v>1243</v>
      </c>
      <c r="I90" s="5">
        <v>11</v>
      </c>
      <c r="J90" s="5">
        <v>468</v>
      </c>
    </row>
    <row r="91" spans="1:10" ht="17.25" thickBot="1">
      <c r="A91" s="3"/>
      <c r="B91" s="3" t="s">
        <v>9515</v>
      </c>
      <c r="C91" s="4">
        <v>3046</v>
      </c>
      <c r="D91" s="4">
        <v>2015</v>
      </c>
      <c r="E91" s="4">
        <v>1157</v>
      </c>
      <c r="F91" s="5">
        <v>809</v>
      </c>
      <c r="G91" s="5">
        <v>33</v>
      </c>
      <c r="H91" s="4">
        <v>1999</v>
      </c>
      <c r="I91" s="5">
        <v>16</v>
      </c>
      <c r="J91" s="4">
        <v>1031</v>
      </c>
    </row>
    <row r="92" spans="1:10" ht="17.25" thickBot="1">
      <c r="A92" s="3" t="s">
        <v>9455</v>
      </c>
      <c r="B92" s="3" t="s">
        <v>36</v>
      </c>
      <c r="C92" s="4">
        <v>15883</v>
      </c>
      <c r="D92" s="4">
        <v>11167</v>
      </c>
      <c r="E92" s="4">
        <v>6380</v>
      </c>
      <c r="F92" s="4">
        <v>4445</v>
      </c>
      <c r="G92" s="5">
        <v>253</v>
      </c>
      <c r="H92" s="4">
        <v>11078</v>
      </c>
      <c r="I92" s="5">
        <v>89</v>
      </c>
      <c r="J92" s="4">
        <v>4716</v>
      </c>
    </row>
    <row r="93" spans="1:10" ht="23.25" thickBot="1">
      <c r="A93" s="3"/>
      <c r="B93" s="3" t="s">
        <v>37</v>
      </c>
      <c r="C93" s="4">
        <v>3532</v>
      </c>
      <c r="D93" s="4">
        <v>3531</v>
      </c>
      <c r="E93" s="4">
        <v>2273</v>
      </c>
      <c r="F93" s="4">
        <v>1159</v>
      </c>
      <c r="G93" s="5">
        <v>71</v>
      </c>
      <c r="H93" s="4">
        <v>3503</v>
      </c>
      <c r="I93" s="5">
        <v>28</v>
      </c>
      <c r="J93" s="5">
        <v>1</v>
      </c>
    </row>
    <row r="94" spans="1:10" ht="17.25" thickBot="1">
      <c r="A94" s="3"/>
      <c r="B94" s="3" t="s">
        <v>9454</v>
      </c>
      <c r="C94" s="4">
        <v>2480</v>
      </c>
      <c r="D94" s="4">
        <v>1373</v>
      </c>
      <c r="E94" s="5">
        <v>715</v>
      </c>
      <c r="F94" s="5">
        <v>594</v>
      </c>
      <c r="G94" s="5">
        <v>46</v>
      </c>
      <c r="H94" s="4">
        <v>1355</v>
      </c>
      <c r="I94" s="5">
        <v>18</v>
      </c>
      <c r="J94" s="4">
        <v>1107</v>
      </c>
    </row>
    <row r="95" spans="1:10" ht="17.25" thickBot="1">
      <c r="A95" s="3"/>
      <c r="B95" s="3" t="s">
        <v>9453</v>
      </c>
      <c r="C95" s="4">
        <v>2734</v>
      </c>
      <c r="D95" s="4">
        <v>1582</v>
      </c>
      <c r="E95" s="5">
        <v>766</v>
      </c>
      <c r="F95" s="5">
        <v>750</v>
      </c>
      <c r="G95" s="5">
        <v>48</v>
      </c>
      <c r="H95" s="4">
        <v>1564</v>
      </c>
      <c r="I95" s="5">
        <v>18</v>
      </c>
      <c r="J95" s="4">
        <v>1152</v>
      </c>
    </row>
    <row r="96" spans="1:10" ht="17.25" thickBot="1">
      <c r="A96" s="3"/>
      <c r="B96" s="3" t="s">
        <v>9452</v>
      </c>
      <c r="C96" s="4">
        <v>3152</v>
      </c>
      <c r="D96" s="4">
        <v>1997</v>
      </c>
      <c r="E96" s="4">
        <v>1064</v>
      </c>
      <c r="F96" s="5">
        <v>882</v>
      </c>
      <c r="G96" s="5">
        <v>38</v>
      </c>
      <c r="H96" s="4">
        <v>1984</v>
      </c>
      <c r="I96" s="5">
        <v>13</v>
      </c>
      <c r="J96" s="4">
        <v>1155</v>
      </c>
    </row>
    <row r="97" spans="1:10" ht="17.25" thickBot="1">
      <c r="A97" s="3"/>
      <c r="B97" s="3" t="s">
        <v>9451</v>
      </c>
      <c r="C97" s="4">
        <v>1775</v>
      </c>
      <c r="D97" s="4">
        <v>1233</v>
      </c>
      <c r="E97" s="5">
        <v>677</v>
      </c>
      <c r="F97" s="5">
        <v>529</v>
      </c>
      <c r="G97" s="5">
        <v>20</v>
      </c>
      <c r="H97" s="4">
        <v>1226</v>
      </c>
      <c r="I97" s="5">
        <v>7</v>
      </c>
      <c r="J97" s="5">
        <v>542</v>
      </c>
    </row>
    <row r="98" spans="1:10" ht="17.25" thickBot="1">
      <c r="A98" s="3"/>
      <c r="B98" s="3" t="s">
        <v>9450</v>
      </c>
      <c r="C98" s="4">
        <v>2210</v>
      </c>
      <c r="D98" s="4">
        <v>1451</v>
      </c>
      <c r="E98" s="5">
        <v>885</v>
      </c>
      <c r="F98" s="5">
        <v>531</v>
      </c>
      <c r="G98" s="5">
        <v>30</v>
      </c>
      <c r="H98" s="4">
        <v>1446</v>
      </c>
      <c r="I98" s="5">
        <v>5</v>
      </c>
      <c r="J98" s="5">
        <v>759</v>
      </c>
    </row>
    <row r="99" spans="1:10" ht="23.25" thickBot="1">
      <c r="A99" s="3" t="s">
        <v>97</v>
      </c>
      <c r="B99" s="3"/>
      <c r="C99" s="5">
        <v>0</v>
      </c>
      <c r="D99" s="5">
        <v>5</v>
      </c>
      <c r="E99" s="5">
        <v>4</v>
      </c>
      <c r="F99" s="5">
        <v>1</v>
      </c>
      <c r="G99" s="5">
        <v>0</v>
      </c>
      <c r="H99" s="5">
        <v>5</v>
      </c>
      <c r="I99" s="5">
        <v>0</v>
      </c>
      <c r="J99" s="5">
        <v>-5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3AA98-D316-4B38-BF55-147351322575}">
  <dimension ref="A1:X9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9641</v>
      </c>
      <c r="F3" s="26" t="s">
        <v>9640</v>
      </c>
      <c r="G3" s="26" t="s">
        <v>6771</v>
      </c>
      <c r="H3" s="26" t="s">
        <v>9639</v>
      </c>
      <c r="I3" s="44"/>
      <c r="J3" s="26"/>
      <c r="K3" s="44"/>
      <c r="U3" t="s">
        <v>3</v>
      </c>
      <c r="V3" t="str">
        <f t="shared" si="0"/>
        <v>최종윤</v>
      </c>
      <c r="W3" t="str">
        <f t="shared" si="0"/>
        <v>이창근</v>
      </c>
      <c r="X3" t="str">
        <f t="shared" si="0"/>
        <v>박영순</v>
      </c>
    </row>
    <row r="4" spans="1:24" ht="17.25" thickBot="1">
      <c r="A4" s="3" t="s">
        <v>30</v>
      </c>
      <c r="B4" s="3"/>
      <c r="C4" s="4">
        <v>227800</v>
      </c>
      <c r="D4" s="4">
        <v>152136</v>
      </c>
      <c r="E4" s="4">
        <v>76572</v>
      </c>
      <c r="F4" s="4">
        <v>50141</v>
      </c>
      <c r="G4" s="5">
        <v>772</v>
      </c>
      <c r="H4" s="4">
        <v>23326</v>
      </c>
      <c r="I4" s="4">
        <v>150811</v>
      </c>
      <c r="J4" s="4">
        <v>1325</v>
      </c>
      <c r="K4" s="4">
        <v>75664</v>
      </c>
      <c r="V4" s="8"/>
      <c r="W4" s="8"/>
      <c r="X4" s="8"/>
    </row>
    <row r="5" spans="1:24" ht="23.25" thickBot="1">
      <c r="A5" s="3" t="s">
        <v>31</v>
      </c>
      <c r="B5" s="3"/>
      <c r="C5" s="5">
        <v>230</v>
      </c>
      <c r="D5" s="5">
        <v>215</v>
      </c>
      <c r="E5" s="5">
        <v>84</v>
      </c>
      <c r="F5" s="5">
        <v>63</v>
      </c>
      <c r="G5" s="5">
        <v>5</v>
      </c>
      <c r="H5" s="5">
        <v>48</v>
      </c>
      <c r="I5" s="5">
        <v>200</v>
      </c>
      <c r="J5" s="5">
        <v>15</v>
      </c>
      <c r="K5" s="5">
        <v>15</v>
      </c>
      <c r="T5" t="s">
        <v>2929</v>
      </c>
      <c r="U5">
        <f>SUMIF($A:$A,"합계",D:D)</f>
        <v>152136</v>
      </c>
      <c r="V5">
        <f>SUMIF($A:$A,"합계",E:E)</f>
        <v>76572</v>
      </c>
      <c r="W5">
        <f>SUMIF($A:$A,"합계",F:F)</f>
        <v>50141</v>
      </c>
      <c r="X5">
        <f>SUMIF($A:$A,"합계",G:G)</f>
        <v>772</v>
      </c>
    </row>
    <row r="6" spans="1:24" ht="23.25" thickBot="1">
      <c r="A6" s="3" t="s">
        <v>32</v>
      </c>
      <c r="B6" s="3"/>
      <c r="C6" s="4">
        <v>14894</v>
      </c>
      <c r="D6" s="4">
        <v>14888</v>
      </c>
      <c r="E6" s="4">
        <v>8583</v>
      </c>
      <c r="F6" s="4">
        <v>4406</v>
      </c>
      <c r="G6" s="5">
        <v>88</v>
      </c>
      <c r="H6" s="4">
        <v>1606</v>
      </c>
      <c r="I6" s="4">
        <v>14683</v>
      </c>
      <c r="J6" s="5">
        <v>205</v>
      </c>
      <c r="K6" s="5">
        <v>6</v>
      </c>
      <c r="T6" t="s">
        <v>2930</v>
      </c>
      <c r="U6">
        <f>U5-U7</f>
        <v>91445</v>
      </c>
      <c r="V6">
        <f>V5-V7</f>
        <v>41613</v>
      </c>
      <c r="W6">
        <f>W5-W7</f>
        <v>32977</v>
      </c>
      <c r="X6">
        <f>X5-X7</f>
        <v>495</v>
      </c>
    </row>
    <row r="7" spans="1:24" ht="23.25" thickBot="1">
      <c r="A7" s="3" t="s">
        <v>33</v>
      </c>
      <c r="B7" s="3"/>
      <c r="C7" s="5">
        <v>853</v>
      </c>
      <c r="D7" s="5">
        <v>184</v>
      </c>
      <c r="E7" s="5">
        <v>131</v>
      </c>
      <c r="F7" s="5">
        <v>47</v>
      </c>
      <c r="G7" s="5">
        <v>0</v>
      </c>
      <c r="H7" s="5">
        <v>6</v>
      </c>
      <c r="I7" s="5">
        <v>184</v>
      </c>
      <c r="J7" s="5">
        <v>0</v>
      </c>
      <c r="K7" s="5">
        <v>669</v>
      </c>
      <c r="T7" t="s">
        <v>2931</v>
      </c>
      <c r="U7">
        <f>U11+U10+U9</f>
        <v>60691</v>
      </c>
      <c r="V7">
        <f>V11+V10+V9</f>
        <v>34959</v>
      </c>
      <c r="W7">
        <f>W11+W10+W9</f>
        <v>17164</v>
      </c>
      <c r="X7">
        <f>X11+X10+X9</f>
        <v>277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5</v>
      </c>
      <c r="F8" s="5">
        <v>3</v>
      </c>
      <c r="G8" s="5">
        <v>0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9638</v>
      </c>
      <c r="B9" s="3" t="s">
        <v>36</v>
      </c>
      <c r="C9" s="4">
        <v>6616</v>
      </c>
      <c r="D9" s="4">
        <v>3918</v>
      </c>
      <c r="E9" s="4">
        <v>1554</v>
      </c>
      <c r="F9" s="4">
        <v>1683</v>
      </c>
      <c r="G9" s="5">
        <v>22</v>
      </c>
      <c r="H9" s="5">
        <v>615</v>
      </c>
      <c r="I9" s="4">
        <v>3874</v>
      </c>
      <c r="J9" s="5">
        <v>44</v>
      </c>
      <c r="K9" s="4">
        <v>2698</v>
      </c>
      <c r="T9" t="s">
        <v>2934</v>
      </c>
      <c r="U9">
        <f>SUMIF($A:$A,"거소·선상투표",D:D)+SUMIF($A:$A,"국외부재자투표",D:D)+SUMIF($A:$A,"국외부재자투표(공관)",D:D)</f>
        <v>407</v>
      </c>
      <c r="V9">
        <f t="shared" ref="V9:X11" si="1">SUMIF($A:$A,"거소·선상투표",E:E)+SUMIF($A:$A,"국외부재자투표",E:E)+SUMIF($A:$A,"국외부재자투표(공관)",E:E)</f>
        <v>220</v>
      </c>
      <c r="W9">
        <f t="shared" si="1"/>
        <v>113</v>
      </c>
      <c r="X9">
        <f t="shared" si="1"/>
        <v>5</v>
      </c>
    </row>
    <row r="10" spans="1:24" ht="23.25" thickBot="1">
      <c r="A10" s="3"/>
      <c r="B10" s="3" t="s">
        <v>37</v>
      </c>
      <c r="C10" s="4">
        <v>1594</v>
      </c>
      <c r="D10" s="4">
        <v>1594</v>
      </c>
      <c r="E10" s="5">
        <v>747</v>
      </c>
      <c r="F10" s="5">
        <v>579</v>
      </c>
      <c r="G10" s="5">
        <v>5</v>
      </c>
      <c r="H10" s="5">
        <v>247</v>
      </c>
      <c r="I10" s="4">
        <v>1578</v>
      </c>
      <c r="J10" s="5">
        <v>16</v>
      </c>
      <c r="K10" s="5">
        <v>0</v>
      </c>
      <c r="T10" t="s">
        <v>2932</v>
      </c>
      <c r="U10">
        <f>SUMIF($B:$B,"관내사전투표",D:D)</f>
        <v>45396</v>
      </c>
      <c r="V10">
        <f t="shared" ref="V10:X12" si="2">SUMIF($B:$B,"관내사전투표",E:E)</f>
        <v>26156</v>
      </c>
      <c r="W10">
        <f t="shared" si="2"/>
        <v>12645</v>
      </c>
      <c r="X10">
        <f t="shared" si="2"/>
        <v>184</v>
      </c>
    </row>
    <row r="11" spans="1:24" ht="17.25" thickBot="1">
      <c r="A11" s="3"/>
      <c r="B11" s="3" t="s">
        <v>9637</v>
      </c>
      <c r="C11" s="4">
        <v>1957</v>
      </c>
      <c r="D11" s="5">
        <v>896</v>
      </c>
      <c r="E11" s="5">
        <v>303</v>
      </c>
      <c r="F11" s="5">
        <v>447</v>
      </c>
      <c r="G11" s="5">
        <v>6</v>
      </c>
      <c r="H11" s="5">
        <v>128</v>
      </c>
      <c r="I11" s="5">
        <v>884</v>
      </c>
      <c r="J11" s="5">
        <v>12</v>
      </c>
      <c r="K11" s="4">
        <v>1061</v>
      </c>
      <c r="T11" t="s">
        <v>2933</v>
      </c>
      <c r="U11">
        <f>SUMIF($A:$A,"관외사전투표",D:D)</f>
        <v>14888</v>
      </c>
      <c r="V11">
        <f t="shared" ref="V11:X13" si="3">SUMIF($A:$A,"관외사전투표",E:E)</f>
        <v>8583</v>
      </c>
      <c r="W11">
        <f t="shared" si="3"/>
        <v>4406</v>
      </c>
      <c r="X11">
        <f t="shared" si="3"/>
        <v>88</v>
      </c>
    </row>
    <row r="12" spans="1:24" ht="17.25" thickBot="1">
      <c r="A12" s="3"/>
      <c r="B12" s="3" t="s">
        <v>9636</v>
      </c>
      <c r="C12" s="4">
        <v>1894</v>
      </c>
      <c r="D12" s="5">
        <v>855</v>
      </c>
      <c r="E12" s="5">
        <v>320</v>
      </c>
      <c r="F12" s="5">
        <v>392</v>
      </c>
      <c r="G12" s="5">
        <v>6</v>
      </c>
      <c r="H12" s="5">
        <v>128</v>
      </c>
      <c r="I12" s="5">
        <v>846</v>
      </c>
      <c r="J12" s="5">
        <v>9</v>
      </c>
      <c r="K12" s="4">
        <v>1039</v>
      </c>
    </row>
    <row r="13" spans="1:24" ht="17.25" thickBot="1">
      <c r="A13" s="3"/>
      <c r="B13" s="3" t="s">
        <v>9635</v>
      </c>
      <c r="C13" s="4">
        <v>1171</v>
      </c>
      <c r="D13" s="5">
        <v>573</v>
      </c>
      <c r="E13" s="5">
        <v>184</v>
      </c>
      <c r="F13" s="5">
        <v>265</v>
      </c>
      <c r="G13" s="5">
        <v>5</v>
      </c>
      <c r="H13" s="5">
        <v>112</v>
      </c>
      <c r="I13" s="5">
        <v>566</v>
      </c>
      <c r="J13" s="5">
        <v>7</v>
      </c>
      <c r="K13" s="5">
        <v>598</v>
      </c>
    </row>
    <row r="14" spans="1:24" ht="17.25" thickBot="1">
      <c r="A14" s="3" t="s">
        <v>8379</v>
      </c>
      <c r="B14" s="3" t="s">
        <v>36</v>
      </c>
      <c r="C14" s="4">
        <v>6593</v>
      </c>
      <c r="D14" s="4">
        <v>4190</v>
      </c>
      <c r="E14" s="4">
        <v>2013</v>
      </c>
      <c r="F14" s="4">
        <v>1443</v>
      </c>
      <c r="G14" s="5">
        <v>33</v>
      </c>
      <c r="H14" s="5">
        <v>667</v>
      </c>
      <c r="I14" s="4">
        <v>4156</v>
      </c>
      <c r="J14" s="5">
        <v>34</v>
      </c>
      <c r="K14" s="4">
        <v>2403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2405</v>
      </c>
      <c r="D15" s="4">
        <v>2405</v>
      </c>
      <c r="E15" s="4">
        <v>1242</v>
      </c>
      <c r="F15" s="5">
        <v>738</v>
      </c>
      <c r="G15" s="5">
        <v>17</v>
      </c>
      <c r="H15" s="5">
        <v>394</v>
      </c>
      <c r="I15" s="4">
        <v>2391</v>
      </c>
      <c r="J15" s="5">
        <v>14</v>
      </c>
      <c r="K15" s="5">
        <v>0</v>
      </c>
      <c r="U15" s="8"/>
      <c r="V15" s="8"/>
      <c r="W15" s="8"/>
      <c r="X15" s="8"/>
    </row>
    <row r="16" spans="1:24" ht="23.25" thickBot="1">
      <c r="A16" s="3"/>
      <c r="B16" s="3" t="s">
        <v>8378</v>
      </c>
      <c r="C16" s="4">
        <v>1695</v>
      </c>
      <c r="D16" s="5">
        <v>740</v>
      </c>
      <c r="E16" s="5">
        <v>298</v>
      </c>
      <c r="F16" s="5">
        <v>297</v>
      </c>
      <c r="G16" s="5">
        <v>10</v>
      </c>
      <c r="H16" s="5">
        <v>130</v>
      </c>
      <c r="I16" s="5">
        <v>735</v>
      </c>
      <c r="J16" s="5">
        <v>5</v>
      </c>
      <c r="K16" s="5">
        <v>955</v>
      </c>
    </row>
    <row r="17" spans="1:11" ht="23.25" thickBot="1">
      <c r="A17" s="3"/>
      <c r="B17" s="3" t="s">
        <v>8377</v>
      </c>
      <c r="C17" s="4">
        <v>2493</v>
      </c>
      <c r="D17" s="4">
        <v>1045</v>
      </c>
      <c r="E17" s="5">
        <v>473</v>
      </c>
      <c r="F17" s="5">
        <v>408</v>
      </c>
      <c r="G17" s="5">
        <v>6</v>
      </c>
      <c r="H17" s="5">
        <v>143</v>
      </c>
      <c r="I17" s="4">
        <v>1030</v>
      </c>
      <c r="J17" s="5">
        <v>15</v>
      </c>
      <c r="K17" s="4">
        <v>1448</v>
      </c>
    </row>
    <row r="18" spans="1:11" ht="17.25" thickBot="1">
      <c r="A18" s="3" t="s">
        <v>8376</v>
      </c>
      <c r="B18" s="3" t="s">
        <v>36</v>
      </c>
      <c r="C18" s="4">
        <v>36104</v>
      </c>
      <c r="D18" s="4">
        <v>23612</v>
      </c>
      <c r="E18" s="4">
        <v>11099</v>
      </c>
      <c r="F18" s="4">
        <v>8209</v>
      </c>
      <c r="G18" s="5">
        <v>105</v>
      </c>
      <c r="H18" s="4">
        <v>4004</v>
      </c>
      <c r="I18" s="4">
        <v>23417</v>
      </c>
      <c r="J18" s="5">
        <v>195</v>
      </c>
      <c r="K18" s="4">
        <v>12492</v>
      </c>
    </row>
    <row r="19" spans="1:11" ht="23.25" thickBot="1">
      <c r="A19" s="3"/>
      <c r="B19" s="3" t="s">
        <v>37</v>
      </c>
      <c r="C19" s="4">
        <v>7160</v>
      </c>
      <c r="D19" s="4">
        <v>7160</v>
      </c>
      <c r="E19" s="4">
        <v>4103</v>
      </c>
      <c r="F19" s="4">
        <v>1977</v>
      </c>
      <c r="G19" s="5">
        <v>25</v>
      </c>
      <c r="H19" s="4">
        <v>1011</v>
      </c>
      <c r="I19" s="4">
        <v>7116</v>
      </c>
      <c r="J19" s="5">
        <v>44</v>
      </c>
      <c r="K19" s="5">
        <v>0</v>
      </c>
    </row>
    <row r="20" spans="1:11" ht="23.25" thickBot="1">
      <c r="A20" s="3"/>
      <c r="B20" s="3" t="s">
        <v>8375</v>
      </c>
      <c r="C20" s="4">
        <v>2824</v>
      </c>
      <c r="D20" s="4">
        <v>1274</v>
      </c>
      <c r="E20" s="5">
        <v>543</v>
      </c>
      <c r="F20" s="5">
        <v>499</v>
      </c>
      <c r="G20" s="5">
        <v>5</v>
      </c>
      <c r="H20" s="5">
        <v>209</v>
      </c>
      <c r="I20" s="4">
        <v>1256</v>
      </c>
      <c r="J20" s="5">
        <v>18</v>
      </c>
      <c r="K20" s="4">
        <v>1550</v>
      </c>
    </row>
    <row r="21" spans="1:11" ht="23.25" thickBot="1">
      <c r="A21" s="3"/>
      <c r="B21" s="3" t="s">
        <v>8374</v>
      </c>
      <c r="C21" s="4">
        <v>2093</v>
      </c>
      <c r="D21" s="5">
        <v>871</v>
      </c>
      <c r="E21" s="5">
        <v>319</v>
      </c>
      <c r="F21" s="5">
        <v>393</v>
      </c>
      <c r="G21" s="5">
        <v>4</v>
      </c>
      <c r="H21" s="5">
        <v>139</v>
      </c>
      <c r="I21" s="5">
        <v>855</v>
      </c>
      <c r="J21" s="5">
        <v>16</v>
      </c>
      <c r="K21" s="4">
        <v>1222</v>
      </c>
    </row>
    <row r="22" spans="1:11" ht="23.25" thickBot="1">
      <c r="A22" s="3"/>
      <c r="B22" s="3" t="s">
        <v>9634</v>
      </c>
      <c r="C22" s="4">
        <v>2365</v>
      </c>
      <c r="D22" s="4">
        <v>1127</v>
      </c>
      <c r="E22" s="5">
        <v>510</v>
      </c>
      <c r="F22" s="5">
        <v>397</v>
      </c>
      <c r="G22" s="5">
        <v>5</v>
      </c>
      <c r="H22" s="5">
        <v>199</v>
      </c>
      <c r="I22" s="4">
        <v>1111</v>
      </c>
      <c r="J22" s="5">
        <v>16</v>
      </c>
      <c r="K22" s="4">
        <v>1238</v>
      </c>
    </row>
    <row r="23" spans="1:11" ht="23.25" thickBot="1">
      <c r="A23" s="3"/>
      <c r="B23" s="3" t="s">
        <v>9633</v>
      </c>
      <c r="C23" s="4">
        <v>1712</v>
      </c>
      <c r="D23" s="5">
        <v>962</v>
      </c>
      <c r="E23" s="5">
        <v>408</v>
      </c>
      <c r="F23" s="5">
        <v>373</v>
      </c>
      <c r="G23" s="5">
        <v>3</v>
      </c>
      <c r="H23" s="5">
        <v>172</v>
      </c>
      <c r="I23" s="5">
        <v>956</v>
      </c>
      <c r="J23" s="5">
        <v>6</v>
      </c>
      <c r="K23" s="5">
        <v>750</v>
      </c>
    </row>
    <row r="24" spans="1:11" ht="23.25" thickBot="1">
      <c r="A24" s="3"/>
      <c r="B24" s="3" t="s">
        <v>9632</v>
      </c>
      <c r="C24" s="4">
        <v>2409</v>
      </c>
      <c r="D24" s="4">
        <v>1606</v>
      </c>
      <c r="E24" s="5">
        <v>603</v>
      </c>
      <c r="F24" s="5">
        <v>668</v>
      </c>
      <c r="G24" s="5">
        <v>11</v>
      </c>
      <c r="H24" s="5">
        <v>309</v>
      </c>
      <c r="I24" s="4">
        <v>1591</v>
      </c>
      <c r="J24" s="5">
        <v>15</v>
      </c>
      <c r="K24" s="5">
        <v>803</v>
      </c>
    </row>
    <row r="25" spans="1:11" ht="23.25" thickBot="1">
      <c r="A25" s="3"/>
      <c r="B25" s="3" t="s">
        <v>9631</v>
      </c>
      <c r="C25" s="4">
        <v>2383</v>
      </c>
      <c r="D25" s="4">
        <v>1534</v>
      </c>
      <c r="E25" s="5">
        <v>646</v>
      </c>
      <c r="F25" s="5">
        <v>561</v>
      </c>
      <c r="G25" s="5">
        <v>9</v>
      </c>
      <c r="H25" s="5">
        <v>305</v>
      </c>
      <c r="I25" s="4">
        <v>1521</v>
      </c>
      <c r="J25" s="5">
        <v>13</v>
      </c>
      <c r="K25" s="5">
        <v>849</v>
      </c>
    </row>
    <row r="26" spans="1:11" ht="23.25" thickBot="1">
      <c r="A26" s="3"/>
      <c r="B26" s="3" t="s">
        <v>9630</v>
      </c>
      <c r="C26" s="4">
        <v>2251</v>
      </c>
      <c r="D26" s="4">
        <v>1441</v>
      </c>
      <c r="E26" s="5">
        <v>631</v>
      </c>
      <c r="F26" s="5">
        <v>521</v>
      </c>
      <c r="G26" s="5">
        <v>8</v>
      </c>
      <c r="H26" s="5">
        <v>268</v>
      </c>
      <c r="I26" s="4">
        <v>1428</v>
      </c>
      <c r="J26" s="5">
        <v>13</v>
      </c>
      <c r="K26" s="5">
        <v>810</v>
      </c>
    </row>
    <row r="27" spans="1:11" ht="23.25" thickBot="1">
      <c r="A27" s="3"/>
      <c r="B27" s="3" t="s">
        <v>9629</v>
      </c>
      <c r="C27" s="4">
        <v>3502</v>
      </c>
      <c r="D27" s="4">
        <v>1910</v>
      </c>
      <c r="E27" s="5">
        <v>909</v>
      </c>
      <c r="F27" s="5">
        <v>677</v>
      </c>
      <c r="G27" s="5">
        <v>4</v>
      </c>
      <c r="H27" s="5">
        <v>308</v>
      </c>
      <c r="I27" s="4">
        <v>1898</v>
      </c>
      <c r="J27" s="5">
        <v>12</v>
      </c>
      <c r="K27" s="4">
        <v>1592</v>
      </c>
    </row>
    <row r="28" spans="1:11" ht="23.25" thickBot="1">
      <c r="A28" s="3"/>
      <c r="B28" s="3" t="s">
        <v>9628</v>
      </c>
      <c r="C28" s="4">
        <v>3725</v>
      </c>
      <c r="D28" s="4">
        <v>2287</v>
      </c>
      <c r="E28" s="5">
        <v>998</v>
      </c>
      <c r="F28" s="5">
        <v>837</v>
      </c>
      <c r="G28" s="5">
        <v>20</v>
      </c>
      <c r="H28" s="5">
        <v>415</v>
      </c>
      <c r="I28" s="4">
        <v>2270</v>
      </c>
      <c r="J28" s="5">
        <v>17</v>
      </c>
      <c r="K28" s="4">
        <v>1438</v>
      </c>
    </row>
    <row r="29" spans="1:11" ht="23.25" thickBot="1">
      <c r="A29" s="3"/>
      <c r="B29" s="3" t="s">
        <v>9627</v>
      </c>
      <c r="C29" s="4">
        <v>2936</v>
      </c>
      <c r="D29" s="4">
        <v>1796</v>
      </c>
      <c r="E29" s="5">
        <v>716</v>
      </c>
      <c r="F29" s="5">
        <v>719</v>
      </c>
      <c r="G29" s="5">
        <v>5</v>
      </c>
      <c r="H29" s="5">
        <v>344</v>
      </c>
      <c r="I29" s="4">
        <v>1784</v>
      </c>
      <c r="J29" s="5">
        <v>12</v>
      </c>
      <c r="K29" s="4">
        <v>1140</v>
      </c>
    </row>
    <row r="30" spans="1:11" ht="23.25" thickBot="1">
      <c r="A30" s="3"/>
      <c r="B30" s="3" t="s">
        <v>9626</v>
      </c>
      <c r="C30" s="4">
        <v>2744</v>
      </c>
      <c r="D30" s="4">
        <v>1644</v>
      </c>
      <c r="E30" s="5">
        <v>713</v>
      </c>
      <c r="F30" s="5">
        <v>587</v>
      </c>
      <c r="G30" s="5">
        <v>6</v>
      </c>
      <c r="H30" s="5">
        <v>325</v>
      </c>
      <c r="I30" s="4">
        <v>1631</v>
      </c>
      <c r="J30" s="5">
        <v>13</v>
      </c>
      <c r="K30" s="4">
        <v>1100</v>
      </c>
    </row>
    <row r="31" spans="1:11" ht="17.25" thickBot="1">
      <c r="A31" s="3" t="s">
        <v>9625</v>
      </c>
      <c r="B31" s="3" t="s">
        <v>36</v>
      </c>
      <c r="C31" s="4">
        <v>13616</v>
      </c>
      <c r="D31" s="4">
        <v>8652</v>
      </c>
      <c r="E31" s="4">
        <v>4130</v>
      </c>
      <c r="F31" s="4">
        <v>3086</v>
      </c>
      <c r="G31" s="5">
        <v>63</v>
      </c>
      <c r="H31" s="4">
        <v>1270</v>
      </c>
      <c r="I31" s="4">
        <v>8549</v>
      </c>
      <c r="J31" s="5">
        <v>103</v>
      </c>
      <c r="K31" s="4">
        <v>4964</v>
      </c>
    </row>
    <row r="32" spans="1:11" ht="23.25" thickBot="1">
      <c r="A32" s="3"/>
      <c r="B32" s="3" t="s">
        <v>37</v>
      </c>
      <c r="C32" s="4">
        <v>3570</v>
      </c>
      <c r="D32" s="4">
        <v>3570</v>
      </c>
      <c r="E32" s="4">
        <v>1907</v>
      </c>
      <c r="F32" s="4">
        <v>1131</v>
      </c>
      <c r="G32" s="5">
        <v>24</v>
      </c>
      <c r="H32" s="5">
        <v>483</v>
      </c>
      <c r="I32" s="4">
        <v>3545</v>
      </c>
      <c r="J32" s="5">
        <v>25</v>
      </c>
      <c r="K32" s="5">
        <v>0</v>
      </c>
    </row>
    <row r="33" spans="1:11" ht="23.25" thickBot="1">
      <c r="A33" s="3"/>
      <c r="B33" s="3" t="s">
        <v>9624</v>
      </c>
      <c r="C33" s="4">
        <v>2909</v>
      </c>
      <c r="D33" s="4">
        <v>1423</v>
      </c>
      <c r="E33" s="5">
        <v>626</v>
      </c>
      <c r="F33" s="5">
        <v>526</v>
      </c>
      <c r="G33" s="5">
        <v>13</v>
      </c>
      <c r="H33" s="5">
        <v>233</v>
      </c>
      <c r="I33" s="4">
        <v>1398</v>
      </c>
      <c r="J33" s="5">
        <v>25</v>
      </c>
      <c r="K33" s="4">
        <v>1486</v>
      </c>
    </row>
    <row r="34" spans="1:11" ht="23.25" thickBot="1">
      <c r="A34" s="3"/>
      <c r="B34" s="3" t="s">
        <v>9623</v>
      </c>
      <c r="C34" s="4">
        <v>1923</v>
      </c>
      <c r="D34" s="4">
        <v>1079</v>
      </c>
      <c r="E34" s="5">
        <v>479</v>
      </c>
      <c r="F34" s="5">
        <v>414</v>
      </c>
      <c r="G34" s="5">
        <v>4</v>
      </c>
      <c r="H34" s="5">
        <v>166</v>
      </c>
      <c r="I34" s="4">
        <v>1063</v>
      </c>
      <c r="J34" s="5">
        <v>16</v>
      </c>
      <c r="K34" s="5">
        <v>844</v>
      </c>
    </row>
    <row r="35" spans="1:11" ht="23.25" thickBot="1">
      <c r="A35" s="3"/>
      <c r="B35" s="3" t="s">
        <v>9622</v>
      </c>
      <c r="C35" s="4">
        <v>2438</v>
      </c>
      <c r="D35" s="4">
        <v>1048</v>
      </c>
      <c r="E35" s="5">
        <v>458</v>
      </c>
      <c r="F35" s="5">
        <v>415</v>
      </c>
      <c r="G35" s="5">
        <v>11</v>
      </c>
      <c r="H35" s="5">
        <v>141</v>
      </c>
      <c r="I35" s="4">
        <v>1025</v>
      </c>
      <c r="J35" s="5">
        <v>23</v>
      </c>
      <c r="K35" s="4">
        <v>1390</v>
      </c>
    </row>
    <row r="36" spans="1:11" ht="23.25" thickBot="1">
      <c r="A36" s="3"/>
      <c r="B36" s="3" t="s">
        <v>9621</v>
      </c>
      <c r="C36" s="4">
        <v>2776</v>
      </c>
      <c r="D36" s="4">
        <v>1532</v>
      </c>
      <c r="E36" s="5">
        <v>660</v>
      </c>
      <c r="F36" s="5">
        <v>600</v>
      </c>
      <c r="G36" s="5">
        <v>11</v>
      </c>
      <c r="H36" s="5">
        <v>247</v>
      </c>
      <c r="I36" s="4">
        <v>1518</v>
      </c>
      <c r="J36" s="5">
        <v>14</v>
      </c>
      <c r="K36" s="4">
        <v>1244</v>
      </c>
    </row>
    <row r="37" spans="1:11" ht="17.25" thickBot="1">
      <c r="A37" s="3" t="s">
        <v>9620</v>
      </c>
      <c r="B37" s="3" t="s">
        <v>36</v>
      </c>
      <c r="C37" s="4">
        <v>16525</v>
      </c>
      <c r="D37" s="4">
        <v>9976</v>
      </c>
      <c r="E37" s="4">
        <v>4860</v>
      </c>
      <c r="F37" s="4">
        <v>3561</v>
      </c>
      <c r="G37" s="5">
        <v>70</v>
      </c>
      <c r="H37" s="4">
        <v>1362</v>
      </c>
      <c r="I37" s="4">
        <v>9853</v>
      </c>
      <c r="J37" s="5">
        <v>123</v>
      </c>
      <c r="K37" s="4">
        <v>6549</v>
      </c>
    </row>
    <row r="38" spans="1:11" ht="23.25" thickBot="1">
      <c r="A38" s="3"/>
      <c r="B38" s="3" t="s">
        <v>37</v>
      </c>
      <c r="C38" s="4">
        <v>3912</v>
      </c>
      <c r="D38" s="4">
        <v>3912</v>
      </c>
      <c r="E38" s="4">
        <v>2172</v>
      </c>
      <c r="F38" s="4">
        <v>1179</v>
      </c>
      <c r="G38" s="5">
        <v>20</v>
      </c>
      <c r="H38" s="5">
        <v>498</v>
      </c>
      <c r="I38" s="4">
        <v>3869</v>
      </c>
      <c r="J38" s="5">
        <v>43</v>
      </c>
      <c r="K38" s="5">
        <v>0</v>
      </c>
    </row>
    <row r="39" spans="1:11" ht="23.25" thickBot="1">
      <c r="A39" s="3"/>
      <c r="B39" s="3" t="s">
        <v>9619</v>
      </c>
      <c r="C39" s="4">
        <v>2163</v>
      </c>
      <c r="D39" s="4">
        <v>1025</v>
      </c>
      <c r="E39" s="5">
        <v>457</v>
      </c>
      <c r="F39" s="5">
        <v>419</v>
      </c>
      <c r="G39" s="5">
        <v>10</v>
      </c>
      <c r="H39" s="5">
        <v>116</v>
      </c>
      <c r="I39" s="4">
        <v>1002</v>
      </c>
      <c r="J39" s="5">
        <v>23</v>
      </c>
      <c r="K39" s="4">
        <v>1138</v>
      </c>
    </row>
    <row r="40" spans="1:11" ht="23.25" thickBot="1">
      <c r="A40" s="3"/>
      <c r="B40" s="3" t="s">
        <v>9618</v>
      </c>
      <c r="C40" s="4">
        <v>1983</v>
      </c>
      <c r="D40" s="5">
        <v>936</v>
      </c>
      <c r="E40" s="5">
        <v>401</v>
      </c>
      <c r="F40" s="5">
        <v>435</v>
      </c>
      <c r="G40" s="5">
        <v>5</v>
      </c>
      <c r="H40" s="5">
        <v>91</v>
      </c>
      <c r="I40" s="5">
        <v>932</v>
      </c>
      <c r="J40" s="5">
        <v>4</v>
      </c>
      <c r="K40" s="4">
        <v>1047</v>
      </c>
    </row>
    <row r="41" spans="1:11" ht="23.25" thickBot="1">
      <c r="A41" s="3"/>
      <c r="B41" s="3" t="s">
        <v>9617</v>
      </c>
      <c r="C41" s="4">
        <v>2249</v>
      </c>
      <c r="D41" s="5">
        <v>957</v>
      </c>
      <c r="E41" s="5">
        <v>472</v>
      </c>
      <c r="F41" s="5">
        <v>348</v>
      </c>
      <c r="G41" s="5">
        <v>11</v>
      </c>
      <c r="H41" s="5">
        <v>117</v>
      </c>
      <c r="I41" s="5">
        <v>948</v>
      </c>
      <c r="J41" s="5">
        <v>9</v>
      </c>
      <c r="K41" s="4">
        <v>1292</v>
      </c>
    </row>
    <row r="42" spans="1:11" ht="23.25" thickBot="1">
      <c r="A42" s="3"/>
      <c r="B42" s="3" t="s">
        <v>9616</v>
      </c>
      <c r="C42" s="4">
        <v>1942</v>
      </c>
      <c r="D42" s="5">
        <v>815</v>
      </c>
      <c r="E42" s="5">
        <v>342</v>
      </c>
      <c r="F42" s="5">
        <v>322</v>
      </c>
      <c r="G42" s="5">
        <v>7</v>
      </c>
      <c r="H42" s="5">
        <v>129</v>
      </c>
      <c r="I42" s="5">
        <v>800</v>
      </c>
      <c r="J42" s="5">
        <v>15</v>
      </c>
      <c r="K42" s="4">
        <v>1127</v>
      </c>
    </row>
    <row r="43" spans="1:11" ht="23.25" thickBot="1">
      <c r="A43" s="3"/>
      <c r="B43" s="3" t="s">
        <v>9615</v>
      </c>
      <c r="C43" s="4">
        <v>2353</v>
      </c>
      <c r="D43" s="4">
        <v>1197</v>
      </c>
      <c r="E43" s="5">
        <v>512</v>
      </c>
      <c r="F43" s="5">
        <v>433</v>
      </c>
      <c r="G43" s="5">
        <v>10</v>
      </c>
      <c r="H43" s="5">
        <v>223</v>
      </c>
      <c r="I43" s="4">
        <v>1178</v>
      </c>
      <c r="J43" s="5">
        <v>19</v>
      </c>
      <c r="K43" s="4">
        <v>1156</v>
      </c>
    </row>
    <row r="44" spans="1:11" ht="23.25" thickBot="1">
      <c r="A44" s="3"/>
      <c r="B44" s="3" t="s">
        <v>9614</v>
      </c>
      <c r="C44" s="4">
        <v>1923</v>
      </c>
      <c r="D44" s="4">
        <v>1134</v>
      </c>
      <c r="E44" s="5">
        <v>504</v>
      </c>
      <c r="F44" s="5">
        <v>425</v>
      </c>
      <c r="G44" s="5">
        <v>7</v>
      </c>
      <c r="H44" s="5">
        <v>188</v>
      </c>
      <c r="I44" s="4">
        <v>1124</v>
      </c>
      <c r="J44" s="5">
        <v>10</v>
      </c>
      <c r="K44" s="5">
        <v>789</v>
      </c>
    </row>
    <row r="45" spans="1:11" ht="17.25" thickBot="1">
      <c r="A45" s="3" t="s">
        <v>9613</v>
      </c>
      <c r="B45" s="3" t="s">
        <v>36</v>
      </c>
      <c r="C45" s="4">
        <v>19866</v>
      </c>
      <c r="D45" s="4">
        <v>12556</v>
      </c>
      <c r="E45" s="4">
        <v>6222</v>
      </c>
      <c r="F45" s="4">
        <v>4294</v>
      </c>
      <c r="G45" s="5">
        <v>66</v>
      </c>
      <c r="H45" s="4">
        <v>1871</v>
      </c>
      <c r="I45" s="4">
        <v>12453</v>
      </c>
      <c r="J45" s="5">
        <v>103</v>
      </c>
      <c r="K45" s="4">
        <v>7310</v>
      </c>
    </row>
    <row r="46" spans="1:11" ht="23.25" thickBot="1">
      <c r="A46" s="3"/>
      <c r="B46" s="3" t="s">
        <v>37</v>
      </c>
      <c r="C46" s="4">
        <v>4326</v>
      </c>
      <c r="D46" s="4">
        <v>4325</v>
      </c>
      <c r="E46" s="4">
        <v>2539</v>
      </c>
      <c r="F46" s="4">
        <v>1180</v>
      </c>
      <c r="G46" s="5">
        <v>15</v>
      </c>
      <c r="H46" s="5">
        <v>569</v>
      </c>
      <c r="I46" s="4">
        <v>4303</v>
      </c>
      <c r="J46" s="5">
        <v>22</v>
      </c>
      <c r="K46" s="5">
        <v>1</v>
      </c>
    </row>
    <row r="47" spans="1:11" ht="23.25" thickBot="1">
      <c r="A47" s="3"/>
      <c r="B47" s="3" t="s">
        <v>9612</v>
      </c>
      <c r="C47" s="4">
        <v>2455</v>
      </c>
      <c r="D47" s="4">
        <v>1514</v>
      </c>
      <c r="E47" s="5">
        <v>653</v>
      </c>
      <c r="F47" s="5">
        <v>571</v>
      </c>
      <c r="G47" s="5">
        <v>4</v>
      </c>
      <c r="H47" s="5">
        <v>270</v>
      </c>
      <c r="I47" s="4">
        <v>1498</v>
      </c>
      <c r="J47" s="5">
        <v>16</v>
      </c>
      <c r="K47" s="5">
        <v>941</v>
      </c>
    </row>
    <row r="48" spans="1:11" ht="23.25" thickBot="1">
      <c r="A48" s="3"/>
      <c r="B48" s="3" t="s">
        <v>9611</v>
      </c>
      <c r="C48" s="4">
        <v>3591</v>
      </c>
      <c r="D48" s="4">
        <v>1891</v>
      </c>
      <c r="E48" s="5">
        <v>957</v>
      </c>
      <c r="F48" s="5">
        <v>644</v>
      </c>
      <c r="G48" s="5">
        <v>8</v>
      </c>
      <c r="H48" s="5">
        <v>262</v>
      </c>
      <c r="I48" s="4">
        <v>1871</v>
      </c>
      <c r="J48" s="5">
        <v>20</v>
      </c>
      <c r="K48" s="4">
        <v>1700</v>
      </c>
    </row>
    <row r="49" spans="1:11" ht="23.25" thickBot="1">
      <c r="A49" s="3"/>
      <c r="B49" s="3" t="s">
        <v>9610</v>
      </c>
      <c r="C49" s="4">
        <v>2944</v>
      </c>
      <c r="D49" s="4">
        <v>1356</v>
      </c>
      <c r="E49" s="5">
        <v>558</v>
      </c>
      <c r="F49" s="5">
        <v>548</v>
      </c>
      <c r="G49" s="5">
        <v>20</v>
      </c>
      <c r="H49" s="5">
        <v>220</v>
      </c>
      <c r="I49" s="4">
        <v>1346</v>
      </c>
      <c r="J49" s="5">
        <v>10</v>
      </c>
      <c r="K49" s="4">
        <v>1588</v>
      </c>
    </row>
    <row r="50" spans="1:11" ht="23.25" thickBot="1">
      <c r="A50" s="3"/>
      <c r="B50" s="3" t="s">
        <v>9609</v>
      </c>
      <c r="C50" s="4">
        <v>3835</v>
      </c>
      <c r="D50" s="4">
        <v>2018</v>
      </c>
      <c r="E50" s="5">
        <v>909</v>
      </c>
      <c r="F50" s="5">
        <v>758</v>
      </c>
      <c r="G50" s="5">
        <v>12</v>
      </c>
      <c r="H50" s="5">
        <v>323</v>
      </c>
      <c r="I50" s="4">
        <v>2002</v>
      </c>
      <c r="J50" s="5">
        <v>16</v>
      </c>
      <c r="K50" s="4">
        <v>1817</v>
      </c>
    </row>
    <row r="51" spans="1:11" ht="23.25" thickBot="1">
      <c r="A51" s="3"/>
      <c r="B51" s="3" t="s">
        <v>9608</v>
      </c>
      <c r="C51" s="4">
        <v>2715</v>
      </c>
      <c r="D51" s="4">
        <v>1452</v>
      </c>
      <c r="E51" s="5">
        <v>606</v>
      </c>
      <c r="F51" s="5">
        <v>593</v>
      </c>
      <c r="G51" s="5">
        <v>7</v>
      </c>
      <c r="H51" s="5">
        <v>227</v>
      </c>
      <c r="I51" s="4">
        <v>1433</v>
      </c>
      <c r="J51" s="5">
        <v>19</v>
      </c>
      <c r="K51" s="4">
        <v>1263</v>
      </c>
    </row>
    <row r="52" spans="1:11" ht="17.25" thickBot="1">
      <c r="A52" s="3" t="s">
        <v>8955</v>
      </c>
      <c r="B52" s="3" t="s">
        <v>36</v>
      </c>
      <c r="C52" s="4">
        <v>19156</v>
      </c>
      <c r="D52" s="4">
        <v>12451</v>
      </c>
      <c r="E52" s="4">
        <v>6398</v>
      </c>
      <c r="F52" s="4">
        <v>3789</v>
      </c>
      <c r="G52" s="5">
        <v>48</v>
      </c>
      <c r="H52" s="4">
        <v>2138</v>
      </c>
      <c r="I52" s="4">
        <v>12373</v>
      </c>
      <c r="J52" s="5">
        <v>78</v>
      </c>
      <c r="K52" s="4">
        <v>6705</v>
      </c>
    </row>
    <row r="53" spans="1:11" ht="23.25" thickBot="1">
      <c r="A53" s="3"/>
      <c r="B53" s="3" t="s">
        <v>37</v>
      </c>
      <c r="C53" s="4">
        <v>2733</v>
      </c>
      <c r="D53" s="4">
        <v>2733</v>
      </c>
      <c r="E53" s="4">
        <v>1636</v>
      </c>
      <c r="F53" s="5">
        <v>698</v>
      </c>
      <c r="G53" s="5">
        <v>5</v>
      </c>
      <c r="H53" s="5">
        <v>379</v>
      </c>
      <c r="I53" s="4">
        <v>2718</v>
      </c>
      <c r="J53" s="5">
        <v>15</v>
      </c>
      <c r="K53" s="5">
        <v>0</v>
      </c>
    </row>
    <row r="54" spans="1:11" ht="17.25" thickBot="1">
      <c r="A54" s="3"/>
      <c r="B54" s="3" t="s">
        <v>8954</v>
      </c>
      <c r="C54" s="4">
        <v>2887</v>
      </c>
      <c r="D54" s="4">
        <v>1294</v>
      </c>
      <c r="E54" s="5">
        <v>603</v>
      </c>
      <c r="F54" s="5">
        <v>460</v>
      </c>
      <c r="G54" s="5">
        <v>11</v>
      </c>
      <c r="H54" s="5">
        <v>205</v>
      </c>
      <c r="I54" s="4">
        <v>1279</v>
      </c>
      <c r="J54" s="5">
        <v>15</v>
      </c>
      <c r="K54" s="4">
        <v>1593</v>
      </c>
    </row>
    <row r="55" spans="1:11" ht="17.25" thickBot="1">
      <c r="A55" s="3"/>
      <c r="B55" s="3" t="s">
        <v>8953</v>
      </c>
      <c r="C55" s="4">
        <v>3494</v>
      </c>
      <c r="D55" s="4">
        <v>2127</v>
      </c>
      <c r="E55" s="4">
        <v>1005</v>
      </c>
      <c r="F55" s="5">
        <v>772</v>
      </c>
      <c r="G55" s="5">
        <v>8</v>
      </c>
      <c r="H55" s="5">
        <v>334</v>
      </c>
      <c r="I55" s="4">
        <v>2119</v>
      </c>
      <c r="J55" s="5">
        <v>8</v>
      </c>
      <c r="K55" s="4">
        <v>1367</v>
      </c>
    </row>
    <row r="56" spans="1:11" ht="17.25" thickBot="1">
      <c r="A56" s="3"/>
      <c r="B56" s="3" t="s">
        <v>8952</v>
      </c>
      <c r="C56" s="4">
        <v>3595</v>
      </c>
      <c r="D56" s="4">
        <v>2266</v>
      </c>
      <c r="E56" s="4">
        <v>1011</v>
      </c>
      <c r="F56" s="5">
        <v>750</v>
      </c>
      <c r="G56" s="5">
        <v>6</v>
      </c>
      <c r="H56" s="5">
        <v>485</v>
      </c>
      <c r="I56" s="4">
        <v>2252</v>
      </c>
      <c r="J56" s="5">
        <v>14</v>
      </c>
      <c r="K56" s="4">
        <v>1329</v>
      </c>
    </row>
    <row r="57" spans="1:11" ht="17.25" thickBot="1">
      <c r="A57" s="3"/>
      <c r="B57" s="3" t="s">
        <v>8951</v>
      </c>
      <c r="C57" s="4">
        <v>3083</v>
      </c>
      <c r="D57" s="4">
        <v>1938</v>
      </c>
      <c r="E57" s="4">
        <v>1089</v>
      </c>
      <c r="F57" s="5">
        <v>519</v>
      </c>
      <c r="G57" s="5">
        <v>9</v>
      </c>
      <c r="H57" s="5">
        <v>309</v>
      </c>
      <c r="I57" s="4">
        <v>1926</v>
      </c>
      <c r="J57" s="5">
        <v>12</v>
      </c>
      <c r="K57" s="4">
        <v>1145</v>
      </c>
    </row>
    <row r="58" spans="1:11" ht="17.25" thickBot="1">
      <c r="A58" s="3"/>
      <c r="B58" s="3" t="s">
        <v>8950</v>
      </c>
      <c r="C58" s="4">
        <v>3364</v>
      </c>
      <c r="D58" s="4">
        <v>2093</v>
      </c>
      <c r="E58" s="4">
        <v>1054</v>
      </c>
      <c r="F58" s="5">
        <v>590</v>
      </c>
      <c r="G58" s="5">
        <v>9</v>
      </c>
      <c r="H58" s="5">
        <v>426</v>
      </c>
      <c r="I58" s="4">
        <v>2079</v>
      </c>
      <c r="J58" s="5">
        <v>14</v>
      </c>
      <c r="K58" s="4">
        <v>1271</v>
      </c>
    </row>
    <row r="59" spans="1:11" ht="17.25" thickBot="1">
      <c r="A59" s="3" t="s">
        <v>9607</v>
      </c>
      <c r="B59" s="3" t="s">
        <v>36</v>
      </c>
      <c r="C59" s="4">
        <v>6023</v>
      </c>
      <c r="D59" s="4">
        <v>3873</v>
      </c>
      <c r="E59" s="4">
        <v>1938</v>
      </c>
      <c r="F59" s="4">
        <v>1444</v>
      </c>
      <c r="G59" s="5">
        <v>23</v>
      </c>
      <c r="H59" s="5">
        <v>435</v>
      </c>
      <c r="I59" s="4">
        <v>3840</v>
      </c>
      <c r="J59" s="5">
        <v>33</v>
      </c>
      <c r="K59" s="4">
        <v>2150</v>
      </c>
    </row>
    <row r="60" spans="1:11" ht="23.25" thickBot="1">
      <c r="A60" s="3"/>
      <c r="B60" s="3" t="s">
        <v>37</v>
      </c>
      <c r="C60" s="4">
        <v>1143</v>
      </c>
      <c r="D60" s="4">
        <v>1143</v>
      </c>
      <c r="E60" s="5">
        <v>662</v>
      </c>
      <c r="F60" s="5">
        <v>339</v>
      </c>
      <c r="G60" s="5">
        <v>6</v>
      </c>
      <c r="H60" s="5">
        <v>127</v>
      </c>
      <c r="I60" s="4">
        <v>1134</v>
      </c>
      <c r="J60" s="5">
        <v>9</v>
      </c>
      <c r="K60" s="5">
        <v>0</v>
      </c>
    </row>
    <row r="61" spans="1:11" ht="17.25" thickBot="1">
      <c r="A61" s="3"/>
      <c r="B61" s="3" t="s">
        <v>9606</v>
      </c>
      <c r="C61" s="4">
        <v>2394</v>
      </c>
      <c r="D61" s="4">
        <v>1150</v>
      </c>
      <c r="E61" s="5">
        <v>367</v>
      </c>
      <c r="F61" s="5">
        <v>601</v>
      </c>
      <c r="G61" s="5">
        <v>9</v>
      </c>
      <c r="H61" s="5">
        <v>161</v>
      </c>
      <c r="I61" s="4">
        <v>1138</v>
      </c>
      <c r="J61" s="5">
        <v>12</v>
      </c>
      <c r="K61" s="4">
        <v>1244</v>
      </c>
    </row>
    <row r="62" spans="1:11" ht="17.25" thickBot="1">
      <c r="A62" s="3"/>
      <c r="B62" s="3" t="s">
        <v>9605</v>
      </c>
      <c r="C62" s="4">
        <v>2486</v>
      </c>
      <c r="D62" s="4">
        <v>1580</v>
      </c>
      <c r="E62" s="5">
        <v>909</v>
      </c>
      <c r="F62" s="5">
        <v>504</v>
      </c>
      <c r="G62" s="5">
        <v>8</v>
      </c>
      <c r="H62" s="5">
        <v>147</v>
      </c>
      <c r="I62" s="4">
        <v>1568</v>
      </c>
      <c r="J62" s="5">
        <v>12</v>
      </c>
      <c r="K62" s="5">
        <v>906</v>
      </c>
    </row>
    <row r="63" spans="1:11" ht="17.25" thickBot="1">
      <c r="A63" s="3" t="s">
        <v>9604</v>
      </c>
      <c r="B63" s="3" t="s">
        <v>36</v>
      </c>
      <c r="C63" s="4">
        <v>3763</v>
      </c>
      <c r="D63" s="4">
        <v>2475</v>
      </c>
      <c r="E63" s="5">
        <v>869</v>
      </c>
      <c r="F63" s="4">
        <v>1095</v>
      </c>
      <c r="G63" s="5">
        <v>14</v>
      </c>
      <c r="H63" s="5">
        <v>464</v>
      </c>
      <c r="I63" s="4">
        <v>2442</v>
      </c>
      <c r="J63" s="5">
        <v>33</v>
      </c>
      <c r="K63" s="4">
        <v>1288</v>
      </c>
    </row>
    <row r="64" spans="1:11" ht="23.25" thickBot="1">
      <c r="A64" s="3"/>
      <c r="B64" s="3" t="s">
        <v>37</v>
      </c>
      <c r="C64" s="4">
        <v>1267</v>
      </c>
      <c r="D64" s="4">
        <v>1267</v>
      </c>
      <c r="E64" s="5">
        <v>556</v>
      </c>
      <c r="F64" s="5">
        <v>470</v>
      </c>
      <c r="G64" s="5">
        <v>4</v>
      </c>
      <c r="H64" s="5">
        <v>229</v>
      </c>
      <c r="I64" s="4">
        <v>1259</v>
      </c>
      <c r="J64" s="5">
        <v>8</v>
      </c>
      <c r="K64" s="5">
        <v>0</v>
      </c>
    </row>
    <row r="65" spans="1:11" ht="23.25" thickBot="1">
      <c r="A65" s="3"/>
      <c r="B65" s="3" t="s">
        <v>9603</v>
      </c>
      <c r="C65" s="4">
        <v>2496</v>
      </c>
      <c r="D65" s="4">
        <v>1208</v>
      </c>
      <c r="E65" s="5">
        <v>313</v>
      </c>
      <c r="F65" s="5">
        <v>625</v>
      </c>
      <c r="G65" s="5">
        <v>10</v>
      </c>
      <c r="H65" s="5">
        <v>235</v>
      </c>
      <c r="I65" s="4">
        <v>1183</v>
      </c>
      <c r="J65" s="5">
        <v>25</v>
      </c>
      <c r="K65" s="4">
        <v>1288</v>
      </c>
    </row>
    <row r="66" spans="1:11" ht="17.25" thickBot="1">
      <c r="A66" s="3" t="s">
        <v>9602</v>
      </c>
      <c r="B66" s="3" t="s">
        <v>36</v>
      </c>
      <c r="C66" s="4">
        <v>3116</v>
      </c>
      <c r="D66" s="4">
        <v>1904</v>
      </c>
      <c r="E66" s="5">
        <v>854</v>
      </c>
      <c r="F66" s="5">
        <v>806</v>
      </c>
      <c r="G66" s="5">
        <v>14</v>
      </c>
      <c r="H66" s="5">
        <v>220</v>
      </c>
      <c r="I66" s="4">
        <v>1894</v>
      </c>
      <c r="J66" s="5">
        <v>10</v>
      </c>
      <c r="K66" s="4">
        <v>1212</v>
      </c>
    </row>
    <row r="67" spans="1:11" ht="23.25" thickBot="1">
      <c r="A67" s="3"/>
      <c r="B67" s="3" t="s">
        <v>37</v>
      </c>
      <c r="C67" s="5">
        <v>849</v>
      </c>
      <c r="D67" s="5">
        <v>849</v>
      </c>
      <c r="E67" s="5">
        <v>451</v>
      </c>
      <c r="F67" s="5">
        <v>293</v>
      </c>
      <c r="G67" s="5">
        <v>8</v>
      </c>
      <c r="H67" s="5">
        <v>91</v>
      </c>
      <c r="I67" s="5">
        <v>843</v>
      </c>
      <c r="J67" s="5">
        <v>6</v>
      </c>
      <c r="K67" s="5">
        <v>0</v>
      </c>
    </row>
    <row r="68" spans="1:11" ht="23.25" thickBot="1">
      <c r="A68" s="3"/>
      <c r="B68" s="3" t="s">
        <v>9601</v>
      </c>
      <c r="C68" s="4">
        <v>2267</v>
      </c>
      <c r="D68" s="4">
        <v>1055</v>
      </c>
      <c r="E68" s="5">
        <v>403</v>
      </c>
      <c r="F68" s="5">
        <v>513</v>
      </c>
      <c r="G68" s="5">
        <v>6</v>
      </c>
      <c r="H68" s="5">
        <v>129</v>
      </c>
      <c r="I68" s="4">
        <v>1051</v>
      </c>
      <c r="J68" s="5">
        <v>4</v>
      </c>
      <c r="K68" s="4">
        <v>1212</v>
      </c>
    </row>
    <row r="69" spans="1:11" ht="17.25" thickBot="1">
      <c r="A69" s="3" t="s">
        <v>9600</v>
      </c>
      <c r="B69" s="3" t="s">
        <v>36</v>
      </c>
      <c r="C69" s="4">
        <v>32024</v>
      </c>
      <c r="D69" s="4">
        <v>19840</v>
      </c>
      <c r="E69" s="4">
        <v>11153</v>
      </c>
      <c r="F69" s="4">
        <v>5389</v>
      </c>
      <c r="G69" s="5">
        <v>100</v>
      </c>
      <c r="H69" s="4">
        <v>3045</v>
      </c>
      <c r="I69" s="4">
        <v>19687</v>
      </c>
      <c r="J69" s="5">
        <v>153</v>
      </c>
      <c r="K69" s="4">
        <v>12184</v>
      </c>
    </row>
    <row r="70" spans="1:11" ht="23.25" thickBot="1">
      <c r="A70" s="3"/>
      <c r="B70" s="3" t="s">
        <v>37</v>
      </c>
      <c r="C70" s="4">
        <v>5396</v>
      </c>
      <c r="D70" s="4">
        <v>5396</v>
      </c>
      <c r="E70" s="4">
        <v>3551</v>
      </c>
      <c r="F70" s="4">
        <v>1145</v>
      </c>
      <c r="G70" s="5">
        <v>18</v>
      </c>
      <c r="H70" s="5">
        <v>639</v>
      </c>
      <c r="I70" s="4">
        <v>5353</v>
      </c>
      <c r="J70" s="5">
        <v>43</v>
      </c>
      <c r="K70" s="5">
        <v>0</v>
      </c>
    </row>
    <row r="71" spans="1:11" ht="23.25" thickBot="1">
      <c r="A71" s="3"/>
      <c r="B71" s="3" t="s">
        <v>9599</v>
      </c>
      <c r="C71" s="4">
        <v>4889</v>
      </c>
      <c r="D71" s="4">
        <v>2119</v>
      </c>
      <c r="E71" s="4">
        <v>1263</v>
      </c>
      <c r="F71" s="5">
        <v>519</v>
      </c>
      <c r="G71" s="5">
        <v>19</v>
      </c>
      <c r="H71" s="5">
        <v>306</v>
      </c>
      <c r="I71" s="4">
        <v>2107</v>
      </c>
      <c r="J71" s="5">
        <v>12</v>
      </c>
      <c r="K71" s="4">
        <v>2770</v>
      </c>
    </row>
    <row r="72" spans="1:11" ht="23.25" thickBot="1">
      <c r="A72" s="3"/>
      <c r="B72" s="3" t="s">
        <v>9598</v>
      </c>
      <c r="C72" s="4">
        <v>2700</v>
      </c>
      <c r="D72" s="4">
        <v>1362</v>
      </c>
      <c r="E72" s="5">
        <v>658</v>
      </c>
      <c r="F72" s="5">
        <v>494</v>
      </c>
      <c r="G72" s="5">
        <v>16</v>
      </c>
      <c r="H72" s="5">
        <v>171</v>
      </c>
      <c r="I72" s="4">
        <v>1339</v>
      </c>
      <c r="J72" s="5">
        <v>23</v>
      </c>
      <c r="K72" s="4">
        <v>1338</v>
      </c>
    </row>
    <row r="73" spans="1:11" ht="23.25" thickBot="1">
      <c r="A73" s="3"/>
      <c r="B73" s="3" t="s">
        <v>9597</v>
      </c>
      <c r="C73" s="4">
        <v>3423</v>
      </c>
      <c r="D73" s="4">
        <v>2262</v>
      </c>
      <c r="E73" s="4">
        <v>1178</v>
      </c>
      <c r="F73" s="5">
        <v>675</v>
      </c>
      <c r="G73" s="5">
        <v>6</v>
      </c>
      <c r="H73" s="5">
        <v>396</v>
      </c>
      <c r="I73" s="4">
        <v>2255</v>
      </c>
      <c r="J73" s="5">
        <v>7</v>
      </c>
      <c r="K73" s="4">
        <v>1161</v>
      </c>
    </row>
    <row r="74" spans="1:11" ht="23.25" thickBot="1">
      <c r="A74" s="3"/>
      <c r="B74" s="3" t="s">
        <v>9596</v>
      </c>
      <c r="C74" s="4">
        <v>2543</v>
      </c>
      <c r="D74" s="4">
        <v>1731</v>
      </c>
      <c r="E74" s="5">
        <v>923</v>
      </c>
      <c r="F74" s="5">
        <v>500</v>
      </c>
      <c r="G74" s="5">
        <v>5</v>
      </c>
      <c r="H74" s="5">
        <v>288</v>
      </c>
      <c r="I74" s="4">
        <v>1716</v>
      </c>
      <c r="J74" s="5">
        <v>15</v>
      </c>
      <c r="K74" s="5">
        <v>812</v>
      </c>
    </row>
    <row r="75" spans="1:11" ht="23.25" thickBot="1">
      <c r="A75" s="3"/>
      <c r="B75" s="3" t="s">
        <v>9595</v>
      </c>
      <c r="C75" s="4">
        <v>3449</v>
      </c>
      <c r="D75" s="4">
        <v>2132</v>
      </c>
      <c r="E75" s="4">
        <v>1099</v>
      </c>
      <c r="F75" s="5">
        <v>596</v>
      </c>
      <c r="G75" s="5">
        <v>14</v>
      </c>
      <c r="H75" s="5">
        <v>409</v>
      </c>
      <c r="I75" s="4">
        <v>2118</v>
      </c>
      <c r="J75" s="5">
        <v>14</v>
      </c>
      <c r="K75" s="4">
        <v>1317</v>
      </c>
    </row>
    <row r="76" spans="1:11" ht="23.25" thickBot="1">
      <c r="A76" s="3"/>
      <c r="B76" s="3" t="s">
        <v>9594</v>
      </c>
      <c r="C76" s="4">
        <v>4054</v>
      </c>
      <c r="D76" s="4">
        <v>2359</v>
      </c>
      <c r="E76" s="4">
        <v>1144</v>
      </c>
      <c r="F76" s="5">
        <v>698</v>
      </c>
      <c r="G76" s="5">
        <v>10</v>
      </c>
      <c r="H76" s="5">
        <v>485</v>
      </c>
      <c r="I76" s="4">
        <v>2337</v>
      </c>
      <c r="J76" s="5">
        <v>22</v>
      </c>
      <c r="K76" s="4">
        <v>1695</v>
      </c>
    </row>
    <row r="77" spans="1:11" ht="23.25" thickBot="1">
      <c r="A77" s="3"/>
      <c r="B77" s="3" t="s">
        <v>9593</v>
      </c>
      <c r="C77" s="4">
        <v>5570</v>
      </c>
      <c r="D77" s="4">
        <v>2479</v>
      </c>
      <c r="E77" s="4">
        <v>1337</v>
      </c>
      <c r="F77" s="5">
        <v>762</v>
      </c>
      <c r="G77" s="5">
        <v>12</v>
      </c>
      <c r="H77" s="5">
        <v>351</v>
      </c>
      <c r="I77" s="4">
        <v>2462</v>
      </c>
      <c r="J77" s="5">
        <v>17</v>
      </c>
      <c r="K77" s="4">
        <v>3091</v>
      </c>
    </row>
    <row r="78" spans="1:11" ht="17.25" thickBot="1">
      <c r="A78" s="3" t="s">
        <v>9592</v>
      </c>
      <c r="B78" s="3" t="s">
        <v>36</v>
      </c>
      <c r="C78" s="4">
        <v>34750</v>
      </c>
      <c r="D78" s="4">
        <v>23648</v>
      </c>
      <c r="E78" s="4">
        <v>12388</v>
      </c>
      <c r="F78" s="4">
        <v>6652</v>
      </c>
      <c r="G78" s="5">
        <v>95</v>
      </c>
      <c r="H78" s="4">
        <v>4373</v>
      </c>
      <c r="I78" s="4">
        <v>23508</v>
      </c>
      <c r="J78" s="5">
        <v>140</v>
      </c>
      <c r="K78" s="4">
        <v>11102</v>
      </c>
    </row>
    <row r="79" spans="1:11" ht="23.25" thickBot="1">
      <c r="A79" s="3"/>
      <c r="B79" s="3" t="s">
        <v>37</v>
      </c>
      <c r="C79" s="4">
        <v>7417</v>
      </c>
      <c r="D79" s="4">
        <v>7417</v>
      </c>
      <c r="E79" s="4">
        <v>4672</v>
      </c>
      <c r="F79" s="4">
        <v>1625</v>
      </c>
      <c r="G79" s="5">
        <v>27</v>
      </c>
      <c r="H79" s="4">
        <v>1043</v>
      </c>
      <c r="I79" s="4">
        <v>7367</v>
      </c>
      <c r="J79" s="5">
        <v>50</v>
      </c>
      <c r="K79" s="5">
        <v>0</v>
      </c>
    </row>
    <row r="80" spans="1:11" ht="23.25" thickBot="1">
      <c r="A80" s="3"/>
      <c r="B80" s="3" t="s">
        <v>9591</v>
      </c>
      <c r="C80" s="4">
        <v>2760</v>
      </c>
      <c r="D80" s="4">
        <v>1314</v>
      </c>
      <c r="E80" s="5">
        <v>515</v>
      </c>
      <c r="F80" s="5">
        <v>553</v>
      </c>
      <c r="G80" s="5">
        <v>15</v>
      </c>
      <c r="H80" s="5">
        <v>214</v>
      </c>
      <c r="I80" s="4">
        <v>1297</v>
      </c>
      <c r="J80" s="5">
        <v>17</v>
      </c>
      <c r="K80" s="4">
        <v>1446</v>
      </c>
    </row>
    <row r="81" spans="1:11" ht="23.25" thickBot="1">
      <c r="A81" s="3"/>
      <c r="B81" s="3" t="s">
        <v>9590</v>
      </c>
      <c r="C81" s="4">
        <v>3171</v>
      </c>
      <c r="D81" s="4">
        <v>1981</v>
      </c>
      <c r="E81" s="4">
        <v>1016</v>
      </c>
      <c r="F81" s="5">
        <v>550</v>
      </c>
      <c r="G81" s="5">
        <v>10</v>
      </c>
      <c r="H81" s="5">
        <v>395</v>
      </c>
      <c r="I81" s="4">
        <v>1971</v>
      </c>
      <c r="J81" s="5">
        <v>10</v>
      </c>
      <c r="K81" s="4">
        <v>1190</v>
      </c>
    </row>
    <row r="82" spans="1:11" ht="23.25" thickBot="1">
      <c r="A82" s="3"/>
      <c r="B82" s="3" t="s">
        <v>9589</v>
      </c>
      <c r="C82" s="4">
        <v>5312</v>
      </c>
      <c r="D82" s="4">
        <v>2806</v>
      </c>
      <c r="E82" s="4">
        <v>1387</v>
      </c>
      <c r="F82" s="5">
        <v>931</v>
      </c>
      <c r="G82" s="5">
        <v>17</v>
      </c>
      <c r="H82" s="5">
        <v>451</v>
      </c>
      <c r="I82" s="4">
        <v>2786</v>
      </c>
      <c r="J82" s="5">
        <v>20</v>
      </c>
      <c r="K82" s="4">
        <v>2506</v>
      </c>
    </row>
    <row r="83" spans="1:11" ht="23.25" thickBot="1">
      <c r="A83" s="3"/>
      <c r="B83" s="3" t="s">
        <v>9588</v>
      </c>
      <c r="C83" s="4">
        <v>2836</v>
      </c>
      <c r="D83" s="4">
        <v>1959</v>
      </c>
      <c r="E83" s="5">
        <v>893</v>
      </c>
      <c r="F83" s="5">
        <v>568</v>
      </c>
      <c r="G83" s="5">
        <v>2</v>
      </c>
      <c r="H83" s="5">
        <v>485</v>
      </c>
      <c r="I83" s="4">
        <v>1948</v>
      </c>
      <c r="J83" s="5">
        <v>11</v>
      </c>
      <c r="K83" s="5">
        <v>877</v>
      </c>
    </row>
    <row r="84" spans="1:11" ht="23.25" thickBot="1">
      <c r="A84" s="3"/>
      <c r="B84" s="3" t="s">
        <v>9587</v>
      </c>
      <c r="C84" s="4">
        <v>3911</v>
      </c>
      <c r="D84" s="4">
        <v>2578</v>
      </c>
      <c r="E84" s="4">
        <v>1207</v>
      </c>
      <c r="F84" s="5">
        <v>771</v>
      </c>
      <c r="G84" s="5">
        <v>11</v>
      </c>
      <c r="H84" s="5">
        <v>582</v>
      </c>
      <c r="I84" s="4">
        <v>2571</v>
      </c>
      <c r="J84" s="5">
        <v>7</v>
      </c>
      <c r="K84" s="4">
        <v>1333</v>
      </c>
    </row>
    <row r="85" spans="1:11" ht="23.25" thickBot="1">
      <c r="A85" s="3"/>
      <c r="B85" s="3" t="s">
        <v>9586</v>
      </c>
      <c r="C85" s="4">
        <v>4704</v>
      </c>
      <c r="D85" s="4">
        <v>2815</v>
      </c>
      <c r="E85" s="4">
        <v>1227</v>
      </c>
      <c r="F85" s="5">
        <v>899</v>
      </c>
      <c r="G85" s="5">
        <v>4</v>
      </c>
      <c r="H85" s="5">
        <v>673</v>
      </c>
      <c r="I85" s="4">
        <v>2803</v>
      </c>
      <c r="J85" s="5">
        <v>12</v>
      </c>
      <c r="K85" s="4">
        <v>1889</v>
      </c>
    </row>
    <row r="86" spans="1:11" ht="23.25" thickBot="1">
      <c r="A86" s="3"/>
      <c r="B86" s="3" t="s">
        <v>9585</v>
      </c>
      <c r="C86" s="4">
        <v>2589</v>
      </c>
      <c r="D86" s="4">
        <v>1554</v>
      </c>
      <c r="E86" s="5">
        <v>832</v>
      </c>
      <c r="F86" s="5">
        <v>423</v>
      </c>
      <c r="G86" s="5">
        <v>8</v>
      </c>
      <c r="H86" s="5">
        <v>283</v>
      </c>
      <c r="I86" s="4">
        <v>1546</v>
      </c>
      <c r="J86" s="5">
        <v>8</v>
      </c>
      <c r="K86" s="4">
        <v>1035</v>
      </c>
    </row>
    <row r="87" spans="1:11" ht="23.25" thickBot="1">
      <c r="A87" s="3"/>
      <c r="B87" s="3" t="s">
        <v>9584</v>
      </c>
      <c r="C87" s="4">
        <v>2050</v>
      </c>
      <c r="D87" s="4">
        <v>1224</v>
      </c>
      <c r="E87" s="5">
        <v>639</v>
      </c>
      <c r="F87" s="5">
        <v>332</v>
      </c>
      <c r="G87" s="5">
        <v>1</v>
      </c>
      <c r="H87" s="5">
        <v>247</v>
      </c>
      <c r="I87" s="4">
        <v>1219</v>
      </c>
      <c r="J87" s="5">
        <v>5</v>
      </c>
      <c r="K87" s="5">
        <v>826</v>
      </c>
    </row>
    <row r="88" spans="1:11" ht="17.25" thickBot="1">
      <c r="A88" s="3" t="s">
        <v>2803</v>
      </c>
      <c r="B88" s="3" t="s">
        <v>36</v>
      </c>
      <c r="C88" s="4">
        <v>13671</v>
      </c>
      <c r="D88" s="4">
        <v>9742</v>
      </c>
      <c r="E88" s="4">
        <v>4288</v>
      </c>
      <c r="F88" s="4">
        <v>4171</v>
      </c>
      <c r="G88" s="5">
        <v>26</v>
      </c>
      <c r="H88" s="4">
        <v>1201</v>
      </c>
      <c r="I88" s="4">
        <v>9686</v>
      </c>
      <c r="J88" s="5">
        <v>56</v>
      </c>
      <c r="K88" s="4">
        <v>3929</v>
      </c>
    </row>
    <row r="89" spans="1:11" ht="23.25" thickBot="1">
      <c r="A89" s="3"/>
      <c r="B89" s="3" t="s">
        <v>37</v>
      </c>
      <c r="C89" s="4">
        <v>3625</v>
      </c>
      <c r="D89" s="4">
        <v>3625</v>
      </c>
      <c r="E89" s="4">
        <v>1918</v>
      </c>
      <c r="F89" s="4">
        <v>1291</v>
      </c>
      <c r="G89" s="5">
        <v>10</v>
      </c>
      <c r="H89" s="5">
        <v>386</v>
      </c>
      <c r="I89" s="4">
        <v>3605</v>
      </c>
      <c r="J89" s="5">
        <v>20</v>
      </c>
      <c r="K89" s="5">
        <v>0</v>
      </c>
    </row>
    <row r="90" spans="1:11" ht="17.25" thickBot="1">
      <c r="A90" s="3"/>
      <c r="B90" s="3" t="s">
        <v>2804</v>
      </c>
      <c r="C90" s="4">
        <v>2648</v>
      </c>
      <c r="D90" s="4">
        <v>1644</v>
      </c>
      <c r="E90" s="5">
        <v>676</v>
      </c>
      <c r="F90" s="5">
        <v>642</v>
      </c>
      <c r="G90" s="5">
        <v>7</v>
      </c>
      <c r="H90" s="5">
        <v>312</v>
      </c>
      <c r="I90" s="4">
        <v>1637</v>
      </c>
      <c r="J90" s="5">
        <v>7</v>
      </c>
      <c r="K90" s="4">
        <v>1004</v>
      </c>
    </row>
    <row r="91" spans="1:11" ht="17.25" thickBot="1">
      <c r="A91" s="3"/>
      <c r="B91" s="3" t="s">
        <v>2805</v>
      </c>
      <c r="C91" s="4">
        <v>2803</v>
      </c>
      <c r="D91" s="4">
        <v>1818</v>
      </c>
      <c r="E91" s="5">
        <v>596</v>
      </c>
      <c r="F91" s="5">
        <v>998</v>
      </c>
      <c r="G91" s="5">
        <v>6</v>
      </c>
      <c r="H91" s="5">
        <v>209</v>
      </c>
      <c r="I91" s="4">
        <v>1809</v>
      </c>
      <c r="J91" s="5">
        <v>9</v>
      </c>
      <c r="K91" s="5">
        <v>985</v>
      </c>
    </row>
    <row r="92" spans="1:11" ht="17.25" thickBot="1">
      <c r="A92" s="3"/>
      <c r="B92" s="3" t="s">
        <v>2806</v>
      </c>
      <c r="C92" s="4">
        <v>2740</v>
      </c>
      <c r="D92" s="4">
        <v>1780</v>
      </c>
      <c r="E92" s="5">
        <v>685</v>
      </c>
      <c r="F92" s="5">
        <v>891</v>
      </c>
      <c r="G92" s="5">
        <v>1</v>
      </c>
      <c r="H92" s="5">
        <v>191</v>
      </c>
      <c r="I92" s="4">
        <v>1768</v>
      </c>
      <c r="J92" s="5">
        <v>12</v>
      </c>
      <c r="K92" s="5">
        <v>960</v>
      </c>
    </row>
    <row r="93" spans="1:11" ht="17.25" thickBot="1">
      <c r="A93" s="3"/>
      <c r="B93" s="3" t="s">
        <v>2807</v>
      </c>
      <c r="C93" s="4">
        <v>1855</v>
      </c>
      <c r="D93" s="5">
        <v>875</v>
      </c>
      <c r="E93" s="5">
        <v>413</v>
      </c>
      <c r="F93" s="5">
        <v>349</v>
      </c>
      <c r="G93" s="5">
        <v>2</v>
      </c>
      <c r="H93" s="5">
        <v>103</v>
      </c>
      <c r="I93" s="5">
        <v>867</v>
      </c>
      <c r="J93" s="5">
        <v>8</v>
      </c>
      <c r="K93" s="5">
        <v>980</v>
      </c>
    </row>
    <row r="94" spans="1:11" ht="23.25" thickBot="1">
      <c r="A94" s="3" t="s">
        <v>97</v>
      </c>
      <c r="B94" s="3"/>
      <c r="C94" s="5">
        <v>0</v>
      </c>
      <c r="D94" s="5">
        <v>4</v>
      </c>
      <c r="E94" s="5">
        <v>3</v>
      </c>
      <c r="F94" s="5">
        <v>0</v>
      </c>
      <c r="G94" s="5">
        <v>0</v>
      </c>
      <c r="H94" s="5">
        <v>1</v>
      </c>
      <c r="I94" s="5">
        <v>4</v>
      </c>
      <c r="J94" s="5">
        <v>0</v>
      </c>
      <c r="K94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F6784-AC92-49A2-8A30-CEA41DDBD2B1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27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794</v>
      </c>
      <c r="F3" s="2" t="s">
        <v>795</v>
      </c>
      <c r="G3" s="2" t="s">
        <v>796</v>
      </c>
      <c r="H3" s="2" t="s">
        <v>797</v>
      </c>
      <c r="I3" s="44"/>
      <c r="J3" s="2"/>
      <c r="K3" s="44"/>
      <c r="U3" t="s">
        <v>3</v>
      </c>
      <c r="V3" t="str">
        <f t="shared" si="0"/>
        <v>천준호</v>
      </c>
      <c r="W3" t="str">
        <f t="shared" si="0"/>
        <v>정양석</v>
      </c>
      <c r="X3" t="str">
        <f t="shared" si="0"/>
        <v>김은진</v>
      </c>
    </row>
    <row r="4" spans="1:24" ht="17.25" thickBot="1">
      <c r="A4" s="3" t="s">
        <v>30</v>
      </c>
      <c r="B4" s="3"/>
      <c r="C4" s="4">
        <v>141126</v>
      </c>
      <c r="D4" s="4">
        <v>87195</v>
      </c>
      <c r="E4" s="4">
        <v>49490</v>
      </c>
      <c r="F4" s="4">
        <v>33840</v>
      </c>
      <c r="G4" s="4">
        <v>1457</v>
      </c>
      <c r="H4" s="5">
        <v>903</v>
      </c>
      <c r="I4" s="4">
        <v>85690</v>
      </c>
      <c r="J4" s="4">
        <v>1505</v>
      </c>
      <c r="K4" s="4">
        <v>53931</v>
      </c>
      <c r="V4" s="8"/>
      <c r="W4" s="8"/>
      <c r="X4" s="8"/>
    </row>
    <row r="5" spans="1:24" ht="23.25" thickBot="1">
      <c r="A5" s="3" t="s">
        <v>31</v>
      </c>
      <c r="B5" s="3"/>
      <c r="C5" s="5">
        <v>253</v>
      </c>
      <c r="D5" s="5">
        <v>244</v>
      </c>
      <c r="E5" s="5">
        <v>142</v>
      </c>
      <c r="F5" s="5">
        <v>84</v>
      </c>
      <c r="G5" s="5">
        <v>4</v>
      </c>
      <c r="H5" s="5">
        <v>3</v>
      </c>
      <c r="I5" s="5">
        <v>233</v>
      </c>
      <c r="J5" s="5">
        <v>11</v>
      </c>
      <c r="K5" s="5">
        <v>9</v>
      </c>
      <c r="T5" t="s">
        <v>2929</v>
      </c>
      <c r="U5">
        <f>SUMIF($A:$A,"합계",D:D)</f>
        <v>87195</v>
      </c>
      <c r="V5">
        <f>SUMIF($A:$A,"합계",E:E)</f>
        <v>49490</v>
      </c>
      <c r="W5">
        <f>SUMIF($A:$A,"합계",F:F)</f>
        <v>33840</v>
      </c>
      <c r="X5">
        <f>SUMIF($A:$A,"합계",G:G)</f>
        <v>1457</v>
      </c>
    </row>
    <row r="6" spans="1:24" ht="23.25" thickBot="1">
      <c r="A6" s="3" t="s">
        <v>32</v>
      </c>
      <c r="B6" s="3"/>
      <c r="C6" s="4">
        <v>8174</v>
      </c>
      <c r="D6" s="4">
        <v>8169</v>
      </c>
      <c r="E6" s="4">
        <v>5432</v>
      </c>
      <c r="F6" s="4">
        <v>2282</v>
      </c>
      <c r="G6" s="5">
        <v>174</v>
      </c>
      <c r="H6" s="5">
        <v>140</v>
      </c>
      <c r="I6" s="4">
        <v>8028</v>
      </c>
      <c r="J6" s="5">
        <v>141</v>
      </c>
      <c r="K6" s="5">
        <v>5</v>
      </c>
      <c r="T6" t="s">
        <v>2930</v>
      </c>
      <c r="U6">
        <f>U5-U7</f>
        <v>50394</v>
      </c>
      <c r="V6">
        <f>V5-V7</f>
        <v>26062</v>
      </c>
      <c r="W6">
        <f>W5-W7</f>
        <v>21902</v>
      </c>
      <c r="X6">
        <f>X5-X7</f>
        <v>898</v>
      </c>
    </row>
    <row r="7" spans="1:24" ht="23.25" thickBot="1">
      <c r="A7" s="3" t="s">
        <v>33</v>
      </c>
      <c r="B7" s="3"/>
      <c r="C7" s="5">
        <v>537</v>
      </c>
      <c r="D7" s="5">
        <v>150</v>
      </c>
      <c r="E7" s="5">
        <v>102</v>
      </c>
      <c r="F7" s="5">
        <v>44</v>
      </c>
      <c r="G7" s="5">
        <v>1</v>
      </c>
      <c r="H7" s="5">
        <v>2</v>
      </c>
      <c r="I7" s="5">
        <v>149</v>
      </c>
      <c r="J7" s="5">
        <v>1</v>
      </c>
      <c r="K7" s="5">
        <v>387</v>
      </c>
      <c r="T7" t="s">
        <v>2931</v>
      </c>
      <c r="U7">
        <f>U11+U10+U9</f>
        <v>36801</v>
      </c>
      <c r="V7">
        <f>V11+V10+V9</f>
        <v>23428</v>
      </c>
      <c r="W7">
        <f>W11+W10+W9</f>
        <v>11938</v>
      </c>
      <c r="X7">
        <f>X11+X10+X9</f>
        <v>559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1</v>
      </c>
      <c r="F8" s="5">
        <v>4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798</v>
      </c>
      <c r="B9" s="3" t="s">
        <v>36</v>
      </c>
      <c r="C9" s="4">
        <v>17550</v>
      </c>
      <c r="D9" s="4">
        <v>10474</v>
      </c>
      <c r="E9" s="4">
        <v>5684</v>
      </c>
      <c r="F9" s="4">
        <v>4379</v>
      </c>
      <c r="G9" s="5">
        <v>151</v>
      </c>
      <c r="H9" s="5">
        <v>91</v>
      </c>
      <c r="I9" s="4">
        <v>10305</v>
      </c>
      <c r="J9" s="5">
        <v>169</v>
      </c>
      <c r="K9" s="4">
        <v>7076</v>
      </c>
      <c r="T9" t="s">
        <v>2934</v>
      </c>
      <c r="U9">
        <f>SUMIF($A:$A,"거소·선상투표",D:D)+SUMIF($A:$A,"국외부재자투표",D:D)+SUMIF($A:$A,"국외부재자투표(공관)",D:D)</f>
        <v>399</v>
      </c>
      <c r="V9">
        <f t="shared" ref="V9:X11" si="1">SUMIF($A:$A,"거소·선상투표",E:E)+SUMIF($A:$A,"국외부재자투표",E:E)+SUMIF($A:$A,"국외부재자투표(공관)",E:E)</f>
        <v>245</v>
      </c>
      <c r="W9">
        <f t="shared" si="1"/>
        <v>132</v>
      </c>
      <c r="X9">
        <f t="shared" si="1"/>
        <v>5</v>
      </c>
    </row>
    <row r="10" spans="1:24" ht="23.25" thickBot="1">
      <c r="A10" s="3"/>
      <c r="B10" s="3" t="s">
        <v>37</v>
      </c>
      <c r="C10" s="4">
        <v>3512</v>
      </c>
      <c r="D10" s="4">
        <v>3506</v>
      </c>
      <c r="E10" s="4">
        <v>2164</v>
      </c>
      <c r="F10" s="4">
        <v>1229</v>
      </c>
      <c r="G10" s="5">
        <v>39</v>
      </c>
      <c r="H10" s="5">
        <v>28</v>
      </c>
      <c r="I10" s="4">
        <v>3460</v>
      </c>
      <c r="J10" s="5">
        <v>46</v>
      </c>
      <c r="K10" s="5">
        <v>6</v>
      </c>
      <c r="T10" t="s">
        <v>2932</v>
      </c>
      <c r="U10">
        <f>SUMIF($B:$B,"관내사전투표",D:D)</f>
        <v>28233</v>
      </c>
      <c r="V10">
        <f t="shared" ref="V10:X12" si="2">SUMIF($B:$B,"관내사전투표",E:E)</f>
        <v>17751</v>
      </c>
      <c r="W10">
        <f t="shared" si="2"/>
        <v>9524</v>
      </c>
      <c r="X10">
        <f t="shared" si="2"/>
        <v>380</v>
      </c>
    </row>
    <row r="11" spans="1:24" ht="17.25" thickBot="1">
      <c r="A11" s="3"/>
      <c r="B11" s="3" t="s">
        <v>799</v>
      </c>
      <c r="C11" s="4">
        <v>3348</v>
      </c>
      <c r="D11" s="4">
        <v>1442</v>
      </c>
      <c r="E11" s="5">
        <v>648</v>
      </c>
      <c r="F11" s="5">
        <v>729</v>
      </c>
      <c r="G11" s="5">
        <v>29</v>
      </c>
      <c r="H11" s="5">
        <v>20</v>
      </c>
      <c r="I11" s="4">
        <v>1426</v>
      </c>
      <c r="J11" s="5">
        <v>16</v>
      </c>
      <c r="K11" s="4">
        <v>1906</v>
      </c>
      <c r="T11" t="s">
        <v>2933</v>
      </c>
      <c r="U11">
        <f>SUMIF($A:$A,"관외사전투표",D:D)</f>
        <v>8169</v>
      </c>
      <c r="V11">
        <f t="shared" ref="V11:X13" si="3">SUMIF($A:$A,"관외사전투표",E:E)</f>
        <v>5432</v>
      </c>
      <c r="W11">
        <f t="shared" si="3"/>
        <v>2282</v>
      </c>
      <c r="X11">
        <f t="shared" si="3"/>
        <v>174</v>
      </c>
    </row>
    <row r="12" spans="1:24" ht="17.25" thickBot="1">
      <c r="A12" s="3"/>
      <c r="B12" s="3" t="s">
        <v>800</v>
      </c>
      <c r="C12" s="4">
        <v>4456</v>
      </c>
      <c r="D12" s="4">
        <v>2017</v>
      </c>
      <c r="E12" s="4">
        <v>1091</v>
      </c>
      <c r="F12" s="5">
        <v>809</v>
      </c>
      <c r="G12" s="5">
        <v>33</v>
      </c>
      <c r="H12" s="5">
        <v>21</v>
      </c>
      <c r="I12" s="4">
        <v>1954</v>
      </c>
      <c r="J12" s="5">
        <v>63</v>
      </c>
      <c r="K12" s="4">
        <v>2439</v>
      </c>
    </row>
    <row r="13" spans="1:24" ht="17.25" thickBot="1">
      <c r="A13" s="3"/>
      <c r="B13" s="3" t="s">
        <v>801</v>
      </c>
      <c r="C13" s="4">
        <v>3233</v>
      </c>
      <c r="D13" s="4">
        <v>1785</v>
      </c>
      <c r="E13" s="5">
        <v>967</v>
      </c>
      <c r="F13" s="5">
        <v>758</v>
      </c>
      <c r="G13" s="5">
        <v>26</v>
      </c>
      <c r="H13" s="5">
        <v>12</v>
      </c>
      <c r="I13" s="4">
        <v>1763</v>
      </c>
      <c r="J13" s="5">
        <v>22</v>
      </c>
      <c r="K13" s="4">
        <v>1448</v>
      </c>
    </row>
    <row r="14" spans="1:24" ht="17.25" thickBot="1">
      <c r="A14" s="3"/>
      <c r="B14" s="3" t="s">
        <v>802</v>
      </c>
      <c r="C14" s="4">
        <v>3001</v>
      </c>
      <c r="D14" s="4">
        <v>1724</v>
      </c>
      <c r="E14" s="5">
        <v>814</v>
      </c>
      <c r="F14" s="5">
        <v>854</v>
      </c>
      <c r="G14" s="5">
        <v>24</v>
      </c>
      <c r="H14" s="5">
        <v>10</v>
      </c>
      <c r="I14" s="4">
        <v>1702</v>
      </c>
      <c r="J14" s="5">
        <v>22</v>
      </c>
      <c r="K14" s="4">
        <v>1277</v>
      </c>
      <c r="U14" s="8"/>
      <c r="V14" s="8"/>
      <c r="W14" s="8"/>
      <c r="X14" s="8"/>
    </row>
    <row r="15" spans="1:24" ht="17.25" thickBot="1">
      <c r="A15" s="3" t="s">
        <v>803</v>
      </c>
      <c r="B15" s="3" t="s">
        <v>36</v>
      </c>
      <c r="C15" s="4">
        <v>26197</v>
      </c>
      <c r="D15" s="4">
        <v>15548</v>
      </c>
      <c r="E15" s="4">
        <v>8584</v>
      </c>
      <c r="F15" s="4">
        <v>6253</v>
      </c>
      <c r="G15" s="5">
        <v>232</v>
      </c>
      <c r="H15" s="5">
        <v>142</v>
      </c>
      <c r="I15" s="4">
        <v>15211</v>
      </c>
      <c r="J15" s="5">
        <v>337</v>
      </c>
      <c r="K15" s="4">
        <v>10649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5516</v>
      </c>
      <c r="D16" s="4">
        <v>5512</v>
      </c>
      <c r="E16" s="4">
        <v>3462</v>
      </c>
      <c r="F16" s="4">
        <v>1880</v>
      </c>
      <c r="G16" s="5">
        <v>71</v>
      </c>
      <c r="H16" s="5">
        <v>32</v>
      </c>
      <c r="I16" s="4">
        <v>5445</v>
      </c>
      <c r="J16" s="5">
        <v>67</v>
      </c>
      <c r="K16" s="5">
        <v>4</v>
      </c>
    </row>
    <row r="17" spans="1:11" ht="17.25" thickBot="1">
      <c r="A17" s="3"/>
      <c r="B17" s="3" t="s">
        <v>804</v>
      </c>
      <c r="C17" s="4">
        <v>2369</v>
      </c>
      <c r="D17" s="4">
        <v>1086</v>
      </c>
      <c r="E17" s="5">
        <v>537</v>
      </c>
      <c r="F17" s="5">
        <v>498</v>
      </c>
      <c r="G17" s="5">
        <v>11</v>
      </c>
      <c r="H17" s="5">
        <v>15</v>
      </c>
      <c r="I17" s="4">
        <v>1061</v>
      </c>
      <c r="J17" s="5">
        <v>25</v>
      </c>
      <c r="K17" s="4">
        <v>1283</v>
      </c>
    </row>
    <row r="18" spans="1:11" ht="17.25" thickBot="1">
      <c r="A18" s="3"/>
      <c r="B18" s="3" t="s">
        <v>805</v>
      </c>
      <c r="C18" s="4">
        <v>2041</v>
      </c>
      <c r="D18" s="4">
        <v>1072</v>
      </c>
      <c r="E18" s="5">
        <v>501</v>
      </c>
      <c r="F18" s="5">
        <v>522</v>
      </c>
      <c r="G18" s="5">
        <v>19</v>
      </c>
      <c r="H18" s="5">
        <v>7</v>
      </c>
      <c r="I18" s="4">
        <v>1049</v>
      </c>
      <c r="J18" s="5">
        <v>23</v>
      </c>
      <c r="K18" s="5">
        <v>969</v>
      </c>
    </row>
    <row r="19" spans="1:11" ht="17.25" thickBot="1">
      <c r="A19" s="3"/>
      <c r="B19" s="3" t="s">
        <v>806</v>
      </c>
      <c r="C19" s="4">
        <v>2561</v>
      </c>
      <c r="D19" s="4">
        <v>1309</v>
      </c>
      <c r="E19" s="5">
        <v>696</v>
      </c>
      <c r="F19" s="5">
        <v>558</v>
      </c>
      <c r="G19" s="5">
        <v>20</v>
      </c>
      <c r="H19" s="5">
        <v>23</v>
      </c>
      <c r="I19" s="4">
        <v>1297</v>
      </c>
      <c r="J19" s="5">
        <v>12</v>
      </c>
      <c r="K19" s="4">
        <v>1252</v>
      </c>
    </row>
    <row r="20" spans="1:11" ht="17.25" thickBot="1">
      <c r="A20" s="3"/>
      <c r="B20" s="3" t="s">
        <v>807</v>
      </c>
      <c r="C20" s="4">
        <v>2141</v>
      </c>
      <c r="D20" s="4">
        <v>1176</v>
      </c>
      <c r="E20" s="5">
        <v>523</v>
      </c>
      <c r="F20" s="5">
        <v>567</v>
      </c>
      <c r="G20" s="5">
        <v>15</v>
      </c>
      <c r="H20" s="5">
        <v>8</v>
      </c>
      <c r="I20" s="4">
        <v>1113</v>
      </c>
      <c r="J20" s="5">
        <v>63</v>
      </c>
      <c r="K20" s="5">
        <v>965</v>
      </c>
    </row>
    <row r="21" spans="1:11" ht="17.25" thickBot="1">
      <c r="A21" s="3"/>
      <c r="B21" s="3" t="s">
        <v>808</v>
      </c>
      <c r="C21" s="4">
        <v>2453</v>
      </c>
      <c r="D21" s="4">
        <v>1069</v>
      </c>
      <c r="E21" s="5">
        <v>596</v>
      </c>
      <c r="F21" s="5">
        <v>431</v>
      </c>
      <c r="G21" s="5">
        <v>21</v>
      </c>
      <c r="H21" s="5">
        <v>14</v>
      </c>
      <c r="I21" s="4">
        <v>1062</v>
      </c>
      <c r="J21" s="5">
        <v>7</v>
      </c>
      <c r="K21" s="4">
        <v>1384</v>
      </c>
    </row>
    <row r="22" spans="1:11" ht="17.25" thickBot="1">
      <c r="A22" s="3"/>
      <c r="B22" s="3" t="s">
        <v>809</v>
      </c>
      <c r="C22" s="4">
        <v>2712</v>
      </c>
      <c r="D22" s="4">
        <v>1257</v>
      </c>
      <c r="E22" s="5">
        <v>662</v>
      </c>
      <c r="F22" s="5">
        <v>504</v>
      </c>
      <c r="G22" s="5">
        <v>18</v>
      </c>
      <c r="H22" s="5">
        <v>8</v>
      </c>
      <c r="I22" s="4">
        <v>1192</v>
      </c>
      <c r="J22" s="5">
        <v>65</v>
      </c>
      <c r="K22" s="4">
        <v>1455</v>
      </c>
    </row>
    <row r="23" spans="1:11" ht="17.25" thickBot="1">
      <c r="A23" s="3"/>
      <c r="B23" s="3" t="s">
        <v>810</v>
      </c>
      <c r="C23" s="4">
        <v>3314</v>
      </c>
      <c r="D23" s="4">
        <v>1574</v>
      </c>
      <c r="E23" s="5">
        <v>846</v>
      </c>
      <c r="F23" s="5">
        <v>654</v>
      </c>
      <c r="G23" s="5">
        <v>31</v>
      </c>
      <c r="H23" s="5">
        <v>21</v>
      </c>
      <c r="I23" s="4">
        <v>1552</v>
      </c>
      <c r="J23" s="5">
        <v>22</v>
      </c>
      <c r="K23" s="4">
        <v>1740</v>
      </c>
    </row>
    <row r="24" spans="1:11" ht="17.25" thickBot="1">
      <c r="A24" s="3"/>
      <c r="B24" s="3" t="s">
        <v>811</v>
      </c>
      <c r="C24" s="4">
        <v>3090</v>
      </c>
      <c r="D24" s="4">
        <v>1493</v>
      </c>
      <c r="E24" s="5">
        <v>761</v>
      </c>
      <c r="F24" s="5">
        <v>639</v>
      </c>
      <c r="G24" s="5">
        <v>26</v>
      </c>
      <c r="H24" s="5">
        <v>14</v>
      </c>
      <c r="I24" s="4">
        <v>1440</v>
      </c>
      <c r="J24" s="5">
        <v>53</v>
      </c>
      <c r="K24" s="4">
        <v>1597</v>
      </c>
    </row>
    <row r="25" spans="1:11" ht="17.25" thickBot="1">
      <c r="A25" s="3" t="s">
        <v>812</v>
      </c>
      <c r="B25" s="3" t="s">
        <v>36</v>
      </c>
      <c r="C25" s="4">
        <v>16437</v>
      </c>
      <c r="D25" s="4">
        <v>9276</v>
      </c>
      <c r="E25" s="4">
        <v>5263</v>
      </c>
      <c r="F25" s="4">
        <v>3587</v>
      </c>
      <c r="G25" s="5">
        <v>184</v>
      </c>
      <c r="H25" s="5">
        <v>103</v>
      </c>
      <c r="I25" s="4">
        <v>9137</v>
      </c>
      <c r="J25" s="5">
        <v>139</v>
      </c>
      <c r="K25" s="4">
        <v>7161</v>
      </c>
    </row>
    <row r="26" spans="1:11" ht="23.25" thickBot="1">
      <c r="A26" s="3"/>
      <c r="B26" s="3" t="s">
        <v>37</v>
      </c>
      <c r="C26" s="4">
        <v>3190</v>
      </c>
      <c r="D26" s="4">
        <v>3190</v>
      </c>
      <c r="E26" s="4">
        <v>2061</v>
      </c>
      <c r="F26" s="4">
        <v>1013</v>
      </c>
      <c r="G26" s="5">
        <v>43</v>
      </c>
      <c r="H26" s="5">
        <v>31</v>
      </c>
      <c r="I26" s="4">
        <v>3148</v>
      </c>
      <c r="J26" s="5">
        <v>42</v>
      </c>
      <c r="K26" s="5">
        <v>0</v>
      </c>
    </row>
    <row r="27" spans="1:11" ht="17.25" thickBot="1">
      <c r="A27" s="3"/>
      <c r="B27" s="3" t="s">
        <v>813</v>
      </c>
      <c r="C27" s="4">
        <v>3035</v>
      </c>
      <c r="D27" s="4">
        <v>1229</v>
      </c>
      <c r="E27" s="5">
        <v>641</v>
      </c>
      <c r="F27" s="5">
        <v>517</v>
      </c>
      <c r="G27" s="5">
        <v>35</v>
      </c>
      <c r="H27" s="5">
        <v>17</v>
      </c>
      <c r="I27" s="4">
        <v>1210</v>
      </c>
      <c r="J27" s="5">
        <v>19</v>
      </c>
      <c r="K27" s="4">
        <v>1806</v>
      </c>
    </row>
    <row r="28" spans="1:11" ht="17.25" thickBot="1">
      <c r="A28" s="3"/>
      <c r="B28" s="3" t="s">
        <v>814</v>
      </c>
      <c r="C28" s="4">
        <v>2411</v>
      </c>
      <c r="D28" s="4">
        <v>1164</v>
      </c>
      <c r="E28" s="5">
        <v>611</v>
      </c>
      <c r="F28" s="5">
        <v>496</v>
      </c>
      <c r="G28" s="5">
        <v>22</v>
      </c>
      <c r="H28" s="5">
        <v>11</v>
      </c>
      <c r="I28" s="4">
        <v>1140</v>
      </c>
      <c r="J28" s="5">
        <v>24</v>
      </c>
      <c r="K28" s="4">
        <v>1247</v>
      </c>
    </row>
    <row r="29" spans="1:11" ht="17.25" thickBot="1">
      <c r="A29" s="3"/>
      <c r="B29" s="3" t="s">
        <v>815</v>
      </c>
      <c r="C29" s="4">
        <v>3060</v>
      </c>
      <c r="D29" s="4">
        <v>1390</v>
      </c>
      <c r="E29" s="5">
        <v>692</v>
      </c>
      <c r="F29" s="5">
        <v>618</v>
      </c>
      <c r="G29" s="5">
        <v>33</v>
      </c>
      <c r="H29" s="5">
        <v>21</v>
      </c>
      <c r="I29" s="4">
        <v>1364</v>
      </c>
      <c r="J29" s="5">
        <v>26</v>
      </c>
      <c r="K29" s="4">
        <v>1670</v>
      </c>
    </row>
    <row r="30" spans="1:11" ht="17.25" thickBot="1">
      <c r="A30" s="3"/>
      <c r="B30" s="3" t="s">
        <v>816</v>
      </c>
      <c r="C30" s="4">
        <v>2673</v>
      </c>
      <c r="D30" s="4">
        <v>1264</v>
      </c>
      <c r="E30" s="5">
        <v>706</v>
      </c>
      <c r="F30" s="5">
        <v>506</v>
      </c>
      <c r="G30" s="5">
        <v>23</v>
      </c>
      <c r="H30" s="5">
        <v>13</v>
      </c>
      <c r="I30" s="4">
        <v>1248</v>
      </c>
      <c r="J30" s="5">
        <v>16</v>
      </c>
      <c r="K30" s="4">
        <v>1409</v>
      </c>
    </row>
    <row r="31" spans="1:11" ht="17.25" thickBot="1">
      <c r="A31" s="3"/>
      <c r="B31" s="3" t="s">
        <v>817</v>
      </c>
      <c r="C31" s="4">
        <v>2068</v>
      </c>
      <c r="D31" s="4">
        <v>1039</v>
      </c>
      <c r="E31" s="5">
        <v>552</v>
      </c>
      <c r="F31" s="5">
        <v>437</v>
      </c>
      <c r="G31" s="5">
        <v>28</v>
      </c>
      <c r="H31" s="5">
        <v>10</v>
      </c>
      <c r="I31" s="4">
        <v>1027</v>
      </c>
      <c r="J31" s="5">
        <v>12</v>
      </c>
      <c r="K31" s="4">
        <v>1029</v>
      </c>
    </row>
    <row r="32" spans="1:11" ht="17.25" thickBot="1">
      <c r="A32" s="3" t="s">
        <v>818</v>
      </c>
      <c r="B32" s="3" t="s">
        <v>36</v>
      </c>
      <c r="C32" s="4">
        <v>14178</v>
      </c>
      <c r="D32" s="4">
        <v>8764</v>
      </c>
      <c r="E32" s="4">
        <v>5024</v>
      </c>
      <c r="F32" s="4">
        <v>3388</v>
      </c>
      <c r="G32" s="5">
        <v>136</v>
      </c>
      <c r="H32" s="5">
        <v>94</v>
      </c>
      <c r="I32" s="4">
        <v>8642</v>
      </c>
      <c r="J32" s="5">
        <v>122</v>
      </c>
      <c r="K32" s="4">
        <v>5414</v>
      </c>
    </row>
    <row r="33" spans="1:11" ht="23.25" thickBot="1">
      <c r="A33" s="3"/>
      <c r="B33" s="3" t="s">
        <v>37</v>
      </c>
      <c r="C33" s="4">
        <v>3081</v>
      </c>
      <c r="D33" s="4">
        <v>3081</v>
      </c>
      <c r="E33" s="4">
        <v>1970</v>
      </c>
      <c r="F33" s="4">
        <v>1023</v>
      </c>
      <c r="G33" s="5">
        <v>35</v>
      </c>
      <c r="H33" s="5">
        <v>22</v>
      </c>
      <c r="I33" s="4">
        <v>3050</v>
      </c>
      <c r="J33" s="5">
        <v>31</v>
      </c>
      <c r="K33" s="5">
        <v>0</v>
      </c>
    </row>
    <row r="34" spans="1:11" ht="17.25" thickBot="1">
      <c r="A34" s="3"/>
      <c r="B34" s="3" t="s">
        <v>819</v>
      </c>
      <c r="C34" s="4">
        <v>2500</v>
      </c>
      <c r="D34" s="4">
        <v>1355</v>
      </c>
      <c r="E34" s="5">
        <v>669</v>
      </c>
      <c r="F34" s="5">
        <v>637</v>
      </c>
      <c r="G34" s="5">
        <v>20</v>
      </c>
      <c r="H34" s="5">
        <v>15</v>
      </c>
      <c r="I34" s="4">
        <v>1341</v>
      </c>
      <c r="J34" s="5">
        <v>14</v>
      </c>
      <c r="K34" s="4">
        <v>1145</v>
      </c>
    </row>
    <row r="35" spans="1:11" ht="17.25" thickBot="1">
      <c r="A35" s="3"/>
      <c r="B35" s="3" t="s">
        <v>820</v>
      </c>
      <c r="C35" s="4">
        <v>1696</v>
      </c>
      <c r="D35" s="5">
        <v>836</v>
      </c>
      <c r="E35" s="5">
        <v>423</v>
      </c>
      <c r="F35" s="5">
        <v>369</v>
      </c>
      <c r="G35" s="5">
        <v>11</v>
      </c>
      <c r="H35" s="5">
        <v>16</v>
      </c>
      <c r="I35" s="5">
        <v>819</v>
      </c>
      <c r="J35" s="5">
        <v>17</v>
      </c>
      <c r="K35" s="5">
        <v>860</v>
      </c>
    </row>
    <row r="36" spans="1:11" ht="17.25" thickBot="1">
      <c r="A36" s="3"/>
      <c r="B36" s="3" t="s">
        <v>821</v>
      </c>
      <c r="C36" s="4">
        <v>2584</v>
      </c>
      <c r="D36" s="4">
        <v>1258</v>
      </c>
      <c r="E36" s="5">
        <v>661</v>
      </c>
      <c r="F36" s="5">
        <v>521</v>
      </c>
      <c r="G36" s="5">
        <v>31</v>
      </c>
      <c r="H36" s="5">
        <v>19</v>
      </c>
      <c r="I36" s="4">
        <v>1232</v>
      </c>
      <c r="J36" s="5">
        <v>26</v>
      </c>
      <c r="K36" s="4">
        <v>1326</v>
      </c>
    </row>
    <row r="37" spans="1:11" ht="17.25" thickBot="1">
      <c r="A37" s="3"/>
      <c r="B37" s="3" t="s">
        <v>822</v>
      </c>
      <c r="C37" s="4">
        <v>2210</v>
      </c>
      <c r="D37" s="4">
        <v>1127</v>
      </c>
      <c r="E37" s="5">
        <v>640</v>
      </c>
      <c r="F37" s="5">
        <v>438</v>
      </c>
      <c r="G37" s="5">
        <v>20</v>
      </c>
      <c r="H37" s="5">
        <v>11</v>
      </c>
      <c r="I37" s="4">
        <v>1109</v>
      </c>
      <c r="J37" s="5">
        <v>18</v>
      </c>
      <c r="K37" s="4">
        <v>1083</v>
      </c>
    </row>
    <row r="38" spans="1:11" ht="17.25" thickBot="1">
      <c r="A38" s="3"/>
      <c r="B38" s="3" t="s">
        <v>823</v>
      </c>
      <c r="C38" s="4">
        <v>2107</v>
      </c>
      <c r="D38" s="4">
        <v>1107</v>
      </c>
      <c r="E38" s="5">
        <v>661</v>
      </c>
      <c r="F38" s="5">
        <v>400</v>
      </c>
      <c r="G38" s="5">
        <v>19</v>
      </c>
      <c r="H38" s="5">
        <v>11</v>
      </c>
      <c r="I38" s="4">
        <v>1091</v>
      </c>
      <c r="J38" s="5">
        <v>16</v>
      </c>
      <c r="K38" s="4">
        <v>1000</v>
      </c>
    </row>
    <row r="39" spans="1:11" ht="17.25" thickBot="1">
      <c r="A39" s="3" t="s">
        <v>824</v>
      </c>
      <c r="B39" s="3" t="s">
        <v>36</v>
      </c>
      <c r="C39" s="4">
        <v>18267</v>
      </c>
      <c r="D39" s="4">
        <v>10491</v>
      </c>
      <c r="E39" s="4">
        <v>5989</v>
      </c>
      <c r="F39" s="4">
        <v>3982</v>
      </c>
      <c r="G39" s="5">
        <v>184</v>
      </c>
      <c r="H39" s="5">
        <v>95</v>
      </c>
      <c r="I39" s="4">
        <v>10250</v>
      </c>
      <c r="J39" s="5">
        <v>241</v>
      </c>
      <c r="K39" s="4">
        <v>7776</v>
      </c>
    </row>
    <row r="40" spans="1:11" ht="23.25" thickBot="1">
      <c r="A40" s="3"/>
      <c r="B40" s="3" t="s">
        <v>37</v>
      </c>
      <c r="C40" s="4">
        <v>4013</v>
      </c>
      <c r="D40" s="4">
        <v>4005</v>
      </c>
      <c r="E40" s="4">
        <v>2576</v>
      </c>
      <c r="F40" s="4">
        <v>1258</v>
      </c>
      <c r="G40" s="5">
        <v>63</v>
      </c>
      <c r="H40" s="5">
        <v>31</v>
      </c>
      <c r="I40" s="4">
        <v>3928</v>
      </c>
      <c r="J40" s="5">
        <v>77</v>
      </c>
      <c r="K40" s="5">
        <v>8</v>
      </c>
    </row>
    <row r="41" spans="1:11" ht="23.25" thickBot="1">
      <c r="A41" s="3"/>
      <c r="B41" s="3" t="s">
        <v>825</v>
      </c>
      <c r="C41" s="4">
        <v>2794</v>
      </c>
      <c r="D41" s="4">
        <v>1166</v>
      </c>
      <c r="E41" s="5">
        <v>631</v>
      </c>
      <c r="F41" s="5">
        <v>484</v>
      </c>
      <c r="G41" s="5">
        <v>24</v>
      </c>
      <c r="H41" s="5">
        <v>10</v>
      </c>
      <c r="I41" s="4">
        <v>1149</v>
      </c>
      <c r="J41" s="5">
        <v>17</v>
      </c>
      <c r="K41" s="4">
        <v>1628</v>
      </c>
    </row>
    <row r="42" spans="1:11" ht="23.25" thickBot="1">
      <c r="A42" s="3"/>
      <c r="B42" s="3" t="s">
        <v>826</v>
      </c>
      <c r="C42" s="4">
        <v>2489</v>
      </c>
      <c r="D42" s="4">
        <v>1223</v>
      </c>
      <c r="E42" s="5">
        <v>637</v>
      </c>
      <c r="F42" s="5">
        <v>490</v>
      </c>
      <c r="G42" s="5">
        <v>28</v>
      </c>
      <c r="H42" s="5">
        <v>14</v>
      </c>
      <c r="I42" s="4">
        <v>1169</v>
      </c>
      <c r="J42" s="5">
        <v>54</v>
      </c>
      <c r="K42" s="4">
        <v>1266</v>
      </c>
    </row>
    <row r="43" spans="1:11" ht="23.25" thickBot="1">
      <c r="A43" s="3"/>
      <c r="B43" s="3" t="s">
        <v>827</v>
      </c>
      <c r="C43" s="4">
        <v>2661</v>
      </c>
      <c r="D43" s="4">
        <v>1240</v>
      </c>
      <c r="E43" s="5">
        <v>685</v>
      </c>
      <c r="F43" s="5">
        <v>508</v>
      </c>
      <c r="G43" s="5">
        <v>17</v>
      </c>
      <c r="H43" s="5">
        <v>8</v>
      </c>
      <c r="I43" s="4">
        <v>1218</v>
      </c>
      <c r="J43" s="5">
        <v>22</v>
      </c>
      <c r="K43" s="4">
        <v>1421</v>
      </c>
    </row>
    <row r="44" spans="1:11" ht="23.25" thickBot="1">
      <c r="A44" s="3"/>
      <c r="B44" s="3" t="s">
        <v>828</v>
      </c>
      <c r="C44" s="4">
        <v>2741</v>
      </c>
      <c r="D44" s="4">
        <v>1202</v>
      </c>
      <c r="E44" s="5">
        <v>625</v>
      </c>
      <c r="F44" s="5">
        <v>529</v>
      </c>
      <c r="G44" s="5">
        <v>21</v>
      </c>
      <c r="H44" s="5">
        <v>12</v>
      </c>
      <c r="I44" s="4">
        <v>1187</v>
      </c>
      <c r="J44" s="5">
        <v>15</v>
      </c>
      <c r="K44" s="4">
        <v>1539</v>
      </c>
    </row>
    <row r="45" spans="1:11" ht="23.25" thickBot="1">
      <c r="A45" s="3"/>
      <c r="B45" s="3" t="s">
        <v>829</v>
      </c>
      <c r="C45" s="4">
        <v>3569</v>
      </c>
      <c r="D45" s="4">
        <v>1655</v>
      </c>
      <c r="E45" s="5">
        <v>835</v>
      </c>
      <c r="F45" s="5">
        <v>713</v>
      </c>
      <c r="G45" s="5">
        <v>31</v>
      </c>
      <c r="H45" s="5">
        <v>20</v>
      </c>
      <c r="I45" s="4">
        <v>1599</v>
      </c>
      <c r="J45" s="5">
        <v>56</v>
      </c>
      <c r="K45" s="4">
        <v>1914</v>
      </c>
    </row>
    <row r="46" spans="1:11" ht="17.25" thickBot="1">
      <c r="A46" s="3" t="s">
        <v>830</v>
      </c>
      <c r="B46" s="3" t="s">
        <v>36</v>
      </c>
      <c r="C46" s="4">
        <v>18413</v>
      </c>
      <c r="D46" s="4">
        <v>11638</v>
      </c>
      <c r="E46" s="4">
        <v>6206</v>
      </c>
      <c r="F46" s="4">
        <v>4991</v>
      </c>
      <c r="G46" s="5">
        <v>164</v>
      </c>
      <c r="H46" s="5">
        <v>117</v>
      </c>
      <c r="I46" s="4">
        <v>11478</v>
      </c>
      <c r="J46" s="5">
        <v>160</v>
      </c>
      <c r="K46" s="4">
        <v>6775</v>
      </c>
    </row>
    <row r="47" spans="1:11" ht="23.25" thickBot="1">
      <c r="A47" s="3"/>
      <c r="B47" s="3" t="s">
        <v>37</v>
      </c>
      <c r="C47" s="4">
        <v>4410</v>
      </c>
      <c r="D47" s="4">
        <v>4408</v>
      </c>
      <c r="E47" s="4">
        <v>2639</v>
      </c>
      <c r="F47" s="4">
        <v>1640</v>
      </c>
      <c r="G47" s="5">
        <v>53</v>
      </c>
      <c r="H47" s="5">
        <v>28</v>
      </c>
      <c r="I47" s="4">
        <v>4360</v>
      </c>
      <c r="J47" s="5">
        <v>48</v>
      </c>
      <c r="K47" s="5">
        <v>2</v>
      </c>
    </row>
    <row r="48" spans="1:11" ht="23.25" thickBot="1">
      <c r="A48" s="3"/>
      <c r="B48" s="3" t="s">
        <v>831</v>
      </c>
      <c r="C48" s="4">
        <v>2735</v>
      </c>
      <c r="D48" s="4">
        <v>1426</v>
      </c>
      <c r="E48" s="5">
        <v>653</v>
      </c>
      <c r="F48" s="5">
        <v>707</v>
      </c>
      <c r="G48" s="5">
        <v>21</v>
      </c>
      <c r="H48" s="5">
        <v>17</v>
      </c>
      <c r="I48" s="4">
        <v>1398</v>
      </c>
      <c r="J48" s="5">
        <v>28</v>
      </c>
      <c r="K48" s="4">
        <v>1309</v>
      </c>
    </row>
    <row r="49" spans="1:11" ht="23.25" thickBot="1">
      <c r="A49" s="3"/>
      <c r="B49" s="3" t="s">
        <v>832</v>
      </c>
      <c r="C49" s="4">
        <v>3491</v>
      </c>
      <c r="D49" s="4">
        <v>1691</v>
      </c>
      <c r="E49" s="5">
        <v>899</v>
      </c>
      <c r="F49" s="5">
        <v>713</v>
      </c>
      <c r="G49" s="5">
        <v>31</v>
      </c>
      <c r="H49" s="5">
        <v>18</v>
      </c>
      <c r="I49" s="4">
        <v>1661</v>
      </c>
      <c r="J49" s="5">
        <v>30</v>
      </c>
      <c r="K49" s="4">
        <v>1800</v>
      </c>
    </row>
    <row r="50" spans="1:11" ht="23.25" thickBot="1">
      <c r="A50" s="3"/>
      <c r="B50" s="3" t="s">
        <v>833</v>
      </c>
      <c r="C50" s="4">
        <v>2481</v>
      </c>
      <c r="D50" s="4">
        <v>1532</v>
      </c>
      <c r="E50" s="5">
        <v>655</v>
      </c>
      <c r="F50" s="5">
        <v>820</v>
      </c>
      <c r="G50" s="5">
        <v>17</v>
      </c>
      <c r="H50" s="5">
        <v>15</v>
      </c>
      <c r="I50" s="4">
        <v>1507</v>
      </c>
      <c r="J50" s="5">
        <v>25</v>
      </c>
      <c r="K50" s="5">
        <v>949</v>
      </c>
    </row>
    <row r="51" spans="1:11" ht="23.25" thickBot="1">
      <c r="A51" s="3"/>
      <c r="B51" s="3" t="s">
        <v>834</v>
      </c>
      <c r="C51" s="4">
        <v>2320</v>
      </c>
      <c r="D51" s="4">
        <v>1107</v>
      </c>
      <c r="E51" s="5">
        <v>586</v>
      </c>
      <c r="F51" s="5">
        <v>473</v>
      </c>
      <c r="G51" s="5">
        <v>12</v>
      </c>
      <c r="H51" s="5">
        <v>22</v>
      </c>
      <c r="I51" s="4">
        <v>1093</v>
      </c>
      <c r="J51" s="5">
        <v>14</v>
      </c>
      <c r="K51" s="4">
        <v>1213</v>
      </c>
    </row>
    <row r="52" spans="1:11" ht="23.25" thickBot="1">
      <c r="A52" s="3"/>
      <c r="B52" s="3" t="s">
        <v>835</v>
      </c>
      <c r="C52" s="4">
        <v>2976</v>
      </c>
      <c r="D52" s="4">
        <v>1474</v>
      </c>
      <c r="E52" s="5">
        <v>774</v>
      </c>
      <c r="F52" s="5">
        <v>638</v>
      </c>
      <c r="G52" s="5">
        <v>30</v>
      </c>
      <c r="H52" s="5">
        <v>17</v>
      </c>
      <c r="I52" s="4">
        <v>1459</v>
      </c>
      <c r="J52" s="5">
        <v>15</v>
      </c>
      <c r="K52" s="4">
        <v>1502</v>
      </c>
    </row>
    <row r="53" spans="1:11" ht="17.25" thickBot="1">
      <c r="A53" s="3" t="s">
        <v>836</v>
      </c>
      <c r="B53" s="3" t="s">
        <v>36</v>
      </c>
      <c r="C53" s="4">
        <v>21120</v>
      </c>
      <c r="D53" s="4">
        <v>12409</v>
      </c>
      <c r="E53" s="4">
        <v>7048</v>
      </c>
      <c r="F53" s="4">
        <v>4836</v>
      </c>
      <c r="G53" s="5">
        <v>226</v>
      </c>
      <c r="H53" s="5">
        <v>116</v>
      </c>
      <c r="I53" s="4">
        <v>12226</v>
      </c>
      <c r="J53" s="5">
        <v>183</v>
      </c>
      <c r="K53" s="4">
        <v>8711</v>
      </c>
    </row>
    <row r="54" spans="1:11" ht="23.25" thickBot="1">
      <c r="A54" s="3"/>
      <c r="B54" s="3" t="s">
        <v>37</v>
      </c>
      <c r="C54" s="4">
        <v>4532</v>
      </c>
      <c r="D54" s="4">
        <v>4531</v>
      </c>
      <c r="E54" s="4">
        <v>2879</v>
      </c>
      <c r="F54" s="4">
        <v>1481</v>
      </c>
      <c r="G54" s="5">
        <v>76</v>
      </c>
      <c r="H54" s="5">
        <v>35</v>
      </c>
      <c r="I54" s="4">
        <v>4471</v>
      </c>
      <c r="J54" s="5">
        <v>60</v>
      </c>
      <c r="K54" s="5">
        <v>1</v>
      </c>
    </row>
    <row r="55" spans="1:11" ht="23.25" thickBot="1">
      <c r="A55" s="3"/>
      <c r="B55" s="3" t="s">
        <v>837</v>
      </c>
      <c r="C55" s="4">
        <v>1768</v>
      </c>
      <c r="D55" s="5">
        <v>821</v>
      </c>
      <c r="E55" s="5">
        <v>445</v>
      </c>
      <c r="F55" s="5">
        <v>331</v>
      </c>
      <c r="G55" s="5">
        <v>19</v>
      </c>
      <c r="H55" s="5">
        <v>13</v>
      </c>
      <c r="I55" s="5">
        <v>808</v>
      </c>
      <c r="J55" s="5">
        <v>13</v>
      </c>
      <c r="K55" s="5">
        <v>947</v>
      </c>
    </row>
    <row r="56" spans="1:11" ht="23.25" thickBot="1">
      <c r="A56" s="3"/>
      <c r="B56" s="3" t="s">
        <v>838</v>
      </c>
      <c r="C56" s="4">
        <v>2992</v>
      </c>
      <c r="D56" s="4">
        <v>1497</v>
      </c>
      <c r="E56" s="5">
        <v>778</v>
      </c>
      <c r="F56" s="5">
        <v>653</v>
      </c>
      <c r="G56" s="5">
        <v>27</v>
      </c>
      <c r="H56" s="5">
        <v>18</v>
      </c>
      <c r="I56" s="4">
        <v>1476</v>
      </c>
      <c r="J56" s="5">
        <v>21</v>
      </c>
      <c r="K56" s="4">
        <v>1495</v>
      </c>
    </row>
    <row r="57" spans="1:11" ht="23.25" thickBot="1">
      <c r="A57" s="3"/>
      <c r="B57" s="3" t="s">
        <v>839</v>
      </c>
      <c r="C57" s="4">
        <v>2743</v>
      </c>
      <c r="D57" s="4">
        <v>1129</v>
      </c>
      <c r="E57" s="5">
        <v>544</v>
      </c>
      <c r="F57" s="5">
        <v>535</v>
      </c>
      <c r="G57" s="5">
        <v>20</v>
      </c>
      <c r="H57" s="5">
        <v>8</v>
      </c>
      <c r="I57" s="4">
        <v>1107</v>
      </c>
      <c r="J57" s="5">
        <v>22</v>
      </c>
      <c r="K57" s="4">
        <v>1614</v>
      </c>
    </row>
    <row r="58" spans="1:11" ht="23.25" thickBot="1">
      <c r="A58" s="3"/>
      <c r="B58" s="3" t="s">
        <v>840</v>
      </c>
      <c r="C58" s="4">
        <v>2742</v>
      </c>
      <c r="D58" s="4">
        <v>1467</v>
      </c>
      <c r="E58" s="5">
        <v>790</v>
      </c>
      <c r="F58" s="5">
        <v>608</v>
      </c>
      <c r="G58" s="5">
        <v>31</v>
      </c>
      <c r="H58" s="5">
        <v>13</v>
      </c>
      <c r="I58" s="4">
        <v>1442</v>
      </c>
      <c r="J58" s="5">
        <v>25</v>
      </c>
      <c r="K58" s="4">
        <v>1275</v>
      </c>
    </row>
    <row r="59" spans="1:11" ht="23.25" thickBot="1">
      <c r="A59" s="3"/>
      <c r="B59" s="3" t="s">
        <v>841</v>
      </c>
      <c r="C59" s="4">
        <v>3270</v>
      </c>
      <c r="D59" s="4">
        <v>1376</v>
      </c>
      <c r="E59" s="5">
        <v>734</v>
      </c>
      <c r="F59" s="5">
        <v>581</v>
      </c>
      <c r="G59" s="5">
        <v>24</v>
      </c>
      <c r="H59" s="5">
        <v>14</v>
      </c>
      <c r="I59" s="4">
        <v>1353</v>
      </c>
      <c r="J59" s="5">
        <v>23</v>
      </c>
      <c r="K59" s="4">
        <v>1894</v>
      </c>
    </row>
    <row r="60" spans="1:11" ht="23.25" thickBot="1">
      <c r="A60" s="3"/>
      <c r="B60" s="3" t="s">
        <v>842</v>
      </c>
      <c r="C60" s="4">
        <v>3073</v>
      </c>
      <c r="D60" s="4">
        <v>1588</v>
      </c>
      <c r="E60" s="5">
        <v>878</v>
      </c>
      <c r="F60" s="5">
        <v>647</v>
      </c>
      <c r="G60" s="5">
        <v>29</v>
      </c>
      <c r="H60" s="5">
        <v>15</v>
      </c>
      <c r="I60" s="4">
        <v>1569</v>
      </c>
      <c r="J60" s="5">
        <v>19</v>
      </c>
      <c r="K60" s="4">
        <v>1485</v>
      </c>
    </row>
    <row r="61" spans="1:11" ht="23.25" thickBot="1">
      <c r="A61" s="3" t="s">
        <v>97</v>
      </c>
      <c r="B61" s="3"/>
      <c r="C61" s="5">
        <v>0</v>
      </c>
      <c r="D61" s="5">
        <v>27</v>
      </c>
      <c r="E61" s="5">
        <v>15</v>
      </c>
      <c r="F61" s="5">
        <v>10</v>
      </c>
      <c r="G61" s="5">
        <v>1</v>
      </c>
      <c r="H61" s="5">
        <v>0</v>
      </c>
      <c r="I61" s="5">
        <v>26</v>
      </c>
      <c r="J61" s="5">
        <v>1</v>
      </c>
      <c r="K61" s="5">
        <v>-27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03970-E963-43FD-92FF-E3B233C10D87}">
  <dimension ref="A1:X9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9712</v>
      </c>
      <c r="F3" s="26" t="s">
        <v>9711</v>
      </c>
      <c r="G3" s="26" t="s">
        <v>9710</v>
      </c>
      <c r="H3" s="44"/>
      <c r="I3" s="26"/>
      <c r="J3" s="44"/>
      <c r="U3" t="s">
        <v>3</v>
      </c>
      <c r="V3" t="str">
        <f t="shared" si="0"/>
        <v>오세영</v>
      </c>
      <c r="W3" t="str">
        <f t="shared" si="0"/>
        <v>정찬민</v>
      </c>
      <c r="X3" t="str">
        <f t="shared" si="0"/>
        <v>정이주</v>
      </c>
    </row>
    <row r="4" spans="1:24" ht="17.25" thickBot="1">
      <c r="A4" s="3" t="s">
        <v>30</v>
      </c>
      <c r="B4" s="3"/>
      <c r="C4" s="4">
        <v>212846</v>
      </c>
      <c r="D4" s="4">
        <v>133134</v>
      </c>
      <c r="E4" s="4">
        <v>60357</v>
      </c>
      <c r="F4" s="4">
        <v>69826</v>
      </c>
      <c r="G4" s="4">
        <v>1209</v>
      </c>
      <c r="H4" s="4">
        <v>131392</v>
      </c>
      <c r="I4" s="4">
        <v>1742</v>
      </c>
      <c r="J4" s="4">
        <v>79712</v>
      </c>
      <c r="V4" s="8"/>
      <c r="W4" s="8"/>
      <c r="X4" s="8"/>
    </row>
    <row r="5" spans="1:24" ht="23.25" thickBot="1">
      <c r="A5" s="3" t="s">
        <v>31</v>
      </c>
      <c r="B5" s="3"/>
      <c r="C5" s="5">
        <v>591</v>
      </c>
      <c r="D5" s="5">
        <v>549</v>
      </c>
      <c r="E5" s="5">
        <v>250</v>
      </c>
      <c r="F5" s="5">
        <v>224</v>
      </c>
      <c r="G5" s="5">
        <v>29</v>
      </c>
      <c r="H5" s="5">
        <v>503</v>
      </c>
      <c r="I5" s="5">
        <v>46</v>
      </c>
      <c r="J5" s="5">
        <v>42</v>
      </c>
      <c r="T5" t="s">
        <v>2929</v>
      </c>
      <c r="U5">
        <f>SUMIF($A:$A,"합계",D:D)</f>
        <v>133134</v>
      </c>
      <c r="V5">
        <f>SUMIF($A:$A,"합계",E:E)</f>
        <v>60357</v>
      </c>
      <c r="W5">
        <f>SUMIF($A:$A,"합계",F:F)</f>
        <v>69826</v>
      </c>
      <c r="X5">
        <f>SUMIF($A:$A,"합계",G:G)</f>
        <v>1209</v>
      </c>
    </row>
    <row r="6" spans="1:24" ht="23.25" thickBot="1">
      <c r="A6" s="3" t="s">
        <v>32</v>
      </c>
      <c r="B6" s="3"/>
      <c r="C6" s="4">
        <v>11543</v>
      </c>
      <c r="D6" s="4">
        <v>11538</v>
      </c>
      <c r="E6" s="4">
        <v>6008</v>
      </c>
      <c r="F6" s="4">
        <v>4850</v>
      </c>
      <c r="G6" s="5">
        <v>130</v>
      </c>
      <c r="H6" s="4">
        <v>10988</v>
      </c>
      <c r="I6" s="5">
        <v>550</v>
      </c>
      <c r="J6" s="5">
        <v>5</v>
      </c>
      <c r="T6" t="s">
        <v>2930</v>
      </c>
      <c r="U6">
        <f>U5-U7</f>
        <v>82157</v>
      </c>
      <c r="V6">
        <f>V5-V7</f>
        <v>33813</v>
      </c>
      <c r="W6">
        <f>W5-W7</f>
        <v>46692</v>
      </c>
      <c r="X6">
        <f>X5-X7</f>
        <v>769</v>
      </c>
    </row>
    <row r="7" spans="1:24" ht="23.25" thickBot="1">
      <c r="A7" s="3" t="s">
        <v>33</v>
      </c>
      <c r="B7" s="3"/>
      <c r="C7" s="5">
        <v>625</v>
      </c>
      <c r="D7" s="5">
        <v>152</v>
      </c>
      <c r="E7" s="5">
        <v>111</v>
      </c>
      <c r="F7" s="5">
        <v>39</v>
      </c>
      <c r="G7" s="5">
        <v>2</v>
      </c>
      <c r="H7" s="5">
        <v>152</v>
      </c>
      <c r="I7" s="5">
        <v>0</v>
      </c>
      <c r="J7" s="5">
        <v>473</v>
      </c>
      <c r="T7" t="s">
        <v>2931</v>
      </c>
      <c r="U7">
        <f>U11+U10+U9</f>
        <v>50977</v>
      </c>
      <c r="V7">
        <f>V11+V10+V9</f>
        <v>26544</v>
      </c>
      <c r="W7">
        <f>W11+W10+W9</f>
        <v>23134</v>
      </c>
      <c r="X7">
        <f>X11+X10+X9</f>
        <v>440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3</v>
      </c>
      <c r="F8" s="5">
        <v>4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9709</v>
      </c>
      <c r="B9" s="3" t="s">
        <v>36</v>
      </c>
      <c r="C9" s="4">
        <v>26399</v>
      </c>
      <c r="D9" s="4">
        <v>15542</v>
      </c>
      <c r="E9" s="4">
        <v>7377</v>
      </c>
      <c r="F9" s="4">
        <v>7852</v>
      </c>
      <c r="G9" s="5">
        <v>154</v>
      </c>
      <c r="H9" s="4">
        <v>15383</v>
      </c>
      <c r="I9" s="5">
        <v>159</v>
      </c>
      <c r="J9" s="4">
        <v>10857</v>
      </c>
      <c r="T9" t="s">
        <v>2934</v>
      </c>
      <c r="U9">
        <f>SUMIF($A:$A,"거소·선상투표",D:D)+SUMIF($A:$A,"국외부재자투표",D:D)+SUMIF($A:$A,"국외부재자투표(공관)",D:D)</f>
        <v>708</v>
      </c>
      <c r="V9">
        <f t="shared" ref="V9:X11" si="1">SUMIF($A:$A,"거소·선상투표",E:E)+SUMIF($A:$A,"국외부재자투표",E:E)+SUMIF($A:$A,"국외부재자투표(공관)",E:E)</f>
        <v>364</v>
      </c>
      <c r="W9">
        <f t="shared" si="1"/>
        <v>267</v>
      </c>
      <c r="X9">
        <f t="shared" si="1"/>
        <v>31</v>
      </c>
    </row>
    <row r="10" spans="1:24" ht="23.25" thickBot="1">
      <c r="A10" s="3"/>
      <c r="B10" s="3" t="s">
        <v>37</v>
      </c>
      <c r="C10" s="4">
        <v>4675</v>
      </c>
      <c r="D10" s="4">
        <v>4675</v>
      </c>
      <c r="E10" s="4">
        <v>2669</v>
      </c>
      <c r="F10" s="4">
        <v>1953</v>
      </c>
      <c r="G10" s="5">
        <v>32</v>
      </c>
      <c r="H10" s="4">
        <v>4654</v>
      </c>
      <c r="I10" s="5">
        <v>21</v>
      </c>
      <c r="J10" s="5">
        <v>0</v>
      </c>
      <c r="T10" t="s">
        <v>2932</v>
      </c>
      <c r="U10">
        <f>SUMIF($B:$B,"관내사전투표",D:D)</f>
        <v>38731</v>
      </c>
      <c r="V10">
        <f t="shared" ref="V10:X12" si="2">SUMIF($B:$B,"관내사전투표",E:E)</f>
        <v>20172</v>
      </c>
      <c r="W10">
        <f t="shared" si="2"/>
        <v>18017</v>
      </c>
      <c r="X10">
        <f t="shared" si="2"/>
        <v>279</v>
      </c>
    </row>
    <row r="11" spans="1:24" ht="17.25" thickBot="1">
      <c r="A11" s="3"/>
      <c r="B11" s="3" t="s">
        <v>9708</v>
      </c>
      <c r="C11" s="4">
        <v>3095</v>
      </c>
      <c r="D11" s="4">
        <v>1259</v>
      </c>
      <c r="E11" s="5">
        <v>524</v>
      </c>
      <c r="F11" s="5">
        <v>704</v>
      </c>
      <c r="G11" s="5">
        <v>18</v>
      </c>
      <c r="H11" s="4">
        <v>1246</v>
      </c>
      <c r="I11" s="5">
        <v>13</v>
      </c>
      <c r="J11" s="4">
        <v>1836</v>
      </c>
      <c r="T11" t="s">
        <v>2933</v>
      </c>
      <c r="U11">
        <f>SUMIF($A:$A,"관외사전투표",D:D)</f>
        <v>11538</v>
      </c>
      <c r="V11">
        <f t="shared" ref="V11:X13" si="3">SUMIF($A:$A,"관외사전투표",E:E)</f>
        <v>6008</v>
      </c>
      <c r="W11">
        <f t="shared" si="3"/>
        <v>4850</v>
      </c>
      <c r="X11">
        <f t="shared" si="3"/>
        <v>130</v>
      </c>
    </row>
    <row r="12" spans="1:24" ht="17.25" thickBot="1">
      <c r="A12" s="3"/>
      <c r="B12" s="3" t="s">
        <v>9707</v>
      </c>
      <c r="C12" s="4">
        <v>1305</v>
      </c>
      <c r="D12" s="5">
        <v>778</v>
      </c>
      <c r="E12" s="5">
        <v>355</v>
      </c>
      <c r="F12" s="5">
        <v>398</v>
      </c>
      <c r="G12" s="5">
        <v>15</v>
      </c>
      <c r="H12" s="5">
        <v>768</v>
      </c>
      <c r="I12" s="5">
        <v>10</v>
      </c>
      <c r="J12" s="5">
        <v>527</v>
      </c>
    </row>
    <row r="13" spans="1:24" ht="17.25" thickBot="1">
      <c r="A13" s="3"/>
      <c r="B13" s="3" t="s">
        <v>9706</v>
      </c>
      <c r="C13" s="4">
        <v>1845</v>
      </c>
      <c r="D13" s="4">
        <v>1059</v>
      </c>
      <c r="E13" s="5">
        <v>415</v>
      </c>
      <c r="F13" s="5">
        <v>617</v>
      </c>
      <c r="G13" s="5">
        <v>14</v>
      </c>
      <c r="H13" s="4">
        <v>1046</v>
      </c>
      <c r="I13" s="5">
        <v>13</v>
      </c>
      <c r="J13" s="5">
        <v>786</v>
      </c>
    </row>
    <row r="14" spans="1:24" ht="17.25" thickBot="1">
      <c r="A14" s="3"/>
      <c r="B14" s="3" t="s">
        <v>9705</v>
      </c>
      <c r="C14" s="4">
        <v>3780</v>
      </c>
      <c r="D14" s="4">
        <v>1848</v>
      </c>
      <c r="E14" s="5">
        <v>760</v>
      </c>
      <c r="F14" s="4">
        <v>1033</v>
      </c>
      <c r="G14" s="5">
        <v>20</v>
      </c>
      <c r="H14" s="4">
        <v>1813</v>
      </c>
      <c r="I14" s="5">
        <v>35</v>
      </c>
      <c r="J14" s="4">
        <v>1932</v>
      </c>
      <c r="U14" s="8"/>
      <c r="V14" s="8"/>
      <c r="W14" s="8"/>
      <c r="X14" s="8"/>
    </row>
    <row r="15" spans="1:24" ht="17.25" thickBot="1">
      <c r="A15" s="3"/>
      <c r="B15" s="3" t="s">
        <v>9704</v>
      </c>
      <c r="C15" s="5">
        <v>793</v>
      </c>
      <c r="D15" s="5">
        <v>471</v>
      </c>
      <c r="E15" s="5">
        <v>93</v>
      </c>
      <c r="F15" s="5">
        <v>362</v>
      </c>
      <c r="G15" s="5">
        <v>7</v>
      </c>
      <c r="H15" s="5">
        <v>462</v>
      </c>
      <c r="I15" s="5">
        <v>9</v>
      </c>
      <c r="J15" s="5">
        <v>322</v>
      </c>
      <c r="U15" s="8"/>
      <c r="V15" s="8"/>
      <c r="W15" s="8"/>
      <c r="X15" s="8"/>
    </row>
    <row r="16" spans="1:24" ht="17.25" thickBot="1">
      <c r="A16" s="3"/>
      <c r="B16" s="3" t="s">
        <v>9703</v>
      </c>
      <c r="C16" s="4">
        <v>3317</v>
      </c>
      <c r="D16" s="4">
        <v>1640</v>
      </c>
      <c r="E16" s="5">
        <v>775</v>
      </c>
      <c r="F16" s="5">
        <v>837</v>
      </c>
      <c r="G16" s="5">
        <v>7</v>
      </c>
      <c r="H16" s="4">
        <v>1619</v>
      </c>
      <c r="I16" s="5">
        <v>21</v>
      </c>
      <c r="J16" s="4">
        <v>1677</v>
      </c>
    </row>
    <row r="17" spans="1:10" ht="17.25" thickBot="1">
      <c r="A17" s="3"/>
      <c r="B17" s="3" t="s">
        <v>9702</v>
      </c>
      <c r="C17" s="4">
        <v>3787</v>
      </c>
      <c r="D17" s="4">
        <v>1775</v>
      </c>
      <c r="E17" s="5">
        <v>799</v>
      </c>
      <c r="F17" s="5">
        <v>935</v>
      </c>
      <c r="G17" s="5">
        <v>26</v>
      </c>
      <c r="H17" s="4">
        <v>1760</v>
      </c>
      <c r="I17" s="5">
        <v>15</v>
      </c>
      <c r="J17" s="4">
        <v>2012</v>
      </c>
    </row>
    <row r="18" spans="1:10" ht="17.25" thickBot="1">
      <c r="A18" s="3"/>
      <c r="B18" s="3" t="s">
        <v>9701</v>
      </c>
      <c r="C18" s="4">
        <v>3802</v>
      </c>
      <c r="D18" s="4">
        <v>2037</v>
      </c>
      <c r="E18" s="5">
        <v>987</v>
      </c>
      <c r="F18" s="4">
        <v>1013</v>
      </c>
      <c r="G18" s="5">
        <v>15</v>
      </c>
      <c r="H18" s="4">
        <v>2015</v>
      </c>
      <c r="I18" s="5">
        <v>22</v>
      </c>
      <c r="J18" s="4">
        <v>1765</v>
      </c>
    </row>
    <row r="19" spans="1:10" ht="17.25" thickBot="1">
      <c r="A19" s="3" t="s">
        <v>9700</v>
      </c>
      <c r="B19" s="3" t="s">
        <v>36</v>
      </c>
      <c r="C19" s="4">
        <v>16760</v>
      </c>
      <c r="D19" s="4">
        <v>10668</v>
      </c>
      <c r="E19" s="4">
        <v>5101</v>
      </c>
      <c r="F19" s="4">
        <v>5420</v>
      </c>
      <c r="G19" s="5">
        <v>72</v>
      </c>
      <c r="H19" s="4">
        <v>10593</v>
      </c>
      <c r="I19" s="5">
        <v>75</v>
      </c>
      <c r="J19" s="4">
        <v>6092</v>
      </c>
    </row>
    <row r="20" spans="1:10" ht="23.25" thickBot="1">
      <c r="A20" s="3"/>
      <c r="B20" s="3" t="s">
        <v>37</v>
      </c>
      <c r="C20" s="4">
        <v>2593</v>
      </c>
      <c r="D20" s="4">
        <v>2591</v>
      </c>
      <c r="E20" s="4">
        <v>1402</v>
      </c>
      <c r="F20" s="4">
        <v>1163</v>
      </c>
      <c r="G20" s="5">
        <v>11</v>
      </c>
      <c r="H20" s="4">
        <v>2576</v>
      </c>
      <c r="I20" s="5">
        <v>15</v>
      </c>
      <c r="J20" s="5">
        <v>2</v>
      </c>
    </row>
    <row r="21" spans="1:10" ht="17.25" thickBot="1">
      <c r="A21" s="3"/>
      <c r="B21" s="3" t="s">
        <v>9699</v>
      </c>
      <c r="C21" s="4">
        <v>1201</v>
      </c>
      <c r="D21" s="5">
        <v>596</v>
      </c>
      <c r="E21" s="5">
        <v>187</v>
      </c>
      <c r="F21" s="5">
        <v>397</v>
      </c>
      <c r="G21" s="5">
        <v>9</v>
      </c>
      <c r="H21" s="5">
        <v>593</v>
      </c>
      <c r="I21" s="5">
        <v>3</v>
      </c>
      <c r="J21" s="5">
        <v>605</v>
      </c>
    </row>
    <row r="22" spans="1:10" ht="17.25" thickBot="1">
      <c r="A22" s="3"/>
      <c r="B22" s="3" t="s">
        <v>9698</v>
      </c>
      <c r="C22" s="5">
        <v>685</v>
      </c>
      <c r="D22" s="5">
        <v>373</v>
      </c>
      <c r="E22" s="5">
        <v>102</v>
      </c>
      <c r="F22" s="5">
        <v>260</v>
      </c>
      <c r="G22" s="5">
        <v>8</v>
      </c>
      <c r="H22" s="5">
        <v>370</v>
      </c>
      <c r="I22" s="5">
        <v>3</v>
      </c>
      <c r="J22" s="5">
        <v>312</v>
      </c>
    </row>
    <row r="23" spans="1:10" ht="17.25" thickBot="1">
      <c r="A23" s="3"/>
      <c r="B23" s="3" t="s">
        <v>9697</v>
      </c>
      <c r="C23" s="4">
        <v>1107</v>
      </c>
      <c r="D23" s="5">
        <v>644</v>
      </c>
      <c r="E23" s="5">
        <v>204</v>
      </c>
      <c r="F23" s="5">
        <v>423</v>
      </c>
      <c r="G23" s="5">
        <v>4</v>
      </c>
      <c r="H23" s="5">
        <v>631</v>
      </c>
      <c r="I23" s="5">
        <v>13</v>
      </c>
      <c r="J23" s="5">
        <v>463</v>
      </c>
    </row>
    <row r="24" spans="1:10" ht="17.25" thickBot="1">
      <c r="A24" s="3"/>
      <c r="B24" s="3" t="s">
        <v>9696</v>
      </c>
      <c r="C24" s="4">
        <v>1094</v>
      </c>
      <c r="D24" s="5">
        <v>584</v>
      </c>
      <c r="E24" s="5">
        <v>203</v>
      </c>
      <c r="F24" s="5">
        <v>371</v>
      </c>
      <c r="G24" s="5">
        <v>6</v>
      </c>
      <c r="H24" s="5">
        <v>580</v>
      </c>
      <c r="I24" s="5">
        <v>4</v>
      </c>
      <c r="J24" s="5">
        <v>510</v>
      </c>
    </row>
    <row r="25" spans="1:10" ht="17.25" thickBot="1">
      <c r="A25" s="3"/>
      <c r="B25" s="3" t="s">
        <v>9695</v>
      </c>
      <c r="C25" s="4">
        <v>3950</v>
      </c>
      <c r="D25" s="4">
        <v>2190</v>
      </c>
      <c r="E25" s="4">
        <v>1131</v>
      </c>
      <c r="F25" s="4">
        <v>1027</v>
      </c>
      <c r="G25" s="5">
        <v>12</v>
      </c>
      <c r="H25" s="4">
        <v>2170</v>
      </c>
      <c r="I25" s="5">
        <v>20</v>
      </c>
      <c r="J25" s="4">
        <v>1760</v>
      </c>
    </row>
    <row r="26" spans="1:10" ht="17.25" thickBot="1">
      <c r="A26" s="3"/>
      <c r="B26" s="3" t="s">
        <v>9694</v>
      </c>
      <c r="C26" s="4">
        <v>3440</v>
      </c>
      <c r="D26" s="4">
        <v>2002</v>
      </c>
      <c r="E26" s="4">
        <v>1026</v>
      </c>
      <c r="F26" s="5">
        <v>951</v>
      </c>
      <c r="G26" s="5">
        <v>12</v>
      </c>
      <c r="H26" s="4">
        <v>1989</v>
      </c>
      <c r="I26" s="5">
        <v>13</v>
      </c>
      <c r="J26" s="4">
        <v>1438</v>
      </c>
    </row>
    <row r="27" spans="1:10" ht="17.25" thickBot="1">
      <c r="A27" s="3"/>
      <c r="B27" s="3" t="s">
        <v>9693</v>
      </c>
      <c r="C27" s="4">
        <v>2690</v>
      </c>
      <c r="D27" s="4">
        <v>1688</v>
      </c>
      <c r="E27" s="5">
        <v>846</v>
      </c>
      <c r="F27" s="5">
        <v>828</v>
      </c>
      <c r="G27" s="5">
        <v>10</v>
      </c>
      <c r="H27" s="4">
        <v>1684</v>
      </c>
      <c r="I27" s="5">
        <v>4</v>
      </c>
      <c r="J27" s="4">
        <v>1002</v>
      </c>
    </row>
    <row r="28" spans="1:10" ht="17.25" thickBot="1">
      <c r="A28" s="3" t="s">
        <v>9692</v>
      </c>
      <c r="B28" s="3" t="s">
        <v>36</v>
      </c>
      <c r="C28" s="4">
        <v>6884</v>
      </c>
      <c r="D28" s="4">
        <v>4412</v>
      </c>
      <c r="E28" s="4">
        <v>1508</v>
      </c>
      <c r="F28" s="4">
        <v>2837</v>
      </c>
      <c r="G28" s="5">
        <v>30</v>
      </c>
      <c r="H28" s="4">
        <v>4375</v>
      </c>
      <c r="I28" s="5">
        <v>37</v>
      </c>
      <c r="J28" s="4">
        <v>2472</v>
      </c>
    </row>
    <row r="29" spans="1:10" ht="23.25" thickBot="1">
      <c r="A29" s="3"/>
      <c r="B29" s="3" t="s">
        <v>37</v>
      </c>
      <c r="C29" s="4">
        <v>1588</v>
      </c>
      <c r="D29" s="4">
        <v>1588</v>
      </c>
      <c r="E29" s="5">
        <v>698</v>
      </c>
      <c r="F29" s="5">
        <v>871</v>
      </c>
      <c r="G29" s="5">
        <v>10</v>
      </c>
      <c r="H29" s="4">
        <v>1579</v>
      </c>
      <c r="I29" s="5">
        <v>9</v>
      </c>
      <c r="J29" s="5">
        <v>0</v>
      </c>
    </row>
    <row r="30" spans="1:10" ht="17.25" thickBot="1">
      <c r="A30" s="3"/>
      <c r="B30" s="3" t="s">
        <v>9691</v>
      </c>
      <c r="C30" s="4">
        <v>1434</v>
      </c>
      <c r="D30" s="5">
        <v>711</v>
      </c>
      <c r="E30" s="5">
        <v>197</v>
      </c>
      <c r="F30" s="5">
        <v>506</v>
      </c>
      <c r="G30" s="5">
        <v>2</v>
      </c>
      <c r="H30" s="5">
        <v>705</v>
      </c>
      <c r="I30" s="5">
        <v>6</v>
      </c>
      <c r="J30" s="5">
        <v>723</v>
      </c>
    </row>
    <row r="31" spans="1:10" ht="17.25" thickBot="1">
      <c r="A31" s="3"/>
      <c r="B31" s="3" t="s">
        <v>9690</v>
      </c>
      <c r="C31" s="4">
        <v>1291</v>
      </c>
      <c r="D31" s="5">
        <v>734</v>
      </c>
      <c r="E31" s="5">
        <v>213</v>
      </c>
      <c r="F31" s="5">
        <v>504</v>
      </c>
      <c r="G31" s="5">
        <v>7</v>
      </c>
      <c r="H31" s="5">
        <v>724</v>
      </c>
      <c r="I31" s="5">
        <v>10</v>
      </c>
      <c r="J31" s="5">
        <v>557</v>
      </c>
    </row>
    <row r="32" spans="1:10" ht="17.25" thickBot="1">
      <c r="A32" s="3"/>
      <c r="B32" s="3" t="s">
        <v>9689</v>
      </c>
      <c r="C32" s="4">
        <v>1752</v>
      </c>
      <c r="D32" s="5">
        <v>971</v>
      </c>
      <c r="E32" s="5">
        <v>302</v>
      </c>
      <c r="F32" s="5">
        <v>651</v>
      </c>
      <c r="G32" s="5">
        <v>7</v>
      </c>
      <c r="H32" s="5">
        <v>960</v>
      </c>
      <c r="I32" s="5">
        <v>11</v>
      </c>
      <c r="J32" s="5">
        <v>781</v>
      </c>
    </row>
    <row r="33" spans="1:10" ht="17.25" thickBot="1">
      <c r="A33" s="3"/>
      <c r="B33" s="3" t="s">
        <v>9688</v>
      </c>
      <c r="C33" s="5">
        <v>819</v>
      </c>
      <c r="D33" s="5">
        <v>408</v>
      </c>
      <c r="E33" s="5">
        <v>98</v>
      </c>
      <c r="F33" s="5">
        <v>305</v>
      </c>
      <c r="G33" s="5">
        <v>4</v>
      </c>
      <c r="H33" s="5">
        <v>407</v>
      </c>
      <c r="I33" s="5">
        <v>1</v>
      </c>
      <c r="J33" s="5">
        <v>411</v>
      </c>
    </row>
    <row r="34" spans="1:10" ht="17.25" thickBot="1">
      <c r="A34" s="3" t="s">
        <v>9687</v>
      </c>
      <c r="B34" s="3" t="s">
        <v>36</v>
      </c>
      <c r="C34" s="4">
        <v>7569</v>
      </c>
      <c r="D34" s="4">
        <v>4523</v>
      </c>
      <c r="E34" s="4">
        <v>1624</v>
      </c>
      <c r="F34" s="4">
        <v>2773</v>
      </c>
      <c r="G34" s="5">
        <v>69</v>
      </c>
      <c r="H34" s="4">
        <v>4466</v>
      </c>
      <c r="I34" s="5">
        <v>57</v>
      </c>
      <c r="J34" s="4">
        <v>3046</v>
      </c>
    </row>
    <row r="35" spans="1:10" ht="23.25" thickBot="1">
      <c r="A35" s="3"/>
      <c r="B35" s="3" t="s">
        <v>37</v>
      </c>
      <c r="C35" s="4">
        <v>1656</v>
      </c>
      <c r="D35" s="4">
        <v>1656</v>
      </c>
      <c r="E35" s="5">
        <v>718</v>
      </c>
      <c r="F35" s="5">
        <v>898</v>
      </c>
      <c r="G35" s="5">
        <v>21</v>
      </c>
      <c r="H35" s="4">
        <v>1637</v>
      </c>
      <c r="I35" s="5">
        <v>19</v>
      </c>
      <c r="J35" s="5">
        <v>0</v>
      </c>
    </row>
    <row r="36" spans="1:10" ht="17.25" thickBot="1">
      <c r="A36" s="3"/>
      <c r="B36" s="3" t="s">
        <v>9686</v>
      </c>
      <c r="C36" s="4">
        <v>1543</v>
      </c>
      <c r="D36" s="5">
        <v>682</v>
      </c>
      <c r="E36" s="5">
        <v>207</v>
      </c>
      <c r="F36" s="5">
        <v>457</v>
      </c>
      <c r="G36" s="5">
        <v>7</v>
      </c>
      <c r="H36" s="5">
        <v>671</v>
      </c>
      <c r="I36" s="5">
        <v>11</v>
      </c>
      <c r="J36" s="5">
        <v>861</v>
      </c>
    </row>
    <row r="37" spans="1:10" ht="17.25" thickBot="1">
      <c r="A37" s="3"/>
      <c r="B37" s="3" t="s">
        <v>9685</v>
      </c>
      <c r="C37" s="5">
        <v>788</v>
      </c>
      <c r="D37" s="5">
        <v>434</v>
      </c>
      <c r="E37" s="5">
        <v>127</v>
      </c>
      <c r="F37" s="5">
        <v>299</v>
      </c>
      <c r="G37" s="5">
        <v>5</v>
      </c>
      <c r="H37" s="5">
        <v>431</v>
      </c>
      <c r="I37" s="5">
        <v>3</v>
      </c>
      <c r="J37" s="5">
        <v>354</v>
      </c>
    </row>
    <row r="38" spans="1:10" ht="17.25" thickBot="1">
      <c r="A38" s="3"/>
      <c r="B38" s="3" t="s">
        <v>9684</v>
      </c>
      <c r="C38" s="4">
        <v>1047</v>
      </c>
      <c r="D38" s="5">
        <v>551</v>
      </c>
      <c r="E38" s="5">
        <v>159</v>
      </c>
      <c r="F38" s="5">
        <v>375</v>
      </c>
      <c r="G38" s="5">
        <v>9</v>
      </c>
      <c r="H38" s="5">
        <v>543</v>
      </c>
      <c r="I38" s="5">
        <v>8</v>
      </c>
      <c r="J38" s="5">
        <v>496</v>
      </c>
    </row>
    <row r="39" spans="1:10" ht="17.25" thickBot="1">
      <c r="A39" s="3"/>
      <c r="B39" s="3" t="s">
        <v>9683</v>
      </c>
      <c r="C39" s="4">
        <v>1255</v>
      </c>
      <c r="D39" s="5">
        <v>646</v>
      </c>
      <c r="E39" s="5">
        <v>215</v>
      </c>
      <c r="F39" s="5">
        <v>403</v>
      </c>
      <c r="G39" s="5">
        <v>19</v>
      </c>
      <c r="H39" s="5">
        <v>637</v>
      </c>
      <c r="I39" s="5">
        <v>9</v>
      </c>
      <c r="J39" s="5">
        <v>609</v>
      </c>
    </row>
    <row r="40" spans="1:10" ht="17.25" thickBot="1">
      <c r="A40" s="3"/>
      <c r="B40" s="3" t="s">
        <v>9682</v>
      </c>
      <c r="C40" s="4">
        <v>1280</v>
      </c>
      <c r="D40" s="5">
        <v>554</v>
      </c>
      <c r="E40" s="5">
        <v>198</v>
      </c>
      <c r="F40" s="5">
        <v>341</v>
      </c>
      <c r="G40" s="5">
        <v>8</v>
      </c>
      <c r="H40" s="5">
        <v>547</v>
      </c>
      <c r="I40" s="5">
        <v>7</v>
      </c>
      <c r="J40" s="5">
        <v>726</v>
      </c>
    </row>
    <row r="41" spans="1:10" ht="17.25" thickBot="1">
      <c r="A41" s="3" t="s">
        <v>9681</v>
      </c>
      <c r="B41" s="3" t="s">
        <v>36</v>
      </c>
      <c r="C41" s="4">
        <v>14698</v>
      </c>
      <c r="D41" s="4">
        <v>8698</v>
      </c>
      <c r="E41" s="4">
        <v>3806</v>
      </c>
      <c r="F41" s="4">
        <v>4718</v>
      </c>
      <c r="G41" s="5">
        <v>72</v>
      </c>
      <c r="H41" s="4">
        <v>8596</v>
      </c>
      <c r="I41" s="5">
        <v>102</v>
      </c>
      <c r="J41" s="4">
        <v>6000</v>
      </c>
    </row>
    <row r="42" spans="1:10" ht="23.25" thickBot="1">
      <c r="A42" s="3"/>
      <c r="B42" s="3" t="s">
        <v>37</v>
      </c>
      <c r="C42" s="4">
        <v>3356</v>
      </c>
      <c r="D42" s="4">
        <v>3356</v>
      </c>
      <c r="E42" s="4">
        <v>1746</v>
      </c>
      <c r="F42" s="4">
        <v>1556</v>
      </c>
      <c r="G42" s="5">
        <v>22</v>
      </c>
      <c r="H42" s="4">
        <v>3324</v>
      </c>
      <c r="I42" s="5">
        <v>32</v>
      </c>
      <c r="J42" s="5">
        <v>0</v>
      </c>
    </row>
    <row r="43" spans="1:10" ht="17.25" thickBot="1">
      <c r="A43" s="3"/>
      <c r="B43" s="3" t="s">
        <v>9680</v>
      </c>
      <c r="C43" s="4">
        <v>3438</v>
      </c>
      <c r="D43" s="4">
        <v>1527</v>
      </c>
      <c r="E43" s="5">
        <v>555</v>
      </c>
      <c r="F43" s="5">
        <v>939</v>
      </c>
      <c r="G43" s="5">
        <v>14</v>
      </c>
      <c r="H43" s="4">
        <v>1508</v>
      </c>
      <c r="I43" s="5">
        <v>19</v>
      </c>
      <c r="J43" s="4">
        <v>1911</v>
      </c>
    </row>
    <row r="44" spans="1:10" ht="17.25" thickBot="1">
      <c r="A44" s="3"/>
      <c r="B44" s="3" t="s">
        <v>9679</v>
      </c>
      <c r="C44" s="4">
        <v>2434</v>
      </c>
      <c r="D44" s="4">
        <v>1275</v>
      </c>
      <c r="E44" s="5">
        <v>474</v>
      </c>
      <c r="F44" s="5">
        <v>777</v>
      </c>
      <c r="G44" s="5">
        <v>9</v>
      </c>
      <c r="H44" s="4">
        <v>1260</v>
      </c>
      <c r="I44" s="5">
        <v>15</v>
      </c>
      <c r="J44" s="4">
        <v>1159</v>
      </c>
    </row>
    <row r="45" spans="1:10" ht="17.25" thickBot="1">
      <c r="A45" s="3"/>
      <c r="B45" s="3" t="s">
        <v>9678</v>
      </c>
      <c r="C45" s="4">
        <v>1628</v>
      </c>
      <c r="D45" s="5">
        <v>895</v>
      </c>
      <c r="E45" s="5">
        <v>300</v>
      </c>
      <c r="F45" s="5">
        <v>559</v>
      </c>
      <c r="G45" s="5">
        <v>14</v>
      </c>
      <c r="H45" s="5">
        <v>873</v>
      </c>
      <c r="I45" s="5">
        <v>22</v>
      </c>
      <c r="J45" s="5">
        <v>733</v>
      </c>
    </row>
    <row r="46" spans="1:10" ht="17.25" thickBot="1">
      <c r="A46" s="3"/>
      <c r="B46" s="3" t="s">
        <v>9677</v>
      </c>
      <c r="C46" s="4">
        <v>3842</v>
      </c>
      <c r="D46" s="4">
        <v>1645</v>
      </c>
      <c r="E46" s="5">
        <v>731</v>
      </c>
      <c r="F46" s="5">
        <v>887</v>
      </c>
      <c r="G46" s="5">
        <v>13</v>
      </c>
      <c r="H46" s="4">
        <v>1631</v>
      </c>
      <c r="I46" s="5">
        <v>14</v>
      </c>
      <c r="J46" s="4">
        <v>2197</v>
      </c>
    </row>
    <row r="47" spans="1:10" ht="17.25" thickBot="1">
      <c r="A47" s="3" t="s">
        <v>2245</v>
      </c>
      <c r="B47" s="3" t="s">
        <v>36</v>
      </c>
      <c r="C47" s="4">
        <v>19746</v>
      </c>
      <c r="D47" s="4">
        <v>11675</v>
      </c>
      <c r="E47" s="4">
        <v>4877</v>
      </c>
      <c r="F47" s="4">
        <v>6529</v>
      </c>
      <c r="G47" s="5">
        <v>123</v>
      </c>
      <c r="H47" s="4">
        <v>11529</v>
      </c>
      <c r="I47" s="5">
        <v>146</v>
      </c>
      <c r="J47" s="4">
        <v>8071</v>
      </c>
    </row>
    <row r="48" spans="1:10" ht="23.25" thickBot="1">
      <c r="A48" s="3"/>
      <c r="B48" s="3" t="s">
        <v>37</v>
      </c>
      <c r="C48" s="4">
        <v>3810</v>
      </c>
      <c r="D48" s="4">
        <v>3810</v>
      </c>
      <c r="E48" s="4">
        <v>1862</v>
      </c>
      <c r="F48" s="4">
        <v>1871</v>
      </c>
      <c r="G48" s="5">
        <v>37</v>
      </c>
      <c r="H48" s="4">
        <v>3770</v>
      </c>
      <c r="I48" s="5">
        <v>40</v>
      </c>
      <c r="J48" s="5">
        <v>0</v>
      </c>
    </row>
    <row r="49" spans="1:10" ht="17.25" thickBot="1">
      <c r="A49" s="3"/>
      <c r="B49" s="3" t="s">
        <v>2246</v>
      </c>
      <c r="C49" s="4">
        <v>2047</v>
      </c>
      <c r="D49" s="5">
        <v>762</v>
      </c>
      <c r="E49" s="5">
        <v>263</v>
      </c>
      <c r="F49" s="5">
        <v>467</v>
      </c>
      <c r="G49" s="5">
        <v>12</v>
      </c>
      <c r="H49" s="5">
        <v>742</v>
      </c>
      <c r="I49" s="5">
        <v>20</v>
      </c>
      <c r="J49" s="4">
        <v>1285</v>
      </c>
    </row>
    <row r="50" spans="1:10" ht="17.25" thickBot="1">
      <c r="A50" s="3"/>
      <c r="B50" s="3" t="s">
        <v>2247</v>
      </c>
      <c r="C50" s="4">
        <v>1223</v>
      </c>
      <c r="D50" s="5">
        <v>649</v>
      </c>
      <c r="E50" s="5">
        <v>208</v>
      </c>
      <c r="F50" s="5">
        <v>420</v>
      </c>
      <c r="G50" s="5">
        <v>13</v>
      </c>
      <c r="H50" s="5">
        <v>641</v>
      </c>
      <c r="I50" s="5">
        <v>8</v>
      </c>
      <c r="J50" s="5">
        <v>574</v>
      </c>
    </row>
    <row r="51" spans="1:10" ht="17.25" thickBot="1">
      <c r="A51" s="3"/>
      <c r="B51" s="3" t="s">
        <v>2248</v>
      </c>
      <c r="C51" s="4">
        <v>1351</v>
      </c>
      <c r="D51" s="5">
        <v>798</v>
      </c>
      <c r="E51" s="5">
        <v>270</v>
      </c>
      <c r="F51" s="5">
        <v>507</v>
      </c>
      <c r="G51" s="5">
        <v>7</v>
      </c>
      <c r="H51" s="5">
        <v>784</v>
      </c>
      <c r="I51" s="5">
        <v>14</v>
      </c>
      <c r="J51" s="5">
        <v>553</v>
      </c>
    </row>
    <row r="52" spans="1:10" ht="17.25" thickBot="1">
      <c r="A52" s="3"/>
      <c r="B52" s="3" t="s">
        <v>6812</v>
      </c>
      <c r="C52" s="4">
        <v>1963</v>
      </c>
      <c r="D52" s="5">
        <v>927</v>
      </c>
      <c r="E52" s="5">
        <v>361</v>
      </c>
      <c r="F52" s="5">
        <v>549</v>
      </c>
      <c r="G52" s="5">
        <v>10</v>
      </c>
      <c r="H52" s="5">
        <v>920</v>
      </c>
      <c r="I52" s="5">
        <v>7</v>
      </c>
      <c r="J52" s="4">
        <v>1036</v>
      </c>
    </row>
    <row r="53" spans="1:10" ht="17.25" thickBot="1">
      <c r="A53" s="3"/>
      <c r="B53" s="3" t="s">
        <v>6811</v>
      </c>
      <c r="C53" s="4">
        <v>2148</v>
      </c>
      <c r="D53" s="4">
        <v>1082</v>
      </c>
      <c r="E53" s="5">
        <v>400</v>
      </c>
      <c r="F53" s="5">
        <v>656</v>
      </c>
      <c r="G53" s="5">
        <v>12</v>
      </c>
      <c r="H53" s="4">
        <v>1068</v>
      </c>
      <c r="I53" s="5">
        <v>14</v>
      </c>
      <c r="J53" s="4">
        <v>1066</v>
      </c>
    </row>
    <row r="54" spans="1:10" ht="17.25" thickBot="1">
      <c r="A54" s="3"/>
      <c r="B54" s="3" t="s">
        <v>8406</v>
      </c>
      <c r="C54" s="4">
        <v>4485</v>
      </c>
      <c r="D54" s="4">
        <v>2020</v>
      </c>
      <c r="E54" s="5">
        <v>822</v>
      </c>
      <c r="F54" s="4">
        <v>1149</v>
      </c>
      <c r="G54" s="5">
        <v>22</v>
      </c>
      <c r="H54" s="4">
        <v>1993</v>
      </c>
      <c r="I54" s="5">
        <v>27</v>
      </c>
      <c r="J54" s="4">
        <v>2465</v>
      </c>
    </row>
    <row r="55" spans="1:10" ht="17.25" thickBot="1">
      <c r="A55" s="3"/>
      <c r="B55" s="3" t="s">
        <v>8405</v>
      </c>
      <c r="C55" s="4">
        <v>2719</v>
      </c>
      <c r="D55" s="4">
        <v>1627</v>
      </c>
      <c r="E55" s="5">
        <v>691</v>
      </c>
      <c r="F55" s="5">
        <v>910</v>
      </c>
      <c r="G55" s="5">
        <v>10</v>
      </c>
      <c r="H55" s="4">
        <v>1611</v>
      </c>
      <c r="I55" s="5">
        <v>16</v>
      </c>
      <c r="J55" s="4">
        <v>1092</v>
      </c>
    </row>
    <row r="56" spans="1:10" ht="17.25" thickBot="1">
      <c r="A56" s="3" t="s">
        <v>9676</v>
      </c>
      <c r="B56" s="3" t="s">
        <v>36</v>
      </c>
      <c r="C56" s="4">
        <v>33263</v>
      </c>
      <c r="D56" s="4">
        <v>21104</v>
      </c>
      <c r="E56" s="4">
        <v>9604</v>
      </c>
      <c r="F56" s="4">
        <v>11157</v>
      </c>
      <c r="G56" s="5">
        <v>173</v>
      </c>
      <c r="H56" s="4">
        <v>20934</v>
      </c>
      <c r="I56" s="5">
        <v>170</v>
      </c>
      <c r="J56" s="4">
        <v>12159</v>
      </c>
    </row>
    <row r="57" spans="1:10" ht="23.25" thickBot="1">
      <c r="A57" s="3"/>
      <c r="B57" s="3" t="s">
        <v>37</v>
      </c>
      <c r="C57" s="4">
        <v>7050</v>
      </c>
      <c r="D57" s="4">
        <v>7049</v>
      </c>
      <c r="E57" s="4">
        <v>3711</v>
      </c>
      <c r="F57" s="4">
        <v>3249</v>
      </c>
      <c r="G57" s="5">
        <v>50</v>
      </c>
      <c r="H57" s="4">
        <v>7010</v>
      </c>
      <c r="I57" s="5">
        <v>39</v>
      </c>
      <c r="J57" s="5">
        <v>1</v>
      </c>
    </row>
    <row r="58" spans="1:10" ht="17.25" thickBot="1">
      <c r="A58" s="3"/>
      <c r="B58" s="3" t="s">
        <v>9675</v>
      </c>
      <c r="C58" s="4">
        <v>1947</v>
      </c>
      <c r="D58" s="5">
        <v>871</v>
      </c>
      <c r="E58" s="5">
        <v>332</v>
      </c>
      <c r="F58" s="5">
        <v>513</v>
      </c>
      <c r="G58" s="5">
        <v>13</v>
      </c>
      <c r="H58" s="5">
        <v>858</v>
      </c>
      <c r="I58" s="5">
        <v>13</v>
      </c>
      <c r="J58" s="4">
        <v>1076</v>
      </c>
    </row>
    <row r="59" spans="1:10" ht="17.25" thickBot="1">
      <c r="A59" s="3"/>
      <c r="B59" s="3" t="s">
        <v>9674</v>
      </c>
      <c r="C59" s="4">
        <v>3973</v>
      </c>
      <c r="D59" s="4">
        <v>1830</v>
      </c>
      <c r="E59" s="5">
        <v>746</v>
      </c>
      <c r="F59" s="4">
        <v>1045</v>
      </c>
      <c r="G59" s="5">
        <v>17</v>
      </c>
      <c r="H59" s="4">
        <v>1808</v>
      </c>
      <c r="I59" s="5">
        <v>22</v>
      </c>
      <c r="J59" s="4">
        <v>2143</v>
      </c>
    </row>
    <row r="60" spans="1:10" ht="17.25" thickBot="1">
      <c r="A60" s="3"/>
      <c r="B60" s="3" t="s">
        <v>9673</v>
      </c>
      <c r="C60" s="4">
        <v>3330</v>
      </c>
      <c r="D60" s="4">
        <v>1670</v>
      </c>
      <c r="E60" s="5">
        <v>670</v>
      </c>
      <c r="F60" s="5">
        <v>959</v>
      </c>
      <c r="G60" s="5">
        <v>20</v>
      </c>
      <c r="H60" s="4">
        <v>1649</v>
      </c>
      <c r="I60" s="5">
        <v>21</v>
      </c>
      <c r="J60" s="4">
        <v>1660</v>
      </c>
    </row>
    <row r="61" spans="1:10" ht="17.25" thickBot="1">
      <c r="A61" s="3"/>
      <c r="B61" s="3" t="s">
        <v>9672</v>
      </c>
      <c r="C61" s="4">
        <v>2755</v>
      </c>
      <c r="D61" s="4">
        <v>1609</v>
      </c>
      <c r="E61" s="5">
        <v>634</v>
      </c>
      <c r="F61" s="5">
        <v>941</v>
      </c>
      <c r="G61" s="5">
        <v>14</v>
      </c>
      <c r="H61" s="4">
        <v>1589</v>
      </c>
      <c r="I61" s="5">
        <v>20</v>
      </c>
      <c r="J61" s="4">
        <v>1146</v>
      </c>
    </row>
    <row r="62" spans="1:10" ht="17.25" thickBot="1">
      <c r="A62" s="3"/>
      <c r="B62" s="3" t="s">
        <v>9671</v>
      </c>
      <c r="C62" s="4">
        <v>2876</v>
      </c>
      <c r="D62" s="4">
        <v>1753</v>
      </c>
      <c r="E62" s="5">
        <v>730</v>
      </c>
      <c r="F62" s="4">
        <v>1003</v>
      </c>
      <c r="G62" s="5">
        <v>11</v>
      </c>
      <c r="H62" s="4">
        <v>1744</v>
      </c>
      <c r="I62" s="5">
        <v>9</v>
      </c>
      <c r="J62" s="4">
        <v>1123</v>
      </c>
    </row>
    <row r="63" spans="1:10" ht="17.25" thickBot="1">
      <c r="A63" s="3"/>
      <c r="B63" s="3" t="s">
        <v>9670</v>
      </c>
      <c r="C63" s="4">
        <v>2692</v>
      </c>
      <c r="D63" s="4">
        <v>1237</v>
      </c>
      <c r="E63" s="5">
        <v>527</v>
      </c>
      <c r="F63" s="5">
        <v>689</v>
      </c>
      <c r="G63" s="5">
        <v>9</v>
      </c>
      <c r="H63" s="4">
        <v>1225</v>
      </c>
      <c r="I63" s="5">
        <v>12</v>
      </c>
      <c r="J63" s="4">
        <v>1455</v>
      </c>
    </row>
    <row r="64" spans="1:10" ht="17.25" thickBot="1">
      <c r="A64" s="3"/>
      <c r="B64" s="3" t="s">
        <v>9669</v>
      </c>
      <c r="C64" s="4">
        <v>2617</v>
      </c>
      <c r="D64" s="4">
        <v>1575</v>
      </c>
      <c r="E64" s="5">
        <v>730</v>
      </c>
      <c r="F64" s="5">
        <v>813</v>
      </c>
      <c r="G64" s="5">
        <v>17</v>
      </c>
      <c r="H64" s="4">
        <v>1560</v>
      </c>
      <c r="I64" s="5">
        <v>15</v>
      </c>
      <c r="J64" s="4">
        <v>1042</v>
      </c>
    </row>
    <row r="65" spans="1:10" ht="17.25" thickBot="1">
      <c r="A65" s="3"/>
      <c r="B65" s="3" t="s">
        <v>9668</v>
      </c>
      <c r="C65" s="4">
        <v>2832</v>
      </c>
      <c r="D65" s="4">
        <v>1660</v>
      </c>
      <c r="E65" s="5">
        <v>717</v>
      </c>
      <c r="F65" s="5">
        <v>924</v>
      </c>
      <c r="G65" s="5">
        <v>10</v>
      </c>
      <c r="H65" s="4">
        <v>1651</v>
      </c>
      <c r="I65" s="5">
        <v>9</v>
      </c>
      <c r="J65" s="4">
        <v>1172</v>
      </c>
    </row>
    <row r="66" spans="1:10" ht="17.25" thickBot="1">
      <c r="A66" s="3"/>
      <c r="B66" s="3" t="s">
        <v>9667</v>
      </c>
      <c r="C66" s="4">
        <v>3191</v>
      </c>
      <c r="D66" s="4">
        <v>1850</v>
      </c>
      <c r="E66" s="5">
        <v>807</v>
      </c>
      <c r="F66" s="4">
        <v>1021</v>
      </c>
      <c r="G66" s="5">
        <v>12</v>
      </c>
      <c r="H66" s="4">
        <v>1840</v>
      </c>
      <c r="I66" s="5">
        <v>10</v>
      </c>
      <c r="J66" s="4">
        <v>1341</v>
      </c>
    </row>
    <row r="67" spans="1:10" ht="17.25" thickBot="1">
      <c r="A67" s="3" t="s">
        <v>9666</v>
      </c>
      <c r="B67" s="3" t="s">
        <v>36</v>
      </c>
      <c r="C67" s="4">
        <v>27076</v>
      </c>
      <c r="D67" s="4">
        <v>15834</v>
      </c>
      <c r="E67" s="4">
        <v>7055</v>
      </c>
      <c r="F67" s="4">
        <v>8521</v>
      </c>
      <c r="G67" s="5">
        <v>130</v>
      </c>
      <c r="H67" s="4">
        <v>15706</v>
      </c>
      <c r="I67" s="5">
        <v>128</v>
      </c>
      <c r="J67" s="4">
        <v>11242</v>
      </c>
    </row>
    <row r="68" spans="1:10" ht="23.25" thickBot="1">
      <c r="A68" s="3"/>
      <c r="B68" s="3" t="s">
        <v>37</v>
      </c>
      <c r="C68" s="4">
        <v>4447</v>
      </c>
      <c r="D68" s="4">
        <v>4446</v>
      </c>
      <c r="E68" s="4">
        <v>2355</v>
      </c>
      <c r="F68" s="4">
        <v>2033</v>
      </c>
      <c r="G68" s="5">
        <v>33</v>
      </c>
      <c r="H68" s="4">
        <v>4421</v>
      </c>
      <c r="I68" s="5">
        <v>25</v>
      </c>
      <c r="J68" s="5">
        <v>1</v>
      </c>
    </row>
    <row r="69" spans="1:10" ht="17.25" thickBot="1">
      <c r="A69" s="3"/>
      <c r="B69" s="3" t="s">
        <v>9665</v>
      </c>
      <c r="C69" s="4">
        <v>2317</v>
      </c>
      <c r="D69" s="5">
        <v>926</v>
      </c>
      <c r="E69" s="5">
        <v>373</v>
      </c>
      <c r="F69" s="5">
        <v>535</v>
      </c>
      <c r="G69" s="5">
        <v>8</v>
      </c>
      <c r="H69" s="5">
        <v>916</v>
      </c>
      <c r="I69" s="5">
        <v>10</v>
      </c>
      <c r="J69" s="4">
        <v>1391</v>
      </c>
    </row>
    <row r="70" spans="1:10" ht="17.25" thickBot="1">
      <c r="A70" s="3"/>
      <c r="B70" s="3" t="s">
        <v>9664</v>
      </c>
      <c r="C70" s="4">
        <v>3211</v>
      </c>
      <c r="D70" s="4">
        <v>1801</v>
      </c>
      <c r="E70" s="5">
        <v>834</v>
      </c>
      <c r="F70" s="5">
        <v>943</v>
      </c>
      <c r="G70" s="5">
        <v>13</v>
      </c>
      <c r="H70" s="4">
        <v>1790</v>
      </c>
      <c r="I70" s="5">
        <v>11</v>
      </c>
      <c r="J70" s="4">
        <v>1410</v>
      </c>
    </row>
    <row r="71" spans="1:10" ht="17.25" thickBot="1">
      <c r="A71" s="3"/>
      <c r="B71" s="3" t="s">
        <v>9663</v>
      </c>
      <c r="C71" s="4">
        <v>3600</v>
      </c>
      <c r="D71" s="4">
        <v>1839</v>
      </c>
      <c r="E71" s="5">
        <v>505</v>
      </c>
      <c r="F71" s="4">
        <v>1307</v>
      </c>
      <c r="G71" s="5">
        <v>16</v>
      </c>
      <c r="H71" s="4">
        <v>1828</v>
      </c>
      <c r="I71" s="5">
        <v>11</v>
      </c>
      <c r="J71" s="4">
        <v>1761</v>
      </c>
    </row>
    <row r="72" spans="1:10" ht="17.25" thickBot="1">
      <c r="A72" s="3"/>
      <c r="B72" s="3" t="s">
        <v>9662</v>
      </c>
      <c r="C72" s="4">
        <v>4320</v>
      </c>
      <c r="D72" s="4">
        <v>1930</v>
      </c>
      <c r="E72" s="5">
        <v>816</v>
      </c>
      <c r="F72" s="4">
        <v>1063</v>
      </c>
      <c r="G72" s="5">
        <v>21</v>
      </c>
      <c r="H72" s="4">
        <v>1900</v>
      </c>
      <c r="I72" s="5">
        <v>30</v>
      </c>
      <c r="J72" s="4">
        <v>2390</v>
      </c>
    </row>
    <row r="73" spans="1:10" ht="17.25" thickBot="1">
      <c r="A73" s="3"/>
      <c r="B73" s="3" t="s">
        <v>9661</v>
      </c>
      <c r="C73" s="4">
        <v>3859</v>
      </c>
      <c r="D73" s="4">
        <v>1950</v>
      </c>
      <c r="E73" s="5">
        <v>914</v>
      </c>
      <c r="F73" s="5">
        <v>999</v>
      </c>
      <c r="G73" s="5">
        <v>20</v>
      </c>
      <c r="H73" s="4">
        <v>1933</v>
      </c>
      <c r="I73" s="5">
        <v>17</v>
      </c>
      <c r="J73" s="4">
        <v>1909</v>
      </c>
    </row>
    <row r="74" spans="1:10" ht="17.25" thickBot="1">
      <c r="A74" s="3"/>
      <c r="B74" s="3" t="s">
        <v>9660</v>
      </c>
      <c r="C74" s="4">
        <v>3644</v>
      </c>
      <c r="D74" s="4">
        <v>1928</v>
      </c>
      <c r="E74" s="5">
        <v>856</v>
      </c>
      <c r="F74" s="4">
        <v>1034</v>
      </c>
      <c r="G74" s="5">
        <v>17</v>
      </c>
      <c r="H74" s="4">
        <v>1907</v>
      </c>
      <c r="I74" s="5">
        <v>21</v>
      </c>
      <c r="J74" s="4">
        <v>1716</v>
      </c>
    </row>
    <row r="75" spans="1:10" ht="17.25" thickBot="1">
      <c r="A75" s="3"/>
      <c r="B75" s="3" t="s">
        <v>9659</v>
      </c>
      <c r="C75" s="4">
        <v>1678</v>
      </c>
      <c r="D75" s="4">
        <v>1014</v>
      </c>
      <c r="E75" s="5">
        <v>402</v>
      </c>
      <c r="F75" s="5">
        <v>607</v>
      </c>
      <c r="G75" s="5">
        <v>2</v>
      </c>
      <c r="H75" s="4">
        <v>1011</v>
      </c>
      <c r="I75" s="5">
        <v>3</v>
      </c>
      <c r="J75" s="5">
        <v>664</v>
      </c>
    </row>
    <row r="76" spans="1:10" ht="17.25" thickBot="1">
      <c r="A76" s="3" t="s">
        <v>9658</v>
      </c>
      <c r="B76" s="3" t="s">
        <v>36</v>
      </c>
      <c r="C76" s="4">
        <v>11394</v>
      </c>
      <c r="D76" s="4">
        <v>7137</v>
      </c>
      <c r="E76" s="4">
        <v>2761</v>
      </c>
      <c r="F76" s="4">
        <v>4246</v>
      </c>
      <c r="G76" s="5">
        <v>54</v>
      </c>
      <c r="H76" s="4">
        <v>7061</v>
      </c>
      <c r="I76" s="5">
        <v>76</v>
      </c>
      <c r="J76" s="4">
        <v>4257</v>
      </c>
    </row>
    <row r="77" spans="1:10" ht="23.25" thickBot="1">
      <c r="A77" s="3"/>
      <c r="B77" s="3" t="s">
        <v>37</v>
      </c>
      <c r="C77" s="4">
        <v>2947</v>
      </c>
      <c r="D77" s="4">
        <v>2947</v>
      </c>
      <c r="E77" s="4">
        <v>1308</v>
      </c>
      <c r="F77" s="4">
        <v>1597</v>
      </c>
      <c r="G77" s="5">
        <v>19</v>
      </c>
      <c r="H77" s="4">
        <v>2924</v>
      </c>
      <c r="I77" s="5">
        <v>23</v>
      </c>
      <c r="J77" s="5">
        <v>0</v>
      </c>
    </row>
    <row r="78" spans="1:10" ht="17.25" thickBot="1">
      <c r="A78" s="3"/>
      <c r="B78" s="3" t="s">
        <v>9657</v>
      </c>
      <c r="C78" s="4">
        <v>3089</v>
      </c>
      <c r="D78" s="4">
        <v>1472</v>
      </c>
      <c r="E78" s="5">
        <v>537</v>
      </c>
      <c r="F78" s="5">
        <v>910</v>
      </c>
      <c r="G78" s="5">
        <v>11</v>
      </c>
      <c r="H78" s="4">
        <v>1458</v>
      </c>
      <c r="I78" s="5">
        <v>14</v>
      </c>
      <c r="J78" s="4">
        <v>1617</v>
      </c>
    </row>
    <row r="79" spans="1:10" ht="17.25" thickBot="1">
      <c r="A79" s="3"/>
      <c r="B79" s="3" t="s">
        <v>9656</v>
      </c>
      <c r="C79" s="4">
        <v>3953</v>
      </c>
      <c r="D79" s="4">
        <v>1858</v>
      </c>
      <c r="E79" s="5">
        <v>649</v>
      </c>
      <c r="F79" s="4">
        <v>1160</v>
      </c>
      <c r="G79" s="5">
        <v>20</v>
      </c>
      <c r="H79" s="4">
        <v>1829</v>
      </c>
      <c r="I79" s="5">
        <v>29</v>
      </c>
      <c r="J79" s="4">
        <v>2095</v>
      </c>
    </row>
    <row r="80" spans="1:10" ht="17.25" thickBot="1">
      <c r="A80" s="3"/>
      <c r="B80" s="3" t="s">
        <v>9655</v>
      </c>
      <c r="C80" s="4">
        <v>1405</v>
      </c>
      <c r="D80" s="5">
        <v>860</v>
      </c>
      <c r="E80" s="5">
        <v>267</v>
      </c>
      <c r="F80" s="5">
        <v>579</v>
      </c>
      <c r="G80" s="5">
        <v>4</v>
      </c>
      <c r="H80" s="5">
        <v>850</v>
      </c>
      <c r="I80" s="5">
        <v>10</v>
      </c>
      <c r="J80" s="5">
        <v>545</v>
      </c>
    </row>
    <row r="81" spans="1:10" ht="17.25" thickBot="1">
      <c r="A81" s="3" t="s">
        <v>9654</v>
      </c>
      <c r="B81" s="3" t="s">
        <v>36</v>
      </c>
      <c r="C81" s="4">
        <v>20156</v>
      </c>
      <c r="D81" s="4">
        <v>11999</v>
      </c>
      <c r="E81" s="4">
        <v>6289</v>
      </c>
      <c r="F81" s="4">
        <v>5506</v>
      </c>
      <c r="G81" s="5">
        <v>89</v>
      </c>
      <c r="H81" s="4">
        <v>11884</v>
      </c>
      <c r="I81" s="5">
        <v>115</v>
      </c>
      <c r="J81" s="4">
        <v>8157</v>
      </c>
    </row>
    <row r="82" spans="1:10" ht="23.25" thickBot="1">
      <c r="A82" s="3"/>
      <c r="B82" s="3" t="s">
        <v>37</v>
      </c>
      <c r="C82" s="4">
        <v>3465</v>
      </c>
      <c r="D82" s="4">
        <v>3465</v>
      </c>
      <c r="E82" s="4">
        <v>2101</v>
      </c>
      <c r="F82" s="4">
        <v>1326</v>
      </c>
      <c r="G82" s="5">
        <v>23</v>
      </c>
      <c r="H82" s="4">
        <v>3450</v>
      </c>
      <c r="I82" s="5">
        <v>15</v>
      </c>
      <c r="J82" s="5">
        <v>0</v>
      </c>
    </row>
    <row r="83" spans="1:10" ht="17.25" thickBot="1">
      <c r="A83" s="3"/>
      <c r="B83" s="3" t="s">
        <v>9653</v>
      </c>
      <c r="C83" s="4">
        <v>3198</v>
      </c>
      <c r="D83" s="4">
        <v>1580</v>
      </c>
      <c r="E83" s="5">
        <v>858</v>
      </c>
      <c r="F83" s="5">
        <v>693</v>
      </c>
      <c r="G83" s="5">
        <v>15</v>
      </c>
      <c r="H83" s="4">
        <v>1566</v>
      </c>
      <c r="I83" s="5">
        <v>14</v>
      </c>
      <c r="J83" s="4">
        <v>1618</v>
      </c>
    </row>
    <row r="84" spans="1:10" ht="17.25" thickBot="1">
      <c r="A84" s="3"/>
      <c r="B84" s="3" t="s">
        <v>9652</v>
      </c>
      <c r="C84" s="4">
        <v>2074</v>
      </c>
      <c r="D84" s="4">
        <v>1045</v>
      </c>
      <c r="E84" s="5">
        <v>418</v>
      </c>
      <c r="F84" s="5">
        <v>608</v>
      </c>
      <c r="G84" s="5">
        <v>5</v>
      </c>
      <c r="H84" s="4">
        <v>1031</v>
      </c>
      <c r="I84" s="5">
        <v>14</v>
      </c>
      <c r="J84" s="4">
        <v>1029</v>
      </c>
    </row>
    <row r="85" spans="1:10" ht="17.25" thickBot="1">
      <c r="A85" s="3"/>
      <c r="B85" s="3" t="s">
        <v>9651</v>
      </c>
      <c r="C85" s="4">
        <v>3606</v>
      </c>
      <c r="D85" s="4">
        <v>2059</v>
      </c>
      <c r="E85" s="4">
        <v>1048</v>
      </c>
      <c r="F85" s="5">
        <v>969</v>
      </c>
      <c r="G85" s="5">
        <v>18</v>
      </c>
      <c r="H85" s="4">
        <v>2035</v>
      </c>
      <c r="I85" s="5">
        <v>24</v>
      </c>
      <c r="J85" s="4">
        <v>1547</v>
      </c>
    </row>
    <row r="86" spans="1:10" ht="17.25" thickBot="1">
      <c r="A86" s="3"/>
      <c r="B86" s="3" t="s">
        <v>9650</v>
      </c>
      <c r="C86" s="4">
        <v>2990</v>
      </c>
      <c r="D86" s="4">
        <v>1485</v>
      </c>
      <c r="E86" s="5">
        <v>694</v>
      </c>
      <c r="F86" s="5">
        <v>769</v>
      </c>
      <c r="G86" s="5">
        <v>8</v>
      </c>
      <c r="H86" s="4">
        <v>1471</v>
      </c>
      <c r="I86" s="5">
        <v>14</v>
      </c>
      <c r="J86" s="4">
        <v>1505</v>
      </c>
    </row>
    <row r="87" spans="1:10" ht="17.25" thickBot="1">
      <c r="A87" s="3"/>
      <c r="B87" s="3" t="s">
        <v>9649</v>
      </c>
      <c r="C87" s="4">
        <v>2341</v>
      </c>
      <c r="D87" s="4">
        <v>1138</v>
      </c>
      <c r="E87" s="5">
        <v>566</v>
      </c>
      <c r="F87" s="5">
        <v>543</v>
      </c>
      <c r="G87" s="5">
        <v>9</v>
      </c>
      <c r="H87" s="4">
        <v>1118</v>
      </c>
      <c r="I87" s="5">
        <v>20</v>
      </c>
      <c r="J87" s="4">
        <v>1203</v>
      </c>
    </row>
    <row r="88" spans="1:10" ht="17.25" thickBot="1">
      <c r="A88" s="3"/>
      <c r="B88" s="3" t="s">
        <v>9648</v>
      </c>
      <c r="C88" s="4">
        <v>2482</v>
      </c>
      <c r="D88" s="4">
        <v>1227</v>
      </c>
      <c r="E88" s="5">
        <v>604</v>
      </c>
      <c r="F88" s="5">
        <v>598</v>
      </c>
      <c r="G88" s="5">
        <v>11</v>
      </c>
      <c r="H88" s="4">
        <v>1213</v>
      </c>
      <c r="I88" s="5">
        <v>14</v>
      </c>
      <c r="J88" s="4">
        <v>1255</v>
      </c>
    </row>
    <row r="89" spans="1:10" ht="17.25" thickBot="1">
      <c r="A89" s="3" t="s">
        <v>9647</v>
      </c>
      <c r="B89" s="3" t="s">
        <v>36</v>
      </c>
      <c r="C89" s="4">
        <v>16142</v>
      </c>
      <c r="D89" s="4">
        <v>9293</v>
      </c>
      <c r="E89" s="4">
        <v>3981</v>
      </c>
      <c r="F89" s="4">
        <v>5150</v>
      </c>
      <c r="G89" s="5">
        <v>82</v>
      </c>
      <c r="H89" s="4">
        <v>9213</v>
      </c>
      <c r="I89" s="5">
        <v>80</v>
      </c>
      <c r="J89" s="4">
        <v>6849</v>
      </c>
    </row>
    <row r="90" spans="1:10" ht="23.25" thickBot="1">
      <c r="A90" s="3"/>
      <c r="B90" s="3" t="s">
        <v>37</v>
      </c>
      <c r="C90" s="4">
        <v>3148</v>
      </c>
      <c r="D90" s="4">
        <v>3148</v>
      </c>
      <c r="E90" s="4">
        <v>1602</v>
      </c>
      <c r="F90" s="4">
        <v>1500</v>
      </c>
      <c r="G90" s="5">
        <v>21</v>
      </c>
      <c r="H90" s="4">
        <v>3123</v>
      </c>
      <c r="I90" s="5">
        <v>25</v>
      </c>
      <c r="J90" s="5">
        <v>0</v>
      </c>
    </row>
    <row r="91" spans="1:10" ht="17.25" thickBot="1">
      <c r="A91" s="3"/>
      <c r="B91" s="3" t="s">
        <v>9646</v>
      </c>
      <c r="C91" s="4">
        <v>2889</v>
      </c>
      <c r="D91" s="4">
        <v>1310</v>
      </c>
      <c r="E91" s="5">
        <v>544</v>
      </c>
      <c r="F91" s="5">
        <v>743</v>
      </c>
      <c r="G91" s="5">
        <v>16</v>
      </c>
      <c r="H91" s="4">
        <v>1303</v>
      </c>
      <c r="I91" s="5">
        <v>7</v>
      </c>
      <c r="J91" s="4">
        <v>1579</v>
      </c>
    </row>
    <row r="92" spans="1:10" ht="17.25" thickBot="1">
      <c r="A92" s="3"/>
      <c r="B92" s="3" t="s">
        <v>9645</v>
      </c>
      <c r="C92" s="5">
        <v>656</v>
      </c>
      <c r="D92" s="5">
        <v>379</v>
      </c>
      <c r="E92" s="5">
        <v>89</v>
      </c>
      <c r="F92" s="5">
        <v>280</v>
      </c>
      <c r="G92" s="5">
        <v>2</v>
      </c>
      <c r="H92" s="5">
        <v>371</v>
      </c>
      <c r="I92" s="5">
        <v>8</v>
      </c>
      <c r="J92" s="5">
        <v>277</v>
      </c>
    </row>
    <row r="93" spans="1:10" ht="17.25" thickBot="1">
      <c r="A93" s="3"/>
      <c r="B93" s="3" t="s">
        <v>9644</v>
      </c>
      <c r="C93" s="5">
        <v>983</v>
      </c>
      <c r="D93" s="5">
        <v>510</v>
      </c>
      <c r="E93" s="5">
        <v>142</v>
      </c>
      <c r="F93" s="5">
        <v>349</v>
      </c>
      <c r="G93" s="5">
        <v>11</v>
      </c>
      <c r="H93" s="5">
        <v>502</v>
      </c>
      <c r="I93" s="5">
        <v>8</v>
      </c>
      <c r="J93" s="5">
        <v>473</v>
      </c>
    </row>
    <row r="94" spans="1:10" ht="17.25" thickBot="1">
      <c r="A94" s="3"/>
      <c r="B94" s="3" t="s">
        <v>9643</v>
      </c>
      <c r="C94" s="4">
        <v>4243</v>
      </c>
      <c r="D94" s="4">
        <v>2011</v>
      </c>
      <c r="E94" s="5">
        <v>753</v>
      </c>
      <c r="F94" s="4">
        <v>1215</v>
      </c>
      <c r="G94" s="5">
        <v>22</v>
      </c>
      <c r="H94" s="4">
        <v>1990</v>
      </c>
      <c r="I94" s="5">
        <v>21</v>
      </c>
      <c r="J94" s="4">
        <v>2232</v>
      </c>
    </row>
    <row r="95" spans="1:10" ht="17.25" thickBot="1">
      <c r="A95" s="3"/>
      <c r="B95" s="3" t="s">
        <v>9642</v>
      </c>
      <c r="C95" s="4">
        <v>4223</v>
      </c>
      <c r="D95" s="4">
        <v>1935</v>
      </c>
      <c r="E95" s="5">
        <v>851</v>
      </c>
      <c r="F95" s="4">
        <v>1063</v>
      </c>
      <c r="G95" s="5">
        <v>10</v>
      </c>
      <c r="H95" s="4">
        <v>1924</v>
      </c>
      <c r="I95" s="5">
        <v>11</v>
      </c>
      <c r="J95" s="4">
        <v>2288</v>
      </c>
    </row>
    <row r="96" spans="1:10" ht="23.25" thickBot="1">
      <c r="A96" s="3" t="s">
        <v>97</v>
      </c>
      <c r="B96" s="3"/>
      <c r="C96" s="5">
        <v>0</v>
      </c>
      <c r="D96" s="5">
        <v>3</v>
      </c>
      <c r="E96" s="5">
        <v>2</v>
      </c>
      <c r="F96" s="5">
        <v>0</v>
      </c>
      <c r="G96" s="5">
        <v>0</v>
      </c>
      <c r="H96" s="5">
        <v>2</v>
      </c>
      <c r="I96" s="5">
        <v>1</v>
      </c>
      <c r="J96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1CE49-C39E-463F-AA32-21538D648DA8}"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9783</v>
      </c>
      <c r="F3" s="26" t="s">
        <v>9782</v>
      </c>
      <c r="G3" s="26" t="s">
        <v>9781</v>
      </c>
      <c r="H3" s="26" t="s">
        <v>9780</v>
      </c>
      <c r="I3" s="44"/>
      <c r="J3" s="26"/>
      <c r="K3" s="44"/>
      <c r="U3" t="s">
        <v>3</v>
      </c>
      <c r="V3" t="str">
        <f t="shared" si="0"/>
        <v>김민기</v>
      </c>
      <c r="W3" t="str">
        <f t="shared" si="0"/>
        <v>이원섭</v>
      </c>
      <c r="X3" t="str">
        <f t="shared" si="0"/>
        <v>김해곤</v>
      </c>
    </row>
    <row r="4" spans="1:24" ht="17.25" thickBot="1">
      <c r="A4" s="3" t="s">
        <v>30</v>
      </c>
      <c r="B4" s="3"/>
      <c r="C4" s="4">
        <v>219373</v>
      </c>
      <c r="D4" s="4">
        <v>150616</v>
      </c>
      <c r="E4" s="4">
        <v>89697</v>
      </c>
      <c r="F4" s="4">
        <v>57671</v>
      </c>
      <c r="G4" s="4">
        <v>1048</v>
      </c>
      <c r="H4" s="5">
        <v>862</v>
      </c>
      <c r="I4" s="4">
        <v>149278</v>
      </c>
      <c r="J4" s="4">
        <v>1338</v>
      </c>
      <c r="K4" s="4">
        <v>68757</v>
      </c>
      <c r="V4" s="8"/>
      <c r="W4" s="8"/>
      <c r="X4" s="8"/>
    </row>
    <row r="5" spans="1:24" ht="23.25" thickBot="1">
      <c r="A5" s="3" t="s">
        <v>31</v>
      </c>
      <c r="B5" s="3"/>
      <c r="C5" s="5">
        <v>330</v>
      </c>
      <c r="D5" s="5">
        <v>316</v>
      </c>
      <c r="E5" s="5">
        <v>159</v>
      </c>
      <c r="F5" s="5">
        <v>124</v>
      </c>
      <c r="G5" s="5">
        <v>9</v>
      </c>
      <c r="H5" s="5">
        <v>8</v>
      </c>
      <c r="I5" s="5">
        <v>300</v>
      </c>
      <c r="J5" s="5">
        <v>16</v>
      </c>
      <c r="K5" s="5">
        <v>14</v>
      </c>
      <c r="T5" t="s">
        <v>2929</v>
      </c>
      <c r="U5">
        <f>SUMIF($A:$A,"합계",D:D)</f>
        <v>150616</v>
      </c>
      <c r="V5">
        <f>SUMIF($A:$A,"합계",E:E)</f>
        <v>89697</v>
      </c>
      <c r="W5">
        <f>SUMIF($A:$A,"합계",F:F)</f>
        <v>57671</v>
      </c>
      <c r="X5">
        <f>SUMIF($A:$A,"합계",G:G)</f>
        <v>1048</v>
      </c>
    </row>
    <row r="6" spans="1:24" ht="23.25" thickBot="1">
      <c r="A6" s="3" t="s">
        <v>32</v>
      </c>
      <c r="B6" s="3"/>
      <c r="C6" s="4">
        <v>15538</v>
      </c>
      <c r="D6" s="4">
        <v>15505</v>
      </c>
      <c r="E6" s="4">
        <v>9970</v>
      </c>
      <c r="F6" s="4">
        <v>5049</v>
      </c>
      <c r="G6" s="5">
        <v>121</v>
      </c>
      <c r="H6" s="5">
        <v>129</v>
      </c>
      <c r="I6" s="4">
        <v>15269</v>
      </c>
      <c r="J6" s="5">
        <v>236</v>
      </c>
      <c r="K6" s="5">
        <v>33</v>
      </c>
      <c r="T6" t="s">
        <v>2930</v>
      </c>
      <c r="U6">
        <f>U5-U7</f>
        <v>95588</v>
      </c>
      <c r="V6">
        <f>V5-V7</f>
        <v>53190</v>
      </c>
      <c r="W6">
        <f>W5-W7</f>
        <v>40266</v>
      </c>
      <c r="X6">
        <f>X5-X7</f>
        <v>708</v>
      </c>
    </row>
    <row r="7" spans="1:24" ht="23.25" thickBot="1">
      <c r="A7" s="3" t="s">
        <v>33</v>
      </c>
      <c r="B7" s="3"/>
      <c r="C7" s="5">
        <v>997</v>
      </c>
      <c r="D7" s="5">
        <v>253</v>
      </c>
      <c r="E7" s="5">
        <v>185</v>
      </c>
      <c r="F7" s="5">
        <v>65</v>
      </c>
      <c r="G7" s="5">
        <v>1</v>
      </c>
      <c r="H7" s="5">
        <v>1</v>
      </c>
      <c r="I7" s="5">
        <v>252</v>
      </c>
      <c r="J7" s="5">
        <v>1</v>
      </c>
      <c r="K7" s="5">
        <v>744</v>
      </c>
      <c r="T7" t="s">
        <v>2931</v>
      </c>
      <c r="U7">
        <f>U11+U10+U9</f>
        <v>55028</v>
      </c>
      <c r="V7">
        <f>V11+V10+V9</f>
        <v>36507</v>
      </c>
      <c r="W7">
        <f>W11+W10+W9</f>
        <v>17405</v>
      </c>
      <c r="X7">
        <f>X11+X10+X9</f>
        <v>340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5</v>
      </c>
      <c r="F8" s="5">
        <v>4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9779</v>
      </c>
      <c r="B9" s="3" t="s">
        <v>36</v>
      </c>
      <c r="C9" s="4">
        <v>31364</v>
      </c>
      <c r="D9" s="4">
        <v>21230</v>
      </c>
      <c r="E9" s="4">
        <v>12797</v>
      </c>
      <c r="F9" s="4">
        <v>7972</v>
      </c>
      <c r="G9" s="5">
        <v>161</v>
      </c>
      <c r="H9" s="5">
        <v>132</v>
      </c>
      <c r="I9" s="4">
        <v>21062</v>
      </c>
      <c r="J9" s="5">
        <v>168</v>
      </c>
      <c r="K9" s="4">
        <v>10134</v>
      </c>
      <c r="T9" t="s">
        <v>2934</v>
      </c>
      <c r="U9">
        <f>SUMIF($A:$A,"거소·선상투표",D:D)+SUMIF($A:$A,"국외부재자투표",D:D)+SUMIF($A:$A,"국외부재자투표(공관)",D:D)</f>
        <v>578</v>
      </c>
      <c r="V9">
        <f t="shared" ref="V9:X11" si="1">SUMIF($A:$A,"거소·선상투표",E:E)+SUMIF($A:$A,"국외부재자투표",E:E)+SUMIF($A:$A,"국외부재자투표(공관)",E:E)</f>
        <v>349</v>
      </c>
      <c r="W9">
        <f t="shared" si="1"/>
        <v>193</v>
      </c>
      <c r="X9">
        <f t="shared" si="1"/>
        <v>10</v>
      </c>
    </row>
    <row r="10" spans="1:24" ht="23.25" thickBot="1">
      <c r="A10" s="3"/>
      <c r="B10" s="3" t="s">
        <v>37</v>
      </c>
      <c r="C10" s="4">
        <v>6032</v>
      </c>
      <c r="D10" s="4">
        <v>6032</v>
      </c>
      <c r="E10" s="4">
        <v>4139</v>
      </c>
      <c r="F10" s="4">
        <v>1792</v>
      </c>
      <c r="G10" s="5">
        <v>37</v>
      </c>
      <c r="H10" s="5">
        <v>31</v>
      </c>
      <c r="I10" s="4">
        <v>5999</v>
      </c>
      <c r="J10" s="5">
        <v>33</v>
      </c>
      <c r="K10" s="5">
        <v>0</v>
      </c>
      <c r="T10" t="s">
        <v>2932</v>
      </c>
      <c r="U10">
        <f>SUMIF($B:$B,"관내사전투표",D:D)</f>
        <v>38945</v>
      </c>
      <c r="V10">
        <f t="shared" ref="V10:X12" si="2">SUMIF($B:$B,"관내사전투표",E:E)</f>
        <v>26188</v>
      </c>
      <c r="W10">
        <f t="shared" si="2"/>
        <v>12163</v>
      </c>
      <c r="X10">
        <f t="shared" si="2"/>
        <v>209</v>
      </c>
    </row>
    <row r="11" spans="1:24" ht="17.25" thickBot="1">
      <c r="A11" s="3"/>
      <c r="B11" s="3" t="s">
        <v>9778</v>
      </c>
      <c r="C11" s="4">
        <v>2810</v>
      </c>
      <c r="D11" s="4">
        <v>1180</v>
      </c>
      <c r="E11" s="5">
        <v>604</v>
      </c>
      <c r="F11" s="5">
        <v>526</v>
      </c>
      <c r="G11" s="5">
        <v>13</v>
      </c>
      <c r="H11" s="5">
        <v>19</v>
      </c>
      <c r="I11" s="4">
        <v>1162</v>
      </c>
      <c r="J11" s="5">
        <v>18</v>
      </c>
      <c r="K11" s="4">
        <v>1630</v>
      </c>
      <c r="T11" t="s">
        <v>2933</v>
      </c>
      <c r="U11">
        <f>SUMIF($A:$A,"관외사전투표",D:D)</f>
        <v>15505</v>
      </c>
      <c r="V11">
        <f t="shared" ref="V11:X13" si="3">SUMIF($A:$A,"관외사전투표",E:E)</f>
        <v>9970</v>
      </c>
      <c r="W11">
        <f t="shared" si="3"/>
        <v>5049</v>
      </c>
      <c r="X11">
        <f t="shared" si="3"/>
        <v>121</v>
      </c>
    </row>
    <row r="12" spans="1:24" ht="17.25" thickBot="1">
      <c r="A12" s="3"/>
      <c r="B12" s="3" t="s">
        <v>9777</v>
      </c>
      <c r="C12" s="4">
        <v>2547</v>
      </c>
      <c r="D12" s="4">
        <v>1352</v>
      </c>
      <c r="E12" s="5">
        <v>698</v>
      </c>
      <c r="F12" s="5">
        <v>617</v>
      </c>
      <c r="G12" s="5">
        <v>15</v>
      </c>
      <c r="H12" s="5">
        <v>8</v>
      </c>
      <c r="I12" s="4">
        <v>1338</v>
      </c>
      <c r="J12" s="5">
        <v>14</v>
      </c>
      <c r="K12" s="4">
        <v>1195</v>
      </c>
    </row>
    <row r="13" spans="1:24" ht="17.25" thickBot="1">
      <c r="A13" s="3"/>
      <c r="B13" s="3" t="s">
        <v>9776</v>
      </c>
      <c r="C13" s="4">
        <v>2388</v>
      </c>
      <c r="D13" s="4">
        <v>1173</v>
      </c>
      <c r="E13" s="5">
        <v>667</v>
      </c>
      <c r="F13" s="5">
        <v>476</v>
      </c>
      <c r="G13" s="5">
        <v>5</v>
      </c>
      <c r="H13" s="5">
        <v>9</v>
      </c>
      <c r="I13" s="4">
        <v>1157</v>
      </c>
      <c r="J13" s="5">
        <v>16</v>
      </c>
      <c r="K13" s="4">
        <v>1215</v>
      </c>
    </row>
    <row r="14" spans="1:24" ht="17.25" thickBot="1">
      <c r="A14" s="3"/>
      <c r="B14" s="3" t="s">
        <v>9775</v>
      </c>
      <c r="C14" s="4">
        <v>2839</v>
      </c>
      <c r="D14" s="4">
        <v>1713</v>
      </c>
      <c r="E14" s="4">
        <v>1076</v>
      </c>
      <c r="F14" s="5">
        <v>592</v>
      </c>
      <c r="G14" s="5">
        <v>13</v>
      </c>
      <c r="H14" s="5">
        <v>15</v>
      </c>
      <c r="I14" s="4">
        <v>1696</v>
      </c>
      <c r="J14" s="5">
        <v>17</v>
      </c>
      <c r="K14" s="4">
        <v>1126</v>
      </c>
      <c r="U14" s="8"/>
      <c r="V14" s="8"/>
      <c r="W14" s="8"/>
      <c r="X14" s="8"/>
    </row>
    <row r="15" spans="1:24" ht="17.25" thickBot="1">
      <c r="A15" s="3"/>
      <c r="B15" s="3" t="s">
        <v>9774</v>
      </c>
      <c r="C15" s="4">
        <v>2924</v>
      </c>
      <c r="D15" s="4">
        <v>1946</v>
      </c>
      <c r="E15" s="5">
        <v>964</v>
      </c>
      <c r="F15" s="5">
        <v>931</v>
      </c>
      <c r="G15" s="5">
        <v>22</v>
      </c>
      <c r="H15" s="5">
        <v>9</v>
      </c>
      <c r="I15" s="4">
        <v>1926</v>
      </c>
      <c r="J15" s="5">
        <v>20</v>
      </c>
      <c r="K15" s="5">
        <v>978</v>
      </c>
      <c r="U15" s="8"/>
      <c r="V15" s="8"/>
      <c r="W15" s="8"/>
      <c r="X15" s="8"/>
    </row>
    <row r="16" spans="1:24" ht="17.25" thickBot="1">
      <c r="A16" s="3"/>
      <c r="B16" s="3" t="s">
        <v>9773</v>
      </c>
      <c r="C16" s="4">
        <v>2488</v>
      </c>
      <c r="D16" s="4">
        <v>1621</v>
      </c>
      <c r="E16" s="4">
        <v>1073</v>
      </c>
      <c r="F16" s="5">
        <v>521</v>
      </c>
      <c r="G16" s="5">
        <v>9</v>
      </c>
      <c r="H16" s="5">
        <v>9</v>
      </c>
      <c r="I16" s="4">
        <v>1612</v>
      </c>
      <c r="J16" s="5">
        <v>9</v>
      </c>
      <c r="K16" s="5">
        <v>867</v>
      </c>
    </row>
    <row r="17" spans="1:11" ht="17.25" thickBot="1">
      <c r="A17" s="3"/>
      <c r="B17" s="3" t="s">
        <v>9772</v>
      </c>
      <c r="C17" s="4">
        <v>3869</v>
      </c>
      <c r="D17" s="4">
        <v>2534</v>
      </c>
      <c r="E17" s="4">
        <v>1376</v>
      </c>
      <c r="F17" s="4">
        <v>1110</v>
      </c>
      <c r="G17" s="5">
        <v>20</v>
      </c>
      <c r="H17" s="5">
        <v>10</v>
      </c>
      <c r="I17" s="4">
        <v>2516</v>
      </c>
      <c r="J17" s="5">
        <v>18</v>
      </c>
      <c r="K17" s="4">
        <v>1335</v>
      </c>
    </row>
    <row r="18" spans="1:11" ht="17.25" thickBot="1">
      <c r="A18" s="3"/>
      <c r="B18" s="3" t="s">
        <v>9771</v>
      </c>
      <c r="C18" s="4">
        <v>2515</v>
      </c>
      <c r="D18" s="4">
        <v>1845</v>
      </c>
      <c r="E18" s="4">
        <v>1068</v>
      </c>
      <c r="F18" s="5">
        <v>739</v>
      </c>
      <c r="G18" s="5">
        <v>15</v>
      </c>
      <c r="H18" s="5">
        <v>9</v>
      </c>
      <c r="I18" s="4">
        <v>1831</v>
      </c>
      <c r="J18" s="5">
        <v>14</v>
      </c>
      <c r="K18" s="5">
        <v>670</v>
      </c>
    </row>
    <row r="19" spans="1:11" ht="17.25" thickBot="1">
      <c r="A19" s="3"/>
      <c r="B19" s="3" t="s">
        <v>9770</v>
      </c>
      <c r="C19" s="4">
        <v>2952</v>
      </c>
      <c r="D19" s="4">
        <v>1834</v>
      </c>
      <c r="E19" s="4">
        <v>1132</v>
      </c>
      <c r="F19" s="5">
        <v>668</v>
      </c>
      <c r="G19" s="5">
        <v>12</v>
      </c>
      <c r="H19" s="5">
        <v>13</v>
      </c>
      <c r="I19" s="4">
        <v>1825</v>
      </c>
      <c r="J19" s="5">
        <v>9</v>
      </c>
      <c r="K19" s="4">
        <v>1118</v>
      </c>
    </row>
    <row r="20" spans="1:11" ht="17.25" thickBot="1">
      <c r="A20" s="3" t="s">
        <v>9769</v>
      </c>
      <c r="B20" s="3" t="s">
        <v>36</v>
      </c>
      <c r="C20" s="4">
        <v>31293</v>
      </c>
      <c r="D20" s="4">
        <v>20626</v>
      </c>
      <c r="E20" s="4">
        <v>12271</v>
      </c>
      <c r="F20" s="4">
        <v>7935</v>
      </c>
      <c r="G20" s="5">
        <v>125</v>
      </c>
      <c r="H20" s="5">
        <v>128</v>
      </c>
      <c r="I20" s="4">
        <v>20459</v>
      </c>
      <c r="J20" s="5">
        <v>167</v>
      </c>
      <c r="K20" s="4">
        <v>10667</v>
      </c>
    </row>
    <row r="21" spans="1:11" ht="23.25" thickBot="1">
      <c r="A21" s="3"/>
      <c r="B21" s="3" t="s">
        <v>37</v>
      </c>
      <c r="C21" s="4">
        <v>4688</v>
      </c>
      <c r="D21" s="4">
        <v>4688</v>
      </c>
      <c r="E21" s="4">
        <v>3215</v>
      </c>
      <c r="F21" s="4">
        <v>1400</v>
      </c>
      <c r="G21" s="5">
        <v>24</v>
      </c>
      <c r="H21" s="5">
        <v>22</v>
      </c>
      <c r="I21" s="4">
        <v>4661</v>
      </c>
      <c r="J21" s="5">
        <v>27</v>
      </c>
      <c r="K21" s="5">
        <v>0</v>
      </c>
    </row>
    <row r="22" spans="1:11" ht="17.25" thickBot="1">
      <c r="A22" s="3"/>
      <c r="B22" s="3" t="s">
        <v>9768</v>
      </c>
      <c r="C22" s="4">
        <v>2803</v>
      </c>
      <c r="D22" s="4">
        <v>1207</v>
      </c>
      <c r="E22" s="5">
        <v>658</v>
      </c>
      <c r="F22" s="5">
        <v>499</v>
      </c>
      <c r="G22" s="5">
        <v>19</v>
      </c>
      <c r="H22" s="5">
        <v>22</v>
      </c>
      <c r="I22" s="4">
        <v>1198</v>
      </c>
      <c r="J22" s="5">
        <v>9</v>
      </c>
      <c r="K22" s="4">
        <v>1596</v>
      </c>
    </row>
    <row r="23" spans="1:11" ht="17.25" thickBot="1">
      <c r="A23" s="3"/>
      <c r="B23" s="3" t="s">
        <v>9767</v>
      </c>
      <c r="C23" s="4">
        <v>2492</v>
      </c>
      <c r="D23" s="4">
        <v>1346</v>
      </c>
      <c r="E23" s="5">
        <v>742</v>
      </c>
      <c r="F23" s="5">
        <v>566</v>
      </c>
      <c r="G23" s="5">
        <v>12</v>
      </c>
      <c r="H23" s="5">
        <v>14</v>
      </c>
      <c r="I23" s="4">
        <v>1334</v>
      </c>
      <c r="J23" s="5">
        <v>12</v>
      </c>
      <c r="K23" s="4">
        <v>1146</v>
      </c>
    </row>
    <row r="24" spans="1:11" ht="17.25" thickBot="1">
      <c r="A24" s="3"/>
      <c r="B24" s="3" t="s">
        <v>9766</v>
      </c>
      <c r="C24" s="4">
        <v>4445</v>
      </c>
      <c r="D24" s="4">
        <v>2395</v>
      </c>
      <c r="E24" s="4">
        <v>1334</v>
      </c>
      <c r="F24" s="5">
        <v>991</v>
      </c>
      <c r="G24" s="5">
        <v>24</v>
      </c>
      <c r="H24" s="5">
        <v>15</v>
      </c>
      <c r="I24" s="4">
        <v>2364</v>
      </c>
      <c r="J24" s="5">
        <v>31</v>
      </c>
      <c r="K24" s="4">
        <v>2050</v>
      </c>
    </row>
    <row r="25" spans="1:11" ht="17.25" thickBot="1">
      <c r="A25" s="3"/>
      <c r="B25" s="3" t="s">
        <v>9765</v>
      </c>
      <c r="C25" s="4">
        <v>2511</v>
      </c>
      <c r="D25" s="4">
        <v>1704</v>
      </c>
      <c r="E25" s="5">
        <v>989</v>
      </c>
      <c r="F25" s="5">
        <v>675</v>
      </c>
      <c r="G25" s="5">
        <v>5</v>
      </c>
      <c r="H25" s="5">
        <v>13</v>
      </c>
      <c r="I25" s="4">
        <v>1682</v>
      </c>
      <c r="J25" s="5">
        <v>22</v>
      </c>
      <c r="K25" s="5">
        <v>807</v>
      </c>
    </row>
    <row r="26" spans="1:11" ht="17.25" thickBot="1">
      <c r="A26" s="3"/>
      <c r="B26" s="3" t="s">
        <v>9764</v>
      </c>
      <c r="C26" s="4">
        <v>2895</v>
      </c>
      <c r="D26" s="4">
        <v>1756</v>
      </c>
      <c r="E26" s="5">
        <v>971</v>
      </c>
      <c r="F26" s="5">
        <v>742</v>
      </c>
      <c r="G26" s="5">
        <v>13</v>
      </c>
      <c r="H26" s="5">
        <v>8</v>
      </c>
      <c r="I26" s="4">
        <v>1734</v>
      </c>
      <c r="J26" s="5">
        <v>22</v>
      </c>
      <c r="K26" s="4">
        <v>1139</v>
      </c>
    </row>
    <row r="27" spans="1:11" ht="17.25" thickBot="1">
      <c r="A27" s="3"/>
      <c r="B27" s="3" t="s">
        <v>9763</v>
      </c>
      <c r="C27" s="4">
        <v>1658</v>
      </c>
      <c r="D27" s="4">
        <v>1101</v>
      </c>
      <c r="E27" s="5">
        <v>678</v>
      </c>
      <c r="F27" s="5">
        <v>401</v>
      </c>
      <c r="G27" s="5">
        <v>6</v>
      </c>
      <c r="H27" s="5">
        <v>9</v>
      </c>
      <c r="I27" s="4">
        <v>1094</v>
      </c>
      <c r="J27" s="5">
        <v>7</v>
      </c>
      <c r="K27" s="5">
        <v>557</v>
      </c>
    </row>
    <row r="28" spans="1:11" ht="17.25" thickBot="1">
      <c r="A28" s="3"/>
      <c r="B28" s="3" t="s">
        <v>9762</v>
      </c>
      <c r="C28" s="4">
        <v>1792</v>
      </c>
      <c r="D28" s="4">
        <v>1149</v>
      </c>
      <c r="E28" s="5">
        <v>653</v>
      </c>
      <c r="F28" s="5">
        <v>471</v>
      </c>
      <c r="G28" s="5">
        <v>5</v>
      </c>
      <c r="H28" s="5">
        <v>9</v>
      </c>
      <c r="I28" s="4">
        <v>1138</v>
      </c>
      <c r="J28" s="5">
        <v>11</v>
      </c>
      <c r="K28" s="5">
        <v>643</v>
      </c>
    </row>
    <row r="29" spans="1:11" ht="17.25" thickBot="1">
      <c r="A29" s="3"/>
      <c r="B29" s="3" t="s">
        <v>9761</v>
      </c>
      <c r="C29" s="4">
        <v>4091</v>
      </c>
      <c r="D29" s="4">
        <v>2763</v>
      </c>
      <c r="E29" s="4">
        <v>1611</v>
      </c>
      <c r="F29" s="4">
        <v>1125</v>
      </c>
      <c r="G29" s="5">
        <v>6</v>
      </c>
      <c r="H29" s="5">
        <v>10</v>
      </c>
      <c r="I29" s="4">
        <v>2752</v>
      </c>
      <c r="J29" s="5">
        <v>11</v>
      </c>
      <c r="K29" s="4">
        <v>1328</v>
      </c>
    </row>
    <row r="30" spans="1:11" ht="17.25" thickBot="1">
      <c r="A30" s="3"/>
      <c r="B30" s="3" t="s">
        <v>9760</v>
      </c>
      <c r="C30" s="4">
        <v>3918</v>
      </c>
      <c r="D30" s="4">
        <v>2517</v>
      </c>
      <c r="E30" s="4">
        <v>1420</v>
      </c>
      <c r="F30" s="4">
        <v>1065</v>
      </c>
      <c r="G30" s="5">
        <v>11</v>
      </c>
      <c r="H30" s="5">
        <v>6</v>
      </c>
      <c r="I30" s="4">
        <v>2502</v>
      </c>
      <c r="J30" s="5">
        <v>15</v>
      </c>
      <c r="K30" s="4">
        <v>1401</v>
      </c>
    </row>
    <row r="31" spans="1:11" ht="17.25" thickBot="1">
      <c r="A31" s="3" t="s">
        <v>9759</v>
      </c>
      <c r="B31" s="3" t="s">
        <v>36</v>
      </c>
      <c r="C31" s="4">
        <v>11518</v>
      </c>
      <c r="D31" s="4">
        <v>7737</v>
      </c>
      <c r="E31" s="4">
        <v>4836</v>
      </c>
      <c r="F31" s="4">
        <v>2709</v>
      </c>
      <c r="G31" s="5">
        <v>59</v>
      </c>
      <c r="H31" s="5">
        <v>54</v>
      </c>
      <c r="I31" s="4">
        <v>7658</v>
      </c>
      <c r="J31" s="5">
        <v>79</v>
      </c>
      <c r="K31" s="4">
        <v>3781</v>
      </c>
    </row>
    <row r="32" spans="1:11" ht="23.25" thickBot="1">
      <c r="A32" s="3"/>
      <c r="B32" s="3" t="s">
        <v>37</v>
      </c>
      <c r="C32" s="4">
        <v>3544</v>
      </c>
      <c r="D32" s="4">
        <v>3544</v>
      </c>
      <c r="E32" s="4">
        <v>2434</v>
      </c>
      <c r="F32" s="4">
        <v>1033</v>
      </c>
      <c r="G32" s="5">
        <v>26</v>
      </c>
      <c r="H32" s="5">
        <v>19</v>
      </c>
      <c r="I32" s="4">
        <v>3512</v>
      </c>
      <c r="J32" s="5">
        <v>32</v>
      </c>
      <c r="K32" s="5">
        <v>0</v>
      </c>
    </row>
    <row r="33" spans="1:11" ht="17.25" thickBot="1">
      <c r="A33" s="3"/>
      <c r="B33" s="3" t="s">
        <v>9758</v>
      </c>
      <c r="C33" s="4">
        <v>2702</v>
      </c>
      <c r="D33" s="4">
        <v>1281</v>
      </c>
      <c r="E33" s="5">
        <v>725</v>
      </c>
      <c r="F33" s="5">
        <v>522</v>
      </c>
      <c r="G33" s="5">
        <v>12</v>
      </c>
      <c r="H33" s="5">
        <v>11</v>
      </c>
      <c r="I33" s="4">
        <v>1270</v>
      </c>
      <c r="J33" s="5">
        <v>11</v>
      </c>
      <c r="K33" s="4">
        <v>1421</v>
      </c>
    </row>
    <row r="34" spans="1:11" ht="17.25" thickBot="1">
      <c r="A34" s="3"/>
      <c r="B34" s="3" t="s">
        <v>9757</v>
      </c>
      <c r="C34" s="4">
        <v>2852</v>
      </c>
      <c r="D34" s="4">
        <v>1324</v>
      </c>
      <c r="E34" s="5">
        <v>829</v>
      </c>
      <c r="F34" s="5">
        <v>452</v>
      </c>
      <c r="G34" s="5">
        <v>10</v>
      </c>
      <c r="H34" s="5">
        <v>13</v>
      </c>
      <c r="I34" s="4">
        <v>1304</v>
      </c>
      <c r="J34" s="5">
        <v>20</v>
      </c>
      <c r="K34" s="4">
        <v>1528</v>
      </c>
    </row>
    <row r="35" spans="1:11" ht="17.25" thickBot="1">
      <c r="A35" s="3"/>
      <c r="B35" s="3" t="s">
        <v>9756</v>
      </c>
      <c r="C35" s="4">
        <v>2420</v>
      </c>
      <c r="D35" s="4">
        <v>1588</v>
      </c>
      <c r="E35" s="5">
        <v>848</v>
      </c>
      <c r="F35" s="5">
        <v>702</v>
      </c>
      <c r="G35" s="5">
        <v>11</v>
      </c>
      <c r="H35" s="5">
        <v>11</v>
      </c>
      <c r="I35" s="4">
        <v>1572</v>
      </c>
      <c r="J35" s="5">
        <v>16</v>
      </c>
      <c r="K35" s="5">
        <v>832</v>
      </c>
    </row>
    <row r="36" spans="1:11" ht="17.25" thickBot="1">
      <c r="A36" s="3" t="s">
        <v>9755</v>
      </c>
      <c r="B36" s="3" t="s">
        <v>36</v>
      </c>
      <c r="C36" s="4">
        <v>16148</v>
      </c>
      <c r="D36" s="4">
        <v>10029</v>
      </c>
      <c r="E36" s="4">
        <v>5510</v>
      </c>
      <c r="F36" s="4">
        <v>4320</v>
      </c>
      <c r="G36" s="5">
        <v>70</v>
      </c>
      <c r="H36" s="5">
        <v>51</v>
      </c>
      <c r="I36" s="4">
        <v>9951</v>
      </c>
      <c r="J36" s="5">
        <v>78</v>
      </c>
      <c r="K36" s="4">
        <v>6119</v>
      </c>
    </row>
    <row r="37" spans="1:11" ht="23.25" thickBot="1">
      <c r="A37" s="3"/>
      <c r="B37" s="3" t="s">
        <v>37</v>
      </c>
      <c r="C37" s="4">
        <v>3163</v>
      </c>
      <c r="D37" s="4">
        <v>3162</v>
      </c>
      <c r="E37" s="4">
        <v>2021</v>
      </c>
      <c r="F37" s="4">
        <v>1098</v>
      </c>
      <c r="G37" s="5">
        <v>14</v>
      </c>
      <c r="H37" s="5">
        <v>9</v>
      </c>
      <c r="I37" s="4">
        <v>3142</v>
      </c>
      <c r="J37" s="5">
        <v>20</v>
      </c>
      <c r="K37" s="5">
        <v>1</v>
      </c>
    </row>
    <row r="38" spans="1:11" ht="17.25" thickBot="1">
      <c r="A38" s="3"/>
      <c r="B38" s="3" t="s">
        <v>9754</v>
      </c>
      <c r="C38" s="4">
        <v>2566</v>
      </c>
      <c r="D38" s="4">
        <v>1297</v>
      </c>
      <c r="E38" s="5">
        <v>687</v>
      </c>
      <c r="F38" s="5">
        <v>577</v>
      </c>
      <c r="G38" s="5">
        <v>9</v>
      </c>
      <c r="H38" s="5">
        <v>10</v>
      </c>
      <c r="I38" s="4">
        <v>1283</v>
      </c>
      <c r="J38" s="5">
        <v>14</v>
      </c>
      <c r="K38" s="4">
        <v>1269</v>
      </c>
    </row>
    <row r="39" spans="1:11" ht="17.25" thickBot="1">
      <c r="A39" s="3"/>
      <c r="B39" s="3" t="s">
        <v>9753</v>
      </c>
      <c r="C39" s="4">
        <v>2771</v>
      </c>
      <c r="D39" s="4">
        <v>1552</v>
      </c>
      <c r="E39" s="5">
        <v>922</v>
      </c>
      <c r="F39" s="5">
        <v>585</v>
      </c>
      <c r="G39" s="5">
        <v>15</v>
      </c>
      <c r="H39" s="5">
        <v>11</v>
      </c>
      <c r="I39" s="4">
        <v>1533</v>
      </c>
      <c r="J39" s="5">
        <v>19</v>
      </c>
      <c r="K39" s="4">
        <v>1219</v>
      </c>
    </row>
    <row r="40" spans="1:11" ht="17.25" thickBot="1">
      <c r="A40" s="3"/>
      <c r="B40" s="3" t="s">
        <v>9752</v>
      </c>
      <c r="C40" s="5">
        <v>851</v>
      </c>
      <c r="D40" s="5">
        <v>449</v>
      </c>
      <c r="E40" s="5">
        <v>166</v>
      </c>
      <c r="F40" s="5">
        <v>275</v>
      </c>
      <c r="G40" s="5">
        <v>3</v>
      </c>
      <c r="H40" s="5">
        <v>3</v>
      </c>
      <c r="I40" s="5">
        <v>447</v>
      </c>
      <c r="J40" s="5">
        <v>2</v>
      </c>
      <c r="K40" s="5">
        <v>402</v>
      </c>
    </row>
    <row r="41" spans="1:11" ht="17.25" thickBot="1">
      <c r="A41" s="3"/>
      <c r="B41" s="3" t="s">
        <v>9751</v>
      </c>
      <c r="C41" s="4">
        <v>3299</v>
      </c>
      <c r="D41" s="4">
        <v>1513</v>
      </c>
      <c r="E41" s="5">
        <v>830</v>
      </c>
      <c r="F41" s="5">
        <v>650</v>
      </c>
      <c r="G41" s="5">
        <v>14</v>
      </c>
      <c r="H41" s="5">
        <v>7</v>
      </c>
      <c r="I41" s="4">
        <v>1501</v>
      </c>
      <c r="J41" s="5">
        <v>12</v>
      </c>
      <c r="K41" s="4">
        <v>1786</v>
      </c>
    </row>
    <row r="42" spans="1:11" ht="17.25" thickBot="1">
      <c r="A42" s="3"/>
      <c r="B42" s="3" t="s">
        <v>9750</v>
      </c>
      <c r="C42" s="4">
        <v>3498</v>
      </c>
      <c r="D42" s="4">
        <v>2056</v>
      </c>
      <c r="E42" s="5">
        <v>884</v>
      </c>
      <c r="F42" s="4">
        <v>1135</v>
      </c>
      <c r="G42" s="5">
        <v>15</v>
      </c>
      <c r="H42" s="5">
        <v>11</v>
      </c>
      <c r="I42" s="4">
        <v>2045</v>
      </c>
      <c r="J42" s="5">
        <v>11</v>
      </c>
      <c r="K42" s="4">
        <v>1442</v>
      </c>
    </row>
    <row r="43" spans="1:11" ht="17.25" thickBot="1">
      <c r="A43" s="3" t="s">
        <v>9749</v>
      </c>
      <c r="B43" s="3" t="s">
        <v>36</v>
      </c>
      <c r="C43" s="4">
        <v>18453</v>
      </c>
      <c r="D43" s="4">
        <v>12282</v>
      </c>
      <c r="E43" s="4">
        <v>7379</v>
      </c>
      <c r="F43" s="4">
        <v>4627</v>
      </c>
      <c r="G43" s="5">
        <v>107</v>
      </c>
      <c r="H43" s="5">
        <v>60</v>
      </c>
      <c r="I43" s="4">
        <v>12173</v>
      </c>
      <c r="J43" s="5">
        <v>109</v>
      </c>
      <c r="K43" s="4">
        <v>6171</v>
      </c>
    </row>
    <row r="44" spans="1:11" ht="23.25" thickBot="1">
      <c r="A44" s="3"/>
      <c r="B44" s="3" t="s">
        <v>37</v>
      </c>
      <c r="C44" s="4">
        <v>3613</v>
      </c>
      <c r="D44" s="4">
        <v>3613</v>
      </c>
      <c r="E44" s="4">
        <v>2311</v>
      </c>
      <c r="F44" s="4">
        <v>1249</v>
      </c>
      <c r="G44" s="5">
        <v>26</v>
      </c>
      <c r="H44" s="5">
        <v>7</v>
      </c>
      <c r="I44" s="4">
        <v>3593</v>
      </c>
      <c r="J44" s="5">
        <v>20</v>
      </c>
      <c r="K44" s="5">
        <v>0</v>
      </c>
    </row>
    <row r="45" spans="1:11" ht="17.25" thickBot="1">
      <c r="A45" s="3"/>
      <c r="B45" s="3" t="s">
        <v>9748</v>
      </c>
      <c r="C45" s="4">
        <v>1222</v>
      </c>
      <c r="D45" s="5">
        <v>388</v>
      </c>
      <c r="E45" s="5">
        <v>217</v>
      </c>
      <c r="F45" s="5">
        <v>145</v>
      </c>
      <c r="G45" s="5">
        <v>5</v>
      </c>
      <c r="H45" s="5">
        <v>3</v>
      </c>
      <c r="I45" s="5">
        <v>370</v>
      </c>
      <c r="J45" s="5">
        <v>18</v>
      </c>
      <c r="K45" s="5">
        <v>834</v>
      </c>
    </row>
    <row r="46" spans="1:11" ht="17.25" thickBot="1">
      <c r="A46" s="3"/>
      <c r="B46" s="3" t="s">
        <v>9747</v>
      </c>
      <c r="C46" s="4">
        <v>3069</v>
      </c>
      <c r="D46" s="4">
        <v>1985</v>
      </c>
      <c r="E46" s="4">
        <v>1069</v>
      </c>
      <c r="F46" s="5">
        <v>870</v>
      </c>
      <c r="G46" s="5">
        <v>16</v>
      </c>
      <c r="H46" s="5">
        <v>8</v>
      </c>
      <c r="I46" s="4">
        <v>1963</v>
      </c>
      <c r="J46" s="5">
        <v>22</v>
      </c>
      <c r="K46" s="4">
        <v>1084</v>
      </c>
    </row>
    <row r="47" spans="1:11" ht="17.25" thickBot="1">
      <c r="A47" s="3"/>
      <c r="B47" s="3" t="s">
        <v>9746</v>
      </c>
      <c r="C47" s="4">
        <v>2851</v>
      </c>
      <c r="D47" s="4">
        <v>1655</v>
      </c>
      <c r="E47" s="5">
        <v>821</v>
      </c>
      <c r="F47" s="5">
        <v>779</v>
      </c>
      <c r="G47" s="5">
        <v>23</v>
      </c>
      <c r="H47" s="5">
        <v>12</v>
      </c>
      <c r="I47" s="4">
        <v>1635</v>
      </c>
      <c r="J47" s="5">
        <v>20</v>
      </c>
      <c r="K47" s="4">
        <v>1196</v>
      </c>
    </row>
    <row r="48" spans="1:11" ht="17.25" thickBot="1">
      <c r="A48" s="3"/>
      <c r="B48" s="3" t="s">
        <v>9745</v>
      </c>
      <c r="C48" s="4">
        <v>2574</v>
      </c>
      <c r="D48" s="4">
        <v>1297</v>
      </c>
      <c r="E48" s="5">
        <v>681</v>
      </c>
      <c r="F48" s="5">
        <v>581</v>
      </c>
      <c r="G48" s="5">
        <v>12</v>
      </c>
      <c r="H48" s="5">
        <v>11</v>
      </c>
      <c r="I48" s="4">
        <v>1285</v>
      </c>
      <c r="J48" s="5">
        <v>12</v>
      </c>
      <c r="K48" s="4">
        <v>1277</v>
      </c>
    </row>
    <row r="49" spans="1:11" ht="17.25" thickBot="1">
      <c r="A49" s="3"/>
      <c r="B49" s="3" t="s">
        <v>9744</v>
      </c>
      <c r="C49" s="4">
        <v>2991</v>
      </c>
      <c r="D49" s="4">
        <v>2012</v>
      </c>
      <c r="E49" s="4">
        <v>1416</v>
      </c>
      <c r="F49" s="5">
        <v>556</v>
      </c>
      <c r="G49" s="5">
        <v>17</v>
      </c>
      <c r="H49" s="5">
        <v>11</v>
      </c>
      <c r="I49" s="4">
        <v>2000</v>
      </c>
      <c r="J49" s="5">
        <v>12</v>
      </c>
      <c r="K49" s="5">
        <v>979</v>
      </c>
    </row>
    <row r="50" spans="1:11" ht="17.25" thickBot="1">
      <c r="A50" s="3"/>
      <c r="B50" s="3" t="s">
        <v>9743</v>
      </c>
      <c r="C50" s="4">
        <v>2133</v>
      </c>
      <c r="D50" s="4">
        <v>1332</v>
      </c>
      <c r="E50" s="5">
        <v>864</v>
      </c>
      <c r="F50" s="5">
        <v>447</v>
      </c>
      <c r="G50" s="5">
        <v>8</v>
      </c>
      <c r="H50" s="5">
        <v>8</v>
      </c>
      <c r="I50" s="4">
        <v>1327</v>
      </c>
      <c r="J50" s="5">
        <v>5</v>
      </c>
      <c r="K50" s="5">
        <v>801</v>
      </c>
    </row>
    <row r="51" spans="1:11" ht="17.25" thickBot="1">
      <c r="A51" s="3" t="s">
        <v>9742</v>
      </c>
      <c r="B51" s="3" t="s">
        <v>36</v>
      </c>
      <c r="C51" s="4">
        <v>19053</v>
      </c>
      <c r="D51" s="4">
        <v>12518</v>
      </c>
      <c r="E51" s="4">
        <v>7244</v>
      </c>
      <c r="F51" s="4">
        <v>5016</v>
      </c>
      <c r="G51" s="5">
        <v>77</v>
      </c>
      <c r="H51" s="5">
        <v>68</v>
      </c>
      <c r="I51" s="4">
        <v>12405</v>
      </c>
      <c r="J51" s="5">
        <v>113</v>
      </c>
      <c r="K51" s="4">
        <v>6535</v>
      </c>
    </row>
    <row r="52" spans="1:11" ht="23.25" thickBot="1">
      <c r="A52" s="3"/>
      <c r="B52" s="3" t="s">
        <v>37</v>
      </c>
      <c r="C52" s="4">
        <v>3806</v>
      </c>
      <c r="D52" s="4">
        <v>3805</v>
      </c>
      <c r="E52" s="4">
        <v>2503</v>
      </c>
      <c r="F52" s="4">
        <v>1231</v>
      </c>
      <c r="G52" s="5">
        <v>22</v>
      </c>
      <c r="H52" s="5">
        <v>20</v>
      </c>
      <c r="I52" s="4">
        <v>3776</v>
      </c>
      <c r="J52" s="5">
        <v>29</v>
      </c>
      <c r="K52" s="5">
        <v>1</v>
      </c>
    </row>
    <row r="53" spans="1:11" ht="17.25" thickBot="1">
      <c r="A53" s="3"/>
      <c r="B53" s="3" t="s">
        <v>9741</v>
      </c>
      <c r="C53" s="4">
        <v>3784</v>
      </c>
      <c r="D53" s="4">
        <v>1963</v>
      </c>
      <c r="E53" s="4">
        <v>1048</v>
      </c>
      <c r="F53" s="5">
        <v>866</v>
      </c>
      <c r="G53" s="5">
        <v>16</v>
      </c>
      <c r="H53" s="5">
        <v>11</v>
      </c>
      <c r="I53" s="4">
        <v>1941</v>
      </c>
      <c r="J53" s="5">
        <v>22</v>
      </c>
      <c r="K53" s="4">
        <v>1821</v>
      </c>
    </row>
    <row r="54" spans="1:11" ht="17.25" thickBot="1">
      <c r="A54" s="3"/>
      <c r="B54" s="3" t="s">
        <v>9740</v>
      </c>
      <c r="C54" s="4">
        <v>3504</v>
      </c>
      <c r="D54" s="4">
        <v>2008</v>
      </c>
      <c r="E54" s="4">
        <v>1077</v>
      </c>
      <c r="F54" s="5">
        <v>892</v>
      </c>
      <c r="G54" s="5">
        <v>12</v>
      </c>
      <c r="H54" s="5">
        <v>12</v>
      </c>
      <c r="I54" s="4">
        <v>1993</v>
      </c>
      <c r="J54" s="5">
        <v>15</v>
      </c>
      <c r="K54" s="4">
        <v>1496</v>
      </c>
    </row>
    <row r="55" spans="1:11" ht="17.25" thickBot="1">
      <c r="A55" s="3"/>
      <c r="B55" s="3" t="s">
        <v>9739</v>
      </c>
      <c r="C55" s="4">
        <v>2757</v>
      </c>
      <c r="D55" s="4">
        <v>1746</v>
      </c>
      <c r="E55" s="5">
        <v>969</v>
      </c>
      <c r="F55" s="5">
        <v>743</v>
      </c>
      <c r="G55" s="5">
        <v>14</v>
      </c>
      <c r="H55" s="5">
        <v>7</v>
      </c>
      <c r="I55" s="4">
        <v>1733</v>
      </c>
      <c r="J55" s="5">
        <v>13</v>
      </c>
      <c r="K55" s="4">
        <v>1011</v>
      </c>
    </row>
    <row r="56" spans="1:11" ht="17.25" thickBot="1">
      <c r="A56" s="3"/>
      <c r="B56" s="3" t="s">
        <v>9738</v>
      </c>
      <c r="C56" s="4">
        <v>3070</v>
      </c>
      <c r="D56" s="4">
        <v>1634</v>
      </c>
      <c r="E56" s="5">
        <v>919</v>
      </c>
      <c r="F56" s="5">
        <v>679</v>
      </c>
      <c r="G56" s="5">
        <v>6</v>
      </c>
      <c r="H56" s="5">
        <v>9</v>
      </c>
      <c r="I56" s="4">
        <v>1613</v>
      </c>
      <c r="J56" s="5">
        <v>21</v>
      </c>
      <c r="K56" s="4">
        <v>1436</v>
      </c>
    </row>
    <row r="57" spans="1:11" ht="17.25" thickBot="1">
      <c r="A57" s="3"/>
      <c r="B57" s="3" t="s">
        <v>9737</v>
      </c>
      <c r="C57" s="4">
        <v>2132</v>
      </c>
      <c r="D57" s="4">
        <v>1362</v>
      </c>
      <c r="E57" s="5">
        <v>728</v>
      </c>
      <c r="F57" s="5">
        <v>605</v>
      </c>
      <c r="G57" s="5">
        <v>7</v>
      </c>
      <c r="H57" s="5">
        <v>9</v>
      </c>
      <c r="I57" s="4">
        <v>1349</v>
      </c>
      <c r="J57" s="5">
        <v>13</v>
      </c>
      <c r="K57" s="5">
        <v>770</v>
      </c>
    </row>
    <row r="58" spans="1:11" ht="17.25" thickBot="1">
      <c r="A58" s="3" t="s">
        <v>9736</v>
      </c>
      <c r="B58" s="3" t="s">
        <v>36</v>
      </c>
      <c r="C58" s="4">
        <v>22200</v>
      </c>
      <c r="D58" s="4">
        <v>15180</v>
      </c>
      <c r="E58" s="4">
        <v>9182</v>
      </c>
      <c r="F58" s="4">
        <v>5738</v>
      </c>
      <c r="G58" s="5">
        <v>81</v>
      </c>
      <c r="H58" s="5">
        <v>66</v>
      </c>
      <c r="I58" s="4">
        <v>15067</v>
      </c>
      <c r="J58" s="5">
        <v>113</v>
      </c>
      <c r="K58" s="4">
        <v>7020</v>
      </c>
    </row>
    <row r="59" spans="1:11" ht="23.25" thickBot="1">
      <c r="A59" s="3"/>
      <c r="B59" s="3" t="s">
        <v>37</v>
      </c>
      <c r="C59" s="4">
        <v>4722</v>
      </c>
      <c r="D59" s="4">
        <v>4721</v>
      </c>
      <c r="E59" s="4">
        <v>3348</v>
      </c>
      <c r="F59" s="4">
        <v>1320</v>
      </c>
      <c r="G59" s="5">
        <v>13</v>
      </c>
      <c r="H59" s="5">
        <v>14</v>
      </c>
      <c r="I59" s="4">
        <v>4695</v>
      </c>
      <c r="J59" s="5">
        <v>26</v>
      </c>
      <c r="K59" s="5">
        <v>1</v>
      </c>
    </row>
    <row r="60" spans="1:11" ht="23.25" thickBot="1">
      <c r="A60" s="3"/>
      <c r="B60" s="3" t="s">
        <v>9735</v>
      </c>
      <c r="C60" s="4">
        <v>2205</v>
      </c>
      <c r="D60" s="4">
        <v>1240</v>
      </c>
      <c r="E60" s="5">
        <v>671</v>
      </c>
      <c r="F60" s="5">
        <v>545</v>
      </c>
      <c r="G60" s="5">
        <v>9</v>
      </c>
      <c r="H60" s="5">
        <v>9</v>
      </c>
      <c r="I60" s="4">
        <v>1234</v>
      </c>
      <c r="J60" s="5">
        <v>6</v>
      </c>
      <c r="K60" s="5">
        <v>965</v>
      </c>
    </row>
    <row r="61" spans="1:11" ht="23.25" thickBot="1">
      <c r="A61" s="3"/>
      <c r="B61" s="3" t="s">
        <v>9734</v>
      </c>
      <c r="C61" s="4">
        <v>2436</v>
      </c>
      <c r="D61" s="4">
        <v>1719</v>
      </c>
      <c r="E61" s="5">
        <v>917</v>
      </c>
      <c r="F61" s="5">
        <v>771</v>
      </c>
      <c r="G61" s="5">
        <v>5</v>
      </c>
      <c r="H61" s="5">
        <v>9</v>
      </c>
      <c r="I61" s="4">
        <v>1702</v>
      </c>
      <c r="J61" s="5">
        <v>17</v>
      </c>
      <c r="K61" s="5">
        <v>717</v>
      </c>
    </row>
    <row r="62" spans="1:11" ht="23.25" thickBot="1">
      <c r="A62" s="3"/>
      <c r="B62" s="3" t="s">
        <v>9733</v>
      </c>
      <c r="C62" s="4">
        <v>3346</v>
      </c>
      <c r="D62" s="4">
        <v>2291</v>
      </c>
      <c r="E62" s="4">
        <v>1288</v>
      </c>
      <c r="F62" s="5">
        <v>960</v>
      </c>
      <c r="G62" s="5">
        <v>19</v>
      </c>
      <c r="H62" s="5">
        <v>6</v>
      </c>
      <c r="I62" s="4">
        <v>2273</v>
      </c>
      <c r="J62" s="5">
        <v>18</v>
      </c>
      <c r="K62" s="4">
        <v>1055</v>
      </c>
    </row>
    <row r="63" spans="1:11" ht="23.25" thickBot="1">
      <c r="A63" s="3"/>
      <c r="B63" s="3" t="s">
        <v>9732</v>
      </c>
      <c r="C63" s="4">
        <v>3520</v>
      </c>
      <c r="D63" s="4">
        <v>1719</v>
      </c>
      <c r="E63" s="5">
        <v>930</v>
      </c>
      <c r="F63" s="5">
        <v>751</v>
      </c>
      <c r="G63" s="5">
        <v>16</v>
      </c>
      <c r="H63" s="5">
        <v>9</v>
      </c>
      <c r="I63" s="4">
        <v>1706</v>
      </c>
      <c r="J63" s="5">
        <v>13</v>
      </c>
      <c r="K63" s="4">
        <v>1801</v>
      </c>
    </row>
    <row r="64" spans="1:11" ht="23.25" thickBot="1">
      <c r="A64" s="3"/>
      <c r="B64" s="3" t="s">
        <v>9731</v>
      </c>
      <c r="C64" s="4">
        <v>3262</v>
      </c>
      <c r="D64" s="4">
        <v>2111</v>
      </c>
      <c r="E64" s="4">
        <v>1311</v>
      </c>
      <c r="F64" s="5">
        <v>769</v>
      </c>
      <c r="G64" s="5">
        <v>8</v>
      </c>
      <c r="H64" s="5">
        <v>8</v>
      </c>
      <c r="I64" s="4">
        <v>2096</v>
      </c>
      <c r="J64" s="5">
        <v>15</v>
      </c>
      <c r="K64" s="4">
        <v>1151</v>
      </c>
    </row>
    <row r="65" spans="1:11" ht="23.25" thickBot="1">
      <c r="A65" s="3"/>
      <c r="B65" s="3" t="s">
        <v>9730</v>
      </c>
      <c r="C65" s="4">
        <v>2709</v>
      </c>
      <c r="D65" s="4">
        <v>1379</v>
      </c>
      <c r="E65" s="5">
        <v>717</v>
      </c>
      <c r="F65" s="5">
        <v>622</v>
      </c>
      <c r="G65" s="5">
        <v>11</v>
      </c>
      <c r="H65" s="5">
        <v>11</v>
      </c>
      <c r="I65" s="4">
        <v>1361</v>
      </c>
      <c r="J65" s="5">
        <v>18</v>
      </c>
      <c r="K65" s="4">
        <v>1330</v>
      </c>
    </row>
    <row r="66" spans="1:11" ht="17.25" thickBot="1">
      <c r="A66" s="3" t="s">
        <v>9729</v>
      </c>
      <c r="B66" s="3" t="s">
        <v>36</v>
      </c>
      <c r="C66" s="4">
        <v>12770</v>
      </c>
      <c r="D66" s="4">
        <v>8616</v>
      </c>
      <c r="E66" s="4">
        <v>5051</v>
      </c>
      <c r="F66" s="4">
        <v>3379</v>
      </c>
      <c r="G66" s="5">
        <v>73</v>
      </c>
      <c r="H66" s="5">
        <v>46</v>
      </c>
      <c r="I66" s="4">
        <v>8549</v>
      </c>
      <c r="J66" s="5">
        <v>67</v>
      </c>
      <c r="K66" s="4">
        <v>4154</v>
      </c>
    </row>
    <row r="67" spans="1:11" ht="23.25" thickBot="1">
      <c r="A67" s="3"/>
      <c r="B67" s="3" t="s">
        <v>37</v>
      </c>
      <c r="C67" s="4">
        <v>2966</v>
      </c>
      <c r="D67" s="4">
        <v>2965</v>
      </c>
      <c r="E67" s="4">
        <v>1974</v>
      </c>
      <c r="F67" s="5">
        <v>942</v>
      </c>
      <c r="G67" s="5">
        <v>21</v>
      </c>
      <c r="H67" s="5">
        <v>13</v>
      </c>
      <c r="I67" s="4">
        <v>2950</v>
      </c>
      <c r="J67" s="5">
        <v>15</v>
      </c>
      <c r="K67" s="5">
        <v>1</v>
      </c>
    </row>
    <row r="68" spans="1:11" ht="23.25" thickBot="1">
      <c r="A68" s="3"/>
      <c r="B68" s="3" t="s">
        <v>9728</v>
      </c>
      <c r="C68" s="4">
        <v>3209</v>
      </c>
      <c r="D68" s="4">
        <v>1931</v>
      </c>
      <c r="E68" s="5">
        <v>946</v>
      </c>
      <c r="F68" s="5">
        <v>945</v>
      </c>
      <c r="G68" s="5">
        <v>15</v>
      </c>
      <c r="H68" s="5">
        <v>9</v>
      </c>
      <c r="I68" s="4">
        <v>1915</v>
      </c>
      <c r="J68" s="5">
        <v>16</v>
      </c>
      <c r="K68" s="4">
        <v>1278</v>
      </c>
    </row>
    <row r="69" spans="1:11" ht="23.25" thickBot="1">
      <c r="A69" s="3"/>
      <c r="B69" s="3" t="s">
        <v>9727</v>
      </c>
      <c r="C69" s="4">
        <v>3544</v>
      </c>
      <c r="D69" s="4">
        <v>1911</v>
      </c>
      <c r="E69" s="4">
        <v>1069</v>
      </c>
      <c r="F69" s="5">
        <v>791</v>
      </c>
      <c r="G69" s="5">
        <v>13</v>
      </c>
      <c r="H69" s="5">
        <v>16</v>
      </c>
      <c r="I69" s="4">
        <v>1889</v>
      </c>
      <c r="J69" s="5">
        <v>22</v>
      </c>
      <c r="K69" s="4">
        <v>1633</v>
      </c>
    </row>
    <row r="70" spans="1:11" ht="23.25" thickBot="1">
      <c r="A70" s="3"/>
      <c r="B70" s="3" t="s">
        <v>9726</v>
      </c>
      <c r="C70" s="4">
        <v>3051</v>
      </c>
      <c r="D70" s="4">
        <v>1809</v>
      </c>
      <c r="E70" s="4">
        <v>1062</v>
      </c>
      <c r="F70" s="5">
        <v>701</v>
      </c>
      <c r="G70" s="5">
        <v>24</v>
      </c>
      <c r="H70" s="5">
        <v>8</v>
      </c>
      <c r="I70" s="4">
        <v>1795</v>
      </c>
      <c r="J70" s="5">
        <v>14</v>
      </c>
      <c r="K70" s="4">
        <v>1242</v>
      </c>
    </row>
    <row r="71" spans="1:11" ht="17.25" thickBot="1">
      <c r="A71" s="3" t="s">
        <v>9725</v>
      </c>
      <c r="B71" s="3" t="s">
        <v>36</v>
      </c>
      <c r="C71" s="4">
        <v>24346</v>
      </c>
      <c r="D71" s="4">
        <v>16023</v>
      </c>
      <c r="E71" s="4">
        <v>9299</v>
      </c>
      <c r="F71" s="4">
        <v>6435</v>
      </c>
      <c r="G71" s="5">
        <v>85</v>
      </c>
      <c r="H71" s="5">
        <v>82</v>
      </c>
      <c r="I71" s="4">
        <v>15901</v>
      </c>
      <c r="J71" s="5">
        <v>122</v>
      </c>
      <c r="K71" s="4">
        <v>8323</v>
      </c>
    </row>
    <row r="72" spans="1:11" ht="23.25" thickBot="1">
      <c r="A72" s="3"/>
      <c r="B72" s="3" t="s">
        <v>37</v>
      </c>
      <c r="C72" s="4">
        <v>3670</v>
      </c>
      <c r="D72" s="4">
        <v>3670</v>
      </c>
      <c r="E72" s="4">
        <v>2422</v>
      </c>
      <c r="F72" s="4">
        <v>1205</v>
      </c>
      <c r="G72" s="5">
        <v>12</v>
      </c>
      <c r="H72" s="5">
        <v>12</v>
      </c>
      <c r="I72" s="4">
        <v>3651</v>
      </c>
      <c r="J72" s="5">
        <v>19</v>
      </c>
      <c r="K72" s="5">
        <v>0</v>
      </c>
    </row>
    <row r="73" spans="1:11" ht="17.25" thickBot="1">
      <c r="A73" s="3"/>
      <c r="B73" s="3" t="s">
        <v>9724</v>
      </c>
      <c r="C73" s="4">
        <v>1715</v>
      </c>
      <c r="D73" s="5">
        <v>860</v>
      </c>
      <c r="E73" s="5">
        <v>472</v>
      </c>
      <c r="F73" s="5">
        <v>365</v>
      </c>
      <c r="G73" s="5">
        <v>3</v>
      </c>
      <c r="H73" s="5">
        <v>5</v>
      </c>
      <c r="I73" s="5">
        <v>845</v>
      </c>
      <c r="J73" s="5">
        <v>15</v>
      </c>
      <c r="K73" s="5">
        <v>855</v>
      </c>
    </row>
    <row r="74" spans="1:11" ht="17.25" thickBot="1">
      <c r="A74" s="3"/>
      <c r="B74" s="3" t="s">
        <v>9723</v>
      </c>
      <c r="C74" s="4">
        <v>2018</v>
      </c>
      <c r="D74" s="4">
        <v>1279</v>
      </c>
      <c r="E74" s="5">
        <v>655</v>
      </c>
      <c r="F74" s="5">
        <v>597</v>
      </c>
      <c r="G74" s="5">
        <v>10</v>
      </c>
      <c r="H74" s="5">
        <v>7</v>
      </c>
      <c r="I74" s="4">
        <v>1269</v>
      </c>
      <c r="J74" s="5">
        <v>10</v>
      </c>
      <c r="K74" s="5">
        <v>739</v>
      </c>
    </row>
    <row r="75" spans="1:11" ht="17.25" thickBot="1">
      <c r="A75" s="3"/>
      <c r="B75" s="3" t="s">
        <v>9722</v>
      </c>
      <c r="C75" s="4">
        <v>3265</v>
      </c>
      <c r="D75" s="4">
        <v>2106</v>
      </c>
      <c r="E75" s="4">
        <v>1012</v>
      </c>
      <c r="F75" s="4">
        <v>1056</v>
      </c>
      <c r="G75" s="5">
        <v>16</v>
      </c>
      <c r="H75" s="5">
        <v>12</v>
      </c>
      <c r="I75" s="4">
        <v>2096</v>
      </c>
      <c r="J75" s="5">
        <v>10</v>
      </c>
      <c r="K75" s="4">
        <v>1159</v>
      </c>
    </row>
    <row r="76" spans="1:11" ht="17.25" thickBot="1">
      <c r="A76" s="3"/>
      <c r="B76" s="3" t="s">
        <v>9721</v>
      </c>
      <c r="C76" s="4">
        <v>3796</v>
      </c>
      <c r="D76" s="4">
        <v>2194</v>
      </c>
      <c r="E76" s="4">
        <v>1329</v>
      </c>
      <c r="F76" s="5">
        <v>835</v>
      </c>
      <c r="G76" s="5">
        <v>11</v>
      </c>
      <c r="H76" s="5">
        <v>3</v>
      </c>
      <c r="I76" s="4">
        <v>2178</v>
      </c>
      <c r="J76" s="5">
        <v>16</v>
      </c>
      <c r="K76" s="4">
        <v>1602</v>
      </c>
    </row>
    <row r="77" spans="1:11" ht="17.25" thickBot="1">
      <c r="A77" s="3"/>
      <c r="B77" s="3" t="s">
        <v>9720</v>
      </c>
      <c r="C77" s="4">
        <v>3417</v>
      </c>
      <c r="D77" s="4">
        <v>1868</v>
      </c>
      <c r="E77" s="4">
        <v>1080</v>
      </c>
      <c r="F77" s="5">
        <v>744</v>
      </c>
      <c r="G77" s="5">
        <v>9</v>
      </c>
      <c r="H77" s="5">
        <v>17</v>
      </c>
      <c r="I77" s="4">
        <v>1850</v>
      </c>
      <c r="J77" s="5">
        <v>18</v>
      </c>
      <c r="K77" s="4">
        <v>1549</v>
      </c>
    </row>
    <row r="78" spans="1:11" ht="17.25" thickBot="1">
      <c r="A78" s="3"/>
      <c r="B78" s="3" t="s">
        <v>9719</v>
      </c>
      <c r="C78" s="4">
        <v>3626</v>
      </c>
      <c r="D78" s="4">
        <v>2236</v>
      </c>
      <c r="E78" s="4">
        <v>1412</v>
      </c>
      <c r="F78" s="5">
        <v>764</v>
      </c>
      <c r="G78" s="5">
        <v>17</v>
      </c>
      <c r="H78" s="5">
        <v>19</v>
      </c>
      <c r="I78" s="4">
        <v>2212</v>
      </c>
      <c r="J78" s="5">
        <v>24</v>
      </c>
      <c r="K78" s="4">
        <v>1390</v>
      </c>
    </row>
    <row r="79" spans="1:11" ht="17.25" thickBot="1">
      <c r="A79" s="3"/>
      <c r="B79" s="3" t="s">
        <v>9718</v>
      </c>
      <c r="C79" s="4">
        <v>2839</v>
      </c>
      <c r="D79" s="4">
        <v>1810</v>
      </c>
      <c r="E79" s="5">
        <v>917</v>
      </c>
      <c r="F79" s="5">
        <v>869</v>
      </c>
      <c r="G79" s="5">
        <v>7</v>
      </c>
      <c r="H79" s="5">
        <v>7</v>
      </c>
      <c r="I79" s="4">
        <v>1800</v>
      </c>
      <c r="J79" s="5">
        <v>10</v>
      </c>
      <c r="K79" s="4">
        <v>1029</v>
      </c>
    </row>
    <row r="80" spans="1:11" ht="17.25" thickBot="1">
      <c r="A80" s="3" t="s">
        <v>9717</v>
      </c>
      <c r="B80" s="3" t="s">
        <v>36</v>
      </c>
      <c r="C80" s="4">
        <v>15363</v>
      </c>
      <c r="D80" s="4">
        <v>10255</v>
      </c>
      <c r="E80" s="4">
        <v>5786</v>
      </c>
      <c r="F80" s="4">
        <v>4287</v>
      </c>
      <c r="G80" s="5">
        <v>78</v>
      </c>
      <c r="H80" s="5">
        <v>37</v>
      </c>
      <c r="I80" s="4">
        <v>10188</v>
      </c>
      <c r="J80" s="5">
        <v>67</v>
      </c>
      <c r="K80" s="4">
        <v>5108</v>
      </c>
    </row>
    <row r="81" spans="1:11" ht="23.25" thickBot="1">
      <c r="A81" s="3"/>
      <c r="B81" s="3" t="s">
        <v>37</v>
      </c>
      <c r="C81" s="4">
        <v>2745</v>
      </c>
      <c r="D81" s="4">
        <v>2745</v>
      </c>
      <c r="E81" s="4">
        <v>1821</v>
      </c>
      <c r="F81" s="5">
        <v>893</v>
      </c>
      <c r="G81" s="5">
        <v>14</v>
      </c>
      <c r="H81" s="5">
        <v>9</v>
      </c>
      <c r="I81" s="4">
        <v>2737</v>
      </c>
      <c r="J81" s="5">
        <v>8</v>
      </c>
      <c r="K81" s="5">
        <v>0</v>
      </c>
    </row>
    <row r="82" spans="1:11" ht="23.25" thickBot="1">
      <c r="A82" s="3"/>
      <c r="B82" s="3" t="s">
        <v>9716</v>
      </c>
      <c r="C82" s="4">
        <v>3919</v>
      </c>
      <c r="D82" s="4">
        <v>2321</v>
      </c>
      <c r="E82" s="4">
        <v>1353</v>
      </c>
      <c r="F82" s="5">
        <v>920</v>
      </c>
      <c r="G82" s="5">
        <v>20</v>
      </c>
      <c r="H82" s="5">
        <v>5</v>
      </c>
      <c r="I82" s="4">
        <v>2298</v>
      </c>
      <c r="J82" s="5">
        <v>23</v>
      </c>
      <c r="K82" s="4">
        <v>1598</v>
      </c>
    </row>
    <row r="83" spans="1:11" ht="23.25" thickBot="1">
      <c r="A83" s="3"/>
      <c r="B83" s="3" t="s">
        <v>9715</v>
      </c>
      <c r="C83" s="4">
        <v>3282</v>
      </c>
      <c r="D83" s="4">
        <v>1995</v>
      </c>
      <c r="E83" s="4">
        <v>1082</v>
      </c>
      <c r="F83" s="5">
        <v>860</v>
      </c>
      <c r="G83" s="5">
        <v>23</v>
      </c>
      <c r="H83" s="5">
        <v>13</v>
      </c>
      <c r="I83" s="4">
        <v>1978</v>
      </c>
      <c r="J83" s="5">
        <v>17</v>
      </c>
      <c r="K83" s="4">
        <v>1287</v>
      </c>
    </row>
    <row r="84" spans="1:11" ht="23.25" thickBot="1">
      <c r="A84" s="3"/>
      <c r="B84" s="3" t="s">
        <v>9714</v>
      </c>
      <c r="C84" s="4">
        <v>4388</v>
      </c>
      <c r="D84" s="4">
        <v>2558</v>
      </c>
      <c r="E84" s="4">
        <v>1397</v>
      </c>
      <c r="F84" s="4">
        <v>1119</v>
      </c>
      <c r="G84" s="5">
        <v>16</v>
      </c>
      <c r="H84" s="5">
        <v>9</v>
      </c>
      <c r="I84" s="4">
        <v>2541</v>
      </c>
      <c r="J84" s="5">
        <v>17</v>
      </c>
      <c r="K84" s="4">
        <v>1830</v>
      </c>
    </row>
    <row r="85" spans="1:11" ht="23.25" thickBot="1">
      <c r="A85" s="3"/>
      <c r="B85" s="3" t="s">
        <v>9713</v>
      </c>
      <c r="C85" s="4">
        <v>1029</v>
      </c>
      <c r="D85" s="5">
        <v>636</v>
      </c>
      <c r="E85" s="5">
        <v>133</v>
      </c>
      <c r="F85" s="5">
        <v>495</v>
      </c>
      <c r="G85" s="5">
        <v>5</v>
      </c>
      <c r="H85" s="5">
        <v>1</v>
      </c>
      <c r="I85" s="5">
        <v>634</v>
      </c>
      <c r="J85" s="5">
        <v>2</v>
      </c>
      <c r="K85" s="5">
        <v>393</v>
      </c>
    </row>
    <row r="86" spans="1:11" ht="23.25" thickBot="1">
      <c r="A86" s="3" t="s">
        <v>97</v>
      </c>
      <c r="B86" s="3"/>
      <c r="C86" s="5">
        <v>0</v>
      </c>
      <c r="D86" s="5">
        <v>37</v>
      </c>
      <c r="E86" s="5">
        <v>23</v>
      </c>
      <c r="F86" s="5">
        <v>11</v>
      </c>
      <c r="G86" s="5">
        <v>1</v>
      </c>
      <c r="H86" s="5">
        <v>0</v>
      </c>
      <c r="I86" s="5">
        <v>35</v>
      </c>
      <c r="J86" s="5">
        <v>2</v>
      </c>
      <c r="K86" s="5">
        <v>-37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8268-1201-4A5B-A11E-9C2C31953D78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9841</v>
      </c>
      <c r="F3" s="26" t="s">
        <v>9840</v>
      </c>
      <c r="G3" s="26" t="s">
        <v>9839</v>
      </c>
      <c r="H3" s="44"/>
      <c r="I3" s="26"/>
      <c r="J3" s="44"/>
      <c r="U3" t="s">
        <v>3</v>
      </c>
      <c r="V3" t="str">
        <f t="shared" si="0"/>
        <v>정춘숙</v>
      </c>
      <c r="W3" t="str">
        <f t="shared" si="0"/>
        <v>이상일</v>
      </c>
      <c r="X3" t="str">
        <f t="shared" si="0"/>
        <v>서연우</v>
      </c>
    </row>
    <row r="4" spans="1:24" ht="17.25" thickBot="1">
      <c r="A4" s="3" t="s">
        <v>30</v>
      </c>
      <c r="B4" s="3"/>
      <c r="C4" s="4">
        <v>225216</v>
      </c>
      <c r="D4" s="4">
        <v>165398</v>
      </c>
      <c r="E4" s="4">
        <v>84492</v>
      </c>
      <c r="F4" s="4">
        <v>78562</v>
      </c>
      <c r="G4" s="5">
        <v>818</v>
      </c>
      <c r="H4" s="4">
        <v>163872</v>
      </c>
      <c r="I4" s="4">
        <v>1526</v>
      </c>
      <c r="J4" s="4">
        <v>59818</v>
      </c>
      <c r="V4" s="8"/>
      <c r="W4" s="8"/>
      <c r="X4" s="8"/>
    </row>
    <row r="5" spans="1:24" ht="23.25" thickBot="1">
      <c r="A5" s="3" t="s">
        <v>31</v>
      </c>
      <c r="B5" s="3"/>
      <c r="C5" s="5">
        <v>302</v>
      </c>
      <c r="D5" s="5">
        <v>287</v>
      </c>
      <c r="E5" s="5">
        <v>109</v>
      </c>
      <c r="F5" s="5">
        <v>157</v>
      </c>
      <c r="G5" s="5">
        <v>5</v>
      </c>
      <c r="H5" s="5">
        <v>271</v>
      </c>
      <c r="I5" s="5">
        <v>16</v>
      </c>
      <c r="J5" s="5">
        <v>15</v>
      </c>
      <c r="T5" t="s">
        <v>2929</v>
      </c>
      <c r="U5">
        <f>SUMIF($A:$A,"합계",D:D)</f>
        <v>165398</v>
      </c>
      <c r="V5">
        <f>SUMIF($A:$A,"합계",E:E)</f>
        <v>84492</v>
      </c>
      <c r="W5">
        <f>SUMIF($A:$A,"합계",F:F)</f>
        <v>78562</v>
      </c>
      <c r="X5">
        <f>SUMIF($A:$A,"합계",G:G)</f>
        <v>818</v>
      </c>
    </row>
    <row r="6" spans="1:24" ht="23.25" thickBot="1">
      <c r="A6" s="3" t="s">
        <v>32</v>
      </c>
      <c r="B6" s="3"/>
      <c r="C6" s="4">
        <v>16223</v>
      </c>
      <c r="D6" s="4">
        <v>16212</v>
      </c>
      <c r="E6" s="4">
        <v>9388</v>
      </c>
      <c r="F6" s="4">
        <v>6379</v>
      </c>
      <c r="G6" s="5">
        <v>142</v>
      </c>
      <c r="H6" s="4">
        <v>15909</v>
      </c>
      <c r="I6" s="5">
        <v>303</v>
      </c>
      <c r="J6" s="5">
        <v>11</v>
      </c>
      <c r="T6" t="s">
        <v>2930</v>
      </c>
      <c r="U6">
        <f>U5-U7</f>
        <v>104547</v>
      </c>
      <c r="V6">
        <f>V5-V7</f>
        <v>48014</v>
      </c>
      <c r="W6">
        <f>W5-W7</f>
        <v>55100</v>
      </c>
      <c r="X6">
        <f>X5-X7</f>
        <v>506</v>
      </c>
    </row>
    <row r="7" spans="1:24" ht="23.25" thickBot="1">
      <c r="A7" s="3" t="s">
        <v>33</v>
      </c>
      <c r="B7" s="3"/>
      <c r="C7" s="4">
        <v>1770</v>
      </c>
      <c r="D7" s="5">
        <v>448</v>
      </c>
      <c r="E7" s="5">
        <v>279</v>
      </c>
      <c r="F7" s="5">
        <v>165</v>
      </c>
      <c r="G7" s="5">
        <v>3</v>
      </c>
      <c r="H7" s="5">
        <v>447</v>
      </c>
      <c r="I7" s="5">
        <v>1</v>
      </c>
      <c r="J7" s="4">
        <v>1322</v>
      </c>
      <c r="T7" t="s">
        <v>2931</v>
      </c>
      <c r="U7">
        <f>U11+U10+U9</f>
        <v>60851</v>
      </c>
      <c r="V7">
        <f>V11+V10+V9</f>
        <v>36478</v>
      </c>
      <c r="W7">
        <f>W11+W10+W9</f>
        <v>23462</v>
      </c>
      <c r="X7">
        <f>X11+X10+X9</f>
        <v>312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6</v>
      </c>
      <c r="I8" s="5">
        <v>0</v>
      </c>
      <c r="J8" s="5">
        <v>-6</v>
      </c>
      <c r="V8" s="8"/>
      <c r="W8" s="8"/>
      <c r="X8" s="8"/>
    </row>
    <row r="9" spans="1:24" ht="17.25" thickBot="1">
      <c r="A9" s="3" t="s">
        <v>9838</v>
      </c>
      <c r="B9" s="3" t="s">
        <v>36</v>
      </c>
      <c r="C9" s="4">
        <v>29737</v>
      </c>
      <c r="D9" s="4">
        <v>20748</v>
      </c>
      <c r="E9" s="4">
        <v>11532</v>
      </c>
      <c r="F9" s="4">
        <v>8883</v>
      </c>
      <c r="G9" s="5">
        <v>123</v>
      </c>
      <c r="H9" s="4">
        <v>20538</v>
      </c>
      <c r="I9" s="5">
        <v>210</v>
      </c>
      <c r="J9" s="4">
        <v>8989</v>
      </c>
      <c r="T9" t="s">
        <v>2934</v>
      </c>
      <c r="U9">
        <f>SUMIF($A:$A,"거소·선상투표",D:D)+SUMIF($A:$A,"국외부재자투표",D:D)+SUMIF($A:$A,"국외부재자투표(공관)",D:D)</f>
        <v>741</v>
      </c>
      <c r="V9">
        <f t="shared" ref="V9:X11" si="1">SUMIF($A:$A,"거소·선상투표",E:E)+SUMIF($A:$A,"국외부재자투표",E:E)+SUMIF($A:$A,"국외부재자투표(공관)",E:E)</f>
        <v>391</v>
      </c>
      <c r="W9">
        <f t="shared" si="1"/>
        <v>325</v>
      </c>
      <c r="X9">
        <f t="shared" si="1"/>
        <v>8</v>
      </c>
    </row>
    <row r="10" spans="1:24" ht="23.25" thickBot="1">
      <c r="A10" s="3"/>
      <c r="B10" s="3" t="s">
        <v>37</v>
      </c>
      <c r="C10" s="4">
        <v>7672</v>
      </c>
      <c r="D10" s="4">
        <v>7672</v>
      </c>
      <c r="E10" s="4">
        <v>4881</v>
      </c>
      <c r="F10" s="4">
        <v>2694</v>
      </c>
      <c r="G10" s="5">
        <v>33</v>
      </c>
      <c r="H10" s="4">
        <v>7608</v>
      </c>
      <c r="I10" s="5">
        <v>64</v>
      </c>
      <c r="J10" s="5">
        <v>0</v>
      </c>
      <c r="T10" t="s">
        <v>2932</v>
      </c>
      <c r="U10">
        <f>SUMIF($B:$B,"관내사전투표",D:D)</f>
        <v>43898</v>
      </c>
      <c r="V10">
        <f t="shared" ref="V10:X12" si="2">SUMIF($B:$B,"관내사전투표",E:E)</f>
        <v>26699</v>
      </c>
      <c r="W10">
        <f t="shared" si="2"/>
        <v>16758</v>
      </c>
      <c r="X10">
        <f t="shared" si="2"/>
        <v>162</v>
      </c>
    </row>
    <row r="11" spans="1:24" ht="23.25" thickBot="1">
      <c r="A11" s="3"/>
      <c r="B11" s="3" t="s">
        <v>9837</v>
      </c>
      <c r="C11" s="4">
        <v>3531</v>
      </c>
      <c r="D11" s="4">
        <v>1563</v>
      </c>
      <c r="E11" s="5">
        <v>768</v>
      </c>
      <c r="F11" s="5">
        <v>748</v>
      </c>
      <c r="G11" s="5">
        <v>21</v>
      </c>
      <c r="H11" s="4">
        <v>1537</v>
      </c>
      <c r="I11" s="5">
        <v>26</v>
      </c>
      <c r="J11" s="4">
        <v>1968</v>
      </c>
      <c r="T11" t="s">
        <v>2933</v>
      </c>
      <c r="U11">
        <f>SUMIF($A:$A,"관외사전투표",D:D)</f>
        <v>16212</v>
      </c>
      <c r="V11">
        <f t="shared" ref="V11:X13" si="3">SUMIF($A:$A,"관외사전투표",E:E)</f>
        <v>9388</v>
      </c>
      <c r="W11">
        <f t="shared" si="3"/>
        <v>6379</v>
      </c>
      <c r="X11">
        <f t="shared" si="3"/>
        <v>142</v>
      </c>
    </row>
    <row r="12" spans="1:24" ht="23.25" thickBot="1">
      <c r="A12" s="3"/>
      <c r="B12" s="3" t="s">
        <v>9836</v>
      </c>
      <c r="C12" s="4">
        <v>2804</v>
      </c>
      <c r="D12" s="4">
        <v>1510</v>
      </c>
      <c r="E12" s="5">
        <v>671</v>
      </c>
      <c r="F12" s="5">
        <v>806</v>
      </c>
      <c r="G12" s="5">
        <v>10</v>
      </c>
      <c r="H12" s="4">
        <v>1487</v>
      </c>
      <c r="I12" s="5">
        <v>23</v>
      </c>
      <c r="J12" s="4">
        <v>1294</v>
      </c>
    </row>
    <row r="13" spans="1:24" ht="23.25" thickBot="1">
      <c r="A13" s="3"/>
      <c r="B13" s="3" t="s">
        <v>9835</v>
      </c>
      <c r="C13" s="4">
        <v>2502</v>
      </c>
      <c r="D13" s="4">
        <v>1516</v>
      </c>
      <c r="E13" s="5">
        <v>880</v>
      </c>
      <c r="F13" s="5">
        <v>615</v>
      </c>
      <c r="G13" s="5">
        <v>9</v>
      </c>
      <c r="H13" s="4">
        <v>1504</v>
      </c>
      <c r="I13" s="5">
        <v>12</v>
      </c>
      <c r="J13" s="5">
        <v>986</v>
      </c>
    </row>
    <row r="14" spans="1:24" ht="23.25" thickBot="1">
      <c r="A14" s="3"/>
      <c r="B14" s="3" t="s">
        <v>9834</v>
      </c>
      <c r="C14" s="4">
        <v>3129</v>
      </c>
      <c r="D14" s="4">
        <v>1984</v>
      </c>
      <c r="E14" s="4">
        <v>1058</v>
      </c>
      <c r="F14" s="5">
        <v>885</v>
      </c>
      <c r="G14" s="5">
        <v>19</v>
      </c>
      <c r="H14" s="4">
        <v>1962</v>
      </c>
      <c r="I14" s="5">
        <v>22</v>
      </c>
      <c r="J14" s="4">
        <v>1145</v>
      </c>
      <c r="U14" s="8"/>
      <c r="V14" s="8"/>
      <c r="W14" s="8"/>
      <c r="X14" s="8"/>
    </row>
    <row r="15" spans="1:24" ht="23.25" thickBot="1">
      <c r="A15" s="3"/>
      <c r="B15" s="3" t="s">
        <v>9833</v>
      </c>
      <c r="C15" s="4">
        <v>2817</v>
      </c>
      <c r="D15" s="4">
        <v>1709</v>
      </c>
      <c r="E15" s="5">
        <v>885</v>
      </c>
      <c r="F15" s="5">
        <v>798</v>
      </c>
      <c r="G15" s="5">
        <v>6</v>
      </c>
      <c r="H15" s="4">
        <v>1689</v>
      </c>
      <c r="I15" s="5">
        <v>20</v>
      </c>
      <c r="J15" s="4">
        <v>1108</v>
      </c>
      <c r="U15" s="8"/>
      <c r="V15" s="8"/>
      <c r="W15" s="8"/>
      <c r="X15" s="8"/>
    </row>
    <row r="16" spans="1:24" ht="23.25" thickBot="1">
      <c r="A16" s="3"/>
      <c r="B16" s="3" t="s">
        <v>9832</v>
      </c>
      <c r="C16" s="4">
        <v>2742</v>
      </c>
      <c r="D16" s="4">
        <v>1857</v>
      </c>
      <c r="E16" s="5">
        <v>766</v>
      </c>
      <c r="F16" s="4">
        <v>1058</v>
      </c>
      <c r="G16" s="5">
        <v>13</v>
      </c>
      <c r="H16" s="4">
        <v>1837</v>
      </c>
      <c r="I16" s="5">
        <v>20</v>
      </c>
      <c r="J16" s="5">
        <v>885</v>
      </c>
    </row>
    <row r="17" spans="1:10" ht="23.25" thickBot="1">
      <c r="A17" s="3"/>
      <c r="B17" s="3" t="s">
        <v>9831</v>
      </c>
      <c r="C17" s="4">
        <v>2617</v>
      </c>
      <c r="D17" s="4">
        <v>1639</v>
      </c>
      <c r="E17" s="5">
        <v>924</v>
      </c>
      <c r="F17" s="5">
        <v>693</v>
      </c>
      <c r="G17" s="5">
        <v>9</v>
      </c>
      <c r="H17" s="4">
        <v>1626</v>
      </c>
      <c r="I17" s="5">
        <v>13</v>
      </c>
      <c r="J17" s="5">
        <v>978</v>
      </c>
    </row>
    <row r="18" spans="1:10" ht="23.25" thickBot="1">
      <c r="A18" s="3"/>
      <c r="B18" s="3" t="s">
        <v>9830</v>
      </c>
      <c r="C18" s="4">
        <v>1923</v>
      </c>
      <c r="D18" s="4">
        <v>1298</v>
      </c>
      <c r="E18" s="5">
        <v>699</v>
      </c>
      <c r="F18" s="5">
        <v>586</v>
      </c>
      <c r="G18" s="5">
        <v>3</v>
      </c>
      <c r="H18" s="4">
        <v>1288</v>
      </c>
      <c r="I18" s="5">
        <v>10</v>
      </c>
      <c r="J18" s="5">
        <v>625</v>
      </c>
    </row>
    <row r="19" spans="1:10" ht="17.25" thickBot="1">
      <c r="A19" s="3" t="s">
        <v>9829</v>
      </c>
      <c r="B19" s="3" t="s">
        <v>36</v>
      </c>
      <c r="C19" s="4">
        <v>29290</v>
      </c>
      <c r="D19" s="4">
        <v>21435</v>
      </c>
      <c r="E19" s="4">
        <v>12273</v>
      </c>
      <c r="F19" s="4">
        <v>8882</v>
      </c>
      <c r="G19" s="5">
        <v>78</v>
      </c>
      <c r="H19" s="4">
        <v>21233</v>
      </c>
      <c r="I19" s="5">
        <v>202</v>
      </c>
      <c r="J19" s="4">
        <v>7855</v>
      </c>
    </row>
    <row r="20" spans="1:10" ht="23.25" thickBot="1">
      <c r="A20" s="3"/>
      <c r="B20" s="3" t="s">
        <v>37</v>
      </c>
      <c r="C20" s="4">
        <v>6306</v>
      </c>
      <c r="D20" s="4">
        <v>6306</v>
      </c>
      <c r="E20" s="4">
        <v>4229</v>
      </c>
      <c r="F20" s="4">
        <v>2010</v>
      </c>
      <c r="G20" s="5">
        <v>18</v>
      </c>
      <c r="H20" s="4">
        <v>6257</v>
      </c>
      <c r="I20" s="5">
        <v>49</v>
      </c>
      <c r="J20" s="5">
        <v>0</v>
      </c>
    </row>
    <row r="21" spans="1:10" ht="23.25" thickBot="1">
      <c r="A21" s="3"/>
      <c r="B21" s="3" t="s">
        <v>9828</v>
      </c>
      <c r="C21" s="4">
        <v>2365</v>
      </c>
      <c r="D21" s="4">
        <v>1680</v>
      </c>
      <c r="E21" s="5">
        <v>933</v>
      </c>
      <c r="F21" s="5">
        <v>727</v>
      </c>
      <c r="G21" s="5">
        <v>8</v>
      </c>
      <c r="H21" s="4">
        <v>1668</v>
      </c>
      <c r="I21" s="5">
        <v>12</v>
      </c>
      <c r="J21" s="5">
        <v>685</v>
      </c>
    </row>
    <row r="22" spans="1:10" ht="23.25" thickBot="1">
      <c r="A22" s="3"/>
      <c r="B22" s="3" t="s">
        <v>9827</v>
      </c>
      <c r="C22" s="4">
        <v>1869</v>
      </c>
      <c r="D22" s="5">
        <v>975</v>
      </c>
      <c r="E22" s="5">
        <v>489</v>
      </c>
      <c r="F22" s="5">
        <v>466</v>
      </c>
      <c r="G22" s="5">
        <v>10</v>
      </c>
      <c r="H22" s="5">
        <v>965</v>
      </c>
      <c r="I22" s="5">
        <v>10</v>
      </c>
      <c r="J22" s="5">
        <v>894</v>
      </c>
    </row>
    <row r="23" spans="1:10" ht="23.25" thickBot="1">
      <c r="A23" s="3"/>
      <c r="B23" s="3" t="s">
        <v>9826</v>
      </c>
      <c r="C23" s="4">
        <v>2753</v>
      </c>
      <c r="D23" s="4">
        <v>1955</v>
      </c>
      <c r="E23" s="5">
        <v>975</v>
      </c>
      <c r="F23" s="5">
        <v>953</v>
      </c>
      <c r="G23" s="5">
        <v>11</v>
      </c>
      <c r="H23" s="4">
        <v>1939</v>
      </c>
      <c r="I23" s="5">
        <v>16</v>
      </c>
      <c r="J23" s="5">
        <v>798</v>
      </c>
    </row>
    <row r="24" spans="1:10" ht="23.25" thickBot="1">
      <c r="A24" s="3"/>
      <c r="B24" s="3" t="s">
        <v>9825</v>
      </c>
      <c r="C24" s="4">
        <v>2458</v>
      </c>
      <c r="D24" s="4">
        <v>1416</v>
      </c>
      <c r="E24" s="5">
        <v>787</v>
      </c>
      <c r="F24" s="5">
        <v>600</v>
      </c>
      <c r="G24" s="5">
        <v>2</v>
      </c>
      <c r="H24" s="4">
        <v>1389</v>
      </c>
      <c r="I24" s="5">
        <v>27</v>
      </c>
      <c r="J24" s="4">
        <v>1042</v>
      </c>
    </row>
    <row r="25" spans="1:10" ht="23.25" thickBot="1">
      <c r="A25" s="3"/>
      <c r="B25" s="3" t="s">
        <v>9824</v>
      </c>
      <c r="C25" s="4">
        <v>2951</v>
      </c>
      <c r="D25" s="4">
        <v>1886</v>
      </c>
      <c r="E25" s="4">
        <v>1038</v>
      </c>
      <c r="F25" s="5">
        <v>815</v>
      </c>
      <c r="G25" s="5">
        <v>7</v>
      </c>
      <c r="H25" s="4">
        <v>1860</v>
      </c>
      <c r="I25" s="5">
        <v>26</v>
      </c>
      <c r="J25" s="4">
        <v>1065</v>
      </c>
    </row>
    <row r="26" spans="1:10" ht="23.25" thickBot="1">
      <c r="A26" s="3"/>
      <c r="B26" s="3" t="s">
        <v>9823</v>
      </c>
      <c r="C26" s="4">
        <v>2645</v>
      </c>
      <c r="D26" s="4">
        <v>1951</v>
      </c>
      <c r="E26" s="4">
        <v>1058</v>
      </c>
      <c r="F26" s="5">
        <v>869</v>
      </c>
      <c r="G26" s="5">
        <v>8</v>
      </c>
      <c r="H26" s="4">
        <v>1935</v>
      </c>
      <c r="I26" s="5">
        <v>16</v>
      </c>
      <c r="J26" s="5">
        <v>694</v>
      </c>
    </row>
    <row r="27" spans="1:10" ht="23.25" thickBot="1">
      <c r="A27" s="3"/>
      <c r="B27" s="3" t="s">
        <v>9822</v>
      </c>
      <c r="C27" s="4">
        <v>2194</v>
      </c>
      <c r="D27" s="4">
        <v>1421</v>
      </c>
      <c r="E27" s="5">
        <v>842</v>
      </c>
      <c r="F27" s="5">
        <v>559</v>
      </c>
      <c r="G27" s="5">
        <v>4</v>
      </c>
      <c r="H27" s="4">
        <v>1405</v>
      </c>
      <c r="I27" s="5">
        <v>16</v>
      </c>
      <c r="J27" s="5">
        <v>773</v>
      </c>
    </row>
    <row r="28" spans="1:10" ht="23.25" thickBot="1">
      <c r="A28" s="3"/>
      <c r="B28" s="3" t="s">
        <v>9821</v>
      </c>
      <c r="C28" s="4">
        <v>3279</v>
      </c>
      <c r="D28" s="4">
        <v>2162</v>
      </c>
      <c r="E28" s="5">
        <v>969</v>
      </c>
      <c r="F28" s="4">
        <v>1172</v>
      </c>
      <c r="G28" s="5">
        <v>5</v>
      </c>
      <c r="H28" s="4">
        <v>2146</v>
      </c>
      <c r="I28" s="5">
        <v>16</v>
      </c>
      <c r="J28" s="4">
        <v>1117</v>
      </c>
    </row>
    <row r="29" spans="1:10" ht="23.25" thickBot="1">
      <c r="A29" s="3"/>
      <c r="B29" s="3" t="s">
        <v>9820</v>
      </c>
      <c r="C29" s="4">
        <v>2470</v>
      </c>
      <c r="D29" s="4">
        <v>1683</v>
      </c>
      <c r="E29" s="5">
        <v>953</v>
      </c>
      <c r="F29" s="5">
        <v>711</v>
      </c>
      <c r="G29" s="5">
        <v>5</v>
      </c>
      <c r="H29" s="4">
        <v>1669</v>
      </c>
      <c r="I29" s="5">
        <v>14</v>
      </c>
      <c r="J29" s="5">
        <v>787</v>
      </c>
    </row>
    <row r="30" spans="1:10" ht="17.25" thickBot="1">
      <c r="A30" s="3" t="s">
        <v>9819</v>
      </c>
      <c r="B30" s="3" t="s">
        <v>36</v>
      </c>
      <c r="C30" s="4">
        <v>28565</v>
      </c>
      <c r="D30" s="4">
        <v>20960</v>
      </c>
      <c r="E30" s="4">
        <v>10439</v>
      </c>
      <c r="F30" s="4">
        <v>10336</v>
      </c>
      <c r="G30" s="5">
        <v>80</v>
      </c>
      <c r="H30" s="4">
        <v>20855</v>
      </c>
      <c r="I30" s="5">
        <v>105</v>
      </c>
      <c r="J30" s="4">
        <v>7605</v>
      </c>
    </row>
    <row r="31" spans="1:10" ht="23.25" thickBot="1">
      <c r="A31" s="3"/>
      <c r="B31" s="3" t="s">
        <v>37</v>
      </c>
      <c r="C31" s="4">
        <v>6598</v>
      </c>
      <c r="D31" s="4">
        <v>6596</v>
      </c>
      <c r="E31" s="4">
        <v>4035</v>
      </c>
      <c r="F31" s="4">
        <v>2515</v>
      </c>
      <c r="G31" s="5">
        <v>22</v>
      </c>
      <c r="H31" s="4">
        <v>6572</v>
      </c>
      <c r="I31" s="5">
        <v>24</v>
      </c>
      <c r="J31" s="5">
        <v>2</v>
      </c>
    </row>
    <row r="32" spans="1:10" ht="17.25" thickBot="1">
      <c r="A32" s="3"/>
      <c r="B32" s="3" t="s">
        <v>9818</v>
      </c>
      <c r="C32" s="4">
        <v>1789</v>
      </c>
      <c r="D32" s="4">
        <v>1086</v>
      </c>
      <c r="E32" s="5">
        <v>578</v>
      </c>
      <c r="F32" s="5">
        <v>497</v>
      </c>
      <c r="G32" s="5">
        <v>7</v>
      </c>
      <c r="H32" s="4">
        <v>1082</v>
      </c>
      <c r="I32" s="5">
        <v>4</v>
      </c>
      <c r="J32" s="5">
        <v>703</v>
      </c>
    </row>
    <row r="33" spans="1:10" ht="17.25" thickBot="1">
      <c r="A33" s="3"/>
      <c r="B33" s="3" t="s">
        <v>9817</v>
      </c>
      <c r="C33" s="4">
        <v>2235</v>
      </c>
      <c r="D33" s="4">
        <v>1487</v>
      </c>
      <c r="E33" s="5">
        <v>778</v>
      </c>
      <c r="F33" s="5">
        <v>694</v>
      </c>
      <c r="G33" s="5">
        <v>7</v>
      </c>
      <c r="H33" s="4">
        <v>1479</v>
      </c>
      <c r="I33" s="5">
        <v>8</v>
      </c>
      <c r="J33" s="5">
        <v>748</v>
      </c>
    </row>
    <row r="34" spans="1:10" ht="17.25" thickBot="1">
      <c r="A34" s="3"/>
      <c r="B34" s="3" t="s">
        <v>9816</v>
      </c>
      <c r="C34" s="4">
        <v>3631</v>
      </c>
      <c r="D34" s="4">
        <v>2452</v>
      </c>
      <c r="E34" s="4">
        <v>1092</v>
      </c>
      <c r="F34" s="4">
        <v>1347</v>
      </c>
      <c r="G34" s="5">
        <v>2</v>
      </c>
      <c r="H34" s="4">
        <v>2441</v>
      </c>
      <c r="I34" s="5">
        <v>11</v>
      </c>
      <c r="J34" s="4">
        <v>1179</v>
      </c>
    </row>
    <row r="35" spans="1:10" ht="17.25" thickBot="1">
      <c r="A35" s="3"/>
      <c r="B35" s="3" t="s">
        <v>9815</v>
      </c>
      <c r="C35" s="4">
        <v>3065</v>
      </c>
      <c r="D35" s="4">
        <v>2101</v>
      </c>
      <c r="E35" s="5">
        <v>870</v>
      </c>
      <c r="F35" s="4">
        <v>1200</v>
      </c>
      <c r="G35" s="5">
        <v>13</v>
      </c>
      <c r="H35" s="4">
        <v>2083</v>
      </c>
      <c r="I35" s="5">
        <v>18</v>
      </c>
      <c r="J35" s="5">
        <v>964</v>
      </c>
    </row>
    <row r="36" spans="1:10" ht="17.25" thickBot="1">
      <c r="A36" s="3"/>
      <c r="B36" s="3" t="s">
        <v>9814</v>
      </c>
      <c r="C36" s="4">
        <v>3597</v>
      </c>
      <c r="D36" s="4">
        <v>2247</v>
      </c>
      <c r="E36" s="5">
        <v>837</v>
      </c>
      <c r="F36" s="4">
        <v>1387</v>
      </c>
      <c r="G36" s="5">
        <v>8</v>
      </c>
      <c r="H36" s="4">
        <v>2232</v>
      </c>
      <c r="I36" s="5">
        <v>15</v>
      </c>
      <c r="J36" s="4">
        <v>1350</v>
      </c>
    </row>
    <row r="37" spans="1:10" ht="17.25" thickBot="1">
      <c r="A37" s="3"/>
      <c r="B37" s="3" t="s">
        <v>9813</v>
      </c>
      <c r="C37" s="4">
        <v>3605</v>
      </c>
      <c r="D37" s="4">
        <v>2321</v>
      </c>
      <c r="E37" s="4">
        <v>1152</v>
      </c>
      <c r="F37" s="4">
        <v>1145</v>
      </c>
      <c r="G37" s="5">
        <v>12</v>
      </c>
      <c r="H37" s="4">
        <v>2309</v>
      </c>
      <c r="I37" s="5">
        <v>12</v>
      </c>
      <c r="J37" s="4">
        <v>1284</v>
      </c>
    </row>
    <row r="38" spans="1:10" ht="17.25" thickBot="1">
      <c r="A38" s="3"/>
      <c r="B38" s="3" t="s">
        <v>9812</v>
      </c>
      <c r="C38" s="4">
        <v>4045</v>
      </c>
      <c r="D38" s="4">
        <v>2670</v>
      </c>
      <c r="E38" s="4">
        <v>1097</v>
      </c>
      <c r="F38" s="4">
        <v>1551</v>
      </c>
      <c r="G38" s="5">
        <v>9</v>
      </c>
      <c r="H38" s="4">
        <v>2657</v>
      </c>
      <c r="I38" s="5">
        <v>13</v>
      </c>
      <c r="J38" s="4">
        <v>1375</v>
      </c>
    </row>
    <row r="39" spans="1:10" ht="17.25" thickBot="1">
      <c r="A39" s="3" t="s">
        <v>9811</v>
      </c>
      <c r="B39" s="3" t="s">
        <v>36</v>
      </c>
      <c r="C39" s="4">
        <v>13841</v>
      </c>
      <c r="D39" s="4">
        <v>9649</v>
      </c>
      <c r="E39" s="4">
        <v>4961</v>
      </c>
      <c r="F39" s="4">
        <v>4532</v>
      </c>
      <c r="G39" s="5">
        <v>52</v>
      </c>
      <c r="H39" s="4">
        <v>9545</v>
      </c>
      <c r="I39" s="5">
        <v>104</v>
      </c>
      <c r="J39" s="4">
        <v>4192</v>
      </c>
    </row>
    <row r="40" spans="1:10" ht="23.25" thickBot="1">
      <c r="A40" s="3"/>
      <c r="B40" s="3" t="s">
        <v>37</v>
      </c>
      <c r="C40" s="4">
        <v>2576</v>
      </c>
      <c r="D40" s="4">
        <v>2576</v>
      </c>
      <c r="E40" s="4">
        <v>1612</v>
      </c>
      <c r="F40" s="5">
        <v>939</v>
      </c>
      <c r="G40" s="5">
        <v>7</v>
      </c>
      <c r="H40" s="4">
        <v>2558</v>
      </c>
      <c r="I40" s="5">
        <v>18</v>
      </c>
      <c r="J40" s="5">
        <v>0</v>
      </c>
    </row>
    <row r="41" spans="1:10" ht="23.25" thickBot="1">
      <c r="A41" s="3"/>
      <c r="B41" s="3" t="s">
        <v>9810</v>
      </c>
      <c r="C41" s="4">
        <v>3163</v>
      </c>
      <c r="D41" s="4">
        <v>1850</v>
      </c>
      <c r="E41" s="5">
        <v>896</v>
      </c>
      <c r="F41" s="5">
        <v>911</v>
      </c>
      <c r="G41" s="5">
        <v>11</v>
      </c>
      <c r="H41" s="4">
        <v>1818</v>
      </c>
      <c r="I41" s="5">
        <v>32</v>
      </c>
      <c r="J41" s="4">
        <v>1313</v>
      </c>
    </row>
    <row r="42" spans="1:10" ht="23.25" thickBot="1">
      <c r="A42" s="3"/>
      <c r="B42" s="3" t="s">
        <v>9809</v>
      </c>
      <c r="C42" s="4">
        <v>2809</v>
      </c>
      <c r="D42" s="4">
        <v>1672</v>
      </c>
      <c r="E42" s="5">
        <v>758</v>
      </c>
      <c r="F42" s="5">
        <v>886</v>
      </c>
      <c r="G42" s="5">
        <v>8</v>
      </c>
      <c r="H42" s="4">
        <v>1652</v>
      </c>
      <c r="I42" s="5">
        <v>20</v>
      </c>
      <c r="J42" s="4">
        <v>1137</v>
      </c>
    </row>
    <row r="43" spans="1:10" ht="23.25" thickBot="1">
      <c r="A43" s="3"/>
      <c r="B43" s="3" t="s">
        <v>9808</v>
      </c>
      <c r="C43" s="4">
        <v>2653</v>
      </c>
      <c r="D43" s="4">
        <v>1753</v>
      </c>
      <c r="E43" s="5">
        <v>770</v>
      </c>
      <c r="F43" s="5">
        <v>954</v>
      </c>
      <c r="G43" s="5">
        <v>9</v>
      </c>
      <c r="H43" s="4">
        <v>1733</v>
      </c>
      <c r="I43" s="5">
        <v>20</v>
      </c>
      <c r="J43" s="5">
        <v>900</v>
      </c>
    </row>
    <row r="44" spans="1:10" ht="23.25" thickBot="1">
      <c r="A44" s="3"/>
      <c r="B44" s="3" t="s">
        <v>9807</v>
      </c>
      <c r="C44" s="4">
        <v>2640</v>
      </c>
      <c r="D44" s="4">
        <v>1798</v>
      </c>
      <c r="E44" s="5">
        <v>925</v>
      </c>
      <c r="F44" s="5">
        <v>842</v>
      </c>
      <c r="G44" s="5">
        <v>17</v>
      </c>
      <c r="H44" s="4">
        <v>1784</v>
      </c>
      <c r="I44" s="5">
        <v>14</v>
      </c>
      <c r="J44" s="5">
        <v>842</v>
      </c>
    </row>
    <row r="45" spans="1:10" ht="17.25" thickBot="1">
      <c r="A45" s="3" t="s">
        <v>4499</v>
      </c>
      <c r="B45" s="3" t="s">
        <v>36</v>
      </c>
      <c r="C45" s="4">
        <v>34226</v>
      </c>
      <c r="D45" s="4">
        <v>24489</v>
      </c>
      <c r="E45" s="4">
        <v>12718</v>
      </c>
      <c r="F45" s="4">
        <v>11470</v>
      </c>
      <c r="G45" s="5">
        <v>94</v>
      </c>
      <c r="H45" s="4">
        <v>24282</v>
      </c>
      <c r="I45" s="5">
        <v>207</v>
      </c>
      <c r="J45" s="4">
        <v>9737</v>
      </c>
    </row>
    <row r="46" spans="1:10" ht="23.25" thickBot="1">
      <c r="A46" s="3"/>
      <c r="B46" s="3" t="s">
        <v>37</v>
      </c>
      <c r="C46" s="4">
        <v>7692</v>
      </c>
      <c r="D46" s="4">
        <v>7691</v>
      </c>
      <c r="E46" s="4">
        <v>4819</v>
      </c>
      <c r="F46" s="4">
        <v>2798</v>
      </c>
      <c r="G46" s="5">
        <v>28</v>
      </c>
      <c r="H46" s="4">
        <v>7645</v>
      </c>
      <c r="I46" s="5">
        <v>46</v>
      </c>
      <c r="J46" s="5">
        <v>1</v>
      </c>
    </row>
    <row r="47" spans="1:10" ht="17.25" thickBot="1">
      <c r="A47" s="3"/>
      <c r="B47" s="3" t="s">
        <v>4498</v>
      </c>
      <c r="C47" s="4">
        <v>2979</v>
      </c>
      <c r="D47" s="4">
        <v>1647</v>
      </c>
      <c r="E47" s="5">
        <v>781</v>
      </c>
      <c r="F47" s="5">
        <v>832</v>
      </c>
      <c r="G47" s="5">
        <v>10</v>
      </c>
      <c r="H47" s="4">
        <v>1623</v>
      </c>
      <c r="I47" s="5">
        <v>24</v>
      </c>
      <c r="J47" s="4">
        <v>1332</v>
      </c>
    </row>
    <row r="48" spans="1:10" ht="17.25" thickBot="1">
      <c r="A48" s="3"/>
      <c r="B48" s="3" t="s">
        <v>4497</v>
      </c>
      <c r="C48" s="4">
        <v>1857</v>
      </c>
      <c r="D48" s="5">
        <v>987</v>
      </c>
      <c r="E48" s="5">
        <v>468</v>
      </c>
      <c r="F48" s="5">
        <v>509</v>
      </c>
      <c r="G48" s="5">
        <v>3</v>
      </c>
      <c r="H48" s="5">
        <v>980</v>
      </c>
      <c r="I48" s="5">
        <v>7</v>
      </c>
      <c r="J48" s="5">
        <v>870</v>
      </c>
    </row>
    <row r="49" spans="1:10" ht="17.25" thickBot="1">
      <c r="A49" s="3"/>
      <c r="B49" s="3" t="s">
        <v>4496</v>
      </c>
      <c r="C49" s="4">
        <v>2969</v>
      </c>
      <c r="D49" s="4">
        <v>2020</v>
      </c>
      <c r="E49" s="5">
        <v>955</v>
      </c>
      <c r="F49" s="4">
        <v>1037</v>
      </c>
      <c r="G49" s="5">
        <v>7</v>
      </c>
      <c r="H49" s="4">
        <v>1999</v>
      </c>
      <c r="I49" s="5">
        <v>21</v>
      </c>
      <c r="J49" s="5">
        <v>949</v>
      </c>
    </row>
    <row r="50" spans="1:10" ht="17.25" thickBot="1">
      <c r="A50" s="3"/>
      <c r="B50" s="3" t="s">
        <v>4495</v>
      </c>
      <c r="C50" s="4">
        <v>3522</v>
      </c>
      <c r="D50" s="4">
        <v>2213</v>
      </c>
      <c r="E50" s="4">
        <v>1246</v>
      </c>
      <c r="F50" s="5">
        <v>921</v>
      </c>
      <c r="G50" s="5">
        <v>12</v>
      </c>
      <c r="H50" s="4">
        <v>2179</v>
      </c>
      <c r="I50" s="5">
        <v>34</v>
      </c>
      <c r="J50" s="4">
        <v>1309</v>
      </c>
    </row>
    <row r="51" spans="1:10" ht="17.25" thickBot="1">
      <c r="A51" s="3"/>
      <c r="B51" s="3" t="s">
        <v>4494</v>
      </c>
      <c r="C51" s="4">
        <v>2318</v>
      </c>
      <c r="D51" s="4">
        <v>1572</v>
      </c>
      <c r="E51" s="5">
        <v>710</v>
      </c>
      <c r="F51" s="5">
        <v>828</v>
      </c>
      <c r="G51" s="5">
        <v>11</v>
      </c>
      <c r="H51" s="4">
        <v>1549</v>
      </c>
      <c r="I51" s="5">
        <v>23</v>
      </c>
      <c r="J51" s="5">
        <v>746</v>
      </c>
    </row>
    <row r="52" spans="1:10" ht="17.25" thickBot="1">
      <c r="A52" s="3"/>
      <c r="B52" s="3" t="s">
        <v>4493</v>
      </c>
      <c r="C52" s="4">
        <v>1881</v>
      </c>
      <c r="D52" s="4">
        <v>1097</v>
      </c>
      <c r="E52" s="5">
        <v>582</v>
      </c>
      <c r="F52" s="5">
        <v>502</v>
      </c>
      <c r="G52" s="5">
        <v>4</v>
      </c>
      <c r="H52" s="4">
        <v>1088</v>
      </c>
      <c r="I52" s="5">
        <v>9</v>
      </c>
      <c r="J52" s="5">
        <v>784</v>
      </c>
    </row>
    <row r="53" spans="1:10" ht="17.25" thickBot="1">
      <c r="A53" s="3"/>
      <c r="B53" s="3" t="s">
        <v>9806</v>
      </c>
      <c r="C53" s="4">
        <v>3356</v>
      </c>
      <c r="D53" s="4">
        <v>2249</v>
      </c>
      <c r="E53" s="4">
        <v>1004</v>
      </c>
      <c r="F53" s="4">
        <v>1209</v>
      </c>
      <c r="G53" s="5">
        <v>13</v>
      </c>
      <c r="H53" s="4">
        <v>2226</v>
      </c>
      <c r="I53" s="5">
        <v>23</v>
      </c>
      <c r="J53" s="4">
        <v>1107</v>
      </c>
    </row>
    <row r="54" spans="1:10" ht="17.25" thickBot="1">
      <c r="A54" s="3"/>
      <c r="B54" s="3" t="s">
        <v>9805</v>
      </c>
      <c r="C54" s="4">
        <v>3566</v>
      </c>
      <c r="D54" s="4">
        <v>2414</v>
      </c>
      <c r="E54" s="5">
        <v>886</v>
      </c>
      <c r="F54" s="4">
        <v>1515</v>
      </c>
      <c r="G54" s="5">
        <v>5</v>
      </c>
      <c r="H54" s="4">
        <v>2406</v>
      </c>
      <c r="I54" s="5">
        <v>8</v>
      </c>
      <c r="J54" s="4">
        <v>1152</v>
      </c>
    </row>
    <row r="55" spans="1:10" ht="17.25" thickBot="1">
      <c r="A55" s="3"/>
      <c r="B55" s="3" t="s">
        <v>9804</v>
      </c>
      <c r="C55" s="4">
        <v>4086</v>
      </c>
      <c r="D55" s="4">
        <v>2599</v>
      </c>
      <c r="E55" s="4">
        <v>1267</v>
      </c>
      <c r="F55" s="4">
        <v>1319</v>
      </c>
      <c r="G55" s="5">
        <v>1</v>
      </c>
      <c r="H55" s="4">
        <v>2587</v>
      </c>
      <c r="I55" s="5">
        <v>12</v>
      </c>
      <c r="J55" s="4">
        <v>1487</v>
      </c>
    </row>
    <row r="56" spans="1:10" ht="17.25" thickBot="1">
      <c r="A56" s="3" t="s">
        <v>9803</v>
      </c>
      <c r="B56" s="3" t="s">
        <v>36</v>
      </c>
      <c r="C56" s="4">
        <v>34415</v>
      </c>
      <c r="D56" s="4">
        <v>24317</v>
      </c>
      <c r="E56" s="4">
        <v>12514</v>
      </c>
      <c r="F56" s="4">
        <v>11465</v>
      </c>
      <c r="G56" s="5">
        <v>142</v>
      </c>
      <c r="H56" s="4">
        <v>24121</v>
      </c>
      <c r="I56" s="5">
        <v>196</v>
      </c>
      <c r="J56" s="4">
        <v>10098</v>
      </c>
    </row>
    <row r="57" spans="1:10" ht="23.25" thickBot="1">
      <c r="A57" s="3"/>
      <c r="B57" s="3" t="s">
        <v>37</v>
      </c>
      <c r="C57" s="4">
        <v>6184</v>
      </c>
      <c r="D57" s="4">
        <v>6183</v>
      </c>
      <c r="E57" s="4">
        <v>3977</v>
      </c>
      <c r="F57" s="4">
        <v>2127</v>
      </c>
      <c r="G57" s="5">
        <v>35</v>
      </c>
      <c r="H57" s="4">
        <v>6139</v>
      </c>
      <c r="I57" s="5">
        <v>44</v>
      </c>
      <c r="J57" s="5">
        <v>1</v>
      </c>
    </row>
    <row r="58" spans="1:10" ht="23.25" thickBot="1">
      <c r="A58" s="3"/>
      <c r="B58" s="3" t="s">
        <v>9802</v>
      </c>
      <c r="C58" s="4">
        <v>2896</v>
      </c>
      <c r="D58" s="4">
        <v>1880</v>
      </c>
      <c r="E58" s="5">
        <v>824</v>
      </c>
      <c r="F58" s="4">
        <v>1031</v>
      </c>
      <c r="G58" s="5">
        <v>11</v>
      </c>
      <c r="H58" s="4">
        <v>1866</v>
      </c>
      <c r="I58" s="5">
        <v>14</v>
      </c>
      <c r="J58" s="4">
        <v>1016</v>
      </c>
    </row>
    <row r="59" spans="1:10" ht="23.25" thickBot="1">
      <c r="A59" s="3"/>
      <c r="B59" s="3" t="s">
        <v>9801</v>
      </c>
      <c r="C59" s="4">
        <v>3148</v>
      </c>
      <c r="D59" s="4">
        <v>2125</v>
      </c>
      <c r="E59" s="4">
        <v>1078</v>
      </c>
      <c r="F59" s="4">
        <v>1013</v>
      </c>
      <c r="G59" s="5">
        <v>19</v>
      </c>
      <c r="H59" s="4">
        <v>2110</v>
      </c>
      <c r="I59" s="5">
        <v>15</v>
      </c>
      <c r="J59" s="4">
        <v>1023</v>
      </c>
    </row>
    <row r="60" spans="1:10" ht="23.25" thickBot="1">
      <c r="A60" s="3"/>
      <c r="B60" s="3" t="s">
        <v>9800</v>
      </c>
      <c r="C60" s="4">
        <v>3010</v>
      </c>
      <c r="D60" s="4">
        <v>2063</v>
      </c>
      <c r="E60" s="5">
        <v>997</v>
      </c>
      <c r="F60" s="4">
        <v>1039</v>
      </c>
      <c r="G60" s="5">
        <v>15</v>
      </c>
      <c r="H60" s="4">
        <v>2051</v>
      </c>
      <c r="I60" s="5">
        <v>12</v>
      </c>
      <c r="J60" s="5">
        <v>947</v>
      </c>
    </row>
    <row r="61" spans="1:10" ht="23.25" thickBot="1">
      <c r="A61" s="3"/>
      <c r="B61" s="3" t="s">
        <v>9799</v>
      </c>
      <c r="C61" s="4">
        <v>2409</v>
      </c>
      <c r="D61" s="4">
        <v>1591</v>
      </c>
      <c r="E61" s="5">
        <v>593</v>
      </c>
      <c r="F61" s="5">
        <v>981</v>
      </c>
      <c r="G61" s="5">
        <v>5</v>
      </c>
      <c r="H61" s="4">
        <v>1579</v>
      </c>
      <c r="I61" s="5">
        <v>12</v>
      </c>
      <c r="J61" s="5">
        <v>818</v>
      </c>
    </row>
    <row r="62" spans="1:10" ht="23.25" thickBot="1">
      <c r="A62" s="3"/>
      <c r="B62" s="3" t="s">
        <v>9798</v>
      </c>
      <c r="C62" s="4">
        <v>2303</v>
      </c>
      <c r="D62" s="4">
        <v>1453</v>
      </c>
      <c r="E62" s="5">
        <v>682</v>
      </c>
      <c r="F62" s="5">
        <v>753</v>
      </c>
      <c r="G62" s="5">
        <v>4</v>
      </c>
      <c r="H62" s="4">
        <v>1439</v>
      </c>
      <c r="I62" s="5">
        <v>14</v>
      </c>
      <c r="J62" s="5">
        <v>850</v>
      </c>
    </row>
    <row r="63" spans="1:10" ht="23.25" thickBot="1">
      <c r="A63" s="3"/>
      <c r="B63" s="3" t="s">
        <v>9797</v>
      </c>
      <c r="C63" s="4">
        <v>3461</v>
      </c>
      <c r="D63" s="4">
        <v>2396</v>
      </c>
      <c r="E63" s="5">
        <v>916</v>
      </c>
      <c r="F63" s="4">
        <v>1457</v>
      </c>
      <c r="G63" s="5">
        <v>10</v>
      </c>
      <c r="H63" s="4">
        <v>2383</v>
      </c>
      <c r="I63" s="5">
        <v>13</v>
      </c>
      <c r="J63" s="4">
        <v>1065</v>
      </c>
    </row>
    <row r="64" spans="1:10" ht="23.25" thickBot="1">
      <c r="A64" s="3"/>
      <c r="B64" s="3" t="s">
        <v>9796</v>
      </c>
      <c r="C64" s="4">
        <v>3423</v>
      </c>
      <c r="D64" s="4">
        <v>2174</v>
      </c>
      <c r="E64" s="4">
        <v>1004</v>
      </c>
      <c r="F64" s="4">
        <v>1133</v>
      </c>
      <c r="G64" s="5">
        <v>17</v>
      </c>
      <c r="H64" s="4">
        <v>2154</v>
      </c>
      <c r="I64" s="5">
        <v>20</v>
      </c>
      <c r="J64" s="4">
        <v>1249</v>
      </c>
    </row>
    <row r="65" spans="1:10" ht="23.25" thickBot="1">
      <c r="A65" s="3"/>
      <c r="B65" s="3" t="s">
        <v>9795</v>
      </c>
      <c r="C65" s="4">
        <v>4132</v>
      </c>
      <c r="D65" s="4">
        <v>2386</v>
      </c>
      <c r="E65" s="4">
        <v>1360</v>
      </c>
      <c r="F65" s="5">
        <v>980</v>
      </c>
      <c r="G65" s="5">
        <v>11</v>
      </c>
      <c r="H65" s="4">
        <v>2351</v>
      </c>
      <c r="I65" s="5">
        <v>35</v>
      </c>
      <c r="J65" s="4">
        <v>1746</v>
      </c>
    </row>
    <row r="66" spans="1:10" ht="23.25" thickBot="1">
      <c r="A66" s="3"/>
      <c r="B66" s="3" t="s">
        <v>9794</v>
      </c>
      <c r="C66" s="4">
        <v>3449</v>
      </c>
      <c r="D66" s="4">
        <v>2066</v>
      </c>
      <c r="E66" s="4">
        <v>1083</v>
      </c>
      <c r="F66" s="5">
        <v>951</v>
      </c>
      <c r="G66" s="5">
        <v>15</v>
      </c>
      <c r="H66" s="4">
        <v>2049</v>
      </c>
      <c r="I66" s="5">
        <v>17</v>
      </c>
      <c r="J66" s="4">
        <v>1383</v>
      </c>
    </row>
    <row r="67" spans="1:10" ht="17.25" thickBot="1">
      <c r="A67" s="3" t="s">
        <v>9793</v>
      </c>
      <c r="B67" s="3" t="s">
        <v>36</v>
      </c>
      <c r="C67" s="4">
        <v>36847</v>
      </c>
      <c r="D67" s="4">
        <v>26842</v>
      </c>
      <c r="E67" s="4">
        <v>10275</v>
      </c>
      <c r="F67" s="4">
        <v>16286</v>
      </c>
      <c r="G67" s="5">
        <v>99</v>
      </c>
      <c r="H67" s="4">
        <v>26660</v>
      </c>
      <c r="I67" s="5">
        <v>182</v>
      </c>
      <c r="J67" s="4">
        <v>10005</v>
      </c>
    </row>
    <row r="68" spans="1:10" ht="23.25" thickBot="1">
      <c r="A68" s="3"/>
      <c r="B68" s="3" t="s">
        <v>37</v>
      </c>
      <c r="C68" s="4">
        <v>6874</v>
      </c>
      <c r="D68" s="4">
        <v>6874</v>
      </c>
      <c r="E68" s="4">
        <v>3146</v>
      </c>
      <c r="F68" s="4">
        <v>3675</v>
      </c>
      <c r="G68" s="5">
        <v>19</v>
      </c>
      <c r="H68" s="4">
        <v>6840</v>
      </c>
      <c r="I68" s="5">
        <v>34</v>
      </c>
      <c r="J68" s="5">
        <v>0</v>
      </c>
    </row>
    <row r="69" spans="1:10" ht="17.25" thickBot="1">
      <c r="A69" s="3"/>
      <c r="B69" s="3" t="s">
        <v>9792</v>
      </c>
      <c r="C69" s="4">
        <v>2919</v>
      </c>
      <c r="D69" s="4">
        <v>2126</v>
      </c>
      <c r="E69" s="5">
        <v>652</v>
      </c>
      <c r="F69" s="4">
        <v>1448</v>
      </c>
      <c r="G69" s="5">
        <v>11</v>
      </c>
      <c r="H69" s="4">
        <v>2111</v>
      </c>
      <c r="I69" s="5">
        <v>15</v>
      </c>
      <c r="J69" s="5">
        <v>793</v>
      </c>
    </row>
    <row r="70" spans="1:10" ht="17.25" thickBot="1">
      <c r="A70" s="3"/>
      <c r="B70" s="3" t="s">
        <v>9791</v>
      </c>
      <c r="C70" s="4">
        <v>3444</v>
      </c>
      <c r="D70" s="4">
        <v>2477</v>
      </c>
      <c r="E70" s="5">
        <v>672</v>
      </c>
      <c r="F70" s="4">
        <v>1790</v>
      </c>
      <c r="G70" s="5">
        <v>6</v>
      </c>
      <c r="H70" s="4">
        <v>2468</v>
      </c>
      <c r="I70" s="5">
        <v>9</v>
      </c>
      <c r="J70" s="5">
        <v>967</v>
      </c>
    </row>
    <row r="71" spans="1:10" ht="17.25" thickBot="1">
      <c r="A71" s="3"/>
      <c r="B71" s="3" t="s">
        <v>9790</v>
      </c>
      <c r="C71" s="4">
        <v>2316</v>
      </c>
      <c r="D71" s="4">
        <v>1480</v>
      </c>
      <c r="E71" s="5">
        <v>400</v>
      </c>
      <c r="F71" s="4">
        <v>1056</v>
      </c>
      <c r="G71" s="5">
        <v>10</v>
      </c>
      <c r="H71" s="4">
        <v>1466</v>
      </c>
      <c r="I71" s="5">
        <v>14</v>
      </c>
      <c r="J71" s="5">
        <v>836</v>
      </c>
    </row>
    <row r="72" spans="1:10" ht="17.25" thickBot="1">
      <c r="A72" s="3"/>
      <c r="B72" s="3" t="s">
        <v>9789</v>
      </c>
      <c r="C72" s="4">
        <v>3496</v>
      </c>
      <c r="D72" s="4">
        <v>2114</v>
      </c>
      <c r="E72" s="5">
        <v>808</v>
      </c>
      <c r="F72" s="4">
        <v>1283</v>
      </c>
      <c r="G72" s="5">
        <v>9</v>
      </c>
      <c r="H72" s="4">
        <v>2100</v>
      </c>
      <c r="I72" s="5">
        <v>14</v>
      </c>
      <c r="J72" s="4">
        <v>1382</v>
      </c>
    </row>
    <row r="73" spans="1:10" ht="17.25" thickBot="1">
      <c r="A73" s="3"/>
      <c r="B73" s="3" t="s">
        <v>9788</v>
      </c>
      <c r="C73" s="4">
        <v>3001</v>
      </c>
      <c r="D73" s="4">
        <v>1937</v>
      </c>
      <c r="E73" s="5">
        <v>603</v>
      </c>
      <c r="F73" s="4">
        <v>1312</v>
      </c>
      <c r="G73" s="5">
        <v>6</v>
      </c>
      <c r="H73" s="4">
        <v>1921</v>
      </c>
      <c r="I73" s="5">
        <v>16</v>
      </c>
      <c r="J73" s="4">
        <v>1064</v>
      </c>
    </row>
    <row r="74" spans="1:10" ht="17.25" thickBot="1">
      <c r="A74" s="3"/>
      <c r="B74" s="3" t="s">
        <v>9787</v>
      </c>
      <c r="C74" s="4">
        <v>3083</v>
      </c>
      <c r="D74" s="4">
        <v>2109</v>
      </c>
      <c r="E74" s="5">
        <v>679</v>
      </c>
      <c r="F74" s="4">
        <v>1407</v>
      </c>
      <c r="G74" s="5">
        <v>5</v>
      </c>
      <c r="H74" s="4">
        <v>2091</v>
      </c>
      <c r="I74" s="5">
        <v>18</v>
      </c>
      <c r="J74" s="5">
        <v>974</v>
      </c>
    </row>
    <row r="75" spans="1:10" ht="17.25" thickBot="1">
      <c r="A75" s="3"/>
      <c r="B75" s="3" t="s">
        <v>9786</v>
      </c>
      <c r="C75" s="4">
        <v>3127</v>
      </c>
      <c r="D75" s="4">
        <v>2118</v>
      </c>
      <c r="E75" s="5">
        <v>820</v>
      </c>
      <c r="F75" s="4">
        <v>1274</v>
      </c>
      <c r="G75" s="5">
        <v>7</v>
      </c>
      <c r="H75" s="4">
        <v>2101</v>
      </c>
      <c r="I75" s="5">
        <v>17</v>
      </c>
      <c r="J75" s="4">
        <v>1009</v>
      </c>
    </row>
    <row r="76" spans="1:10" ht="17.25" thickBot="1">
      <c r="A76" s="3"/>
      <c r="B76" s="3" t="s">
        <v>9785</v>
      </c>
      <c r="C76" s="4">
        <v>3969</v>
      </c>
      <c r="D76" s="4">
        <v>2336</v>
      </c>
      <c r="E76" s="5">
        <v>814</v>
      </c>
      <c r="F76" s="4">
        <v>1490</v>
      </c>
      <c r="G76" s="5">
        <v>13</v>
      </c>
      <c r="H76" s="4">
        <v>2317</v>
      </c>
      <c r="I76" s="5">
        <v>19</v>
      </c>
      <c r="J76" s="4">
        <v>1633</v>
      </c>
    </row>
    <row r="77" spans="1:10" ht="17.25" thickBot="1">
      <c r="A77" s="3"/>
      <c r="B77" s="3" t="s">
        <v>9784</v>
      </c>
      <c r="C77" s="4">
        <v>4618</v>
      </c>
      <c r="D77" s="4">
        <v>3271</v>
      </c>
      <c r="E77" s="4">
        <v>1681</v>
      </c>
      <c r="F77" s="4">
        <v>1551</v>
      </c>
      <c r="G77" s="5">
        <v>13</v>
      </c>
      <c r="H77" s="4">
        <v>3245</v>
      </c>
      <c r="I77" s="5">
        <v>26</v>
      </c>
      <c r="J77" s="4">
        <v>1347</v>
      </c>
    </row>
    <row r="78" spans="1:10" ht="23.25" thickBot="1">
      <c r="A78" s="3" t="s">
        <v>97</v>
      </c>
      <c r="B78" s="3"/>
      <c r="C78" s="5">
        <v>0</v>
      </c>
      <c r="D78" s="5">
        <v>5</v>
      </c>
      <c r="E78" s="5">
        <v>1</v>
      </c>
      <c r="F78" s="5">
        <v>4</v>
      </c>
      <c r="G78" s="5">
        <v>0</v>
      </c>
      <c r="H78" s="5">
        <v>5</v>
      </c>
      <c r="I78" s="5">
        <v>0</v>
      </c>
      <c r="J78" s="5">
        <v>-5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B9791-4E04-4CFB-A378-29E3828465EA}"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13</v>
      </c>
      <c r="I2" s="25" t="s">
        <v>2580</v>
      </c>
      <c r="J2" s="25" t="s">
        <v>19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9903</v>
      </c>
      <c r="F3" s="26" t="s">
        <v>9902</v>
      </c>
      <c r="G3" s="26" t="s">
        <v>9901</v>
      </c>
      <c r="H3" s="26" t="s">
        <v>9900</v>
      </c>
      <c r="I3" s="26" t="s">
        <v>9899</v>
      </c>
      <c r="J3" s="26" t="s">
        <v>9898</v>
      </c>
      <c r="K3" s="44"/>
      <c r="L3" s="26"/>
      <c r="M3" s="44"/>
      <c r="U3" t="s">
        <v>3</v>
      </c>
      <c r="V3" t="str">
        <f t="shared" si="0"/>
        <v>이탄희</v>
      </c>
      <c r="W3" t="str">
        <f t="shared" si="0"/>
        <v>김범수</v>
      </c>
      <c r="X3" t="str">
        <f t="shared" si="0"/>
        <v>노경래</v>
      </c>
    </row>
    <row r="4" spans="1:24" ht="17.25" thickBot="1">
      <c r="A4" s="3" t="s">
        <v>30</v>
      </c>
      <c r="B4" s="3"/>
      <c r="C4" s="4">
        <v>206940</v>
      </c>
      <c r="D4" s="4">
        <v>150335</v>
      </c>
      <c r="E4" s="4">
        <v>79794</v>
      </c>
      <c r="F4" s="4">
        <v>65358</v>
      </c>
      <c r="G4" s="4">
        <v>2890</v>
      </c>
      <c r="H4" s="5">
        <v>470</v>
      </c>
      <c r="I4" s="5">
        <v>268</v>
      </c>
      <c r="J4" s="5">
        <v>467</v>
      </c>
      <c r="K4" s="4">
        <v>149247</v>
      </c>
      <c r="L4" s="4">
        <v>1088</v>
      </c>
      <c r="M4" s="4">
        <v>56605</v>
      </c>
      <c r="V4" s="8"/>
      <c r="W4" s="8"/>
      <c r="X4" s="8"/>
    </row>
    <row r="5" spans="1:24" ht="23.25" thickBot="1">
      <c r="A5" s="3" t="s">
        <v>31</v>
      </c>
      <c r="B5" s="3"/>
      <c r="C5" s="5">
        <v>327</v>
      </c>
      <c r="D5" s="5">
        <v>316</v>
      </c>
      <c r="E5" s="5">
        <v>131</v>
      </c>
      <c r="F5" s="5">
        <v>146</v>
      </c>
      <c r="G5" s="5">
        <v>19</v>
      </c>
      <c r="H5" s="5">
        <v>6</v>
      </c>
      <c r="I5" s="5">
        <v>3</v>
      </c>
      <c r="J5" s="5">
        <v>3</v>
      </c>
      <c r="K5" s="5">
        <v>308</v>
      </c>
      <c r="L5" s="5">
        <v>8</v>
      </c>
      <c r="M5" s="5">
        <v>11</v>
      </c>
      <c r="T5" t="s">
        <v>2929</v>
      </c>
      <c r="U5">
        <f>SUMIF($A:$A,"합계",D:D)</f>
        <v>150335</v>
      </c>
      <c r="V5">
        <f>SUMIF($A:$A,"합계",E:E)</f>
        <v>79794</v>
      </c>
      <c r="W5">
        <f>SUMIF($A:$A,"합계",F:F)</f>
        <v>65358</v>
      </c>
      <c r="X5">
        <f>SUMIF($A:$A,"합계",G:G)</f>
        <v>2890</v>
      </c>
    </row>
    <row r="6" spans="1:24" ht="23.25" thickBot="1">
      <c r="A6" s="3" t="s">
        <v>32</v>
      </c>
      <c r="B6" s="3"/>
      <c r="C6" s="4">
        <v>14290</v>
      </c>
      <c r="D6" s="4">
        <v>14275</v>
      </c>
      <c r="E6" s="4">
        <v>8509</v>
      </c>
      <c r="F6" s="4">
        <v>4995</v>
      </c>
      <c r="G6" s="5">
        <v>360</v>
      </c>
      <c r="H6" s="5">
        <v>61</v>
      </c>
      <c r="I6" s="5">
        <v>24</v>
      </c>
      <c r="J6" s="5">
        <v>96</v>
      </c>
      <c r="K6" s="4">
        <v>14045</v>
      </c>
      <c r="L6" s="5">
        <v>230</v>
      </c>
      <c r="M6" s="5">
        <v>15</v>
      </c>
      <c r="T6" t="s">
        <v>2930</v>
      </c>
      <c r="U6">
        <f>U5-U7</f>
        <v>95232</v>
      </c>
      <c r="V6">
        <f>V5-V7</f>
        <v>45894</v>
      </c>
      <c r="W6">
        <f>W5-W7</f>
        <v>45964</v>
      </c>
      <c r="X6">
        <f>X5-X7</f>
        <v>1934</v>
      </c>
    </row>
    <row r="7" spans="1:24" ht="23.25" thickBot="1">
      <c r="A7" s="3" t="s">
        <v>33</v>
      </c>
      <c r="B7" s="3"/>
      <c r="C7" s="4">
        <v>1401</v>
      </c>
      <c r="D7" s="5">
        <v>348</v>
      </c>
      <c r="E7" s="5">
        <v>244</v>
      </c>
      <c r="F7" s="5">
        <v>90</v>
      </c>
      <c r="G7" s="5">
        <v>9</v>
      </c>
      <c r="H7" s="5">
        <v>1</v>
      </c>
      <c r="I7" s="5">
        <v>0</v>
      </c>
      <c r="J7" s="5">
        <v>2</v>
      </c>
      <c r="K7" s="5">
        <v>346</v>
      </c>
      <c r="L7" s="5">
        <v>2</v>
      </c>
      <c r="M7" s="4">
        <v>1053</v>
      </c>
      <c r="T7" t="s">
        <v>2931</v>
      </c>
      <c r="U7">
        <f>U11+U10+U9</f>
        <v>55103</v>
      </c>
      <c r="V7">
        <f>V11+V10+V9</f>
        <v>33900</v>
      </c>
      <c r="W7">
        <f>W11+W10+W9</f>
        <v>19394</v>
      </c>
      <c r="X7">
        <f>X11+X10+X9</f>
        <v>956</v>
      </c>
    </row>
    <row r="8" spans="1:24" ht="23.25" thickBot="1">
      <c r="A8" s="3" t="s">
        <v>34</v>
      </c>
      <c r="B8" s="3"/>
      <c r="C8" s="5">
        <v>0</v>
      </c>
      <c r="D8" s="5">
        <v>23</v>
      </c>
      <c r="E8" s="5">
        <v>10</v>
      </c>
      <c r="F8" s="5">
        <v>13</v>
      </c>
      <c r="G8" s="5">
        <v>0</v>
      </c>
      <c r="H8" s="5">
        <v>0</v>
      </c>
      <c r="I8" s="5">
        <v>0</v>
      </c>
      <c r="J8" s="5">
        <v>0</v>
      </c>
      <c r="K8" s="5">
        <v>23</v>
      </c>
      <c r="L8" s="5">
        <v>0</v>
      </c>
      <c r="M8" s="5">
        <v>-23</v>
      </c>
      <c r="V8" s="8"/>
      <c r="W8" s="8"/>
      <c r="X8" s="8"/>
    </row>
    <row r="9" spans="1:24" ht="17.25" thickBot="1">
      <c r="A9" s="3" t="s">
        <v>9897</v>
      </c>
      <c r="B9" s="3" t="s">
        <v>36</v>
      </c>
      <c r="C9" s="4">
        <v>30002</v>
      </c>
      <c r="D9" s="4">
        <v>20947</v>
      </c>
      <c r="E9" s="4">
        <v>10197</v>
      </c>
      <c r="F9" s="4">
        <v>10121</v>
      </c>
      <c r="G9" s="5">
        <v>356</v>
      </c>
      <c r="H9" s="5">
        <v>59</v>
      </c>
      <c r="I9" s="5">
        <v>43</v>
      </c>
      <c r="J9" s="5">
        <v>54</v>
      </c>
      <c r="K9" s="4">
        <v>20830</v>
      </c>
      <c r="L9" s="5">
        <v>117</v>
      </c>
      <c r="M9" s="4">
        <v>9055</v>
      </c>
      <c r="T9" t="s">
        <v>2934</v>
      </c>
      <c r="U9">
        <f>SUMIF($A:$A,"거소·선상투표",D:D)+SUMIF($A:$A,"국외부재자투표",D:D)+SUMIF($A:$A,"국외부재자투표(공관)",D:D)</f>
        <v>687</v>
      </c>
      <c r="V9">
        <f t="shared" ref="V9:X11" si="1">SUMIF($A:$A,"거소·선상투표",E:E)+SUMIF($A:$A,"국외부재자투표",E:E)+SUMIF($A:$A,"국외부재자투표(공관)",E:E)</f>
        <v>385</v>
      </c>
      <c r="W9">
        <f t="shared" si="1"/>
        <v>249</v>
      </c>
      <c r="X9">
        <f t="shared" si="1"/>
        <v>28</v>
      </c>
    </row>
    <row r="10" spans="1:24" ht="23.25" thickBot="1">
      <c r="A10" s="3"/>
      <c r="B10" s="3" t="s">
        <v>37</v>
      </c>
      <c r="C10" s="4">
        <v>6030</v>
      </c>
      <c r="D10" s="4">
        <v>6026</v>
      </c>
      <c r="E10" s="4">
        <v>3431</v>
      </c>
      <c r="F10" s="4">
        <v>2454</v>
      </c>
      <c r="G10" s="5">
        <v>78</v>
      </c>
      <c r="H10" s="5">
        <v>20</v>
      </c>
      <c r="I10" s="5">
        <v>8</v>
      </c>
      <c r="J10" s="5">
        <v>15</v>
      </c>
      <c r="K10" s="4">
        <v>6006</v>
      </c>
      <c r="L10" s="5">
        <v>20</v>
      </c>
      <c r="M10" s="5">
        <v>4</v>
      </c>
      <c r="T10" t="s">
        <v>2932</v>
      </c>
      <c r="U10">
        <f>SUMIF($B:$B,"관내사전투표",D:D)</f>
        <v>40141</v>
      </c>
      <c r="V10">
        <f t="shared" ref="V10:X12" si="2">SUMIF($B:$B,"관내사전투표",E:E)</f>
        <v>25006</v>
      </c>
      <c r="W10">
        <f t="shared" si="2"/>
        <v>14150</v>
      </c>
      <c r="X10">
        <f t="shared" si="2"/>
        <v>568</v>
      </c>
    </row>
    <row r="11" spans="1:24" ht="17.25" thickBot="1">
      <c r="A11" s="3"/>
      <c r="B11" s="3" t="s">
        <v>9896</v>
      </c>
      <c r="C11" s="4">
        <v>3201</v>
      </c>
      <c r="D11" s="4">
        <v>1790</v>
      </c>
      <c r="E11" s="5">
        <v>628</v>
      </c>
      <c r="F11" s="4">
        <v>1098</v>
      </c>
      <c r="G11" s="5">
        <v>41</v>
      </c>
      <c r="H11" s="5">
        <v>5</v>
      </c>
      <c r="I11" s="5">
        <v>3</v>
      </c>
      <c r="J11" s="5">
        <v>2</v>
      </c>
      <c r="K11" s="4">
        <v>1777</v>
      </c>
      <c r="L11" s="5">
        <v>13</v>
      </c>
      <c r="M11" s="4">
        <v>1411</v>
      </c>
      <c r="T11" t="s">
        <v>2933</v>
      </c>
      <c r="U11">
        <f>SUMIF($A:$A,"관외사전투표",D:D)</f>
        <v>14275</v>
      </c>
      <c r="V11">
        <f t="shared" ref="V11:X13" si="3">SUMIF($A:$A,"관외사전투표",E:E)</f>
        <v>8509</v>
      </c>
      <c r="W11">
        <f t="shared" si="3"/>
        <v>4995</v>
      </c>
      <c r="X11">
        <f t="shared" si="3"/>
        <v>360</v>
      </c>
    </row>
    <row r="12" spans="1:24" ht="17.25" thickBot="1">
      <c r="A12" s="3"/>
      <c r="B12" s="3" t="s">
        <v>9895</v>
      </c>
      <c r="C12" s="4">
        <v>3185</v>
      </c>
      <c r="D12" s="4">
        <v>2049</v>
      </c>
      <c r="E12" s="5">
        <v>762</v>
      </c>
      <c r="F12" s="4">
        <v>1233</v>
      </c>
      <c r="G12" s="5">
        <v>24</v>
      </c>
      <c r="H12" s="5">
        <v>2</v>
      </c>
      <c r="I12" s="5">
        <v>6</v>
      </c>
      <c r="J12" s="5">
        <v>7</v>
      </c>
      <c r="K12" s="4">
        <v>2034</v>
      </c>
      <c r="L12" s="5">
        <v>15</v>
      </c>
      <c r="M12" s="4">
        <v>1136</v>
      </c>
    </row>
    <row r="13" spans="1:24" ht="17.25" thickBot="1">
      <c r="A13" s="3"/>
      <c r="B13" s="3" t="s">
        <v>9894</v>
      </c>
      <c r="C13" s="4">
        <v>3295</v>
      </c>
      <c r="D13" s="4">
        <v>1921</v>
      </c>
      <c r="E13" s="5">
        <v>854</v>
      </c>
      <c r="F13" s="5">
        <v>987</v>
      </c>
      <c r="G13" s="5">
        <v>46</v>
      </c>
      <c r="H13" s="5">
        <v>7</v>
      </c>
      <c r="I13" s="5">
        <v>2</v>
      </c>
      <c r="J13" s="5">
        <v>9</v>
      </c>
      <c r="K13" s="4">
        <v>1905</v>
      </c>
      <c r="L13" s="5">
        <v>16</v>
      </c>
      <c r="M13" s="4">
        <v>1374</v>
      </c>
    </row>
    <row r="14" spans="1:24" ht="17.25" thickBot="1">
      <c r="A14" s="3"/>
      <c r="B14" s="3" t="s">
        <v>9893</v>
      </c>
      <c r="C14" s="4">
        <v>3014</v>
      </c>
      <c r="D14" s="4">
        <v>2136</v>
      </c>
      <c r="E14" s="5">
        <v>919</v>
      </c>
      <c r="F14" s="4">
        <v>1169</v>
      </c>
      <c r="G14" s="5">
        <v>28</v>
      </c>
      <c r="H14" s="5">
        <v>3</v>
      </c>
      <c r="I14" s="5">
        <v>8</v>
      </c>
      <c r="J14" s="5">
        <v>2</v>
      </c>
      <c r="K14" s="4">
        <v>2129</v>
      </c>
      <c r="L14" s="5">
        <v>7</v>
      </c>
      <c r="M14" s="5">
        <v>878</v>
      </c>
      <c r="U14" s="8"/>
      <c r="V14" s="8"/>
      <c r="W14" s="8"/>
      <c r="X14" s="8"/>
    </row>
    <row r="15" spans="1:24" ht="17.25" thickBot="1">
      <c r="A15" s="3"/>
      <c r="B15" s="3" t="s">
        <v>9892</v>
      </c>
      <c r="C15" s="4">
        <v>1770</v>
      </c>
      <c r="D15" s="4">
        <v>1306</v>
      </c>
      <c r="E15" s="5">
        <v>679</v>
      </c>
      <c r="F15" s="5">
        <v>584</v>
      </c>
      <c r="G15" s="5">
        <v>28</v>
      </c>
      <c r="H15" s="5">
        <v>1</v>
      </c>
      <c r="I15" s="5">
        <v>3</v>
      </c>
      <c r="J15" s="5">
        <v>5</v>
      </c>
      <c r="K15" s="4">
        <v>1300</v>
      </c>
      <c r="L15" s="5">
        <v>6</v>
      </c>
      <c r="M15" s="5">
        <v>464</v>
      </c>
      <c r="U15" s="8"/>
      <c r="V15" s="8"/>
      <c r="W15" s="8"/>
      <c r="X15" s="8"/>
    </row>
    <row r="16" spans="1:24" ht="17.25" thickBot="1">
      <c r="A16" s="3"/>
      <c r="B16" s="3" t="s">
        <v>9891</v>
      </c>
      <c r="C16" s="4">
        <v>3553</v>
      </c>
      <c r="D16" s="4">
        <v>2093</v>
      </c>
      <c r="E16" s="4">
        <v>1109</v>
      </c>
      <c r="F16" s="5">
        <v>910</v>
      </c>
      <c r="G16" s="5">
        <v>48</v>
      </c>
      <c r="H16" s="5">
        <v>6</v>
      </c>
      <c r="I16" s="5">
        <v>3</v>
      </c>
      <c r="J16" s="5">
        <v>6</v>
      </c>
      <c r="K16" s="4">
        <v>2082</v>
      </c>
      <c r="L16" s="5">
        <v>11</v>
      </c>
      <c r="M16" s="4">
        <v>1460</v>
      </c>
    </row>
    <row r="17" spans="1:13" ht="17.25" thickBot="1">
      <c r="A17" s="3"/>
      <c r="B17" s="3" t="s">
        <v>9890</v>
      </c>
      <c r="C17" s="4">
        <v>3192</v>
      </c>
      <c r="D17" s="4">
        <v>1990</v>
      </c>
      <c r="E17" s="5">
        <v>979</v>
      </c>
      <c r="F17" s="5">
        <v>930</v>
      </c>
      <c r="G17" s="5">
        <v>43</v>
      </c>
      <c r="H17" s="5">
        <v>8</v>
      </c>
      <c r="I17" s="5">
        <v>4</v>
      </c>
      <c r="J17" s="5">
        <v>5</v>
      </c>
      <c r="K17" s="4">
        <v>1969</v>
      </c>
      <c r="L17" s="5">
        <v>21</v>
      </c>
      <c r="M17" s="4">
        <v>1202</v>
      </c>
    </row>
    <row r="18" spans="1:13" ht="17.25" thickBot="1">
      <c r="A18" s="3"/>
      <c r="B18" s="3" t="s">
        <v>9889</v>
      </c>
      <c r="C18" s="4">
        <v>2762</v>
      </c>
      <c r="D18" s="4">
        <v>1636</v>
      </c>
      <c r="E18" s="5">
        <v>836</v>
      </c>
      <c r="F18" s="5">
        <v>756</v>
      </c>
      <c r="G18" s="5">
        <v>20</v>
      </c>
      <c r="H18" s="5">
        <v>7</v>
      </c>
      <c r="I18" s="5">
        <v>6</v>
      </c>
      <c r="J18" s="5">
        <v>3</v>
      </c>
      <c r="K18" s="4">
        <v>1628</v>
      </c>
      <c r="L18" s="5">
        <v>8</v>
      </c>
      <c r="M18" s="4">
        <v>1126</v>
      </c>
    </row>
    <row r="19" spans="1:13" ht="17.25" thickBot="1">
      <c r="A19" s="3" t="s">
        <v>9888</v>
      </c>
      <c r="B19" s="3" t="s">
        <v>36</v>
      </c>
      <c r="C19" s="4">
        <v>25058</v>
      </c>
      <c r="D19" s="4">
        <v>17920</v>
      </c>
      <c r="E19" s="4">
        <v>8397</v>
      </c>
      <c r="F19" s="4">
        <v>8912</v>
      </c>
      <c r="G19" s="5">
        <v>338</v>
      </c>
      <c r="H19" s="5">
        <v>50</v>
      </c>
      <c r="I19" s="5">
        <v>41</v>
      </c>
      <c r="J19" s="5">
        <v>59</v>
      </c>
      <c r="K19" s="4">
        <v>17797</v>
      </c>
      <c r="L19" s="5">
        <v>123</v>
      </c>
      <c r="M19" s="4">
        <v>7138</v>
      </c>
    </row>
    <row r="20" spans="1:13" ht="23.25" thickBot="1">
      <c r="A20" s="3"/>
      <c r="B20" s="3" t="s">
        <v>37</v>
      </c>
      <c r="C20" s="4">
        <v>5667</v>
      </c>
      <c r="D20" s="4">
        <v>5666</v>
      </c>
      <c r="E20" s="4">
        <v>3240</v>
      </c>
      <c r="F20" s="4">
        <v>2282</v>
      </c>
      <c r="G20" s="5">
        <v>81</v>
      </c>
      <c r="H20" s="5">
        <v>14</v>
      </c>
      <c r="I20" s="5">
        <v>15</v>
      </c>
      <c r="J20" s="5">
        <v>9</v>
      </c>
      <c r="K20" s="4">
        <v>5641</v>
      </c>
      <c r="L20" s="5">
        <v>25</v>
      </c>
      <c r="M20" s="5">
        <v>1</v>
      </c>
    </row>
    <row r="21" spans="1:13" ht="17.25" thickBot="1">
      <c r="A21" s="3"/>
      <c r="B21" s="3" t="s">
        <v>9887</v>
      </c>
      <c r="C21" s="4">
        <v>2796</v>
      </c>
      <c r="D21" s="4">
        <v>1480</v>
      </c>
      <c r="E21" s="5">
        <v>597</v>
      </c>
      <c r="F21" s="5">
        <v>823</v>
      </c>
      <c r="G21" s="5">
        <v>25</v>
      </c>
      <c r="H21" s="5">
        <v>4</v>
      </c>
      <c r="I21" s="5">
        <v>7</v>
      </c>
      <c r="J21" s="5">
        <v>7</v>
      </c>
      <c r="K21" s="4">
        <v>1463</v>
      </c>
      <c r="L21" s="5">
        <v>17</v>
      </c>
      <c r="M21" s="4">
        <v>1316</v>
      </c>
    </row>
    <row r="22" spans="1:13" ht="17.25" thickBot="1">
      <c r="A22" s="3"/>
      <c r="B22" s="3" t="s">
        <v>9886</v>
      </c>
      <c r="C22" s="4">
        <v>2752</v>
      </c>
      <c r="D22" s="4">
        <v>1779</v>
      </c>
      <c r="E22" s="5">
        <v>617</v>
      </c>
      <c r="F22" s="4">
        <v>1108</v>
      </c>
      <c r="G22" s="5">
        <v>35</v>
      </c>
      <c r="H22" s="5">
        <v>3</v>
      </c>
      <c r="I22" s="5">
        <v>1</v>
      </c>
      <c r="J22" s="5">
        <v>5</v>
      </c>
      <c r="K22" s="4">
        <v>1769</v>
      </c>
      <c r="L22" s="5">
        <v>10</v>
      </c>
      <c r="M22" s="5">
        <v>973</v>
      </c>
    </row>
    <row r="23" spans="1:13" ht="17.25" thickBot="1">
      <c r="A23" s="3"/>
      <c r="B23" s="3" t="s">
        <v>9885</v>
      </c>
      <c r="C23" s="4">
        <v>3166</v>
      </c>
      <c r="D23" s="4">
        <v>1952</v>
      </c>
      <c r="E23" s="5">
        <v>981</v>
      </c>
      <c r="F23" s="5">
        <v>873</v>
      </c>
      <c r="G23" s="5">
        <v>46</v>
      </c>
      <c r="H23" s="5">
        <v>9</v>
      </c>
      <c r="I23" s="5">
        <v>7</v>
      </c>
      <c r="J23" s="5">
        <v>14</v>
      </c>
      <c r="K23" s="4">
        <v>1930</v>
      </c>
      <c r="L23" s="5">
        <v>22</v>
      </c>
      <c r="M23" s="4">
        <v>1214</v>
      </c>
    </row>
    <row r="24" spans="1:13" ht="17.25" thickBot="1">
      <c r="A24" s="3"/>
      <c r="B24" s="3" t="s">
        <v>9884</v>
      </c>
      <c r="C24" s="4">
        <v>2761</v>
      </c>
      <c r="D24" s="4">
        <v>2008</v>
      </c>
      <c r="E24" s="5">
        <v>763</v>
      </c>
      <c r="F24" s="4">
        <v>1187</v>
      </c>
      <c r="G24" s="5">
        <v>34</v>
      </c>
      <c r="H24" s="5">
        <v>4</v>
      </c>
      <c r="I24" s="5">
        <v>3</v>
      </c>
      <c r="J24" s="5">
        <v>6</v>
      </c>
      <c r="K24" s="4">
        <v>1997</v>
      </c>
      <c r="L24" s="5">
        <v>11</v>
      </c>
      <c r="M24" s="5">
        <v>753</v>
      </c>
    </row>
    <row r="25" spans="1:13" ht="17.25" thickBot="1">
      <c r="A25" s="3"/>
      <c r="B25" s="3" t="s">
        <v>9883</v>
      </c>
      <c r="C25" s="4">
        <v>2736</v>
      </c>
      <c r="D25" s="4">
        <v>1775</v>
      </c>
      <c r="E25" s="5">
        <v>824</v>
      </c>
      <c r="F25" s="5">
        <v>878</v>
      </c>
      <c r="G25" s="5">
        <v>45</v>
      </c>
      <c r="H25" s="5">
        <v>3</v>
      </c>
      <c r="I25" s="5">
        <v>3</v>
      </c>
      <c r="J25" s="5">
        <v>5</v>
      </c>
      <c r="K25" s="4">
        <v>1758</v>
      </c>
      <c r="L25" s="5">
        <v>17</v>
      </c>
      <c r="M25" s="5">
        <v>961</v>
      </c>
    </row>
    <row r="26" spans="1:13" ht="17.25" thickBot="1">
      <c r="A26" s="3"/>
      <c r="B26" s="3" t="s">
        <v>9882</v>
      </c>
      <c r="C26" s="4">
        <v>2090</v>
      </c>
      <c r="D26" s="4">
        <v>1350</v>
      </c>
      <c r="E26" s="5">
        <v>536</v>
      </c>
      <c r="F26" s="5">
        <v>772</v>
      </c>
      <c r="G26" s="5">
        <v>20</v>
      </c>
      <c r="H26" s="5">
        <v>2</v>
      </c>
      <c r="I26" s="5">
        <v>2</v>
      </c>
      <c r="J26" s="5">
        <v>7</v>
      </c>
      <c r="K26" s="4">
        <v>1339</v>
      </c>
      <c r="L26" s="5">
        <v>11</v>
      </c>
      <c r="M26" s="5">
        <v>740</v>
      </c>
    </row>
    <row r="27" spans="1:13" ht="17.25" thickBot="1">
      <c r="A27" s="3"/>
      <c r="B27" s="3" t="s">
        <v>9881</v>
      </c>
      <c r="C27" s="4">
        <v>3090</v>
      </c>
      <c r="D27" s="4">
        <v>1910</v>
      </c>
      <c r="E27" s="5">
        <v>839</v>
      </c>
      <c r="F27" s="5">
        <v>989</v>
      </c>
      <c r="G27" s="5">
        <v>52</v>
      </c>
      <c r="H27" s="5">
        <v>11</v>
      </c>
      <c r="I27" s="5">
        <v>3</v>
      </c>
      <c r="J27" s="5">
        <v>6</v>
      </c>
      <c r="K27" s="4">
        <v>1900</v>
      </c>
      <c r="L27" s="5">
        <v>10</v>
      </c>
      <c r="M27" s="4">
        <v>1180</v>
      </c>
    </row>
    <row r="28" spans="1:13" ht="17.25" thickBot="1">
      <c r="A28" s="3" t="s">
        <v>9880</v>
      </c>
      <c r="B28" s="3" t="s">
        <v>36</v>
      </c>
      <c r="C28" s="4">
        <v>28165</v>
      </c>
      <c r="D28" s="4">
        <v>20278</v>
      </c>
      <c r="E28" s="4">
        <v>9902</v>
      </c>
      <c r="F28" s="4">
        <v>9774</v>
      </c>
      <c r="G28" s="5">
        <v>364</v>
      </c>
      <c r="H28" s="5">
        <v>37</v>
      </c>
      <c r="I28" s="5">
        <v>30</v>
      </c>
      <c r="J28" s="5">
        <v>42</v>
      </c>
      <c r="K28" s="4">
        <v>20149</v>
      </c>
      <c r="L28" s="5">
        <v>129</v>
      </c>
      <c r="M28" s="4">
        <v>7887</v>
      </c>
    </row>
    <row r="29" spans="1:13" ht="23.25" thickBot="1">
      <c r="A29" s="3"/>
      <c r="B29" s="3" t="s">
        <v>37</v>
      </c>
      <c r="C29" s="4">
        <v>6318</v>
      </c>
      <c r="D29" s="4">
        <v>6318</v>
      </c>
      <c r="E29" s="4">
        <v>3975</v>
      </c>
      <c r="F29" s="4">
        <v>2180</v>
      </c>
      <c r="G29" s="5">
        <v>102</v>
      </c>
      <c r="H29" s="5">
        <v>16</v>
      </c>
      <c r="I29" s="5">
        <v>12</v>
      </c>
      <c r="J29" s="5">
        <v>7</v>
      </c>
      <c r="K29" s="4">
        <v>6292</v>
      </c>
      <c r="L29" s="5">
        <v>26</v>
      </c>
      <c r="M29" s="5">
        <v>0</v>
      </c>
    </row>
    <row r="30" spans="1:13" ht="17.25" thickBot="1">
      <c r="A30" s="3"/>
      <c r="B30" s="3" t="s">
        <v>9879</v>
      </c>
      <c r="C30" s="4">
        <v>3971</v>
      </c>
      <c r="D30" s="4">
        <v>2099</v>
      </c>
      <c r="E30" s="5">
        <v>911</v>
      </c>
      <c r="F30" s="4">
        <v>1113</v>
      </c>
      <c r="G30" s="5">
        <v>46</v>
      </c>
      <c r="H30" s="5">
        <v>0</v>
      </c>
      <c r="I30" s="5">
        <v>2</v>
      </c>
      <c r="J30" s="5">
        <v>9</v>
      </c>
      <c r="K30" s="4">
        <v>2081</v>
      </c>
      <c r="L30" s="5">
        <v>18</v>
      </c>
      <c r="M30" s="4">
        <v>1872</v>
      </c>
    </row>
    <row r="31" spans="1:13" ht="17.25" thickBot="1">
      <c r="A31" s="3"/>
      <c r="B31" s="3" t="s">
        <v>9878</v>
      </c>
      <c r="C31" s="4">
        <v>3581</v>
      </c>
      <c r="D31" s="4">
        <v>2493</v>
      </c>
      <c r="E31" s="5">
        <v>724</v>
      </c>
      <c r="F31" s="4">
        <v>1711</v>
      </c>
      <c r="G31" s="5">
        <v>38</v>
      </c>
      <c r="H31" s="5">
        <v>3</v>
      </c>
      <c r="I31" s="5">
        <v>0</v>
      </c>
      <c r="J31" s="5">
        <v>1</v>
      </c>
      <c r="K31" s="4">
        <v>2477</v>
      </c>
      <c r="L31" s="5">
        <v>16</v>
      </c>
      <c r="M31" s="4">
        <v>1088</v>
      </c>
    </row>
    <row r="32" spans="1:13" ht="17.25" thickBot="1">
      <c r="A32" s="3"/>
      <c r="B32" s="3" t="s">
        <v>9877</v>
      </c>
      <c r="C32" s="4">
        <v>4374</v>
      </c>
      <c r="D32" s="4">
        <v>2892</v>
      </c>
      <c r="E32" s="4">
        <v>1241</v>
      </c>
      <c r="F32" s="4">
        <v>1563</v>
      </c>
      <c r="G32" s="5">
        <v>48</v>
      </c>
      <c r="H32" s="5">
        <v>4</v>
      </c>
      <c r="I32" s="5">
        <v>4</v>
      </c>
      <c r="J32" s="5">
        <v>12</v>
      </c>
      <c r="K32" s="4">
        <v>2872</v>
      </c>
      <c r="L32" s="5">
        <v>20</v>
      </c>
      <c r="M32" s="4">
        <v>1482</v>
      </c>
    </row>
    <row r="33" spans="1:13" ht="17.25" thickBot="1">
      <c r="A33" s="3"/>
      <c r="B33" s="3" t="s">
        <v>9876</v>
      </c>
      <c r="C33" s="4">
        <v>3202</v>
      </c>
      <c r="D33" s="4">
        <v>2091</v>
      </c>
      <c r="E33" s="5">
        <v>948</v>
      </c>
      <c r="F33" s="4">
        <v>1080</v>
      </c>
      <c r="G33" s="5">
        <v>41</v>
      </c>
      <c r="H33" s="5">
        <v>5</v>
      </c>
      <c r="I33" s="5">
        <v>4</v>
      </c>
      <c r="J33" s="5">
        <v>2</v>
      </c>
      <c r="K33" s="4">
        <v>2080</v>
      </c>
      <c r="L33" s="5">
        <v>11</v>
      </c>
      <c r="M33" s="4">
        <v>1111</v>
      </c>
    </row>
    <row r="34" spans="1:13" ht="17.25" thickBot="1">
      <c r="A34" s="3"/>
      <c r="B34" s="3" t="s">
        <v>9875</v>
      </c>
      <c r="C34" s="4">
        <v>2667</v>
      </c>
      <c r="D34" s="4">
        <v>1772</v>
      </c>
      <c r="E34" s="5">
        <v>773</v>
      </c>
      <c r="F34" s="5">
        <v>941</v>
      </c>
      <c r="G34" s="5">
        <v>31</v>
      </c>
      <c r="H34" s="5">
        <v>3</v>
      </c>
      <c r="I34" s="5">
        <v>4</v>
      </c>
      <c r="J34" s="5">
        <v>6</v>
      </c>
      <c r="K34" s="4">
        <v>1758</v>
      </c>
      <c r="L34" s="5">
        <v>14</v>
      </c>
      <c r="M34" s="5">
        <v>895</v>
      </c>
    </row>
    <row r="35" spans="1:13" ht="17.25" thickBot="1">
      <c r="A35" s="3"/>
      <c r="B35" s="3" t="s">
        <v>9874</v>
      </c>
      <c r="C35" s="4">
        <v>2708</v>
      </c>
      <c r="D35" s="4">
        <v>1775</v>
      </c>
      <c r="E35" s="5">
        <v>957</v>
      </c>
      <c r="F35" s="5">
        <v>756</v>
      </c>
      <c r="G35" s="5">
        <v>39</v>
      </c>
      <c r="H35" s="5">
        <v>4</v>
      </c>
      <c r="I35" s="5">
        <v>3</v>
      </c>
      <c r="J35" s="5">
        <v>1</v>
      </c>
      <c r="K35" s="4">
        <v>1760</v>
      </c>
      <c r="L35" s="5">
        <v>15</v>
      </c>
      <c r="M35" s="5">
        <v>933</v>
      </c>
    </row>
    <row r="36" spans="1:13" ht="17.25" thickBot="1">
      <c r="A36" s="3"/>
      <c r="B36" s="3" t="s">
        <v>9873</v>
      </c>
      <c r="C36" s="4">
        <v>1344</v>
      </c>
      <c r="D36" s="5">
        <v>838</v>
      </c>
      <c r="E36" s="5">
        <v>373</v>
      </c>
      <c r="F36" s="5">
        <v>430</v>
      </c>
      <c r="G36" s="5">
        <v>19</v>
      </c>
      <c r="H36" s="5">
        <v>2</v>
      </c>
      <c r="I36" s="5">
        <v>1</v>
      </c>
      <c r="J36" s="5">
        <v>4</v>
      </c>
      <c r="K36" s="5">
        <v>829</v>
      </c>
      <c r="L36" s="5">
        <v>9</v>
      </c>
      <c r="M36" s="5">
        <v>506</v>
      </c>
    </row>
    <row r="37" spans="1:13" ht="17.25" thickBot="1">
      <c r="A37" s="3" t="s">
        <v>9872</v>
      </c>
      <c r="B37" s="3" t="s">
        <v>36</v>
      </c>
      <c r="C37" s="4">
        <v>40179</v>
      </c>
      <c r="D37" s="4">
        <v>27736</v>
      </c>
      <c r="E37" s="4">
        <v>14515</v>
      </c>
      <c r="F37" s="4">
        <v>12292</v>
      </c>
      <c r="G37" s="5">
        <v>545</v>
      </c>
      <c r="H37" s="5">
        <v>79</v>
      </c>
      <c r="I37" s="5">
        <v>38</v>
      </c>
      <c r="J37" s="5">
        <v>75</v>
      </c>
      <c r="K37" s="4">
        <v>27544</v>
      </c>
      <c r="L37" s="5">
        <v>192</v>
      </c>
      <c r="M37" s="4">
        <v>12443</v>
      </c>
    </row>
    <row r="38" spans="1:13" ht="23.25" thickBot="1">
      <c r="A38" s="3"/>
      <c r="B38" s="3" t="s">
        <v>37</v>
      </c>
      <c r="C38" s="4">
        <v>6229</v>
      </c>
      <c r="D38" s="4">
        <v>6229</v>
      </c>
      <c r="E38" s="4">
        <v>3884</v>
      </c>
      <c r="F38" s="4">
        <v>2193</v>
      </c>
      <c r="G38" s="5">
        <v>91</v>
      </c>
      <c r="H38" s="5">
        <v>14</v>
      </c>
      <c r="I38" s="5">
        <v>4</v>
      </c>
      <c r="J38" s="5">
        <v>13</v>
      </c>
      <c r="K38" s="4">
        <v>6199</v>
      </c>
      <c r="L38" s="5">
        <v>30</v>
      </c>
      <c r="M38" s="5">
        <v>0</v>
      </c>
    </row>
    <row r="39" spans="1:13" ht="23.25" thickBot="1">
      <c r="A39" s="3"/>
      <c r="B39" s="3" t="s">
        <v>9871</v>
      </c>
      <c r="C39" s="4">
        <v>3607</v>
      </c>
      <c r="D39" s="4">
        <v>2051</v>
      </c>
      <c r="E39" s="4">
        <v>1017</v>
      </c>
      <c r="F39" s="5">
        <v>934</v>
      </c>
      <c r="G39" s="5">
        <v>49</v>
      </c>
      <c r="H39" s="5">
        <v>17</v>
      </c>
      <c r="I39" s="5">
        <v>6</v>
      </c>
      <c r="J39" s="5">
        <v>9</v>
      </c>
      <c r="K39" s="4">
        <v>2032</v>
      </c>
      <c r="L39" s="5">
        <v>19</v>
      </c>
      <c r="M39" s="4">
        <v>1556</v>
      </c>
    </row>
    <row r="40" spans="1:13" ht="23.25" thickBot="1">
      <c r="A40" s="3"/>
      <c r="B40" s="3" t="s">
        <v>9870</v>
      </c>
      <c r="C40" s="4">
        <v>3613</v>
      </c>
      <c r="D40" s="4">
        <v>2288</v>
      </c>
      <c r="E40" s="4">
        <v>1132</v>
      </c>
      <c r="F40" s="4">
        <v>1057</v>
      </c>
      <c r="G40" s="5">
        <v>65</v>
      </c>
      <c r="H40" s="5">
        <v>7</v>
      </c>
      <c r="I40" s="5">
        <v>5</v>
      </c>
      <c r="J40" s="5">
        <v>4</v>
      </c>
      <c r="K40" s="4">
        <v>2270</v>
      </c>
      <c r="L40" s="5">
        <v>18</v>
      </c>
      <c r="M40" s="4">
        <v>1325</v>
      </c>
    </row>
    <row r="41" spans="1:13" ht="23.25" thickBot="1">
      <c r="A41" s="3"/>
      <c r="B41" s="3" t="s">
        <v>9869</v>
      </c>
      <c r="C41" s="4">
        <v>3406</v>
      </c>
      <c r="D41" s="4">
        <v>2332</v>
      </c>
      <c r="E41" s="4">
        <v>1184</v>
      </c>
      <c r="F41" s="4">
        <v>1090</v>
      </c>
      <c r="G41" s="5">
        <v>42</v>
      </c>
      <c r="H41" s="5">
        <v>1</v>
      </c>
      <c r="I41" s="5">
        <v>2</v>
      </c>
      <c r="J41" s="5">
        <v>2</v>
      </c>
      <c r="K41" s="4">
        <v>2321</v>
      </c>
      <c r="L41" s="5">
        <v>11</v>
      </c>
      <c r="M41" s="4">
        <v>1074</v>
      </c>
    </row>
    <row r="42" spans="1:13" ht="23.25" thickBot="1">
      <c r="A42" s="3"/>
      <c r="B42" s="3" t="s">
        <v>9868</v>
      </c>
      <c r="C42" s="4">
        <v>3799</v>
      </c>
      <c r="D42" s="4">
        <v>2401</v>
      </c>
      <c r="E42" s="4">
        <v>1146</v>
      </c>
      <c r="F42" s="4">
        <v>1174</v>
      </c>
      <c r="G42" s="5">
        <v>44</v>
      </c>
      <c r="H42" s="5">
        <v>6</v>
      </c>
      <c r="I42" s="5">
        <v>5</v>
      </c>
      <c r="J42" s="5">
        <v>5</v>
      </c>
      <c r="K42" s="4">
        <v>2380</v>
      </c>
      <c r="L42" s="5">
        <v>21</v>
      </c>
      <c r="M42" s="4">
        <v>1398</v>
      </c>
    </row>
    <row r="43" spans="1:13" ht="23.25" thickBot="1">
      <c r="A43" s="3"/>
      <c r="B43" s="3" t="s">
        <v>9867</v>
      </c>
      <c r="C43" s="4">
        <v>3545</v>
      </c>
      <c r="D43" s="4">
        <v>2347</v>
      </c>
      <c r="E43" s="4">
        <v>1215</v>
      </c>
      <c r="F43" s="4">
        <v>1060</v>
      </c>
      <c r="G43" s="5">
        <v>47</v>
      </c>
      <c r="H43" s="5">
        <v>6</v>
      </c>
      <c r="I43" s="5">
        <v>5</v>
      </c>
      <c r="J43" s="5">
        <v>2</v>
      </c>
      <c r="K43" s="4">
        <v>2335</v>
      </c>
      <c r="L43" s="5">
        <v>12</v>
      </c>
      <c r="M43" s="4">
        <v>1198</v>
      </c>
    </row>
    <row r="44" spans="1:13" ht="23.25" thickBot="1">
      <c r="A44" s="3"/>
      <c r="B44" s="3" t="s">
        <v>9866</v>
      </c>
      <c r="C44" s="4">
        <v>3545</v>
      </c>
      <c r="D44" s="4">
        <v>2202</v>
      </c>
      <c r="E44" s="5">
        <v>996</v>
      </c>
      <c r="F44" s="4">
        <v>1164</v>
      </c>
      <c r="G44" s="5">
        <v>26</v>
      </c>
      <c r="H44" s="5">
        <v>5</v>
      </c>
      <c r="I44" s="5">
        <v>1</v>
      </c>
      <c r="J44" s="5">
        <v>3</v>
      </c>
      <c r="K44" s="4">
        <v>2195</v>
      </c>
      <c r="L44" s="5">
        <v>7</v>
      </c>
      <c r="M44" s="4">
        <v>1343</v>
      </c>
    </row>
    <row r="45" spans="1:13" ht="23.25" thickBot="1">
      <c r="A45" s="3"/>
      <c r="B45" s="3" t="s">
        <v>9865</v>
      </c>
      <c r="C45" s="4">
        <v>3069</v>
      </c>
      <c r="D45" s="4">
        <v>2001</v>
      </c>
      <c r="E45" s="5">
        <v>905</v>
      </c>
      <c r="F45" s="4">
        <v>1018</v>
      </c>
      <c r="G45" s="5">
        <v>40</v>
      </c>
      <c r="H45" s="5">
        <v>9</v>
      </c>
      <c r="I45" s="5">
        <v>4</v>
      </c>
      <c r="J45" s="5">
        <v>10</v>
      </c>
      <c r="K45" s="4">
        <v>1986</v>
      </c>
      <c r="L45" s="5">
        <v>15</v>
      </c>
      <c r="M45" s="4">
        <v>1068</v>
      </c>
    </row>
    <row r="46" spans="1:13" ht="23.25" thickBot="1">
      <c r="A46" s="3"/>
      <c r="B46" s="3" t="s">
        <v>9864</v>
      </c>
      <c r="C46" s="4">
        <v>3257</v>
      </c>
      <c r="D46" s="4">
        <v>2016</v>
      </c>
      <c r="E46" s="5">
        <v>979</v>
      </c>
      <c r="F46" s="5">
        <v>957</v>
      </c>
      <c r="G46" s="5">
        <v>45</v>
      </c>
      <c r="H46" s="5">
        <v>3</v>
      </c>
      <c r="I46" s="5">
        <v>2</v>
      </c>
      <c r="J46" s="5">
        <v>14</v>
      </c>
      <c r="K46" s="4">
        <v>2000</v>
      </c>
      <c r="L46" s="5">
        <v>16</v>
      </c>
      <c r="M46" s="4">
        <v>1241</v>
      </c>
    </row>
    <row r="47" spans="1:13" ht="23.25" thickBot="1">
      <c r="A47" s="3"/>
      <c r="B47" s="3" t="s">
        <v>9863</v>
      </c>
      <c r="C47" s="4">
        <v>3352</v>
      </c>
      <c r="D47" s="4">
        <v>2104</v>
      </c>
      <c r="E47" s="4">
        <v>1090</v>
      </c>
      <c r="F47" s="5">
        <v>917</v>
      </c>
      <c r="G47" s="5">
        <v>54</v>
      </c>
      <c r="H47" s="5">
        <v>4</v>
      </c>
      <c r="I47" s="5">
        <v>3</v>
      </c>
      <c r="J47" s="5">
        <v>6</v>
      </c>
      <c r="K47" s="4">
        <v>2074</v>
      </c>
      <c r="L47" s="5">
        <v>30</v>
      </c>
      <c r="M47" s="4">
        <v>1248</v>
      </c>
    </row>
    <row r="48" spans="1:13" ht="23.25" thickBot="1">
      <c r="A48" s="3"/>
      <c r="B48" s="3" t="s">
        <v>9862</v>
      </c>
      <c r="C48" s="4">
        <v>2757</v>
      </c>
      <c r="D48" s="4">
        <v>1765</v>
      </c>
      <c r="E48" s="5">
        <v>967</v>
      </c>
      <c r="F48" s="5">
        <v>728</v>
      </c>
      <c r="G48" s="5">
        <v>42</v>
      </c>
      <c r="H48" s="5">
        <v>7</v>
      </c>
      <c r="I48" s="5">
        <v>1</v>
      </c>
      <c r="J48" s="5">
        <v>7</v>
      </c>
      <c r="K48" s="4">
        <v>1752</v>
      </c>
      <c r="L48" s="5">
        <v>13</v>
      </c>
      <c r="M48" s="5">
        <v>992</v>
      </c>
    </row>
    <row r="49" spans="1:13" ht="17.25" thickBot="1">
      <c r="A49" s="3" t="s">
        <v>9861</v>
      </c>
      <c r="B49" s="3" t="s">
        <v>36</v>
      </c>
      <c r="C49" s="4">
        <v>22539</v>
      </c>
      <c r="D49" s="4">
        <v>15877</v>
      </c>
      <c r="E49" s="4">
        <v>9777</v>
      </c>
      <c r="F49" s="4">
        <v>5506</v>
      </c>
      <c r="G49" s="5">
        <v>322</v>
      </c>
      <c r="H49" s="5">
        <v>80</v>
      </c>
      <c r="I49" s="5">
        <v>35</v>
      </c>
      <c r="J49" s="5">
        <v>62</v>
      </c>
      <c r="K49" s="4">
        <v>15782</v>
      </c>
      <c r="L49" s="5">
        <v>95</v>
      </c>
      <c r="M49" s="4">
        <v>6662</v>
      </c>
    </row>
    <row r="50" spans="1:13" ht="23.25" thickBot="1">
      <c r="A50" s="3"/>
      <c r="B50" s="3" t="s">
        <v>37</v>
      </c>
      <c r="C50" s="4">
        <v>4833</v>
      </c>
      <c r="D50" s="4">
        <v>4833</v>
      </c>
      <c r="E50" s="4">
        <v>3453</v>
      </c>
      <c r="F50" s="4">
        <v>1234</v>
      </c>
      <c r="G50" s="5">
        <v>84</v>
      </c>
      <c r="H50" s="5">
        <v>24</v>
      </c>
      <c r="I50" s="5">
        <v>11</v>
      </c>
      <c r="J50" s="5">
        <v>12</v>
      </c>
      <c r="K50" s="4">
        <v>4818</v>
      </c>
      <c r="L50" s="5">
        <v>15</v>
      </c>
      <c r="M50" s="5">
        <v>0</v>
      </c>
    </row>
    <row r="51" spans="1:13" ht="23.25" thickBot="1">
      <c r="A51" s="3"/>
      <c r="B51" s="3" t="s">
        <v>9860</v>
      </c>
      <c r="C51" s="4">
        <v>3225</v>
      </c>
      <c r="D51" s="4">
        <v>2105</v>
      </c>
      <c r="E51" s="4">
        <v>1229</v>
      </c>
      <c r="F51" s="5">
        <v>795</v>
      </c>
      <c r="G51" s="5">
        <v>45</v>
      </c>
      <c r="H51" s="5">
        <v>16</v>
      </c>
      <c r="I51" s="5">
        <v>1</v>
      </c>
      <c r="J51" s="5">
        <v>6</v>
      </c>
      <c r="K51" s="4">
        <v>2092</v>
      </c>
      <c r="L51" s="5">
        <v>13</v>
      </c>
      <c r="M51" s="4">
        <v>1120</v>
      </c>
    </row>
    <row r="52" spans="1:13" ht="23.25" thickBot="1">
      <c r="A52" s="3"/>
      <c r="B52" s="3" t="s">
        <v>9859</v>
      </c>
      <c r="C52" s="4">
        <v>2851</v>
      </c>
      <c r="D52" s="4">
        <v>1744</v>
      </c>
      <c r="E52" s="5">
        <v>941</v>
      </c>
      <c r="F52" s="5">
        <v>734</v>
      </c>
      <c r="G52" s="5">
        <v>40</v>
      </c>
      <c r="H52" s="5">
        <v>6</v>
      </c>
      <c r="I52" s="5">
        <v>2</v>
      </c>
      <c r="J52" s="5">
        <v>10</v>
      </c>
      <c r="K52" s="4">
        <v>1733</v>
      </c>
      <c r="L52" s="5">
        <v>11</v>
      </c>
      <c r="M52" s="4">
        <v>1107</v>
      </c>
    </row>
    <row r="53" spans="1:13" ht="23.25" thickBot="1">
      <c r="A53" s="3"/>
      <c r="B53" s="3" t="s">
        <v>9858</v>
      </c>
      <c r="C53" s="4">
        <v>2950</v>
      </c>
      <c r="D53" s="4">
        <v>1820</v>
      </c>
      <c r="E53" s="4">
        <v>1027</v>
      </c>
      <c r="F53" s="5">
        <v>704</v>
      </c>
      <c r="G53" s="5">
        <v>37</v>
      </c>
      <c r="H53" s="5">
        <v>14</v>
      </c>
      <c r="I53" s="5">
        <v>9</v>
      </c>
      <c r="J53" s="5">
        <v>11</v>
      </c>
      <c r="K53" s="4">
        <v>1802</v>
      </c>
      <c r="L53" s="5">
        <v>18</v>
      </c>
      <c r="M53" s="4">
        <v>1130</v>
      </c>
    </row>
    <row r="54" spans="1:13" ht="23.25" thickBot="1">
      <c r="A54" s="3"/>
      <c r="B54" s="3" t="s">
        <v>9857</v>
      </c>
      <c r="C54" s="4">
        <v>3152</v>
      </c>
      <c r="D54" s="4">
        <v>1913</v>
      </c>
      <c r="E54" s="4">
        <v>1063</v>
      </c>
      <c r="F54" s="5">
        <v>767</v>
      </c>
      <c r="G54" s="5">
        <v>41</v>
      </c>
      <c r="H54" s="5">
        <v>9</v>
      </c>
      <c r="I54" s="5">
        <v>9</v>
      </c>
      <c r="J54" s="5">
        <v>10</v>
      </c>
      <c r="K54" s="4">
        <v>1899</v>
      </c>
      <c r="L54" s="5">
        <v>14</v>
      </c>
      <c r="M54" s="4">
        <v>1239</v>
      </c>
    </row>
    <row r="55" spans="1:13" ht="23.25" thickBot="1">
      <c r="A55" s="3"/>
      <c r="B55" s="3" t="s">
        <v>9856</v>
      </c>
      <c r="C55" s="4">
        <v>3235</v>
      </c>
      <c r="D55" s="4">
        <v>1980</v>
      </c>
      <c r="E55" s="4">
        <v>1221</v>
      </c>
      <c r="F55" s="5">
        <v>696</v>
      </c>
      <c r="G55" s="5">
        <v>37</v>
      </c>
      <c r="H55" s="5">
        <v>7</v>
      </c>
      <c r="I55" s="5">
        <v>3</v>
      </c>
      <c r="J55" s="5">
        <v>3</v>
      </c>
      <c r="K55" s="4">
        <v>1967</v>
      </c>
      <c r="L55" s="5">
        <v>13</v>
      </c>
      <c r="M55" s="4">
        <v>1255</v>
      </c>
    </row>
    <row r="56" spans="1:13" ht="23.25" thickBot="1">
      <c r="A56" s="3"/>
      <c r="B56" s="3" t="s">
        <v>9855</v>
      </c>
      <c r="C56" s="4">
        <v>2293</v>
      </c>
      <c r="D56" s="4">
        <v>1482</v>
      </c>
      <c r="E56" s="5">
        <v>843</v>
      </c>
      <c r="F56" s="5">
        <v>576</v>
      </c>
      <c r="G56" s="5">
        <v>38</v>
      </c>
      <c r="H56" s="5">
        <v>4</v>
      </c>
      <c r="I56" s="5">
        <v>0</v>
      </c>
      <c r="J56" s="5">
        <v>10</v>
      </c>
      <c r="K56" s="4">
        <v>1471</v>
      </c>
      <c r="L56" s="5">
        <v>11</v>
      </c>
      <c r="M56" s="5">
        <v>811</v>
      </c>
    </row>
    <row r="57" spans="1:13" ht="17.25" thickBot="1">
      <c r="A57" s="3" t="s">
        <v>9854</v>
      </c>
      <c r="B57" s="3" t="s">
        <v>36</v>
      </c>
      <c r="C57" s="4">
        <v>19628</v>
      </c>
      <c r="D57" s="4">
        <v>14165</v>
      </c>
      <c r="E57" s="4">
        <v>8253</v>
      </c>
      <c r="F57" s="4">
        <v>5486</v>
      </c>
      <c r="G57" s="5">
        <v>232</v>
      </c>
      <c r="H57" s="5">
        <v>53</v>
      </c>
      <c r="I57" s="5">
        <v>23</v>
      </c>
      <c r="J57" s="5">
        <v>27</v>
      </c>
      <c r="K57" s="4">
        <v>14074</v>
      </c>
      <c r="L57" s="5">
        <v>91</v>
      </c>
      <c r="M57" s="4">
        <v>5463</v>
      </c>
    </row>
    <row r="58" spans="1:13" ht="23.25" thickBot="1">
      <c r="A58" s="3"/>
      <c r="B58" s="3" t="s">
        <v>37</v>
      </c>
      <c r="C58" s="4">
        <v>4862</v>
      </c>
      <c r="D58" s="4">
        <v>4862</v>
      </c>
      <c r="E58" s="4">
        <v>3311</v>
      </c>
      <c r="F58" s="4">
        <v>1437</v>
      </c>
      <c r="G58" s="5">
        <v>52</v>
      </c>
      <c r="H58" s="5">
        <v>21</v>
      </c>
      <c r="I58" s="5">
        <v>6</v>
      </c>
      <c r="J58" s="5">
        <v>10</v>
      </c>
      <c r="K58" s="4">
        <v>4837</v>
      </c>
      <c r="L58" s="5">
        <v>25</v>
      </c>
      <c r="M58" s="5">
        <v>0</v>
      </c>
    </row>
    <row r="59" spans="1:13" ht="23.25" thickBot="1">
      <c r="A59" s="3"/>
      <c r="B59" s="3" t="s">
        <v>9853</v>
      </c>
      <c r="C59" s="4">
        <v>2952</v>
      </c>
      <c r="D59" s="4">
        <v>2016</v>
      </c>
      <c r="E59" s="4">
        <v>1064</v>
      </c>
      <c r="F59" s="5">
        <v>889</v>
      </c>
      <c r="G59" s="5">
        <v>37</v>
      </c>
      <c r="H59" s="5">
        <v>3</v>
      </c>
      <c r="I59" s="5">
        <v>3</v>
      </c>
      <c r="J59" s="5">
        <v>5</v>
      </c>
      <c r="K59" s="4">
        <v>2001</v>
      </c>
      <c r="L59" s="5">
        <v>15</v>
      </c>
      <c r="M59" s="5">
        <v>936</v>
      </c>
    </row>
    <row r="60" spans="1:13" ht="23.25" thickBot="1">
      <c r="A60" s="3"/>
      <c r="B60" s="3" t="s">
        <v>9852</v>
      </c>
      <c r="C60" s="4">
        <v>4341</v>
      </c>
      <c r="D60" s="4">
        <v>2645</v>
      </c>
      <c r="E60" s="4">
        <v>1332</v>
      </c>
      <c r="F60" s="4">
        <v>1242</v>
      </c>
      <c r="G60" s="5">
        <v>40</v>
      </c>
      <c r="H60" s="5">
        <v>8</v>
      </c>
      <c r="I60" s="5">
        <v>5</v>
      </c>
      <c r="J60" s="5">
        <v>6</v>
      </c>
      <c r="K60" s="4">
        <v>2633</v>
      </c>
      <c r="L60" s="5">
        <v>12</v>
      </c>
      <c r="M60" s="4">
        <v>1696</v>
      </c>
    </row>
    <row r="61" spans="1:13" ht="23.25" thickBot="1">
      <c r="A61" s="3"/>
      <c r="B61" s="3" t="s">
        <v>9851</v>
      </c>
      <c r="C61" s="4">
        <v>1935</v>
      </c>
      <c r="D61" s="4">
        <v>1290</v>
      </c>
      <c r="E61" s="5">
        <v>712</v>
      </c>
      <c r="F61" s="5">
        <v>532</v>
      </c>
      <c r="G61" s="5">
        <v>30</v>
      </c>
      <c r="H61" s="5">
        <v>4</v>
      </c>
      <c r="I61" s="5">
        <v>3</v>
      </c>
      <c r="J61" s="5">
        <v>0</v>
      </c>
      <c r="K61" s="4">
        <v>1281</v>
      </c>
      <c r="L61" s="5">
        <v>9</v>
      </c>
      <c r="M61" s="5">
        <v>645</v>
      </c>
    </row>
    <row r="62" spans="1:13" ht="23.25" thickBot="1">
      <c r="A62" s="3"/>
      <c r="B62" s="3" t="s">
        <v>9850</v>
      </c>
      <c r="C62" s="4">
        <v>2117</v>
      </c>
      <c r="D62" s="4">
        <v>1292</v>
      </c>
      <c r="E62" s="5">
        <v>751</v>
      </c>
      <c r="F62" s="5">
        <v>493</v>
      </c>
      <c r="G62" s="5">
        <v>26</v>
      </c>
      <c r="H62" s="5">
        <v>6</v>
      </c>
      <c r="I62" s="5">
        <v>1</v>
      </c>
      <c r="J62" s="5">
        <v>2</v>
      </c>
      <c r="K62" s="4">
        <v>1279</v>
      </c>
      <c r="L62" s="5">
        <v>13</v>
      </c>
      <c r="M62" s="5">
        <v>825</v>
      </c>
    </row>
    <row r="63" spans="1:13" ht="23.25" thickBot="1">
      <c r="A63" s="3"/>
      <c r="B63" s="3" t="s">
        <v>9849</v>
      </c>
      <c r="C63" s="4">
        <v>3421</v>
      </c>
      <c r="D63" s="4">
        <v>2060</v>
      </c>
      <c r="E63" s="4">
        <v>1083</v>
      </c>
      <c r="F63" s="5">
        <v>893</v>
      </c>
      <c r="G63" s="5">
        <v>47</v>
      </c>
      <c r="H63" s="5">
        <v>11</v>
      </c>
      <c r="I63" s="5">
        <v>5</v>
      </c>
      <c r="J63" s="5">
        <v>4</v>
      </c>
      <c r="K63" s="4">
        <v>2043</v>
      </c>
      <c r="L63" s="5">
        <v>17</v>
      </c>
      <c r="M63" s="4">
        <v>1361</v>
      </c>
    </row>
    <row r="64" spans="1:13" ht="17.25" thickBot="1">
      <c r="A64" s="3" t="s">
        <v>9848</v>
      </c>
      <c r="B64" s="3" t="s">
        <v>36</v>
      </c>
      <c r="C64" s="4">
        <v>25351</v>
      </c>
      <c r="D64" s="4">
        <v>18433</v>
      </c>
      <c r="E64" s="4">
        <v>9849</v>
      </c>
      <c r="F64" s="4">
        <v>8016</v>
      </c>
      <c r="G64" s="5">
        <v>345</v>
      </c>
      <c r="H64" s="5">
        <v>44</v>
      </c>
      <c r="I64" s="5">
        <v>31</v>
      </c>
      <c r="J64" s="5">
        <v>47</v>
      </c>
      <c r="K64" s="4">
        <v>18332</v>
      </c>
      <c r="L64" s="5">
        <v>101</v>
      </c>
      <c r="M64" s="4">
        <v>6918</v>
      </c>
    </row>
    <row r="65" spans="1:13" ht="23.25" thickBot="1">
      <c r="A65" s="3"/>
      <c r="B65" s="3" t="s">
        <v>37</v>
      </c>
      <c r="C65" s="4">
        <v>6209</v>
      </c>
      <c r="D65" s="4">
        <v>6207</v>
      </c>
      <c r="E65" s="4">
        <v>3712</v>
      </c>
      <c r="F65" s="4">
        <v>2370</v>
      </c>
      <c r="G65" s="5">
        <v>80</v>
      </c>
      <c r="H65" s="5">
        <v>8</v>
      </c>
      <c r="I65" s="5">
        <v>10</v>
      </c>
      <c r="J65" s="5">
        <v>9</v>
      </c>
      <c r="K65" s="4">
        <v>6189</v>
      </c>
      <c r="L65" s="5">
        <v>18</v>
      </c>
      <c r="M65" s="5">
        <v>2</v>
      </c>
    </row>
    <row r="66" spans="1:13" ht="23.25" thickBot="1">
      <c r="A66" s="3"/>
      <c r="B66" s="3" t="s">
        <v>9847</v>
      </c>
      <c r="C66" s="4">
        <v>3114</v>
      </c>
      <c r="D66" s="4">
        <v>1810</v>
      </c>
      <c r="E66" s="5">
        <v>878</v>
      </c>
      <c r="F66" s="5">
        <v>863</v>
      </c>
      <c r="G66" s="5">
        <v>39</v>
      </c>
      <c r="H66" s="5">
        <v>4</v>
      </c>
      <c r="I66" s="5">
        <v>6</v>
      </c>
      <c r="J66" s="5">
        <v>3</v>
      </c>
      <c r="K66" s="4">
        <v>1793</v>
      </c>
      <c r="L66" s="5">
        <v>17</v>
      </c>
      <c r="M66" s="4">
        <v>1304</v>
      </c>
    </row>
    <row r="67" spans="1:13" ht="23.25" thickBot="1">
      <c r="A67" s="3"/>
      <c r="B67" s="3" t="s">
        <v>9846</v>
      </c>
      <c r="C67" s="4">
        <v>2976</v>
      </c>
      <c r="D67" s="4">
        <v>1955</v>
      </c>
      <c r="E67" s="5">
        <v>870</v>
      </c>
      <c r="F67" s="4">
        <v>1022</v>
      </c>
      <c r="G67" s="5">
        <v>36</v>
      </c>
      <c r="H67" s="5">
        <v>8</v>
      </c>
      <c r="I67" s="5">
        <v>0</v>
      </c>
      <c r="J67" s="5">
        <v>5</v>
      </c>
      <c r="K67" s="4">
        <v>1941</v>
      </c>
      <c r="L67" s="5">
        <v>14</v>
      </c>
      <c r="M67" s="4">
        <v>1021</v>
      </c>
    </row>
    <row r="68" spans="1:13" ht="23.25" thickBot="1">
      <c r="A68" s="3"/>
      <c r="B68" s="3" t="s">
        <v>9845</v>
      </c>
      <c r="C68" s="4">
        <v>2815</v>
      </c>
      <c r="D68" s="4">
        <v>1626</v>
      </c>
      <c r="E68" s="5">
        <v>760</v>
      </c>
      <c r="F68" s="5">
        <v>806</v>
      </c>
      <c r="G68" s="5">
        <v>35</v>
      </c>
      <c r="H68" s="5">
        <v>7</v>
      </c>
      <c r="I68" s="5">
        <v>2</v>
      </c>
      <c r="J68" s="5">
        <v>5</v>
      </c>
      <c r="K68" s="4">
        <v>1615</v>
      </c>
      <c r="L68" s="5">
        <v>11</v>
      </c>
      <c r="M68" s="4">
        <v>1189</v>
      </c>
    </row>
    <row r="69" spans="1:13" ht="23.25" thickBot="1">
      <c r="A69" s="3"/>
      <c r="B69" s="3" t="s">
        <v>9844</v>
      </c>
      <c r="C69" s="4">
        <v>3687</v>
      </c>
      <c r="D69" s="4">
        <v>2422</v>
      </c>
      <c r="E69" s="4">
        <v>1276</v>
      </c>
      <c r="F69" s="4">
        <v>1069</v>
      </c>
      <c r="G69" s="5">
        <v>44</v>
      </c>
      <c r="H69" s="5">
        <v>9</v>
      </c>
      <c r="I69" s="5">
        <v>7</v>
      </c>
      <c r="J69" s="5">
        <v>9</v>
      </c>
      <c r="K69" s="4">
        <v>2414</v>
      </c>
      <c r="L69" s="5">
        <v>8</v>
      </c>
      <c r="M69" s="4">
        <v>1265</v>
      </c>
    </row>
    <row r="70" spans="1:13" ht="23.25" thickBot="1">
      <c r="A70" s="3"/>
      <c r="B70" s="3" t="s">
        <v>9843</v>
      </c>
      <c r="C70" s="4">
        <v>3085</v>
      </c>
      <c r="D70" s="4">
        <v>2022</v>
      </c>
      <c r="E70" s="4">
        <v>1058</v>
      </c>
      <c r="F70" s="5">
        <v>905</v>
      </c>
      <c r="G70" s="5">
        <v>38</v>
      </c>
      <c r="H70" s="5">
        <v>2</v>
      </c>
      <c r="I70" s="5">
        <v>2</v>
      </c>
      <c r="J70" s="5">
        <v>3</v>
      </c>
      <c r="K70" s="4">
        <v>2008</v>
      </c>
      <c r="L70" s="5">
        <v>14</v>
      </c>
      <c r="M70" s="4">
        <v>1063</v>
      </c>
    </row>
    <row r="71" spans="1:13" ht="23.25" thickBot="1">
      <c r="A71" s="3"/>
      <c r="B71" s="3" t="s">
        <v>9842</v>
      </c>
      <c r="C71" s="4">
        <v>3465</v>
      </c>
      <c r="D71" s="4">
        <v>2391</v>
      </c>
      <c r="E71" s="4">
        <v>1295</v>
      </c>
      <c r="F71" s="5">
        <v>981</v>
      </c>
      <c r="G71" s="5">
        <v>73</v>
      </c>
      <c r="H71" s="5">
        <v>6</v>
      </c>
      <c r="I71" s="5">
        <v>4</v>
      </c>
      <c r="J71" s="5">
        <v>13</v>
      </c>
      <c r="K71" s="4">
        <v>2372</v>
      </c>
      <c r="L71" s="5">
        <v>19</v>
      </c>
      <c r="M71" s="4">
        <v>1074</v>
      </c>
    </row>
    <row r="72" spans="1:13" ht="23.25" thickBot="1">
      <c r="A72" s="3" t="s">
        <v>97</v>
      </c>
      <c r="B72" s="3"/>
      <c r="C72" s="5">
        <v>0</v>
      </c>
      <c r="D72" s="5">
        <v>17</v>
      </c>
      <c r="E72" s="5">
        <v>10</v>
      </c>
      <c r="F72" s="5">
        <v>7</v>
      </c>
      <c r="G72" s="5">
        <v>0</v>
      </c>
      <c r="H72" s="5">
        <v>0</v>
      </c>
      <c r="I72" s="5">
        <v>0</v>
      </c>
      <c r="J72" s="5">
        <v>0</v>
      </c>
      <c r="K72" s="5">
        <v>17</v>
      </c>
      <c r="L72" s="5">
        <v>0</v>
      </c>
      <c r="M72" s="5">
        <v>-17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FDC3D-6E6E-4CDB-84A6-BD205A5FFBBD}">
  <dimension ref="A1:X8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4862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9980</v>
      </c>
      <c r="F3" s="26" t="s">
        <v>9979</v>
      </c>
      <c r="G3" s="26" t="s">
        <v>9978</v>
      </c>
      <c r="H3" s="26" t="s">
        <v>9977</v>
      </c>
      <c r="I3" s="44"/>
      <c r="J3" s="26"/>
      <c r="K3" s="44"/>
      <c r="U3" t="s">
        <v>3</v>
      </c>
      <c r="V3" t="str">
        <f t="shared" si="0"/>
        <v>윤후덕</v>
      </c>
      <c r="W3" t="str">
        <f t="shared" si="0"/>
        <v>신보라</v>
      </c>
      <c r="X3" t="str">
        <f t="shared" si="0"/>
        <v>박수연</v>
      </c>
    </row>
    <row r="4" spans="1:24" ht="17.25" thickBot="1">
      <c r="A4" s="3" t="s">
        <v>30</v>
      </c>
      <c r="B4" s="3"/>
      <c r="C4" s="4">
        <v>219983</v>
      </c>
      <c r="D4" s="4">
        <v>141143</v>
      </c>
      <c r="E4" s="4">
        <v>85058</v>
      </c>
      <c r="F4" s="4">
        <v>52122</v>
      </c>
      <c r="G4" s="4">
        <v>1145</v>
      </c>
      <c r="H4" s="4">
        <v>1272</v>
      </c>
      <c r="I4" s="4">
        <v>139597</v>
      </c>
      <c r="J4" s="4">
        <v>1546</v>
      </c>
      <c r="K4" s="4">
        <v>78840</v>
      </c>
      <c r="V4" s="8"/>
      <c r="W4" s="8"/>
      <c r="X4" s="8"/>
    </row>
    <row r="5" spans="1:24" ht="23.25" thickBot="1">
      <c r="A5" s="3" t="s">
        <v>31</v>
      </c>
      <c r="B5" s="3"/>
      <c r="C5" s="5">
        <v>403</v>
      </c>
      <c r="D5" s="5">
        <v>388</v>
      </c>
      <c r="E5" s="5">
        <v>202</v>
      </c>
      <c r="F5" s="5">
        <v>143</v>
      </c>
      <c r="G5" s="5">
        <v>17</v>
      </c>
      <c r="H5" s="5">
        <v>6</v>
      </c>
      <c r="I5" s="5">
        <v>368</v>
      </c>
      <c r="J5" s="5">
        <v>20</v>
      </c>
      <c r="K5" s="5">
        <v>15</v>
      </c>
      <c r="T5" t="s">
        <v>2929</v>
      </c>
      <c r="U5">
        <f>SUMIF($A:$A,"합계",D:D)</f>
        <v>141143</v>
      </c>
      <c r="V5">
        <f>SUMIF($A:$A,"합계",E:E)</f>
        <v>85058</v>
      </c>
      <c r="W5">
        <f>SUMIF($A:$A,"합계",F:F)</f>
        <v>52122</v>
      </c>
      <c r="X5">
        <f>SUMIF($A:$A,"합계",G:G)</f>
        <v>1145</v>
      </c>
    </row>
    <row r="6" spans="1:24" ht="23.25" thickBot="1">
      <c r="A6" s="3" t="s">
        <v>32</v>
      </c>
      <c r="B6" s="3"/>
      <c r="C6" s="4">
        <v>13106</v>
      </c>
      <c r="D6" s="4">
        <v>13098</v>
      </c>
      <c r="E6" s="4">
        <v>8491</v>
      </c>
      <c r="F6" s="4">
        <v>4126</v>
      </c>
      <c r="G6" s="5">
        <v>141</v>
      </c>
      <c r="H6" s="5">
        <v>77</v>
      </c>
      <c r="I6" s="4">
        <v>12835</v>
      </c>
      <c r="J6" s="5">
        <v>263</v>
      </c>
      <c r="K6" s="5">
        <v>8</v>
      </c>
      <c r="T6" t="s">
        <v>2930</v>
      </c>
      <c r="U6">
        <f>U5-U7</f>
        <v>95918</v>
      </c>
      <c r="V6">
        <f>V5-V7</f>
        <v>54779</v>
      </c>
      <c r="W6">
        <f>W5-W7</f>
        <v>38294</v>
      </c>
      <c r="X6">
        <f>X5-X7</f>
        <v>785</v>
      </c>
    </row>
    <row r="7" spans="1:24" ht="23.25" thickBot="1">
      <c r="A7" s="3" t="s">
        <v>33</v>
      </c>
      <c r="B7" s="3"/>
      <c r="C7" s="5">
        <v>849</v>
      </c>
      <c r="D7" s="5">
        <v>229</v>
      </c>
      <c r="E7" s="5">
        <v>171</v>
      </c>
      <c r="F7" s="5">
        <v>55</v>
      </c>
      <c r="G7" s="5">
        <v>1</v>
      </c>
      <c r="H7" s="5">
        <v>0</v>
      </c>
      <c r="I7" s="5">
        <v>227</v>
      </c>
      <c r="J7" s="5">
        <v>2</v>
      </c>
      <c r="K7" s="5">
        <v>620</v>
      </c>
      <c r="T7" t="s">
        <v>2931</v>
      </c>
      <c r="U7">
        <f>U11+U10+U9</f>
        <v>45225</v>
      </c>
      <c r="V7">
        <f>V11+V10+V9</f>
        <v>30279</v>
      </c>
      <c r="W7">
        <f>W11+W10+W9</f>
        <v>13828</v>
      </c>
      <c r="X7">
        <f>X11+X10+X9</f>
        <v>360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9976</v>
      </c>
      <c r="B9" s="3" t="s">
        <v>36</v>
      </c>
      <c r="C9" s="4">
        <v>24704</v>
      </c>
      <c r="D9" s="4">
        <v>14573</v>
      </c>
      <c r="E9" s="4">
        <v>7673</v>
      </c>
      <c r="F9" s="4">
        <v>6448</v>
      </c>
      <c r="G9" s="5">
        <v>146</v>
      </c>
      <c r="H9" s="5">
        <v>145</v>
      </c>
      <c r="I9" s="4">
        <v>14412</v>
      </c>
      <c r="J9" s="5">
        <v>161</v>
      </c>
      <c r="K9" s="4">
        <v>10131</v>
      </c>
      <c r="T9" t="s">
        <v>2934</v>
      </c>
      <c r="U9">
        <f>SUMIF($A:$A,"거소·선상투표",D:D)+SUMIF($A:$A,"국외부재자투표",D:D)+SUMIF($A:$A,"국외부재자투표(공관)",D:D)</f>
        <v>620</v>
      </c>
      <c r="V9">
        <f t="shared" ref="V9:X11" si="1">SUMIF($A:$A,"거소·선상투표",E:E)+SUMIF($A:$A,"국외부재자투표",E:E)+SUMIF($A:$A,"국외부재자투표(공관)",E:E)</f>
        <v>376</v>
      </c>
      <c r="W9">
        <f t="shared" si="1"/>
        <v>198</v>
      </c>
      <c r="X9">
        <f t="shared" si="1"/>
        <v>18</v>
      </c>
    </row>
    <row r="10" spans="1:24" ht="23.25" thickBot="1">
      <c r="A10" s="3"/>
      <c r="B10" s="3" t="s">
        <v>37</v>
      </c>
      <c r="C10" s="4">
        <v>3888</v>
      </c>
      <c r="D10" s="4">
        <v>3888</v>
      </c>
      <c r="E10" s="4">
        <v>2369</v>
      </c>
      <c r="F10" s="4">
        <v>1426</v>
      </c>
      <c r="G10" s="5">
        <v>38</v>
      </c>
      <c r="H10" s="5">
        <v>20</v>
      </c>
      <c r="I10" s="4">
        <v>3853</v>
      </c>
      <c r="J10" s="5">
        <v>35</v>
      </c>
      <c r="K10" s="5">
        <v>0</v>
      </c>
      <c r="T10" t="s">
        <v>2932</v>
      </c>
      <c r="U10">
        <f>SUMIF($B:$B,"관내사전투표",D:D)</f>
        <v>31507</v>
      </c>
      <c r="V10">
        <f t="shared" ref="V10:X12" si="2">SUMIF($B:$B,"관내사전투표",E:E)</f>
        <v>21412</v>
      </c>
      <c r="W10">
        <f t="shared" si="2"/>
        <v>9504</v>
      </c>
      <c r="X10">
        <f t="shared" si="2"/>
        <v>201</v>
      </c>
    </row>
    <row r="11" spans="1:24" ht="17.25" thickBot="1">
      <c r="A11" s="3"/>
      <c r="B11" s="3" t="s">
        <v>9975</v>
      </c>
      <c r="C11" s="4">
        <v>3789</v>
      </c>
      <c r="D11" s="4">
        <v>2298</v>
      </c>
      <c r="E11" s="4">
        <v>1163</v>
      </c>
      <c r="F11" s="4">
        <v>1065</v>
      </c>
      <c r="G11" s="5">
        <v>26</v>
      </c>
      <c r="H11" s="5">
        <v>19</v>
      </c>
      <c r="I11" s="4">
        <v>2273</v>
      </c>
      <c r="J11" s="5">
        <v>25</v>
      </c>
      <c r="K11" s="4">
        <v>1491</v>
      </c>
      <c r="T11" t="s">
        <v>2933</v>
      </c>
      <c r="U11">
        <f>SUMIF($A:$A,"관외사전투표",D:D)</f>
        <v>13098</v>
      </c>
      <c r="V11">
        <f t="shared" ref="V11:X13" si="3">SUMIF($A:$A,"관외사전투표",E:E)</f>
        <v>8491</v>
      </c>
      <c r="W11">
        <f t="shared" si="3"/>
        <v>4126</v>
      </c>
      <c r="X11">
        <f t="shared" si="3"/>
        <v>141</v>
      </c>
    </row>
    <row r="12" spans="1:24" ht="17.25" thickBot="1">
      <c r="A12" s="3"/>
      <c r="B12" s="3" t="s">
        <v>9974</v>
      </c>
      <c r="C12" s="4">
        <v>2732</v>
      </c>
      <c r="D12" s="4">
        <v>1289</v>
      </c>
      <c r="E12" s="5">
        <v>664</v>
      </c>
      <c r="F12" s="5">
        <v>583</v>
      </c>
      <c r="G12" s="5">
        <v>16</v>
      </c>
      <c r="H12" s="5">
        <v>13</v>
      </c>
      <c r="I12" s="4">
        <v>1276</v>
      </c>
      <c r="J12" s="5">
        <v>13</v>
      </c>
      <c r="K12" s="4">
        <v>1443</v>
      </c>
    </row>
    <row r="13" spans="1:24" ht="17.25" thickBot="1">
      <c r="A13" s="3"/>
      <c r="B13" s="3" t="s">
        <v>9973</v>
      </c>
      <c r="C13" s="4">
        <v>1906</v>
      </c>
      <c r="D13" s="5">
        <v>968</v>
      </c>
      <c r="E13" s="5">
        <v>461</v>
      </c>
      <c r="F13" s="5">
        <v>469</v>
      </c>
      <c r="G13" s="5">
        <v>11</v>
      </c>
      <c r="H13" s="5">
        <v>18</v>
      </c>
      <c r="I13" s="5">
        <v>959</v>
      </c>
      <c r="J13" s="5">
        <v>9</v>
      </c>
      <c r="K13" s="5">
        <v>938</v>
      </c>
    </row>
    <row r="14" spans="1:24" ht="17.25" thickBot="1">
      <c r="A14" s="3"/>
      <c r="B14" s="3" t="s">
        <v>9972</v>
      </c>
      <c r="C14" s="4">
        <v>3094</v>
      </c>
      <c r="D14" s="4">
        <v>1806</v>
      </c>
      <c r="E14" s="5">
        <v>940</v>
      </c>
      <c r="F14" s="5">
        <v>812</v>
      </c>
      <c r="G14" s="5">
        <v>13</v>
      </c>
      <c r="H14" s="5">
        <v>17</v>
      </c>
      <c r="I14" s="4">
        <v>1782</v>
      </c>
      <c r="J14" s="5">
        <v>24</v>
      </c>
      <c r="K14" s="4">
        <v>1288</v>
      </c>
      <c r="U14" s="8"/>
      <c r="V14" s="8"/>
      <c r="W14" s="8"/>
      <c r="X14" s="8"/>
    </row>
    <row r="15" spans="1:24" ht="17.25" thickBot="1">
      <c r="A15" s="3"/>
      <c r="B15" s="3" t="s">
        <v>9971</v>
      </c>
      <c r="C15" s="4">
        <v>1649</v>
      </c>
      <c r="D15" s="5">
        <v>597</v>
      </c>
      <c r="E15" s="5">
        <v>267</v>
      </c>
      <c r="F15" s="5">
        <v>308</v>
      </c>
      <c r="G15" s="5">
        <v>4</v>
      </c>
      <c r="H15" s="5">
        <v>12</v>
      </c>
      <c r="I15" s="5">
        <v>591</v>
      </c>
      <c r="J15" s="5">
        <v>6</v>
      </c>
      <c r="K15" s="4">
        <v>1052</v>
      </c>
      <c r="U15" s="8"/>
      <c r="V15" s="8"/>
      <c r="W15" s="8"/>
      <c r="X15" s="8"/>
    </row>
    <row r="16" spans="1:24" ht="17.25" thickBot="1">
      <c r="A16" s="3"/>
      <c r="B16" s="3" t="s">
        <v>9970</v>
      </c>
      <c r="C16" s="4">
        <v>3434</v>
      </c>
      <c r="D16" s="4">
        <v>1683</v>
      </c>
      <c r="E16" s="5">
        <v>916</v>
      </c>
      <c r="F16" s="5">
        <v>708</v>
      </c>
      <c r="G16" s="5">
        <v>16</v>
      </c>
      <c r="H16" s="5">
        <v>20</v>
      </c>
      <c r="I16" s="4">
        <v>1660</v>
      </c>
      <c r="J16" s="5">
        <v>23</v>
      </c>
      <c r="K16" s="4">
        <v>1751</v>
      </c>
    </row>
    <row r="17" spans="1:11" ht="17.25" thickBot="1">
      <c r="A17" s="3"/>
      <c r="B17" s="3" t="s">
        <v>9969</v>
      </c>
      <c r="C17" s="4">
        <v>1801</v>
      </c>
      <c r="D17" s="5">
        <v>875</v>
      </c>
      <c r="E17" s="5">
        <v>353</v>
      </c>
      <c r="F17" s="5">
        <v>483</v>
      </c>
      <c r="G17" s="5">
        <v>7</v>
      </c>
      <c r="H17" s="5">
        <v>16</v>
      </c>
      <c r="I17" s="5">
        <v>859</v>
      </c>
      <c r="J17" s="5">
        <v>16</v>
      </c>
      <c r="K17" s="5">
        <v>926</v>
      </c>
    </row>
    <row r="18" spans="1:11" ht="17.25" thickBot="1">
      <c r="A18" s="3"/>
      <c r="B18" s="3" t="s">
        <v>9968</v>
      </c>
      <c r="C18" s="4">
        <v>1161</v>
      </c>
      <c r="D18" s="5">
        <v>578</v>
      </c>
      <c r="E18" s="5">
        <v>260</v>
      </c>
      <c r="F18" s="5">
        <v>302</v>
      </c>
      <c r="G18" s="5">
        <v>8</v>
      </c>
      <c r="H18" s="5">
        <v>5</v>
      </c>
      <c r="I18" s="5">
        <v>575</v>
      </c>
      <c r="J18" s="5">
        <v>3</v>
      </c>
      <c r="K18" s="5">
        <v>583</v>
      </c>
    </row>
    <row r="19" spans="1:11" ht="17.25" thickBot="1">
      <c r="A19" s="3"/>
      <c r="B19" s="3" t="s">
        <v>9967</v>
      </c>
      <c r="C19" s="4">
        <v>1250</v>
      </c>
      <c r="D19" s="5">
        <v>591</v>
      </c>
      <c r="E19" s="5">
        <v>280</v>
      </c>
      <c r="F19" s="5">
        <v>292</v>
      </c>
      <c r="G19" s="5">
        <v>7</v>
      </c>
      <c r="H19" s="5">
        <v>5</v>
      </c>
      <c r="I19" s="5">
        <v>584</v>
      </c>
      <c r="J19" s="5">
        <v>7</v>
      </c>
      <c r="K19" s="5">
        <v>659</v>
      </c>
    </row>
    <row r="20" spans="1:11" ht="17.25" thickBot="1">
      <c r="A20" s="3" t="s">
        <v>9966</v>
      </c>
      <c r="B20" s="3" t="s">
        <v>36</v>
      </c>
      <c r="C20" s="4">
        <v>10141</v>
      </c>
      <c r="D20" s="4">
        <v>5757</v>
      </c>
      <c r="E20" s="4">
        <v>2448</v>
      </c>
      <c r="F20" s="4">
        <v>3082</v>
      </c>
      <c r="G20" s="5">
        <v>71</v>
      </c>
      <c r="H20" s="5">
        <v>56</v>
      </c>
      <c r="I20" s="4">
        <v>5657</v>
      </c>
      <c r="J20" s="5">
        <v>100</v>
      </c>
      <c r="K20" s="4">
        <v>4384</v>
      </c>
    </row>
    <row r="21" spans="1:11" ht="23.25" thickBot="1">
      <c r="A21" s="3"/>
      <c r="B21" s="3" t="s">
        <v>37</v>
      </c>
      <c r="C21" s="4">
        <v>2036</v>
      </c>
      <c r="D21" s="4">
        <v>2036</v>
      </c>
      <c r="E21" s="4">
        <v>1035</v>
      </c>
      <c r="F21" s="5">
        <v>935</v>
      </c>
      <c r="G21" s="5">
        <v>27</v>
      </c>
      <c r="H21" s="5">
        <v>9</v>
      </c>
      <c r="I21" s="4">
        <v>2006</v>
      </c>
      <c r="J21" s="5">
        <v>30</v>
      </c>
      <c r="K21" s="5">
        <v>0</v>
      </c>
    </row>
    <row r="22" spans="1:11" ht="17.25" thickBot="1">
      <c r="A22" s="3"/>
      <c r="B22" s="3" t="s">
        <v>9965</v>
      </c>
      <c r="C22" s="4">
        <v>2544</v>
      </c>
      <c r="D22" s="4">
        <v>1071</v>
      </c>
      <c r="E22" s="5">
        <v>425</v>
      </c>
      <c r="F22" s="5">
        <v>598</v>
      </c>
      <c r="G22" s="5">
        <v>20</v>
      </c>
      <c r="H22" s="5">
        <v>13</v>
      </c>
      <c r="I22" s="4">
        <v>1056</v>
      </c>
      <c r="J22" s="5">
        <v>15</v>
      </c>
      <c r="K22" s="4">
        <v>1473</v>
      </c>
    </row>
    <row r="23" spans="1:11" ht="17.25" thickBot="1">
      <c r="A23" s="3"/>
      <c r="B23" s="3" t="s">
        <v>9964</v>
      </c>
      <c r="C23" s="4">
        <v>1898</v>
      </c>
      <c r="D23" s="5">
        <v>939</v>
      </c>
      <c r="E23" s="5">
        <v>319</v>
      </c>
      <c r="F23" s="5">
        <v>585</v>
      </c>
      <c r="G23" s="5">
        <v>7</v>
      </c>
      <c r="H23" s="5">
        <v>10</v>
      </c>
      <c r="I23" s="5">
        <v>921</v>
      </c>
      <c r="J23" s="5">
        <v>18</v>
      </c>
      <c r="K23" s="5">
        <v>959</v>
      </c>
    </row>
    <row r="24" spans="1:11" ht="17.25" thickBot="1">
      <c r="A24" s="3"/>
      <c r="B24" s="3" t="s">
        <v>9963</v>
      </c>
      <c r="C24" s="4">
        <v>1007</v>
      </c>
      <c r="D24" s="5">
        <v>550</v>
      </c>
      <c r="E24" s="5">
        <v>199</v>
      </c>
      <c r="F24" s="5">
        <v>327</v>
      </c>
      <c r="G24" s="5">
        <v>5</v>
      </c>
      <c r="H24" s="5">
        <v>5</v>
      </c>
      <c r="I24" s="5">
        <v>536</v>
      </c>
      <c r="J24" s="5">
        <v>14</v>
      </c>
      <c r="K24" s="5">
        <v>457</v>
      </c>
    </row>
    <row r="25" spans="1:11" ht="17.25" thickBot="1">
      <c r="A25" s="3"/>
      <c r="B25" s="3" t="s">
        <v>9962</v>
      </c>
      <c r="C25" s="4">
        <v>1313</v>
      </c>
      <c r="D25" s="5">
        <v>500</v>
      </c>
      <c r="E25" s="5">
        <v>193</v>
      </c>
      <c r="F25" s="5">
        <v>276</v>
      </c>
      <c r="G25" s="5">
        <v>8</v>
      </c>
      <c r="H25" s="5">
        <v>12</v>
      </c>
      <c r="I25" s="5">
        <v>489</v>
      </c>
      <c r="J25" s="5">
        <v>11</v>
      </c>
      <c r="K25" s="5">
        <v>813</v>
      </c>
    </row>
    <row r="26" spans="1:11" ht="17.25" thickBot="1">
      <c r="A26" s="3"/>
      <c r="B26" s="3" t="s">
        <v>9961</v>
      </c>
      <c r="C26" s="4">
        <v>1343</v>
      </c>
      <c r="D26" s="5">
        <v>661</v>
      </c>
      <c r="E26" s="5">
        <v>277</v>
      </c>
      <c r="F26" s="5">
        <v>361</v>
      </c>
      <c r="G26" s="5">
        <v>4</v>
      </c>
      <c r="H26" s="5">
        <v>7</v>
      </c>
      <c r="I26" s="5">
        <v>649</v>
      </c>
      <c r="J26" s="5">
        <v>12</v>
      </c>
      <c r="K26" s="5">
        <v>682</v>
      </c>
    </row>
    <row r="27" spans="1:11" ht="17.25" thickBot="1">
      <c r="A27" s="3" t="s">
        <v>9960</v>
      </c>
      <c r="B27" s="3" t="s">
        <v>36</v>
      </c>
      <c r="C27" s="4">
        <v>11178</v>
      </c>
      <c r="D27" s="4">
        <v>6490</v>
      </c>
      <c r="E27" s="4">
        <v>3426</v>
      </c>
      <c r="F27" s="4">
        <v>2839</v>
      </c>
      <c r="G27" s="5">
        <v>82</v>
      </c>
      <c r="H27" s="5">
        <v>51</v>
      </c>
      <c r="I27" s="4">
        <v>6398</v>
      </c>
      <c r="J27" s="5">
        <v>92</v>
      </c>
      <c r="K27" s="4">
        <v>4688</v>
      </c>
    </row>
    <row r="28" spans="1:11" ht="23.25" thickBot="1">
      <c r="A28" s="3"/>
      <c r="B28" s="3" t="s">
        <v>37</v>
      </c>
      <c r="C28" s="4">
        <v>1891</v>
      </c>
      <c r="D28" s="4">
        <v>1891</v>
      </c>
      <c r="E28" s="4">
        <v>1185</v>
      </c>
      <c r="F28" s="5">
        <v>643</v>
      </c>
      <c r="G28" s="5">
        <v>29</v>
      </c>
      <c r="H28" s="5">
        <v>9</v>
      </c>
      <c r="I28" s="4">
        <v>1866</v>
      </c>
      <c r="J28" s="5">
        <v>25</v>
      </c>
      <c r="K28" s="5">
        <v>0</v>
      </c>
    </row>
    <row r="29" spans="1:11" ht="17.25" thickBot="1">
      <c r="A29" s="3"/>
      <c r="B29" s="3" t="s">
        <v>9959</v>
      </c>
      <c r="C29" s="4">
        <v>1561</v>
      </c>
      <c r="D29" s="5">
        <v>666</v>
      </c>
      <c r="E29" s="5">
        <v>262</v>
      </c>
      <c r="F29" s="5">
        <v>374</v>
      </c>
      <c r="G29" s="5">
        <v>10</v>
      </c>
      <c r="H29" s="5">
        <v>8</v>
      </c>
      <c r="I29" s="5">
        <v>654</v>
      </c>
      <c r="J29" s="5">
        <v>12</v>
      </c>
      <c r="K29" s="5">
        <v>895</v>
      </c>
    </row>
    <row r="30" spans="1:11" ht="17.25" thickBot="1">
      <c r="A30" s="3"/>
      <c r="B30" s="3" t="s">
        <v>9958</v>
      </c>
      <c r="C30" s="4">
        <v>1186</v>
      </c>
      <c r="D30" s="5">
        <v>602</v>
      </c>
      <c r="E30" s="5">
        <v>245</v>
      </c>
      <c r="F30" s="5">
        <v>334</v>
      </c>
      <c r="G30" s="5">
        <v>12</v>
      </c>
      <c r="H30" s="5">
        <v>2</v>
      </c>
      <c r="I30" s="5">
        <v>593</v>
      </c>
      <c r="J30" s="5">
        <v>9</v>
      </c>
      <c r="K30" s="5">
        <v>584</v>
      </c>
    </row>
    <row r="31" spans="1:11" ht="17.25" thickBot="1">
      <c r="A31" s="3"/>
      <c r="B31" s="3" t="s">
        <v>9957</v>
      </c>
      <c r="C31" s="4">
        <v>1172</v>
      </c>
      <c r="D31" s="5">
        <v>542</v>
      </c>
      <c r="E31" s="5">
        <v>207</v>
      </c>
      <c r="F31" s="5">
        <v>318</v>
      </c>
      <c r="G31" s="5">
        <v>4</v>
      </c>
      <c r="H31" s="5">
        <v>5</v>
      </c>
      <c r="I31" s="5">
        <v>534</v>
      </c>
      <c r="J31" s="5">
        <v>8</v>
      </c>
      <c r="K31" s="5">
        <v>630</v>
      </c>
    </row>
    <row r="32" spans="1:11" ht="17.25" thickBot="1">
      <c r="A32" s="3"/>
      <c r="B32" s="3" t="s">
        <v>9956</v>
      </c>
      <c r="C32" s="4">
        <v>2158</v>
      </c>
      <c r="D32" s="4">
        <v>1064</v>
      </c>
      <c r="E32" s="5">
        <v>576</v>
      </c>
      <c r="F32" s="5">
        <v>452</v>
      </c>
      <c r="G32" s="5">
        <v>13</v>
      </c>
      <c r="H32" s="5">
        <v>10</v>
      </c>
      <c r="I32" s="4">
        <v>1051</v>
      </c>
      <c r="J32" s="5">
        <v>13</v>
      </c>
      <c r="K32" s="4">
        <v>1094</v>
      </c>
    </row>
    <row r="33" spans="1:11" ht="17.25" thickBot="1">
      <c r="A33" s="3"/>
      <c r="B33" s="3" t="s">
        <v>9955</v>
      </c>
      <c r="C33" s="4">
        <v>3210</v>
      </c>
      <c r="D33" s="4">
        <v>1725</v>
      </c>
      <c r="E33" s="5">
        <v>951</v>
      </c>
      <c r="F33" s="5">
        <v>718</v>
      </c>
      <c r="G33" s="5">
        <v>14</v>
      </c>
      <c r="H33" s="5">
        <v>17</v>
      </c>
      <c r="I33" s="4">
        <v>1700</v>
      </c>
      <c r="J33" s="5">
        <v>25</v>
      </c>
      <c r="K33" s="4">
        <v>1485</v>
      </c>
    </row>
    <row r="34" spans="1:11" ht="17.25" thickBot="1">
      <c r="A34" s="3" t="s">
        <v>9954</v>
      </c>
      <c r="B34" s="3" t="s">
        <v>36</v>
      </c>
      <c r="C34" s="4">
        <v>29443</v>
      </c>
      <c r="D34" s="4">
        <v>18091</v>
      </c>
      <c r="E34" s="4">
        <v>10651</v>
      </c>
      <c r="F34" s="4">
        <v>6969</v>
      </c>
      <c r="G34" s="5">
        <v>141</v>
      </c>
      <c r="H34" s="5">
        <v>154</v>
      </c>
      <c r="I34" s="4">
        <v>17915</v>
      </c>
      <c r="J34" s="5">
        <v>176</v>
      </c>
      <c r="K34" s="4">
        <v>11352</v>
      </c>
    </row>
    <row r="35" spans="1:11" ht="23.25" thickBot="1">
      <c r="A35" s="3"/>
      <c r="B35" s="3" t="s">
        <v>37</v>
      </c>
      <c r="C35" s="4">
        <v>3109</v>
      </c>
      <c r="D35" s="4">
        <v>3109</v>
      </c>
      <c r="E35" s="4">
        <v>2134</v>
      </c>
      <c r="F35" s="5">
        <v>926</v>
      </c>
      <c r="G35" s="5">
        <v>11</v>
      </c>
      <c r="H35" s="5">
        <v>22</v>
      </c>
      <c r="I35" s="4">
        <v>3093</v>
      </c>
      <c r="J35" s="5">
        <v>16</v>
      </c>
      <c r="K35" s="5">
        <v>0</v>
      </c>
    </row>
    <row r="36" spans="1:11" ht="17.25" thickBot="1">
      <c r="A36" s="3"/>
      <c r="B36" s="3" t="s">
        <v>9953</v>
      </c>
      <c r="C36" s="4">
        <v>2045</v>
      </c>
      <c r="D36" s="5">
        <v>869</v>
      </c>
      <c r="E36" s="5">
        <v>376</v>
      </c>
      <c r="F36" s="5">
        <v>466</v>
      </c>
      <c r="G36" s="5">
        <v>5</v>
      </c>
      <c r="H36" s="5">
        <v>7</v>
      </c>
      <c r="I36" s="5">
        <v>854</v>
      </c>
      <c r="J36" s="5">
        <v>15</v>
      </c>
      <c r="K36" s="4">
        <v>1176</v>
      </c>
    </row>
    <row r="37" spans="1:11" ht="17.25" thickBot="1">
      <c r="A37" s="3"/>
      <c r="B37" s="3" t="s">
        <v>9952</v>
      </c>
      <c r="C37" s="4">
        <v>3200</v>
      </c>
      <c r="D37" s="4">
        <v>1817</v>
      </c>
      <c r="E37" s="5">
        <v>851</v>
      </c>
      <c r="F37" s="5">
        <v>892</v>
      </c>
      <c r="G37" s="5">
        <v>27</v>
      </c>
      <c r="H37" s="5">
        <v>23</v>
      </c>
      <c r="I37" s="4">
        <v>1793</v>
      </c>
      <c r="J37" s="5">
        <v>24</v>
      </c>
      <c r="K37" s="4">
        <v>1383</v>
      </c>
    </row>
    <row r="38" spans="1:11" ht="17.25" thickBot="1">
      <c r="A38" s="3"/>
      <c r="B38" s="3" t="s">
        <v>9951</v>
      </c>
      <c r="C38" s="4">
        <v>3591</v>
      </c>
      <c r="D38" s="4">
        <v>1818</v>
      </c>
      <c r="E38" s="5">
        <v>971</v>
      </c>
      <c r="F38" s="5">
        <v>770</v>
      </c>
      <c r="G38" s="5">
        <v>18</v>
      </c>
      <c r="H38" s="5">
        <v>28</v>
      </c>
      <c r="I38" s="4">
        <v>1787</v>
      </c>
      <c r="J38" s="5">
        <v>31</v>
      </c>
      <c r="K38" s="4">
        <v>1773</v>
      </c>
    </row>
    <row r="39" spans="1:11" ht="17.25" thickBot="1">
      <c r="A39" s="3"/>
      <c r="B39" s="3" t="s">
        <v>9950</v>
      </c>
      <c r="C39" s="4">
        <v>1434</v>
      </c>
      <c r="D39" s="5">
        <v>783</v>
      </c>
      <c r="E39" s="5">
        <v>324</v>
      </c>
      <c r="F39" s="5">
        <v>445</v>
      </c>
      <c r="G39" s="5">
        <v>7</v>
      </c>
      <c r="H39" s="5">
        <v>3</v>
      </c>
      <c r="I39" s="5">
        <v>779</v>
      </c>
      <c r="J39" s="5">
        <v>4</v>
      </c>
      <c r="K39" s="5">
        <v>651</v>
      </c>
    </row>
    <row r="40" spans="1:11" ht="17.25" thickBot="1">
      <c r="A40" s="3"/>
      <c r="B40" s="3" t="s">
        <v>9949</v>
      </c>
      <c r="C40" s="4">
        <v>2669</v>
      </c>
      <c r="D40" s="4">
        <v>1422</v>
      </c>
      <c r="E40" s="5">
        <v>854</v>
      </c>
      <c r="F40" s="5">
        <v>539</v>
      </c>
      <c r="G40" s="5">
        <v>10</v>
      </c>
      <c r="H40" s="5">
        <v>11</v>
      </c>
      <c r="I40" s="4">
        <v>1414</v>
      </c>
      <c r="J40" s="5">
        <v>8</v>
      </c>
      <c r="K40" s="4">
        <v>1247</v>
      </c>
    </row>
    <row r="41" spans="1:11" ht="17.25" thickBot="1">
      <c r="A41" s="3"/>
      <c r="B41" s="3" t="s">
        <v>9948</v>
      </c>
      <c r="C41" s="4">
        <v>2922</v>
      </c>
      <c r="D41" s="4">
        <v>1799</v>
      </c>
      <c r="E41" s="5">
        <v>991</v>
      </c>
      <c r="F41" s="5">
        <v>764</v>
      </c>
      <c r="G41" s="5">
        <v>13</v>
      </c>
      <c r="H41" s="5">
        <v>9</v>
      </c>
      <c r="I41" s="4">
        <v>1777</v>
      </c>
      <c r="J41" s="5">
        <v>22</v>
      </c>
      <c r="K41" s="4">
        <v>1123</v>
      </c>
    </row>
    <row r="42" spans="1:11" ht="17.25" thickBot="1">
      <c r="A42" s="3"/>
      <c r="B42" s="3" t="s">
        <v>9947</v>
      </c>
      <c r="C42" s="4">
        <v>2514</v>
      </c>
      <c r="D42" s="4">
        <v>1637</v>
      </c>
      <c r="E42" s="4">
        <v>1004</v>
      </c>
      <c r="F42" s="5">
        <v>589</v>
      </c>
      <c r="G42" s="5">
        <v>11</v>
      </c>
      <c r="H42" s="5">
        <v>18</v>
      </c>
      <c r="I42" s="4">
        <v>1622</v>
      </c>
      <c r="J42" s="5">
        <v>15</v>
      </c>
      <c r="K42" s="5">
        <v>877</v>
      </c>
    </row>
    <row r="43" spans="1:11" ht="17.25" thickBot="1">
      <c r="A43" s="3"/>
      <c r="B43" s="3" t="s">
        <v>9946</v>
      </c>
      <c r="C43" s="4">
        <v>2663</v>
      </c>
      <c r="D43" s="4">
        <v>1642</v>
      </c>
      <c r="E43" s="4">
        <v>1131</v>
      </c>
      <c r="F43" s="5">
        <v>481</v>
      </c>
      <c r="G43" s="5">
        <v>8</v>
      </c>
      <c r="H43" s="5">
        <v>9</v>
      </c>
      <c r="I43" s="4">
        <v>1629</v>
      </c>
      <c r="J43" s="5">
        <v>13</v>
      </c>
      <c r="K43" s="4">
        <v>1021</v>
      </c>
    </row>
    <row r="44" spans="1:11" ht="17.25" thickBot="1">
      <c r="A44" s="3"/>
      <c r="B44" s="3" t="s">
        <v>9945</v>
      </c>
      <c r="C44" s="4">
        <v>2041</v>
      </c>
      <c r="D44" s="4">
        <v>1286</v>
      </c>
      <c r="E44" s="5">
        <v>854</v>
      </c>
      <c r="F44" s="5">
        <v>395</v>
      </c>
      <c r="G44" s="5">
        <v>15</v>
      </c>
      <c r="H44" s="5">
        <v>8</v>
      </c>
      <c r="I44" s="4">
        <v>1272</v>
      </c>
      <c r="J44" s="5">
        <v>14</v>
      </c>
      <c r="K44" s="5">
        <v>755</v>
      </c>
    </row>
    <row r="45" spans="1:11" ht="23.25" thickBot="1">
      <c r="A45" s="3"/>
      <c r="B45" s="3" t="s">
        <v>9944</v>
      </c>
      <c r="C45" s="4">
        <v>3255</v>
      </c>
      <c r="D45" s="4">
        <v>1909</v>
      </c>
      <c r="E45" s="4">
        <v>1161</v>
      </c>
      <c r="F45" s="5">
        <v>702</v>
      </c>
      <c r="G45" s="5">
        <v>16</v>
      </c>
      <c r="H45" s="5">
        <v>16</v>
      </c>
      <c r="I45" s="4">
        <v>1895</v>
      </c>
      <c r="J45" s="5">
        <v>14</v>
      </c>
      <c r="K45" s="4">
        <v>1346</v>
      </c>
    </row>
    <row r="46" spans="1:11" ht="17.25" thickBot="1">
      <c r="A46" s="3" t="s">
        <v>9943</v>
      </c>
      <c r="B46" s="3" t="s">
        <v>36</v>
      </c>
      <c r="C46" s="4">
        <v>36267</v>
      </c>
      <c r="D46" s="4">
        <v>24417</v>
      </c>
      <c r="E46" s="4">
        <v>15363</v>
      </c>
      <c r="F46" s="4">
        <v>8506</v>
      </c>
      <c r="G46" s="5">
        <v>150</v>
      </c>
      <c r="H46" s="5">
        <v>184</v>
      </c>
      <c r="I46" s="4">
        <v>24203</v>
      </c>
      <c r="J46" s="5">
        <v>214</v>
      </c>
      <c r="K46" s="4">
        <v>11850</v>
      </c>
    </row>
    <row r="47" spans="1:11" ht="23.25" thickBot="1">
      <c r="A47" s="3"/>
      <c r="B47" s="3" t="s">
        <v>37</v>
      </c>
      <c r="C47" s="4">
        <v>9385</v>
      </c>
      <c r="D47" s="4">
        <v>9384</v>
      </c>
      <c r="E47" s="4">
        <v>6509</v>
      </c>
      <c r="F47" s="4">
        <v>2720</v>
      </c>
      <c r="G47" s="5">
        <v>51</v>
      </c>
      <c r="H47" s="5">
        <v>38</v>
      </c>
      <c r="I47" s="4">
        <v>9318</v>
      </c>
      <c r="J47" s="5">
        <v>66</v>
      </c>
      <c r="K47" s="5">
        <v>1</v>
      </c>
    </row>
    <row r="48" spans="1:11" ht="23.25" thickBot="1">
      <c r="A48" s="3"/>
      <c r="B48" s="3" t="s">
        <v>9942</v>
      </c>
      <c r="C48" s="4">
        <v>2996</v>
      </c>
      <c r="D48" s="4">
        <v>1217</v>
      </c>
      <c r="E48" s="5">
        <v>644</v>
      </c>
      <c r="F48" s="5">
        <v>530</v>
      </c>
      <c r="G48" s="5">
        <v>13</v>
      </c>
      <c r="H48" s="5">
        <v>12</v>
      </c>
      <c r="I48" s="4">
        <v>1199</v>
      </c>
      <c r="J48" s="5">
        <v>18</v>
      </c>
      <c r="K48" s="4">
        <v>1779</v>
      </c>
    </row>
    <row r="49" spans="1:11" ht="23.25" thickBot="1">
      <c r="A49" s="3"/>
      <c r="B49" s="3" t="s">
        <v>9941</v>
      </c>
      <c r="C49" s="4">
        <v>2294</v>
      </c>
      <c r="D49" s="4">
        <v>1600</v>
      </c>
      <c r="E49" s="5">
        <v>998</v>
      </c>
      <c r="F49" s="5">
        <v>575</v>
      </c>
      <c r="G49" s="5">
        <v>8</v>
      </c>
      <c r="H49" s="5">
        <v>9</v>
      </c>
      <c r="I49" s="4">
        <v>1590</v>
      </c>
      <c r="J49" s="5">
        <v>10</v>
      </c>
      <c r="K49" s="5">
        <v>694</v>
      </c>
    </row>
    <row r="50" spans="1:11" ht="23.25" thickBot="1">
      <c r="A50" s="3"/>
      <c r="B50" s="3" t="s">
        <v>9940</v>
      </c>
      <c r="C50" s="4">
        <v>3584</v>
      </c>
      <c r="D50" s="4">
        <v>1561</v>
      </c>
      <c r="E50" s="5">
        <v>912</v>
      </c>
      <c r="F50" s="5">
        <v>587</v>
      </c>
      <c r="G50" s="5">
        <v>13</v>
      </c>
      <c r="H50" s="5">
        <v>26</v>
      </c>
      <c r="I50" s="4">
        <v>1538</v>
      </c>
      <c r="J50" s="5">
        <v>23</v>
      </c>
      <c r="K50" s="4">
        <v>2023</v>
      </c>
    </row>
    <row r="51" spans="1:11" ht="23.25" thickBot="1">
      <c r="A51" s="3"/>
      <c r="B51" s="3" t="s">
        <v>9939</v>
      </c>
      <c r="C51" s="4">
        <v>3349</v>
      </c>
      <c r="D51" s="4">
        <v>1908</v>
      </c>
      <c r="E51" s="4">
        <v>1108</v>
      </c>
      <c r="F51" s="5">
        <v>749</v>
      </c>
      <c r="G51" s="5">
        <v>16</v>
      </c>
      <c r="H51" s="5">
        <v>20</v>
      </c>
      <c r="I51" s="4">
        <v>1893</v>
      </c>
      <c r="J51" s="5">
        <v>15</v>
      </c>
      <c r="K51" s="4">
        <v>1441</v>
      </c>
    </row>
    <row r="52" spans="1:11" ht="23.25" thickBot="1">
      <c r="A52" s="3"/>
      <c r="B52" s="3" t="s">
        <v>9938</v>
      </c>
      <c r="C52" s="4">
        <v>3214</v>
      </c>
      <c r="D52" s="4">
        <v>1816</v>
      </c>
      <c r="E52" s="4">
        <v>1074</v>
      </c>
      <c r="F52" s="5">
        <v>702</v>
      </c>
      <c r="G52" s="5">
        <v>11</v>
      </c>
      <c r="H52" s="5">
        <v>16</v>
      </c>
      <c r="I52" s="4">
        <v>1803</v>
      </c>
      <c r="J52" s="5">
        <v>13</v>
      </c>
      <c r="K52" s="4">
        <v>1398</v>
      </c>
    </row>
    <row r="53" spans="1:11" ht="23.25" thickBot="1">
      <c r="A53" s="3"/>
      <c r="B53" s="3" t="s">
        <v>9937</v>
      </c>
      <c r="C53" s="4">
        <v>2620</v>
      </c>
      <c r="D53" s="4">
        <v>1605</v>
      </c>
      <c r="E53" s="5">
        <v>948</v>
      </c>
      <c r="F53" s="5">
        <v>623</v>
      </c>
      <c r="G53" s="5">
        <v>13</v>
      </c>
      <c r="H53" s="5">
        <v>7</v>
      </c>
      <c r="I53" s="4">
        <v>1591</v>
      </c>
      <c r="J53" s="5">
        <v>14</v>
      </c>
      <c r="K53" s="4">
        <v>1015</v>
      </c>
    </row>
    <row r="54" spans="1:11" ht="23.25" thickBot="1">
      <c r="A54" s="3"/>
      <c r="B54" s="3" t="s">
        <v>9936</v>
      </c>
      <c r="C54" s="4">
        <v>3515</v>
      </c>
      <c r="D54" s="4">
        <v>1974</v>
      </c>
      <c r="E54" s="4">
        <v>1230</v>
      </c>
      <c r="F54" s="5">
        <v>679</v>
      </c>
      <c r="G54" s="5">
        <v>16</v>
      </c>
      <c r="H54" s="5">
        <v>26</v>
      </c>
      <c r="I54" s="4">
        <v>1951</v>
      </c>
      <c r="J54" s="5">
        <v>23</v>
      </c>
      <c r="K54" s="4">
        <v>1541</v>
      </c>
    </row>
    <row r="55" spans="1:11" ht="23.25" thickBot="1">
      <c r="A55" s="3"/>
      <c r="B55" s="3" t="s">
        <v>9935</v>
      </c>
      <c r="C55" s="4">
        <v>3161</v>
      </c>
      <c r="D55" s="4">
        <v>1964</v>
      </c>
      <c r="E55" s="4">
        <v>1126</v>
      </c>
      <c r="F55" s="5">
        <v>804</v>
      </c>
      <c r="G55" s="5">
        <v>5</v>
      </c>
      <c r="H55" s="5">
        <v>16</v>
      </c>
      <c r="I55" s="4">
        <v>1951</v>
      </c>
      <c r="J55" s="5">
        <v>13</v>
      </c>
      <c r="K55" s="4">
        <v>1197</v>
      </c>
    </row>
    <row r="56" spans="1:11" ht="23.25" thickBot="1">
      <c r="A56" s="3"/>
      <c r="B56" s="3" t="s">
        <v>9934</v>
      </c>
      <c r="C56" s="4">
        <v>2149</v>
      </c>
      <c r="D56" s="4">
        <v>1388</v>
      </c>
      <c r="E56" s="5">
        <v>814</v>
      </c>
      <c r="F56" s="5">
        <v>537</v>
      </c>
      <c r="G56" s="5">
        <v>4</v>
      </c>
      <c r="H56" s="5">
        <v>14</v>
      </c>
      <c r="I56" s="4">
        <v>1369</v>
      </c>
      <c r="J56" s="5">
        <v>19</v>
      </c>
      <c r="K56" s="5">
        <v>761</v>
      </c>
    </row>
    <row r="57" spans="1:11" ht="17.25" thickBot="1">
      <c r="A57" s="3" t="s">
        <v>9933</v>
      </c>
      <c r="B57" s="3" t="s">
        <v>36</v>
      </c>
      <c r="C57" s="4">
        <v>41897</v>
      </c>
      <c r="D57" s="4">
        <v>26884</v>
      </c>
      <c r="E57" s="4">
        <v>17340</v>
      </c>
      <c r="F57" s="4">
        <v>8872</v>
      </c>
      <c r="G57" s="5">
        <v>195</v>
      </c>
      <c r="H57" s="5">
        <v>238</v>
      </c>
      <c r="I57" s="4">
        <v>26645</v>
      </c>
      <c r="J57" s="5">
        <v>239</v>
      </c>
      <c r="K57" s="4">
        <v>15013</v>
      </c>
    </row>
    <row r="58" spans="1:11" ht="23.25" thickBot="1">
      <c r="A58" s="3"/>
      <c r="B58" s="3" t="s">
        <v>37</v>
      </c>
      <c r="C58" s="4">
        <v>4709</v>
      </c>
      <c r="D58" s="4">
        <v>4709</v>
      </c>
      <c r="E58" s="4">
        <v>3489</v>
      </c>
      <c r="F58" s="4">
        <v>1156</v>
      </c>
      <c r="G58" s="5">
        <v>20</v>
      </c>
      <c r="H58" s="5">
        <v>15</v>
      </c>
      <c r="I58" s="4">
        <v>4680</v>
      </c>
      <c r="J58" s="5">
        <v>29</v>
      </c>
      <c r="K58" s="5">
        <v>0</v>
      </c>
    </row>
    <row r="59" spans="1:11" ht="23.25" thickBot="1">
      <c r="A59" s="3"/>
      <c r="B59" s="3" t="s">
        <v>9932</v>
      </c>
      <c r="C59" s="4">
        <v>3204</v>
      </c>
      <c r="D59" s="4">
        <v>1533</v>
      </c>
      <c r="E59" s="5">
        <v>893</v>
      </c>
      <c r="F59" s="5">
        <v>578</v>
      </c>
      <c r="G59" s="5">
        <v>17</v>
      </c>
      <c r="H59" s="5">
        <v>23</v>
      </c>
      <c r="I59" s="4">
        <v>1511</v>
      </c>
      <c r="J59" s="5">
        <v>22</v>
      </c>
      <c r="K59" s="4">
        <v>1671</v>
      </c>
    </row>
    <row r="60" spans="1:11" ht="23.25" thickBot="1">
      <c r="A60" s="3"/>
      <c r="B60" s="3" t="s">
        <v>9931</v>
      </c>
      <c r="C60" s="4">
        <v>1553</v>
      </c>
      <c r="D60" s="5">
        <v>951</v>
      </c>
      <c r="E60" s="5">
        <v>580</v>
      </c>
      <c r="F60" s="5">
        <v>356</v>
      </c>
      <c r="G60" s="5">
        <v>7</v>
      </c>
      <c r="H60" s="5">
        <v>0</v>
      </c>
      <c r="I60" s="5">
        <v>943</v>
      </c>
      <c r="J60" s="5">
        <v>8</v>
      </c>
      <c r="K60" s="5">
        <v>602</v>
      </c>
    </row>
    <row r="61" spans="1:11" ht="23.25" thickBot="1">
      <c r="A61" s="3"/>
      <c r="B61" s="3" t="s">
        <v>9930</v>
      </c>
      <c r="C61" s="4">
        <v>1159</v>
      </c>
      <c r="D61" s="5">
        <v>754</v>
      </c>
      <c r="E61" s="5">
        <v>453</v>
      </c>
      <c r="F61" s="5">
        <v>279</v>
      </c>
      <c r="G61" s="5">
        <v>1</v>
      </c>
      <c r="H61" s="5">
        <v>16</v>
      </c>
      <c r="I61" s="5">
        <v>749</v>
      </c>
      <c r="J61" s="5">
        <v>5</v>
      </c>
      <c r="K61" s="5">
        <v>405</v>
      </c>
    </row>
    <row r="62" spans="1:11" ht="23.25" thickBot="1">
      <c r="A62" s="3"/>
      <c r="B62" s="3" t="s">
        <v>9929</v>
      </c>
      <c r="C62" s="4">
        <v>2829</v>
      </c>
      <c r="D62" s="4">
        <v>1745</v>
      </c>
      <c r="E62" s="4">
        <v>1085</v>
      </c>
      <c r="F62" s="5">
        <v>620</v>
      </c>
      <c r="G62" s="5">
        <v>12</v>
      </c>
      <c r="H62" s="5">
        <v>19</v>
      </c>
      <c r="I62" s="4">
        <v>1736</v>
      </c>
      <c r="J62" s="5">
        <v>9</v>
      </c>
      <c r="K62" s="4">
        <v>1084</v>
      </c>
    </row>
    <row r="63" spans="1:11" ht="23.25" thickBot="1">
      <c r="A63" s="3"/>
      <c r="B63" s="3" t="s">
        <v>9928</v>
      </c>
      <c r="C63" s="4">
        <v>2175</v>
      </c>
      <c r="D63" s="4">
        <v>1231</v>
      </c>
      <c r="E63" s="5">
        <v>673</v>
      </c>
      <c r="F63" s="5">
        <v>524</v>
      </c>
      <c r="G63" s="5">
        <v>8</v>
      </c>
      <c r="H63" s="5">
        <v>11</v>
      </c>
      <c r="I63" s="4">
        <v>1216</v>
      </c>
      <c r="J63" s="5">
        <v>15</v>
      </c>
      <c r="K63" s="5">
        <v>944</v>
      </c>
    </row>
    <row r="64" spans="1:11" ht="23.25" thickBot="1">
      <c r="A64" s="3"/>
      <c r="B64" s="3" t="s">
        <v>9927</v>
      </c>
      <c r="C64" s="4">
        <v>2700</v>
      </c>
      <c r="D64" s="4">
        <v>1794</v>
      </c>
      <c r="E64" s="4">
        <v>1074</v>
      </c>
      <c r="F64" s="5">
        <v>688</v>
      </c>
      <c r="G64" s="5">
        <v>7</v>
      </c>
      <c r="H64" s="5">
        <v>13</v>
      </c>
      <c r="I64" s="4">
        <v>1782</v>
      </c>
      <c r="J64" s="5">
        <v>12</v>
      </c>
      <c r="K64" s="5">
        <v>906</v>
      </c>
    </row>
    <row r="65" spans="1:11" ht="23.25" thickBot="1">
      <c r="A65" s="3"/>
      <c r="B65" s="3" t="s">
        <v>9926</v>
      </c>
      <c r="C65" s="4">
        <v>2655</v>
      </c>
      <c r="D65" s="4">
        <v>1465</v>
      </c>
      <c r="E65" s="5">
        <v>863</v>
      </c>
      <c r="F65" s="5">
        <v>565</v>
      </c>
      <c r="G65" s="5">
        <v>12</v>
      </c>
      <c r="H65" s="5">
        <v>12</v>
      </c>
      <c r="I65" s="4">
        <v>1452</v>
      </c>
      <c r="J65" s="5">
        <v>13</v>
      </c>
      <c r="K65" s="4">
        <v>1190</v>
      </c>
    </row>
    <row r="66" spans="1:11" ht="23.25" thickBot="1">
      <c r="A66" s="3"/>
      <c r="B66" s="3" t="s">
        <v>9925</v>
      </c>
      <c r="C66" s="4">
        <v>4075</v>
      </c>
      <c r="D66" s="4">
        <v>2424</v>
      </c>
      <c r="E66" s="4">
        <v>1426</v>
      </c>
      <c r="F66" s="5">
        <v>927</v>
      </c>
      <c r="G66" s="5">
        <v>19</v>
      </c>
      <c r="H66" s="5">
        <v>29</v>
      </c>
      <c r="I66" s="4">
        <v>2401</v>
      </c>
      <c r="J66" s="5">
        <v>23</v>
      </c>
      <c r="K66" s="4">
        <v>1651</v>
      </c>
    </row>
    <row r="67" spans="1:11" ht="23.25" thickBot="1">
      <c r="A67" s="3"/>
      <c r="B67" s="3" t="s">
        <v>9924</v>
      </c>
      <c r="C67" s="4">
        <v>1760</v>
      </c>
      <c r="D67" s="4">
        <v>1222</v>
      </c>
      <c r="E67" s="5">
        <v>810</v>
      </c>
      <c r="F67" s="5">
        <v>384</v>
      </c>
      <c r="G67" s="5">
        <v>11</v>
      </c>
      <c r="H67" s="5">
        <v>12</v>
      </c>
      <c r="I67" s="4">
        <v>1217</v>
      </c>
      <c r="J67" s="5">
        <v>5</v>
      </c>
      <c r="K67" s="5">
        <v>538</v>
      </c>
    </row>
    <row r="68" spans="1:11" ht="23.25" thickBot="1">
      <c r="A68" s="3"/>
      <c r="B68" s="3" t="s">
        <v>9923</v>
      </c>
      <c r="C68" s="4">
        <v>2080</v>
      </c>
      <c r="D68" s="4">
        <v>1152</v>
      </c>
      <c r="E68" s="5">
        <v>666</v>
      </c>
      <c r="F68" s="5">
        <v>432</v>
      </c>
      <c r="G68" s="5">
        <v>13</v>
      </c>
      <c r="H68" s="5">
        <v>18</v>
      </c>
      <c r="I68" s="4">
        <v>1129</v>
      </c>
      <c r="J68" s="5">
        <v>23</v>
      </c>
      <c r="K68" s="5">
        <v>928</v>
      </c>
    </row>
    <row r="69" spans="1:11" ht="23.25" thickBot="1">
      <c r="A69" s="3"/>
      <c r="B69" s="3" t="s">
        <v>9922</v>
      </c>
      <c r="C69" s="4">
        <v>2410</v>
      </c>
      <c r="D69" s="4">
        <v>1563</v>
      </c>
      <c r="E69" s="4">
        <v>1101</v>
      </c>
      <c r="F69" s="5">
        <v>418</v>
      </c>
      <c r="G69" s="5">
        <v>14</v>
      </c>
      <c r="H69" s="5">
        <v>15</v>
      </c>
      <c r="I69" s="4">
        <v>1548</v>
      </c>
      <c r="J69" s="5">
        <v>15</v>
      </c>
      <c r="K69" s="5">
        <v>847</v>
      </c>
    </row>
    <row r="70" spans="1:11" ht="23.25" thickBot="1">
      <c r="A70" s="3"/>
      <c r="B70" s="3" t="s">
        <v>9921</v>
      </c>
      <c r="C70" s="4">
        <v>2217</v>
      </c>
      <c r="D70" s="4">
        <v>1253</v>
      </c>
      <c r="E70" s="5">
        <v>814</v>
      </c>
      <c r="F70" s="5">
        <v>384</v>
      </c>
      <c r="G70" s="5">
        <v>15</v>
      </c>
      <c r="H70" s="5">
        <v>17</v>
      </c>
      <c r="I70" s="4">
        <v>1230</v>
      </c>
      <c r="J70" s="5">
        <v>23</v>
      </c>
      <c r="K70" s="5">
        <v>964</v>
      </c>
    </row>
    <row r="71" spans="1:11" ht="23.25" thickBot="1">
      <c r="A71" s="3"/>
      <c r="B71" s="3" t="s">
        <v>9920</v>
      </c>
      <c r="C71" s="4">
        <v>4723</v>
      </c>
      <c r="D71" s="4">
        <v>2799</v>
      </c>
      <c r="E71" s="4">
        <v>1826</v>
      </c>
      <c r="F71" s="5">
        <v>902</v>
      </c>
      <c r="G71" s="5">
        <v>23</v>
      </c>
      <c r="H71" s="5">
        <v>27</v>
      </c>
      <c r="I71" s="4">
        <v>2778</v>
      </c>
      <c r="J71" s="5">
        <v>21</v>
      </c>
      <c r="K71" s="4">
        <v>1924</v>
      </c>
    </row>
    <row r="72" spans="1:11" ht="23.25" thickBot="1">
      <c r="A72" s="3"/>
      <c r="B72" s="3" t="s">
        <v>9919</v>
      </c>
      <c r="C72" s="4">
        <v>3648</v>
      </c>
      <c r="D72" s="4">
        <v>2289</v>
      </c>
      <c r="E72" s="4">
        <v>1587</v>
      </c>
      <c r="F72" s="5">
        <v>659</v>
      </c>
      <c r="G72" s="5">
        <v>16</v>
      </c>
      <c r="H72" s="5">
        <v>11</v>
      </c>
      <c r="I72" s="4">
        <v>2273</v>
      </c>
      <c r="J72" s="5">
        <v>16</v>
      </c>
      <c r="K72" s="4">
        <v>1359</v>
      </c>
    </row>
    <row r="73" spans="1:11" ht="17.25" thickBot="1">
      <c r="A73" s="3" t="s">
        <v>9918</v>
      </c>
      <c r="B73" s="3" t="s">
        <v>36</v>
      </c>
      <c r="C73" s="4">
        <v>51995</v>
      </c>
      <c r="D73" s="4">
        <v>31207</v>
      </c>
      <c r="E73" s="4">
        <v>19285</v>
      </c>
      <c r="F73" s="4">
        <v>11081</v>
      </c>
      <c r="G73" s="5">
        <v>201</v>
      </c>
      <c r="H73" s="5">
        <v>361</v>
      </c>
      <c r="I73" s="4">
        <v>30928</v>
      </c>
      <c r="J73" s="5">
        <v>279</v>
      </c>
      <c r="K73" s="4">
        <v>20788</v>
      </c>
    </row>
    <row r="74" spans="1:11" ht="23.25" thickBot="1">
      <c r="A74" s="3"/>
      <c r="B74" s="3" t="s">
        <v>37</v>
      </c>
      <c r="C74" s="4">
        <v>6492</v>
      </c>
      <c r="D74" s="4">
        <v>6490</v>
      </c>
      <c r="E74" s="4">
        <v>4691</v>
      </c>
      <c r="F74" s="4">
        <v>1698</v>
      </c>
      <c r="G74" s="5">
        <v>25</v>
      </c>
      <c r="H74" s="5">
        <v>31</v>
      </c>
      <c r="I74" s="4">
        <v>6445</v>
      </c>
      <c r="J74" s="5">
        <v>45</v>
      </c>
      <c r="K74" s="5">
        <v>2</v>
      </c>
    </row>
    <row r="75" spans="1:11" ht="23.25" thickBot="1">
      <c r="A75" s="3"/>
      <c r="B75" s="3" t="s">
        <v>9917</v>
      </c>
      <c r="C75" s="4">
        <v>4100</v>
      </c>
      <c r="D75" s="4">
        <v>2652</v>
      </c>
      <c r="E75" s="4">
        <v>1519</v>
      </c>
      <c r="F75" s="4">
        <v>1070</v>
      </c>
      <c r="G75" s="5">
        <v>13</v>
      </c>
      <c r="H75" s="5">
        <v>27</v>
      </c>
      <c r="I75" s="4">
        <v>2629</v>
      </c>
      <c r="J75" s="5">
        <v>23</v>
      </c>
      <c r="K75" s="4">
        <v>1448</v>
      </c>
    </row>
    <row r="76" spans="1:11" ht="23.25" thickBot="1">
      <c r="A76" s="3"/>
      <c r="B76" s="3" t="s">
        <v>9916</v>
      </c>
      <c r="C76" s="4">
        <v>4154</v>
      </c>
      <c r="D76" s="4">
        <v>2710</v>
      </c>
      <c r="E76" s="4">
        <v>1684</v>
      </c>
      <c r="F76" s="5">
        <v>977</v>
      </c>
      <c r="G76" s="5">
        <v>13</v>
      </c>
      <c r="H76" s="5">
        <v>18</v>
      </c>
      <c r="I76" s="4">
        <v>2692</v>
      </c>
      <c r="J76" s="5">
        <v>18</v>
      </c>
      <c r="K76" s="4">
        <v>1444</v>
      </c>
    </row>
    <row r="77" spans="1:11" ht="23.25" thickBot="1">
      <c r="A77" s="3"/>
      <c r="B77" s="3" t="s">
        <v>9915</v>
      </c>
      <c r="C77" s="4">
        <v>4539</v>
      </c>
      <c r="D77" s="4">
        <v>2240</v>
      </c>
      <c r="E77" s="4">
        <v>1348</v>
      </c>
      <c r="F77" s="5">
        <v>829</v>
      </c>
      <c r="G77" s="5">
        <v>15</v>
      </c>
      <c r="H77" s="5">
        <v>21</v>
      </c>
      <c r="I77" s="4">
        <v>2213</v>
      </c>
      <c r="J77" s="5">
        <v>27</v>
      </c>
      <c r="K77" s="4">
        <v>2299</v>
      </c>
    </row>
    <row r="78" spans="1:11" ht="23.25" thickBot="1">
      <c r="A78" s="3"/>
      <c r="B78" s="3" t="s">
        <v>9914</v>
      </c>
      <c r="C78" s="4">
        <v>3251</v>
      </c>
      <c r="D78" s="4">
        <v>1458</v>
      </c>
      <c r="E78" s="5">
        <v>886</v>
      </c>
      <c r="F78" s="5">
        <v>509</v>
      </c>
      <c r="G78" s="5">
        <v>16</v>
      </c>
      <c r="H78" s="5">
        <v>34</v>
      </c>
      <c r="I78" s="4">
        <v>1445</v>
      </c>
      <c r="J78" s="5">
        <v>13</v>
      </c>
      <c r="K78" s="4">
        <v>1793</v>
      </c>
    </row>
    <row r="79" spans="1:11" ht="23.25" thickBot="1">
      <c r="A79" s="3"/>
      <c r="B79" s="3" t="s">
        <v>9913</v>
      </c>
      <c r="C79" s="4">
        <v>3774</v>
      </c>
      <c r="D79" s="4">
        <v>2089</v>
      </c>
      <c r="E79" s="4">
        <v>1119</v>
      </c>
      <c r="F79" s="5">
        <v>875</v>
      </c>
      <c r="G79" s="5">
        <v>17</v>
      </c>
      <c r="H79" s="5">
        <v>52</v>
      </c>
      <c r="I79" s="4">
        <v>2063</v>
      </c>
      <c r="J79" s="5">
        <v>26</v>
      </c>
      <c r="K79" s="4">
        <v>1685</v>
      </c>
    </row>
    <row r="80" spans="1:11" ht="23.25" thickBot="1">
      <c r="A80" s="3"/>
      <c r="B80" s="3" t="s">
        <v>9912</v>
      </c>
      <c r="C80" s="4">
        <v>4043</v>
      </c>
      <c r="D80" s="4">
        <v>2187</v>
      </c>
      <c r="E80" s="4">
        <v>1339</v>
      </c>
      <c r="F80" s="5">
        <v>772</v>
      </c>
      <c r="G80" s="5">
        <v>24</v>
      </c>
      <c r="H80" s="5">
        <v>36</v>
      </c>
      <c r="I80" s="4">
        <v>2171</v>
      </c>
      <c r="J80" s="5">
        <v>16</v>
      </c>
      <c r="K80" s="4">
        <v>1856</v>
      </c>
    </row>
    <row r="81" spans="1:11" ht="23.25" thickBot="1">
      <c r="A81" s="3"/>
      <c r="B81" s="3" t="s">
        <v>9911</v>
      </c>
      <c r="C81" s="4">
        <v>2102</v>
      </c>
      <c r="D81" s="4">
        <v>1322</v>
      </c>
      <c r="E81" s="5">
        <v>755</v>
      </c>
      <c r="F81" s="5">
        <v>532</v>
      </c>
      <c r="G81" s="5">
        <v>7</v>
      </c>
      <c r="H81" s="5">
        <v>20</v>
      </c>
      <c r="I81" s="4">
        <v>1314</v>
      </c>
      <c r="J81" s="5">
        <v>8</v>
      </c>
      <c r="K81" s="5">
        <v>780</v>
      </c>
    </row>
    <row r="82" spans="1:11" ht="23.25" thickBot="1">
      <c r="A82" s="3"/>
      <c r="B82" s="3" t="s">
        <v>9910</v>
      </c>
      <c r="C82" s="4">
        <v>2216</v>
      </c>
      <c r="D82" s="4">
        <v>1112</v>
      </c>
      <c r="E82" s="5">
        <v>612</v>
      </c>
      <c r="F82" s="5">
        <v>450</v>
      </c>
      <c r="G82" s="5">
        <v>10</v>
      </c>
      <c r="H82" s="5">
        <v>24</v>
      </c>
      <c r="I82" s="4">
        <v>1096</v>
      </c>
      <c r="J82" s="5">
        <v>16</v>
      </c>
      <c r="K82" s="4">
        <v>1104</v>
      </c>
    </row>
    <row r="83" spans="1:11" ht="23.25" thickBot="1">
      <c r="A83" s="3"/>
      <c r="B83" s="3" t="s">
        <v>9909</v>
      </c>
      <c r="C83" s="4">
        <v>2466</v>
      </c>
      <c r="D83" s="4">
        <v>1514</v>
      </c>
      <c r="E83" s="5">
        <v>953</v>
      </c>
      <c r="F83" s="5">
        <v>534</v>
      </c>
      <c r="G83" s="5">
        <v>5</v>
      </c>
      <c r="H83" s="5">
        <v>9</v>
      </c>
      <c r="I83" s="4">
        <v>1501</v>
      </c>
      <c r="J83" s="5">
        <v>13</v>
      </c>
      <c r="K83" s="5">
        <v>952</v>
      </c>
    </row>
    <row r="84" spans="1:11" ht="23.25" thickBot="1">
      <c r="A84" s="3"/>
      <c r="B84" s="3" t="s">
        <v>9908</v>
      </c>
      <c r="C84" s="4">
        <v>1830</v>
      </c>
      <c r="D84" s="4">
        <v>1156</v>
      </c>
      <c r="E84" s="5">
        <v>749</v>
      </c>
      <c r="F84" s="5">
        <v>376</v>
      </c>
      <c r="G84" s="5">
        <v>10</v>
      </c>
      <c r="H84" s="5">
        <v>8</v>
      </c>
      <c r="I84" s="4">
        <v>1143</v>
      </c>
      <c r="J84" s="5">
        <v>13</v>
      </c>
      <c r="K84" s="5">
        <v>674</v>
      </c>
    </row>
    <row r="85" spans="1:11" ht="23.25" thickBot="1">
      <c r="A85" s="3"/>
      <c r="B85" s="3" t="s">
        <v>9907</v>
      </c>
      <c r="C85" s="4">
        <v>2520</v>
      </c>
      <c r="D85" s="5">
        <v>968</v>
      </c>
      <c r="E85" s="5">
        <v>555</v>
      </c>
      <c r="F85" s="5">
        <v>380</v>
      </c>
      <c r="G85" s="5">
        <v>12</v>
      </c>
      <c r="H85" s="5">
        <v>14</v>
      </c>
      <c r="I85" s="5">
        <v>961</v>
      </c>
      <c r="J85" s="5">
        <v>7</v>
      </c>
      <c r="K85" s="4">
        <v>1552</v>
      </c>
    </row>
    <row r="86" spans="1:11" ht="23.25" thickBot="1">
      <c r="A86" s="3"/>
      <c r="B86" s="3" t="s">
        <v>9906</v>
      </c>
      <c r="C86" s="4">
        <v>4305</v>
      </c>
      <c r="D86" s="4">
        <v>1634</v>
      </c>
      <c r="E86" s="5">
        <v>995</v>
      </c>
      <c r="F86" s="5">
        <v>588</v>
      </c>
      <c r="G86" s="5">
        <v>14</v>
      </c>
      <c r="H86" s="5">
        <v>20</v>
      </c>
      <c r="I86" s="4">
        <v>1617</v>
      </c>
      <c r="J86" s="5">
        <v>17</v>
      </c>
      <c r="K86" s="4">
        <v>2671</v>
      </c>
    </row>
    <row r="87" spans="1:11" ht="23.25" thickBot="1">
      <c r="A87" s="3"/>
      <c r="B87" s="3" t="s">
        <v>9905</v>
      </c>
      <c r="C87" s="4">
        <v>3683</v>
      </c>
      <c r="D87" s="4">
        <v>2196</v>
      </c>
      <c r="E87" s="4">
        <v>1288</v>
      </c>
      <c r="F87" s="5">
        <v>865</v>
      </c>
      <c r="G87" s="5">
        <v>9</v>
      </c>
      <c r="H87" s="5">
        <v>14</v>
      </c>
      <c r="I87" s="4">
        <v>2176</v>
      </c>
      <c r="J87" s="5">
        <v>20</v>
      </c>
      <c r="K87" s="4">
        <v>1487</v>
      </c>
    </row>
    <row r="88" spans="1:11" ht="23.25" thickBot="1">
      <c r="A88" s="3"/>
      <c r="B88" s="3" t="s">
        <v>9904</v>
      </c>
      <c r="C88" s="4">
        <v>2520</v>
      </c>
      <c r="D88" s="4">
        <v>1479</v>
      </c>
      <c r="E88" s="5">
        <v>792</v>
      </c>
      <c r="F88" s="5">
        <v>626</v>
      </c>
      <c r="G88" s="5">
        <v>11</v>
      </c>
      <c r="H88" s="5">
        <v>33</v>
      </c>
      <c r="I88" s="4">
        <v>1462</v>
      </c>
      <c r="J88" s="5">
        <v>17</v>
      </c>
      <c r="K88" s="4">
        <v>1041</v>
      </c>
    </row>
    <row r="89" spans="1:11" ht="23.25" thickBot="1">
      <c r="A89" s="3" t="s">
        <v>97</v>
      </c>
      <c r="B89" s="3"/>
      <c r="C89" s="5">
        <v>0</v>
      </c>
      <c r="D89" s="5">
        <v>6</v>
      </c>
      <c r="E89" s="5">
        <v>5</v>
      </c>
      <c r="F89" s="5">
        <v>1</v>
      </c>
      <c r="G89" s="5">
        <v>0</v>
      </c>
      <c r="H89" s="5">
        <v>0</v>
      </c>
      <c r="I89" s="5">
        <v>6</v>
      </c>
      <c r="J89" s="5">
        <v>0</v>
      </c>
      <c r="K89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DAB58-9188-445D-AF2D-5487F8668AF4}">
  <dimension ref="A1:X9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10056</v>
      </c>
      <c r="F3" s="26" t="s">
        <v>10055</v>
      </c>
      <c r="G3" s="26" t="s">
        <v>10054</v>
      </c>
      <c r="H3" s="44"/>
      <c r="I3" s="26"/>
      <c r="J3" s="44"/>
      <c r="U3" t="s">
        <v>3</v>
      </c>
      <c r="V3" t="str">
        <f t="shared" si="0"/>
        <v>박정</v>
      </c>
      <c r="W3" t="str">
        <f t="shared" si="0"/>
        <v>박용호</v>
      </c>
      <c r="X3" t="str">
        <f t="shared" si="0"/>
        <v>변지해</v>
      </c>
    </row>
    <row r="4" spans="1:24" ht="17.25" thickBot="1">
      <c r="A4" s="3" t="s">
        <v>30</v>
      </c>
      <c r="B4" s="3"/>
      <c r="C4" s="4">
        <v>151068</v>
      </c>
      <c r="D4" s="4">
        <v>90578</v>
      </c>
      <c r="E4" s="4">
        <v>48569</v>
      </c>
      <c r="F4" s="4">
        <v>39588</v>
      </c>
      <c r="G4" s="4">
        <v>1224</v>
      </c>
      <c r="H4" s="4">
        <v>89381</v>
      </c>
      <c r="I4" s="4">
        <v>1197</v>
      </c>
      <c r="J4" s="4">
        <v>60490</v>
      </c>
      <c r="V4" s="8"/>
      <c r="W4" s="8"/>
      <c r="X4" s="8"/>
    </row>
    <row r="5" spans="1:24" ht="23.25" thickBot="1">
      <c r="A5" s="3" t="s">
        <v>31</v>
      </c>
      <c r="B5" s="3"/>
      <c r="C5" s="5">
        <v>691</v>
      </c>
      <c r="D5" s="5">
        <v>669</v>
      </c>
      <c r="E5" s="5">
        <v>368</v>
      </c>
      <c r="F5" s="5">
        <v>228</v>
      </c>
      <c r="G5" s="5">
        <v>20</v>
      </c>
      <c r="H5" s="5">
        <v>616</v>
      </c>
      <c r="I5" s="5">
        <v>53</v>
      </c>
      <c r="J5" s="5">
        <v>22</v>
      </c>
      <c r="T5" t="s">
        <v>2929</v>
      </c>
      <c r="U5">
        <f>SUMIF($A:$A,"합계",D:D)</f>
        <v>90578</v>
      </c>
      <c r="V5">
        <f>SUMIF($A:$A,"합계",E:E)</f>
        <v>48569</v>
      </c>
      <c r="W5">
        <f>SUMIF($A:$A,"합계",F:F)</f>
        <v>39588</v>
      </c>
      <c r="X5">
        <f>SUMIF($A:$A,"합계",G:G)</f>
        <v>1224</v>
      </c>
    </row>
    <row r="6" spans="1:24" ht="23.25" thickBot="1">
      <c r="A6" s="3" t="s">
        <v>32</v>
      </c>
      <c r="B6" s="3"/>
      <c r="C6" s="4">
        <v>7336</v>
      </c>
      <c r="D6" s="4">
        <v>7331</v>
      </c>
      <c r="E6" s="4">
        <v>4593</v>
      </c>
      <c r="F6" s="4">
        <v>2482</v>
      </c>
      <c r="G6" s="5">
        <v>120</v>
      </c>
      <c r="H6" s="4">
        <v>7195</v>
      </c>
      <c r="I6" s="5">
        <v>136</v>
      </c>
      <c r="J6" s="5">
        <v>5</v>
      </c>
      <c r="T6" t="s">
        <v>2930</v>
      </c>
      <c r="U6">
        <f>U5-U7</f>
        <v>55852</v>
      </c>
      <c r="V6">
        <f>V5-V7</f>
        <v>27175</v>
      </c>
      <c r="W6">
        <f>W5-W7</f>
        <v>27186</v>
      </c>
      <c r="X6">
        <f>X5-X7</f>
        <v>771</v>
      </c>
    </row>
    <row r="7" spans="1:24" ht="23.25" thickBot="1">
      <c r="A7" s="3" t="s">
        <v>33</v>
      </c>
      <c r="B7" s="3"/>
      <c r="C7" s="5">
        <v>400</v>
      </c>
      <c r="D7" s="5">
        <v>121</v>
      </c>
      <c r="E7" s="5">
        <v>89</v>
      </c>
      <c r="F7" s="5">
        <v>32</v>
      </c>
      <c r="G7" s="5">
        <v>0</v>
      </c>
      <c r="H7" s="5">
        <v>121</v>
      </c>
      <c r="I7" s="5">
        <v>0</v>
      </c>
      <c r="J7" s="5">
        <v>279</v>
      </c>
      <c r="T7" t="s">
        <v>2931</v>
      </c>
      <c r="U7">
        <f>U11+U10+U9</f>
        <v>34726</v>
      </c>
      <c r="V7">
        <f>V11+V10+V9</f>
        <v>21394</v>
      </c>
      <c r="W7">
        <f>W11+W10+W9</f>
        <v>12402</v>
      </c>
      <c r="X7">
        <f>X11+X10+X9</f>
        <v>453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2</v>
      </c>
      <c r="F8" s="5">
        <v>4</v>
      </c>
      <c r="G8" s="5">
        <v>0</v>
      </c>
      <c r="H8" s="5">
        <v>6</v>
      </c>
      <c r="I8" s="5">
        <v>0</v>
      </c>
      <c r="J8" s="5">
        <v>-6</v>
      </c>
      <c r="V8" s="8"/>
      <c r="W8" s="8"/>
      <c r="X8" s="8"/>
    </row>
    <row r="9" spans="1:24" ht="17.25" thickBot="1">
      <c r="A9" s="3" t="s">
        <v>10053</v>
      </c>
      <c r="B9" s="3" t="s">
        <v>36</v>
      </c>
      <c r="C9" s="4">
        <v>36951</v>
      </c>
      <c r="D9" s="4">
        <v>20791</v>
      </c>
      <c r="E9" s="4">
        <v>11240</v>
      </c>
      <c r="F9" s="4">
        <v>9042</v>
      </c>
      <c r="G9" s="5">
        <v>267</v>
      </c>
      <c r="H9" s="4">
        <v>20549</v>
      </c>
      <c r="I9" s="5">
        <v>242</v>
      </c>
      <c r="J9" s="4">
        <v>16160</v>
      </c>
      <c r="T9" t="s">
        <v>2934</v>
      </c>
      <c r="U9">
        <f>SUMIF($A:$A,"거소·선상투표",D:D)+SUMIF($A:$A,"국외부재자투표",D:D)+SUMIF($A:$A,"국외부재자투표(공관)",D:D)</f>
        <v>796</v>
      </c>
      <c r="V9">
        <f t="shared" ref="V9:X11" si="1">SUMIF($A:$A,"거소·선상투표",E:E)+SUMIF($A:$A,"국외부재자투표",E:E)+SUMIF($A:$A,"국외부재자투표(공관)",E:E)</f>
        <v>459</v>
      </c>
      <c r="W9">
        <f t="shared" si="1"/>
        <v>264</v>
      </c>
      <c r="X9">
        <f t="shared" si="1"/>
        <v>20</v>
      </c>
    </row>
    <row r="10" spans="1:24" ht="23.25" thickBot="1">
      <c r="A10" s="3"/>
      <c r="B10" s="3" t="s">
        <v>37</v>
      </c>
      <c r="C10" s="4">
        <v>6219</v>
      </c>
      <c r="D10" s="4">
        <v>6219</v>
      </c>
      <c r="E10" s="4">
        <v>3987</v>
      </c>
      <c r="F10" s="4">
        <v>2115</v>
      </c>
      <c r="G10" s="5">
        <v>66</v>
      </c>
      <c r="H10" s="4">
        <v>6168</v>
      </c>
      <c r="I10" s="5">
        <v>51</v>
      </c>
      <c r="J10" s="5">
        <v>0</v>
      </c>
      <c r="T10" t="s">
        <v>2932</v>
      </c>
      <c r="U10">
        <f>SUMIF($B:$B,"관내사전투표",D:D)</f>
        <v>26599</v>
      </c>
      <c r="V10">
        <f t="shared" ref="V10:X12" si="2">SUMIF($B:$B,"관내사전투표",E:E)</f>
        <v>16342</v>
      </c>
      <c r="W10">
        <f t="shared" si="2"/>
        <v>9656</v>
      </c>
      <c r="X10">
        <f t="shared" si="2"/>
        <v>313</v>
      </c>
    </row>
    <row r="11" spans="1:24" ht="17.25" thickBot="1">
      <c r="A11" s="3"/>
      <c r="B11" s="3" t="s">
        <v>10052</v>
      </c>
      <c r="C11" s="4">
        <v>2868</v>
      </c>
      <c r="D11" s="4">
        <v>1511</v>
      </c>
      <c r="E11" s="5">
        <v>655</v>
      </c>
      <c r="F11" s="5">
        <v>821</v>
      </c>
      <c r="G11" s="5">
        <v>20</v>
      </c>
      <c r="H11" s="4">
        <v>1496</v>
      </c>
      <c r="I11" s="5">
        <v>15</v>
      </c>
      <c r="J11" s="4">
        <v>1357</v>
      </c>
      <c r="T11" t="s">
        <v>2933</v>
      </c>
      <c r="U11">
        <f>SUMIF($A:$A,"관외사전투표",D:D)</f>
        <v>7331</v>
      </c>
      <c r="V11">
        <f t="shared" ref="V11:X13" si="3">SUMIF($A:$A,"관외사전투표",E:E)</f>
        <v>4593</v>
      </c>
      <c r="W11">
        <f t="shared" si="3"/>
        <v>2482</v>
      </c>
      <c r="X11">
        <f t="shared" si="3"/>
        <v>120</v>
      </c>
    </row>
    <row r="12" spans="1:24" ht="17.25" thickBot="1">
      <c r="A12" s="3"/>
      <c r="B12" s="3" t="s">
        <v>10051</v>
      </c>
      <c r="C12" s="4">
        <v>4505</v>
      </c>
      <c r="D12" s="4">
        <v>2122</v>
      </c>
      <c r="E12" s="4">
        <v>1172</v>
      </c>
      <c r="F12" s="5">
        <v>892</v>
      </c>
      <c r="G12" s="5">
        <v>29</v>
      </c>
      <c r="H12" s="4">
        <v>2093</v>
      </c>
      <c r="I12" s="5">
        <v>29</v>
      </c>
      <c r="J12" s="4">
        <v>2383</v>
      </c>
    </row>
    <row r="13" spans="1:24" ht="17.25" thickBot="1">
      <c r="A13" s="3"/>
      <c r="B13" s="3" t="s">
        <v>10050</v>
      </c>
      <c r="C13" s="4">
        <v>3756</v>
      </c>
      <c r="D13" s="4">
        <v>1606</v>
      </c>
      <c r="E13" s="5">
        <v>752</v>
      </c>
      <c r="F13" s="5">
        <v>801</v>
      </c>
      <c r="G13" s="5">
        <v>25</v>
      </c>
      <c r="H13" s="4">
        <v>1578</v>
      </c>
      <c r="I13" s="5">
        <v>28</v>
      </c>
      <c r="J13" s="4">
        <v>2150</v>
      </c>
    </row>
    <row r="14" spans="1:24" ht="17.25" thickBot="1">
      <c r="A14" s="3"/>
      <c r="B14" s="3" t="s">
        <v>10049</v>
      </c>
      <c r="C14" s="4">
        <v>2421</v>
      </c>
      <c r="D14" s="5">
        <v>989</v>
      </c>
      <c r="E14" s="5">
        <v>506</v>
      </c>
      <c r="F14" s="5">
        <v>460</v>
      </c>
      <c r="G14" s="5">
        <v>11</v>
      </c>
      <c r="H14" s="5">
        <v>977</v>
      </c>
      <c r="I14" s="5">
        <v>12</v>
      </c>
      <c r="J14" s="4">
        <v>1432</v>
      </c>
      <c r="U14" s="8"/>
      <c r="V14" s="8"/>
      <c r="W14" s="8"/>
      <c r="X14" s="8"/>
    </row>
    <row r="15" spans="1:24" ht="17.25" thickBot="1">
      <c r="A15" s="3"/>
      <c r="B15" s="3" t="s">
        <v>10048</v>
      </c>
      <c r="C15" s="4">
        <v>3415</v>
      </c>
      <c r="D15" s="4">
        <v>1505</v>
      </c>
      <c r="E15" s="5">
        <v>775</v>
      </c>
      <c r="F15" s="5">
        <v>681</v>
      </c>
      <c r="G15" s="5">
        <v>27</v>
      </c>
      <c r="H15" s="4">
        <v>1483</v>
      </c>
      <c r="I15" s="5">
        <v>22</v>
      </c>
      <c r="J15" s="4">
        <v>1910</v>
      </c>
      <c r="U15" s="8"/>
      <c r="V15" s="8"/>
      <c r="W15" s="8"/>
      <c r="X15" s="8"/>
    </row>
    <row r="16" spans="1:24" ht="17.25" thickBot="1">
      <c r="A16" s="3"/>
      <c r="B16" s="3" t="s">
        <v>10047</v>
      </c>
      <c r="C16" s="5">
        <v>869</v>
      </c>
      <c r="D16" s="5">
        <v>491</v>
      </c>
      <c r="E16" s="5">
        <v>218</v>
      </c>
      <c r="F16" s="5">
        <v>266</v>
      </c>
      <c r="G16" s="5">
        <v>5</v>
      </c>
      <c r="H16" s="5">
        <v>489</v>
      </c>
      <c r="I16" s="5">
        <v>2</v>
      </c>
      <c r="J16" s="5">
        <v>378</v>
      </c>
    </row>
    <row r="17" spans="1:10" ht="17.25" thickBot="1">
      <c r="A17" s="3"/>
      <c r="B17" s="3" t="s">
        <v>10046</v>
      </c>
      <c r="C17" s="4">
        <v>1020</v>
      </c>
      <c r="D17" s="5">
        <v>603</v>
      </c>
      <c r="E17" s="5">
        <v>218</v>
      </c>
      <c r="F17" s="5">
        <v>377</v>
      </c>
      <c r="G17" s="5">
        <v>3</v>
      </c>
      <c r="H17" s="5">
        <v>598</v>
      </c>
      <c r="I17" s="5">
        <v>5</v>
      </c>
      <c r="J17" s="5">
        <v>417</v>
      </c>
    </row>
    <row r="18" spans="1:10" ht="17.25" thickBot="1">
      <c r="A18" s="3"/>
      <c r="B18" s="3" t="s">
        <v>10045</v>
      </c>
      <c r="C18" s="5">
        <v>675</v>
      </c>
      <c r="D18" s="5">
        <v>358</v>
      </c>
      <c r="E18" s="5">
        <v>144</v>
      </c>
      <c r="F18" s="5">
        <v>205</v>
      </c>
      <c r="G18" s="5">
        <v>5</v>
      </c>
      <c r="H18" s="5">
        <v>354</v>
      </c>
      <c r="I18" s="5">
        <v>4</v>
      </c>
      <c r="J18" s="5">
        <v>317</v>
      </c>
    </row>
    <row r="19" spans="1:10" ht="17.25" thickBot="1">
      <c r="A19" s="3"/>
      <c r="B19" s="3" t="s">
        <v>10044</v>
      </c>
      <c r="C19" s="4">
        <v>2587</v>
      </c>
      <c r="D19" s="4">
        <v>1274</v>
      </c>
      <c r="E19" s="5">
        <v>607</v>
      </c>
      <c r="F19" s="5">
        <v>641</v>
      </c>
      <c r="G19" s="5">
        <v>14</v>
      </c>
      <c r="H19" s="4">
        <v>1262</v>
      </c>
      <c r="I19" s="5">
        <v>12</v>
      </c>
      <c r="J19" s="4">
        <v>1313</v>
      </c>
    </row>
    <row r="20" spans="1:10" ht="23.25" thickBot="1">
      <c r="A20" s="3"/>
      <c r="B20" s="3" t="s">
        <v>10043</v>
      </c>
      <c r="C20" s="4">
        <v>1667</v>
      </c>
      <c r="D20" s="5">
        <v>881</v>
      </c>
      <c r="E20" s="5">
        <v>369</v>
      </c>
      <c r="F20" s="5">
        <v>484</v>
      </c>
      <c r="G20" s="5">
        <v>14</v>
      </c>
      <c r="H20" s="5">
        <v>867</v>
      </c>
      <c r="I20" s="5">
        <v>14</v>
      </c>
      <c r="J20" s="5">
        <v>786</v>
      </c>
    </row>
    <row r="21" spans="1:10" ht="23.25" thickBot="1">
      <c r="A21" s="3"/>
      <c r="B21" s="3" t="s">
        <v>10042</v>
      </c>
      <c r="C21" s="4">
        <v>3539</v>
      </c>
      <c r="D21" s="4">
        <v>1665</v>
      </c>
      <c r="E21" s="5">
        <v>914</v>
      </c>
      <c r="F21" s="5">
        <v>692</v>
      </c>
      <c r="G21" s="5">
        <v>26</v>
      </c>
      <c r="H21" s="4">
        <v>1632</v>
      </c>
      <c r="I21" s="5">
        <v>33</v>
      </c>
      <c r="J21" s="4">
        <v>1874</v>
      </c>
    </row>
    <row r="22" spans="1:10" ht="23.25" thickBot="1">
      <c r="A22" s="3"/>
      <c r="B22" s="3" t="s">
        <v>10041</v>
      </c>
      <c r="C22" s="4">
        <v>3410</v>
      </c>
      <c r="D22" s="4">
        <v>1567</v>
      </c>
      <c r="E22" s="5">
        <v>923</v>
      </c>
      <c r="F22" s="5">
        <v>607</v>
      </c>
      <c r="G22" s="5">
        <v>22</v>
      </c>
      <c r="H22" s="4">
        <v>1552</v>
      </c>
      <c r="I22" s="5">
        <v>15</v>
      </c>
      <c r="J22" s="4">
        <v>1843</v>
      </c>
    </row>
    <row r="23" spans="1:10" ht="17.25" thickBot="1">
      <c r="A23" s="3" t="s">
        <v>10040</v>
      </c>
      <c r="B23" s="3" t="s">
        <v>36</v>
      </c>
      <c r="C23" s="4">
        <v>9537</v>
      </c>
      <c r="D23" s="4">
        <v>5481</v>
      </c>
      <c r="E23" s="4">
        <v>2495</v>
      </c>
      <c r="F23" s="4">
        <v>2819</v>
      </c>
      <c r="G23" s="5">
        <v>84</v>
      </c>
      <c r="H23" s="4">
        <v>5398</v>
      </c>
      <c r="I23" s="5">
        <v>83</v>
      </c>
      <c r="J23" s="4">
        <v>4056</v>
      </c>
    </row>
    <row r="24" spans="1:10" ht="23.25" thickBot="1">
      <c r="A24" s="3"/>
      <c r="B24" s="3" t="s">
        <v>37</v>
      </c>
      <c r="C24" s="4">
        <v>1686</v>
      </c>
      <c r="D24" s="4">
        <v>1686</v>
      </c>
      <c r="E24" s="5">
        <v>918</v>
      </c>
      <c r="F24" s="5">
        <v>714</v>
      </c>
      <c r="G24" s="5">
        <v>19</v>
      </c>
      <c r="H24" s="4">
        <v>1651</v>
      </c>
      <c r="I24" s="5">
        <v>35</v>
      </c>
      <c r="J24" s="5">
        <v>0</v>
      </c>
    </row>
    <row r="25" spans="1:10" ht="17.25" thickBot="1">
      <c r="A25" s="3"/>
      <c r="B25" s="3" t="s">
        <v>10039</v>
      </c>
      <c r="C25" s="4">
        <v>1944</v>
      </c>
      <c r="D25" s="5">
        <v>825</v>
      </c>
      <c r="E25" s="5">
        <v>322</v>
      </c>
      <c r="F25" s="5">
        <v>478</v>
      </c>
      <c r="G25" s="5">
        <v>14</v>
      </c>
      <c r="H25" s="5">
        <v>814</v>
      </c>
      <c r="I25" s="5">
        <v>11</v>
      </c>
      <c r="J25" s="4">
        <v>1119</v>
      </c>
    </row>
    <row r="26" spans="1:10" ht="17.25" thickBot="1">
      <c r="A26" s="3"/>
      <c r="B26" s="3" t="s">
        <v>10038</v>
      </c>
      <c r="C26" s="5">
        <v>544</v>
      </c>
      <c r="D26" s="5">
        <v>315</v>
      </c>
      <c r="E26" s="5">
        <v>132</v>
      </c>
      <c r="F26" s="5">
        <v>167</v>
      </c>
      <c r="G26" s="5">
        <v>9</v>
      </c>
      <c r="H26" s="5">
        <v>308</v>
      </c>
      <c r="I26" s="5">
        <v>7</v>
      </c>
      <c r="J26" s="5">
        <v>229</v>
      </c>
    </row>
    <row r="27" spans="1:10" ht="17.25" thickBot="1">
      <c r="A27" s="3"/>
      <c r="B27" s="3" t="s">
        <v>10037</v>
      </c>
      <c r="C27" s="5">
        <v>660</v>
      </c>
      <c r="D27" s="5">
        <v>381</v>
      </c>
      <c r="E27" s="5">
        <v>164</v>
      </c>
      <c r="F27" s="5">
        <v>206</v>
      </c>
      <c r="G27" s="5">
        <v>3</v>
      </c>
      <c r="H27" s="5">
        <v>373</v>
      </c>
      <c r="I27" s="5">
        <v>8</v>
      </c>
      <c r="J27" s="5">
        <v>279</v>
      </c>
    </row>
    <row r="28" spans="1:10" ht="17.25" thickBot="1">
      <c r="A28" s="3"/>
      <c r="B28" s="3" t="s">
        <v>10036</v>
      </c>
      <c r="C28" s="4">
        <v>1667</v>
      </c>
      <c r="D28" s="5">
        <v>778</v>
      </c>
      <c r="E28" s="5">
        <v>361</v>
      </c>
      <c r="F28" s="5">
        <v>396</v>
      </c>
      <c r="G28" s="5">
        <v>14</v>
      </c>
      <c r="H28" s="5">
        <v>771</v>
      </c>
      <c r="I28" s="5">
        <v>7</v>
      </c>
      <c r="J28" s="5">
        <v>889</v>
      </c>
    </row>
    <row r="29" spans="1:10" ht="17.25" thickBot="1">
      <c r="A29" s="3"/>
      <c r="B29" s="3" t="s">
        <v>10035</v>
      </c>
      <c r="C29" s="4">
        <v>1394</v>
      </c>
      <c r="D29" s="5">
        <v>627</v>
      </c>
      <c r="E29" s="5">
        <v>227</v>
      </c>
      <c r="F29" s="5">
        <v>383</v>
      </c>
      <c r="G29" s="5">
        <v>9</v>
      </c>
      <c r="H29" s="5">
        <v>619</v>
      </c>
      <c r="I29" s="5">
        <v>8</v>
      </c>
      <c r="J29" s="5">
        <v>767</v>
      </c>
    </row>
    <row r="30" spans="1:10" ht="17.25" thickBot="1">
      <c r="A30" s="3"/>
      <c r="B30" s="3" t="s">
        <v>10034</v>
      </c>
      <c r="C30" s="4">
        <v>1642</v>
      </c>
      <c r="D30" s="5">
        <v>869</v>
      </c>
      <c r="E30" s="5">
        <v>371</v>
      </c>
      <c r="F30" s="5">
        <v>475</v>
      </c>
      <c r="G30" s="5">
        <v>16</v>
      </c>
      <c r="H30" s="5">
        <v>862</v>
      </c>
      <c r="I30" s="5">
        <v>7</v>
      </c>
      <c r="J30" s="5">
        <v>773</v>
      </c>
    </row>
    <row r="31" spans="1:10" ht="17.25" thickBot="1">
      <c r="A31" s="3" t="s">
        <v>10033</v>
      </c>
      <c r="B31" s="3" t="s">
        <v>36</v>
      </c>
      <c r="C31" s="4">
        <v>11298</v>
      </c>
      <c r="D31" s="4">
        <v>6334</v>
      </c>
      <c r="E31" s="4">
        <v>2916</v>
      </c>
      <c r="F31" s="4">
        <v>3229</v>
      </c>
      <c r="G31" s="5">
        <v>98</v>
      </c>
      <c r="H31" s="4">
        <v>6243</v>
      </c>
      <c r="I31" s="5">
        <v>91</v>
      </c>
      <c r="J31" s="4">
        <v>4964</v>
      </c>
    </row>
    <row r="32" spans="1:10" ht="23.25" thickBot="1">
      <c r="A32" s="3"/>
      <c r="B32" s="3" t="s">
        <v>37</v>
      </c>
      <c r="C32" s="4">
        <v>2043</v>
      </c>
      <c r="D32" s="4">
        <v>2042</v>
      </c>
      <c r="E32" s="4">
        <v>1051</v>
      </c>
      <c r="F32" s="5">
        <v>935</v>
      </c>
      <c r="G32" s="5">
        <v>26</v>
      </c>
      <c r="H32" s="4">
        <v>2012</v>
      </c>
      <c r="I32" s="5">
        <v>30</v>
      </c>
      <c r="J32" s="5">
        <v>1</v>
      </c>
    </row>
    <row r="33" spans="1:10" ht="17.25" thickBot="1">
      <c r="A33" s="3"/>
      <c r="B33" s="3" t="s">
        <v>10032</v>
      </c>
      <c r="C33" s="4">
        <v>2934</v>
      </c>
      <c r="D33" s="4">
        <v>1077</v>
      </c>
      <c r="E33" s="5">
        <v>444</v>
      </c>
      <c r="F33" s="5">
        <v>597</v>
      </c>
      <c r="G33" s="5">
        <v>17</v>
      </c>
      <c r="H33" s="4">
        <v>1058</v>
      </c>
      <c r="I33" s="5">
        <v>19</v>
      </c>
      <c r="J33" s="4">
        <v>1857</v>
      </c>
    </row>
    <row r="34" spans="1:10" ht="17.25" thickBot="1">
      <c r="A34" s="3"/>
      <c r="B34" s="3" t="s">
        <v>10031</v>
      </c>
      <c r="C34" s="4">
        <v>2263</v>
      </c>
      <c r="D34" s="4">
        <v>1039</v>
      </c>
      <c r="E34" s="5">
        <v>544</v>
      </c>
      <c r="F34" s="5">
        <v>459</v>
      </c>
      <c r="G34" s="5">
        <v>21</v>
      </c>
      <c r="H34" s="4">
        <v>1024</v>
      </c>
      <c r="I34" s="5">
        <v>15</v>
      </c>
      <c r="J34" s="4">
        <v>1224</v>
      </c>
    </row>
    <row r="35" spans="1:10" ht="17.25" thickBot="1">
      <c r="A35" s="3"/>
      <c r="B35" s="3" t="s">
        <v>10030</v>
      </c>
      <c r="C35" s="5">
        <v>926</v>
      </c>
      <c r="D35" s="5">
        <v>489</v>
      </c>
      <c r="E35" s="5">
        <v>214</v>
      </c>
      <c r="F35" s="5">
        <v>263</v>
      </c>
      <c r="G35" s="5">
        <v>6</v>
      </c>
      <c r="H35" s="5">
        <v>483</v>
      </c>
      <c r="I35" s="5">
        <v>6</v>
      </c>
      <c r="J35" s="5">
        <v>437</v>
      </c>
    </row>
    <row r="36" spans="1:10" ht="17.25" thickBot="1">
      <c r="A36" s="3"/>
      <c r="B36" s="3" t="s">
        <v>10029</v>
      </c>
      <c r="C36" s="4">
        <v>1011</v>
      </c>
      <c r="D36" s="5">
        <v>529</v>
      </c>
      <c r="E36" s="5">
        <v>213</v>
      </c>
      <c r="F36" s="5">
        <v>303</v>
      </c>
      <c r="G36" s="5">
        <v>7</v>
      </c>
      <c r="H36" s="5">
        <v>523</v>
      </c>
      <c r="I36" s="5">
        <v>6</v>
      </c>
      <c r="J36" s="5">
        <v>482</v>
      </c>
    </row>
    <row r="37" spans="1:10" ht="17.25" thickBot="1">
      <c r="A37" s="3"/>
      <c r="B37" s="3" t="s">
        <v>10028</v>
      </c>
      <c r="C37" s="5">
        <v>909</v>
      </c>
      <c r="D37" s="5">
        <v>463</v>
      </c>
      <c r="E37" s="5">
        <v>170</v>
      </c>
      <c r="F37" s="5">
        <v>276</v>
      </c>
      <c r="G37" s="5">
        <v>11</v>
      </c>
      <c r="H37" s="5">
        <v>457</v>
      </c>
      <c r="I37" s="5">
        <v>6</v>
      </c>
      <c r="J37" s="5">
        <v>446</v>
      </c>
    </row>
    <row r="38" spans="1:10" ht="17.25" thickBot="1">
      <c r="A38" s="3"/>
      <c r="B38" s="3" t="s">
        <v>10027</v>
      </c>
      <c r="C38" s="4">
        <v>1212</v>
      </c>
      <c r="D38" s="5">
        <v>695</v>
      </c>
      <c r="E38" s="5">
        <v>280</v>
      </c>
      <c r="F38" s="5">
        <v>396</v>
      </c>
      <c r="G38" s="5">
        <v>10</v>
      </c>
      <c r="H38" s="5">
        <v>686</v>
      </c>
      <c r="I38" s="5">
        <v>9</v>
      </c>
      <c r="J38" s="5">
        <v>517</v>
      </c>
    </row>
    <row r="39" spans="1:10" ht="17.25" thickBot="1">
      <c r="A39" s="3" t="s">
        <v>10026</v>
      </c>
      <c r="B39" s="3" t="s">
        <v>36</v>
      </c>
      <c r="C39" s="4">
        <v>8346</v>
      </c>
      <c r="D39" s="4">
        <v>4457</v>
      </c>
      <c r="E39" s="4">
        <v>2344</v>
      </c>
      <c r="F39" s="4">
        <v>1958</v>
      </c>
      <c r="G39" s="5">
        <v>79</v>
      </c>
      <c r="H39" s="4">
        <v>4381</v>
      </c>
      <c r="I39" s="5">
        <v>76</v>
      </c>
      <c r="J39" s="4">
        <v>3889</v>
      </c>
    </row>
    <row r="40" spans="1:10" ht="23.25" thickBot="1">
      <c r="A40" s="3"/>
      <c r="B40" s="3" t="s">
        <v>37</v>
      </c>
      <c r="C40" s="4">
        <v>1482</v>
      </c>
      <c r="D40" s="4">
        <v>1481</v>
      </c>
      <c r="E40" s="5">
        <v>899</v>
      </c>
      <c r="F40" s="5">
        <v>545</v>
      </c>
      <c r="G40" s="5">
        <v>14</v>
      </c>
      <c r="H40" s="4">
        <v>1458</v>
      </c>
      <c r="I40" s="5">
        <v>23</v>
      </c>
      <c r="J40" s="5">
        <v>1</v>
      </c>
    </row>
    <row r="41" spans="1:10" ht="17.25" thickBot="1">
      <c r="A41" s="3"/>
      <c r="B41" s="3" t="s">
        <v>10025</v>
      </c>
      <c r="C41" s="4">
        <v>1101</v>
      </c>
      <c r="D41" s="5">
        <v>491</v>
      </c>
      <c r="E41" s="5">
        <v>177</v>
      </c>
      <c r="F41" s="5">
        <v>299</v>
      </c>
      <c r="G41" s="5">
        <v>6</v>
      </c>
      <c r="H41" s="5">
        <v>482</v>
      </c>
      <c r="I41" s="5">
        <v>9</v>
      </c>
      <c r="J41" s="5">
        <v>610</v>
      </c>
    </row>
    <row r="42" spans="1:10" ht="17.25" thickBot="1">
      <c r="A42" s="3"/>
      <c r="B42" s="3" t="s">
        <v>10024</v>
      </c>
      <c r="C42" s="4">
        <v>1528</v>
      </c>
      <c r="D42" s="5">
        <v>605</v>
      </c>
      <c r="E42" s="5">
        <v>265</v>
      </c>
      <c r="F42" s="5">
        <v>328</v>
      </c>
      <c r="G42" s="5">
        <v>10</v>
      </c>
      <c r="H42" s="5">
        <v>603</v>
      </c>
      <c r="I42" s="5">
        <v>2</v>
      </c>
      <c r="J42" s="5">
        <v>923</v>
      </c>
    </row>
    <row r="43" spans="1:10" ht="17.25" thickBot="1">
      <c r="A43" s="3"/>
      <c r="B43" s="3" t="s">
        <v>10023</v>
      </c>
      <c r="C43" s="4">
        <v>1604</v>
      </c>
      <c r="D43" s="5">
        <v>761</v>
      </c>
      <c r="E43" s="5">
        <v>314</v>
      </c>
      <c r="F43" s="5">
        <v>416</v>
      </c>
      <c r="G43" s="5">
        <v>20</v>
      </c>
      <c r="H43" s="5">
        <v>750</v>
      </c>
      <c r="I43" s="5">
        <v>11</v>
      </c>
      <c r="J43" s="5">
        <v>843</v>
      </c>
    </row>
    <row r="44" spans="1:10" ht="17.25" thickBot="1">
      <c r="A44" s="3"/>
      <c r="B44" s="3" t="s">
        <v>10022</v>
      </c>
      <c r="C44" s="4">
        <v>1059</v>
      </c>
      <c r="D44" s="5">
        <v>383</v>
      </c>
      <c r="E44" s="5">
        <v>221</v>
      </c>
      <c r="F44" s="5">
        <v>142</v>
      </c>
      <c r="G44" s="5">
        <v>10</v>
      </c>
      <c r="H44" s="5">
        <v>373</v>
      </c>
      <c r="I44" s="5">
        <v>10</v>
      </c>
      <c r="J44" s="5">
        <v>676</v>
      </c>
    </row>
    <row r="45" spans="1:10" ht="17.25" thickBot="1">
      <c r="A45" s="3"/>
      <c r="B45" s="3" t="s">
        <v>10021</v>
      </c>
      <c r="C45" s="4">
        <v>1572</v>
      </c>
      <c r="D45" s="5">
        <v>736</v>
      </c>
      <c r="E45" s="5">
        <v>468</v>
      </c>
      <c r="F45" s="5">
        <v>228</v>
      </c>
      <c r="G45" s="5">
        <v>19</v>
      </c>
      <c r="H45" s="5">
        <v>715</v>
      </c>
      <c r="I45" s="5">
        <v>21</v>
      </c>
      <c r="J45" s="5">
        <v>836</v>
      </c>
    </row>
    <row r="46" spans="1:10" ht="17.25" thickBot="1">
      <c r="A46" s="3" t="s">
        <v>10020</v>
      </c>
      <c r="B46" s="3" t="s">
        <v>36</v>
      </c>
      <c r="C46" s="4">
        <v>6143</v>
      </c>
      <c r="D46" s="4">
        <v>3614</v>
      </c>
      <c r="E46" s="4">
        <v>1423</v>
      </c>
      <c r="F46" s="4">
        <v>2092</v>
      </c>
      <c r="G46" s="5">
        <v>51</v>
      </c>
      <c r="H46" s="4">
        <v>3566</v>
      </c>
      <c r="I46" s="5">
        <v>48</v>
      </c>
      <c r="J46" s="4">
        <v>2529</v>
      </c>
    </row>
    <row r="47" spans="1:10" ht="23.25" thickBot="1">
      <c r="A47" s="3"/>
      <c r="B47" s="3" t="s">
        <v>37</v>
      </c>
      <c r="C47" s="4">
        <v>1261</v>
      </c>
      <c r="D47" s="4">
        <v>1261</v>
      </c>
      <c r="E47" s="5">
        <v>589</v>
      </c>
      <c r="F47" s="5">
        <v>636</v>
      </c>
      <c r="G47" s="5">
        <v>19</v>
      </c>
      <c r="H47" s="4">
        <v>1244</v>
      </c>
      <c r="I47" s="5">
        <v>17</v>
      </c>
      <c r="J47" s="5">
        <v>0</v>
      </c>
    </row>
    <row r="48" spans="1:10" ht="17.25" thickBot="1">
      <c r="A48" s="3"/>
      <c r="B48" s="3" t="s">
        <v>10019</v>
      </c>
      <c r="C48" s="4">
        <v>2256</v>
      </c>
      <c r="D48" s="5">
        <v>911</v>
      </c>
      <c r="E48" s="5">
        <v>377</v>
      </c>
      <c r="F48" s="5">
        <v>511</v>
      </c>
      <c r="G48" s="5">
        <v>9</v>
      </c>
      <c r="H48" s="5">
        <v>897</v>
      </c>
      <c r="I48" s="5">
        <v>14</v>
      </c>
      <c r="J48" s="4">
        <v>1345</v>
      </c>
    </row>
    <row r="49" spans="1:10" ht="17.25" thickBot="1">
      <c r="A49" s="3"/>
      <c r="B49" s="3" t="s">
        <v>10018</v>
      </c>
      <c r="C49" s="5">
        <v>575</v>
      </c>
      <c r="D49" s="5">
        <v>330</v>
      </c>
      <c r="E49" s="5">
        <v>106</v>
      </c>
      <c r="F49" s="5">
        <v>215</v>
      </c>
      <c r="G49" s="5">
        <v>3</v>
      </c>
      <c r="H49" s="5">
        <v>324</v>
      </c>
      <c r="I49" s="5">
        <v>6</v>
      </c>
      <c r="J49" s="5">
        <v>245</v>
      </c>
    </row>
    <row r="50" spans="1:10" ht="17.25" thickBot="1">
      <c r="A50" s="3"/>
      <c r="B50" s="3" t="s">
        <v>10017</v>
      </c>
      <c r="C50" s="5">
        <v>877</v>
      </c>
      <c r="D50" s="5">
        <v>465</v>
      </c>
      <c r="E50" s="5">
        <v>132</v>
      </c>
      <c r="F50" s="5">
        <v>321</v>
      </c>
      <c r="G50" s="5">
        <v>6</v>
      </c>
      <c r="H50" s="5">
        <v>459</v>
      </c>
      <c r="I50" s="5">
        <v>6</v>
      </c>
      <c r="J50" s="5">
        <v>412</v>
      </c>
    </row>
    <row r="51" spans="1:10" ht="17.25" thickBot="1">
      <c r="A51" s="3"/>
      <c r="B51" s="3" t="s">
        <v>10016</v>
      </c>
      <c r="C51" s="5">
        <v>571</v>
      </c>
      <c r="D51" s="5">
        <v>289</v>
      </c>
      <c r="E51" s="5">
        <v>116</v>
      </c>
      <c r="F51" s="5">
        <v>164</v>
      </c>
      <c r="G51" s="5">
        <v>8</v>
      </c>
      <c r="H51" s="5">
        <v>288</v>
      </c>
      <c r="I51" s="5">
        <v>1</v>
      </c>
      <c r="J51" s="5">
        <v>282</v>
      </c>
    </row>
    <row r="52" spans="1:10" ht="17.25" thickBot="1">
      <c r="A52" s="3"/>
      <c r="B52" s="3" t="s">
        <v>10015</v>
      </c>
      <c r="C52" s="5">
        <v>603</v>
      </c>
      <c r="D52" s="5">
        <v>358</v>
      </c>
      <c r="E52" s="5">
        <v>103</v>
      </c>
      <c r="F52" s="5">
        <v>245</v>
      </c>
      <c r="G52" s="5">
        <v>6</v>
      </c>
      <c r="H52" s="5">
        <v>354</v>
      </c>
      <c r="I52" s="5">
        <v>4</v>
      </c>
      <c r="J52" s="5">
        <v>245</v>
      </c>
    </row>
    <row r="53" spans="1:10" ht="17.25" thickBot="1">
      <c r="A53" s="3" t="s">
        <v>10014</v>
      </c>
      <c r="B53" s="3" t="s">
        <v>36</v>
      </c>
      <c r="C53" s="4">
        <v>3673</v>
      </c>
      <c r="D53" s="4">
        <v>2438</v>
      </c>
      <c r="E53" s="4">
        <v>1000</v>
      </c>
      <c r="F53" s="4">
        <v>1374</v>
      </c>
      <c r="G53" s="5">
        <v>30</v>
      </c>
      <c r="H53" s="4">
        <v>2404</v>
      </c>
      <c r="I53" s="5">
        <v>34</v>
      </c>
      <c r="J53" s="4">
        <v>1235</v>
      </c>
    </row>
    <row r="54" spans="1:10" ht="23.25" thickBot="1">
      <c r="A54" s="3"/>
      <c r="B54" s="3" t="s">
        <v>37</v>
      </c>
      <c r="C54" s="5">
        <v>730</v>
      </c>
      <c r="D54" s="5">
        <v>730</v>
      </c>
      <c r="E54" s="5">
        <v>403</v>
      </c>
      <c r="F54" s="5">
        <v>300</v>
      </c>
      <c r="G54" s="5">
        <v>12</v>
      </c>
      <c r="H54" s="5">
        <v>715</v>
      </c>
      <c r="I54" s="5">
        <v>15</v>
      </c>
      <c r="J54" s="5">
        <v>0</v>
      </c>
    </row>
    <row r="55" spans="1:10" ht="17.25" thickBot="1">
      <c r="A55" s="3"/>
      <c r="B55" s="3" t="s">
        <v>10013</v>
      </c>
      <c r="C55" s="5">
        <v>407</v>
      </c>
      <c r="D55" s="5">
        <v>209</v>
      </c>
      <c r="E55" s="5">
        <v>50</v>
      </c>
      <c r="F55" s="5">
        <v>152</v>
      </c>
      <c r="G55" s="5">
        <v>3</v>
      </c>
      <c r="H55" s="5">
        <v>205</v>
      </c>
      <c r="I55" s="5">
        <v>4</v>
      </c>
      <c r="J55" s="5">
        <v>198</v>
      </c>
    </row>
    <row r="56" spans="1:10" ht="17.25" thickBot="1">
      <c r="A56" s="3"/>
      <c r="B56" s="3" t="s">
        <v>10012</v>
      </c>
      <c r="C56" s="5">
        <v>375</v>
      </c>
      <c r="D56" s="5">
        <v>211</v>
      </c>
      <c r="E56" s="5">
        <v>77</v>
      </c>
      <c r="F56" s="5">
        <v>132</v>
      </c>
      <c r="G56" s="5">
        <v>1</v>
      </c>
      <c r="H56" s="5">
        <v>210</v>
      </c>
      <c r="I56" s="5">
        <v>1</v>
      </c>
      <c r="J56" s="5">
        <v>164</v>
      </c>
    </row>
    <row r="57" spans="1:10" ht="17.25" thickBot="1">
      <c r="A57" s="3"/>
      <c r="B57" s="3" t="s">
        <v>10011</v>
      </c>
      <c r="C57" s="5">
        <v>396</v>
      </c>
      <c r="D57" s="5">
        <v>221</v>
      </c>
      <c r="E57" s="5">
        <v>74</v>
      </c>
      <c r="F57" s="5">
        <v>141</v>
      </c>
      <c r="G57" s="5">
        <v>2</v>
      </c>
      <c r="H57" s="5">
        <v>217</v>
      </c>
      <c r="I57" s="5">
        <v>4</v>
      </c>
      <c r="J57" s="5">
        <v>175</v>
      </c>
    </row>
    <row r="58" spans="1:10" ht="17.25" thickBot="1">
      <c r="A58" s="3"/>
      <c r="B58" s="3" t="s">
        <v>10010</v>
      </c>
      <c r="C58" s="5">
        <v>776</v>
      </c>
      <c r="D58" s="5">
        <v>476</v>
      </c>
      <c r="E58" s="5">
        <v>208</v>
      </c>
      <c r="F58" s="5">
        <v>258</v>
      </c>
      <c r="G58" s="5">
        <v>4</v>
      </c>
      <c r="H58" s="5">
        <v>470</v>
      </c>
      <c r="I58" s="5">
        <v>6</v>
      </c>
      <c r="J58" s="5">
        <v>300</v>
      </c>
    </row>
    <row r="59" spans="1:10" ht="17.25" thickBot="1">
      <c r="A59" s="3"/>
      <c r="B59" s="3" t="s">
        <v>10009</v>
      </c>
      <c r="C59" s="5">
        <v>509</v>
      </c>
      <c r="D59" s="5">
        <v>298</v>
      </c>
      <c r="E59" s="5">
        <v>84</v>
      </c>
      <c r="F59" s="5">
        <v>208</v>
      </c>
      <c r="G59" s="5">
        <v>5</v>
      </c>
      <c r="H59" s="5">
        <v>297</v>
      </c>
      <c r="I59" s="5">
        <v>1</v>
      </c>
      <c r="J59" s="5">
        <v>211</v>
      </c>
    </row>
    <row r="60" spans="1:10" ht="17.25" thickBot="1">
      <c r="A60" s="3"/>
      <c r="B60" s="3" t="s">
        <v>10008</v>
      </c>
      <c r="C60" s="5">
        <v>480</v>
      </c>
      <c r="D60" s="5">
        <v>293</v>
      </c>
      <c r="E60" s="5">
        <v>104</v>
      </c>
      <c r="F60" s="5">
        <v>183</v>
      </c>
      <c r="G60" s="5">
        <v>3</v>
      </c>
      <c r="H60" s="5">
        <v>290</v>
      </c>
      <c r="I60" s="5">
        <v>3</v>
      </c>
      <c r="J60" s="5">
        <v>187</v>
      </c>
    </row>
    <row r="61" spans="1:10" ht="17.25" thickBot="1">
      <c r="A61" s="3" t="s">
        <v>10007</v>
      </c>
      <c r="B61" s="3" t="s">
        <v>36</v>
      </c>
      <c r="C61" s="5">
        <v>617</v>
      </c>
      <c r="D61" s="5">
        <v>513</v>
      </c>
      <c r="E61" s="5">
        <v>267</v>
      </c>
      <c r="F61" s="5">
        <v>228</v>
      </c>
      <c r="G61" s="5">
        <v>7</v>
      </c>
      <c r="H61" s="5">
        <v>502</v>
      </c>
      <c r="I61" s="5">
        <v>11</v>
      </c>
      <c r="J61" s="5">
        <v>104</v>
      </c>
    </row>
    <row r="62" spans="1:10" ht="23.25" thickBot="1">
      <c r="A62" s="3"/>
      <c r="B62" s="3" t="s">
        <v>37</v>
      </c>
      <c r="C62" s="5">
        <v>259</v>
      </c>
      <c r="D62" s="5">
        <v>259</v>
      </c>
      <c r="E62" s="5">
        <v>165</v>
      </c>
      <c r="F62" s="5">
        <v>81</v>
      </c>
      <c r="G62" s="5">
        <v>3</v>
      </c>
      <c r="H62" s="5">
        <v>249</v>
      </c>
      <c r="I62" s="5">
        <v>10</v>
      </c>
      <c r="J62" s="5">
        <v>0</v>
      </c>
    </row>
    <row r="63" spans="1:10" ht="23.25" thickBot="1">
      <c r="A63" s="3"/>
      <c r="B63" s="3" t="s">
        <v>10006</v>
      </c>
      <c r="C63" s="5">
        <v>358</v>
      </c>
      <c r="D63" s="5">
        <v>254</v>
      </c>
      <c r="E63" s="5">
        <v>102</v>
      </c>
      <c r="F63" s="5">
        <v>147</v>
      </c>
      <c r="G63" s="5">
        <v>4</v>
      </c>
      <c r="H63" s="5">
        <v>253</v>
      </c>
      <c r="I63" s="5">
        <v>1</v>
      </c>
      <c r="J63" s="5">
        <v>104</v>
      </c>
    </row>
    <row r="64" spans="1:10" ht="17.25" thickBot="1">
      <c r="A64" s="3" t="s">
        <v>10005</v>
      </c>
      <c r="B64" s="3" t="s">
        <v>36</v>
      </c>
      <c r="C64" s="5">
        <v>201</v>
      </c>
      <c r="D64" s="5">
        <v>181</v>
      </c>
      <c r="E64" s="5">
        <v>93</v>
      </c>
      <c r="F64" s="5">
        <v>83</v>
      </c>
      <c r="G64" s="5">
        <v>3</v>
      </c>
      <c r="H64" s="5">
        <v>179</v>
      </c>
      <c r="I64" s="5">
        <v>2</v>
      </c>
      <c r="J64" s="5">
        <v>20</v>
      </c>
    </row>
    <row r="65" spans="1:10" ht="23.25" thickBot="1">
      <c r="A65" s="3"/>
      <c r="B65" s="3" t="s">
        <v>37</v>
      </c>
      <c r="C65" s="5">
        <v>114</v>
      </c>
      <c r="D65" s="5">
        <v>114</v>
      </c>
      <c r="E65" s="5">
        <v>72</v>
      </c>
      <c r="F65" s="5">
        <v>40</v>
      </c>
      <c r="G65" s="5">
        <v>1</v>
      </c>
      <c r="H65" s="5">
        <v>113</v>
      </c>
      <c r="I65" s="5">
        <v>1</v>
      </c>
      <c r="J65" s="5">
        <v>0</v>
      </c>
    </row>
    <row r="66" spans="1:10" ht="23.25" thickBot="1">
      <c r="A66" s="3"/>
      <c r="B66" s="3" t="s">
        <v>10004</v>
      </c>
      <c r="C66" s="5">
        <v>87</v>
      </c>
      <c r="D66" s="5">
        <v>67</v>
      </c>
      <c r="E66" s="5">
        <v>21</v>
      </c>
      <c r="F66" s="5">
        <v>43</v>
      </c>
      <c r="G66" s="5">
        <v>2</v>
      </c>
      <c r="H66" s="5">
        <v>66</v>
      </c>
      <c r="I66" s="5">
        <v>1</v>
      </c>
      <c r="J66" s="5">
        <v>20</v>
      </c>
    </row>
    <row r="67" spans="1:10" ht="17.25" thickBot="1">
      <c r="A67" s="3" t="s">
        <v>10003</v>
      </c>
      <c r="B67" s="3" t="s">
        <v>36</v>
      </c>
      <c r="C67" s="4">
        <v>18539</v>
      </c>
      <c r="D67" s="4">
        <v>9625</v>
      </c>
      <c r="E67" s="4">
        <v>4739</v>
      </c>
      <c r="F67" s="4">
        <v>4619</v>
      </c>
      <c r="G67" s="5">
        <v>135</v>
      </c>
      <c r="H67" s="4">
        <v>9493</v>
      </c>
      <c r="I67" s="5">
        <v>132</v>
      </c>
      <c r="J67" s="4">
        <v>8914</v>
      </c>
    </row>
    <row r="68" spans="1:10" ht="23.25" thickBot="1">
      <c r="A68" s="3"/>
      <c r="B68" s="3" t="s">
        <v>37</v>
      </c>
      <c r="C68" s="4">
        <v>2511</v>
      </c>
      <c r="D68" s="4">
        <v>2511</v>
      </c>
      <c r="E68" s="4">
        <v>1478</v>
      </c>
      <c r="F68" s="5">
        <v>972</v>
      </c>
      <c r="G68" s="5">
        <v>37</v>
      </c>
      <c r="H68" s="4">
        <v>2487</v>
      </c>
      <c r="I68" s="5">
        <v>24</v>
      </c>
      <c r="J68" s="5">
        <v>0</v>
      </c>
    </row>
    <row r="69" spans="1:10" ht="23.25" thickBot="1">
      <c r="A69" s="3"/>
      <c r="B69" s="3" t="s">
        <v>10002</v>
      </c>
      <c r="C69" s="4">
        <v>3472</v>
      </c>
      <c r="D69" s="4">
        <v>1578</v>
      </c>
      <c r="E69" s="5">
        <v>823</v>
      </c>
      <c r="F69" s="5">
        <v>714</v>
      </c>
      <c r="G69" s="5">
        <v>15</v>
      </c>
      <c r="H69" s="4">
        <v>1552</v>
      </c>
      <c r="I69" s="5">
        <v>26</v>
      </c>
      <c r="J69" s="4">
        <v>1894</v>
      </c>
    </row>
    <row r="70" spans="1:10" ht="23.25" thickBot="1">
      <c r="A70" s="3"/>
      <c r="B70" s="3" t="s">
        <v>10001</v>
      </c>
      <c r="C70" s="4">
        <v>2036</v>
      </c>
      <c r="D70" s="4">
        <v>1015</v>
      </c>
      <c r="E70" s="5">
        <v>434</v>
      </c>
      <c r="F70" s="5">
        <v>562</v>
      </c>
      <c r="G70" s="5">
        <v>11</v>
      </c>
      <c r="H70" s="4">
        <v>1007</v>
      </c>
      <c r="I70" s="5">
        <v>8</v>
      </c>
      <c r="J70" s="4">
        <v>1021</v>
      </c>
    </row>
    <row r="71" spans="1:10" ht="23.25" thickBot="1">
      <c r="A71" s="3"/>
      <c r="B71" s="3" t="s">
        <v>10000</v>
      </c>
      <c r="C71" s="4">
        <v>2048</v>
      </c>
      <c r="D71" s="5">
        <v>963</v>
      </c>
      <c r="E71" s="5">
        <v>348</v>
      </c>
      <c r="F71" s="5">
        <v>582</v>
      </c>
      <c r="G71" s="5">
        <v>12</v>
      </c>
      <c r="H71" s="5">
        <v>942</v>
      </c>
      <c r="I71" s="5">
        <v>21</v>
      </c>
      <c r="J71" s="4">
        <v>1085</v>
      </c>
    </row>
    <row r="72" spans="1:10" ht="23.25" thickBot="1">
      <c r="A72" s="3"/>
      <c r="B72" s="3" t="s">
        <v>9999</v>
      </c>
      <c r="C72" s="4">
        <v>2735</v>
      </c>
      <c r="D72" s="4">
        <v>1181</v>
      </c>
      <c r="E72" s="5">
        <v>499</v>
      </c>
      <c r="F72" s="5">
        <v>639</v>
      </c>
      <c r="G72" s="5">
        <v>21</v>
      </c>
      <c r="H72" s="4">
        <v>1159</v>
      </c>
      <c r="I72" s="5">
        <v>22</v>
      </c>
      <c r="J72" s="4">
        <v>1554</v>
      </c>
    </row>
    <row r="73" spans="1:10" ht="23.25" thickBot="1">
      <c r="A73" s="3"/>
      <c r="B73" s="3" t="s">
        <v>9998</v>
      </c>
      <c r="C73" s="4">
        <v>3318</v>
      </c>
      <c r="D73" s="4">
        <v>1327</v>
      </c>
      <c r="E73" s="5">
        <v>641</v>
      </c>
      <c r="F73" s="5">
        <v>644</v>
      </c>
      <c r="G73" s="5">
        <v>21</v>
      </c>
      <c r="H73" s="4">
        <v>1306</v>
      </c>
      <c r="I73" s="5">
        <v>21</v>
      </c>
      <c r="J73" s="4">
        <v>1991</v>
      </c>
    </row>
    <row r="74" spans="1:10" ht="23.25" thickBot="1">
      <c r="A74" s="3"/>
      <c r="B74" s="3" t="s">
        <v>9997</v>
      </c>
      <c r="C74" s="4">
        <v>2419</v>
      </c>
      <c r="D74" s="4">
        <v>1050</v>
      </c>
      <c r="E74" s="5">
        <v>516</v>
      </c>
      <c r="F74" s="5">
        <v>506</v>
      </c>
      <c r="G74" s="5">
        <v>18</v>
      </c>
      <c r="H74" s="4">
        <v>1040</v>
      </c>
      <c r="I74" s="5">
        <v>10</v>
      </c>
      <c r="J74" s="4">
        <v>1369</v>
      </c>
    </row>
    <row r="75" spans="1:10" ht="17.25" thickBot="1">
      <c r="A75" s="3" t="s">
        <v>9996</v>
      </c>
      <c r="B75" s="3" t="s">
        <v>36</v>
      </c>
      <c r="C75" s="4">
        <v>25592</v>
      </c>
      <c r="D75" s="4">
        <v>16082</v>
      </c>
      <c r="E75" s="4">
        <v>9703</v>
      </c>
      <c r="F75" s="4">
        <v>6066</v>
      </c>
      <c r="G75" s="5">
        <v>159</v>
      </c>
      <c r="H75" s="4">
        <v>15928</v>
      </c>
      <c r="I75" s="5">
        <v>154</v>
      </c>
      <c r="J75" s="4">
        <v>9510</v>
      </c>
    </row>
    <row r="76" spans="1:10" ht="23.25" thickBot="1">
      <c r="A76" s="3"/>
      <c r="B76" s="3" t="s">
        <v>37</v>
      </c>
      <c r="C76" s="4">
        <v>5358</v>
      </c>
      <c r="D76" s="4">
        <v>5358</v>
      </c>
      <c r="E76" s="4">
        <v>3667</v>
      </c>
      <c r="F76" s="4">
        <v>1577</v>
      </c>
      <c r="G76" s="5">
        <v>59</v>
      </c>
      <c r="H76" s="4">
        <v>5303</v>
      </c>
      <c r="I76" s="5">
        <v>55</v>
      </c>
      <c r="J76" s="5">
        <v>0</v>
      </c>
    </row>
    <row r="77" spans="1:10" ht="23.25" thickBot="1">
      <c r="A77" s="3"/>
      <c r="B77" s="3" t="s">
        <v>9995</v>
      </c>
      <c r="C77" s="4">
        <v>1878</v>
      </c>
      <c r="D77" s="4">
        <v>1044</v>
      </c>
      <c r="E77" s="5">
        <v>537</v>
      </c>
      <c r="F77" s="5">
        <v>498</v>
      </c>
      <c r="G77" s="5">
        <v>4</v>
      </c>
      <c r="H77" s="4">
        <v>1039</v>
      </c>
      <c r="I77" s="5">
        <v>5</v>
      </c>
      <c r="J77" s="5">
        <v>834</v>
      </c>
    </row>
    <row r="78" spans="1:10" ht="23.25" thickBot="1">
      <c r="A78" s="3"/>
      <c r="B78" s="3" t="s">
        <v>9994</v>
      </c>
      <c r="C78" s="4">
        <v>2167</v>
      </c>
      <c r="D78" s="5">
        <v>967</v>
      </c>
      <c r="E78" s="5">
        <v>489</v>
      </c>
      <c r="F78" s="5">
        <v>457</v>
      </c>
      <c r="G78" s="5">
        <v>13</v>
      </c>
      <c r="H78" s="5">
        <v>959</v>
      </c>
      <c r="I78" s="5">
        <v>8</v>
      </c>
      <c r="J78" s="4">
        <v>1200</v>
      </c>
    </row>
    <row r="79" spans="1:10" ht="23.25" thickBot="1">
      <c r="A79" s="3"/>
      <c r="B79" s="3" t="s">
        <v>9993</v>
      </c>
      <c r="C79" s="4">
        <v>2442</v>
      </c>
      <c r="D79" s="4">
        <v>1174</v>
      </c>
      <c r="E79" s="5">
        <v>672</v>
      </c>
      <c r="F79" s="5">
        <v>483</v>
      </c>
      <c r="G79" s="5">
        <v>8</v>
      </c>
      <c r="H79" s="4">
        <v>1163</v>
      </c>
      <c r="I79" s="5">
        <v>11</v>
      </c>
      <c r="J79" s="4">
        <v>1268</v>
      </c>
    </row>
    <row r="80" spans="1:10" ht="23.25" thickBot="1">
      <c r="A80" s="3"/>
      <c r="B80" s="3" t="s">
        <v>9992</v>
      </c>
      <c r="C80" s="4">
        <v>3073</v>
      </c>
      <c r="D80" s="4">
        <v>1604</v>
      </c>
      <c r="E80" s="5">
        <v>909</v>
      </c>
      <c r="F80" s="5">
        <v>668</v>
      </c>
      <c r="G80" s="5">
        <v>13</v>
      </c>
      <c r="H80" s="4">
        <v>1590</v>
      </c>
      <c r="I80" s="5">
        <v>14</v>
      </c>
      <c r="J80" s="4">
        <v>1469</v>
      </c>
    </row>
    <row r="81" spans="1:10" ht="23.25" thickBot="1">
      <c r="A81" s="3"/>
      <c r="B81" s="3" t="s">
        <v>9991</v>
      </c>
      <c r="C81" s="4">
        <v>1861</v>
      </c>
      <c r="D81" s="5">
        <v>979</v>
      </c>
      <c r="E81" s="5">
        <v>443</v>
      </c>
      <c r="F81" s="5">
        <v>505</v>
      </c>
      <c r="G81" s="5">
        <v>18</v>
      </c>
      <c r="H81" s="5">
        <v>966</v>
      </c>
      <c r="I81" s="5">
        <v>13</v>
      </c>
      <c r="J81" s="5">
        <v>882</v>
      </c>
    </row>
    <row r="82" spans="1:10" ht="23.25" thickBot="1">
      <c r="A82" s="3"/>
      <c r="B82" s="3" t="s">
        <v>9990</v>
      </c>
      <c r="C82" s="4">
        <v>3015</v>
      </c>
      <c r="D82" s="4">
        <v>1837</v>
      </c>
      <c r="E82" s="4">
        <v>1080</v>
      </c>
      <c r="F82" s="5">
        <v>719</v>
      </c>
      <c r="G82" s="5">
        <v>16</v>
      </c>
      <c r="H82" s="4">
        <v>1815</v>
      </c>
      <c r="I82" s="5">
        <v>22</v>
      </c>
      <c r="J82" s="4">
        <v>1178</v>
      </c>
    </row>
    <row r="83" spans="1:10" ht="23.25" thickBot="1">
      <c r="A83" s="3"/>
      <c r="B83" s="3" t="s">
        <v>9989</v>
      </c>
      <c r="C83" s="4">
        <v>3120</v>
      </c>
      <c r="D83" s="4">
        <v>1805</v>
      </c>
      <c r="E83" s="4">
        <v>1092</v>
      </c>
      <c r="F83" s="5">
        <v>679</v>
      </c>
      <c r="G83" s="5">
        <v>17</v>
      </c>
      <c r="H83" s="4">
        <v>1788</v>
      </c>
      <c r="I83" s="5">
        <v>17</v>
      </c>
      <c r="J83" s="4">
        <v>1315</v>
      </c>
    </row>
    <row r="84" spans="1:10" ht="23.25" thickBot="1">
      <c r="A84" s="3"/>
      <c r="B84" s="3" t="s">
        <v>9988</v>
      </c>
      <c r="C84" s="4">
        <v>2678</v>
      </c>
      <c r="D84" s="4">
        <v>1314</v>
      </c>
      <c r="E84" s="5">
        <v>814</v>
      </c>
      <c r="F84" s="5">
        <v>480</v>
      </c>
      <c r="G84" s="5">
        <v>11</v>
      </c>
      <c r="H84" s="4">
        <v>1305</v>
      </c>
      <c r="I84" s="5">
        <v>9</v>
      </c>
      <c r="J84" s="4">
        <v>1364</v>
      </c>
    </row>
    <row r="85" spans="1:10" ht="17.25" thickBot="1">
      <c r="A85" s="3" t="s">
        <v>9987</v>
      </c>
      <c r="B85" s="3" t="s">
        <v>36</v>
      </c>
      <c r="C85" s="4">
        <v>21744</v>
      </c>
      <c r="D85" s="4">
        <v>12926</v>
      </c>
      <c r="E85" s="4">
        <v>7293</v>
      </c>
      <c r="F85" s="4">
        <v>5328</v>
      </c>
      <c r="G85" s="5">
        <v>170</v>
      </c>
      <c r="H85" s="4">
        <v>12791</v>
      </c>
      <c r="I85" s="5">
        <v>135</v>
      </c>
      <c r="J85" s="4">
        <v>8818</v>
      </c>
    </row>
    <row r="86" spans="1:10" ht="23.25" thickBot="1">
      <c r="A86" s="3"/>
      <c r="B86" s="3" t="s">
        <v>37</v>
      </c>
      <c r="C86" s="4">
        <v>4939</v>
      </c>
      <c r="D86" s="4">
        <v>4938</v>
      </c>
      <c r="E86" s="4">
        <v>3113</v>
      </c>
      <c r="F86" s="4">
        <v>1741</v>
      </c>
      <c r="G86" s="5">
        <v>57</v>
      </c>
      <c r="H86" s="4">
        <v>4911</v>
      </c>
      <c r="I86" s="5">
        <v>27</v>
      </c>
      <c r="J86" s="5">
        <v>1</v>
      </c>
    </row>
    <row r="87" spans="1:10" ht="23.25" thickBot="1">
      <c r="A87" s="3"/>
      <c r="B87" s="3" t="s">
        <v>9986</v>
      </c>
      <c r="C87" s="4">
        <v>2497</v>
      </c>
      <c r="D87" s="4">
        <v>1201</v>
      </c>
      <c r="E87" s="5">
        <v>630</v>
      </c>
      <c r="F87" s="5">
        <v>527</v>
      </c>
      <c r="G87" s="5">
        <v>25</v>
      </c>
      <c r="H87" s="4">
        <v>1182</v>
      </c>
      <c r="I87" s="5">
        <v>19</v>
      </c>
      <c r="J87" s="4">
        <v>1296</v>
      </c>
    </row>
    <row r="88" spans="1:10" ht="23.25" thickBot="1">
      <c r="A88" s="3"/>
      <c r="B88" s="3" t="s">
        <v>9985</v>
      </c>
      <c r="C88" s="4">
        <v>2311</v>
      </c>
      <c r="D88" s="5">
        <v>923</v>
      </c>
      <c r="E88" s="5">
        <v>472</v>
      </c>
      <c r="F88" s="5">
        <v>422</v>
      </c>
      <c r="G88" s="5">
        <v>13</v>
      </c>
      <c r="H88" s="5">
        <v>907</v>
      </c>
      <c r="I88" s="5">
        <v>16</v>
      </c>
      <c r="J88" s="4">
        <v>1388</v>
      </c>
    </row>
    <row r="89" spans="1:10" ht="23.25" thickBot="1">
      <c r="A89" s="3"/>
      <c r="B89" s="3" t="s">
        <v>9984</v>
      </c>
      <c r="C89" s="4">
        <v>2957</v>
      </c>
      <c r="D89" s="4">
        <v>1245</v>
      </c>
      <c r="E89" s="5">
        <v>608</v>
      </c>
      <c r="F89" s="5">
        <v>607</v>
      </c>
      <c r="G89" s="5">
        <v>11</v>
      </c>
      <c r="H89" s="4">
        <v>1226</v>
      </c>
      <c r="I89" s="5">
        <v>19</v>
      </c>
      <c r="J89" s="4">
        <v>1712</v>
      </c>
    </row>
    <row r="90" spans="1:10" ht="23.25" thickBot="1">
      <c r="A90" s="3"/>
      <c r="B90" s="3" t="s">
        <v>9983</v>
      </c>
      <c r="C90" s="4">
        <v>3243</v>
      </c>
      <c r="D90" s="4">
        <v>1564</v>
      </c>
      <c r="E90" s="5">
        <v>870</v>
      </c>
      <c r="F90" s="5">
        <v>650</v>
      </c>
      <c r="G90" s="5">
        <v>20</v>
      </c>
      <c r="H90" s="4">
        <v>1540</v>
      </c>
      <c r="I90" s="5">
        <v>24</v>
      </c>
      <c r="J90" s="4">
        <v>1679</v>
      </c>
    </row>
    <row r="91" spans="1:10" ht="23.25" thickBot="1">
      <c r="A91" s="3"/>
      <c r="B91" s="3" t="s">
        <v>9982</v>
      </c>
      <c r="C91" s="4">
        <v>3334</v>
      </c>
      <c r="D91" s="4">
        <v>1755</v>
      </c>
      <c r="E91" s="5">
        <v>989</v>
      </c>
      <c r="F91" s="5">
        <v>723</v>
      </c>
      <c r="G91" s="5">
        <v>26</v>
      </c>
      <c r="H91" s="4">
        <v>1738</v>
      </c>
      <c r="I91" s="5">
        <v>17</v>
      </c>
      <c r="J91" s="4">
        <v>1579</v>
      </c>
    </row>
    <row r="92" spans="1:10" ht="23.25" thickBot="1">
      <c r="A92" s="3"/>
      <c r="B92" s="3" t="s">
        <v>9981</v>
      </c>
      <c r="C92" s="4">
        <v>2463</v>
      </c>
      <c r="D92" s="4">
        <v>1300</v>
      </c>
      <c r="E92" s="5">
        <v>611</v>
      </c>
      <c r="F92" s="5">
        <v>658</v>
      </c>
      <c r="G92" s="5">
        <v>18</v>
      </c>
      <c r="H92" s="4">
        <v>1287</v>
      </c>
      <c r="I92" s="5">
        <v>13</v>
      </c>
      <c r="J92" s="4">
        <v>1163</v>
      </c>
    </row>
    <row r="93" spans="1:10" ht="23.25" thickBot="1">
      <c r="A93" s="3" t="s">
        <v>97</v>
      </c>
      <c r="B93" s="3"/>
      <c r="C93" s="5">
        <v>0</v>
      </c>
      <c r="D93" s="5">
        <v>9</v>
      </c>
      <c r="E93" s="5">
        <v>4</v>
      </c>
      <c r="F93" s="5">
        <v>4</v>
      </c>
      <c r="G93" s="5">
        <v>1</v>
      </c>
      <c r="H93" s="5">
        <v>9</v>
      </c>
      <c r="I93" s="5">
        <v>0</v>
      </c>
      <c r="J93" s="5">
        <v>-9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DBC8-B360-41FE-AFBE-4FBE16C65755}">
  <dimension ref="A1:X9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10126</v>
      </c>
      <c r="F3" s="26" t="s">
        <v>10125</v>
      </c>
      <c r="G3" s="26" t="s">
        <v>10124</v>
      </c>
      <c r="H3" s="26" t="s">
        <v>10123</v>
      </c>
      <c r="I3" s="44"/>
      <c r="J3" s="26"/>
      <c r="K3" s="44"/>
      <c r="U3" t="s">
        <v>3</v>
      </c>
      <c r="V3" t="str">
        <f t="shared" si="0"/>
        <v>김용진</v>
      </c>
      <c r="W3" t="str">
        <f t="shared" si="0"/>
        <v>송석준</v>
      </c>
      <c r="X3" t="str">
        <f t="shared" si="0"/>
        <v>천종만</v>
      </c>
    </row>
    <row r="4" spans="1:24" ht="17.25" thickBot="1">
      <c r="A4" s="3" t="s">
        <v>30</v>
      </c>
      <c r="B4" s="3"/>
      <c r="C4" s="4">
        <v>179016</v>
      </c>
      <c r="D4" s="4">
        <v>110100</v>
      </c>
      <c r="E4" s="4">
        <v>49682</v>
      </c>
      <c r="F4" s="4">
        <v>56544</v>
      </c>
      <c r="G4" s="5">
        <v>846</v>
      </c>
      <c r="H4" s="4">
        <v>1677</v>
      </c>
      <c r="I4" s="4">
        <v>108749</v>
      </c>
      <c r="J4" s="4">
        <v>1351</v>
      </c>
      <c r="K4" s="4">
        <v>68916</v>
      </c>
      <c r="V4" s="8"/>
      <c r="W4" s="8"/>
      <c r="X4" s="8"/>
    </row>
    <row r="5" spans="1:24" ht="23.25" thickBot="1">
      <c r="A5" s="3" t="s">
        <v>31</v>
      </c>
      <c r="B5" s="3"/>
      <c r="C5" s="5">
        <v>535</v>
      </c>
      <c r="D5" s="5">
        <v>502</v>
      </c>
      <c r="E5" s="5">
        <v>159</v>
      </c>
      <c r="F5" s="5">
        <v>202</v>
      </c>
      <c r="G5" s="5">
        <v>23</v>
      </c>
      <c r="H5" s="5">
        <v>31</v>
      </c>
      <c r="I5" s="5">
        <v>415</v>
      </c>
      <c r="J5" s="5">
        <v>87</v>
      </c>
      <c r="K5" s="5">
        <v>33</v>
      </c>
      <c r="T5" t="s">
        <v>2929</v>
      </c>
      <c r="U5">
        <f>SUMIF($A:$A,"합계",D:D)</f>
        <v>110100</v>
      </c>
      <c r="V5">
        <f>SUMIF($A:$A,"합계",E:E)</f>
        <v>49682</v>
      </c>
      <c r="W5">
        <f>SUMIF($A:$A,"합계",F:F)</f>
        <v>56544</v>
      </c>
      <c r="X5">
        <f>SUMIF($A:$A,"합계",G:G)</f>
        <v>846</v>
      </c>
    </row>
    <row r="6" spans="1:24" ht="23.25" thickBot="1">
      <c r="A6" s="3" t="s">
        <v>32</v>
      </c>
      <c r="B6" s="3"/>
      <c r="C6" s="4">
        <v>8614</v>
      </c>
      <c r="D6" s="4">
        <v>8610</v>
      </c>
      <c r="E6" s="4">
        <v>4486</v>
      </c>
      <c r="F6" s="4">
        <v>3554</v>
      </c>
      <c r="G6" s="5">
        <v>102</v>
      </c>
      <c r="H6" s="5">
        <v>264</v>
      </c>
      <c r="I6" s="4">
        <v>8406</v>
      </c>
      <c r="J6" s="5">
        <v>204</v>
      </c>
      <c r="K6" s="5">
        <v>4</v>
      </c>
      <c r="T6" t="s">
        <v>2930</v>
      </c>
      <c r="U6">
        <f>U5-U7</f>
        <v>63209</v>
      </c>
      <c r="V6">
        <f>V5-V7</f>
        <v>25752</v>
      </c>
      <c r="W6">
        <f>W5-W7</f>
        <v>35325</v>
      </c>
      <c r="X6">
        <f>X5-X7</f>
        <v>510</v>
      </c>
    </row>
    <row r="7" spans="1:24" ht="23.25" thickBot="1">
      <c r="A7" s="3" t="s">
        <v>33</v>
      </c>
      <c r="B7" s="3"/>
      <c r="C7" s="5">
        <v>426</v>
      </c>
      <c r="D7" s="5">
        <v>99</v>
      </c>
      <c r="E7" s="5">
        <v>73</v>
      </c>
      <c r="F7" s="5">
        <v>23</v>
      </c>
      <c r="G7" s="5">
        <v>0</v>
      </c>
      <c r="H7" s="5">
        <v>3</v>
      </c>
      <c r="I7" s="5">
        <v>99</v>
      </c>
      <c r="J7" s="5">
        <v>0</v>
      </c>
      <c r="K7" s="5">
        <v>327</v>
      </c>
      <c r="T7" t="s">
        <v>2931</v>
      </c>
      <c r="U7">
        <f>U11+U10+U9</f>
        <v>46891</v>
      </c>
      <c r="V7">
        <f>V11+V10+V9</f>
        <v>23930</v>
      </c>
      <c r="W7">
        <f>W11+W10+W9</f>
        <v>21219</v>
      </c>
      <c r="X7">
        <f>X11+X10+X9</f>
        <v>336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0</v>
      </c>
      <c r="G8" s="5">
        <v>1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10122</v>
      </c>
      <c r="B9" s="3" t="s">
        <v>36</v>
      </c>
      <c r="C9" s="4">
        <v>11932</v>
      </c>
      <c r="D9" s="4">
        <v>7429</v>
      </c>
      <c r="E9" s="4">
        <v>3387</v>
      </c>
      <c r="F9" s="4">
        <v>3846</v>
      </c>
      <c r="G9" s="5">
        <v>40</v>
      </c>
      <c r="H9" s="5">
        <v>66</v>
      </c>
      <c r="I9" s="4">
        <v>7339</v>
      </c>
      <c r="J9" s="5">
        <v>90</v>
      </c>
      <c r="K9" s="4">
        <v>4503</v>
      </c>
      <c r="T9" t="s">
        <v>2934</v>
      </c>
      <c r="U9">
        <f>SUMIF($A:$A,"거소·선상투표",D:D)+SUMIF($A:$A,"국외부재자투표",D:D)+SUMIF($A:$A,"국외부재자투표(공관)",D:D)</f>
        <v>603</v>
      </c>
      <c r="V9">
        <f t="shared" ref="V9:X11" si="1">SUMIF($A:$A,"거소·선상투표",E:E)+SUMIF($A:$A,"국외부재자투표",E:E)+SUMIF($A:$A,"국외부재자투표(공관)",E:E)</f>
        <v>233</v>
      </c>
      <c r="W9">
        <f t="shared" si="1"/>
        <v>225</v>
      </c>
      <c r="X9">
        <f t="shared" si="1"/>
        <v>24</v>
      </c>
    </row>
    <row r="10" spans="1:24" ht="23.25" thickBot="1">
      <c r="A10" s="3"/>
      <c r="B10" s="3" t="s">
        <v>37</v>
      </c>
      <c r="C10" s="4">
        <v>2662</v>
      </c>
      <c r="D10" s="4">
        <v>2662</v>
      </c>
      <c r="E10" s="4">
        <v>1450</v>
      </c>
      <c r="F10" s="4">
        <v>1141</v>
      </c>
      <c r="G10" s="5">
        <v>14</v>
      </c>
      <c r="H10" s="5">
        <v>30</v>
      </c>
      <c r="I10" s="4">
        <v>2635</v>
      </c>
      <c r="J10" s="5">
        <v>27</v>
      </c>
      <c r="K10" s="5">
        <v>0</v>
      </c>
      <c r="T10" t="s">
        <v>2932</v>
      </c>
      <c r="U10">
        <f>SUMIF($B:$B,"관내사전투표",D:D)</f>
        <v>37678</v>
      </c>
      <c r="V10">
        <f t="shared" ref="V10:X12" si="2">SUMIF($B:$B,"관내사전투표",E:E)</f>
        <v>19211</v>
      </c>
      <c r="W10">
        <f t="shared" si="2"/>
        <v>17440</v>
      </c>
      <c r="X10">
        <f t="shared" si="2"/>
        <v>210</v>
      </c>
    </row>
    <row r="11" spans="1:24" ht="23.25" thickBot="1">
      <c r="A11" s="3"/>
      <c r="B11" s="3" t="s">
        <v>10121</v>
      </c>
      <c r="C11" s="4">
        <v>1960</v>
      </c>
      <c r="D11" s="5">
        <v>885</v>
      </c>
      <c r="E11" s="5">
        <v>362</v>
      </c>
      <c r="F11" s="5">
        <v>494</v>
      </c>
      <c r="G11" s="5">
        <v>7</v>
      </c>
      <c r="H11" s="5">
        <v>10</v>
      </c>
      <c r="I11" s="5">
        <v>873</v>
      </c>
      <c r="J11" s="5">
        <v>12</v>
      </c>
      <c r="K11" s="4">
        <v>1075</v>
      </c>
      <c r="T11" t="s">
        <v>2933</v>
      </c>
      <c r="U11">
        <f>SUMIF($A:$A,"관외사전투표",D:D)</f>
        <v>8610</v>
      </c>
      <c r="V11">
        <f t="shared" ref="V11:X13" si="3">SUMIF($A:$A,"관외사전투표",E:E)</f>
        <v>4486</v>
      </c>
      <c r="W11">
        <f t="shared" si="3"/>
        <v>3554</v>
      </c>
      <c r="X11">
        <f t="shared" si="3"/>
        <v>102</v>
      </c>
    </row>
    <row r="12" spans="1:24" ht="23.25" thickBot="1">
      <c r="A12" s="3"/>
      <c r="B12" s="3" t="s">
        <v>10120</v>
      </c>
      <c r="C12" s="4">
        <v>1614</v>
      </c>
      <c r="D12" s="5">
        <v>783</v>
      </c>
      <c r="E12" s="5">
        <v>344</v>
      </c>
      <c r="F12" s="5">
        <v>421</v>
      </c>
      <c r="G12" s="5">
        <v>7</v>
      </c>
      <c r="H12" s="5">
        <v>3</v>
      </c>
      <c r="I12" s="5">
        <v>775</v>
      </c>
      <c r="J12" s="5">
        <v>8</v>
      </c>
      <c r="K12" s="5">
        <v>831</v>
      </c>
    </row>
    <row r="13" spans="1:24" ht="23.25" thickBot="1">
      <c r="A13" s="3"/>
      <c r="B13" s="3" t="s">
        <v>10119</v>
      </c>
      <c r="C13" s="5">
        <v>821</v>
      </c>
      <c r="D13" s="5">
        <v>466</v>
      </c>
      <c r="E13" s="5">
        <v>122</v>
      </c>
      <c r="F13" s="5">
        <v>330</v>
      </c>
      <c r="G13" s="5">
        <v>1</v>
      </c>
      <c r="H13" s="5">
        <v>3</v>
      </c>
      <c r="I13" s="5">
        <v>456</v>
      </c>
      <c r="J13" s="5">
        <v>10</v>
      </c>
      <c r="K13" s="5">
        <v>355</v>
      </c>
    </row>
    <row r="14" spans="1:24" ht="23.25" thickBot="1">
      <c r="A14" s="3"/>
      <c r="B14" s="3" t="s">
        <v>10118</v>
      </c>
      <c r="C14" s="5">
        <v>928</v>
      </c>
      <c r="D14" s="5">
        <v>579</v>
      </c>
      <c r="E14" s="5">
        <v>170</v>
      </c>
      <c r="F14" s="5">
        <v>393</v>
      </c>
      <c r="G14" s="5">
        <v>3</v>
      </c>
      <c r="H14" s="5">
        <v>5</v>
      </c>
      <c r="I14" s="5">
        <v>571</v>
      </c>
      <c r="J14" s="5">
        <v>8</v>
      </c>
      <c r="K14" s="5">
        <v>349</v>
      </c>
      <c r="U14" s="8"/>
      <c r="V14" s="8"/>
      <c r="W14" s="8"/>
      <c r="X14" s="8"/>
    </row>
    <row r="15" spans="1:24" ht="23.25" thickBot="1">
      <c r="A15" s="3"/>
      <c r="B15" s="3" t="s">
        <v>10117</v>
      </c>
      <c r="C15" s="5">
        <v>920</v>
      </c>
      <c r="D15" s="5">
        <v>488</v>
      </c>
      <c r="E15" s="5">
        <v>220</v>
      </c>
      <c r="F15" s="5">
        <v>254</v>
      </c>
      <c r="G15" s="5">
        <v>1</v>
      </c>
      <c r="H15" s="5">
        <v>9</v>
      </c>
      <c r="I15" s="5">
        <v>484</v>
      </c>
      <c r="J15" s="5">
        <v>4</v>
      </c>
      <c r="K15" s="5">
        <v>432</v>
      </c>
      <c r="U15" s="8"/>
      <c r="V15" s="8"/>
      <c r="W15" s="8"/>
      <c r="X15" s="8"/>
    </row>
    <row r="16" spans="1:24" ht="23.25" thickBot="1">
      <c r="A16" s="3"/>
      <c r="B16" s="3" t="s">
        <v>10116</v>
      </c>
      <c r="C16" s="5">
        <v>507</v>
      </c>
      <c r="D16" s="5">
        <v>285</v>
      </c>
      <c r="E16" s="5">
        <v>101</v>
      </c>
      <c r="F16" s="5">
        <v>178</v>
      </c>
      <c r="G16" s="5">
        <v>2</v>
      </c>
      <c r="H16" s="5">
        <v>1</v>
      </c>
      <c r="I16" s="5">
        <v>282</v>
      </c>
      <c r="J16" s="5">
        <v>3</v>
      </c>
      <c r="K16" s="5">
        <v>222</v>
      </c>
    </row>
    <row r="17" spans="1:11" ht="23.25" thickBot="1">
      <c r="A17" s="3"/>
      <c r="B17" s="3" t="s">
        <v>10115</v>
      </c>
      <c r="C17" s="4">
        <v>2520</v>
      </c>
      <c r="D17" s="4">
        <v>1281</v>
      </c>
      <c r="E17" s="5">
        <v>618</v>
      </c>
      <c r="F17" s="5">
        <v>635</v>
      </c>
      <c r="G17" s="5">
        <v>5</v>
      </c>
      <c r="H17" s="5">
        <v>5</v>
      </c>
      <c r="I17" s="4">
        <v>1263</v>
      </c>
      <c r="J17" s="5">
        <v>18</v>
      </c>
      <c r="K17" s="4">
        <v>1239</v>
      </c>
    </row>
    <row r="18" spans="1:11" ht="17.25" thickBot="1">
      <c r="A18" s="3" t="s">
        <v>10114</v>
      </c>
      <c r="B18" s="3" t="s">
        <v>36</v>
      </c>
      <c r="C18" s="4">
        <v>26612</v>
      </c>
      <c r="D18" s="4">
        <v>15336</v>
      </c>
      <c r="E18" s="4">
        <v>7709</v>
      </c>
      <c r="F18" s="4">
        <v>7105</v>
      </c>
      <c r="G18" s="5">
        <v>118</v>
      </c>
      <c r="H18" s="5">
        <v>247</v>
      </c>
      <c r="I18" s="4">
        <v>15179</v>
      </c>
      <c r="J18" s="5">
        <v>157</v>
      </c>
      <c r="K18" s="4">
        <v>11276</v>
      </c>
    </row>
    <row r="19" spans="1:11" ht="23.25" thickBot="1">
      <c r="A19" s="3"/>
      <c r="B19" s="3" t="s">
        <v>37</v>
      </c>
      <c r="C19" s="4">
        <v>4328</v>
      </c>
      <c r="D19" s="4">
        <v>4328</v>
      </c>
      <c r="E19" s="4">
        <v>2350</v>
      </c>
      <c r="F19" s="4">
        <v>1872</v>
      </c>
      <c r="G19" s="5">
        <v>28</v>
      </c>
      <c r="H19" s="5">
        <v>46</v>
      </c>
      <c r="I19" s="4">
        <v>4296</v>
      </c>
      <c r="J19" s="5">
        <v>32</v>
      </c>
      <c r="K19" s="5">
        <v>0</v>
      </c>
    </row>
    <row r="20" spans="1:11" ht="17.25" thickBot="1">
      <c r="A20" s="3"/>
      <c r="B20" s="3" t="s">
        <v>10113</v>
      </c>
      <c r="C20" s="4">
        <v>3981</v>
      </c>
      <c r="D20" s="4">
        <v>1493</v>
      </c>
      <c r="E20" s="5">
        <v>623</v>
      </c>
      <c r="F20" s="5">
        <v>809</v>
      </c>
      <c r="G20" s="5">
        <v>12</v>
      </c>
      <c r="H20" s="5">
        <v>36</v>
      </c>
      <c r="I20" s="4">
        <v>1480</v>
      </c>
      <c r="J20" s="5">
        <v>13</v>
      </c>
      <c r="K20" s="4">
        <v>2488</v>
      </c>
    </row>
    <row r="21" spans="1:11" ht="17.25" thickBot="1">
      <c r="A21" s="3"/>
      <c r="B21" s="3" t="s">
        <v>10112</v>
      </c>
      <c r="C21" s="4">
        <v>1942</v>
      </c>
      <c r="D21" s="5">
        <v>903</v>
      </c>
      <c r="E21" s="5">
        <v>294</v>
      </c>
      <c r="F21" s="5">
        <v>570</v>
      </c>
      <c r="G21" s="5">
        <v>8</v>
      </c>
      <c r="H21" s="5">
        <v>17</v>
      </c>
      <c r="I21" s="5">
        <v>889</v>
      </c>
      <c r="J21" s="5">
        <v>14</v>
      </c>
      <c r="K21" s="4">
        <v>1039</v>
      </c>
    </row>
    <row r="22" spans="1:11" ht="17.25" thickBot="1">
      <c r="A22" s="3"/>
      <c r="B22" s="3" t="s">
        <v>10111</v>
      </c>
      <c r="C22" s="5">
        <v>514</v>
      </c>
      <c r="D22" s="5">
        <v>318</v>
      </c>
      <c r="E22" s="5">
        <v>75</v>
      </c>
      <c r="F22" s="5">
        <v>237</v>
      </c>
      <c r="G22" s="5">
        <v>1</v>
      </c>
      <c r="H22" s="5">
        <v>2</v>
      </c>
      <c r="I22" s="5">
        <v>315</v>
      </c>
      <c r="J22" s="5">
        <v>3</v>
      </c>
      <c r="K22" s="5">
        <v>196</v>
      </c>
    </row>
    <row r="23" spans="1:11" ht="17.25" thickBot="1">
      <c r="A23" s="3"/>
      <c r="B23" s="3" t="s">
        <v>10110</v>
      </c>
      <c r="C23" s="4">
        <v>3023</v>
      </c>
      <c r="D23" s="4">
        <v>1547</v>
      </c>
      <c r="E23" s="5">
        <v>750</v>
      </c>
      <c r="F23" s="5">
        <v>735</v>
      </c>
      <c r="G23" s="5">
        <v>13</v>
      </c>
      <c r="H23" s="5">
        <v>27</v>
      </c>
      <c r="I23" s="4">
        <v>1525</v>
      </c>
      <c r="J23" s="5">
        <v>22</v>
      </c>
      <c r="K23" s="4">
        <v>1476</v>
      </c>
    </row>
    <row r="24" spans="1:11" ht="17.25" thickBot="1">
      <c r="A24" s="3"/>
      <c r="B24" s="3" t="s">
        <v>10109</v>
      </c>
      <c r="C24" s="4">
        <v>3407</v>
      </c>
      <c r="D24" s="4">
        <v>1582</v>
      </c>
      <c r="E24" s="5">
        <v>690</v>
      </c>
      <c r="F24" s="5">
        <v>827</v>
      </c>
      <c r="G24" s="5">
        <v>15</v>
      </c>
      <c r="H24" s="5">
        <v>33</v>
      </c>
      <c r="I24" s="4">
        <v>1565</v>
      </c>
      <c r="J24" s="5">
        <v>17</v>
      </c>
      <c r="K24" s="4">
        <v>1825</v>
      </c>
    </row>
    <row r="25" spans="1:11" ht="17.25" thickBot="1">
      <c r="A25" s="3"/>
      <c r="B25" s="3" t="s">
        <v>10108</v>
      </c>
      <c r="C25" s="4">
        <v>3148</v>
      </c>
      <c r="D25" s="4">
        <v>1717</v>
      </c>
      <c r="E25" s="5">
        <v>956</v>
      </c>
      <c r="F25" s="5">
        <v>695</v>
      </c>
      <c r="G25" s="5">
        <v>14</v>
      </c>
      <c r="H25" s="5">
        <v>30</v>
      </c>
      <c r="I25" s="4">
        <v>1695</v>
      </c>
      <c r="J25" s="5">
        <v>22</v>
      </c>
      <c r="K25" s="4">
        <v>1431</v>
      </c>
    </row>
    <row r="26" spans="1:11" ht="17.25" thickBot="1">
      <c r="A26" s="3"/>
      <c r="B26" s="3" t="s">
        <v>10107</v>
      </c>
      <c r="C26" s="4">
        <v>1051</v>
      </c>
      <c r="D26" s="5">
        <v>545</v>
      </c>
      <c r="E26" s="5">
        <v>359</v>
      </c>
      <c r="F26" s="5">
        <v>164</v>
      </c>
      <c r="G26" s="5">
        <v>2</v>
      </c>
      <c r="H26" s="5">
        <v>14</v>
      </c>
      <c r="I26" s="5">
        <v>539</v>
      </c>
      <c r="J26" s="5">
        <v>6</v>
      </c>
      <c r="K26" s="5">
        <v>506</v>
      </c>
    </row>
    <row r="27" spans="1:11" ht="17.25" thickBot="1">
      <c r="A27" s="3"/>
      <c r="B27" s="3" t="s">
        <v>10106</v>
      </c>
      <c r="C27" s="4">
        <v>2710</v>
      </c>
      <c r="D27" s="4">
        <v>1213</v>
      </c>
      <c r="E27" s="5">
        <v>502</v>
      </c>
      <c r="F27" s="5">
        <v>657</v>
      </c>
      <c r="G27" s="5">
        <v>15</v>
      </c>
      <c r="H27" s="5">
        <v>20</v>
      </c>
      <c r="I27" s="4">
        <v>1194</v>
      </c>
      <c r="J27" s="5">
        <v>19</v>
      </c>
      <c r="K27" s="4">
        <v>1497</v>
      </c>
    </row>
    <row r="28" spans="1:11" ht="17.25" thickBot="1">
      <c r="A28" s="3"/>
      <c r="B28" s="3" t="s">
        <v>10105</v>
      </c>
      <c r="C28" s="4">
        <v>2508</v>
      </c>
      <c r="D28" s="4">
        <v>1690</v>
      </c>
      <c r="E28" s="4">
        <v>1110</v>
      </c>
      <c r="F28" s="5">
        <v>539</v>
      </c>
      <c r="G28" s="5">
        <v>10</v>
      </c>
      <c r="H28" s="5">
        <v>22</v>
      </c>
      <c r="I28" s="4">
        <v>1681</v>
      </c>
      <c r="J28" s="5">
        <v>9</v>
      </c>
      <c r="K28" s="5">
        <v>818</v>
      </c>
    </row>
    <row r="29" spans="1:11" ht="17.25" thickBot="1">
      <c r="A29" s="3" t="s">
        <v>10104</v>
      </c>
      <c r="B29" s="3" t="s">
        <v>36</v>
      </c>
      <c r="C29" s="4">
        <v>10959</v>
      </c>
      <c r="D29" s="4">
        <v>6651</v>
      </c>
      <c r="E29" s="4">
        <v>2930</v>
      </c>
      <c r="F29" s="4">
        <v>3547</v>
      </c>
      <c r="G29" s="5">
        <v>38</v>
      </c>
      <c r="H29" s="5">
        <v>67</v>
      </c>
      <c r="I29" s="4">
        <v>6582</v>
      </c>
      <c r="J29" s="5">
        <v>69</v>
      </c>
      <c r="K29" s="4">
        <v>4308</v>
      </c>
    </row>
    <row r="30" spans="1:11" ht="23.25" thickBot="1">
      <c r="A30" s="3"/>
      <c r="B30" s="3" t="s">
        <v>37</v>
      </c>
      <c r="C30" s="4">
        <v>2518</v>
      </c>
      <c r="D30" s="4">
        <v>2518</v>
      </c>
      <c r="E30" s="4">
        <v>1370</v>
      </c>
      <c r="F30" s="4">
        <v>1085</v>
      </c>
      <c r="G30" s="5">
        <v>10</v>
      </c>
      <c r="H30" s="5">
        <v>24</v>
      </c>
      <c r="I30" s="4">
        <v>2489</v>
      </c>
      <c r="J30" s="5">
        <v>29</v>
      </c>
      <c r="K30" s="5">
        <v>0</v>
      </c>
    </row>
    <row r="31" spans="1:11" ht="17.25" thickBot="1">
      <c r="A31" s="3"/>
      <c r="B31" s="3" t="s">
        <v>10103</v>
      </c>
      <c r="C31" s="4">
        <v>3161</v>
      </c>
      <c r="D31" s="4">
        <v>1405</v>
      </c>
      <c r="E31" s="5">
        <v>534</v>
      </c>
      <c r="F31" s="5">
        <v>820</v>
      </c>
      <c r="G31" s="5">
        <v>14</v>
      </c>
      <c r="H31" s="5">
        <v>20</v>
      </c>
      <c r="I31" s="4">
        <v>1388</v>
      </c>
      <c r="J31" s="5">
        <v>17</v>
      </c>
      <c r="K31" s="4">
        <v>1756</v>
      </c>
    </row>
    <row r="32" spans="1:11" ht="17.25" thickBot="1">
      <c r="A32" s="3"/>
      <c r="B32" s="3" t="s">
        <v>10102</v>
      </c>
      <c r="C32" s="4">
        <v>3458</v>
      </c>
      <c r="D32" s="4">
        <v>1727</v>
      </c>
      <c r="E32" s="5">
        <v>666</v>
      </c>
      <c r="F32" s="4">
        <v>1017</v>
      </c>
      <c r="G32" s="5">
        <v>8</v>
      </c>
      <c r="H32" s="5">
        <v>18</v>
      </c>
      <c r="I32" s="4">
        <v>1709</v>
      </c>
      <c r="J32" s="5">
        <v>18</v>
      </c>
      <c r="K32" s="4">
        <v>1731</v>
      </c>
    </row>
    <row r="33" spans="1:11" ht="17.25" thickBot="1">
      <c r="A33" s="3"/>
      <c r="B33" s="3" t="s">
        <v>10101</v>
      </c>
      <c r="C33" s="4">
        <v>1822</v>
      </c>
      <c r="D33" s="4">
        <v>1001</v>
      </c>
      <c r="E33" s="5">
        <v>360</v>
      </c>
      <c r="F33" s="5">
        <v>625</v>
      </c>
      <c r="G33" s="5">
        <v>6</v>
      </c>
      <c r="H33" s="5">
        <v>5</v>
      </c>
      <c r="I33" s="5">
        <v>996</v>
      </c>
      <c r="J33" s="5">
        <v>5</v>
      </c>
      <c r="K33" s="5">
        <v>821</v>
      </c>
    </row>
    <row r="34" spans="1:11" ht="17.25" thickBot="1">
      <c r="A34" s="3" t="s">
        <v>10100</v>
      </c>
      <c r="B34" s="3" t="s">
        <v>36</v>
      </c>
      <c r="C34" s="4">
        <v>8955</v>
      </c>
      <c r="D34" s="4">
        <v>5138</v>
      </c>
      <c r="E34" s="4">
        <v>2044</v>
      </c>
      <c r="F34" s="4">
        <v>2930</v>
      </c>
      <c r="G34" s="5">
        <v>43</v>
      </c>
      <c r="H34" s="5">
        <v>68</v>
      </c>
      <c r="I34" s="4">
        <v>5085</v>
      </c>
      <c r="J34" s="5">
        <v>53</v>
      </c>
      <c r="K34" s="4">
        <v>3817</v>
      </c>
    </row>
    <row r="35" spans="1:11" ht="23.25" thickBot="1">
      <c r="A35" s="3"/>
      <c r="B35" s="3" t="s">
        <v>37</v>
      </c>
      <c r="C35" s="4">
        <v>1918</v>
      </c>
      <c r="D35" s="4">
        <v>1918</v>
      </c>
      <c r="E35" s="5">
        <v>916</v>
      </c>
      <c r="F35" s="5">
        <v>956</v>
      </c>
      <c r="G35" s="5">
        <v>10</v>
      </c>
      <c r="H35" s="5">
        <v>22</v>
      </c>
      <c r="I35" s="4">
        <v>1904</v>
      </c>
      <c r="J35" s="5">
        <v>14</v>
      </c>
      <c r="K35" s="5">
        <v>0</v>
      </c>
    </row>
    <row r="36" spans="1:11" ht="17.25" thickBot="1">
      <c r="A36" s="3"/>
      <c r="B36" s="3" t="s">
        <v>10099</v>
      </c>
      <c r="C36" s="4">
        <v>3248</v>
      </c>
      <c r="D36" s="4">
        <v>1460</v>
      </c>
      <c r="E36" s="5">
        <v>470</v>
      </c>
      <c r="F36" s="5">
        <v>936</v>
      </c>
      <c r="G36" s="5">
        <v>12</v>
      </c>
      <c r="H36" s="5">
        <v>19</v>
      </c>
      <c r="I36" s="4">
        <v>1437</v>
      </c>
      <c r="J36" s="5">
        <v>23</v>
      </c>
      <c r="K36" s="4">
        <v>1788</v>
      </c>
    </row>
    <row r="37" spans="1:11" ht="17.25" thickBot="1">
      <c r="A37" s="3"/>
      <c r="B37" s="3" t="s">
        <v>10098</v>
      </c>
      <c r="C37" s="4">
        <v>3789</v>
      </c>
      <c r="D37" s="4">
        <v>1760</v>
      </c>
      <c r="E37" s="5">
        <v>658</v>
      </c>
      <c r="F37" s="4">
        <v>1038</v>
      </c>
      <c r="G37" s="5">
        <v>21</v>
      </c>
      <c r="H37" s="5">
        <v>27</v>
      </c>
      <c r="I37" s="4">
        <v>1744</v>
      </c>
      <c r="J37" s="5">
        <v>16</v>
      </c>
      <c r="K37" s="4">
        <v>2029</v>
      </c>
    </row>
    <row r="38" spans="1:11" ht="17.25" thickBot="1">
      <c r="A38" s="3" t="s">
        <v>10097</v>
      </c>
      <c r="B38" s="3" t="s">
        <v>36</v>
      </c>
      <c r="C38" s="4">
        <v>5124</v>
      </c>
      <c r="D38" s="4">
        <v>3266</v>
      </c>
      <c r="E38" s="4">
        <v>1088</v>
      </c>
      <c r="F38" s="4">
        <v>2078</v>
      </c>
      <c r="G38" s="5">
        <v>25</v>
      </c>
      <c r="H38" s="5">
        <v>34</v>
      </c>
      <c r="I38" s="4">
        <v>3225</v>
      </c>
      <c r="J38" s="5">
        <v>41</v>
      </c>
      <c r="K38" s="4">
        <v>1858</v>
      </c>
    </row>
    <row r="39" spans="1:11" ht="23.25" thickBot="1">
      <c r="A39" s="3"/>
      <c r="B39" s="3" t="s">
        <v>37</v>
      </c>
      <c r="C39" s="4">
        <v>1413</v>
      </c>
      <c r="D39" s="4">
        <v>1413</v>
      </c>
      <c r="E39" s="5">
        <v>554</v>
      </c>
      <c r="F39" s="5">
        <v>825</v>
      </c>
      <c r="G39" s="5">
        <v>7</v>
      </c>
      <c r="H39" s="5">
        <v>11</v>
      </c>
      <c r="I39" s="4">
        <v>1397</v>
      </c>
      <c r="J39" s="5">
        <v>16</v>
      </c>
      <c r="K39" s="5">
        <v>0</v>
      </c>
    </row>
    <row r="40" spans="1:11" ht="17.25" thickBot="1">
      <c r="A40" s="3"/>
      <c r="B40" s="3" t="s">
        <v>10096</v>
      </c>
      <c r="C40" s="4">
        <v>2785</v>
      </c>
      <c r="D40" s="4">
        <v>1303</v>
      </c>
      <c r="E40" s="5">
        <v>408</v>
      </c>
      <c r="F40" s="5">
        <v>849</v>
      </c>
      <c r="G40" s="5">
        <v>11</v>
      </c>
      <c r="H40" s="5">
        <v>18</v>
      </c>
      <c r="I40" s="4">
        <v>1286</v>
      </c>
      <c r="J40" s="5">
        <v>17</v>
      </c>
      <c r="K40" s="4">
        <v>1482</v>
      </c>
    </row>
    <row r="41" spans="1:11" ht="17.25" thickBot="1">
      <c r="A41" s="3"/>
      <c r="B41" s="3" t="s">
        <v>10095</v>
      </c>
      <c r="C41" s="5">
        <v>926</v>
      </c>
      <c r="D41" s="5">
        <v>550</v>
      </c>
      <c r="E41" s="5">
        <v>126</v>
      </c>
      <c r="F41" s="5">
        <v>404</v>
      </c>
      <c r="G41" s="5">
        <v>7</v>
      </c>
      <c r="H41" s="5">
        <v>5</v>
      </c>
      <c r="I41" s="5">
        <v>542</v>
      </c>
      <c r="J41" s="5">
        <v>8</v>
      </c>
      <c r="K41" s="5">
        <v>376</v>
      </c>
    </row>
    <row r="42" spans="1:11" ht="17.25" thickBot="1">
      <c r="A42" s="3" t="s">
        <v>10094</v>
      </c>
      <c r="B42" s="3" t="s">
        <v>36</v>
      </c>
      <c r="C42" s="4">
        <v>9807</v>
      </c>
      <c r="D42" s="4">
        <v>5851</v>
      </c>
      <c r="E42" s="4">
        <v>2463</v>
      </c>
      <c r="F42" s="4">
        <v>3175</v>
      </c>
      <c r="G42" s="5">
        <v>49</v>
      </c>
      <c r="H42" s="5">
        <v>101</v>
      </c>
      <c r="I42" s="4">
        <v>5788</v>
      </c>
      <c r="J42" s="5">
        <v>63</v>
      </c>
      <c r="K42" s="4">
        <v>3956</v>
      </c>
    </row>
    <row r="43" spans="1:11" ht="23.25" thickBot="1">
      <c r="A43" s="3"/>
      <c r="B43" s="3" t="s">
        <v>37</v>
      </c>
      <c r="C43" s="4">
        <v>2572</v>
      </c>
      <c r="D43" s="4">
        <v>2571</v>
      </c>
      <c r="E43" s="4">
        <v>1277</v>
      </c>
      <c r="F43" s="4">
        <v>1204</v>
      </c>
      <c r="G43" s="5">
        <v>15</v>
      </c>
      <c r="H43" s="5">
        <v>51</v>
      </c>
      <c r="I43" s="4">
        <v>2547</v>
      </c>
      <c r="J43" s="5">
        <v>24</v>
      </c>
      <c r="K43" s="5">
        <v>1</v>
      </c>
    </row>
    <row r="44" spans="1:11" ht="17.25" thickBot="1">
      <c r="A44" s="3"/>
      <c r="B44" s="3" t="s">
        <v>10093</v>
      </c>
      <c r="C44" s="4">
        <v>3874</v>
      </c>
      <c r="D44" s="4">
        <v>1748</v>
      </c>
      <c r="E44" s="5">
        <v>752</v>
      </c>
      <c r="F44" s="5">
        <v>928</v>
      </c>
      <c r="G44" s="5">
        <v>17</v>
      </c>
      <c r="H44" s="5">
        <v>30</v>
      </c>
      <c r="I44" s="4">
        <v>1727</v>
      </c>
      <c r="J44" s="5">
        <v>21</v>
      </c>
      <c r="K44" s="4">
        <v>2126</v>
      </c>
    </row>
    <row r="45" spans="1:11" ht="17.25" thickBot="1">
      <c r="A45" s="3"/>
      <c r="B45" s="3" t="s">
        <v>10092</v>
      </c>
      <c r="C45" s="4">
        <v>1942</v>
      </c>
      <c r="D45" s="5">
        <v>825</v>
      </c>
      <c r="E45" s="5">
        <v>241</v>
      </c>
      <c r="F45" s="5">
        <v>556</v>
      </c>
      <c r="G45" s="5">
        <v>9</v>
      </c>
      <c r="H45" s="5">
        <v>9</v>
      </c>
      <c r="I45" s="5">
        <v>815</v>
      </c>
      <c r="J45" s="5">
        <v>10</v>
      </c>
      <c r="K45" s="4">
        <v>1117</v>
      </c>
    </row>
    <row r="46" spans="1:11" ht="17.25" thickBot="1">
      <c r="A46" s="3"/>
      <c r="B46" s="3" t="s">
        <v>10091</v>
      </c>
      <c r="C46" s="4">
        <v>1419</v>
      </c>
      <c r="D46" s="5">
        <v>707</v>
      </c>
      <c r="E46" s="5">
        <v>193</v>
      </c>
      <c r="F46" s="5">
        <v>487</v>
      </c>
      <c r="G46" s="5">
        <v>8</v>
      </c>
      <c r="H46" s="5">
        <v>11</v>
      </c>
      <c r="I46" s="5">
        <v>699</v>
      </c>
      <c r="J46" s="5">
        <v>8</v>
      </c>
      <c r="K46" s="5">
        <v>712</v>
      </c>
    </row>
    <row r="47" spans="1:11" ht="17.25" thickBot="1">
      <c r="A47" s="3" t="s">
        <v>10090</v>
      </c>
      <c r="B47" s="3" t="s">
        <v>36</v>
      </c>
      <c r="C47" s="4">
        <v>11815</v>
      </c>
      <c r="D47" s="4">
        <v>6604</v>
      </c>
      <c r="E47" s="4">
        <v>3295</v>
      </c>
      <c r="F47" s="4">
        <v>3069</v>
      </c>
      <c r="G47" s="5">
        <v>57</v>
      </c>
      <c r="H47" s="5">
        <v>91</v>
      </c>
      <c r="I47" s="4">
        <v>6512</v>
      </c>
      <c r="J47" s="5">
        <v>92</v>
      </c>
      <c r="K47" s="4">
        <v>5211</v>
      </c>
    </row>
    <row r="48" spans="1:11" ht="23.25" thickBot="1">
      <c r="A48" s="3"/>
      <c r="B48" s="3" t="s">
        <v>37</v>
      </c>
      <c r="C48" s="4">
        <v>2765</v>
      </c>
      <c r="D48" s="4">
        <v>2765</v>
      </c>
      <c r="E48" s="4">
        <v>1548</v>
      </c>
      <c r="F48" s="4">
        <v>1134</v>
      </c>
      <c r="G48" s="5">
        <v>17</v>
      </c>
      <c r="H48" s="5">
        <v>34</v>
      </c>
      <c r="I48" s="4">
        <v>2733</v>
      </c>
      <c r="J48" s="5">
        <v>32</v>
      </c>
      <c r="K48" s="5">
        <v>0</v>
      </c>
    </row>
    <row r="49" spans="1:11" ht="17.25" thickBot="1">
      <c r="A49" s="3"/>
      <c r="B49" s="3" t="s">
        <v>10089</v>
      </c>
      <c r="C49" s="4">
        <v>2477</v>
      </c>
      <c r="D49" s="4">
        <v>1082</v>
      </c>
      <c r="E49" s="5">
        <v>412</v>
      </c>
      <c r="F49" s="5">
        <v>629</v>
      </c>
      <c r="G49" s="5">
        <v>15</v>
      </c>
      <c r="H49" s="5">
        <v>14</v>
      </c>
      <c r="I49" s="4">
        <v>1070</v>
      </c>
      <c r="J49" s="5">
        <v>12</v>
      </c>
      <c r="K49" s="4">
        <v>1395</v>
      </c>
    </row>
    <row r="50" spans="1:11" ht="17.25" thickBot="1">
      <c r="A50" s="3"/>
      <c r="B50" s="3" t="s">
        <v>10088</v>
      </c>
      <c r="C50" s="5">
        <v>924</v>
      </c>
      <c r="D50" s="5">
        <v>467</v>
      </c>
      <c r="E50" s="5">
        <v>111</v>
      </c>
      <c r="F50" s="5">
        <v>344</v>
      </c>
      <c r="G50" s="5">
        <v>2</v>
      </c>
      <c r="H50" s="5">
        <v>6</v>
      </c>
      <c r="I50" s="5">
        <v>463</v>
      </c>
      <c r="J50" s="5">
        <v>4</v>
      </c>
      <c r="K50" s="5">
        <v>457</v>
      </c>
    </row>
    <row r="51" spans="1:11" ht="17.25" thickBot="1">
      <c r="A51" s="3"/>
      <c r="B51" s="3" t="s">
        <v>10087</v>
      </c>
      <c r="C51" s="4">
        <v>3464</v>
      </c>
      <c r="D51" s="4">
        <v>1388</v>
      </c>
      <c r="E51" s="5">
        <v>703</v>
      </c>
      <c r="F51" s="5">
        <v>616</v>
      </c>
      <c r="G51" s="5">
        <v>13</v>
      </c>
      <c r="H51" s="5">
        <v>26</v>
      </c>
      <c r="I51" s="4">
        <v>1358</v>
      </c>
      <c r="J51" s="5">
        <v>30</v>
      </c>
      <c r="K51" s="4">
        <v>2076</v>
      </c>
    </row>
    <row r="52" spans="1:11" ht="17.25" thickBot="1">
      <c r="A52" s="3"/>
      <c r="B52" s="3" t="s">
        <v>10086</v>
      </c>
      <c r="C52" s="4">
        <v>2185</v>
      </c>
      <c r="D52" s="5">
        <v>902</v>
      </c>
      <c r="E52" s="5">
        <v>521</v>
      </c>
      <c r="F52" s="5">
        <v>346</v>
      </c>
      <c r="G52" s="5">
        <v>10</v>
      </c>
      <c r="H52" s="5">
        <v>11</v>
      </c>
      <c r="I52" s="5">
        <v>888</v>
      </c>
      <c r="J52" s="5">
        <v>14</v>
      </c>
      <c r="K52" s="4">
        <v>1283</v>
      </c>
    </row>
    <row r="53" spans="1:11" ht="17.25" thickBot="1">
      <c r="A53" s="3" t="s">
        <v>10085</v>
      </c>
      <c r="B53" s="3" t="s">
        <v>36</v>
      </c>
      <c r="C53" s="4">
        <v>4180</v>
      </c>
      <c r="D53" s="4">
        <v>2814</v>
      </c>
      <c r="E53" s="5">
        <v>787</v>
      </c>
      <c r="F53" s="4">
        <v>1936</v>
      </c>
      <c r="G53" s="5">
        <v>25</v>
      </c>
      <c r="H53" s="5">
        <v>40</v>
      </c>
      <c r="I53" s="4">
        <v>2788</v>
      </c>
      <c r="J53" s="5">
        <v>26</v>
      </c>
      <c r="K53" s="4">
        <v>1366</v>
      </c>
    </row>
    <row r="54" spans="1:11" ht="23.25" thickBot="1">
      <c r="A54" s="3"/>
      <c r="B54" s="3" t="s">
        <v>37</v>
      </c>
      <c r="C54" s="4">
        <v>1353</v>
      </c>
      <c r="D54" s="4">
        <v>1353</v>
      </c>
      <c r="E54" s="5">
        <v>496</v>
      </c>
      <c r="F54" s="5">
        <v>804</v>
      </c>
      <c r="G54" s="5">
        <v>13</v>
      </c>
      <c r="H54" s="5">
        <v>30</v>
      </c>
      <c r="I54" s="4">
        <v>1343</v>
      </c>
      <c r="J54" s="5">
        <v>10</v>
      </c>
      <c r="K54" s="5">
        <v>0</v>
      </c>
    </row>
    <row r="55" spans="1:11" ht="17.25" thickBot="1">
      <c r="A55" s="3"/>
      <c r="B55" s="3" t="s">
        <v>10084</v>
      </c>
      <c r="C55" s="4">
        <v>1690</v>
      </c>
      <c r="D55" s="5">
        <v>812</v>
      </c>
      <c r="E55" s="5">
        <v>190</v>
      </c>
      <c r="F55" s="5">
        <v>600</v>
      </c>
      <c r="G55" s="5">
        <v>7</v>
      </c>
      <c r="H55" s="5">
        <v>4</v>
      </c>
      <c r="I55" s="5">
        <v>801</v>
      </c>
      <c r="J55" s="5">
        <v>11</v>
      </c>
      <c r="K55" s="5">
        <v>878</v>
      </c>
    </row>
    <row r="56" spans="1:11" ht="17.25" thickBot="1">
      <c r="A56" s="3"/>
      <c r="B56" s="3" t="s">
        <v>10083</v>
      </c>
      <c r="C56" s="4">
        <v>1137</v>
      </c>
      <c r="D56" s="5">
        <v>649</v>
      </c>
      <c r="E56" s="5">
        <v>101</v>
      </c>
      <c r="F56" s="5">
        <v>532</v>
      </c>
      <c r="G56" s="5">
        <v>5</v>
      </c>
      <c r="H56" s="5">
        <v>6</v>
      </c>
      <c r="I56" s="5">
        <v>644</v>
      </c>
      <c r="J56" s="5">
        <v>5</v>
      </c>
      <c r="K56" s="5">
        <v>488</v>
      </c>
    </row>
    <row r="57" spans="1:11" ht="17.25" thickBot="1">
      <c r="A57" s="3" t="s">
        <v>10082</v>
      </c>
      <c r="B57" s="3" t="s">
        <v>36</v>
      </c>
      <c r="C57" s="4">
        <v>4004</v>
      </c>
      <c r="D57" s="4">
        <v>2538</v>
      </c>
      <c r="E57" s="5">
        <v>612</v>
      </c>
      <c r="F57" s="4">
        <v>1858</v>
      </c>
      <c r="G57" s="5">
        <v>18</v>
      </c>
      <c r="H57" s="5">
        <v>20</v>
      </c>
      <c r="I57" s="4">
        <v>2508</v>
      </c>
      <c r="J57" s="5">
        <v>30</v>
      </c>
      <c r="K57" s="4">
        <v>1466</v>
      </c>
    </row>
    <row r="58" spans="1:11" ht="23.25" thickBot="1">
      <c r="A58" s="3"/>
      <c r="B58" s="3" t="s">
        <v>37</v>
      </c>
      <c r="C58" s="5">
        <v>893</v>
      </c>
      <c r="D58" s="5">
        <v>893</v>
      </c>
      <c r="E58" s="5">
        <v>299</v>
      </c>
      <c r="F58" s="5">
        <v>562</v>
      </c>
      <c r="G58" s="5">
        <v>8</v>
      </c>
      <c r="H58" s="5">
        <v>12</v>
      </c>
      <c r="I58" s="5">
        <v>881</v>
      </c>
      <c r="J58" s="5">
        <v>12</v>
      </c>
      <c r="K58" s="5">
        <v>0</v>
      </c>
    </row>
    <row r="59" spans="1:11" ht="17.25" thickBot="1">
      <c r="A59" s="3"/>
      <c r="B59" s="3" t="s">
        <v>10081</v>
      </c>
      <c r="C59" s="4">
        <v>1092</v>
      </c>
      <c r="D59" s="5">
        <v>543</v>
      </c>
      <c r="E59" s="5">
        <v>93</v>
      </c>
      <c r="F59" s="5">
        <v>438</v>
      </c>
      <c r="G59" s="5">
        <v>2</v>
      </c>
      <c r="H59" s="5">
        <v>4</v>
      </c>
      <c r="I59" s="5">
        <v>537</v>
      </c>
      <c r="J59" s="5">
        <v>6</v>
      </c>
      <c r="K59" s="5">
        <v>549</v>
      </c>
    </row>
    <row r="60" spans="1:11" ht="17.25" thickBot="1">
      <c r="A60" s="3"/>
      <c r="B60" s="3" t="s">
        <v>10080</v>
      </c>
      <c r="C60" s="5">
        <v>856</v>
      </c>
      <c r="D60" s="5">
        <v>478</v>
      </c>
      <c r="E60" s="5">
        <v>90</v>
      </c>
      <c r="F60" s="5">
        <v>381</v>
      </c>
      <c r="G60" s="5">
        <v>4</v>
      </c>
      <c r="H60" s="5">
        <v>0</v>
      </c>
      <c r="I60" s="5">
        <v>475</v>
      </c>
      <c r="J60" s="5">
        <v>3</v>
      </c>
      <c r="K60" s="5">
        <v>378</v>
      </c>
    </row>
    <row r="61" spans="1:11" ht="17.25" thickBot="1">
      <c r="A61" s="3"/>
      <c r="B61" s="3" t="s">
        <v>10079</v>
      </c>
      <c r="C61" s="4">
        <v>1163</v>
      </c>
      <c r="D61" s="5">
        <v>624</v>
      </c>
      <c r="E61" s="5">
        <v>130</v>
      </c>
      <c r="F61" s="5">
        <v>477</v>
      </c>
      <c r="G61" s="5">
        <v>4</v>
      </c>
      <c r="H61" s="5">
        <v>4</v>
      </c>
      <c r="I61" s="5">
        <v>615</v>
      </c>
      <c r="J61" s="5">
        <v>9</v>
      </c>
      <c r="K61" s="5">
        <v>539</v>
      </c>
    </row>
    <row r="62" spans="1:11" ht="17.25" thickBot="1">
      <c r="A62" s="3" t="s">
        <v>10078</v>
      </c>
      <c r="B62" s="3" t="s">
        <v>36</v>
      </c>
      <c r="C62" s="4">
        <v>2478</v>
      </c>
      <c r="D62" s="4">
        <v>1627</v>
      </c>
      <c r="E62" s="5">
        <v>574</v>
      </c>
      <c r="F62" s="5">
        <v>993</v>
      </c>
      <c r="G62" s="5">
        <v>21</v>
      </c>
      <c r="H62" s="5">
        <v>19</v>
      </c>
      <c r="I62" s="4">
        <v>1607</v>
      </c>
      <c r="J62" s="5">
        <v>20</v>
      </c>
      <c r="K62" s="5">
        <v>851</v>
      </c>
    </row>
    <row r="63" spans="1:11" ht="23.25" thickBot="1">
      <c r="A63" s="3"/>
      <c r="B63" s="3" t="s">
        <v>37</v>
      </c>
      <c r="C63" s="5">
        <v>865</v>
      </c>
      <c r="D63" s="5">
        <v>865</v>
      </c>
      <c r="E63" s="5">
        <v>352</v>
      </c>
      <c r="F63" s="5">
        <v>485</v>
      </c>
      <c r="G63" s="5">
        <v>10</v>
      </c>
      <c r="H63" s="5">
        <v>9</v>
      </c>
      <c r="I63" s="5">
        <v>856</v>
      </c>
      <c r="J63" s="5">
        <v>9</v>
      </c>
      <c r="K63" s="5">
        <v>0</v>
      </c>
    </row>
    <row r="64" spans="1:11" ht="17.25" thickBot="1">
      <c r="A64" s="3"/>
      <c r="B64" s="3" t="s">
        <v>10077</v>
      </c>
      <c r="C64" s="4">
        <v>1613</v>
      </c>
      <c r="D64" s="5">
        <v>762</v>
      </c>
      <c r="E64" s="5">
        <v>222</v>
      </c>
      <c r="F64" s="5">
        <v>508</v>
      </c>
      <c r="G64" s="5">
        <v>11</v>
      </c>
      <c r="H64" s="5">
        <v>10</v>
      </c>
      <c r="I64" s="5">
        <v>751</v>
      </c>
      <c r="J64" s="5">
        <v>11</v>
      </c>
      <c r="K64" s="5">
        <v>851</v>
      </c>
    </row>
    <row r="65" spans="1:11" ht="17.25" thickBot="1">
      <c r="A65" s="3" t="s">
        <v>10076</v>
      </c>
      <c r="B65" s="3" t="s">
        <v>36</v>
      </c>
      <c r="C65" s="4">
        <v>15070</v>
      </c>
      <c r="D65" s="4">
        <v>8568</v>
      </c>
      <c r="E65" s="4">
        <v>3428</v>
      </c>
      <c r="F65" s="4">
        <v>4846</v>
      </c>
      <c r="G65" s="5">
        <v>70</v>
      </c>
      <c r="H65" s="5">
        <v>119</v>
      </c>
      <c r="I65" s="4">
        <v>8463</v>
      </c>
      <c r="J65" s="5">
        <v>105</v>
      </c>
      <c r="K65" s="4">
        <v>6502</v>
      </c>
    </row>
    <row r="66" spans="1:11" ht="23.25" thickBot="1">
      <c r="A66" s="3"/>
      <c r="B66" s="3" t="s">
        <v>37</v>
      </c>
      <c r="C66" s="4">
        <v>3446</v>
      </c>
      <c r="D66" s="4">
        <v>3446</v>
      </c>
      <c r="E66" s="4">
        <v>1710</v>
      </c>
      <c r="F66" s="4">
        <v>1645</v>
      </c>
      <c r="G66" s="5">
        <v>18</v>
      </c>
      <c r="H66" s="5">
        <v>40</v>
      </c>
      <c r="I66" s="4">
        <v>3413</v>
      </c>
      <c r="J66" s="5">
        <v>33</v>
      </c>
      <c r="K66" s="5">
        <v>0</v>
      </c>
    </row>
    <row r="67" spans="1:11" ht="17.25" thickBot="1">
      <c r="A67" s="3"/>
      <c r="B67" s="3" t="s">
        <v>10075</v>
      </c>
      <c r="C67" s="4">
        <v>3050</v>
      </c>
      <c r="D67" s="4">
        <v>1297</v>
      </c>
      <c r="E67" s="5">
        <v>477</v>
      </c>
      <c r="F67" s="5">
        <v>761</v>
      </c>
      <c r="G67" s="5">
        <v>17</v>
      </c>
      <c r="H67" s="5">
        <v>23</v>
      </c>
      <c r="I67" s="4">
        <v>1278</v>
      </c>
      <c r="J67" s="5">
        <v>19</v>
      </c>
      <c r="K67" s="4">
        <v>1753</v>
      </c>
    </row>
    <row r="68" spans="1:11" ht="17.25" thickBot="1">
      <c r="A68" s="3"/>
      <c r="B68" s="3" t="s">
        <v>10074</v>
      </c>
      <c r="C68" s="4">
        <v>2229</v>
      </c>
      <c r="D68" s="5">
        <v>963</v>
      </c>
      <c r="E68" s="5">
        <v>328</v>
      </c>
      <c r="F68" s="5">
        <v>597</v>
      </c>
      <c r="G68" s="5">
        <v>10</v>
      </c>
      <c r="H68" s="5">
        <v>14</v>
      </c>
      <c r="I68" s="5">
        <v>949</v>
      </c>
      <c r="J68" s="5">
        <v>14</v>
      </c>
      <c r="K68" s="4">
        <v>1266</v>
      </c>
    </row>
    <row r="69" spans="1:11" ht="17.25" thickBot="1">
      <c r="A69" s="3"/>
      <c r="B69" s="3" t="s">
        <v>10073</v>
      </c>
      <c r="C69" s="4">
        <v>2013</v>
      </c>
      <c r="D69" s="5">
        <v>786</v>
      </c>
      <c r="E69" s="5">
        <v>229</v>
      </c>
      <c r="F69" s="5">
        <v>531</v>
      </c>
      <c r="G69" s="5">
        <v>3</v>
      </c>
      <c r="H69" s="5">
        <v>14</v>
      </c>
      <c r="I69" s="5">
        <v>777</v>
      </c>
      <c r="J69" s="5">
        <v>9</v>
      </c>
      <c r="K69" s="4">
        <v>1227</v>
      </c>
    </row>
    <row r="70" spans="1:11" ht="17.25" thickBot="1">
      <c r="A70" s="3"/>
      <c r="B70" s="3" t="s">
        <v>10072</v>
      </c>
      <c r="C70" s="4">
        <v>2212</v>
      </c>
      <c r="D70" s="4">
        <v>1118</v>
      </c>
      <c r="E70" s="5">
        <v>383</v>
      </c>
      <c r="F70" s="5">
        <v>693</v>
      </c>
      <c r="G70" s="5">
        <v>12</v>
      </c>
      <c r="H70" s="5">
        <v>15</v>
      </c>
      <c r="I70" s="4">
        <v>1103</v>
      </c>
      <c r="J70" s="5">
        <v>15</v>
      </c>
      <c r="K70" s="4">
        <v>1094</v>
      </c>
    </row>
    <row r="71" spans="1:11" ht="17.25" thickBot="1">
      <c r="A71" s="3"/>
      <c r="B71" s="3" t="s">
        <v>10071</v>
      </c>
      <c r="C71" s="4">
        <v>2120</v>
      </c>
      <c r="D71" s="5">
        <v>958</v>
      </c>
      <c r="E71" s="5">
        <v>301</v>
      </c>
      <c r="F71" s="5">
        <v>619</v>
      </c>
      <c r="G71" s="5">
        <v>10</v>
      </c>
      <c r="H71" s="5">
        <v>13</v>
      </c>
      <c r="I71" s="5">
        <v>943</v>
      </c>
      <c r="J71" s="5">
        <v>15</v>
      </c>
      <c r="K71" s="4">
        <v>1162</v>
      </c>
    </row>
    <row r="72" spans="1:11" ht="17.25" thickBot="1">
      <c r="A72" s="3" t="s">
        <v>10070</v>
      </c>
      <c r="B72" s="3" t="s">
        <v>36</v>
      </c>
      <c r="C72" s="4">
        <v>36092</v>
      </c>
      <c r="D72" s="4">
        <v>21467</v>
      </c>
      <c r="E72" s="4">
        <v>11177</v>
      </c>
      <c r="F72" s="4">
        <v>9729</v>
      </c>
      <c r="G72" s="5">
        <v>124</v>
      </c>
      <c r="H72" s="5">
        <v>277</v>
      </c>
      <c r="I72" s="4">
        <v>21307</v>
      </c>
      <c r="J72" s="5">
        <v>160</v>
      </c>
      <c r="K72" s="4">
        <v>14625</v>
      </c>
    </row>
    <row r="73" spans="1:11" ht="23.25" thickBot="1">
      <c r="A73" s="3"/>
      <c r="B73" s="3" t="s">
        <v>37</v>
      </c>
      <c r="C73" s="4">
        <v>6438</v>
      </c>
      <c r="D73" s="4">
        <v>6438</v>
      </c>
      <c r="E73" s="4">
        <v>3880</v>
      </c>
      <c r="F73" s="4">
        <v>2434</v>
      </c>
      <c r="G73" s="5">
        <v>27</v>
      </c>
      <c r="H73" s="5">
        <v>62</v>
      </c>
      <c r="I73" s="4">
        <v>6403</v>
      </c>
      <c r="J73" s="5">
        <v>35</v>
      </c>
      <c r="K73" s="5">
        <v>0</v>
      </c>
    </row>
    <row r="74" spans="1:11" ht="17.25" thickBot="1">
      <c r="A74" s="3"/>
      <c r="B74" s="3" t="s">
        <v>10069</v>
      </c>
      <c r="C74" s="4">
        <v>4386</v>
      </c>
      <c r="D74" s="4">
        <v>2156</v>
      </c>
      <c r="E74" s="5">
        <v>999</v>
      </c>
      <c r="F74" s="4">
        <v>1093</v>
      </c>
      <c r="G74" s="5">
        <v>12</v>
      </c>
      <c r="H74" s="5">
        <v>36</v>
      </c>
      <c r="I74" s="4">
        <v>2140</v>
      </c>
      <c r="J74" s="5">
        <v>16</v>
      </c>
      <c r="K74" s="4">
        <v>2230</v>
      </c>
    </row>
    <row r="75" spans="1:11" ht="17.25" thickBot="1">
      <c r="A75" s="3"/>
      <c r="B75" s="3" t="s">
        <v>10068</v>
      </c>
      <c r="C75" s="4">
        <v>2812</v>
      </c>
      <c r="D75" s="4">
        <v>1320</v>
      </c>
      <c r="E75" s="5">
        <v>509</v>
      </c>
      <c r="F75" s="5">
        <v>765</v>
      </c>
      <c r="G75" s="5">
        <v>13</v>
      </c>
      <c r="H75" s="5">
        <v>21</v>
      </c>
      <c r="I75" s="4">
        <v>1308</v>
      </c>
      <c r="J75" s="5">
        <v>12</v>
      </c>
      <c r="K75" s="4">
        <v>1492</v>
      </c>
    </row>
    <row r="76" spans="1:11" ht="17.25" thickBot="1">
      <c r="A76" s="3"/>
      <c r="B76" s="3" t="s">
        <v>10067</v>
      </c>
      <c r="C76" s="4">
        <v>3342</v>
      </c>
      <c r="D76" s="4">
        <v>1570</v>
      </c>
      <c r="E76" s="5">
        <v>739</v>
      </c>
      <c r="F76" s="5">
        <v>787</v>
      </c>
      <c r="G76" s="5">
        <v>7</v>
      </c>
      <c r="H76" s="5">
        <v>23</v>
      </c>
      <c r="I76" s="4">
        <v>1556</v>
      </c>
      <c r="J76" s="5">
        <v>14</v>
      </c>
      <c r="K76" s="4">
        <v>1772</v>
      </c>
    </row>
    <row r="77" spans="1:11" ht="17.25" thickBot="1">
      <c r="A77" s="3"/>
      <c r="B77" s="3" t="s">
        <v>10066</v>
      </c>
      <c r="C77" s="4">
        <v>2345</v>
      </c>
      <c r="D77" s="4">
        <v>1215</v>
      </c>
      <c r="E77" s="5">
        <v>581</v>
      </c>
      <c r="F77" s="5">
        <v>598</v>
      </c>
      <c r="G77" s="5">
        <v>13</v>
      </c>
      <c r="H77" s="5">
        <v>16</v>
      </c>
      <c r="I77" s="4">
        <v>1208</v>
      </c>
      <c r="J77" s="5">
        <v>7</v>
      </c>
      <c r="K77" s="4">
        <v>1130</v>
      </c>
    </row>
    <row r="78" spans="1:11" ht="17.25" thickBot="1">
      <c r="A78" s="3"/>
      <c r="B78" s="3" t="s">
        <v>10065</v>
      </c>
      <c r="C78" s="4">
        <v>4324</v>
      </c>
      <c r="D78" s="4">
        <v>2165</v>
      </c>
      <c r="E78" s="4">
        <v>1135</v>
      </c>
      <c r="F78" s="5">
        <v>976</v>
      </c>
      <c r="G78" s="5">
        <v>10</v>
      </c>
      <c r="H78" s="5">
        <v>23</v>
      </c>
      <c r="I78" s="4">
        <v>2144</v>
      </c>
      <c r="J78" s="5">
        <v>21</v>
      </c>
      <c r="K78" s="4">
        <v>2159</v>
      </c>
    </row>
    <row r="79" spans="1:11" ht="17.25" thickBot="1">
      <c r="A79" s="3"/>
      <c r="B79" s="3" t="s">
        <v>10064</v>
      </c>
      <c r="C79" s="4">
        <v>2737</v>
      </c>
      <c r="D79" s="4">
        <v>1410</v>
      </c>
      <c r="E79" s="5">
        <v>629</v>
      </c>
      <c r="F79" s="5">
        <v>730</v>
      </c>
      <c r="G79" s="5">
        <v>8</v>
      </c>
      <c r="H79" s="5">
        <v>26</v>
      </c>
      <c r="I79" s="4">
        <v>1393</v>
      </c>
      <c r="J79" s="5">
        <v>17</v>
      </c>
      <c r="K79" s="4">
        <v>1327</v>
      </c>
    </row>
    <row r="80" spans="1:11" ht="17.25" thickBot="1">
      <c r="A80" s="3"/>
      <c r="B80" s="3" t="s">
        <v>10063</v>
      </c>
      <c r="C80" s="4">
        <v>3515</v>
      </c>
      <c r="D80" s="4">
        <v>1843</v>
      </c>
      <c r="E80" s="5">
        <v>970</v>
      </c>
      <c r="F80" s="5">
        <v>824</v>
      </c>
      <c r="G80" s="5">
        <v>12</v>
      </c>
      <c r="H80" s="5">
        <v>25</v>
      </c>
      <c r="I80" s="4">
        <v>1831</v>
      </c>
      <c r="J80" s="5">
        <v>12</v>
      </c>
      <c r="K80" s="4">
        <v>1672</v>
      </c>
    </row>
    <row r="81" spans="1:11" ht="17.25" thickBot="1">
      <c r="A81" s="3"/>
      <c r="B81" s="3" t="s">
        <v>10062</v>
      </c>
      <c r="C81" s="4">
        <v>2927</v>
      </c>
      <c r="D81" s="4">
        <v>1441</v>
      </c>
      <c r="E81" s="5">
        <v>723</v>
      </c>
      <c r="F81" s="5">
        <v>669</v>
      </c>
      <c r="G81" s="5">
        <v>10</v>
      </c>
      <c r="H81" s="5">
        <v>24</v>
      </c>
      <c r="I81" s="4">
        <v>1426</v>
      </c>
      <c r="J81" s="5">
        <v>15</v>
      </c>
      <c r="K81" s="4">
        <v>1486</v>
      </c>
    </row>
    <row r="82" spans="1:11" ht="17.25" thickBot="1">
      <c r="A82" s="3"/>
      <c r="B82" s="3" t="s">
        <v>10061</v>
      </c>
      <c r="C82" s="4">
        <v>3266</v>
      </c>
      <c r="D82" s="4">
        <v>1909</v>
      </c>
      <c r="E82" s="4">
        <v>1012</v>
      </c>
      <c r="F82" s="5">
        <v>853</v>
      </c>
      <c r="G82" s="5">
        <v>12</v>
      </c>
      <c r="H82" s="5">
        <v>21</v>
      </c>
      <c r="I82" s="4">
        <v>1898</v>
      </c>
      <c r="J82" s="5">
        <v>11</v>
      </c>
      <c r="K82" s="4">
        <v>1357</v>
      </c>
    </row>
    <row r="83" spans="1:11" ht="17.25" thickBot="1">
      <c r="A83" s="3" t="s">
        <v>6737</v>
      </c>
      <c r="B83" s="3" t="s">
        <v>36</v>
      </c>
      <c r="C83" s="4">
        <v>12597</v>
      </c>
      <c r="D83" s="4">
        <v>7458</v>
      </c>
      <c r="E83" s="4">
        <v>2897</v>
      </c>
      <c r="F83" s="4">
        <v>4280</v>
      </c>
      <c r="G83" s="5">
        <v>46</v>
      </c>
      <c r="H83" s="5">
        <v>139</v>
      </c>
      <c r="I83" s="4">
        <v>7362</v>
      </c>
      <c r="J83" s="5">
        <v>96</v>
      </c>
      <c r="K83" s="4">
        <v>5139</v>
      </c>
    </row>
    <row r="84" spans="1:11" ht="23.25" thickBot="1">
      <c r="A84" s="3"/>
      <c r="B84" s="3" t="s">
        <v>37</v>
      </c>
      <c r="C84" s="4">
        <v>3246</v>
      </c>
      <c r="D84" s="4">
        <v>3246</v>
      </c>
      <c r="E84" s="4">
        <v>1443</v>
      </c>
      <c r="F84" s="4">
        <v>1686</v>
      </c>
      <c r="G84" s="5">
        <v>14</v>
      </c>
      <c r="H84" s="5">
        <v>60</v>
      </c>
      <c r="I84" s="4">
        <v>3203</v>
      </c>
      <c r="J84" s="5">
        <v>43</v>
      </c>
      <c r="K84" s="5">
        <v>0</v>
      </c>
    </row>
    <row r="85" spans="1:11" ht="17.25" thickBot="1">
      <c r="A85" s="3"/>
      <c r="B85" s="3" t="s">
        <v>6736</v>
      </c>
      <c r="C85" s="4">
        <v>2069</v>
      </c>
      <c r="D85" s="5">
        <v>819</v>
      </c>
      <c r="E85" s="5">
        <v>275</v>
      </c>
      <c r="F85" s="5">
        <v>511</v>
      </c>
      <c r="G85" s="5">
        <v>6</v>
      </c>
      <c r="H85" s="5">
        <v>20</v>
      </c>
      <c r="I85" s="5">
        <v>812</v>
      </c>
      <c r="J85" s="5">
        <v>7</v>
      </c>
      <c r="K85" s="4">
        <v>1250</v>
      </c>
    </row>
    <row r="86" spans="1:11" ht="17.25" thickBot="1">
      <c r="A86" s="3"/>
      <c r="B86" s="3" t="s">
        <v>6735</v>
      </c>
      <c r="C86" s="4">
        <v>2620</v>
      </c>
      <c r="D86" s="4">
        <v>1086</v>
      </c>
      <c r="E86" s="5">
        <v>377</v>
      </c>
      <c r="F86" s="5">
        <v>673</v>
      </c>
      <c r="G86" s="5">
        <v>7</v>
      </c>
      <c r="H86" s="5">
        <v>18</v>
      </c>
      <c r="I86" s="4">
        <v>1075</v>
      </c>
      <c r="J86" s="5">
        <v>11</v>
      </c>
      <c r="K86" s="4">
        <v>1534</v>
      </c>
    </row>
    <row r="87" spans="1:11" ht="17.25" thickBot="1">
      <c r="A87" s="3"/>
      <c r="B87" s="3" t="s">
        <v>6734</v>
      </c>
      <c r="C87" s="4">
        <v>2231</v>
      </c>
      <c r="D87" s="4">
        <v>1094</v>
      </c>
      <c r="E87" s="5">
        <v>406</v>
      </c>
      <c r="F87" s="5">
        <v>648</v>
      </c>
      <c r="G87" s="5">
        <v>11</v>
      </c>
      <c r="H87" s="5">
        <v>13</v>
      </c>
      <c r="I87" s="4">
        <v>1078</v>
      </c>
      <c r="J87" s="5">
        <v>16</v>
      </c>
      <c r="K87" s="4">
        <v>1137</v>
      </c>
    </row>
    <row r="88" spans="1:11" ht="17.25" thickBot="1">
      <c r="A88" s="3"/>
      <c r="B88" s="3" t="s">
        <v>6733</v>
      </c>
      <c r="C88" s="4">
        <v>2431</v>
      </c>
      <c r="D88" s="4">
        <v>1213</v>
      </c>
      <c r="E88" s="5">
        <v>396</v>
      </c>
      <c r="F88" s="5">
        <v>762</v>
      </c>
      <c r="G88" s="5">
        <v>8</v>
      </c>
      <c r="H88" s="5">
        <v>28</v>
      </c>
      <c r="I88" s="4">
        <v>1194</v>
      </c>
      <c r="J88" s="5">
        <v>19</v>
      </c>
      <c r="K88" s="4">
        <v>1218</v>
      </c>
    </row>
    <row r="89" spans="1:11" ht="17.25" thickBot="1">
      <c r="A89" s="3" t="s">
        <v>10060</v>
      </c>
      <c r="B89" s="3" t="s">
        <v>36</v>
      </c>
      <c r="C89" s="4">
        <v>9816</v>
      </c>
      <c r="D89" s="4">
        <v>6136</v>
      </c>
      <c r="E89" s="4">
        <v>2571</v>
      </c>
      <c r="F89" s="4">
        <v>3370</v>
      </c>
      <c r="G89" s="5">
        <v>46</v>
      </c>
      <c r="H89" s="5">
        <v>91</v>
      </c>
      <c r="I89" s="4">
        <v>6078</v>
      </c>
      <c r="J89" s="5">
        <v>58</v>
      </c>
      <c r="K89" s="4">
        <v>3680</v>
      </c>
    </row>
    <row r="90" spans="1:11" ht="23.25" thickBot="1">
      <c r="A90" s="3"/>
      <c r="B90" s="3" t="s">
        <v>37</v>
      </c>
      <c r="C90" s="4">
        <v>3262</v>
      </c>
      <c r="D90" s="4">
        <v>3262</v>
      </c>
      <c r="E90" s="4">
        <v>1566</v>
      </c>
      <c r="F90" s="4">
        <v>1607</v>
      </c>
      <c r="G90" s="5">
        <v>19</v>
      </c>
      <c r="H90" s="5">
        <v>50</v>
      </c>
      <c r="I90" s="4">
        <v>3242</v>
      </c>
      <c r="J90" s="5">
        <v>20</v>
      </c>
      <c r="K90" s="5">
        <v>0</v>
      </c>
    </row>
    <row r="91" spans="1:11" ht="17.25" thickBot="1">
      <c r="A91" s="3"/>
      <c r="B91" s="3" t="s">
        <v>10059</v>
      </c>
      <c r="C91" s="4">
        <v>2434</v>
      </c>
      <c r="D91" s="4">
        <v>1098</v>
      </c>
      <c r="E91" s="5">
        <v>380</v>
      </c>
      <c r="F91" s="5">
        <v>679</v>
      </c>
      <c r="G91" s="5">
        <v>9</v>
      </c>
      <c r="H91" s="5">
        <v>19</v>
      </c>
      <c r="I91" s="4">
        <v>1087</v>
      </c>
      <c r="J91" s="5">
        <v>11</v>
      </c>
      <c r="K91" s="4">
        <v>1336</v>
      </c>
    </row>
    <row r="92" spans="1:11" ht="17.25" thickBot="1">
      <c r="A92" s="3"/>
      <c r="B92" s="3" t="s">
        <v>10058</v>
      </c>
      <c r="C92" s="4">
        <v>2061</v>
      </c>
      <c r="D92" s="5">
        <v>967</v>
      </c>
      <c r="E92" s="5">
        <v>353</v>
      </c>
      <c r="F92" s="5">
        <v>583</v>
      </c>
      <c r="G92" s="5">
        <v>9</v>
      </c>
      <c r="H92" s="5">
        <v>8</v>
      </c>
      <c r="I92" s="5">
        <v>953</v>
      </c>
      <c r="J92" s="5">
        <v>14</v>
      </c>
      <c r="K92" s="4">
        <v>1094</v>
      </c>
    </row>
    <row r="93" spans="1:11" ht="17.25" thickBot="1">
      <c r="A93" s="3"/>
      <c r="B93" s="3" t="s">
        <v>10057</v>
      </c>
      <c r="C93" s="4">
        <v>2059</v>
      </c>
      <c r="D93" s="5">
        <v>809</v>
      </c>
      <c r="E93" s="5">
        <v>272</v>
      </c>
      <c r="F93" s="5">
        <v>501</v>
      </c>
      <c r="G93" s="5">
        <v>9</v>
      </c>
      <c r="H93" s="5">
        <v>14</v>
      </c>
      <c r="I93" s="5">
        <v>796</v>
      </c>
      <c r="J93" s="5">
        <v>13</v>
      </c>
      <c r="K93" s="4">
        <v>1250</v>
      </c>
    </row>
    <row r="94" spans="1:11" ht="23.25" thickBot="1">
      <c r="A94" s="3" t="s">
        <v>97</v>
      </c>
      <c r="B94" s="3"/>
      <c r="C94" s="5">
        <v>0</v>
      </c>
      <c r="D94" s="5">
        <v>4</v>
      </c>
      <c r="E94" s="5">
        <v>1</v>
      </c>
      <c r="F94" s="5">
        <v>3</v>
      </c>
      <c r="G94" s="5">
        <v>0</v>
      </c>
      <c r="H94" s="5">
        <v>0</v>
      </c>
      <c r="I94" s="5">
        <v>4</v>
      </c>
      <c r="J94" s="5">
        <v>0</v>
      </c>
      <c r="K94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EBFC6-9B4B-4427-B343-D0411B030415}">
  <dimension ref="A1:X10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10207</v>
      </c>
      <c r="F3" s="26" t="s">
        <v>10206</v>
      </c>
      <c r="G3" s="26" t="s">
        <v>10205</v>
      </c>
      <c r="H3" s="44"/>
      <c r="I3" s="26"/>
      <c r="J3" s="44"/>
      <c r="U3" t="s">
        <v>3</v>
      </c>
      <c r="V3" t="str">
        <f t="shared" si="0"/>
        <v>이규민</v>
      </c>
      <c r="W3" t="str">
        <f t="shared" si="0"/>
        <v>김학용</v>
      </c>
      <c r="X3" t="str">
        <f t="shared" si="0"/>
        <v>송민정</v>
      </c>
    </row>
    <row r="4" spans="1:24" ht="17.25" thickBot="1">
      <c r="A4" s="3" t="s">
        <v>30</v>
      </c>
      <c r="B4" s="3"/>
      <c r="C4" s="4">
        <v>155021</v>
      </c>
      <c r="D4" s="4">
        <v>98475</v>
      </c>
      <c r="E4" s="4">
        <v>49721</v>
      </c>
      <c r="F4" s="4">
        <v>45554</v>
      </c>
      <c r="G4" s="4">
        <v>1372</v>
      </c>
      <c r="H4" s="4">
        <v>96647</v>
      </c>
      <c r="I4" s="4">
        <v>1828</v>
      </c>
      <c r="J4" s="4">
        <v>56546</v>
      </c>
      <c r="V4" s="8"/>
      <c r="W4" s="8"/>
      <c r="X4" s="8"/>
    </row>
    <row r="5" spans="1:24" ht="23.25" thickBot="1">
      <c r="A5" s="3" t="s">
        <v>31</v>
      </c>
      <c r="B5" s="3"/>
      <c r="C5" s="5">
        <v>238</v>
      </c>
      <c r="D5" s="5">
        <v>225</v>
      </c>
      <c r="E5" s="5">
        <v>90</v>
      </c>
      <c r="F5" s="5">
        <v>111</v>
      </c>
      <c r="G5" s="5">
        <v>8</v>
      </c>
      <c r="H5" s="5">
        <v>209</v>
      </c>
      <c r="I5" s="5">
        <v>16</v>
      </c>
      <c r="J5" s="5">
        <v>13</v>
      </c>
      <c r="T5" t="s">
        <v>2929</v>
      </c>
      <c r="U5">
        <f>SUMIF($A:$A,"합계",D:D)</f>
        <v>98475</v>
      </c>
      <c r="V5">
        <f>SUMIF($A:$A,"합계",E:E)</f>
        <v>49721</v>
      </c>
      <c r="W5">
        <f>SUMIF($A:$A,"합계",F:F)</f>
        <v>45554</v>
      </c>
      <c r="X5">
        <f>SUMIF($A:$A,"합계",G:G)</f>
        <v>1372</v>
      </c>
    </row>
    <row r="6" spans="1:24" ht="23.25" thickBot="1">
      <c r="A6" s="3" t="s">
        <v>32</v>
      </c>
      <c r="B6" s="3"/>
      <c r="C6" s="4">
        <v>6985</v>
      </c>
      <c r="D6" s="4">
        <v>6977</v>
      </c>
      <c r="E6" s="4">
        <v>3989</v>
      </c>
      <c r="F6" s="4">
        <v>2733</v>
      </c>
      <c r="G6" s="5">
        <v>112</v>
      </c>
      <c r="H6" s="4">
        <v>6834</v>
      </c>
      <c r="I6" s="5">
        <v>143</v>
      </c>
      <c r="J6" s="5">
        <v>8</v>
      </c>
      <c r="T6" t="s">
        <v>2930</v>
      </c>
      <c r="U6">
        <f>U5-U7</f>
        <v>56589</v>
      </c>
      <c r="V6">
        <f>V5-V7</f>
        <v>26562</v>
      </c>
      <c r="W6">
        <f>W5-W7</f>
        <v>27949</v>
      </c>
      <c r="X6">
        <f>X5-X7</f>
        <v>895</v>
      </c>
    </row>
    <row r="7" spans="1:24" ht="23.25" thickBot="1">
      <c r="A7" s="3" t="s">
        <v>33</v>
      </c>
      <c r="B7" s="3"/>
      <c r="C7" s="5">
        <v>378</v>
      </c>
      <c r="D7" s="5">
        <v>71</v>
      </c>
      <c r="E7" s="5">
        <v>40</v>
      </c>
      <c r="F7" s="5">
        <v>29</v>
      </c>
      <c r="G7" s="5">
        <v>2</v>
      </c>
      <c r="H7" s="5">
        <v>71</v>
      </c>
      <c r="I7" s="5">
        <v>0</v>
      </c>
      <c r="J7" s="5">
        <v>307</v>
      </c>
      <c r="T7" t="s">
        <v>2931</v>
      </c>
      <c r="U7">
        <f>U11+U10+U9</f>
        <v>41886</v>
      </c>
      <c r="V7">
        <f>V11+V10+V9</f>
        <v>23159</v>
      </c>
      <c r="W7">
        <f>W11+W10+W9</f>
        <v>17605</v>
      </c>
      <c r="X7">
        <f>X11+X10+X9</f>
        <v>477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3</v>
      </c>
      <c r="F8" s="5">
        <v>4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10204</v>
      </c>
      <c r="B9" s="3" t="s">
        <v>36</v>
      </c>
      <c r="C9" s="4">
        <v>41975</v>
      </c>
      <c r="D9" s="4">
        <v>24001</v>
      </c>
      <c r="E9" s="4">
        <v>13639</v>
      </c>
      <c r="F9" s="4">
        <v>9743</v>
      </c>
      <c r="G9" s="5">
        <v>279</v>
      </c>
      <c r="H9" s="4">
        <v>23661</v>
      </c>
      <c r="I9" s="5">
        <v>340</v>
      </c>
      <c r="J9" s="4">
        <v>17974</v>
      </c>
      <c r="T9" t="s">
        <v>2934</v>
      </c>
      <c r="U9">
        <f>SUMIF($A:$A,"거소·선상투표",D:D)+SUMIF($A:$A,"국외부재자투표",D:D)+SUMIF($A:$A,"국외부재자투표(공관)",D:D)</f>
        <v>303</v>
      </c>
      <c r="V9">
        <f t="shared" ref="V9:X11" si="1">SUMIF($A:$A,"거소·선상투표",E:E)+SUMIF($A:$A,"국외부재자투표",E:E)+SUMIF($A:$A,"국외부재자투표(공관)",E:E)</f>
        <v>133</v>
      </c>
      <c r="W9">
        <f t="shared" si="1"/>
        <v>144</v>
      </c>
      <c r="X9">
        <f t="shared" si="1"/>
        <v>10</v>
      </c>
    </row>
    <row r="10" spans="1:24" ht="23.25" thickBot="1">
      <c r="A10" s="3"/>
      <c r="B10" s="3" t="s">
        <v>37</v>
      </c>
      <c r="C10" s="4">
        <v>6547</v>
      </c>
      <c r="D10" s="4">
        <v>6535</v>
      </c>
      <c r="E10" s="4">
        <v>4151</v>
      </c>
      <c r="F10" s="4">
        <v>2285</v>
      </c>
      <c r="G10" s="5">
        <v>45</v>
      </c>
      <c r="H10" s="4">
        <v>6481</v>
      </c>
      <c r="I10" s="5">
        <v>54</v>
      </c>
      <c r="J10" s="5">
        <v>12</v>
      </c>
      <c r="T10" t="s">
        <v>2932</v>
      </c>
      <c r="U10">
        <f>SUMIF($B:$B,"관내사전투표",D:D)</f>
        <v>34606</v>
      </c>
      <c r="V10">
        <f t="shared" ref="V10:X12" si="2">SUMIF($B:$B,"관내사전투표",E:E)</f>
        <v>19037</v>
      </c>
      <c r="W10">
        <f t="shared" si="2"/>
        <v>14728</v>
      </c>
      <c r="X10">
        <f t="shared" si="2"/>
        <v>355</v>
      </c>
    </row>
    <row r="11" spans="1:24" ht="17.25" thickBot="1">
      <c r="A11" s="3"/>
      <c r="B11" s="3" t="s">
        <v>10203</v>
      </c>
      <c r="C11" s="4">
        <v>3699</v>
      </c>
      <c r="D11" s="4">
        <v>1869</v>
      </c>
      <c r="E11" s="5">
        <v>938</v>
      </c>
      <c r="F11" s="5">
        <v>876</v>
      </c>
      <c r="G11" s="5">
        <v>26</v>
      </c>
      <c r="H11" s="4">
        <v>1840</v>
      </c>
      <c r="I11" s="5">
        <v>29</v>
      </c>
      <c r="J11" s="4">
        <v>1830</v>
      </c>
      <c r="T11" t="s">
        <v>2933</v>
      </c>
      <c r="U11">
        <f>SUMIF($A:$A,"관외사전투표",D:D)</f>
        <v>6977</v>
      </c>
      <c r="V11">
        <f t="shared" ref="V11:X13" si="3">SUMIF($A:$A,"관외사전투표",E:E)</f>
        <v>3989</v>
      </c>
      <c r="W11">
        <f t="shared" si="3"/>
        <v>2733</v>
      </c>
      <c r="X11">
        <f t="shared" si="3"/>
        <v>112</v>
      </c>
    </row>
    <row r="12" spans="1:24" ht="17.25" thickBot="1">
      <c r="A12" s="3"/>
      <c r="B12" s="3" t="s">
        <v>10202</v>
      </c>
      <c r="C12" s="4">
        <v>1756</v>
      </c>
      <c r="D12" s="5">
        <v>851</v>
      </c>
      <c r="E12" s="5">
        <v>441</v>
      </c>
      <c r="F12" s="5">
        <v>377</v>
      </c>
      <c r="G12" s="5">
        <v>13</v>
      </c>
      <c r="H12" s="5">
        <v>831</v>
      </c>
      <c r="I12" s="5">
        <v>20</v>
      </c>
      <c r="J12" s="5">
        <v>905</v>
      </c>
    </row>
    <row r="13" spans="1:24" ht="17.25" thickBot="1">
      <c r="A13" s="3"/>
      <c r="B13" s="3" t="s">
        <v>10201</v>
      </c>
      <c r="C13" s="4">
        <v>2728</v>
      </c>
      <c r="D13" s="4">
        <v>1315</v>
      </c>
      <c r="E13" s="5">
        <v>652</v>
      </c>
      <c r="F13" s="5">
        <v>607</v>
      </c>
      <c r="G13" s="5">
        <v>19</v>
      </c>
      <c r="H13" s="4">
        <v>1278</v>
      </c>
      <c r="I13" s="5">
        <v>37</v>
      </c>
      <c r="J13" s="4">
        <v>1413</v>
      </c>
    </row>
    <row r="14" spans="1:24" ht="17.25" thickBot="1">
      <c r="A14" s="3"/>
      <c r="B14" s="3" t="s">
        <v>10200</v>
      </c>
      <c r="C14" s="4">
        <v>3970</v>
      </c>
      <c r="D14" s="4">
        <v>1560</v>
      </c>
      <c r="E14" s="5">
        <v>837</v>
      </c>
      <c r="F14" s="5">
        <v>664</v>
      </c>
      <c r="G14" s="5">
        <v>25</v>
      </c>
      <c r="H14" s="4">
        <v>1526</v>
      </c>
      <c r="I14" s="5">
        <v>34</v>
      </c>
      <c r="J14" s="4">
        <v>2410</v>
      </c>
      <c r="U14" s="8"/>
      <c r="V14" s="8"/>
      <c r="W14" s="8"/>
      <c r="X14" s="8"/>
    </row>
    <row r="15" spans="1:24" ht="17.25" thickBot="1">
      <c r="A15" s="3"/>
      <c r="B15" s="3" t="s">
        <v>10199</v>
      </c>
      <c r="C15" s="4">
        <v>3816</v>
      </c>
      <c r="D15" s="4">
        <v>1970</v>
      </c>
      <c r="E15" s="4">
        <v>1049</v>
      </c>
      <c r="F15" s="5">
        <v>881</v>
      </c>
      <c r="G15" s="5">
        <v>22</v>
      </c>
      <c r="H15" s="4">
        <v>1952</v>
      </c>
      <c r="I15" s="5">
        <v>18</v>
      </c>
      <c r="J15" s="4">
        <v>1846</v>
      </c>
      <c r="U15" s="8"/>
      <c r="V15" s="8"/>
      <c r="W15" s="8"/>
      <c r="X15" s="8"/>
    </row>
    <row r="16" spans="1:24" ht="17.25" thickBot="1">
      <c r="A16" s="3"/>
      <c r="B16" s="3" t="s">
        <v>10198</v>
      </c>
      <c r="C16" s="4">
        <v>2719</v>
      </c>
      <c r="D16" s="4">
        <v>1250</v>
      </c>
      <c r="E16" s="5">
        <v>643</v>
      </c>
      <c r="F16" s="5">
        <v>552</v>
      </c>
      <c r="G16" s="5">
        <v>26</v>
      </c>
      <c r="H16" s="4">
        <v>1221</v>
      </c>
      <c r="I16" s="5">
        <v>29</v>
      </c>
      <c r="J16" s="4">
        <v>1469</v>
      </c>
    </row>
    <row r="17" spans="1:10" ht="17.25" thickBot="1">
      <c r="A17" s="3"/>
      <c r="B17" s="3" t="s">
        <v>10197</v>
      </c>
      <c r="C17" s="4">
        <v>4644</v>
      </c>
      <c r="D17" s="4">
        <v>2172</v>
      </c>
      <c r="E17" s="4">
        <v>1104</v>
      </c>
      <c r="F17" s="4">
        <v>1009</v>
      </c>
      <c r="G17" s="5">
        <v>29</v>
      </c>
      <c r="H17" s="4">
        <v>2142</v>
      </c>
      <c r="I17" s="5">
        <v>30</v>
      </c>
      <c r="J17" s="4">
        <v>2472</v>
      </c>
    </row>
    <row r="18" spans="1:10" ht="17.25" thickBot="1">
      <c r="A18" s="3"/>
      <c r="B18" s="3" t="s">
        <v>10196</v>
      </c>
      <c r="C18" s="4">
        <v>3251</v>
      </c>
      <c r="D18" s="4">
        <v>1573</v>
      </c>
      <c r="E18" s="5">
        <v>980</v>
      </c>
      <c r="F18" s="5">
        <v>556</v>
      </c>
      <c r="G18" s="5">
        <v>24</v>
      </c>
      <c r="H18" s="4">
        <v>1560</v>
      </c>
      <c r="I18" s="5">
        <v>13</v>
      </c>
      <c r="J18" s="4">
        <v>1678</v>
      </c>
    </row>
    <row r="19" spans="1:10" ht="17.25" thickBot="1">
      <c r="A19" s="3"/>
      <c r="B19" s="3" t="s">
        <v>10195</v>
      </c>
      <c r="C19" s="4">
        <v>1839</v>
      </c>
      <c r="D19" s="5">
        <v>961</v>
      </c>
      <c r="E19" s="5">
        <v>533</v>
      </c>
      <c r="F19" s="5">
        <v>393</v>
      </c>
      <c r="G19" s="5">
        <v>18</v>
      </c>
      <c r="H19" s="5">
        <v>944</v>
      </c>
      <c r="I19" s="5">
        <v>17</v>
      </c>
      <c r="J19" s="5">
        <v>878</v>
      </c>
    </row>
    <row r="20" spans="1:10" ht="23.25" thickBot="1">
      <c r="A20" s="3"/>
      <c r="B20" s="3" t="s">
        <v>10194</v>
      </c>
      <c r="C20" s="4">
        <v>3017</v>
      </c>
      <c r="D20" s="4">
        <v>1618</v>
      </c>
      <c r="E20" s="5">
        <v>891</v>
      </c>
      <c r="F20" s="5">
        <v>692</v>
      </c>
      <c r="G20" s="5">
        <v>10</v>
      </c>
      <c r="H20" s="4">
        <v>1593</v>
      </c>
      <c r="I20" s="5">
        <v>25</v>
      </c>
      <c r="J20" s="4">
        <v>1399</v>
      </c>
    </row>
    <row r="21" spans="1:10" ht="23.25" thickBot="1">
      <c r="A21" s="3"/>
      <c r="B21" s="3" t="s">
        <v>10193</v>
      </c>
      <c r="C21" s="4">
        <v>3989</v>
      </c>
      <c r="D21" s="4">
        <v>2327</v>
      </c>
      <c r="E21" s="4">
        <v>1420</v>
      </c>
      <c r="F21" s="5">
        <v>851</v>
      </c>
      <c r="G21" s="5">
        <v>22</v>
      </c>
      <c r="H21" s="4">
        <v>2293</v>
      </c>
      <c r="I21" s="5">
        <v>34</v>
      </c>
      <c r="J21" s="4">
        <v>1662</v>
      </c>
    </row>
    <row r="22" spans="1:10" ht="17.25" thickBot="1">
      <c r="A22" s="3" t="s">
        <v>10192</v>
      </c>
      <c r="B22" s="3" t="s">
        <v>36</v>
      </c>
      <c r="C22" s="4">
        <v>5166</v>
      </c>
      <c r="D22" s="4">
        <v>3574</v>
      </c>
      <c r="E22" s="4">
        <v>1563</v>
      </c>
      <c r="F22" s="4">
        <v>1844</v>
      </c>
      <c r="G22" s="5">
        <v>62</v>
      </c>
      <c r="H22" s="4">
        <v>3469</v>
      </c>
      <c r="I22" s="5">
        <v>105</v>
      </c>
      <c r="J22" s="4">
        <v>1592</v>
      </c>
    </row>
    <row r="23" spans="1:10" ht="23.25" thickBot="1">
      <c r="A23" s="3"/>
      <c r="B23" s="3" t="s">
        <v>37</v>
      </c>
      <c r="C23" s="4">
        <v>1713</v>
      </c>
      <c r="D23" s="4">
        <v>1711</v>
      </c>
      <c r="E23" s="5">
        <v>917</v>
      </c>
      <c r="F23" s="5">
        <v>731</v>
      </c>
      <c r="G23" s="5">
        <v>24</v>
      </c>
      <c r="H23" s="4">
        <v>1672</v>
      </c>
      <c r="I23" s="5">
        <v>39</v>
      </c>
      <c r="J23" s="5">
        <v>2</v>
      </c>
    </row>
    <row r="24" spans="1:10" ht="17.25" thickBot="1">
      <c r="A24" s="3"/>
      <c r="B24" s="3" t="s">
        <v>10191</v>
      </c>
      <c r="C24" s="4">
        <v>1038</v>
      </c>
      <c r="D24" s="5">
        <v>468</v>
      </c>
      <c r="E24" s="5">
        <v>200</v>
      </c>
      <c r="F24" s="5">
        <v>245</v>
      </c>
      <c r="G24" s="5">
        <v>14</v>
      </c>
      <c r="H24" s="5">
        <v>459</v>
      </c>
      <c r="I24" s="5">
        <v>9</v>
      </c>
      <c r="J24" s="5">
        <v>570</v>
      </c>
    </row>
    <row r="25" spans="1:10" ht="17.25" thickBot="1">
      <c r="A25" s="3"/>
      <c r="B25" s="3" t="s">
        <v>10190</v>
      </c>
      <c r="C25" s="5">
        <v>574</v>
      </c>
      <c r="D25" s="5">
        <v>313</v>
      </c>
      <c r="E25" s="5">
        <v>105</v>
      </c>
      <c r="F25" s="5">
        <v>189</v>
      </c>
      <c r="G25" s="5">
        <v>7</v>
      </c>
      <c r="H25" s="5">
        <v>301</v>
      </c>
      <c r="I25" s="5">
        <v>12</v>
      </c>
      <c r="J25" s="5">
        <v>261</v>
      </c>
    </row>
    <row r="26" spans="1:10" ht="17.25" thickBot="1">
      <c r="A26" s="3"/>
      <c r="B26" s="3" t="s">
        <v>10189</v>
      </c>
      <c r="C26" s="4">
        <v>1111</v>
      </c>
      <c r="D26" s="5">
        <v>643</v>
      </c>
      <c r="E26" s="5">
        <v>242</v>
      </c>
      <c r="F26" s="5">
        <v>377</v>
      </c>
      <c r="G26" s="5">
        <v>10</v>
      </c>
      <c r="H26" s="5">
        <v>629</v>
      </c>
      <c r="I26" s="5">
        <v>14</v>
      </c>
      <c r="J26" s="5">
        <v>468</v>
      </c>
    </row>
    <row r="27" spans="1:10" ht="17.25" thickBot="1">
      <c r="A27" s="3"/>
      <c r="B27" s="3" t="s">
        <v>10188</v>
      </c>
      <c r="C27" s="5">
        <v>730</v>
      </c>
      <c r="D27" s="5">
        <v>439</v>
      </c>
      <c r="E27" s="5">
        <v>99</v>
      </c>
      <c r="F27" s="5">
        <v>302</v>
      </c>
      <c r="G27" s="5">
        <v>7</v>
      </c>
      <c r="H27" s="5">
        <v>408</v>
      </c>
      <c r="I27" s="5">
        <v>31</v>
      </c>
      <c r="J27" s="5">
        <v>291</v>
      </c>
    </row>
    <row r="28" spans="1:10" ht="17.25" thickBot="1">
      <c r="A28" s="3" t="s">
        <v>10187</v>
      </c>
      <c r="B28" s="3" t="s">
        <v>36</v>
      </c>
      <c r="C28" s="4">
        <v>6287</v>
      </c>
      <c r="D28" s="4">
        <v>4133</v>
      </c>
      <c r="E28" s="4">
        <v>2070</v>
      </c>
      <c r="F28" s="4">
        <v>1945</v>
      </c>
      <c r="G28" s="5">
        <v>53</v>
      </c>
      <c r="H28" s="4">
        <v>4068</v>
      </c>
      <c r="I28" s="5">
        <v>65</v>
      </c>
      <c r="J28" s="4">
        <v>2154</v>
      </c>
    </row>
    <row r="29" spans="1:10" ht="23.25" thickBot="1">
      <c r="A29" s="3"/>
      <c r="B29" s="3" t="s">
        <v>37</v>
      </c>
      <c r="C29" s="4">
        <v>1338</v>
      </c>
      <c r="D29" s="4">
        <v>1337</v>
      </c>
      <c r="E29" s="5">
        <v>775</v>
      </c>
      <c r="F29" s="5">
        <v>537</v>
      </c>
      <c r="G29" s="5">
        <v>13</v>
      </c>
      <c r="H29" s="4">
        <v>1325</v>
      </c>
      <c r="I29" s="5">
        <v>12</v>
      </c>
      <c r="J29" s="5">
        <v>1</v>
      </c>
    </row>
    <row r="30" spans="1:10" ht="17.25" thickBot="1">
      <c r="A30" s="3"/>
      <c r="B30" s="3" t="s">
        <v>10186</v>
      </c>
      <c r="C30" s="4">
        <v>1161</v>
      </c>
      <c r="D30" s="5">
        <v>686</v>
      </c>
      <c r="E30" s="5">
        <v>267</v>
      </c>
      <c r="F30" s="5">
        <v>400</v>
      </c>
      <c r="G30" s="5">
        <v>11</v>
      </c>
      <c r="H30" s="5">
        <v>678</v>
      </c>
      <c r="I30" s="5">
        <v>8</v>
      </c>
      <c r="J30" s="5">
        <v>475</v>
      </c>
    </row>
    <row r="31" spans="1:10" ht="17.25" thickBot="1">
      <c r="A31" s="3"/>
      <c r="B31" s="3" t="s">
        <v>10185</v>
      </c>
      <c r="C31" s="5">
        <v>532</v>
      </c>
      <c r="D31" s="5">
        <v>311</v>
      </c>
      <c r="E31" s="5">
        <v>102</v>
      </c>
      <c r="F31" s="5">
        <v>195</v>
      </c>
      <c r="G31" s="5">
        <v>6</v>
      </c>
      <c r="H31" s="5">
        <v>303</v>
      </c>
      <c r="I31" s="5">
        <v>8</v>
      </c>
      <c r="J31" s="5">
        <v>221</v>
      </c>
    </row>
    <row r="32" spans="1:10" ht="17.25" thickBot="1">
      <c r="A32" s="3"/>
      <c r="B32" s="3" t="s">
        <v>10184</v>
      </c>
      <c r="C32" s="5">
        <v>642</v>
      </c>
      <c r="D32" s="5">
        <v>383</v>
      </c>
      <c r="E32" s="5">
        <v>156</v>
      </c>
      <c r="F32" s="5">
        <v>211</v>
      </c>
      <c r="G32" s="5">
        <v>5</v>
      </c>
      <c r="H32" s="5">
        <v>372</v>
      </c>
      <c r="I32" s="5">
        <v>11</v>
      </c>
      <c r="J32" s="5">
        <v>259</v>
      </c>
    </row>
    <row r="33" spans="1:10" ht="17.25" thickBot="1">
      <c r="A33" s="3"/>
      <c r="B33" s="3" t="s">
        <v>10183</v>
      </c>
      <c r="C33" s="5">
        <v>506</v>
      </c>
      <c r="D33" s="5">
        <v>299</v>
      </c>
      <c r="E33" s="5">
        <v>75</v>
      </c>
      <c r="F33" s="5">
        <v>205</v>
      </c>
      <c r="G33" s="5">
        <v>5</v>
      </c>
      <c r="H33" s="5">
        <v>285</v>
      </c>
      <c r="I33" s="5">
        <v>14</v>
      </c>
      <c r="J33" s="5">
        <v>207</v>
      </c>
    </row>
    <row r="34" spans="1:10" ht="17.25" thickBot="1">
      <c r="A34" s="3"/>
      <c r="B34" s="3" t="s">
        <v>10182</v>
      </c>
      <c r="C34" s="4">
        <v>2108</v>
      </c>
      <c r="D34" s="4">
        <v>1117</v>
      </c>
      <c r="E34" s="5">
        <v>695</v>
      </c>
      <c r="F34" s="5">
        <v>397</v>
      </c>
      <c r="G34" s="5">
        <v>13</v>
      </c>
      <c r="H34" s="4">
        <v>1105</v>
      </c>
      <c r="I34" s="5">
        <v>12</v>
      </c>
      <c r="J34" s="5">
        <v>991</v>
      </c>
    </row>
    <row r="35" spans="1:10" ht="17.25" thickBot="1">
      <c r="A35" s="3" t="s">
        <v>10181</v>
      </c>
      <c r="B35" s="3" t="s">
        <v>36</v>
      </c>
      <c r="C35" s="4">
        <v>3243</v>
      </c>
      <c r="D35" s="4">
        <v>2220</v>
      </c>
      <c r="E35" s="5">
        <v>882</v>
      </c>
      <c r="F35" s="4">
        <v>1239</v>
      </c>
      <c r="G35" s="5">
        <v>42</v>
      </c>
      <c r="H35" s="4">
        <v>2163</v>
      </c>
      <c r="I35" s="5">
        <v>57</v>
      </c>
      <c r="J35" s="4">
        <v>1023</v>
      </c>
    </row>
    <row r="36" spans="1:10" ht="23.25" thickBot="1">
      <c r="A36" s="3"/>
      <c r="B36" s="3" t="s">
        <v>37</v>
      </c>
      <c r="C36" s="4">
        <v>1092</v>
      </c>
      <c r="D36" s="4">
        <v>1092</v>
      </c>
      <c r="E36" s="5">
        <v>514</v>
      </c>
      <c r="F36" s="5">
        <v>546</v>
      </c>
      <c r="G36" s="5">
        <v>14</v>
      </c>
      <c r="H36" s="4">
        <v>1074</v>
      </c>
      <c r="I36" s="5">
        <v>18</v>
      </c>
      <c r="J36" s="5">
        <v>0</v>
      </c>
    </row>
    <row r="37" spans="1:10" ht="17.25" thickBot="1">
      <c r="A37" s="3"/>
      <c r="B37" s="3" t="s">
        <v>10180</v>
      </c>
      <c r="C37" s="4">
        <v>1072</v>
      </c>
      <c r="D37" s="5">
        <v>487</v>
      </c>
      <c r="E37" s="5">
        <v>181</v>
      </c>
      <c r="F37" s="5">
        <v>282</v>
      </c>
      <c r="G37" s="5">
        <v>13</v>
      </c>
      <c r="H37" s="5">
        <v>476</v>
      </c>
      <c r="I37" s="5">
        <v>11</v>
      </c>
      <c r="J37" s="5">
        <v>585</v>
      </c>
    </row>
    <row r="38" spans="1:10" ht="17.25" thickBot="1">
      <c r="A38" s="3"/>
      <c r="B38" s="3" t="s">
        <v>10179</v>
      </c>
      <c r="C38" s="5">
        <v>498</v>
      </c>
      <c r="D38" s="5">
        <v>322</v>
      </c>
      <c r="E38" s="5">
        <v>82</v>
      </c>
      <c r="F38" s="5">
        <v>229</v>
      </c>
      <c r="G38" s="5">
        <v>8</v>
      </c>
      <c r="H38" s="5">
        <v>319</v>
      </c>
      <c r="I38" s="5">
        <v>3</v>
      </c>
      <c r="J38" s="5">
        <v>176</v>
      </c>
    </row>
    <row r="39" spans="1:10" ht="17.25" thickBot="1">
      <c r="A39" s="3"/>
      <c r="B39" s="3" t="s">
        <v>10178</v>
      </c>
      <c r="C39" s="5">
        <v>581</v>
      </c>
      <c r="D39" s="5">
        <v>319</v>
      </c>
      <c r="E39" s="5">
        <v>105</v>
      </c>
      <c r="F39" s="5">
        <v>182</v>
      </c>
      <c r="G39" s="5">
        <v>7</v>
      </c>
      <c r="H39" s="5">
        <v>294</v>
      </c>
      <c r="I39" s="5">
        <v>25</v>
      </c>
      <c r="J39" s="5">
        <v>262</v>
      </c>
    </row>
    <row r="40" spans="1:10" ht="17.25" thickBot="1">
      <c r="A40" s="3" t="s">
        <v>10177</v>
      </c>
      <c r="B40" s="3" t="s">
        <v>36</v>
      </c>
      <c r="C40" s="4">
        <v>5062</v>
      </c>
      <c r="D40" s="4">
        <v>3190</v>
      </c>
      <c r="E40" s="4">
        <v>1422</v>
      </c>
      <c r="F40" s="4">
        <v>1644</v>
      </c>
      <c r="G40" s="5">
        <v>43</v>
      </c>
      <c r="H40" s="4">
        <v>3109</v>
      </c>
      <c r="I40" s="5">
        <v>81</v>
      </c>
      <c r="J40" s="4">
        <v>1872</v>
      </c>
    </row>
    <row r="41" spans="1:10" ht="23.25" thickBot="1">
      <c r="A41" s="3"/>
      <c r="B41" s="3" t="s">
        <v>37</v>
      </c>
      <c r="C41" s="4">
        <v>1460</v>
      </c>
      <c r="D41" s="4">
        <v>1458</v>
      </c>
      <c r="E41" s="5">
        <v>746</v>
      </c>
      <c r="F41" s="5">
        <v>658</v>
      </c>
      <c r="G41" s="5">
        <v>19</v>
      </c>
      <c r="H41" s="4">
        <v>1423</v>
      </c>
      <c r="I41" s="5">
        <v>35</v>
      </c>
      <c r="J41" s="5">
        <v>2</v>
      </c>
    </row>
    <row r="42" spans="1:10" ht="17.25" thickBot="1">
      <c r="A42" s="3"/>
      <c r="B42" s="3" t="s">
        <v>10176</v>
      </c>
      <c r="C42" s="4">
        <v>1240</v>
      </c>
      <c r="D42" s="5">
        <v>628</v>
      </c>
      <c r="E42" s="5">
        <v>260</v>
      </c>
      <c r="F42" s="5">
        <v>351</v>
      </c>
      <c r="G42" s="5">
        <v>9</v>
      </c>
      <c r="H42" s="5">
        <v>620</v>
      </c>
      <c r="I42" s="5">
        <v>8</v>
      </c>
      <c r="J42" s="5">
        <v>612</v>
      </c>
    </row>
    <row r="43" spans="1:10" ht="17.25" thickBot="1">
      <c r="A43" s="3"/>
      <c r="B43" s="3" t="s">
        <v>10175</v>
      </c>
      <c r="C43" s="4">
        <v>1452</v>
      </c>
      <c r="D43" s="5">
        <v>635</v>
      </c>
      <c r="E43" s="5">
        <v>256</v>
      </c>
      <c r="F43" s="5">
        <v>346</v>
      </c>
      <c r="G43" s="5">
        <v>7</v>
      </c>
      <c r="H43" s="5">
        <v>609</v>
      </c>
      <c r="I43" s="5">
        <v>26</v>
      </c>
      <c r="J43" s="5">
        <v>817</v>
      </c>
    </row>
    <row r="44" spans="1:10" ht="17.25" thickBot="1">
      <c r="A44" s="3"/>
      <c r="B44" s="3" t="s">
        <v>10174</v>
      </c>
      <c r="C44" s="5">
        <v>910</v>
      </c>
      <c r="D44" s="5">
        <v>469</v>
      </c>
      <c r="E44" s="5">
        <v>160</v>
      </c>
      <c r="F44" s="5">
        <v>289</v>
      </c>
      <c r="G44" s="5">
        <v>8</v>
      </c>
      <c r="H44" s="5">
        <v>457</v>
      </c>
      <c r="I44" s="5">
        <v>12</v>
      </c>
      <c r="J44" s="5">
        <v>441</v>
      </c>
    </row>
    <row r="45" spans="1:10" ht="17.25" thickBot="1">
      <c r="A45" s="3" t="s">
        <v>10173</v>
      </c>
      <c r="B45" s="3" t="s">
        <v>36</v>
      </c>
      <c r="C45" s="4">
        <v>12556</v>
      </c>
      <c r="D45" s="4">
        <v>7130</v>
      </c>
      <c r="E45" s="4">
        <v>3772</v>
      </c>
      <c r="F45" s="4">
        <v>3150</v>
      </c>
      <c r="G45" s="5">
        <v>104</v>
      </c>
      <c r="H45" s="4">
        <v>7026</v>
      </c>
      <c r="I45" s="5">
        <v>104</v>
      </c>
      <c r="J45" s="4">
        <v>5426</v>
      </c>
    </row>
    <row r="46" spans="1:10" ht="23.25" thickBot="1">
      <c r="A46" s="3"/>
      <c r="B46" s="3" t="s">
        <v>37</v>
      </c>
      <c r="C46" s="4">
        <v>2772</v>
      </c>
      <c r="D46" s="4">
        <v>2769</v>
      </c>
      <c r="E46" s="4">
        <v>1591</v>
      </c>
      <c r="F46" s="4">
        <v>1125</v>
      </c>
      <c r="G46" s="5">
        <v>23</v>
      </c>
      <c r="H46" s="4">
        <v>2739</v>
      </c>
      <c r="I46" s="5">
        <v>30</v>
      </c>
      <c r="J46" s="5">
        <v>3</v>
      </c>
    </row>
    <row r="47" spans="1:10" ht="17.25" thickBot="1">
      <c r="A47" s="3"/>
      <c r="B47" s="3" t="s">
        <v>10172</v>
      </c>
      <c r="C47" s="4">
        <v>1457</v>
      </c>
      <c r="D47" s="5">
        <v>696</v>
      </c>
      <c r="E47" s="5">
        <v>290</v>
      </c>
      <c r="F47" s="5">
        <v>387</v>
      </c>
      <c r="G47" s="5">
        <v>9</v>
      </c>
      <c r="H47" s="5">
        <v>686</v>
      </c>
      <c r="I47" s="5">
        <v>10</v>
      </c>
      <c r="J47" s="5">
        <v>761</v>
      </c>
    </row>
    <row r="48" spans="1:10" ht="17.25" thickBot="1">
      <c r="A48" s="3"/>
      <c r="B48" s="3" t="s">
        <v>10171</v>
      </c>
      <c r="C48" s="4">
        <v>1336</v>
      </c>
      <c r="D48" s="5">
        <v>702</v>
      </c>
      <c r="E48" s="5">
        <v>307</v>
      </c>
      <c r="F48" s="5">
        <v>356</v>
      </c>
      <c r="G48" s="5">
        <v>14</v>
      </c>
      <c r="H48" s="5">
        <v>677</v>
      </c>
      <c r="I48" s="5">
        <v>25</v>
      </c>
      <c r="J48" s="5">
        <v>634</v>
      </c>
    </row>
    <row r="49" spans="1:10" ht="17.25" thickBot="1">
      <c r="A49" s="3"/>
      <c r="B49" s="3" t="s">
        <v>10170</v>
      </c>
      <c r="C49" s="4">
        <v>3532</v>
      </c>
      <c r="D49" s="4">
        <v>1103</v>
      </c>
      <c r="E49" s="5">
        <v>516</v>
      </c>
      <c r="F49" s="5">
        <v>534</v>
      </c>
      <c r="G49" s="5">
        <v>32</v>
      </c>
      <c r="H49" s="4">
        <v>1082</v>
      </c>
      <c r="I49" s="5">
        <v>21</v>
      </c>
      <c r="J49" s="4">
        <v>2429</v>
      </c>
    </row>
    <row r="50" spans="1:10" ht="17.25" thickBot="1">
      <c r="A50" s="3"/>
      <c r="B50" s="3" t="s">
        <v>10169</v>
      </c>
      <c r="C50" s="4">
        <v>3459</v>
      </c>
      <c r="D50" s="4">
        <v>1860</v>
      </c>
      <c r="E50" s="4">
        <v>1068</v>
      </c>
      <c r="F50" s="5">
        <v>748</v>
      </c>
      <c r="G50" s="5">
        <v>26</v>
      </c>
      <c r="H50" s="4">
        <v>1842</v>
      </c>
      <c r="I50" s="5">
        <v>18</v>
      </c>
      <c r="J50" s="4">
        <v>1599</v>
      </c>
    </row>
    <row r="51" spans="1:10" ht="17.25" thickBot="1">
      <c r="A51" s="3" t="s">
        <v>10168</v>
      </c>
      <c r="B51" s="3" t="s">
        <v>36</v>
      </c>
      <c r="C51" s="4">
        <v>4776</v>
      </c>
      <c r="D51" s="4">
        <v>3145</v>
      </c>
      <c r="E51" s="4">
        <v>1180</v>
      </c>
      <c r="F51" s="4">
        <v>1820</v>
      </c>
      <c r="G51" s="5">
        <v>56</v>
      </c>
      <c r="H51" s="4">
        <v>3056</v>
      </c>
      <c r="I51" s="5">
        <v>89</v>
      </c>
      <c r="J51" s="4">
        <v>1631</v>
      </c>
    </row>
    <row r="52" spans="1:10" ht="23.25" thickBot="1">
      <c r="A52" s="3"/>
      <c r="B52" s="3" t="s">
        <v>37</v>
      </c>
      <c r="C52" s="4">
        <v>1333</v>
      </c>
      <c r="D52" s="4">
        <v>1333</v>
      </c>
      <c r="E52" s="5">
        <v>604</v>
      </c>
      <c r="F52" s="5">
        <v>685</v>
      </c>
      <c r="G52" s="5">
        <v>19</v>
      </c>
      <c r="H52" s="4">
        <v>1308</v>
      </c>
      <c r="I52" s="5">
        <v>25</v>
      </c>
      <c r="J52" s="5">
        <v>0</v>
      </c>
    </row>
    <row r="53" spans="1:10" ht="17.25" thickBot="1">
      <c r="A53" s="3"/>
      <c r="B53" s="3" t="s">
        <v>10167</v>
      </c>
      <c r="C53" s="4">
        <v>1268</v>
      </c>
      <c r="D53" s="5">
        <v>620</v>
      </c>
      <c r="E53" s="5">
        <v>206</v>
      </c>
      <c r="F53" s="5">
        <v>373</v>
      </c>
      <c r="G53" s="5">
        <v>13</v>
      </c>
      <c r="H53" s="5">
        <v>592</v>
      </c>
      <c r="I53" s="5">
        <v>28</v>
      </c>
      <c r="J53" s="5">
        <v>648</v>
      </c>
    </row>
    <row r="54" spans="1:10" ht="17.25" thickBot="1">
      <c r="A54" s="3"/>
      <c r="B54" s="3" t="s">
        <v>10166</v>
      </c>
      <c r="C54" s="5">
        <v>918</v>
      </c>
      <c r="D54" s="5">
        <v>535</v>
      </c>
      <c r="E54" s="5">
        <v>158</v>
      </c>
      <c r="F54" s="5">
        <v>355</v>
      </c>
      <c r="G54" s="5">
        <v>5</v>
      </c>
      <c r="H54" s="5">
        <v>518</v>
      </c>
      <c r="I54" s="5">
        <v>17</v>
      </c>
      <c r="J54" s="5">
        <v>383</v>
      </c>
    </row>
    <row r="55" spans="1:10" ht="17.25" thickBot="1">
      <c r="A55" s="3"/>
      <c r="B55" s="3" t="s">
        <v>10165</v>
      </c>
      <c r="C55" s="4">
        <v>1257</v>
      </c>
      <c r="D55" s="5">
        <v>657</v>
      </c>
      <c r="E55" s="5">
        <v>212</v>
      </c>
      <c r="F55" s="5">
        <v>407</v>
      </c>
      <c r="G55" s="5">
        <v>19</v>
      </c>
      <c r="H55" s="5">
        <v>638</v>
      </c>
      <c r="I55" s="5">
        <v>19</v>
      </c>
      <c r="J55" s="5">
        <v>600</v>
      </c>
    </row>
    <row r="56" spans="1:10" ht="17.25" thickBot="1">
      <c r="A56" s="3" t="s">
        <v>10164</v>
      </c>
      <c r="B56" s="3" t="s">
        <v>36</v>
      </c>
      <c r="C56" s="4">
        <v>5114</v>
      </c>
      <c r="D56" s="4">
        <v>2915</v>
      </c>
      <c r="E56" s="4">
        <v>1252</v>
      </c>
      <c r="F56" s="4">
        <v>1547</v>
      </c>
      <c r="G56" s="5">
        <v>42</v>
      </c>
      <c r="H56" s="4">
        <v>2841</v>
      </c>
      <c r="I56" s="5">
        <v>74</v>
      </c>
      <c r="J56" s="4">
        <v>2199</v>
      </c>
    </row>
    <row r="57" spans="1:10" ht="23.25" thickBot="1">
      <c r="A57" s="3"/>
      <c r="B57" s="3" t="s">
        <v>37</v>
      </c>
      <c r="C57" s="4">
        <v>1040</v>
      </c>
      <c r="D57" s="4">
        <v>1039</v>
      </c>
      <c r="E57" s="5">
        <v>478</v>
      </c>
      <c r="F57" s="5">
        <v>545</v>
      </c>
      <c r="G57" s="5">
        <v>6</v>
      </c>
      <c r="H57" s="4">
        <v>1029</v>
      </c>
      <c r="I57" s="5">
        <v>10</v>
      </c>
      <c r="J57" s="5">
        <v>1</v>
      </c>
    </row>
    <row r="58" spans="1:10" ht="17.25" thickBot="1">
      <c r="A58" s="3"/>
      <c r="B58" s="3" t="s">
        <v>10163</v>
      </c>
      <c r="C58" s="4">
        <v>2603</v>
      </c>
      <c r="D58" s="4">
        <v>1052</v>
      </c>
      <c r="E58" s="5">
        <v>390</v>
      </c>
      <c r="F58" s="5">
        <v>595</v>
      </c>
      <c r="G58" s="5">
        <v>24</v>
      </c>
      <c r="H58" s="4">
        <v>1009</v>
      </c>
      <c r="I58" s="5">
        <v>43</v>
      </c>
      <c r="J58" s="4">
        <v>1551</v>
      </c>
    </row>
    <row r="59" spans="1:10" ht="17.25" thickBot="1">
      <c r="A59" s="3"/>
      <c r="B59" s="3" t="s">
        <v>10162</v>
      </c>
      <c r="C59" s="5">
        <v>960</v>
      </c>
      <c r="D59" s="5">
        <v>530</v>
      </c>
      <c r="E59" s="5">
        <v>287</v>
      </c>
      <c r="F59" s="5">
        <v>227</v>
      </c>
      <c r="G59" s="5">
        <v>11</v>
      </c>
      <c r="H59" s="5">
        <v>525</v>
      </c>
      <c r="I59" s="5">
        <v>5</v>
      </c>
      <c r="J59" s="5">
        <v>430</v>
      </c>
    </row>
    <row r="60" spans="1:10" ht="17.25" thickBot="1">
      <c r="A60" s="3"/>
      <c r="B60" s="3" t="s">
        <v>10161</v>
      </c>
      <c r="C60" s="5">
        <v>511</v>
      </c>
      <c r="D60" s="5">
        <v>294</v>
      </c>
      <c r="E60" s="5">
        <v>97</v>
      </c>
      <c r="F60" s="5">
        <v>180</v>
      </c>
      <c r="G60" s="5">
        <v>1</v>
      </c>
      <c r="H60" s="5">
        <v>278</v>
      </c>
      <c r="I60" s="5">
        <v>16</v>
      </c>
      <c r="J60" s="5">
        <v>217</v>
      </c>
    </row>
    <row r="61" spans="1:10" ht="17.25" thickBot="1">
      <c r="A61" s="3" t="s">
        <v>10160</v>
      </c>
      <c r="B61" s="3" t="s">
        <v>36</v>
      </c>
      <c r="C61" s="4">
        <v>6478</v>
      </c>
      <c r="D61" s="4">
        <v>4055</v>
      </c>
      <c r="E61" s="4">
        <v>1604</v>
      </c>
      <c r="F61" s="4">
        <v>2303</v>
      </c>
      <c r="G61" s="5">
        <v>58</v>
      </c>
      <c r="H61" s="4">
        <v>3965</v>
      </c>
      <c r="I61" s="5">
        <v>90</v>
      </c>
      <c r="J61" s="4">
        <v>2423</v>
      </c>
    </row>
    <row r="62" spans="1:10" ht="23.25" thickBot="1">
      <c r="A62" s="3"/>
      <c r="B62" s="3" t="s">
        <v>37</v>
      </c>
      <c r="C62" s="4">
        <v>1610</v>
      </c>
      <c r="D62" s="4">
        <v>1609</v>
      </c>
      <c r="E62" s="5">
        <v>723</v>
      </c>
      <c r="F62" s="5">
        <v>835</v>
      </c>
      <c r="G62" s="5">
        <v>17</v>
      </c>
      <c r="H62" s="4">
        <v>1575</v>
      </c>
      <c r="I62" s="5">
        <v>34</v>
      </c>
      <c r="J62" s="5">
        <v>1</v>
      </c>
    </row>
    <row r="63" spans="1:10" ht="17.25" thickBot="1">
      <c r="A63" s="3"/>
      <c r="B63" s="3" t="s">
        <v>10159</v>
      </c>
      <c r="C63" s="4">
        <v>1465</v>
      </c>
      <c r="D63" s="5">
        <v>637</v>
      </c>
      <c r="E63" s="5">
        <v>264</v>
      </c>
      <c r="F63" s="5">
        <v>353</v>
      </c>
      <c r="G63" s="5">
        <v>6</v>
      </c>
      <c r="H63" s="5">
        <v>623</v>
      </c>
      <c r="I63" s="5">
        <v>14</v>
      </c>
      <c r="J63" s="5">
        <v>828</v>
      </c>
    </row>
    <row r="64" spans="1:10" ht="17.25" thickBot="1">
      <c r="A64" s="3"/>
      <c r="B64" s="3" t="s">
        <v>10158</v>
      </c>
      <c r="C64" s="4">
        <v>1269</v>
      </c>
      <c r="D64" s="5">
        <v>654</v>
      </c>
      <c r="E64" s="5">
        <v>236</v>
      </c>
      <c r="F64" s="5">
        <v>383</v>
      </c>
      <c r="G64" s="5">
        <v>11</v>
      </c>
      <c r="H64" s="5">
        <v>630</v>
      </c>
      <c r="I64" s="5">
        <v>24</v>
      </c>
      <c r="J64" s="5">
        <v>615</v>
      </c>
    </row>
    <row r="65" spans="1:10" ht="17.25" thickBot="1">
      <c r="A65" s="3"/>
      <c r="B65" s="3" t="s">
        <v>10157</v>
      </c>
      <c r="C65" s="4">
        <v>1274</v>
      </c>
      <c r="D65" s="5">
        <v>682</v>
      </c>
      <c r="E65" s="5">
        <v>234</v>
      </c>
      <c r="F65" s="5">
        <v>426</v>
      </c>
      <c r="G65" s="5">
        <v>10</v>
      </c>
      <c r="H65" s="5">
        <v>670</v>
      </c>
      <c r="I65" s="5">
        <v>12</v>
      </c>
      <c r="J65" s="5">
        <v>592</v>
      </c>
    </row>
    <row r="66" spans="1:10" ht="17.25" thickBot="1">
      <c r="A66" s="3"/>
      <c r="B66" s="3" t="s">
        <v>10156</v>
      </c>
      <c r="C66" s="5">
        <v>860</v>
      </c>
      <c r="D66" s="5">
        <v>473</v>
      </c>
      <c r="E66" s="5">
        <v>147</v>
      </c>
      <c r="F66" s="5">
        <v>306</v>
      </c>
      <c r="G66" s="5">
        <v>14</v>
      </c>
      <c r="H66" s="5">
        <v>467</v>
      </c>
      <c r="I66" s="5">
        <v>6</v>
      </c>
      <c r="J66" s="5">
        <v>387</v>
      </c>
    </row>
    <row r="67" spans="1:10" ht="17.25" thickBot="1">
      <c r="A67" s="3" t="s">
        <v>10155</v>
      </c>
      <c r="B67" s="3" t="s">
        <v>36</v>
      </c>
      <c r="C67" s="4">
        <v>6152</v>
      </c>
      <c r="D67" s="4">
        <v>3879</v>
      </c>
      <c r="E67" s="4">
        <v>1693</v>
      </c>
      <c r="F67" s="4">
        <v>2043</v>
      </c>
      <c r="G67" s="5">
        <v>47</v>
      </c>
      <c r="H67" s="4">
        <v>3783</v>
      </c>
      <c r="I67" s="5">
        <v>96</v>
      </c>
      <c r="J67" s="4">
        <v>2273</v>
      </c>
    </row>
    <row r="68" spans="1:10" ht="23.25" thickBot="1">
      <c r="A68" s="3"/>
      <c r="B68" s="3" t="s">
        <v>37</v>
      </c>
      <c r="C68" s="4">
        <v>1888</v>
      </c>
      <c r="D68" s="4">
        <v>1885</v>
      </c>
      <c r="E68" s="5">
        <v>924</v>
      </c>
      <c r="F68" s="5">
        <v>895</v>
      </c>
      <c r="G68" s="5">
        <v>16</v>
      </c>
      <c r="H68" s="4">
        <v>1835</v>
      </c>
      <c r="I68" s="5">
        <v>50</v>
      </c>
      <c r="J68" s="5">
        <v>3</v>
      </c>
    </row>
    <row r="69" spans="1:10" ht="17.25" thickBot="1">
      <c r="A69" s="3"/>
      <c r="B69" s="3" t="s">
        <v>10154</v>
      </c>
      <c r="C69" s="4">
        <v>2228</v>
      </c>
      <c r="D69" s="4">
        <v>1030</v>
      </c>
      <c r="E69" s="5">
        <v>396</v>
      </c>
      <c r="F69" s="5">
        <v>599</v>
      </c>
      <c r="G69" s="5">
        <v>13</v>
      </c>
      <c r="H69" s="4">
        <v>1008</v>
      </c>
      <c r="I69" s="5">
        <v>22</v>
      </c>
      <c r="J69" s="4">
        <v>1198</v>
      </c>
    </row>
    <row r="70" spans="1:10" ht="17.25" thickBot="1">
      <c r="A70" s="3"/>
      <c r="B70" s="3" t="s">
        <v>10153</v>
      </c>
      <c r="C70" s="4">
        <v>1380</v>
      </c>
      <c r="D70" s="5">
        <v>613</v>
      </c>
      <c r="E70" s="5">
        <v>246</v>
      </c>
      <c r="F70" s="5">
        <v>337</v>
      </c>
      <c r="G70" s="5">
        <v>15</v>
      </c>
      <c r="H70" s="5">
        <v>598</v>
      </c>
      <c r="I70" s="5">
        <v>15</v>
      </c>
      <c r="J70" s="5">
        <v>767</v>
      </c>
    </row>
    <row r="71" spans="1:10" ht="17.25" thickBot="1">
      <c r="A71" s="3"/>
      <c r="B71" s="3" t="s">
        <v>10152</v>
      </c>
      <c r="C71" s="5">
        <v>656</v>
      </c>
      <c r="D71" s="5">
        <v>351</v>
      </c>
      <c r="E71" s="5">
        <v>127</v>
      </c>
      <c r="F71" s="5">
        <v>212</v>
      </c>
      <c r="G71" s="5">
        <v>3</v>
      </c>
      <c r="H71" s="5">
        <v>342</v>
      </c>
      <c r="I71" s="5">
        <v>9</v>
      </c>
      <c r="J71" s="5">
        <v>305</v>
      </c>
    </row>
    <row r="72" spans="1:10" ht="17.25" thickBot="1">
      <c r="A72" s="3" t="s">
        <v>10151</v>
      </c>
      <c r="B72" s="3" t="s">
        <v>36</v>
      </c>
      <c r="C72" s="4">
        <v>3078</v>
      </c>
      <c r="D72" s="4">
        <v>1991</v>
      </c>
      <c r="E72" s="5">
        <v>916</v>
      </c>
      <c r="F72" s="5">
        <v>984</v>
      </c>
      <c r="G72" s="5">
        <v>28</v>
      </c>
      <c r="H72" s="4">
        <v>1928</v>
      </c>
      <c r="I72" s="5">
        <v>63</v>
      </c>
      <c r="J72" s="4">
        <v>1087</v>
      </c>
    </row>
    <row r="73" spans="1:10" ht="23.25" thickBot="1">
      <c r="A73" s="3"/>
      <c r="B73" s="3" t="s">
        <v>37</v>
      </c>
      <c r="C73" s="5">
        <v>904</v>
      </c>
      <c r="D73" s="5">
        <v>904</v>
      </c>
      <c r="E73" s="5">
        <v>494</v>
      </c>
      <c r="F73" s="5">
        <v>391</v>
      </c>
      <c r="G73" s="5">
        <v>11</v>
      </c>
      <c r="H73" s="5">
        <v>896</v>
      </c>
      <c r="I73" s="5">
        <v>8</v>
      </c>
      <c r="J73" s="5">
        <v>0</v>
      </c>
    </row>
    <row r="74" spans="1:10" ht="17.25" thickBot="1">
      <c r="A74" s="3"/>
      <c r="B74" s="3" t="s">
        <v>10150</v>
      </c>
      <c r="C74" s="4">
        <v>1320</v>
      </c>
      <c r="D74" s="5">
        <v>656</v>
      </c>
      <c r="E74" s="5">
        <v>230</v>
      </c>
      <c r="F74" s="5">
        <v>373</v>
      </c>
      <c r="G74" s="5">
        <v>10</v>
      </c>
      <c r="H74" s="5">
        <v>613</v>
      </c>
      <c r="I74" s="5">
        <v>43</v>
      </c>
      <c r="J74" s="5">
        <v>664</v>
      </c>
    </row>
    <row r="75" spans="1:10" ht="17.25" thickBot="1">
      <c r="A75" s="3"/>
      <c r="B75" s="3" t="s">
        <v>10149</v>
      </c>
      <c r="C75" s="5">
        <v>854</v>
      </c>
      <c r="D75" s="5">
        <v>431</v>
      </c>
      <c r="E75" s="5">
        <v>192</v>
      </c>
      <c r="F75" s="5">
        <v>220</v>
      </c>
      <c r="G75" s="5">
        <v>7</v>
      </c>
      <c r="H75" s="5">
        <v>419</v>
      </c>
      <c r="I75" s="5">
        <v>12</v>
      </c>
      <c r="J75" s="5">
        <v>423</v>
      </c>
    </row>
    <row r="76" spans="1:10" ht="17.25" thickBot="1">
      <c r="A76" s="3" t="s">
        <v>10148</v>
      </c>
      <c r="B76" s="3" t="s">
        <v>36</v>
      </c>
      <c r="C76" s="4">
        <v>2157</v>
      </c>
      <c r="D76" s="4">
        <v>1655</v>
      </c>
      <c r="E76" s="5">
        <v>722</v>
      </c>
      <c r="F76" s="5">
        <v>882</v>
      </c>
      <c r="G76" s="5">
        <v>26</v>
      </c>
      <c r="H76" s="4">
        <v>1630</v>
      </c>
      <c r="I76" s="5">
        <v>25</v>
      </c>
      <c r="J76" s="5">
        <v>502</v>
      </c>
    </row>
    <row r="77" spans="1:10" ht="23.25" thickBot="1">
      <c r="A77" s="3"/>
      <c r="B77" s="3" t="s">
        <v>37</v>
      </c>
      <c r="C77" s="5">
        <v>962</v>
      </c>
      <c r="D77" s="5">
        <v>962</v>
      </c>
      <c r="E77" s="5">
        <v>478</v>
      </c>
      <c r="F77" s="5">
        <v>468</v>
      </c>
      <c r="G77" s="5">
        <v>5</v>
      </c>
      <c r="H77" s="5">
        <v>951</v>
      </c>
      <c r="I77" s="5">
        <v>11</v>
      </c>
      <c r="J77" s="5">
        <v>0</v>
      </c>
    </row>
    <row r="78" spans="1:10" ht="17.25" thickBot="1">
      <c r="A78" s="3"/>
      <c r="B78" s="3" t="s">
        <v>10147</v>
      </c>
      <c r="C78" s="5">
        <v>800</v>
      </c>
      <c r="D78" s="5">
        <v>445</v>
      </c>
      <c r="E78" s="5">
        <v>151</v>
      </c>
      <c r="F78" s="5">
        <v>273</v>
      </c>
      <c r="G78" s="5">
        <v>15</v>
      </c>
      <c r="H78" s="5">
        <v>439</v>
      </c>
      <c r="I78" s="5">
        <v>6</v>
      </c>
      <c r="J78" s="5">
        <v>355</v>
      </c>
    </row>
    <row r="79" spans="1:10" ht="17.25" thickBot="1">
      <c r="A79" s="3"/>
      <c r="B79" s="3" t="s">
        <v>10146</v>
      </c>
      <c r="C79" s="5">
        <v>395</v>
      </c>
      <c r="D79" s="5">
        <v>248</v>
      </c>
      <c r="E79" s="5">
        <v>93</v>
      </c>
      <c r="F79" s="5">
        <v>141</v>
      </c>
      <c r="G79" s="5">
        <v>6</v>
      </c>
      <c r="H79" s="5">
        <v>240</v>
      </c>
      <c r="I79" s="5">
        <v>8</v>
      </c>
      <c r="J79" s="5">
        <v>147</v>
      </c>
    </row>
    <row r="80" spans="1:10" ht="17.25" thickBot="1">
      <c r="A80" s="3" t="s">
        <v>10145</v>
      </c>
      <c r="B80" s="3" t="s">
        <v>36</v>
      </c>
      <c r="C80" s="4">
        <v>11080</v>
      </c>
      <c r="D80" s="4">
        <v>7356</v>
      </c>
      <c r="E80" s="4">
        <v>3367</v>
      </c>
      <c r="F80" s="4">
        <v>3781</v>
      </c>
      <c r="G80" s="5">
        <v>122</v>
      </c>
      <c r="H80" s="4">
        <v>7270</v>
      </c>
      <c r="I80" s="5">
        <v>86</v>
      </c>
      <c r="J80" s="4">
        <v>3724</v>
      </c>
    </row>
    <row r="81" spans="1:10" ht="23.25" thickBot="1">
      <c r="A81" s="3"/>
      <c r="B81" s="3" t="s">
        <v>37</v>
      </c>
      <c r="C81" s="4">
        <v>3462</v>
      </c>
      <c r="D81" s="4">
        <v>3460</v>
      </c>
      <c r="E81" s="4">
        <v>1724</v>
      </c>
      <c r="F81" s="4">
        <v>1644</v>
      </c>
      <c r="G81" s="5">
        <v>50</v>
      </c>
      <c r="H81" s="4">
        <v>3418</v>
      </c>
      <c r="I81" s="5">
        <v>42</v>
      </c>
      <c r="J81" s="5">
        <v>2</v>
      </c>
    </row>
    <row r="82" spans="1:10" ht="23.25" thickBot="1">
      <c r="A82" s="3"/>
      <c r="B82" s="3" t="s">
        <v>10144</v>
      </c>
      <c r="C82" s="4">
        <v>1400</v>
      </c>
      <c r="D82" s="5">
        <v>669</v>
      </c>
      <c r="E82" s="5">
        <v>265</v>
      </c>
      <c r="F82" s="5">
        <v>381</v>
      </c>
      <c r="G82" s="5">
        <v>10</v>
      </c>
      <c r="H82" s="5">
        <v>656</v>
      </c>
      <c r="I82" s="5">
        <v>13</v>
      </c>
      <c r="J82" s="5">
        <v>731</v>
      </c>
    </row>
    <row r="83" spans="1:10" ht="23.25" thickBot="1">
      <c r="A83" s="3"/>
      <c r="B83" s="3" t="s">
        <v>10143</v>
      </c>
      <c r="C83" s="4">
        <v>1844</v>
      </c>
      <c r="D83" s="4">
        <v>1050</v>
      </c>
      <c r="E83" s="5">
        <v>432</v>
      </c>
      <c r="F83" s="5">
        <v>583</v>
      </c>
      <c r="G83" s="5">
        <v>22</v>
      </c>
      <c r="H83" s="4">
        <v>1037</v>
      </c>
      <c r="I83" s="5">
        <v>13</v>
      </c>
      <c r="J83" s="5">
        <v>794</v>
      </c>
    </row>
    <row r="84" spans="1:10" ht="23.25" thickBot="1">
      <c r="A84" s="3"/>
      <c r="B84" s="3" t="s">
        <v>10142</v>
      </c>
      <c r="C84" s="4">
        <v>2990</v>
      </c>
      <c r="D84" s="4">
        <v>1480</v>
      </c>
      <c r="E84" s="5">
        <v>677</v>
      </c>
      <c r="F84" s="5">
        <v>769</v>
      </c>
      <c r="G84" s="5">
        <v>25</v>
      </c>
      <c r="H84" s="4">
        <v>1471</v>
      </c>
      <c r="I84" s="5">
        <v>9</v>
      </c>
      <c r="J84" s="4">
        <v>1510</v>
      </c>
    </row>
    <row r="85" spans="1:10" ht="23.25" thickBot="1">
      <c r="A85" s="3"/>
      <c r="B85" s="3" t="s">
        <v>10141</v>
      </c>
      <c r="C85" s="4">
        <v>1384</v>
      </c>
      <c r="D85" s="5">
        <v>697</v>
      </c>
      <c r="E85" s="5">
        <v>269</v>
      </c>
      <c r="F85" s="5">
        <v>404</v>
      </c>
      <c r="G85" s="5">
        <v>15</v>
      </c>
      <c r="H85" s="5">
        <v>688</v>
      </c>
      <c r="I85" s="5">
        <v>9</v>
      </c>
      <c r="J85" s="5">
        <v>687</v>
      </c>
    </row>
    <row r="86" spans="1:10" ht="17.25" thickBot="1">
      <c r="A86" s="3" t="s">
        <v>10140</v>
      </c>
      <c r="B86" s="3" t="s">
        <v>36</v>
      </c>
      <c r="C86" s="4">
        <v>17400</v>
      </c>
      <c r="D86" s="4">
        <v>10929</v>
      </c>
      <c r="E86" s="4">
        <v>5864</v>
      </c>
      <c r="F86" s="4">
        <v>4695</v>
      </c>
      <c r="G86" s="5">
        <v>164</v>
      </c>
      <c r="H86" s="4">
        <v>10723</v>
      </c>
      <c r="I86" s="5">
        <v>206</v>
      </c>
      <c r="J86" s="4">
        <v>6471</v>
      </c>
    </row>
    <row r="87" spans="1:10" ht="23.25" thickBot="1">
      <c r="A87" s="3"/>
      <c r="B87" s="3" t="s">
        <v>37</v>
      </c>
      <c r="C87" s="4">
        <v>4588</v>
      </c>
      <c r="D87" s="4">
        <v>4583</v>
      </c>
      <c r="E87" s="4">
        <v>2665</v>
      </c>
      <c r="F87" s="4">
        <v>1793</v>
      </c>
      <c r="G87" s="5">
        <v>62</v>
      </c>
      <c r="H87" s="4">
        <v>4520</v>
      </c>
      <c r="I87" s="5">
        <v>63</v>
      </c>
      <c r="J87" s="5">
        <v>5</v>
      </c>
    </row>
    <row r="88" spans="1:10" ht="23.25" thickBot="1">
      <c r="A88" s="3"/>
      <c r="B88" s="3" t="s">
        <v>10139</v>
      </c>
      <c r="C88" s="4">
        <v>3450</v>
      </c>
      <c r="D88" s="4">
        <v>1708</v>
      </c>
      <c r="E88" s="5">
        <v>806</v>
      </c>
      <c r="F88" s="5">
        <v>814</v>
      </c>
      <c r="G88" s="5">
        <v>23</v>
      </c>
      <c r="H88" s="4">
        <v>1643</v>
      </c>
      <c r="I88" s="5">
        <v>65</v>
      </c>
      <c r="J88" s="4">
        <v>1742</v>
      </c>
    </row>
    <row r="89" spans="1:10" ht="23.25" thickBot="1">
      <c r="A89" s="3"/>
      <c r="B89" s="3" t="s">
        <v>10138</v>
      </c>
      <c r="C89" s="4">
        <v>3496</v>
      </c>
      <c r="D89" s="4">
        <v>1613</v>
      </c>
      <c r="E89" s="5">
        <v>862</v>
      </c>
      <c r="F89" s="5">
        <v>705</v>
      </c>
      <c r="G89" s="5">
        <v>25</v>
      </c>
      <c r="H89" s="4">
        <v>1592</v>
      </c>
      <c r="I89" s="5">
        <v>21</v>
      </c>
      <c r="J89" s="4">
        <v>1883</v>
      </c>
    </row>
    <row r="90" spans="1:10" ht="23.25" thickBot="1">
      <c r="A90" s="3"/>
      <c r="B90" s="3" t="s">
        <v>10137</v>
      </c>
      <c r="C90" s="4">
        <v>2325</v>
      </c>
      <c r="D90" s="4">
        <v>1274</v>
      </c>
      <c r="E90" s="5">
        <v>641</v>
      </c>
      <c r="F90" s="5">
        <v>594</v>
      </c>
      <c r="G90" s="5">
        <v>22</v>
      </c>
      <c r="H90" s="4">
        <v>1257</v>
      </c>
      <c r="I90" s="5">
        <v>17</v>
      </c>
      <c r="J90" s="4">
        <v>1051</v>
      </c>
    </row>
    <row r="91" spans="1:10" ht="23.25" thickBot="1">
      <c r="A91" s="3"/>
      <c r="B91" s="3" t="s">
        <v>10136</v>
      </c>
      <c r="C91" s="5">
        <v>667</v>
      </c>
      <c r="D91" s="5">
        <v>384</v>
      </c>
      <c r="E91" s="5">
        <v>185</v>
      </c>
      <c r="F91" s="5">
        <v>176</v>
      </c>
      <c r="G91" s="5">
        <v>7</v>
      </c>
      <c r="H91" s="5">
        <v>368</v>
      </c>
      <c r="I91" s="5">
        <v>16</v>
      </c>
      <c r="J91" s="5">
        <v>283</v>
      </c>
    </row>
    <row r="92" spans="1:10" ht="23.25" thickBot="1">
      <c r="A92" s="3"/>
      <c r="B92" s="3" t="s">
        <v>10135</v>
      </c>
      <c r="C92" s="4">
        <v>2874</v>
      </c>
      <c r="D92" s="4">
        <v>1367</v>
      </c>
      <c r="E92" s="5">
        <v>705</v>
      </c>
      <c r="F92" s="5">
        <v>613</v>
      </c>
      <c r="G92" s="5">
        <v>25</v>
      </c>
      <c r="H92" s="4">
        <v>1343</v>
      </c>
      <c r="I92" s="5">
        <v>24</v>
      </c>
      <c r="J92" s="4">
        <v>1507</v>
      </c>
    </row>
    <row r="93" spans="1:10" ht="17.25" thickBot="1">
      <c r="A93" s="3" t="s">
        <v>10134</v>
      </c>
      <c r="B93" s="3" t="s">
        <v>36</v>
      </c>
      <c r="C93" s="4">
        <v>16896</v>
      </c>
      <c r="D93" s="4">
        <v>10976</v>
      </c>
      <c r="E93" s="4">
        <v>5633</v>
      </c>
      <c r="F93" s="4">
        <v>5033</v>
      </c>
      <c r="G93" s="5">
        <v>124</v>
      </c>
      <c r="H93" s="4">
        <v>10790</v>
      </c>
      <c r="I93" s="5">
        <v>186</v>
      </c>
      <c r="J93" s="4">
        <v>5920</v>
      </c>
    </row>
    <row r="94" spans="1:10" ht="23.25" thickBot="1">
      <c r="A94" s="3"/>
      <c r="B94" s="3" t="s">
        <v>37</v>
      </c>
      <c r="C94" s="4">
        <v>3931</v>
      </c>
      <c r="D94" s="4">
        <v>3929</v>
      </c>
      <c r="E94" s="4">
        <v>2253</v>
      </c>
      <c r="F94" s="4">
        <v>1590</v>
      </c>
      <c r="G94" s="5">
        <v>31</v>
      </c>
      <c r="H94" s="4">
        <v>3874</v>
      </c>
      <c r="I94" s="5">
        <v>55</v>
      </c>
      <c r="J94" s="5">
        <v>2</v>
      </c>
    </row>
    <row r="95" spans="1:10" ht="23.25" thickBot="1">
      <c r="A95" s="3"/>
      <c r="B95" s="3" t="s">
        <v>10133</v>
      </c>
      <c r="C95" s="4">
        <v>3288</v>
      </c>
      <c r="D95" s="4">
        <v>1683</v>
      </c>
      <c r="E95" s="5">
        <v>901</v>
      </c>
      <c r="F95" s="5">
        <v>736</v>
      </c>
      <c r="G95" s="5">
        <v>18</v>
      </c>
      <c r="H95" s="4">
        <v>1655</v>
      </c>
      <c r="I95" s="5">
        <v>28</v>
      </c>
      <c r="J95" s="4">
        <v>1605</v>
      </c>
    </row>
    <row r="96" spans="1:10" ht="23.25" thickBot="1">
      <c r="A96" s="3"/>
      <c r="B96" s="3" t="s">
        <v>10132</v>
      </c>
      <c r="C96" s="4">
        <v>1419</v>
      </c>
      <c r="D96" s="5">
        <v>788</v>
      </c>
      <c r="E96" s="5">
        <v>404</v>
      </c>
      <c r="F96" s="5">
        <v>353</v>
      </c>
      <c r="G96" s="5">
        <v>13</v>
      </c>
      <c r="H96" s="5">
        <v>770</v>
      </c>
      <c r="I96" s="5">
        <v>18</v>
      </c>
      <c r="J96" s="5">
        <v>631</v>
      </c>
    </row>
    <row r="97" spans="1:10" ht="23.25" thickBot="1">
      <c r="A97" s="3"/>
      <c r="B97" s="3" t="s">
        <v>10131</v>
      </c>
      <c r="C97" s="4">
        <v>1277</v>
      </c>
      <c r="D97" s="5">
        <v>689</v>
      </c>
      <c r="E97" s="5">
        <v>285</v>
      </c>
      <c r="F97" s="5">
        <v>381</v>
      </c>
      <c r="G97" s="5">
        <v>11</v>
      </c>
      <c r="H97" s="5">
        <v>677</v>
      </c>
      <c r="I97" s="5">
        <v>12</v>
      </c>
      <c r="J97" s="5">
        <v>588</v>
      </c>
    </row>
    <row r="98" spans="1:10" ht="23.25" thickBot="1">
      <c r="A98" s="3"/>
      <c r="B98" s="3" t="s">
        <v>10130</v>
      </c>
      <c r="C98" s="4">
        <v>2010</v>
      </c>
      <c r="D98" s="4">
        <v>1123</v>
      </c>
      <c r="E98" s="5">
        <v>498</v>
      </c>
      <c r="F98" s="5">
        <v>568</v>
      </c>
      <c r="G98" s="5">
        <v>20</v>
      </c>
      <c r="H98" s="4">
        <v>1086</v>
      </c>
      <c r="I98" s="5">
        <v>37</v>
      </c>
      <c r="J98" s="5">
        <v>887</v>
      </c>
    </row>
    <row r="99" spans="1:10" ht="23.25" thickBot="1">
      <c r="A99" s="3"/>
      <c r="B99" s="3" t="s">
        <v>10129</v>
      </c>
      <c r="C99" s="4">
        <v>2294</v>
      </c>
      <c r="D99" s="4">
        <v>1242</v>
      </c>
      <c r="E99" s="5">
        <v>629</v>
      </c>
      <c r="F99" s="5">
        <v>585</v>
      </c>
      <c r="G99" s="5">
        <v>15</v>
      </c>
      <c r="H99" s="4">
        <v>1229</v>
      </c>
      <c r="I99" s="5">
        <v>13</v>
      </c>
      <c r="J99" s="4">
        <v>1052</v>
      </c>
    </row>
    <row r="100" spans="1:10" ht="23.25" thickBot="1">
      <c r="A100" s="3"/>
      <c r="B100" s="3" t="s">
        <v>10128</v>
      </c>
      <c r="C100" s="4">
        <v>1215</v>
      </c>
      <c r="D100" s="5">
        <v>650</v>
      </c>
      <c r="E100" s="5">
        <v>259</v>
      </c>
      <c r="F100" s="5">
        <v>373</v>
      </c>
      <c r="G100" s="5">
        <v>9</v>
      </c>
      <c r="H100" s="5">
        <v>641</v>
      </c>
      <c r="I100" s="5">
        <v>9</v>
      </c>
      <c r="J100" s="5">
        <v>565</v>
      </c>
    </row>
    <row r="101" spans="1:10" ht="23.25" thickBot="1">
      <c r="A101" s="3"/>
      <c r="B101" s="3" t="s">
        <v>10127</v>
      </c>
      <c r="C101" s="4">
        <v>1462</v>
      </c>
      <c r="D101" s="5">
        <v>872</v>
      </c>
      <c r="E101" s="5">
        <v>404</v>
      </c>
      <c r="F101" s="5">
        <v>447</v>
      </c>
      <c r="G101" s="5">
        <v>7</v>
      </c>
      <c r="H101" s="5">
        <v>858</v>
      </c>
      <c r="I101" s="5">
        <v>14</v>
      </c>
      <c r="J101" s="5">
        <v>590</v>
      </c>
    </row>
    <row r="102" spans="1:10" ht="23.25" thickBot="1">
      <c r="A102" s="3" t="s">
        <v>97</v>
      </c>
      <c r="B102" s="3"/>
      <c r="C102" s="5">
        <v>0</v>
      </c>
      <c r="D102" s="5">
        <v>46</v>
      </c>
      <c r="E102" s="5">
        <v>20</v>
      </c>
      <c r="F102" s="5">
        <v>24</v>
      </c>
      <c r="G102" s="5">
        <v>0</v>
      </c>
      <c r="H102" s="5">
        <v>44</v>
      </c>
      <c r="I102" s="5">
        <v>2</v>
      </c>
      <c r="J102" s="5">
        <v>-46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88CE-0356-46DB-897B-31B5779A6915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10256</v>
      </c>
      <c r="F3" s="26" t="s">
        <v>10255</v>
      </c>
      <c r="G3" s="26" t="s">
        <v>10254</v>
      </c>
      <c r="H3" s="26" t="s">
        <v>10253</v>
      </c>
      <c r="I3" s="44"/>
      <c r="J3" s="26"/>
      <c r="K3" s="44"/>
      <c r="U3" t="s">
        <v>3</v>
      </c>
      <c r="V3" t="str">
        <f t="shared" si="0"/>
        <v>김주영</v>
      </c>
      <c r="W3" t="str">
        <f t="shared" si="0"/>
        <v>박진호</v>
      </c>
      <c r="X3" t="str">
        <f t="shared" si="0"/>
        <v>조성진</v>
      </c>
    </row>
    <row r="4" spans="1:24" ht="17.25" thickBot="1">
      <c r="A4" s="3" t="s">
        <v>30</v>
      </c>
      <c r="B4" s="3"/>
      <c r="C4" s="4">
        <v>165807</v>
      </c>
      <c r="D4" s="4">
        <v>111816</v>
      </c>
      <c r="E4" s="4">
        <v>58613</v>
      </c>
      <c r="F4" s="4">
        <v>42660</v>
      </c>
      <c r="G4" s="5">
        <v>584</v>
      </c>
      <c r="H4" s="4">
        <v>8972</v>
      </c>
      <c r="I4" s="4">
        <v>110829</v>
      </c>
      <c r="J4" s="5">
        <v>987</v>
      </c>
      <c r="K4" s="4">
        <v>53991</v>
      </c>
      <c r="V4" s="8"/>
      <c r="W4" s="8"/>
      <c r="X4" s="8"/>
    </row>
    <row r="5" spans="1:24" ht="23.25" thickBot="1">
      <c r="A5" s="3" t="s">
        <v>31</v>
      </c>
      <c r="B5" s="3"/>
      <c r="C5" s="5">
        <v>229</v>
      </c>
      <c r="D5" s="5">
        <v>219</v>
      </c>
      <c r="E5" s="5">
        <v>94</v>
      </c>
      <c r="F5" s="5">
        <v>67</v>
      </c>
      <c r="G5" s="5">
        <v>1</v>
      </c>
      <c r="H5" s="5">
        <v>46</v>
      </c>
      <c r="I5" s="5">
        <v>208</v>
      </c>
      <c r="J5" s="5">
        <v>11</v>
      </c>
      <c r="K5" s="5">
        <v>10</v>
      </c>
      <c r="T5" t="s">
        <v>2929</v>
      </c>
      <c r="U5">
        <f>SUMIF($A:$A,"합계",D:D)</f>
        <v>111816</v>
      </c>
      <c r="V5">
        <f>SUMIF($A:$A,"합계",E:E)</f>
        <v>58613</v>
      </c>
      <c r="W5">
        <f>SUMIF($A:$A,"합계",F:F)</f>
        <v>42660</v>
      </c>
      <c r="X5">
        <f>SUMIF($A:$A,"합계",G:G)</f>
        <v>584</v>
      </c>
    </row>
    <row r="6" spans="1:24" ht="23.25" thickBot="1">
      <c r="A6" s="3" t="s">
        <v>32</v>
      </c>
      <c r="B6" s="3"/>
      <c r="C6" s="4">
        <v>9505</v>
      </c>
      <c r="D6" s="4">
        <v>9499</v>
      </c>
      <c r="E6" s="4">
        <v>5374</v>
      </c>
      <c r="F6" s="4">
        <v>3015</v>
      </c>
      <c r="G6" s="5">
        <v>87</v>
      </c>
      <c r="H6" s="5">
        <v>906</v>
      </c>
      <c r="I6" s="4">
        <v>9382</v>
      </c>
      <c r="J6" s="5">
        <v>117</v>
      </c>
      <c r="K6" s="5">
        <v>6</v>
      </c>
      <c r="T6" t="s">
        <v>2930</v>
      </c>
      <c r="U6">
        <f>U5-U7</f>
        <v>75669</v>
      </c>
      <c r="V6">
        <f>V5-V7</f>
        <v>37585</v>
      </c>
      <c r="W6">
        <f>W5-W7</f>
        <v>30942</v>
      </c>
      <c r="X6">
        <f>X5-X7</f>
        <v>399</v>
      </c>
    </row>
    <row r="7" spans="1:24" ht="23.25" thickBot="1">
      <c r="A7" s="3" t="s">
        <v>33</v>
      </c>
      <c r="B7" s="3"/>
      <c r="C7" s="5">
        <v>664</v>
      </c>
      <c r="D7" s="5">
        <v>164</v>
      </c>
      <c r="E7" s="5">
        <v>113</v>
      </c>
      <c r="F7" s="5">
        <v>44</v>
      </c>
      <c r="G7" s="5">
        <v>2</v>
      </c>
      <c r="H7" s="5">
        <v>5</v>
      </c>
      <c r="I7" s="5">
        <v>164</v>
      </c>
      <c r="J7" s="5">
        <v>0</v>
      </c>
      <c r="K7" s="5">
        <v>500</v>
      </c>
      <c r="T7" t="s">
        <v>2931</v>
      </c>
      <c r="U7">
        <f>U11+U10+U9</f>
        <v>36147</v>
      </c>
      <c r="V7">
        <f>V11+V10+V9</f>
        <v>21028</v>
      </c>
      <c r="W7">
        <f>W11+W10+W9</f>
        <v>11718</v>
      </c>
      <c r="X7">
        <f>X11+X10+X9</f>
        <v>185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3</v>
      </c>
      <c r="F8" s="5">
        <v>7</v>
      </c>
      <c r="G8" s="5">
        <v>0</v>
      </c>
      <c r="H8" s="5">
        <v>1</v>
      </c>
      <c r="I8" s="5">
        <v>11</v>
      </c>
      <c r="J8" s="5">
        <v>0</v>
      </c>
      <c r="K8" s="5">
        <v>-11</v>
      </c>
      <c r="V8" s="8"/>
      <c r="W8" s="8"/>
      <c r="X8" s="8"/>
    </row>
    <row r="9" spans="1:24" ht="17.25" thickBot="1">
      <c r="A9" s="3" t="s">
        <v>10252</v>
      </c>
      <c r="B9" s="3" t="s">
        <v>36</v>
      </c>
      <c r="C9" s="4">
        <v>22220</v>
      </c>
      <c r="D9" s="4">
        <v>15163</v>
      </c>
      <c r="E9" s="4">
        <v>7436</v>
      </c>
      <c r="F9" s="4">
        <v>6502</v>
      </c>
      <c r="G9" s="5">
        <v>78</v>
      </c>
      <c r="H9" s="4">
        <v>1024</v>
      </c>
      <c r="I9" s="4">
        <v>15040</v>
      </c>
      <c r="J9" s="5">
        <v>123</v>
      </c>
      <c r="K9" s="4">
        <v>7057</v>
      </c>
      <c r="T9" t="s">
        <v>2934</v>
      </c>
      <c r="U9">
        <f>SUMIF($A:$A,"거소·선상투표",D:D)+SUMIF($A:$A,"국외부재자투표",D:D)+SUMIF($A:$A,"국외부재자투표(공관)",D:D)</f>
        <v>394</v>
      </c>
      <c r="V9">
        <f t="shared" ref="V9:X11" si="1">SUMIF($A:$A,"거소·선상투표",E:E)+SUMIF($A:$A,"국외부재자투표",E:E)+SUMIF($A:$A,"국외부재자투표(공관)",E:E)</f>
        <v>210</v>
      </c>
      <c r="W9">
        <f t="shared" si="1"/>
        <v>118</v>
      </c>
      <c r="X9">
        <f t="shared" si="1"/>
        <v>3</v>
      </c>
    </row>
    <row r="10" spans="1:24" ht="23.25" thickBot="1">
      <c r="A10" s="3"/>
      <c r="B10" s="3" t="s">
        <v>37</v>
      </c>
      <c r="C10" s="4">
        <v>4089</v>
      </c>
      <c r="D10" s="4">
        <v>4089</v>
      </c>
      <c r="E10" s="4">
        <v>2314</v>
      </c>
      <c r="F10" s="4">
        <v>1482</v>
      </c>
      <c r="G10" s="5">
        <v>13</v>
      </c>
      <c r="H10" s="5">
        <v>253</v>
      </c>
      <c r="I10" s="4">
        <v>4062</v>
      </c>
      <c r="J10" s="5">
        <v>27</v>
      </c>
      <c r="K10" s="5">
        <v>0</v>
      </c>
      <c r="T10" t="s">
        <v>2932</v>
      </c>
      <c r="U10">
        <f>SUMIF($B:$B,"관내사전투표",D:D)</f>
        <v>26254</v>
      </c>
      <c r="V10">
        <f t="shared" ref="V10:X12" si="2">SUMIF($B:$B,"관내사전투표",E:E)</f>
        <v>15444</v>
      </c>
      <c r="W10">
        <f t="shared" si="2"/>
        <v>8585</v>
      </c>
      <c r="X10">
        <f t="shared" si="2"/>
        <v>95</v>
      </c>
    </row>
    <row r="11" spans="1:24" ht="17.25" thickBot="1">
      <c r="A11" s="3"/>
      <c r="B11" s="3" t="s">
        <v>10251</v>
      </c>
      <c r="C11" s="4">
        <v>2679</v>
      </c>
      <c r="D11" s="4">
        <v>1388</v>
      </c>
      <c r="E11" s="5">
        <v>572</v>
      </c>
      <c r="F11" s="5">
        <v>673</v>
      </c>
      <c r="G11" s="5">
        <v>7</v>
      </c>
      <c r="H11" s="5">
        <v>122</v>
      </c>
      <c r="I11" s="4">
        <v>1374</v>
      </c>
      <c r="J11" s="5">
        <v>14</v>
      </c>
      <c r="K11" s="4">
        <v>1291</v>
      </c>
      <c r="T11" t="s">
        <v>2933</v>
      </c>
      <c r="U11">
        <f>SUMIF($A:$A,"관외사전투표",D:D)</f>
        <v>9499</v>
      </c>
      <c r="V11">
        <f t="shared" ref="V11:X13" si="3">SUMIF($A:$A,"관외사전투표",E:E)</f>
        <v>5374</v>
      </c>
      <c r="W11">
        <f t="shared" si="3"/>
        <v>3015</v>
      </c>
      <c r="X11">
        <f t="shared" si="3"/>
        <v>87</v>
      </c>
    </row>
    <row r="12" spans="1:24" ht="17.25" thickBot="1">
      <c r="A12" s="3"/>
      <c r="B12" s="3" t="s">
        <v>10250</v>
      </c>
      <c r="C12" s="4">
        <v>1463</v>
      </c>
      <c r="D12" s="5">
        <v>855</v>
      </c>
      <c r="E12" s="5">
        <v>238</v>
      </c>
      <c r="F12" s="5">
        <v>540</v>
      </c>
      <c r="G12" s="5">
        <v>9</v>
      </c>
      <c r="H12" s="5">
        <v>58</v>
      </c>
      <c r="I12" s="5">
        <v>845</v>
      </c>
      <c r="J12" s="5">
        <v>10</v>
      </c>
      <c r="K12" s="5">
        <v>608</v>
      </c>
    </row>
    <row r="13" spans="1:24" ht="17.25" thickBot="1">
      <c r="A13" s="3"/>
      <c r="B13" s="3" t="s">
        <v>10249</v>
      </c>
      <c r="C13" s="4">
        <v>3279</v>
      </c>
      <c r="D13" s="4">
        <v>2049</v>
      </c>
      <c r="E13" s="5">
        <v>896</v>
      </c>
      <c r="F13" s="5">
        <v>942</v>
      </c>
      <c r="G13" s="5">
        <v>21</v>
      </c>
      <c r="H13" s="5">
        <v>165</v>
      </c>
      <c r="I13" s="4">
        <v>2024</v>
      </c>
      <c r="J13" s="5">
        <v>25</v>
      </c>
      <c r="K13" s="4">
        <v>1230</v>
      </c>
    </row>
    <row r="14" spans="1:24" ht="17.25" thickBot="1">
      <c r="A14" s="3"/>
      <c r="B14" s="3" t="s">
        <v>10248</v>
      </c>
      <c r="C14" s="4">
        <v>3247</v>
      </c>
      <c r="D14" s="4">
        <v>1813</v>
      </c>
      <c r="E14" s="5">
        <v>825</v>
      </c>
      <c r="F14" s="5">
        <v>828</v>
      </c>
      <c r="G14" s="5">
        <v>8</v>
      </c>
      <c r="H14" s="5">
        <v>137</v>
      </c>
      <c r="I14" s="4">
        <v>1798</v>
      </c>
      <c r="J14" s="5">
        <v>15</v>
      </c>
      <c r="K14" s="4">
        <v>1434</v>
      </c>
      <c r="U14" s="8"/>
      <c r="V14" s="8"/>
      <c r="W14" s="8"/>
      <c r="X14" s="8"/>
    </row>
    <row r="15" spans="1:24" ht="17.25" thickBot="1">
      <c r="A15" s="3"/>
      <c r="B15" s="3" t="s">
        <v>10247</v>
      </c>
      <c r="C15" s="4">
        <v>4692</v>
      </c>
      <c r="D15" s="4">
        <v>2973</v>
      </c>
      <c r="E15" s="4">
        <v>1671</v>
      </c>
      <c r="F15" s="4">
        <v>1119</v>
      </c>
      <c r="G15" s="5">
        <v>13</v>
      </c>
      <c r="H15" s="5">
        <v>149</v>
      </c>
      <c r="I15" s="4">
        <v>2952</v>
      </c>
      <c r="J15" s="5">
        <v>21</v>
      </c>
      <c r="K15" s="4">
        <v>1719</v>
      </c>
      <c r="U15" s="8"/>
      <c r="V15" s="8"/>
      <c r="W15" s="8"/>
      <c r="X15" s="8"/>
    </row>
    <row r="16" spans="1:24" ht="17.25" thickBot="1">
      <c r="A16" s="3"/>
      <c r="B16" s="3" t="s">
        <v>10246</v>
      </c>
      <c r="C16" s="4">
        <v>2771</v>
      </c>
      <c r="D16" s="4">
        <v>1996</v>
      </c>
      <c r="E16" s="5">
        <v>920</v>
      </c>
      <c r="F16" s="5">
        <v>918</v>
      </c>
      <c r="G16" s="5">
        <v>7</v>
      </c>
      <c r="H16" s="5">
        <v>140</v>
      </c>
      <c r="I16" s="4">
        <v>1985</v>
      </c>
      <c r="J16" s="5">
        <v>11</v>
      </c>
      <c r="K16" s="5">
        <v>775</v>
      </c>
    </row>
    <row r="17" spans="1:11" ht="17.25" thickBot="1">
      <c r="A17" s="3" t="s">
        <v>10245</v>
      </c>
      <c r="B17" s="3" t="s">
        <v>36</v>
      </c>
      <c r="C17" s="4">
        <v>20658</v>
      </c>
      <c r="D17" s="4">
        <v>13641</v>
      </c>
      <c r="E17" s="4">
        <v>6983</v>
      </c>
      <c r="F17" s="4">
        <v>5048</v>
      </c>
      <c r="G17" s="5">
        <v>69</v>
      </c>
      <c r="H17" s="4">
        <v>1403</v>
      </c>
      <c r="I17" s="4">
        <v>13503</v>
      </c>
      <c r="J17" s="5">
        <v>138</v>
      </c>
      <c r="K17" s="4">
        <v>7017</v>
      </c>
    </row>
    <row r="18" spans="1:11" ht="23.25" thickBot="1">
      <c r="A18" s="3"/>
      <c r="B18" s="3" t="s">
        <v>37</v>
      </c>
      <c r="C18" s="4">
        <v>5742</v>
      </c>
      <c r="D18" s="4">
        <v>5741</v>
      </c>
      <c r="E18" s="4">
        <v>3269</v>
      </c>
      <c r="F18" s="4">
        <v>1832</v>
      </c>
      <c r="G18" s="5">
        <v>24</v>
      </c>
      <c r="H18" s="5">
        <v>569</v>
      </c>
      <c r="I18" s="4">
        <v>5694</v>
      </c>
      <c r="J18" s="5">
        <v>47</v>
      </c>
      <c r="K18" s="5">
        <v>1</v>
      </c>
    </row>
    <row r="19" spans="1:11" ht="17.25" thickBot="1">
      <c r="A19" s="3"/>
      <c r="B19" s="3" t="s">
        <v>10244</v>
      </c>
      <c r="C19" s="4">
        <v>3142</v>
      </c>
      <c r="D19" s="4">
        <v>1290</v>
      </c>
      <c r="E19" s="5">
        <v>527</v>
      </c>
      <c r="F19" s="5">
        <v>574</v>
      </c>
      <c r="G19" s="5">
        <v>10</v>
      </c>
      <c r="H19" s="5">
        <v>158</v>
      </c>
      <c r="I19" s="4">
        <v>1269</v>
      </c>
      <c r="J19" s="5">
        <v>21</v>
      </c>
      <c r="K19" s="4">
        <v>1852</v>
      </c>
    </row>
    <row r="20" spans="1:11" ht="17.25" thickBot="1">
      <c r="A20" s="3"/>
      <c r="B20" s="3" t="s">
        <v>10243</v>
      </c>
      <c r="C20" s="4">
        <v>2513</v>
      </c>
      <c r="D20" s="4">
        <v>1169</v>
      </c>
      <c r="E20" s="5">
        <v>486</v>
      </c>
      <c r="F20" s="5">
        <v>534</v>
      </c>
      <c r="G20" s="5">
        <v>7</v>
      </c>
      <c r="H20" s="5">
        <v>126</v>
      </c>
      <c r="I20" s="4">
        <v>1153</v>
      </c>
      <c r="J20" s="5">
        <v>16</v>
      </c>
      <c r="K20" s="4">
        <v>1344</v>
      </c>
    </row>
    <row r="21" spans="1:11" ht="17.25" thickBot="1">
      <c r="A21" s="3"/>
      <c r="B21" s="3" t="s">
        <v>10242</v>
      </c>
      <c r="C21" s="4">
        <v>3185</v>
      </c>
      <c r="D21" s="4">
        <v>1917</v>
      </c>
      <c r="E21" s="5">
        <v>920</v>
      </c>
      <c r="F21" s="5">
        <v>781</v>
      </c>
      <c r="G21" s="5">
        <v>8</v>
      </c>
      <c r="H21" s="5">
        <v>189</v>
      </c>
      <c r="I21" s="4">
        <v>1898</v>
      </c>
      <c r="J21" s="5">
        <v>19</v>
      </c>
      <c r="K21" s="4">
        <v>1268</v>
      </c>
    </row>
    <row r="22" spans="1:11" ht="17.25" thickBot="1">
      <c r="A22" s="3"/>
      <c r="B22" s="3" t="s">
        <v>10241</v>
      </c>
      <c r="C22" s="5">
        <v>681</v>
      </c>
      <c r="D22" s="5">
        <v>328</v>
      </c>
      <c r="E22" s="5">
        <v>136</v>
      </c>
      <c r="F22" s="5">
        <v>130</v>
      </c>
      <c r="G22" s="5">
        <v>0</v>
      </c>
      <c r="H22" s="5">
        <v>58</v>
      </c>
      <c r="I22" s="5">
        <v>324</v>
      </c>
      <c r="J22" s="5">
        <v>4</v>
      </c>
      <c r="K22" s="5">
        <v>353</v>
      </c>
    </row>
    <row r="23" spans="1:11" ht="17.25" thickBot="1">
      <c r="A23" s="3"/>
      <c r="B23" s="3" t="s">
        <v>10240</v>
      </c>
      <c r="C23" s="4">
        <v>3044</v>
      </c>
      <c r="D23" s="4">
        <v>1603</v>
      </c>
      <c r="E23" s="5">
        <v>746</v>
      </c>
      <c r="F23" s="5">
        <v>647</v>
      </c>
      <c r="G23" s="5">
        <v>12</v>
      </c>
      <c r="H23" s="5">
        <v>182</v>
      </c>
      <c r="I23" s="4">
        <v>1587</v>
      </c>
      <c r="J23" s="5">
        <v>16</v>
      </c>
      <c r="K23" s="4">
        <v>1441</v>
      </c>
    </row>
    <row r="24" spans="1:11" ht="17.25" thickBot="1">
      <c r="A24" s="3"/>
      <c r="B24" s="3" t="s">
        <v>10239</v>
      </c>
      <c r="C24" s="4">
        <v>2351</v>
      </c>
      <c r="D24" s="4">
        <v>1593</v>
      </c>
      <c r="E24" s="5">
        <v>899</v>
      </c>
      <c r="F24" s="5">
        <v>550</v>
      </c>
      <c r="G24" s="5">
        <v>8</v>
      </c>
      <c r="H24" s="5">
        <v>121</v>
      </c>
      <c r="I24" s="4">
        <v>1578</v>
      </c>
      <c r="J24" s="5">
        <v>15</v>
      </c>
      <c r="K24" s="5">
        <v>758</v>
      </c>
    </row>
    <row r="25" spans="1:11" ht="17.25" thickBot="1">
      <c r="A25" s="3" t="s">
        <v>10238</v>
      </c>
      <c r="B25" s="3" t="s">
        <v>36</v>
      </c>
      <c r="C25" s="4">
        <v>45402</v>
      </c>
      <c r="D25" s="4">
        <v>30381</v>
      </c>
      <c r="E25" s="4">
        <v>16560</v>
      </c>
      <c r="F25" s="4">
        <v>11501</v>
      </c>
      <c r="G25" s="5">
        <v>129</v>
      </c>
      <c r="H25" s="4">
        <v>1977</v>
      </c>
      <c r="I25" s="4">
        <v>30167</v>
      </c>
      <c r="J25" s="5">
        <v>214</v>
      </c>
      <c r="K25" s="4">
        <v>15021</v>
      </c>
    </row>
    <row r="26" spans="1:11" ht="23.25" thickBot="1">
      <c r="A26" s="3"/>
      <c r="B26" s="3" t="s">
        <v>37</v>
      </c>
      <c r="C26" s="4">
        <v>5997</v>
      </c>
      <c r="D26" s="4">
        <v>5996</v>
      </c>
      <c r="E26" s="4">
        <v>3792</v>
      </c>
      <c r="F26" s="4">
        <v>1840</v>
      </c>
      <c r="G26" s="5">
        <v>21</v>
      </c>
      <c r="H26" s="5">
        <v>306</v>
      </c>
      <c r="I26" s="4">
        <v>5959</v>
      </c>
      <c r="J26" s="5">
        <v>37</v>
      </c>
      <c r="K26" s="5">
        <v>1</v>
      </c>
    </row>
    <row r="27" spans="1:11" ht="17.25" thickBot="1">
      <c r="A27" s="3"/>
      <c r="B27" s="3" t="s">
        <v>10237</v>
      </c>
      <c r="C27" s="4">
        <v>3498</v>
      </c>
      <c r="D27" s="4">
        <v>1779</v>
      </c>
      <c r="E27" s="5">
        <v>927</v>
      </c>
      <c r="F27" s="5">
        <v>690</v>
      </c>
      <c r="G27" s="5">
        <v>6</v>
      </c>
      <c r="H27" s="5">
        <v>145</v>
      </c>
      <c r="I27" s="4">
        <v>1768</v>
      </c>
      <c r="J27" s="5">
        <v>11</v>
      </c>
      <c r="K27" s="4">
        <v>1719</v>
      </c>
    </row>
    <row r="28" spans="1:11" ht="17.25" thickBot="1">
      <c r="A28" s="3"/>
      <c r="B28" s="3" t="s">
        <v>10236</v>
      </c>
      <c r="C28" s="4">
        <v>1999</v>
      </c>
      <c r="D28" s="4">
        <v>1139</v>
      </c>
      <c r="E28" s="5">
        <v>486</v>
      </c>
      <c r="F28" s="5">
        <v>510</v>
      </c>
      <c r="G28" s="5">
        <v>9</v>
      </c>
      <c r="H28" s="5">
        <v>121</v>
      </c>
      <c r="I28" s="4">
        <v>1126</v>
      </c>
      <c r="J28" s="5">
        <v>13</v>
      </c>
      <c r="K28" s="5">
        <v>860</v>
      </c>
    </row>
    <row r="29" spans="1:11" ht="17.25" thickBot="1">
      <c r="A29" s="3"/>
      <c r="B29" s="3" t="s">
        <v>10235</v>
      </c>
      <c r="C29" s="4">
        <v>3192</v>
      </c>
      <c r="D29" s="4">
        <v>2023</v>
      </c>
      <c r="E29" s="5">
        <v>931</v>
      </c>
      <c r="F29" s="5">
        <v>912</v>
      </c>
      <c r="G29" s="5">
        <v>14</v>
      </c>
      <c r="H29" s="5">
        <v>145</v>
      </c>
      <c r="I29" s="4">
        <v>2002</v>
      </c>
      <c r="J29" s="5">
        <v>21</v>
      </c>
      <c r="K29" s="4">
        <v>1169</v>
      </c>
    </row>
    <row r="30" spans="1:11" ht="17.25" thickBot="1">
      <c r="A30" s="3"/>
      <c r="B30" s="3" t="s">
        <v>10234</v>
      </c>
      <c r="C30" s="4">
        <v>2629</v>
      </c>
      <c r="D30" s="4">
        <v>1515</v>
      </c>
      <c r="E30" s="5">
        <v>777</v>
      </c>
      <c r="F30" s="5">
        <v>615</v>
      </c>
      <c r="G30" s="5">
        <v>11</v>
      </c>
      <c r="H30" s="5">
        <v>103</v>
      </c>
      <c r="I30" s="4">
        <v>1506</v>
      </c>
      <c r="J30" s="5">
        <v>9</v>
      </c>
      <c r="K30" s="4">
        <v>1114</v>
      </c>
    </row>
    <row r="31" spans="1:11" ht="17.25" thickBot="1">
      <c r="A31" s="3"/>
      <c r="B31" s="3" t="s">
        <v>10233</v>
      </c>
      <c r="C31" s="4">
        <v>3843</v>
      </c>
      <c r="D31" s="4">
        <v>2292</v>
      </c>
      <c r="E31" s="4">
        <v>1207</v>
      </c>
      <c r="F31" s="5">
        <v>899</v>
      </c>
      <c r="G31" s="5">
        <v>8</v>
      </c>
      <c r="H31" s="5">
        <v>163</v>
      </c>
      <c r="I31" s="4">
        <v>2277</v>
      </c>
      <c r="J31" s="5">
        <v>15</v>
      </c>
      <c r="K31" s="4">
        <v>1551</v>
      </c>
    </row>
    <row r="32" spans="1:11" ht="17.25" thickBot="1">
      <c r="A32" s="3"/>
      <c r="B32" s="3" t="s">
        <v>10232</v>
      </c>
      <c r="C32" s="4">
        <v>3047</v>
      </c>
      <c r="D32" s="4">
        <v>1891</v>
      </c>
      <c r="E32" s="5">
        <v>945</v>
      </c>
      <c r="F32" s="5">
        <v>782</v>
      </c>
      <c r="G32" s="5">
        <v>9</v>
      </c>
      <c r="H32" s="5">
        <v>137</v>
      </c>
      <c r="I32" s="4">
        <v>1873</v>
      </c>
      <c r="J32" s="5">
        <v>18</v>
      </c>
      <c r="K32" s="4">
        <v>1156</v>
      </c>
    </row>
    <row r="33" spans="1:11" ht="17.25" thickBot="1">
      <c r="A33" s="3"/>
      <c r="B33" s="3" t="s">
        <v>10231</v>
      </c>
      <c r="C33" s="4">
        <v>3669</v>
      </c>
      <c r="D33" s="4">
        <v>2336</v>
      </c>
      <c r="E33" s="4">
        <v>1222</v>
      </c>
      <c r="F33" s="5">
        <v>905</v>
      </c>
      <c r="G33" s="5">
        <v>15</v>
      </c>
      <c r="H33" s="5">
        <v>176</v>
      </c>
      <c r="I33" s="4">
        <v>2318</v>
      </c>
      <c r="J33" s="5">
        <v>18</v>
      </c>
      <c r="K33" s="4">
        <v>1333</v>
      </c>
    </row>
    <row r="34" spans="1:11" ht="17.25" thickBot="1">
      <c r="A34" s="3"/>
      <c r="B34" s="3" t="s">
        <v>10230</v>
      </c>
      <c r="C34" s="4">
        <v>3384</v>
      </c>
      <c r="D34" s="4">
        <v>2067</v>
      </c>
      <c r="E34" s="5">
        <v>983</v>
      </c>
      <c r="F34" s="5">
        <v>947</v>
      </c>
      <c r="G34" s="5">
        <v>8</v>
      </c>
      <c r="H34" s="5">
        <v>115</v>
      </c>
      <c r="I34" s="4">
        <v>2053</v>
      </c>
      <c r="J34" s="5">
        <v>14</v>
      </c>
      <c r="K34" s="4">
        <v>1317</v>
      </c>
    </row>
    <row r="35" spans="1:11" ht="17.25" thickBot="1">
      <c r="A35" s="3"/>
      <c r="B35" s="3" t="s">
        <v>10229</v>
      </c>
      <c r="C35" s="4">
        <v>3139</v>
      </c>
      <c r="D35" s="4">
        <v>1922</v>
      </c>
      <c r="E35" s="4">
        <v>1127</v>
      </c>
      <c r="F35" s="5">
        <v>640</v>
      </c>
      <c r="G35" s="5">
        <v>5</v>
      </c>
      <c r="H35" s="5">
        <v>134</v>
      </c>
      <c r="I35" s="4">
        <v>1906</v>
      </c>
      <c r="J35" s="5">
        <v>16</v>
      </c>
      <c r="K35" s="4">
        <v>1217</v>
      </c>
    </row>
    <row r="36" spans="1:11" ht="23.25" thickBot="1">
      <c r="A36" s="3"/>
      <c r="B36" s="3" t="s">
        <v>10228</v>
      </c>
      <c r="C36" s="4">
        <v>1376</v>
      </c>
      <c r="D36" s="5">
        <v>897</v>
      </c>
      <c r="E36" s="5">
        <v>393</v>
      </c>
      <c r="F36" s="5">
        <v>449</v>
      </c>
      <c r="G36" s="5">
        <v>5</v>
      </c>
      <c r="H36" s="5">
        <v>43</v>
      </c>
      <c r="I36" s="5">
        <v>890</v>
      </c>
      <c r="J36" s="5">
        <v>7</v>
      </c>
      <c r="K36" s="5">
        <v>479</v>
      </c>
    </row>
    <row r="37" spans="1:11" ht="23.25" thickBot="1">
      <c r="A37" s="3"/>
      <c r="B37" s="3" t="s">
        <v>10227</v>
      </c>
      <c r="C37" s="4">
        <v>2224</v>
      </c>
      <c r="D37" s="4">
        <v>1513</v>
      </c>
      <c r="E37" s="5">
        <v>821</v>
      </c>
      <c r="F37" s="5">
        <v>594</v>
      </c>
      <c r="G37" s="5">
        <v>6</v>
      </c>
      <c r="H37" s="5">
        <v>79</v>
      </c>
      <c r="I37" s="4">
        <v>1500</v>
      </c>
      <c r="J37" s="5">
        <v>13</v>
      </c>
      <c r="K37" s="5">
        <v>711</v>
      </c>
    </row>
    <row r="38" spans="1:11" ht="23.25" thickBot="1">
      <c r="A38" s="3"/>
      <c r="B38" s="3" t="s">
        <v>10226</v>
      </c>
      <c r="C38" s="4">
        <v>2841</v>
      </c>
      <c r="D38" s="4">
        <v>1990</v>
      </c>
      <c r="E38" s="4">
        <v>1164</v>
      </c>
      <c r="F38" s="5">
        <v>694</v>
      </c>
      <c r="G38" s="5">
        <v>5</v>
      </c>
      <c r="H38" s="5">
        <v>119</v>
      </c>
      <c r="I38" s="4">
        <v>1982</v>
      </c>
      <c r="J38" s="5">
        <v>8</v>
      </c>
      <c r="K38" s="5">
        <v>851</v>
      </c>
    </row>
    <row r="39" spans="1:11" ht="23.25" thickBot="1">
      <c r="A39" s="3"/>
      <c r="B39" s="3" t="s">
        <v>10225</v>
      </c>
      <c r="C39" s="4">
        <v>4564</v>
      </c>
      <c r="D39" s="4">
        <v>3021</v>
      </c>
      <c r="E39" s="4">
        <v>1785</v>
      </c>
      <c r="F39" s="4">
        <v>1024</v>
      </c>
      <c r="G39" s="5">
        <v>7</v>
      </c>
      <c r="H39" s="5">
        <v>191</v>
      </c>
      <c r="I39" s="4">
        <v>3007</v>
      </c>
      <c r="J39" s="5">
        <v>14</v>
      </c>
      <c r="K39" s="4">
        <v>1543</v>
      </c>
    </row>
    <row r="40" spans="1:11" ht="17.25" thickBot="1">
      <c r="A40" s="3" t="s">
        <v>4723</v>
      </c>
      <c r="B40" s="3" t="s">
        <v>36</v>
      </c>
      <c r="C40" s="4">
        <v>28817</v>
      </c>
      <c r="D40" s="4">
        <v>18461</v>
      </c>
      <c r="E40" s="4">
        <v>10572</v>
      </c>
      <c r="F40" s="4">
        <v>6529</v>
      </c>
      <c r="G40" s="5">
        <v>90</v>
      </c>
      <c r="H40" s="4">
        <v>1148</v>
      </c>
      <c r="I40" s="4">
        <v>18339</v>
      </c>
      <c r="J40" s="5">
        <v>122</v>
      </c>
      <c r="K40" s="4">
        <v>10356</v>
      </c>
    </row>
    <row r="41" spans="1:11" ht="23.25" thickBot="1">
      <c r="A41" s="3"/>
      <c r="B41" s="3" t="s">
        <v>37</v>
      </c>
      <c r="C41" s="4">
        <v>5037</v>
      </c>
      <c r="D41" s="4">
        <v>5035</v>
      </c>
      <c r="E41" s="4">
        <v>3231</v>
      </c>
      <c r="F41" s="4">
        <v>1494</v>
      </c>
      <c r="G41" s="5">
        <v>11</v>
      </c>
      <c r="H41" s="5">
        <v>274</v>
      </c>
      <c r="I41" s="4">
        <v>5010</v>
      </c>
      <c r="J41" s="5">
        <v>25</v>
      </c>
      <c r="K41" s="5">
        <v>2</v>
      </c>
    </row>
    <row r="42" spans="1:11" ht="17.25" thickBot="1">
      <c r="A42" s="3"/>
      <c r="B42" s="3" t="s">
        <v>4722</v>
      </c>
      <c r="C42" s="4">
        <v>3366</v>
      </c>
      <c r="D42" s="4">
        <v>1878</v>
      </c>
      <c r="E42" s="4">
        <v>1016</v>
      </c>
      <c r="F42" s="5">
        <v>698</v>
      </c>
      <c r="G42" s="5">
        <v>9</v>
      </c>
      <c r="H42" s="5">
        <v>146</v>
      </c>
      <c r="I42" s="4">
        <v>1869</v>
      </c>
      <c r="J42" s="5">
        <v>9</v>
      </c>
      <c r="K42" s="4">
        <v>1488</v>
      </c>
    </row>
    <row r="43" spans="1:11" ht="17.25" thickBot="1">
      <c r="A43" s="3"/>
      <c r="B43" s="3" t="s">
        <v>4721</v>
      </c>
      <c r="C43" s="4">
        <v>3157</v>
      </c>
      <c r="D43" s="4">
        <v>1938</v>
      </c>
      <c r="E43" s="4">
        <v>1016</v>
      </c>
      <c r="F43" s="5">
        <v>752</v>
      </c>
      <c r="G43" s="5">
        <v>4</v>
      </c>
      <c r="H43" s="5">
        <v>148</v>
      </c>
      <c r="I43" s="4">
        <v>1920</v>
      </c>
      <c r="J43" s="5">
        <v>18</v>
      </c>
      <c r="K43" s="4">
        <v>1219</v>
      </c>
    </row>
    <row r="44" spans="1:11" ht="17.25" thickBot="1">
      <c r="A44" s="3"/>
      <c r="B44" s="3" t="s">
        <v>4720</v>
      </c>
      <c r="C44" s="4">
        <v>2469</v>
      </c>
      <c r="D44" s="4">
        <v>1194</v>
      </c>
      <c r="E44" s="5">
        <v>537</v>
      </c>
      <c r="F44" s="5">
        <v>541</v>
      </c>
      <c r="G44" s="5">
        <v>11</v>
      </c>
      <c r="H44" s="5">
        <v>97</v>
      </c>
      <c r="I44" s="4">
        <v>1186</v>
      </c>
      <c r="J44" s="5">
        <v>8</v>
      </c>
      <c r="K44" s="4">
        <v>1275</v>
      </c>
    </row>
    <row r="45" spans="1:11" ht="17.25" thickBot="1">
      <c r="A45" s="3"/>
      <c r="B45" s="3" t="s">
        <v>4719</v>
      </c>
      <c r="C45" s="4">
        <v>3873</v>
      </c>
      <c r="D45" s="4">
        <v>2382</v>
      </c>
      <c r="E45" s="4">
        <v>1307</v>
      </c>
      <c r="F45" s="5">
        <v>884</v>
      </c>
      <c r="G45" s="5">
        <v>22</v>
      </c>
      <c r="H45" s="5">
        <v>147</v>
      </c>
      <c r="I45" s="4">
        <v>2360</v>
      </c>
      <c r="J45" s="5">
        <v>22</v>
      </c>
      <c r="K45" s="4">
        <v>1491</v>
      </c>
    </row>
    <row r="46" spans="1:11" ht="17.25" thickBot="1">
      <c r="A46" s="3"/>
      <c r="B46" s="3" t="s">
        <v>10224</v>
      </c>
      <c r="C46" s="4">
        <v>3742</v>
      </c>
      <c r="D46" s="4">
        <v>1618</v>
      </c>
      <c r="E46" s="5">
        <v>803</v>
      </c>
      <c r="F46" s="5">
        <v>651</v>
      </c>
      <c r="G46" s="5">
        <v>14</v>
      </c>
      <c r="H46" s="5">
        <v>130</v>
      </c>
      <c r="I46" s="4">
        <v>1598</v>
      </c>
      <c r="J46" s="5">
        <v>20</v>
      </c>
      <c r="K46" s="4">
        <v>2124</v>
      </c>
    </row>
    <row r="47" spans="1:11" ht="17.25" thickBot="1">
      <c r="A47" s="3"/>
      <c r="B47" s="3" t="s">
        <v>10223</v>
      </c>
      <c r="C47" s="4">
        <v>3960</v>
      </c>
      <c r="D47" s="4">
        <v>2311</v>
      </c>
      <c r="E47" s="4">
        <v>1396</v>
      </c>
      <c r="F47" s="5">
        <v>778</v>
      </c>
      <c r="G47" s="5">
        <v>15</v>
      </c>
      <c r="H47" s="5">
        <v>108</v>
      </c>
      <c r="I47" s="4">
        <v>2297</v>
      </c>
      <c r="J47" s="5">
        <v>14</v>
      </c>
      <c r="K47" s="4">
        <v>1649</v>
      </c>
    </row>
    <row r="48" spans="1:11" ht="17.25" thickBot="1">
      <c r="A48" s="3"/>
      <c r="B48" s="3" t="s">
        <v>10222</v>
      </c>
      <c r="C48" s="4">
        <v>3213</v>
      </c>
      <c r="D48" s="4">
        <v>2105</v>
      </c>
      <c r="E48" s="4">
        <v>1266</v>
      </c>
      <c r="F48" s="5">
        <v>731</v>
      </c>
      <c r="G48" s="5">
        <v>4</v>
      </c>
      <c r="H48" s="5">
        <v>98</v>
      </c>
      <c r="I48" s="4">
        <v>2099</v>
      </c>
      <c r="J48" s="5">
        <v>6</v>
      </c>
      <c r="K48" s="4">
        <v>1108</v>
      </c>
    </row>
    <row r="49" spans="1:11" ht="17.25" thickBot="1">
      <c r="A49" s="3" t="s">
        <v>10221</v>
      </c>
      <c r="B49" s="3" t="s">
        <v>36</v>
      </c>
      <c r="C49" s="4">
        <v>38312</v>
      </c>
      <c r="D49" s="4">
        <v>24271</v>
      </c>
      <c r="E49" s="4">
        <v>11475</v>
      </c>
      <c r="F49" s="4">
        <v>9947</v>
      </c>
      <c r="G49" s="5">
        <v>128</v>
      </c>
      <c r="H49" s="4">
        <v>2461</v>
      </c>
      <c r="I49" s="4">
        <v>24011</v>
      </c>
      <c r="J49" s="5">
        <v>260</v>
      </c>
      <c r="K49" s="4">
        <v>14041</v>
      </c>
    </row>
    <row r="50" spans="1:11" ht="23.25" thickBot="1">
      <c r="A50" s="3"/>
      <c r="B50" s="3" t="s">
        <v>37</v>
      </c>
      <c r="C50" s="4">
        <v>5394</v>
      </c>
      <c r="D50" s="4">
        <v>5393</v>
      </c>
      <c r="E50" s="4">
        <v>2838</v>
      </c>
      <c r="F50" s="4">
        <v>1937</v>
      </c>
      <c r="G50" s="5">
        <v>26</v>
      </c>
      <c r="H50" s="5">
        <v>552</v>
      </c>
      <c r="I50" s="4">
        <v>5353</v>
      </c>
      <c r="J50" s="5">
        <v>40</v>
      </c>
      <c r="K50" s="5">
        <v>1</v>
      </c>
    </row>
    <row r="51" spans="1:11" ht="23.25" thickBot="1">
      <c r="A51" s="3"/>
      <c r="B51" s="3" t="s">
        <v>10220</v>
      </c>
      <c r="C51" s="4">
        <v>2591</v>
      </c>
      <c r="D51" s="4">
        <v>1085</v>
      </c>
      <c r="E51" s="5">
        <v>452</v>
      </c>
      <c r="F51" s="5">
        <v>473</v>
      </c>
      <c r="G51" s="5">
        <v>13</v>
      </c>
      <c r="H51" s="5">
        <v>126</v>
      </c>
      <c r="I51" s="4">
        <v>1064</v>
      </c>
      <c r="J51" s="5">
        <v>21</v>
      </c>
      <c r="K51" s="4">
        <v>1506</v>
      </c>
    </row>
    <row r="52" spans="1:11" ht="23.25" thickBot="1">
      <c r="A52" s="3"/>
      <c r="B52" s="3" t="s">
        <v>10219</v>
      </c>
      <c r="C52" s="4">
        <v>1120</v>
      </c>
      <c r="D52" s="5">
        <v>598</v>
      </c>
      <c r="E52" s="5">
        <v>249</v>
      </c>
      <c r="F52" s="5">
        <v>261</v>
      </c>
      <c r="G52" s="5">
        <v>1</v>
      </c>
      <c r="H52" s="5">
        <v>56</v>
      </c>
      <c r="I52" s="5">
        <v>567</v>
      </c>
      <c r="J52" s="5">
        <v>31</v>
      </c>
      <c r="K52" s="5">
        <v>522</v>
      </c>
    </row>
    <row r="53" spans="1:11" ht="23.25" thickBot="1">
      <c r="A53" s="3"/>
      <c r="B53" s="3" t="s">
        <v>10218</v>
      </c>
      <c r="C53" s="4">
        <v>1185</v>
      </c>
      <c r="D53" s="5">
        <v>562</v>
      </c>
      <c r="E53" s="5">
        <v>186</v>
      </c>
      <c r="F53" s="5">
        <v>280</v>
      </c>
      <c r="G53" s="5">
        <v>7</v>
      </c>
      <c r="H53" s="5">
        <v>84</v>
      </c>
      <c r="I53" s="5">
        <v>557</v>
      </c>
      <c r="J53" s="5">
        <v>5</v>
      </c>
      <c r="K53" s="5">
        <v>623</v>
      </c>
    </row>
    <row r="54" spans="1:11" ht="23.25" thickBot="1">
      <c r="A54" s="3"/>
      <c r="B54" s="3" t="s">
        <v>10217</v>
      </c>
      <c r="C54" s="4">
        <v>1807</v>
      </c>
      <c r="D54" s="5">
        <v>873</v>
      </c>
      <c r="E54" s="5">
        <v>352</v>
      </c>
      <c r="F54" s="5">
        <v>389</v>
      </c>
      <c r="G54" s="5">
        <v>6</v>
      </c>
      <c r="H54" s="5">
        <v>114</v>
      </c>
      <c r="I54" s="5">
        <v>861</v>
      </c>
      <c r="J54" s="5">
        <v>12</v>
      </c>
      <c r="K54" s="5">
        <v>934</v>
      </c>
    </row>
    <row r="55" spans="1:11" ht="23.25" thickBot="1">
      <c r="A55" s="3"/>
      <c r="B55" s="3" t="s">
        <v>10216</v>
      </c>
      <c r="C55" s="4">
        <v>2768</v>
      </c>
      <c r="D55" s="4">
        <v>1584</v>
      </c>
      <c r="E55" s="5">
        <v>670</v>
      </c>
      <c r="F55" s="5">
        <v>717</v>
      </c>
      <c r="G55" s="5">
        <v>7</v>
      </c>
      <c r="H55" s="5">
        <v>174</v>
      </c>
      <c r="I55" s="4">
        <v>1568</v>
      </c>
      <c r="J55" s="5">
        <v>16</v>
      </c>
      <c r="K55" s="4">
        <v>1184</v>
      </c>
    </row>
    <row r="56" spans="1:11" ht="23.25" thickBot="1">
      <c r="A56" s="3"/>
      <c r="B56" s="3" t="s">
        <v>10215</v>
      </c>
      <c r="C56" s="4">
        <v>2486</v>
      </c>
      <c r="D56" s="4">
        <v>1454</v>
      </c>
      <c r="E56" s="5">
        <v>629</v>
      </c>
      <c r="F56" s="5">
        <v>644</v>
      </c>
      <c r="G56" s="5">
        <v>8</v>
      </c>
      <c r="H56" s="5">
        <v>152</v>
      </c>
      <c r="I56" s="4">
        <v>1433</v>
      </c>
      <c r="J56" s="5">
        <v>21</v>
      </c>
      <c r="K56" s="4">
        <v>1032</v>
      </c>
    </row>
    <row r="57" spans="1:11" ht="23.25" thickBot="1">
      <c r="A57" s="3"/>
      <c r="B57" s="3" t="s">
        <v>10214</v>
      </c>
      <c r="C57" s="4">
        <v>2391</v>
      </c>
      <c r="D57" s="4">
        <v>1387</v>
      </c>
      <c r="E57" s="5">
        <v>618</v>
      </c>
      <c r="F57" s="5">
        <v>586</v>
      </c>
      <c r="G57" s="5">
        <v>13</v>
      </c>
      <c r="H57" s="5">
        <v>152</v>
      </c>
      <c r="I57" s="4">
        <v>1369</v>
      </c>
      <c r="J57" s="5">
        <v>18</v>
      </c>
      <c r="K57" s="4">
        <v>1004</v>
      </c>
    </row>
    <row r="58" spans="1:11" ht="23.25" thickBot="1">
      <c r="A58" s="3"/>
      <c r="B58" s="3" t="s">
        <v>10213</v>
      </c>
      <c r="C58" s="4">
        <v>1484</v>
      </c>
      <c r="D58" s="5">
        <v>861</v>
      </c>
      <c r="E58" s="5">
        <v>472</v>
      </c>
      <c r="F58" s="5">
        <v>303</v>
      </c>
      <c r="G58" s="5">
        <v>7</v>
      </c>
      <c r="H58" s="5">
        <v>76</v>
      </c>
      <c r="I58" s="5">
        <v>858</v>
      </c>
      <c r="J58" s="5">
        <v>3</v>
      </c>
      <c r="K58" s="5">
        <v>623</v>
      </c>
    </row>
    <row r="59" spans="1:11" ht="23.25" thickBot="1">
      <c r="A59" s="3"/>
      <c r="B59" s="3" t="s">
        <v>10212</v>
      </c>
      <c r="C59" s="4">
        <v>3086</v>
      </c>
      <c r="D59" s="4">
        <v>1773</v>
      </c>
      <c r="E59" s="5">
        <v>905</v>
      </c>
      <c r="F59" s="5">
        <v>671</v>
      </c>
      <c r="G59" s="5">
        <v>10</v>
      </c>
      <c r="H59" s="5">
        <v>166</v>
      </c>
      <c r="I59" s="4">
        <v>1752</v>
      </c>
      <c r="J59" s="5">
        <v>21</v>
      </c>
      <c r="K59" s="4">
        <v>1313</v>
      </c>
    </row>
    <row r="60" spans="1:11" ht="23.25" thickBot="1">
      <c r="A60" s="3"/>
      <c r="B60" s="3" t="s">
        <v>10211</v>
      </c>
      <c r="C60" s="4">
        <v>3595</v>
      </c>
      <c r="D60" s="4">
        <v>2270</v>
      </c>
      <c r="E60" s="4">
        <v>1059</v>
      </c>
      <c r="F60" s="5">
        <v>962</v>
      </c>
      <c r="G60" s="5">
        <v>13</v>
      </c>
      <c r="H60" s="5">
        <v>212</v>
      </c>
      <c r="I60" s="4">
        <v>2246</v>
      </c>
      <c r="J60" s="5">
        <v>24</v>
      </c>
      <c r="K60" s="4">
        <v>1325</v>
      </c>
    </row>
    <row r="61" spans="1:11" ht="23.25" thickBot="1">
      <c r="A61" s="3"/>
      <c r="B61" s="3" t="s">
        <v>10210</v>
      </c>
      <c r="C61" s="4">
        <v>3222</v>
      </c>
      <c r="D61" s="4">
        <v>2186</v>
      </c>
      <c r="E61" s="4">
        <v>1058</v>
      </c>
      <c r="F61" s="5">
        <v>882</v>
      </c>
      <c r="G61" s="5">
        <v>6</v>
      </c>
      <c r="H61" s="5">
        <v>211</v>
      </c>
      <c r="I61" s="4">
        <v>2157</v>
      </c>
      <c r="J61" s="5">
        <v>29</v>
      </c>
      <c r="K61" s="4">
        <v>1036</v>
      </c>
    </row>
    <row r="62" spans="1:11" ht="23.25" thickBot="1">
      <c r="A62" s="3"/>
      <c r="B62" s="3" t="s">
        <v>10209</v>
      </c>
      <c r="C62" s="4">
        <v>4967</v>
      </c>
      <c r="D62" s="4">
        <v>2785</v>
      </c>
      <c r="E62" s="4">
        <v>1236</v>
      </c>
      <c r="F62" s="4">
        <v>1294</v>
      </c>
      <c r="G62" s="5">
        <v>5</v>
      </c>
      <c r="H62" s="5">
        <v>240</v>
      </c>
      <c r="I62" s="4">
        <v>2775</v>
      </c>
      <c r="J62" s="5">
        <v>10</v>
      </c>
      <c r="K62" s="4">
        <v>2182</v>
      </c>
    </row>
    <row r="63" spans="1:11" ht="23.25" thickBot="1">
      <c r="A63" s="3"/>
      <c r="B63" s="3" t="s">
        <v>10208</v>
      </c>
      <c r="C63" s="4">
        <v>2216</v>
      </c>
      <c r="D63" s="4">
        <v>1460</v>
      </c>
      <c r="E63" s="5">
        <v>751</v>
      </c>
      <c r="F63" s="5">
        <v>548</v>
      </c>
      <c r="G63" s="5">
        <v>6</v>
      </c>
      <c r="H63" s="5">
        <v>146</v>
      </c>
      <c r="I63" s="4">
        <v>1451</v>
      </c>
      <c r="J63" s="5">
        <v>9</v>
      </c>
      <c r="K63" s="5">
        <v>756</v>
      </c>
    </row>
    <row r="64" spans="1:11" ht="23.25" thickBot="1">
      <c r="A64" s="3" t="s">
        <v>97</v>
      </c>
      <c r="B64" s="3"/>
      <c r="C64" s="5">
        <v>0</v>
      </c>
      <c r="D64" s="5">
        <v>6</v>
      </c>
      <c r="E64" s="5">
        <v>3</v>
      </c>
      <c r="F64" s="5">
        <v>0</v>
      </c>
      <c r="G64" s="5">
        <v>0</v>
      </c>
      <c r="H64" s="5">
        <v>1</v>
      </c>
      <c r="I64" s="5">
        <v>4</v>
      </c>
      <c r="J64" s="5">
        <v>2</v>
      </c>
      <c r="K64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DC69-5BB2-41CD-9A93-4FB932323C4E}">
  <dimension ref="A1:X8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10329</v>
      </c>
      <c r="F3" s="26" t="s">
        <v>10328</v>
      </c>
      <c r="G3" s="26" t="s">
        <v>10327</v>
      </c>
      <c r="H3" s="26" t="s">
        <v>10326</v>
      </c>
      <c r="I3" s="44"/>
      <c r="J3" s="26"/>
      <c r="K3" s="44"/>
      <c r="U3" t="s">
        <v>3</v>
      </c>
      <c r="V3" t="str">
        <f t="shared" si="0"/>
        <v>박상혁</v>
      </c>
      <c r="W3" t="str">
        <f t="shared" si="0"/>
        <v>홍철호</v>
      </c>
      <c r="X3" t="str">
        <f t="shared" si="0"/>
        <v>박채순</v>
      </c>
    </row>
    <row r="4" spans="1:24" ht="17.25" thickBot="1">
      <c r="A4" s="3" t="s">
        <v>30</v>
      </c>
      <c r="B4" s="3"/>
      <c r="C4" s="4">
        <v>187295</v>
      </c>
      <c r="D4" s="4">
        <v>118595</v>
      </c>
      <c r="E4" s="4">
        <v>63193</v>
      </c>
      <c r="F4" s="4">
        <v>52200</v>
      </c>
      <c r="G4" s="4">
        <v>1131</v>
      </c>
      <c r="H4" s="5">
        <v>865</v>
      </c>
      <c r="I4" s="4">
        <v>117389</v>
      </c>
      <c r="J4" s="4">
        <v>1206</v>
      </c>
      <c r="K4" s="4">
        <v>68700</v>
      </c>
      <c r="V4" s="8"/>
      <c r="W4" s="8"/>
      <c r="X4" s="8"/>
    </row>
    <row r="5" spans="1:24" ht="23.25" thickBot="1">
      <c r="A5" s="3" t="s">
        <v>31</v>
      </c>
      <c r="B5" s="3"/>
      <c r="C5" s="5">
        <v>226</v>
      </c>
      <c r="D5" s="5">
        <v>214</v>
      </c>
      <c r="E5" s="5">
        <v>91</v>
      </c>
      <c r="F5" s="5">
        <v>103</v>
      </c>
      <c r="G5" s="5">
        <v>8</v>
      </c>
      <c r="H5" s="5">
        <v>3</v>
      </c>
      <c r="I5" s="5">
        <v>205</v>
      </c>
      <c r="J5" s="5">
        <v>9</v>
      </c>
      <c r="K5" s="5">
        <v>12</v>
      </c>
      <c r="T5" t="s">
        <v>2929</v>
      </c>
      <c r="U5">
        <f>SUMIF($A:$A,"합계",D:D)</f>
        <v>118595</v>
      </c>
      <c r="V5">
        <f>SUMIF($A:$A,"합계",E:E)</f>
        <v>63193</v>
      </c>
      <c r="W5">
        <f>SUMIF($A:$A,"합계",F:F)</f>
        <v>52200</v>
      </c>
      <c r="X5">
        <f>SUMIF($A:$A,"합계",G:G)</f>
        <v>1131</v>
      </c>
    </row>
    <row r="6" spans="1:24" ht="23.25" thickBot="1">
      <c r="A6" s="3" t="s">
        <v>32</v>
      </c>
      <c r="B6" s="3"/>
      <c r="C6" s="4">
        <v>10728</v>
      </c>
      <c r="D6" s="4">
        <v>10728</v>
      </c>
      <c r="E6" s="4">
        <v>6351</v>
      </c>
      <c r="F6" s="4">
        <v>3964</v>
      </c>
      <c r="G6" s="5">
        <v>122</v>
      </c>
      <c r="H6" s="5">
        <v>118</v>
      </c>
      <c r="I6" s="4">
        <v>10555</v>
      </c>
      <c r="J6" s="5">
        <v>173</v>
      </c>
      <c r="K6" s="5">
        <v>0</v>
      </c>
      <c r="T6" t="s">
        <v>2930</v>
      </c>
      <c r="U6">
        <f>U5-U7</f>
        <v>75006</v>
      </c>
      <c r="V6">
        <f>V5-V7</f>
        <v>37511</v>
      </c>
      <c r="W6">
        <f>W5-W7</f>
        <v>35415</v>
      </c>
      <c r="X6">
        <f>X5-X7</f>
        <v>767</v>
      </c>
    </row>
    <row r="7" spans="1:24" ht="23.25" thickBot="1">
      <c r="A7" s="3" t="s">
        <v>33</v>
      </c>
      <c r="B7" s="3"/>
      <c r="C7" s="5">
        <v>581</v>
      </c>
      <c r="D7" s="5">
        <v>159</v>
      </c>
      <c r="E7" s="5">
        <v>116</v>
      </c>
      <c r="F7" s="5">
        <v>43</v>
      </c>
      <c r="G7" s="5">
        <v>0</v>
      </c>
      <c r="H7" s="5">
        <v>0</v>
      </c>
      <c r="I7" s="5">
        <v>159</v>
      </c>
      <c r="J7" s="5">
        <v>0</v>
      </c>
      <c r="K7" s="5">
        <v>422</v>
      </c>
      <c r="T7" t="s">
        <v>2931</v>
      </c>
      <c r="U7">
        <f>U11+U10+U9</f>
        <v>43589</v>
      </c>
      <c r="V7">
        <f>V11+V10+V9</f>
        <v>25682</v>
      </c>
      <c r="W7">
        <f>W11+W10+W9</f>
        <v>16785</v>
      </c>
      <c r="X7">
        <f>X11+X10+X9</f>
        <v>364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5</v>
      </c>
      <c r="F8" s="5">
        <v>3</v>
      </c>
      <c r="G8" s="5">
        <v>0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10325</v>
      </c>
      <c r="B9" s="3" t="s">
        <v>36</v>
      </c>
      <c r="C9" s="4">
        <v>21425</v>
      </c>
      <c r="D9" s="4">
        <v>11679</v>
      </c>
      <c r="E9" s="4">
        <v>4802</v>
      </c>
      <c r="F9" s="4">
        <v>6481</v>
      </c>
      <c r="G9" s="5">
        <v>103</v>
      </c>
      <c r="H9" s="5">
        <v>131</v>
      </c>
      <c r="I9" s="4">
        <v>11517</v>
      </c>
      <c r="J9" s="5">
        <v>162</v>
      </c>
      <c r="K9" s="4">
        <v>9746</v>
      </c>
      <c r="T9" t="s">
        <v>2934</v>
      </c>
      <c r="U9">
        <f>SUMIF($A:$A,"거소·선상투표",D:D)+SUMIF($A:$A,"국외부재자투표",D:D)+SUMIF($A:$A,"국외부재자투표(공관)",D:D)</f>
        <v>381</v>
      </c>
      <c r="V9">
        <f t="shared" ref="V9:X11" si="1">SUMIF($A:$A,"거소·선상투표",E:E)+SUMIF($A:$A,"국외부재자투표",E:E)+SUMIF($A:$A,"국외부재자투표(공관)",E:E)</f>
        <v>212</v>
      </c>
      <c r="W9">
        <f t="shared" si="1"/>
        <v>149</v>
      </c>
      <c r="X9">
        <f t="shared" si="1"/>
        <v>8</v>
      </c>
    </row>
    <row r="10" spans="1:24" ht="23.25" thickBot="1">
      <c r="A10" s="3"/>
      <c r="B10" s="3" t="s">
        <v>37</v>
      </c>
      <c r="C10" s="4">
        <v>3457</v>
      </c>
      <c r="D10" s="4">
        <v>3457</v>
      </c>
      <c r="E10" s="4">
        <v>1735</v>
      </c>
      <c r="F10" s="4">
        <v>1617</v>
      </c>
      <c r="G10" s="5">
        <v>26</v>
      </c>
      <c r="H10" s="5">
        <v>43</v>
      </c>
      <c r="I10" s="4">
        <v>3421</v>
      </c>
      <c r="J10" s="5">
        <v>36</v>
      </c>
      <c r="K10" s="5">
        <v>0</v>
      </c>
      <c r="T10" t="s">
        <v>2932</v>
      </c>
      <c r="U10">
        <f>SUMIF($B:$B,"관내사전투표",D:D)</f>
        <v>32480</v>
      </c>
      <c r="V10">
        <f t="shared" ref="V10:X12" si="2">SUMIF($B:$B,"관내사전투표",E:E)</f>
        <v>19119</v>
      </c>
      <c r="W10">
        <f t="shared" si="2"/>
        <v>12672</v>
      </c>
      <c r="X10">
        <f t="shared" si="2"/>
        <v>234</v>
      </c>
    </row>
    <row r="11" spans="1:24" ht="17.25" thickBot="1">
      <c r="A11" s="3"/>
      <c r="B11" s="3" t="s">
        <v>10324</v>
      </c>
      <c r="C11" s="4">
        <v>2006</v>
      </c>
      <c r="D11" s="4">
        <v>1184</v>
      </c>
      <c r="E11" s="5">
        <v>461</v>
      </c>
      <c r="F11" s="5">
        <v>699</v>
      </c>
      <c r="G11" s="5">
        <v>6</v>
      </c>
      <c r="H11" s="5">
        <v>5</v>
      </c>
      <c r="I11" s="4">
        <v>1171</v>
      </c>
      <c r="J11" s="5">
        <v>13</v>
      </c>
      <c r="K11" s="5">
        <v>822</v>
      </c>
      <c r="T11" t="s">
        <v>2933</v>
      </c>
      <c r="U11">
        <f>SUMIF($A:$A,"관외사전투표",D:D)</f>
        <v>10728</v>
      </c>
      <c r="V11">
        <f t="shared" ref="V11:X13" si="3">SUMIF($A:$A,"관외사전투표",E:E)</f>
        <v>6351</v>
      </c>
      <c r="W11">
        <f t="shared" si="3"/>
        <v>3964</v>
      </c>
      <c r="X11">
        <f t="shared" si="3"/>
        <v>122</v>
      </c>
    </row>
    <row r="12" spans="1:24" ht="17.25" thickBot="1">
      <c r="A12" s="3"/>
      <c r="B12" s="3" t="s">
        <v>10323</v>
      </c>
      <c r="C12" s="4">
        <v>1486</v>
      </c>
      <c r="D12" s="5">
        <v>624</v>
      </c>
      <c r="E12" s="5">
        <v>232</v>
      </c>
      <c r="F12" s="5">
        <v>375</v>
      </c>
      <c r="G12" s="5">
        <v>7</v>
      </c>
      <c r="H12" s="5">
        <v>5</v>
      </c>
      <c r="I12" s="5">
        <v>619</v>
      </c>
      <c r="J12" s="5">
        <v>5</v>
      </c>
      <c r="K12" s="5">
        <v>862</v>
      </c>
    </row>
    <row r="13" spans="1:24" ht="17.25" thickBot="1">
      <c r="A13" s="3"/>
      <c r="B13" s="3" t="s">
        <v>10322</v>
      </c>
      <c r="C13" s="4">
        <v>3053</v>
      </c>
      <c r="D13" s="4">
        <v>1415</v>
      </c>
      <c r="E13" s="5">
        <v>537</v>
      </c>
      <c r="F13" s="5">
        <v>804</v>
      </c>
      <c r="G13" s="5">
        <v>17</v>
      </c>
      <c r="H13" s="5">
        <v>22</v>
      </c>
      <c r="I13" s="4">
        <v>1380</v>
      </c>
      <c r="J13" s="5">
        <v>35</v>
      </c>
      <c r="K13" s="4">
        <v>1638</v>
      </c>
    </row>
    <row r="14" spans="1:24" ht="17.25" thickBot="1">
      <c r="A14" s="3"/>
      <c r="B14" s="3" t="s">
        <v>10321</v>
      </c>
      <c r="C14" s="4">
        <v>1354</v>
      </c>
      <c r="D14" s="5">
        <v>738</v>
      </c>
      <c r="E14" s="5">
        <v>179</v>
      </c>
      <c r="F14" s="5">
        <v>537</v>
      </c>
      <c r="G14" s="5">
        <v>7</v>
      </c>
      <c r="H14" s="5">
        <v>4</v>
      </c>
      <c r="I14" s="5">
        <v>727</v>
      </c>
      <c r="J14" s="5">
        <v>11</v>
      </c>
      <c r="K14" s="5">
        <v>616</v>
      </c>
      <c r="U14" s="8"/>
      <c r="V14" s="8"/>
      <c r="W14" s="8"/>
      <c r="X14" s="8"/>
    </row>
    <row r="15" spans="1:24" ht="17.25" thickBot="1">
      <c r="A15" s="3"/>
      <c r="B15" s="3" t="s">
        <v>10320</v>
      </c>
      <c r="C15" s="4">
        <v>2200</v>
      </c>
      <c r="D15" s="5">
        <v>951</v>
      </c>
      <c r="E15" s="5">
        <v>359</v>
      </c>
      <c r="F15" s="5">
        <v>557</v>
      </c>
      <c r="G15" s="5">
        <v>14</v>
      </c>
      <c r="H15" s="5">
        <v>11</v>
      </c>
      <c r="I15" s="5">
        <v>941</v>
      </c>
      <c r="J15" s="5">
        <v>10</v>
      </c>
      <c r="K15" s="4">
        <v>1249</v>
      </c>
      <c r="U15" s="8"/>
      <c r="V15" s="8"/>
      <c r="W15" s="8"/>
      <c r="X15" s="8"/>
    </row>
    <row r="16" spans="1:24" ht="17.25" thickBot="1">
      <c r="A16" s="3"/>
      <c r="B16" s="3" t="s">
        <v>10319</v>
      </c>
      <c r="C16" s="4">
        <v>2819</v>
      </c>
      <c r="D16" s="4">
        <v>1312</v>
      </c>
      <c r="E16" s="5">
        <v>430</v>
      </c>
      <c r="F16" s="5">
        <v>841</v>
      </c>
      <c r="G16" s="5">
        <v>10</v>
      </c>
      <c r="H16" s="5">
        <v>11</v>
      </c>
      <c r="I16" s="4">
        <v>1292</v>
      </c>
      <c r="J16" s="5">
        <v>20</v>
      </c>
      <c r="K16" s="4">
        <v>1507</v>
      </c>
    </row>
    <row r="17" spans="1:11" ht="17.25" thickBot="1">
      <c r="A17" s="3"/>
      <c r="B17" s="3" t="s">
        <v>10318</v>
      </c>
      <c r="C17" s="4">
        <v>1828</v>
      </c>
      <c r="D17" s="5">
        <v>757</v>
      </c>
      <c r="E17" s="5">
        <v>281</v>
      </c>
      <c r="F17" s="5">
        <v>446</v>
      </c>
      <c r="G17" s="5">
        <v>8</v>
      </c>
      <c r="H17" s="5">
        <v>13</v>
      </c>
      <c r="I17" s="5">
        <v>748</v>
      </c>
      <c r="J17" s="5">
        <v>9</v>
      </c>
      <c r="K17" s="4">
        <v>1071</v>
      </c>
    </row>
    <row r="18" spans="1:11" ht="17.25" thickBot="1">
      <c r="A18" s="3"/>
      <c r="B18" s="3" t="s">
        <v>10317</v>
      </c>
      <c r="C18" s="4">
        <v>3222</v>
      </c>
      <c r="D18" s="4">
        <v>1241</v>
      </c>
      <c r="E18" s="5">
        <v>588</v>
      </c>
      <c r="F18" s="5">
        <v>605</v>
      </c>
      <c r="G18" s="5">
        <v>8</v>
      </c>
      <c r="H18" s="5">
        <v>17</v>
      </c>
      <c r="I18" s="4">
        <v>1218</v>
      </c>
      <c r="J18" s="5">
        <v>23</v>
      </c>
      <c r="K18" s="4">
        <v>1981</v>
      </c>
    </row>
    <row r="19" spans="1:11" ht="17.25" thickBot="1">
      <c r="A19" s="3" t="s">
        <v>10316</v>
      </c>
      <c r="B19" s="3" t="s">
        <v>36</v>
      </c>
      <c r="C19" s="4">
        <v>21147</v>
      </c>
      <c r="D19" s="4">
        <v>11908</v>
      </c>
      <c r="E19" s="4">
        <v>5558</v>
      </c>
      <c r="F19" s="4">
        <v>5947</v>
      </c>
      <c r="G19" s="5">
        <v>111</v>
      </c>
      <c r="H19" s="5">
        <v>122</v>
      </c>
      <c r="I19" s="4">
        <v>11738</v>
      </c>
      <c r="J19" s="5">
        <v>170</v>
      </c>
      <c r="K19" s="4">
        <v>9239</v>
      </c>
    </row>
    <row r="20" spans="1:11" ht="23.25" thickBot="1">
      <c r="A20" s="3"/>
      <c r="B20" s="3" t="s">
        <v>37</v>
      </c>
      <c r="C20" s="4">
        <v>3697</v>
      </c>
      <c r="D20" s="4">
        <v>3696</v>
      </c>
      <c r="E20" s="4">
        <v>2021</v>
      </c>
      <c r="F20" s="4">
        <v>1564</v>
      </c>
      <c r="G20" s="5">
        <v>27</v>
      </c>
      <c r="H20" s="5">
        <v>27</v>
      </c>
      <c r="I20" s="4">
        <v>3639</v>
      </c>
      <c r="J20" s="5">
        <v>57</v>
      </c>
      <c r="K20" s="5">
        <v>1</v>
      </c>
    </row>
    <row r="21" spans="1:11" ht="17.25" thickBot="1">
      <c r="A21" s="3"/>
      <c r="B21" s="3" t="s">
        <v>10315</v>
      </c>
      <c r="C21" s="4">
        <v>2580</v>
      </c>
      <c r="D21" s="4">
        <v>1019</v>
      </c>
      <c r="E21" s="5">
        <v>345</v>
      </c>
      <c r="F21" s="5">
        <v>633</v>
      </c>
      <c r="G21" s="5">
        <v>10</v>
      </c>
      <c r="H21" s="5">
        <v>13</v>
      </c>
      <c r="I21" s="4">
        <v>1001</v>
      </c>
      <c r="J21" s="5">
        <v>18</v>
      </c>
      <c r="K21" s="4">
        <v>1561</v>
      </c>
    </row>
    <row r="22" spans="1:11" ht="17.25" thickBot="1">
      <c r="A22" s="3"/>
      <c r="B22" s="3" t="s">
        <v>10314</v>
      </c>
      <c r="C22" s="4">
        <v>1952</v>
      </c>
      <c r="D22" s="5">
        <v>950</v>
      </c>
      <c r="E22" s="5">
        <v>410</v>
      </c>
      <c r="F22" s="5">
        <v>495</v>
      </c>
      <c r="G22" s="5">
        <v>12</v>
      </c>
      <c r="H22" s="5">
        <v>14</v>
      </c>
      <c r="I22" s="5">
        <v>931</v>
      </c>
      <c r="J22" s="5">
        <v>19</v>
      </c>
      <c r="K22" s="4">
        <v>1002</v>
      </c>
    </row>
    <row r="23" spans="1:11" ht="17.25" thickBot="1">
      <c r="A23" s="3"/>
      <c r="B23" s="3" t="s">
        <v>10313</v>
      </c>
      <c r="C23" s="4">
        <v>1021</v>
      </c>
      <c r="D23" s="5">
        <v>570</v>
      </c>
      <c r="E23" s="5">
        <v>163</v>
      </c>
      <c r="F23" s="5">
        <v>384</v>
      </c>
      <c r="G23" s="5">
        <v>7</v>
      </c>
      <c r="H23" s="5">
        <v>5</v>
      </c>
      <c r="I23" s="5">
        <v>559</v>
      </c>
      <c r="J23" s="5">
        <v>11</v>
      </c>
      <c r="K23" s="5">
        <v>451</v>
      </c>
    </row>
    <row r="24" spans="1:11" ht="17.25" thickBot="1">
      <c r="A24" s="3"/>
      <c r="B24" s="3" t="s">
        <v>10312</v>
      </c>
      <c r="C24" s="4">
        <v>3248</v>
      </c>
      <c r="D24" s="4">
        <v>1557</v>
      </c>
      <c r="E24" s="5">
        <v>768</v>
      </c>
      <c r="F24" s="5">
        <v>735</v>
      </c>
      <c r="G24" s="5">
        <v>16</v>
      </c>
      <c r="H24" s="5">
        <v>26</v>
      </c>
      <c r="I24" s="4">
        <v>1545</v>
      </c>
      <c r="J24" s="5">
        <v>12</v>
      </c>
      <c r="K24" s="4">
        <v>1691</v>
      </c>
    </row>
    <row r="25" spans="1:11" ht="17.25" thickBot="1">
      <c r="A25" s="3"/>
      <c r="B25" s="3" t="s">
        <v>10311</v>
      </c>
      <c r="C25" s="5">
        <v>516</v>
      </c>
      <c r="D25" s="5">
        <v>266</v>
      </c>
      <c r="E25" s="5">
        <v>77</v>
      </c>
      <c r="F25" s="5">
        <v>181</v>
      </c>
      <c r="G25" s="5">
        <v>4</v>
      </c>
      <c r="H25" s="5">
        <v>2</v>
      </c>
      <c r="I25" s="5">
        <v>264</v>
      </c>
      <c r="J25" s="5">
        <v>2</v>
      </c>
      <c r="K25" s="5">
        <v>250</v>
      </c>
    </row>
    <row r="26" spans="1:11" ht="17.25" thickBot="1">
      <c r="A26" s="3"/>
      <c r="B26" s="3" t="s">
        <v>10310</v>
      </c>
      <c r="C26" s="5">
        <v>266</v>
      </c>
      <c r="D26" s="5">
        <v>148</v>
      </c>
      <c r="E26" s="5">
        <v>43</v>
      </c>
      <c r="F26" s="5">
        <v>101</v>
      </c>
      <c r="G26" s="5">
        <v>1</v>
      </c>
      <c r="H26" s="5">
        <v>1</v>
      </c>
      <c r="I26" s="5">
        <v>146</v>
      </c>
      <c r="J26" s="5">
        <v>2</v>
      </c>
      <c r="K26" s="5">
        <v>118</v>
      </c>
    </row>
    <row r="27" spans="1:11" ht="17.25" thickBot="1">
      <c r="A27" s="3"/>
      <c r="B27" s="3" t="s">
        <v>10309</v>
      </c>
      <c r="C27" s="5">
        <v>822</v>
      </c>
      <c r="D27" s="5">
        <v>460</v>
      </c>
      <c r="E27" s="5">
        <v>133</v>
      </c>
      <c r="F27" s="5">
        <v>311</v>
      </c>
      <c r="G27" s="5">
        <v>4</v>
      </c>
      <c r="H27" s="5">
        <v>5</v>
      </c>
      <c r="I27" s="5">
        <v>453</v>
      </c>
      <c r="J27" s="5">
        <v>7</v>
      </c>
      <c r="K27" s="5">
        <v>362</v>
      </c>
    </row>
    <row r="28" spans="1:11" ht="17.25" thickBot="1">
      <c r="A28" s="3"/>
      <c r="B28" s="3" t="s">
        <v>10308</v>
      </c>
      <c r="C28" s="4">
        <v>2710</v>
      </c>
      <c r="D28" s="4">
        <v>1344</v>
      </c>
      <c r="E28" s="5">
        <v>654</v>
      </c>
      <c r="F28" s="5">
        <v>647</v>
      </c>
      <c r="G28" s="5">
        <v>8</v>
      </c>
      <c r="H28" s="5">
        <v>19</v>
      </c>
      <c r="I28" s="4">
        <v>1328</v>
      </c>
      <c r="J28" s="5">
        <v>16</v>
      </c>
      <c r="K28" s="4">
        <v>1366</v>
      </c>
    </row>
    <row r="29" spans="1:11" ht="17.25" thickBot="1">
      <c r="A29" s="3"/>
      <c r="B29" s="3" t="s">
        <v>10307</v>
      </c>
      <c r="C29" s="4">
        <v>2073</v>
      </c>
      <c r="D29" s="4">
        <v>1062</v>
      </c>
      <c r="E29" s="5">
        <v>522</v>
      </c>
      <c r="F29" s="5">
        <v>514</v>
      </c>
      <c r="G29" s="5">
        <v>10</v>
      </c>
      <c r="H29" s="5">
        <v>3</v>
      </c>
      <c r="I29" s="4">
        <v>1049</v>
      </c>
      <c r="J29" s="5">
        <v>13</v>
      </c>
      <c r="K29" s="4">
        <v>1011</v>
      </c>
    </row>
    <row r="30" spans="1:11" ht="23.25" thickBot="1">
      <c r="A30" s="3"/>
      <c r="B30" s="3" t="s">
        <v>10306</v>
      </c>
      <c r="C30" s="4">
        <v>2262</v>
      </c>
      <c r="D30" s="5">
        <v>836</v>
      </c>
      <c r="E30" s="5">
        <v>422</v>
      </c>
      <c r="F30" s="5">
        <v>382</v>
      </c>
      <c r="G30" s="5">
        <v>12</v>
      </c>
      <c r="H30" s="5">
        <v>7</v>
      </c>
      <c r="I30" s="5">
        <v>823</v>
      </c>
      <c r="J30" s="5">
        <v>13</v>
      </c>
      <c r="K30" s="4">
        <v>1426</v>
      </c>
    </row>
    <row r="31" spans="1:11" ht="17.25" thickBot="1">
      <c r="A31" s="3" t="s">
        <v>10305</v>
      </c>
      <c r="B31" s="3" t="s">
        <v>36</v>
      </c>
      <c r="C31" s="4">
        <v>8554</v>
      </c>
      <c r="D31" s="4">
        <v>4897</v>
      </c>
      <c r="E31" s="4">
        <v>1696</v>
      </c>
      <c r="F31" s="4">
        <v>3066</v>
      </c>
      <c r="G31" s="5">
        <v>36</v>
      </c>
      <c r="H31" s="5">
        <v>38</v>
      </c>
      <c r="I31" s="4">
        <v>4836</v>
      </c>
      <c r="J31" s="5">
        <v>61</v>
      </c>
      <c r="K31" s="4">
        <v>3657</v>
      </c>
    </row>
    <row r="32" spans="1:11" ht="23.25" thickBot="1">
      <c r="A32" s="3"/>
      <c r="B32" s="3" t="s">
        <v>37</v>
      </c>
      <c r="C32" s="4">
        <v>1700</v>
      </c>
      <c r="D32" s="4">
        <v>1700</v>
      </c>
      <c r="E32" s="5">
        <v>708</v>
      </c>
      <c r="F32" s="5">
        <v>947</v>
      </c>
      <c r="G32" s="5">
        <v>15</v>
      </c>
      <c r="H32" s="5">
        <v>9</v>
      </c>
      <c r="I32" s="4">
        <v>1679</v>
      </c>
      <c r="J32" s="5">
        <v>21</v>
      </c>
      <c r="K32" s="5">
        <v>0</v>
      </c>
    </row>
    <row r="33" spans="1:11" ht="17.25" thickBot="1">
      <c r="A33" s="3"/>
      <c r="B33" s="3" t="s">
        <v>10304</v>
      </c>
      <c r="C33" s="4">
        <v>2376</v>
      </c>
      <c r="D33" s="5">
        <v>897</v>
      </c>
      <c r="E33" s="5">
        <v>303</v>
      </c>
      <c r="F33" s="5">
        <v>566</v>
      </c>
      <c r="G33" s="5">
        <v>6</v>
      </c>
      <c r="H33" s="5">
        <v>12</v>
      </c>
      <c r="I33" s="5">
        <v>887</v>
      </c>
      <c r="J33" s="5">
        <v>10</v>
      </c>
      <c r="K33" s="4">
        <v>1479</v>
      </c>
    </row>
    <row r="34" spans="1:11" ht="17.25" thickBot="1">
      <c r="A34" s="3"/>
      <c r="B34" s="3" t="s">
        <v>10303</v>
      </c>
      <c r="C34" s="4">
        <v>1737</v>
      </c>
      <c r="D34" s="5">
        <v>943</v>
      </c>
      <c r="E34" s="5">
        <v>300</v>
      </c>
      <c r="F34" s="5">
        <v>613</v>
      </c>
      <c r="G34" s="5">
        <v>8</v>
      </c>
      <c r="H34" s="5">
        <v>8</v>
      </c>
      <c r="I34" s="5">
        <v>929</v>
      </c>
      <c r="J34" s="5">
        <v>14</v>
      </c>
      <c r="K34" s="5">
        <v>794</v>
      </c>
    </row>
    <row r="35" spans="1:11" ht="17.25" thickBot="1">
      <c r="A35" s="3"/>
      <c r="B35" s="3" t="s">
        <v>10302</v>
      </c>
      <c r="C35" s="5">
        <v>933</v>
      </c>
      <c r="D35" s="5">
        <v>428</v>
      </c>
      <c r="E35" s="5">
        <v>139</v>
      </c>
      <c r="F35" s="5">
        <v>281</v>
      </c>
      <c r="G35" s="5">
        <v>3</v>
      </c>
      <c r="H35" s="5">
        <v>4</v>
      </c>
      <c r="I35" s="5">
        <v>427</v>
      </c>
      <c r="J35" s="5">
        <v>1</v>
      </c>
      <c r="K35" s="5">
        <v>505</v>
      </c>
    </row>
    <row r="36" spans="1:11" ht="17.25" thickBot="1">
      <c r="A36" s="3"/>
      <c r="B36" s="3" t="s">
        <v>10301</v>
      </c>
      <c r="C36" s="5">
        <v>820</v>
      </c>
      <c r="D36" s="5">
        <v>427</v>
      </c>
      <c r="E36" s="5">
        <v>104</v>
      </c>
      <c r="F36" s="5">
        <v>312</v>
      </c>
      <c r="G36" s="5">
        <v>2</v>
      </c>
      <c r="H36" s="5">
        <v>1</v>
      </c>
      <c r="I36" s="5">
        <v>419</v>
      </c>
      <c r="J36" s="5">
        <v>8</v>
      </c>
      <c r="K36" s="5">
        <v>393</v>
      </c>
    </row>
    <row r="37" spans="1:11" ht="17.25" thickBot="1">
      <c r="A37" s="3"/>
      <c r="B37" s="3" t="s">
        <v>10300</v>
      </c>
      <c r="C37" s="5">
        <v>988</v>
      </c>
      <c r="D37" s="5">
        <v>502</v>
      </c>
      <c r="E37" s="5">
        <v>142</v>
      </c>
      <c r="F37" s="5">
        <v>347</v>
      </c>
      <c r="G37" s="5">
        <v>2</v>
      </c>
      <c r="H37" s="5">
        <v>4</v>
      </c>
      <c r="I37" s="5">
        <v>495</v>
      </c>
      <c r="J37" s="5">
        <v>7</v>
      </c>
      <c r="K37" s="5">
        <v>486</v>
      </c>
    </row>
    <row r="38" spans="1:11" ht="17.25" thickBot="1">
      <c r="A38" s="3" t="s">
        <v>10299</v>
      </c>
      <c r="B38" s="3" t="s">
        <v>36</v>
      </c>
      <c r="C38" s="4">
        <v>5129</v>
      </c>
      <c r="D38" s="4">
        <v>3250</v>
      </c>
      <c r="E38" s="4">
        <v>1076</v>
      </c>
      <c r="F38" s="4">
        <v>2036</v>
      </c>
      <c r="G38" s="5">
        <v>28</v>
      </c>
      <c r="H38" s="5">
        <v>27</v>
      </c>
      <c r="I38" s="4">
        <v>3167</v>
      </c>
      <c r="J38" s="5">
        <v>83</v>
      </c>
      <c r="K38" s="4">
        <v>1879</v>
      </c>
    </row>
    <row r="39" spans="1:11" ht="23.25" thickBot="1">
      <c r="A39" s="3"/>
      <c r="B39" s="3" t="s">
        <v>37</v>
      </c>
      <c r="C39" s="4">
        <v>1483</v>
      </c>
      <c r="D39" s="4">
        <v>1483</v>
      </c>
      <c r="E39" s="5">
        <v>570</v>
      </c>
      <c r="F39" s="5">
        <v>859</v>
      </c>
      <c r="G39" s="5">
        <v>14</v>
      </c>
      <c r="H39" s="5">
        <v>16</v>
      </c>
      <c r="I39" s="4">
        <v>1459</v>
      </c>
      <c r="J39" s="5">
        <v>24</v>
      </c>
      <c r="K39" s="5">
        <v>0</v>
      </c>
    </row>
    <row r="40" spans="1:11" ht="17.25" thickBot="1">
      <c r="A40" s="3"/>
      <c r="B40" s="3" t="s">
        <v>10298</v>
      </c>
      <c r="C40" s="4">
        <v>1100</v>
      </c>
      <c r="D40" s="5">
        <v>527</v>
      </c>
      <c r="E40" s="5">
        <v>178</v>
      </c>
      <c r="F40" s="5">
        <v>308</v>
      </c>
      <c r="G40" s="5">
        <v>7</v>
      </c>
      <c r="H40" s="5">
        <v>5</v>
      </c>
      <c r="I40" s="5">
        <v>498</v>
      </c>
      <c r="J40" s="5">
        <v>29</v>
      </c>
      <c r="K40" s="5">
        <v>573</v>
      </c>
    </row>
    <row r="41" spans="1:11" ht="17.25" thickBot="1">
      <c r="A41" s="3"/>
      <c r="B41" s="3" t="s">
        <v>10297</v>
      </c>
      <c r="C41" s="5">
        <v>441</v>
      </c>
      <c r="D41" s="5">
        <v>268</v>
      </c>
      <c r="E41" s="5">
        <v>74</v>
      </c>
      <c r="F41" s="5">
        <v>175</v>
      </c>
      <c r="G41" s="5">
        <v>3</v>
      </c>
      <c r="H41" s="5">
        <v>3</v>
      </c>
      <c r="I41" s="5">
        <v>255</v>
      </c>
      <c r="J41" s="5">
        <v>13</v>
      </c>
      <c r="K41" s="5">
        <v>173</v>
      </c>
    </row>
    <row r="42" spans="1:11" ht="17.25" thickBot="1">
      <c r="A42" s="3"/>
      <c r="B42" s="3" t="s">
        <v>10296</v>
      </c>
      <c r="C42" s="5">
        <v>448</v>
      </c>
      <c r="D42" s="5">
        <v>268</v>
      </c>
      <c r="E42" s="5">
        <v>57</v>
      </c>
      <c r="F42" s="5">
        <v>206</v>
      </c>
      <c r="G42" s="5">
        <v>0</v>
      </c>
      <c r="H42" s="5">
        <v>0</v>
      </c>
      <c r="I42" s="5">
        <v>263</v>
      </c>
      <c r="J42" s="5">
        <v>5</v>
      </c>
      <c r="K42" s="5">
        <v>180</v>
      </c>
    </row>
    <row r="43" spans="1:11" ht="17.25" thickBot="1">
      <c r="A43" s="3"/>
      <c r="B43" s="3" t="s">
        <v>10295</v>
      </c>
      <c r="C43" s="4">
        <v>1657</v>
      </c>
      <c r="D43" s="5">
        <v>704</v>
      </c>
      <c r="E43" s="5">
        <v>197</v>
      </c>
      <c r="F43" s="5">
        <v>488</v>
      </c>
      <c r="G43" s="5">
        <v>4</v>
      </c>
      <c r="H43" s="5">
        <v>3</v>
      </c>
      <c r="I43" s="5">
        <v>692</v>
      </c>
      <c r="J43" s="5">
        <v>12</v>
      </c>
      <c r="K43" s="5">
        <v>953</v>
      </c>
    </row>
    <row r="44" spans="1:11" ht="17.25" thickBot="1">
      <c r="A44" s="3" t="s">
        <v>10294</v>
      </c>
      <c r="B44" s="3" t="s">
        <v>36</v>
      </c>
      <c r="C44" s="4">
        <v>7422</v>
      </c>
      <c r="D44" s="4">
        <v>4518</v>
      </c>
      <c r="E44" s="4">
        <v>1518</v>
      </c>
      <c r="F44" s="4">
        <v>2885</v>
      </c>
      <c r="G44" s="5">
        <v>36</v>
      </c>
      <c r="H44" s="5">
        <v>27</v>
      </c>
      <c r="I44" s="4">
        <v>4466</v>
      </c>
      <c r="J44" s="5">
        <v>52</v>
      </c>
      <c r="K44" s="4">
        <v>2904</v>
      </c>
    </row>
    <row r="45" spans="1:11" ht="23.25" thickBot="1">
      <c r="A45" s="3"/>
      <c r="B45" s="3" t="s">
        <v>37</v>
      </c>
      <c r="C45" s="4">
        <v>1904</v>
      </c>
      <c r="D45" s="4">
        <v>1904</v>
      </c>
      <c r="E45" s="5">
        <v>776</v>
      </c>
      <c r="F45" s="4">
        <v>1073</v>
      </c>
      <c r="G45" s="5">
        <v>13</v>
      </c>
      <c r="H45" s="5">
        <v>15</v>
      </c>
      <c r="I45" s="4">
        <v>1877</v>
      </c>
      <c r="J45" s="5">
        <v>27</v>
      </c>
      <c r="K45" s="5">
        <v>0</v>
      </c>
    </row>
    <row r="46" spans="1:11" ht="17.25" thickBot="1">
      <c r="A46" s="3"/>
      <c r="B46" s="3" t="s">
        <v>10293</v>
      </c>
      <c r="C46" s="4">
        <v>2187</v>
      </c>
      <c r="D46" s="5">
        <v>835</v>
      </c>
      <c r="E46" s="5">
        <v>245</v>
      </c>
      <c r="F46" s="5">
        <v>562</v>
      </c>
      <c r="G46" s="5">
        <v>12</v>
      </c>
      <c r="H46" s="5">
        <v>5</v>
      </c>
      <c r="I46" s="5">
        <v>824</v>
      </c>
      <c r="J46" s="5">
        <v>11</v>
      </c>
      <c r="K46" s="4">
        <v>1352</v>
      </c>
    </row>
    <row r="47" spans="1:11" ht="17.25" thickBot="1">
      <c r="A47" s="3"/>
      <c r="B47" s="3" t="s">
        <v>10292</v>
      </c>
      <c r="C47" s="5">
        <v>970</v>
      </c>
      <c r="D47" s="5">
        <v>531</v>
      </c>
      <c r="E47" s="5">
        <v>159</v>
      </c>
      <c r="F47" s="5">
        <v>358</v>
      </c>
      <c r="G47" s="5">
        <v>7</v>
      </c>
      <c r="H47" s="5">
        <v>4</v>
      </c>
      <c r="I47" s="5">
        <v>528</v>
      </c>
      <c r="J47" s="5">
        <v>3</v>
      </c>
      <c r="K47" s="5">
        <v>439</v>
      </c>
    </row>
    <row r="48" spans="1:11" ht="17.25" thickBot="1">
      <c r="A48" s="3"/>
      <c r="B48" s="3" t="s">
        <v>10291</v>
      </c>
      <c r="C48" s="5">
        <v>806</v>
      </c>
      <c r="D48" s="5">
        <v>414</v>
      </c>
      <c r="E48" s="5">
        <v>119</v>
      </c>
      <c r="F48" s="5">
        <v>289</v>
      </c>
      <c r="G48" s="5">
        <v>0</v>
      </c>
      <c r="H48" s="5">
        <v>1</v>
      </c>
      <c r="I48" s="5">
        <v>409</v>
      </c>
      <c r="J48" s="5">
        <v>5</v>
      </c>
      <c r="K48" s="5">
        <v>392</v>
      </c>
    </row>
    <row r="49" spans="1:11" ht="17.25" thickBot="1">
      <c r="A49" s="3"/>
      <c r="B49" s="3" t="s">
        <v>10290</v>
      </c>
      <c r="C49" s="4">
        <v>1046</v>
      </c>
      <c r="D49" s="5">
        <v>562</v>
      </c>
      <c r="E49" s="5">
        <v>140</v>
      </c>
      <c r="F49" s="5">
        <v>417</v>
      </c>
      <c r="G49" s="5">
        <v>2</v>
      </c>
      <c r="H49" s="5">
        <v>1</v>
      </c>
      <c r="I49" s="5">
        <v>560</v>
      </c>
      <c r="J49" s="5">
        <v>2</v>
      </c>
      <c r="K49" s="5">
        <v>484</v>
      </c>
    </row>
    <row r="50" spans="1:11" ht="17.25" thickBot="1">
      <c r="A50" s="3"/>
      <c r="B50" s="3" t="s">
        <v>10289</v>
      </c>
      <c r="C50" s="5">
        <v>509</v>
      </c>
      <c r="D50" s="5">
        <v>272</v>
      </c>
      <c r="E50" s="5">
        <v>79</v>
      </c>
      <c r="F50" s="5">
        <v>186</v>
      </c>
      <c r="G50" s="5">
        <v>2</v>
      </c>
      <c r="H50" s="5">
        <v>1</v>
      </c>
      <c r="I50" s="5">
        <v>268</v>
      </c>
      <c r="J50" s="5">
        <v>4</v>
      </c>
      <c r="K50" s="5">
        <v>237</v>
      </c>
    </row>
    <row r="51" spans="1:11" ht="17.25" thickBot="1">
      <c r="A51" s="3" t="s">
        <v>10288</v>
      </c>
      <c r="B51" s="3" t="s">
        <v>36</v>
      </c>
      <c r="C51" s="4">
        <v>29031</v>
      </c>
      <c r="D51" s="4">
        <v>17603</v>
      </c>
      <c r="E51" s="4">
        <v>10732</v>
      </c>
      <c r="F51" s="4">
        <v>6468</v>
      </c>
      <c r="G51" s="5">
        <v>185</v>
      </c>
      <c r="H51" s="5">
        <v>101</v>
      </c>
      <c r="I51" s="4">
        <v>17486</v>
      </c>
      <c r="J51" s="5">
        <v>117</v>
      </c>
      <c r="K51" s="4">
        <v>11428</v>
      </c>
    </row>
    <row r="52" spans="1:11" ht="23.25" thickBot="1">
      <c r="A52" s="3"/>
      <c r="B52" s="3" t="s">
        <v>37</v>
      </c>
      <c r="C52" s="4">
        <v>5717</v>
      </c>
      <c r="D52" s="4">
        <v>5717</v>
      </c>
      <c r="E52" s="4">
        <v>3885</v>
      </c>
      <c r="F52" s="4">
        <v>1733</v>
      </c>
      <c r="G52" s="5">
        <v>50</v>
      </c>
      <c r="H52" s="5">
        <v>19</v>
      </c>
      <c r="I52" s="4">
        <v>5687</v>
      </c>
      <c r="J52" s="5">
        <v>30</v>
      </c>
      <c r="K52" s="5">
        <v>0</v>
      </c>
    </row>
    <row r="53" spans="1:11" ht="17.25" thickBot="1">
      <c r="A53" s="3"/>
      <c r="B53" s="3" t="s">
        <v>10287</v>
      </c>
      <c r="C53" s="4">
        <v>4119</v>
      </c>
      <c r="D53" s="4">
        <v>1964</v>
      </c>
      <c r="E53" s="4">
        <v>1084</v>
      </c>
      <c r="F53" s="5">
        <v>817</v>
      </c>
      <c r="G53" s="5">
        <v>26</v>
      </c>
      <c r="H53" s="5">
        <v>14</v>
      </c>
      <c r="I53" s="4">
        <v>1941</v>
      </c>
      <c r="J53" s="5">
        <v>23</v>
      </c>
      <c r="K53" s="4">
        <v>2155</v>
      </c>
    </row>
    <row r="54" spans="1:11" ht="17.25" thickBot="1">
      <c r="A54" s="3"/>
      <c r="B54" s="3" t="s">
        <v>10286</v>
      </c>
      <c r="C54" s="4">
        <v>4805</v>
      </c>
      <c r="D54" s="4">
        <v>2020</v>
      </c>
      <c r="E54" s="4">
        <v>1151</v>
      </c>
      <c r="F54" s="5">
        <v>802</v>
      </c>
      <c r="G54" s="5">
        <v>31</v>
      </c>
      <c r="H54" s="5">
        <v>21</v>
      </c>
      <c r="I54" s="4">
        <v>2005</v>
      </c>
      <c r="J54" s="5">
        <v>15</v>
      </c>
      <c r="K54" s="4">
        <v>2785</v>
      </c>
    </row>
    <row r="55" spans="1:11" ht="17.25" thickBot="1">
      <c r="A55" s="3"/>
      <c r="B55" s="3" t="s">
        <v>10285</v>
      </c>
      <c r="C55" s="4">
        <v>3922</v>
      </c>
      <c r="D55" s="4">
        <v>2240</v>
      </c>
      <c r="E55" s="4">
        <v>1386</v>
      </c>
      <c r="F55" s="5">
        <v>815</v>
      </c>
      <c r="G55" s="5">
        <v>21</v>
      </c>
      <c r="H55" s="5">
        <v>8</v>
      </c>
      <c r="I55" s="4">
        <v>2230</v>
      </c>
      <c r="J55" s="5">
        <v>10</v>
      </c>
      <c r="K55" s="4">
        <v>1682</v>
      </c>
    </row>
    <row r="56" spans="1:11" ht="17.25" thickBot="1">
      <c r="A56" s="3"/>
      <c r="B56" s="3" t="s">
        <v>10284</v>
      </c>
      <c r="C56" s="4">
        <v>3330</v>
      </c>
      <c r="D56" s="4">
        <v>1758</v>
      </c>
      <c r="E56" s="4">
        <v>1004</v>
      </c>
      <c r="F56" s="5">
        <v>716</v>
      </c>
      <c r="G56" s="5">
        <v>16</v>
      </c>
      <c r="H56" s="5">
        <v>10</v>
      </c>
      <c r="I56" s="4">
        <v>1746</v>
      </c>
      <c r="J56" s="5">
        <v>12</v>
      </c>
      <c r="K56" s="4">
        <v>1572</v>
      </c>
    </row>
    <row r="57" spans="1:11" ht="17.25" thickBot="1">
      <c r="A57" s="3"/>
      <c r="B57" s="3" t="s">
        <v>10283</v>
      </c>
      <c r="C57" s="4">
        <v>4017</v>
      </c>
      <c r="D57" s="4">
        <v>2098</v>
      </c>
      <c r="E57" s="4">
        <v>1158</v>
      </c>
      <c r="F57" s="5">
        <v>896</v>
      </c>
      <c r="G57" s="5">
        <v>23</v>
      </c>
      <c r="H57" s="5">
        <v>11</v>
      </c>
      <c r="I57" s="4">
        <v>2088</v>
      </c>
      <c r="J57" s="5">
        <v>10</v>
      </c>
      <c r="K57" s="4">
        <v>1919</v>
      </c>
    </row>
    <row r="58" spans="1:11" ht="17.25" thickBot="1">
      <c r="A58" s="3"/>
      <c r="B58" s="3" t="s">
        <v>10282</v>
      </c>
      <c r="C58" s="4">
        <v>3121</v>
      </c>
      <c r="D58" s="4">
        <v>1806</v>
      </c>
      <c r="E58" s="4">
        <v>1064</v>
      </c>
      <c r="F58" s="5">
        <v>689</v>
      </c>
      <c r="G58" s="5">
        <v>18</v>
      </c>
      <c r="H58" s="5">
        <v>18</v>
      </c>
      <c r="I58" s="4">
        <v>1789</v>
      </c>
      <c r="J58" s="5">
        <v>17</v>
      </c>
      <c r="K58" s="4">
        <v>1315</v>
      </c>
    </row>
    <row r="59" spans="1:11" ht="17.25" thickBot="1">
      <c r="A59" s="3" t="s">
        <v>10281</v>
      </c>
      <c r="B59" s="3" t="s">
        <v>36</v>
      </c>
      <c r="C59" s="4">
        <v>34122</v>
      </c>
      <c r="D59" s="4">
        <v>22229</v>
      </c>
      <c r="E59" s="4">
        <v>12873</v>
      </c>
      <c r="F59" s="4">
        <v>8898</v>
      </c>
      <c r="G59" s="5">
        <v>211</v>
      </c>
      <c r="H59" s="5">
        <v>105</v>
      </c>
      <c r="I59" s="4">
        <v>22087</v>
      </c>
      <c r="J59" s="5">
        <v>142</v>
      </c>
      <c r="K59" s="4">
        <v>11893</v>
      </c>
    </row>
    <row r="60" spans="1:11" ht="23.25" thickBot="1">
      <c r="A60" s="3"/>
      <c r="B60" s="3" t="s">
        <v>37</v>
      </c>
      <c r="C60" s="4">
        <v>5293</v>
      </c>
      <c r="D60" s="4">
        <v>5293</v>
      </c>
      <c r="E60" s="4">
        <v>3482</v>
      </c>
      <c r="F60" s="4">
        <v>1747</v>
      </c>
      <c r="G60" s="5">
        <v>30</v>
      </c>
      <c r="H60" s="5">
        <v>14</v>
      </c>
      <c r="I60" s="4">
        <v>5273</v>
      </c>
      <c r="J60" s="5">
        <v>20</v>
      </c>
      <c r="K60" s="5">
        <v>0</v>
      </c>
    </row>
    <row r="61" spans="1:11" ht="17.25" thickBot="1">
      <c r="A61" s="3"/>
      <c r="B61" s="3" t="s">
        <v>10280</v>
      </c>
      <c r="C61" s="4">
        <v>3699</v>
      </c>
      <c r="D61" s="4">
        <v>2288</v>
      </c>
      <c r="E61" s="4">
        <v>1308</v>
      </c>
      <c r="F61" s="5">
        <v>919</v>
      </c>
      <c r="G61" s="5">
        <v>29</v>
      </c>
      <c r="H61" s="5">
        <v>14</v>
      </c>
      <c r="I61" s="4">
        <v>2270</v>
      </c>
      <c r="J61" s="5">
        <v>18</v>
      </c>
      <c r="K61" s="4">
        <v>1411</v>
      </c>
    </row>
    <row r="62" spans="1:11" ht="17.25" thickBot="1">
      <c r="A62" s="3"/>
      <c r="B62" s="3" t="s">
        <v>10279</v>
      </c>
      <c r="C62" s="4">
        <v>2787</v>
      </c>
      <c r="D62" s="4">
        <v>1414</v>
      </c>
      <c r="E62" s="5">
        <v>824</v>
      </c>
      <c r="F62" s="5">
        <v>550</v>
      </c>
      <c r="G62" s="5">
        <v>22</v>
      </c>
      <c r="H62" s="5">
        <v>6</v>
      </c>
      <c r="I62" s="4">
        <v>1402</v>
      </c>
      <c r="J62" s="5">
        <v>12</v>
      </c>
      <c r="K62" s="4">
        <v>1373</v>
      </c>
    </row>
    <row r="63" spans="1:11" ht="17.25" thickBot="1">
      <c r="A63" s="3"/>
      <c r="B63" s="3" t="s">
        <v>10278</v>
      </c>
      <c r="C63" s="4">
        <v>1944</v>
      </c>
      <c r="D63" s="4">
        <v>1229</v>
      </c>
      <c r="E63" s="5">
        <v>731</v>
      </c>
      <c r="F63" s="5">
        <v>477</v>
      </c>
      <c r="G63" s="5">
        <v>13</v>
      </c>
      <c r="H63" s="5">
        <v>4</v>
      </c>
      <c r="I63" s="4">
        <v>1225</v>
      </c>
      <c r="J63" s="5">
        <v>4</v>
      </c>
      <c r="K63" s="5">
        <v>715</v>
      </c>
    </row>
    <row r="64" spans="1:11" ht="17.25" thickBot="1">
      <c r="A64" s="3"/>
      <c r="B64" s="3" t="s">
        <v>10277</v>
      </c>
      <c r="C64" s="4">
        <v>2196</v>
      </c>
      <c r="D64" s="4">
        <v>1416</v>
      </c>
      <c r="E64" s="5">
        <v>893</v>
      </c>
      <c r="F64" s="5">
        <v>501</v>
      </c>
      <c r="G64" s="5">
        <v>9</v>
      </c>
      <c r="H64" s="5">
        <v>4</v>
      </c>
      <c r="I64" s="4">
        <v>1407</v>
      </c>
      <c r="J64" s="5">
        <v>9</v>
      </c>
      <c r="K64" s="5">
        <v>780</v>
      </c>
    </row>
    <row r="65" spans="1:11" ht="17.25" thickBot="1">
      <c r="A65" s="3"/>
      <c r="B65" s="3" t="s">
        <v>10276</v>
      </c>
      <c r="C65" s="4">
        <v>3593</v>
      </c>
      <c r="D65" s="4">
        <v>2041</v>
      </c>
      <c r="E65" s="4">
        <v>1099</v>
      </c>
      <c r="F65" s="5">
        <v>895</v>
      </c>
      <c r="G65" s="5">
        <v>20</v>
      </c>
      <c r="H65" s="5">
        <v>14</v>
      </c>
      <c r="I65" s="4">
        <v>2028</v>
      </c>
      <c r="J65" s="5">
        <v>13</v>
      </c>
      <c r="K65" s="4">
        <v>1552</v>
      </c>
    </row>
    <row r="66" spans="1:11" ht="17.25" thickBot="1">
      <c r="A66" s="3"/>
      <c r="B66" s="3" t="s">
        <v>10275</v>
      </c>
      <c r="C66" s="4">
        <v>3430</v>
      </c>
      <c r="D66" s="4">
        <v>1904</v>
      </c>
      <c r="E66" s="4">
        <v>1099</v>
      </c>
      <c r="F66" s="5">
        <v>759</v>
      </c>
      <c r="G66" s="5">
        <v>22</v>
      </c>
      <c r="H66" s="5">
        <v>10</v>
      </c>
      <c r="I66" s="4">
        <v>1890</v>
      </c>
      <c r="J66" s="5">
        <v>14</v>
      </c>
      <c r="K66" s="4">
        <v>1526</v>
      </c>
    </row>
    <row r="67" spans="1:11" ht="17.25" thickBot="1">
      <c r="A67" s="3"/>
      <c r="B67" s="3" t="s">
        <v>10274</v>
      </c>
      <c r="C67" s="4">
        <v>3489</v>
      </c>
      <c r="D67" s="4">
        <v>2341</v>
      </c>
      <c r="E67" s="4">
        <v>1094</v>
      </c>
      <c r="F67" s="4">
        <v>1201</v>
      </c>
      <c r="G67" s="5">
        <v>17</v>
      </c>
      <c r="H67" s="5">
        <v>14</v>
      </c>
      <c r="I67" s="4">
        <v>2326</v>
      </c>
      <c r="J67" s="5">
        <v>15</v>
      </c>
      <c r="K67" s="4">
        <v>1148</v>
      </c>
    </row>
    <row r="68" spans="1:11" ht="17.25" thickBot="1">
      <c r="A68" s="3"/>
      <c r="B68" s="3" t="s">
        <v>10273</v>
      </c>
      <c r="C68" s="4">
        <v>3712</v>
      </c>
      <c r="D68" s="4">
        <v>2165</v>
      </c>
      <c r="E68" s="4">
        <v>1148</v>
      </c>
      <c r="F68" s="5">
        <v>964</v>
      </c>
      <c r="G68" s="5">
        <v>23</v>
      </c>
      <c r="H68" s="5">
        <v>11</v>
      </c>
      <c r="I68" s="4">
        <v>2146</v>
      </c>
      <c r="J68" s="5">
        <v>19</v>
      </c>
      <c r="K68" s="4">
        <v>1547</v>
      </c>
    </row>
    <row r="69" spans="1:11" ht="17.25" thickBot="1">
      <c r="A69" s="3"/>
      <c r="B69" s="3" t="s">
        <v>10272</v>
      </c>
      <c r="C69" s="4">
        <v>3979</v>
      </c>
      <c r="D69" s="4">
        <v>2138</v>
      </c>
      <c r="E69" s="4">
        <v>1195</v>
      </c>
      <c r="F69" s="5">
        <v>885</v>
      </c>
      <c r="G69" s="5">
        <v>26</v>
      </c>
      <c r="H69" s="5">
        <v>14</v>
      </c>
      <c r="I69" s="4">
        <v>2120</v>
      </c>
      <c r="J69" s="5">
        <v>18</v>
      </c>
      <c r="K69" s="4">
        <v>1841</v>
      </c>
    </row>
    <row r="70" spans="1:11" ht="17.25" thickBot="1">
      <c r="A70" s="3" t="s">
        <v>10271</v>
      </c>
      <c r="B70" s="3" t="s">
        <v>36</v>
      </c>
      <c r="C70" s="4">
        <v>27128</v>
      </c>
      <c r="D70" s="4">
        <v>17719</v>
      </c>
      <c r="E70" s="4">
        <v>10028</v>
      </c>
      <c r="F70" s="4">
        <v>7327</v>
      </c>
      <c r="G70" s="5">
        <v>156</v>
      </c>
      <c r="H70" s="5">
        <v>98</v>
      </c>
      <c r="I70" s="4">
        <v>17609</v>
      </c>
      <c r="J70" s="5">
        <v>110</v>
      </c>
      <c r="K70" s="4">
        <v>9409</v>
      </c>
    </row>
    <row r="71" spans="1:11" ht="23.25" thickBot="1">
      <c r="A71" s="3"/>
      <c r="B71" s="3" t="s">
        <v>37</v>
      </c>
      <c r="C71" s="4">
        <v>5229</v>
      </c>
      <c r="D71" s="4">
        <v>5229</v>
      </c>
      <c r="E71" s="4">
        <v>3226</v>
      </c>
      <c r="F71" s="4">
        <v>1929</v>
      </c>
      <c r="G71" s="5">
        <v>31</v>
      </c>
      <c r="H71" s="5">
        <v>22</v>
      </c>
      <c r="I71" s="4">
        <v>5208</v>
      </c>
      <c r="J71" s="5">
        <v>21</v>
      </c>
      <c r="K71" s="5">
        <v>0</v>
      </c>
    </row>
    <row r="72" spans="1:11" ht="23.25" thickBot="1">
      <c r="A72" s="3"/>
      <c r="B72" s="3" t="s">
        <v>10270</v>
      </c>
      <c r="C72" s="4">
        <v>2621</v>
      </c>
      <c r="D72" s="4">
        <v>1683</v>
      </c>
      <c r="E72" s="5">
        <v>612</v>
      </c>
      <c r="F72" s="4">
        <v>1031</v>
      </c>
      <c r="G72" s="5">
        <v>13</v>
      </c>
      <c r="H72" s="5">
        <v>12</v>
      </c>
      <c r="I72" s="4">
        <v>1668</v>
      </c>
      <c r="J72" s="5">
        <v>15</v>
      </c>
      <c r="K72" s="5">
        <v>938</v>
      </c>
    </row>
    <row r="73" spans="1:11" ht="23.25" thickBot="1">
      <c r="A73" s="3"/>
      <c r="B73" s="3" t="s">
        <v>10269</v>
      </c>
      <c r="C73" s="4">
        <v>2856</v>
      </c>
      <c r="D73" s="4">
        <v>1461</v>
      </c>
      <c r="E73" s="5">
        <v>664</v>
      </c>
      <c r="F73" s="5">
        <v>755</v>
      </c>
      <c r="G73" s="5">
        <v>17</v>
      </c>
      <c r="H73" s="5">
        <v>9</v>
      </c>
      <c r="I73" s="4">
        <v>1445</v>
      </c>
      <c r="J73" s="5">
        <v>16</v>
      </c>
      <c r="K73" s="4">
        <v>1395</v>
      </c>
    </row>
    <row r="74" spans="1:11" ht="23.25" thickBot="1">
      <c r="A74" s="3"/>
      <c r="B74" s="3" t="s">
        <v>10268</v>
      </c>
      <c r="C74" s="4">
        <v>3336</v>
      </c>
      <c r="D74" s="4">
        <v>1816</v>
      </c>
      <c r="E74" s="5">
        <v>981</v>
      </c>
      <c r="F74" s="5">
        <v>798</v>
      </c>
      <c r="G74" s="5">
        <v>16</v>
      </c>
      <c r="H74" s="5">
        <v>11</v>
      </c>
      <c r="I74" s="4">
        <v>1806</v>
      </c>
      <c r="J74" s="5">
        <v>10</v>
      </c>
      <c r="K74" s="4">
        <v>1520</v>
      </c>
    </row>
    <row r="75" spans="1:11" ht="23.25" thickBot="1">
      <c r="A75" s="3"/>
      <c r="B75" s="3" t="s">
        <v>10267</v>
      </c>
      <c r="C75" s="4">
        <v>3388</v>
      </c>
      <c r="D75" s="4">
        <v>1863</v>
      </c>
      <c r="E75" s="4">
        <v>1143</v>
      </c>
      <c r="F75" s="5">
        <v>689</v>
      </c>
      <c r="G75" s="5">
        <v>15</v>
      </c>
      <c r="H75" s="5">
        <v>10</v>
      </c>
      <c r="I75" s="4">
        <v>1857</v>
      </c>
      <c r="J75" s="5">
        <v>6</v>
      </c>
      <c r="K75" s="4">
        <v>1525</v>
      </c>
    </row>
    <row r="76" spans="1:11" ht="23.25" thickBot="1">
      <c r="A76" s="3"/>
      <c r="B76" s="3" t="s">
        <v>10266</v>
      </c>
      <c r="C76" s="4">
        <v>3086</v>
      </c>
      <c r="D76" s="4">
        <v>1697</v>
      </c>
      <c r="E76" s="4">
        <v>1066</v>
      </c>
      <c r="F76" s="5">
        <v>595</v>
      </c>
      <c r="G76" s="5">
        <v>16</v>
      </c>
      <c r="H76" s="5">
        <v>10</v>
      </c>
      <c r="I76" s="4">
        <v>1687</v>
      </c>
      <c r="J76" s="5">
        <v>10</v>
      </c>
      <c r="K76" s="4">
        <v>1389</v>
      </c>
    </row>
    <row r="77" spans="1:11" ht="23.25" thickBot="1">
      <c r="A77" s="3"/>
      <c r="B77" s="3" t="s">
        <v>10265</v>
      </c>
      <c r="C77" s="4">
        <v>3467</v>
      </c>
      <c r="D77" s="4">
        <v>2042</v>
      </c>
      <c r="E77" s="4">
        <v>1283</v>
      </c>
      <c r="F77" s="5">
        <v>711</v>
      </c>
      <c r="G77" s="5">
        <v>25</v>
      </c>
      <c r="H77" s="5">
        <v>10</v>
      </c>
      <c r="I77" s="4">
        <v>2029</v>
      </c>
      <c r="J77" s="5">
        <v>13</v>
      </c>
      <c r="K77" s="4">
        <v>1425</v>
      </c>
    </row>
    <row r="78" spans="1:11" ht="23.25" thickBot="1">
      <c r="A78" s="3"/>
      <c r="B78" s="3" t="s">
        <v>10264</v>
      </c>
      <c r="C78" s="4">
        <v>3145</v>
      </c>
      <c r="D78" s="4">
        <v>1928</v>
      </c>
      <c r="E78" s="4">
        <v>1053</v>
      </c>
      <c r="F78" s="5">
        <v>819</v>
      </c>
      <c r="G78" s="5">
        <v>23</v>
      </c>
      <c r="H78" s="5">
        <v>14</v>
      </c>
      <c r="I78" s="4">
        <v>1909</v>
      </c>
      <c r="J78" s="5">
        <v>19</v>
      </c>
      <c r="K78" s="4">
        <v>1217</v>
      </c>
    </row>
    <row r="79" spans="1:11" ht="17.25" thickBot="1">
      <c r="A79" s="3" t="s">
        <v>10263</v>
      </c>
      <c r="B79" s="3" t="s">
        <v>36</v>
      </c>
      <c r="C79" s="4">
        <v>21802</v>
      </c>
      <c r="D79" s="4">
        <v>13682</v>
      </c>
      <c r="E79" s="4">
        <v>8346</v>
      </c>
      <c r="F79" s="4">
        <v>4979</v>
      </c>
      <c r="G79" s="5">
        <v>135</v>
      </c>
      <c r="H79" s="5">
        <v>95</v>
      </c>
      <c r="I79" s="4">
        <v>13555</v>
      </c>
      <c r="J79" s="5">
        <v>127</v>
      </c>
      <c r="K79" s="4">
        <v>8120</v>
      </c>
    </row>
    <row r="80" spans="1:11" ht="23.25" thickBot="1">
      <c r="A80" s="3"/>
      <c r="B80" s="3" t="s">
        <v>37</v>
      </c>
      <c r="C80" s="4">
        <v>4001</v>
      </c>
      <c r="D80" s="4">
        <v>4001</v>
      </c>
      <c r="E80" s="4">
        <v>2716</v>
      </c>
      <c r="F80" s="4">
        <v>1203</v>
      </c>
      <c r="G80" s="5">
        <v>28</v>
      </c>
      <c r="H80" s="5">
        <v>22</v>
      </c>
      <c r="I80" s="4">
        <v>3969</v>
      </c>
      <c r="J80" s="5">
        <v>32</v>
      </c>
      <c r="K80" s="5">
        <v>0</v>
      </c>
    </row>
    <row r="81" spans="1:11" ht="17.25" thickBot="1">
      <c r="A81" s="3"/>
      <c r="B81" s="3" t="s">
        <v>10262</v>
      </c>
      <c r="C81" s="4">
        <v>2893</v>
      </c>
      <c r="D81" s="4">
        <v>1332</v>
      </c>
      <c r="E81" s="5">
        <v>802</v>
      </c>
      <c r="F81" s="5">
        <v>495</v>
      </c>
      <c r="G81" s="5">
        <v>16</v>
      </c>
      <c r="H81" s="5">
        <v>7</v>
      </c>
      <c r="I81" s="4">
        <v>1320</v>
      </c>
      <c r="J81" s="5">
        <v>12</v>
      </c>
      <c r="K81" s="4">
        <v>1561</v>
      </c>
    </row>
    <row r="82" spans="1:11" ht="17.25" thickBot="1">
      <c r="A82" s="3"/>
      <c r="B82" s="3" t="s">
        <v>10261</v>
      </c>
      <c r="C82" s="4">
        <v>2846</v>
      </c>
      <c r="D82" s="4">
        <v>1455</v>
      </c>
      <c r="E82" s="5">
        <v>867</v>
      </c>
      <c r="F82" s="5">
        <v>544</v>
      </c>
      <c r="G82" s="5">
        <v>23</v>
      </c>
      <c r="H82" s="5">
        <v>10</v>
      </c>
      <c r="I82" s="4">
        <v>1444</v>
      </c>
      <c r="J82" s="5">
        <v>11</v>
      </c>
      <c r="K82" s="4">
        <v>1391</v>
      </c>
    </row>
    <row r="83" spans="1:11" ht="17.25" thickBot="1">
      <c r="A83" s="3"/>
      <c r="B83" s="3" t="s">
        <v>10260</v>
      </c>
      <c r="C83" s="4">
        <v>3034</v>
      </c>
      <c r="D83" s="4">
        <v>1633</v>
      </c>
      <c r="E83" s="5">
        <v>838</v>
      </c>
      <c r="F83" s="5">
        <v>737</v>
      </c>
      <c r="G83" s="5">
        <v>23</v>
      </c>
      <c r="H83" s="5">
        <v>11</v>
      </c>
      <c r="I83" s="4">
        <v>1609</v>
      </c>
      <c r="J83" s="5">
        <v>24</v>
      </c>
      <c r="K83" s="4">
        <v>1401</v>
      </c>
    </row>
    <row r="84" spans="1:11" ht="17.25" thickBot="1">
      <c r="A84" s="3"/>
      <c r="B84" s="3" t="s">
        <v>10259</v>
      </c>
      <c r="C84" s="4">
        <v>2622</v>
      </c>
      <c r="D84" s="4">
        <v>1439</v>
      </c>
      <c r="E84" s="5">
        <v>744</v>
      </c>
      <c r="F84" s="5">
        <v>636</v>
      </c>
      <c r="G84" s="5">
        <v>14</v>
      </c>
      <c r="H84" s="5">
        <v>22</v>
      </c>
      <c r="I84" s="4">
        <v>1416</v>
      </c>
      <c r="J84" s="5">
        <v>23</v>
      </c>
      <c r="K84" s="4">
        <v>1183</v>
      </c>
    </row>
    <row r="85" spans="1:11" ht="17.25" thickBot="1">
      <c r="A85" s="3"/>
      <c r="B85" s="3" t="s">
        <v>10258</v>
      </c>
      <c r="C85" s="4">
        <v>2937</v>
      </c>
      <c r="D85" s="4">
        <v>1805</v>
      </c>
      <c r="E85" s="4">
        <v>1158</v>
      </c>
      <c r="F85" s="5">
        <v>607</v>
      </c>
      <c r="G85" s="5">
        <v>14</v>
      </c>
      <c r="H85" s="5">
        <v>14</v>
      </c>
      <c r="I85" s="4">
        <v>1793</v>
      </c>
      <c r="J85" s="5">
        <v>12</v>
      </c>
      <c r="K85" s="4">
        <v>1132</v>
      </c>
    </row>
    <row r="86" spans="1:11" ht="17.25" thickBot="1">
      <c r="A86" s="3"/>
      <c r="B86" s="3" t="s">
        <v>10257</v>
      </c>
      <c r="C86" s="4">
        <v>3469</v>
      </c>
      <c r="D86" s="4">
        <v>2017</v>
      </c>
      <c r="E86" s="4">
        <v>1221</v>
      </c>
      <c r="F86" s="5">
        <v>757</v>
      </c>
      <c r="G86" s="5">
        <v>17</v>
      </c>
      <c r="H86" s="5">
        <v>9</v>
      </c>
      <c r="I86" s="4">
        <v>2004</v>
      </c>
      <c r="J86" s="5">
        <v>13</v>
      </c>
      <c r="K86" s="4">
        <v>1452</v>
      </c>
    </row>
    <row r="87" spans="1:11" ht="23.25" thickBot="1">
      <c r="A87" s="3" t="s">
        <v>97</v>
      </c>
      <c r="B87" s="3"/>
      <c r="C87" s="5">
        <v>0</v>
      </c>
      <c r="D87" s="5">
        <v>1</v>
      </c>
      <c r="E87" s="5">
        <v>1</v>
      </c>
      <c r="F87" s="5">
        <v>0</v>
      </c>
      <c r="G87" s="5">
        <v>0</v>
      </c>
      <c r="H87" s="5">
        <v>0</v>
      </c>
      <c r="I87" s="5">
        <v>1</v>
      </c>
      <c r="J87" s="5">
        <v>0</v>
      </c>
      <c r="K87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B153-0F2A-4F35-83CD-F552AFA44E85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843</v>
      </c>
      <c r="F3" s="2" t="s">
        <v>844</v>
      </c>
      <c r="G3" s="2" t="s">
        <v>845</v>
      </c>
      <c r="H3" s="44"/>
      <c r="I3" s="2"/>
      <c r="J3" s="44"/>
      <c r="U3" t="s">
        <v>3</v>
      </c>
      <c r="V3" t="str">
        <f t="shared" si="0"/>
        <v>박용진</v>
      </c>
      <c r="W3" t="str">
        <f t="shared" si="0"/>
        <v>안홍렬</v>
      </c>
      <c r="X3" t="str">
        <f t="shared" si="0"/>
        <v>좌태홍</v>
      </c>
    </row>
    <row r="4" spans="1:24" ht="17.25" thickBot="1">
      <c r="A4" s="3" t="s">
        <v>30</v>
      </c>
      <c r="B4" s="3"/>
      <c r="C4" s="4">
        <v>137495</v>
      </c>
      <c r="D4" s="4">
        <v>89639</v>
      </c>
      <c r="E4" s="4">
        <v>57013</v>
      </c>
      <c r="F4" s="4">
        <v>30708</v>
      </c>
      <c r="G4" s="5">
        <v>737</v>
      </c>
      <c r="H4" s="4">
        <v>88458</v>
      </c>
      <c r="I4" s="4">
        <v>1181</v>
      </c>
      <c r="J4" s="4">
        <v>47856</v>
      </c>
      <c r="V4" s="8"/>
      <c r="W4" s="8"/>
      <c r="X4" s="8"/>
    </row>
    <row r="5" spans="1:24" ht="23.25" thickBot="1">
      <c r="A5" s="3" t="s">
        <v>31</v>
      </c>
      <c r="B5" s="3"/>
      <c r="C5" s="5">
        <v>197</v>
      </c>
      <c r="D5" s="5">
        <v>187</v>
      </c>
      <c r="E5" s="5">
        <v>101</v>
      </c>
      <c r="F5" s="5">
        <v>75</v>
      </c>
      <c r="G5" s="5">
        <v>4</v>
      </c>
      <c r="H5" s="5">
        <v>180</v>
      </c>
      <c r="I5" s="5">
        <v>7</v>
      </c>
      <c r="J5" s="5">
        <v>10</v>
      </c>
      <c r="T5" t="s">
        <v>2929</v>
      </c>
      <c r="U5">
        <f>SUMIF($A:$A,"합계",D:D)</f>
        <v>89639</v>
      </c>
      <c r="V5">
        <f>SUMIF($A:$A,"합계",E:E)</f>
        <v>57013</v>
      </c>
      <c r="W5">
        <f>SUMIF($A:$A,"합계",F:F)</f>
        <v>30708</v>
      </c>
      <c r="X5">
        <f>SUMIF($A:$A,"합계",G:G)</f>
        <v>737</v>
      </c>
    </row>
    <row r="6" spans="1:24" ht="23.25" thickBot="1">
      <c r="A6" s="3" t="s">
        <v>32</v>
      </c>
      <c r="B6" s="3"/>
      <c r="C6" s="4">
        <v>9328</v>
      </c>
      <c r="D6" s="4">
        <v>9327</v>
      </c>
      <c r="E6" s="4">
        <v>6691</v>
      </c>
      <c r="F6" s="4">
        <v>2405</v>
      </c>
      <c r="G6" s="5">
        <v>85</v>
      </c>
      <c r="H6" s="4">
        <v>9181</v>
      </c>
      <c r="I6" s="5">
        <v>146</v>
      </c>
      <c r="J6" s="5">
        <v>1</v>
      </c>
      <c r="T6" t="s">
        <v>2930</v>
      </c>
      <c r="U6">
        <f>U5-U7</f>
        <v>55783</v>
      </c>
      <c r="V6">
        <f>V5-V7</f>
        <v>32992</v>
      </c>
      <c r="W6">
        <f>W5-W7</f>
        <v>21495</v>
      </c>
      <c r="X6">
        <f>X5-X7</f>
        <v>509</v>
      </c>
    </row>
    <row r="7" spans="1:24" ht="23.25" thickBot="1">
      <c r="A7" s="3" t="s">
        <v>33</v>
      </c>
      <c r="B7" s="3"/>
      <c r="C7" s="5">
        <v>556</v>
      </c>
      <c r="D7" s="5">
        <v>121</v>
      </c>
      <c r="E7" s="5">
        <v>83</v>
      </c>
      <c r="F7" s="5">
        <v>37</v>
      </c>
      <c r="G7" s="5">
        <v>1</v>
      </c>
      <c r="H7" s="5">
        <v>121</v>
      </c>
      <c r="I7" s="5">
        <v>0</v>
      </c>
      <c r="J7" s="5">
        <v>435</v>
      </c>
      <c r="T7" t="s">
        <v>2931</v>
      </c>
      <c r="U7">
        <f>U11+U10+U9</f>
        <v>33856</v>
      </c>
      <c r="V7">
        <f>V11+V10+V9</f>
        <v>24021</v>
      </c>
      <c r="W7">
        <f>W11+W10+W9</f>
        <v>9213</v>
      </c>
      <c r="X7">
        <f>X11+X10+X9</f>
        <v>228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5</v>
      </c>
      <c r="F8" s="5">
        <v>4</v>
      </c>
      <c r="G8" s="5">
        <v>1</v>
      </c>
      <c r="H8" s="5">
        <v>10</v>
      </c>
      <c r="I8" s="5">
        <v>0</v>
      </c>
      <c r="J8" s="5">
        <v>-10</v>
      </c>
      <c r="V8" s="8"/>
      <c r="W8" s="8"/>
      <c r="X8" s="8"/>
    </row>
    <row r="9" spans="1:24" ht="17.25" thickBot="1">
      <c r="A9" s="3" t="s">
        <v>846</v>
      </c>
      <c r="B9" s="3" t="s">
        <v>36</v>
      </c>
      <c r="C9" s="4">
        <v>20264</v>
      </c>
      <c r="D9" s="4">
        <v>11838</v>
      </c>
      <c r="E9" s="4">
        <v>7460</v>
      </c>
      <c r="F9" s="4">
        <v>4136</v>
      </c>
      <c r="G9" s="5">
        <v>95</v>
      </c>
      <c r="H9" s="4">
        <v>11691</v>
      </c>
      <c r="I9" s="5">
        <v>147</v>
      </c>
      <c r="J9" s="4">
        <v>8426</v>
      </c>
      <c r="T9" t="s">
        <v>2934</v>
      </c>
      <c r="U9">
        <f>SUMIF($A:$A,"거소·선상투표",D:D)+SUMIF($A:$A,"국외부재자투표",D:D)+SUMIF($A:$A,"국외부재자투표(공관)",D:D)</f>
        <v>318</v>
      </c>
      <c r="V9">
        <f t="shared" ref="V9:X11" si="1">SUMIF($A:$A,"거소·선상투표",E:E)+SUMIF($A:$A,"국외부재자투표",E:E)+SUMIF($A:$A,"국외부재자투표(공관)",E:E)</f>
        <v>189</v>
      </c>
      <c r="W9">
        <f t="shared" si="1"/>
        <v>116</v>
      </c>
      <c r="X9">
        <f t="shared" si="1"/>
        <v>6</v>
      </c>
    </row>
    <row r="10" spans="1:24" ht="23.25" thickBot="1">
      <c r="A10" s="3"/>
      <c r="B10" s="3" t="s">
        <v>37</v>
      </c>
      <c r="C10" s="4">
        <v>3388</v>
      </c>
      <c r="D10" s="4">
        <v>3388</v>
      </c>
      <c r="E10" s="4">
        <v>2344</v>
      </c>
      <c r="F10" s="5">
        <v>990</v>
      </c>
      <c r="G10" s="5">
        <v>23</v>
      </c>
      <c r="H10" s="4">
        <v>3357</v>
      </c>
      <c r="I10" s="5">
        <v>31</v>
      </c>
      <c r="J10" s="5">
        <v>0</v>
      </c>
      <c r="T10" t="s">
        <v>2932</v>
      </c>
      <c r="U10">
        <f>SUMIF($B:$B,"관내사전투표",D:D)</f>
        <v>24211</v>
      </c>
      <c r="V10">
        <f t="shared" ref="V10:X12" si="2">SUMIF($B:$B,"관내사전투표",E:E)</f>
        <v>17141</v>
      </c>
      <c r="W10">
        <f t="shared" si="2"/>
        <v>6692</v>
      </c>
      <c r="X10">
        <f t="shared" si="2"/>
        <v>137</v>
      </c>
    </row>
    <row r="11" spans="1:24" ht="17.25" thickBot="1">
      <c r="A11" s="3"/>
      <c r="B11" s="3" t="s">
        <v>847</v>
      </c>
      <c r="C11" s="4">
        <v>1355</v>
      </c>
      <c r="D11" s="5">
        <v>387</v>
      </c>
      <c r="E11" s="5">
        <v>225</v>
      </c>
      <c r="F11" s="5">
        <v>150</v>
      </c>
      <c r="G11" s="5">
        <v>6</v>
      </c>
      <c r="H11" s="5">
        <v>381</v>
      </c>
      <c r="I11" s="5">
        <v>6</v>
      </c>
      <c r="J11" s="5">
        <v>968</v>
      </c>
      <c r="T11" t="s">
        <v>2933</v>
      </c>
      <c r="U11">
        <f>SUMIF($A:$A,"관외사전투표",D:D)</f>
        <v>9327</v>
      </c>
      <c r="V11">
        <f t="shared" ref="V11:X13" si="3">SUMIF($A:$A,"관외사전투표",E:E)</f>
        <v>6691</v>
      </c>
      <c r="W11">
        <f t="shared" si="3"/>
        <v>2405</v>
      </c>
      <c r="X11">
        <f t="shared" si="3"/>
        <v>85</v>
      </c>
    </row>
    <row r="12" spans="1:24" ht="17.25" thickBot="1">
      <c r="A12" s="3"/>
      <c r="B12" s="3" t="s">
        <v>848</v>
      </c>
      <c r="C12" s="4">
        <v>2086</v>
      </c>
      <c r="D12" s="4">
        <v>1009</v>
      </c>
      <c r="E12" s="5">
        <v>578</v>
      </c>
      <c r="F12" s="5">
        <v>408</v>
      </c>
      <c r="G12" s="5">
        <v>5</v>
      </c>
      <c r="H12" s="5">
        <v>991</v>
      </c>
      <c r="I12" s="5">
        <v>18</v>
      </c>
      <c r="J12" s="4">
        <v>1077</v>
      </c>
    </row>
    <row r="13" spans="1:24" ht="17.25" thickBot="1">
      <c r="A13" s="3"/>
      <c r="B13" s="3" t="s">
        <v>849</v>
      </c>
      <c r="C13" s="4">
        <v>2232</v>
      </c>
      <c r="D13" s="4">
        <v>1013</v>
      </c>
      <c r="E13" s="5">
        <v>638</v>
      </c>
      <c r="F13" s="5">
        <v>354</v>
      </c>
      <c r="G13" s="5">
        <v>8</v>
      </c>
      <c r="H13" s="4">
        <v>1000</v>
      </c>
      <c r="I13" s="5">
        <v>13</v>
      </c>
      <c r="J13" s="4">
        <v>1219</v>
      </c>
    </row>
    <row r="14" spans="1:24" ht="17.25" thickBot="1">
      <c r="A14" s="3"/>
      <c r="B14" s="3" t="s">
        <v>850</v>
      </c>
      <c r="C14" s="4">
        <v>2796</v>
      </c>
      <c r="D14" s="4">
        <v>1390</v>
      </c>
      <c r="E14" s="5">
        <v>860</v>
      </c>
      <c r="F14" s="5">
        <v>498</v>
      </c>
      <c r="G14" s="5">
        <v>14</v>
      </c>
      <c r="H14" s="4">
        <v>1372</v>
      </c>
      <c r="I14" s="5">
        <v>18</v>
      </c>
      <c r="J14" s="4">
        <v>1406</v>
      </c>
      <c r="U14" s="8"/>
      <c r="V14" s="8"/>
      <c r="W14" s="8"/>
      <c r="X14" s="8"/>
    </row>
    <row r="15" spans="1:24" ht="17.25" thickBot="1">
      <c r="A15" s="3"/>
      <c r="B15" s="3" t="s">
        <v>851</v>
      </c>
      <c r="C15" s="4">
        <v>2915</v>
      </c>
      <c r="D15" s="4">
        <v>1663</v>
      </c>
      <c r="E15" s="4">
        <v>1037</v>
      </c>
      <c r="F15" s="5">
        <v>594</v>
      </c>
      <c r="G15" s="5">
        <v>12</v>
      </c>
      <c r="H15" s="4">
        <v>1643</v>
      </c>
      <c r="I15" s="5">
        <v>20</v>
      </c>
      <c r="J15" s="4">
        <v>1252</v>
      </c>
      <c r="U15" s="8"/>
      <c r="V15" s="8"/>
      <c r="W15" s="8"/>
      <c r="X15" s="8"/>
    </row>
    <row r="16" spans="1:24" ht="17.25" thickBot="1">
      <c r="A16" s="3"/>
      <c r="B16" s="3" t="s">
        <v>852</v>
      </c>
      <c r="C16" s="4">
        <v>1829</v>
      </c>
      <c r="D16" s="5">
        <v>823</v>
      </c>
      <c r="E16" s="5">
        <v>497</v>
      </c>
      <c r="F16" s="5">
        <v>306</v>
      </c>
      <c r="G16" s="5">
        <v>7</v>
      </c>
      <c r="H16" s="5">
        <v>810</v>
      </c>
      <c r="I16" s="5">
        <v>13</v>
      </c>
      <c r="J16" s="4">
        <v>1006</v>
      </c>
    </row>
    <row r="17" spans="1:10" ht="17.25" thickBot="1">
      <c r="A17" s="3"/>
      <c r="B17" s="3" t="s">
        <v>853</v>
      </c>
      <c r="C17" s="4">
        <v>1314</v>
      </c>
      <c r="D17" s="5">
        <v>674</v>
      </c>
      <c r="E17" s="5">
        <v>372</v>
      </c>
      <c r="F17" s="5">
        <v>284</v>
      </c>
      <c r="G17" s="5">
        <v>3</v>
      </c>
      <c r="H17" s="5">
        <v>659</v>
      </c>
      <c r="I17" s="5">
        <v>15</v>
      </c>
      <c r="J17" s="5">
        <v>640</v>
      </c>
    </row>
    <row r="18" spans="1:10" ht="17.25" thickBot="1">
      <c r="A18" s="3"/>
      <c r="B18" s="3" t="s">
        <v>854</v>
      </c>
      <c r="C18" s="4">
        <v>2349</v>
      </c>
      <c r="D18" s="4">
        <v>1491</v>
      </c>
      <c r="E18" s="5">
        <v>909</v>
      </c>
      <c r="F18" s="5">
        <v>552</v>
      </c>
      <c r="G18" s="5">
        <v>17</v>
      </c>
      <c r="H18" s="4">
        <v>1478</v>
      </c>
      <c r="I18" s="5">
        <v>13</v>
      </c>
      <c r="J18" s="5">
        <v>858</v>
      </c>
    </row>
    <row r="19" spans="1:10" ht="17.25" thickBot="1">
      <c r="A19" s="3" t="s">
        <v>855</v>
      </c>
      <c r="B19" s="3" t="s">
        <v>36</v>
      </c>
      <c r="C19" s="4">
        <v>19814</v>
      </c>
      <c r="D19" s="4">
        <v>12386</v>
      </c>
      <c r="E19" s="4">
        <v>7928</v>
      </c>
      <c r="F19" s="4">
        <v>4162</v>
      </c>
      <c r="G19" s="5">
        <v>102</v>
      </c>
      <c r="H19" s="4">
        <v>12192</v>
      </c>
      <c r="I19" s="5">
        <v>194</v>
      </c>
      <c r="J19" s="4">
        <v>7428</v>
      </c>
    </row>
    <row r="20" spans="1:10" ht="23.25" thickBot="1">
      <c r="A20" s="3"/>
      <c r="B20" s="3" t="s">
        <v>37</v>
      </c>
      <c r="C20" s="4">
        <v>4581</v>
      </c>
      <c r="D20" s="4">
        <v>4581</v>
      </c>
      <c r="E20" s="4">
        <v>3329</v>
      </c>
      <c r="F20" s="4">
        <v>1176</v>
      </c>
      <c r="G20" s="5">
        <v>29</v>
      </c>
      <c r="H20" s="4">
        <v>4534</v>
      </c>
      <c r="I20" s="5">
        <v>47</v>
      </c>
      <c r="J20" s="5">
        <v>0</v>
      </c>
    </row>
    <row r="21" spans="1:10" ht="17.25" thickBot="1">
      <c r="A21" s="3"/>
      <c r="B21" s="3" t="s">
        <v>856</v>
      </c>
      <c r="C21" s="4">
        <v>2942</v>
      </c>
      <c r="D21" s="4">
        <v>1449</v>
      </c>
      <c r="E21" s="5">
        <v>906</v>
      </c>
      <c r="F21" s="5">
        <v>502</v>
      </c>
      <c r="G21" s="5">
        <v>12</v>
      </c>
      <c r="H21" s="4">
        <v>1420</v>
      </c>
      <c r="I21" s="5">
        <v>29</v>
      </c>
      <c r="J21" s="4">
        <v>1493</v>
      </c>
    </row>
    <row r="22" spans="1:10" ht="17.25" thickBot="1">
      <c r="A22" s="3"/>
      <c r="B22" s="3" t="s">
        <v>857</v>
      </c>
      <c r="C22" s="4">
        <v>1435</v>
      </c>
      <c r="D22" s="5">
        <v>814</v>
      </c>
      <c r="E22" s="5">
        <v>492</v>
      </c>
      <c r="F22" s="5">
        <v>303</v>
      </c>
      <c r="G22" s="5">
        <v>12</v>
      </c>
      <c r="H22" s="5">
        <v>807</v>
      </c>
      <c r="I22" s="5">
        <v>7</v>
      </c>
      <c r="J22" s="5">
        <v>621</v>
      </c>
    </row>
    <row r="23" spans="1:10" ht="17.25" thickBot="1">
      <c r="A23" s="3"/>
      <c r="B23" s="3" t="s">
        <v>858</v>
      </c>
      <c r="C23" s="4">
        <v>3434</v>
      </c>
      <c r="D23" s="4">
        <v>1781</v>
      </c>
      <c r="E23" s="5">
        <v>997</v>
      </c>
      <c r="F23" s="5">
        <v>713</v>
      </c>
      <c r="G23" s="5">
        <v>23</v>
      </c>
      <c r="H23" s="4">
        <v>1733</v>
      </c>
      <c r="I23" s="5">
        <v>48</v>
      </c>
      <c r="J23" s="4">
        <v>1653</v>
      </c>
    </row>
    <row r="24" spans="1:10" ht="17.25" thickBot="1">
      <c r="A24" s="3"/>
      <c r="B24" s="3" t="s">
        <v>859</v>
      </c>
      <c r="C24" s="4">
        <v>2579</v>
      </c>
      <c r="D24" s="4">
        <v>1313</v>
      </c>
      <c r="E24" s="5">
        <v>745</v>
      </c>
      <c r="F24" s="5">
        <v>536</v>
      </c>
      <c r="G24" s="5">
        <v>5</v>
      </c>
      <c r="H24" s="4">
        <v>1286</v>
      </c>
      <c r="I24" s="5">
        <v>27</v>
      </c>
      <c r="J24" s="4">
        <v>1266</v>
      </c>
    </row>
    <row r="25" spans="1:10" ht="17.25" thickBot="1">
      <c r="A25" s="3"/>
      <c r="B25" s="3" t="s">
        <v>860</v>
      </c>
      <c r="C25" s="4">
        <v>2362</v>
      </c>
      <c r="D25" s="4">
        <v>1267</v>
      </c>
      <c r="E25" s="5">
        <v>759</v>
      </c>
      <c r="F25" s="5">
        <v>479</v>
      </c>
      <c r="G25" s="5">
        <v>11</v>
      </c>
      <c r="H25" s="4">
        <v>1249</v>
      </c>
      <c r="I25" s="5">
        <v>18</v>
      </c>
      <c r="J25" s="4">
        <v>1095</v>
      </c>
    </row>
    <row r="26" spans="1:10" ht="17.25" thickBot="1">
      <c r="A26" s="3"/>
      <c r="B26" s="3" t="s">
        <v>861</v>
      </c>
      <c r="C26" s="4">
        <v>2481</v>
      </c>
      <c r="D26" s="4">
        <v>1181</v>
      </c>
      <c r="E26" s="5">
        <v>700</v>
      </c>
      <c r="F26" s="5">
        <v>453</v>
      </c>
      <c r="G26" s="5">
        <v>10</v>
      </c>
      <c r="H26" s="4">
        <v>1163</v>
      </c>
      <c r="I26" s="5">
        <v>18</v>
      </c>
      <c r="J26" s="4">
        <v>1300</v>
      </c>
    </row>
    <row r="27" spans="1:10" ht="17.25" thickBot="1">
      <c r="A27" s="3" t="s">
        <v>862</v>
      </c>
      <c r="B27" s="3" t="s">
        <v>36</v>
      </c>
      <c r="C27" s="4">
        <v>24581</v>
      </c>
      <c r="D27" s="4">
        <v>14809</v>
      </c>
      <c r="E27" s="4">
        <v>9262</v>
      </c>
      <c r="F27" s="4">
        <v>5253</v>
      </c>
      <c r="G27" s="5">
        <v>110</v>
      </c>
      <c r="H27" s="4">
        <v>14625</v>
      </c>
      <c r="I27" s="5">
        <v>184</v>
      </c>
      <c r="J27" s="4">
        <v>9772</v>
      </c>
    </row>
    <row r="28" spans="1:10" ht="23.25" thickBot="1">
      <c r="A28" s="3"/>
      <c r="B28" s="3" t="s">
        <v>37</v>
      </c>
      <c r="C28" s="4">
        <v>4005</v>
      </c>
      <c r="D28" s="4">
        <v>4004</v>
      </c>
      <c r="E28" s="4">
        <v>2887</v>
      </c>
      <c r="F28" s="4">
        <v>1062</v>
      </c>
      <c r="G28" s="5">
        <v>18</v>
      </c>
      <c r="H28" s="4">
        <v>3967</v>
      </c>
      <c r="I28" s="5">
        <v>37</v>
      </c>
      <c r="J28" s="5">
        <v>1</v>
      </c>
    </row>
    <row r="29" spans="1:10" ht="17.25" thickBot="1">
      <c r="A29" s="3"/>
      <c r="B29" s="3" t="s">
        <v>863</v>
      </c>
      <c r="C29" s="4">
        <v>2564</v>
      </c>
      <c r="D29" s="4">
        <v>1067</v>
      </c>
      <c r="E29" s="5">
        <v>626</v>
      </c>
      <c r="F29" s="5">
        <v>423</v>
      </c>
      <c r="G29" s="5">
        <v>8</v>
      </c>
      <c r="H29" s="4">
        <v>1057</v>
      </c>
      <c r="I29" s="5">
        <v>10</v>
      </c>
      <c r="J29" s="4">
        <v>1497</v>
      </c>
    </row>
    <row r="30" spans="1:10" ht="17.25" thickBot="1">
      <c r="A30" s="3"/>
      <c r="B30" s="3" t="s">
        <v>864</v>
      </c>
      <c r="C30" s="4">
        <v>2394</v>
      </c>
      <c r="D30" s="4">
        <v>1156</v>
      </c>
      <c r="E30" s="5">
        <v>680</v>
      </c>
      <c r="F30" s="5">
        <v>442</v>
      </c>
      <c r="G30" s="5">
        <v>11</v>
      </c>
      <c r="H30" s="4">
        <v>1133</v>
      </c>
      <c r="I30" s="5">
        <v>23</v>
      </c>
      <c r="J30" s="4">
        <v>1238</v>
      </c>
    </row>
    <row r="31" spans="1:10" ht="17.25" thickBot="1">
      <c r="A31" s="3"/>
      <c r="B31" s="3" t="s">
        <v>865</v>
      </c>
      <c r="C31" s="4">
        <v>2937</v>
      </c>
      <c r="D31" s="4">
        <v>1762</v>
      </c>
      <c r="E31" s="5">
        <v>989</v>
      </c>
      <c r="F31" s="5">
        <v>741</v>
      </c>
      <c r="G31" s="5">
        <v>13</v>
      </c>
      <c r="H31" s="4">
        <v>1743</v>
      </c>
      <c r="I31" s="5">
        <v>19</v>
      </c>
      <c r="J31" s="4">
        <v>1175</v>
      </c>
    </row>
    <row r="32" spans="1:10" ht="17.25" thickBot="1">
      <c r="A32" s="3"/>
      <c r="B32" s="3" t="s">
        <v>866</v>
      </c>
      <c r="C32" s="4">
        <v>2818</v>
      </c>
      <c r="D32" s="4">
        <v>1579</v>
      </c>
      <c r="E32" s="5">
        <v>907</v>
      </c>
      <c r="F32" s="5">
        <v>630</v>
      </c>
      <c r="G32" s="5">
        <v>13</v>
      </c>
      <c r="H32" s="4">
        <v>1550</v>
      </c>
      <c r="I32" s="5">
        <v>29</v>
      </c>
      <c r="J32" s="4">
        <v>1239</v>
      </c>
    </row>
    <row r="33" spans="1:10" ht="17.25" thickBot="1">
      <c r="A33" s="3"/>
      <c r="B33" s="3" t="s">
        <v>867</v>
      </c>
      <c r="C33" s="4">
        <v>2595</v>
      </c>
      <c r="D33" s="4">
        <v>1497</v>
      </c>
      <c r="E33" s="5">
        <v>949</v>
      </c>
      <c r="F33" s="5">
        <v>521</v>
      </c>
      <c r="G33" s="5">
        <v>11</v>
      </c>
      <c r="H33" s="4">
        <v>1481</v>
      </c>
      <c r="I33" s="5">
        <v>16</v>
      </c>
      <c r="J33" s="4">
        <v>1098</v>
      </c>
    </row>
    <row r="34" spans="1:10" ht="17.25" thickBot="1">
      <c r="A34" s="3"/>
      <c r="B34" s="3" t="s">
        <v>868</v>
      </c>
      <c r="C34" s="4">
        <v>1916</v>
      </c>
      <c r="D34" s="5">
        <v>932</v>
      </c>
      <c r="E34" s="5">
        <v>519</v>
      </c>
      <c r="F34" s="5">
        <v>395</v>
      </c>
      <c r="G34" s="5">
        <v>9</v>
      </c>
      <c r="H34" s="5">
        <v>923</v>
      </c>
      <c r="I34" s="5">
        <v>9</v>
      </c>
      <c r="J34" s="5">
        <v>984</v>
      </c>
    </row>
    <row r="35" spans="1:10" ht="17.25" thickBot="1">
      <c r="A35" s="3"/>
      <c r="B35" s="3" t="s">
        <v>869</v>
      </c>
      <c r="C35" s="4">
        <v>2886</v>
      </c>
      <c r="D35" s="4">
        <v>1579</v>
      </c>
      <c r="E35" s="5">
        <v>960</v>
      </c>
      <c r="F35" s="5">
        <v>582</v>
      </c>
      <c r="G35" s="5">
        <v>13</v>
      </c>
      <c r="H35" s="4">
        <v>1555</v>
      </c>
      <c r="I35" s="5">
        <v>24</v>
      </c>
      <c r="J35" s="4">
        <v>1307</v>
      </c>
    </row>
    <row r="36" spans="1:10" ht="17.25" thickBot="1">
      <c r="A36" s="3"/>
      <c r="B36" s="3" t="s">
        <v>870</v>
      </c>
      <c r="C36" s="4">
        <v>2466</v>
      </c>
      <c r="D36" s="4">
        <v>1233</v>
      </c>
      <c r="E36" s="5">
        <v>745</v>
      </c>
      <c r="F36" s="5">
        <v>457</v>
      </c>
      <c r="G36" s="5">
        <v>14</v>
      </c>
      <c r="H36" s="4">
        <v>1216</v>
      </c>
      <c r="I36" s="5">
        <v>17</v>
      </c>
      <c r="J36" s="4">
        <v>1233</v>
      </c>
    </row>
    <row r="37" spans="1:10" ht="17.25" thickBot="1">
      <c r="A37" s="3" t="s">
        <v>871</v>
      </c>
      <c r="B37" s="3" t="s">
        <v>36</v>
      </c>
      <c r="C37" s="4">
        <v>23680</v>
      </c>
      <c r="D37" s="4">
        <v>14263</v>
      </c>
      <c r="E37" s="4">
        <v>8683</v>
      </c>
      <c r="F37" s="4">
        <v>5242</v>
      </c>
      <c r="G37" s="5">
        <v>143</v>
      </c>
      <c r="H37" s="4">
        <v>14068</v>
      </c>
      <c r="I37" s="5">
        <v>195</v>
      </c>
      <c r="J37" s="4">
        <v>9417</v>
      </c>
    </row>
    <row r="38" spans="1:10" ht="23.25" thickBot="1">
      <c r="A38" s="3"/>
      <c r="B38" s="3" t="s">
        <v>37</v>
      </c>
      <c r="C38" s="4">
        <v>3825</v>
      </c>
      <c r="D38" s="4">
        <v>3825</v>
      </c>
      <c r="E38" s="4">
        <v>2670</v>
      </c>
      <c r="F38" s="4">
        <v>1083</v>
      </c>
      <c r="G38" s="5">
        <v>26</v>
      </c>
      <c r="H38" s="4">
        <v>3779</v>
      </c>
      <c r="I38" s="5">
        <v>46</v>
      </c>
      <c r="J38" s="5">
        <v>0</v>
      </c>
    </row>
    <row r="39" spans="1:10" ht="17.25" thickBot="1">
      <c r="A39" s="3"/>
      <c r="B39" s="3" t="s">
        <v>872</v>
      </c>
      <c r="C39" s="4">
        <v>2746</v>
      </c>
      <c r="D39" s="4">
        <v>1140</v>
      </c>
      <c r="E39" s="5">
        <v>613</v>
      </c>
      <c r="F39" s="5">
        <v>492</v>
      </c>
      <c r="G39" s="5">
        <v>19</v>
      </c>
      <c r="H39" s="4">
        <v>1124</v>
      </c>
      <c r="I39" s="5">
        <v>16</v>
      </c>
      <c r="J39" s="4">
        <v>1606</v>
      </c>
    </row>
    <row r="40" spans="1:10" ht="17.25" thickBot="1">
      <c r="A40" s="3"/>
      <c r="B40" s="3" t="s">
        <v>873</v>
      </c>
      <c r="C40" s="4">
        <v>2171</v>
      </c>
      <c r="D40" s="4">
        <v>1173</v>
      </c>
      <c r="E40" s="5">
        <v>675</v>
      </c>
      <c r="F40" s="5">
        <v>461</v>
      </c>
      <c r="G40" s="5">
        <v>18</v>
      </c>
      <c r="H40" s="4">
        <v>1154</v>
      </c>
      <c r="I40" s="5">
        <v>19</v>
      </c>
      <c r="J40" s="5">
        <v>998</v>
      </c>
    </row>
    <row r="41" spans="1:10" ht="17.25" thickBot="1">
      <c r="A41" s="3"/>
      <c r="B41" s="3" t="s">
        <v>874</v>
      </c>
      <c r="C41" s="4">
        <v>2337</v>
      </c>
      <c r="D41" s="4">
        <v>1313</v>
      </c>
      <c r="E41" s="5">
        <v>744</v>
      </c>
      <c r="F41" s="5">
        <v>543</v>
      </c>
      <c r="G41" s="5">
        <v>15</v>
      </c>
      <c r="H41" s="4">
        <v>1302</v>
      </c>
      <c r="I41" s="5">
        <v>11</v>
      </c>
      <c r="J41" s="4">
        <v>1024</v>
      </c>
    </row>
    <row r="42" spans="1:10" ht="17.25" thickBot="1">
      <c r="A42" s="3"/>
      <c r="B42" s="3" t="s">
        <v>875</v>
      </c>
      <c r="C42" s="4">
        <v>2289</v>
      </c>
      <c r="D42" s="4">
        <v>1403</v>
      </c>
      <c r="E42" s="5">
        <v>794</v>
      </c>
      <c r="F42" s="5">
        <v>582</v>
      </c>
      <c r="G42" s="5">
        <v>9</v>
      </c>
      <c r="H42" s="4">
        <v>1385</v>
      </c>
      <c r="I42" s="5">
        <v>18</v>
      </c>
      <c r="J42" s="5">
        <v>886</v>
      </c>
    </row>
    <row r="43" spans="1:10" ht="17.25" thickBot="1">
      <c r="A43" s="3"/>
      <c r="B43" s="3" t="s">
        <v>876</v>
      </c>
      <c r="C43" s="4">
        <v>2676</v>
      </c>
      <c r="D43" s="4">
        <v>1404</v>
      </c>
      <c r="E43" s="5">
        <v>817</v>
      </c>
      <c r="F43" s="5">
        <v>546</v>
      </c>
      <c r="G43" s="5">
        <v>19</v>
      </c>
      <c r="H43" s="4">
        <v>1382</v>
      </c>
      <c r="I43" s="5">
        <v>22</v>
      </c>
      <c r="J43" s="4">
        <v>1272</v>
      </c>
    </row>
    <row r="44" spans="1:10" ht="17.25" thickBot="1">
      <c r="A44" s="3"/>
      <c r="B44" s="3" t="s">
        <v>877</v>
      </c>
      <c r="C44" s="4">
        <v>2339</v>
      </c>
      <c r="D44" s="4">
        <v>1205</v>
      </c>
      <c r="E44" s="5">
        <v>706</v>
      </c>
      <c r="F44" s="5">
        <v>462</v>
      </c>
      <c r="G44" s="5">
        <v>13</v>
      </c>
      <c r="H44" s="4">
        <v>1181</v>
      </c>
      <c r="I44" s="5">
        <v>24</v>
      </c>
      <c r="J44" s="4">
        <v>1134</v>
      </c>
    </row>
    <row r="45" spans="1:10" ht="17.25" thickBot="1">
      <c r="A45" s="3"/>
      <c r="B45" s="3" t="s">
        <v>878</v>
      </c>
      <c r="C45" s="4">
        <v>2774</v>
      </c>
      <c r="D45" s="4">
        <v>1519</v>
      </c>
      <c r="E45" s="5">
        <v>953</v>
      </c>
      <c r="F45" s="5">
        <v>542</v>
      </c>
      <c r="G45" s="5">
        <v>7</v>
      </c>
      <c r="H45" s="4">
        <v>1502</v>
      </c>
      <c r="I45" s="5">
        <v>17</v>
      </c>
      <c r="J45" s="4">
        <v>1255</v>
      </c>
    </row>
    <row r="46" spans="1:10" ht="17.25" thickBot="1">
      <c r="A46" s="3"/>
      <c r="B46" s="3" t="s">
        <v>879</v>
      </c>
      <c r="C46" s="4">
        <v>2523</v>
      </c>
      <c r="D46" s="4">
        <v>1281</v>
      </c>
      <c r="E46" s="5">
        <v>711</v>
      </c>
      <c r="F46" s="5">
        <v>531</v>
      </c>
      <c r="G46" s="5">
        <v>17</v>
      </c>
      <c r="H46" s="4">
        <v>1259</v>
      </c>
      <c r="I46" s="5">
        <v>22</v>
      </c>
      <c r="J46" s="4">
        <v>1242</v>
      </c>
    </row>
    <row r="47" spans="1:10" ht="17.25" thickBot="1">
      <c r="A47" s="3" t="s">
        <v>880</v>
      </c>
      <c r="B47" s="3" t="s">
        <v>36</v>
      </c>
      <c r="C47" s="4">
        <v>24392</v>
      </c>
      <c r="D47" s="4">
        <v>17195</v>
      </c>
      <c r="E47" s="4">
        <v>11083</v>
      </c>
      <c r="F47" s="4">
        <v>5850</v>
      </c>
      <c r="G47" s="5">
        <v>108</v>
      </c>
      <c r="H47" s="4">
        <v>17041</v>
      </c>
      <c r="I47" s="5">
        <v>154</v>
      </c>
      <c r="J47" s="4">
        <v>7197</v>
      </c>
    </row>
    <row r="48" spans="1:10" ht="23.25" thickBot="1">
      <c r="A48" s="3"/>
      <c r="B48" s="3" t="s">
        <v>37</v>
      </c>
      <c r="C48" s="4">
        <v>4832</v>
      </c>
      <c r="D48" s="4">
        <v>4831</v>
      </c>
      <c r="E48" s="4">
        <v>3545</v>
      </c>
      <c r="F48" s="4">
        <v>1233</v>
      </c>
      <c r="G48" s="5">
        <v>19</v>
      </c>
      <c r="H48" s="4">
        <v>4797</v>
      </c>
      <c r="I48" s="5">
        <v>34</v>
      </c>
      <c r="J48" s="5">
        <v>1</v>
      </c>
    </row>
    <row r="49" spans="1:10" ht="23.25" thickBot="1">
      <c r="A49" s="3"/>
      <c r="B49" s="3" t="s">
        <v>881</v>
      </c>
      <c r="C49" s="4">
        <v>2365</v>
      </c>
      <c r="D49" s="4">
        <v>1406</v>
      </c>
      <c r="E49" s="5">
        <v>864</v>
      </c>
      <c r="F49" s="5">
        <v>523</v>
      </c>
      <c r="G49" s="5">
        <v>8</v>
      </c>
      <c r="H49" s="4">
        <v>1395</v>
      </c>
      <c r="I49" s="5">
        <v>11</v>
      </c>
      <c r="J49" s="5">
        <v>959</v>
      </c>
    </row>
    <row r="50" spans="1:10" ht="23.25" thickBot="1">
      <c r="A50" s="3"/>
      <c r="B50" s="3" t="s">
        <v>882</v>
      </c>
      <c r="C50" s="4">
        <v>2062</v>
      </c>
      <c r="D50" s="5">
        <v>981</v>
      </c>
      <c r="E50" s="5">
        <v>545</v>
      </c>
      <c r="F50" s="5">
        <v>408</v>
      </c>
      <c r="G50" s="5">
        <v>11</v>
      </c>
      <c r="H50" s="5">
        <v>964</v>
      </c>
      <c r="I50" s="5">
        <v>17</v>
      </c>
      <c r="J50" s="4">
        <v>1081</v>
      </c>
    </row>
    <row r="51" spans="1:10" ht="23.25" thickBot="1">
      <c r="A51" s="3"/>
      <c r="B51" s="3" t="s">
        <v>883</v>
      </c>
      <c r="C51" s="4">
        <v>2886</v>
      </c>
      <c r="D51" s="4">
        <v>1908</v>
      </c>
      <c r="E51" s="4">
        <v>1208</v>
      </c>
      <c r="F51" s="5">
        <v>666</v>
      </c>
      <c r="G51" s="5">
        <v>15</v>
      </c>
      <c r="H51" s="4">
        <v>1889</v>
      </c>
      <c r="I51" s="5">
        <v>19</v>
      </c>
      <c r="J51" s="5">
        <v>978</v>
      </c>
    </row>
    <row r="52" spans="1:10" ht="23.25" thickBot="1">
      <c r="A52" s="3"/>
      <c r="B52" s="3" t="s">
        <v>884</v>
      </c>
      <c r="C52" s="4">
        <v>2224</v>
      </c>
      <c r="D52" s="4">
        <v>1623</v>
      </c>
      <c r="E52" s="5">
        <v>956</v>
      </c>
      <c r="F52" s="5">
        <v>644</v>
      </c>
      <c r="G52" s="5">
        <v>11</v>
      </c>
      <c r="H52" s="4">
        <v>1611</v>
      </c>
      <c r="I52" s="5">
        <v>12</v>
      </c>
      <c r="J52" s="5">
        <v>601</v>
      </c>
    </row>
    <row r="53" spans="1:10" ht="23.25" thickBot="1">
      <c r="A53" s="3"/>
      <c r="B53" s="3" t="s">
        <v>885</v>
      </c>
      <c r="C53" s="4">
        <v>2981</v>
      </c>
      <c r="D53" s="4">
        <v>2108</v>
      </c>
      <c r="E53" s="4">
        <v>1373</v>
      </c>
      <c r="F53" s="5">
        <v>705</v>
      </c>
      <c r="G53" s="5">
        <v>11</v>
      </c>
      <c r="H53" s="4">
        <v>2089</v>
      </c>
      <c r="I53" s="5">
        <v>19</v>
      </c>
      <c r="J53" s="5">
        <v>873</v>
      </c>
    </row>
    <row r="54" spans="1:10" ht="23.25" thickBot="1">
      <c r="A54" s="3"/>
      <c r="B54" s="3" t="s">
        <v>886</v>
      </c>
      <c r="C54" s="4">
        <v>2560</v>
      </c>
      <c r="D54" s="4">
        <v>1440</v>
      </c>
      <c r="E54" s="5">
        <v>788</v>
      </c>
      <c r="F54" s="5">
        <v>619</v>
      </c>
      <c r="G54" s="5">
        <v>14</v>
      </c>
      <c r="H54" s="4">
        <v>1421</v>
      </c>
      <c r="I54" s="5">
        <v>19</v>
      </c>
      <c r="J54" s="4">
        <v>1120</v>
      </c>
    </row>
    <row r="55" spans="1:10" ht="23.25" thickBot="1">
      <c r="A55" s="3"/>
      <c r="B55" s="3" t="s">
        <v>887</v>
      </c>
      <c r="C55" s="4">
        <v>2041</v>
      </c>
      <c r="D55" s="4">
        <v>1287</v>
      </c>
      <c r="E55" s="5">
        <v>744</v>
      </c>
      <c r="F55" s="5">
        <v>521</v>
      </c>
      <c r="G55" s="5">
        <v>12</v>
      </c>
      <c r="H55" s="4">
        <v>1277</v>
      </c>
      <c r="I55" s="5">
        <v>10</v>
      </c>
      <c r="J55" s="5">
        <v>754</v>
      </c>
    </row>
    <row r="56" spans="1:10" ht="23.25" thickBot="1">
      <c r="A56" s="3"/>
      <c r="B56" s="3" t="s">
        <v>888</v>
      </c>
      <c r="C56" s="4">
        <v>2441</v>
      </c>
      <c r="D56" s="4">
        <v>1611</v>
      </c>
      <c r="E56" s="4">
        <v>1060</v>
      </c>
      <c r="F56" s="5">
        <v>531</v>
      </c>
      <c r="G56" s="5">
        <v>7</v>
      </c>
      <c r="H56" s="4">
        <v>1598</v>
      </c>
      <c r="I56" s="5">
        <v>13</v>
      </c>
      <c r="J56" s="5">
        <v>830</v>
      </c>
    </row>
    <row r="57" spans="1:10" ht="17.25" thickBot="1">
      <c r="A57" s="3" t="s">
        <v>889</v>
      </c>
      <c r="B57" s="3" t="s">
        <v>36</v>
      </c>
      <c r="C57" s="4">
        <v>14683</v>
      </c>
      <c r="D57" s="4">
        <v>9498</v>
      </c>
      <c r="E57" s="4">
        <v>5712</v>
      </c>
      <c r="F57" s="4">
        <v>3544</v>
      </c>
      <c r="G57" s="5">
        <v>88</v>
      </c>
      <c r="H57" s="4">
        <v>9344</v>
      </c>
      <c r="I57" s="5">
        <v>154</v>
      </c>
      <c r="J57" s="4">
        <v>5185</v>
      </c>
    </row>
    <row r="58" spans="1:10" ht="23.25" thickBot="1">
      <c r="A58" s="3"/>
      <c r="B58" s="3" t="s">
        <v>37</v>
      </c>
      <c r="C58" s="4">
        <v>3584</v>
      </c>
      <c r="D58" s="4">
        <v>3582</v>
      </c>
      <c r="E58" s="4">
        <v>2366</v>
      </c>
      <c r="F58" s="4">
        <v>1148</v>
      </c>
      <c r="G58" s="5">
        <v>22</v>
      </c>
      <c r="H58" s="4">
        <v>3536</v>
      </c>
      <c r="I58" s="5">
        <v>46</v>
      </c>
      <c r="J58" s="5">
        <v>2</v>
      </c>
    </row>
    <row r="59" spans="1:10" ht="17.25" thickBot="1">
      <c r="A59" s="3"/>
      <c r="B59" s="3" t="s">
        <v>890</v>
      </c>
      <c r="C59" s="4">
        <v>1755</v>
      </c>
      <c r="D59" s="5">
        <v>744</v>
      </c>
      <c r="E59" s="5">
        <v>380</v>
      </c>
      <c r="F59" s="5">
        <v>339</v>
      </c>
      <c r="G59" s="5">
        <v>14</v>
      </c>
      <c r="H59" s="5">
        <v>733</v>
      </c>
      <c r="I59" s="5">
        <v>11</v>
      </c>
      <c r="J59" s="4">
        <v>1011</v>
      </c>
    </row>
    <row r="60" spans="1:10" ht="17.25" thickBot="1">
      <c r="A60" s="3"/>
      <c r="B60" s="3" t="s">
        <v>891</v>
      </c>
      <c r="C60" s="4">
        <v>2400</v>
      </c>
      <c r="D60" s="4">
        <v>1341</v>
      </c>
      <c r="E60" s="5">
        <v>813</v>
      </c>
      <c r="F60" s="5">
        <v>499</v>
      </c>
      <c r="G60" s="5">
        <v>9</v>
      </c>
      <c r="H60" s="4">
        <v>1321</v>
      </c>
      <c r="I60" s="5">
        <v>20</v>
      </c>
      <c r="J60" s="4">
        <v>1059</v>
      </c>
    </row>
    <row r="61" spans="1:10" ht="17.25" thickBot="1">
      <c r="A61" s="3"/>
      <c r="B61" s="3" t="s">
        <v>892</v>
      </c>
      <c r="C61" s="4">
        <v>1748</v>
      </c>
      <c r="D61" s="5">
        <v>806</v>
      </c>
      <c r="E61" s="5">
        <v>465</v>
      </c>
      <c r="F61" s="5">
        <v>314</v>
      </c>
      <c r="G61" s="5">
        <v>11</v>
      </c>
      <c r="H61" s="5">
        <v>790</v>
      </c>
      <c r="I61" s="5">
        <v>16</v>
      </c>
      <c r="J61" s="5">
        <v>942</v>
      </c>
    </row>
    <row r="62" spans="1:10" ht="17.25" thickBot="1">
      <c r="A62" s="3"/>
      <c r="B62" s="3" t="s">
        <v>893</v>
      </c>
      <c r="C62" s="4">
        <v>2502</v>
      </c>
      <c r="D62" s="4">
        <v>1464</v>
      </c>
      <c r="E62" s="5">
        <v>799</v>
      </c>
      <c r="F62" s="5">
        <v>603</v>
      </c>
      <c r="G62" s="5">
        <v>23</v>
      </c>
      <c r="H62" s="4">
        <v>1425</v>
      </c>
      <c r="I62" s="5">
        <v>39</v>
      </c>
      <c r="J62" s="4">
        <v>1038</v>
      </c>
    </row>
    <row r="63" spans="1:10" ht="17.25" thickBot="1">
      <c r="A63" s="3"/>
      <c r="B63" s="3" t="s">
        <v>894</v>
      </c>
      <c r="C63" s="4">
        <v>2694</v>
      </c>
      <c r="D63" s="4">
        <v>1561</v>
      </c>
      <c r="E63" s="5">
        <v>889</v>
      </c>
      <c r="F63" s="5">
        <v>641</v>
      </c>
      <c r="G63" s="5">
        <v>9</v>
      </c>
      <c r="H63" s="4">
        <v>1539</v>
      </c>
      <c r="I63" s="5">
        <v>22</v>
      </c>
      <c r="J63" s="4">
        <v>1133</v>
      </c>
    </row>
    <row r="64" spans="1:10" ht="23.25" thickBot="1">
      <c r="A64" s="3" t="s">
        <v>97</v>
      </c>
      <c r="B64" s="3"/>
      <c r="C64" s="5">
        <v>0</v>
      </c>
      <c r="D64" s="5">
        <v>5</v>
      </c>
      <c r="E64" s="5">
        <v>5</v>
      </c>
      <c r="F64" s="5">
        <v>0</v>
      </c>
      <c r="G64" s="5">
        <v>0</v>
      </c>
      <c r="H64" s="5">
        <v>5</v>
      </c>
      <c r="I64" s="5">
        <v>0</v>
      </c>
      <c r="J64" s="5">
        <v>-5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E9F96-4D0E-4CEB-9A9D-F98125E2ACDA}">
  <dimension ref="A1:X10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10413</v>
      </c>
      <c r="F3" s="26" t="s">
        <v>10412</v>
      </c>
      <c r="G3" s="26" t="s">
        <v>10411</v>
      </c>
      <c r="H3" s="26" t="s">
        <v>10410</v>
      </c>
      <c r="I3" s="26" t="s">
        <v>10409</v>
      </c>
      <c r="J3" s="44"/>
      <c r="K3" s="26"/>
      <c r="L3" s="44"/>
      <c r="U3" t="s">
        <v>3</v>
      </c>
      <c r="V3" t="str">
        <f t="shared" si="0"/>
        <v>송옥주</v>
      </c>
      <c r="W3" t="str">
        <f t="shared" si="0"/>
        <v>최영근</v>
      </c>
      <c r="X3" t="str">
        <f t="shared" si="0"/>
        <v>홍성규</v>
      </c>
    </row>
    <row r="4" spans="1:24" ht="17.25" thickBot="1">
      <c r="A4" s="3" t="s">
        <v>30</v>
      </c>
      <c r="B4" s="3"/>
      <c r="C4" s="4">
        <v>199428</v>
      </c>
      <c r="D4" s="4">
        <v>119449</v>
      </c>
      <c r="E4" s="4">
        <v>58689</v>
      </c>
      <c r="F4" s="4">
        <v>52291</v>
      </c>
      <c r="G4" s="4">
        <v>1915</v>
      </c>
      <c r="H4" s="5">
        <v>800</v>
      </c>
      <c r="I4" s="4">
        <v>4503</v>
      </c>
      <c r="J4" s="4">
        <v>118198</v>
      </c>
      <c r="K4" s="4">
        <v>1251</v>
      </c>
      <c r="L4" s="4">
        <v>79979</v>
      </c>
      <c r="V4" s="8"/>
      <c r="W4" s="8"/>
      <c r="X4" s="8"/>
    </row>
    <row r="5" spans="1:24" ht="23.25" thickBot="1">
      <c r="A5" s="3" t="s">
        <v>31</v>
      </c>
      <c r="B5" s="3"/>
      <c r="C5" s="5">
        <v>325</v>
      </c>
      <c r="D5" s="5">
        <v>303</v>
      </c>
      <c r="E5" s="5">
        <v>119</v>
      </c>
      <c r="F5" s="5">
        <v>118</v>
      </c>
      <c r="G5" s="5">
        <v>7</v>
      </c>
      <c r="H5" s="5">
        <v>9</v>
      </c>
      <c r="I5" s="5">
        <v>33</v>
      </c>
      <c r="J5" s="5">
        <v>286</v>
      </c>
      <c r="K5" s="5">
        <v>17</v>
      </c>
      <c r="L5" s="5">
        <v>22</v>
      </c>
      <c r="T5" t="s">
        <v>2929</v>
      </c>
      <c r="U5">
        <f>SUMIF($A:$A,"합계",D:D)</f>
        <v>119449</v>
      </c>
      <c r="V5">
        <f>SUMIF($A:$A,"합계",E:E)</f>
        <v>58689</v>
      </c>
      <c r="W5">
        <f>SUMIF($A:$A,"합계",F:F)</f>
        <v>52291</v>
      </c>
      <c r="X5">
        <f>SUMIF($A:$A,"합계",G:G)</f>
        <v>1915</v>
      </c>
    </row>
    <row r="6" spans="1:24" ht="23.25" thickBot="1">
      <c r="A6" s="3" t="s">
        <v>32</v>
      </c>
      <c r="B6" s="3"/>
      <c r="C6" s="4">
        <v>12123</v>
      </c>
      <c r="D6" s="4">
        <v>12113</v>
      </c>
      <c r="E6" s="4">
        <v>6270</v>
      </c>
      <c r="F6" s="4">
        <v>4898</v>
      </c>
      <c r="G6" s="5">
        <v>194</v>
      </c>
      <c r="H6" s="5">
        <v>99</v>
      </c>
      <c r="I6" s="5">
        <v>454</v>
      </c>
      <c r="J6" s="4">
        <v>11915</v>
      </c>
      <c r="K6" s="5">
        <v>198</v>
      </c>
      <c r="L6" s="5">
        <v>10</v>
      </c>
      <c r="T6" t="s">
        <v>2930</v>
      </c>
      <c r="U6">
        <f>U5-U7</f>
        <v>72239</v>
      </c>
      <c r="V6">
        <f>V5-V7</f>
        <v>33001</v>
      </c>
      <c r="W6">
        <f>W5-W7</f>
        <v>34041</v>
      </c>
      <c r="X6">
        <f>X5-X7</f>
        <v>1207</v>
      </c>
    </row>
    <row r="7" spans="1:24" ht="23.25" thickBot="1">
      <c r="A7" s="3" t="s">
        <v>33</v>
      </c>
      <c r="B7" s="3"/>
      <c r="C7" s="5">
        <v>466</v>
      </c>
      <c r="D7" s="5">
        <v>114</v>
      </c>
      <c r="E7" s="5">
        <v>82</v>
      </c>
      <c r="F7" s="5">
        <v>28</v>
      </c>
      <c r="G7" s="5">
        <v>1</v>
      </c>
      <c r="H7" s="5">
        <v>1</v>
      </c>
      <c r="I7" s="5">
        <v>1</v>
      </c>
      <c r="J7" s="5">
        <v>113</v>
      </c>
      <c r="K7" s="5">
        <v>1</v>
      </c>
      <c r="L7" s="5">
        <v>352</v>
      </c>
      <c r="T7" t="s">
        <v>2931</v>
      </c>
      <c r="U7">
        <f>U11+U10+U9</f>
        <v>47210</v>
      </c>
      <c r="V7">
        <f>V11+V10+V9</f>
        <v>25688</v>
      </c>
      <c r="W7">
        <f>W11+W10+W9</f>
        <v>18250</v>
      </c>
      <c r="X7">
        <f>X11+X10+X9</f>
        <v>708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10408</v>
      </c>
      <c r="B9" s="3" t="s">
        <v>36</v>
      </c>
      <c r="C9" s="4">
        <v>4394</v>
      </c>
      <c r="D9" s="4">
        <v>2203</v>
      </c>
      <c r="E9" s="5">
        <v>869</v>
      </c>
      <c r="F9" s="4">
        <v>1216</v>
      </c>
      <c r="G9" s="5">
        <v>23</v>
      </c>
      <c r="H9" s="5">
        <v>14</v>
      </c>
      <c r="I9" s="5">
        <v>55</v>
      </c>
      <c r="J9" s="4">
        <v>2177</v>
      </c>
      <c r="K9" s="5">
        <v>26</v>
      </c>
      <c r="L9" s="4">
        <v>2191</v>
      </c>
      <c r="T9" t="s">
        <v>2934</v>
      </c>
      <c r="U9">
        <f>SUMIF($A:$A,"거소·선상투표",D:D)+SUMIF($A:$A,"국외부재자투표",D:D)+SUMIF($A:$A,"국외부재자투표(공관)",D:D)</f>
        <v>417</v>
      </c>
      <c r="V9">
        <f t="shared" ref="V9:X11" si="1">SUMIF($A:$A,"거소·선상투표",E:E)+SUMIF($A:$A,"국외부재자투표",E:E)+SUMIF($A:$A,"국외부재자투표(공관)",E:E)</f>
        <v>201</v>
      </c>
      <c r="W9">
        <f t="shared" si="1"/>
        <v>146</v>
      </c>
      <c r="X9">
        <f t="shared" si="1"/>
        <v>8</v>
      </c>
    </row>
    <row r="10" spans="1:24" ht="17.25" thickBot="1">
      <c r="A10" s="3"/>
      <c r="B10" s="3" t="s">
        <v>10407</v>
      </c>
      <c r="C10" s="4">
        <v>2546</v>
      </c>
      <c r="D10" s="4">
        <v>1394</v>
      </c>
      <c r="E10" s="5">
        <v>538</v>
      </c>
      <c r="F10" s="5">
        <v>775</v>
      </c>
      <c r="G10" s="5">
        <v>16</v>
      </c>
      <c r="H10" s="5">
        <v>9</v>
      </c>
      <c r="I10" s="5">
        <v>40</v>
      </c>
      <c r="J10" s="4">
        <v>1378</v>
      </c>
      <c r="K10" s="5">
        <v>16</v>
      </c>
      <c r="L10" s="4">
        <v>1152</v>
      </c>
      <c r="T10" t="s">
        <v>2932</v>
      </c>
      <c r="U10">
        <f>SUMIF($B:$B,"관내사전투표",D:D)</f>
        <v>34680</v>
      </c>
      <c r="V10">
        <f t="shared" ref="V10:X12" si="2">SUMIF($B:$B,"관내사전투표",E:E)</f>
        <v>19217</v>
      </c>
      <c r="W10">
        <f t="shared" si="2"/>
        <v>13206</v>
      </c>
      <c r="X10">
        <f t="shared" si="2"/>
        <v>506</v>
      </c>
    </row>
    <row r="11" spans="1:24" ht="17.25" thickBot="1">
      <c r="A11" s="3"/>
      <c r="B11" s="3" t="s">
        <v>10406</v>
      </c>
      <c r="C11" s="4">
        <v>1848</v>
      </c>
      <c r="D11" s="5">
        <v>809</v>
      </c>
      <c r="E11" s="5">
        <v>331</v>
      </c>
      <c r="F11" s="5">
        <v>441</v>
      </c>
      <c r="G11" s="5">
        <v>7</v>
      </c>
      <c r="H11" s="5">
        <v>5</v>
      </c>
      <c r="I11" s="5">
        <v>15</v>
      </c>
      <c r="J11" s="5">
        <v>799</v>
      </c>
      <c r="K11" s="5">
        <v>10</v>
      </c>
      <c r="L11" s="4">
        <v>1039</v>
      </c>
      <c r="T11" t="s">
        <v>2933</v>
      </c>
      <c r="U11">
        <f>SUMIF($A:$A,"관외사전투표",D:D)</f>
        <v>12113</v>
      </c>
      <c r="V11">
        <f t="shared" ref="V11:X13" si="3">SUMIF($A:$A,"관외사전투표",E:E)</f>
        <v>6270</v>
      </c>
      <c r="W11">
        <f t="shared" si="3"/>
        <v>4898</v>
      </c>
      <c r="X11">
        <f t="shared" si="3"/>
        <v>194</v>
      </c>
    </row>
    <row r="12" spans="1:24" ht="17.25" thickBot="1">
      <c r="A12" s="3" t="s">
        <v>10405</v>
      </c>
      <c r="B12" s="3" t="s">
        <v>36</v>
      </c>
      <c r="C12" s="4">
        <v>14346</v>
      </c>
      <c r="D12" s="4">
        <v>8275</v>
      </c>
      <c r="E12" s="4">
        <v>3614</v>
      </c>
      <c r="F12" s="4">
        <v>3953</v>
      </c>
      <c r="G12" s="5">
        <v>201</v>
      </c>
      <c r="H12" s="5">
        <v>65</v>
      </c>
      <c r="I12" s="5">
        <v>345</v>
      </c>
      <c r="J12" s="4">
        <v>8178</v>
      </c>
      <c r="K12" s="5">
        <v>97</v>
      </c>
      <c r="L12" s="4">
        <v>6071</v>
      </c>
    </row>
    <row r="13" spans="1:24" ht="23.25" thickBot="1">
      <c r="A13" s="3"/>
      <c r="B13" s="3" t="s">
        <v>37</v>
      </c>
      <c r="C13" s="4">
        <v>3035</v>
      </c>
      <c r="D13" s="4">
        <v>3035</v>
      </c>
      <c r="E13" s="4">
        <v>1554</v>
      </c>
      <c r="F13" s="4">
        <v>1246</v>
      </c>
      <c r="G13" s="5">
        <v>62</v>
      </c>
      <c r="H13" s="5">
        <v>19</v>
      </c>
      <c r="I13" s="5">
        <v>127</v>
      </c>
      <c r="J13" s="4">
        <v>3008</v>
      </c>
      <c r="K13" s="5">
        <v>27</v>
      </c>
      <c r="L13" s="5">
        <v>0</v>
      </c>
    </row>
    <row r="14" spans="1:24" ht="17.25" thickBot="1">
      <c r="A14" s="3"/>
      <c r="B14" s="3" t="s">
        <v>10404</v>
      </c>
      <c r="C14" s="4">
        <v>3181</v>
      </c>
      <c r="D14" s="4">
        <v>1340</v>
      </c>
      <c r="E14" s="5">
        <v>600</v>
      </c>
      <c r="F14" s="5">
        <v>623</v>
      </c>
      <c r="G14" s="5">
        <v>31</v>
      </c>
      <c r="H14" s="5">
        <v>10</v>
      </c>
      <c r="I14" s="5">
        <v>65</v>
      </c>
      <c r="J14" s="4">
        <v>1329</v>
      </c>
      <c r="K14" s="5">
        <v>11</v>
      </c>
      <c r="L14" s="4">
        <v>1841</v>
      </c>
      <c r="U14" s="8"/>
      <c r="V14" s="8"/>
      <c r="W14" s="8"/>
      <c r="X14" s="8"/>
    </row>
    <row r="15" spans="1:24" ht="17.25" thickBot="1">
      <c r="A15" s="3"/>
      <c r="B15" s="3" t="s">
        <v>10403</v>
      </c>
      <c r="C15" s="4">
        <v>1931</v>
      </c>
      <c r="D15" s="5">
        <v>955</v>
      </c>
      <c r="E15" s="5">
        <v>270</v>
      </c>
      <c r="F15" s="5">
        <v>627</v>
      </c>
      <c r="G15" s="5">
        <v>13</v>
      </c>
      <c r="H15" s="5">
        <v>6</v>
      </c>
      <c r="I15" s="5">
        <v>28</v>
      </c>
      <c r="J15" s="5">
        <v>944</v>
      </c>
      <c r="K15" s="5">
        <v>11</v>
      </c>
      <c r="L15" s="5">
        <v>976</v>
      </c>
      <c r="U15" s="8"/>
      <c r="V15" s="8"/>
      <c r="W15" s="8"/>
      <c r="X15" s="8"/>
    </row>
    <row r="16" spans="1:24" ht="17.25" thickBot="1">
      <c r="A16" s="3"/>
      <c r="B16" s="3" t="s">
        <v>10402</v>
      </c>
      <c r="C16" s="4">
        <v>2403</v>
      </c>
      <c r="D16" s="4">
        <v>1001</v>
      </c>
      <c r="E16" s="5">
        <v>403</v>
      </c>
      <c r="F16" s="5">
        <v>500</v>
      </c>
      <c r="G16" s="5">
        <v>22</v>
      </c>
      <c r="H16" s="5">
        <v>13</v>
      </c>
      <c r="I16" s="5">
        <v>49</v>
      </c>
      <c r="J16" s="5">
        <v>987</v>
      </c>
      <c r="K16" s="5">
        <v>14</v>
      </c>
      <c r="L16" s="4">
        <v>1402</v>
      </c>
    </row>
    <row r="17" spans="1:12" ht="17.25" thickBot="1">
      <c r="A17" s="3"/>
      <c r="B17" s="3" t="s">
        <v>10401</v>
      </c>
      <c r="C17" s="4">
        <v>1284</v>
      </c>
      <c r="D17" s="5">
        <v>670</v>
      </c>
      <c r="E17" s="5">
        <v>339</v>
      </c>
      <c r="F17" s="5">
        <v>242</v>
      </c>
      <c r="G17" s="5">
        <v>38</v>
      </c>
      <c r="H17" s="5">
        <v>11</v>
      </c>
      <c r="I17" s="5">
        <v>31</v>
      </c>
      <c r="J17" s="5">
        <v>661</v>
      </c>
      <c r="K17" s="5">
        <v>9</v>
      </c>
      <c r="L17" s="5">
        <v>614</v>
      </c>
    </row>
    <row r="18" spans="1:12" ht="17.25" thickBot="1">
      <c r="A18" s="3"/>
      <c r="B18" s="3" t="s">
        <v>10400</v>
      </c>
      <c r="C18" s="4">
        <v>1316</v>
      </c>
      <c r="D18" s="5">
        <v>683</v>
      </c>
      <c r="E18" s="5">
        <v>266</v>
      </c>
      <c r="F18" s="5">
        <v>363</v>
      </c>
      <c r="G18" s="5">
        <v>10</v>
      </c>
      <c r="H18" s="5">
        <v>2</v>
      </c>
      <c r="I18" s="5">
        <v>29</v>
      </c>
      <c r="J18" s="5">
        <v>670</v>
      </c>
      <c r="K18" s="5">
        <v>13</v>
      </c>
      <c r="L18" s="5">
        <v>633</v>
      </c>
    </row>
    <row r="19" spans="1:12" ht="17.25" thickBot="1">
      <c r="A19" s="3"/>
      <c r="B19" s="3" t="s">
        <v>10399</v>
      </c>
      <c r="C19" s="4">
        <v>1196</v>
      </c>
      <c r="D19" s="5">
        <v>591</v>
      </c>
      <c r="E19" s="5">
        <v>182</v>
      </c>
      <c r="F19" s="5">
        <v>352</v>
      </c>
      <c r="G19" s="5">
        <v>25</v>
      </c>
      <c r="H19" s="5">
        <v>4</v>
      </c>
      <c r="I19" s="5">
        <v>16</v>
      </c>
      <c r="J19" s="5">
        <v>579</v>
      </c>
      <c r="K19" s="5">
        <v>12</v>
      </c>
      <c r="L19" s="5">
        <v>605</v>
      </c>
    </row>
    <row r="20" spans="1:12" ht="17.25" thickBot="1">
      <c r="A20" s="3" t="s">
        <v>10398</v>
      </c>
      <c r="B20" s="3" t="s">
        <v>36</v>
      </c>
      <c r="C20" s="4">
        <v>60719</v>
      </c>
      <c r="D20" s="4">
        <v>34087</v>
      </c>
      <c r="E20" s="4">
        <v>18851</v>
      </c>
      <c r="F20" s="4">
        <v>12648</v>
      </c>
      <c r="G20" s="5">
        <v>652</v>
      </c>
      <c r="H20" s="5">
        <v>176</v>
      </c>
      <c r="I20" s="4">
        <v>1479</v>
      </c>
      <c r="J20" s="4">
        <v>33806</v>
      </c>
      <c r="K20" s="5">
        <v>281</v>
      </c>
      <c r="L20" s="4">
        <v>26632</v>
      </c>
    </row>
    <row r="21" spans="1:12" ht="23.25" thickBot="1">
      <c r="A21" s="3"/>
      <c r="B21" s="3" t="s">
        <v>37</v>
      </c>
      <c r="C21" s="4">
        <v>9176</v>
      </c>
      <c r="D21" s="4">
        <v>9175</v>
      </c>
      <c r="E21" s="4">
        <v>5974</v>
      </c>
      <c r="F21" s="4">
        <v>2566</v>
      </c>
      <c r="G21" s="5">
        <v>164</v>
      </c>
      <c r="H21" s="5">
        <v>25</v>
      </c>
      <c r="I21" s="5">
        <v>398</v>
      </c>
      <c r="J21" s="4">
        <v>9127</v>
      </c>
      <c r="K21" s="5">
        <v>48</v>
      </c>
      <c r="L21" s="5">
        <v>1</v>
      </c>
    </row>
    <row r="22" spans="1:12" ht="17.25" thickBot="1">
      <c r="A22" s="3"/>
      <c r="B22" s="3" t="s">
        <v>10397</v>
      </c>
      <c r="C22" s="4">
        <v>2731</v>
      </c>
      <c r="D22" s="4">
        <v>1095</v>
      </c>
      <c r="E22" s="5">
        <v>408</v>
      </c>
      <c r="F22" s="5">
        <v>604</v>
      </c>
      <c r="G22" s="5">
        <v>17</v>
      </c>
      <c r="H22" s="5">
        <v>8</v>
      </c>
      <c r="I22" s="5">
        <v>46</v>
      </c>
      <c r="J22" s="4">
        <v>1083</v>
      </c>
      <c r="K22" s="5">
        <v>12</v>
      </c>
      <c r="L22" s="4">
        <v>1636</v>
      </c>
    </row>
    <row r="23" spans="1:12" ht="17.25" thickBot="1">
      <c r="A23" s="3"/>
      <c r="B23" s="3" t="s">
        <v>10396</v>
      </c>
      <c r="C23" s="4">
        <v>4825</v>
      </c>
      <c r="D23" s="4">
        <v>1861</v>
      </c>
      <c r="E23" s="5">
        <v>903</v>
      </c>
      <c r="F23" s="5">
        <v>807</v>
      </c>
      <c r="G23" s="5">
        <v>34</v>
      </c>
      <c r="H23" s="5">
        <v>14</v>
      </c>
      <c r="I23" s="5">
        <v>78</v>
      </c>
      <c r="J23" s="4">
        <v>1836</v>
      </c>
      <c r="K23" s="5">
        <v>25</v>
      </c>
      <c r="L23" s="4">
        <v>2964</v>
      </c>
    </row>
    <row r="24" spans="1:12" ht="17.25" thickBot="1">
      <c r="A24" s="3"/>
      <c r="B24" s="3" t="s">
        <v>10395</v>
      </c>
      <c r="C24" s="5">
        <v>936</v>
      </c>
      <c r="D24" s="5">
        <v>508</v>
      </c>
      <c r="E24" s="5">
        <v>150</v>
      </c>
      <c r="F24" s="5">
        <v>335</v>
      </c>
      <c r="G24" s="5">
        <v>9</v>
      </c>
      <c r="H24" s="5">
        <v>2</v>
      </c>
      <c r="I24" s="5">
        <v>7</v>
      </c>
      <c r="J24" s="5">
        <v>503</v>
      </c>
      <c r="K24" s="5">
        <v>5</v>
      </c>
      <c r="L24" s="5">
        <v>428</v>
      </c>
    </row>
    <row r="25" spans="1:12" ht="17.25" thickBot="1">
      <c r="A25" s="3"/>
      <c r="B25" s="3" t="s">
        <v>10394</v>
      </c>
      <c r="C25" s="4">
        <v>1273</v>
      </c>
      <c r="D25" s="5">
        <v>677</v>
      </c>
      <c r="E25" s="5">
        <v>145</v>
      </c>
      <c r="F25" s="5">
        <v>506</v>
      </c>
      <c r="G25" s="5">
        <v>4</v>
      </c>
      <c r="H25" s="5">
        <v>6</v>
      </c>
      <c r="I25" s="5">
        <v>8</v>
      </c>
      <c r="J25" s="5">
        <v>669</v>
      </c>
      <c r="K25" s="5">
        <v>8</v>
      </c>
      <c r="L25" s="5">
        <v>596</v>
      </c>
    </row>
    <row r="26" spans="1:12" ht="17.25" thickBot="1">
      <c r="A26" s="3"/>
      <c r="B26" s="3" t="s">
        <v>10393</v>
      </c>
      <c r="C26" s="4">
        <v>2640</v>
      </c>
      <c r="D26" s="4">
        <v>1355</v>
      </c>
      <c r="E26" s="5">
        <v>561</v>
      </c>
      <c r="F26" s="5">
        <v>688</v>
      </c>
      <c r="G26" s="5">
        <v>22</v>
      </c>
      <c r="H26" s="5">
        <v>6</v>
      </c>
      <c r="I26" s="5">
        <v>68</v>
      </c>
      <c r="J26" s="4">
        <v>1345</v>
      </c>
      <c r="K26" s="5">
        <v>10</v>
      </c>
      <c r="L26" s="4">
        <v>1285</v>
      </c>
    </row>
    <row r="27" spans="1:12" ht="17.25" thickBot="1">
      <c r="A27" s="3"/>
      <c r="B27" s="3" t="s">
        <v>10392</v>
      </c>
      <c r="C27" s="4">
        <v>2331</v>
      </c>
      <c r="D27" s="4">
        <v>1091</v>
      </c>
      <c r="E27" s="5">
        <v>520</v>
      </c>
      <c r="F27" s="5">
        <v>486</v>
      </c>
      <c r="G27" s="5">
        <v>28</v>
      </c>
      <c r="H27" s="5">
        <v>4</v>
      </c>
      <c r="I27" s="5">
        <v>40</v>
      </c>
      <c r="J27" s="4">
        <v>1078</v>
      </c>
      <c r="K27" s="5">
        <v>13</v>
      </c>
      <c r="L27" s="4">
        <v>1240</v>
      </c>
    </row>
    <row r="28" spans="1:12" ht="17.25" thickBot="1">
      <c r="A28" s="3"/>
      <c r="B28" s="3" t="s">
        <v>10391</v>
      </c>
      <c r="C28" s="4">
        <v>1929</v>
      </c>
      <c r="D28" s="4">
        <v>1107</v>
      </c>
      <c r="E28" s="5">
        <v>522</v>
      </c>
      <c r="F28" s="5">
        <v>495</v>
      </c>
      <c r="G28" s="5">
        <v>24</v>
      </c>
      <c r="H28" s="5">
        <v>6</v>
      </c>
      <c r="I28" s="5">
        <v>55</v>
      </c>
      <c r="J28" s="4">
        <v>1102</v>
      </c>
      <c r="K28" s="5">
        <v>5</v>
      </c>
      <c r="L28" s="5">
        <v>822</v>
      </c>
    </row>
    <row r="29" spans="1:12" ht="17.25" thickBot="1">
      <c r="A29" s="3"/>
      <c r="B29" s="3" t="s">
        <v>10390</v>
      </c>
      <c r="C29" s="4">
        <v>2914</v>
      </c>
      <c r="D29" s="4">
        <v>1728</v>
      </c>
      <c r="E29" s="5">
        <v>872</v>
      </c>
      <c r="F29" s="5">
        <v>750</v>
      </c>
      <c r="G29" s="5">
        <v>35</v>
      </c>
      <c r="H29" s="5">
        <v>5</v>
      </c>
      <c r="I29" s="5">
        <v>55</v>
      </c>
      <c r="J29" s="4">
        <v>1717</v>
      </c>
      <c r="K29" s="5">
        <v>11</v>
      </c>
      <c r="L29" s="4">
        <v>1186</v>
      </c>
    </row>
    <row r="30" spans="1:12" ht="17.25" thickBot="1">
      <c r="A30" s="3"/>
      <c r="B30" s="3" t="s">
        <v>10389</v>
      </c>
      <c r="C30" s="4">
        <v>2872</v>
      </c>
      <c r="D30" s="4">
        <v>1664</v>
      </c>
      <c r="E30" s="5">
        <v>958</v>
      </c>
      <c r="F30" s="5">
        <v>562</v>
      </c>
      <c r="G30" s="5">
        <v>42</v>
      </c>
      <c r="H30" s="5">
        <v>6</v>
      </c>
      <c r="I30" s="5">
        <v>77</v>
      </c>
      <c r="J30" s="4">
        <v>1645</v>
      </c>
      <c r="K30" s="5">
        <v>19</v>
      </c>
      <c r="L30" s="4">
        <v>1208</v>
      </c>
    </row>
    <row r="31" spans="1:12" ht="23.25" thickBot="1">
      <c r="A31" s="3"/>
      <c r="B31" s="3" t="s">
        <v>10388</v>
      </c>
      <c r="C31" s="4">
        <v>2085</v>
      </c>
      <c r="D31" s="4">
        <v>1168</v>
      </c>
      <c r="E31" s="5">
        <v>717</v>
      </c>
      <c r="F31" s="5">
        <v>366</v>
      </c>
      <c r="G31" s="5">
        <v>33</v>
      </c>
      <c r="H31" s="5">
        <v>10</v>
      </c>
      <c r="I31" s="5">
        <v>36</v>
      </c>
      <c r="J31" s="4">
        <v>1162</v>
      </c>
      <c r="K31" s="5">
        <v>6</v>
      </c>
      <c r="L31" s="5">
        <v>917</v>
      </c>
    </row>
    <row r="32" spans="1:12" ht="23.25" thickBot="1">
      <c r="A32" s="3"/>
      <c r="B32" s="3" t="s">
        <v>10387</v>
      </c>
      <c r="C32" s="4">
        <v>2418</v>
      </c>
      <c r="D32" s="4">
        <v>1212</v>
      </c>
      <c r="E32" s="5">
        <v>735</v>
      </c>
      <c r="F32" s="5">
        <v>385</v>
      </c>
      <c r="G32" s="5">
        <v>30</v>
      </c>
      <c r="H32" s="5">
        <v>7</v>
      </c>
      <c r="I32" s="5">
        <v>45</v>
      </c>
      <c r="J32" s="4">
        <v>1202</v>
      </c>
      <c r="K32" s="5">
        <v>10</v>
      </c>
      <c r="L32" s="4">
        <v>1206</v>
      </c>
    </row>
    <row r="33" spans="1:12" ht="23.25" thickBot="1">
      <c r="A33" s="3"/>
      <c r="B33" s="3" t="s">
        <v>10386</v>
      </c>
      <c r="C33" s="4">
        <v>2748</v>
      </c>
      <c r="D33" s="4">
        <v>1135</v>
      </c>
      <c r="E33" s="5">
        <v>587</v>
      </c>
      <c r="F33" s="5">
        <v>427</v>
      </c>
      <c r="G33" s="5">
        <v>31</v>
      </c>
      <c r="H33" s="5">
        <v>13</v>
      </c>
      <c r="I33" s="5">
        <v>56</v>
      </c>
      <c r="J33" s="4">
        <v>1114</v>
      </c>
      <c r="K33" s="5">
        <v>21</v>
      </c>
      <c r="L33" s="4">
        <v>1613</v>
      </c>
    </row>
    <row r="34" spans="1:12" ht="23.25" thickBot="1">
      <c r="A34" s="3"/>
      <c r="B34" s="3" t="s">
        <v>10385</v>
      </c>
      <c r="C34" s="4">
        <v>1818</v>
      </c>
      <c r="D34" s="4">
        <v>1147</v>
      </c>
      <c r="E34" s="5">
        <v>683</v>
      </c>
      <c r="F34" s="5">
        <v>378</v>
      </c>
      <c r="G34" s="5">
        <v>29</v>
      </c>
      <c r="H34" s="5">
        <v>2</v>
      </c>
      <c r="I34" s="5">
        <v>52</v>
      </c>
      <c r="J34" s="4">
        <v>1144</v>
      </c>
      <c r="K34" s="5">
        <v>3</v>
      </c>
      <c r="L34" s="5">
        <v>671</v>
      </c>
    </row>
    <row r="35" spans="1:12" ht="23.25" thickBot="1">
      <c r="A35" s="3"/>
      <c r="B35" s="3" t="s">
        <v>10384</v>
      </c>
      <c r="C35" s="4">
        <v>2299</v>
      </c>
      <c r="D35" s="4">
        <v>1286</v>
      </c>
      <c r="E35" s="5">
        <v>829</v>
      </c>
      <c r="F35" s="5">
        <v>349</v>
      </c>
      <c r="G35" s="5">
        <v>22</v>
      </c>
      <c r="H35" s="5">
        <v>6</v>
      </c>
      <c r="I35" s="5">
        <v>75</v>
      </c>
      <c r="J35" s="4">
        <v>1281</v>
      </c>
      <c r="K35" s="5">
        <v>5</v>
      </c>
      <c r="L35" s="4">
        <v>1013</v>
      </c>
    </row>
    <row r="36" spans="1:12" ht="23.25" thickBot="1">
      <c r="A36" s="3"/>
      <c r="B36" s="3" t="s">
        <v>10383</v>
      </c>
      <c r="C36" s="4">
        <v>2659</v>
      </c>
      <c r="D36" s="4">
        <v>1371</v>
      </c>
      <c r="E36" s="5">
        <v>772</v>
      </c>
      <c r="F36" s="5">
        <v>482</v>
      </c>
      <c r="G36" s="5">
        <v>22</v>
      </c>
      <c r="H36" s="5">
        <v>11</v>
      </c>
      <c r="I36" s="5">
        <v>74</v>
      </c>
      <c r="J36" s="4">
        <v>1361</v>
      </c>
      <c r="K36" s="5">
        <v>10</v>
      </c>
      <c r="L36" s="4">
        <v>1288</v>
      </c>
    </row>
    <row r="37" spans="1:12" ht="23.25" thickBot="1">
      <c r="A37" s="3"/>
      <c r="B37" s="3" t="s">
        <v>10382</v>
      </c>
      <c r="C37" s="4">
        <v>4386</v>
      </c>
      <c r="D37" s="4">
        <v>2112</v>
      </c>
      <c r="E37" s="4">
        <v>1254</v>
      </c>
      <c r="F37" s="5">
        <v>705</v>
      </c>
      <c r="G37" s="5">
        <v>28</v>
      </c>
      <c r="H37" s="5">
        <v>15</v>
      </c>
      <c r="I37" s="5">
        <v>90</v>
      </c>
      <c r="J37" s="4">
        <v>2092</v>
      </c>
      <c r="K37" s="5">
        <v>20</v>
      </c>
      <c r="L37" s="4">
        <v>2274</v>
      </c>
    </row>
    <row r="38" spans="1:12" ht="23.25" thickBot="1">
      <c r="A38" s="3"/>
      <c r="B38" s="3" t="s">
        <v>10381</v>
      </c>
      <c r="C38" s="4">
        <v>4181</v>
      </c>
      <c r="D38" s="4">
        <v>1682</v>
      </c>
      <c r="E38" s="5">
        <v>845</v>
      </c>
      <c r="F38" s="5">
        <v>710</v>
      </c>
      <c r="G38" s="5">
        <v>26</v>
      </c>
      <c r="H38" s="5">
        <v>8</v>
      </c>
      <c r="I38" s="5">
        <v>84</v>
      </c>
      <c r="J38" s="4">
        <v>1673</v>
      </c>
      <c r="K38" s="5">
        <v>9</v>
      </c>
      <c r="L38" s="4">
        <v>2499</v>
      </c>
    </row>
    <row r="39" spans="1:12" ht="23.25" thickBot="1">
      <c r="A39" s="3"/>
      <c r="B39" s="3" t="s">
        <v>10380</v>
      </c>
      <c r="C39" s="4">
        <v>4284</v>
      </c>
      <c r="D39" s="4">
        <v>1578</v>
      </c>
      <c r="E39" s="5">
        <v>851</v>
      </c>
      <c r="F39" s="5">
        <v>576</v>
      </c>
      <c r="G39" s="5">
        <v>32</v>
      </c>
      <c r="H39" s="5">
        <v>13</v>
      </c>
      <c r="I39" s="5">
        <v>79</v>
      </c>
      <c r="J39" s="4">
        <v>1551</v>
      </c>
      <c r="K39" s="5">
        <v>27</v>
      </c>
      <c r="L39" s="4">
        <v>2706</v>
      </c>
    </row>
    <row r="40" spans="1:12" ht="23.25" thickBot="1">
      <c r="A40" s="3"/>
      <c r="B40" s="3" t="s">
        <v>10379</v>
      </c>
      <c r="C40" s="4">
        <v>2214</v>
      </c>
      <c r="D40" s="4">
        <v>1135</v>
      </c>
      <c r="E40" s="5">
        <v>565</v>
      </c>
      <c r="F40" s="5">
        <v>471</v>
      </c>
      <c r="G40" s="5">
        <v>20</v>
      </c>
      <c r="H40" s="5">
        <v>9</v>
      </c>
      <c r="I40" s="5">
        <v>56</v>
      </c>
      <c r="J40" s="4">
        <v>1121</v>
      </c>
      <c r="K40" s="5">
        <v>14</v>
      </c>
      <c r="L40" s="4">
        <v>1079</v>
      </c>
    </row>
    <row r="41" spans="1:12" ht="17.25" thickBot="1">
      <c r="A41" s="3" t="s">
        <v>10378</v>
      </c>
      <c r="B41" s="3" t="s">
        <v>36</v>
      </c>
      <c r="C41" s="4">
        <v>6141</v>
      </c>
      <c r="D41" s="4">
        <v>3705</v>
      </c>
      <c r="E41" s="4">
        <v>1526</v>
      </c>
      <c r="F41" s="4">
        <v>1941</v>
      </c>
      <c r="G41" s="5">
        <v>58</v>
      </c>
      <c r="H41" s="5">
        <v>30</v>
      </c>
      <c r="I41" s="5">
        <v>112</v>
      </c>
      <c r="J41" s="4">
        <v>3667</v>
      </c>
      <c r="K41" s="5">
        <v>38</v>
      </c>
      <c r="L41" s="4">
        <v>2436</v>
      </c>
    </row>
    <row r="42" spans="1:12" ht="23.25" thickBot="1">
      <c r="A42" s="3"/>
      <c r="B42" s="3" t="s">
        <v>37</v>
      </c>
      <c r="C42" s="4">
        <v>1207</v>
      </c>
      <c r="D42" s="4">
        <v>1207</v>
      </c>
      <c r="E42" s="5">
        <v>558</v>
      </c>
      <c r="F42" s="5">
        <v>586</v>
      </c>
      <c r="G42" s="5">
        <v>12</v>
      </c>
      <c r="H42" s="5">
        <v>8</v>
      </c>
      <c r="I42" s="5">
        <v>33</v>
      </c>
      <c r="J42" s="4">
        <v>1197</v>
      </c>
      <c r="K42" s="5">
        <v>10</v>
      </c>
      <c r="L42" s="5">
        <v>0</v>
      </c>
    </row>
    <row r="43" spans="1:12" ht="17.25" thickBot="1">
      <c r="A43" s="3"/>
      <c r="B43" s="3" t="s">
        <v>10377</v>
      </c>
      <c r="C43" s="4">
        <v>1992</v>
      </c>
      <c r="D43" s="5">
        <v>959</v>
      </c>
      <c r="E43" s="5">
        <v>378</v>
      </c>
      <c r="F43" s="5">
        <v>510</v>
      </c>
      <c r="G43" s="5">
        <v>19</v>
      </c>
      <c r="H43" s="5">
        <v>11</v>
      </c>
      <c r="I43" s="5">
        <v>29</v>
      </c>
      <c r="J43" s="5">
        <v>947</v>
      </c>
      <c r="K43" s="5">
        <v>12</v>
      </c>
      <c r="L43" s="4">
        <v>1033</v>
      </c>
    </row>
    <row r="44" spans="1:12" ht="17.25" thickBot="1">
      <c r="A44" s="3"/>
      <c r="B44" s="3" t="s">
        <v>10376</v>
      </c>
      <c r="C44" s="4">
        <v>1347</v>
      </c>
      <c r="D44" s="5">
        <v>748</v>
      </c>
      <c r="E44" s="5">
        <v>290</v>
      </c>
      <c r="F44" s="5">
        <v>405</v>
      </c>
      <c r="G44" s="5">
        <v>15</v>
      </c>
      <c r="H44" s="5">
        <v>4</v>
      </c>
      <c r="I44" s="5">
        <v>29</v>
      </c>
      <c r="J44" s="5">
        <v>743</v>
      </c>
      <c r="K44" s="5">
        <v>5</v>
      </c>
      <c r="L44" s="5">
        <v>599</v>
      </c>
    </row>
    <row r="45" spans="1:12" ht="17.25" thickBot="1">
      <c r="A45" s="3"/>
      <c r="B45" s="3" t="s">
        <v>10375</v>
      </c>
      <c r="C45" s="4">
        <v>1595</v>
      </c>
      <c r="D45" s="5">
        <v>791</v>
      </c>
      <c r="E45" s="5">
        <v>300</v>
      </c>
      <c r="F45" s="5">
        <v>440</v>
      </c>
      <c r="G45" s="5">
        <v>12</v>
      </c>
      <c r="H45" s="5">
        <v>7</v>
      </c>
      <c r="I45" s="5">
        <v>21</v>
      </c>
      <c r="J45" s="5">
        <v>780</v>
      </c>
      <c r="K45" s="5">
        <v>11</v>
      </c>
      <c r="L45" s="5">
        <v>804</v>
      </c>
    </row>
    <row r="46" spans="1:12" ht="17.25" thickBot="1">
      <c r="A46" s="3" t="s">
        <v>10374</v>
      </c>
      <c r="B46" s="3" t="s">
        <v>36</v>
      </c>
      <c r="C46" s="4">
        <v>5123</v>
      </c>
      <c r="D46" s="4">
        <v>3199</v>
      </c>
      <c r="E46" s="4">
        <v>1166</v>
      </c>
      <c r="F46" s="4">
        <v>1818</v>
      </c>
      <c r="G46" s="5">
        <v>47</v>
      </c>
      <c r="H46" s="5">
        <v>15</v>
      </c>
      <c r="I46" s="5">
        <v>103</v>
      </c>
      <c r="J46" s="4">
        <v>3149</v>
      </c>
      <c r="K46" s="5">
        <v>50</v>
      </c>
      <c r="L46" s="4">
        <v>1924</v>
      </c>
    </row>
    <row r="47" spans="1:12" ht="23.25" thickBot="1">
      <c r="A47" s="3"/>
      <c r="B47" s="3" t="s">
        <v>37</v>
      </c>
      <c r="C47" s="4">
        <v>1354</v>
      </c>
      <c r="D47" s="4">
        <v>1354</v>
      </c>
      <c r="E47" s="5">
        <v>574</v>
      </c>
      <c r="F47" s="5">
        <v>693</v>
      </c>
      <c r="G47" s="5">
        <v>21</v>
      </c>
      <c r="H47" s="5">
        <v>5</v>
      </c>
      <c r="I47" s="5">
        <v>49</v>
      </c>
      <c r="J47" s="4">
        <v>1342</v>
      </c>
      <c r="K47" s="5">
        <v>12</v>
      </c>
      <c r="L47" s="5">
        <v>0</v>
      </c>
    </row>
    <row r="48" spans="1:12" ht="17.25" thickBot="1">
      <c r="A48" s="3"/>
      <c r="B48" s="3" t="s">
        <v>10373</v>
      </c>
      <c r="C48" s="4">
        <v>2046</v>
      </c>
      <c r="D48" s="5">
        <v>939</v>
      </c>
      <c r="E48" s="5">
        <v>335</v>
      </c>
      <c r="F48" s="5">
        <v>538</v>
      </c>
      <c r="G48" s="5">
        <v>12</v>
      </c>
      <c r="H48" s="5">
        <v>5</v>
      </c>
      <c r="I48" s="5">
        <v>31</v>
      </c>
      <c r="J48" s="5">
        <v>921</v>
      </c>
      <c r="K48" s="5">
        <v>18</v>
      </c>
      <c r="L48" s="4">
        <v>1107</v>
      </c>
    </row>
    <row r="49" spans="1:12" ht="17.25" thickBot="1">
      <c r="A49" s="3"/>
      <c r="B49" s="3" t="s">
        <v>10372</v>
      </c>
      <c r="C49" s="4">
        <v>1149</v>
      </c>
      <c r="D49" s="5">
        <v>561</v>
      </c>
      <c r="E49" s="5">
        <v>160</v>
      </c>
      <c r="F49" s="5">
        <v>360</v>
      </c>
      <c r="G49" s="5">
        <v>8</v>
      </c>
      <c r="H49" s="5">
        <v>3</v>
      </c>
      <c r="I49" s="5">
        <v>12</v>
      </c>
      <c r="J49" s="5">
        <v>543</v>
      </c>
      <c r="K49" s="5">
        <v>18</v>
      </c>
      <c r="L49" s="5">
        <v>588</v>
      </c>
    </row>
    <row r="50" spans="1:12" ht="17.25" thickBot="1">
      <c r="A50" s="3"/>
      <c r="B50" s="3" t="s">
        <v>10371</v>
      </c>
      <c r="C50" s="5">
        <v>574</v>
      </c>
      <c r="D50" s="5">
        <v>345</v>
      </c>
      <c r="E50" s="5">
        <v>97</v>
      </c>
      <c r="F50" s="5">
        <v>227</v>
      </c>
      <c r="G50" s="5">
        <v>6</v>
      </c>
      <c r="H50" s="5">
        <v>2</v>
      </c>
      <c r="I50" s="5">
        <v>11</v>
      </c>
      <c r="J50" s="5">
        <v>343</v>
      </c>
      <c r="K50" s="5">
        <v>2</v>
      </c>
      <c r="L50" s="5">
        <v>229</v>
      </c>
    </row>
    <row r="51" spans="1:12" ht="17.25" thickBot="1">
      <c r="A51" s="3" t="s">
        <v>10370</v>
      </c>
      <c r="B51" s="3" t="s">
        <v>36</v>
      </c>
      <c r="C51" s="4">
        <v>6044</v>
      </c>
      <c r="D51" s="4">
        <v>3445</v>
      </c>
      <c r="E51" s="4">
        <v>1436</v>
      </c>
      <c r="F51" s="4">
        <v>1769</v>
      </c>
      <c r="G51" s="5">
        <v>48</v>
      </c>
      <c r="H51" s="5">
        <v>24</v>
      </c>
      <c r="I51" s="5">
        <v>138</v>
      </c>
      <c r="J51" s="4">
        <v>3415</v>
      </c>
      <c r="K51" s="5">
        <v>30</v>
      </c>
      <c r="L51" s="4">
        <v>2599</v>
      </c>
    </row>
    <row r="52" spans="1:12" ht="23.25" thickBot="1">
      <c r="A52" s="3"/>
      <c r="B52" s="3" t="s">
        <v>37</v>
      </c>
      <c r="C52" s="4">
        <v>1382</v>
      </c>
      <c r="D52" s="4">
        <v>1382</v>
      </c>
      <c r="E52" s="5">
        <v>691</v>
      </c>
      <c r="F52" s="5">
        <v>595</v>
      </c>
      <c r="G52" s="5">
        <v>12</v>
      </c>
      <c r="H52" s="5">
        <v>8</v>
      </c>
      <c r="I52" s="5">
        <v>60</v>
      </c>
      <c r="J52" s="4">
        <v>1366</v>
      </c>
      <c r="K52" s="5">
        <v>16</v>
      </c>
      <c r="L52" s="5">
        <v>0</v>
      </c>
    </row>
    <row r="53" spans="1:12" ht="17.25" thickBot="1">
      <c r="A53" s="3"/>
      <c r="B53" s="3" t="s">
        <v>10369</v>
      </c>
      <c r="C53" s="4">
        <v>3058</v>
      </c>
      <c r="D53" s="4">
        <v>1264</v>
      </c>
      <c r="E53" s="5">
        <v>484</v>
      </c>
      <c r="F53" s="5">
        <v>687</v>
      </c>
      <c r="G53" s="5">
        <v>22</v>
      </c>
      <c r="H53" s="5">
        <v>12</v>
      </c>
      <c r="I53" s="5">
        <v>52</v>
      </c>
      <c r="J53" s="4">
        <v>1257</v>
      </c>
      <c r="K53" s="5">
        <v>7</v>
      </c>
      <c r="L53" s="4">
        <v>1794</v>
      </c>
    </row>
    <row r="54" spans="1:12" ht="17.25" thickBot="1">
      <c r="A54" s="3"/>
      <c r="B54" s="3" t="s">
        <v>10368</v>
      </c>
      <c r="C54" s="4">
        <v>1604</v>
      </c>
      <c r="D54" s="5">
        <v>799</v>
      </c>
      <c r="E54" s="5">
        <v>261</v>
      </c>
      <c r="F54" s="5">
        <v>487</v>
      </c>
      <c r="G54" s="5">
        <v>14</v>
      </c>
      <c r="H54" s="5">
        <v>4</v>
      </c>
      <c r="I54" s="5">
        <v>26</v>
      </c>
      <c r="J54" s="5">
        <v>792</v>
      </c>
      <c r="K54" s="5">
        <v>7</v>
      </c>
      <c r="L54" s="5">
        <v>805</v>
      </c>
    </row>
    <row r="55" spans="1:12" ht="17.25" thickBot="1">
      <c r="A55" s="3" t="s">
        <v>10367</v>
      </c>
      <c r="B55" s="3" t="s">
        <v>36</v>
      </c>
      <c r="C55" s="4">
        <v>9196</v>
      </c>
      <c r="D55" s="4">
        <v>5379</v>
      </c>
      <c r="E55" s="4">
        <v>1848</v>
      </c>
      <c r="F55" s="4">
        <v>3196</v>
      </c>
      <c r="G55" s="5">
        <v>66</v>
      </c>
      <c r="H55" s="5">
        <v>33</v>
      </c>
      <c r="I55" s="5">
        <v>164</v>
      </c>
      <c r="J55" s="4">
        <v>5307</v>
      </c>
      <c r="K55" s="5">
        <v>72</v>
      </c>
      <c r="L55" s="4">
        <v>3817</v>
      </c>
    </row>
    <row r="56" spans="1:12" ht="23.25" thickBot="1">
      <c r="A56" s="3"/>
      <c r="B56" s="3" t="s">
        <v>37</v>
      </c>
      <c r="C56" s="4">
        <v>2263</v>
      </c>
      <c r="D56" s="4">
        <v>2263</v>
      </c>
      <c r="E56" s="5">
        <v>921</v>
      </c>
      <c r="F56" s="4">
        <v>1209</v>
      </c>
      <c r="G56" s="5">
        <v>27</v>
      </c>
      <c r="H56" s="5">
        <v>12</v>
      </c>
      <c r="I56" s="5">
        <v>68</v>
      </c>
      <c r="J56" s="4">
        <v>2237</v>
      </c>
      <c r="K56" s="5">
        <v>26</v>
      </c>
      <c r="L56" s="5">
        <v>0</v>
      </c>
    </row>
    <row r="57" spans="1:12" ht="17.25" thickBot="1">
      <c r="A57" s="3"/>
      <c r="B57" s="3" t="s">
        <v>10366</v>
      </c>
      <c r="C57" s="4">
        <v>4048</v>
      </c>
      <c r="D57" s="4">
        <v>1608</v>
      </c>
      <c r="E57" s="5">
        <v>556</v>
      </c>
      <c r="F57" s="5">
        <v>930</v>
      </c>
      <c r="G57" s="5">
        <v>22</v>
      </c>
      <c r="H57" s="5">
        <v>11</v>
      </c>
      <c r="I57" s="5">
        <v>64</v>
      </c>
      <c r="J57" s="4">
        <v>1583</v>
      </c>
      <c r="K57" s="5">
        <v>25</v>
      </c>
      <c r="L57" s="4">
        <v>2440</v>
      </c>
    </row>
    <row r="58" spans="1:12" ht="17.25" thickBot="1">
      <c r="A58" s="3"/>
      <c r="B58" s="3" t="s">
        <v>10365</v>
      </c>
      <c r="C58" s="4">
        <v>1163</v>
      </c>
      <c r="D58" s="5">
        <v>615</v>
      </c>
      <c r="E58" s="5">
        <v>120</v>
      </c>
      <c r="F58" s="5">
        <v>466</v>
      </c>
      <c r="G58" s="5">
        <v>6</v>
      </c>
      <c r="H58" s="5">
        <v>6</v>
      </c>
      <c r="I58" s="5">
        <v>13</v>
      </c>
      <c r="J58" s="5">
        <v>611</v>
      </c>
      <c r="K58" s="5">
        <v>4</v>
      </c>
      <c r="L58" s="5">
        <v>548</v>
      </c>
    </row>
    <row r="59" spans="1:12" ht="17.25" thickBot="1">
      <c r="A59" s="3"/>
      <c r="B59" s="3" t="s">
        <v>10364</v>
      </c>
      <c r="C59" s="4">
        <v>1722</v>
      </c>
      <c r="D59" s="5">
        <v>893</v>
      </c>
      <c r="E59" s="5">
        <v>251</v>
      </c>
      <c r="F59" s="5">
        <v>591</v>
      </c>
      <c r="G59" s="5">
        <v>11</v>
      </c>
      <c r="H59" s="5">
        <v>4</v>
      </c>
      <c r="I59" s="5">
        <v>19</v>
      </c>
      <c r="J59" s="5">
        <v>876</v>
      </c>
      <c r="K59" s="5">
        <v>17</v>
      </c>
      <c r="L59" s="5">
        <v>829</v>
      </c>
    </row>
    <row r="60" spans="1:12" ht="17.25" thickBot="1">
      <c r="A60" s="3" t="s">
        <v>10363</v>
      </c>
      <c r="B60" s="3" t="s">
        <v>36</v>
      </c>
      <c r="C60" s="4">
        <v>6236</v>
      </c>
      <c r="D60" s="4">
        <v>3544</v>
      </c>
      <c r="E60" s="4">
        <v>1234</v>
      </c>
      <c r="F60" s="4">
        <v>2074</v>
      </c>
      <c r="G60" s="5">
        <v>54</v>
      </c>
      <c r="H60" s="5">
        <v>24</v>
      </c>
      <c r="I60" s="5">
        <v>106</v>
      </c>
      <c r="J60" s="4">
        <v>3492</v>
      </c>
      <c r="K60" s="5">
        <v>52</v>
      </c>
      <c r="L60" s="4">
        <v>2692</v>
      </c>
    </row>
    <row r="61" spans="1:12" ht="23.25" thickBot="1">
      <c r="A61" s="3"/>
      <c r="B61" s="3" t="s">
        <v>37</v>
      </c>
      <c r="C61" s="4">
        <v>1366</v>
      </c>
      <c r="D61" s="4">
        <v>1366</v>
      </c>
      <c r="E61" s="5">
        <v>592</v>
      </c>
      <c r="F61" s="5">
        <v>683</v>
      </c>
      <c r="G61" s="5">
        <v>24</v>
      </c>
      <c r="H61" s="5">
        <v>10</v>
      </c>
      <c r="I61" s="5">
        <v>40</v>
      </c>
      <c r="J61" s="4">
        <v>1349</v>
      </c>
      <c r="K61" s="5">
        <v>17</v>
      </c>
      <c r="L61" s="5">
        <v>0</v>
      </c>
    </row>
    <row r="62" spans="1:12" ht="17.25" thickBot="1">
      <c r="A62" s="3"/>
      <c r="B62" s="3" t="s">
        <v>10362</v>
      </c>
      <c r="C62" s="4">
        <v>1654</v>
      </c>
      <c r="D62" s="5">
        <v>721</v>
      </c>
      <c r="E62" s="5">
        <v>197</v>
      </c>
      <c r="F62" s="5">
        <v>460</v>
      </c>
      <c r="G62" s="5">
        <v>14</v>
      </c>
      <c r="H62" s="5">
        <v>7</v>
      </c>
      <c r="I62" s="5">
        <v>31</v>
      </c>
      <c r="J62" s="5">
        <v>709</v>
      </c>
      <c r="K62" s="5">
        <v>12</v>
      </c>
      <c r="L62" s="5">
        <v>933</v>
      </c>
    </row>
    <row r="63" spans="1:12" ht="17.25" thickBot="1">
      <c r="A63" s="3"/>
      <c r="B63" s="3" t="s">
        <v>10361</v>
      </c>
      <c r="C63" s="4">
        <v>1875</v>
      </c>
      <c r="D63" s="5">
        <v>852</v>
      </c>
      <c r="E63" s="5">
        <v>254</v>
      </c>
      <c r="F63" s="5">
        <v>559</v>
      </c>
      <c r="G63" s="5">
        <v>6</v>
      </c>
      <c r="H63" s="5">
        <v>2</v>
      </c>
      <c r="I63" s="5">
        <v>22</v>
      </c>
      <c r="J63" s="5">
        <v>843</v>
      </c>
      <c r="K63" s="5">
        <v>9</v>
      </c>
      <c r="L63" s="4">
        <v>1023</v>
      </c>
    </row>
    <row r="64" spans="1:12" ht="17.25" thickBot="1">
      <c r="A64" s="3"/>
      <c r="B64" s="3" t="s">
        <v>10360</v>
      </c>
      <c r="C64" s="4">
        <v>1341</v>
      </c>
      <c r="D64" s="5">
        <v>605</v>
      </c>
      <c r="E64" s="5">
        <v>191</v>
      </c>
      <c r="F64" s="5">
        <v>372</v>
      </c>
      <c r="G64" s="5">
        <v>10</v>
      </c>
      <c r="H64" s="5">
        <v>5</v>
      </c>
      <c r="I64" s="5">
        <v>13</v>
      </c>
      <c r="J64" s="5">
        <v>591</v>
      </c>
      <c r="K64" s="5">
        <v>14</v>
      </c>
      <c r="L64" s="5">
        <v>736</v>
      </c>
    </row>
    <row r="65" spans="1:12" ht="17.25" thickBot="1">
      <c r="A65" s="3" t="s">
        <v>10359</v>
      </c>
      <c r="B65" s="3" t="s">
        <v>36</v>
      </c>
      <c r="C65" s="4">
        <v>9077</v>
      </c>
      <c r="D65" s="4">
        <v>5256</v>
      </c>
      <c r="E65" s="4">
        <v>2209</v>
      </c>
      <c r="F65" s="4">
        <v>2693</v>
      </c>
      <c r="G65" s="5">
        <v>119</v>
      </c>
      <c r="H65" s="5">
        <v>49</v>
      </c>
      <c r="I65" s="5">
        <v>158</v>
      </c>
      <c r="J65" s="4">
        <v>5228</v>
      </c>
      <c r="K65" s="5">
        <v>28</v>
      </c>
      <c r="L65" s="4">
        <v>3821</v>
      </c>
    </row>
    <row r="66" spans="1:12" ht="23.25" thickBot="1">
      <c r="A66" s="3"/>
      <c r="B66" s="3" t="s">
        <v>37</v>
      </c>
      <c r="C66" s="4">
        <v>2381</v>
      </c>
      <c r="D66" s="4">
        <v>2381</v>
      </c>
      <c r="E66" s="4">
        <v>1191</v>
      </c>
      <c r="F66" s="4">
        <v>1028</v>
      </c>
      <c r="G66" s="5">
        <v>58</v>
      </c>
      <c r="H66" s="5">
        <v>17</v>
      </c>
      <c r="I66" s="5">
        <v>73</v>
      </c>
      <c r="J66" s="4">
        <v>2367</v>
      </c>
      <c r="K66" s="5">
        <v>14</v>
      </c>
      <c r="L66" s="5">
        <v>0</v>
      </c>
    </row>
    <row r="67" spans="1:12" ht="17.25" thickBot="1">
      <c r="A67" s="3"/>
      <c r="B67" s="3" t="s">
        <v>10358</v>
      </c>
      <c r="C67" s="4">
        <v>3480</v>
      </c>
      <c r="D67" s="4">
        <v>1393</v>
      </c>
      <c r="E67" s="5">
        <v>523</v>
      </c>
      <c r="F67" s="5">
        <v>768</v>
      </c>
      <c r="G67" s="5">
        <v>32</v>
      </c>
      <c r="H67" s="5">
        <v>16</v>
      </c>
      <c r="I67" s="5">
        <v>46</v>
      </c>
      <c r="J67" s="4">
        <v>1385</v>
      </c>
      <c r="K67" s="5">
        <v>8</v>
      </c>
      <c r="L67" s="4">
        <v>2087</v>
      </c>
    </row>
    <row r="68" spans="1:12" ht="17.25" thickBot="1">
      <c r="A68" s="3"/>
      <c r="B68" s="3" t="s">
        <v>10357</v>
      </c>
      <c r="C68" s="4">
        <v>1529</v>
      </c>
      <c r="D68" s="5">
        <v>771</v>
      </c>
      <c r="E68" s="5">
        <v>276</v>
      </c>
      <c r="F68" s="5">
        <v>454</v>
      </c>
      <c r="G68" s="5">
        <v>11</v>
      </c>
      <c r="H68" s="5">
        <v>7</v>
      </c>
      <c r="I68" s="5">
        <v>20</v>
      </c>
      <c r="J68" s="5">
        <v>768</v>
      </c>
      <c r="K68" s="5">
        <v>3</v>
      </c>
      <c r="L68" s="5">
        <v>758</v>
      </c>
    </row>
    <row r="69" spans="1:12" ht="17.25" thickBot="1">
      <c r="A69" s="3"/>
      <c r="B69" s="3" t="s">
        <v>10356</v>
      </c>
      <c r="C69" s="4">
        <v>1687</v>
      </c>
      <c r="D69" s="5">
        <v>711</v>
      </c>
      <c r="E69" s="5">
        <v>219</v>
      </c>
      <c r="F69" s="5">
        <v>443</v>
      </c>
      <c r="G69" s="5">
        <v>18</v>
      </c>
      <c r="H69" s="5">
        <v>9</v>
      </c>
      <c r="I69" s="5">
        <v>19</v>
      </c>
      <c r="J69" s="5">
        <v>708</v>
      </c>
      <c r="K69" s="5">
        <v>3</v>
      </c>
      <c r="L69" s="5">
        <v>976</v>
      </c>
    </row>
    <row r="70" spans="1:12" ht="17.25" thickBot="1">
      <c r="A70" s="3" t="s">
        <v>10355</v>
      </c>
      <c r="B70" s="3" t="s">
        <v>36</v>
      </c>
      <c r="C70" s="4">
        <v>8538</v>
      </c>
      <c r="D70" s="4">
        <v>4537</v>
      </c>
      <c r="E70" s="4">
        <v>1821</v>
      </c>
      <c r="F70" s="4">
        <v>2385</v>
      </c>
      <c r="G70" s="5">
        <v>65</v>
      </c>
      <c r="H70" s="5">
        <v>24</v>
      </c>
      <c r="I70" s="5">
        <v>193</v>
      </c>
      <c r="J70" s="4">
        <v>4488</v>
      </c>
      <c r="K70" s="5">
        <v>49</v>
      </c>
      <c r="L70" s="4">
        <v>4001</v>
      </c>
    </row>
    <row r="71" spans="1:12" ht="23.25" thickBot="1">
      <c r="A71" s="3"/>
      <c r="B71" s="3" t="s">
        <v>37</v>
      </c>
      <c r="C71" s="4">
        <v>1470</v>
      </c>
      <c r="D71" s="4">
        <v>1470</v>
      </c>
      <c r="E71" s="5">
        <v>662</v>
      </c>
      <c r="F71" s="5">
        <v>711</v>
      </c>
      <c r="G71" s="5">
        <v>18</v>
      </c>
      <c r="H71" s="5">
        <v>10</v>
      </c>
      <c r="I71" s="5">
        <v>58</v>
      </c>
      <c r="J71" s="4">
        <v>1459</v>
      </c>
      <c r="K71" s="5">
        <v>11</v>
      </c>
      <c r="L71" s="5">
        <v>0</v>
      </c>
    </row>
    <row r="72" spans="1:12" ht="17.25" thickBot="1">
      <c r="A72" s="3"/>
      <c r="B72" s="3" t="s">
        <v>10354</v>
      </c>
      <c r="C72" s="4">
        <v>1838</v>
      </c>
      <c r="D72" s="5">
        <v>722</v>
      </c>
      <c r="E72" s="5">
        <v>270</v>
      </c>
      <c r="F72" s="5">
        <v>410</v>
      </c>
      <c r="G72" s="5">
        <v>7</v>
      </c>
      <c r="H72" s="5">
        <v>5</v>
      </c>
      <c r="I72" s="5">
        <v>25</v>
      </c>
      <c r="J72" s="5">
        <v>717</v>
      </c>
      <c r="K72" s="5">
        <v>5</v>
      </c>
      <c r="L72" s="4">
        <v>1116</v>
      </c>
    </row>
    <row r="73" spans="1:12" ht="17.25" thickBot="1">
      <c r="A73" s="3"/>
      <c r="B73" s="3" t="s">
        <v>10353</v>
      </c>
      <c r="C73" s="4">
        <v>1737</v>
      </c>
      <c r="D73" s="5">
        <v>703</v>
      </c>
      <c r="E73" s="5">
        <v>220</v>
      </c>
      <c r="F73" s="5">
        <v>424</v>
      </c>
      <c r="G73" s="5">
        <v>13</v>
      </c>
      <c r="H73" s="5">
        <v>3</v>
      </c>
      <c r="I73" s="5">
        <v>29</v>
      </c>
      <c r="J73" s="5">
        <v>689</v>
      </c>
      <c r="K73" s="5">
        <v>14</v>
      </c>
      <c r="L73" s="4">
        <v>1034</v>
      </c>
    </row>
    <row r="74" spans="1:12" ht="17.25" thickBot="1">
      <c r="A74" s="3"/>
      <c r="B74" s="3" t="s">
        <v>10352</v>
      </c>
      <c r="C74" s="4">
        <v>1078</v>
      </c>
      <c r="D74" s="5">
        <v>552</v>
      </c>
      <c r="E74" s="5">
        <v>214</v>
      </c>
      <c r="F74" s="5">
        <v>306</v>
      </c>
      <c r="G74" s="5">
        <v>8</v>
      </c>
      <c r="H74" s="5">
        <v>2</v>
      </c>
      <c r="I74" s="5">
        <v>13</v>
      </c>
      <c r="J74" s="5">
        <v>543</v>
      </c>
      <c r="K74" s="5">
        <v>9</v>
      </c>
      <c r="L74" s="5">
        <v>526</v>
      </c>
    </row>
    <row r="75" spans="1:12" ht="17.25" thickBot="1">
      <c r="A75" s="3"/>
      <c r="B75" s="3" t="s">
        <v>10351</v>
      </c>
      <c r="C75" s="5">
        <v>793</v>
      </c>
      <c r="D75" s="5">
        <v>452</v>
      </c>
      <c r="E75" s="5">
        <v>168</v>
      </c>
      <c r="F75" s="5">
        <v>254</v>
      </c>
      <c r="G75" s="5">
        <v>6</v>
      </c>
      <c r="H75" s="5">
        <v>2</v>
      </c>
      <c r="I75" s="5">
        <v>17</v>
      </c>
      <c r="J75" s="5">
        <v>447</v>
      </c>
      <c r="K75" s="5">
        <v>5</v>
      </c>
      <c r="L75" s="5">
        <v>341</v>
      </c>
    </row>
    <row r="76" spans="1:12" ht="17.25" thickBot="1">
      <c r="A76" s="3"/>
      <c r="B76" s="3" t="s">
        <v>10350</v>
      </c>
      <c r="C76" s="4">
        <v>1622</v>
      </c>
      <c r="D76" s="5">
        <v>638</v>
      </c>
      <c r="E76" s="5">
        <v>287</v>
      </c>
      <c r="F76" s="5">
        <v>280</v>
      </c>
      <c r="G76" s="5">
        <v>13</v>
      </c>
      <c r="H76" s="5">
        <v>2</v>
      </c>
      <c r="I76" s="5">
        <v>51</v>
      </c>
      <c r="J76" s="5">
        <v>633</v>
      </c>
      <c r="K76" s="5">
        <v>5</v>
      </c>
      <c r="L76" s="5">
        <v>984</v>
      </c>
    </row>
    <row r="77" spans="1:12" ht="17.25" thickBot="1">
      <c r="A77" s="3" t="s">
        <v>10349</v>
      </c>
      <c r="B77" s="3" t="s">
        <v>36</v>
      </c>
      <c r="C77" s="4">
        <v>3868</v>
      </c>
      <c r="D77" s="4">
        <v>2444</v>
      </c>
      <c r="E77" s="5">
        <v>909</v>
      </c>
      <c r="F77" s="4">
        <v>1400</v>
      </c>
      <c r="G77" s="5">
        <v>35</v>
      </c>
      <c r="H77" s="5">
        <v>13</v>
      </c>
      <c r="I77" s="5">
        <v>57</v>
      </c>
      <c r="J77" s="4">
        <v>2414</v>
      </c>
      <c r="K77" s="5">
        <v>30</v>
      </c>
      <c r="L77" s="4">
        <v>1424</v>
      </c>
    </row>
    <row r="78" spans="1:12" ht="23.25" thickBot="1">
      <c r="A78" s="3"/>
      <c r="B78" s="3" t="s">
        <v>37</v>
      </c>
      <c r="C78" s="4">
        <v>1122</v>
      </c>
      <c r="D78" s="4">
        <v>1122</v>
      </c>
      <c r="E78" s="5">
        <v>520</v>
      </c>
      <c r="F78" s="5">
        <v>532</v>
      </c>
      <c r="G78" s="5">
        <v>22</v>
      </c>
      <c r="H78" s="5">
        <v>6</v>
      </c>
      <c r="I78" s="5">
        <v>33</v>
      </c>
      <c r="J78" s="4">
        <v>1113</v>
      </c>
      <c r="K78" s="5">
        <v>9</v>
      </c>
      <c r="L78" s="5">
        <v>0</v>
      </c>
    </row>
    <row r="79" spans="1:12" ht="17.25" thickBot="1">
      <c r="A79" s="3"/>
      <c r="B79" s="3" t="s">
        <v>10348</v>
      </c>
      <c r="C79" s="4">
        <v>1311</v>
      </c>
      <c r="D79" s="5">
        <v>585</v>
      </c>
      <c r="E79" s="5">
        <v>196</v>
      </c>
      <c r="F79" s="5">
        <v>355</v>
      </c>
      <c r="G79" s="5">
        <v>6</v>
      </c>
      <c r="H79" s="5">
        <v>3</v>
      </c>
      <c r="I79" s="5">
        <v>10</v>
      </c>
      <c r="J79" s="5">
        <v>570</v>
      </c>
      <c r="K79" s="5">
        <v>15</v>
      </c>
      <c r="L79" s="5">
        <v>726</v>
      </c>
    </row>
    <row r="80" spans="1:12" ht="17.25" thickBot="1">
      <c r="A80" s="3"/>
      <c r="B80" s="3" t="s">
        <v>10347</v>
      </c>
      <c r="C80" s="4">
        <v>1435</v>
      </c>
      <c r="D80" s="5">
        <v>737</v>
      </c>
      <c r="E80" s="5">
        <v>193</v>
      </c>
      <c r="F80" s="5">
        <v>513</v>
      </c>
      <c r="G80" s="5">
        <v>7</v>
      </c>
      <c r="H80" s="5">
        <v>4</v>
      </c>
      <c r="I80" s="5">
        <v>14</v>
      </c>
      <c r="J80" s="5">
        <v>731</v>
      </c>
      <c r="K80" s="5">
        <v>6</v>
      </c>
      <c r="L80" s="5">
        <v>698</v>
      </c>
    </row>
    <row r="81" spans="1:12" ht="17.25" thickBot="1">
      <c r="A81" s="3" t="s">
        <v>10346</v>
      </c>
      <c r="B81" s="3" t="s">
        <v>36</v>
      </c>
      <c r="C81" s="4">
        <v>9420</v>
      </c>
      <c r="D81" s="4">
        <v>5280</v>
      </c>
      <c r="E81" s="4">
        <v>2042</v>
      </c>
      <c r="F81" s="4">
        <v>2912</v>
      </c>
      <c r="G81" s="5">
        <v>64</v>
      </c>
      <c r="H81" s="5">
        <v>49</v>
      </c>
      <c r="I81" s="5">
        <v>152</v>
      </c>
      <c r="J81" s="4">
        <v>5219</v>
      </c>
      <c r="K81" s="5">
        <v>61</v>
      </c>
      <c r="L81" s="4">
        <v>4140</v>
      </c>
    </row>
    <row r="82" spans="1:12" ht="23.25" thickBot="1">
      <c r="A82" s="3"/>
      <c r="B82" s="3" t="s">
        <v>37</v>
      </c>
      <c r="C82" s="4">
        <v>1587</v>
      </c>
      <c r="D82" s="4">
        <v>1587</v>
      </c>
      <c r="E82" s="5">
        <v>683</v>
      </c>
      <c r="F82" s="5">
        <v>804</v>
      </c>
      <c r="G82" s="5">
        <v>19</v>
      </c>
      <c r="H82" s="5">
        <v>12</v>
      </c>
      <c r="I82" s="5">
        <v>55</v>
      </c>
      <c r="J82" s="4">
        <v>1573</v>
      </c>
      <c r="K82" s="5">
        <v>14</v>
      </c>
      <c r="L82" s="5">
        <v>0</v>
      </c>
    </row>
    <row r="83" spans="1:12" ht="17.25" thickBot="1">
      <c r="A83" s="3"/>
      <c r="B83" s="3" t="s">
        <v>10345</v>
      </c>
      <c r="C83" s="4">
        <v>2179</v>
      </c>
      <c r="D83" s="4">
        <v>1048</v>
      </c>
      <c r="E83" s="5">
        <v>319</v>
      </c>
      <c r="F83" s="5">
        <v>682</v>
      </c>
      <c r="G83" s="5">
        <v>6</v>
      </c>
      <c r="H83" s="5">
        <v>5</v>
      </c>
      <c r="I83" s="5">
        <v>27</v>
      </c>
      <c r="J83" s="4">
        <v>1039</v>
      </c>
      <c r="K83" s="5">
        <v>9</v>
      </c>
      <c r="L83" s="4">
        <v>1131</v>
      </c>
    </row>
    <row r="84" spans="1:12" ht="17.25" thickBot="1">
      <c r="A84" s="3"/>
      <c r="B84" s="3" t="s">
        <v>10344</v>
      </c>
      <c r="C84" s="4">
        <v>1735</v>
      </c>
      <c r="D84" s="5">
        <v>729</v>
      </c>
      <c r="E84" s="5">
        <v>252</v>
      </c>
      <c r="F84" s="5">
        <v>437</v>
      </c>
      <c r="G84" s="5">
        <v>9</v>
      </c>
      <c r="H84" s="5">
        <v>5</v>
      </c>
      <c r="I84" s="5">
        <v>11</v>
      </c>
      <c r="J84" s="5">
        <v>714</v>
      </c>
      <c r="K84" s="5">
        <v>15</v>
      </c>
      <c r="L84" s="4">
        <v>1006</v>
      </c>
    </row>
    <row r="85" spans="1:12" ht="17.25" thickBot="1">
      <c r="A85" s="3"/>
      <c r="B85" s="3" t="s">
        <v>10343</v>
      </c>
      <c r="C85" s="4">
        <v>2190</v>
      </c>
      <c r="D85" s="4">
        <v>1054</v>
      </c>
      <c r="E85" s="5">
        <v>329</v>
      </c>
      <c r="F85" s="5">
        <v>657</v>
      </c>
      <c r="G85" s="5">
        <v>16</v>
      </c>
      <c r="H85" s="5">
        <v>12</v>
      </c>
      <c r="I85" s="5">
        <v>29</v>
      </c>
      <c r="J85" s="4">
        <v>1043</v>
      </c>
      <c r="K85" s="5">
        <v>11</v>
      </c>
      <c r="L85" s="4">
        <v>1136</v>
      </c>
    </row>
    <row r="86" spans="1:12" ht="17.25" thickBot="1">
      <c r="A86" s="3"/>
      <c r="B86" s="3" t="s">
        <v>10342</v>
      </c>
      <c r="C86" s="4">
        <v>1729</v>
      </c>
      <c r="D86" s="5">
        <v>862</v>
      </c>
      <c r="E86" s="5">
        <v>459</v>
      </c>
      <c r="F86" s="5">
        <v>332</v>
      </c>
      <c r="G86" s="5">
        <v>14</v>
      </c>
      <c r="H86" s="5">
        <v>15</v>
      </c>
      <c r="I86" s="5">
        <v>30</v>
      </c>
      <c r="J86" s="5">
        <v>850</v>
      </c>
      <c r="K86" s="5">
        <v>12</v>
      </c>
      <c r="L86" s="5">
        <v>867</v>
      </c>
    </row>
    <row r="87" spans="1:12" ht="17.25" thickBot="1">
      <c r="A87" s="3" t="s">
        <v>10341</v>
      </c>
      <c r="B87" s="3" t="s">
        <v>36</v>
      </c>
      <c r="C87" s="4">
        <v>29915</v>
      </c>
      <c r="D87" s="4">
        <v>16673</v>
      </c>
      <c r="E87" s="4">
        <v>8847</v>
      </c>
      <c r="F87" s="4">
        <v>6707</v>
      </c>
      <c r="G87" s="5">
        <v>213</v>
      </c>
      <c r="H87" s="5">
        <v>145</v>
      </c>
      <c r="I87" s="5">
        <v>585</v>
      </c>
      <c r="J87" s="4">
        <v>16497</v>
      </c>
      <c r="K87" s="5">
        <v>176</v>
      </c>
      <c r="L87" s="4">
        <v>13242</v>
      </c>
    </row>
    <row r="88" spans="1:12" ht="23.25" thickBot="1">
      <c r="A88" s="3"/>
      <c r="B88" s="3" t="s">
        <v>37</v>
      </c>
      <c r="C88" s="4">
        <v>5458</v>
      </c>
      <c r="D88" s="4">
        <v>5458</v>
      </c>
      <c r="E88" s="4">
        <v>3230</v>
      </c>
      <c r="F88" s="4">
        <v>1875</v>
      </c>
      <c r="G88" s="5">
        <v>54</v>
      </c>
      <c r="H88" s="5">
        <v>48</v>
      </c>
      <c r="I88" s="5">
        <v>202</v>
      </c>
      <c r="J88" s="4">
        <v>5409</v>
      </c>
      <c r="K88" s="5">
        <v>49</v>
      </c>
      <c r="L88" s="5">
        <v>0</v>
      </c>
    </row>
    <row r="89" spans="1:12" ht="17.25" thickBot="1">
      <c r="A89" s="3"/>
      <c r="B89" s="3" t="s">
        <v>10340</v>
      </c>
      <c r="C89" s="4">
        <v>3850</v>
      </c>
      <c r="D89" s="4">
        <v>1745</v>
      </c>
      <c r="E89" s="5">
        <v>890</v>
      </c>
      <c r="F89" s="5">
        <v>719</v>
      </c>
      <c r="G89" s="5">
        <v>32</v>
      </c>
      <c r="H89" s="5">
        <v>16</v>
      </c>
      <c r="I89" s="5">
        <v>67</v>
      </c>
      <c r="J89" s="4">
        <v>1724</v>
      </c>
      <c r="K89" s="5">
        <v>21</v>
      </c>
      <c r="L89" s="4">
        <v>2105</v>
      </c>
    </row>
    <row r="90" spans="1:12" ht="17.25" thickBot="1">
      <c r="A90" s="3"/>
      <c r="B90" s="3" t="s">
        <v>10339</v>
      </c>
      <c r="C90" s="4">
        <v>4057</v>
      </c>
      <c r="D90" s="4">
        <v>1770</v>
      </c>
      <c r="E90" s="5">
        <v>777</v>
      </c>
      <c r="F90" s="5">
        <v>865</v>
      </c>
      <c r="G90" s="5">
        <v>24</v>
      </c>
      <c r="H90" s="5">
        <v>20</v>
      </c>
      <c r="I90" s="5">
        <v>64</v>
      </c>
      <c r="J90" s="4">
        <v>1750</v>
      </c>
      <c r="K90" s="5">
        <v>20</v>
      </c>
      <c r="L90" s="4">
        <v>2287</v>
      </c>
    </row>
    <row r="91" spans="1:12" ht="17.25" thickBot="1">
      <c r="A91" s="3"/>
      <c r="B91" s="3" t="s">
        <v>10338</v>
      </c>
      <c r="C91" s="4">
        <v>3476</v>
      </c>
      <c r="D91" s="4">
        <v>1602</v>
      </c>
      <c r="E91" s="5">
        <v>641</v>
      </c>
      <c r="F91" s="5">
        <v>864</v>
      </c>
      <c r="G91" s="5">
        <v>12</v>
      </c>
      <c r="H91" s="5">
        <v>22</v>
      </c>
      <c r="I91" s="5">
        <v>40</v>
      </c>
      <c r="J91" s="4">
        <v>1579</v>
      </c>
      <c r="K91" s="5">
        <v>23</v>
      </c>
      <c r="L91" s="4">
        <v>1874</v>
      </c>
    </row>
    <row r="92" spans="1:12" ht="17.25" thickBot="1">
      <c r="A92" s="3"/>
      <c r="B92" s="3" t="s">
        <v>10337</v>
      </c>
      <c r="C92" s="5">
        <v>933</v>
      </c>
      <c r="D92" s="5">
        <v>506</v>
      </c>
      <c r="E92" s="5">
        <v>149</v>
      </c>
      <c r="F92" s="5">
        <v>327</v>
      </c>
      <c r="G92" s="5">
        <v>9</v>
      </c>
      <c r="H92" s="5">
        <v>1</v>
      </c>
      <c r="I92" s="5">
        <v>10</v>
      </c>
      <c r="J92" s="5">
        <v>496</v>
      </c>
      <c r="K92" s="5">
        <v>10</v>
      </c>
      <c r="L92" s="5">
        <v>427</v>
      </c>
    </row>
    <row r="93" spans="1:12" ht="17.25" thickBot="1">
      <c r="A93" s="3"/>
      <c r="B93" s="3" t="s">
        <v>10336</v>
      </c>
      <c r="C93" s="4">
        <v>4534</v>
      </c>
      <c r="D93" s="4">
        <v>1834</v>
      </c>
      <c r="E93" s="4">
        <v>1006</v>
      </c>
      <c r="F93" s="5">
        <v>689</v>
      </c>
      <c r="G93" s="5">
        <v>26</v>
      </c>
      <c r="H93" s="5">
        <v>11</v>
      </c>
      <c r="I93" s="5">
        <v>79</v>
      </c>
      <c r="J93" s="4">
        <v>1811</v>
      </c>
      <c r="K93" s="5">
        <v>23</v>
      </c>
      <c r="L93" s="4">
        <v>2700</v>
      </c>
    </row>
    <row r="94" spans="1:12" ht="17.25" thickBot="1">
      <c r="A94" s="3"/>
      <c r="B94" s="3" t="s">
        <v>10335</v>
      </c>
      <c r="C94" s="4">
        <v>3771</v>
      </c>
      <c r="D94" s="4">
        <v>1642</v>
      </c>
      <c r="E94" s="5">
        <v>888</v>
      </c>
      <c r="F94" s="5">
        <v>629</v>
      </c>
      <c r="G94" s="5">
        <v>24</v>
      </c>
      <c r="H94" s="5">
        <v>13</v>
      </c>
      <c r="I94" s="5">
        <v>69</v>
      </c>
      <c r="J94" s="4">
        <v>1623</v>
      </c>
      <c r="K94" s="5">
        <v>19</v>
      </c>
      <c r="L94" s="4">
        <v>2129</v>
      </c>
    </row>
    <row r="95" spans="1:12" ht="17.25" thickBot="1">
      <c r="A95" s="3"/>
      <c r="B95" s="3" t="s">
        <v>10334</v>
      </c>
      <c r="C95" s="4">
        <v>3836</v>
      </c>
      <c r="D95" s="4">
        <v>2116</v>
      </c>
      <c r="E95" s="4">
        <v>1266</v>
      </c>
      <c r="F95" s="5">
        <v>739</v>
      </c>
      <c r="G95" s="5">
        <v>32</v>
      </c>
      <c r="H95" s="5">
        <v>14</v>
      </c>
      <c r="I95" s="5">
        <v>54</v>
      </c>
      <c r="J95" s="4">
        <v>2105</v>
      </c>
      <c r="K95" s="5">
        <v>11</v>
      </c>
      <c r="L95" s="4">
        <v>1720</v>
      </c>
    </row>
    <row r="96" spans="1:12" ht="17.25" thickBot="1">
      <c r="A96" s="3" t="s">
        <v>10333</v>
      </c>
      <c r="B96" s="3" t="s">
        <v>36</v>
      </c>
      <c r="C96" s="4">
        <v>13497</v>
      </c>
      <c r="D96" s="4">
        <v>8892</v>
      </c>
      <c r="E96" s="4">
        <v>5846</v>
      </c>
      <c r="F96" s="4">
        <v>2535</v>
      </c>
      <c r="G96" s="5">
        <v>68</v>
      </c>
      <c r="H96" s="5">
        <v>30</v>
      </c>
      <c r="I96" s="5">
        <v>368</v>
      </c>
      <c r="J96" s="4">
        <v>8847</v>
      </c>
      <c r="K96" s="5">
        <v>45</v>
      </c>
      <c r="L96" s="4">
        <v>4605</v>
      </c>
    </row>
    <row r="97" spans="1:12" ht="23.25" thickBot="1">
      <c r="A97" s="3"/>
      <c r="B97" s="3" t="s">
        <v>37</v>
      </c>
      <c r="C97" s="4">
        <v>2880</v>
      </c>
      <c r="D97" s="4">
        <v>2880</v>
      </c>
      <c r="E97" s="4">
        <v>2067</v>
      </c>
      <c r="F97" s="5">
        <v>678</v>
      </c>
      <c r="G97" s="5">
        <v>13</v>
      </c>
      <c r="H97" s="5">
        <v>7</v>
      </c>
      <c r="I97" s="5">
        <v>102</v>
      </c>
      <c r="J97" s="4">
        <v>2867</v>
      </c>
      <c r="K97" s="5">
        <v>13</v>
      </c>
      <c r="L97" s="5">
        <v>0</v>
      </c>
    </row>
    <row r="98" spans="1:12" ht="17.25" thickBot="1">
      <c r="A98" s="3"/>
      <c r="B98" s="3" t="s">
        <v>10332</v>
      </c>
      <c r="C98" s="4">
        <v>3556</v>
      </c>
      <c r="D98" s="4">
        <v>2024</v>
      </c>
      <c r="E98" s="4">
        <v>1290</v>
      </c>
      <c r="F98" s="5">
        <v>617</v>
      </c>
      <c r="G98" s="5">
        <v>16</v>
      </c>
      <c r="H98" s="5">
        <v>9</v>
      </c>
      <c r="I98" s="5">
        <v>80</v>
      </c>
      <c r="J98" s="4">
        <v>2012</v>
      </c>
      <c r="K98" s="5">
        <v>12</v>
      </c>
      <c r="L98" s="4">
        <v>1532</v>
      </c>
    </row>
    <row r="99" spans="1:12" ht="17.25" thickBot="1">
      <c r="A99" s="3"/>
      <c r="B99" s="3" t="s">
        <v>10331</v>
      </c>
      <c r="C99" s="4">
        <v>3551</v>
      </c>
      <c r="D99" s="4">
        <v>1947</v>
      </c>
      <c r="E99" s="4">
        <v>1226</v>
      </c>
      <c r="F99" s="5">
        <v>595</v>
      </c>
      <c r="G99" s="5">
        <v>11</v>
      </c>
      <c r="H99" s="5">
        <v>8</v>
      </c>
      <c r="I99" s="5">
        <v>95</v>
      </c>
      <c r="J99" s="4">
        <v>1935</v>
      </c>
      <c r="K99" s="5">
        <v>12</v>
      </c>
      <c r="L99" s="4">
        <v>1604</v>
      </c>
    </row>
    <row r="100" spans="1:12" ht="17.25" thickBot="1">
      <c r="A100" s="3"/>
      <c r="B100" s="3" t="s">
        <v>10330</v>
      </c>
      <c r="C100" s="4">
        <v>3510</v>
      </c>
      <c r="D100" s="4">
        <v>2041</v>
      </c>
      <c r="E100" s="4">
        <v>1263</v>
      </c>
      <c r="F100" s="5">
        <v>645</v>
      </c>
      <c r="G100" s="5">
        <v>28</v>
      </c>
      <c r="H100" s="5">
        <v>6</v>
      </c>
      <c r="I100" s="5">
        <v>91</v>
      </c>
      <c r="J100" s="4">
        <v>2033</v>
      </c>
      <c r="K100" s="5">
        <v>8</v>
      </c>
      <c r="L100" s="4">
        <v>1469</v>
      </c>
    </row>
    <row r="101" spans="1:12" ht="23.25" thickBot="1">
      <c r="A101" s="3" t="s">
        <v>97</v>
      </c>
      <c r="B101" s="3"/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2973D-2194-4A77-A455-DF9CB51921E7}"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10476</v>
      </c>
      <c r="F3" s="26" t="s">
        <v>10475</v>
      </c>
      <c r="G3" s="26" t="s">
        <v>10474</v>
      </c>
      <c r="H3" s="44"/>
      <c r="I3" s="26"/>
      <c r="J3" s="44"/>
      <c r="U3" t="s">
        <v>3</v>
      </c>
      <c r="V3" t="str">
        <f t="shared" si="0"/>
        <v>이원욱</v>
      </c>
      <c r="W3" t="str">
        <f t="shared" si="0"/>
        <v>임명배</v>
      </c>
      <c r="X3" t="str">
        <f t="shared" si="0"/>
        <v>이경우</v>
      </c>
    </row>
    <row r="4" spans="1:24" ht="17.25" thickBot="1">
      <c r="A4" s="3" t="s">
        <v>30</v>
      </c>
      <c r="B4" s="3"/>
      <c r="C4" s="4">
        <v>224298</v>
      </c>
      <c r="D4" s="4">
        <v>154360</v>
      </c>
      <c r="E4" s="4">
        <v>98612</v>
      </c>
      <c r="F4" s="4">
        <v>52802</v>
      </c>
      <c r="G4" s="4">
        <v>1391</v>
      </c>
      <c r="H4" s="4">
        <v>152805</v>
      </c>
      <c r="I4" s="4">
        <v>1555</v>
      </c>
      <c r="J4" s="4">
        <v>69938</v>
      </c>
      <c r="V4" s="8"/>
      <c r="W4" s="8"/>
      <c r="X4" s="8"/>
    </row>
    <row r="5" spans="1:24" ht="23.25" thickBot="1">
      <c r="A5" s="3" t="s">
        <v>31</v>
      </c>
      <c r="B5" s="3"/>
      <c r="C5" s="5">
        <v>221</v>
      </c>
      <c r="D5" s="5">
        <v>205</v>
      </c>
      <c r="E5" s="5">
        <v>114</v>
      </c>
      <c r="F5" s="5">
        <v>75</v>
      </c>
      <c r="G5" s="5">
        <v>10</v>
      </c>
      <c r="H5" s="5">
        <v>199</v>
      </c>
      <c r="I5" s="5">
        <v>6</v>
      </c>
      <c r="J5" s="5">
        <v>16</v>
      </c>
      <c r="T5" t="s">
        <v>2929</v>
      </c>
      <c r="U5">
        <f>SUMIF($A:$A,"합계",D:D)</f>
        <v>154360</v>
      </c>
      <c r="V5">
        <f>SUMIF($A:$A,"합계",E:E)</f>
        <v>98612</v>
      </c>
      <c r="W5">
        <f>SUMIF($A:$A,"합계",F:F)</f>
        <v>52802</v>
      </c>
      <c r="X5">
        <f>SUMIF($A:$A,"합계",G:G)</f>
        <v>1391</v>
      </c>
    </row>
    <row r="6" spans="1:24" ht="23.25" thickBot="1">
      <c r="A6" s="3" t="s">
        <v>32</v>
      </c>
      <c r="B6" s="3"/>
      <c r="C6" s="4">
        <v>14531</v>
      </c>
      <c r="D6" s="4">
        <v>14522</v>
      </c>
      <c r="E6" s="4">
        <v>9507</v>
      </c>
      <c r="F6" s="4">
        <v>4623</v>
      </c>
      <c r="G6" s="5">
        <v>158</v>
      </c>
      <c r="H6" s="4">
        <v>14288</v>
      </c>
      <c r="I6" s="5">
        <v>234</v>
      </c>
      <c r="J6" s="5">
        <v>9</v>
      </c>
      <c r="T6" t="s">
        <v>2930</v>
      </c>
      <c r="U6">
        <f>U5-U7</f>
        <v>99368</v>
      </c>
      <c r="V6">
        <f>V5-V7</f>
        <v>60517</v>
      </c>
      <c r="W6">
        <f>W5-W7</f>
        <v>36867</v>
      </c>
      <c r="X6">
        <f>X5-X7</f>
        <v>955</v>
      </c>
    </row>
    <row r="7" spans="1:24" ht="23.25" thickBot="1">
      <c r="A7" s="3" t="s">
        <v>33</v>
      </c>
      <c r="B7" s="3"/>
      <c r="C7" s="5">
        <v>729</v>
      </c>
      <c r="D7" s="5">
        <v>175</v>
      </c>
      <c r="E7" s="5">
        <v>121</v>
      </c>
      <c r="F7" s="5">
        <v>52</v>
      </c>
      <c r="G7" s="5">
        <v>0</v>
      </c>
      <c r="H7" s="5">
        <v>173</v>
      </c>
      <c r="I7" s="5">
        <v>2</v>
      </c>
      <c r="J7" s="5">
        <v>554</v>
      </c>
      <c r="T7" t="s">
        <v>2931</v>
      </c>
      <c r="U7">
        <f>U11+U10+U9</f>
        <v>54992</v>
      </c>
      <c r="V7">
        <f>V11+V10+V9</f>
        <v>38095</v>
      </c>
      <c r="W7">
        <f>W11+W10+W9</f>
        <v>15935</v>
      </c>
      <c r="X7">
        <f>X11+X10+X9</f>
        <v>436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6</v>
      </c>
      <c r="F8" s="5">
        <v>4</v>
      </c>
      <c r="G8" s="5">
        <v>0</v>
      </c>
      <c r="H8" s="5">
        <v>10</v>
      </c>
      <c r="I8" s="5">
        <v>0</v>
      </c>
      <c r="J8" s="5">
        <v>-10</v>
      </c>
      <c r="V8" s="8"/>
      <c r="W8" s="8"/>
      <c r="X8" s="8"/>
    </row>
    <row r="9" spans="1:24" ht="17.25" thickBot="1">
      <c r="A9" s="3" t="s">
        <v>10473</v>
      </c>
      <c r="B9" s="3" t="s">
        <v>36</v>
      </c>
      <c r="C9" s="4">
        <v>34805</v>
      </c>
      <c r="D9" s="4">
        <v>23348</v>
      </c>
      <c r="E9" s="4">
        <v>14783</v>
      </c>
      <c r="F9" s="4">
        <v>8088</v>
      </c>
      <c r="G9" s="5">
        <v>207</v>
      </c>
      <c r="H9" s="4">
        <v>23078</v>
      </c>
      <c r="I9" s="5">
        <v>270</v>
      </c>
      <c r="J9" s="4">
        <v>11457</v>
      </c>
      <c r="T9" t="s">
        <v>2934</v>
      </c>
      <c r="U9">
        <f>SUMIF($A:$A,"거소·선상투표",D:D)+SUMIF($A:$A,"국외부재자투표",D:D)+SUMIF($A:$A,"국외부재자투표(공관)",D:D)</f>
        <v>390</v>
      </c>
      <c r="V9">
        <f t="shared" ref="V9:X11" si="1">SUMIF($A:$A,"거소·선상투표",E:E)+SUMIF($A:$A,"국외부재자투표",E:E)+SUMIF($A:$A,"국외부재자투표(공관)",E:E)</f>
        <v>241</v>
      </c>
      <c r="W9">
        <f t="shared" si="1"/>
        <v>131</v>
      </c>
      <c r="X9">
        <f t="shared" si="1"/>
        <v>10</v>
      </c>
    </row>
    <row r="10" spans="1:24" ht="23.25" thickBot="1">
      <c r="A10" s="3"/>
      <c r="B10" s="3" t="s">
        <v>37</v>
      </c>
      <c r="C10" s="4">
        <v>6032</v>
      </c>
      <c r="D10" s="4">
        <v>6031</v>
      </c>
      <c r="E10" s="4">
        <v>4232</v>
      </c>
      <c r="F10" s="4">
        <v>1711</v>
      </c>
      <c r="G10" s="5">
        <v>34</v>
      </c>
      <c r="H10" s="4">
        <v>5977</v>
      </c>
      <c r="I10" s="5">
        <v>54</v>
      </c>
      <c r="J10" s="5">
        <v>1</v>
      </c>
      <c r="T10" t="s">
        <v>2932</v>
      </c>
      <c r="U10">
        <f>SUMIF($B:$B,"관내사전투표",D:D)</f>
        <v>40080</v>
      </c>
      <c r="V10">
        <f t="shared" ref="V10:X12" si="2">SUMIF($B:$B,"관내사전투표",E:E)</f>
        <v>28347</v>
      </c>
      <c r="W10">
        <f t="shared" si="2"/>
        <v>11181</v>
      </c>
      <c r="X10">
        <f t="shared" si="2"/>
        <v>268</v>
      </c>
    </row>
    <row r="11" spans="1:24" ht="23.25" thickBot="1">
      <c r="A11" s="3"/>
      <c r="B11" s="3" t="s">
        <v>10472</v>
      </c>
      <c r="C11" s="4">
        <v>2309</v>
      </c>
      <c r="D11" s="4">
        <v>1430</v>
      </c>
      <c r="E11" s="5">
        <v>872</v>
      </c>
      <c r="F11" s="5">
        <v>527</v>
      </c>
      <c r="G11" s="5">
        <v>13</v>
      </c>
      <c r="H11" s="4">
        <v>1412</v>
      </c>
      <c r="I11" s="5">
        <v>18</v>
      </c>
      <c r="J11" s="5">
        <v>879</v>
      </c>
      <c r="T11" t="s">
        <v>2933</v>
      </c>
      <c r="U11">
        <f>SUMIF($A:$A,"관외사전투표",D:D)</f>
        <v>14522</v>
      </c>
      <c r="V11">
        <f t="shared" ref="V11:X13" si="3">SUMIF($A:$A,"관외사전투표",E:E)</f>
        <v>9507</v>
      </c>
      <c r="W11">
        <f t="shared" si="3"/>
        <v>4623</v>
      </c>
      <c r="X11">
        <f t="shared" si="3"/>
        <v>158</v>
      </c>
    </row>
    <row r="12" spans="1:24" ht="23.25" thickBot="1">
      <c r="A12" s="3"/>
      <c r="B12" s="3" t="s">
        <v>10471</v>
      </c>
      <c r="C12" s="4">
        <v>3182</v>
      </c>
      <c r="D12" s="4">
        <v>1805</v>
      </c>
      <c r="E12" s="4">
        <v>1102</v>
      </c>
      <c r="F12" s="5">
        <v>655</v>
      </c>
      <c r="G12" s="5">
        <v>20</v>
      </c>
      <c r="H12" s="4">
        <v>1777</v>
      </c>
      <c r="I12" s="5">
        <v>28</v>
      </c>
      <c r="J12" s="4">
        <v>1377</v>
      </c>
    </row>
    <row r="13" spans="1:24" ht="23.25" thickBot="1">
      <c r="A13" s="3"/>
      <c r="B13" s="3" t="s">
        <v>10470</v>
      </c>
      <c r="C13" s="4">
        <v>2271</v>
      </c>
      <c r="D13" s="4">
        <v>1308</v>
      </c>
      <c r="E13" s="5">
        <v>876</v>
      </c>
      <c r="F13" s="5">
        <v>412</v>
      </c>
      <c r="G13" s="5">
        <v>5</v>
      </c>
      <c r="H13" s="4">
        <v>1293</v>
      </c>
      <c r="I13" s="5">
        <v>15</v>
      </c>
      <c r="J13" s="5">
        <v>963</v>
      </c>
    </row>
    <row r="14" spans="1:24" ht="23.25" thickBot="1">
      <c r="A14" s="3"/>
      <c r="B14" s="3" t="s">
        <v>10469</v>
      </c>
      <c r="C14" s="4">
        <v>3279</v>
      </c>
      <c r="D14" s="4">
        <v>2139</v>
      </c>
      <c r="E14" s="4">
        <v>1435</v>
      </c>
      <c r="F14" s="5">
        <v>663</v>
      </c>
      <c r="G14" s="5">
        <v>19</v>
      </c>
      <c r="H14" s="4">
        <v>2117</v>
      </c>
      <c r="I14" s="5">
        <v>22</v>
      </c>
      <c r="J14" s="4">
        <v>1140</v>
      </c>
      <c r="U14" s="8"/>
      <c r="V14" s="8"/>
      <c r="W14" s="8"/>
      <c r="X14" s="8"/>
    </row>
    <row r="15" spans="1:24" ht="23.25" thickBot="1">
      <c r="A15" s="3"/>
      <c r="B15" s="3" t="s">
        <v>10468</v>
      </c>
      <c r="C15" s="4">
        <v>2533</v>
      </c>
      <c r="D15" s="4">
        <v>1585</v>
      </c>
      <c r="E15" s="5">
        <v>944</v>
      </c>
      <c r="F15" s="5">
        <v>600</v>
      </c>
      <c r="G15" s="5">
        <v>21</v>
      </c>
      <c r="H15" s="4">
        <v>1565</v>
      </c>
      <c r="I15" s="5">
        <v>20</v>
      </c>
      <c r="J15" s="5">
        <v>948</v>
      </c>
      <c r="U15" s="8"/>
      <c r="V15" s="8"/>
      <c r="W15" s="8"/>
      <c r="X15" s="8"/>
    </row>
    <row r="16" spans="1:24" ht="23.25" thickBot="1">
      <c r="A16" s="3"/>
      <c r="B16" s="3" t="s">
        <v>10467</v>
      </c>
      <c r="C16" s="4">
        <v>3262</v>
      </c>
      <c r="D16" s="4">
        <v>1875</v>
      </c>
      <c r="E16" s="4">
        <v>1191</v>
      </c>
      <c r="F16" s="5">
        <v>646</v>
      </c>
      <c r="G16" s="5">
        <v>18</v>
      </c>
      <c r="H16" s="4">
        <v>1855</v>
      </c>
      <c r="I16" s="5">
        <v>20</v>
      </c>
      <c r="J16" s="4">
        <v>1387</v>
      </c>
    </row>
    <row r="17" spans="1:10" ht="23.25" thickBot="1">
      <c r="A17" s="3"/>
      <c r="B17" s="3" t="s">
        <v>10466</v>
      </c>
      <c r="C17" s="4">
        <v>2659</v>
      </c>
      <c r="D17" s="4">
        <v>1742</v>
      </c>
      <c r="E17" s="4">
        <v>1104</v>
      </c>
      <c r="F17" s="5">
        <v>596</v>
      </c>
      <c r="G17" s="5">
        <v>20</v>
      </c>
      <c r="H17" s="4">
        <v>1720</v>
      </c>
      <c r="I17" s="5">
        <v>22</v>
      </c>
      <c r="J17" s="5">
        <v>917</v>
      </c>
    </row>
    <row r="18" spans="1:10" ht="23.25" thickBot="1">
      <c r="A18" s="3"/>
      <c r="B18" s="3" t="s">
        <v>10465</v>
      </c>
      <c r="C18" s="4">
        <v>3127</v>
      </c>
      <c r="D18" s="4">
        <v>2008</v>
      </c>
      <c r="E18" s="4">
        <v>1040</v>
      </c>
      <c r="F18" s="5">
        <v>931</v>
      </c>
      <c r="G18" s="5">
        <v>16</v>
      </c>
      <c r="H18" s="4">
        <v>1987</v>
      </c>
      <c r="I18" s="5">
        <v>21</v>
      </c>
      <c r="J18" s="4">
        <v>1119</v>
      </c>
    </row>
    <row r="19" spans="1:10" ht="23.25" thickBot="1">
      <c r="A19" s="3"/>
      <c r="B19" s="3" t="s">
        <v>10464</v>
      </c>
      <c r="C19" s="4">
        <v>2171</v>
      </c>
      <c r="D19" s="4">
        <v>1455</v>
      </c>
      <c r="E19" s="5">
        <v>881</v>
      </c>
      <c r="F19" s="5">
        <v>546</v>
      </c>
      <c r="G19" s="5">
        <v>12</v>
      </c>
      <c r="H19" s="4">
        <v>1439</v>
      </c>
      <c r="I19" s="5">
        <v>16</v>
      </c>
      <c r="J19" s="5">
        <v>716</v>
      </c>
    </row>
    <row r="20" spans="1:10" ht="23.25" thickBot="1">
      <c r="A20" s="3"/>
      <c r="B20" s="3" t="s">
        <v>10463</v>
      </c>
      <c r="C20" s="4">
        <v>3980</v>
      </c>
      <c r="D20" s="4">
        <v>1970</v>
      </c>
      <c r="E20" s="4">
        <v>1106</v>
      </c>
      <c r="F20" s="5">
        <v>801</v>
      </c>
      <c r="G20" s="5">
        <v>29</v>
      </c>
      <c r="H20" s="4">
        <v>1936</v>
      </c>
      <c r="I20" s="5">
        <v>34</v>
      </c>
      <c r="J20" s="4">
        <v>2010</v>
      </c>
    </row>
    <row r="21" spans="1:10" ht="17.25" thickBot="1">
      <c r="A21" s="3" t="s">
        <v>10462</v>
      </c>
      <c r="B21" s="3" t="s">
        <v>36</v>
      </c>
      <c r="C21" s="4">
        <v>24976</v>
      </c>
      <c r="D21" s="4">
        <v>17820</v>
      </c>
      <c r="E21" s="4">
        <v>12347</v>
      </c>
      <c r="F21" s="4">
        <v>5187</v>
      </c>
      <c r="G21" s="5">
        <v>131</v>
      </c>
      <c r="H21" s="4">
        <v>17665</v>
      </c>
      <c r="I21" s="5">
        <v>155</v>
      </c>
      <c r="J21" s="4">
        <v>7156</v>
      </c>
    </row>
    <row r="22" spans="1:10" ht="23.25" thickBot="1">
      <c r="A22" s="3"/>
      <c r="B22" s="3" t="s">
        <v>37</v>
      </c>
      <c r="C22" s="4">
        <v>5834</v>
      </c>
      <c r="D22" s="4">
        <v>5834</v>
      </c>
      <c r="E22" s="4">
        <v>4461</v>
      </c>
      <c r="F22" s="4">
        <v>1293</v>
      </c>
      <c r="G22" s="5">
        <v>37</v>
      </c>
      <c r="H22" s="4">
        <v>5791</v>
      </c>
      <c r="I22" s="5">
        <v>43</v>
      </c>
      <c r="J22" s="5">
        <v>0</v>
      </c>
    </row>
    <row r="23" spans="1:10" ht="23.25" thickBot="1">
      <c r="A23" s="3"/>
      <c r="B23" s="3" t="s">
        <v>10461</v>
      </c>
      <c r="C23" s="4">
        <v>3364</v>
      </c>
      <c r="D23" s="4">
        <v>2299</v>
      </c>
      <c r="E23" s="4">
        <v>1540</v>
      </c>
      <c r="F23" s="5">
        <v>731</v>
      </c>
      <c r="G23" s="5">
        <v>10</v>
      </c>
      <c r="H23" s="4">
        <v>2281</v>
      </c>
      <c r="I23" s="5">
        <v>18</v>
      </c>
      <c r="J23" s="4">
        <v>1065</v>
      </c>
    </row>
    <row r="24" spans="1:10" ht="23.25" thickBot="1">
      <c r="A24" s="3"/>
      <c r="B24" s="3" t="s">
        <v>10460</v>
      </c>
      <c r="C24" s="4">
        <v>2191</v>
      </c>
      <c r="D24" s="4">
        <v>1389</v>
      </c>
      <c r="E24" s="5">
        <v>958</v>
      </c>
      <c r="F24" s="5">
        <v>407</v>
      </c>
      <c r="G24" s="5">
        <v>13</v>
      </c>
      <c r="H24" s="4">
        <v>1378</v>
      </c>
      <c r="I24" s="5">
        <v>11</v>
      </c>
      <c r="J24" s="5">
        <v>802</v>
      </c>
    </row>
    <row r="25" spans="1:10" ht="23.25" thickBot="1">
      <c r="A25" s="3"/>
      <c r="B25" s="3" t="s">
        <v>10459</v>
      </c>
      <c r="C25" s="4">
        <v>3208</v>
      </c>
      <c r="D25" s="4">
        <v>1997</v>
      </c>
      <c r="E25" s="4">
        <v>1379</v>
      </c>
      <c r="F25" s="5">
        <v>577</v>
      </c>
      <c r="G25" s="5">
        <v>15</v>
      </c>
      <c r="H25" s="4">
        <v>1971</v>
      </c>
      <c r="I25" s="5">
        <v>26</v>
      </c>
      <c r="J25" s="4">
        <v>1211</v>
      </c>
    </row>
    <row r="26" spans="1:10" ht="23.25" thickBot="1">
      <c r="A26" s="3"/>
      <c r="B26" s="3" t="s">
        <v>10458</v>
      </c>
      <c r="C26" s="4">
        <v>3018</v>
      </c>
      <c r="D26" s="4">
        <v>2116</v>
      </c>
      <c r="E26" s="4">
        <v>1341</v>
      </c>
      <c r="F26" s="5">
        <v>742</v>
      </c>
      <c r="G26" s="5">
        <v>16</v>
      </c>
      <c r="H26" s="4">
        <v>2099</v>
      </c>
      <c r="I26" s="5">
        <v>17</v>
      </c>
      <c r="J26" s="5">
        <v>902</v>
      </c>
    </row>
    <row r="27" spans="1:10" ht="23.25" thickBot="1">
      <c r="A27" s="3"/>
      <c r="B27" s="3" t="s">
        <v>10457</v>
      </c>
      <c r="C27" s="4">
        <v>3066</v>
      </c>
      <c r="D27" s="4">
        <v>1458</v>
      </c>
      <c r="E27" s="5">
        <v>857</v>
      </c>
      <c r="F27" s="5">
        <v>561</v>
      </c>
      <c r="G27" s="5">
        <v>20</v>
      </c>
      <c r="H27" s="4">
        <v>1438</v>
      </c>
      <c r="I27" s="5">
        <v>20</v>
      </c>
      <c r="J27" s="4">
        <v>1608</v>
      </c>
    </row>
    <row r="28" spans="1:10" ht="23.25" thickBot="1">
      <c r="A28" s="3"/>
      <c r="B28" s="3" t="s">
        <v>10456</v>
      </c>
      <c r="C28" s="4">
        <v>4295</v>
      </c>
      <c r="D28" s="4">
        <v>2727</v>
      </c>
      <c r="E28" s="4">
        <v>1811</v>
      </c>
      <c r="F28" s="5">
        <v>876</v>
      </c>
      <c r="G28" s="5">
        <v>20</v>
      </c>
      <c r="H28" s="4">
        <v>2707</v>
      </c>
      <c r="I28" s="5">
        <v>20</v>
      </c>
      <c r="J28" s="4">
        <v>1568</v>
      </c>
    </row>
    <row r="29" spans="1:10" ht="17.25" thickBot="1">
      <c r="A29" s="3" t="s">
        <v>10455</v>
      </c>
      <c r="B29" s="3" t="s">
        <v>36</v>
      </c>
      <c r="C29" s="4">
        <v>35146</v>
      </c>
      <c r="D29" s="4">
        <v>25650</v>
      </c>
      <c r="E29" s="4">
        <v>16232</v>
      </c>
      <c r="F29" s="4">
        <v>8956</v>
      </c>
      <c r="G29" s="5">
        <v>219</v>
      </c>
      <c r="H29" s="4">
        <v>25407</v>
      </c>
      <c r="I29" s="5">
        <v>243</v>
      </c>
      <c r="J29" s="4">
        <v>9496</v>
      </c>
    </row>
    <row r="30" spans="1:10" ht="23.25" thickBot="1">
      <c r="A30" s="3"/>
      <c r="B30" s="3" t="s">
        <v>37</v>
      </c>
      <c r="C30" s="4">
        <v>8182</v>
      </c>
      <c r="D30" s="4">
        <v>8181</v>
      </c>
      <c r="E30" s="4">
        <v>5766</v>
      </c>
      <c r="F30" s="4">
        <v>2299</v>
      </c>
      <c r="G30" s="5">
        <v>62</v>
      </c>
      <c r="H30" s="4">
        <v>8127</v>
      </c>
      <c r="I30" s="5">
        <v>54</v>
      </c>
      <c r="J30" s="5">
        <v>1</v>
      </c>
    </row>
    <row r="31" spans="1:10" ht="23.25" thickBot="1">
      <c r="A31" s="3"/>
      <c r="B31" s="3" t="s">
        <v>10454</v>
      </c>
      <c r="C31" s="4">
        <v>3570</v>
      </c>
      <c r="D31" s="4">
        <v>2280</v>
      </c>
      <c r="E31" s="4">
        <v>1445</v>
      </c>
      <c r="F31" s="5">
        <v>787</v>
      </c>
      <c r="G31" s="5">
        <v>17</v>
      </c>
      <c r="H31" s="4">
        <v>2249</v>
      </c>
      <c r="I31" s="5">
        <v>31</v>
      </c>
      <c r="J31" s="4">
        <v>1290</v>
      </c>
    </row>
    <row r="32" spans="1:10" ht="23.25" thickBot="1">
      <c r="A32" s="3"/>
      <c r="B32" s="3" t="s">
        <v>10453</v>
      </c>
      <c r="C32" s="4">
        <v>2743</v>
      </c>
      <c r="D32" s="4">
        <v>1629</v>
      </c>
      <c r="E32" s="4">
        <v>1067</v>
      </c>
      <c r="F32" s="5">
        <v>539</v>
      </c>
      <c r="G32" s="5">
        <v>11</v>
      </c>
      <c r="H32" s="4">
        <v>1617</v>
      </c>
      <c r="I32" s="5">
        <v>12</v>
      </c>
      <c r="J32" s="4">
        <v>1114</v>
      </c>
    </row>
    <row r="33" spans="1:10" ht="23.25" thickBot="1">
      <c r="A33" s="3"/>
      <c r="B33" s="3" t="s">
        <v>10452</v>
      </c>
      <c r="C33" s="4">
        <v>3448</v>
      </c>
      <c r="D33" s="4">
        <v>2437</v>
      </c>
      <c r="E33" s="4">
        <v>1311</v>
      </c>
      <c r="F33" s="4">
        <v>1076</v>
      </c>
      <c r="G33" s="5">
        <v>20</v>
      </c>
      <c r="H33" s="4">
        <v>2407</v>
      </c>
      <c r="I33" s="5">
        <v>30</v>
      </c>
      <c r="J33" s="4">
        <v>1011</v>
      </c>
    </row>
    <row r="34" spans="1:10" ht="23.25" thickBot="1">
      <c r="A34" s="3"/>
      <c r="B34" s="3" t="s">
        <v>10451</v>
      </c>
      <c r="C34" s="4">
        <v>2264</v>
      </c>
      <c r="D34" s="4">
        <v>1445</v>
      </c>
      <c r="E34" s="5">
        <v>837</v>
      </c>
      <c r="F34" s="5">
        <v>574</v>
      </c>
      <c r="G34" s="5">
        <v>15</v>
      </c>
      <c r="H34" s="4">
        <v>1426</v>
      </c>
      <c r="I34" s="5">
        <v>19</v>
      </c>
      <c r="J34" s="5">
        <v>819</v>
      </c>
    </row>
    <row r="35" spans="1:10" ht="23.25" thickBot="1">
      <c r="A35" s="3"/>
      <c r="B35" s="3" t="s">
        <v>10450</v>
      </c>
      <c r="C35" s="4">
        <v>2375</v>
      </c>
      <c r="D35" s="4">
        <v>1706</v>
      </c>
      <c r="E35" s="5">
        <v>989</v>
      </c>
      <c r="F35" s="5">
        <v>673</v>
      </c>
      <c r="G35" s="5">
        <v>18</v>
      </c>
      <c r="H35" s="4">
        <v>1680</v>
      </c>
      <c r="I35" s="5">
        <v>26</v>
      </c>
      <c r="J35" s="5">
        <v>669</v>
      </c>
    </row>
    <row r="36" spans="1:10" ht="23.25" thickBot="1">
      <c r="A36" s="3"/>
      <c r="B36" s="3" t="s">
        <v>10449</v>
      </c>
      <c r="C36" s="4">
        <v>2744</v>
      </c>
      <c r="D36" s="4">
        <v>1736</v>
      </c>
      <c r="E36" s="4">
        <v>1111</v>
      </c>
      <c r="F36" s="5">
        <v>585</v>
      </c>
      <c r="G36" s="5">
        <v>22</v>
      </c>
      <c r="H36" s="4">
        <v>1718</v>
      </c>
      <c r="I36" s="5">
        <v>18</v>
      </c>
      <c r="J36" s="4">
        <v>1008</v>
      </c>
    </row>
    <row r="37" spans="1:10" ht="23.25" thickBot="1">
      <c r="A37" s="3"/>
      <c r="B37" s="3" t="s">
        <v>10448</v>
      </c>
      <c r="C37" s="4">
        <v>3805</v>
      </c>
      <c r="D37" s="4">
        <v>2388</v>
      </c>
      <c r="E37" s="4">
        <v>1502</v>
      </c>
      <c r="F37" s="5">
        <v>849</v>
      </c>
      <c r="G37" s="5">
        <v>21</v>
      </c>
      <c r="H37" s="4">
        <v>2372</v>
      </c>
      <c r="I37" s="5">
        <v>16</v>
      </c>
      <c r="J37" s="4">
        <v>1417</v>
      </c>
    </row>
    <row r="38" spans="1:10" ht="23.25" thickBot="1">
      <c r="A38" s="3"/>
      <c r="B38" s="3" t="s">
        <v>10447</v>
      </c>
      <c r="C38" s="4">
        <v>3432</v>
      </c>
      <c r="D38" s="4">
        <v>2084</v>
      </c>
      <c r="E38" s="4">
        <v>1256</v>
      </c>
      <c r="F38" s="5">
        <v>787</v>
      </c>
      <c r="G38" s="5">
        <v>21</v>
      </c>
      <c r="H38" s="4">
        <v>2064</v>
      </c>
      <c r="I38" s="5">
        <v>20</v>
      </c>
      <c r="J38" s="4">
        <v>1348</v>
      </c>
    </row>
    <row r="39" spans="1:10" ht="23.25" thickBot="1">
      <c r="A39" s="3"/>
      <c r="B39" s="3" t="s">
        <v>10446</v>
      </c>
      <c r="C39" s="4">
        <v>2583</v>
      </c>
      <c r="D39" s="4">
        <v>1764</v>
      </c>
      <c r="E39" s="5">
        <v>948</v>
      </c>
      <c r="F39" s="5">
        <v>787</v>
      </c>
      <c r="G39" s="5">
        <v>12</v>
      </c>
      <c r="H39" s="4">
        <v>1747</v>
      </c>
      <c r="I39" s="5">
        <v>17</v>
      </c>
      <c r="J39" s="5">
        <v>819</v>
      </c>
    </row>
    <row r="40" spans="1:10" ht="17.25" thickBot="1">
      <c r="A40" s="3" t="s">
        <v>10445</v>
      </c>
      <c r="B40" s="3" t="s">
        <v>36</v>
      </c>
      <c r="C40" s="4">
        <v>26828</v>
      </c>
      <c r="D40" s="4">
        <v>17629</v>
      </c>
      <c r="E40" s="4">
        <v>11278</v>
      </c>
      <c r="F40" s="4">
        <v>6021</v>
      </c>
      <c r="G40" s="5">
        <v>177</v>
      </c>
      <c r="H40" s="4">
        <v>17476</v>
      </c>
      <c r="I40" s="5">
        <v>153</v>
      </c>
      <c r="J40" s="4">
        <v>9199</v>
      </c>
    </row>
    <row r="41" spans="1:10" ht="23.25" thickBot="1">
      <c r="A41" s="3"/>
      <c r="B41" s="3" t="s">
        <v>37</v>
      </c>
      <c r="C41" s="4">
        <v>4761</v>
      </c>
      <c r="D41" s="4">
        <v>4761</v>
      </c>
      <c r="E41" s="4">
        <v>3391</v>
      </c>
      <c r="F41" s="4">
        <v>1300</v>
      </c>
      <c r="G41" s="5">
        <v>37</v>
      </c>
      <c r="H41" s="4">
        <v>4728</v>
      </c>
      <c r="I41" s="5">
        <v>33</v>
      </c>
      <c r="J41" s="5">
        <v>0</v>
      </c>
    </row>
    <row r="42" spans="1:10" ht="23.25" thickBot="1">
      <c r="A42" s="3"/>
      <c r="B42" s="3" t="s">
        <v>10444</v>
      </c>
      <c r="C42" s="4">
        <v>1907</v>
      </c>
      <c r="D42" s="4">
        <v>1174</v>
      </c>
      <c r="E42" s="5">
        <v>701</v>
      </c>
      <c r="F42" s="5">
        <v>449</v>
      </c>
      <c r="G42" s="5">
        <v>14</v>
      </c>
      <c r="H42" s="4">
        <v>1164</v>
      </c>
      <c r="I42" s="5">
        <v>10</v>
      </c>
      <c r="J42" s="5">
        <v>733</v>
      </c>
    </row>
    <row r="43" spans="1:10" ht="23.25" thickBot="1">
      <c r="A43" s="3"/>
      <c r="B43" s="3" t="s">
        <v>10443</v>
      </c>
      <c r="C43" s="4">
        <v>2991</v>
      </c>
      <c r="D43" s="4">
        <v>1878</v>
      </c>
      <c r="E43" s="4">
        <v>1173</v>
      </c>
      <c r="F43" s="5">
        <v>672</v>
      </c>
      <c r="G43" s="5">
        <v>18</v>
      </c>
      <c r="H43" s="4">
        <v>1863</v>
      </c>
      <c r="I43" s="5">
        <v>15</v>
      </c>
      <c r="J43" s="4">
        <v>1113</v>
      </c>
    </row>
    <row r="44" spans="1:10" ht="23.25" thickBot="1">
      <c r="A44" s="3"/>
      <c r="B44" s="3" t="s">
        <v>10442</v>
      </c>
      <c r="C44" s="4">
        <v>1886</v>
      </c>
      <c r="D44" s="4">
        <v>1115</v>
      </c>
      <c r="E44" s="5">
        <v>654</v>
      </c>
      <c r="F44" s="5">
        <v>445</v>
      </c>
      <c r="G44" s="5">
        <v>8</v>
      </c>
      <c r="H44" s="4">
        <v>1107</v>
      </c>
      <c r="I44" s="5">
        <v>8</v>
      </c>
      <c r="J44" s="5">
        <v>771</v>
      </c>
    </row>
    <row r="45" spans="1:10" ht="23.25" thickBot="1">
      <c r="A45" s="3"/>
      <c r="B45" s="3" t="s">
        <v>10441</v>
      </c>
      <c r="C45" s="4">
        <v>3257</v>
      </c>
      <c r="D45" s="4">
        <v>1760</v>
      </c>
      <c r="E45" s="4">
        <v>1077</v>
      </c>
      <c r="F45" s="5">
        <v>630</v>
      </c>
      <c r="G45" s="5">
        <v>31</v>
      </c>
      <c r="H45" s="4">
        <v>1738</v>
      </c>
      <c r="I45" s="5">
        <v>22</v>
      </c>
      <c r="J45" s="4">
        <v>1497</v>
      </c>
    </row>
    <row r="46" spans="1:10" ht="23.25" thickBot="1">
      <c r="A46" s="3"/>
      <c r="B46" s="3" t="s">
        <v>10440</v>
      </c>
      <c r="C46" s="4">
        <v>2637</v>
      </c>
      <c r="D46" s="4">
        <v>1577</v>
      </c>
      <c r="E46" s="4">
        <v>1060</v>
      </c>
      <c r="F46" s="5">
        <v>501</v>
      </c>
      <c r="G46" s="5">
        <v>7</v>
      </c>
      <c r="H46" s="4">
        <v>1568</v>
      </c>
      <c r="I46" s="5">
        <v>9</v>
      </c>
      <c r="J46" s="4">
        <v>1060</v>
      </c>
    </row>
    <row r="47" spans="1:10" ht="23.25" thickBot="1">
      <c r="A47" s="3"/>
      <c r="B47" s="3" t="s">
        <v>10439</v>
      </c>
      <c r="C47" s="4">
        <v>2637</v>
      </c>
      <c r="D47" s="4">
        <v>1402</v>
      </c>
      <c r="E47" s="5">
        <v>792</v>
      </c>
      <c r="F47" s="5">
        <v>572</v>
      </c>
      <c r="G47" s="5">
        <v>23</v>
      </c>
      <c r="H47" s="4">
        <v>1387</v>
      </c>
      <c r="I47" s="5">
        <v>15</v>
      </c>
      <c r="J47" s="4">
        <v>1235</v>
      </c>
    </row>
    <row r="48" spans="1:10" ht="23.25" thickBot="1">
      <c r="A48" s="3"/>
      <c r="B48" s="3" t="s">
        <v>10438</v>
      </c>
      <c r="C48" s="4">
        <v>3225</v>
      </c>
      <c r="D48" s="4">
        <v>2026</v>
      </c>
      <c r="E48" s="4">
        <v>1231</v>
      </c>
      <c r="F48" s="5">
        <v>764</v>
      </c>
      <c r="G48" s="5">
        <v>15</v>
      </c>
      <c r="H48" s="4">
        <v>2010</v>
      </c>
      <c r="I48" s="5">
        <v>16</v>
      </c>
      <c r="J48" s="4">
        <v>1199</v>
      </c>
    </row>
    <row r="49" spans="1:10" ht="23.25" thickBot="1">
      <c r="A49" s="3"/>
      <c r="B49" s="3" t="s">
        <v>10437</v>
      </c>
      <c r="C49" s="4">
        <v>3527</v>
      </c>
      <c r="D49" s="4">
        <v>1936</v>
      </c>
      <c r="E49" s="4">
        <v>1199</v>
      </c>
      <c r="F49" s="5">
        <v>688</v>
      </c>
      <c r="G49" s="5">
        <v>24</v>
      </c>
      <c r="H49" s="4">
        <v>1911</v>
      </c>
      <c r="I49" s="5">
        <v>25</v>
      </c>
      <c r="J49" s="4">
        <v>1591</v>
      </c>
    </row>
    <row r="50" spans="1:10" ht="17.25" thickBot="1">
      <c r="A50" s="3" t="s">
        <v>10436</v>
      </c>
      <c r="B50" s="3" t="s">
        <v>36</v>
      </c>
      <c r="C50" s="4">
        <v>20644</v>
      </c>
      <c r="D50" s="4">
        <v>12507</v>
      </c>
      <c r="E50" s="4">
        <v>7520</v>
      </c>
      <c r="F50" s="4">
        <v>4738</v>
      </c>
      <c r="G50" s="5">
        <v>110</v>
      </c>
      <c r="H50" s="4">
        <v>12368</v>
      </c>
      <c r="I50" s="5">
        <v>139</v>
      </c>
      <c r="J50" s="4">
        <v>8137</v>
      </c>
    </row>
    <row r="51" spans="1:10" ht="23.25" thickBot="1">
      <c r="A51" s="3"/>
      <c r="B51" s="3" t="s">
        <v>37</v>
      </c>
      <c r="C51" s="4">
        <v>3140</v>
      </c>
      <c r="D51" s="4">
        <v>3139</v>
      </c>
      <c r="E51" s="4">
        <v>2119</v>
      </c>
      <c r="F51" s="5">
        <v>966</v>
      </c>
      <c r="G51" s="5">
        <v>26</v>
      </c>
      <c r="H51" s="4">
        <v>3111</v>
      </c>
      <c r="I51" s="5">
        <v>28</v>
      </c>
      <c r="J51" s="5">
        <v>1</v>
      </c>
    </row>
    <row r="52" spans="1:10" ht="23.25" thickBot="1">
      <c r="A52" s="3"/>
      <c r="B52" s="3" t="s">
        <v>10435</v>
      </c>
      <c r="C52" s="4">
        <v>1643</v>
      </c>
      <c r="D52" s="5">
        <v>647</v>
      </c>
      <c r="E52" s="5">
        <v>321</v>
      </c>
      <c r="F52" s="5">
        <v>310</v>
      </c>
      <c r="G52" s="5">
        <v>6</v>
      </c>
      <c r="H52" s="5">
        <v>637</v>
      </c>
      <c r="I52" s="5">
        <v>10</v>
      </c>
      <c r="J52" s="5">
        <v>996</v>
      </c>
    </row>
    <row r="53" spans="1:10" ht="23.25" thickBot="1">
      <c r="A53" s="3"/>
      <c r="B53" s="3" t="s">
        <v>10434</v>
      </c>
      <c r="C53" s="4">
        <v>4065</v>
      </c>
      <c r="D53" s="4">
        <v>2049</v>
      </c>
      <c r="E53" s="4">
        <v>1150</v>
      </c>
      <c r="F53" s="5">
        <v>862</v>
      </c>
      <c r="G53" s="5">
        <v>17</v>
      </c>
      <c r="H53" s="4">
        <v>2029</v>
      </c>
      <c r="I53" s="5">
        <v>20</v>
      </c>
      <c r="J53" s="4">
        <v>2016</v>
      </c>
    </row>
    <row r="54" spans="1:10" ht="23.25" thickBot="1">
      <c r="A54" s="3"/>
      <c r="B54" s="3" t="s">
        <v>10433</v>
      </c>
      <c r="C54" s="4">
        <v>3974</v>
      </c>
      <c r="D54" s="4">
        <v>2333</v>
      </c>
      <c r="E54" s="4">
        <v>1436</v>
      </c>
      <c r="F54" s="5">
        <v>841</v>
      </c>
      <c r="G54" s="5">
        <v>21</v>
      </c>
      <c r="H54" s="4">
        <v>2298</v>
      </c>
      <c r="I54" s="5">
        <v>35</v>
      </c>
      <c r="J54" s="4">
        <v>1641</v>
      </c>
    </row>
    <row r="55" spans="1:10" ht="23.25" thickBot="1">
      <c r="A55" s="3"/>
      <c r="B55" s="3" t="s">
        <v>10432</v>
      </c>
      <c r="C55" s="4">
        <v>3638</v>
      </c>
      <c r="D55" s="4">
        <v>2008</v>
      </c>
      <c r="E55" s="4">
        <v>1138</v>
      </c>
      <c r="F55" s="5">
        <v>832</v>
      </c>
      <c r="G55" s="5">
        <v>14</v>
      </c>
      <c r="H55" s="4">
        <v>1984</v>
      </c>
      <c r="I55" s="5">
        <v>24</v>
      </c>
      <c r="J55" s="4">
        <v>1630</v>
      </c>
    </row>
    <row r="56" spans="1:10" ht="23.25" thickBot="1">
      <c r="A56" s="3"/>
      <c r="B56" s="3" t="s">
        <v>10431</v>
      </c>
      <c r="C56" s="4">
        <v>4184</v>
      </c>
      <c r="D56" s="4">
        <v>2331</v>
      </c>
      <c r="E56" s="4">
        <v>1356</v>
      </c>
      <c r="F56" s="5">
        <v>927</v>
      </c>
      <c r="G56" s="5">
        <v>26</v>
      </c>
      <c r="H56" s="4">
        <v>2309</v>
      </c>
      <c r="I56" s="5">
        <v>22</v>
      </c>
      <c r="J56" s="4">
        <v>1853</v>
      </c>
    </row>
    <row r="57" spans="1:10" ht="17.25" thickBot="1">
      <c r="A57" s="3" t="s">
        <v>10430</v>
      </c>
      <c r="B57" s="3" t="s">
        <v>36</v>
      </c>
      <c r="C57" s="4">
        <v>49688</v>
      </c>
      <c r="D57" s="4">
        <v>31781</v>
      </c>
      <c r="E57" s="4">
        <v>19851</v>
      </c>
      <c r="F57" s="4">
        <v>11380</v>
      </c>
      <c r="G57" s="5">
        <v>276</v>
      </c>
      <c r="H57" s="4">
        <v>31507</v>
      </c>
      <c r="I57" s="5">
        <v>274</v>
      </c>
      <c r="J57" s="4">
        <v>17907</v>
      </c>
    </row>
    <row r="58" spans="1:10" ht="23.25" thickBot="1">
      <c r="A58" s="3"/>
      <c r="B58" s="3" t="s">
        <v>37</v>
      </c>
      <c r="C58" s="4">
        <v>7634</v>
      </c>
      <c r="D58" s="4">
        <v>7633</v>
      </c>
      <c r="E58" s="4">
        <v>5249</v>
      </c>
      <c r="F58" s="4">
        <v>2294</v>
      </c>
      <c r="G58" s="5">
        <v>43</v>
      </c>
      <c r="H58" s="4">
        <v>7586</v>
      </c>
      <c r="I58" s="5">
        <v>47</v>
      </c>
      <c r="J58" s="5">
        <v>1</v>
      </c>
    </row>
    <row r="59" spans="1:10" ht="23.25" thickBot="1">
      <c r="A59" s="3"/>
      <c r="B59" s="3" t="s">
        <v>10429</v>
      </c>
      <c r="C59" s="4">
        <v>3545</v>
      </c>
      <c r="D59" s="4">
        <v>2033</v>
      </c>
      <c r="E59" s="4">
        <v>1293</v>
      </c>
      <c r="F59" s="5">
        <v>700</v>
      </c>
      <c r="G59" s="5">
        <v>23</v>
      </c>
      <c r="H59" s="4">
        <v>2016</v>
      </c>
      <c r="I59" s="5">
        <v>17</v>
      </c>
      <c r="J59" s="4">
        <v>1512</v>
      </c>
    </row>
    <row r="60" spans="1:10" ht="23.25" thickBot="1">
      <c r="A60" s="3"/>
      <c r="B60" s="3" t="s">
        <v>10428</v>
      </c>
      <c r="C60" s="4">
        <v>2232</v>
      </c>
      <c r="D60" s="4">
        <v>1290</v>
      </c>
      <c r="E60" s="5">
        <v>688</v>
      </c>
      <c r="F60" s="5">
        <v>581</v>
      </c>
      <c r="G60" s="5">
        <v>10</v>
      </c>
      <c r="H60" s="4">
        <v>1279</v>
      </c>
      <c r="I60" s="5">
        <v>11</v>
      </c>
      <c r="J60" s="5">
        <v>942</v>
      </c>
    </row>
    <row r="61" spans="1:10" ht="23.25" thickBot="1">
      <c r="A61" s="3"/>
      <c r="B61" s="3" t="s">
        <v>10427</v>
      </c>
      <c r="C61" s="4">
        <v>2455</v>
      </c>
      <c r="D61" s="4">
        <v>1473</v>
      </c>
      <c r="E61" s="5">
        <v>885</v>
      </c>
      <c r="F61" s="5">
        <v>560</v>
      </c>
      <c r="G61" s="5">
        <v>11</v>
      </c>
      <c r="H61" s="4">
        <v>1456</v>
      </c>
      <c r="I61" s="5">
        <v>17</v>
      </c>
      <c r="J61" s="5">
        <v>982</v>
      </c>
    </row>
    <row r="62" spans="1:10" ht="23.25" thickBot="1">
      <c r="A62" s="3"/>
      <c r="B62" s="3" t="s">
        <v>10426</v>
      </c>
      <c r="C62" s="4">
        <v>4002</v>
      </c>
      <c r="D62" s="4">
        <v>2239</v>
      </c>
      <c r="E62" s="4">
        <v>1235</v>
      </c>
      <c r="F62" s="5">
        <v>958</v>
      </c>
      <c r="G62" s="5">
        <v>21</v>
      </c>
      <c r="H62" s="4">
        <v>2214</v>
      </c>
      <c r="I62" s="5">
        <v>25</v>
      </c>
      <c r="J62" s="4">
        <v>1763</v>
      </c>
    </row>
    <row r="63" spans="1:10" ht="23.25" thickBot="1">
      <c r="A63" s="3"/>
      <c r="B63" s="3" t="s">
        <v>10425</v>
      </c>
      <c r="C63" s="4">
        <v>2868</v>
      </c>
      <c r="D63" s="4">
        <v>1521</v>
      </c>
      <c r="E63" s="5">
        <v>894</v>
      </c>
      <c r="F63" s="5">
        <v>594</v>
      </c>
      <c r="G63" s="5">
        <v>22</v>
      </c>
      <c r="H63" s="4">
        <v>1510</v>
      </c>
      <c r="I63" s="5">
        <v>11</v>
      </c>
      <c r="J63" s="4">
        <v>1347</v>
      </c>
    </row>
    <row r="64" spans="1:10" ht="23.25" thickBot="1">
      <c r="A64" s="3"/>
      <c r="B64" s="3" t="s">
        <v>10424</v>
      </c>
      <c r="C64" s="4">
        <v>4486</v>
      </c>
      <c r="D64" s="4">
        <v>2593</v>
      </c>
      <c r="E64" s="4">
        <v>1399</v>
      </c>
      <c r="F64" s="4">
        <v>1146</v>
      </c>
      <c r="G64" s="5">
        <v>24</v>
      </c>
      <c r="H64" s="4">
        <v>2569</v>
      </c>
      <c r="I64" s="5">
        <v>24</v>
      </c>
      <c r="J64" s="4">
        <v>1893</v>
      </c>
    </row>
    <row r="65" spans="1:10" ht="23.25" thickBot="1">
      <c r="A65" s="3"/>
      <c r="B65" s="3" t="s">
        <v>10423</v>
      </c>
      <c r="C65" s="4">
        <v>3090</v>
      </c>
      <c r="D65" s="4">
        <v>1576</v>
      </c>
      <c r="E65" s="4">
        <v>1017</v>
      </c>
      <c r="F65" s="5">
        <v>531</v>
      </c>
      <c r="G65" s="5">
        <v>12</v>
      </c>
      <c r="H65" s="4">
        <v>1560</v>
      </c>
      <c r="I65" s="5">
        <v>16</v>
      </c>
      <c r="J65" s="4">
        <v>1514</v>
      </c>
    </row>
    <row r="66" spans="1:10" ht="23.25" thickBot="1">
      <c r="A66" s="3"/>
      <c r="B66" s="3" t="s">
        <v>10422</v>
      </c>
      <c r="C66" s="4">
        <v>4310</v>
      </c>
      <c r="D66" s="4">
        <v>2575</v>
      </c>
      <c r="E66" s="4">
        <v>1549</v>
      </c>
      <c r="F66" s="5">
        <v>976</v>
      </c>
      <c r="G66" s="5">
        <v>29</v>
      </c>
      <c r="H66" s="4">
        <v>2554</v>
      </c>
      <c r="I66" s="5">
        <v>21</v>
      </c>
      <c r="J66" s="4">
        <v>1735</v>
      </c>
    </row>
    <row r="67" spans="1:10" ht="23.25" thickBot="1">
      <c r="A67" s="3"/>
      <c r="B67" s="3" t="s">
        <v>10421</v>
      </c>
      <c r="C67" s="4">
        <v>4142</v>
      </c>
      <c r="D67" s="4">
        <v>2482</v>
      </c>
      <c r="E67" s="4">
        <v>1501</v>
      </c>
      <c r="F67" s="5">
        <v>935</v>
      </c>
      <c r="G67" s="5">
        <v>27</v>
      </c>
      <c r="H67" s="4">
        <v>2463</v>
      </c>
      <c r="I67" s="5">
        <v>19</v>
      </c>
      <c r="J67" s="4">
        <v>1660</v>
      </c>
    </row>
    <row r="68" spans="1:10" ht="23.25" thickBot="1">
      <c r="A68" s="3"/>
      <c r="B68" s="3" t="s">
        <v>10420</v>
      </c>
      <c r="C68" s="4">
        <v>3669</v>
      </c>
      <c r="D68" s="4">
        <v>2013</v>
      </c>
      <c r="E68" s="4">
        <v>1296</v>
      </c>
      <c r="F68" s="5">
        <v>682</v>
      </c>
      <c r="G68" s="5">
        <v>13</v>
      </c>
      <c r="H68" s="4">
        <v>1991</v>
      </c>
      <c r="I68" s="5">
        <v>22</v>
      </c>
      <c r="J68" s="4">
        <v>1656</v>
      </c>
    </row>
    <row r="69" spans="1:10" ht="23.25" thickBot="1">
      <c r="A69" s="3"/>
      <c r="B69" s="3" t="s">
        <v>10419</v>
      </c>
      <c r="C69" s="4">
        <v>3382</v>
      </c>
      <c r="D69" s="4">
        <v>1953</v>
      </c>
      <c r="E69" s="4">
        <v>1278</v>
      </c>
      <c r="F69" s="5">
        <v>636</v>
      </c>
      <c r="G69" s="5">
        <v>23</v>
      </c>
      <c r="H69" s="4">
        <v>1937</v>
      </c>
      <c r="I69" s="5">
        <v>16</v>
      </c>
      <c r="J69" s="4">
        <v>1429</v>
      </c>
    </row>
    <row r="70" spans="1:10" ht="23.25" thickBot="1">
      <c r="A70" s="3"/>
      <c r="B70" s="3" t="s">
        <v>10418</v>
      </c>
      <c r="C70" s="4">
        <v>3873</v>
      </c>
      <c r="D70" s="4">
        <v>2400</v>
      </c>
      <c r="E70" s="4">
        <v>1567</v>
      </c>
      <c r="F70" s="5">
        <v>787</v>
      </c>
      <c r="G70" s="5">
        <v>18</v>
      </c>
      <c r="H70" s="4">
        <v>2372</v>
      </c>
      <c r="I70" s="5">
        <v>28</v>
      </c>
      <c r="J70" s="4">
        <v>1473</v>
      </c>
    </row>
    <row r="71" spans="1:10" ht="17.25" thickBot="1">
      <c r="A71" s="3" t="s">
        <v>10417</v>
      </c>
      <c r="B71" s="3" t="s">
        <v>36</v>
      </c>
      <c r="C71" s="4">
        <v>16730</v>
      </c>
      <c r="D71" s="4">
        <v>10708</v>
      </c>
      <c r="E71" s="4">
        <v>6851</v>
      </c>
      <c r="F71" s="4">
        <v>3675</v>
      </c>
      <c r="G71" s="5">
        <v>103</v>
      </c>
      <c r="H71" s="4">
        <v>10629</v>
      </c>
      <c r="I71" s="5">
        <v>79</v>
      </c>
      <c r="J71" s="4">
        <v>6022</v>
      </c>
    </row>
    <row r="72" spans="1:10" ht="23.25" thickBot="1">
      <c r="A72" s="3"/>
      <c r="B72" s="3" t="s">
        <v>37</v>
      </c>
      <c r="C72" s="4">
        <v>4502</v>
      </c>
      <c r="D72" s="4">
        <v>4501</v>
      </c>
      <c r="E72" s="4">
        <v>3129</v>
      </c>
      <c r="F72" s="4">
        <v>1318</v>
      </c>
      <c r="G72" s="5">
        <v>29</v>
      </c>
      <c r="H72" s="4">
        <v>4476</v>
      </c>
      <c r="I72" s="5">
        <v>25</v>
      </c>
      <c r="J72" s="5">
        <v>1</v>
      </c>
    </row>
    <row r="73" spans="1:10" ht="23.25" thickBot="1">
      <c r="A73" s="3"/>
      <c r="B73" s="3" t="s">
        <v>10416</v>
      </c>
      <c r="C73" s="4">
        <v>4538</v>
      </c>
      <c r="D73" s="4">
        <v>2212</v>
      </c>
      <c r="E73" s="4">
        <v>1376</v>
      </c>
      <c r="F73" s="5">
        <v>796</v>
      </c>
      <c r="G73" s="5">
        <v>24</v>
      </c>
      <c r="H73" s="4">
        <v>2196</v>
      </c>
      <c r="I73" s="5">
        <v>16</v>
      </c>
      <c r="J73" s="4">
        <v>2326</v>
      </c>
    </row>
    <row r="74" spans="1:10" ht="23.25" thickBot="1">
      <c r="A74" s="3"/>
      <c r="B74" s="3" t="s">
        <v>10415</v>
      </c>
      <c r="C74" s="4">
        <v>3821</v>
      </c>
      <c r="D74" s="4">
        <v>2082</v>
      </c>
      <c r="E74" s="4">
        <v>1125</v>
      </c>
      <c r="F74" s="5">
        <v>915</v>
      </c>
      <c r="G74" s="5">
        <v>31</v>
      </c>
      <c r="H74" s="4">
        <v>2071</v>
      </c>
      <c r="I74" s="5">
        <v>11</v>
      </c>
      <c r="J74" s="4">
        <v>1739</v>
      </c>
    </row>
    <row r="75" spans="1:10" ht="23.25" thickBot="1">
      <c r="A75" s="3"/>
      <c r="B75" s="3" t="s">
        <v>10414</v>
      </c>
      <c r="C75" s="4">
        <v>3869</v>
      </c>
      <c r="D75" s="4">
        <v>1913</v>
      </c>
      <c r="E75" s="4">
        <v>1221</v>
      </c>
      <c r="F75" s="5">
        <v>646</v>
      </c>
      <c r="G75" s="5">
        <v>19</v>
      </c>
      <c r="H75" s="4">
        <v>1886</v>
      </c>
      <c r="I75" s="5">
        <v>27</v>
      </c>
      <c r="J75" s="4">
        <v>1956</v>
      </c>
    </row>
    <row r="76" spans="1:10" ht="23.25" thickBot="1">
      <c r="A76" s="3" t="s">
        <v>97</v>
      </c>
      <c r="B76" s="3"/>
      <c r="C76" s="5">
        <v>0</v>
      </c>
      <c r="D76" s="5">
        <v>5</v>
      </c>
      <c r="E76" s="5">
        <v>2</v>
      </c>
      <c r="F76" s="5">
        <v>3</v>
      </c>
      <c r="G76" s="5">
        <v>0</v>
      </c>
      <c r="H76" s="5">
        <v>5</v>
      </c>
      <c r="I76" s="5">
        <v>0</v>
      </c>
      <c r="J76" s="5">
        <v>-5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D337-B7E2-4B90-A9B9-83E5C6394BC9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10533</v>
      </c>
      <c r="F3" s="26" t="s">
        <v>10532</v>
      </c>
      <c r="G3" s="26" t="s">
        <v>10531</v>
      </c>
      <c r="H3" s="44"/>
      <c r="I3" s="26"/>
      <c r="J3" s="44"/>
      <c r="U3" t="s">
        <v>3</v>
      </c>
      <c r="V3" t="str">
        <f t="shared" si="0"/>
        <v>권칠승</v>
      </c>
      <c r="W3" t="str">
        <f t="shared" si="0"/>
        <v>석호현</v>
      </c>
      <c r="X3" t="str">
        <f t="shared" si="0"/>
        <v>김지완</v>
      </c>
    </row>
    <row r="4" spans="1:24" ht="17.25" thickBot="1">
      <c r="A4" s="3" t="s">
        <v>30</v>
      </c>
      <c r="B4" s="3"/>
      <c r="C4" s="4">
        <v>219651</v>
      </c>
      <c r="D4" s="4">
        <v>139281</v>
      </c>
      <c r="E4" s="4">
        <v>88793</v>
      </c>
      <c r="F4" s="4">
        <v>47377</v>
      </c>
      <c r="G4" s="4">
        <v>1599</v>
      </c>
      <c r="H4" s="4">
        <v>137769</v>
      </c>
      <c r="I4" s="4">
        <v>1512</v>
      </c>
      <c r="J4" s="4">
        <v>80370</v>
      </c>
      <c r="V4" s="8"/>
      <c r="W4" s="8"/>
      <c r="X4" s="8"/>
    </row>
    <row r="5" spans="1:24" ht="23.25" thickBot="1">
      <c r="A5" s="3" t="s">
        <v>31</v>
      </c>
      <c r="B5" s="3"/>
      <c r="C5" s="5">
        <v>283</v>
      </c>
      <c r="D5" s="5">
        <v>265</v>
      </c>
      <c r="E5" s="5">
        <v>157</v>
      </c>
      <c r="F5" s="5">
        <v>93</v>
      </c>
      <c r="G5" s="5">
        <v>3</v>
      </c>
      <c r="H5" s="5">
        <v>253</v>
      </c>
      <c r="I5" s="5">
        <v>12</v>
      </c>
      <c r="J5" s="5">
        <v>18</v>
      </c>
      <c r="T5" t="s">
        <v>2929</v>
      </c>
      <c r="U5">
        <f>SUMIF($A:$A,"합계",D:D)</f>
        <v>139281</v>
      </c>
      <c r="V5">
        <f>SUMIF($A:$A,"합계",E:E)</f>
        <v>88793</v>
      </c>
      <c r="W5">
        <f>SUMIF($A:$A,"합계",F:F)</f>
        <v>47377</v>
      </c>
      <c r="X5">
        <f>SUMIF($A:$A,"합계",G:G)</f>
        <v>1599</v>
      </c>
    </row>
    <row r="6" spans="1:24" ht="23.25" thickBot="1">
      <c r="A6" s="3" t="s">
        <v>32</v>
      </c>
      <c r="B6" s="3"/>
      <c r="C6" s="4">
        <v>12867</v>
      </c>
      <c r="D6" s="4">
        <v>12862</v>
      </c>
      <c r="E6" s="4">
        <v>8506</v>
      </c>
      <c r="F6" s="4">
        <v>3851</v>
      </c>
      <c r="G6" s="5">
        <v>234</v>
      </c>
      <c r="H6" s="4">
        <v>12591</v>
      </c>
      <c r="I6" s="5">
        <v>271</v>
      </c>
      <c r="J6" s="5">
        <v>5</v>
      </c>
      <c r="T6" t="s">
        <v>2930</v>
      </c>
      <c r="U6">
        <f>U5-U7</f>
        <v>88092</v>
      </c>
      <c r="V6">
        <f>V5-V7</f>
        <v>53555</v>
      </c>
      <c r="W6">
        <f>W5-W7</f>
        <v>32550</v>
      </c>
      <c r="X6">
        <f>X5-X7</f>
        <v>1037</v>
      </c>
    </row>
    <row r="7" spans="1:24" ht="23.25" thickBot="1">
      <c r="A7" s="3" t="s">
        <v>33</v>
      </c>
      <c r="B7" s="3"/>
      <c r="C7" s="5">
        <v>604</v>
      </c>
      <c r="D7" s="5">
        <v>150</v>
      </c>
      <c r="E7" s="5">
        <v>115</v>
      </c>
      <c r="F7" s="5">
        <v>35</v>
      </c>
      <c r="G7" s="5">
        <v>0</v>
      </c>
      <c r="H7" s="5">
        <v>150</v>
      </c>
      <c r="I7" s="5">
        <v>0</v>
      </c>
      <c r="J7" s="5">
        <v>454</v>
      </c>
      <c r="T7" t="s">
        <v>2931</v>
      </c>
      <c r="U7">
        <f>U11+U10+U9</f>
        <v>51189</v>
      </c>
      <c r="V7">
        <f>V11+V10+V9</f>
        <v>35238</v>
      </c>
      <c r="W7">
        <f>W11+W10+W9</f>
        <v>14827</v>
      </c>
      <c r="X7">
        <f>X11+X10+X9</f>
        <v>562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9</v>
      </c>
      <c r="F8" s="5">
        <v>2</v>
      </c>
      <c r="G8" s="5">
        <v>0</v>
      </c>
      <c r="H8" s="5">
        <v>11</v>
      </c>
      <c r="I8" s="5">
        <v>0</v>
      </c>
      <c r="J8" s="5">
        <v>-11</v>
      </c>
      <c r="V8" s="8"/>
      <c r="W8" s="8"/>
      <c r="X8" s="8"/>
    </row>
    <row r="9" spans="1:24" ht="17.25" thickBot="1">
      <c r="A9" s="3" t="s">
        <v>10408</v>
      </c>
      <c r="B9" s="3" t="s">
        <v>36</v>
      </c>
      <c r="C9" s="4">
        <v>52457</v>
      </c>
      <c r="D9" s="4">
        <v>31525</v>
      </c>
      <c r="E9" s="4">
        <v>19502</v>
      </c>
      <c r="F9" s="4">
        <v>11341</v>
      </c>
      <c r="G9" s="5">
        <v>369</v>
      </c>
      <c r="H9" s="4">
        <v>31212</v>
      </c>
      <c r="I9" s="5">
        <v>313</v>
      </c>
      <c r="J9" s="4">
        <v>20932</v>
      </c>
      <c r="T9" t="s">
        <v>2934</v>
      </c>
      <c r="U9">
        <f>SUMIF($A:$A,"거소·선상투표",D:D)+SUMIF($A:$A,"국외부재자투표",D:D)+SUMIF($A:$A,"국외부재자투표(공관)",D:D)</f>
        <v>426</v>
      </c>
      <c r="V9">
        <f t="shared" ref="V9:X11" si="1">SUMIF($A:$A,"거소·선상투표",E:E)+SUMIF($A:$A,"국외부재자투표",E:E)+SUMIF($A:$A,"국외부재자투표(공관)",E:E)</f>
        <v>281</v>
      </c>
      <c r="W9">
        <f t="shared" si="1"/>
        <v>130</v>
      </c>
      <c r="X9">
        <f t="shared" si="1"/>
        <v>3</v>
      </c>
    </row>
    <row r="10" spans="1:24" ht="23.25" thickBot="1">
      <c r="A10" s="3"/>
      <c r="B10" s="3" t="s">
        <v>37</v>
      </c>
      <c r="C10" s="4">
        <v>8665</v>
      </c>
      <c r="D10" s="4">
        <v>8665</v>
      </c>
      <c r="E10" s="4">
        <v>5978</v>
      </c>
      <c r="F10" s="4">
        <v>2537</v>
      </c>
      <c r="G10" s="5">
        <v>77</v>
      </c>
      <c r="H10" s="4">
        <v>8592</v>
      </c>
      <c r="I10" s="5">
        <v>73</v>
      </c>
      <c r="J10" s="5">
        <v>0</v>
      </c>
      <c r="T10" t="s">
        <v>2932</v>
      </c>
      <c r="U10">
        <f>SUMIF($B:$B,"관내사전투표",D:D)</f>
        <v>37901</v>
      </c>
      <c r="V10">
        <f t="shared" ref="V10:X12" si="2">SUMIF($B:$B,"관내사전투표",E:E)</f>
        <v>26451</v>
      </c>
      <c r="W10">
        <f t="shared" si="2"/>
        <v>10846</v>
      </c>
      <c r="X10">
        <f t="shared" si="2"/>
        <v>325</v>
      </c>
    </row>
    <row r="11" spans="1:24" ht="17.25" thickBot="1">
      <c r="A11" s="3"/>
      <c r="B11" s="3" t="s">
        <v>10530</v>
      </c>
      <c r="C11" s="4">
        <v>2831</v>
      </c>
      <c r="D11" s="4">
        <v>1317</v>
      </c>
      <c r="E11" s="5">
        <v>753</v>
      </c>
      <c r="F11" s="5">
        <v>528</v>
      </c>
      <c r="G11" s="5">
        <v>25</v>
      </c>
      <c r="H11" s="4">
        <v>1306</v>
      </c>
      <c r="I11" s="5">
        <v>11</v>
      </c>
      <c r="J11" s="4">
        <v>1514</v>
      </c>
      <c r="T11" t="s">
        <v>2933</v>
      </c>
      <c r="U11">
        <f>SUMIF($A:$A,"관외사전투표",D:D)</f>
        <v>12862</v>
      </c>
      <c r="V11">
        <f t="shared" ref="V11:X13" si="3">SUMIF($A:$A,"관외사전투표",E:E)</f>
        <v>8506</v>
      </c>
      <c r="W11">
        <f t="shared" si="3"/>
        <v>3851</v>
      </c>
      <c r="X11">
        <f t="shared" si="3"/>
        <v>234</v>
      </c>
    </row>
    <row r="12" spans="1:24" ht="17.25" thickBot="1">
      <c r="A12" s="3"/>
      <c r="B12" s="3" t="s">
        <v>10529</v>
      </c>
      <c r="C12" s="4">
        <v>2095</v>
      </c>
      <c r="D12" s="4">
        <v>1083</v>
      </c>
      <c r="E12" s="5">
        <v>595</v>
      </c>
      <c r="F12" s="5">
        <v>461</v>
      </c>
      <c r="G12" s="5">
        <v>15</v>
      </c>
      <c r="H12" s="4">
        <v>1071</v>
      </c>
      <c r="I12" s="5">
        <v>12</v>
      </c>
      <c r="J12" s="4">
        <v>1012</v>
      </c>
    </row>
    <row r="13" spans="1:24" ht="17.25" thickBot="1">
      <c r="A13" s="3"/>
      <c r="B13" s="3" t="s">
        <v>10528</v>
      </c>
      <c r="C13" s="4">
        <v>3430</v>
      </c>
      <c r="D13" s="4">
        <v>1631</v>
      </c>
      <c r="E13" s="5">
        <v>833</v>
      </c>
      <c r="F13" s="5">
        <v>762</v>
      </c>
      <c r="G13" s="5">
        <v>22</v>
      </c>
      <c r="H13" s="4">
        <v>1617</v>
      </c>
      <c r="I13" s="5">
        <v>14</v>
      </c>
      <c r="J13" s="4">
        <v>1799</v>
      </c>
    </row>
    <row r="14" spans="1:24" ht="17.25" thickBot="1">
      <c r="A14" s="3"/>
      <c r="B14" s="3" t="s">
        <v>10527</v>
      </c>
      <c r="C14" s="4">
        <v>3393</v>
      </c>
      <c r="D14" s="4">
        <v>1563</v>
      </c>
      <c r="E14" s="5">
        <v>922</v>
      </c>
      <c r="F14" s="5">
        <v>607</v>
      </c>
      <c r="G14" s="5">
        <v>20</v>
      </c>
      <c r="H14" s="4">
        <v>1549</v>
      </c>
      <c r="I14" s="5">
        <v>14</v>
      </c>
      <c r="J14" s="4">
        <v>1830</v>
      </c>
      <c r="U14" s="8"/>
      <c r="V14" s="8"/>
      <c r="W14" s="8"/>
      <c r="X14" s="8"/>
    </row>
    <row r="15" spans="1:24" ht="17.25" thickBot="1">
      <c r="A15" s="3"/>
      <c r="B15" s="3" t="s">
        <v>10526</v>
      </c>
      <c r="C15" s="4">
        <v>2078</v>
      </c>
      <c r="D15" s="4">
        <v>1072</v>
      </c>
      <c r="E15" s="5">
        <v>574</v>
      </c>
      <c r="F15" s="5">
        <v>469</v>
      </c>
      <c r="G15" s="5">
        <v>13</v>
      </c>
      <c r="H15" s="4">
        <v>1056</v>
      </c>
      <c r="I15" s="5">
        <v>16</v>
      </c>
      <c r="J15" s="4">
        <v>1006</v>
      </c>
      <c r="U15" s="8"/>
      <c r="V15" s="8"/>
      <c r="W15" s="8"/>
      <c r="X15" s="8"/>
    </row>
    <row r="16" spans="1:24" ht="17.25" thickBot="1">
      <c r="A16" s="3"/>
      <c r="B16" s="3" t="s">
        <v>10525</v>
      </c>
      <c r="C16" s="4">
        <v>2404</v>
      </c>
      <c r="D16" s="4">
        <v>1095</v>
      </c>
      <c r="E16" s="5">
        <v>614</v>
      </c>
      <c r="F16" s="5">
        <v>441</v>
      </c>
      <c r="G16" s="5">
        <v>26</v>
      </c>
      <c r="H16" s="4">
        <v>1081</v>
      </c>
      <c r="I16" s="5">
        <v>14</v>
      </c>
      <c r="J16" s="4">
        <v>1309</v>
      </c>
    </row>
    <row r="17" spans="1:10" ht="17.25" thickBot="1">
      <c r="A17" s="3"/>
      <c r="B17" s="3" t="s">
        <v>10524</v>
      </c>
      <c r="C17" s="4">
        <v>2329</v>
      </c>
      <c r="D17" s="4">
        <v>1369</v>
      </c>
      <c r="E17" s="5">
        <v>887</v>
      </c>
      <c r="F17" s="5">
        <v>452</v>
      </c>
      <c r="G17" s="5">
        <v>15</v>
      </c>
      <c r="H17" s="4">
        <v>1354</v>
      </c>
      <c r="I17" s="5">
        <v>15</v>
      </c>
      <c r="J17" s="5">
        <v>960</v>
      </c>
    </row>
    <row r="18" spans="1:10" ht="23.25" thickBot="1">
      <c r="A18" s="3"/>
      <c r="B18" s="3" t="s">
        <v>10523</v>
      </c>
      <c r="C18" s="4">
        <v>2552</v>
      </c>
      <c r="D18" s="4">
        <v>1520</v>
      </c>
      <c r="E18" s="5">
        <v>869</v>
      </c>
      <c r="F18" s="5">
        <v>613</v>
      </c>
      <c r="G18" s="5">
        <v>21</v>
      </c>
      <c r="H18" s="4">
        <v>1503</v>
      </c>
      <c r="I18" s="5">
        <v>17</v>
      </c>
      <c r="J18" s="4">
        <v>1032</v>
      </c>
    </row>
    <row r="19" spans="1:10" ht="23.25" thickBot="1">
      <c r="A19" s="3"/>
      <c r="B19" s="3" t="s">
        <v>10522</v>
      </c>
      <c r="C19" s="4">
        <v>2378</v>
      </c>
      <c r="D19" s="4">
        <v>1326</v>
      </c>
      <c r="E19" s="5">
        <v>782</v>
      </c>
      <c r="F19" s="5">
        <v>517</v>
      </c>
      <c r="G19" s="5">
        <v>9</v>
      </c>
      <c r="H19" s="4">
        <v>1308</v>
      </c>
      <c r="I19" s="5">
        <v>18</v>
      </c>
      <c r="J19" s="4">
        <v>1052</v>
      </c>
    </row>
    <row r="20" spans="1:10" ht="23.25" thickBot="1">
      <c r="A20" s="3"/>
      <c r="B20" s="3" t="s">
        <v>10521</v>
      </c>
      <c r="C20" s="4">
        <v>2940</v>
      </c>
      <c r="D20" s="4">
        <v>1825</v>
      </c>
      <c r="E20" s="4">
        <v>1168</v>
      </c>
      <c r="F20" s="5">
        <v>614</v>
      </c>
      <c r="G20" s="5">
        <v>24</v>
      </c>
      <c r="H20" s="4">
        <v>1806</v>
      </c>
      <c r="I20" s="5">
        <v>19</v>
      </c>
      <c r="J20" s="4">
        <v>1115</v>
      </c>
    </row>
    <row r="21" spans="1:10" ht="23.25" thickBot="1">
      <c r="A21" s="3"/>
      <c r="B21" s="3" t="s">
        <v>10520</v>
      </c>
      <c r="C21" s="4">
        <v>2937</v>
      </c>
      <c r="D21" s="4">
        <v>1479</v>
      </c>
      <c r="E21" s="5">
        <v>951</v>
      </c>
      <c r="F21" s="5">
        <v>497</v>
      </c>
      <c r="G21" s="5">
        <v>19</v>
      </c>
      <c r="H21" s="4">
        <v>1467</v>
      </c>
      <c r="I21" s="5">
        <v>12</v>
      </c>
      <c r="J21" s="4">
        <v>1458</v>
      </c>
    </row>
    <row r="22" spans="1:10" ht="23.25" thickBot="1">
      <c r="A22" s="3"/>
      <c r="B22" s="3" t="s">
        <v>10519</v>
      </c>
      <c r="C22" s="4">
        <v>4076</v>
      </c>
      <c r="D22" s="4">
        <v>2267</v>
      </c>
      <c r="E22" s="4">
        <v>1416</v>
      </c>
      <c r="F22" s="5">
        <v>810</v>
      </c>
      <c r="G22" s="5">
        <v>19</v>
      </c>
      <c r="H22" s="4">
        <v>2245</v>
      </c>
      <c r="I22" s="5">
        <v>22</v>
      </c>
      <c r="J22" s="4">
        <v>1809</v>
      </c>
    </row>
    <row r="23" spans="1:10" ht="23.25" thickBot="1">
      <c r="A23" s="3"/>
      <c r="B23" s="3" t="s">
        <v>10518</v>
      </c>
      <c r="C23" s="4">
        <v>3454</v>
      </c>
      <c r="D23" s="4">
        <v>1312</v>
      </c>
      <c r="E23" s="5">
        <v>820</v>
      </c>
      <c r="F23" s="5">
        <v>445</v>
      </c>
      <c r="G23" s="5">
        <v>26</v>
      </c>
      <c r="H23" s="4">
        <v>1291</v>
      </c>
      <c r="I23" s="5">
        <v>21</v>
      </c>
      <c r="J23" s="4">
        <v>2142</v>
      </c>
    </row>
    <row r="24" spans="1:10" ht="23.25" thickBot="1">
      <c r="A24" s="3"/>
      <c r="B24" s="3" t="s">
        <v>10517</v>
      </c>
      <c r="C24" s="4">
        <v>2500</v>
      </c>
      <c r="D24" s="4">
        <v>1612</v>
      </c>
      <c r="E24" s="5">
        <v>896</v>
      </c>
      <c r="F24" s="5">
        <v>686</v>
      </c>
      <c r="G24" s="5">
        <v>17</v>
      </c>
      <c r="H24" s="4">
        <v>1599</v>
      </c>
      <c r="I24" s="5">
        <v>13</v>
      </c>
      <c r="J24" s="5">
        <v>888</v>
      </c>
    </row>
    <row r="25" spans="1:10" ht="23.25" thickBot="1">
      <c r="A25" s="3"/>
      <c r="B25" s="3" t="s">
        <v>10516</v>
      </c>
      <c r="C25" s="4">
        <v>1818</v>
      </c>
      <c r="D25" s="5">
        <v>979</v>
      </c>
      <c r="E25" s="5">
        <v>594</v>
      </c>
      <c r="F25" s="5">
        <v>366</v>
      </c>
      <c r="G25" s="5">
        <v>8</v>
      </c>
      <c r="H25" s="5">
        <v>968</v>
      </c>
      <c r="I25" s="5">
        <v>11</v>
      </c>
      <c r="J25" s="5">
        <v>839</v>
      </c>
    </row>
    <row r="26" spans="1:10" ht="23.25" thickBot="1">
      <c r="A26" s="3"/>
      <c r="B26" s="3" t="s">
        <v>10515</v>
      </c>
      <c r="C26" s="4">
        <v>2577</v>
      </c>
      <c r="D26" s="4">
        <v>1410</v>
      </c>
      <c r="E26" s="5">
        <v>850</v>
      </c>
      <c r="F26" s="5">
        <v>536</v>
      </c>
      <c r="G26" s="5">
        <v>13</v>
      </c>
      <c r="H26" s="4">
        <v>1399</v>
      </c>
      <c r="I26" s="5">
        <v>11</v>
      </c>
      <c r="J26" s="4">
        <v>1167</v>
      </c>
    </row>
    <row r="27" spans="1:10" ht="17.25" thickBot="1">
      <c r="A27" s="3" t="s">
        <v>10514</v>
      </c>
      <c r="B27" s="3" t="s">
        <v>36</v>
      </c>
      <c r="C27" s="4">
        <v>32629</v>
      </c>
      <c r="D27" s="4">
        <v>18152</v>
      </c>
      <c r="E27" s="4">
        <v>11354</v>
      </c>
      <c r="F27" s="4">
        <v>6411</v>
      </c>
      <c r="G27" s="5">
        <v>197</v>
      </c>
      <c r="H27" s="4">
        <v>17962</v>
      </c>
      <c r="I27" s="5">
        <v>190</v>
      </c>
      <c r="J27" s="4">
        <v>14477</v>
      </c>
    </row>
    <row r="28" spans="1:10" ht="23.25" thickBot="1">
      <c r="A28" s="3"/>
      <c r="B28" s="3" t="s">
        <v>37</v>
      </c>
      <c r="C28" s="4">
        <v>3763</v>
      </c>
      <c r="D28" s="4">
        <v>3763</v>
      </c>
      <c r="E28" s="4">
        <v>2558</v>
      </c>
      <c r="F28" s="4">
        <v>1140</v>
      </c>
      <c r="G28" s="5">
        <v>41</v>
      </c>
      <c r="H28" s="4">
        <v>3739</v>
      </c>
      <c r="I28" s="5">
        <v>24</v>
      </c>
      <c r="J28" s="5">
        <v>0</v>
      </c>
    </row>
    <row r="29" spans="1:10" ht="17.25" thickBot="1">
      <c r="A29" s="3"/>
      <c r="B29" s="3" t="s">
        <v>10513</v>
      </c>
      <c r="C29" s="4">
        <v>3452</v>
      </c>
      <c r="D29" s="4">
        <v>1281</v>
      </c>
      <c r="E29" s="5">
        <v>647</v>
      </c>
      <c r="F29" s="5">
        <v>587</v>
      </c>
      <c r="G29" s="5">
        <v>29</v>
      </c>
      <c r="H29" s="4">
        <v>1263</v>
      </c>
      <c r="I29" s="5">
        <v>18</v>
      </c>
      <c r="J29" s="4">
        <v>2171</v>
      </c>
    </row>
    <row r="30" spans="1:10" ht="17.25" thickBot="1">
      <c r="A30" s="3"/>
      <c r="B30" s="3" t="s">
        <v>10512</v>
      </c>
      <c r="C30" s="4">
        <v>3016</v>
      </c>
      <c r="D30" s="4">
        <v>1273</v>
      </c>
      <c r="E30" s="5">
        <v>805</v>
      </c>
      <c r="F30" s="5">
        <v>432</v>
      </c>
      <c r="G30" s="5">
        <v>16</v>
      </c>
      <c r="H30" s="4">
        <v>1253</v>
      </c>
      <c r="I30" s="5">
        <v>20</v>
      </c>
      <c r="J30" s="4">
        <v>1743</v>
      </c>
    </row>
    <row r="31" spans="1:10" ht="17.25" thickBot="1">
      <c r="A31" s="3"/>
      <c r="B31" s="3" t="s">
        <v>10511</v>
      </c>
      <c r="C31" s="4">
        <v>2400</v>
      </c>
      <c r="D31" s="4">
        <v>1600</v>
      </c>
      <c r="E31" s="5">
        <v>891</v>
      </c>
      <c r="F31" s="5">
        <v>672</v>
      </c>
      <c r="G31" s="5">
        <v>20</v>
      </c>
      <c r="H31" s="4">
        <v>1583</v>
      </c>
      <c r="I31" s="5">
        <v>17</v>
      </c>
      <c r="J31" s="5">
        <v>800</v>
      </c>
    </row>
    <row r="32" spans="1:10" ht="17.25" thickBot="1">
      <c r="A32" s="3"/>
      <c r="B32" s="3" t="s">
        <v>10510</v>
      </c>
      <c r="C32" s="4">
        <v>4173</v>
      </c>
      <c r="D32" s="4">
        <v>2062</v>
      </c>
      <c r="E32" s="4">
        <v>1259</v>
      </c>
      <c r="F32" s="5">
        <v>754</v>
      </c>
      <c r="G32" s="5">
        <v>25</v>
      </c>
      <c r="H32" s="4">
        <v>2038</v>
      </c>
      <c r="I32" s="5">
        <v>24</v>
      </c>
      <c r="J32" s="4">
        <v>2111</v>
      </c>
    </row>
    <row r="33" spans="1:10" ht="17.25" thickBot="1">
      <c r="A33" s="3"/>
      <c r="B33" s="3" t="s">
        <v>10509</v>
      </c>
      <c r="C33" s="4">
        <v>5620</v>
      </c>
      <c r="D33" s="4">
        <v>2882</v>
      </c>
      <c r="E33" s="4">
        <v>1724</v>
      </c>
      <c r="F33" s="4">
        <v>1110</v>
      </c>
      <c r="G33" s="5">
        <v>24</v>
      </c>
      <c r="H33" s="4">
        <v>2858</v>
      </c>
      <c r="I33" s="5">
        <v>24</v>
      </c>
      <c r="J33" s="4">
        <v>2738</v>
      </c>
    </row>
    <row r="34" spans="1:10" ht="17.25" thickBot="1">
      <c r="A34" s="3"/>
      <c r="B34" s="3" t="s">
        <v>10508</v>
      </c>
      <c r="C34" s="4">
        <v>4574</v>
      </c>
      <c r="D34" s="4">
        <v>2552</v>
      </c>
      <c r="E34" s="4">
        <v>1573</v>
      </c>
      <c r="F34" s="5">
        <v>933</v>
      </c>
      <c r="G34" s="5">
        <v>20</v>
      </c>
      <c r="H34" s="4">
        <v>2526</v>
      </c>
      <c r="I34" s="5">
        <v>26</v>
      </c>
      <c r="J34" s="4">
        <v>2022</v>
      </c>
    </row>
    <row r="35" spans="1:10" ht="17.25" thickBot="1">
      <c r="A35" s="3"/>
      <c r="B35" s="3" t="s">
        <v>10507</v>
      </c>
      <c r="C35" s="4">
        <v>3035</v>
      </c>
      <c r="D35" s="5">
        <v>911</v>
      </c>
      <c r="E35" s="5">
        <v>564</v>
      </c>
      <c r="F35" s="5">
        <v>302</v>
      </c>
      <c r="G35" s="5">
        <v>15</v>
      </c>
      <c r="H35" s="5">
        <v>881</v>
      </c>
      <c r="I35" s="5">
        <v>30</v>
      </c>
      <c r="J35" s="4">
        <v>2124</v>
      </c>
    </row>
    <row r="36" spans="1:10" ht="17.25" thickBot="1">
      <c r="A36" s="3"/>
      <c r="B36" s="3" t="s">
        <v>10506</v>
      </c>
      <c r="C36" s="4">
        <v>2596</v>
      </c>
      <c r="D36" s="4">
        <v>1828</v>
      </c>
      <c r="E36" s="4">
        <v>1333</v>
      </c>
      <c r="F36" s="5">
        <v>481</v>
      </c>
      <c r="G36" s="5">
        <v>7</v>
      </c>
      <c r="H36" s="4">
        <v>1821</v>
      </c>
      <c r="I36" s="5">
        <v>7</v>
      </c>
      <c r="J36" s="5">
        <v>768</v>
      </c>
    </row>
    <row r="37" spans="1:10" ht="17.25" thickBot="1">
      <c r="A37" s="3" t="s">
        <v>10505</v>
      </c>
      <c r="B37" s="3" t="s">
        <v>36</v>
      </c>
      <c r="C37" s="4">
        <v>21577</v>
      </c>
      <c r="D37" s="4">
        <v>13270</v>
      </c>
      <c r="E37" s="4">
        <v>8526</v>
      </c>
      <c r="F37" s="4">
        <v>4449</v>
      </c>
      <c r="G37" s="5">
        <v>152</v>
      </c>
      <c r="H37" s="4">
        <v>13127</v>
      </c>
      <c r="I37" s="5">
        <v>143</v>
      </c>
      <c r="J37" s="4">
        <v>8307</v>
      </c>
    </row>
    <row r="38" spans="1:10" ht="23.25" thickBot="1">
      <c r="A38" s="3"/>
      <c r="B38" s="3" t="s">
        <v>37</v>
      </c>
      <c r="C38" s="4">
        <v>4392</v>
      </c>
      <c r="D38" s="4">
        <v>4391</v>
      </c>
      <c r="E38" s="4">
        <v>3127</v>
      </c>
      <c r="F38" s="4">
        <v>1189</v>
      </c>
      <c r="G38" s="5">
        <v>38</v>
      </c>
      <c r="H38" s="4">
        <v>4354</v>
      </c>
      <c r="I38" s="5">
        <v>37</v>
      </c>
      <c r="J38" s="5">
        <v>1</v>
      </c>
    </row>
    <row r="39" spans="1:10" ht="23.25" thickBot="1">
      <c r="A39" s="3"/>
      <c r="B39" s="3" t="s">
        <v>10504</v>
      </c>
      <c r="C39" s="4">
        <v>3581</v>
      </c>
      <c r="D39" s="4">
        <v>1976</v>
      </c>
      <c r="E39" s="4">
        <v>1278</v>
      </c>
      <c r="F39" s="5">
        <v>664</v>
      </c>
      <c r="G39" s="5">
        <v>17</v>
      </c>
      <c r="H39" s="4">
        <v>1959</v>
      </c>
      <c r="I39" s="5">
        <v>17</v>
      </c>
      <c r="J39" s="4">
        <v>1605</v>
      </c>
    </row>
    <row r="40" spans="1:10" ht="23.25" thickBot="1">
      <c r="A40" s="3"/>
      <c r="B40" s="3" t="s">
        <v>10503</v>
      </c>
      <c r="C40" s="4">
        <v>2782</v>
      </c>
      <c r="D40" s="4">
        <v>1487</v>
      </c>
      <c r="E40" s="5">
        <v>897</v>
      </c>
      <c r="F40" s="5">
        <v>545</v>
      </c>
      <c r="G40" s="5">
        <v>23</v>
      </c>
      <c r="H40" s="4">
        <v>1465</v>
      </c>
      <c r="I40" s="5">
        <v>22</v>
      </c>
      <c r="J40" s="4">
        <v>1295</v>
      </c>
    </row>
    <row r="41" spans="1:10" ht="23.25" thickBot="1">
      <c r="A41" s="3"/>
      <c r="B41" s="3" t="s">
        <v>10502</v>
      </c>
      <c r="C41" s="4">
        <v>3693</v>
      </c>
      <c r="D41" s="4">
        <v>1681</v>
      </c>
      <c r="E41" s="5">
        <v>990</v>
      </c>
      <c r="F41" s="5">
        <v>628</v>
      </c>
      <c r="G41" s="5">
        <v>30</v>
      </c>
      <c r="H41" s="4">
        <v>1648</v>
      </c>
      <c r="I41" s="5">
        <v>33</v>
      </c>
      <c r="J41" s="4">
        <v>2012</v>
      </c>
    </row>
    <row r="42" spans="1:10" ht="23.25" thickBot="1">
      <c r="A42" s="3"/>
      <c r="B42" s="3" t="s">
        <v>10501</v>
      </c>
      <c r="C42" s="4">
        <v>3648</v>
      </c>
      <c r="D42" s="4">
        <v>2080</v>
      </c>
      <c r="E42" s="4">
        <v>1291</v>
      </c>
      <c r="F42" s="5">
        <v>758</v>
      </c>
      <c r="G42" s="5">
        <v>18</v>
      </c>
      <c r="H42" s="4">
        <v>2067</v>
      </c>
      <c r="I42" s="5">
        <v>13</v>
      </c>
      <c r="J42" s="4">
        <v>1568</v>
      </c>
    </row>
    <row r="43" spans="1:10" ht="23.25" thickBot="1">
      <c r="A43" s="3"/>
      <c r="B43" s="3" t="s">
        <v>10500</v>
      </c>
      <c r="C43" s="4">
        <v>3481</v>
      </c>
      <c r="D43" s="4">
        <v>1655</v>
      </c>
      <c r="E43" s="5">
        <v>943</v>
      </c>
      <c r="F43" s="5">
        <v>665</v>
      </c>
      <c r="G43" s="5">
        <v>26</v>
      </c>
      <c r="H43" s="4">
        <v>1634</v>
      </c>
      <c r="I43" s="5">
        <v>21</v>
      </c>
      <c r="J43" s="4">
        <v>1826</v>
      </c>
    </row>
    <row r="44" spans="1:10" ht="17.25" thickBot="1">
      <c r="A44" s="3" t="s">
        <v>10499</v>
      </c>
      <c r="B44" s="3" t="s">
        <v>36</v>
      </c>
      <c r="C44" s="4">
        <v>18031</v>
      </c>
      <c r="D44" s="4">
        <v>11579</v>
      </c>
      <c r="E44" s="4">
        <v>7713</v>
      </c>
      <c r="F44" s="4">
        <v>3641</v>
      </c>
      <c r="G44" s="5">
        <v>122</v>
      </c>
      <c r="H44" s="4">
        <v>11476</v>
      </c>
      <c r="I44" s="5">
        <v>103</v>
      </c>
      <c r="J44" s="4">
        <v>6452</v>
      </c>
    </row>
    <row r="45" spans="1:10" ht="23.25" thickBot="1">
      <c r="A45" s="3"/>
      <c r="B45" s="3" t="s">
        <v>37</v>
      </c>
      <c r="C45" s="4">
        <v>4169</v>
      </c>
      <c r="D45" s="4">
        <v>4169</v>
      </c>
      <c r="E45" s="4">
        <v>3075</v>
      </c>
      <c r="F45" s="4">
        <v>1029</v>
      </c>
      <c r="G45" s="5">
        <v>41</v>
      </c>
      <c r="H45" s="4">
        <v>4145</v>
      </c>
      <c r="I45" s="5">
        <v>24</v>
      </c>
      <c r="J45" s="5">
        <v>0</v>
      </c>
    </row>
    <row r="46" spans="1:10" ht="23.25" thickBot="1">
      <c r="A46" s="3"/>
      <c r="B46" s="3" t="s">
        <v>10498</v>
      </c>
      <c r="C46" s="4">
        <v>3511</v>
      </c>
      <c r="D46" s="4">
        <v>1809</v>
      </c>
      <c r="E46" s="4">
        <v>1077</v>
      </c>
      <c r="F46" s="5">
        <v>689</v>
      </c>
      <c r="G46" s="5">
        <v>22</v>
      </c>
      <c r="H46" s="4">
        <v>1788</v>
      </c>
      <c r="I46" s="5">
        <v>21</v>
      </c>
      <c r="J46" s="4">
        <v>1702</v>
      </c>
    </row>
    <row r="47" spans="1:10" ht="23.25" thickBot="1">
      <c r="A47" s="3"/>
      <c r="B47" s="3" t="s">
        <v>10497</v>
      </c>
      <c r="C47" s="4">
        <v>3735</v>
      </c>
      <c r="D47" s="4">
        <v>2268</v>
      </c>
      <c r="E47" s="4">
        <v>1423</v>
      </c>
      <c r="F47" s="5">
        <v>815</v>
      </c>
      <c r="G47" s="5">
        <v>14</v>
      </c>
      <c r="H47" s="4">
        <v>2252</v>
      </c>
      <c r="I47" s="5">
        <v>16</v>
      </c>
      <c r="J47" s="4">
        <v>1467</v>
      </c>
    </row>
    <row r="48" spans="1:10" ht="23.25" thickBot="1">
      <c r="A48" s="3"/>
      <c r="B48" s="3" t="s">
        <v>10496</v>
      </c>
      <c r="C48" s="4">
        <v>3601</v>
      </c>
      <c r="D48" s="4">
        <v>1777</v>
      </c>
      <c r="E48" s="4">
        <v>1143</v>
      </c>
      <c r="F48" s="5">
        <v>587</v>
      </c>
      <c r="G48" s="5">
        <v>30</v>
      </c>
      <c r="H48" s="4">
        <v>1760</v>
      </c>
      <c r="I48" s="5">
        <v>17</v>
      </c>
      <c r="J48" s="4">
        <v>1824</v>
      </c>
    </row>
    <row r="49" spans="1:10" ht="23.25" thickBot="1">
      <c r="A49" s="3"/>
      <c r="B49" s="3" t="s">
        <v>10495</v>
      </c>
      <c r="C49" s="4">
        <v>3015</v>
      </c>
      <c r="D49" s="4">
        <v>1556</v>
      </c>
      <c r="E49" s="5">
        <v>995</v>
      </c>
      <c r="F49" s="5">
        <v>521</v>
      </c>
      <c r="G49" s="5">
        <v>15</v>
      </c>
      <c r="H49" s="4">
        <v>1531</v>
      </c>
      <c r="I49" s="5">
        <v>25</v>
      </c>
      <c r="J49" s="4">
        <v>1459</v>
      </c>
    </row>
    <row r="50" spans="1:10" ht="17.25" thickBot="1">
      <c r="A50" s="3" t="s">
        <v>8612</v>
      </c>
      <c r="B50" s="3" t="s">
        <v>36</v>
      </c>
      <c r="C50" s="4">
        <v>22440</v>
      </c>
      <c r="D50" s="4">
        <v>14783</v>
      </c>
      <c r="E50" s="4">
        <v>9403</v>
      </c>
      <c r="F50" s="4">
        <v>5146</v>
      </c>
      <c r="G50" s="5">
        <v>120</v>
      </c>
      <c r="H50" s="4">
        <v>14669</v>
      </c>
      <c r="I50" s="5">
        <v>114</v>
      </c>
      <c r="J50" s="4">
        <v>7657</v>
      </c>
    </row>
    <row r="51" spans="1:10" ht="23.25" thickBot="1">
      <c r="A51" s="3"/>
      <c r="B51" s="3" t="s">
        <v>37</v>
      </c>
      <c r="C51" s="4">
        <v>4208</v>
      </c>
      <c r="D51" s="4">
        <v>4207</v>
      </c>
      <c r="E51" s="4">
        <v>2781</v>
      </c>
      <c r="F51" s="4">
        <v>1371</v>
      </c>
      <c r="G51" s="5">
        <v>26</v>
      </c>
      <c r="H51" s="4">
        <v>4178</v>
      </c>
      <c r="I51" s="5">
        <v>29</v>
      </c>
      <c r="J51" s="5">
        <v>1</v>
      </c>
    </row>
    <row r="52" spans="1:10" ht="17.25" thickBot="1">
      <c r="A52" s="3"/>
      <c r="B52" s="3" t="s">
        <v>8611</v>
      </c>
      <c r="C52" s="4">
        <v>2990</v>
      </c>
      <c r="D52" s="4">
        <v>1672</v>
      </c>
      <c r="E52" s="5">
        <v>958</v>
      </c>
      <c r="F52" s="5">
        <v>675</v>
      </c>
      <c r="G52" s="5">
        <v>18</v>
      </c>
      <c r="H52" s="4">
        <v>1651</v>
      </c>
      <c r="I52" s="5">
        <v>21</v>
      </c>
      <c r="J52" s="4">
        <v>1318</v>
      </c>
    </row>
    <row r="53" spans="1:10" ht="17.25" thickBot="1">
      <c r="A53" s="3"/>
      <c r="B53" s="3" t="s">
        <v>8610</v>
      </c>
      <c r="C53" s="4">
        <v>3555</v>
      </c>
      <c r="D53" s="4">
        <v>1941</v>
      </c>
      <c r="E53" s="4">
        <v>1090</v>
      </c>
      <c r="F53" s="5">
        <v>814</v>
      </c>
      <c r="G53" s="5">
        <v>13</v>
      </c>
      <c r="H53" s="4">
        <v>1917</v>
      </c>
      <c r="I53" s="5">
        <v>24</v>
      </c>
      <c r="J53" s="4">
        <v>1614</v>
      </c>
    </row>
    <row r="54" spans="1:10" ht="17.25" thickBot="1">
      <c r="A54" s="3"/>
      <c r="B54" s="3" t="s">
        <v>8609</v>
      </c>
      <c r="C54" s="4">
        <v>2880</v>
      </c>
      <c r="D54" s="4">
        <v>1846</v>
      </c>
      <c r="E54" s="4">
        <v>1079</v>
      </c>
      <c r="F54" s="5">
        <v>736</v>
      </c>
      <c r="G54" s="5">
        <v>18</v>
      </c>
      <c r="H54" s="4">
        <v>1833</v>
      </c>
      <c r="I54" s="5">
        <v>13</v>
      </c>
      <c r="J54" s="4">
        <v>1034</v>
      </c>
    </row>
    <row r="55" spans="1:10" ht="17.25" thickBot="1">
      <c r="A55" s="3"/>
      <c r="B55" s="3" t="s">
        <v>8608</v>
      </c>
      <c r="C55" s="4">
        <v>3560</v>
      </c>
      <c r="D55" s="4">
        <v>2209</v>
      </c>
      <c r="E55" s="4">
        <v>1581</v>
      </c>
      <c r="F55" s="5">
        <v>606</v>
      </c>
      <c r="G55" s="5">
        <v>14</v>
      </c>
      <c r="H55" s="4">
        <v>2201</v>
      </c>
      <c r="I55" s="5">
        <v>8</v>
      </c>
      <c r="J55" s="4">
        <v>1351</v>
      </c>
    </row>
    <row r="56" spans="1:10" ht="17.25" thickBot="1">
      <c r="A56" s="3"/>
      <c r="B56" s="3" t="s">
        <v>8607</v>
      </c>
      <c r="C56" s="4">
        <v>3937</v>
      </c>
      <c r="D56" s="4">
        <v>2203</v>
      </c>
      <c r="E56" s="4">
        <v>1467</v>
      </c>
      <c r="F56" s="5">
        <v>708</v>
      </c>
      <c r="G56" s="5">
        <v>18</v>
      </c>
      <c r="H56" s="4">
        <v>2193</v>
      </c>
      <c r="I56" s="5">
        <v>10</v>
      </c>
      <c r="J56" s="4">
        <v>1734</v>
      </c>
    </row>
    <row r="57" spans="1:10" ht="17.25" thickBot="1">
      <c r="A57" s="3"/>
      <c r="B57" s="3" t="s">
        <v>10494</v>
      </c>
      <c r="C57" s="4">
        <v>1310</v>
      </c>
      <c r="D57" s="5">
        <v>705</v>
      </c>
      <c r="E57" s="5">
        <v>447</v>
      </c>
      <c r="F57" s="5">
        <v>236</v>
      </c>
      <c r="G57" s="5">
        <v>13</v>
      </c>
      <c r="H57" s="5">
        <v>696</v>
      </c>
      <c r="I57" s="5">
        <v>9</v>
      </c>
      <c r="J57" s="5">
        <v>605</v>
      </c>
    </row>
    <row r="58" spans="1:10" ht="17.25" thickBot="1">
      <c r="A58" s="3" t="s">
        <v>10493</v>
      </c>
      <c r="B58" s="3" t="s">
        <v>36</v>
      </c>
      <c r="C58" s="4">
        <v>11020</v>
      </c>
      <c r="D58" s="4">
        <v>7120</v>
      </c>
      <c r="E58" s="4">
        <v>4427</v>
      </c>
      <c r="F58" s="4">
        <v>2557</v>
      </c>
      <c r="G58" s="5">
        <v>81</v>
      </c>
      <c r="H58" s="4">
        <v>7065</v>
      </c>
      <c r="I58" s="5">
        <v>55</v>
      </c>
      <c r="J58" s="4">
        <v>3900</v>
      </c>
    </row>
    <row r="59" spans="1:10" ht="23.25" thickBot="1">
      <c r="A59" s="3"/>
      <c r="B59" s="3" t="s">
        <v>37</v>
      </c>
      <c r="C59" s="4">
        <v>2887</v>
      </c>
      <c r="D59" s="4">
        <v>2887</v>
      </c>
      <c r="E59" s="4">
        <v>1987</v>
      </c>
      <c r="F59" s="5">
        <v>865</v>
      </c>
      <c r="G59" s="5">
        <v>20</v>
      </c>
      <c r="H59" s="4">
        <v>2872</v>
      </c>
      <c r="I59" s="5">
        <v>15</v>
      </c>
      <c r="J59" s="5">
        <v>0</v>
      </c>
    </row>
    <row r="60" spans="1:10" ht="17.25" thickBot="1">
      <c r="A60" s="3"/>
      <c r="B60" s="3" t="s">
        <v>10492</v>
      </c>
      <c r="C60" s="4">
        <v>2815</v>
      </c>
      <c r="D60" s="4">
        <v>1412</v>
      </c>
      <c r="E60" s="5">
        <v>798</v>
      </c>
      <c r="F60" s="5">
        <v>577</v>
      </c>
      <c r="G60" s="5">
        <v>21</v>
      </c>
      <c r="H60" s="4">
        <v>1396</v>
      </c>
      <c r="I60" s="5">
        <v>16</v>
      </c>
      <c r="J60" s="4">
        <v>1403</v>
      </c>
    </row>
    <row r="61" spans="1:10" ht="17.25" thickBot="1">
      <c r="A61" s="3"/>
      <c r="B61" s="3" t="s">
        <v>10491</v>
      </c>
      <c r="C61" s="4">
        <v>2723</v>
      </c>
      <c r="D61" s="4">
        <v>1491</v>
      </c>
      <c r="E61" s="5">
        <v>905</v>
      </c>
      <c r="F61" s="5">
        <v>559</v>
      </c>
      <c r="G61" s="5">
        <v>14</v>
      </c>
      <c r="H61" s="4">
        <v>1478</v>
      </c>
      <c r="I61" s="5">
        <v>13</v>
      </c>
      <c r="J61" s="4">
        <v>1232</v>
      </c>
    </row>
    <row r="62" spans="1:10" ht="17.25" thickBot="1">
      <c r="A62" s="3"/>
      <c r="B62" s="3" t="s">
        <v>10490</v>
      </c>
      <c r="C62" s="4">
        <v>2595</v>
      </c>
      <c r="D62" s="4">
        <v>1330</v>
      </c>
      <c r="E62" s="5">
        <v>737</v>
      </c>
      <c r="F62" s="5">
        <v>556</v>
      </c>
      <c r="G62" s="5">
        <v>26</v>
      </c>
      <c r="H62" s="4">
        <v>1319</v>
      </c>
      <c r="I62" s="5">
        <v>11</v>
      </c>
      <c r="J62" s="4">
        <v>1265</v>
      </c>
    </row>
    <row r="63" spans="1:10" ht="17.25" thickBot="1">
      <c r="A63" s="3" t="s">
        <v>10489</v>
      </c>
      <c r="B63" s="3" t="s">
        <v>36</v>
      </c>
      <c r="C63" s="4">
        <v>18540</v>
      </c>
      <c r="D63" s="4">
        <v>10890</v>
      </c>
      <c r="E63" s="4">
        <v>6029</v>
      </c>
      <c r="F63" s="4">
        <v>4593</v>
      </c>
      <c r="G63" s="5">
        <v>147</v>
      </c>
      <c r="H63" s="4">
        <v>10769</v>
      </c>
      <c r="I63" s="5">
        <v>121</v>
      </c>
      <c r="J63" s="4">
        <v>7650</v>
      </c>
    </row>
    <row r="64" spans="1:10" ht="23.25" thickBot="1">
      <c r="A64" s="3"/>
      <c r="B64" s="3" t="s">
        <v>37</v>
      </c>
      <c r="C64" s="4">
        <v>3988</v>
      </c>
      <c r="D64" s="4">
        <v>3988</v>
      </c>
      <c r="E64" s="4">
        <v>2456</v>
      </c>
      <c r="F64" s="4">
        <v>1459</v>
      </c>
      <c r="G64" s="5">
        <v>36</v>
      </c>
      <c r="H64" s="4">
        <v>3951</v>
      </c>
      <c r="I64" s="5">
        <v>37</v>
      </c>
      <c r="J64" s="5">
        <v>0</v>
      </c>
    </row>
    <row r="65" spans="1:10" ht="17.25" thickBot="1">
      <c r="A65" s="3"/>
      <c r="B65" s="3" t="s">
        <v>10488</v>
      </c>
      <c r="C65" s="4">
        <v>2761</v>
      </c>
      <c r="D65" s="4">
        <v>1209</v>
      </c>
      <c r="E65" s="5">
        <v>608</v>
      </c>
      <c r="F65" s="5">
        <v>564</v>
      </c>
      <c r="G65" s="5">
        <v>25</v>
      </c>
      <c r="H65" s="4">
        <v>1197</v>
      </c>
      <c r="I65" s="5">
        <v>12</v>
      </c>
      <c r="J65" s="4">
        <v>1552</v>
      </c>
    </row>
    <row r="66" spans="1:10" ht="17.25" thickBot="1">
      <c r="A66" s="3"/>
      <c r="B66" s="3" t="s">
        <v>10487</v>
      </c>
      <c r="C66" s="4">
        <v>2996</v>
      </c>
      <c r="D66" s="4">
        <v>1392</v>
      </c>
      <c r="E66" s="5">
        <v>701</v>
      </c>
      <c r="F66" s="5">
        <v>648</v>
      </c>
      <c r="G66" s="5">
        <v>23</v>
      </c>
      <c r="H66" s="4">
        <v>1372</v>
      </c>
      <c r="I66" s="5">
        <v>20</v>
      </c>
      <c r="J66" s="4">
        <v>1604</v>
      </c>
    </row>
    <row r="67" spans="1:10" ht="17.25" thickBot="1">
      <c r="A67" s="3"/>
      <c r="B67" s="3" t="s">
        <v>10486</v>
      </c>
      <c r="C67" s="4">
        <v>3424</v>
      </c>
      <c r="D67" s="4">
        <v>1615</v>
      </c>
      <c r="E67" s="5">
        <v>795</v>
      </c>
      <c r="F67" s="5">
        <v>776</v>
      </c>
      <c r="G67" s="5">
        <v>29</v>
      </c>
      <c r="H67" s="4">
        <v>1600</v>
      </c>
      <c r="I67" s="5">
        <v>15</v>
      </c>
      <c r="J67" s="4">
        <v>1809</v>
      </c>
    </row>
    <row r="68" spans="1:10" ht="17.25" thickBot="1">
      <c r="A68" s="3"/>
      <c r="B68" s="3" t="s">
        <v>10485</v>
      </c>
      <c r="C68" s="4">
        <v>2547</v>
      </c>
      <c r="D68" s="4">
        <v>1083</v>
      </c>
      <c r="E68" s="5">
        <v>552</v>
      </c>
      <c r="F68" s="5">
        <v>497</v>
      </c>
      <c r="G68" s="5">
        <v>15</v>
      </c>
      <c r="H68" s="4">
        <v>1064</v>
      </c>
      <c r="I68" s="5">
        <v>19</v>
      </c>
      <c r="J68" s="4">
        <v>1464</v>
      </c>
    </row>
    <row r="69" spans="1:10" ht="17.25" thickBot="1">
      <c r="A69" s="3"/>
      <c r="B69" s="3" t="s">
        <v>10484</v>
      </c>
      <c r="C69" s="4">
        <v>2824</v>
      </c>
      <c r="D69" s="4">
        <v>1603</v>
      </c>
      <c r="E69" s="5">
        <v>917</v>
      </c>
      <c r="F69" s="5">
        <v>649</v>
      </c>
      <c r="G69" s="5">
        <v>19</v>
      </c>
      <c r="H69" s="4">
        <v>1585</v>
      </c>
      <c r="I69" s="5">
        <v>18</v>
      </c>
      <c r="J69" s="4">
        <v>1221</v>
      </c>
    </row>
    <row r="70" spans="1:10" ht="17.25" thickBot="1">
      <c r="A70" s="3" t="s">
        <v>10483</v>
      </c>
      <c r="B70" s="3" t="s">
        <v>36</v>
      </c>
      <c r="C70" s="4">
        <v>29203</v>
      </c>
      <c r="D70" s="4">
        <v>18672</v>
      </c>
      <c r="E70" s="4">
        <v>13051</v>
      </c>
      <c r="F70" s="4">
        <v>5257</v>
      </c>
      <c r="G70" s="5">
        <v>174</v>
      </c>
      <c r="H70" s="4">
        <v>18482</v>
      </c>
      <c r="I70" s="5">
        <v>190</v>
      </c>
      <c r="J70" s="4">
        <v>10531</v>
      </c>
    </row>
    <row r="71" spans="1:10" ht="23.25" thickBot="1">
      <c r="A71" s="3"/>
      <c r="B71" s="3" t="s">
        <v>37</v>
      </c>
      <c r="C71" s="4">
        <v>5831</v>
      </c>
      <c r="D71" s="4">
        <v>5831</v>
      </c>
      <c r="E71" s="4">
        <v>4489</v>
      </c>
      <c r="F71" s="4">
        <v>1256</v>
      </c>
      <c r="G71" s="5">
        <v>46</v>
      </c>
      <c r="H71" s="4">
        <v>5791</v>
      </c>
      <c r="I71" s="5">
        <v>40</v>
      </c>
      <c r="J71" s="5">
        <v>0</v>
      </c>
    </row>
    <row r="72" spans="1:10" ht="23.25" thickBot="1">
      <c r="A72" s="3"/>
      <c r="B72" s="3" t="s">
        <v>10482</v>
      </c>
      <c r="C72" s="4">
        <v>3380</v>
      </c>
      <c r="D72" s="4">
        <v>1880</v>
      </c>
      <c r="E72" s="4">
        <v>1350</v>
      </c>
      <c r="F72" s="5">
        <v>500</v>
      </c>
      <c r="G72" s="5">
        <v>15</v>
      </c>
      <c r="H72" s="4">
        <v>1865</v>
      </c>
      <c r="I72" s="5">
        <v>15</v>
      </c>
      <c r="J72" s="4">
        <v>1500</v>
      </c>
    </row>
    <row r="73" spans="1:10" ht="23.25" thickBot="1">
      <c r="A73" s="3"/>
      <c r="B73" s="3" t="s">
        <v>10481</v>
      </c>
      <c r="C73" s="4">
        <v>3830</v>
      </c>
      <c r="D73" s="4">
        <v>1964</v>
      </c>
      <c r="E73" s="4">
        <v>1296</v>
      </c>
      <c r="F73" s="5">
        <v>628</v>
      </c>
      <c r="G73" s="5">
        <v>24</v>
      </c>
      <c r="H73" s="4">
        <v>1948</v>
      </c>
      <c r="I73" s="5">
        <v>16</v>
      </c>
      <c r="J73" s="4">
        <v>1866</v>
      </c>
    </row>
    <row r="74" spans="1:10" ht="23.25" thickBot="1">
      <c r="A74" s="3"/>
      <c r="B74" s="3" t="s">
        <v>10480</v>
      </c>
      <c r="C74" s="4">
        <v>4917</v>
      </c>
      <c r="D74" s="4">
        <v>2169</v>
      </c>
      <c r="E74" s="4">
        <v>1344</v>
      </c>
      <c r="F74" s="5">
        <v>749</v>
      </c>
      <c r="G74" s="5">
        <v>24</v>
      </c>
      <c r="H74" s="4">
        <v>2117</v>
      </c>
      <c r="I74" s="5">
        <v>52</v>
      </c>
      <c r="J74" s="4">
        <v>2748</v>
      </c>
    </row>
    <row r="75" spans="1:10" ht="23.25" thickBot="1">
      <c r="A75" s="3"/>
      <c r="B75" s="3" t="s">
        <v>10479</v>
      </c>
      <c r="C75" s="4">
        <v>3706</v>
      </c>
      <c r="D75" s="4">
        <v>2190</v>
      </c>
      <c r="E75" s="4">
        <v>1400</v>
      </c>
      <c r="F75" s="5">
        <v>744</v>
      </c>
      <c r="G75" s="5">
        <v>25</v>
      </c>
      <c r="H75" s="4">
        <v>2169</v>
      </c>
      <c r="I75" s="5">
        <v>21</v>
      </c>
      <c r="J75" s="4">
        <v>1516</v>
      </c>
    </row>
    <row r="76" spans="1:10" ht="23.25" thickBot="1">
      <c r="A76" s="3"/>
      <c r="B76" s="3" t="s">
        <v>10478</v>
      </c>
      <c r="C76" s="4">
        <v>4027</v>
      </c>
      <c r="D76" s="4">
        <v>2384</v>
      </c>
      <c r="E76" s="4">
        <v>1605</v>
      </c>
      <c r="F76" s="5">
        <v>736</v>
      </c>
      <c r="G76" s="5">
        <v>17</v>
      </c>
      <c r="H76" s="4">
        <v>2358</v>
      </c>
      <c r="I76" s="5">
        <v>26</v>
      </c>
      <c r="J76" s="4">
        <v>1643</v>
      </c>
    </row>
    <row r="77" spans="1:10" ht="23.25" thickBot="1">
      <c r="A77" s="3"/>
      <c r="B77" s="3" t="s">
        <v>10477</v>
      </c>
      <c r="C77" s="4">
        <v>3512</v>
      </c>
      <c r="D77" s="4">
        <v>2254</v>
      </c>
      <c r="E77" s="4">
        <v>1567</v>
      </c>
      <c r="F77" s="5">
        <v>644</v>
      </c>
      <c r="G77" s="5">
        <v>23</v>
      </c>
      <c r="H77" s="4">
        <v>2234</v>
      </c>
      <c r="I77" s="5">
        <v>20</v>
      </c>
      <c r="J77" s="4">
        <v>1258</v>
      </c>
    </row>
    <row r="78" spans="1:10" ht="23.25" thickBot="1">
      <c r="A78" s="3" t="s">
        <v>97</v>
      </c>
      <c r="B78" s="3"/>
      <c r="C78" s="5">
        <v>0</v>
      </c>
      <c r="D78" s="5">
        <v>2</v>
      </c>
      <c r="E78" s="5">
        <v>1</v>
      </c>
      <c r="F78" s="5">
        <v>1</v>
      </c>
      <c r="G78" s="5">
        <v>0</v>
      </c>
      <c r="H78" s="5">
        <v>2</v>
      </c>
      <c r="I78" s="5">
        <v>0</v>
      </c>
      <c r="J78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DF66-1E42-42BF-BE41-8E15C9624A06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10576</v>
      </c>
      <c r="F3" s="26" t="s">
        <v>10575</v>
      </c>
      <c r="G3" s="26" t="s">
        <v>10574</v>
      </c>
      <c r="H3" s="44"/>
      <c r="I3" s="26"/>
      <c r="J3" s="44"/>
      <c r="U3" t="s">
        <v>3</v>
      </c>
      <c r="V3" t="str">
        <f t="shared" si="0"/>
        <v>소병훈</v>
      </c>
      <c r="W3" t="str">
        <f t="shared" si="0"/>
        <v>조억동</v>
      </c>
      <c r="X3" t="str">
        <f t="shared" si="0"/>
        <v>엄태영</v>
      </c>
    </row>
    <row r="4" spans="1:24" ht="17.25" thickBot="1">
      <c r="A4" s="3" t="s">
        <v>30</v>
      </c>
      <c r="B4" s="3"/>
      <c r="C4" s="4">
        <v>156890</v>
      </c>
      <c r="D4" s="4">
        <v>95752</v>
      </c>
      <c r="E4" s="4">
        <v>53221</v>
      </c>
      <c r="F4" s="4">
        <v>40469</v>
      </c>
      <c r="G4" s="4">
        <v>1094</v>
      </c>
      <c r="H4" s="4">
        <v>94784</v>
      </c>
      <c r="I4" s="5">
        <v>968</v>
      </c>
      <c r="J4" s="4">
        <v>61138</v>
      </c>
      <c r="V4" s="8"/>
      <c r="W4" s="8"/>
      <c r="X4" s="8"/>
    </row>
    <row r="5" spans="1:24" ht="23.25" thickBot="1">
      <c r="A5" s="3" t="s">
        <v>31</v>
      </c>
      <c r="B5" s="3"/>
      <c r="C5" s="5">
        <v>209</v>
      </c>
      <c r="D5" s="5">
        <v>197</v>
      </c>
      <c r="E5" s="5">
        <v>82</v>
      </c>
      <c r="F5" s="5">
        <v>94</v>
      </c>
      <c r="G5" s="5">
        <v>3</v>
      </c>
      <c r="H5" s="5">
        <v>179</v>
      </c>
      <c r="I5" s="5">
        <v>18</v>
      </c>
      <c r="J5" s="5">
        <v>12</v>
      </c>
      <c r="T5" t="s">
        <v>2929</v>
      </c>
      <c r="U5">
        <f>SUMIF($A:$A,"합계",D:D)</f>
        <v>95752</v>
      </c>
      <c r="V5">
        <f>SUMIF($A:$A,"합계",E:E)</f>
        <v>53221</v>
      </c>
      <c r="W5">
        <f>SUMIF($A:$A,"합계",F:F)</f>
        <v>40469</v>
      </c>
      <c r="X5">
        <f>SUMIF($A:$A,"합계",G:G)</f>
        <v>1094</v>
      </c>
    </row>
    <row r="6" spans="1:24" ht="23.25" thickBot="1">
      <c r="A6" s="3" t="s">
        <v>32</v>
      </c>
      <c r="B6" s="3"/>
      <c r="C6" s="4">
        <v>10109</v>
      </c>
      <c r="D6" s="4">
        <v>10103</v>
      </c>
      <c r="E6" s="4">
        <v>6231</v>
      </c>
      <c r="F6" s="4">
        <v>3572</v>
      </c>
      <c r="G6" s="5">
        <v>155</v>
      </c>
      <c r="H6" s="4">
        <v>9958</v>
      </c>
      <c r="I6" s="5">
        <v>145</v>
      </c>
      <c r="J6" s="5">
        <v>6</v>
      </c>
      <c r="T6" t="s">
        <v>2930</v>
      </c>
      <c r="U6">
        <f>U5-U7</f>
        <v>59461</v>
      </c>
      <c r="V6">
        <f>V5-V7</f>
        <v>31008</v>
      </c>
      <c r="W6">
        <f>W5-W7</f>
        <v>27126</v>
      </c>
      <c r="X6">
        <f>X5-X7</f>
        <v>703</v>
      </c>
    </row>
    <row r="7" spans="1:24" ht="23.25" thickBot="1">
      <c r="A7" s="3" t="s">
        <v>33</v>
      </c>
      <c r="B7" s="3"/>
      <c r="C7" s="5">
        <v>454</v>
      </c>
      <c r="D7" s="5">
        <v>119</v>
      </c>
      <c r="E7" s="5">
        <v>88</v>
      </c>
      <c r="F7" s="5">
        <v>30</v>
      </c>
      <c r="G7" s="5">
        <v>0</v>
      </c>
      <c r="H7" s="5">
        <v>118</v>
      </c>
      <c r="I7" s="5">
        <v>1</v>
      </c>
      <c r="J7" s="5">
        <v>335</v>
      </c>
      <c r="T7" t="s">
        <v>2931</v>
      </c>
      <c r="U7">
        <f>U11+U10+U9</f>
        <v>36291</v>
      </c>
      <c r="V7">
        <f>V11+V10+V9</f>
        <v>22213</v>
      </c>
      <c r="W7">
        <f>W11+W10+W9</f>
        <v>13343</v>
      </c>
      <c r="X7">
        <f>X11+X10+X9</f>
        <v>391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3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10573</v>
      </c>
      <c r="B9" s="3" t="s">
        <v>36</v>
      </c>
      <c r="C9" s="4">
        <v>11666</v>
      </c>
      <c r="D9" s="4">
        <v>6838</v>
      </c>
      <c r="E9" s="4">
        <v>3138</v>
      </c>
      <c r="F9" s="4">
        <v>3565</v>
      </c>
      <c r="G9" s="5">
        <v>71</v>
      </c>
      <c r="H9" s="4">
        <v>6774</v>
      </c>
      <c r="I9" s="5">
        <v>64</v>
      </c>
      <c r="J9" s="4">
        <v>4828</v>
      </c>
      <c r="T9" t="s">
        <v>2934</v>
      </c>
      <c r="U9">
        <f>SUMIF($A:$A,"거소·선상투표",D:D)+SUMIF($A:$A,"국외부재자투표",D:D)+SUMIF($A:$A,"국외부재자투표(공관)",D:D)</f>
        <v>323</v>
      </c>
      <c r="V9">
        <f t="shared" ref="V9:X11" si="1">SUMIF($A:$A,"거소·선상투표",E:E)+SUMIF($A:$A,"국외부재자투표",E:E)+SUMIF($A:$A,"국외부재자투표(공관)",E:E)</f>
        <v>174</v>
      </c>
      <c r="W9">
        <f t="shared" si="1"/>
        <v>127</v>
      </c>
      <c r="X9">
        <f t="shared" si="1"/>
        <v>3</v>
      </c>
    </row>
    <row r="10" spans="1:24" ht="23.25" thickBot="1">
      <c r="A10" s="3"/>
      <c r="B10" s="3" t="s">
        <v>37</v>
      </c>
      <c r="C10" s="4">
        <v>2678</v>
      </c>
      <c r="D10" s="4">
        <v>2677</v>
      </c>
      <c r="E10" s="4">
        <v>1441</v>
      </c>
      <c r="F10" s="4">
        <v>1195</v>
      </c>
      <c r="G10" s="5">
        <v>24</v>
      </c>
      <c r="H10" s="4">
        <v>2660</v>
      </c>
      <c r="I10" s="5">
        <v>17</v>
      </c>
      <c r="J10" s="5">
        <v>1</v>
      </c>
      <c r="T10" t="s">
        <v>2932</v>
      </c>
      <c r="U10">
        <f>SUMIF($B:$B,"관내사전투표",D:D)</f>
        <v>25865</v>
      </c>
      <c r="V10">
        <f t="shared" ref="V10:X12" si="2">SUMIF($B:$B,"관내사전투표",E:E)</f>
        <v>15808</v>
      </c>
      <c r="W10">
        <f t="shared" si="2"/>
        <v>9644</v>
      </c>
      <c r="X10">
        <f t="shared" si="2"/>
        <v>233</v>
      </c>
    </row>
    <row r="11" spans="1:24" ht="17.25" thickBot="1">
      <c r="A11" s="3"/>
      <c r="B11" s="3" t="s">
        <v>10572</v>
      </c>
      <c r="C11" s="4">
        <v>2725</v>
      </c>
      <c r="D11" s="4">
        <v>1221</v>
      </c>
      <c r="E11" s="5">
        <v>475</v>
      </c>
      <c r="F11" s="5">
        <v>718</v>
      </c>
      <c r="G11" s="5">
        <v>10</v>
      </c>
      <c r="H11" s="4">
        <v>1203</v>
      </c>
      <c r="I11" s="5">
        <v>18</v>
      </c>
      <c r="J11" s="4">
        <v>1504</v>
      </c>
      <c r="T11" t="s">
        <v>2933</v>
      </c>
      <c r="U11">
        <f>SUMIF($A:$A,"관외사전투표",D:D)</f>
        <v>10103</v>
      </c>
      <c r="V11">
        <f t="shared" ref="V11:X13" si="3">SUMIF($A:$A,"관외사전투표",E:E)</f>
        <v>6231</v>
      </c>
      <c r="W11">
        <f t="shared" si="3"/>
        <v>3572</v>
      </c>
      <c r="X11">
        <f t="shared" si="3"/>
        <v>155</v>
      </c>
    </row>
    <row r="12" spans="1:24" ht="17.25" thickBot="1">
      <c r="A12" s="3"/>
      <c r="B12" s="3" t="s">
        <v>10571</v>
      </c>
      <c r="C12" s="4">
        <v>2825</v>
      </c>
      <c r="D12" s="4">
        <v>1397</v>
      </c>
      <c r="E12" s="5">
        <v>586</v>
      </c>
      <c r="F12" s="5">
        <v>779</v>
      </c>
      <c r="G12" s="5">
        <v>15</v>
      </c>
      <c r="H12" s="4">
        <v>1380</v>
      </c>
      <c r="I12" s="5">
        <v>17</v>
      </c>
      <c r="J12" s="4">
        <v>1428</v>
      </c>
    </row>
    <row r="13" spans="1:24" ht="17.25" thickBot="1">
      <c r="A13" s="3"/>
      <c r="B13" s="3" t="s">
        <v>10570</v>
      </c>
      <c r="C13" s="4">
        <v>3438</v>
      </c>
      <c r="D13" s="4">
        <v>1543</v>
      </c>
      <c r="E13" s="5">
        <v>636</v>
      </c>
      <c r="F13" s="5">
        <v>873</v>
      </c>
      <c r="G13" s="5">
        <v>22</v>
      </c>
      <c r="H13" s="4">
        <v>1531</v>
      </c>
      <c r="I13" s="5">
        <v>12</v>
      </c>
      <c r="J13" s="4">
        <v>1895</v>
      </c>
    </row>
    <row r="14" spans="1:24" ht="17.25" thickBot="1">
      <c r="A14" s="3" t="s">
        <v>10569</v>
      </c>
      <c r="B14" s="3" t="s">
        <v>36</v>
      </c>
      <c r="C14" s="4">
        <v>1416</v>
      </c>
      <c r="D14" s="4">
        <v>1038</v>
      </c>
      <c r="E14" s="5">
        <v>338</v>
      </c>
      <c r="F14" s="5">
        <v>679</v>
      </c>
      <c r="G14" s="5">
        <v>15</v>
      </c>
      <c r="H14" s="4">
        <v>1032</v>
      </c>
      <c r="I14" s="5">
        <v>6</v>
      </c>
      <c r="J14" s="5">
        <v>378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356</v>
      </c>
      <c r="D15" s="5">
        <v>356</v>
      </c>
      <c r="E15" s="5">
        <v>166</v>
      </c>
      <c r="F15" s="5">
        <v>186</v>
      </c>
      <c r="G15" s="5">
        <v>4</v>
      </c>
      <c r="H15" s="5">
        <v>356</v>
      </c>
      <c r="I15" s="5">
        <v>0</v>
      </c>
      <c r="J15" s="5">
        <v>0</v>
      </c>
      <c r="U15" s="8"/>
      <c r="V15" s="8"/>
      <c r="W15" s="8"/>
      <c r="X15" s="8"/>
    </row>
    <row r="16" spans="1:24" ht="17.25" thickBot="1">
      <c r="A16" s="3"/>
      <c r="B16" s="3" t="s">
        <v>10568</v>
      </c>
      <c r="C16" s="5">
        <v>517</v>
      </c>
      <c r="D16" s="5">
        <v>309</v>
      </c>
      <c r="E16" s="5">
        <v>79</v>
      </c>
      <c r="F16" s="5">
        <v>219</v>
      </c>
      <c r="G16" s="5">
        <v>8</v>
      </c>
      <c r="H16" s="5">
        <v>306</v>
      </c>
      <c r="I16" s="5">
        <v>3</v>
      </c>
      <c r="J16" s="5">
        <v>208</v>
      </c>
    </row>
    <row r="17" spans="1:10" ht="17.25" thickBot="1">
      <c r="A17" s="3"/>
      <c r="B17" s="3" t="s">
        <v>10567</v>
      </c>
      <c r="C17" s="5">
        <v>322</v>
      </c>
      <c r="D17" s="5">
        <v>218</v>
      </c>
      <c r="E17" s="5">
        <v>47</v>
      </c>
      <c r="F17" s="5">
        <v>167</v>
      </c>
      <c r="G17" s="5">
        <v>1</v>
      </c>
      <c r="H17" s="5">
        <v>215</v>
      </c>
      <c r="I17" s="5">
        <v>3</v>
      </c>
      <c r="J17" s="5">
        <v>104</v>
      </c>
    </row>
    <row r="18" spans="1:10" ht="17.25" thickBot="1">
      <c r="A18" s="3"/>
      <c r="B18" s="3" t="s">
        <v>10566</v>
      </c>
      <c r="C18" s="5">
        <v>221</v>
      </c>
      <c r="D18" s="5">
        <v>155</v>
      </c>
      <c r="E18" s="5">
        <v>46</v>
      </c>
      <c r="F18" s="5">
        <v>107</v>
      </c>
      <c r="G18" s="5">
        <v>2</v>
      </c>
      <c r="H18" s="5">
        <v>155</v>
      </c>
      <c r="I18" s="5">
        <v>0</v>
      </c>
      <c r="J18" s="5">
        <v>66</v>
      </c>
    </row>
    <row r="19" spans="1:10" ht="17.25" thickBot="1">
      <c r="A19" s="3" t="s">
        <v>10565</v>
      </c>
      <c r="B19" s="3" t="s">
        <v>36</v>
      </c>
      <c r="C19" s="4">
        <v>2578</v>
      </c>
      <c r="D19" s="4">
        <v>1882</v>
      </c>
      <c r="E19" s="5">
        <v>812</v>
      </c>
      <c r="F19" s="4">
        <v>1038</v>
      </c>
      <c r="G19" s="5">
        <v>15</v>
      </c>
      <c r="H19" s="4">
        <v>1865</v>
      </c>
      <c r="I19" s="5">
        <v>17</v>
      </c>
      <c r="J19" s="5">
        <v>696</v>
      </c>
    </row>
    <row r="20" spans="1:10" ht="23.25" thickBot="1">
      <c r="A20" s="3"/>
      <c r="B20" s="3" t="s">
        <v>37</v>
      </c>
      <c r="C20" s="5">
        <v>831</v>
      </c>
      <c r="D20" s="5">
        <v>831</v>
      </c>
      <c r="E20" s="5">
        <v>443</v>
      </c>
      <c r="F20" s="5">
        <v>372</v>
      </c>
      <c r="G20" s="5">
        <v>7</v>
      </c>
      <c r="H20" s="5">
        <v>822</v>
      </c>
      <c r="I20" s="5">
        <v>9</v>
      </c>
      <c r="J20" s="5">
        <v>0</v>
      </c>
    </row>
    <row r="21" spans="1:10" ht="23.25" thickBot="1">
      <c r="A21" s="3"/>
      <c r="B21" s="3" t="s">
        <v>10564</v>
      </c>
      <c r="C21" s="5">
        <v>596</v>
      </c>
      <c r="D21" s="5">
        <v>316</v>
      </c>
      <c r="E21" s="5">
        <v>78</v>
      </c>
      <c r="F21" s="5">
        <v>235</v>
      </c>
      <c r="G21" s="5">
        <v>0</v>
      </c>
      <c r="H21" s="5">
        <v>313</v>
      </c>
      <c r="I21" s="5">
        <v>3</v>
      </c>
      <c r="J21" s="5">
        <v>280</v>
      </c>
    </row>
    <row r="22" spans="1:10" ht="23.25" thickBot="1">
      <c r="A22" s="3"/>
      <c r="B22" s="3" t="s">
        <v>10563</v>
      </c>
      <c r="C22" s="5">
        <v>581</v>
      </c>
      <c r="D22" s="5">
        <v>380</v>
      </c>
      <c r="E22" s="5">
        <v>167</v>
      </c>
      <c r="F22" s="5">
        <v>206</v>
      </c>
      <c r="G22" s="5">
        <v>4</v>
      </c>
      <c r="H22" s="5">
        <v>377</v>
      </c>
      <c r="I22" s="5">
        <v>3</v>
      </c>
      <c r="J22" s="5">
        <v>201</v>
      </c>
    </row>
    <row r="23" spans="1:10" ht="23.25" thickBot="1">
      <c r="A23" s="3"/>
      <c r="B23" s="3" t="s">
        <v>10562</v>
      </c>
      <c r="C23" s="5">
        <v>570</v>
      </c>
      <c r="D23" s="5">
        <v>355</v>
      </c>
      <c r="E23" s="5">
        <v>124</v>
      </c>
      <c r="F23" s="5">
        <v>225</v>
      </c>
      <c r="G23" s="5">
        <v>4</v>
      </c>
      <c r="H23" s="5">
        <v>353</v>
      </c>
      <c r="I23" s="5">
        <v>2</v>
      </c>
      <c r="J23" s="5">
        <v>215</v>
      </c>
    </row>
    <row r="24" spans="1:10" ht="17.25" thickBot="1">
      <c r="A24" s="3" t="s">
        <v>10561</v>
      </c>
      <c r="B24" s="3" t="s">
        <v>36</v>
      </c>
      <c r="C24" s="4">
        <v>34211</v>
      </c>
      <c r="D24" s="4">
        <v>20232</v>
      </c>
      <c r="E24" s="4">
        <v>11112</v>
      </c>
      <c r="F24" s="4">
        <v>8660</v>
      </c>
      <c r="G24" s="5">
        <v>236</v>
      </c>
      <c r="H24" s="4">
        <v>20008</v>
      </c>
      <c r="I24" s="5">
        <v>224</v>
      </c>
      <c r="J24" s="4">
        <v>13979</v>
      </c>
    </row>
    <row r="25" spans="1:10" ht="23.25" thickBot="1">
      <c r="A25" s="3"/>
      <c r="B25" s="3" t="s">
        <v>37</v>
      </c>
      <c r="C25" s="4">
        <v>5567</v>
      </c>
      <c r="D25" s="4">
        <v>5566</v>
      </c>
      <c r="E25" s="4">
        <v>3281</v>
      </c>
      <c r="F25" s="4">
        <v>2170</v>
      </c>
      <c r="G25" s="5">
        <v>60</v>
      </c>
      <c r="H25" s="4">
        <v>5511</v>
      </c>
      <c r="I25" s="5">
        <v>55</v>
      </c>
      <c r="J25" s="5">
        <v>1</v>
      </c>
    </row>
    <row r="26" spans="1:10" ht="17.25" thickBot="1">
      <c r="A26" s="3"/>
      <c r="B26" s="3" t="s">
        <v>10560</v>
      </c>
      <c r="C26" s="4">
        <v>3303</v>
      </c>
      <c r="D26" s="4">
        <v>1472</v>
      </c>
      <c r="E26" s="5">
        <v>845</v>
      </c>
      <c r="F26" s="5">
        <v>602</v>
      </c>
      <c r="G26" s="5">
        <v>12</v>
      </c>
      <c r="H26" s="4">
        <v>1459</v>
      </c>
      <c r="I26" s="5">
        <v>13</v>
      </c>
      <c r="J26" s="4">
        <v>1831</v>
      </c>
    </row>
    <row r="27" spans="1:10" ht="17.25" thickBot="1">
      <c r="A27" s="3"/>
      <c r="B27" s="3" t="s">
        <v>10559</v>
      </c>
      <c r="C27" s="4">
        <v>2062</v>
      </c>
      <c r="D27" s="5">
        <v>913</v>
      </c>
      <c r="E27" s="5">
        <v>397</v>
      </c>
      <c r="F27" s="5">
        <v>485</v>
      </c>
      <c r="G27" s="5">
        <v>17</v>
      </c>
      <c r="H27" s="5">
        <v>899</v>
      </c>
      <c r="I27" s="5">
        <v>14</v>
      </c>
      <c r="J27" s="4">
        <v>1149</v>
      </c>
    </row>
    <row r="28" spans="1:10" ht="17.25" thickBot="1">
      <c r="A28" s="3"/>
      <c r="B28" s="3" t="s">
        <v>10558</v>
      </c>
      <c r="C28" s="4">
        <v>2457</v>
      </c>
      <c r="D28" s="5">
        <v>985</v>
      </c>
      <c r="E28" s="5">
        <v>343</v>
      </c>
      <c r="F28" s="5">
        <v>613</v>
      </c>
      <c r="G28" s="5">
        <v>21</v>
      </c>
      <c r="H28" s="5">
        <v>977</v>
      </c>
      <c r="I28" s="5">
        <v>8</v>
      </c>
      <c r="J28" s="4">
        <v>1472</v>
      </c>
    </row>
    <row r="29" spans="1:10" ht="17.25" thickBot="1">
      <c r="A29" s="3"/>
      <c r="B29" s="3" t="s">
        <v>10557</v>
      </c>
      <c r="C29" s="4">
        <v>3878</v>
      </c>
      <c r="D29" s="4">
        <v>1883</v>
      </c>
      <c r="E29" s="5">
        <v>961</v>
      </c>
      <c r="F29" s="5">
        <v>862</v>
      </c>
      <c r="G29" s="5">
        <v>25</v>
      </c>
      <c r="H29" s="4">
        <v>1848</v>
      </c>
      <c r="I29" s="5">
        <v>35</v>
      </c>
      <c r="J29" s="4">
        <v>1995</v>
      </c>
    </row>
    <row r="30" spans="1:10" ht="17.25" thickBot="1">
      <c r="A30" s="3"/>
      <c r="B30" s="3" t="s">
        <v>10556</v>
      </c>
      <c r="C30" s="4">
        <v>2099</v>
      </c>
      <c r="D30" s="4">
        <v>1027</v>
      </c>
      <c r="E30" s="5">
        <v>448</v>
      </c>
      <c r="F30" s="5">
        <v>557</v>
      </c>
      <c r="G30" s="5">
        <v>12</v>
      </c>
      <c r="H30" s="4">
        <v>1017</v>
      </c>
      <c r="I30" s="5">
        <v>10</v>
      </c>
      <c r="J30" s="4">
        <v>1072</v>
      </c>
    </row>
    <row r="31" spans="1:10" ht="17.25" thickBot="1">
      <c r="A31" s="3"/>
      <c r="B31" s="3" t="s">
        <v>10555</v>
      </c>
      <c r="C31" s="4">
        <v>2451</v>
      </c>
      <c r="D31" s="4">
        <v>1221</v>
      </c>
      <c r="E31" s="5">
        <v>620</v>
      </c>
      <c r="F31" s="5">
        <v>565</v>
      </c>
      <c r="G31" s="5">
        <v>17</v>
      </c>
      <c r="H31" s="4">
        <v>1202</v>
      </c>
      <c r="I31" s="5">
        <v>19</v>
      </c>
      <c r="J31" s="4">
        <v>1230</v>
      </c>
    </row>
    <row r="32" spans="1:10" ht="17.25" thickBot="1">
      <c r="A32" s="3"/>
      <c r="B32" s="3" t="s">
        <v>10554</v>
      </c>
      <c r="C32" s="4">
        <v>3724</v>
      </c>
      <c r="D32" s="4">
        <v>2212</v>
      </c>
      <c r="E32" s="4">
        <v>1185</v>
      </c>
      <c r="F32" s="5">
        <v>974</v>
      </c>
      <c r="G32" s="5">
        <v>28</v>
      </c>
      <c r="H32" s="4">
        <v>2187</v>
      </c>
      <c r="I32" s="5">
        <v>25</v>
      </c>
      <c r="J32" s="4">
        <v>1512</v>
      </c>
    </row>
    <row r="33" spans="1:10" ht="17.25" thickBot="1">
      <c r="A33" s="3"/>
      <c r="B33" s="3" t="s">
        <v>10553</v>
      </c>
      <c r="C33" s="4">
        <v>2443</v>
      </c>
      <c r="D33" s="4">
        <v>1145</v>
      </c>
      <c r="E33" s="5">
        <v>588</v>
      </c>
      <c r="F33" s="5">
        <v>524</v>
      </c>
      <c r="G33" s="5">
        <v>17</v>
      </c>
      <c r="H33" s="4">
        <v>1129</v>
      </c>
      <c r="I33" s="5">
        <v>16</v>
      </c>
      <c r="J33" s="4">
        <v>1298</v>
      </c>
    </row>
    <row r="34" spans="1:10" ht="17.25" thickBot="1">
      <c r="A34" s="3"/>
      <c r="B34" s="3" t="s">
        <v>10552</v>
      </c>
      <c r="C34" s="4">
        <v>3697</v>
      </c>
      <c r="D34" s="4">
        <v>2278</v>
      </c>
      <c r="E34" s="4">
        <v>1346</v>
      </c>
      <c r="F34" s="5">
        <v>893</v>
      </c>
      <c r="G34" s="5">
        <v>20</v>
      </c>
      <c r="H34" s="4">
        <v>2259</v>
      </c>
      <c r="I34" s="5">
        <v>19</v>
      </c>
      <c r="J34" s="4">
        <v>1419</v>
      </c>
    </row>
    <row r="35" spans="1:10" ht="23.25" thickBot="1">
      <c r="A35" s="3"/>
      <c r="B35" s="3" t="s">
        <v>10551</v>
      </c>
      <c r="C35" s="4">
        <v>2530</v>
      </c>
      <c r="D35" s="4">
        <v>1530</v>
      </c>
      <c r="E35" s="4">
        <v>1098</v>
      </c>
      <c r="F35" s="5">
        <v>415</v>
      </c>
      <c r="G35" s="5">
        <v>7</v>
      </c>
      <c r="H35" s="4">
        <v>1520</v>
      </c>
      <c r="I35" s="5">
        <v>10</v>
      </c>
      <c r="J35" s="4">
        <v>1000</v>
      </c>
    </row>
    <row r="36" spans="1:10" ht="17.25" thickBot="1">
      <c r="A36" s="3" t="s">
        <v>160</v>
      </c>
      <c r="B36" s="3" t="s">
        <v>36</v>
      </c>
      <c r="C36" s="4">
        <v>47056</v>
      </c>
      <c r="D36" s="4">
        <v>25840</v>
      </c>
      <c r="E36" s="4">
        <v>13656</v>
      </c>
      <c r="F36" s="4">
        <v>11629</v>
      </c>
      <c r="G36" s="5">
        <v>319</v>
      </c>
      <c r="H36" s="4">
        <v>25604</v>
      </c>
      <c r="I36" s="5">
        <v>236</v>
      </c>
      <c r="J36" s="4">
        <v>21216</v>
      </c>
    </row>
    <row r="37" spans="1:10" ht="23.25" thickBot="1">
      <c r="A37" s="3"/>
      <c r="B37" s="3" t="s">
        <v>37</v>
      </c>
      <c r="C37" s="4">
        <v>7065</v>
      </c>
      <c r="D37" s="4">
        <v>7064</v>
      </c>
      <c r="E37" s="4">
        <v>4203</v>
      </c>
      <c r="F37" s="4">
        <v>2742</v>
      </c>
      <c r="G37" s="5">
        <v>70</v>
      </c>
      <c r="H37" s="4">
        <v>7015</v>
      </c>
      <c r="I37" s="5">
        <v>49</v>
      </c>
      <c r="J37" s="5">
        <v>1</v>
      </c>
    </row>
    <row r="38" spans="1:10" ht="17.25" thickBot="1">
      <c r="A38" s="3"/>
      <c r="B38" s="3" t="s">
        <v>161</v>
      </c>
      <c r="C38" s="4">
        <v>2733</v>
      </c>
      <c r="D38" s="4">
        <v>1102</v>
      </c>
      <c r="E38" s="5">
        <v>597</v>
      </c>
      <c r="F38" s="5">
        <v>475</v>
      </c>
      <c r="G38" s="5">
        <v>17</v>
      </c>
      <c r="H38" s="4">
        <v>1089</v>
      </c>
      <c r="I38" s="5">
        <v>13</v>
      </c>
      <c r="J38" s="4">
        <v>1631</v>
      </c>
    </row>
    <row r="39" spans="1:10" ht="17.25" thickBot="1">
      <c r="A39" s="3"/>
      <c r="B39" s="3" t="s">
        <v>162</v>
      </c>
      <c r="C39" s="4">
        <v>3034</v>
      </c>
      <c r="D39" s="4">
        <v>1768</v>
      </c>
      <c r="E39" s="5">
        <v>831</v>
      </c>
      <c r="F39" s="5">
        <v>901</v>
      </c>
      <c r="G39" s="5">
        <v>20</v>
      </c>
      <c r="H39" s="4">
        <v>1752</v>
      </c>
      <c r="I39" s="5">
        <v>16</v>
      </c>
      <c r="J39" s="4">
        <v>1266</v>
      </c>
    </row>
    <row r="40" spans="1:10" ht="17.25" thickBot="1">
      <c r="A40" s="3"/>
      <c r="B40" s="3" t="s">
        <v>163</v>
      </c>
      <c r="C40" s="4">
        <v>3322</v>
      </c>
      <c r="D40" s="4">
        <v>1422</v>
      </c>
      <c r="E40" s="5">
        <v>629</v>
      </c>
      <c r="F40" s="5">
        <v>757</v>
      </c>
      <c r="G40" s="5">
        <v>18</v>
      </c>
      <c r="H40" s="4">
        <v>1404</v>
      </c>
      <c r="I40" s="5">
        <v>18</v>
      </c>
      <c r="J40" s="4">
        <v>1900</v>
      </c>
    </row>
    <row r="41" spans="1:10" ht="17.25" thickBot="1">
      <c r="A41" s="3"/>
      <c r="B41" s="3" t="s">
        <v>6977</v>
      </c>
      <c r="C41" s="4">
        <v>3026</v>
      </c>
      <c r="D41" s="4">
        <v>1603</v>
      </c>
      <c r="E41" s="5">
        <v>683</v>
      </c>
      <c r="F41" s="5">
        <v>885</v>
      </c>
      <c r="G41" s="5">
        <v>17</v>
      </c>
      <c r="H41" s="4">
        <v>1585</v>
      </c>
      <c r="I41" s="5">
        <v>18</v>
      </c>
      <c r="J41" s="4">
        <v>1423</v>
      </c>
    </row>
    <row r="42" spans="1:10" ht="17.25" thickBot="1">
      <c r="A42" s="3"/>
      <c r="B42" s="3" t="s">
        <v>6976</v>
      </c>
      <c r="C42" s="4">
        <v>2342</v>
      </c>
      <c r="D42" s="4">
        <v>1105</v>
      </c>
      <c r="E42" s="5">
        <v>518</v>
      </c>
      <c r="F42" s="5">
        <v>553</v>
      </c>
      <c r="G42" s="5">
        <v>19</v>
      </c>
      <c r="H42" s="4">
        <v>1090</v>
      </c>
      <c r="I42" s="5">
        <v>15</v>
      </c>
      <c r="J42" s="4">
        <v>1237</v>
      </c>
    </row>
    <row r="43" spans="1:10" ht="17.25" thickBot="1">
      <c r="A43" s="3"/>
      <c r="B43" s="3" t="s">
        <v>6975</v>
      </c>
      <c r="C43" s="4">
        <v>4541</v>
      </c>
      <c r="D43" s="4">
        <v>2073</v>
      </c>
      <c r="E43" s="5">
        <v>993</v>
      </c>
      <c r="F43" s="4">
        <v>1035</v>
      </c>
      <c r="G43" s="5">
        <v>26</v>
      </c>
      <c r="H43" s="4">
        <v>2054</v>
      </c>
      <c r="I43" s="5">
        <v>19</v>
      </c>
      <c r="J43" s="4">
        <v>2468</v>
      </c>
    </row>
    <row r="44" spans="1:10" ht="17.25" thickBot="1">
      <c r="A44" s="3"/>
      <c r="B44" s="3" t="s">
        <v>6974</v>
      </c>
      <c r="C44" s="4">
        <v>5596</v>
      </c>
      <c r="D44" s="4">
        <v>2115</v>
      </c>
      <c r="E44" s="4">
        <v>1135</v>
      </c>
      <c r="F44" s="5">
        <v>924</v>
      </c>
      <c r="G44" s="5">
        <v>41</v>
      </c>
      <c r="H44" s="4">
        <v>2100</v>
      </c>
      <c r="I44" s="5">
        <v>15</v>
      </c>
      <c r="J44" s="4">
        <v>3481</v>
      </c>
    </row>
    <row r="45" spans="1:10" ht="17.25" thickBot="1">
      <c r="A45" s="3"/>
      <c r="B45" s="3" t="s">
        <v>6973</v>
      </c>
      <c r="C45" s="4">
        <v>4493</v>
      </c>
      <c r="D45" s="4">
        <v>2102</v>
      </c>
      <c r="E45" s="4">
        <v>1127</v>
      </c>
      <c r="F45" s="5">
        <v>921</v>
      </c>
      <c r="G45" s="5">
        <v>33</v>
      </c>
      <c r="H45" s="4">
        <v>2081</v>
      </c>
      <c r="I45" s="5">
        <v>21</v>
      </c>
      <c r="J45" s="4">
        <v>2391</v>
      </c>
    </row>
    <row r="46" spans="1:10" ht="17.25" thickBot="1">
      <c r="A46" s="3"/>
      <c r="B46" s="3" t="s">
        <v>10550</v>
      </c>
      <c r="C46" s="4">
        <v>2321</v>
      </c>
      <c r="D46" s="4">
        <v>1374</v>
      </c>
      <c r="E46" s="5">
        <v>719</v>
      </c>
      <c r="F46" s="5">
        <v>632</v>
      </c>
      <c r="G46" s="5">
        <v>15</v>
      </c>
      <c r="H46" s="4">
        <v>1366</v>
      </c>
      <c r="I46" s="5">
        <v>8</v>
      </c>
      <c r="J46" s="5">
        <v>947</v>
      </c>
    </row>
    <row r="47" spans="1:10" ht="23.25" thickBot="1">
      <c r="A47" s="3"/>
      <c r="B47" s="3" t="s">
        <v>10549</v>
      </c>
      <c r="C47" s="4">
        <v>1767</v>
      </c>
      <c r="D47" s="4">
        <v>1209</v>
      </c>
      <c r="E47" s="5">
        <v>670</v>
      </c>
      <c r="F47" s="5">
        <v>518</v>
      </c>
      <c r="G47" s="5">
        <v>13</v>
      </c>
      <c r="H47" s="4">
        <v>1201</v>
      </c>
      <c r="I47" s="5">
        <v>8</v>
      </c>
      <c r="J47" s="5">
        <v>558</v>
      </c>
    </row>
    <row r="48" spans="1:10" ht="23.25" thickBot="1">
      <c r="A48" s="3"/>
      <c r="B48" s="3" t="s">
        <v>10548</v>
      </c>
      <c r="C48" s="4">
        <v>4842</v>
      </c>
      <c r="D48" s="4">
        <v>1917</v>
      </c>
      <c r="E48" s="4">
        <v>1048</v>
      </c>
      <c r="F48" s="5">
        <v>826</v>
      </c>
      <c r="G48" s="5">
        <v>21</v>
      </c>
      <c r="H48" s="4">
        <v>1895</v>
      </c>
      <c r="I48" s="5">
        <v>22</v>
      </c>
      <c r="J48" s="4">
        <v>2925</v>
      </c>
    </row>
    <row r="49" spans="1:10" ht="23.25" thickBot="1">
      <c r="A49" s="3"/>
      <c r="B49" s="3" t="s">
        <v>10547</v>
      </c>
      <c r="C49" s="4">
        <v>1974</v>
      </c>
      <c r="D49" s="5">
        <v>986</v>
      </c>
      <c r="E49" s="5">
        <v>503</v>
      </c>
      <c r="F49" s="5">
        <v>460</v>
      </c>
      <c r="G49" s="5">
        <v>9</v>
      </c>
      <c r="H49" s="5">
        <v>972</v>
      </c>
      <c r="I49" s="5">
        <v>14</v>
      </c>
      <c r="J49" s="5">
        <v>988</v>
      </c>
    </row>
    <row r="50" spans="1:10" ht="17.25" thickBot="1">
      <c r="A50" s="3" t="s">
        <v>10546</v>
      </c>
      <c r="B50" s="3" t="s">
        <v>36</v>
      </c>
      <c r="C50" s="4">
        <v>49191</v>
      </c>
      <c r="D50" s="4">
        <v>29484</v>
      </c>
      <c r="E50" s="4">
        <v>17755</v>
      </c>
      <c r="F50" s="4">
        <v>11193</v>
      </c>
      <c r="G50" s="5">
        <v>280</v>
      </c>
      <c r="H50" s="4">
        <v>29228</v>
      </c>
      <c r="I50" s="5">
        <v>256</v>
      </c>
      <c r="J50" s="4">
        <v>19707</v>
      </c>
    </row>
    <row r="51" spans="1:10" ht="23.25" thickBot="1">
      <c r="A51" s="3"/>
      <c r="B51" s="3" t="s">
        <v>37</v>
      </c>
      <c r="C51" s="4">
        <v>9374</v>
      </c>
      <c r="D51" s="4">
        <v>9371</v>
      </c>
      <c r="E51" s="4">
        <v>6274</v>
      </c>
      <c r="F51" s="4">
        <v>2979</v>
      </c>
      <c r="G51" s="5">
        <v>68</v>
      </c>
      <c r="H51" s="4">
        <v>9321</v>
      </c>
      <c r="I51" s="5">
        <v>50</v>
      </c>
      <c r="J51" s="5">
        <v>3</v>
      </c>
    </row>
    <row r="52" spans="1:10" ht="17.25" thickBot="1">
      <c r="A52" s="3"/>
      <c r="B52" s="3" t="s">
        <v>10545</v>
      </c>
      <c r="C52" s="4">
        <v>3452</v>
      </c>
      <c r="D52" s="4">
        <v>1578</v>
      </c>
      <c r="E52" s="5">
        <v>847</v>
      </c>
      <c r="F52" s="5">
        <v>693</v>
      </c>
      <c r="G52" s="5">
        <v>19</v>
      </c>
      <c r="H52" s="4">
        <v>1559</v>
      </c>
      <c r="I52" s="5">
        <v>19</v>
      </c>
      <c r="J52" s="4">
        <v>1874</v>
      </c>
    </row>
    <row r="53" spans="1:10" ht="17.25" thickBot="1">
      <c r="A53" s="3"/>
      <c r="B53" s="3" t="s">
        <v>10544</v>
      </c>
      <c r="C53" s="4">
        <v>3739</v>
      </c>
      <c r="D53" s="4">
        <v>2258</v>
      </c>
      <c r="E53" s="4">
        <v>1259</v>
      </c>
      <c r="F53" s="5">
        <v>954</v>
      </c>
      <c r="G53" s="5">
        <v>24</v>
      </c>
      <c r="H53" s="4">
        <v>2237</v>
      </c>
      <c r="I53" s="5">
        <v>21</v>
      </c>
      <c r="J53" s="4">
        <v>1481</v>
      </c>
    </row>
    <row r="54" spans="1:10" ht="17.25" thickBot="1">
      <c r="A54" s="3"/>
      <c r="B54" s="3" t="s">
        <v>10543</v>
      </c>
      <c r="C54" s="4">
        <v>4686</v>
      </c>
      <c r="D54" s="4">
        <v>2079</v>
      </c>
      <c r="E54" s="4">
        <v>1017</v>
      </c>
      <c r="F54" s="4">
        <v>1000</v>
      </c>
      <c r="G54" s="5">
        <v>31</v>
      </c>
      <c r="H54" s="4">
        <v>2048</v>
      </c>
      <c r="I54" s="5">
        <v>31</v>
      </c>
      <c r="J54" s="4">
        <v>2607</v>
      </c>
    </row>
    <row r="55" spans="1:10" ht="17.25" thickBot="1">
      <c r="A55" s="3"/>
      <c r="B55" s="3" t="s">
        <v>10542</v>
      </c>
      <c r="C55" s="4">
        <v>4657</v>
      </c>
      <c r="D55" s="4">
        <v>1884</v>
      </c>
      <c r="E55" s="5">
        <v>969</v>
      </c>
      <c r="F55" s="5">
        <v>870</v>
      </c>
      <c r="G55" s="5">
        <v>21</v>
      </c>
      <c r="H55" s="4">
        <v>1860</v>
      </c>
      <c r="I55" s="5">
        <v>24</v>
      </c>
      <c r="J55" s="4">
        <v>2773</v>
      </c>
    </row>
    <row r="56" spans="1:10" ht="17.25" thickBot="1">
      <c r="A56" s="3"/>
      <c r="B56" s="3" t="s">
        <v>10541</v>
      </c>
      <c r="C56" s="4">
        <v>2529</v>
      </c>
      <c r="D56" s="4">
        <v>1056</v>
      </c>
      <c r="E56" s="5">
        <v>518</v>
      </c>
      <c r="F56" s="5">
        <v>513</v>
      </c>
      <c r="G56" s="5">
        <v>11</v>
      </c>
      <c r="H56" s="4">
        <v>1042</v>
      </c>
      <c r="I56" s="5">
        <v>14</v>
      </c>
      <c r="J56" s="4">
        <v>1473</v>
      </c>
    </row>
    <row r="57" spans="1:10" ht="17.25" thickBot="1">
      <c r="A57" s="3"/>
      <c r="B57" s="3" t="s">
        <v>10540</v>
      </c>
      <c r="C57" s="4">
        <v>2464</v>
      </c>
      <c r="D57" s="4">
        <v>1494</v>
      </c>
      <c r="E57" s="5">
        <v>918</v>
      </c>
      <c r="F57" s="5">
        <v>553</v>
      </c>
      <c r="G57" s="5">
        <v>14</v>
      </c>
      <c r="H57" s="4">
        <v>1485</v>
      </c>
      <c r="I57" s="5">
        <v>9</v>
      </c>
      <c r="J57" s="5">
        <v>970</v>
      </c>
    </row>
    <row r="58" spans="1:10" ht="17.25" thickBot="1">
      <c r="A58" s="3"/>
      <c r="B58" s="3" t="s">
        <v>10539</v>
      </c>
      <c r="C58" s="4">
        <v>1476</v>
      </c>
      <c r="D58" s="5">
        <v>954</v>
      </c>
      <c r="E58" s="5">
        <v>523</v>
      </c>
      <c r="F58" s="5">
        <v>414</v>
      </c>
      <c r="G58" s="5">
        <v>8</v>
      </c>
      <c r="H58" s="5">
        <v>945</v>
      </c>
      <c r="I58" s="5">
        <v>9</v>
      </c>
      <c r="J58" s="5">
        <v>522</v>
      </c>
    </row>
    <row r="59" spans="1:10" ht="17.25" thickBot="1">
      <c r="A59" s="3"/>
      <c r="B59" s="3" t="s">
        <v>10538</v>
      </c>
      <c r="C59" s="4">
        <v>2743</v>
      </c>
      <c r="D59" s="4">
        <v>1212</v>
      </c>
      <c r="E59" s="5">
        <v>634</v>
      </c>
      <c r="F59" s="5">
        <v>539</v>
      </c>
      <c r="G59" s="5">
        <v>22</v>
      </c>
      <c r="H59" s="4">
        <v>1195</v>
      </c>
      <c r="I59" s="5">
        <v>17</v>
      </c>
      <c r="J59" s="4">
        <v>1531</v>
      </c>
    </row>
    <row r="60" spans="1:10" ht="17.25" thickBot="1">
      <c r="A60" s="3"/>
      <c r="B60" s="3" t="s">
        <v>10537</v>
      </c>
      <c r="C60" s="4">
        <v>2441</v>
      </c>
      <c r="D60" s="4">
        <v>1043</v>
      </c>
      <c r="E60" s="5">
        <v>578</v>
      </c>
      <c r="F60" s="5">
        <v>437</v>
      </c>
      <c r="G60" s="5">
        <v>14</v>
      </c>
      <c r="H60" s="4">
        <v>1029</v>
      </c>
      <c r="I60" s="5">
        <v>14</v>
      </c>
      <c r="J60" s="4">
        <v>1398</v>
      </c>
    </row>
    <row r="61" spans="1:10" ht="23.25" thickBot="1">
      <c r="A61" s="3"/>
      <c r="B61" s="3" t="s">
        <v>10536</v>
      </c>
      <c r="C61" s="4">
        <v>4527</v>
      </c>
      <c r="D61" s="4">
        <v>2525</v>
      </c>
      <c r="E61" s="4">
        <v>1572</v>
      </c>
      <c r="F61" s="5">
        <v>910</v>
      </c>
      <c r="G61" s="5">
        <v>25</v>
      </c>
      <c r="H61" s="4">
        <v>2507</v>
      </c>
      <c r="I61" s="5">
        <v>18</v>
      </c>
      <c r="J61" s="4">
        <v>2002</v>
      </c>
    </row>
    <row r="62" spans="1:10" ht="23.25" thickBot="1">
      <c r="A62" s="3"/>
      <c r="B62" s="3" t="s">
        <v>10535</v>
      </c>
      <c r="C62" s="4">
        <v>3881</v>
      </c>
      <c r="D62" s="4">
        <v>2146</v>
      </c>
      <c r="E62" s="4">
        <v>1367</v>
      </c>
      <c r="F62" s="5">
        <v>746</v>
      </c>
      <c r="G62" s="5">
        <v>14</v>
      </c>
      <c r="H62" s="4">
        <v>2127</v>
      </c>
      <c r="I62" s="5">
        <v>19</v>
      </c>
      <c r="J62" s="4">
        <v>1735</v>
      </c>
    </row>
    <row r="63" spans="1:10" ht="23.25" thickBot="1">
      <c r="A63" s="3"/>
      <c r="B63" s="3" t="s">
        <v>10534</v>
      </c>
      <c r="C63" s="4">
        <v>3222</v>
      </c>
      <c r="D63" s="4">
        <v>1884</v>
      </c>
      <c r="E63" s="4">
        <v>1279</v>
      </c>
      <c r="F63" s="5">
        <v>585</v>
      </c>
      <c r="G63" s="5">
        <v>9</v>
      </c>
      <c r="H63" s="4">
        <v>1873</v>
      </c>
      <c r="I63" s="5">
        <v>11</v>
      </c>
      <c r="J63" s="4">
        <v>1338</v>
      </c>
    </row>
    <row r="64" spans="1:10" ht="23.25" thickBot="1">
      <c r="A64" s="3" t="s">
        <v>97</v>
      </c>
      <c r="B64" s="3"/>
      <c r="C64" s="5">
        <v>0</v>
      </c>
      <c r="D64" s="5">
        <v>12</v>
      </c>
      <c r="E64" s="5">
        <v>5</v>
      </c>
      <c r="F64" s="5">
        <v>6</v>
      </c>
      <c r="G64" s="5">
        <v>0</v>
      </c>
      <c r="H64" s="5">
        <v>11</v>
      </c>
      <c r="I64" s="5">
        <v>1</v>
      </c>
      <c r="J64" s="5">
        <v>-12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81504-725F-4AB1-AE23-CCB7961918CE}">
  <dimension ref="A1:X5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10617</v>
      </c>
      <c r="F3" s="26" t="s">
        <v>10616</v>
      </c>
      <c r="G3" s="26" t="s">
        <v>10615</v>
      </c>
      <c r="H3" s="44"/>
      <c r="I3" s="26"/>
      <c r="J3" s="44"/>
      <c r="U3" t="s">
        <v>3</v>
      </c>
      <c r="V3" t="str">
        <f t="shared" si="0"/>
        <v>임종성</v>
      </c>
      <c r="W3" t="str">
        <f t="shared" si="0"/>
        <v>이종구</v>
      </c>
      <c r="X3" t="str">
        <f t="shared" si="0"/>
        <v>한옥현</v>
      </c>
    </row>
    <row r="4" spans="1:24" ht="17.25" thickBot="1">
      <c r="A4" s="3" t="s">
        <v>30</v>
      </c>
      <c r="B4" s="3"/>
      <c r="C4" s="4">
        <v>155614</v>
      </c>
      <c r="D4" s="4">
        <v>93174</v>
      </c>
      <c r="E4" s="4">
        <v>52468</v>
      </c>
      <c r="F4" s="4">
        <v>38910</v>
      </c>
      <c r="G4" s="5">
        <v>864</v>
      </c>
      <c r="H4" s="4">
        <v>92242</v>
      </c>
      <c r="I4" s="5">
        <v>932</v>
      </c>
      <c r="J4" s="4">
        <v>62440</v>
      </c>
      <c r="V4" s="8"/>
      <c r="W4" s="8"/>
      <c r="X4" s="8"/>
    </row>
    <row r="5" spans="1:24" ht="23.25" thickBot="1">
      <c r="A5" s="3" t="s">
        <v>31</v>
      </c>
      <c r="B5" s="3"/>
      <c r="C5" s="5">
        <v>227</v>
      </c>
      <c r="D5" s="5">
        <v>211</v>
      </c>
      <c r="E5" s="5">
        <v>125</v>
      </c>
      <c r="F5" s="5">
        <v>71</v>
      </c>
      <c r="G5" s="5">
        <v>9</v>
      </c>
      <c r="H5" s="5">
        <v>205</v>
      </c>
      <c r="I5" s="5">
        <v>6</v>
      </c>
      <c r="J5" s="5">
        <v>16</v>
      </c>
      <c r="T5" t="s">
        <v>2929</v>
      </c>
      <c r="U5">
        <f>SUMIF($A:$A,"합계",D:D)</f>
        <v>93174</v>
      </c>
      <c r="V5">
        <f>SUMIF($A:$A,"합계",E:E)</f>
        <v>52468</v>
      </c>
      <c r="W5">
        <f>SUMIF($A:$A,"합계",F:F)</f>
        <v>38910</v>
      </c>
      <c r="X5">
        <f>SUMIF($A:$A,"합계",G:G)</f>
        <v>864</v>
      </c>
    </row>
    <row r="6" spans="1:24" ht="23.25" thickBot="1">
      <c r="A6" s="3" t="s">
        <v>32</v>
      </c>
      <c r="B6" s="3"/>
      <c r="C6" s="4">
        <v>13078</v>
      </c>
      <c r="D6" s="4">
        <v>13066</v>
      </c>
      <c r="E6" s="4">
        <v>8451</v>
      </c>
      <c r="F6" s="4">
        <v>4281</v>
      </c>
      <c r="G6" s="5">
        <v>148</v>
      </c>
      <c r="H6" s="4">
        <v>12880</v>
      </c>
      <c r="I6" s="5">
        <v>186</v>
      </c>
      <c r="J6" s="5">
        <v>12</v>
      </c>
      <c r="T6" t="s">
        <v>2930</v>
      </c>
      <c r="U6">
        <f>U5-U7</f>
        <v>60980</v>
      </c>
      <c r="V6">
        <f>V5-V7</f>
        <v>31979</v>
      </c>
      <c r="W6">
        <f>W5-W7</f>
        <v>27819</v>
      </c>
      <c r="X6">
        <f>X5-X7</f>
        <v>594</v>
      </c>
    </row>
    <row r="7" spans="1:24" ht="23.25" thickBot="1">
      <c r="A7" s="3" t="s">
        <v>33</v>
      </c>
      <c r="B7" s="3"/>
      <c r="C7" s="5">
        <v>485</v>
      </c>
      <c r="D7" s="5">
        <v>116</v>
      </c>
      <c r="E7" s="5">
        <v>84</v>
      </c>
      <c r="F7" s="5">
        <v>31</v>
      </c>
      <c r="G7" s="5">
        <v>0</v>
      </c>
      <c r="H7" s="5">
        <v>115</v>
      </c>
      <c r="I7" s="5">
        <v>1</v>
      </c>
      <c r="J7" s="5">
        <v>369</v>
      </c>
      <c r="T7" t="s">
        <v>2931</v>
      </c>
      <c r="U7">
        <f>U11+U10+U9</f>
        <v>32194</v>
      </c>
      <c r="V7">
        <f>V11+V10+V9</f>
        <v>20489</v>
      </c>
      <c r="W7">
        <f>W11+W10+W9</f>
        <v>11091</v>
      </c>
      <c r="X7">
        <f>X11+X10+X9</f>
        <v>270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3</v>
      </c>
      <c r="F8" s="5">
        <v>4</v>
      </c>
      <c r="G8" s="5">
        <v>0</v>
      </c>
      <c r="H8" s="5">
        <v>7</v>
      </c>
      <c r="I8" s="5">
        <v>0</v>
      </c>
      <c r="J8" s="5">
        <v>-7</v>
      </c>
      <c r="V8" s="8"/>
      <c r="W8" s="8"/>
      <c r="X8" s="8"/>
    </row>
    <row r="9" spans="1:24" ht="17.25" thickBot="1">
      <c r="A9" s="3" t="s">
        <v>10614</v>
      </c>
      <c r="B9" s="3" t="s">
        <v>36</v>
      </c>
      <c r="C9" s="4">
        <v>81667</v>
      </c>
      <c r="D9" s="4">
        <v>44876</v>
      </c>
      <c r="E9" s="4">
        <v>25731</v>
      </c>
      <c r="F9" s="4">
        <v>18432</v>
      </c>
      <c r="G9" s="5">
        <v>353</v>
      </c>
      <c r="H9" s="4">
        <v>44516</v>
      </c>
      <c r="I9" s="5">
        <v>360</v>
      </c>
      <c r="J9" s="4">
        <v>36791</v>
      </c>
      <c r="T9" t="s">
        <v>2934</v>
      </c>
      <c r="U9">
        <f>SUMIF($A:$A,"거소·선상투표",D:D)+SUMIF($A:$A,"국외부재자투표",D:D)+SUMIF($A:$A,"국외부재자투표(공관)",D:D)</f>
        <v>334</v>
      </c>
      <c r="V9">
        <f t="shared" ref="V9:X11" si="1">SUMIF($A:$A,"거소·선상투표",E:E)+SUMIF($A:$A,"국외부재자투표",E:E)+SUMIF($A:$A,"국외부재자투표(공관)",E:E)</f>
        <v>212</v>
      </c>
      <c r="W9">
        <f t="shared" si="1"/>
        <v>106</v>
      </c>
      <c r="X9">
        <f t="shared" si="1"/>
        <v>9</v>
      </c>
    </row>
    <row r="10" spans="1:24" ht="23.25" thickBot="1">
      <c r="A10" s="3"/>
      <c r="B10" s="3" t="s">
        <v>37</v>
      </c>
      <c r="C10" s="4">
        <v>8125</v>
      </c>
      <c r="D10" s="4">
        <v>8125</v>
      </c>
      <c r="E10" s="4">
        <v>5361</v>
      </c>
      <c r="F10" s="4">
        <v>2682</v>
      </c>
      <c r="G10" s="5">
        <v>37</v>
      </c>
      <c r="H10" s="4">
        <v>8080</v>
      </c>
      <c r="I10" s="5">
        <v>45</v>
      </c>
      <c r="J10" s="5">
        <v>0</v>
      </c>
      <c r="T10" t="s">
        <v>2932</v>
      </c>
      <c r="U10">
        <f>SUMIF($B:$B,"관내사전투표",D:D)</f>
        <v>18794</v>
      </c>
      <c r="V10">
        <f t="shared" ref="V10:X12" si="2">SUMIF($B:$B,"관내사전투표",E:E)</f>
        <v>11826</v>
      </c>
      <c r="W10">
        <f t="shared" si="2"/>
        <v>6704</v>
      </c>
      <c r="X10">
        <f t="shared" si="2"/>
        <v>113</v>
      </c>
    </row>
    <row r="11" spans="1:24" ht="17.25" thickBot="1">
      <c r="A11" s="3"/>
      <c r="B11" s="3" t="s">
        <v>10613</v>
      </c>
      <c r="C11" s="4">
        <v>2407</v>
      </c>
      <c r="D11" s="4">
        <v>1331</v>
      </c>
      <c r="E11" s="5">
        <v>740</v>
      </c>
      <c r="F11" s="5">
        <v>569</v>
      </c>
      <c r="G11" s="5">
        <v>9</v>
      </c>
      <c r="H11" s="4">
        <v>1318</v>
      </c>
      <c r="I11" s="5">
        <v>13</v>
      </c>
      <c r="J11" s="4">
        <v>1076</v>
      </c>
      <c r="T11" t="s">
        <v>2933</v>
      </c>
      <c r="U11">
        <f>SUMIF($A:$A,"관외사전투표",D:D)</f>
        <v>13066</v>
      </c>
      <c r="V11">
        <f t="shared" ref="V11:X13" si="3">SUMIF($A:$A,"관외사전투표",E:E)</f>
        <v>8451</v>
      </c>
      <c r="W11">
        <f t="shared" si="3"/>
        <v>4281</v>
      </c>
      <c r="X11">
        <f t="shared" si="3"/>
        <v>148</v>
      </c>
    </row>
    <row r="12" spans="1:24" ht="17.25" thickBot="1">
      <c r="A12" s="3"/>
      <c r="B12" s="3" t="s">
        <v>10612</v>
      </c>
      <c r="C12" s="4">
        <v>5099</v>
      </c>
      <c r="D12" s="4">
        <v>2421</v>
      </c>
      <c r="E12" s="4">
        <v>1402</v>
      </c>
      <c r="F12" s="5">
        <v>962</v>
      </c>
      <c r="G12" s="5">
        <v>37</v>
      </c>
      <c r="H12" s="4">
        <v>2401</v>
      </c>
      <c r="I12" s="5">
        <v>20</v>
      </c>
      <c r="J12" s="4">
        <v>2678</v>
      </c>
    </row>
    <row r="13" spans="1:24" ht="17.25" thickBot="1">
      <c r="A13" s="3"/>
      <c r="B13" s="3" t="s">
        <v>10611</v>
      </c>
      <c r="C13" s="4">
        <v>4275</v>
      </c>
      <c r="D13" s="4">
        <v>2111</v>
      </c>
      <c r="E13" s="4">
        <v>1276</v>
      </c>
      <c r="F13" s="5">
        <v>813</v>
      </c>
      <c r="G13" s="5">
        <v>6</v>
      </c>
      <c r="H13" s="4">
        <v>2095</v>
      </c>
      <c r="I13" s="5">
        <v>16</v>
      </c>
      <c r="J13" s="4">
        <v>2164</v>
      </c>
    </row>
    <row r="14" spans="1:24" ht="17.25" thickBot="1">
      <c r="A14" s="3"/>
      <c r="B14" s="3" t="s">
        <v>10610</v>
      </c>
      <c r="C14" s="4">
        <v>3331</v>
      </c>
      <c r="D14" s="4">
        <v>1713</v>
      </c>
      <c r="E14" s="5">
        <v>952</v>
      </c>
      <c r="F14" s="5">
        <v>718</v>
      </c>
      <c r="G14" s="5">
        <v>19</v>
      </c>
      <c r="H14" s="4">
        <v>1689</v>
      </c>
      <c r="I14" s="5">
        <v>24</v>
      </c>
      <c r="J14" s="4">
        <v>1618</v>
      </c>
      <c r="U14" s="8"/>
      <c r="V14" s="8"/>
      <c r="W14" s="8"/>
      <c r="X14" s="8"/>
    </row>
    <row r="15" spans="1:24" ht="17.25" thickBot="1">
      <c r="A15" s="3"/>
      <c r="B15" s="3" t="s">
        <v>10609</v>
      </c>
      <c r="C15" s="4">
        <v>3922</v>
      </c>
      <c r="D15" s="4">
        <v>1779</v>
      </c>
      <c r="E15" s="5">
        <v>930</v>
      </c>
      <c r="F15" s="5">
        <v>806</v>
      </c>
      <c r="G15" s="5">
        <v>23</v>
      </c>
      <c r="H15" s="4">
        <v>1759</v>
      </c>
      <c r="I15" s="5">
        <v>20</v>
      </c>
      <c r="J15" s="4">
        <v>2143</v>
      </c>
      <c r="U15" s="8"/>
      <c r="V15" s="8"/>
      <c r="W15" s="8"/>
      <c r="X15" s="8"/>
    </row>
    <row r="16" spans="1:24" ht="17.25" thickBot="1">
      <c r="A16" s="3"/>
      <c r="B16" s="3" t="s">
        <v>10608</v>
      </c>
      <c r="C16" s="4">
        <v>5862</v>
      </c>
      <c r="D16" s="4">
        <v>2632</v>
      </c>
      <c r="E16" s="4">
        <v>1375</v>
      </c>
      <c r="F16" s="4">
        <v>1225</v>
      </c>
      <c r="G16" s="5">
        <v>9</v>
      </c>
      <c r="H16" s="4">
        <v>2609</v>
      </c>
      <c r="I16" s="5">
        <v>23</v>
      </c>
      <c r="J16" s="4">
        <v>3230</v>
      </c>
    </row>
    <row r="17" spans="1:10" ht="17.25" thickBot="1">
      <c r="A17" s="3"/>
      <c r="B17" s="3" t="s">
        <v>10607</v>
      </c>
      <c r="C17" s="4">
        <v>4663</v>
      </c>
      <c r="D17" s="4">
        <v>2626</v>
      </c>
      <c r="E17" s="4">
        <v>1387</v>
      </c>
      <c r="F17" s="4">
        <v>1210</v>
      </c>
      <c r="G17" s="5">
        <v>15</v>
      </c>
      <c r="H17" s="4">
        <v>2612</v>
      </c>
      <c r="I17" s="5">
        <v>14</v>
      </c>
      <c r="J17" s="4">
        <v>2037</v>
      </c>
    </row>
    <row r="18" spans="1:10" ht="17.25" thickBot="1">
      <c r="A18" s="3"/>
      <c r="B18" s="3" t="s">
        <v>10606</v>
      </c>
      <c r="C18" s="4">
        <v>3920</v>
      </c>
      <c r="D18" s="4">
        <v>2197</v>
      </c>
      <c r="E18" s="4">
        <v>1352</v>
      </c>
      <c r="F18" s="5">
        <v>817</v>
      </c>
      <c r="G18" s="5">
        <v>13</v>
      </c>
      <c r="H18" s="4">
        <v>2182</v>
      </c>
      <c r="I18" s="5">
        <v>15</v>
      </c>
      <c r="J18" s="4">
        <v>1723</v>
      </c>
    </row>
    <row r="19" spans="1:10" ht="17.25" thickBot="1">
      <c r="A19" s="3"/>
      <c r="B19" s="3" t="s">
        <v>10605</v>
      </c>
      <c r="C19" s="4">
        <v>4781</v>
      </c>
      <c r="D19" s="4">
        <v>2477</v>
      </c>
      <c r="E19" s="4">
        <v>1311</v>
      </c>
      <c r="F19" s="4">
        <v>1126</v>
      </c>
      <c r="G19" s="5">
        <v>17</v>
      </c>
      <c r="H19" s="4">
        <v>2454</v>
      </c>
      <c r="I19" s="5">
        <v>23</v>
      </c>
      <c r="J19" s="4">
        <v>2304</v>
      </c>
    </row>
    <row r="20" spans="1:10" ht="23.25" thickBot="1">
      <c r="A20" s="3"/>
      <c r="B20" s="3" t="s">
        <v>10604</v>
      </c>
      <c r="C20" s="4">
        <v>4542</v>
      </c>
      <c r="D20" s="4">
        <v>2156</v>
      </c>
      <c r="E20" s="4">
        <v>1085</v>
      </c>
      <c r="F20" s="4">
        <v>1032</v>
      </c>
      <c r="G20" s="5">
        <v>23</v>
      </c>
      <c r="H20" s="4">
        <v>2140</v>
      </c>
      <c r="I20" s="5">
        <v>16</v>
      </c>
      <c r="J20" s="4">
        <v>2386</v>
      </c>
    </row>
    <row r="21" spans="1:10" ht="23.25" thickBot="1">
      <c r="A21" s="3"/>
      <c r="B21" s="3" t="s">
        <v>10603</v>
      </c>
      <c r="C21" s="4">
        <v>8578</v>
      </c>
      <c r="D21" s="4">
        <v>4028</v>
      </c>
      <c r="E21" s="4">
        <v>2321</v>
      </c>
      <c r="F21" s="4">
        <v>1650</v>
      </c>
      <c r="G21" s="5">
        <v>33</v>
      </c>
      <c r="H21" s="4">
        <v>4004</v>
      </c>
      <c r="I21" s="5">
        <v>24</v>
      </c>
      <c r="J21" s="4">
        <v>4550</v>
      </c>
    </row>
    <row r="22" spans="1:10" ht="23.25" thickBot="1">
      <c r="A22" s="3"/>
      <c r="B22" s="3" t="s">
        <v>10602</v>
      </c>
      <c r="C22" s="4">
        <v>2501</v>
      </c>
      <c r="D22" s="4">
        <v>1430</v>
      </c>
      <c r="E22" s="5">
        <v>817</v>
      </c>
      <c r="F22" s="5">
        <v>583</v>
      </c>
      <c r="G22" s="5">
        <v>18</v>
      </c>
      <c r="H22" s="4">
        <v>1418</v>
      </c>
      <c r="I22" s="5">
        <v>12</v>
      </c>
      <c r="J22" s="4">
        <v>1071</v>
      </c>
    </row>
    <row r="23" spans="1:10" ht="23.25" thickBot="1">
      <c r="A23" s="3"/>
      <c r="B23" s="3" t="s">
        <v>10601</v>
      </c>
      <c r="C23" s="4">
        <v>2549</v>
      </c>
      <c r="D23" s="4">
        <v>1524</v>
      </c>
      <c r="E23" s="5">
        <v>922</v>
      </c>
      <c r="F23" s="5">
        <v>566</v>
      </c>
      <c r="G23" s="5">
        <v>18</v>
      </c>
      <c r="H23" s="4">
        <v>1506</v>
      </c>
      <c r="I23" s="5">
        <v>18</v>
      </c>
      <c r="J23" s="4">
        <v>1025</v>
      </c>
    </row>
    <row r="24" spans="1:10" ht="23.25" thickBot="1">
      <c r="A24" s="3"/>
      <c r="B24" s="3" t="s">
        <v>10600</v>
      </c>
      <c r="C24" s="4">
        <v>3155</v>
      </c>
      <c r="D24" s="4">
        <v>1337</v>
      </c>
      <c r="E24" s="5">
        <v>644</v>
      </c>
      <c r="F24" s="5">
        <v>670</v>
      </c>
      <c r="G24" s="5">
        <v>15</v>
      </c>
      <c r="H24" s="4">
        <v>1329</v>
      </c>
      <c r="I24" s="5">
        <v>8</v>
      </c>
      <c r="J24" s="4">
        <v>1818</v>
      </c>
    </row>
    <row r="25" spans="1:10" ht="23.25" thickBot="1">
      <c r="A25" s="3"/>
      <c r="B25" s="3" t="s">
        <v>10599</v>
      </c>
      <c r="C25" s="4">
        <v>4658</v>
      </c>
      <c r="D25" s="4">
        <v>2183</v>
      </c>
      <c r="E25" s="4">
        <v>1215</v>
      </c>
      <c r="F25" s="5">
        <v>931</v>
      </c>
      <c r="G25" s="5">
        <v>17</v>
      </c>
      <c r="H25" s="4">
        <v>2163</v>
      </c>
      <c r="I25" s="5">
        <v>20</v>
      </c>
      <c r="J25" s="4">
        <v>2475</v>
      </c>
    </row>
    <row r="26" spans="1:10" ht="23.25" thickBot="1">
      <c r="A26" s="3"/>
      <c r="B26" s="3" t="s">
        <v>10598</v>
      </c>
      <c r="C26" s="4">
        <v>4920</v>
      </c>
      <c r="D26" s="4">
        <v>2411</v>
      </c>
      <c r="E26" s="4">
        <v>1437</v>
      </c>
      <c r="F26" s="5">
        <v>930</v>
      </c>
      <c r="G26" s="5">
        <v>25</v>
      </c>
      <c r="H26" s="4">
        <v>2392</v>
      </c>
      <c r="I26" s="5">
        <v>19</v>
      </c>
      <c r="J26" s="4">
        <v>2509</v>
      </c>
    </row>
    <row r="27" spans="1:10" ht="23.25" thickBot="1">
      <c r="A27" s="3"/>
      <c r="B27" s="3" t="s">
        <v>10597</v>
      </c>
      <c r="C27" s="4">
        <v>2698</v>
      </c>
      <c r="D27" s="4">
        <v>1456</v>
      </c>
      <c r="E27" s="5">
        <v>746</v>
      </c>
      <c r="F27" s="5">
        <v>682</v>
      </c>
      <c r="G27" s="5">
        <v>11</v>
      </c>
      <c r="H27" s="4">
        <v>1439</v>
      </c>
      <c r="I27" s="5">
        <v>17</v>
      </c>
      <c r="J27" s="4">
        <v>1242</v>
      </c>
    </row>
    <row r="28" spans="1:10" ht="23.25" thickBot="1">
      <c r="A28" s="3"/>
      <c r="B28" s="3" t="s">
        <v>10596</v>
      </c>
      <c r="C28" s="4">
        <v>1681</v>
      </c>
      <c r="D28" s="5">
        <v>939</v>
      </c>
      <c r="E28" s="5">
        <v>458</v>
      </c>
      <c r="F28" s="5">
        <v>460</v>
      </c>
      <c r="G28" s="5">
        <v>8</v>
      </c>
      <c r="H28" s="5">
        <v>926</v>
      </c>
      <c r="I28" s="5">
        <v>13</v>
      </c>
      <c r="J28" s="5">
        <v>742</v>
      </c>
    </row>
    <row r="29" spans="1:10" ht="17.25" thickBot="1">
      <c r="A29" s="3" t="s">
        <v>10595</v>
      </c>
      <c r="B29" s="3" t="s">
        <v>36</v>
      </c>
      <c r="C29" s="4">
        <v>33461</v>
      </c>
      <c r="D29" s="4">
        <v>19503</v>
      </c>
      <c r="E29" s="4">
        <v>10712</v>
      </c>
      <c r="F29" s="4">
        <v>8411</v>
      </c>
      <c r="G29" s="5">
        <v>188</v>
      </c>
      <c r="H29" s="4">
        <v>19311</v>
      </c>
      <c r="I29" s="5">
        <v>192</v>
      </c>
      <c r="J29" s="4">
        <v>13958</v>
      </c>
    </row>
    <row r="30" spans="1:10" ht="23.25" thickBot="1">
      <c r="A30" s="3"/>
      <c r="B30" s="3" t="s">
        <v>37</v>
      </c>
      <c r="C30" s="4">
        <v>5515</v>
      </c>
      <c r="D30" s="4">
        <v>5514</v>
      </c>
      <c r="E30" s="4">
        <v>3532</v>
      </c>
      <c r="F30" s="4">
        <v>1902</v>
      </c>
      <c r="G30" s="5">
        <v>34</v>
      </c>
      <c r="H30" s="4">
        <v>5468</v>
      </c>
      <c r="I30" s="5">
        <v>46</v>
      </c>
      <c r="J30" s="5">
        <v>1</v>
      </c>
    </row>
    <row r="31" spans="1:10" ht="17.25" thickBot="1">
      <c r="A31" s="3"/>
      <c r="B31" s="3" t="s">
        <v>10594</v>
      </c>
      <c r="C31" s="4">
        <v>4575</v>
      </c>
      <c r="D31" s="4">
        <v>2002</v>
      </c>
      <c r="E31" s="4">
        <v>1028</v>
      </c>
      <c r="F31" s="5">
        <v>942</v>
      </c>
      <c r="G31" s="5">
        <v>20</v>
      </c>
      <c r="H31" s="4">
        <v>1990</v>
      </c>
      <c r="I31" s="5">
        <v>12</v>
      </c>
      <c r="J31" s="4">
        <v>2573</v>
      </c>
    </row>
    <row r="32" spans="1:10" ht="17.25" thickBot="1">
      <c r="A32" s="3"/>
      <c r="B32" s="3" t="s">
        <v>10593</v>
      </c>
      <c r="C32" s="4">
        <v>3157</v>
      </c>
      <c r="D32" s="4">
        <v>1770</v>
      </c>
      <c r="E32" s="5">
        <v>996</v>
      </c>
      <c r="F32" s="5">
        <v>735</v>
      </c>
      <c r="G32" s="5">
        <v>22</v>
      </c>
      <c r="H32" s="4">
        <v>1753</v>
      </c>
      <c r="I32" s="5">
        <v>17</v>
      </c>
      <c r="J32" s="4">
        <v>1387</v>
      </c>
    </row>
    <row r="33" spans="1:10" ht="17.25" thickBot="1">
      <c r="A33" s="3"/>
      <c r="B33" s="3" t="s">
        <v>10592</v>
      </c>
      <c r="C33" s="4">
        <v>2945</v>
      </c>
      <c r="D33" s="4">
        <v>1553</v>
      </c>
      <c r="E33" s="5">
        <v>800</v>
      </c>
      <c r="F33" s="5">
        <v>710</v>
      </c>
      <c r="G33" s="5">
        <v>22</v>
      </c>
      <c r="H33" s="4">
        <v>1532</v>
      </c>
      <c r="I33" s="5">
        <v>21</v>
      </c>
      <c r="J33" s="4">
        <v>1392</v>
      </c>
    </row>
    <row r="34" spans="1:10" ht="17.25" thickBot="1">
      <c r="A34" s="3"/>
      <c r="B34" s="3" t="s">
        <v>10591</v>
      </c>
      <c r="C34" s="4">
        <v>5028</v>
      </c>
      <c r="D34" s="4">
        <v>2604</v>
      </c>
      <c r="E34" s="4">
        <v>1394</v>
      </c>
      <c r="F34" s="4">
        <v>1151</v>
      </c>
      <c r="G34" s="5">
        <v>34</v>
      </c>
      <c r="H34" s="4">
        <v>2579</v>
      </c>
      <c r="I34" s="5">
        <v>25</v>
      </c>
      <c r="J34" s="4">
        <v>2424</v>
      </c>
    </row>
    <row r="35" spans="1:10" ht="17.25" thickBot="1">
      <c r="A35" s="3"/>
      <c r="B35" s="3" t="s">
        <v>10590</v>
      </c>
      <c r="C35" s="4">
        <v>2566</v>
      </c>
      <c r="D35" s="4">
        <v>1235</v>
      </c>
      <c r="E35" s="5">
        <v>532</v>
      </c>
      <c r="F35" s="5">
        <v>679</v>
      </c>
      <c r="G35" s="5">
        <v>11</v>
      </c>
      <c r="H35" s="4">
        <v>1222</v>
      </c>
      <c r="I35" s="5">
        <v>13</v>
      </c>
      <c r="J35" s="4">
        <v>1331</v>
      </c>
    </row>
    <row r="36" spans="1:10" ht="17.25" thickBot="1">
      <c r="A36" s="3"/>
      <c r="B36" s="3" t="s">
        <v>10589</v>
      </c>
      <c r="C36" s="4">
        <v>4260</v>
      </c>
      <c r="D36" s="4">
        <v>1965</v>
      </c>
      <c r="E36" s="5">
        <v>981</v>
      </c>
      <c r="F36" s="5">
        <v>941</v>
      </c>
      <c r="G36" s="5">
        <v>24</v>
      </c>
      <c r="H36" s="4">
        <v>1946</v>
      </c>
      <c r="I36" s="5">
        <v>19</v>
      </c>
      <c r="J36" s="4">
        <v>2295</v>
      </c>
    </row>
    <row r="37" spans="1:10" ht="17.25" thickBot="1">
      <c r="A37" s="3"/>
      <c r="B37" s="3" t="s">
        <v>10588</v>
      </c>
      <c r="C37" s="4">
        <v>1631</v>
      </c>
      <c r="D37" s="5">
        <v>897</v>
      </c>
      <c r="E37" s="5">
        <v>342</v>
      </c>
      <c r="F37" s="5">
        <v>540</v>
      </c>
      <c r="G37" s="5">
        <v>3</v>
      </c>
      <c r="H37" s="5">
        <v>885</v>
      </c>
      <c r="I37" s="5">
        <v>12</v>
      </c>
      <c r="J37" s="5">
        <v>734</v>
      </c>
    </row>
    <row r="38" spans="1:10" ht="17.25" thickBot="1">
      <c r="A38" s="3"/>
      <c r="B38" s="3" t="s">
        <v>10587</v>
      </c>
      <c r="C38" s="4">
        <v>3784</v>
      </c>
      <c r="D38" s="4">
        <v>1963</v>
      </c>
      <c r="E38" s="4">
        <v>1107</v>
      </c>
      <c r="F38" s="5">
        <v>811</v>
      </c>
      <c r="G38" s="5">
        <v>18</v>
      </c>
      <c r="H38" s="4">
        <v>1936</v>
      </c>
      <c r="I38" s="5">
        <v>27</v>
      </c>
      <c r="J38" s="4">
        <v>1821</v>
      </c>
    </row>
    <row r="39" spans="1:10" ht="17.25" thickBot="1">
      <c r="A39" s="3" t="s">
        <v>10586</v>
      </c>
      <c r="B39" s="3" t="s">
        <v>36</v>
      </c>
      <c r="C39" s="4">
        <v>19115</v>
      </c>
      <c r="D39" s="4">
        <v>10863</v>
      </c>
      <c r="E39" s="4">
        <v>5290</v>
      </c>
      <c r="F39" s="4">
        <v>5315</v>
      </c>
      <c r="G39" s="5">
        <v>114</v>
      </c>
      <c r="H39" s="4">
        <v>10719</v>
      </c>
      <c r="I39" s="5">
        <v>144</v>
      </c>
      <c r="J39" s="4">
        <v>8252</v>
      </c>
    </row>
    <row r="40" spans="1:10" ht="23.25" thickBot="1">
      <c r="A40" s="3"/>
      <c r="B40" s="3" t="s">
        <v>37</v>
      </c>
      <c r="C40" s="4">
        <v>3457</v>
      </c>
      <c r="D40" s="4">
        <v>3457</v>
      </c>
      <c r="E40" s="4">
        <v>2003</v>
      </c>
      <c r="F40" s="4">
        <v>1379</v>
      </c>
      <c r="G40" s="5">
        <v>27</v>
      </c>
      <c r="H40" s="4">
        <v>3409</v>
      </c>
      <c r="I40" s="5">
        <v>48</v>
      </c>
      <c r="J40" s="5">
        <v>0</v>
      </c>
    </row>
    <row r="41" spans="1:10" ht="23.25" thickBot="1">
      <c r="A41" s="3"/>
      <c r="B41" s="3" t="s">
        <v>10585</v>
      </c>
      <c r="C41" s="4">
        <v>3363</v>
      </c>
      <c r="D41" s="4">
        <v>1658</v>
      </c>
      <c r="E41" s="5">
        <v>794</v>
      </c>
      <c r="F41" s="5">
        <v>833</v>
      </c>
      <c r="G41" s="5">
        <v>18</v>
      </c>
      <c r="H41" s="4">
        <v>1645</v>
      </c>
      <c r="I41" s="5">
        <v>13</v>
      </c>
      <c r="J41" s="4">
        <v>1705</v>
      </c>
    </row>
    <row r="42" spans="1:10" ht="23.25" thickBot="1">
      <c r="A42" s="3"/>
      <c r="B42" s="3" t="s">
        <v>10584</v>
      </c>
      <c r="C42" s="4">
        <v>3506</v>
      </c>
      <c r="D42" s="4">
        <v>1444</v>
      </c>
      <c r="E42" s="5">
        <v>603</v>
      </c>
      <c r="F42" s="5">
        <v>805</v>
      </c>
      <c r="G42" s="5">
        <v>18</v>
      </c>
      <c r="H42" s="4">
        <v>1426</v>
      </c>
      <c r="I42" s="5">
        <v>18</v>
      </c>
      <c r="J42" s="4">
        <v>2062</v>
      </c>
    </row>
    <row r="43" spans="1:10" ht="23.25" thickBot="1">
      <c r="A43" s="3"/>
      <c r="B43" s="3" t="s">
        <v>10583</v>
      </c>
      <c r="C43" s="4">
        <v>2137</v>
      </c>
      <c r="D43" s="4">
        <v>1042</v>
      </c>
      <c r="E43" s="5">
        <v>376</v>
      </c>
      <c r="F43" s="5">
        <v>632</v>
      </c>
      <c r="G43" s="5">
        <v>17</v>
      </c>
      <c r="H43" s="4">
        <v>1025</v>
      </c>
      <c r="I43" s="5">
        <v>17</v>
      </c>
      <c r="J43" s="4">
        <v>1095</v>
      </c>
    </row>
    <row r="44" spans="1:10" ht="23.25" thickBot="1">
      <c r="A44" s="3"/>
      <c r="B44" s="3" t="s">
        <v>10582</v>
      </c>
      <c r="C44" s="4">
        <v>2197</v>
      </c>
      <c r="D44" s="4">
        <v>1125</v>
      </c>
      <c r="E44" s="5">
        <v>381</v>
      </c>
      <c r="F44" s="5">
        <v>712</v>
      </c>
      <c r="G44" s="5">
        <v>12</v>
      </c>
      <c r="H44" s="4">
        <v>1105</v>
      </c>
      <c r="I44" s="5">
        <v>20</v>
      </c>
      <c r="J44" s="4">
        <v>1072</v>
      </c>
    </row>
    <row r="45" spans="1:10" ht="23.25" thickBot="1">
      <c r="A45" s="3"/>
      <c r="B45" s="3" t="s">
        <v>10581</v>
      </c>
      <c r="C45" s="4">
        <v>4455</v>
      </c>
      <c r="D45" s="4">
        <v>2137</v>
      </c>
      <c r="E45" s="4">
        <v>1133</v>
      </c>
      <c r="F45" s="5">
        <v>954</v>
      </c>
      <c r="G45" s="5">
        <v>22</v>
      </c>
      <c r="H45" s="4">
        <v>2109</v>
      </c>
      <c r="I45" s="5">
        <v>28</v>
      </c>
      <c r="J45" s="4">
        <v>2318</v>
      </c>
    </row>
    <row r="46" spans="1:10" ht="17.25" thickBot="1">
      <c r="A46" s="3" t="s">
        <v>10580</v>
      </c>
      <c r="B46" s="3" t="s">
        <v>36</v>
      </c>
      <c r="C46" s="4">
        <v>7581</v>
      </c>
      <c r="D46" s="4">
        <v>4528</v>
      </c>
      <c r="E46" s="4">
        <v>2068</v>
      </c>
      <c r="F46" s="4">
        <v>2365</v>
      </c>
      <c r="G46" s="5">
        <v>52</v>
      </c>
      <c r="H46" s="4">
        <v>4485</v>
      </c>
      <c r="I46" s="5">
        <v>43</v>
      </c>
      <c r="J46" s="4">
        <v>3053</v>
      </c>
    </row>
    <row r="47" spans="1:10" ht="23.25" thickBot="1">
      <c r="A47" s="3"/>
      <c r="B47" s="3" t="s">
        <v>37</v>
      </c>
      <c r="C47" s="4">
        <v>1698</v>
      </c>
      <c r="D47" s="4">
        <v>1698</v>
      </c>
      <c r="E47" s="5">
        <v>930</v>
      </c>
      <c r="F47" s="5">
        <v>741</v>
      </c>
      <c r="G47" s="5">
        <v>15</v>
      </c>
      <c r="H47" s="4">
        <v>1686</v>
      </c>
      <c r="I47" s="5">
        <v>12</v>
      </c>
      <c r="J47" s="5">
        <v>0</v>
      </c>
    </row>
    <row r="48" spans="1:10" ht="17.25" thickBot="1">
      <c r="A48" s="3"/>
      <c r="B48" s="3" t="s">
        <v>10579</v>
      </c>
      <c r="C48" s="4">
        <v>2649</v>
      </c>
      <c r="D48" s="4">
        <v>1140</v>
      </c>
      <c r="E48" s="5">
        <v>517</v>
      </c>
      <c r="F48" s="5">
        <v>594</v>
      </c>
      <c r="G48" s="5">
        <v>17</v>
      </c>
      <c r="H48" s="4">
        <v>1128</v>
      </c>
      <c r="I48" s="5">
        <v>12</v>
      </c>
      <c r="J48" s="4">
        <v>1509</v>
      </c>
    </row>
    <row r="49" spans="1:10" ht="17.25" thickBot="1">
      <c r="A49" s="3"/>
      <c r="B49" s="3" t="s">
        <v>10578</v>
      </c>
      <c r="C49" s="4">
        <v>2069</v>
      </c>
      <c r="D49" s="4">
        <v>1088</v>
      </c>
      <c r="E49" s="5">
        <v>398</v>
      </c>
      <c r="F49" s="5">
        <v>665</v>
      </c>
      <c r="G49" s="5">
        <v>12</v>
      </c>
      <c r="H49" s="4">
        <v>1075</v>
      </c>
      <c r="I49" s="5">
        <v>13</v>
      </c>
      <c r="J49" s="5">
        <v>981</v>
      </c>
    </row>
    <row r="50" spans="1:10" ht="17.25" thickBot="1">
      <c r="A50" s="3"/>
      <c r="B50" s="3" t="s">
        <v>10577</v>
      </c>
      <c r="C50" s="4">
        <v>1165</v>
      </c>
      <c r="D50" s="5">
        <v>602</v>
      </c>
      <c r="E50" s="5">
        <v>223</v>
      </c>
      <c r="F50" s="5">
        <v>365</v>
      </c>
      <c r="G50" s="5">
        <v>8</v>
      </c>
      <c r="H50" s="5">
        <v>596</v>
      </c>
      <c r="I50" s="5">
        <v>6</v>
      </c>
      <c r="J50" s="5">
        <v>563</v>
      </c>
    </row>
    <row r="51" spans="1:10" ht="23.25" thickBot="1">
      <c r="A51" s="3" t="s">
        <v>97</v>
      </c>
      <c r="B51" s="3"/>
      <c r="C51" s="5">
        <v>0</v>
      </c>
      <c r="D51" s="5">
        <v>4</v>
      </c>
      <c r="E51" s="5">
        <v>4</v>
      </c>
      <c r="F51" s="5">
        <v>0</v>
      </c>
      <c r="G51" s="5">
        <v>0</v>
      </c>
      <c r="H51" s="5">
        <v>4</v>
      </c>
      <c r="I51" s="5">
        <v>0</v>
      </c>
      <c r="J51" s="5">
        <v>-4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9A45-373C-413D-B42E-160A95BC750A}">
  <dimension ref="A1:X8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10688</v>
      </c>
      <c r="F3" s="26" t="s">
        <v>10687</v>
      </c>
      <c r="G3" s="26" t="s">
        <v>10686</v>
      </c>
      <c r="H3" s="44"/>
      <c r="I3" s="26"/>
      <c r="J3" s="44"/>
      <c r="U3" t="s">
        <v>3</v>
      </c>
      <c r="V3" t="str">
        <f t="shared" si="0"/>
        <v>정성호</v>
      </c>
      <c r="W3" t="str">
        <f t="shared" si="0"/>
        <v>안기영</v>
      </c>
      <c r="X3" t="str">
        <f t="shared" si="0"/>
        <v>최일선</v>
      </c>
    </row>
    <row r="4" spans="1:24" ht="17.25" thickBot="1">
      <c r="A4" s="3" t="s">
        <v>30</v>
      </c>
      <c r="B4" s="3"/>
      <c r="C4" s="4">
        <v>184804</v>
      </c>
      <c r="D4" s="4">
        <v>112865</v>
      </c>
      <c r="E4" s="4">
        <v>69905</v>
      </c>
      <c r="F4" s="4">
        <v>40414</v>
      </c>
      <c r="G4" s="4">
        <v>1270</v>
      </c>
      <c r="H4" s="4">
        <v>111589</v>
      </c>
      <c r="I4" s="4">
        <v>1276</v>
      </c>
      <c r="J4" s="4">
        <v>71939</v>
      </c>
      <c r="V4" s="8"/>
      <c r="W4" s="8"/>
      <c r="X4" s="8"/>
    </row>
    <row r="5" spans="1:24" ht="23.25" thickBot="1">
      <c r="A5" s="3" t="s">
        <v>31</v>
      </c>
      <c r="B5" s="3"/>
      <c r="C5" s="5">
        <v>675</v>
      </c>
      <c r="D5" s="5">
        <v>616</v>
      </c>
      <c r="E5" s="5">
        <v>316</v>
      </c>
      <c r="F5" s="5">
        <v>201</v>
      </c>
      <c r="G5" s="5">
        <v>32</v>
      </c>
      <c r="H5" s="5">
        <v>549</v>
      </c>
      <c r="I5" s="5">
        <v>67</v>
      </c>
      <c r="J5" s="5">
        <v>59</v>
      </c>
      <c r="T5" t="s">
        <v>2929</v>
      </c>
      <c r="U5">
        <f>SUMIF($A:$A,"합계",D:D)</f>
        <v>112865</v>
      </c>
      <c r="V5">
        <f>SUMIF($A:$A,"합계",E:E)</f>
        <v>69905</v>
      </c>
      <c r="W5">
        <f>SUMIF($A:$A,"합계",F:F)</f>
        <v>40414</v>
      </c>
      <c r="X5">
        <f>SUMIF($A:$A,"합계",G:G)</f>
        <v>1270</v>
      </c>
    </row>
    <row r="6" spans="1:24" ht="23.25" thickBot="1">
      <c r="A6" s="3" t="s">
        <v>32</v>
      </c>
      <c r="B6" s="3"/>
      <c r="C6" s="4">
        <v>9107</v>
      </c>
      <c r="D6" s="4">
        <v>9091</v>
      </c>
      <c r="E6" s="4">
        <v>6153</v>
      </c>
      <c r="F6" s="4">
        <v>2638</v>
      </c>
      <c r="G6" s="5">
        <v>150</v>
      </c>
      <c r="H6" s="4">
        <v>8941</v>
      </c>
      <c r="I6" s="5">
        <v>150</v>
      </c>
      <c r="J6" s="5">
        <v>16</v>
      </c>
      <c r="T6" t="s">
        <v>2930</v>
      </c>
      <c r="U6">
        <f>U5-U7</f>
        <v>66383</v>
      </c>
      <c r="V6">
        <f>V5-V7</f>
        <v>38478</v>
      </c>
      <c r="W6">
        <f>W5-W7</f>
        <v>26476</v>
      </c>
      <c r="X6">
        <f>X5-X7</f>
        <v>759</v>
      </c>
    </row>
    <row r="7" spans="1:24" ht="23.25" thickBot="1">
      <c r="A7" s="3" t="s">
        <v>33</v>
      </c>
      <c r="B7" s="3"/>
      <c r="C7" s="5">
        <v>485</v>
      </c>
      <c r="D7" s="5">
        <v>111</v>
      </c>
      <c r="E7" s="5">
        <v>88</v>
      </c>
      <c r="F7" s="5">
        <v>21</v>
      </c>
      <c r="G7" s="5">
        <v>1</v>
      </c>
      <c r="H7" s="5">
        <v>110</v>
      </c>
      <c r="I7" s="5">
        <v>1</v>
      </c>
      <c r="J7" s="5">
        <v>374</v>
      </c>
      <c r="T7" t="s">
        <v>2931</v>
      </c>
      <c r="U7">
        <f>U11+U10+U9</f>
        <v>46482</v>
      </c>
      <c r="V7">
        <f>V11+V10+V9</f>
        <v>31427</v>
      </c>
      <c r="W7">
        <f>W11+W10+W9</f>
        <v>13938</v>
      </c>
      <c r="X7">
        <f>X11+X10+X9</f>
        <v>511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2</v>
      </c>
      <c r="I8" s="5">
        <v>0</v>
      </c>
      <c r="J8" s="5">
        <v>-2</v>
      </c>
      <c r="V8" s="8"/>
      <c r="W8" s="8"/>
      <c r="X8" s="8"/>
    </row>
    <row r="9" spans="1:24" ht="17.25" thickBot="1">
      <c r="A9" s="3" t="s">
        <v>10685</v>
      </c>
      <c r="B9" s="3" t="s">
        <v>36</v>
      </c>
      <c r="C9" s="4">
        <v>21485</v>
      </c>
      <c r="D9" s="4">
        <v>12306</v>
      </c>
      <c r="E9" s="4">
        <v>6753</v>
      </c>
      <c r="F9" s="4">
        <v>5264</v>
      </c>
      <c r="G9" s="5">
        <v>150</v>
      </c>
      <c r="H9" s="4">
        <v>12167</v>
      </c>
      <c r="I9" s="5">
        <v>139</v>
      </c>
      <c r="J9" s="4">
        <v>9179</v>
      </c>
      <c r="T9" t="s">
        <v>2934</v>
      </c>
      <c r="U9">
        <f>SUMIF($A:$A,"거소·선상투표",D:D)+SUMIF($A:$A,"국외부재자투표",D:D)+SUMIF($A:$A,"국외부재자투표(공관)",D:D)</f>
        <v>729</v>
      </c>
      <c r="V9">
        <f t="shared" ref="V9:X11" si="1">SUMIF($A:$A,"거소·선상투표",E:E)+SUMIF($A:$A,"국외부재자투표",E:E)+SUMIF($A:$A,"국외부재자투표(공관)",E:E)</f>
        <v>405</v>
      </c>
      <c r="W9">
        <f t="shared" si="1"/>
        <v>223</v>
      </c>
      <c r="X9">
        <f t="shared" si="1"/>
        <v>33</v>
      </c>
    </row>
    <row r="10" spans="1:24" ht="23.25" thickBot="1">
      <c r="A10" s="3"/>
      <c r="B10" s="3" t="s">
        <v>37</v>
      </c>
      <c r="C10" s="4">
        <v>3878</v>
      </c>
      <c r="D10" s="4">
        <v>3877</v>
      </c>
      <c r="E10" s="4">
        <v>2402</v>
      </c>
      <c r="F10" s="4">
        <v>1409</v>
      </c>
      <c r="G10" s="5">
        <v>27</v>
      </c>
      <c r="H10" s="4">
        <v>3838</v>
      </c>
      <c r="I10" s="5">
        <v>39</v>
      </c>
      <c r="J10" s="5">
        <v>1</v>
      </c>
      <c r="T10" t="s">
        <v>2932</v>
      </c>
      <c r="U10">
        <f>SUMIF($B:$B,"관내사전투표",D:D)</f>
        <v>36662</v>
      </c>
      <c r="V10">
        <f t="shared" ref="V10:X12" si="2">SUMIF($B:$B,"관내사전투표",E:E)</f>
        <v>24869</v>
      </c>
      <c r="W10">
        <f t="shared" si="2"/>
        <v>11077</v>
      </c>
      <c r="X10">
        <f t="shared" si="2"/>
        <v>328</v>
      </c>
    </row>
    <row r="11" spans="1:24" ht="17.25" thickBot="1">
      <c r="A11" s="3"/>
      <c r="B11" s="3" t="s">
        <v>10684</v>
      </c>
      <c r="C11" s="4">
        <v>3152</v>
      </c>
      <c r="D11" s="4">
        <v>1266</v>
      </c>
      <c r="E11" s="5">
        <v>611</v>
      </c>
      <c r="F11" s="5">
        <v>617</v>
      </c>
      <c r="G11" s="5">
        <v>25</v>
      </c>
      <c r="H11" s="4">
        <v>1253</v>
      </c>
      <c r="I11" s="5">
        <v>13</v>
      </c>
      <c r="J11" s="4">
        <v>1886</v>
      </c>
      <c r="T11" t="s">
        <v>2933</v>
      </c>
      <c r="U11">
        <f>SUMIF($A:$A,"관외사전투표",D:D)</f>
        <v>9091</v>
      </c>
      <c r="V11">
        <f t="shared" ref="V11:X13" si="3">SUMIF($A:$A,"관외사전투표",E:E)</f>
        <v>6153</v>
      </c>
      <c r="W11">
        <f t="shared" si="3"/>
        <v>2638</v>
      </c>
      <c r="X11">
        <f t="shared" si="3"/>
        <v>150</v>
      </c>
    </row>
    <row r="12" spans="1:24" ht="17.25" thickBot="1">
      <c r="A12" s="3"/>
      <c r="B12" s="3" t="s">
        <v>10683</v>
      </c>
      <c r="C12" s="4">
        <v>2553</v>
      </c>
      <c r="D12" s="4">
        <v>1226</v>
      </c>
      <c r="E12" s="5">
        <v>598</v>
      </c>
      <c r="F12" s="5">
        <v>582</v>
      </c>
      <c r="G12" s="5">
        <v>26</v>
      </c>
      <c r="H12" s="4">
        <v>1206</v>
      </c>
      <c r="I12" s="5">
        <v>20</v>
      </c>
      <c r="J12" s="4">
        <v>1327</v>
      </c>
    </row>
    <row r="13" spans="1:24" ht="17.25" thickBot="1">
      <c r="A13" s="3"/>
      <c r="B13" s="3" t="s">
        <v>10682</v>
      </c>
      <c r="C13" s="4">
        <v>1924</v>
      </c>
      <c r="D13" s="5">
        <v>889</v>
      </c>
      <c r="E13" s="5">
        <v>363</v>
      </c>
      <c r="F13" s="5">
        <v>503</v>
      </c>
      <c r="G13" s="5">
        <v>11</v>
      </c>
      <c r="H13" s="5">
        <v>877</v>
      </c>
      <c r="I13" s="5">
        <v>12</v>
      </c>
      <c r="J13" s="4">
        <v>1035</v>
      </c>
    </row>
    <row r="14" spans="1:24" ht="17.25" thickBot="1">
      <c r="A14" s="3"/>
      <c r="B14" s="3" t="s">
        <v>10681</v>
      </c>
      <c r="C14" s="4">
        <v>3286</v>
      </c>
      <c r="D14" s="4">
        <v>1651</v>
      </c>
      <c r="E14" s="5">
        <v>896</v>
      </c>
      <c r="F14" s="5">
        <v>710</v>
      </c>
      <c r="G14" s="5">
        <v>20</v>
      </c>
      <c r="H14" s="4">
        <v>1626</v>
      </c>
      <c r="I14" s="5">
        <v>25</v>
      </c>
      <c r="J14" s="4">
        <v>1635</v>
      </c>
      <c r="U14" s="8"/>
      <c r="V14" s="8"/>
      <c r="W14" s="8"/>
      <c r="X14" s="8"/>
    </row>
    <row r="15" spans="1:24" ht="17.25" thickBot="1">
      <c r="A15" s="3"/>
      <c r="B15" s="3" t="s">
        <v>10680</v>
      </c>
      <c r="C15" s="4">
        <v>2173</v>
      </c>
      <c r="D15" s="5">
        <v>996</v>
      </c>
      <c r="E15" s="5">
        <v>482</v>
      </c>
      <c r="F15" s="5">
        <v>486</v>
      </c>
      <c r="G15" s="5">
        <v>15</v>
      </c>
      <c r="H15" s="5">
        <v>983</v>
      </c>
      <c r="I15" s="5">
        <v>13</v>
      </c>
      <c r="J15" s="4">
        <v>1177</v>
      </c>
      <c r="U15" s="8"/>
      <c r="V15" s="8"/>
      <c r="W15" s="8"/>
      <c r="X15" s="8"/>
    </row>
    <row r="16" spans="1:24" ht="17.25" thickBot="1">
      <c r="A16" s="3"/>
      <c r="B16" s="3" t="s">
        <v>10679</v>
      </c>
      <c r="C16" s="4">
        <v>2305</v>
      </c>
      <c r="D16" s="4">
        <v>1159</v>
      </c>
      <c r="E16" s="5">
        <v>650</v>
      </c>
      <c r="F16" s="5">
        <v>488</v>
      </c>
      <c r="G16" s="5">
        <v>12</v>
      </c>
      <c r="H16" s="4">
        <v>1150</v>
      </c>
      <c r="I16" s="5">
        <v>9</v>
      </c>
      <c r="J16" s="4">
        <v>1146</v>
      </c>
    </row>
    <row r="17" spans="1:10" ht="17.25" thickBot="1">
      <c r="A17" s="3"/>
      <c r="B17" s="3" t="s">
        <v>10678</v>
      </c>
      <c r="C17" s="4">
        <v>2214</v>
      </c>
      <c r="D17" s="4">
        <v>1242</v>
      </c>
      <c r="E17" s="5">
        <v>751</v>
      </c>
      <c r="F17" s="5">
        <v>469</v>
      </c>
      <c r="G17" s="5">
        <v>14</v>
      </c>
      <c r="H17" s="4">
        <v>1234</v>
      </c>
      <c r="I17" s="5">
        <v>8</v>
      </c>
      <c r="J17" s="5">
        <v>972</v>
      </c>
    </row>
    <row r="18" spans="1:10" ht="17.25" thickBot="1">
      <c r="A18" s="3" t="s">
        <v>10677</v>
      </c>
      <c r="B18" s="3" t="s">
        <v>36</v>
      </c>
      <c r="C18" s="4">
        <v>5585</v>
      </c>
      <c r="D18" s="4">
        <v>3330</v>
      </c>
      <c r="E18" s="4">
        <v>1692</v>
      </c>
      <c r="F18" s="4">
        <v>1565</v>
      </c>
      <c r="G18" s="5">
        <v>32</v>
      </c>
      <c r="H18" s="4">
        <v>3289</v>
      </c>
      <c r="I18" s="5">
        <v>41</v>
      </c>
      <c r="J18" s="4">
        <v>2255</v>
      </c>
    </row>
    <row r="19" spans="1:10" ht="23.25" thickBot="1">
      <c r="A19" s="3"/>
      <c r="B19" s="3" t="s">
        <v>37</v>
      </c>
      <c r="C19" s="4">
        <v>1303</v>
      </c>
      <c r="D19" s="4">
        <v>1303</v>
      </c>
      <c r="E19" s="5">
        <v>802</v>
      </c>
      <c r="F19" s="5">
        <v>471</v>
      </c>
      <c r="G19" s="5">
        <v>11</v>
      </c>
      <c r="H19" s="4">
        <v>1284</v>
      </c>
      <c r="I19" s="5">
        <v>19</v>
      </c>
      <c r="J19" s="5">
        <v>0</v>
      </c>
    </row>
    <row r="20" spans="1:10" ht="17.25" thickBot="1">
      <c r="A20" s="3"/>
      <c r="B20" s="3" t="s">
        <v>10676</v>
      </c>
      <c r="C20" s="4">
        <v>1112</v>
      </c>
      <c r="D20" s="5">
        <v>503</v>
      </c>
      <c r="E20" s="5">
        <v>236</v>
      </c>
      <c r="F20" s="5">
        <v>256</v>
      </c>
      <c r="G20" s="5">
        <v>4</v>
      </c>
      <c r="H20" s="5">
        <v>496</v>
      </c>
      <c r="I20" s="5">
        <v>7</v>
      </c>
      <c r="J20" s="5">
        <v>609</v>
      </c>
    </row>
    <row r="21" spans="1:10" ht="17.25" thickBot="1">
      <c r="A21" s="3"/>
      <c r="B21" s="3" t="s">
        <v>10675</v>
      </c>
      <c r="C21" s="4">
        <v>1641</v>
      </c>
      <c r="D21" s="5">
        <v>744</v>
      </c>
      <c r="E21" s="5">
        <v>340</v>
      </c>
      <c r="F21" s="5">
        <v>391</v>
      </c>
      <c r="G21" s="5">
        <v>7</v>
      </c>
      <c r="H21" s="5">
        <v>738</v>
      </c>
      <c r="I21" s="5">
        <v>6</v>
      </c>
      <c r="J21" s="5">
        <v>897</v>
      </c>
    </row>
    <row r="22" spans="1:10" ht="17.25" thickBot="1">
      <c r="A22" s="3"/>
      <c r="B22" s="3" t="s">
        <v>10674</v>
      </c>
      <c r="C22" s="5">
        <v>786</v>
      </c>
      <c r="D22" s="5">
        <v>376</v>
      </c>
      <c r="E22" s="5">
        <v>165</v>
      </c>
      <c r="F22" s="5">
        <v>204</v>
      </c>
      <c r="G22" s="5">
        <v>4</v>
      </c>
      <c r="H22" s="5">
        <v>373</v>
      </c>
      <c r="I22" s="5">
        <v>3</v>
      </c>
      <c r="J22" s="5">
        <v>410</v>
      </c>
    </row>
    <row r="23" spans="1:10" ht="17.25" thickBot="1">
      <c r="A23" s="3"/>
      <c r="B23" s="3" t="s">
        <v>10673</v>
      </c>
      <c r="C23" s="5">
        <v>743</v>
      </c>
      <c r="D23" s="5">
        <v>404</v>
      </c>
      <c r="E23" s="5">
        <v>149</v>
      </c>
      <c r="F23" s="5">
        <v>243</v>
      </c>
      <c r="G23" s="5">
        <v>6</v>
      </c>
      <c r="H23" s="5">
        <v>398</v>
      </c>
      <c r="I23" s="5">
        <v>6</v>
      </c>
      <c r="J23" s="5">
        <v>339</v>
      </c>
    </row>
    <row r="24" spans="1:10" ht="17.25" thickBot="1">
      <c r="A24" s="3" t="s">
        <v>10672</v>
      </c>
      <c r="B24" s="3" t="s">
        <v>36</v>
      </c>
      <c r="C24" s="4">
        <v>6237</v>
      </c>
      <c r="D24" s="4">
        <v>3634</v>
      </c>
      <c r="E24" s="4">
        <v>1928</v>
      </c>
      <c r="F24" s="4">
        <v>1600</v>
      </c>
      <c r="G24" s="5">
        <v>54</v>
      </c>
      <c r="H24" s="4">
        <v>3582</v>
      </c>
      <c r="I24" s="5">
        <v>52</v>
      </c>
      <c r="J24" s="4">
        <v>2603</v>
      </c>
    </row>
    <row r="25" spans="1:10" ht="23.25" thickBot="1">
      <c r="A25" s="3"/>
      <c r="B25" s="3" t="s">
        <v>37</v>
      </c>
      <c r="C25" s="4">
        <v>1397</v>
      </c>
      <c r="D25" s="4">
        <v>1397</v>
      </c>
      <c r="E25" s="5">
        <v>869</v>
      </c>
      <c r="F25" s="5">
        <v>470</v>
      </c>
      <c r="G25" s="5">
        <v>26</v>
      </c>
      <c r="H25" s="4">
        <v>1365</v>
      </c>
      <c r="I25" s="5">
        <v>32</v>
      </c>
      <c r="J25" s="5">
        <v>0</v>
      </c>
    </row>
    <row r="26" spans="1:10" ht="17.25" thickBot="1">
      <c r="A26" s="3"/>
      <c r="B26" s="3" t="s">
        <v>10671</v>
      </c>
      <c r="C26" s="4">
        <v>1943</v>
      </c>
      <c r="D26" s="5">
        <v>812</v>
      </c>
      <c r="E26" s="5">
        <v>408</v>
      </c>
      <c r="F26" s="5">
        <v>382</v>
      </c>
      <c r="G26" s="5">
        <v>13</v>
      </c>
      <c r="H26" s="5">
        <v>803</v>
      </c>
      <c r="I26" s="5">
        <v>9</v>
      </c>
      <c r="J26" s="4">
        <v>1131</v>
      </c>
    </row>
    <row r="27" spans="1:10" ht="17.25" thickBot="1">
      <c r="A27" s="3"/>
      <c r="B27" s="3" t="s">
        <v>10670</v>
      </c>
      <c r="C27" s="5">
        <v>723</v>
      </c>
      <c r="D27" s="5">
        <v>374</v>
      </c>
      <c r="E27" s="5">
        <v>148</v>
      </c>
      <c r="F27" s="5">
        <v>220</v>
      </c>
      <c r="G27" s="5">
        <v>4</v>
      </c>
      <c r="H27" s="5">
        <v>372</v>
      </c>
      <c r="I27" s="5">
        <v>2</v>
      </c>
      <c r="J27" s="5">
        <v>349</v>
      </c>
    </row>
    <row r="28" spans="1:10" ht="17.25" thickBot="1">
      <c r="A28" s="3"/>
      <c r="B28" s="3" t="s">
        <v>10669</v>
      </c>
      <c r="C28" s="4">
        <v>1524</v>
      </c>
      <c r="D28" s="5">
        <v>669</v>
      </c>
      <c r="E28" s="5">
        <v>329</v>
      </c>
      <c r="F28" s="5">
        <v>326</v>
      </c>
      <c r="G28" s="5">
        <v>7</v>
      </c>
      <c r="H28" s="5">
        <v>662</v>
      </c>
      <c r="I28" s="5">
        <v>7</v>
      </c>
      <c r="J28" s="5">
        <v>855</v>
      </c>
    </row>
    <row r="29" spans="1:10" ht="17.25" thickBot="1">
      <c r="A29" s="3"/>
      <c r="B29" s="3" t="s">
        <v>10668</v>
      </c>
      <c r="C29" s="5">
        <v>650</v>
      </c>
      <c r="D29" s="5">
        <v>382</v>
      </c>
      <c r="E29" s="5">
        <v>174</v>
      </c>
      <c r="F29" s="5">
        <v>202</v>
      </c>
      <c r="G29" s="5">
        <v>4</v>
      </c>
      <c r="H29" s="5">
        <v>380</v>
      </c>
      <c r="I29" s="5">
        <v>2</v>
      </c>
      <c r="J29" s="5">
        <v>268</v>
      </c>
    </row>
    <row r="30" spans="1:10" ht="17.25" thickBot="1">
      <c r="A30" s="3" t="s">
        <v>10667</v>
      </c>
      <c r="B30" s="3" t="s">
        <v>36</v>
      </c>
      <c r="C30" s="4">
        <v>10578</v>
      </c>
      <c r="D30" s="4">
        <v>6172</v>
      </c>
      <c r="E30" s="4">
        <v>3301</v>
      </c>
      <c r="F30" s="4">
        <v>2703</v>
      </c>
      <c r="G30" s="5">
        <v>94</v>
      </c>
      <c r="H30" s="4">
        <v>6098</v>
      </c>
      <c r="I30" s="5">
        <v>74</v>
      </c>
      <c r="J30" s="4">
        <v>4406</v>
      </c>
    </row>
    <row r="31" spans="1:10" ht="23.25" thickBot="1">
      <c r="A31" s="3"/>
      <c r="B31" s="3" t="s">
        <v>37</v>
      </c>
      <c r="C31" s="4">
        <v>3124</v>
      </c>
      <c r="D31" s="4">
        <v>3124</v>
      </c>
      <c r="E31" s="4">
        <v>1875</v>
      </c>
      <c r="F31" s="4">
        <v>1167</v>
      </c>
      <c r="G31" s="5">
        <v>44</v>
      </c>
      <c r="H31" s="4">
        <v>3086</v>
      </c>
      <c r="I31" s="5">
        <v>38</v>
      </c>
      <c r="J31" s="5">
        <v>0</v>
      </c>
    </row>
    <row r="32" spans="1:10" ht="17.25" thickBot="1">
      <c r="A32" s="3"/>
      <c r="B32" s="3" t="s">
        <v>10666</v>
      </c>
      <c r="C32" s="4">
        <v>3696</v>
      </c>
      <c r="D32" s="4">
        <v>1260</v>
      </c>
      <c r="E32" s="5">
        <v>565</v>
      </c>
      <c r="F32" s="5">
        <v>652</v>
      </c>
      <c r="G32" s="5">
        <v>26</v>
      </c>
      <c r="H32" s="4">
        <v>1243</v>
      </c>
      <c r="I32" s="5">
        <v>17</v>
      </c>
      <c r="J32" s="4">
        <v>2436</v>
      </c>
    </row>
    <row r="33" spans="1:10" ht="17.25" thickBot="1">
      <c r="A33" s="3"/>
      <c r="B33" s="3" t="s">
        <v>10665</v>
      </c>
      <c r="C33" s="4">
        <v>2427</v>
      </c>
      <c r="D33" s="4">
        <v>1092</v>
      </c>
      <c r="E33" s="5">
        <v>577</v>
      </c>
      <c r="F33" s="5">
        <v>489</v>
      </c>
      <c r="G33" s="5">
        <v>16</v>
      </c>
      <c r="H33" s="4">
        <v>1082</v>
      </c>
      <c r="I33" s="5">
        <v>10</v>
      </c>
      <c r="J33" s="4">
        <v>1335</v>
      </c>
    </row>
    <row r="34" spans="1:10" ht="17.25" thickBot="1">
      <c r="A34" s="3"/>
      <c r="B34" s="3" t="s">
        <v>10664</v>
      </c>
      <c r="C34" s="5">
        <v>278</v>
      </c>
      <c r="D34" s="5">
        <v>179</v>
      </c>
      <c r="E34" s="5">
        <v>73</v>
      </c>
      <c r="F34" s="5">
        <v>100</v>
      </c>
      <c r="G34" s="5">
        <v>4</v>
      </c>
      <c r="H34" s="5">
        <v>177</v>
      </c>
      <c r="I34" s="5">
        <v>2</v>
      </c>
      <c r="J34" s="5">
        <v>99</v>
      </c>
    </row>
    <row r="35" spans="1:10" ht="17.25" thickBot="1">
      <c r="A35" s="3"/>
      <c r="B35" s="3" t="s">
        <v>10663</v>
      </c>
      <c r="C35" s="4">
        <v>1053</v>
      </c>
      <c r="D35" s="5">
        <v>517</v>
      </c>
      <c r="E35" s="5">
        <v>211</v>
      </c>
      <c r="F35" s="5">
        <v>295</v>
      </c>
      <c r="G35" s="5">
        <v>4</v>
      </c>
      <c r="H35" s="5">
        <v>510</v>
      </c>
      <c r="I35" s="5">
        <v>7</v>
      </c>
      <c r="J35" s="5">
        <v>536</v>
      </c>
    </row>
    <row r="36" spans="1:10" ht="17.25" thickBot="1">
      <c r="A36" s="3" t="s">
        <v>10662</v>
      </c>
      <c r="B36" s="3" t="s">
        <v>36</v>
      </c>
      <c r="C36" s="4">
        <v>8581</v>
      </c>
      <c r="D36" s="4">
        <v>5314</v>
      </c>
      <c r="E36" s="4">
        <v>2552</v>
      </c>
      <c r="F36" s="4">
        <v>2610</v>
      </c>
      <c r="G36" s="5">
        <v>87</v>
      </c>
      <c r="H36" s="4">
        <v>5249</v>
      </c>
      <c r="I36" s="5">
        <v>65</v>
      </c>
      <c r="J36" s="4">
        <v>3267</v>
      </c>
    </row>
    <row r="37" spans="1:10" ht="23.25" thickBot="1">
      <c r="A37" s="3"/>
      <c r="B37" s="3" t="s">
        <v>37</v>
      </c>
      <c r="C37" s="4">
        <v>1911</v>
      </c>
      <c r="D37" s="4">
        <v>1911</v>
      </c>
      <c r="E37" s="4">
        <v>1043</v>
      </c>
      <c r="F37" s="5">
        <v>800</v>
      </c>
      <c r="G37" s="5">
        <v>30</v>
      </c>
      <c r="H37" s="4">
        <v>1873</v>
      </c>
      <c r="I37" s="5">
        <v>38</v>
      </c>
      <c r="J37" s="5">
        <v>0</v>
      </c>
    </row>
    <row r="38" spans="1:10" ht="17.25" thickBot="1">
      <c r="A38" s="3"/>
      <c r="B38" s="3" t="s">
        <v>10661</v>
      </c>
      <c r="C38" s="4">
        <v>3010</v>
      </c>
      <c r="D38" s="4">
        <v>1485</v>
      </c>
      <c r="E38" s="5">
        <v>647</v>
      </c>
      <c r="F38" s="5">
        <v>800</v>
      </c>
      <c r="G38" s="5">
        <v>30</v>
      </c>
      <c r="H38" s="4">
        <v>1477</v>
      </c>
      <c r="I38" s="5">
        <v>8</v>
      </c>
      <c r="J38" s="4">
        <v>1525</v>
      </c>
    </row>
    <row r="39" spans="1:10" ht="17.25" thickBot="1">
      <c r="A39" s="3"/>
      <c r="B39" s="3" t="s">
        <v>10660</v>
      </c>
      <c r="C39" s="4">
        <v>1135</v>
      </c>
      <c r="D39" s="5">
        <v>572</v>
      </c>
      <c r="E39" s="5">
        <v>244</v>
      </c>
      <c r="F39" s="5">
        <v>318</v>
      </c>
      <c r="G39" s="5">
        <v>5</v>
      </c>
      <c r="H39" s="5">
        <v>567</v>
      </c>
      <c r="I39" s="5">
        <v>5</v>
      </c>
      <c r="J39" s="5">
        <v>563</v>
      </c>
    </row>
    <row r="40" spans="1:10" ht="17.25" thickBot="1">
      <c r="A40" s="3"/>
      <c r="B40" s="3" t="s">
        <v>10659</v>
      </c>
      <c r="C40" s="4">
        <v>2525</v>
      </c>
      <c r="D40" s="4">
        <v>1346</v>
      </c>
      <c r="E40" s="5">
        <v>618</v>
      </c>
      <c r="F40" s="5">
        <v>692</v>
      </c>
      <c r="G40" s="5">
        <v>22</v>
      </c>
      <c r="H40" s="4">
        <v>1332</v>
      </c>
      <c r="I40" s="5">
        <v>14</v>
      </c>
      <c r="J40" s="4">
        <v>1179</v>
      </c>
    </row>
    <row r="41" spans="1:10" ht="17.25" thickBot="1">
      <c r="A41" s="3" t="s">
        <v>10658</v>
      </c>
      <c r="B41" s="3" t="s">
        <v>36</v>
      </c>
      <c r="C41" s="4">
        <v>5323</v>
      </c>
      <c r="D41" s="4">
        <v>3480</v>
      </c>
      <c r="E41" s="4">
        <v>1983</v>
      </c>
      <c r="F41" s="4">
        <v>1417</v>
      </c>
      <c r="G41" s="5">
        <v>30</v>
      </c>
      <c r="H41" s="4">
        <v>3430</v>
      </c>
      <c r="I41" s="5">
        <v>50</v>
      </c>
      <c r="J41" s="4">
        <v>1843</v>
      </c>
    </row>
    <row r="42" spans="1:10" ht="23.25" thickBot="1">
      <c r="A42" s="3"/>
      <c r="B42" s="3" t="s">
        <v>37</v>
      </c>
      <c r="C42" s="4">
        <v>1384</v>
      </c>
      <c r="D42" s="4">
        <v>1384</v>
      </c>
      <c r="E42" s="5">
        <v>983</v>
      </c>
      <c r="F42" s="5">
        <v>377</v>
      </c>
      <c r="G42" s="5">
        <v>12</v>
      </c>
      <c r="H42" s="4">
        <v>1372</v>
      </c>
      <c r="I42" s="5">
        <v>12</v>
      </c>
      <c r="J42" s="5">
        <v>0</v>
      </c>
    </row>
    <row r="43" spans="1:10" ht="23.25" thickBot="1">
      <c r="A43" s="3"/>
      <c r="B43" s="3" t="s">
        <v>10657</v>
      </c>
      <c r="C43" s="4">
        <v>1338</v>
      </c>
      <c r="D43" s="5">
        <v>689</v>
      </c>
      <c r="E43" s="5">
        <v>315</v>
      </c>
      <c r="F43" s="5">
        <v>357</v>
      </c>
      <c r="G43" s="5">
        <v>5</v>
      </c>
      <c r="H43" s="5">
        <v>677</v>
      </c>
      <c r="I43" s="5">
        <v>12</v>
      </c>
      <c r="J43" s="5">
        <v>649</v>
      </c>
    </row>
    <row r="44" spans="1:10" ht="23.25" thickBot="1">
      <c r="A44" s="3"/>
      <c r="B44" s="3" t="s">
        <v>10656</v>
      </c>
      <c r="C44" s="5">
        <v>773</v>
      </c>
      <c r="D44" s="5">
        <v>467</v>
      </c>
      <c r="E44" s="5">
        <v>169</v>
      </c>
      <c r="F44" s="5">
        <v>289</v>
      </c>
      <c r="G44" s="5">
        <v>4</v>
      </c>
      <c r="H44" s="5">
        <v>462</v>
      </c>
      <c r="I44" s="5">
        <v>5</v>
      </c>
      <c r="J44" s="5">
        <v>306</v>
      </c>
    </row>
    <row r="45" spans="1:10" ht="23.25" thickBot="1">
      <c r="A45" s="3"/>
      <c r="B45" s="3" t="s">
        <v>10655</v>
      </c>
      <c r="C45" s="4">
        <v>1828</v>
      </c>
      <c r="D45" s="5">
        <v>940</v>
      </c>
      <c r="E45" s="5">
        <v>516</v>
      </c>
      <c r="F45" s="5">
        <v>394</v>
      </c>
      <c r="G45" s="5">
        <v>9</v>
      </c>
      <c r="H45" s="5">
        <v>919</v>
      </c>
      <c r="I45" s="5">
        <v>21</v>
      </c>
      <c r="J45" s="5">
        <v>888</v>
      </c>
    </row>
    <row r="46" spans="1:10" ht="17.25" thickBot="1">
      <c r="A46" s="3" t="s">
        <v>10654</v>
      </c>
      <c r="B46" s="3" t="s">
        <v>36</v>
      </c>
      <c r="C46" s="4">
        <v>37294</v>
      </c>
      <c r="D46" s="4">
        <v>22539</v>
      </c>
      <c r="E46" s="4">
        <v>14678</v>
      </c>
      <c r="F46" s="4">
        <v>7502</v>
      </c>
      <c r="G46" s="5">
        <v>189</v>
      </c>
      <c r="H46" s="4">
        <v>22369</v>
      </c>
      <c r="I46" s="5">
        <v>170</v>
      </c>
      <c r="J46" s="4">
        <v>14755</v>
      </c>
    </row>
    <row r="47" spans="1:10" ht="23.25" thickBot="1">
      <c r="A47" s="3"/>
      <c r="B47" s="3" t="s">
        <v>37</v>
      </c>
      <c r="C47" s="4">
        <v>7388</v>
      </c>
      <c r="D47" s="4">
        <v>7388</v>
      </c>
      <c r="E47" s="4">
        <v>5288</v>
      </c>
      <c r="F47" s="4">
        <v>2014</v>
      </c>
      <c r="G47" s="5">
        <v>42</v>
      </c>
      <c r="H47" s="4">
        <v>7344</v>
      </c>
      <c r="I47" s="5">
        <v>44</v>
      </c>
      <c r="J47" s="5">
        <v>0</v>
      </c>
    </row>
    <row r="48" spans="1:10" ht="23.25" thickBot="1">
      <c r="A48" s="3"/>
      <c r="B48" s="3" t="s">
        <v>10653</v>
      </c>
      <c r="C48" s="4">
        <v>3048</v>
      </c>
      <c r="D48" s="4">
        <v>1485</v>
      </c>
      <c r="E48" s="5">
        <v>898</v>
      </c>
      <c r="F48" s="5">
        <v>564</v>
      </c>
      <c r="G48" s="5">
        <v>16</v>
      </c>
      <c r="H48" s="4">
        <v>1478</v>
      </c>
      <c r="I48" s="5">
        <v>7</v>
      </c>
      <c r="J48" s="4">
        <v>1563</v>
      </c>
    </row>
    <row r="49" spans="1:10" ht="23.25" thickBot="1">
      <c r="A49" s="3"/>
      <c r="B49" s="3" t="s">
        <v>10652</v>
      </c>
      <c r="C49" s="4">
        <v>3274</v>
      </c>
      <c r="D49" s="4">
        <v>1699</v>
      </c>
      <c r="E49" s="4">
        <v>1069</v>
      </c>
      <c r="F49" s="5">
        <v>598</v>
      </c>
      <c r="G49" s="5">
        <v>18</v>
      </c>
      <c r="H49" s="4">
        <v>1685</v>
      </c>
      <c r="I49" s="5">
        <v>14</v>
      </c>
      <c r="J49" s="4">
        <v>1575</v>
      </c>
    </row>
    <row r="50" spans="1:10" ht="23.25" thickBot="1">
      <c r="A50" s="3"/>
      <c r="B50" s="3" t="s">
        <v>10651</v>
      </c>
      <c r="C50" s="4">
        <v>3316</v>
      </c>
      <c r="D50" s="4">
        <v>1768</v>
      </c>
      <c r="E50" s="4">
        <v>1105</v>
      </c>
      <c r="F50" s="5">
        <v>634</v>
      </c>
      <c r="G50" s="5">
        <v>15</v>
      </c>
      <c r="H50" s="4">
        <v>1754</v>
      </c>
      <c r="I50" s="5">
        <v>14</v>
      </c>
      <c r="J50" s="4">
        <v>1548</v>
      </c>
    </row>
    <row r="51" spans="1:10" ht="23.25" thickBot="1">
      <c r="A51" s="3"/>
      <c r="B51" s="3" t="s">
        <v>10650</v>
      </c>
      <c r="C51" s="4">
        <v>2754</v>
      </c>
      <c r="D51" s="4">
        <v>1515</v>
      </c>
      <c r="E51" s="5">
        <v>953</v>
      </c>
      <c r="F51" s="5">
        <v>539</v>
      </c>
      <c r="G51" s="5">
        <v>11</v>
      </c>
      <c r="H51" s="4">
        <v>1503</v>
      </c>
      <c r="I51" s="5">
        <v>12</v>
      </c>
      <c r="J51" s="4">
        <v>1239</v>
      </c>
    </row>
    <row r="52" spans="1:10" ht="23.25" thickBot="1">
      <c r="A52" s="3"/>
      <c r="B52" s="3" t="s">
        <v>10649</v>
      </c>
      <c r="C52" s="4">
        <v>3892</v>
      </c>
      <c r="D52" s="4">
        <v>2197</v>
      </c>
      <c r="E52" s="4">
        <v>1431</v>
      </c>
      <c r="F52" s="5">
        <v>724</v>
      </c>
      <c r="G52" s="5">
        <v>22</v>
      </c>
      <c r="H52" s="4">
        <v>2177</v>
      </c>
      <c r="I52" s="5">
        <v>20</v>
      </c>
      <c r="J52" s="4">
        <v>1695</v>
      </c>
    </row>
    <row r="53" spans="1:10" ht="23.25" thickBot="1">
      <c r="A53" s="3"/>
      <c r="B53" s="3" t="s">
        <v>10648</v>
      </c>
      <c r="C53" s="4">
        <v>2979</v>
      </c>
      <c r="D53" s="4">
        <v>1578</v>
      </c>
      <c r="E53" s="5">
        <v>944</v>
      </c>
      <c r="F53" s="5">
        <v>606</v>
      </c>
      <c r="G53" s="5">
        <v>15</v>
      </c>
      <c r="H53" s="4">
        <v>1565</v>
      </c>
      <c r="I53" s="5">
        <v>13</v>
      </c>
      <c r="J53" s="4">
        <v>1401</v>
      </c>
    </row>
    <row r="54" spans="1:10" ht="23.25" thickBot="1">
      <c r="A54" s="3"/>
      <c r="B54" s="3" t="s">
        <v>10647</v>
      </c>
      <c r="C54" s="4">
        <v>2699</v>
      </c>
      <c r="D54" s="4">
        <v>1254</v>
      </c>
      <c r="E54" s="5">
        <v>782</v>
      </c>
      <c r="F54" s="5">
        <v>447</v>
      </c>
      <c r="G54" s="5">
        <v>11</v>
      </c>
      <c r="H54" s="4">
        <v>1240</v>
      </c>
      <c r="I54" s="5">
        <v>14</v>
      </c>
      <c r="J54" s="4">
        <v>1445</v>
      </c>
    </row>
    <row r="55" spans="1:10" ht="23.25" thickBot="1">
      <c r="A55" s="3"/>
      <c r="B55" s="3" t="s">
        <v>10646</v>
      </c>
      <c r="C55" s="4">
        <v>2854</v>
      </c>
      <c r="D55" s="4">
        <v>1264</v>
      </c>
      <c r="E55" s="5">
        <v>686</v>
      </c>
      <c r="F55" s="5">
        <v>541</v>
      </c>
      <c r="G55" s="5">
        <v>20</v>
      </c>
      <c r="H55" s="4">
        <v>1247</v>
      </c>
      <c r="I55" s="5">
        <v>17</v>
      </c>
      <c r="J55" s="4">
        <v>1590</v>
      </c>
    </row>
    <row r="56" spans="1:10" ht="23.25" thickBot="1">
      <c r="A56" s="3"/>
      <c r="B56" s="3" t="s">
        <v>10645</v>
      </c>
      <c r="C56" s="4">
        <v>3144</v>
      </c>
      <c r="D56" s="4">
        <v>1396</v>
      </c>
      <c r="E56" s="5">
        <v>848</v>
      </c>
      <c r="F56" s="5">
        <v>529</v>
      </c>
      <c r="G56" s="5">
        <v>9</v>
      </c>
      <c r="H56" s="4">
        <v>1386</v>
      </c>
      <c r="I56" s="5">
        <v>10</v>
      </c>
      <c r="J56" s="4">
        <v>1748</v>
      </c>
    </row>
    <row r="57" spans="1:10" ht="23.25" thickBot="1">
      <c r="A57" s="3"/>
      <c r="B57" s="3" t="s">
        <v>10644</v>
      </c>
      <c r="C57" s="4">
        <v>1946</v>
      </c>
      <c r="D57" s="5">
        <v>995</v>
      </c>
      <c r="E57" s="5">
        <v>674</v>
      </c>
      <c r="F57" s="5">
        <v>306</v>
      </c>
      <c r="G57" s="5">
        <v>10</v>
      </c>
      <c r="H57" s="5">
        <v>990</v>
      </c>
      <c r="I57" s="5">
        <v>5</v>
      </c>
      <c r="J57" s="5">
        <v>951</v>
      </c>
    </row>
    <row r="58" spans="1:10" ht="17.25" thickBot="1">
      <c r="A58" s="3" t="s">
        <v>10643</v>
      </c>
      <c r="B58" s="3" t="s">
        <v>36</v>
      </c>
      <c r="C58" s="4">
        <v>8495</v>
      </c>
      <c r="D58" s="4">
        <v>5280</v>
      </c>
      <c r="E58" s="4">
        <v>3127</v>
      </c>
      <c r="F58" s="4">
        <v>2010</v>
      </c>
      <c r="G58" s="5">
        <v>61</v>
      </c>
      <c r="H58" s="4">
        <v>5198</v>
      </c>
      <c r="I58" s="5">
        <v>82</v>
      </c>
      <c r="J58" s="4">
        <v>3215</v>
      </c>
    </row>
    <row r="59" spans="1:10" ht="23.25" thickBot="1">
      <c r="A59" s="3"/>
      <c r="B59" s="3" t="s">
        <v>37</v>
      </c>
      <c r="C59" s="4">
        <v>2395</v>
      </c>
      <c r="D59" s="4">
        <v>2394</v>
      </c>
      <c r="E59" s="4">
        <v>1552</v>
      </c>
      <c r="F59" s="5">
        <v>785</v>
      </c>
      <c r="G59" s="5">
        <v>19</v>
      </c>
      <c r="H59" s="4">
        <v>2356</v>
      </c>
      <c r="I59" s="5">
        <v>38</v>
      </c>
      <c r="J59" s="5">
        <v>1</v>
      </c>
    </row>
    <row r="60" spans="1:10" ht="23.25" thickBot="1">
      <c r="A60" s="3"/>
      <c r="B60" s="3" t="s">
        <v>10642</v>
      </c>
      <c r="C60" s="4">
        <v>2710</v>
      </c>
      <c r="D60" s="4">
        <v>1250</v>
      </c>
      <c r="E60" s="5">
        <v>720</v>
      </c>
      <c r="F60" s="5">
        <v>495</v>
      </c>
      <c r="G60" s="5">
        <v>17</v>
      </c>
      <c r="H60" s="4">
        <v>1232</v>
      </c>
      <c r="I60" s="5">
        <v>18</v>
      </c>
      <c r="J60" s="4">
        <v>1460</v>
      </c>
    </row>
    <row r="61" spans="1:10" ht="23.25" thickBot="1">
      <c r="A61" s="3"/>
      <c r="B61" s="3" t="s">
        <v>10641</v>
      </c>
      <c r="C61" s="4">
        <v>2516</v>
      </c>
      <c r="D61" s="4">
        <v>1200</v>
      </c>
      <c r="E61" s="5">
        <v>681</v>
      </c>
      <c r="F61" s="5">
        <v>481</v>
      </c>
      <c r="G61" s="5">
        <v>19</v>
      </c>
      <c r="H61" s="4">
        <v>1181</v>
      </c>
      <c r="I61" s="5">
        <v>19</v>
      </c>
      <c r="J61" s="4">
        <v>1316</v>
      </c>
    </row>
    <row r="62" spans="1:10" ht="23.25" thickBot="1">
      <c r="A62" s="3"/>
      <c r="B62" s="3" t="s">
        <v>10640</v>
      </c>
      <c r="C62" s="5">
        <v>874</v>
      </c>
      <c r="D62" s="5">
        <v>436</v>
      </c>
      <c r="E62" s="5">
        <v>174</v>
      </c>
      <c r="F62" s="5">
        <v>249</v>
      </c>
      <c r="G62" s="5">
        <v>6</v>
      </c>
      <c r="H62" s="5">
        <v>429</v>
      </c>
      <c r="I62" s="5">
        <v>7</v>
      </c>
      <c r="J62" s="5">
        <v>438</v>
      </c>
    </row>
    <row r="63" spans="1:10" ht="17.25" thickBot="1">
      <c r="A63" s="3" t="s">
        <v>10639</v>
      </c>
      <c r="B63" s="3" t="s">
        <v>36</v>
      </c>
      <c r="C63" s="4">
        <v>21937</v>
      </c>
      <c r="D63" s="4">
        <v>12546</v>
      </c>
      <c r="E63" s="4">
        <v>7953</v>
      </c>
      <c r="F63" s="4">
        <v>4317</v>
      </c>
      <c r="G63" s="5">
        <v>138</v>
      </c>
      <c r="H63" s="4">
        <v>12408</v>
      </c>
      <c r="I63" s="5">
        <v>138</v>
      </c>
      <c r="J63" s="4">
        <v>9391</v>
      </c>
    </row>
    <row r="64" spans="1:10" ht="23.25" thickBot="1">
      <c r="A64" s="3"/>
      <c r="B64" s="3" t="s">
        <v>37</v>
      </c>
      <c r="C64" s="4">
        <v>4265</v>
      </c>
      <c r="D64" s="4">
        <v>4265</v>
      </c>
      <c r="E64" s="4">
        <v>2976</v>
      </c>
      <c r="F64" s="4">
        <v>1186</v>
      </c>
      <c r="G64" s="5">
        <v>54</v>
      </c>
      <c r="H64" s="4">
        <v>4216</v>
      </c>
      <c r="I64" s="5">
        <v>49</v>
      </c>
      <c r="J64" s="5">
        <v>0</v>
      </c>
    </row>
    <row r="65" spans="1:10" ht="23.25" thickBot="1">
      <c r="A65" s="3"/>
      <c r="B65" s="3" t="s">
        <v>10638</v>
      </c>
      <c r="C65" s="4">
        <v>3198</v>
      </c>
      <c r="D65" s="4">
        <v>1329</v>
      </c>
      <c r="E65" s="5">
        <v>790</v>
      </c>
      <c r="F65" s="5">
        <v>506</v>
      </c>
      <c r="G65" s="5">
        <v>16</v>
      </c>
      <c r="H65" s="4">
        <v>1312</v>
      </c>
      <c r="I65" s="5">
        <v>17</v>
      </c>
      <c r="J65" s="4">
        <v>1869</v>
      </c>
    </row>
    <row r="66" spans="1:10" ht="23.25" thickBot="1">
      <c r="A66" s="3"/>
      <c r="B66" s="3" t="s">
        <v>10637</v>
      </c>
      <c r="C66" s="4">
        <v>3316</v>
      </c>
      <c r="D66" s="4">
        <v>1374</v>
      </c>
      <c r="E66" s="5">
        <v>846</v>
      </c>
      <c r="F66" s="5">
        <v>499</v>
      </c>
      <c r="G66" s="5">
        <v>15</v>
      </c>
      <c r="H66" s="4">
        <v>1360</v>
      </c>
      <c r="I66" s="5">
        <v>14</v>
      </c>
      <c r="J66" s="4">
        <v>1942</v>
      </c>
    </row>
    <row r="67" spans="1:10" ht="23.25" thickBot="1">
      <c r="A67" s="3"/>
      <c r="B67" s="3" t="s">
        <v>10636</v>
      </c>
      <c r="C67" s="4">
        <v>1968</v>
      </c>
      <c r="D67" s="5">
        <v>973</v>
      </c>
      <c r="E67" s="5">
        <v>561</v>
      </c>
      <c r="F67" s="5">
        <v>389</v>
      </c>
      <c r="G67" s="5">
        <v>11</v>
      </c>
      <c r="H67" s="5">
        <v>961</v>
      </c>
      <c r="I67" s="5">
        <v>12</v>
      </c>
      <c r="J67" s="5">
        <v>995</v>
      </c>
    </row>
    <row r="68" spans="1:10" ht="23.25" thickBot="1">
      <c r="A68" s="3"/>
      <c r="B68" s="3" t="s">
        <v>10635</v>
      </c>
      <c r="C68" s="4">
        <v>2673</v>
      </c>
      <c r="D68" s="4">
        <v>1260</v>
      </c>
      <c r="E68" s="5">
        <v>745</v>
      </c>
      <c r="F68" s="5">
        <v>491</v>
      </c>
      <c r="G68" s="5">
        <v>6</v>
      </c>
      <c r="H68" s="4">
        <v>1242</v>
      </c>
      <c r="I68" s="5">
        <v>18</v>
      </c>
      <c r="J68" s="4">
        <v>1413</v>
      </c>
    </row>
    <row r="69" spans="1:10" ht="23.25" thickBot="1">
      <c r="A69" s="3"/>
      <c r="B69" s="3" t="s">
        <v>10634</v>
      </c>
      <c r="C69" s="4">
        <v>2963</v>
      </c>
      <c r="D69" s="4">
        <v>1674</v>
      </c>
      <c r="E69" s="4">
        <v>1013</v>
      </c>
      <c r="F69" s="5">
        <v>638</v>
      </c>
      <c r="G69" s="5">
        <v>11</v>
      </c>
      <c r="H69" s="4">
        <v>1662</v>
      </c>
      <c r="I69" s="5">
        <v>12</v>
      </c>
      <c r="J69" s="4">
        <v>1289</v>
      </c>
    </row>
    <row r="70" spans="1:10" ht="23.25" thickBot="1">
      <c r="A70" s="3"/>
      <c r="B70" s="3" t="s">
        <v>10633</v>
      </c>
      <c r="C70" s="4">
        <v>3554</v>
      </c>
      <c r="D70" s="4">
        <v>1671</v>
      </c>
      <c r="E70" s="4">
        <v>1022</v>
      </c>
      <c r="F70" s="5">
        <v>608</v>
      </c>
      <c r="G70" s="5">
        <v>25</v>
      </c>
      <c r="H70" s="4">
        <v>1655</v>
      </c>
      <c r="I70" s="5">
        <v>16</v>
      </c>
      <c r="J70" s="4">
        <v>1883</v>
      </c>
    </row>
    <row r="71" spans="1:10" ht="17.25" thickBot="1">
      <c r="A71" s="3" t="s">
        <v>10632</v>
      </c>
      <c r="B71" s="3" t="s">
        <v>36</v>
      </c>
      <c r="C71" s="4">
        <v>21463</v>
      </c>
      <c r="D71" s="4">
        <v>13114</v>
      </c>
      <c r="E71" s="4">
        <v>8605</v>
      </c>
      <c r="F71" s="4">
        <v>4257</v>
      </c>
      <c r="G71" s="5">
        <v>129</v>
      </c>
      <c r="H71" s="4">
        <v>12991</v>
      </c>
      <c r="I71" s="5">
        <v>123</v>
      </c>
      <c r="J71" s="4">
        <v>8349</v>
      </c>
    </row>
    <row r="72" spans="1:10" ht="23.25" thickBot="1">
      <c r="A72" s="3"/>
      <c r="B72" s="3" t="s">
        <v>37</v>
      </c>
      <c r="C72" s="4">
        <v>5044</v>
      </c>
      <c r="D72" s="4">
        <v>5044</v>
      </c>
      <c r="E72" s="4">
        <v>3651</v>
      </c>
      <c r="F72" s="4">
        <v>1308</v>
      </c>
      <c r="G72" s="5">
        <v>40</v>
      </c>
      <c r="H72" s="4">
        <v>4999</v>
      </c>
      <c r="I72" s="5">
        <v>45</v>
      </c>
      <c r="J72" s="5">
        <v>0</v>
      </c>
    </row>
    <row r="73" spans="1:10" ht="23.25" thickBot="1">
      <c r="A73" s="3"/>
      <c r="B73" s="3" t="s">
        <v>10631</v>
      </c>
      <c r="C73" s="4">
        <v>2136</v>
      </c>
      <c r="D73" s="5">
        <v>997</v>
      </c>
      <c r="E73" s="5">
        <v>576</v>
      </c>
      <c r="F73" s="5">
        <v>401</v>
      </c>
      <c r="G73" s="5">
        <v>12</v>
      </c>
      <c r="H73" s="5">
        <v>989</v>
      </c>
      <c r="I73" s="5">
        <v>8</v>
      </c>
      <c r="J73" s="4">
        <v>1139</v>
      </c>
    </row>
    <row r="74" spans="1:10" ht="23.25" thickBot="1">
      <c r="A74" s="3"/>
      <c r="B74" s="3" t="s">
        <v>10630</v>
      </c>
      <c r="C74" s="4">
        <v>3211</v>
      </c>
      <c r="D74" s="4">
        <v>1448</v>
      </c>
      <c r="E74" s="5">
        <v>915</v>
      </c>
      <c r="F74" s="5">
        <v>495</v>
      </c>
      <c r="G74" s="5">
        <v>21</v>
      </c>
      <c r="H74" s="4">
        <v>1431</v>
      </c>
      <c r="I74" s="5">
        <v>17</v>
      </c>
      <c r="J74" s="4">
        <v>1763</v>
      </c>
    </row>
    <row r="75" spans="1:10" ht="23.25" thickBot="1">
      <c r="A75" s="3"/>
      <c r="B75" s="3" t="s">
        <v>10629</v>
      </c>
      <c r="C75" s="4">
        <v>3135</v>
      </c>
      <c r="D75" s="4">
        <v>1465</v>
      </c>
      <c r="E75" s="5">
        <v>959</v>
      </c>
      <c r="F75" s="5">
        <v>480</v>
      </c>
      <c r="G75" s="5">
        <v>10</v>
      </c>
      <c r="H75" s="4">
        <v>1449</v>
      </c>
      <c r="I75" s="5">
        <v>16</v>
      </c>
      <c r="J75" s="4">
        <v>1670</v>
      </c>
    </row>
    <row r="76" spans="1:10" ht="23.25" thickBot="1">
      <c r="A76" s="3"/>
      <c r="B76" s="3" t="s">
        <v>10628</v>
      </c>
      <c r="C76" s="4">
        <v>2187</v>
      </c>
      <c r="D76" s="4">
        <v>1316</v>
      </c>
      <c r="E76" s="5">
        <v>784</v>
      </c>
      <c r="F76" s="5">
        <v>510</v>
      </c>
      <c r="G76" s="5">
        <v>12</v>
      </c>
      <c r="H76" s="4">
        <v>1306</v>
      </c>
      <c r="I76" s="5">
        <v>10</v>
      </c>
      <c r="J76" s="5">
        <v>871</v>
      </c>
    </row>
    <row r="77" spans="1:10" ht="23.25" thickBot="1">
      <c r="A77" s="3"/>
      <c r="B77" s="3" t="s">
        <v>10627</v>
      </c>
      <c r="C77" s="4">
        <v>2566</v>
      </c>
      <c r="D77" s="4">
        <v>1160</v>
      </c>
      <c r="E77" s="5">
        <v>714</v>
      </c>
      <c r="F77" s="5">
        <v>423</v>
      </c>
      <c r="G77" s="5">
        <v>11</v>
      </c>
      <c r="H77" s="4">
        <v>1148</v>
      </c>
      <c r="I77" s="5">
        <v>12</v>
      </c>
      <c r="J77" s="4">
        <v>1406</v>
      </c>
    </row>
    <row r="78" spans="1:10" ht="23.25" thickBot="1">
      <c r="A78" s="3"/>
      <c r="B78" s="3" t="s">
        <v>10626</v>
      </c>
      <c r="C78" s="4">
        <v>3184</v>
      </c>
      <c r="D78" s="4">
        <v>1684</v>
      </c>
      <c r="E78" s="4">
        <v>1006</v>
      </c>
      <c r="F78" s="5">
        <v>640</v>
      </c>
      <c r="G78" s="5">
        <v>23</v>
      </c>
      <c r="H78" s="4">
        <v>1669</v>
      </c>
      <c r="I78" s="5">
        <v>15</v>
      </c>
      <c r="J78" s="4">
        <v>1500</v>
      </c>
    </row>
    <row r="79" spans="1:10" ht="17.25" thickBot="1">
      <c r="A79" s="3" t="s">
        <v>10625</v>
      </c>
      <c r="B79" s="3" t="s">
        <v>36</v>
      </c>
      <c r="C79" s="4">
        <v>27559</v>
      </c>
      <c r="D79" s="4">
        <v>15328</v>
      </c>
      <c r="E79" s="4">
        <v>10775</v>
      </c>
      <c r="F79" s="4">
        <v>4306</v>
      </c>
      <c r="G79" s="5">
        <v>123</v>
      </c>
      <c r="H79" s="4">
        <v>15204</v>
      </c>
      <c r="I79" s="5">
        <v>124</v>
      </c>
      <c r="J79" s="4">
        <v>12231</v>
      </c>
    </row>
    <row r="80" spans="1:10" ht="23.25" thickBot="1">
      <c r="A80" s="3"/>
      <c r="B80" s="3" t="s">
        <v>37</v>
      </c>
      <c r="C80" s="4">
        <v>4575</v>
      </c>
      <c r="D80" s="4">
        <v>4575</v>
      </c>
      <c r="E80" s="4">
        <v>3428</v>
      </c>
      <c r="F80" s="4">
        <v>1090</v>
      </c>
      <c r="G80" s="5">
        <v>23</v>
      </c>
      <c r="H80" s="4">
        <v>4541</v>
      </c>
      <c r="I80" s="5">
        <v>34</v>
      </c>
      <c r="J80" s="5">
        <v>0</v>
      </c>
    </row>
    <row r="81" spans="1:10" ht="23.25" thickBot="1">
      <c r="A81" s="3"/>
      <c r="B81" s="3" t="s">
        <v>10624</v>
      </c>
      <c r="C81" s="4">
        <v>3376</v>
      </c>
      <c r="D81" s="4">
        <v>1396</v>
      </c>
      <c r="E81" s="5">
        <v>880</v>
      </c>
      <c r="F81" s="5">
        <v>478</v>
      </c>
      <c r="G81" s="5">
        <v>23</v>
      </c>
      <c r="H81" s="4">
        <v>1381</v>
      </c>
      <c r="I81" s="5">
        <v>15</v>
      </c>
      <c r="J81" s="4">
        <v>1980</v>
      </c>
    </row>
    <row r="82" spans="1:10" ht="23.25" thickBot="1">
      <c r="A82" s="3"/>
      <c r="B82" s="3" t="s">
        <v>10623</v>
      </c>
      <c r="C82" s="4">
        <v>2799</v>
      </c>
      <c r="D82" s="4">
        <v>1333</v>
      </c>
      <c r="E82" s="5">
        <v>936</v>
      </c>
      <c r="F82" s="5">
        <v>377</v>
      </c>
      <c r="G82" s="5">
        <v>14</v>
      </c>
      <c r="H82" s="4">
        <v>1327</v>
      </c>
      <c r="I82" s="5">
        <v>6</v>
      </c>
      <c r="J82" s="4">
        <v>1466</v>
      </c>
    </row>
    <row r="83" spans="1:10" ht="23.25" thickBot="1">
      <c r="A83" s="3"/>
      <c r="B83" s="3" t="s">
        <v>10622</v>
      </c>
      <c r="C83" s="4">
        <v>3136</v>
      </c>
      <c r="D83" s="4">
        <v>1509</v>
      </c>
      <c r="E83" s="4">
        <v>1020</v>
      </c>
      <c r="F83" s="5">
        <v>465</v>
      </c>
      <c r="G83" s="5">
        <v>13</v>
      </c>
      <c r="H83" s="4">
        <v>1498</v>
      </c>
      <c r="I83" s="5">
        <v>11</v>
      </c>
      <c r="J83" s="4">
        <v>1627</v>
      </c>
    </row>
    <row r="84" spans="1:10" ht="23.25" thickBot="1">
      <c r="A84" s="3"/>
      <c r="B84" s="3" t="s">
        <v>10621</v>
      </c>
      <c r="C84" s="4">
        <v>3019</v>
      </c>
      <c r="D84" s="4">
        <v>1415</v>
      </c>
      <c r="E84" s="5">
        <v>767</v>
      </c>
      <c r="F84" s="5">
        <v>595</v>
      </c>
      <c r="G84" s="5">
        <v>18</v>
      </c>
      <c r="H84" s="4">
        <v>1380</v>
      </c>
      <c r="I84" s="5">
        <v>35</v>
      </c>
      <c r="J84" s="4">
        <v>1604</v>
      </c>
    </row>
    <row r="85" spans="1:10" ht="23.25" thickBot="1">
      <c r="A85" s="3"/>
      <c r="B85" s="3" t="s">
        <v>10620</v>
      </c>
      <c r="C85" s="4">
        <v>2701</v>
      </c>
      <c r="D85" s="4">
        <v>1390</v>
      </c>
      <c r="E85" s="4">
        <v>1031</v>
      </c>
      <c r="F85" s="5">
        <v>351</v>
      </c>
      <c r="G85" s="5">
        <v>7</v>
      </c>
      <c r="H85" s="4">
        <v>1389</v>
      </c>
      <c r="I85" s="5">
        <v>1</v>
      </c>
      <c r="J85" s="4">
        <v>1311</v>
      </c>
    </row>
    <row r="86" spans="1:10" ht="23.25" thickBot="1">
      <c r="A86" s="3"/>
      <c r="B86" s="3" t="s">
        <v>10619</v>
      </c>
      <c r="C86" s="4">
        <v>4212</v>
      </c>
      <c r="D86" s="4">
        <v>1966</v>
      </c>
      <c r="E86" s="4">
        <v>1416</v>
      </c>
      <c r="F86" s="5">
        <v>527</v>
      </c>
      <c r="G86" s="5">
        <v>14</v>
      </c>
      <c r="H86" s="4">
        <v>1957</v>
      </c>
      <c r="I86" s="5">
        <v>9</v>
      </c>
      <c r="J86" s="4">
        <v>2246</v>
      </c>
    </row>
    <row r="87" spans="1:10" ht="23.25" thickBot="1">
      <c r="A87" s="3"/>
      <c r="B87" s="3" t="s">
        <v>10618</v>
      </c>
      <c r="C87" s="4">
        <v>3741</v>
      </c>
      <c r="D87" s="4">
        <v>1744</v>
      </c>
      <c r="E87" s="4">
        <v>1297</v>
      </c>
      <c r="F87" s="5">
        <v>423</v>
      </c>
      <c r="G87" s="5">
        <v>11</v>
      </c>
      <c r="H87" s="4">
        <v>1731</v>
      </c>
      <c r="I87" s="5">
        <v>13</v>
      </c>
      <c r="J87" s="4">
        <v>1997</v>
      </c>
    </row>
    <row r="88" spans="1:10" ht="23.25" thickBot="1">
      <c r="A88" s="3" t="s">
        <v>97</v>
      </c>
      <c r="B88" s="3"/>
      <c r="C88" s="5">
        <v>0</v>
      </c>
      <c r="D88" s="5">
        <v>2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28E5C-2DF4-48B6-9243-DD4310F7D8C8}">
  <dimension ref="A1:X15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10733</v>
      </c>
      <c r="F3" s="26" t="s">
        <v>10732</v>
      </c>
      <c r="G3" s="26" t="s">
        <v>10731</v>
      </c>
      <c r="H3" s="26" t="s">
        <v>10730</v>
      </c>
      <c r="I3" s="44"/>
      <c r="J3" s="26"/>
      <c r="K3" s="44"/>
      <c r="U3" t="s">
        <v>3</v>
      </c>
      <c r="V3" t="str">
        <f t="shared" si="0"/>
        <v>이철휘</v>
      </c>
      <c r="W3" t="str">
        <f t="shared" si="0"/>
        <v>최춘식</v>
      </c>
      <c r="X3" t="str">
        <f t="shared" si="0"/>
        <v>이명원</v>
      </c>
    </row>
    <row r="4" spans="1:24" ht="17.25" thickBot="1">
      <c r="A4" s="3" t="s">
        <v>30</v>
      </c>
      <c r="B4" s="3"/>
      <c r="C4" s="4">
        <v>128897</v>
      </c>
      <c r="D4" s="4">
        <v>75631</v>
      </c>
      <c r="E4" s="4">
        <v>36251</v>
      </c>
      <c r="F4" s="4">
        <v>35803</v>
      </c>
      <c r="G4" s="4">
        <v>1525</v>
      </c>
      <c r="H4" s="5">
        <v>848</v>
      </c>
      <c r="I4" s="4">
        <v>74427</v>
      </c>
      <c r="J4" s="4">
        <v>1204</v>
      </c>
      <c r="K4" s="4">
        <v>53266</v>
      </c>
      <c r="V4" s="8"/>
      <c r="W4" s="8"/>
      <c r="X4" s="8"/>
    </row>
    <row r="5" spans="1:24" ht="23.25" thickBot="1">
      <c r="A5" s="3" t="s">
        <v>31</v>
      </c>
      <c r="B5" s="3"/>
      <c r="C5" s="5">
        <v>292</v>
      </c>
      <c r="D5" s="5">
        <v>279</v>
      </c>
      <c r="E5" s="5">
        <v>140</v>
      </c>
      <c r="F5" s="5">
        <v>91</v>
      </c>
      <c r="G5" s="5">
        <v>11</v>
      </c>
      <c r="H5" s="5">
        <v>16</v>
      </c>
      <c r="I5" s="5">
        <v>258</v>
      </c>
      <c r="J5" s="5">
        <v>21</v>
      </c>
      <c r="K5" s="5">
        <v>13</v>
      </c>
      <c r="T5" t="s">
        <v>2929</v>
      </c>
      <c r="U5">
        <f>SUMIF($A:$A,"합계",D:D)</f>
        <v>110811</v>
      </c>
      <c r="V5">
        <f>SUMIF($A:$A,"합계",E:E)</f>
        <v>50875</v>
      </c>
      <c r="W5">
        <f>SUMIF($A:$A,"합계",F:F)</f>
        <v>54771</v>
      </c>
      <c r="X5">
        <f>SUMIF($A:$A,"합계",G:G)</f>
        <v>2092</v>
      </c>
    </row>
    <row r="6" spans="1:24" ht="23.25" thickBot="1">
      <c r="A6" s="3" t="s">
        <v>32</v>
      </c>
      <c r="B6" s="3"/>
      <c r="C6" s="4">
        <v>5524</v>
      </c>
      <c r="D6" s="4">
        <v>5518</v>
      </c>
      <c r="E6" s="4">
        <v>3148</v>
      </c>
      <c r="F6" s="4">
        <v>2049</v>
      </c>
      <c r="G6" s="5">
        <v>127</v>
      </c>
      <c r="H6" s="5">
        <v>93</v>
      </c>
      <c r="I6" s="4">
        <v>5417</v>
      </c>
      <c r="J6" s="5">
        <v>101</v>
      </c>
      <c r="K6" s="5">
        <v>6</v>
      </c>
      <c r="T6" t="s">
        <v>2930</v>
      </c>
      <c r="U6">
        <f>U5-U7</f>
        <v>66107</v>
      </c>
      <c r="V6">
        <f>V5-V7</f>
        <v>27096</v>
      </c>
      <c r="W6">
        <f>W5-W7</f>
        <v>35978</v>
      </c>
      <c r="X6">
        <f>X5-X7</f>
        <v>1223</v>
      </c>
    </row>
    <row r="7" spans="1:24" ht="23.25" thickBot="1">
      <c r="A7" s="3" t="s">
        <v>33</v>
      </c>
      <c r="B7" s="3"/>
      <c r="C7" s="5">
        <v>254</v>
      </c>
      <c r="D7" s="5">
        <v>72</v>
      </c>
      <c r="E7" s="5">
        <v>53</v>
      </c>
      <c r="F7" s="5">
        <v>17</v>
      </c>
      <c r="G7" s="5">
        <v>2</v>
      </c>
      <c r="H7" s="5">
        <v>0</v>
      </c>
      <c r="I7" s="5">
        <v>72</v>
      </c>
      <c r="J7" s="5">
        <v>0</v>
      </c>
      <c r="K7" s="5">
        <v>182</v>
      </c>
      <c r="T7" t="s">
        <v>2931</v>
      </c>
      <c r="U7">
        <f>U11+U10+U9</f>
        <v>44704</v>
      </c>
      <c r="V7">
        <f>V11+V10+V9</f>
        <v>23779</v>
      </c>
      <c r="W7">
        <f>W11+W10+W9</f>
        <v>18793</v>
      </c>
      <c r="X7">
        <f>X11+X10+X9</f>
        <v>869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6</v>
      </c>
      <c r="F8" s="5">
        <v>2</v>
      </c>
      <c r="G8" s="5">
        <v>0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10808</v>
      </c>
      <c r="B9" s="3" t="s">
        <v>36</v>
      </c>
      <c r="C9" s="4">
        <v>34963</v>
      </c>
      <c r="D9" s="4">
        <v>18989</v>
      </c>
      <c r="E9" s="4">
        <v>9994</v>
      </c>
      <c r="F9" s="4">
        <v>8159</v>
      </c>
      <c r="G9" s="5">
        <v>410</v>
      </c>
      <c r="H9" s="5">
        <v>187</v>
      </c>
      <c r="I9" s="4">
        <v>18750</v>
      </c>
      <c r="J9" s="5">
        <v>239</v>
      </c>
      <c r="K9" s="4">
        <v>15974</v>
      </c>
      <c r="T9" t="s">
        <v>2934</v>
      </c>
      <c r="U9">
        <f>SUMIF($A:$A,"거소·선상투표",D:D)+SUMIF($A:$A,"국외부재자투표",D:D)+SUMIF($A:$A,"국외부재자투표(공관)",D:D)</f>
        <v>803</v>
      </c>
      <c r="V9">
        <f t="shared" ref="V9:X11" si="1">SUMIF($A:$A,"거소·선상투표",E:E)+SUMIF($A:$A,"국외부재자투표",E:E)+SUMIF($A:$A,"국외부재자투표(공관)",E:E)</f>
        <v>409</v>
      </c>
      <c r="W9">
        <f t="shared" si="1"/>
        <v>253</v>
      </c>
      <c r="X9">
        <f t="shared" si="1"/>
        <v>38</v>
      </c>
    </row>
    <row r="10" spans="1:24" ht="23.25" thickBot="1">
      <c r="A10" s="3"/>
      <c r="B10" s="3" t="s">
        <v>37</v>
      </c>
      <c r="C10" s="4">
        <v>5344</v>
      </c>
      <c r="D10" s="4">
        <v>5343</v>
      </c>
      <c r="E10" s="4">
        <v>3220</v>
      </c>
      <c r="F10" s="4">
        <v>1918</v>
      </c>
      <c r="G10" s="5">
        <v>113</v>
      </c>
      <c r="H10" s="5">
        <v>45</v>
      </c>
      <c r="I10" s="4">
        <v>5296</v>
      </c>
      <c r="J10" s="5">
        <v>47</v>
      </c>
      <c r="K10" s="5">
        <v>1</v>
      </c>
      <c r="T10" t="s">
        <v>2932</v>
      </c>
      <c r="U10">
        <f>SUMIF($B:$B,"관내사전투표",D:D)</f>
        <v>35177</v>
      </c>
      <c r="V10">
        <f t="shared" ref="V10:X12" si="2">SUMIF($B:$B,"관내사전투표",E:E)</f>
        <v>18594</v>
      </c>
      <c r="W10">
        <f t="shared" si="2"/>
        <v>15071</v>
      </c>
      <c r="X10">
        <f t="shared" si="2"/>
        <v>649</v>
      </c>
    </row>
    <row r="11" spans="1:24" ht="17.25" thickBot="1">
      <c r="A11" s="3"/>
      <c r="B11" s="3" t="s">
        <v>10807</v>
      </c>
      <c r="C11" s="4">
        <v>3685</v>
      </c>
      <c r="D11" s="4">
        <v>1421</v>
      </c>
      <c r="E11" s="5">
        <v>707</v>
      </c>
      <c r="F11" s="5">
        <v>635</v>
      </c>
      <c r="G11" s="5">
        <v>35</v>
      </c>
      <c r="H11" s="5">
        <v>21</v>
      </c>
      <c r="I11" s="4">
        <v>1398</v>
      </c>
      <c r="J11" s="5">
        <v>23</v>
      </c>
      <c r="K11" s="4">
        <v>2264</v>
      </c>
      <c r="T11" t="s">
        <v>2933</v>
      </c>
      <c r="U11">
        <f>SUMIF($A:$A,"관외사전투표",D:D)</f>
        <v>8724</v>
      </c>
      <c r="V11">
        <f t="shared" ref="V11:X13" si="3">SUMIF($A:$A,"관외사전투표",E:E)</f>
        <v>4776</v>
      </c>
      <c r="W11">
        <f t="shared" si="3"/>
        <v>3469</v>
      </c>
      <c r="X11">
        <f t="shared" si="3"/>
        <v>182</v>
      </c>
    </row>
    <row r="12" spans="1:24" ht="17.25" thickBot="1">
      <c r="A12" s="3"/>
      <c r="B12" s="3" t="s">
        <v>10806</v>
      </c>
      <c r="C12" s="4">
        <v>1474</v>
      </c>
      <c r="D12" s="5">
        <v>762</v>
      </c>
      <c r="E12" s="5">
        <v>286</v>
      </c>
      <c r="F12" s="5">
        <v>442</v>
      </c>
      <c r="G12" s="5">
        <v>16</v>
      </c>
      <c r="H12" s="5">
        <v>9</v>
      </c>
      <c r="I12" s="5">
        <v>753</v>
      </c>
      <c r="J12" s="5">
        <v>9</v>
      </c>
      <c r="K12" s="5">
        <v>712</v>
      </c>
    </row>
    <row r="13" spans="1:24" ht="17.25" thickBot="1">
      <c r="A13" s="3"/>
      <c r="B13" s="3" t="s">
        <v>10805</v>
      </c>
      <c r="C13" s="4">
        <v>2225</v>
      </c>
      <c r="D13" s="4">
        <v>1333</v>
      </c>
      <c r="E13" s="5">
        <v>547</v>
      </c>
      <c r="F13" s="5">
        <v>738</v>
      </c>
      <c r="G13" s="5">
        <v>22</v>
      </c>
      <c r="H13" s="5">
        <v>12</v>
      </c>
      <c r="I13" s="4">
        <v>1319</v>
      </c>
      <c r="J13" s="5">
        <v>14</v>
      </c>
      <c r="K13" s="5">
        <v>892</v>
      </c>
    </row>
    <row r="14" spans="1:24" ht="17.25" thickBot="1">
      <c r="A14" s="3"/>
      <c r="B14" s="3" t="s">
        <v>10804</v>
      </c>
      <c r="C14" s="4">
        <v>2011</v>
      </c>
      <c r="D14" s="5">
        <v>940</v>
      </c>
      <c r="E14" s="5">
        <v>378</v>
      </c>
      <c r="F14" s="5">
        <v>518</v>
      </c>
      <c r="G14" s="5">
        <v>19</v>
      </c>
      <c r="H14" s="5">
        <v>12</v>
      </c>
      <c r="I14" s="5">
        <v>927</v>
      </c>
      <c r="J14" s="5">
        <v>13</v>
      </c>
      <c r="K14" s="4">
        <v>1071</v>
      </c>
      <c r="U14" s="8"/>
      <c r="V14" s="8"/>
      <c r="W14" s="8"/>
      <c r="X14" s="8"/>
    </row>
    <row r="15" spans="1:24" ht="17.25" thickBot="1">
      <c r="A15" s="3"/>
      <c r="B15" s="3" t="s">
        <v>10803</v>
      </c>
      <c r="C15" s="4">
        <v>3905</v>
      </c>
      <c r="D15" s="4">
        <v>1966</v>
      </c>
      <c r="E15" s="4">
        <v>1009</v>
      </c>
      <c r="F15" s="5">
        <v>872</v>
      </c>
      <c r="G15" s="5">
        <v>37</v>
      </c>
      <c r="H15" s="5">
        <v>22</v>
      </c>
      <c r="I15" s="4">
        <v>1940</v>
      </c>
      <c r="J15" s="5">
        <v>26</v>
      </c>
      <c r="K15" s="4">
        <v>1939</v>
      </c>
      <c r="U15" s="8"/>
      <c r="V15" s="8"/>
      <c r="W15" s="8"/>
      <c r="X15" s="8"/>
    </row>
    <row r="16" spans="1:24" ht="17.25" thickBot="1">
      <c r="A16" s="3"/>
      <c r="B16" s="3" t="s">
        <v>10802</v>
      </c>
      <c r="C16" s="4">
        <v>3217</v>
      </c>
      <c r="D16" s="4">
        <v>1428</v>
      </c>
      <c r="E16" s="5">
        <v>736</v>
      </c>
      <c r="F16" s="5">
        <v>633</v>
      </c>
      <c r="G16" s="5">
        <v>21</v>
      </c>
      <c r="H16" s="5">
        <v>12</v>
      </c>
      <c r="I16" s="4">
        <v>1402</v>
      </c>
      <c r="J16" s="5">
        <v>26</v>
      </c>
      <c r="K16" s="4">
        <v>1789</v>
      </c>
    </row>
    <row r="17" spans="1:11" ht="17.25" thickBot="1">
      <c r="A17" s="3"/>
      <c r="B17" s="3" t="s">
        <v>10801</v>
      </c>
      <c r="C17" s="4">
        <v>2619</v>
      </c>
      <c r="D17" s="4">
        <v>1048</v>
      </c>
      <c r="E17" s="5">
        <v>557</v>
      </c>
      <c r="F17" s="5">
        <v>452</v>
      </c>
      <c r="G17" s="5">
        <v>19</v>
      </c>
      <c r="H17" s="5">
        <v>9</v>
      </c>
      <c r="I17" s="4">
        <v>1037</v>
      </c>
      <c r="J17" s="5">
        <v>11</v>
      </c>
      <c r="K17" s="4">
        <v>1571</v>
      </c>
    </row>
    <row r="18" spans="1:11" ht="17.25" thickBot="1">
      <c r="A18" s="3"/>
      <c r="B18" s="3" t="s">
        <v>10800</v>
      </c>
      <c r="C18" s="4">
        <v>3226</v>
      </c>
      <c r="D18" s="4">
        <v>1296</v>
      </c>
      <c r="E18" s="5">
        <v>680</v>
      </c>
      <c r="F18" s="5">
        <v>553</v>
      </c>
      <c r="G18" s="5">
        <v>31</v>
      </c>
      <c r="H18" s="5">
        <v>12</v>
      </c>
      <c r="I18" s="4">
        <v>1276</v>
      </c>
      <c r="J18" s="5">
        <v>20</v>
      </c>
      <c r="K18" s="4">
        <v>1930</v>
      </c>
    </row>
    <row r="19" spans="1:11" ht="17.25" thickBot="1">
      <c r="A19" s="3"/>
      <c r="B19" s="3" t="s">
        <v>10799</v>
      </c>
      <c r="C19" s="4">
        <v>3418</v>
      </c>
      <c r="D19" s="4">
        <v>1631</v>
      </c>
      <c r="E19" s="5">
        <v>909</v>
      </c>
      <c r="F19" s="5">
        <v>637</v>
      </c>
      <c r="G19" s="5">
        <v>53</v>
      </c>
      <c r="H19" s="5">
        <v>14</v>
      </c>
      <c r="I19" s="4">
        <v>1613</v>
      </c>
      <c r="J19" s="5">
        <v>18</v>
      </c>
      <c r="K19" s="4">
        <v>1787</v>
      </c>
    </row>
    <row r="20" spans="1:11" ht="23.25" thickBot="1">
      <c r="A20" s="3"/>
      <c r="B20" s="3" t="s">
        <v>10798</v>
      </c>
      <c r="C20" s="4">
        <v>2712</v>
      </c>
      <c r="D20" s="4">
        <v>1303</v>
      </c>
      <c r="E20" s="5">
        <v>709</v>
      </c>
      <c r="F20" s="5">
        <v>526</v>
      </c>
      <c r="G20" s="5">
        <v>30</v>
      </c>
      <c r="H20" s="5">
        <v>11</v>
      </c>
      <c r="I20" s="4">
        <v>1276</v>
      </c>
      <c r="J20" s="5">
        <v>27</v>
      </c>
      <c r="K20" s="4">
        <v>1409</v>
      </c>
    </row>
    <row r="21" spans="1:11" ht="23.25" thickBot="1">
      <c r="A21" s="3"/>
      <c r="B21" s="3" t="s">
        <v>10797</v>
      </c>
      <c r="C21" s="4">
        <v>1127</v>
      </c>
      <c r="D21" s="5">
        <v>518</v>
      </c>
      <c r="E21" s="5">
        <v>256</v>
      </c>
      <c r="F21" s="5">
        <v>235</v>
      </c>
      <c r="G21" s="5">
        <v>14</v>
      </c>
      <c r="H21" s="5">
        <v>8</v>
      </c>
      <c r="I21" s="5">
        <v>513</v>
      </c>
      <c r="J21" s="5">
        <v>5</v>
      </c>
      <c r="K21" s="5">
        <v>609</v>
      </c>
    </row>
    <row r="22" spans="1:11" ht="17.25" thickBot="1">
      <c r="A22" s="3" t="s">
        <v>10007</v>
      </c>
      <c r="B22" s="3" t="s">
        <v>36</v>
      </c>
      <c r="C22" s="4">
        <v>6847</v>
      </c>
      <c r="D22" s="4">
        <v>3887</v>
      </c>
      <c r="E22" s="4">
        <v>1769</v>
      </c>
      <c r="F22" s="4">
        <v>1958</v>
      </c>
      <c r="G22" s="5">
        <v>70</v>
      </c>
      <c r="H22" s="5">
        <v>31</v>
      </c>
      <c r="I22" s="4">
        <v>3828</v>
      </c>
      <c r="J22" s="5">
        <v>59</v>
      </c>
      <c r="K22" s="4">
        <v>2960</v>
      </c>
    </row>
    <row r="23" spans="1:11" ht="23.25" thickBot="1">
      <c r="A23" s="3"/>
      <c r="B23" s="3" t="s">
        <v>37</v>
      </c>
      <c r="C23" s="4">
        <v>1416</v>
      </c>
      <c r="D23" s="4">
        <v>1416</v>
      </c>
      <c r="E23" s="5">
        <v>724</v>
      </c>
      <c r="F23" s="5">
        <v>617</v>
      </c>
      <c r="G23" s="5">
        <v>35</v>
      </c>
      <c r="H23" s="5">
        <v>15</v>
      </c>
      <c r="I23" s="4">
        <v>1391</v>
      </c>
      <c r="J23" s="5">
        <v>25</v>
      </c>
      <c r="K23" s="5">
        <v>0</v>
      </c>
    </row>
    <row r="24" spans="1:11" ht="17.25" thickBot="1">
      <c r="A24" s="3"/>
      <c r="B24" s="3" t="s">
        <v>10796</v>
      </c>
      <c r="C24" s="4">
        <v>2868</v>
      </c>
      <c r="D24" s="4">
        <v>1218</v>
      </c>
      <c r="E24" s="5">
        <v>527</v>
      </c>
      <c r="F24" s="5">
        <v>644</v>
      </c>
      <c r="G24" s="5">
        <v>24</v>
      </c>
      <c r="H24" s="5">
        <v>8</v>
      </c>
      <c r="I24" s="4">
        <v>1203</v>
      </c>
      <c r="J24" s="5">
        <v>15</v>
      </c>
      <c r="K24" s="4">
        <v>1650</v>
      </c>
    </row>
    <row r="25" spans="1:11" ht="17.25" thickBot="1">
      <c r="A25" s="3"/>
      <c r="B25" s="3" t="s">
        <v>10795</v>
      </c>
      <c r="C25" s="4">
        <v>1097</v>
      </c>
      <c r="D25" s="5">
        <v>541</v>
      </c>
      <c r="E25" s="5">
        <v>239</v>
      </c>
      <c r="F25" s="5">
        <v>289</v>
      </c>
      <c r="G25" s="5">
        <v>7</v>
      </c>
      <c r="H25" s="5">
        <v>4</v>
      </c>
      <c r="I25" s="5">
        <v>539</v>
      </c>
      <c r="J25" s="5">
        <v>2</v>
      </c>
      <c r="K25" s="5">
        <v>556</v>
      </c>
    </row>
    <row r="26" spans="1:11" ht="17.25" thickBot="1">
      <c r="A26" s="3"/>
      <c r="B26" s="3" t="s">
        <v>10794</v>
      </c>
      <c r="C26" s="4">
        <v>1466</v>
      </c>
      <c r="D26" s="5">
        <v>712</v>
      </c>
      <c r="E26" s="5">
        <v>279</v>
      </c>
      <c r="F26" s="5">
        <v>408</v>
      </c>
      <c r="G26" s="5">
        <v>4</v>
      </c>
      <c r="H26" s="5">
        <v>4</v>
      </c>
      <c r="I26" s="5">
        <v>695</v>
      </c>
      <c r="J26" s="5">
        <v>17</v>
      </c>
      <c r="K26" s="5">
        <v>754</v>
      </c>
    </row>
    <row r="27" spans="1:11" ht="17.25" thickBot="1">
      <c r="A27" s="3" t="s">
        <v>10793</v>
      </c>
      <c r="B27" s="3" t="s">
        <v>36</v>
      </c>
      <c r="C27" s="4">
        <v>4198</v>
      </c>
      <c r="D27" s="4">
        <v>2522</v>
      </c>
      <c r="E27" s="5">
        <v>997</v>
      </c>
      <c r="F27" s="4">
        <v>1414</v>
      </c>
      <c r="G27" s="5">
        <v>28</v>
      </c>
      <c r="H27" s="5">
        <v>34</v>
      </c>
      <c r="I27" s="4">
        <v>2473</v>
      </c>
      <c r="J27" s="5">
        <v>49</v>
      </c>
      <c r="K27" s="4">
        <v>1676</v>
      </c>
    </row>
    <row r="28" spans="1:11" ht="23.25" thickBot="1">
      <c r="A28" s="3"/>
      <c r="B28" s="3" t="s">
        <v>37</v>
      </c>
      <c r="C28" s="5">
        <v>995</v>
      </c>
      <c r="D28" s="5">
        <v>994</v>
      </c>
      <c r="E28" s="5">
        <v>470</v>
      </c>
      <c r="F28" s="5">
        <v>478</v>
      </c>
      <c r="G28" s="5">
        <v>9</v>
      </c>
      <c r="H28" s="5">
        <v>12</v>
      </c>
      <c r="I28" s="5">
        <v>969</v>
      </c>
      <c r="J28" s="5">
        <v>25</v>
      </c>
      <c r="K28" s="5">
        <v>1</v>
      </c>
    </row>
    <row r="29" spans="1:11" ht="17.25" thickBot="1">
      <c r="A29" s="3"/>
      <c r="B29" s="3" t="s">
        <v>10792</v>
      </c>
      <c r="C29" s="4">
        <v>1837</v>
      </c>
      <c r="D29" s="5">
        <v>848</v>
      </c>
      <c r="E29" s="5">
        <v>315</v>
      </c>
      <c r="F29" s="5">
        <v>494</v>
      </c>
      <c r="G29" s="5">
        <v>9</v>
      </c>
      <c r="H29" s="5">
        <v>15</v>
      </c>
      <c r="I29" s="5">
        <v>833</v>
      </c>
      <c r="J29" s="5">
        <v>15</v>
      </c>
      <c r="K29" s="5">
        <v>989</v>
      </c>
    </row>
    <row r="30" spans="1:11" ht="17.25" thickBot="1">
      <c r="A30" s="3"/>
      <c r="B30" s="3" t="s">
        <v>10791</v>
      </c>
      <c r="C30" s="5">
        <v>545</v>
      </c>
      <c r="D30" s="5">
        <v>249</v>
      </c>
      <c r="E30" s="5">
        <v>74</v>
      </c>
      <c r="F30" s="5">
        <v>167</v>
      </c>
      <c r="G30" s="5">
        <v>4</v>
      </c>
      <c r="H30" s="5">
        <v>1</v>
      </c>
      <c r="I30" s="5">
        <v>246</v>
      </c>
      <c r="J30" s="5">
        <v>3</v>
      </c>
      <c r="K30" s="5">
        <v>296</v>
      </c>
    </row>
    <row r="31" spans="1:11" ht="17.25" thickBot="1">
      <c r="A31" s="3"/>
      <c r="B31" s="3" t="s">
        <v>10790</v>
      </c>
      <c r="C31" s="5">
        <v>821</v>
      </c>
      <c r="D31" s="5">
        <v>431</v>
      </c>
      <c r="E31" s="5">
        <v>138</v>
      </c>
      <c r="F31" s="5">
        <v>275</v>
      </c>
      <c r="G31" s="5">
        <v>6</v>
      </c>
      <c r="H31" s="5">
        <v>6</v>
      </c>
      <c r="I31" s="5">
        <v>425</v>
      </c>
      <c r="J31" s="5">
        <v>6</v>
      </c>
      <c r="K31" s="5">
        <v>390</v>
      </c>
    </row>
    <row r="32" spans="1:11" ht="17.25" thickBot="1">
      <c r="A32" s="3" t="s">
        <v>10789</v>
      </c>
      <c r="B32" s="3" t="s">
        <v>36</v>
      </c>
      <c r="C32" s="4">
        <v>7065</v>
      </c>
      <c r="D32" s="4">
        <v>3972</v>
      </c>
      <c r="E32" s="4">
        <v>1758</v>
      </c>
      <c r="F32" s="4">
        <v>2061</v>
      </c>
      <c r="G32" s="5">
        <v>57</v>
      </c>
      <c r="H32" s="5">
        <v>45</v>
      </c>
      <c r="I32" s="4">
        <v>3921</v>
      </c>
      <c r="J32" s="5">
        <v>51</v>
      </c>
      <c r="K32" s="4">
        <v>3093</v>
      </c>
    </row>
    <row r="33" spans="1:11" ht="23.25" thickBot="1">
      <c r="A33" s="3"/>
      <c r="B33" s="3" t="s">
        <v>37</v>
      </c>
      <c r="C33" s="4">
        <v>1635</v>
      </c>
      <c r="D33" s="4">
        <v>1635</v>
      </c>
      <c r="E33" s="5">
        <v>867</v>
      </c>
      <c r="F33" s="5">
        <v>715</v>
      </c>
      <c r="G33" s="5">
        <v>22</v>
      </c>
      <c r="H33" s="5">
        <v>12</v>
      </c>
      <c r="I33" s="4">
        <v>1616</v>
      </c>
      <c r="J33" s="5">
        <v>19</v>
      </c>
      <c r="K33" s="5">
        <v>0</v>
      </c>
    </row>
    <row r="34" spans="1:11" ht="17.25" thickBot="1">
      <c r="A34" s="3"/>
      <c r="B34" s="3" t="s">
        <v>10788</v>
      </c>
      <c r="C34" s="4">
        <v>2410</v>
      </c>
      <c r="D34" s="5">
        <v>944</v>
      </c>
      <c r="E34" s="5">
        <v>382</v>
      </c>
      <c r="F34" s="5">
        <v>516</v>
      </c>
      <c r="G34" s="5">
        <v>18</v>
      </c>
      <c r="H34" s="5">
        <v>14</v>
      </c>
      <c r="I34" s="5">
        <v>930</v>
      </c>
      <c r="J34" s="5">
        <v>14</v>
      </c>
      <c r="K34" s="4">
        <v>1466</v>
      </c>
    </row>
    <row r="35" spans="1:11" ht="17.25" thickBot="1">
      <c r="A35" s="3"/>
      <c r="B35" s="3" t="s">
        <v>10787</v>
      </c>
      <c r="C35" s="4">
        <v>1697</v>
      </c>
      <c r="D35" s="5">
        <v>789</v>
      </c>
      <c r="E35" s="5">
        <v>309</v>
      </c>
      <c r="F35" s="5">
        <v>444</v>
      </c>
      <c r="G35" s="5">
        <v>13</v>
      </c>
      <c r="H35" s="5">
        <v>11</v>
      </c>
      <c r="I35" s="5">
        <v>777</v>
      </c>
      <c r="J35" s="5">
        <v>12</v>
      </c>
      <c r="K35" s="5">
        <v>908</v>
      </c>
    </row>
    <row r="36" spans="1:11" ht="17.25" thickBot="1">
      <c r="A36" s="3"/>
      <c r="B36" s="3" t="s">
        <v>10786</v>
      </c>
      <c r="C36" s="4">
        <v>1323</v>
      </c>
      <c r="D36" s="5">
        <v>604</v>
      </c>
      <c r="E36" s="5">
        <v>200</v>
      </c>
      <c r="F36" s="5">
        <v>386</v>
      </c>
      <c r="G36" s="5">
        <v>4</v>
      </c>
      <c r="H36" s="5">
        <v>8</v>
      </c>
      <c r="I36" s="5">
        <v>598</v>
      </c>
      <c r="J36" s="5">
        <v>6</v>
      </c>
      <c r="K36" s="5">
        <v>719</v>
      </c>
    </row>
    <row r="37" spans="1:11" ht="17.25" thickBot="1">
      <c r="A37" s="3" t="s">
        <v>10785</v>
      </c>
      <c r="B37" s="3" t="s">
        <v>36</v>
      </c>
      <c r="C37" s="4">
        <v>10364</v>
      </c>
      <c r="D37" s="4">
        <v>5753</v>
      </c>
      <c r="E37" s="4">
        <v>2629</v>
      </c>
      <c r="F37" s="4">
        <v>2820</v>
      </c>
      <c r="G37" s="5">
        <v>124</v>
      </c>
      <c r="H37" s="5">
        <v>77</v>
      </c>
      <c r="I37" s="4">
        <v>5650</v>
      </c>
      <c r="J37" s="5">
        <v>103</v>
      </c>
      <c r="K37" s="4">
        <v>4611</v>
      </c>
    </row>
    <row r="38" spans="1:11" ht="23.25" thickBot="1">
      <c r="A38" s="3"/>
      <c r="B38" s="3" t="s">
        <v>37</v>
      </c>
      <c r="C38" s="4">
        <v>2050</v>
      </c>
      <c r="D38" s="4">
        <v>2050</v>
      </c>
      <c r="E38" s="4">
        <v>1090</v>
      </c>
      <c r="F38" s="5">
        <v>840</v>
      </c>
      <c r="G38" s="5">
        <v>43</v>
      </c>
      <c r="H38" s="5">
        <v>32</v>
      </c>
      <c r="I38" s="4">
        <v>2005</v>
      </c>
      <c r="J38" s="5">
        <v>45</v>
      </c>
      <c r="K38" s="5">
        <v>0</v>
      </c>
    </row>
    <row r="39" spans="1:11" ht="17.25" thickBot="1">
      <c r="A39" s="3"/>
      <c r="B39" s="3" t="s">
        <v>10784</v>
      </c>
      <c r="C39" s="4">
        <v>1827</v>
      </c>
      <c r="D39" s="5">
        <v>822</v>
      </c>
      <c r="E39" s="5">
        <v>341</v>
      </c>
      <c r="F39" s="5">
        <v>438</v>
      </c>
      <c r="G39" s="5">
        <v>25</v>
      </c>
      <c r="H39" s="5">
        <v>5</v>
      </c>
      <c r="I39" s="5">
        <v>809</v>
      </c>
      <c r="J39" s="5">
        <v>13</v>
      </c>
      <c r="K39" s="4">
        <v>1005</v>
      </c>
    </row>
    <row r="40" spans="1:11" ht="17.25" thickBot="1">
      <c r="A40" s="3"/>
      <c r="B40" s="3" t="s">
        <v>10783</v>
      </c>
      <c r="C40" s="4">
        <v>2542</v>
      </c>
      <c r="D40" s="5">
        <v>959</v>
      </c>
      <c r="E40" s="5">
        <v>449</v>
      </c>
      <c r="F40" s="5">
        <v>451</v>
      </c>
      <c r="G40" s="5">
        <v>19</v>
      </c>
      <c r="H40" s="5">
        <v>21</v>
      </c>
      <c r="I40" s="5">
        <v>940</v>
      </c>
      <c r="J40" s="5">
        <v>19</v>
      </c>
      <c r="K40" s="4">
        <v>1583</v>
      </c>
    </row>
    <row r="41" spans="1:11" ht="17.25" thickBot="1">
      <c r="A41" s="3"/>
      <c r="B41" s="3" t="s">
        <v>10782</v>
      </c>
      <c r="C41" s="4">
        <v>1433</v>
      </c>
      <c r="D41" s="5">
        <v>756</v>
      </c>
      <c r="E41" s="5">
        <v>312</v>
      </c>
      <c r="F41" s="5">
        <v>417</v>
      </c>
      <c r="G41" s="5">
        <v>12</v>
      </c>
      <c r="H41" s="5">
        <v>6</v>
      </c>
      <c r="I41" s="5">
        <v>747</v>
      </c>
      <c r="J41" s="5">
        <v>9</v>
      </c>
      <c r="K41" s="5">
        <v>677</v>
      </c>
    </row>
    <row r="42" spans="1:11" ht="17.25" thickBot="1">
      <c r="A42" s="3"/>
      <c r="B42" s="3" t="s">
        <v>10781</v>
      </c>
      <c r="C42" s="5">
        <v>849</v>
      </c>
      <c r="D42" s="5">
        <v>464</v>
      </c>
      <c r="E42" s="5">
        <v>128</v>
      </c>
      <c r="F42" s="5">
        <v>321</v>
      </c>
      <c r="G42" s="5">
        <v>2</v>
      </c>
      <c r="H42" s="5">
        <v>6</v>
      </c>
      <c r="I42" s="5">
        <v>457</v>
      </c>
      <c r="J42" s="5">
        <v>7</v>
      </c>
      <c r="K42" s="5">
        <v>385</v>
      </c>
    </row>
    <row r="43" spans="1:11" ht="17.25" thickBot="1">
      <c r="A43" s="3"/>
      <c r="B43" s="3" t="s">
        <v>10780</v>
      </c>
      <c r="C43" s="4">
        <v>1663</v>
      </c>
      <c r="D43" s="5">
        <v>702</v>
      </c>
      <c r="E43" s="5">
        <v>309</v>
      </c>
      <c r="F43" s="5">
        <v>353</v>
      </c>
      <c r="G43" s="5">
        <v>23</v>
      </c>
      <c r="H43" s="5">
        <v>7</v>
      </c>
      <c r="I43" s="5">
        <v>692</v>
      </c>
      <c r="J43" s="5">
        <v>10</v>
      </c>
      <c r="K43" s="5">
        <v>961</v>
      </c>
    </row>
    <row r="44" spans="1:11" ht="17.25" thickBot="1">
      <c r="A44" s="3" t="s">
        <v>10779</v>
      </c>
      <c r="B44" s="3" t="s">
        <v>36</v>
      </c>
      <c r="C44" s="4">
        <v>2056</v>
      </c>
      <c r="D44" s="4">
        <v>1415</v>
      </c>
      <c r="E44" s="5">
        <v>582</v>
      </c>
      <c r="F44" s="5">
        <v>747</v>
      </c>
      <c r="G44" s="5">
        <v>35</v>
      </c>
      <c r="H44" s="5">
        <v>21</v>
      </c>
      <c r="I44" s="4">
        <v>1385</v>
      </c>
      <c r="J44" s="5">
        <v>30</v>
      </c>
      <c r="K44" s="5">
        <v>641</v>
      </c>
    </row>
    <row r="45" spans="1:11" ht="23.25" thickBot="1">
      <c r="A45" s="3"/>
      <c r="B45" s="3" t="s">
        <v>37</v>
      </c>
      <c r="C45" s="5">
        <v>574</v>
      </c>
      <c r="D45" s="5">
        <v>574</v>
      </c>
      <c r="E45" s="5">
        <v>265</v>
      </c>
      <c r="F45" s="5">
        <v>271</v>
      </c>
      <c r="G45" s="5">
        <v>18</v>
      </c>
      <c r="H45" s="5">
        <v>8</v>
      </c>
      <c r="I45" s="5">
        <v>562</v>
      </c>
      <c r="J45" s="5">
        <v>12</v>
      </c>
      <c r="K45" s="5">
        <v>0</v>
      </c>
    </row>
    <row r="46" spans="1:11" ht="17.25" thickBot="1">
      <c r="A46" s="3"/>
      <c r="B46" s="3" t="s">
        <v>10778</v>
      </c>
      <c r="C46" s="5">
        <v>791</v>
      </c>
      <c r="D46" s="5">
        <v>437</v>
      </c>
      <c r="E46" s="5">
        <v>160</v>
      </c>
      <c r="F46" s="5">
        <v>250</v>
      </c>
      <c r="G46" s="5">
        <v>11</v>
      </c>
      <c r="H46" s="5">
        <v>6</v>
      </c>
      <c r="I46" s="5">
        <v>427</v>
      </c>
      <c r="J46" s="5">
        <v>10</v>
      </c>
      <c r="K46" s="5">
        <v>354</v>
      </c>
    </row>
    <row r="47" spans="1:11" ht="17.25" thickBot="1">
      <c r="A47" s="3"/>
      <c r="B47" s="3" t="s">
        <v>10777</v>
      </c>
      <c r="C47" s="5">
        <v>691</v>
      </c>
      <c r="D47" s="5">
        <v>404</v>
      </c>
      <c r="E47" s="5">
        <v>157</v>
      </c>
      <c r="F47" s="5">
        <v>226</v>
      </c>
      <c r="G47" s="5">
        <v>6</v>
      </c>
      <c r="H47" s="5">
        <v>7</v>
      </c>
      <c r="I47" s="5">
        <v>396</v>
      </c>
      <c r="J47" s="5">
        <v>8</v>
      </c>
      <c r="K47" s="5">
        <v>287</v>
      </c>
    </row>
    <row r="48" spans="1:11" ht="17.25" thickBot="1">
      <c r="A48" s="3" t="s">
        <v>10776</v>
      </c>
      <c r="B48" s="3" t="s">
        <v>36</v>
      </c>
      <c r="C48" s="4">
        <v>4375</v>
      </c>
      <c r="D48" s="4">
        <v>2719</v>
      </c>
      <c r="E48" s="4">
        <v>1124</v>
      </c>
      <c r="F48" s="4">
        <v>1481</v>
      </c>
      <c r="G48" s="5">
        <v>52</v>
      </c>
      <c r="H48" s="5">
        <v>24</v>
      </c>
      <c r="I48" s="4">
        <v>2681</v>
      </c>
      <c r="J48" s="5">
        <v>38</v>
      </c>
      <c r="K48" s="4">
        <v>1656</v>
      </c>
    </row>
    <row r="49" spans="1:11" ht="23.25" thickBot="1">
      <c r="A49" s="3"/>
      <c r="B49" s="3" t="s">
        <v>37</v>
      </c>
      <c r="C49" s="5">
        <v>964</v>
      </c>
      <c r="D49" s="5">
        <v>964</v>
      </c>
      <c r="E49" s="5">
        <v>475</v>
      </c>
      <c r="F49" s="5">
        <v>456</v>
      </c>
      <c r="G49" s="5">
        <v>16</v>
      </c>
      <c r="H49" s="5">
        <v>7</v>
      </c>
      <c r="I49" s="5">
        <v>954</v>
      </c>
      <c r="J49" s="5">
        <v>10</v>
      </c>
      <c r="K49" s="5">
        <v>0</v>
      </c>
    </row>
    <row r="50" spans="1:11" ht="17.25" thickBot="1">
      <c r="A50" s="3"/>
      <c r="B50" s="3" t="s">
        <v>10775</v>
      </c>
      <c r="C50" s="5">
        <v>822</v>
      </c>
      <c r="D50" s="5">
        <v>458</v>
      </c>
      <c r="E50" s="5">
        <v>178</v>
      </c>
      <c r="F50" s="5">
        <v>261</v>
      </c>
      <c r="G50" s="5">
        <v>6</v>
      </c>
      <c r="H50" s="5">
        <v>4</v>
      </c>
      <c r="I50" s="5">
        <v>449</v>
      </c>
      <c r="J50" s="5">
        <v>9</v>
      </c>
      <c r="K50" s="5">
        <v>364</v>
      </c>
    </row>
    <row r="51" spans="1:11" ht="17.25" thickBot="1">
      <c r="A51" s="3"/>
      <c r="B51" s="3" t="s">
        <v>10774</v>
      </c>
      <c r="C51" s="4">
        <v>1298</v>
      </c>
      <c r="D51" s="5">
        <v>599</v>
      </c>
      <c r="E51" s="5">
        <v>214</v>
      </c>
      <c r="F51" s="5">
        <v>347</v>
      </c>
      <c r="G51" s="5">
        <v>20</v>
      </c>
      <c r="H51" s="5">
        <v>9</v>
      </c>
      <c r="I51" s="5">
        <v>590</v>
      </c>
      <c r="J51" s="5">
        <v>9</v>
      </c>
      <c r="K51" s="5">
        <v>699</v>
      </c>
    </row>
    <row r="52" spans="1:11" ht="17.25" thickBot="1">
      <c r="A52" s="3"/>
      <c r="B52" s="3" t="s">
        <v>10773</v>
      </c>
      <c r="C52" s="5">
        <v>501</v>
      </c>
      <c r="D52" s="5">
        <v>313</v>
      </c>
      <c r="E52" s="5">
        <v>117</v>
      </c>
      <c r="F52" s="5">
        <v>183</v>
      </c>
      <c r="G52" s="5">
        <v>5</v>
      </c>
      <c r="H52" s="5">
        <v>4</v>
      </c>
      <c r="I52" s="5">
        <v>309</v>
      </c>
      <c r="J52" s="5">
        <v>4</v>
      </c>
      <c r="K52" s="5">
        <v>188</v>
      </c>
    </row>
    <row r="53" spans="1:11" ht="17.25" thickBot="1">
      <c r="A53" s="3"/>
      <c r="B53" s="3" t="s">
        <v>10772</v>
      </c>
      <c r="C53" s="5">
        <v>790</v>
      </c>
      <c r="D53" s="5">
        <v>385</v>
      </c>
      <c r="E53" s="5">
        <v>140</v>
      </c>
      <c r="F53" s="5">
        <v>234</v>
      </c>
      <c r="G53" s="5">
        <v>5</v>
      </c>
      <c r="H53" s="5">
        <v>0</v>
      </c>
      <c r="I53" s="5">
        <v>379</v>
      </c>
      <c r="J53" s="5">
        <v>6</v>
      </c>
      <c r="K53" s="5">
        <v>405</v>
      </c>
    </row>
    <row r="54" spans="1:11" ht="17.25" thickBot="1">
      <c r="A54" s="3" t="s">
        <v>10771</v>
      </c>
      <c r="B54" s="3" t="s">
        <v>36</v>
      </c>
      <c r="C54" s="4">
        <v>8092</v>
      </c>
      <c r="D54" s="4">
        <v>4664</v>
      </c>
      <c r="E54" s="4">
        <v>1998</v>
      </c>
      <c r="F54" s="4">
        <v>2443</v>
      </c>
      <c r="G54" s="5">
        <v>89</v>
      </c>
      <c r="H54" s="5">
        <v>37</v>
      </c>
      <c r="I54" s="4">
        <v>4567</v>
      </c>
      <c r="J54" s="5">
        <v>97</v>
      </c>
      <c r="K54" s="4">
        <v>3428</v>
      </c>
    </row>
    <row r="55" spans="1:11" ht="23.25" thickBot="1">
      <c r="A55" s="3"/>
      <c r="B55" s="3" t="s">
        <v>37</v>
      </c>
      <c r="C55" s="4">
        <v>1476</v>
      </c>
      <c r="D55" s="4">
        <v>1476</v>
      </c>
      <c r="E55" s="5">
        <v>780</v>
      </c>
      <c r="F55" s="5">
        <v>610</v>
      </c>
      <c r="G55" s="5">
        <v>31</v>
      </c>
      <c r="H55" s="5">
        <v>14</v>
      </c>
      <c r="I55" s="4">
        <v>1435</v>
      </c>
      <c r="J55" s="5">
        <v>41</v>
      </c>
      <c r="K55" s="5">
        <v>0</v>
      </c>
    </row>
    <row r="56" spans="1:11" ht="17.25" thickBot="1">
      <c r="A56" s="3"/>
      <c r="B56" s="3" t="s">
        <v>10770</v>
      </c>
      <c r="C56" s="4">
        <v>1956</v>
      </c>
      <c r="D56" s="5">
        <v>843</v>
      </c>
      <c r="E56" s="5">
        <v>338</v>
      </c>
      <c r="F56" s="5">
        <v>481</v>
      </c>
      <c r="G56" s="5">
        <v>11</v>
      </c>
      <c r="H56" s="5">
        <v>4</v>
      </c>
      <c r="I56" s="5">
        <v>834</v>
      </c>
      <c r="J56" s="5">
        <v>9</v>
      </c>
      <c r="K56" s="4">
        <v>1113</v>
      </c>
    </row>
    <row r="57" spans="1:11" ht="17.25" thickBot="1">
      <c r="A57" s="3"/>
      <c r="B57" s="3" t="s">
        <v>10769</v>
      </c>
      <c r="C57" s="5">
        <v>363</v>
      </c>
      <c r="D57" s="5">
        <v>227</v>
      </c>
      <c r="E57" s="5">
        <v>75</v>
      </c>
      <c r="F57" s="5">
        <v>142</v>
      </c>
      <c r="G57" s="5">
        <v>1</v>
      </c>
      <c r="H57" s="5">
        <v>3</v>
      </c>
      <c r="I57" s="5">
        <v>221</v>
      </c>
      <c r="J57" s="5">
        <v>6</v>
      </c>
      <c r="K57" s="5">
        <v>136</v>
      </c>
    </row>
    <row r="58" spans="1:11" ht="17.25" thickBot="1">
      <c r="A58" s="3"/>
      <c r="B58" s="3" t="s">
        <v>10768</v>
      </c>
      <c r="C58" s="4">
        <v>1138</v>
      </c>
      <c r="D58" s="5">
        <v>619</v>
      </c>
      <c r="E58" s="5">
        <v>231</v>
      </c>
      <c r="F58" s="5">
        <v>359</v>
      </c>
      <c r="G58" s="5">
        <v>11</v>
      </c>
      <c r="H58" s="5">
        <v>6</v>
      </c>
      <c r="I58" s="5">
        <v>607</v>
      </c>
      <c r="J58" s="5">
        <v>12</v>
      </c>
      <c r="K58" s="5">
        <v>519</v>
      </c>
    </row>
    <row r="59" spans="1:11" ht="17.25" thickBot="1">
      <c r="A59" s="3"/>
      <c r="B59" s="3" t="s">
        <v>10767</v>
      </c>
      <c r="C59" s="4">
        <v>1932</v>
      </c>
      <c r="D59" s="5">
        <v>866</v>
      </c>
      <c r="E59" s="5">
        <v>351</v>
      </c>
      <c r="F59" s="5">
        <v>471</v>
      </c>
      <c r="G59" s="5">
        <v>24</v>
      </c>
      <c r="H59" s="5">
        <v>4</v>
      </c>
      <c r="I59" s="5">
        <v>850</v>
      </c>
      <c r="J59" s="5">
        <v>16</v>
      </c>
      <c r="K59" s="4">
        <v>1066</v>
      </c>
    </row>
    <row r="60" spans="1:11" ht="17.25" thickBot="1">
      <c r="A60" s="3"/>
      <c r="B60" s="3" t="s">
        <v>10766</v>
      </c>
      <c r="C60" s="5">
        <v>405</v>
      </c>
      <c r="D60" s="5">
        <v>221</v>
      </c>
      <c r="E60" s="5">
        <v>87</v>
      </c>
      <c r="F60" s="5">
        <v>127</v>
      </c>
      <c r="G60" s="5">
        <v>2</v>
      </c>
      <c r="H60" s="5">
        <v>3</v>
      </c>
      <c r="I60" s="5">
        <v>219</v>
      </c>
      <c r="J60" s="5">
        <v>2</v>
      </c>
      <c r="K60" s="5">
        <v>184</v>
      </c>
    </row>
    <row r="61" spans="1:11" ht="17.25" thickBot="1">
      <c r="A61" s="3"/>
      <c r="B61" s="3" t="s">
        <v>10765</v>
      </c>
      <c r="C61" s="5">
        <v>822</v>
      </c>
      <c r="D61" s="5">
        <v>412</v>
      </c>
      <c r="E61" s="5">
        <v>136</v>
      </c>
      <c r="F61" s="5">
        <v>253</v>
      </c>
      <c r="G61" s="5">
        <v>9</v>
      </c>
      <c r="H61" s="5">
        <v>3</v>
      </c>
      <c r="I61" s="5">
        <v>401</v>
      </c>
      <c r="J61" s="5">
        <v>11</v>
      </c>
      <c r="K61" s="5">
        <v>410</v>
      </c>
    </row>
    <row r="62" spans="1:11" ht="17.25" thickBot="1">
      <c r="A62" s="3" t="s">
        <v>10764</v>
      </c>
      <c r="B62" s="3" t="s">
        <v>36</v>
      </c>
      <c r="C62" s="4">
        <v>4906</v>
      </c>
      <c r="D62" s="4">
        <v>2954</v>
      </c>
      <c r="E62" s="4">
        <v>1303</v>
      </c>
      <c r="F62" s="4">
        <v>1511</v>
      </c>
      <c r="G62" s="5">
        <v>49</v>
      </c>
      <c r="H62" s="5">
        <v>39</v>
      </c>
      <c r="I62" s="4">
        <v>2902</v>
      </c>
      <c r="J62" s="5">
        <v>52</v>
      </c>
      <c r="K62" s="4">
        <v>1952</v>
      </c>
    </row>
    <row r="63" spans="1:11" ht="23.25" thickBot="1">
      <c r="A63" s="3"/>
      <c r="B63" s="3" t="s">
        <v>37</v>
      </c>
      <c r="C63" s="5">
        <v>884</v>
      </c>
      <c r="D63" s="5">
        <v>884</v>
      </c>
      <c r="E63" s="5">
        <v>460</v>
      </c>
      <c r="F63" s="5">
        <v>384</v>
      </c>
      <c r="G63" s="5">
        <v>15</v>
      </c>
      <c r="H63" s="5">
        <v>13</v>
      </c>
      <c r="I63" s="5">
        <v>872</v>
      </c>
      <c r="J63" s="5">
        <v>12</v>
      </c>
      <c r="K63" s="5">
        <v>0</v>
      </c>
    </row>
    <row r="64" spans="1:11" ht="17.25" thickBot="1">
      <c r="A64" s="3"/>
      <c r="B64" s="3" t="s">
        <v>10763</v>
      </c>
      <c r="C64" s="4">
        <v>1429</v>
      </c>
      <c r="D64" s="5">
        <v>661</v>
      </c>
      <c r="E64" s="5">
        <v>277</v>
      </c>
      <c r="F64" s="5">
        <v>350</v>
      </c>
      <c r="G64" s="5">
        <v>10</v>
      </c>
      <c r="H64" s="5">
        <v>11</v>
      </c>
      <c r="I64" s="5">
        <v>648</v>
      </c>
      <c r="J64" s="5">
        <v>13</v>
      </c>
      <c r="K64" s="5">
        <v>768</v>
      </c>
    </row>
    <row r="65" spans="1:11" ht="17.25" thickBot="1">
      <c r="A65" s="3"/>
      <c r="B65" s="3" t="s">
        <v>10762</v>
      </c>
      <c r="C65" s="5">
        <v>643</v>
      </c>
      <c r="D65" s="5">
        <v>365</v>
      </c>
      <c r="E65" s="5">
        <v>142</v>
      </c>
      <c r="F65" s="5">
        <v>213</v>
      </c>
      <c r="G65" s="5">
        <v>2</v>
      </c>
      <c r="H65" s="5">
        <v>1</v>
      </c>
      <c r="I65" s="5">
        <v>358</v>
      </c>
      <c r="J65" s="5">
        <v>7</v>
      </c>
      <c r="K65" s="5">
        <v>278</v>
      </c>
    </row>
    <row r="66" spans="1:11" ht="17.25" thickBot="1">
      <c r="A66" s="3"/>
      <c r="B66" s="3" t="s">
        <v>10761</v>
      </c>
      <c r="C66" s="5">
        <v>692</v>
      </c>
      <c r="D66" s="5">
        <v>390</v>
      </c>
      <c r="E66" s="5">
        <v>149</v>
      </c>
      <c r="F66" s="5">
        <v>221</v>
      </c>
      <c r="G66" s="5">
        <v>12</v>
      </c>
      <c r="H66" s="5">
        <v>3</v>
      </c>
      <c r="I66" s="5">
        <v>385</v>
      </c>
      <c r="J66" s="5">
        <v>5</v>
      </c>
      <c r="K66" s="5">
        <v>302</v>
      </c>
    </row>
    <row r="67" spans="1:11" ht="17.25" thickBot="1">
      <c r="A67" s="3"/>
      <c r="B67" s="3" t="s">
        <v>10760</v>
      </c>
      <c r="C67" s="4">
        <v>1258</v>
      </c>
      <c r="D67" s="5">
        <v>654</v>
      </c>
      <c r="E67" s="5">
        <v>275</v>
      </c>
      <c r="F67" s="5">
        <v>343</v>
      </c>
      <c r="G67" s="5">
        <v>10</v>
      </c>
      <c r="H67" s="5">
        <v>11</v>
      </c>
      <c r="I67" s="5">
        <v>639</v>
      </c>
      <c r="J67" s="5">
        <v>15</v>
      </c>
      <c r="K67" s="5">
        <v>604</v>
      </c>
    </row>
    <row r="68" spans="1:11" ht="17.25" thickBot="1">
      <c r="A68" s="3" t="s">
        <v>10759</v>
      </c>
      <c r="B68" s="3" t="s">
        <v>36</v>
      </c>
      <c r="C68" s="4">
        <v>7152</v>
      </c>
      <c r="D68" s="4">
        <v>4016</v>
      </c>
      <c r="E68" s="4">
        <v>1707</v>
      </c>
      <c r="F68" s="4">
        <v>2112</v>
      </c>
      <c r="G68" s="5">
        <v>58</v>
      </c>
      <c r="H68" s="5">
        <v>50</v>
      </c>
      <c r="I68" s="4">
        <v>3927</v>
      </c>
      <c r="J68" s="5">
        <v>89</v>
      </c>
      <c r="K68" s="4">
        <v>3136</v>
      </c>
    </row>
    <row r="69" spans="1:11" ht="23.25" thickBot="1">
      <c r="A69" s="3"/>
      <c r="B69" s="3" t="s">
        <v>37</v>
      </c>
      <c r="C69" s="4">
        <v>1479</v>
      </c>
      <c r="D69" s="4">
        <v>1479</v>
      </c>
      <c r="E69" s="5">
        <v>763</v>
      </c>
      <c r="F69" s="5">
        <v>637</v>
      </c>
      <c r="G69" s="5">
        <v>24</v>
      </c>
      <c r="H69" s="5">
        <v>14</v>
      </c>
      <c r="I69" s="4">
        <v>1438</v>
      </c>
      <c r="J69" s="5">
        <v>41</v>
      </c>
      <c r="K69" s="5">
        <v>0</v>
      </c>
    </row>
    <row r="70" spans="1:11" ht="17.25" thickBot="1">
      <c r="A70" s="3"/>
      <c r="B70" s="3" t="s">
        <v>10758</v>
      </c>
      <c r="C70" s="4">
        <v>1691</v>
      </c>
      <c r="D70" s="5">
        <v>659</v>
      </c>
      <c r="E70" s="5">
        <v>219</v>
      </c>
      <c r="F70" s="5">
        <v>413</v>
      </c>
      <c r="G70" s="5">
        <v>10</v>
      </c>
      <c r="H70" s="5">
        <v>5</v>
      </c>
      <c r="I70" s="5">
        <v>647</v>
      </c>
      <c r="J70" s="5">
        <v>12</v>
      </c>
      <c r="K70" s="4">
        <v>1032</v>
      </c>
    </row>
    <row r="71" spans="1:11" ht="17.25" thickBot="1">
      <c r="A71" s="3"/>
      <c r="B71" s="3" t="s">
        <v>10757</v>
      </c>
      <c r="C71" s="5">
        <v>594</v>
      </c>
      <c r="D71" s="5">
        <v>308</v>
      </c>
      <c r="E71" s="5">
        <v>99</v>
      </c>
      <c r="F71" s="5">
        <v>190</v>
      </c>
      <c r="G71" s="5">
        <v>7</v>
      </c>
      <c r="H71" s="5">
        <v>3</v>
      </c>
      <c r="I71" s="5">
        <v>299</v>
      </c>
      <c r="J71" s="5">
        <v>9</v>
      </c>
      <c r="K71" s="5">
        <v>286</v>
      </c>
    </row>
    <row r="72" spans="1:11" ht="17.25" thickBot="1">
      <c r="A72" s="3"/>
      <c r="B72" s="3" t="s">
        <v>10756</v>
      </c>
      <c r="C72" s="4">
        <v>1317</v>
      </c>
      <c r="D72" s="5">
        <v>506</v>
      </c>
      <c r="E72" s="5">
        <v>215</v>
      </c>
      <c r="F72" s="5">
        <v>267</v>
      </c>
      <c r="G72" s="5">
        <v>5</v>
      </c>
      <c r="H72" s="5">
        <v>9</v>
      </c>
      <c r="I72" s="5">
        <v>496</v>
      </c>
      <c r="J72" s="5">
        <v>10</v>
      </c>
      <c r="K72" s="5">
        <v>811</v>
      </c>
    </row>
    <row r="73" spans="1:11" ht="17.25" thickBot="1">
      <c r="A73" s="3"/>
      <c r="B73" s="3" t="s">
        <v>10755</v>
      </c>
      <c r="C73" s="5">
        <v>236</v>
      </c>
      <c r="D73" s="5">
        <v>136</v>
      </c>
      <c r="E73" s="5">
        <v>54</v>
      </c>
      <c r="F73" s="5">
        <v>73</v>
      </c>
      <c r="G73" s="5">
        <v>0</v>
      </c>
      <c r="H73" s="5">
        <v>7</v>
      </c>
      <c r="I73" s="5">
        <v>134</v>
      </c>
      <c r="J73" s="5">
        <v>2</v>
      </c>
      <c r="K73" s="5">
        <v>100</v>
      </c>
    </row>
    <row r="74" spans="1:11" ht="17.25" thickBot="1">
      <c r="A74" s="3"/>
      <c r="B74" s="3" t="s">
        <v>10754</v>
      </c>
      <c r="C74" s="5">
        <v>941</v>
      </c>
      <c r="D74" s="5">
        <v>438</v>
      </c>
      <c r="E74" s="5">
        <v>168</v>
      </c>
      <c r="F74" s="5">
        <v>248</v>
      </c>
      <c r="G74" s="5">
        <v>6</v>
      </c>
      <c r="H74" s="5">
        <v>9</v>
      </c>
      <c r="I74" s="5">
        <v>431</v>
      </c>
      <c r="J74" s="5">
        <v>7</v>
      </c>
      <c r="K74" s="5">
        <v>503</v>
      </c>
    </row>
    <row r="75" spans="1:11" ht="17.25" thickBot="1">
      <c r="A75" s="3"/>
      <c r="B75" s="3" t="s">
        <v>10753</v>
      </c>
      <c r="C75" s="5">
        <v>397</v>
      </c>
      <c r="D75" s="5">
        <v>231</v>
      </c>
      <c r="E75" s="5">
        <v>84</v>
      </c>
      <c r="F75" s="5">
        <v>138</v>
      </c>
      <c r="G75" s="5">
        <v>2</v>
      </c>
      <c r="H75" s="5">
        <v>2</v>
      </c>
      <c r="I75" s="5">
        <v>226</v>
      </c>
      <c r="J75" s="5">
        <v>5</v>
      </c>
      <c r="K75" s="5">
        <v>166</v>
      </c>
    </row>
    <row r="76" spans="1:11" ht="17.25" thickBot="1">
      <c r="A76" s="3"/>
      <c r="B76" s="3" t="s">
        <v>10752</v>
      </c>
      <c r="C76" s="5">
        <v>497</v>
      </c>
      <c r="D76" s="5">
        <v>259</v>
      </c>
      <c r="E76" s="5">
        <v>105</v>
      </c>
      <c r="F76" s="5">
        <v>146</v>
      </c>
      <c r="G76" s="5">
        <v>4</v>
      </c>
      <c r="H76" s="5">
        <v>1</v>
      </c>
      <c r="I76" s="5">
        <v>256</v>
      </c>
      <c r="J76" s="5">
        <v>3</v>
      </c>
      <c r="K76" s="5">
        <v>238</v>
      </c>
    </row>
    <row r="77" spans="1:11" ht="17.25" thickBot="1">
      <c r="A77" s="3" t="s">
        <v>10751</v>
      </c>
      <c r="B77" s="3" t="s">
        <v>36</v>
      </c>
      <c r="C77" s="4">
        <v>2548</v>
      </c>
      <c r="D77" s="4">
        <v>1714</v>
      </c>
      <c r="E77" s="5">
        <v>601</v>
      </c>
      <c r="F77" s="4">
        <v>1035</v>
      </c>
      <c r="G77" s="5">
        <v>22</v>
      </c>
      <c r="H77" s="5">
        <v>17</v>
      </c>
      <c r="I77" s="4">
        <v>1675</v>
      </c>
      <c r="J77" s="5">
        <v>39</v>
      </c>
      <c r="K77" s="5">
        <v>834</v>
      </c>
    </row>
    <row r="78" spans="1:11" ht="23.25" thickBot="1">
      <c r="A78" s="3"/>
      <c r="B78" s="3" t="s">
        <v>37</v>
      </c>
      <c r="C78" s="5">
        <v>618</v>
      </c>
      <c r="D78" s="5">
        <v>618</v>
      </c>
      <c r="E78" s="5">
        <v>273</v>
      </c>
      <c r="F78" s="5">
        <v>311</v>
      </c>
      <c r="G78" s="5">
        <v>8</v>
      </c>
      <c r="H78" s="5">
        <v>5</v>
      </c>
      <c r="I78" s="5">
        <v>597</v>
      </c>
      <c r="J78" s="5">
        <v>21</v>
      </c>
      <c r="K78" s="5">
        <v>0</v>
      </c>
    </row>
    <row r="79" spans="1:11" ht="17.25" thickBot="1">
      <c r="A79" s="3"/>
      <c r="B79" s="3" t="s">
        <v>10750</v>
      </c>
      <c r="C79" s="4">
        <v>1131</v>
      </c>
      <c r="D79" s="5">
        <v>605</v>
      </c>
      <c r="E79" s="5">
        <v>184</v>
      </c>
      <c r="F79" s="5">
        <v>398</v>
      </c>
      <c r="G79" s="5">
        <v>6</v>
      </c>
      <c r="H79" s="5">
        <v>8</v>
      </c>
      <c r="I79" s="5">
        <v>596</v>
      </c>
      <c r="J79" s="5">
        <v>9</v>
      </c>
      <c r="K79" s="5">
        <v>526</v>
      </c>
    </row>
    <row r="80" spans="1:11" ht="17.25" thickBot="1">
      <c r="A80" s="3"/>
      <c r="B80" s="3" t="s">
        <v>10749</v>
      </c>
      <c r="C80" s="5">
        <v>425</v>
      </c>
      <c r="D80" s="5">
        <v>258</v>
      </c>
      <c r="E80" s="5">
        <v>78</v>
      </c>
      <c r="F80" s="5">
        <v>171</v>
      </c>
      <c r="G80" s="5">
        <v>3</v>
      </c>
      <c r="H80" s="5">
        <v>3</v>
      </c>
      <c r="I80" s="5">
        <v>255</v>
      </c>
      <c r="J80" s="5">
        <v>3</v>
      </c>
      <c r="K80" s="5">
        <v>167</v>
      </c>
    </row>
    <row r="81" spans="1:11" ht="17.25" thickBot="1">
      <c r="A81" s="3"/>
      <c r="B81" s="3" t="s">
        <v>10748</v>
      </c>
      <c r="C81" s="5">
        <v>374</v>
      </c>
      <c r="D81" s="5">
        <v>233</v>
      </c>
      <c r="E81" s="5">
        <v>66</v>
      </c>
      <c r="F81" s="5">
        <v>155</v>
      </c>
      <c r="G81" s="5">
        <v>5</v>
      </c>
      <c r="H81" s="5">
        <v>1</v>
      </c>
      <c r="I81" s="5">
        <v>227</v>
      </c>
      <c r="J81" s="5">
        <v>6</v>
      </c>
      <c r="K81" s="5">
        <v>141</v>
      </c>
    </row>
    <row r="82" spans="1:11" ht="17.25" thickBot="1">
      <c r="A82" s="3" t="s">
        <v>10747</v>
      </c>
      <c r="B82" s="3" t="s">
        <v>36</v>
      </c>
      <c r="C82" s="4">
        <v>2281</v>
      </c>
      <c r="D82" s="4">
        <v>1421</v>
      </c>
      <c r="E82" s="5">
        <v>567</v>
      </c>
      <c r="F82" s="5">
        <v>786</v>
      </c>
      <c r="G82" s="5">
        <v>27</v>
      </c>
      <c r="H82" s="5">
        <v>15</v>
      </c>
      <c r="I82" s="4">
        <v>1395</v>
      </c>
      <c r="J82" s="5">
        <v>26</v>
      </c>
      <c r="K82" s="5">
        <v>860</v>
      </c>
    </row>
    <row r="83" spans="1:11" ht="23.25" thickBot="1">
      <c r="A83" s="3"/>
      <c r="B83" s="3" t="s">
        <v>37</v>
      </c>
      <c r="C83" s="5">
        <v>474</v>
      </c>
      <c r="D83" s="5">
        <v>474</v>
      </c>
      <c r="E83" s="5">
        <v>239</v>
      </c>
      <c r="F83" s="5">
        <v>211</v>
      </c>
      <c r="G83" s="5">
        <v>8</v>
      </c>
      <c r="H83" s="5">
        <v>8</v>
      </c>
      <c r="I83" s="5">
        <v>466</v>
      </c>
      <c r="J83" s="5">
        <v>8</v>
      </c>
      <c r="K83" s="5">
        <v>0</v>
      </c>
    </row>
    <row r="84" spans="1:11" ht="17.25" thickBot="1">
      <c r="A84" s="3"/>
      <c r="B84" s="3" t="s">
        <v>10746</v>
      </c>
      <c r="C84" s="4">
        <v>1324</v>
      </c>
      <c r="D84" s="5">
        <v>685</v>
      </c>
      <c r="E84" s="5">
        <v>251</v>
      </c>
      <c r="F84" s="5">
        <v>407</v>
      </c>
      <c r="G84" s="5">
        <v>11</v>
      </c>
      <c r="H84" s="5">
        <v>3</v>
      </c>
      <c r="I84" s="5">
        <v>672</v>
      </c>
      <c r="J84" s="5">
        <v>13</v>
      </c>
      <c r="K84" s="5">
        <v>639</v>
      </c>
    </row>
    <row r="85" spans="1:11" ht="17.25" thickBot="1">
      <c r="A85" s="3"/>
      <c r="B85" s="3" t="s">
        <v>10745</v>
      </c>
      <c r="C85" s="5">
        <v>483</v>
      </c>
      <c r="D85" s="5">
        <v>262</v>
      </c>
      <c r="E85" s="5">
        <v>77</v>
      </c>
      <c r="F85" s="5">
        <v>168</v>
      </c>
      <c r="G85" s="5">
        <v>8</v>
      </c>
      <c r="H85" s="5">
        <v>4</v>
      </c>
      <c r="I85" s="5">
        <v>257</v>
      </c>
      <c r="J85" s="5">
        <v>5</v>
      </c>
      <c r="K85" s="5">
        <v>221</v>
      </c>
    </row>
    <row r="86" spans="1:11" ht="17.25" thickBot="1">
      <c r="A86" s="3" t="s">
        <v>10744</v>
      </c>
      <c r="B86" s="3" t="s">
        <v>36</v>
      </c>
      <c r="C86" s="4">
        <v>15736</v>
      </c>
      <c r="D86" s="4">
        <v>9343</v>
      </c>
      <c r="E86" s="4">
        <v>4654</v>
      </c>
      <c r="F86" s="4">
        <v>4243</v>
      </c>
      <c r="G86" s="5">
        <v>234</v>
      </c>
      <c r="H86" s="5">
        <v>86</v>
      </c>
      <c r="I86" s="4">
        <v>9217</v>
      </c>
      <c r="J86" s="5">
        <v>126</v>
      </c>
      <c r="K86" s="4">
        <v>6393</v>
      </c>
    </row>
    <row r="87" spans="1:11" ht="23.25" thickBot="1">
      <c r="A87" s="3"/>
      <c r="B87" s="3" t="s">
        <v>37</v>
      </c>
      <c r="C87" s="4">
        <v>3925</v>
      </c>
      <c r="D87" s="4">
        <v>3925</v>
      </c>
      <c r="E87" s="4">
        <v>2230</v>
      </c>
      <c r="F87" s="4">
        <v>1503</v>
      </c>
      <c r="G87" s="5">
        <v>108</v>
      </c>
      <c r="H87" s="5">
        <v>35</v>
      </c>
      <c r="I87" s="4">
        <v>3876</v>
      </c>
      <c r="J87" s="5">
        <v>49</v>
      </c>
      <c r="K87" s="5">
        <v>0</v>
      </c>
    </row>
    <row r="88" spans="1:11" ht="17.25" thickBot="1">
      <c r="A88" s="3"/>
      <c r="B88" s="3" t="s">
        <v>10743</v>
      </c>
      <c r="C88" s="4">
        <v>2938</v>
      </c>
      <c r="D88" s="4">
        <v>1408</v>
      </c>
      <c r="E88" s="5">
        <v>619</v>
      </c>
      <c r="F88" s="5">
        <v>702</v>
      </c>
      <c r="G88" s="5">
        <v>40</v>
      </c>
      <c r="H88" s="5">
        <v>18</v>
      </c>
      <c r="I88" s="4">
        <v>1379</v>
      </c>
      <c r="J88" s="5">
        <v>29</v>
      </c>
      <c r="K88" s="4">
        <v>1530</v>
      </c>
    </row>
    <row r="89" spans="1:11" ht="17.25" thickBot="1">
      <c r="A89" s="3"/>
      <c r="B89" s="3" t="s">
        <v>10742</v>
      </c>
      <c r="C89" s="4">
        <v>1661</v>
      </c>
      <c r="D89" s="5">
        <v>794</v>
      </c>
      <c r="E89" s="5">
        <v>326</v>
      </c>
      <c r="F89" s="5">
        <v>437</v>
      </c>
      <c r="G89" s="5">
        <v>10</v>
      </c>
      <c r="H89" s="5">
        <v>7</v>
      </c>
      <c r="I89" s="5">
        <v>780</v>
      </c>
      <c r="J89" s="5">
        <v>14</v>
      </c>
      <c r="K89" s="5">
        <v>867</v>
      </c>
    </row>
    <row r="90" spans="1:11" ht="17.25" thickBot="1">
      <c r="A90" s="3"/>
      <c r="B90" s="3" t="s">
        <v>10741</v>
      </c>
      <c r="C90" s="4">
        <v>2636</v>
      </c>
      <c r="D90" s="4">
        <v>1145</v>
      </c>
      <c r="E90" s="5">
        <v>537</v>
      </c>
      <c r="F90" s="5">
        <v>557</v>
      </c>
      <c r="G90" s="5">
        <v>32</v>
      </c>
      <c r="H90" s="5">
        <v>10</v>
      </c>
      <c r="I90" s="4">
        <v>1136</v>
      </c>
      <c r="J90" s="5">
        <v>9</v>
      </c>
      <c r="K90" s="4">
        <v>1491</v>
      </c>
    </row>
    <row r="91" spans="1:11" ht="17.25" thickBot="1">
      <c r="A91" s="3"/>
      <c r="B91" s="3" t="s">
        <v>10740</v>
      </c>
      <c r="C91" s="4">
        <v>3458</v>
      </c>
      <c r="D91" s="4">
        <v>1567</v>
      </c>
      <c r="E91" s="5">
        <v>733</v>
      </c>
      <c r="F91" s="5">
        <v>776</v>
      </c>
      <c r="G91" s="5">
        <v>32</v>
      </c>
      <c r="H91" s="5">
        <v>12</v>
      </c>
      <c r="I91" s="4">
        <v>1553</v>
      </c>
      <c r="J91" s="5">
        <v>14</v>
      </c>
      <c r="K91" s="4">
        <v>1891</v>
      </c>
    </row>
    <row r="92" spans="1:11" ht="17.25" thickBot="1">
      <c r="A92" s="3"/>
      <c r="B92" s="3" t="s">
        <v>10739</v>
      </c>
      <c r="C92" s="4">
        <v>1118</v>
      </c>
      <c r="D92" s="5">
        <v>504</v>
      </c>
      <c r="E92" s="5">
        <v>209</v>
      </c>
      <c r="F92" s="5">
        <v>268</v>
      </c>
      <c r="G92" s="5">
        <v>12</v>
      </c>
      <c r="H92" s="5">
        <v>4</v>
      </c>
      <c r="I92" s="5">
        <v>493</v>
      </c>
      <c r="J92" s="5">
        <v>11</v>
      </c>
      <c r="K92" s="5">
        <v>614</v>
      </c>
    </row>
    <row r="93" spans="1:11" ht="17.25" thickBot="1">
      <c r="A93" s="3" t="s">
        <v>10738</v>
      </c>
      <c r="B93" s="3" t="s">
        <v>36</v>
      </c>
      <c r="C93" s="4">
        <v>12244</v>
      </c>
      <c r="D93" s="4">
        <v>6383</v>
      </c>
      <c r="E93" s="4">
        <v>3220</v>
      </c>
      <c r="F93" s="4">
        <v>2873</v>
      </c>
      <c r="G93" s="5">
        <v>130</v>
      </c>
      <c r="H93" s="5">
        <v>76</v>
      </c>
      <c r="I93" s="4">
        <v>6299</v>
      </c>
      <c r="J93" s="5">
        <v>84</v>
      </c>
      <c r="K93" s="4">
        <v>5861</v>
      </c>
    </row>
    <row r="94" spans="1:11" ht="23.25" thickBot="1">
      <c r="A94" s="3"/>
      <c r="B94" s="3" t="s">
        <v>37</v>
      </c>
      <c r="C94" s="4">
        <v>2415</v>
      </c>
      <c r="D94" s="4">
        <v>2415</v>
      </c>
      <c r="E94" s="4">
        <v>1397</v>
      </c>
      <c r="F94" s="5">
        <v>926</v>
      </c>
      <c r="G94" s="5">
        <v>49</v>
      </c>
      <c r="H94" s="5">
        <v>22</v>
      </c>
      <c r="I94" s="4">
        <v>2394</v>
      </c>
      <c r="J94" s="5">
        <v>21</v>
      </c>
      <c r="K94" s="5">
        <v>0</v>
      </c>
    </row>
    <row r="95" spans="1:11" ht="17.25" thickBot="1">
      <c r="A95" s="3"/>
      <c r="B95" s="3" t="s">
        <v>10737</v>
      </c>
      <c r="C95" s="4">
        <v>3779</v>
      </c>
      <c r="D95" s="4">
        <v>1531</v>
      </c>
      <c r="E95" s="5">
        <v>767</v>
      </c>
      <c r="F95" s="5">
        <v>692</v>
      </c>
      <c r="G95" s="5">
        <v>34</v>
      </c>
      <c r="H95" s="5">
        <v>20</v>
      </c>
      <c r="I95" s="4">
        <v>1513</v>
      </c>
      <c r="J95" s="5">
        <v>18</v>
      </c>
      <c r="K95" s="4">
        <v>2248</v>
      </c>
    </row>
    <row r="96" spans="1:11" ht="17.25" thickBot="1">
      <c r="A96" s="3"/>
      <c r="B96" s="3" t="s">
        <v>10736</v>
      </c>
      <c r="C96" s="4">
        <v>1093</v>
      </c>
      <c r="D96" s="5">
        <v>569</v>
      </c>
      <c r="E96" s="5">
        <v>216</v>
      </c>
      <c r="F96" s="5">
        <v>330</v>
      </c>
      <c r="G96" s="5">
        <v>5</v>
      </c>
      <c r="H96" s="5">
        <v>2</v>
      </c>
      <c r="I96" s="5">
        <v>553</v>
      </c>
      <c r="J96" s="5">
        <v>16</v>
      </c>
      <c r="K96" s="5">
        <v>524</v>
      </c>
    </row>
    <row r="97" spans="1:11" ht="17.25" thickBot="1">
      <c r="A97" s="3"/>
      <c r="B97" s="3" t="s">
        <v>10735</v>
      </c>
      <c r="C97" s="4">
        <v>1052</v>
      </c>
      <c r="D97" s="5">
        <v>436</v>
      </c>
      <c r="E97" s="5">
        <v>172</v>
      </c>
      <c r="F97" s="5">
        <v>244</v>
      </c>
      <c r="G97" s="5">
        <v>11</v>
      </c>
      <c r="H97" s="5">
        <v>5</v>
      </c>
      <c r="I97" s="5">
        <v>432</v>
      </c>
      <c r="J97" s="5">
        <v>4</v>
      </c>
      <c r="K97" s="5">
        <v>616</v>
      </c>
    </row>
    <row r="98" spans="1:11" ht="17.25" thickBot="1">
      <c r="A98" s="3"/>
      <c r="B98" s="3" t="s">
        <v>10734</v>
      </c>
      <c r="C98" s="4">
        <v>3905</v>
      </c>
      <c r="D98" s="4">
        <v>1432</v>
      </c>
      <c r="E98" s="5">
        <v>668</v>
      </c>
      <c r="F98" s="5">
        <v>681</v>
      </c>
      <c r="G98" s="5">
        <v>31</v>
      </c>
      <c r="H98" s="5">
        <v>27</v>
      </c>
      <c r="I98" s="4">
        <v>1407</v>
      </c>
      <c r="J98" s="5">
        <v>25</v>
      </c>
      <c r="K98" s="4">
        <v>2473</v>
      </c>
    </row>
    <row r="99" spans="1:11" ht="23.25" thickBot="1">
      <c r="A99" s="3" t="s">
        <v>97</v>
      </c>
      <c r="B99" s="3"/>
      <c r="C99" s="5">
        <v>0</v>
      </c>
      <c r="D99" s="5">
        <v>2</v>
      </c>
      <c r="E99" s="5">
        <v>1</v>
      </c>
      <c r="F99" s="5">
        <v>1</v>
      </c>
      <c r="G99" s="5">
        <v>0</v>
      </c>
      <c r="H99" s="5">
        <v>0</v>
      </c>
      <c r="I99" s="5">
        <v>2</v>
      </c>
      <c r="J99" s="5">
        <v>0</v>
      </c>
      <c r="K99" s="5">
        <v>-2</v>
      </c>
    </row>
    <row r="100" spans="1:11" ht="18" thickTop="1" thickBot="1">
      <c r="A100" s="42" t="s">
        <v>0</v>
      </c>
      <c r="B100" s="42" t="s">
        <v>1</v>
      </c>
      <c r="C100" s="42" t="s">
        <v>2</v>
      </c>
      <c r="D100" s="42" t="s">
        <v>3</v>
      </c>
      <c r="E100" s="46" t="s">
        <v>4</v>
      </c>
      <c r="F100" s="47"/>
      <c r="G100" s="47"/>
      <c r="H100" s="47"/>
      <c r="I100" s="48"/>
      <c r="J100" s="24" t="s">
        <v>5</v>
      </c>
      <c r="K100" s="42" t="s">
        <v>6</v>
      </c>
    </row>
    <row r="101" spans="1:11" ht="22.5">
      <c r="A101" s="43"/>
      <c r="B101" s="43"/>
      <c r="C101" s="43"/>
      <c r="D101" s="43"/>
      <c r="E101" s="25" t="s">
        <v>7</v>
      </c>
      <c r="F101" s="25" t="s">
        <v>9</v>
      </c>
      <c r="G101" s="25" t="s">
        <v>13</v>
      </c>
      <c r="H101" s="25" t="s">
        <v>19</v>
      </c>
      <c r="I101" s="45" t="s">
        <v>29</v>
      </c>
      <c r="J101" s="25" t="s">
        <v>3</v>
      </c>
      <c r="K101" s="43"/>
    </row>
    <row r="102" spans="1:11" ht="17.25" thickBot="1">
      <c r="A102" s="44"/>
      <c r="B102" s="44"/>
      <c r="C102" s="44"/>
      <c r="D102" s="44"/>
      <c r="E102" s="26" t="s">
        <v>10733</v>
      </c>
      <c r="F102" s="26" t="s">
        <v>10732</v>
      </c>
      <c r="G102" s="26" t="s">
        <v>10731</v>
      </c>
      <c r="H102" s="26" t="s">
        <v>10730</v>
      </c>
      <c r="I102" s="44"/>
      <c r="J102" s="26"/>
      <c r="K102" s="44"/>
    </row>
    <row r="103" spans="1:11" ht="17.25" thickBot="1">
      <c r="A103" s="3" t="s">
        <v>30</v>
      </c>
      <c r="B103" s="3"/>
      <c r="C103" s="4">
        <v>55094</v>
      </c>
      <c r="D103" s="4">
        <v>35180</v>
      </c>
      <c r="E103" s="4">
        <v>14624</v>
      </c>
      <c r="F103" s="4">
        <v>18968</v>
      </c>
      <c r="G103" s="5">
        <v>567</v>
      </c>
      <c r="H103" s="5">
        <v>393</v>
      </c>
      <c r="I103" s="4">
        <v>34552</v>
      </c>
      <c r="J103" s="5">
        <v>628</v>
      </c>
      <c r="K103" s="4">
        <v>19914</v>
      </c>
    </row>
    <row r="104" spans="1:11" ht="23.25" thickBot="1">
      <c r="A104" s="3" t="s">
        <v>31</v>
      </c>
      <c r="B104" s="3"/>
      <c r="C104" s="5">
        <v>446</v>
      </c>
      <c r="D104" s="5">
        <v>405</v>
      </c>
      <c r="E104" s="5">
        <v>182</v>
      </c>
      <c r="F104" s="5">
        <v>132</v>
      </c>
      <c r="G104" s="5">
        <v>25</v>
      </c>
      <c r="H104" s="5">
        <v>22</v>
      </c>
      <c r="I104" s="5">
        <v>361</v>
      </c>
      <c r="J104" s="5">
        <v>44</v>
      </c>
      <c r="K104" s="5">
        <v>41</v>
      </c>
    </row>
    <row r="105" spans="1:11" ht="23.25" thickBot="1">
      <c r="A105" s="3" t="s">
        <v>32</v>
      </c>
      <c r="B105" s="3"/>
      <c r="C105" s="4">
        <v>3210</v>
      </c>
      <c r="D105" s="4">
        <v>3206</v>
      </c>
      <c r="E105" s="4">
        <v>1628</v>
      </c>
      <c r="F105" s="4">
        <v>1420</v>
      </c>
      <c r="G105" s="5">
        <v>55</v>
      </c>
      <c r="H105" s="5">
        <v>34</v>
      </c>
      <c r="I105" s="4">
        <v>3137</v>
      </c>
      <c r="J105" s="5">
        <v>69</v>
      </c>
      <c r="K105" s="5">
        <v>4</v>
      </c>
    </row>
    <row r="106" spans="1:11" ht="23.25" thickBot="1">
      <c r="A106" s="3" t="s">
        <v>33</v>
      </c>
      <c r="B106" s="3"/>
      <c r="C106" s="5">
        <v>165</v>
      </c>
      <c r="D106" s="5">
        <v>39</v>
      </c>
      <c r="E106" s="5">
        <v>28</v>
      </c>
      <c r="F106" s="5">
        <v>11</v>
      </c>
      <c r="G106" s="5">
        <v>0</v>
      </c>
      <c r="H106" s="5">
        <v>0</v>
      </c>
      <c r="I106" s="5">
        <v>39</v>
      </c>
      <c r="J106" s="5">
        <v>0</v>
      </c>
      <c r="K106" s="5">
        <v>126</v>
      </c>
    </row>
    <row r="107" spans="1:11" ht="23.25" thickBot="1">
      <c r="A107" s="3" t="s">
        <v>34</v>
      </c>
      <c r="B107" s="3"/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</row>
    <row r="108" spans="1:11" ht="17.25" thickBot="1">
      <c r="A108" s="3" t="s">
        <v>10729</v>
      </c>
      <c r="B108" s="3" t="s">
        <v>36</v>
      </c>
      <c r="C108" s="4">
        <v>16118</v>
      </c>
      <c r="D108" s="4">
        <v>9972</v>
      </c>
      <c r="E108" s="4">
        <v>4337</v>
      </c>
      <c r="F108" s="4">
        <v>5262</v>
      </c>
      <c r="G108" s="5">
        <v>136</v>
      </c>
      <c r="H108" s="5">
        <v>88</v>
      </c>
      <c r="I108" s="4">
        <v>9823</v>
      </c>
      <c r="J108" s="5">
        <v>149</v>
      </c>
      <c r="K108" s="4">
        <v>6146</v>
      </c>
    </row>
    <row r="109" spans="1:11" ht="23.25" thickBot="1">
      <c r="A109" s="3"/>
      <c r="B109" s="3" t="s">
        <v>37</v>
      </c>
      <c r="C109" s="4">
        <v>3649</v>
      </c>
      <c r="D109" s="4">
        <v>3649</v>
      </c>
      <c r="E109" s="4">
        <v>1917</v>
      </c>
      <c r="F109" s="4">
        <v>1624</v>
      </c>
      <c r="G109" s="5">
        <v>50</v>
      </c>
      <c r="H109" s="5">
        <v>22</v>
      </c>
      <c r="I109" s="4">
        <v>3613</v>
      </c>
      <c r="J109" s="5">
        <v>36</v>
      </c>
      <c r="K109" s="5">
        <v>0</v>
      </c>
    </row>
    <row r="110" spans="1:11" ht="17.25" thickBot="1">
      <c r="A110" s="3"/>
      <c r="B110" s="3" t="s">
        <v>10728</v>
      </c>
      <c r="C110" s="4">
        <v>2493</v>
      </c>
      <c r="D110" s="4">
        <v>1134</v>
      </c>
      <c r="E110" s="5">
        <v>432</v>
      </c>
      <c r="F110" s="5">
        <v>646</v>
      </c>
      <c r="G110" s="5">
        <v>23</v>
      </c>
      <c r="H110" s="5">
        <v>13</v>
      </c>
      <c r="I110" s="4">
        <v>1114</v>
      </c>
      <c r="J110" s="5">
        <v>20</v>
      </c>
      <c r="K110" s="4">
        <v>1359</v>
      </c>
    </row>
    <row r="111" spans="1:11" ht="17.25" thickBot="1">
      <c r="A111" s="3"/>
      <c r="B111" s="3" t="s">
        <v>10727</v>
      </c>
      <c r="C111" s="4">
        <v>2065</v>
      </c>
      <c r="D111" s="4">
        <v>1052</v>
      </c>
      <c r="E111" s="5">
        <v>428</v>
      </c>
      <c r="F111" s="5">
        <v>585</v>
      </c>
      <c r="G111" s="5">
        <v>10</v>
      </c>
      <c r="H111" s="5">
        <v>8</v>
      </c>
      <c r="I111" s="4">
        <v>1031</v>
      </c>
      <c r="J111" s="5">
        <v>21</v>
      </c>
      <c r="K111" s="4">
        <v>1013</v>
      </c>
    </row>
    <row r="112" spans="1:11" ht="17.25" thickBot="1">
      <c r="A112" s="3"/>
      <c r="B112" s="3" t="s">
        <v>10726</v>
      </c>
      <c r="C112" s="4">
        <v>3076</v>
      </c>
      <c r="D112" s="4">
        <v>1524</v>
      </c>
      <c r="E112" s="5">
        <v>626</v>
      </c>
      <c r="F112" s="5">
        <v>828</v>
      </c>
      <c r="G112" s="5">
        <v>22</v>
      </c>
      <c r="H112" s="5">
        <v>15</v>
      </c>
      <c r="I112" s="4">
        <v>1491</v>
      </c>
      <c r="J112" s="5">
        <v>33</v>
      </c>
      <c r="K112" s="4">
        <v>1552</v>
      </c>
    </row>
    <row r="113" spans="1:11" ht="17.25" thickBot="1">
      <c r="A113" s="3"/>
      <c r="B113" s="3" t="s">
        <v>10725</v>
      </c>
      <c r="C113" s="4">
        <v>1448</v>
      </c>
      <c r="D113" s="5">
        <v>748</v>
      </c>
      <c r="E113" s="5">
        <v>302</v>
      </c>
      <c r="F113" s="5">
        <v>413</v>
      </c>
      <c r="G113" s="5">
        <v>13</v>
      </c>
      <c r="H113" s="5">
        <v>8</v>
      </c>
      <c r="I113" s="5">
        <v>736</v>
      </c>
      <c r="J113" s="5">
        <v>12</v>
      </c>
      <c r="K113" s="5">
        <v>700</v>
      </c>
    </row>
    <row r="114" spans="1:11" ht="17.25" thickBot="1">
      <c r="A114" s="3"/>
      <c r="B114" s="3" t="s">
        <v>10724</v>
      </c>
      <c r="C114" s="5">
        <v>976</v>
      </c>
      <c r="D114" s="5">
        <v>533</v>
      </c>
      <c r="E114" s="5">
        <v>190</v>
      </c>
      <c r="F114" s="5">
        <v>325</v>
      </c>
      <c r="G114" s="5">
        <v>6</v>
      </c>
      <c r="H114" s="5">
        <v>5</v>
      </c>
      <c r="I114" s="5">
        <v>526</v>
      </c>
      <c r="J114" s="5">
        <v>7</v>
      </c>
      <c r="K114" s="5">
        <v>443</v>
      </c>
    </row>
    <row r="115" spans="1:11" ht="17.25" thickBot="1">
      <c r="A115" s="3"/>
      <c r="B115" s="3" t="s">
        <v>10723</v>
      </c>
      <c r="C115" s="5">
        <v>921</v>
      </c>
      <c r="D115" s="5">
        <v>486</v>
      </c>
      <c r="E115" s="5">
        <v>192</v>
      </c>
      <c r="F115" s="5">
        <v>271</v>
      </c>
      <c r="G115" s="5">
        <v>7</v>
      </c>
      <c r="H115" s="5">
        <v>8</v>
      </c>
      <c r="I115" s="5">
        <v>478</v>
      </c>
      <c r="J115" s="5">
        <v>8</v>
      </c>
      <c r="K115" s="5">
        <v>435</v>
      </c>
    </row>
    <row r="116" spans="1:11" ht="17.25" thickBot="1">
      <c r="A116" s="3"/>
      <c r="B116" s="3" t="s">
        <v>10722</v>
      </c>
      <c r="C116" s="5">
        <v>878</v>
      </c>
      <c r="D116" s="5">
        <v>492</v>
      </c>
      <c r="E116" s="5">
        <v>159</v>
      </c>
      <c r="F116" s="5">
        <v>322</v>
      </c>
      <c r="G116" s="5">
        <v>2</v>
      </c>
      <c r="H116" s="5">
        <v>2</v>
      </c>
      <c r="I116" s="5">
        <v>485</v>
      </c>
      <c r="J116" s="5">
        <v>7</v>
      </c>
      <c r="K116" s="5">
        <v>386</v>
      </c>
    </row>
    <row r="117" spans="1:11" ht="17.25" thickBot="1">
      <c r="A117" s="3"/>
      <c r="B117" s="3" t="s">
        <v>10721</v>
      </c>
      <c r="C117" s="5">
        <v>612</v>
      </c>
      <c r="D117" s="5">
        <v>354</v>
      </c>
      <c r="E117" s="5">
        <v>91</v>
      </c>
      <c r="F117" s="5">
        <v>248</v>
      </c>
      <c r="G117" s="5">
        <v>3</v>
      </c>
      <c r="H117" s="5">
        <v>7</v>
      </c>
      <c r="I117" s="5">
        <v>349</v>
      </c>
      <c r="J117" s="5">
        <v>5</v>
      </c>
      <c r="K117" s="5">
        <v>258</v>
      </c>
    </row>
    <row r="118" spans="1:11" ht="17.25" thickBot="1">
      <c r="A118" s="3" t="s">
        <v>10720</v>
      </c>
      <c r="B118" s="3" t="s">
        <v>36</v>
      </c>
      <c r="C118" s="4">
        <v>7648</v>
      </c>
      <c r="D118" s="4">
        <v>4666</v>
      </c>
      <c r="E118" s="4">
        <v>1738</v>
      </c>
      <c r="F118" s="4">
        <v>2749</v>
      </c>
      <c r="G118" s="5">
        <v>73</v>
      </c>
      <c r="H118" s="5">
        <v>48</v>
      </c>
      <c r="I118" s="4">
        <v>4608</v>
      </c>
      <c r="J118" s="5">
        <v>58</v>
      </c>
      <c r="K118" s="4">
        <v>2982</v>
      </c>
    </row>
    <row r="119" spans="1:11" ht="23.25" thickBot="1">
      <c r="A119" s="3"/>
      <c r="B119" s="3" t="s">
        <v>37</v>
      </c>
      <c r="C119" s="4">
        <v>1751</v>
      </c>
      <c r="D119" s="4">
        <v>1750</v>
      </c>
      <c r="E119" s="5">
        <v>776</v>
      </c>
      <c r="F119" s="5">
        <v>917</v>
      </c>
      <c r="G119" s="5">
        <v>23</v>
      </c>
      <c r="H119" s="5">
        <v>12</v>
      </c>
      <c r="I119" s="4">
        <v>1728</v>
      </c>
      <c r="J119" s="5">
        <v>22</v>
      </c>
      <c r="K119" s="5">
        <v>1</v>
      </c>
    </row>
    <row r="120" spans="1:11" ht="17.25" thickBot="1">
      <c r="A120" s="3"/>
      <c r="B120" s="3" t="s">
        <v>10719</v>
      </c>
      <c r="C120" s="4">
        <v>1942</v>
      </c>
      <c r="D120" s="5">
        <v>881</v>
      </c>
      <c r="E120" s="5">
        <v>275</v>
      </c>
      <c r="F120" s="5">
        <v>564</v>
      </c>
      <c r="G120" s="5">
        <v>19</v>
      </c>
      <c r="H120" s="5">
        <v>8</v>
      </c>
      <c r="I120" s="5">
        <v>866</v>
      </c>
      <c r="J120" s="5">
        <v>15</v>
      </c>
      <c r="K120" s="4">
        <v>1061</v>
      </c>
    </row>
    <row r="121" spans="1:11" ht="17.25" thickBot="1">
      <c r="A121" s="3"/>
      <c r="B121" s="3" t="s">
        <v>10718</v>
      </c>
      <c r="C121" s="5">
        <v>824</v>
      </c>
      <c r="D121" s="5">
        <v>437</v>
      </c>
      <c r="E121" s="5">
        <v>118</v>
      </c>
      <c r="F121" s="5">
        <v>294</v>
      </c>
      <c r="G121" s="5">
        <v>10</v>
      </c>
      <c r="H121" s="5">
        <v>8</v>
      </c>
      <c r="I121" s="5">
        <v>430</v>
      </c>
      <c r="J121" s="5">
        <v>7</v>
      </c>
      <c r="K121" s="5">
        <v>387</v>
      </c>
    </row>
    <row r="122" spans="1:11" ht="17.25" thickBot="1">
      <c r="A122" s="3"/>
      <c r="B122" s="3" t="s">
        <v>10717</v>
      </c>
      <c r="C122" s="4">
        <v>1027</v>
      </c>
      <c r="D122" s="5">
        <v>548</v>
      </c>
      <c r="E122" s="5">
        <v>188</v>
      </c>
      <c r="F122" s="5">
        <v>338</v>
      </c>
      <c r="G122" s="5">
        <v>7</v>
      </c>
      <c r="H122" s="5">
        <v>8</v>
      </c>
      <c r="I122" s="5">
        <v>541</v>
      </c>
      <c r="J122" s="5">
        <v>7</v>
      </c>
      <c r="K122" s="5">
        <v>479</v>
      </c>
    </row>
    <row r="123" spans="1:11" ht="17.25" thickBot="1">
      <c r="A123" s="3"/>
      <c r="B123" s="3" t="s">
        <v>10716</v>
      </c>
      <c r="C123" s="5">
        <v>526</v>
      </c>
      <c r="D123" s="5">
        <v>307</v>
      </c>
      <c r="E123" s="5">
        <v>108</v>
      </c>
      <c r="F123" s="5">
        <v>191</v>
      </c>
      <c r="G123" s="5">
        <v>2</v>
      </c>
      <c r="H123" s="5">
        <v>3</v>
      </c>
      <c r="I123" s="5">
        <v>304</v>
      </c>
      <c r="J123" s="5">
        <v>3</v>
      </c>
      <c r="K123" s="5">
        <v>219</v>
      </c>
    </row>
    <row r="124" spans="1:11" ht="17.25" thickBot="1">
      <c r="A124" s="3"/>
      <c r="B124" s="3" t="s">
        <v>10715</v>
      </c>
      <c r="C124" s="4">
        <v>1578</v>
      </c>
      <c r="D124" s="5">
        <v>743</v>
      </c>
      <c r="E124" s="5">
        <v>273</v>
      </c>
      <c r="F124" s="5">
        <v>445</v>
      </c>
      <c r="G124" s="5">
        <v>12</v>
      </c>
      <c r="H124" s="5">
        <v>9</v>
      </c>
      <c r="I124" s="5">
        <v>739</v>
      </c>
      <c r="J124" s="5">
        <v>4</v>
      </c>
      <c r="K124" s="5">
        <v>835</v>
      </c>
    </row>
    <row r="125" spans="1:11" ht="17.25" thickBot="1">
      <c r="A125" s="3" t="s">
        <v>10714</v>
      </c>
      <c r="B125" s="3" t="s">
        <v>36</v>
      </c>
      <c r="C125" s="4">
        <v>11789</v>
      </c>
      <c r="D125" s="4">
        <v>7141</v>
      </c>
      <c r="E125" s="4">
        <v>2874</v>
      </c>
      <c r="F125" s="4">
        <v>4010</v>
      </c>
      <c r="G125" s="5">
        <v>93</v>
      </c>
      <c r="H125" s="5">
        <v>79</v>
      </c>
      <c r="I125" s="4">
        <v>7056</v>
      </c>
      <c r="J125" s="5">
        <v>85</v>
      </c>
      <c r="K125" s="4">
        <v>4648</v>
      </c>
    </row>
    <row r="126" spans="1:11" ht="23.25" thickBot="1">
      <c r="A126" s="3"/>
      <c r="B126" s="3" t="s">
        <v>37</v>
      </c>
      <c r="C126" s="4">
        <v>2345</v>
      </c>
      <c r="D126" s="4">
        <v>2345</v>
      </c>
      <c r="E126" s="4">
        <v>1188</v>
      </c>
      <c r="F126" s="4">
        <v>1090</v>
      </c>
      <c r="G126" s="5">
        <v>26</v>
      </c>
      <c r="H126" s="5">
        <v>25</v>
      </c>
      <c r="I126" s="4">
        <v>2329</v>
      </c>
      <c r="J126" s="5">
        <v>16</v>
      </c>
      <c r="K126" s="5">
        <v>0</v>
      </c>
    </row>
    <row r="127" spans="1:11" ht="17.25" thickBot="1">
      <c r="A127" s="3"/>
      <c r="B127" s="3" t="s">
        <v>10713</v>
      </c>
      <c r="C127" s="4">
        <v>2998</v>
      </c>
      <c r="D127" s="4">
        <v>1445</v>
      </c>
      <c r="E127" s="5">
        <v>548</v>
      </c>
      <c r="F127" s="5">
        <v>828</v>
      </c>
      <c r="G127" s="5">
        <v>23</v>
      </c>
      <c r="H127" s="5">
        <v>18</v>
      </c>
      <c r="I127" s="4">
        <v>1417</v>
      </c>
      <c r="J127" s="5">
        <v>28</v>
      </c>
      <c r="K127" s="4">
        <v>1553</v>
      </c>
    </row>
    <row r="128" spans="1:11" ht="17.25" thickBot="1">
      <c r="A128" s="3"/>
      <c r="B128" s="3" t="s">
        <v>10712</v>
      </c>
      <c r="C128" s="4">
        <v>1365</v>
      </c>
      <c r="D128" s="5">
        <v>742</v>
      </c>
      <c r="E128" s="5">
        <v>187</v>
      </c>
      <c r="F128" s="5">
        <v>523</v>
      </c>
      <c r="G128" s="5">
        <v>9</v>
      </c>
      <c r="H128" s="5">
        <v>11</v>
      </c>
      <c r="I128" s="5">
        <v>730</v>
      </c>
      <c r="J128" s="5">
        <v>12</v>
      </c>
      <c r="K128" s="5">
        <v>623</v>
      </c>
    </row>
    <row r="129" spans="1:11" ht="17.25" thickBot="1">
      <c r="A129" s="3"/>
      <c r="B129" s="3" t="s">
        <v>10711</v>
      </c>
      <c r="C129" s="5">
        <v>326</v>
      </c>
      <c r="D129" s="5">
        <v>152</v>
      </c>
      <c r="E129" s="5">
        <v>38</v>
      </c>
      <c r="F129" s="5">
        <v>110</v>
      </c>
      <c r="G129" s="5">
        <v>2</v>
      </c>
      <c r="H129" s="5">
        <v>1</v>
      </c>
      <c r="I129" s="5">
        <v>151</v>
      </c>
      <c r="J129" s="5">
        <v>1</v>
      </c>
      <c r="K129" s="5">
        <v>174</v>
      </c>
    </row>
    <row r="130" spans="1:11" ht="17.25" thickBot="1">
      <c r="A130" s="3"/>
      <c r="B130" s="3" t="s">
        <v>10710</v>
      </c>
      <c r="C130" s="4">
        <v>3220</v>
      </c>
      <c r="D130" s="4">
        <v>1562</v>
      </c>
      <c r="E130" s="5">
        <v>610</v>
      </c>
      <c r="F130" s="5">
        <v>890</v>
      </c>
      <c r="G130" s="5">
        <v>22</v>
      </c>
      <c r="H130" s="5">
        <v>18</v>
      </c>
      <c r="I130" s="4">
        <v>1540</v>
      </c>
      <c r="J130" s="5">
        <v>22</v>
      </c>
      <c r="K130" s="4">
        <v>1658</v>
      </c>
    </row>
    <row r="131" spans="1:11" ht="17.25" thickBot="1">
      <c r="A131" s="3"/>
      <c r="B131" s="3" t="s">
        <v>10709</v>
      </c>
      <c r="C131" s="5">
        <v>415</v>
      </c>
      <c r="D131" s="5">
        <v>227</v>
      </c>
      <c r="E131" s="5">
        <v>71</v>
      </c>
      <c r="F131" s="5">
        <v>145</v>
      </c>
      <c r="G131" s="5">
        <v>6</v>
      </c>
      <c r="H131" s="5">
        <v>2</v>
      </c>
      <c r="I131" s="5">
        <v>224</v>
      </c>
      <c r="J131" s="5">
        <v>3</v>
      </c>
      <c r="K131" s="5">
        <v>188</v>
      </c>
    </row>
    <row r="132" spans="1:11" ht="17.25" thickBot="1">
      <c r="A132" s="3"/>
      <c r="B132" s="3" t="s">
        <v>10708</v>
      </c>
      <c r="C132" s="5">
        <v>708</v>
      </c>
      <c r="D132" s="5">
        <v>440</v>
      </c>
      <c r="E132" s="5">
        <v>177</v>
      </c>
      <c r="F132" s="5">
        <v>251</v>
      </c>
      <c r="G132" s="5">
        <v>5</v>
      </c>
      <c r="H132" s="5">
        <v>4</v>
      </c>
      <c r="I132" s="5">
        <v>437</v>
      </c>
      <c r="J132" s="5">
        <v>3</v>
      </c>
      <c r="K132" s="5">
        <v>268</v>
      </c>
    </row>
    <row r="133" spans="1:11" ht="17.25" thickBot="1">
      <c r="A133" s="3"/>
      <c r="B133" s="3" t="s">
        <v>10707</v>
      </c>
      <c r="C133" s="5">
        <v>412</v>
      </c>
      <c r="D133" s="5">
        <v>228</v>
      </c>
      <c r="E133" s="5">
        <v>55</v>
      </c>
      <c r="F133" s="5">
        <v>173</v>
      </c>
      <c r="G133" s="5">
        <v>0</v>
      </c>
      <c r="H133" s="5">
        <v>0</v>
      </c>
      <c r="I133" s="5">
        <v>228</v>
      </c>
      <c r="J133" s="5">
        <v>0</v>
      </c>
      <c r="K133" s="5">
        <v>184</v>
      </c>
    </row>
    <row r="134" spans="1:11" ht="17.25" thickBot="1">
      <c r="A134" s="3" t="s">
        <v>10706</v>
      </c>
      <c r="B134" s="3" t="s">
        <v>36</v>
      </c>
      <c r="C134" s="4">
        <v>4669</v>
      </c>
      <c r="D134" s="4">
        <v>2980</v>
      </c>
      <c r="E134" s="4">
        <v>1091</v>
      </c>
      <c r="F134" s="4">
        <v>1770</v>
      </c>
      <c r="G134" s="5">
        <v>43</v>
      </c>
      <c r="H134" s="5">
        <v>33</v>
      </c>
      <c r="I134" s="4">
        <v>2937</v>
      </c>
      <c r="J134" s="5">
        <v>43</v>
      </c>
      <c r="K134" s="4">
        <v>1689</v>
      </c>
    </row>
    <row r="135" spans="1:11" ht="23.25" thickBot="1">
      <c r="A135" s="3"/>
      <c r="B135" s="3" t="s">
        <v>37</v>
      </c>
      <c r="C135" s="5">
        <v>919</v>
      </c>
      <c r="D135" s="5">
        <v>919</v>
      </c>
      <c r="E135" s="5">
        <v>426</v>
      </c>
      <c r="F135" s="5">
        <v>453</v>
      </c>
      <c r="G135" s="5">
        <v>14</v>
      </c>
      <c r="H135" s="5">
        <v>12</v>
      </c>
      <c r="I135" s="5">
        <v>905</v>
      </c>
      <c r="J135" s="5">
        <v>14</v>
      </c>
      <c r="K135" s="5">
        <v>0</v>
      </c>
    </row>
    <row r="136" spans="1:11" ht="17.25" thickBot="1">
      <c r="A136" s="3"/>
      <c r="B136" s="3" t="s">
        <v>10705</v>
      </c>
      <c r="C136" s="4">
        <v>1163</v>
      </c>
      <c r="D136" s="5">
        <v>661</v>
      </c>
      <c r="E136" s="5">
        <v>220</v>
      </c>
      <c r="F136" s="5">
        <v>415</v>
      </c>
      <c r="G136" s="5">
        <v>10</v>
      </c>
      <c r="H136" s="5">
        <v>7</v>
      </c>
      <c r="I136" s="5">
        <v>652</v>
      </c>
      <c r="J136" s="5">
        <v>9</v>
      </c>
      <c r="K136" s="5">
        <v>502</v>
      </c>
    </row>
    <row r="137" spans="1:11" ht="17.25" thickBot="1">
      <c r="A137" s="3"/>
      <c r="B137" s="3" t="s">
        <v>10704</v>
      </c>
      <c r="C137" s="5">
        <v>911</v>
      </c>
      <c r="D137" s="5">
        <v>474</v>
      </c>
      <c r="E137" s="5">
        <v>165</v>
      </c>
      <c r="F137" s="5">
        <v>290</v>
      </c>
      <c r="G137" s="5">
        <v>8</v>
      </c>
      <c r="H137" s="5">
        <v>6</v>
      </c>
      <c r="I137" s="5">
        <v>469</v>
      </c>
      <c r="J137" s="5">
        <v>5</v>
      </c>
      <c r="K137" s="5">
        <v>437</v>
      </c>
    </row>
    <row r="138" spans="1:11" ht="17.25" thickBot="1">
      <c r="A138" s="3"/>
      <c r="B138" s="3" t="s">
        <v>10703</v>
      </c>
      <c r="C138" s="5">
        <v>383</v>
      </c>
      <c r="D138" s="5">
        <v>228</v>
      </c>
      <c r="E138" s="5">
        <v>66</v>
      </c>
      <c r="F138" s="5">
        <v>153</v>
      </c>
      <c r="G138" s="5">
        <v>3</v>
      </c>
      <c r="H138" s="5">
        <v>3</v>
      </c>
      <c r="I138" s="5">
        <v>225</v>
      </c>
      <c r="J138" s="5">
        <v>3</v>
      </c>
      <c r="K138" s="5">
        <v>155</v>
      </c>
    </row>
    <row r="139" spans="1:11" ht="17.25" thickBot="1">
      <c r="A139" s="3"/>
      <c r="B139" s="3" t="s">
        <v>10702</v>
      </c>
      <c r="C139" s="5">
        <v>775</v>
      </c>
      <c r="D139" s="5">
        <v>405</v>
      </c>
      <c r="E139" s="5">
        <v>106</v>
      </c>
      <c r="F139" s="5">
        <v>285</v>
      </c>
      <c r="G139" s="5">
        <v>6</v>
      </c>
      <c r="H139" s="5">
        <v>4</v>
      </c>
      <c r="I139" s="5">
        <v>401</v>
      </c>
      <c r="J139" s="5">
        <v>4</v>
      </c>
      <c r="K139" s="5">
        <v>370</v>
      </c>
    </row>
    <row r="140" spans="1:11" ht="17.25" thickBot="1">
      <c r="A140" s="3"/>
      <c r="B140" s="3" t="s">
        <v>10701</v>
      </c>
      <c r="C140" s="5">
        <v>518</v>
      </c>
      <c r="D140" s="5">
        <v>293</v>
      </c>
      <c r="E140" s="5">
        <v>108</v>
      </c>
      <c r="F140" s="5">
        <v>174</v>
      </c>
      <c r="G140" s="5">
        <v>2</v>
      </c>
      <c r="H140" s="5">
        <v>1</v>
      </c>
      <c r="I140" s="5">
        <v>285</v>
      </c>
      <c r="J140" s="5">
        <v>8</v>
      </c>
      <c r="K140" s="5">
        <v>225</v>
      </c>
    </row>
    <row r="141" spans="1:11" ht="17.25" thickBot="1">
      <c r="A141" s="3" t="s">
        <v>10700</v>
      </c>
      <c r="B141" s="3" t="s">
        <v>36</v>
      </c>
      <c r="C141" s="4">
        <v>3378</v>
      </c>
      <c r="D141" s="4">
        <v>2174</v>
      </c>
      <c r="E141" s="5">
        <v>813</v>
      </c>
      <c r="F141" s="4">
        <v>1268</v>
      </c>
      <c r="G141" s="5">
        <v>31</v>
      </c>
      <c r="H141" s="5">
        <v>17</v>
      </c>
      <c r="I141" s="4">
        <v>2129</v>
      </c>
      <c r="J141" s="5">
        <v>45</v>
      </c>
      <c r="K141" s="4">
        <v>1204</v>
      </c>
    </row>
    <row r="142" spans="1:11" ht="23.25" thickBot="1">
      <c r="A142" s="3"/>
      <c r="B142" s="3" t="s">
        <v>37</v>
      </c>
      <c r="C142" s="5">
        <v>699</v>
      </c>
      <c r="D142" s="5">
        <v>699</v>
      </c>
      <c r="E142" s="5">
        <v>308</v>
      </c>
      <c r="F142" s="5">
        <v>365</v>
      </c>
      <c r="G142" s="5">
        <v>11</v>
      </c>
      <c r="H142" s="5">
        <v>4</v>
      </c>
      <c r="I142" s="5">
        <v>688</v>
      </c>
      <c r="J142" s="5">
        <v>11</v>
      </c>
      <c r="K142" s="5">
        <v>0</v>
      </c>
    </row>
    <row r="143" spans="1:11" ht="17.25" thickBot="1">
      <c r="A143" s="3"/>
      <c r="B143" s="3" t="s">
        <v>10699</v>
      </c>
      <c r="C143" s="4">
        <v>1054</v>
      </c>
      <c r="D143" s="5">
        <v>552</v>
      </c>
      <c r="E143" s="5">
        <v>169</v>
      </c>
      <c r="F143" s="5">
        <v>353</v>
      </c>
      <c r="G143" s="5">
        <v>9</v>
      </c>
      <c r="H143" s="5">
        <v>4</v>
      </c>
      <c r="I143" s="5">
        <v>535</v>
      </c>
      <c r="J143" s="5">
        <v>17</v>
      </c>
      <c r="K143" s="5">
        <v>502</v>
      </c>
    </row>
    <row r="144" spans="1:11" ht="17.25" thickBot="1">
      <c r="A144" s="3"/>
      <c r="B144" s="3" t="s">
        <v>10698</v>
      </c>
      <c r="C144" s="5">
        <v>622</v>
      </c>
      <c r="D144" s="5">
        <v>350</v>
      </c>
      <c r="E144" s="5">
        <v>122</v>
      </c>
      <c r="F144" s="5">
        <v>216</v>
      </c>
      <c r="G144" s="5">
        <v>2</v>
      </c>
      <c r="H144" s="5">
        <v>4</v>
      </c>
      <c r="I144" s="5">
        <v>344</v>
      </c>
      <c r="J144" s="5">
        <v>6</v>
      </c>
      <c r="K144" s="5">
        <v>272</v>
      </c>
    </row>
    <row r="145" spans="1:11" ht="17.25" thickBot="1">
      <c r="A145" s="3"/>
      <c r="B145" s="3" t="s">
        <v>10697</v>
      </c>
      <c r="C145" s="5">
        <v>617</v>
      </c>
      <c r="D145" s="5">
        <v>331</v>
      </c>
      <c r="E145" s="5">
        <v>144</v>
      </c>
      <c r="F145" s="5">
        <v>174</v>
      </c>
      <c r="G145" s="5">
        <v>3</v>
      </c>
      <c r="H145" s="5">
        <v>3</v>
      </c>
      <c r="I145" s="5">
        <v>324</v>
      </c>
      <c r="J145" s="5">
        <v>7</v>
      </c>
      <c r="K145" s="5">
        <v>286</v>
      </c>
    </row>
    <row r="146" spans="1:11" ht="17.25" thickBot="1">
      <c r="A146" s="3"/>
      <c r="B146" s="3" t="s">
        <v>10696</v>
      </c>
      <c r="C146" s="5">
        <v>386</v>
      </c>
      <c r="D146" s="5">
        <v>242</v>
      </c>
      <c r="E146" s="5">
        <v>70</v>
      </c>
      <c r="F146" s="5">
        <v>160</v>
      </c>
      <c r="G146" s="5">
        <v>6</v>
      </c>
      <c r="H146" s="5">
        <v>2</v>
      </c>
      <c r="I146" s="5">
        <v>238</v>
      </c>
      <c r="J146" s="5">
        <v>4</v>
      </c>
      <c r="K146" s="5">
        <v>144</v>
      </c>
    </row>
    <row r="147" spans="1:11" ht="17.25" thickBot="1">
      <c r="A147" s="3" t="s">
        <v>10695</v>
      </c>
      <c r="B147" s="3" t="s">
        <v>36</v>
      </c>
      <c r="C147" s="4">
        <v>7671</v>
      </c>
      <c r="D147" s="4">
        <v>4595</v>
      </c>
      <c r="E147" s="4">
        <v>1931</v>
      </c>
      <c r="F147" s="4">
        <v>2346</v>
      </c>
      <c r="G147" s="5">
        <v>111</v>
      </c>
      <c r="H147" s="5">
        <v>72</v>
      </c>
      <c r="I147" s="4">
        <v>4460</v>
      </c>
      <c r="J147" s="5">
        <v>135</v>
      </c>
      <c r="K147" s="4">
        <v>3076</v>
      </c>
    </row>
    <row r="148" spans="1:11" ht="23.25" thickBot="1">
      <c r="A148" s="3"/>
      <c r="B148" s="3" t="s">
        <v>37</v>
      </c>
      <c r="C148" s="4">
        <v>1568</v>
      </c>
      <c r="D148" s="4">
        <v>1568</v>
      </c>
      <c r="E148" s="5">
        <v>726</v>
      </c>
      <c r="F148" s="5">
        <v>745</v>
      </c>
      <c r="G148" s="5">
        <v>26</v>
      </c>
      <c r="H148" s="5">
        <v>19</v>
      </c>
      <c r="I148" s="4">
        <v>1516</v>
      </c>
      <c r="J148" s="5">
        <v>52</v>
      </c>
      <c r="K148" s="5">
        <v>0</v>
      </c>
    </row>
    <row r="149" spans="1:11" ht="17.25" thickBot="1">
      <c r="A149" s="3"/>
      <c r="B149" s="3" t="s">
        <v>10694</v>
      </c>
      <c r="C149" s="4">
        <v>1679</v>
      </c>
      <c r="D149" s="5">
        <v>733</v>
      </c>
      <c r="E149" s="5">
        <v>293</v>
      </c>
      <c r="F149" s="5">
        <v>403</v>
      </c>
      <c r="G149" s="5">
        <v>11</v>
      </c>
      <c r="H149" s="5">
        <v>10</v>
      </c>
      <c r="I149" s="5">
        <v>717</v>
      </c>
      <c r="J149" s="5">
        <v>16</v>
      </c>
      <c r="K149" s="5">
        <v>946</v>
      </c>
    </row>
    <row r="150" spans="1:11" ht="17.25" thickBot="1">
      <c r="A150" s="3"/>
      <c r="B150" s="3" t="s">
        <v>10693</v>
      </c>
      <c r="C150" s="4">
        <v>1028</v>
      </c>
      <c r="D150" s="5">
        <v>491</v>
      </c>
      <c r="E150" s="5">
        <v>190</v>
      </c>
      <c r="F150" s="5">
        <v>287</v>
      </c>
      <c r="G150" s="5">
        <v>5</v>
      </c>
      <c r="H150" s="5">
        <v>5</v>
      </c>
      <c r="I150" s="5">
        <v>487</v>
      </c>
      <c r="J150" s="5">
        <v>4</v>
      </c>
      <c r="K150" s="5">
        <v>537</v>
      </c>
    </row>
    <row r="151" spans="1:11" ht="17.25" thickBot="1">
      <c r="A151" s="3"/>
      <c r="B151" s="3" t="s">
        <v>10692</v>
      </c>
      <c r="C151" s="4">
        <v>1085</v>
      </c>
      <c r="D151" s="5">
        <v>512</v>
      </c>
      <c r="E151" s="5">
        <v>252</v>
      </c>
      <c r="F151" s="5">
        <v>219</v>
      </c>
      <c r="G151" s="5">
        <v>13</v>
      </c>
      <c r="H151" s="5">
        <v>12</v>
      </c>
      <c r="I151" s="5">
        <v>496</v>
      </c>
      <c r="J151" s="5">
        <v>16</v>
      </c>
      <c r="K151" s="5">
        <v>573</v>
      </c>
    </row>
    <row r="152" spans="1:11" ht="17.25" thickBot="1">
      <c r="A152" s="3"/>
      <c r="B152" s="3" t="s">
        <v>10691</v>
      </c>
      <c r="C152" s="4">
        <v>1329</v>
      </c>
      <c r="D152" s="5">
        <v>686</v>
      </c>
      <c r="E152" s="5">
        <v>278</v>
      </c>
      <c r="F152" s="5">
        <v>304</v>
      </c>
      <c r="G152" s="5">
        <v>43</v>
      </c>
      <c r="H152" s="5">
        <v>24</v>
      </c>
      <c r="I152" s="5">
        <v>649</v>
      </c>
      <c r="J152" s="5">
        <v>37</v>
      </c>
      <c r="K152" s="5">
        <v>643</v>
      </c>
    </row>
    <row r="153" spans="1:11" ht="17.25" thickBot="1">
      <c r="A153" s="3"/>
      <c r="B153" s="3" t="s">
        <v>10690</v>
      </c>
      <c r="C153" s="5">
        <v>489</v>
      </c>
      <c r="D153" s="5">
        <v>311</v>
      </c>
      <c r="E153" s="5">
        <v>94</v>
      </c>
      <c r="F153" s="5">
        <v>201</v>
      </c>
      <c r="G153" s="5">
        <v>6</v>
      </c>
      <c r="H153" s="5">
        <v>1</v>
      </c>
      <c r="I153" s="5">
        <v>302</v>
      </c>
      <c r="J153" s="5">
        <v>9</v>
      </c>
      <c r="K153" s="5">
        <v>178</v>
      </c>
    </row>
    <row r="154" spans="1:11" ht="17.25" thickBot="1">
      <c r="A154" s="3"/>
      <c r="B154" s="3" t="s">
        <v>10689</v>
      </c>
      <c r="C154" s="5">
        <v>493</v>
      </c>
      <c r="D154" s="5">
        <v>294</v>
      </c>
      <c r="E154" s="5">
        <v>98</v>
      </c>
      <c r="F154" s="5">
        <v>187</v>
      </c>
      <c r="G154" s="5">
        <v>7</v>
      </c>
      <c r="H154" s="5">
        <v>1</v>
      </c>
      <c r="I154" s="5">
        <v>293</v>
      </c>
      <c r="J154" s="5">
        <v>1</v>
      </c>
      <c r="K154" s="5">
        <v>199</v>
      </c>
    </row>
    <row r="155" spans="1:11" ht="23.25" thickBot="1">
      <c r="A155" s="3" t="s">
        <v>97</v>
      </c>
      <c r="B155" s="3"/>
      <c r="C155" s="5">
        <v>0</v>
      </c>
      <c r="D155" s="5">
        <v>2</v>
      </c>
      <c r="E155" s="5">
        <v>2</v>
      </c>
      <c r="F155" s="5">
        <v>0</v>
      </c>
      <c r="G155" s="5">
        <v>0</v>
      </c>
      <c r="H155" s="5">
        <v>0</v>
      </c>
      <c r="I155" s="5">
        <v>2</v>
      </c>
      <c r="J155" s="5">
        <v>0</v>
      </c>
      <c r="K155" s="5">
        <v>-2</v>
      </c>
    </row>
  </sheetData>
  <mergeCells count="14">
    <mergeCell ref="K100:K102"/>
    <mergeCell ref="I101:I102"/>
    <mergeCell ref="A100:A102"/>
    <mergeCell ref="B100:B102"/>
    <mergeCell ref="C100:C102"/>
    <mergeCell ref="D100:D102"/>
    <mergeCell ref="E100:I100"/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C6504-E54A-49D7-948A-FB5B65C67D6E}">
  <dimension ref="A1:X1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11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10879</v>
      </c>
      <c r="F3" s="26" t="s">
        <v>10878</v>
      </c>
      <c r="G3" s="26" t="s">
        <v>10877</v>
      </c>
      <c r="H3" s="26" t="s">
        <v>10876</v>
      </c>
      <c r="I3" s="26" t="s">
        <v>10875</v>
      </c>
      <c r="J3" s="44"/>
      <c r="K3" s="26"/>
      <c r="L3" s="44"/>
      <c r="U3" t="s">
        <v>3</v>
      </c>
      <c r="V3" t="str">
        <f t="shared" si="0"/>
        <v>최재관</v>
      </c>
      <c r="W3" t="str">
        <f t="shared" si="0"/>
        <v>김선교</v>
      </c>
      <c r="X3" t="str">
        <f t="shared" si="0"/>
        <v>유상진</v>
      </c>
    </row>
    <row r="4" spans="1:24" ht="17.25" thickBot="1">
      <c r="A4" s="3" t="s">
        <v>30</v>
      </c>
      <c r="B4" s="3"/>
      <c r="C4" s="4">
        <v>95778</v>
      </c>
      <c r="D4" s="4">
        <v>60124</v>
      </c>
      <c r="E4" s="4">
        <v>24813</v>
      </c>
      <c r="F4" s="4">
        <v>31446</v>
      </c>
      <c r="G4" s="4">
        <v>2204</v>
      </c>
      <c r="H4" s="5">
        <v>411</v>
      </c>
      <c r="I4" s="5">
        <v>507</v>
      </c>
      <c r="J4" s="4">
        <v>59381</v>
      </c>
      <c r="K4" s="5">
        <v>743</v>
      </c>
      <c r="L4" s="4">
        <v>35654</v>
      </c>
      <c r="V4" s="8"/>
      <c r="W4" s="8"/>
      <c r="X4" s="8"/>
    </row>
    <row r="5" spans="1:24" ht="23.25" thickBot="1">
      <c r="A5" s="3" t="s">
        <v>31</v>
      </c>
      <c r="B5" s="3"/>
      <c r="C5" s="5">
        <v>165</v>
      </c>
      <c r="D5" s="5">
        <v>155</v>
      </c>
      <c r="E5" s="5">
        <v>64</v>
      </c>
      <c r="F5" s="5">
        <v>65</v>
      </c>
      <c r="G5" s="5">
        <v>14</v>
      </c>
      <c r="H5" s="5">
        <v>2</v>
      </c>
      <c r="I5" s="5">
        <v>4</v>
      </c>
      <c r="J5" s="5">
        <v>149</v>
      </c>
      <c r="K5" s="5">
        <v>6</v>
      </c>
      <c r="L5" s="5">
        <v>10</v>
      </c>
      <c r="T5" t="s">
        <v>2929</v>
      </c>
      <c r="U5">
        <f>SUMIF($A:$A,"합계",D:D)</f>
        <v>129856</v>
      </c>
      <c r="V5">
        <f>SUMIF($A:$A,"합계",E:E)</f>
        <v>51574</v>
      </c>
      <c r="W5">
        <f>SUMIF($A:$A,"합계",F:F)</f>
        <v>70575</v>
      </c>
      <c r="X5">
        <f>SUMIF($A:$A,"합계",G:G)</f>
        <v>4574</v>
      </c>
    </row>
    <row r="6" spans="1:24" ht="23.25" thickBot="1">
      <c r="A6" s="3" t="s">
        <v>32</v>
      </c>
      <c r="B6" s="3"/>
      <c r="C6" s="4">
        <v>4819</v>
      </c>
      <c r="D6" s="4">
        <v>4818</v>
      </c>
      <c r="E6" s="4">
        <v>2461</v>
      </c>
      <c r="F6" s="4">
        <v>1924</v>
      </c>
      <c r="G6" s="5">
        <v>252</v>
      </c>
      <c r="H6" s="5">
        <v>34</v>
      </c>
      <c r="I6" s="5">
        <v>42</v>
      </c>
      <c r="J6" s="4">
        <v>4713</v>
      </c>
      <c r="K6" s="5">
        <v>105</v>
      </c>
      <c r="L6" s="5">
        <v>1</v>
      </c>
      <c r="T6" t="s">
        <v>2930</v>
      </c>
      <c r="U6">
        <f>U5-U7</f>
        <v>73822</v>
      </c>
      <c r="V6">
        <f>V5-V7</f>
        <v>24968</v>
      </c>
      <c r="W6">
        <f>W5-W7</f>
        <v>44413</v>
      </c>
      <c r="X6">
        <f>X5-X7</f>
        <v>2520</v>
      </c>
    </row>
    <row r="7" spans="1:24" ht="23.25" thickBot="1">
      <c r="A7" s="3" t="s">
        <v>33</v>
      </c>
      <c r="B7" s="3"/>
      <c r="C7" s="5">
        <v>230</v>
      </c>
      <c r="D7" s="5">
        <v>43</v>
      </c>
      <c r="E7" s="5">
        <v>32</v>
      </c>
      <c r="F7" s="5">
        <v>9</v>
      </c>
      <c r="G7" s="5">
        <v>0</v>
      </c>
      <c r="H7" s="5">
        <v>1</v>
      </c>
      <c r="I7" s="5">
        <v>0</v>
      </c>
      <c r="J7" s="5">
        <v>42</v>
      </c>
      <c r="K7" s="5">
        <v>1</v>
      </c>
      <c r="L7" s="5">
        <v>187</v>
      </c>
      <c r="T7" t="s">
        <v>2931</v>
      </c>
      <c r="U7">
        <f>U11+U10+U9</f>
        <v>56034</v>
      </c>
      <c r="V7">
        <f>V11+V10+V9</f>
        <v>26606</v>
      </c>
      <c r="W7">
        <f>W11+W10+W9</f>
        <v>26162</v>
      </c>
      <c r="X7">
        <f>X11+X10+X9</f>
        <v>2054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3</v>
      </c>
      <c r="F8" s="5">
        <v>1</v>
      </c>
      <c r="G8" s="5">
        <v>1</v>
      </c>
      <c r="H8" s="5">
        <v>0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10927</v>
      </c>
      <c r="B9" s="3" t="s">
        <v>36</v>
      </c>
      <c r="C9" s="4">
        <v>4277</v>
      </c>
      <c r="D9" s="4">
        <v>2858</v>
      </c>
      <c r="E9" s="5">
        <v>979</v>
      </c>
      <c r="F9" s="4">
        <v>1705</v>
      </c>
      <c r="G9" s="5">
        <v>60</v>
      </c>
      <c r="H9" s="5">
        <v>53</v>
      </c>
      <c r="I9" s="5">
        <v>14</v>
      </c>
      <c r="J9" s="4">
        <v>2811</v>
      </c>
      <c r="K9" s="5">
        <v>47</v>
      </c>
      <c r="L9" s="4">
        <v>1419</v>
      </c>
      <c r="T9" t="s">
        <v>2934</v>
      </c>
      <c r="U9">
        <f>SUMIF($A:$A,"거소·선상투표",D:D)+SUMIF($A:$A,"국외부재자투표",D:D)+SUMIF($A:$A,"국외부재자투표(공관)",D:D)</f>
        <v>533</v>
      </c>
      <c r="V9">
        <f t="shared" ref="V9:X11" si="1">SUMIF($A:$A,"거소·선상투표",E:E)+SUMIF($A:$A,"국외부재자투표",E:E)+SUMIF($A:$A,"국외부재자투표(공관)",E:E)</f>
        <v>247</v>
      </c>
      <c r="W9">
        <f t="shared" si="1"/>
        <v>198</v>
      </c>
      <c r="X9">
        <f t="shared" si="1"/>
        <v>31</v>
      </c>
    </row>
    <row r="10" spans="1:24" ht="23.25" thickBot="1">
      <c r="A10" s="3"/>
      <c r="B10" s="3" t="s">
        <v>37</v>
      </c>
      <c r="C10" s="4">
        <v>1160</v>
      </c>
      <c r="D10" s="4">
        <v>1160</v>
      </c>
      <c r="E10" s="5">
        <v>509</v>
      </c>
      <c r="F10" s="5">
        <v>585</v>
      </c>
      <c r="G10" s="5">
        <v>24</v>
      </c>
      <c r="H10" s="5">
        <v>9</v>
      </c>
      <c r="I10" s="5">
        <v>8</v>
      </c>
      <c r="J10" s="4">
        <v>1135</v>
      </c>
      <c r="K10" s="5">
        <v>25</v>
      </c>
      <c r="L10" s="5">
        <v>0</v>
      </c>
      <c r="T10" t="s">
        <v>2932</v>
      </c>
      <c r="U10">
        <f>SUMIF($B:$B,"관내사전투표",D:D)</f>
        <v>43658</v>
      </c>
      <c r="V10">
        <f t="shared" ref="V10:X12" si="2">SUMIF($B:$B,"관내사전투표",E:E)</f>
        <v>20703</v>
      </c>
      <c r="W10">
        <f t="shared" si="2"/>
        <v>20644</v>
      </c>
      <c r="X10">
        <f t="shared" si="2"/>
        <v>1495</v>
      </c>
    </row>
    <row r="11" spans="1:24" ht="17.25" thickBot="1">
      <c r="A11" s="3"/>
      <c r="B11" s="3" t="s">
        <v>10926</v>
      </c>
      <c r="C11" s="4">
        <v>2043</v>
      </c>
      <c r="D11" s="4">
        <v>1025</v>
      </c>
      <c r="E11" s="5">
        <v>293</v>
      </c>
      <c r="F11" s="5">
        <v>674</v>
      </c>
      <c r="G11" s="5">
        <v>24</v>
      </c>
      <c r="H11" s="5">
        <v>17</v>
      </c>
      <c r="I11" s="5">
        <v>4</v>
      </c>
      <c r="J11" s="4">
        <v>1012</v>
      </c>
      <c r="K11" s="5">
        <v>13</v>
      </c>
      <c r="L11" s="4">
        <v>1018</v>
      </c>
      <c r="T11" t="s">
        <v>2933</v>
      </c>
      <c r="U11">
        <f>SUMIF($A:$A,"관외사전투표",D:D)</f>
        <v>11843</v>
      </c>
      <c r="V11">
        <f t="shared" ref="V11:X13" si="3">SUMIF($A:$A,"관외사전투표",E:E)</f>
        <v>5656</v>
      </c>
      <c r="W11">
        <f t="shared" si="3"/>
        <v>5320</v>
      </c>
      <c r="X11">
        <f t="shared" si="3"/>
        <v>528</v>
      </c>
    </row>
    <row r="12" spans="1:24" ht="17.25" thickBot="1">
      <c r="A12" s="3"/>
      <c r="B12" s="3" t="s">
        <v>10925</v>
      </c>
      <c r="C12" s="5">
        <v>633</v>
      </c>
      <c r="D12" s="5">
        <v>383</v>
      </c>
      <c r="E12" s="5">
        <v>113</v>
      </c>
      <c r="F12" s="5">
        <v>254</v>
      </c>
      <c r="G12" s="5">
        <v>4</v>
      </c>
      <c r="H12" s="5">
        <v>7</v>
      </c>
      <c r="I12" s="5">
        <v>2</v>
      </c>
      <c r="J12" s="5">
        <v>380</v>
      </c>
      <c r="K12" s="5">
        <v>3</v>
      </c>
      <c r="L12" s="5">
        <v>250</v>
      </c>
    </row>
    <row r="13" spans="1:24" ht="17.25" thickBot="1">
      <c r="A13" s="3"/>
      <c r="B13" s="3" t="s">
        <v>10924</v>
      </c>
      <c r="C13" s="5">
        <v>441</v>
      </c>
      <c r="D13" s="5">
        <v>290</v>
      </c>
      <c r="E13" s="5">
        <v>64</v>
      </c>
      <c r="F13" s="5">
        <v>192</v>
      </c>
      <c r="G13" s="5">
        <v>8</v>
      </c>
      <c r="H13" s="5">
        <v>20</v>
      </c>
      <c r="I13" s="5">
        <v>0</v>
      </c>
      <c r="J13" s="5">
        <v>284</v>
      </c>
      <c r="K13" s="5">
        <v>6</v>
      </c>
      <c r="L13" s="5">
        <v>151</v>
      </c>
    </row>
    <row r="14" spans="1:24" ht="17.25" thickBot="1">
      <c r="A14" s="3" t="s">
        <v>10923</v>
      </c>
      <c r="B14" s="3" t="s">
        <v>36</v>
      </c>
      <c r="C14" s="4">
        <v>12544</v>
      </c>
      <c r="D14" s="4">
        <v>7077</v>
      </c>
      <c r="E14" s="4">
        <v>2995</v>
      </c>
      <c r="F14" s="4">
        <v>3591</v>
      </c>
      <c r="G14" s="5">
        <v>289</v>
      </c>
      <c r="H14" s="5">
        <v>45</v>
      </c>
      <c r="I14" s="5">
        <v>76</v>
      </c>
      <c r="J14" s="4">
        <v>6996</v>
      </c>
      <c r="K14" s="5">
        <v>81</v>
      </c>
      <c r="L14" s="4">
        <v>5467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2000</v>
      </c>
      <c r="D15" s="4">
        <v>1998</v>
      </c>
      <c r="E15" s="4">
        <v>1041</v>
      </c>
      <c r="F15" s="5">
        <v>814</v>
      </c>
      <c r="G15" s="5">
        <v>86</v>
      </c>
      <c r="H15" s="5">
        <v>12</v>
      </c>
      <c r="I15" s="5">
        <v>25</v>
      </c>
      <c r="J15" s="4">
        <v>1978</v>
      </c>
      <c r="K15" s="5">
        <v>20</v>
      </c>
      <c r="L15" s="5">
        <v>2</v>
      </c>
      <c r="U15" s="8"/>
      <c r="V15" s="8"/>
      <c r="W15" s="8"/>
      <c r="X15" s="8"/>
    </row>
    <row r="16" spans="1:24" ht="17.25" thickBot="1">
      <c r="A16" s="3"/>
      <c r="B16" s="3" t="s">
        <v>10922</v>
      </c>
      <c r="C16" s="4">
        <v>2422</v>
      </c>
      <c r="D16" s="5">
        <v>999</v>
      </c>
      <c r="E16" s="5">
        <v>371</v>
      </c>
      <c r="F16" s="5">
        <v>550</v>
      </c>
      <c r="G16" s="5">
        <v>41</v>
      </c>
      <c r="H16" s="5">
        <v>9</v>
      </c>
      <c r="I16" s="5">
        <v>14</v>
      </c>
      <c r="J16" s="5">
        <v>985</v>
      </c>
      <c r="K16" s="5">
        <v>14</v>
      </c>
      <c r="L16" s="4">
        <v>1423</v>
      </c>
    </row>
    <row r="17" spans="1:12" ht="17.25" thickBot="1">
      <c r="A17" s="3"/>
      <c r="B17" s="3" t="s">
        <v>10921</v>
      </c>
      <c r="C17" s="4">
        <v>1657</v>
      </c>
      <c r="D17" s="5">
        <v>866</v>
      </c>
      <c r="E17" s="5">
        <v>279</v>
      </c>
      <c r="F17" s="5">
        <v>544</v>
      </c>
      <c r="G17" s="5">
        <v>25</v>
      </c>
      <c r="H17" s="5">
        <v>7</v>
      </c>
      <c r="I17" s="5">
        <v>5</v>
      </c>
      <c r="J17" s="5">
        <v>860</v>
      </c>
      <c r="K17" s="5">
        <v>6</v>
      </c>
      <c r="L17" s="5">
        <v>791</v>
      </c>
    </row>
    <row r="18" spans="1:12" ht="17.25" thickBot="1">
      <c r="A18" s="3"/>
      <c r="B18" s="3" t="s">
        <v>10920</v>
      </c>
      <c r="C18" s="5">
        <v>925</v>
      </c>
      <c r="D18" s="5">
        <v>505</v>
      </c>
      <c r="E18" s="5">
        <v>162</v>
      </c>
      <c r="F18" s="5">
        <v>309</v>
      </c>
      <c r="G18" s="5">
        <v>14</v>
      </c>
      <c r="H18" s="5">
        <v>4</v>
      </c>
      <c r="I18" s="5">
        <v>10</v>
      </c>
      <c r="J18" s="5">
        <v>499</v>
      </c>
      <c r="K18" s="5">
        <v>6</v>
      </c>
      <c r="L18" s="5">
        <v>420</v>
      </c>
    </row>
    <row r="19" spans="1:12" ht="17.25" thickBot="1">
      <c r="A19" s="3"/>
      <c r="B19" s="3" t="s">
        <v>10919</v>
      </c>
      <c r="C19" s="5">
        <v>466</v>
      </c>
      <c r="D19" s="5">
        <v>245</v>
      </c>
      <c r="E19" s="5">
        <v>71</v>
      </c>
      <c r="F19" s="5">
        <v>164</v>
      </c>
      <c r="G19" s="5">
        <v>4</v>
      </c>
      <c r="H19" s="5">
        <v>4</v>
      </c>
      <c r="I19" s="5">
        <v>1</v>
      </c>
      <c r="J19" s="5">
        <v>244</v>
      </c>
      <c r="K19" s="5">
        <v>1</v>
      </c>
      <c r="L19" s="5">
        <v>221</v>
      </c>
    </row>
    <row r="20" spans="1:12" ht="17.25" thickBot="1">
      <c r="A20" s="3"/>
      <c r="B20" s="3" t="s">
        <v>10918</v>
      </c>
      <c r="C20" s="4">
        <v>2953</v>
      </c>
      <c r="D20" s="4">
        <v>1505</v>
      </c>
      <c r="E20" s="5">
        <v>693</v>
      </c>
      <c r="F20" s="5">
        <v>694</v>
      </c>
      <c r="G20" s="5">
        <v>81</v>
      </c>
      <c r="H20" s="5">
        <v>5</v>
      </c>
      <c r="I20" s="5">
        <v>12</v>
      </c>
      <c r="J20" s="4">
        <v>1485</v>
      </c>
      <c r="K20" s="5">
        <v>20</v>
      </c>
      <c r="L20" s="4">
        <v>1448</v>
      </c>
    </row>
    <row r="21" spans="1:12" ht="17.25" thickBot="1">
      <c r="A21" s="3"/>
      <c r="B21" s="3" t="s">
        <v>10917</v>
      </c>
      <c r="C21" s="4">
        <v>2121</v>
      </c>
      <c r="D21" s="5">
        <v>959</v>
      </c>
      <c r="E21" s="5">
        <v>378</v>
      </c>
      <c r="F21" s="5">
        <v>516</v>
      </c>
      <c r="G21" s="5">
        <v>38</v>
      </c>
      <c r="H21" s="5">
        <v>4</v>
      </c>
      <c r="I21" s="5">
        <v>9</v>
      </c>
      <c r="J21" s="5">
        <v>945</v>
      </c>
      <c r="K21" s="5">
        <v>14</v>
      </c>
      <c r="L21" s="4">
        <v>1162</v>
      </c>
    </row>
    <row r="22" spans="1:12" ht="17.25" thickBot="1">
      <c r="A22" s="3" t="s">
        <v>10916</v>
      </c>
      <c r="B22" s="3" t="s">
        <v>36</v>
      </c>
      <c r="C22" s="4">
        <v>5386</v>
      </c>
      <c r="D22" s="4">
        <v>3423</v>
      </c>
      <c r="E22" s="4">
        <v>1255</v>
      </c>
      <c r="F22" s="4">
        <v>1986</v>
      </c>
      <c r="G22" s="5">
        <v>82</v>
      </c>
      <c r="H22" s="5">
        <v>26</v>
      </c>
      <c r="I22" s="5">
        <v>33</v>
      </c>
      <c r="J22" s="4">
        <v>3382</v>
      </c>
      <c r="K22" s="5">
        <v>41</v>
      </c>
      <c r="L22" s="4">
        <v>1963</v>
      </c>
    </row>
    <row r="23" spans="1:12" ht="23.25" thickBot="1">
      <c r="A23" s="3"/>
      <c r="B23" s="3" t="s">
        <v>37</v>
      </c>
      <c r="C23" s="4">
        <v>1090</v>
      </c>
      <c r="D23" s="4">
        <v>1090</v>
      </c>
      <c r="E23" s="5">
        <v>486</v>
      </c>
      <c r="F23" s="5">
        <v>554</v>
      </c>
      <c r="G23" s="5">
        <v>29</v>
      </c>
      <c r="H23" s="5">
        <v>2</v>
      </c>
      <c r="I23" s="5">
        <v>8</v>
      </c>
      <c r="J23" s="4">
        <v>1079</v>
      </c>
      <c r="K23" s="5">
        <v>11</v>
      </c>
      <c r="L23" s="5">
        <v>0</v>
      </c>
    </row>
    <row r="24" spans="1:12" ht="17.25" thickBot="1">
      <c r="A24" s="3"/>
      <c r="B24" s="3" t="s">
        <v>10915</v>
      </c>
      <c r="C24" s="4">
        <v>1697</v>
      </c>
      <c r="D24" s="5">
        <v>813</v>
      </c>
      <c r="E24" s="5">
        <v>277</v>
      </c>
      <c r="F24" s="5">
        <v>494</v>
      </c>
      <c r="G24" s="5">
        <v>16</v>
      </c>
      <c r="H24" s="5">
        <v>9</v>
      </c>
      <c r="I24" s="5">
        <v>11</v>
      </c>
      <c r="J24" s="5">
        <v>807</v>
      </c>
      <c r="K24" s="5">
        <v>6</v>
      </c>
      <c r="L24" s="5">
        <v>884</v>
      </c>
    </row>
    <row r="25" spans="1:12" ht="17.25" thickBot="1">
      <c r="A25" s="3"/>
      <c r="B25" s="3" t="s">
        <v>10914</v>
      </c>
      <c r="C25" s="4">
        <v>1644</v>
      </c>
      <c r="D25" s="5">
        <v>918</v>
      </c>
      <c r="E25" s="5">
        <v>290</v>
      </c>
      <c r="F25" s="5">
        <v>575</v>
      </c>
      <c r="G25" s="5">
        <v>19</v>
      </c>
      <c r="H25" s="5">
        <v>10</v>
      </c>
      <c r="I25" s="5">
        <v>9</v>
      </c>
      <c r="J25" s="5">
        <v>903</v>
      </c>
      <c r="K25" s="5">
        <v>15</v>
      </c>
      <c r="L25" s="5">
        <v>726</v>
      </c>
    </row>
    <row r="26" spans="1:12" ht="17.25" thickBot="1">
      <c r="A26" s="3"/>
      <c r="B26" s="3" t="s">
        <v>10913</v>
      </c>
      <c r="C26" s="5">
        <v>955</v>
      </c>
      <c r="D26" s="5">
        <v>602</v>
      </c>
      <c r="E26" s="5">
        <v>202</v>
      </c>
      <c r="F26" s="5">
        <v>363</v>
      </c>
      <c r="G26" s="5">
        <v>18</v>
      </c>
      <c r="H26" s="5">
        <v>5</v>
      </c>
      <c r="I26" s="5">
        <v>5</v>
      </c>
      <c r="J26" s="5">
        <v>593</v>
      </c>
      <c r="K26" s="5">
        <v>9</v>
      </c>
      <c r="L26" s="5">
        <v>353</v>
      </c>
    </row>
    <row r="27" spans="1:12" ht="17.25" thickBot="1">
      <c r="A27" s="3" t="s">
        <v>10912</v>
      </c>
      <c r="B27" s="3" t="s">
        <v>36</v>
      </c>
      <c r="C27" s="4">
        <v>4168</v>
      </c>
      <c r="D27" s="4">
        <v>2616</v>
      </c>
      <c r="E27" s="5">
        <v>818</v>
      </c>
      <c r="F27" s="4">
        <v>1654</v>
      </c>
      <c r="G27" s="5">
        <v>67</v>
      </c>
      <c r="H27" s="5">
        <v>17</v>
      </c>
      <c r="I27" s="5">
        <v>22</v>
      </c>
      <c r="J27" s="4">
        <v>2578</v>
      </c>
      <c r="K27" s="5">
        <v>38</v>
      </c>
      <c r="L27" s="4">
        <v>1552</v>
      </c>
    </row>
    <row r="28" spans="1:12" ht="23.25" thickBot="1">
      <c r="A28" s="3"/>
      <c r="B28" s="3" t="s">
        <v>37</v>
      </c>
      <c r="C28" s="5">
        <v>815</v>
      </c>
      <c r="D28" s="5">
        <v>815</v>
      </c>
      <c r="E28" s="5">
        <v>328</v>
      </c>
      <c r="F28" s="5">
        <v>453</v>
      </c>
      <c r="G28" s="5">
        <v>18</v>
      </c>
      <c r="H28" s="5">
        <v>8</v>
      </c>
      <c r="I28" s="5">
        <v>4</v>
      </c>
      <c r="J28" s="5">
        <v>811</v>
      </c>
      <c r="K28" s="5">
        <v>4</v>
      </c>
      <c r="L28" s="5">
        <v>0</v>
      </c>
    </row>
    <row r="29" spans="1:12" ht="17.25" thickBot="1">
      <c r="A29" s="3"/>
      <c r="B29" s="3" t="s">
        <v>10911</v>
      </c>
      <c r="C29" s="4">
        <v>1879</v>
      </c>
      <c r="D29" s="5">
        <v>977</v>
      </c>
      <c r="E29" s="5">
        <v>289</v>
      </c>
      <c r="F29" s="5">
        <v>617</v>
      </c>
      <c r="G29" s="5">
        <v>27</v>
      </c>
      <c r="H29" s="5">
        <v>7</v>
      </c>
      <c r="I29" s="5">
        <v>12</v>
      </c>
      <c r="J29" s="5">
        <v>952</v>
      </c>
      <c r="K29" s="5">
        <v>25</v>
      </c>
      <c r="L29" s="5">
        <v>902</v>
      </c>
    </row>
    <row r="30" spans="1:12" ht="17.25" thickBot="1">
      <c r="A30" s="3"/>
      <c r="B30" s="3" t="s">
        <v>10910</v>
      </c>
      <c r="C30" s="4">
        <v>1474</v>
      </c>
      <c r="D30" s="5">
        <v>824</v>
      </c>
      <c r="E30" s="5">
        <v>201</v>
      </c>
      <c r="F30" s="5">
        <v>584</v>
      </c>
      <c r="G30" s="5">
        <v>22</v>
      </c>
      <c r="H30" s="5">
        <v>2</v>
      </c>
      <c r="I30" s="5">
        <v>6</v>
      </c>
      <c r="J30" s="5">
        <v>815</v>
      </c>
      <c r="K30" s="5">
        <v>9</v>
      </c>
      <c r="L30" s="5">
        <v>650</v>
      </c>
    </row>
    <row r="31" spans="1:12" ht="17.25" thickBot="1">
      <c r="A31" s="3" t="s">
        <v>10909</v>
      </c>
      <c r="B31" s="3" t="s">
        <v>36</v>
      </c>
      <c r="C31" s="4">
        <v>2565</v>
      </c>
      <c r="D31" s="4">
        <v>1716</v>
      </c>
      <c r="E31" s="5">
        <v>468</v>
      </c>
      <c r="F31" s="4">
        <v>1171</v>
      </c>
      <c r="G31" s="5">
        <v>31</v>
      </c>
      <c r="H31" s="5">
        <v>9</v>
      </c>
      <c r="I31" s="5">
        <v>8</v>
      </c>
      <c r="J31" s="4">
        <v>1687</v>
      </c>
      <c r="K31" s="5">
        <v>29</v>
      </c>
      <c r="L31" s="5">
        <v>849</v>
      </c>
    </row>
    <row r="32" spans="1:12" ht="23.25" thickBot="1">
      <c r="A32" s="3"/>
      <c r="B32" s="3" t="s">
        <v>37</v>
      </c>
      <c r="C32" s="5">
        <v>660</v>
      </c>
      <c r="D32" s="5">
        <v>660</v>
      </c>
      <c r="E32" s="5">
        <v>217</v>
      </c>
      <c r="F32" s="5">
        <v>417</v>
      </c>
      <c r="G32" s="5">
        <v>12</v>
      </c>
      <c r="H32" s="5">
        <v>5</v>
      </c>
      <c r="I32" s="5">
        <v>1</v>
      </c>
      <c r="J32" s="5">
        <v>652</v>
      </c>
      <c r="K32" s="5">
        <v>8</v>
      </c>
      <c r="L32" s="5">
        <v>0</v>
      </c>
    </row>
    <row r="33" spans="1:12" ht="17.25" thickBot="1">
      <c r="A33" s="3"/>
      <c r="B33" s="3" t="s">
        <v>10908</v>
      </c>
      <c r="C33" s="4">
        <v>1187</v>
      </c>
      <c r="D33" s="5">
        <v>627</v>
      </c>
      <c r="E33" s="5">
        <v>137</v>
      </c>
      <c r="F33" s="5">
        <v>458</v>
      </c>
      <c r="G33" s="5">
        <v>9</v>
      </c>
      <c r="H33" s="5">
        <v>4</v>
      </c>
      <c r="I33" s="5">
        <v>5</v>
      </c>
      <c r="J33" s="5">
        <v>613</v>
      </c>
      <c r="K33" s="5">
        <v>14</v>
      </c>
      <c r="L33" s="5">
        <v>560</v>
      </c>
    </row>
    <row r="34" spans="1:12" ht="17.25" thickBot="1">
      <c r="A34" s="3"/>
      <c r="B34" s="3" t="s">
        <v>10907</v>
      </c>
      <c r="C34" s="5">
        <v>718</v>
      </c>
      <c r="D34" s="5">
        <v>429</v>
      </c>
      <c r="E34" s="5">
        <v>114</v>
      </c>
      <c r="F34" s="5">
        <v>296</v>
      </c>
      <c r="G34" s="5">
        <v>10</v>
      </c>
      <c r="H34" s="5">
        <v>0</v>
      </c>
      <c r="I34" s="5">
        <v>2</v>
      </c>
      <c r="J34" s="5">
        <v>422</v>
      </c>
      <c r="K34" s="5">
        <v>7</v>
      </c>
      <c r="L34" s="5">
        <v>289</v>
      </c>
    </row>
    <row r="35" spans="1:12" ht="17.25" thickBot="1">
      <c r="A35" s="3" t="s">
        <v>10906</v>
      </c>
      <c r="B35" s="3" t="s">
        <v>36</v>
      </c>
      <c r="C35" s="4">
        <v>2188</v>
      </c>
      <c r="D35" s="4">
        <v>1507</v>
      </c>
      <c r="E35" s="5">
        <v>521</v>
      </c>
      <c r="F35" s="5">
        <v>915</v>
      </c>
      <c r="G35" s="5">
        <v>39</v>
      </c>
      <c r="H35" s="5">
        <v>10</v>
      </c>
      <c r="I35" s="5">
        <v>9</v>
      </c>
      <c r="J35" s="4">
        <v>1494</v>
      </c>
      <c r="K35" s="5">
        <v>13</v>
      </c>
      <c r="L35" s="5">
        <v>681</v>
      </c>
    </row>
    <row r="36" spans="1:12" ht="23.25" thickBot="1">
      <c r="A36" s="3"/>
      <c r="B36" s="3" t="s">
        <v>37</v>
      </c>
      <c r="C36" s="5">
        <v>676</v>
      </c>
      <c r="D36" s="5">
        <v>676</v>
      </c>
      <c r="E36" s="5">
        <v>292</v>
      </c>
      <c r="F36" s="5">
        <v>362</v>
      </c>
      <c r="G36" s="5">
        <v>14</v>
      </c>
      <c r="H36" s="5">
        <v>2</v>
      </c>
      <c r="I36" s="5">
        <v>3</v>
      </c>
      <c r="J36" s="5">
        <v>673</v>
      </c>
      <c r="K36" s="5">
        <v>3</v>
      </c>
      <c r="L36" s="5">
        <v>0</v>
      </c>
    </row>
    <row r="37" spans="1:12" ht="23.25" thickBot="1">
      <c r="A37" s="3"/>
      <c r="B37" s="3" t="s">
        <v>10905</v>
      </c>
      <c r="C37" s="4">
        <v>1512</v>
      </c>
      <c r="D37" s="5">
        <v>831</v>
      </c>
      <c r="E37" s="5">
        <v>229</v>
      </c>
      <c r="F37" s="5">
        <v>553</v>
      </c>
      <c r="G37" s="5">
        <v>25</v>
      </c>
      <c r="H37" s="5">
        <v>8</v>
      </c>
      <c r="I37" s="5">
        <v>6</v>
      </c>
      <c r="J37" s="5">
        <v>821</v>
      </c>
      <c r="K37" s="5">
        <v>10</v>
      </c>
      <c r="L37" s="5">
        <v>681</v>
      </c>
    </row>
    <row r="38" spans="1:12" ht="17.25" thickBot="1">
      <c r="A38" s="3" t="s">
        <v>10904</v>
      </c>
      <c r="B38" s="3" t="s">
        <v>36</v>
      </c>
      <c r="C38" s="4">
        <v>6036</v>
      </c>
      <c r="D38" s="4">
        <v>3800</v>
      </c>
      <c r="E38" s="4">
        <v>1199</v>
      </c>
      <c r="F38" s="4">
        <v>2405</v>
      </c>
      <c r="G38" s="5">
        <v>98</v>
      </c>
      <c r="H38" s="5">
        <v>25</v>
      </c>
      <c r="I38" s="5">
        <v>18</v>
      </c>
      <c r="J38" s="4">
        <v>3745</v>
      </c>
      <c r="K38" s="5">
        <v>55</v>
      </c>
      <c r="L38" s="4">
        <v>2236</v>
      </c>
    </row>
    <row r="39" spans="1:12" ht="23.25" thickBot="1">
      <c r="A39" s="3"/>
      <c r="B39" s="3" t="s">
        <v>37</v>
      </c>
      <c r="C39" s="4">
        <v>1199</v>
      </c>
      <c r="D39" s="4">
        <v>1199</v>
      </c>
      <c r="E39" s="5">
        <v>470</v>
      </c>
      <c r="F39" s="5">
        <v>667</v>
      </c>
      <c r="G39" s="5">
        <v>42</v>
      </c>
      <c r="H39" s="5">
        <v>6</v>
      </c>
      <c r="I39" s="5">
        <v>3</v>
      </c>
      <c r="J39" s="4">
        <v>1188</v>
      </c>
      <c r="K39" s="5">
        <v>11</v>
      </c>
      <c r="L39" s="5">
        <v>0</v>
      </c>
    </row>
    <row r="40" spans="1:12" ht="17.25" thickBot="1">
      <c r="A40" s="3"/>
      <c r="B40" s="3" t="s">
        <v>10903</v>
      </c>
      <c r="C40" s="4">
        <v>1693</v>
      </c>
      <c r="D40" s="5">
        <v>834</v>
      </c>
      <c r="E40" s="5">
        <v>194</v>
      </c>
      <c r="F40" s="5">
        <v>592</v>
      </c>
      <c r="G40" s="5">
        <v>24</v>
      </c>
      <c r="H40" s="5">
        <v>8</v>
      </c>
      <c r="I40" s="5">
        <v>5</v>
      </c>
      <c r="J40" s="5">
        <v>823</v>
      </c>
      <c r="K40" s="5">
        <v>11</v>
      </c>
      <c r="L40" s="5">
        <v>859</v>
      </c>
    </row>
    <row r="41" spans="1:12" ht="17.25" thickBot="1">
      <c r="A41" s="3"/>
      <c r="B41" s="3" t="s">
        <v>10902</v>
      </c>
      <c r="C41" s="4">
        <v>1429</v>
      </c>
      <c r="D41" s="5">
        <v>780</v>
      </c>
      <c r="E41" s="5">
        <v>240</v>
      </c>
      <c r="F41" s="5">
        <v>497</v>
      </c>
      <c r="G41" s="5">
        <v>17</v>
      </c>
      <c r="H41" s="5">
        <v>4</v>
      </c>
      <c r="I41" s="5">
        <v>4</v>
      </c>
      <c r="J41" s="5">
        <v>762</v>
      </c>
      <c r="K41" s="5">
        <v>18</v>
      </c>
      <c r="L41" s="5">
        <v>649</v>
      </c>
    </row>
    <row r="42" spans="1:12" ht="17.25" thickBot="1">
      <c r="A42" s="3"/>
      <c r="B42" s="3" t="s">
        <v>10901</v>
      </c>
      <c r="C42" s="5">
        <v>953</v>
      </c>
      <c r="D42" s="5">
        <v>528</v>
      </c>
      <c r="E42" s="5">
        <v>135</v>
      </c>
      <c r="F42" s="5">
        <v>363</v>
      </c>
      <c r="G42" s="5">
        <v>12</v>
      </c>
      <c r="H42" s="5">
        <v>5</v>
      </c>
      <c r="I42" s="5">
        <v>5</v>
      </c>
      <c r="J42" s="5">
        <v>520</v>
      </c>
      <c r="K42" s="5">
        <v>8</v>
      </c>
      <c r="L42" s="5">
        <v>425</v>
      </c>
    </row>
    <row r="43" spans="1:12" ht="17.25" thickBot="1">
      <c r="A43" s="3"/>
      <c r="B43" s="3" t="s">
        <v>10900</v>
      </c>
      <c r="C43" s="5">
        <v>762</v>
      </c>
      <c r="D43" s="5">
        <v>459</v>
      </c>
      <c r="E43" s="5">
        <v>160</v>
      </c>
      <c r="F43" s="5">
        <v>286</v>
      </c>
      <c r="G43" s="5">
        <v>3</v>
      </c>
      <c r="H43" s="5">
        <v>2</v>
      </c>
      <c r="I43" s="5">
        <v>1</v>
      </c>
      <c r="J43" s="5">
        <v>452</v>
      </c>
      <c r="K43" s="5">
        <v>7</v>
      </c>
      <c r="L43" s="5">
        <v>303</v>
      </c>
    </row>
    <row r="44" spans="1:12" ht="17.25" thickBot="1">
      <c r="A44" s="3" t="s">
        <v>10899</v>
      </c>
      <c r="B44" s="3" t="s">
        <v>36</v>
      </c>
      <c r="C44" s="4">
        <v>4190</v>
      </c>
      <c r="D44" s="4">
        <v>2601</v>
      </c>
      <c r="E44" s="5">
        <v>805</v>
      </c>
      <c r="F44" s="4">
        <v>1625</v>
      </c>
      <c r="G44" s="5">
        <v>89</v>
      </c>
      <c r="H44" s="5">
        <v>19</v>
      </c>
      <c r="I44" s="5">
        <v>29</v>
      </c>
      <c r="J44" s="4">
        <v>2567</v>
      </c>
      <c r="K44" s="5">
        <v>34</v>
      </c>
      <c r="L44" s="4">
        <v>1589</v>
      </c>
    </row>
    <row r="45" spans="1:12" ht="23.25" thickBot="1">
      <c r="A45" s="3"/>
      <c r="B45" s="3" t="s">
        <v>37</v>
      </c>
      <c r="C45" s="5">
        <v>783</v>
      </c>
      <c r="D45" s="5">
        <v>782</v>
      </c>
      <c r="E45" s="5">
        <v>330</v>
      </c>
      <c r="F45" s="5">
        <v>401</v>
      </c>
      <c r="G45" s="5">
        <v>29</v>
      </c>
      <c r="H45" s="5">
        <v>4</v>
      </c>
      <c r="I45" s="5">
        <v>13</v>
      </c>
      <c r="J45" s="5">
        <v>777</v>
      </c>
      <c r="K45" s="5">
        <v>5</v>
      </c>
      <c r="L45" s="5">
        <v>1</v>
      </c>
    </row>
    <row r="46" spans="1:12" ht="17.25" thickBot="1">
      <c r="A46" s="3"/>
      <c r="B46" s="3" t="s">
        <v>10898</v>
      </c>
      <c r="C46" s="4">
        <v>2040</v>
      </c>
      <c r="D46" s="4">
        <v>1004</v>
      </c>
      <c r="E46" s="5">
        <v>283</v>
      </c>
      <c r="F46" s="5">
        <v>644</v>
      </c>
      <c r="G46" s="5">
        <v>38</v>
      </c>
      <c r="H46" s="5">
        <v>10</v>
      </c>
      <c r="I46" s="5">
        <v>12</v>
      </c>
      <c r="J46" s="5">
        <v>987</v>
      </c>
      <c r="K46" s="5">
        <v>17</v>
      </c>
      <c r="L46" s="4">
        <v>1036</v>
      </c>
    </row>
    <row r="47" spans="1:12" ht="17.25" thickBot="1">
      <c r="A47" s="3"/>
      <c r="B47" s="3" t="s">
        <v>10897</v>
      </c>
      <c r="C47" s="5">
        <v>925</v>
      </c>
      <c r="D47" s="5">
        <v>522</v>
      </c>
      <c r="E47" s="5">
        <v>104</v>
      </c>
      <c r="F47" s="5">
        <v>393</v>
      </c>
      <c r="G47" s="5">
        <v>13</v>
      </c>
      <c r="H47" s="5">
        <v>4</v>
      </c>
      <c r="I47" s="5">
        <v>2</v>
      </c>
      <c r="J47" s="5">
        <v>516</v>
      </c>
      <c r="K47" s="5">
        <v>6</v>
      </c>
      <c r="L47" s="5">
        <v>403</v>
      </c>
    </row>
    <row r="48" spans="1:12" ht="17.25" thickBot="1">
      <c r="A48" s="3"/>
      <c r="B48" s="3" t="s">
        <v>10896</v>
      </c>
      <c r="C48" s="5">
        <v>442</v>
      </c>
      <c r="D48" s="5">
        <v>293</v>
      </c>
      <c r="E48" s="5">
        <v>88</v>
      </c>
      <c r="F48" s="5">
        <v>187</v>
      </c>
      <c r="G48" s="5">
        <v>9</v>
      </c>
      <c r="H48" s="5">
        <v>1</v>
      </c>
      <c r="I48" s="5">
        <v>2</v>
      </c>
      <c r="J48" s="5">
        <v>287</v>
      </c>
      <c r="K48" s="5">
        <v>6</v>
      </c>
      <c r="L48" s="5">
        <v>149</v>
      </c>
    </row>
    <row r="49" spans="1:12" ht="17.25" thickBot="1">
      <c r="A49" s="3" t="s">
        <v>10895</v>
      </c>
      <c r="B49" s="3" t="s">
        <v>36</v>
      </c>
      <c r="C49" s="4">
        <v>3660</v>
      </c>
      <c r="D49" s="4">
        <v>2410</v>
      </c>
      <c r="E49" s="5">
        <v>906</v>
      </c>
      <c r="F49" s="4">
        <v>1361</v>
      </c>
      <c r="G49" s="5">
        <v>69</v>
      </c>
      <c r="H49" s="5">
        <v>20</v>
      </c>
      <c r="I49" s="5">
        <v>26</v>
      </c>
      <c r="J49" s="4">
        <v>2382</v>
      </c>
      <c r="K49" s="5">
        <v>28</v>
      </c>
      <c r="L49" s="4">
        <v>1250</v>
      </c>
    </row>
    <row r="50" spans="1:12" ht="23.25" thickBot="1">
      <c r="A50" s="3"/>
      <c r="B50" s="3" t="s">
        <v>37</v>
      </c>
      <c r="C50" s="5">
        <v>874</v>
      </c>
      <c r="D50" s="5">
        <v>874</v>
      </c>
      <c r="E50" s="5">
        <v>423</v>
      </c>
      <c r="F50" s="5">
        <v>399</v>
      </c>
      <c r="G50" s="5">
        <v>29</v>
      </c>
      <c r="H50" s="5">
        <v>6</v>
      </c>
      <c r="I50" s="5">
        <v>7</v>
      </c>
      <c r="J50" s="5">
        <v>864</v>
      </c>
      <c r="K50" s="5">
        <v>10</v>
      </c>
      <c r="L50" s="5">
        <v>0</v>
      </c>
    </row>
    <row r="51" spans="1:12" ht="17.25" thickBot="1">
      <c r="A51" s="3"/>
      <c r="B51" s="3" t="s">
        <v>10894</v>
      </c>
      <c r="C51" s="5">
        <v>815</v>
      </c>
      <c r="D51" s="5">
        <v>419</v>
      </c>
      <c r="E51" s="5">
        <v>134</v>
      </c>
      <c r="F51" s="5">
        <v>265</v>
      </c>
      <c r="G51" s="5">
        <v>8</v>
      </c>
      <c r="H51" s="5">
        <v>6</v>
      </c>
      <c r="I51" s="5">
        <v>2</v>
      </c>
      <c r="J51" s="5">
        <v>415</v>
      </c>
      <c r="K51" s="5">
        <v>4</v>
      </c>
      <c r="L51" s="5">
        <v>396</v>
      </c>
    </row>
    <row r="52" spans="1:12" ht="17.25" thickBot="1">
      <c r="A52" s="3"/>
      <c r="B52" s="3" t="s">
        <v>10893</v>
      </c>
      <c r="C52" s="5">
        <v>728</v>
      </c>
      <c r="D52" s="5">
        <v>397</v>
      </c>
      <c r="E52" s="5">
        <v>125</v>
      </c>
      <c r="F52" s="5">
        <v>256</v>
      </c>
      <c r="G52" s="5">
        <v>8</v>
      </c>
      <c r="H52" s="5">
        <v>2</v>
      </c>
      <c r="I52" s="5">
        <v>2</v>
      </c>
      <c r="J52" s="5">
        <v>393</v>
      </c>
      <c r="K52" s="5">
        <v>4</v>
      </c>
      <c r="L52" s="5">
        <v>331</v>
      </c>
    </row>
    <row r="53" spans="1:12" ht="17.25" thickBot="1">
      <c r="A53" s="3"/>
      <c r="B53" s="3" t="s">
        <v>10892</v>
      </c>
      <c r="C53" s="5">
        <v>609</v>
      </c>
      <c r="D53" s="5">
        <v>326</v>
      </c>
      <c r="E53" s="5">
        <v>118</v>
      </c>
      <c r="F53" s="5">
        <v>174</v>
      </c>
      <c r="G53" s="5">
        <v>13</v>
      </c>
      <c r="H53" s="5">
        <v>3</v>
      </c>
      <c r="I53" s="5">
        <v>10</v>
      </c>
      <c r="J53" s="5">
        <v>318</v>
      </c>
      <c r="K53" s="5">
        <v>8</v>
      </c>
      <c r="L53" s="5">
        <v>283</v>
      </c>
    </row>
    <row r="54" spans="1:12" ht="17.25" thickBot="1">
      <c r="A54" s="3"/>
      <c r="B54" s="3" t="s">
        <v>10891</v>
      </c>
      <c r="C54" s="5">
        <v>634</v>
      </c>
      <c r="D54" s="5">
        <v>394</v>
      </c>
      <c r="E54" s="5">
        <v>106</v>
      </c>
      <c r="F54" s="5">
        <v>267</v>
      </c>
      <c r="G54" s="5">
        <v>11</v>
      </c>
      <c r="H54" s="5">
        <v>3</v>
      </c>
      <c r="I54" s="5">
        <v>5</v>
      </c>
      <c r="J54" s="5">
        <v>392</v>
      </c>
      <c r="K54" s="5">
        <v>2</v>
      </c>
      <c r="L54" s="5">
        <v>240</v>
      </c>
    </row>
    <row r="55" spans="1:12" ht="17.25" thickBot="1">
      <c r="A55" s="3" t="s">
        <v>10890</v>
      </c>
      <c r="B55" s="3" t="s">
        <v>36</v>
      </c>
      <c r="C55" s="4">
        <v>17979</v>
      </c>
      <c r="D55" s="4">
        <v>10501</v>
      </c>
      <c r="E55" s="4">
        <v>4570</v>
      </c>
      <c r="F55" s="4">
        <v>5245</v>
      </c>
      <c r="G55" s="5">
        <v>413</v>
      </c>
      <c r="H55" s="5">
        <v>68</v>
      </c>
      <c r="I55" s="5">
        <v>93</v>
      </c>
      <c r="J55" s="4">
        <v>10389</v>
      </c>
      <c r="K55" s="5">
        <v>112</v>
      </c>
      <c r="L55" s="4">
        <v>7478</v>
      </c>
    </row>
    <row r="56" spans="1:12" ht="23.25" thickBot="1">
      <c r="A56" s="3"/>
      <c r="B56" s="3" t="s">
        <v>37</v>
      </c>
      <c r="C56" s="4">
        <v>3672</v>
      </c>
      <c r="D56" s="4">
        <v>3672</v>
      </c>
      <c r="E56" s="4">
        <v>1874</v>
      </c>
      <c r="F56" s="4">
        <v>1570</v>
      </c>
      <c r="G56" s="5">
        <v>152</v>
      </c>
      <c r="H56" s="5">
        <v>16</v>
      </c>
      <c r="I56" s="5">
        <v>30</v>
      </c>
      <c r="J56" s="4">
        <v>3642</v>
      </c>
      <c r="K56" s="5">
        <v>30</v>
      </c>
      <c r="L56" s="5">
        <v>0</v>
      </c>
    </row>
    <row r="57" spans="1:12" ht="17.25" thickBot="1">
      <c r="A57" s="3"/>
      <c r="B57" s="3" t="s">
        <v>10889</v>
      </c>
      <c r="C57" s="4">
        <v>2008</v>
      </c>
      <c r="D57" s="5">
        <v>808</v>
      </c>
      <c r="E57" s="5">
        <v>283</v>
      </c>
      <c r="F57" s="5">
        <v>477</v>
      </c>
      <c r="G57" s="5">
        <v>25</v>
      </c>
      <c r="H57" s="5">
        <v>9</v>
      </c>
      <c r="I57" s="5">
        <v>4</v>
      </c>
      <c r="J57" s="5">
        <v>798</v>
      </c>
      <c r="K57" s="5">
        <v>10</v>
      </c>
      <c r="L57" s="4">
        <v>1200</v>
      </c>
    </row>
    <row r="58" spans="1:12" ht="17.25" thickBot="1">
      <c r="A58" s="3"/>
      <c r="B58" s="3" t="s">
        <v>10888</v>
      </c>
      <c r="C58" s="4">
        <v>2185</v>
      </c>
      <c r="D58" s="4">
        <v>1141</v>
      </c>
      <c r="E58" s="5">
        <v>458</v>
      </c>
      <c r="F58" s="5">
        <v>598</v>
      </c>
      <c r="G58" s="5">
        <v>49</v>
      </c>
      <c r="H58" s="5">
        <v>11</v>
      </c>
      <c r="I58" s="5">
        <v>10</v>
      </c>
      <c r="J58" s="4">
        <v>1126</v>
      </c>
      <c r="K58" s="5">
        <v>15</v>
      </c>
      <c r="L58" s="4">
        <v>1044</v>
      </c>
    </row>
    <row r="59" spans="1:12" ht="17.25" thickBot="1">
      <c r="A59" s="3"/>
      <c r="B59" s="3" t="s">
        <v>10887</v>
      </c>
      <c r="C59" s="4">
        <v>2224</v>
      </c>
      <c r="D59" s="4">
        <v>1031</v>
      </c>
      <c r="E59" s="5">
        <v>383</v>
      </c>
      <c r="F59" s="5">
        <v>580</v>
      </c>
      <c r="G59" s="5">
        <v>38</v>
      </c>
      <c r="H59" s="5">
        <v>7</v>
      </c>
      <c r="I59" s="5">
        <v>13</v>
      </c>
      <c r="J59" s="4">
        <v>1021</v>
      </c>
      <c r="K59" s="5">
        <v>10</v>
      </c>
      <c r="L59" s="4">
        <v>1193</v>
      </c>
    </row>
    <row r="60" spans="1:12" ht="17.25" thickBot="1">
      <c r="A60" s="3"/>
      <c r="B60" s="3" t="s">
        <v>10886</v>
      </c>
      <c r="C60" s="4">
        <v>1645</v>
      </c>
      <c r="D60" s="5">
        <v>906</v>
      </c>
      <c r="E60" s="5">
        <v>342</v>
      </c>
      <c r="F60" s="5">
        <v>509</v>
      </c>
      <c r="G60" s="5">
        <v>33</v>
      </c>
      <c r="H60" s="5">
        <v>7</v>
      </c>
      <c r="I60" s="5">
        <v>5</v>
      </c>
      <c r="J60" s="5">
        <v>896</v>
      </c>
      <c r="K60" s="5">
        <v>10</v>
      </c>
      <c r="L60" s="5">
        <v>739</v>
      </c>
    </row>
    <row r="61" spans="1:12" ht="17.25" thickBot="1">
      <c r="A61" s="3"/>
      <c r="B61" s="3" t="s">
        <v>10885</v>
      </c>
      <c r="C61" s="4">
        <v>4427</v>
      </c>
      <c r="D61" s="4">
        <v>1903</v>
      </c>
      <c r="E61" s="5">
        <v>834</v>
      </c>
      <c r="F61" s="5">
        <v>923</v>
      </c>
      <c r="G61" s="5">
        <v>92</v>
      </c>
      <c r="H61" s="5">
        <v>14</v>
      </c>
      <c r="I61" s="5">
        <v>19</v>
      </c>
      <c r="J61" s="4">
        <v>1882</v>
      </c>
      <c r="K61" s="5">
        <v>21</v>
      </c>
      <c r="L61" s="4">
        <v>2524</v>
      </c>
    </row>
    <row r="62" spans="1:12" ht="17.25" thickBot="1">
      <c r="A62" s="3"/>
      <c r="B62" s="3" t="s">
        <v>10884</v>
      </c>
      <c r="C62" s="4">
        <v>1818</v>
      </c>
      <c r="D62" s="4">
        <v>1040</v>
      </c>
      <c r="E62" s="5">
        <v>396</v>
      </c>
      <c r="F62" s="5">
        <v>588</v>
      </c>
      <c r="G62" s="5">
        <v>24</v>
      </c>
      <c r="H62" s="5">
        <v>4</v>
      </c>
      <c r="I62" s="5">
        <v>12</v>
      </c>
      <c r="J62" s="4">
        <v>1024</v>
      </c>
      <c r="K62" s="5">
        <v>16</v>
      </c>
      <c r="L62" s="5">
        <v>778</v>
      </c>
    </row>
    <row r="63" spans="1:12" ht="17.25" thickBot="1">
      <c r="A63" s="3" t="s">
        <v>2245</v>
      </c>
      <c r="B63" s="3" t="s">
        <v>36</v>
      </c>
      <c r="C63" s="4">
        <v>14421</v>
      </c>
      <c r="D63" s="4">
        <v>8914</v>
      </c>
      <c r="E63" s="4">
        <v>4029</v>
      </c>
      <c r="F63" s="4">
        <v>4257</v>
      </c>
      <c r="G63" s="5">
        <v>400</v>
      </c>
      <c r="H63" s="5">
        <v>51</v>
      </c>
      <c r="I63" s="5">
        <v>87</v>
      </c>
      <c r="J63" s="4">
        <v>8824</v>
      </c>
      <c r="K63" s="5">
        <v>90</v>
      </c>
      <c r="L63" s="4">
        <v>5507</v>
      </c>
    </row>
    <row r="64" spans="1:12" ht="23.25" thickBot="1">
      <c r="A64" s="3"/>
      <c r="B64" s="3" t="s">
        <v>37</v>
      </c>
      <c r="C64" s="4">
        <v>3325</v>
      </c>
      <c r="D64" s="4">
        <v>3324</v>
      </c>
      <c r="E64" s="4">
        <v>1736</v>
      </c>
      <c r="F64" s="4">
        <v>1371</v>
      </c>
      <c r="G64" s="5">
        <v>140</v>
      </c>
      <c r="H64" s="5">
        <v>13</v>
      </c>
      <c r="I64" s="5">
        <v>31</v>
      </c>
      <c r="J64" s="4">
        <v>3291</v>
      </c>
      <c r="K64" s="5">
        <v>33</v>
      </c>
      <c r="L64" s="5">
        <v>1</v>
      </c>
    </row>
    <row r="65" spans="1:12" ht="17.25" thickBot="1">
      <c r="A65" s="3"/>
      <c r="B65" s="3" t="s">
        <v>2246</v>
      </c>
      <c r="C65" s="4">
        <v>2002</v>
      </c>
      <c r="D65" s="5">
        <v>948</v>
      </c>
      <c r="E65" s="5">
        <v>290</v>
      </c>
      <c r="F65" s="5">
        <v>584</v>
      </c>
      <c r="G65" s="5">
        <v>41</v>
      </c>
      <c r="H65" s="5">
        <v>10</v>
      </c>
      <c r="I65" s="5">
        <v>12</v>
      </c>
      <c r="J65" s="5">
        <v>937</v>
      </c>
      <c r="K65" s="5">
        <v>11</v>
      </c>
      <c r="L65" s="4">
        <v>1054</v>
      </c>
    </row>
    <row r="66" spans="1:12" ht="17.25" thickBot="1">
      <c r="A66" s="3"/>
      <c r="B66" s="3" t="s">
        <v>2247</v>
      </c>
      <c r="C66" s="4">
        <v>3195</v>
      </c>
      <c r="D66" s="4">
        <v>1638</v>
      </c>
      <c r="E66" s="5">
        <v>645</v>
      </c>
      <c r="F66" s="5">
        <v>872</v>
      </c>
      <c r="G66" s="5">
        <v>70</v>
      </c>
      <c r="H66" s="5">
        <v>9</v>
      </c>
      <c r="I66" s="5">
        <v>22</v>
      </c>
      <c r="J66" s="4">
        <v>1618</v>
      </c>
      <c r="K66" s="5">
        <v>20</v>
      </c>
      <c r="L66" s="4">
        <v>1557</v>
      </c>
    </row>
    <row r="67" spans="1:12" ht="17.25" thickBot="1">
      <c r="A67" s="3"/>
      <c r="B67" s="3" t="s">
        <v>2248</v>
      </c>
      <c r="C67" s="4">
        <v>3427</v>
      </c>
      <c r="D67" s="4">
        <v>1904</v>
      </c>
      <c r="E67" s="5">
        <v>934</v>
      </c>
      <c r="F67" s="5">
        <v>846</v>
      </c>
      <c r="G67" s="5">
        <v>90</v>
      </c>
      <c r="H67" s="5">
        <v>10</v>
      </c>
      <c r="I67" s="5">
        <v>10</v>
      </c>
      <c r="J67" s="4">
        <v>1890</v>
      </c>
      <c r="K67" s="5">
        <v>14</v>
      </c>
      <c r="L67" s="4">
        <v>1523</v>
      </c>
    </row>
    <row r="68" spans="1:12" ht="17.25" thickBot="1">
      <c r="A68" s="3"/>
      <c r="B68" s="3" t="s">
        <v>6812</v>
      </c>
      <c r="C68" s="4">
        <v>2472</v>
      </c>
      <c r="D68" s="4">
        <v>1100</v>
      </c>
      <c r="E68" s="5">
        <v>424</v>
      </c>
      <c r="F68" s="5">
        <v>584</v>
      </c>
      <c r="G68" s="5">
        <v>59</v>
      </c>
      <c r="H68" s="5">
        <v>9</v>
      </c>
      <c r="I68" s="5">
        <v>12</v>
      </c>
      <c r="J68" s="4">
        <v>1088</v>
      </c>
      <c r="K68" s="5">
        <v>12</v>
      </c>
      <c r="L68" s="4">
        <v>1372</v>
      </c>
    </row>
    <row r="69" spans="1:12" ht="17.25" thickBot="1">
      <c r="A69" s="3" t="s">
        <v>10883</v>
      </c>
      <c r="B69" s="3" t="s">
        <v>36</v>
      </c>
      <c r="C69" s="4">
        <v>13150</v>
      </c>
      <c r="D69" s="4">
        <v>7678</v>
      </c>
      <c r="E69" s="4">
        <v>3708</v>
      </c>
      <c r="F69" s="4">
        <v>3530</v>
      </c>
      <c r="G69" s="5">
        <v>300</v>
      </c>
      <c r="H69" s="5">
        <v>31</v>
      </c>
      <c r="I69" s="5">
        <v>46</v>
      </c>
      <c r="J69" s="4">
        <v>7615</v>
      </c>
      <c r="K69" s="5">
        <v>63</v>
      </c>
      <c r="L69" s="4">
        <v>5472</v>
      </c>
    </row>
    <row r="70" spans="1:12" ht="23.25" thickBot="1">
      <c r="A70" s="3"/>
      <c r="B70" s="3" t="s">
        <v>37</v>
      </c>
      <c r="C70" s="4">
        <v>3468</v>
      </c>
      <c r="D70" s="4">
        <v>3468</v>
      </c>
      <c r="E70" s="4">
        <v>1824</v>
      </c>
      <c r="F70" s="4">
        <v>1468</v>
      </c>
      <c r="G70" s="5">
        <v>120</v>
      </c>
      <c r="H70" s="5">
        <v>13</v>
      </c>
      <c r="I70" s="5">
        <v>18</v>
      </c>
      <c r="J70" s="4">
        <v>3443</v>
      </c>
      <c r="K70" s="5">
        <v>25</v>
      </c>
      <c r="L70" s="5">
        <v>0</v>
      </c>
    </row>
    <row r="71" spans="1:12" ht="17.25" thickBot="1">
      <c r="A71" s="3"/>
      <c r="B71" s="3" t="s">
        <v>10882</v>
      </c>
      <c r="C71" s="4">
        <v>2437</v>
      </c>
      <c r="D71" s="4">
        <v>1125</v>
      </c>
      <c r="E71" s="5">
        <v>482</v>
      </c>
      <c r="F71" s="5">
        <v>569</v>
      </c>
      <c r="G71" s="5">
        <v>46</v>
      </c>
      <c r="H71" s="5">
        <v>7</v>
      </c>
      <c r="I71" s="5">
        <v>13</v>
      </c>
      <c r="J71" s="4">
        <v>1117</v>
      </c>
      <c r="K71" s="5">
        <v>8</v>
      </c>
      <c r="L71" s="4">
        <v>1312</v>
      </c>
    </row>
    <row r="72" spans="1:12" ht="17.25" thickBot="1">
      <c r="A72" s="3"/>
      <c r="B72" s="3" t="s">
        <v>10881</v>
      </c>
      <c r="C72" s="4">
        <v>3481</v>
      </c>
      <c r="D72" s="4">
        <v>1422</v>
      </c>
      <c r="E72" s="5">
        <v>675</v>
      </c>
      <c r="F72" s="5">
        <v>659</v>
      </c>
      <c r="G72" s="5">
        <v>60</v>
      </c>
      <c r="H72" s="5">
        <v>5</v>
      </c>
      <c r="I72" s="5">
        <v>6</v>
      </c>
      <c r="J72" s="4">
        <v>1405</v>
      </c>
      <c r="K72" s="5">
        <v>17</v>
      </c>
      <c r="L72" s="4">
        <v>2059</v>
      </c>
    </row>
    <row r="73" spans="1:12" ht="17.25" thickBot="1">
      <c r="A73" s="3"/>
      <c r="B73" s="3" t="s">
        <v>10880</v>
      </c>
      <c r="C73" s="4">
        <v>3764</v>
      </c>
      <c r="D73" s="4">
        <v>1663</v>
      </c>
      <c r="E73" s="5">
        <v>727</v>
      </c>
      <c r="F73" s="5">
        <v>834</v>
      </c>
      <c r="G73" s="5">
        <v>74</v>
      </c>
      <c r="H73" s="5">
        <v>6</v>
      </c>
      <c r="I73" s="5">
        <v>9</v>
      </c>
      <c r="J73" s="4">
        <v>1650</v>
      </c>
      <c r="K73" s="5">
        <v>13</v>
      </c>
      <c r="L73" s="4">
        <v>2101</v>
      </c>
    </row>
    <row r="74" spans="1:12" ht="23.25" thickBot="1">
      <c r="A74" s="3" t="s">
        <v>97</v>
      </c>
      <c r="B74" s="3"/>
      <c r="C74" s="5">
        <v>0</v>
      </c>
      <c r="D74" s="5">
        <v>2</v>
      </c>
      <c r="E74" s="5">
        <v>0</v>
      </c>
      <c r="F74" s="5">
        <v>2</v>
      </c>
      <c r="G74" s="5">
        <v>0</v>
      </c>
      <c r="H74" s="5">
        <v>0</v>
      </c>
      <c r="I74" s="5">
        <v>0</v>
      </c>
      <c r="J74" s="5">
        <v>2</v>
      </c>
      <c r="K74" s="5">
        <v>0</v>
      </c>
      <c r="L74" s="5">
        <v>-2</v>
      </c>
    </row>
    <row r="75" spans="1:12" ht="18" thickTop="1" thickBot="1">
      <c r="A75" s="42" t="s">
        <v>0</v>
      </c>
      <c r="B75" s="42" t="s">
        <v>1</v>
      </c>
      <c r="C75" s="42" t="s">
        <v>2</v>
      </c>
      <c r="D75" s="42" t="s">
        <v>3</v>
      </c>
      <c r="E75" s="46" t="s">
        <v>4</v>
      </c>
      <c r="F75" s="47"/>
      <c r="G75" s="47"/>
      <c r="H75" s="47"/>
      <c r="I75" s="47"/>
      <c r="J75" s="48"/>
      <c r="K75" s="24" t="s">
        <v>5</v>
      </c>
      <c r="L75" s="42" t="s">
        <v>6</v>
      </c>
    </row>
    <row r="76" spans="1:12" ht="22.5">
      <c r="A76" s="43"/>
      <c r="B76" s="43"/>
      <c r="C76" s="43"/>
      <c r="D76" s="43"/>
      <c r="E76" s="25" t="s">
        <v>7</v>
      </c>
      <c r="F76" s="25" t="s">
        <v>9</v>
      </c>
      <c r="G76" s="25" t="s">
        <v>100</v>
      </c>
      <c r="H76" s="25" t="s">
        <v>11</v>
      </c>
      <c r="I76" s="25" t="s">
        <v>19</v>
      </c>
      <c r="J76" s="45" t="s">
        <v>29</v>
      </c>
      <c r="K76" s="25" t="s">
        <v>3</v>
      </c>
      <c r="L76" s="43"/>
    </row>
    <row r="77" spans="1:12" ht="17.25" thickBot="1">
      <c r="A77" s="44"/>
      <c r="B77" s="44"/>
      <c r="C77" s="44"/>
      <c r="D77" s="44"/>
      <c r="E77" s="26" t="s">
        <v>10879</v>
      </c>
      <c r="F77" s="26" t="s">
        <v>10878</v>
      </c>
      <c r="G77" s="26" t="s">
        <v>10877</v>
      </c>
      <c r="H77" s="26" t="s">
        <v>10876</v>
      </c>
      <c r="I77" s="26" t="s">
        <v>10875</v>
      </c>
      <c r="J77" s="44"/>
      <c r="K77" s="26"/>
      <c r="L77" s="44"/>
    </row>
    <row r="78" spans="1:12" ht="17.25" thickBot="1">
      <c r="A78" s="3" t="s">
        <v>30</v>
      </c>
      <c r="B78" s="3"/>
      <c r="C78" s="4">
        <v>101727</v>
      </c>
      <c r="D78" s="4">
        <v>69732</v>
      </c>
      <c r="E78" s="4">
        <v>26761</v>
      </c>
      <c r="F78" s="4">
        <v>39129</v>
      </c>
      <c r="G78" s="4">
        <v>2370</v>
      </c>
      <c r="H78" s="5">
        <v>339</v>
      </c>
      <c r="I78" s="5">
        <v>388</v>
      </c>
      <c r="J78" s="4">
        <v>68987</v>
      </c>
      <c r="K78" s="5">
        <v>745</v>
      </c>
      <c r="L78" s="4">
        <v>31995</v>
      </c>
    </row>
    <row r="79" spans="1:12" ht="23.25" thickBot="1">
      <c r="A79" s="3" t="s">
        <v>31</v>
      </c>
      <c r="B79" s="3"/>
      <c r="C79" s="5">
        <v>258</v>
      </c>
      <c r="D79" s="5">
        <v>225</v>
      </c>
      <c r="E79" s="5">
        <v>74</v>
      </c>
      <c r="F79" s="5">
        <v>93</v>
      </c>
      <c r="G79" s="5">
        <v>15</v>
      </c>
      <c r="H79" s="5">
        <v>5</v>
      </c>
      <c r="I79" s="5">
        <v>8</v>
      </c>
      <c r="J79" s="5">
        <v>195</v>
      </c>
      <c r="K79" s="5">
        <v>30</v>
      </c>
      <c r="L79" s="5">
        <v>33</v>
      </c>
    </row>
    <row r="80" spans="1:12" ht="23.25" thickBot="1">
      <c r="A80" s="3" t="s">
        <v>32</v>
      </c>
      <c r="B80" s="3"/>
      <c r="C80" s="4">
        <v>7037</v>
      </c>
      <c r="D80" s="4">
        <v>7025</v>
      </c>
      <c r="E80" s="4">
        <v>3195</v>
      </c>
      <c r="F80" s="4">
        <v>3396</v>
      </c>
      <c r="G80" s="5">
        <v>276</v>
      </c>
      <c r="H80" s="5">
        <v>21</v>
      </c>
      <c r="I80" s="5">
        <v>48</v>
      </c>
      <c r="J80" s="4">
        <v>6936</v>
      </c>
      <c r="K80" s="5">
        <v>89</v>
      </c>
      <c r="L80" s="5">
        <v>12</v>
      </c>
    </row>
    <row r="81" spans="1:12" ht="23.25" thickBot="1">
      <c r="A81" s="3" t="s">
        <v>33</v>
      </c>
      <c r="B81" s="3"/>
      <c r="C81" s="5">
        <v>411</v>
      </c>
      <c r="D81" s="5">
        <v>105</v>
      </c>
      <c r="E81" s="5">
        <v>74</v>
      </c>
      <c r="F81" s="5">
        <v>30</v>
      </c>
      <c r="G81" s="5">
        <v>1</v>
      </c>
      <c r="H81" s="5">
        <v>0</v>
      </c>
      <c r="I81" s="5">
        <v>0</v>
      </c>
      <c r="J81" s="5">
        <v>105</v>
      </c>
      <c r="K81" s="5">
        <v>0</v>
      </c>
      <c r="L81" s="5">
        <v>306</v>
      </c>
    </row>
    <row r="82" spans="1:12" ht="23.25" thickBot="1">
      <c r="A82" s="3" t="s">
        <v>34</v>
      </c>
      <c r="B82" s="3"/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</row>
    <row r="83" spans="1:12" ht="17.25" thickBot="1">
      <c r="A83" s="3" t="s">
        <v>10874</v>
      </c>
      <c r="B83" s="3" t="s">
        <v>36</v>
      </c>
      <c r="C83" s="4">
        <v>23341</v>
      </c>
      <c r="D83" s="4">
        <v>15009</v>
      </c>
      <c r="E83" s="4">
        <v>5882</v>
      </c>
      <c r="F83" s="4">
        <v>8175</v>
      </c>
      <c r="G83" s="5">
        <v>656</v>
      </c>
      <c r="H83" s="5">
        <v>74</v>
      </c>
      <c r="I83" s="5">
        <v>86</v>
      </c>
      <c r="J83" s="4">
        <v>14873</v>
      </c>
      <c r="K83" s="5">
        <v>136</v>
      </c>
      <c r="L83" s="4">
        <v>8332</v>
      </c>
    </row>
    <row r="84" spans="1:12" ht="23.25" thickBot="1">
      <c r="A84" s="3"/>
      <c r="B84" s="3" t="s">
        <v>37</v>
      </c>
      <c r="C84" s="4">
        <v>5290</v>
      </c>
      <c r="D84" s="4">
        <v>5290</v>
      </c>
      <c r="E84" s="4">
        <v>2568</v>
      </c>
      <c r="F84" s="4">
        <v>2417</v>
      </c>
      <c r="G84" s="5">
        <v>223</v>
      </c>
      <c r="H84" s="5">
        <v>19</v>
      </c>
      <c r="I84" s="5">
        <v>29</v>
      </c>
      <c r="J84" s="4">
        <v>5256</v>
      </c>
      <c r="K84" s="5">
        <v>34</v>
      </c>
      <c r="L84" s="5">
        <v>0</v>
      </c>
    </row>
    <row r="85" spans="1:12" ht="17.25" thickBot="1">
      <c r="A85" s="3"/>
      <c r="B85" s="3" t="s">
        <v>10873</v>
      </c>
      <c r="C85" s="4">
        <v>2364</v>
      </c>
      <c r="D85" s="4">
        <v>1159</v>
      </c>
      <c r="E85" s="5">
        <v>377</v>
      </c>
      <c r="F85" s="5">
        <v>707</v>
      </c>
      <c r="G85" s="5">
        <v>44</v>
      </c>
      <c r="H85" s="5">
        <v>12</v>
      </c>
      <c r="I85" s="5">
        <v>5</v>
      </c>
      <c r="J85" s="4">
        <v>1145</v>
      </c>
      <c r="K85" s="5">
        <v>14</v>
      </c>
      <c r="L85" s="4">
        <v>1205</v>
      </c>
    </row>
    <row r="86" spans="1:12" ht="17.25" thickBot="1">
      <c r="A86" s="3"/>
      <c r="B86" s="3" t="s">
        <v>10872</v>
      </c>
      <c r="C86" s="4">
        <v>2533</v>
      </c>
      <c r="D86" s="4">
        <v>1397</v>
      </c>
      <c r="E86" s="5">
        <v>492</v>
      </c>
      <c r="F86" s="5">
        <v>804</v>
      </c>
      <c r="G86" s="5">
        <v>73</v>
      </c>
      <c r="H86" s="5">
        <v>6</v>
      </c>
      <c r="I86" s="5">
        <v>10</v>
      </c>
      <c r="J86" s="4">
        <v>1385</v>
      </c>
      <c r="K86" s="5">
        <v>12</v>
      </c>
      <c r="L86" s="4">
        <v>1136</v>
      </c>
    </row>
    <row r="87" spans="1:12" ht="17.25" thickBot="1">
      <c r="A87" s="3"/>
      <c r="B87" s="3" t="s">
        <v>10871</v>
      </c>
      <c r="C87" s="4">
        <v>1106</v>
      </c>
      <c r="D87" s="5">
        <v>628</v>
      </c>
      <c r="E87" s="5">
        <v>156</v>
      </c>
      <c r="F87" s="5">
        <v>440</v>
      </c>
      <c r="G87" s="5">
        <v>20</v>
      </c>
      <c r="H87" s="5">
        <v>0</v>
      </c>
      <c r="I87" s="5">
        <v>0</v>
      </c>
      <c r="J87" s="5">
        <v>616</v>
      </c>
      <c r="K87" s="5">
        <v>12</v>
      </c>
      <c r="L87" s="5">
        <v>478</v>
      </c>
    </row>
    <row r="88" spans="1:12" ht="17.25" thickBot="1">
      <c r="A88" s="3"/>
      <c r="B88" s="3" t="s">
        <v>10870</v>
      </c>
      <c r="C88" s="4">
        <v>1138</v>
      </c>
      <c r="D88" s="5">
        <v>679</v>
      </c>
      <c r="E88" s="5">
        <v>181</v>
      </c>
      <c r="F88" s="5">
        <v>460</v>
      </c>
      <c r="G88" s="5">
        <v>27</v>
      </c>
      <c r="H88" s="5">
        <v>2</v>
      </c>
      <c r="I88" s="5">
        <v>5</v>
      </c>
      <c r="J88" s="5">
        <v>675</v>
      </c>
      <c r="K88" s="5">
        <v>4</v>
      </c>
      <c r="L88" s="5">
        <v>459</v>
      </c>
    </row>
    <row r="89" spans="1:12" ht="17.25" thickBot="1">
      <c r="A89" s="3"/>
      <c r="B89" s="3" t="s">
        <v>10869</v>
      </c>
      <c r="C89" s="4">
        <v>3002</v>
      </c>
      <c r="D89" s="4">
        <v>1558</v>
      </c>
      <c r="E89" s="5">
        <v>489</v>
      </c>
      <c r="F89" s="5">
        <v>949</v>
      </c>
      <c r="G89" s="5">
        <v>75</v>
      </c>
      <c r="H89" s="5">
        <v>13</v>
      </c>
      <c r="I89" s="5">
        <v>9</v>
      </c>
      <c r="J89" s="4">
        <v>1535</v>
      </c>
      <c r="K89" s="5">
        <v>23</v>
      </c>
      <c r="L89" s="4">
        <v>1444</v>
      </c>
    </row>
    <row r="90" spans="1:12" ht="17.25" thickBot="1">
      <c r="A90" s="3"/>
      <c r="B90" s="3" t="s">
        <v>10868</v>
      </c>
      <c r="C90" s="4">
        <v>1661</v>
      </c>
      <c r="D90" s="5">
        <v>959</v>
      </c>
      <c r="E90" s="5">
        <v>334</v>
      </c>
      <c r="F90" s="5">
        <v>568</v>
      </c>
      <c r="G90" s="5">
        <v>37</v>
      </c>
      <c r="H90" s="5">
        <v>6</v>
      </c>
      <c r="I90" s="5">
        <v>6</v>
      </c>
      <c r="J90" s="5">
        <v>951</v>
      </c>
      <c r="K90" s="5">
        <v>8</v>
      </c>
      <c r="L90" s="5">
        <v>702</v>
      </c>
    </row>
    <row r="91" spans="1:12" ht="17.25" thickBot="1">
      <c r="A91" s="3"/>
      <c r="B91" s="3" t="s">
        <v>10867</v>
      </c>
      <c r="C91" s="4">
        <v>3197</v>
      </c>
      <c r="D91" s="4">
        <v>1695</v>
      </c>
      <c r="E91" s="5">
        <v>620</v>
      </c>
      <c r="F91" s="5">
        <v>951</v>
      </c>
      <c r="G91" s="5">
        <v>93</v>
      </c>
      <c r="H91" s="5">
        <v>5</v>
      </c>
      <c r="I91" s="5">
        <v>15</v>
      </c>
      <c r="J91" s="4">
        <v>1684</v>
      </c>
      <c r="K91" s="5">
        <v>11</v>
      </c>
      <c r="L91" s="4">
        <v>1502</v>
      </c>
    </row>
    <row r="92" spans="1:12" ht="17.25" thickBot="1">
      <c r="A92" s="3"/>
      <c r="B92" s="3" t="s">
        <v>10866</v>
      </c>
      <c r="C92" s="4">
        <v>3050</v>
      </c>
      <c r="D92" s="4">
        <v>1644</v>
      </c>
      <c r="E92" s="5">
        <v>665</v>
      </c>
      <c r="F92" s="5">
        <v>879</v>
      </c>
      <c r="G92" s="5">
        <v>64</v>
      </c>
      <c r="H92" s="5">
        <v>11</v>
      </c>
      <c r="I92" s="5">
        <v>7</v>
      </c>
      <c r="J92" s="4">
        <v>1626</v>
      </c>
      <c r="K92" s="5">
        <v>18</v>
      </c>
      <c r="L92" s="4">
        <v>1406</v>
      </c>
    </row>
    <row r="93" spans="1:12" ht="17.25" thickBot="1">
      <c r="A93" s="3" t="s">
        <v>10865</v>
      </c>
      <c r="B93" s="3" t="s">
        <v>36</v>
      </c>
      <c r="C93" s="4">
        <v>8187</v>
      </c>
      <c r="D93" s="4">
        <v>5667</v>
      </c>
      <c r="E93" s="4">
        <v>2334</v>
      </c>
      <c r="F93" s="4">
        <v>3010</v>
      </c>
      <c r="G93" s="5">
        <v>226</v>
      </c>
      <c r="H93" s="5">
        <v>20</v>
      </c>
      <c r="I93" s="5">
        <v>31</v>
      </c>
      <c r="J93" s="4">
        <v>5621</v>
      </c>
      <c r="K93" s="5">
        <v>46</v>
      </c>
      <c r="L93" s="4">
        <v>2520</v>
      </c>
    </row>
    <row r="94" spans="1:12" ht="23.25" thickBot="1">
      <c r="A94" s="3"/>
      <c r="B94" s="3" t="s">
        <v>37</v>
      </c>
      <c r="C94" s="4">
        <v>2597</v>
      </c>
      <c r="D94" s="4">
        <v>2597</v>
      </c>
      <c r="E94" s="4">
        <v>1283</v>
      </c>
      <c r="F94" s="4">
        <v>1177</v>
      </c>
      <c r="G94" s="5">
        <v>98</v>
      </c>
      <c r="H94" s="5">
        <v>5</v>
      </c>
      <c r="I94" s="5">
        <v>13</v>
      </c>
      <c r="J94" s="4">
        <v>2576</v>
      </c>
      <c r="K94" s="5">
        <v>21</v>
      </c>
      <c r="L94" s="5">
        <v>0</v>
      </c>
    </row>
    <row r="95" spans="1:12" ht="17.25" thickBot="1">
      <c r="A95" s="3"/>
      <c r="B95" s="3" t="s">
        <v>10864</v>
      </c>
      <c r="C95" s="4">
        <v>3010</v>
      </c>
      <c r="D95" s="4">
        <v>1618</v>
      </c>
      <c r="E95" s="5">
        <v>589</v>
      </c>
      <c r="F95" s="5">
        <v>925</v>
      </c>
      <c r="G95" s="5">
        <v>82</v>
      </c>
      <c r="H95" s="5">
        <v>6</v>
      </c>
      <c r="I95" s="5">
        <v>6</v>
      </c>
      <c r="J95" s="4">
        <v>1608</v>
      </c>
      <c r="K95" s="5">
        <v>10</v>
      </c>
      <c r="L95" s="4">
        <v>1392</v>
      </c>
    </row>
    <row r="96" spans="1:12" ht="17.25" thickBot="1">
      <c r="A96" s="3"/>
      <c r="B96" s="3" t="s">
        <v>10863</v>
      </c>
      <c r="C96" s="4">
        <v>1608</v>
      </c>
      <c r="D96" s="5">
        <v>830</v>
      </c>
      <c r="E96" s="5">
        <v>289</v>
      </c>
      <c r="F96" s="5">
        <v>499</v>
      </c>
      <c r="G96" s="5">
        <v>26</v>
      </c>
      <c r="H96" s="5">
        <v>1</v>
      </c>
      <c r="I96" s="5">
        <v>7</v>
      </c>
      <c r="J96" s="5">
        <v>822</v>
      </c>
      <c r="K96" s="5">
        <v>8</v>
      </c>
      <c r="L96" s="5">
        <v>778</v>
      </c>
    </row>
    <row r="97" spans="1:12" ht="17.25" thickBot="1">
      <c r="A97" s="3"/>
      <c r="B97" s="3" t="s">
        <v>10862</v>
      </c>
      <c r="C97" s="5">
        <v>972</v>
      </c>
      <c r="D97" s="5">
        <v>622</v>
      </c>
      <c r="E97" s="5">
        <v>173</v>
      </c>
      <c r="F97" s="5">
        <v>409</v>
      </c>
      <c r="G97" s="5">
        <v>20</v>
      </c>
      <c r="H97" s="5">
        <v>8</v>
      </c>
      <c r="I97" s="5">
        <v>5</v>
      </c>
      <c r="J97" s="5">
        <v>615</v>
      </c>
      <c r="K97" s="5">
        <v>7</v>
      </c>
      <c r="L97" s="5">
        <v>350</v>
      </c>
    </row>
    <row r="98" spans="1:12" ht="17.25" thickBot="1">
      <c r="A98" s="3" t="s">
        <v>10861</v>
      </c>
      <c r="B98" s="3" t="s">
        <v>36</v>
      </c>
      <c r="C98" s="4">
        <v>3877</v>
      </c>
      <c r="D98" s="4">
        <v>2662</v>
      </c>
      <c r="E98" s="5">
        <v>864</v>
      </c>
      <c r="F98" s="4">
        <v>1701</v>
      </c>
      <c r="G98" s="5">
        <v>60</v>
      </c>
      <c r="H98" s="5">
        <v>9</v>
      </c>
      <c r="I98" s="5">
        <v>7</v>
      </c>
      <c r="J98" s="4">
        <v>2641</v>
      </c>
      <c r="K98" s="5">
        <v>21</v>
      </c>
      <c r="L98" s="4">
        <v>1215</v>
      </c>
    </row>
    <row r="99" spans="1:12" ht="23.25" thickBot="1">
      <c r="A99" s="3"/>
      <c r="B99" s="3" t="s">
        <v>37</v>
      </c>
      <c r="C99" s="4">
        <v>1161</v>
      </c>
      <c r="D99" s="4">
        <v>1161</v>
      </c>
      <c r="E99" s="5">
        <v>466</v>
      </c>
      <c r="F99" s="5">
        <v>649</v>
      </c>
      <c r="G99" s="5">
        <v>33</v>
      </c>
      <c r="H99" s="5">
        <v>5</v>
      </c>
      <c r="I99" s="5">
        <v>1</v>
      </c>
      <c r="J99" s="4">
        <v>1154</v>
      </c>
      <c r="K99" s="5">
        <v>7</v>
      </c>
      <c r="L99" s="5">
        <v>0</v>
      </c>
    </row>
    <row r="100" spans="1:12" ht="17.25" thickBot="1">
      <c r="A100" s="3"/>
      <c r="B100" s="3" t="s">
        <v>10860</v>
      </c>
      <c r="C100" s="4">
        <v>1428</v>
      </c>
      <c r="D100" s="5">
        <v>749</v>
      </c>
      <c r="E100" s="5">
        <v>211</v>
      </c>
      <c r="F100" s="5">
        <v>517</v>
      </c>
      <c r="G100" s="5">
        <v>9</v>
      </c>
      <c r="H100" s="5">
        <v>4</v>
      </c>
      <c r="I100" s="5">
        <v>2</v>
      </c>
      <c r="J100" s="5">
        <v>743</v>
      </c>
      <c r="K100" s="5">
        <v>6</v>
      </c>
      <c r="L100" s="5">
        <v>679</v>
      </c>
    </row>
    <row r="101" spans="1:12" ht="17.25" thickBot="1">
      <c r="A101" s="3"/>
      <c r="B101" s="3" t="s">
        <v>10859</v>
      </c>
      <c r="C101" s="4">
        <v>1288</v>
      </c>
      <c r="D101" s="5">
        <v>752</v>
      </c>
      <c r="E101" s="5">
        <v>187</v>
      </c>
      <c r="F101" s="5">
        <v>535</v>
      </c>
      <c r="G101" s="5">
        <v>18</v>
      </c>
      <c r="H101" s="5">
        <v>0</v>
      </c>
      <c r="I101" s="5">
        <v>4</v>
      </c>
      <c r="J101" s="5">
        <v>744</v>
      </c>
      <c r="K101" s="5">
        <v>8</v>
      </c>
      <c r="L101" s="5">
        <v>536</v>
      </c>
    </row>
    <row r="102" spans="1:12" ht="17.25" thickBot="1">
      <c r="A102" s="3" t="s">
        <v>10858</v>
      </c>
      <c r="B102" s="3" t="s">
        <v>36</v>
      </c>
      <c r="C102" s="4">
        <v>10292</v>
      </c>
      <c r="D102" s="4">
        <v>6651</v>
      </c>
      <c r="E102" s="4">
        <v>2582</v>
      </c>
      <c r="F102" s="4">
        <v>3727</v>
      </c>
      <c r="G102" s="5">
        <v>206</v>
      </c>
      <c r="H102" s="5">
        <v>43</v>
      </c>
      <c r="I102" s="5">
        <v>36</v>
      </c>
      <c r="J102" s="4">
        <v>6594</v>
      </c>
      <c r="K102" s="5">
        <v>57</v>
      </c>
      <c r="L102" s="4">
        <v>3641</v>
      </c>
    </row>
    <row r="103" spans="1:12" ht="23.25" thickBot="1">
      <c r="A103" s="3"/>
      <c r="B103" s="3" t="s">
        <v>37</v>
      </c>
      <c r="C103" s="4">
        <v>2360</v>
      </c>
      <c r="D103" s="4">
        <v>2360</v>
      </c>
      <c r="E103" s="4">
        <v>1084</v>
      </c>
      <c r="F103" s="4">
        <v>1171</v>
      </c>
      <c r="G103" s="5">
        <v>65</v>
      </c>
      <c r="H103" s="5">
        <v>8</v>
      </c>
      <c r="I103" s="5">
        <v>15</v>
      </c>
      <c r="J103" s="4">
        <v>2343</v>
      </c>
      <c r="K103" s="5">
        <v>17</v>
      </c>
      <c r="L103" s="5">
        <v>0</v>
      </c>
    </row>
    <row r="104" spans="1:12" ht="17.25" thickBot="1">
      <c r="A104" s="3"/>
      <c r="B104" s="3" t="s">
        <v>10857</v>
      </c>
      <c r="C104" s="4">
        <v>2897</v>
      </c>
      <c r="D104" s="4">
        <v>1687</v>
      </c>
      <c r="E104" s="5">
        <v>605</v>
      </c>
      <c r="F104" s="5">
        <v>999</v>
      </c>
      <c r="G104" s="5">
        <v>50</v>
      </c>
      <c r="H104" s="5">
        <v>14</v>
      </c>
      <c r="I104" s="5">
        <v>7</v>
      </c>
      <c r="J104" s="4">
        <v>1675</v>
      </c>
      <c r="K104" s="5">
        <v>12</v>
      </c>
      <c r="L104" s="4">
        <v>1210</v>
      </c>
    </row>
    <row r="105" spans="1:12" ht="17.25" thickBot="1">
      <c r="A105" s="3"/>
      <c r="B105" s="3" t="s">
        <v>10856</v>
      </c>
      <c r="C105" s="4">
        <v>1086</v>
      </c>
      <c r="D105" s="5">
        <v>655</v>
      </c>
      <c r="E105" s="5">
        <v>209</v>
      </c>
      <c r="F105" s="5">
        <v>401</v>
      </c>
      <c r="G105" s="5">
        <v>23</v>
      </c>
      <c r="H105" s="5">
        <v>9</v>
      </c>
      <c r="I105" s="5">
        <v>6</v>
      </c>
      <c r="J105" s="5">
        <v>648</v>
      </c>
      <c r="K105" s="5">
        <v>7</v>
      </c>
      <c r="L105" s="5">
        <v>431</v>
      </c>
    </row>
    <row r="106" spans="1:12" ht="17.25" thickBot="1">
      <c r="A106" s="3"/>
      <c r="B106" s="3" t="s">
        <v>10855</v>
      </c>
      <c r="C106" s="4">
        <v>2902</v>
      </c>
      <c r="D106" s="4">
        <v>1301</v>
      </c>
      <c r="E106" s="5">
        <v>486</v>
      </c>
      <c r="F106" s="5">
        <v>724</v>
      </c>
      <c r="G106" s="5">
        <v>54</v>
      </c>
      <c r="H106" s="5">
        <v>11</v>
      </c>
      <c r="I106" s="5">
        <v>8</v>
      </c>
      <c r="J106" s="4">
        <v>1283</v>
      </c>
      <c r="K106" s="5">
        <v>18</v>
      </c>
      <c r="L106" s="4">
        <v>1601</v>
      </c>
    </row>
    <row r="107" spans="1:12" ht="17.25" thickBot="1">
      <c r="A107" s="3"/>
      <c r="B107" s="3" t="s">
        <v>10854</v>
      </c>
      <c r="C107" s="4">
        <v>1047</v>
      </c>
      <c r="D107" s="5">
        <v>648</v>
      </c>
      <c r="E107" s="5">
        <v>198</v>
      </c>
      <c r="F107" s="5">
        <v>432</v>
      </c>
      <c r="G107" s="5">
        <v>14</v>
      </c>
      <c r="H107" s="5">
        <v>1</v>
      </c>
      <c r="I107" s="5">
        <v>0</v>
      </c>
      <c r="J107" s="5">
        <v>645</v>
      </c>
      <c r="K107" s="5">
        <v>3</v>
      </c>
      <c r="L107" s="5">
        <v>399</v>
      </c>
    </row>
    <row r="108" spans="1:12" ht="17.25" thickBot="1">
      <c r="A108" s="3" t="s">
        <v>10853</v>
      </c>
      <c r="B108" s="3" t="s">
        <v>36</v>
      </c>
      <c r="C108" s="4">
        <v>6691</v>
      </c>
      <c r="D108" s="4">
        <v>4734</v>
      </c>
      <c r="E108" s="4">
        <v>1751</v>
      </c>
      <c r="F108" s="4">
        <v>2754</v>
      </c>
      <c r="G108" s="5">
        <v>151</v>
      </c>
      <c r="H108" s="5">
        <v>13</v>
      </c>
      <c r="I108" s="5">
        <v>21</v>
      </c>
      <c r="J108" s="4">
        <v>4690</v>
      </c>
      <c r="K108" s="5">
        <v>44</v>
      </c>
      <c r="L108" s="4">
        <v>1957</v>
      </c>
    </row>
    <row r="109" spans="1:12" ht="23.25" thickBot="1">
      <c r="A109" s="3"/>
      <c r="B109" s="3" t="s">
        <v>37</v>
      </c>
      <c r="C109" s="4">
        <v>2285</v>
      </c>
      <c r="D109" s="4">
        <v>2285</v>
      </c>
      <c r="E109" s="4">
        <v>1034</v>
      </c>
      <c r="F109" s="4">
        <v>1148</v>
      </c>
      <c r="G109" s="5">
        <v>75</v>
      </c>
      <c r="H109" s="5">
        <v>3</v>
      </c>
      <c r="I109" s="5">
        <v>8</v>
      </c>
      <c r="J109" s="4">
        <v>2268</v>
      </c>
      <c r="K109" s="5">
        <v>17</v>
      </c>
      <c r="L109" s="5">
        <v>0</v>
      </c>
    </row>
    <row r="110" spans="1:12" ht="17.25" thickBot="1">
      <c r="A110" s="3"/>
      <c r="B110" s="3" t="s">
        <v>10852</v>
      </c>
      <c r="C110" s="4">
        <v>1549</v>
      </c>
      <c r="D110" s="5">
        <v>828</v>
      </c>
      <c r="E110" s="5">
        <v>268</v>
      </c>
      <c r="F110" s="5">
        <v>524</v>
      </c>
      <c r="G110" s="5">
        <v>21</v>
      </c>
      <c r="H110" s="5">
        <v>1</v>
      </c>
      <c r="I110" s="5">
        <v>5</v>
      </c>
      <c r="J110" s="5">
        <v>819</v>
      </c>
      <c r="K110" s="5">
        <v>9</v>
      </c>
      <c r="L110" s="5">
        <v>721</v>
      </c>
    </row>
    <row r="111" spans="1:12" ht="17.25" thickBot="1">
      <c r="A111" s="3"/>
      <c r="B111" s="3" t="s">
        <v>10851</v>
      </c>
      <c r="C111" s="4">
        <v>1082</v>
      </c>
      <c r="D111" s="5">
        <v>598</v>
      </c>
      <c r="E111" s="5">
        <v>167</v>
      </c>
      <c r="F111" s="5">
        <v>402</v>
      </c>
      <c r="G111" s="5">
        <v>16</v>
      </c>
      <c r="H111" s="5">
        <v>4</v>
      </c>
      <c r="I111" s="5">
        <v>5</v>
      </c>
      <c r="J111" s="5">
        <v>594</v>
      </c>
      <c r="K111" s="5">
        <v>4</v>
      </c>
      <c r="L111" s="5">
        <v>484</v>
      </c>
    </row>
    <row r="112" spans="1:12" ht="17.25" thickBot="1">
      <c r="A112" s="3"/>
      <c r="B112" s="3" t="s">
        <v>10850</v>
      </c>
      <c r="C112" s="5">
        <v>943</v>
      </c>
      <c r="D112" s="5">
        <v>578</v>
      </c>
      <c r="E112" s="5">
        <v>155</v>
      </c>
      <c r="F112" s="5">
        <v>386</v>
      </c>
      <c r="G112" s="5">
        <v>27</v>
      </c>
      <c r="H112" s="5">
        <v>3</v>
      </c>
      <c r="I112" s="5">
        <v>1</v>
      </c>
      <c r="J112" s="5">
        <v>572</v>
      </c>
      <c r="K112" s="5">
        <v>6</v>
      </c>
      <c r="L112" s="5">
        <v>365</v>
      </c>
    </row>
    <row r="113" spans="1:12" ht="17.25" thickBot="1">
      <c r="A113" s="3"/>
      <c r="B113" s="3" t="s">
        <v>10849</v>
      </c>
      <c r="C113" s="5">
        <v>832</v>
      </c>
      <c r="D113" s="5">
        <v>445</v>
      </c>
      <c r="E113" s="5">
        <v>127</v>
      </c>
      <c r="F113" s="5">
        <v>294</v>
      </c>
      <c r="G113" s="5">
        <v>12</v>
      </c>
      <c r="H113" s="5">
        <v>2</v>
      </c>
      <c r="I113" s="5">
        <v>2</v>
      </c>
      <c r="J113" s="5">
        <v>437</v>
      </c>
      <c r="K113" s="5">
        <v>8</v>
      </c>
      <c r="L113" s="5">
        <v>387</v>
      </c>
    </row>
    <row r="114" spans="1:12" ht="17.25" thickBot="1">
      <c r="A114" s="3" t="s">
        <v>10848</v>
      </c>
      <c r="B114" s="3" t="s">
        <v>36</v>
      </c>
      <c r="C114" s="4">
        <v>7207</v>
      </c>
      <c r="D114" s="4">
        <v>4850</v>
      </c>
      <c r="E114" s="4">
        <v>1929</v>
      </c>
      <c r="F114" s="4">
        <v>2726</v>
      </c>
      <c r="G114" s="5">
        <v>128</v>
      </c>
      <c r="H114" s="5">
        <v>17</v>
      </c>
      <c r="I114" s="5">
        <v>17</v>
      </c>
      <c r="J114" s="4">
        <v>4817</v>
      </c>
      <c r="K114" s="5">
        <v>33</v>
      </c>
      <c r="L114" s="4">
        <v>2357</v>
      </c>
    </row>
    <row r="115" spans="1:12" ht="23.25" thickBot="1">
      <c r="A115" s="3"/>
      <c r="B115" s="3" t="s">
        <v>37</v>
      </c>
      <c r="C115" s="4">
        <v>1752</v>
      </c>
      <c r="D115" s="4">
        <v>1752</v>
      </c>
      <c r="E115" s="5">
        <v>953</v>
      </c>
      <c r="F115" s="5">
        <v>742</v>
      </c>
      <c r="G115" s="5">
        <v>38</v>
      </c>
      <c r="H115" s="5">
        <v>2</v>
      </c>
      <c r="I115" s="5">
        <v>4</v>
      </c>
      <c r="J115" s="4">
        <v>1739</v>
      </c>
      <c r="K115" s="5">
        <v>13</v>
      </c>
      <c r="L115" s="5">
        <v>0</v>
      </c>
    </row>
    <row r="116" spans="1:12" ht="17.25" thickBot="1">
      <c r="A116" s="3"/>
      <c r="B116" s="3" t="s">
        <v>10847</v>
      </c>
      <c r="C116" s="4">
        <v>2289</v>
      </c>
      <c r="D116" s="4">
        <v>1200</v>
      </c>
      <c r="E116" s="5">
        <v>429</v>
      </c>
      <c r="F116" s="5">
        <v>733</v>
      </c>
      <c r="G116" s="5">
        <v>28</v>
      </c>
      <c r="H116" s="5">
        <v>3</v>
      </c>
      <c r="I116" s="5">
        <v>5</v>
      </c>
      <c r="J116" s="4">
        <v>1198</v>
      </c>
      <c r="K116" s="5">
        <v>2</v>
      </c>
      <c r="L116" s="4">
        <v>1089</v>
      </c>
    </row>
    <row r="117" spans="1:12" ht="17.25" thickBot="1">
      <c r="A117" s="3"/>
      <c r="B117" s="3" t="s">
        <v>10846</v>
      </c>
      <c r="C117" s="5">
        <v>697</v>
      </c>
      <c r="D117" s="5">
        <v>453</v>
      </c>
      <c r="E117" s="5">
        <v>153</v>
      </c>
      <c r="F117" s="5">
        <v>276</v>
      </c>
      <c r="G117" s="5">
        <v>20</v>
      </c>
      <c r="H117" s="5">
        <v>1</v>
      </c>
      <c r="I117" s="5">
        <v>1</v>
      </c>
      <c r="J117" s="5">
        <v>451</v>
      </c>
      <c r="K117" s="5">
        <v>2</v>
      </c>
      <c r="L117" s="5">
        <v>244</v>
      </c>
    </row>
    <row r="118" spans="1:12" ht="17.25" thickBot="1">
      <c r="A118" s="3"/>
      <c r="B118" s="3" t="s">
        <v>10845</v>
      </c>
      <c r="C118" s="5">
        <v>847</v>
      </c>
      <c r="D118" s="5">
        <v>481</v>
      </c>
      <c r="E118" s="5">
        <v>161</v>
      </c>
      <c r="F118" s="5">
        <v>294</v>
      </c>
      <c r="G118" s="5">
        <v>18</v>
      </c>
      <c r="H118" s="5">
        <v>3</v>
      </c>
      <c r="I118" s="5">
        <v>2</v>
      </c>
      <c r="J118" s="5">
        <v>478</v>
      </c>
      <c r="K118" s="5">
        <v>3</v>
      </c>
      <c r="L118" s="5">
        <v>366</v>
      </c>
    </row>
    <row r="119" spans="1:12" ht="17.25" thickBot="1">
      <c r="A119" s="3"/>
      <c r="B119" s="3" t="s">
        <v>10844</v>
      </c>
      <c r="C119" s="5">
        <v>449</v>
      </c>
      <c r="D119" s="5">
        <v>261</v>
      </c>
      <c r="E119" s="5">
        <v>74</v>
      </c>
      <c r="F119" s="5">
        <v>177</v>
      </c>
      <c r="G119" s="5">
        <v>4</v>
      </c>
      <c r="H119" s="5">
        <v>3</v>
      </c>
      <c r="I119" s="5">
        <v>2</v>
      </c>
      <c r="J119" s="5">
        <v>260</v>
      </c>
      <c r="K119" s="5">
        <v>1</v>
      </c>
      <c r="L119" s="5">
        <v>188</v>
      </c>
    </row>
    <row r="120" spans="1:12" ht="17.25" thickBot="1">
      <c r="A120" s="3"/>
      <c r="B120" s="3" t="s">
        <v>10843</v>
      </c>
      <c r="C120" s="4">
        <v>1173</v>
      </c>
      <c r="D120" s="5">
        <v>703</v>
      </c>
      <c r="E120" s="5">
        <v>159</v>
      </c>
      <c r="F120" s="5">
        <v>504</v>
      </c>
      <c r="G120" s="5">
        <v>20</v>
      </c>
      <c r="H120" s="5">
        <v>5</v>
      </c>
      <c r="I120" s="5">
        <v>3</v>
      </c>
      <c r="J120" s="5">
        <v>691</v>
      </c>
      <c r="K120" s="5">
        <v>12</v>
      </c>
      <c r="L120" s="5">
        <v>470</v>
      </c>
    </row>
    <row r="121" spans="1:12" ht="17.25" thickBot="1">
      <c r="A121" s="3" t="s">
        <v>10842</v>
      </c>
      <c r="B121" s="3" t="s">
        <v>36</v>
      </c>
      <c r="C121" s="4">
        <v>3307</v>
      </c>
      <c r="D121" s="4">
        <v>2121</v>
      </c>
      <c r="E121" s="5">
        <v>703</v>
      </c>
      <c r="F121" s="4">
        <v>1304</v>
      </c>
      <c r="G121" s="5">
        <v>50</v>
      </c>
      <c r="H121" s="5">
        <v>14</v>
      </c>
      <c r="I121" s="5">
        <v>19</v>
      </c>
      <c r="J121" s="4">
        <v>2090</v>
      </c>
      <c r="K121" s="5">
        <v>31</v>
      </c>
      <c r="L121" s="4">
        <v>1186</v>
      </c>
    </row>
    <row r="122" spans="1:12" ht="23.25" thickBot="1">
      <c r="A122" s="3"/>
      <c r="B122" s="3" t="s">
        <v>37</v>
      </c>
      <c r="C122" s="5">
        <v>829</v>
      </c>
      <c r="D122" s="5">
        <v>829</v>
      </c>
      <c r="E122" s="5">
        <v>372</v>
      </c>
      <c r="F122" s="5">
        <v>416</v>
      </c>
      <c r="G122" s="5">
        <v>23</v>
      </c>
      <c r="H122" s="5">
        <v>4</v>
      </c>
      <c r="I122" s="5">
        <v>5</v>
      </c>
      <c r="J122" s="5">
        <v>820</v>
      </c>
      <c r="K122" s="5">
        <v>9</v>
      </c>
      <c r="L122" s="5">
        <v>0</v>
      </c>
    </row>
    <row r="123" spans="1:12" ht="17.25" thickBot="1">
      <c r="A123" s="3"/>
      <c r="B123" s="3" t="s">
        <v>10841</v>
      </c>
      <c r="C123" s="5">
        <v>952</v>
      </c>
      <c r="D123" s="5">
        <v>473</v>
      </c>
      <c r="E123" s="5">
        <v>134</v>
      </c>
      <c r="F123" s="5">
        <v>321</v>
      </c>
      <c r="G123" s="5">
        <v>8</v>
      </c>
      <c r="H123" s="5">
        <v>1</v>
      </c>
      <c r="I123" s="5">
        <v>2</v>
      </c>
      <c r="J123" s="5">
        <v>466</v>
      </c>
      <c r="K123" s="5">
        <v>7</v>
      </c>
      <c r="L123" s="5">
        <v>479</v>
      </c>
    </row>
    <row r="124" spans="1:12" ht="17.25" thickBot="1">
      <c r="A124" s="3"/>
      <c r="B124" s="3" t="s">
        <v>10840</v>
      </c>
      <c r="C124" s="5">
        <v>926</v>
      </c>
      <c r="D124" s="5">
        <v>459</v>
      </c>
      <c r="E124" s="5">
        <v>125</v>
      </c>
      <c r="F124" s="5">
        <v>310</v>
      </c>
      <c r="G124" s="5">
        <v>11</v>
      </c>
      <c r="H124" s="5">
        <v>3</v>
      </c>
      <c r="I124" s="5">
        <v>4</v>
      </c>
      <c r="J124" s="5">
        <v>453</v>
      </c>
      <c r="K124" s="5">
        <v>6</v>
      </c>
      <c r="L124" s="5">
        <v>467</v>
      </c>
    </row>
    <row r="125" spans="1:12" ht="17.25" thickBot="1">
      <c r="A125" s="3"/>
      <c r="B125" s="3" t="s">
        <v>10839</v>
      </c>
      <c r="C125" s="5">
        <v>405</v>
      </c>
      <c r="D125" s="5">
        <v>249</v>
      </c>
      <c r="E125" s="5">
        <v>51</v>
      </c>
      <c r="F125" s="5">
        <v>179</v>
      </c>
      <c r="G125" s="5">
        <v>5</v>
      </c>
      <c r="H125" s="5">
        <v>6</v>
      </c>
      <c r="I125" s="5">
        <v>5</v>
      </c>
      <c r="J125" s="5">
        <v>246</v>
      </c>
      <c r="K125" s="5">
        <v>3</v>
      </c>
      <c r="L125" s="5">
        <v>156</v>
      </c>
    </row>
    <row r="126" spans="1:12" ht="17.25" thickBot="1">
      <c r="A126" s="3"/>
      <c r="B126" s="3" t="s">
        <v>10838</v>
      </c>
      <c r="C126" s="5">
        <v>195</v>
      </c>
      <c r="D126" s="5">
        <v>111</v>
      </c>
      <c r="E126" s="5">
        <v>21</v>
      </c>
      <c r="F126" s="5">
        <v>78</v>
      </c>
      <c r="G126" s="5">
        <v>3</v>
      </c>
      <c r="H126" s="5">
        <v>0</v>
      </c>
      <c r="I126" s="5">
        <v>3</v>
      </c>
      <c r="J126" s="5">
        <v>105</v>
      </c>
      <c r="K126" s="5">
        <v>6</v>
      </c>
      <c r="L126" s="5">
        <v>84</v>
      </c>
    </row>
    <row r="127" spans="1:12" ht="17.25" thickBot="1">
      <c r="A127" s="3" t="s">
        <v>10837</v>
      </c>
      <c r="B127" s="3" t="s">
        <v>36</v>
      </c>
      <c r="C127" s="4">
        <v>3297</v>
      </c>
      <c r="D127" s="4">
        <v>2251</v>
      </c>
      <c r="E127" s="5">
        <v>671</v>
      </c>
      <c r="F127" s="4">
        <v>1459</v>
      </c>
      <c r="G127" s="5">
        <v>55</v>
      </c>
      <c r="H127" s="5">
        <v>23</v>
      </c>
      <c r="I127" s="5">
        <v>19</v>
      </c>
      <c r="J127" s="4">
        <v>2227</v>
      </c>
      <c r="K127" s="5">
        <v>24</v>
      </c>
      <c r="L127" s="4">
        <v>1046</v>
      </c>
    </row>
    <row r="128" spans="1:12" ht="23.25" thickBot="1">
      <c r="A128" s="3"/>
      <c r="B128" s="3" t="s">
        <v>37</v>
      </c>
      <c r="C128" s="5">
        <v>875</v>
      </c>
      <c r="D128" s="5">
        <v>875</v>
      </c>
      <c r="E128" s="5">
        <v>313</v>
      </c>
      <c r="F128" s="5">
        <v>523</v>
      </c>
      <c r="G128" s="5">
        <v>24</v>
      </c>
      <c r="H128" s="5">
        <v>5</v>
      </c>
      <c r="I128" s="5">
        <v>4</v>
      </c>
      <c r="J128" s="5">
        <v>869</v>
      </c>
      <c r="K128" s="5">
        <v>6</v>
      </c>
      <c r="L128" s="5">
        <v>0</v>
      </c>
    </row>
    <row r="129" spans="1:12" ht="17.25" thickBot="1">
      <c r="A129" s="3"/>
      <c r="B129" s="3" t="s">
        <v>10836</v>
      </c>
      <c r="C129" s="5">
        <v>923</v>
      </c>
      <c r="D129" s="5">
        <v>517</v>
      </c>
      <c r="E129" s="5">
        <v>136</v>
      </c>
      <c r="F129" s="5">
        <v>357</v>
      </c>
      <c r="G129" s="5">
        <v>11</v>
      </c>
      <c r="H129" s="5">
        <v>5</v>
      </c>
      <c r="I129" s="5">
        <v>6</v>
      </c>
      <c r="J129" s="5">
        <v>515</v>
      </c>
      <c r="K129" s="5">
        <v>2</v>
      </c>
      <c r="L129" s="5">
        <v>406</v>
      </c>
    </row>
    <row r="130" spans="1:12" ht="17.25" thickBot="1">
      <c r="A130" s="3"/>
      <c r="B130" s="3" t="s">
        <v>10835</v>
      </c>
      <c r="C130" s="5">
        <v>479</v>
      </c>
      <c r="D130" s="5">
        <v>292</v>
      </c>
      <c r="E130" s="5">
        <v>87</v>
      </c>
      <c r="F130" s="5">
        <v>183</v>
      </c>
      <c r="G130" s="5">
        <v>7</v>
      </c>
      <c r="H130" s="5">
        <v>7</v>
      </c>
      <c r="I130" s="5">
        <v>1</v>
      </c>
      <c r="J130" s="5">
        <v>285</v>
      </c>
      <c r="K130" s="5">
        <v>7</v>
      </c>
      <c r="L130" s="5">
        <v>187</v>
      </c>
    </row>
    <row r="131" spans="1:12" ht="17.25" thickBot="1">
      <c r="A131" s="3"/>
      <c r="B131" s="3" t="s">
        <v>10834</v>
      </c>
      <c r="C131" s="5">
        <v>502</v>
      </c>
      <c r="D131" s="5">
        <v>273</v>
      </c>
      <c r="E131" s="5">
        <v>64</v>
      </c>
      <c r="F131" s="5">
        <v>186</v>
      </c>
      <c r="G131" s="5">
        <v>9</v>
      </c>
      <c r="H131" s="5">
        <v>4</v>
      </c>
      <c r="I131" s="5">
        <v>6</v>
      </c>
      <c r="J131" s="5">
        <v>269</v>
      </c>
      <c r="K131" s="5">
        <v>4</v>
      </c>
      <c r="L131" s="5">
        <v>229</v>
      </c>
    </row>
    <row r="132" spans="1:12" ht="17.25" thickBot="1">
      <c r="A132" s="3"/>
      <c r="B132" s="3" t="s">
        <v>10833</v>
      </c>
      <c r="C132" s="5">
        <v>518</v>
      </c>
      <c r="D132" s="5">
        <v>294</v>
      </c>
      <c r="E132" s="5">
        <v>71</v>
      </c>
      <c r="F132" s="5">
        <v>210</v>
      </c>
      <c r="G132" s="5">
        <v>4</v>
      </c>
      <c r="H132" s="5">
        <v>2</v>
      </c>
      <c r="I132" s="5">
        <v>2</v>
      </c>
      <c r="J132" s="5">
        <v>289</v>
      </c>
      <c r="K132" s="5">
        <v>5</v>
      </c>
      <c r="L132" s="5">
        <v>224</v>
      </c>
    </row>
    <row r="133" spans="1:12" ht="17.25" thickBot="1">
      <c r="A133" s="3" t="s">
        <v>10832</v>
      </c>
      <c r="B133" s="3" t="s">
        <v>36</v>
      </c>
      <c r="C133" s="4">
        <v>3953</v>
      </c>
      <c r="D133" s="4">
        <v>2648</v>
      </c>
      <c r="E133" s="5">
        <v>771</v>
      </c>
      <c r="F133" s="4">
        <v>1723</v>
      </c>
      <c r="G133" s="5">
        <v>59</v>
      </c>
      <c r="H133" s="5">
        <v>20</v>
      </c>
      <c r="I133" s="5">
        <v>24</v>
      </c>
      <c r="J133" s="4">
        <v>2597</v>
      </c>
      <c r="K133" s="5">
        <v>51</v>
      </c>
      <c r="L133" s="4">
        <v>1305</v>
      </c>
    </row>
    <row r="134" spans="1:12" ht="23.25" thickBot="1">
      <c r="A134" s="3"/>
      <c r="B134" s="3" t="s">
        <v>37</v>
      </c>
      <c r="C134" s="4">
        <v>1007</v>
      </c>
      <c r="D134" s="4">
        <v>1007</v>
      </c>
      <c r="E134" s="5">
        <v>357</v>
      </c>
      <c r="F134" s="5">
        <v>591</v>
      </c>
      <c r="G134" s="5">
        <v>20</v>
      </c>
      <c r="H134" s="5">
        <v>8</v>
      </c>
      <c r="I134" s="5">
        <v>8</v>
      </c>
      <c r="J134" s="5">
        <v>984</v>
      </c>
      <c r="K134" s="5">
        <v>23</v>
      </c>
      <c r="L134" s="5">
        <v>0</v>
      </c>
    </row>
    <row r="135" spans="1:12" ht="17.25" thickBot="1">
      <c r="A135" s="3"/>
      <c r="B135" s="3" t="s">
        <v>10831</v>
      </c>
      <c r="C135" s="4">
        <v>1261</v>
      </c>
      <c r="D135" s="5">
        <v>661</v>
      </c>
      <c r="E135" s="5">
        <v>169</v>
      </c>
      <c r="F135" s="5">
        <v>453</v>
      </c>
      <c r="G135" s="5">
        <v>16</v>
      </c>
      <c r="H135" s="5">
        <v>4</v>
      </c>
      <c r="I135" s="5">
        <v>8</v>
      </c>
      <c r="J135" s="5">
        <v>650</v>
      </c>
      <c r="K135" s="5">
        <v>11</v>
      </c>
      <c r="L135" s="5">
        <v>600</v>
      </c>
    </row>
    <row r="136" spans="1:12" ht="17.25" thickBot="1">
      <c r="A136" s="3"/>
      <c r="B136" s="3" t="s">
        <v>10830</v>
      </c>
      <c r="C136" s="5">
        <v>601</v>
      </c>
      <c r="D136" s="5">
        <v>327</v>
      </c>
      <c r="E136" s="5">
        <v>87</v>
      </c>
      <c r="F136" s="5">
        <v>223</v>
      </c>
      <c r="G136" s="5">
        <v>5</v>
      </c>
      <c r="H136" s="5">
        <v>3</v>
      </c>
      <c r="I136" s="5">
        <v>3</v>
      </c>
      <c r="J136" s="5">
        <v>321</v>
      </c>
      <c r="K136" s="5">
        <v>6</v>
      </c>
      <c r="L136" s="5">
        <v>274</v>
      </c>
    </row>
    <row r="137" spans="1:12" ht="17.25" thickBot="1">
      <c r="A137" s="3"/>
      <c r="B137" s="3" t="s">
        <v>10829</v>
      </c>
      <c r="C137" s="5">
        <v>656</v>
      </c>
      <c r="D137" s="5">
        <v>383</v>
      </c>
      <c r="E137" s="5">
        <v>87</v>
      </c>
      <c r="F137" s="5">
        <v>271</v>
      </c>
      <c r="G137" s="5">
        <v>12</v>
      </c>
      <c r="H137" s="5">
        <v>3</v>
      </c>
      <c r="I137" s="5">
        <v>4</v>
      </c>
      <c r="J137" s="5">
        <v>377</v>
      </c>
      <c r="K137" s="5">
        <v>6</v>
      </c>
      <c r="L137" s="5">
        <v>273</v>
      </c>
    </row>
    <row r="138" spans="1:12" ht="17.25" thickBot="1">
      <c r="A138" s="3"/>
      <c r="B138" s="3" t="s">
        <v>10828</v>
      </c>
      <c r="C138" s="5">
        <v>428</v>
      </c>
      <c r="D138" s="5">
        <v>270</v>
      </c>
      <c r="E138" s="5">
        <v>71</v>
      </c>
      <c r="F138" s="5">
        <v>185</v>
      </c>
      <c r="G138" s="5">
        <v>6</v>
      </c>
      <c r="H138" s="5">
        <v>2</v>
      </c>
      <c r="I138" s="5">
        <v>1</v>
      </c>
      <c r="J138" s="5">
        <v>265</v>
      </c>
      <c r="K138" s="5">
        <v>5</v>
      </c>
      <c r="L138" s="5">
        <v>158</v>
      </c>
    </row>
    <row r="139" spans="1:12" ht="17.25" thickBot="1">
      <c r="A139" s="3" t="s">
        <v>10827</v>
      </c>
      <c r="B139" s="3" t="s">
        <v>36</v>
      </c>
      <c r="C139" s="4">
        <v>5781</v>
      </c>
      <c r="D139" s="4">
        <v>3823</v>
      </c>
      <c r="E139" s="4">
        <v>1343</v>
      </c>
      <c r="F139" s="4">
        <v>2281</v>
      </c>
      <c r="G139" s="5">
        <v>109</v>
      </c>
      <c r="H139" s="5">
        <v>25</v>
      </c>
      <c r="I139" s="5">
        <v>19</v>
      </c>
      <c r="J139" s="4">
        <v>3777</v>
      </c>
      <c r="K139" s="5">
        <v>46</v>
      </c>
      <c r="L139" s="4">
        <v>1958</v>
      </c>
    </row>
    <row r="140" spans="1:12" ht="23.25" thickBot="1">
      <c r="A140" s="3"/>
      <c r="B140" s="3" t="s">
        <v>37</v>
      </c>
      <c r="C140" s="4">
        <v>1371</v>
      </c>
      <c r="D140" s="4">
        <v>1371</v>
      </c>
      <c r="E140" s="5">
        <v>634</v>
      </c>
      <c r="F140" s="5">
        <v>668</v>
      </c>
      <c r="G140" s="5">
        <v>47</v>
      </c>
      <c r="H140" s="5">
        <v>4</v>
      </c>
      <c r="I140" s="5">
        <v>7</v>
      </c>
      <c r="J140" s="4">
        <v>1360</v>
      </c>
      <c r="K140" s="5">
        <v>11</v>
      </c>
      <c r="L140" s="5">
        <v>0</v>
      </c>
    </row>
    <row r="141" spans="1:12" ht="17.25" thickBot="1">
      <c r="A141" s="3"/>
      <c r="B141" s="3" t="s">
        <v>10826</v>
      </c>
      <c r="C141" s="5">
        <v>757</v>
      </c>
      <c r="D141" s="5">
        <v>359</v>
      </c>
      <c r="E141" s="5">
        <v>100</v>
      </c>
      <c r="F141" s="5">
        <v>235</v>
      </c>
      <c r="G141" s="5">
        <v>11</v>
      </c>
      <c r="H141" s="5">
        <v>4</v>
      </c>
      <c r="I141" s="5">
        <v>4</v>
      </c>
      <c r="J141" s="5">
        <v>354</v>
      </c>
      <c r="K141" s="5">
        <v>5</v>
      </c>
      <c r="L141" s="5">
        <v>398</v>
      </c>
    </row>
    <row r="142" spans="1:12" ht="17.25" thickBot="1">
      <c r="A142" s="3"/>
      <c r="B142" s="3" t="s">
        <v>10825</v>
      </c>
      <c r="C142" s="5">
        <v>739</v>
      </c>
      <c r="D142" s="5">
        <v>411</v>
      </c>
      <c r="E142" s="5">
        <v>121</v>
      </c>
      <c r="F142" s="5">
        <v>265</v>
      </c>
      <c r="G142" s="5">
        <v>15</v>
      </c>
      <c r="H142" s="5">
        <v>3</v>
      </c>
      <c r="I142" s="5">
        <v>2</v>
      </c>
      <c r="J142" s="5">
        <v>406</v>
      </c>
      <c r="K142" s="5">
        <v>5</v>
      </c>
      <c r="L142" s="5">
        <v>328</v>
      </c>
    </row>
    <row r="143" spans="1:12" ht="17.25" thickBot="1">
      <c r="A143" s="3"/>
      <c r="B143" s="3" t="s">
        <v>10824</v>
      </c>
      <c r="C143" s="5">
        <v>642</v>
      </c>
      <c r="D143" s="5">
        <v>378</v>
      </c>
      <c r="E143" s="5">
        <v>112</v>
      </c>
      <c r="F143" s="5">
        <v>244</v>
      </c>
      <c r="G143" s="5">
        <v>9</v>
      </c>
      <c r="H143" s="5">
        <v>4</v>
      </c>
      <c r="I143" s="5">
        <v>0</v>
      </c>
      <c r="J143" s="5">
        <v>369</v>
      </c>
      <c r="K143" s="5">
        <v>9</v>
      </c>
      <c r="L143" s="5">
        <v>264</v>
      </c>
    </row>
    <row r="144" spans="1:12" ht="17.25" thickBot="1">
      <c r="A144" s="3"/>
      <c r="B144" s="3" t="s">
        <v>10823</v>
      </c>
      <c r="C144" s="5">
        <v>770</v>
      </c>
      <c r="D144" s="5">
        <v>430</v>
      </c>
      <c r="E144" s="5">
        <v>106</v>
      </c>
      <c r="F144" s="5">
        <v>305</v>
      </c>
      <c r="G144" s="5">
        <v>7</v>
      </c>
      <c r="H144" s="5">
        <v>4</v>
      </c>
      <c r="I144" s="5">
        <v>2</v>
      </c>
      <c r="J144" s="5">
        <v>424</v>
      </c>
      <c r="K144" s="5">
        <v>6</v>
      </c>
      <c r="L144" s="5">
        <v>340</v>
      </c>
    </row>
    <row r="145" spans="1:12" ht="17.25" thickBot="1">
      <c r="A145" s="3"/>
      <c r="B145" s="3" t="s">
        <v>10822</v>
      </c>
      <c r="C145" s="5">
        <v>801</v>
      </c>
      <c r="D145" s="5">
        <v>450</v>
      </c>
      <c r="E145" s="5">
        <v>156</v>
      </c>
      <c r="F145" s="5">
        <v>276</v>
      </c>
      <c r="G145" s="5">
        <v>12</v>
      </c>
      <c r="H145" s="5">
        <v>2</v>
      </c>
      <c r="I145" s="5">
        <v>0</v>
      </c>
      <c r="J145" s="5">
        <v>446</v>
      </c>
      <c r="K145" s="5">
        <v>4</v>
      </c>
      <c r="L145" s="5">
        <v>351</v>
      </c>
    </row>
    <row r="146" spans="1:12" ht="17.25" thickBot="1">
      <c r="A146" s="3"/>
      <c r="B146" s="3" t="s">
        <v>10821</v>
      </c>
      <c r="C146" s="5">
        <v>701</v>
      </c>
      <c r="D146" s="5">
        <v>424</v>
      </c>
      <c r="E146" s="5">
        <v>114</v>
      </c>
      <c r="F146" s="5">
        <v>288</v>
      </c>
      <c r="G146" s="5">
        <v>8</v>
      </c>
      <c r="H146" s="5">
        <v>4</v>
      </c>
      <c r="I146" s="5">
        <v>4</v>
      </c>
      <c r="J146" s="5">
        <v>418</v>
      </c>
      <c r="K146" s="5">
        <v>6</v>
      </c>
      <c r="L146" s="5">
        <v>277</v>
      </c>
    </row>
    <row r="147" spans="1:12" ht="17.25" thickBot="1">
      <c r="A147" s="3" t="s">
        <v>10820</v>
      </c>
      <c r="B147" s="3" t="s">
        <v>36</v>
      </c>
      <c r="C147" s="4">
        <v>13752</v>
      </c>
      <c r="D147" s="4">
        <v>9015</v>
      </c>
      <c r="E147" s="4">
        <v>3550</v>
      </c>
      <c r="F147" s="4">
        <v>4984</v>
      </c>
      <c r="G147" s="5">
        <v>301</v>
      </c>
      <c r="H147" s="5">
        <v>40</v>
      </c>
      <c r="I147" s="5">
        <v>43</v>
      </c>
      <c r="J147" s="4">
        <v>8918</v>
      </c>
      <c r="K147" s="5">
        <v>97</v>
      </c>
      <c r="L147" s="4">
        <v>4737</v>
      </c>
    </row>
    <row r="148" spans="1:12" ht="23.25" thickBot="1">
      <c r="A148" s="3"/>
      <c r="B148" s="3" t="s">
        <v>37</v>
      </c>
      <c r="C148" s="4">
        <v>3289</v>
      </c>
      <c r="D148" s="4">
        <v>3289</v>
      </c>
      <c r="E148" s="4">
        <v>1619</v>
      </c>
      <c r="F148" s="4">
        <v>1507</v>
      </c>
      <c r="G148" s="5">
        <v>117</v>
      </c>
      <c r="H148" s="5">
        <v>13</v>
      </c>
      <c r="I148" s="5">
        <v>7</v>
      </c>
      <c r="J148" s="4">
        <v>3263</v>
      </c>
      <c r="K148" s="5">
        <v>26</v>
      </c>
      <c r="L148" s="5">
        <v>0</v>
      </c>
    </row>
    <row r="149" spans="1:12" ht="17.25" thickBot="1">
      <c r="A149" s="3"/>
      <c r="B149" s="3" t="s">
        <v>10819</v>
      </c>
      <c r="C149" s="4">
        <v>2972</v>
      </c>
      <c r="D149" s="4">
        <v>1593</v>
      </c>
      <c r="E149" s="5">
        <v>587</v>
      </c>
      <c r="F149" s="5">
        <v>917</v>
      </c>
      <c r="G149" s="5">
        <v>46</v>
      </c>
      <c r="H149" s="5">
        <v>5</v>
      </c>
      <c r="I149" s="5">
        <v>14</v>
      </c>
      <c r="J149" s="4">
        <v>1569</v>
      </c>
      <c r="K149" s="5">
        <v>24</v>
      </c>
      <c r="L149" s="4">
        <v>1379</v>
      </c>
    </row>
    <row r="150" spans="1:12" ht="17.25" thickBot="1">
      <c r="A150" s="3"/>
      <c r="B150" s="3" t="s">
        <v>10818</v>
      </c>
      <c r="C150" s="4">
        <v>1708</v>
      </c>
      <c r="D150" s="5">
        <v>848</v>
      </c>
      <c r="E150" s="5">
        <v>261</v>
      </c>
      <c r="F150" s="5">
        <v>535</v>
      </c>
      <c r="G150" s="5">
        <v>30</v>
      </c>
      <c r="H150" s="5">
        <v>3</v>
      </c>
      <c r="I150" s="5">
        <v>8</v>
      </c>
      <c r="J150" s="5">
        <v>837</v>
      </c>
      <c r="K150" s="5">
        <v>11</v>
      </c>
      <c r="L150" s="5">
        <v>860</v>
      </c>
    </row>
    <row r="151" spans="1:12" ht="17.25" thickBot="1">
      <c r="A151" s="3"/>
      <c r="B151" s="3" t="s">
        <v>10817</v>
      </c>
      <c r="C151" s="4">
        <v>1699</v>
      </c>
      <c r="D151" s="5">
        <v>789</v>
      </c>
      <c r="E151" s="5">
        <v>274</v>
      </c>
      <c r="F151" s="5">
        <v>469</v>
      </c>
      <c r="G151" s="5">
        <v>34</v>
      </c>
      <c r="H151" s="5">
        <v>3</v>
      </c>
      <c r="I151" s="5">
        <v>4</v>
      </c>
      <c r="J151" s="5">
        <v>784</v>
      </c>
      <c r="K151" s="5">
        <v>5</v>
      </c>
      <c r="L151" s="5">
        <v>910</v>
      </c>
    </row>
    <row r="152" spans="1:12" ht="17.25" thickBot="1">
      <c r="A152" s="3"/>
      <c r="B152" s="3" t="s">
        <v>10816</v>
      </c>
      <c r="C152" s="4">
        <v>1267</v>
      </c>
      <c r="D152" s="5">
        <v>765</v>
      </c>
      <c r="E152" s="5">
        <v>257</v>
      </c>
      <c r="F152" s="5">
        <v>472</v>
      </c>
      <c r="G152" s="5">
        <v>18</v>
      </c>
      <c r="H152" s="5">
        <v>5</v>
      </c>
      <c r="I152" s="5">
        <v>2</v>
      </c>
      <c r="J152" s="5">
        <v>754</v>
      </c>
      <c r="K152" s="5">
        <v>11</v>
      </c>
      <c r="L152" s="5">
        <v>502</v>
      </c>
    </row>
    <row r="153" spans="1:12" ht="17.25" thickBot="1">
      <c r="A153" s="3"/>
      <c r="B153" s="3" t="s">
        <v>10815</v>
      </c>
      <c r="C153" s="4">
        <v>1559</v>
      </c>
      <c r="D153" s="5">
        <v>921</v>
      </c>
      <c r="E153" s="5">
        <v>326</v>
      </c>
      <c r="F153" s="5">
        <v>540</v>
      </c>
      <c r="G153" s="5">
        <v>36</v>
      </c>
      <c r="H153" s="5">
        <v>4</v>
      </c>
      <c r="I153" s="5">
        <v>4</v>
      </c>
      <c r="J153" s="5">
        <v>910</v>
      </c>
      <c r="K153" s="5">
        <v>11</v>
      </c>
      <c r="L153" s="5">
        <v>638</v>
      </c>
    </row>
    <row r="154" spans="1:12" ht="17.25" thickBot="1">
      <c r="A154" s="3"/>
      <c r="B154" s="3" t="s">
        <v>10814</v>
      </c>
      <c r="C154" s="5">
        <v>596</v>
      </c>
      <c r="D154" s="5">
        <v>382</v>
      </c>
      <c r="E154" s="5">
        <v>87</v>
      </c>
      <c r="F154" s="5">
        <v>275</v>
      </c>
      <c r="G154" s="5">
        <v>7</v>
      </c>
      <c r="H154" s="5">
        <v>4</v>
      </c>
      <c r="I154" s="5">
        <v>1</v>
      </c>
      <c r="J154" s="5">
        <v>374</v>
      </c>
      <c r="K154" s="5">
        <v>8</v>
      </c>
      <c r="L154" s="5">
        <v>214</v>
      </c>
    </row>
    <row r="155" spans="1:12" ht="17.25" thickBot="1">
      <c r="A155" s="3"/>
      <c r="B155" s="3" t="s">
        <v>10813</v>
      </c>
      <c r="C155" s="5">
        <v>662</v>
      </c>
      <c r="D155" s="5">
        <v>428</v>
      </c>
      <c r="E155" s="5">
        <v>139</v>
      </c>
      <c r="F155" s="5">
        <v>269</v>
      </c>
      <c r="G155" s="5">
        <v>13</v>
      </c>
      <c r="H155" s="5">
        <v>3</v>
      </c>
      <c r="I155" s="5">
        <v>3</v>
      </c>
      <c r="J155" s="5">
        <v>427</v>
      </c>
      <c r="K155" s="5">
        <v>1</v>
      </c>
      <c r="L155" s="5">
        <v>234</v>
      </c>
    </row>
    <row r="156" spans="1:12" ht="17.25" thickBot="1">
      <c r="A156" s="3" t="s">
        <v>10812</v>
      </c>
      <c r="B156" s="3" t="s">
        <v>36</v>
      </c>
      <c r="C156" s="4">
        <v>4336</v>
      </c>
      <c r="D156" s="4">
        <v>2943</v>
      </c>
      <c r="E156" s="4">
        <v>1037</v>
      </c>
      <c r="F156" s="4">
        <v>1764</v>
      </c>
      <c r="G156" s="5">
        <v>77</v>
      </c>
      <c r="H156" s="5">
        <v>15</v>
      </c>
      <c r="I156" s="5">
        <v>10</v>
      </c>
      <c r="J156" s="4">
        <v>2903</v>
      </c>
      <c r="K156" s="5">
        <v>40</v>
      </c>
      <c r="L156" s="4">
        <v>1393</v>
      </c>
    </row>
    <row r="157" spans="1:12" ht="23.25" thickBot="1">
      <c r="A157" s="3"/>
      <c r="B157" s="3" t="s">
        <v>37</v>
      </c>
      <c r="C157" s="4">
        <v>1124</v>
      </c>
      <c r="D157" s="4">
        <v>1124</v>
      </c>
      <c r="E157" s="5">
        <v>490</v>
      </c>
      <c r="F157" s="5">
        <v>574</v>
      </c>
      <c r="G157" s="5">
        <v>37</v>
      </c>
      <c r="H157" s="5">
        <v>6</v>
      </c>
      <c r="I157" s="5">
        <v>3</v>
      </c>
      <c r="J157" s="4">
        <v>1110</v>
      </c>
      <c r="K157" s="5">
        <v>14</v>
      </c>
      <c r="L157" s="5">
        <v>0</v>
      </c>
    </row>
    <row r="158" spans="1:12" ht="17.25" thickBot="1">
      <c r="A158" s="3"/>
      <c r="B158" s="3" t="s">
        <v>10811</v>
      </c>
      <c r="C158" s="4">
        <v>1305</v>
      </c>
      <c r="D158" s="5">
        <v>702</v>
      </c>
      <c r="E158" s="5">
        <v>206</v>
      </c>
      <c r="F158" s="5">
        <v>459</v>
      </c>
      <c r="G158" s="5">
        <v>19</v>
      </c>
      <c r="H158" s="5">
        <v>2</v>
      </c>
      <c r="I158" s="5">
        <v>5</v>
      </c>
      <c r="J158" s="5">
        <v>691</v>
      </c>
      <c r="K158" s="5">
        <v>11</v>
      </c>
      <c r="L158" s="5">
        <v>603</v>
      </c>
    </row>
    <row r="159" spans="1:12" ht="17.25" thickBot="1">
      <c r="A159" s="3"/>
      <c r="B159" s="3" t="s">
        <v>10810</v>
      </c>
      <c r="C159" s="4">
        <v>1140</v>
      </c>
      <c r="D159" s="5">
        <v>665</v>
      </c>
      <c r="E159" s="5">
        <v>238</v>
      </c>
      <c r="F159" s="5">
        <v>402</v>
      </c>
      <c r="G159" s="5">
        <v>14</v>
      </c>
      <c r="H159" s="5">
        <v>3</v>
      </c>
      <c r="I159" s="5">
        <v>2</v>
      </c>
      <c r="J159" s="5">
        <v>659</v>
      </c>
      <c r="K159" s="5">
        <v>6</v>
      </c>
      <c r="L159" s="5">
        <v>475</v>
      </c>
    </row>
    <row r="160" spans="1:12" ht="17.25" thickBot="1">
      <c r="A160" s="3"/>
      <c r="B160" s="3" t="s">
        <v>10809</v>
      </c>
      <c r="C160" s="5">
        <v>767</v>
      </c>
      <c r="D160" s="5">
        <v>452</v>
      </c>
      <c r="E160" s="5">
        <v>103</v>
      </c>
      <c r="F160" s="5">
        <v>329</v>
      </c>
      <c r="G160" s="5">
        <v>7</v>
      </c>
      <c r="H160" s="5">
        <v>4</v>
      </c>
      <c r="I160" s="5">
        <v>0</v>
      </c>
      <c r="J160" s="5">
        <v>443</v>
      </c>
      <c r="K160" s="5">
        <v>9</v>
      </c>
      <c r="L160" s="5">
        <v>315</v>
      </c>
    </row>
    <row r="161" spans="1:12" ht="23.25" thickBot="1">
      <c r="A161" s="3" t="s">
        <v>97</v>
      </c>
      <c r="B161" s="3"/>
      <c r="C161" s="5">
        <v>0</v>
      </c>
      <c r="D161" s="5">
        <v>3</v>
      </c>
      <c r="E161" s="5">
        <v>1</v>
      </c>
      <c r="F161" s="5">
        <v>2</v>
      </c>
      <c r="G161" s="5">
        <v>0</v>
      </c>
      <c r="H161" s="5">
        <v>0</v>
      </c>
      <c r="I161" s="5">
        <v>0</v>
      </c>
      <c r="J161" s="5">
        <v>3</v>
      </c>
      <c r="K161" s="5">
        <v>0</v>
      </c>
      <c r="L161" s="5">
        <v>-3</v>
      </c>
    </row>
  </sheetData>
  <mergeCells count="14">
    <mergeCell ref="L75:L77"/>
    <mergeCell ref="J76:J77"/>
    <mergeCell ref="A75:A77"/>
    <mergeCell ref="B75:B77"/>
    <mergeCell ref="C75:C77"/>
    <mergeCell ref="D75:D77"/>
    <mergeCell ref="E75:J75"/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FBBE7-8E87-4DA1-99CA-90BBF28BAEDD}">
  <sheetPr>
    <tabColor theme="4" tint="0.59999389629810485"/>
  </sheetPr>
  <dimension ref="A1:X10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11010</v>
      </c>
      <c r="F3" s="26" t="s">
        <v>11009</v>
      </c>
      <c r="G3" s="26" t="s">
        <v>11008</v>
      </c>
      <c r="H3" s="26" t="s">
        <v>11007</v>
      </c>
      <c r="I3" s="44"/>
      <c r="J3" s="26"/>
      <c r="K3" s="44"/>
      <c r="U3" t="s">
        <v>3</v>
      </c>
      <c r="V3" t="str">
        <f t="shared" si="0"/>
        <v>허영</v>
      </c>
      <c r="W3" t="str">
        <f t="shared" si="0"/>
        <v>김진태</v>
      </c>
      <c r="X3" t="str">
        <f t="shared" si="0"/>
        <v>엄재철</v>
      </c>
    </row>
    <row r="4" spans="1:24" ht="17.25" thickBot="1">
      <c r="A4" s="3" t="s">
        <v>30</v>
      </c>
      <c r="B4" s="3"/>
      <c r="C4" s="4">
        <v>192353</v>
      </c>
      <c r="D4" s="4">
        <v>131779</v>
      </c>
      <c r="E4" s="4">
        <v>66932</v>
      </c>
      <c r="F4" s="4">
        <v>57298</v>
      </c>
      <c r="G4" s="4">
        <v>5339</v>
      </c>
      <c r="H4" s="5">
        <v>841</v>
      </c>
      <c r="I4" s="4">
        <v>130410</v>
      </c>
      <c r="J4" s="4">
        <v>1369</v>
      </c>
      <c r="K4" s="4">
        <v>60574</v>
      </c>
      <c r="V4" s="8"/>
      <c r="W4" s="8"/>
      <c r="X4" s="8"/>
    </row>
    <row r="5" spans="1:24" ht="23.25" thickBot="1">
      <c r="A5" s="3" t="s">
        <v>31</v>
      </c>
      <c r="B5" s="3"/>
      <c r="C5" s="5">
        <v>554</v>
      </c>
      <c r="D5" s="5">
        <v>528</v>
      </c>
      <c r="E5" s="5">
        <v>226</v>
      </c>
      <c r="F5" s="5">
        <v>231</v>
      </c>
      <c r="G5" s="5">
        <v>28</v>
      </c>
      <c r="H5" s="5">
        <v>11</v>
      </c>
      <c r="I5" s="5">
        <v>496</v>
      </c>
      <c r="J5" s="5">
        <v>32</v>
      </c>
      <c r="K5" s="5">
        <v>26</v>
      </c>
      <c r="T5" t="s">
        <v>2929</v>
      </c>
      <c r="U5">
        <f>SUMIF($A:$A,"합계",D:D)</f>
        <v>131779</v>
      </c>
      <c r="V5">
        <f>SUMIF($A:$A,"합계",E:E)</f>
        <v>66932</v>
      </c>
      <c r="W5">
        <f>SUMIF($A:$A,"합계",F:F)</f>
        <v>57298</v>
      </c>
      <c r="X5">
        <f>SUMIF($A:$A,"합계",G:G)</f>
        <v>5339</v>
      </c>
    </row>
    <row r="6" spans="1:24" ht="23.25" thickBot="1">
      <c r="A6" s="3" t="s">
        <v>32</v>
      </c>
      <c r="B6" s="3"/>
      <c r="C6" s="4">
        <v>10284</v>
      </c>
      <c r="D6" s="4">
        <v>10282</v>
      </c>
      <c r="E6" s="4">
        <v>6323</v>
      </c>
      <c r="F6" s="4">
        <v>3080</v>
      </c>
      <c r="G6" s="5">
        <v>571</v>
      </c>
      <c r="H6" s="5">
        <v>106</v>
      </c>
      <c r="I6" s="4">
        <v>10080</v>
      </c>
      <c r="J6" s="5">
        <v>202</v>
      </c>
      <c r="K6" s="5">
        <v>2</v>
      </c>
      <c r="T6" t="s">
        <v>2930</v>
      </c>
      <c r="U6">
        <f>U5-U7</f>
        <v>74736</v>
      </c>
      <c r="V6">
        <f>V5-V7</f>
        <v>34053</v>
      </c>
      <c r="W6">
        <f>W5-W7</f>
        <v>36221</v>
      </c>
      <c r="X6">
        <f>X5-X7</f>
        <v>3157</v>
      </c>
    </row>
    <row r="7" spans="1:24" ht="23.25" thickBot="1">
      <c r="A7" s="3" t="s">
        <v>33</v>
      </c>
      <c r="B7" s="3"/>
      <c r="C7" s="5">
        <v>503</v>
      </c>
      <c r="D7" s="5">
        <v>98</v>
      </c>
      <c r="E7" s="5">
        <v>63</v>
      </c>
      <c r="F7" s="5">
        <v>31</v>
      </c>
      <c r="G7" s="5">
        <v>4</v>
      </c>
      <c r="H7" s="5">
        <v>0</v>
      </c>
      <c r="I7" s="5">
        <v>98</v>
      </c>
      <c r="J7" s="5">
        <v>0</v>
      </c>
      <c r="K7" s="5">
        <v>405</v>
      </c>
      <c r="T7" t="s">
        <v>2931</v>
      </c>
      <c r="U7">
        <f>U11+U10+U9</f>
        <v>57043</v>
      </c>
      <c r="V7">
        <f>V11+V10+V9</f>
        <v>32879</v>
      </c>
      <c r="W7">
        <f>W11+W10+W9</f>
        <v>21077</v>
      </c>
      <c r="X7">
        <f>X11+X10+X9</f>
        <v>2182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2</v>
      </c>
      <c r="G8" s="5">
        <v>1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11006</v>
      </c>
      <c r="B9" s="3" t="s">
        <v>36</v>
      </c>
      <c r="C9" s="4">
        <v>1414</v>
      </c>
      <c r="D9" s="5">
        <v>981</v>
      </c>
      <c r="E9" s="5">
        <v>329</v>
      </c>
      <c r="F9" s="5">
        <v>615</v>
      </c>
      <c r="G9" s="5">
        <v>16</v>
      </c>
      <c r="H9" s="5">
        <v>10</v>
      </c>
      <c r="I9" s="5">
        <v>970</v>
      </c>
      <c r="J9" s="5">
        <v>11</v>
      </c>
      <c r="K9" s="5">
        <v>433</v>
      </c>
      <c r="T9" t="s">
        <v>2934</v>
      </c>
      <c r="U9">
        <f>SUMIF($A:$A,"거소·선상투표",D:D)+SUMIF($A:$A,"국외부재자투표",D:D)+SUMIF($A:$A,"국외부재자투표(공관)",D:D)</f>
        <v>633</v>
      </c>
      <c r="V9">
        <f t="shared" ref="V9:X11" si="1">SUMIF($A:$A,"거소·선상투표",E:E)+SUMIF($A:$A,"국외부재자투표",E:E)+SUMIF($A:$A,"국외부재자투표(공관)",E:E)</f>
        <v>293</v>
      </c>
      <c r="W9">
        <f t="shared" si="1"/>
        <v>264</v>
      </c>
      <c r="X9">
        <f t="shared" si="1"/>
        <v>33</v>
      </c>
    </row>
    <row r="10" spans="1:24" ht="23.25" thickBot="1">
      <c r="A10" s="3"/>
      <c r="B10" s="3" t="s">
        <v>37</v>
      </c>
      <c r="C10" s="5">
        <v>351</v>
      </c>
      <c r="D10" s="5">
        <v>351</v>
      </c>
      <c r="E10" s="5">
        <v>173</v>
      </c>
      <c r="F10" s="5">
        <v>169</v>
      </c>
      <c r="G10" s="5">
        <v>6</v>
      </c>
      <c r="H10" s="5">
        <v>1</v>
      </c>
      <c r="I10" s="5">
        <v>349</v>
      </c>
      <c r="J10" s="5">
        <v>2</v>
      </c>
      <c r="K10" s="5">
        <v>0</v>
      </c>
      <c r="T10" t="s">
        <v>2932</v>
      </c>
      <c r="U10">
        <f>SUMIF($B:$B,"관내사전투표",D:D)</f>
        <v>46128</v>
      </c>
      <c r="V10">
        <f t="shared" ref="V10:X12" si="2">SUMIF($B:$B,"관내사전투표",E:E)</f>
        <v>26263</v>
      </c>
      <c r="W10">
        <f t="shared" si="2"/>
        <v>17733</v>
      </c>
      <c r="X10">
        <f t="shared" si="2"/>
        <v>1578</v>
      </c>
    </row>
    <row r="11" spans="1:24" ht="17.25" thickBot="1">
      <c r="A11" s="3"/>
      <c r="B11" s="3" t="s">
        <v>11005</v>
      </c>
      <c r="C11" s="5">
        <v>661</v>
      </c>
      <c r="D11" s="5">
        <v>395</v>
      </c>
      <c r="E11" s="5">
        <v>89</v>
      </c>
      <c r="F11" s="5">
        <v>292</v>
      </c>
      <c r="G11" s="5">
        <v>5</v>
      </c>
      <c r="H11" s="5">
        <v>6</v>
      </c>
      <c r="I11" s="5">
        <v>392</v>
      </c>
      <c r="J11" s="5">
        <v>3</v>
      </c>
      <c r="K11" s="5">
        <v>266</v>
      </c>
      <c r="T11" t="s">
        <v>2933</v>
      </c>
      <c r="U11">
        <f>SUMIF($A:$A,"관외사전투표",D:D)</f>
        <v>10282</v>
      </c>
      <c r="V11">
        <f t="shared" ref="V11:X13" si="3">SUMIF($A:$A,"관외사전투표",E:E)</f>
        <v>6323</v>
      </c>
      <c r="W11">
        <f t="shared" si="3"/>
        <v>3080</v>
      </c>
      <c r="X11">
        <f t="shared" si="3"/>
        <v>571</v>
      </c>
    </row>
    <row r="12" spans="1:24" ht="17.25" thickBot="1">
      <c r="A12" s="3"/>
      <c r="B12" s="3" t="s">
        <v>11004</v>
      </c>
      <c r="C12" s="5">
        <v>402</v>
      </c>
      <c r="D12" s="5">
        <v>235</v>
      </c>
      <c r="E12" s="5">
        <v>67</v>
      </c>
      <c r="F12" s="5">
        <v>154</v>
      </c>
      <c r="G12" s="5">
        <v>5</v>
      </c>
      <c r="H12" s="5">
        <v>3</v>
      </c>
      <c r="I12" s="5">
        <v>229</v>
      </c>
      <c r="J12" s="5">
        <v>6</v>
      </c>
      <c r="K12" s="5">
        <v>167</v>
      </c>
    </row>
    <row r="13" spans="1:24" ht="17.25" thickBot="1">
      <c r="A13" s="3" t="s">
        <v>11003</v>
      </c>
      <c r="B13" s="3" t="s">
        <v>36</v>
      </c>
      <c r="C13" s="4">
        <v>2891</v>
      </c>
      <c r="D13" s="4">
        <v>2164</v>
      </c>
      <c r="E13" s="5">
        <v>960</v>
      </c>
      <c r="F13" s="4">
        <v>1103</v>
      </c>
      <c r="G13" s="5">
        <v>67</v>
      </c>
      <c r="H13" s="5">
        <v>16</v>
      </c>
      <c r="I13" s="4">
        <v>2146</v>
      </c>
      <c r="J13" s="5">
        <v>18</v>
      </c>
      <c r="K13" s="5">
        <v>727</v>
      </c>
    </row>
    <row r="14" spans="1:24" ht="23.25" thickBot="1">
      <c r="A14" s="3"/>
      <c r="B14" s="3" t="s">
        <v>37</v>
      </c>
      <c r="C14" s="4">
        <v>1227</v>
      </c>
      <c r="D14" s="4">
        <v>1227</v>
      </c>
      <c r="E14" s="5">
        <v>672</v>
      </c>
      <c r="F14" s="5">
        <v>494</v>
      </c>
      <c r="G14" s="5">
        <v>44</v>
      </c>
      <c r="H14" s="5">
        <v>9</v>
      </c>
      <c r="I14" s="4">
        <v>1219</v>
      </c>
      <c r="J14" s="5">
        <v>8</v>
      </c>
      <c r="K14" s="5">
        <v>0</v>
      </c>
      <c r="U14" s="8"/>
      <c r="V14" s="8"/>
      <c r="W14" s="8"/>
      <c r="X14" s="8"/>
    </row>
    <row r="15" spans="1:24" ht="23.25" thickBot="1">
      <c r="A15" s="3"/>
      <c r="B15" s="3" t="s">
        <v>11002</v>
      </c>
      <c r="C15" s="4">
        <v>1664</v>
      </c>
      <c r="D15" s="5">
        <v>937</v>
      </c>
      <c r="E15" s="5">
        <v>288</v>
      </c>
      <c r="F15" s="5">
        <v>609</v>
      </c>
      <c r="G15" s="5">
        <v>23</v>
      </c>
      <c r="H15" s="5">
        <v>7</v>
      </c>
      <c r="I15" s="5">
        <v>927</v>
      </c>
      <c r="J15" s="5">
        <v>10</v>
      </c>
      <c r="K15" s="5">
        <v>727</v>
      </c>
      <c r="U15" s="8"/>
      <c r="V15" s="8"/>
      <c r="W15" s="8"/>
      <c r="X15" s="8"/>
    </row>
    <row r="16" spans="1:24" ht="17.25" thickBot="1">
      <c r="A16" s="3" t="s">
        <v>11001</v>
      </c>
      <c r="B16" s="3" t="s">
        <v>36</v>
      </c>
      <c r="C16" s="4">
        <v>13592</v>
      </c>
      <c r="D16" s="4">
        <v>9135</v>
      </c>
      <c r="E16" s="4">
        <v>4710</v>
      </c>
      <c r="F16" s="4">
        <v>3880</v>
      </c>
      <c r="G16" s="5">
        <v>406</v>
      </c>
      <c r="H16" s="5">
        <v>43</v>
      </c>
      <c r="I16" s="4">
        <v>9039</v>
      </c>
      <c r="J16" s="5">
        <v>96</v>
      </c>
      <c r="K16" s="4">
        <v>4457</v>
      </c>
    </row>
    <row r="17" spans="1:11" ht="23.25" thickBot="1">
      <c r="A17" s="3"/>
      <c r="B17" s="3" t="s">
        <v>37</v>
      </c>
      <c r="C17" s="4">
        <v>3426</v>
      </c>
      <c r="D17" s="4">
        <v>3426</v>
      </c>
      <c r="E17" s="4">
        <v>2081</v>
      </c>
      <c r="F17" s="4">
        <v>1178</v>
      </c>
      <c r="G17" s="5">
        <v>127</v>
      </c>
      <c r="H17" s="5">
        <v>18</v>
      </c>
      <c r="I17" s="4">
        <v>3404</v>
      </c>
      <c r="J17" s="5">
        <v>22</v>
      </c>
      <c r="K17" s="5">
        <v>0</v>
      </c>
    </row>
    <row r="18" spans="1:11" ht="17.25" thickBot="1">
      <c r="A18" s="3"/>
      <c r="B18" s="3" t="s">
        <v>11000</v>
      </c>
      <c r="C18" s="4">
        <v>2731</v>
      </c>
      <c r="D18" s="4">
        <v>1378</v>
      </c>
      <c r="E18" s="5">
        <v>637</v>
      </c>
      <c r="F18" s="5">
        <v>653</v>
      </c>
      <c r="G18" s="5">
        <v>66</v>
      </c>
      <c r="H18" s="5">
        <v>5</v>
      </c>
      <c r="I18" s="4">
        <v>1361</v>
      </c>
      <c r="J18" s="5">
        <v>17</v>
      </c>
      <c r="K18" s="4">
        <v>1353</v>
      </c>
    </row>
    <row r="19" spans="1:11" ht="17.25" thickBot="1">
      <c r="A19" s="3"/>
      <c r="B19" s="3" t="s">
        <v>10999</v>
      </c>
      <c r="C19" s="4">
        <v>2243</v>
      </c>
      <c r="D19" s="4">
        <v>1315</v>
      </c>
      <c r="E19" s="5">
        <v>484</v>
      </c>
      <c r="F19" s="5">
        <v>745</v>
      </c>
      <c r="G19" s="5">
        <v>61</v>
      </c>
      <c r="H19" s="5">
        <v>5</v>
      </c>
      <c r="I19" s="4">
        <v>1295</v>
      </c>
      <c r="J19" s="5">
        <v>20</v>
      </c>
      <c r="K19" s="5">
        <v>928</v>
      </c>
    </row>
    <row r="20" spans="1:11" ht="17.25" thickBot="1">
      <c r="A20" s="3"/>
      <c r="B20" s="3" t="s">
        <v>10998</v>
      </c>
      <c r="C20" s="4">
        <v>2532</v>
      </c>
      <c r="D20" s="4">
        <v>1464</v>
      </c>
      <c r="E20" s="5">
        <v>740</v>
      </c>
      <c r="F20" s="5">
        <v>625</v>
      </c>
      <c r="G20" s="5">
        <v>73</v>
      </c>
      <c r="H20" s="5">
        <v>8</v>
      </c>
      <c r="I20" s="4">
        <v>1446</v>
      </c>
      <c r="J20" s="5">
        <v>18</v>
      </c>
      <c r="K20" s="4">
        <v>1068</v>
      </c>
    </row>
    <row r="21" spans="1:11" ht="17.25" thickBot="1">
      <c r="A21" s="3"/>
      <c r="B21" s="3" t="s">
        <v>10997</v>
      </c>
      <c r="C21" s="4">
        <v>2660</v>
      </c>
      <c r="D21" s="4">
        <v>1552</v>
      </c>
      <c r="E21" s="5">
        <v>768</v>
      </c>
      <c r="F21" s="5">
        <v>679</v>
      </c>
      <c r="G21" s="5">
        <v>79</v>
      </c>
      <c r="H21" s="5">
        <v>7</v>
      </c>
      <c r="I21" s="4">
        <v>1533</v>
      </c>
      <c r="J21" s="5">
        <v>19</v>
      </c>
      <c r="K21" s="4">
        <v>1108</v>
      </c>
    </row>
    <row r="22" spans="1:11" ht="17.25" thickBot="1">
      <c r="A22" s="3" t="s">
        <v>10672</v>
      </c>
      <c r="B22" s="3" t="s">
        <v>36</v>
      </c>
      <c r="C22" s="4">
        <v>1009</v>
      </c>
      <c r="D22" s="5">
        <v>710</v>
      </c>
      <c r="E22" s="5">
        <v>237</v>
      </c>
      <c r="F22" s="5">
        <v>433</v>
      </c>
      <c r="G22" s="5">
        <v>22</v>
      </c>
      <c r="H22" s="5">
        <v>3</v>
      </c>
      <c r="I22" s="5">
        <v>695</v>
      </c>
      <c r="J22" s="5">
        <v>15</v>
      </c>
      <c r="K22" s="5">
        <v>299</v>
      </c>
    </row>
    <row r="23" spans="1:11" ht="23.25" thickBot="1">
      <c r="A23" s="3"/>
      <c r="B23" s="3" t="s">
        <v>37</v>
      </c>
      <c r="C23" s="5">
        <v>337</v>
      </c>
      <c r="D23" s="5">
        <v>337</v>
      </c>
      <c r="E23" s="5">
        <v>151</v>
      </c>
      <c r="F23" s="5">
        <v>170</v>
      </c>
      <c r="G23" s="5">
        <v>11</v>
      </c>
      <c r="H23" s="5">
        <v>1</v>
      </c>
      <c r="I23" s="5">
        <v>333</v>
      </c>
      <c r="J23" s="5">
        <v>4</v>
      </c>
      <c r="K23" s="5">
        <v>0</v>
      </c>
    </row>
    <row r="24" spans="1:11" ht="17.25" thickBot="1">
      <c r="A24" s="3"/>
      <c r="B24" s="3" t="s">
        <v>10996</v>
      </c>
      <c r="C24" s="5">
        <v>672</v>
      </c>
      <c r="D24" s="5">
        <v>373</v>
      </c>
      <c r="E24" s="5">
        <v>86</v>
      </c>
      <c r="F24" s="5">
        <v>263</v>
      </c>
      <c r="G24" s="5">
        <v>11</v>
      </c>
      <c r="H24" s="5">
        <v>2</v>
      </c>
      <c r="I24" s="5">
        <v>362</v>
      </c>
      <c r="J24" s="5">
        <v>11</v>
      </c>
      <c r="K24" s="5">
        <v>299</v>
      </c>
    </row>
    <row r="25" spans="1:11" ht="17.25" thickBot="1">
      <c r="A25" s="3" t="s">
        <v>10995</v>
      </c>
      <c r="B25" s="3" t="s">
        <v>36</v>
      </c>
      <c r="C25" s="4">
        <v>3242</v>
      </c>
      <c r="D25" s="4">
        <v>2178</v>
      </c>
      <c r="E25" s="5">
        <v>831</v>
      </c>
      <c r="F25" s="4">
        <v>1249</v>
      </c>
      <c r="G25" s="5">
        <v>63</v>
      </c>
      <c r="H25" s="5">
        <v>15</v>
      </c>
      <c r="I25" s="4">
        <v>2158</v>
      </c>
      <c r="J25" s="5">
        <v>20</v>
      </c>
      <c r="K25" s="4">
        <v>1064</v>
      </c>
    </row>
    <row r="26" spans="1:11" ht="23.25" thickBot="1">
      <c r="A26" s="3"/>
      <c r="B26" s="3" t="s">
        <v>37</v>
      </c>
      <c r="C26" s="5">
        <v>826</v>
      </c>
      <c r="D26" s="5">
        <v>826</v>
      </c>
      <c r="E26" s="5">
        <v>431</v>
      </c>
      <c r="F26" s="5">
        <v>358</v>
      </c>
      <c r="G26" s="5">
        <v>27</v>
      </c>
      <c r="H26" s="5">
        <v>5</v>
      </c>
      <c r="I26" s="5">
        <v>821</v>
      </c>
      <c r="J26" s="5">
        <v>5</v>
      </c>
      <c r="K26" s="5">
        <v>0</v>
      </c>
    </row>
    <row r="27" spans="1:11" ht="17.25" thickBot="1">
      <c r="A27" s="3"/>
      <c r="B27" s="3" t="s">
        <v>10994</v>
      </c>
      <c r="C27" s="4">
        <v>1255</v>
      </c>
      <c r="D27" s="5">
        <v>629</v>
      </c>
      <c r="E27" s="5">
        <v>192</v>
      </c>
      <c r="F27" s="5">
        <v>409</v>
      </c>
      <c r="G27" s="5">
        <v>10</v>
      </c>
      <c r="H27" s="5">
        <v>8</v>
      </c>
      <c r="I27" s="5">
        <v>619</v>
      </c>
      <c r="J27" s="5">
        <v>10</v>
      </c>
      <c r="K27" s="5">
        <v>626</v>
      </c>
    </row>
    <row r="28" spans="1:11" ht="17.25" thickBot="1">
      <c r="A28" s="3"/>
      <c r="B28" s="3" t="s">
        <v>10993</v>
      </c>
      <c r="C28" s="5">
        <v>578</v>
      </c>
      <c r="D28" s="5">
        <v>351</v>
      </c>
      <c r="E28" s="5">
        <v>116</v>
      </c>
      <c r="F28" s="5">
        <v>214</v>
      </c>
      <c r="G28" s="5">
        <v>17</v>
      </c>
      <c r="H28" s="5">
        <v>2</v>
      </c>
      <c r="I28" s="5">
        <v>349</v>
      </c>
      <c r="J28" s="5">
        <v>2</v>
      </c>
      <c r="K28" s="5">
        <v>227</v>
      </c>
    </row>
    <row r="29" spans="1:11" ht="17.25" thickBot="1">
      <c r="A29" s="3"/>
      <c r="B29" s="3" t="s">
        <v>10992</v>
      </c>
      <c r="C29" s="5">
        <v>583</v>
      </c>
      <c r="D29" s="5">
        <v>372</v>
      </c>
      <c r="E29" s="5">
        <v>92</v>
      </c>
      <c r="F29" s="5">
        <v>268</v>
      </c>
      <c r="G29" s="5">
        <v>9</v>
      </c>
      <c r="H29" s="5">
        <v>0</v>
      </c>
      <c r="I29" s="5">
        <v>369</v>
      </c>
      <c r="J29" s="5">
        <v>3</v>
      </c>
      <c r="K29" s="5">
        <v>211</v>
      </c>
    </row>
    <row r="30" spans="1:11" ht="17.25" thickBot="1">
      <c r="A30" s="3" t="s">
        <v>10991</v>
      </c>
      <c r="B30" s="3" t="s">
        <v>36</v>
      </c>
      <c r="C30" s="4">
        <v>8306</v>
      </c>
      <c r="D30" s="4">
        <v>5713</v>
      </c>
      <c r="E30" s="4">
        <v>2937</v>
      </c>
      <c r="F30" s="4">
        <v>2484</v>
      </c>
      <c r="G30" s="5">
        <v>186</v>
      </c>
      <c r="H30" s="5">
        <v>39</v>
      </c>
      <c r="I30" s="4">
        <v>5646</v>
      </c>
      <c r="J30" s="5">
        <v>67</v>
      </c>
      <c r="K30" s="4">
        <v>2593</v>
      </c>
    </row>
    <row r="31" spans="1:11" ht="23.25" thickBot="1">
      <c r="A31" s="3"/>
      <c r="B31" s="3" t="s">
        <v>37</v>
      </c>
      <c r="C31" s="4">
        <v>2806</v>
      </c>
      <c r="D31" s="4">
        <v>2806</v>
      </c>
      <c r="E31" s="4">
        <v>1614</v>
      </c>
      <c r="F31" s="4">
        <v>1064</v>
      </c>
      <c r="G31" s="5">
        <v>73</v>
      </c>
      <c r="H31" s="5">
        <v>18</v>
      </c>
      <c r="I31" s="4">
        <v>2769</v>
      </c>
      <c r="J31" s="5">
        <v>37</v>
      </c>
      <c r="K31" s="5">
        <v>0</v>
      </c>
    </row>
    <row r="32" spans="1:11" ht="17.25" thickBot="1">
      <c r="A32" s="3"/>
      <c r="B32" s="3" t="s">
        <v>10990</v>
      </c>
      <c r="C32" s="4">
        <v>1355</v>
      </c>
      <c r="D32" s="5">
        <v>743</v>
      </c>
      <c r="E32" s="5">
        <v>308</v>
      </c>
      <c r="F32" s="5">
        <v>385</v>
      </c>
      <c r="G32" s="5">
        <v>28</v>
      </c>
      <c r="H32" s="5">
        <v>7</v>
      </c>
      <c r="I32" s="5">
        <v>728</v>
      </c>
      <c r="J32" s="5">
        <v>15</v>
      </c>
      <c r="K32" s="5">
        <v>612</v>
      </c>
    </row>
    <row r="33" spans="1:11" ht="17.25" thickBot="1">
      <c r="A33" s="3"/>
      <c r="B33" s="3" t="s">
        <v>10989</v>
      </c>
      <c r="C33" s="4">
        <v>3336</v>
      </c>
      <c r="D33" s="4">
        <v>1852</v>
      </c>
      <c r="E33" s="5">
        <v>893</v>
      </c>
      <c r="F33" s="5">
        <v>860</v>
      </c>
      <c r="G33" s="5">
        <v>79</v>
      </c>
      <c r="H33" s="5">
        <v>9</v>
      </c>
      <c r="I33" s="4">
        <v>1841</v>
      </c>
      <c r="J33" s="5">
        <v>11</v>
      </c>
      <c r="K33" s="4">
        <v>1484</v>
      </c>
    </row>
    <row r="34" spans="1:11" ht="17.25" thickBot="1">
      <c r="A34" s="3"/>
      <c r="B34" s="3" t="s">
        <v>10988</v>
      </c>
      <c r="C34" s="5">
        <v>809</v>
      </c>
      <c r="D34" s="5">
        <v>312</v>
      </c>
      <c r="E34" s="5">
        <v>122</v>
      </c>
      <c r="F34" s="5">
        <v>175</v>
      </c>
      <c r="G34" s="5">
        <v>6</v>
      </c>
      <c r="H34" s="5">
        <v>5</v>
      </c>
      <c r="I34" s="5">
        <v>308</v>
      </c>
      <c r="J34" s="5">
        <v>4</v>
      </c>
      <c r="K34" s="5">
        <v>497</v>
      </c>
    </row>
    <row r="35" spans="1:11" ht="17.25" thickBot="1">
      <c r="A35" s="3" t="s">
        <v>10987</v>
      </c>
      <c r="B35" s="3" t="s">
        <v>36</v>
      </c>
      <c r="C35" s="4">
        <v>3610</v>
      </c>
      <c r="D35" s="4">
        <v>2471</v>
      </c>
      <c r="E35" s="4">
        <v>1149</v>
      </c>
      <c r="F35" s="4">
        <v>1165</v>
      </c>
      <c r="G35" s="5">
        <v>103</v>
      </c>
      <c r="H35" s="5">
        <v>19</v>
      </c>
      <c r="I35" s="4">
        <v>2436</v>
      </c>
      <c r="J35" s="5">
        <v>35</v>
      </c>
      <c r="K35" s="4">
        <v>1139</v>
      </c>
    </row>
    <row r="36" spans="1:11" ht="23.25" thickBot="1">
      <c r="A36" s="3"/>
      <c r="B36" s="3" t="s">
        <v>37</v>
      </c>
      <c r="C36" s="4">
        <v>1444</v>
      </c>
      <c r="D36" s="4">
        <v>1444</v>
      </c>
      <c r="E36" s="5">
        <v>768</v>
      </c>
      <c r="F36" s="5">
        <v>584</v>
      </c>
      <c r="G36" s="5">
        <v>66</v>
      </c>
      <c r="H36" s="5">
        <v>10</v>
      </c>
      <c r="I36" s="4">
        <v>1428</v>
      </c>
      <c r="J36" s="5">
        <v>16</v>
      </c>
      <c r="K36" s="5">
        <v>0</v>
      </c>
    </row>
    <row r="37" spans="1:11" ht="17.25" thickBot="1">
      <c r="A37" s="3"/>
      <c r="B37" s="3" t="s">
        <v>10986</v>
      </c>
      <c r="C37" s="4">
        <v>2166</v>
      </c>
      <c r="D37" s="4">
        <v>1027</v>
      </c>
      <c r="E37" s="5">
        <v>381</v>
      </c>
      <c r="F37" s="5">
        <v>581</v>
      </c>
      <c r="G37" s="5">
        <v>37</v>
      </c>
      <c r="H37" s="5">
        <v>9</v>
      </c>
      <c r="I37" s="4">
        <v>1008</v>
      </c>
      <c r="J37" s="5">
        <v>19</v>
      </c>
      <c r="K37" s="4">
        <v>1139</v>
      </c>
    </row>
    <row r="38" spans="1:11" ht="17.25" thickBot="1">
      <c r="A38" s="3" t="s">
        <v>10985</v>
      </c>
      <c r="B38" s="3" t="s">
        <v>36</v>
      </c>
      <c r="C38" s="4">
        <v>3248</v>
      </c>
      <c r="D38" s="4">
        <v>2195</v>
      </c>
      <c r="E38" s="4">
        <v>1091</v>
      </c>
      <c r="F38" s="5">
        <v>988</v>
      </c>
      <c r="G38" s="5">
        <v>80</v>
      </c>
      <c r="H38" s="5">
        <v>19</v>
      </c>
      <c r="I38" s="4">
        <v>2178</v>
      </c>
      <c r="J38" s="5">
        <v>17</v>
      </c>
      <c r="K38" s="4">
        <v>1053</v>
      </c>
    </row>
    <row r="39" spans="1:11" ht="23.25" thickBot="1">
      <c r="A39" s="3"/>
      <c r="B39" s="3" t="s">
        <v>37</v>
      </c>
      <c r="C39" s="4">
        <v>1335</v>
      </c>
      <c r="D39" s="4">
        <v>1335</v>
      </c>
      <c r="E39" s="5">
        <v>752</v>
      </c>
      <c r="F39" s="5">
        <v>509</v>
      </c>
      <c r="G39" s="5">
        <v>56</v>
      </c>
      <c r="H39" s="5">
        <v>8</v>
      </c>
      <c r="I39" s="4">
        <v>1325</v>
      </c>
      <c r="J39" s="5">
        <v>10</v>
      </c>
      <c r="K39" s="5">
        <v>0</v>
      </c>
    </row>
    <row r="40" spans="1:11" ht="23.25" thickBot="1">
      <c r="A40" s="3"/>
      <c r="B40" s="3" t="s">
        <v>10984</v>
      </c>
      <c r="C40" s="4">
        <v>1913</v>
      </c>
      <c r="D40" s="5">
        <v>860</v>
      </c>
      <c r="E40" s="5">
        <v>339</v>
      </c>
      <c r="F40" s="5">
        <v>479</v>
      </c>
      <c r="G40" s="5">
        <v>24</v>
      </c>
      <c r="H40" s="5">
        <v>11</v>
      </c>
      <c r="I40" s="5">
        <v>853</v>
      </c>
      <c r="J40" s="5">
        <v>7</v>
      </c>
      <c r="K40" s="4">
        <v>1053</v>
      </c>
    </row>
    <row r="41" spans="1:11" ht="17.25" thickBot="1">
      <c r="A41" s="3" t="s">
        <v>10983</v>
      </c>
      <c r="B41" s="3" t="s">
        <v>36</v>
      </c>
      <c r="C41" s="4">
        <v>2750</v>
      </c>
      <c r="D41" s="4">
        <v>1968</v>
      </c>
      <c r="E41" s="5">
        <v>898</v>
      </c>
      <c r="F41" s="5">
        <v>970</v>
      </c>
      <c r="G41" s="5">
        <v>73</v>
      </c>
      <c r="H41" s="5">
        <v>7</v>
      </c>
      <c r="I41" s="4">
        <v>1948</v>
      </c>
      <c r="J41" s="5">
        <v>20</v>
      </c>
      <c r="K41" s="5">
        <v>782</v>
      </c>
    </row>
    <row r="42" spans="1:11" ht="23.25" thickBot="1">
      <c r="A42" s="3"/>
      <c r="B42" s="3" t="s">
        <v>37</v>
      </c>
      <c r="C42" s="4">
        <v>1242</v>
      </c>
      <c r="D42" s="4">
        <v>1242</v>
      </c>
      <c r="E42" s="5">
        <v>629</v>
      </c>
      <c r="F42" s="5">
        <v>558</v>
      </c>
      <c r="G42" s="5">
        <v>44</v>
      </c>
      <c r="H42" s="5">
        <v>3</v>
      </c>
      <c r="I42" s="4">
        <v>1234</v>
      </c>
      <c r="J42" s="5">
        <v>8</v>
      </c>
      <c r="K42" s="5">
        <v>0</v>
      </c>
    </row>
    <row r="43" spans="1:11" ht="23.25" thickBot="1">
      <c r="A43" s="3"/>
      <c r="B43" s="3" t="s">
        <v>10982</v>
      </c>
      <c r="C43" s="4">
        <v>1508</v>
      </c>
      <c r="D43" s="5">
        <v>726</v>
      </c>
      <c r="E43" s="5">
        <v>269</v>
      </c>
      <c r="F43" s="5">
        <v>412</v>
      </c>
      <c r="G43" s="5">
        <v>29</v>
      </c>
      <c r="H43" s="5">
        <v>4</v>
      </c>
      <c r="I43" s="5">
        <v>714</v>
      </c>
      <c r="J43" s="5">
        <v>12</v>
      </c>
      <c r="K43" s="5">
        <v>782</v>
      </c>
    </row>
    <row r="44" spans="1:11" ht="17.25" thickBot="1">
      <c r="A44" s="3" t="s">
        <v>10981</v>
      </c>
      <c r="B44" s="3" t="s">
        <v>36</v>
      </c>
      <c r="C44" s="4">
        <v>6716</v>
      </c>
      <c r="D44" s="4">
        <v>4166</v>
      </c>
      <c r="E44" s="4">
        <v>2045</v>
      </c>
      <c r="F44" s="4">
        <v>1885</v>
      </c>
      <c r="G44" s="5">
        <v>140</v>
      </c>
      <c r="H44" s="5">
        <v>39</v>
      </c>
      <c r="I44" s="4">
        <v>4109</v>
      </c>
      <c r="J44" s="5">
        <v>57</v>
      </c>
      <c r="K44" s="4">
        <v>2550</v>
      </c>
    </row>
    <row r="45" spans="1:11" ht="23.25" thickBot="1">
      <c r="A45" s="3"/>
      <c r="B45" s="3" t="s">
        <v>37</v>
      </c>
      <c r="C45" s="4">
        <v>1730</v>
      </c>
      <c r="D45" s="4">
        <v>1729</v>
      </c>
      <c r="E45" s="5">
        <v>976</v>
      </c>
      <c r="F45" s="5">
        <v>669</v>
      </c>
      <c r="G45" s="5">
        <v>57</v>
      </c>
      <c r="H45" s="5">
        <v>10</v>
      </c>
      <c r="I45" s="4">
        <v>1712</v>
      </c>
      <c r="J45" s="5">
        <v>17</v>
      </c>
      <c r="K45" s="5">
        <v>1</v>
      </c>
    </row>
    <row r="46" spans="1:11" ht="17.25" thickBot="1">
      <c r="A46" s="3"/>
      <c r="B46" s="3" t="s">
        <v>10980</v>
      </c>
      <c r="C46" s="4">
        <v>3190</v>
      </c>
      <c r="D46" s="4">
        <v>1670</v>
      </c>
      <c r="E46" s="5">
        <v>797</v>
      </c>
      <c r="F46" s="5">
        <v>778</v>
      </c>
      <c r="G46" s="5">
        <v>63</v>
      </c>
      <c r="H46" s="5">
        <v>15</v>
      </c>
      <c r="I46" s="4">
        <v>1653</v>
      </c>
      <c r="J46" s="5">
        <v>17</v>
      </c>
      <c r="K46" s="4">
        <v>1520</v>
      </c>
    </row>
    <row r="47" spans="1:11" ht="17.25" thickBot="1">
      <c r="A47" s="3"/>
      <c r="B47" s="3" t="s">
        <v>10979</v>
      </c>
      <c r="C47" s="4">
        <v>1796</v>
      </c>
      <c r="D47" s="5">
        <v>767</v>
      </c>
      <c r="E47" s="5">
        <v>272</v>
      </c>
      <c r="F47" s="5">
        <v>438</v>
      </c>
      <c r="G47" s="5">
        <v>20</v>
      </c>
      <c r="H47" s="5">
        <v>14</v>
      </c>
      <c r="I47" s="5">
        <v>744</v>
      </c>
      <c r="J47" s="5">
        <v>23</v>
      </c>
      <c r="K47" s="4">
        <v>1029</v>
      </c>
    </row>
    <row r="48" spans="1:11" ht="17.25" thickBot="1">
      <c r="A48" s="3" t="s">
        <v>10978</v>
      </c>
      <c r="B48" s="3" t="s">
        <v>36</v>
      </c>
      <c r="C48" s="4">
        <v>10569</v>
      </c>
      <c r="D48" s="4">
        <v>6587</v>
      </c>
      <c r="E48" s="4">
        <v>2984</v>
      </c>
      <c r="F48" s="4">
        <v>3225</v>
      </c>
      <c r="G48" s="5">
        <v>252</v>
      </c>
      <c r="H48" s="5">
        <v>49</v>
      </c>
      <c r="I48" s="4">
        <v>6510</v>
      </c>
      <c r="J48" s="5">
        <v>77</v>
      </c>
      <c r="K48" s="4">
        <v>3982</v>
      </c>
    </row>
    <row r="49" spans="1:11" ht="23.25" thickBot="1">
      <c r="A49" s="3"/>
      <c r="B49" s="3" t="s">
        <v>37</v>
      </c>
      <c r="C49" s="4">
        <v>2908</v>
      </c>
      <c r="D49" s="4">
        <v>2908</v>
      </c>
      <c r="E49" s="4">
        <v>1515</v>
      </c>
      <c r="F49" s="4">
        <v>1248</v>
      </c>
      <c r="G49" s="5">
        <v>107</v>
      </c>
      <c r="H49" s="5">
        <v>13</v>
      </c>
      <c r="I49" s="4">
        <v>2883</v>
      </c>
      <c r="J49" s="5">
        <v>25</v>
      </c>
      <c r="K49" s="5">
        <v>0</v>
      </c>
    </row>
    <row r="50" spans="1:11" ht="23.25" thickBot="1">
      <c r="A50" s="3"/>
      <c r="B50" s="3" t="s">
        <v>10977</v>
      </c>
      <c r="C50" s="4">
        <v>2631</v>
      </c>
      <c r="D50" s="4">
        <v>1257</v>
      </c>
      <c r="E50" s="5">
        <v>514</v>
      </c>
      <c r="F50" s="5">
        <v>670</v>
      </c>
      <c r="G50" s="5">
        <v>45</v>
      </c>
      <c r="H50" s="5">
        <v>17</v>
      </c>
      <c r="I50" s="4">
        <v>1246</v>
      </c>
      <c r="J50" s="5">
        <v>11</v>
      </c>
      <c r="K50" s="4">
        <v>1374</v>
      </c>
    </row>
    <row r="51" spans="1:11" ht="23.25" thickBot="1">
      <c r="A51" s="3"/>
      <c r="B51" s="3" t="s">
        <v>10976</v>
      </c>
      <c r="C51" s="4">
        <v>2555</v>
      </c>
      <c r="D51" s="4">
        <v>1146</v>
      </c>
      <c r="E51" s="5">
        <v>461</v>
      </c>
      <c r="F51" s="5">
        <v>608</v>
      </c>
      <c r="G51" s="5">
        <v>53</v>
      </c>
      <c r="H51" s="5">
        <v>8</v>
      </c>
      <c r="I51" s="4">
        <v>1130</v>
      </c>
      <c r="J51" s="5">
        <v>16</v>
      </c>
      <c r="K51" s="4">
        <v>1409</v>
      </c>
    </row>
    <row r="52" spans="1:11" ht="23.25" thickBot="1">
      <c r="A52" s="3"/>
      <c r="B52" s="3" t="s">
        <v>10975</v>
      </c>
      <c r="C52" s="4">
        <v>2475</v>
      </c>
      <c r="D52" s="4">
        <v>1276</v>
      </c>
      <c r="E52" s="5">
        <v>494</v>
      </c>
      <c r="F52" s="5">
        <v>699</v>
      </c>
      <c r="G52" s="5">
        <v>47</v>
      </c>
      <c r="H52" s="5">
        <v>11</v>
      </c>
      <c r="I52" s="4">
        <v>1251</v>
      </c>
      <c r="J52" s="5">
        <v>25</v>
      </c>
      <c r="K52" s="4">
        <v>1199</v>
      </c>
    </row>
    <row r="53" spans="1:11" ht="17.25" thickBot="1">
      <c r="A53" s="3" t="s">
        <v>10974</v>
      </c>
      <c r="B53" s="3" t="s">
        <v>36</v>
      </c>
      <c r="C53" s="4">
        <v>11768</v>
      </c>
      <c r="D53" s="4">
        <v>7675</v>
      </c>
      <c r="E53" s="4">
        <v>3880</v>
      </c>
      <c r="F53" s="4">
        <v>3368</v>
      </c>
      <c r="G53" s="5">
        <v>314</v>
      </c>
      <c r="H53" s="5">
        <v>47</v>
      </c>
      <c r="I53" s="4">
        <v>7609</v>
      </c>
      <c r="J53" s="5">
        <v>66</v>
      </c>
      <c r="K53" s="4">
        <v>4093</v>
      </c>
    </row>
    <row r="54" spans="1:11" ht="23.25" thickBot="1">
      <c r="A54" s="3"/>
      <c r="B54" s="3" t="s">
        <v>37</v>
      </c>
      <c r="C54" s="4">
        <v>3439</v>
      </c>
      <c r="D54" s="4">
        <v>3438</v>
      </c>
      <c r="E54" s="4">
        <v>1942</v>
      </c>
      <c r="F54" s="4">
        <v>1330</v>
      </c>
      <c r="G54" s="5">
        <v>134</v>
      </c>
      <c r="H54" s="5">
        <v>12</v>
      </c>
      <c r="I54" s="4">
        <v>3418</v>
      </c>
      <c r="J54" s="5">
        <v>20</v>
      </c>
      <c r="K54" s="5">
        <v>1</v>
      </c>
    </row>
    <row r="55" spans="1:11" ht="23.25" thickBot="1">
      <c r="A55" s="3"/>
      <c r="B55" s="3" t="s">
        <v>10973</v>
      </c>
      <c r="C55" s="4">
        <v>3152</v>
      </c>
      <c r="D55" s="4">
        <v>1596</v>
      </c>
      <c r="E55" s="5">
        <v>742</v>
      </c>
      <c r="F55" s="5">
        <v>761</v>
      </c>
      <c r="G55" s="5">
        <v>66</v>
      </c>
      <c r="H55" s="5">
        <v>14</v>
      </c>
      <c r="I55" s="4">
        <v>1583</v>
      </c>
      <c r="J55" s="5">
        <v>13</v>
      </c>
      <c r="K55" s="4">
        <v>1556</v>
      </c>
    </row>
    <row r="56" spans="1:11" ht="23.25" thickBot="1">
      <c r="A56" s="3"/>
      <c r="B56" s="3" t="s">
        <v>10972</v>
      </c>
      <c r="C56" s="4">
        <v>2398</v>
      </c>
      <c r="D56" s="4">
        <v>1112</v>
      </c>
      <c r="E56" s="5">
        <v>526</v>
      </c>
      <c r="F56" s="5">
        <v>502</v>
      </c>
      <c r="G56" s="5">
        <v>51</v>
      </c>
      <c r="H56" s="5">
        <v>14</v>
      </c>
      <c r="I56" s="4">
        <v>1093</v>
      </c>
      <c r="J56" s="5">
        <v>19</v>
      </c>
      <c r="K56" s="4">
        <v>1286</v>
      </c>
    </row>
    <row r="57" spans="1:11" ht="23.25" thickBot="1">
      <c r="A57" s="3"/>
      <c r="B57" s="3" t="s">
        <v>10971</v>
      </c>
      <c r="C57" s="4">
        <v>2779</v>
      </c>
      <c r="D57" s="4">
        <v>1529</v>
      </c>
      <c r="E57" s="5">
        <v>670</v>
      </c>
      <c r="F57" s="5">
        <v>775</v>
      </c>
      <c r="G57" s="5">
        <v>63</v>
      </c>
      <c r="H57" s="5">
        <v>7</v>
      </c>
      <c r="I57" s="4">
        <v>1515</v>
      </c>
      <c r="J57" s="5">
        <v>14</v>
      </c>
      <c r="K57" s="4">
        <v>1250</v>
      </c>
    </row>
    <row r="58" spans="1:11" ht="17.25" thickBot="1">
      <c r="A58" s="3" t="s">
        <v>10970</v>
      </c>
      <c r="B58" s="3" t="s">
        <v>36</v>
      </c>
      <c r="C58" s="4">
        <v>16885</v>
      </c>
      <c r="D58" s="4">
        <v>10981</v>
      </c>
      <c r="E58" s="4">
        <v>5480</v>
      </c>
      <c r="F58" s="4">
        <v>4859</v>
      </c>
      <c r="G58" s="5">
        <v>477</v>
      </c>
      <c r="H58" s="5">
        <v>71</v>
      </c>
      <c r="I58" s="4">
        <v>10887</v>
      </c>
      <c r="J58" s="5">
        <v>94</v>
      </c>
      <c r="K58" s="4">
        <v>5904</v>
      </c>
    </row>
    <row r="59" spans="1:11" ht="23.25" thickBot="1">
      <c r="A59" s="3"/>
      <c r="B59" s="3" t="s">
        <v>37</v>
      </c>
      <c r="C59" s="4">
        <v>4321</v>
      </c>
      <c r="D59" s="4">
        <v>4320</v>
      </c>
      <c r="E59" s="4">
        <v>2427</v>
      </c>
      <c r="F59" s="4">
        <v>1697</v>
      </c>
      <c r="G59" s="5">
        <v>150</v>
      </c>
      <c r="H59" s="5">
        <v>19</v>
      </c>
      <c r="I59" s="4">
        <v>4293</v>
      </c>
      <c r="J59" s="5">
        <v>27</v>
      </c>
      <c r="K59" s="5">
        <v>1</v>
      </c>
    </row>
    <row r="60" spans="1:11" ht="23.25" thickBot="1">
      <c r="A60" s="3"/>
      <c r="B60" s="3" t="s">
        <v>10969</v>
      </c>
      <c r="C60" s="4">
        <v>3079</v>
      </c>
      <c r="D60" s="4">
        <v>1684</v>
      </c>
      <c r="E60" s="5">
        <v>746</v>
      </c>
      <c r="F60" s="5">
        <v>831</v>
      </c>
      <c r="G60" s="5">
        <v>77</v>
      </c>
      <c r="H60" s="5">
        <v>15</v>
      </c>
      <c r="I60" s="4">
        <v>1669</v>
      </c>
      <c r="J60" s="5">
        <v>15</v>
      </c>
      <c r="K60" s="4">
        <v>1395</v>
      </c>
    </row>
    <row r="61" spans="1:11" ht="23.25" thickBot="1">
      <c r="A61" s="3"/>
      <c r="B61" s="3" t="s">
        <v>10968</v>
      </c>
      <c r="C61" s="4">
        <v>2581</v>
      </c>
      <c r="D61" s="4">
        <v>1310</v>
      </c>
      <c r="E61" s="5">
        <v>730</v>
      </c>
      <c r="F61" s="5">
        <v>504</v>
      </c>
      <c r="G61" s="5">
        <v>58</v>
      </c>
      <c r="H61" s="5">
        <v>10</v>
      </c>
      <c r="I61" s="4">
        <v>1302</v>
      </c>
      <c r="J61" s="5">
        <v>8</v>
      </c>
      <c r="K61" s="4">
        <v>1271</v>
      </c>
    </row>
    <row r="62" spans="1:11" ht="23.25" thickBot="1">
      <c r="A62" s="3"/>
      <c r="B62" s="3" t="s">
        <v>10967</v>
      </c>
      <c r="C62" s="4">
        <v>2201</v>
      </c>
      <c r="D62" s="4">
        <v>1037</v>
      </c>
      <c r="E62" s="5">
        <v>482</v>
      </c>
      <c r="F62" s="5">
        <v>484</v>
      </c>
      <c r="G62" s="5">
        <v>58</v>
      </c>
      <c r="H62" s="5">
        <v>6</v>
      </c>
      <c r="I62" s="4">
        <v>1030</v>
      </c>
      <c r="J62" s="5">
        <v>7</v>
      </c>
      <c r="K62" s="4">
        <v>1164</v>
      </c>
    </row>
    <row r="63" spans="1:11" ht="23.25" thickBot="1">
      <c r="A63" s="3"/>
      <c r="B63" s="3" t="s">
        <v>10966</v>
      </c>
      <c r="C63" s="4">
        <v>1441</v>
      </c>
      <c r="D63" s="5">
        <v>850</v>
      </c>
      <c r="E63" s="5">
        <v>354</v>
      </c>
      <c r="F63" s="5">
        <v>440</v>
      </c>
      <c r="G63" s="5">
        <v>39</v>
      </c>
      <c r="H63" s="5">
        <v>6</v>
      </c>
      <c r="I63" s="5">
        <v>839</v>
      </c>
      <c r="J63" s="5">
        <v>11</v>
      </c>
      <c r="K63" s="5">
        <v>591</v>
      </c>
    </row>
    <row r="64" spans="1:11" ht="23.25" thickBot="1">
      <c r="A64" s="3"/>
      <c r="B64" s="3" t="s">
        <v>10965</v>
      </c>
      <c r="C64" s="4">
        <v>3262</v>
      </c>
      <c r="D64" s="4">
        <v>1780</v>
      </c>
      <c r="E64" s="5">
        <v>741</v>
      </c>
      <c r="F64" s="5">
        <v>903</v>
      </c>
      <c r="G64" s="5">
        <v>95</v>
      </c>
      <c r="H64" s="5">
        <v>15</v>
      </c>
      <c r="I64" s="4">
        <v>1754</v>
      </c>
      <c r="J64" s="5">
        <v>26</v>
      </c>
      <c r="K64" s="4">
        <v>1482</v>
      </c>
    </row>
    <row r="65" spans="1:11" ht="17.25" thickBot="1">
      <c r="A65" s="3" t="s">
        <v>10964</v>
      </c>
      <c r="B65" s="3" t="s">
        <v>36</v>
      </c>
      <c r="C65" s="4">
        <v>4481</v>
      </c>
      <c r="D65" s="4">
        <v>3254</v>
      </c>
      <c r="E65" s="4">
        <v>1603</v>
      </c>
      <c r="F65" s="4">
        <v>1496</v>
      </c>
      <c r="G65" s="5">
        <v>111</v>
      </c>
      <c r="H65" s="5">
        <v>16</v>
      </c>
      <c r="I65" s="4">
        <v>3226</v>
      </c>
      <c r="J65" s="5">
        <v>28</v>
      </c>
      <c r="K65" s="4">
        <v>1227</v>
      </c>
    </row>
    <row r="66" spans="1:11" ht="23.25" thickBot="1">
      <c r="A66" s="3"/>
      <c r="B66" s="3" t="s">
        <v>37</v>
      </c>
      <c r="C66" s="4">
        <v>1921</v>
      </c>
      <c r="D66" s="4">
        <v>1921</v>
      </c>
      <c r="E66" s="4">
        <v>1046</v>
      </c>
      <c r="F66" s="5">
        <v>780</v>
      </c>
      <c r="G66" s="5">
        <v>69</v>
      </c>
      <c r="H66" s="5">
        <v>9</v>
      </c>
      <c r="I66" s="4">
        <v>1904</v>
      </c>
      <c r="J66" s="5">
        <v>17</v>
      </c>
      <c r="K66" s="5">
        <v>0</v>
      </c>
    </row>
    <row r="67" spans="1:11" ht="23.25" thickBot="1">
      <c r="A67" s="3"/>
      <c r="B67" s="3" t="s">
        <v>10963</v>
      </c>
      <c r="C67" s="4">
        <v>2560</v>
      </c>
      <c r="D67" s="4">
        <v>1333</v>
      </c>
      <c r="E67" s="5">
        <v>557</v>
      </c>
      <c r="F67" s="5">
        <v>716</v>
      </c>
      <c r="G67" s="5">
        <v>42</v>
      </c>
      <c r="H67" s="5">
        <v>7</v>
      </c>
      <c r="I67" s="4">
        <v>1322</v>
      </c>
      <c r="J67" s="5">
        <v>11</v>
      </c>
      <c r="K67" s="4">
        <v>1227</v>
      </c>
    </row>
    <row r="68" spans="1:11" ht="17.25" thickBot="1">
      <c r="A68" s="3" t="s">
        <v>10962</v>
      </c>
      <c r="B68" s="3" t="s">
        <v>36</v>
      </c>
      <c r="C68" s="4">
        <v>9903</v>
      </c>
      <c r="D68" s="4">
        <v>5807</v>
      </c>
      <c r="E68" s="4">
        <v>2620</v>
      </c>
      <c r="F68" s="4">
        <v>2833</v>
      </c>
      <c r="G68" s="5">
        <v>252</v>
      </c>
      <c r="H68" s="5">
        <v>38</v>
      </c>
      <c r="I68" s="4">
        <v>5743</v>
      </c>
      <c r="J68" s="5">
        <v>64</v>
      </c>
      <c r="K68" s="4">
        <v>4096</v>
      </c>
    </row>
    <row r="69" spans="1:11" ht="23.25" thickBot="1">
      <c r="A69" s="3"/>
      <c r="B69" s="3" t="s">
        <v>37</v>
      </c>
      <c r="C69" s="4">
        <v>2047</v>
      </c>
      <c r="D69" s="4">
        <v>2046</v>
      </c>
      <c r="E69" s="4">
        <v>1104</v>
      </c>
      <c r="F69" s="5">
        <v>818</v>
      </c>
      <c r="G69" s="5">
        <v>91</v>
      </c>
      <c r="H69" s="5">
        <v>14</v>
      </c>
      <c r="I69" s="4">
        <v>2027</v>
      </c>
      <c r="J69" s="5">
        <v>19</v>
      </c>
      <c r="K69" s="5">
        <v>1</v>
      </c>
    </row>
    <row r="70" spans="1:11" ht="23.25" thickBot="1">
      <c r="A70" s="3"/>
      <c r="B70" s="3" t="s">
        <v>10961</v>
      </c>
      <c r="C70" s="4">
        <v>2323</v>
      </c>
      <c r="D70" s="4">
        <v>1126</v>
      </c>
      <c r="E70" s="5">
        <v>453</v>
      </c>
      <c r="F70" s="5">
        <v>604</v>
      </c>
      <c r="G70" s="5">
        <v>49</v>
      </c>
      <c r="H70" s="5">
        <v>7</v>
      </c>
      <c r="I70" s="4">
        <v>1113</v>
      </c>
      <c r="J70" s="5">
        <v>13</v>
      </c>
      <c r="K70" s="4">
        <v>1197</v>
      </c>
    </row>
    <row r="71" spans="1:11" ht="23.25" thickBot="1">
      <c r="A71" s="3"/>
      <c r="B71" s="3" t="s">
        <v>10960</v>
      </c>
      <c r="C71" s="4">
        <v>2456</v>
      </c>
      <c r="D71" s="4">
        <v>1306</v>
      </c>
      <c r="E71" s="5">
        <v>516</v>
      </c>
      <c r="F71" s="5">
        <v>724</v>
      </c>
      <c r="G71" s="5">
        <v>47</v>
      </c>
      <c r="H71" s="5">
        <v>8</v>
      </c>
      <c r="I71" s="4">
        <v>1295</v>
      </c>
      <c r="J71" s="5">
        <v>11</v>
      </c>
      <c r="K71" s="4">
        <v>1150</v>
      </c>
    </row>
    <row r="72" spans="1:11" ht="23.25" thickBot="1">
      <c r="A72" s="3"/>
      <c r="B72" s="3" t="s">
        <v>10959</v>
      </c>
      <c r="C72" s="4">
        <v>1617</v>
      </c>
      <c r="D72" s="5">
        <v>717</v>
      </c>
      <c r="E72" s="5">
        <v>282</v>
      </c>
      <c r="F72" s="5">
        <v>378</v>
      </c>
      <c r="G72" s="5">
        <v>44</v>
      </c>
      <c r="H72" s="5">
        <v>3</v>
      </c>
      <c r="I72" s="5">
        <v>707</v>
      </c>
      <c r="J72" s="5">
        <v>10</v>
      </c>
      <c r="K72" s="5">
        <v>900</v>
      </c>
    </row>
    <row r="73" spans="1:11" ht="23.25" thickBot="1">
      <c r="A73" s="3"/>
      <c r="B73" s="3" t="s">
        <v>10958</v>
      </c>
      <c r="C73" s="4">
        <v>1460</v>
      </c>
      <c r="D73" s="5">
        <v>612</v>
      </c>
      <c r="E73" s="5">
        <v>265</v>
      </c>
      <c r="F73" s="5">
        <v>309</v>
      </c>
      <c r="G73" s="5">
        <v>21</v>
      </c>
      <c r="H73" s="5">
        <v>6</v>
      </c>
      <c r="I73" s="5">
        <v>601</v>
      </c>
      <c r="J73" s="5">
        <v>11</v>
      </c>
      <c r="K73" s="5">
        <v>848</v>
      </c>
    </row>
    <row r="74" spans="1:11" ht="17.25" thickBot="1">
      <c r="A74" s="3" t="s">
        <v>10957</v>
      </c>
      <c r="B74" s="3" t="s">
        <v>36</v>
      </c>
      <c r="C74" s="4">
        <v>4177</v>
      </c>
      <c r="D74" s="4">
        <v>2692</v>
      </c>
      <c r="E74" s="4">
        <v>1358</v>
      </c>
      <c r="F74" s="4">
        <v>1170</v>
      </c>
      <c r="G74" s="5">
        <v>103</v>
      </c>
      <c r="H74" s="5">
        <v>19</v>
      </c>
      <c r="I74" s="4">
        <v>2650</v>
      </c>
      <c r="J74" s="5">
        <v>42</v>
      </c>
      <c r="K74" s="4">
        <v>1485</v>
      </c>
    </row>
    <row r="75" spans="1:11" ht="23.25" thickBot="1">
      <c r="A75" s="3"/>
      <c r="B75" s="3" t="s">
        <v>37</v>
      </c>
      <c r="C75" s="4">
        <v>1368</v>
      </c>
      <c r="D75" s="4">
        <v>1367</v>
      </c>
      <c r="E75" s="5">
        <v>763</v>
      </c>
      <c r="F75" s="5">
        <v>533</v>
      </c>
      <c r="G75" s="5">
        <v>47</v>
      </c>
      <c r="H75" s="5">
        <v>10</v>
      </c>
      <c r="I75" s="4">
        <v>1353</v>
      </c>
      <c r="J75" s="5">
        <v>14</v>
      </c>
      <c r="K75" s="5">
        <v>1</v>
      </c>
    </row>
    <row r="76" spans="1:11" ht="23.25" thickBot="1">
      <c r="A76" s="3"/>
      <c r="B76" s="3" t="s">
        <v>10956</v>
      </c>
      <c r="C76" s="4">
        <v>2809</v>
      </c>
      <c r="D76" s="4">
        <v>1325</v>
      </c>
      <c r="E76" s="5">
        <v>595</v>
      </c>
      <c r="F76" s="5">
        <v>637</v>
      </c>
      <c r="G76" s="5">
        <v>56</v>
      </c>
      <c r="H76" s="5">
        <v>9</v>
      </c>
      <c r="I76" s="4">
        <v>1297</v>
      </c>
      <c r="J76" s="5">
        <v>28</v>
      </c>
      <c r="K76" s="4">
        <v>1484</v>
      </c>
    </row>
    <row r="77" spans="1:11" ht="17.25" thickBot="1">
      <c r="A77" s="3" t="s">
        <v>10955</v>
      </c>
      <c r="B77" s="3" t="s">
        <v>36</v>
      </c>
      <c r="C77" s="4">
        <v>26850</v>
      </c>
      <c r="D77" s="4">
        <v>17961</v>
      </c>
      <c r="E77" s="4">
        <v>9362</v>
      </c>
      <c r="F77" s="4">
        <v>7517</v>
      </c>
      <c r="G77" s="5">
        <v>837</v>
      </c>
      <c r="H77" s="5">
        <v>91</v>
      </c>
      <c r="I77" s="4">
        <v>17807</v>
      </c>
      <c r="J77" s="5">
        <v>154</v>
      </c>
      <c r="K77" s="4">
        <v>8889</v>
      </c>
    </row>
    <row r="78" spans="1:11" ht="23.25" thickBot="1">
      <c r="A78" s="3"/>
      <c r="B78" s="3" t="s">
        <v>37</v>
      </c>
      <c r="C78" s="4">
        <v>5225</v>
      </c>
      <c r="D78" s="4">
        <v>5225</v>
      </c>
      <c r="E78" s="4">
        <v>3298</v>
      </c>
      <c r="F78" s="4">
        <v>1675</v>
      </c>
      <c r="G78" s="5">
        <v>203</v>
      </c>
      <c r="H78" s="5">
        <v>15</v>
      </c>
      <c r="I78" s="4">
        <v>5191</v>
      </c>
      <c r="J78" s="5">
        <v>34</v>
      </c>
      <c r="K78" s="5">
        <v>0</v>
      </c>
    </row>
    <row r="79" spans="1:11" ht="17.25" thickBot="1">
      <c r="A79" s="3"/>
      <c r="B79" s="3" t="s">
        <v>10954</v>
      </c>
      <c r="C79" s="4">
        <v>2320</v>
      </c>
      <c r="D79" s="4">
        <v>1365</v>
      </c>
      <c r="E79" s="5">
        <v>606</v>
      </c>
      <c r="F79" s="5">
        <v>664</v>
      </c>
      <c r="G79" s="5">
        <v>74</v>
      </c>
      <c r="H79" s="5">
        <v>11</v>
      </c>
      <c r="I79" s="4">
        <v>1355</v>
      </c>
      <c r="J79" s="5">
        <v>10</v>
      </c>
      <c r="K79" s="5">
        <v>955</v>
      </c>
    </row>
    <row r="80" spans="1:11" ht="17.25" thickBot="1">
      <c r="A80" s="3"/>
      <c r="B80" s="3" t="s">
        <v>10953</v>
      </c>
      <c r="C80" s="4">
        <v>2007</v>
      </c>
      <c r="D80" s="5">
        <v>951</v>
      </c>
      <c r="E80" s="5">
        <v>390</v>
      </c>
      <c r="F80" s="5">
        <v>509</v>
      </c>
      <c r="G80" s="5">
        <v>33</v>
      </c>
      <c r="H80" s="5">
        <v>3</v>
      </c>
      <c r="I80" s="5">
        <v>935</v>
      </c>
      <c r="J80" s="5">
        <v>16</v>
      </c>
      <c r="K80" s="4">
        <v>1056</v>
      </c>
    </row>
    <row r="81" spans="1:11" ht="17.25" thickBot="1">
      <c r="A81" s="3"/>
      <c r="B81" s="3" t="s">
        <v>10952</v>
      </c>
      <c r="C81" s="4">
        <v>1642</v>
      </c>
      <c r="D81" s="5">
        <v>900</v>
      </c>
      <c r="E81" s="5">
        <v>405</v>
      </c>
      <c r="F81" s="5">
        <v>417</v>
      </c>
      <c r="G81" s="5">
        <v>55</v>
      </c>
      <c r="H81" s="5">
        <v>8</v>
      </c>
      <c r="I81" s="5">
        <v>885</v>
      </c>
      <c r="J81" s="5">
        <v>15</v>
      </c>
      <c r="K81" s="5">
        <v>742</v>
      </c>
    </row>
    <row r="82" spans="1:11" ht="17.25" thickBot="1">
      <c r="A82" s="3"/>
      <c r="B82" s="3" t="s">
        <v>10951</v>
      </c>
      <c r="C82" s="4">
        <v>2958</v>
      </c>
      <c r="D82" s="4">
        <v>1930</v>
      </c>
      <c r="E82" s="5">
        <v>909</v>
      </c>
      <c r="F82" s="5">
        <v>902</v>
      </c>
      <c r="G82" s="5">
        <v>84</v>
      </c>
      <c r="H82" s="5">
        <v>10</v>
      </c>
      <c r="I82" s="4">
        <v>1905</v>
      </c>
      <c r="J82" s="5">
        <v>25</v>
      </c>
      <c r="K82" s="4">
        <v>1028</v>
      </c>
    </row>
    <row r="83" spans="1:11" ht="17.25" thickBot="1">
      <c r="A83" s="3"/>
      <c r="B83" s="3" t="s">
        <v>10950</v>
      </c>
      <c r="C83" s="4">
        <v>2197</v>
      </c>
      <c r="D83" s="4">
        <v>1246</v>
      </c>
      <c r="E83" s="5">
        <v>646</v>
      </c>
      <c r="F83" s="5">
        <v>507</v>
      </c>
      <c r="G83" s="5">
        <v>76</v>
      </c>
      <c r="H83" s="5">
        <v>7</v>
      </c>
      <c r="I83" s="4">
        <v>1236</v>
      </c>
      <c r="J83" s="5">
        <v>10</v>
      </c>
      <c r="K83" s="5">
        <v>951</v>
      </c>
    </row>
    <row r="84" spans="1:11" ht="17.25" thickBot="1">
      <c r="A84" s="3"/>
      <c r="B84" s="3" t="s">
        <v>10949</v>
      </c>
      <c r="C84" s="4">
        <v>3693</v>
      </c>
      <c r="D84" s="4">
        <v>2257</v>
      </c>
      <c r="E84" s="4">
        <v>1100</v>
      </c>
      <c r="F84" s="4">
        <v>1027</v>
      </c>
      <c r="G84" s="5">
        <v>104</v>
      </c>
      <c r="H84" s="5">
        <v>12</v>
      </c>
      <c r="I84" s="4">
        <v>2243</v>
      </c>
      <c r="J84" s="5">
        <v>14</v>
      </c>
      <c r="K84" s="4">
        <v>1436</v>
      </c>
    </row>
    <row r="85" spans="1:11" ht="17.25" thickBot="1">
      <c r="A85" s="3"/>
      <c r="B85" s="3" t="s">
        <v>10948</v>
      </c>
      <c r="C85" s="4">
        <v>1845</v>
      </c>
      <c r="D85" s="5">
        <v>983</v>
      </c>
      <c r="E85" s="5">
        <v>363</v>
      </c>
      <c r="F85" s="5">
        <v>554</v>
      </c>
      <c r="G85" s="5">
        <v>38</v>
      </c>
      <c r="H85" s="5">
        <v>15</v>
      </c>
      <c r="I85" s="5">
        <v>970</v>
      </c>
      <c r="J85" s="5">
        <v>13</v>
      </c>
      <c r="K85" s="5">
        <v>862</v>
      </c>
    </row>
    <row r="86" spans="1:11" ht="17.25" thickBot="1">
      <c r="A86" s="3"/>
      <c r="B86" s="3" t="s">
        <v>10947</v>
      </c>
      <c r="C86" s="4">
        <v>1791</v>
      </c>
      <c r="D86" s="4">
        <v>1206</v>
      </c>
      <c r="E86" s="5">
        <v>676</v>
      </c>
      <c r="F86" s="5">
        <v>452</v>
      </c>
      <c r="G86" s="5">
        <v>70</v>
      </c>
      <c r="H86" s="5">
        <v>3</v>
      </c>
      <c r="I86" s="4">
        <v>1201</v>
      </c>
      <c r="J86" s="5">
        <v>5</v>
      </c>
      <c r="K86" s="5">
        <v>585</v>
      </c>
    </row>
    <row r="87" spans="1:11" ht="17.25" thickBot="1">
      <c r="A87" s="3"/>
      <c r="B87" s="3" t="s">
        <v>10946</v>
      </c>
      <c r="C87" s="4">
        <v>3172</v>
      </c>
      <c r="D87" s="4">
        <v>1898</v>
      </c>
      <c r="E87" s="5">
        <v>969</v>
      </c>
      <c r="F87" s="5">
        <v>810</v>
      </c>
      <c r="G87" s="5">
        <v>100</v>
      </c>
      <c r="H87" s="5">
        <v>7</v>
      </c>
      <c r="I87" s="4">
        <v>1886</v>
      </c>
      <c r="J87" s="5">
        <v>12</v>
      </c>
      <c r="K87" s="4">
        <v>1274</v>
      </c>
    </row>
    <row r="88" spans="1:11" ht="17.25" thickBot="1">
      <c r="A88" s="3" t="s">
        <v>10945</v>
      </c>
      <c r="B88" s="3" t="s">
        <v>36</v>
      </c>
      <c r="C88" s="4">
        <v>35217</v>
      </c>
      <c r="D88" s="4">
        <v>24218</v>
      </c>
      <c r="E88" s="4">
        <v>12845</v>
      </c>
      <c r="F88" s="4">
        <v>10150</v>
      </c>
      <c r="G88" s="5">
        <v>918</v>
      </c>
      <c r="H88" s="5">
        <v>121</v>
      </c>
      <c r="I88" s="4">
        <v>24034</v>
      </c>
      <c r="J88" s="5">
        <v>184</v>
      </c>
      <c r="K88" s="4">
        <v>10999</v>
      </c>
    </row>
    <row r="89" spans="1:11" ht="23.25" thickBot="1">
      <c r="A89" s="3"/>
      <c r="B89" s="3" t="s">
        <v>37</v>
      </c>
      <c r="C89" s="4">
        <v>5805</v>
      </c>
      <c r="D89" s="4">
        <v>5804</v>
      </c>
      <c r="E89" s="4">
        <v>3453</v>
      </c>
      <c r="F89" s="4">
        <v>2154</v>
      </c>
      <c r="G89" s="5">
        <v>147</v>
      </c>
      <c r="H89" s="5">
        <v>18</v>
      </c>
      <c r="I89" s="4">
        <v>5772</v>
      </c>
      <c r="J89" s="5">
        <v>32</v>
      </c>
      <c r="K89" s="5">
        <v>1</v>
      </c>
    </row>
    <row r="90" spans="1:11" ht="17.25" thickBot="1">
      <c r="A90" s="3"/>
      <c r="B90" s="3" t="s">
        <v>10944</v>
      </c>
      <c r="C90" s="4">
        <v>3039</v>
      </c>
      <c r="D90" s="4">
        <v>1605</v>
      </c>
      <c r="E90" s="5">
        <v>727</v>
      </c>
      <c r="F90" s="5">
        <v>779</v>
      </c>
      <c r="G90" s="5">
        <v>73</v>
      </c>
      <c r="H90" s="5">
        <v>11</v>
      </c>
      <c r="I90" s="4">
        <v>1590</v>
      </c>
      <c r="J90" s="5">
        <v>15</v>
      </c>
      <c r="K90" s="4">
        <v>1434</v>
      </c>
    </row>
    <row r="91" spans="1:11" ht="17.25" thickBot="1">
      <c r="A91" s="3"/>
      <c r="B91" s="3" t="s">
        <v>10943</v>
      </c>
      <c r="C91" s="4">
        <v>1695</v>
      </c>
      <c r="D91" s="5">
        <v>972</v>
      </c>
      <c r="E91" s="5">
        <v>445</v>
      </c>
      <c r="F91" s="5">
        <v>480</v>
      </c>
      <c r="G91" s="5">
        <v>38</v>
      </c>
      <c r="H91" s="5">
        <v>4</v>
      </c>
      <c r="I91" s="5">
        <v>967</v>
      </c>
      <c r="J91" s="5">
        <v>5</v>
      </c>
      <c r="K91" s="5">
        <v>723</v>
      </c>
    </row>
    <row r="92" spans="1:11" ht="17.25" thickBot="1">
      <c r="A92" s="3"/>
      <c r="B92" s="3" t="s">
        <v>10942</v>
      </c>
      <c r="C92" s="4">
        <v>1933</v>
      </c>
      <c r="D92" s="4">
        <v>1204</v>
      </c>
      <c r="E92" s="5">
        <v>612</v>
      </c>
      <c r="F92" s="5">
        <v>513</v>
      </c>
      <c r="G92" s="5">
        <v>58</v>
      </c>
      <c r="H92" s="5">
        <v>8</v>
      </c>
      <c r="I92" s="4">
        <v>1191</v>
      </c>
      <c r="J92" s="5">
        <v>13</v>
      </c>
      <c r="K92" s="5">
        <v>729</v>
      </c>
    </row>
    <row r="93" spans="1:11" ht="17.25" thickBot="1">
      <c r="A93" s="3"/>
      <c r="B93" s="3" t="s">
        <v>10941</v>
      </c>
      <c r="C93" s="4">
        <v>2181</v>
      </c>
      <c r="D93" s="4">
        <v>1481</v>
      </c>
      <c r="E93" s="5">
        <v>705</v>
      </c>
      <c r="F93" s="5">
        <v>712</v>
      </c>
      <c r="G93" s="5">
        <v>46</v>
      </c>
      <c r="H93" s="5">
        <v>10</v>
      </c>
      <c r="I93" s="4">
        <v>1473</v>
      </c>
      <c r="J93" s="5">
        <v>8</v>
      </c>
      <c r="K93" s="5">
        <v>700</v>
      </c>
    </row>
    <row r="94" spans="1:11" ht="17.25" thickBot="1">
      <c r="A94" s="3"/>
      <c r="B94" s="3" t="s">
        <v>10940</v>
      </c>
      <c r="C94" s="4">
        <v>1412</v>
      </c>
      <c r="D94" s="5">
        <v>955</v>
      </c>
      <c r="E94" s="5">
        <v>462</v>
      </c>
      <c r="F94" s="5">
        <v>432</v>
      </c>
      <c r="G94" s="5">
        <v>37</v>
      </c>
      <c r="H94" s="5">
        <v>4</v>
      </c>
      <c r="I94" s="5">
        <v>935</v>
      </c>
      <c r="J94" s="5">
        <v>20</v>
      </c>
      <c r="K94" s="5">
        <v>457</v>
      </c>
    </row>
    <row r="95" spans="1:11" ht="17.25" thickBot="1">
      <c r="A95" s="3"/>
      <c r="B95" s="3" t="s">
        <v>10939</v>
      </c>
      <c r="C95" s="4">
        <v>2315</v>
      </c>
      <c r="D95" s="4">
        <v>1537</v>
      </c>
      <c r="E95" s="5">
        <v>730</v>
      </c>
      <c r="F95" s="5">
        <v>739</v>
      </c>
      <c r="G95" s="5">
        <v>49</v>
      </c>
      <c r="H95" s="5">
        <v>8</v>
      </c>
      <c r="I95" s="4">
        <v>1526</v>
      </c>
      <c r="J95" s="5">
        <v>11</v>
      </c>
      <c r="K95" s="5">
        <v>778</v>
      </c>
    </row>
    <row r="96" spans="1:11" ht="17.25" thickBot="1">
      <c r="A96" s="3"/>
      <c r="B96" s="3" t="s">
        <v>10938</v>
      </c>
      <c r="C96" s="4">
        <v>3223</v>
      </c>
      <c r="D96" s="4">
        <v>1795</v>
      </c>
      <c r="E96" s="5">
        <v>873</v>
      </c>
      <c r="F96" s="5">
        <v>838</v>
      </c>
      <c r="G96" s="5">
        <v>60</v>
      </c>
      <c r="H96" s="5">
        <v>12</v>
      </c>
      <c r="I96" s="4">
        <v>1783</v>
      </c>
      <c r="J96" s="5">
        <v>12</v>
      </c>
      <c r="K96" s="4">
        <v>1428</v>
      </c>
    </row>
    <row r="97" spans="1:11" ht="17.25" thickBot="1">
      <c r="A97" s="3"/>
      <c r="B97" s="3" t="s">
        <v>10937</v>
      </c>
      <c r="C97" s="4">
        <v>2785</v>
      </c>
      <c r="D97" s="4">
        <v>1620</v>
      </c>
      <c r="E97" s="5">
        <v>833</v>
      </c>
      <c r="F97" s="5">
        <v>669</v>
      </c>
      <c r="G97" s="5">
        <v>92</v>
      </c>
      <c r="H97" s="5">
        <v>13</v>
      </c>
      <c r="I97" s="4">
        <v>1607</v>
      </c>
      <c r="J97" s="5">
        <v>13</v>
      </c>
      <c r="K97" s="4">
        <v>1165</v>
      </c>
    </row>
    <row r="98" spans="1:11" ht="17.25" thickBot="1">
      <c r="A98" s="3"/>
      <c r="B98" s="3" t="s">
        <v>10936</v>
      </c>
      <c r="C98" s="4">
        <v>1811</v>
      </c>
      <c r="D98" s="4">
        <v>1195</v>
      </c>
      <c r="E98" s="5">
        <v>660</v>
      </c>
      <c r="F98" s="5">
        <v>456</v>
      </c>
      <c r="G98" s="5">
        <v>65</v>
      </c>
      <c r="H98" s="5">
        <v>4</v>
      </c>
      <c r="I98" s="4">
        <v>1185</v>
      </c>
      <c r="J98" s="5">
        <v>10</v>
      </c>
      <c r="K98" s="5">
        <v>616</v>
      </c>
    </row>
    <row r="99" spans="1:11" ht="23.25" thickBot="1">
      <c r="A99" s="3"/>
      <c r="B99" s="3" t="s">
        <v>10935</v>
      </c>
      <c r="C99" s="4">
        <v>2802</v>
      </c>
      <c r="D99" s="4">
        <v>1682</v>
      </c>
      <c r="E99" s="5">
        <v>814</v>
      </c>
      <c r="F99" s="5">
        <v>760</v>
      </c>
      <c r="G99" s="5">
        <v>76</v>
      </c>
      <c r="H99" s="5">
        <v>12</v>
      </c>
      <c r="I99" s="4">
        <v>1662</v>
      </c>
      <c r="J99" s="5">
        <v>20</v>
      </c>
      <c r="K99" s="4">
        <v>1120</v>
      </c>
    </row>
    <row r="100" spans="1:11" ht="23.25" thickBot="1">
      <c r="A100" s="3"/>
      <c r="B100" s="3" t="s">
        <v>10934</v>
      </c>
      <c r="C100" s="4">
        <v>2181</v>
      </c>
      <c r="D100" s="4">
        <v>1540</v>
      </c>
      <c r="E100" s="5">
        <v>791</v>
      </c>
      <c r="F100" s="5">
        <v>667</v>
      </c>
      <c r="G100" s="5">
        <v>64</v>
      </c>
      <c r="H100" s="5">
        <v>8</v>
      </c>
      <c r="I100" s="4">
        <v>1530</v>
      </c>
      <c r="J100" s="5">
        <v>10</v>
      </c>
      <c r="K100" s="5">
        <v>641</v>
      </c>
    </row>
    <row r="101" spans="1:11" ht="23.25" thickBot="1">
      <c r="A101" s="3"/>
      <c r="B101" s="3" t="s">
        <v>10933</v>
      </c>
      <c r="C101" s="4">
        <v>4035</v>
      </c>
      <c r="D101" s="4">
        <v>2828</v>
      </c>
      <c r="E101" s="4">
        <v>1740</v>
      </c>
      <c r="F101" s="5">
        <v>951</v>
      </c>
      <c r="G101" s="5">
        <v>113</v>
      </c>
      <c r="H101" s="5">
        <v>9</v>
      </c>
      <c r="I101" s="4">
        <v>2813</v>
      </c>
      <c r="J101" s="5">
        <v>15</v>
      </c>
      <c r="K101" s="4">
        <v>1207</v>
      </c>
    </row>
    <row r="102" spans="1:11" ht="17.25" thickBot="1">
      <c r="A102" s="3" t="s">
        <v>10932</v>
      </c>
      <c r="B102" s="3" t="s">
        <v>36</v>
      </c>
      <c r="C102" s="4">
        <v>14384</v>
      </c>
      <c r="D102" s="4">
        <v>9988</v>
      </c>
      <c r="E102" s="4">
        <v>4982</v>
      </c>
      <c r="F102" s="4">
        <v>4559</v>
      </c>
      <c r="G102" s="5">
        <v>315</v>
      </c>
      <c r="H102" s="5">
        <v>62</v>
      </c>
      <c r="I102" s="4">
        <v>9918</v>
      </c>
      <c r="J102" s="5">
        <v>70</v>
      </c>
      <c r="K102" s="4">
        <v>4396</v>
      </c>
    </row>
    <row r="103" spans="1:11" ht="23.25" thickBot="1">
      <c r="A103" s="3"/>
      <c r="B103" s="3" t="s">
        <v>37</v>
      </c>
      <c r="C103" s="4">
        <v>4376</v>
      </c>
      <c r="D103" s="4">
        <v>4376</v>
      </c>
      <c r="E103" s="4">
        <v>2468</v>
      </c>
      <c r="F103" s="4">
        <v>1745</v>
      </c>
      <c r="G103" s="5">
        <v>119</v>
      </c>
      <c r="H103" s="5">
        <v>23</v>
      </c>
      <c r="I103" s="4">
        <v>4355</v>
      </c>
      <c r="J103" s="5">
        <v>21</v>
      </c>
      <c r="K103" s="5">
        <v>0</v>
      </c>
    </row>
    <row r="104" spans="1:11" ht="17.25" thickBot="1">
      <c r="A104" s="3"/>
      <c r="B104" s="3" t="s">
        <v>10931</v>
      </c>
      <c r="C104" s="4">
        <v>1740</v>
      </c>
      <c r="D104" s="5">
        <v>908</v>
      </c>
      <c r="E104" s="5">
        <v>390</v>
      </c>
      <c r="F104" s="5">
        <v>468</v>
      </c>
      <c r="G104" s="5">
        <v>35</v>
      </c>
      <c r="H104" s="5">
        <v>8</v>
      </c>
      <c r="I104" s="5">
        <v>901</v>
      </c>
      <c r="J104" s="5">
        <v>7</v>
      </c>
      <c r="K104" s="5">
        <v>832</v>
      </c>
    </row>
    <row r="105" spans="1:11" ht="17.25" thickBot="1">
      <c r="A105" s="3"/>
      <c r="B105" s="3" t="s">
        <v>10930</v>
      </c>
      <c r="C105" s="4">
        <v>2613</v>
      </c>
      <c r="D105" s="4">
        <v>1378</v>
      </c>
      <c r="E105" s="5">
        <v>601</v>
      </c>
      <c r="F105" s="5">
        <v>703</v>
      </c>
      <c r="G105" s="5">
        <v>51</v>
      </c>
      <c r="H105" s="5">
        <v>7</v>
      </c>
      <c r="I105" s="4">
        <v>1362</v>
      </c>
      <c r="J105" s="5">
        <v>16</v>
      </c>
      <c r="K105" s="4">
        <v>1235</v>
      </c>
    </row>
    <row r="106" spans="1:11" ht="17.25" thickBot="1">
      <c r="A106" s="3"/>
      <c r="B106" s="3" t="s">
        <v>10929</v>
      </c>
      <c r="C106" s="4">
        <v>2220</v>
      </c>
      <c r="D106" s="4">
        <v>1343</v>
      </c>
      <c r="E106" s="5">
        <v>551</v>
      </c>
      <c r="F106" s="5">
        <v>735</v>
      </c>
      <c r="G106" s="5">
        <v>37</v>
      </c>
      <c r="H106" s="5">
        <v>9</v>
      </c>
      <c r="I106" s="4">
        <v>1332</v>
      </c>
      <c r="J106" s="5">
        <v>11</v>
      </c>
      <c r="K106" s="5">
        <v>877</v>
      </c>
    </row>
    <row r="107" spans="1:11" ht="17.25" thickBot="1">
      <c r="A107" s="3"/>
      <c r="B107" s="3" t="s">
        <v>10928</v>
      </c>
      <c r="C107" s="4">
        <v>3435</v>
      </c>
      <c r="D107" s="4">
        <v>1983</v>
      </c>
      <c r="E107" s="5">
        <v>972</v>
      </c>
      <c r="F107" s="5">
        <v>908</v>
      </c>
      <c r="G107" s="5">
        <v>73</v>
      </c>
      <c r="H107" s="5">
        <v>15</v>
      </c>
      <c r="I107" s="4">
        <v>1968</v>
      </c>
      <c r="J107" s="5">
        <v>15</v>
      </c>
      <c r="K107" s="4">
        <v>1452</v>
      </c>
    </row>
    <row r="108" spans="1:11" ht="23.25" thickBot="1">
      <c r="A108" s="3" t="s">
        <v>97</v>
      </c>
      <c r="B108" s="3"/>
      <c r="C108" s="5">
        <v>0</v>
      </c>
      <c r="D108" s="5">
        <v>20</v>
      </c>
      <c r="E108" s="5">
        <v>15</v>
      </c>
      <c r="F108" s="5">
        <v>5</v>
      </c>
      <c r="G108" s="5">
        <v>0</v>
      </c>
      <c r="H108" s="5">
        <v>0</v>
      </c>
      <c r="I108" s="5">
        <v>20</v>
      </c>
      <c r="J108" s="5">
        <v>0</v>
      </c>
      <c r="K108" s="5">
        <v>-20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C4FD8-EAE2-4D3B-9F87-DB4281292FCF}">
  <sheetPr>
    <tabColor theme="4" tint="0.59999389629810485"/>
  </sheetPr>
  <dimension ref="A1:X17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11032</v>
      </c>
      <c r="F3" s="26" t="s">
        <v>11031</v>
      </c>
      <c r="G3" s="26" t="s">
        <v>11030</v>
      </c>
      <c r="H3" s="44"/>
      <c r="I3" s="26"/>
      <c r="J3" s="44"/>
      <c r="U3" t="s">
        <v>3</v>
      </c>
      <c r="V3" t="str">
        <f t="shared" si="0"/>
        <v>정만호</v>
      </c>
      <c r="W3" t="str">
        <f t="shared" si="0"/>
        <v>한기호</v>
      </c>
      <c r="X3" t="str">
        <f t="shared" si="0"/>
        <v>유우림</v>
      </c>
    </row>
    <row r="4" spans="1:24" ht="17.25" thickBot="1">
      <c r="A4" s="3" t="s">
        <v>30</v>
      </c>
      <c r="B4" s="3"/>
      <c r="C4" s="4">
        <v>46191</v>
      </c>
      <c r="D4" s="4">
        <v>31338</v>
      </c>
      <c r="E4" s="4">
        <v>15389</v>
      </c>
      <c r="F4" s="4">
        <v>14998</v>
      </c>
      <c r="G4" s="5">
        <v>440</v>
      </c>
      <c r="H4" s="4">
        <v>30827</v>
      </c>
      <c r="I4" s="5">
        <v>511</v>
      </c>
      <c r="J4" s="4">
        <v>14853</v>
      </c>
      <c r="V4" s="8"/>
      <c r="W4" s="8"/>
      <c r="X4" s="8"/>
    </row>
    <row r="5" spans="1:24" ht="23.25" thickBot="1">
      <c r="A5" s="3" t="s">
        <v>31</v>
      </c>
      <c r="B5" s="3"/>
      <c r="C5" s="5">
        <v>169</v>
      </c>
      <c r="D5" s="5">
        <v>162</v>
      </c>
      <c r="E5" s="5">
        <v>78</v>
      </c>
      <c r="F5" s="5">
        <v>60</v>
      </c>
      <c r="G5" s="5">
        <v>12</v>
      </c>
      <c r="H5" s="5">
        <v>150</v>
      </c>
      <c r="I5" s="5">
        <v>12</v>
      </c>
      <c r="J5" s="5">
        <v>7</v>
      </c>
      <c r="T5" t="s">
        <v>2929</v>
      </c>
      <c r="U5">
        <f>SUMIF($A:$A,"합계",D:D)</f>
        <v>84432</v>
      </c>
      <c r="V5">
        <f>SUMIF($A:$A,"합계",E:E)</f>
        <v>38352</v>
      </c>
      <c r="W5">
        <f>SUMIF($A:$A,"합계",F:F)</f>
        <v>43083</v>
      </c>
      <c r="X5">
        <f>SUMIF($A:$A,"합계",G:G)</f>
        <v>1296</v>
      </c>
    </row>
    <row r="6" spans="1:24" ht="23.25" thickBot="1">
      <c r="A6" s="3" t="s">
        <v>32</v>
      </c>
      <c r="B6" s="3"/>
      <c r="C6" s="4">
        <v>4844</v>
      </c>
      <c r="D6" s="4">
        <v>4840</v>
      </c>
      <c r="E6" s="4">
        <v>2994</v>
      </c>
      <c r="F6" s="4">
        <v>1681</v>
      </c>
      <c r="G6" s="5">
        <v>70</v>
      </c>
      <c r="H6" s="4">
        <v>4745</v>
      </c>
      <c r="I6" s="5">
        <v>95</v>
      </c>
      <c r="J6" s="5">
        <v>4</v>
      </c>
      <c r="T6" t="s">
        <v>2930</v>
      </c>
      <c r="U6">
        <f>U5-U7</f>
        <v>47532</v>
      </c>
      <c r="V6">
        <f>V5-V7</f>
        <v>18968</v>
      </c>
      <c r="W6">
        <f>W5-W7</f>
        <v>27187</v>
      </c>
      <c r="X6">
        <f>X5-X7</f>
        <v>636</v>
      </c>
    </row>
    <row r="7" spans="1:24" ht="23.25" thickBot="1">
      <c r="A7" s="3" t="s">
        <v>33</v>
      </c>
      <c r="B7" s="3"/>
      <c r="C7" s="5">
        <v>146</v>
      </c>
      <c r="D7" s="5">
        <v>45</v>
      </c>
      <c r="E7" s="5">
        <v>31</v>
      </c>
      <c r="F7" s="5">
        <v>14</v>
      </c>
      <c r="G7" s="5">
        <v>0</v>
      </c>
      <c r="H7" s="5">
        <v>45</v>
      </c>
      <c r="I7" s="5">
        <v>0</v>
      </c>
      <c r="J7" s="5">
        <v>101</v>
      </c>
      <c r="T7" t="s">
        <v>2931</v>
      </c>
      <c r="U7">
        <f>U11+U10+U9</f>
        <v>36900</v>
      </c>
      <c r="V7">
        <f>V11+V10+V9</f>
        <v>19384</v>
      </c>
      <c r="W7">
        <f>W11+W10+W9</f>
        <v>15896</v>
      </c>
      <c r="X7">
        <f>X11+X10+X9</f>
        <v>660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-2</v>
      </c>
      <c r="V8" s="8"/>
      <c r="W8" s="8"/>
      <c r="X8" s="8"/>
    </row>
    <row r="9" spans="1:24" ht="17.25" thickBot="1">
      <c r="A9" s="3" t="s">
        <v>11120</v>
      </c>
      <c r="B9" s="3" t="s">
        <v>36</v>
      </c>
      <c r="C9" s="4">
        <v>6902</v>
      </c>
      <c r="D9" s="4">
        <v>4513</v>
      </c>
      <c r="E9" s="4">
        <v>1908</v>
      </c>
      <c r="F9" s="4">
        <v>2458</v>
      </c>
      <c r="G9" s="5">
        <v>69</v>
      </c>
      <c r="H9" s="4">
        <v>4435</v>
      </c>
      <c r="I9" s="5">
        <v>78</v>
      </c>
      <c r="J9" s="4">
        <v>2389</v>
      </c>
      <c r="T9" t="s">
        <v>2934</v>
      </c>
      <c r="U9">
        <f>SUMIF($A:$A,"거소·선상투표",D:D)+SUMIF($A:$A,"국외부재자투표",D:D)+SUMIF($A:$A,"국외부재자투표(공관)",D:D)</f>
        <v>1436</v>
      </c>
      <c r="V9">
        <f t="shared" ref="V9:X11" si="1">SUMIF($A:$A,"거소·선상투표",E:E)+SUMIF($A:$A,"국외부재자투표",E:E)+SUMIF($A:$A,"국외부재자투표(공관)",E:E)</f>
        <v>570</v>
      </c>
      <c r="W9">
        <f t="shared" si="1"/>
        <v>599</v>
      </c>
      <c r="X9">
        <f t="shared" si="1"/>
        <v>93</v>
      </c>
    </row>
    <row r="10" spans="1:24" ht="23.25" thickBot="1">
      <c r="A10" s="3"/>
      <c r="B10" s="3" t="s">
        <v>37</v>
      </c>
      <c r="C10" s="4">
        <v>1550</v>
      </c>
      <c r="D10" s="4">
        <v>1549</v>
      </c>
      <c r="E10" s="5">
        <v>774</v>
      </c>
      <c r="F10" s="5">
        <v>735</v>
      </c>
      <c r="G10" s="5">
        <v>12</v>
      </c>
      <c r="H10" s="4">
        <v>1521</v>
      </c>
      <c r="I10" s="5">
        <v>28</v>
      </c>
      <c r="J10" s="5">
        <v>1</v>
      </c>
      <c r="T10" t="s">
        <v>2932</v>
      </c>
      <c r="U10">
        <f>SUMIF($B:$B,"관내사전투표",D:D)</f>
        <v>26081</v>
      </c>
      <c r="V10">
        <f t="shared" ref="V10:X12" si="2">SUMIF($B:$B,"관내사전투표",E:E)</f>
        <v>13435</v>
      </c>
      <c r="W10">
        <f t="shared" si="2"/>
        <v>11653</v>
      </c>
      <c r="X10">
        <f t="shared" si="2"/>
        <v>420</v>
      </c>
    </row>
    <row r="11" spans="1:24" ht="17.25" thickBot="1">
      <c r="A11" s="3"/>
      <c r="B11" s="3" t="s">
        <v>11119</v>
      </c>
      <c r="C11" s="4">
        <v>1255</v>
      </c>
      <c r="D11" s="5">
        <v>678</v>
      </c>
      <c r="E11" s="5">
        <v>257</v>
      </c>
      <c r="F11" s="5">
        <v>397</v>
      </c>
      <c r="G11" s="5">
        <v>12</v>
      </c>
      <c r="H11" s="5">
        <v>666</v>
      </c>
      <c r="I11" s="5">
        <v>12</v>
      </c>
      <c r="J11" s="5">
        <v>577</v>
      </c>
      <c r="T11" t="s">
        <v>2933</v>
      </c>
      <c r="U11">
        <f>SUMIF($A:$A,"관외사전투표",D:D)</f>
        <v>9383</v>
      </c>
      <c r="V11">
        <f t="shared" ref="V11:X13" si="3">SUMIF($A:$A,"관외사전투표",E:E)</f>
        <v>5379</v>
      </c>
      <c r="W11">
        <f t="shared" si="3"/>
        <v>3644</v>
      </c>
      <c r="X11">
        <f t="shared" si="3"/>
        <v>147</v>
      </c>
    </row>
    <row r="12" spans="1:24" ht="17.25" thickBot="1">
      <c r="A12" s="3"/>
      <c r="B12" s="3" t="s">
        <v>11118</v>
      </c>
      <c r="C12" s="4">
        <v>2054</v>
      </c>
      <c r="D12" s="4">
        <v>1145</v>
      </c>
      <c r="E12" s="5">
        <v>468</v>
      </c>
      <c r="F12" s="5">
        <v>633</v>
      </c>
      <c r="G12" s="5">
        <v>20</v>
      </c>
      <c r="H12" s="4">
        <v>1121</v>
      </c>
      <c r="I12" s="5">
        <v>24</v>
      </c>
      <c r="J12" s="5">
        <v>909</v>
      </c>
    </row>
    <row r="13" spans="1:24" ht="17.25" thickBot="1">
      <c r="A13" s="3"/>
      <c r="B13" s="3" t="s">
        <v>11117</v>
      </c>
      <c r="C13" s="4">
        <v>1282</v>
      </c>
      <c r="D13" s="5">
        <v>716</v>
      </c>
      <c r="E13" s="5">
        <v>257</v>
      </c>
      <c r="F13" s="5">
        <v>436</v>
      </c>
      <c r="G13" s="5">
        <v>12</v>
      </c>
      <c r="H13" s="5">
        <v>705</v>
      </c>
      <c r="I13" s="5">
        <v>11</v>
      </c>
      <c r="J13" s="5">
        <v>566</v>
      </c>
    </row>
    <row r="14" spans="1:24" ht="17.25" thickBot="1">
      <c r="A14" s="3"/>
      <c r="B14" s="3" t="s">
        <v>11116</v>
      </c>
      <c r="C14" s="5">
        <v>761</v>
      </c>
      <c r="D14" s="5">
        <v>425</v>
      </c>
      <c r="E14" s="5">
        <v>152</v>
      </c>
      <c r="F14" s="5">
        <v>257</v>
      </c>
      <c r="G14" s="5">
        <v>13</v>
      </c>
      <c r="H14" s="5">
        <v>422</v>
      </c>
      <c r="I14" s="5">
        <v>3</v>
      </c>
      <c r="J14" s="5">
        <v>336</v>
      </c>
      <c r="U14" s="8"/>
      <c r="V14" s="8"/>
      <c r="W14" s="8"/>
      <c r="X14" s="8"/>
    </row>
    <row r="15" spans="1:24" ht="17.25" thickBot="1">
      <c r="A15" s="3" t="s">
        <v>11020</v>
      </c>
      <c r="B15" s="3" t="s">
        <v>36</v>
      </c>
      <c r="C15" s="4">
        <v>12946</v>
      </c>
      <c r="D15" s="4">
        <v>8073</v>
      </c>
      <c r="E15" s="4">
        <v>4222</v>
      </c>
      <c r="F15" s="4">
        <v>3696</v>
      </c>
      <c r="G15" s="5">
        <v>86</v>
      </c>
      <c r="H15" s="4">
        <v>8004</v>
      </c>
      <c r="I15" s="5">
        <v>69</v>
      </c>
      <c r="J15" s="4">
        <v>4873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1993</v>
      </c>
      <c r="D16" s="4">
        <v>1992</v>
      </c>
      <c r="E16" s="4">
        <v>1177</v>
      </c>
      <c r="F16" s="5">
        <v>794</v>
      </c>
      <c r="G16" s="5">
        <v>7</v>
      </c>
      <c r="H16" s="4">
        <v>1978</v>
      </c>
      <c r="I16" s="5">
        <v>14</v>
      </c>
      <c r="J16" s="5">
        <v>1</v>
      </c>
    </row>
    <row r="17" spans="1:10" ht="17.25" thickBot="1">
      <c r="A17" s="3"/>
      <c r="B17" s="3" t="s">
        <v>11019</v>
      </c>
      <c r="C17" s="4">
        <v>2536</v>
      </c>
      <c r="D17" s="4">
        <v>1518</v>
      </c>
      <c r="E17" s="5">
        <v>783</v>
      </c>
      <c r="F17" s="5">
        <v>704</v>
      </c>
      <c r="G17" s="5">
        <v>15</v>
      </c>
      <c r="H17" s="4">
        <v>1502</v>
      </c>
      <c r="I17" s="5">
        <v>16</v>
      </c>
      <c r="J17" s="4">
        <v>1018</v>
      </c>
    </row>
    <row r="18" spans="1:10" ht="17.25" thickBot="1">
      <c r="A18" s="3"/>
      <c r="B18" s="3" t="s">
        <v>11018</v>
      </c>
      <c r="C18" s="4">
        <v>1121</v>
      </c>
      <c r="D18" s="5">
        <v>544</v>
      </c>
      <c r="E18" s="5">
        <v>204</v>
      </c>
      <c r="F18" s="5">
        <v>326</v>
      </c>
      <c r="G18" s="5">
        <v>7</v>
      </c>
      <c r="H18" s="5">
        <v>537</v>
      </c>
      <c r="I18" s="5">
        <v>7</v>
      </c>
      <c r="J18" s="5">
        <v>577</v>
      </c>
    </row>
    <row r="19" spans="1:10" ht="17.25" thickBot="1">
      <c r="A19" s="3"/>
      <c r="B19" s="3" t="s">
        <v>11017</v>
      </c>
      <c r="C19" s="5">
        <v>202</v>
      </c>
      <c r="D19" s="5">
        <v>122</v>
      </c>
      <c r="E19" s="5">
        <v>40</v>
      </c>
      <c r="F19" s="5">
        <v>76</v>
      </c>
      <c r="G19" s="5">
        <v>4</v>
      </c>
      <c r="H19" s="5">
        <v>120</v>
      </c>
      <c r="I19" s="5">
        <v>2</v>
      </c>
      <c r="J19" s="5">
        <v>80</v>
      </c>
    </row>
    <row r="20" spans="1:10" ht="17.25" thickBot="1">
      <c r="A20" s="3"/>
      <c r="B20" s="3" t="s">
        <v>11115</v>
      </c>
      <c r="C20" s="4">
        <v>3523</v>
      </c>
      <c r="D20" s="4">
        <v>1890</v>
      </c>
      <c r="E20" s="5">
        <v>973</v>
      </c>
      <c r="F20" s="5">
        <v>876</v>
      </c>
      <c r="G20" s="5">
        <v>23</v>
      </c>
      <c r="H20" s="4">
        <v>1872</v>
      </c>
      <c r="I20" s="5">
        <v>18</v>
      </c>
      <c r="J20" s="4">
        <v>1633</v>
      </c>
    </row>
    <row r="21" spans="1:10" ht="17.25" thickBot="1">
      <c r="A21" s="3"/>
      <c r="B21" s="3" t="s">
        <v>11114</v>
      </c>
      <c r="C21" s="4">
        <v>3571</v>
      </c>
      <c r="D21" s="4">
        <v>2007</v>
      </c>
      <c r="E21" s="4">
        <v>1045</v>
      </c>
      <c r="F21" s="5">
        <v>920</v>
      </c>
      <c r="G21" s="5">
        <v>30</v>
      </c>
      <c r="H21" s="4">
        <v>1995</v>
      </c>
      <c r="I21" s="5">
        <v>12</v>
      </c>
      <c r="J21" s="4">
        <v>1564</v>
      </c>
    </row>
    <row r="22" spans="1:10" ht="17.25" thickBot="1">
      <c r="A22" s="3" t="s">
        <v>11042</v>
      </c>
      <c r="B22" s="3" t="s">
        <v>36</v>
      </c>
      <c r="C22" s="4">
        <v>3351</v>
      </c>
      <c r="D22" s="4">
        <v>2055</v>
      </c>
      <c r="E22" s="5">
        <v>748</v>
      </c>
      <c r="F22" s="4">
        <v>1241</v>
      </c>
      <c r="G22" s="5">
        <v>33</v>
      </c>
      <c r="H22" s="4">
        <v>2022</v>
      </c>
      <c r="I22" s="5">
        <v>33</v>
      </c>
      <c r="J22" s="4">
        <v>1296</v>
      </c>
    </row>
    <row r="23" spans="1:10" ht="23.25" thickBot="1">
      <c r="A23" s="3"/>
      <c r="B23" s="3" t="s">
        <v>37</v>
      </c>
      <c r="C23" s="5">
        <v>617</v>
      </c>
      <c r="D23" s="5">
        <v>617</v>
      </c>
      <c r="E23" s="5">
        <v>295</v>
      </c>
      <c r="F23" s="5">
        <v>311</v>
      </c>
      <c r="G23" s="5">
        <v>8</v>
      </c>
      <c r="H23" s="5">
        <v>614</v>
      </c>
      <c r="I23" s="5">
        <v>3</v>
      </c>
      <c r="J23" s="5">
        <v>0</v>
      </c>
    </row>
    <row r="24" spans="1:10" ht="17.25" thickBot="1">
      <c r="A24" s="3"/>
      <c r="B24" s="3" t="s">
        <v>11041</v>
      </c>
      <c r="C24" s="5">
        <v>861</v>
      </c>
      <c r="D24" s="5">
        <v>482</v>
      </c>
      <c r="E24" s="5">
        <v>168</v>
      </c>
      <c r="F24" s="5">
        <v>292</v>
      </c>
      <c r="G24" s="5">
        <v>11</v>
      </c>
      <c r="H24" s="5">
        <v>471</v>
      </c>
      <c r="I24" s="5">
        <v>11</v>
      </c>
      <c r="J24" s="5">
        <v>379</v>
      </c>
    </row>
    <row r="25" spans="1:10" ht="17.25" thickBot="1">
      <c r="A25" s="3"/>
      <c r="B25" s="3" t="s">
        <v>11040</v>
      </c>
      <c r="C25" s="4">
        <v>1197</v>
      </c>
      <c r="D25" s="5">
        <v>623</v>
      </c>
      <c r="E25" s="5">
        <v>195</v>
      </c>
      <c r="F25" s="5">
        <v>412</v>
      </c>
      <c r="G25" s="5">
        <v>8</v>
      </c>
      <c r="H25" s="5">
        <v>615</v>
      </c>
      <c r="I25" s="5">
        <v>8</v>
      </c>
      <c r="J25" s="5">
        <v>574</v>
      </c>
    </row>
    <row r="26" spans="1:10" ht="17.25" thickBot="1">
      <c r="A26" s="3"/>
      <c r="B26" s="3" t="s">
        <v>11039</v>
      </c>
      <c r="C26" s="5">
        <v>676</v>
      </c>
      <c r="D26" s="5">
        <v>333</v>
      </c>
      <c r="E26" s="5">
        <v>90</v>
      </c>
      <c r="F26" s="5">
        <v>226</v>
      </c>
      <c r="G26" s="5">
        <v>6</v>
      </c>
      <c r="H26" s="5">
        <v>322</v>
      </c>
      <c r="I26" s="5">
        <v>11</v>
      </c>
      <c r="J26" s="5">
        <v>343</v>
      </c>
    </row>
    <row r="27" spans="1:10" ht="17.25" thickBot="1">
      <c r="A27" s="3" t="s">
        <v>11113</v>
      </c>
      <c r="B27" s="3" t="s">
        <v>36</v>
      </c>
      <c r="C27" s="4">
        <v>2132</v>
      </c>
      <c r="D27" s="4">
        <v>1385</v>
      </c>
      <c r="E27" s="5">
        <v>507</v>
      </c>
      <c r="F27" s="5">
        <v>827</v>
      </c>
      <c r="G27" s="5">
        <v>31</v>
      </c>
      <c r="H27" s="4">
        <v>1365</v>
      </c>
      <c r="I27" s="5">
        <v>20</v>
      </c>
      <c r="J27" s="5">
        <v>747</v>
      </c>
    </row>
    <row r="28" spans="1:10" ht="23.25" thickBot="1">
      <c r="A28" s="3"/>
      <c r="B28" s="3" t="s">
        <v>37</v>
      </c>
      <c r="C28" s="5">
        <v>299</v>
      </c>
      <c r="D28" s="5">
        <v>299</v>
      </c>
      <c r="E28" s="5">
        <v>144</v>
      </c>
      <c r="F28" s="5">
        <v>137</v>
      </c>
      <c r="G28" s="5">
        <v>10</v>
      </c>
      <c r="H28" s="5">
        <v>291</v>
      </c>
      <c r="I28" s="5">
        <v>8</v>
      </c>
      <c r="J28" s="5">
        <v>0</v>
      </c>
    </row>
    <row r="29" spans="1:10" ht="17.25" thickBot="1">
      <c r="A29" s="3"/>
      <c r="B29" s="3" t="s">
        <v>11112</v>
      </c>
      <c r="C29" s="5">
        <v>688</v>
      </c>
      <c r="D29" s="5">
        <v>450</v>
      </c>
      <c r="E29" s="5">
        <v>163</v>
      </c>
      <c r="F29" s="5">
        <v>275</v>
      </c>
      <c r="G29" s="5">
        <v>4</v>
      </c>
      <c r="H29" s="5">
        <v>442</v>
      </c>
      <c r="I29" s="5">
        <v>8</v>
      </c>
      <c r="J29" s="5">
        <v>238</v>
      </c>
    </row>
    <row r="30" spans="1:10" ht="17.25" thickBot="1">
      <c r="A30" s="3"/>
      <c r="B30" s="3" t="s">
        <v>11111</v>
      </c>
      <c r="C30" s="5">
        <v>300</v>
      </c>
      <c r="D30" s="5">
        <v>194</v>
      </c>
      <c r="E30" s="5">
        <v>64</v>
      </c>
      <c r="F30" s="5">
        <v>124</v>
      </c>
      <c r="G30" s="5">
        <v>5</v>
      </c>
      <c r="H30" s="5">
        <v>193</v>
      </c>
      <c r="I30" s="5">
        <v>1</v>
      </c>
      <c r="J30" s="5">
        <v>106</v>
      </c>
    </row>
    <row r="31" spans="1:10" ht="17.25" thickBot="1">
      <c r="A31" s="3"/>
      <c r="B31" s="3" t="s">
        <v>11110</v>
      </c>
      <c r="C31" s="5">
        <v>845</v>
      </c>
      <c r="D31" s="5">
        <v>442</v>
      </c>
      <c r="E31" s="5">
        <v>136</v>
      </c>
      <c r="F31" s="5">
        <v>291</v>
      </c>
      <c r="G31" s="5">
        <v>12</v>
      </c>
      <c r="H31" s="5">
        <v>439</v>
      </c>
      <c r="I31" s="5">
        <v>3</v>
      </c>
      <c r="J31" s="5">
        <v>403</v>
      </c>
    </row>
    <row r="32" spans="1:10" ht="17.25" thickBot="1">
      <c r="A32" s="3" t="s">
        <v>11109</v>
      </c>
      <c r="B32" s="3" t="s">
        <v>36</v>
      </c>
      <c r="C32" s="5">
        <v>797</v>
      </c>
      <c r="D32" s="5">
        <v>555</v>
      </c>
      <c r="E32" s="5">
        <v>173</v>
      </c>
      <c r="F32" s="5">
        <v>366</v>
      </c>
      <c r="G32" s="5">
        <v>4</v>
      </c>
      <c r="H32" s="5">
        <v>543</v>
      </c>
      <c r="I32" s="5">
        <v>12</v>
      </c>
      <c r="J32" s="5">
        <v>242</v>
      </c>
    </row>
    <row r="33" spans="1:10" ht="23.25" thickBot="1">
      <c r="A33" s="3"/>
      <c r="B33" s="3" t="s">
        <v>37</v>
      </c>
      <c r="C33" s="5">
        <v>222</v>
      </c>
      <c r="D33" s="5">
        <v>222</v>
      </c>
      <c r="E33" s="5">
        <v>94</v>
      </c>
      <c r="F33" s="5">
        <v>120</v>
      </c>
      <c r="G33" s="5">
        <v>2</v>
      </c>
      <c r="H33" s="5">
        <v>216</v>
      </c>
      <c r="I33" s="5">
        <v>6</v>
      </c>
      <c r="J33" s="5">
        <v>0</v>
      </c>
    </row>
    <row r="34" spans="1:10" ht="17.25" thickBot="1">
      <c r="A34" s="3"/>
      <c r="B34" s="3" t="s">
        <v>11108</v>
      </c>
      <c r="C34" s="5">
        <v>410</v>
      </c>
      <c r="D34" s="5">
        <v>224</v>
      </c>
      <c r="E34" s="5">
        <v>58</v>
      </c>
      <c r="F34" s="5">
        <v>159</v>
      </c>
      <c r="G34" s="5">
        <v>2</v>
      </c>
      <c r="H34" s="5">
        <v>219</v>
      </c>
      <c r="I34" s="5">
        <v>5</v>
      </c>
      <c r="J34" s="5">
        <v>186</v>
      </c>
    </row>
    <row r="35" spans="1:10" ht="17.25" thickBot="1">
      <c r="A35" s="3"/>
      <c r="B35" s="3" t="s">
        <v>11107</v>
      </c>
      <c r="C35" s="5">
        <v>165</v>
      </c>
      <c r="D35" s="5">
        <v>109</v>
      </c>
      <c r="E35" s="5">
        <v>21</v>
      </c>
      <c r="F35" s="5">
        <v>87</v>
      </c>
      <c r="G35" s="5">
        <v>0</v>
      </c>
      <c r="H35" s="5">
        <v>108</v>
      </c>
      <c r="I35" s="5">
        <v>1</v>
      </c>
      <c r="J35" s="5">
        <v>56</v>
      </c>
    </row>
    <row r="36" spans="1:10" ht="17.25" thickBot="1">
      <c r="A36" s="3" t="s">
        <v>11106</v>
      </c>
      <c r="B36" s="3" t="s">
        <v>36</v>
      </c>
      <c r="C36" s="4">
        <v>14904</v>
      </c>
      <c r="D36" s="4">
        <v>9706</v>
      </c>
      <c r="E36" s="4">
        <v>4726</v>
      </c>
      <c r="F36" s="4">
        <v>4653</v>
      </c>
      <c r="G36" s="5">
        <v>135</v>
      </c>
      <c r="H36" s="4">
        <v>9514</v>
      </c>
      <c r="I36" s="5">
        <v>192</v>
      </c>
      <c r="J36" s="4">
        <v>5198</v>
      </c>
    </row>
    <row r="37" spans="1:10" ht="23.25" thickBot="1">
      <c r="A37" s="3"/>
      <c r="B37" s="3" t="s">
        <v>37</v>
      </c>
      <c r="C37" s="4">
        <v>3488</v>
      </c>
      <c r="D37" s="4">
        <v>3487</v>
      </c>
      <c r="E37" s="4">
        <v>1960</v>
      </c>
      <c r="F37" s="4">
        <v>1439</v>
      </c>
      <c r="G37" s="5">
        <v>47</v>
      </c>
      <c r="H37" s="4">
        <v>3446</v>
      </c>
      <c r="I37" s="5">
        <v>41</v>
      </c>
      <c r="J37" s="5">
        <v>1</v>
      </c>
    </row>
    <row r="38" spans="1:10" ht="23.25" thickBot="1">
      <c r="A38" s="3"/>
      <c r="B38" s="3" t="s">
        <v>11105</v>
      </c>
      <c r="C38" s="4">
        <v>3109</v>
      </c>
      <c r="D38" s="4">
        <v>1603</v>
      </c>
      <c r="E38" s="5">
        <v>805</v>
      </c>
      <c r="F38" s="5">
        <v>751</v>
      </c>
      <c r="G38" s="5">
        <v>24</v>
      </c>
      <c r="H38" s="4">
        <v>1580</v>
      </c>
      <c r="I38" s="5">
        <v>23</v>
      </c>
      <c r="J38" s="4">
        <v>1506</v>
      </c>
    </row>
    <row r="39" spans="1:10" ht="23.25" thickBot="1">
      <c r="A39" s="3"/>
      <c r="B39" s="3" t="s">
        <v>11104</v>
      </c>
      <c r="C39" s="4">
        <v>1916</v>
      </c>
      <c r="D39" s="4">
        <v>1205</v>
      </c>
      <c r="E39" s="5">
        <v>510</v>
      </c>
      <c r="F39" s="5">
        <v>653</v>
      </c>
      <c r="G39" s="5">
        <v>18</v>
      </c>
      <c r="H39" s="4">
        <v>1181</v>
      </c>
      <c r="I39" s="5">
        <v>24</v>
      </c>
      <c r="J39" s="5">
        <v>711</v>
      </c>
    </row>
    <row r="40" spans="1:10" ht="23.25" thickBot="1">
      <c r="A40" s="3"/>
      <c r="B40" s="3" t="s">
        <v>11103</v>
      </c>
      <c r="C40" s="4">
        <v>2731</v>
      </c>
      <c r="D40" s="4">
        <v>1483</v>
      </c>
      <c r="E40" s="5">
        <v>644</v>
      </c>
      <c r="F40" s="5">
        <v>758</v>
      </c>
      <c r="G40" s="5">
        <v>21</v>
      </c>
      <c r="H40" s="4">
        <v>1423</v>
      </c>
      <c r="I40" s="5">
        <v>60</v>
      </c>
      <c r="J40" s="4">
        <v>1248</v>
      </c>
    </row>
    <row r="41" spans="1:10" ht="23.25" thickBot="1">
      <c r="A41" s="3"/>
      <c r="B41" s="3" t="s">
        <v>11102</v>
      </c>
      <c r="C41" s="4">
        <v>1252</v>
      </c>
      <c r="D41" s="5">
        <v>690</v>
      </c>
      <c r="E41" s="5">
        <v>240</v>
      </c>
      <c r="F41" s="5">
        <v>423</v>
      </c>
      <c r="G41" s="5">
        <v>7</v>
      </c>
      <c r="H41" s="5">
        <v>670</v>
      </c>
      <c r="I41" s="5">
        <v>20</v>
      </c>
      <c r="J41" s="5">
        <v>562</v>
      </c>
    </row>
    <row r="42" spans="1:10" ht="23.25" thickBot="1">
      <c r="A42" s="3"/>
      <c r="B42" s="3" t="s">
        <v>11101</v>
      </c>
      <c r="C42" s="4">
        <v>2408</v>
      </c>
      <c r="D42" s="4">
        <v>1238</v>
      </c>
      <c r="E42" s="5">
        <v>567</v>
      </c>
      <c r="F42" s="5">
        <v>629</v>
      </c>
      <c r="G42" s="5">
        <v>18</v>
      </c>
      <c r="H42" s="4">
        <v>1214</v>
      </c>
      <c r="I42" s="5">
        <v>24</v>
      </c>
      <c r="J42" s="4">
        <v>1170</v>
      </c>
    </row>
    <row r="43" spans="1:10" ht="23.25" thickBot="1">
      <c r="A43" s="3" t="s">
        <v>97</v>
      </c>
      <c r="B43" s="3"/>
      <c r="C43" s="5">
        <v>0</v>
      </c>
      <c r="D43" s="5">
        <v>2</v>
      </c>
      <c r="E43" s="5">
        <v>2</v>
      </c>
      <c r="F43" s="5">
        <v>0</v>
      </c>
      <c r="G43" s="5">
        <v>0</v>
      </c>
      <c r="H43" s="5">
        <v>2</v>
      </c>
      <c r="I43" s="5">
        <v>0</v>
      </c>
      <c r="J43" s="5">
        <v>-2</v>
      </c>
    </row>
    <row r="44" spans="1:10" ht="18" thickTop="1" thickBot="1">
      <c r="A44" s="42" t="s">
        <v>0</v>
      </c>
      <c r="B44" s="42" t="s">
        <v>1</v>
      </c>
      <c r="C44" s="42" t="s">
        <v>2</v>
      </c>
      <c r="D44" s="42" t="s">
        <v>3</v>
      </c>
      <c r="E44" s="46" t="s">
        <v>4</v>
      </c>
      <c r="F44" s="47"/>
      <c r="G44" s="47"/>
      <c r="H44" s="48"/>
      <c r="I44" s="24" t="s">
        <v>5</v>
      </c>
      <c r="J44" s="42" t="s">
        <v>6</v>
      </c>
    </row>
    <row r="45" spans="1:10" ht="22.5">
      <c r="A45" s="43"/>
      <c r="B45" s="43"/>
      <c r="C45" s="43"/>
      <c r="D45" s="43"/>
      <c r="E45" s="25" t="s">
        <v>7</v>
      </c>
      <c r="F45" s="25" t="s">
        <v>9</v>
      </c>
      <c r="G45" s="25" t="s">
        <v>19</v>
      </c>
      <c r="H45" s="45" t="s">
        <v>29</v>
      </c>
      <c r="I45" s="25" t="s">
        <v>3</v>
      </c>
      <c r="J45" s="43"/>
    </row>
    <row r="46" spans="1:10" ht="17.25" thickBot="1">
      <c r="A46" s="44"/>
      <c r="B46" s="44"/>
      <c r="C46" s="44"/>
      <c r="D46" s="44"/>
      <c r="E46" s="26" t="s">
        <v>11032</v>
      </c>
      <c r="F46" s="26" t="s">
        <v>11031</v>
      </c>
      <c r="G46" s="26" t="s">
        <v>11030</v>
      </c>
      <c r="H46" s="44"/>
      <c r="I46" s="26"/>
      <c r="J46" s="44"/>
    </row>
    <row r="47" spans="1:10" ht="17.25" thickBot="1">
      <c r="A47" s="3" t="s">
        <v>30</v>
      </c>
      <c r="B47" s="3"/>
      <c r="C47" s="4">
        <v>21425</v>
      </c>
      <c r="D47" s="4">
        <v>14942</v>
      </c>
      <c r="E47" s="4">
        <v>6593</v>
      </c>
      <c r="F47" s="4">
        <v>7678</v>
      </c>
      <c r="G47" s="5">
        <v>308</v>
      </c>
      <c r="H47" s="4">
        <v>14579</v>
      </c>
      <c r="I47" s="5">
        <v>363</v>
      </c>
      <c r="J47" s="4">
        <v>6483</v>
      </c>
    </row>
    <row r="48" spans="1:10" ht="23.25" thickBot="1">
      <c r="A48" s="3" t="s">
        <v>31</v>
      </c>
      <c r="B48" s="3"/>
      <c r="C48" s="5">
        <v>298</v>
      </c>
      <c r="D48" s="5">
        <v>293</v>
      </c>
      <c r="E48" s="5">
        <v>124</v>
      </c>
      <c r="F48" s="5">
        <v>122</v>
      </c>
      <c r="G48" s="5">
        <v>17</v>
      </c>
      <c r="H48" s="5">
        <v>263</v>
      </c>
      <c r="I48" s="5">
        <v>30</v>
      </c>
      <c r="J48" s="5">
        <v>5</v>
      </c>
    </row>
    <row r="49" spans="1:10" ht="23.25" thickBot="1">
      <c r="A49" s="3" t="s">
        <v>32</v>
      </c>
      <c r="B49" s="3"/>
      <c r="C49" s="4">
        <v>1532</v>
      </c>
      <c r="D49" s="4">
        <v>1531</v>
      </c>
      <c r="E49" s="5">
        <v>793</v>
      </c>
      <c r="F49" s="5">
        <v>676</v>
      </c>
      <c r="G49" s="5">
        <v>29</v>
      </c>
      <c r="H49" s="4">
        <v>1498</v>
      </c>
      <c r="I49" s="5">
        <v>33</v>
      </c>
      <c r="J49" s="5">
        <v>1</v>
      </c>
    </row>
    <row r="50" spans="1:10" ht="23.25" thickBot="1">
      <c r="A50" s="3" t="s">
        <v>33</v>
      </c>
      <c r="B50" s="3"/>
      <c r="C50" s="5">
        <v>29</v>
      </c>
      <c r="D50" s="5">
        <v>3</v>
      </c>
      <c r="E50" s="5">
        <v>2</v>
      </c>
      <c r="F50" s="5">
        <v>1</v>
      </c>
      <c r="G50" s="5">
        <v>0</v>
      </c>
      <c r="H50" s="5">
        <v>3</v>
      </c>
      <c r="I50" s="5">
        <v>0</v>
      </c>
      <c r="J50" s="5">
        <v>26</v>
      </c>
    </row>
    <row r="51" spans="1:10" ht="23.25" thickBot="1">
      <c r="A51" s="3" t="s">
        <v>34</v>
      </c>
      <c r="B51" s="3"/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</row>
    <row r="52" spans="1:10" ht="17.25" thickBot="1">
      <c r="A52" s="3" t="s">
        <v>11100</v>
      </c>
      <c r="B52" s="3" t="s">
        <v>36</v>
      </c>
      <c r="C52" s="4">
        <v>6274</v>
      </c>
      <c r="D52" s="4">
        <v>4057</v>
      </c>
      <c r="E52" s="4">
        <v>1786</v>
      </c>
      <c r="F52" s="4">
        <v>2113</v>
      </c>
      <c r="G52" s="5">
        <v>86</v>
      </c>
      <c r="H52" s="4">
        <v>3985</v>
      </c>
      <c r="I52" s="5">
        <v>72</v>
      </c>
      <c r="J52" s="4">
        <v>2217</v>
      </c>
    </row>
    <row r="53" spans="1:10" ht="23.25" thickBot="1">
      <c r="A53" s="3"/>
      <c r="B53" s="3" t="s">
        <v>37</v>
      </c>
      <c r="C53" s="4">
        <v>1759</v>
      </c>
      <c r="D53" s="4">
        <v>1759</v>
      </c>
      <c r="E53" s="5">
        <v>900</v>
      </c>
      <c r="F53" s="5">
        <v>790</v>
      </c>
      <c r="G53" s="5">
        <v>34</v>
      </c>
      <c r="H53" s="4">
        <v>1724</v>
      </c>
      <c r="I53" s="5">
        <v>35</v>
      </c>
      <c r="J53" s="5">
        <v>0</v>
      </c>
    </row>
    <row r="54" spans="1:10" ht="17.25" thickBot="1">
      <c r="A54" s="3"/>
      <c r="B54" s="3" t="s">
        <v>11099</v>
      </c>
      <c r="C54" s="4">
        <v>1405</v>
      </c>
      <c r="D54" s="5">
        <v>688</v>
      </c>
      <c r="E54" s="5">
        <v>257</v>
      </c>
      <c r="F54" s="5">
        <v>405</v>
      </c>
      <c r="G54" s="5">
        <v>18</v>
      </c>
      <c r="H54" s="5">
        <v>680</v>
      </c>
      <c r="I54" s="5">
        <v>8</v>
      </c>
      <c r="J54" s="5">
        <v>717</v>
      </c>
    </row>
    <row r="55" spans="1:10" ht="17.25" thickBot="1">
      <c r="A55" s="3"/>
      <c r="B55" s="3" t="s">
        <v>11098</v>
      </c>
      <c r="C55" s="4">
        <v>1958</v>
      </c>
      <c r="D55" s="5">
        <v>962</v>
      </c>
      <c r="E55" s="5">
        <v>394</v>
      </c>
      <c r="F55" s="5">
        <v>527</v>
      </c>
      <c r="G55" s="5">
        <v>21</v>
      </c>
      <c r="H55" s="5">
        <v>942</v>
      </c>
      <c r="I55" s="5">
        <v>20</v>
      </c>
      <c r="J55" s="5">
        <v>996</v>
      </c>
    </row>
    <row r="56" spans="1:10" ht="17.25" thickBot="1">
      <c r="A56" s="3"/>
      <c r="B56" s="3" t="s">
        <v>11097</v>
      </c>
      <c r="C56" s="5">
        <v>577</v>
      </c>
      <c r="D56" s="5">
        <v>331</v>
      </c>
      <c r="E56" s="5">
        <v>127</v>
      </c>
      <c r="F56" s="5">
        <v>190</v>
      </c>
      <c r="G56" s="5">
        <v>9</v>
      </c>
      <c r="H56" s="5">
        <v>326</v>
      </c>
      <c r="I56" s="5">
        <v>5</v>
      </c>
      <c r="J56" s="5">
        <v>246</v>
      </c>
    </row>
    <row r="57" spans="1:10" ht="17.25" thickBot="1">
      <c r="A57" s="3"/>
      <c r="B57" s="3" t="s">
        <v>11096</v>
      </c>
      <c r="C57" s="5">
        <v>575</v>
      </c>
      <c r="D57" s="5">
        <v>317</v>
      </c>
      <c r="E57" s="5">
        <v>108</v>
      </c>
      <c r="F57" s="5">
        <v>201</v>
      </c>
      <c r="G57" s="5">
        <v>4</v>
      </c>
      <c r="H57" s="5">
        <v>313</v>
      </c>
      <c r="I57" s="5">
        <v>4</v>
      </c>
      <c r="J57" s="5">
        <v>258</v>
      </c>
    </row>
    <row r="58" spans="1:10" ht="17.25" thickBot="1">
      <c r="A58" s="3" t="s">
        <v>11095</v>
      </c>
      <c r="B58" s="3" t="s">
        <v>36</v>
      </c>
      <c r="C58" s="4">
        <v>2308</v>
      </c>
      <c r="D58" s="4">
        <v>1611</v>
      </c>
      <c r="E58" s="5">
        <v>673</v>
      </c>
      <c r="F58" s="5">
        <v>872</v>
      </c>
      <c r="G58" s="5">
        <v>35</v>
      </c>
      <c r="H58" s="4">
        <v>1580</v>
      </c>
      <c r="I58" s="5">
        <v>31</v>
      </c>
      <c r="J58" s="5">
        <v>697</v>
      </c>
    </row>
    <row r="59" spans="1:10" ht="23.25" thickBot="1">
      <c r="A59" s="3"/>
      <c r="B59" s="3" t="s">
        <v>37</v>
      </c>
      <c r="C59" s="5">
        <v>595</v>
      </c>
      <c r="D59" s="5">
        <v>595</v>
      </c>
      <c r="E59" s="5">
        <v>298</v>
      </c>
      <c r="F59" s="5">
        <v>277</v>
      </c>
      <c r="G59" s="5">
        <v>10</v>
      </c>
      <c r="H59" s="5">
        <v>585</v>
      </c>
      <c r="I59" s="5">
        <v>10</v>
      </c>
      <c r="J59" s="5">
        <v>0</v>
      </c>
    </row>
    <row r="60" spans="1:10" ht="17.25" thickBot="1">
      <c r="A60" s="3"/>
      <c r="B60" s="3" t="s">
        <v>11094</v>
      </c>
      <c r="C60" s="5">
        <v>579</v>
      </c>
      <c r="D60" s="5">
        <v>300</v>
      </c>
      <c r="E60" s="5">
        <v>103</v>
      </c>
      <c r="F60" s="5">
        <v>184</v>
      </c>
      <c r="G60" s="5">
        <v>9</v>
      </c>
      <c r="H60" s="5">
        <v>296</v>
      </c>
      <c r="I60" s="5">
        <v>4</v>
      </c>
      <c r="J60" s="5">
        <v>279</v>
      </c>
    </row>
    <row r="61" spans="1:10" ht="17.25" thickBot="1">
      <c r="A61" s="3"/>
      <c r="B61" s="3" t="s">
        <v>11093</v>
      </c>
      <c r="C61" s="5">
        <v>551</v>
      </c>
      <c r="D61" s="5">
        <v>341</v>
      </c>
      <c r="E61" s="5">
        <v>134</v>
      </c>
      <c r="F61" s="5">
        <v>194</v>
      </c>
      <c r="G61" s="5">
        <v>6</v>
      </c>
      <c r="H61" s="5">
        <v>334</v>
      </c>
      <c r="I61" s="5">
        <v>7</v>
      </c>
      <c r="J61" s="5">
        <v>210</v>
      </c>
    </row>
    <row r="62" spans="1:10" ht="17.25" thickBot="1">
      <c r="A62" s="3"/>
      <c r="B62" s="3" t="s">
        <v>11092</v>
      </c>
      <c r="C62" s="5">
        <v>431</v>
      </c>
      <c r="D62" s="5">
        <v>276</v>
      </c>
      <c r="E62" s="5">
        <v>104</v>
      </c>
      <c r="F62" s="5">
        <v>157</v>
      </c>
      <c r="G62" s="5">
        <v>9</v>
      </c>
      <c r="H62" s="5">
        <v>270</v>
      </c>
      <c r="I62" s="5">
        <v>6</v>
      </c>
      <c r="J62" s="5">
        <v>155</v>
      </c>
    </row>
    <row r="63" spans="1:10" ht="17.25" thickBot="1">
      <c r="A63" s="3"/>
      <c r="B63" s="3" t="s">
        <v>11091</v>
      </c>
      <c r="C63" s="5">
        <v>152</v>
      </c>
      <c r="D63" s="5">
        <v>99</v>
      </c>
      <c r="E63" s="5">
        <v>34</v>
      </c>
      <c r="F63" s="5">
        <v>60</v>
      </c>
      <c r="G63" s="5">
        <v>1</v>
      </c>
      <c r="H63" s="5">
        <v>95</v>
      </c>
      <c r="I63" s="5">
        <v>4</v>
      </c>
      <c r="J63" s="5">
        <v>53</v>
      </c>
    </row>
    <row r="64" spans="1:10" ht="17.25" thickBot="1">
      <c r="A64" s="3" t="s">
        <v>11090</v>
      </c>
      <c r="B64" s="3" t="s">
        <v>36</v>
      </c>
      <c r="C64" s="4">
        <v>2718</v>
      </c>
      <c r="D64" s="4">
        <v>2049</v>
      </c>
      <c r="E64" s="5">
        <v>901</v>
      </c>
      <c r="F64" s="4">
        <v>1074</v>
      </c>
      <c r="G64" s="5">
        <v>29</v>
      </c>
      <c r="H64" s="4">
        <v>2004</v>
      </c>
      <c r="I64" s="5">
        <v>45</v>
      </c>
      <c r="J64" s="5">
        <v>669</v>
      </c>
    </row>
    <row r="65" spans="1:10" ht="23.25" thickBot="1">
      <c r="A65" s="3"/>
      <c r="B65" s="3" t="s">
        <v>37</v>
      </c>
      <c r="C65" s="4">
        <v>1038</v>
      </c>
      <c r="D65" s="4">
        <v>1038</v>
      </c>
      <c r="E65" s="5">
        <v>537</v>
      </c>
      <c r="F65" s="5">
        <v>467</v>
      </c>
      <c r="G65" s="5">
        <v>14</v>
      </c>
      <c r="H65" s="4">
        <v>1018</v>
      </c>
      <c r="I65" s="5">
        <v>20</v>
      </c>
      <c r="J65" s="5">
        <v>0</v>
      </c>
    </row>
    <row r="66" spans="1:10" ht="17.25" thickBot="1">
      <c r="A66" s="3"/>
      <c r="B66" s="3" t="s">
        <v>11089</v>
      </c>
      <c r="C66" s="5">
        <v>780</v>
      </c>
      <c r="D66" s="5">
        <v>405</v>
      </c>
      <c r="E66" s="5">
        <v>157</v>
      </c>
      <c r="F66" s="5">
        <v>235</v>
      </c>
      <c r="G66" s="5">
        <v>4</v>
      </c>
      <c r="H66" s="5">
        <v>396</v>
      </c>
      <c r="I66" s="5">
        <v>9</v>
      </c>
      <c r="J66" s="5">
        <v>375</v>
      </c>
    </row>
    <row r="67" spans="1:10" ht="17.25" thickBot="1">
      <c r="A67" s="3"/>
      <c r="B67" s="3" t="s">
        <v>11088</v>
      </c>
      <c r="C67" s="5">
        <v>587</v>
      </c>
      <c r="D67" s="5">
        <v>396</v>
      </c>
      <c r="E67" s="5">
        <v>157</v>
      </c>
      <c r="F67" s="5">
        <v>224</v>
      </c>
      <c r="G67" s="5">
        <v>8</v>
      </c>
      <c r="H67" s="5">
        <v>389</v>
      </c>
      <c r="I67" s="5">
        <v>7</v>
      </c>
      <c r="J67" s="5">
        <v>191</v>
      </c>
    </row>
    <row r="68" spans="1:10" ht="17.25" thickBot="1">
      <c r="A68" s="3"/>
      <c r="B68" s="3" t="s">
        <v>11087</v>
      </c>
      <c r="C68" s="5">
        <v>313</v>
      </c>
      <c r="D68" s="5">
        <v>210</v>
      </c>
      <c r="E68" s="5">
        <v>50</v>
      </c>
      <c r="F68" s="5">
        <v>148</v>
      </c>
      <c r="G68" s="5">
        <v>3</v>
      </c>
      <c r="H68" s="5">
        <v>201</v>
      </c>
      <c r="I68" s="5">
        <v>9</v>
      </c>
      <c r="J68" s="5">
        <v>103</v>
      </c>
    </row>
    <row r="69" spans="1:10" ht="17.25" thickBot="1">
      <c r="A69" s="3" t="s">
        <v>11086</v>
      </c>
      <c r="B69" s="3" t="s">
        <v>36</v>
      </c>
      <c r="C69" s="4">
        <v>3432</v>
      </c>
      <c r="D69" s="4">
        <v>2257</v>
      </c>
      <c r="E69" s="5">
        <v>972</v>
      </c>
      <c r="F69" s="4">
        <v>1151</v>
      </c>
      <c r="G69" s="5">
        <v>61</v>
      </c>
      <c r="H69" s="4">
        <v>2184</v>
      </c>
      <c r="I69" s="5">
        <v>73</v>
      </c>
      <c r="J69" s="4">
        <v>1175</v>
      </c>
    </row>
    <row r="70" spans="1:10" ht="23.25" thickBot="1">
      <c r="A70" s="3"/>
      <c r="B70" s="3" t="s">
        <v>37</v>
      </c>
      <c r="C70" s="5">
        <v>898</v>
      </c>
      <c r="D70" s="5">
        <v>897</v>
      </c>
      <c r="E70" s="5">
        <v>420</v>
      </c>
      <c r="F70" s="5">
        <v>386</v>
      </c>
      <c r="G70" s="5">
        <v>38</v>
      </c>
      <c r="H70" s="5">
        <v>844</v>
      </c>
      <c r="I70" s="5">
        <v>53</v>
      </c>
      <c r="J70" s="5">
        <v>1</v>
      </c>
    </row>
    <row r="71" spans="1:10" ht="17.25" thickBot="1">
      <c r="A71" s="3"/>
      <c r="B71" s="3" t="s">
        <v>11085</v>
      </c>
      <c r="C71" s="5">
        <v>565</v>
      </c>
      <c r="D71" s="5">
        <v>299</v>
      </c>
      <c r="E71" s="5">
        <v>123</v>
      </c>
      <c r="F71" s="5">
        <v>167</v>
      </c>
      <c r="G71" s="5">
        <v>3</v>
      </c>
      <c r="H71" s="5">
        <v>293</v>
      </c>
      <c r="I71" s="5">
        <v>6</v>
      </c>
      <c r="J71" s="5">
        <v>266</v>
      </c>
    </row>
    <row r="72" spans="1:10" ht="17.25" thickBot="1">
      <c r="A72" s="3"/>
      <c r="B72" s="3" t="s">
        <v>11084</v>
      </c>
      <c r="C72" s="5">
        <v>400</v>
      </c>
      <c r="D72" s="5">
        <v>239</v>
      </c>
      <c r="E72" s="5">
        <v>107</v>
      </c>
      <c r="F72" s="5">
        <v>126</v>
      </c>
      <c r="G72" s="5">
        <v>4</v>
      </c>
      <c r="H72" s="5">
        <v>237</v>
      </c>
      <c r="I72" s="5">
        <v>2</v>
      </c>
      <c r="J72" s="5">
        <v>161</v>
      </c>
    </row>
    <row r="73" spans="1:10" ht="17.25" thickBot="1">
      <c r="A73" s="3"/>
      <c r="B73" s="3" t="s">
        <v>11083</v>
      </c>
      <c r="C73" s="5">
        <v>370</v>
      </c>
      <c r="D73" s="5">
        <v>245</v>
      </c>
      <c r="E73" s="5">
        <v>92</v>
      </c>
      <c r="F73" s="5">
        <v>147</v>
      </c>
      <c r="G73" s="5">
        <v>3</v>
      </c>
      <c r="H73" s="5">
        <v>242</v>
      </c>
      <c r="I73" s="5">
        <v>3</v>
      </c>
      <c r="J73" s="5">
        <v>125</v>
      </c>
    </row>
    <row r="74" spans="1:10" ht="17.25" thickBot="1">
      <c r="A74" s="3"/>
      <c r="B74" s="3" t="s">
        <v>11082</v>
      </c>
      <c r="C74" s="5">
        <v>603</v>
      </c>
      <c r="D74" s="5">
        <v>265</v>
      </c>
      <c r="E74" s="5">
        <v>113</v>
      </c>
      <c r="F74" s="5">
        <v>139</v>
      </c>
      <c r="G74" s="5">
        <v>9</v>
      </c>
      <c r="H74" s="5">
        <v>261</v>
      </c>
      <c r="I74" s="5">
        <v>4</v>
      </c>
      <c r="J74" s="5">
        <v>338</v>
      </c>
    </row>
    <row r="75" spans="1:10" ht="17.25" thickBot="1">
      <c r="A75" s="3"/>
      <c r="B75" s="3" t="s">
        <v>11081</v>
      </c>
      <c r="C75" s="5">
        <v>260</v>
      </c>
      <c r="D75" s="5">
        <v>140</v>
      </c>
      <c r="E75" s="5">
        <v>62</v>
      </c>
      <c r="F75" s="5">
        <v>74</v>
      </c>
      <c r="G75" s="5">
        <v>1</v>
      </c>
      <c r="H75" s="5">
        <v>137</v>
      </c>
      <c r="I75" s="5">
        <v>3</v>
      </c>
      <c r="J75" s="5">
        <v>120</v>
      </c>
    </row>
    <row r="76" spans="1:10" ht="17.25" thickBot="1">
      <c r="A76" s="3"/>
      <c r="B76" s="3" t="s">
        <v>11080</v>
      </c>
      <c r="C76" s="5">
        <v>336</v>
      </c>
      <c r="D76" s="5">
        <v>172</v>
      </c>
      <c r="E76" s="5">
        <v>55</v>
      </c>
      <c r="F76" s="5">
        <v>112</v>
      </c>
      <c r="G76" s="5">
        <v>3</v>
      </c>
      <c r="H76" s="5">
        <v>170</v>
      </c>
      <c r="I76" s="5">
        <v>2</v>
      </c>
      <c r="J76" s="5">
        <v>164</v>
      </c>
    </row>
    <row r="77" spans="1:10" ht="17.25" thickBot="1">
      <c r="A77" s="3" t="s">
        <v>11079</v>
      </c>
      <c r="B77" s="3" t="s">
        <v>36</v>
      </c>
      <c r="C77" s="4">
        <v>4834</v>
      </c>
      <c r="D77" s="4">
        <v>3141</v>
      </c>
      <c r="E77" s="4">
        <v>1342</v>
      </c>
      <c r="F77" s="4">
        <v>1669</v>
      </c>
      <c r="G77" s="5">
        <v>51</v>
      </c>
      <c r="H77" s="4">
        <v>3062</v>
      </c>
      <c r="I77" s="5">
        <v>79</v>
      </c>
      <c r="J77" s="4">
        <v>1693</v>
      </c>
    </row>
    <row r="78" spans="1:10" ht="23.25" thickBot="1">
      <c r="A78" s="3"/>
      <c r="B78" s="3" t="s">
        <v>37</v>
      </c>
      <c r="C78" s="4">
        <v>1480</v>
      </c>
      <c r="D78" s="4">
        <v>1480</v>
      </c>
      <c r="E78" s="5">
        <v>710</v>
      </c>
      <c r="F78" s="5">
        <v>681</v>
      </c>
      <c r="G78" s="5">
        <v>34</v>
      </c>
      <c r="H78" s="4">
        <v>1425</v>
      </c>
      <c r="I78" s="5">
        <v>55</v>
      </c>
      <c r="J78" s="5">
        <v>0</v>
      </c>
    </row>
    <row r="79" spans="1:10" ht="17.25" thickBot="1">
      <c r="A79" s="3"/>
      <c r="B79" s="3" t="s">
        <v>11078</v>
      </c>
      <c r="C79" s="4">
        <v>1767</v>
      </c>
      <c r="D79" s="5">
        <v>765</v>
      </c>
      <c r="E79" s="5">
        <v>312</v>
      </c>
      <c r="F79" s="5">
        <v>437</v>
      </c>
      <c r="G79" s="5">
        <v>7</v>
      </c>
      <c r="H79" s="5">
        <v>756</v>
      </c>
      <c r="I79" s="5">
        <v>9</v>
      </c>
      <c r="J79" s="4">
        <v>1002</v>
      </c>
    </row>
    <row r="80" spans="1:10" ht="17.25" thickBot="1">
      <c r="A80" s="3"/>
      <c r="B80" s="3" t="s">
        <v>11077</v>
      </c>
      <c r="C80" s="5">
        <v>578</v>
      </c>
      <c r="D80" s="5">
        <v>349</v>
      </c>
      <c r="E80" s="5">
        <v>134</v>
      </c>
      <c r="F80" s="5">
        <v>206</v>
      </c>
      <c r="G80" s="5">
        <v>2</v>
      </c>
      <c r="H80" s="5">
        <v>342</v>
      </c>
      <c r="I80" s="5">
        <v>7</v>
      </c>
      <c r="J80" s="5">
        <v>229</v>
      </c>
    </row>
    <row r="81" spans="1:10" ht="17.25" thickBot="1">
      <c r="A81" s="3"/>
      <c r="B81" s="3" t="s">
        <v>11076</v>
      </c>
      <c r="C81" s="5">
        <v>370</v>
      </c>
      <c r="D81" s="5">
        <v>214</v>
      </c>
      <c r="E81" s="5">
        <v>81</v>
      </c>
      <c r="F81" s="5">
        <v>128</v>
      </c>
      <c r="G81" s="5">
        <v>3</v>
      </c>
      <c r="H81" s="5">
        <v>212</v>
      </c>
      <c r="I81" s="5">
        <v>2</v>
      </c>
      <c r="J81" s="5">
        <v>156</v>
      </c>
    </row>
    <row r="82" spans="1:10" ht="17.25" thickBot="1">
      <c r="A82" s="3"/>
      <c r="B82" s="3" t="s">
        <v>11075</v>
      </c>
      <c r="C82" s="5">
        <v>639</v>
      </c>
      <c r="D82" s="5">
        <v>333</v>
      </c>
      <c r="E82" s="5">
        <v>105</v>
      </c>
      <c r="F82" s="5">
        <v>217</v>
      </c>
      <c r="G82" s="5">
        <v>5</v>
      </c>
      <c r="H82" s="5">
        <v>327</v>
      </c>
      <c r="I82" s="5">
        <v>6</v>
      </c>
      <c r="J82" s="5">
        <v>306</v>
      </c>
    </row>
    <row r="83" spans="1:10" ht="23.25" thickBot="1">
      <c r="A83" s="3" t="s">
        <v>97</v>
      </c>
      <c r="B83" s="3"/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</row>
    <row r="84" spans="1:10" ht="18" thickTop="1" thickBot="1">
      <c r="A84" s="42" t="s">
        <v>0</v>
      </c>
      <c r="B84" s="42" t="s">
        <v>1</v>
      </c>
      <c r="C84" s="42" t="s">
        <v>2</v>
      </c>
      <c r="D84" s="42" t="s">
        <v>3</v>
      </c>
      <c r="E84" s="46" t="s">
        <v>4</v>
      </c>
      <c r="F84" s="47"/>
      <c r="G84" s="47"/>
      <c r="H84" s="48"/>
      <c r="I84" s="24" t="s">
        <v>5</v>
      </c>
      <c r="J84" s="42" t="s">
        <v>6</v>
      </c>
    </row>
    <row r="85" spans="1:10" ht="22.5">
      <c r="A85" s="43"/>
      <c r="B85" s="43"/>
      <c r="C85" s="43"/>
      <c r="D85" s="43"/>
      <c r="E85" s="25" t="s">
        <v>7</v>
      </c>
      <c r="F85" s="25" t="s">
        <v>9</v>
      </c>
      <c r="G85" s="25" t="s">
        <v>19</v>
      </c>
      <c r="H85" s="45" t="s">
        <v>29</v>
      </c>
      <c r="I85" s="25" t="s">
        <v>3</v>
      </c>
      <c r="J85" s="43"/>
    </row>
    <row r="86" spans="1:10" ht="17.25" thickBot="1">
      <c r="A86" s="44"/>
      <c r="B86" s="44"/>
      <c r="C86" s="44"/>
      <c r="D86" s="44"/>
      <c r="E86" s="26" t="s">
        <v>11032</v>
      </c>
      <c r="F86" s="26" t="s">
        <v>11031</v>
      </c>
      <c r="G86" s="26" t="s">
        <v>11030</v>
      </c>
      <c r="H86" s="44"/>
      <c r="I86" s="26"/>
      <c r="J86" s="44"/>
    </row>
    <row r="87" spans="1:10" ht="17.25" thickBot="1">
      <c r="A87" s="3" t="s">
        <v>30</v>
      </c>
      <c r="B87" s="3"/>
      <c r="C87" s="4">
        <v>38883</v>
      </c>
      <c r="D87" s="4">
        <v>24994</v>
      </c>
      <c r="E87" s="4">
        <v>10092</v>
      </c>
      <c r="F87" s="4">
        <v>13966</v>
      </c>
      <c r="G87" s="5">
        <v>358</v>
      </c>
      <c r="H87" s="4">
        <v>24416</v>
      </c>
      <c r="I87" s="5">
        <v>578</v>
      </c>
      <c r="J87" s="4">
        <v>13889</v>
      </c>
    </row>
    <row r="88" spans="1:10" ht="23.25" thickBot="1">
      <c r="A88" s="3" t="s">
        <v>31</v>
      </c>
      <c r="B88" s="3"/>
      <c r="C88" s="5">
        <v>608</v>
      </c>
      <c r="D88" s="5">
        <v>601</v>
      </c>
      <c r="E88" s="5">
        <v>189</v>
      </c>
      <c r="F88" s="5">
        <v>258</v>
      </c>
      <c r="G88" s="5">
        <v>47</v>
      </c>
      <c r="H88" s="5">
        <v>494</v>
      </c>
      <c r="I88" s="5">
        <v>107</v>
      </c>
      <c r="J88" s="5">
        <v>7</v>
      </c>
    </row>
    <row r="89" spans="1:10" ht="23.25" thickBot="1">
      <c r="A89" s="3" t="s">
        <v>32</v>
      </c>
      <c r="B89" s="3"/>
      <c r="C89" s="4">
        <v>1849</v>
      </c>
      <c r="D89" s="4">
        <v>1847</v>
      </c>
      <c r="E89" s="5">
        <v>955</v>
      </c>
      <c r="F89" s="5">
        <v>810</v>
      </c>
      <c r="G89" s="5">
        <v>28</v>
      </c>
      <c r="H89" s="4">
        <v>1793</v>
      </c>
      <c r="I89" s="5">
        <v>54</v>
      </c>
      <c r="J89" s="5">
        <v>2</v>
      </c>
    </row>
    <row r="90" spans="1:10" ht="23.25" thickBot="1">
      <c r="A90" s="3" t="s">
        <v>33</v>
      </c>
      <c r="B90" s="3"/>
      <c r="C90" s="5">
        <v>60</v>
      </c>
      <c r="D90" s="5">
        <v>22</v>
      </c>
      <c r="E90" s="5">
        <v>11</v>
      </c>
      <c r="F90" s="5">
        <v>10</v>
      </c>
      <c r="G90" s="5">
        <v>1</v>
      </c>
      <c r="H90" s="5">
        <v>22</v>
      </c>
      <c r="I90" s="5">
        <v>0</v>
      </c>
      <c r="J90" s="5">
        <v>38</v>
      </c>
    </row>
    <row r="91" spans="1:10" ht="23.25" thickBot="1">
      <c r="A91" s="3" t="s">
        <v>34</v>
      </c>
      <c r="B91" s="3"/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</row>
    <row r="92" spans="1:10" ht="17.25" thickBot="1">
      <c r="A92" s="3" t="s">
        <v>11074</v>
      </c>
      <c r="B92" s="3" t="s">
        <v>36</v>
      </c>
      <c r="C92" s="4">
        <v>4513</v>
      </c>
      <c r="D92" s="4">
        <v>2828</v>
      </c>
      <c r="E92" s="4">
        <v>1179</v>
      </c>
      <c r="F92" s="4">
        <v>1577</v>
      </c>
      <c r="G92" s="5">
        <v>28</v>
      </c>
      <c r="H92" s="4">
        <v>2784</v>
      </c>
      <c r="I92" s="5">
        <v>44</v>
      </c>
      <c r="J92" s="4">
        <v>1685</v>
      </c>
    </row>
    <row r="93" spans="1:10" ht="23.25" thickBot="1">
      <c r="A93" s="3"/>
      <c r="B93" s="3" t="s">
        <v>37</v>
      </c>
      <c r="C93" s="4">
        <v>1019</v>
      </c>
      <c r="D93" s="4">
        <v>1019</v>
      </c>
      <c r="E93" s="5">
        <v>504</v>
      </c>
      <c r="F93" s="5">
        <v>486</v>
      </c>
      <c r="G93" s="5">
        <v>10</v>
      </c>
      <c r="H93" s="4">
        <v>1000</v>
      </c>
      <c r="I93" s="5">
        <v>19</v>
      </c>
      <c r="J93" s="5">
        <v>0</v>
      </c>
    </row>
    <row r="94" spans="1:10" ht="17.25" thickBot="1">
      <c r="A94" s="3"/>
      <c r="B94" s="3" t="s">
        <v>11073</v>
      </c>
      <c r="C94" s="4">
        <v>1107</v>
      </c>
      <c r="D94" s="5">
        <v>551</v>
      </c>
      <c r="E94" s="5">
        <v>220</v>
      </c>
      <c r="F94" s="5">
        <v>316</v>
      </c>
      <c r="G94" s="5">
        <v>7</v>
      </c>
      <c r="H94" s="5">
        <v>543</v>
      </c>
      <c r="I94" s="5">
        <v>8</v>
      </c>
      <c r="J94" s="5">
        <v>556</v>
      </c>
    </row>
    <row r="95" spans="1:10" ht="17.25" thickBot="1">
      <c r="A95" s="3"/>
      <c r="B95" s="3" t="s">
        <v>11072</v>
      </c>
      <c r="C95" s="5">
        <v>929</v>
      </c>
      <c r="D95" s="5">
        <v>471</v>
      </c>
      <c r="E95" s="5">
        <v>183</v>
      </c>
      <c r="F95" s="5">
        <v>276</v>
      </c>
      <c r="G95" s="5">
        <v>3</v>
      </c>
      <c r="H95" s="5">
        <v>462</v>
      </c>
      <c r="I95" s="5">
        <v>9</v>
      </c>
      <c r="J95" s="5">
        <v>458</v>
      </c>
    </row>
    <row r="96" spans="1:10" ht="17.25" thickBot="1">
      <c r="A96" s="3"/>
      <c r="B96" s="3" t="s">
        <v>11071</v>
      </c>
      <c r="C96" s="5">
        <v>221</v>
      </c>
      <c r="D96" s="5">
        <v>141</v>
      </c>
      <c r="E96" s="5">
        <v>46</v>
      </c>
      <c r="F96" s="5">
        <v>90</v>
      </c>
      <c r="G96" s="5">
        <v>3</v>
      </c>
      <c r="H96" s="5">
        <v>139</v>
      </c>
      <c r="I96" s="5">
        <v>2</v>
      </c>
      <c r="J96" s="5">
        <v>80</v>
      </c>
    </row>
    <row r="97" spans="1:10" ht="17.25" thickBot="1">
      <c r="A97" s="3"/>
      <c r="B97" s="3" t="s">
        <v>11070</v>
      </c>
      <c r="C97" s="5">
        <v>442</v>
      </c>
      <c r="D97" s="5">
        <v>278</v>
      </c>
      <c r="E97" s="5">
        <v>104</v>
      </c>
      <c r="F97" s="5">
        <v>169</v>
      </c>
      <c r="G97" s="5">
        <v>2</v>
      </c>
      <c r="H97" s="5">
        <v>275</v>
      </c>
      <c r="I97" s="5">
        <v>3</v>
      </c>
      <c r="J97" s="5">
        <v>164</v>
      </c>
    </row>
    <row r="98" spans="1:10" ht="17.25" thickBot="1">
      <c r="A98" s="3"/>
      <c r="B98" s="3" t="s">
        <v>11069</v>
      </c>
      <c r="C98" s="5">
        <v>795</v>
      </c>
      <c r="D98" s="5">
        <v>368</v>
      </c>
      <c r="E98" s="5">
        <v>122</v>
      </c>
      <c r="F98" s="5">
        <v>240</v>
      </c>
      <c r="G98" s="5">
        <v>3</v>
      </c>
      <c r="H98" s="5">
        <v>365</v>
      </c>
      <c r="I98" s="5">
        <v>3</v>
      </c>
      <c r="J98" s="5">
        <v>427</v>
      </c>
    </row>
    <row r="99" spans="1:10" ht="17.25" thickBot="1">
      <c r="A99" s="3" t="s">
        <v>11068</v>
      </c>
      <c r="B99" s="3" t="s">
        <v>36</v>
      </c>
      <c r="C99" s="4">
        <v>2753</v>
      </c>
      <c r="D99" s="4">
        <v>1749</v>
      </c>
      <c r="E99" s="5">
        <v>674</v>
      </c>
      <c r="F99" s="4">
        <v>1017</v>
      </c>
      <c r="G99" s="5">
        <v>22</v>
      </c>
      <c r="H99" s="4">
        <v>1713</v>
      </c>
      <c r="I99" s="5">
        <v>36</v>
      </c>
      <c r="J99" s="4">
        <v>1004</v>
      </c>
    </row>
    <row r="100" spans="1:10" ht="23.25" thickBot="1">
      <c r="A100" s="3"/>
      <c r="B100" s="3" t="s">
        <v>37</v>
      </c>
      <c r="C100" s="5">
        <v>638</v>
      </c>
      <c r="D100" s="5">
        <v>638</v>
      </c>
      <c r="E100" s="5">
        <v>305</v>
      </c>
      <c r="F100" s="5">
        <v>300</v>
      </c>
      <c r="G100" s="5">
        <v>13</v>
      </c>
      <c r="H100" s="5">
        <v>618</v>
      </c>
      <c r="I100" s="5">
        <v>20</v>
      </c>
      <c r="J100" s="5">
        <v>0</v>
      </c>
    </row>
    <row r="101" spans="1:10" ht="17.25" thickBot="1">
      <c r="A101" s="3"/>
      <c r="B101" s="3" t="s">
        <v>11067</v>
      </c>
      <c r="C101" s="5">
        <v>531</v>
      </c>
      <c r="D101" s="5">
        <v>263</v>
      </c>
      <c r="E101" s="5">
        <v>81</v>
      </c>
      <c r="F101" s="5">
        <v>176</v>
      </c>
      <c r="G101" s="5">
        <v>1</v>
      </c>
      <c r="H101" s="5">
        <v>258</v>
      </c>
      <c r="I101" s="5">
        <v>5</v>
      </c>
      <c r="J101" s="5">
        <v>268</v>
      </c>
    </row>
    <row r="102" spans="1:10" ht="17.25" thickBot="1">
      <c r="A102" s="3"/>
      <c r="B102" s="3" t="s">
        <v>11066</v>
      </c>
      <c r="C102" s="5">
        <v>194</v>
      </c>
      <c r="D102" s="5">
        <v>130</v>
      </c>
      <c r="E102" s="5">
        <v>45</v>
      </c>
      <c r="F102" s="5">
        <v>83</v>
      </c>
      <c r="G102" s="5">
        <v>1</v>
      </c>
      <c r="H102" s="5">
        <v>129</v>
      </c>
      <c r="I102" s="5">
        <v>1</v>
      </c>
      <c r="J102" s="5">
        <v>64</v>
      </c>
    </row>
    <row r="103" spans="1:10" ht="17.25" thickBot="1">
      <c r="A103" s="3"/>
      <c r="B103" s="3" t="s">
        <v>11065</v>
      </c>
      <c r="C103" s="4">
        <v>1083</v>
      </c>
      <c r="D103" s="5">
        <v>536</v>
      </c>
      <c r="E103" s="5">
        <v>165</v>
      </c>
      <c r="F103" s="5">
        <v>359</v>
      </c>
      <c r="G103" s="5">
        <v>4</v>
      </c>
      <c r="H103" s="5">
        <v>528</v>
      </c>
      <c r="I103" s="5">
        <v>8</v>
      </c>
      <c r="J103" s="5">
        <v>547</v>
      </c>
    </row>
    <row r="104" spans="1:10" ht="17.25" thickBot="1">
      <c r="A104" s="3"/>
      <c r="B104" s="3" t="s">
        <v>11064</v>
      </c>
      <c r="C104" s="5">
        <v>307</v>
      </c>
      <c r="D104" s="5">
        <v>182</v>
      </c>
      <c r="E104" s="5">
        <v>78</v>
      </c>
      <c r="F104" s="5">
        <v>99</v>
      </c>
      <c r="G104" s="5">
        <v>3</v>
      </c>
      <c r="H104" s="5">
        <v>180</v>
      </c>
      <c r="I104" s="5">
        <v>2</v>
      </c>
      <c r="J104" s="5">
        <v>125</v>
      </c>
    </row>
    <row r="105" spans="1:10" ht="17.25" thickBot="1">
      <c r="A105" s="3" t="s">
        <v>11063</v>
      </c>
      <c r="B105" s="3" t="s">
        <v>36</v>
      </c>
      <c r="C105" s="4">
        <v>9814</v>
      </c>
      <c r="D105" s="4">
        <v>6222</v>
      </c>
      <c r="E105" s="4">
        <v>2461</v>
      </c>
      <c r="F105" s="4">
        <v>3570</v>
      </c>
      <c r="G105" s="5">
        <v>69</v>
      </c>
      <c r="H105" s="4">
        <v>6100</v>
      </c>
      <c r="I105" s="5">
        <v>122</v>
      </c>
      <c r="J105" s="4">
        <v>3592</v>
      </c>
    </row>
    <row r="106" spans="1:10" ht="23.25" thickBot="1">
      <c r="A106" s="3"/>
      <c r="B106" s="3" t="s">
        <v>37</v>
      </c>
      <c r="C106" s="4">
        <v>2151</v>
      </c>
      <c r="D106" s="4">
        <v>2151</v>
      </c>
      <c r="E106" s="4">
        <v>1043</v>
      </c>
      <c r="F106" s="4">
        <v>1012</v>
      </c>
      <c r="G106" s="5">
        <v>30</v>
      </c>
      <c r="H106" s="4">
        <v>2085</v>
      </c>
      <c r="I106" s="5">
        <v>66</v>
      </c>
      <c r="J106" s="5">
        <v>0</v>
      </c>
    </row>
    <row r="107" spans="1:10" ht="17.25" thickBot="1">
      <c r="A107" s="3"/>
      <c r="B107" s="3" t="s">
        <v>11062</v>
      </c>
      <c r="C107" s="5">
        <v>949</v>
      </c>
      <c r="D107" s="5">
        <v>467</v>
      </c>
      <c r="E107" s="5">
        <v>147</v>
      </c>
      <c r="F107" s="5">
        <v>304</v>
      </c>
      <c r="G107" s="5">
        <v>4</v>
      </c>
      <c r="H107" s="5">
        <v>455</v>
      </c>
      <c r="I107" s="5">
        <v>12</v>
      </c>
      <c r="J107" s="5">
        <v>482</v>
      </c>
    </row>
    <row r="108" spans="1:10" ht="17.25" thickBot="1">
      <c r="A108" s="3"/>
      <c r="B108" s="3" t="s">
        <v>11061</v>
      </c>
      <c r="C108" s="5">
        <v>894</v>
      </c>
      <c r="D108" s="5">
        <v>496</v>
      </c>
      <c r="E108" s="5">
        <v>200</v>
      </c>
      <c r="F108" s="5">
        <v>279</v>
      </c>
      <c r="G108" s="5">
        <v>4</v>
      </c>
      <c r="H108" s="5">
        <v>483</v>
      </c>
      <c r="I108" s="5">
        <v>13</v>
      </c>
      <c r="J108" s="5">
        <v>398</v>
      </c>
    </row>
    <row r="109" spans="1:10" ht="17.25" thickBot="1">
      <c r="A109" s="3"/>
      <c r="B109" s="3" t="s">
        <v>11060</v>
      </c>
      <c r="C109" s="5">
        <v>920</v>
      </c>
      <c r="D109" s="5">
        <v>381</v>
      </c>
      <c r="E109" s="5">
        <v>126</v>
      </c>
      <c r="F109" s="5">
        <v>243</v>
      </c>
      <c r="G109" s="5">
        <v>6</v>
      </c>
      <c r="H109" s="5">
        <v>375</v>
      </c>
      <c r="I109" s="5">
        <v>6</v>
      </c>
      <c r="J109" s="5">
        <v>539</v>
      </c>
    </row>
    <row r="110" spans="1:10" ht="17.25" thickBot="1">
      <c r="A110" s="3"/>
      <c r="B110" s="3" t="s">
        <v>11059</v>
      </c>
      <c r="C110" s="5">
        <v>590</v>
      </c>
      <c r="D110" s="5">
        <v>312</v>
      </c>
      <c r="E110" s="5">
        <v>112</v>
      </c>
      <c r="F110" s="5">
        <v>195</v>
      </c>
      <c r="G110" s="5">
        <v>3</v>
      </c>
      <c r="H110" s="5">
        <v>310</v>
      </c>
      <c r="I110" s="5">
        <v>2</v>
      </c>
      <c r="J110" s="5">
        <v>278</v>
      </c>
    </row>
    <row r="111" spans="1:10" ht="17.25" thickBot="1">
      <c r="A111" s="3"/>
      <c r="B111" s="3" t="s">
        <v>11058</v>
      </c>
      <c r="C111" s="5">
        <v>739</v>
      </c>
      <c r="D111" s="5">
        <v>434</v>
      </c>
      <c r="E111" s="5">
        <v>129</v>
      </c>
      <c r="F111" s="5">
        <v>291</v>
      </c>
      <c r="G111" s="5">
        <v>11</v>
      </c>
      <c r="H111" s="5">
        <v>431</v>
      </c>
      <c r="I111" s="5">
        <v>3</v>
      </c>
      <c r="J111" s="5">
        <v>305</v>
      </c>
    </row>
    <row r="112" spans="1:10" ht="17.25" thickBot="1">
      <c r="A112" s="3"/>
      <c r="B112" s="3" t="s">
        <v>11057</v>
      </c>
      <c r="C112" s="5">
        <v>562</v>
      </c>
      <c r="D112" s="5">
        <v>341</v>
      </c>
      <c r="E112" s="5">
        <v>86</v>
      </c>
      <c r="F112" s="5">
        <v>248</v>
      </c>
      <c r="G112" s="5">
        <v>4</v>
      </c>
      <c r="H112" s="5">
        <v>338</v>
      </c>
      <c r="I112" s="5">
        <v>3</v>
      </c>
      <c r="J112" s="5">
        <v>221</v>
      </c>
    </row>
    <row r="113" spans="1:10" ht="17.25" thickBot="1">
      <c r="A113" s="3"/>
      <c r="B113" s="3" t="s">
        <v>11056</v>
      </c>
      <c r="C113" s="4">
        <v>1659</v>
      </c>
      <c r="D113" s="5">
        <v>927</v>
      </c>
      <c r="E113" s="5">
        <v>367</v>
      </c>
      <c r="F113" s="5">
        <v>547</v>
      </c>
      <c r="G113" s="5">
        <v>1</v>
      </c>
      <c r="H113" s="5">
        <v>915</v>
      </c>
      <c r="I113" s="5">
        <v>12</v>
      </c>
      <c r="J113" s="5">
        <v>732</v>
      </c>
    </row>
    <row r="114" spans="1:10" ht="17.25" thickBot="1">
      <c r="A114" s="3"/>
      <c r="B114" s="3" t="s">
        <v>11055</v>
      </c>
      <c r="C114" s="4">
        <v>1183</v>
      </c>
      <c r="D114" s="5">
        <v>589</v>
      </c>
      <c r="E114" s="5">
        <v>229</v>
      </c>
      <c r="F114" s="5">
        <v>353</v>
      </c>
      <c r="G114" s="5">
        <v>5</v>
      </c>
      <c r="H114" s="5">
        <v>587</v>
      </c>
      <c r="I114" s="5">
        <v>2</v>
      </c>
      <c r="J114" s="5">
        <v>594</v>
      </c>
    </row>
    <row r="115" spans="1:10" ht="17.25" thickBot="1">
      <c r="A115" s="3"/>
      <c r="B115" s="3" t="s">
        <v>11054</v>
      </c>
      <c r="C115" s="5">
        <v>167</v>
      </c>
      <c r="D115" s="5">
        <v>124</v>
      </c>
      <c r="E115" s="5">
        <v>22</v>
      </c>
      <c r="F115" s="5">
        <v>98</v>
      </c>
      <c r="G115" s="5">
        <v>1</v>
      </c>
      <c r="H115" s="5">
        <v>121</v>
      </c>
      <c r="I115" s="5">
        <v>3</v>
      </c>
      <c r="J115" s="5">
        <v>43</v>
      </c>
    </row>
    <row r="116" spans="1:10" ht="17.25" thickBot="1">
      <c r="A116" s="3" t="s">
        <v>11053</v>
      </c>
      <c r="B116" s="3" t="s">
        <v>36</v>
      </c>
      <c r="C116" s="4">
        <v>12159</v>
      </c>
      <c r="D116" s="4">
        <v>7074</v>
      </c>
      <c r="E116" s="4">
        <v>2845</v>
      </c>
      <c r="F116" s="4">
        <v>4041</v>
      </c>
      <c r="G116" s="5">
        <v>91</v>
      </c>
      <c r="H116" s="4">
        <v>6977</v>
      </c>
      <c r="I116" s="5">
        <v>97</v>
      </c>
      <c r="J116" s="4">
        <v>5085</v>
      </c>
    </row>
    <row r="117" spans="1:10" ht="23.25" thickBot="1">
      <c r="A117" s="3"/>
      <c r="B117" s="3" t="s">
        <v>37</v>
      </c>
      <c r="C117" s="4">
        <v>1903</v>
      </c>
      <c r="D117" s="4">
        <v>1903</v>
      </c>
      <c r="E117" s="5">
        <v>967</v>
      </c>
      <c r="F117" s="5">
        <v>878</v>
      </c>
      <c r="G117" s="5">
        <v>28</v>
      </c>
      <c r="H117" s="4">
        <v>1873</v>
      </c>
      <c r="I117" s="5">
        <v>30</v>
      </c>
      <c r="J117" s="5">
        <v>0</v>
      </c>
    </row>
    <row r="118" spans="1:10" ht="17.25" thickBot="1">
      <c r="A118" s="3"/>
      <c r="B118" s="3" t="s">
        <v>11052</v>
      </c>
      <c r="C118" s="4">
        <v>2494</v>
      </c>
      <c r="D118" s="4">
        <v>1134</v>
      </c>
      <c r="E118" s="5">
        <v>421</v>
      </c>
      <c r="F118" s="5">
        <v>681</v>
      </c>
      <c r="G118" s="5">
        <v>13</v>
      </c>
      <c r="H118" s="4">
        <v>1115</v>
      </c>
      <c r="I118" s="5">
        <v>19</v>
      </c>
      <c r="J118" s="4">
        <v>1360</v>
      </c>
    </row>
    <row r="119" spans="1:10" ht="17.25" thickBot="1">
      <c r="A119" s="3"/>
      <c r="B119" s="3" t="s">
        <v>11051</v>
      </c>
      <c r="C119" s="4">
        <v>1047</v>
      </c>
      <c r="D119" s="5">
        <v>517</v>
      </c>
      <c r="E119" s="5">
        <v>168</v>
      </c>
      <c r="F119" s="5">
        <v>344</v>
      </c>
      <c r="G119" s="5">
        <v>1</v>
      </c>
      <c r="H119" s="5">
        <v>513</v>
      </c>
      <c r="I119" s="5">
        <v>4</v>
      </c>
      <c r="J119" s="5">
        <v>530</v>
      </c>
    </row>
    <row r="120" spans="1:10" ht="17.25" thickBot="1">
      <c r="A120" s="3"/>
      <c r="B120" s="3" t="s">
        <v>11050</v>
      </c>
      <c r="C120" s="4">
        <v>1549</v>
      </c>
      <c r="D120" s="5">
        <v>779</v>
      </c>
      <c r="E120" s="5">
        <v>316</v>
      </c>
      <c r="F120" s="5">
        <v>446</v>
      </c>
      <c r="G120" s="5">
        <v>8</v>
      </c>
      <c r="H120" s="5">
        <v>770</v>
      </c>
      <c r="I120" s="5">
        <v>9</v>
      </c>
      <c r="J120" s="5">
        <v>770</v>
      </c>
    </row>
    <row r="121" spans="1:10" ht="17.25" thickBot="1">
      <c r="A121" s="3"/>
      <c r="B121" s="3" t="s">
        <v>11049</v>
      </c>
      <c r="C121" s="4">
        <v>1097</v>
      </c>
      <c r="D121" s="5">
        <v>536</v>
      </c>
      <c r="E121" s="5">
        <v>186</v>
      </c>
      <c r="F121" s="5">
        <v>335</v>
      </c>
      <c r="G121" s="5">
        <v>7</v>
      </c>
      <c r="H121" s="5">
        <v>528</v>
      </c>
      <c r="I121" s="5">
        <v>8</v>
      </c>
      <c r="J121" s="5">
        <v>561</v>
      </c>
    </row>
    <row r="122" spans="1:10" ht="17.25" thickBot="1">
      <c r="A122" s="3"/>
      <c r="B122" s="3" t="s">
        <v>11048</v>
      </c>
      <c r="C122" s="5">
        <v>448</v>
      </c>
      <c r="D122" s="5">
        <v>272</v>
      </c>
      <c r="E122" s="5">
        <v>106</v>
      </c>
      <c r="F122" s="5">
        <v>156</v>
      </c>
      <c r="G122" s="5">
        <v>6</v>
      </c>
      <c r="H122" s="5">
        <v>268</v>
      </c>
      <c r="I122" s="5">
        <v>4</v>
      </c>
      <c r="J122" s="5">
        <v>176</v>
      </c>
    </row>
    <row r="123" spans="1:10" ht="17.25" thickBot="1">
      <c r="A123" s="3"/>
      <c r="B123" s="3" t="s">
        <v>11047</v>
      </c>
      <c r="C123" s="5">
        <v>827</v>
      </c>
      <c r="D123" s="5">
        <v>472</v>
      </c>
      <c r="E123" s="5">
        <v>151</v>
      </c>
      <c r="F123" s="5">
        <v>304</v>
      </c>
      <c r="G123" s="5">
        <v>9</v>
      </c>
      <c r="H123" s="5">
        <v>464</v>
      </c>
      <c r="I123" s="5">
        <v>8</v>
      </c>
      <c r="J123" s="5">
        <v>355</v>
      </c>
    </row>
    <row r="124" spans="1:10" ht="17.25" thickBot="1">
      <c r="A124" s="3"/>
      <c r="B124" s="3" t="s">
        <v>11046</v>
      </c>
      <c r="C124" s="5">
        <v>517</v>
      </c>
      <c r="D124" s="5">
        <v>265</v>
      </c>
      <c r="E124" s="5">
        <v>91</v>
      </c>
      <c r="F124" s="5">
        <v>167</v>
      </c>
      <c r="G124" s="5">
        <v>2</v>
      </c>
      <c r="H124" s="5">
        <v>260</v>
      </c>
      <c r="I124" s="5">
        <v>5</v>
      </c>
      <c r="J124" s="5">
        <v>252</v>
      </c>
    </row>
    <row r="125" spans="1:10" ht="17.25" thickBot="1">
      <c r="A125" s="3"/>
      <c r="B125" s="3" t="s">
        <v>11045</v>
      </c>
      <c r="C125" s="4">
        <v>1377</v>
      </c>
      <c r="D125" s="5">
        <v>691</v>
      </c>
      <c r="E125" s="5">
        <v>266</v>
      </c>
      <c r="F125" s="5">
        <v>416</v>
      </c>
      <c r="G125" s="5">
        <v>6</v>
      </c>
      <c r="H125" s="5">
        <v>688</v>
      </c>
      <c r="I125" s="5">
        <v>3</v>
      </c>
      <c r="J125" s="5">
        <v>686</v>
      </c>
    </row>
    <row r="126" spans="1:10" ht="17.25" thickBot="1">
      <c r="A126" s="3"/>
      <c r="B126" s="3" t="s">
        <v>11044</v>
      </c>
      <c r="C126" s="5">
        <v>575</v>
      </c>
      <c r="D126" s="5">
        <v>311</v>
      </c>
      <c r="E126" s="5">
        <v>102</v>
      </c>
      <c r="F126" s="5">
        <v>200</v>
      </c>
      <c r="G126" s="5">
        <v>6</v>
      </c>
      <c r="H126" s="5">
        <v>308</v>
      </c>
      <c r="I126" s="5">
        <v>3</v>
      </c>
      <c r="J126" s="5">
        <v>264</v>
      </c>
    </row>
    <row r="127" spans="1:10" ht="23.25" thickBot="1">
      <c r="A127" s="3"/>
      <c r="B127" s="3" t="s">
        <v>11043</v>
      </c>
      <c r="C127" s="5">
        <v>325</v>
      </c>
      <c r="D127" s="5">
        <v>194</v>
      </c>
      <c r="E127" s="5">
        <v>71</v>
      </c>
      <c r="F127" s="5">
        <v>114</v>
      </c>
      <c r="G127" s="5">
        <v>5</v>
      </c>
      <c r="H127" s="5">
        <v>190</v>
      </c>
      <c r="I127" s="5">
        <v>4</v>
      </c>
      <c r="J127" s="5">
        <v>131</v>
      </c>
    </row>
    <row r="128" spans="1:10" ht="17.25" thickBot="1">
      <c r="A128" s="3" t="s">
        <v>11042</v>
      </c>
      <c r="B128" s="3" t="s">
        <v>36</v>
      </c>
      <c r="C128" s="4">
        <v>5122</v>
      </c>
      <c r="D128" s="4">
        <v>3307</v>
      </c>
      <c r="E128" s="4">
        <v>1242</v>
      </c>
      <c r="F128" s="4">
        <v>1922</v>
      </c>
      <c r="G128" s="5">
        <v>59</v>
      </c>
      <c r="H128" s="4">
        <v>3223</v>
      </c>
      <c r="I128" s="5">
        <v>84</v>
      </c>
      <c r="J128" s="4">
        <v>1815</v>
      </c>
    </row>
    <row r="129" spans="1:10" ht="23.25" thickBot="1">
      <c r="A129" s="3"/>
      <c r="B129" s="3" t="s">
        <v>37</v>
      </c>
      <c r="C129" s="4">
        <v>1513</v>
      </c>
      <c r="D129" s="4">
        <v>1513</v>
      </c>
      <c r="E129" s="5">
        <v>679</v>
      </c>
      <c r="F129" s="5">
        <v>741</v>
      </c>
      <c r="G129" s="5">
        <v>42</v>
      </c>
      <c r="H129" s="4">
        <v>1462</v>
      </c>
      <c r="I129" s="5">
        <v>51</v>
      </c>
      <c r="J129" s="5">
        <v>0</v>
      </c>
    </row>
    <row r="130" spans="1:10" ht="17.25" thickBot="1">
      <c r="A130" s="3"/>
      <c r="B130" s="3" t="s">
        <v>11041</v>
      </c>
      <c r="C130" s="4">
        <v>1090</v>
      </c>
      <c r="D130" s="5">
        <v>525</v>
      </c>
      <c r="E130" s="5">
        <v>161</v>
      </c>
      <c r="F130" s="5">
        <v>345</v>
      </c>
      <c r="G130" s="5">
        <v>6</v>
      </c>
      <c r="H130" s="5">
        <v>512</v>
      </c>
      <c r="I130" s="5">
        <v>13</v>
      </c>
      <c r="J130" s="5">
        <v>565</v>
      </c>
    </row>
    <row r="131" spans="1:10" ht="17.25" thickBot="1">
      <c r="A131" s="3"/>
      <c r="B131" s="3" t="s">
        <v>11040</v>
      </c>
      <c r="C131" s="4">
        <v>1201</v>
      </c>
      <c r="D131" s="5">
        <v>564</v>
      </c>
      <c r="E131" s="5">
        <v>197</v>
      </c>
      <c r="F131" s="5">
        <v>352</v>
      </c>
      <c r="G131" s="5">
        <v>7</v>
      </c>
      <c r="H131" s="5">
        <v>556</v>
      </c>
      <c r="I131" s="5">
        <v>8</v>
      </c>
      <c r="J131" s="5">
        <v>637</v>
      </c>
    </row>
    <row r="132" spans="1:10" ht="17.25" thickBot="1">
      <c r="A132" s="3"/>
      <c r="B132" s="3" t="s">
        <v>11039</v>
      </c>
      <c r="C132" s="4">
        <v>1318</v>
      </c>
      <c r="D132" s="5">
        <v>705</v>
      </c>
      <c r="E132" s="5">
        <v>205</v>
      </c>
      <c r="F132" s="5">
        <v>484</v>
      </c>
      <c r="G132" s="5">
        <v>4</v>
      </c>
      <c r="H132" s="5">
        <v>693</v>
      </c>
      <c r="I132" s="5">
        <v>12</v>
      </c>
      <c r="J132" s="5">
        <v>613</v>
      </c>
    </row>
    <row r="133" spans="1:10" ht="17.25" thickBot="1">
      <c r="A133" s="3" t="s">
        <v>11038</v>
      </c>
      <c r="B133" s="3" t="s">
        <v>36</v>
      </c>
      <c r="C133" s="4">
        <v>1772</v>
      </c>
      <c r="D133" s="4">
        <v>1134</v>
      </c>
      <c r="E133" s="5">
        <v>444</v>
      </c>
      <c r="F133" s="5">
        <v>662</v>
      </c>
      <c r="G133" s="5">
        <v>10</v>
      </c>
      <c r="H133" s="4">
        <v>1116</v>
      </c>
      <c r="I133" s="5">
        <v>18</v>
      </c>
      <c r="J133" s="5">
        <v>638</v>
      </c>
    </row>
    <row r="134" spans="1:10" ht="23.25" thickBot="1">
      <c r="A134" s="3"/>
      <c r="B134" s="3" t="s">
        <v>37</v>
      </c>
      <c r="C134" s="5">
        <v>304</v>
      </c>
      <c r="D134" s="5">
        <v>304</v>
      </c>
      <c r="E134" s="5">
        <v>123</v>
      </c>
      <c r="F134" s="5">
        <v>173</v>
      </c>
      <c r="G134" s="5">
        <v>1</v>
      </c>
      <c r="H134" s="5">
        <v>297</v>
      </c>
      <c r="I134" s="5">
        <v>7</v>
      </c>
      <c r="J134" s="5">
        <v>0</v>
      </c>
    </row>
    <row r="135" spans="1:10" ht="17.25" thickBot="1">
      <c r="A135" s="3"/>
      <c r="B135" s="3" t="s">
        <v>11037</v>
      </c>
      <c r="C135" s="5">
        <v>281</v>
      </c>
      <c r="D135" s="5">
        <v>170</v>
      </c>
      <c r="E135" s="5">
        <v>60</v>
      </c>
      <c r="F135" s="5">
        <v>107</v>
      </c>
      <c r="G135" s="5">
        <v>0</v>
      </c>
      <c r="H135" s="5">
        <v>167</v>
      </c>
      <c r="I135" s="5">
        <v>3</v>
      </c>
      <c r="J135" s="5">
        <v>111</v>
      </c>
    </row>
    <row r="136" spans="1:10" ht="17.25" thickBot="1">
      <c r="A136" s="3"/>
      <c r="B136" s="3" t="s">
        <v>11036</v>
      </c>
      <c r="C136" s="5">
        <v>765</v>
      </c>
      <c r="D136" s="5">
        <v>388</v>
      </c>
      <c r="E136" s="5">
        <v>164</v>
      </c>
      <c r="F136" s="5">
        <v>211</v>
      </c>
      <c r="G136" s="5">
        <v>6</v>
      </c>
      <c r="H136" s="5">
        <v>381</v>
      </c>
      <c r="I136" s="5">
        <v>7</v>
      </c>
      <c r="J136" s="5">
        <v>377</v>
      </c>
    </row>
    <row r="137" spans="1:10" ht="17.25" thickBot="1">
      <c r="A137" s="3"/>
      <c r="B137" s="3" t="s">
        <v>11035</v>
      </c>
      <c r="C137" s="5">
        <v>422</v>
      </c>
      <c r="D137" s="5">
        <v>272</v>
      </c>
      <c r="E137" s="5">
        <v>97</v>
      </c>
      <c r="F137" s="5">
        <v>171</v>
      </c>
      <c r="G137" s="5">
        <v>3</v>
      </c>
      <c r="H137" s="5">
        <v>271</v>
      </c>
      <c r="I137" s="5">
        <v>1</v>
      </c>
      <c r="J137" s="5">
        <v>150</v>
      </c>
    </row>
    <row r="138" spans="1:10" ht="17.25" thickBot="1">
      <c r="A138" s="3" t="s">
        <v>11034</v>
      </c>
      <c r="B138" s="3" t="s">
        <v>36</v>
      </c>
      <c r="C138" s="5">
        <v>233</v>
      </c>
      <c r="D138" s="5">
        <v>209</v>
      </c>
      <c r="E138" s="5">
        <v>92</v>
      </c>
      <c r="F138" s="5">
        <v>98</v>
      </c>
      <c r="G138" s="5">
        <v>3</v>
      </c>
      <c r="H138" s="5">
        <v>193</v>
      </c>
      <c r="I138" s="5">
        <v>16</v>
      </c>
      <c r="J138" s="5">
        <v>24</v>
      </c>
    </row>
    <row r="139" spans="1:10" ht="23.25" thickBot="1">
      <c r="A139" s="3"/>
      <c r="B139" s="3" t="s">
        <v>37</v>
      </c>
      <c r="C139" s="5">
        <v>142</v>
      </c>
      <c r="D139" s="5">
        <v>142</v>
      </c>
      <c r="E139" s="5">
        <v>68</v>
      </c>
      <c r="F139" s="5">
        <v>60</v>
      </c>
      <c r="G139" s="5">
        <v>2</v>
      </c>
      <c r="H139" s="5">
        <v>130</v>
      </c>
      <c r="I139" s="5">
        <v>12</v>
      </c>
      <c r="J139" s="5">
        <v>0</v>
      </c>
    </row>
    <row r="140" spans="1:10" ht="23.25" thickBot="1">
      <c r="A140" s="3"/>
      <c r="B140" s="3" t="s">
        <v>11033</v>
      </c>
      <c r="C140" s="5">
        <v>91</v>
      </c>
      <c r="D140" s="5">
        <v>67</v>
      </c>
      <c r="E140" s="5">
        <v>24</v>
      </c>
      <c r="F140" s="5">
        <v>38</v>
      </c>
      <c r="G140" s="5">
        <v>1</v>
      </c>
      <c r="H140" s="5">
        <v>63</v>
      </c>
      <c r="I140" s="5">
        <v>4</v>
      </c>
      <c r="J140" s="5">
        <v>24</v>
      </c>
    </row>
    <row r="141" spans="1:10" ht="23.25" thickBot="1">
      <c r="A141" s="3" t="s">
        <v>97</v>
      </c>
      <c r="B141" s="3"/>
      <c r="C141" s="5">
        <v>0</v>
      </c>
      <c r="D141" s="5">
        <v>1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-1</v>
      </c>
    </row>
    <row r="142" spans="1:10" ht="18" thickTop="1" thickBot="1">
      <c r="A142" s="42" t="s">
        <v>0</v>
      </c>
      <c r="B142" s="42" t="s">
        <v>1</v>
      </c>
      <c r="C142" s="42" t="s">
        <v>2</v>
      </c>
      <c r="D142" s="42" t="s">
        <v>3</v>
      </c>
      <c r="E142" s="46" t="s">
        <v>4</v>
      </c>
      <c r="F142" s="47"/>
      <c r="G142" s="47"/>
      <c r="H142" s="48"/>
      <c r="I142" s="24" t="s">
        <v>5</v>
      </c>
      <c r="J142" s="42" t="s">
        <v>6</v>
      </c>
    </row>
    <row r="143" spans="1:10" ht="22.5">
      <c r="A143" s="43"/>
      <c r="B143" s="43"/>
      <c r="C143" s="43"/>
      <c r="D143" s="43"/>
      <c r="E143" s="25" t="s">
        <v>7</v>
      </c>
      <c r="F143" s="25" t="s">
        <v>9</v>
      </c>
      <c r="G143" s="25" t="s">
        <v>19</v>
      </c>
      <c r="H143" s="45" t="s">
        <v>29</v>
      </c>
      <c r="I143" s="25" t="s">
        <v>3</v>
      </c>
      <c r="J143" s="43"/>
    </row>
    <row r="144" spans="1:10" ht="17.25" thickBot="1">
      <c r="A144" s="44"/>
      <c r="B144" s="44"/>
      <c r="C144" s="44"/>
      <c r="D144" s="44"/>
      <c r="E144" s="26" t="s">
        <v>11032</v>
      </c>
      <c r="F144" s="26" t="s">
        <v>11031</v>
      </c>
      <c r="G144" s="26" t="s">
        <v>11030</v>
      </c>
      <c r="H144" s="44"/>
      <c r="I144" s="26"/>
      <c r="J144" s="44"/>
    </row>
    <row r="145" spans="1:10" ht="17.25" thickBot="1">
      <c r="A145" s="3" t="s">
        <v>30</v>
      </c>
      <c r="B145" s="3"/>
      <c r="C145" s="4">
        <v>18960</v>
      </c>
      <c r="D145" s="4">
        <v>13158</v>
      </c>
      <c r="E145" s="4">
        <v>6278</v>
      </c>
      <c r="F145" s="4">
        <v>6441</v>
      </c>
      <c r="G145" s="5">
        <v>190</v>
      </c>
      <c r="H145" s="4">
        <v>12909</v>
      </c>
      <c r="I145" s="5">
        <v>249</v>
      </c>
      <c r="J145" s="4">
        <v>5802</v>
      </c>
    </row>
    <row r="146" spans="1:10" ht="23.25" thickBot="1">
      <c r="A146" s="3" t="s">
        <v>31</v>
      </c>
      <c r="B146" s="3"/>
      <c r="C146" s="5">
        <v>313</v>
      </c>
      <c r="D146" s="5">
        <v>300</v>
      </c>
      <c r="E146" s="5">
        <v>130</v>
      </c>
      <c r="F146" s="5">
        <v>129</v>
      </c>
      <c r="G146" s="5">
        <v>16</v>
      </c>
      <c r="H146" s="5">
        <v>275</v>
      </c>
      <c r="I146" s="5">
        <v>25</v>
      </c>
      <c r="J146" s="5">
        <v>13</v>
      </c>
    </row>
    <row r="147" spans="1:10" ht="23.25" thickBot="1">
      <c r="A147" s="3" t="s">
        <v>32</v>
      </c>
      <c r="B147" s="3"/>
      <c r="C147" s="4">
        <v>1168</v>
      </c>
      <c r="D147" s="4">
        <v>1165</v>
      </c>
      <c r="E147" s="5">
        <v>637</v>
      </c>
      <c r="F147" s="5">
        <v>477</v>
      </c>
      <c r="G147" s="5">
        <v>20</v>
      </c>
      <c r="H147" s="4">
        <v>1134</v>
      </c>
      <c r="I147" s="5">
        <v>31</v>
      </c>
      <c r="J147" s="5">
        <v>3</v>
      </c>
    </row>
    <row r="148" spans="1:10" ht="23.25" thickBot="1">
      <c r="A148" s="3" t="s">
        <v>33</v>
      </c>
      <c r="B148" s="3"/>
      <c r="C148" s="5">
        <v>26</v>
      </c>
      <c r="D148" s="5">
        <v>8</v>
      </c>
      <c r="E148" s="5">
        <v>5</v>
      </c>
      <c r="F148" s="5">
        <v>3</v>
      </c>
      <c r="G148" s="5">
        <v>0</v>
      </c>
      <c r="H148" s="5">
        <v>8</v>
      </c>
      <c r="I148" s="5">
        <v>0</v>
      </c>
      <c r="J148" s="5">
        <v>18</v>
      </c>
    </row>
    <row r="149" spans="1:10" ht="23.25" thickBot="1">
      <c r="A149" s="3" t="s">
        <v>34</v>
      </c>
      <c r="B149" s="3"/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</row>
    <row r="150" spans="1:10" ht="17.25" thickBot="1">
      <c r="A150" s="3" t="s">
        <v>11029</v>
      </c>
      <c r="B150" s="3" t="s">
        <v>36</v>
      </c>
      <c r="C150" s="4">
        <v>10415</v>
      </c>
      <c r="D150" s="4">
        <v>6807</v>
      </c>
      <c r="E150" s="4">
        <v>3352</v>
      </c>
      <c r="F150" s="4">
        <v>3279</v>
      </c>
      <c r="G150" s="5">
        <v>74</v>
      </c>
      <c r="H150" s="4">
        <v>6705</v>
      </c>
      <c r="I150" s="5">
        <v>102</v>
      </c>
      <c r="J150" s="4">
        <v>3608</v>
      </c>
    </row>
    <row r="151" spans="1:10" ht="23.25" thickBot="1">
      <c r="A151" s="3"/>
      <c r="B151" s="3" t="s">
        <v>37</v>
      </c>
      <c r="C151" s="4">
        <v>2779</v>
      </c>
      <c r="D151" s="4">
        <v>2779</v>
      </c>
      <c r="E151" s="4">
        <v>1560</v>
      </c>
      <c r="F151" s="4">
        <v>1142</v>
      </c>
      <c r="G151" s="5">
        <v>29</v>
      </c>
      <c r="H151" s="4">
        <v>2731</v>
      </c>
      <c r="I151" s="5">
        <v>48</v>
      </c>
      <c r="J151" s="5">
        <v>0</v>
      </c>
    </row>
    <row r="152" spans="1:10" ht="17.25" thickBot="1">
      <c r="A152" s="3"/>
      <c r="B152" s="3" t="s">
        <v>11028</v>
      </c>
      <c r="C152" s="5">
        <v>490</v>
      </c>
      <c r="D152" s="5">
        <v>302</v>
      </c>
      <c r="E152" s="5">
        <v>119</v>
      </c>
      <c r="F152" s="5">
        <v>175</v>
      </c>
      <c r="G152" s="5">
        <v>2</v>
      </c>
      <c r="H152" s="5">
        <v>296</v>
      </c>
      <c r="I152" s="5">
        <v>6</v>
      </c>
      <c r="J152" s="5">
        <v>188</v>
      </c>
    </row>
    <row r="153" spans="1:10" ht="17.25" thickBot="1">
      <c r="A153" s="3"/>
      <c r="B153" s="3" t="s">
        <v>11027</v>
      </c>
      <c r="C153" s="5">
        <v>531</v>
      </c>
      <c r="D153" s="5">
        <v>314</v>
      </c>
      <c r="E153" s="5">
        <v>165</v>
      </c>
      <c r="F153" s="5">
        <v>144</v>
      </c>
      <c r="G153" s="5">
        <v>5</v>
      </c>
      <c r="H153" s="5">
        <v>314</v>
      </c>
      <c r="I153" s="5">
        <v>0</v>
      </c>
      <c r="J153" s="5">
        <v>217</v>
      </c>
    </row>
    <row r="154" spans="1:10" ht="17.25" thickBot="1">
      <c r="A154" s="3"/>
      <c r="B154" s="3" t="s">
        <v>11026</v>
      </c>
      <c r="C154" s="4">
        <v>1208</v>
      </c>
      <c r="D154" s="5">
        <v>640</v>
      </c>
      <c r="E154" s="5">
        <v>283</v>
      </c>
      <c r="F154" s="5">
        <v>345</v>
      </c>
      <c r="G154" s="5">
        <v>6</v>
      </c>
      <c r="H154" s="5">
        <v>634</v>
      </c>
      <c r="I154" s="5">
        <v>6</v>
      </c>
      <c r="J154" s="5">
        <v>568</v>
      </c>
    </row>
    <row r="155" spans="1:10" ht="17.25" thickBot="1">
      <c r="A155" s="3"/>
      <c r="B155" s="3" t="s">
        <v>11025</v>
      </c>
      <c r="C155" s="5">
        <v>808</v>
      </c>
      <c r="D155" s="5">
        <v>442</v>
      </c>
      <c r="E155" s="5">
        <v>197</v>
      </c>
      <c r="F155" s="5">
        <v>234</v>
      </c>
      <c r="G155" s="5">
        <v>6</v>
      </c>
      <c r="H155" s="5">
        <v>437</v>
      </c>
      <c r="I155" s="5">
        <v>5</v>
      </c>
      <c r="J155" s="5">
        <v>366</v>
      </c>
    </row>
    <row r="156" spans="1:10" ht="17.25" thickBot="1">
      <c r="A156" s="3"/>
      <c r="B156" s="3" t="s">
        <v>11024</v>
      </c>
      <c r="C156" s="4">
        <v>2426</v>
      </c>
      <c r="D156" s="4">
        <v>1223</v>
      </c>
      <c r="E156" s="5">
        <v>563</v>
      </c>
      <c r="F156" s="5">
        <v>627</v>
      </c>
      <c r="G156" s="5">
        <v>11</v>
      </c>
      <c r="H156" s="4">
        <v>1201</v>
      </c>
      <c r="I156" s="5">
        <v>22</v>
      </c>
      <c r="J156" s="4">
        <v>1203</v>
      </c>
    </row>
    <row r="157" spans="1:10" ht="17.25" thickBot="1">
      <c r="A157" s="3"/>
      <c r="B157" s="3" t="s">
        <v>11023</v>
      </c>
      <c r="C157" s="4">
        <v>1833</v>
      </c>
      <c r="D157" s="5">
        <v>875</v>
      </c>
      <c r="E157" s="5">
        <v>374</v>
      </c>
      <c r="F157" s="5">
        <v>476</v>
      </c>
      <c r="G157" s="5">
        <v>13</v>
      </c>
      <c r="H157" s="5">
        <v>863</v>
      </c>
      <c r="I157" s="5">
        <v>12</v>
      </c>
      <c r="J157" s="5">
        <v>958</v>
      </c>
    </row>
    <row r="158" spans="1:10" ht="17.25" thickBot="1">
      <c r="A158" s="3"/>
      <c r="B158" s="3" t="s">
        <v>11022</v>
      </c>
      <c r="C158" s="5">
        <v>126</v>
      </c>
      <c r="D158" s="5">
        <v>80</v>
      </c>
      <c r="E158" s="5">
        <v>29</v>
      </c>
      <c r="F158" s="5">
        <v>50</v>
      </c>
      <c r="G158" s="5">
        <v>0</v>
      </c>
      <c r="H158" s="5">
        <v>79</v>
      </c>
      <c r="I158" s="5">
        <v>1</v>
      </c>
      <c r="J158" s="5">
        <v>46</v>
      </c>
    </row>
    <row r="159" spans="1:10" ht="17.25" thickBot="1">
      <c r="A159" s="3"/>
      <c r="B159" s="3" t="s">
        <v>11021</v>
      </c>
      <c r="C159" s="5">
        <v>214</v>
      </c>
      <c r="D159" s="5">
        <v>152</v>
      </c>
      <c r="E159" s="5">
        <v>62</v>
      </c>
      <c r="F159" s="5">
        <v>86</v>
      </c>
      <c r="G159" s="5">
        <v>2</v>
      </c>
      <c r="H159" s="5">
        <v>150</v>
      </c>
      <c r="I159" s="5">
        <v>2</v>
      </c>
      <c r="J159" s="5">
        <v>62</v>
      </c>
    </row>
    <row r="160" spans="1:10" ht="17.25" thickBot="1">
      <c r="A160" s="3" t="s">
        <v>10672</v>
      </c>
      <c r="B160" s="3" t="s">
        <v>36</v>
      </c>
      <c r="C160" s="4">
        <v>2841</v>
      </c>
      <c r="D160" s="4">
        <v>1904</v>
      </c>
      <c r="E160" s="5">
        <v>784</v>
      </c>
      <c r="F160" s="4">
        <v>1066</v>
      </c>
      <c r="G160" s="5">
        <v>27</v>
      </c>
      <c r="H160" s="4">
        <v>1877</v>
      </c>
      <c r="I160" s="5">
        <v>27</v>
      </c>
      <c r="J160" s="5">
        <v>937</v>
      </c>
    </row>
    <row r="161" spans="1:10" ht="23.25" thickBot="1">
      <c r="A161" s="3"/>
      <c r="B161" s="3" t="s">
        <v>37</v>
      </c>
      <c r="C161" s="5">
        <v>534</v>
      </c>
      <c r="D161" s="5">
        <v>534</v>
      </c>
      <c r="E161" s="5">
        <v>252</v>
      </c>
      <c r="F161" s="5">
        <v>259</v>
      </c>
      <c r="G161" s="5">
        <v>10</v>
      </c>
      <c r="H161" s="5">
        <v>521</v>
      </c>
      <c r="I161" s="5">
        <v>13</v>
      </c>
      <c r="J161" s="5">
        <v>0</v>
      </c>
    </row>
    <row r="162" spans="1:10" ht="17.25" thickBot="1">
      <c r="A162" s="3"/>
      <c r="B162" s="3" t="s">
        <v>10671</v>
      </c>
      <c r="C162" s="5">
        <v>360</v>
      </c>
      <c r="D162" s="5">
        <v>231</v>
      </c>
      <c r="E162" s="5">
        <v>107</v>
      </c>
      <c r="F162" s="5">
        <v>122</v>
      </c>
      <c r="G162" s="5">
        <v>1</v>
      </c>
      <c r="H162" s="5">
        <v>230</v>
      </c>
      <c r="I162" s="5">
        <v>1</v>
      </c>
      <c r="J162" s="5">
        <v>129</v>
      </c>
    </row>
    <row r="163" spans="1:10" ht="17.25" thickBot="1">
      <c r="A163" s="3"/>
      <c r="B163" s="3" t="s">
        <v>10670</v>
      </c>
      <c r="C163" s="5">
        <v>915</v>
      </c>
      <c r="D163" s="5">
        <v>515</v>
      </c>
      <c r="E163" s="5">
        <v>208</v>
      </c>
      <c r="F163" s="5">
        <v>298</v>
      </c>
      <c r="G163" s="5">
        <v>5</v>
      </c>
      <c r="H163" s="5">
        <v>511</v>
      </c>
      <c r="I163" s="5">
        <v>4</v>
      </c>
      <c r="J163" s="5">
        <v>400</v>
      </c>
    </row>
    <row r="164" spans="1:10" ht="17.25" thickBot="1">
      <c r="A164" s="3"/>
      <c r="B164" s="3" t="s">
        <v>10669</v>
      </c>
      <c r="C164" s="5">
        <v>675</v>
      </c>
      <c r="D164" s="5">
        <v>381</v>
      </c>
      <c r="E164" s="5">
        <v>139</v>
      </c>
      <c r="F164" s="5">
        <v>234</v>
      </c>
      <c r="G164" s="5">
        <v>4</v>
      </c>
      <c r="H164" s="5">
        <v>377</v>
      </c>
      <c r="I164" s="5">
        <v>4</v>
      </c>
      <c r="J164" s="5">
        <v>294</v>
      </c>
    </row>
    <row r="165" spans="1:10" ht="17.25" thickBot="1">
      <c r="A165" s="3"/>
      <c r="B165" s="3" t="s">
        <v>10668</v>
      </c>
      <c r="C165" s="5">
        <v>357</v>
      </c>
      <c r="D165" s="5">
        <v>243</v>
      </c>
      <c r="E165" s="5">
        <v>78</v>
      </c>
      <c r="F165" s="5">
        <v>153</v>
      </c>
      <c r="G165" s="5">
        <v>7</v>
      </c>
      <c r="H165" s="5">
        <v>238</v>
      </c>
      <c r="I165" s="5">
        <v>5</v>
      </c>
      <c r="J165" s="5">
        <v>114</v>
      </c>
    </row>
    <row r="166" spans="1:10" ht="17.25" thickBot="1">
      <c r="A166" s="3" t="s">
        <v>11020</v>
      </c>
      <c r="B166" s="3" t="s">
        <v>36</v>
      </c>
      <c r="C166" s="4">
        <v>1829</v>
      </c>
      <c r="D166" s="4">
        <v>1286</v>
      </c>
      <c r="E166" s="5">
        <v>580</v>
      </c>
      <c r="F166" s="5">
        <v>642</v>
      </c>
      <c r="G166" s="5">
        <v>34</v>
      </c>
      <c r="H166" s="4">
        <v>1256</v>
      </c>
      <c r="I166" s="5">
        <v>30</v>
      </c>
      <c r="J166" s="5">
        <v>543</v>
      </c>
    </row>
    <row r="167" spans="1:10" ht="23.25" thickBot="1">
      <c r="A167" s="3"/>
      <c r="B167" s="3" t="s">
        <v>37</v>
      </c>
      <c r="C167" s="5">
        <v>528</v>
      </c>
      <c r="D167" s="5">
        <v>528</v>
      </c>
      <c r="E167" s="5">
        <v>272</v>
      </c>
      <c r="F167" s="5">
        <v>212</v>
      </c>
      <c r="G167" s="5">
        <v>26</v>
      </c>
      <c r="H167" s="5">
        <v>510</v>
      </c>
      <c r="I167" s="5">
        <v>18</v>
      </c>
      <c r="J167" s="5">
        <v>0</v>
      </c>
    </row>
    <row r="168" spans="1:10" ht="17.25" thickBot="1">
      <c r="A168" s="3"/>
      <c r="B168" s="3" t="s">
        <v>11019</v>
      </c>
      <c r="C168" s="5">
        <v>422</v>
      </c>
      <c r="D168" s="5">
        <v>264</v>
      </c>
      <c r="E168" s="5">
        <v>97</v>
      </c>
      <c r="F168" s="5">
        <v>160</v>
      </c>
      <c r="G168" s="5">
        <v>3</v>
      </c>
      <c r="H168" s="5">
        <v>260</v>
      </c>
      <c r="I168" s="5">
        <v>4</v>
      </c>
      <c r="J168" s="5">
        <v>158</v>
      </c>
    </row>
    <row r="169" spans="1:10" ht="17.25" thickBot="1">
      <c r="A169" s="3"/>
      <c r="B169" s="3" t="s">
        <v>11018</v>
      </c>
      <c r="C169" s="5">
        <v>543</v>
      </c>
      <c r="D169" s="5">
        <v>310</v>
      </c>
      <c r="E169" s="5">
        <v>132</v>
      </c>
      <c r="F169" s="5">
        <v>169</v>
      </c>
      <c r="G169" s="5">
        <v>2</v>
      </c>
      <c r="H169" s="5">
        <v>303</v>
      </c>
      <c r="I169" s="5">
        <v>7</v>
      </c>
      <c r="J169" s="5">
        <v>233</v>
      </c>
    </row>
    <row r="170" spans="1:10" ht="17.25" thickBot="1">
      <c r="A170" s="3"/>
      <c r="B170" s="3" t="s">
        <v>11017</v>
      </c>
      <c r="C170" s="5">
        <v>336</v>
      </c>
      <c r="D170" s="5">
        <v>184</v>
      </c>
      <c r="E170" s="5">
        <v>79</v>
      </c>
      <c r="F170" s="5">
        <v>101</v>
      </c>
      <c r="G170" s="5">
        <v>3</v>
      </c>
      <c r="H170" s="5">
        <v>183</v>
      </c>
      <c r="I170" s="5">
        <v>1</v>
      </c>
      <c r="J170" s="5">
        <v>152</v>
      </c>
    </row>
    <row r="171" spans="1:10" ht="17.25" thickBot="1">
      <c r="A171" s="3" t="s">
        <v>11016</v>
      </c>
      <c r="B171" s="3" t="s">
        <v>36</v>
      </c>
      <c r="C171" s="4">
        <v>1163</v>
      </c>
      <c r="D171" s="5">
        <v>870</v>
      </c>
      <c r="E171" s="5">
        <v>358</v>
      </c>
      <c r="F171" s="5">
        <v>483</v>
      </c>
      <c r="G171" s="5">
        <v>12</v>
      </c>
      <c r="H171" s="5">
        <v>853</v>
      </c>
      <c r="I171" s="5">
        <v>17</v>
      </c>
      <c r="J171" s="5">
        <v>293</v>
      </c>
    </row>
    <row r="172" spans="1:10" ht="23.25" thickBot="1">
      <c r="A172" s="3"/>
      <c r="B172" s="3" t="s">
        <v>37</v>
      </c>
      <c r="C172" s="5">
        <v>305</v>
      </c>
      <c r="D172" s="5">
        <v>305</v>
      </c>
      <c r="E172" s="5">
        <v>160</v>
      </c>
      <c r="F172" s="5">
        <v>125</v>
      </c>
      <c r="G172" s="5">
        <v>9</v>
      </c>
      <c r="H172" s="5">
        <v>294</v>
      </c>
      <c r="I172" s="5">
        <v>11</v>
      </c>
      <c r="J172" s="5">
        <v>0</v>
      </c>
    </row>
    <row r="173" spans="1:10" ht="17.25" thickBot="1">
      <c r="A173" s="3"/>
      <c r="B173" s="3" t="s">
        <v>11015</v>
      </c>
      <c r="C173" s="5">
        <v>307</v>
      </c>
      <c r="D173" s="5">
        <v>203</v>
      </c>
      <c r="E173" s="5">
        <v>74</v>
      </c>
      <c r="F173" s="5">
        <v>128</v>
      </c>
      <c r="G173" s="5">
        <v>0</v>
      </c>
      <c r="H173" s="5">
        <v>202</v>
      </c>
      <c r="I173" s="5">
        <v>1</v>
      </c>
      <c r="J173" s="5">
        <v>104</v>
      </c>
    </row>
    <row r="174" spans="1:10" ht="17.25" thickBot="1">
      <c r="A174" s="3"/>
      <c r="B174" s="3" t="s">
        <v>11014</v>
      </c>
      <c r="C174" s="5">
        <v>308</v>
      </c>
      <c r="D174" s="5">
        <v>218</v>
      </c>
      <c r="E174" s="5">
        <v>78</v>
      </c>
      <c r="F174" s="5">
        <v>139</v>
      </c>
      <c r="G174" s="5">
        <v>0</v>
      </c>
      <c r="H174" s="5">
        <v>217</v>
      </c>
      <c r="I174" s="5">
        <v>1</v>
      </c>
      <c r="J174" s="5">
        <v>90</v>
      </c>
    </row>
    <row r="175" spans="1:10" ht="17.25" thickBot="1">
      <c r="A175" s="3"/>
      <c r="B175" s="3" t="s">
        <v>11013</v>
      </c>
      <c r="C175" s="5">
        <v>243</v>
      </c>
      <c r="D175" s="5">
        <v>144</v>
      </c>
      <c r="E175" s="5">
        <v>46</v>
      </c>
      <c r="F175" s="5">
        <v>91</v>
      </c>
      <c r="G175" s="5">
        <v>3</v>
      </c>
      <c r="H175" s="5">
        <v>140</v>
      </c>
      <c r="I175" s="5">
        <v>4</v>
      </c>
      <c r="J175" s="5">
        <v>99</v>
      </c>
    </row>
    <row r="176" spans="1:10" ht="17.25" thickBot="1">
      <c r="A176" s="3" t="s">
        <v>11012</v>
      </c>
      <c r="B176" s="3" t="s">
        <v>36</v>
      </c>
      <c r="C176" s="4">
        <v>1205</v>
      </c>
      <c r="D176" s="5">
        <v>818</v>
      </c>
      <c r="E176" s="5">
        <v>432</v>
      </c>
      <c r="F176" s="5">
        <v>362</v>
      </c>
      <c r="G176" s="5">
        <v>7</v>
      </c>
      <c r="H176" s="5">
        <v>801</v>
      </c>
      <c r="I176" s="5">
        <v>17</v>
      </c>
      <c r="J176" s="5">
        <v>387</v>
      </c>
    </row>
    <row r="177" spans="1:10" ht="23.25" thickBot="1">
      <c r="A177" s="3"/>
      <c r="B177" s="3" t="s">
        <v>37</v>
      </c>
      <c r="C177" s="5">
        <v>330</v>
      </c>
      <c r="D177" s="5">
        <v>330</v>
      </c>
      <c r="E177" s="5">
        <v>193</v>
      </c>
      <c r="F177" s="5">
        <v>128</v>
      </c>
      <c r="G177" s="5">
        <v>4</v>
      </c>
      <c r="H177" s="5">
        <v>325</v>
      </c>
      <c r="I177" s="5">
        <v>5</v>
      </c>
      <c r="J177" s="5">
        <v>0</v>
      </c>
    </row>
    <row r="178" spans="1:10" ht="23.25" thickBot="1">
      <c r="A178" s="3"/>
      <c r="B178" s="3" t="s">
        <v>11011</v>
      </c>
      <c r="C178" s="5">
        <v>875</v>
      </c>
      <c r="D178" s="5">
        <v>488</v>
      </c>
      <c r="E178" s="5">
        <v>239</v>
      </c>
      <c r="F178" s="5">
        <v>234</v>
      </c>
      <c r="G178" s="5">
        <v>3</v>
      </c>
      <c r="H178" s="5">
        <v>476</v>
      </c>
      <c r="I178" s="5">
        <v>12</v>
      </c>
      <c r="J178" s="5">
        <v>387</v>
      </c>
    </row>
    <row r="179" spans="1:10" ht="23.25" thickBot="1">
      <c r="A179" s="3" t="s">
        <v>97</v>
      </c>
      <c r="B179" s="3"/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</row>
  </sheetData>
  <mergeCells count="28">
    <mergeCell ref="J84:J86"/>
    <mergeCell ref="H85:H86"/>
    <mergeCell ref="A44:A46"/>
    <mergeCell ref="J142:J144"/>
    <mergeCell ref="H143:H144"/>
    <mergeCell ref="A142:A144"/>
    <mergeCell ref="B142:B144"/>
    <mergeCell ref="C142:C144"/>
    <mergeCell ref="D142:D144"/>
    <mergeCell ref="E142:H142"/>
    <mergeCell ref="A84:A86"/>
    <mergeCell ref="B84:B86"/>
    <mergeCell ref="C84:C86"/>
    <mergeCell ref="D84:D86"/>
    <mergeCell ref="E84:H84"/>
    <mergeCell ref="B44:B46"/>
    <mergeCell ref="C44:C46"/>
    <mergeCell ref="D44:D46"/>
    <mergeCell ref="E44:H44"/>
    <mergeCell ref="J1:J3"/>
    <mergeCell ref="H2:H3"/>
    <mergeCell ref="J44:J46"/>
    <mergeCell ref="H45:H46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96784-34A3-476D-8AE1-EF74FE5015CA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895</v>
      </c>
      <c r="F3" s="2" t="s">
        <v>896</v>
      </c>
      <c r="G3" s="2" t="s">
        <v>897</v>
      </c>
      <c r="H3" s="2" t="s">
        <v>898</v>
      </c>
      <c r="I3" s="44"/>
      <c r="J3" s="2"/>
      <c r="K3" s="44"/>
      <c r="U3" t="s">
        <v>3</v>
      </c>
      <c r="V3" t="str">
        <f t="shared" si="0"/>
        <v>인재근</v>
      </c>
      <c r="W3" t="str">
        <f t="shared" si="0"/>
        <v>김재섭</v>
      </c>
      <c r="X3" t="str">
        <f t="shared" si="0"/>
        <v>윤오</v>
      </c>
    </row>
    <row r="4" spans="1:24" ht="17.25" thickBot="1">
      <c r="A4" s="3" t="s">
        <v>30</v>
      </c>
      <c r="B4" s="3"/>
      <c r="C4" s="4">
        <v>142625</v>
      </c>
      <c r="D4" s="4">
        <v>94701</v>
      </c>
      <c r="E4" s="4">
        <v>50653</v>
      </c>
      <c r="F4" s="4">
        <v>37967</v>
      </c>
      <c r="G4" s="4">
        <v>4577</v>
      </c>
      <c r="H4" s="5">
        <v>554</v>
      </c>
      <c r="I4" s="4">
        <v>93751</v>
      </c>
      <c r="J4" s="5">
        <v>950</v>
      </c>
      <c r="K4" s="4">
        <v>47924</v>
      </c>
      <c r="V4" s="8"/>
      <c r="W4" s="8"/>
      <c r="X4" s="8"/>
    </row>
    <row r="5" spans="1:24" ht="23.25" thickBot="1">
      <c r="A5" s="3" t="s">
        <v>31</v>
      </c>
      <c r="B5" s="3"/>
      <c r="C5" s="5">
        <v>208</v>
      </c>
      <c r="D5" s="5">
        <v>199</v>
      </c>
      <c r="E5" s="5">
        <v>97</v>
      </c>
      <c r="F5" s="5">
        <v>69</v>
      </c>
      <c r="G5" s="5">
        <v>22</v>
      </c>
      <c r="H5" s="5">
        <v>4</v>
      </c>
      <c r="I5" s="5">
        <v>192</v>
      </c>
      <c r="J5" s="5">
        <v>7</v>
      </c>
      <c r="K5" s="5">
        <v>9</v>
      </c>
      <c r="T5" t="s">
        <v>2929</v>
      </c>
      <c r="U5">
        <f>SUMIF($A:$A,"합계",D:D)</f>
        <v>94701</v>
      </c>
      <c r="V5">
        <f>SUMIF($A:$A,"합계",E:E)</f>
        <v>50653</v>
      </c>
      <c r="W5">
        <f>SUMIF($A:$A,"합계",F:F)</f>
        <v>37967</v>
      </c>
      <c r="X5">
        <f>SUMIF($A:$A,"합계",G:G)</f>
        <v>4577</v>
      </c>
    </row>
    <row r="6" spans="1:24" ht="23.25" thickBot="1">
      <c r="A6" s="3" t="s">
        <v>32</v>
      </c>
      <c r="B6" s="3"/>
      <c r="C6" s="4">
        <v>9585</v>
      </c>
      <c r="D6" s="4">
        <v>9582</v>
      </c>
      <c r="E6" s="4">
        <v>5995</v>
      </c>
      <c r="F6" s="4">
        <v>2882</v>
      </c>
      <c r="G6" s="5">
        <v>481</v>
      </c>
      <c r="H6" s="5">
        <v>73</v>
      </c>
      <c r="I6" s="4">
        <v>9431</v>
      </c>
      <c r="J6" s="5">
        <v>151</v>
      </c>
      <c r="K6" s="5">
        <v>3</v>
      </c>
      <c r="T6" t="s">
        <v>2930</v>
      </c>
      <c r="U6">
        <f>U5-U7</f>
        <v>56531</v>
      </c>
      <c r="V6">
        <f>V5-V7</f>
        <v>27536</v>
      </c>
      <c r="W6">
        <f>W5-W7</f>
        <v>25187</v>
      </c>
      <c r="X6">
        <f>X5-X7</f>
        <v>2847</v>
      </c>
    </row>
    <row r="7" spans="1:24" ht="23.25" thickBot="1">
      <c r="A7" s="3" t="s">
        <v>33</v>
      </c>
      <c r="B7" s="3"/>
      <c r="C7" s="5">
        <v>543</v>
      </c>
      <c r="D7" s="5">
        <v>122</v>
      </c>
      <c r="E7" s="5">
        <v>92</v>
      </c>
      <c r="F7" s="5">
        <v>30</v>
      </c>
      <c r="G7" s="5">
        <v>0</v>
      </c>
      <c r="H7" s="5">
        <v>0</v>
      </c>
      <c r="I7" s="5">
        <v>122</v>
      </c>
      <c r="J7" s="5">
        <v>0</v>
      </c>
      <c r="K7" s="5">
        <v>421</v>
      </c>
      <c r="T7" t="s">
        <v>2931</v>
      </c>
      <c r="U7">
        <f>U11+U10+U9</f>
        <v>38170</v>
      </c>
      <c r="V7">
        <f>V11+V10+V9</f>
        <v>23117</v>
      </c>
      <c r="W7">
        <f>W11+W10+W9</f>
        <v>12780</v>
      </c>
      <c r="X7">
        <f>X11+X10+X9</f>
        <v>1730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9</v>
      </c>
      <c r="F8" s="5">
        <v>0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899</v>
      </c>
      <c r="B9" s="3" t="s">
        <v>36</v>
      </c>
      <c r="C9" s="4">
        <v>17557</v>
      </c>
      <c r="D9" s="4">
        <v>10584</v>
      </c>
      <c r="E9" s="4">
        <v>5620</v>
      </c>
      <c r="F9" s="4">
        <v>4271</v>
      </c>
      <c r="G9" s="5">
        <v>495</v>
      </c>
      <c r="H9" s="5">
        <v>77</v>
      </c>
      <c r="I9" s="4">
        <v>10463</v>
      </c>
      <c r="J9" s="5">
        <v>121</v>
      </c>
      <c r="K9" s="4">
        <v>6973</v>
      </c>
      <c r="T9" t="s">
        <v>2934</v>
      </c>
      <c r="U9">
        <f>SUMIF($A:$A,"거소·선상투표",D:D)+SUMIF($A:$A,"국외부재자투표",D:D)+SUMIF($A:$A,"국외부재자투표(공관)",D:D)</f>
        <v>330</v>
      </c>
      <c r="V9">
        <f t="shared" ref="V9:X11" si="1">SUMIF($A:$A,"거소·선상투표",E:E)+SUMIF($A:$A,"국외부재자투표",E:E)+SUMIF($A:$A,"국외부재자투표(공관)",E:E)</f>
        <v>198</v>
      </c>
      <c r="W9">
        <f t="shared" si="1"/>
        <v>99</v>
      </c>
      <c r="X9">
        <f t="shared" si="1"/>
        <v>22</v>
      </c>
    </row>
    <row r="10" spans="1:24" ht="23.25" thickBot="1">
      <c r="A10" s="3"/>
      <c r="B10" s="3" t="s">
        <v>37</v>
      </c>
      <c r="C10" s="4">
        <v>3305</v>
      </c>
      <c r="D10" s="4">
        <v>3303</v>
      </c>
      <c r="E10" s="4">
        <v>1973</v>
      </c>
      <c r="F10" s="4">
        <v>1136</v>
      </c>
      <c r="G10" s="5">
        <v>145</v>
      </c>
      <c r="H10" s="5">
        <v>19</v>
      </c>
      <c r="I10" s="4">
        <v>3273</v>
      </c>
      <c r="J10" s="5">
        <v>30</v>
      </c>
      <c r="K10" s="5">
        <v>2</v>
      </c>
      <c r="T10" t="s">
        <v>2932</v>
      </c>
      <c r="U10">
        <f>SUMIF($B:$B,"관내사전투표",D:D)</f>
        <v>28258</v>
      </c>
      <c r="V10">
        <f t="shared" ref="V10:X12" si="2">SUMIF($B:$B,"관내사전투표",E:E)</f>
        <v>16924</v>
      </c>
      <c r="W10">
        <f t="shared" si="2"/>
        <v>9799</v>
      </c>
      <c r="X10">
        <f t="shared" si="2"/>
        <v>1227</v>
      </c>
    </row>
    <row r="11" spans="1:24" ht="23.25" thickBot="1">
      <c r="A11" s="3"/>
      <c r="B11" s="3" t="s">
        <v>900</v>
      </c>
      <c r="C11" s="4">
        <v>2993</v>
      </c>
      <c r="D11" s="4">
        <v>1379</v>
      </c>
      <c r="E11" s="5">
        <v>707</v>
      </c>
      <c r="F11" s="5">
        <v>562</v>
      </c>
      <c r="G11" s="5">
        <v>70</v>
      </c>
      <c r="H11" s="5">
        <v>20</v>
      </c>
      <c r="I11" s="4">
        <v>1359</v>
      </c>
      <c r="J11" s="5">
        <v>20</v>
      </c>
      <c r="K11" s="4">
        <v>1614</v>
      </c>
      <c r="T11" t="s">
        <v>2933</v>
      </c>
      <c r="U11">
        <f>SUMIF($A:$A,"관외사전투표",D:D)</f>
        <v>9582</v>
      </c>
      <c r="V11">
        <f t="shared" ref="V11:X13" si="3">SUMIF($A:$A,"관외사전투표",E:E)</f>
        <v>5995</v>
      </c>
      <c r="W11">
        <f t="shared" si="3"/>
        <v>2882</v>
      </c>
      <c r="X11">
        <f t="shared" si="3"/>
        <v>481</v>
      </c>
    </row>
    <row r="12" spans="1:24" ht="23.25" thickBot="1">
      <c r="A12" s="3"/>
      <c r="B12" s="3" t="s">
        <v>901</v>
      </c>
      <c r="C12" s="4">
        <v>2758</v>
      </c>
      <c r="D12" s="4">
        <v>1330</v>
      </c>
      <c r="E12" s="5">
        <v>702</v>
      </c>
      <c r="F12" s="5">
        <v>539</v>
      </c>
      <c r="G12" s="5">
        <v>68</v>
      </c>
      <c r="H12" s="5">
        <v>8</v>
      </c>
      <c r="I12" s="4">
        <v>1317</v>
      </c>
      <c r="J12" s="5">
        <v>13</v>
      </c>
      <c r="K12" s="4">
        <v>1428</v>
      </c>
    </row>
    <row r="13" spans="1:24" ht="23.25" thickBot="1">
      <c r="A13" s="3"/>
      <c r="B13" s="3" t="s">
        <v>902</v>
      </c>
      <c r="C13" s="4">
        <v>2448</v>
      </c>
      <c r="D13" s="4">
        <v>1382</v>
      </c>
      <c r="E13" s="5">
        <v>660</v>
      </c>
      <c r="F13" s="5">
        <v>631</v>
      </c>
      <c r="G13" s="5">
        <v>66</v>
      </c>
      <c r="H13" s="5">
        <v>7</v>
      </c>
      <c r="I13" s="4">
        <v>1364</v>
      </c>
      <c r="J13" s="5">
        <v>18</v>
      </c>
      <c r="K13" s="4">
        <v>1066</v>
      </c>
    </row>
    <row r="14" spans="1:24" ht="23.25" thickBot="1">
      <c r="A14" s="3"/>
      <c r="B14" s="3" t="s">
        <v>903</v>
      </c>
      <c r="C14" s="4">
        <v>3305</v>
      </c>
      <c r="D14" s="4">
        <v>1732</v>
      </c>
      <c r="E14" s="5">
        <v>895</v>
      </c>
      <c r="F14" s="5">
        <v>739</v>
      </c>
      <c r="G14" s="5">
        <v>72</v>
      </c>
      <c r="H14" s="5">
        <v>12</v>
      </c>
      <c r="I14" s="4">
        <v>1718</v>
      </c>
      <c r="J14" s="5">
        <v>14</v>
      </c>
      <c r="K14" s="4">
        <v>1573</v>
      </c>
      <c r="U14" s="8"/>
      <c r="V14" s="8"/>
      <c r="W14" s="8"/>
      <c r="X14" s="8"/>
    </row>
    <row r="15" spans="1:24" ht="23.25" thickBot="1">
      <c r="A15" s="3"/>
      <c r="B15" s="3" t="s">
        <v>904</v>
      </c>
      <c r="C15" s="4">
        <v>2748</v>
      </c>
      <c r="D15" s="4">
        <v>1458</v>
      </c>
      <c r="E15" s="5">
        <v>683</v>
      </c>
      <c r="F15" s="5">
        <v>664</v>
      </c>
      <c r="G15" s="5">
        <v>74</v>
      </c>
      <c r="H15" s="5">
        <v>11</v>
      </c>
      <c r="I15" s="4">
        <v>1432</v>
      </c>
      <c r="J15" s="5">
        <v>26</v>
      </c>
      <c r="K15" s="4">
        <v>1290</v>
      </c>
      <c r="U15" s="8"/>
      <c r="V15" s="8"/>
      <c r="W15" s="8"/>
      <c r="X15" s="8"/>
    </row>
    <row r="16" spans="1:24" ht="17.25" thickBot="1">
      <c r="A16" s="3" t="s">
        <v>905</v>
      </c>
      <c r="B16" s="3" t="s">
        <v>36</v>
      </c>
      <c r="C16" s="4">
        <v>14534</v>
      </c>
      <c r="D16" s="4">
        <v>8967</v>
      </c>
      <c r="E16" s="4">
        <v>4790</v>
      </c>
      <c r="F16" s="4">
        <v>3452</v>
      </c>
      <c r="G16" s="5">
        <v>562</v>
      </c>
      <c r="H16" s="5">
        <v>67</v>
      </c>
      <c r="I16" s="4">
        <v>8871</v>
      </c>
      <c r="J16" s="5">
        <v>96</v>
      </c>
      <c r="K16" s="4">
        <v>5567</v>
      </c>
    </row>
    <row r="17" spans="1:11" ht="23.25" thickBot="1">
      <c r="A17" s="3"/>
      <c r="B17" s="3" t="s">
        <v>37</v>
      </c>
      <c r="C17" s="4">
        <v>3026</v>
      </c>
      <c r="D17" s="4">
        <v>3025</v>
      </c>
      <c r="E17" s="4">
        <v>1870</v>
      </c>
      <c r="F17" s="5">
        <v>955</v>
      </c>
      <c r="G17" s="5">
        <v>159</v>
      </c>
      <c r="H17" s="5">
        <v>17</v>
      </c>
      <c r="I17" s="4">
        <v>3001</v>
      </c>
      <c r="J17" s="5">
        <v>24</v>
      </c>
      <c r="K17" s="5">
        <v>1</v>
      </c>
    </row>
    <row r="18" spans="1:11" ht="23.25" thickBot="1">
      <c r="A18" s="3"/>
      <c r="B18" s="3" t="s">
        <v>906</v>
      </c>
      <c r="C18" s="4">
        <v>3293</v>
      </c>
      <c r="D18" s="4">
        <v>1671</v>
      </c>
      <c r="E18" s="5">
        <v>829</v>
      </c>
      <c r="F18" s="5">
        <v>707</v>
      </c>
      <c r="G18" s="5">
        <v>101</v>
      </c>
      <c r="H18" s="5">
        <v>15</v>
      </c>
      <c r="I18" s="4">
        <v>1652</v>
      </c>
      <c r="J18" s="5">
        <v>19</v>
      </c>
      <c r="K18" s="4">
        <v>1622</v>
      </c>
    </row>
    <row r="19" spans="1:11" ht="23.25" thickBot="1">
      <c r="A19" s="3"/>
      <c r="B19" s="3" t="s">
        <v>907</v>
      </c>
      <c r="C19" s="4">
        <v>3097</v>
      </c>
      <c r="D19" s="4">
        <v>1602</v>
      </c>
      <c r="E19" s="5">
        <v>823</v>
      </c>
      <c r="F19" s="5">
        <v>632</v>
      </c>
      <c r="G19" s="5">
        <v>115</v>
      </c>
      <c r="H19" s="5">
        <v>18</v>
      </c>
      <c r="I19" s="4">
        <v>1588</v>
      </c>
      <c r="J19" s="5">
        <v>14</v>
      </c>
      <c r="K19" s="4">
        <v>1495</v>
      </c>
    </row>
    <row r="20" spans="1:11" ht="23.25" thickBot="1">
      <c r="A20" s="3"/>
      <c r="B20" s="3" t="s">
        <v>908</v>
      </c>
      <c r="C20" s="4">
        <v>2587</v>
      </c>
      <c r="D20" s="4">
        <v>1338</v>
      </c>
      <c r="E20" s="5">
        <v>667</v>
      </c>
      <c r="F20" s="5">
        <v>556</v>
      </c>
      <c r="G20" s="5">
        <v>89</v>
      </c>
      <c r="H20" s="5">
        <v>5</v>
      </c>
      <c r="I20" s="4">
        <v>1317</v>
      </c>
      <c r="J20" s="5">
        <v>21</v>
      </c>
      <c r="K20" s="4">
        <v>1249</v>
      </c>
    </row>
    <row r="21" spans="1:11" ht="23.25" thickBot="1">
      <c r="A21" s="3"/>
      <c r="B21" s="3" t="s">
        <v>909</v>
      </c>
      <c r="C21" s="4">
        <v>2531</v>
      </c>
      <c r="D21" s="4">
        <v>1331</v>
      </c>
      <c r="E21" s="5">
        <v>601</v>
      </c>
      <c r="F21" s="5">
        <v>602</v>
      </c>
      <c r="G21" s="5">
        <v>98</v>
      </c>
      <c r="H21" s="5">
        <v>12</v>
      </c>
      <c r="I21" s="4">
        <v>1313</v>
      </c>
      <c r="J21" s="5">
        <v>18</v>
      </c>
      <c r="K21" s="4">
        <v>1200</v>
      </c>
    </row>
    <row r="22" spans="1:11" ht="17.25" thickBot="1">
      <c r="A22" s="3" t="s">
        <v>910</v>
      </c>
      <c r="B22" s="3" t="s">
        <v>36</v>
      </c>
      <c r="C22" s="4">
        <v>20337</v>
      </c>
      <c r="D22" s="4">
        <v>13260</v>
      </c>
      <c r="E22" s="4">
        <v>6908</v>
      </c>
      <c r="F22" s="4">
        <v>5583</v>
      </c>
      <c r="G22" s="5">
        <v>587</v>
      </c>
      <c r="H22" s="5">
        <v>84</v>
      </c>
      <c r="I22" s="4">
        <v>13162</v>
      </c>
      <c r="J22" s="5">
        <v>98</v>
      </c>
      <c r="K22" s="4">
        <v>7077</v>
      </c>
    </row>
    <row r="23" spans="1:11" ht="23.25" thickBot="1">
      <c r="A23" s="3"/>
      <c r="B23" s="3" t="s">
        <v>37</v>
      </c>
      <c r="C23" s="4">
        <v>3751</v>
      </c>
      <c r="D23" s="4">
        <v>3751</v>
      </c>
      <c r="E23" s="4">
        <v>2314</v>
      </c>
      <c r="F23" s="4">
        <v>1252</v>
      </c>
      <c r="G23" s="5">
        <v>154</v>
      </c>
      <c r="H23" s="5">
        <v>15</v>
      </c>
      <c r="I23" s="4">
        <v>3735</v>
      </c>
      <c r="J23" s="5">
        <v>16</v>
      </c>
      <c r="K23" s="5">
        <v>0</v>
      </c>
    </row>
    <row r="24" spans="1:11" ht="17.25" thickBot="1">
      <c r="A24" s="3"/>
      <c r="B24" s="3" t="s">
        <v>911</v>
      </c>
      <c r="C24" s="4">
        <v>2830</v>
      </c>
      <c r="D24" s="4">
        <v>1769</v>
      </c>
      <c r="E24" s="5">
        <v>790</v>
      </c>
      <c r="F24" s="5">
        <v>859</v>
      </c>
      <c r="G24" s="5">
        <v>83</v>
      </c>
      <c r="H24" s="5">
        <v>22</v>
      </c>
      <c r="I24" s="4">
        <v>1754</v>
      </c>
      <c r="J24" s="5">
        <v>15</v>
      </c>
      <c r="K24" s="4">
        <v>1061</v>
      </c>
    </row>
    <row r="25" spans="1:11" ht="17.25" thickBot="1">
      <c r="A25" s="3"/>
      <c r="B25" s="3" t="s">
        <v>912</v>
      </c>
      <c r="C25" s="4">
        <v>2369</v>
      </c>
      <c r="D25" s="4">
        <v>1049</v>
      </c>
      <c r="E25" s="5">
        <v>506</v>
      </c>
      <c r="F25" s="5">
        <v>470</v>
      </c>
      <c r="G25" s="5">
        <v>56</v>
      </c>
      <c r="H25" s="5">
        <v>10</v>
      </c>
      <c r="I25" s="4">
        <v>1042</v>
      </c>
      <c r="J25" s="5">
        <v>7</v>
      </c>
      <c r="K25" s="4">
        <v>1320</v>
      </c>
    </row>
    <row r="26" spans="1:11" ht="17.25" thickBot="1">
      <c r="A26" s="3"/>
      <c r="B26" s="3" t="s">
        <v>913</v>
      </c>
      <c r="C26" s="4">
        <v>2670</v>
      </c>
      <c r="D26" s="4">
        <v>1192</v>
      </c>
      <c r="E26" s="5">
        <v>609</v>
      </c>
      <c r="F26" s="5">
        <v>508</v>
      </c>
      <c r="G26" s="5">
        <v>57</v>
      </c>
      <c r="H26" s="5">
        <v>4</v>
      </c>
      <c r="I26" s="4">
        <v>1178</v>
      </c>
      <c r="J26" s="5">
        <v>14</v>
      </c>
      <c r="K26" s="4">
        <v>1478</v>
      </c>
    </row>
    <row r="27" spans="1:11" ht="17.25" thickBot="1">
      <c r="A27" s="3"/>
      <c r="B27" s="3" t="s">
        <v>914</v>
      </c>
      <c r="C27" s="4">
        <v>3004</v>
      </c>
      <c r="D27" s="4">
        <v>1736</v>
      </c>
      <c r="E27" s="5">
        <v>818</v>
      </c>
      <c r="F27" s="5">
        <v>832</v>
      </c>
      <c r="G27" s="5">
        <v>71</v>
      </c>
      <c r="H27" s="5">
        <v>5</v>
      </c>
      <c r="I27" s="4">
        <v>1726</v>
      </c>
      <c r="J27" s="5">
        <v>10</v>
      </c>
      <c r="K27" s="4">
        <v>1268</v>
      </c>
    </row>
    <row r="28" spans="1:11" ht="17.25" thickBot="1">
      <c r="A28" s="3"/>
      <c r="B28" s="3" t="s">
        <v>915</v>
      </c>
      <c r="C28" s="4">
        <v>3161</v>
      </c>
      <c r="D28" s="4">
        <v>2158</v>
      </c>
      <c r="E28" s="4">
        <v>1010</v>
      </c>
      <c r="F28" s="4">
        <v>1023</v>
      </c>
      <c r="G28" s="5">
        <v>93</v>
      </c>
      <c r="H28" s="5">
        <v>15</v>
      </c>
      <c r="I28" s="4">
        <v>2141</v>
      </c>
      <c r="J28" s="5">
        <v>17</v>
      </c>
      <c r="K28" s="4">
        <v>1003</v>
      </c>
    </row>
    <row r="29" spans="1:11" ht="17.25" thickBot="1">
      <c r="A29" s="3"/>
      <c r="B29" s="3" t="s">
        <v>916</v>
      </c>
      <c r="C29" s="4">
        <v>2552</v>
      </c>
      <c r="D29" s="4">
        <v>1605</v>
      </c>
      <c r="E29" s="5">
        <v>861</v>
      </c>
      <c r="F29" s="5">
        <v>639</v>
      </c>
      <c r="G29" s="5">
        <v>73</v>
      </c>
      <c r="H29" s="5">
        <v>13</v>
      </c>
      <c r="I29" s="4">
        <v>1586</v>
      </c>
      <c r="J29" s="5">
        <v>19</v>
      </c>
      <c r="K29" s="5">
        <v>947</v>
      </c>
    </row>
    <row r="30" spans="1:11" ht="17.25" thickBot="1">
      <c r="A30" s="3" t="s">
        <v>917</v>
      </c>
      <c r="B30" s="3" t="s">
        <v>36</v>
      </c>
      <c r="C30" s="4">
        <v>24839</v>
      </c>
      <c r="D30" s="4">
        <v>15145</v>
      </c>
      <c r="E30" s="4">
        <v>8127</v>
      </c>
      <c r="F30" s="4">
        <v>5910</v>
      </c>
      <c r="G30" s="5">
        <v>890</v>
      </c>
      <c r="H30" s="5">
        <v>70</v>
      </c>
      <c r="I30" s="4">
        <v>14997</v>
      </c>
      <c r="J30" s="5">
        <v>148</v>
      </c>
      <c r="K30" s="4">
        <v>9694</v>
      </c>
    </row>
    <row r="31" spans="1:11" ht="23.25" thickBot="1">
      <c r="A31" s="3"/>
      <c r="B31" s="3" t="s">
        <v>37</v>
      </c>
      <c r="C31" s="4">
        <v>5566</v>
      </c>
      <c r="D31" s="4">
        <v>5564</v>
      </c>
      <c r="E31" s="4">
        <v>3305</v>
      </c>
      <c r="F31" s="4">
        <v>1907</v>
      </c>
      <c r="G31" s="5">
        <v>293</v>
      </c>
      <c r="H31" s="5">
        <v>19</v>
      </c>
      <c r="I31" s="4">
        <v>5524</v>
      </c>
      <c r="J31" s="5">
        <v>40</v>
      </c>
      <c r="K31" s="5">
        <v>2</v>
      </c>
    </row>
    <row r="32" spans="1:11" ht="17.25" thickBot="1">
      <c r="A32" s="3"/>
      <c r="B32" s="3" t="s">
        <v>918</v>
      </c>
      <c r="C32" s="4">
        <v>2959</v>
      </c>
      <c r="D32" s="4">
        <v>1364</v>
      </c>
      <c r="E32" s="5">
        <v>709</v>
      </c>
      <c r="F32" s="5">
        <v>551</v>
      </c>
      <c r="G32" s="5">
        <v>80</v>
      </c>
      <c r="H32" s="5">
        <v>4</v>
      </c>
      <c r="I32" s="4">
        <v>1344</v>
      </c>
      <c r="J32" s="5">
        <v>20</v>
      </c>
      <c r="K32" s="4">
        <v>1595</v>
      </c>
    </row>
    <row r="33" spans="1:11" ht="17.25" thickBot="1">
      <c r="A33" s="3"/>
      <c r="B33" s="3" t="s">
        <v>919</v>
      </c>
      <c r="C33" s="4">
        <v>3359</v>
      </c>
      <c r="D33" s="4">
        <v>1549</v>
      </c>
      <c r="E33" s="5">
        <v>810</v>
      </c>
      <c r="F33" s="5">
        <v>607</v>
      </c>
      <c r="G33" s="5">
        <v>99</v>
      </c>
      <c r="H33" s="5">
        <v>17</v>
      </c>
      <c r="I33" s="4">
        <v>1533</v>
      </c>
      <c r="J33" s="5">
        <v>16</v>
      </c>
      <c r="K33" s="4">
        <v>1810</v>
      </c>
    </row>
    <row r="34" spans="1:11" ht="17.25" thickBot="1">
      <c r="A34" s="3"/>
      <c r="B34" s="3" t="s">
        <v>920</v>
      </c>
      <c r="C34" s="4">
        <v>2933</v>
      </c>
      <c r="D34" s="4">
        <v>1613</v>
      </c>
      <c r="E34" s="5">
        <v>840</v>
      </c>
      <c r="F34" s="5">
        <v>655</v>
      </c>
      <c r="G34" s="5">
        <v>96</v>
      </c>
      <c r="H34" s="5">
        <v>5</v>
      </c>
      <c r="I34" s="4">
        <v>1596</v>
      </c>
      <c r="J34" s="5">
        <v>17</v>
      </c>
      <c r="K34" s="4">
        <v>1320</v>
      </c>
    </row>
    <row r="35" spans="1:11" ht="17.25" thickBot="1">
      <c r="A35" s="3"/>
      <c r="B35" s="3" t="s">
        <v>921</v>
      </c>
      <c r="C35" s="4">
        <v>3433</v>
      </c>
      <c r="D35" s="4">
        <v>1968</v>
      </c>
      <c r="E35" s="5">
        <v>891</v>
      </c>
      <c r="F35" s="5">
        <v>918</v>
      </c>
      <c r="G35" s="5">
        <v>133</v>
      </c>
      <c r="H35" s="5">
        <v>12</v>
      </c>
      <c r="I35" s="4">
        <v>1954</v>
      </c>
      <c r="J35" s="5">
        <v>14</v>
      </c>
      <c r="K35" s="4">
        <v>1465</v>
      </c>
    </row>
    <row r="36" spans="1:11" ht="17.25" thickBot="1">
      <c r="A36" s="3"/>
      <c r="B36" s="3" t="s">
        <v>922</v>
      </c>
      <c r="C36" s="4">
        <v>3130</v>
      </c>
      <c r="D36" s="4">
        <v>1509</v>
      </c>
      <c r="E36" s="5">
        <v>733</v>
      </c>
      <c r="F36" s="5">
        <v>672</v>
      </c>
      <c r="G36" s="5">
        <v>78</v>
      </c>
      <c r="H36" s="5">
        <v>7</v>
      </c>
      <c r="I36" s="4">
        <v>1490</v>
      </c>
      <c r="J36" s="5">
        <v>19</v>
      </c>
      <c r="K36" s="4">
        <v>1621</v>
      </c>
    </row>
    <row r="37" spans="1:11" ht="17.25" thickBot="1">
      <c r="A37" s="3"/>
      <c r="B37" s="3" t="s">
        <v>923</v>
      </c>
      <c r="C37" s="4">
        <v>3459</v>
      </c>
      <c r="D37" s="4">
        <v>1578</v>
      </c>
      <c r="E37" s="5">
        <v>839</v>
      </c>
      <c r="F37" s="5">
        <v>600</v>
      </c>
      <c r="G37" s="5">
        <v>111</v>
      </c>
      <c r="H37" s="5">
        <v>6</v>
      </c>
      <c r="I37" s="4">
        <v>1556</v>
      </c>
      <c r="J37" s="5">
        <v>22</v>
      </c>
      <c r="K37" s="4">
        <v>1881</v>
      </c>
    </row>
    <row r="38" spans="1:11" ht="17.25" thickBot="1">
      <c r="A38" s="3" t="s">
        <v>924</v>
      </c>
      <c r="B38" s="3" t="s">
        <v>36</v>
      </c>
      <c r="C38" s="4">
        <v>11950</v>
      </c>
      <c r="D38" s="4">
        <v>7039</v>
      </c>
      <c r="E38" s="4">
        <v>3738</v>
      </c>
      <c r="F38" s="4">
        <v>2826</v>
      </c>
      <c r="G38" s="5">
        <v>351</v>
      </c>
      <c r="H38" s="5">
        <v>47</v>
      </c>
      <c r="I38" s="4">
        <v>6962</v>
      </c>
      <c r="J38" s="5">
        <v>77</v>
      </c>
      <c r="K38" s="4">
        <v>4911</v>
      </c>
    </row>
    <row r="39" spans="1:11" ht="23.25" thickBot="1">
      <c r="A39" s="3"/>
      <c r="B39" s="3" t="s">
        <v>37</v>
      </c>
      <c r="C39" s="4">
        <v>2771</v>
      </c>
      <c r="D39" s="4">
        <v>2770</v>
      </c>
      <c r="E39" s="4">
        <v>1623</v>
      </c>
      <c r="F39" s="5">
        <v>975</v>
      </c>
      <c r="G39" s="5">
        <v>139</v>
      </c>
      <c r="H39" s="5">
        <v>11</v>
      </c>
      <c r="I39" s="4">
        <v>2748</v>
      </c>
      <c r="J39" s="5">
        <v>22</v>
      </c>
      <c r="K39" s="5">
        <v>1</v>
      </c>
    </row>
    <row r="40" spans="1:11" ht="17.25" thickBot="1">
      <c r="A40" s="3"/>
      <c r="B40" s="3" t="s">
        <v>925</v>
      </c>
      <c r="C40" s="4">
        <v>2069</v>
      </c>
      <c r="D40" s="5">
        <v>892</v>
      </c>
      <c r="E40" s="5">
        <v>412</v>
      </c>
      <c r="F40" s="5">
        <v>408</v>
      </c>
      <c r="G40" s="5">
        <v>47</v>
      </c>
      <c r="H40" s="5">
        <v>14</v>
      </c>
      <c r="I40" s="5">
        <v>881</v>
      </c>
      <c r="J40" s="5">
        <v>11</v>
      </c>
      <c r="K40" s="4">
        <v>1177</v>
      </c>
    </row>
    <row r="41" spans="1:11" ht="17.25" thickBot="1">
      <c r="A41" s="3"/>
      <c r="B41" s="3" t="s">
        <v>926</v>
      </c>
      <c r="C41" s="4">
        <v>2765</v>
      </c>
      <c r="D41" s="4">
        <v>1209</v>
      </c>
      <c r="E41" s="5">
        <v>581</v>
      </c>
      <c r="F41" s="5">
        <v>525</v>
      </c>
      <c r="G41" s="5">
        <v>75</v>
      </c>
      <c r="H41" s="5">
        <v>7</v>
      </c>
      <c r="I41" s="4">
        <v>1188</v>
      </c>
      <c r="J41" s="5">
        <v>21</v>
      </c>
      <c r="K41" s="4">
        <v>1556</v>
      </c>
    </row>
    <row r="42" spans="1:11" ht="17.25" thickBot="1">
      <c r="A42" s="3"/>
      <c r="B42" s="3" t="s">
        <v>927</v>
      </c>
      <c r="C42" s="4">
        <v>1932</v>
      </c>
      <c r="D42" s="5">
        <v>867</v>
      </c>
      <c r="E42" s="5">
        <v>450</v>
      </c>
      <c r="F42" s="5">
        <v>360</v>
      </c>
      <c r="G42" s="5">
        <v>43</v>
      </c>
      <c r="H42" s="5">
        <v>5</v>
      </c>
      <c r="I42" s="5">
        <v>858</v>
      </c>
      <c r="J42" s="5">
        <v>9</v>
      </c>
      <c r="K42" s="4">
        <v>1065</v>
      </c>
    </row>
    <row r="43" spans="1:11" ht="17.25" thickBot="1">
      <c r="A43" s="3"/>
      <c r="B43" s="3" t="s">
        <v>928</v>
      </c>
      <c r="C43" s="4">
        <v>2413</v>
      </c>
      <c r="D43" s="4">
        <v>1301</v>
      </c>
      <c r="E43" s="5">
        <v>672</v>
      </c>
      <c r="F43" s="5">
        <v>558</v>
      </c>
      <c r="G43" s="5">
        <v>47</v>
      </c>
      <c r="H43" s="5">
        <v>10</v>
      </c>
      <c r="I43" s="4">
        <v>1287</v>
      </c>
      <c r="J43" s="5">
        <v>14</v>
      </c>
      <c r="K43" s="4">
        <v>1112</v>
      </c>
    </row>
    <row r="44" spans="1:11" ht="17.25" thickBot="1">
      <c r="A44" s="3" t="s">
        <v>929</v>
      </c>
      <c r="B44" s="3" t="s">
        <v>36</v>
      </c>
      <c r="C44" s="4">
        <v>22101</v>
      </c>
      <c r="D44" s="4">
        <v>15473</v>
      </c>
      <c r="E44" s="4">
        <v>8243</v>
      </c>
      <c r="F44" s="4">
        <v>6415</v>
      </c>
      <c r="G44" s="5">
        <v>626</v>
      </c>
      <c r="H44" s="5">
        <v>58</v>
      </c>
      <c r="I44" s="4">
        <v>15342</v>
      </c>
      <c r="J44" s="5">
        <v>131</v>
      </c>
      <c r="K44" s="4">
        <v>6628</v>
      </c>
    </row>
    <row r="45" spans="1:11" ht="23.25" thickBot="1">
      <c r="A45" s="3"/>
      <c r="B45" s="3" t="s">
        <v>37</v>
      </c>
      <c r="C45" s="4">
        <v>4495</v>
      </c>
      <c r="D45" s="4">
        <v>4494</v>
      </c>
      <c r="E45" s="4">
        <v>2765</v>
      </c>
      <c r="F45" s="4">
        <v>1519</v>
      </c>
      <c r="G45" s="5">
        <v>170</v>
      </c>
      <c r="H45" s="5">
        <v>15</v>
      </c>
      <c r="I45" s="4">
        <v>4469</v>
      </c>
      <c r="J45" s="5">
        <v>25</v>
      </c>
      <c r="K45" s="5">
        <v>1</v>
      </c>
    </row>
    <row r="46" spans="1:11" ht="17.25" thickBot="1">
      <c r="A46" s="3"/>
      <c r="B46" s="3" t="s">
        <v>930</v>
      </c>
      <c r="C46" s="4">
        <v>2804</v>
      </c>
      <c r="D46" s="4">
        <v>1599</v>
      </c>
      <c r="E46" s="5">
        <v>872</v>
      </c>
      <c r="F46" s="5">
        <v>626</v>
      </c>
      <c r="G46" s="5">
        <v>69</v>
      </c>
      <c r="H46" s="5">
        <v>8</v>
      </c>
      <c r="I46" s="4">
        <v>1575</v>
      </c>
      <c r="J46" s="5">
        <v>24</v>
      </c>
      <c r="K46" s="4">
        <v>1205</v>
      </c>
    </row>
    <row r="47" spans="1:11" ht="17.25" thickBot="1">
      <c r="A47" s="3"/>
      <c r="B47" s="3" t="s">
        <v>931</v>
      </c>
      <c r="C47" s="4">
        <v>2446</v>
      </c>
      <c r="D47" s="4">
        <v>1351</v>
      </c>
      <c r="E47" s="5">
        <v>714</v>
      </c>
      <c r="F47" s="5">
        <v>557</v>
      </c>
      <c r="G47" s="5">
        <v>54</v>
      </c>
      <c r="H47" s="5">
        <v>9</v>
      </c>
      <c r="I47" s="4">
        <v>1334</v>
      </c>
      <c r="J47" s="5">
        <v>17</v>
      </c>
      <c r="K47" s="4">
        <v>1095</v>
      </c>
    </row>
    <row r="48" spans="1:11" ht="17.25" thickBot="1">
      <c r="A48" s="3"/>
      <c r="B48" s="3" t="s">
        <v>932</v>
      </c>
      <c r="C48" s="4">
        <v>3018</v>
      </c>
      <c r="D48" s="4">
        <v>1900</v>
      </c>
      <c r="E48" s="5">
        <v>877</v>
      </c>
      <c r="F48" s="5">
        <v>933</v>
      </c>
      <c r="G48" s="5">
        <v>67</v>
      </c>
      <c r="H48" s="5">
        <v>11</v>
      </c>
      <c r="I48" s="4">
        <v>1888</v>
      </c>
      <c r="J48" s="5">
        <v>12</v>
      </c>
      <c r="K48" s="4">
        <v>1118</v>
      </c>
    </row>
    <row r="49" spans="1:11" ht="17.25" thickBot="1">
      <c r="A49" s="3"/>
      <c r="B49" s="3" t="s">
        <v>933</v>
      </c>
      <c r="C49" s="4">
        <v>3267</v>
      </c>
      <c r="D49" s="4">
        <v>2098</v>
      </c>
      <c r="E49" s="5">
        <v>967</v>
      </c>
      <c r="F49" s="4">
        <v>1024</v>
      </c>
      <c r="G49" s="5">
        <v>85</v>
      </c>
      <c r="H49" s="5">
        <v>6</v>
      </c>
      <c r="I49" s="4">
        <v>2082</v>
      </c>
      <c r="J49" s="5">
        <v>16</v>
      </c>
      <c r="K49" s="4">
        <v>1169</v>
      </c>
    </row>
    <row r="50" spans="1:11" ht="17.25" thickBot="1">
      <c r="A50" s="3"/>
      <c r="B50" s="3" t="s">
        <v>934</v>
      </c>
      <c r="C50" s="4">
        <v>2724</v>
      </c>
      <c r="D50" s="4">
        <v>1764</v>
      </c>
      <c r="E50" s="5">
        <v>858</v>
      </c>
      <c r="F50" s="5">
        <v>816</v>
      </c>
      <c r="G50" s="5">
        <v>76</v>
      </c>
      <c r="H50" s="5">
        <v>3</v>
      </c>
      <c r="I50" s="4">
        <v>1753</v>
      </c>
      <c r="J50" s="5">
        <v>11</v>
      </c>
      <c r="K50" s="5">
        <v>960</v>
      </c>
    </row>
    <row r="51" spans="1:11" ht="17.25" thickBot="1">
      <c r="A51" s="3"/>
      <c r="B51" s="3" t="s">
        <v>935</v>
      </c>
      <c r="C51" s="4">
        <v>3347</v>
      </c>
      <c r="D51" s="4">
        <v>2267</v>
      </c>
      <c r="E51" s="4">
        <v>1190</v>
      </c>
      <c r="F51" s="5">
        <v>940</v>
      </c>
      <c r="G51" s="5">
        <v>105</v>
      </c>
      <c r="H51" s="5">
        <v>6</v>
      </c>
      <c r="I51" s="4">
        <v>2241</v>
      </c>
      <c r="J51" s="5">
        <v>26</v>
      </c>
      <c r="K51" s="4">
        <v>1080</v>
      </c>
    </row>
    <row r="52" spans="1:11" ht="17.25" thickBot="1">
      <c r="A52" s="3" t="s">
        <v>936</v>
      </c>
      <c r="B52" s="3" t="s">
        <v>36</v>
      </c>
      <c r="C52" s="4">
        <v>20971</v>
      </c>
      <c r="D52" s="4">
        <v>14317</v>
      </c>
      <c r="E52" s="4">
        <v>7031</v>
      </c>
      <c r="F52" s="4">
        <v>6528</v>
      </c>
      <c r="G52" s="5">
        <v>563</v>
      </c>
      <c r="H52" s="5">
        <v>74</v>
      </c>
      <c r="I52" s="4">
        <v>14196</v>
      </c>
      <c r="J52" s="5">
        <v>121</v>
      </c>
      <c r="K52" s="4">
        <v>6654</v>
      </c>
    </row>
    <row r="53" spans="1:11" ht="23.25" thickBot="1">
      <c r="A53" s="3"/>
      <c r="B53" s="3" t="s">
        <v>37</v>
      </c>
      <c r="C53" s="4">
        <v>5351</v>
      </c>
      <c r="D53" s="4">
        <v>5351</v>
      </c>
      <c r="E53" s="4">
        <v>3074</v>
      </c>
      <c r="F53" s="4">
        <v>2055</v>
      </c>
      <c r="G53" s="5">
        <v>167</v>
      </c>
      <c r="H53" s="5">
        <v>26</v>
      </c>
      <c r="I53" s="4">
        <v>5322</v>
      </c>
      <c r="J53" s="5">
        <v>29</v>
      </c>
      <c r="K53" s="5">
        <v>0</v>
      </c>
    </row>
    <row r="54" spans="1:11" ht="17.25" thickBot="1">
      <c r="A54" s="3"/>
      <c r="B54" s="3" t="s">
        <v>937</v>
      </c>
      <c r="C54" s="4">
        <v>2708</v>
      </c>
      <c r="D54" s="4">
        <v>1540</v>
      </c>
      <c r="E54" s="5">
        <v>777</v>
      </c>
      <c r="F54" s="5">
        <v>675</v>
      </c>
      <c r="G54" s="5">
        <v>67</v>
      </c>
      <c r="H54" s="5">
        <v>9</v>
      </c>
      <c r="I54" s="4">
        <v>1528</v>
      </c>
      <c r="J54" s="5">
        <v>12</v>
      </c>
      <c r="K54" s="4">
        <v>1168</v>
      </c>
    </row>
    <row r="55" spans="1:11" ht="17.25" thickBot="1">
      <c r="A55" s="3"/>
      <c r="B55" s="3" t="s">
        <v>938</v>
      </c>
      <c r="C55" s="4">
        <v>2003</v>
      </c>
      <c r="D55" s="4">
        <v>1108</v>
      </c>
      <c r="E55" s="5">
        <v>528</v>
      </c>
      <c r="F55" s="5">
        <v>509</v>
      </c>
      <c r="G55" s="5">
        <v>44</v>
      </c>
      <c r="H55" s="5">
        <v>12</v>
      </c>
      <c r="I55" s="4">
        <v>1093</v>
      </c>
      <c r="J55" s="5">
        <v>15</v>
      </c>
      <c r="K55" s="5">
        <v>895</v>
      </c>
    </row>
    <row r="56" spans="1:11" ht="17.25" thickBot="1">
      <c r="A56" s="3"/>
      <c r="B56" s="3" t="s">
        <v>939</v>
      </c>
      <c r="C56" s="4">
        <v>2633</v>
      </c>
      <c r="D56" s="4">
        <v>1472</v>
      </c>
      <c r="E56" s="5">
        <v>682</v>
      </c>
      <c r="F56" s="5">
        <v>710</v>
      </c>
      <c r="G56" s="5">
        <v>60</v>
      </c>
      <c r="H56" s="5">
        <v>7</v>
      </c>
      <c r="I56" s="4">
        <v>1459</v>
      </c>
      <c r="J56" s="5">
        <v>13</v>
      </c>
      <c r="K56" s="4">
        <v>1161</v>
      </c>
    </row>
    <row r="57" spans="1:11" ht="17.25" thickBot="1">
      <c r="A57" s="3"/>
      <c r="B57" s="3" t="s">
        <v>940</v>
      </c>
      <c r="C57" s="4">
        <v>2599</v>
      </c>
      <c r="D57" s="4">
        <v>1341</v>
      </c>
      <c r="E57" s="5">
        <v>567</v>
      </c>
      <c r="F57" s="5">
        <v>662</v>
      </c>
      <c r="G57" s="5">
        <v>83</v>
      </c>
      <c r="H57" s="5">
        <v>8</v>
      </c>
      <c r="I57" s="4">
        <v>1320</v>
      </c>
      <c r="J57" s="5">
        <v>21</v>
      </c>
      <c r="K57" s="4">
        <v>1258</v>
      </c>
    </row>
    <row r="58" spans="1:11" ht="17.25" thickBot="1">
      <c r="A58" s="3"/>
      <c r="B58" s="3" t="s">
        <v>941</v>
      </c>
      <c r="C58" s="4">
        <v>1513</v>
      </c>
      <c r="D58" s="4">
        <v>1070</v>
      </c>
      <c r="E58" s="5">
        <v>375</v>
      </c>
      <c r="F58" s="5">
        <v>638</v>
      </c>
      <c r="G58" s="5">
        <v>48</v>
      </c>
      <c r="H58" s="5">
        <v>1</v>
      </c>
      <c r="I58" s="4">
        <v>1062</v>
      </c>
      <c r="J58" s="5">
        <v>8</v>
      </c>
      <c r="K58" s="5">
        <v>443</v>
      </c>
    </row>
    <row r="59" spans="1:11" ht="17.25" thickBot="1">
      <c r="A59" s="3"/>
      <c r="B59" s="3" t="s">
        <v>942</v>
      </c>
      <c r="C59" s="4">
        <v>2285</v>
      </c>
      <c r="D59" s="4">
        <v>1475</v>
      </c>
      <c r="E59" s="5">
        <v>557</v>
      </c>
      <c r="F59" s="5">
        <v>853</v>
      </c>
      <c r="G59" s="5">
        <v>45</v>
      </c>
      <c r="H59" s="5">
        <v>3</v>
      </c>
      <c r="I59" s="4">
        <v>1458</v>
      </c>
      <c r="J59" s="5">
        <v>17</v>
      </c>
      <c r="K59" s="5">
        <v>810</v>
      </c>
    </row>
    <row r="60" spans="1:11" ht="17.25" thickBot="1">
      <c r="A60" s="3"/>
      <c r="B60" s="3" t="s">
        <v>943</v>
      </c>
      <c r="C60" s="4">
        <v>1879</v>
      </c>
      <c r="D60" s="5">
        <v>960</v>
      </c>
      <c r="E60" s="5">
        <v>471</v>
      </c>
      <c r="F60" s="5">
        <v>426</v>
      </c>
      <c r="G60" s="5">
        <v>49</v>
      </c>
      <c r="H60" s="5">
        <v>8</v>
      </c>
      <c r="I60" s="5">
        <v>954</v>
      </c>
      <c r="J60" s="5">
        <v>6</v>
      </c>
      <c r="K60" s="5">
        <v>919</v>
      </c>
    </row>
    <row r="61" spans="1:11" ht="23.25" thickBot="1">
      <c r="A61" s="3" t="s">
        <v>97</v>
      </c>
      <c r="B61" s="3"/>
      <c r="C61" s="5">
        <v>0</v>
      </c>
      <c r="D61" s="5">
        <v>4</v>
      </c>
      <c r="E61" s="5">
        <v>3</v>
      </c>
      <c r="F61" s="5">
        <v>1</v>
      </c>
      <c r="G61" s="5">
        <v>0</v>
      </c>
      <c r="H61" s="5">
        <v>0</v>
      </c>
      <c r="I61" s="5">
        <v>4</v>
      </c>
      <c r="J61" s="5">
        <v>0</v>
      </c>
      <c r="K61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70330-00A8-42A9-8285-7A3292BE9674}">
  <sheetPr>
    <tabColor theme="4" tint="0.59999389629810485"/>
  </sheetPr>
  <dimension ref="A1:X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11172</v>
      </c>
      <c r="F3" s="26" t="s">
        <v>11171</v>
      </c>
      <c r="G3" s="26" t="s">
        <v>11170</v>
      </c>
      <c r="H3" s="26" t="s">
        <v>11169</v>
      </c>
      <c r="I3" s="26" t="s">
        <v>11168</v>
      </c>
      <c r="J3" s="44"/>
      <c r="K3" s="26"/>
      <c r="L3" s="44"/>
      <c r="U3" t="s">
        <v>3</v>
      </c>
      <c r="V3" t="str">
        <f t="shared" si="0"/>
        <v>이광재</v>
      </c>
      <c r="W3" t="str">
        <f t="shared" si="0"/>
        <v>박정하</v>
      </c>
      <c r="X3" t="str">
        <f t="shared" si="0"/>
        <v>이강범</v>
      </c>
    </row>
    <row r="4" spans="1:24" ht="17.25" thickBot="1">
      <c r="A4" s="3" t="s">
        <v>30</v>
      </c>
      <c r="B4" s="3"/>
      <c r="C4" s="4">
        <v>152303</v>
      </c>
      <c r="D4" s="4">
        <v>94018</v>
      </c>
      <c r="E4" s="4">
        <v>45224</v>
      </c>
      <c r="F4" s="4">
        <v>38299</v>
      </c>
      <c r="G4" s="5">
        <v>473</v>
      </c>
      <c r="H4" s="5">
        <v>489</v>
      </c>
      <c r="I4" s="4">
        <v>8631</v>
      </c>
      <c r="J4" s="4">
        <v>93116</v>
      </c>
      <c r="K4" s="5">
        <v>902</v>
      </c>
      <c r="L4" s="4">
        <v>58285</v>
      </c>
      <c r="V4" s="8"/>
      <c r="W4" s="8"/>
      <c r="X4" s="8"/>
    </row>
    <row r="5" spans="1:24" ht="23.25" thickBot="1">
      <c r="A5" s="3" t="s">
        <v>31</v>
      </c>
      <c r="B5" s="3"/>
      <c r="C5" s="5">
        <v>269</v>
      </c>
      <c r="D5" s="5">
        <v>262</v>
      </c>
      <c r="E5" s="5">
        <v>125</v>
      </c>
      <c r="F5" s="5">
        <v>74</v>
      </c>
      <c r="G5" s="5">
        <v>4</v>
      </c>
      <c r="H5" s="5">
        <v>3</v>
      </c>
      <c r="I5" s="5">
        <v>46</v>
      </c>
      <c r="J5" s="5">
        <v>252</v>
      </c>
      <c r="K5" s="5">
        <v>10</v>
      </c>
      <c r="L5" s="5">
        <v>7</v>
      </c>
      <c r="T5" t="s">
        <v>2929</v>
      </c>
      <c r="U5">
        <f>SUMIF($A:$A,"합계",D:D)</f>
        <v>94018</v>
      </c>
      <c r="V5">
        <f>SUMIF($A:$A,"합계",E:E)</f>
        <v>45224</v>
      </c>
      <c r="W5">
        <f>SUMIF($A:$A,"합계",F:F)</f>
        <v>38299</v>
      </c>
      <c r="X5">
        <f>SUMIF($A:$A,"합계",G:G)</f>
        <v>473</v>
      </c>
    </row>
    <row r="6" spans="1:24" ht="23.25" thickBot="1">
      <c r="A6" s="3" t="s">
        <v>32</v>
      </c>
      <c r="B6" s="3"/>
      <c r="C6" s="4">
        <v>8981</v>
      </c>
      <c r="D6" s="4">
        <v>8976</v>
      </c>
      <c r="E6" s="4">
        <v>5123</v>
      </c>
      <c r="F6" s="4">
        <v>2699</v>
      </c>
      <c r="G6" s="5">
        <v>34</v>
      </c>
      <c r="H6" s="5">
        <v>54</v>
      </c>
      <c r="I6" s="5">
        <v>908</v>
      </c>
      <c r="J6" s="4">
        <v>8818</v>
      </c>
      <c r="K6" s="5">
        <v>158</v>
      </c>
      <c r="L6" s="5">
        <v>5</v>
      </c>
      <c r="T6" t="s">
        <v>2930</v>
      </c>
      <c r="U6">
        <f>U5-U7</f>
        <v>52622</v>
      </c>
      <c r="V6">
        <f>V5-V7</f>
        <v>22370</v>
      </c>
      <c r="W6">
        <f>W5-W7</f>
        <v>23958</v>
      </c>
      <c r="X6">
        <f>X5-X7</f>
        <v>317</v>
      </c>
    </row>
    <row r="7" spans="1:24" ht="23.25" thickBot="1">
      <c r="A7" s="3" t="s">
        <v>33</v>
      </c>
      <c r="B7" s="3"/>
      <c r="C7" s="5">
        <v>331</v>
      </c>
      <c r="D7" s="5">
        <v>74</v>
      </c>
      <c r="E7" s="5">
        <v>49</v>
      </c>
      <c r="F7" s="5">
        <v>16</v>
      </c>
      <c r="G7" s="5">
        <v>2</v>
      </c>
      <c r="H7" s="5">
        <v>0</v>
      </c>
      <c r="I7" s="5">
        <v>7</v>
      </c>
      <c r="J7" s="5">
        <v>74</v>
      </c>
      <c r="K7" s="5">
        <v>0</v>
      </c>
      <c r="L7" s="5">
        <v>257</v>
      </c>
      <c r="T7" t="s">
        <v>2931</v>
      </c>
      <c r="U7">
        <f>U11+U10+U9</f>
        <v>41396</v>
      </c>
      <c r="V7">
        <f>V11+V10+V9</f>
        <v>22854</v>
      </c>
      <c r="W7">
        <f>W11+W10+W9</f>
        <v>14341</v>
      </c>
      <c r="X7">
        <f>X11+X10+X9</f>
        <v>156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6</v>
      </c>
      <c r="F8" s="5">
        <v>3</v>
      </c>
      <c r="G8" s="5">
        <v>0</v>
      </c>
      <c r="H8" s="5">
        <v>0</v>
      </c>
      <c r="I8" s="5">
        <v>0</v>
      </c>
      <c r="J8" s="5">
        <v>9</v>
      </c>
      <c r="K8" s="5">
        <v>0</v>
      </c>
      <c r="L8" s="5">
        <v>-9</v>
      </c>
      <c r="V8" s="8"/>
      <c r="W8" s="8"/>
      <c r="X8" s="8"/>
    </row>
    <row r="9" spans="1:24" ht="17.25" thickBot="1">
      <c r="A9" s="3" t="s">
        <v>11167</v>
      </c>
      <c r="B9" s="3" t="s">
        <v>36</v>
      </c>
      <c r="C9" s="4">
        <v>14772</v>
      </c>
      <c r="D9" s="4">
        <v>8184</v>
      </c>
      <c r="E9" s="4">
        <v>3910</v>
      </c>
      <c r="F9" s="4">
        <v>3489</v>
      </c>
      <c r="G9" s="5">
        <v>53</v>
      </c>
      <c r="H9" s="5">
        <v>43</v>
      </c>
      <c r="I9" s="5">
        <v>612</v>
      </c>
      <c r="J9" s="4">
        <v>8107</v>
      </c>
      <c r="K9" s="5">
        <v>77</v>
      </c>
      <c r="L9" s="4">
        <v>6588</v>
      </c>
      <c r="T9" t="s">
        <v>2934</v>
      </c>
      <c r="U9">
        <f>SUMIF($A:$A,"거소·선상투표",D:D)+SUMIF($A:$A,"국외부재자투표",D:D)+SUMIF($A:$A,"국외부재자투표(공관)",D:D)</f>
        <v>345</v>
      </c>
      <c r="V9">
        <f t="shared" ref="V9:X11" si="1">SUMIF($A:$A,"거소·선상투표",E:E)+SUMIF($A:$A,"국외부재자투표",E:E)+SUMIF($A:$A,"국외부재자투표(공관)",E:E)</f>
        <v>180</v>
      </c>
      <c r="W9">
        <f t="shared" si="1"/>
        <v>93</v>
      </c>
      <c r="X9">
        <f t="shared" si="1"/>
        <v>6</v>
      </c>
    </row>
    <row r="10" spans="1:24" ht="23.25" thickBot="1">
      <c r="A10" s="3"/>
      <c r="B10" s="3" t="s">
        <v>37</v>
      </c>
      <c r="C10" s="4">
        <v>3022</v>
      </c>
      <c r="D10" s="4">
        <v>3022</v>
      </c>
      <c r="E10" s="4">
        <v>1712</v>
      </c>
      <c r="F10" s="4">
        <v>1073</v>
      </c>
      <c r="G10" s="5">
        <v>6</v>
      </c>
      <c r="H10" s="5">
        <v>9</v>
      </c>
      <c r="I10" s="5">
        <v>202</v>
      </c>
      <c r="J10" s="4">
        <v>3002</v>
      </c>
      <c r="K10" s="5">
        <v>20</v>
      </c>
      <c r="L10" s="5">
        <v>0</v>
      </c>
      <c r="T10" t="s">
        <v>2932</v>
      </c>
      <c r="U10">
        <f>SUMIF($B:$B,"관내사전투표",D:D)</f>
        <v>32075</v>
      </c>
      <c r="V10">
        <f t="shared" ref="V10:X12" si="2">SUMIF($B:$B,"관내사전투표",E:E)</f>
        <v>17551</v>
      </c>
      <c r="W10">
        <f t="shared" si="2"/>
        <v>11549</v>
      </c>
      <c r="X10">
        <f t="shared" si="2"/>
        <v>116</v>
      </c>
    </row>
    <row r="11" spans="1:24" ht="17.25" thickBot="1">
      <c r="A11" s="3"/>
      <c r="B11" s="3" t="s">
        <v>11166</v>
      </c>
      <c r="C11" s="4">
        <v>4300</v>
      </c>
      <c r="D11" s="4">
        <v>1845</v>
      </c>
      <c r="E11" s="5">
        <v>832</v>
      </c>
      <c r="F11" s="5">
        <v>799</v>
      </c>
      <c r="G11" s="5">
        <v>26</v>
      </c>
      <c r="H11" s="5">
        <v>8</v>
      </c>
      <c r="I11" s="5">
        <v>165</v>
      </c>
      <c r="J11" s="4">
        <v>1830</v>
      </c>
      <c r="K11" s="5">
        <v>15</v>
      </c>
      <c r="L11" s="4">
        <v>2455</v>
      </c>
      <c r="T11" t="s">
        <v>2933</v>
      </c>
      <c r="U11">
        <f>SUMIF($A:$A,"관외사전투표",D:D)</f>
        <v>8976</v>
      </c>
      <c r="V11">
        <f t="shared" ref="V11:X13" si="3">SUMIF($A:$A,"관외사전투표",E:E)</f>
        <v>5123</v>
      </c>
      <c r="W11">
        <f t="shared" si="3"/>
        <v>2699</v>
      </c>
      <c r="X11">
        <f t="shared" si="3"/>
        <v>34</v>
      </c>
    </row>
    <row r="12" spans="1:24" ht="17.25" thickBot="1">
      <c r="A12" s="3"/>
      <c r="B12" s="3" t="s">
        <v>11165</v>
      </c>
      <c r="C12" s="4">
        <v>1887</v>
      </c>
      <c r="D12" s="5">
        <v>823</v>
      </c>
      <c r="E12" s="5">
        <v>287</v>
      </c>
      <c r="F12" s="5">
        <v>467</v>
      </c>
      <c r="G12" s="5">
        <v>6</v>
      </c>
      <c r="H12" s="5">
        <v>6</v>
      </c>
      <c r="I12" s="5">
        <v>42</v>
      </c>
      <c r="J12" s="5">
        <v>808</v>
      </c>
      <c r="K12" s="5">
        <v>15</v>
      </c>
      <c r="L12" s="4">
        <v>1064</v>
      </c>
    </row>
    <row r="13" spans="1:24" ht="17.25" thickBot="1">
      <c r="A13" s="3"/>
      <c r="B13" s="3" t="s">
        <v>11164</v>
      </c>
      <c r="C13" s="5">
        <v>993</v>
      </c>
      <c r="D13" s="5">
        <v>543</v>
      </c>
      <c r="E13" s="5">
        <v>144</v>
      </c>
      <c r="F13" s="5">
        <v>357</v>
      </c>
      <c r="G13" s="5">
        <v>4</v>
      </c>
      <c r="H13" s="5">
        <v>4</v>
      </c>
      <c r="I13" s="5">
        <v>31</v>
      </c>
      <c r="J13" s="5">
        <v>540</v>
      </c>
      <c r="K13" s="5">
        <v>3</v>
      </c>
      <c r="L13" s="5">
        <v>450</v>
      </c>
    </row>
    <row r="14" spans="1:24" ht="17.25" thickBot="1">
      <c r="A14" s="3"/>
      <c r="B14" s="3" t="s">
        <v>11163</v>
      </c>
      <c r="C14" s="4">
        <v>1968</v>
      </c>
      <c r="D14" s="5">
        <v>844</v>
      </c>
      <c r="E14" s="5">
        <v>361</v>
      </c>
      <c r="F14" s="5">
        <v>390</v>
      </c>
      <c r="G14" s="5">
        <v>9</v>
      </c>
      <c r="H14" s="5">
        <v>6</v>
      </c>
      <c r="I14" s="5">
        <v>68</v>
      </c>
      <c r="J14" s="5">
        <v>834</v>
      </c>
      <c r="K14" s="5">
        <v>10</v>
      </c>
      <c r="L14" s="4">
        <v>1124</v>
      </c>
      <c r="U14" s="8"/>
      <c r="V14" s="8"/>
      <c r="W14" s="8"/>
      <c r="X14" s="8"/>
    </row>
    <row r="15" spans="1:24" ht="17.25" thickBot="1">
      <c r="A15" s="3"/>
      <c r="B15" s="3" t="s">
        <v>11162</v>
      </c>
      <c r="C15" s="4">
        <v>2602</v>
      </c>
      <c r="D15" s="4">
        <v>1107</v>
      </c>
      <c r="E15" s="5">
        <v>574</v>
      </c>
      <c r="F15" s="5">
        <v>403</v>
      </c>
      <c r="G15" s="5">
        <v>2</v>
      </c>
      <c r="H15" s="5">
        <v>10</v>
      </c>
      <c r="I15" s="5">
        <v>104</v>
      </c>
      <c r="J15" s="4">
        <v>1093</v>
      </c>
      <c r="K15" s="5">
        <v>14</v>
      </c>
      <c r="L15" s="4">
        <v>1495</v>
      </c>
      <c r="U15" s="8"/>
      <c r="V15" s="8"/>
      <c r="W15" s="8"/>
      <c r="X15" s="8"/>
    </row>
    <row r="16" spans="1:24" ht="17.25" thickBot="1">
      <c r="A16" s="3" t="s">
        <v>11161</v>
      </c>
      <c r="B16" s="3" t="s">
        <v>36</v>
      </c>
      <c r="C16" s="4">
        <v>3450</v>
      </c>
      <c r="D16" s="4">
        <v>2214</v>
      </c>
      <c r="E16" s="5">
        <v>827</v>
      </c>
      <c r="F16" s="4">
        <v>1178</v>
      </c>
      <c r="G16" s="5">
        <v>16</v>
      </c>
      <c r="H16" s="5">
        <v>16</v>
      </c>
      <c r="I16" s="5">
        <v>145</v>
      </c>
      <c r="J16" s="4">
        <v>2182</v>
      </c>
      <c r="K16" s="5">
        <v>32</v>
      </c>
      <c r="L16" s="4">
        <v>1236</v>
      </c>
    </row>
    <row r="17" spans="1:12" ht="23.25" thickBot="1">
      <c r="A17" s="3"/>
      <c r="B17" s="3" t="s">
        <v>37</v>
      </c>
      <c r="C17" s="5">
        <v>842</v>
      </c>
      <c r="D17" s="5">
        <v>842</v>
      </c>
      <c r="E17" s="5">
        <v>389</v>
      </c>
      <c r="F17" s="5">
        <v>369</v>
      </c>
      <c r="G17" s="5">
        <v>5</v>
      </c>
      <c r="H17" s="5">
        <v>10</v>
      </c>
      <c r="I17" s="5">
        <v>53</v>
      </c>
      <c r="J17" s="5">
        <v>826</v>
      </c>
      <c r="K17" s="5">
        <v>16</v>
      </c>
      <c r="L17" s="5">
        <v>0</v>
      </c>
    </row>
    <row r="18" spans="1:12" ht="17.25" thickBot="1">
      <c r="A18" s="3"/>
      <c r="B18" s="3" t="s">
        <v>11160</v>
      </c>
      <c r="C18" s="4">
        <v>1689</v>
      </c>
      <c r="D18" s="5">
        <v>859</v>
      </c>
      <c r="E18" s="5">
        <v>261</v>
      </c>
      <c r="F18" s="5">
        <v>531</v>
      </c>
      <c r="G18" s="5">
        <v>5</v>
      </c>
      <c r="H18" s="5">
        <v>4</v>
      </c>
      <c r="I18" s="5">
        <v>49</v>
      </c>
      <c r="J18" s="5">
        <v>850</v>
      </c>
      <c r="K18" s="5">
        <v>9</v>
      </c>
      <c r="L18" s="5">
        <v>830</v>
      </c>
    </row>
    <row r="19" spans="1:12" ht="17.25" thickBot="1">
      <c r="A19" s="3"/>
      <c r="B19" s="3" t="s">
        <v>11159</v>
      </c>
      <c r="C19" s="5">
        <v>919</v>
      </c>
      <c r="D19" s="5">
        <v>513</v>
      </c>
      <c r="E19" s="5">
        <v>177</v>
      </c>
      <c r="F19" s="5">
        <v>278</v>
      </c>
      <c r="G19" s="5">
        <v>6</v>
      </c>
      <c r="H19" s="5">
        <v>2</v>
      </c>
      <c r="I19" s="5">
        <v>43</v>
      </c>
      <c r="J19" s="5">
        <v>506</v>
      </c>
      <c r="K19" s="5">
        <v>7</v>
      </c>
      <c r="L19" s="5">
        <v>406</v>
      </c>
    </row>
    <row r="20" spans="1:12" ht="17.25" thickBot="1">
      <c r="A20" s="3" t="s">
        <v>11158</v>
      </c>
      <c r="B20" s="3" t="s">
        <v>36</v>
      </c>
      <c r="C20" s="4">
        <v>15790</v>
      </c>
      <c r="D20" s="4">
        <v>9164</v>
      </c>
      <c r="E20" s="4">
        <v>5166</v>
      </c>
      <c r="F20" s="4">
        <v>2940</v>
      </c>
      <c r="G20" s="5">
        <v>25</v>
      </c>
      <c r="H20" s="5">
        <v>41</v>
      </c>
      <c r="I20" s="5">
        <v>942</v>
      </c>
      <c r="J20" s="4">
        <v>9114</v>
      </c>
      <c r="K20" s="5">
        <v>50</v>
      </c>
      <c r="L20" s="4">
        <v>6626</v>
      </c>
    </row>
    <row r="21" spans="1:12" ht="23.25" thickBot="1">
      <c r="A21" s="3"/>
      <c r="B21" s="3" t="s">
        <v>37</v>
      </c>
      <c r="C21" s="4">
        <v>2836</v>
      </c>
      <c r="D21" s="4">
        <v>2836</v>
      </c>
      <c r="E21" s="4">
        <v>1811</v>
      </c>
      <c r="F21" s="5">
        <v>755</v>
      </c>
      <c r="G21" s="5">
        <v>8</v>
      </c>
      <c r="H21" s="5">
        <v>7</v>
      </c>
      <c r="I21" s="5">
        <v>240</v>
      </c>
      <c r="J21" s="4">
        <v>2821</v>
      </c>
      <c r="K21" s="5">
        <v>15</v>
      </c>
      <c r="L21" s="5">
        <v>0</v>
      </c>
    </row>
    <row r="22" spans="1:12" ht="17.25" thickBot="1">
      <c r="A22" s="3"/>
      <c r="B22" s="3" t="s">
        <v>11157</v>
      </c>
      <c r="C22" s="4">
        <v>1131</v>
      </c>
      <c r="D22" s="5">
        <v>551</v>
      </c>
      <c r="E22" s="5">
        <v>195</v>
      </c>
      <c r="F22" s="5">
        <v>309</v>
      </c>
      <c r="G22" s="5">
        <v>4</v>
      </c>
      <c r="H22" s="5">
        <v>4</v>
      </c>
      <c r="I22" s="5">
        <v>31</v>
      </c>
      <c r="J22" s="5">
        <v>543</v>
      </c>
      <c r="K22" s="5">
        <v>8</v>
      </c>
      <c r="L22" s="5">
        <v>580</v>
      </c>
    </row>
    <row r="23" spans="1:12" ht="17.25" thickBot="1">
      <c r="A23" s="3"/>
      <c r="B23" s="3" t="s">
        <v>11156</v>
      </c>
      <c r="C23" s="4">
        <v>1175</v>
      </c>
      <c r="D23" s="5">
        <v>629</v>
      </c>
      <c r="E23" s="5">
        <v>248</v>
      </c>
      <c r="F23" s="5">
        <v>320</v>
      </c>
      <c r="G23" s="5">
        <v>3</v>
      </c>
      <c r="H23" s="5">
        <v>9</v>
      </c>
      <c r="I23" s="5">
        <v>45</v>
      </c>
      <c r="J23" s="5">
        <v>625</v>
      </c>
      <c r="K23" s="5">
        <v>4</v>
      </c>
      <c r="L23" s="5">
        <v>546</v>
      </c>
    </row>
    <row r="24" spans="1:12" ht="17.25" thickBot="1">
      <c r="A24" s="3"/>
      <c r="B24" s="3" t="s">
        <v>11155</v>
      </c>
      <c r="C24" s="4">
        <v>4123</v>
      </c>
      <c r="D24" s="4">
        <v>1865</v>
      </c>
      <c r="E24" s="4">
        <v>1037</v>
      </c>
      <c r="F24" s="5">
        <v>586</v>
      </c>
      <c r="G24" s="5">
        <v>2</v>
      </c>
      <c r="H24" s="5">
        <v>10</v>
      </c>
      <c r="I24" s="5">
        <v>224</v>
      </c>
      <c r="J24" s="4">
        <v>1859</v>
      </c>
      <c r="K24" s="5">
        <v>6</v>
      </c>
      <c r="L24" s="4">
        <v>2258</v>
      </c>
    </row>
    <row r="25" spans="1:12" ht="17.25" thickBot="1">
      <c r="A25" s="3"/>
      <c r="B25" s="3" t="s">
        <v>11154</v>
      </c>
      <c r="C25" s="4">
        <v>2578</v>
      </c>
      <c r="D25" s="4">
        <v>1170</v>
      </c>
      <c r="E25" s="5">
        <v>660</v>
      </c>
      <c r="F25" s="5">
        <v>359</v>
      </c>
      <c r="G25" s="5">
        <v>3</v>
      </c>
      <c r="H25" s="5">
        <v>5</v>
      </c>
      <c r="I25" s="5">
        <v>138</v>
      </c>
      <c r="J25" s="4">
        <v>1165</v>
      </c>
      <c r="K25" s="5">
        <v>5</v>
      </c>
      <c r="L25" s="4">
        <v>1408</v>
      </c>
    </row>
    <row r="26" spans="1:12" ht="17.25" thickBot="1">
      <c r="A26" s="3"/>
      <c r="B26" s="3" t="s">
        <v>11153</v>
      </c>
      <c r="C26" s="4">
        <v>1730</v>
      </c>
      <c r="D26" s="5">
        <v>979</v>
      </c>
      <c r="E26" s="5">
        <v>574</v>
      </c>
      <c r="F26" s="5">
        <v>286</v>
      </c>
      <c r="G26" s="5">
        <v>4</v>
      </c>
      <c r="H26" s="5">
        <v>3</v>
      </c>
      <c r="I26" s="5">
        <v>109</v>
      </c>
      <c r="J26" s="5">
        <v>976</v>
      </c>
      <c r="K26" s="5">
        <v>3</v>
      </c>
      <c r="L26" s="5">
        <v>751</v>
      </c>
    </row>
    <row r="27" spans="1:12" ht="17.25" thickBot="1">
      <c r="A27" s="3"/>
      <c r="B27" s="3" t="s">
        <v>11152</v>
      </c>
      <c r="C27" s="4">
        <v>2217</v>
      </c>
      <c r="D27" s="4">
        <v>1134</v>
      </c>
      <c r="E27" s="5">
        <v>641</v>
      </c>
      <c r="F27" s="5">
        <v>325</v>
      </c>
      <c r="G27" s="5">
        <v>1</v>
      </c>
      <c r="H27" s="5">
        <v>3</v>
      </c>
      <c r="I27" s="5">
        <v>155</v>
      </c>
      <c r="J27" s="4">
        <v>1125</v>
      </c>
      <c r="K27" s="5">
        <v>9</v>
      </c>
      <c r="L27" s="4">
        <v>1083</v>
      </c>
    </row>
    <row r="28" spans="1:12" ht="17.25" thickBot="1">
      <c r="A28" s="3" t="s">
        <v>11151</v>
      </c>
      <c r="B28" s="3" t="s">
        <v>36</v>
      </c>
      <c r="C28" s="4">
        <v>2043</v>
      </c>
      <c r="D28" s="4">
        <v>1371</v>
      </c>
      <c r="E28" s="5">
        <v>468</v>
      </c>
      <c r="F28" s="5">
        <v>815</v>
      </c>
      <c r="G28" s="5">
        <v>17</v>
      </c>
      <c r="H28" s="5">
        <v>2</v>
      </c>
      <c r="I28" s="5">
        <v>55</v>
      </c>
      <c r="J28" s="4">
        <v>1357</v>
      </c>
      <c r="K28" s="5">
        <v>14</v>
      </c>
      <c r="L28" s="5">
        <v>672</v>
      </c>
    </row>
    <row r="29" spans="1:12" ht="23.25" thickBot="1">
      <c r="A29" s="3"/>
      <c r="B29" s="3" t="s">
        <v>37</v>
      </c>
      <c r="C29" s="5">
        <v>585</v>
      </c>
      <c r="D29" s="5">
        <v>585</v>
      </c>
      <c r="E29" s="5">
        <v>232</v>
      </c>
      <c r="F29" s="5">
        <v>314</v>
      </c>
      <c r="G29" s="5">
        <v>5</v>
      </c>
      <c r="H29" s="5">
        <v>1</v>
      </c>
      <c r="I29" s="5">
        <v>26</v>
      </c>
      <c r="J29" s="5">
        <v>578</v>
      </c>
      <c r="K29" s="5">
        <v>7</v>
      </c>
      <c r="L29" s="5">
        <v>0</v>
      </c>
    </row>
    <row r="30" spans="1:12" ht="23.25" thickBot="1">
      <c r="A30" s="3"/>
      <c r="B30" s="3" t="s">
        <v>11150</v>
      </c>
      <c r="C30" s="4">
        <v>1458</v>
      </c>
      <c r="D30" s="5">
        <v>786</v>
      </c>
      <c r="E30" s="5">
        <v>236</v>
      </c>
      <c r="F30" s="5">
        <v>501</v>
      </c>
      <c r="G30" s="5">
        <v>12</v>
      </c>
      <c r="H30" s="5">
        <v>1</v>
      </c>
      <c r="I30" s="5">
        <v>29</v>
      </c>
      <c r="J30" s="5">
        <v>779</v>
      </c>
      <c r="K30" s="5">
        <v>7</v>
      </c>
      <c r="L30" s="5">
        <v>672</v>
      </c>
    </row>
    <row r="31" spans="1:12" ht="17.25" thickBot="1">
      <c r="A31" s="3" t="s">
        <v>11149</v>
      </c>
      <c r="B31" s="3" t="s">
        <v>36</v>
      </c>
      <c r="C31" s="4">
        <v>1972</v>
      </c>
      <c r="D31" s="4">
        <v>1317</v>
      </c>
      <c r="E31" s="5">
        <v>461</v>
      </c>
      <c r="F31" s="5">
        <v>735</v>
      </c>
      <c r="G31" s="5">
        <v>10</v>
      </c>
      <c r="H31" s="5">
        <v>10</v>
      </c>
      <c r="I31" s="5">
        <v>83</v>
      </c>
      <c r="J31" s="4">
        <v>1299</v>
      </c>
      <c r="K31" s="5">
        <v>18</v>
      </c>
      <c r="L31" s="5">
        <v>655</v>
      </c>
    </row>
    <row r="32" spans="1:12" ht="23.25" thickBot="1">
      <c r="A32" s="3"/>
      <c r="B32" s="3" t="s">
        <v>37</v>
      </c>
      <c r="C32" s="5">
        <v>599</v>
      </c>
      <c r="D32" s="5">
        <v>599</v>
      </c>
      <c r="E32" s="5">
        <v>246</v>
      </c>
      <c r="F32" s="5">
        <v>294</v>
      </c>
      <c r="G32" s="5">
        <v>4</v>
      </c>
      <c r="H32" s="5">
        <v>6</v>
      </c>
      <c r="I32" s="5">
        <v>43</v>
      </c>
      <c r="J32" s="5">
        <v>593</v>
      </c>
      <c r="K32" s="5">
        <v>6</v>
      </c>
      <c r="L32" s="5">
        <v>0</v>
      </c>
    </row>
    <row r="33" spans="1:12" ht="23.25" thickBot="1">
      <c r="A33" s="3"/>
      <c r="B33" s="3" t="s">
        <v>11148</v>
      </c>
      <c r="C33" s="4">
        <v>1373</v>
      </c>
      <c r="D33" s="5">
        <v>718</v>
      </c>
      <c r="E33" s="5">
        <v>215</v>
      </c>
      <c r="F33" s="5">
        <v>441</v>
      </c>
      <c r="G33" s="5">
        <v>6</v>
      </c>
      <c r="H33" s="5">
        <v>4</v>
      </c>
      <c r="I33" s="5">
        <v>40</v>
      </c>
      <c r="J33" s="5">
        <v>706</v>
      </c>
      <c r="K33" s="5">
        <v>12</v>
      </c>
      <c r="L33" s="5">
        <v>655</v>
      </c>
    </row>
    <row r="34" spans="1:12" ht="17.25" thickBot="1">
      <c r="A34" s="3" t="s">
        <v>2245</v>
      </c>
      <c r="B34" s="3" t="s">
        <v>36</v>
      </c>
      <c r="C34" s="4">
        <v>3085</v>
      </c>
      <c r="D34" s="4">
        <v>1846</v>
      </c>
      <c r="E34" s="5">
        <v>707</v>
      </c>
      <c r="F34" s="5">
        <v>992</v>
      </c>
      <c r="G34" s="5">
        <v>16</v>
      </c>
      <c r="H34" s="5">
        <v>10</v>
      </c>
      <c r="I34" s="5">
        <v>110</v>
      </c>
      <c r="J34" s="4">
        <v>1835</v>
      </c>
      <c r="K34" s="5">
        <v>11</v>
      </c>
      <c r="L34" s="4">
        <v>1239</v>
      </c>
    </row>
    <row r="35" spans="1:12" ht="23.25" thickBot="1">
      <c r="A35" s="3"/>
      <c r="B35" s="3" t="s">
        <v>37</v>
      </c>
      <c r="C35" s="4">
        <v>1013</v>
      </c>
      <c r="D35" s="4">
        <v>1013</v>
      </c>
      <c r="E35" s="5">
        <v>463</v>
      </c>
      <c r="F35" s="5">
        <v>458</v>
      </c>
      <c r="G35" s="5">
        <v>9</v>
      </c>
      <c r="H35" s="5">
        <v>3</v>
      </c>
      <c r="I35" s="5">
        <v>74</v>
      </c>
      <c r="J35" s="4">
        <v>1007</v>
      </c>
      <c r="K35" s="5">
        <v>6</v>
      </c>
      <c r="L35" s="5">
        <v>0</v>
      </c>
    </row>
    <row r="36" spans="1:12" ht="23.25" thickBot="1">
      <c r="A36" s="3"/>
      <c r="B36" s="3" t="s">
        <v>6119</v>
      </c>
      <c r="C36" s="4">
        <v>2072</v>
      </c>
      <c r="D36" s="5">
        <v>833</v>
      </c>
      <c r="E36" s="5">
        <v>244</v>
      </c>
      <c r="F36" s="5">
        <v>534</v>
      </c>
      <c r="G36" s="5">
        <v>7</v>
      </c>
      <c r="H36" s="5">
        <v>7</v>
      </c>
      <c r="I36" s="5">
        <v>36</v>
      </c>
      <c r="J36" s="5">
        <v>828</v>
      </c>
      <c r="K36" s="5">
        <v>5</v>
      </c>
      <c r="L36" s="4">
        <v>1239</v>
      </c>
    </row>
    <row r="37" spans="1:12" ht="17.25" thickBot="1">
      <c r="A37" s="3" t="s">
        <v>11147</v>
      </c>
      <c r="B37" s="3" t="s">
        <v>36</v>
      </c>
      <c r="C37" s="4">
        <v>4360</v>
      </c>
      <c r="D37" s="4">
        <v>2410</v>
      </c>
      <c r="E37" s="4">
        <v>1062</v>
      </c>
      <c r="F37" s="4">
        <v>1093</v>
      </c>
      <c r="G37" s="5">
        <v>32</v>
      </c>
      <c r="H37" s="5">
        <v>19</v>
      </c>
      <c r="I37" s="5">
        <v>176</v>
      </c>
      <c r="J37" s="4">
        <v>2382</v>
      </c>
      <c r="K37" s="5">
        <v>28</v>
      </c>
      <c r="L37" s="4">
        <v>1950</v>
      </c>
    </row>
    <row r="38" spans="1:12" ht="23.25" thickBot="1">
      <c r="A38" s="3"/>
      <c r="B38" s="3" t="s">
        <v>37</v>
      </c>
      <c r="C38" s="5">
        <v>840</v>
      </c>
      <c r="D38" s="5">
        <v>840</v>
      </c>
      <c r="E38" s="5">
        <v>447</v>
      </c>
      <c r="F38" s="5">
        <v>309</v>
      </c>
      <c r="G38" s="5">
        <v>11</v>
      </c>
      <c r="H38" s="5">
        <v>5</v>
      </c>
      <c r="I38" s="5">
        <v>62</v>
      </c>
      <c r="J38" s="5">
        <v>834</v>
      </c>
      <c r="K38" s="5">
        <v>6</v>
      </c>
      <c r="L38" s="5">
        <v>0</v>
      </c>
    </row>
    <row r="39" spans="1:12" ht="17.25" thickBot="1">
      <c r="A39" s="3"/>
      <c r="B39" s="3" t="s">
        <v>11146</v>
      </c>
      <c r="C39" s="4">
        <v>2462</v>
      </c>
      <c r="D39" s="4">
        <v>1074</v>
      </c>
      <c r="E39" s="5">
        <v>430</v>
      </c>
      <c r="F39" s="5">
        <v>526</v>
      </c>
      <c r="G39" s="5">
        <v>16</v>
      </c>
      <c r="H39" s="5">
        <v>11</v>
      </c>
      <c r="I39" s="5">
        <v>83</v>
      </c>
      <c r="J39" s="4">
        <v>1066</v>
      </c>
      <c r="K39" s="5">
        <v>8</v>
      </c>
      <c r="L39" s="4">
        <v>1388</v>
      </c>
    </row>
    <row r="40" spans="1:12" ht="17.25" thickBot="1">
      <c r="A40" s="3"/>
      <c r="B40" s="3" t="s">
        <v>11145</v>
      </c>
      <c r="C40" s="4">
        <v>1058</v>
      </c>
      <c r="D40" s="5">
        <v>496</v>
      </c>
      <c r="E40" s="5">
        <v>185</v>
      </c>
      <c r="F40" s="5">
        <v>258</v>
      </c>
      <c r="G40" s="5">
        <v>5</v>
      </c>
      <c r="H40" s="5">
        <v>3</v>
      </c>
      <c r="I40" s="5">
        <v>31</v>
      </c>
      <c r="J40" s="5">
        <v>482</v>
      </c>
      <c r="K40" s="5">
        <v>14</v>
      </c>
      <c r="L40" s="5">
        <v>562</v>
      </c>
    </row>
    <row r="41" spans="1:12" ht="17.25" thickBot="1">
      <c r="A41" s="3" t="s">
        <v>6948</v>
      </c>
      <c r="B41" s="3" t="s">
        <v>36</v>
      </c>
      <c r="C41" s="4">
        <v>7386</v>
      </c>
      <c r="D41" s="4">
        <v>4450</v>
      </c>
      <c r="E41" s="4">
        <v>1928</v>
      </c>
      <c r="F41" s="4">
        <v>2021</v>
      </c>
      <c r="G41" s="5">
        <v>29</v>
      </c>
      <c r="H41" s="5">
        <v>18</v>
      </c>
      <c r="I41" s="5">
        <v>408</v>
      </c>
      <c r="J41" s="4">
        <v>4404</v>
      </c>
      <c r="K41" s="5">
        <v>46</v>
      </c>
      <c r="L41" s="4">
        <v>2936</v>
      </c>
    </row>
    <row r="42" spans="1:12" ht="23.25" thickBot="1">
      <c r="A42" s="3"/>
      <c r="B42" s="3" t="s">
        <v>37</v>
      </c>
      <c r="C42" s="4">
        <v>1821</v>
      </c>
      <c r="D42" s="4">
        <v>1821</v>
      </c>
      <c r="E42" s="5">
        <v>911</v>
      </c>
      <c r="F42" s="5">
        <v>722</v>
      </c>
      <c r="G42" s="5">
        <v>9</v>
      </c>
      <c r="H42" s="5">
        <v>6</v>
      </c>
      <c r="I42" s="5">
        <v>159</v>
      </c>
      <c r="J42" s="4">
        <v>1807</v>
      </c>
      <c r="K42" s="5">
        <v>14</v>
      </c>
      <c r="L42" s="5">
        <v>0</v>
      </c>
    </row>
    <row r="43" spans="1:12" ht="17.25" thickBot="1">
      <c r="A43" s="3"/>
      <c r="B43" s="3" t="s">
        <v>6947</v>
      </c>
      <c r="C43" s="4">
        <v>2628</v>
      </c>
      <c r="D43" s="4">
        <v>1228</v>
      </c>
      <c r="E43" s="5">
        <v>491</v>
      </c>
      <c r="F43" s="5">
        <v>610</v>
      </c>
      <c r="G43" s="5">
        <v>11</v>
      </c>
      <c r="H43" s="5">
        <v>5</v>
      </c>
      <c r="I43" s="5">
        <v>95</v>
      </c>
      <c r="J43" s="4">
        <v>1212</v>
      </c>
      <c r="K43" s="5">
        <v>16</v>
      </c>
      <c r="L43" s="4">
        <v>1400</v>
      </c>
    </row>
    <row r="44" spans="1:12" ht="17.25" thickBot="1">
      <c r="A44" s="3"/>
      <c r="B44" s="3" t="s">
        <v>6946</v>
      </c>
      <c r="C44" s="4">
        <v>2937</v>
      </c>
      <c r="D44" s="4">
        <v>1401</v>
      </c>
      <c r="E44" s="5">
        <v>526</v>
      </c>
      <c r="F44" s="5">
        <v>689</v>
      </c>
      <c r="G44" s="5">
        <v>9</v>
      </c>
      <c r="H44" s="5">
        <v>7</v>
      </c>
      <c r="I44" s="5">
        <v>154</v>
      </c>
      <c r="J44" s="4">
        <v>1385</v>
      </c>
      <c r="K44" s="5">
        <v>16</v>
      </c>
      <c r="L44" s="4">
        <v>1536</v>
      </c>
    </row>
    <row r="45" spans="1:12" ht="17.25" thickBot="1">
      <c r="A45" s="3" t="s">
        <v>6838</v>
      </c>
      <c r="B45" s="3" t="s">
        <v>36</v>
      </c>
      <c r="C45" s="4">
        <v>5010</v>
      </c>
      <c r="D45" s="4">
        <v>3145</v>
      </c>
      <c r="E45" s="4">
        <v>1289</v>
      </c>
      <c r="F45" s="4">
        <v>1561</v>
      </c>
      <c r="G45" s="5">
        <v>21</v>
      </c>
      <c r="H45" s="5">
        <v>16</v>
      </c>
      <c r="I45" s="5">
        <v>228</v>
      </c>
      <c r="J45" s="4">
        <v>3115</v>
      </c>
      <c r="K45" s="5">
        <v>30</v>
      </c>
      <c r="L45" s="4">
        <v>1865</v>
      </c>
    </row>
    <row r="46" spans="1:12" ht="23.25" thickBot="1">
      <c r="A46" s="3"/>
      <c r="B46" s="3" t="s">
        <v>37</v>
      </c>
      <c r="C46" s="4">
        <v>1567</v>
      </c>
      <c r="D46" s="4">
        <v>1567</v>
      </c>
      <c r="E46" s="5">
        <v>771</v>
      </c>
      <c r="F46" s="5">
        <v>674</v>
      </c>
      <c r="G46" s="5">
        <v>10</v>
      </c>
      <c r="H46" s="5">
        <v>3</v>
      </c>
      <c r="I46" s="5">
        <v>102</v>
      </c>
      <c r="J46" s="4">
        <v>1560</v>
      </c>
      <c r="K46" s="5">
        <v>7</v>
      </c>
      <c r="L46" s="5">
        <v>0</v>
      </c>
    </row>
    <row r="47" spans="1:12" ht="17.25" thickBot="1">
      <c r="A47" s="3"/>
      <c r="B47" s="3" t="s">
        <v>6837</v>
      </c>
      <c r="C47" s="4">
        <v>2311</v>
      </c>
      <c r="D47" s="4">
        <v>1128</v>
      </c>
      <c r="E47" s="5">
        <v>382</v>
      </c>
      <c r="F47" s="5">
        <v>622</v>
      </c>
      <c r="G47" s="5">
        <v>5</v>
      </c>
      <c r="H47" s="5">
        <v>7</v>
      </c>
      <c r="I47" s="5">
        <v>96</v>
      </c>
      <c r="J47" s="4">
        <v>1112</v>
      </c>
      <c r="K47" s="5">
        <v>16</v>
      </c>
      <c r="L47" s="4">
        <v>1183</v>
      </c>
    </row>
    <row r="48" spans="1:12" ht="17.25" thickBot="1">
      <c r="A48" s="3"/>
      <c r="B48" s="3" t="s">
        <v>6836</v>
      </c>
      <c r="C48" s="4">
        <v>1132</v>
      </c>
      <c r="D48" s="5">
        <v>450</v>
      </c>
      <c r="E48" s="5">
        <v>136</v>
      </c>
      <c r="F48" s="5">
        <v>265</v>
      </c>
      <c r="G48" s="5">
        <v>6</v>
      </c>
      <c r="H48" s="5">
        <v>6</v>
      </c>
      <c r="I48" s="5">
        <v>30</v>
      </c>
      <c r="J48" s="5">
        <v>443</v>
      </c>
      <c r="K48" s="5">
        <v>7</v>
      </c>
      <c r="L48" s="5">
        <v>682</v>
      </c>
    </row>
    <row r="49" spans="1:12" ht="17.25" thickBot="1">
      <c r="A49" s="3" t="s">
        <v>11144</v>
      </c>
      <c r="B49" s="3" t="s">
        <v>36</v>
      </c>
      <c r="C49" s="4">
        <v>21915</v>
      </c>
      <c r="D49" s="4">
        <v>13198</v>
      </c>
      <c r="E49" s="4">
        <v>5968</v>
      </c>
      <c r="F49" s="4">
        <v>5583</v>
      </c>
      <c r="G49" s="5">
        <v>62</v>
      </c>
      <c r="H49" s="5">
        <v>76</v>
      </c>
      <c r="I49" s="4">
        <v>1398</v>
      </c>
      <c r="J49" s="4">
        <v>13087</v>
      </c>
      <c r="K49" s="5">
        <v>111</v>
      </c>
      <c r="L49" s="4">
        <v>8717</v>
      </c>
    </row>
    <row r="50" spans="1:12" ht="23.25" thickBot="1">
      <c r="A50" s="3"/>
      <c r="B50" s="3" t="s">
        <v>37</v>
      </c>
      <c r="C50" s="4">
        <v>4805</v>
      </c>
      <c r="D50" s="4">
        <v>4804</v>
      </c>
      <c r="E50" s="4">
        <v>2528</v>
      </c>
      <c r="F50" s="4">
        <v>1773</v>
      </c>
      <c r="G50" s="5">
        <v>18</v>
      </c>
      <c r="H50" s="5">
        <v>23</v>
      </c>
      <c r="I50" s="5">
        <v>431</v>
      </c>
      <c r="J50" s="4">
        <v>4773</v>
      </c>
      <c r="K50" s="5">
        <v>31</v>
      </c>
      <c r="L50" s="5">
        <v>1</v>
      </c>
    </row>
    <row r="51" spans="1:12" ht="17.25" thickBot="1">
      <c r="A51" s="3"/>
      <c r="B51" s="3" t="s">
        <v>11143</v>
      </c>
      <c r="C51" s="4">
        <v>3547</v>
      </c>
      <c r="D51" s="4">
        <v>1518</v>
      </c>
      <c r="E51" s="5">
        <v>616</v>
      </c>
      <c r="F51" s="5">
        <v>691</v>
      </c>
      <c r="G51" s="5">
        <v>8</v>
      </c>
      <c r="H51" s="5">
        <v>11</v>
      </c>
      <c r="I51" s="5">
        <v>180</v>
      </c>
      <c r="J51" s="4">
        <v>1506</v>
      </c>
      <c r="K51" s="5">
        <v>12</v>
      </c>
      <c r="L51" s="4">
        <v>2029</v>
      </c>
    </row>
    <row r="52" spans="1:12" ht="17.25" thickBot="1">
      <c r="A52" s="3"/>
      <c r="B52" s="3" t="s">
        <v>11142</v>
      </c>
      <c r="C52" s="4">
        <v>3612</v>
      </c>
      <c r="D52" s="4">
        <v>1830</v>
      </c>
      <c r="E52" s="5">
        <v>698</v>
      </c>
      <c r="F52" s="5">
        <v>875</v>
      </c>
      <c r="G52" s="5">
        <v>9</v>
      </c>
      <c r="H52" s="5">
        <v>8</v>
      </c>
      <c r="I52" s="5">
        <v>221</v>
      </c>
      <c r="J52" s="4">
        <v>1811</v>
      </c>
      <c r="K52" s="5">
        <v>19</v>
      </c>
      <c r="L52" s="4">
        <v>1782</v>
      </c>
    </row>
    <row r="53" spans="1:12" ht="17.25" thickBot="1">
      <c r="A53" s="3"/>
      <c r="B53" s="3" t="s">
        <v>11141</v>
      </c>
      <c r="C53" s="4">
        <v>2586</v>
      </c>
      <c r="D53" s="4">
        <v>1275</v>
      </c>
      <c r="E53" s="5">
        <v>463</v>
      </c>
      <c r="F53" s="5">
        <v>646</v>
      </c>
      <c r="G53" s="5">
        <v>12</v>
      </c>
      <c r="H53" s="5">
        <v>5</v>
      </c>
      <c r="I53" s="5">
        <v>130</v>
      </c>
      <c r="J53" s="4">
        <v>1256</v>
      </c>
      <c r="K53" s="5">
        <v>19</v>
      </c>
      <c r="L53" s="4">
        <v>1311</v>
      </c>
    </row>
    <row r="54" spans="1:12" ht="17.25" thickBot="1">
      <c r="A54" s="3"/>
      <c r="B54" s="3" t="s">
        <v>11140</v>
      </c>
      <c r="C54" s="4">
        <v>1661</v>
      </c>
      <c r="D54" s="5">
        <v>845</v>
      </c>
      <c r="E54" s="5">
        <v>324</v>
      </c>
      <c r="F54" s="5">
        <v>412</v>
      </c>
      <c r="G54" s="5">
        <v>7</v>
      </c>
      <c r="H54" s="5">
        <v>14</v>
      </c>
      <c r="I54" s="5">
        <v>78</v>
      </c>
      <c r="J54" s="5">
        <v>835</v>
      </c>
      <c r="K54" s="5">
        <v>10</v>
      </c>
      <c r="L54" s="5">
        <v>816</v>
      </c>
    </row>
    <row r="55" spans="1:12" ht="17.25" thickBot="1">
      <c r="A55" s="3"/>
      <c r="B55" s="3" t="s">
        <v>11139</v>
      </c>
      <c r="C55" s="4">
        <v>3546</v>
      </c>
      <c r="D55" s="4">
        <v>1764</v>
      </c>
      <c r="E55" s="5">
        <v>744</v>
      </c>
      <c r="F55" s="5">
        <v>795</v>
      </c>
      <c r="G55" s="5">
        <v>7</v>
      </c>
      <c r="H55" s="5">
        <v>7</v>
      </c>
      <c r="I55" s="5">
        <v>198</v>
      </c>
      <c r="J55" s="4">
        <v>1751</v>
      </c>
      <c r="K55" s="5">
        <v>13</v>
      </c>
      <c r="L55" s="4">
        <v>1782</v>
      </c>
    </row>
    <row r="56" spans="1:12" ht="17.25" thickBot="1">
      <c r="A56" s="3"/>
      <c r="B56" s="3" t="s">
        <v>11138</v>
      </c>
      <c r="C56" s="4">
        <v>2158</v>
      </c>
      <c r="D56" s="4">
        <v>1162</v>
      </c>
      <c r="E56" s="5">
        <v>595</v>
      </c>
      <c r="F56" s="5">
        <v>391</v>
      </c>
      <c r="G56" s="5">
        <v>1</v>
      </c>
      <c r="H56" s="5">
        <v>8</v>
      </c>
      <c r="I56" s="5">
        <v>160</v>
      </c>
      <c r="J56" s="4">
        <v>1155</v>
      </c>
      <c r="K56" s="5">
        <v>7</v>
      </c>
      <c r="L56" s="5">
        <v>996</v>
      </c>
    </row>
    <row r="57" spans="1:12" ht="17.25" thickBot="1">
      <c r="A57" s="3" t="s">
        <v>6111</v>
      </c>
      <c r="B57" s="3" t="s">
        <v>36</v>
      </c>
      <c r="C57" s="4">
        <v>11015</v>
      </c>
      <c r="D57" s="4">
        <v>6493</v>
      </c>
      <c r="E57" s="4">
        <v>2818</v>
      </c>
      <c r="F57" s="4">
        <v>2947</v>
      </c>
      <c r="G57" s="5">
        <v>27</v>
      </c>
      <c r="H57" s="5">
        <v>31</v>
      </c>
      <c r="I57" s="5">
        <v>615</v>
      </c>
      <c r="J57" s="4">
        <v>6438</v>
      </c>
      <c r="K57" s="5">
        <v>55</v>
      </c>
      <c r="L57" s="4">
        <v>4522</v>
      </c>
    </row>
    <row r="58" spans="1:12" ht="23.25" thickBot="1">
      <c r="A58" s="3"/>
      <c r="B58" s="3" t="s">
        <v>37</v>
      </c>
      <c r="C58" s="4">
        <v>2218</v>
      </c>
      <c r="D58" s="4">
        <v>2218</v>
      </c>
      <c r="E58" s="4">
        <v>1165</v>
      </c>
      <c r="F58" s="5">
        <v>849</v>
      </c>
      <c r="G58" s="5">
        <v>5</v>
      </c>
      <c r="H58" s="5">
        <v>9</v>
      </c>
      <c r="I58" s="5">
        <v>179</v>
      </c>
      <c r="J58" s="4">
        <v>2207</v>
      </c>
      <c r="K58" s="5">
        <v>11</v>
      </c>
      <c r="L58" s="5">
        <v>0</v>
      </c>
    </row>
    <row r="59" spans="1:12" ht="17.25" thickBot="1">
      <c r="A59" s="3"/>
      <c r="B59" s="3" t="s">
        <v>6110</v>
      </c>
      <c r="C59" s="4">
        <v>2485</v>
      </c>
      <c r="D59" s="4">
        <v>1170</v>
      </c>
      <c r="E59" s="5">
        <v>348</v>
      </c>
      <c r="F59" s="5">
        <v>683</v>
      </c>
      <c r="G59" s="5">
        <v>8</v>
      </c>
      <c r="H59" s="5">
        <v>11</v>
      </c>
      <c r="I59" s="5">
        <v>104</v>
      </c>
      <c r="J59" s="4">
        <v>1154</v>
      </c>
      <c r="K59" s="5">
        <v>16</v>
      </c>
      <c r="L59" s="4">
        <v>1315</v>
      </c>
    </row>
    <row r="60" spans="1:12" ht="17.25" thickBot="1">
      <c r="A60" s="3"/>
      <c r="B60" s="3" t="s">
        <v>6109</v>
      </c>
      <c r="C60" s="4">
        <v>3372</v>
      </c>
      <c r="D60" s="4">
        <v>1772</v>
      </c>
      <c r="E60" s="5">
        <v>773</v>
      </c>
      <c r="F60" s="5">
        <v>784</v>
      </c>
      <c r="G60" s="5">
        <v>9</v>
      </c>
      <c r="H60" s="5">
        <v>4</v>
      </c>
      <c r="I60" s="5">
        <v>189</v>
      </c>
      <c r="J60" s="4">
        <v>1759</v>
      </c>
      <c r="K60" s="5">
        <v>13</v>
      </c>
      <c r="L60" s="4">
        <v>1600</v>
      </c>
    </row>
    <row r="61" spans="1:12" ht="17.25" thickBot="1">
      <c r="A61" s="3"/>
      <c r="B61" s="3" t="s">
        <v>6108</v>
      </c>
      <c r="C61" s="4">
        <v>2940</v>
      </c>
      <c r="D61" s="4">
        <v>1333</v>
      </c>
      <c r="E61" s="5">
        <v>532</v>
      </c>
      <c r="F61" s="5">
        <v>631</v>
      </c>
      <c r="G61" s="5">
        <v>5</v>
      </c>
      <c r="H61" s="5">
        <v>7</v>
      </c>
      <c r="I61" s="5">
        <v>143</v>
      </c>
      <c r="J61" s="4">
        <v>1318</v>
      </c>
      <c r="K61" s="5">
        <v>15</v>
      </c>
      <c r="L61" s="4">
        <v>1607</v>
      </c>
    </row>
    <row r="62" spans="1:12" ht="17.25" thickBot="1">
      <c r="A62" s="3" t="s">
        <v>11137</v>
      </c>
      <c r="B62" s="3" t="s">
        <v>36</v>
      </c>
      <c r="C62" s="4">
        <v>7834</v>
      </c>
      <c r="D62" s="4">
        <v>4652</v>
      </c>
      <c r="E62" s="4">
        <v>2243</v>
      </c>
      <c r="F62" s="4">
        <v>1946</v>
      </c>
      <c r="G62" s="5">
        <v>30</v>
      </c>
      <c r="H62" s="5">
        <v>24</v>
      </c>
      <c r="I62" s="5">
        <v>365</v>
      </c>
      <c r="J62" s="4">
        <v>4608</v>
      </c>
      <c r="K62" s="5">
        <v>44</v>
      </c>
      <c r="L62" s="4">
        <v>3182</v>
      </c>
    </row>
    <row r="63" spans="1:12" ht="23.25" thickBot="1">
      <c r="A63" s="3"/>
      <c r="B63" s="3" t="s">
        <v>37</v>
      </c>
      <c r="C63" s="4">
        <v>2092</v>
      </c>
      <c r="D63" s="4">
        <v>2092</v>
      </c>
      <c r="E63" s="4">
        <v>1122</v>
      </c>
      <c r="F63" s="5">
        <v>788</v>
      </c>
      <c r="G63" s="5">
        <v>7</v>
      </c>
      <c r="H63" s="5">
        <v>19</v>
      </c>
      <c r="I63" s="5">
        <v>141</v>
      </c>
      <c r="J63" s="4">
        <v>2077</v>
      </c>
      <c r="K63" s="5">
        <v>15</v>
      </c>
      <c r="L63" s="5">
        <v>0</v>
      </c>
    </row>
    <row r="64" spans="1:12" ht="23.25" thickBot="1">
      <c r="A64" s="3"/>
      <c r="B64" s="3" t="s">
        <v>11136</v>
      </c>
      <c r="C64" s="4">
        <v>2154</v>
      </c>
      <c r="D64" s="5">
        <v>982</v>
      </c>
      <c r="E64" s="5">
        <v>421</v>
      </c>
      <c r="F64" s="5">
        <v>459</v>
      </c>
      <c r="G64" s="5">
        <v>7</v>
      </c>
      <c r="H64" s="5">
        <v>0</v>
      </c>
      <c r="I64" s="5">
        <v>86</v>
      </c>
      <c r="J64" s="5">
        <v>973</v>
      </c>
      <c r="K64" s="5">
        <v>9</v>
      </c>
      <c r="L64" s="4">
        <v>1172</v>
      </c>
    </row>
    <row r="65" spans="1:12" ht="23.25" thickBot="1">
      <c r="A65" s="3"/>
      <c r="B65" s="3" t="s">
        <v>11135</v>
      </c>
      <c r="C65" s="4">
        <v>3588</v>
      </c>
      <c r="D65" s="4">
        <v>1578</v>
      </c>
      <c r="E65" s="5">
        <v>700</v>
      </c>
      <c r="F65" s="5">
        <v>699</v>
      </c>
      <c r="G65" s="5">
        <v>16</v>
      </c>
      <c r="H65" s="5">
        <v>5</v>
      </c>
      <c r="I65" s="5">
        <v>138</v>
      </c>
      <c r="J65" s="4">
        <v>1558</v>
      </c>
      <c r="K65" s="5">
        <v>20</v>
      </c>
      <c r="L65" s="4">
        <v>2010</v>
      </c>
    </row>
    <row r="66" spans="1:12" ht="17.25" thickBot="1">
      <c r="A66" s="3" t="s">
        <v>11134</v>
      </c>
      <c r="B66" s="3" t="s">
        <v>36</v>
      </c>
      <c r="C66" s="4">
        <v>19493</v>
      </c>
      <c r="D66" s="4">
        <v>10865</v>
      </c>
      <c r="E66" s="4">
        <v>5021</v>
      </c>
      <c r="F66" s="4">
        <v>4532</v>
      </c>
      <c r="G66" s="5">
        <v>57</v>
      </c>
      <c r="H66" s="5">
        <v>70</v>
      </c>
      <c r="I66" s="4">
        <v>1077</v>
      </c>
      <c r="J66" s="4">
        <v>10757</v>
      </c>
      <c r="K66" s="5">
        <v>108</v>
      </c>
      <c r="L66" s="4">
        <v>8628</v>
      </c>
    </row>
    <row r="67" spans="1:12" ht="23.25" thickBot="1">
      <c r="A67" s="3"/>
      <c r="B67" s="3" t="s">
        <v>37</v>
      </c>
      <c r="C67" s="4">
        <v>3683</v>
      </c>
      <c r="D67" s="4">
        <v>3683</v>
      </c>
      <c r="E67" s="4">
        <v>2025</v>
      </c>
      <c r="F67" s="4">
        <v>1317</v>
      </c>
      <c r="G67" s="5">
        <v>11</v>
      </c>
      <c r="H67" s="5">
        <v>7</v>
      </c>
      <c r="I67" s="5">
        <v>302</v>
      </c>
      <c r="J67" s="4">
        <v>3662</v>
      </c>
      <c r="K67" s="5">
        <v>21</v>
      </c>
      <c r="L67" s="5">
        <v>0</v>
      </c>
    </row>
    <row r="68" spans="1:12" ht="23.25" thickBot="1">
      <c r="A68" s="3"/>
      <c r="B68" s="3" t="s">
        <v>11133</v>
      </c>
      <c r="C68" s="4">
        <v>2334</v>
      </c>
      <c r="D68" s="5">
        <v>927</v>
      </c>
      <c r="E68" s="5">
        <v>360</v>
      </c>
      <c r="F68" s="5">
        <v>439</v>
      </c>
      <c r="G68" s="5">
        <v>9</v>
      </c>
      <c r="H68" s="5">
        <v>11</v>
      </c>
      <c r="I68" s="5">
        <v>91</v>
      </c>
      <c r="J68" s="5">
        <v>910</v>
      </c>
      <c r="K68" s="5">
        <v>17</v>
      </c>
      <c r="L68" s="4">
        <v>1407</v>
      </c>
    </row>
    <row r="69" spans="1:12" ht="23.25" thickBot="1">
      <c r="A69" s="3"/>
      <c r="B69" s="3" t="s">
        <v>11132</v>
      </c>
      <c r="C69" s="4">
        <v>3796</v>
      </c>
      <c r="D69" s="4">
        <v>1781</v>
      </c>
      <c r="E69" s="5">
        <v>805</v>
      </c>
      <c r="F69" s="5">
        <v>730</v>
      </c>
      <c r="G69" s="5">
        <v>9</v>
      </c>
      <c r="H69" s="5">
        <v>15</v>
      </c>
      <c r="I69" s="5">
        <v>205</v>
      </c>
      <c r="J69" s="4">
        <v>1764</v>
      </c>
      <c r="K69" s="5">
        <v>17</v>
      </c>
      <c r="L69" s="4">
        <v>2015</v>
      </c>
    </row>
    <row r="70" spans="1:12" ht="23.25" thickBot="1">
      <c r="A70" s="3"/>
      <c r="B70" s="3" t="s">
        <v>11131</v>
      </c>
      <c r="C70" s="4">
        <v>2404</v>
      </c>
      <c r="D70" s="4">
        <v>1132</v>
      </c>
      <c r="E70" s="5">
        <v>481</v>
      </c>
      <c r="F70" s="5">
        <v>512</v>
      </c>
      <c r="G70" s="5">
        <v>7</v>
      </c>
      <c r="H70" s="5">
        <v>5</v>
      </c>
      <c r="I70" s="5">
        <v>119</v>
      </c>
      <c r="J70" s="4">
        <v>1124</v>
      </c>
      <c r="K70" s="5">
        <v>8</v>
      </c>
      <c r="L70" s="4">
        <v>1272</v>
      </c>
    </row>
    <row r="71" spans="1:12" ht="23.25" thickBot="1">
      <c r="A71" s="3"/>
      <c r="B71" s="3" t="s">
        <v>11130</v>
      </c>
      <c r="C71" s="4">
        <v>1665</v>
      </c>
      <c r="D71" s="5">
        <v>740</v>
      </c>
      <c r="E71" s="5">
        <v>249</v>
      </c>
      <c r="F71" s="5">
        <v>411</v>
      </c>
      <c r="G71" s="5">
        <v>5</v>
      </c>
      <c r="H71" s="5">
        <v>8</v>
      </c>
      <c r="I71" s="5">
        <v>55</v>
      </c>
      <c r="J71" s="5">
        <v>728</v>
      </c>
      <c r="K71" s="5">
        <v>12</v>
      </c>
      <c r="L71" s="5">
        <v>925</v>
      </c>
    </row>
    <row r="72" spans="1:12" ht="23.25" thickBot="1">
      <c r="A72" s="3"/>
      <c r="B72" s="3" t="s">
        <v>11129</v>
      </c>
      <c r="C72" s="4">
        <v>2722</v>
      </c>
      <c r="D72" s="4">
        <v>1197</v>
      </c>
      <c r="E72" s="5">
        <v>500</v>
      </c>
      <c r="F72" s="5">
        <v>510</v>
      </c>
      <c r="G72" s="5">
        <v>11</v>
      </c>
      <c r="H72" s="5">
        <v>13</v>
      </c>
      <c r="I72" s="5">
        <v>146</v>
      </c>
      <c r="J72" s="4">
        <v>1180</v>
      </c>
      <c r="K72" s="5">
        <v>17</v>
      </c>
      <c r="L72" s="4">
        <v>1525</v>
      </c>
    </row>
    <row r="73" spans="1:12" ht="23.25" thickBot="1">
      <c r="A73" s="3"/>
      <c r="B73" s="3" t="s">
        <v>11128</v>
      </c>
      <c r="C73" s="4">
        <v>2889</v>
      </c>
      <c r="D73" s="4">
        <v>1405</v>
      </c>
      <c r="E73" s="5">
        <v>601</v>
      </c>
      <c r="F73" s="5">
        <v>613</v>
      </c>
      <c r="G73" s="5">
        <v>5</v>
      </c>
      <c r="H73" s="5">
        <v>11</v>
      </c>
      <c r="I73" s="5">
        <v>159</v>
      </c>
      <c r="J73" s="4">
        <v>1389</v>
      </c>
      <c r="K73" s="5">
        <v>16</v>
      </c>
      <c r="L73" s="4">
        <v>1484</v>
      </c>
    </row>
    <row r="74" spans="1:12" ht="17.25" thickBot="1">
      <c r="A74" s="3" t="s">
        <v>11127</v>
      </c>
      <c r="B74" s="3" t="s">
        <v>36</v>
      </c>
      <c r="C74" s="4">
        <v>24597</v>
      </c>
      <c r="D74" s="4">
        <v>15386</v>
      </c>
      <c r="E74" s="4">
        <v>8053</v>
      </c>
      <c r="F74" s="4">
        <v>5675</v>
      </c>
      <c r="G74" s="5">
        <v>38</v>
      </c>
      <c r="H74" s="5">
        <v>56</v>
      </c>
      <c r="I74" s="4">
        <v>1455</v>
      </c>
      <c r="J74" s="4">
        <v>15277</v>
      </c>
      <c r="K74" s="5">
        <v>109</v>
      </c>
      <c r="L74" s="4">
        <v>9211</v>
      </c>
    </row>
    <row r="75" spans="1:12" ht="23.25" thickBot="1">
      <c r="A75" s="3"/>
      <c r="B75" s="3" t="s">
        <v>37</v>
      </c>
      <c r="C75" s="4">
        <v>6154</v>
      </c>
      <c r="D75" s="4">
        <v>6153</v>
      </c>
      <c r="E75" s="4">
        <v>3729</v>
      </c>
      <c r="F75" s="4">
        <v>1854</v>
      </c>
      <c r="G75" s="5">
        <v>8</v>
      </c>
      <c r="H75" s="5">
        <v>17</v>
      </c>
      <c r="I75" s="5">
        <v>518</v>
      </c>
      <c r="J75" s="4">
        <v>6126</v>
      </c>
      <c r="K75" s="5">
        <v>27</v>
      </c>
      <c r="L75" s="5">
        <v>1</v>
      </c>
    </row>
    <row r="76" spans="1:12" ht="17.25" thickBot="1">
      <c r="A76" s="3"/>
      <c r="B76" s="3" t="s">
        <v>11126</v>
      </c>
      <c r="C76" s="4">
        <v>3070</v>
      </c>
      <c r="D76" s="4">
        <v>1280</v>
      </c>
      <c r="E76" s="5">
        <v>577</v>
      </c>
      <c r="F76" s="5">
        <v>553</v>
      </c>
      <c r="G76" s="5">
        <v>7</v>
      </c>
      <c r="H76" s="5">
        <v>5</v>
      </c>
      <c r="I76" s="5">
        <v>131</v>
      </c>
      <c r="J76" s="4">
        <v>1273</v>
      </c>
      <c r="K76" s="5">
        <v>7</v>
      </c>
      <c r="L76" s="4">
        <v>1790</v>
      </c>
    </row>
    <row r="77" spans="1:12" ht="17.25" thickBot="1">
      <c r="A77" s="3"/>
      <c r="B77" s="3" t="s">
        <v>11125</v>
      </c>
      <c r="C77" s="4">
        <v>2973</v>
      </c>
      <c r="D77" s="4">
        <v>1437</v>
      </c>
      <c r="E77" s="5">
        <v>609</v>
      </c>
      <c r="F77" s="5">
        <v>651</v>
      </c>
      <c r="G77" s="5">
        <v>3</v>
      </c>
      <c r="H77" s="5">
        <v>7</v>
      </c>
      <c r="I77" s="5">
        <v>151</v>
      </c>
      <c r="J77" s="4">
        <v>1421</v>
      </c>
      <c r="K77" s="5">
        <v>16</v>
      </c>
      <c r="L77" s="4">
        <v>1536</v>
      </c>
    </row>
    <row r="78" spans="1:12" ht="17.25" thickBot="1">
      <c r="A78" s="3"/>
      <c r="B78" s="3" t="s">
        <v>11124</v>
      </c>
      <c r="C78" s="4">
        <v>2406</v>
      </c>
      <c r="D78" s="4">
        <v>1516</v>
      </c>
      <c r="E78" s="5">
        <v>707</v>
      </c>
      <c r="F78" s="5">
        <v>615</v>
      </c>
      <c r="G78" s="5">
        <v>6</v>
      </c>
      <c r="H78" s="5">
        <v>6</v>
      </c>
      <c r="I78" s="5">
        <v>162</v>
      </c>
      <c r="J78" s="4">
        <v>1496</v>
      </c>
      <c r="K78" s="5">
        <v>20</v>
      </c>
      <c r="L78" s="5">
        <v>890</v>
      </c>
    </row>
    <row r="79" spans="1:12" ht="17.25" thickBot="1">
      <c r="A79" s="3"/>
      <c r="B79" s="3" t="s">
        <v>11123</v>
      </c>
      <c r="C79" s="4">
        <v>2348</v>
      </c>
      <c r="D79" s="5">
        <v>893</v>
      </c>
      <c r="E79" s="5">
        <v>333</v>
      </c>
      <c r="F79" s="5">
        <v>481</v>
      </c>
      <c r="G79" s="5">
        <v>2</v>
      </c>
      <c r="H79" s="5">
        <v>7</v>
      </c>
      <c r="I79" s="5">
        <v>62</v>
      </c>
      <c r="J79" s="5">
        <v>885</v>
      </c>
      <c r="K79" s="5">
        <v>8</v>
      </c>
      <c r="L79" s="4">
        <v>1455</v>
      </c>
    </row>
    <row r="80" spans="1:12" ht="17.25" thickBot="1">
      <c r="A80" s="3"/>
      <c r="B80" s="3" t="s">
        <v>11122</v>
      </c>
      <c r="C80" s="4">
        <v>3354</v>
      </c>
      <c r="D80" s="4">
        <v>1787</v>
      </c>
      <c r="E80" s="5">
        <v>835</v>
      </c>
      <c r="F80" s="5">
        <v>719</v>
      </c>
      <c r="G80" s="5">
        <v>9</v>
      </c>
      <c r="H80" s="5">
        <v>7</v>
      </c>
      <c r="I80" s="5">
        <v>201</v>
      </c>
      <c r="J80" s="4">
        <v>1771</v>
      </c>
      <c r="K80" s="5">
        <v>16</v>
      </c>
      <c r="L80" s="4">
        <v>1567</v>
      </c>
    </row>
    <row r="81" spans="1:12" ht="17.25" thickBot="1">
      <c r="A81" s="3"/>
      <c r="B81" s="3" t="s">
        <v>11121</v>
      </c>
      <c r="C81" s="4">
        <v>4292</v>
      </c>
      <c r="D81" s="4">
        <v>2320</v>
      </c>
      <c r="E81" s="4">
        <v>1263</v>
      </c>
      <c r="F81" s="5">
        <v>802</v>
      </c>
      <c r="G81" s="5">
        <v>3</v>
      </c>
      <c r="H81" s="5">
        <v>7</v>
      </c>
      <c r="I81" s="5">
        <v>230</v>
      </c>
      <c r="J81" s="4">
        <v>2305</v>
      </c>
      <c r="K81" s="5">
        <v>15</v>
      </c>
      <c r="L81" s="4">
        <v>1972</v>
      </c>
    </row>
    <row r="82" spans="1:12" ht="23.25" thickBot="1">
      <c r="A82" s="3" t="s">
        <v>97</v>
      </c>
      <c r="B82" s="3"/>
      <c r="C82" s="5">
        <v>0</v>
      </c>
      <c r="D82" s="5">
        <v>2</v>
      </c>
      <c r="E82" s="5">
        <v>0</v>
      </c>
      <c r="F82" s="5">
        <v>0</v>
      </c>
      <c r="G82" s="5">
        <v>0</v>
      </c>
      <c r="H82" s="5">
        <v>0</v>
      </c>
      <c r="I82" s="5">
        <v>1</v>
      </c>
      <c r="J82" s="5">
        <v>1</v>
      </c>
      <c r="K82" s="5">
        <v>1</v>
      </c>
      <c r="L82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D1DA7-5DAD-4B7B-A9EA-8E9B272192BF}">
  <sheetPr>
    <tabColor theme="4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11</v>
      </c>
      <c r="I2" s="25" t="s">
        <v>13</v>
      </c>
      <c r="J2" s="25" t="s">
        <v>19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11233</v>
      </c>
      <c r="F3" s="26" t="s">
        <v>11232</v>
      </c>
      <c r="G3" s="26" t="s">
        <v>11231</v>
      </c>
      <c r="H3" s="26" t="s">
        <v>11230</v>
      </c>
      <c r="I3" s="26" t="s">
        <v>11229</v>
      </c>
      <c r="J3" s="26" t="s">
        <v>10688</v>
      </c>
      <c r="K3" s="44"/>
      <c r="L3" s="26"/>
      <c r="M3" s="44"/>
      <c r="U3" t="s">
        <v>3</v>
      </c>
      <c r="V3" t="str">
        <f t="shared" si="0"/>
        <v>송기헌</v>
      </c>
      <c r="W3" t="str">
        <f t="shared" si="0"/>
        <v>이강후</v>
      </c>
      <c r="X3" t="str">
        <f t="shared" si="0"/>
        <v>안재윤</v>
      </c>
    </row>
    <row r="4" spans="1:24" ht="17.25" thickBot="1">
      <c r="A4" s="3" t="s">
        <v>30</v>
      </c>
      <c r="B4" s="3"/>
      <c r="C4" s="4">
        <v>141827</v>
      </c>
      <c r="D4" s="4">
        <v>91625</v>
      </c>
      <c r="E4" s="4">
        <v>48772</v>
      </c>
      <c r="F4" s="4">
        <v>39089</v>
      </c>
      <c r="G4" s="5">
        <v>772</v>
      </c>
      <c r="H4" s="5">
        <v>458</v>
      </c>
      <c r="I4" s="5">
        <v>777</v>
      </c>
      <c r="J4" s="5">
        <v>641</v>
      </c>
      <c r="K4" s="4">
        <v>90509</v>
      </c>
      <c r="L4" s="4">
        <v>1116</v>
      </c>
      <c r="M4" s="4">
        <v>50202</v>
      </c>
      <c r="V4" s="8"/>
      <c r="W4" s="8"/>
      <c r="X4" s="8"/>
    </row>
    <row r="5" spans="1:24" ht="23.25" thickBot="1">
      <c r="A5" s="3" t="s">
        <v>31</v>
      </c>
      <c r="B5" s="3"/>
      <c r="C5" s="5">
        <v>309</v>
      </c>
      <c r="D5" s="5">
        <v>289</v>
      </c>
      <c r="E5" s="5">
        <v>141</v>
      </c>
      <c r="F5" s="5">
        <v>118</v>
      </c>
      <c r="G5" s="5">
        <v>3</v>
      </c>
      <c r="H5" s="5">
        <v>4</v>
      </c>
      <c r="I5" s="5">
        <v>2</v>
      </c>
      <c r="J5" s="5">
        <v>9</v>
      </c>
      <c r="K5" s="5">
        <v>277</v>
      </c>
      <c r="L5" s="5">
        <v>12</v>
      </c>
      <c r="M5" s="5">
        <v>20</v>
      </c>
      <c r="T5" t="s">
        <v>2929</v>
      </c>
      <c r="U5">
        <f>SUMIF($A:$A,"합계",D:D)</f>
        <v>91625</v>
      </c>
      <c r="V5">
        <f>SUMIF($A:$A,"합계",E:E)</f>
        <v>48772</v>
      </c>
      <c r="W5">
        <f>SUMIF($A:$A,"합계",F:F)</f>
        <v>39089</v>
      </c>
      <c r="X5">
        <f>SUMIF($A:$A,"합계",G:G)</f>
        <v>772</v>
      </c>
    </row>
    <row r="6" spans="1:24" ht="23.25" thickBot="1">
      <c r="A6" s="3" t="s">
        <v>32</v>
      </c>
      <c r="B6" s="3"/>
      <c r="C6" s="4">
        <v>10168</v>
      </c>
      <c r="D6" s="4">
        <v>10161</v>
      </c>
      <c r="E6" s="4">
        <v>6331</v>
      </c>
      <c r="F6" s="4">
        <v>3297</v>
      </c>
      <c r="G6" s="5">
        <v>92</v>
      </c>
      <c r="H6" s="5">
        <v>31</v>
      </c>
      <c r="I6" s="5">
        <v>119</v>
      </c>
      <c r="J6" s="5">
        <v>77</v>
      </c>
      <c r="K6" s="4">
        <v>9947</v>
      </c>
      <c r="L6" s="5">
        <v>214</v>
      </c>
      <c r="M6" s="5">
        <v>7</v>
      </c>
      <c r="T6" t="s">
        <v>2930</v>
      </c>
      <c r="U6">
        <f>U5-U7</f>
        <v>51516</v>
      </c>
      <c r="V6">
        <f>V5-V7</f>
        <v>24379</v>
      </c>
      <c r="W6">
        <f>W5-W7</f>
        <v>24860</v>
      </c>
      <c r="X6">
        <f>X5-X7</f>
        <v>488</v>
      </c>
    </row>
    <row r="7" spans="1:24" ht="23.25" thickBot="1">
      <c r="A7" s="3" t="s">
        <v>33</v>
      </c>
      <c r="B7" s="3"/>
      <c r="C7" s="5">
        <v>328</v>
      </c>
      <c r="D7" s="5">
        <v>86</v>
      </c>
      <c r="E7" s="5">
        <v>61</v>
      </c>
      <c r="F7" s="5">
        <v>24</v>
      </c>
      <c r="G7" s="5">
        <v>0</v>
      </c>
      <c r="H7" s="5">
        <v>0</v>
      </c>
      <c r="I7" s="5">
        <v>1</v>
      </c>
      <c r="J7" s="5">
        <v>0</v>
      </c>
      <c r="K7" s="5">
        <v>86</v>
      </c>
      <c r="L7" s="5">
        <v>0</v>
      </c>
      <c r="M7" s="5">
        <v>242</v>
      </c>
      <c r="T7" t="s">
        <v>2931</v>
      </c>
      <c r="U7">
        <f>U11+U10+U9</f>
        <v>40109</v>
      </c>
      <c r="V7">
        <f>V11+V10+V9</f>
        <v>24393</v>
      </c>
      <c r="W7">
        <f>W11+W10+W9</f>
        <v>14229</v>
      </c>
      <c r="X7">
        <f>X11+X10+X9</f>
        <v>284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2</v>
      </c>
      <c r="G8" s="5">
        <v>0</v>
      </c>
      <c r="H8" s="5">
        <v>0</v>
      </c>
      <c r="I8" s="5">
        <v>0</v>
      </c>
      <c r="J8" s="5">
        <v>0</v>
      </c>
      <c r="K8" s="5">
        <v>3</v>
      </c>
      <c r="L8" s="5">
        <v>0</v>
      </c>
      <c r="M8" s="5">
        <v>-3</v>
      </c>
      <c r="V8" s="8"/>
      <c r="W8" s="8"/>
      <c r="X8" s="8"/>
    </row>
    <row r="9" spans="1:24" ht="17.25" thickBot="1">
      <c r="A9" s="3" t="s">
        <v>11228</v>
      </c>
      <c r="B9" s="3" t="s">
        <v>36</v>
      </c>
      <c r="C9" s="4">
        <v>7170</v>
      </c>
      <c r="D9" s="4">
        <v>4208</v>
      </c>
      <c r="E9" s="4">
        <v>1764</v>
      </c>
      <c r="F9" s="4">
        <v>2258</v>
      </c>
      <c r="G9" s="5">
        <v>41</v>
      </c>
      <c r="H9" s="5">
        <v>27</v>
      </c>
      <c r="I9" s="5">
        <v>33</v>
      </c>
      <c r="J9" s="5">
        <v>32</v>
      </c>
      <c r="K9" s="4">
        <v>4155</v>
      </c>
      <c r="L9" s="5">
        <v>53</v>
      </c>
      <c r="M9" s="4">
        <v>2962</v>
      </c>
      <c r="T9" t="s">
        <v>2934</v>
      </c>
      <c r="U9">
        <f>SUMIF($A:$A,"거소·선상투표",D:D)+SUMIF($A:$A,"국외부재자투표",D:D)+SUMIF($A:$A,"국외부재자투표(공관)",D:D)</f>
        <v>378</v>
      </c>
      <c r="V9">
        <f t="shared" ref="V9:X11" si="1">SUMIF($A:$A,"거소·선상투표",E:E)+SUMIF($A:$A,"국외부재자투표",E:E)+SUMIF($A:$A,"국외부재자투표(공관)",E:E)</f>
        <v>203</v>
      </c>
      <c r="W9">
        <f t="shared" si="1"/>
        <v>144</v>
      </c>
      <c r="X9">
        <f t="shared" si="1"/>
        <v>3</v>
      </c>
    </row>
    <row r="10" spans="1:24" ht="23.25" thickBot="1">
      <c r="A10" s="3"/>
      <c r="B10" s="3" t="s">
        <v>37</v>
      </c>
      <c r="C10" s="4">
        <v>1127</v>
      </c>
      <c r="D10" s="4">
        <v>1127</v>
      </c>
      <c r="E10" s="5">
        <v>578</v>
      </c>
      <c r="F10" s="5">
        <v>502</v>
      </c>
      <c r="G10" s="5">
        <v>14</v>
      </c>
      <c r="H10" s="5">
        <v>6</v>
      </c>
      <c r="I10" s="5">
        <v>9</v>
      </c>
      <c r="J10" s="5">
        <v>5</v>
      </c>
      <c r="K10" s="4">
        <v>1114</v>
      </c>
      <c r="L10" s="5">
        <v>13</v>
      </c>
      <c r="M10" s="5">
        <v>0</v>
      </c>
      <c r="T10" t="s">
        <v>2932</v>
      </c>
      <c r="U10">
        <f>SUMIF($B:$B,"관내사전투표",D:D)</f>
        <v>29570</v>
      </c>
      <c r="V10">
        <f t="shared" ref="V10:X12" si="2">SUMIF($B:$B,"관내사전투표",E:E)</f>
        <v>17859</v>
      </c>
      <c r="W10">
        <f t="shared" si="2"/>
        <v>10788</v>
      </c>
      <c r="X10">
        <f t="shared" si="2"/>
        <v>189</v>
      </c>
    </row>
    <row r="11" spans="1:24" ht="17.25" thickBot="1">
      <c r="A11" s="3"/>
      <c r="B11" s="3" t="s">
        <v>11227</v>
      </c>
      <c r="C11" s="4">
        <v>1737</v>
      </c>
      <c r="D11" s="5">
        <v>853</v>
      </c>
      <c r="E11" s="5">
        <v>296</v>
      </c>
      <c r="F11" s="5">
        <v>515</v>
      </c>
      <c r="G11" s="5">
        <v>7</v>
      </c>
      <c r="H11" s="5">
        <v>6</v>
      </c>
      <c r="I11" s="5">
        <v>7</v>
      </c>
      <c r="J11" s="5">
        <v>8</v>
      </c>
      <c r="K11" s="5">
        <v>839</v>
      </c>
      <c r="L11" s="5">
        <v>14</v>
      </c>
      <c r="M11" s="5">
        <v>884</v>
      </c>
      <c r="T11" t="s">
        <v>2933</v>
      </c>
      <c r="U11">
        <f>SUMIF($A:$A,"관외사전투표",D:D)</f>
        <v>10161</v>
      </c>
      <c r="V11">
        <f t="shared" ref="V11:X13" si="3">SUMIF($A:$A,"관외사전투표",E:E)</f>
        <v>6331</v>
      </c>
      <c r="W11">
        <f t="shared" si="3"/>
        <v>3297</v>
      </c>
      <c r="X11">
        <f t="shared" si="3"/>
        <v>92</v>
      </c>
    </row>
    <row r="12" spans="1:24" ht="17.25" thickBot="1">
      <c r="A12" s="3"/>
      <c r="B12" s="3" t="s">
        <v>11226</v>
      </c>
      <c r="C12" s="4">
        <v>1293</v>
      </c>
      <c r="D12" s="5">
        <v>725</v>
      </c>
      <c r="E12" s="5">
        <v>310</v>
      </c>
      <c r="F12" s="5">
        <v>389</v>
      </c>
      <c r="G12" s="5">
        <v>5</v>
      </c>
      <c r="H12" s="5">
        <v>5</v>
      </c>
      <c r="I12" s="5">
        <v>2</v>
      </c>
      <c r="J12" s="5">
        <v>7</v>
      </c>
      <c r="K12" s="5">
        <v>718</v>
      </c>
      <c r="L12" s="5">
        <v>7</v>
      </c>
      <c r="M12" s="5">
        <v>568</v>
      </c>
    </row>
    <row r="13" spans="1:24" ht="17.25" thickBot="1">
      <c r="A13" s="3"/>
      <c r="B13" s="3" t="s">
        <v>11225</v>
      </c>
      <c r="C13" s="4">
        <v>2099</v>
      </c>
      <c r="D13" s="4">
        <v>1000</v>
      </c>
      <c r="E13" s="5">
        <v>341</v>
      </c>
      <c r="F13" s="5">
        <v>610</v>
      </c>
      <c r="G13" s="5">
        <v>10</v>
      </c>
      <c r="H13" s="5">
        <v>6</v>
      </c>
      <c r="I13" s="5">
        <v>12</v>
      </c>
      <c r="J13" s="5">
        <v>8</v>
      </c>
      <c r="K13" s="5">
        <v>987</v>
      </c>
      <c r="L13" s="5">
        <v>13</v>
      </c>
      <c r="M13" s="4">
        <v>1099</v>
      </c>
    </row>
    <row r="14" spans="1:24" ht="17.25" thickBot="1">
      <c r="A14" s="3"/>
      <c r="B14" s="3" t="s">
        <v>11224</v>
      </c>
      <c r="C14" s="5">
        <v>914</v>
      </c>
      <c r="D14" s="5">
        <v>503</v>
      </c>
      <c r="E14" s="5">
        <v>239</v>
      </c>
      <c r="F14" s="5">
        <v>242</v>
      </c>
      <c r="G14" s="5">
        <v>5</v>
      </c>
      <c r="H14" s="5">
        <v>4</v>
      </c>
      <c r="I14" s="5">
        <v>3</v>
      </c>
      <c r="J14" s="5">
        <v>4</v>
      </c>
      <c r="K14" s="5">
        <v>497</v>
      </c>
      <c r="L14" s="5">
        <v>6</v>
      </c>
      <c r="M14" s="5">
        <v>411</v>
      </c>
      <c r="U14" s="8"/>
      <c r="V14" s="8"/>
      <c r="W14" s="8"/>
      <c r="X14" s="8"/>
    </row>
    <row r="15" spans="1:24" ht="17.25" thickBot="1">
      <c r="A15" s="3" t="s">
        <v>11223</v>
      </c>
      <c r="B15" s="3" t="s">
        <v>36</v>
      </c>
      <c r="C15" s="4">
        <v>7530</v>
      </c>
      <c r="D15" s="4">
        <v>4707</v>
      </c>
      <c r="E15" s="4">
        <v>2248</v>
      </c>
      <c r="F15" s="4">
        <v>2247</v>
      </c>
      <c r="G15" s="5">
        <v>41</v>
      </c>
      <c r="H15" s="5">
        <v>18</v>
      </c>
      <c r="I15" s="5">
        <v>44</v>
      </c>
      <c r="J15" s="5">
        <v>36</v>
      </c>
      <c r="K15" s="4">
        <v>4634</v>
      </c>
      <c r="L15" s="5">
        <v>73</v>
      </c>
      <c r="M15" s="4">
        <v>2823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2164</v>
      </c>
      <c r="D16" s="4">
        <v>2164</v>
      </c>
      <c r="E16" s="4">
        <v>1214</v>
      </c>
      <c r="F16" s="5">
        <v>851</v>
      </c>
      <c r="G16" s="5">
        <v>14</v>
      </c>
      <c r="H16" s="5">
        <v>11</v>
      </c>
      <c r="I16" s="5">
        <v>21</v>
      </c>
      <c r="J16" s="5">
        <v>17</v>
      </c>
      <c r="K16" s="4">
        <v>2128</v>
      </c>
      <c r="L16" s="5">
        <v>36</v>
      </c>
      <c r="M16" s="5">
        <v>0</v>
      </c>
    </row>
    <row r="17" spans="1:13" ht="17.25" thickBot="1">
      <c r="A17" s="3"/>
      <c r="B17" s="3" t="s">
        <v>11222</v>
      </c>
      <c r="C17" s="4">
        <v>3142</v>
      </c>
      <c r="D17" s="4">
        <v>1388</v>
      </c>
      <c r="E17" s="5">
        <v>590</v>
      </c>
      <c r="F17" s="5">
        <v>743</v>
      </c>
      <c r="G17" s="5">
        <v>14</v>
      </c>
      <c r="H17" s="5">
        <v>3</v>
      </c>
      <c r="I17" s="5">
        <v>12</v>
      </c>
      <c r="J17" s="5">
        <v>7</v>
      </c>
      <c r="K17" s="4">
        <v>1369</v>
      </c>
      <c r="L17" s="5">
        <v>19</v>
      </c>
      <c r="M17" s="4">
        <v>1754</v>
      </c>
    </row>
    <row r="18" spans="1:13" ht="17.25" thickBot="1">
      <c r="A18" s="3"/>
      <c r="B18" s="3" t="s">
        <v>11221</v>
      </c>
      <c r="C18" s="5">
        <v>950</v>
      </c>
      <c r="D18" s="5">
        <v>524</v>
      </c>
      <c r="E18" s="5">
        <v>200</v>
      </c>
      <c r="F18" s="5">
        <v>307</v>
      </c>
      <c r="G18" s="5">
        <v>5</v>
      </c>
      <c r="H18" s="5">
        <v>3</v>
      </c>
      <c r="I18" s="5">
        <v>3</v>
      </c>
      <c r="J18" s="5">
        <v>2</v>
      </c>
      <c r="K18" s="5">
        <v>520</v>
      </c>
      <c r="L18" s="5">
        <v>4</v>
      </c>
      <c r="M18" s="5">
        <v>426</v>
      </c>
    </row>
    <row r="19" spans="1:13" ht="17.25" thickBot="1">
      <c r="A19" s="3"/>
      <c r="B19" s="3" t="s">
        <v>11220</v>
      </c>
      <c r="C19" s="4">
        <v>1274</v>
      </c>
      <c r="D19" s="5">
        <v>631</v>
      </c>
      <c r="E19" s="5">
        <v>244</v>
      </c>
      <c r="F19" s="5">
        <v>346</v>
      </c>
      <c r="G19" s="5">
        <v>8</v>
      </c>
      <c r="H19" s="5">
        <v>1</v>
      </c>
      <c r="I19" s="5">
        <v>8</v>
      </c>
      <c r="J19" s="5">
        <v>10</v>
      </c>
      <c r="K19" s="5">
        <v>617</v>
      </c>
      <c r="L19" s="5">
        <v>14</v>
      </c>
      <c r="M19" s="5">
        <v>643</v>
      </c>
    </row>
    <row r="20" spans="1:13" ht="17.25" thickBot="1">
      <c r="A20" s="3" t="s">
        <v>11219</v>
      </c>
      <c r="B20" s="3" t="s">
        <v>36</v>
      </c>
      <c r="C20" s="4">
        <v>5807</v>
      </c>
      <c r="D20" s="4">
        <v>3459</v>
      </c>
      <c r="E20" s="4">
        <v>1771</v>
      </c>
      <c r="F20" s="4">
        <v>1553</v>
      </c>
      <c r="G20" s="5">
        <v>31</v>
      </c>
      <c r="H20" s="5">
        <v>12</v>
      </c>
      <c r="I20" s="5">
        <v>26</v>
      </c>
      <c r="J20" s="5">
        <v>24</v>
      </c>
      <c r="K20" s="4">
        <v>3417</v>
      </c>
      <c r="L20" s="5">
        <v>42</v>
      </c>
      <c r="M20" s="4">
        <v>2348</v>
      </c>
    </row>
    <row r="21" spans="1:13" ht="23.25" thickBot="1">
      <c r="A21" s="3"/>
      <c r="B21" s="3" t="s">
        <v>37</v>
      </c>
      <c r="C21" s="4">
        <v>1123</v>
      </c>
      <c r="D21" s="4">
        <v>1123</v>
      </c>
      <c r="E21" s="5">
        <v>776</v>
      </c>
      <c r="F21" s="5">
        <v>320</v>
      </c>
      <c r="G21" s="5">
        <v>3</v>
      </c>
      <c r="H21" s="5">
        <v>2</v>
      </c>
      <c r="I21" s="5">
        <v>7</v>
      </c>
      <c r="J21" s="5">
        <v>4</v>
      </c>
      <c r="K21" s="4">
        <v>1112</v>
      </c>
      <c r="L21" s="5">
        <v>11</v>
      </c>
      <c r="M21" s="5">
        <v>0</v>
      </c>
    </row>
    <row r="22" spans="1:13" ht="17.25" thickBot="1">
      <c r="A22" s="3"/>
      <c r="B22" s="3" t="s">
        <v>11218</v>
      </c>
      <c r="C22" s="5">
        <v>935</v>
      </c>
      <c r="D22" s="5">
        <v>555</v>
      </c>
      <c r="E22" s="5">
        <v>229</v>
      </c>
      <c r="F22" s="5">
        <v>306</v>
      </c>
      <c r="G22" s="5">
        <v>6</v>
      </c>
      <c r="H22" s="5">
        <v>2</v>
      </c>
      <c r="I22" s="5">
        <v>4</v>
      </c>
      <c r="J22" s="5">
        <v>2</v>
      </c>
      <c r="K22" s="5">
        <v>549</v>
      </c>
      <c r="L22" s="5">
        <v>6</v>
      </c>
      <c r="M22" s="5">
        <v>380</v>
      </c>
    </row>
    <row r="23" spans="1:13" ht="17.25" thickBot="1">
      <c r="A23" s="3"/>
      <c r="B23" s="3" t="s">
        <v>11217</v>
      </c>
      <c r="C23" s="5">
        <v>685</v>
      </c>
      <c r="D23" s="5">
        <v>406</v>
      </c>
      <c r="E23" s="5">
        <v>157</v>
      </c>
      <c r="F23" s="5">
        <v>229</v>
      </c>
      <c r="G23" s="5">
        <v>6</v>
      </c>
      <c r="H23" s="5">
        <v>0</v>
      </c>
      <c r="I23" s="5">
        <v>3</v>
      </c>
      <c r="J23" s="5">
        <v>6</v>
      </c>
      <c r="K23" s="5">
        <v>401</v>
      </c>
      <c r="L23" s="5">
        <v>5</v>
      </c>
      <c r="M23" s="5">
        <v>279</v>
      </c>
    </row>
    <row r="24" spans="1:13" ht="17.25" thickBot="1">
      <c r="A24" s="3"/>
      <c r="B24" s="3" t="s">
        <v>11216</v>
      </c>
      <c r="C24" s="4">
        <v>3064</v>
      </c>
      <c r="D24" s="4">
        <v>1375</v>
      </c>
      <c r="E24" s="5">
        <v>609</v>
      </c>
      <c r="F24" s="5">
        <v>698</v>
      </c>
      <c r="G24" s="5">
        <v>16</v>
      </c>
      <c r="H24" s="5">
        <v>8</v>
      </c>
      <c r="I24" s="5">
        <v>12</v>
      </c>
      <c r="J24" s="5">
        <v>12</v>
      </c>
      <c r="K24" s="4">
        <v>1355</v>
      </c>
      <c r="L24" s="5">
        <v>20</v>
      </c>
      <c r="M24" s="4">
        <v>1689</v>
      </c>
    </row>
    <row r="25" spans="1:13" ht="17.25" thickBot="1">
      <c r="A25" s="3" t="s">
        <v>11215</v>
      </c>
      <c r="B25" s="3" t="s">
        <v>36</v>
      </c>
      <c r="C25" s="4">
        <v>3396</v>
      </c>
      <c r="D25" s="4">
        <v>2318</v>
      </c>
      <c r="E25" s="5">
        <v>937</v>
      </c>
      <c r="F25" s="4">
        <v>1315</v>
      </c>
      <c r="G25" s="5">
        <v>17</v>
      </c>
      <c r="H25" s="5">
        <v>12</v>
      </c>
      <c r="I25" s="5">
        <v>8</v>
      </c>
      <c r="J25" s="5">
        <v>13</v>
      </c>
      <c r="K25" s="4">
        <v>2302</v>
      </c>
      <c r="L25" s="5">
        <v>16</v>
      </c>
      <c r="M25" s="4">
        <v>1078</v>
      </c>
    </row>
    <row r="26" spans="1:13" ht="23.25" thickBot="1">
      <c r="A26" s="3"/>
      <c r="B26" s="3" t="s">
        <v>37</v>
      </c>
      <c r="C26" s="4">
        <v>1037</v>
      </c>
      <c r="D26" s="4">
        <v>1037</v>
      </c>
      <c r="E26" s="5">
        <v>502</v>
      </c>
      <c r="F26" s="5">
        <v>514</v>
      </c>
      <c r="G26" s="5">
        <v>5</v>
      </c>
      <c r="H26" s="5">
        <v>6</v>
      </c>
      <c r="I26" s="5">
        <v>2</v>
      </c>
      <c r="J26" s="5">
        <v>4</v>
      </c>
      <c r="K26" s="4">
        <v>1033</v>
      </c>
      <c r="L26" s="5">
        <v>4</v>
      </c>
      <c r="M26" s="5">
        <v>0</v>
      </c>
    </row>
    <row r="27" spans="1:13" ht="17.25" thickBot="1">
      <c r="A27" s="3"/>
      <c r="B27" s="3" t="s">
        <v>11214</v>
      </c>
      <c r="C27" s="4">
        <v>1618</v>
      </c>
      <c r="D27" s="5">
        <v>817</v>
      </c>
      <c r="E27" s="5">
        <v>284</v>
      </c>
      <c r="F27" s="5">
        <v>509</v>
      </c>
      <c r="G27" s="5">
        <v>7</v>
      </c>
      <c r="H27" s="5">
        <v>5</v>
      </c>
      <c r="I27" s="5">
        <v>3</v>
      </c>
      <c r="J27" s="5">
        <v>4</v>
      </c>
      <c r="K27" s="5">
        <v>812</v>
      </c>
      <c r="L27" s="5">
        <v>5</v>
      </c>
      <c r="M27" s="5">
        <v>801</v>
      </c>
    </row>
    <row r="28" spans="1:13" ht="17.25" thickBot="1">
      <c r="A28" s="3"/>
      <c r="B28" s="3" t="s">
        <v>11213</v>
      </c>
      <c r="C28" s="5">
        <v>741</v>
      </c>
      <c r="D28" s="5">
        <v>464</v>
      </c>
      <c r="E28" s="5">
        <v>151</v>
      </c>
      <c r="F28" s="5">
        <v>292</v>
      </c>
      <c r="G28" s="5">
        <v>5</v>
      </c>
      <c r="H28" s="5">
        <v>1</v>
      </c>
      <c r="I28" s="5">
        <v>3</v>
      </c>
      <c r="J28" s="5">
        <v>5</v>
      </c>
      <c r="K28" s="5">
        <v>457</v>
      </c>
      <c r="L28" s="5">
        <v>7</v>
      </c>
      <c r="M28" s="5">
        <v>277</v>
      </c>
    </row>
    <row r="29" spans="1:13" ht="17.25" thickBot="1">
      <c r="A29" s="3" t="s">
        <v>11212</v>
      </c>
      <c r="B29" s="3" t="s">
        <v>36</v>
      </c>
      <c r="C29" s="4">
        <v>10803</v>
      </c>
      <c r="D29" s="4">
        <v>6794</v>
      </c>
      <c r="E29" s="4">
        <v>3115</v>
      </c>
      <c r="F29" s="4">
        <v>3415</v>
      </c>
      <c r="G29" s="5">
        <v>62</v>
      </c>
      <c r="H29" s="5">
        <v>38</v>
      </c>
      <c r="I29" s="5">
        <v>56</v>
      </c>
      <c r="J29" s="5">
        <v>40</v>
      </c>
      <c r="K29" s="4">
        <v>6726</v>
      </c>
      <c r="L29" s="5">
        <v>68</v>
      </c>
      <c r="M29" s="4">
        <v>4009</v>
      </c>
    </row>
    <row r="30" spans="1:13" ht="23.25" thickBot="1">
      <c r="A30" s="3"/>
      <c r="B30" s="3" t="s">
        <v>37</v>
      </c>
      <c r="C30" s="4">
        <v>2801</v>
      </c>
      <c r="D30" s="4">
        <v>2801</v>
      </c>
      <c r="E30" s="4">
        <v>1455</v>
      </c>
      <c r="F30" s="4">
        <v>1255</v>
      </c>
      <c r="G30" s="5">
        <v>23</v>
      </c>
      <c r="H30" s="5">
        <v>9</v>
      </c>
      <c r="I30" s="5">
        <v>20</v>
      </c>
      <c r="J30" s="5">
        <v>14</v>
      </c>
      <c r="K30" s="4">
        <v>2776</v>
      </c>
      <c r="L30" s="5">
        <v>25</v>
      </c>
      <c r="M30" s="5">
        <v>0</v>
      </c>
    </row>
    <row r="31" spans="1:13" ht="17.25" thickBot="1">
      <c r="A31" s="3"/>
      <c r="B31" s="3" t="s">
        <v>11211</v>
      </c>
      <c r="C31" s="4">
        <v>2787</v>
      </c>
      <c r="D31" s="4">
        <v>1271</v>
      </c>
      <c r="E31" s="5">
        <v>471</v>
      </c>
      <c r="F31" s="5">
        <v>742</v>
      </c>
      <c r="G31" s="5">
        <v>13</v>
      </c>
      <c r="H31" s="5">
        <v>9</v>
      </c>
      <c r="I31" s="5">
        <v>12</v>
      </c>
      <c r="J31" s="5">
        <v>14</v>
      </c>
      <c r="K31" s="4">
        <v>1261</v>
      </c>
      <c r="L31" s="5">
        <v>10</v>
      </c>
      <c r="M31" s="4">
        <v>1516</v>
      </c>
    </row>
    <row r="32" spans="1:13" ht="17.25" thickBot="1">
      <c r="A32" s="3"/>
      <c r="B32" s="3" t="s">
        <v>11210</v>
      </c>
      <c r="C32" s="4">
        <v>2936</v>
      </c>
      <c r="D32" s="4">
        <v>1548</v>
      </c>
      <c r="E32" s="5">
        <v>635</v>
      </c>
      <c r="F32" s="5">
        <v>838</v>
      </c>
      <c r="G32" s="5">
        <v>17</v>
      </c>
      <c r="H32" s="5">
        <v>18</v>
      </c>
      <c r="I32" s="5">
        <v>15</v>
      </c>
      <c r="J32" s="5">
        <v>6</v>
      </c>
      <c r="K32" s="4">
        <v>1529</v>
      </c>
      <c r="L32" s="5">
        <v>19</v>
      </c>
      <c r="M32" s="4">
        <v>1388</v>
      </c>
    </row>
    <row r="33" spans="1:13" ht="17.25" thickBot="1">
      <c r="A33" s="3"/>
      <c r="B33" s="3" t="s">
        <v>11209</v>
      </c>
      <c r="C33" s="4">
        <v>2279</v>
      </c>
      <c r="D33" s="4">
        <v>1174</v>
      </c>
      <c r="E33" s="5">
        <v>554</v>
      </c>
      <c r="F33" s="5">
        <v>580</v>
      </c>
      <c r="G33" s="5">
        <v>9</v>
      </c>
      <c r="H33" s="5">
        <v>2</v>
      </c>
      <c r="I33" s="5">
        <v>9</v>
      </c>
      <c r="J33" s="5">
        <v>6</v>
      </c>
      <c r="K33" s="4">
        <v>1160</v>
      </c>
      <c r="L33" s="5">
        <v>14</v>
      </c>
      <c r="M33" s="4">
        <v>1105</v>
      </c>
    </row>
    <row r="34" spans="1:13" ht="17.25" thickBot="1">
      <c r="A34" s="3" t="s">
        <v>11208</v>
      </c>
      <c r="B34" s="3" t="s">
        <v>36</v>
      </c>
      <c r="C34" s="4">
        <v>8379</v>
      </c>
      <c r="D34" s="4">
        <v>5722</v>
      </c>
      <c r="E34" s="4">
        <v>2935</v>
      </c>
      <c r="F34" s="4">
        <v>2555</v>
      </c>
      <c r="G34" s="5">
        <v>44</v>
      </c>
      <c r="H34" s="5">
        <v>40</v>
      </c>
      <c r="I34" s="5">
        <v>39</v>
      </c>
      <c r="J34" s="5">
        <v>33</v>
      </c>
      <c r="K34" s="4">
        <v>5646</v>
      </c>
      <c r="L34" s="5">
        <v>76</v>
      </c>
      <c r="M34" s="4">
        <v>2657</v>
      </c>
    </row>
    <row r="35" spans="1:13" ht="23.25" thickBot="1">
      <c r="A35" s="3"/>
      <c r="B35" s="3" t="s">
        <v>37</v>
      </c>
      <c r="C35" s="4">
        <v>2650</v>
      </c>
      <c r="D35" s="4">
        <v>2650</v>
      </c>
      <c r="E35" s="4">
        <v>1611</v>
      </c>
      <c r="F35" s="5">
        <v>936</v>
      </c>
      <c r="G35" s="5">
        <v>21</v>
      </c>
      <c r="H35" s="5">
        <v>9</v>
      </c>
      <c r="I35" s="5">
        <v>22</v>
      </c>
      <c r="J35" s="5">
        <v>14</v>
      </c>
      <c r="K35" s="4">
        <v>2613</v>
      </c>
      <c r="L35" s="5">
        <v>37</v>
      </c>
      <c r="M35" s="5">
        <v>0</v>
      </c>
    </row>
    <row r="36" spans="1:13" ht="23.25" thickBot="1">
      <c r="A36" s="3"/>
      <c r="B36" s="3" t="s">
        <v>11207</v>
      </c>
      <c r="C36" s="4">
        <v>1875</v>
      </c>
      <c r="D36" s="5">
        <v>943</v>
      </c>
      <c r="E36" s="5">
        <v>350</v>
      </c>
      <c r="F36" s="5">
        <v>541</v>
      </c>
      <c r="G36" s="5">
        <v>5</v>
      </c>
      <c r="H36" s="5">
        <v>18</v>
      </c>
      <c r="I36" s="5">
        <v>3</v>
      </c>
      <c r="J36" s="5">
        <v>11</v>
      </c>
      <c r="K36" s="5">
        <v>928</v>
      </c>
      <c r="L36" s="5">
        <v>15</v>
      </c>
      <c r="M36" s="5">
        <v>932</v>
      </c>
    </row>
    <row r="37" spans="1:13" ht="23.25" thickBot="1">
      <c r="A37" s="3"/>
      <c r="B37" s="3" t="s">
        <v>11206</v>
      </c>
      <c r="C37" s="4">
        <v>1593</v>
      </c>
      <c r="D37" s="5">
        <v>828</v>
      </c>
      <c r="E37" s="5">
        <v>356</v>
      </c>
      <c r="F37" s="5">
        <v>440</v>
      </c>
      <c r="G37" s="5">
        <v>9</v>
      </c>
      <c r="H37" s="5">
        <v>6</v>
      </c>
      <c r="I37" s="5">
        <v>4</v>
      </c>
      <c r="J37" s="5">
        <v>3</v>
      </c>
      <c r="K37" s="5">
        <v>818</v>
      </c>
      <c r="L37" s="5">
        <v>10</v>
      </c>
      <c r="M37" s="5">
        <v>765</v>
      </c>
    </row>
    <row r="38" spans="1:13" ht="23.25" thickBot="1">
      <c r="A38" s="3"/>
      <c r="B38" s="3" t="s">
        <v>11205</v>
      </c>
      <c r="C38" s="4">
        <v>2261</v>
      </c>
      <c r="D38" s="4">
        <v>1301</v>
      </c>
      <c r="E38" s="5">
        <v>618</v>
      </c>
      <c r="F38" s="5">
        <v>638</v>
      </c>
      <c r="G38" s="5">
        <v>9</v>
      </c>
      <c r="H38" s="5">
        <v>7</v>
      </c>
      <c r="I38" s="5">
        <v>10</v>
      </c>
      <c r="J38" s="5">
        <v>5</v>
      </c>
      <c r="K38" s="4">
        <v>1287</v>
      </c>
      <c r="L38" s="5">
        <v>14</v>
      </c>
      <c r="M38" s="5">
        <v>960</v>
      </c>
    </row>
    <row r="39" spans="1:13" ht="17.25" thickBot="1">
      <c r="A39" s="3" t="s">
        <v>11204</v>
      </c>
      <c r="B39" s="3" t="s">
        <v>36</v>
      </c>
      <c r="C39" s="4">
        <v>12821</v>
      </c>
      <c r="D39" s="4">
        <v>7961</v>
      </c>
      <c r="E39" s="4">
        <v>3965</v>
      </c>
      <c r="F39" s="4">
        <v>3656</v>
      </c>
      <c r="G39" s="5">
        <v>62</v>
      </c>
      <c r="H39" s="5">
        <v>47</v>
      </c>
      <c r="I39" s="5">
        <v>61</v>
      </c>
      <c r="J39" s="5">
        <v>62</v>
      </c>
      <c r="K39" s="4">
        <v>7853</v>
      </c>
      <c r="L39" s="5">
        <v>108</v>
      </c>
      <c r="M39" s="4">
        <v>4860</v>
      </c>
    </row>
    <row r="40" spans="1:13" ht="23.25" thickBot="1">
      <c r="A40" s="3"/>
      <c r="B40" s="3" t="s">
        <v>37</v>
      </c>
      <c r="C40" s="4">
        <v>3043</v>
      </c>
      <c r="D40" s="4">
        <v>3043</v>
      </c>
      <c r="E40" s="4">
        <v>1728</v>
      </c>
      <c r="F40" s="4">
        <v>1215</v>
      </c>
      <c r="G40" s="5">
        <v>18</v>
      </c>
      <c r="H40" s="5">
        <v>12</v>
      </c>
      <c r="I40" s="5">
        <v>28</v>
      </c>
      <c r="J40" s="5">
        <v>12</v>
      </c>
      <c r="K40" s="4">
        <v>3013</v>
      </c>
      <c r="L40" s="5">
        <v>30</v>
      </c>
      <c r="M40" s="5">
        <v>0</v>
      </c>
    </row>
    <row r="41" spans="1:13" ht="23.25" thickBot="1">
      <c r="A41" s="3"/>
      <c r="B41" s="3" t="s">
        <v>11203</v>
      </c>
      <c r="C41" s="4">
        <v>2223</v>
      </c>
      <c r="D41" s="5">
        <v>930</v>
      </c>
      <c r="E41" s="5">
        <v>366</v>
      </c>
      <c r="F41" s="5">
        <v>497</v>
      </c>
      <c r="G41" s="5">
        <v>14</v>
      </c>
      <c r="H41" s="5">
        <v>14</v>
      </c>
      <c r="I41" s="5">
        <v>9</v>
      </c>
      <c r="J41" s="5">
        <v>13</v>
      </c>
      <c r="K41" s="5">
        <v>913</v>
      </c>
      <c r="L41" s="5">
        <v>17</v>
      </c>
      <c r="M41" s="4">
        <v>1293</v>
      </c>
    </row>
    <row r="42" spans="1:13" ht="23.25" thickBot="1">
      <c r="A42" s="3"/>
      <c r="B42" s="3" t="s">
        <v>11202</v>
      </c>
      <c r="C42" s="4">
        <v>3247</v>
      </c>
      <c r="D42" s="4">
        <v>1979</v>
      </c>
      <c r="E42" s="5">
        <v>954</v>
      </c>
      <c r="F42" s="5">
        <v>952</v>
      </c>
      <c r="G42" s="5">
        <v>16</v>
      </c>
      <c r="H42" s="5">
        <v>8</v>
      </c>
      <c r="I42" s="5">
        <v>9</v>
      </c>
      <c r="J42" s="5">
        <v>12</v>
      </c>
      <c r="K42" s="4">
        <v>1951</v>
      </c>
      <c r="L42" s="5">
        <v>28</v>
      </c>
      <c r="M42" s="4">
        <v>1268</v>
      </c>
    </row>
    <row r="43" spans="1:13" ht="23.25" thickBot="1">
      <c r="A43" s="3"/>
      <c r="B43" s="3" t="s">
        <v>11201</v>
      </c>
      <c r="C43" s="4">
        <v>2224</v>
      </c>
      <c r="D43" s="4">
        <v>1092</v>
      </c>
      <c r="E43" s="5">
        <v>497</v>
      </c>
      <c r="F43" s="5">
        <v>544</v>
      </c>
      <c r="G43" s="5">
        <v>7</v>
      </c>
      <c r="H43" s="5">
        <v>4</v>
      </c>
      <c r="I43" s="5">
        <v>9</v>
      </c>
      <c r="J43" s="5">
        <v>11</v>
      </c>
      <c r="K43" s="4">
        <v>1072</v>
      </c>
      <c r="L43" s="5">
        <v>20</v>
      </c>
      <c r="M43" s="4">
        <v>1132</v>
      </c>
    </row>
    <row r="44" spans="1:13" ht="23.25" thickBot="1">
      <c r="A44" s="3"/>
      <c r="B44" s="3" t="s">
        <v>11200</v>
      </c>
      <c r="C44" s="4">
        <v>2084</v>
      </c>
      <c r="D44" s="5">
        <v>917</v>
      </c>
      <c r="E44" s="5">
        <v>420</v>
      </c>
      <c r="F44" s="5">
        <v>448</v>
      </c>
      <c r="G44" s="5">
        <v>7</v>
      </c>
      <c r="H44" s="5">
        <v>9</v>
      </c>
      <c r="I44" s="5">
        <v>6</v>
      </c>
      <c r="J44" s="5">
        <v>14</v>
      </c>
      <c r="K44" s="5">
        <v>904</v>
      </c>
      <c r="L44" s="5">
        <v>13</v>
      </c>
      <c r="M44" s="4">
        <v>1167</v>
      </c>
    </row>
    <row r="45" spans="1:13" ht="17.25" thickBot="1">
      <c r="A45" s="3" t="s">
        <v>11199</v>
      </c>
      <c r="B45" s="3" t="s">
        <v>36</v>
      </c>
      <c r="C45" s="4">
        <v>32806</v>
      </c>
      <c r="D45" s="4">
        <v>19203</v>
      </c>
      <c r="E45" s="4">
        <v>10474</v>
      </c>
      <c r="F45" s="4">
        <v>7929</v>
      </c>
      <c r="G45" s="5">
        <v>172</v>
      </c>
      <c r="H45" s="5">
        <v>86</v>
      </c>
      <c r="I45" s="5">
        <v>168</v>
      </c>
      <c r="J45" s="5">
        <v>160</v>
      </c>
      <c r="K45" s="4">
        <v>18989</v>
      </c>
      <c r="L45" s="5">
        <v>214</v>
      </c>
      <c r="M45" s="4">
        <v>13603</v>
      </c>
    </row>
    <row r="46" spans="1:13" ht="23.25" thickBot="1">
      <c r="A46" s="3"/>
      <c r="B46" s="3" t="s">
        <v>37</v>
      </c>
      <c r="C46" s="4">
        <v>6078</v>
      </c>
      <c r="D46" s="4">
        <v>6076</v>
      </c>
      <c r="E46" s="4">
        <v>3879</v>
      </c>
      <c r="F46" s="4">
        <v>2008</v>
      </c>
      <c r="G46" s="5">
        <v>32</v>
      </c>
      <c r="H46" s="5">
        <v>23</v>
      </c>
      <c r="I46" s="5">
        <v>48</v>
      </c>
      <c r="J46" s="5">
        <v>35</v>
      </c>
      <c r="K46" s="4">
        <v>6025</v>
      </c>
      <c r="L46" s="5">
        <v>51</v>
      </c>
      <c r="M46" s="5">
        <v>2</v>
      </c>
    </row>
    <row r="47" spans="1:13" ht="17.25" thickBot="1">
      <c r="A47" s="3"/>
      <c r="B47" s="3" t="s">
        <v>11198</v>
      </c>
      <c r="C47" s="4">
        <v>2802</v>
      </c>
      <c r="D47" s="4">
        <v>1307</v>
      </c>
      <c r="E47" s="5">
        <v>609</v>
      </c>
      <c r="F47" s="5">
        <v>645</v>
      </c>
      <c r="G47" s="5">
        <v>9</v>
      </c>
      <c r="H47" s="5">
        <v>5</v>
      </c>
      <c r="I47" s="5">
        <v>9</v>
      </c>
      <c r="J47" s="5">
        <v>10</v>
      </c>
      <c r="K47" s="4">
        <v>1287</v>
      </c>
      <c r="L47" s="5">
        <v>20</v>
      </c>
      <c r="M47" s="4">
        <v>1495</v>
      </c>
    </row>
    <row r="48" spans="1:13" ht="17.25" thickBot="1">
      <c r="A48" s="3"/>
      <c r="B48" s="3" t="s">
        <v>11197</v>
      </c>
      <c r="C48" s="4">
        <v>2562</v>
      </c>
      <c r="D48" s="4">
        <v>1197</v>
      </c>
      <c r="E48" s="5">
        <v>511</v>
      </c>
      <c r="F48" s="5">
        <v>633</v>
      </c>
      <c r="G48" s="5">
        <v>11</v>
      </c>
      <c r="H48" s="5">
        <v>10</v>
      </c>
      <c r="I48" s="5">
        <v>8</v>
      </c>
      <c r="J48" s="5">
        <v>10</v>
      </c>
      <c r="K48" s="4">
        <v>1183</v>
      </c>
      <c r="L48" s="5">
        <v>14</v>
      </c>
      <c r="M48" s="4">
        <v>1365</v>
      </c>
    </row>
    <row r="49" spans="1:13" ht="17.25" thickBot="1">
      <c r="A49" s="3"/>
      <c r="B49" s="3" t="s">
        <v>11196</v>
      </c>
      <c r="C49" s="4">
        <v>2688</v>
      </c>
      <c r="D49" s="4">
        <v>1350</v>
      </c>
      <c r="E49" s="5">
        <v>702</v>
      </c>
      <c r="F49" s="5">
        <v>579</v>
      </c>
      <c r="G49" s="5">
        <v>15</v>
      </c>
      <c r="H49" s="5">
        <v>6</v>
      </c>
      <c r="I49" s="5">
        <v>15</v>
      </c>
      <c r="J49" s="5">
        <v>8</v>
      </c>
      <c r="K49" s="4">
        <v>1325</v>
      </c>
      <c r="L49" s="5">
        <v>25</v>
      </c>
      <c r="M49" s="4">
        <v>1338</v>
      </c>
    </row>
    <row r="50" spans="1:13" ht="17.25" thickBot="1">
      <c r="A50" s="3"/>
      <c r="B50" s="3" t="s">
        <v>11195</v>
      </c>
      <c r="C50" s="4">
        <v>1717</v>
      </c>
      <c r="D50" s="5">
        <v>843</v>
      </c>
      <c r="E50" s="5">
        <v>348</v>
      </c>
      <c r="F50" s="5">
        <v>462</v>
      </c>
      <c r="G50" s="5">
        <v>8</v>
      </c>
      <c r="H50" s="5">
        <v>6</v>
      </c>
      <c r="I50" s="5">
        <v>5</v>
      </c>
      <c r="J50" s="5">
        <v>5</v>
      </c>
      <c r="K50" s="5">
        <v>834</v>
      </c>
      <c r="L50" s="5">
        <v>9</v>
      </c>
      <c r="M50" s="5">
        <v>874</v>
      </c>
    </row>
    <row r="51" spans="1:13" ht="17.25" thickBot="1">
      <c r="A51" s="3"/>
      <c r="B51" s="3" t="s">
        <v>11194</v>
      </c>
      <c r="C51" s="4">
        <v>3428</v>
      </c>
      <c r="D51" s="4">
        <v>1632</v>
      </c>
      <c r="E51" s="5">
        <v>781</v>
      </c>
      <c r="F51" s="5">
        <v>774</v>
      </c>
      <c r="G51" s="5">
        <v>18</v>
      </c>
      <c r="H51" s="5">
        <v>10</v>
      </c>
      <c r="I51" s="5">
        <v>8</v>
      </c>
      <c r="J51" s="5">
        <v>22</v>
      </c>
      <c r="K51" s="4">
        <v>1613</v>
      </c>
      <c r="L51" s="5">
        <v>19</v>
      </c>
      <c r="M51" s="4">
        <v>1796</v>
      </c>
    </row>
    <row r="52" spans="1:13" ht="17.25" thickBot="1">
      <c r="A52" s="3"/>
      <c r="B52" s="3" t="s">
        <v>11193</v>
      </c>
      <c r="C52" s="4">
        <v>2924</v>
      </c>
      <c r="D52" s="4">
        <v>1507</v>
      </c>
      <c r="E52" s="5">
        <v>779</v>
      </c>
      <c r="F52" s="5">
        <v>668</v>
      </c>
      <c r="G52" s="5">
        <v>12</v>
      </c>
      <c r="H52" s="5">
        <v>10</v>
      </c>
      <c r="I52" s="5">
        <v>17</v>
      </c>
      <c r="J52" s="5">
        <v>9</v>
      </c>
      <c r="K52" s="4">
        <v>1495</v>
      </c>
      <c r="L52" s="5">
        <v>12</v>
      </c>
      <c r="M52" s="4">
        <v>1417</v>
      </c>
    </row>
    <row r="53" spans="1:13" ht="17.25" thickBot="1">
      <c r="A53" s="3"/>
      <c r="B53" s="3" t="s">
        <v>11192</v>
      </c>
      <c r="C53" s="4">
        <v>3189</v>
      </c>
      <c r="D53" s="4">
        <v>1452</v>
      </c>
      <c r="E53" s="5">
        <v>701</v>
      </c>
      <c r="F53" s="5">
        <v>669</v>
      </c>
      <c r="G53" s="5">
        <v>20</v>
      </c>
      <c r="H53" s="5">
        <v>5</v>
      </c>
      <c r="I53" s="5">
        <v>20</v>
      </c>
      <c r="J53" s="5">
        <v>15</v>
      </c>
      <c r="K53" s="4">
        <v>1430</v>
      </c>
      <c r="L53" s="5">
        <v>22</v>
      </c>
      <c r="M53" s="4">
        <v>1737</v>
      </c>
    </row>
    <row r="54" spans="1:13" ht="17.25" thickBot="1">
      <c r="A54" s="3"/>
      <c r="B54" s="3" t="s">
        <v>11191</v>
      </c>
      <c r="C54" s="4">
        <v>2765</v>
      </c>
      <c r="D54" s="4">
        <v>1334</v>
      </c>
      <c r="E54" s="5">
        <v>732</v>
      </c>
      <c r="F54" s="5">
        <v>529</v>
      </c>
      <c r="G54" s="5">
        <v>21</v>
      </c>
      <c r="H54" s="5">
        <v>7</v>
      </c>
      <c r="I54" s="5">
        <v>13</v>
      </c>
      <c r="J54" s="5">
        <v>17</v>
      </c>
      <c r="K54" s="4">
        <v>1319</v>
      </c>
      <c r="L54" s="5">
        <v>15</v>
      </c>
      <c r="M54" s="4">
        <v>1431</v>
      </c>
    </row>
    <row r="55" spans="1:13" ht="17.25" thickBot="1">
      <c r="A55" s="3"/>
      <c r="B55" s="3" t="s">
        <v>11190</v>
      </c>
      <c r="C55" s="4">
        <v>1797</v>
      </c>
      <c r="D55" s="4">
        <v>1035</v>
      </c>
      <c r="E55" s="5">
        <v>611</v>
      </c>
      <c r="F55" s="5">
        <v>388</v>
      </c>
      <c r="G55" s="5">
        <v>7</v>
      </c>
      <c r="H55" s="5">
        <v>2</v>
      </c>
      <c r="I55" s="5">
        <v>7</v>
      </c>
      <c r="J55" s="5">
        <v>9</v>
      </c>
      <c r="K55" s="4">
        <v>1024</v>
      </c>
      <c r="L55" s="5">
        <v>11</v>
      </c>
      <c r="M55" s="5">
        <v>762</v>
      </c>
    </row>
    <row r="56" spans="1:13" ht="23.25" thickBot="1">
      <c r="A56" s="3"/>
      <c r="B56" s="3" t="s">
        <v>11189</v>
      </c>
      <c r="C56" s="4">
        <v>2856</v>
      </c>
      <c r="D56" s="4">
        <v>1470</v>
      </c>
      <c r="E56" s="5">
        <v>821</v>
      </c>
      <c r="F56" s="5">
        <v>574</v>
      </c>
      <c r="G56" s="5">
        <v>19</v>
      </c>
      <c r="H56" s="5">
        <v>2</v>
      </c>
      <c r="I56" s="5">
        <v>18</v>
      </c>
      <c r="J56" s="5">
        <v>20</v>
      </c>
      <c r="K56" s="4">
        <v>1454</v>
      </c>
      <c r="L56" s="5">
        <v>16</v>
      </c>
      <c r="M56" s="4">
        <v>1386</v>
      </c>
    </row>
    <row r="57" spans="1:13" ht="17.25" thickBot="1">
      <c r="A57" s="3" t="s">
        <v>11188</v>
      </c>
      <c r="B57" s="3" t="s">
        <v>36</v>
      </c>
      <c r="C57" s="4">
        <v>7136</v>
      </c>
      <c r="D57" s="4">
        <v>4442</v>
      </c>
      <c r="E57" s="4">
        <v>2015</v>
      </c>
      <c r="F57" s="4">
        <v>2212</v>
      </c>
      <c r="G57" s="5">
        <v>44</v>
      </c>
      <c r="H57" s="5">
        <v>38</v>
      </c>
      <c r="I57" s="5">
        <v>30</v>
      </c>
      <c r="J57" s="5">
        <v>42</v>
      </c>
      <c r="K57" s="4">
        <v>4381</v>
      </c>
      <c r="L57" s="5">
        <v>61</v>
      </c>
      <c r="M57" s="4">
        <v>2694</v>
      </c>
    </row>
    <row r="58" spans="1:13" ht="23.25" thickBot="1">
      <c r="A58" s="3"/>
      <c r="B58" s="3" t="s">
        <v>37</v>
      </c>
      <c r="C58" s="4">
        <v>1635</v>
      </c>
      <c r="D58" s="4">
        <v>1635</v>
      </c>
      <c r="E58" s="5">
        <v>823</v>
      </c>
      <c r="F58" s="5">
        <v>750</v>
      </c>
      <c r="G58" s="5">
        <v>13</v>
      </c>
      <c r="H58" s="5">
        <v>12</v>
      </c>
      <c r="I58" s="5">
        <v>9</v>
      </c>
      <c r="J58" s="5">
        <v>13</v>
      </c>
      <c r="K58" s="4">
        <v>1620</v>
      </c>
      <c r="L58" s="5">
        <v>15</v>
      </c>
      <c r="M58" s="5">
        <v>0</v>
      </c>
    </row>
    <row r="59" spans="1:13" ht="17.25" thickBot="1">
      <c r="A59" s="3"/>
      <c r="B59" s="3" t="s">
        <v>11187</v>
      </c>
      <c r="C59" s="4">
        <v>1595</v>
      </c>
      <c r="D59" s="5">
        <v>760</v>
      </c>
      <c r="E59" s="5">
        <v>312</v>
      </c>
      <c r="F59" s="5">
        <v>404</v>
      </c>
      <c r="G59" s="5">
        <v>9</v>
      </c>
      <c r="H59" s="5">
        <v>10</v>
      </c>
      <c r="I59" s="5">
        <v>2</v>
      </c>
      <c r="J59" s="5">
        <v>5</v>
      </c>
      <c r="K59" s="5">
        <v>742</v>
      </c>
      <c r="L59" s="5">
        <v>18</v>
      </c>
      <c r="M59" s="5">
        <v>835</v>
      </c>
    </row>
    <row r="60" spans="1:13" ht="17.25" thickBot="1">
      <c r="A60" s="3"/>
      <c r="B60" s="3" t="s">
        <v>11186</v>
      </c>
      <c r="C60" s="4">
        <v>1562</v>
      </c>
      <c r="D60" s="5">
        <v>736</v>
      </c>
      <c r="E60" s="5">
        <v>289</v>
      </c>
      <c r="F60" s="5">
        <v>404</v>
      </c>
      <c r="G60" s="5">
        <v>10</v>
      </c>
      <c r="H60" s="5">
        <v>8</v>
      </c>
      <c r="I60" s="5">
        <v>4</v>
      </c>
      <c r="J60" s="5">
        <v>9</v>
      </c>
      <c r="K60" s="5">
        <v>724</v>
      </c>
      <c r="L60" s="5">
        <v>12</v>
      </c>
      <c r="M60" s="5">
        <v>826</v>
      </c>
    </row>
    <row r="61" spans="1:13" ht="17.25" thickBot="1">
      <c r="A61" s="3"/>
      <c r="B61" s="3" t="s">
        <v>11185</v>
      </c>
      <c r="C61" s="4">
        <v>2344</v>
      </c>
      <c r="D61" s="4">
        <v>1311</v>
      </c>
      <c r="E61" s="5">
        <v>591</v>
      </c>
      <c r="F61" s="5">
        <v>654</v>
      </c>
      <c r="G61" s="5">
        <v>12</v>
      </c>
      <c r="H61" s="5">
        <v>8</v>
      </c>
      <c r="I61" s="5">
        <v>15</v>
      </c>
      <c r="J61" s="5">
        <v>15</v>
      </c>
      <c r="K61" s="4">
        <v>1295</v>
      </c>
      <c r="L61" s="5">
        <v>16</v>
      </c>
      <c r="M61" s="4">
        <v>1033</v>
      </c>
    </row>
    <row r="62" spans="1:13" ht="17.25" thickBot="1">
      <c r="A62" s="3" t="s">
        <v>11184</v>
      </c>
      <c r="B62" s="3" t="s">
        <v>36</v>
      </c>
      <c r="C62" s="4">
        <v>6335</v>
      </c>
      <c r="D62" s="4">
        <v>4407</v>
      </c>
      <c r="E62" s="4">
        <v>2274</v>
      </c>
      <c r="F62" s="4">
        <v>1976</v>
      </c>
      <c r="G62" s="5">
        <v>42</v>
      </c>
      <c r="H62" s="5">
        <v>17</v>
      </c>
      <c r="I62" s="5">
        <v>33</v>
      </c>
      <c r="J62" s="5">
        <v>25</v>
      </c>
      <c r="K62" s="4">
        <v>4367</v>
      </c>
      <c r="L62" s="5">
        <v>40</v>
      </c>
      <c r="M62" s="4">
        <v>1928</v>
      </c>
    </row>
    <row r="63" spans="1:13" ht="23.25" thickBot="1">
      <c r="A63" s="3"/>
      <c r="B63" s="3" t="s">
        <v>37</v>
      </c>
      <c r="C63" s="4">
        <v>2132</v>
      </c>
      <c r="D63" s="4">
        <v>2132</v>
      </c>
      <c r="E63" s="4">
        <v>1239</v>
      </c>
      <c r="F63" s="5">
        <v>832</v>
      </c>
      <c r="G63" s="5">
        <v>19</v>
      </c>
      <c r="H63" s="5">
        <v>8</v>
      </c>
      <c r="I63" s="5">
        <v>12</v>
      </c>
      <c r="J63" s="5">
        <v>8</v>
      </c>
      <c r="K63" s="4">
        <v>2118</v>
      </c>
      <c r="L63" s="5">
        <v>14</v>
      </c>
      <c r="M63" s="5">
        <v>0</v>
      </c>
    </row>
    <row r="64" spans="1:13" ht="17.25" thickBot="1">
      <c r="A64" s="3"/>
      <c r="B64" s="3" t="s">
        <v>11183</v>
      </c>
      <c r="C64" s="4">
        <v>1830</v>
      </c>
      <c r="D64" s="5">
        <v>930</v>
      </c>
      <c r="E64" s="5">
        <v>342</v>
      </c>
      <c r="F64" s="5">
        <v>546</v>
      </c>
      <c r="G64" s="5">
        <v>11</v>
      </c>
      <c r="H64" s="5">
        <v>5</v>
      </c>
      <c r="I64" s="5">
        <v>9</v>
      </c>
      <c r="J64" s="5">
        <v>6</v>
      </c>
      <c r="K64" s="5">
        <v>919</v>
      </c>
      <c r="L64" s="5">
        <v>11</v>
      </c>
      <c r="M64" s="5">
        <v>900</v>
      </c>
    </row>
    <row r="65" spans="1:13" ht="17.25" thickBot="1">
      <c r="A65" s="3"/>
      <c r="B65" s="3" t="s">
        <v>11182</v>
      </c>
      <c r="C65" s="4">
        <v>2373</v>
      </c>
      <c r="D65" s="4">
        <v>1345</v>
      </c>
      <c r="E65" s="5">
        <v>693</v>
      </c>
      <c r="F65" s="5">
        <v>598</v>
      </c>
      <c r="G65" s="5">
        <v>12</v>
      </c>
      <c r="H65" s="5">
        <v>4</v>
      </c>
      <c r="I65" s="5">
        <v>12</v>
      </c>
      <c r="J65" s="5">
        <v>11</v>
      </c>
      <c r="K65" s="4">
        <v>1330</v>
      </c>
      <c r="L65" s="5">
        <v>15</v>
      </c>
      <c r="M65" s="4">
        <v>1028</v>
      </c>
    </row>
    <row r="66" spans="1:13" ht="17.25" thickBot="1">
      <c r="A66" s="3" t="s">
        <v>11181</v>
      </c>
      <c r="B66" s="3" t="s">
        <v>36</v>
      </c>
      <c r="C66" s="4">
        <v>28839</v>
      </c>
      <c r="D66" s="4">
        <v>17863</v>
      </c>
      <c r="E66" s="4">
        <v>10738</v>
      </c>
      <c r="F66" s="4">
        <v>6532</v>
      </c>
      <c r="G66" s="5">
        <v>121</v>
      </c>
      <c r="H66" s="5">
        <v>88</v>
      </c>
      <c r="I66" s="5">
        <v>157</v>
      </c>
      <c r="J66" s="5">
        <v>88</v>
      </c>
      <c r="K66" s="4">
        <v>17724</v>
      </c>
      <c r="L66" s="5">
        <v>139</v>
      </c>
      <c r="M66" s="4">
        <v>10976</v>
      </c>
    </row>
    <row r="67" spans="1:13" ht="23.25" thickBot="1">
      <c r="A67" s="3"/>
      <c r="B67" s="3" t="s">
        <v>37</v>
      </c>
      <c r="C67" s="4">
        <v>5783</v>
      </c>
      <c r="D67" s="4">
        <v>5782</v>
      </c>
      <c r="E67" s="4">
        <v>4054</v>
      </c>
      <c r="F67" s="4">
        <v>1605</v>
      </c>
      <c r="G67" s="5">
        <v>27</v>
      </c>
      <c r="H67" s="5">
        <v>22</v>
      </c>
      <c r="I67" s="5">
        <v>26</v>
      </c>
      <c r="J67" s="5">
        <v>15</v>
      </c>
      <c r="K67" s="4">
        <v>5749</v>
      </c>
      <c r="L67" s="5">
        <v>33</v>
      </c>
      <c r="M67" s="5">
        <v>1</v>
      </c>
    </row>
    <row r="68" spans="1:13" ht="23.25" thickBot="1">
      <c r="A68" s="3"/>
      <c r="B68" s="3" t="s">
        <v>11180</v>
      </c>
      <c r="C68" s="4">
        <v>2120</v>
      </c>
      <c r="D68" s="4">
        <v>1175</v>
      </c>
      <c r="E68" s="5">
        <v>518</v>
      </c>
      <c r="F68" s="5">
        <v>608</v>
      </c>
      <c r="G68" s="5">
        <v>5</v>
      </c>
      <c r="H68" s="5">
        <v>15</v>
      </c>
      <c r="I68" s="5">
        <v>11</v>
      </c>
      <c r="J68" s="5">
        <v>8</v>
      </c>
      <c r="K68" s="4">
        <v>1165</v>
      </c>
      <c r="L68" s="5">
        <v>10</v>
      </c>
      <c r="M68" s="5">
        <v>945</v>
      </c>
    </row>
    <row r="69" spans="1:13" ht="23.25" thickBot="1">
      <c r="A69" s="3"/>
      <c r="B69" s="3" t="s">
        <v>11179</v>
      </c>
      <c r="C69" s="4">
        <v>2987</v>
      </c>
      <c r="D69" s="4">
        <v>1751</v>
      </c>
      <c r="E69" s="4">
        <v>1033</v>
      </c>
      <c r="F69" s="5">
        <v>654</v>
      </c>
      <c r="G69" s="5">
        <v>5</v>
      </c>
      <c r="H69" s="5">
        <v>7</v>
      </c>
      <c r="I69" s="5">
        <v>19</v>
      </c>
      <c r="J69" s="5">
        <v>19</v>
      </c>
      <c r="K69" s="4">
        <v>1737</v>
      </c>
      <c r="L69" s="5">
        <v>14</v>
      </c>
      <c r="M69" s="4">
        <v>1236</v>
      </c>
    </row>
    <row r="70" spans="1:13" ht="23.25" thickBot="1">
      <c r="A70" s="3"/>
      <c r="B70" s="3" t="s">
        <v>11178</v>
      </c>
      <c r="C70" s="4">
        <v>3805</v>
      </c>
      <c r="D70" s="4">
        <v>1590</v>
      </c>
      <c r="E70" s="5">
        <v>817</v>
      </c>
      <c r="F70" s="5">
        <v>690</v>
      </c>
      <c r="G70" s="5">
        <v>16</v>
      </c>
      <c r="H70" s="5">
        <v>14</v>
      </c>
      <c r="I70" s="5">
        <v>24</v>
      </c>
      <c r="J70" s="5">
        <v>12</v>
      </c>
      <c r="K70" s="4">
        <v>1573</v>
      </c>
      <c r="L70" s="5">
        <v>17</v>
      </c>
      <c r="M70" s="4">
        <v>2215</v>
      </c>
    </row>
    <row r="71" spans="1:13" ht="23.25" thickBot="1">
      <c r="A71" s="3"/>
      <c r="B71" s="3" t="s">
        <v>11177</v>
      </c>
      <c r="C71" s="4">
        <v>2421</v>
      </c>
      <c r="D71" s="4">
        <v>1310</v>
      </c>
      <c r="E71" s="5">
        <v>740</v>
      </c>
      <c r="F71" s="5">
        <v>511</v>
      </c>
      <c r="G71" s="5">
        <v>12</v>
      </c>
      <c r="H71" s="5">
        <v>10</v>
      </c>
      <c r="I71" s="5">
        <v>13</v>
      </c>
      <c r="J71" s="5">
        <v>5</v>
      </c>
      <c r="K71" s="4">
        <v>1291</v>
      </c>
      <c r="L71" s="5">
        <v>19</v>
      </c>
      <c r="M71" s="4">
        <v>1111</v>
      </c>
    </row>
    <row r="72" spans="1:13" ht="23.25" thickBot="1">
      <c r="A72" s="3"/>
      <c r="B72" s="3" t="s">
        <v>11176</v>
      </c>
      <c r="C72" s="4">
        <v>3830</v>
      </c>
      <c r="D72" s="4">
        <v>2150</v>
      </c>
      <c r="E72" s="4">
        <v>1192</v>
      </c>
      <c r="F72" s="5">
        <v>882</v>
      </c>
      <c r="G72" s="5">
        <v>22</v>
      </c>
      <c r="H72" s="5">
        <v>7</v>
      </c>
      <c r="I72" s="5">
        <v>22</v>
      </c>
      <c r="J72" s="5">
        <v>12</v>
      </c>
      <c r="K72" s="4">
        <v>2137</v>
      </c>
      <c r="L72" s="5">
        <v>13</v>
      </c>
      <c r="M72" s="4">
        <v>1680</v>
      </c>
    </row>
    <row r="73" spans="1:13" ht="23.25" thickBot="1">
      <c r="A73" s="3"/>
      <c r="B73" s="3" t="s">
        <v>11175</v>
      </c>
      <c r="C73" s="4">
        <v>2845</v>
      </c>
      <c r="D73" s="4">
        <v>1497</v>
      </c>
      <c r="E73" s="5">
        <v>867</v>
      </c>
      <c r="F73" s="5">
        <v>574</v>
      </c>
      <c r="G73" s="5">
        <v>14</v>
      </c>
      <c r="H73" s="5">
        <v>2</v>
      </c>
      <c r="I73" s="5">
        <v>19</v>
      </c>
      <c r="J73" s="5">
        <v>6</v>
      </c>
      <c r="K73" s="4">
        <v>1482</v>
      </c>
      <c r="L73" s="5">
        <v>15</v>
      </c>
      <c r="M73" s="4">
        <v>1348</v>
      </c>
    </row>
    <row r="74" spans="1:13" ht="23.25" thickBot="1">
      <c r="A74" s="3"/>
      <c r="B74" s="3" t="s">
        <v>11174</v>
      </c>
      <c r="C74" s="4">
        <v>1970</v>
      </c>
      <c r="D74" s="5">
        <v>994</v>
      </c>
      <c r="E74" s="5">
        <v>609</v>
      </c>
      <c r="F74" s="5">
        <v>361</v>
      </c>
      <c r="G74" s="5">
        <v>5</v>
      </c>
      <c r="H74" s="5">
        <v>1</v>
      </c>
      <c r="I74" s="5">
        <v>8</v>
      </c>
      <c r="J74" s="5">
        <v>3</v>
      </c>
      <c r="K74" s="5">
        <v>987</v>
      </c>
      <c r="L74" s="5">
        <v>7</v>
      </c>
      <c r="M74" s="5">
        <v>976</v>
      </c>
    </row>
    <row r="75" spans="1:13" ht="23.25" thickBot="1">
      <c r="A75" s="3"/>
      <c r="B75" s="3" t="s">
        <v>11173</v>
      </c>
      <c r="C75" s="4">
        <v>3078</v>
      </c>
      <c r="D75" s="4">
        <v>1614</v>
      </c>
      <c r="E75" s="5">
        <v>908</v>
      </c>
      <c r="F75" s="5">
        <v>647</v>
      </c>
      <c r="G75" s="5">
        <v>15</v>
      </c>
      <c r="H75" s="5">
        <v>10</v>
      </c>
      <c r="I75" s="5">
        <v>15</v>
      </c>
      <c r="J75" s="5">
        <v>8</v>
      </c>
      <c r="K75" s="4">
        <v>1603</v>
      </c>
      <c r="L75" s="5">
        <v>11</v>
      </c>
      <c r="M75" s="4">
        <v>1464</v>
      </c>
    </row>
    <row r="76" spans="1:13" ht="23.25" thickBot="1">
      <c r="A76" s="3" t="s">
        <v>97</v>
      </c>
      <c r="B76" s="3"/>
      <c r="C76" s="5">
        <v>0</v>
      </c>
      <c r="D76" s="5">
        <v>2</v>
      </c>
      <c r="E76" s="5">
        <v>2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2</v>
      </c>
      <c r="L76" s="5">
        <v>0</v>
      </c>
      <c r="M76" s="5">
        <v>-2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A998A-4D04-4BBC-A56C-4F01AA190315}">
  <sheetPr>
    <tabColor theme="4" tint="0.59999389629810485"/>
  </sheetPr>
  <dimension ref="A1:X11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11309</v>
      </c>
      <c r="F3" s="26" t="s">
        <v>11308</v>
      </c>
      <c r="G3" s="26" t="s">
        <v>11307</v>
      </c>
      <c r="H3" s="26" t="s">
        <v>11306</v>
      </c>
      <c r="I3" s="26" t="s">
        <v>11305</v>
      </c>
      <c r="J3" s="26" t="s">
        <v>11304</v>
      </c>
      <c r="K3" s="44"/>
      <c r="L3" s="26"/>
      <c r="M3" s="44"/>
      <c r="U3" t="s">
        <v>3</v>
      </c>
      <c r="V3" t="str">
        <f t="shared" si="0"/>
        <v>김경수</v>
      </c>
      <c r="W3" t="str">
        <f t="shared" si="0"/>
        <v>홍윤식</v>
      </c>
      <c r="X3" t="str">
        <f t="shared" si="0"/>
        <v>장지창</v>
      </c>
    </row>
    <row r="4" spans="1:24" ht="17.25" thickBot="1">
      <c r="A4" s="3" t="s">
        <v>30</v>
      </c>
      <c r="B4" s="3"/>
      <c r="C4" s="4">
        <v>184371</v>
      </c>
      <c r="D4" s="4">
        <v>122855</v>
      </c>
      <c r="E4" s="4">
        <v>47088</v>
      </c>
      <c r="F4" s="4">
        <v>13704</v>
      </c>
      <c r="G4" s="4">
        <v>1047</v>
      </c>
      <c r="H4" s="5">
        <v>659</v>
      </c>
      <c r="I4" s="4">
        <v>9358</v>
      </c>
      <c r="J4" s="4">
        <v>49618</v>
      </c>
      <c r="K4" s="4">
        <v>121474</v>
      </c>
      <c r="L4" s="4">
        <v>1381</v>
      </c>
      <c r="M4" s="4">
        <v>61516</v>
      </c>
      <c r="V4" s="8"/>
      <c r="W4" s="8"/>
      <c r="X4" s="8"/>
    </row>
    <row r="5" spans="1:24" ht="23.25" thickBot="1">
      <c r="A5" s="3" t="s">
        <v>31</v>
      </c>
      <c r="B5" s="3"/>
      <c r="C5" s="5">
        <v>412</v>
      </c>
      <c r="D5" s="5">
        <v>399</v>
      </c>
      <c r="E5" s="5">
        <v>139</v>
      </c>
      <c r="F5" s="5">
        <v>47</v>
      </c>
      <c r="G5" s="5">
        <v>7</v>
      </c>
      <c r="H5" s="5">
        <v>15</v>
      </c>
      <c r="I5" s="5">
        <v>54</v>
      </c>
      <c r="J5" s="5">
        <v>122</v>
      </c>
      <c r="K5" s="5">
        <v>384</v>
      </c>
      <c r="L5" s="5">
        <v>15</v>
      </c>
      <c r="M5" s="5">
        <v>13</v>
      </c>
      <c r="T5" t="s">
        <v>2929</v>
      </c>
      <c r="U5">
        <f>SUMIF($A:$A,"합계",D:D)</f>
        <v>122855</v>
      </c>
      <c r="V5">
        <f>SUMIF($A:$A,"합계",E:E)</f>
        <v>47088</v>
      </c>
      <c r="W5">
        <f>SUMIF($A:$A,"합계",F:F)</f>
        <v>13704</v>
      </c>
      <c r="X5">
        <f>SUMIF($A:$A,"합계",G:G)</f>
        <v>1047</v>
      </c>
    </row>
    <row r="6" spans="1:24" ht="23.25" thickBot="1">
      <c r="A6" s="3" t="s">
        <v>32</v>
      </c>
      <c r="B6" s="3"/>
      <c r="C6" s="4">
        <v>7086</v>
      </c>
      <c r="D6" s="4">
        <v>7079</v>
      </c>
      <c r="E6" s="4">
        <v>3537</v>
      </c>
      <c r="F6" s="4">
        <v>1052</v>
      </c>
      <c r="G6" s="5">
        <v>85</v>
      </c>
      <c r="H6" s="5">
        <v>66</v>
      </c>
      <c r="I6" s="5">
        <v>583</v>
      </c>
      <c r="J6" s="4">
        <v>1610</v>
      </c>
      <c r="K6" s="4">
        <v>6933</v>
      </c>
      <c r="L6" s="5">
        <v>146</v>
      </c>
      <c r="M6" s="5">
        <v>7</v>
      </c>
      <c r="T6" t="s">
        <v>2930</v>
      </c>
      <c r="U6">
        <f>U5-U7</f>
        <v>68036</v>
      </c>
      <c r="V6">
        <f>V5-V7</f>
        <v>22839</v>
      </c>
      <c r="W6">
        <f>W5-W7</f>
        <v>8523</v>
      </c>
      <c r="X6">
        <f>X5-X7</f>
        <v>583</v>
      </c>
    </row>
    <row r="7" spans="1:24" ht="23.25" thickBot="1">
      <c r="A7" s="3" t="s">
        <v>33</v>
      </c>
      <c r="B7" s="3"/>
      <c r="C7" s="5">
        <v>378</v>
      </c>
      <c r="D7" s="5">
        <v>96</v>
      </c>
      <c r="E7" s="5">
        <v>72</v>
      </c>
      <c r="F7" s="5">
        <v>9</v>
      </c>
      <c r="G7" s="5">
        <v>1</v>
      </c>
      <c r="H7" s="5">
        <v>1</v>
      </c>
      <c r="I7" s="5">
        <v>7</v>
      </c>
      <c r="J7" s="5">
        <v>6</v>
      </c>
      <c r="K7" s="5">
        <v>96</v>
      </c>
      <c r="L7" s="5">
        <v>0</v>
      </c>
      <c r="M7" s="5">
        <v>282</v>
      </c>
      <c r="T7" t="s">
        <v>2931</v>
      </c>
      <c r="U7">
        <f>U11+U10+U9</f>
        <v>54819</v>
      </c>
      <c r="V7">
        <f>V11+V10+V9</f>
        <v>24249</v>
      </c>
      <c r="W7">
        <f>W11+W10+W9</f>
        <v>5181</v>
      </c>
      <c r="X7">
        <f>X11+X10+X9</f>
        <v>464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-1</v>
      </c>
      <c r="V8" s="8"/>
      <c r="W8" s="8"/>
      <c r="X8" s="8"/>
    </row>
    <row r="9" spans="1:24" ht="17.25" thickBot="1">
      <c r="A9" s="3" t="s">
        <v>11303</v>
      </c>
      <c r="B9" s="3" t="s">
        <v>36</v>
      </c>
      <c r="C9" s="4">
        <v>14447</v>
      </c>
      <c r="D9" s="4">
        <v>8379</v>
      </c>
      <c r="E9" s="4">
        <v>2580</v>
      </c>
      <c r="F9" s="4">
        <v>1451</v>
      </c>
      <c r="G9" s="5">
        <v>44</v>
      </c>
      <c r="H9" s="5">
        <v>48</v>
      </c>
      <c r="I9" s="5">
        <v>653</v>
      </c>
      <c r="J9" s="4">
        <v>3470</v>
      </c>
      <c r="K9" s="4">
        <v>8246</v>
      </c>
      <c r="L9" s="5">
        <v>133</v>
      </c>
      <c r="M9" s="4">
        <v>6068</v>
      </c>
      <c r="T9" t="s">
        <v>2934</v>
      </c>
      <c r="U9">
        <f>SUMIF($A:$A,"거소·선상투표",D:D)+SUMIF($A:$A,"국외부재자투표",D:D)+SUMIF($A:$A,"국외부재자투표(공관)",D:D)</f>
        <v>496</v>
      </c>
      <c r="V9">
        <f t="shared" ref="V9:X11" si="1">SUMIF($A:$A,"거소·선상투표",E:E)+SUMIF($A:$A,"국외부재자투표",E:E)+SUMIF($A:$A,"국외부재자투표(공관)",E:E)</f>
        <v>211</v>
      </c>
      <c r="W9">
        <f t="shared" si="1"/>
        <v>57</v>
      </c>
      <c r="X9">
        <f t="shared" si="1"/>
        <v>8</v>
      </c>
    </row>
    <row r="10" spans="1:24" ht="23.25" thickBot="1">
      <c r="A10" s="3"/>
      <c r="B10" s="3" t="s">
        <v>37</v>
      </c>
      <c r="C10" s="4">
        <v>2431</v>
      </c>
      <c r="D10" s="4">
        <v>2431</v>
      </c>
      <c r="E10" s="5">
        <v>937</v>
      </c>
      <c r="F10" s="5">
        <v>347</v>
      </c>
      <c r="G10" s="5">
        <v>13</v>
      </c>
      <c r="H10" s="5">
        <v>8</v>
      </c>
      <c r="I10" s="5">
        <v>175</v>
      </c>
      <c r="J10" s="5">
        <v>921</v>
      </c>
      <c r="K10" s="4">
        <v>2401</v>
      </c>
      <c r="L10" s="5">
        <v>30</v>
      </c>
      <c r="M10" s="5">
        <v>0</v>
      </c>
      <c r="T10" t="s">
        <v>2932</v>
      </c>
      <c r="U10">
        <f>SUMIF($B:$B,"관내사전투표",D:D)</f>
        <v>47244</v>
      </c>
      <c r="V10">
        <f t="shared" ref="V10:X12" si="2">SUMIF($B:$B,"관내사전투표",E:E)</f>
        <v>20501</v>
      </c>
      <c r="W10">
        <f t="shared" si="2"/>
        <v>4072</v>
      </c>
      <c r="X10">
        <f t="shared" si="2"/>
        <v>371</v>
      </c>
    </row>
    <row r="11" spans="1:24" ht="23.25" thickBot="1">
      <c r="A11" s="3"/>
      <c r="B11" s="3" t="s">
        <v>11302</v>
      </c>
      <c r="C11" s="4">
        <v>2339</v>
      </c>
      <c r="D11" s="4">
        <v>1117</v>
      </c>
      <c r="E11" s="5">
        <v>270</v>
      </c>
      <c r="F11" s="5">
        <v>254</v>
      </c>
      <c r="G11" s="5">
        <v>3</v>
      </c>
      <c r="H11" s="5">
        <v>5</v>
      </c>
      <c r="I11" s="5">
        <v>65</v>
      </c>
      <c r="J11" s="5">
        <v>498</v>
      </c>
      <c r="K11" s="4">
        <v>1095</v>
      </c>
      <c r="L11" s="5">
        <v>22</v>
      </c>
      <c r="M11" s="4">
        <v>1222</v>
      </c>
      <c r="T11" t="s">
        <v>2933</v>
      </c>
      <c r="U11">
        <f>SUMIF($A:$A,"관외사전투표",D:D)</f>
        <v>7079</v>
      </c>
      <c r="V11">
        <f t="shared" ref="V11:X13" si="3">SUMIF($A:$A,"관외사전투표",E:E)</f>
        <v>3537</v>
      </c>
      <c r="W11">
        <f t="shared" si="3"/>
        <v>1052</v>
      </c>
      <c r="X11">
        <f t="shared" si="3"/>
        <v>85</v>
      </c>
    </row>
    <row r="12" spans="1:24" ht="23.25" thickBot="1">
      <c r="A12" s="3"/>
      <c r="B12" s="3" t="s">
        <v>11301</v>
      </c>
      <c r="C12" s="4">
        <v>2611</v>
      </c>
      <c r="D12" s="4">
        <v>1123</v>
      </c>
      <c r="E12" s="5">
        <v>320</v>
      </c>
      <c r="F12" s="5">
        <v>199</v>
      </c>
      <c r="G12" s="5">
        <v>8</v>
      </c>
      <c r="H12" s="5">
        <v>8</v>
      </c>
      <c r="I12" s="5">
        <v>101</v>
      </c>
      <c r="J12" s="5">
        <v>465</v>
      </c>
      <c r="K12" s="4">
        <v>1101</v>
      </c>
      <c r="L12" s="5">
        <v>22</v>
      </c>
      <c r="M12" s="4">
        <v>1488</v>
      </c>
    </row>
    <row r="13" spans="1:24" ht="23.25" thickBot="1">
      <c r="A13" s="3"/>
      <c r="B13" s="3" t="s">
        <v>11300</v>
      </c>
      <c r="C13" s="4">
        <v>2314</v>
      </c>
      <c r="D13" s="4">
        <v>1216</v>
      </c>
      <c r="E13" s="5">
        <v>310</v>
      </c>
      <c r="F13" s="5">
        <v>250</v>
      </c>
      <c r="G13" s="5">
        <v>9</v>
      </c>
      <c r="H13" s="5">
        <v>9</v>
      </c>
      <c r="I13" s="5">
        <v>91</v>
      </c>
      <c r="J13" s="5">
        <v>530</v>
      </c>
      <c r="K13" s="4">
        <v>1199</v>
      </c>
      <c r="L13" s="5">
        <v>17</v>
      </c>
      <c r="M13" s="4">
        <v>1098</v>
      </c>
    </row>
    <row r="14" spans="1:24" ht="23.25" thickBot="1">
      <c r="A14" s="3"/>
      <c r="B14" s="3" t="s">
        <v>11299</v>
      </c>
      <c r="C14" s="5">
        <v>894</v>
      </c>
      <c r="D14" s="5">
        <v>530</v>
      </c>
      <c r="E14" s="5">
        <v>113</v>
      </c>
      <c r="F14" s="5">
        <v>98</v>
      </c>
      <c r="G14" s="5">
        <v>2</v>
      </c>
      <c r="H14" s="5">
        <v>4</v>
      </c>
      <c r="I14" s="5">
        <v>40</v>
      </c>
      <c r="J14" s="5">
        <v>268</v>
      </c>
      <c r="K14" s="5">
        <v>525</v>
      </c>
      <c r="L14" s="5">
        <v>5</v>
      </c>
      <c r="M14" s="5">
        <v>364</v>
      </c>
      <c r="U14" s="8"/>
      <c r="V14" s="8"/>
      <c r="W14" s="8"/>
      <c r="X14" s="8"/>
    </row>
    <row r="15" spans="1:24" ht="23.25" thickBot="1">
      <c r="A15" s="3"/>
      <c r="B15" s="3" t="s">
        <v>11298</v>
      </c>
      <c r="C15" s="4">
        <v>1909</v>
      </c>
      <c r="D15" s="4">
        <v>1006</v>
      </c>
      <c r="E15" s="5">
        <v>298</v>
      </c>
      <c r="F15" s="5">
        <v>148</v>
      </c>
      <c r="G15" s="5">
        <v>4</v>
      </c>
      <c r="H15" s="5">
        <v>6</v>
      </c>
      <c r="I15" s="5">
        <v>97</v>
      </c>
      <c r="J15" s="5">
        <v>432</v>
      </c>
      <c r="K15" s="5">
        <v>985</v>
      </c>
      <c r="L15" s="5">
        <v>21</v>
      </c>
      <c r="M15" s="5">
        <v>903</v>
      </c>
      <c r="U15" s="8"/>
      <c r="V15" s="8"/>
      <c r="W15" s="8"/>
      <c r="X15" s="8"/>
    </row>
    <row r="16" spans="1:24" ht="23.25" thickBot="1">
      <c r="A16" s="3"/>
      <c r="B16" s="3" t="s">
        <v>11297</v>
      </c>
      <c r="C16" s="4">
        <v>1949</v>
      </c>
      <c r="D16" s="5">
        <v>956</v>
      </c>
      <c r="E16" s="5">
        <v>332</v>
      </c>
      <c r="F16" s="5">
        <v>155</v>
      </c>
      <c r="G16" s="5">
        <v>5</v>
      </c>
      <c r="H16" s="5">
        <v>8</v>
      </c>
      <c r="I16" s="5">
        <v>84</v>
      </c>
      <c r="J16" s="5">
        <v>356</v>
      </c>
      <c r="K16" s="5">
        <v>940</v>
      </c>
      <c r="L16" s="5">
        <v>16</v>
      </c>
      <c r="M16" s="5">
        <v>993</v>
      </c>
    </row>
    <row r="17" spans="1:13" ht="17.25" thickBot="1">
      <c r="A17" s="3" t="s">
        <v>11296</v>
      </c>
      <c r="B17" s="3" t="s">
        <v>36</v>
      </c>
      <c r="C17" s="4">
        <v>3277</v>
      </c>
      <c r="D17" s="4">
        <v>2355</v>
      </c>
      <c r="E17" s="5">
        <v>763</v>
      </c>
      <c r="F17" s="5">
        <v>285</v>
      </c>
      <c r="G17" s="5">
        <v>7</v>
      </c>
      <c r="H17" s="5">
        <v>15</v>
      </c>
      <c r="I17" s="5">
        <v>180</v>
      </c>
      <c r="J17" s="4">
        <v>1077</v>
      </c>
      <c r="K17" s="4">
        <v>2327</v>
      </c>
      <c r="L17" s="5">
        <v>28</v>
      </c>
      <c r="M17" s="5">
        <v>922</v>
      </c>
    </row>
    <row r="18" spans="1:13" ht="23.25" thickBot="1">
      <c r="A18" s="3"/>
      <c r="B18" s="3" t="s">
        <v>37</v>
      </c>
      <c r="C18" s="4">
        <v>1136</v>
      </c>
      <c r="D18" s="4">
        <v>1136</v>
      </c>
      <c r="E18" s="5">
        <v>434</v>
      </c>
      <c r="F18" s="5">
        <v>115</v>
      </c>
      <c r="G18" s="5">
        <v>2</v>
      </c>
      <c r="H18" s="5">
        <v>10</v>
      </c>
      <c r="I18" s="5">
        <v>98</v>
      </c>
      <c r="J18" s="5">
        <v>466</v>
      </c>
      <c r="K18" s="4">
        <v>1125</v>
      </c>
      <c r="L18" s="5">
        <v>11</v>
      </c>
      <c r="M18" s="5">
        <v>0</v>
      </c>
    </row>
    <row r="19" spans="1:13" ht="17.25" thickBot="1">
      <c r="A19" s="3"/>
      <c r="B19" s="3" t="s">
        <v>11295</v>
      </c>
      <c r="C19" s="4">
        <v>1571</v>
      </c>
      <c r="D19" s="5">
        <v>846</v>
      </c>
      <c r="E19" s="5">
        <v>225</v>
      </c>
      <c r="F19" s="5">
        <v>133</v>
      </c>
      <c r="G19" s="5">
        <v>4</v>
      </c>
      <c r="H19" s="5">
        <v>3</v>
      </c>
      <c r="I19" s="5">
        <v>53</v>
      </c>
      <c r="J19" s="5">
        <v>413</v>
      </c>
      <c r="K19" s="5">
        <v>831</v>
      </c>
      <c r="L19" s="5">
        <v>15</v>
      </c>
      <c r="M19" s="5">
        <v>725</v>
      </c>
    </row>
    <row r="20" spans="1:13" ht="17.25" thickBot="1">
      <c r="A20" s="3"/>
      <c r="B20" s="3" t="s">
        <v>11294</v>
      </c>
      <c r="C20" s="5">
        <v>570</v>
      </c>
      <c r="D20" s="5">
        <v>373</v>
      </c>
      <c r="E20" s="5">
        <v>104</v>
      </c>
      <c r="F20" s="5">
        <v>37</v>
      </c>
      <c r="G20" s="5">
        <v>1</v>
      </c>
      <c r="H20" s="5">
        <v>2</v>
      </c>
      <c r="I20" s="5">
        <v>29</v>
      </c>
      <c r="J20" s="5">
        <v>198</v>
      </c>
      <c r="K20" s="5">
        <v>371</v>
      </c>
      <c r="L20" s="5">
        <v>2</v>
      </c>
      <c r="M20" s="5">
        <v>197</v>
      </c>
    </row>
    <row r="21" spans="1:13" ht="17.25" thickBot="1">
      <c r="A21" s="3" t="s">
        <v>11293</v>
      </c>
      <c r="B21" s="3" t="s">
        <v>36</v>
      </c>
      <c r="C21" s="4">
        <v>1515</v>
      </c>
      <c r="D21" s="4">
        <v>1077</v>
      </c>
      <c r="E21" s="5">
        <v>262</v>
      </c>
      <c r="F21" s="5">
        <v>172</v>
      </c>
      <c r="G21" s="5">
        <v>3</v>
      </c>
      <c r="H21" s="5">
        <v>5</v>
      </c>
      <c r="I21" s="5">
        <v>64</v>
      </c>
      <c r="J21" s="5">
        <v>559</v>
      </c>
      <c r="K21" s="4">
        <v>1065</v>
      </c>
      <c r="L21" s="5">
        <v>12</v>
      </c>
      <c r="M21" s="5">
        <v>438</v>
      </c>
    </row>
    <row r="22" spans="1:13" ht="23.25" thickBot="1">
      <c r="A22" s="3"/>
      <c r="B22" s="3" t="s">
        <v>37</v>
      </c>
      <c r="C22" s="5">
        <v>388</v>
      </c>
      <c r="D22" s="5">
        <v>388</v>
      </c>
      <c r="E22" s="5">
        <v>110</v>
      </c>
      <c r="F22" s="5">
        <v>57</v>
      </c>
      <c r="G22" s="5">
        <v>1</v>
      </c>
      <c r="H22" s="5">
        <v>1</v>
      </c>
      <c r="I22" s="5">
        <v>19</v>
      </c>
      <c r="J22" s="5">
        <v>198</v>
      </c>
      <c r="K22" s="5">
        <v>386</v>
      </c>
      <c r="L22" s="5">
        <v>2</v>
      </c>
      <c r="M22" s="5">
        <v>0</v>
      </c>
    </row>
    <row r="23" spans="1:13" ht="17.25" thickBot="1">
      <c r="A23" s="3"/>
      <c r="B23" s="3" t="s">
        <v>11292</v>
      </c>
      <c r="C23" s="5">
        <v>517</v>
      </c>
      <c r="D23" s="5">
        <v>291</v>
      </c>
      <c r="E23" s="5">
        <v>56</v>
      </c>
      <c r="F23" s="5">
        <v>58</v>
      </c>
      <c r="G23" s="5">
        <v>1</v>
      </c>
      <c r="H23" s="5">
        <v>2</v>
      </c>
      <c r="I23" s="5">
        <v>21</v>
      </c>
      <c r="J23" s="5">
        <v>148</v>
      </c>
      <c r="K23" s="5">
        <v>286</v>
      </c>
      <c r="L23" s="5">
        <v>5</v>
      </c>
      <c r="M23" s="5">
        <v>226</v>
      </c>
    </row>
    <row r="24" spans="1:13" ht="17.25" thickBot="1">
      <c r="A24" s="3"/>
      <c r="B24" s="3" t="s">
        <v>11291</v>
      </c>
      <c r="C24" s="5">
        <v>320</v>
      </c>
      <c r="D24" s="5">
        <v>200</v>
      </c>
      <c r="E24" s="5">
        <v>52</v>
      </c>
      <c r="F24" s="5">
        <v>34</v>
      </c>
      <c r="G24" s="5">
        <v>0</v>
      </c>
      <c r="H24" s="5">
        <v>1</v>
      </c>
      <c r="I24" s="5">
        <v>14</v>
      </c>
      <c r="J24" s="5">
        <v>96</v>
      </c>
      <c r="K24" s="5">
        <v>197</v>
      </c>
      <c r="L24" s="5">
        <v>3</v>
      </c>
      <c r="M24" s="5">
        <v>120</v>
      </c>
    </row>
    <row r="25" spans="1:13" ht="17.25" thickBot="1">
      <c r="A25" s="3"/>
      <c r="B25" s="3" t="s">
        <v>11290</v>
      </c>
      <c r="C25" s="5">
        <v>290</v>
      </c>
      <c r="D25" s="5">
        <v>198</v>
      </c>
      <c r="E25" s="5">
        <v>44</v>
      </c>
      <c r="F25" s="5">
        <v>23</v>
      </c>
      <c r="G25" s="5">
        <v>1</v>
      </c>
      <c r="H25" s="5">
        <v>1</v>
      </c>
      <c r="I25" s="5">
        <v>10</v>
      </c>
      <c r="J25" s="5">
        <v>117</v>
      </c>
      <c r="K25" s="5">
        <v>196</v>
      </c>
      <c r="L25" s="5">
        <v>2</v>
      </c>
      <c r="M25" s="5">
        <v>92</v>
      </c>
    </row>
    <row r="26" spans="1:13" ht="17.25" thickBot="1">
      <c r="A26" s="3" t="s">
        <v>11289</v>
      </c>
      <c r="B26" s="3" t="s">
        <v>36</v>
      </c>
      <c r="C26" s="4">
        <v>3806</v>
      </c>
      <c r="D26" s="4">
        <v>2606</v>
      </c>
      <c r="E26" s="5">
        <v>812</v>
      </c>
      <c r="F26" s="5">
        <v>293</v>
      </c>
      <c r="G26" s="5">
        <v>19</v>
      </c>
      <c r="H26" s="5">
        <v>16</v>
      </c>
      <c r="I26" s="5">
        <v>153</v>
      </c>
      <c r="J26" s="4">
        <v>1273</v>
      </c>
      <c r="K26" s="4">
        <v>2566</v>
      </c>
      <c r="L26" s="5">
        <v>40</v>
      </c>
      <c r="M26" s="4">
        <v>1200</v>
      </c>
    </row>
    <row r="27" spans="1:13" ht="23.25" thickBot="1">
      <c r="A27" s="3"/>
      <c r="B27" s="3" t="s">
        <v>37</v>
      </c>
      <c r="C27" s="4">
        <v>1182</v>
      </c>
      <c r="D27" s="4">
        <v>1182</v>
      </c>
      <c r="E27" s="5">
        <v>432</v>
      </c>
      <c r="F27" s="5">
        <v>103</v>
      </c>
      <c r="G27" s="5">
        <v>11</v>
      </c>
      <c r="H27" s="5">
        <v>7</v>
      </c>
      <c r="I27" s="5">
        <v>85</v>
      </c>
      <c r="J27" s="5">
        <v>524</v>
      </c>
      <c r="K27" s="4">
        <v>1162</v>
      </c>
      <c r="L27" s="5">
        <v>20</v>
      </c>
      <c r="M27" s="5">
        <v>0</v>
      </c>
    </row>
    <row r="28" spans="1:13" ht="17.25" thickBot="1">
      <c r="A28" s="3"/>
      <c r="B28" s="3" t="s">
        <v>11288</v>
      </c>
      <c r="C28" s="4">
        <v>1756</v>
      </c>
      <c r="D28" s="5">
        <v>974</v>
      </c>
      <c r="E28" s="5">
        <v>274</v>
      </c>
      <c r="F28" s="5">
        <v>132</v>
      </c>
      <c r="G28" s="5">
        <v>4</v>
      </c>
      <c r="H28" s="5">
        <v>6</v>
      </c>
      <c r="I28" s="5">
        <v>53</v>
      </c>
      <c r="J28" s="5">
        <v>488</v>
      </c>
      <c r="K28" s="5">
        <v>957</v>
      </c>
      <c r="L28" s="5">
        <v>17</v>
      </c>
      <c r="M28" s="5">
        <v>782</v>
      </c>
    </row>
    <row r="29" spans="1:13" ht="17.25" thickBot="1">
      <c r="A29" s="3"/>
      <c r="B29" s="3" t="s">
        <v>11287</v>
      </c>
      <c r="C29" s="5">
        <v>868</v>
      </c>
      <c r="D29" s="5">
        <v>450</v>
      </c>
      <c r="E29" s="5">
        <v>106</v>
      </c>
      <c r="F29" s="5">
        <v>58</v>
      </c>
      <c r="G29" s="5">
        <v>4</v>
      </c>
      <c r="H29" s="5">
        <v>3</v>
      </c>
      <c r="I29" s="5">
        <v>15</v>
      </c>
      <c r="J29" s="5">
        <v>261</v>
      </c>
      <c r="K29" s="5">
        <v>447</v>
      </c>
      <c r="L29" s="5">
        <v>3</v>
      </c>
      <c r="M29" s="5">
        <v>418</v>
      </c>
    </row>
    <row r="30" spans="1:13" ht="17.25" thickBot="1">
      <c r="A30" s="3" t="s">
        <v>11286</v>
      </c>
      <c r="B30" s="3" t="s">
        <v>36</v>
      </c>
      <c r="C30" s="4">
        <v>4290</v>
      </c>
      <c r="D30" s="4">
        <v>2978</v>
      </c>
      <c r="E30" s="5">
        <v>789</v>
      </c>
      <c r="F30" s="5">
        <v>371</v>
      </c>
      <c r="G30" s="5">
        <v>27</v>
      </c>
      <c r="H30" s="5">
        <v>22</v>
      </c>
      <c r="I30" s="5">
        <v>162</v>
      </c>
      <c r="J30" s="4">
        <v>1545</v>
      </c>
      <c r="K30" s="4">
        <v>2916</v>
      </c>
      <c r="L30" s="5">
        <v>62</v>
      </c>
      <c r="M30" s="4">
        <v>1312</v>
      </c>
    </row>
    <row r="31" spans="1:13" ht="23.25" thickBot="1">
      <c r="A31" s="3"/>
      <c r="B31" s="3" t="s">
        <v>37</v>
      </c>
      <c r="C31" s="4">
        <v>1581</v>
      </c>
      <c r="D31" s="4">
        <v>1581</v>
      </c>
      <c r="E31" s="5">
        <v>460</v>
      </c>
      <c r="F31" s="5">
        <v>166</v>
      </c>
      <c r="G31" s="5">
        <v>16</v>
      </c>
      <c r="H31" s="5">
        <v>14</v>
      </c>
      <c r="I31" s="5">
        <v>90</v>
      </c>
      <c r="J31" s="5">
        <v>803</v>
      </c>
      <c r="K31" s="4">
        <v>1549</v>
      </c>
      <c r="L31" s="5">
        <v>32</v>
      </c>
      <c r="M31" s="5">
        <v>0</v>
      </c>
    </row>
    <row r="32" spans="1:13" ht="17.25" thickBot="1">
      <c r="A32" s="3"/>
      <c r="B32" s="3" t="s">
        <v>11285</v>
      </c>
      <c r="C32" s="4">
        <v>1756</v>
      </c>
      <c r="D32" s="5">
        <v>874</v>
      </c>
      <c r="E32" s="5">
        <v>220</v>
      </c>
      <c r="F32" s="5">
        <v>126</v>
      </c>
      <c r="G32" s="5">
        <v>8</v>
      </c>
      <c r="H32" s="5">
        <v>6</v>
      </c>
      <c r="I32" s="5">
        <v>59</v>
      </c>
      <c r="J32" s="5">
        <v>441</v>
      </c>
      <c r="K32" s="5">
        <v>860</v>
      </c>
      <c r="L32" s="5">
        <v>14</v>
      </c>
      <c r="M32" s="5">
        <v>882</v>
      </c>
    </row>
    <row r="33" spans="1:13" ht="17.25" thickBot="1">
      <c r="A33" s="3"/>
      <c r="B33" s="3" t="s">
        <v>11284</v>
      </c>
      <c r="C33" s="5">
        <v>953</v>
      </c>
      <c r="D33" s="5">
        <v>523</v>
      </c>
      <c r="E33" s="5">
        <v>109</v>
      </c>
      <c r="F33" s="5">
        <v>79</v>
      </c>
      <c r="G33" s="5">
        <v>3</v>
      </c>
      <c r="H33" s="5">
        <v>2</v>
      </c>
      <c r="I33" s="5">
        <v>13</v>
      </c>
      <c r="J33" s="5">
        <v>301</v>
      </c>
      <c r="K33" s="5">
        <v>507</v>
      </c>
      <c r="L33" s="5">
        <v>16</v>
      </c>
      <c r="M33" s="5">
        <v>430</v>
      </c>
    </row>
    <row r="34" spans="1:13" ht="17.25" thickBot="1">
      <c r="A34" s="3" t="s">
        <v>11283</v>
      </c>
      <c r="B34" s="3" t="s">
        <v>36</v>
      </c>
      <c r="C34" s="4">
        <v>3257</v>
      </c>
      <c r="D34" s="4">
        <v>2203</v>
      </c>
      <c r="E34" s="5">
        <v>640</v>
      </c>
      <c r="F34" s="5">
        <v>360</v>
      </c>
      <c r="G34" s="5">
        <v>23</v>
      </c>
      <c r="H34" s="5">
        <v>16</v>
      </c>
      <c r="I34" s="5">
        <v>155</v>
      </c>
      <c r="J34" s="5">
        <v>971</v>
      </c>
      <c r="K34" s="4">
        <v>2165</v>
      </c>
      <c r="L34" s="5">
        <v>38</v>
      </c>
      <c r="M34" s="4">
        <v>1054</v>
      </c>
    </row>
    <row r="35" spans="1:13" ht="23.25" thickBot="1">
      <c r="A35" s="3"/>
      <c r="B35" s="3" t="s">
        <v>37</v>
      </c>
      <c r="C35" s="5">
        <v>977</v>
      </c>
      <c r="D35" s="5">
        <v>977</v>
      </c>
      <c r="E35" s="5">
        <v>314</v>
      </c>
      <c r="F35" s="5">
        <v>144</v>
      </c>
      <c r="G35" s="5">
        <v>12</v>
      </c>
      <c r="H35" s="5">
        <v>10</v>
      </c>
      <c r="I35" s="5">
        <v>64</v>
      </c>
      <c r="J35" s="5">
        <v>418</v>
      </c>
      <c r="K35" s="5">
        <v>962</v>
      </c>
      <c r="L35" s="5">
        <v>15</v>
      </c>
      <c r="M35" s="5">
        <v>0</v>
      </c>
    </row>
    <row r="36" spans="1:13" ht="17.25" thickBot="1">
      <c r="A36" s="3"/>
      <c r="B36" s="3" t="s">
        <v>11282</v>
      </c>
      <c r="C36" s="4">
        <v>1354</v>
      </c>
      <c r="D36" s="5">
        <v>705</v>
      </c>
      <c r="E36" s="5">
        <v>188</v>
      </c>
      <c r="F36" s="5">
        <v>128</v>
      </c>
      <c r="G36" s="5">
        <v>5</v>
      </c>
      <c r="H36" s="5">
        <v>3</v>
      </c>
      <c r="I36" s="5">
        <v>46</v>
      </c>
      <c r="J36" s="5">
        <v>325</v>
      </c>
      <c r="K36" s="5">
        <v>695</v>
      </c>
      <c r="L36" s="5">
        <v>10</v>
      </c>
      <c r="M36" s="5">
        <v>649</v>
      </c>
    </row>
    <row r="37" spans="1:13" ht="17.25" thickBot="1">
      <c r="A37" s="3"/>
      <c r="B37" s="3" t="s">
        <v>11281</v>
      </c>
      <c r="C37" s="5">
        <v>926</v>
      </c>
      <c r="D37" s="5">
        <v>521</v>
      </c>
      <c r="E37" s="5">
        <v>138</v>
      </c>
      <c r="F37" s="5">
        <v>88</v>
      </c>
      <c r="G37" s="5">
        <v>6</v>
      </c>
      <c r="H37" s="5">
        <v>3</v>
      </c>
      <c r="I37" s="5">
        <v>45</v>
      </c>
      <c r="J37" s="5">
        <v>228</v>
      </c>
      <c r="K37" s="5">
        <v>508</v>
      </c>
      <c r="L37" s="5">
        <v>13</v>
      </c>
      <c r="M37" s="5">
        <v>405</v>
      </c>
    </row>
    <row r="38" spans="1:13" ht="17.25" thickBot="1">
      <c r="A38" s="3" t="s">
        <v>11280</v>
      </c>
      <c r="B38" s="3" t="s">
        <v>36</v>
      </c>
      <c r="C38" s="4">
        <v>4319</v>
      </c>
      <c r="D38" s="4">
        <v>3072</v>
      </c>
      <c r="E38" s="4">
        <v>1068</v>
      </c>
      <c r="F38" s="5">
        <v>299</v>
      </c>
      <c r="G38" s="5">
        <v>38</v>
      </c>
      <c r="H38" s="5">
        <v>15</v>
      </c>
      <c r="I38" s="5">
        <v>220</v>
      </c>
      <c r="J38" s="4">
        <v>1380</v>
      </c>
      <c r="K38" s="4">
        <v>3020</v>
      </c>
      <c r="L38" s="5">
        <v>52</v>
      </c>
      <c r="M38" s="4">
        <v>1247</v>
      </c>
    </row>
    <row r="39" spans="1:13" ht="23.25" thickBot="1">
      <c r="A39" s="3"/>
      <c r="B39" s="3" t="s">
        <v>37</v>
      </c>
      <c r="C39" s="4">
        <v>1561</v>
      </c>
      <c r="D39" s="4">
        <v>1561</v>
      </c>
      <c r="E39" s="5">
        <v>678</v>
      </c>
      <c r="F39" s="5">
        <v>105</v>
      </c>
      <c r="G39" s="5">
        <v>18</v>
      </c>
      <c r="H39" s="5">
        <v>7</v>
      </c>
      <c r="I39" s="5">
        <v>98</v>
      </c>
      <c r="J39" s="5">
        <v>624</v>
      </c>
      <c r="K39" s="4">
        <v>1530</v>
      </c>
      <c r="L39" s="5">
        <v>31</v>
      </c>
      <c r="M39" s="5">
        <v>0</v>
      </c>
    </row>
    <row r="40" spans="1:13" ht="17.25" thickBot="1">
      <c r="A40" s="3"/>
      <c r="B40" s="3" t="s">
        <v>11279</v>
      </c>
      <c r="C40" s="4">
        <v>1769</v>
      </c>
      <c r="D40" s="5">
        <v>935</v>
      </c>
      <c r="E40" s="5">
        <v>230</v>
      </c>
      <c r="F40" s="5">
        <v>107</v>
      </c>
      <c r="G40" s="5">
        <v>15</v>
      </c>
      <c r="H40" s="5">
        <v>7</v>
      </c>
      <c r="I40" s="5">
        <v>89</v>
      </c>
      <c r="J40" s="5">
        <v>476</v>
      </c>
      <c r="K40" s="5">
        <v>924</v>
      </c>
      <c r="L40" s="5">
        <v>11</v>
      </c>
      <c r="M40" s="5">
        <v>834</v>
      </c>
    </row>
    <row r="41" spans="1:13" ht="17.25" thickBot="1">
      <c r="A41" s="3"/>
      <c r="B41" s="3" t="s">
        <v>11278</v>
      </c>
      <c r="C41" s="5">
        <v>989</v>
      </c>
      <c r="D41" s="5">
        <v>576</v>
      </c>
      <c r="E41" s="5">
        <v>160</v>
      </c>
      <c r="F41" s="5">
        <v>87</v>
      </c>
      <c r="G41" s="5">
        <v>5</v>
      </c>
      <c r="H41" s="5">
        <v>1</v>
      </c>
      <c r="I41" s="5">
        <v>33</v>
      </c>
      <c r="J41" s="5">
        <v>280</v>
      </c>
      <c r="K41" s="5">
        <v>566</v>
      </c>
      <c r="L41" s="5">
        <v>10</v>
      </c>
      <c r="M41" s="5">
        <v>413</v>
      </c>
    </row>
    <row r="42" spans="1:13" ht="17.25" thickBot="1">
      <c r="A42" s="3" t="s">
        <v>11277</v>
      </c>
      <c r="B42" s="3" t="s">
        <v>36</v>
      </c>
      <c r="C42" s="4">
        <v>5928</v>
      </c>
      <c r="D42" s="4">
        <v>3966</v>
      </c>
      <c r="E42" s="4">
        <v>1415</v>
      </c>
      <c r="F42" s="5">
        <v>500</v>
      </c>
      <c r="G42" s="5">
        <v>22</v>
      </c>
      <c r="H42" s="5">
        <v>36</v>
      </c>
      <c r="I42" s="5">
        <v>322</v>
      </c>
      <c r="J42" s="4">
        <v>1617</v>
      </c>
      <c r="K42" s="4">
        <v>3912</v>
      </c>
      <c r="L42" s="5">
        <v>54</v>
      </c>
      <c r="M42" s="4">
        <v>1962</v>
      </c>
    </row>
    <row r="43" spans="1:13" ht="23.25" thickBot="1">
      <c r="A43" s="3"/>
      <c r="B43" s="3" t="s">
        <v>37</v>
      </c>
      <c r="C43" s="4">
        <v>1997</v>
      </c>
      <c r="D43" s="4">
        <v>1997</v>
      </c>
      <c r="E43" s="5">
        <v>839</v>
      </c>
      <c r="F43" s="5">
        <v>194</v>
      </c>
      <c r="G43" s="5">
        <v>11</v>
      </c>
      <c r="H43" s="5">
        <v>9</v>
      </c>
      <c r="I43" s="5">
        <v>178</v>
      </c>
      <c r="J43" s="5">
        <v>742</v>
      </c>
      <c r="K43" s="4">
        <v>1973</v>
      </c>
      <c r="L43" s="5">
        <v>24</v>
      </c>
      <c r="M43" s="5">
        <v>0</v>
      </c>
    </row>
    <row r="44" spans="1:13" ht="17.25" thickBot="1">
      <c r="A44" s="3"/>
      <c r="B44" s="3" t="s">
        <v>11276</v>
      </c>
      <c r="C44" s="4">
        <v>2682</v>
      </c>
      <c r="D44" s="4">
        <v>1296</v>
      </c>
      <c r="E44" s="5">
        <v>413</v>
      </c>
      <c r="F44" s="5">
        <v>194</v>
      </c>
      <c r="G44" s="5">
        <v>9</v>
      </c>
      <c r="H44" s="5">
        <v>22</v>
      </c>
      <c r="I44" s="5">
        <v>108</v>
      </c>
      <c r="J44" s="5">
        <v>527</v>
      </c>
      <c r="K44" s="4">
        <v>1273</v>
      </c>
      <c r="L44" s="5">
        <v>23</v>
      </c>
      <c r="M44" s="4">
        <v>1386</v>
      </c>
    </row>
    <row r="45" spans="1:13" ht="17.25" thickBot="1">
      <c r="A45" s="3"/>
      <c r="B45" s="3" t="s">
        <v>11275</v>
      </c>
      <c r="C45" s="4">
        <v>1249</v>
      </c>
      <c r="D45" s="5">
        <v>673</v>
      </c>
      <c r="E45" s="5">
        <v>163</v>
      </c>
      <c r="F45" s="5">
        <v>112</v>
      </c>
      <c r="G45" s="5">
        <v>2</v>
      </c>
      <c r="H45" s="5">
        <v>5</v>
      </c>
      <c r="I45" s="5">
        <v>36</v>
      </c>
      <c r="J45" s="5">
        <v>348</v>
      </c>
      <c r="K45" s="5">
        <v>666</v>
      </c>
      <c r="L45" s="5">
        <v>7</v>
      </c>
      <c r="M45" s="5">
        <v>576</v>
      </c>
    </row>
    <row r="46" spans="1:13" ht="17.25" thickBot="1">
      <c r="A46" s="3" t="s">
        <v>11274</v>
      </c>
      <c r="B46" s="3" t="s">
        <v>36</v>
      </c>
      <c r="C46" s="4">
        <v>11619</v>
      </c>
      <c r="D46" s="4">
        <v>7786</v>
      </c>
      <c r="E46" s="4">
        <v>3128</v>
      </c>
      <c r="F46" s="5">
        <v>716</v>
      </c>
      <c r="G46" s="5">
        <v>74</v>
      </c>
      <c r="H46" s="5">
        <v>32</v>
      </c>
      <c r="I46" s="5">
        <v>624</v>
      </c>
      <c r="J46" s="4">
        <v>3147</v>
      </c>
      <c r="K46" s="4">
        <v>7721</v>
      </c>
      <c r="L46" s="5">
        <v>65</v>
      </c>
      <c r="M46" s="4">
        <v>3833</v>
      </c>
    </row>
    <row r="47" spans="1:13" ht="23.25" thickBot="1">
      <c r="A47" s="3"/>
      <c r="B47" s="3" t="s">
        <v>37</v>
      </c>
      <c r="C47" s="4">
        <v>3009</v>
      </c>
      <c r="D47" s="4">
        <v>3009</v>
      </c>
      <c r="E47" s="4">
        <v>1283</v>
      </c>
      <c r="F47" s="5">
        <v>235</v>
      </c>
      <c r="G47" s="5">
        <v>31</v>
      </c>
      <c r="H47" s="5">
        <v>11</v>
      </c>
      <c r="I47" s="5">
        <v>216</v>
      </c>
      <c r="J47" s="4">
        <v>1207</v>
      </c>
      <c r="K47" s="4">
        <v>2983</v>
      </c>
      <c r="L47" s="5">
        <v>26</v>
      </c>
      <c r="M47" s="5">
        <v>0</v>
      </c>
    </row>
    <row r="48" spans="1:13" ht="17.25" thickBot="1">
      <c r="A48" s="3"/>
      <c r="B48" s="3" t="s">
        <v>11273</v>
      </c>
      <c r="C48" s="4">
        <v>2807</v>
      </c>
      <c r="D48" s="4">
        <v>1424</v>
      </c>
      <c r="E48" s="5">
        <v>500</v>
      </c>
      <c r="F48" s="5">
        <v>144</v>
      </c>
      <c r="G48" s="5">
        <v>8</v>
      </c>
      <c r="H48" s="5">
        <v>2</v>
      </c>
      <c r="I48" s="5">
        <v>111</v>
      </c>
      <c r="J48" s="5">
        <v>648</v>
      </c>
      <c r="K48" s="4">
        <v>1413</v>
      </c>
      <c r="L48" s="5">
        <v>11</v>
      </c>
      <c r="M48" s="4">
        <v>1383</v>
      </c>
    </row>
    <row r="49" spans="1:13" ht="17.25" thickBot="1">
      <c r="A49" s="3"/>
      <c r="B49" s="3" t="s">
        <v>11272</v>
      </c>
      <c r="C49" s="4">
        <v>1969</v>
      </c>
      <c r="D49" s="4">
        <v>1032</v>
      </c>
      <c r="E49" s="5">
        <v>308</v>
      </c>
      <c r="F49" s="5">
        <v>132</v>
      </c>
      <c r="G49" s="5">
        <v>7</v>
      </c>
      <c r="H49" s="5">
        <v>6</v>
      </c>
      <c r="I49" s="5">
        <v>110</v>
      </c>
      <c r="J49" s="5">
        <v>452</v>
      </c>
      <c r="K49" s="4">
        <v>1015</v>
      </c>
      <c r="L49" s="5">
        <v>17</v>
      </c>
      <c r="M49" s="5">
        <v>937</v>
      </c>
    </row>
    <row r="50" spans="1:13" ht="17.25" thickBot="1">
      <c r="A50" s="3"/>
      <c r="B50" s="3" t="s">
        <v>11271</v>
      </c>
      <c r="C50" s="4">
        <v>3834</v>
      </c>
      <c r="D50" s="4">
        <v>2321</v>
      </c>
      <c r="E50" s="4">
        <v>1037</v>
      </c>
      <c r="F50" s="5">
        <v>205</v>
      </c>
      <c r="G50" s="5">
        <v>28</v>
      </c>
      <c r="H50" s="5">
        <v>13</v>
      </c>
      <c r="I50" s="5">
        <v>187</v>
      </c>
      <c r="J50" s="5">
        <v>840</v>
      </c>
      <c r="K50" s="4">
        <v>2310</v>
      </c>
      <c r="L50" s="5">
        <v>11</v>
      </c>
      <c r="M50" s="4">
        <v>1513</v>
      </c>
    </row>
    <row r="51" spans="1:13" ht="17.25" thickBot="1">
      <c r="A51" s="3" t="s">
        <v>2245</v>
      </c>
      <c r="B51" s="3" t="s">
        <v>36</v>
      </c>
      <c r="C51" s="4">
        <v>5529</v>
      </c>
      <c r="D51" s="4">
        <v>3835</v>
      </c>
      <c r="E51" s="4">
        <v>1300</v>
      </c>
      <c r="F51" s="5">
        <v>426</v>
      </c>
      <c r="G51" s="5">
        <v>24</v>
      </c>
      <c r="H51" s="5">
        <v>17</v>
      </c>
      <c r="I51" s="5">
        <v>288</v>
      </c>
      <c r="J51" s="4">
        <v>1729</v>
      </c>
      <c r="K51" s="4">
        <v>3784</v>
      </c>
      <c r="L51" s="5">
        <v>51</v>
      </c>
      <c r="M51" s="4">
        <v>1694</v>
      </c>
    </row>
    <row r="52" spans="1:13" ht="23.25" thickBot="1">
      <c r="A52" s="3"/>
      <c r="B52" s="3" t="s">
        <v>37</v>
      </c>
      <c r="C52" s="4">
        <v>2149</v>
      </c>
      <c r="D52" s="4">
        <v>2149</v>
      </c>
      <c r="E52" s="5">
        <v>891</v>
      </c>
      <c r="F52" s="5">
        <v>169</v>
      </c>
      <c r="G52" s="5">
        <v>12</v>
      </c>
      <c r="H52" s="5">
        <v>8</v>
      </c>
      <c r="I52" s="5">
        <v>148</v>
      </c>
      <c r="J52" s="5">
        <v>888</v>
      </c>
      <c r="K52" s="4">
        <v>2116</v>
      </c>
      <c r="L52" s="5">
        <v>33</v>
      </c>
      <c r="M52" s="5">
        <v>0</v>
      </c>
    </row>
    <row r="53" spans="1:13" ht="17.25" thickBot="1">
      <c r="A53" s="3"/>
      <c r="B53" s="3" t="s">
        <v>2246</v>
      </c>
      <c r="C53" s="4">
        <v>1319</v>
      </c>
      <c r="D53" s="5">
        <v>698</v>
      </c>
      <c r="E53" s="5">
        <v>173</v>
      </c>
      <c r="F53" s="5">
        <v>90</v>
      </c>
      <c r="G53" s="5">
        <v>5</v>
      </c>
      <c r="H53" s="5">
        <v>5</v>
      </c>
      <c r="I53" s="5">
        <v>66</v>
      </c>
      <c r="J53" s="5">
        <v>355</v>
      </c>
      <c r="K53" s="5">
        <v>694</v>
      </c>
      <c r="L53" s="5">
        <v>4</v>
      </c>
      <c r="M53" s="5">
        <v>621</v>
      </c>
    </row>
    <row r="54" spans="1:13" ht="17.25" thickBot="1">
      <c r="A54" s="3"/>
      <c r="B54" s="3" t="s">
        <v>2247</v>
      </c>
      <c r="C54" s="4">
        <v>2061</v>
      </c>
      <c r="D54" s="5">
        <v>988</v>
      </c>
      <c r="E54" s="5">
        <v>236</v>
      </c>
      <c r="F54" s="5">
        <v>167</v>
      </c>
      <c r="G54" s="5">
        <v>7</v>
      </c>
      <c r="H54" s="5">
        <v>4</v>
      </c>
      <c r="I54" s="5">
        <v>74</v>
      </c>
      <c r="J54" s="5">
        <v>486</v>
      </c>
      <c r="K54" s="5">
        <v>974</v>
      </c>
      <c r="L54" s="5">
        <v>14</v>
      </c>
      <c r="M54" s="4">
        <v>1073</v>
      </c>
    </row>
    <row r="55" spans="1:13" ht="17.25" thickBot="1">
      <c r="A55" s="3" t="s">
        <v>11270</v>
      </c>
      <c r="B55" s="3" t="s">
        <v>36</v>
      </c>
      <c r="C55" s="4">
        <v>3700</v>
      </c>
      <c r="D55" s="4">
        <v>2515</v>
      </c>
      <c r="E55" s="5">
        <v>825</v>
      </c>
      <c r="F55" s="5">
        <v>278</v>
      </c>
      <c r="G55" s="5">
        <v>18</v>
      </c>
      <c r="H55" s="5">
        <v>12</v>
      </c>
      <c r="I55" s="5">
        <v>184</v>
      </c>
      <c r="J55" s="4">
        <v>1180</v>
      </c>
      <c r="K55" s="4">
        <v>2497</v>
      </c>
      <c r="L55" s="5">
        <v>18</v>
      </c>
      <c r="M55" s="4">
        <v>1185</v>
      </c>
    </row>
    <row r="56" spans="1:13" ht="23.25" thickBot="1">
      <c r="A56" s="3"/>
      <c r="B56" s="3" t="s">
        <v>37</v>
      </c>
      <c r="C56" s="4">
        <v>1413</v>
      </c>
      <c r="D56" s="4">
        <v>1413</v>
      </c>
      <c r="E56" s="5">
        <v>568</v>
      </c>
      <c r="F56" s="5">
        <v>123</v>
      </c>
      <c r="G56" s="5">
        <v>10</v>
      </c>
      <c r="H56" s="5">
        <v>8</v>
      </c>
      <c r="I56" s="5">
        <v>95</v>
      </c>
      <c r="J56" s="5">
        <v>601</v>
      </c>
      <c r="K56" s="4">
        <v>1405</v>
      </c>
      <c r="L56" s="5">
        <v>8</v>
      </c>
      <c r="M56" s="5">
        <v>0</v>
      </c>
    </row>
    <row r="57" spans="1:13" ht="23.25" thickBot="1">
      <c r="A57" s="3"/>
      <c r="B57" s="3" t="s">
        <v>11269</v>
      </c>
      <c r="C57" s="4">
        <v>2287</v>
      </c>
      <c r="D57" s="4">
        <v>1102</v>
      </c>
      <c r="E57" s="5">
        <v>257</v>
      </c>
      <c r="F57" s="5">
        <v>155</v>
      </c>
      <c r="G57" s="5">
        <v>8</v>
      </c>
      <c r="H57" s="5">
        <v>4</v>
      </c>
      <c r="I57" s="5">
        <v>89</v>
      </c>
      <c r="J57" s="5">
        <v>579</v>
      </c>
      <c r="K57" s="4">
        <v>1092</v>
      </c>
      <c r="L57" s="5">
        <v>10</v>
      </c>
      <c r="M57" s="4">
        <v>1185</v>
      </c>
    </row>
    <row r="58" spans="1:13" ht="17.25" thickBot="1">
      <c r="A58" s="3" t="s">
        <v>11268</v>
      </c>
      <c r="B58" s="3" t="s">
        <v>36</v>
      </c>
      <c r="C58" s="4">
        <v>20487</v>
      </c>
      <c r="D58" s="4">
        <v>13868</v>
      </c>
      <c r="E58" s="4">
        <v>5847</v>
      </c>
      <c r="F58" s="4">
        <v>1296</v>
      </c>
      <c r="G58" s="5">
        <v>144</v>
      </c>
      <c r="H58" s="5">
        <v>52</v>
      </c>
      <c r="I58" s="4">
        <v>1052</v>
      </c>
      <c r="J58" s="4">
        <v>5376</v>
      </c>
      <c r="K58" s="4">
        <v>13767</v>
      </c>
      <c r="L58" s="5">
        <v>101</v>
      </c>
      <c r="M58" s="4">
        <v>6619</v>
      </c>
    </row>
    <row r="59" spans="1:13" ht="23.25" thickBot="1">
      <c r="A59" s="3"/>
      <c r="B59" s="3" t="s">
        <v>37</v>
      </c>
      <c r="C59" s="4">
        <v>5672</v>
      </c>
      <c r="D59" s="4">
        <v>5672</v>
      </c>
      <c r="E59" s="4">
        <v>2847</v>
      </c>
      <c r="F59" s="5">
        <v>395</v>
      </c>
      <c r="G59" s="5">
        <v>53</v>
      </c>
      <c r="H59" s="5">
        <v>15</v>
      </c>
      <c r="I59" s="5">
        <v>390</v>
      </c>
      <c r="J59" s="4">
        <v>1942</v>
      </c>
      <c r="K59" s="4">
        <v>5642</v>
      </c>
      <c r="L59" s="5">
        <v>30</v>
      </c>
      <c r="M59" s="5">
        <v>0</v>
      </c>
    </row>
    <row r="60" spans="1:13" ht="17.25" thickBot="1">
      <c r="A60" s="3"/>
      <c r="B60" s="3" t="s">
        <v>11267</v>
      </c>
      <c r="C60" s="4">
        <v>2400</v>
      </c>
      <c r="D60" s="4">
        <v>1317</v>
      </c>
      <c r="E60" s="5">
        <v>405</v>
      </c>
      <c r="F60" s="5">
        <v>161</v>
      </c>
      <c r="G60" s="5">
        <v>11</v>
      </c>
      <c r="H60" s="5">
        <v>8</v>
      </c>
      <c r="I60" s="5">
        <v>112</v>
      </c>
      <c r="J60" s="5">
        <v>607</v>
      </c>
      <c r="K60" s="4">
        <v>1304</v>
      </c>
      <c r="L60" s="5">
        <v>13</v>
      </c>
      <c r="M60" s="4">
        <v>1083</v>
      </c>
    </row>
    <row r="61" spans="1:13" ht="17.25" thickBot="1">
      <c r="A61" s="3"/>
      <c r="B61" s="3" t="s">
        <v>11266</v>
      </c>
      <c r="C61" s="4">
        <v>2735</v>
      </c>
      <c r="D61" s="4">
        <v>1539</v>
      </c>
      <c r="E61" s="5">
        <v>490</v>
      </c>
      <c r="F61" s="5">
        <v>184</v>
      </c>
      <c r="G61" s="5">
        <v>11</v>
      </c>
      <c r="H61" s="5">
        <v>5</v>
      </c>
      <c r="I61" s="5">
        <v>124</v>
      </c>
      <c r="J61" s="5">
        <v>718</v>
      </c>
      <c r="K61" s="4">
        <v>1532</v>
      </c>
      <c r="L61" s="5">
        <v>7</v>
      </c>
      <c r="M61" s="4">
        <v>1196</v>
      </c>
    </row>
    <row r="62" spans="1:13" ht="17.25" thickBot="1">
      <c r="A62" s="3"/>
      <c r="B62" s="3" t="s">
        <v>11265</v>
      </c>
      <c r="C62" s="4">
        <v>2105</v>
      </c>
      <c r="D62" s="4">
        <v>1331</v>
      </c>
      <c r="E62" s="5">
        <v>520</v>
      </c>
      <c r="F62" s="5">
        <v>126</v>
      </c>
      <c r="G62" s="5">
        <v>15</v>
      </c>
      <c r="H62" s="5">
        <v>8</v>
      </c>
      <c r="I62" s="5">
        <v>92</v>
      </c>
      <c r="J62" s="5">
        <v>562</v>
      </c>
      <c r="K62" s="4">
        <v>1323</v>
      </c>
      <c r="L62" s="5">
        <v>8</v>
      </c>
      <c r="M62" s="5">
        <v>774</v>
      </c>
    </row>
    <row r="63" spans="1:13" ht="17.25" thickBot="1">
      <c r="A63" s="3"/>
      <c r="B63" s="3" t="s">
        <v>11264</v>
      </c>
      <c r="C63" s="4">
        <v>2794</v>
      </c>
      <c r="D63" s="4">
        <v>1433</v>
      </c>
      <c r="E63" s="5">
        <v>581</v>
      </c>
      <c r="F63" s="5">
        <v>142</v>
      </c>
      <c r="G63" s="5">
        <v>28</v>
      </c>
      <c r="H63" s="5">
        <v>10</v>
      </c>
      <c r="I63" s="5">
        <v>115</v>
      </c>
      <c r="J63" s="5">
        <v>539</v>
      </c>
      <c r="K63" s="4">
        <v>1415</v>
      </c>
      <c r="L63" s="5">
        <v>18</v>
      </c>
      <c r="M63" s="4">
        <v>1361</v>
      </c>
    </row>
    <row r="64" spans="1:13" ht="17.25" thickBot="1">
      <c r="A64" s="3"/>
      <c r="B64" s="3" t="s">
        <v>11263</v>
      </c>
      <c r="C64" s="4">
        <v>2364</v>
      </c>
      <c r="D64" s="4">
        <v>1208</v>
      </c>
      <c r="E64" s="5">
        <v>473</v>
      </c>
      <c r="F64" s="5">
        <v>116</v>
      </c>
      <c r="G64" s="5">
        <v>16</v>
      </c>
      <c r="H64" s="5">
        <v>2</v>
      </c>
      <c r="I64" s="5">
        <v>99</v>
      </c>
      <c r="J64" s="5">
        <v>488</v>
      </c>
      <c r="K64" s="4">
        <v>1194</v>
      </c>
      <c r="L64" s="5">
        <v>14</v>
      </c>
      <c r="M64" s="4">
        <v>1156</v>
      </c>
    </row>
    <row r="65" spans="1:13" ht="17.25" thickBot="1">
      <c r="A65" s="3"/>
      <c r="B65" s="3" t="s">
        <v>11262</v>
      </c>
      <c r="C65" s="4">
        <v>2417</v>
      </c>
      <c r="D65" s="4">
        <v>1368</v>
      </c>
      <c r="E65" s="5">
        <v>531</v>
      </c>
      <c r="F65" s="5">
        <v>172</v>
      </c>
      <c r="G65" s="5">
        <v>10</v>
      </c>
      <c r="H65" s="5">
        <v>4</v>
      </c>
      <c r="I65" s="5">
        <v>120</v>
      </c>
      <c r="J65" s="5">
        <v>520</v>
      </c>
      <c r="K65" s="4">
        <v>1357</v>
      </c>
      <c r="L65" s="5">
        <v>11</v>
      </c>
      <c r="M65" s="4">
        <v>1049</v>
      </c>
    </row>
    <row r="66" spans="1:13" ht="17.25" thickBot="1">
      <c r="A66" s="3" t="s">
        <v>11261</v>
      </c>
      <c r="B66" s="3" t="s">
        <v>36</v>
      </c>
      <c r="C66" s="4">
        <v>7105</v>
      </c>
      <c r="D66" s="4">
        <v>4805</v>
      </c>
      <c r="E66" s="4">
        <v>1730</v>
      </c>
      <c r="F66" s="5">
        <v>508</v>
      </c>
      <c r="G66" s="5">
        <v>36</v>
      </c>
      <c r="H66" s="5">
        <v>21</v>
      </c>
      <c r="I66" s="5">
        <v>423</v>
      </c>
      <c r="J66" s="4">
        <v>2056</v>
      </c>
      <c r="K66" s="4">
        <v>4774</v>
      </c>
      <c r="L66" s="5">
        <v>31</v>
      </c>
      <c r="M66" s="4">
        <v>2300</v>
      </c>
    </row>
    <row r="67" spans="1:13" ht="23.25" thickBot="1">
      <c r="A67" s="3"/>
      <c r="B67" s="3" t="s">
        <v>37</v>
      </c>
      <c r="C67" s="4">
        <v>2216</v>
      </c>
      <c r="D67" s="4">
        <v>2216</v>
      </c>
      <c r="E67" s="5">
        <v>955</v>
      </c>
      <c r="F67" s="5">
        <v>175</v>
      </c>
      <c r="G67" s="5">
        <v>15</v>
      </c>
      <c r="H67" s="5">
        <v>7</v>
      </c>
      <c r="I67" s="5">
        <v>195</v>
      </c>
      <c r="J67" s="5">
        <v>856</v>
      </c>
      <c r="K67" s="4">
        <v>2203</v>
      </c>
      <c r="L67" s="5">
        <v>13</v>
      </c>
      <c r="M67" s="5">
        <v>0</v>
      </c>
    </row>
    <row r="68" spans="1:13" ht="17.25" thickBot="1">
      <c r="A68" s="3"/>
      <c r="B68" s="3" t="s">
        <v>11260</v>
      </c>
      <c r="C68" s="4">
        <v>1563</v>
      </c>
      <c r="D68" s="5">
        <v>720</v>
      </c>
      <c r="E68" s="5">
        <v>187</v>
      </c>
      <c r="F68" s="5">
        <v>114</v>
      </c>
      <c r="G68" s="5">
        <v>4</v>
      </c>
      <c r="H68" s="5">
        <v>5</v>
      </c>
      <c r="I68" s="5">
        <v>54</v>
      </c>
      <c r="J68" s="5">
        <v>348</v>
      </c>
      <c r="K68" s="5">
        <v>712</v>
      </c>
      <c r="L68" s="5">
        <v>8</v>
      </c>
      <c r="M68" s="5">
        <v>843</v>
      </c>
    </row>
    <row r="69" spans="1:13" ht="17.25" thickBot="1">
      <c r="A69" s="3"/>
      <c r="B69" s="3" t="s">
        <v>11259</v>
      </c>
      <c r="C69" s="4">
        <v>1449</v>
      </c>
      <c r="D69" s="5">
        <v>720</v>
      </c>
      <c r="E69" s="5">
        <v>214</v>
      </c>
      <c r="F69" s="5">
        <v>91</v>
      </c>
      <c r="G69" s="5">
        <v>12</v>
      </c>
      <c r="H69" s="5">
        <v>4</v>
      </c>
      <c r="I69" s="5">
        <v>76</v>
      </c>
      <c r="J69" s="5">
        <v>319</v>
      </c>
      <c r="K69" s="5">
        <v>716</v>
      </c>
      <c r="L69" s="5">
        <v>4</v>
      </c>
      <c r="M69" s="5">
        <v>729</v>
      </c>
    </row>
    <row r="70" spans="1:13" ht="17.25" thickBot="1">
      <c r="A70" s="3"/>
      <c r="B70" s="3" t="s">
        <v>11258</v>
      </c>
      <c r="C70" s="4">
        <v>1877</v>
      </c>
      <c r="D70" s="4">
        <v>1149</v>
      </c>
      <c r="E70" s="5">
        <v>374</v>
      </c>
      <c r="F70" s="5">
        <v>128</v>
      </c>
      <c r="G70" s="5">
        <v>5</v>
      </c>
      <c r="H70" s="5">
        <v>5</v>
      </c>
      <c r="I70" s="5">
        <v>98</v>
      </c>
      <c r="J70" s="5">
        <v>533</v>
      </c>
      <c r="K70" s="4">
        <v>1143</v>
      </c>
      <c r="L70" s="5">
        <v>6</v>
      </c>
      <c r="M70" s="5">
        <v>728</v>
      </c>
    </row>
    <row r="71" spans="1:13" ht="17.25" thickBot="1">
      <c r="A71" s="3" t="s">
        <v>11257</v>
      </c>
      <c r="B71" s="3" t="s">
        <v>36</v>
      </c>
      <c r="C71" s="4">
        <v>8913</v>
      </c>
      <c r="D71" s="4">
        <v>5708</v>
      </c>
      <c r="E71" s="4">
        <v>1969</v>
      </c>
      <c r="F71" s="5">
        <v>625</v>
      </c>
      <c r="G71" s="5">
        <v>34</v>
      </c>
      <c r="H71" s="5">
        <v>24</v>
      </c>
      <c r="I71" s="5">
        <v>440</v>
      </c>
      <c r="J71" s="4">
        <v>2554</v>
      </c>
      <c r="K71" s="4">
        <v>5646</v>
      </c>
      <c r="L71" s="5">
        <v>62</v>
      </c>
      <c r="M71" s="4">
        <v>3205</v>
      </c>
    </row>
    <row r="72" spans="1:13" ht="23.25" thickBot="1">
      <c r="A72" s="3"/>
      <c r="B72" s="3" t="s">
        <v>37</v>
      </c>
      <c r="C72" s="4">
        <v>2025</v>
      </c>
      <c r="D72" s="4">
        <v>2025</v>
      </c>
      <c r="E72" s="5">
        <v>834</v>
      </c>
      <c r="F72" s="5">
        <v>172</v>
      </c>
      <c r="G72" s="5">
        <v>11</v>
      </c>
      <c r="H72" s="5">
        <v>8</v>
      </c>
      <c r="I72" s="5">
        <v>140</v>
      </c>
      <c r="J72" s="5">
        <v>840</v>
      </c>
      <c r="K72" s="4">
        <v>2005</v>
      </c>
      <c r="L72" s="5">
        <v>20</v>
      </c>
      <c r="M72" s="5">
        <v>0</v>
      </c>
    </row>
    <row r="73" spans="1:13" ht="23.25" thickBot="1">
      <c r="A73" s="3"/>
      <c r="B73" s="3" t="s">
        <v>11256</v>
      </c>
      <c r="C73" s="4">
        <v>2455</v>
      </c>
      <c r="D73" s="4">
        <v>1317</v>
      </c>
      <c r="E73" s="5">
        <v>418</v>
      </c>
      <c r="F73" s="5">
        <v>139</v>
      </c>
      <c r="G73" s="5">
        <v>9</v>
      </c>
      <c r="H73" s="5">
        <v>3</v>
      </c>
      <c r="I73" s="5">
        <v>122</v>
      </c>
      <c r="J73" s="5">
        <v>611</v>
      </c>
      <c r="K73" s="4">
        <v>1302</v>
      </c>
      <c r="L73" s="5">
        <v>15</v>
      </c>
      <c r="M73" s="4">
        <v>1138</v>
      </c>
    </row>
    <row r="74" spans="1:13" ht="23.25" thickBot="1">
      <c r="A74" s="3"/>
      <c r="B74" s="3" t="s">
        <v>11255</v>
      </c>
      <c r="C74" s="4">
        <v>2157</v>
      </c>
      <c r="D74" s="4">
        <v>1191</v>
      </c>
      <c r="E74" s="5">
        <v>351</v>
      </c>
      <c r="F74" s="5">
        <v>174</v>
      </c>
      <c r="G74" s="5">
        <v>5</v>
      </c>
      <c r="H74" s="5">
        <v>7</v>
      </c>
      <c r="I74" s="5">
        <v>80</v>
      </c>
      <c r="J74" s="5">
        <v>556</v>
      </c>
      <c r="K74" s="4">
        <v>1173</v>
      </c>
      <c r="L74" s="5">
        <v>18</v>
      </c>
      <c r="M74" s="5">
        <v>966</v>
      </c>
    </row>
    <row r="75" spans="1:13" ht="23.25" thickBot="1">
      <c r="A75" s="3"/>
      <c r="B75" s="3" t="s">
        <v>11254</v>
      </c>
      <c r="C75" s="4">
        <v>2276</v>
      </c>
      <c r="D75" s="4">
        <v>1175</v>
      </c>
      <c r="E75" s="5">
        <v>366</v>
      </c>
      <c r="F75" s="5">
        <v>140</v>
      </c>
      <c r="G75" s="5">
        <v>9</v>
      </c>
      <c r="H75" s="5">
        <v>6</v>
      </c>
      <c r="I75" s="5">
        <v>98</v>
      </c>
      <c r="J75" s="5">
        <v>547</v>
      </c>
      <c r="K75" s="4">
        <v>1166</v>
      </c>
      <c r="L75" s="5">
        <v>9</v>
      </c>
      <c r="M75" s="4">
        <v>1101</v>
      </c>
    </row>
    <row r="76" spans="1:13" ht="17.25" thickBot="1">
      <c r="A76" s="3" t="s">
        <v>11253</v>
      </c>
      <c r="B76" s="3" t="s">
        <v>36</v>
      </c>
      <c r="C76" s="4">
        <v>11453</v>
      </c>
      <c r="D76" s="4">
        <v>7385</v>
      </c>
      <c r="E76" s="4">
        <v>2695</v>
      </c>
      <c r="F76" s="5">
        <v>732</v>
      </c>
      <c r="G76" s="5">
        <v>59</v>
      </c>
      <c r="H76" s="5">
        <v>34</v>
      </c>
      <c r="I76" s="5">
        <v>580</v>
      </c>
      <c r="J76" s="4">
        <v>3203</v>
      </c>
      <c r="K76" s="4">
        <v>7303</v>
      </c>
      <c r="L76" s="5">
        <v>82</v>
      </c>
      <c r="M76" s="4">
        <v>4068</v>
      </c>
    </row>
    <row r="77" spans="1:13" ht="23.25" thickBot="1">
      <c r="A77" s="3"/>
      <c r="B77" s="3" t="s">
        <v>37</v>
      </c>
      <c r="C77" s="4">
        <v>3087</v>
      </c>
      <c r="D77" s="4">
        <v>3087</v>
      </c>
      <c r="E77" s="4">
        <v>1282</v>
      </c>
      <c r="F77" s="5">
        <v>242</v>
      </c>
      <c r="G77" s="5">
        <v>16</v>
      </c>
      <c r="H77" s="5">
        <v>9</v>
      </c>
      <c r="I77" s="5">
        <v>235</v>
      </c>
      <c r="J77" s="4">
        <v>1278</v>
      </c>
      <c r="K77" s="4">
        <v>3062</v>
      </c>
      <c r="L77" s="5">
        <v>25</v>
      </c>
      <c r="M77" s="5">
        <v>0</v>
      </c>
    </row>
    <row r="78" spans="1:13" ht="23.25" thickBot="1">
      <c r="A78" s="3"/>
      <c r="B78" s="3" t="s">
        <v>11252</v>
      </c>
      <c r="C78" s="4">
        <v>2379</v>
      </c>
      <c r="D78" s="4">
        <v>1111</v>
      </c>
      <c r="E78" s="5">
        <v>348</v>
      </c>
      <c r="F78" s="5">
        <v>130</v>
      </c>
      <c r="G78" s="5">
        <v>15</v>
      </c>
      <c r="H78" s="5">
        <v>11</v>
      </c>
      <c r="I78" s="5">
        <v>89</v>
      </c>
      <c r="J78" s="5">
        <v>505</v>
      </c>
      <c r="K78" s="4">
        <v>1098</v>
      </c>
      <c r="L78" s="5">
        <v>13</v>
      </c>
      <c r="M78" s="4">
        <v>1268</v>
      </c>
    </row>
    <row r="79" spans="1:13" ht="23.25" thickBot="1">
      <c r="A79" s="3"/>
      <c r="B79" s="3" t="s">
        <v>11251</v>
      </c>
      <c r="C79" s="4">
        <v>2240</v>
      </c>
      <c r="D79" s="4">
        <v>1209</v>
      </c>
      <c r="E79" s="5">
        <v>403</v>
      </c>
      <c r="F79" s="5">
        <v>149</v>
      </c>
      <c r="G79" s="5">
        <v>13</v>
      </c>
      <c r="H79" s="5">
        <v>8</v>
      </c>
      <c r="I79" s="5">
        <v>94</v>
      </c>
      <c r="J79" s="5">
        <v>523</v>
      </c>
      <c r="K79" s="4">
        <v>1190</v>
      </c>
      <c r="L79" s="5">
        <v>19</v>
      </c>
      <c r="M79" s="4">
        <v>1031</v>
      </c>
    </row>
    <row r="80" spans="1:13" ht="23.25" thickBot="1">
      <c r="A80" s="3"/>
      <c r="B80" s="3" t="s">
        <v>11250</v>
      </c>
      <c r="C80" s="4">
        <v>1934</v>
      </c>
      <c r="D80" s="5">
        <v>923</v>
      </c>
      <c r="E80" s="5">
        <v>306</v>
      </c>
      <c r="F80" s="5">
        <v>95</v>
      </c>
      <c r="G80" s="5">
        <v>9</v>
      </c>
      <c r="H80" s="5">
        <v>1</v>
      </c>
      <c r="I80" s="5">
        <v>75</v>
      </c>
      <c r="J80" s="5">
        <v>424</v>
      </c>
      <c r="K80" s="5">
        <v>910</v>
      </c>
      <c r="L80" s="5">
        <v>13</v>
      </c>
      <c r="M80" s="4">
        <v>1011</v>
      </c>
    </row>
    <row r="81" spans="1:13" ht="23.25" thickBot="1">
      <c r="A81" s="3"/>
      <c r="B81" s="3" t="s">
        <v>11249</v>
      </c>
      <c r="C81" s="4">
        <v>1813</v>
      </c>
      <c r="D81" s="4">
        <v>1055</v>
      </c>
      <c r="E81" s="5">
        <v>356</v>
      </c>
      <c r="F81" s="5">
        <v>116</v>
      </c>
      <c r="G81" s="5">
        <v>6</v>
      </c>
      <c r="H81" s="5">
        <v>5</v>
      </c>
      <c r="I81" s="5">
        <v>87</v>
      </c>
      <c r="J81" s="5">
        <v>473</v>
      </c>
      <c r="K81" s="4">
        <v>1043</v>
      </c>
      <c r="L81" s="5">
        <v>12</v>
      </c>
      <c r="M81" s="5">
        <v>758</v>
      </c>
    </row>
    <row r="82" spans="1:13" ht="17.25" thickBot="1">
      <c r="A82" s="3" t="s">
        <v>11248</v>
      </c>
      <c r="B82" s="3" t="s">
        <v>36</v>
      </c>
      <c r="C82" s="4">
        <v>4286</v>
      </c>
      <c r="D82" s="4">
        <v>3043</v>
      </c>
      <c r="E82" s="4">
        <v>1293</v>
      </c>
      <c r="F82" s="5">
        <v>329</v>
      </c>
      <c r="G82" s="5">
        <v>25</v>
      </c>
      <c r="H82" s="5">
        <v>11</v>
      </c>
      <c r="I82" s="5">
        <v>245</v>
      </c>
      <c r="J82" s="4">
        <v>1117</v>
      </c>
      <c r="K82" s="4">
        <v>3020</v>
      </c>
      <c r="L82" s="5">
        <v>23</v>
      </c>
      <c r="M82" s="4">
        <v>1243</v>
      </c>
    </row>
    <row r="83" spans="1:13" ht="23.25" thickBot="1">
      <c r="A83" s="3"/>
      <c r="B83" s="3" t="s">
        <v>37</v>
      </c>
      <c r="C83" s="4">
        <v>1514</v>
      </c>
      <c r="D83" s="4">
        <v>1514</v>
      </c>
      <c r="E83" s="5">
        <v>703</v>
      </c>
      <c r="F83" s="5">
        <v>139</v>
      </c>
      <c r="G83" s="5">
        <v>13</v>
      </c>
      <c r="H83" s="5">
        <v>5</v>
      </c>
      <c r="I83" s="5">
        <v>135</v>
      </c>
      <c r="J83" s="5">
        <v>506</v>
      </c>
      <c r="K83" s="4">
        <v>1501</v>
      </c>
      <c r="L83" s="5">
        <v>13</v>
      </c>
      <c r="M83" s="5">
        <v>0</v>
      </c>
    </row>
    <row r="84" spans="1:13" ht="17.25" thickBot="1">
      <c r="A84" s="3"/>
      <c r="B84" s="3" t="s">
        <v>11247</v>
      </c>
      <c r="C84" s="4">
        <v>1148</v>
      </c>
      <c r="D84" s="5">
        <v>627</v>
      </c>
      <c r="E84" s="5">
        <v>214</v>
      </c>
      <c r="F84" s="5">
        <v>82</v>
      </c>
      <c r="G84" s="5">
        <v>6</v>
      </c>
      <c r="H84" s="5">
        <v>2</v>
      </c>
      <c r="I84" s="5">
        <v>50</v>
      </c>
      <c r="J84" s="5">
        <v>269</v>
      </c>
      <c r="K84" s="5">
        <v>623</v>
      </c>
      <c r="L84" s="5">
        <v>4</v>
      </c>
      <c r="M84" s="5">
        <v>521</v>
      </c>
    </row>
    <row r="85" spans="1:13" ht="17.25" thickBot="1">
      <c r="A85" s="3"/>
      <c r="B85" s="3" t="s">
        <v>11246</v>
      </c>
      <c r="C85" s="4">
        <v>1624</v>
      </c>
      <c r="D85" s="5">
        <v>902</v>
      </c>
      <c r="E85" s="5">
        <v>376</v>
      </c>
      <c r="F85" s="5">
        <v>108</v>
      </c>
      <c r="G85" s="5">
        <v>6</v>
      </c>
      <c r="H85" s="5">
        <v>4</v>
      </c>
      <c r="I85" s="5">
        <v>60</v>
      </c>
      <c r="J85" s="5">
        <v>342</v>
      </c>
      <c r="K85" s="5">
        <v>896</v>
      </c>
      <c r="L85" s="5">
        <v>6</v>
      </c>
      <c r="M85" s="5">
        <v>722</v>
      </c>
    </row>
    <row r="86" spans="1:13" ht="17.25" thickBot="1">
      <c r="A86" s="3" t="s">
        <v>160</v>
      </c>
      <c r="B86" s="3" t="s">
        <v>36</v>
      </c>
      <c r="C86" s="4">
        <v>7010</v>
      </c>
      <c r="D86" s="4">
        <v>4825</v>
      </c>
      <c r="E86" s="4">
        <v>1993</v>
      </c>
      <c r="F86" s="5">
        <v>531</v>
      </c>
      <c r="G86" s="5">
        <v>42</v>
      </c>
      <c r="H86" s="5">
        <v>15</v>
      </c>
      <c r="I86" s="5">
        <v>324</v>
      </c>
      <c r="J86" s="4">
        <v>1876</v>
      </c>
      <c r="K86" s="4">
        <v>4781</v>
      </c>
      <c r="L86" s="5">
        <v>44</v>
      </c>
      <c r="M86" s="4">
        <v>2185</v>
      </c>
    </row>
    <row r="87" spans="1:13" ht="23.25" thickBot="1">
      <c r="A87" s="3"/>
      <c r="B87" s="3" t="s">
        <v>37</v>
      </c>
      <c r="C87" s="4">
        <v>2245</v>
      </c>
      <c r="D87" s="4">
        <v>2245</v>
      </c>
      <c r="E87" s="4">
        <v>1026</v>
      </c>
      <c r="F87" s="5">
        <v>197</v>
      </c>
      <c r="G87" s="5">
        <v>16</v>
      </c>
      <c r="H87" s="5">
        <v>5</v>
      </c>
      <c r="I87" s="5">
        <v>147</v>
      </c>
      <c r="J87" s="5">
        <v>842</v>
      </c>
      <c r="K87" s="4">
        <v>2233</v>
      </c>
      <c r="L87" s="5">
        <v>12</v>
      </c>
      <c r="M87" s="5">
        <v>0</v>
      </c>
    </row>
    <row r="88" spans="1:13" ht="17.25" thickBot="1">
      <c r="A88" s="3"/>
      <c r="B88" s="3" t="s">
        <v>161</v>
      </c>
      <c r="C88" s="4">
        <v>2249</v>
      </c>
      <c r="D88" s="4">
        <v>1185</v>
      </c>
      <c r="E88" s="5">
        <v>436</v>
      </c>
      <c r="F88" s="5">
        <v>160</v>
      </c>
      <c r="G88" s="5">
        <v>15</v>
      </c>
      <c r="H88" s="5">
        <v>7</v>
      </c>
      <c r="I88" s="5">
        <v>83</v>
      </c>
      <c r="J88" s="5">
        <v>469</v>
      </c>
      <c r="K88" s="4">
        <v>1170</v>
      </c>
      <c r="L88" s="5">
        <v>15</v>
      </c>
      <c r="M88" s="4">
        <v>1064</v>
      </c>
    </row>
    <row r="89" spans="1:13" ht="17.25" thickBot="1">
      <c r="A89" s="3"/>
      <c r="B89" s="3" t="s">
        <v>162</v>
      </c>
      <c r="C89" s="4">
        <v>2516</v>
      </c>
      <c r="D89" s="4">
        <v>1395</v>
      </c>
      <c r="E89" s="5">
        <v>531</v>
      </c>
      <c r="F89" s="5">
        <v>174</v>
      </c>
      <c r="G89" s="5">
        <v>11</v>
      </c>
      <c r="H89" s="5">
        <v>3</v>
      </c>
      <c r="I89" s="5">
        <v>94</v>
      </c>
      <c r="J89" s="5">
        <v>565</v>
      </c>
      <c r="K89" s="4">
        <v>1378</v>
      </c>
      <c r="L89" s="5">
        <v>17</v>
      </c>
      <c r="M89" s="4">
        <v>1121</v>
      </c>
    </row>
    <row r="90" spans="1:13" ht="17.25" thickBot="1">
      <c r="A90" s="3" t="s">
        <v>2472</v>
      </c>
      <c r="B90" s="3" t="s">
        <v>36</v>
      </c>
      <c r="C90" s="4">
        <v>12860</v>
      </c>
      <c r="D90" s="4">
        <v>8102</v>
      </c>
      <c r="E90" s="4">
        <v>3496</v>
      </c>
      <c r="F90" s="5">
        <v>777</v>
      </c>
      <c r="G90" s="5">
        <v>78</v>
      </c>
      <c r="H90" s="5">
        <v>37</v>
      </c>
      <c r="I90" s="5">
        <v>657</v>
      </c>
      <c r="J90" s="4">
        <v>2997</v>
      </c>
      <c r="K90" s="4">
        <v>8042</v>
      </c>
      <c r="L90" s="5">
        <v>60</v>
      </c>
      <c r="M90" s="4">
        <v>4758</v>
      </c>
    </row>
    <row r="91" spans="1:13" ht="23.25" thickBot="1">
      <c r="A91" s="3"/>
      <c r="B91" s="3" t="s">
        <v>37</v>
      </c>
      <c r="C91" s="4">
        <v>3365</v>
      </c>
      <c r="D91" s="4">
        <v>3365</v>
      </c>
      <c r="E91" s="4">
        <v>1658</v>
      </c>
      <c r="F91" s="5">
        <v>269</v>
      </c>
      <c r="G91" s="5">
        <v>33</v>
      </c>
      <c r="H91" s="5">
        <v>11</v>
      </c>
      <c r="I91" s="5">
        <v>228</v>
      </c>
      <c r="J91" s="4">
        <v>1142</v>
      </c>
      <c r="K91" s="4">
        <v>3341</v>
      </c>
      <c r="L91" s="5">
        <v>24</v>
      </c>
      <c r="M91" s="5">
        <v>0</v>
      </c>
    </row>
    <row r="92" spans="1:13" ht="17.25" thickBot="1">
      <c r="A92" s="3"/>
      <c r="B92" s="3" t="s">
        <v>2473</v>
      </c>
      <c r="C92" s="4">
        <v>2517</v>
      </c>
      <c r="D92" s="4">
        <v>1420</v>
      </c>
      <c r="E92" s="5">
        <v>518</v>
      </c>
      <c r="F92" s="5">
        <v>154</v>
      </c>
      <c r="G92" s="5">
        <v>14</v>
      </c>
      <c r="H92" s="5">
        <v>9</v>
      </c>
      <c r="I92" s="5">
        <v>131</v>
      </c>
      <c r="J92" s="5">
        <v>581</v>
      </c>
      <c r="K92" s="4">
        <v>1407</v>
      </c>
      <c r="L92" s="5">
        <v>13</v>
      </c>
      <c r="M92" s="4">
        <v>1097</v>
      </c>
    </row>
    <row r="93" spans="1:13" ht="17.25" thickBot="1">
      <c r="A93" s="3"/>
      <c r="B93" s="3" t="s">
        <v>2474</v>
      </c>
      <c r="C93" s="4">
        <v>3660</v>
      </c>
      <c r="D93" s="4">
        <v>1921</v>
      </c>
      <c r="E93" s="5">
        <v>819</v>
      </c>
      <c r="F93" s="5">
        <v>151</v>
      </c>
      <c r="G93" s="5">
        <v>17</v>
      </c>
      <c r="H93" s="5">
        <v>12</v>
      </c>
      <c r="I93" s="5">
        <v>172</v>
      </c>
      <c r="J93" s="5">
        <v>738</v>
      </c>
      <c r="K93" s="4">
        <v>1909</v>
      </c>
      <c r="L93" s="5">
        <v>12</v>
      </c>
      <c r="M93" s="4">
        <v>1739</v>
      </c>
    </row>
    <row r="94" spans="1:13" ht="17.25" thickBot="1">
      <c r="A94" s="3"/>
      <c r="B94" s="3" t="s">
        <v>2475</v>
      </c>
      <c r="C94" s="4">
        <v>3318</v>
      </c>
      <c r="D94" s="4">
        <v>1396</v>
      </c>
      <c r="E94" s="5">
        <v>501</v>
      </c>
      <c r="F94" s="5">
        <v>203</v>
      </c>
      <c r="G94" s="5">
        <v>14</v>
      </c>
      <c r="H94" s="5">
        <v>5</v>
      </c>
      <c r="I94" s="5">
        <v>126</v>
      </c>
      <c r="J94" s="5">
        <v>536</v>
      </c>
      <c r="K94" s="4">
        <v>1385</v>
      </c>
      <c r="L94" s="5">
        <v>11</v>
      </c>
      <c r="M94" s="4">
        <v>1922</v>
      </c>
    </row>
    <row r="95" spans="1:13" ht="17.25" thickBot="1">
      <c r="A95" s="3" t="s">
        <v>10932</v>
      </c>
      <c r="B95" s="3" t="s">
        <v>36</v>
      </c>
      <c r="C95" s="4">
        <v>15193</v>
      </c>
      <c r="D95" s="4">
        <v>9611</v>
      </c>
      <c r="E95" s="4">
        <v>3351</v>
      </c>
      <c r="F95" s="4">
        <v>1108</v>
      </c>
      <c r="G95" s="5">
        <v>72</v>
      </c>
      <c r="H95" s="5">
        <v>49</v>
      </c>
      <c r="I95" s="5">
        <v>710</v>
      </c>
      <c r="J95" s="4">
        <v>4209</v>
      </c>
      <c r="K95" s="4">
        <v>9499</v>
      </c>
      <c r="L95" s="5">
        <v>112</v>
      </c>
      <c r="M95" s="4">
        <v>5582</v>
      </c>
    </row>
    <row r="96" spans="1:13" ht="23.25" thickBot="1">
      <c r="A96" s="3"/>
      <c r="B96" s="3" t="s">
        <v>37</v>
      </c>
      <c r="C96" s="4">
        <v>3576</v>
      </c>
      <c r="D96" s="4">
        <v>3576</v>
      </c>
      <c r="E96" s="4">
        <v>1469</v>
      </c>
      <c r="F96" s="5">
        <v>309</v>
      </c>
      <c r="G96" s="5">
        <v>26</v>
      </c>
      <c r="H96" s="5">
        <v>18</v>
      </c>
      <c r="I96" s="5">
        <v>256</v>
      </c>
      <c r="J96" s="4">
        <v>1453</v>
      </c>
      <c r="K96" s="4">
        <v>3531</v>
      </c>
      <c r="L96" s="5">
        <v>45</v>
      </c>
      <c r="M96" s="5">
        <v>0</v>
      </c>
    </row>
    <row r="97" spans="1:13" ht="17.25" thickBot="1">
      <c r="A97" s="3"/>
      <c r="B97" s="3" t="s">
        <v>10931</v>
      </c>
      <c r="C97" s="4">
        <v>2654</v>
      </c>
      <c r="D97" s="4">
        <v>1427</v>
      </c>
      <c r="E97" s="5">
        <v>448</v>
      </c>
      <c r="F97" s="5">
        <v>208</v>
      </c>
      <c r="G97" s="5">
        <v>14</v>
      </c>
      <c r="H97" s="5">
        <v>5</v>
      </c>
      <c r="I97" s="5">
        <v>116</v>
      </c>
      <c r="J97" s="5">
        <v>624</v>
      </c>
      <c r="K97" s="4">
        <v>1415</v>
      </c>
      <c r="L97" s="5">
        <v>12</v>
      </c>
      <c r="M97" s="4">
        <v>1227</v>
      </c>
    </row>
    <row r="98" spans="1:13" ht="17.25" thickBot="1">
      <c r="A98" s="3"/>
      <c r="B98" s="3" t="s">
        <v>10930</v>
      </c>
      <c r="C98" s="4">
        <v>2276</v>
      </c>
      <c r="D98" s="4">
        <v>1134</v>
      </c>
      <c r="E98" s="5">
        <v>353</v>
      </c>
      <c r="F98" s="5">
        <v>138</v>
      </c>
      <c r="G98" s="5">
        <v>5</v>
      </c>
      <c r="H98" s="5">
        <v>6</v>
      </c>
      <c r="I98" s="5">
        <v>87</v>
      </c>
      <c r="J98" s="5">
        <v>534</v>
      </c>
      <c r="K98" s="4">
        <v>1123</v>
      </c>
      <c r="L98" s="5">
        <v>11</v>
      </c>
      <c r="M98" s="4">
        <v>1142</v>
      </c>
    </row>
    <row r="99" spans="1:13" ht="17.25" thickBot="1">
      <c r="A99" s="3"/>
      <c r="B99" s="3" t="s">
        <v>10929</v>
      </c>
      <c r="C99" s="4">
        <v>2592</v>
      </c>
      <c r="D99" s="4">
        <v>1241</v>
      </c>
      <c r="E99" s="5">
        <v>376</v>
      </c>
      <c r="F99" s="5">
        <v>168</v>
      </c>
      <c r="G99" s="5">
        <v>8</v>
      </c>
      <c r="H99" s="5">
        <v>5</v>
      </c>
      <c r="I99" s="5">
        <v>79</v>
      </c>
      <c r="J99" s="5">
        <v>590</v>
      </c>
      <c r="K99" s="4">
        <v>1226</v>
      </c>
      <c r="L99" s="5">
        <v>15</v>
      </c>
      <c r="M99" s="4">
        <v>1351</v>
      </c>
    </row>
    <row r="100" spans="1:13" ht="17.25" thickBot="1">
      <c r="A100" s="3"/>
      <c r="B100" s="3" t="s">
        <v>10928</v>
      </c>
      <c r="C100" s="4">
        <v>2406</v>
      </c>
      <c r="D100" s="4">
        <v>1277</v>
      </c>
      <c r="E100" s="5">
        <v>421</v>
      </c>
      <c r="F100" s="5">
        <v>159</v>
      </c>
      <c r="G100" s="5">
        <v>10</v>
      </c>
      <c r="H100" s="5">
        <v>6</v>
      </c>
      <c r="I100" s="5">
        <v>112</v>
      </c>
      <c r="J100" s="5">
        <v>553</v>
      </c>
      <c r="K100" s="4">
        <v>1261</v>
      </c>
      <c r="L100" s="5">
        <v>16</v>
      </c>
      <c r="M100" s="4">
        <v>1129</v>
      </c>
    </row>
    <row r="101" spans="1:13" ht="17.25" thickBot="1">
      <c r="A101" s="3"/>
      <c r="B101" s="3" t="s">
        <v>11245</v>
      </c>
      <c r="C101" s="5">
        <v>966</v>
      </c>
      <c r="D101" s="5">
        <v>544</v>
      </c>
      <c r="E101" s="5">
        <v>148</v>
      </c>
      <c r="F101" s="5">
        <v>80</v>
      </c>
      <c r="G101" s="5">
        <v>3</v>
      </c>
      <c r="H101" s="5">
        <v>5</v>
      </c>
      <c r="I101" s="5">
        <v>38</v>
      </c>
      <c r="J101" s="5">
        <v>262</v>
      </c>
      <c r="K101" s="5">
        <v>536</v>
      </c>
      <c r="L101" s="5">
        <v>8</v>
      </c>
      <c r="M101" s="5">
        <v>422</v>
      </c>
    </row>
    <row r="102" spans="1:13" ht="17.25" thickBot="1">
      <c r="A102" s="3"/>
      <c r="B102" s="3" t="s">
        <v>11244</v>
      </c>
      <c r="C102" s="5">
        <v>723</v>
      </c>
      <c r="D102" s="5">
        <v>412</v>
      </c>
      <c r="E102" s="5">
        <v>136</v>
      </c>
      <c r="F102" s="5">
        <v>46</v>
      </c>
      <c r="G102" s="5">
        <v>6</v>
      </c>
      <c r="H102" s="5">
        <v>4</v>
      </c>
      <c r="I102" s="5">
        <v>22</v>
      </c>
      <c r="J102" s="5">
        <v>193</v>
      </c>
      <c r="K102" s="5">
        <v>407</v>
      </c>
      <c r="L102" s="5">
        <v>5</v>
      </c>
      <c r="M102" s="5">
        <v>311</v>
      </c>
    </row>
    <row r="103" spans="1:13" ht="17.25" thickBot="1">
      <c r="A103" s="3" t="s">
        <v>11243</v>
      </c>
      <c r="B103" s="3" t="s">
        <v>36</v>
      </c>
      <c r="C103" s="4">
        <v>21615</v>
      </c>
      <c r="D103" s="4">
        <v>13477</v>
      </c>
      <c r="E103" s="4">
        <v>5954</v>
      </c>
      <c r="F103" s="4">
        <v>1180</v>
      </c>
      <c r="G103" s="5">
        <v>140</v>
      </c>
      <c r="H103" s="5">
        <v>73</v>
      </c>
      <c r="I103" s="4">
        <v>1013</v>
      </c>
      <c r="J103" s="4">
        <v>4990</v>
      </c>
      <c r="K103" s="4">
        <v>13350</v>
      </c>
      <c r="L103" s="5">
        <v>127</v>
      </c>
      <c r="M103" s="4">
        <v>8138</v>
      </c>
    </row>
    <row r="104" spans="1:13" ht="23.25" thickBot="1">
      <c r="A104" s="3"/>
      <c r="B104" s="3" t="s">
        <v>37</v>
      </c>
      <c r="C104" s="4">
        <v>4587</v>
      </c>
      <c r="D104" s="4">
        <v>4587</v>
      </c>
      <c r="E104" s="4">
        <v>2291</v>
      </c>
      <c r="F104" s="5">
        <v>326</v>
      </c>
      <c r="G104" s="5">
        <v>47</v>
      </c>
      <c r="H104" s="5">
        <v>29</v>
      </c>
      <c r="I104" s="5">
        <v>348</v>
      </c>
      <c r="J104" s="4">
        <v>1509</v>
      </c>
      <c r="K104" s="4">
        <v>4550</v>
      </c>
      <c r="L104" s="5">
        <v>37</v>
      </c>
      <c r="M104" s="5">
        <v>0</v>
      </c>
    </row>
    <row r="105" spans="1:13" ht="17.25" thickBot="1">
      <c r="A105" s="3"/>
      <c r="B105" s="3" t="s">
        <v>11242</v>
      </c>
      <c r="C105" s="4">
        <v>3268</v>
      </c>
      <c r="D105" s="4">
        <v>1671</v>
      </c>
      <c r="E105" s="5">
        <v>717</v>
      </c>
      <c r="F105" s="5">
        <v>151</v>
      </c>
      <c r="G105" s="5">
        <v>15</v>
      </c>
      <c r="H105" s="5">
        <v>5</v>
      </c>
      <c r="I105" s="5">
        <v>126</v>
      </c>
      <c r="J105" s="5">
        <v>643</v>
      </c>
      <c r="K105" s="4">
        <v>1657</v>
      </c>
      <c r="L105" s="5">
        <v>14</v>
      </c>
      <c r="M105" s="4">
        <v>1597</v>
      </c>
    </row>
    <row r="106" spans="1:13" ht="17.25" thickBot="1">
      <c r="A106" s="3"/>
      <c r="B106" s="3" t="s">
        <v>11241</v>
      </c>
      <c r="C106" s="4">
        <v>3185</v>
      </c>
      <c r="D106" s="4">
        <v>1613</v>
      </c>
      <c r="E106" s="5">
        <v>632</v>
      </c>
      <c r="F106" s="5">
        <v>177</v>
      </c>
      <c r="G106" s="5">
        <v>9</v>
      </c>
      <c r="H106" s="5">
        <v>7</v>
      </c>
      <c r="I106" s="5">
        <v>119</v>
      </c>
      <c r="J106" s="5">
        <v>644</v>
      </c>
      <c r="K106" s="4">
        <v>1588</v>
      </c>
      <c r="L106" s="5">
        <v>25</v>
      </c>
      <c r="M106" s="4">
        <v>1572</v>
      </c>
    </row>
    <row r="107" spans="1:13" ht="17.25" thickBot="1">
      <c r="A107" s="3"/>
      <c r="B107" s="3" t="s">
        <v>11240</v>
      </c>
      <c r="C107" s="4">
        <v>3398</v>
      </c>
      <c r="D107" s="4">
        <v>1563</v>
      </c>
      <c r="E107" s="5">
        <v>538</v>
      </c>
      <c r="F107" s="5">
        <v>169</v>
      </c>
      <c r="G107" s="5">
        <v>27</v>
      </c>
      <c r="H107" s="5">
        <v>8</v>
      </c>
      <c r="I107" s="5">
        <v>118</v>
      </c>
      <c r="J107" s="5">
        <v>685</v>
      </c>
      <c r="K107" s="4">
        <v>1545</v>
      </c>
      <c r="L107" s="5">
        <v>18</v>
      </c>
      <c r="M107" s="4">
        <v>1835</v>
      </c>
    </row>
    <row r="108" spans="1:13" ht="17.25" thickBot="1">
      <c r="A108" s="3"/>
      <c r="B108" s="3" t="s">
        <v>11239</v>
      </c>
      <c r="C108" s="4">
        <v>2909</v>
      </c>
      <c r="D108" s="4">
        <v>1565</v>
      </c>
      <c r="E108" s="5">
        <v>613</v>
      </c>
      <c r="F108" s="5">
        <v>152</v>
      </c>
      <c r="G108" s="5">
        <v>15</v>
      </c>
      <c r="H108" s="5">
        <v>9</v>
      </c>
      <c r="I108" s="5">
        <v>125</v>
      </c>
      <c r="J108" s="5">
        <v>630</v>
      </c>
      <c r="K108" s="4">
        <v>1544</v>
      </c>
      <c r="L108" s="5">
        <v>21</v>
      </c>
      <c r="M108" s="4">
        <v>1344</v>
      </c>
    </row>
    <row r="109" spans="1:13" ht="17.25" thickBot="1">
      <c r="A109" s="3"/>
      <c r="B109" s="3" t="s">
        <v>11238</v>
      </c>
      <c r="C109" s="4">
        <v>3042</v>
      </c>
      <c r="D109" s="4">
        <v>1826</v>
      </c>
      <c r="E109" s="5">
        <v>907</v>
      </c>
      <c r="F109" s="5">
        <v>129</v>
      </c>
      <c r="G109" s="5">
        <v>23</v>
      </c>
      <c r="H109" s="5">
        <v>10</v>
      </c>
      <c r="I109" s="5">
        <v>132</v>
      </c>
      <c r="J109" s="5">
        <v>618</v>
      </c>
      <c r="K109" s="4">
        <v>1819</v>
      </c>
      <c r="L109" s="5">
        <v>7</v>
      </c>
      <c r="M109" s="4">
        <v>1216</v>
      </c>
    </row>
    <row r="110" spans="1:13" ht="17.25" thickBot="1">
      <c r="A110" s="3"/>
      <c r="B110" s="3" t="s">
        <v>11237</v>
      </c>
      <c r="C110" s="4">
        <v>1226</v>
      </c>
      <c r="D110" s="5">
        <v>652</v>
      </c>
      <c r="E110" s="5">
        <v>256</v>
      </c>
      <c r="F110" s="5">
        <v>76</v>
      </c>
      <c r="G110" s="5">
        <v>4</v>
      </c>
      <c r="H110" s="5">
        <v>5</v>
      </c>
      <c r="I110" s="5">
        <v>45</v>
      </c>
      <c r="J110" s="5">
        <v>261</v>
      </c>
      <c r="K110" s="5">
        <v>647</v>
      </c>
      <c r="L110" s="5">
        <v>5</v>
      </c>
      <c r="M110" s="5">
        <v>574</v>
      </c>
    </row>
    <row r="111" spans="1:13" ht="17.25" thickBot="1">
      <c r="A111" s="3" t="s">
        <v>11236</v>
      </c>
      <c r="B111" s="3" t="s">
        <v>36</v>
      </c>
      <c r="C111" s="4">
        <v>5886</v>
      </c>
      <c r="D111" s="4">
        <v>3682</v>
      </c>
      <c r="E111" s="4">
        <v>1429</v>
      </c>
      <c r="F111" s="5">
        <v>358</v>
      </c>
      <c r="G111" s="5">
        <v>25</v>
      </c>
      <c r="H111" s="5">
        <v>27</v>
      </c>
      <c r="I111" s="5">
        <v>265</v>
      </c>
      <c r="J111" s="4">
        <v>1553</v>
      </c>
      <c r="K111" s="4">
        <v>3657</v>
      </c>
      <c r="L111" s="5">
        <v>25</v>
      </c>
      <c r="M111" s="4">
        <v>2204</v>
      </c>
    </row>
    <row r="112" spans="1:13" ht="23.25" thickBot="1">
      <c r="A112" s="3"/>
      <c r="B112" s="3" t="s">
        <v>37</v>
      </c>
      <c r="C112" s="4">
        <v>1133</v>
      </c>
      <c r="D112" s="4">
        <v>1133</v>
      </c>
      <c r="E112" s="5">
        <v>490</v>
      </c>
      <c r="F112" s="5">
        <v>90</v>
      </c>
      <c r="G112" s="5">
        <v>4</v>
      </c>
      <c r="H112" s="5">
        <v>5</v>
      </c>
      <c r="I112" s="5">
        <v>65</v>
      </c>
      <c r="J112" s="5">
        <v>471</v>
      </c>
      <c r="K112" s="4">
        <v>1125</v>
      </c>
      <c r="L112" s="5">
        <v>8</v>
      </c>
      <c r="M112" s="5">
        <v>0</v>
      </c>
    </row>
    <row r="113" spans="1:13" ht="17.25" thickBot="1">
      <c r="A113" s="3"/>
      <c r="B113" s="3" t="s">
        <v>11235</v>
      </c>
      <c r="C113" s="4">
        <v>3176</v>
      </c>
      <c r="D113" s="4">
        <v>1655</v>
      </c>
      <c r="E113" s="5">
        <v>679</v>
      </c>
      <c r="F113" s="5">
        <v>167</v>
      </c>
      <c r="G113" s="5">
        <v>17</v>
      </c>
      <c r="H113" s="5">
        <v>18</v>
      </c>
      <c r="I113" s="5">
        <v>133</v>
      </c>
      <c r="J113" s="5">
        <v>628</v>
      </c>
      <c r="K113" s="4">
        <v>1642</v>
      </c>
      <c r="L113" s="5">
        <v>13</v>
      </c>
      <c r="M113" s="4">
        <v>1521</v>
      </c>
    </row>
    <row r="114" spans="1:13" ht="17.25" thickBot="1">
      <c r="A114" s="3"/>
      <c r="B114" s="3" t="s">
        <v>11234</v>
      </c>
      <c r="C114" s="4">
        <v>1577</v>
      </c>
      <c r="D114" s="5">
        <v>894</v>
      </c>
      <c r="E114" s="5">
        <v>260</v>
      </c>
      <c r="F114" s="5">
        <v>101</v>
      </c>
      <c r="G114" s="5">
        <v>4</v>
      </c>
      <c r="H114" s="5">
        <v>4</v>
      </c>
      <c r="I114" s="5">
        <v>67</v>
      </c>
      <c r="J114" s="5">
        <v>454</v>
      </c>
      <c r="K114" s="5">
        <v>890</v>
      </c>
      <c r="L114" s="5">
        <v>4</v>
      </c>
      <c r="M114" s="5">
        <v>683</v>
      </c>
    </row>
    <row r="115" spans="1:13" ht="23.25" thickBot="1">
      <c r="A115" s="3" t="s">
        <v>97</v>
      </c>
      <c r="B115" s="3"/>
      <c r="C115" s="5">
        <v>0</v>
      </c>
      <c r="D115" s="5">
        <v>2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1</v>
      </c>
      <c r="K115" s="5">
        <v>2</v>
      </c>
      <c r="L115" s="5">
        <v>0</v>
      </c>
      <c r="M115" s="5">
        <v>-2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258D3-FBA4-46E8-B916-0ACB07FB3137}">
  <sheetPr>
    <tabColor theme="4" tint="0.59999389629810485"/>
  </sheetPr>
  <dimension ref="A1:X24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11349</v>
      </c>
      <c r="F3" s="26" t="s">
        <v>11348</v>
      </c>
      <c r="G3" s="26" t="s">
        <v>11347</v>
      </c>
      <c r="H3" s="26" t="s">
        <v>11346</v>
      </c>
      <c r="I3" s="26" t="s">
        <v>11345</v>
      </c>
      <c r="J3" s="44"/>
      <c r="K3" s="26"/>
      <c r="L3" s="44"/>
      <c r="U3" t="s">
        <v>3</v>
      </c>
      <c r="V3" t="str">
        <f t="shared" si="0"/>
        <v>김동완</v>
      </c>
      <c r="W3" t="str">
        <f t="shared" si="0"/>
        <v>이철규</v>
      </c>
      <c r="X3" t="str">
        <f t="shared" si="0"/>
        <v>이도호</v>
      </c>
    </row>
    <row r="4" spans="1:24" ht="17.25" thickBot="1">
      <c r="A4" s="3" t="s">
        <v>30</v>
      </c>
      <c r="B4" s="3"/>
      <c r="C4" s="4">
        <v>76543</v>
      </c>
      <c r="D4" s="4">
        <v>49535</v>
      </c>
      <c r="E4" s="4">
        <v>20493</v>
      </c>
      <c r="F4" s="4">
        <v>26690</v>
      </c>
      <c r="G4" s="5">
        <v>382</v>
      </c>
      <c r="H4" s="5">
        <v>917</v>
      </c>
      <c r="I4" s="5">
        <v>476</v>
      </c>
      <c r="J4" s="4">
        <v>48958</v>
      </c>
      <c r="K4" s="5">
        <v>577</v>
      </c>
      <c r="L4" s="4">
        <v>27008</v>
      </c>
      <c r="V4" s="8"/>
      <c r="W4" s="8"/>
      <c r="X4" s="8"/>
    </row>
    <row r="5" spans="1:24" ht="23.25" thickBot="1">
      <c r="A5" s="3" t="s">
        <v>31</v>
      </c>
      <c r="B5" s="3"/>
      <c r="C5" s="4">
        <v>1007</v>
      </c>
      <c r="D5" s="5">
        <v>984</v>
      </c>
      <c r="E5" s="5">
        <v>412</v>
      </c>
      <c r="F5" s="5">
        <v>395</v>
      </c>
      <c r="G5" s="5">
        <v>23</v>
      </c>
      <c r="H5" s="5">
        <v>66</v>
      </c>
      <c r="I5" s="5">
        <v>37</v>
      </c>
      <c r="J5" s="5">
        <v>933</v>
      </c>
      <c r="K5" s="5">
        <v>51</v>
      </c>
      <c r="L5" s="5">
        <v>23</v>
      </c>
      <c r="T5" t="s">
        <v>2929</v>
      </c>
      <c r="U5">
        <f>SUMIF($A:$A,"합계",D:D)</f>
        <v>135230</v>
      </c>
      <c r="V5">
        <f>SUMIF($A:$A,"합계",E:E)</f>
        <v>57527</v>
      </c>
      <c r="W5">
        <f>SUMIF($A:$A,"합계",F:F)</f>
        <v>71604</v>
      </c>
      <c r="X5">
        <f>SUMIF($A:$A,"합계",G:G)</f>
        <v>1151</v>
      </c>
    </row>
    <row r="6" spans="1:24" ht="23.25" thickBot="1">
      <c r="A6" s="3" t="s">
        <v>32</v>
      </c>
      <c r="B6" s="3"/>
      <c r="C6" s="4">
        <v>3133</v>
      </c>
      <c r="D6" s="4">
        <v>3126</v>
      </c>
      <c r="E6" s="4">
        <v>1578</v>
      </c>
      <c r="F6" s="4">
        <v>1317</v>
      </c>
      <c r="G6" s="5">
        <v>39</v>
      </c>
      <c r="H6" s="5">
        <v>67</v>
      </c>
      <c r="I6" s="5">
        <v>53</v>
      </c>
      <c r="J6" s="4">
        <v>3054</v>
      </c>
      <c r="K6" s="5">
        <v>72</v>
      </c>
      <c r="L6" s="5">
        <v>7</v>
      </c>
      <c r="T6" t="s">
        <v>2930</v>
      </c>
      <c r="U6">
        <f>U5-U7</f>
        <v>73373</v>
      </c>
      <c r="V6">
        <f>V5-V7</f>
        <v>27190</v>
      </c>
      <c r="W6">
        <f>W5-W7</f>
        <v>42772</v>
      </c>
      <c r="X6">
        <f>X5-X7</f>
        <v>697</v>
      </c>
    </row>
    <row r="7" spans="1:24" ht="23.25" thickBot="1">
      <c r="A7" s="3" t="s">
        <v>33</v>
      </c>
      <c r="B7" s="3"/>
      <c r="C7" s="5">
        <v>105</v>
      </c>
      <c r="D7" s="5">
        <v>22</v>
      </c>
      <c r="E7" s="5">
        <v>15</v>
      </c>
      <c r="F7" s="5">
        <v>7</v>
      </c>
      <c r="G7" s="5">
        <v>0</v>
      </c>
      <c r="H7" s="5">
        <v>0</v>
      </c>
      <c r="I7" s="5">
        <v>0</v>
      </c>
      <c r="J7" s="5">
        <v>22</v>
      </c>
      <c r="K7" s="5">
        <v>0</v>
      </c>
      <c r="L7" s="5">
        <v>83</v>
      </c>
      <c r="T7" t="s">
        <v>2931</v>
      </c>
      <c r="U7">
        <f>U11+U10+U9</f>
        <v>61857</v>
      </c>
      <c r="V7">
        <f>V11+V10+V9</f>
        <v>30337</v>
      </c>
      <c r="W7">
        <f>W11+W10+W9</f>
        <v>28832</v>
      </c>
      <c r="X7">
        <f>X11+X10+X9</f>
        <v>454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11473</v>
      </c>
      <c r="B9" s="3" t="s">
        <v>36</v>
      </c>
      <c r="C9" s="4">
        <v>22624</v>
      </c>
      <c r="D9" s="4">
        <v>14182</v>
      </c>
      <c r="E9" s="4">
        <v>5990</v>
      </c>
      <c r="F9" s="4">
        <v>7605</v>
      </c>
      <c r="G9" s="5">
        <v>81</v>
      </c>
      <c r="H9" s="5">
        <v>255</v>
      </c>
      <c r="I9" s="5">
        <v>127</v>
      </c>
      <c r="J9" s="4">
        <v>14058</v>
      </c>
      <c r="K9" s="5">
        <v>124</v>
      </c>
      <c r="L9" s="4">
        <v>8442</v>
      </c>
      <c r="T9" t="s">
        <v>2934</v>
      </c>
      <c r="U9">
        <f>SUMIF($A:$A,"거소·선상투표",D:D)+SUMIF($A:$A,"국외부재자투표",D:D)+SUMIF($A:$A,"국외부재자투표(공관)",D:D)</f>
        <v>1373</v>
      </c>
      <c r="V9">
        <f t="shared" ref="V9:X11" si="1">SUMIF($A:$A,"거소·선상투표",E:E)+SUMIF($A:$A,"국외부재자투표",E:E)+SUMIF($A:$A,"국외부재자투표(공관)",E:E)</f>
        <v>576</v>
      </c>
      <c r="W9">
        <f t="shared" si="1"/>
        <v>584</v>
      </c>
      <c r="X9">
        <f t="shared" si="1"/>
        <v>33</v>
      </c>
    </row>
    <row r="10" spans="1:24" ht="23.25" thickBot="1">
      <c r="A10" s="3"/>
      <c r="B10" s="3" t="s">
        <v>37</v>
      </c>
      <c r="C10" s="4">
        <v>5259</v>
      </c>
      <c r="D10" s="4">
        <v>5258</v>
      </c>
      <c r="E10" s="4">
        <v>2525</v>
      </c>
      <c r="F10" s="4">
        <v>2546</v>
      </c>
      <c r="G10" s="5">
        <v>17</v>
      </c>
      <c r="H10" s="5">
        <v>89</v>
      </c>
      <c r="I10" s="5">
        <v>47</v>
      </c>
      <c r="J10" s="4">
        <v>5224</v>
      </c>
      <c r="K10" s="5">
        <v>34</v>
      </c>
      <c r="L10" s="5">
        <v>1</v>
      </c>
      <c r="T10" t="s">
        <v>2932</v>
      </c>
      <c r="U10">
        <f>SUMIF($B:$B,"관내사전투표",D:D)</f>
        <v>50460</v>
      </c>
      <c r="V10">
        <f t="shared" ref="V10:X12" si="2">SUMIF($B:$B,"관내사전투표",E:E)</f>
        <v>24430</v>
      </c>
      <c r="W10">
        <f t="shared" si="2"/>
        <v>24290</v>
      </c>
      <c r="X10">
        <f t="shared" si="2"/>
        <v>307</v>
      </c>
    </row>
    <row r="11" spans="1:24" ht="17.25" thickBot="1">
      <c r="A11" s="3"/>
      <c r="B11" s="3" t="s">
        <v>11472</v>
      </c>
      <c r="C11" s="4">
        <v>1855</v>
      </c>
      <c r="D11" s="5">
        <v>990</v>
      </c>
      <c r="E11" s="5">
        <v>344</v>
      </c>
      <c r="F11" s="5">
        <v>598</v>
      </c>
      <c r="G11" s="5">
        <v>5</v>
      </c>
      <c r="H11" s="5">
        <v>21</v>
      </c>
      <c r="I11" s="5">
        <v>4</v>
      </c>
      <c r="J11" s="5">
        <v>972</v>
      </c>
      <c r="K11" s="5">
        <v>18</v>
      </c>
      <c r="L11" s="5">
        <v>865</v>
      </c>
      <c r="T11" t="s">
        <v>2933</v>
      </c>
      <c r="U11">
        <f>SUMIF($A:$A,"관외사전투표",D:D)</f>
        <v>10024</v>
      </c>
      <c r="V11">
        <f t="shared" ref="V11:X13" si="3">SUMIF($A:$A,"관외사전투표",E:E)</f>
        <v>5331</v>
      </c>
      <c r="W11">
        <f t="shared" si="3"/>
        <v>3958</v>
      </c>
      <c r="X11">
        <f t="shared" si="3"/>
        <v>114</v>
      </c>
    </row>
    <row r="12" spans="1:24" ht="17.25" thickBot="1">
      <c r="A12" s="3"/>
      <c r="B12" s="3" t="s">
        <v>11471</v>
      </c>
      <c r="C12" s="4">
        <v>1567</v>
      </c>
      <c r="D12" s="5">
        <v>753</v>
      </c>
      <c r="E12" s="5">
        <v>234</v>
      </c>
      <c r="F12" s="5">
        <v>485</v>
      </c>
      <c r="G12" s="5">
        <v>7</v>
      </c>
      <c r="H12" s="5">
        <v>10</v>
      </c>
      <c r="I12" s="5">
        <v>7</v>
      </c>
      <c r="J12" s="5">
        <v>743</v>
      </c>
      <c r="K12" s="5">
        <v>10</v>
      </c>
      <c r="L12" s="5">
        <v>814</v>
      </c>
    </row>
    <row r="13" spans="1:24" ht="17.25" thickBot="1">
      <c r="A13" s="3"/>
      <c r="B13" s="3" t="s">
        <v>11470</v>
      </c>
      <c r="C13" s="4">
        <v>2069</v>
      </c>
      <c r="D13" s="5">
        <v>881</v>
      </c>
      <c r="E13" s="5">
        <v>310</v>
      </c>
      <c r="F13" s="5">
        <v>528</v>
      </c>
      <c r="G13" s="5">
        <v>5</v>
      </c>
      <c r="H13" s="5">
        <v>21</v>
      </c>
      <c r="I13" s="5">
        <v>8</v>
      </c>
      <c r="J13" s="5">
        <v>872</v>
      </c>
      <c r="K13" s="5">
        <v>9</v>
      </c>
      <c r="L13" s="4">
        <v>1188</v>
      </c>
    </row>
    <row r="14" spans="1:24" ht="17.25" thickBot="1">
      <c r="A14" s="3"/>
      <c r="B14" s="3" t="s">
        <v>11469</v>
      </c>
      <c r="C14" s="4">
        <v>1718</v>
      </c>
      <c r="D14" s="5">
        <v>856</v>
      </c>
      <c r="E14" s="5">
        <v>296</v>
      </c>
      <c r="F14" s="5">
        <v>525</v>
      </c>
      <c r="G14" s="5">
        <v>3</v>
      </c>
      <c r="H14" s="5">
        <v>18</v>
      </c>
      <c r="I14" s="5">
        <v>6</v>
      </c>
      <c r="J14" s="5">
        <v>848</v>
      </c>
      <c r="K14" s="5">
        <v>8</v>
      </c>
      <c r="L14" s="5">
        <v>862</v>
      </c>
      <c r="U14" s="8"/>
      <c r="V14" s="8"/>
      <c r="W14" s="8"/>
      <c r="X14" s="8"/>
    </row>
    <row r="15" spans="1:24" ht="17.25" thickBot="1">
      <c r="A15" s="3"/>
      <c r="B15" s="3" t="s">
        <v>11468</v>
      </c>
      <c r="C15" s="4">
        <v>1562</v>
      </c>
      <c r="D15" s="5">
        <v>849</v>
      </c>
      <c r="E15" s="5">
        <v>286</v>
      </c>
      <c r="F15" s="5">
        <v>537</v>
      </c>
      <c r="G15" s="5">
        <v>5</v>
      </c>
      <c r="H15" s="5">
        <v>11</v>
      </c>
      <c r="I15" s="5">
        <v>3</v>
      </c>
      <c r="J15" s="5">
        <v>842</v>
      </c>
      <c r="K15" s="5">
        <v>7</v>
      </c>
      <c r="L15" s="5">
        <v>713</v>
      </c>
      <c r="U15" s="8"/>
      <c r="V15" s="8"/>
      <c r="W15" s="8"/>
      <c r="X15" s="8"/>
    </row>
    <row r="16" spans="1:24" ht="17.25" thickBot="1">
      <c r="A16" s="3"/>
      <c r="B16" s="3" t="s">
        <v>11467</v>
      </c>
      <c r="C16" s="4">
        <v>1432</v>
      </c>
      <c r="D16" s="5">
        <v>860</v>
      </c>
      <c r="E16" s="5">
        <v>315</v>
      </c>
      <c r="F16" s="5">
        <v>502</v>
      </c>
      <c r="G16" s="5">
        <v>6</v>
      </c>
      <c r="H16" s="5">
        <v>17</v>
      </c>
      <c r="I16" s="5">
        <v>12</v>
      </c>
      <c r="J16" s="5">
        <v>852</v>
      </c>
      <c r="K16" s="5">
        <v>8</v>
      </c>
      <c r="L16" s="5">
        <v>572</v>
      </c>
    </row>
    <row r="17" spans="1:12" ht="17.25" thickBot="1">
      <c r="A17" s="3"/>
      <c r="B17" s="3" t="s">
        <v>11466</v>
      </c>
      <c r="C17" s="4">
        <v>1736</v>
      </c>
      <c r="D17" s="5">
        <v>815</v>
      </c>
      <c r="E17" s="5">
        <v>298</v>
      </c>
      <c r="F17" s="5">
        <v>483</v>
      </c>
      <c r="G17" s="5">
        <v>2</v>
      </c>
      <c r="H17" s="5">
        <v>20</v>
      </c>
      <c r="I17" s="5">
        <v>6</v>
      </c>
      <c r="J17" s="5">
        <v>809</v>
      </c>
      <c r="K17" s="5">
        <v>6</v>
      </c>
      <c r="L17" s="5">
        <v>921</v>
      </c>
    </row>
    <row r="18" spans="1:12" ht="17.25" thickBot="1">
      <c r="A18" s="3"/>
      <c r="B18" s="3" t="s">
        <v>11465</v>
      </c>
      <c r="C18" s="4">
        <v>2654</v>
      </c>
      <c r="D18" s="4">
        <v>1447</v>
      </c>
      <c r="E18" s="5">
        <v>702</v>
      </c>
      <c r="F18" s="5">
        <v>681</v>
      </c>
      <c r="G18" s="5">
        <v>16</v>
      </c>
      <c r="H18" s="5">
        <v>21</v>
      </c>
      <c r="I18" s="5">
        <v>20</v>
      </c>
      <c r="J18" s="4">
        <v>1440</v>
      </c>
      <c r="K18" s="5">
        <v>7</v>
      </c>
      <c r="L18" s="4">
        <v>1207</v>
      </c>
    </row>
    <row r="19" spans="1:12" ht="17.25" thickBot="1">
      <c r="A19" s="3"/>
      <c r="B19" s="3" t="s">
        <v>11464</v>
      </c>
      <c r="C19" s="4">
        <v>2772</v>
      </c>
      <c r="D19" s="4">
        <v>1473</v>
      </c>
      <c r="E19" s="5">
        <v>680</v>
      </c>
      <c r="F19" s="5">
        <v>720</v>
      </c>
      <c r="G19" s="5">
        <v>15</v>
      </c>
      <c r="H19" s="5">
        <v>27</v>
      </c>
      <c r="I19" s="5">
        <v>14</v>
      </c>
      <c r="J19" s="4">
        <v>1456</v>
      </c>
      <c r="K19" s="5">
        <v>17</v>
      </c>
      <c r="L19" s="4">
        <v>1299</v>
      </c>
    </row>
    <row r="20" spans="1:12" ht="17.25" thickBot="1">
      <c r="A20" s="3" t="s">
        <v>160</v>
      </c>
      <c r="B20" s="3" t="s">
        <v>36</v>
      </c>
      <c r="C20" s="4">
        <v>3705</v>
      </c>
      <c r="D20" s="4">
        <v>2335</v>
      </c>
      <c r="E20" s="5">
        <v>902</v>
      </c>
      <c r="F20" s="4">
        <v>1324</v>
      </c>
      <c r="G20" s="5">
        <v>24</v>
      </c>
      <c r="H20" s="5">
        <v>34</v>
      </c>
      <c r="I20" s="5">
        <v>24</v>
      </c>
      <c r="J20" s="4">
        <v>2308</v>
      </c>
      <c r="K20" s="5">
        <v>27</v>
      </c>
      <c r="L20" s="4">
        <v>1370</v>
      </c>
    </row>
    <row r="21" spans="1:12" ht="23.25" thickBot="1">
      <c r="A21" s="3"/>
      <c r="B21" s="3" t="s">
        <v>37</v>
      </c>
      <c r="C21" s="5">
        <v>920</v>
      </c>
      <c r="D21" s="5">
        <v>920</v>
      </c>
      <c r="E21" s="5">
        <v>457</v>
      </c>
      <c r="F21" s="5">
        <v>427</v>
      </c>
      <c r="G21" s="5">
        <v>9</v>
      </c>
      <c r="H21" s="5">
        <v>12</v>
      </c>
      <c r="I21" s="5">
        <v>7</v>
      </c>
      <c r="J21" s="5">
        <v>912</v>
      </c>
      <c r="K21" s="5">
        <v>8</v>
      </c>
      <c r="L21" s="5">
        <v>0</v>
      </c>
    </row>
    <row r="22" spans="1:12" ht="17.25" thickBot="1">
      <c r="A22" s="3"/>
      <c r="B22" s="3" t="s">
        <v>161</v>
      </c>
      <c r="C22" s="4">
        <v>1814</v>
      </c>
      <c r="D22" s="5">
        <v>912</v>
      </c>
      <c r="E22" s="5">
        <v>279</v>
      </c>
      <c r="F22" s="5">
        <v>595</v>
      </c>
      <c r="G22" s="5">
        <v>10</v>
      </c>
      <c r="H22" s="5">
        <v>11</v>
      </c>
      <c r="I22" s="5">
        <v>8</v>
      </c>
      <c r="J22" s="5">
        <v>903</v>
      </c>
      <c r="K22" s="5">
        <v>9</v>
      </c>
      <c r="L22" s="5">
        <v>902</v>
      </c>
    </row>
    <row r="23" spans="1:12" ht="17.25" thickBot="1">
      <c r="A23" s="3"/>
      <c r="B23" s="3" t="s">
        <v>162</v>
      </c>
      <c r="C23" s="5">
        <v>971</v>
      </c>
      <c r="D23" s="5">
        <v>503</v>
      </c>
      <c r="E23" s="5">
        <v>166</v>
      </c>
      <c r="F23" s="5">
        <v>302</v>
      </c>
      <c r="G23" s="5">
        <v>5</v>
      </c>
      <c r="H23" s="5">
        <v>11</v>
      </c>
      <c r="I23" s="5">
        <v>9</v>
      </c>
      <c r="J23" s="5">
        <v>493</v>
      </c>
      <c r="K23" s="5">
        <v>10</v>
      </c>
      <c r="L23" s="5">
        <v>468</v>
      </c>
    </row>
    <row r="24" spans="1:12" ht="17.25" thickBot="1">
      <c r="A24" s="3" t="s">
        <v>11463</v>
      </c>
      <c r="B24" s="3" t="s">
        <v>36</v>
      </c>
      <c r="C24" s="4">
        <v>15196</v>
      </c>
      <c r="D24" s="4">
        <v>9716</v>
      </c>
      <c r="E24" s="4">
        <v>4567</v>
      </c>
      <c r="F24" s="4">
        <v>4764</v>
      </c>
      <c r="G24" s="5">
        <v>68</v>
      </c>
      <c r="H24" s="5">
        <v>132</v>
      </c>
      <c r="I24" s="5">
        <v>93</v>
      </c>
      <c r="J24" s="4">
        <v>9624</v>
      </c>
      <c r="K24" s="5">
        <v>92</v>
      </c>
      <c r="L24" s="4">
        <v>5480</v>
      </c>
    </row>
    <row r="25" spans="1:12" ht="23.25" thickBot="1">
      <c r="A25" s="3"/>
      <c r="B25" s="3" t="s">
        <v>37</v>
      </c>
      <c r="C25" s="4">
        <v>4199</v>
      </c>
      <c r="D25" s="4">
        <v>4199</v>
      </c>
      <c r="E25" s="4">
        <v>2281</v>
      </c>
      <c r="F25" s="4">
        <v>1783</v>
      </c>
      <c r="G25" s="5">
        <v>14</v>
      </c>
      <c r="H25" s="5">
        <v>56</v>
      </c>
      <c r="I25" s="5">
        <v>34</v>
      </c>
      <c r="J25" s="4">
        <v>4168</v>
      </c>
      <c r="K25" s="5">
        <v>31</v>
      </c>
      <c r="L25" s="5">
        <v>0</v>
      </c>
    </row>
    <row r="26" spans="1:12" ht="17.25" thickBot="1">
      <c r="A26" s="3"/>
      <c r="B26" s="3" t="s">
        <v>11462</v>
      </c>
      <c r="C26" s="4">
        <v>1728</v>
      </c>
      <c r="D26" s="5">
        <v>874</v>
      </c>
      <c r="E26" s="5">
        <v>318</v>
      </c>
      <c r="F26" s="5">
        <v>508</v>
      </c>
      <c r="G26" s="5">
        <v>17</v>
      </c>
      <c r="H26" s="5">
        <v>13</v>
      </c>
      <c r="I26" s="5">
        <v>7</v>
      </c>
      <c r="J26" s="5">
        <v>863</v>
      </c>
      <c r="K26" s="5">
        <v>11</v>
      </c>
      <c r="L26" s="5">
        <v>854</v>
      </c>
    </row>
    <row r="27" spans="1:12" ht="17.25" thickBot="1">
      <c r="A27" s="3"/>
      <c r="B27" s="3" t="s">
        <v>11461</v>
      </c>
      <c r="C27" s="5">
        <v>999</v>
      </c>
      <c r="D27" s="5">
        <v>529</v>
      </c>
      <c r="E27" s="5">
        <v>155</v>
      </c>
      <c r="F27" s="5">
        <v>351</v>
      </c>
      <c r="G27" s="5">
        <v>3</v>
      </c>
      <c r="H27" s="5">
        <v>7</v>
      </c>
      <c r="I27" s="5">
        <v>4</v>
      </c>
      <c r="J27" s="5">
        <v>520</v>
      </c>
      <c r="K27" s="5">
        <v>9</v>
      </c>
      <c r="L27" s="5">
        <v>470</v>
      </c>
    </row>
    <row r="28" spans="1:12" ht="17.25" thickBot="1">
      <c r="A28" s="3"/>
      <c r="B28" s="3" t="s">
        <v>11460</v>
      </c>
      <c r="C28" s="4">
        <v>1742</v>
      </c>
      <c r="D28" s="5">
        <v>918</v>
      </c>
      <c r="E28" s="5">
        <v>348</v>
      </c>
      <c r="F28" s="5">
        <v>534</v>
      </c>
      <c r="G28" s="5">
        <v>10</v>
      </c>
      <c r="H28" s="5">
        <v>8</v>
      </c>
      <c r="I28" s="5">
        <v>10</v>
      </c>
      <c r="J28" s="5">
        <v>910</v>
      </c>
      <c r="K28" s="5">
        <v>8</v>
      </c>
      <c r="L28" s="5">
        <v>824</v>
      </c>
    </row>
    <row r="29" spans="1:12" ht="17.25" thickBot="1">
      <c r="A29" s="3"/>
      <c r="B29" s="3" t="s">
        <v>11459</v>
      </c>
      <c r="C29" s="4">
        <v>2271</v>
      </c>
      <c r="D29" s="4">
        <v>1022</v>
      </c>
      <c r="E29" s="5">
        <v>478</v>
      </c>
      <c r="F29" s="5">
        <v>493</v>
      </c>
      <c r="G29" s="5">
        <v>9</v>
      </c>
      <c r="H29" s="5">
        <v>13</v>
      </c>
      <c r="I29" s="5">
        <v>17</v>
      </c>
      <c r="J29" s="4">
        <v>1010</v>
      </c>
      <c r="K29" s="5">
        <v>12</v>
      </c>
      <c r="L29" s="4">
        <v>1249</v>
      </c>
    </row>
    <row r="30" spans="1:12" ht="17.25" thickBot="1">
      <c r="A30" s="3"/>
      <c r="B30" s="3" t="s">
        <v>11458</v>
      </c>
      <c r="C30" s="4">
        <v>2125</v>
      </c>
      <c r="D30" s="4">
        <v>1107</v>
      </c>
      <c r="E30" s="5">
        <v>475</v>
      </c>
      <c r="F30" s="5">
        <v>583</v>
      </c>
      <c r="G30" s="5">
        <v>10</v>
      </c>
      <c r="H30" s="5">
        <v>16</v>
      </c>
      <c r="I30" s="5">
        <v>9</v>
      </c>
      <c r="J30" s="4">
        <v>1093</v>
      </c>
      <c r="K30" s="5">
        <v>14</v>
      </c>
      <c r="L30" s="4">
        <v>1018</v>
      </c>
    </row>
    <row r="31" spans="1:12" ht="17.25" thickBot="1">
      <c r="A31" s="3"/>
      <c r="B31" s="3" t="s">
        <v>11457</v>
      </c>
      <c r="C31" s="4">
        <v>2132</v>
      </c>
      <c r="D31" s="4">
        <v>1067</v>
      </c>
      <c r="E31" s="5">
        <v>512</v>
      </c>
      <c r="F31" s="5">
        <v>512</v>
      </c>
      <c r="G31" s="5">
        <v>5</v>
      </c>
      <c r="H31" s="5">
        <v>19</v>
      </c>
      <c r="I31" s="5">
        <v>12</v>
      </c>
      <c r="J31" s="4">
        <v>1060</v>
      </c>
      <c r="K31" s="5">
        <v>7</v>
      </c>
      <c r="L31" s="4">
        <v>1065</v>
      </c>
    </row>
    <row r="32" spans="1:12" ht="17.25" thickBot="1">
      <c r="A32" s="3" t="s">
        <v>8662</v>
      </c>
      <c r="B32" s="3" t="s">
        <v>36</v>
      </c>
      <c r="C32" s="4">
        <v>4927</v>
      </c>
      <c r="D32" s="4">
        <v>3067</v>
      </c>
      <c r="E32" s="4">
        <v>1134</v>
      </c>
      <c r="F32" s="4">
        <v>1797</v>
      </c>
      <c r="G32" s="5">
        <v>30</v>
      </c>
      <c r="H32" s="5">
        <v>55</v>
      </c>
      <c r="I32" s="5">
        <v>21</v>
      </c>
      <c r="J32" s="4">
        <v>3037</v>
      </c>
      <c r="K32" s="5">
        <v>30</v>
      </c>
      <c r="L32" s="4">
        <v>1860</v>
      </c>
    </row>
    <row r="33" spans="1:12" ht="23.25" thickBot="1">
      <c r="A33" s="3"/>
      <c r="B33" s="3" t="s">
        <v>37</v>
      </c>
      <c r="C33" s="4">
        <v>1263</v>
      </c>
      <c r="D33" s="4">
        <v>1263</v>
      </c>
      <c r="E33" s="5">
        <v>561</v>
      </c>
      <c r="F33" s="5">
        <v>654</v>
      </c>
      <c r="G33" s="5">
        <v>9</v>
      </c>
      <c r="H33" s="5">
        <v>14</v>
      </c>
      <c r="I33" s="5">
        <v>14</v>
      </c>
      <c r="J33" s="4">
        <v>1252</v>
      </c>
      <c r="K33" s="5">
        <v>11</v>
      </c>
      <c r="L33" s="5">
        <v>0</v>
      </c>
    </row>
    <row r="34" spans="1:12" ht="17.25" thickBot="1">
      <c r="A34" s="3"/>
      <c r="B34" s="3" t="s">
        <v>8661</v>
      </c>
      <c r="C34" s="4">
        <v>1574</v>
      </c>
      <c r="D34" s="5">
        <v>804</v>
      </c>
      <c r="E34" s="5">
        <v>264</v>
      </c>
      <c r="F34" s="5">
        <v>508</v>
      </c>
      <c r="G34" s="5">
        <v>7</v>
      </c>
      <c r="H34" s="5">
        <v>14</v>
      </c>
      <c r="I34" s="5">
        <v>5</v>
      </c>
      <c r="J34" s="5">
        <v>798</v>
      </c>
      <c r="K34" s="5">
        <v>6</v>
      </c>
      <c r="L34" s="5">
        <v>770</v>
      </c>
    </row>
    <row r="35" spans="1:12" ht="17.25" thickBot="1">
      <c r="A35" s="3"/>
      <c r="B35" s="3" t="s">
        <v>8660</v>
      </c>
      <c r="C35" s="4">
        <v>1117</v>
      </c>
      <c r="D35" s="5">
        <v>579</v>
      </c>
      <c r="E35" s="5">
        <v>171</v>
      </c>
      <c r="F35" s="5">
        <v>380</v>
      </c>
      <c r="G35" s="5">
        <v>7</v>
      </c>
      <c r="H35" s="5">
        <v>13</v>
      </c>
      <c r="I35" s="5">
        <v>1</v>
      </c>
      <c r="J35" s="5">
        <v>572</v>
      </c>
      <c r="K35" s="5">
        <v>7</v>
      </c>
      <c r="L35" s="5">
        <v>538</v>
      </c>
    </row>
    <row r="36" spans="1:12" ht="17.25" thickBot="1">
      <c r="A36" s="3"/>
      <c r="B36" s="3" t="s">
        <v>8659</v>
      </c>
      <c r="C36" s="5">
        <v>973</v>
      </c>
      <c r="D36" s="5">
        <v>421</v>
      </c>
      <c r="E36" s="5">
        <v>138</v>
      </c>
      <c r="F36" s="5">
        <v>255</v>
      </c>
      <c r="G36" s="5">
        <v>7</v>
      </c>
      <c r="H36" s="5">
        <v>14</v>
      </c>
      <c r="I36" s="5">
        <v>1</v>
      </c>
      <c r="J36" s="5">
        <v>415</v>
      </c>
      <c r="K36" s="5">
        <v>6</v>
      </c>
      <c r="L36" s="5">
        <v>552</v>
      </c>
    </row>
    <row r="37" spans="1:12" ht="17.25" thickBot="1">
      <c r="A37" s="3" t="s">
        <v>11456</v>
      </c>
      <c r="B37" s="3" t="s">
        <v>36</v>
      </c>
      <c r="C37" s="4">
        <v>4361</v>
      </c>
      <c r="D37" s="4">
        <v>2724</v>
      </c>
      <c r="E37" s="5">
        <v>935</v>
      </c>
      <c r="F37" s="4">
        <v>1640</v>
      </c>
      <c r="G37" s="5">
        <v>32</v>
      </c>
      <c r="H37" s="5">
        <v>70</v>
      </c>
      <c r="I37" s="5">
        <v>21</v>
      </c>
      <c r="J37" s="4">
        <v>2698</v>
      </c>
      <c r="K37" s="5">
        <v>26</v>
      </c>
      <c r="L37" s="4">
        <v>1637</v>
      </c>
    </row>
    <row r="38" spans="1:12" ht="23.25" thickBot="1">
      <c r="A38" s="3"/>
      <c r="B38" s="3" t="s">
        <v>37</v>
      </c>
      <c r="C38" s="4">
        <v>1114</v>
      </c>
      <c r="D38" s="4">
        <v>1114</v>
      </c>
      <c r="E38" s="5">
        <v>448</v>
      </c>
      <c r="F38" s="5">
        <v>616</v>
      </c>
      <c r="G38" s="5">
        <v>14</v>
      </c>
      <c r="H38" s="5">
        <v>23</v>
      </c>
      <c r="I38" s="5">
        <v>7</v>
      </c>
      <c r="J38" s="4">
        <v>1108</v>
      </c>
      <c r="K38" s="5">
        <v>6</v>
      </c>
      <c r="L38" s="5">
        <v>0</v>
      </c>
    </row>
    <row r="39" spans="1:12" ht="17.25" thickBot="1">
      <c r="A39" s="3"/>
      <c r="B39" s="3" t="s">
        <v>11455</v>
      </c>
      <c r="C39" s="4">
        <v>1782</v>
      </c>
      <c r="D39" s="5">
        <v>909</v>
      </c>
      <c r="E39" s="5">
        <v>310</v>
      </c>
      <c r="F39" s="5">
        <v>535</v>
      </c>
      <c r="G39" s="5">
        <v>11</v>
      </c>
      <c r="H39" s="5">
        <v>37</v>
      </c>
      <c r="I39" s="5">
        <v>7</v>
      </c>
      <c r="J39" s="5">
        <v>900</v>
      </c>
      <c r="K39" s="5">
        <v>9</v>
      </c>
      <c r="L39" s="5">
        <v>873</v>
      </c>
    </row>
    <row r="40" spans="1:12" ht="17.25" thickBot="1">
      <c r="A40" s="3"/>
      <c r="B40" s="3" t="s">
        <v>11454</v>
      </c>
      <c r="C40" s="4">
        <v>1465</v>
      </c>
      <c r="D40" s="5">
        <v>701</v>
      </c>
      <c r="E40" s="5">
        <v>177</v>
      </c>
      <c r="F40" s="5">
        <v>489</v>
      </c>
      <c r="G40" s="5">
        <v>7</v>
      </c>
      <c r="H40" s="5">
        <v>10</v>
      </c>
      <c r="I40" s="5">
        <v>7</v>
      </c>
      <c r="J40" s="5">
        <v>690</v>
      </c>
      <c r="K40" s="5">
        <v>11</v>
      </c>
      <c r="L40" s="5">
        <v>764</v>
      </c>
    </row>
    <row r="41" spans="1:12" ht="17.25" thickBot="1">
      <c r="A41" s="3" t="s">
        <v>11453</v>
      </c>
      <c r="B41" s="3" t="s">
        <v>36</v>
      </c>
      <c r="C41" s="4">
        <v>3574</v>
      </c>
      <c r="D41" s="4">
        <v>2200</v>
      </c>
      <c r="E41" s="5">
        <v>676</v>
      </c>
      <c r="F41" s="4">
        <v>1420</v>
      </c>
      <c r="G41" s="5">
        <v>10</v>
      </c>
      <c r="H41" s="5">
        <v>45</v>
      </c>
      <c r="I41" s="5">
        <v>14</v>
      </c>
      <c r="J41" s="4">
        <v>2165</v>
      </c>
      <c r="K41" s="5">
        <v>35</v>
      </c>
      <c r="L41" s="4">
        <v>1374</v>
      </c>
    </row>
    <row r="42" spans="1:12" ht="23.25" thickBot="1">
      <c r="A42" s="3"/>
      <c r="B42" s="3" t="s">
        <v>37</v>
      </c>
      <c r="C42" s="5">
        <v>930</v>
      </c>
      <c r="D42" s="5">
        <v>930</v>
      </c>
      <c r="E42" s="5">
        <v>354</v>
      </c>
      <c r="F42" s="5">
        <v>544</v>
      </c>
      <c r="G42" s="5">
        <v>6</v>
      </c>
      <c r="H42" s="5">
        <v>13</v>
      </c>
      <c r="I42" s="5">
        <v>6</v>
      </c>
      <c r="J42" s="5">
        <v>923</v>
      </c>
      <c r="K42" s="5">
        <v>7</v>
      </c>
      <c r="L42" s="5">
        <v>0</v>
      </c>
    </row>
    <row r="43" spans="1:12" ht="17.25" thickBot="1">
      <c r="A43" s="3"/>
      <c r="B43" s="3" t="s">
        <v>11452</v>
      </c>
      <c r="C43" s="4">
        <v>1180</v>
      </c>
      <c r="D43" s="5">
        <v>531</v>
      </c>
      <c r="E43" s="5">
        <v>128</v>
      </c>
      <c r="F43" s="5">
        <v>378</v>
      </c>
      <c r="G43" s="5">
        <v>2</v>
      </c>
      <c r="H43" s="5">
        <v>9</v>
      </c>
      <c r="I43" s="5">
        <v>4</v>
      </c>
      <c r="J43" s="5">
        <v>521</v>
      </c>
      <c r="K43" s="5">
        <v>10</v>
      </c>
      <c r="L43" s="5">
        <v>649</v>
      </c>
    </row>
    <row r="44" spans="1:12" ht="17.25" thickBot="1">
      <c r="A44" s="3"/>
      <c r="B44" s="3" t="s">
        <v>11451</v>
      </c>
      <c r="C44" s="4">
        <v>1464</v>
      </c>
      <c r="D44" s="5">
        <v>739</v>
      </c>
      <c r="E44" s="5">
        <v>194</v>
      </c>
      <c r="F44" s="5">
        <v>498</v>
      </c>
      <c r="G44" s="5">
        <v>2</v>
      </c>
      <c r="H44" s="5">
        <v>23</v>
      </c>
      <c r="I44" s="5">
        <v>4</v>
      </c>
      <c r="J44" s="5">
        <v>721</v>
      </c>
      <c r="K44" s="5">
        <v>18</v>
      </c>
      <c r="L44" s="5">
        <v>725</v>
      </c>
    </row>
    <row r="45" spans="1:12" ht="17.25" thickBot="1">
      <c r="A45" s="3" t="s">
        <v>11450</v>
      </c>
      <c r="B45" s="3" t="s">
        <v>36</v>
      </c>
      <c r="C45" s="4">
        <v>2826</v>
      </c>
      <c r="D45" s="4">
        <v>1654</v>
      </c>
      <c r="E45" s="5">
        <v>506</v>
      </c>
      <c r="F45" s="4">
        <v>1066</v>
      </c>
      <c r="G45" s="5">
        <v>4</v>
      </c>
      <c r="H45" s="5">
        <v>43</v>
      </c>
      <c r="I45" s="5">
        <v>12</v>
      </c>
      <c r="J45" s="4">
        <v>1631</v>
      </c>
      <c r="K45" s="5">
        <v>23</v>
      </c>
      <c r="L45" s="4">
        <v>1172</v>
      </c>
    </row>
    <row r="46" spans="1:12" ht="23.25" thickBot="1">
      <c r="A46" s="3"/>
      <c r="B46" s="3" t="s">
        <v>37</v>
      </c>
      <c r="C46" s="5">
        <v>577</v>
      </c>
      <c r="D46" s="5">
        <v>577</v>
      </c>
      <c r="E46" s="5">
        <v>229</v>
      </c>
      <c r="F46" s="5">
        <v>323</v>
      </c>
      <c r="G46" s="5">
        <v>1</v>
      </c>
      <c r="H46" s="5">
        <v>7</v>
      </c>
      <c r="I46" s="5">
        <v>6</v>
      </c>
      <c r="J46" s="5">
        <v>566</v>
      </c>
      <c r="K46" s="5">
        <v>11</v>
      </c>
      <c r="L46" s="5">
        <v>0</v>
      </c>
    </row>
    <row r="47" spans="1:12" ht="17.25" thickBot="1">
      <c r="A47" s="3"/>
      <c r="B47" s="3" t="s">
        <v>11449</v>
      </c>
      <c r="C47" s="4">
        <v>1611</v>
      </c>
      <c r="D47" s="5">
        <v>744</v>
      </c>
      <c r="E47" s="5">
        <v>209</v>
      </c>
      <c r="F47" s="5">
        <v>499</v>
      </c>
      <c r="G47" s="5">
        <v>2</v>
      </c>
      <c r="H47" s="5">
        <v>18</v>
      </c>
      <c r="I47" s="5">
        <v>6</v>
      </c>
      <c r="J47" s="5">
        <v>734</v>
      </c>
      <c r="K47" s="5">
        <v>10</v>
      </c>
      <c r="L47" s="5">
        <v>867</v>
      </c>
    </row>
    <row r="48" spans="1:12" ht="17.25" thickBot="1">
      <c r="A48" s="3"/>
      <c r="B48" s="3" t="s">
        <v>11448</v>
      </c>
      <c r="C48" s="5">
        <v>638</v>
      </c>
      <c r="D48" s="5">
        <v>333</v>
      </c>
      <c r="E48" s="5">
        <v>68</v>
      </c>
      <c r="F48" s="5">
        <v>244</v>
      </c>
      <c r="G48" s="5">
        <v>1</v>
      </c>
      <c r="H48" s="5">
        <v>18</v>
      </c>
      <c r="I48" s="5">
        <v>0</v>
      </c>
      <c r="J48" s="5">
        <v>331</v>
      </c>
      <c r="K48" s="5">
        <v>2</v>
      </c>
      <c r="L48" s="5">
        <v>305</v>
      </c>
    </row>
    <row r="49" spans="1:12" ht="17.25" thickBot="1">
      <c r="A49" s="3" t="s">
        <v>11447</v>
      </c>
      <c r="B49" s="3" t="s">
        <v>36</v>
      </c>
      <c r="C49" s="4">
        <v>9056</v>
      </c>
      <c r="D49" s="4">
        <v>5745</v>
      </c>
      <c r="E49" s="4">
        <v>2490</v>
      </c>
      <c r="F49" s="4">
        <v>3053</v>
      </c>
      <c r="G49" s="5">
        <v>33</v>
      </c>
      <c r="H49" s="5">
        <v>86</v>
      </c>
      <c r="I49" s="5">
        <v>34</v>
      </c>
      <c r="J49" s="4">
        <v>5696</v>
      </c>
      <c r="K49" s="5">
        <v>49</v>
      </c>
      <c r="L49" s="4">
        <v>3311</v>
      </c>
    </row>
    <row r="50" spans="1:12" ht="23.25" thickBot="1">
      <c r="A50" s="3"/>
      <c r="B50" s="3" t="s">
        <v>37</v>
      </c>
      <c r="C50" s="4">
        <v>2432</v>
      </c>
      <c r="D50" s="4">
        <v>2431</v>
      </c>
      <c r="E50" s="4">
        <v>1123</v>
      </c>
      <c r="F50" s="4">
        <v>1237</v>
      </c>
      <c r="G50" s="5">
        <v>11</v>
      </c>
      <c r="H50" s="5">
        <v>27</v>
      </c>
      <c r="I50" s="5">
        <v>16</v>
      </c>
      <c r="J50" s="4">
        <v>2414</v>
      </c>
      <c r="K50" s="5">
        <v>17</v>
      </c>
      <c r="L50" s="5">
        <v>1</v>
      </c>
    </row>
    <row r="51" spans="1:12" ht="17.25" thickBot="1">
      <c r="A51" s="3"/>
      <c r="B51" s="3" t="s">
        <v>11446</v>
      </c>
      <c r="C51" s="4">
        <v>2102</v>
      </c>
      <c r="D51" s="4">
        <v>1028</v>
      </c>
      <c r="E51" s="5">
        <v>374</v>
      </c>
      <c r="F51" s="5">
        <v>611</v>
      </c>
      <c r="G51" s="5">
        <v>13</v>
      </c>
      <c r="H51" s="5">
        <v>15</v>
      </c>
      <c r="I51" s="5">
        <v>5</v>
      </c>
      <c r="J51" s="4">
        <v>1018</v>
      </c>
      <c r="K51" s="5">
        <v>10</v>
      </c>
      <c r="L51" s="4">
        <v>1074</v>
      </c>
    </row>
    <row r="52" spans="1:12" ht="17.25" thickBot="1">
      <c r="A52" s="3"/>
      <c r="B52" s="3" t="s">
        <v>11445</v>
      </c>
      <c r="C52" s="4">
        <v>1477</v>
      </c>
      <c r="D52" s="5">
        <v>689</v>
      </c>
      <c r="E52" s="5">
        <v>247</v>
      </c>
      <c r="F52" s="5">
        <v>419</v>
      </c>
      <c r="G52" s="5">
        <v>3</v>
      </c>
      <c r="H52" s="5">
        <v>11</v>
      </c>
      <c r="I52" s="5">
        <v>3</v>
      </c>
      <c r="J52" s="5">
        <v>683</v>
      </c>
      <c r="K52" s="5">
        <v>6</v>
      </c>
      <c r="L52" s="5">
        <v>788</v>
      </c>
    </row>
    <row r="53" spans="1:12" ht="17.25" thickBot="1">
      <c r="A53" s="3"/>
      <c r="B53" s="3" t="s">
        <v>11444</v>
      </c>
      <c r="C53" s="4">
        <v>3045</v>
      </c>
      <c r="D53" s="4">
        <v>1597</v>
      </c>
      <c r="E53" s="5">
        <v>746</v>
      </c>
      <c r="F53" s="5">
        <v>786</v>
      </c>
      <c r="G53" s="5">
        <v>6</v>
      </c>
      <c r="H53" s="5">
        <v>33</v>
      </c>
      <c r="I53" s="5">
        <v>10</v>
      </c>
      <c r="J53" s="4">
        <v>1581</v>
      </c>
      <c r="K53" s="5">
        <v>16</v>
      </c>
      <c r="L53" s="4">
        <v>1448</v>
      </c>
    </row>
    <row r="54" spans="1:12" ht="17.25" thickBot="1">
      <c r="A54" s="3" t="s">
        <v>11443</v>
      </c>
      <c r="B54" s="3" t="s">
        <v>36</v>
      </c>
      <c r="C54" s="4">
        <v>3279</v>
      </c>
      <c r="D54" s="4">
        <v>1991</v>
      </c>
      <c r="E54" s="5">
        <v>688</v>
      </c>
      <c r="F54" s="4">
        <v>1189</v>
      </c>
      <c r="G54" s="5">
        <v>26</v>
      </c>
      <c r="H54" s="5">
        <v>45</v>
      </c>
      <c r="I54" s="5">
        <v>18</v>
      </c>
      <c r="J54" s="4">
        <v>1966</v>
      </c>
      <c r="K54" s="5">
        <v>25</v>
      </c>
      <c r="L54" s="4">
        <v>1288</v>
      </c>
    </row>
    <row r="55" spans="1:12" ht="23.25" thickBot="1">
      <c r="A55" s="3"/>
      <c r="B55" s="3" t="s">
        <v>37</v>
      </c>
      <c r="C55" s="5">
        <v>694</v>
      </c>
      <c r="D55" s="5">
        <v>694</v>
      </c>
      <c r="E55" s="5">
        <v>286</v>
      </c>
      <c r="F55" s="5">
        <v>367</v>
      </c>
      <c r="G55" s="5">
        <v>9</v>
      </c>
      <c r="H55" s="5">
        <v>16</v>
      </c>
      <c r="I55" s="5">
        <v>8</v>
      </c>
      <c r="J55" s="5">
        <v>686</v>
      </c>
      <c r="K55" s="5">
        <v>8</v>
      </c>
      <c r="L55" s="5">
        <v>0</v>
      </c>
    </row>
    <row r="56" spans="1:12" ht="17.25" thickBot="1">
      <c r="A56" s="3"/>
      <c r="B56" s="3" t="s">
        <v>11442</v>
      </c>
      <c r="C56" s="5">
        <v>993</v>
      </c>
      <c r="D56" s="5">
        <v>565</v>
      </c>
      <c r="E56" s="5">
        <v>166</v>
      </c>
      <c r="F56" s="5">
        <v>365</v>
      </c>
      <c r="G56" s="5">
        <v>8</v>
      </c>
      <c r="H56" s="5">
        <v>11</v>
      </c>
      <c r="I56" s="5">
        <v>6</v>
      </c>
      <c r="J56" s="5">
        <v>556</v>
      </c>
      <c r="K56" s="5">
        <v>9</v>
      </c>
      <c r="L56" s="5">
        <v>428</v>
      </c>
    </row>
    <row r="57" spans="1:12" ht="17.25" thickBot="1">
      <c r="A57" s="3"/>
      <c r="B57" s="3" t="s">
        <v>11441</v>
      </c>
      <c r="C57" s="4">
        <v>1592</v>
      </c>
      <c r="D57" s="5">
        <v>732</v>
      </c>
      <c r="E57" s="5">
        <v>236</v>
      </c>
      <c r="F57" s="5">
        <v>457</v>
      </c>
      <c r="G57" s="5">
        <v>9</v>
      </c>
      <c r="H57" s="5">
        <v>18</v>
      </c>
      <c r="I57" s="5">
        <v>4</v>
      </c>
      <c r="J57" s="5">
        <v>724</v>
      </c>
      <c r="K57" s="5">
        <v>8</v>
      </c>
      <c r="L57" s="5">
        <v>860</v>
      </c>
    </row>
    <row r="58" spans="1:12" ht="17.25" thickBot="1">
      <c r="A58" s="3" t="s">
        <v>11440</v>
      </c>
      <c r="B58" s="3" t="s">
        <v>36</v>
      </c>
      <c r="C58" s="4">
        <v>2750</v>
      </c>
      <c r="D58" s="4">
        <v>1787</v>
      </c>
      <c r="E58" s="5">
        <v>598</v>
      </c>
      <c r="F58" s="4">
        <v>1113</v>
      </c>
      <c r="G58" s="5">
        <v>12</v>
      </c>
      <c r="H58" s="5">
        <v>19</v>
      </c>
      <c r="I58" s="5">
        <v>22</v>
      </c>
      <c r="J58" s="4">
        <v>1764</v>
      </c>
      <c r="K58" s="5">
        <v>23</v>
      </c>
      <c r="L58" s="5">
        <v>963</v>
      </c>
    </row>
    <row r="59" spans="1:12" ht="23.25" thickBot="1">
      <c r="A59" s="3"/>
      <c r="B59" s="3" t="s">
        <v>37</v>
      </c>
      <c r="C59" s="5">
        <v>768</v>
      </c>
      <c r="D59" s="5">
        <v>768</v>
      </c>
      <c r="E59" s="5">
        <v>300</v>
      </c>
      <c r="F59" s="5">
        <v>436</v>
      </c>
      <c r="G59" s="5">
        <v>6</v>
      </c>
      <c r="H59" s="5">
        <v>8</v>
      </c>
      <c r="I59" s="5">
        <v>7</v>
      </c>
      <c r="J59" s="5">
        <v>757</v>
      </c>
      <c r="K59" s="5">
        <v>11</v>
      </c>
      <c r="L59" s="5">
        <v>0</v>
      </c>
    </row>
    <row r="60" spans="1:12" ht="17.25" thickBot="1">
      <c r="A60" s="3"/>
      <c r="B60" s="3" t="s">
        <v>11439</v>
      </c>
      <c r="C60" s="4">
        <v>1155</v>
      </c>
      <c r="D60" s="5">
        <v>549</v>
      </c>
      <c r="E60" s="5">
        <v>180</v>
      </c>
      <c r="F60" s="5">
        <v>338</v>
      </c>
      <c r="G60" s="5">
        <v>4</v>
      </c>
      <c r="H60" s="5">
        <v>7</v>
      </c>
      <c r="I60" s="5">
        <v>13</v>
      </c>
      <c r="J60" s="5">
        <v>542</v>
      </c>
      <c r="K60" s="5">
        <v>7</v>
      </c>
      <c r="L60" s="5">
        <v>606</v>
      </c>
    </row>
    <row r="61" spans="1:12" ht="17.25" thickBot="1">
      <c r="A61" s="3"/>
      <c r="B61" s="3" t="s">
        <v>11438</v>
      </c>
      <c r="C61" s="5">
        <v>827</v>
      </c>
      <c r="D61" s="5">
        <v>470</v>
      </c>
      <c r="E61" s="5">
        <v>118</v>
      </c>
      <c r="F61" s="5">
        <v>339</v>
      </c>
      <c r="G61" s="5">
        <v>2</v>
      </c>
      <c r="H61" s="5">
        <v>4</v>
      </c>
      <c r="I61" s="5">
        <v>2</v>
      </c>
      <c r="J61" s="5">
        <v>465</v>
      </c>
      <c r="K61" s="5">
        <v>5</v>
      </c>
      <c r="L61" s="5">
        <v>357</v>
      </c>
    </row>
    <row r="62" spans="1:12" ht="23.25" thickBot="1">
      <c r="A62" s="3" t="s">
        <v>97</v>
      </c>
      <c r="B62" s="3"/>
      <c r="C62" s="5">
        <v>0</v>
      </c>
      <c r="D62" s="5">
        <v>2</v>
      </c>
      <c r="E62" s="5">
        <v>2</v>
      </c>
      <c r="F62" s="5">
        <v>0</v>
      </c>
      <c r="G62" s="5">
        <v>0</v>
      </c>
      <c r="H62" s="5">
        <v>0</v>
      </c>
      <c r="I62" s="5">
        <v>0</v>
      </c>
      <c r="J62" s="5">
        <v>2</v>
      </c>
      <c r="K62" s="5">
        <v>0</v>
      </c>
      <c r="L62" s="5">
        <v>-2</v>
      </c>
    </row>
    <row r="63" spans="1:12" ht="18" thickTop="1" thickBot="1">
      <c r="A63" s="42" t="s">
        <v>0</v>
      </c>
      <c r="B63" s="42" t="s">
        <v>1</v>
      </c>
      <c r="C63" s="42" t="s">
        <v>2</v>
      </c>
      <c r="D63" s="42" t="s">
        <v>3</v>
      </c>
      <c r="E63" s="46" t="s">
        <v>4</v>
      </c>
      <c r="F63" s="47"/>
      <c r="G63" s="47"/>
      <c r="H63" s="47"/>
      <c r="I63" s="47"/>
      <c r="J63" s="48"/>
      <c r="K63" s="24" t="s">
        <v>5</v>
      </c>
      <c r="L63" s="42" t="s">
        <v>6</v>
      </c>
    </row>
    <row r="64" spans="1:12" ht="22.5">
      <c r="A64" s="43"/>
      <c r="B64" s="43"/>
      <c r="C64" s="43"/>
      <c r="D64" s="43"/>
      <c r="E64" s="25" t="s">
        <v>7</v>
      </c>
      <c r="F64" s="25" t="s">
        <v>9</v>
      </c>
      <c r="G64" s="25" t="s">
        <v>19</v>
      </c>
      <c r="H64" s="25" t="s">
        <v>27</v>
      </c>
      <c r="I64" s="25" t="s">
        <v>27</v>
      </c>
      <c r="J64" s="45" t="s">
        <v>29</v>
      </c>
      <c r="K64" s="25" t="s">
        <v>3</v>
      </c>
      <c r="L64" s="43"/>
    </row>
    <row r="65" spans="1:12" ht="17.25" thickBot="1">
      <c r="A65" s="44"/>
      <c r="B65" s="44"/>
      <c r="C65" s="44"/>
      <c r="D65" s="44"/>
      <c r="E65" s="26" t="s">
        <v>11349</v>
      </c>
      <c r="F65" s="26" t="s">
        <v>11348</v>
      </c>
      <c r="G65" s="26" t="s">
        <v>11347</v>
      </c>
      <c r="H65" s="26" t="s">
        <v>11346</v>
      </c>
      <c r="I65" s="26" t="s">
        <v>11345</v>
      </c>
      <c r="J65" s="44"/>
      <c r="K65" s="26"/>
      <c r="L65" s="44"/>
    </row>
    <row r="66" spans="1:12" ht="17.25" thickBot="1">
      <c r="A66" s="3" t="s">
        <v>30</v>
      </c>
      <c r="B66" s="3"/>
      <c r="C66" s="4">
        <v>37712</v>
      </c>
      <c r="D66" s="4">
        <v>24171</v>
      </c>
      <c r="E66" s="4">
        <v>10029</v>
      </c>
      <c r="F66" s="4">
        <v>13082</v>
      </c>
      <c r="G66" s="5">
        <v>190</v>
      </c>
      <c r="H66" s="5">
        <v>255</v>
      </c>
      <c r="I66" s="5">
        <v>329</v>
      </c>
      <c r="J66" s="4">
        <v>23885</v>
      </c>
      <c r="K66" s="5">
        <v>286</v>
      </c>
      <c r="L66" s="4">
        <v>13541</v>
      </c>
    </row>
    <row r="67" spans="1:12" ht="23.25" thickBot="1">
      <c r="A67" s="3" t="s">
        <v>31</v>
      </c>
      <c r="B67" s="3"/>
      <c r="C67" s="5">
        <v>69</v>
      </c>
      <c r="D67" s="5">
        <v>62</v>
      </c>
      <c r="E67" s="5">
        <v>22</v>
      </c>
      <c r="F67" s="5">
        <v>31</v>
      </c>
      <c r="G67" s="5">
        <v>2</v>
      </c>
      <c r="H67" s="5">
        <v>1</v>
      </c>
      <c r="I67" s="5">
        <v>0</v>
      </c>
      <c r="J67" s="5">
        <v>56</v>
      </c>
      <c r="K67" s="5">
        <v>6</v>
      </c>
      <c r="L67" s="5">
        <v>7</v>
      </c>
    </row>
    <row r="68" spans="1:12" ht="23.25" thickBot="1">
      <c r="A68" s="3" t="s">
        <v>32</v>
      </c>
      <c r="B68" s="3"/>
      <c r="C68" s="4">
        <v>1687</v>
      </c>
      <c r="D68" s="4">
        <v>1686</v>
      </c>
      <c r="E68" s="5">
        <v>915</v>
      </c>
      <c r="F68" s="5">
        <v>629</v>
      </c>
      <c r="G68" s="5">
        <v>19</v>
      </c>
      <c r="H68" s="5">
        <v>25</v>
      </c>
      <c r="I68" s="5">
        <v>45</v>
      </c>
      <c r="J68" s="4">
        <v>1633</v>
      </c>
      <c r="K68" s="5">
        <v>53</v>
      </c>
      <c r="L68" s="5">
        <v>1</v>
      </c>
    </row>
    <row r="69" spans="1:12" ht="23.25" thickBot="1">
      <c r="A69" s="3" t="s">
        <v>33</v>
      </c>
      <c r="B69" s="3"/>
      <c r="C69" s="5">
        <v>62</v>
      </c>
      <c r="D69" s="5">
        <v>10</v>
      </c>
      <c r="E69" s="5">
        <v>8</v>
      </c>
      <c r="F69" s="5">
        <v>2</v>
      </c>
      <c r="G69" s="5">
        <v>0</v>
      </c>
      <c r="H69" s="5">
        <v>0</v>
      </c>
      <c r="I69" s="5">
        <v>0</v>
      </c>
      <c r="J69" s="5">
        <v>10</v>
      </c>
      <c r="K69" s="5">
        <v>0</v>
      </c>
      <c r="L69" s="5">
        <v>52</v>
      </c>
    </row>
    <row r="70" spans="1:12" ht="23.25" thickBot="1">
      <c r="A70" s="3" t="s">
        <v>34</v>
      </c>
      <c r="B70" s="3"/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</row>
    <row r="71" spans="1:12" ht="17.25" thickBot="1">
      <c r="A71" s="3" t="s">
        <v>11437</v>
      </c>
      <c r="B71" s="3" t="s">
        <v>36</v>
      </c>
      <c r="C71" s="4">
        <v>6113</v>
      </c>
      <c r="D71" s="4">
        <v>4095</v>
      </c>
      <c r="E71" s="4">
        <v>1838</v>
      </c>
      <c r="F71" s="4">
        <v>2098</v>
      </c>
      <c r="G71" s="5">
        <v>30</v>
      </c>
      <c r="H71" s="5">
        <v>41</v>
      </c>
      <c r="I71" s="5">
        <v>55</v>
      </c>
      <c r="J71" s="4">
        <v>4062</v>
      </c>
      <c r="K71" s="5">
        <v>33</v>
      </c>
      <c r="L71" s="4">
        <v>2018</v>
      </c>
    </row>
    <row r="72" spans="1:12" ht="23.25" thickBot="1">
      <c r="A72" s="3"/>
      <c r="B72" s="3" t="s">
        <v>37</v>
      </c>
      <c r="C72" s="4">
        <v>2093</v>
      </c>
      <c r="D72" s="4">
        <v>2093</v>
      </c>
      <c r="E72" s="4">
        <v>1123</v>
      </c>
      <c r="F72" s="5">
        <v>906</v>
      </c>
      <c r="G72" s="5">
        <v>13</v>
      </c>
      <c r="H72" s="5">
        <v>9</v>
      </c>
      <c r="I72" s="5">
        <v>31</v>
      </c>
      <c r="J72" s="4">
        <v>2082</v>
      </c>
      <c r="K72" s="5">
        <v>11</v>
      </c>
      <c r="L72" s="5">
        <v>0</v>
      </c>
    </row>
    <row r="73" spans="1:12" ht="17.25" thickBot="1">
      <c r="A73" s="3"/>
      <c r="B73" s="3" t="s">
        <v>11436</v>
      </c>
      <c r="C73" s="4">
        <v>1686</v>
      </c>
      <c r="D73" s="5">
        <v>843</v>
      </c>
      <c r="E73" s="5">
        <v>268</v>
      </c>
      <c r="F73" s="5">
        <v>541</v>
      </c>
      <c r="G73" s="5">
        <v>9</v>
      </c>
      <c r="H73" s="5">
        <v>9</v>
      </c>
      <c r="I73" s="5">
        <v>3</v>
      </c>
      <c r="J73" s="5">
        <v>830</v>
      </c>
      <c r="K73" s="5">
        <v>13</v>
      </c>
      <c r="L73" s="5">
        <v>843</v>
      </c>
    </row>
    <row r="74" spans="1:12" ht="17.25" thickBot="1">
      <c r="A74" s="3"/>
      <c r="B74" s="3" t="s">
        <v>11435</v>
      </c>
      <c r="C74" s="4">
        <v>1608</v>
      </c>
      <c r="D74" s="5">
        <v>779</v>
      </c>
      <c r="E74" s="5">
        <v>300</v>
      </c>
      <c r="F74" s="5">
        <v>436</v>
      </c>
      <c r="G74" s="5">
        <v>5</v>
      </c>
      <c r="H74" s="5">
        <v>16</v>
      </c>
      <c r="I74" s="5">
        <v>16</v>
      </c>
      <c r="J74" s="5">
        <v>773</v>
      </c>
      <c r="K74" s="5">
        <v>6</v>
      </c>
      <c r="L74" s="5">
        <v>829</v>
      </c>
    </row>
    <row r="75" spans="1:12" ht="17.25" thickBot="1">
      <c r="A75" s="3"/>
      <c r="B75" s="3" t="s">
        <v>11434</v>
      </c>
      <c r="C75" s="5">
        <v>726</v>
      </c>
      <c r="D75" s="5">
        <v>380</v>
      </c>
      <c r="E75" s="5">
        <v>147</v>
      </c>
      <c r="F75" s="5">
        <v>215</v>
      </c>
      <c r="G75" s="5">
        <v>3</v>
      </c>
      <c r="H75" s="5">
        <v>7</v>
      </c>
      <c r="I75" s="5">
        <v>5</v>
      </c>
      <c r="J75" s="5">
        <v>377</v>
      </c>
      <c r="K75" s="5">
        <v>3</v>
      </c>
      <c r="L75" s="5">
        <v>346</v>
      </c>
    </row>
    <row r="76" spans="1:12" ht="17.25" thickBot="1">
      <c r="A76" s="3" t="s">
        <v>11433</v>
      </c>
      <c r="B76" s="3" t="s">
        <v>36</v>
      </c>
      <c r="C76" s="4">
        <v>4321</v>
      </c>
      <c r="D76" s="4">
        <v>2709</v>
      </c>
      <c r="E76" s="5">
        <v>928</v>
      </c>
      <c r="F76" s="4">
        <v>1665</v>
      </c>
      <c r="G76" s="5">
        <v>21</v>
      </c>
      <c r="H76" s="5">
        <v>34</v>
      </c>
      <c r="I76" s="5">
        <v>26</v>
      </c>
      <c r="J76" s="4">
        <v>2674</v>
      </c>
      <c r="K76" s="5">
        <v>35</v>
      </c>
      <c r="L76" s="4">
        <v>1612</v>
      </c>
    </row>
    <row r="77" spans="1:12" ht="23.25" thickBot="1">
      <c r="A77" s="3"/>
      <c r="B77" s="3" t="s">
        <v>37</v>
      </c>
      <c r="C77" s="4">
        <v>1213</v>
      </c>
      <c r="D77" s="4">
        <v>1213</v>
      </c>
      <c r="E77" s="5">
        <v>494</v>
      </c>
      <c r="F77" s="5">
        <v>678</v>
      </c>
      <c r="G77" s="5">
        <v>5</v>
      </c>
      <c r="H77" s="5">
        <v>13</v>
      </c>
      <c r="I77" s="5">
        <v>11</v>
      </c>
      <c r="J77" s="4">
        <v>1201</v>
      </c>
      <c r="K77" s="5">
        <v>12</v>
      </c>
      <c r="L77" s="5">
        <v>0</v>
      </c>
    </row>
    <row r="78" spans="1:12" ht="17.25" thickBot="1">
      <c r="A78" s="3"/>
      <c r="B78" s="3" t="s">
        <v>11432</v>
      </c>
      <c r="C78" s="4">
        <v>1228</v>
      </c>
      <c r="D78" s="5">
        <v>551</v>
      </c>
      <c r="E78" s="5">
        <v>189</v>
      </c>
      <c r="F78" s="5">
        <v>336</v>
      </c>
      <c r="G78" s="5">
        <v>5</v>
      </c>
      <c r="H78" s="5">
        <v>5</v>
      </c>
      <c r="I78" s="5">
        <v>7</v>
      </c>
      <c r="J78" s="5">
        <v>542</v>
      </c>
      <c r="K78" s="5">
        <v>9</v>
      </c>
      <c r="L78" s="5">
        <v>677</v>
      </c>
    </row>
    <row r="79" spans="1:12" ht="17.25" thickBot="1">
      <c r="A79" s="3"/>
      <c r="B79" s="3" t="s">
        <v>11431</v>
      </c>
      <c r="C79" s="5">
        <v>724</v>
      </c>
      <c r="D79" s="5">
        <v>354</v>
      </c>
      <c r="E79" s="5">
        <v>98</v>
      </c>
      <c r="F79" s="5">
        <v>231</v>
      </c>
      <c r="G79" s="5">
        <v>5</v>
      </c>
      <c r="H79" s="5">
        <v>9</v>
      </c>
      <c r="I79" s="5">
        <v>6</v>
      </c>
      <c r="J79" s="5">
        <v>349</v>
      </c>
      <c r="K79" s="5">
        <v>5</v>
      </c>
      <c r="L79" s="5">
        <v>370</v>
      </c>
    </row>
    <row r="80" spans="1:12" ht="17.25" thickBot="1">
      <c r="A80" s="3"/>
      <c r="B80" s="3" t="s">
        <v>11430</v>
      </c>
      <c r="C80" s="4">
        <v>1156</v>
      </c>
      <c r="D80" s="5">
        <v>591</v>
      </c>
      <c r="E80" s="5">
        <v>147</v>
      </c>
      <c r="F80" s="5">
        <v>420</v>
      </c>
      <c r="G80" s="5">
        <v>6</v>
      </c>
      <c r="H80" s="5">
        <v>7</v>
      </c>
      <c r="I80" s="5">
        <v>2</v>
      </c>
      <c r="J80" s="5">
        <v>582</v>
      </c>
      <c r="K80" s="5">
        <v>9</v>
      </c>
      <c r="L80" s="5">
        <v>565</v>
      </c>
    </row>
    <row r="81" spans="1:12" ht="17.25" thickBot="1">
      <c r="A81" s="3" t="s">
        <v>11429</v>
      </c>
      <c r="B81" s="3" t="s">
        <v>36</v>
      </c>
      <c r="C81" s="4">
        <v>4928</v>
      </c>
      <c r="D81" s="4">
        <v>2784</v>
      </c>
      <c r="E81" s="4">
        <v>1151</v>
      </c>
      <c r="F81" s="4">
        <v>1522</v>
      </c>
      <c r="G81" s="5">
        <v>21</v>
      </c>
      <c r="H81" s="5">
        <v>25</v>
      </c>
      <c r="I81" s="5">
        <v>34</v>
      </c>
      <c r="J81" s="4">
        <v>2753</v>
      </c>
      <c r="K81" s="5">
        <v>31</v>
      </c>
      <c r="L81" s="4">
        <v>2144</v>
      </c>
    </row>
    <row r="82" spans="1:12" ht="23.25" thickBot="1">
      <c r="A82" s="3"/>
      <c r="B82" s="3" t="s">
        <v>37</v>
      </c>
      <c r="C82" s="4">
        <v>1072</v>
      </c>
      <c r="D82" s="4">
        <v>1072</v>
      </c>
      <c r="E82" s="5">
        <v>506</v>
      </c>
      <c r="F82" s="5">
        <v>541</v>
      </c>
      <c r="G82" s="5">
        <v>2</v>
      </c>
      <c r="H82" s="5">
        <v>7</v>
      </c>
      <c r="I82" s="5">
        <v>8</v>
      </c>
      <c r="J82" s="4">
        <v>1064</v>
      </c>
      <c r="K82" s="5">
        <v>8</v>
      </c>
      <c r="L82" s="5">
        <v>0</v>
      </c>
    </row>
    <row r="83" spans="1:12" ht="17.25" thickBot="1">
      <c r="A83" s="3"/>
      <c r="B83" s="3" t="s">
        <v>11428</v>
      </c>
      <c r="C83" s="4">
        <v>2034</v>
      </c>
      <c r="D83" s="5">
        <v>790</v>
      </c>
      <c r="E83" s="5">
        <v>303</v>
      </c>
      <c r="F83" s="5">
        <v>455</v>
      </c>
      <c r="G83" s="5">
        <v>6</v>
      </c>
      <c r="H83" s="5">
        <v>5</v>
      </c>
      <c r="I83" s="5">
        <v>12</v>
      </c>
      <c r="J83" s="5">
        <v>781</v>
      </c>
      <c r="K83" s="5">
        <v>9</v>
      </c>
      <c r="L83" s="4">
        <v>1244</v>
      </c>
    </row>
    <row r="84" spans="1:12" ht="17.25" thickBot="1">
      <c r="A84" s="3"/>
      <c r="B84" s="3" t="s">
        <v>11427</v>
      </c>
      <c r="C84" s="4">
        <v>1392</v>
      </c>
      <c r="D84" s="5">
        <v>669</v>
      </c>
      <c r="E84" s="5">
        <v>251</v>
      </c>
      <c r="F84" s="5">
        <v>381</v>
      </c>
      <c r="G84" s="5">
        <v>5</v>
      </c>
      <c r="H84" s="5">
        <v>9</v>
      </c>
      <c r="I84" s="5">
        <v>13</v>
      </c>
      <c r="J84" s="5">
        <v>659</v>
      </c>
      <c r="K84" s="5">
        <v>10</v>
      </c>
      <c r="L84" s="5">
        <v>723</v>
      </c>
    </row>
    <row r="85" spans="1:12" ht="17.25" thickBot="1">
      <c r="A85" s="3"/>
      <c r="B85" s="3" t="s">
        <v>11426</v>
      </c>
      <c r="C85" s="5">
        <v>430</v>
      </c>
      <c r="D85" s="5">
        <v>253</v>
      </c>
      <c r="E85" s="5">
        <v>91</v>
      </c>
      <c r="F85" s="5">
        <v>145</v>
      </c>
      <c r="G85" s="5">
        <v>8</v>
      </c>
      <c r="H85" s="5">
        <v>4</v>
      </c>
      <c r="I85" s="5">
        <v>1</v>
      </c>
      <c r="J85" s="5">
        <v>249</v>
      </c>
      <c r="K85" s="5">
        <v>4</v>
      </c>
      <c r="L85" s="5">
        <v>177</v>
      </c>
    </row>
    <row r="86" spans="1:12" ht="17.25" thickBot="1">
      <c r="A86" s="3" t="s">
        <v>11425</v>
      </c>
      <c r="B86" s="3" t="s">
        <v>36</v>
      </c>
      <c r="C86" s="4">
        <v>9723</v>
      </c>
      <c r="D86" s="4">
        <v>5749</v>
      </c>
      <c r="E86" s="4">
        <v>2678</v>
      </c>
      <c r="F86" s="4">
        <v>2835</v>
      </c>
      <c r="G86" s="5">
        <v>42</v>
      </c>
      <c r="H86" s="5">
        <v>55</v>
      </c>
      <c r="I86" s="5">
        <v>85</v>
      </c>
      <c r="J86" s="4">
        <v>5695</v>
      </c>
      <c r="K86" s="5">
        <v>54</v>
      </c>
      <c r="L86" s="4">
        <v>3974</v>
      </c>
    </row>
    <row r="87" spans="1:12" ht="23.25" thickBot="1">
      <c r="A87" s="3"/>
      <c r="B87" s="3" t="s">
        <v>37</v>
      </c>
      <c r="C87" s="4">
        <v>2105</v>
      </c>
      <c r="D87" s="4">
        <v>2105</v>
      </c>
      <c r="E87" s="4">
        <v>1143</v>
      </c>
      <c r="F87" s="5">
        <v>902</v>
      </c>
      <c r="G87" s="5">
        <v>12</v>
      </c>
      <c r="H87" s="5">
        <v>16</v>
      </c>
      <c r="I87" s="5">
        <v>19</v>
      </c>
      <c r="J87" s="4">
        <v>2092</v>
      </c>
      <c r="K87" s="5">
        <v>13</v>
      </c>
      <c r="L87" s="5">
        <v>0</v>
      </c>
    </row>
    <row r="88" spans="1:12" ht="17.25" thickBot="1">
      <c r="A88" s="3"/>
      <c r="B88" s="3" t="s">
        <v>11424</v>
      </c>
      <c r="C88" s="4">
        <v>1300</v>
      </c>
      <c r="D88" s="5">
        <v>576</v>
      </c>
      <c r="E88" s="5">
        <v>167</v>
      </c>
      <c r="F88" s="5">
        <v>386</v>
      </c>
      <c r="G88" s="5">
        <v>2</v>
      </c>
      <c r="H88" s="5">
        <v>5</v>
      </c>
      <c r="I88" s="5">
        <v>8</v>
      </c>
      <c r="J88" s="5">
        <v>568</v>
      </c>
      <c r="K88" s="5">
        <v>8</v>
      </c>
      <c r="L88" s="5">
        <v>724</v>
      </c>
    </row>
    <row r="89" spans="1:12" ht="17.25" thickBot="1">
      <c r="A89" s="3"/>
      <c r="B89" s="3" t="s">
        <v>11423</v>
      </c>
      <c r="C89" s="4">
        <v>2399</v>
      </c>
      <c r="D89" s="4">
        <v>1215</v>
      </c>
      <c r="E89" s="5">
        <v>587</v>
      </c>
      <c r="F89" s="5">
        <v>568</v>
      </c>
      <c r="G89" s="5">
        <v>11</v>
      </c>
      <c r="H89" s="5">
        <v>17</v>
      </c>
      <c r="I89" s="5">
        <v>22</v>
      </c>
      <c r="J89" s="4">
        <v>1205</v>
      </c>
      <c r="K89" s="5">
        <v>10</v>
      </c>
      <c r="L89" s="4">
        <v>1184</v>
      </c>
    </row>
    <row r="90" spans="1:12" ht="17.25" thickBot="1">
      <c r="A90" s="3"/>
      <c r="B90" s="3" t="s">
        <v>11422</v>
      </c>
      <c r="C90" s="5">
        <v>977</v>
      </c>
      <c r="D90" s="5">
        <v>500</v>
      </c>
      <c r="E90" s="5">
        <v>234</v>
      </c>
      <c r="F90" s="5">
        <v>235</v>
      </c>
      <c r="G90" s="5">
        <v>4</v>
      </c>
      <c r="H90" s="5">
        <v>7</v>
      </c>
      <c r="I90" s="5">
        <v>12</v>
      </c>
      <c r="J90" s="5">
        <v>492</v>
      </c>
      <c r="K90" s="5">
        <v>8</v>
      </c>
      <c r="L90" s="5">
        <v>477</v>
      </c>
    </row>
    <row r="91" spans="1:12" ht="17.25" thickBot="1">
      <c r="A91" s="3"/>
      <c r="B91" s="3" t="s">
        <v>11421</v>
      </c>
      <c r="C91" s="5">
        <v>934</v>
      </c>
      <c r="D91" s="5">
        <v>446</v>
      </c>
      <c r="E91" s="5">
        <v>155</v>
      </c>
      <c r="F91" s="5">
        <v>278</v>
      </c>
      <c r="G91" s="5">
        <v>4</v>
      </c>
      <c r="H91" s="5">
        <v>0</v>
      </c>
      <c r="I91" s="5">
        <v>4</v>
      </c>
      <c r="J91" s="5">
        <v>441</v>
      </c>
      <c r="K91" s="5">
        <v>5</v>
      </c>
      <c r="L91" s="5">
        <v>488</v>
      </c>
    </row>
    <row r="92" spans="1:12" ht="17.25" thickBot="1">
      <c r="A92" s="3"/>
      <c r="B92" s="3" t="s">
        <v>11420</v>
      </c>
      <c r="C92" s="4">
        <v>2008</v>
      </c>
      <c r="D92" s="5">
        <v>907</v>
      </c>
      <c r="E92" s="5">
        <v>392</v>
      </c>
      <c r="F92" s="5">
        <v>466</v>
      </c>
      <c r="G92" s="5">
        <v>9</v>
      </c>
      <c r="H92" s="5">
        <v>10</v>
      </c>
      <c r="I92" s="5">
        <v>20</v>
      </c>
      <c r="J92" s="5">
        <v>897</v>
      </c>
      <c r="K92" s="5">
        <v>10</v>
      </c>
      <c r="L92" s="4">
        <v>1101</v>
      </c>
    </row>
    <row r="93" spans="1:12" ht="17.25" thickBot="1">
      <c r="A93" s="3" t="s">
        <v>11419</v>
      </c>
      <c r="B93" s="3" t="s">
        <v>36</v>
      </c>
      <c r="C93" s="4">
        <v>3121</v>
      </c>
      <c r="D93" s="4">
        <v>1901</v>
      </c>
      <c r="E93" s="5">
        <v>696</v>
      </c>
      <c r="F93" s="4">
        <v>1136</v>
      </c>
      <c r="G93" s="5">
        <v>17</v>
      </c>
      <c r="H93" s="5">
        <v>15</v>
      </c>
      <c r="I93" s="5">
        <v>25</v>
      </c>
      <c r="J93" s="4">
        <v>1889</v>
      </c>
      <c r="K93" s="5">
        <v>12</v>
      </c>
      <c r="L93" s="4">
        <v>1220</v>
      </c>
    </row>
    <row r="94" spans="1:12" ht="23.25" thickBot="1">
      <c r="A94" s="3"/>
      <c r="B94" s="3" t="s">
        <v>37</v>
      </c>
      <c r="C94" s="5">
        <v>535</v>
      </c>
      <c r="D94" s="5">
        <v>535</v>
      </c>
      <c r="E94" s="5">
        <v>235</v>
      </c>
      <c r="F94" s="5">
        <v>279</v>
      </c>
      <c r="G94" s="5">
        <v>8</v>
      </c>
      <c r="H94" s="5">
        <v>5</v>
      </c>
      <c r="I94" s="5">
        <v>8</v>
      </c>
      <c r="J94" s="5">
        <v>535</v>
      </c>
      <c r="K94" s="5">
        <v>0</v>
      </c>
      <c r="L94" s="5">
        <v>0</v>
      </c>
    </row>
    <row r="95" spans="1:12" ht="23.25" thickBot="1">
      <c r="A95" s="3"/>
      <c r="B95" s="3" t="s">
        <v>11418</v>
      </c>
      <c r="C95" s="5">
        <v>614</v>
      </c>
      <c r="D95" s="5">
        <v>264</v>
      </c>
      <c r="E95" s="5">
        <v>78</v>
      </c>
      <c r="F95" s="5">
        <v>176</v>
      </c>
      <c r="G95" s="5">
        <v>2</v>
      </c>
      <c r="H95" s="5">
        <v>2</v>
      </c>
      <c r="I95" s="5">
        <v>3</v>
      </c>
      <c r="J95" s="5">
        <v>261</v>
      </c>
      <c r="K95" s="5">
        <v>3</v>
      </c>
      <c r="L95" s="5">
        <v>350</v>
      </c>
    </row>
    <row r="96" spans="1:12" ht="23.25" thickBot="1">
      <c r="A96" s="3"/>
      <c r="B96" s="3" t="s">
        <v>11417</v>
      </c>
      <c r="C96" s="5">
        <v>930</v>
      </c>
      <c r="D96" s="5">
        <v>528</v>
      </c>
      <c r="E96" s="5">
        <v>187</v>
      </c>
      <c r="F96" s="5">
        <v>316</v>
      </c>
      <c r="G96" s="5">
        <v>6</v>
      </c>
      <c r="H96" s="5">
        <v>4</v>
      </c>
      <c r="I96" s="5">
        <v>11</v>
      </c>
      <c r="J96" s="5">
        <v>524</v>
      </c>
      <c r="K96" s="5">
        <v>4</v>
      </c>
      <c r="L96" s="5">
        <v>402</v>
      </c>
    </row>
    <row r="97" spans="1:12" ht="23.25" thickBot="1">
      <c r="A97" s="3"/>
      <c r="B97" s="3" t="s">
        <v>11416</v>
      </c>
      <c r="C97" s="4">
        <v>1042</v>
      </c>
      <c r="D97" s="5">
        <v>574</v>
      </c>
      <c r="E97" s="5">
        <v>196</v>
      </c>
      <c r="F97" s="5">
        <v>365</v>
      </c>
      <c r="G97" s="5">
        <v>1</v>
      </c>
      <c r="H97" s="5">
        <v>4</v>
      </c>
      <c r="I97" s="5">
        <v>3</v>
      </c>
      <c r="J97" s="5">
        <v>569</v>
      </c>
      <c r="K97" s="5">
        <v>5</v>
      </c>
      <c r="L97" s="5">
        <v>468</v>
      </c>
    </row>
    <row r="98" spans="1:12" ht="17.25" thickBot="1">
      <c r="A98" s="3" t="s">
        <v>11415</v>
      </c>
      <c r="B98" s="3" t="s">
        <v>36</v>
      </c>
      <c r="C98" s="4">
        <v>3349</v>
      </c>
      <c r="D98" s="4">
        <v>2327</v>
      </c>
      <c r="E98" s="5">
        <v>900</v>
      </c>
      <c r="F98" s="4">
        <v>1348</v>
      </c>
      <c r="G98" s="5">
        <v>14</v>
      </c>
      <c r="H98" s="5">
        <v>18</v>
      </c>
      <c r="I98" s="5">
        <v>18</v>
      </c>
      <c r="J98" s="4">
        <v>2298</v>
      </c>
      <c r="K98" s="5">
        <v>29</v>
      </c>
      <c r="L98" s="4">
        <v>1022</v>
      </c>
    </row>
    <row r="99" spans="1:12" ht="23.25" thickBot="1">
      <c r="A99" s="3"/>
      <c r="B99" s="3" t="s">
        <v>37</v>
      </c>
      <c r="C99" s="4">
        <v>1367</v>
      </c>
      <c r="D99" s="4">
        <v>1367</v>
      </c>
      <c r="E99" s="5">
        <v>573</v>
      </c>
      <c r="F99" s="5">
        <v>758</v>
      </c>
      <c r="G99" s="5">
        <v>9</v>
      </c>
      <c r="H99" s="5">
        <v>5</v>
      </c>
      <c r="I99" s="5">
        <v>7</v>
      </c>
      <c r="J99" s="4">
        <v>1352</v>
      </c>
      <c r="K99" s="5">
        <v>15</v>
      </c>
      <c r="L99" s="5">
        <v>0</v>
      </c>
    </row>
    <row r="100" spans="1:12" ht="17.25" thickBot="1">
      <c r="A100" s="3"/>
      <c r="B100" s="3" t="s">
        <v>11414</v>
      </c>
      <c r="C100" s="5">
        <v>354</v>
      </c>
      <c r="D100" s="5">
        <v>121</v>
      </c>
      <c r="E100" s="5">
        <v>39</v>
      </c>
      <c r="F100" s="5">
        <v>76</v>
      </c>
      <c r="G100" s="5">
        <v>1</v>
      </c>
      <c r="H100" s="5">
        <v>1</v>
      </c>
      <c r="I100" s="5">
        <v>0</v>
      </c>
      <c r="J100" s="5">
        <v>117</v>
      </c>
      <c r="K100" s="5">
        <v>4</v>
      </c>
      <c r="L100" s="5">
        <v>233</v>
      </c>
    </row>
    <row r="101" spans="1:12" ht="17.25" thickBot="1">
      <c r="A101" s="3"/>
      <c r="B101" s="3" t="s">
        <v>11413</v>
      </c>
      <c r="C101" s="4">
        <v>1022</v>
      </c>
      <c r="D101" s="5">
        <v>509</v>
      </c>
      <c r="E101" s="5">
        <v>194</v>
      </c>
      <c r="F101" s="5">
        <v>297</v>
      </c>
      <c r="G101" s="5">
        <v>3</v>
      </c>
      <c r="H101" s="5">
        <v>6</v>
      </c>
      <c r="I101" s="5">
        <v>5</v>
      </c>
      <c r="J101" s="5">
        <v>505</v>
      </c>
      <c r="K101" s="5">
        <v>4</v>
      </c>
      <c r="L101" s="5">
        <v>513</v>
      </c>
    </row>
    <row r="102" spans="1:12" ht="17.25" thickBot="1">
      <c r="A102" s="3"/>
      <c r="B102" s="3" t="s">
        <v>11412</v>
      </c>
      <c r="C102" s="5">
        <v>606</v>
      </c>
      <c r="D102" s="5">
        <v>330</v>
      </c>
      <c r="E102" s="5">
        <v>94</v>
      </c>
      <c r="F102" s="5">
        <v>217</v>
      </c>
      <c r="G102" s="5">
        <v>1</v>
      </c>
      <c r="H102" s="5">
        <v>6</v>
      </c>
      <c r="I102" s="5">
        <v>6</v>
      </c>
      <c r="J102" s="5">
        <v>324</v>
      </c>
      <c r="K102" s="5">
        <v>6</v>
      </c>
      <c r="L102" s="5">
        <v>276</v>
      </c>
    </row>
    <row r="103" spans="1:12" ht="17.25" thickBot="1">
      <c r="A103" s="3" t="s">
        <v>11411</v>
      </c>
      <c r="B103" s="3" t="s">
        <v>36</v>
      </c>
      <c r="C103" s="4">
        <v>2283</v>
      </c>
      <c r="D103" s="4">
        <v>1510</v>
      </c>
      <c r="E103" s="5">
        <v>491</v>
      </c>
      <c r="F103" s="5">
        <v>943</v>
      </c>
      <c r="G103" s="5">
        <v>12</v>
      </c>
      <c r="H103" s="5">
        <v>25</v>
      </c>
      <c r="I103" s="5">
        <v>24</v>
      </c>
      <c r="J103" s="4">
        <v>1495</v>
      </c>
      <c r="K103" s="5">
        <v>15</v>
      </c>
      <c r="L103" s="5">
        <v>773</v>
      </c>
    </row>
    <row r="104" spans="1:12" ht="23.25" thickBot="1">
      <c r="A104" s="3"/>
      <c r="B104" s="3" t="s">
        <v>37</v>
      </c>
      <c r="C104" s="5">
        <v>701</v>
      </c>
      <c r="D104" s="5">
        <v>701</v>
      </c>
      <c r="E104" s="5">
        <v>260</v>
      </c>
      <c r="F104" s="5">
        <v>408</v>
      </c>
      <c r="G104" s="5">
        <v>4</v>
      </c>
      <c r="H104" s="5">
        <v>9</v>
      </c>
      <c r="I104" s="5">
        <v>11</v>
      </c>
      <c r="J104" s="5">
        <v>692</v>
      </c>
      <c r="K104" s="5">
        <v>9</v>
      </c>
      <c r="L104" s="5">
        <v>0</v>
      </c>
    </row>
    <row r="105" spans="1:12" ht="23.25" thickBot="1">
      <c r="A105" s="3"/>
      <c r="B105" s="3" t="s">
        <v>11410</v>
      </c>
      <c r="C105" s="5">
        <v>954</v>
      </c>
      <c r="D105" s="5">
        <v>432</v>
      </c>
      <c r="E105" s="5">
        <v>133</v>
      </c>
      <c r="F105" s="5">
        <v>270</v>
      </c>
      <c r="G105" s="5">
        <v>3</v>
      </c>
      <c r="H105" s="5">
        <v>13</v>
      </c>
      <c r="I105" s="5">
        <v>9</v>
      </c>
      <c r="J105" s="5">
        <v>428</v>
      </c>
      <c r="K105" s="5">
        <v>4</v>
      </c>
      <c r="L105" s="5">
        <v>522</v>
      </c>
    </row>
    <row r="106" spans="1:12" ht="23.25" thickBot="1">
      <c r="A106" s="3"/>
      <c r="B106" s="3" t="s">
        <v>11409</v>
      </c>
      <c r="C106" s="5">
        <v>628</v>
      </c>
      <c r="D106" s="5">
        <v>377</v>
      </c>
      <c r="E106" s="5">
        <v>98</v>
      </c>
      <c r="F106" s="5">
        <v>265</v>
      </c>
      <c r="G106" s="5">
        <v>5</v>
      </c>
      <c r="H106" s="5">
        <v>3</v>
      </c>
      <c r="I106" s="5">
        <v>4</v>
      </c>
      <c r="J106" s="5">
        <v>375</v>
      </c>
      <c r="K106" s="5">
        <v>2</v>
      </c>
      <c r="L106" s="5">
        <v>251</v>
      </c>
    </row>
    <row r="107" spans="1:12" ht="17.25" thickBot="1">
      <c r="A107" s="3" t="s">
        <v>11408</v>
      </c>
      <c r="B107" s="3" t="s">
        <v>36</v>
      </c>
      <c r="C107" s="4">
        <v>2056</v>
      </c>
      <c r="D107" s="4">
        <v>1337</v>
      </c>
      <c r="E107" s="5">
        <v>402</v>
      </c>
      <c r="F107" s="5">
        <v>872</v>
      </c>
      <c r="G107" s="5">
        <v>12</v>
      </c>
      <c r="H107" s="5">
        <v>16</v>
      </c>
      <c r="I107" s="5">
        <v>17</v>
      </c>
      <c r="J107" s="4">
        <v>1319</v>
      </c>
      <c r="K107" s="5">
        <v>18</v>
      </c>
      <c r="L107" s="5">
        <v>719</v>
      </c>
    </row>
    <row r="108" spans="1:12" ht="23.25" thickBot="1">
      <c r="A108" s="3"/>
      <c r="B108" s="3" t="s">
        <v>37</v>
      </c>
      <c r="C108" s="5">
        <v>670</v>
      </c>
      <c r="D108" s="5">
        <v>670</v>
      </c>
      <c r="E108" s="5">
        <v>223</v>
      </c>
      <c r="F108" s="5">
        <v>423</v>
      </c>
      <c r="G108" s="5">
        <v>3</v>
      </c>
      <c r="H108" s="5">
        <v>7</v>
      </c>
      <c r="I108" s="5">
        <v>7</v>
      </c>
      <c r="J108" s="5">
        <v>663</v>
      </c>
      <c r="K108" s="5">
        <v>7</v>
      </c>
      <c r="L108" s="5">
        <v>0</v>
      </c>
    </row>
    <row r="109" spans="1:12" ht="17.25" thickBot="1">
      <c r="A109" s="3"/>
      <c r="B109" s="3" t="s">
        <v>11407</v>
      </c>
      <c r="C109" s="5">
        <v>806</v>
      </c>
      <c r="D109" s="5">
        <v>411</v>
      </c>
      <c r="E109" s="5">
        <v>120</v>
      </c>
      <c r="F109" s="5">
        <v>271</v>
      </c>
      <c r="G109" s="5">
        <v>4</v>
      </c>
      <c r="H109" s="5">
        <v>6</v>
      </c>
      <c r="I109" s="5">
        <v>3</v>
      </c>
      <c r="J109" s="5">
        <v>404</v>
      </c>
      <c r="K109" s="5">
        <v>7</v>
      </c>
      <c r="L109" s="5">
        <v>395</v>
      </c>
    </row>
    <row r="110" spans="1:12" ht="17.25" thickBot="1">
      <c r="A110" s="3"/>
      <c r="B110" s="3" t="s">
        <v>11406</v>
      </c>
      <c r="C110" s="5">
        <v>580</v>
      </c>
      <c r="D110" s="5">
        <v>256</v>
      </c>
      <c r="E110" s="5">
        <v>59</v>
      </c>
      <c r="F110" s="5">
        <v>178</v>
      </c>
      <c r="G110" s="5">
        <v>5</v>
      </c>
      <c r="H110" s="5">
        <v>3</v>
      </c>
      <c r="I110" s="5">
        <v>7</v>
      </c>
      <c r="J110" s="5">
        <v>252</v>
      </c>
      <c r="K110" s="5">
        <v>4</v>
      </c>
      <c r="L110" s="5">
        <v>324</v>
      </c>
    </row>
    <row r="111" spans="1:12" ht="23.25" thickBot="1">
      <c r="A111" s="3" t="s">
        <v>97</v>
      </c>
      <c r="B111" s="3"/>
      <c r="C111" s="5">
        <v>0</v>
      </c>
      <c r="D111" s="5">
        <v>1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1</v>
      </c>
      <c r="K111" s="5">
        <v>0</v>
      </c>
      <c r="L111" s="5">
        <v>-1</v>
      </c>
    </row>
    <row r="112" spans="1:12" ht="18" thickTop="1" thickBot="1">
      <c r="A112" s="42" t="s">
        <v>0</v>
      </c>
      <c r="B112" s="42" t="s">
        <v>1</v>
      </c>
      <c r="C112" s="42" t="s">
        <v>2</v>
      </c>
      <c r="D112" s="42" t="s">
        <v>3</v>
      </c>
      <c r="E112" s="46" t="s">
        <v>4</v>
      </c>
      <c r="F112" s="47"/>
      <c r="G112" s="47"/>
      <c r="H112" s="47"/>
      <c r="I112" s="47"/>
      <c r="J112" s="48"/>
      <c r="K112" s="24" t="s">
        <v>5</v>
      </c>
      <c r="L112" s="42" t="s">
        <v>6</v>
      </c>
    </row>
    <row r="113" spans="1:12" ht="22.5">
      <c r="A113" s="43"/>
      <c r="B113" s="43"/>
      <c r="C113" s="43"/>
      <c r="D113" s="43"/>
      <c r="E113" s="25" t="s">
        <v>7</v>
      </c>
      <c r="F113" s="25" t="s">
        <v>9</v>
      </c>
      <c r="G113" s="25" t="s">
        <v>19</v>
      </c>
      <c r="H113" s="25" t="s">
        <v>27</v>
      </c>
      <c r="I113" s="25" t="s">
        <v>27</v>
      </c>
      <c r="J113" s="45" t="s">
        <v>29</v>
      </c>
      <c r="K113" s="25" t="s">
        <v>3</v>
      </c>
      <c r="L113" s="43"/>
    </row>
    <row r="114" spans="1:12" ht="17.25" thickBot="1">
      <c r="A114" s="44"/>
      <c r="B114" s="44"/>
      <c r="C114" s="44"/>
      <c r="D114" s="44"/>
      <c r="E114" s="26" t="s">
        <v>11349</v>
      </c>
      <c r="F114" s="26" t="s">
        <v>11348</v>
      </c>
      <c r="G114" s="26" t="s">
        <v>11347</v>
      </c>
      <c r="H114" s="26" t="s">
        <v>11346</v>
      </c>
      <c r="I114" s="26" t="s">
        <v>11345</v>
      </c>
      <c r="J114" s="44"/>
      <c r="K114" s="26"/>
      <c r="L114" s="44"/>
    </row>
    <row r="115" spans="1:12" ht="17.25" thickBot="1">
      <c r="A115" s="3" t="s">
        <v>30</v>
      </c>
      <c r="B115" s="3"/>
      <c r="C115" s="4">
        <v>58270</v>
      </c>
      <c r="D115" s="4">
        <v>39729</v>
      </c>
      <c r="E115" s="4">
        <v>17373</v>
      </c>
      <c r="F115" s="4">
        <v>20685</v>
      </c>
      <c r="G115" s="5">
        <v>397</v>
      </c>
      <c r="H115" s="5">
        <v>521</v>
      </c>
      <c r="I115" s="5">
        <v>303</v>
      </c>
      <c r="J115" s="4">
        <v>39279</v>
      </c>
      <c r="K115" s="5">
        <v>450</v>
      </c>
      <c r="L115" s="4">
        <v>18541</v>
      </c>
    </row>
    <row r="116" spans="1:12" ht="23.25" thickBot="1">
      <c r="A116" s="3" t="s">
        <v>31</v>
      </c>
      <c r="B116" s="3"/>
      <c r="C116" s="5">
        <v>178</v>
      </c>
      <c r="D116" s="5">
        <v>166</v>
      </c>
      <c r="E116" s="5">
        <v>57</v>
      </c>
      <c r="F116" s="5">
        <v>95</v>
      </c>
      <c r="G116" s="5">
        <v>6</v>
      </c>
      <c r="H116" s="5">
        <v>2</v>
      </c>
      <c r="I116" s="5">
        <v>4</v>
      </c>
      <c r="J116" s="5">
        <v>164</v>
      </c>
      <c r="K116" s="5">
        <v>2</v>
      </c>
      <c r="L116" s="5">
        <v>12</v>
      </c>
    </row>
    <row r="117" spans="1:12" ht="23.25" thickBot="1">
      <c r="A117" s="3" t="s">
        <v>32</v>
      </c>
      <c r="B117" s="3"/>
      <c r="C117" s="4">
        <v>3447</v>
      </c>
      <c r="D117" s="4">
        <v>3447</v>
      </c>
      <c r="E117" s="4">
        <v>1861</v>
      </c>
      <c r="F117" s="4">
        <v>1342</v>
      </c>
      <c r="G117" s="5">
        <v>34</v>
      </c>
      <c r="H117" s="5">
        <v>73</v>
      </c>
      <c r="I117" s="5">
        <v>58</v>
      </c>
      <c r="J117" s="4">
        <v>3368</v>
      </c>
      <c r="K117" s="5">
        <v>79</v>
      </c>
      <c r="L117" s="5">
        <v>0</v>
      </c>
    </row>
    <row r="118" spans="1:12" ht="23.25" thickBot="1">
      <c r="A118" s="3" t="s">
        <v>33</v>
      </c>
      <c r="B118" s="3"/>
      <c r="C118" s="5">
        <v>71</v>
      </c>
      <c r="D118" s="5">
        <v>21</v>
      </c>
      <c r="E118" s="5">
        <v>18</v>
      </c>
      <c r="F118" s="5">
        <v>2</v>
      </c>
      <c r="G118" s="5">
        <v>0</v>
      </c>
      <c r="H118" s="5">
        <v>1</v>
      </c>
      <c r="I118" s="5">
        <v>0</v>
      </c>
      <c r="J118" s="5">
        <v>21</v>
      </c>
      <c r="K118" s="5">
        <v>0</v>
      </c>
      <c r="L118" s="5">
        <v>50</v>
      </c>
    </row>
    <row r="119" spans="1:12" ht="23.25" thickBot="1">
      <c r="A119" s="3" t="s">
        <v>34</v>
      </c>
      <c r="B119" s="3"/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</row>
    <row r="120" spans="1:12" ht="17.25" thickBot="1">
      <c r="A120" s="3" t="s">
        <v>11405</v>
      </c>
      <c r="B120" s="3" t="s">
        <v>36</v>
      </c>
      <c r="C120" s="4">
        <v>8606</v>
      </c>
      <c r="D120" s="4">
        <v>5213</v>
      </c>
      <c r="E120" s="4">
        <v>1929</v>
      </c>
      <c r="F120" s="4">
        <v>3120</v>
      </c>
      <c r="G120" s="5">
        <v>38</v>
      </c>
      <c r="H120" s="5">
        <v>42</v>
      </c>
      <c r="I120" s="5">
        <v>27</v>
      </c>
      <c r="J120" s="4">
        <v>5156</v>
      </c>
      <c r="K120" s="5">
        <v>57</v>
      </c>
      <c r="L120" s="4">
        <v>3393</v>
      </c>
    </row>
    <row r="121" spans="1:12" ht="23.25" thickBot="1">
      <c r="A121" s="3"/>
      <c r="B121" s="3" t="s">
        <v>37</v>
      </c>
      <c r="C121" s="4">
        <v>2242</v>
      </c>
      <c r="D121" s="4">
        <v>2242</v>
      </c>
      <c r="E121" s="5">
        <v>913</v>
      </c>
      <c r="F121" s="4">
        <v>1269</v>
      </c>
      <c r="G121" s="5">
        <v>13</v>
      </c>
      <c r="H121" s="5">
        <v>18</v>
      </c>
      <c r="I121" s="5">
        <v>7</v>
      </c>
      <c r="J121" s="4">
        <v>2220</v>
      </c>
      <c r="K121" s="5">
        <v>22</v>
      </c>
      <c r="L121" s="5">
        <v>0</v>
      </c>
    </row>
    <row r="122" spans="1:12" ht="17.25" thickBot="1">
      <c r="A122" s="3"/>
      <c r="B122" s="3" t="s">
        <v>11404</v>
      </c>
      <c r="C122" s="5">
        <v>306</v>
      </c>
      <c r="D122" s="5">
        <v>186</v>
      </c>
      <c r="E122" s="5">
        <v>71</v>
      </c>
      <c r="F122" s="5">
        <v>109</v>
      </c>
      <c r="G122" s="5">
        <v>1</v>
      </c>
      <c r="H122" s="5">
        <v>1</v>
      </c>
      <c r="I122" s="5">
        <v>3</v>
      </c>
      <c r="J122" s="5">
        <v>185</v>
      </c>
      <c r="K122" s="5">
        <v>1</v>
      </c>
      <c r="L122" s="5">
        <v>120</v>
      </c>
    </row>
    <row r="123" spans="1:12" ht="17.25" thickBot="1">
      <c r="A123" s="3"/>
      <c r="B123" s="3" t="s">
        <v>11403</v>
      </c>
      <c r="C123" s="5">
        <v>586</v>
      </c>
      <c r="D123" s="5">
        <v>194</v>
      </c>
      <c r="E123" s="5">
        <v>71</v>
      </c>
      <c r="F123" s="5">
        <v>118</v>
      </c>
      <c r="G123" s="5">
        <v>1</v>
      </c>
      <c r="H123" s="5">
        <v>2</v>
      </c>
      <c r="I123" s="5">
        <v>0</v>
      </c>
      <c r="J123" s="5">
        <v>192</v>
      </c>
      <c r="K123" s="5">
        <v>2</v>
      </c>
      <c r="L123" s="5">
        <v>392</v>
      </c>
    </row>
    <row r="124" spans="1:12" ht="17.25" thickBot="1">
      <c r="A124" s="3"/>
      <c r="B124" s="3" t="s">
        <v>11402</v>
      </c>
      <c r="C124" s="5">
        <v>976</v>
      </c>
      <c r="D124" s="5">
        <v>421</v>
      </c>
      <c r="E124" s="5">
        <v>131</v>
      </c>
      <c r="F124" s="5">
        <v>274</v>
      </c>
      <c r="G124" s="5">
        <v>5</v>
      </c>
      <c r="H124" s="5">
        <v>2</v>
      </c>
      <c r="I124" s="5">
        <v>2</v>
      </c>
      <c r="J124" s="5">
        <v>414</v>
      </c>
      <c r="K124" s="5">
        <v>7</v>
      </c>
      <c r="L124" s="5">
        <v>555</v>
      </c>
    </row>
    <row r="125" spans="1:12" ht="17.25" thickBot="1">
      <c r="A125" s="3"/>
      <c r="B125" s="3" t="s">
        <v>11401</v>
      </c>
      <c r="C125" s="4">
        <v>1321</v>
      </c>
      <c r="D125" s="5">
        <v>731</v>
      </c>
      <c r="E125" s="5">
        <v>226</v>
      </c>
      <c r="F125" s="5">
        <v>482</v>
      </c>
      <c r="G125" s="5">
        <v>3</v>
      </c>
      <c r="H125" s="5">
        <v>9</v>
      </c>
      <c r="I125" s="5">
        <v>4</v>
      </c>
      <c r="J125" s="5">
        <v>724</v>
      </c>
      <c r="K125" s="5">
        <v>7</v>
      </c>
      <c r="L125" s="5">
        <v>590</v>
      </c>
    </row>
    <row r="126" spans="1:12" ht="17.25" thickBot="1">
      <c r="A126" s="3"/>
      <c r="B126" s="3" t="s">
        <v>11400</v>
      </c>
      <c r="C126" s="5">
        <v>448</v>
      </c>
      <c r="D126" s="5">
        <v>232</v>
      </c>
      <c r="E126" s="5">
        <v>73</v>
      </c>
      <c r="F126" s="5">
        <v>152</v>
      </c>
      <c r="G126" s="5">
        <v>1</v>
      </c>
      <c r="H126" s="5">
        <v>1</v>
      </c>
      <c r="I126" s="5">
        <v>1</v>
      </c>
      <c r="J126" s="5">
        <v>228</v>
      </c>
      <c r="K126" s="5">
        <v>4</v>
      </c>
      <c r="L126" s="5">
        <v>216</v>
      </c>
    </row>
    <row r="127" spans="1:12" ht="17.25" thickBot="1">
      <c r="A127" s="3"/>
      <c r="B127" s="3" t="s">
        <v>11399</v>
      </c>
      <c r="C127" s="4">
        <v>1294</v>
      </c>
      <c r="D127" s="5">
        <v>499</v>
      </c>
      <c r="E127" s="5">
        <v>179</v>
      </c>
      <c r="F127" s="5">
        <v>303</v>
      </c>
      <c r="G127" s="5">
        <v>3</v>
      </c>
      <c r="H127" s="5">
        <v>4</v>
      </c>
      <c r="I127" s="5">
        <v>5</v>
      </c>
      <c r="J127" s="5">
        <v>494</v>
      </c>
      <c r="K127" s="5">
        <v>5</v>
      </c>
      <c r="L127" s="5">
        <v>795</v>
      </c>
    </row>
    <row r="128" spans="1:12" ht="17.25" thickBot="1">
      <c r="A128" s="3"/>
      <c r="B128" s="3" t="s">
        <v>11398</v>
      </c>
      <c r="C128" s="5">
        <v>134</v>
      </c>
      <c r="D128" s="5">
        <v>98</v>
      </c>
      <c r="E128" s="5">
        <v>29</v>
      </c>
      <c r="F128" s="5">
        <v>65</v>
      </c>
      <c r="G128" s="5">
        <v>0</v>
      </c>
      <c r="H128" s="5">
        <v>2</v>
      </c>
      <c r="I128" s="5">
        <v>1</v>
      </c>
      <c r="J128" s="5">
        <v>97</v>
      </c>
      <c r="K128" s="5">
        <v>1</v>
      </c>
      <c r="L128" s="5">
        <v>36</v>
      </c>
    </row>
    <row r="129" spans="1:12" ht="17.25" thickBot="1">
      <c r="A129" s="3"/>
      <c r="B129" s="3" t="s">
        <v>11397</v>
      </c>
      <c r="C129" s="4">
        <v>1299</v>
      </c>
      <c r="D129" s="5">
        <v>610</v>
      </c>
      <c r="E129" s="5">
        <v>236</v>
      </c>
      <c r="F129" s="5">
        <v>348</v>
      </c>
      <c r="G129" s="5">
        <v>11</v>
      </c>
      <c r="H129" s="5">
        <v>3</v>
      </c>
      <c r="I129" s="5">
        <v>4</v>
      </c>
      <c r="J129" s="5">
        <v>602</v>
      </c>
      <c r="K129" s="5">
        <v>8</v>
      </c>
      <c r="L129" s="5">
        <v>689</v>
      </c>
    </row>
    <row r="130" spans="1:12" ht="17.25" thickBot="1">
      <c r="A130" s="3" t="s">
        <v>11396</v>
      </c>
      <c r="B130" s="3" t="s">
        <v>36</v>
      </c>
      <c r="C130" s="4">
        <v>4606</v>
      </c>
      <c r="D130" s="4">
        <v>3006</v>
      </c>
      <c r="E130" s="4">
        <v>1008</v>
      </c>
      <c r="F130" s="4">
        <v>1862</v>
      </c>
      <c r="G130" s="5">
        <v>33</v>
      </c>
      <c r="H130" s="5">
        <v>34</v>
      </c>
      <c r="I130" s="5">
        <v>18</v>
      </c>
      <c r="J130" s="4">
        <v>2955</v>
      </c>
      <c r="K130" s="5">
        <v>51</v>
      </c>
      <c r="L130" s="4">
        <v>1600</v>
      </c>
    </row>
    <row r="131" spans="1:12" ht="23.25" thickBot="1">
      <c r="A131" s="3"/>
      <c r="B131" s="3" t="s">
        <v>37</v>
      </c>
      <c r="C131" s="4">
        <v>1315</v>
      </c>
      <c r="D131" s="4">
        <v>1315</v>
      </c>
      <c r="E131" s="5">
        <v>508</v>
      </c>
      <c r="F131" s="5">
        <v>749</v>
      </c>
      <c r="G131" s="5">
        <v>17</v>
      </c>
      <c r="H131" s="5">
        <v>14</v>
      </c>
      <c r="I131" s="5">
        <v>6</v>
      </c>
      <c r="J131" s="4">
        <v>1294</v>
      </c>
      <c r="K131" s="5">
        <v>21</v>
      </c>
      <c r="L131" s="5">
        <v>0</v>
      </c>
    </row>
    <row r="132" spans="1:12" ht="17.25" thickBot="1">
      <c r="A132" s="3"/>
      <c r="B132" s="3" t="s">
        <v>11395</v>
      </c>
      <c r="C132" s="4">
        <v>1313</v>
      </c>
      <c r="D132" s="5">
        <v>710</v>
      </c>
      <c r="E132" s="5">
        <v>189</v>
      </c>
      <c r="F132" s="5">
        <v>497</v>
      </c>
      <c r="G132" s="5">
        <v>5</v>
      </c>
      <c r="H132" s="5">
        <v>5</v>
      </c>
      <c r="I132" s="5">
        <v>3</v>
      </c>
      <c r="J132" s="5">
        <v>699</v>
      </c>
      <c r="K132" s="5">
        <v>11</v>
      </c>
      <c r="L132" s="5">
        <v>603</v>
      </c>
    </row>
    <row r="133" spans="1:12" ht="17.25" thickBot="1">
      <c r="A133" s="3"/>
      <c r="B133" s="3" t="s">
        <v>11394</v>
      </c>
      <c r="C133" s="5">
        <v>658</v>
      </c>
      <c r="D133" s="5">
        <v>327</v>
      </c>
      <c r="E133" s="5">
        <v>113</v>
      </c>
      <c r="F133" s="5">
        <v>194</v>
      </c>
      <c r="G133" s="5">
        <v>2</v>
      </c>
      <c r="H133" s="5">
        <v>4</v>
      </c>
      <c r="I133" s="5">
        <v>7</v>
      </c>
      <c r="J133" s="5">
        <v>320</v>
      </c>
      <c r="K133" s="5">
        <v>7</v>
      </c>
      <c r="L133" s="5">
        <v>331</v>
      </c>
    </row>
    <row r="134" spans="1:12" ht="17.25" thickBot="1">
      <c r="A134" s="3"/>
      <c r="B134" s="3" t="s">
        <v>11393</v>
      </c>
      <c r="C134" s="5">
        <v>956</v>
      </c>
      <c r="D134" s="5">
        <v>443</v>
      </c>
      <c r="E134" s="5">
        <v>131</v>
      </c>
      <c r="F134" s="5">
        <v>287</v>
      </c>
      <c r="G134" s="5">
        <v>7</v>
      </c>
      <c r="H134" s="5">
        <v>8</v>
      </c>
      <c r="I134" s="5">
        <v>2</v>
      </c>
      <c r="J134" s="5">
        <v>435</v>
      </c>
      <c r="K134" s="5">
        <v>8</v>
      </c>
      <c r="L134" s="5">
        <v>513</v>
      </c>
    </row>
    <row r="135" spans="1:12" ht="17.25" thickBot="1">
      <c r="A135" s="3"/>
      <c r="B135" s="3" t="s">
        <v>11392</v>
      </c>
      <c r="C135" s="5">
        <v>364</v>
      </c>
      <c r="D135" s="5">
        <v>211</v>
      </c>
      <c r="E135" s="5">
        <v>67</v>
      </c>
      <c r="F135" s="5">
        <v>135</v>
      </c>
      <c r="G135" s="5">
        <v>2</v>
      </c>
      <c r="H135" s="5">
        <v>3</v>
      </c>
      <c r="I135" s="5">
        <v>0</v>
      </c>
      <c r="J135" s="5">
        <v>207</v>
      </c>
      <c r="K135" s="5">
        <v>4</v>
      </c>
      <c r="L135" s="5">
        <v>153</v>
      </c>
    </row>
    <row r="136" spans="1:12" ht="17.25" thickBot="1">
      <c r="A136" s="3" t="s">
        <v>11391</v>
      </c>
      <c r="B136" s="3" t="s">
        <v>36</v>
      </c>
      <c r="C136" s="4">
        <v>4732</v>
      </c>
      <c r="D136" s="4">
        <v>3259</v>
      </c>
      <c r="E136" s="4">
        <v>1147</v>
      </c>
      <c r="F136" s="4">
        <v>1964</v>
      </c>
      <c r="G136" s="5">
        <v>43</v>
      </c>
      <c r="H136" s="5">
        <v>46</v>
      </c>
      <c r="I136" s="5">
        <v>20</v>
      </c>
      <c r="J136" s="4">
        <v>3220</v>
      </c>
      <c r="K136" s="5">
        <v>39</v>
      </c>
      <c r="L136" s="4">
        <v>1473</v>
      </c>
    </row>
    <row r="137" spans="1:12" ht="23.25" thickBot="1">
      <c r="A137" s="3"/>
      <c r="B137" s="3" t="s">
        <v>37</v>
      </c>
      <c r="C137" s="4">
        <v>1130</v>
      </c>
      <c r="D137" s="4">
        <v>1130</v>
      </c>
      <c r="E137" s="5">
        <v>465</v>
      </c>
      <c r="F137" s="5">
        <v>624</v>
      </c>
      <c r="G137" s="5">
        <v>17</v>
      </c>
      <c r="H137" s="5">
        <v>11</v>
      </c>
      <c r="I137" s="5">
        <v>6</v>
      </c>
      <c r="J137" s="4">
        <v>1123</v>
      </c>
      <c r="K137" s="5">
        <v>7</v>
      </c>
      <c r="L137" s="5">
        <v>0</v>
      </c>
    </row>
    <row r="138" spans="1:12" ht="17.25" thickBot="1">
      <c r="A138" s="3"/>
      <c r="B138" s="3" t="s">
        <v>11390</v>
      </c>
      <c r="C138" s="5">
        <v>474</v>
      </c>
      <c r="D138" s="5">
        <v>298</v>
      </c>
      <c r="E138" s="5">
        <v>98</v>
      </c>
      <c r="F138" s="5">
        <v>184</v>
      </c>
      <c r="G138" s="5">
        <v>3</v>
      </c>
      <c r="H138" s="5">
        <v>6</v>
      </c>
      <c r="I138" s="5">
        <v>4</v>
      </c>
      <c r="J138" s="5">
        <v>295</v>
      </c>
      <c r="K138" s="5">
        <v>3</v>
      </c>
      <c r="L138" s="5">
        <v>176</v>
      </c>
    </row>
    <row r="139" spans="1:12" ht="17.25" thickBot="1">
      <c r="A139" s="3"/>
      <c r="B139" s="3" t="s">
        <v>11389</v>
      </c>
      <c r="C139" s="4">
        <v>1227</v>
      </c>
      <c r="D139" s="5">
        <v>627</v>
      </c>
      <c r="E139" s="5">
        <v>172</v>
      </c>
      <c r="F139" s="5">
        <v>416</v>
      </c>
      <c r="G139" s="5">
        <v>7</v>
      </c>
      <c r="H139" s="5">
        <v>10</v>
      </c>
      <c r="I139" s="5">
        <v>6</v>
      </c>
      <c r="J139" s="5">
        <v>611</v>
      </c>
      <c r="K139" s="5">
        <v>16</v>
      </c>
      <c r="L139" s="5">
        <v>600</v>
      </c>
    </row>
    <row r="140" spans="1:12" ht="17.25" thickBot="1">
      <c r="A140" s="3"/>
      <c r="B140" s="3" t="s">
        <v>11388</v>
      </c>
      <c r="C140" s="5">
        <v>719</v>
      </c>
      <c r="D140" s="5">
        <v>447</v>
      </c>
      <c r="E140" s="5">
        <v>143</v>
      </c>
      <c r="F140" s="5">
        <v>290</v>
      </c>
      <c r="G140" s="5">
        <v>4</v>
      </c>
      <c r="H140" s="5">
        <v>3</v>
      </c>
      <c r="I140" s="5">
        <v>2</v>
      </c>
      <c r="J140" s="5">
        <v>442</v>
      </c>
      <c r="K140" s="5">
        <v>5</v>
      </c>
      <c r="L140" s="5">
        <v>272</v>
      </c>
    </row>
    <row r="141" spans="1:12" ht="17.25" thickBot="1">
      <c r="A141" s="3"/>
      <c r="B141" s="3" t="s">
        <v>11387</v>
      </c>
      <c r="C141" s="5">
        <v>602</v>
      </c>
      <c r="D141" s="5">
        <v>359</v>
      </c>
      <c r="E141" s="5">
        <v>110</v>
      </c>
      <c r="F141" s="5">
        <v>227</v>
      </c>
      <c r="G141" s="5">
        <v>7</v>
      </c>
      <c r="H141" s="5">
        <v>10</v>
      </c>
      <c r="I141" s="5">
        <v>2</v>
      </c>
      <c r="J141" s="5">
        <v>356</v>
      </c>
      <c r="K141" s="5">
        <v>3</v>
      </c>
      <c r="L141" s="5">
        <v>243</v>
      </c>
    </row>
    <row r="142" spans="1:12" ht="17.25" thickBot="1">
      <c r="A142" s="3"/>
      <c r="B142" s="3" t="s">
        <v>11386</v>
      </c>
      <c r="C142" s="5">
        <v>580</v>
      </c>
      <c r="D142" s="5">
        <v>398</v>
      </c>
      <c r="E142" s="5">
        <v>159</v>
      </c>
      <c r="F142" s="5">
        <v>223</v>
      </c>
      <c r="G142" s="5">
        <v>5</v>
      </c>
      <c r="H142" s="5">
        <v>6</v>
      </c>
      <c r="I142" s="5">
        <v>0</v>
      </c>
      <c r="J142" s="5">
        <v>393</v>
      </c>
      <c r="K142" s="5">
        <v>5</v>
      </c>
      <c r="L142" s="5">
        <v>182</v>
      </c>
    </row>
    <row r="143" spans="1:12" ht="17.25" thickBot="1">
      <c r="A143" s="3" t="s">
        <v>11385</v>
      </c>
      <c r="B143" s="3" t="s">
        <v>36</v>
      </c>
      <c r="C143" s="4">
        <v>1220</v>
      </c>
      <c r="D143" s="5">
        <v>828</v>
      </c>
      <c r="E143" s="5">
        <v>325</v>
      </c>
      <c r="F143" s="5">
        <v>430</v>
      </c>
      <c r="G143" s="5">
        <v>54</v>
      </c>
      <c r="H143" s="5">
        <v>7</v>
      </c>
      <c r="I143" s="5">
        <v>3</v>
      </c>
      <c r="J143" s="5">
        <v>819</v>
      </c>
      <c r="K143" s="5">
        <v>9</v>
      </c>
      <c r="L143" s="5">
        <v>392</v>
      </c>
    </row>
    <row r="144" spans="1:12" ht="23.25" thickBot="1">
      <c r="A144" s="3"/>
      <c r="B144" s="3" t="s">
        <v>37</v>
      </c>
      <c r="C144" s="5">
        <v>221</v>
      </c>
      <c r="D144" s="5">
        <v>221</v>
      </c>
      <c r="E144" s="5">
        <v>112</v>
      </c>
      <c r="F144" s="5">
        <v>94</v>
      </c>
      <c r="G144" s="5">
        <v>11</v>
      </c>
      <c r="H144" s="5">
        <v>2</v>
      </c>
      <c r="I144" s="5">
        <v>0</v>
      </c>
      <c r="J144" s="5">
        <v>219</v>
      </c>
      <c r="K144" s="5">
        <v>2</v>
      </c>
      <c r="L144" s="5">
        <v>0</v>
      </c>
    </row>
    <row r="145" spans="1:12" ht="17.25" thickBot="1">
      <c r="A145" s="3"/>
      <c r="B145" s="3" t="s">
        <v>11384</v>
      </c>
      <c r="C145" s="5">
        <v>405</v>
      </c>
      <c r="D145" s="5">
        <v>220</v>
      </c>
      <c r="E145" s="5">
        <v>80</v>
      </c>
      <c r="F145" s="5">
        <v>118</v>
      </c>
      <c r="G145" s="5">
        <v>20</v>
      </c>
      <c r="H145" s="5">
        <v>0</v>
      </c>
      <c r="I145" s="5">
        <v>2</v>
      </c>
      <c r="J145" s="5">
        <v>220</v>
      </c>
      <c r="K145" s="5">
        <v>0</v>
      </c>
      <c r="L145" s="5">
        <v>185</v>
      </c>
    </row>
    <row r="146" spans="1:12" ht="17.25" thickBot="1">
      <c r="A146" s="3"/>
      <c r="B146" s="3" t="s">
        <v>11383</v>
      </c>
      <c r="C146" s="5">
        <v>249</v>
      </c>
      <c r="D146" s="5">
        <v>158</v>
      </c>
      <c r="E146" s="5">
        <v>33</v>
      </c>
      <c r="F146" s="5">
        <v>113</v>
      </c>
      <c r="G146" s="5">
        <v>8</v>
      </c>
      <c r="H146" s="5">
        <v>2</v>
      </c>
      <c r="I146" s="5">
        <v>0</v>
      </c>
      <c r="J146" s="5">
        <v>156</v>
      </c>
      <c r="K146" s="5">
        <v>2</v>
      </c>
      <c r="L146" s="5">
        <v>91</v>
      </c>
    </row>
    <row r="147" spans="1:12" ht="17.25" thickBot="1">
      <c r="A147" s="3"/>
      <c r="B147" s="3" t="s">
        <v>11382</v>
      </c>
      <c r="C147" s="5">
        <v>345</v>
      </c>
      <c r="D147" s="5">
        <v>229</v>
      </c>
      <c r="E147" s="5">
        <v>100</v>
      </c>
      <c r="F147" s="5">
        <v>105</v>
      </c>
      <c r="G147" s="5">
        <v>15</v>
      </c>
      <c r="H147" s="5">
        <v>3</v>
      </c>
      <c r="I147" s="5">
        <v>1</v>
      </c>
      <c r="J147" s="5">
        <v>224</v>
      </c>
      <c r="K147" s="5">
        <v>5</v>
      </c>
      <c r="L147" s="5">
        <v>116</v>
      </c>
    </row>
    <row r="148" spans="1:12" ht="17.25" thickBot="1">
      <c r="A148" s="3" t="s">
        <v>11381</v>
      </c>
      <c r="B148" s="3" t="s">
        <v>36</v>
      </c>
      <c r="C148" s="5">
        <v>629</v>
      </c>
      <c r="D148" s="5">
        <v>468</v>
      </c>
      <c r="E148" s="5">
        <v>171</v>
      </c>
      <c r="F148" s="5">
        <v>274</v>
      </c>
      <c r="G148" s="5">
        <v>4</v>
      </c>
      <c r="H148" s="5">
        <v>3</v>
      </c>
      <c r="I148" s="5">
        <v>6</v>
      </c>
      <c r="J148" s="5">
        <v>458</v>
      </c>
      <c r="K148" s="5">
        <v>10</v>
      </c>
      <c r="L148" s="5">
        <v>161</v>
      </c>
    </row>
    <row r="149" spans="1:12" ht="23.25" thickBot="1">
      <c r="A149" s="3"/>
      <c r="B149" s="3" t="s">
        <v>37</v>
      </c>
      <c r="C149" s="5">
        <v>138</v>
      </c>
      <c r="D149" s="5">
        <v>138</v>
      </c>
      <c r="E149" s="5">
        <v>68</v>
      </c>
      <c r="F149" s="5">
        <v>61</v>
      </c>
      <c r="G149" s="5">
        <v>2</v>
      </c>
      <c r="H149" s="5">
        <v>1</v>
      </c>
      <c r="I149" s="5">
        <v>3</v>
      </c>
      <c r="J149" s="5">
        <v>135</v>
      </c>
      <c r="K149" s="5">
        <v>3</v>
      </c>
      <c r="L149" s="5">
        <v>0</v>
      </c>
    </row>
    <row r="150" spans="1:12" ht="17.25" thickBot="1">
      <c r="A150" s="3"/>
      <c r="B150" s="3" t="s">
        <v>11380</v>
      </c>
      <c r="C150" s="5">
        <v>283</v>
      </c>
      <c r="D150" s="5">
        <v>183</v>
      </c>
      <c r="E150" s="5">
        <v>56</v>
      </c>
      <c r="F150" s="5">
        <v>119</v>
      </c>
      <c r="G150" s="5">
        <v>0</v>
      </c>
      <c r="H150" s="5">
        <v>1</v>
      </c>
      <c r="I150" s="5">
        <v>2</v>
      </c>
      <c r="J150" s="5">
        <v>178</v>
      </c>
      <c r="K150" s="5">
        <v>5</v>
      </c>
      <c r="L150" s="5">
        <v>100</v>
      </c>
    </row>
    <row r="151" spans="1:12" ht="17.25" thickBot="1">
      <c r="A151" s="3"/>
      <c r="B151" s="3" t="s">
        <v>11379</v>
      </c>
      <c r="C151" s="5">
        <v>208</v>
      </c>
      <c r="D151" s="5">
        <v>147</v>
      </c>
      <c r="E151" s="5">
        <v>47</v>
      </c>
      <c r="F151" s="5">
        <v>94</v>
      </c>
      <c r="G151" s="5">
        <v>2</v>
      </c>
      <c r="H151" s="5">
        <v>1</v>
      </c>
      <c r="I151" s="5">
        <v>1</v>
      </c>
      <c r="J151" s="5">
        <v>145</v>
      </c>
      <c r="K151" s="5">
        <v>2</v>
      </c>
      <c r="L151" s="5">
        <v>61</v>
      </c>
    </row>
    <row r="152" spans="1:12" ht="17.25" thickBot="1">
      <c r="A152" s="3" t="s">
        <v>11378</v>
      </c>
      <c r="B152" s="3" t="s">
        <v>36</v>
      </c>
      <c r="C152" s="4">
        <v>1681</v>
      </c>
      <c r="D152" s="4">
        <v>1195</v>
      </c>
      <c r="E152" s="5">
        <v>484</v>
      </c>
      <c r="F152" s="5">
        <v>658</v>
      </c>
      <c r="G152" s="5">
        <v>17</v>
      </c>
      <c r="H152" s="5">
        <v>11</v>
      </c>
      <c r="I152" s="5">
        <v>12</v>
      </c>
      <c r="J152" s="4">
        <v>1182</v>
      </c>
      <c r="K152" s="5">
        <v>13</v>
      </c>
      <c r="L152" s="5">
        <v>486</v>
      </c>
    </row>
    <row r="153" spans="1:12" ht="23.25" thickBot="1">
      <c r="A153" s="3"/>
      <c r="B153" s="3" t="s">
        <v>37</v>
      </c>
      <c r="C153" s="5">
        <v>495</v>
      </c>
      <c r="D153" s="5">
        <v>495</v>
      </c>
      <c r="E153" s="5">
        <v>237</v>
      </c>
      <c r="F153" s="5">
        <v>238</v>
      </c>
      <c r="G153" s="5">
        <v>8</v>
      </c>
      <c r="H153" s="5">
        <v>2</v>
      </c>
      <c r="I153" s="5">
        <v>6</v>
      </c>
      <c r="J153" s="5">
        <v>491</v>
      </c>
      <c r="K153" s="5">
        <v>4</v>
      </c>
      <c r="L153" s="5">
        <v>0</v>
      </c>
    </row>
    <row r="154" spans="1:12" ht="17.25" thickBot="1">
      <c r="A154" s="3"/>
      <c r="B154" s="3" t="s">
        <v>11377</v>
      </c>
      <c r="C154" s="5">
        <v>614</v>
      </c>
      <c r="D154" s="5">
        <v>356</v>
      </c>
      <c r="E154" s="5">
        <v>129</v>
      </c>
      <c r="F154" s="5">
        <v>214</v>
      </c>
      <c r="G154" s="5">
        <v>3</v>
      </c>
      <c r="H154" s="5">
        <v>4</v>
      </c>
      <c r="I154" s="5">
        <v>6</v>
      </c>
      <c r="J154" s="5">
        <v>356</v>
      </c>
      <c r="K154" s="5">
        <v>0</v>
      </c>
      <c r="L154" s="5">
        <v>258</v>
      </c>
    </row>
    <row r="155" spans="1:12" ht="17.25" thickBot="1">
      <c r="A155" s="3"/>
      <c r="B155" s="3" t="s">
        <v>11376</v>
      </c>
      <c r="C155" s="5">
        <v>335</v>
      </c>
      <c r="D155" s="5">
        <v>195</v>
      </c>
      <c r="E155" s="5">
        <v>72</v>
      </c>
      <c r="F155" s="5">
        <v>114</v>
      </c>
      <c r="G155" s="5">
        <v>1</v>
      </c>
      <c r="H155" s="5">
        <v>2</v>
      </c>
      <c r="I155" s="5">
        <v>0</v>
      </c>
      <c r="J155" s="5">
        <v>189</v>
      </c>
      <c r="K155" s="5">
        <v>6</v>
      </c>
      <c r="L155" s="5">
        <v>140</v>
      </c>
    </row>
    <row r="156" spans="1:12" ht="17.25" thickBot="1">
      <c r="A156" s="3"/>
      <c r="B156" s="3" t="s">
        <v>11375</v>
      </c>
      <c r="C156" s="5">
        <v>237</v>
      </c>
      <c r="D156" s="5">
        <v>149</v>
      </c>
      <c r="E156" s="5">
        <v>46</v>
      </c>
      <c r="F156" s="5">
        <v>92</v>
      </c>
      <c r="G156" s="5">
        <v>5</v>
      </c>
      <c r="H156" s="5">
        <v>3</v>
      </c>
      <c r="I156" s="5">
        <v>0</v>
      </c>
      <c r="J156" s="5">
        <v>146</v>
      </c>
      <c r="K156" s="5">
        <v>3</v>
      </c>
      <c r="L156" s="5">
        <v>88</v>
      </c>
    </row>
    <row r="157" spans="1:12" ht="17.25" thickBot="1">
      <c r="A157" s="3" t="s">
        <v>11374</v>
      </c>
      <c r="B157" s="3" t="s">
        <v>36</v>
      </c>
      <c r="C157" s="5">
        <v>637</v>
      </c>
      <c r="D157" s="5">
        <v>453</v>
      </c>
      <c r="E157" s="5">
        <v>153</v>
      </c>
      <c r="F157" s="5">
        <v>272</v>
      </c>
      <c r="G157" s="5">
        <v>5</v>
      </c>
      <c r="H157" s="5">
        <v>8</v>
      </c>
      <c r="I157" s="5">
        <v>6</v>
      </c>
      <c r="J157" s="5">
        <v>444</v>
      </c>
      <c r="K157" s="5">
        <v>9</v>
      </c>
      <c r="L157" s="5">
        <v>184</v>
      </c>
    </row>
    <row r="158" spans="1:12" ht="23.25" thickBot="1">
      <c r="A158" s="3"/>
      <c r="B158" s="3" t="s">
        <v>37</v>
      </c>
      <c r="C158" s="5">
        <v>159</v>
      </c>
      <c r="D158" s="5">
        <v>159</v>
      </c>
      <c r="E158" s="5">
        <v>75</v>
      </c>
      <c r="F158" s="5">
        <v>78</v>
      </c>
      <c r="G158" s="5">
        <v>1</v>
      </c>
      <c r="H158" s="5">
        <v>3</v>
      </c>
      <c r="I158" s="5">
        <v>1</v>
      </c>
      <c r="J158" s="5">
        <v>158</v>
      </c>
      <c r="K158" s="5">
        <v>1</v>
      </c>
      <c r="L158" s="5">
        <v>0</v>
      </c>
    </row>
    <row r="159" spans="1:12" ht="17.25" thickBot="1">
      <c r="A159" s="3"/>
      <c r="B159" s="3" t="s">
        <v>11373</v>
      </c>
      <c r="C159" s="5">
        <v>250</v>
      </c>
      <c r="D159" s="5">
        <v>142</v>
      </c>
      <c r="E159" s="5">
        <v>39</v>
      </c>
      <c r="F159" s="5">
        <v>91</v>
      </c>
      <c r="G159" s="5">
        <v>0</v>
      </c>
      <c r="H159" s="5">
        <v>2</v>
      </c>
      <c r="I159" s="5">
        <v>4</v>
      </c>
      <c r="J159" s="5">
        <v>136</v>
      </c>
      <c r="K159" s="5">
        <v>6</v>
      </c>
      <c r="L159" s="5">
        <v>108</v>
      </c>
    </row>
    <row r="160" spans="1:12" ht="17.25" thickBot="1">
      <c r="A160" s="3"/>
      <c r="B160" s="3" t="s">
        <v>11372</v>
      </c>
      <c r="C160" s="5">
        <v>228</v>
      </c>
      <c r="D160" s="5">
        <v>152</v>
      </c>
      <c r="E160" s="5">
        <v>39</v>
      </c>
      <c r="F160" s="5">
        <v>103</v>
      </c>
      <c r="G160" s="5">
        <v>4</v>
      </c>
      <c r="H160" s="5">
        <v>3</v>
      </c>
      <c r="I160" s="5">
        <v>1</v>
      </c>
      <c r="J160" s="5">
        <v>150</v>
      </c>
      <c r="K160" s="5">
        <v>2</v>
      </c>
      <c r="L160" s="5">
        <v>76</v>
      </c>
    </row>
    <row r="161" spans="1:12" ht="17.25" thickBot="1">
      <c r="A161" s="3" t="s">
        <v>11371</v>
      </c>
      <c r="B161" s="3" t="s">
        <v>36</v>
      </c>
      <c r="C161" s="5">
        <v>630</v>
      </c>
      <c r="D161" s="5">
        <v>470</v>
      </c>
      <c r="E161" s="5">
        <v>259</v>
      </c>
      <c r="F161" s="5">
        <v>200</v>
      </c>
      <c r="G161" s="5">
        <v>4</v>
      </c>
      <c r="H161" s="5">
        <v>2</v>
      </c>
      <c r="I161" s="5">
        <v>2</v>
      </c>
      <c r="J161" s="5">
        <v>467</v>
      </c>
      <c r="K161" s="5">
        <v>3</v>
      </c>
      <c r="L161" s="5">
        <v>160</v>
      </c>
    </row>
    <row r="162" spans="1:12" ht="23.25" thickBot="1">
      <c r="A162" s="3"/>
      <c r="B162" s="3" t="s">
        <v>37</v>
      </c>
      <c r="C162" s="5">
        <v>219</v>
      </c>
      <c r="D162" s="5">
        <v>219</v>
      </c>
      <c r="E162" s="5">
        <v>152</v>
      </c>
      <c r="F162" s="5">
        <v>62</v>
      </c>
      <c r="G162" s="5">
        <v>1</v>
      </c>
      <c r="H162" s="5">
        <v>1</v>
      </c>
      <c r="I162" s="5">
        <v>2</v>
      </c>
      <c r="J162" s="5">
        <v>218</v>
      </c>
      <c r="K162" s="5">
        <v>1</v>
      </c>
      <c r="L162" s="5">
        <v>0</v>
      </c>
    </row>
    <row r="163" spans="1:12" ht="23.25" thickBot="1">
      <c r="A163" s="3"/>
      <c r="B163" s="3" t="s">
        <v>11370</v>
      </c>
      <c r="C163" s="5">
        <v>411</v>
      </c>
      <c r="D163" s="5">
        <v>251</v>
      </c>
      <c r="E163" s="5">
        <v>107</v>
      </c>
      <c r="F163" s="5">
        <v>138</v>
      </c>
      <c r="G163" s="5">
        <v>3</v>
      </c>
      <c r="H163" s="5">
        <v>1</v>
      </c>
      <c r="I163" s="5">
        <v>0</v>
      </c>
      <c r="J163" s="5">
        <v>249</v>
      </c>
      <c r="K163" s="5">
        <v>2</v>
      </c>
      <c r="L163" s="5">
        <v>160</v>
      </c>
    </row>
    <row r="164" spans="1:12" ht="17.25" thickBot="1">
      <c r="A164" s="3" t="s">
        <v>11369</v>
      </c>
      <c r="B164" s="3" t="s">
        <v>36</v>
      </c>
      <c r="C164" s="4">
        <v>6921</v>
      </c>
      <c r="D164" s="4">
        <v>4672</v>
      </c>
      <c r="E164" s="4">
        <v>1806</v>
      </c>
      <c r="F164" s="4">
        <v>2695</v>
      </c>
      <c r="G164" s="5">
        <v>36</v>
      </c>
      <c r="H164" s="5">
        <v>57</v>
      </c>
      <c r="I164" s="5">
        <v>35</v>
      </c>
      <c r="J164" s="4">
        <v>4629</v>
      </c>
      <c r="K164" s="5">
        <v>43</v>
      </c>
      <c r="L164" s="4">
        <v>2249</v>
      </c>
    </row>
    <row r="165" spans="1:12" ht="23.25" thickBot="1">
      <c r="A165" s="3"/>
      <c r="B165" s="3" t="s">
        <v>37</v>
      </c>
      <c r="C165" s="4">
        <v>1790</v>
      </c>
      <c r="D165" s="4">
        <v>1790</v>
      </c>
      <c r="E165" s="5">
        <v>842</v>
      </c>
      <c r="F165" s="5">
        <v>889</v>
      </c>
      <c r="G165" s="5">
        <v>13</v>
      </c>
      <c r="H165" s="5">
        <v>18</v>
      </c>
      <c r="I165" s="5">
        <v>18</v>
      </c>
      <c r="J165" s="4">
        <v>1780</v>
      </c>
      <c r="K165" s="5">
        <v>10</v>
      </c>
      <c r="L165" s="5">
        <v>0</v>
      </c>
    </row>
    <row r="166" spans="1:12" ht="17.25" thickBot="1">
      <c r="A166" s="3"/>
      <c r="B166" s="3" t="s">
        <v>11368</v>
      </c>
      <c r="C166" s="5">
        <v>877</v>
      </c>
      <c r="D166" s="5">
        <v>472</v>
      </c>
      <c r="E166" s="5">
        <v>166</v>
      </c>
      <c r="F166" s="5">
        <v>295</v>
      </c>
      <c r="G166" s="5">
        <v>3</v>
      </c>
      <c r="H166" s="5">
        <v>2</v>
      </c>
      <c r="I166" s="5">
        <v>3</v>
      </c>
      <c r="J166" s="5">
        <v>469</v>
      </c>
      <c r="K166" s="5">
        <v>3</v>
      </c>
      <c r="L166" s="5">
        <v>405</v>
      </c>
    </row>
    <row r="167" spans="1:12" ht="17.25" thickBot="1">
      <c r="A167" s="3"/>
      <c r="B167" s="3" t="s">
        <v>11367</v>
      </c>
      <c r="C167" s="5">
        <v>985</v>
      </c>
      <c r="D167" s="5">
        <v>585</v>
      </c>
      <c r="E167" s="5">
        <v>189</v>
      </c>
      <c r="F167" s="5">
        <v>372</v>
      </c>
      <c r="G167" s="5">
        <v>1</v>
      </c>
      <c r="H167" s="5">
        <v>9</v>
      </c>
      <c r="I167" s="5">
        <v>5</v>
      </c>
      <c r="J167" s="5">
        <v>576</v>
      </c>
      <c r="K167" s="5">
        <v>9</v>
      </c>
      <c r="L167" s="5">
        <v>400</v>
      </c>
    </row>
    <row r="168" spans="1:12" ht="17.25" thickBot="1">
      <c r="A168" s="3"/>
      <c r="B168" s="3" t="s">
        <v>11366</v>
      </c>
      <c r="C168" s="4">
        <v>1410</v>
      </c>
      <c r="D168" s="5">
        <v>829</v>
      </c>
      <c r="E168" s="5">
        <v>299</v>
      </c>
      <c r="F168" s="5">
        <v>503</v>
      </c>
      <c r="G168" s="5">
        <v>5</v>
      </c>
      <c r="H168" s="5">
        <v>12</v>
      </c>
      <c r="I168" s="5">
        <v>2</v>
      </c>
      <c r="J168" s="5">
        <v>821</v>
      </c>
      <c r="K168" s="5">
        <v>8</v>
      </c>
      <c r="L168" s="5">
        <v>581</v>
      </c>
    </row>
    <row r="169" spans="1:12" ht="17.25" thickBot="1">
      <c r="A169" s="3"/>
      <c r="B169" s="3" t="s">
        <v>11365</v>
      </c>
      <c r="C169" s="4">
        <v>1308</v>
      </c>
      <c r="D169" s="5">
        <v>668</v>
      </c>
      <c r="E169" s="5">
        <v>233</v>
      </c>
      <c r="F169" s="5">
        <v>401</v>
      </c>
      <c r="G169" s="5">
        <v>8</v>
      </c>
      <c r="H169" s="5">
        <v>12</v>
      </c>
      <c r="I169" s="5">
        <v>4</v>
      </c>
      <c r="J169" s="5">
        <v>658</v>
      </c>
      <c r="K169" s="5">
        <v>10</v>
      </c>
      <c r="L169" s="5">
        <v>640</v>
      </c>
    </row>
    <row r="170" spans="1:12" ht="17.25" thickBot="1">
      <c r="A170" s="3"/>
      <c r="B170" s="3" t="s">
        <v>11364</v>
      </c>
      <c r="C170" s="5">
        <v>551</v>
      </c>
      <c r="D170" s="5">
        <v>328</v>
      </c>
      <c r="E170" s="5">
        <v>77</v>
      </c>
      <c r="F170" s="5">
        <v>235</v>
      </c>
      <c r="G170" s="5">
        <v>6</v>
      </c>
      <c r="H170" s="5">
        <v>4</v>
      </c>
      <c r="I170" s="5">
        <v>3</v>
      </c>
      <c r="J170" s="5">
        <v>325</v>
      </c>
      <c r="K170" s="5">
        <v>3</v>
      </c>
      <c r="L170" s="5">
        <v>223</v>
      </c>
    </row>
    <row r="171" spans="1:12" ht="17.25" thickBot="1">
      <c r="A171" s="3" t="s">
        <v>11363</v>
      </c>
      <c r="B171" s="3" t="s">
        <v>36</v>
      </c>
      <c r="C171" s="4">
        <v>7425</v>
      </c>
      <c r="D171" s="4">
        <v>5262</v>
      </c>
      <c r="E171" s="4">
        <v>2523</v>
      </c>
      <c r="F171" s="4">
        <v>2537</v>
      </c>
      <c r="G171" s="5">
        <v>41</v>
      </c>
      <c r="H171" s="5">
        <v>65</v>
      </c>
      <c r="I171" s="5">
        <v>42</v>
      </c>
      <c r="J171" s="4">
        <v>5208</v>
      </c>
      <c r="K171" s="5">
        <v>54</v>
      </c>
      <c r="L171" s="4">
        <v>2163</v>
      </c>
    </row>
    <row r="172" spans="1:12" ht="23.25" thickBot="1">
      <c r="A172" s="3"/>
      <c r="B172" s="3" t="s">
        <v>37</v>
      </c>
      <c r="C172" s="4">
        <v>2674</v>
      </c>
      <c r="D172" s="4">
        <v>2674</v>
      </c>
      <c r="E172" s="4">
        <v>1496</v>
      </c>
      <c r="F172" s="4">
        <v>1079</v>
      </c>
      <c r="G172" s="5">
        <v>16</v>
      </c>
      <c r="H172" s="5">
        <v>32</v>
      </c>
      <c r="I172" s="5">
        <v>29</v>
      </c>
      <c r="J172" s="4">
        <v>2652</v>
      </c>
      <c r="K172" s="5">
        <v>22</v>
      </c>
      <c r="L172" s="5">
        <v>0</v>
      </c>
    </row>
    <row r="173" spans="1:12" ht="17.25" thickBot="1">
      <c r="A173" s="3"/>
      <c r="B173" s="3" t="s">
        <v>11362</v>
      </c>
      <c r="C173" s="4">
        <v>1325</v>
      </c>
      <c r="D173" s="5">
        <v>739</v>
      </c>
      <c r="E173" s="5">
        <v>305</v>
      </c>
      <c r="F173" s="5">
        <v>409</v>
      </c>
      <c r="G173" s="5">
        <v>5</v>
      </c>
      <c r="H173" s="5">
        <v>11</v>
      </c>
      <c r="I173" s="5">
        <v>1</v>
      </c>
      <c r="J173" s="5">
        <v>731</v>
      </c>
      <c r="K173" s="5">
        <v>8</v>
      </c>
      <c r="L173" s="5">
        <v>586</v>
      </c>
    </row>
    <row r="174" spans="1:12" ht="17.25" thickBot="1">
      <c r="A174" s="3"/>
      <c r="B174" s="3" t="s">
        <v>11361</v>
      </c>
      <c r="C174" s="5">
        <v>936</v>
      </c>
      <c r="D174" s="5">
        <v>522</v>
      </c>
      <c r="E174" s="5">
        <v>223</v>
      </c>
      <c r="F174" s="5">
        <v>283</v>
      </c>
      <c r="G174" s="5">
        <v>2</v>
      </c>
      <c r="H174" s="5">
        <v>6</v>
      </c>
      <c r="I174" s="5">
        <v>1</v>
      </c>
      <c r="J174" s="5">
        <v>515</v>
      </c>
      <c r="K174" s="5">
        <v>7</v>
      </c>
      <c r="L174" s="5">
        <v>414</v>
      </c>
    </row>
    <row r="175" spans="1:12" ht="17.25" thickBot="1">
      <c r="A175" s="3"/>
      <c r="B175" s="3" t="s">
        <v>11360</v>
      </c>
      <c r="C175" s="4">
        <v>1475</v>
      </c>
      <c r="D175" s="5">
        <v>821</v>
      </c>
      <c r="E175" s="5">
        <v>302</v>
      </c>
      <c r="F175" s="5">
        <v>486</v>
      </c>
      <c r="G175" s="5">
        <v>9</v>
      </c>
      <c r="H175" s="5">
        <v>8</v>
      </c>
      <c r="I175" s="5">
        <v>5</v>
      </c>
      <c r="J175" s="5">
        <v>810</v>
      </c>
      <c r="K175" s="5">
        <v>11</v>
      </c>
      <c r="L175" s="5">
        <v>654</v>
      </c>
    </row>
    <row r="176" spans="1:12" ht="17.25" thickBot="1">
      <c r="A176" s="3"/>
      <c r="B176" s="3" t="s">
        <v>11359</v>
      </c>
      <c r="C176" s="4">
        <v>1015</v>
      </c>
      <c r="D176" s="5">
        <v>506</v>
      </c>
      <c r="E176" s="5">
        <v>197</v>
      </c>
      <c r="F176" s="5">
        <v>280</v>
      </c>
      <c r="G176" s="5">
        <v>9</v>
      </c>
      <c r="H176" s="5">
        <v>8</v>
      </c>
      <c r="I176" s="5">
        <v>6</v>
      </c>
      <c r="J176" s="5">
        <v>500</v>
      </c>
      <c r="K176" s="5">
        <v>6</v>
      </c>
      <c r="L176" s="5">
        <v>509</v>
      </c>
    </row>
    <row r="177" spans="1:12" ht="17.25" thickBot="1">
      <c r="A177" s="3" t="s">
        <v>10987</v>
      </c>
      <c r="B177" s="3" t="s">
        <v>36</v>
      </c>
      <c r="C177" s="4">
        <v>11071</v>
      </c>
      <c r="D177" s="4">
        <v>7539</v>
      </c>
      <c r="E177" s="4">
        <v>4065</v>
      </c>
      <c r="F177" s="4">
        <v>3217</v>
      </c>
      <c r="G177" s="5">
        <v>48</v>
      </c>
      <c r="H177" s="5">
        <v>111</v>
      </c>
      <c r="I177" s="5">
        <v>52</v>
      </c>
      <c r="J177" s="4">
        <v>7493</v>
      </c>
      <c r="K177" s="5">
        <v>46</v>
      </c>
      <c r="L177" s="4">
        <v>3532</v>
      </c>
    </row>
    <row r="178" spans="1:12" ht="23.25" thickBot="1">
      <c r="A178" s="3"/>
      <c r="B178" s="3" t="s">
        <v>37</v>
      </c>
      <c r="C178" s="4">
        <v>3588</v>
      </c>
      <c r="D178" s="4">
        <v>3588</v>
      </c>
      <c r="E178" s="4">
        <v>2125</v>
      </c>
      <c r="F178" s="4">
        <v>1355</v>
      </c>
      <c r="G178" s="5">
        <v>17</v>
      </c>
      <c r="H178" s="5">
        <v>38</v>
      </c>
      <c r="I178" s="5">
        <v>25</v>
      </c>
      <c r="J178" s="4">
        <v>3560</v>
      </c>
      <c r="K178" s="5">
        <v>28</v>
      </c>
      <c r="L178" s="5">
        <v>0</v>
      </c>
    </row>
    <row r="179" spans="1:12" ht="17.25" thickBot="1">
      <c r="A179" s="3"/>
      <c r="B179" s="3" t="s">
        <v>11358</v>
      </c>
      <c r="C179" s="4">
        <v>2128</v>
      </c>
      <c r="D179" s="4">
        <v>1174</v>
      </c>
      <c r="E179" s="5">
        <v>575</v>
      </c>
      <c r="F179" s="5">
        <v>550</v>
      </c>
      <c r="G179" s="5">
        <v>9</v>
      </c>
      <c r="H179" s="5">
        <v>27</v>
      </c>
      <c r="I179" s="5">
        <v>8</v>
      </c>
      <c r="J179" s="4">
        <v>1169</v>
      </c>
      <c r="K179" s="5">
        <v>5</v>
      </c>
      <c r="L179" s="5">
        <v>954</v>
      </c>
    </row>
    <row r="180" spans="1:12" ht="17.25" thickBot="1">
      <c r="A180" s="3"/>
      <c r="B180" s="3" t="s">
        <v>11357</v>
      </c>
      <c r="C180" s="4">
        <v>1453</v>
      </c>
      <c r="D180" s="5">
        <v>738</v>
      </c>
      <c r="E180" s="5">
        <v>335</v>
      </c>
      <c r="F180" s="5">
        <v>382</v>
      </c>
      <c r="G180" s="5">
        <v>3</v>
      </c>
      <c r="H180" s="5">
        <v>11</v>
      </c>
      <c r="I180" s="5">
        <v>5</v>
      </c>
      <c r="J180" s="5">
        <v>736</v>
      </c>
      <c r="K180" s="5">
        <v>2</v>
      </c>
      <c r="L180" s="5">
        <v>715</v>
      </c>
    </row>
    <row r="181" spans="1:12" ht="17.25" thickBot="1">
      <c r="A181" s="3"/>
      <c r="B181" s="3" t="s">
        <v>11356</v>
      </c>
      <c r="C181" s="4">
        <v>2434</v>
      </c>
      <c r="D181" s="4">
        <v>1289</v>
      </c>
      <c r="E181" s="5">
        <v>617</v>
      </c>
      <c r="F181" s="5">
        <v>623</v>
      </c>
      <c r="G181" s="5">
        <v>14</v>
      </c>
      <c r="H181" s="5">
        <v>18</v>
      </c>
      <c r="I181" s="5">
        <v>11</v>
      </c>
      <c r="J181" s="4">
        <v>1283</v>
      </c>
      <c r="K181" s="5">
        <v>6</v>
      </c>
      <c r="L181" s="4">
        <v>1145</v>
      </c>
    </row>
    <row r="182" spans="1:12" ht="17.25" thickBot="1">
      <c r="A182" s="3"/>
      <c r="B182" s="3" t="s">
        <v>11355</v>
      </c>
      <c r="C182" s="4">
        <v>1468</v>
      </c>
      <c r="D182" s="5">
        <v>750</v>
      </c>
      <c r="E182" s="5">
        <v>413</v>
      </c>
      <c r="F182" s="5">
        <v>307</v>
      </c>
      <c r="G182" s="5">
        <v>5</v>
      </c>
      <c r="H182" s="5">
        <v>17</v>
      </c>
      <c r="I182" s="5">
        <v>3</v>
      </c>
      <c r="J182" s="5">
        <v>745</v>
      </c>
      <c r="K182" s="5">
        <v>5</v>
      </c>
      <c r="L182" s="5">
        <v>718</v>
      </c>
    </row>
    <row r="183" spans="1:12" ht="17.25" thickBot="1">
      <c r="A183" s="3" t="s">
        <v>11354</v>
      </c>
      <c r="B183" s="3" t="s">
        <v>36</v>
      </c>
      <c r="C183" s="4">
        <v>6416</v>
      </c>
      <c r="D183" s="4">
        <v>3730</v>
      </c>
      <c r="E183" s="4">
        <v>1567</v>
      </c>
      <c r="F183" s="4">
        <v>2017</v>
      </c>
      <c r="G183" s="5">
        <v>34</v>
      </c>
      <c r="H183" s="5">
        <v>59</v>
      </c>
      <c r="I183" s="5">
        <v>18</v>
      </c>
      <c r="J183" s="4">
        <v>3695</v>
      </c>
      <c r="K183" s="5">
        <v>35</v>
      </c>
      <c r="L183" s="4">
        <v>2686</v>
      </c>
    </row>
    <row r="184" spans="1:12" ht="23.25" thickBot="1">
      <c r="A184" s="3"/>
      <c r="B184" s="3" t="s">
        <v>37</v>
      </c>
      <c r="C184" s="5">
        <v>712</v>
      </c>
      <c r="D184" s="5">
        <v>712</v>
      </c>
      <c r="E184" s="5">
        <v>309</v>
      </c>
      <c r="F184" s="5">
        <v>380</v>
      </c>
      <c r="G184" s="5">
        <v>3</v>
      </c>
      <c r="H184" s="5">
        <v>14</v>
      </c>
      <c r="I184" s="5">
        <v>1</v>
      </c>
      <c r="J184" s="5">
        <v>707</v>
      </c>
      <c r="K184" s="5">
        <v>5</v>
      </c>
      <c r="L184" s="5">
        <v>0</v>
      </c>
    </row>
    <row r="185" spans="1:12" ht="17.25" thickBot="1">
      <c r="A185" s="3"/>
      <c r="B185" s="3" t="s">
        <v>11353</v>
      </c>
      <c r="C185" s="4">
        <v>1173</v>
      </c>
      <c r="D185" s="5">
        <v>590</v>
      </c>
      <c r="E185" s="5">
        <v>181</v>
      </c>
      <c r="F185" s="5">
        <v>384</v>
      </c>
      <c r="G185" s="5">
        <v>4</v>
      </c>
      <c r="H185" s="5">
        <v>9</v>
      </c>
      <c r="I185" s="5">
        <v>3</v>
      </c>
      <c r="J185" s="5">
        <v>581</v>
      </c>
      <c r="K185" s="5">
        <v>9</v>
      </c>
      <c r="L185" s="5">
        <v>583</v>
      </c>
    </row>
    <row r="186" spans="1:12" ht="17.25" thickBot="1">
      <c r="A186" s="3"/>
      <c r="B186" s="3" t="s">
        <v>11352</v>
      </c>
      <c r="C186" s="4">
        <v>1999</v>
      </c>
      <c r="D186" s="4">
        <v>1032</v>
      </c>
      <c r="E186" s="5">
        <v>412</v>
      </c>
      <c r="F186" s="5">
        <v>587</v>
      </c>
      <c r="G186" s="5">
        <v>8</v>
      </c>
      <c r="H186" s="5">
        <v>12</v>
      </c>
      <c r="I186" s="5">
        <v>5</v>
      </c>
      <c r="J186" s="4">
        <v>1024</v>
      </c>
      <c r="K186" s="5">
        <v>8</v>
      </c>
      <c r="L186" s="5">
        <v>967</v>
      </c>
    </row>
    <row r="187" spans="1:12" ht="17.25" thickBot="1">
      <c r="A187" s="3"/>
      <c r="B187" s="3" t="s">
        <v>11351</v>
      </c>
      <c r="C187" s="4">
        <v>1696</v>
      </c>
      <c r="D187" s="5">
        <v>924</v>
      </c>
      <c r="E187" s="5">
        <v>449</v>
      </c>
      <c r="F187" s="5">
        <v>433</v>
      </c>
      <c r="G187" s="5">
        <v>15</v>
      </c>
      <c r="H187" s="5">
        <v>16</v>
      </c>
      <c r="I187" s="5">
        <v>5</v>
      </c>
      <c r="J187" s="5">
        <v>918</v>
      </c>
      <c r="K187" s="5">
        <v>6</v>
      </c>
      <c r="L187" s="5">
        <v>772</v>
      </c>
    </row>
    <row r="188" spans="1:12" ht="17.25" thickBot="1">
      <c r="A188" s="3"/>
      <c r="B188" s="3" t="s">
        <v>11350</v>
      </c>
      <c r="C188" s="5">
        <v>836</v>
      </c>
      <c r="D188" s="5">
        <v>472</v>
      </c>
      <c r="E188" s="5">
        <v>216</v>
      </c>
      <c r="F188" s="5">
        <v>233</v>
      </c>
      <c r="G188" s="5">
        <v>4</v>
      </c>
      <c r="H188" s="5">
        <v>8</v>
      </c>
      <c r="I188" s="5">
        <v>4</v>
      </c>
      <c r="J188" s="5">
        <v>465</v>
      </c>
      <c r="K188" s="5">
        <v>7</v>
      </c>
      <c r="L188" s="5">
        <v>364</v>
      </c>
    </row>
    <row r="189" spans="1:12" ht="23.25" thickBot="1">
      <c r="A189" s="3" t="s">
        <v>97</v>
      </c>
      <c r="B189" s="3"/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</row>
    <row r="190" spans="1:12" ht="18" thickTop="1" thickBot="1">
      <c r="A190" s="42" t="s">
        <v>0</v>
      </c>
      <c r="B190" s="42" t="s">
        <v>1</v>
      </c>
      <c r="C190" s="42" t="s">
        <v>2</v>
      </c>
      <c r="D190" s="42" t="s">
        <v>3</v>
      </c>
      <c r="E190" s="46" t="s">
        <v>4</v>
      </c>
      <c r="F190" s="47"/>
      <c r="G190" s="47"/>
      <c r="H190" s="47"/>
      <c r="I190" s="47"/>
      <c r="J190" s="48"/>
      <c r="K190" s="24" t="s">
        <v>5</v>
      </c>
      <c r="L190" s="42" t="s">
        <v>6</v>
      </c>
    </row>
    <row r="191" spans="1:12" ht="22.5">
      <c r="A191" s="43"/>
      <c r="B191" s="43"/>
      <c r="C191" s="43"/>
      <c r="D191" s="43"/>
      <c r="E191" s="25" t="s">
        <v>7</v>
      </c>
      <c r="F191" s="25" t="s">
        <v>9</v>
      </c>
      <c r="G191" s="25" t="s">
        <v>19</v>
      </c>
      <c r="H191" s="25" t="s">
        <v>27</v>
      </c>
      <c r="I191" s="25" t="s">
        <v>27</v>
      </c>
      <c r="J191" s="45" t="s">
        <v>29</v>
      </c>
      <c r="K191" s="25" t="s">
        <v>3</v>
      </c>
      <c r="L191" s="43"/>
    </row>
    <row r="192" spans="1:12" ht="17.25" thickBot="1">
      <c r="A192" s="44"/>
      <c r="B192" s="44"/>
      <c r="C192" s="44"/>
      <c r="D192" s="44"/>
      <c r="E192" s="26" t="s">
        <v>11349</v>
      </c>
      <c r="F192" s="26" t="s">
        <v>11348</v>
      </c>
      <c r="G192" s="26" t="s">
        <v>11347</v>
      </c>
      <c r="H192" s="26" t="s">
        <v>11346</v>
      </c>
      <c r="I192" s="26" t="s">
        <v>11345</v>
      </c>
      <c r="J192" s="44"/>
      <c r="K192" s="26"/>
      <c r="L192" s="44"/>
    </row>
    <row r="193" spans="1:12" ht="17.25" thickBot="1">
      <c r="A193" s="3" t="s">
        <v>30</v>
      </c>
      <c r="B193" s="3"/>
      <c r="C193" s="4">
        <v>33231</v>
      </c>
      <c r="D193" s="4">
        <v>21795</v>
      </c>
      <c r="E193" s="4">
        <v>9632</v>
      </c>
      <c r="F193" s="4">
        <v>11147</v>
      </c>
      <c r="G193" s="5">
        <v>182</v>
      </c>
      <c r="H193" s="5">
        <v>207</v>
      </c>
      <c r="I193" s="5">
        <v>296</v>
      </c>
      <c r="J193" s="4">
        <v>21464</v>
      </c>
      <c r="K193" s="5">
        <v>331</v>
      </c>
      <c r="L193" s="4">
        <v>11436</v>
      </c>
    </row>
    <row r="194" spans="1:12" ht="23.25" thickBot="1">
      <c r="A194" s="3" t="s">
        <v>31</v>
      </c>
      <c r="B194" s="3"/>
      <c r="C194" s="5">
        <v>100</v>
      </c>
      <c r="D194" s="5">
        <v>95</v>
      </c>
      <c r="E194" s="5">
        <v>36</v>
      </c>
      <c r="F194" s="5">
        <v>47</v>
      </c>
      <c r="G194" s="5">
        <v>2</v>
      </c>
      <c r="H194" s="5">
        <v>3</v>
      </c>
      <c r="I194" s="5">
        <v>2</v>
      </c>
      <c r="J194" s="5">
        <v>90</v>
      </c>
      <c r="K194" s="5">
        <v>5</v>
      </c>
      <c r="L194" s="5">
        <v>5</v>
      </c>
    </row>
    <row r="195" spans="1:12" ht="23.25" thickBot="1">
      <c r="A195" s="3" t="s">
        <v>32</v>
      </c>
      <c r="B195" s="3"/>
      <c r="C195" s="4">
        <v>1765</v>
      </c>
      <c r="D195" s="4">
        <v>1765</v>
      </c>
      <c r="E195" s="5">
        <v>977</v>
      </c>
      <c r="F195" s="5">
        <v>670</v>
      </c>
      <c r="G195" s="5">
        <v>22</v>
      </c>
      <c r="H195" s="5">
        <v>26</v>
      </c>
      <c r="I195" s="5">
        <v>42</v>
      </c>
      <c r="J195" s="4">
        <v>1737</v>
      </c>
      <c r="K195" s="5">
        <v>28</v>
      </c>
      <c r="L195" s="5">
        <v>0</v>
      </c>
    </row>
    <row r="196" spans="1:12" ht="23.25" thickBot="1">
      <c r="A196" s="3" t="s">
        <v>33</v>
      </c>
      <c r="B196" s="3"/>
      <c r="C196" s="5">
        <v>38</v>
      </c>
      <c r="D196" s="5">
        <v>13</v>
      </c>
      <c r="E196" s="5">
        <v>8</v>
      </c>
      <c r="F196" s="5">
        <v>5</v>
      </c>
      <c r="G196" s="5">
        <v>0</v>
      </c>
      <c r="H196" s="5">
        <v>0</v>
      </c>
      <c r="I196" s="5">
        <v>0</v>
      </c>
      <c r="J196" s="5">
        <v>13</v>
      </c>
      <c r="K196" s="5">
        <v>0</v>
      </c>
      <c r="L196" s="5">
        <v>25</v>
      </c>
    </row>
    <row r="197" spans="1:12" ht="23.25" thickBot="1">
      <c r="A197" s="3" t="s">
        <v>34</v>
      </c>
      <c r="B197" s="3"/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</row>
    <row r="198" spans="1:12" ht="17.25" thickBot="1">
      <c r="A198" s="3" t="s">
        <v>11344</v>
      </c>
      <c r="B198" s="3" t="s">
        <v>36</v>
      </c>
      <c r="C198" s="4">
        <v>8752</v>
      </c>
      <c r="D198" s="4">
        <v>5666</v>
      </c>
      <c r="E198" s="4">
        <v>2664</v>
      </c>
      <c r="F198" s="4">
        <v>2721</v>
      </c>
      <c r="G198" s="5">
        <v>39</v>
      </c>
      <c r="H198" s="5">
        <v>50</v>
      </c>
      <c r="I198" s="5">
        <v>108</v>
      </c>
      <c r="J198" s="4">
        <v>5582</v>
      </c>
      <c r="K198" s="5">
        <v>84</v>
      </c>
      <c r="L198" s="4">
        <v>3086</v>
      </c>
    </row>
    <row r="199" spans="1:12" ht="23.25" thickBot="1">
      <c r="A199" s="3"/>
      <c r="B199" s="3" t="s">
        <v>37</v>
      </c>
      <c r="C199" s="4">
        <v>2236</v>
      </c>
      <c r="D199" s="4">
        <v>2236</v>
      </c>
      <c r="E199" s="4">
        <v>1301</v>
      </c>
      <c r="F199" s="5">
        <v>850</v>
      </c>
      <c r="G199" s="5">
        <v>8</v>
      </c>
      <c r="H199" s="5">
        <v>9</v>
      </c>
      <c r="I199" s="5">
        <v>38</v>
      </c>
      <c r="J199" s="4">
        <v>2206</v>
      </c>
      <c r="K199" s="5">
        <v>30</v>
      </c>
      <c r="L199" s="5">
        <v>0</v>
      </c>
    </row>
    <row r="200" spans="1:12" ht="17.25" thickBot="1">
      <c r="A200" s="3"/>
      <c r="B200" s="3" t="s">
        <v>11343</v>
      </c>
      <c r="C200" s="4">
        <v>1479</v>
      </c>
      <c r="D200" s="5">
        <v>680</v>
      </c>
      <c r="E200" s="5">
        <v>265</v>
      </c>
      <c r="F200" s="5">
        <v>389</v>
      </c>
      <c r="G200" s="5">
        <v>2</v>
      </c>
      <c r="H200" s="5">
        <v>9</v>
      </c>
      <c r="I200" s="5">
        <v>9</v>
      </c>
      <c r="J200" s="5">
        <v>674</v>
      </c>
      <c r="K200" s="5">
        <v>6</v>
      </c>
      <c r="L200" s="5">
        <v>799</v>
      </c>
    </row>
    <row r="201" spans="1:12" ht="17.25" thickBot="1">
      <c r="A201" s="3"/>
      <c r="B201" s="3" t="s">
        <v>11342</v>
      </c>
      <c r="C201" s="4">
        <v>1451</v>
      </c>
      <c r="D201" s="5">
        <v>800</v>
      </c>
      <c r="E201" s="5">
        <v>301</v>
      </c>
      <c r="F201" s="5">
        <v>449</v>
      </c>
      <c r="G201" s="5">
        <v>10</v>
      </c>
      <c r="H201" s="5">
        <v>9</v>
      </c>
      <c r="I201" s="5">
        <v>13</v>
      </c>
      <c r="J201" s="5">
        <v>782</v>
      </c>
      <c r="K201" s="5">
        <v>18</v>
      </c>
      <c r="L201" s="5">
        <v>651</v>
      </c>
    </row>
    <row r="202" spans="1:12" ht="17.25" thickBot="1">
      <c r="A202" s="3"/>
      <c r="B202" s="3" t="s">
        <v>11341</v>
      </c>
      <c r="C202" s="4">
        <v>1500</v>
      </c>
      <c r="D202" s="5">
        <v>764</v>
      </c>
      <c r="E202" s="5">
        <v>369</v>
      </c>
      <c r="F202" s="5">
        <v>345</v>
      </c>
      <c r="G202" s="5">
        <v>9</v>
      </c>
      <c r="H202" s="5">
        <v>10</v>
      </c>
      <c r="I202" s="5">
        <v>21</v>
      </c>
      <c r="J202" s="5">
        <v>754</v>
      </c>
      <c r="K202" s="5">
        <v>10</v>
      </c>
      <c r="L202" s="5">
        <v>736</v>
      </c>
    </row>
    <row r="203" spans="1:12" ht="17.25" thickBot="1">
      <c r="A203" s="3"/>
      <c r="B203" s="3" t="s">
        <v>11340</v>
      </c>
      <c r="C203" s="5">
        <v>918</v>
      </c>
      <c r="D203" s="5">
        <v>466</v>
      </c>
      <c r="E203" s="5">
        <v>170</v>
      </c>
      <c r="F203" s="5">
        <v>261</v>
      </c>
      <c r="G203" s="5">
        <v>4</v>
      </c>
      <c r="H203" s="5">
        <v>5</v>
      </c>
      <c r="I203" s="5">
        <v>16</v>
      </c>
      <c r="J203" s="5">
        <v>456</v>
      </c>
      <c r="K203" s="5">
        <v>10</v>
      </c>
      <c r="L203" s="5">
        <v>452</v>
      </c>
    </row>
    <row r="204" spans="1:12" ht="17.25" thickBot="1">
      <c r="A204" s="3"/>
      <c r="B204" s="3" t="s">
        <v>11339</v>
      </c>
      <c r="C204" s="5">
        <v>638</v>
      </c>
      <c r="D204" s="5">
        <v>386</v>
      </c>
      <c r="E204" s="5">
        <v>119</v>
      </c>
      <c r="F204" s="5">
        <v>249</v>
      </c>
      <c r="G204" s="5">
        <v>1</v>
      </c>
      <c r="H204" s="5">
        <v>6</v>
      </c>
      <c r="I204" s="5">
        <v>4</v>
      </c>
      <c r="J204" s="5">
        <v>379</v>
      </c>
      <c r="K204" s="5">
        <v>7</v>
      </c>
      <c r="L204" s="5">
        <v>252</v>
      </c>
    </row>
    <row r="205" spans="1:12" ht="17.25" thickBot="1">
      <c r="A205" s="3"/>
      <c r="B205" s="3" t="s">
        <v>11338</v>
      </c>
      <c r="C205" s="5">
        <v>252</v>
      </c>
      <c r="D205" s="5">
        <v>148</v>
      </c>
      <c r="E205" s="5">
        <v>47</v>
      </c>
      <c r="F205" s="5">
        <v>92</v>
      </c>
      <c r="G205" s="5">
        <v>2</v>
      </c>
      <c r="H205" s="5">
        <v>1</v>
      </c>
      <c r="I205" s="5">
        <v>5</v>
      </c>
      <c r="J205" s="5">
        <v>147</v>
      </c>
      <c r="K205" s="5">
        <v>1</v>
      </c>
      <c r="L205" s="5">
        <v>104</v>
      </c>
    </row>
    <row r="206" spans="1:12" ht="17.25" thickBot="1">
      <c r="A206" s="3"/>
      <c r="B206" s="3" t="s">
        <v>11337</v>
      </c>
      <c r="C206" s="5">
        <v>278</v>
      </c>
      <c r="D206" s="5">
        <v>186</v>
      </c>
      <c r="E206" s="5">
        <v>92</v>
      </c>
      <c r="F206" s="5">
        <v>86</v>
      </c>
      <c r="G206" s="5">
        <v>3</v>
      </c>
      <c r="H206" s="5">
        <v>1</v>
      </c>
      <c r="I206" s="5">
        <v>2</v>
      </c>
      <c r="J206" s="5">
        <v>184</v>
      </c>
      <c r="K206" s="5">
        <v>2</v>
      </c>
      <c r="L206" s="5">
        <v>92</v>
      </c>
    </row>
    <row r="207" spans="1:12" ht="17.25" thickBot="1">
      <c r="A207" s="3" t="s">
        <v>11336</v>
      </c>
      <c r="B207" s="3" t="s">
        <v>36</v>
      </c>
      <c r="C207" s="4">
        <v>3985</v>
      </c>
      <c r="D207" s="4">
        <v>2226</v>
      </c>
      <c r="E207" s="4">
        <v>1044</v>
      </c>
      <c r="F207" s="4">
        <v>1099</v>
      </c>
      <c r="G207" s="5">
        <v>27</v>
      </c>
      <c r="H207" s="5">
        <v>12</v>
      </c>
      <c r="I207" s="5">
        <v>21</v>
      </c>
      <c r="J207" s="4">
        <v>2203</v>
      </c>
      <c r="K207" s="5">
        <v>23</v>
      </c>
      <c r="L207" s="4">
        <v>1759</v>
      </c>
    </row>
    <row r="208" spans="1:12" ht="23.25" thickBot="1">
      <c r="A208" s="3"/>
      <c r="B208" s="3" t="s">
        <v>37</v>
      </c>
      <c r="C208" s="4">
        <v>1002</v>
      </c>
      <c r="D208" s="4">
        <v>1002</v>
      </c>
      <c r="E208" s="5">
        <v>513</v>
      </c>
      <c r="F208" s="5">
        <v>453</v>
      </c>
      <c r="G208" s="5">
        <v>8</v>
      </c>
      <c r="H208" s="5">
        <v>7</v>
      </c>
      <c r="I208" s="5">
        <v>10</v>
      </c>
      <c r="J208" s="5">
        <v>991</v>
      </c>
      <c r="K208" s="5">
        <v>11</v>
      </c>
      <c r="L208" s="5">
        <v>0</v>
      </c>
    </row>
    <row r="209" spans="1:12" ht="17.25" thickBot="1">
      <c r="A209" s="3"/>
      <c r="B209" s="3" t="s">
        <v>11335</v>
      </c>
      <c r="C209" s="5">
        <v>927</v>
      </c>
      <c r="D209" s="5">
        <v>248</v>
      </c>
      <c r="E209" s="5">
        <v>104</v>
      </c>
      <c r="F209" s="5">
        <v>134</v>
      </c>
      <c r="G209" s="5">
        <v>4</v>
      </c>
      <c r="H209" s="5">
        <v>2</v>
      </c>
      <c r="I209" s="5">
        <v>3</v>
      </c>
      <c r="J209" s="5">
        <v>247</v>
      </c>
      <c r="K209" s="5">
        <v>1</v>
      </c>
      <c r="L209" s="5">
        <v>679</v>
      </c>
    </row>
    <row r="210" spans="1:12" ht="17.25" thickBot="1">
      <c r="A210" s="3"/>
      <c r="B210" s="3" t="s">
        <v>11334</v>
      </c>
      <c r="C210" s="4">
        <v>1335</v>
      </c>
      <c r="D210" s="5">
        <v>600</v>
      </c>
      <c r="E210" s="5">
        <v>256</v>
      </c>
      <c r="F210" s="5">
        <v>320</v>
      </c>
      <c r="G210" s="5">
        <v>12</v>
      </c>
      <c r="H210" s="5">
        <v>1</v>
      </c>
      <c r="I210" s="5">
        <v>3</v>
      </c>
      <c r="J210" s="5">
        <v>592</v>
      </c>
      <c r="K210" s="5">
        <v>8</v>
      </c>
      <c r="L210" s="5">
        <v>735</v>
      </c>
    </row>
    <row r="211" spans="1:12" ht="17.25" thickBot="1">
      <c r="A211" s="3"/>
      <c r="B211" s="3" t="s">
        <v>11333</v>
      </c>
      <c r="C211" s="5">
        <v>721</v>
      </c>
      <c r="D211" s="5">
        <v>376</v>
      </c>
      <c r="E211" s="5">
        <v>171</v>
      </c>
      <c r="F211" s="5">
        <v>192</v>
      </c>
      <c r="G211" s="5">
        <v>3</v>
      </c>
      <c r="H211" s="5">
        <v>2</v>
      </c>
      <c r="I211" s="5">
        <v>5</v>
      </c>
      <c r="J211" s="5">
        <v>373</v>
      </c>
      <c r="K211" s="5">
        <v>3</v>
      </c>
      <c r="L211" s="5">
        <v>345</v>
      </c>
    </row>
    <row r="212" spans="1:12" ht="17.25" thickBot="1">
      <c r="A212" s="3" t="s">
        <v>11332</v>
      </c>
      <c r="B212" s="3" t="s">
        <v>36</v>
      </c>
      <c r="C212" s="4">
        <v>4049</v>
      </c>
      <c r="D212" s="4">
        <v>2475</v>
      </c>
      <c r="E212" s="4">
        <v>1071</v>
      </c>
      <c r="F212" s="4">
        <v>1314</v>
      </c>
      <c r="G212" s="5">
        <v>13</v>
      </c>
      <c r="H212" s="5">
        <v>25</v>
      </c>
      <c r="I212" s="5">
        <v>20</v>
      </c>
      <c r="J212" s="4">
        <v>2443</v>
      </c>
      <c r="K212" s="5">
        <v>32</v>
      </c>
      <c r="L212" s="4">
        <v>1574</v>
      </c>
    </row>
    <row r="213" spans="1:12" ht="23.25" thickBot="1">
      <c r="A213" s="3"/>
      <c r="B213" s="3" t="s">
        <v>37</v>
      </c>
      <c r="C213" s="4">
        <v>1159</v>
      </c>
      <c r="D213" s="4">
        <v>1159</v>
      </c>
      <c r="E213" s="5">
        <v>602</v>
      </c>
      <c r="F213" s="5">
        <v>522</v>
      </c>
      <c r="G213" s="5">
        <v>4</v>
      </c>
      <c r="H213" s="5">
        <v>8</v>
      </c>
      <c r="I213" s="5">
        <v>11</v>
      </c>
      <c r="J213" s="4">
        <v>1147</v>
      </c>
      <c r="K213" s="5">
        <v>12</v>
      </c>
      <c r="L213" s="5">
        <v>0</v>
      </c>
    </row>
    <row r="214" spans="1:12" ht="17.25" thickBot="1">
      <c r="A214" s="3"/>
      <c r="B214" s="3" t="s">
        <v>11331</v>
      </c>
      <c r="C214" s="4">
        <v>1985</v>
      </c>
      <c r="D214" s="5">
        <v>877</v>
      </c>
      <c r="E214" s="5">
        <v>357</v>
      </c>
      <c r="F214" s="5">
        <v>483</v>
      </c>
      <c r="G214" s="5">
        <v>8</v>
      </c>
      <c r="H214" s="5">
        <v>13</v>
      </c>
      <c r="I214" s="5">
        <v>7</v>
      </c>
      <c r="J214" s="5">
        <v>868</v>
      </c>
      <c r="K214" s="5">
        <v>9</v>
      </c>
      <c r="L214" s="4">
        <v>1108</v>
      </c>
    </row>
    <row r="215" spans="1:12" ht="17.25" thickBot="1">
      <c r="A215" s="3"/>
      <c r="B215" s="3" t="s">
        <v>11330</v>
      </c>
      <c r="C215" s="5">
        <v>905</v>
      </c>
      <c r="D215" s="5">
        <v>439</v>
      </c>
      <c r="E215" s="5">
        <v>112</v>
      </c>
      <c r="F215" s="5">
        <v>309</v>
      </c>
      <c r="G215" s="5">
        <v>1</v>
      </c>
      <c r="H215" s="5">
        <v>4</v>
      </c>
      <c r="I215" s="5">
        <v>2</v>
      </c>
      <c r="J215" s="5">
        <v>428</v>
      </c>
      <c r="K215" s="5">
        <v>11</v>
      </c>
      <c r="L215" s="5">
        <v>466</v>
      </c>
    </row>
    <row r="216" spans="1:12" ht="17.25" thickBot="1">
      <c r="A216" s="3" t="s">
        <v>11329</v>
      </c>
      <c r="B216" s="3" t="s">
        <v>36</v>
      </c>
      <c r="C216" s="4">
        <v>3107</v>
      </c>
      <c r="D216" s="4">
        <v>1965</v>
      </c>
      <c r="E216" s="5">
        <v>790</v>
      </c>
      <c r="F216" s="4">
        <v>1075</v>
      </c>
      <c r="G216" s="5">
        <v>18</v>
      </c>
      <c r="H216" s="5">
        <v>27</v>
      </c>
      <c r="I216" s="5">
        <v>15</v>
      </c>
      <c r="J216" s="4">
        <v>1925</v>
      </c>
      <c r="K216" s="5">
        <v>40</v>
      </c>
      <c r="L216" s="4">
        <v>1142</v>
      </c>
    </row>
    <row r="217" spans="1:12" ht="23.25" thickBot="1">
      <c r="A217" s="3"/>
      <c r="B217" s="3" t="s">
        <v>37</v>
      </c>
      <c r="C217" s="5">
        <v>631</v>
      </c>
      <c r="D217" s="5">
        <v>631</v>
      </c>
      <c r="E217" s="5">
        <v>279</v>
      </c>
      <c r="F217" s="5">
        <v>331</v>
      </c>
      <c r="G217" s="5">
        <v>2</v>
      </c>
      <c r="H217" s="5">
        <v>2</v>
      </c>
      <c r="I217" s="5">
        <v>6</v>
      </c>
      <c r="J217" s="5">
        <v>620</v>
      </c>
      <c r="K217" s="5">
        <v>11</v>
      </c>
      <c r="L217" s="5">
        <v>0</v>
      </c>
    </row>
    <row r="218" spans="1:12" ht="17.25" thickBot="1">
      <c r="A218" s="3"/>
      <c r="B218" s="3" t="s">
        <v>11328</v>
      </c>
      <c r="C218" s="5">
        <v>963</v>
      </c>
      <c r="D218" s="5">
        <v>538</v>
      </c>
      <c r="E218" s="5">
        <v>212</v>
      </c>
      <c r="F218" s="5">
        <v>295</v>
      </c>
      <c r="G218" s="5">
        <v>4</v>
      </c>
      <c r="H218" s="5">
        <v>13</v>
      </c>
      <c r="I218" s="5">
        <v>3</v>
      </c>
      <c r="J218" s="5">
        <v>527</v>
      </c>
      <c r="K218" s="5">
        <v>11</v>
      </c>
      <c r="L218" s="5">
        <v>425</v>
      </c>
    </row>
    <row r="219" spans="1:12" ht="17.25" thickBot="1">
      <c r="A219" s="3"/>
      <c r="B219" s="3" t="s">
        <v>11327</v>
      </c>
      <c r="C219" s="5">
        <v>788</v>
      </c>
      <c r="D219" s="5">
        <v>371</v>
      </c>
      <c r="E219" s="5">
        <v>134</v>
      </c>
      <c r="F219" s="5">
        <v>213</v>
      </c>
      <c r="G219" s="5">
        <v>8</v>
      </c>
      <c r="H219" s="5">
        <v>4</v>
      </c>
      <c r="I219" s="5">
        <v>3</v>
      </c>
      <c r="J219" s="5">
        <v>362</v>
      </c>
      <c r="K219" s="5">
        <v>9</v>
      </c>
      <c r="L219" s="5">
        <v>417</v>
      </c>
    </row>
    <row r="220" spans="1:12" ht="17.25" thickBot="1">
      <c r="A220" s="3"/>
      <c r="B220" s="3" t="s">
        <v>11326</v>
      </c>
      <c r="C220" s="5">
        <v>347</v>
      </c>
      <c r="D220" s="5">
        <v>198</v>
      </c>
      <c r="E220" s="5">
        <v>69</v>
      </c>
      <c r="F220" s="5">
        <v>119</v>
      </c>
      <c r="G220" s="5">
        <v>1</v>
      </c>
      <c r="H220" s="5">
        <v>3</v>
      </c>
      <c r="I220" s="5">
        <v>1</v>
      </c>
      <c r="J220" s="5">
        <v>193</v>
      </c>
      <c r="K220" s="5">
        <v>5</v>
      </c>
      <c r="L220" s="5">
        <v>149</v>
      </c>
    </row>
    <row r="221" spans="1:12" ht="17.25" thickBot="1">
      <c r="A221" s="3"/>
      <c r="B221" s="3" t="s">
        <v>11325</v>
      </c>
      <c r="C221" s="5">
        <v>378</v>
      </c>
      <c r="D221" s="5">
        <v>227</v>
      </c>
      <c r="E221" s="5">
        <v>96</v>
      </c>
      <c r="F221" s="5">
        <v>117</v>
      </c>
      <c r="G221" s="5">
        <v>3</v>
      </c>
      <c r="H221" s="5">
        <v>5</v>
      </c>
      <c r="I221" s="5">
        <v>2</v>
      </c>
      <c r="J221" s="5">
        <v>223</v>
      </c>
      <c r="K221" s="5">
        <v>4</v>
      </c>
      <c r="L221" s="5">
        <v>151</v>
      </c>
    </row>
    <row r="222" spans="1:12" ht="17.25" thickBot="1">
      <c r="A222" s="3" t="s">
        <v>11324</v>
      </c>
      <c r="B222" s="3" t="s">
        <v>36</v>
      </c>
      <c r="C222" s="4">
        <v>1488</v>
      </c>
      <c r="D222" s="5">
        <v>974</v>
      </c>
      <c r="E222" s="5">
        <v>439</v>
      </c>
      <c r="F222" s="5">
        <v>506</v>
      </c>
      <c r="G222" s="5">
        <v>8</v>
      </c>
      <c r="H222" s="5">
        <v>3</v>
      </c>
      <c r="I222" s="5">
        <v>6</v>
      </c>
      <c r="J222" s="5">
        <v>962</v>
      </c>
      <c r="K222" s="5">
        <v>12</v>
      </c>
      <c r="L222" s="5">
        <v>514</v>
      </c>
    </row>
    <row r="223" spans="1:12" ht="23.25" thickBot="1">
      <c r="A223" s="3"/>
      <c r="B223" s="3" t="s">
        <v>37</v>
      </c>
      <c r="C223" s="5">
        <v>381</v>
      </c>
      <c r="D223" s="5">
        <v>381</v>
      </c>
      <c r="E223" s="5">
        <v>186</v>
      </c>
      <c r="F223" s="5">
        <v>184</v>
      </c>
      <c r="G223" s="5">
        <v>2</v>
      </c>
      <c r="H223" s="5">
        <v>1</v>
      </c>
      <c r="I223" s="5">
        <v>4</v>
      </c>
      <c r="J223" s="5">
        <v>377</v>
      </c>
      <c r="K223" s="5">
        <v>4</v>
      </c>
      <c r="L223" s="5">
        <v>0</v>
      </c>
    </row>
    <row r="224" spans="1:12" ht="17.25" thickBot="1">
      <c r="A224" s="3"/>
      <c r="B224" s="3" t="s">
        <v>11323</v>
      </c>
      <c r="C224" s="5">
        <v>859</v>
      </c>
      <c r="D224" s="5">
        <v>453</v>
      </c>
      <c r="E224" s="5">
        <v>191</v>
      </c>
      <c r="F224" s="5">
        <v>250</v>
      </c>
      <c r="G224" s="5">
        <v>4</v>
      </c>
      <c r="H224" s="5">
        <v>1</v>
      </c>
      <c r="I224" s="5">
        <v>1</v>
      </c>
      <c r="J224" s="5">
        <v>447</v>
      </c>
      <c r="K224" s="5">
        <v>6</v>
      </c>
      <c r="L224" s="5">
        <v>406</v>
      </c>
    </row>
    <row r="225" spans="1:12" ht="17.25" thickBot="1">
      <c r="A225" s="3"/>
      <c r="B225" s="3" t="s">
        <v>11322</v>
      </c>
      <c r="C225" s="5">
        <v>248</v>
      </c>
      <c r="D225" s="5">
        <v>140</v>
      </c>
      <c r="E225" s="5">
        <v>62</v>
      </c>
      <c r="F225" s="5">
        <v>72</v>
      </c>
      <c r="G225" s="5">
        <v>2</v>
      </c>
      <c r="H225" s="5">
        <v>1</v>
      </c>
      <c r="I225" s="5">
        <v>1</v>
      </c>
      <c r="J225" s="5">
        <v>138</v>
      </c>
      <c r="K225" s="5">
        <v>2</v>
      </c>
      <c r="L225" s="5">
        <v>108</v>
      </c>
    </row>
    <row r="226" spans="1:12" ht="17.25" thickBot="1">
      <c r="A226" s="3" t="s">
        <v>10672</v>
      </c>
      <c r="B226" s="3" t="s">
        <v>36</v>
      </c>
      <c r="C226" s="4">
        <v>2809</v>
      </c>
      <c r="D226" s="4">
        <v>1813</v>
      </c>
      <c r="E226" s="5">
        <v>804</v>
      </c>
      <c r="F226" s="5">
        <v>940</v>
      </c>
      <c r="G226" s="5">
        <v>12</v>
      </c>
      <c r="H226" s="5">
        <v>12</v>
      </c>
      <c r="I226" s="5">
        <v>20</v>
      </c>
      <c r="J226" s="4">
        <v>1788</v>
      </c>
      <c r="K226" s="5">
        <v>25</v>
      </c>
      <c r="L226" s="5">
        <v>996</v>
      </c>
    </row>
    <row r="227" spans="1:12" ht="23.25" thickBot="1">
      <c r="A227" s="3"/>
      <c r="B227" s="3" t="s">
        <v>37</v>
      </c>
      <c r="C227" s="5">
        <v>593</v>
      </c>
      <c r="D227" s="5">
        <v>593</v>
      </c>
      <c r="E227" s="5">
        <v>317</v>
      </c>
      <c r="F227" s="5">
        <v>262</v>
      </c>
      <c r="G227" s="5">
        <v>1</v>
      </c>
      <c r="H227" s="5">
        <v>1</v>
      </c>
      <c r="I227" s="5">
        <v>8</v>
      </c>
      <c r="J227" s="5">
        <v>589</v>
      </c>
      <c r="K227" s="5">
        <v>4</v>
      </c>
      <c r="L227" s="5">
        <v>0</v>
      </c>
    </row>
    <row r="228" spans="1:12" ht="17.25" thickBot="1">
      <c r="A228" s="3"/>
      <c r="B228" s="3" t="s">
        <v>10671</v>
      </c>
      <c r="C228" s="5">
        <v>619</v>
      </c>
      <c r="D228" s="5">
        <v>310</v>
      </c>
      <c r="E228" s="5">
        <v>142</v>
      </c>
      <c r="F228" s="5">
        <v>150</v>
      </c>
      <c r="G228" s="5">
        <v>4</v>
      </c>
      <c r="H228" s="5">
        <v>3</v>
      </c>
      <c r="I228" s="5">
        <v>2</v>
      </c>
      <c r="J228" s="5">
        <v>301</v>
      </c>
      <c r="K228" s="5">
        <v>9</v>
      </c>
      <c r="L228" s="5">
        <v>309</v>
      </c>
    </row>
    <row r="229" spans="1:12" ht="17.25" thickBot="1">
      <c r="A229" s="3"/>
      <c r="B229" s="3" t="s">
        <v>10670</v>
      </c>
      <c r="C229" s="4">
        <v>1256</v>
      </c>
      <c r="D229" s="5">
        <v>704</v>
      </c>
      <c r="E229" s="5">
        <v>241</v>
      </c>
      <c r="F229" s="5">
        <v>437</v>
      </c>
      <c r="G229" s="5">
        <v>5</v>
      </c>
      <c r="H229" s="5">
        <v>6</v>
      </c>
      <c r="I229" s="5">
        <v>7</v>
      </c>
      <c r="J229" s="5">
        <v>696</v>
      </c>
      <c r="K229" s="5">
        <v>8</v>
      </c>
      <c r="L229" s="5">
        <v>552</v>
      </c>
    </row>
    <row r="230" spans="1:12" ht="17.25" thickBot="1">
      <c r="A230" s="3"/>
      <c r="B230" s="3" t="s">
        <v>10669</v>
      </c>
      <c r="C230" s="5">
        <v>341</v>
      </c>
      <c r="D230" s="5">
        <v>206</v>
      </c>
      <c r="E230" s="5">
        <v>104</v>
      </c>
      <c r="F230" s="5">
        <v>91</v>
      </c>
      <c r="G230" s="5">
        <v>2</v>
      </c>
      <c r="H230" s="5">
        <v>2</v>
      </c>
      <c r="I230" s="5">
        <v>3</v>
      </c>
      <c r="J230" s="5">
        <v>202</v>
      </c>
      <c r="K230" s="5">
        <v>4</v>
      </c>
      <c r="L230" s="5">
        <v>135</v>
      </c>
    </row>
    <row r="231" spans="1:12" ht="17.25" thickBot="1">
      <c r="A231" s="3" t="s">
        <v>11321</v>
      </c>
      <c r="B231" s="3" t="s">
        <v>36</v>
      </c>
      <c r="C231" s="4">
        <v>1791</v>
      </c>
      <c r="D231" s="4">
        <v>1259</v>
      </c>
      <c r="E231" s="5">
        <v>477</v>
      </c>
      <c r="F231" s="5">
        <v>718</v>
      </c>
      <c r="G231" s="5">
        <v>14</v>
      </c>
      <c r="H231" s="5">
        <v>11</v>
      </c>
      <c r="I231" s="5">
        <v>16</v>
      </c>
      <c r="J231" s="4">
        <v>1236</v>
      </c>
      <c r="K231" s="5">
        <v>23</v>
      </c>
      <c r="L231" s="5">
        <v>532</v>
      </c>
    </row>
    <row r="232" spans="1:12" ht="23.25" thickBot="1">
      <c r="A232" s="3"/>
      <c r="B232" s="3" t="s">
        <v>37</v>
      </c>
      <c r="C232" s="5">
        <v>524</v>
      </c>
      <c r="D232" s="5">
        <v>524</v>
      </c>
      <c r="E232" s="5">
        <v>231</v>
      </c>
      <c r="F232" s="5">
        <v>270</v>
      </c>
      <c r="G232" s="5">
        <v>4</v>
      </c>
      <c r="H232" s="5">
        <v>5</v>
      </c>
      <c r="I232" s="5">
        <v>8</v>
      </c>
      <c r="J232" s="5">
        <v>518</v>
      </c>
      <c r="K232" s="5">
        <v>6</v>
      </c>
      <c r="L232" s="5">
        <v>0</v>
      </c>
    </row>
    <row r="233" spans="1:12" ht="17.25" thickBot="1">
      <c r="A233" s="3"/>
      <c r="B233" s="3" t="s">
        <v>11320</v>
      </c>
      <c r="C233" s="4">
        <v>1047</v>
      </c>
      <c r="D233" s="5">
        <v>597</v>
      </c>
      <c r="E233" s="5">
        <v>209</v>
      </c>
      <c r="F233" s="5">
        <v>353</v>
      </c>
      <c r="G233" s="5">
        <v>8</v>
      </c>
      <c r="H233" s="5">
        <v>5</v>
      </c>
      <c r="I233" s="5">
        <v>8</v>
      </c>
      <c r="J233" s="5">
        <v>583</v>
      </c>
      <c r="K233" s="5">
        <v>14</v>
      </c>
      <c r="L233" s="5">
        <v>450</v>
      </c>
    </row>
    <row r="234" spans="1:12" ht="17.25" thickBot="1">
      <c r="A234" s="3"/>
      <c r="B234" s="3" t="s">
        <v>11319</v>
      </c>
      <c r="C234" s="5">
        <v>220</v>
      </c>
      <c r="D234" s="5">
        <v>138</v>
      </c>
      <c r="E234" s="5">
        <v>37</v>
      </c>
      <c r="F234" s="5">
        <v>95</v>
      </c>
      <c r="G234" s="5">
        <v>2</v>
      </c>
      <c r="H234" s="5">
        <v>1</v>
      </c>
      <c r="I234" s="5">
        <v>0</v>
      </c>
      <c r="J234" s="5">
        <v>135</v>
      </c>
      <c r="K234" s="5">
        <v>3</v>
      </c>
      <c r="L234" s="5">
        <v>82</v>
      </c>
    </row>
    <row r="235" spans="1:12" ht="17.25" thickBot="1">
      <c r="A235" s="3" t="s">
        <v>11318</v>
      </c>
      <c r="B235" s="3" t="s">
        <v>36</v>
      </c>
      <c r="C235" s="4">
        <v>2208</v>
      </c>
      <c r="D235" s="4">
        <v>1449</v>
      </c>
      <c r="E235" s="5">
        <v>599</v>
      </c>
      <c r="F235" s="5">
        <v>776</v>
      </c>
      <c r="G235" s="5">
        <v>12</v>
      </c>
      <c r="H235" s="5">
        <v>13</v>
      </c>
      <c r="I235" s="5">
        <v>28</v>
      </c>
      <c r="J235" s="4">
        <v>1428</v>
      </c>
      <c r="K235" s="5">
        <v>21</v>
      </c>
      <c r="L235" s="5">
        <v>759</v>
      </c>
    </row>
    <row r="236" spans="1:12" ht="23.25" thickBot="1">
      <c r="A236" s="3"/>
      <c r="B236" s="3" t="s">
        <v>37</v>
      </c>
      <c r="C236" s="5">
        <v>618</v>
      </c>
      <c r="D236" s="5">
        <v>618</v>
      </c>
      <c r="E236" s="5">
        <v>287</v>
      </c>
      <c r="F236" s="5">
        <v>307</v>
      </c>
      <c r="G236" s="5">
        <v>2</v>
      </c>
      <c r="H236" s="5">
        <v>5</v>
      </c>
      <c r="I236" s="5">
        <v>10</v>
      </c>
      <c r="J236" s="5">
        <v>611</v>
      </c>
      <c r="K236" s="5">
        <v>7</v>
      </c>
      <c r="L236" s="5">
        <v>0</v>
      </c>
    </row>
    <row r="237" spans="1:12" ht="17.25" thickBot="1">
      <c r="A237" s="3"/>
      <c r="B237" s="3" t="s">
        <v>11317</v>
      </c>
      <c r="C237" s="4">
        <v>1041</v>
      </c>
      <c r="D237" s="5">
        <v>538</v>
      </c>
      <c r="E237" s="5">
        <v>196</v>
      </c>
      <c r="F237" s="5">
        <v>315</v>
      </c>
      <c r="G237" s="5">
        <v>3</v>
      </c>
      <c r="H237" s="5">
        <v>3</v>
      </c>
      <c r="I237" s="5">
        <v>11</v>
      </c>
      <c r="J237" s="5">
        <v>528</v>
      </c>
      <c r="K237" s="5">
        <v>10</v>
      </c>
      <c r="L237" s="5">
        <v>503</v>
      </c>
    </row>
    <row r="238" spans="1:12" ht="17.25" thickBot="1">
      <c r="A238" s="3"/>
      <c r="B238" s="3" t="s">
        <v>11316</v>
      </c>
      <c r="C238" s="5">
        <v>549</v>
      </c>
      <c r="D238" s="5">
        <v>293</v>
      </c>
      <c r="E238" s="5">
        <v>116</v>
      </c>
      <c r="F238" s="5">
        <v>154</v>
      </c>
      <c r="G238" s="5">
        <v>7</v>
      </c>
      <c r="H238" s="5">
        <v>5</v>
      </c>
      <c r="I238" s="5">
        <v>7</v>
      </c>
      <c r="J238" s="5">
        <v>289</v>
      </c>
      <c r="K238" s="5">
        <v>4</v>
      </c>
      <c r="L238" s="5">
        <v>256</v>
      </c>
    </row>
    <row r="239" spans="1:12" ht="17.25" thickBot="1">
      <c r="A239" s="3" t="s">
        <v>11315</v>
      </c>
      <c r="B239" s="3" t="s">
        <v>36</v>
      </c>
      <c r="C239" s="4">
        <v>3139</v>
      </c>
      <c r="D239" s="4">
        <v>2095</v>
      </c>
      <c r="E239" s="5">
        <v>723</v>
      </c>
      <c r="F239" s="4">
        <v>1276</v>
      </c>
      <c r="G239" s="5">
        <v>15</v>
      </c>
      <c r="H239" s="5">
        <v>25</v>
      </c>
      <c r="I239" s="5">
        <v>18</v>
      </c>
      <c r="J239" s="4">
        <v>2057</v>
      </c>
      <c r="K239" s="5">
        <v>38</v>
      </c>
      <c r="L239" s="4">
        <v>1044</v>
      </c>
    </row>
    <row r="240" spans="1:12" ht="23.25" thickBot="1">
      <c r="A240" s="3"/>
      <c r="B240" s="3" t="s">
        <v>37</v>
      </c>
      <c r="C240" s="5">
        <v>723</v>
      </c>
      <c r="D240" s="5">
        <v>723</v>
      </c>
      <c r="E240" s="5">
        <v>291</v>
      </c>
      <c r="F240" s="5">
        <v>405</v>
      </c>
      <c r="G240" s="5">
        <v>5</v>
      </c>
      <c r="H240" s="5">
        <v>7</v>
      </c>
      <c r="I240" s="5">
        <v>5</v>
      </c>
      <c r="J240" s="5">
        <v>713</v>
      </c>
      <c r="K240" s="5">
        <v>10</v>
      </c>
      <c r="L240" s="5">
        <v>0</v>
      </c>
    </row>
    <row r="241" spans="1:12" ht="17.25" thickBot="1">
      <c r="A241" s="3"/>
      <c r="B241" s="3" t="s">
        <v>11314</v>
      </c>
      <c r="C241" s="5">
        <v>825</v>
      </c>
      <c r="D241" s="5">
        <v>449</v>
      </c>
      <c r="E241" s="5">
        <v>164</v>
      </c>
      <c r="F241" s="5">
        <v>255</v>
      </c>
      <c r="G241" s="5">
        <v>7</v>
      </c>
      <c r="H241" s="5">
        <v>10</v>
      </c>
      <c r="I241" s="5">
        <v>4</v>
      </c>
      <c r="J241" s="5">
        <v>440</v>
      </c>
      <c r="K241" s="5">
        <v>9</v>
      </c>
      <c r="L241" s="5">
        <v>376</v>
      </c>
    </row>
    <row r="242" spans="1:12" ht="17.25" thickBot="1">
      <c r="A242" s="3"/>
      <c r="B242" s="3" t="s">
        <v>11313</v>
      </c>
      <c r="C242" s="5">
        <v>318</v>
      </c>
      <c r="D242" s="5">
        <v>196</v>
      </c>
      <c r="E242" s="5">
        <v>67</v>
      </c>
      <c r="F242" s="5">
        <v>123</v>
      </c>
      <c r="G242" s="5">
        <v>0</v>
      </c>
      <c r="H242" s="5">
        <v>0</v>
      </c>
      <c r="I242" s="5">
        <v>0</v>
      </c>
      <c r="J242" s="5">
        <v>190</v>
      </c>
      <c r="K242" s="5">
        <v>6</v>
      </c>
      <c r="L242" s="5">
        <v>122</v>
      </c>
    </row>
    <row r="243" spans="1:12" ht="17.25" thickBot="1">
      <c r="A243" s="3"/>
      <c r="B243" s="3" t="s">
        <v>11312</v>
      </c>
      <c r="C243" s="5">
        <v>620</v>
      </c>
      <c r="D243" s="5">
        <v>324</v>
      </c>
      <c r="E243" s="5">
        <v>103</v>
      </c>
      <c r="F243" s="5">
        <v>207</v>
      </c>
      <c r="G243" s="5">
        <v>0</v>
      </c>
      <c r="H243" s="5">
        <v>5</v>
      </c>
      <c r="I243" s="5">
        <v>7</v>
      </c>
      <c r="J243" s="5">
        <v>322</v>
      </c>
      <c r="K243" s="5">
        <v>2</v>
      </c>
      <c r="L243" s="5">
        <v>296</v>
      </c>
    </row>
    <row r="244" spans="1:12" ht="17.25" thickBot="1">
      <c r="A244" s="3"/>
      <c r="B244" s="3" t="s">
        <v>11311</v>
      </c>
      <c r="C244" s="5">
        <v>325</v>
      </c>
      <c r="D244" s="5">
        <v>202</v>
      </c>
      <c r="E244" s="5">
        <v>47</v>
      </c>
      <c r="F244" s="5">
        <v>147</v>
      </c>
      <c r="G244" s="5">
        <v>1</v>
      </c>
      <c r="H244" s="5">
        <v>1</v>
      </c>
      <c r="I244" s="5">
        <v>1</v>
      </c>
      <c r="J244" s="5">
        <v>197</v>
      </c>
      <c r="K244" s="5">
        <v>5</v>
      </c>
      <c r="L244" s="5">
        <v>123</v>
      </c>
    </row>
    <row r="245" spans="1:12" ht="17.25" thickBot="1">
      <c r="A245" s="3"/>
      <c r="B245" s="3" t="s">
        <v>11310</v>
      </c>
      <c r="C245" s="5">
        <v>328</v>
      </c>
      <c r="D245" s="5">
        <v>201</v>
      </c>
      <c r="E245" s="5">
        <v>51</v>
      </c>
      <c r="F245" s="5">
        <v>139</v>
      </c>
      <c r="G245" s="5">
        <v>2</v>
      </c>
      <c r="H245" s="5">
        <v>2</v>
      </c>
      <c r="I245" s="5">
        <v>1</v>
      </c>
      <c r="J245" s="5">
        <v>195</v>
      </c>
      <c r="K245" s="5">
        <v>6</v>
      </c>
      <c r="L245" s="5">
        <v>127</v>
      </c>
    </row>
    <row r="246" spans="1:12" ht="23.25" thickBot="1">
      <c r="A246" s="3" t="s">
        <v>97</v>
      </c>
      <c r="B246" s="3"/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</row>
  </sheetData>
  <mergeCells count="28">
    <mergeCell ref="L112:L114"/>
    <mergeCell ref="J113:J114"/>
    <mergeCell ref="A63:A65"/>
    <mergeCell ref="L190:L192"/>
    <mergeCell ref="J191:J192"/>
    <mergeCell ref="A190:A192"/>
    <mergeCell ref="B190:B192"/>
    <mergeCell ref="C190:C192"/>
    <mergeCell ref="D190:D192"/>
    <mergeCell ref="E190:J190"/>
    <mergeCell ref="A112:A114"/>
    <mergeCell ref="B112:B114"/>
    <mergeCell ref="C112:C114"/>
    <mergeCell ref="D112:D114"/>
    <mergeCell ref="E112:J112"/>
    <mergeCell ref="B63:B65"/>
    <mergeCell ref="C63:C65"/>
    <mergeCell ref="D63:D65"/>
    <mergeCell ref="E63:J63"/>
    <mergeCell ref="L1:L3"/>
    <mergeCell ref="J2:J3"/>
    <mergeCell ref="L63:L65"/>
    <mergeCell ref="J64:J65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6D2F2-481E-4A3F-80DC-4AD2D38F3E10}">
  <sheetPr>
    <tabColor theme="4" tint="0.59999389629810485"/>
  </sheetPr>
  <dimension ref="A1:X1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11501</v>
      </c>
      <c r="F3" s="26" t="s">
        <v>11500</v>
      </c>
      <c r="G3" s="26" t="s">
        <v>11499</v>
      </c>
      <c r="H3" s="26" t="s">
        <v>11498</v>
      </c>
      <c r="I3" s="44"/>
      <c r="J3" s="26"/>
      <c r="K3" s="44"/>
      <c r="U3" t="s">
        <v>3</v>
      </c>
      <c r="V3" t="str">
        <f t="shared" si="0"/>
        <v>이동기</v>
      </c>
      <c r="W3" t="str">
        <f t="shared" si="0"/>
        <v>이양수</v>
      </c>
      <c r="X3" t="str">
        <f t="shared" si="0"/>
        <v>김도경</v>
      </c>
    </row>
    <row r="4" spans="1:24" ht="17.25" thickBot="1">
      <c r="A4" s="3" t="s">
        <v>30</v>
      </c>
      <c r="B4" s="3"/>
      <c r="C4" s="4">
        <v>70022</v>
      </c>
      <c r="D4" s="4">
        <v>43970</v>
      </c>
      <c r="E4" s="4">
        <v>19540</v>
      </c>
      <c r="F4" s="4">
        <v>22665</v>
      </c>
      <c r="G4" s="5">
        <v>386</v>
      </c>
      <c r="H4" s="5">
        <v>885</v>
      </c>
      <c r="I4" s="4">
        <v>43476</v>
      </c>
      <c r="J4" s="5">
        <v>494</v>
      </c>
      <c r="K4" s="4">
        <v>26052</v>
      </c>
      <c r="V4" s="8"/>
      <c r="W4" s="8"/>
      <c r="X4" s="8"/>
    </row>
    <row r="5" spans="1:24" ht="23.25" thickBot="1">
      <c r="A5" s="3" t="s">
        <v>31</v>
      </c>
      <c r="B5" s="3"/>
      <c r="C5" s="5">
        <v>349</v>
      </c>
      <c r="D5" s="5">
        <v>317</v>
      </c>
      <c r="E5" s="5">
        <v>161</v>
      </c>
      <c r="F5" s="5">
        <v>104</v>
      </c>
      <c r="G5" s="5">
        <v>9</v>
      </c>
      <c r="H5" s="5">
        <v>24</v>
      </c>
      <c r="I5" s="5">
        <v>298</v>
      </c>
      <c r="J5" s="5">
        <v>19</v>
      </c>
      <c r="K5" s="5">
        <v>32</v>
      </c>
      <c r="T5" t="s">
        <v>2929</v>
      </c>
      <c r="U5">
        <f>SUMIF($A:$A,"합계",D:D)</f>
        <v>97045</v>
      </c>
      <c r="V5">
        <f>SUMIF($A:$A,"합계",E:E)</f>
        <v>42203</v>
      </c>
      <c r="W5">
        <f>SUMIF($A:$A,"합계",F:F)</f>
        <v>50188</v>
      </c>
      <c r="X5">
        <f>SUMIF($A:$A,"합계",G:G)</f>
        <v>1002</v>
      </c>
    </row>
    <row r="6" spans="1:24" ht="23.25" thickBot="1">
      <c r="A6" s="3" t="s">
        <v>32</v>
      </c>
      <c r="B6" s="3"/>
      <c r="C6" s="4">
        <v>3413</v>
      </c>
      <c r="D6" s="4">
        <v>3413</v>
      </c>
      <c r="E6" s="4">
        <v>1856</v>
      </c>
      <c r="F6" s="4">
        <v>1303</v>
      </c>
      <c r="G6" s="5">
        <v>43</v>
      </c>
      <c r="H6" s="5">
        <v>136</v>
      </c>
      <c r="I6" s="4">
        <v>3338</v>
      </c>
      <c r="J6" s="5">
        <v>75</v>
      </c>
      <c r="K6" s="5">
        <v>0</v>
      </c>
      <c r="T6" t="s">
        <v>2930</v>
      </c>
      <c r="U6">
        <f>U5-U7</f>
        <v>55466</v>
      </c>
      <c r="V6">
        <f>V5-V7</f>
        <v>21362</v>
      </c>
      <c r="W6">
        <f>W5-W7</f>
        <v>31644</v>
      </c>
      <c r="X6">
        <f>X5-X7</f>
        <v>607</v>
      </c>
    </row>
    <row r="7" spans="1:24" ht="23.25" thickBot="1">
      <c r="A7" s="3" t="s">
        <v>33</v>
      </c>
      <c r="B7" s="3"/>
      <c r="C7" s="5">
        <v>132</v>
      </c>
      <c r="D7" s="5">
        <v>27</v>
      </c>
      <c r="E7" s="5">
        <v>15</v>
      </c>
      <c r="F7" s="5">
        <v>12</v>
      </c>
      <c r="G7" s="5">
        <v>0</v>
      </c>
      <c r="H7" s="5">
        <v>0</v>
      </c>
      <c r="I7" s="5">
        <v>27</v>
      </c>
      <c r="J7" s="5">
        <v>0</v>
      </c>
      <c r="K7" s="5">
        <v>105</v>
      </c>
      <c r="T7" t="s">
        <v>2931</v>
      </c>
      <c r="U7">
        <f>U11+U10+U9</f>
        <v>41579</v>
      </c>
      <c r="V7">
        <f>V11+V10+V9</f>
        <v>20841</v>
      </c>
      <c r="W7">
        <f>W11+W10+W9</f>
        <v>18544</v>
      </c>
      <c r="X7">
        <f>X11+X10+X9</f>
        <v>395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11579</v>
      </c>
      <c r="B9" s="3" t="s">
        <v>36</v>
      </c>
      <c r="C9" s="4">
        <v>4702</v>
      </c>
      <c r="D9" s="4">
        <v>3182</v>
      </c>
      <c r="E9" s="4">
        <v>1395</v>
      </c>
      <c r="F9" s="4">
        <v>1690</v>
      </c>
      <c r="G9" s="5">
        <v>13</v>
      </c>
      <c r="H9" s="5">
        <v>50</v>
      </c>
      <c r="I9" s="4">
        <v>3148</v>
      </c>
      <c r="J9" s="5">
        <v>34</v>
      </c>
      <c r="K9" s="4">
        <v>1520</v>
      </c>
      <c r="T9" t="s">
        <v>2934</v>
      </c>
      <c r="U9">
        <f>SUMIF($A:$A,"거소·선상투표",D:D)+SUMIF($A:$A,"국외부재자투표",D:D)+SUMIF($A:$A,"국외부재자투표(공관)",D:D)</f>
        <v>981</v>
      </c>
      <c r="V9">
        <f t="shared" ref="V9:X11" si="1">SUMIF($A:$A,"거소·선상투표",E:E)+SUMIF($A:$A,"국외부재자투표",E:E)+SUMIF($A:$A,"국외부재자투표(공관)",E:E)</f>
        <v>437</v>
      </c>
      <c r="W9">
        <f t="shared" si="1"/>
        <v>344</v>
      </c>
      <c r="X9">
        <f t="shared" si="1"/>
        <v>28</v>
      </c>
    </row>
    <row r="10" spans="1:24" ht="23.25" thickBot="1">
      <c r="A10" s="3"/>
      <c r="B10" s="3" t="s">
        <v>37</v>
      </c>
      <c r="C10" s="4">
        <v>1454</v>
      </c>
      <c r="D10" s="4">
        <v>1454</v>
      </c>
      <c r="E10" s="5">
        <v>761</v>
      </c>
      <c r="F10" s="5">
        <v>656</v>
      </c>
      <c r="G10" s="5">
        <v>5</v>
      </c>
      <c r="H10" s="5">
        <v>23</v>
      </c>
      <c r="I10" s="4">
        <v>1445</v>
      </c>
      <c r="J10" s="5">
        <v>9</v>
      </c>
      <c r="K10" s="5">
        <v>0</v>
      </c>
      <c r="T10" t="s">
        <v>2932</v>
      </c>
      <c r="U10">
        <f>SUMIF($B:$B,"관내사전투표",D:D)</f>
        <v>32838</v>
      </c>
      <c r="V10">
        <f t="shared" ref="V10:X12" si="2">SUMIF($B:$B,"관내사전투표",E:E)</f>
        <v>16303</v>
      </c>
      <c r="W10">
        <f t="shared" si="2"/>
        <v>15108</v>
      </c>
      <c r="X10">
        <f t="shared" si="2"/>
        <v>276</v>
      </c>
    </row>
    <row r="11" spans="1:24" ht="17.25" thickBot="1">
      <c r="A11" s="3"/>
      <c r="B11" s="3" t="s">
        <v>11578</v>
      </c>
      <c r="C11" s="4">
        <v>1278</v>
      </c>
      <c r="D11" s="5">
        <v>708</v>
      </c>
      <c r="E11" s="5">
        <v>258</v>
      </c>
      <c r="F11" s="5">
        <v>424</v>
      </c>
      <c r="G11" s="5">
        <v>4</v>
      </c>
      <c r="H11" s="5">
        <v>11</v>
      </c>
      <c r="I11" s="5">
        <v>697</v>
      </c>
      <c r="J11" s="5">
        <v>11</v>
      </c>
      <c r="K11" s="5">
        <v>570</v>
      </c>
      <c r="T11" t="s">
        <v>2933</v>
      </c>
      <c r="U11">
        <f>SUMIF($A:$A,"관외사전투표",D:D)</f>
        <v>7760</v>
      </c>
      <c r="V11">
        <f t="shared" ref="V11:X13" si="3">SUMIF($A:$A,"관외사전투표",E:E)</f>
        <v>4101</v>
      </c>
      <c r="W11">
        <f t="shared" si="3"/>
        <v>3092</v>
      </c>
      <c r="X11">
        <f t="shared" si="3"/>
        <v>91</v>
      </c>
    </row>
    <row r="12" spans="1:24" ht="17.25" thickBot="1">
      <c r="A12" s="3"/>
      <c r="B12" s="3" t="s">
        <v>11577</v>
      </c>
      <c r="C12" s="4">
        <v>1970</v>
      </c>
      <c r="D12" s="4">
        <v>1020</v>
      </c>
      <c r="E12" s="5">
        <v>376</v>
      </c>
      <c r="F12" s="5">
        <v>610</v>
      </c>
      <c r="G12" s="5">
        <v>4</v>
      </c>
      <c r="H12" s="5">
        <v>16</v>
      </c>
      <c r="I12" s="4">
        <v>1006</v>
      </c>
      <c r="J12" s="5">
        <v>14</v>
      </c>
      <c r="K12" s="5">
        <v>950</v>
      </c>
    </row>
    <row r="13" spans="1:24" ht="17.25" thickBot="1">
      <c r="A13" s="3" t="s">
        <v>5954</v>
      </c>
      <c r="B13" s="3" t="s">
        <v>36</v>
      </c>
      <c r="C13" s="4">
        <v>3080</v>
      </c>
      <c r="D13" s="4">
        <v>1799</v>
      </c>
      <c r="E13" s="5">
        <v>715</v>
      </c>
      <c r="F13" s="4">
        <v>1034</v>
      </c>
      <c r="G13" s="5">
        <v>12</v>
      </c>
      <c r="H13" s="5">
        <v>24</v>
      </c>
      <c r="I13" s="4">
        <v>1785</v>
      </c>
      <c r="J13" s="5">
        <v>14</v>
      </c>
      <c r="K13" s="4">
        <v>1281</v>
      </c>
    </row>
    <row r="14" spans="1:24" ht="23.25" thickBot="1">
      <c r="A14" s="3"/>
      <c r="B14" s="3" t="s">
        <v>37</v>
      </c>
      <c r="C14" s="5">
        <v>703</v>
      </c>
      <c r="D14" s="5">
        <v>703</v>
      </c>
      <c r="E14" s="5">
        <v>294</v>
      </c>
      <c r="F14" s="5">
        <v>386</v>
      </c>
      <c r="G14" s="5">
        <v>3</v>
      </c>
      <c r="H14" s="5">
        <v>15</v>
      </c>
      <c r="I14" s="5">
        <v>698</v>
      </c>
      <c r="J14" s="5">
        <v>5</v>
      </c>
      <c r="K14" s="5">
        <v>0</v>
      </c>
      <c r="U14" s="8"/>
      <c r="V14" s="8"/>
      <c r="W14" s="8"/>
      <c r="X14" s="8"/>
    </row>
    <row r="15" spans="1:24" ht="17.25" thickBot="1">
      <c r="A15" s="3"/>
      <c r="B15" s="3" t="s">
        <v>5953</v>
      </c>
      <c r="C15" s="4">
        <v>1624</v>
      </c>
      <c r="D15" s="5">
        <v>750</v>
      </c>
      <c r="E15" s="5">
        <v>318</v>
      </c>
      <c r="F15" s="5">
        <v>410</v>
      </c>
      <c r="G15" s="5">
        <v>9</v>
      </c>
      <c r="H15" s="5">
        <v>7</v>
      </c>
      <c r="I15" s="5">
        <v>744</v>
      </c>
      <c r="J15" s="5">
        <v>6</v>
      </c>
      <c r="K15" s="5">
        <v>874</v>
      </c>
      <c r="U15" s="8"/>
      <c r="V15" s="8"/>
      <c r="W15" s="8"/>
      <c r="X15" s="8"/>
    </row>
    <row r="16" spans="1:24" ht="17.25" thickBot="1">
      <c r="A16" s="3"/>
      <c r="B16" s="3" t="s">
        <v>5952</v>
      </c>
      <c r="C16" s="5">
        <v>753</v>
      </c>
      <c r="D16" s="5">
        <v>346</v>
      </c>
      <c r="E16" s="5">
        <v>103</v>
      </c>
      <c r="F16" s="5">
        <v>238</v>
      </c>
      <c r="G16" s="5">
        <v>0</v>
      </c>
      <c r="H16" s="5">
        <v>2</v>
      </c>
      <c r="I16" s="5">
        <v>343</v>
      </c>
      <c r="J16" s="5">
        <v>3</v>
      </c>
      <c r="K16" s="5">
        <v>407</v>
      </c>
    </row>
    <row r="17" spans="1:11" ht="17.25" thickBot="1">
      <c r="A17" s="3" t="s">
        <v>11576</v>
      </c>
      <c r="B17" s="3" t="s">
        <v>36</v>
      </c>
      <c r="C17" s="4">
        <v>5514</v>
      </c>
      <c r="D17" s="4">
        <v>3434</v>
      </c>
      <c r="E17" s="4">
        <v>1267</v>
      </c>
      <c r="F17" s="4">
        <v>2040</v>
      </c>
      <c r="G17" s="5">
        <v>30</v>
      </c>
      <c r="H17" s="5">
        <v>44</v>
      </c>
      <c r="I17" s="4">
        <v>3381</v>
      </c>
      <c r="J17" s="5">
        <v>53</v>
      </c>
      <c r="K17" s="4">
        <v>2080</v>
      </c>
    </row>
    <row r="18" spans="1:11" ht="23.25" thickBot="1">
      <c r="A18" s="3"/>
      <c r="B18" s="3" t="s">
        <v>37</v>
      </c>
      <c r="C18" s="4">
        <v>1428</v>
      </c>
      <c r="D18" s="4">
        <v>1428</v>
      </c>
      <c r="E18" s="5">
        <v>616</v>
      </c>
      <c r="F18" s="5">
        <v>756</v>
      </c>
      <c r="G18" s="5">
        <v>14</v>
      </c>
      <c r="H18" s="5">
        <v>16</v>
      </c>
      <c r="I18" s="4">
        <v>1402</v>
      </c>
      <c r="J18" s="5">
        <v>26</v>
      </c>
      <c r="K18" s="5">
        <v>0</v>
      </c>
    </row>
    <row r="19" spans="1:11" ht="17.25" thickBot="1">
      <c r="A19" s="3"/>
      <c r="B19" s="3" t="s">
        <v>11575</v>
      </c>
      <c r="C19" s="5">
        <v>972</v>
      </c>
      <c r="D19" s="5">
        <v>422</v>
      </c>
      <c r="E19" s="5">
        <v>126</v>
      </c>
      <c r="F19" s="5">
        <v>279</v>
      </c>
      <c r="G19" s="5">
        <v>6</v>
      </c>
      <c r="H19" s="5">
        <v>3</v>
      </c>
      <c r="I19" s="5">
        <v>414</v>
      </c>
      <c r="J19" s="5">
        <v>8</v>
      </c>
      <c r="K19" s="5">
        <v>550</v>
      </c>
    </row>
    <row r="20" spans="1:11" ht="17.25" thickBot="1">
      <c r="A20" s="3"/>
      <c r="B20" s="3" t="s">
        <v>11574</v>
      </c>
      <c r="C20" s="5">
        <v>803</v>
      </c>
      <c r="D20" s="5">
        <v>362</v>
      </c>
      <c r="E20" s="5">
        <v>80</v>
      </c>
      <c r="F20" s="5">
        <v>269</v>
      </c>
      <c r="G20" s="5">
        <v>0</v>
      </c>
      <c r="H20" s="5">
        <v>6</v>
      </c>
      <c r="I20" s="5">
        <v>355</v>
      </c>
      <c r="J20" s="5">
        <v>7</v>
      </c>
      <c r="K20" s="5">
        <v>441</v>
      </c>
    </row>
    <row r="21" spans="1:11" ht="17.25" thickBot="1">
      <c r="A21" s="3"/>
      <c r="B21" s="3" t="s">
        <v>11573</v>
      </c>
      <c r="C21" s="4">
        <v>1301</v>
      </c>
      <c r="D21" s="5">
        <v>666</v>
      </c>
      <c r="E21" s="5">
        <v>215</v>
      </c>
      <c r="F21" s="5">
        <v>422</v>
      </c>
      <c r="G21" s="5">
        <v>7</v>
      </c>
      <c r="H21" s="5">
        <v>13</v>
      </c>
      <c r="I21" s="5">
        <v>657</v>
      </c>
      <c r="J21" s="5">
        <v>9</v>
      </c>
      <c r="K21" s="5">
        <v>635</v>
      </c>
    </row>
    <row r="22" spans="1:11" ht="17.25" thickBot="1">
      <c r="A22" s="3"/>
      <c r="B22" s="3" t="s">
        <v>11572</v>
      </c>
      <c r="C22" s="4">
        <v>1010</v>
      </c>
      <c r="D22" s="5">
        <v>556</v>
      </c>
      <c r="E22" s="5">
        <v>230</v>
      </c>
      <c r="F22" s="5">
        <v>314</v>
      </c>
      <c r="G22" s="5">
        <v>3</v>
      </c>
      <c r="H22" s="5">
        <v>6</v>
      </c>
      <c r="I22" s="5">
        <v>553</v>
      </c>
      <c r="J22" s="5">
        <v>3</v>
      </c>
      <c r="K22" s="5">
        <v>454</v>
      </c>
    </row>
    <row r="23" spans="1:11" ht="17.25" thickBot="1">
      <c r="A23" s="3" t="s">
        <v>10987</v>
      </c>
      <c r="B23" s="3" t="s">
        <v>36</v>
      </c>
      <c r="C23" s="4">
        <v>8570</v>
      </c>
      <c r="D23" s="4">
        <v>5247</v>
      </c>
      <c r="E23" s="4">
        <v>2244</v>
      </c>
      <c r="F23" s="4">
        <v>2787</v>
      </c>
      <c r="G23" s="5">
        <v>47</v>
      </c>
      <c r="H23" s="5">
        <v>111</v>
      </c>
      <c r="I23" s="4">
        <v>5189</v>
      </c>
      <c r="J23" s="5">
        <v>58</v>
      </c>
      <c r="K23" s="4">
        <v>3323</v>
      </c>
    </row>
    <row r="24" spans="1:11" ht="23.25" thickBot="1">
      <c r="A24" s="3"/>
      <c r="B24" s="3" t="s">
        <v>37</v>
      </c>
      <c r="C24" s="4">
        <v>2241</v>
      </c>
      <c r="D24" s="4">
        <v>2241</v>
      </c>
      <c r="E24" s="4">
        <v>1111</v>
      </c>
      <c r="F24" s="4">
        <v>1041</v>
      </c>
      <c r="G24" s="5">
        <v>14</v>
      </c>
      <c r="H24" s="5">
        <v>56</v>
      </c>
      <c r="I24" s="4">
        <v>2222</v>
      </c>
      <c r="J24" s="5">
        <v>19</v>
      </c>
      <c r="K24" s="5">
        <v>0</v>
      </c>
    </row>
    <row r="25" spans="1:11" ht="17.25" thickBot="1">
      <c r="A25" s="3"/>
      <c r="B25" s="3" t="s">
        <v>11358</v>
      </c>
      <c r="C25" s="4">
        <v>2540</v>
      </c>
      <c r="D25" s="4">
        <v>1133</v>
      </c>
      <c r="E25" s="5">
        <v>364</v>
      </c>
      <c r="F25" s="5">
        <v>711</v>
      </c>
      <c r="G25" s="5">
        <v>20</v>
      </c>
      <c r="H25" s="5">
        <v>20</v>
      </c>
      <c r="I25" s="4">
        <v>1115</v>
      </c>
      <c r="J25" s="5">
        <v>18</v>
      </c>
      <c r="K25" s="4">
        <v>1407</v>
      </c>
    </row>
    <row r="26" spans="1:11" ht="17.25" thickBot="1">
      <c r="A26" s="3"/>
      <c r="B26" s="3" t="s">
        <v>11357</v>
      </c>
      <c r="C26" s="4">
        <v>2211</v>
      </c>
      <c r="D26" s="4">
        <v>1084</v>
      </c>
      <c r="E26" s="5">
        <v>464</v>
      </c>
      <c r="F26" s="5">
        <v>578</v>
      </c>
      <c r="G26" s="5">
        <v>6</v>
      </c>
      <c r="H26" s="5">
        <v>21</v>
      </c>
      <c r="I26" s="4">
        <v>1069</v>
      </c>
      <c r="J26" s="5">
        <v>15</v>
      </c>
      <c r="K26" s="4">
        <v>1127</v>
      </c>
    </row>
    <row r="27" spans="1:11" ht="17.25" thickBot="1">
      <c r="A27" s="3"/>
      <c r="B27" s="3" t="s">
        <v>11356</v>
      </c>
      <c r="C27" s="4">
        <v>1578</v>
      </c>
      <c r="D27" s="5">
        <v>789</v>
      </c>
      <c r="E27" s="5">
        <v>305</v>
      </c>
      <c r="F27" s="5">
        <v>457</v>
      </c>
      <c r="G27" s="5">
        <v>7</v>
      </c>
      <c r="H27" s="5">
        <v>14</v>
      </c>
      <c r="I27" s="5">
        <v>783</v>
      </c>
      <c r="J27" s="5">
        <v>6</v>
      </c>
      <c r="K27" s="5">
        <v>789</v>
      </c>
    </row>
    <row r="28" spans="1:11" ht="17.25" thickBot="1">
      <c r="A28" s="3" t="s">
        <v>11571</v>
      </c>
      <c r="B28" s="3" t="s">
        <v>36</v>
      </c>
      <c r="C28" s="4">
        <v>17115</v>
      </c>
      <c r="D28" s="4">
        <v>10397</v>
      </c>
      <c r="E28" s="4">
        <v>4536</v>
      </c>
      <c r="F28" s="4">
        <v>5505</v>
      </c>
      <c r="G28" s="5">
        <v>85</v>
      </c>
      <c r="H28" s="5">
        <v>185</v>
      </c>
      <c r="I28" s="4">
        <v>10311</v>
      </c>
      <c r="J28" s="5">
        <v>86</v>
      </c>
      <c r="K28" s="4">
        <v>6718</v>
      </c>
    </row>
    <row r="29" spans="1:11" ht="23.25" thickBot="1">
      <c r="A29" s="3"/>
      <c r="B29" s="3" t="s">
        <v>37</v>
      </c>
      <c r="C29" s="4">
        <v>3874</v>
      </c>
      <c r="D29" s="4">
        <v>3874</v>
      </c>
      <c r="E29" s="4">
        <v>1920</v>
      </c>
      <c r="F29" s="4">
        <v>1847</v>
      </c>
      <c r="G29" s="5">
        <v>21</v>
      </c>
      <c r="H29" s="5">
        <v>54</v>
      </c>
      <c r="I29" s="4">
        <v>3842</v>
      </c>
      <c r="J29" s="5">
        <v>32</v>
      </c>
      <c r="K29" s="5">
        <v>0</v>
      </c>
    </row>
    <row r="30" spans="1:11" ht="17.25" thickBot="1">
      <c r="A30" s="3"/>
      <c r="B30" s="3" t="s">
        <v>11570</v>
      </c>
      <c r="C30" s="4">
        <v>2298</v>
      </c>
      <c r="D30" s="4">
        <v>1148</v>
      </c>
      <c r="E30" s="5">
        <v>499</v>
      </c>
      <c r="F30" s="5">
        <v>607</v>
      </c>
      <c r="G30" s="5">
        <v>14</v>
      </c>
      <c r="H30" s="5">
        <v>20</v>
      </c>
      <c r="I30" s="4">
        <v>1140</v>
      </c>
      <c r="J30" s="5">
        <v>8</v>
      </c>
      <c r="K30" s="4">
        <v>1150</v>
      </c>
    </row>
    <row r="31" spans="1:11" ht="17.25" thickBot="1">
      <c r="A31" s="3"/>
      <c r="B31" s="3" t="s">
        <v>11569</v>
      </c>
      <c r="C31" s="4">
        <v>2076</v>
      </c>
      <c r="D31" s="5">
        <v>962</v>
      </c>
      <c r="E31" s="5">
        <v>366</v>
      </c>
      <c r="F31" s="5">
        <v>558</v>
      </c>
      <c r="G31" s="5">
        <v>10</v>
      </c>
      <c r="H31" s="5">
        <v>19</v>
      </c>
      <c r="I31" s="5">
        <v>953</v>
      </c>
      <c r="J31" s="5">
        <v>9</v>
      </c>
      <c r="K31" s="4">
        <v>1114</v>
      </c>
    </row>
    <row r="32" spans="1:11" ht="17.25" thickBot="1">
      <c r="A32" s="3"/>
      <c r="B32" s="3" t="s">
        <v>11568</v>
      </c>
      <c r="C32" s="4">
        <v>2773</v>
      </c>
      <c r="D32" s="4">
        <v>1191</v>
      </c>
      <c r="E32" s="5">
        <v>493</v>
      </c>
      <c r="F32" s="5">
        <v>644</v>
      </c>
      <c r="G32" s="5">
        <v>12</v>
      </c>
      <c r="H32" s="5">
        <v>34</v>
      </c>
      <c r="I32" s="4">
        <v>1183</v>
      </c>
      <c r="J32" s="5">
        <v>8</v>
      </c>
      <c r="K32" s="4">
        <v>1582</v>
      </c>
    </row>
    <row r="33" spans="1:11" ht="17.25" thickBot="1">
      <c r="A33" s="3"/>
      <c r="B33" s="3" t="s">
        <v>11567</v>
      </c>
      <c r="C33" s="4">
        <v>1434</v>
      </c>
      <c r="D33" s="5">
        <v>717</v>
      </c>
      <c r="E33" s="5">
        <v>258</v>
      </c>
      <c r="F33" s="5">
        <v>438</v>
      </c>
      <c r="G33" s="5">
        <v>4</v>
      </c>
      <c r="H33" s="5">
        <v>8</v>
      </c>
      <c r="I33" s="5">
        <v>708</v>
      </c>
      <c r="J33" s="5">
        <v>9</v>
      </c>
      <c r="K33" s="5">
        <v>717</v>
      </c>
    </row>
    <row r="34" spans="1:11" ht="17.25" thickBot="1">
      <c r="A34" s="3"/>
      <c r="B34" s="3" t="s">
        <v>11566</v>
      </c>
      <c r="C34" s="4">
        <v>1782</v>
      </c>
      <c r="D34" s="5">
        <v>979</v>
      </c>
      <c r="E34" s="5">
        <v>338</v>
      </c>
      <c r="F34" s="5">
        <v>613</v>
      </c>
      <c r="G34" s="5">
        <v>9</v>
      </c>
      <c r="H34" s="5">
        <v>10</v>
      </c>
      <c r="I34" s="5">
        <v>970</v>
      </c>
      <c r="J34" s="5">
        <v>9</v>
      </c>
      <c r="K34" s="5">
        <v>803</v>
      </c>
    </row>
    <row r="35" spans="1:11" ht="17.25" thickBot="1">
      <c r="A35" s="3"/>
      <c r="B35" s="3" t="s">
        <v>11565</v>
      </c>
      <c r="C35" s="4">
        <v>2878</v>
      </c>
      <c r="D35" s="4">
        <v>1526</v>
      </c>
      <c r="E35" s="5">
        <v>662</v>
      </c>
      <c r="F35" s="5">
        <v>798</v>
      </c>
      <c r="G35" s="5">
        <v>15</v>
      </c>
      <c r="H35" s="5">
        <v>40</v>
      </c>
      <c r="I35" s="4">
        <v>1515</v>
      </c>
      <c r="J35" s="5">
        <v>11</v>
      </c>
      <c r="K35" s="4">
        <v>1352</v>
      </c>
    </row>
    <row r="36" spans="1:11" ht="17.25" thickBot="1">
      <c r="A36" s="3" t="s">
        <v>11564</v>
      </c>
      <c r="B36" s="3" t="s">
        <v>36</v>
      </c>
      <c r="C36" s="4">
        <v>20206</v>
      </c>
      <c r="D36" s="4">
        <v>11752</v>
      </c>
      <c r="E36" s="4">
        <v>5645</v>
      </c>
      <c r="F36" s="4">
        <v>5682</v>
      </c>
      <c r="G36" s="5">
        <v>98</v>
      </c>
      <c r="H36" s="5">
        <v>240</v>
      </c>
      <c r="I36" s="4">
        <v>11665</v>
      </c>
      <c r="J36" s="5">
        <v>87</v>
      </c>
      <c r="K36" s="4">
        <v>8454</v>
      </c>
    </row>
    <row r="37" spans="1:11" ht="23.25" thickBot="1">
      <c r="A37" s="3"/>
      <c r="B37" s="3" t="s">
        <v>37</v>
      </c>
      <c r="C37" s="4">
        <v>3757</v>
      </c>
      <c r="D37" s="4">
        <v>3755</v>
      </c>
      <c r="E37" s="4">
        <v>2104</v>
      </c>
      <c r="F37" s="4">
        <v>1520</v>
      </c>
      <c r="G37" s="5">
        <v>26</v>
      </c>
      <c r="H37" s="5">
        <v>73</v>
      </c>
      <c r="I37" s="4">
        <v>3723</v>
      </c>
      <c r="J37" s="5">
        <v>32</v>
      </c>
      <c r="K37" s="5">
        <v>2</v>
      </c>
    </row>
    <row r="38" spans="1:11" ht="17.25" thickBot="1">
      <c r="A38" s="3"/>
      <c r="B38" s="3" t="s">
        <v>11563</v>
      </c>
      <c r="C38" s="4">
        <v>2425</v>
      </c>
      <c r="D38" s="4">
        <v>1165</v>
      </c>
      <c r="E38" s="5">
        <v>521</v>
      </c>
      <c r="F38" s="5">
        <v>584</v>
      </c>
      <c r="G38" s="5">
        <v>15</v>
      </c>
      <c r="H38" s="5">
        <v>40</v>
      </c>
      <c r="I38" s="4">
        <v>1160</v>
      </c>
      <c r="J38" s="5">
        <v>5</v>
      </c>
      <c r="K38" s="4">
        <v>1260</v>
      </c>
    </row>
    <row r="39" spans="1:11" ht="17.25" thickBot="1">
      <c r="A39" s="3"/>
      <c r="B39" s="3" t="s">
        <v>11562</v>
      </c>
      <c r="C39" s="4">
        <v>2241</v>
      </c>
      <c r="D39" s="4">
        <v>1084</v>
      </c>
      <c r="E39" s="5">
        <v>490</v>
      </c>
      <c r="F39" s="5">
        <v>552</v>
      </c>
      <c r="G39" s="5">
        <v>9</v>
      </c>
      <c r="H39" s="5">
        <v>25</v>
      </c>
      <c r="I39" s="4">
        <v>1076</v>
      </c>
      <c r="J39" s="5">
        <v>8</v>
      </c>
      <c r="K39" s="4">
        <v>1157</v>
      </c>
    </row>
    <row r="40" spans="1:11" ht="17.25" thickBot="1">
      <c r="A40" s="3"/>
      <c r="B40" s="3" t="s">
        <v>11561</v>
      </c>
      <c r="C40" s="4">
        <v>2049</v>
      </c>
      <c r="D40" s="5">
        <v>853</v>
      </c>
      <c r="E40" s="5">
        <v>379</v>
      </c>
      <c r="F40" s="5">
        <v>440</v>
      </c>
      <c r="G40" s="5">
        <v>8</v>
      </c>
      <c r="H40" s="5">
        <v>20</v>
      </c>
      <c r="I40" s="5">
        <v>847</v>
      </c>
      <c r="J40" s="5">
        <v>6</v>
      </c>
      <c r="K40" s="4">
        <v>1196</v>
      </c>
    </row>
    <row r="41" spans="1:11" ht="17.25" thickBot="1">
      <c r="A41" s="3"/>
      <c r="B41" s="3" t="s">
        <v>11560</v>
      </c>
      <c r="C41" s="4">
        <v>2804</v>
      </c>
      <c r="D41" s="4">
        <v>1326</v>
      </c>
      <c r="E41" s="5">
        <v>597</v>
      </c>
      <c r="F41" s="5">
        <v>693</v>
      </c>
      <c r="G41" s="5">
        <v>12</v>
      </c>
      <c r="H41" s="5">
        <v>16</v>
      </c>
      <c r="I41" s="4">
        <v>1318</v>
      </c>
      <c r="J41" s="5">
        <v>8</v>
      </c>
      <c r="K41" s="4">
        <v>1478</v>
      </c>
    </row>
    <row r="42" spans="1:11" ht="17.25" thickBot="1">
      <c r="A42" s="3"/>
      <c r="B42" s="3" t="s">
        <v>11559</v>
      </c>
      <c r="C42" s="4">
        <v>2365</v>
      </c>
      <c r="D42" s="4">
        <v>1268</v>
      </c>
      <c r="E42" s="5">
        <v>523</v>
      </c>
      <c r="F42" s="5">
        <v>701</v>
      </c>
      <c r="G42" s="5">
        <v>10</v>
      </c>
      <c r="H42" s="5">
        <v>20</v>
      </c>
      <c r="I42" s="4">
        <v>1254</v>
      </c>
      <c r="J42" s="5">
        <v>14</v>
      </c>
      <c r="K42" s="4">
        <v>1097</v>
      </c>
    </row>
    <row r="43" spans="1:11" ht="17.25" thickBot="1">
      <c r="A43" s="3"/>
      <c r="B43" s="3" t="s">
        <v>11558</v>
      </c>
      <c r="C43" s="4">
        <v>3087</v>
      </c>
      <c r="D43" s="4">
        <v>1603</v>
      </c>
      <c r="E43" s="5">
        <v>688</v>
      </c>
      <c r="F43" s="5">
        <v>862</v>
      </c>
      <c r="G43" s="5">
        <v>11</v>
      </c>
      <c r="H43" s="5">
        <v>30</v>
      </c>
      <c r="I43" s="4">
        <v>1591</v>
      </c>
      <c r="J43" s="5">
        <v>12</v>
      </c>
      <c r="K43" s="4">
        <v>1484</v>
      </c>
    </row>
    <row r="44" spans="1:11" ht="17.25" thickBot="1">
      <c r="A44" s="3"/>
      <c r="B44" s="3" t="s">
        <v>11557</v>
      </c>
      <c r="C44" s="4">
        <v>1478</v>
      </c>
      <c r="D44" s="5">
        <v>698</v>
      </c>
      <c r="E44" s="5">
        <v>343</v>
      </c>
      <c r="F44" s="5">
        <v>330</v>
      </c>
      <c r="G44" s="5">
        <v>7</v>
      </c>
      <c r="H44" s="5">
        <v>16</v>
      </c>
      <c r="I44" s="5">
        <v>696</v>
      </c>
      <c r="J44" s="5">
        <v>2</v>
      </c>
      <c r="K44" s="5">
        <v>780</v>
      </c>
    </row>
    <row r="45" spans="1:11" ht="17.25" thickBot="1">
      <c r="A45" s="3" t="s">
        <v>11556</v>
      </c>
      <c r="B45" s="3" t="s">
        <v>36</v>
      </c>
      <c r="C45" s="4">
        <v>4095</v>
      </c>
      <c r="D45" s="4">
        <v>2545</v>
      </c>
      <c r="E45" s="4">
        <v>1029</v>
      </c>
      <c r="F45" s="4">
        <v>1398</v>
      </c>
      <c r="G45" s="5">
        <v>32</v>
      </c>
      <c r="H45" s="5">
        <v>51</v>
      </c>
      <c r="I45" s="4">
        <v>2510</v>
      </c>
      <c r="J45" s="5">
        <v>35</v>
      </c>
      <c r="K45" s="4">
        <v>1550</v>
      </c>
    </row>
    <row r="46" spans="1:11" ht="23.25" thickBot="1">
      <c r="A46" s="3"/>
      <c r="B46" s="3" t="s">
        <v>37</v>
      </c>
      <c r="C46" s="4">
        <v>1097</v>
      </c>
      <c r="D46" s="4">
        <v>1097</v>
      </c>
      <c r="E46" s="5">
        <v>538</v>
      </c>
      <c r="F46" s="5">
        <v>516</v>
      </c>
      <c r="G46" s="5">
        <v>12</v>
      </c>
      <c r="H46" s="5">
        <v>21</v>
      </c>
      <c r="I46" s="4">
        <v>1087</v>
      </c>
      <c r="J46" s="5">
        <v>10</v>
      </c>
      <c r="K46" s="5">
        <v>0</v>
      </c>
    </row>
    <row r="47" spans="1:11" ht="17.25" thickBot="1">
      <c r="A47" s="3"/>
      <c r="B47" s="3" t="s">
        <v>11555</v>
      </c>
      <c r="C47" s="4">
        <v>2156</v>
      </c>
      <c r="D47" s="5">
        <v>968</v>
      </c>
      <c r="E47" s="5">
        <v>330</v>
      </c>
      <c r="F47" s="5">
        <v>593</v>
      </c>
      <c r="G47" s="5">
        <v>16</v>
      </c>
      <c r="H47" s="5">
        <v>15</v>
      </c>
      <c r="I47" s="5">
        <v>954</v>
      </c>
      <c r="J47" s="5">
        <v>14</v>
      </c>
      <c r="K47" s="4">
        <v>1188</v>
      </c>
    </row>
    <row r="48" spans="1:11" ht="17.25" thickBot="1">
      <c r="A48" s="3"/>
      <c r="B48" s="3" t="s">
        <v>11554</v>
      </c>
      <c r="C48" s="5">
        <v>842</v>
      </c>
      <c r="D48" s="5">
        <v>480</v>
      </c>
      <c r="E48" s="5">
        <v>161</v>
      </c>
      <c r="F48" s="5">
        <v>289</v>
      </c>
      <c r="G48" s="5">
        <v>4</v>
      </c>
      <c r="H48" s="5">
        <v>15</v>
      </c>
      <c r="I48" s="5">
        <v>469</v>
      </c>
      <c r="J48" s="5">
        <v>11</v>
      </c>
      <c r="K48" s="5">
        <v>362</v>
      </c>
    </row>
    <row r="49" spans="1:11" ht="17.25" thickBot="1">
      <c r="A49" s="3" t="s">
        <v>11553</v>
      </c>
      <c r="B49" s="3" t="s">
        <v>36</v>
      </c>
      <c r="C49" s="4">
        <v>2846</v>
      </c>
      <c r="D49" s="4">
        <v>1848</v>
      </c>
      <c r="E49" s="5">
        <v>671</v>
      </c>
      <c r="F49" s="4">
        <v>1107</v>
      </c>
      <c r="G49" s="5">
        <v>17</v>
      </c>
      <c r="H49" s="5">
        <v>20</v>
      </c>
      <c r="I49" s="4">
        <v>1815</v>
      </c>
      <c r="J49" s="5">
        <v>33</v>
      </c>
      <c r="K49" s="5">
        <v>998</v>
      </c>
    </row>
    <row r="50" spans="1:11" ht="23.25" thickBot="1">
      <c r="A50" s="3"/>
      <c r="B50" s="3" t="s">
        <v>37</v>
      </c>
      <c r="C50" s="5">
        <v>612</v>
      </c>
      <c r="D50" s="5">
        <v>612</v>
      </c>
      <c r="E50" s="5">
        <v>292</v>
      </c>
      <c r="F50" s="5">
        <v>301</v>
      </c>
      <c r="G50" s="5">
        <v>5</v>
      </c>
      <c r="H50" s="5">
        <v>5</v>
      </c>
      <c r="I50" s="5">
        <v>603</v>
      </c>
      <c r="J50" s="5">
        <v>9</v>
      </c>
      <c r="K50" s="5">
        <v>0</v>
      </c>
    </row>
    <row r="51" spans="1:11" ht="17.25" thickBot="1">
      <c r="A51" s="3"/>
      <c r="B51" s="3" t="s">
        <v>11552</v>
      </c>
      <c r="C51" s="5">
        <v>866</v>
      </c>
      <c r="D51" s="5">
        <v>493</v>
      </c>
      <c r="E51" s="5">
        <v>170</v>
      </c>
      <c r="F51" s="5">
        <v>301</v>
      </c>
      <c r="G51" s="5">
        <v>6</v>
      </c>
      <c r="H51" s="5">
        <v>6</v>
      </c>
      <c r="I51" s="5">
        <v>483</v>
      </c>
      <c r="J51" s="5">
        <v>10</v>
      </c>
      <c r="K51" s="5">
        <v>373</v>
      </c>
    </row>
    <row r="52" spans="1:11" ht="17.25" thickBot="1">
      <c r="A52" s="3"/>
      <c r="B52" s="3" t="s">
        <v>11551</v>
      </c>
      <c r="C52" s="4">
        <v>1368</v>
      </c>
      <c r="D52" s="5">
        <v>743</v>
      </c>
      <c r="E52" s="5">
        <v>209</v>
      </c>
      <c r="F52" s="5">
        <v>505</v>
      </c>
      <c r="G52" s="5">
        <v>6</v>
      </c>
      <c r="H52" s="5">
        <v>9</v>
      </c>
      <c r="I52" s="5">
        <v>729</v>
      </c>
      <c r="J52" s="5">
        <v>14</v>
      </c>
      <c r="K52" s="5">
        <v>625</v>
      </c>
    </row>
    <row r="53" spans="1:11" ht="23.25" thickBot="1">
      <c r="A53" s="3" t="s">
        <v>97</v>
      </c>
      <c r="B53" s="3"/>
      <c r="C53" s="5">
        <v>0</v>
      </c>
      <c r="D53" s="5">
        <v>3</v>
      </c>
      <c r="E53" s="5">
        <v>3</v>
      </c>
      <c r="F53" s="5">
        <v>0</v>
      </c>
      <c r="G53" s="5">
        <v>0</v>
      </c>
      <c r="H53" s="5">
        <v>0</v>
      </c>
      <c r="I53" s="5">
        <v>3</v>
      </c>
      <c r="J53" s="5">
        <v>0</v>
      </c>
      <c r="K53" s="5">
        <v>-3</v>
      </c>
    </row>
    <row r="54" spans="1:11" ht="18" thickTop="1" thickBot="1">
      <c r="A54" s="42" t="s">
        <v>0</v>
      </c>
      <c r="B54" s="42" t="s">
        <v>1</v>
      </c>
      <c r="C54" s="42" t="s">
        <v>2</v>
      </c>
      <c r="D54" s="42" t="s">
        <v>3</v>
      </c>
      <c r="E54" s="46" t="s">
        <v>4</v>
      </c>
      <c r="F54" s="47"/>
      <c r="G54" s="47"/>
      <c r="H54" s="47"/>
      <c r="I54" s="48"/>
      <c r="J54" s="24" t="s">
        <v>5</v>
      </c>
      <c r="K54" s="42" t="s">
        <v>6</v>
      </c>
    </row>
    <row r="55" spans="1:11" ht="22.5">
      <c r="A55" s="43"/>
      <c r="B55" s="43"/>
      <c r="C55" s="43"/>
      <c r="D55" s="43"/>
      <c r="E55" s="25" t="s">
        <v>7</v>
      </c>
      <c r="F55" s="25" t="s">
        <v>9</v>
      </c>
      <c r="G55" s="25" t="s">
        <v>19</v>
      </c>
      <c r="H55" s="25" t="s">
        <v>27</v>
      </c>
      <c r="I55" s="45" t="s">
        <v>29</v>
      </c>
      <c r="J55" s="25" t="s">
        <v>3</v>
      </c>
      <c r="K55" s="43"/>
    </row>
    <row r="56" spans="1:11" ht="17.25" thickBot="1">
      <c r="A56" s="44"/>
      <c r="B56" s="44"/>
      <c r="C56" s="44"/>
      <c r="D56" s="44"/>
      <c r="E56" s="26" t="s">
        <v>11501</v>
      </c>
      <c r="F56" s="26" t="s">
        <v>11500</v>
      </c>
      <c r="G56" s="26" t="s">
        <v>11499</v>
      </c>
      <c r="H56" s="26" t="s">
        <v>11498</v>
      </c>
      <c r="I56" s="44"/>
      <c r="J56" s="26"/>
      <c r="K56" s="44"/>
    </row>
    <row r="57" spans="1:11" ht="17.25" thickBot="1">
      <c r="A57" s="3" t="s">
        <v>30</v>
      </c>
      <c r="B57" s="3"/>
      <c r="C57" s="4">
        <v>27135</v>
      </c>
      <c r="D57" s="4">
        <v>18269</v>
      </c>
      <c r="E57" s="4">
        <v>8419</v>
      </c>
      <c r="F57" s="4">
        <v>8603</v>
      </c>
      <c r="G57" s="5">
        <v>255</v>
      </c>
      <c r="H57" s="5">
        <v>595</v>
      </c>
      <c r="I57" s="4">
        <v>17872</v>
      </c>
      <c r="J57" s="5">
        <v>397</v>
      </c>
      <c r="K57" s="4">
        <v>8866</v>
      </c>
    </row>
    <row r="58" spans="1:11" ht="23.25" thickBot="1">
      <c r="A58" s="3" t="s">
        <v>31</v>
      </c>
      <c r="B58" s="3"/>
      <c r="C58" s="5">
        <v>269</v>
      </c>
      <c r="D58" s="5">
        <v>263</v>
      </c>
      <c r="E58" s="5">
        <v>111</v>
      </c>
      <c r="F58" s="5">
        <v>84</v>
      </c>
      <c r="G58" s="5">
        <v>9</v>
      </c>
      <c r="H58" s="5">
        <v>34</v>
      </c>
      <c r="I58" s="5">
        <v>238</v>
      </c>
      <c r="J58" s="5">
        <v>25</v>
      </c>
      <c r="K58" s="5">
        <v>6</v>
      </c>
    </row>
    <row r="59" spans="1:11" ht="23.25" thickBot="1">
      <c r="A59" s="3" t="s">
        <v>32</v>
      </c>
      <c r="B59" s="3"/>
      <c r="C59" s="4">
        <v>1486</v>
      </c>
      <c r="D59" s="4">
        <v>1486</v>
      </c>
      <c r="E59" s="5">
        <v>788</v>
      </c>
      <c r="F59" s="5">
        <v>599</v>
      </c>
      <c r="G59" s="5">
        <v>10</v>
      </c>
      <c r="H59" s="5">
        <v>58</v>
      </c>
      <c r="I59" s="4">
        <v>1455</v>
      </c>
      <c r="J59" s="5">
        <v>31</v>
      </c>
      <c r="K59" s="5">
        <v>0</v>
      </c>
    </row>
    <row r="60" spans="1:11" ht="23.25" thickBot="1">
      <c r="A60" s="3" t="s">
        <v>33</v>
      </c>
      <c r="B60" s="3"/>
      <c r="C60" s="5">
        <v>28</v>
      </c>
      <c r="D60" s="5">
        <v>5</v>
      </c>
      <c r="E60" s="5">
        <v>4</v>
      </c>
      <c r="F60" s="5">
        <v>1</v>
      </c>
      <c r="G60" s="5">
        <v>0</v>
      </c>
      <c r="H60" s="5">
        <v>0</v>
      </c>
      <c r="I60" s="5">
        <v>5</v>
      </c>
      <c r="J60" s="5">
        <v>0</v>
      </c>
      <c r="K60" s="5">
        <v>23</v>
      </c>
    </row>
    <row r="61" spans="1:11" ht="23.25" thickBot="1">
      <c r="A61" s="3" t="s">
        <v>34</v>
      </c>
      <c r="B61" s="3"/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</row>
    <row r="62" spans="1:11" ht="17.25" thickBot="1">
      <c r="A62" s="3" t="s">
        <v>11550</v>
      </c>
      <c r="B62" s="3" t="s">
        <v>36</v>
      </c>
      <c r="C62" s="4">
        <v>7678</v>
      </c>
      <c r="D62" s="4">
        <v>5001</v>
      </c>
      <c r="E62" s="4">
        <v>2429</v>
      </c>
      <c r="F62" s="4">
        <v>2275</v>
      </c>
      <c r="G62" s="5">
        <v>70</v>
      </c>
      <c r="H62" s="5">
        <v>142</v>
      </c>
      <c r="I62" s="4">
        <v>4916</v>
      </c>
      <c r="J62" s="5">
        <v>85</v>
      </c>
      <c r="K62" s="4">
        <v>2677</v>
      </c>
    </row>
    <row r="63" spans="1:11" ht="23.25" thickBot="1">
      <c r="A63" s="3"/>
      <c r="B63" s="3" t="s">
        <v>37</v>
      </c>
      <c r="C63" s="4">
        <v>2014</v>
      </c>
      <c r="D63" s="4">
        <v>2014</v>
      </c>
      <c r="E63" s="4">
        <v>1135</v>
      </c>
      <c r="F63" s="5">
        <v>756</v>
      </c>
      <c r="G63" s="5">
        <v>28</v>
      </c>
      <c r="H63" s="5">
        <v>60</v>
      </c>
      <c r="I63" s="4">
        <v>1979</v>
      </c>
      <c r="J63" s="5">
        <v>35</v>
      </c>
      <c r="K63" s="5">
        <v>0</v>
      </c>
    </row>
    <row r="64" spans="1:11" ht="17.25" thickBot="1">
      <c r="A64" s="3"/>
      <c r="B64" s="3" t="s">
        <v>11549</v>
      </c>
      <c r="C64" s="4">
        <v>1011</v>
      </c>
      <c r="D64" s="5">
        <v>493</v>
      </c>
      <c r="E64" s="5">
        <v>226</v>
      </c>
      <c r="F64" s="5">
        <v>235</v>
      </c>
      <c r="G64" s="5">
        <v>7</v>
      </c>
      <c r="H64" s="5">
        <v>11</v>
      </c>
      <c r="I64" s="5">
        <v>479</v>
      </c>
      <c r="J64" s="5">
        <v>14</v>
      </c>
      <c r="K64" s="5">
        <v>518</v>
      </c>
    </row>
    <row r="65" spans="1:11" ht="17.25" thickBot="1">
      <c r="A65" s="3"/>
      <c r="B65" s="3" t="s">
        <v>11548</v>
      </c>
      <c r="C65" s="4">
        <v>1773</v>
      </c>
      <c r="D65" s="5">
        <v>936</v>
      </c>
      <c r="E65" s="5">
        <v>443</v>
      </c>
      <c r="F65" s="5">
        <v>441</v>
      </c>
      <c r="G65" s="5">
        <v>11</v>
      </c>
      <c r="H65" s="5">
        <v>32</v>
      </c>
      <c r="I65" s="5">
        <v>927</v>
      </c>
      <c r="J65" s="5">
        <v>9</v>
      </c>
      <c r="K65" s="5">
        <v>837</v>
      </c>
    </row>
    <row r="66" spans="1:11" ht="17.25" thickBot="1">
      <c r="A66" s="3"/>
      <c r="B66" s="3" t="s">
        <v>11547</v>
      </c>
      <c r="C66" s="4">
        <v>1879</v>
      </c>
      <c r="D66" s="5">
        <v>904</v>
      </c>
      <c r="E66" s="5">
        <v>384</v>
      </c>
      <c r="F66" s="5">
        <v>464</v>
      </c>
      <c r="G66" s="5">
        <v>8</v>
      </c>
      <c r="H66" s="5">
        <v>31</v>
      </c>
      <c r="I66" s="5">
        <v>887</v>
      </c>
      <c r="J66" s="5">
        <v>17</v>
      </c>
      <c r="K66" s="5">
        <v>975</v>
      </c>
    </row>
    <row r="67" spans="1:11" ht="17.25" thickBot="1">
      <c r="A67" s="3"/>
      <c r="B67" s="3" t="s">
        <v>11546</v>
      </c>
      <c r="C67" s="5">
        <v>573</v>
      </c>
      <c r="D67" s="5">
        <v>353</v>
      </c>
      <c r="E67" s="5">
        <v>106</v>
      </c>
      <c r="F67" s="5">
        <v>227</v>
      </c>
      <c r="G67" s="5">
        <v>9</v>
      </c>
      <c r="H67" s="5">
        <v>3</v>
      </c>
      <c r="I67" s="5">
        <v>345</v>
      </c>
      <c r="J67" s="5">
        <v>8</v>
      </c>
      <c r="K67" s="5">
        <v>220</v>
      </c>
    </row>
    <row r="68" spans="1:11" ht="17.25" thickBot="1">
      <c r="A68" s="3"/>
      <c r="B68" s="3" t="s">
        <v>11545</v>
      </c>
      <c r="C68" s="5">
        <v>428</v>
      </c>
      <c r="D68" s="5">
        <v>301</v>
      </c>
      <c r="E68" s="5">
        <v>135</v>
      </c>
      <c r="F68" s="5">
        <v>152</v>
      </c>
      <c r="G68" s="5">
        <v>7</v>
      </c>
      <c r="H68" s="5">
        <v>5</v>
      </c>
      <c r="I68" s="5">
        <v>299</v>
      </c>
      <c r="J68" s="5">
        <v>2</v>
      </c>
      <c r="K68" s="5">
        <v>127</v>
      </c>
    </row>
    <row r="69" spans="1:11" ht="17.25" thickBot="1">
      <c r="A69" s="3" t="s">
        <v>10672</v>
      </c>
      <c r="B69" s="3" t="s">
        <v>36</v>
      </c>
      <c r="C69" s="4">
        <v>3132</v>
      </c>
      <c r="D69" s="4">
        <v>1972</v>
      </c>
      <c r="E69" s="5">
        <v>925</v>
      </c>
      <c r="F69" s="5">
        <v>909</v>
      </c>
      <c r="G69" s="5">
        <v>33</v>
      </c>
      <c r="H69" s="5">
        <v>73</v>
      </c>
      <c r="I69" s="4">
        <v>1940</v>
      </c>
      <c r="J69" s="5">
        <v>32</v>
      </c>
      <c r="K69" s="4">
        <v>1160</v>
      </c>
    </row>
    <row r="70" spans="1:11" ht="23.25" thickBot="1">
      <c r="A70" s="3"/>
      <c r="B70" s="3" t="s">
        <v>37</v>
      </c>
      <c r="C70" s="5">
        <v>852</v>
      </c>
      <c r="D70" s="5">
        <v>852</v>
      </c>
      <c r="E70" s="5">
        <v>440</v>
      </c>
      <c r="F70" s="5">
        <v>341</v>
      </c>
      <c r="G70" s="5">
        <v>15</v>
      </c>
      <c r="H70" s="5">
        <v>40</v>
      </c>
      <c r="I70" s="5">
        <v>836</v>
      </c>
      <c r="J70" s="5">
        <v>16</v>
      </c>
      <c r="K70" s="5">
        <v>0</v>
      </c>
    </row>
    <row r="71" spans="1:11" ht="17.25" thickBot="1">
      <c r="A71" s="3"/>
      <c r="B71" s="3" t="s">
        <v>10671</v>
      </c>
      <c r="C71" s="4">
        <v>1508</v>
      </c>
      <c r="D71" s="5">
        <v>745</v>
      </c>
      <c r="E71" s="5">
        <v>307</v>
      </c>
      <c r="F71" s="5">
        <v>403</v>
      </c>
      <c r="G71" s="5">
        <v>11</v>
      </c>
      <c r="H71" s="5">
        <v>11</v>
      </c>
      <c r="I71" s="5">
        <v>732</v>
      </c>
      <c r="J71" s="5">
        <v>13</v>
      </c>
      <c r="K71" s="5">
        <v>763</v>
      </c>
    </row>
    <row r="72" spans="1:11" ht="17.25" thickBot="1">
      <c r="A72" s="3"/>
      <c r="B72" s="3" t="s">
        <v>10670</v>
      </c>
      <c r="C72" s="5">
        <v>772</v>
      </c>
      <c r="D72" s="5">
        <v>375</v>
      </c>
      <c r="E72" s="5">
        <v>178</v>
      </c>
      <c r="F72" s="5">
        <v>165</v>
      </c>
      <c r="G72" s="5">
        <v>7</v>
      </c>
      <c r="H72" s="5">
        <v>22</v>
      </c>
      <c r="I72" s="5">
        <v>372</v>
      </c>
      <c r="J72" s="5">
        <v>3</v>
      </c>
      <c r="K72" s="5">
        <v>397</v>
      </c>
    </row>
    <row r="73" spans="1:11" ht="17.25" thickBot="1">
      <c r="A73" s="3" t="s">
        <v>10700</v>
      </c>
      <c r="B73" s="3" t="s">
        <v>36</v>
      </c>
      <c r="C73" s="4">
        <v>6827</v>
      </c>
      <c r="D73" s="4">
        <v>4354</v>
      </c>
      <c r="E73" s="4">
        <v>2021</v>
      </c>
      <c r="F73" s="4">
        <v>2105</v>
      </c>
      <c r="G73" s="5">
        <v>61</v>
      </c>
      <c r="H73" s="5">
        <v>103</v>
      </c>
      <c r="I73" s="4">
        <v>4290</v>
      </c>
      <c r="J73" s="5">
        <v>64</v>
      </c>
      <c r="K73" s="4">
        <v>2473</v>
      </c>
    </row>
    <row r="74" spans="1:11" ht="23.25" thickBot="1">
      <c r="A74" s="3"/>
      <c r="B74" s="3" t="s">
        <v>37</v>
      </c>
      <c r="C74" s="4">
        <v>1825</v>
      </c>
      <c r="D74" s="4">
        <v>1824</v>
      </c>
      <c r="E74" s="5">
        <v>972</v>
      </c>
      <c r="F74" s="5">
        <v>746</v>
      </c>
      <c r="G74" s="5">
        <v>25</v>
      </c>
      <c r="H74" s="5">
        <v>53</v>
      </c>
      <c r="I74" s="4">
        <v>1796</v>
      </c>
      <c r="J74" s="5">
        <v>28</v>
      </c>
      <c r="K74" s="5">
        <v>1</v>
      </c>
    </row>
    <row r="75" spans="1:11" ht="17.25" thickBot="1">
      <c r="A75" s="3"/>
      <c r="B75" s="3" t="s">
        <v>10699</v>
      </c>
      <c r="C75" s="4">
        <v>1324</v>
      </c>
      <c r="D75" s="5">
        <v>591</v>
      </c>
      <c r="E75" s="5">
        <v>247</v>
      </c>
      <c r="F75" s="5">
        <v>314</v>
      </c>
      <c r="G75" s="5">
        <v>11</v>
      </c>
      <c r="H75" s="5">
        <v>13</v>
      </c>
      <c r="I75" s="5">
        <v>585</v>
      </c>
      <c r="J75" s="5">
        <v>6</v>
      </c>
      <c r="K75" s="5">
        <v>733</v>
      </c>
    </row>
    <row r="76" spans="1:11" ht="17.25" thickBot="1">
      <c r="A76" s="3"/>
      <c r="B76" s="3" t="s">
        <v>10698</v>
      </c>
      <c r="C76" s="4">
        <v>1857</v>
      </c>
      <c r="D76" s="5">
        <v>907</v>
      </c>
      <c r="E76" s="5">
        <v>420</v>
      </c>
      <c r="F76" s="5">
        <v>436</v>
      </c>
      <c r="G76" s="5">
        <v>11</v>
      </c>
      <c r="H76" s="5">
        <v>29</v>
      </c>
      <c r="I76" s="5">
        <v>896</v>
      </c>
      <c r="J76" s="5">
        <v>11</v>
      </c>
      <c r="K76" s="5">
        <v>950</v>
      </c>
    </row>
    <row r="77" spans="1:11" ht="17.25" thickBot="1">
      <c r="A77" s="3"/>
      <c r="B77" s="3" t="s">
        <v>10697</v>
      </c>
      <c r="C77" s="5">
        <v>557</v>
      </c>
      <c r="D77" s="5">
        <v>315</v>
      </c>
      <c r="E77" s="5">
        <v>136</v>
      </c>
      <c r="F77" s="5">
        <v>166</v>
      </c>
      <c r="G77" s="5">
        <v>5</v>
      </c>
      <c r="H77" s="5">
        <v>2</v>
      </c>
      <c r="I77" s="5">
        <v>309</v>
      </c>
      <c r="J77" s="5">
        <v>6</v>
      </c>
      <c r="K77" s="5">
        <v>242</v>
      </c>
    </row>
    <row r="78" spans="1:11" ht="17.25" thickBot="1">
      <c r="A78" s="3"/>
      <c r="B78" s="3" t="s">
        <v>10696</v>
      </c>
      <c r="C78" s="5">
        <v>461</v>
      </c>
      <c r="D78" s="5">
        <v>271</v>
      </c>
      <c r="E78" s="5">
        <v>75</v>
      </c>
      <c r="F78" s="5">
        <v>187</v>
      </c>
      <c r="G78" s="5">
        <v>4</v>
      </c>
      <c r="H78" s="5">
        <v>0</v>
      </c>
      <c r="I78" s="5">
        <v>266</v>
      </c>
      <c r="J78" s="5">
        <v>5</v>
      </c>
      <c r="K78" s="5">
        <v>190</v>
      </c>
    </row>
    <row r="79" spans="1:11" ht="17.25" thickBot="1">
      <c r="A79" s="3"/>
      <c r="B79" s="3" t="s">
        <v>11544</v>
      </c>
      <c r="C79" s="5">
        <v>803</v>
      </c>
      <c r="D79" s="5">
        <v>446</v>
      </c>
      <c r="E79" s="5">
        <v>171</v>
      </c>
      <c r="F79" s="5">
        <v>256</v>
      </c>
      <c r="G79" s="5">
        <v>5</v>
      </c>
      <c r="H79" s="5">
        <v>6</v>
      </c>
      <c r="I79" s="5">
        <v>438</v>
      </c>
      <c r="J79" s="5">
        <v>8</v>
      </c>
      <c r="K79" s="5">
        <v>357</v>
      </c>
    </row>
    <row r="80" spans="1:11" ht="17.25" thickBot="1">
      <c r="A80" s="3" t="s">
        <v>11543</v>
      </c>
      <c r="B80" s="3" t="s">
        <v>36</v>
      </c>
      <c r="C80" s="4">
        <v>4081</v>
      </c>
      <c r="D80" s="4">
        <v>2740</v>
      </c>
      <c r="E80" s="4">
        <v>1095</v>
      </c>
      <c r="F80" s="4">
        <v>1414</v>
      </c>
      <c r="G80" s="5">
        <v>43</v>
      </c>
      <c r="H80" s="5">
        <v>89</v>
      </c>
      <c r="I80" s="4">
        <v>2641</v>
      </c>
      <c r="J80" s="5">
        <v>99</v>
      </c>
      <c r="K80" s="4">
        <v>1341</v>
      </c>
    </row>
    <row r="81" spans="1:11" ht="23.25" thickBot="1">
      <c r="A81" s="3"/>
      <c r="B81" s="3" t="s">
        <v>37</v>
      </c>
      <c r="C81" s="5">
        <v>945</v>
      </c>
      <c r="D81" s="5">
        <v>945</v>
      </c>
      <c r="E81" s="5">
        <v>447</v>
      </c>
      <c r="F81" s="5">
        <v>424</v>
      </c>
      <c r="G81" s="5">
        <v>13</v>
      </c>
      <c r="H81" s="5">
        <v>39</v>
      </c>
      <c r="I81" s="5">
        <v>923</v>
      </c>
      <c r="J81" s="5">
        <v>22</v>
      </c>
      <c r="K81" s="5">
        <v>0</v>
      </c>
    </row>
    <row r="82" spans="1:11" ht="17.25" thickBot="1">
      <c r="A82" s="3"/>
      <c r="B82" s="3" t="s">
        <v>11542</v>
      </c>
      <c r="C82" s="5">
        <v>801</v>
      </c>
      <c r="D82" s="5">
        <v>421</v>
      </c>
      <c r="E82" s="5">
        <v>149</v>
      </c>
      <c r="F82" s="5">
        <v>249</v>
      </c>
      <c r="G82" s="5">
        <v>7</v>
      </c>
      <c r="H82" s="5">
        <v>9</v>
      </c>
      <c r="I82" s="5">
        <v>414</v>
      </c>
      <c r="J82" s="5">
        <v>7</v>
      </c>
      <c r="K82" s="5">
        <v>380</v>
      </c>
    </row>
    <row r="83" spans="1:11" ht="17.25" thickBot="1">
      <c r="A83" s="3"/>
      <c r="B83" s="3" t="s">
        <v>11541</v>
      </c>
      <c r="C83" s="5">
        <v>364</v>
      </c>
      <c r="D83" s="5">
        <v>204</v>
      </c>
      <c r="E83" s="5">
        <v>61</v>
      </c>
      <c r="F83" s="5">
        <v>134</v>
      </c>
      <c r="G83" s="5">
        <v>4</v>
      </c>
      <c r="H83" s="5">
        <v>2</v>
      </c>
      <c r="I83" s="5">
        <v>201</v>
      </c>
      <c r="J83" s="5">
        <v>3</v>
      </c>
      <c r="K83" s="5">
        <v>160</v>
      </c>
    </row>
    <row r="84" spans="1:11" ht="17.25" thickBot="1">
      <c r="A84" s="3"/>
      <c r="B84" s="3" t="s">
        <v>11540</v>
      </c>
      <c r="C84" s="5">
        <v>294</v>
      </c>
      <c r="D84" s="5">
        <v>188</v>
      </c>
      <c r="E84" s="5">
        <v>63</v>
      </c>
      <c r="F84" s="5">
        <v>121</v>
      </c>
      <c r="G84" s="5">
        <v>2</v>
      </c>
      <c r="H84" s="5">
        <v>0</v>
      </c>
      <c r="I84" s="5">
        <v>186</v>
      </c>
      <c r="J84" s="5">
        <v>2</v>
      </c>
      <c r="K84" s="5">
        <v>106</v>
      </c>
    </row>
    <row r="85" spans="1:11" ht="17.25" thickBot="1">
      <c r="A85" s="3"/>
      <c r="B85" s="3" t="s">
        <v>11539</v>
      </c>
      <c r="C85" s="5">
        <v>278</v>
      </c>
      <c r="D85" s="5">
        <v>173</v>
      </c>
      <c r="E85" s="5">
        <v>65</v>
      </c>
      <c r="F85" s="5">
        <v>102</v>
      </c>
      <c r="G85" s="5">
        <v>2</v>
      </c>
      <c r="H85" s="5">
        <v>1</v>
      </c>
      <c r="I85" s="5">
        <v>170</v>
      </c>
      <c r="J85" s="5">
        <v>3</v>
      </c>
      <c r="K85" s="5">
        <v>105</v>
      </c>
    </row>
    <row r="86" spans="1:11" ht="17.25" thickBot="1">
      <c r="A86" s="3"/>
      <c r="B86" s="3" t="s">
        <v>11538</v>
      </c>
      <c r="C86" s="5">
        <v>427</v>
      </c>
      <c r="D86" s="5">
        <v>293</v>
      </c>
      <c r="E86" s="5">
        <v>96</v>
      </c>
      <c r="F86" s="5">
        <v>125</v>
      </c>
      <c r="G86" s="5">
        <v>4</v>
      </c>
      <c r="H86" s="5">
        <v>12</v>
      </c>
      <c r="I86" s="5">
        <v>237</v>
      </c>
      <c r="J86" s="5">
        <v>56</v>
      </c>
      <c r="K86" s="5">
        <v>134</v>
      </c>
    </row>
    <row r="87" spans="1:11" ht="17.25" thickBot="1">
      <c r="A87" s="3"/>
      <c r="B87" s="3" t="s">
        <v>11537</v>
      </c>
      <c r="C87" s="5">
        <v>972</v>
      </c>
      <c r="D87" s="5">
        <v>516</v>
      </c>
      <c r="E87" s="5">
        <v>214</v>
      </c>
      <c r="F87" s="5">
        <v>259</v>
      </c>
      <c r="G87" s="5">
        <v>11</v>
      </c>
      <c r="H87" s="5">
        <v>26</v>
      </c>
      <c r="I87" s="5">
        <v>510</v>
      </c>
      <c r="J87" s="5">
        <v>6</v>
      </c>
      <c r="K87" s="5">
        <v>456</v>
      </c>
    </row>
    <row r="88" spans="1:11" ht="17.25" thickBot="1">
      <c r="A88" s="3" t="s">
        <v>11536</v>
      </c>
      <c r="B88" s="3" t="s">
        <v>36</v>
      </c>
      <c r="C88" s="4">
        <v>2234</v>
      </c>
      <c r="D88" s="4">
        <v>1514</v>
      </c>
      <c r="E88" s="5">
        <v>678</v>
      </c>
      <c r="F88" s="5">
        <v>701</v>
      </c>
      <c r="G88" s="5">
        <v>18</v>
      </c>
      <c r="H88" s="5">
        <v>71</v>
      </c>
      <c r="I88" s="4">
        <v>1468</v>
      </c>
      <c r="J88" s="5">
        <v>46</v>
      </c>
      <c r="K88" s="5">
        <v>720</v>
      </c>
    </row>
    <row r="89" spans="1:11" ht="23.25" thickBot="1">
      <c r="A89" s="3"/>
      <c r="B89" s="3" t="s">
        <v>37</v>
      </c>
      <c r="C89" s="5">
        <v>655</v>
      </c>
      <c r="D89" s="5">
        <v>655</v>
      </c>
      <c r="E89" s="5">
        <v>359</v>
      </c>
      <c r="F89" s="5">
        <v>209</v>
      </c>
      <c r="G89" s="5">
        <v>8</v>
      </c>
      <c r="H89" s="5">
        <v>53</v>
      </c>
      <c r="I89" s="5">
        <v>629</v>
      </c>
      <c r="J89" s="5">
        <v>26</v>
      </c>
      <c r="K89" s="5">
        <v>0</v>
      </c>
    </row>
    <row r="90" spans="1:11" ht="17.25" thickBot="1">
      <c r="A90" s="3"/>
      <c r="B90" s="3" t="s">
        <v>11535</v>
      </c>
      <c r="C90" s="5">
        <v>938</v>
      </c>
      <c r="D90" s="5">
        <v>451</v>
      </c>
      <c r="E90" s="5">
        <v>161</v>
      </c>
      <c r="F90" s="5">
        <v>266</v>
      </c>
      <c r="G90" s="5">
        <v>4</v>
      </c>
      <c r="H90" s="5">
        <v>12</v>
      </c>
      <c r="I90" s="5">
        <v>443</v>
      </c>
      <c r="J90" s="5">
        <v>8</v>
      </c>
      <c r="K90" s="5">
        <v>487</v>
      </c>
    </row>
    <row r="91" spans="1:11" ht="17.25" thickBot="1">
      <c r="A91" s="3"/>
      <c r="B91" s="3" t="s">
        <v>11534</v>
      </c>
      <c r="C91" s="5">
        <v>395</v>
      </c>
      <c r="D91" s="5">
        <v>249</v>
      </c>
      <c r="E91" s="5">
        <v>108</v>
      </c>
      <c r="F91" s="5">
        <v>127</v>
      </c>
      <c r="G91" s="5">
        <v>3</v>
      </c>
      <c r="H91" s="5">
        <v>4</v>
      </c>
      <c r="I91" s="5">
        <v>242</v>
      </c>
      <c r="J91" s="5">
        <v>7</v>
      </c>
      <c r="K91" s="5">
        <v>146</v>
      </c>
    </row>
    <row r="92" spans="1:11" ht="17.25" thickBot="1">
      <c r="A92" s="3"/>
      <c r="B92" s="3" t="s">
        <v>11533</v>
      </c>
      <c r="C92" s="5">
        <v>246</v>
      </c>
      <c r="D92" s="5">
        <v>159</v>
      </c>
      <c r="E92" s="5">
        <v>50</v>
      </c>
      <c r="F92" s="5">
        <v>99</v>
      </c>
      <c r="G92" s="5">
        <v>3</v>
      </c>
      <c r="H92" s="5">
        <v>2</v>
      </c>
      <c r="I92" s="5">
        <v>154</v>
      </c>
      <c r="J92" s="5">
        <v>5</v>
      </c>
      <c r="K92" s="5">
        <v>87</v>
      </c>
    </row>
    <row r="93" spans="1:11" ht="17.25" thickBot="1">
      <c r="A93" s="3" t="s">
        <v>11532</v>
      </c>
      <c r="B93" s="3" t="s">
        <v>36</v>
      </c>
      <c r="C93" s="4">
        <v>1400</v>
      </c>
      <c r="D93" s="5">
        <v>934</v>
      </c>
      <c r="E93" s="5">
        <v>368</v>
      </c>
      <c r="F93" s="5">
        <v>515</v>
      </c>
      <c r="G93" s="5">
        <v>11</v>
      </c>
      <c r="H93" s="5">
        <v>25</v>
      </c>
      <c r="I93" s="5">
        <v>919</v>
      </c>
      <c r="J93" s="5">
        <v>15</v>
      </c>
      <c r="K93" s="5">
        <v>466</v>
      </c>
    </row>
    <row r="94" spans="1:11" ht="23.25" thickBot="1">
      <c r="A94" s="3"/>
      <c r="B94" s="3" t="s">
        <v>37</v>
      </c>
      <c r="C94" s="5">
        <v>325</v>
      </c>
      <c r="D94" s="5">
        <v>325</v>
      </c>
      <c r="E94" s="5">
        <v>163</v>
      </c>
      <c r="F94" s="5">
        <v>127</v>
      </c>
      <c r="G94" s="5">
        <v>7</v>
      </c>
      <c r="H94" s="5">
        <v>17</v>
      </c>
      <c r="I94" s="5">
        <v>314</v>
      </c>
      <c r="J94" s="5">
        <v>11</v>
      </c>
      <c r="K94" s="5">
        <v>0</v>
      </c>
    </row>
    <row r="95" spans="1:11" ht="17.25" thickBot="1">
      <c r="A95" s="3"/>
      <c r="B95" s="3" t="s">
        <v>11531</v>
      </c>
      <c r="C95" s="5">
        <v>654</v>
      </c>
      <c r="D95" s="5">
        <v>375</v>
      </c>
      <c r="E95" s="5">
        <v>115</v>
      </c>
      <c r="F95" s="5">
        <v>249</v>
      </c>
      <c r="G95" s="5">
        <v>3</v>
      </c>
      <c r="H95" s="5">
        <v>7</v>
      </c>
      <c r="I95" s="5">
        <v>374</v>
      </c>
      <c r="J95" s="5">
        <v>1</v>
      </c>
      <c r="K95" s="5">
        <v>279</v>
      </c>
    </row>
    <row r="96" spans="1:11" ht="17.25" thickBot="1">
      <c r="A96" s="3"/>
      <c r="B96" s="3" t="s">
        <v>11530</v>
      </c>
      <c r="C96" s="5">
        <v>421</v>
      </c>
      <c r="D96" s="5">
        <v>234</v>
      </c>
      <c r="E96" s="5">
        <v>90</v>
      </c>
      <c r="F96" s="5">
        <v>139</v>
      </c>
      <c r="G96" s="5">
        <v>1</v>
      </c>
      <c r="H96" s="5">
        <v>1</v>
      </c>
      <c r="I96" s="5">
        <v>231</v>
      </c>
      <c r="J96" s="5">
        <v>3</v>
      </c>
      <c r="K96" s="5">
        <v>187</v>
      </c>
    </row>
    <row r="97" spans="1:11" ht="23.25" thickBot="1">
      <c r="A97" s="3" t="s">
        <v>97</v>
      </c>
      <c r="B97" s="3"/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</row>
    <row r="98" spans="1:11" ht="18" thickTop="1" thickBot="1">
      <c r="A98" s="42" t="s">
        <v>0</v>
      </c>
      <c r="B98" s="42" t="s">
        <v>1</v>
      </c>
      <c r="C98" s="42" t="s">
        <v>2</v>
      </c>
      <c r="D98" s="42" t="s">
        <v>3</v>
      </c>
      <c r="E98" s="46" t="s">
        <v>4</v>
      </c>
      <c r="F98" s="47"/>
      <c r="G98" s="47"/>
      <c r="H98" s="47"/>
      <c r="I98" s="48"/>
      <c r="J98" s="24" t="s">
        <v>5</v>
      </c>
      <c r="K98" s="42" t="s">
        <v>6</v>
      </c>
    </row>
    <row r="99" spans="1:11" ht="22.5">
      <c r="A99" s="43"/>
      <c r="B99" s="43"/>
      <c r="C99" s="43"/>
      <c r="D99" s="43"/>
      <c r="E99" s="25" t="s">
        <v>7</v>
      </c>
      <c r="F99" s="25" t="s">
        <v>9</v>
      </c>
      <c r="G99" s="25" t="s">
        <v>19</v>
      </c>
      <c r="H99" s="25" t="s">
        <v>27</v>
      </c>
      <c r="I99" s="45" t="s">
        <v>29</v>
      </c>
      <c r="J99" s="25" t="s">
        <v>3</v>
      </c>
      <c r="K99" s="43"/>
    </row>
    <row r="100" spans="1:11" ht="17.25" thickBot="1">
      <c r="A100" s="44"/>
      <c r="B100" s="44"/>
      <c r="C100" s="44"/>
      <c r="D100" s="44"/>
      <c r="E100" s="26" t="s">
        <v>11501</v>
      </c>
      <c r="F100" s="26" t="s">
        <v>11500</v>
      </c>
      <c r="G100" s="26" t="s">
        <v>11499</v>
      </c>
      <c r="H100" s="26" t="s">
        <v>11498</v>
      </c>
      <c r="I100" s="44"/>
      <c r="J100" s="26"/>
      <c r="K100" s="44"/>
    </row>
    <row r="101" spans="1:11" ht="17.25" thickBot="1">
      <c r="A101" s="3" t="s">
        <v>30</v>
      </c>
      <c r="B101" s="3"/>
      <c r="C101" s="4">
        <v>24504</v>
      </c>
      <c r="D101" s="4">
        <v>17865</v>
      </c>
      <c r="E101" s="4">
        <v>7325</v>
      </c>
      <c r="F101" s="4">
        <v>9540</v>
      </c>
      <c r="G101" s="5">
        <v>213</v>
      </c>
      <c r="H101" s="5">
        <v>352</v>
      </c>
      <c r="I101" s="4">
        <v>17430</v>
      </c>
      <c r="J101" s="5">
        <v>435</v>
      </c>
      <c r="K101" s="4">
        <v>6639</v>
      </c>
    </row>
    <row r="102" spans="1:11" ht="23.25" thickBot="1">
      <c r="A102" s="3" t="s">
        <v>31</v>
      </c>
      <c r="B102" s="3"/>
      <c r="C102" s="5">
        <v>289</v>
      </c>
      <c r="D102" s="5">
        <v>276</v>
      </c>
      <c r="E102" s="5">
        <v>106</v>
      </c>
      <c r="F102" s="5">
        <v>94</v>
      </c>
      <c r="G102" s="5">
        <v>10</v>
      </c>
      <c r="H102" s="5">
        <v>31</v>
      </c>
      <c r="I102" s="5">
        <v>241</v>
      </c>
      <c r="J102" s="5">
        <v>35</v>
      </c>
      <c r="K102" s="5">
        <v>13</v>
      </c>
    </row>
    <row r="103" spans="1:11" ht="23.25" thickBot="1">
      <c r="A103" s="3" t="s">
        <v>32</v>
      </c>
      <c r="B103" s="3"/>
      <c r="C103" s="4">
        <v>1482</v>
      </c>
      <c r="D103" s="4">
        <v>1481</v>
      </c>
      <c r="E103" s="5">
        <v>787</v>
      </c>
      <c r="F103" s="5">
        <v>579</v>
      </c>
      <c r="G103" s="5">
        <v>22</v>
      </c>
      <c r="H103" s="5">
        <v>58</v>
      </c>
      <c r="I103" s="4">
        <v>1446</v>
      </c>
      <c r="J103" s="5">
        <v>35</v>
      </c>
      <c r="K103" s="5">
        <v>1</v>
      </c>
    </row>
    <row r="104" spans="1:11" ht="23.25" thickBot="1">
      <c r="A104" s="3" t="s">
        <v>33</v>
      </c>
      <c r="B104" s="3"/>
      <c r="C104" s="5">
        <v>38</v>
      </c>
      <c r="D104" s="5">
        <v>7</v>
      </c>
      <c r="E104" s="5">
        <v>5</v>
      </c>
      <c r="F104" s="5">
        <v>2</v>
      </c>
      <c r="G104" s="5">
        <v>0</v>
      </c>
      <c r="H104" s="5">
        <v>0</v>
      </c>
      <c r="I104" s="5">
        <v>7</v>
      </c>
      <c r="J104" s="5">
        <v>0</v>
      </c>
      <c r="K104" s="5">
        <v>31</v>
      </c>
    </row>
    <row r="105" spans="1:11" ht="23.25" thickBot="1">
      <c r="A105" s="3" t="s">
        <v>34</v>
      </c>
      <c r="B105" s="3"/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</row>
    <row r="106" spans="1:11" ht="17.25" thickBot="1">
      <c r="A106" s="3" t="s">
        <v>11529</v>
      </c>
      <c r="B106" s="3" t="s">
        <v>36</v>
      </c>
      <c r="C106" s="4">
        <v>5636</v>
      </c>
      <c r="D106" s="4">
        <v>4094</v>
      </c>
      <c r="E106" s="4">
        <v>1848</v>
      </c>
      <c r="F106" s="4">
        <v>2056</v>
      </c>
      <c r="G106" s="5">
        <v>33</v>
      </c>
      <c r="H106" s="5">
        <v>79</v>
      </c>
      <c r="I106" s="4">
        <v>4016</v>
      </c>
      <c r="J106" s="5">
        <v>78</v>
      </c>
      <c r="K106" s="4">
        <v>1542</v>
      </c>
    </row>
    <row r="107" spans="1:11" ht="23.25" thickBot="1">
      <c r="A107" s="3"/>
      <c r="B107" s="3" t="s">
        <v>37</v>
      </c>
      <c r="C107" s="4">
        <v>1669</v>
      </c>
      <c r="D107" s="4">
        <v>1669</v>
      </c>
      <c r="E107" s="5">
        <v>869</v>
      </c>
      <c r="F107" s="5">
        <v>736</v>
      </c>
      <c r="G107" s="5">
        <v>10</v>
      </c>
      <c r="H107" s="5">
        <v>32</v>
      </c>
      <c r="I107" s="4">
        <v>1647</v>
      </c>
      <c r="J107" s="5">
        <v>22</v>
      </c>
      <c r="K107" s="5">
        <v>0</v>
      </c>
    </row>
    <row r="108" spans="1:11" ht="17.25" thickBot="1">
      <c r="A108" s="3"/>
      <c r="B108" s="3" t="s">
        <v>11528</v>
      </c>
      <c r="C108" s="4">
        <v>1003</v>
      </c>
      <c r="D108" s="5">
        <v>580</v>
      </c>
      <c r="E108" s="5">
        <v>243</v>
      </c>
      <c r="F108" s="5">
        <v>313</v>
      </c>
      <c r="G108" s="5">
        <v>7</v>
      </c>
      <c r="H108" s="5">
        <v>13</v>
      </c>
      <c r="I108" s="5">
        <v>576</v>
      </c>
      <c r="J108" s="5">
        <v>4</v>
      </c>
      <c r="K108" s="5">
        <v>423</v>
      </c>
    </row>
    <row r="109" spans="1:11" ht="17.25" thickBot="1">
      <c r="A109" s="3"/>
      <c r="B109" s="3" t="s">
        <v>11527</v>
      </c>
      <c r="C109" s="4">
        <v>1710</v>
      </c>
      <c r="D109" s="5">
        <v>993</v>
      </c>
      <c r="E109" s="5">
        <v>395</v>
      </c>
      <c r="F109" s="5">
        <v>563</v>
      </c>
      <c r="G109" s="5">
        <v>6</v>
      </c>
      <c r="H109" s="5">
        <v>19</v>
      </c>
      <c r="I109" s="5">
        <v>983</v>
      </c>
      <c r="J109" s="5">
        <v>10</v>
      </c>
      <c r="K109" s="5">
        <v>717</v>
      </c>
    </row>
    <row r="110" spans="1:11" ht="17.25" thickBot="1">
      <c r="A110" s="3"/>
      <c r="B110" s="3" t="s">
        <v>11526</v>
      </c>
      <c r="C110" s="5">
        <v>855</v>
      </c>
      <c r="D110" s="5">
        <v>566</v>
      </c>
      <c r="E110" s="5">
        <v>234</v>
      </c>
      <c r="F110" s="5">
        <v>280</v>
      </c>
      <c r="G110" s="5">
        <v>7</v>
      </c>
      <c r="H110" s="5">
        <v>8</v>
      </c>
      <c r="I110" s="5">
        <v>529</v>
      </c>
      <c r="J110" s="5">
        <v>37</v>
      </c>
      <c r="K110" s="5">
        <v>289</v>
      </c>
    </row>
    <row r="111" spans="1:11" ht="17.25" thickBot="1">
      <c r="A111" s="3"/>
      <c r="B111" s="3" t="s">
        <v>11525</v>
      </c>
      <c r="C111" s="5">
        <v>231</v>
      </c>
      <c r="D111" s="5">
        <v>152</v>
      </c>
      <c r="E111" s="5">
        <v>60</v>
      </c>
      <c r="F111" s="5">
        <v>84</v>
      </c>
      <c r="G111" s="5">
        <v>2</v>
      </c>
      <c r="H111" s="5">
        <v>4</v>
      </c>
      <c r="I111" s="5">
        <v>150</v>
      </c>
      <c r="J111" s="5">
        <v>2</v>
      </c>
      <c r="K111" s="5">
        <v>79</v>
      </c>
    </row>
    <row r="112" spans="1:11" ht="17.25" thickBot="1">
      <c r="A112" s="3"/>
      <c r="B112" s="3" t="s">
        <v>11524</v>
      </c>
      <c r="C112" s="5">
        <v>168</v>
      </c>
      <c r="D112" s="5">
        <v>134</v>
      </c>
      <c r="E112" s="5">
        <v>47</v>
      </c>
      <c r="F112" s="5">
        <v>80</v>
      </c>
      <c r="G112" s="5">
        <v>1</v>
      </c>
      <c r="H112" s="5">
        <v>3</v>
      </c>
      <c r="I112" s="5">
        <v>131</v>
      </c>
      <c r="J112" s="5">
        <v>3</v>
      </c>
      <c r="K112" s="5">
        <v>34</v>
      </c>
    </row>
    <row r="113" spans="1:11" ht="17.25" thickBot="1">
      <c r="A113" s="3" t="s">
        <v>11523</v>
      </c>
      <c r="B113" s="3" t="s">
        <v>36</v>
      </c>
      <c r="C113" s="4">
        <v>5586</v>
      </c>
      <c r="D113" s="4">
        <v>3980</v>
      </c>
      <c r="E113" s="4">
        <v>1526</v>
      </c>
      <c r="F113" s="4">
        <v>2256</v>
      </c>
      <c r="G113" s="5">
        <v>56</v>
      </c>
      <c r="H113" s="5">
        <v>53</v>
      </c>
      <c r="I113" s="4">
        <v>3891</v>
      </c>
      <c r="J113" s="5">
        <v>89</v>
      </c>
      <c r="K113" s="4">
        <v>1606</v>
      </c>
    </row>
    <row r="114" spans="1:11" ht="23.25" thickBot="1">
      <c r="A114" s="3"/>
      <c r="B114" s="3" t="s">
        <v>37</v>
      </c>
      <c r="C114" s="4">
        <v>1156</v>
      </c>
      <c r="D114" s="4">
        <v>1156</v>
      </c>
      <c r="E114" s="5">
        <v>532</v>
      </c>
      <c r="F114" s="5">
        <v>586</v>
      </c>
      <c r="G114" s="5">
        <v>8</v>
      </c>
      <c r="H114" s="5">
        <v>11</v>
      </c>
      <c r="I114" s="4">
        <v>1137</v>
      </c>
      <c r="J114" s="5">
        <v>19</v>
      </c>
      <c r="K114" s="5">
        <v>0</v>
      </c>
    </row>
    <row r="115" spans="1:11" ht="17.25" thickBot="1">
      <c r="A115" s="3"/>
      <c r="B115" s="3" t="s">
        <v>11522</v>
      </c>
      <c r="C115" s="4">
        <v>1112</v>
      </c>
      <c r="D115" s="5">
        <v>710</v>
      </c>
      <c r="E115" s="5">
        <v>251</v>
      </c>
      <c r="F115" s="5">
        <v>404</v>
      </c>
      <c r="G115" s="5">
        <v>11</v>
      </c>
      <c r="H115" s="5">
        <v>12</v>
      </c>
      <c r="I115" s="5">
        <v>678</v>
      </c>
      <c r="J115" s="5">
        <v>32</v>
      </c>
      <c r="K115" s="5">
        <v>402</v>
      </c>
    </row>
    <row r="116" spans="1:11" ht="17.25" thickBot="1">
      <c r="A116" s="3"/>
      <c r="B116" s="3" t="s">
        <v>11521</v>
      </c>
      <c r="C116" s="5">
        <v>895</v>
      </c>
      <c r="D116" s="5">
        <v>609</v>
      </c>
      <c r="E116" s="5">
        <v>167</v>
      </c>
      <c r="F116" s="5">
        <v>408</v>
      </c>
      <c r="G116" s="5">
        <v>11</v>
      </c>
      <c r="H116" s="5">
        <v>7</v>
      </c>
      <c r="I116" s="5">
        <v>593</v>
      </c>
      <c r="J116" s="5">
        <v>16</v>
      </c>
      <c r="K116" s="5">
        <v>286</v>
      </c>
    </row>
    <row r="117" spans="1:11" ht="17.25" thickBot="1">
      <c r="A117" s="3"/>
      <c r="B117" s="3" t="s">
        <v>11520</v>
      </c>
      <c r="C117" s="5">
        <v>683</v>
      </c>
      <c r="D117" s="5">
        <v>389</v>
      </c>
      <c r="E117" s="5">
        <v>163</v>
      </c>
      <c r="F117" s="5">
        <v>207</v>
      </c>
      <c r="G117" s="5">
        <v>9</v>
      </c>
      <c r="H117" s="5">
        <v>3</v>
      </c>
      <c r="I117" s="5">
        <v>382</v>
      </c>
      <c r="J117" s="5">
        <v>7</v>
      </c>
      <c r="K117" s="5">
        <v>294</v>
      </c>
    </row>
    <row r="118" spans="1:11" ht="17.25" thickBot="1">
      <c r="A118" s="3"/>
      <c r="B118" s="3" t="s">
        <v>11519</v>
      </c>
      <c r="C118" s="5">
        <v>281</v>
      </c>
      <c r="D118" s="5">
        <v>183</v>
      </c>
      <c r="E118" s="5">
        <v>56</v>
      </c>
      <c r="F118" s="5">
        <v>116</v>
      </c>
      <c r="G118" s="5">
        <v>4</v>
      </c>
      <c r="H118" s="5">
        <v>5</v>
      </c>
      <c r="I118" s="5">
        <v>181</v>
      </c>
      <c r="J118" s="5">
        <v>2</v>
      </c>
      <c r="K118" s="5">
        <v>98</v>
      </c>
    </row>
    <row r="119" spans="1:11" ht="17.25" thickBot="1">
      <c r="A119" s="3"/>
      <c r="B119" s="3" t="s">
        <v>11518</v>
      </c>
      <c r="C119" s="5">
        <v>479</v>
      </c>
      <c r="D119" s="5">
        <v>291</v>
      </c>
      <c r="E119" s="5">
        <v>114</v>
      </c>
      <c r="F119" s="5">
        <v>165</v>
      </c>
      <c r="G119" s="5">
        <v>3</v>
      </c>
      <c r="H119" s="5">
        <v>6</v>
      </c>
      <c r="I119" s="5">
        <v>288</v>
      </c>
      <c r="J119" s="5">
        <v>3</v>
      </c>
      <c r="K119" s="5">
        <v>188</v>
      </c>
    </row>
    <row r="120" spans="1:11" ht="17.25" thickBot="1">
      <c r="A120" s="3"/>
      <c r="B120" s="3" t="s">
        <v>11517</v>
      </c>
      <c r="C120" s="5">
        <v>980</v>
      </c>
      <c r="D120" s="5">
        <v>642</v>
      </c>
      <c r="E120" s="5">
        <v>243</v>
      </c>
      <c r="F120" s="5">
        <v>370</v>
      </c>
      <c r="G120" s="5">
        <v>10</v>
      </c>
      <c r="H120" s="5">
        <v>9</v>
      </c>
      <c r="I120" s="5">
        <v>632</v>
      </c>
      <c r="J120" s="5">
        <v>10</v>
      </c>
      <c r="K120" s="5">
        <v>338</v>
      </c>
    </row>
    <row r="121" spans="1:11" ht="17.25" thickBot="1">
      <c r="A121" s="3" t="s">
        <v>11516</v>
      </c>
      <c r="B121" s="3" t="s">
        <v>36</v>
      </c>
      <c r="C121" s="4">
        <v>2204</v>
      </c>
      <c r="D121" s="4">
        <v>1640</v>
      </c>
      <c r="E121" s="5">
        <v>582</v>
      </c>
      <c r="F121" s="5">
        <v>960</v>
      </c>
      <c r="G121" s="5">
        <v>29</v>
      </c>
      <c r="H121" s="5">
        <v>21</v>
      </c>
      <c r="I121" s="4">
        <v>1592</v>
      </c>
      <c r="J121" s="5">
        <v>48</v>
      </c>
      <c r="K121" s="5">
        <v>564</v>
      </c>
    </row>
    <row r="122" spans="1:11" ht="23.25" thickBot="1">
      <c r="A122" s="3"/>
      <c r="B122" s="3" t="s">
        <v>37</v>
      </c>
      <c r="C122" s="5">
        <v>422</v>
      </c>
      <c r="D122" s="5">
        <v>421</v>
      </c>
      <c r="E122" s="5">
        <v>171</v>
      </c>
      <c r="F122" s="5">
        <v>225</v>
      </c>
      <c r="G122" s="5">
        <v>7</v>
      </c>
      <c r="H122" s="5">
        <v>6</v>
      </c>
      <c r="I122" s="5">
        <v>409</v>
      </c>
      <c r="J122" s="5">
        <v>12</v>
      </c>
      <c r="K122" s="5">
        <v>1</v>
      </c>
    </row>
    <row r="123" spans="1:11" ht="17.25" thickBot="1">
      <c r="A123" s="3"/>
      <c r="B123" s="3" t="s">
        <v>11515</v>
      </c>
      <c r="C123" s="5">
        <v>560</v>
      </c>
      <c r="D123" s="5">
        <v>351</v>
      </c>
      <c r="E123" s="5">
        <v>129</v>
      </c>
      <c r="F123" s="5">
        <v>206</v>
      </c>
      <c r="G123" s="5">
        <v>3</v>
      </c>
      <c r="H123" s="5">
        <v>4</v>
      </c>
      <c r="I123" s="5">
        <v>342</v>
      </c>
      <c r="J123" s="5">
        <v>9</v>
      </c>
      <c r="K123" s="5">
        <v>209</v>
      </c>
    </row>
    <row r="124" spans="1:11" ht="17.25" thickBot="1">
      <c r="A124" s="3"/>
      <c r="B124" s="3" t="s">
        <v>11514</v>
      </c>
      <c r="C124" s="5">
        <v>635</v>
      </c>
      <c r="D124" s="5">
        <v>437</v>
      </c>
      <c r="E124" s="5">
        <v>120</v>
      </c>
      <c r="F124" s="5">
        <v>290</v>
      </c>
      <c r="G124" s="5">
        <v>10</v>
      </c>
      <c r="H124" s="5">
        <v>4</v>
      </c>
      <c r="I124" s="5">
        <v>424</v>
      </c>
      <c r="J124" s="5">
        <v>13</v>
      </c>
      <c r="K124" s="5">
        <v>198</v>
      </c>
    </row>
    <row r="125" spans="1:11" ht="17.25" thickBot="1">
      <c r="A125" s="3"/>
      <c r="B125" s="3" t="s">
        <v>11513</v>
      </c>
      <c r="C125" s="5">
        <v>330</v>
      </c>
      <c r="D125" s="5">
        <v>241</v>
      </c>
      <c r="E125" s="5">
        <v>86</v>
      </c>
      <c r="F125" s="5">
        <v>138</v>
      </c>
      <c r="G125" s="5">
        <v>4</v>
      </c>
      <c r="H125" s="5">
        <v>3</v>
      </c>
      <c r="I125" s="5">
        <v>231</v>
      </c>
      <c r="J125" s="5">
        <v>10</v>
      </c>
      <c r="K125" s="5">
        <v>89</v>
      </c>
    </row>
    <row r="126" spans="1:11" ht="17.25" thickBot="1">
      <c r="A126" s="3"/>
      <c r="B126" s="3" t="s">
        <v>11512</v>
      </c>
      <c r="C126" s="5">
        <v>257</v>
      </c>
      <c r="D126" s="5">
        <v>190</v>
      </c>
      <c r="E126" s="5">
        <v>76</v>
      </c>
      <c r="F126" s="5">
        <v>101</v>
      </c>
      <c r="G126" s="5">
        <v>5</v>
      </c>
      <c r="H126" s="5">
        <v>4</v>
      </c>
      <c r="I126" s="5">
        <v>186</v>
      </c>
      <c r="J126" s="5">
        <v>4</v>
      </c>
      <c r="K126" s="5">
        <v>67</v>
      </c>
    </row>
    <row r="127" spans="1:11" ht="17.25" thickBot="1">
      <c r="A127" s="3" t="s">
        <v>11511</v>
      </c>
      <c r="B127" s="3" t="s">
        <v>36</v>
      </c>
      <c r="C127" s="4">
        <v>3206</v>
      </c>
      <c r="D127" s="4">
        <v>2299</v>
      </c>
      <c r="E127" s="5">
        <v>892</v>
      </c>
      <c r="F127" s="4">
        <v>1280</v>
      </c>
      <c r="G127" s="5">
        <v>25</v>
      </c>
      <c r="H127" s="5">
        <v>46</v>
      </c>
      <c r="I127" s="4">
        <v>2243</v>
      </c>
      <c r="J127" s="5">
        <v>56</v>
      </c>
      <c r="K127" s="5">
        <v>907</v>
      </c>
    </row>
    <row r="128" spans="1:11" ht="23.25" thickBot="1">
      <c r="A128" s="3"/>
      <c r="B128" s="3" t="s">
        <v>37</v>
      </c>
      <c r="C128" s="5">
        <v>677</v>
      </c>
      <c r="D128" s="5">
        <v>675</v>
      </c>
      <c r="E128" s="5">
        <v>304</v>
      </c>
      <c r="F128" s="5">
        <v>335</v>
      </c>
      <c r="G128" s="5">
        <v>8</v>
      </c>
      <c r="H128" s="5">
        <v>15</v>
      </c>
      <c r="I128" s="5">
        <v>662</v>
      </c>
      <c r="J128" s="5">
        <v>13</v>
      </c>
      <c r="K128" s="5">
        <v>2</v>
      </c>
    </row>
    <row r="129" spans="1:11" ht="17.25" thickBot="1">
      <c r="A129" s="3"/>
      <c r="B129" s="3" t="s">
        <v>11510</v>
      </c>
      <c r="C129" s="5">
        <v>713</v>
      </c>
      <c r="D129" s="5">
        <v>413</v>
      </c>
      <c r="E129" s="5">
        <v>163</v>
      </c>
      <c r="F129" s="5">
        <v>233</v>
      </c>
      <c r="G129" s="5">
        <v>3</v>
      </c>
      <c r="H129" s="5">
        <v>6</v>
      </c>
      <c r="I129" s="5">
        <v>405</v>
      </c>
      <c r="J129" s="5">
        <v>8</v>
      </c>
      <c r="K129" s="5">
        <v>300</v>
      </c>
    </row>
    <row r="130" spans="1:11" ht="17.25" thickBot="1">
      <c r="A130" s="3"/>
      <c r="B130" s="3" t="s">
        <v>11509</v>
      </c>
      <c r="C130" s="5">
        <v>493</v>
      </c>
      <c r="D130" s="5">
        <v>346</v>
      </c>
      <c r="E130" s="5">
        <v>117</v>
      </c>
      <c r="F130" s="5">
        <v>211</v>
      </c>
      <c r="G130" s="5">
        <v>1</v>
      </c>
      <c r="H130" s="5">
        <v>11</v>
      </c>
      <c r="I130" s="5">
        <v>340</v>
      </c>
      <c r="J130" s="5">
        <v>6</v>
      </c>
      <c r="K130" s="5">
        <v>147</v>
      </c>
    </row>
    <row r="131" spans="1:11" ht="17.25" thickBot="1">
      <c r="A131" s="3"/>
      <c r="B131" s="3" t="s">
        <v>11508</v>
      </c>
      <c r="C131" s="5">
        <v>901</v>
      </c>
      <c r="D131" s="5">
        <v>571</v>
      </c>
      <c r="E131" s="5">
        <v>202</v>
      </c>
      <c r="F131" s="5">
        <v>326</v>
      </c>
      <c r="G131" s="5">
        <v>8</v>
      </c>
      <c r="H131" s="5">
        <v>9</v>
      </c>
      <c r="I131" s="5">
        <v>545</v>
      </c>
      <c r="J131" s="5">
        <v>26</v>
      </c>
      <c r="K131" s="5">
        <v>330</v>
      </c>
    </row>
    <row r="132" spans="1:11" ht="17.25" thickBot="1">
      <c r="A132" s="3"/>
      <c r="B132" s="3" t="s">
        <v>11507</v>
      </c>
      <c r="C132" s="5">
        <v>422</v>
      </c>
      <c r="D132" s="5">
        <v>294</v>
      </c>
      <c r="E132" s="5">
        <v>106</v>
      </c>
      <c r="F132" s="5">
        <v>175</v>
      </c>
      <c r="G132" s="5">
        <v>5</v>
      </c>
      <c r="H132" s="5">
        <v>5</v>
      </c>
      <c r="I132" s="5">
        <v>291</v>
      </c>
      <c r="J132" s="5">
        <v>3</v>
      </c>
      <c r="K132" s="5">
        <v>128</v>
      </c>
    </row>
    <row r="133" spans="1:11" ht="17.25" thickBot="1">
      <c r="A133" s="3" t="s">
        <v>11506</v>
      </c>
      <c r="B133" s="3" t="s">
        <v>36</v>
      </c>
      <c r="C133" s="4">
        <v>6063</v>
      </c>
      <c r="D133" s="4">
        <v>4085</v>
      </c>
      <c r="E133" s="4">
        <v>1579</v>
      </c>
      <c r="F133" s="4">
        <v>2311</v>
      </c>
      <c r="G133" s="5">
        <v>38</v>
      </c>
      <c r="H133" s="5">
        <v>64</v>
      </c>
      <c r="I133" s="4">
        <v>3992</v>
      </c>
      <c r="J133" s="5">
        <v>93</v>
      </c>
      <c r="K133" s="4">
        <v>1978</v>
      </c>
    </row>
    <row r="134" spans="1:11" ht="23.25" thickBot="1">
      <c r="A134" s="3"/>
      <c r="B134" s="3" t="s">
        <v>37</v>
      </c>
      <c r="C134" s="4">
        <v>1391</v>
      </c>
      <c r="D134" s="4">
        <v>1391</v>
      </c>
      <c r="E134" s="5">
        <v>634</v>
      </c>
      <c r="F134" s="5">
        <v>676</v>
      </c>
      <c r="G134" s="5">
        <v>12</v>
      </c>
      <c r="H134" s="5">
        <v>29</v>
      </c>
      <c r="I134" s="4">
        <v>1351</v>
      </c>
      <c r="J134" s="5">
        <v>40</v>
      </c>
      <c r="K134" s="5">
        <v>0</v>
      </c>
    </row>
    <row r="135" spans="1:11" ht="17.25" thickBot="1">
      <c r="A135" s="3"/>
      <c r="B135" s="3" t="s">
        <v>11505</v>
      </c>
      <c r="C135" s="4">
        <v>1715</v>
      </c>
      <c r="D135" s="5">
        <v>942</v>
      </c>
      <c r="E135" s="5">
        <v>308</v>
      </c>
      <c r="F135" s="5">
        <v>596</v>
      </c>
      <c r="G135" s="5">
        <v>9</v>
      </c>
      <c r="H135" s="5">
        <v>16</v>
      </c>
      <c r="I135" s="5">
        <v>929</v>
      </c>
      <c r="J135" s="5">
        <v>13</v>
      </c>
      <c r="K135" s="5">
        <v>773</v>
      </c>
    </row>
    <row r="136" spans="1:11" ht="17.25" thickBot="1">
      <c r="A136" s="3"/>
      <c r="B136" s="3" t="s">
        <v>11504</v>
      </c>
      <c r="C136" s="5">
        <v>983</v>
      </c>
      <c r="D136" s="5">
        <v>610</v>
      </c>
      <c r="E136" s="5">
        <v>169</v>
      </c>
      <c r="F136" s="5">
        <v>416</v>
      </c>
      <c r="G136" s="5">
        <v>4</v>
      </c>
      <c r="H136" s="5">
        <v>3</v>
      </c>
      <c r="I136" s="5">
        <v>592</v>
      </c>
      <c r="J136" s="5">
        <v>18</v>
      </c>
      <c r="K136" s="5">
        <v>373</v>
      </c>
    </row>
    <row r="137" spans="1:11" ht="17.25" thickBot="1">
      <c r="A137" s="3"/>
      <c r="B137" s="3" t="s">
        <v>11503</v>
      </c>
      <c r="C137" s="5">
        <v>873</v>
      </c>
      <c r="D137" s="5">
        <v>519</v>
      </c>
      <c r="E137" s="5">
        <v>214</v>
      </c>
      <c r="F137" s="5">
        <v>281</v>
      </c>
      <c r="G137" s="5">
        <v>5</v>
      </c>
      <c r="H137" s="5">
        <v>4</v>
      </c>
      <c r="I137" s="5">
        <v>504</v>
      </c>
      <c r="J137" s="5">
        <v>15</v>
      </c>
      <c r="K137" s="5">
        <v>354</v>
      </c>
    </row>
    <row r="138" spans="1:11" ht="17.25" thickBot="1">
      <c r="A138" s="3"/>
      <c r="B138" s="3" t="s">
        <v>11502</v>
      </c>
      <c r="C138" s="4">
        <v>1101</v>
      </c>
      <c r="D138" s="5">
        <v>623</v>
      </c>
      <c r="E138" s="5">
        <v>254</v>
      </c>
      <c r="F138" s="5">
        <v>342</v>
      </c>
      <c r="G138" s="5">
        <v>8</v>
      </c>
      <c r="H138" s="5">
        <v>12</v>
      </c>
      <c r="I138" s="5">
        <v>616</v>
      </c>
      <c r="J138" s="5">
        <v>7</v>
      </c>
      <c r="K138" s="5">
        <v>478</v>
      </c>
    </row>
    <row r="139" spans="1:11" ht="23.25" thickBot="1">
      <c r="A139" s="3" t="s">
        <v>97</v>
      </c>
      <c r="B139" s="3"/>
      <c r="C139" s="5">
        <v>0</v>
      </c>
      <c r="D139" s="5">
        <v>3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1</v>
      </c>
      <c r="K139" s="5">
        <v>-3</v>
      </c>
    </row>
    <row r="140" spans="1:11" ht="18" thickTop="1" thickBot="1">
      <c r="A140" s="42" t="s">
        <v>0</v>
      </c>
      <c r="B140" s="42" t="s">
        <v>1</v>
      </c>
      <c r="C140" s="42" t="s">
        <v>2</v>
      </c>
      <c r="D140" s="42" t="s">
        <v>3</v>
      </c>
      <c r="E140" s="46" t="s">
        <v>4</v>
      </c>
      <c r="F140" s="47"/>
      <c r="G140" s="47"/>
      <c r="H140" s="47"/>
      <c r="I140" s="48"/>
      <c r="J140" s="24" t="s">
        <v>5</v>
      </c>
      <c r="K140" s="42" t="s">
        <v>6</v>
      </c>
    </row>
    <row r="141" spans="1:11" ht="22.5">
      <c r="A141" s="43"/>
      <c r="B141" s="43"/>
      <c r="C141" s="43"/>
      <c r="D141" s="43"/>
      <c r="E141" s="25" t="s">
        <v>7</v>
      </c>
      <c r="F141" s="25" t="s">
        <v>9</v>
      </c>
      <c r="G141" s="25" t="s">
        <v>19</v>
      </c>
      <c r="H141" s="25" t="s">
        <v>27</v>
      </c>
      <c r="I141" s="45" t="s">
        <v>29</v>
      </c>
      <c r="J141" s="25" t="s">
        <v>3</v>
      </c>
      <c r="K141" s="43"/>
    </row>
    <row r="142" spans="1:11" ht="17.25" thickBot="1">
      <c r="A142" s="44"/>
      <c r="B142" s="44"/>
      <c r="C142" s="44"/>
      <c r="D142" s="44"/>
      <c r="E142" s="26" t="s">
        <v>11501</v>
      </c>
      <c r="F142" s="26" t="s">
        <v>11500</v>
      </c>
      <c r="G142" s="26" t="s">
        <v>11499</v>
      </c>
      <c r="H142" s="26" t="s">
        <v>11498</v>
      </c>
      <c r="I142" s="44"/>
      <c r="J142" s="26"/>
      <c r="K142" s="44"/>
    </row>
    <row r="143" spans="1:11" ht="17.25" thickBot="1">
      <c r="A143" s="3" t="s">
        <v>30</v>
      </c>
      <c r="B143" s="3"/>
      <c r="C143" s="4">
        <v>24916</v>
      </c>
      <c r="D143" s="4">
        <v>16941</v>
      </c>
      <c r="E143" s="4">
        <v>6919</v>
      </c>
      <c r="F143" s="4">
        <v>9380</v>
      </c>
      <c r="G143" s="5">
        <v>148</v>
      </c>
      <c r="H143" s="5">
        <v>260</v>
      </c>
      <c r="I143" s="4">
        <v>16707</v>
      </c>
      <c r="J143" s="5">
        <v>234</v>
      </c>
      <c r="K143" s="4">
        <v>7975</v>
      </c>
    </row>
    <row r="144" spans="1:11" ht="23.25" thickBot="1">
      <c r="A144" s="3" t="s">
        <v>31</v>
      </c>
      <c r="B144" s="3"/>
      <c r="C144" s="5">
        <v>74</v>
      </c>
      <c r="D144" s="5">
        <v>65</v>
      </c>
      <c r="E144" s="5">
        <v>21</v>
      </c>
      <c r="F144" s="5">
        <v>40</v>
      </c>
      <c r="G144" s="5">
        <v>0</v>
      </c>
      <c r="H144" s="5">
        <v>4</v>
      </c>
      <c r="I144" s="5">
        <v>65</v>
      </c>
      <c r="J144" s="5">
        <v>0</v>
      </c>
      <c r="K144" s="5">
        <v>9</v>
      </c>
    </row>
    <row r="145" spans="1:11" ht="23.25" thickBot="1">
      <c r="A145" s="3" t="s">
        <v>32</v>
      </c>
      <c r="B145" s="3"/>
      <c r="C145" s="4">
        <v>1382</v>
      </c>
      <c r="D145" s="4">
        <v>1380</v>
      </c>
      <c r="E145" s="5">
        <v>670</v>
      </c>
      <c r="F145" s="5">
        <v>611</v>
      </c>
      <c r="G145" s="5">
        <v>16</v>
      </c>
      <c r="H145" s="5">
        <v>61</v>
      </c>
      <c r="I145" s="4">
        <v>1358</v>
      </c>
      <c r="J145" s="5">
        <v>22</v>
      </c>
      <c r="K145" s="5">
        <v>2</v>
      </c>
    </row>
    <row r="146" spans="1:11" ht="23.25" thickBot="1">
      <c r="A146" s="3" t="s">
        <v>33</v>
      </c>
      <c r="B146" s="3"/>
      <c r="C146" s="5">
        <v>38</v>
      </c>
      <c r="D146" s="5">
        <v>15</v>
      </c>
      <c r="E146" s="5">
        <v>11</v>
      </c>
      <c r="F146" s="5">
        <v>4</v>
      </c>
      <c r="G146" s="5">
        <v>0</v>
      </c>
      <c r="H146" s="5">
        <v>0</v>
      </c>
      <c r="I146" s="5">
        <v>15</v>
      </c>
      <c r="J146" s="5">
        <v>0</v>
      </c>
      <c r="K146" s="5">
        <v>23</v>
      </c>
    </row>
    <row r="147" spans="1:11" ht="23.25" thickBot="1">
      <c r="A147" s="3" t="s">
        <v>34</v>
      </c>
      <c r="B147" s="3"/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</row>
    <row r="148" spans="1:11" ht="17.25" thickBot="1">
      <c r="A148" s="3" t="s">
        <v>11497</v>
      </c>
      <c r="B148" s="3" t="s">
        <v>36</v>
      </c>
      <c r="C148" s="4">
        <v>9782</v>
      </c>
      <c r="D148" s="4">
        <v>6334</v>
      </c>
      <c r="E148" s="4">
        <v>2657</v>
      </c>
      <c r="F148" s="4">
        <v>3479</v>
      </c>
      <c r="G148" s="5">
        <v>44</v>
      </c>
      <c r="H148" s="5">
        <v>79</v>
      </c>
      <c r="I148" s="4">
        <v>6259</v>
      </c>
      <c r="J148" s="5">
        <v>75</v>
      </c>
      <c r="K148" s="4">
        <v>3448</v>
      </c>
    </row>
    <row r="149" spans="1:11" ht="23.25" thickBot="1">
      <c r="A149" s="3"/>
      <c r="B149" s="3" t="s">
        <v>37</v>
      </c>
      <c r="C149" s="4">
        <v>2613</v>
      </c>
      <c r="D149" s="4">
        <v>2612</v>
      </c>
      <c r="E149" s="4">
        <v>1252</v>
      </c>
      <c r="F149" s="4">
        <v>1291</v>
      </c>
      <c r="G149" s="5">
        <v>12</v>
      </c>
      <c r="H149" s="5">
        <v>30</v>
      </c>
      <c r="I149" s="4">
        <v>2585</v>
      </c>
      <c r="J149" s="5">
        <v>27</v>
      </c>
      <c r="K149" s="5">
        <v>1</v>
      </c>
    </row>
    <row r="150" spans="1:11" ht="17.25" thickBot="1">
      <c r="A150" s="3"/>
      <c r="B150" s="3" t="s">
        <v>11496</v>
      </c>
      <c r="C150" s="4">
        <v>2719</v>
      </c>
      <c r="D150" s="4">
        <v>1290</v>
      </c>
      <c r="E150" s="5">
        <v>549</v>
      </c>
      <c r="F150" s="5">
        <v>691</v>
      </c>
      <c r="G150" s="5">
        <v>13</v>
      </c>
      <c r="H150" s="5">
        <v>17</v>
      </c>
      <c r="I150" s="4">
        <v>1270</v>
      </c>
      <c r="J150" s="5">
        <v>20</v>
      </c>
      <c r="K150" s="4">
        <v>1429</v>
      </c>
    </row>
    <row r="151" spans="1:11" ht="17.25" thickBot="1">
      <c r="A151" s="3"/>
      <c r="B151" s="3" t="s">
        <v>11495</v>
      </c>
      <c r="C151" s="4">
        <v>2090</v>
      </c>
      <c r="D151" s="4">
        <v>1025</v>
      </c>
      <c r="E151" s="5">
        <v>391</v>
      </c>
      <c r="F151" s="5">
        <v>600</v>
      </c>
      <c r="G151" s="5">
        <v>7</v>
      </c>
      <c r="H151" s="5">
        <v>15</v>
      </c>
      <c r="I151" s="4">
        <v>1013</v>
      </c>
      <c r="J151" s="5">
        <v>12</v>
      </c>
      <c r="K151" s="4">
        <v>1065</v>
      </c>
    </row>
    <row r="152" spans="1:11" ht="17.25" thickBot="1">
      <c r="A152" s="3"/>
      <c r="B152" s="3" t="s">
        <v>11494</v>
      </c>
      <c r="C152" s="4">
        <v>1011</v>
      </c>
      <c r="D152" s="5">
        <v>580</v>
      </c>
      <c r="E152" s="5">
        <v>176</v>
      </c>
      <c r="F152" s="5">
        <v>384</v>
      </c>
      <c r="G152" s="5">
        <v>5</v>
      </c>
      <c r="H152" s="5">
        <v>7</v>
      </c>
      <c r="I152" s="5">
        <v>572</v>
      </c>
      <c r="J152" s="5">
        <v>8</v>
      </c>
      <c r="K152" s="5">
        <v>431</v>
      </c>
    </row>
    <row r="153" spans="1:11" ht="17.25" thickBot="1">
      <c r="A153" s="3"/>
      <c r="B153" s="3" t="s">
        <v>11493</v>
      </c>
      <c r="C153" s="5">
        <v>693</v>
      </c>
      <c r="D153" s="5">
        <v>395</v>
      </c>
      <c r="E153" s="5">
        <v>149</v>
      </c>
      <c r="F153" s="5">
        <v>238</v>
      </c>
      <c r="G153" s="5">
        <v>0</v>
      </c>
      <c r="H153" s="5">
        <v>5</v>
      </c>
      <c r="I153" s="5">
        <v>392</v>
      </c>
      <c r="J153" s="5">
        <v>3</v>
      </c>
      <c r="K153" s="5">
        <v>298</v>
      </c>
    </row>
    <row r="154" spans="1:11" ht="17.25" thickBot="1">
      <c r="A154" s="3"/>
      <c r="B154" s="3" t="s">
        <v>11492</v>
      </c>
      <c r="C154" s="5">
        <v>656</v>
      </c>
      <c r="D154" s="5">
        <v>432</v>
      </c>
      <c r="E154" s="5">
        <v>140</v>
      </c>
      <c r="F154" s="5">
        <v>275</v>
      </c>
      <c r="G154" s="5">
        <v>7</v>
      </c>
      <c r="H154" s="5">
        <v>5</v>
      </c>
      <c r="I154" s="5">
        <v>427</v>
      </c>
      <c r="J154" s="5">
        <v>5</v>
      </c>
      <c r="K154" s="5">
        <v>224</v>
      </c>
    </row>
    <row r="155" spans="1:11" ht="17.25" thickBot="1">
      <c r="A155" s="3" t="s">
        <v>11042</v>
      </c>
      <c r="B155" s="3" t="s">
        <v>36</v>
      </c>
      <c r="C155" s="4">
        <v>2633</v>
      </c>
      <c r="D155" s="4">
        <v>1771</v>
      </c>
      <c r="E155" s="5">
        <v>620</v>
      </c>
      <c r="F155" s="4">
        <v>1076</v>
      </c>
      <c r="G155" s="5">
        <v>11</v>
      </c>
      <c r="H155" s="5">
        <v>25</v>
      </c>
      <c r="I155" s="4">
        <v>1732</v>
      </c>
      <c r="J155" s="5">
        <v>39</v>
      </c>
      <c r="K155" s="5">
        <v>862</v>
      </c>
    </row>
    <row r="156" spans="1:11" ht="23.25" thickBot="1">
      <c r="A156" s="3"/>
      <c r="B156" s="3" t="s">
        <v>37</v>
      </c>
      <c r="C156" s="5">
        <v>689</v>
      </c>
      <c r="D156" s="5">
        <v>689</v>
      </c>
      <c r="E156" s="5">
        <v>274</v>
      </c>
      <c r="F156" s="5">
        <v>376</v>
      </c>
      <c r="G156" s="5">
        <v>5</v>
      </c>
      <c r="H156" s="5">
        <v>12</v>
      </c>
      <c r="I156" s="5">
        <v>667</v>
      </c>
      <c r="J156" s="5">
        <v>22</v>
      </c>
      <c r="K156" s="5">
        <v>0</v>
      </c>
    </row>
    <row r="157" spans="1:11" ht="17.25" thickBot="1">
      <c r="A157" s="3"/>
      <c r="B157" s="3" t="s">
        <v>11041</v>
      </c>
      <c r="C157" s="5">
        <v>785</v>
      </c>
      <c r="D157" s="5">
        <v>350</v>
      </c>
      <c r="E157" s="5">
        <v>116</v>
      </c>
      <c r="F157" s="5">
        <v>219</v>
      </c>
      <c r="G157" s="5">
        <v>3</v>
      </c>
      <c r="H157" s="5">
        <v>7</v>
      </c>
      <c r="I157" s="5">
        <v>345</v>
      </c>
      <c r="J157" s="5">
        <v>5</v>
      </c>
      <c r="K157" s="5">
        <v>435</v>
      </c>
    </row>
    <row r="158" spans="1:11" ht="17.25" thickBot="1">
      <c r="A158" s="3"/>
      <c r="B158" s="3" t="s">
        <v>11040</v>
      </c>
      <c r="C158" s="5">
        <v>498</v>
      </c>
      <c r="D158" s="5">
        <v>313</v>
      </c>
      <c r="E158" s="5">
        <v>104</v>
      </c>
      <c r="F158" s="5">
        <v>201</v>
      </c>
      <c r="G158" s="5">
        <v>3</v>
      </c>
      <c r="H158" s="5">
        <v>4</v>
      </c>
      <c r="I158" s="5">
        <v>312</v>
      </c>
      <c r="J158" s="5">
        <v>1</v>
      </c>
      <c r="K158" s="5">
        <v>185</v>
      </c>
    </row>
    <row r="159" spans="1:11" ht="17.25" thickBot="1">
      <c r="A159" s="3"/>
      <c r="B159" s="3" t="s">
        <v>11039</v>
      </c>
      <c r="C159" s="5">
        <v>354</v>
      </c>
      <c r="D159" s="5">
        <v>227</v>
      </c>
      <c r="E159" s="5">
        <v>74</v>
      </c>
      <c r="F159" s="5">
        <v>143</v>
      </c>
      <c r="G159" s="5">
        <v>0</v>
      </c>
      <c r="H159" s="5">
        <v>0</v>
      </c>
      <c r="I159" s="5">
        <v>217</v>
      </c>
      <c r="J159" s="5">
        <v>10</v>
      </c>
      <c r="K159" s="5">
        <v>127</v>
      </c>
    </row>
    <row r="160" spans="1:11" ht="17.25" thickBot="1">
      <c r="A160" s="3"/>
      <c r="B160" s="3" t="s">
        <v>11491</v>
      </c>
      <c r="C160" s="5">
        <v>307</v>
      </c>
      <c r="D160" s="5">
        <v>192</v>
      </c>
      <c r="E160" s="5">
        <v>52</v>
      </c>
      <c r="F160" s="5">
        <v>137</v>
      </c>
      <c r="G160" s="5">
        <v>0</v>
      </c>
      <c r="H160" s="5">
        <v>2</v>
      </c>
      <c r="I160" s="5">
        <v>191</v>
      </c>
      <c r="J160" s="5">
        <v>1</v>
      </c>
      <c r="K160" s="5">
        <v>115</v>
      </c>
    </row>
    <row r="161" spans="1:11" ht="17.25" thickBot="1">
      <c r="A161" s="3" t="s">
        <v>11490</v>
      </c>
      <c r="B161" s="3" t="s">
        <v>36</v>
      </c>
      <c r="C161" s="4">
        <v>2119</v>
      </c>
      <c r="D161" s="4">
        <v>1444</v>
      </c>
      <c r="E161" s="5">
        <v>676</v>
      </c>
      <c r="F161" s="5">
        <v>723</v>
      </c>
      <c r="G161" s="5">
        <v>10</v>
      </c>
      <c r="H161" s="5">
        <v>16</v>
      </c>
      <c r="I161" s="4">
        <v>1425</v>
      </c>
      <c r="J161" s="5">
        <v>19</v>
      </c>
      <c r="K161" s="5">
        <v>675</v>
      </c>
    </row>
    <row r="162" spans="1:11" ht="23.25" thickBot="1">
      <c r="A162" s="3"/>
      <c r="B162" s="3" t="s">
        <v>37</v>
      </c>
      <c r="C162" s="5">
        <v>537</v>
      </c>
      <c r="D162" s="5">
        <v>537</v>
      </c>
      <c r="E162" s="5">
        <v>291</v>
      </c>
      <c r="F162" s="5">
        <v>227</v>
      </c>
      <c r="G162" s="5">
        <v>4</v>
      </c>
      <c r="H162" s="5">
        <v>5</v>
      </c>
      <c r="I162" s="5">
        <v>527</v>
      </c>
      <c r="J162" s="5">
        <v>10</v>
      </c>
      <c r="K162" s="5">
        <v>0</v>
      </c>
    </row>
    <row r="163" spans="1:11" ht="17.25" thickBot="1">
      <c r="A163" s="3"/>
      <c r="B163" s="3" t="s">
        <v>11489</v>
      </c>
      <c r="C163" s="5">
        <v>877</v>
      </c>
      <c r="D163" s="5">
        <v>493</v>
      </c>
      <c r="E163" s="5">
        <v>221</v>
      </c>
      <c r="F163" s="5">
        <v>257</v>
      </c>
      <c r="G163" s="5">
        <v>4</v>
      </c>
      <c r="H163" s="5">
        <v>6</v>
      </c>
      <c r="I163" s="5">
        <v>488</v>
      </c>
      <c r="J163" s="5">
        <v>5</v>
      </c>
      <c r="K163" s="5">
        <v>384</v>
      </c>
    </row>
    <row r="164" spans="1:11" ht="17.25" thickBot="1">
      <c r="A164" s="3"/>
      <c r="B164" s="3" t="s">
        <v>11488</v>
      </c>
      <c r="C164" s="5">
        <v>705</v>
      </c>
      <c r="D164" s="5">
        <v>414</v>
      </c>
      <c r="E164" s="5">
        <v>164</v>
      </c>
      <c r="F164" s="5">
        <v>239</v>
      </c>
      <c r="G164" s="5">
        <v>2</v>
      </c>
      <c r="H164" s="5">
        <v>5</v>
      </c>
      <c r="I164" s="5">
        <v>410</v>
      </c>
      <c r="J164" s="5">
        <v>4</v>
      </c>
      <c r="K164" s="5">
        <v>291</v>
      </c>
    </row>
    <row r="165" spans="1:11" ht="17.25" thickBot="1">
      <c r="A165" s="3" t="s">
        <v>11487</v>
      </c>
      <c r="B165" s="3" t="s">
        <v>36</v>
      </c>
      <c r="C165" s="4">
        <v>2204</v>
      </c>
      <c r="D165" s="4">
        <v>1494</v>
      </c>
      <c r="E165" s="5">
        <v>630</v>
      </c>
      <c r="F165" s="5">
        <v>794</v>
      </c>
      <c r="G165" s="5">
        <v>28</v>
      </c>
      <c r="H165" s="5">
        <v>15</v>
      </c>
      <c r="I165" s="4">
        <v>1467</v>
      </c>
      <c r="J165" s="5">
        <v>27</v>
      </c>
      <c r="K165" s="5">
        <v>710</v>
      </c>
    </row>
    <row r="166" spans="1:11" ht="23.25" thickBot="1">
      <c r="A166" s="3"/>
      <c r="B166" s="3" t="s">
        <v>37</v>
      </c>
      <c r="C166" s="5">
        <v>445</v>
      </c>
      <c r="D166" s="5">
        <v>445</v>
      </c>
      <c r="E166" s="5">
        <v>224</v>
      </c>
      <c r="F166" s="5">
        <v>204</v>
      </c>
      <c r="G166" s="5">
        <v>2</v>
      </c>
      <c r="H166" s="5">
        <v>3</v>
      </c>
      <c r="I166" s="5">
        <v>433</v>
      </c>
      <c r="J166" s="5">
        <v>12</v>
      </c>
      <c r="K166" s="5">
        <v>0</v>
      </c>
    </row>
    <row r="167" spans="1:11" ht="17.25" thickBot="1">
      <c r="A167" s="3"/>
      <c r="B167" s="3" t="s">
        <v>11486</v>
      </c>
      <c r="C167" s="5">
        <v>779</v>
      </c>
      <c r="D167" s="5">
        <v>437</v>
      </c>
      <c r="E167" s="5">
        <v>150</v>
      </c>
      <c r="F167" s="5">
        <v>264</v>
      </c>
      <c r="G167" s="5">
        <v>14</v>
      </c>
      <c r="H167" s="5">
        <v>4</v>
      </c>
      <c r="I167" s="5">
        <v>432</v>
      </c>
      <c r="J167" s="5">
        <v>5</v>
      </c>
      <c r="K167" s="5">
        <v>342</v>
      </c>
    </row>
    <row r="168" spans="1:11" ht="17.25" thickBot="1">
      <c r="A168" s="3"/>
      <c r="B168" s="3" t="s">
        <v>11485</v>
      </c>
      <c r="C168" s="5">
        <v>326</v>
      </c>
      <c r="D168" s="5">
        <v>196</v>
      </c>
      <c r="E168" s="5">
        <v>92</v>
      </c>
      <c r="F168" s="5">
        <v>98</v>
      </c>
      <c r="G168" s="5">
        <v>2</v>
      </c>
      <c r="H168" s="5">
        <v>2</v>
      </c>
      <c r="I168" s="5">
        <v>194</v>
      </c>
      <c r="J168" s="5">
        <v>2</v>
      </c>
      <c r="K168" s="5">
        <v>130</v>
      </c>
    </row>
    <row r="169" spans="1:11" ht="17.25" thickBot="1">
      <c r="A169" s="3"/>
      <c r="B169" s="3" t="s">
        <v>11484</v>
      </c>
      <c r="C169" s="5">
        <v>382</v>
      </c>
      <c r="D169" s="5">
        <v>245</v>
      </c>
      <c r="E169" s="5">
        <v>93</v>
      </c>
      <c r="F169" s="5">
        <v>136</v>
      </c>
      <c r="G169" s="5">
        <v>8</v>
      </c>
      <c r="H169" s="5">
        <v>4</v>
      </c>
      <c r="I169" s="5">
        <v>241</v>
      </c>
      <c r="J169" s="5">
        <v>4</v>
      </c>
      <c r="K169" s="5">
        <v>137</v>
      </c>
    </row>
    <row r="170" spans="1:11" ht="17.25" thickBot="1">
      <c r="A170" s="3"/>
      <c r="B170" s="3" t="s">
        <v>11483</v>
      </c>
      <c r="C170" s="5">
        <v>272</v>
      </c>
      <c r="D170" s="5">
        <v>171</v>
      </c>
      <c r="E170" s="5">
        <v>71</v>
      </c>
      <c r="F170" s="5">
        <v>92</v>
      </c>
      <c r="G170" s="5">
        <v>2</v>
      </c>
      <c r="H170" s="5">
        <v>2</v>
      </c>
      <c r="I170" s="5">
        <v>167</v>
      </c>
      <c r="J170" s="5">
        <v>4</v>
      </c>
      <c r="K170" s="5">
        <v>101</v>
      </c>
    </row>
    <row r="171" spans="1:11" ht="17.25" thickBot="1">
      <c r="A171" s="3" t="s">
        <v>11482</v>
      </c>
      <c r="B171" s="3" t="s">
        <v>36</v>
      </c>
      <c r="C171" s="4">
        <v>2700</v>
      </c>
      <c r="D171" s="4">
        <v>1772</v>
      </c>
      <c r="E171" s="5">
        <v>572</v>
      </c>
      <c r="F171" s="4">
        <v>1133</v>
      </c>
      <c r="G171" s="5">
        <v>21</v>
      </c>
      <c r="H171" s="5">
        <v>21</v>
      </c>
      <c r="I171" s="4">
        <v>1747</v>
      </c>
      <c r="J171" s="5">
        <v>25</v>
      </c>
      <c r="K171" s="5">
        <v>928</v>
      </c>
    </row>
    <row r="172" spans="1:11" ht="23.25" thickBot="1">
      <c r="A172" s="3"/>
      <c r="B172" s="3" t="s">
        <v>37</v>
      </c>
      <c r="C172" s="5">
        <v>559</v>
      </c>
      <c r="D172" s="5">
        <v>559</v>
      </c>
      <c r="E172" s="5">
        <v>190</v>
      </c>
      <c r="F172" s="5">
        <v>354</v>
      </c>
      <c r="G172" s="5">
        <v>3</v>
      </c>
      <c r="H172" s="5">
        <v>6</v>
      </c>
      <c r="I172" s="5">
        <v>553</v>
      </c>
      <c r="J172" s="5">
        <v>6</v>
      </c>
      <c r="K172" s="5">
        <v>0</v>
      </c>
    </row>
    <row r="173" spans="1:11" ht="17.25" thickBot="1">
      <c r="A173" s="3"/>
      <c r="B173" s="3" t="s">
        <v>11481</v>
      </c>
      <c r="C173" s="5">
        <v>773</v>
      </c>
      <c r="D173" s="5">
        <v>418</v>
      </c>
      <c r="E173" s="5">
        <v>148</v>
      </c>
      <c r="F173" s="5">
        <v>248</v>
      </c>
      <c r="G173" s="5">
        <v>9</v>
      </c>
      <c r="H173" s="5">
        <v>5</v>
      </c>
      <c r="I173" s="5">
        <v>410</v>
      </c>
      <c r="J173" s="5">
        <v>8</v>
      </c>
      <c r="K173" s="5">
        <v>355</v>
      </c>
    </row>
    <row r="174" spans="1:11" ht="17.25" thickBot="1">
      <c r="A174" s="3"/>
      <c r="B174" s="3" t="s">
        <v>11480</v>
      </c>
      <c r="C174" s="5">
        <v>837</v>
      </c>
      <c r="D174" s="5">
        <v>479</v>
      </c>
      <c r="E174" s="5">
        <v>133</v>
      </c>
      <c r="F174" s="5">
        <v>328</v>
      </c>
      <c r="G174" s="5">
        <v>5</v>
      </c>
      <c r="H174" s="5">
        <v>8</v>
      </c>
      <c r="I174" s="5">
        <v>474</v>
      </c>
      <c r="J174" s="5">
        <v>5</v>
      </c>
      <c r="K174" s="5">
        <v>358</v>
      </c>
    </row>
    <row r="175" spans="1:11" ht="17.25" thickBot="1">
      <c r="A175" s="3"/>
      <c r="B175" s="3" t="s">
        <v>11479</v>
      </c>
      <c r="C175" s="5">
        <v>531</v>
      </c>
      <c r="D175" s="5">
        <v>316</v>
      </c>
      <c r="E175" s="5">
        <v>101</v>
      </c>
      <c r="F175" s="5">
        <v>203</v>
      </c>
      <c r="G175" s="5">
        <v>4</v>
      </c>
      <c r="H175" s="5">
        <v>2</v>
      </c>
      <c r="I175" s="5">
        <v>310</v>
      </c>
      <c r="J175" s="5">
        <v>6</v>
      </c>
      <c r="K175" s="5">
        <v>215</v>
      </c>
    </row>
    <row r="176" spans="1:11" ht="17.25" thickBot="1">
      <c r="A176" s="3" t="s">
        <v>11478</v>
      </c>
      <c r="B176" s="3" t="s">
        <v>36</v>
      </c>
      <c r="C176" s="4">
        <v>3984</v>
      </c>
      <c r="D176" s="4">
        <v>2666</v>
      </c>
      <c r="E176" s="4">
        <v>1062</v>
      </c>
      <c r="F176" s="4">
        <v>1520</v>
      </c>
      <c r="G176" s="5">
        <v>18</v>
      </c>
      <c r="H176" s="5">
        <v>39</v>
      </c>
      <c r="I176" s="4">
        <v>2639</v>
      </c>
      <c r="J176" s="5">
        <v>27</v>
      </c>
      <c r="K176" s="4">
        <v>1318</v>
      </c>
    </row>
    <row r="177" spans="1:11" ht="23.25" thickBot="1">
      <c r="A177" s="3"/>
      <c r="B177" s="3" t="s">
        <v>37</v>
      </c>
      <c r="C177" s="5">
        <v>906</v>
      </c>
      <c r="D177" s="5">
        <v>905</v>
      </c>
      <c r="E177" s="5">
        <v>410</v>
      </c>
      <c r="F177" s="5">
        <v>472</v>
      </c>
      <c r="G177" s="5">
        <v>9</v>
      </c>
      <c r="H177" s="5">
        <v>6</v>
      </c>
      <c r="I177" s="5">
        <v>897</v>
      </c>
      <c r="J177" s="5">
        <v>8</v>
      </c>
      <c r="K177" s="5">
        <v>1</v>
      </c>
    </row>
    <row r="178" spans="1:11" ht="17.25" thickBot="1">
      <c r="A178" s="3"/>
      <c r="B178" s="3" t="s">
        <v>11477</v>
      </c>
      <c r="C178" s="4">
        <v>1395</v>
      </c>
      <c r="D178" s="5">
        <v>738</v>
      </c>
      <c r="E178" s="5">
        <v>294</v>
      </c>
      <c r="F178" s="5">
        <v>419</v>
      </c>
      <c r="G178" s="5">
        <v>4</v>
      </c>
      <c r="H178" s="5">
        <v>17</v>
      </c>
      <c r="I178" s="5">
        <v>734</v>
      </c>
      <c r="J178" s="5">
        <v>4</v>
      </c>
      <c r="K178" s="5">
        <v>657</v>
      </c>
    </row>
    <row r="179" spans="1:11" ht="17.25" thickBot="1">
      <c r="A179" s="3"/>
      <c r="B179" s="3" t="s">
        <v>11476</v>
      </c>
      <c r="C179" s="5">
        <v>587</v>
      </c>
      <c r="D179" s="5">
        <v>363</v>
      </c>
      <c r="E179" s="5">
        <v>141</v>
      </c>
      <c r="F179" s="5">
        <v>209</v>
      </c>
      <c r="G179" s="5">
        <v>3</v>
      </c>
      <c r="H179" s="5">
        <v>5</v>
      </c>
      <c r="I179" s="5">
        <v>358</v>
      </c>
      <c r="J179" s="5">
        <v>5</v>
      </c>
      <c r="K179" s="5">
        <v>224</v>
      </c>
    </row>
    <row r="180" spans="1:11" ht="17.25" thickBot="1">
      <c r="A180" s="3"/>
      <c r="B180" s="3" t="s">
        <v>11475</v>
      </c>
      <c r="C180" s="5">
        <v>333</v>
      </c>
      <c r="D180" s="5">
        <v>167</v>
      </c>
      <c r="E180" s="5">
        <v>65</v>
      </c>
      <c r="F180" s="5">
        <v>98</v>
      </c>
      <c r="G180" s="5">
        <v>0</v>
      </c>
      <c r="H180" s="5">
        <v>1</v>
      </c>
      <c r="I180" s="5">
        <v>164</v>
      </c>
      <c r="J180" s="5">
        <v>3</v>
      </c>
      <c r="K180" s="5">
        <v>166</v>
      </c>
    </row>
    <row r="181" spans="1:11" ht="17.25" thickBot="1">
      <c r="A181" s="3"/>
      <c r="B181" s="3" t="s">
        <v>11474</v>
      </c>
      <c r="C181" s="5">
        <v>763</v>
      </c>
      <c r="D181" s="5">
        <v>493</v>
      </c>
      <c r="E181" s="5">
        <v>152</v>
      </c>
      <c r="F181" s="5">
        <v>322</v>
      </c>
      <c r="G181" s="5">
        <v>2</v>
      </c>
      <c r="H181" s="5">
        <v>10</v>
      </c>
      <c r="I181" s="5">
        <v>486</v>
      </c>
      <c r="J181" s="5">
        <v>7</v>
      </c>
      <c r="K181" s="5">
        <v>270</v>
      </c>
    </row>
    <row r="182" spans="1:11" ht="23.25" thickBot="1">
      <c r="A182" s="3" t="s">
        <v>97</v>
      </c>
      <c r="B182" s="3"/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</row>
  </sheetData>
  <mergeCells count="28">
    <mergeCell ref="K98:K100"/>
    <mergeCell ref="I99:I100"/>
    <mergeCell ref="A54:A56"/>
    <mergeCell ref="K140:K142"/>
    <mergeCell ref="I141:I142"/>
    <mergeCell ref="A140:A142"/>
    <mergeCell ref="B140:B142"/>
    <mergeCell ref="C140:C142"/>
    <mergeCell ref="D140:D142"/>
    <mergeCell ref="E140:I140"/>
    <mergeCell ref="A98:A100"/>
    <mergeCell ref="B98:B100"/>
    <mergeCell ref="C98:C100"/>
    <mergeCell ref="D98:D100"/>
    <mergeCell ref="E98:I98"/>
    <mergeCell ref="B54:B56"/>
    <mergeCell ref="C54:C56"/>
    <mergeCell ref="D54:D56"/>
    <mergeCell ref="E54:I54"/>
    <mergeCell ref="K1:K3"/>
    <mergeCell ref="I2:I3"/>
    <mergeCell ref="K54:K56"/>
    <mergeCell ref="I55:I56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ACD77-834C-4DCA-82E6-7B712A9C1339}">
  <sheetPr>
    <tabColor theme="4" tint="0.59999389629810485"/>
  </sheetPr>
  <dimension ref="A1:X23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11622</v>
      </c>
      <c r="F3" s="26" t="s">
        <v>11621</v>
      </c>
      <c r="G3" s="26" t="s">
        <v>258</v>
      </c>
      <c r="H3" s="26" t="s">
        <v>11620</v>
      </c>
      <c r="I3" s="44"/>
      <c r="J3" s="26"/>
      <c r="K3" s="44"/>
      <c r="U3" t="s">
        <v>3</v>
      </c>
      <c r="V3" t="str">
        <f t="shared" si="0"/>
        <v>원경환</v>
      </c>
      <c r="W3" t="str">
        <f t="shared" si="0"/>
        <v>유상범</v>
      </c>
      <c r="X3" t="str">
        <f t="shared" si="0"/>
        <v>김은희</v>
      </c>
    </row>
    <row r="4" spans="1:24" ht="17.25" thickBot="1">
      <c r="A4" s="3" t="s">
        <v>30</v>
      </c>
      <c r="B4" s="3"/>
      <c r="C4" s="4">
        <v>60611</v>
      </c>
      <c r="D4" s="4">
        <v>39858</v>
      </c>
      <c r="E4" s="4">
        <v>12367</v>
      </c>
      <c r="F4" s="4">
        <v>16620</v>
      </c>
      <c r="G4" s="5">
        <v>344</v>
      </c>
      <c r="H4" s="4">
        <v>9723</v>
      </c>
      <c r="I4" s="4">
        <v>39054</v>
      </c>
      <c r="J4" s="5">
        <v>804</v>
      </c>
      <c r="K4" s="4">
        <v>20753</v>
      </c>
      <c r="V4" s="8"/>
      <c r="W4" s="8"/>
      <c r="X4" s="8"/>
    </row>
    <row r="5" spans="1:24" ht="23.25" thickBot="1">
      <c r="A5" s="3" t="s">
        <v>31</v>
      </c>
      <c r="B5" s="3"/>
      <c r="C5" s="5">
        <v>190</v>
      </c>
      <c r="D5" s="5">
        <v>183</v>
      </c>
      <c r="E5" s="5">
        <v>60</v>
      </c>
      <c r="F5" s="5">
        <v>55</v>
      </c>
      <c r="G5" s="5">
        <v>10</v>
      </c>
      <c r="H5" s="5">
        <v>36</v>
      </c>
      <c r="I5" s="5">
        <v>161</v>
      </c>
      <c r="J5" s="5">
        <v>22</v>
      </c>
      <c r="K5" s="5">
        <v>7</v>
      </c>
      <c r="T5" t="s">
        <v>2929</v>
      </c>
      <c r="U5">
        <f>SUMIF($A:$A,"합계",D:D)</f>
        <v>117207</v>
      </c>
      <c r="V5">
        <f>SUMIF($A:$A,"합계",E:E)</f>
        <v>44234</v>
      </c>
      <c r="W5">
        <f>SUMIF($A:$A,"합계",F:F)</f>
        <v>55975</v>
      </c>
      <c r="X5">
        <f>SUMIF($A:$A,"합계",G:G)</f>
        <v>1271</v>
      </c>
    </row>
    <row r="6" spans="1:24" ht="23.25" thickBot="1">
      <c r="A6" s="3" t="s">
        <v>32</v>
      </c>
      <c r="B6" s="3"/>
      <c r="C6" s="4">
        <v>3209</v>
      </c>
      <c r="D6" s="4">
        <v>3205</v>
      </c>
      <c r="E6" s="4">
        <v>1448</v>
      </c>
      <c r="F6" s="4">
        <v>1214</v>
      </c>
      <c r="G6" s="5">
        <v>30</v>
      </c>
      <c r="H6" s="5">
        <v>453</v>
      </c>
      <c r="I6" s="4">
        <v>3145</v>
      </c>
      <c r="J6" s="5">
        <v>60</v>
      </c>
      <c r="K6" s="5">
        <v>4</v>
      </c>
      <c r="T6" t="s">
        <v>2930</v>
      </c>
      <c r="U6">
        <f>U5-U7</f>
        <v>64301</v>
      </c>
      <c r="V6">
        <f>V5-V7</f>
        <v>20506</v>
      </c>
      <c r="W6">
        <f>W5-W7</f>
        <v>33556</v>
      </c>
      <c r="X6">
        <f>X5-X7</f>
        <v>764</v>
      </c>
    </row>
    <row r="7" spans="1:24" ht="23.25" thickBot="1">
      <c r="A7" s="3" t="s">
        <v>33</v>
      </c>
      <c r="B7" s="3"/>
      <c r="C7" s="5">
        <v>145</v>
      </c>
      <c r="D7" s="5">
        <v>40</v>
      </c>
      <c r="E7" s="5">
        <v>24</v>
      </c>
      <c r="F7" s="5">
        <v>15</v>
      </c>
      <c r="G7" s="5">
        <v>0</v>
      </c>
      <c r="H7" s="5">
        <v>1</v>
      </c>
      <c r="I7" s="5">
        <v>40</v>
      </c>
      <c r="J7" s="5">
        <v>0</v>
      </c>
      <c r="K7" s="5">
        <v>105</v>
      </c>
      <c r="T7" t="s">
        <v>2931</v>
      </c>
      <c r="U7">
        <f>U11+U10+U9</f>
        <v>52906</v>
      </c>
      <c r="V7">
        <f>V11+V10+V9</f>
        <v>23728</v>
      </c>
      <c r="W7">
        <f>W11+W10+W9</f>
        <v>22419</v>
      </c>
      <c r="X7">
        <f>X11+X10+X9</f>
        <v>507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11721</v>
      </c>
      <c r="B9" s="3" t="s">
        <v>36</v>
      </c>
      <c r="C9" s="4">
        <v>27115</v>
      </c>
      <c r="D9" s="4">
        <v>16743</v>
      </c>
      <c r="E9" s="4">
        <v>5216</v>
      </c>
      <c r="F9" s="4">
        <v>6197</v>
      </c>
      <c r="G9" s="5">
        <v>118</v>
      </c>
      <c r="H9" s="4">
        <v>4862</v>
      </c>
      <c r="I9" s="4">
        <v>16393</v>
      </c>
      <c r="J9" s="5">
        <v>350</v>
      </c>
      <c r="K9" s="4">
        <v>10372</v>
      </c>
      <c r="T9" t="s">
        <v>2934</v>
      </c>
      <c r="U9">
        <f>SUMIF($A:$A,"거소·선상투표",D:D)+SUMIF($A:$A,"국외부재자투표",D:D)+SUMIF($A:$A,"국외부재자투표(공관)",D:D)</f>
        <v>501</v>
      </c>
      <c r="V9">
        <f t="shared" ref="V9:X11" si="1">SUMIF($A:$A,"거소·선상투표",E:E)+SUMIF($A:$A,"국외부재자투표",E:E)+SUMIF($A:$A,"국외부재자투표(공관)",E:E)</f>
        <v>199</v>
      </c>
      <c r="W9">
        <f t="shared" si="1"/>
        <v>187</v>
      </c>
      <c r="X9">
        <f t="shared" si="1"/>
        <v>20</v>
      </c>
    </row>
    <row r="10" spans="1:24" ht="23.25" thickBot="1">
      <c r="A10" s="3"/>
      <c r="B10" s="3" t="s">
        <v>37</v>
      </c>
      <c r="C10" s="4">
        <v>6049</v>
      </c>
      <c r="D10" s="4">
        <v>6043</v>
      </c>
      <c r="E10" s="4">
        <v>2240</v>
      </c>
      <c r="F10" s="4">
        <v>2023</v>
      </c>
      <c r="G10" s="5">
        <v>33</v>
      </c>
      <c r="H10" s="4">
        <v>1665</v>
      </c>
      <c r="I10" s="4">
        <v>5961</v>
      </c>
      <c r="J10" s="5">
        <v>82</v>
      </c>
      <c r="K10" s="5">
        <v>6</v>
      </c>
      <c r="T10" t="s">
        <v>2932</v>
      </c>
      <c r="U10">
        <f>SUMIF($B:$B,"관내사전투표",D:D)</f>
        <v>41772</v>
      </c>
      <c r="V10">
        <f t="shared" ref="V10:X12" si="2">SUMIF($B:$B,"관내사전투표",E:E)</f>
        <v>18299</v>
      </c>
      <c r="W10">
        <f t="shared" si="2"/>
        <v>17933</v>
      </c>
      <c r="X10">
        <f t="shared" si="2"/>
        <v>372</v>
      </c>
    </row>
    <row r="11" spans="1:24" ht="17.25" thickBot="1">
      <c r="A11" s="3"/>
      <c r="B11" s="3" t="s">
        <v>11720</v>
      </c>
      <c r="C11" s="4">
        <v>1048</v>
      </c>
      <c r="D11" s="5">
        <v>553</v>
      </c>
      <c r="E11" s="5">
        <v>148</v>
      </c>
      <c r="F11" s="5">
        <v>218</v>
      </c>
      <c r="G11" s="5">
        <v>2</v>
      </c>
      <c r="H11" s="5">
        <v>166</v>
      </c>
      <c r="I11" s="5">
        <v>534</v>
      </c>
      <c r="J11" s="5">
        <v>19</v>
      </c>
      <c r="K11" s="5">
        <v>495</v>
      </c>
      <c r="T11" t="s">
        <v>2933</v>
      </c>
      <c r="U11">
        <f>SUMIF($A:$A,"관외사전투표",D:D)</f>
        <v>10633</v>
      </c>
      <c r="V11">
        <f t="shared" ref="V11:X13" si="3">SUMIF($A:$A,"관외사전투표",E:E)</f>
        <v>5230</v>
      </c>
      <c r="W11">
        <f t="shared" si="3"/>
        <v>4299</v>
      </c>
      <c r="X11">
        <f t="shared" si="3"/>
        <v>115</v>
      </c>
    </row>
    <row r="12" spans="1:24" ht="17.25" thickBot="1">
      <c r="A12" s="3"/>
      <c r="B12" s="3" t="s">
        <v>11719</v>
      </c>
      <c r="C12" s="5">
        <v>975</v>
      </c>
      <c r="D12" s="5">
        <v>503</v>
      </c>
      <c r="E12" s="5">
        <v>124</v>
      </c>
      <c r="F12" s="5">
        <v>218</v>
      </c>
      <c r="G12" s="5">
        <v>5</v>
      </c>
      <c r="H12" s="5">
        <v>143</v>
      </c>
      <c r="I12" s="5">
        <v>490</v>
      </c>
      <c r="J12" s="5">
        <v>13</v>
      </c>
      <c r="K12" s="5">
        <v>472</v>
      </c>
    </row>
    <row r="13" spans="1:24" ht="17.25" thickBot="1">
      <c r="A13" s="3"/>
      <c r="B13" s="3" t="s">
        <v>11718</v>
      </c>
      <c r="C13" s="4">
        <v>1597</v>
      </c>
      <c r="D13" s="5">
        <v>724</v>
      </c>
      <c r="E13" s="5">
        <v>181</v>
      </c>
      <c r="F13" s="5">
        <v>326</v>
      </c>
      <c r="G13" s="5">
        <v>6</v>
      </c>
      <c r="H13" s="5">
        <v>205</v>
      </c>
      <c r="I13" s="5">
        <v>718</v>
      </c>
      <c r="J13" s="5">
        <v>6</v>
      </c>
      <c r="K13" s="5">
        <v>873</v>
      </c>
    </row>
    <row r="14" spans="1:24" ht="17.25" thickBot="1">
      <c r="A14" s="3"/>
      <c r="B14" s="3" t="s">
        <v>11717</v>
      </c>
      <c r="C14" s="4">
        <v>1702</v>
      </c>
      <c r="D14" s="5">
        <v>887</v>
      </c>
      <c r="E14" s="5">
        <v>240</v>
      </c>
      <c r="F14" s="5">
        <v>343</v>
      </c>
      <c r="G14" s="5">
        <v>4</v>
      </c>
      <c r="H14" s="5">
        <v>287</v>
      </c>
      <c r="I14" s="5">
        <v>874</v>
      </c>
      <c r="J14" s="5">
        <v>13</v>
      </c>
      <c r="K14" s="5">
        <v>815</v>
      </c>
      <c r="U14" s="8"/>
      <c r="V14" s="8"/>
      <c r="W14" s="8"/>
      <c r="X14" s="8"/>
    </row>
    <row r="15" spans="1:24" ht="17.25" thickBot="1">
      <c r="A15" s="3"/>
      <c r="B15" s="3" t="s">
        <v>11716</v>
      </c>
      <c r="C15" s="4">
        <v>1501</v>
      </c>
      <c r="D15" s="5">
        <v>750</v>
      </c>
      <c r="E15" s="5">
        <v>163</v>
      </c>
      <c r="F15" s="5">
        <v>373</v>
      </c>
      <c r="G15" s="5">
        <v>12</v>
      </c>
      <c r="H15" s="5">
        <v>176</v>
      </c>
      <c r="I15" s="5">
        <v>724</v>
      </c>
      <c r="J15" s="5">
        <v>26</v>
      </c>
      <c r="K15" s="5">
        <v>751</v>
      </c>
      <c r="U15" s="8"/>
      <c r="V15" s="8"/>
      <c r="W15" s="8"/>
      <c r="X15" s="8"/>
    </row>
    <row r="16" spans="1:24" ht="17.25" thickBot="1">
      <c r="A16" s="3"/>
      <c r="B16" s="3" t="s">
        <v>11715</v>
      </c>
      <c r="C16" s="5">
        <v>645</v>
      </c>
      <c r="D16" s="5">
        <v>365</v>
      </c>
      <c r="E16" s="5">
        <v>94</v>
      </c>
      <c r="F16" s="5">
        <v>180</v>
      </c>
      <c r="G16" s="5">
        <v>3</v>
      </c>
      <c r="H16" s="5">
        <v>68</v>
      </c>
      <c r="I16" s="5">
        <v>345</v>
      </c>
      <c r="J16" s="5">
        <v>20</v>
      </c>
      <c r="K16" s="5">
        <v>280</v>
      </c>
    </row>
    <row r="17" spans="1:11" ht="17.25" thickBot="1">
      <c r="A17" s="3"/>
      <c r="B17" s="3" t="s">
        <v>11714</v>
      </c>
      <c r="C17" s="4">
        <v>2577</v>
      </c>
      <c r="D17" s="4">
        <v>1365</v>
      </c>
      <c r="E17" s="5">
        <v>455</v>
      </c>
      <c r="F17" s="5">
        <v>457</v>
      </c>
      <c r="G17" s="5">
        <v>8</v>
      </c>
      <c r="H17" s="5">
        <v>415</v>
      </c>
      <c r="I17" s="4">
        <v>1335</v>
      </c>
      <c r="J17" s="5">
        <v>30</v>
      </c>
      <c r="K17" s="4">
        <v>1212</v>
      </c>
    </row>
    <row r="18" spans="1:11" ht="17.25" thickBot="1">
      <c r="A18" s="3"/>
      <c r="B18" s="3" t="s">
        <v>11713</v>
      </c>
      <c r="C18" s="4">
        <v>1686</v>
      </c>
      <c r="D18" s="5">
        <v>931</v>
      </c>
      <c r="E18" s="5">
        <v>272</v>
      </c>
      <c r="F18" s="5">
        <v>333</v>
      </c>
      <c r="G18" s="5">
        <v>5</v>
      </c>
      <c r="H18" s="5">
        <v>308</v>
      </c>
      <c r="I18" s="5">
        <v>918</v>
      </c>
      <c r="J18" s="5">
        <v>13</v>
      </c>
      <c r="K18" s="5">
        <v>755</v>
      </c>
    </row>
    <row r="19" spans="1:11" ht="17.25" thickBot="1">
      <c r="A19" s="3"/>
      <c r="B19" s="3" t="s">
        <v>11712</v>
      </c>
      <c r="C19" s="4">
        <v>2067</v>
      </c>
      <c r="D19" s="5">
        <v>917</v>
      </c>
      <c r="E19" s="5">
        <v>243</v>
      </c>
      <c r="F19" s="5">
        <v>352</v>
      </c>
      <c r="G19" s="5">
        <v>12</v>
      </c>
      <c r="H19" s="5">
        <v>288</v>
      </c>
      <c r="I19" s="5">
        <v>895</v>
      </c>
      <c r="J19" s="5">
        <v>22</v>
      </c>
      <c r="K19" s="4">
        <v>1150</v>
      </c>
    </row>
    <row r="20" spans="1:11" ht="23.25" thickBot="1">
      <c r="A20" s="3"/>
      <c r="B20" s="3" t="s">
        <v>11711</v>
      </c>
      <c r="C20" s="4">
        <v>2740</v>
      </c>
      <c r="D20" s="4">
        <v>1344</v>
      </c>
      <c r="E20" s="5">
        <v>393</v>
      </c>
      <c r="F20" s="5">
        <v>463</v>
      </c>
      <c r="G20" s="5">
        <v>11</v>
      </c>
      <c r="H20" s="5">
        <v>457</v>
      </c>
      <c r="I20" s="4">
        <v>1324</v>
      </c>
      <c r="J20" s="5">
        <v>20</v>
      </c>
      <c r="K20" s="4">
        <v>1396</v>
      </c>
    </row>
    <row r="21" spans="1:11" ht="23.25" thickBot="1">
      <c r="A21" s="3"/>
      <c r="B21" s="3" t="s">
        <v>11710</v>
      </c>
      <c r="C21" s="4">
        <v>1419</v>
      </c>
      <c r="D21" s="5">
        <v>715</v>
      </c>
      <c r="E21" s="5">
        <v>153</v>
      </c>
      <c r="F21" s="5">
        <v>305</v>
      </c>
      <c r="G21" s="5">
        <v>6</v>
      </c>
      <c r="H21" s="5">
        <v>207</v>
      </c>
      <c r="I21" s="5">
        <v>671</v>
      </c>
      <c r="J21" s="5">
        <v>44</v>
      </c>
      <c r="K21" s="5">
        <v>704</v>
      </c>
    </row>
    <row r="22" spans="1:11" ht="23.25" thickBot="1">
      <c r="A22" s="3"/>
      <c r="B22" s="3" t="s">
        <v>11709</v>
      </c>
      <c r="C22" s="4">
        <v>3109</v>
      </c>
      <c r="D22" s="4">
        <v>1646</v>
      </c>
      <c r="E22" s="5">
        <v>510</v>
      </c>
      <c r="F22" s="5">
        <v>606</v>
      </c>
      <c r="G22" s="5">
        <v>11</v>
      </c>
      <c r="H22" s="5">
        <v>477</v>
      </c>
      <c r="I22" s="4">
        <v>1604</v>
      </c>
      <c r="J22" s="5">
        <v>42</v>
      </c>
      <c r="K22" s="4">
        <v>1463</v>
      </c>
    </row>
    <row r="23" spans="1:11" ht="17.25" thickBot="1">
      <c r="A23" s="3" t="s">
        <v>11708</v>
      </c>
      <c r="B23" s="3" t="s">
        <v>36</v>
      </c>
      <c r="C23" s="4">
        <v>4014</v>
      </c>
      <c r="D23" s="4">
        <v>2565</v>
      </c>
      <c r="E23" s="5">
        <v>706</v>
      </c>
      <c r="F23" s="4">
        <v>1084</v>
      </c>
      <c r="G23" s="5">
        <v>38</v>
      </c>
      <c r="H23" s="5">
        <v>692</v>
      </c>
      <c r="I23" s="4">
        <v>2520</v>
      </c>
      <c r="J23" s="5">
        <v>45</v>
      </c>
      <c r="K23" s="4">
        <v>1449</v>
      </c>
    </row>
    <row r="24" spans="1:11" ht="23.25" thickBot="1">
      <c r="A24" s="3"/>
      <c r="B24" s="3" t="s">
        <v>37</v>
      </c>
      <c r="C24" s="5">
        <v>892</v>
      </c>
      <c r="D24" s="5">
        <v>892</v>
      </c>
      <c r="E24" s="5">
        <v>317</v>
      </c>
      <c r="F24" s="5">
        <v>329</v>
      </c>
      <c r="G24" s="5">
        <v>13</v>
      </c>
      <c r="H24" s="5">
        <v>216</v>
      </c>
      <c r="I24" s="5">
        <v>875</v>
      </c>
      <c r="J24" s="5">
        <v>17</v>
      </c>
      <c r="K24" s="5">
        <v>0</v>
      </c>
    </row>
    <row r="25" spans="1:11" ht="17.25" thickBot="1">
      <c r="A25" s="3"/>
      <c r="B25" s="3" t="s">
        <v>11707</v>
      </c>
      <c r="C25" s="4">
        <v>1417</v>
      </c>
      <c r="D25" s="5">
        <v>713</v>
      </c>
      <c r="E25" s="5">
        <v>171</v>
      </c>
      <c r="F25" s="5">
        <v>298</v>
      </c>
      <c r="G25" s="5">
        <v>8</v>
      </c>
      <c r="H25" s="5">
        <v>223</v>
      </c>
      <c r="I25" s="5">
        <v>700</v>
      </c>
      <c r="J25" s="5">
        <v>13</v>
      </c>
      <c r="K25" s="5">
        <v>704</v>
      </c>
    </row>
    <row r="26" spans="1:11" ht="17.25" thickBot="1">
      <c r="A26" s="3"/>
      <c r="B26" s="3" t="s">
        <v>11706</v>
      </c>
      <c r="C26" s="5">
        <v>580</v>
      </c>
      <c r="D26" s="5">
        <v>317</v>
      </c>
      <c r="E26" s="5">
        <v>83</v>
      </c>
      <c r="F26" s="5">
        <v>135</v>
      </c>
      <c r="G26" s="5">
        <v>5</v>
      </c>
      <c r="H26" s="5">
        <v>88</v>
      </c>
      <c r="I26" s="5">
        <v>311</v>
      </c>
      <c r="J26" s="5">
        <v>6</v>
      </c>
      <c r="K26" s="5">
        <v>263</v>
      </c>
    </row>
    <row r="27" spans="1:11" ht="17.25" thickBot="1">
      <c r="A27" s="3"/>
      <c r="B27" s="3" t="s">
        <v>11705</v>
      </c>
      <c r="C27" s="5">
        <v>499</v>
      </c>
      <c r="D27" s="5">
        <v>286</v>
      </c>
      <c r="E27" s="5">
        <v>49</v>
      </c>
      <c r="F27" s="5">
        <v>145</v>
      </c>
      <c r="G27" s="5">
        <v>3</v>
      </c>
      <c r="H27" s="5">
        <v>84</v>
      </c>
      <c r="I27" s="5">
        <v>281</v>
      </c>
      <c r="J27" s="5">
        <v>5</v>
      </c>
      <c r="K27" s="5">
        <v>213</v>
      </c>
    </row>
    <row r="28" spans="1:11" ht="17.25" thickBot="1">
      <c r="A28" s="3"/>
      <c r="B28" s="3" t="s">
        <v>11704</v>
      </c>
      <c r="C28" s="5">
        <v>626</v>
      </c>
      <c r="D28" s="5">
        <v>357</v>
      </c>
      <c r="E28" s="5">
        <v>86</v>
      </c>
      <c r="F28" s="5">
        <v>177</v>
      </c>
      <c r="G28" s="5">
        <v>9</v>
      </c>
      <c r="H28" s="5">
        <v>81</v>
      </c>
      <c r="I28" s="5">
        <v>353</v>
      </c>
      <c r="J28" s="5">
        <v>4</v>
      </c>
      <c r="K28" s="5">
        <v>269</v>
      </c>
    </row>
    <row r="29" spans="1:11" ht="17.25" thickBot="1">
      <c r="A29" s="3" t="s">
        <v>11703</v>
      </c>
      <c r="B29" s="3" t="s">
        <v>36</v>
      </c>
      <c r="C29" s="4">
        <v>2092</v>
      </c>
      <c r="D29" s="4">
        <v>1401</v>
      </c>
      <c r="E29" s="5">
        <v>402</v>
      </c>
      <c r="F29" s="5">
        <v>715</v>
      </c>
      <c r="G29" s="5">
        <v>12</v>
      </c>
      <c r="H29" s="5">
        <v>254</v>
      </c>
      <c r="I29" s="4">
        <v>1383</v>
      </c>
      <c r="J29" s="5">
        <v>18</v>
      </c>
      <c r="K29" s="5">
        <v>691</v>
      </c>
    </row>
    <row r="30" spans="1:11" ht="23.25" thickBot="1">
      <c r="A30" s="3"/>
      <c r="B30" s="3" t="s">
        <v>37</v>
      </c>
      <c r="C30" s="5">
        <v>541</v>
      </c>
      <c r="D30" s="5">
        <v>541</v>
      </c>
      <c r="E30" s="5">
        <v>179</v>
      </c>
      <c r="F30" s="5">
        <v>267</v>
      </c>
      <c r="G30" s="5">
        <v>2</v>
      </c>
      <c r="H30" s="5">
        <v>87</v>
      </c>
      <c r="I30" s="5">
        <v>535</v>
      </c>
      <c r="J30" s="5">
        <v>6</v>
      </c>
      <c r="K30" s="5">
        <v>0</v>
      </c>
    </row>
    <row r="31" spans="1:11" ht="17.25" thickBot="1">
      <c r="A31" s="3"/>
      <c r="B31" s="3" t="s">
        <v>11702</v>
      </c>
      <c r="C31" s="4">
        <v>1047</v>
      </c>
      <c r="D31" s="5">
        <v>564</v>
      </c>
      <c r="E31" s="5">
        <v>154</v>
      </c>
      <c r="F31" s="5">
        <v>304</v>
      </c>
      <c r="G31" s="5">
        <v>8</v>
      </c>
      <c r="H31" s="5">
        <v>89</v>
      </c>
      <c r="I31" s="5">
        <v>555</v>
      </c>
      <c r="J31" s="5">
        <v>9</v>
      </c>
      <c r="K31" s="5">
        <v>483</v>
      </c>
    </row>
    <row r="32" spans="1:11" ht="17.25" thickBot="1">
      <c r="A32" s="3"/>
      <c r="B32" s="3" t="s">
        <v>11701</v>
      </c>
      <c r="C32" s="5">
        <v>504</v>
      </c>
      <c r="D32" s="5">
        <v>296</v>
      </c>
      <c r="E32" s="5">
        <v>69</v>
      </c>
      <c r="F32" s="5">
        <v>144</v>
      </c>
      <c r="G32" s="5">
        <v>2</v>
      </c>
      <c r="H32" s="5">
        <v>78</v>
      </c>
      <c r="I32" s="5">
        <v>293</v>
      </c>
      <c r="J32" s="5">
        <v>3</v>
      </c>
      <c r="K32" s="5">
        <v>208</v>
      </c>
    </row>
    <row r="33" spans="1:11" ht="17.25" thickBot="1">
      <c r="A33" s="3" t="s">
        <v>10793</v>
      </c>
      <c r="B33" s="3" t="s">
        <v>36</v>
      </c>
      <c r="C33" s="4">
        <v>2061</v>
      </c>
      <c r="D33" s="4">
        <v>1384</v>
      </c>
      <c r="E33" s="5">
        <v>390</v>
      </c>
      <c r="F33" s="5">
        <v>711</v>
      </c>
      <c r="G33" s="5">
        <v>15</v>
      </c>
      <c r="H33" s="5">
        <v>237</v>
      </c>
      <c r="I33" s="4">
        <v>1353</v>
      </c>
      <c r="J33" s="5">
        <v>31</v>
      </c>
      <c r="K33" s="5">
        <v>677</v>
      </c>
    </row>
    <row r="34" spans="1:11" ht="23.25" thickBot="1">
      <c r="A34" s="3"/>
      <c r="B34" s="3" t="s">
        <v>37</v>
      </c>
      <c r="C34" s="5">
        <v>538</v>
      </c>
      <c r="D34" s="5">
        <v>538</v>
      </c>
      <c r="E34" s="5">
        <v>185</v>
      </c>
      <c r="F34" s="5">
        <v>271</v>
      </c>
      <c r="G34" s="5">
        <v>7</v>
      </c>
      <c r="H34" s="5">
        <v>68</v>
      </c>
      <c r="I34" s="5">
        <v>531</v>
      </c>
      <c r="J34" s="5">
        <v>7</v>
      </c>
      <c r="K34" s="5">
        <v>0</v>
      </c>
    </row>
    <row r="35" spans="1:11" ht="17.25" thickBot="1">
      <c r="A35" s="3"/>
      <c r="B35" s="3" t="s">
        <v>10792</v>
      </c>
      <c r="C35" s="5">
        <v>626</v>
      </c>
      <c r="D35" s="5">
        <v>325</v>
      </c>
      <c r="E35" s="5">
        <v>84</v>
      </c>
      <c r="F35" s="5">
        <v>170</v>
      </c>
      <c r="G35" s="5">
        <v>6</v>
      </c>
      <c r="H35" s="5">
        <v>58</v>
      </c>
      <c r="I35" s="5">
        <v>318</v>
      </c>
      <c r="J35" s="5">
        <v>7</v>
      </c>
      <c r="K35" s="5">
        <v>301</v>
      </c>
    </row>
    <row r="36" spans="1:11" ht="17.25" thickBot="1">
      <c r="A36" s="3"/>
      <c r="B36" s="3" t="s">
        <v>10791</v>
      </c>
      <c r="C36" s="5">
        <v>485</v>
      </c>
      <c r="D36" s="5">
        <v>286</v>
      </c>
      <c r="E36" s="5">
        <v>71</v>
      </c>
      <c r="F36" s="5">
        <v>152</v>
      </c>
      <c r="G36" s="5">
        <v>0</v>
      </c>
      <c r="H36" s="5">
        <v>56</v>
      </c>
      <c r="I36" s="5">
        <v>279</v>
      </c>
      <c r="J36" s="5">
        <v>7</v>
      </c>
      <c r="K36" s="5">
        <v>199</v>
      </c>
    </row>
    <row r="37" spans="1:11" ht="17.25" thickBot="1">
      <c r="A37" s="3"/>
      <c r="B37" s="3" t="s">
        <v>10790</v>
      </c>
      <c r="C37" s="5">
        <v>412</v>
      </c>
      <c r="D37" s="5">
        <v>235</v>
      </c>
      <c r="E37" s="5">
        <v>50</v>
      </c>
      <c r="F37" s="5">
        <v>118</v>
      </c>
      <c r="G37" s="5">
        <v>2</v>
      </c>
      <c r="H37" s="5">
        <v>55</v>
      </c>
      <c r="I37" s="5">
        <v>225</v>
      </c>
      <c r="J37" s="5">
        <v>10</v>
      </c>
      <c r="K37" s="5">
        <v>177</v>
      </c>
    </row>
    <row r="38" spans="1:11" ht="17.25" thickBot="1">
      <c r="A38" s="3" t="s">
        <v>11700</v>
      </c>
      <c r="B38" s="3" t="s">
        <v>36</v>
      </c>
      <c r="C38" s="4">
        <v>3346</v>
      </c>
      <c r="D38" s="4">
        <v>2238</v>
      </c>
      <c r="E38" s="5">
        <v>668</v>
      </c>
      <c r="F38" s="4">
        <v>1080</v>
      </c>
      <c r="G38" s="5">
        <v>26</v>
      </c>
      <c r="H38" s="5">
        <v>430</v>
      </c>
      <c r="I38" s="4">
        <v>2204</v>
      </c>
      <c r="J38" s="5">
        <v>34</v>
      </c>
      <c r="K38" s="4">
        <v>1108</v>
      </c>
    </row>
    <row r="39" spans="1:11" ht="23.25" thickBot="1">
      <c r="A39" s="3"/>
      <c r="B39" s="3" t="s">
        <v>37</v>
      </c>
      <c r="C39" s="5">
        <v>803</v>
      </c>
      <c r="D39" s="5">
        <v>800</v>
      </c>
      <c r="E39" s="5">
        <v>279</v>
      </c>
      <c r="F39" s="5">
        <v>355</v>
      </c>
      <c r="G39" s="5">
        <v>7</v>
      </c>
      <c r="H39" s="5">
        <v>151</v>
      </c>
      <c r="I39" s="5">
        <v>792</v>
      </c>
      <c r="J39" s="5">
        <v>8</v>
      </c>
      <c r="K39" s="5">
        <v>3</v>
      </c>
    </row>
    <row r="40" spans="1:11" ht="17.25" thickBot="1">
      <c r="A40" s="3"/>
      <c r="B40" s="3" t="s">
        <v>11699</v>
      </c>
      <c r="C40" s="5">
        <v>972</v>
      </c>
      <c r="D40" s="5">
        <v>525</v>
      </c>
      <c r="E40" s="5">
        <v>133</v>
      </c>
      <c r="F40" s="5">
        <v>276</v>
      </c>
      <c r="G40" s="5">
        <v>7</v>
      </c>
      <c r="H40" s="5">
        <v>96</v>
      </c>
      <c r="I40" s="5">
        <v>512</v>
      </c>
      <c r="J40" s="5">
        <v>13</v>
      </c>
      <c r="K40" s="5">
        <v>447</v>
      </c>
    </row>
    <row r="41" spans="1:11" ht="17.25" thickBot="1">
      <c r="A41" s="3"/>
      <c r="B41" s="3" t="s">
        <v>11698</v>
      </c>
      <c r="C41" s="5">
        <v>754</v>
      </c>
      <c r="D41" s="5">
        <v>400</v>
      </c>
      <c r="E41" s="5">
        <v>110</v>
      </c>
      <c r="F41" s="5">
        <v>173</v>
      </c>
      <c r="G41" s="5">
        <v>7</v>
      </c>
      <c r="H41" s="5">
        <v>104</v>
      </c>
      <c r="I41" s="5">
        <v>394</v>
      </c>
      <c r="J41" s="5">
        <v>6</v>
      </c>
      <c r="K41" s="5">
        <v>354</v>
      </c>
    </row>
    <row r="42" spans="1:11" ht="17.25" thickBot="1">
      <c r="A42" s="3"/>
      <c r="B42" s="3" t="s">
        <v>11697</v>
      </c>
      <c r="C42" s="5">
        <v>423</v>
      </c>
      <c r="D42" s="5">
        <v>260</v>
      </c>
      <c r="E42" s="5">
        <v>74</v>
      </c>
      <c r="F42" s="5">
        <v>128</v>
      </c>
      <c r="G42" s="5">
        <v>4</v>
      </c>
      <c r="H42" s="5">
        <v>51</v>
      </c>
      <c r="I42" s="5">
        <v>257</v>
      </c>
      <c r="J42" s="5">
        <v>3</v>
      </c>
      <c r="K42" s="5">
        <v>163</v>
      </c>
    </row>
    <row r="43" spans="1:11" ht="17.25" thickBot="1">
      <c r="A43" s="3"/>
      <c r="B43" s="3" t="s">
        <v>11696</v>
      </c>
      <c r="C43" s="5">
        <v>394</v>
      </c>
      <c r="D43" s="5">
        <v>253</v>
      </c>
      <c r="E43" s="5">
        <v>72</v>
      </c>
      <c r="F43" s="5">
        <v>148</v>
      </c>
      <c r="G43" s="5">
        <v>1</v>
      </c>
      <c r="H43" s="5">
        <v>28</v>
      </c>
      <c r="I43" s="5">
        <v>249</v>
      </c>
      <c r="J43" s="5">
        <v>4</v>
      </c>
      <c r="K43" s="5">
        <v>141</v>
      </c>
    </row>
    <row r="44" spans="1:11" ht="17.25" thickBot="1">
      <c r="A44" s="3" t="s">
        <v>11020</v>
      </c>
      <c r="B44" s="3" t="s">
        <v>36</v>
      </c>
      <c r="C44" s="4">
        <v>3588</v>
      </c>
      <c r="D44" s="4">
        <v>2532</v>
      </c>
      <c r="E44" s="5">
        <v>627</v>
      </c>
      <c r="F44" s="5">
        <v>992</v>
      </c>
      <c r="G44" s="5">
        <v>16</v>
      </c>
      <c r="H44" s="5">
        <v>850</v>
      </c>
      <c r="I44" s="4">
        <v>2485</v>
      </c>
      <c r="J44" s="5">
        <v>47</v>
      </c>
      <c r="K44" s="4">
        <v>1056</v>
      </c>
    </row>
    <row r="45" spans="1:11" ht="23.25" thickBot="1">
      <c r="A45" s="3"/>
      <c r="B45" s="3" t="s">
        <v>37</v>
      </c>
      <c r="C45" s="5">
        <v>991</v>
      </c>
      <c r="D45" s="5">
        <v>991</v>
      </c>
      <c r="E45" s="5">
        <v>325</v>
      </c>
      <c r="F45" s="5">
        <v>367</v>
      </c>
      <c r="G45" s="5">
        <v>2</v>
      </c>
      <c r="H45" s="5">
        <v>282</v>
      </c>
      <c r="I45" s="5">
        <v>976</v>
      </c>
      <c r="J45" s="5">
        <v>15</v>
      </c>
      <c r="K45" s="5">
        <v>0</v>
      </c>
    </row>
    <row r="46" spans="1:11" ht="17.25" thickBot="1">
      <c r="A46" s="3"/>
      <c r="B46" s="3" t="s">
        <v>11019</v>
      </c>
      <c r="C46" s="4">
        <v>1715</v>
      </c>
      <c r="D46" s="5">
        <v>949</v>
      </c>
      <c r="E46" s="5">
        <v>210</v>
      </c>
      <c r="F46" s="5">
        <v>399</v>
      </c>
      <c r="G46" s="5">
        <v>11</v>
      </c>
      <c r="H46" s="5">
        <v>309</v>
      </c>
      <c r="I46" s="5">
        <v>929</v>
      </c>
      <c r="J46" s="5">
        <v>20</v>
      </c>
      <c r="K46" s="5">
        <v>766</v>
      </c>
    </row>
    <row r="47" spans="1:11" ht="17.25" thickBot="1">
      <c r="A47" s="3"/>
      <c r="B47" s="3" t="s">
        <v>11018</v>
      </c>
      <c r="C47" s="5">
        <v>540</v>
      </c>
      <c r="D47" s="5">
        <v>349</v>
      </c>
      <c r="E47" s="5">
        <v>41</v>
      </c>
      <c r="F47" s="5">
        <v>137</v>
      </c>
      <c r="G47" s="5">
        <v>1</v>
      </c>
      <c r="H47" s="5">
        <v>163</v>
      </c>
      <c r="I47" s="5">
        <v>342</v>
      </c>
      <c r="J47" s="5">
        <v>7</v>
      </c>
      <c r="K47" s="5">
        <v>191</v>
      </c>
    </row>
    <row r="48" spans="1:11" ht="17.25" thickBot="1">
      <c r="A48" s="3"/>
      <c r="B48" s="3" t="s">
        <v>11017</v>
      </c>
      <c r="C48" s="5">
        <v>342</v>
      </c>
      <c r="D48" s="5">
        <v>243</v>
      </c>
      <c r="E48" s="5">
        <v>51</v>
      </c>
      <c r="F48" s="5">
        <v>89</v>
      </c>
      <c r="G48" s="5">
        <v>2</v>
      </c>
      <c r="H48" s="5">
        <v>96</v>
      </c>
      <c r="I48" s="5">
        <v>238</v>
      </c>
      <c r="J48" s="5">
        <v>5</v>
      </c>
      <c r="K48" s="5">
        <v>99</v>
      </c>
    </row>
    <row r="49" spans="1:11" ht="17.25" thickBot="1">
      <c r="A49" s="3" t="s">
        <v>10672</v>
      </c>
      <c r="B49" s="3" t="s">
        <v>36</v>
      </c>
      <c r="C49" s="4">
        <v>5129</v>
      </c>
      <c r="D49" s="4">
        <v>3393</v>
      </c>
      <c r="E49" s="4">
        <v>1025</v>
      </c>
      <c r="F49" s="4">
        <v>1418</v>
      </c>
      <c r="G49" s="5">
        <v>40</v>
      </c>
      <c r="H49" s="5">
        <v>830</v>
      </c>
      <c r="I49" s="4">
        <v>3313</v>
      </c>
      <c r="J49" s="5">
        <v>80</v>
      </c>
      <c r="K49" s="4">
        <v>1736</v>
      </c>
    </row>
    <row r="50" spans="1:11" ht="23.25" thickBot="1">
      <c r="A50" s="3"/>
      <c r="B50" s="3" t="s">
        <v>37</v>
      </c>
      <c r="C50" s="4">
        <v>1551</v>
      </c>
      <c r="D50" s="4">
        <v>1550</v>
      </c>
      <c r="E50" s="5">
        <v>575</v>
      </c>
      <c r="F50" s="5">
        <v>557</v>
      </c>
      <c r="G50" s="5">
        <v>21</v>
      </c>
      <c r="H50" s="5">
        <v>352</v>
      </c>
      <c r="I50" s="4">
        <v>1505</v>
      </c>
      <c r="J50" s="5">
        <v>45</v>
      </c>
      <c r="K50" s="5">
        <v>1</v>
      </c>
    </row>
    <row r="51" spans="1:11" ht="17.25" thickBot="1">
      <c r="A51" s="3"/>
      <c r="B51" s="3" t="s">
        <v>10671</v>
      </c>
      <c r="C51" s="4">
        <v>1340</v>
      </c>
      <c r="D51" s="5">
        <v>640</v>
      </c>
      <c r="E51" s="5">
        <v>157</v>
      </c>
      <c r="F51" s="5">
        <v>305</v>
      </c>
      <c r="G51" s="5">
        <v>5</v>
      </c>
      <c r="H51" s="5">
        <v>157</v>
      </c>
      <c r="I51" s="5">
        <v>624</v>
      </c>
      <c r="J51" s="5">
        <v>16</v>
      </c>
      <c r="K51" s="5">
        <v>700</v>
      </c>
    </row>
    <row r="52" spans="1:11" ht="17.25" thickBot="1">
      <c r="A52" s="3"/>
      <c r="B52" s="3" t="s">
        <v>10670</v>
      </c>
      <c r="C52" s="5">
        <v>866</v>
      </c>
      <c r="D52" s="5">
        <v>425</v>
      </c>
      <c r="E52" s="5">
        <v>99</v>
      </c>
      <c r="F52" s="5">
        <v>201</v>
      </c>
      <c r="G52" s="5">
        <v>6</v>
      </c>
      <c r="H52" s="5">
        <v>113</v>
      </c>
      <c r="I52" s="5">
        <v>419</v>
      </c>
      <c r="J52" s="5">
        <v>6</v>
      </c>
      <c r="K52" s="5">
        <v>441</v>
      </c>
    </row>
    <row r="53" spans="1:11" ht="17.25" thickBot="1">
      <c r="A53" s="3"/>
      <c r="B53" s="3" t="s">
        <v>10669</v>
      </c>
      <c r="C53" s="4">
        <v>1372</v>
      </c>
      <c r="D53" s="5">
        <v>778</v>
      </c>
      <c r="E53" s="5">
        <v>194</v>
      </c>
      <c r="F53" s="5">
        <v>355</v>
      </c>
      <c r="G53" s="5">
        <v>8</v>
      </c>
      <c r="H53" s="5">
        <v>208</v>
      </c>
      <c r="I53" s="5">
        <v>765</v>
      </c>
      <c r="J53" s="5">
        <v>13</v>
      </c>
      <c r="K53" s="5">
        <v>594</v>
      </c>
    </row>
    <row r="54" spans="1:11" ht="17.25" thickBot="1">
      <c r="A54" s="3" t="s">
        <v>11042</v>
      </c>
      <c r="B54" s="3" t="s">
        <v>36</v>
      </c>
      <c r="C54" s="4">
        <v>3296</v>
      </c>
      <c r="D54" s="4">
        <v>2032</v>
      </c>
      <c r="E54" s="5">
        <v>606</v>
      </c>
      <c r="F54" s="4">
        <v>1140</v>
      </c>
      <c r="G54" s="5">
        <v>10</v>
      </c>
      <c r="H54" s="5">
        <v>246</v>
      </c>
      <c r="I54" s="4">
        <v>2002</v>
      </c>
      <c r="J54" s="5">
        <v>30</v>
      </c>
      <c r="K54" s="4">
        <v>1264</v>
      </c>
    </row>
    <row r="55" spans="1:11" ht="23.25" thickBot="1">
      <c r="A55" s="3"/>
      <c r="B55" s="3" t="s">
        <v>37</v>
      </c>
      <c r="C55" s="5">
        <v>580</v>
      </c>
      <c r="D55" s="5">
        <v>580</v>
      </c>
      <c r="E55" s="5">
        <v>229</v>
      </c>
      <c r="F55" s="5">
        <v>262</v>
      </c>
      <c r="G55" s="5">
        <v>4</v>
      </c>
      <c r="H55" s="5">
        <v>78</v>
      </c>
      <c r="I55" s="5">
        <v>573</v>
      </c>
      <c r="J55" s="5">
        <v>7</v>
      </c>
      <c r="K55" s="5">
        <v>0</v>
      </c>
    </row>
    <row r="56" spans="1:11" ht="17.25" thickBot="1">
      <c r="A56" s="3"/>
      <c r="B56" s="3" t="s">
        <v>11041</v>
      </c>
      <c r="C56" s="5">
        <v>939</v>
      </c>
      <c r="D56" s="5">
        <v>472</v>
      </c>
      <c r="E56" s="5">
        <v>107</v>
      </c>
      <c r="F56" s="5">
        <v>321</v>
      </c>
      <c r="G56" s="5">
        <v>3</v>
      </c>
      <c r="H56" s="5">
        <v>38</v>
      </c>
      <c r="I56" s="5">
        <v>469</v>
      </c>
      <c r="J56" s="5">
        <v>3</v>
      </c>
      <c r="K56" s="5">
        <v>467</v>
      </c>
    </row>
    <row r="57" spans="1:11" ht="17.25" thickBot="1">
      <c r="A57" s="3"/>
      <c r="B57" s="3" t="s">
        <v>11040</v>
      </c>
      <c r="C57" s="5">
        <v>479</v>
      </c>
      <c r="D57" s="5">
        <v>254</v>
      </c>
      <c r="E57" s="5">
        <v>72</v>
      </c>
      <c r="F57" s="5">
        <v>153</v>
      </c>
      <c r="G57" s="5">
        <v>1</v>
      </c>
      <c r="H57" s="5">
        <v>22</v>
      </c>
      <c r="I57" s="5">
        <v>248</v>
      </c>
      <c r="J57" s="5">
        <v>6</v>
      </c>
      <c r="K57" s="5">
        <v>225</v>
      </c>
    </row>
    <row r="58" spans="1:11" ht="17.25" thickBot="1">
      <c r="A58" s="3"/>
      <c r="B58" s="3" t="s">
        <v>11039</v>
      </c>
      <c r="C58" s="4">
        <v>1298</v>
      </c>
      <c r="D58" s="5">
        <v>726</v>
      </c>
      <c r="E58" s="5">
        <v>198</v>
      </c>
      <c r="F58" s="5">
        <v>404</v>
      </c>
      <c r="G58" s="5">
        <v>2</v>
      </c>
      <c r="H58" s="5">
        <v>108</v>
      </c>
      <c r="I58" s="5">
        <v>712</v>
      </c>
      <c r="J58" s="5">
        <v>14</v>
      </c>
      <c r="K58" s="5">
        <v>572</v>
      </c>
    </row>
    <row r="59" spans="1:11" ht="17.25" thickBot="1">
      <c r="A59" s="3" t="s">
        <v>11695</v>
      </c>
      <c r="B59" s="3" t="s">
        <v>36</v>
      </c>
      <c r="C59" s="4">
        <v>3675</v>
      </c>
      <c r="D59" s="4">
        <v>2450</v>
      </c>
      <c r="E59" s="5">
        <v>673</v>
      </c>
      <c r="F59" s="4">
        <v>1121</v>
      </c>
      <c r="G59" s="5">
        <v>21</v>
      </c>
      <c r="H59" s="5">
        <v>572</v>
      </c>
      <c r="I59" s="4">
        <v>2387</v>
      </c>
      <c r="J59" s="5">
        <v>63</v>
      </c>
      <c r="K59" s="4">
        <v>1225</v>
      </c>
    </row>
    <row r="60" spans="1:11" ht="23.25" thickBot="1">
      <c r="A60" s="3"/>
      <c r="B60" s="3" t="s">
        <v>37</v>
      </c>
      <c r="C60" s="5">
        <v>954</v>
      </c>
      <c r="D60" s="5">
        <v>954</v>
      </c>
      <c r="E60" s="5">
        <v>322</v>
      </c>
      <c r="F60" s="5">
        <v>367</v>
      </c>
      <c r="G60" s="5">
        <v>11</v>
      </c>
      <c r="H60" s="5">
        <v>229</v>
      </c>
      <c r="I60" s="5">
        <v>929</v>
      </c>
      <c r="J60" s="5">
        <v>25</v>
      </c>
      <c r="K60" s="5">
        <v>0</v>
      </c>
    </row>
    <row r="61" spans="1:11" ht="17.25" thickBot="1">
      <c r="A61" s="3"/>
      <c r="B61" s="3" t="s">
        <v>11694</v>
      </c>
      <c r="C61" s="4">
        <v>1493</v>
      </c>
      <c r="D61" s="5">
        <v>769</v>
      </c>
      <c r="E61" s="5">
        <v>158</v>
      </c>
      <c r="F61" s="5">
        <v>358</v>
      </c>
      <c r="G61" s="5">
        <v>5</v>
      </c>
      <c r="H61" s="5">
        <v>234</v>
      </c>
      <c r="I61" s="5">
        <v>755</v>
      </c>
      <c r="J61" s="5">
        <v>14</v>
      </c>
      <c r="K61" s="5">
        <v>724</v>
      </c>
    </row>
    <row r="62" spans="1:11" ht="17.25" thickBot="1">
      <c r="A62" s="3"/>
      <c r="B62" s="3" t="s">
        <v>11693</v>
      </c>
      <c r="C62" s="5">
        <v>761</v>
      </c>
      <c r="D62" s="5">
        <v>440</v>
      </c>
      <c r="E62" s="5">
        <v>111</v>
      </c>
      <c r="F62" s="5">
        <v>253</v>
      </c>
      <c r="G62" s="5">
        <v>4</v>
      </c>
      <c r="H62" s="5">
        <v>58</v>
      </c>
      <c r="I62" s="5">
        <v>426</v>
      </c>
      <c r="J62" s="5">
        <v>14</v>
      </c>
      <c r="K62" s="5">
        <v>321</v>
      </c>
    </row>
    <row r="63" spans="1:11" ht="17.25" thickBot="1">
      <c r="A63" s="3"/>
      <c r="B63" s="3" t="s">
        <v>11692</v>
      </c>
      <c r="C63" s="5">
        <v>467</v>
      </c>
      <c r="D63" s="5">
        <v>287</v>
      </c>
      <c r="E63" s="5">
        <v>82</v>
      </c>
      <c r="F63" s="5">
        <v>143</v>
      </c>
      <c r="G63" s="5">
        <v>1</v>
      </c>
      <c r="H63" s="5">
        <v>51</v>
      </c>
      <c r="I63" s="5">
        <v>277</v>
      </c>
      <c r="J63" s="5">
        <v>10</v>
      </c>
      <c r="K63" s="5">
        <v>180</v>
      </c>
    </row>
    <row r="64" spans="1:11" ht="17.25" thickBot="1">
      <c r="A64" s="3" t="s">
        <v>11691</v>
      </c>
      <c r="B64" s="3" t="s">
        <v>36</v>
      </c>
      <c r="C64" s="4">
        <v>2751</v>
      </c>
      <c r="D64" s="4">
        <v>1679</v>
      </c>
      <c r="E64" s="5">
        <v>516</v>
      </c>
      <c r="F64" s="5">
        <v>877</v>
      </c>
      <c r="G64" s="5">
        <v>8</v>
      </c>
      <c r="H64" s="5">
        <v>255</v>
      </c>
      <c r="I64" s="4">
        <v>1656</v>
      </c>
      <c r="J64" s="5">
        <v>23</v>
      </c>
      <c r="K64" s="4">
        <v>1072</v>
      </c>
    </row>
    <row r="65" spans="1:11" ht="23.25" thickBot="1">
      <c r="A65" s="3"/>
      <c r="B65" s="3" t="s">
        <v>37</v>
      </c>
      <c r="C65" s="5">
        <v>562</v>
      </c>
      <c r="D65" s="5">
        <v>561</v>
      </c>
      <c r="E65" s="5">
        <v>215</v>
      </c>
      <c r="F65" s="5">
        <v>245</v>
      </c>
      <c r="G65" s="5">
        <v>2</v>
      </c>
      <c r="H65" s="5">
        <v>94</v>
      </c>
      <c r="I65" s="5">
        <v>556</v>
      </c>
      <c r="J65" s="5">
        <v>5</v>
      </c>
      <c r="K65" s="5">
        <v>1</v>
      </c>
    </row>
    <row r="66" spans="1:11" ht="17.25" thickBot="1">
      <c r="A66" s="3"/>
      <c r="B66" s="3" t="s">
        <v>11690</v>
      </c>
      <c r="C66" s="4">
        <v>1039</v>
      </c>
      <c r="D66" s="5">
        <v>507</v>
      </c>
      <c r="E66" s="5">
        <v>136</v>
      </c>
      <c r="F66" s="5">
        <v>264</v>
      </c>
      <c r="G66" s="5">
        <v>2</v>
      </c>
      <c r="H66" s="5">
        <v>97</v>
      </c>
      <c r="I66" s="5">
        <v>499</v>
      </c>
      <c r="J66" s="5">
        <v>8</v>
      </c>
      <c r="K66" s="5">
        <v>532</v>
      </c>
    </row>
    <row r="67" spans="1:11" ht="17.25" thickBot="1">
      <c r="A67" s="3"/>
      <c r="B67" s="3" t="s">
        <v>11689</v>
      </c>
      <c r="C67" s="5">
        <v>613</v>
      </c>
      <c r="D67" s="5">
        <v>332</v>
      </c>
      <c r="E67" s="5">
        <v>87</v>
      </c>
      <c r="F67" s="5">
        <v>201</v>
      </c>
      <c r="G67" s="5">
        <v>4</v>
      </c>
      <c r="H67" s="5">
        <v>34</v>
      </c>
      <c r="I67" s="5">
        <v>326</v>
      </c>
      <c r="J67" s="5">
        <v>6</v>
      </c>
      <c r="K67" s="5">
        <v>281</v>
      </c>
    </row>
    <row r="68" spans="1:11" ht="17.25" thickBot="1">
      <c r="A68" s="3"/>
      <c r="B68" s="3" t="s">
        <v>11688</v>
      </c>
      <c r="C68" s="5">
        <v>537</v>
      </c>
      <c r="D68" s="5">
        <v>279</v>
      </c>
      <c r="E68" s="5">
        <v>78</v>
      </c>
      <c r="F68" s="5">
        <v>167</v>
      </c>
      <c r="G68" s="5">
        <v>0</v>
      </c>
      <c r="H68" s="5">
        <v>30</v>
      </c>
      <c r="I68" s="5">
        <v>275</v>
      </c>
      <c r="J68" s="5">
        <v>4</v>
      </c>
      <c r="K68" s="5">
        <v>258</v>
      </c>
    </row>
    <row r="69" spans="1:11" ht="23.25" thickBot="1">
      <c r="A69" s="3" t="s">
        <v>97</v>
      </c>
      <c r="B69" s="3"/>
      <c r="C69" s="5">
        <v>0</v>
      </c>
      <c r="D69" s="5">
        <v>13</v>
      </c>
      <c r="E69" s="5">
        <v>6</v>
      </c>
      <c r="F69" s="5">
        <v>1</v>
      </c>
      <c r="G69" s="5">
        <v>0</v>
      </c>
      <c r="H69" s="5">
        <v>5</v>
      </c>
      <c r="I69" s="5">
        <v>12</v>
      </c>
      <c r="J69" s="5">
        <v>1</v>
      </c>
      <c r="K69" s="5">
        <v>-13</v>
      </c>
    </row>
    <row r="70" spans="1:11" ht="18" thickTop="1" thickBot="1">
      <c r="A70" s="42" t="s">
        <v>0</v>
      </c>
      <c r="B70" s="42" t="s">
        <v>1</v>
      </c>
      <c r="C70" s="42" t="s">
        <v>2</v>
      </c>
      <c r="D70" s="42" t="s">
        <v>3</v>
      </c>
      <c r="E70" s="46" t="s">
        <v>4</v>
      </c>
      <c r="F70" s="47"/>
      <c r="G70" s="47"/>
      <c r="H70" s="47"/>
      <c r="I70" s="48"/>
      <c r="J70" s="24" t="s">
        <v>5</v>
      </c>
      <c r="K70" s="42" t="s">
        <v>6</v>
      </c>
    </row>
    <row r="71" spans="1:11" ht="22.5">
      <c r="A71" s="43"/>
      <c r="B71" s="43"/>
      <c r="C71" s="43"/>
      <c r="D71" s="43"/>
      <c r="E71" s="25" t="s">
        <v>7</v>
      </c>
      <c r="F71" s="25" t="s">
        <v>9</v>
      </c>
      <c r="G71" s="25" t="s">
        <v>19</v>
      </c>
      <c r="H71" s="25" t="s">
        <v>27</v>
      </c>
      <c r="I71" s="45" t="s">
        <v>29</v>
      </c>
      <c r="J71" s="25" t="s">
        <v>3</v>
      </c>
      <c r="K71" s="43"/>
    </row>
    <row r="72" spans="1:11" ht="17.25" thickBot="1">
      <c r="A72" s="44"/>
      <c r="B72" s="44"/>
      <c r="C72" s="44"/>
      <c r="D72" s="44"/>
      <c r="E72" s="26" t="s">
        <v>11622</v>
      </c>
      <c r="F72" s="26" t="s">
        <v>11621</v>
      </c>
      <c r="G72" s="26" t="s">
        <v>258</v>
      </c>
      <c r="H72" s="26" t="s">
        <v>11620</v>
      </c>
      <c r="I72" s="44"/>
      <c r="J72" s="26"/>
      <c r="K72" s="44"/>
    </row>
    <row r="73" spans="1:11" ht="17.25" thickBot="1">
      <c r="A73" s="3" t="s">
        <v>30</v>
      </c>
      <c r="B73" s="3"/>
      <c r="C73" s="4">
        <v>41381</v>
      </c>
      <c r="D73" s="4">
        <v>28911</v>
      </c>
      <c r="E73" s="4">
        <v>10982</v>
      </c>
      <c r="F73" s="4">
        <v>14156</v>
      </c>
      <c r="G73" s="5">
        <v>382</v>
      </c>
      <c r="H73" s="4">
        <v>2715</v>
      </c>
      <c r="I73" s="4">
        <v>28235</v>
      </c>
      <c r="J73" s="5">
        <v>676</v>
      </c>
      <c r="K73" s="4">
        <v>12470</v>
      </c>
    </row>
    <row r="74" spans="1:11" ht="23.25" thickBot="1">
      <c r="A74" s="3" t="s">
        <v>31</v>
      </c>
      <c r="B74" s="3"/>
      <c r="C74" s="5">
        <v>67</v>
      </c>
      <c r="D74" s="5">
        <v>65</v>
      </c>
      <c r="E74" s="5">
        <v>25</v>
      </c>
      <c r="F74" s="5">
        <v>24</v>
      </c>
      <c r="G74" s="5">
        <v>3</v>
      </c>
      <c r="H74" s="5">
        <v>8</v>
      </c>
      <c r="I74" s="5">
        <v>60</v>
      </c>
      <c r="J74" s="5">
        <v>5</v>
      </c>
      <c r="K74" s="5">
        <v>2</v>
      </c>
    </row>
    <row r="75" spans="1:11" ht="23.25" thickBot="1">
      <c r="A75" s="3" t="s">
        <v>32</v>
      </c>
      <c r="B75" s="3"/>
      <c r="C75" s="4">
        <v>2659</v>
      </c>
      <c r="D75" s="4">
        <v>2655</v>
      </c>
      <c r="E75" s="4">
        <v>1311</v>
      </c>
      <c r="F75" s="4">
        <v>1050</v>
      </c>
      <c r="G75" s="5">
        <v>33</v>
      </c>
      <c r="H75" s="5">
        <v>195</v>
      </c>
      <c r="I75" s="4">
        <v>2589</v>
      </c>
      <c r="J75" s="5">
        <v>66</v>
      </c>
      <c r="K75" s="5">
        <v>4</v>
      </c>
    </row>
    <row r="76" spans="1:11" ht="23.25" thickBot="1">
      <c r="A76" s="3" t="s">
        <v>33</v>
      </c>
      <c r="B76" s="3"/>
      <c r="C76" s="5">
        <v>69</v>
      </c>
      <c r="D76" s="5">
        <v>13</v>
      </c>
      <c r="E76" s="5">
        <v>8</v>
      </c>
      <c r="F76" s="5">
        <v>5</v>
      </c>
      <c r="G76" s="5">
        <v>0</v>
      </c>
      <c r="H76" s="5">
        <v>0</v>
      </c>
      <c r="I76" s="5">
        <v>13</v>
      </c>
      <c r="J76" s="5">
        <v>0</v>
      </c>
      <c r="K76" s="5">
        <v>56</v>
      </c>
    </row>
    <row r="77" spans="1:11" ht="23.25" thickBot="1">
      <c r="A77" s="3" t="s">
        <v>34</v>
      </c>
      <c r="B77" s="3"/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</row>
    <row r="78" spans="1:11" ht="17.25" thickBot="1">
      <c r="A78" s="3" t="s">
        <v>11687</v>
      </c>
      <c r="B78" s="3" t="s">
        <v>36</v>
      </c>
      <c r="C78" s="4">
        <v>16419</v>
      </c>
      <c r="D78" s="4">
        <v>10898</v>
      </c>
      <c r="E78" s="4">
        <v>4293</v>
      </c>
      <c r="F78" s="4">
        <v>5094</v>
      </c>
      <c r="G78" s="5">
        <v>160</v>
      </c>
      <c r="H78" s="4">
        <v>1105</v>
      </c>
      <c r="I78" s="4">
        <v>10652</v>
      </c>
      <c r="J78" s="5">
        <v>246</v>
      </c>
      <c r="K78" s="4">
        <v>5521</v>
      </c>
    </row>
    <row r="79" spans="1:11" ht="23.25" thickBot="1">
      <c r="A79" s="3"/>
      <c r="B79" s="3" t="s">
        <v>37</v>
      </c>
      <c r="C79" s="4">
        <v>4591</v>
      </c>
      <c r="D79" s="4">
        <v>4591</v>
      </c>
      <c r="E79" s="4">
        <v>2076</v>
      </c>
      <c r="F79" s="4">
        <v>1964</v>
      </c>
      <c r="G79" s="5">
        <v>54</v>
      </c>
      <c r="H79" s="5">
        <v>413</v>
      </c>
      <c r="I79" s="4">
        <v>4507</v>
      </c>
      <c r="J79" s="5">
        <v>84</v>
      </c>
      <c r="K79" s="5">
        <v>0</v>
      </c>
    </row>
    <row r="80" spans="1:11" ht="17.25" thickBot="1">
      <c r="A80" s="3"/>
      <c r="B80" s="3" t="s">
        <v>11686</v>
      </c>
      <c r="C80" s="4">
        <v>3405</v>
      </c>
      <c r="D80" s="4">
        <v>1667</v>
      </c>
      <c r="E80" s="5">
        <v>612</v>
      </c>
      <c r="F80" s="5">
        <v>785</v>
      </c>
      <c r="G80" s="5">
        <v>29</v>
      </c>
      <c r="H80" s="5">
        <v>204</v>
      </c>
      <c r="I80" s="4">
        <v>1630</v>
      </c>
      <c r="J80" s="5">
        <v>37</v>
      </c>
      <c r="K80" s="4">
        <v>1738</v>
      </c>
    </row>
    <row r="81" spans="1:11" ht="17.25" thickBot="1">
      <c r="A81" s="3"/>
      <c r="B81" s="3" t="s">
        <v>11685</v>
      </c>
      <c r="C81" s="5">
        <v>575</v>
      </c>
      <c r="D81" s="5">
        <v>351</v>
      </c>
      <c r="E81" s="5">
        <v>97</v>
      </c>
      <c r="F81" s="5">
        <v>199</v>
      </c>
      <c r="G81" s="5">
        <v>4</v>
      </c>
      <c r="H81" s="5">
        <v>46</v>
      </c>
      <c r="I81" s="5">
        <v>346</v>
      </c>
      <c r="J81" s="5">
        <v>5</v>
      </c>
      <c r="K81" s="5">
        <v>224</v>
      </c>
    </row>
    <row r="82" spans="1:11" ht="17.25" thickBot="1">
      <c r="A82" s="3"/>
      <c r="B82" s="3" t="s">
        <v>11684</v>
      </c>
      <c r="C82" s="5">
        <v>587</v>
      </c>
      <c r="D82" s="5">
        <v>332</v>
      </c>
      <c r="E82" s="5">
        <v>107</v>
      </c>
      <c r="F82" s="5">
        <v>185</v>
      </c>
      <c r="G82" s="5">
        <v>3</v>
      </c>
      <c r="H82" s="5">
        <v>25</v>
      </c>
      <c r="I82" s="5">
        <v>320</v>
      </c>
      <c r="J82" s="5">
        <v>12</v>
      </c>
      <c r="K82" s="5">
        <v>255</v>
      </c>
    </row>
    <row r="83" spans="1:11" ht="17.25" thickBot="1">
      <c r="A83" s="3"/>
      <c r="B83" s="3" t="s">
        <v>11683</v>
      </c>
      <c r="C83" s="5">
        <v>897</v>
      </c>
      <c r="D83" s="5">
        <v>562</v>
      </c>
      <c r="E83" s="5">
        <v>147</v>
      </c>
      <c r="F83" s="5">
        <v>345</v>
      </c>
      <c r="G83" s="5">
        <v>6</v>
      </c>
      <c r="H83" s="5">
        <v>44</v>
      </c>
      <c r="I83" s="5">
        <v>542</v>
      </c>
      <c r="J83" s="5">
        <v>20</v>
      </c>
      <c r="K83" s="5">
        <v>335</v>
      </c>
    </row>
    <row r="84" spans="1:11" ht="17.25" thickBot="1">
      <c r="A84" s="3"/>
      <c r="B84" s="3" t="s">
        <v>11682</v>
      </c>
      <c r="C84" s="4">
        <v>2927</v>
      </c>
      <c r="D84" s="4">
        <v>1458</v>
      </c>
      <c r="E84" s="5">
        <v>520</v>
      </c>
      <c r="F84" s="5">
        <v>722</v>
      </c>
      <c r="G84" s="5">
        <v>22</v>
      </c>
      <c r="H84" s="5">
        <v>153</v>
      </c>
      <c r="I84" s="4">
        <v>1417</v>
      </c>
      <c r="J84" s="5">
        <v>41</v>
      </c>
      <c r="K84" s="4">
        <v>1469</v>
      </c>
    </row>
    <row r="85" spans="1:11" ht="17.25" thickBot="1">
      <c r="A85" s="3"/>
      <c r="B85" s="3" t="s">
        <v>11681</v>
      </c>
      <c r="C85" s="4">
        <v>1652</v>
      </c>
      <c r="D85" s="5">
        <v>918</v>
      </c>
      <c r="E85" s="5">
        <v>351</v>
      </c>
      <c r="F85" s="5">
        <v>417</v>
      </c>
      <c r="G85" s="5">
        <v>25</v>
      </c>
      <c r="H85" s="5">
        <v>95</v>
      </c>
      <c r="I85" s="5">
        <v>888</v>
      </c>
      <c r="J85" s="5">
        <v>30</v>
      </c>
      <c r="K85" s="5">
        <v>734</v>
      </c>
    </row>
    <row r="86" spans="1:11" ht="17.25" thickBot="1">
      <c r="A86" s="3"/>
      <c r="B86" s="3" t="s">
        <v>11680</v>
      </c>
      <c r="C86" s="4">
        <v>1785</v>
      </c>
      <c r="D86" s="4">
        <v>1019</v>
      </c>
      <c r="E86" s="5">
        <v>383</v>
      </c>
      <c r="F86" s="5">
        <v>477</v>
      </c>
      <c r="G86" s="5">
        <v>17</v>
      </c>
      <c r="H86" s="5">
        <v>125</v>
      </c>
      <c r="I86" s="4">
        <v>1002</v>
      </c>
      <c r="J86" s="5">
        <v>17</v>
      </c>
      <c r="K86" s="5">
        <v>766</v>
      </c>
    </row>
    <row r="87" spans="1:11" ht="17.25" thickBot="1">
      <c r="A87" s="3" t="s">
        <v>11679</v>
      </c>
      <c r="B87" s="3" t="s">
        <v>36</v>
      </c>
      <c r="C87" s="4">
        <v>3971</v>
      </c>
      <c r="D87" s="4">
        <v>2628</v>
      </c>
      <c r="E87" s="5">
        <v>957</v>
      </c>
      <c r="F87" s="4">
        <v>1339</v>
      </c>
      <c r="G87" s="5">
        <v>29</v>
      </c>
      <c r="H87" s="5">
        <v>241</v>
      </c>
      <c r="I87" s="4">
        <v>2566</v>
      </c>
      <c r="J87" s="5">
        <v>62</v>
      </c>
      <c r="K87" s="4">
        <v>1343</v>
      </c>
    </row>
    <row r="88" spans="1:11" ht="23.25" thickBot="1">
      <c r="A88" s="3"/>
      <c r="B88" s="3" t="s">
        <v>37</v>
      </c>
      <c r="C88" s="5">
        <v>964</v>
      </c>
      <c r="D88" s="5">
        <v>964</v>
      </c>
      <c r="E88" s="5">
        <v>421</v>
      </c>
      <c r="F88" s="5">
        <v>434</v>
      </c>
      <c r="G88" s="5">
        <v>9</v>
      </c>
      <c r="H88" s="5">
        <v>80</v>
      </c>
      <c r="I88" s="5">
        <v>944</v>
      </c>
      <c r="J88" s="5">
        <v>20</v>
      </c>
      <c r="K88" s="5">
        <v>0</v>
      </c>
    </row>
    <row r="89" spans="1:11" ht="17.25" thickBot="1">
      <c r="A89" s="3"/>
      <c r="B89" s="3" t="s">
        <v>11678</v>
      </c>
      <c r="C89" s="4">
        <v>1045</v>
      </c>
      <c r="D89" s="5">
        <v>581</v>
      </c>
      <c r="E89" s="5">
        <v>195</v>
      </c>
      <c r="F89" s="5">
        <v>285</v>
      </c>
      <c r="G89" s="5">
        <v>4</v>
      </c>
      <c r="H89" s="5">
        <v>81</v>
      </c>
      <c r="I89" s="5">
        <v>565</v>
      </c>
      <c r="J89" s="5">
        <v>16</v>
      </c>
      <c r="K89" s="5">
        <v>464</v>
      </c>
    </row>
    <row r="90" spans="1:11" ht="17.25" thickBot="1">
      <c r="A90" s="3"/>
      <c r="B90" s="3" t="s">
        <v>11677</v>
      </c>
      <c r="C90" s="4">
        <v>1058</v>
      </c>
      <c r="D90" s="5">
        <v>575</v>
      </c>
      <c r="E90" s="5">
        <v>151</v>
      </c>
      <c r="F90" s="5">
        <v>354</v>
      </c>
      <c r="G90" s="5">
        <v>11</v>
      </c>
      <c r="H90" s="5">
        <v>44</v>
      </c>
      <c r="I90" s="5">
        <v>560</v>
      </c>
      <c r="J90" s="5">
        <v>15</v>
      </c>
      <c r="K90" s="5">
        <v>483</v>
      </c>
    </row>
    <row r="91" spans="1:11" ht="17.25" thickBot="1">
      <c r="A91" s="3"/>
      <c r="B91" s="3" t="s">
        <v>11676</v>
      </c>
      <c r="C91" s="5">
        <v>904</v>
      </c>
      <c r="D91" s="5">
        <v>508</v>
      </c>
      <c r="E91" s="5">
        <v>190</v>
      </c>
      <c r="F91" s="5">
        <v>266</v>
      </c>
      <c r="G91" s="5">
        <v>5</v>
      </c>
      <c r="H91" s="5">
        <v>36</v>
      </c>
      <c r="I91" s="5">
        <v>497</v>
      </c>
      <c r="J91" s="5">
        <v>11</v>
      </c>
      <c r="K91" s="5">
        <v>396</v>
      </c>
    </row>
    <row r="92" spans="1:11" ht="17.25" thickBot="1">
      <c r="A92" s="3" t="s">
        <v>11675</v>
      </c>
      <c r="B92" s="3" t="s">
        <v>36</v>
      </c>
      <c r="C92" s="4">
        <v>2463</v>
      </c>
      <c r="D92" s="4">
        <v>1711</v>
      </c>
      <c r="E92" s="5">
        <v>623</v>
      </c>
      <c r="F92" s="5">
        <v>917</v>
      </c>
      <c r="G92" s="5">
        <v>19</v>
      </c>
      <c r="H92" s="5">
        <v>123</v>
      </c>
      <c r="I92" s="4">
        <v>1682</v>
      </c>
      <c r="J92" s="5">
        <v>29</v>
      </c>
      <c r="K92" s="5">
        <v>752</v>
      </c>
    </row>
    <row r="93" spans="1:11" ht="23.25" thickBot="1">
      <c r="A93" s="3"/>
      <c r="B93" s="3" t="s">
        <v>37</v>
      </c>
      <c r="C93" s="5">
        <v>746</v>
      </c>
      <c r="D93" s="5">
        <v>746</v>
      </c>
      <c r="E93" s="5">
        <v>325</v>
      </c>
      <c r="F93" s="5">
        <v>358</v>
      </c>
      <c r="G93" s="5">
        <v>10</v>
      </c>
      <c r="H93" s="5">
        <v>45</v>
      </c>
      <c r="I93" s="5">
        <v>738</v>
      </c>
      <c r="J93" s="5">
        <v>8</v>
      </c>
      <c r="K93" s="5">
        <v>0</v>
      </c>
    </row>
    <row r="94" spans="1:11" ht="17.25" thickBot="1">
      <c r="A94" s="3"/>
      <c r="B94" s="3" t="s">
        <v>11674</v>
      </c>
      <c r="C94" s="4">
        <v>1320</v>
      </c>
      <c r="D94" s="5">
        <v>747</v>
      </c>
      <c r="E94" s="5">
        <v>222</v>
      </c>
      <c r="F94" s="5">
        <v>452</v>
      </c>
      <c r="G94" s="5">
        <v>6</v>
      </c>
      <c r="H94" s="5">
        <v>57</v>
      </c>
      <c r="I94" s="5">
        <v>737</v>
      </c>
      <c r="J94" s="5">
        <v>10</v>
      </c>
      <c r="K94" s="5">
        <v>573</v>
      </c>
    </row>
    <row r="95" spans="1:11" ht="17.25" thickBot="1">
      <c r="A95" s="3"/>
      <c r="B95" s="3" t="s">
        <v>11673</v>
      </c>
      <c r="C95" s="5">
        <v>397</v>
      </c>
      <c r="D95" s="5">
        <v>218</v>
      </c>
      <c r="E95" s="5">
        <v>76</v>
      </c>
      <c r="F95" s="5">
        <v>107</v>
      </c>
      <c r="G95" s="5">
        <v>3</v>
      </c>
      <c r="H95" s="5">
        <v>21</v>
      </c>
      <c r="I95" s="5">
        <v>207</v>
      </c>
      <c r="J95" s="5">
        <v>11</v>
      </c>
      <c r="K95" s="5">
        <v>179</v>
      </c>
    </row>
    <row r="96" spans="1:11" ht="17.25" thickBot="1">
      <c r="A96" s="3" t="s">
        <v>11672</v>
      </c>
      <c r="B96" s="3" t="s">
        <v>36</v>
      </c>
      <c r="C96" s="4">
        <v>4974</v>
      </c>
      <c r="D96" s="4">
        <v>3332</v>
      </c>
      <c r="E96" s="4">
        <v>1191</v>
      </c>
      <c r="F96" s="4">
        <v>1764</v>
      </c>
      <c r="G96" s="5">
        <v>38</v>
      </c>
      <c r="H96" s="5">
        <v>257</v>
      </c>
      <c r="I96" s="4">
        <v>3250</v>
      </c>
      <c r="J96" s="5">
        <v>82</v>
      </c>
      <c r="K96" s="4">
        <v>1642</v>
      </c>
    </row>
    <row r="97" spans="1:11" ht="23.25" thickBot="1">
      <c r="A97" s="3"/>
      <c r="B97" s="3" t="s">
        <v>37</v>
      </c>
      <c r="C97" s="4">
        <v>1412</v>
      </c>
      <c r="D97" s="4">
        <v>1412</v>
      </c>
      <c r="E97" s="5">
        <v>622</v>
      </c>
      <c r="F97" s="5">
        <v>657</v>
      </c>
      <c r="G97" s="5">
        <v>11</v>
      </c>
      <c r="H97" s="5">
        <v>99</v>
      </c>
      <c r="I97" s="4">
        <v>1389</v>
      </c>
      <c r="J97" s="5">
        <v>23</v>
      </c>
      <c r="K97" s="5">
        <v>0</v>
      </c>
    </row>
    <row r="98" spans="1:11" ht="17.25" thickBot="1">
      <c r="A98" s="3"/>
      <c r="B98" s="3" t="s">
        <v>11671</v>
      </c>
      <c r="C98" s="4">
        <v>1322</v>
      </c>
      <c r="D98" s="5">
        <v>686</v>
      </c>
      <c r="E98" s="5">
        <v>207</v>
      </c>
      <c r="F98" s="5">
        <v>397</v>
      </c>
      <c r="G98" s="5">
        <v>14</v>
      </c>
      <c r="H98" s="5">
        <v>58</v>
      </c>
      <c r="I98" s="5">
        <v>676</v>
      </c>
      <c r="J98" s="5">
        <v>10</v>
      </c>
      <c r="K98" s="5">
        <v>636</v>
      </c>
    </row>
    <row r="99" spans="1:11" ht="17.25" thickBot="1">
      <c r="A99" s="3"/>
      <c r="B99" s="3" t="s">
        <v>11670</v>
      </c>
      <c r="C99" s="5">
        <v>397</v>
      </c>
      <c r="D99" s="5">
        <v>231</v>
      </c>
      <c r="E99" s="5">
        <v>51</v>
      </c>
      <c r="F99" s="5">
        <v>146</v>
      </c>
      <c r="G99" s="5">
        <v>1</v>
      </c>
      <c r="H99" s="5">
        <v>11</v>
      </c>
      <c r="I99" s="5">
        <v>209</v>
      </c>
      <c r="J99" s="5">
        <v>22</v>
      </c>
      <c r="K99" s="5">
        <v>166</v>
      </c>
    </row>
    <row r="100" spans="1:11" ht="17.25" thickBot="1">
      <c r="A100" s="3"/>
      <c r="B100" s="3" t="s">
        <v>11669</v>
      </c>
      <c r="C100" s="4">
        <v>1455</v>
      </c>
      <c r="D100" s="5">
        <v>765</v>
      </c>
      <c r="E100" s="5">
        <v>241</v>
      </c>
      <c r="F100" s="5">
        <v>425</v>
      </c>
      <c r="G100" s="5">
        <v>10</v>
      </c>
      <c r="H100" s="5">
        <v>70</v>
      </c>
      <c r="I100" s="5">
        <v>746</v>
      </c>
      <c r="J100" s="5">
        <v>19</v>
      </c>
      <c r="K100" s="5">
        <v>690</v>
      </c>
    </row>
    <row r="101" spans="1:11" ht="17.25" thickBot="1">
      <c r="A101" s="3"/>
      <c r="B101" s="3" t="s">
        <v>11668</v>
      </c>
      <c r="C101" s="5">
        <v>388</v>
      </c>
      <c r="D101" s="5">
        <v>238</v>
      </c>
      <c r="E101" s="5">
        <v>70</v>
      </c>
      <c r="F101" s="5">
        <v>139</v>
      </c>
      <c r="G101" s="5">
        <v>2</v>
      </c>
      <c r="H101" s="5">
        <v>19</v>
      </c>
      <c r="I101" s="5">
        <v>230</v>
      </c>
      <c r="J101" s="5">
        <v>8</v>
      </c>
      <c r="K101" s="5">
        <v>150</v>
      </c>
    </row>
    <row r="102" spans="1:11" ht="17.25" thickBot="1">
      <c r="A102" s="3" t="s">
        <v>11667</v>
      </c>
      <c r="B102" s="3" t="s">
        <v>36</v>
      </c>
      <c r="C102" s="4">
        <v>2095</v>
      </c>
      <c r="D102" s="4">
        <v>1480</v>
      </c>
      <c r="E102" s="5">
        <v>457</v>
      </c>
      <c r="F102" s="5">
        <v>845</v>
      </c>
      <c r="G102" s="5">
        <v>18</v>
      </c>
      <c r="H102" s="5">
        <v>128</v>
      </c>
      <c r="I102" s="4">
        <v>1448</v>
      </c>
      <c r="J102" s="5">
        <v>32</v>
      </c>
      <c r="K102" s="5">
        <v>615</v>
      </c>
    </row>
    <row r="103" spans="1:11" ht="23.25" thickBot="1">
      <c r="A103" s="3"/>
      <c r="B103" s="3" t="s">
        <v>37</v>
      </c>
      <c r="C103" s="5">
        <v>595</v>
      </c>
      <c r="D103" s="5">
        <v>595</v>
      </c>
      <c r="E103" s="5">
        <v>227</v>
      </c>
      <c r="F103" s="5">
        <v>300</v>
      </c>
      <c r="G103" s="5">
        <v>8</v>
      </c>
      <c r="H103" s="5">
        <v>47</v>
      </c>
      <c r="I103" s="5">
        <v>582</v>
      </c>
      <c r="J103" s="5">
        <v>13</v>
      </c>
      <c r="K103" s="5">
        <v>0</v>
      </c>
    </row>
    <row r="104" spans="1:11" ht="17.25" thickBot="1">
      <c r="A104" s="3"/>
      <c r="B104" s="3" t="s">
        <v>11666</v>
      </c>
      <c r="C104" s="5">
        <v>951</v>
      </c>
      <c r="D104" s="5">
        <v>532</v>
      </c>
      <c r="E104" s="5">
        <v>124</v>
      </c>
      <c r="F104" s="5">
        <v>359</v>
      </c>
      <c r="G104" s="5">
        <v>6</v>
      </c>
      <c r="H104" s="5">
        <v>30</v>
      </c>
      <c r="I104" s="5">
        <v>519</v>
      </c>
      <c r="J104" s="5">
        <v>13</v>
      </c>
      <c r="K104" s="5">
        <v>419</v>
      </c>
    </row>
    <row r="105" spans="1:11" ht="17.25" thickBot="1">
      <c r="A105" s="3"/>
      <c r="B105" s="3" t="s">
        <v>11665</v>
      </c>
      <c r="C105" s="5">
        <v>549</v>
      </c>
      <c r="D105" s="5">
        <v>353</v>
      </c>
      <c r="E105" s="5">
        <v>106</v>
      </c>
      <c r="F105" s="5">
        <v>186</v>
      </c>
      <c r="G105" s="5">
        <v>4</v>
      </c>
      <c r="H105" s="5">
        <v>51</v>
      </c>
      <c r="I105" s="5">
        <v>347</v>
      </c>
      <c r="J105" s="5">
        <v>6</v>
      </c>
      <c r="K105" s="5">
        <v>196</v>
      </c>
    </row>
    <row r="106" spans="1:11" ht="17.25" thickBot="1">
      <c r="A106" s="3" t="s">
        <v>11664</v>
      </c>
      <c r="B106" s="3" t="s">
        <v>36</v>
      </c>
      <c r="C106" s="4">
        <v>2134</v>
      </c>
      <c r="D106" s="4">
        <v>1456</v>
      </c>
      <c r="E106" s="5">
        <v>477</v>
      </c>
      <c r="F106" s="5">
        <v>789</v>
      </c>
      <c r="G106" s="5">
        <v>14</v>
      </c>
      <c r="H106" s="5">
        <v>124</v>
      </c>
      <c r="I106" s="4">
        <v>1404</v>
      </c>
      <c r="J106" s="5">
        <v>52</v>
      </c>
      <c r="K106" s="5">
        <v>678</v>
      </c>
    </row>
    <row r="107" spans="1:11" ht="23.25" thickBot="1">
      <c r="A107" s="3"/>
      <c r="B107" s="3" t="s">
        <v>37</v>
      </c>
      <c r="C107" s="5">
        <v>551</v>
      </c>
      <c r="D107" s="5">
        <v>551</v>
      </c>
      <c r="E107" s="5">
        <v>234</v>
      </c>
      <c r="F107" s="5">
        <v>269</v>
      </c>
      <c r="G107" s="5">
        <v>4</v>
      </c>
      <c r="H107" s="5">
        <v>32</v>
      </c>
      <c r="I107" s="5">
        <v>539</v>
      </c>
      <c r="J107" s="5">
        <v>12</v>
      </c>
      <c r="K107" s="5">
        <v>0</v>
      </c>
    </row>
    <row r="108" spans="1:11" ht="17.25" thickBot="1">
      <c r="A108" s="3"/>
      <c r="B108" s="3" t="s">
        <v>11663</v>
      </c>
      <c r="C108" s="5">
        <v>420</v>
      </c>
      <c r="D108" s="5">
        <v>238</v>
      </c>
      <c r="E108" s="5">
        <v>63</v>
      </c>
      <c r="F108" s="5">
        <v>135</v>
      </c>
      <c r="G108" s="5">
        <v>1</v>
      </c>
      <c r="H108" s="5">
        <v>31</v>
      </c>
      <c r="I108" s="5">
        <v>230</v>
      </c>
      <c r="J108" s="5">
        <v>8</v>
      </c>
      <c r="K108" s="5">
        <v>182</v>
      </c>
    </row>
    <row r="109" spans="1:11" ht="17.25" thickBot="1">
      <c r="A109" s="3"/>
      <c r="B109" s="3" t="s">
        <v>11662</v>
      </c>
      <c r="C109" s="5">
        <v>475</v>
      </c>
      <c r="D109" s="5">
        <v>276</v>
      </c>
      <c r="E109" s="5">
        <v>68</v>
      </c>
      <c r="F109" s="5">
        <v>183</v>
      </c>
      <c r="G109" s="5">
        <v>3</v>
      </c>
      <c r="H109" s="5">
        <v>11</v>
      </c>
      <c r="I109" s="5">
        <v>265</v>
      </c>
      <c r="J109" s="5">
        <v>11</v>
      </c>
      <c r="K109" s="5">
        <v>199</v>
      </c>
    </row>
    <row r="110" spans="1:11" ht="17.25" thickBot="1">
      <c r="A110" s="3"/>
      <c r="B110" s="3" t="s">
        <v>11661</v>
      </c>
      <c r="C110" s="5">
        <v>688</v>
      </c>
      <c r="D110" s="5">
        <v>391</v>
      </c>
      <c r="E110" s="5">
        <v>112</v>
      </c>
      <c r="F110" s="5">
        <v>202</v>
      </c>
      <c r="G110" s="5">
        <v>6</v>
      </c>
      <c r="H110" s="5">
        <v>50</v>
      </c>
      <c r="I110" s="5">
        <v>370</v>
      </c>
      <c r="J110" s="5">
        <v>21</v>
      </c>
      <c r="K110" s="5">
        <v>297</v>
      </c>
    </row>
    <row r="111" spans="1:11" ht="17.25" thickBot="1">
      <c r="A111" s="3" t="s">
        <v>11660</v>
      </c>
      <c r="B111" s="3" t="s">
        <v>36</v>
      </c>
      <c r="C111" s="4">
        <v>3194</v>
      </c>
      <c r="D111" s="4">
        <v>2250</v>
      </c>
      <c r="E111" s="5">
        <v>793</v>
      </c>
      <c r="F111" s="4">
        <v>1061</v>
      </c>
      <c r="G111" s="5">
        <v>35</v>
      </c>
      <c r="H111" s="5">
        <v>302</v>
      </c>
      <c r="I111" s="4">
        <v>2191</v>
      </c>
      <c r="J111" s="5">
        <v>59</v>
      </c>
      <c r="K111" s="5">
        <v>944</v>
      </c>
    </row>
    <row r="112" spans="1:11" ht="23.25" thickBot="1">
      <c r="A112" s="3"/>
      <c r="B112" s="3" t="s">
        <v>37</v>
      </c>
      <c r="C112" s="4">
        <v>1069</v>
      </c>
      <c r="D112" s="4">
        <v>1068</v>
      </c>
      <c r="E112" s="5">
        <v>444</v>
      </c>
      <c r="F112" s="5">
        <v>437</v>
      </c>
      <c r="G112" s="5">
        <v>13</v>
      </c>
      <c r="H112" s="5">
        <v>146</v>
      </c>
      <c r="I112" s="4">
        <v>1040</v>
      </c>
      <c r="J112" s="5">
        <v>28</v>
      </c>
      <c r="K112" s="5">
        <v>1</v>
      </c>
    </row>
    <row r="113" spans="1:11" ht="17.25" thickBot="1">
      <c r="A113" s="3"/>
      <c r="B113" s="3" t="s">
        <v>11659</v>
      </c>
      <c r="C113" s="4">
        <v>1381</v>
      </c>
      <c r="D113" s="5">
        <v>736</v>
      </c>
      <c r="E113" s="5">
        <v>217</v>
      </c>
      <c r="F113" s="5">
        <v>385</v>
      </c>
      <c r="G113" s="5">
        <v>18</v>
      </c>
      <c r="H113" s="5">
        <v>97</v>
      </c>
      <c r="I113" s="5">
        <v>717</v>
      </c>
      <c r="J113" s="5">
        <v>19</v>
      </c>
      <c r="K113" s="5">
        <v>645</v>
      </c>
    </row>
    <row r="114" spans="1:11" ht="17.25" thickBot="1">
      <c r="A114" s="3"/>
      <c r="B114" s="3" t="s">
        <v>11658</v>
      </c>
      <c r="C114" s="5">
        <v>744</v>
      </c>
      <c r="D114" s="5">
        <v>446</v>
      </c>
      <c r="E114" s="5">
        <v>132</v>
      </c>
      <c r="F114" s="5">
        <v>239</v>
      </c>
      <c r="G114" s="5">
        <v>4</v>
      </c>
      <c r="H114" s="5">
        <v>59</v>
      </c>
      <c r="I114" s="5">
        <v>434</v>
      </c>
      <c r="J114" s="5">
        <v>12</v>
      </c>
      <c r="K114" s="5">
        <v>298</v>
      </c>
    </row>
    <row r="115" spans="1:11" ht="17.25" thickBot="1">
      <c r="A115" s="3" t="s">
        <v>11657</v>
      </c>
      <c r="B115" s="3" t="s">
        <v>36</v>
      </c>
      <c r="C115" s="4">
        <v>1854</v>
      </c>
      <c r="D115" s="4">
        <v>1354</v>
      </c>
      <c r="E115" s="5">
        <v>500</v>
      </c>
      <c r="F115" s="5">
        <v>658</v>
      </c>
      <c r="G115" s="5">
        <v>24</v>
      </c>
      <c r="H115" s="5">
        <v>141</v>
      </c>
      <c r="I115" s="4">
        <v>1323</v>
      </c>
      <c r="J115" s="5">
        <v>31</v>
      </c>
      <c r="K115" s="5">
        <v>500</v>
      </c>
    </row>
    <row r="116" spans="1:11" ht="23.25" thickBot="1">
      <c r="A116" s="3"/>
      <c r="B116" s="3" t="s">
        <v>37</v>
      </c>
      <c r="C116" s="5">
        <v>532</v>
      </c>
      <c r="D116" s="5">
        <v>532</v>
      </c>
      <c r="E116" s="5">
        <v>243</v>
      </c>
      <c r="F116" s="5">
        <v>216</v>
      </c>
      <c r="G116" s="5">
        <v>8</v>
      </c>
      <c r="H116" s="5">
        <v>48</v>
      </c>
      <c r="I116" s="5">
        <v>515</v>
      </c>
      <c r="J116" s="5">
        <v>17</v>
      </c>
      <c r="K116" s="5">
        <v>0</v>
      </c>
    </row>
    <row r="117" spans="1:11" ht="17.25" thickBot="1">
      <c r="A117" s="3"/>
      <c r="B117" s="3" t="s">
        <v>11656</v>
      </c>
      <c r="C117" s="5">
        <v>746</v>
      </c>
      <c r="D117" s="5">
        <v>444</v>
      </c>
      <c r="E117" s="5">
        <v>138</v>
      </c>
      <c r="F117" s="5">
        <v>246</v>
      </c>
      <c r="G117" s="5">
        <v>10</v>
      </c>
      <c r="H117" s="5">
        <v>41</v>
      </c>
      <c r="I117" s="5">
        <v>435</v>
      </c>
      <c r="J117" s="5">
        <v>9</v>
      </c>
      <c r="K117" s="5">
        <v>302</v>
      </c>
    </row>
    <row r="118" spans="1:11" ht="17.25" thickBot="1">
      <c r="A118" s="3"/>
      <c r="B118" s="3" t="s">
        <v>11655</v>
      </c>
      <c r="C118" s="5">
        <v>576</v>
      </c>
      <c r="D118" s="5">
        <v>378</v>
      </c>
      <c r="E118" s="5">
        <v>119</v>
      </c>
      <c r="F118" s="5">
        <v>196</v>
      </c>
      <c r="G118" s="5">
        <v>6</v>
      </c>
      <c r="H118" s="5">
        <v>52</v>
      </c>
      <c r="I118" s="5">
        <v>373</v>
      </c>
      <c r="J118" s="5">
        <v>5</v>
      </c>
      <c r="K118" s="5">
        <v>198</v>
      </c>
    </row>
    <row r="119" spans="1:11" ht="17.25" thickBot="1">
      <c r="A119" s="3" t="s">
        <v>11654</v>
      </c>
      <c r="B119" s="3" t="s">
        <v>36</v>
      </c>
      <c r="C119" s="4">
        <v>1482</v>
      </c>
      <c r="D119" s="4">
        <v>1065</v>
      </c>
      <c r="E119" s="5">
        <v>345</v>
      </c>
      <c r="F119" s="5">
        <v>608</v>
      </c>
      <c r="G119" s="5">
        <v>9</v>
      </c>
      <c r="H119" s="5">
        <v>91</v>
      </c>
      <c r="I119" s="4">
        <v>1053</v>
      </c>
      <c r="J119" s="5">
        <v>12</v>
      </c>
      <c r="K119" s="5">
        <v>417</v>
      </c>
    </row>
    <row r="120" spans="1:11" ht="23.25" thickBot="1">
      <c r="A120" s="3"/>
      <c r="B120" s="3" t="s">
        <v>37</v>
      </c>
      <c r="C120" s="5">
        <v>535</v>
      </c>
      <c r="D120" s="5">
        <v>535</v>
      </c>
      <c r="E120" s="5">
        <v>207</v>
      </c>
      <c r="F120" s="5">
        <v>276</v>
      </c>
      <c r="G120" s="5">
        <v>3</v>
      </c>
      <c r="H120" s="5">
        <v>41</v>
      </c>
      <c r="I120" s="5">
        <v>527</v>
      </c>
      <c r="J120" s="5">
        <v>8</v>
      </c>
      <c r="K120" s="5">
        <v>0</v>
      </c>
    </row>
    <row r="121" spans="1:11" ht="23.25" thickBot="1">
      <c r="A121" s="3"/>
      <c r="B121" s="3" t="s">
        <v>11653</v>
      </c>
      <c r="C121" s="5">
        <v>947</v>
      </c>
      <c r="D121" s="5">
        <v>530</v>
      </c>
      <c r="E121" s="5">
        <v>138</v>
      </c>
      <c r="F121" s="5">
        <v>332</v>
      </c>
      <c r="G121" s="5">
        <v>6</v>
      </c>
      <c r="H121" s="5">
        <v>50</v>
      </c>
      <c r="I121" s="5">
        <v>526</v>
      </c>
      <c r="J121" s="5">
        <v>4</v>
      </c>
      <c r="K121" s="5">
        <v>417</v>
      </c>
    </row>
    <row r="122" spans="1:11" ht="23.25" thickBot="1">
      <c r="A122" s="3" t="s">
        <v>97</v>
      </c>
      <c r="B122" s="3"/>
      <c r="C122" s="5">
        <v>0</v>
      </c>
      <c r="D122" s="5">
        <v>4</v>
      </c>
      <c r="E122" s="5">
        <v>2</v>
      </c>
      <c r="F122" s="5">
        <v>2</v>
      </c>
      <c r="G122" s="5">
        <v>0</v>
      </c>
      <c r="H122" s="5">
        <v>0</v>
      </c>
      <c r="I122" s="5">
        <v>4</v>
      </c>
      <c r="J122" s="5">
        <v>0</v>
      </c>
      <c r="K122" s="5">
        <v>-4</v>
      </c>
    </row>
    <row r="123" spans="1:11" ht="18" thickTop="1" thickBot="1">
      <c r="A123" s="42" t="s">
        <v>0</v>
      </c>
      <c r="B123" s="42" t="s">
        <v>1</v>
      </c>
      <c r="C123" s="42" t="s">
        <v>2</v>
      </c>
      <c r="D123" s="42" t="s">
        <v>3</v>
      </c>
      <c r="E123" s="46" t="s">
        <v>4</v>
      </c>
      <c r="F123" s="47"/>
      <c r="G123" s="47"/>
      <c r="H123" s="47"/>
      <c r="I123" s="48"/>
      <c r="J123" s="24" t="s">
        <v>5</v>
      </c>
      <c r="K123" s="42" t="s">
        <v>6</v>
      </c>
    </row>
    <row r="124" spans="1:11" ht="22.5">
      <c r="A124" s="43"/>
      <c r="B124" s="43"/>
      <c r="C124" s="43"/>
      <c r="D124" s="43"/>
      <c r="E124" s="25" t="s">
        <v>7</v>
      </c>
      <c r="F124" s="25" t="s">
        <v>9</v>
      </c>
      <c r="G124" s="25" t="s">
        <v>19</v>
      </c>
      <c r="H124" s="25" t="s">
        <v>27</v>
      </c>
      <c r="I124" s="45" t="s">
        <v>29</v>
      </c>
      <c r="J124" s="25" t="s">
        <v>3</v>
      </c>
      <c r="K124" s="43"/>
    </row>
    <row r="125" spans="1:11" ht="17.25" thickBot="1">
      <c r="A125" s="44"/>
      <c r="B125" s="44"/>
      <c r="C125" s="44"/>
      <c r="D125" s="44"/>
      <c r="E125" s="26" t="s">
        <v>11622</v>
      </c>
      <c r="F125" s="26" t="s">
        <v>11621</v>
      </c>
      <c r="G125" s="26" t="s">
        <v>258</v>
      </c>
      <c r="H125" s="26" t="s">
        <v>11620</v>
      </c>
      <c r="I125" s="44"/>
      <c r="J125" s="26"/>
      <c r="K125" s="44"/>
    </row>
    <row r="126" spans="1:11" ht="17.25" thickBot="1">
      <c r="A126" s="3" t="s">
        <v>30</v>
      </c>
      <c r="B126" s="3"/>
      <c r="C126" s="4">
        <v>35114</v>
      </c>
      <c r="D126" s="4">
        <v>23548</v>
      </c>
      <c r="E126" s="4">
        <v>9021</v>
      </c>
      <c r="F126" s="4">
        <v>13205</v>
      </c>
      <c r="G126" s="5">
        <v>311</v>
      </c>
      <c r="H126" s="5">
        <v>737</v>
      </c>
      <c r="I126" s="4">
        <v>23274</v>
      </c>
      <c r="J126" s="5">
        <v>274</v>
      </c>
      <c r="K126" s="4">
        <v>11566</v>
      </c>
    </row>
    <row r="127" spans="1:11" ht="23.25" thickBot="1">
      <c r="A127" s="3" t="s">
        <v>31</v>
      </c>
      <c r="B127" s="3"/>
      <c r="C127" s="5">
        <v>140</v>
      </c>
      <c r="D127" s="5">
        <v>125</v>
      </c>
      <c r="E127" s="5">
        <v>37</v>
      </c>
      <c r="F127" s="5">
        <v>65</v>
      </c>
      <c r="G127" s="5">
        <v>6</v>
      </c>
      <c r="H127" s="5">
        <v>6</v>
      </c>
      <c r="I127" s="5">
        <v>114</v>
      </c>
      <c r="J127" s="5">
        <v>11</v>
      </c>
      <c r="K127" s="5">
        <v>15</v>
      </c>
    </row>
    <row r="128" spans="1:11" ht="23.25" thickBot="1">
      <c r="A128" s="3" t="s">
        <v>32</v>
      </c>
      <c r="B128" s="3"/>
      <c r="C128" s="4">
        <v>2279</v>
      </c>
      <c r="D128" s="4">
        <v>2279</v>
      </c>
      <c r="E128" s="4">
        <v>1198</v>
      </c>
      <c r="F128" s="5">
        <v>939</v>
      </c>
      <c r="G128" s="5">
        <v>30</v>
      </c>
      <c r="H128" s="5">
        <v>78</v>
      </c>
      <c r="I128" s="4">
        <v>2245</v>
      </c>
      <c r="J128" s="5">
        <v>34</v>
      </c>
      <c r="K128" s="5">
        <v>0</v>
      </c>
    </row>
    <row r="129" spans="1:11" ht="23.25" thickBot="1">
      <c r="A129" s="3" t="s">
        <v>33</v>
      </c>
      <c r="B129" s="3"/>
      <c r="C129" s="5">
        <v>54</v>
      </c>
      <c r="D129" s="5">
        <v>13</v>
      </c>
      <c r="E129" s="5">
        <v>12</v>
      </c>
      <c r="F129" s="5">
        <v>1</v>
      </c>
      <c r="G129" s="5">
        <v>0</v>
      </c>
      <c r="H129" s="5">
        <v>0</v>
      </c>
      <c r="I129" s="5">
        <v>13</v>
      </c>
      <c r="J129" s="5">
        <v>0</v>
      </c>
      <c r="K129" s="5">
        <v>41</v>
      </c>
    </row>
    <row r="130" spans="1:11" ht="23.25" thickBot="1">
      <c r="A130" s="3" t="s">
        <v>34</v>
      </c>
      <c r="B130" s="3"/>
      <c r="C130" s="5">
        <v>0</v>
      </c>
      <c r="D130" s="5">
        <v>2</v>
      </c>
      <c r="E130" s="5">
        <v>2</v>
      </c>
      <c r="F130" s="5">
        <v>0</v>
      </c>
      <c r="G130" s="5">
        <v>0</v>
      </c>
      <c r="H130" s="5">
        <v>0</v>
      </c>
      <c r="I130" s="5">
        <v>2</v>
      </c>
      <c r="J130" s="5">
        <v>0</v>
      </c>
      <c r="K130" s="5">
        <v>-2</v>
      </c>
    </row>
    <row r="131" spans="1:11" ht="17.25" thickBot="1">
      <c r="A131" s="3" t="s">
        <v>11652</v>
      </c>
      <c r="B131" s="3" t="s">
        <v>36</v>
      </c>
      <c r="C131" s="4">
        <v>16840</v>
      </c>
      <c r="D131" s="4">
        <v>10535</v>
      </c>
      <c r="E131" s="4">
        <v>4327</v>
      </c>
      <c r="F131" s="4">
        <v>5728</v>
      </c>
      <c r="G131" s="5">
        <v>125</v>
      </c>
      <c r="H131" s="5">
        <v>269</v>
      </c>
      <c r="I131" s="4">
        <v>10449</v>
      </c>
      <c r="J131" s="5">
        <v>86</v>
      </c>
      <c r="K131" s="4">
        <v>6305</v>
      </c>
    </row>
    <row r="132" spans="1:11" ht="23.25" thickBot="1">
      <c r="A132" s="3"/>
      <c r="B132" s="3" t="s">
        <v>37</v>
      </c>
      <c r="C132" s="4">
        <v>4389</v>
      </c>
      <c r="D132" s="4">
        <v>4389</v>
      </c>
      <c r="E132" s="4">
        <v>2134</v>
      </c>
      <c r="F132" s="4">
        <v>2061</v>
      </c>
      <c r="G132" s="5">
        <v>45</v>
      </c>
      <c r="H132" s="5">
        <v>116</v>
      </c>
      <c r="I132" s="4">
        <v>4356</v>
      </c>
      <c r="J132" s="5">
        <v>33</v>
      </c>
      <c r="K132" s="5">
        <v>0</v>
      </c>
    </row>
    <row r="133" spans="1:11" ht="17.25" thickBot="1">
      <c r="A133" s="3"/>
      <c r="B133" s="3" t="s">
        <v>11651</v>
      </c>
      <c r="C133" s="4">
        <v>1422</v>
      </c>
      <c r="D133" s="5">
        <v>601</v>
      </c>
      <c r="E133" s="5">
        <v>163</v>
      </c>
      <c r="F133" s="5">
        <v>408</v>
      </c>
      <c r="G133" s="5">
        <v>8</v>
      </c>
      <c r="H133" s="5">
        <v>16</v>
      </c>
      <c r="I133" s="5">
        <v>595</v>
      </c>
      <c r="J133" s="5">
        <v>6</v>
      </c>
      <c r="K133" s="5">
        <v>821</v>
      </c>
    </row>
    <row r="134" spans="1:11" ht="17.25" thickBot="1">
      <c r="A134" s="3"/>
      <c r="B134" s="3" t="s">
        <v>11650</v>
      </c>
      <c r="C134" s="4">
        <v>1836</v>
      </c>
      <c r="D134" s="5">
        <v>911</v>
      </c>
      <c r="E134" s="5">
        <v>329</v>
      </c>
      <c r="F134" s="5">
        <v>530</v>
      </c>
      <c r="G134" s="5">
        <v>11</v>
      </c>
      <c r="H134" s="5">
        <v>35</v>
      </c>
      <c r="I134" s="5">
        <v>905</v>
      </c>
      <c r="J134" s="5">
        <v>6</v>
      </c>
      <c r="K134" s="5">
        <v>925</v>
      </c>
    </row>
    <row r="135" spans="1:11" ht="17.25" thickBot="1">
      <c r="A135" s="3"/>
      <c r="B135" s="3" t="s">
        <v>11649</v>
      </c>
      <c r="C135" s="4">
        <v>2587</v>
      </c>
      <c r="D135" s="4">
        <v>1095</v>
      </c>
      <c r="E135" s="5">
        <v>460</v>
      </c>
      <c r="F135" s="5">
        <v>591</v>
      </c>
      <c r="G135" s="5">
        <v>7</v>
      </c>
      <c r="H135" s="5">
        <v>29</v>
      </c>
      <c r="I135" s="4">
        <v>1087</v>
      </c>
      <c r="J135" s="5">
        <v>8</v>
      </c>
      <c r="K135" s="4">
        <v>1492</v>
      </c>
    </row>
    <row r="136" spans="1:11" ht="17.25" thickBot="1">
      <c r="A136" s="3"/>
      <c r="B136" s="3" t="s">
        <v>11648</v>
      </c>
      <c r="C136" s="4">
        <v>1603</v>
      </c>
      <c r="D136" s="5">
        <v>882</v>
      </c>
      <c r="E136" s="5">
        <v>318</v>
      </c>
      <c r="F136" s="5">
        <v>522</v>
      </c>
      <c r="G136" s="5">
        <v>14</v>
      </c>
      <c r="H136" s="5">
        <v>18</v>
      </c>
      <c r="I136" s="5">
        <v>872</v>
      </c>
      <c r="J136" s="5">
        <v>10</v>
      </c>
      <c r="K136" s="5">
        <v>721</v>
      </c>
    </row>
    <row r="137" spans="1:11" ht="17.25" thickBot="1">
      <c r="A137" s="3"/>
      <c r="B137" s="3" t="s">
        <v>11647</v>
      </c>
      <c r="C137" s="5">
        <v>994</v>
      </c>
      <c r="D137" s="5">
        <v>532</v>
      </c>
      <c r="E137" s="5">
        <v>198</v>
      </c>
      <c r="F137" s="5">
        <v>315</v>
      </c>
      <c r="G137" s="5">
        <v>4</v>
      </c>
      <c r="H137" s="5">
        <v>13</v>
      </c>
      <c r="I137" s="5">
        <v>530</v>
      </c>
      <c r="J137" s="5">
        <v>2</v>
      </c>
      <c r="K137" s="5">
        <v>462</v>
      </c>
    </row>
    <row r="138" spans="1:11" ht="17.25" thickBot="1">
      <c r="A138" s="3"/>
      <c r="B138" s="3" t="s">
        <v>11646</v>
      </c>
      <c r="C138" s="5">
        <v>537</v>
      </c>
      <c r="D138" s="5">
        <v>298</v>
      </c>
      <c r="E138" s="5">
        <v>85</v>
      </c>
      <c r="F138" s="5">
        <v>205</v>
      </c>
      <c r="G138" s="5">
        <v>5</v>
      </c>
      <c r="H138" s="5">
        <v>2</v>
      </c>
      <c r="I138" s="5">
        <v>297</v>
      </c>
      <c r="J138" s="5">
        <v>1</v>
      </c>
      <c r="K138" s="5">
        <v>239</v>
      </c>
    </row>
    <row r="139" spans="1:11" ht="17.25" thickBot="1">
      <c r="A139" s="3"/>
      <c r="B139" s="3" t="s">
        <v>11645</v>
      </c>
      <c r="C139" s="5">
        <v>324</v>
      </c>
      <c r="D139" s="5">
        <v>174</v>
      </c>
      <c r="E139" s="5">
        <v>58</v>
      </c>
      <c r="F139" s="5">
        <v>107</v>
      </c>
      <c r="G139" s="5">
        <v>3</v>
      </c>
      <c r="H139" s="5">
        <v>4</v>
      </c>
      <c r="I139" s="5">
        <v>172</v>
      </c>
      <c r="J139" s="5">
        <v>2</v>
      </c>
      <c r="K139" s="5">
        <v>150</v>
      </c>
    </row>
    <row r="140" spans="1:11" ht="17.25" thickBot="1">
      <c r="A140" s="3"/>
      <c r="B140" s="3" t="s">
        <v>11644</v>
      </c>
      <c r="C140" s="4">
        <v>1212</v>
      </c>
      <c r="D140" s="5">
        <v>640</v>
      </c>
      <c r="E140" s="5">
        <v>229</v>
      </c>
      <c r="F140" s="5">
        <v>373</v>
      </c>
      <c r="G140" s="5">
        <v>13</v>
      </c>
      <c r="H140" s="5">
        <v>21</v>
      </c>
      <c r="I140" s="5">
        <v>636</v>
      </c>
      <c r="J140" s="5">
        <v>4</v>
      </c>
      <c r="K140" s="5">
        <v>572</v>
      </c>
    </row>
    <row r="141" spans="1:11" ht="17.25" thickBot="1">
      <c r="A141" s="3"/>
      <c r="B141" s="3" t="s">
        <v>11643</v>
      </c>
      <c r="C141" s="4">
        <v>1936</v>
      </c>
      <c r="D141" s="4">
        <v>1013</v>
      </c>
      <c r="E141" s="5">
        <v>353</v>
      </c>
      <c r="F141" s="5">
        <v>616</v>
      </c>
      <c r="G141" s="5">
        <v>15</v>
      </c>
      <c r="H141" s="5">
        <v>15</v>
      </c>
      <c r="I141" s="5">
        <v>999</v>
      </c>
      <c r="J141" s="5">
        <v>14</v>
      </c>
      <c r="K141" s="5">
        <v>923</v>
      </c>
    </row>
    <row r="142" spans="1:11" ht="17.25" thickBot="1">
      <c r="A142" s="3" t="s">
        <v>11642</v>
      </c>
      <c r="B142" s="3" t="s">
        <v>36</v>
      </c>
      <c r="C142" s="4">
        <v>1008</v>
      </c>
      <c r="D142" s="5">
        <v>683</v>
      </c>
      <c r="E142" s="5">
        <v>224</v>
      </c>
      <c r="F142" s="5">
        <v>422</v>
      </c>
      <c r="G142" s="5">
        <v>11</v>
      </c>
      <c r="H142" s="5">
        <v>16</v>
      </c>
      <c r="I142" s="5">
        <v>673</v>
      </c>
      <c r="J142" s="5">
        <v>10</v>
      </c>
      <c r="K142" s="5">
        <v>325</v>
      </c>
    </row>
    <row r="143" spans="1:11" ht="23.25" thickBot="1">
      <c r="A143" s="3"/>
      <c r="B143" s="3" t="s">
        <v>37</v>
      </c>
      <c r="C143" s="5">
        <v>281</v>
      </c>
      <c r="D143" s="5">
        <v>281</v>
      </c>
      <c r="E143" s="5">
        <v>116</v>
      </c>
      <c r="F143" s="5">
        <v>154</v>
      </c>
      <c r="G143" s="5">
        <v>3</v>
      </c>
      <c r="H143" s="5">
        <v>4</v>
      </c>
      <c r="I143" s="5">
        <v>277</v>
      </c>
      <c r="J143" s="5">
        <v>4</v>
      </c>
      <c r="K143" s="5">
        <v>0</v>
      </c>
    </row>
    <row r="144" spans="1:11" ht="17.25" thickBot="1">
      <c r="A144" s="3"/>
      <c r="B144" s="3" t="s">
        <v>11641</v>
      </c>
      <c r="C144" s="5">
        <v>183</v>
      </c>
      <c r="D144" s="5">
        <v>85</v>
      </c>
      <c r="E144" s="5">
        <v>24</v>
      </c>
      <c r="F144" s="5">
        <v>54</v>
      </c>
      <c r="G144" s="5">
        <v>3</v>
      </c>
      <c r="H144" s="5">
        <v>1</v>
      </c>
      <c r="I144" s="5">
        <v>82</v>
      </c>
      <c r="J144" s="5">
        <v>3</v>
      </c>
      <c r="K144" s="5">
        <v>98</v>
      </c>
    </row>
    <row r="145" spans="1:11" ht="17.25" thickBot="1">
      <c r="A145" s="3"/>
      <c r="B145" s="3" t="s">
        <v>11640</v>
      </c>
      <c r="C145" s="5">
        <v>257</v>
      </c>
      <c r="D145" s="5">
        <v>153</v>
      </c>
      <c r="E145" s="5">
        <v>48</v>
      </c>
      <c r="F145" s="5">
        <v>97</v>
      </c>
      <c r="G145" s="5">
        <v>1</v>
      </c>
      <c r="H145" s="5">
        <v>5</v>
      </c>
      <c r="I145" s="5">
        <v>151</v>
      </c>
      <c r="J145" s="5">
        <v>2</v>
      </c>
      <c r="K145" s="5">
        <v>104</v>
      </c>
    </row>
    <row r="146" spans="1:11" ht="17.25" thickBot="1">
      <c r="A146" s="3"/>
      <c r="B146" s="3" t="s">
        <v>11639</v>
      </c>
      <c r="C146" s="5">
        <v>287</v>
      </c>
      <c r="D146" s="5">
        <v>164</v>
      </c>
      <c r="E146" s="5">
        <v>36</v>
      </c>
      <c r="F146" s="5">
        <v>117</v>
      </c>
      <c r="G146" s="5">
        <v>4</v>
      </c>
      <c r="H146" s="5">
        <v>6</v>
      </c>
      <c r="I146" s="5">
        <v>163</v>
      </c>
      <c r="J146" s="5">
        <v>1</v>
      </c>
      <c r="K146" s="5">
        <v>123</v>
      </c>
    </row>
    <row r="147" spans="1:11" ht="17.25" thickBot="1">
      <c r="A147" s="3" t="s">
        <v>11638</v>
      </c>
      <c r="B147" s="3" t="s">
        <v>36</v>
      </c>
      <c r="C147" s="4">
        <v>1400</v>
      </c>
      <c r="D147" s="5">
        <v>937</v>
      </c>
      <c r="E147" s="5">
        <v>273</v>
      </c>
      <c r="F147" s="5">
        <v>615</v>
      </c>
      <c r="G147" s="5">
        <v>13</v>
      </c>
      <c r="H147" s="5">
        <v>23</v>
      </c>
      <c r="I147" s="5">
        <v>924</v>
      </c>
      <c r="J147" s="5">
        <v>13</v>
      </c>
      <c r="K147" s="5">
        <v>463</v>
      </c>
    </row>
    <row r="148" spans="1:11" ht="23.25" thickBot="1">
      <c r="A148" s="3"/>
      <c r="B148" s="3" t="s">
        <v>37</v>
      </c>
      <c r="C148" s="5">
        <v>351</v>
      </c>
      <c r="D148" s="5">
        <v>351</v>
      </c>
      <c r="E148" s="5">
        <v>135</v>
      </c>
      <c r="F148" s="5">
        <v>203</v>
      </c>
      <c r="G148" s="5">
        <v>3</v>
      </c>
      <c r="H148" s="5">
        <v>9</v>
      </c>
      <c r="I148" s="5">
        <v>350</v>
      </c>
      <c r="J148" s="5">
        <v>1</v>
      </c>
      <c r="K148" s="5">
        <v>0</v>
      </c>
    </row>
    <row r="149" spans="1:11" ht="17.25" thickBot="1">
      <c r="A149" s="3"/>
      <c r="B149" s="3" t="s">
        <v>11637</v>
      </c>
      <c r="C149" s="5">
        <v>566</v>
      </c>
      <c r="D149" s="5">
        <v>304</v>
      </c>
      <c r="E149" s="5">
        <v>80</v>
      </c>
      <c r="F149" s="5">
        <v>202</v>
      </c>
      <c r="G149" s="5">
        <v>7</v>
      </c>
      <c r="H149" s="5">
        <v>9</v>
      </c>
      <c r="I149" s="5">
        <v>298</v>
      </c>
      <c r="J149" s="5">
        <v>6</v>
      </c>
      <c r="K149" s="5">
        <v>262</v>
      </c>
    </row>
    <row r="150" spans="1:11" ht="17.25" thickBot="1">
      <c r="A150" s="3"/>
      <c r="B150" s="3" t="s">
        <v>11636</v>
      </c>
      <c r="C150" s="5">
        <v>483</v>
      </c>
      <c r="D150" s="5">
        <v>282</v>
      </c>
      <c r="E150" s="5">
        <v>58</v>
      </c>
      <c r="F150" s="5">
        <v>210</v>
      </c>
      <c r="G150" s="5">
        <v>3</v>
      </c>
      <c r="H150" s="5">
        <v>5</v>
      </c>
      <c r="I150" s="5">
        <v>276</v>
      </c>
      <c r="J150" s="5">
        <v>6</v>
      </c>
      <c r="K150" s="5">
        <v>201</v>
      </c>
    </row>
    <row r="151" spans="1:11" ht="17.25" thickBot="1">
      <c r="A151" s="3" t="s">
        <v>11635</v>
      </c>
      <c r="B151" s="3" t="s">
        <v>36</v>
      </c>
      <c r="C151" s="4">
        <v>1549</v>
      </c>
      <c r="D151" s="4">
        <v>1040</v>
      </c>
      <c r="E151" s="5">
        <v>397</v>
      </c>
      <c r="F151" s="5">
        <v>571</v>
      </c>
      <c r="G151" s="5">
        <v>13</v>
      </c>
      <c r="H151" s="5">
        <v>41</v>
      </c>
      <c r="I151" s="4">
        <v>1022</v>
      </c>
      <c r="J151" s="5">
        <v>18</v>
      </c>
      <c r="K151" s="5">
        <v>509</v>
      </c>
    </row>
    <row r="152" spans="1:11" ht="23.25" thickBot="1">
      <c r="A152" s="3"/>
      <c r="B152" s="3" t="s">
        <v>37</v>
      </c>
      <c r="C152" s="5">
        <v>463</v>
      </c>
      <c r="D152" s="5">
        <v>463</v>
      </c>
      <c r="E152" s="5">
        <v>206</v>
      </c>
      <c r="F152" s="5">
        <v>224</v>
      </c>
      <c r="G152" s="5">
        <v>9</v>
      </c>
      <c r="H152" s="5">
        <v>18</v>
      </c>
      <c r="I152" s="5">
        <v>457</v>
      </c>
      <c r="J152" s="5">
        <v>6</v>
      </c>
      <c r="K152" s="5">
        <v>0</v>
      </c>
    </row>
    <row r="153" spans="1:11" ht="23.25" thickBot="1">
      <c r="A153" s="3"/>
      <c r="B153" s="3" t="s">
        <v>11634</v>
      </c>
      <c r="C153" s="5">
        <v>578</v>
      </c>
      <c r="D153" s="5">
        <v>301</v>
      </c>
      <c r="E153" s="5">
        <v>104</v>
      </c>
      <c r="F153" s="5">
        <v>173</v>
      </c>
      <c r="G153" s="5">
        <v>2</v>
      </c>
      <c r="H153" s="5">
        <v>16</v>
      </c>
      <c r="I153" s="5">
        <v>295</v>
      </c>
      <c r="J153" s="5">
        <v>6</v>
      </c>
      <c r="K153" s="5">
        <v>277</v>
      </c>
    </row>
    <row r="154" spans="1:11" ht="23.25" thickBot="1">
      <c r="A154" s="3"/>
      <c r="B154" s="3" t="s">
        <v>11633</v>
      </c>
      <c r="C154" s="5">
        <v>508</v>
      </c>
      <c r="D154" s="5">
        <v>276</v>
      </c>
      <c r="E154" s="5">
        <v>87</v>
      </c>
      <c r="F154" s="5">
        <v>174</v>
      </c>
      <c r="G154" s="5">
        <v>2</v>
      </c>
      <c r="H154" s="5">
        <v>7</v>
      </c>
      <c r="I154" s="5">
        <v>270</v>
      </c>
      <c r="J154" s="5">
        <v>6</v>
      </c>
      <c r="K154" s="5">
        <v>232</v>
      </c>
    </row>
    <row r="155" spans="1:11" ht="17.25" thickBot="1">
      <c r="A155" s="3" t="s">
        <v>10700</v>
      </c>
      <c r="B155" s="3" t="s">
        <v>36</v>
      </c>
      <c r="C155" s="4">
        <v>1951</v>
      </c>
      <c r="D155" s="4">
        <v>1282</v>
      </c>
      <c r="E155" s="5">
        <v>431</v>
      </c>
      <c r="F155" s="5">
        <v>807</v>
      </c>
      <c r="G155" s="5">
        <v>9</v>
      </c>
      <c r="H155" s="5">
        <v>22</v>
      </c>
      <c r="I155" s="4">
        <v>1269</v>
      </c>
      <c r="J155" s="5">
        <v>13</v>
      </c>
      <c r="K155" s="5">
        <v>669</v>
      </c>
    </row>
    <row r="156" spans="1:11" ht="23.25" thickBot="1">
      <c r="A156" s="3"/>
      <c r="B156" s="3" t="s">
        <v>37</v>
      </c>
      <c r="C156" s="5">
        <v>443</v>
      </c>
      <c r="D156" s="5">
        <v>443</v>
      </c>
      <c r="E156" s="5">
        <v>179</v>
      </c>
      <c r="F156" s="5">
        <v>254</v>
      </c>
      <c r="G156" s="5">
        <v>1</v>
      </c>
      <c r="H156" s="5">
        <v>5</v>
      </c>
      <c r="I156" s="5">
        <v>439</v>
      </c>
      <c r="J156" s="5">
        <v>4</v>
      </c>
      <c r="K156" s="5">
        <v>0</v>
      </c>
    </row>
    <row r="157" spans="1:11" ht="17.25" thickBot="1">
      <c r="A157" s="3"/>
      <c r="B157" s="3" t="s">
        <v>10699</v>
      </c>
      <c r="C157" s="5">
        <v>526</v>
      </c>
      <c r="D157" s="5">
        <v>288</v>
      </c>
      <c r="E157" s="5">
        <v>94</v>
      </c>
      <c r="F157" s="5">
        <v>183</v>
      </c>
      <c r="G157" s="5">
        <v>1</v>
      </c>
      <c r="H157" s="5">
        <v>6</v>
      </c>
      <c r="I157" s="5">
        <v>284</v>
      </c>
      <c r="J157" s="5">
        <v>4</v>
      </c>
      <c r="K157" s="5">
        <v>238</v>
      </c>
    </row>
    <row r="158" spans="1:11" ht="17.25" thickBot="1">
      <c r="A158" s="3"/>
      <c r="B158" s="3" t="s">
        <v>10698</v>
      </c>
      <c r="C158" s="5">
        <v>579</v>
      </c>
      <c r="D158" s="5">
        <v>323</v>
      </c>
      <c r="E158" s="5">
        <v>89</v>
      </c>
      <c r="F158" s="5">
        <v>219</v>
      </c>
      <c r="G158" s="5">
        <v>5</v>
      </c>
      <c r="H158" s="5">
        <v>8</v>
      </c>
      <c r="I158" s="5">
        <v>321</v>
      </c>
      <c r="J158" s="5">
        <v>2</v>
      </c>
      <c r="K158" s="5">
        <v>256</v>
      </c>
    </row>
    <row r="159" spans="1:11" ht="17.25" thickBot="1">
      <c r="A159" s="3"/>
      <c r="B159" s="3" t="s">
        <v>10697</v>
      </c>
      <c r="C159" s="5">
        <v>403</v>
      </c>
      <c r="D159" s="5">
        <v>228</v>
      </c>
      <c r="E159" s="5">
        <v>69</v>
      </c>
      <c r="F159" s="5">
        <v>151</v>
      </c>
      <c r="G159" s="5">
        <v>2</v>
      </c>
      <c r="H159" s="5">
        <v>3</v>
      </c>
      <c r="I159" s="5">
        <v>225</v>
      </c>
      <c r="J159" s="5">
        <v>3</v>
      </c>
      <c r="K159" s="5">
        <v>175</v>
      </c>
    </row>
    <row r="160" spans="1:11" ht="17.25" thickBot="1">
      <c r="A160" s="3" t="s">
        <v>10672</v>
      </c>
      <c r="B160" s="3" t="s">
        <v>36</v>
      </c>
      <c r="C160" s="4">
        <v>2212</v>
      </c>
      <c r="D160" s="4">
        <v>1541</v>
      </c>
      <c r="E160" s="5">
        <v>500</v>
      </c>
      <c r="F160" s="5">
        <v>895</v>
      </c>
      <c r="G160" s="5">
        <v>26</v>
      </c>
      <c r="H160" s="5">
        <v>94</v>
      </c>
      <c r="I160" s="4">
        <v>1515</v>
      </c>
      <c r="J160" s="5">
        <v>26</v>
      </c>
      <c r="K160" s="5">
        <v>671</v>
      </c>
    </row>
    <row r="161" spans="1:11" ht="23.25" thickBot="1">
      <c r="A161" s="3"/>
      <c r="B161" s="3" t="s">
        <v>37</v>
      </c>
      <c r="C161" s="5">
        <v>646</v>
      </c>
      <c r="D161" s="5">
        <v>646</v>
      </c>
      <c r="E161" s="5">
        <v>237</v>
      </c>
      <c r="F161" s="5">
        <v>362</v>
      </c>
      <c r="G161" s="5">
        <v>8</v>
      </c>
      <c r="H161" s="5">
        <v>25</v>
      </c>
      <c r="I161" s="5">
        <v>632</v>
      </c>
      <c r="J161" s="5">
        <v>14</v>
      </c>
      <c r="K161" s="5">
        <v>0</v>
      </c>
    </row>
    <row r="162" spans="1:11" ht="17.25" thickBot="1">
      <c r="A162" s="3"/>
      <c r="B162" s="3" t="s">
        <v>10671</v>
      </c>
      <c r="C162" s="5">
        <v>920</v>
      </c>
      <c r="D162" s="5">
        <v>468</v>
      </c>
      <c r="E162" s="5">
        <v>127</v>
      </c>
      <c r="F162" s="5">
        <v>283</v>
      </c>
      <c r="G162" s="5">
        <v>10</v>
      </c>
      <c r="H162" s="5">
        <v>39</v>
      </c>
      <c r="I162" s="5">
        <v>459</v>
      </c>
      <c r="J162" s="5">
        <v>9</v>
      </c>
      <c r="K162" s="5">
        <v>452</v>
      </c>
    </row>
    <row r="163" spans="1:11" ht="17.25" thickBot="1">
      <c r="A163" s="3"/>
      <c r="B163" s="3" t="s">
        <v>10670</v>
      </c>
      <c r="C163" s="5">
        <v>437</v>
      </c>
      <c r="D163" s="5">
        <v>278</v>
      </c>
      <c r="E163" s="5">
        <v>97</v>
      </c>
      <c r="F163" s="5">
        <v>163</v>
      </c>
      <c r="G163" s="5">
        <v>3</v>
      </c>
      <c r="H163" s="5">
        <v>12</v>
      </c>
      <c r="I163" s="5">
        <v>275</v>
      </c>
      <c r="J163" s="5">
        <v>3</v>
      </c>
      <c r="K163" s="5">
        <v>159</v>
      </c>
    </row>
    <row r="164" spans="1:11" ht="17.25" thickBot="1">
      <c r="A164" s="3"/>
      <c r="B164" s="3" t="s">
        <v>10669</v>
      </c>
      <c r="C164" s="5">
        <v>209</v>
      </c>
      <c r="D164" s="5">
        <v>149</v>
      </c>
      <c r="E164" s="5">
        <v>39</v>
      </c>
      <c r="F164" s="5">
        <v>87</v>
      </c>
      <c r="G164" s="5">
        <v>5</v>
      </c>
      <c r="H164" s="5">
        <v>18</v>
      </c>
      <c r="I164" s="5">
        <v>149</v>
      </c>
      <c r="J164" s="5">
        <v>0</v>
      </c>
      <c r="K164" s="5">
        <v>60</v>
      </c>
    </row>
    <row r="165" spans="1:11" ht="17.25" thickBot="1">
      <c r="A165" s="3" t="s">
        <v>11632</v>
      </c>
      <c r="B165" s="3" t="s">
        <v>36</v>
      </c>
      <c r="C165" s="4">
        <v>2639</v>
      </c>
      <c r="D165" s="4">
        <v>1763</v>
      </c>
      <c r="E165" s="5">
        <v>563</v>
      </c>
      <c r="F165" s="4">
        <v>1078</v>
      </c>
      <c r="G165" s="5">
        <v>25</v>
      </c>
      <c r="H165" s="5">
        <v>77</v>
      </c>
      <c r="I165" s="4">
        <v>1743</v>
      </c>
      <c r="J165" s="5">
        <v>20</v>
      </c>
      <c r="K165" s="5">
        <v>876</v>
      </c>
    </row>
    <row r="166" spans="1:11" ht="23.25" thickBot="1">
      <c r="A166" s="3"/>
      <c r="B166" s="3" t="s">
        <v>37</v>
      </c>
      <c r="C166" s="5">
        <v>513</v>
      </c>
      <c r="D166" s="5">
        <v>513</v>
      </c>
      <c r="E166" s="5">
        <v>203</v>
      </c>
      <c r="F166" s="5">
        <v>285</v>
      </c>
      <c r="G166" s="5">
        <v>4</v>
      </c>
      <c r="H166" s="5">
        <v>18</v>
      </c>
      <c r="I166" s="5">
        <v>510</v>
      </c>
      <c r="J166" s="5">
        <v>3</v>
      </c>
      <c r="K166" s="5">
        <v>0</v>
      </c>
    </row>
    <row r="167" spans="1:11" ht="23.25" thickBot="1">
      <c r="A167" s="3"/>
      <c r="B167" s="3" t="s">
        <v>11631</v>
      </c>
      <c r="C167" s="5">
        <v>754</v>
      </c>
      <c r="D167" s="5">
        <v>386</v>
      </c>
      <c r="E167" s="5">
        <v>120</v>
      </c>
      <c r="F167" s="5">
        <v>242</v>
      </c>
      <c r="G167" s="5">
        <v>7</v>
      </c>
      <c r="H167" s="5">
        <v>13</v>
      </c>
      <c r="I167" s="5">
        <v>382</v>
      </c>
      <c r="J167" s="5">
        <v>4</v>
      </c>
      <c r="K167" s="5">
        <v>368</v>
      </c>
    </row>
    <row r="168" spans="1:11" ht="23.25" thickBot="1">
      <c r="A168" s="3"/>
      <c r="B168" s="3" t="s">
        <v>11630</v>
      </c>
      <c r="C168" s="4">
        <v>1372</v>
      </c>
      <c r="D168" s="5">
        <v>864</v>
      </c>
      <c r="E168" s="5">
        <v>240</v>
      </c>
      <c r="F168" s="5">
        <v>551</v>
      </c>
      <c r="G168" s="5">
        <v>14</v>
      </c>
      <c r="H168" s="5">
        <v>46</v>
      </c>
      <c r="I168" s="5">
        <v>851</v>
      </c>
      <c r="J168" s="5">
        <v>13</v>
      </c>
      <c r="K168" s="5">
        <v>508</v>
      </c>
    </row>
    <row r="169" spans="1:11" ht="17.25" thickBot="1">
      <c r="A169" s="3" t="s">
        <v>11629</v>
      </c>
      <c r="B169" s="3" t="s">
        <v>36</v>
      </c>
      <c r="C169" s="4">
        <v>3380</v>
      </c>
      <c r="D169" s="4">
        <v>2228</v>
      </c>
      <c r="E169" s="5">
        <v>733</v>
      </c>
      <c r="F169" s="4">
        <v>1376</v>
      </c>
      <c r="G169" s="5">
        <v>35</v>
      </c>
      <c r="H169" s="5">
        <v>57</v>
      </c>
      <c r="I169" s="4">
        <v>2201</v>
      </c>
      <c r="J169" s="5">
        <v>27</v>
      </c>
      <c r="K169" s="4">
        <v>1152</v>
      </c>
    </row>
    <row r="170" spans="1:11" ht="23.25" thickBot="1">
      <c r="A170" s="3"/>
      <c r="B170" s="3" t="s">
        <v>37</v>
      </c>
      <c r="C170" s="5">
        <v>842</v>
      </c>
      <c r="D170" s="5">
        <v>842</v>
      </c>
      <c r="E170" s="5">
        <v>314</v>
      </c>
      <c r="F170" s="5">
        <v>478</v>
      </c>
      <c r="G170" s="5">
        <v>12</v>
      </c>
      <c r="H170" s="5">
        <v>25</v>
      </c>
      <c r="I170" s="5">
        <v>829</v>
      </c>
      <c r="J170" s="5">
        <v>13</v>
      </c>
      <c r="K170" s="5">
        <v>0</v>
      </c>
    </row>
    <row r="171" spans="1:11" ht="17.25" thickBot="1">
      <c r="A171" s="3"/>
      <c r="B171" s="3" t="s">
        <v>11628</v>
      </c>
      <c r="C171" s="4">
        <v>1543</v>
      </c>
      <c r="D171" s="5">
        <v>768</v>
      </c>
      <c r="E171" s="5">
        <v>216</v>
      </c>
      <c r="F171" s="5">
        <v>514</v>
      </c>
      <c r="G171" s="5">
        <v>13</v>
      </c>
      <c r="H171" s="5">
        <v>21</v>
      </c>
      <c r="I171" s="5">
        <v>764</v>
      </c>
      <c r="J171" s="5">
        <v>4</v>
      </c>
      <c r="K171" s="5">
        <v>775</v>
      </c>
    </row>
    <row r="172" spans="1:11" ht="17.25" thickBot="1">
      <c r="A172" s="3"/>
      <c r="B172" s="3" t="s">
        <v>11627</v>
      </c>
      <c r="C172" s="5">
        <v>303</v>
      </c>
      <c r="D172" s="5">
        <v>179</v>
      </c>
      <c r="E172" s="5">
        <v>55</v>
      </c>
      <c r="F172" s="5">
        <v>113</v>
      </c>
      <c r="G172" s="5">
        <v>4</v>
      </c>
      <c r="H172" s="5">
        <v>5</v>
      </c>
      <c r="I172" s="5">
        <v>177</v>
      </c>
      <c r="J172" s="5">
        <v>2</v>
      </c>
      <c r="K172" s="5">
        <v>124</v>
      </c>
    </row>
    <row r="173" spans="1:11" ht="17.25" thickBot="1">
      <c r="A173" s="3"/>
      <c r="B173" s="3" t="s">
        <v>11626</v>
      </c>
      <c r="C173" s="5">
        <v>692</v>
      </c>
      <c r="D173" s="5">
        <v>439</v>
      </c>
      <c r="E173" s="5">
        <v>148</v>
      </c>
      <c r="F173" s="5">
        <v>271</v>
      </c>
      <c r="G173" s="5">
        <v>6</v>
      </c>
      <c r="H173" s="5">
        <v>6</v>
      </c>
      <c r="I173" s="5">
        <v>431</v>
      </c>
      <c r="J173" s="5">
        <v>8</v>
      </c>
      <c r="K173" s="5">
        <v>253</v>
      </c>
    </row>
    <row r="174" spans="1:11" ht="17.25" thickBot="1">
      <c r="A174" s="3" t="s">
        <v>11625</v>
      </c>
      <c r="B174" s="3" t="s">
        <v>36</v>
      </c>
      <c r="C174" s="4">
        <v>1662</v>
      </c>
      <c r="D174" s="4">
        <v>1120</v>
      </c>
      <c r="E174" s="5">
        <v>324</v>
      </c>
      <c r="F174" s="5">
        <v>708</v>
      </c>
      <c r="G174" s="5">
        <v>18</v>
      </c>
      <c r="H174" s="5">
        <v>54</v>
      </c>
      <c r="I174" s="4">
        <v>1104</v>
      </c>
      <c r="J174" s="5">
        <v>16</v>
      </c>
      <c r="K174" s="5">
        <v>542</v>
      </c>
    </row>
    <row r="175" spans="1:11" ht="23.25" thickBot="1">
      <c r="A175" s="3"/>
      <c r="B175" s="3" t="s">
        <v>37</v>
      </c>
      <c r="C175" s="5">
        <v>413</v>
      </c>
      <c r="D175" s="5">
        <v>413</v>
      </c>
      <c r="E175" s="5">
        <v>151</v>
      </c>
      <c r="F175" s="5">
        <v>224</v>
      </c>
      <c r="G175" s="5">
        <v>6</v>
      </c>
      <c r="H175" s="5">
        <v>26</v>
      </c>
      <c r="I175" s="5">
        <v>407</v>
      </c>
      <c r="J175" s="5">
        <v>6</v>
      </c>
      <c r="K175" s="5">
        <v>0</v>
      </c>
    </row>
    <row r="176" spans="1:11" ht="23.25" thickBot="1">
      <c r="A176" s="3"/>
      <c r="B176" s="3" t="s">
        <v>11624</v>
      </c>
      <c r="C176" s="5">
        <v>640</v>
      </c>
      <c r="D176" s="5">
        <v>326</v>
      </c>
      <c r="E176" s="5">
        <v>98</v>
      </c>
      <c r="F176" s="5">
        <v>205</v>
      </c>
      <c r="G176" s="5">
        <v>6</v>
      </c>
      <c r="H176" s="5">
        <v>15</v>
      </c>
      <c r="I176" s="5">
        <v>324</v>
      </c>
      <c r="J176" s="5">
        <v>2</v>
      </c>
      <c r="K176" s="5">
        <v>314</v>
      </c>
    </row>
    <row r="177" spans="1:11" ht="23.25" thickBot="1">
      <c r="A177" s="3"/>
      <c r="B177" s="3" t="s">
        <v>11623</v>
      </c>
      <c r="C177" s="5">
        <v>609</v>
      </c>
      <c r="D177" s="5">
        <v>381</v>
      </c>
      <c r="E177" s="5">
        <v>75</v>
      </c>
      <c r="F177" s="5">
        <v>279</v>
      </c>
      <c r="G177" s="5">
        <v>6</v>
      </c>
      <c r="H177" s="5">
        <v>13</v>
      </c>
      <c r="I177" s="5">
        <v>373</v>
      </c>
      <c r="J177" s="5">
        <v>8</v>
      </c>
      <c r="K177" s="5">
        <v>228</v>
      </c>
    </row>
    <row r="178" spans="1:11" ht="23.25" thickBot="1">
      <c r="A178" s="3" t="s">
        <v>97</v>
      </c>
      <c r="B178" s="3"/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</row>
    <row r="179" spans="1:11" ht="18" thickTop="1" thickBot="1">
      <c r="A179" s="42" t="s">
        <v>0</v>
      </c>
      <c r="B179" s="42" t="s">
        <v>1</v>
      </c>
      <c r="C179" s="42" t="s">
        <v>2</v>
      </c>
      <c r="D179" s="42" t="s">
        <v>3</v>
      </c>
      <c r="E179" s="46" t="s">
        <v>4</v>
      </c>
      <c r="F179" s="47"/>
      <c r="G179" s="47"/>
      <c r="H179" s="47"/>
      <c r="I179" s="48"/>
      <c r="J179" s="24" t="s">
        <v>5</v>
      </c>
      <c r="K179" s="42" t="s">
        <v>6</v>
      </c>
    </row>
    <row r="180" spans="1:11" ht="22.5">
      <c r="A180" s="43"/>
      <c r="B180" s="43"/>
      <c r="C180" s="43"/>
      <c r="D180" s="43"/>
      <c r="E180" s="25" t="s">
        <v>7</v>
      </c>
      <c r="F180" s="25" t="s">
        <v>9</v>
      </c>
      <c r="G180" s="25" t="s">
        <v>19</v>
      </c>
      <c r="H180" s="25" t="s">
        <v>27</v>
      </c>
      <c r="I180" s="45" t="s">
        <v>29</v>
      </c>
      <c r="J180" s="25" t="s">
        <v>3</v>
      </c>
      <c r="K180" s="43"/>
    </row>
    <row r="181" spans="1:11" ht="17.25" thickBot="1">
      <c r="A181" s="44"/>
      <c r="B181" s="44"/>
      <c r="C181" s="44"/>
      <c r="D181" s="44"/>
      <c r="E181" s="26" t="s">
        <v>11622</v>
      </c>
      <c r="F181" s="26" t="s">
        <v>11621</v>
      </c>
      <c r="G181" s="26" t="s">
        <v>258</v>
      </c>
      <c r="H181" s="26" t="s">
        <v>11620</v>
      </c>
      <c r="I181" s="44"/>
      <c r="J181" s="26"/>
      <c r="K181" s="44"/>
    </row>
    <row r="182" spans="1:11" ht="17.25" thickBot="1">
      <c r="A182" s="3" t="s">
        <v>30</v>
      </c>
      <c r="B182" s="3"/>
      <c r="C182" s="4">
        <v>37586</v>
      </c>
      <c r="D182" s="4">
        <v>24890</v>
      </c>
      <c r="E182" s="4">
        <v>11864</v>
      </c>
      <c r="F182" s="4">
        <v>11994</v>
      </c>
      <c r="G182" s="5">
        <v>234</v>
      </c>
      <c r="H182" s="5">
        <v>529</v>
      </c>
      <c r="I182" s="4">
        <v>24621</v>
      </c>
      <c r="J182" s="5">
        <v>269</v>
      </c>
      <c r="K182" s="4">
        <v>12696</v>
      </c>
    </row>
    <row r="183" spans="1:11" ht="23.25" thickBot="1">
      <c r="A183" s="3" t="s">
        <v>31</v>
      </c>
      <c r="B183" s="3"/>
      <c r="C183" s="5">
        <v>52</v>
      </c>
      <c r="D183" s="5">
        <v>50</v>
      </c>
      <c r="E183" s="5">
        <v>25</v>
      </c>
      <c r="F183" s="5">
        <v>18</v>
      </c>
      <c r="G183" s="5">
        <v>1</v>
      </c>
      <c r="H183" s="5">
        <v>2</v>
      </c>
      <c r="I183" s="5">
        <v>46</v>
      </c>
      <c r="J183" s="5">
        <v>4</v>
      </c>
      <c r="K183" s="5">
        <v>2</v>
      </c>
    </row>
    <row r="184" spans="1:11" ht="23.25" thickBot="1">
      <c r="A184" s="3" t="s">
        <v>32</v>
      </c>
      <c r="B184" s="3"/>
      <c r="C184" s="4">
        <v>2495</v>
      </c>
      <c r="D184" s="4">
        <v>2494</v>
      </c>
      <c r="E184" s="4">
        <v>1273</v>
      </c>
      <c r="F184" s="4">
        <v>1096</v>
      </c>
      <c r="G184" s="5">
        <v>22</v>
      </c>
      <c r="H184" s="5">
        <v>70</v>
      </c>
      <c r="I184" s="4">
        <v>2461</v>
      </c>
      <c r="J184" s="5">
        <v>33</v>
      </c>
      <c r="K184" s="5">
        <v>1</v>
      </c>
    </row>
    <row r="185" spans="1:11" ht="23.25" thickBot="1">
      <c r="A185" s="3" t="s">
        <v>33</v>
      </c>
      <c r="B185" s="3"/>
      <c r="C185" s="5">
        <v>87</v>
      </c>
      <c r="D185" s="5">
        <v>10</v>
      </c>
      <c r="E185" s="5">
        <v>6</v>
      </c>
      <c r="F185" s="5">
        <v>4</v>
      </c>
      <c r="G185" s="5">
        <v>0</v>
      </c>
      <c r="H185" s="5">
        <v>0</v>
      </c>
      <c r="I185" s="5">
        <v>10</v>
      </c>
      <c r="J185" s="5">
        <v>0</v>
      </c>
      <c r="K185" s="5">
        <v>77</v>
      </c>
    </row>
    <row r="186" spans="1:11" ht="23.25" thickBot="1">
      <c r="A186" s="3" t="s">
        <v>34</v>
      </c>
      <c r="B186" s="3"/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</row>
    <row r="187" spans="1:11" ht="17.25" thickBot="1">
      <c r="A187" s="3" t="s">
        <v>11619</v>
      </c>
      <c r="B187" s="3" t="s">
        <v>36</v>
      </c>
      <c r="C187" s="4">
        <v>7104</v>
      </c>
      <c r="D187" s="4">
        <v>4923</v>
      </c>
      <c r="E187" s="4">
        <v>2695</v>
      </c>
      <c r="F187" s="4">
        <v>2043</v>
      </c>
      <c r="G187" s="5">
        <v>32</v>
      </c>
      <c r="H187" s="5">
        <v>96</v>
      </c>
      <c r="I187" s="4">
        <v>4866</v>
      </c>
      <c r="J187" s="5">
        <v>57</v>
      </c>
      <c r="K187" s="4">
        <v>2181</v>
      </c>
    </row>
    <row r="188" spans="1:11" ht="23.25" thickBot="1">
      <c r="A188" s="3"/>
      <c r="B188" s="3" t="s">
        <v>37</v>
      </c>
      <c r="C188" s="4">
        <v>2171</v>
      </c>
      <c r="D188" s="4">
        <v>2171</v>
      </c>
      <c r="E188" s="4">
        <v>1419</v>
      </c>
      <c r="F188" s="5">
        <v>682</v>
      </c>
      <c r="G188" s="5">
        <v>6</v>
      </c>
      <c r="H188" s="5">
        <v>42</v>
      </c>
      <c r="I188" s="4">
        <v>2149</v>
      </c>
      <c r="J188" s="5">
        <v>22</v>
      </c>
      <c r="K188" s="5">
        <v>0</v>
      </c>
    </row>
    <row r="189" spans="1:11" ht="17.25" thickBot="1">
      <c r="A189" s="3"/>
      <c r="B189" s="3" t="s">
        <v>11618</v>
      </c>
      <c r="C189" s="4">
        <v>1257</v>
      </c>
      <c r="D189" s="5">
        <v>639</v>
      </c>
      <c r="E189" s="5">
        <v>324</v>
      </c>
      <c r="F189" s="5">
        <v>290</v>
      </c>
      <c r="G189" s="5">
        <v>6</v>
      </c>
      <c r="H189" s="5">
        <v>15</v>
      </c>
      <c r="I189" s="5">
        <v>635</v>
      </c>
      <c r="J189" s="5">
        <v>4</v>
      </c>
      <c r="K189" s="5">
        <v>618</v>
      </c>
    </row>
    <row r="190" spans="1:11" ht="17.25" thickBot="1">
      <c r="A190" s="3"/>
      <c r="B190" s="3" t="s">
        <v>11617</v>
      </c>
      <c r="C190" s="4">
        <v>1630</v>
      </c>
      <c r="D190" s="5">
        <v>841</v>
      </c>
      <c r="E190" s="5">
        <v>446</v>
      </c>
      <c r="F190" s="5">
        <v>360</v>
      </c>
      <c r="G190" s="5">
        <v>3</v>
      </c>
      <c r="H190" s="5">
        <v>18</v>
      </c>
      <c r="I190" s="5">
        <v>827</v>
      </c>
      <c r="J190" s="5">
        <v>14</v>
      </c>
      <c r="K190" s="5">
        <v>789</v>
      </c>
    </row>
    <row r="191" spans="1:11" ht="17.25" thickBot="1">
      <c r="A191" s="3"/>
      <c r="B191" s="3" t="s">
        <v>11616</v>
      </c>
      <c r="C191" s="5">
        <v>255</v>
      </c>
      <c r="D191" s="5">
        <v>163</v>
      </c>
      <c r="E191" s="5">
        <v>53</v>
      </c>
      <c r="F191" s="5">
        <v>106</v>
      </c>
      <c r="G191" s="5">
        <v>2</v>
      </c>
      <c r="H191" s="5">
        <v>0</v>
      </c>
      <c r="I191" s="5">
        <v>161</v>
      </c>
      <c r="J191" s="5">
        <v>2</v>
      </c>
      <c r="K191" s="5">
        <v>92</v>
      </c>
    </row>
    <row r="192" spans="1:11" ht="17.25" thickBot="1">
      <c r="A192" s="3"/>
      <c r="B192" s="3" t="s">
        <v>11615</v>
      </c>
      <c r="C192" s="5">
        <v>464</v>
      </c>
      <c r="D192" s="5">
        <v>304</v>
      </c>
      <c r="E192" s="5">
        <v>142</v>
      </c>
      <c r="F192" s="5">
        <v>149</v>
      </c>
      <c r="G192" s="5">
        <v>7</v>
      </c>
      <c r="H192" s="5">
        <v>2</v>
      </c>
      <c r="I192" s="5">
        <v>300</v>
      </c>
      <c r="J192" s="5">
        <v>4</v>
      </c>
      <c r="K192" s="5">
        <v>160</v>
      </c>
    </row>
    <row r="193" spans="1:11" ht="17.25" thickBot="1">
      <c r="A193" s="3"/>
      <c r="B193" s="3" t="s">
        <v>11614</v>
      </c>
      <c r="C193" s="5">
        <v>461</v>
      </c>
      <c r="D193" s="5">
        <v>289</v>
      </c>
      <c r="E193" s="5">
        <v>117</v>
      </c>
      <c r="F193" s="5">
        <v>153</v>
      </c>
      <c r="G193" s="5">
        <v>5</v>
      </c>
      <c r="H193" s="5">
        <v>10</v>
      </c>
      <c r="I193" s="5">
        <v>285</v>
      </c>
      <c r="J193" s="5">
        <v>4</v>
      </c>
      <c r="K193" s="5">
        <v>172</v>
      </c>
    </row>
    <row r="194" spans="1:11" ht="17.25" thickBot="1">
      <c r="A194" s="3"/>
      <c r="B194" s="3" t="s">
        <v>11613</v>
      </c>
      <c r="C194" s="5">
        <v>489</v>
      </c>
      <c r="D194" s="5">
        <v>295</v>
      </c>
      <c r="E194" s="5">
        <v>111</v>
      </c>
      <c r="F194" s="5">
        <v>170</v>
      </c>
      <c r="G194" s="5">
        <v>0</v>
      </c>
      <c r="H194" s="5">
        <v>9</v>
      </c>
      <c r="I194" s="5">
        <v>290</v>
      </c>
      <c r="J194" s="5">
        <v>5</v>
      </c>
      <c r="K194" s="5">
        <v>194</v>
      </c>
    </row>
    <row r="195" spans="1:11" ht="17.25" thickBot="1">
      <c r="A195" s="3"/>
      <c r="B195" s="3" t="s">
        <v>11612</v>
      </c>
      <c r="C195" s="5">
        <v>377</v>
      </c>
      <c r="D195" s="5">
        <v>221</v>
      </c>
      <c r="E195" s="5">
        <v>83</v>
      </c>
      <c r="F195" s="5">
        <v>133</v>
      </c>
      <c r="G195" s="5">
        <v>3</v>
      </c>
      <c r="H195" s="5">
        <v>0</v>
      </c>
      <c r="I195" s="5">
        <v>219</v>
      </c>
      <c r="J195" s="5">
        <v>2</v>
      </c>
      <c r="K195" s="5">
        <v>156</v>
      </c>
    </row>
    <row r="196" spans="1:11" ht="17.25" thickBot="1">
      <c r="A196" s="3" t="s">
        <v>11611</v>
      </c>
      <c r="B196" s="3" t="s">
        <v>36</v>
      </c>
      <c r="C196" s="4">
        <v>1474</v>
      </c>
      <c r="D196" s="4">
        <v>1052</v>
      </c>
      <c r="E196" s="5">
        <v>426</v>
      </c>
      <c r="F196" s="5">
        <v>590</v>
      </c>
      <c r="G196" s="5">
        <v>12</v>
      </c>
      <c r="H196" s="5">
        <v>12</v>
      </c>
      <c r="I196" s="4">
        <v>1040</v>
      </c>
      <c r="J196" s="5">
        <v>12</v>
      </c>
      <c r="K196" s="5">
        <v>422</v>
      </c>
    </row>
    <row r="197" spans="1:11" ht="23.25" thickBot="1">
      <c r="A197" s="3"/>
      <c r="B197" s="3" t="s">
        <v>37</v>
      </c>
      <c r="C197" s="5">
        <v>493</v>
      </c>
      <c r="D197" s="5">
        <v>493</v>
      </c>
      <c r="E197" s="5">
        <v>221</v>
      </c>
      <c r="F197" s="5">
        <v>262</v>
      </c>
      <c r="G197" s="5">
        <v>2</v>
      </c>
      <c r="H197" s="5">
        <v>5</v>
      </c>
      <c r="I197" s="5">
        <v>490</v>
      </c>
      <c r="J197" s="5">
        <v>3</v>
      </c>
      <c r="K197" s="5">
        <v>0</v>
      </c>
    </row>
    <row r="198" spans="1:11" ht="17.25" thickBot="1">
      <c r="A198" s="3"/>
      <c r="B198" s="3" t="s">
        <v>11610</v>
      </c>
      <c r="C198" s="5">
        <v>843</v>
      </c>
      <c r="D198" s="5">
        <v>457</v>
      </c>
      <c r="E198" s="5">
        <v>174</v>
      </c>
      <c r="F198" s="5">
        <v>262</v>
      </c>
      <c r="G198" s="5">
        <v>6</v>
      </c>
      <c r="H198" s="5">
        <v>6</v>
      </c>
      <c r="I198" s="5">
        <v>448</v>
      </c>
      <c r="J198" s="5">
        <v>9</v>
      </c>
      <c r="K198" s="5">
        <v>386</v>
      </c>
    </row>
    <row r="199" spans="1:11" ht="17.25" thickBot="1">
      <c r="A199" s="3"/>
      <c r="B199" s="3" t="s">
        <v>11609</v>
      </c>
      <c r="C199" s="5">
        <v>138</v>
      </c>
      <c r="D199" s="5">
        <v>102</v>
      </c>
      <c r="E199" s="5">
        <v>31</v>
      </c>
      <c r="F199" s="5">
        <v>66</v>
      </c>
      <c r="G199" s="5">
        <v>4</v>
      </c>
      <c r="H199" s="5">
        <v>1</v>
      </c>
      <c r="I199" s="5">
        <v>102</v>
      </c>
      <c r="J199" s="5">
        <v>0</v>
      </c>
      <c r="K199" s="5">
        <v>36</v>
      </c>
    </row>
    <row r="200" spans="1:11" ht="17.25" thickBot="1">
      <c r="A200" s="3" t="s">
        <v>11608</v>
      </c>
      <c r="B200" s="3" t="s">
        <v>36</v>
      </c>
      <c r="C200" s="4">
        <v>2170</v>
      </c>
      <c r="D200" s="4">
        <v>1468</v>
      </c>
      <c r="E200" s="5">
        <v>711</v>
      </c>
      <c r="F200" s="5">
        <v>698</v>
      </c>
      <c r="G200" s="5">
        <v>15</v>
      </c>
      <c r="H200" s="5">
        <v>24</v>
      </c>
      <c r="I200" s="4">
        <v>1448</v>
      </c>
      <c r="J200" s="5">
        <v>20</v>
      </c>
      <c r="K200" s="5">
        <v>702</v>
      </c>
    </row>
    <row r="201" spans="1:11" ht="23.25" thickBot="1">
      <c r="A201" s="3"/>
      <c r="B201" s="3" t="s">
        <v>37</v>
      </c>
      <c r="C201" s="5">
        <v>438</v>
      </c>
      <c r="D201" s="5">
        <v>438</v>
      </c>
      <c r="E201" s="5">
        <v>252</v>
      </c>
      <c r="F201" s="5">
        <v>179</v>
      </c>
      <c r="G201" s="5">
        <v>4</v>
      </c>
      <c r="H201" s="5">
        <v>2</v>
      </c>
      <c r="I201" s="5">
        <v>437</v>
      </c>
      <c r="J201" s="5">
        <v>1</v>
      </c>
      <c r="K201" s="5">
        <v>0</v>
      </c>
    </row>
    <row r="202" spans="1:11" ht="17.25" thickBot="1">
      <c r="A202" s="3"/>
      <c r="B202" s="3" t="s">
        <v>11607</v>
      </c>
      <c r="C202" s="5">
        <v>547</v>
      </c>
      <c r="D202" s="5">
        <v>300</v>
      </c>
      <c r="E202" s="5">
        <v>148</v>
      </c>
      <c r="F202" s="5">
        <v>142</v>
      </c>
      <c r="G202" s="5">
        <v>2</v>
      </c>
      <c r="H202" s="5">
        <v>5</v>
      </c>
      <c r="I202" s="5">
        <v>297</v>
      </c>
      <c r="J202" s="5">
        <v>3</v>
      </c>
      <c r="K202" s="5">
        <v>247</v>
      </c>
    </row>
    <row r="203" spans="1:11" ht="17.25" thickBot="1">
      <c r="A203" s="3"/>
      <c r="B203" s="3" t="s">
        <v>11606</v>
      </c>
      <c r="C203" s="5">
        <v>377</v>
      </c>
      <c r="D203" s="5">
        <v>260</v>
      </c>
      <c r="E203" s="5">
        <v>107</v>
      </c>
      <c r="F203" s="5">
        <v>135</v>
      </c>
      <c r="G203" s="5">
        <v>3</v>
      </c>
      <c r="H203" s="5">
        <v>7</v>
      </c>
      <c r="I203" s="5">
        <v>252</v>
      </c>
      <c r="J203" s="5">
        <v>8</v>
      </c>
      <c r="K203" s="5">
        <v>117</v>
      </c>
    </row>
    <row r="204" spans="1:11" ht="17.25" thickBot="1">
      <c r="A204" s="3"/>
      <c r="B204" s="3" t="s">
        <v>11605</v>
      </c>
      <c r="C204" s="5">
        <v>808</v>
      </c>
      <c r="D204" s="5">
        <v>470</v>
      </c>
      <c r="E204" s="5">
        <v>204</v>
      </c>
      <c r="F204" s="5">
        <v>242</v>
      </c>
      <c r="G204" s="5">
        <v>6</v>
      </c>
      <c r="H204" s="5">
        <v>10</v>
      </c>
      <c r="I204" s="5">
        <v>462</v>
      </c>
      <c r="J204" s="5">
        <v>8</v>
      </c>
      <c r="K204" s="5">
        <v>338</v>
      </c>
    </row>
    <row r="205" spans="1:11" ht="17.25" thickBot="1">
      <c r="A205" s="3" t="s">
        <v>11604</v>
      </c>
      <c r="B205" s="3" t="s">
        <v>36</v>
      </c>
      <c r="C205" s="4">
        <v>4588</v>
      </c>
      <c r="D205" s="4">
        <v>2931</v>
      </c>
      <c r="E205" s="4">
        <v>1492</v>
      </c>
      <c r="F205" s="4">
        <v>1337</v>
      </c>
      <c r="G205" s="5">
        <v>21</v>
      </c>
      <c r="H205" s="5">
        <v>54</v>
      </c>
      <c r="I205" s="4">
        <v>2904</v>
      </c>
      <c r="J205" s="5">
        <v>27</v>
      </c>
      <c r="K205" s="4">
        <v>1657</v>
      </c>
    </row>
    <row r="206" spans="1:11" ht="23.25" thickBot="1">
      <c r="A206" s="3"/>
      <c r="B206" s="3" t="s">
        <v>37</v>
      </c>
      <c r="C206" s="4">
        <v>1170</v>
      </c>
      <c r="D206" s="4">
        <v>1170</v>
      </c>
      <c r="E206" s="5">
        <v>657</v>
      </c>
      <c r="F206" s="5">
        <v>474</v>
      </c>
      <c r="G206" s="5">
        <v>6</v>
      </c>
      <c r="H206" s="5">
        <v>24</v>
      </c>
      <c r="I206" s="4">
        <v>1161</v>
      </c>
      <c r="J206" s="5">
        <v>9</v>
      </c>
      <c r="K206" s="5">
        <v>0</v>
      </c>
    </row>
    <row r="207" spans="1:11" ht="17.25" thickBot="1">
      <c r="A207" s="3"/>
      <c r="B207" s="3" t="s">
        <v>11603</v>
      </c>
      <c r="C207" s="4">
        <v>1486</v>
      </c>
      <c r="D207" s="5">
        <v>735</v>
      </c>
      <c r="E207" s="5">
        <v>345</v>
      </c>
      <c r="F207" s="5">
        <v>367</v>
      </c>
      <c r="G207" s="5">
        <v>4</v>
      </c>
      <c r="H207" s="5">
        <v>9</v>
      </c>
      <c r="I207" s="5">
        <v>725</v>
      </c>
      <c r="J207" s="5">
        <v>10</v>
      </c>
      <c r="K207" s="5">
        <v>751</v>
      </c>
    </row>
    <row r="208" spans="1:11" ht="17.25" thickBot="1">
      <c r="A208" s="3"/>
      <c r="B208" s="3" t="s">
        <v>11602</v>
      </c>
      <c r="C208" s="5">
        <v>687</v>
      </c>
      <c r="D208" s="5">
        <v>351</v>
      </c>
      <c r="E208" s="5">
        <v>186</v>
      </c>
      <c r="F208" s="5">
        <v>155</v>
      </c>
      <c r="G208" s="5">
        <v>5</v>
      </c>
      <c r="H208" s="5">
        <v>3</v>
      </c>
      <c r="I208" s="5">
        <v>349</v>
      </c>
      <c r="J208" s="5">
        <v>2</v>
      </c>
      <c r="K208" s="5">
        <v>336</v>
      </c>
    </row>
    <row r="209" spans="1:11" ht="17.25" thickBot="1">
      <c r="A209" s="3"/>
      <c r="B209" s="3" t="s">
        <v>11601</v>
      </c>
      <c r="C209" s="5">
        <v>966</v>
      </c>
      <c r="D209" s="5">
        <v>501</v>
      </c>
      <c r="E209" s="5">
        <v>248</v>
      </c>
      <c r="F209" s="5">
        <v>233</v>
      </c>
      <c r="G209" s="5">
        <v>4</v>
      </c>
      <c r="H209" s="5">
        <v>11</v>
      </c>
      <c r="I209" s="5">
        <v>496</v>
      </c>
      <c r="J209" s="5">
        <v>5</v>
      </c>
      <c r="K209" s="5">
        <v>465</v>
      </c>
    </row>
    <row r="210" spans="1:11" ht="17.25" thickBot="1">
      <c r="A210" s="3"/>
      <c r="B210" s="3" t="s">
        <v>11600</v>
      </c>
      <c r="C210" s="5">
        <v>279</v>
      </c>
      <c r="D210" s="5">
        <v>174</v>
      </c>
      <c r="E210" s="5">
        <v>56</v>
      </c>
      <c r="F210" s="5">
        <v>108</v>
      </c>
      <c r="G210" s="5">
        <v>2</v>
      </c>
      <c r="H210" s="5">
        <v>7</v>
      </c>
      <c r="I210" s="5">
        <v>173</v>
      </c>
      <c r="J210" s="5">
        <v>1</v>
      </c>
      <c r="K210" s="5">
        <v>105</v>
      </c>
    </row>
    <row r="211" spans="1:11" ht="17.25" thickBot="1">
      <c r="A211" s="3" t="s">
        <v>11599</v>
      </c>
      <c r="B211" s="3" t="s">
        <v>36</v>
      </c>
      <c r="C211" s="4">
        <v>4644</v>
      </c>
      <c r="D211" s="4">
        <v>2893</v>
      </c>
      <c r="E211" s="4">
        <v>1265</v>
      </c>
      <c r="F211" s="4">
        <v>1506</v>
      </c>
      <c r="G211" s="5">
        <v>41</v>
      </c>
      <c r="H211" s="5">
        <v>56</v>
      </c>
      <c r="I211" s="4">
        <v>2868</v>
      </c>
      <c r="J211" s="5">
        <v>25</v>
      </c>
      <c r="K211" s="4">
        <v>1751</v>
      </c>
    </row>
    <row r="212" spans="1:11" ht="23.25" thickBot="1">
      <c r="A212" s="3"/>
      <c r="B212" s="3" t="s">
        <v>37</v>
      </c>
      <c r="C212" s="4">
        <v>1251</v>
      </c>
      <c r="D212" s="4">
        <v>1250</v>
      </c>
      <c r="E212" s="5">
        <v>628</v>
      </c>
      <c r="F212" s="5">
        <v>587</v>
      </c>
      <c r="G212" s="5">
        <v>11</v>
      </c>
      <c r="H212" s="5">
        <v>18</v>
      </c>
      <c r="I212" s="4">
        <v>1244</v>
      </c>
      <c r="J212" s="5">
        <v>6</v>
      </c>
      <c r="K212" s="5">
        <v>1</v>
      </c>
    </row>
    <row r="213" spans="1:11" ht="17.25" thickBot="1">
      <c r="A213" s="3"/>
      <c r="B213" s="3" t="s">
        <v>11598</v>
      </c>
      <c r="C213" s="4">
        <v>1557</v>
      </c>
      <c r="D213" s="5">
        <v>777</v>
      </c>
      <c r="E213" s="5">
        <v>322</v>
      </c>
      <c r="F213" s="5">
        <v>418</v>
      </c>
      <c r="G213" s="5">
        <v>12</v>
      </c>
      <c r="H213" s="5">
        <v>18</v>
      </c>
      <c r="I213" s="5">
        <v>770</v>
      </c>
      <c r="J213" s="5">
        <v>7</v>
      </c>
      <c r="K213" s="5">
        <v>780</v>
      </c>
    </row>
    <row r="214" spans="1:11" ht="17.25" thickBot="1">
      <c r="A214" s="3"/>
      <c r="B214" s="3" t="s">
        <v>11597</v>
      </c>
      <c r="C214" s="5">
        <v>769</v>
      </c>
      <c r="D214" s="5">
        <v>408</v>
      </c>
      <c r="E214" s="5">
        <v>148</v>
      </c>
      <c r="F214" s="5">
        <v>239</v>
      </c>
      <c r="G214" s="5">
        <v>4</v>
      </c>
      <c r="H214" s="5">
        <v>8</v>
      </c>
      <c r="I214" s="5">
        <v>399</v>
      </c>
      <c r="J214" s="5">
        <v>9</v>
      </c>
      <c r="K214" s="5">
        <v>361</v>
      </c>
    </row>
    <row r="215" spans="1:11" ht="17.25" thickBot="1">
      <c r="A215" s="3"/>
      <c r="B215" s="3" t="s">
        <v>11596</v>
      </c>
      <c r="C215" s="4">
        <v>1067</v>
      </c>
      <c r="D215" s="5">
        <v>458</v>
      </c>
      <c r="E215" s="5">
        <v>167</v>
      </c>
      <c r="F215" s="5">
        <v>262</v>
      </c>
      <c r="G215" s="5">
        <v>14</v>
      </c>
      <c r="H215" s="5">
        <v>12</v>
      </c>
      <c r="I215" s="5">
        <v>455</v>
      </c>
      <c r="J215" s="5">
        <v>3</v>
      </c>
      <c r="K215" s="5">
        <v>609</v>
      </c>
    </row>
    <row r="216" spans="1:11" ht="17.25" thickBot="1">
      <c r="A216" s="3" t="s">
        <v>11595</v>
      </c>
      <c r="B216" s="3" t="s">
        <v>36</v>
      </c>
      <c r="C216" s="4">
        <v>2581</v>
      </c>
      <c r="D216" s="4">
        <v>1682</v>
      </c>
      <c r="E216" s="5">
        <v>649</v>
      </c>
      <c r="F216" s="5">
        <v>981</v>
      </c>
      <c r="G216" s="5">
        <v>14</v>
      </c>
      <c r="H216" s="5">
        <v>27</v>
      </c>
      <c r="I216" s="4">
        <v>1671</v>
      </c>
      <c r="J216" s="5">
        <v>11</v>
      </c>
      <c r="K216" s="5">
        <v>899</v>
      </c>
    </row>
    <row r="217" spans="1:11" ht="23.25" thickBot="1">
      <c r="A217" s="3"/>
      <c r="B217" s="3" t="s">
        <v>37</v>
      </c>
      <c r="C217" s="5">
        <v>542</v>
      </c>
      <c r="D217" s="5">
        <v>542</v>
      </c>
      <c r="E217" s="5">
        <v>247</v>
      </c>
      <c r="F217" s="5">
        <v>282</v>
      </c>
      <c r="G217" s="5">
        <v>1</v>
      </c>
      <c r="H217" s="5">
        <v>8</v>
      </c>
      <c r="I217" s="5">
        <v>538</v>
      </c>
      <c r="J217" s="5">
        <v>4</v>
      </c>
      <c r="K217" s="5">
        <v>0</v>
      </c>
    </row>
    <row r="218" spans="1:11" ht="17.25" thickBot="1">
      <c r="A218" s="3"/>
      <c r="B218" s="3" t="s">
        <v>11594</v>
      </c>
      <c r="C218" s="5">
        <v>452</v>
      </c>
      <c r="D218" s="5">
        <v>241</v>
      </c>
      <c r="E218" s="5">
        <v>91</v>
      </c>
      <c r="F218" s="5">
        <v>140</v>
      </c>
      <c r="G218" s="5">
        <v>1</v>
      </c>
      <c r="H218" s="5">
        <v>6</v>
      </c>
      <c r="I218" s="5">
        <v>238</v>
      </c>
      <c r="J218" s="5">
        <v>3</v>
      </c>
      <c r="K218" s="5">
        <v>211</v>
      </c>
    </row>
    <row r="219" spans="1:11" ht="17.25" thickBot="1">
      <c r="A219" s="3"/>
      <c r="B219" s="3" t="s">
        <v>11593</v>
      </c>
      <c r="C219" s="5">
        <v>546</v>
      </c>
      <c r="D219" s="5">
        <v>308</v>
      </c>
      <c r="E219" s="5">
        <v>92</v>
      </c>
      <c r="F219" s="5">
        <v>202</v>
      </c>
      <c r="G219" s="5">
        <v>5</v>
      </c>
      <c r="H219" s="5">
        <v>6</v>
      </c>
      <c r="I219" s="5">
        <v>305</v>
      </c>
      <c r="J219" s="5">
        <v>3</v>
      </c>
      <c r="K219" s="5">
        <v>238</v>
      </c>
    </row>
    <row r="220" spans="1:11" ht="17.25" thickBot="1">
      <c r="A220" s="3"/>
      <c r="B220" s="3" t="s">
        <v>11592</v>
      </c>
      <c r="C220" s="4">
        <v>1041</v>
      </c>
      <c r="D220" s="5">
        <v>591</v>
      </c>
      <c r="E220" s="5">
        <v>219</v>
      </c>
      <c r="F220" s="5">
        <v>357</v>
      </c>
      <c r="G220" s="5">
        <v>7</v>
      </c>
      <c r="H220" s="5">
        <v>7</v>
      </c>
      <c r="I220" s="5">
        <v>590</v>
      </c>
      <c r="J220" s="5">
        <v>1</v>
      </c>
      <c r="K220" s="5">
        <v>450</v>
      </c>
    </row>
    <row r="221" spans="1:11" ht="17.25" thickBot="1">
      <c r="A221" s="3" t="s">
        <v>11591</v>
      </c>
      <c r="B221" s="3" t="s">
        <v>36</v>
      </c>
      <c r="C221" s="4">
        <v>7543</v>
      </c>
      <c r="D221" s="4">
        <v>4572</v>
      </c>
      <c r="E221" s="4">
        <v>2061</v>
      </c>
      <c r="F221" s="4">
        <v>2305</v>
      </c>
      <c r="G221" s="5">
        <v>50</v>
      </c>
      <c r="H221" s="5">
        <v>106</v>
      </c>
      <c r="I221" s="4">
        <v>4522</v>
      </c>
      <c r="J221" s="5">
        <v>50</v>
      </c>
      <c r="K221" s="4">
        <v>2971</v>
      </c>
    </row>
    <row r="222" spans="1:11" ht="23.25" thickBot="1">
      <c r="A222" s="3"/>
      <c r="B222" s="3" t="s">
        <v>37</v>
      </c>
      <c r="C222" s="4">
        <v>1803</v>
      </c>
      <c r="D222" s="4">
        <v>1803</v>
      </c>
      <c r="E222" s="5">
        <v>947</v>
      </c>
      <c r="F222" s="5">
        <v>783</v>
      </c>
      <c r="G222" s="5">
        <v>19</v>
      </c>
      <c r="H222" s="5">
        <v>43</v>
      </c>
      <c r="I222" s="4">
        <v>1792</v>
      </c>
      <c r="J222" s="5">
        <v>11</v>
      </c>
      <c r="K222" s="5">
        <v>0</v>
      </c>
    </row>
    <row r="223" spans="1:11" ht="17.25" thickBot="1">
      <c r="A223" s="3"/>
      <c r="B223" s="3" t="s">
        <v>11590</v>
      </c>
      <c r="C223" s="4">
        <v>1100</v>
      </c>
      <c r="D223" s="5">
        <v>483</v>
      </c>
      <c r="E223" s="5">
        <v>210</v>
      </c>
      <c r="F223" s="5">
        <v>249</v>
      </c>
      <c r="G223" s="5">
        <v>5</v>
      </c>
      <c r="H223" s="5">
        <v>13</v>
      </c>
      <c r="I223" s="5">
        <v>477</v>
      </c>
      <c r="J223" s="5">
        <v>6</v>
      </c>
      <c r="K223" s="5">
        <v>617</v>
      </c>
    </row>
    <row r="224" spans="1:11" ht="17.25" thickBot="1">
      <c r="A224" s="3"/>
      <c r="B224" s="3" t="s">
        <v>11589</v>
      </c>
      <c r="C224" s="4">
        <v>1460</v>
      </c>
      <c r="D224" s="5">
        <v>680</v>
      </c>
      <c r="E224" s="5">
        <v>282</v>
      </c>
      <c r="F224" s="5">
        <v>358</v>
      </c>
      <c r="G224" s="5">
        <v>10</v>
      </c>
      <c r="H224" s="5">
        <v>16</v>
      </c>
      <c r="I224" s="5">
        <v>666</v>
      </c>
      <c r="J224" s="5">
        <v>14</v>
      </c>
      <c r="K224" s="5">
        <v>780</v>
      </c>
    </row>
    <row r="225" spans="1:11" ht="17.25" thickBot="1">
      <c r="A225" s="3"/>
      <c r="B225" s="3" t="s">
        <v>11588</v>
      </c>
      <c r="C225" s="4">
        <v>1647</v>
      </c>
      <c r="D225" s="5">
        <v>765</v>
      </c>
      <c r="E225" s="5">
        <v>323</v>
      </c>
      <c r="F225" s="5">
        <v>406</v>
      </c>
      <c r="G225" s="5">
        <v>8</v>
      </c>
      <c r="H225" s="5">
        <v>17</v>
      </c>
      <c r="I225" s="5">
        <v>754</v>
      </c>
      <c r="J225" s="5">
        <v>11</v>
      </c>
      <c r="K225" s="5">
        <v>882</v>
      </c>
    </row>
    <row r="226" spans="1:11" ht="17.25" thickBot="1">
      <c r="A226" s="3"/>
      <c r="B226" s="3" t="s">
        <v>11587</v>
      </c>
      <c r="C226" s="5">
        <v>414</v>
      </c>
      <c r="D226" s="5">
        <v>229</v>
      </c>
      <c r="E226" s="5">
        <v>86</v>
      </c>
      <c r="F226" s="5">
        <v>135</v>
      </c>
      <c r="G226" s="5">
        <v>2</v>
      </c>
      <c r="H226" s="5">
        <v>3</v>
      </c>
      <c r="I226" s="5">
        <v>226</v>
      </c>
      <c r="J226" s="5">
        <v>3</v>
      </c>
      <c r="K226" s="5">
        <v>185</v>
      </c>
    </row>
    <row r="227" spans="1:11" ht="17.25" thickBot="1">
      <c r="A227" s="3"/>
      <c r="B227" s="3" t="s">
        <v>11586</v>
      </c>
      <c r="C227" s="5">
        <v>451</v>
      </c>
      <c r="D227" s="5">
        <v>250</v>
      </c>
      <c r="E227" s="5">
        <v>71</v>
      </c>
      <c r="F227" s="5">
        <v>169</v>
      </c>
      <c r="G227" s="5">
        <v>2</v>
      </c>
      <c r="H227" s="5">
        <v>7</v>
      </c>
      <c r="I227" s="5">
        <v>249</v>
      </c>
      <c r="J227" s="5">
        <v>1</v>
      </c>
      <c r="K227" s="5">
        <v>201</v>
      </c>
    </row>
    <row r="228" spans="1:11" ht="17.25" thickBot="1">
      <c r="A228" s="3"/>
      <c r="B228" s="3" t="s">
        <v>11585</v>
      </c>
      <c r="C228" s="5">
        <v>373</v>
      </c>
      <c r="D228" s="5">
        <v>195</v>
      </c>
      <c r="E228" s="5">
        <v>75</v>
      </c>
      <c r="F228" s="5">
        <v>112</v>
      </c>
      <c r="G228" s="5">
        <v>2</v>
      </c>
      <c r="H228" s="5">
        <v>4</v>
      </c>
      <c r="I228" s="5">
        <v>193</v>
      </c>
      <c r="J228" s="5">
        <v>2</v>
      </c>
      <c r="K228" s="5">
        <v>178</v>
      </c>
    </row>
    <row r="229" spans="1:11" ht="17.25" thickBot="1">
      <c r="A229" s="3"/>
      <c r="B229" s="3" t="s">
        <v>11584</v>
      </c>
      <c r="C229" s="5">
        <v>295</v>
      </c>
      <c r="D229" s="5">
        <v>167</v>
      </c>
      <c r="E229" s="5">
        <v>67</v>
      </c>
      <c r="F229" s="5">
        <v>93</v>
      </c>
      <c r="G229" s="5">
        <v>2</v>
      </c>
      <c r="H229" s="5">
        <v>3</v>
      </c>
      <c r="I229" s="5">
        <v>165</v>
      </c>
      <c r="J229" s="5">
        <v>2</v>
      </c>
      <c r="K229" s="5">
        <v>128</v>
      </c>
    </row>
    <row r="230" spans="1:11" ht="17.25" thickBot="1">
      <c r="A230" s="3" t="s">
        <v>11583</v>
      </c>
      <c r="B230" s="3" t="s">
        <v>36</v>
      </c>
      <c r="C230" s="4">
        <v>4848</v>
      </c>
      <c r="D230" s="4">
        <v>2815</v>
      </c>
      <c r="E230" s="4">
        <v>1261</v>
      </c>
      <c r="F230" s="4">
        <v>1416</v>
      </c>
      <c r="G230" s="5">
        <v>26</v>
      </c>
      <c r="H230" s="5">
        <v>82</v>
      </c>
      <c r="I230" s="4">
        <v>2785</v>
      </c>
      <c r="J230" s="5">
        <v>30</v>
      </c>
      <c r="K230" s="4">
        <v>2033</v>
      </c>
    </row>
    <row r="231" spans="1:11" ht="23.25" thickBot="1">
      <c r="A231" s="3"/>
      <c r="B231" s="3" t="s">
        <v>37</v>
      </c>
      <c r="C231" s="4">
        <v>1120</v>
      </c>
      <c r="D231" s="4">
        <v>1120</v>
      </c>
      <c r="E231" s="5">
        <v>588</v>
      </c>
      <c r="F231" s="5">
        <v>485</v>
      </c>
      <c r="G231" s="5">
        <v>10</v>
      </c>
      <c r="H231" s="5">
        <v>25</v>
      </c>
      <c r="I231" s="4">
        <v>1108</v>
      </c>
      <c r="J231" s="5">
        <v>12</v>
      </c>
      <c r="K231" s="5">
        <v>0</v>
      </c>
    </row>
    <row r="232" spans="1:11" ht="23.25" thickBot="1">
      <c r="A232" s="3"/>
      <c r="B232" s="3" t="s">
        <v>11582</v>
      </c>
      <c r="C232" s="4">
        <v>1660</v>
      </c>
      <c r="D232" s="5">
        <v>724</v>
      </c>
      <c r="E232" s="5">
        <v>267</v>
      </c>
      <c r="F232" s="5">
        <v>429</v>
      </c>
      <c r="G232" s="5">
        <v>8</v>
      </c>
      <c r="H232" s="5">
        <v>15</v>
      </c>
      <c r="I232" s="5">
        <v>719</v>
      </c>
      <c r="J232" s="5">
        <v>5</v>
      </c>
      <c r="K232" s="5">
        <v>936</v>
      </c>
    </row>
    <row r="233" spans="1:11" ht="23.25" thickBot="1">
      <c r="A233" s="3"/>
      <c r="B233" s="3" t="s">
        <v>11581</v>
      </c>
      <c r="C233" s="4">
        <v>1707</v>
      </c>
      <c r="D233" s="5">
        <v>782</v>
      </c>
      <c r="E233" s="5">
        <v>330</v>
      </c>
      <c r="F233" s="5">
        <v>399</v>
      </c>
      <c r="G233" s="5">
        <v>8</v>
      </c>
      <c r="H233" s="5">
        <v>33</v>
      </c>
      <c r="I233" s="5">
        <v>770</v>
      </c>
      <c r="J233" s="5">
        <v>12</v>
      </c>
      <c r="K233" s="5">
        <v>925</v>
      </c>
    </row>
    <row r="234" spans="1:11" ht="23.25" thickBot="1">
      <c r="A234" s="3"/>
      <c r="B234" s="3" t="s">
        <v>11580</v>
      </c>
      <c r="C234" s="5">
        <v>361</v>
      </c>
      <c r="D234" s="5">
        <v>189</v>
      </c>
      <c r="E234" s="5">
        <v>76</v>
      </c>
      <c r="F234" s="5">
        <v>103</v>
      </c>
      <c r="G234" s="5">
        <v>0</v>
      </c>
      <c r="H234" s="5">
        <v>9</v>
      </c>
      <c r="I234" s="5">
        <v>188</v>
      </c>
      <c r="J234" s="5">
        <v>1</v>
      </c>
      <c r="K234" s="5">
        <v>172</v>
      </c>
    </row>
    <row r="235" spans="1:11" ht="23.25" thickBot="1">
      <c r="A235" s="3" t="s">
        <v>97</v>
      </c>
      <c r="B235" s="3"/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</row>
  </sheetData>
  <mergeCells count="28">
    <mergeCell ref="K123:K125"/>
    <mergeCell ref="I124:I125"/>
    <mergeCell ref="A70:A72"/>
    <mergeCell ref="K179:K181"/>
    <mergeCell ref="I180:I181"/>
    <mergeCell ref="A179:A181"/>
    <mergeCell ref="B179:B181"/>
    <mergeCell ref="C179:C181"/>
    <mergeCell ref="D179:D181"/>
    <mergeCell ref="E179:I179"/>
    <mergeCell ref="A123:A125"/>
    <mergeCell ref="B123:B125"/>
    <mergeCell ref="C123:C125"/>
    <mergeCell ref="D123:D125"/>
    <mergeCell ref="E123:I123"/>
    <mergeCell ref="B70:B72"/>
    <mergeCell ref="C70:C72"/>
    <mergeCell ref="D70:D72"/>
    <mergeCell ref="E70:I70"/>
    <mergeCell ref="K1:K3"/>
    <mergeCell ref="I2:I3"/>
    <mergeCell ref="K70:K72"/>
    <mergeCell ref="I71:I72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A9068-192C-4366-ACD5-5A8184E4F9B1}">
  <sheetPr>
    <tabColor theme="5" tint="0.59999389629810485"/>
  </sheetPr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11783</v>
      </c>
      <c r="F3" s="26" t="s">
        <v>11782</v>
      </c>
      <c r="G3" s="26" t="s">
        <v>11781</v>
      </c>
      <c r="H3" s="26" t="s">
        <v>11780</v>
      </c>
      <c r="I3" s="26" t="s">
        <v>11779</v>
      </c>
      <c r="J3" s="44"/>
      <c r="K3" s="26"/>
      <c r="L3" s="44"/>
      <c r="U3" t="s">
        <v>3</v>
      </c>
      <c r="V3" t="str">
        <f t="shared" si="0"/>
        <v>정정순</v>
      </c>
      <c r="W3" t="str">
        <f t="shared" si="0"/>
        <v>윤갑근</v>
      </c>
      <c r="X3" t="str">
        <f t="shared" si="0"/>
        <v>김홍배</v>
      </c>
    </row>
    <row r="4" spans="1:24" ht="17.25" thickBot="1">
      <c r="A4" s="3" t="s">
        <v>30</v>
      </c>
      <c r="B4" s="3"/>
      <c r="C4" s="4">
        <v>151173</v>
      </c>
      <c r="D4" s="4">
        <v>98093</v>
      </c>
      <c r="E4" s="4">
        <v>45707</v>
      </c>
      <c r="F4" s="4">
        <v>42682</v>
      </c>
      <c r="G4" s="4">
        <v>1278</v>
      </c>
      <c r="H4" s="4">
        <v>6707</v>
      </c>
      <c r="I4" s="5">
        <v>678</v>
      </c>
      <c r="J4" s="4">
        <v>97052</v>
      </c>
      <c r="K4" s="4">
        <v>1041</v>
      </c>
      <c r="L4" s="4">
        <v>53080</v>
      </c>
      <c r="V4" s="8"/>
      <c r="W4" s="8"/>
      <c r="X4" s="8"/>
    </row>
    <row r="5" spans="1:24" ht="23.25" thickBot="1">
      <c r="A5" s="3" t="s">
        <v>31</v>
      </c>
      <c r="B5" s="3"/>
      <c r="C5" s="5">
        <v>307</v>
      </c>
      <c r="D5" s="5">
        <v>295</v>
      </c>
      <c r="E5" s="5">
        <v>122</v>
      </c>
      <c r="F5" s="5">
        <v>118</v>
      </c>
      <c r="G5" s="5">
        <v>13</v>
      </c>
      <c r="H5" s="5">
        <v>27</v>
      </c>
      <c r="I5" s="5">
        <v>3</v>
      </c>
      <c r="J5" s="5">
        <v>283</v>
      </c>
      <c r="K5" s="5">
        <v>12</v>
      </c>
      <c r="L5" s="5">
        <v>12</v>
      </c>
      <c r="T5" t="s">
        <v>2929</v>
      </c>
      <c r="U5">
        <f>SUMIF($A:$A,"합계",D:D)</f>
        <v>98093</v>
      </c>
      <c r="V5">
        <f>SUMIF($A:$A,"합계",E:E)</f>
        <v>45707</v>
      </c>
      <c r="W5">
        <f>SUMIF($A:$A,"합계",F:F)</f>
        <v>42682</v>
      </c>
      <c r="X5">
        <f>SUMIF($A:$A,"합계",G:G)</f>
        <v>1278</v>
      </c>
    </row>
    <row r="6" spans="1:24" ht="23.25" thickBot="1">
      <c r="A6" s="3" t="s">
        <v>32</v>
      </c>
      <c r="B6" s="3"/>
      <c r="C6" s="4">
        <v>8451</v>
      </c>
      <c r="D6" s="4">
        <v>8449</v>
      </c>
      <c r="E6" s="4">
        <v>4668</v>
      </c>
      <c r="F6" s="4">
        <v>2681</v>
      </c>
      <c r="G6" s="5">
        <v>140</v>
      </c>
      <c r="H6" s="5">
        <v>699</v>
      </c>
      <c r="I6" s="5">
        <v>87</v>
      </c>
      <c r="J6" s="4">
        <v>8275</v>
      </c>
      <c r="K6" s="5">
        <v>174</v>
      </c>
      <c r="L6" s="5">
        <v>2</v>
      </c>
      <c r="T6" t="s">
        <v>2930</v>
      </c>
      <c r="U6">
        <f>U5-U7</f>
        <v>59656</v>
      </c>
      <c r="V6">
        <f>V5-V7</f>
        <v>25665</v>
      </c>
      <c r="W6">
        <f>W5-W7</f>
        <v>27975</v>
      </c>
      <c r="X6">
        <f>X5-X7</f>
        <v>826</v>
      </c>
    </row>
    <row r="7" spans="1:24" ht="23.25" thickBot="1">
      <c r="A7" s="3" t="s">
        <v>33</v>
      </c>
      <c r="B7" s="3"/>
      <c r="C7" s="5">
        <v>309</v>
      </c>
      <c r="D7" s="5">
        <v>82</v>
      </c>
      <c r="E7" s="5">
        <v>66</v>
      </c>
      <c r="F7" s="5">
        <v>10</v>
      </c>
      <c r="G7" s="5">
        <v>0</v>
      </c>
      <c r="H7" s="5">
        <v>6</v>
      </c>
      <c r="I7" s="5">
        <v>0</v>
      </c>
      <c r="J7" s="5">
        <v>82</v>
      </c>
      <c r="K7" s="5">
        <v>0</v>
      </c>
      <c r="L7" s="5">
        <v>227</v>
      </c>
      <c r="T7" t="s">
        <v>2931</v>
      </c>
      <c r="U7">
        <f>U11+U10+U9</f>
        <v>38437</v>
      </c>
      <c r="V7">
        <f>V11+V10+V9</f>
        <v>20042</v>
      </c>
      <c r="W7">
        <f>W11+W10+W9</f>
        <v>14707</v>
      </c>
      <c r="X7">
        <f>X11+X10+X9</f>
        <v>452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0</v>
      </c>
      <c r="F8" s="5">
        <v>4</v>
      </c>
      <c r="G8" s="5">
        <v>0</v>
      </c>
      <c r="H8" s="5">
        <v>0</v>
      </c>
      <c r="I8" s="5">
        <v>0</v>
      </c>
      <c r="J8" s="5">
        <v>4</v>
      </c>
      <c r="K8" s="5">
        <v>1</v>
      </c>
      <c r="L8" s="5">
        <v>-5</v>
      </c>
      <c r="V8" s="8"/>
      <c r="W8" s="8"/>
      <c r="X8" s="8"/>
    </row>
    <row r="9" spans="1:24" ht="17.25" thickBot="1">
      <c r="A9" s="3" t="s">
        <v>2245</v>
      </c>
      <c r="B9" s="3" t="s">
        <v>36</v>
      </c>
      <c r="C9" s="4">
        <v>5073</v>
      </c>
      <c r="D9" s="4">
        <v>3138</v>
      </c>
      <c r="E9" s="4">
        <v>1248</v>
      </c>
      <c r="F9" s="4">
        <v>1614</v>
      </c>
      <c r="G9" s="5">
        <v>30</v>
      </c>
      <c r="H9" s="5">
        <v>184</v>
      </c>
      <c r="I9" s="5">
        <v>25</v>
      </c>
      <c r="J9" s="4">
        <v>3101</v>
      </c>
      <c r="K9" s="5">
        <v>37</v>
      </c>
      <c r="L9" s="4">
        <v>1935</v>
      </c>
      <c r="T9" t="s">
        <v>2934</v>
      </c>
      <c r="U9">
        <f>SUMIF($A:$A,"거소·선상투표",D:D)+SUMIF($A:$A,"국외부재자투표",D:D)+SUMIF($A:$A,"국외부재자투표(공관)",D:D)</f>
        <v>382</v>
      </c>
      <c r="V9">
        <f t="shared" ref="V9:X11" si="1">SUMIF($A:$A,"거소·선상투표",E:E)+SUMIF($A:$A,"국외부재자투표",E:E)+SUMIF($A:$A,"국외부재자투표(공관)",E:E)</f>
        <v>188</v>
      </c>
      <c r="W9">
        <f t="shared" si="1"/>
        <v>132</v>
      </c>
      <c r="X9">
        <f t="shared" si="1"/>
        <v>13</v>
      </c>
    </row>
    <row r="10" spans="1:24" ht="23.25" thickBot="1">
      <c r="A10" s="3"/>
      <c r="B10" s="3" t="s">
        <v>37</v>
      </c>
      <c r="C10" s="4">
        <v>1194</v>
      </c>
      <c r="D10" s="4">
        <v>1194</v>
      </c>
      <c r="E10" s="5">
        <v>565</v>
      </c>
      <c r="F10" s="5">
        <v>524</v>
      </c>
      <c r="G10" s="5">
        <v>4</v>
      </c>
      <c r="H10" s="5">
        <v>83</v>
      </c>
      <c r="I10" s="5">
        <v>5</v>
      </c>
      <c r="J10" s="4">
        <v>1181</v>
      </c>
      <c r="K10" s="5">
        <v>13</v>
      </c>
      <c r="L10" s="5">
        <v>0</v>
      </c>
      <c r="T10" t="s">
        <v>2932</v>
      </c>
      <c r="U10">
        <f>SUMIF($B:$B,"관내사전투표",D:D)</f>
        <v>29606</v>
      </c>
      <c r="V10">
        <f t="shared" ref="V10:X12" si="2">SUMIF($B:$B,"관내사전투표",E:E)</f>
        <v>15186</v>
      </c>
      <c r="W10">
        <f t="shared" si="2"/>
        <v>11894</v>
      </c>
      <c r="X10">
        <f t="shared" si="2"/>
        <v>299</v>
      </c>
    </row>
    <row r="11" spans="1:24" ht="17.25" thickBot="1">
      <c r="A11" s="3"/>
      <c r="B11" s="3" t="s">
        <v>2246</v>
      </c>
      <c r="C11" s="4">
        <v>1912</v>
      </c>
      <c r="D11" s="5">
        <v>929</v>
      </c>
      <c r="E11" s="5">
        <v>337</v>
      </c>
      <c r="F11" s="5">
        <v>515</v>
      </c>
      <c r="G11" s="5">
        <v>8</v>
      </c>
      <c r="H11" s="5">
        <v>45</v>
      </c>
      <c r="I11" s="5">
        <v>12</v>
      </c>
      <c r="J11" s="5">
        <v>917</v>
      </c>
      <c r="K11" s="5">
        <v>12</v>
      </c>
      <c r="L11" s="5">
        <v>983</v>
      </c>
      <c r="T11" t="s">
        <v>2933</v>
      </c>
      <c r="U11">
        <f>SUMIF($A:$A,"관외사전투표",D:D)</f>
        <v>8449</v>
      </c>
      <c r="V11">
        <f t="shared" ref="V11:X13" si="3">SUMIF($A:$A,"관외사전투표",E:E)</f>
        <v>4668</v>
      </c>
      <c r="W11">
        <f t="shared" si="3"/>
        <v>2681</v>
      </c>
      <c r="X11">
        <f t="shared" si="3"/>
        <v>140</v>
      </c>
    </row>
    <row r="12" spans="1:24" ht="17.25" thickBot="1">
      <c r="A12" s="3"/>
      <c r="B12" s="3" t="s">
        <v>2247</v>
      </c>
      <c r="C12" s="4">
        <v>1967</v>
      </c>
      <c r="D12" s="4">
        <v>1015</v>
      </c>
      <c r="E12" s="5">
        <v>346</v>
      </c>
      <c r="F12" s="5">
        <v>575</v>
      </c>
      <c r="G12" s="5">
        <v>18</v>
      </c>
      <c r="H12" s="5">
        <v>56</v>
      </c>
      <c r="I12" s="5">
        <v>8</v>
      </c>
      <c r="J12" s="4">
        <v>1003</v>
      </c>
      <c r="K12" s="5">
        <v>12</v>
      </c>
      <c r="L12" s="5">
        <v>952</v>
      </c>
    </row>
    <row r="13" spans="1:24" ht="17.25" thickBot="1">
      <c r="A13" s="3" t="s">
        <v>6817</v>
      </c>
      <c r="B13" s="3" t="s">
        <v>36</v>
      </c>
      <c r="C13" s="4">
        <v>6964</v>
      </c>
      <c r="D13" s="4">
        <v>4472</v>
      </c>
      <c r="E13" s="4">
        <v>1836</v>
      </c>
      <c r="F13" s="4">
        <v>2246</v>
      </c>
      <c r="G13" s="5">
        <v>43</v>
      </c>
      <c r="H13" s="5">
        <v>251</v>
      </c>
      <c r="I13" s="5">
        <v>30</v>
      </c>
      <c r="J13" s="4">
        <v>4406</v>
      </c>
      <c r="K13" s="5">
        <v>66</v>
      </c>
      <c r="L13" s="4">
        <v>2492</v>
      </c>
    </row>
    <row r="14" spans="1:24" ht="23.25" thickBot="1">
      <c r="A14" s="3"/>
      <c r="B14" s="3" t="s">
        <v>37</v>
      </c>
      <c r="C14" s="4">
        <v>1911</v>
      </c>
      <c r="D14" s="4">
        <v>1911</v>
      </c>
      <c r="E14" s="5">
        <v>998</v>
      </c>
      <c r="F14" s="5">
        <v>733</v>
      </c>
      <c r="G14" s="5">
        <v>16</v>
      </c>
      <c r="H14" s="5">
        <v>127</v>
      </c>
      <c r="I14" s="5">
        <v>10</v>
      </c>
      <c r="J14" s="4">
        <v>1884</v>
      </c>
      <c r="K14" s="5">
        <v>27</v>
      </c>
      <c r="L14" s="5">
        <v>0</v>
      </c>
      <c r="U14" s="8"/>
      <c r="V14" s="8"/>
      <c r="W14" s="8"/>
      <c r="X14" s="8"/>
    </row>
    <row r="15" spans="1:24" ht="17.25" thickBot="1">
      <c r="A15" s="3"/>
      <c r="B15" s="3" t="s">
        <v>6816</v>
      </c>
      <c r="C15" s="4">
        <v>2799</v>
      </c>
      <c r="D15" s="4">
        <v>1372</v>
      </c>
      <c r="E15" s="5">
        <v>487</v>
      </c>
      <c r="F15" s="5">
        <v>756</v>
      </c>
      <c r="G15" s="5">
        <v>21</v>
      </c>
      <c r="H15" s="5">
        <v>81</v>
      </c>
      <c r="I15" s="5">
        <v>10</v>
      </c>
      <c r="J15" s="4">
        <v>1355</v>
      </c>
      <c r="K15" s="5">
        <v>17</v>
      </c>
      <c r="L15" s="4">
        <v>1427</v>
      </c>
      <c r="U15" s="8"/>
      <c r="V15" s="8"/>
      <c r="W15" s="8"/>
      <c r="X15" s="8"/>
    </row>
    <row r="16" spans="1:24" ht="17.25" thickBot="1">
      <c r="A16" s="3"/>
      <c r="B16" s="3" t="s">
        <v>6815</v>
      </c>
      <c r="C16" s="4">
        <v>2254</v>
      </c>
      <c r="D16" s="4">
        <v>1189</v>
      </c>
      <c r="E16" s="5">
        <v>351</v>
      </c>
      <c r="F16" s="5">
        <v>757</v>
      </c>
      <c r="G16" s="5">
        <v>6</v>
      </c>
      <c r="H16" s="5">
        <v>43</v>
      </c>
      <c r="I16" s="5">
        <v>10</v>
      </c>
      <c r="J16" s="4">
        <v>1167</v>
      </c>
      <c r="K16" s="5">
        <v>22</v>
      </c>
      <c r="L16" s="4">
        <v>1065</v>
      </c>
    </row>
    <row r="17" spans="1:12" ht="17.25" thickBot="1">
      <c r="A17" s="3" t="s">
        <v>11778</v>
      </c>
      <c r="B17" s="3" t="s">
        <v>36</v>
      </c>
      <c r="C17" s="4">
        <v>7320</v>
      </c>
      <c r="D17" s="4">
        <v>4424</v>
      </c>
      <c r="E17" s="4">
        <v>1665</v>
      </c>
      <c r="F17" s="4">
        <v>2318</v>
      </c>
      <c r="G17" s="5">
        <v>48</v>
      </c>
      <c r="H17" s="5">
        <v>316</v>
      </c>
      <c r="I17" s="5">
        <v>21</v>
      </c>
      <c r="J17" s="4">
        <v>4368</v>
      </c>
      <c r="K17" s="5">
        <v>56</v>
      </c>
      <c r="L17" s="4">
        <v>2896</v>
      </c>
    </row>
    <row r="18" spans="1:12" ht="23.25" thickBot="1">
      <c r="A18" s="3"/>
      <c r="B18" s="3" t="s">
        <v>37</v>
      </c>
      <c r="C18" s="4">
        <v>1720</v>
      </c>
      <c r="D18" s="4">
        <v>1720</v>
      </c>
      <c r="E18" s="5">
        <v>761</v>
      </c>
      <c r="F18" s="5">
        <v>823</v>
      </c>
      <c r="G18" s="5">
        <v>9</v>
      </c>
      <c r="H18" s="5">
        <v>105</v>
      </c>
      <c r="I18" s="5">
        <v>8</v>
      </c>
      <c r="J18" s="4">
        <v>1706</v>
      </c>
      <c r="K18" s="5">
        <v>14</v>
      </c>
      <c r="L18" s="5">
        <v>0</v>
      </c>
    </row>
    <row r="19" spans="1:12" ht="23.25" thickBot="1">
      <c r="A19" s="3"/>
      <c r="B19" s="3" t="s">
        <v>11777</v>
      </c>
      <c r="C19" s="4">
        <v>2227</v>
      </c>
      <c r="D19" s="4">
        <v>1048</v>
      </c>
      <c r="E19" s="5">
        <v>321</v>
      </c>
      <c r="F19" s="5">
        <v>617</v>
      </c>
      <c r="G19" s="5">
        <v>11</v>
      </c>
      <c r="H19" s="5">
        <v>76</v>
      </c>
      <c r="I19" s="5">
        <v>5</v>
      </c>
      <c r="J19" s="4">
        <v>1030</v>
      </c>
      <c r="K19" s="5">
        <v>18</v>
      </c>
      <c r="L19" s="4">
        <v>1179</v>
      </c>
    </row>
    <row r="20" spans="1:12" ht="23.25" thickBot="1">
      <c r="A20" s="3"/>
      <c r="B20" s="3" t="s">
        <v>11776</v>
      </c>
      <c r="C20" s="4">
        <v>1549</v>
      </c>
      <c r="D20" s="5">
        <v>908</v>
      </c>
      <c r="E20" s="5">
        <v>308</v>
      </c>
      <c r="F20" s="5">
        <v>500</v>
      </c>
      <c r="G20" s="5">
        <v>15</v>
      </c>
      <c r="H20" s="5">
        <v>72</v>
      </c>
      <c r="I20" s="5">
        <v>3</v>
      </c>
      <c r="J20" s="5">
        <v>898</v>
      </c>
      <c r="K20" s="5">
        <v>10</v>
      </c>
      <c r="L20" s="5">
        <v>641</v>
      </c>
    </row>
    <row r="21" spans="1:12" ht="23.25" thickBot="1">
      <c r="A21" s="3"/>
      <c r="B21" s="3" t="s">
        <v>11775</v>
      </c>
      <c r="C21" s="4">
        <v>1824</v>
      </c>
      <c r="D21" s="5">
        <v>748</v>
      </c>
      <c r="E21" s="5">
        <v>275</v>
      </c>
      <c r="F21" s="5">
        <v>378</v>
      </c>
      <c r="G21" s="5">
        <v>13</v>
      </c>
      <c r="H21" s="5">
        <v>63</v>
      </c>
      <c r="I21" s="5">
        <v>5</v>
      </c>
      <c r="J21" s="5">
        <v>734</v>
      </c>
      <c r="K21" s="5">
        <v>14</v>
      </c>
      <c r="L21" s="4">
        <v>1076</v>
      </c>
    </row>
    <row r="22" spans="1:12" ht="23.25" thickBot="1">
      <c r="A22" s="3" t="s">
        <v>11774</v>
      </c>
      <c r="B22" s="3" t="s">
        <v>36</v>
      </c>
      <c r="C22" s="4">
        <v>10338</v>
      </c>
      <c r="D22" s="4">
        <v>6859</v>
      </c>
      <c r="E22" s="4">
        <v>3538</v>
      </c>
      <c r="F22" s="4">
        <v>2620</v>
      </c>
      <c r="G22" s="5">
        <v>78</v>
      </c>
      <c r="H22" s="5">
        <v>529</v>
      </c>
      <c r="I22" s="5">
        <v>43</v>
      </c>
      <c r="J22" s="4">
        <v>6808</v>
      </c>
      <c r="K22" s="5">
        <v>51</v>
      </c>
      <c r="L22" s="4">
        <v>3479</v>
      </c>
    </row>
    <row r="23" spans="1:12" ht="23.25" thickBot="1">
      <c r="A23" s="3"/>
      <c r="B23" s="3" t="s">
        <v>37</v>
      </c>
      <c r="C23" s="4">
        <v>2811</v>
      </c>
      <c r="D23" s="4">
        <v>2811</v>
      </c>
      <c r="E23" s="4">
        <v>1668</v>
      </c>
      <c r="F23" s="5">
        <v>888</v>
      </c>
      <c r="G23" s="5">
        <v>24</v>
      </c>
      <c r="H23" s="5">
        <v>207</v>
      </c>
      <c r="I23" s="5">
        <v>7</v>
      </c>
      <c r="J23" s="4">
        <v>2794</v>
      </c>
      <c r="K23" s="5">
        <v>17</v>
      </c>
      <c r="L23" s="5">
        <v>0</v>
      </c>
    </row>
    <row r="24" spans="1:12" ht="23.25" thickBot="1">
      <c r="A24" s="3"/>
      <c r="B24" s="3" t="s">
        <v>11773</v>
      </c>
      <c r="C24" s="4">
        <v>2064</v>
      </c>
      <c r="D24" s="5">
        <v>936</v>
      </c>
      <c r="E24" s="5">
        <v>356</v>
      </c>
      <c r="F24" s="5">
        <v>470</v>
      </c>
      <c r="G24" s="5">
        <v>18</v>
      </c>
      <c r="H24" s="5">
        <v>53</v>
      </c>
      <c r="I24" s="5">
        <v>25</v>
      </c>
      <c r="J24" s="5">
        <v>922</v>
      </c>
      <c r="K24" s="5">
        <v>14</v>
      </c>
      <c r="L24" s="4">
        <v>1128</v>
      </c>
    </row>
    <row r="25" spans="1:12" ht="23.25" thickBot="1">
      <c r="A25" s="3"/>
      <c r="B25" s="3" t="s">
        <v>11772</v>
      </c>
      <c r="C25" s="4">
        <v>2319</v>
      </c>
      <c r="D25" s="4">
        <v>1262</v>
      </c>
      <c r="E25" s="5">
        <v>544</v>
      </c>
      <c r="F25" s="5">
        <v>581</v>
      </c>
      <c r="G25" s="5">
        <v>17</v>
      </c>
      <c r="H25" s="5">
        <v>101</v>
      </c>
      <c r="I25" s="5">
        <v>5</v>
      </c>
      <c r="J25" s="4">
        <v>1248</v>
      </c>
      <c r="K25" s="5">
        <v>14</v>
      </c>
      <c r="L25" s="4">
        <v>1057</v>
      </c>
    </row>
    <row r="26" spans="1:12" ht="23.25" thickBot="1">
      <c r="A26" s="3"/>
      <c r="B26" s="3" t="s">
        <v>11771</v>
      </c>
      <c r="C26" s="4">
        <v>3144</v>
      </c>
      <c r="D26" s="4">
        <v>1850</v>
      </c>
      <c r="E26" s="5">
        <v>970</v>
      </c>
      <c r="F26" s="5">
        <v>681</v>
      </c>
      <c r="G26" s="5">
        <v>19</v>
      </c>
      <c r="H26" s="5">
        <v>168</v>
      </c>
      <c r="I26" s="5">
        <v>6</v>
      </c>
      <c r="J26" s="4">
        <v>1844</v>
      </c>
      <c r="K26" s="5">
        <v>6</v>
      </c>
      <c r="L26" s="4">
        <v>1294</v>
      </c>
    </row>
    <row r="27" spans="1:12" ht="17.25" thickBot="1">
      <c r="A27" s="3" t="s">
        <v>11770</v>
      </c>
      <c r="B27" s="3" t="s">
        <v>36</v>
      </c>
      <c r="C27" s="4">
        <v>24089</v>
      </c>
      <c r="D27" s="4">
        <v>15272</v>
      </c>
      <c r="E27" s="4">
        <v>7281</v>
      </c>
      <c r="F27" s="4">
        <v>6524</v>
      </c>
      <c r="G27" s="5">
        <v>161</v>
      </c>
      <c r="H27" s="4">
        <v>1094</v>
      </c>
      <c r="I27" s="5">
        <v>90</v>
      </c>
      <c r="J27" s="4">
        <v>15150</v>
      </c>
      <c r="K27" s="5">
        <v>122</v>
      </c>
      <c r="L27" s="4">
        <v>8817</v>
      </c>
    </row>
    <row r="28" spans="1:12" ht="23.25" thickBot="1">
      <c r="A28" s="3"/>
      <c r="B28" s="3" t="s">
        <v>37</v>
      </c>
      <c r="C28" s="4">
        <v>4335</v>
      </c>
      <c r="D28" s="4">
        <v>4335</v>
      </c>
      <c r="E28" s="4">
        <v>2332</v>
      </c>
      <c r="F28" s="4">
        <v>1634</v>
      </c>
      <c r="G28" s="5">
        <v>25</v>
      </c>
      <c r="H28" s="5">
        <v>299</v>
      </c>
      <c r="I28" s="5">
        <v>24</v>
      </c>
      <c r="J28" s="4">
        <v>4314</v>
      </c>
      <c r="K28" s="5">
        <v>21</v>
      </c>
      <c r="L28" s="5">
        <v>0</v>
      </c>
    </row>
    <row r="29" spans="1:12" ht="17.25" thickBot="1">
      <c r="A29" s="3"/>
      <c r="B29" s="3" t="s">
        <v>11769</v>
      </c>
      <c r="C29" s="4">
        <v>1729</v>
      </c>
      <c r="D29" s="5">
        <v>874</v>
      </c>
      <c r="E29" s="5">
        <v>259</v>
      </c>
      <c r="F29" s="5">
        <v>539</v>
      </c>
      <c r="G29" s="5">
        <v>9</v>
      </c>
      <c r="H29" s="5">
        <v>40</v>
      </c>
      <c r="I29" s="5">
        <v>11</v>
      </c>
      <c r="J29" s="5">
        <v>858</v>
      </c>
      <c r="K29" s="5">
        <v>16</v>
      </c>
      <c r="L29" s="5">
        <v>855</v>
      </c>
    </row>
    <row r="30" spans="1:12" ht="17.25" thickBot="1">
      <c r="A30" s="3"/>
      <c r="B30" s="3" t="s">
        <v>11768</v>
      </c>
      <c r="C30" s="4">
        <v>2048</v>
      </c>
      <c r="D30" s="4">
        <v>1040</v>
      </c>
      <c r="E30" s="5">
        <v>406</v>
      </c>
      <c r="F30" s="5">
        <v>534</v>
      </c>
      <c r="G30" s="5">
        <v>21</v>
      </c>
      <c r="H30" s="5">
        <v>62</v>
      </c>
      <c r="I30" s="5">
        <v>5</v>
      </c>
      <c r="J30" s="4">
        <v>1028</v>
      </c>
      <c r="K30" s="5">
        <v>12</v>
      </c>
      <c r="L30" s="4">
        <v>1008</v>
      </c>
    </row>
    <row r="31" spans="1:12" ht="17.25" thickBot="1">
      <c r="A31" s="3"/>
      <c r="B31" s="3" t="s">
        <v>11767</v>
      </c>
      <c r="C31" s="4">
        <v>3275</v>
      </c>
      <c r="D31" s="4">
        <v>1967</v>
      </c>
      <c r="E31" s="5">
        <v>839</v>
      </c>
      <c r="F31" s="5">
        <v>946</v>
      </c>
      <c r="G31" s="5">
        <v>20</v>
      </c>
      <c r="H31" s="5">
        <v>133</v>
      </c>
      <c r="I31" s="5">
        <v>14</v>
      </c>
      <c r="J31" s="4">
        <v>1952</v>
      </c>
      <c r="K31" s="5">
        <v>15</v>
      </c>
      <c r="L31" s="4">
        <v>1308</v>
      </c>
    </row>
    <row r="32" spans="1:12" ht="17.25" thickBot="1">
      <c r="A32" s="3"/>
      <c r="B32" s="3" t="s">
        <v>11766</v>
      </c>
      <c r="C32" s="4">
        <v>2361</v>
      </c>
      <c r="D32" s="4">
        <v>1166</v>
      </c>
      <c r="E32" s="5">
        <v>477</v>
      </c>
      <c r="F32" s="5">
        <v>562</v>
      </c>
      <c r="G32" s="5">
        <v>22</v>
      </c>
      <c r="H32" s="5">
        <v>82</v>
      </c>
      <c r="I32" s="5">
        <v>12</v>
      </c>
      <c r="J32" s="4">
        <v>1155</v>
      </c>
      <c r="K32" s="5">
        <v>11</v>
      </c>
      <c r="L32" s="4">
        <v>1195</v>
      </c>
    </row>
    <row r="33" spans="1:12" ht="17.25" thickBot="1">
      <c r="A33" s="3"/>
      <c r="B33" s="3" t="s">
        <v>11765</v>
      </c>
      <c r="C33" s="4">
        <v>2245</v>
      </c>
      <c r="D33" s="4">
        <v>1249</v>
      </c>
      <c r="E33" s="5">
        <v>572</v>
      </c>
      <c r="F33" s="5">
        <v>550</v>
      </c>
      <c r="G33" s="5">
        <v>14</v>
      </c>
      <c r="H33" s="5">
        <v>94</v>
      </c>
      <c r="I33" s="5">
        <v>7</v>
      </c>
      <c r="J33" s="4">
        <v>1237</v>
      </c>
      <c r="K33" s="5">
        <v>12</v>
      </c>
      <c r="L33" s="5">
        <v>996</v>
      </c>
    </row>
    <row r="34" spans="1:12" ht="17.25" thickBot="1">
      <c r="A34" s="3"/>
      <c r="B34" s="3" t="s">
        <v>11764</v>
      </c>
      <c r="C34" s="4">
        <v>3341</v>
      </c>
      <c r="D34" s="4">
        <v>1810</v>
      </c>
      <c r="E34" s="5">
        <v>921</v>
      </c>
      <c r="F34" s="5">
        <v>693</v>
      </c>
      <c r="G34" s="5">
        <v>23</v>
      </c>
      <c r="H34" s="5">
        <v>149</v>
      </c>
      <c r="I34" s="5">
        <v>9</v>
      </c>
      <c r="J34" s="4">
        <v>1795</v>
      </c>
      <c r="K34" s="5">
        <v>15</v>
      </c>
      <c r="L34" s="4">
        <v>1531</v>
      </c>
    </row>
    <row r="35" spans="1:12" ht="17.25" thickBot="1">
      <c r="A35" s="3"/>
      <c r="B35" s="3" t="s">
        <v>11763</v>
      </c>
      <c r="C35" s="4">
        <v>2352</v>
      </c>
      <c r="D35" s="4">
        <v>1279</v>
      </c>
      <c r="E35" s="5">
        <v>670</v>
      </c>
      <c r="F35" s="5">
        <v>472</v>
      </c>
      <c r="G35" s="5">
        <v>14</v>
      </c>
      <c r="H35" s="5">
        <v>109</v>
      </c>
      <c r="I35" s="5">
        <v>3</v>
      </c>
      <c r="J35" s="4">
        <v>1268</v>
      </c>
      <c r="K35" s="5">
        <v>11</v>
      </c>
      <c r="L35" s="4">
        <v>1073</v>
      </c>
    </row>
    <row r="36" spans="1:12" ht="17.25" thickBot="1">
      <c r="A36" s="3"/>
      <c r="B36" s="3" t="s">
        <v>11762</v>
      </c>
      <c r="C36" s="4">
        <v>2403</v>
      </c>
      <c r="D36" s="4">
        <v>1552</v>
      </c>
      <c r="E36" s="5">
        <v>805</v>
      </c>
      <c r="F36" s="5">
        <v>594</v>
      </c>
      <c r="G36" s="5">
        <v>13</v>
      </c>
      <c r="H36" s="5">
        <v>126</v>
      </c>
      <c r="I36" s="5">
        <v>5</v>
      </c>
      <c r="J36" s="4">
        <v>1543</v>
      </c>
      <c r="K36" s="5">
        <v>9</v>
      </c>
      <c r="L36" s="5">
        <v>851</v>
      </c>
    </row>
    <row r="37" spans="1:12" ht="17.25" thickBot="1">
      <c r="A37" s="3" t="s">
        <v>11761</v>
      </c>
      <c r="B37" s="3" t="s">
        <v>36</v>
      </c>
      <c r="C37" s="4">
        <v>9606</v>
      </c>
      <c r="D37" s="4">
        <v>5782</v>
      </c>
      <c r="E37" s="4">
        <v>2492</v>
      </c>
      <c r="F37" s="4">
        <v>2744</v>
      </c>
      <c r="G37" s="5">
        <v>90</v>
      </c>
      <c r="H37" s="5">
        <v>346</v>
      </c>
      <c r="I37" s="5">
        <v>49</v>
      </c>
      <c r="J37" s="4">
        <v>5721</v>
      </c>
      <c r="K37" s="5">
        <v>61</v>
      </c>
      <c r="L37" s="4">
        <v>3824</v>
      </c>
    </row>
    <row r="38" spans="1:12" ht="23.25" thickBot="1">
      <c r="A38" s="3"/>
      <c r="B38" s="3" t="s">
        <v>37</v>
      </c>
      <c r="C38" s="4">
        <v>2256</v>
      </c>
      <c r="D38" s="4">
        <v>2256</v>
      </c>
      <c r="E38" s="4">
        <v>1088</v>
      </c>
      <c r="F38" s="5">
        <v>950</v>
      </c>
      <c r="G38" s="5">
        <v>38</v>
      </c>
      <c r="H38" s="5">
        <v>140</v>
      </c>
      <c r="I38" s="5">
        <v>15</v>
      </c>
      <c r="J38" s="4">
        <v>2231</v>
      </c>
      <c r="K38" s="5">
        <v>25</v>
      </c>
      <c r="L38" s="5">
        <v>0</v>
      </c>
    </row>
    <row r="39" spans="1:12" ht="17.25" thickBot="1">
      <c r="A39" s="3"/>
      <c r="B39" s="3" t="s">
        <v>11760</v>
      </c>
      <c r="C39" s="4">
        <v>2316</v>
      </c>
      <c r="D39" s="4">
        <v>1036</v>
      </c>
      <c r="E39" s="5">
        <v>363</v>
      </c>
      <c r="F39" s="5">
        <v>587</v>
      </c>
      <c r="G39" s="5">
        <v>14</v>
      </c>
      <c r="H39" s="5">
        <v>49</v>
      </c>
      <c r="I39" s="5">
        <v>12</v>
      </c>
      <c r="J39" s="4">
        <v>1025</v>
      </c>
      <c r="K39" s="5">
        <v>11</v>
      </c>
      <c r="L39" s="4">
        <v>1280</v>
      </c>
    </row>
    <row r="40" spans="1:12" ht="17.25" thickBot="1">
      <c r="A40" s="3"/>
      <c r="B40" s="3" t="s">
        <v>11759</v>
      </c>
      <c r="C40" s="4">
        <v>2840</v>
      </c>
      <c r="D40" s="4">
        <v>1379</v>
      </c>
      <c r="E40" s="5">
        <v>588</v>
      </c>
      <c r="F40" s="5">
        <v>651</v>
      </c>
      <c r="G40" s="5">
        <v>24</v>
      </c>
      <c r="H40" s="5">
        <v>86</v>
      </c>
      <c r="I40" s="5">
        <v>13</v>
      </c>
      <c r="J40" s="4">
        <v>1362</v>
      </c>
      <c r="K40" s="5">
        <v>17</v>
      </c>
      <c r="L40" s="4">
        <v>1461</v>
      </c>
    </row>
    <row r="41" spans="1:12" ht="17.25" thickBot="1">
      <c r="A41" s="3"/>
      <c r="B41" s="3" t="s">
        <v>11758</v>
      </c>
      <c r="C41" s="4">
        <v>2194</v>
      </c>
      <c r="D41" s="4">
        <v>1111</v>
      </c>
      <c r="E41" s="5">
        <v>453</v>
      </c>
      <c r="F41" s="5">
        <v>556</v>
      </c>
      <c r="G41" s="5">
        <v>14</v>
      </c>
      <c r="H41" s="5">
        <v>71</v>
      </c>
      <c r="I41" s="5">
        <v>9</v>
      </c>
      <c r="J41" s="4">
        <v>1103</v>
      </c>
      <c r="K41" s="5">
        <v>8</v>
      </c>
      <c r="L41" s="4">
        <v>1083</v>
      </c>
    </row>
    <row r="42" spans="1:12" ht="17.25" thickBot="1">
      <c r="A42" s="3" t="s">
        <v>11757</v>
      </c>
      <c r="B42" s="3" t="s">
        <v>36</v>
      </c>
      <c r="C42" s="4">
        <v>34152</v>
      </c>
      <c r="D42" s="4">
        <v>20422</v>
      </c>
      <c r="E42" s="4">
        <v>10026</v>
      </c>
      <c r="F42" s="4">
        <v>8272</v>
      </c>
      <c r="G42" s="5">
        <v>288</v>
      </c>
      <c r="H42" s="4">
        <v>1527</v>
      </c>
      <c r="I42" s="5">
        <v>135</v>
      </c>
      <c r="J42" s="4">
        <v>20248</v>
      </c>
      <c r="K42" s="5">
        <v>174</v>
      </c>
      <c r="L42" s="4">
        <v>13730</v>
      </c>
    </row>
    <row r="43" spans="1:12" ht="23.25" thickBot="1">
      <c r="A43" s="3"/>
      <c r="B43" s="3" t="s">
        <v>37</v>
      </c>
      <c r="C43" s="4">
        <v>5089</v>
      </c>
      <c r="D43" s="4">
        <v>5087</v>
      </c>
      <c r="E43" s="4">
        <v>2777</v>
      </c>
      <c r="F43" s="4">
        <v>1854</v>
      </c>
      <c r="G43" s="5">
        <v>63</v>
      </c>
      <c r="H43" s="5">
        <v>351</v>
      </c>
      <c r="I43" s="5">
        <v>17</v>
      </c>
      <c r="J43" s="4">
        <v>5062</v>
      </c>
      <c r="K43" s="5">
        <v>25</v>
      </c>
      <c r="L43" s="5">
        <v>2</v>
      </c>
    </row>
    <row r="44" spans="1:12" ht="23.25" thickBot="1">
      <c r="A44" s="3"/>
      <c r="B44" s="3" t="s">
        <v>11756</v>
      </c>
      <c r="C44" s="4">
        <v>2847</v>
      </c>
      <c r="D44" s="4">
        <v>1476</v>
      </c>
      <c r="E44" s="5">
        <v>595</v>
      </c>
      <c r="F44" s="5">
        <v>729</v>
      </c>
      <c r="G44" s="5">
        <v>25</v>
      </c>
      <c r="H44" s="5">
        <v>107</v>
      </c>
      <c r="I44" s="5">
        <v>9</v>
      </c>
      <c r="J44" s="4">
        <v>1465</v>
      </c>
      <c r="K44" s="5">
        <v>11</v>
      </c>
      <c r="L44" s="4">
        <v>1371</v>
      </c>
    </row>
    <row r="45" spans="1:12" ht="23.25" thickBot="1">
      <c r="A45" s="3"/>
      <c r="B45" s="3" t="s">
        <v>11755</v>
      </c>
      <c r="C45" s="4">
        <v>2193</v>
      </c>
      <c r="D45" s="4">
        <v>1018</v>
      </c>
      <c r="E45" s="5">
        <v>439</v>
      </c>
      <c r="F45" s="5">
        <v>466</v>
      </c>
      <c r="G45" s="5">
        <v>14</v>
      </c>
      <c r="H45" s="5">
        <v>81</v>
      </c>
      <c r="I45" s="5">
        <v>4</v>
      </c>
      <c r="J45" s="4">
        <v>1004</v>
      </c>
      <c r="K45" s="5">
        <v>14</v>
      </c>
      <c r="L45" s="4">
        <v>1175</v>
      </c>
    </row>
    <row r="46" spans="1:12" ht="23.25" thickBot="1">
      <c r="A46" s="3"/>
      <c r="B46" s="3" t="s">
        <v>11754</v>
      </c>
      <c r="C46" s="4">
        <v>2515</v>
      </c>
      <c r="D46" s="4">
        <v>1377</v>
      </c>
      <c r="E46" s="5">
        <v>621</v>
      </c>
      <c r="F46" s="5">
        <v>579</v>
      </c>
      <c r="G46" s="5">
        <v>26</v>
      </c>
      <c r="H46" s="5">
        <v>125</v>
      </c>
      <c r="I46" s="5">
        <v>13</v>
      </c>
      <c r="J46" s="4">
        <v>1364</v>
      </c>
      <c r="K46" s="5">
        <v>13</v>
      </c>
      <c r="L46" s="4">
        <v>1138</v>
      </c>
    </row>
    <row r="47" spans="1:12" ht="23.25" thickBot="1">
      <c r="A47" s="3"/>
      <c r="B47" s="3" t="s">
        <v>11753</v>
      </c>
      <c r="C47" s="4">
        <v>2337</v>
      </c>
      <c r="D47" s="4">
        <v>1158</v>
      </c>
      <c r="E47" s="5">
        <v>524</v>
      </c>
      <c r="F47" s="5">
        <v>517</v>
      </c>
      <c r="G47" s="5">
        <v>20</v>
      </c>
      <c r="H47" s="5">
        <v>80</v>
      </c>
      <c r="I47" s="5">
        <v>8</v>
      </c>
      <c r="J47" s="4">
        <v>1149</v>
      </c>
      <c r="K47" s="5">
        <v>9</v>
      </c>
      <c r="L47" s="4">
        <v>1179</v>
      </c>
    </row>
    <row r="48" spans="1:12" ht="23.25" thickBot="1">
      <c r="A48" s="3"/>
      <c r="B48" s="3" t="s">
        <v>11752</v>
      </c>
      <c r="C48" s="4">
        <v>3021</v>
      </c>
      <c r="D48" s="4">
        <v>1642</v>
      </c>
      <c r="E48" s="5">
        <v>693</v>
      </c>
      <c r="F48" s="5">
        <v>762</v>
      </c>
      <c r="G48" s="5">
        <v>34</v>
      </c>
      <c r="H48" s="5">
        <v>102</v>
      </c>
      <c r="I48" s="5">
        <v>25</v>
      </c>
      <c r="J48" s="4">
        <v>1616</v>
      </c>
      <c r="K48" s="5">
        <v>26</v>
      </c>
      <c r="L48" s="4">
        <v>1379</v>
      </c>
    </row>
    <row r="49" spans="1:12" ht="23.25" thickBot="1">
      <c r="A49" s="3"/>
      <c r="B49" s="3" t="s">
        <v>11751</v>
      </c>
      <c r="C49" s="4">
        <v>3560</v>
      </c>
      <c r="D49" s="4">
        <v>1863</v>
      </c>
      <c r="E49" s="5">
        <v>957</v>
      </c>
      <c r="F49" s="5">
        <v>707</v>
      </c>
      <c r="G49" s="5">
        <v>24</v>
      </c>
      <c r="H49" s="5">
        <v>135</v>
      </c>
      <c r="I49" s="5">
        <v>17</v>
      </c>
      <c r="J49" s="4">
        <v>1840</v>
      </c>
      <c r="K49" s="5">
        <v>23</v>
      </c>
      <c r="L49" s="4">
        <v>1697</v>
      </c>
    </row>
    <row r="50" spans="1:12" ht="23.25" thickBot="1">
      <c r="A50" s="3"/>
      <c r="B50" s="3" t="s">
        <v>11750</v>
      </c>
      <c r="C50" s="4">
        <v>2788</v>
      </c>
      <c r="D50" s="4">
        <v>1442</v>
      </c>
      <c r="E50" s="5">
        <v>671</v>
      </c>
      <c r="F50" s="5">
        <v>625</v>
      </c>
      <c r="G50" s="5">
        <v>18</v>
      </c>
      <c r="H50" s="5">
        <v>105</v>
      </c>
      <c r="I50" s="5">
        <v>10</v>
      </c>
      <c r="J50" s="4">
        <v>1429</v>
      </c>
      <c r="K50" s="5">
        <v>13</v>
      </c>
      <c r="L50" s="4">
        <v>1346</v>
      </c>
    </row>
    <row r="51" spans="1:12" ht="23.25" thickBot="1">
      <c r="A51" s="3"/>
      <c r="B51" s="3" t="s">
        <v>11749</v>
      </c>
      <c r="C51" s="4">
        <v>2931</v>
      </c>
      <c r="D51" s="4">
        <v>1317</v>
      </c>
      <c r="E51" s="5">
        <v>614</v>
      </c>
      <c r="F51" s="5">
        <v>577</v>
      </c>
      <c r="G51" s="5">
        <v>18</v>
      </c>
      <c r="H51" s="5">
        <v>82</v>
      </c>
      <c r="I51" s="5">
        <v>13</v>
      </c>
      <c r="J51" s="4">
        <v>1304</v>
      </c>
      <c r="K51" s="5">
        <v>13</v>
      </c>
      <c r="L51" s="4">
        <v>1614</v>
      </c>
    </row>
    <row r="52" spans="1:12" ht="23.25" thickBot="1">
      <c r="A52" s="3"/>
      <c r="B52" s="3" t="s">
        <v>11748</v>
      </c>
      <c r="C52" s="4">
        <v>3863</v>
      </c>
      <c r="D52" s="4">
        <v>2229</v>
      </c>
      <c r="E52" s="4">
        <v>1086</v>
      </c>
      <c r="F52" s="5">
        <v>910</v>
      </c>
      <c r="G52" s="5">
        <v>21</v>
      </c>
      <c r="H52" s="5">
        <v>185</v>
      </c>
      <c r="I52" s="5">
        <v>11</v>
      </c>
      <c r="J52" s="4">
        <v>2213</v>
      </c>
      <c r="K52" s="5">
        <v>16</v>
      </c>
      <c r="L52" s="4">
        <v>1634</v>
      </c>
    </row>
    <row r="53" spans="1:12" ht="23.25" thickBot="1">
      <c r="A53" s="3"/>
      <c r="B53" s="3" t="s">
        <v>11747</v>
      </c>
      <c r="C53" s="4">
        <v>3008</v>
      </c>
      <c r="D53" s="4">
        <v>1813</v>
      </c>
      <c r="E53" s="4">
        <v>1049</v>
      </c>
      <c r="F53" s="5">
        <v>546</v>
      </c>
      <c r="G53" s="5">
        <v>25</v>
      </c>
      <c r="H53" s="5">
        <v>174</v>
      </c>
      <c r="I53" s="5">
        <v>8</v>
      </c>
      <c r="J53" s="4">
        <v>1802</v>
      </c>
      <c r="K53" s="5">
        <v>11</v>
      </c>
      <c r="L53" s="4">
        <v>1195</v>
      </c>
    </row>
    <row r="54" spans="1:12" ht="17.25" thickBot="1">
      <c r="A54" s="3" t="s">
        <v>11746</v>
      </c>
      <c r="B54" s="3" t="s">
        <v>36</v>
      </c>
      <c r="C54" s="4">
        <v>24374</v>
      </c>
      <c r="D54" s="4">
        <v>15444</v>
      </c>
      <c r="E54" s="4">
        <v>7738</v>
      </c>
      <c r="F54" s="4">
        <v>6104</v>
      </c>
      <c r="G54" s="5">
        <v>213</v>
      </c>
      <c r="H54" s="4">
        <v>1181</v>
      </c>
      <c r="I54" s="5">
        <v>93</v>
      </c>
      <c r="J54" s="4">
        <v>15329</v>
      </c>
      <c r="K54" s="5">
        <v>115</v>
      </c>
      <c r="L54" s="4">
        <v>8930</v>
      </c>
    </row>
    <row r="55" spans="1:12" ht="23.25" thickBot="1">
      <c r="A55" s="3"/>
      <c r="B55" s="3" t="s">
        <v>37</v>
      </c>
      <c r="C55" s="4">
        <v>4361</v>
      </c>
      <c r="D55" s="4">
        <v>4360</v>
      </c>
      <c r="E55" s="4">
        <v>2449</v>
      </c>
      <c r="F55" s="4">
        <v>1533</v>
      </c>
      <c r="G55" s="5">
        <v>42</v>
      </c>
      <c r="H55" s="5">
        <v>293</v>
      </c>
      <c r="I55" s="5">
        <v>19</v>
      </c>
      <c r="J55" s="4">
        <v>4336</v>
      </c>
      <c r="K55" s="5">
        <v>24</v>
      </c>
      <c r="L55" s="5">
        <v>1</v>
      </c>
    </row>
    <row r="56" spans="1:12" ht="23.25" thickBot="1">
      <c r="A56" s="3"/>
      <c r="B56" s="3" t="s">
        <v>11745</v>
      </c>
      <c r="C56" s="4">
        <v>2436</v>
      </c>
      <c r="D56" s="4">
        <v>1110</v>
      </c>
      <c r="E56" s="5">
        <v>494</v>
      </c>
      <c r="F56" s="5">
        <v>495</v>
      </c>
      <c r="G56" s="5">
        <v>21</v>
      </c>
      <c r="H56" s="5">
        <v>78</v>
      </c>
      <c r="I56" s="5">
        <v>11</v>
      </c>
      <c r="J56" s="4">
        <v>1099</v>
      </c>
      <c r="K56" s="5">
        <v>11</v>
      </c>
      <c r="L56" s="4">
        <v>1326</v>
      </c>
    </row>
    <row r="57" spans="1:12" ht="23.25" thickBot="1">
      <c r="A57" s="3"/>
      <c r="B57" s="3" t="s">
        <v>11744</v>
      </c>
      <c r="C57" s="4">
        <v>3196</v>
      </c>
      <c r="D57" s="4">
        <v>1730</v>
      </c>
      <c r="E57" s="5">
        <v>772</v>
      </c>
      <c r="F57" s="5">
        <v>763</v>
      </c>
      <c r="G57" s="5">
        <v>28</v>
      </c>
      <c r="H57" s="5">
        <v>131</v>
      </c>
      <c r="I57" s="5">
        <v>14</v>
      </c>
      <c r="J57" s="4">
        <v>1708</v>
      </c>
      <c r="K57" s="5">
        <v>22</v>
      </c>
      <c r="L57" s="4">
        <v>1466</v>
      </c>
    </row>
    <row r="58" spans="1:12" ht="23.25" thickBot="1">
      <c r="A58" s="3"/>
      <c r="B58" s="3" t="s">
        <v>11743</v>
      </c>
      <c r="C58" s="4">
        <v>3132</v>
      </c>
      <c r="D58" s="4">
        <v>1836</v>
      </c>
      <c r="E58" s="5">
        <v>849</v>
      </c>
      <c r="F58" s="5">
        <v>797</v>
      </c>
      <c r="G58" s="5">
        <v>27</v>
      </c>
      <c r="H58" s="5">
        <v>130</v>
      </c>
      <c r="I58" s="5">
        <v>15</v>
      </c>
      <c r="J58" s="4">
        <v>1818</v>
      </c>
      <c r="K58" s="5">
        <v>18</v>
      </c>
      <c r="L58" s="4">
        <v>1296</v>
      </c>
    </row>
    <row r="59" spans="1:12" ht="23.25" thickBot="1">
      <c r="A59" s="3"/>
      <c r="B59" s="3" t="s">
        <v>11742</v>
      </c>
      <c r="C59" s="4">
        <v>1580</v>
      </c>
      <c r="D59" s="5">
        <v>717</v>
      </c>
      <c r="E59" s="5">
        <v>258</v>
      </c>
      <c r="F59" s="5">
        <v>391</v>
      </c>
      <c r="G59" s="5">
        <v>10</v>
      </c>
      <c r="H59" s="5">
        <v>44</v>
      </c>
      <c r="I59" s="5">
        <v>7</v>
      </c>
      <c r="J59" s="5">
        <v>710</v>
      </c>
      <c r="K59" s="5">
        <v>7</v>
      </c>
      <c r="L59" s="5">
        <v>863</v>
      </c>
    </row>
    <row r="60" spans="1:12" ht="23.25" thickBot="1">
      <c r="A60" s="3"/>
      <c r="B60" s="3" t="s">
        <v>11741</v>
      </c>
      <c r="C60" s="4">
        <v>3210</v>
      </c>
      <c r="D60" s="4">
        <v>1535</v>
      </c>
      <c r="E60" s="5">
        <v>765</v>
      </c>
      <c r="F60" s="5">
        <v>603</v>
      </c>
      <c r="G60" s="5">
        <v>32</v>
      </c>
      <c r="H60" s="5">
        <v>115</v>
      </c>
      <c r="I60" s="5">
        <v>10</v>
      </c>
      <c r="J60" s="4">
        <v>1525</v>
      </c>
      <c r="K60" s="5">
        <v>10</v>
      </c>
      <c r="L60" s="4">
        <v>1675</v>
      </c>
    </row>
    <row r="61" spans="1:12" ht="23.25" thickBot="1">
      <c r="A61" s="3"/>
      <c r="B61" s="3" t="s">
        <v>11740</v>
      </c>
      <c r="C61" s="4">
        <v>2962</v>
      </c>
      <c r="D61" s="4">
        <v>2020</v>
      </c>
      <c r="E61" s="4">
        <v>1054</v>
      </c>
      <c r="F61" s="5">
        <v>722</v>
      </c>
      <c r="G61" s="5">
        <v>24</v>
      </c>
      <c r="H61" s="5">
        <v>196</v>
      </c>
      <c r="I61" s="5">
        <v>11</v>
      </c>
      <c r="J61" s="4">
        <v>2007</v>
      </c>
      <c r="K61" s="5">
        <v>13</v>
      </c>
      <c r="L61" s="5">
        <v>942</v>
      </c>
    </row>
    <row r="62" spans="1:12" ht="23.25" thickBot="1">
      <c r="A62" s="3"/>
      <c r="B62" s="3" t="s">
        <v>11739</v>
      </c>
      <c r="C62" s="4">
        <v>3497</v>
      </c>
      <c r="D62" s="4">
        <v>2136</v>
      </c>
      <c r="E62" s="4">
        <v>1097</v>
      </c>
      <c r="F62" s="5">
        <v>800</v>
      </c>
      <c r="G62" s="5">
        <v>29</v>
      </c>
      <c r="H62" s="5">
        <v>194</v>
      </c>
      <c r="I62" s="5">
        <v>6</v>
      </c>
      <c r="J62" s="4">
        <v>2126</v>
      </c>
      <c r="K62" s="5">
        <v>10</v>
      </c>
      <c r="L62" s="4">
        <v>1361</v>
      </c>
    </row>
    <row r="63" spans="1:12" ht="17.25" thickBot="1">
      <c r="A63" s="3" t="s">
        <v>11738</v>
      </c>
      <c r="B63" s="3" t="s">
        <v>36</v>
      </c>
      <c r="C63" s="4">
        <v>2120</v>
      </c>
      <c r="D63" s="4">
        <v>1426</v>
      </c>
      <c r="E63" s="5">
        <v>492</v>
      </c>
      <c r="F63" s="5">
        <v>848</v>
      </c>
      <c r="G63" s="5">
        <v>15</v>
      </c>
      <c r="H63" s="5">
        <v>50</v>
      </c>
      <c r="I63" s="5">
        <v>9</v>
      </c>
      <c r="J63" s="4">
        <v>1414</v>
      </c>
      <c r="K63" s="5">
        <v>12</v>
      </c>
      <c r="L63" s="5">
        <v>694</v>
      </c>
    </row>
    <row r="64" spans="1:12" ht="23.25" thickBot="1">
      <c r="A64" s="3"/>
      <c r="B64" s="3" t="s">
        <v>37</v>
      </c>
      <c r="C64" s="5">
        <v>729</v>
      </c>
      <c r="D64" s="5">
        <v>727</v>
      </c>
      <c r="E64" s="5">
        <v>286</v>
      </c>
      <c r="F64" s="5">
        <v>393</v>
      </c>
      <c r="G64" s="5">
        <v>3</v>
      </c>
      <c r="H64" s="5">
        <v>36</v>
      </c>
      <c r="I64" s="5">
        <v>3</v>
      </c>
      <c r="J64" s="5">
        <v>721</v>
      </c>
      <c r="K64" s="5">
        <v>6</v>
      </c>
      <c r="L64" s="5">
        <v>2</v>
      </c>
    </row>
    <row r="65" spans="1:12" ht="23.25" thickBot="1">
      <c r="A65" s="3"/>
      <c r="B65" s="3" t="s">
        <v>11737</v>
      </c>
      <c r="C65" s="4">
        <v>1391</v>
      </c>
      <c r="D65" s="5">
        <v>699</v>
      </c>
      <c r="E65" s="5">
        <v>206</v>
      </c>
      <c r="F65" s="5">
        <v>455</v>
      </c>
      <c r="G65" s="5">
        <v>12</v>
      </c>
      <c r="H65" s="5">
        <v>14</v>
      </c>
      <c r="I65" s="5">
        <v>6</v>
      </c>
      <c r="J65" s="5">
        <v>693</v>
      </c>
      <c r="K65" s="5">
        <v>6</v>
      </c>
      <c r="L65" s="5">
        <v>692</v>
      </c>
    </row>
    <row r="66" spans="1:12" ht="17.25" thickBot="1">
      <c r="A66" s="3" t="s">
        <v>11736</v>
      </c>
      <c r="B66" s="3" t="s">
        <v>36</v>
      </c>
      <c r="C66" s="4">
        <v>4583</v>
      </c>
      <c r="D66" s="4">
        <v>3042</v>
      </c>
      <c r="E66" s="5">
        <v>938</v>
      </c>
      <c r="F66" s="4">
        <v>1911</v>
      </c>
      <c r="G66" s="5">
        <v>46</v>
      </c>
      <c r="H66" s="5">
        <v>75</v>
      </c>
      <c r="I66" s="5">
        <v>24</v>
      </c>
      <c r="J66" s="4">
        <v>2994</v>
      </c>
      <c r="K66" s="5">
        <v>48</v>
      </c>
      <c r="L66" s="4">
        <v>1541</v>
      </c>
    </row>
    <row r="67" spans="1:12" ht="23.25" thickBot="1">
      <c r="A67" s="3"/>
      <c r="B67" s="3" t="s">
        <v>37</v>
      </c>
      <c r="C67" s="4">
        <v>1497</v>
      </c>
      <c r="D67" s="4">
        <v>1497</v>
      </c>
      <c r="E67" s="5">
        <v>523</v>
      </c>
      <c r="F67" s="5">
        <v>872</v>
      </c>
      <c r="G67" s="5">
        <v>30</v>
      </c>
      <c r="H67" s="5">
        <v>42</v>
      </c>
      <c r="I67" s="5">
        <v>14</v>
      </c>
      <c r="J67" s="4">
        <v>1481</v>
      </c>
      <c r="K67" s="5">
        <v>16</v>
      </c>
      <c r="L67" s="5">
        <v>0</v>
      </c>
    </row>
    <row r="68" spans="1:12" ht="17.25" thickBot="1">
      <c r="A68" s="3"/>
      <c r="B68" s="3" t="s">
        <v>11735</v>
      </c>
      <c r="C68" s="4">
        <v>1127</v>
      </c>
      <c r="D68" s="5">
        <v>479</v>
      </c>
      <c r="E68" s="5">
        <v>135</v>
      </c>
      <c r="F68" s="5">
        <v>322</v>
      </c>
      <c r="G68" s="5">
        <v>5</v>
      </c>
      <c r="H68" s="5">
        <v>5</v>
      </c>
      <c r="I68" s="5">
        <v>4</v>
      </c>
      <c r="J68" s="5">
        <v>471</v>
      </c>
      <c r="K68" s="5">
        <v>8</v>
      </c>
      <c r="L68" s="5">
        <v>648</v>
      </c>
    </row>
    <row r="69" spans="1:12" ht="17.25" thickBot="1">
      <c r="A69" s="3"/>
      <c r="B69" s="3" t="s">
        <v>11734</v>
      </c>
      <c r="C69" s="4">
        <v>1363</v>
      </c>
      <c r="D69" s="5">
        <v>655</v>
      </c>
      <c r="E69" s="5">
        <v>197</v>
      </c>
      <c r="F69" s="5">
        <v>409</v>
      </c>
      <c r="G69" s="5">
        <v>10</v>
      </c>
      <c r="H69" s="5">
        <v>21</v>
      </c>
      <c r="I69" s="5">
        <v>4</v>
      </c>
      <c r="J69" s="5">
        <v>641</v>
      </c>
      <c r="K69" s="5">
        <v>14</v>
      </c>
      <c r="L69" s="5">
        <v>708</v>
      </c>
    </row>
    <row r="70" spans="1:12" ht="17.25" thickBot="1">
      <c r="A70" s="3"/>
      <c r="B70" s="3" t="s">
        <v>11733</v>
      </c>
      <c r="C70" s="5">
        <v>596</v>
      </c>
      <c r="D70" s="5">
        <v>411</v>
      </c>
      <c r="E70" s="5">
        <v>83</v>
      </c>
      <c r="F70" s="5">
        <v>308</v>
      </c>
      <c r="G70" s="5">
        <v>1</v>
      </c>
      <c r="H70" s="5">
        <v>7</v>
      </c>
      <c r="I70" s="5">
        <v>2</v>
      </c>
      <c r="J70" s="5">
        <v>401</v>
      </c>
      <c r="K70" s="5">
        <v>10</v>
      </c>
      <c r="L70" s="5">
        <v>185</v>
      </c>
    </row>
    <row r="71" spans="1:12" ht="17.25" thickBot="1">
      <c r="A71" s="3" t="s">
        <v>11732</v>
      </c>
      <c r="B71" s="3" t="s">
        <v>36</v>
      </c>
      <c r="C71" s="4">
        <v>3612</v>
      </c>
      <c r="D71" s="4">
        <v>2380</v>
      </c>
      <c r="E71" s="5">
        <v>933</v>
      </c>
      <c r="F71" s="4">
        <v>1268</v>
      </c>
      <c r="G71" s="5">
        <v>28</v>
      </c>
      <c r="H71" s="5">
        <v>88</v>
      </c>
      <c r="I71" s="5">
        <v>30</v>
      </c>
      <c r="J71" s="4">
        <v>2347</v>
      </c>
      <c r="K71" s="5">
        <v>33</v>
      </c>
      <c r="L71" s="4">
        <v>1232</v>
      </c>
    </row>
    <row r="72" spans="1:12" ht="23.25" thickBot="1">
      <c r="A72" s="3"/>
      <c r="B72" s="3" t="s">
        <v>37</v>
      </c>
      <c r="C72" s="5">
        <v>909</v>
      </c>
      <c r="D72" s="5">
        <v>909</v>
      </c>
      <c r="E72" s="5">
        <v>408</v>
      </c>
      <c r="F72" s="5">
        <v>438</v>
      </c>
      <c r="G72" s="5">
        <v>7</v>
      </c>
      <c r="H72" s="5">
        <v>34</v>
      </c>
      <c r="I72" s="5">
        <v>9</v>
      </c>
      <c r="J72" s="5">
        <v>896</v>
      </c>
      <c r="K72" s="5">
        <v>13</v>
      </c>
      <c r="L72" s="5">
        <v>0</v>
      </c>
    </row>
    <row r="73" spans="1:12" ht="17.25" thickBot="1">
      <c r="A73" s="3"/>
      <c r="B73" s="3" t="s">
        <v>11731</v>
      </c>
      <c r="C73" s="4">
        <v>1124</v>
      </c>
      <c r="D73" s="5">
        <v>604</v>
      </c>
      <c r="E73" s="5">
        <v>227</v>
      </c>
      <c r="F73" s="5">
        <v>333</v>
      </c>
      <c r="G73" s="5">
        <v>7</v>
      </c>
      <c r="H73" s="5">
        <v>25</v>
      </c>
      <c r="I73" s="5">
        <v>5</v>
      </c>
      <c r="J73" s="5">
        <v>597</v>
      </c>
      <c r="K73" s="5">
        <v>7</v>
      </c>
      <c r="L73" s="5">
        <v>520</v>
      </c>
    </row>
    <row r="74" spans="1:12" ht="17.25" thickBot="1">
      <c r="A74" s="3"/>
      <c r="B74" s="3" t="s">
        <v>11730</v>
      </c>
      <c r="C74" s="5">
        <v>637</v>
      </c>
      <c r="D74" s="5">
        <v>328</v>
      </c>
      <c r="E74" s="5">
        <v>110</v>
      </c>
      <c r="F74" s="5">
        <v>191</v>
      </c>
      <c r="G74" s="5">
        <v>6</v>
      </c>
      <c r="H74" s="5">
        <v>11</v>
      </c>
      <c r="I74" s="5">
        <v>6</v>
      </c>
      <c r="J74" s="5">
        <v>324</v>
      </c>
      <c r="K74" s="5">
        <v>4</v>
      </c>
      <c r="L74" s="5">
        <v>309</v>
      </c>
    </row>
    <row r="75" spans="1:12" ht="17.25" thickBot="1">
      <c r="A75" s="3"/>
      <c r="B75" s="3" t="s">
        <v>11729</v>
      </c>
      <c r="C75" s="5">
        <v>942</v>
      </c>
      <c r="D75" s="5">
        <v>539</v>
      </c>
      <c r="E75" s="5">
        <v>188</v>
      </c>
      <c r="F75" s="5">
        <v>306</v>
      </c>
      <c r="G75" s="5">
        <v>8</v>
      </c>
      <c r="H75" s="5">
        <v>18</v>
      </c>
      <c r="I75" s="5">
        <v>10</v>
      </c>
      <c r="J75" s="5">
        <v>530</v>
      </c>
      <c r="K75" s="5">
        <v>9</v>
      </c>
      <c r="L75" s="5">
        <v>403</v>
      </c>
    </row>
    <row r="76" spans="1:12" ht="17.25" thickBot="1">
      <c r="A76" s="3" t="s">
        <v>11728</v>
      </c>
      <c r="B76" s="3" t="s">
        <v>36</v>
      </c>
      <c r="C76" s="4">
        <v>6199</v>
      </c>
      <c r="D76" s="4">
        <v>4112</v>
      </c>
      <c r="E76" s="4">
        <v>1672</v>
      </c>
      <c r="F76" s="4">
        <v>2070</v>
      </c>
      <c r="G76" s="5">
        <v>63</v>
      </c>
      <c r="H76" s="5">
        <v>238</v>
      </c>
      <c r="I76" s="5">
        <v>22</v>
      </c>
      <c r="J76" s="4">
        <v>4065</v>
      </c>
      <c r="K76" s="5">
        <v>47</v>
      </c>
      <c r="L76" s="4">
        <v>2087</v>
      </c>
    </row>
    <row r="77" spans="1:12" ht="23.25" thickBot="1">
      <c r="A77" s="3"/>
      <c r="B77" s="3" t="s">
        <v>37</v>
      </c>
      <c r="C77" s="4">
        <v>1674</v>
      </c>
      <c r="D77" s="4">
        <v>1673</v>
      </c>
      <c r="E77" s="5">
        <v>817</v>
      </c>
      <c r="F77" s="5">
        <v>703</v>
      </c>
      <c r="G77" s="5">
        <v>29</v>
      </c>
      <c r="H77" s="5">
        <v>102</v>
      </c>
      <c r="I77" s="5">
        <v>2</v>
      </c>
      <c r="J77" s="4">
        <v>1653</v>
      </c>
      <c r="K77" s="5">
        <v>20</v>
      </c>
      <c r="L77" s="5">
        <v>1</v>
      </c>
    </row>
    <row r="78" spans="1:12" ht="17.25" thickBot="1">
      <c r="A78" s="3"/>
      <c r="B78" s="3" t="s">
        <v>11727</v>
      </c>
      <c r="C78" s="4">
        <v>2108</v>
      </c>
      <c r="D78" s="4">
        <v>1086</v>
      </c>
      <c r="E78" s="5">
        <v>359</v>
      </c>
      <c r="F78" s="5">
        <v>623</v>
      </c>
      <c r="G78" s="5">
        <v>17</v>
      </c>
      <c r="H78" s="5">
        <v>67</v>
      </c>
      <c r="I78" s="5">
        <v>8</v>
      </c>
      <c r="J78" s="4">
        <v>1074</v>
      </c>
      <c r="K78" s="5">
        <v>12</v>
      </c>
      <c r="L78" s="4">
        <v>1022</v>
      </c>
    </row>
    <row r="79" spans="1:12" ht="17.25" thickBot="1">
      <c r="A79" s="3"/>
      <c r="B79" s="3" t="s">
        <v>11726</v>
      </c>
      <c r="C79" s="5">
        <v>730</v>
      </c>
      <c r="D79" s="5">
        <v>456</v>
      </c>
      <c r="E79" s="5">
        <v>167</v>
      </c>
      <c r="F79" s="5">
        <v>257</v>
      </c>
      <c r="G79" s="5">
        <v>6</v>
      </c>
      <c r="H79" s="5">
        <v>15</v>
      </c>
      <c r="I79" s="5">
        <v>5</v>
      </c>
      <c r="J79" s="5">
        <v>450</v>
      </c>
      <c r="K79" s="5">
        <v>6</v>
      </c>
      <c r="L79" s="5">
        <v>274</v>
      </c>
    </row>
    <row r="80" spans="1:12" ht="17.25" thickBot="1">
      <c r="A80" s="3"/>
      <c r="B80" s="3" t="s">
        <v>11725</v>
      </c>
      <c r="C80" s="4">
        <v>1687</v>
      </c>
      <c r="D80" s="5">
        <v>897</v>
      </c>
      <c r="E80" s="5">
        <v>329</v>
      </c>
      <c r="F80" s="5">
        <v>487</v>
      </c>
      <c r="G80" s="5">
        <v>11</v>
      </c>
      <c r="H80" s="5">
        <v>54</v>
      </c>
      <c r="I80" s="5">
        <v>7</v>
      </c>
      <c r="J80" s="5">
        <v>888</v>
      </c>
      <c r="K80" s="5">
        <v>9</v>
      </c>
      <c r="L80" s="5">
        <v>790</v>
      </c>
    </row>
    <row r="81" spans="1:12" ht="17.25" thickBot="1">
      <c r="A81" s="3" t="s">
        <v>11724</v>
      </c>
      <c r="B81" s="3" t="s">
        <v>36</v>
      </c>
      <c r="C81" s="4">
        <v>3676</v>
      </c>
      <c r="D81" s="4">
        <v>2482</v>
      </c>
      <c r="E81" s="5">
        <v>989</v>
      </c>
      <c r="F81" s="4">
        <v>1326</v>
      </c>
      <c r="G81" s="5">
        <v>22</v>
      </c>
      <c r="H81" s="5">
        <v>96</v>
      </c>
      <c r="I81" s="5">
        <v>17</v>
      </c>
      <c r="J81" s="4">
        <v>2450</v>
      </c>
      <c r="K81" s="5">
        <v>32</v>
      </c>
      <c r="L81" s="4">
        <v>1194</v>
      </c>
    </row>
    <row r="82" spans="1:12" ht="23.25" thickBot="1">
      <c r="A82" s="3"/>
      <c r="B82" s="3" t="s">
        <v>37</v>
      </c>
      <c r="C82" s="4">
        <v>1126</v>
      </c>
      <c r="D82" s="4">
        <v>1126</v>
      </c>
      <c r="E82" s="5">
        <v>514</v>
      </c>
      <c r="F82" s="5">
        <v>549</v>
      </c>
      <c r="G82" s="5">
        <v>9</v>
      </c>
      <c r="H82" s="5">
        <v>40</v>
      </c>
      <c r="I82" s="5">
        <v>5</v>
      </c>
      <c r="J82" s="4">
        <v>1117</v>
      </c>
      <c r="K82" s="5">
        <v>9</v>
      </c>
      <c r="L82" s="5">
        <v>0</v>
      </c>
    </row>
    <row r="83" spans="1:12" ht="17.25" thickBot="1">
      <c r="A83" s="3"/>
      <c r="B83" s="3" t="s">
        <v>11723</v>
      </c>
      <c r="C83" s="4">
        <v>1860</v>
      </c>
      <c r="D83" s="5">
        <v>926</v>
      </c>
      <c r="E83" s="5">
        <v>350</v>
      </c>
      <c r="F83" s="5">
        <v>497</v>
      </c>
      <c r="G83" s="5">
        <v>12</v>
      </c>
      <c r="H83" s="5">
        <v>41</v>
      </c>
      <c r="I83" s="5">
        <v>10</v>
      </c>
      <c r="J83" s="5">
        <v>910</v>
      </c>
      <c r="K83" s="5">
        <v>16</v>
      </c>
      <c r="L83" s="5">
        <v>934</v>
      </c>
    </row>
    <row r="84" spans="1:12" ht="17.25" thickBot="1">
      <c r="A84" s="3"/>
      <c r="B84" s="3" t="s">
        <v>11722</v>
      </c>
      <c r="C84" s="5">
        <v>690</v>
      </c>
      <c r="D84" s="5">
        <v>430</v>
      </c>
      <c r="E84" s="5">
        <v>125</v>
      </c>
      <c r="F84" s="5">
        <v>280</v>
      </c>
      <c r="G84" s="5">
        <v>1</v>
      </c>
      <c r="H84" s="5">
        <v>15</v>
      </c>
      <c r="I84" s="5">
        <v>2</v>
      </c>
      <c r="J84" s="5">
        <v>423</v>
      </c>
      <c r="K84" s="5">
        <v>7</v>
      </c>
      <c r="L84" s="5">
        <v>260</v>
      </c>
    </row>
    <row r="85" spans="1:12" ht="23.25" thickBot="1">
      <c r="A85" s="3" t="s">
        <v>97</v>
      </c>
      <c r="B85" s="3"/>
      <c r="C85" s="5">
        <v>0</v>
      </c>
      <c r="D85" s="5">
        <v>7</v>
      </c>
      <c r="E85" s="5">
        <v>3</v>
      </c>
      <c r="F85" s="5">
        <v>4</v>
      </c>
      <c r="G85" s="5">
        <v>0</v>
      </c>
      <c r="H85" s="5">
        <v>0</v>
      </c>
      <c r="I85" s="5">
        <v>0</v>
      </c>
      <c r="J85" s="5">
        <v>7</v>
      </c>
      <c r="K85" s="5">
        <v>0</v>
      </c>
      <c r="L85" s="5">
        <v>-7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45325-9CA2-4CD7-AB7C-E0996331734A}">
  <sheetPr>
    <tabColor theme="5" tint="0.59999389629810485"/>
  </sheetPr>
  <dimension ref="A1:X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11840</v>
      </c>
      <c r="F3" s="26" t="s">
        <v>11839</v>
      </c>
      <c r="G3" s="26" t="s">
        <v>11838</v>
      </c>
      <c r="H3" s="26" t="s">
        <v>7756</v>
      </c>
      <c r="I3" s="44"/>
      <c r="J3" s="26"/>
      <c r="K3" s="44"/>
      <c r="U3" t="s">
        <v>3</v>
      </c>
      <c r="V3" t="str">
        <f t="shared" si="0"/>
        <v>이장섭</v>
      </c>
      <c r="W3" t="str">
        <f t="shared" si="0"/>
        <v>최현호</v>
      </c>
      <c r="X3" t="str">
        <f t="shared" si="0"/>
        <v>이창록</v>
      </c>
    </row>
    <row r="4" spans="1:24" ht="17.25" thickBot="1">
      <c r="A4" s="3" t="s">
        <v>30</v>
      </c>
      <c r="B4" s="3"/>
      <c r="C4" s="4">
        <v>169388</v>
      </c>
      <c r="D4" s="4">
        <v>109940</v>
      </c>
      <c r="E4" s="4">
        <v>54118</v>
      </c>
      <c r="F4" s="4">
        <v>50784</v>
      </c>
      <c r="G4" s="4">
        <v>2575</v>
      </c>
      <c r="H4" s="4">
        <v>1063</v>
      </c>
      <c r="I4" s="4">
        <v>108540</v>
      </c>
      <c r="J4" s="4">
        <v>1400</v>
      </c>
      <c r="K4" s="4">
        <v>59448</v>
      </c>
      <c r="V4" s="8"/>
      <c r="W4" s="8"/>
      <c r="X4" s="8"/>
    </row>
    <row r="5" spans="1:24" ht="23.25" thickBot="1">
      <c r="A5" s="3" t="s">
        <v>31</v>
      </c>
      <c r="B5" s="3"/>
      <c r="C5" s="5">
        <v>431</v>
      </c>
      <c r="D5" s="5">
        <v>410</v>
      </c>
      <c r="E5" s="5">
        <v>207</v>
      </c>
      <c r="F5" s="5">
        <v>141</v>
      </c>
      <c r="G5" s="5">
        <v>27</v>
      </c>
      <c r="H5" s="5">
        <v>20</v>
      </c>
      <c r="I5" s="5">
        <v>395</v>
      </c>
      <c r="J5" s="5">
        <v>15</v>
      </c>
      <c r="K5" s="5">
        <v>21</v>
      </c>
      <c r="T5" t="s">
        <v>2929</v>
      </c>
      <c r="U5">
        <f>SUMIF($A:$A,"합계",D:D)</f>
        <v>109940</v>
      </c>
      <c r="V5">
        <f>SUMIF($A:$A,"합계",E:E)</f>
        <v>54118</v>
      </c>
      <c r="W5">
        <f>SUMIF($A:$A,"합계",F:F)</f>
        <v>50784</v>
      </c>
      <c r="X5">
        <f>SUMIF($A:$A,"합계",G:G)</f>
        <v>2575</v>
      </c>
    </row>
    <row r="6" spans="1:24" ht="23.25" thickBot="1">
      <c r="A6" s="3" t="s">
        <v>32</v>
      </c>
      <c r="B6" s="3"/>
      <c r="C6" s="4">
        <v>10899</v>
      </c>
      <c r="D6" s="4">
        <v>10893</v>
      </c>
      <c r="E6" s="4">
        <v>6321</v>
      </c>
      <c r="F6" s="4">
        <v>3832</v>
      </c>
      <c r="G6" s="5">
        <v>324</v>
      </c>
      <c r="H6" s="5">
        <v>161</v>
      </c>
      <c r="I6" s="4">
        <v>10638</v>
      </c>
      <c r="J6" s="5">
        <v>255</v>
      </c>
      <c r="K6" s="5">
        <v>6</v>
      </c>
      <c r="T6" t="s">
        <v>2930</v>
      </c>
      <c r="U6">
        <f>U5-U7</f>
        <v>65682</v>
      </c>
      <c r="V6">
        <f>V5-V7</f>
        <v>29399</v>
      </c>
      <c r="W6">
        <f>W5-W7</f>
        <v>33120</v>
      </c>
      <c r="X6">
        <f>X5-X7</f>
        <v>1666</v>
      </c>
    </row>
    <row r="7" spans="1:24" ht="23.25" thickBot="1">
      <c r="A7" s="3" t="s">
        <v>33</v>
      </c>
      <c r="B7" s="3"/>
      <c r="C7" s="5">
        <v>378</v>
      </c>
      <c r="D7" s="5">
        <v>82</v>
      </c>
      <c r="E7" s="5">
        <v>51</v>
      </c>
      <c r="F7" s="5">
        <v>29</v>
      </c>
      <c r="G7" s="5">
        <v>2</v>
      </c>
      <c r="H7" s="5">
        <v>0</v>
      </c>
      <c r="I7" s="5">
        <v>82</v>
      </c>
      <c r="J7" s="5">
        <v>0</v>
      </c>
      <c r="K7" s="5">
        <v>296</v>
      </c>
      <c r="T7" t="s">
        <v>2931</v>
      </c>
      <c r="U7">
        <f>U11+U10+U9</f>
        <v>44258</v>
      </c>
      <c r="V7">
        <f>V11+V10+V9</f>
        <v>24719</v>
      </c>
      <c r="W7">
        <f>W11+W10+W9</f>
        <v>17664</v>
      </c>
      <c r="X7">
        <f>X11+X10+X9</f>
        <v>909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11837</v>
      </c>
      <c r="B9" s="3" t="s">
        <v>36</v>
      </c>
      <c r="C9" s="4">
        <v>8309</v>
      </c>
      <c r="D9" s="4">
        <v>5260</v>
      </c>
      <c r="E9" s="4">
        <v>2285</v>
      </c>
      <c r="F9" s="4">
        <v>2757</v>
      </c>
      <c r="G9" s="5">
        <v>114</v>
      </c>
      <c r="H9" s="5">
        <v>50</v>
      </c>
      <c r="I9" s="4">
        <v>5206</v>
      </c>
      <c r="J9" s="5">
        <v>54</v>
      </c>
      <c r="K9" s="4">
        <v>3049</v>
      </c>
      <c r="T9" t="s">
        <v>2934</v>
      </c>
      <c r="U9">
        <f>SUMIF($A:$A,"거소·선상투표",D:D)+SUMIF($A:$A,"국외부재자투표",D:D)+SUMIF($A:$A,"국외부재자투표(공관)",D:D)</f>
        <v>494</v>
      </c>
      <c r="V9">
        <f t="shared" ref="V9:X11" si="1">SUMIF($A:$A,"거소·선상투표",E:E)+SUMIF($A:$A,"국외부재자투표",E:E)+SUMIF($A:$A,"국외부재자투표(공관)",E:E)</f>
        <v>260</v>
      </c>
      <c r="W9">
        <f t="shared" si="1"/>
        <v>170</v>
      </c>
      <c r="X9">
        <f t="shared" si="1"/>
        <v>29</v>
      </c>
    </row>
    <row r="10" spans="1:24" ht="23.25" thickBot="1">
      <c r="A10" s="3"/>
      <c r="B10" s="3" t="s">
        <v>37</v>
      </c>
      <c r="C10" s="4">
        <v>1420</v>
      </c>
      <c r="D10" s="4">
        <v>1420</v>
      </c>
      <c r="E10" s="5">
        <v>701</v>
      </c>
      <c r="F10" s="5">
        <v>679</v>
      </c>
      <c r="G10" s="5">
        <v>18</v>
      </c>
      <c r="H10" s="5">
        <v>10</v>
      </c>
      <c r="I10" s="4">
        <v>1408</v>
      </c>
      <c r="J10" s="5">
        <v>12</v>
      </c>
      <c r="K10" s="5">
        <v>0</v>
      </c>
      <c r="T10" t="s">
        <v>2932</v>
      </c>
      <c r="U10">
        <f>SUMIF($B:$B,"관내사전투표",D:D)</f>
        <v>32871</v>
      </c>
      <c r="V10">
        <f t="shared" ref="V10:X12" si="2">SUMIF($B:$B,"관내사전투표",E:E)</f>
        <v>18138</v>
      </c>
      <c r="W10">
        <f t="shared" si="2"/>
        <v>13662</v>
      </c>
      <c r="X10">
        <f t="shared" si="2"/>
        <v>556</v>
      </c>
    </row>
    <row r="11" spans="1:24" ht="17.25" thickBot="1">
      <c r="A11" s="3"/>
      <c r="B11" s="3" t="s">
        <v>11836</v>
      </c>
      <c r="C11" s="4">
        <v>2187</v>
      </c>
      <c r="D11" s="4">
        <v>1009</v>
      </c>
      <c r="E11" s="5">
        <v>314</v>
      </c>
      <c r="F11" s="5">
        <v>644</v>
      </c>
      <c r="G11" s="5">
        <v>23</v>
      </c>
      <c r="H11" s="5">
        <v>19</v>
      </c>
      <c r="I11" s="4">
        <v>1000</v>
      </c>
      <c r="J11" s="5">
        <v>9</v>
      </c>
      <c r="K11" s="4">
        <v>1178</v>
      </c>
      <c r="T11" t="s">
        <v>2933</v>
      </c>
      <c r="U11">
        <f>SUMIF($A:$A,"관외사전투표",D:D)</f>
        <v>10893</v>
      </c>
      <c r="V11">
        <f t="shared" ref="V11:X13" si="3">SUMIF($A:$A,"관외사전투표",E:E)</f>
        <v>6321</v>
      </c>
      <c r="W11">
        <f t="shared" si="3"/>
        <v>3832</v>
      </c>
      <c r="X11">
        <f t="shared" si="3"/>
        <v>324</v>
      </c>
    </row>
    <row r="12" spans="1:24" ht="17.25" thickBot="1">
      <c r="A12" s="3"/>
      <c r="B12" s="3" t="s">
        <v>11835</v>
      </c>
      <c r="C12" s="5">
        <v>992</v>
      </c>
      <c r="D12" s="5">
        <v>509</v>
      </c>
      <c r="E12" s="5">
        <v>173</v>
      </c>
      <c r="F12" s="5">
        <v>295</v>
      </c>
      <c r="G12" s="5">
        <v>23</v>
      </c>
      <c r="H12" s="5">
        <v>8</v>
      </c>
      <c r="I12" s="5">
        <v>499</v>
      </c>
      <c r="J12" s="5">
        <v>10</v>
      </c>
      <c r="K12" s="5">
        <v>483</v>
      </c>
    </row>
    <row r="13" spans="1:24" ht="17.25" thickBot="1">
      <c r="A13" s="3"/>
      <c r="B13" s="3" t="s">
        <v>11834</v>
      </c>
      <c r="C13" s="4">
        <v>1441</v>
      </c>
      <c r="D13" s="5">
        <v>815</v>
      </c>
      <c r="E13" s="5">
        <v>264</v>
      </c>
      <c r="F13" s="5">
        <v>524</v>
      </c>
      <c r="G13" s="5">
        <v>12</v>
      </c>
      <c r="H13" s="5">
        <v>5</v>
      </c>
      <c r="I13" s="5">
        <v>805</v>
      </c>
      <c r="J13" s="5">
        <v>10</v>
      </c>
      <c r="K13" s="5">
        <v>626</v>
      </c>
    </row>
    <row r="14" spans="1:24" ht="17.25" thickBot="1">
      <c r="A14" s="3"/>
      <c r="B14" s="3" t="s">
        <v>11833</v>
      </c>
      <c r="C14" s="4">
        <v>2269</v>
      </c>
      <c r="D14" s="4">
        <v>1507</v>
      </c>
      <c r="E14" s="5">
        <v>833</v>
      </c>
      <c r="F14" s="5">
        <v>615</v>
      </c>
      <c r="G14" s="5">
        <v>38</v>
      </c>
      <c r="H14" s="5">
        <v>8</v>
      </c>
      <c r="I14" s="4">
        <v>1494</v>
      </c>
      <c r="J14" s="5">
        <v>13</v>
      </c>
      <c r="K14" s="5">
        <v>762</v>
      </c>
      <c r="U14" s="8"/>
      <c r="V14" s="8"/>
      <c r="W14" s="8"/>
      <c r="X14" s="8"/>
    </row>
    <row r="15" spans="1:24" ht="17.25" thickBot="1">
      <c r="A15" s="3" t="s">
        <v>11832</v>
      </c>
      <c r="B15" s="3" t="s">
        <v>36</v>
      </c>
      <c r="C15" s="4">
        <v>2921</v>
      </c>
      <c r="D15" s="4">
        <v>1791</v>
      </c>
      <c r="E15" s="5">
        <v>635</v>
      </c>
      <c r="F15" s="4">
        <v>1075</v>
      </c>
      <c r="G15" s="5">
        <v>29</v>
      </c>
      <c r="H15" s="5">
        <v>29</v>
      </c>
      <c r="I15" s="4">
        <v>1768</v>
      </c>
      <c r="J15" s="5">
        <v>23</v>
      </c>
      <c r="K15" s="4">
        <v>1130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5">
        <v>695</v>
      </c>
      <c r="D16" s="5">
        <v>695</v>
      </c>
      <c r="E16" s="5">
        <v>274</v>
      </c>
      <c r="F16" s="5">
        <v>390</v>
      </c>
      <c r="G16" s="5">
        <v>12</v>
      </c>
      <c r="H16" s="5">
        <v>7</v>
      </c>
      <c r="I16" s="5">
        <v>683</v>
      </c>
      <c r="J16" s="5">
        <v>12</v>
      </c>
      <c r="K16" s="5">
        <v>0</v>
      </c>
    </row>
    <row r="17" spans="1:11" ht="17.25" thickBot="1">
      <c r="A17" s="3"/>
      <c r="B17" s="3" t="s">
        <v>11831</v>
      </c>
      <c r="C17" s="4">
        <v>1368</v>
      </c>
      <c r="D17" s="5">
        <v>704</v>
      </c>
      <c r="E17" s="5">
        <v>243</v>
      </c>
      <c r="F17" s="5">
        <v>436</v>
      </c>
      <c r="G17" s="5">
        <v>10</v>
      </c>
      <c r="H17" s="5">
        <v>9</v>
      </c>
      <c r="I17" s="5">
        <v>698</v>
      </c>
      <c r="J17" s="5">
        <v>6</v>
      </c>
      <c r="K17" s="5">
        <v>664</v>
      </c>
    </row>
    <row r="18" spans="1:11" ht="17.25" thickBot="1">
      <c r="A18" s="3"/>
      <c r="B18" s="3" t="s">
        <v>11830</v>
      </c>
      <c r="C18" s="5">
        <v>858</v>
      </c>
      <c r="D18" s="5">
        <v>392</v>
      </c>
      <c r="E18" s="5">
        <v>118</v>
      </c>
      <c r="F18" s="5">
        <v>249</v>
      </c>
      <c r="G18" s="5">
        <v>7</v>
      </c>
      <c r="H18" s="5">
        <v>13</v>
      </c>
      <c r="I18" s="5">
        <v>387</v>
      </c>
      <c r="J18" s="5">
        <v>5</v>
      </c>
      <c r="K18" s="5">
        <v>466</v>
      </c>
    </row>
    <row r="19" spans="1:11" ht="17.25" thickBot="1">
      <c r="A19" s="3" t="s">
        <v>3264</v>
      </c>
      <c r="B19" s="3" t="s">
        <v>36</v>
      </c>
      <c r="C19" s="4">
        <v>6996</v>
      </c>
      <c r="D19" s="4">
        <v>4313</v>
      </c>
      <c r="E19" s="4">
        <v>1663</v>
      </c>
      <c r="F19" s="4">
        <v>2445</v>
      </c>
      <c r="G19" s="5">
        <v>67</v>
      </c>
      <c r="H19" s="5">
        <v>60</v>
      </c>
      <c r="I19" s="4">
        <v>4235</v>
      </c>
      <c r="J19" s="5">
        <v>78</v>
      </c>
      <c r="K19" s="4">
        <v>2683</v>
      </c>
    </row>
    <row r="20" spans="1:11" ht="23.25" thickBot="1">
      <c r="A20" s="3"/>
      <c r="B20" s="3" t="s">
        <v>37</v>
      </c>
      <c r="C20" s="4">
        <v>1397</v>
      </c>
      <c r="D20" s="4">
        <v>1396</v>
      </c>
      <c r="E20" s="5">
        <v>601</v>
      </c>
      <c r="F20" s="5">
        <v>741</v>
      </c>
      <c r="G20" s="5">
        <v>17</v>
      </c>
      <c r="H20" s="5">
        <v>18</v>
      </c>
      <c r="I20" s="4">
        <v>1377</v>
      </c>
      <c r="J20" s="5">
        <v>19</v>
      </c>
      <c r="K20" s="5">
        <v>1</v>
      </c>
    </row>
    <row r="21" spans="1:11" ht="23.25" thickBot="1">
      <c r="A21" s="3"/>
      <c r="B21" s="3" t="s">
        <v>3263</v>
      </c>
      <c r="C21" s="4">
        <v>1576</v>
      </c>
      <c r="D21" s="5">
        <v>681</v>
      </c>
      <c r="E21" s="5">
        <v>240</v>
      </c>
      <c r="F21" s="5">
        <v>405</v>
      </c>
      <c r="G21" s="5">
        <v>10</v>
      </c>
      <c r="H21" s="5">
        <v>12</v>
      </c>
      <c r="I21" s="5">
        <v>667</v>
      </c>
      <c r="J21" s="5">
        <v>14</v>
      </c>
      <c r="K21" s="5">
        <v>895</v>
      </c>
    </row>
    <row r="22" spans="1:11" ht="23.25" thickBot="1">
      <c r="A22" s="3"/>
      <c r="B22" s="3" t="s">
        <v>3262</v>
      </c>
      <c r="C22" s="4">
        <v>1701</v>
      </c>
      <c r="D22" s="5">
        <v>821</v>
      </c>
      <c r="E22" s="5">
        <v>324</v>
      </c>
      <c r="F22" s="5">
        <v>445</v>
      </c>
      <c r="G22" s="5">
        <v>14</v>
      </c>
      <c r="H22" s="5">
        <v>15</v>
      </c>
      <c r="I22" s="5">
        <v>798</v>
      </c>
      <c r="J22" s="5">
        <v>23</v>
      </c>
      <c r="K22" s="5">
        <v>880</v>
      </c>
    </row>
    <row r="23" spans="1:11" ht="23.25" thickBot="1">
      <c r="A23" s="3"/>
      <c r="B23" s="3" t="s">
        <v>11829</v>
      </c>
      <c r="C23" s="4">
        <v>2322</v>
      </c>
      <c r="D23" s="4">
        <v>1415</v>
      </c>
      <c r="E23" s="5">
        <v>498</v>
      </c>
      <c r="F23" s="5">
        <v>854</v>
      </c>
      <c r="G23" s="5">
        <v>26</v>
      </c>
      <c r="H23" s="5">
        <v>15</v>
      </c>
      <c r="I23" s="4">
        <v>1393</v>
      </c>
      <c r="J23" s="5">
        <v>22</v>
      </c>
      <c r="K23" s="5">
        <v>907</v>
      </c>
    </row>
    <row r="24" spans="1:11" ht="17.25" thickBot="1">
      <c r="A24" s="3" t="s">
        <v>3261</v>
      </c>
      <c r="B24" s="3" t="s">
        <v>36</v>
      </c>
      <c r="C24" s="4">
        <v>10659</v>
      </c>
      <c r="D24" s="4">
        <v>7111</v>
      </c>
      <c r="E24" s="4">
        <v>3085</v>
      </c>
      <c r="F24" s="4">
        <v>3761</v>
      </c>
      <c r="G24" s="5">
        <v>135</v>
      </c>
      <c r="H24" s="5">
        <v>60</v>
      </c>
      <c r="I24" s="4">
        <v>7041</v>
      </c>
      <c r="J24" s="5">
        <v>70</v>
      </c>
      <c r="K24" s="4">
        <v>3548</v>
      </c>
    </row>
    <row r="25" spans="1:11" ht="23.25" thickBot="1">
      <c r="A25" s="3"/>
      <c r="B25" s="3" t="s">
        <v>37</v>
      </c>
      <c r="C25" s="4">
        <v>1864</v>
      </c>
      <c r="D25" s="4">
        <v>1864</v>
      </c>
      <c r="E25" s="5">
        <v>960</v>
      </c>
      <c r="F25" s="5">
        <v>843</v>
      </c>
      <c r="G25" s="5">
        <v>28</v>
      </c>
      <c r="H25" s="5">
        <v>15</v>
      </c>
      <c r="I25" s="4">
        <v>1846</v>
      </c>
      <c r="J25" s="5">
        <v>18</v>
      </c>
      <c r="K25" s="5">
        <v>0</v>
      </c>
    </row>
    <row r="26" spans="1:11" ht="23.25" thickBot="1">
      <c r="A26" s="3"/>
      <c r="B26" s="3" t="s">
        <v>3260</v>
      </c>
      <c r="C26" s="4">
        <v>1306</v>
      </c>
      <c r="D26" s="5">
        <v>680</v>
      </c>
      <c r="E26" s="5">
        <v>234</v>
      </c>
      <c r="F26" s="5">
        <v>414</v>
      </c>
      <c r="G26" s="5">
        <v>17</v>
      </c>
      <c r="H26" s="5">
        <v>9</v>
      </c>
      <c r="I26" s="5">
        <v>674</v>
      </c>
      <c r="J26" s="5">
        <v>6</v>
      </c>
      <c r="K26" s="5">
        <v>626</v>
      </c>
    </row>
    <row r="27" spans="1:11" ht="23.25" thickBot="1">
      <c r="A27" s="3"/>
      <c r="B27" s="3" t="s">
        <v>3259</v>
      </c>
      <c r="C27" s="4">
        <v>1639</v>
      </c>
      <c r="D27" s="5">
        <v>803</v>
      </c>
      <c r="E27" s="5">
        <v>307</v>
      </c>
      <c r="F27" s="5">
        <v>459</v>
      </c>
      <c r="G27" s="5">
        <v>19</v>
      </c>
      <c r="H27" s="5">
        <v>11</v>
      </c>
      <c r="I27" s="5">
        <v>796</v>
      </c>
      <c r="J27" s="5">
        <v>7</v>
      </c>
      <c r="K27" s="5">
        <v>836</v>
      </c>
    </row>
    <row r="28" spans="1:11" ht="23.25" thickBot="1">
      <c r="A28" s="3"/>
      <c r="B28" s="3" t="s">
        <v>3258</v>
      </c>
      <c r="C28" s="4">
        <v>3068</v>
      </c>
      <c r="D28" s="4">
        <v>2009</v>
      </c>
      <c r="E28" s="5">
        <v>749</v>
      </c>
      <c r="F28" s="4">
        <v>1181</v>
      </c>
      <c r="G28" s="5">
        <v>40</v>
      </c>
      <c r="H28" s="5">
        <v>15</v>
      </c>
      <c r="I28" s="4">
        <v>1985</v>
      </c>
      <c r="J28" s="5">
        <v>24</v>
      </c>
      <c r="K28" s="4">
        <v>1059</v>
      </c>
    </row>
    <row r="29" spans="1:11" ht="23.25" thickBot="1">
      <c r="A29" s="3"/>
      <c r="B29" s="3" t="s">
        <v>3257</v>
      </c>
      <c r="C29" s="4">
        <v>2782</v>
      </c>
      <c r="D29" s="4">
        <v>1755</v>
      </c>
      <c r="E29" s="5">
        <v>835</v>
      </c>
      <c r="F29" s="5">
        <v>864</v>
      </c>
      <c r="G29" s="5">
        <v>31</v>
      </c>
      <c r="H29" s="5">
        <v>10</v>
      </c>
      <c r="I29" s="4">
        <v>1740</v>
      </c>
      <c r="J29" s="5">
        <v>15</v>
      </c>
      <c r="K29" s="4">
        <v>1027</v>
      </c>
    </row>
    <row r="30" spans="1:11" ht="17.25" thickBot="1">
      <c r="A30" s="3" t="s">
        <v>11828</v>
      </c>
      <c r="B30" s="3" t="s">
        <v>36</v>
      </c>
      <c r="C30" s="4">
        <v>14617</v>
      </c>
      <c r="D30" s="4">
        <v>8890</v>
      </c>
      <c r="E30" s="4">
        <v>4132</v>
      </c>
      <c r="F30" s="4">
        <v>4354</v>
      </c>
      <c r="G30" s="5">
        <v>213</v>
      </c>
      <c r="H30" s="5">
        <v>85</v>
      </c>
      <c r="I30" s="4">
        <v>8784</v>
      </c>
      <c r="J30" s="5">
        <v>106</v>
      </c>
      <c r="K30" s="4">
        <v>5727</v>
      </c>
    </row>
    <row r="31" spans="1:11" ht="23.25" thickBot="1">
      <c r="A31" s="3"/>
      <c r="B31" s="3" t="s">
        <v>37</v>
      </c>
      <c r="C31" s="4">
        <v>4210</v>
      </c>
      <c r="D31" s="4">
        <v>4209</v>
      </c>
      <c r="E31" s="4">
        <v>2269</v>
      </c>
      <c r="F31" s="4">
        <v>1799</v>
      </c>
      <c r="G31" s="5">
        <v>80</v>
      </c>
      <c r="H31" s="5">
        <v>27</v>
      </c>
      <c r="I31" s="4">
        <v>4175</v>
      </c>
      <c r="J31" s="5">
        <v>34</v>
      </c>
      <c r="K31" s="5">
        <v>1</v>
      </c>
    </row>
    <row r="32" spans="1:11" ht="17.25" thickBot="1">
      <c r="A32" s="3"/>
      <c r="B32" s="3" t="s">
        <v>11827</v>
      </c>
      <c r="C32" s="4">
        <v>2912</v>
      </c>
      <c r="D32" s="4">
        <v>1134</v>
      </c>
      <c r="E32" s="5">
        <v>468</v>
      </c>
      <c r="F32" s="5">
        <v>589</v>
      </c>
      <c r="G32" s="5">
        <v>40</v>
      </c>
      <c r="H32" s="5">
        <v>21</v>
      </c>
      <c r="I32" s="4">
        <v>1118</v>
      </c>
      <c r="J32" s="5">
        <v>16</v>
      </c>
      <c r="K32" s="4">
        <v>1778</v>
      </c>
    </row>
    <row r="33" spans="1:11" ht="17.25" thickBot="1">
      <c r="A33" s="3"/>
      <c r="B33" s="3" t="s">
        <v>11826</v>
      </c>
      <c r="C33" s="4">
        <v>2874</v>
      </c>
      <c r="D33" s="4">
        <v>1369</v>
      </c>
      <c r="E33" s="5">
        <v>562</v>
      </c>
      <c r="F33" s="5">
        <v>746</v>
      </c>
      <c r="G33" s="5">
        <v>34</v>
      </c>
      <c r="H33" s="5">
        <v>10</v>
      </c>
      <c r="I33" s="4">
        <v>1352</v>
      </c>
      <c r="J33" s="5">
        <v>17</v>
      </c>
      <c r="K33" s="4">
        <v>1505</v>
      </c>
    </row>
    <row r="34" spans="1:11" ht="17.25" thickBot="1">
      <c r="A34" s="3"/>
      <c r="B34" s="3" t="s">
        <v>11825</v>
      </c>
      <c r="C34" s="4">
        <v>2955</v>
      </c>
      <c r="D34" s="4">
        <v>1429</v>
      </c>
      <c r="E34" s="5">
        <v>524</v>
      </c>
      <c r="F34" s="5">
        <v>820</v>
      </c>
      <c r="G34" s="5">
        <v>37</v>
      </c>
      <c r="H34" s="5">
        <v>18</v>
      </c>
      <c r="I34" s="4">
        <v>1399</v>
      </c>
      <c r="J34" s="5">
        <v>30</v>
      </c>
      <c r="K34" s="4">
        <v>1526</v>
      </c>
    </row>
    <row r="35" spans="1:11" ht="17.25" thickBot="1">
      <c r="A35" s="3"/>
      <c r="B35" s="3" t="s">
        <v>11824</v>
      </c>
      <c r="C35" s="4">
        <v>1666</v>
      </c>
      <c r="D35" s="5">
        <v>749</v>
      </c>
      <c r="E35" s="5">
        <v>309</v>
      </c>
      <c r="F35" s="5">
        <v>400</v>
      </c>
      <c r="G35" s="5">
        <v>22</v>
      </c>
      <c r="H35" s="5">
        <v>9</v>
      </c>
      <c r="I35" s="5">
        <v>740</v>
      </c>
      <c r="J35" s="5">
        <v>9</v>
      </c>
      <c r="K35" s="5">
        <v>917</v>
      </c>
    </row>
    <row r="36" spans="1:11" ht="17.25" thickBot="1">
      <c r="A36" s="3" t="s">
        <v>11823</v>
      </c>
      <c r="B36" s="3" t="s">
        <v>36</v>
      </c>
      <c r="C36" s="4">
        <v>12479</v>
      </c>
      <c r="D36" s="4">
        <v>7019</v>
      </c>
      <c r="E36" s="4">
        <v>2938</v>
      </c>
      <c r="F36" s="4">
        <v>3795</v>
      </c>
      <c r="G36" s="5">
        <v>142</v>
      </c>
      <c r="H36" s="5">
        <v>62</v>
      </c>
      <c r="I36" s="4">
        <v>6937</v>
      </c>
      <c r="J36" s="5">
        <v>82</v>
      </c>
      <c r="K36" s="4">
        <v>5460</v>
      </c>
    </row>
    <row r="37" spans="1:11" ht="23.25" thickBot="1">
      <c r="A37" s="3"/>
      <c r="B37" s="3" t="s">
        <v>37</v>
      </c>
      <c r="C37" s="4">
        <v>2095</v>
      </c>
      <c r="D37" s="4">
        <v>2095</v>
      </c>
      <c r="E37" s="4">
        <v>1050</v>
      </c>
      <c r="F37" s="5">
        <v>978</v>
      </c>
      <c r="G37" s="5">
        <v>38</v>
      </c>
      <c r="H37" s="5">
        <v>11</v>
      </c>
      <c r="I37" s="4">
        <v>2077</v>
      </c>
      <c r="J37" s="5">
        <v>18</v>
      </c>
      <c r="K37" s="5">
        <v>0</v>
      </c>
    </row>
    <row r="38" spans="1:11" ht="17.25" thickBot="1">
      <c r="A38" s="3"/>
      <c r="B38" s="3" t="s">
        <v>11822</v>
      </c>
      <c r="C38" s="4">
        <v>2971</v>
      </c>
      <c r="D38" s="4">
        <v>1351</v>
      </c>
      <c r="E38" s="5">
        <v>514</v>
      </c>
      <c r="F38" s="5">
        <v>789</v>
      </c>
      <c r="G38" s="5">
        <v>17</v>
      </c>
      <c r="H38" s="5">
        <v>14</v>
      </c>
      <c r="I38" s="4">
        <v>1334</v>
      </c>
      <c r="J38" s="5">
        <v>17</v>
      </c>
      <c r="K38" s="4">
        <v>1620</v>
      </c>
    </row>
    <row r="39" spans="1:11" ht="17.25" thickBot="1">
      <c r="A39" s="3"/>
      <c r="B39" s="3" t="s">
        <v>11821</v>
      </c>
      <c r="C39" s="4">
        <v>1674</v>
      </c>
      <c r="D39" s="5">
        <v>727</v>
      </c>
      <c r="E39" s="5">
        <v>251</v>
      </c>
      <c r="F39" s="5">
        <v>430</v>
      </c>
      <c r="G39" s="5">
        <v>20</v>
      </c>
      <c r="H39" s="5">
        <v>11</v>
      </c>
      <c r="I39" s="5">
        <v>712</v>
      </c>
      <c r="J39" s="5">
        <v>15</v>
      </c>
      <c r="K39" s="5">
        <v>947</v>
      </c>
    </row>
    <row r="40" spans="1:11" ht="17.25" thickBot="1">
      <c r="A40" s="3"/>
      <c r="B40" s="3" t="s">
        <v>11820</v>
      </c>
      <c r="C40" s="4">
        <v>3235</v>
      </c>
      <c r="D40" s="4">
        <v>1635</v>
      </c>
      <c r="E40" s="5">
        <v>704</v>
      </c>
      <c r="F40" s="5">
        <v>861</v>
      </c>
      <c r="G40" s="5">
        <v>42</v>
      </c>
      <c r="H40" s="5">
        <v>12</v>
      </c>
      <c r="I40" s="4">
        <v>1619</v>
      </c>
      <c r="J40" s="5">
        <v>16</v>
      </c>
      <c r="K40" s="4">
        <v>1600</v>
      </c>
    </row>
    <row r="41" spans="1:11" ht="17.25" thickBot="1">
      <c r="A41" s="3"/>
      <c r="B41" s="3" t="s">
        <v>11819</v>
      </c>
      <c r="C41" s="4">
        <v>2504</v>
      </c>
      <c r="D41" s="4">
        <v>1211</v>
      </c>
      <c r="E41" s="5">
        <v>419</v>
      </c>
      <c r="F41" s="5">
        <v>737</v>
      </c>
      <c r="G41" s="5">
        <v>25</v>
      </c>
      <c r="H41" s="5">
        <v>14</v>
      </c>
      <c r="I41" s="4">
        <v>1195</v>
      </c>
      <c r="J41" s="5">
        <v>16</v>
      </c>
      <c r="K41" s="4">
        <v>1293</v>
      </c>
    </row>
    <row r="42" spans="1:11" ht="17.25" thickBot="1">
      <c r="A42" s="3" t="s">
        <v>11818</v>
      </c>
      <c r="B42" s="3" t="s">
        <v>36</v>
      </c>
      <c r="C42" s="4">
        <v>19339</v>
      </c>
      <c r="D42" s="4">
        <v>12472</v>
      </c>
      <c r="E42" s="4">
        <v>6680</v>
      </c>
      <c r="F42" s="4">
        <v>5319</v>
      </c>
      <c r="G42" s="5">
        <v>278</v>
      </c>
      <c r="H42" s="5">
        <v>84</v>
      </c>
      <c r="I42" s="4">
        <v>12361</v>
      </c>
      <c r="J42" s="5">
        <v>111</v>
      </c>
      <c r="K42" s="4">
        <v>6867</v>
      </c>
    </row>
    <row r="43" spans="1:11" ht="23.25" thickBot="1">
      <c r="A43" s="3"/>
      <c r="B43" s="3" t="s">
        <v>37</v>
      </c>
      <c r="C43" s="4">
        <v>3892</v>
      </c>
      <c r="D43" s="4">
        <v>3892</v>
      </c>
      <c r="E43" s="4">
        <v>2423</v>
      </c>
      <c r="F43" s="4">
        <v>1362</v>
      </c>
      <c r="G43" s="5">
        <v>63</v>
      </c>
      <c r="H43" s="5">
        <v>18</v>
      </c>
      <c r="I43" s="4">
        <v>3866</v>
      </c>
      <c r="J43" s="5">
        <v>26</v>
      </c>
      <c r="K43" s="5">
        <v>0</v>
      </c>
    </row>
    <row r="44" spans="1:11" ht="17.25" thickBot="1">
      <c r="A44" s="3"/>
      <c r="B44" s="3" t="s">
        <v>11817</v>
      </c>
      <c r="C44" s="4">
        <v>2710</v>
      </c>
      <c r="D44" s="4">
        <v>1326</v>
      </c>
      <c r="E44" s="5">
        <v>591</v>
      </c>
      <c r="F44" s="5">
        <v>667</v>
      </c>
      <c r="G44" s="5">
        <v>33</v>
      </c>
      <c r="H44" s="5">
        <v>18</v>
      </c>
      <c r="I44" s="4">
        <v>1309</v>
      </c>
      <c r="J44" s="5">
        <v>17</v>
      </c>
      <c r="K44" s="4">
        <v>1384</v>
      </c>
    </row>
    <row r="45" spans="1:11" ht="17.25" thickBot="1">
      <c r="A45" s="3"/>
      <c r="B45" s="3" t="s">
        <v>11816</v>
      </c>
      <c r="C45" s="4">
        <v>2796</v>
      </c>
      <c r="D45" s="4">
        <v>1688</v>
      </c>
      <c r="E45" s="5">
        <v>650</v>
      </c>
      <c r="F45" s="5">
        <v>951</v>
      </c>
      <c r="G45" s="5">
        <v>53</v>
      </c>
      <c r="H45" s="5">
        <v>19</v>
      </c>
      <c r="I45" s="4">
        <v>1673</v>
      </c>
      <c r="J45" s="5">
        <v>15</v>
      </c>
      <c r="K45" s="4">
        <v>1108</v>
      </c>
    </row>
    <row r="46" spans="1:11" ht="17.25" thickBot="1">
      <c r="A46" s="3"/>
      <c r="B46" s="3" t="s">
        <v>11815</v>
      </c>
      <c r="C46" s="4">
        <v>3575</v>
      </c>
      <c r="D46" s="4">
        <v>1943</v>
      </c>
      <c r="E46" s="4">
        <v>1099</v>
      </c>
      <c r="F46" s="5">
        <v>778</v>
      </c>
      <c r="G46" s="5">
        <v>45</v>
      </c>
      <c r="H46" s="5">
        <v>9</v>
      </c>
      <c r="I46" s="4">
        <v>1931</v>
      </c>
      <c r="J46" s="5">
        <v>12</v>
      </c>
      <c r="K46" s="4">
        <v>1632</v>
      </c>
    </row>
    <row r="47" spans="1:11" ht="17.25" thickBot="1">
      <c r="A47" s="3"/>
      <c r="B47" s="3" t="s">
        <v>11814</v>
      </c>
      <c r="C47" s="4">
        <v>3289</v>
      </c>
      <c r="D47" s="4">
        <v>1771</v>
      </c>
      <c r="E47" s="5">
        <v>824</v>
      </c>
      <c r="F47" s="5">
        <v>868</v>
      </c>
      <c r="G47" s="5">
        <v>44</v>
      </c>
      <c r="H47" s="5">
        <v>12</v>
      </c>
      <c r="I47" s="4">
        <v>1748</v>
      </c>
      <c r="J47" s="5">
        <v>23</v>
      </c>
      <c r="K47" s="4">
        <v>1518</v>
      </c>
    </row>
    <row r="48" spans="1:11" ht="17.25" thickBot="1">
      <c r="A48" s="3"/>
      <c r="B48" s="3" t="s">
        <v>11813</v>
      </c>
      <c r="C48" s="4">
        <v>3077</v>
      </c>
      <c r="D48" s="4">
        <v>1852</v>
      </c>
      <c r="E48" s="4">
        <v>1093</v>
      </c>
      <c r="F48" s="5">
        <v>693</v>
      </c>
      <c r="G48" s="5">
        <v>40</v>
      </c>
      <c r="H48" s="5">
        <v>8</v>
      </c>
      <c r="I48" s="4">
        <v>1834</v>
      </c>
      <c r="J48" s="5">
        <v>18</v>
      </c>
      <c r="K48" s="4">
        <v>1225</v>
      </c>
    </row>
    <row r="49" spans="1:11" ht="17.25" thickBot="1">
      <c r="A49" s="3" t="s">
        <v>11812</v>
      </c>
      <c r="B49" s="3" t="s">
        <v>36</v>
      </c>
      <c r="C49" s="4">
        <v>24449</v>
      </c>
      <c r="D49" s="4">
        <v>16002</v>
      </c>
      <c r="E49" s="4">
        <v>8542</v>
      </c>
      <c r="F49" s="4">
        <v>6760</v>
      </c>
      <c r="G49" s="5">
        <v>415</v>
      </c>
      <c r="H49" s="5">
        <v>118</v>
      </c>
      <c r="I49" s="4">
        <v>15835</v>
      </c>
      <c r="J49" s="5">
        <v>167</v>
      </c>
      <c r="K49" s="4">
        <v>8447</v>
      </c>
    </row>
    <row r="50" spans="1:11" ht="23.25" thickBot="1">
      <c r="A50" s="3"/>
      <c r="B50" s="3" t="s">
        <v>37</v>
      </c>
      <c r="C50" s="4">
        <v>5775</v>
      </c>
      <c r="D50" s="4">
        <v>5775</v>
      </c>
      <c r="E50" s="4">
        <v>3408</v>
      </c>
      <c r="F50" s="4">
        <v>2172</v>
      </c>
      <c r="G50" s="5">
        <v>115</v>
      </c>
      <c r="H50" s="5">
        <v>33</v>
      </c>
      <c r="I50" s="4">
        <v>5728</v>
      </c>
      <c r="J50" s="5">
        <v>47</v>
      </c>
      <c r="K50" s="5">
        <v>0</v>
      </c>
    </row>
    <row r="51" spans="1:11" ht="17.25" thickBot="1">
      <c r="A51" s="3"/>
      <c r="B51" s="3" t="s">
        <v>11811</v>
      </c>
      <c r="C51" s="5">
        <v>848</v>
      </c>
      <c r="D51" s="5">
        <v>489</v>
      </c>
      <c r="E51" s="5">
        <v>173</v>
      </c>
      <c r="F51" s="5">
        <v>300</v>
      </c>
      <c r="G51" s="5">
        <v>7</v>
      </c>
      <c r="H51" s="5">
        <v>3</v>
      </c>
      <c r="I51" s="5">
        <v>483</v>
      </c>
      <c r="J51" s="5">
        <v>6</v>
      </c>
      <c r="K51" s="5">
        <v>359</v>
      </c>
    </row>
    <row r="52" spans="1:11" ht="17.25" thickBot="1">
      <c r="A52" s="3"/>
      <c r="B52" s="3" t="s">
        <v>11810</v>
      </c>
      <c r="C52" s="4">
        <v>3143</v>
      </c>
      <c r="D52" s="4">
        <v>1682</v>
      </c>
      <c r="E52" s="5">
        <v>870</v>
      </c>
      <c r="F52" s="5">
        <v>741</v>
      </c>
      <c r="G52" s="5">
        <v>42</v>
      </c>
      <c r="H52" s="5">
        <v>13</v>
      </c>
      <c r="I52" s="4">
        <v>1666</v>
      </c>
      <c r="J52" s="5">
        <v>16</v>
      </c>
      <c r="K52" s="4">
        <v>1461</v>
      </c>
    </row>
    <row r="53" spans="1:11" ht="17.25" thickBot="1">
      <c r="A53" s="3"/>
      <c r="B53" s="3" t="s">
        <v>11809</v>
      </c>
      <c r="C53" s="4">
        <v>3007</v>
      </c>
      <c r="D53" s="4">
        <v>1556</v>
      </c>
      <c r="E53" s="5">
        <v>811</v>
      </c>
      <c r="F53" s="5">
        <v>668</v>
      </c>
      <c r="G53" s="5">
        <v>45</v>
      </c>
      <c r="H53" s="5">
        <v>15</v>
      </c>
      <c r="I53" s="4">
        <v>1539</v>
      </c>
      <c r="J53" s="5">
        <v>17</v>
      </c>
      <c r="K53" s="4">
        <v>1451</v>
      </c>
    </row>
    <row r="54" spans="1:11" ht="17.25" thickBot="1">
      <c r="A54" s="3"/>
      <c r="B54" s="3" t="s">
        <v>11808</v>
      </c>
      <c r="C54" s="4">
        <v>2890</v>
      </c>
      <c r="D54" s="4">
        <v>1537</v>
      </c>
      <c r="E54" s="5">
        <v>786</v>
      </c>
      <c r="F54" s="5">
        <v>683</v>
      </c>
      <c r="G54" s="5">
        <v>41</v>
      </c>
      <c r="H54" s="5">
        <v>12</v>
      </c>
      <c r="I54" s="4">
        <v>1522</v>
      </c>
      <c r="J54" s="5">
        <v>15</v>
      </c>
      <c r="K54" s="4">
        <v>1353</v>
      </c>
    </row>
    <row r="55" spans="1:11" ht="17.25" thickBot="1">
      <c r="A55" s="3"/>
      <c r="B55" s="3" t="s">
        <v>11807</v>
      </c>
      <c r="C55" s="4">
        <v>2806</v>
      </c>
      <c r="D55" s="4">
        <v>1569</v>
      </c>
      <c r="E55" s="5">
        <v>722</v>
      </c>
      <c r="F55" s="5">
        <v>766</v>
      </c>
      <c r="G55" s="5">
        <v>50</v>
      </c>
      <c r="H55" s="5">
        <v>12</v>
      </c>
      <c r="I55" s="4">
        <v>1550</v>
      </c>
      <c r="J55" s="5">
        <v>19</v>
      </c>
      <c r="K55" s="4">
        <v>1237</v>
      </c>
    </row>
    <row r="56" spans="1:11" ht="17.25" thickBot="1">
      <c r="A56" s="3"/>
      <c r="B56" s="3" t="s">
        <v>11806</v>
      </c>
      <c r="C56" s="4">
        <v>2728</v>
      </c>
      <c r="D56" s="4">
        <v>1574</v>
      </c>
      <c r="E56" s="5">
        <v>778</v>
      </c>
      <c r="F56" s="5">
        <v>709</v>
      </c>
      <c r="G56" s="5">
        <v>54</v>
      </c>
      <c r="H56" s="5">
        <v>10</v>
      </c>
      <c r="I56" s="4">
        <v>1551</v>
      </c>
      <c r="J56" s="5">
        <v>23</v>
      </c>
      <c r="K56" s="4">
        <v>1154</v>
      </c>
    </row>
    <row r="57" spans="1:11" ht="17.25" thickBot="1">
      <c r="A57" s="3"/>
      <c r="B57" s="3" t="s">
        <v>11805</v>
      </c>
      <c r="C57" s="4">
        <v>3252</v>
      </c>
      <c r="D57" s="4">
        <v>1820</v>
      </c>
      <c r="E57" s="5">
        <v>994</v>
      </c>
      <c r="F57" s="5">
        <v>721</v>
      </c>
      <c r="G57" s="5">
        <v>61</v>
      </c>
      <c r="H57" s="5">
        <v>20</v>
      </c>
      <c r="I57" s="4">
        <v>1796</v>
      </c>
      <c r="J57" s="5">
        <v>24</v>
      </c>
      <c r="K57" s="4">
        <v>1432</v>
      </c>
    </row>
    <row r="58" spans="1:11" ht="17.25" thickBot="1">
      <c r="A58" s="3" t="s">
        <v>11804</v>
      </c>
      <c r="B58" s="3" t="s">
        <v>36</v>
      </c>
      <c r="C58" s="4">
        <v>12089</v>
      </c>
      <c r="D58" s="4">
        <v>7237</v>
      </c>
      <c r="E58" s="4">
        <v>3212</v>
      </c>
      <c r="F58" s="4">
        <v>3695</v>
      </c>
      <c r="G58" s="5">
        <v>168</v>
      </c>
      <c r="H58" s="5">
        <v>66</v>
      </c>
      <c r="I58" s="4">
        <v>7141</v>
      </c>
      <c r="J58" s="5">
        <v>96</v>
      </c>
      <c r="K58" s="4">
        <v>4852</v>
      </c>
    </row>
    <row r="59" spans="1:11" ht="23.25" thickBot="1">
      <c r="A59" s="3"/>
      <c r="B59" s="3" t="s">
        <v>37</v>
      </c>
      <c r="C59" s="4">
        <v>2517</v>
      </c>
      <c r="D59" s="4">
        <v>2517</v>
      </c>
      <c r="E59" s="4">
        <v>1325</v>
      </c>
      <c r="F59" s="4">
        <v>1102</v>
      </c>
      <c r="G59" s="5">
        <v>45</v>
      </c>
      <c r="H59" s="5">
        <v>17</v>
      </c>
      <c r="I59" s="4">
        <v>2489</v>
      </c>
      <c r="J59" s="5">
        <v>28</v>
      </c>
      <c r="K59" s="5">
        <v>0</v>
      </c>
    </row>
    <row r="60" spans="1:11" ht="23.25" thickBot="1">
      <c r="A60" s="3"/>
      <c r="B60" s="3" t="s">
        <v>11803</v>
      </c>
      <c r="C60" s="4">
        <v>2468</v>
      </c>
      <c r="D60" s="4">
        <v>1223</v>
      </c>
      <c r="E60" s="5">
        <v>527</v>
      </c>
      <c r="F60" s="5">
        <v>640</v>
      </c>
      <c r="G60" s="5">
        <v>29</v>
      </c>
      <c r="H60" s="5">
        <v>5</v>
      </c>
      <c r="I60" s="4">
        <v>1201</v>
      </c>
      <c r="J60" s="5">
        <v>22</v>
      </c>
      <c r="K60" s="4">
        <v>1245</v>
      </c>
    </row>
    <row r="61" spans="1:11" ht="23.25" thickBot="1">
      <c r="A61" s="3"/>
      <c r="B61" s="3" t="s">
        <v>11802</v>
      </c>
      <c r="C61" s="4">
        <v>2467</v>
      </c>
      <c r="D61" s="4">
        <v>1216</v>
      </c>
      <c r="E61" s="5">
        <v>532</v>
      </c>
      <c r="F61" s="5">
        <v>616</v>
      </c>
      <c r="G61" s="5">
        <v>29</v>
      </c>
      <c r="H61" s="5">
        <v>16</v>
      </c>
      <c r="I61" s="4">
        <v>1193</v>
      </c>
      <c r="J61" s="5">
        <v>23</v>
      </c>
      <c r="K61" s="4">
        <v>1251</v>
      </c>
    </row>
    <row r="62" spans="1:11" ht="23.25" thickBot="1">
      <c r="A62" s="3"/>
      <c r="B62" s="3" t="s">
        <v>11801</v>
      </c>
      <c r="C62" s="4">
        <v>2395</v>
      </c>
      <c r="D62" s="4">
        <v>1166</v>
      </c>
      <c r="E62" s="5">
        <v>413</v>
      </c>
      <c r="F62" s="5">
        <v>683</v>
      </c>
      <c r="G62" s="5">
        <v>38</v>
      </c>
      <c r="H62" s="5">
        <v>17</v>
      </c>
      <c r="I62" s="4">
        <v>1151</v>
      </c>
      <c r="J62" s="5">
        <v>15</v>
      </c>
      <c r="K62" s="4">
        <v>1229</v>
      </c>
    </row>
    <row r="63" spans="1:11" ht="23.25" thickBot="1">
      <c r="A63" s="3"/>
      <c r="B63" s="3" t="s">
        <v>11800</v>
      </c>
      <c r="C63" s="4">
        <v>2242</v>
      </c>
      <c r="D63" s="4">
        <v>1115</v>
      </c>
      <c r="E63" s="5">
        <v>415</v>
      </c>
      <c r="F63" s="5">
        <v>654</v>
      </c>
      <c r="G63" s="5">
        <v>27</v>
      </c>
      <c r="H63" s="5">
        <v>11</v>
      </c>
      <c r="I63" s="4">
        <v>1107</v>
      </c>
      <c r="J63" s="5">
        <v>8</v>
      </c>
      <c r="K63" s="4">
        <v>1127</v>
      </c>
    </row>
    <row r="64" spans="1:11" ht="17.25" thickBot="1">
      <c r="A64" s="3" t="s">
        <v>11799</v>
      </c>
      <c r="B64" s="3" t="s">
        <v>36</v>
      </c>
      <c r="C64" s="4">
        <v>12033</v>
      </c>
      <c r="D64" s="4">
        <v>7568</v>
      </c>
      <c r="E64" s="4">
        <v>3359</v>
      </c>
      <c r="F64" s="4">
        <v>3853</v>
      </c>
      <c r="G64" s="5">
        <v>170</v>
      </c>
      <c r="H64" s="5">
        <v>78</v>
      </c>
      <c r="I64" s="4">
        <v>7460</v>
      </c>
      <c r="J64" s="5">
        <v>108</v>
      </c>
      <c r="K64" s="4">
        <v>4465</v>
      </c>
    </row>
    <row r="65" spans="1:11" ht="23.25" thickBot="1">
      <c r="A65" s="3"/>
      <c r="B65" s="3" t="s">
        <v>37</v>
      </c>
      <c r="C65" s="4">
        <v>3204</v>
      </c>
      <c r="D65" s="4">
        <v>3204</v>
      </c>
      <c r="E65" s="4">
        <v>1578</v>
      </c>
      <c r="F65" s="4">
        <v>1508</v>
      </c>
      <c r="G65" s="5">
        <v>54</v>
      </c>
      <c r="H65" s="5">
        <v>29</v>
      </c>
      <c r="I65" s="4">
        <v>3169</v>
      </c>
      <c r="J65" s="5">
        <v>35</v>
      </c>
      <c r="K65" s="5">
        <v>0</v>
      </c>
    </row>
    <row r="66" spans="1:11" ht="23.25" thickBot="1">
      <c r="A66" s="3"/>
      <c r="B66" s="3" t="s">
        <v>11798</v>
      </c>
      <c r="C66" s="4">
        <v>2341</v>
      </c>
      <c r="D66" s="4">
        <v>1044</v>
      </c>
      <c r="E66" s="5">
        <v>456</v>
      </c>
      <c r="F66" s="5">
        <v>523</v>
      </c>
      <c r="G66" s="5">
        <v>39</v>
      </c>
      <c r="H66" s="5">
        <v>7</v>
      </c>
      <c r="I66" s="4">
        <v>1025</v>
      </c>
      <c r="J66" s="5">
        <v>19</v>
      </c>
      <c r="K66" s="4">
        <v>1297</v>
      </c>
    </row>
    <row r="67" spans="1:11" ht="23.25" thickBot="1">
      <c r="A67" s="3"/>
      <c r="B67" s="3" t="s">
        <v>11797</v>
      </c>
      <c r="C67" s="4">
        <v>2381</v>
      </c>
      <c r="D67" s="4">
        <v>1226</v>
      </c>
      <c r="E67" s="5">
        <v>494</v>
      </c>
      <c r="F67" s="5">
        <v>689</v>
      </c>
      <c r="G67" s="5">
        <v>16</v>
      </c>
      <c r="H67" s="5">
        <v>14</v>
      </c>
      <c r="I67" s="4">
        <v>1213</v>
      </c>
      <c r="J67" s="5">
        <v>13</v>
      </c>
      <c r="K67" s="4">
        <v>1155</v>
      </c>
    </row>
    <row r="68" spans="1:11" ht="23.25" thickBot="1">
      <c r="A68" s="3"/>
      <c r="B68" s="3" t="s">
        <v>11796</v>
      </c>
      <c r="C68" s="4">
        <v>2135</v>
      </c>
      <c r="D68" s="4">
        <v>1087</v>
      </c>
      <c r="E68" s="5">
        <v>454</v>
      </c>
      <c r="F68" s="5">
        <v>581</v>
      </c>
      <c r="G68" s="5">
        <v>19</v>
      </c>
      <c r="H68" s="5">
        <v>14</v>
      </c>
      <c r="I68" s="4">
        <v>1068</v>
      </c>
      <c r="J68" s="5">
        <v>19</v>
      </c>
      <c r="K68" s="4">
        <v>1048</v>
      </c>
    </row>
    <row r="69" spans="1:11" ht="23.25" thickBot="1">
      <c r="A69" s="3"/>
      <c r="B69" s="3" t="s">
        <v>11795</v>
      </c>
      <c r="C69" s="4">
        <v>1972</v>
      </c>
      <c r="D69" s="4">
        <v>1007</v>
      </c>
      <c r="E69" s="5">
        <v>377</v>
      </c>
      <c r="F69" s="5">
        <v>552</v>
      </c>
      <c r="G69" s="5">
        <v>42</v>
      </c>
      <c r="H69" s="5">
        <v>14</v>
      </c>
      <c r="I69" s="5">
        <v>985</v>
      </c>
      <c r="J69" s="5">
        <v>22</v>
      </c>
      <c r="K69" s="5">
        <v>965</v>
      </c>
    </row>
    <row r="70" spans="1:11" ht="23.25" thickBot="1">
      <c r="A70" s="3" t="s">
        <v>11794</v>
      </c>
      <c r="B70" s="3" t="s">
        <v>36</v>
      </c>
      <c r="C70" s="4">
        <v>33789</v>
      </c>
      <c r="D70" s="4">
        <v>20884</v>
      </c>
      <c r="E70" s="4">
        <v>11003</v>
      </c>
      <c r="F70" s="4">
        <v>8966</v>
      </c>
      <c r="G70" s="5">
        <v>491</v>
      </c>
      <c r="H70" s="5">
        <v>189</v>
      </c>
      <c r="I70" s="4">
        <v>20649</v>
      </c>
      <c r="J70" s="5">
        <v>235</v>
      </c>
      <c r="K70" s="4">
        <v>12905</v>
      </c>
    </row>
    <row r="71" spans="1:11" ht="23.25" thickBot="1">
      <c r="A71" s="3"/>
      <c r="B71" s="3" t="s">
        <v>37</v>
      </c>
      <c r="C71" s="4">
        <v>5804</v>
      </c>
      <c r="D71" s="4">
        <v>5804</v>
      </c>
      <c r="E71" s="4">
        <v>3549</v>
      </c>
      <c r="F71" s="4">
        <v>2088</v>
      </c>
      <c r="G71" s="5">
        <v>86</v>
      </c>
      <c r="H71" s="5">
        <v>33</v>
      </c>
      <c r="I71" s="4">
        <v>5756</v>
      </c>
      <c r="J71" s="5">
        <v>48</v>
      </c>
      <c r="K71" s="5">
        <v>0</v>
      </c>
    </row>
    <row r="72" spans="1:11" ht="23.25" thickBot="1">
      <c r="A72" s="3"/>
      <c r="B72" s="3" t="s">
        <v>11793</v>
      </c>
      <c r="C72" s="4">
        <v>3874</v>
      </c>
      <c r="D72" s="4">
        <v>1964</v>
      </c>
      <c r="E72" s="4">
        <v>1022</v>
      </c>
      <c r="F72" s="5">
        <v>849</v>
      </c>
      <c r="G72" s="5">
        <v>50</v>
      </c>
      <c r="H72" s="5">
        <v>22</v>
      </c>
      <c r="I72" s="4">
        <v>1943</v>
      </c>
      <c r="J72" s="5">
        <v>21</v>
      </c>
      <c r="K72" s="4">
        <v>1910</v>
      </c>
    </row>
    <row r="73" spans="1:11" ht="23.25" thickBot="1">
      <c r="A73" s="3"/>
      <c r="B73" s="3" t="s">
        <v>11792</v>
      </c>
      <c r="C73" s="4">
        <v>2513</v>
      </c>
      <c r="D73" s="4">
        <v>1476</v>
      </c>
      <c r="E73" s="5">
        <v>634</v>
      </c>
      <c r="F73" s="5">
        <v>786</v>
      </c>
      <c r="G73" s="5">
        <v>20</v>
      </c>
      <c r="H73" s="5">
        <v>20</v>
      </c>
      <c r="I73" s="4">
        <v>1460</v>
      </c>
      <c r="J73" s="5">
        <v>16</v>
      </c>
      <c r="K73" s="4">
        <v>1037</v>
      </c>
    </row>
    <row r="74" spans="1:11" ht="23.25" thickBot="1">
      <c r="A74" s="3"/>
      <c r="B74" s="3" t="s">
        <v>11791</v>
      </c>
      <c r="C74" s="4">
        <v>2883</v>
      </c>
      <c r="D74" s="4">
        <v>1545</v>
      </c>
      <c r="E74" s="5">
        <v>605</v>
      </c>
      <c r="F74" s="5">
        <v>849</v>
      </c>
      <c r="G74" s="5">
        <v>47</v>
      </c>
      <c r="H74" s="5">
        <v>19</v>
      </c>
      <c r="I74" s="4">
        <v>1520</v>
      </c>
      <c r="J74" s="5">
        <v>25</v>
      </c>
      <c r="K74" s="4">
        <v>1338</v>
      </c>
    </row>
    <row r="75" spans="1:11" ht="23.25" thickBot="1">
      <c r="A75" s="3"/>
      <c r="B75" s="3" t="s">
        <v>11790</v>
      </c>
      <c r="C75" s="4">
        <v>3497</v>
      </c>
      <c r="D75" s="4">
        <v>2178</v>
      </c>
      <c r="E75" s="4">
        <v>1144</v>
      </c>
      <c r="F75" s="5">
        <v>941</v>
      </c>
      <c r="G75" s="5">
        <v>53</v>
      </c>
      <c r="H75" s="5">
        <v>20</v>
      </c>
      <c r="I75" s="4">
        <v>2158</v>
      </c>
      <c r="J75" s="5">
        <v>20</v>
      </c>
      <c r="K75" s="4">
        <v>1319</v>
      </c>
    </row>
    <row r="76" spans="1:11" ht="23.25" thickBot="1">
      <c r="A76" s="3"/>
      <c r="B76" s="3" t="s">
        <v>11789</v>
      </c>
      <c r="C76" s="4">
        <v>3087</v>
      </c>
      <c r="D76" s="4">
        <v>1599</v>
      </c>
      <c r="E76" s="5">
        <v>776</v>
      </c>
      <c r="F76" s="5">
        <v>726</v>
      </c>
      <c r="G76" s="5">
        <v>47</v>
      </c>
      <c r="H76" s="5">
        <v>20</v>
      </c>
      <c r="I76" s="4">
        <v>1569</v>
      </c>
      <c r="J76" s="5">
        <v>30</v>
      </c>
      <c r="K76" s="4">
        <v>1488</v>
      </c>
    </row>
    <row r="77" spans="1:11" ht="23.25" thickBot="1">
      <c r="A77" s="3"/>
      <c r="B77" s="3" t="s">
        <v>11788</v>
      </c>
      <c r="C77" s="4">
        <v>1993</v>
      </c>
      <c r="D77" s="4">
        <v>1148</v>
      </c>
      <c r="E77" s="5">
        <v>596</v>
      </c>
      <c r="F77" s="5">
        <v>507</v>
      </c>
      <c r="G77" s="5">
        <v>24</v>
      </c>
      <c r="H77" s="5">
        <v>7</v>
      </c>
      <c r="I77" s="4">
        <v>1134</v>
      </c>
      <c r="J77" s="5">
        <v>14</v>
      </c>
      <c r="K77" s="5">
        <v>845</v>
      </c>
    </row>
    <row r="78" spans="1:11" ht="23.25" thickBot="1">
      <c r="A78" s="3"/>
      <c r="B78" s="3" t="s">
        <v>11787</v>
      </c>
      <c r="C78" s="4">
        <v>2517</v>
      </c>
      <c r="D78" s="4">
        <v>1125</v>
      </c>
      <c r="E78" s="5">
        <v>549</v>
      </c>
      <c r="F78" s="5">
        <v>514</v>
      </c>
      <c r="G78" s="5">
        <v>36</v>
      </c>
      <c r="H78" s="5">
        <v>14</v>
      </c>
      <c r="I78" s="4">
        <v>1113</v>
      </c>
      <c r="J78" s="5">
        <v>12</v>
      </c>
      <c r="K78" s="4">
        <v>1392</v>
      </c>
    </row>
    <row r="79" spans="1:11" ht="23.25" thickBot="1">
      <c r="A79" s="3"/>
      <c r="B79" s="3" t="s">
        <v>11786</v>
      </c>
      <c r="C79" s="4">
        <v>2786</v>
      </c>
      <c r="D79" s="4">
        <v>1458</v>
      </c>
      <c r="E79" s="5">
        <v>722</v>
      </c>
      <c r="F79" s="5">
        <v>668</v>
      </c>
      <c r="G79" s="5">
        <v>45</v>
      </c>
      <c r="H79" s="5">
        <v>11</v>
      </c>
      <c r="I79" s="4">
        <v>1446</v>
      </c>
      <c r="J79" s="5">
        <v>12</v>
      </c>
      <c r="K79" s="4">
        <v>1328</v>
      </c>
    </row>
    <row r="80" spans="1:11" ht="23.25" thickBot="1">
      <c r="A80" s="3"/>
      <c r="B80" s="3" t="s">
        <v>11785</v>
      </c>
      <c r="C80" s="4">
        <v>2482</v>
      </c>
      <c r="D80" s="4">
        <v>1035</v>
      </c>
      <c r="E80" s="5">
        <v>536</v>
      </c>
      <c r="F80" s="5">
        <v>434</v>
      </c>
      <c r="G80" s="5">
        <v>34</v>
      </c>
      <c r="H80" s="5">
        <v>14</v>
      </c>
      <c r="I80" s="4">
        <v>1018</v>
      </c>
      <c r="J80" s="5">
        <v>17</v>
      </c>
      <c r="K80" s="4">
        <v>1447</v>
      </c>
    </row>
    <row r="81" spans="1:11" ht="23.25" thickBot="1">
      <c r="A81" s="3"/>
      <c r="B81" s="3" t="s">
        <v>11784</v>
      </c>
      <c r="C81" s="4">
        <v>2353</v>
      </c>
      <c r="D81" s="4">
        <v>1552</v>
      </c>
      <c r="E81" s="5">
        <v>870</v>
      </c>
      <c r="F81" s="5">
        <v>604</v>
      </c>
      <c r="G81" s="5">
        <v>49</v>
      </c>
      <c r="H81" s="5">
        <v>9</v>
      </c>
      <c r="I81" s="4">
        <v>1532</v>
      </c>
      <c r="J81" s="5">
        <v>20</v>
      </c>
      <c r="K81" s="5">
        <v>801</v>
      </c>
    </row>
    <row r="82" spans="1:11" ht="23.25" thickBot="1">
      <c r="A82" s="3" t="s">
        <v>97</v>
      </c>
      <c r="B82" s="3"/>
      <c r="C82" s="5">
        <v>0</v>
      </c>
      <c r="D82" s="5">
        <v>6</v>
      </c>
      <c r="E82" s="5">
        <v>3</v>
      </c>
      <c r="F82" s="5">
        <v>2</v>
      </c>
      <c r="G82" s="5">
        <v>0</v>
      </c>
      <c r="H82" s="5">
        <v>1</v>
      </c>
      <c r="I82" s="5">
        <v>6</v>
      </c>
      <c r="J82" s="5">
        <v>0</v>
      </c>
      <c r="K82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A522B-3545-4262-BAD4-5EE5FB74ECA8}">
  <sheetPr>
    <tabColor theme="5" tint="0.59999389629810485"/>
  </sheetPr>
  <dimension ref="A1:X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11920</v>
      </c>
      <c r="F3" s="26" t="s">
        <v>11919</v>
      </c>
      <c r="G3" s="26" t="s">
        <v>11918</v>
      </c>
      <c r="H3" s="44"/>
      <c r="I3" s="26"/>
      <c r="J3" s="44"/>
      <c r="U3" t="s">
        <v>3</v>
      </c>
      <c r="V3" t="str">
        <f t="shared" si="0"/>
        <v>도종환</v>
      </c>
      <c r="W3" t="str">
        <f t="shared" si="0"/>
        <v>정우택</v>
      </c>
      <c r="X3" t="str">
        <f t="shared" si="0"/>
        <v>서동신</v>
      </c>
    </row>
    <row r="4" spans="1:24" ht="17.25" thickBot="1">
      <c r="A4" s="3" t="s">
        <v>30</v>
      </c>
      <c r="B4" s="3"/>
      <c r="C4" s="4">
        <v>218211</v>
      </c>
      <c r="D4" s="4">
        <v>135919</v>
      </c>
      <c r="E4" s="4">
        <v>74900</v>
      </c>
      <c r="F4" s="4">
        <v>57656</v>
      </c>
      <c r="G4" s="4">
        <v>1655</v>
      </c>
      <c r="H4" s="4">
        <v>134211</v>
      </c>
      <c r="I4" s="4">
        <v>1708</v>
      </c>
      <c r="J4" s="4">
        <v>82292</v>
      </c>
      <c r="V4" s="8"/>
      <c r="W4" s="8"/>
      <c r="X4" s="8"/>
    </row>
    <row r="5" spans="1:24" ht="23.25" thickBot="1">
      <c r="A5" s="3" t="s">
        <v>31</v>
      </c>
      <c r="B5" s="3"/>
      <c r="C5" s="5">
        <v>369</v>
      </c>
      <c r="D5" s="5">
        <v>356</v>
      </c>
      <c r="E5" s="5">
        <v>190</v>
      </c>
      <c r="F5" s="5">
        <v>125</v>
      </c>
      <c r="G5" s="5">
        <v>15</v>
      </c>
      <c r="H5" s="5">
        <v>330</v>
      </c>
      <c r="I5" s="5">
        <v>26</v>
      </c>
      <c r="J5" s="5">
        <v>13</v>
      </c>
      <c r="T5" t="s">
        <v>2929</v>
      </c>
      <c r="U5">
        <f>SUMIF($A:$A,"합계",D:D)</f>
        <v>135919</v>
      </c>
      <c r="V5">
        <f>SUMIF($A:$A,"합계",E:E)</f>
        <v>74900</v>
      </c>
      <c r="W5">
        <f>SUMIF($A:$A,"합계",F:F)</f>
        <v>57656</v>
      </c>
      <c r="X5">
        <f>SUMIF($A:$A,"합계",G:G)</f>
        <v>1655</v>
      </c>
    </row>
    <row r="6" spans="1:24" ht="23.25" thickBot="1">
      <c r="A6" s="3" t="s">
        <v>32</v>
      </c>
      <c r="B6" s="3"/>
      <c r="C6" s="4">
        <v>12242</v>
      </c>
      <c r="D6" s="4">
        <v>12239</v>
      </c>
      <c r="E6" s="4">
        <v>7445</v>
      </c>
      <c r="F6" s="4">
        <v>4312</v>
      </c>
      <c r="G6" s="5">
        <v>180</v>
      </c>
      <c r="H6" s="4">
        <v>11937</v>
      </c>
      <c r="I6" s="5">
        <v>302</v>
      </c>
      <c r="J6" s="5">
        <v>3</v>
      </c>
      <c r="T6" t="s">
        <v>2930</v>
      </c>
      <c r="U6">
        <f>U5-U7</f>
        <v>84796</v>
      </c>
      <c r="V6">
        <f>V5-V7</f>
        <v>43503</v>
      </c>
      <c r="W6">
        <f>W5-W7</f>
        <v>39117</v>
      </c>
      <c r="X6">
        <f>X5-X7</f>
        <v>1128</v>
      </c>
    </row>
    <row r="7" spans="1:24" ht="23.25" thickBot="1">
      <c r="A7" s="3" t="s">
        <v>33</v>
      </c>
      <c r="B7" s="3"/>
      <c r="C7" s="5">
        <v>474</v>
      </c>
      <c r="D7" s="5">
        <v>136</v>
      </c>
      <c r="E7" s="5">
        <v>92</v>
      </c>
      <c r="F7" s="5">
        <v>43</v>
      </c>
      <c r="G7" s="5">
        <v>0</v>
      </c>
      <c r="H7" s="5">
        <v>135</v>
      </c>
      <c r="I7" s="5">
        <v>1</v>
      </c>
      <c r="J7" s="5">
        <v>338</v>
      </c>
      <c r="T7" t="s">
        <v>2931</v>
      </c>
      <c r="U7">
        <f>U11+U10+U9</f>
        <v>51123</v>
      </c>
      <c r="V7">
        <f>V11+V10+V9</f>
        <v>31397</v>
      </c>
      <c r="W7">
        <f>W11+W10+W9</f>
        <v>18539</v>
      </c>
      <c r="X7">
        <f>X11+X10+X9</f>
        <v>527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4</v>
      </c>
      <c r="F8" s="5">
        <v>2</v>
      </c>
      <c r="G8" s="5">
        <v>0</v>
      </c>
      <c r="H8" s="5">
        <v>6</v>
      </c>
      <c r="I8" s="5">
        <v>0</v>
      </c>
      <c r="J8" s="5">
        <v>-6</v>
      </c>
      <c r="V8" s="8"/>
      <c r="W8" s="8"/>
      <c r="X8" s="8"/>
    </row>
    <row r="9" spans="1:24" ht="17.25" thickBot="1">
      <c r="A9" s="3" t="s">
        <v>11917</v>
      </c>
      <c r="B9" s="3" t="s">
        <v>36</v>
      </c>
      <c r="C9" s="4">
        <v>15782</v>
      </c>
      <c r="D9" s="4">
        <v>10109</v>
      </c>
      <c r="E9" s="4">
        <v>5895</v>
      </c>
      <c r="F9" s="4">
        <v>4009</v>
      </c>
      <c r="G9" s="5">
        <v>95</v>
      </c>
      <c r="H9" s="4">
        <v>9999</v>
      </c>
      <c r="I9" s="5">
        <v>110</v>
      </c>
      <c r="J9" s="4">
        <v>5673</v>
      </c>
      <c r="T9" t="s">
        <v>2934</v>
      </c>
      <c r="U9">
        <f>SUMIF($A:$A,"거소·선상투표",D:D)+SUMIF($A:$A,"국외부재자투표",D:D)+SUMIF($A:$A,"국외부재자투표(공관)",D:D)</f>
        <v>498</v>
      </c>
      <c r="V9">
        <f t="shared" ref="V9:X11" si="1">SUMIF($A:$A,"거소·선상투표",E:E)+SUMIF($A:$A,"국외부재자투표",E:E)+SUMIF($A:$A,"국외부재자투표(공관)",E:E)</f>
        <v>286</v>
      </c>
      <c r="W9">
        <f t="shared" si="1"/>
        <v>170</v>
      </c>
      <c r="X9">
        <f t="shared" si="1"/>
        <v>15</v>
      </c>
    </row>
    <row r="10" spans="1:24" ht="23.25" thickBot="1">
      <c r="A10" s="3"/>
      <c r="B10" s="3" t="s">
        <v>37</v>
      </c>
      <c r="C10" s="4">
        <v>2867</v>
      </c>
      <c r="D10" s="4">
        <v>2867</v>
      </c>
      <c r="E10" s="4">
        <v>1894</v>
      </c>
      <c r="F10" s="5">
        <v>940</v>
      </c>
      <c r="G10" s="5">
        <v>14</v>
      </c>
      <c r="H10" s="4">
        <v>2848</v>
      </c>
      <c r="I10" s="5">
        <v>19</v>
      </c>
      <c r="J10" s="5">
        <v>0</v>
      </c>
      <c r="T10" t="s">
        <v>2932</v>
      </c>
      <c r="U10">
        <f>SUMIF($B:$B,"관내사전투표",D:D)</f>
        <v>38386</v>
      </c>
      <c r="V10">
        <f t="shared" ref="V10:X12" si="2">SUMIF($B:$B,"관내사전투표",E:E)</f>
        <v>23666</v>
      </c>
      <c r="W10">
        <f t="shared" si="2"/>
        <v>14057</v>
      </c>
      <c r="X10">
        <f t="shared" si="2"/>
        <v>332</v>
      </c>
    </row>
    <row r="11" spans="1:24" ht="17.25" thickBot="1">
      <c r="A11" s="3"/>
      <c r="B11" s="3" t="s">
        <v>11916</v>
      </c>
      <c r="C11" s="4">
        <v>1384</v>
      </c>
      <c r="D11" s="5">
        <v>648</v>
      </c>
      <c r="E11" s="5">
        <v>321</v>
      </c>
      <c r="F11" s="5">
        <v>311</v>
      </c>
      <c r="G11" s="5">
        <v>9</v>
      </c>
      <c r="H11" s="5">
        <v>641</v>
      </c>
      <c r="I11" s="5">
        <v>7</v>
      </c>
      <c r="J11" s="5">
        <v>736</v>
      </c>
      <c r="T11" t="s">
        <v>2933</v>
      </c>
      <c r="U11">
        <f>SUMIF($A:$A,"관외사전투표",D:D)</f>
        <v>12239</v>
      </c>
      <c r="V11">
        <f t="shared" ref="V11:X13" si="3">SUMIF($A:$A,"관외사전투표",E:E)</f>
        <v>7445</v>
      </c>
      <c r="W11">
        <f t="shared" si="3"/>
        <v>4312</v>
      </c>
      <c r="X11">
        <f t="shared" si="3"/>
        <v>180</v>
      </c>
    </row>
    <row r="12" spans="1:24" ht="17.25" thickBot="1">
      <c r="A12" s="3"/>
      <c r="B12" s="3" t="s">
        <v>11915</v>
      </c>
      <c r="C12" s="4">
        <v>1464</v>
      </c>
      <c r="D12" s="5">
        <v>751</v>
      </c>
      <c r="E12" s="5">
        <v>293</v>
      </c>
      <c r="F12" s="5">
        <v>449</v>
      </c>
      <c r="G12" s="5">
        <v>4</v>
      </c>
      <c r="H12" s="5">
        <v>746</v>
      </c>
      <c r="I12" s="5">
        <v>5</v>
      </c>
      <c r="J12" s="5">
        <v>713</v>
      </c>
    </row>
    <row r="13" spans="1:24" ht="17.25" thickBot="1">
      <c r="A13" s="3"/>
      <c r="B13" s="3" t="s">
        <v>11914</v>
      </c>
      <c r="C13" s="4">
        <v>2214</v>
      </c>
      <c r="D13" s="4">
        <v>1112</v>
      </c>
      <c r="E13" s="5">
        <v>586</v>
      </c>
      <c r="F13" s="5">
        <v>482</v>
      </c>
      <c r="G13" s="5">
        <v>16</v>
      </c>
      <c r="H13" s="4">
        <v>1084</v>
      </c>
      <c r="I13" s="5">
        <v>28</v>
      </c>
      <c r="J13" s="4">
        <v>1102</v>
      </c>
    </row>
    <row r="14" spans="1:24" ht="17.25" thickBot="1">
      <c r="A14" s="3"/>
      <c r="B14" s="3" t="s">
        <v>11913</v>
      </c>
      <c r="C14" s="4">
        <v>2183</v>
      </c>
      <c r="D14" s="4">
        <v>1291</v>
      </c>
      <c r="E14" s="5">
        <v>772</v>
      </c>
      <c r="F14" s="5">
        <v>487</v>
      </c>
      <c r="G14" s="5">
        <v>22</v>
      </c>
      <c r="H14" s="4">
        <v>1281</v>
      </c>
      <c r="I14" s="5">
        <v>10</v>
      </c>
      <c r="J14" s="5">
        <v>892</v>
      </c>
      <c r="U14" s="8"/>
      <c r="V14" s="8"/>
      <c r="W14" s="8"/>
      <c r="X14" s="8"/>
    </row>
    <row r="15" spans="1:24" ht="17.25" thickBot="1">
      <c r="A15" s="3"/>
      <c r="B15" s="3" t="s">
        <v>11912</v>
      </c>
      <c r="C15" s="4">
        <v>2129</v>
      </c>
      <c r="D15" s="4">
        <v>1364</v>
      </c>
      <c r="E15" s="5">
        <v>825</v>
      </c>
      <c r="F15" s="5">
        <v>513</v>
      </c>
      <c r="G15" s="5">
        <v>12</v>
      </c>
      <c r="H15" s="4">
        <v>1350</v>
      </c>
      <c r="I15" s="5">
        <v>14</v>
      </c>
      <c r="J15" s="5">
        <v>765</v>
      </c>
      <c r="U15" s="8"/>
      <c r="V15" s="8"/>
      <c r="W15" s="8"/>
      <c r="X15" s="8"/>
    </row>
    <row r="16" spans="1:24" ht="17.25" thickBot="1">
      <c r="A16" s="3"/>
      <c r="B16" s="3" t="s">
        <v>11911</v>
      </c>
      <c r="C16" s="4">
        <v>2410</v>
      </c>
      <c r="D16" s="4">
        <v>1465</v>
      </c>
      <c r="E16" s="5">
        <v>940</v>
      </c>
      <c r="F16" s="5">
        <v>498</v>
      </c>
      <c r="G16" s="5">
        <v>10</v>
      </c>
      <c r="H16" s="4">
        <v>1448</v>
      </c>
      <c r="I16" s="5">
        <v>17</v>
      </c>
      <c r="J16" s="5">
        <v>945</v>
      </c>
    </row>
    <row r="17" spans="1:10" ht="17.25" thickBot="1">
      <c r="A17" s="3"/>
      <c r="B17" s="3" t="s">
        <v>11910</v>
      </c>
      <c r="C17" s="4">
        <v>1131</v>
      </c>
      <c r="D17" s="5">
        <v>611</v>
      </c>
      <c r="E17" s="5">
        <v>264</v>
      </c>
      <c r="F17" s="5">
        <v>329</v>
      </c>
      <c r="G17" s="5">
        <v>8</v>
      </c>
      <c r="H17" s="5">
        <v>601</v>
      </c>
      <c r="I17" s="5">
        <v>10</v>
      </c>
      <c r="J17" s="5">
        <v>520</v>
      </c>
    </row>
    <row r="18" spans="1:10" ht="17.25" thickBot="1">
      <c r="A18" s="3" t="s">
        <v>11909</v>
      </c>
      <c r="B18" s="3" t="s">
        <v>36</v>
      </c>
      <c r="C18" s="4">
        <v>8870</v>
      </c>
      <c r="D18" s="4">
        <v>5820</v>
      </c>
      <c r="E18" s="4">
        <v>3005</v>
      </c>
      <c r="F18" s="4">
        <v>2673</v>
      </c>
      <c r="G18" s="5">
        <v>76</v>
      </c>
      <c r="H18" s="4">
        <v>5754</v>
      </c>
      <c r="I18" s="5">
        <v>66</v>
      </c>
      <c r="J18" s="4">
        <v>3050</v>
      </c>
    </row>
    <row r="19" spans="1:10" ht="23.25" thickBot="1">
      <c r="A19" s="3"/>
      <c r="B19" s="3" t="s">
        <v>37</v>
      </c>
      <c r="C19" s="4">
        <v>2604</v>
      </c>
      <c r="D19" s="4">
        <v>2604</v>
      </c>
      <c r="E19" s="4">
        <v>1531</v>
      </c>
      <c r="F19" s="4">
        <v>1027</v>
      </c>
      <c r="G19" s="5">
        <v>22</v>
      </c>
      <c r="H19" s="4">
        <v>2580</v>
      </c>
      <c r="I19" s="5">
        <v>24</v>
      </c>
      <c r="J19" s="5">
        <v>0</v>
      </c>
    </row>
    <row r="20" spans="1:10" ht="17.25" thickBot="1">
      <c r="A20" s="3"/>
      <c r="B20" s="3" t="s">
        <v>11908</v>
      </c>
      <c r="C20" s="4">
        <v>2235</v>
      </c>
      <c r="D20" s="4">
        <v>1082</v>
      </c>
      <c r="E20" s="5">
        <v>540</v>
      </c>
      <c r="F20" s="5">
        <v>521</v>
      </c>
      <c r="G20" s="5">
        <v>14</v>
      </c>
      <c r="H20" s="4">
        <v>1075</v>
      </c>
      <c r="I20" s="5">
        <v>7</v>
      </c>
      <c r="J20" s="4">
        <v>1153</v>
      </c>
    </row>
    <row r="21" spans="1:10" ht="17.25" thickBot="1">
      <c r="A21" s="3"/>
      <c r="B21" s="3" t="s">
        <v>11907</v>
      </c>
      <c r="C21" s="4">
        <v>1363</v>
      </c>
      <c r="D21" s="5">
        <v>740</v>
      </c>
      <c r="E21" s="5">
        <v>277</v>
      </c>
      <c r="F21" s="5">
        <v>428</v>
      </c>
      <c r="G21" s="5">
        <v>18</v>
      </c>
      <c r="H21" s="5">
        <v>723</v>
      </c>
      <c r="I21" s="5">
        <v>17</v>
      </c>
      <c r="J21" s="5">
        <v>623</v>
      </c>
    </row>
    <row r="22" spans="1:10" ht="17.25" thickBot="1">
      <c r="A22" s="3"/>
      <c r="B22" s="3" t="s">
        <v>11906</v>
      </c>
      <c r="C22" s="4">
        <v>2668</v>
      </c>
      <c r="D22" s="4">
        <v>1394</v>
      </c>
      <c r="E22" s="5">
        <v>657</v>
      </c>
      <c r="F22" s="5">
        <v>697</v>
      </c>
      <c r="G22" s="5">
        <v>22</v>
      </c>
      <c r="H22" s="4">
        <v>1376</v>
      </c>
      <c r="I22" s="5">
        <v>18</v>
      </c>
      <c r="J22" s="4">
        <v>1274</v>
      </c>
    </row>
    <row r="23" spans="1:10" ht="17.25" thickBot="1">
      <c r="A23" s="3" t="s">
        <v>11905</v>
      </c>
      <c r="B23" s="3" t="s">
        <v>36</v>
      </c>
      <c r="C23" s="4">
        <v>13771</v>
      </c>
      <c r="D23" s="4">
        <v>8095</v>
      </c>
      <c r="E23" s="4">
        <v>4452</v>
      </c>
      <c r="F23" s="4">
        <v>3451</v>
      </c>
      <c r="G23" s="5">
        <v>103</v>
      </c>
      <c r="H23" s="4">
        <v>8006</v>
      </c>
      <c r="I23" s="5">
        <v>89</v>
      </c>
      <c r="J23" s="4">
        <v>5676</v>
      </c>
    </row>
    <row r="24" spans="1:10" ht="23.25" thickBot="1">
      <c r="A24" s="3"/>
      <c r="B24" s="3" t="s">
        <v>37</v>
      </c>
      <c r="C24" s="4">
        <v>2740</v>
      </c>
      <c r="D24" s="4">
        <v>2740</v>
      </c>
      <c r="E24" s="4">
        <v>1631</v>
      </c>
      <c r="F24" s="4">
        <v>1060</v>
      </c>
      <c r="G24" s="5">
        <v>27</v>
      </c>
      <c r="H24" s="4">
        <v>2718</v>
      </c>
      <c r="I24" s="5">
        <v>22</v>
      </c>
      <c r="J24" s="5">
        <v>0</v>
      </c>
    </row>
    <row r="25" spans="1:10" ht="17.25" thickBot="1">
      <c r="A25" s="3"/>
      <c r="B25" s="3" t="s">
        <v>11904</v>
      </c>
      <c r="C25" s="4">
        <v>1582</v>
      </c>
      <c r="D25" s="5">
        <v>706</v>
      </c>
      <c r="E25" s="5">
        <v>261</v>
      </c>
      <c r="F25" s="5">
        <v>424</v>
      </c>
      <c r="G25" s="5">
        <v>11</v>
      </c>
      <c r="H25" s="5">
        <v>696</v>
      </c>
      <c r="I25" s="5">
        <v>10</v>
      </c>
      <c r="J25" s="5">
        <v>876</v>
      </c>
    </row>
    <row r="26" spans="1:10" ht="17.25" thickBot="1">
      <c r="A26" s="3"/>
      <c r="B26" s="3" t="s">
        <v>11903</v>
      </c>
      <c r="C26" s="4">
        <v>1415</v>
      </c>
      <c r="D26" s="5">
        <v>694</v>
      </c>
      <c r="E26" s="5">
        <v>271</v>
      </c>
      <c r="F26" s="5">
        <v>402</v>
      </c>
      <c r="G26" s="5">
        <v>9</v>
      </c>
      <c r="H26" s="5">
        <v>682</v>
      </c>
      <c r="I26" s="5">
        <v>12</v>
      </c>
      <c r="J26" s="5">
        <v>721</v>
      </c>
    </row>
    <row r="27" spans="1:10" ht="17.25" thickBot="1">
      <c r="A27" s="3"/>
      <c r="B27" s="3" t="s">
        <v>11902</v>
      </c>
      <c r="C27" s="4">
        <v>2079</v>
      </c>
      <c r="D27" s="5">
        <v>870</v>
      </c>
      <c r="E27" s="5">
        <v>421</v>
      </c>
      <c r="F27" s="5">
        <v>418</v>
      </c>
      <c r="G27" s="5">
        <v>13</v>
      </c>
      <c r="H27" s="5">
        <v>852</v>
      </c>
      <c r="I27" s="5">
        <v>18</v>
      </c>
      <c r="J27" s="4">
        <v>1209</v>
      </c>
    </row>
    <row r="28" spans="1:10" ht="17.25" thickBot="1">
      <c r="A28" s="3"/>
      <c r="B28" s="3" t="s">
        <v>11901</v>
      </c>
      <c r="C28" s="4">
        <v>2283</v>
      </c>
      <c r="D28" s="4">
        <v>1234</v>
      </c>
      <c r="E28" s="5">
        <v>723</v>
      </c>
      <c r="F28" s="5">
        <v>487</v>
      </c>
      <c r="G28" s="5">
        <v>14</v>
      </c>
      <c r="H28" s="4">
        <v>1224</v>
      </c>
      <c r="I28" s="5">
        <v>10</v>
      </c>
      <c r="J28" s="4">
        <v>1049</v>
      </c>
    </row>
    <row r="29" spans="1:10" ht="17.25" thickBot="1">
      <c r="A29" s="3"/>
      <c r="B29" s="3" t="s">
        <v>11900</v>
      </c>
      <c r="C29" s="4">
        <v>3672</v>
      </c>
      <c r="D29" s="4">
        <v>1851</v>
      </c>
      <c r="E29" s="4">
        <v>1145</v>
      </c>
      <c r="F29" s="5">
        <v>660</v>
      </c>
      <c r="G29" s="5">
        <v>29</v>
      </c>
      <c r="H29" s="4">
        <v>1834</v>
      </c>
      <c r="I29" s="5">
        <v>17</v>
      </c>
      <c r="J29" s="4">
        <v>1821</v>
      </c>
    </row>
    <row r="30" spans="1:10" ht="17.25" thickBot="1">
      <c r="A30" s="3" t="s">
        <v>11899</v>
      </c>
      <c r="B30" s="3" t="s">
        <v>36</v>
      </c>
      <c r="C30" s="4">
        <v>14766</v>
      </c>
      <c r="D30" s="4">
        <v>8806</v>
      </c>
      <c r="E30" s="4">
        <v>4302</v>
      </c>
      <c r="F30" s="4">
        <v>4278</v>
      </c>
      <c r="G30" s="5">
        <v>117</v>
      </c>
      <c r="H30" s="4">
        <v>8697</v>
      </c>
      <c r="I30" s="5">
        <v>109</v>
      </c>
      <c r="J30" s="4">
        <v>5960</v>
      </c>
    </row>
    <row r="31" spans="1:10" ht="23.25" thickBot="1">
      <c r="A31" s="3"/>
      <c r="B31" s="3" t="s">
        <v>37</v>
      </c>
      <c r="C31" s="4">
        <v>2461</v>
      </c>
      <c r="D31" s="4">
        <v>2461</v>
      </c>
      <c r="E31" s="4">
        <v>1363</v>
      </c>
      <c r="F31" s="4">
        <v>1048</v>
      </c>
      <c r="G31" s="5">
        <v>28</v>
      </c>
      <c r="H31" s="4">
        <v>2439</v>
      </c>
      <c r="I31" s="5">
        <v>22</v>
      </c>
      <c r="J31" s="5">
        <v>0</v>
      </c>
    </row>
    <row r="32" spans="1:10" ht="23.25" thickBot="1">
      <c r="A32" s="3"/>
      <c r="B32" s="3" t="s">
        <v>11898</v>
      </c>
      <c r="C32" s="4">
        <v>2035</v>
      </c>
      <c r="D32" s="5">
        <v>964</v>
      </c>
      <c r="E32" s="5">
        <v>399</v>
      </c>
      <c r="F32" s="5">
        <v>538</v>
      </c>
      <c r="G32" s="5">
        <v>15</v>
      </c>
      <c r="H32" s="5">
        <v>952</v>
      </c>
      <c r="I32" s="5">
        <v>12</v>
      </c>
      <c r="J32" s="4">
        <v>1071</v>
      </c>
    </row>
    <row r="33" spans="1:10" ht="23.25" thickBot="1">
      <c r="A33" s="3"/>
      <c r="B33" s="3" t="s">
        <v>11897</v>
      </c>
      <c r="C33" s="4">
        <v>2857</v>
      </c>
      <c r="D33" s="4">
        <v>1487</v>
      </c>
      <c r="E33" s="5">
        <v>747</v>
      </c>
      <c r="F33" s="5">
        <v>701</v>
      </c>
      <c r="G33" s="5">
        <v>17</v>
      </c>
      <c r="H33" s="4">
        <v>1465</v>
      </c>
      <c r="I33" s="5">
        <v>22</v>
      </c>
      <c r="J33" s="4">
        <v>1370</v>
      </c>
    </row>
    <row r="34" spans="1:10" ht="23.25" thickBot="1">
      <c r="A34" s="3"/>
      <c r="B34" s="3" t="s">
        <v>11896</v>
      </c>
      <c r="C34" s="4">
        <v>2944</v>
      </c>
      <c r="D34" s="4">
        <v>1528</v>
      </c>
      <c r="E34" s="5">
        <v>686</v>
      </c>
      <c r="F34" s="5">
        <v>808</v>
      </c>
      <c r="G34" s="5">
        <v>17</v>
      </c>
      <c r="H34" s="4">
        <v>1511</v>
      </c>
      <c r="I34" s="5">
        <v>17</v>
      </c>
      <c r="J34" s="4">
        <v>1416</v>
      </c>
    </row>
    <row r="35" spans="1:10" ht="23.25" thickBot="1">
      <c r="A35" s="3"/>
      <c r="B35" s="3" t="s">
        <v>11895</v>
      </c>
      <c r="C35" s="4">
        <v>1464</v>
      </c>
      <c r="D35" s="5">
        <v>660</v>
      </c>
      <c r="E35" s="5">
        <v>281</v>
      </c>
      <c r="F35" s="5">
        <v>353</v>
      </c>
      <c r="G35" s="5">
        <v>16</v>
      </c>
      <c r="H35" s="5">
        <v>650</v>
      </c>
      <c r="I35" s="5">
        <v>10</v>
      </c>
      <c r="J35" s="5">
        <v>804</v>
      </c>
    </row>
    <row r="36" spans="1:10" ht="23.25" thickBot="1">
      <c r="A36" s="3"/>
      <c r="B36" s="3" t="s">
        <v>11894</v>
      </c>
      <c r="C36" s="4">
        <v>3005</v>
      </c>
      <c r="D36" s="4">
        <v>1706</v>
      </c>
      <c r="E36" s="5">
        <v>826</v>
      </c>
      <c r="F36" s="5">
        <v>830</v>
      </c>
      <c r="G36" s="5">
        <v>24</v>
      </c>
      <c r="H36" s="4">
        <v>1680</v>
      </c>
      <c r="I36" s="5">
        <v>26</v>
      </c>
      <c r="J36" s="4">
        <v>1299</v>
      </c>
    </row>
    <row r="37" spans="1:10" ht="17.25" thickBot="1">
      <c r="A37" s="3" t="s">
        <v>11893</v>
      </c>
      <c r="B37" s="3" t="s">
        <v>36</v>
      </c>
      <c r="C37" s="4">
        <v>38092</v>
      </c>
      <c r="D37" s="4">
        <v>23570</v>
      </c>
      <c r="E37" s="4">
        <v>13737</v>
      </c>
      <c r="F37" s="4">
        <v>9375</v>
      </c>
      <c r="G37" s="5">
        <v>230</v>
      </c>
      <c r="H37" s="4">
        <v>23342</v>
      </c>
      <c r="I37" s="5">
        <v>228</v>
      </c>
      <c r="J37" s="4">
        <v>14522</v>
      </c>
    </row>
    <row r="38" spans="1:10" ht="23.25" thickBot="1">
      <c r="A38" s="3"/>
      <c r="B38" s="3" t="s">
        <v>37</v>
      </c>
      <c r="C38" s="4">
        <v>6804</v>
      </c>
      <c r="D38" s="4">
        <v>6801</v>
      </c>
      <c r="E38" s="4">
        <v>4546</v>
      </c>
      <c r="F38" s="4">
        <v>2162</v>
      </c>
      <c r="G38" s="5">
        <v>50</v>
      </c>
      <c r="H38" s="4">
        <v>6758</v>
      </c>
      <c r="I38" s="5">
        <v>43</v>
      </c>
      <c r="J38" s="5">
        <v>3</v>
      </c>
    </row>
    <row r="39" spans="1:10" ht="23.25" thickBot="1">
      <c r="A39" s="3"/>
      <c r="B39" s="3" t="s">
        <v>11892</v>
      </c>
      <c r="C39" s="4">
        <v>2613</v>
      </c>
      <c r="D39" s="4">
        <v>1097</v>
      </c>
      <c r="E39" s="5">
        <v>651</v>
      </c>
      <c r="F39" s="5">
        <v>414</v>
      </c>
      <c r="G39" s="5">
        <v>16</v>
      </c>
      <c r="H39" s="4">
        <v>1081</v>
      </c>
      <c r="I39" s="5">
        <v>16</v>
      </c>
      <c r="J39" s="4">
        <v>1516</v>
      </c>
    </row>
    <row r="40" spans="1:10" ht="23.25" thickBot="1">
      <c r="A40" s="3"/>
      <c r="B40" s="3" t="s">
        <v>11891</v>
      </c>
      <c r="C40" s="4">
        <v>2453</v>
      </c>
      <c r="D40" s="4">
        <v>1441</v>
      </c>
      <c r="E40" s="5">
        <v>796</v>
      </c>
      <c r="F40" s="5">
        <v>615</v>
      </c>
      <c r="G40" s="5">
        <v>15</v>
      </c>
      <c r="H40" s="4">
        <v>1426</v>
      </c>
      <c r="I40" s="5">
        <v>15</v>
      </c>
      <c r="J40" s="4">
        <v>1012</v>
      </c>
    </row>
    <row r="41" spans="1:10" ht="23.25" thickBot="1">
      <c r="A41" s="3"/>
      <c r="B41" s="3" t="s">
        <v>11890</v>
      </c>
      <c r="C41" s="4">
        <v>3150</v>
      </c>
      <c r="D41" s="4">
        <v>1520</v>
      </c>
      <c r="E41" s="5">
        <v>813</v>
      </c>
      <c r="F41" s="5">
        <v>666</v>
      </c>
      <c r="G41" s="5">
        <v>23</v>
      </c>
      <c r="H41" s="4">
        <v>1502</v>
      </c>
      <c r="I41" s="5">
        <v>18</v>
      </c>
      <c r="J41" s="4">
        <v>1630</v>
      </c>
    </row>
    <row r="42" spans="1:10" ht="23.25" thickBot="1">
      <c r="A42" s="3"/>
      <c r="B42" s="3" t="s">
        <v>11889</v>
      </c>
      <c r="C42" s="4">
        <v>1485</v>
      </c>
      <c r="D42" s="5">
        <v>687</v>
      </c>
      <c r="E42" s="5">
        <v>295</v>
      </c>
      <c r="F42" s="5">
        <v>368</v>
      </c>
      <c r="G42" s="5">
        <v>10</v>
      </c>
      <c r="H42" s="5">
        <v>673</v>
      </c>
      <c r="I42" s="5">
        <v>14</v>
      </c>
      <c r="J42" s="5">
        <v>798</v>
      </c>
    </row>
    <row r="43" spans="1:10" ht="23.25" thickBot="1">
      <c r="A43" s="3"/>
      <c r="B43" s="3" t="s">
        <v>11888</v>
      </c>
      <c r="C43" s="4">
        <v>1525</v>
      </c>
      <c r="D43" s="5">
        <v>585</v>
      </c>
      <c r="E43" s="5">
        <v>255</v>
      </c>
      <c r="F43" s="5">
        <v>304</v>
      </c>
      <c r="G43" s="5">
        <v>13</v>
      </c>
      <c r="H43" s="5">
        <v>572</v>
      </c>
      <c r="I43" s="5">
        <v>13</v>
      </c>
      <c r="J43" s="5">
        <v>940</v>
      </c>
    </row>
    <row r="44" spans="1:10" ht="23.25" thickBot="1">
      <c r="A44" s="3"/>
      <c r="B44" s="3" t="s">
        <v>11887</v>
      </c>
      <c r="C44" s="4">
        <v>3064</v>
      </c>
      <c r="D44" s="4">
        <v>1254</v>
      </c>
      <c r="E44" s="5">
        <v>668</v>
      </c>
      <c r="F44" s="5">
        <v>552</v>
      </c>
      <c r="G44" s="5">
        <v>17</v>
      </c>
      <c r="H44" s="4">
        <v>1237</v>
      </c>
      <c r="I44" s="5">
        <v>17</v>
      </c>
      <c r="J44" s="4">
        <v>1810</v>
      </c>
    </row>
    <row r="45" spans="1:10" ht="23.25" thickBot="1">
      <c r="A45" s="3"/>
      <c r="B45" s="3" t="s">
        <v>11886</v>
      </c>
      <c r="C45" s="4">
        <v>2735</v>
      </c>
      <c r="D45" s="4">
        <v>1413</v>
      </c>
      <c r="E45" s="5">
        <v>875</v>
      </c>
      <c r="F45" s="5">
        <v>512</v>
      </c>
      <c r="G45" s="5">
        <v>12</v>
      </c>
      <c r="H45" s="4">
        <v>1399</v>
      </c>
      <c r="I45" s="5">
        <v>14</v>
      </c>
      <c r="J45" s="4">
        <v>1322</v>
      </c>
    </row>
    <row r="46" spans="1:10" ht="23.25" thickBot="1">
      <c r="A46" s="3"/>
      <c r="B46" s="3" t="s">
        <v>11885</v>
      </c>
      <c r="C46" s="4">
        <v>2688</v>
      </c>
      <c r="D46" s="4">
        <v>1660</v>
      </c>
      <c r="E46" s="5">
        <v>902</v>
      </c>
      <c r="F46" s="5">
        <v>724</v>
      </c>
      <c r="G46" s="5">
        <v>17</v>
      </c>
      <c r="H46" s="4">
        <v>1643</v>
      </c>
      <c r="I46" s="5">
        <v>17</v>
      </c>
      <c r="J46" s="4">
        <v>1028</v>
      </c>
    </row>
    <row r="47" spans="1:10" ht="23.25" thickBot="1">
      <c r="A47" s="3"/>
      <c r="B47" s="3" t="s">
        <v>11884</v>
      </c>
      <c r="C47" s="4">
        <v>2902</v>
      </c>
      <c r="D47" s="4">
        <v>1488</v>
      </c>
      <c r="E47" s="5">
        <v>928</v>
      </c>
      <c r="F47" s="5">
        <v>534</v>
      </c>
      <c r="G47" s="5">
        <v>11</v>
      </c>
      <c r="H47" s="4">
        <v>1473</v>
      </c>
      <c r="I47" s="5">
        <v>15</v>
      </c>
      <c r="J47" s="4">
        <v>1414</v>
      </c>
    </row>
    <row r="48" spans="1:10" ht="23.25" thickBot="1">
      <c r="A48" s="3"/>
      <c r="B48" s="3" t="s">
        <v>11883</v>
      </c>
      <c r="C48" s="4">
        <v>3981</v>
      </c>
      <c r="D48" s="4">
        <v>2666</v>
      </c>
      <c r="E48" s="4">
        <v>1241</v>
      </c>
      <c r="F48" s="4">
        <v>1387</v>
      </c>
      <c r="G48" s="5">
        <v>21</v>
      </c>
      <c r="H48" s="4">
        <v>2649</v>
      </c>
      <c r="I48" s="5">
        <v>17</v>
      </c>
      <c r="J48" s="4">
        <v>1315</v>
      </c>
    </row>
    <row r="49" spans="1:10" ht="23.25" thickBot="1">
      <c r="A49" s="3"/>
      <c r="B49" s="3" t="s">
        <v>11882</v>
      </c>
      <c r="C49" s="4">
        <v>3351</v>
      </c>
      <c r="D49" s="4">
        <v>2221</v>
      </c>
      <c r="E49" s="4">
        <v>1325</v>
      </c>
      <c r="F49" s="5">
        <v>857</v>
      </c>
      <c r="G49" s="5">
        <v>19</v>
      </c>
      <c r="H49" s="4">
        <v>2201</v>
      </c>
      <c r="I49" s="5">
        <v>20</v>
      </c>
      <c r="J49" s="4">
        <v>1130</v>
      </c>
    </row>
    <row r="50" spans="1:10" ht="23.25" thickBot="1">
      <c r="A50" s="3"/>
      <c r="B50" s="3" t="s">
        <v>11881</v>
      </c>
      <c r="C50" s="4">
        <v>1341</v>
      </c>
      <c r="D50" s="5">
        <v>737</v>
      </c>
      <c r="E50" s="5">
        <v>442</v>
      </c>
      <c r="F50" s="5">
        <v>280</v>
      </c>
      <c r="G50" s="5">
        <v>6</v>
      </c>
      <c r="H50" s="5">
        <v>728</v>
      </c>
      <c r="I50" s="5">
        <v>9</v>
      </c>
      <c r="J50" s="5">
        <v>604</v>
      </c>
    </row>
    <row r="51" spans="1:10" ht="17.25" thickBot="1">
      <c r="A51" s="3" t="s">
        <v>11880</v>
      </c>
      <c r="B51" s="3" t="s">
        <v>36</v>
      </c>
      <c r="C51" s="4">
        <v>14289</v>
      </c>
      <c r="D51" s="4">
        <v>8152</v>
      </c>
      <c r="E51" s="4">
        <v>3938</v>
      </c>
      <c r="F51" s="4">
        <v>4023</v>
      </c>
      <c r="G51" s="5">
        <v>105</v>
      </c>
      <c r="H51" s="4">
        <v>8066</v>
      </c>
      <c r="I51" s="5">
        <v>86</v>
      </c>
      <c r="J51" s="4">
        <v>6137</v>
      </c>
    </row>
    <row r="52" spans="1:10" ht="23.25" thickBot="1">
      <c r="A52" s="3"/>
      <c r="B52" s="3" t="s">
        <v>37</v>
      </c>
      <c r="C52" s="4">
        <v>2340</v>
      </c>
      <c r="D52" s="4">
        <v>2340</v>
      </c>
      <c r="E52" s="4">
        <v>1392</v>
      </c>
      <c r="F52" s="5">
        <v>909</v>
      </c>
      <c r="G52" s="5">
        <v>20</v>
      </c>
      <c r="H52" s="4">
        <v>2321</v>
      </c>
      <c r="I52" s="5">
        <v>19</v>
      </c>
      <c r="J52" s="5">
        <v>0</v>
      </c>
    </row>
    <row r="53" spans="1:10" ht="23.25" thickBot="1">
      <c r="A53" s="3"/>
      <c r="B53" s="3" t="s">
        <v>11879</v>
      </c>
      <c r="C53" s="4">
        <v>2605</v>
      </c>
      <c r="D53" s="4">
        <v>1274</v>
      </c>
      <c r="E53" s="5">
        <v>561</v>
      </c>
      <c r="F53" s="5">
        <v>685</v>
      </c>
      <c r="G53" s="5">
        <v>17</v>
      </c>
      <c r="H53" s="4">
        <v>1263</v>
      </c>
      <c r="I53" s="5">
        <v>11</v>
      </c>
      <c r="J53" s="4">
        <v>1331</v>
      </c>
    </row>
    <row r="54" spans="1:10" ht="23.25" thickBot="1">
      <c r="A54" s="3"/>
      <c r="B54" s="3" t="s">
        <v>11878</v>
      </c>
      <c r="C54" s="4">
        <v>1934</v>
      </c>
      <c r="D54" s="5">
        <v>983</v>
      </c>
      <c r="E54" s="5">
        <v>399</v>
      </c>
      <c r="F54" s="5">
        <v>556</v>
      </c>
      <c r="G54" s="5">
        <v>15</v>
      </c>
      <c r="H54" s="5">
        <v>970</v>
      </c>
      <c r="I54" s="5">
        <v>13</v>
      </c>
      <c r="J54" s="5">
        <v>951</v>
      </c>
    </row>
    <row r="55" spans="1:10" ht="23.25" thickBot="1">
      <c r="A55" s="3"/>
      <c r="B55" s="3" t="s">
        <v>11877</v>
      </c>
      <c r="C55" s="4">
        <v>2576</v>
      </c>
      <c r="D55" s="4">
        <v>1205</v>
      </c>
      <c r="E55" s="5">
        <v>522</v>
      </c>
      <c r="F55" s="5">
        <v>647</v>
      </c>
      <c r="G55" s="5">
        <v>20</v>
      </c>
      <c r="H55" s="4">
        <v>1189</v>
      </c>
      <c r="I55" s="5">
        <v>16</v>
      </c>
      <c r="J55" s="4">
        <v>1371</v>
      </c>
    </row>
    <row r="56" spans="1:10" ht="23.25" thickBot="1">
      <c r="A56" s="3"/>
      <c r="B56" s="3" t="s">
        <v>11876</v>
      </c>
      <c r="C56" s="4">
        <v>2647</v>
      </c>
      <c r="D56" s="4">
        <v>1280</v>
      </c>
      <c r="E56" s="5">
        <v>590</v>
      </c>
      <c r="F56" s="5">
        <v>656</v>
      </c>
      <c r="G56" s="5">
        <v>21</v>
      </c>
      <c r="H56" s="4">
        <v>1267</v>
      </c>
      <c r="I56" s="5">
        <v>13</v>
      </c>
      <c r="J56" s="4">
        <v>1367</v>
      </c>
    </row>
    <row r="57" spans="1:10" ht="23.25" thickBot="1">
      <c r="A57" s="3"/>
      <c r="B57" s="3" t="s">
        <v>11875</v>
      </c>
      <c r="C57" s="4">
        <v>2187</v>
      </c>
      <c r="D57" s="4">
        <v>1070</v>
      </c>
      <c r="E57" s="5">
        <v>474</v>
      </c>
      <c r="F57" s="5">
        <v>570</v>
      </c>
      <c r="G57" s="5">
        <v>12</v>
      </c>
      <c r="H57" s="4">
        <v>1056</v>
      </c>
      <c r="I57" s="5">
        <v>14</v>
      </c>
      <c r="J57" s="4">
        <v>1117</v>
      </c>
    </row>
    <row r="58" spans="1:10" ht="17.25" thickBot="1">
      <c r="A58" s="3" t="s">
        <v>11874</v>
      </c>
      <c r="B58" s="3" t="s">
        <v>36</v>
      </c>
      <c r="C58" s="4">
        <v>37860</v>
      </c>
      <c r="D58" s="4">
        <v>23387</v>
      </c>
      <c r="E58" s="4">
        <v>12698</v>
      </c>
      <c r="F58" s="4">
        <v>10207</v>
      </c>
      <c r="G58" s="5">
        <v>241</v>
      </c>
      <c r="H58" s="4">
        <v>23146</v>
      </c>
      <c r="I58" s="5">
        <v>241</v>
      </c>
      <c r="J58" s="4">
        <v>14473</v>
      </c>
    </row>
    <row r="59" spans="1:10" ht="23.25" thickBot="1">
      <c r="A59" s="3"/>
      <c r="B59" s="3" t="s">
        <v>37</v>
      </c>
      <c r="C59" s="4">
        <v>6310</v>
      </c>
      <c r="D59" s="4">
        <v>6309</v>
      </c>
      <c r="E59" s="4">
        <v>3792</v>
      </c>
      <c r="F59" s="4">
        <v>2417</v>
      </c>
      <c r="G59" s="5">
        <v>48</v>
      </c>
      <c r="H59" s="4">
        <v>6257</v>
      </c>
      <c r="I59" s="5">
        <v>52</v>
      </c>
      <c r="J59" s="5">
        <v>1</v>
      </c>
    </row>
    <row r="60" spans="1:10" ht="17.25" thickBot="1">
      <c r="A60" s="3"/>
      <c r="B60" s="3" t="s">
        <v>11873</v>
      </c>
      <c r="C60" s="4">
        <v>1634</v>
      </c>
      <c r="D60" s="5">
        <v>769</v>
      </c>
      <c r="E60" s="5">
        <v>333</v>
      </c>
      <c r="F60" s="5">
        <v>418</v>
      </c>
      <c r="G60" s="5">
        <v>9</v>
      </c>
      <c r="H60" s="5">
        <v>760</v>
      </c>
      <c r="I60" s="5">
        <v>9</v>
      </c>
      <c r="J60" s="5">
        <v>865</v>
      </c>
    </row>
    <row r="61" spans="1:10" ht="17.25" thickBot="1">
      <c r="A61" s="3"/>
      <c r="B61" s="3" t="s">
        <v>11872</v>
      </c>
      <c r="C61" s="4">
        <v>2453</v>
      </c>
      <c r="D61" s="4">
        <v>1430</v>
      </c>
      <c r="E61" s="5">
        <v>572</v>
      </c>
      <c r="F61" s="5">
        <v>838</v>
      </c>
      <c r="G61" s="5">
        <v>7</v>
      </c>
      <c r="H61" s="4">
        <v>1417</v>
      </c>
      <c r="I61" s="5">
        <v>13</v>
      </c>
      <c r="J61" s="4">
        <v>1023</v>
      </c>
    </row>
    <row r="62" spans="1:10" ht="17.25" thickBot="1">
      <c r="A62" s="3"/>
      <c r="B62" s="3" t="s">
        <v>11871</v>
      </c>
      <c r="C62" s="4">
        <v>2758</v>
      </c>
      <c r="D62" s="4">
        <v>1400</v>
      </c>
      <c r="E62" s="5">
        <v>674</v>
      </c>
      <c r="F62" s="5">
        <v>694</v>
      </c>
      <c r="G62" s="5">
        <v>23</v>
      </c>
      <c r="H62" s="4">
        <v>1391</v>
      </c>
      <c r="I62" s="5">
        <v>9</v>
      </c>
      <c r="J62" s="4">
        <v>1358</v>
      </c>
    </row>
    <row r="63" spans="1:10" ht="17.25" thickBot="1">
      <c r="A63" s="3"/>
      <c r="B63" s="3" t="s">
        <v>11870</v>
      </c>
      <c r="C63" s="4">
        <v>3019</v>
      </c>
      <c r="D63" s="4">
        <v>1653</v>
      </c>
      <c r="E63" s="5">
        <v>893</v>
      </c>
      <c r="F63" s="5">
        <v>723</v>
      </c>
      <c r="G63" s="5">
        <v>15</v>
      </c>
      <c r="H63" s="4">
        <v>1631</v>
      </c>
      <c r="I63" s="5">
        <v>22</v>
      </c>
      <c r="J63" s="4">
        <v>1366</v>
      </c>
    </row>
    <row r="64" spans="1:10" ht="17.25" thickBot="1">
      <c r="A64" s="3"/>
      <c r="B64" s="3" t="s">
        <v>11869</v>
      </c>
      <c r="C64" s="4">
        <v>3329</v>
      </c>
      <c r="D64" s="4">
        <v>1749</v>
      </c>
      <c r="E64" s="5">
        <v>855</v>
      </c>
      <c r="F64" s="5">
        <v>837</v>
      </c>
      <c r="G64" s="5">
        <v>24</v>
      </c>
      <c r="H64" s="4">
        <v>1716</v>
      </c>
      <c r="I64" s="5">
        <v>33</v>
      </c>
      <c r="J64" s="4">
        <v>1580</v>
      </c>
    </row>
    <row r="65" spans="1:10" ht="17.25" thickBot="1">
      <c r="A65" s="3"/>
      <c r="B65" s="3" t="s">
        <v>11868</v>
      </c>
      <c r="C65" s="4">
        <v>3394</v>
      </c>
      <c r="D65" s="4">
        <v>1848</v>
      </c>
      <c r="E65" s="4">
        <v>1024</v>
      </c>
      <c r="F65" s="5">
        <v>784</v>
      </c>
      <c r="G65" s="5">
        <v>21</v>
      </c>
      <c r="H65" s="4">
        <v>1829</v>
      </c>
      <c r="I65" s="5">
        <v>19</v>
      </c>
      <c r="J65" s="4">
        <v>1546</v>
      </c>
    </row>
    <row r="66" spans="1:10" ht="17.25" thickBot="1">
      <c r="A66" s="3"/>
      <c r="B66" s="3" t="s">
        <v>11867</v>
      </c>
      <c r="C66" s="4">
        <v>2845</v>
      </c>
      <c r="D66" s="4">
        <v>1523</v>
      </c>
      <c r="E66" s="5">
        <v>773</v>
      </c>
      <c r="F66" s="5">
        <v>717</v>
      </c>
      <c r="G66" s="5">
        <v>16</v>
      </c>
      <c r="H66" s="4">
        <v>1506</v>
      </c>
      <c r="I66" s="5">
        <v>17</v>
      </c>
      <c r="J66" s="4">
        <v>1322</v>
      </c>
    </row>
    <row r="67" spans="1:10" ht="17.25" thickBot="1">
      <c r="A67" s="3"/>
      <c r="B67" s="3" t="s">
        <v>11866</v>
      </c>
      <c r="C67" s="4">
        <v>3853</v>
      </c>
      <c r="D67" s="4">
        <v>2194</v>
      </c>
      <c r="E67" s="4">
        <v>1274</v>
      </c>
      <c r="F67" s="5">
        <v>877</v>
      </c>
      <c r="G67" s="5">
        <v>24</v>
      </c>
      <c r="H67" s="4">
        <v>2175</v>
      </c>
      <c r="I67" s="5">
        <v>19</v>
      </c>
      <c r="J67" s="4">
        <v>1659</v>
      </c>
    </row>
    <row r="68" spans="1:10" ht="17.25" thickBot="1">
      <c r="A68" s="3"/>
      <c r="B68" s="3" t="s">
        <v>11865</v>
      </c>
      <c r="C68" s="4">
        <v>4065</v>
      </c>
      <c r="D68" s="4">
        <v>2224</v>
      </c>
      <c r="E68" s="4">
        <v>1289</v>
      </c>
      <c r="F68" s="5">
        <v>879</v>
      </c>
      <c r="G68" s="5">
        <v>34</v>
      </c>
      <c r="H68" s="4">
        <v>2202</v>
      </c>
      <c r="I68" s="5">
        <v>22</v>
      </c>
      <c r="J68" s="4">
        <v>1841</v>
      </c>
    </row>
    <row r="69" spans="1:10" ht="23.25" thickBot="1">
      <c r="A69" s="3"/>
      <c r="B69" s="3" t="s">
        <v>11864</v>
      </c>
      <c r="C69" s="4">
        <v>4200</v>
      </c>
      <c r="D69" s="4">
        <v>2288</v>
      </c>
      <c r="E69" s="4">
        <v>1219</v>
      </c>
      <c r="F69" s="4">
        <v>1023</v>
      </c>
      <c r="G69" s="5">
        <v>20</v>
      </c>
      <c r="H69" s="4">
        <v>2262</v>
      </c>
      <c r="I69" s="5">
        <v>26</v>
      </c>
      <c r="J69" s="4">
        <v>1912</v>
      </c>
    </row>
    <row r="70" spans="1:10" ht="17.25" thickBot="1">
      <c r="A70" s="3" t="s">
        <v>11863</v>
      </c>
      <c r="B70" s="3" t="s">
        <v>36</v>
      </c>
      <c r="C70" s="4">
        <v>8825</v>
      </c>
      <c r="D70" s="4">
        <v>4566</v>
      </c>
      <c r="E70" s="4">
        <v>2296</v>
      </c>
      <c r="F70" s="4">
        <v>2122</v>
      </c>
      <c r="G70" s="5">
        <v>72</v>
      </c>
      <c r="H70" s="4">
        <v>4490</v>
      </c>
      <c r="I70" s="5">
        <v>76</v>
      </c>
      <c r="J70" s="4">
        <v>4259</v>
      </c>
    </row>
    <row r="71" spans="1:10" ht="23.25" thickBot="1">
      <c r="A71" s="3"/>
      <c r="B71" s="3" t="s">
        <v>37</v>
      </c>
      <c r="C71" s="4">
        <v>1753</v>
      </c>
      <c r="D71" s="4">
        <v>1752</v>
      </c>
      <c r="E71" s="4">
        <v>1042</v>
      </c>
      <c r="F71" s="5">
        <v>675</v>
      </c>
      <c r="G71" s="5">
        <v>16</v>
      </c>
      <c r="H71" s="4">
        <v>1733</v>
      </c>
      <c r="I71" s="5">
        <v>19</v>
      </c>
      <c r="J71" s="5">
        <v>1</v>
      </c>
    </row>
    <row r="72" spans="1:10" ht="23.25" thickBot="1">
      <c r="A72" s="3"/>
      <c r="B72" s="3" t="s">
        <v>11862</v>
      </c>
      <c r="C72" s="4">
        <v>2567</v>
      </c>
      <c r="D72" s="5">
        <v>877</v>
      </c>
      <c r="E72" s="5">
        <v>403</v>
      </c>
      <c r="F72" s="5">
        <v>454</v>
      </c>
      <c r="G72" s="5">
        <v>11</v>
      </c>
      <c r="H72" s="5">
        <v>868</v>
      </c>
      <c r="I72" s="5">
        <v>9</v>
      </c>
      <c r="J72" s="4">
        <v>1690</v>
      </c>
    </row>
    <row r="73" spans="1:10" ht="23.25" thickBot="1">
      <c r="A73" s="3"/>
      <c r="B73" s="3" t="s">
        <v>11861</v>
      </c>
      <c r="C73" s="4">
        <v>2781</v>
      </c>
      <c r="D73" s="4">
        <v>1194</v>
      </c>
      <c r="E73" s="5">
        <v>540</v>
      </c>
      <c r="F73" s="5">
        <v>600</v>
      </c>
      <c r="G73" s="5">
        <v>26</v>
      </c>
      <c r="H73" s="4">
        <v>1166</v>
      </c>
      <c r="I73" s="5">
        <v>28</v>
      </c>
      <c r="J73" s="4">
        <v>1587</v>
      </c>
    </row>
    <row r="74" spans="1:10" ht="23.25" thickBot="1">
      <c r="A74" s="3"/>
      <c r="B74" s="3" t="s">
        <v>11860</v>
      </c>
      <c r="C74" s="4">
        <v>1724</v>
      </c>
      <c r="D74" s="5">
        <v>743</v>
      </c>
      <c r="E74" s="5">
        <v>311</v>
      </c>
      <c r="F74" s="5">
        <v>393</v>
      </c>
      <c r="G74" s="5">
        <v>19</v>
      </c>
      <c r="H74" s="5">
        <v>723</v>
      </c>
      <c r="I74" s="5">
        <v>20</v>
      </c>
      <c r="J74" s="5">
        <v>981</v>
      </c>
    </row>
    <row r="75" spans="1:10" ht="23.25" thickBot="1">
      <c r="A75" s="3" t="s">
        <v>11859</v>
      </c>
      <c r="B75" s="3" t="s">
        <v>36</v>
      </c>
      <c r="C75" s="4">
        <v>19904</v>
      </c>
      <c r="D75" s="4">
        <v>10640</v>
      </c>
      <c r="E75" s="4">
        <v>5548</v>
      </c>
      <c r="F75" s="4">
        <v>4785</v>
      </c>
      <c r="G75" s="5">
        <v>181</v>
      </c>
      <c r="H75" s="4">
        <v>10514</v>
      </c>
      <c r="I75" s="5">
        <v>126</v>
      </c>
      <c r="J75" s="4">
        <v>9264</v>
      </c>
    </row>
    <row r="76" spans="1:10" ht="23.25" thickBot="1">
      <c r="A76" s="3"/>
      <c r="B76" s="3" t="s">
        <v>37</v>
      </c>
      <c r="C76" s="4">
        <v>3473</v>
      </c>
      <c r="D76" s="4">
        <v>3473</v>
      </c>
      <c r="E76" s="4">
        <v>2033</v>
      </c>
      <c r="F76" s="4">
        <v>1362</v>
      </c>
      <c r="G76" s="5">
        <v>46</v>
      </c>
      <c r="H76" s="4">
        <v>3441</v>
      </c>
      <c r="I76" s="5">
        <v>32</v>
      </c>
      <c r="J76" s="5">
        <v>0</v>
      </c>
    </row>
    <row r="77" spans="1:10" ht="23.25" thickBot="1">
      <c r="A77" s="3"/>
      <c r="B77" s="3" t="s">
        <v>11858</v>
      </c>
      <c r="C77" s="4">
        <v>2662</v>
      </c>
      <c r="D77" s="4">
        <v>1191</v>
      </c>
      <c r="E77" s="5">
        <v>487</v>
      </c>
      <c r="F77" s="5">
        <v>673</v>
      </c>
      <c r="G77" s="5">
        <v>17</v>
      </c>
      <c r="H77" s="4">
        <v>1177</v>
      </c>
      <c r="I77" s="5">
        <v>14</v>
      </c>
      <c r="J77" s="4">
        <v>1471</v>
      </c>
    </row>
    <row r="78" spans="1:10" ht="23.25" thickBot="1">
      <c r="A78" s="3"/>
      <c r="B78" s="3" t="s">
        <v>11857</v>
      </c>
      <c r="C78" s="4">
        <v>2345</v>
      </c>
      <c r="D78" s="4">
        <v>1040</v>
      </c>
      <c r="E78" s="5">
        <v>482</v>
      </c>
      <c r="F78" s="5">
        <v>516</v>
      </c>
      <c r="G78" s="5">
        <v>22</v>
      </c>
      <c r="H78" s="4">
        <v>1020</v>
      </c>
      <c r="I78" s="5">
        <v>20</v>
      </c>
      <c r="J78" s="4">
        <v>1305</v>
      </c>
    </row>
    <row r="79" spans="1:10" ht="23.25" thickBot="1">
      <c r="A79" s="3"/>
      <c r="B79" s="3" t="s">
        <v>11856</v>
      </c>
      <c r="C79" s="4">
        <v>3272</v>
      </c>
      <c r="D79" s="4">
        <v>1202</v>
      </c>
      <c r="E79" s="5">
        <v>571</v>
      </c>
      <c r="F79" s="5">
        <v>593</v>
      </c>
      <c r="G79" s="5">
        <v>26</v>
      </c>
      <c r="H79" s="4">
        <v>1190</v>
      </c>
      <c r="I79" s="5">
        <v>12</v>
      </c>
      <c r="J79" s="4">
        <v>2070</v>
      </c>
    </row>
    <row r="80" spans="1:10" ht="23.25" thickBot="1">
      <c r="A80" s="3"/>
      <c r="B80" s="3" t="s">
        <v>11855</v>
      </c>
      <c r="C80" s="4">
        <v>2010</v>
      </c>
      <c r="D80" s="5">
        <v>832</v>
      </c>
      <c r="E80" s="5">
        <v>455</v>
      </c>
      <c r="F80" s="5">
        <v>350</v>
      </c>
      <c r="G80" s="5">
        <v>15</v>
      </c>
      <c r="H80" s="5">
        <v>820</v>
      </c>
      <c r="I80" s="5">
        <v>12</v>
      </c>
      <c r="J80" s="4">
        <v>1178</v>
      </c>
    </row>
    <row r="81" spans="1:10" ht="23.25" thickBot="1">
      <c r="A81" s="3"/>
      <c r="B81" s="3" t="s">
        <v>11854</v>
      </c>
      <c r="C81" s="4">
        <v>2753</v>
      </c>
      <c r="D81" s="4">
        <v>1726</v>
      </c>
      <c r="E81" s="5">
        <v>908</v>
      </c>
      <c r="F81" s="5">
        <v>783</v>
      </c>
      <c r="G81" s="5">
        <v>20</v>
      </c>
      <c r="H81" s="4">
        <v>1711</v>
      </c>
      <c r="I81" s="5">
        <v>15</v>
      </c>
      <c r="J81" s="4">
        <v>1027</v>
      </c>
    </row>
    <row r="82" spans="1:10" ht="23.25" thickBot="1">
      <c r="A82" s="3"/>
      <c r="B82" s="3" t="s">
        <v>11853</v>
      </c>
      <c r="C82" s="4">
        <v>3389</v>
      </c>
      <c r="D82" s="4">
        <v>1176</v>
      </c>
      <c r="E82" s="5">
        <v>612</v>
      </c>
      <c r="F82" s="5">
        <v>508</v>
      </c>
      <c r="G82" s="5">
        <v>35</v>
      </c>
      <c r="H82" s="4">
        <v>1155</v>
      </c>
      <c r="I82" s="5">
        <v>21</v>
      </c>
      <c r="J82" s="4">
        <v>2213</v>
      </c>
    </row>
    <row r="83" spans="1:10" ht="17.25" thickBot="1">
      <c r="A83" s="3" t="s">
        <v>11852</v>
      </c>
      <c r="B83" s="3" t="s">
        <v>36</v>
      </c>
      <c r="C83" s="4">
        <v>23428</v>
      </c>
      <c r="D83" s="4">
        <v>13900</v>
      </c>
      <c r="E83" s="4">
        <v>7589</v>
      </c>
      <c r="F83" s="4">
        <v>5974</v>
      </c>
      <c r="G83" s="5">
        <v>169</v>
      </c>
      <c r="H83" s="4">
        <v>13732</v>
      </c>
      <c r="I83" s="5">
        <v>168</v>
      </c>
      <c r="J83" s="4">
        <v>9528</v>
      </c>
    </row>
    <row r="84" spans="1:10" ht="23.25" thickBot="1">
      <c r="A84" s="3"/>
      <c r="B84" s="3" t="s">
        <v>37</v>
      </c>
      <c r="C84" s="4">
        <v>4747</v>
      </c>
      <c r="D84" s="4">
        <v>4747</v>
      </c>
      <c r="E84" s="4">
        <v>2914</v>
      </c>
      <c r="F84" s="4">
        <v>1745</v>
      </c>
      <c r="G84" s="5">
        <v>37</v>
      </c>
      <c r="H84" s="4">
        <v>4696</v>
      </c>
      <c r="I84" s="5">
        <v>51</v>
      </c>
      <c r="J84" s="5">
        <v>0</v>
      </c>
    </row>
    <row r="85" spans="1:10" ht="23.25" thickBot="1">
      <c r="A85" s="3"/>
      <c r="B85" s="3" t="s">
        <v>11851</v>
      </c>
      <c r="C85" s="4">
        <v>4823</v>
      </c>
      <c r="D85" s="4">
        <v>1862</v>
      </c>
      <c r="E85" s="5">
        <v>942</v>
      </c>
      <c r="F85" s="5">
        <v>866</v>
      </c>
      <c r="G85" s="5">
        <v>22</v>
      </c>
      <c r="H85" s="4">
        <v>1830</v>
      </c>
      <c r="I85" s="5">
        <v>32</v>
      </c>
      <c r="J85" s="4">
        <v>2961</v>
      </c>
    </row>
    <row r="86" spans="1:10" ht="23.25" thickBot="1">
      <c r="A86" s="3"/>
      <c r="B86" s="3" t="s">
        <v>11850</v>
      </c>
      <c r="C86" s="5">
        <v>903</v>
      </c>
      <c r="D86" s="5">
        <v>517</v>
      </c>
      <c r="E86" s="5">
        <v>161</v>
      </c>
      <c r="F86" s="5">
        <v>344</v>
      </c>
      <c r="G86" s="5">
        <v>5</v>
      </c>
      <c r="H86" s="5">
        <v>510</v>
      </c>
      <c r="I86" s="5">
        <v>7</v>
      </c>
      <c r="J86" s="5">
        <v>386</v>
      </c>
    </row>
    <row r="87" spans="1:10" ht="23.25" thickBot="1">
      <c r="A87" s="3"/>
      <c r="B87" s="3" t="s">
        <v>11849</v>
      </c>
      <c r="C87" s="4">
        <v>1117</v>
      </c>
      <c r="D87" s="5">
        <v>637</v>
      </c>
      <c r="E87" s="5">
        <v>237</v>
      </c>
      <c r="F87" s="5">
        <v>384</v>
      </c>
      <c r="G87" s="5">
        <v>10</v>
      </c>
      <c r="H87" s="5">
        <v>631</v>
      </c>
      <c r="I87" s="5">
        <v>6</v>
      </c>
      <c r="J87" s="5">
        <v>480</v>
      </c>
    </row>
    <row r="88" spans="1:10" ht="23.25" thickBot="1">
      <c r="A88" s="3"/>
      <c r="B88" s="3" t="s">
        <v>11848</v>
      </c>
      <c r="C88" s="4">
        <v>3390</v>
      </c>
      <c r="D88" s="4">
        <v>1734</v>
      </c>
      <c r="E88" s="5">
        <v>980</v>
      </c>
      <c r="F88" s="5">
        <v>700</v>
      </c>
      <c r="G88" s="5">
        <v>34</v>
      </c>
      <c r="H88" s="4">
        <v>1714</v>
      </c>
      <c r="I88" s="5">
        <v>20</v>
      </c>
      <c r="J88" s="4">
        <v>1656</v>
      </c>
    </row>
    <row r="89" spans="1:10" ht="23.25" thickBot="1">
      <c r="A89" s="3"/>
      <c r="B89" s="3" t="s">
        <v>11847</v>
      </c>
      <c r="C89" s="4">
        <v>4015</v>
      </c>
      <c r="D89" s="4">
        <v>2079</v>
      </c>
      <c r="E89" s="4">
        <v>1193</v>
      </c>
      <c r="F89" s="5">
        <v>829</v>
      </c>
      <c r="G89" s="5">
        <v>32</v>
      </c>
      <c r="H89" s="4">
        <v>2054</v>
      </c>
      <c r="I89" s="5">
        <v>25</v>
      </c>
      <c r="J89" s="4">
        <v>1936</v>
      </c>
    </row>
    <row r="90" spans="1:10" ht="23.25" thickBot="1">
      <c r="A90" s="3"/>
      <c r="B90" s="3" t="s">
        <v>11846</v>
      </c>
      <c r="C90" s="4">
        <v>4433</v>
      </c>
      <c r="D90" s="4">
        <v>2324</v>
      </c>
      <c r="E90" s="4">
        <v>1162</v>
      </c>
      <c r="F90" s="4">
        <v>1106</v>
      </c>
      <c r="G90" s="5">
        <v>29</v>
      </c>
      <c r="H90" s="4">
        <v>2297</v>
      </c>
      <c r="I90" s="5">
        <v>27</v>
      </c>
      <c r="J90" s="4">
        <v>2109</v>
      </c>
    </row>
    <row r="91" spans="1:10" ht="17.25" thickBot="1">
      <c r="A91" s="3" t="s">
        <v>11845</v>
      </c>
      <c r="B91" s="3" t="s">
        <v>36</v>
      </c>
      <c r="C91" s="4">
        <v>9539</v>
      </c>
      <c r="D91" s="4">
        <v>6133</v>
      </c>
      <c r="E91" s="4">
        <v>3707</v>
      </c>
      <c r="F91" s="4">
        <v>2275</v>
      </c>
      <c r="G91" s="5">
        <v>71</v>
      </c>
      <c r="H91" s="4">
        <v>6053</v>
      </c>
      <c r="I91" s="5">
        <v>80</v>
      </c>
      <c r="J91" s="4">
        <v>3406</v>
      </c>
    </row>
    <row r="92" spans="1:10" ht="23.25" thickBot="1">
      <c r="A92" s="3"/>
      <c r="B92" s="3" t="s">
        <v>37</v>
      </c>
      <c r="C92" s="4">
        <v>2292</v>
      </c>
      <c r="D92" s="4">
        <v>2292</v>
      </c>
      <c r="E92" s="4">
        <v>1528</v>
      </c>
      <c r="F92" s="5">
        <v>712</v>
      </c>
      <c r="G92" s="5">
        <v>24</v>
      </c>
      <c r="H92" s="4">
        <v>2264</v>
      </c>
      <c r="I92" s="5">
        <v>28</v>
      </c>
      <c r="J92" s="5">
        <v>0</v>
      </c>
    </row>
    <row r="93" spans="1:10" ht="23.25" thickBot="1">
      <c r="A93" s="3"/>
      <c r="B93" s="3" t="s">
        <v>11844</v>
      </c>
      <c r="C93" s="4">
        <v>2086</v>
      </c>
      <c r="D93" s="5">
        <v>974</v>
      </c>
      <c r="E93" s="5">
        <v>390</v>
      </c>
      <c r="F93" s="5">
        <v>554</v>
      </c>
      <c r="G93" s="5">
        <v>12</v>
      </c>
      <c r="H93" s="5">
        <v>956</v>
      </c>
      <c r="I93" s="5">
        <v>18</v>
      </c>
      <c r="J93" s="4">
        <v>1112</v>
      </c>
    </row>
    <row r="94" spans="1:10" ht="23.25" thickBot="1">
      <c r="A94" s="3"/>
      <c r="B94" s="3" t="s">
        <v>11843</v>
      </c>
      <c r="C94" s="4">
        <v>1637</v>
      </c>
      <c r="D94" s="5">
        <v>863</v>
      </c>
      <c r="E94" s="5">
        <v>521</v>
      </c>
      <c r="F94" s="5">
        <v>318</v>
      </c>
      <c r="G94" s="5">
        <v>10</v>
      </c>
      <c r="H94" s="5">
        <v>849</v>
      </c>
      <c r="I94" s="5">
        <v>14</v>
      </c>
      <c r="J94" s="5">
        <v>774</v>
      </c>
    </row>
    <row r="95" spans="1:10" ht="23.25" thickBot="1">
      <c r="A95" s="3"/>
      <c r="B95" s="3" t="s">
        <v>11842</v>
      </c>
      <c r="C95" s="4">
        <v>1932</v>
      </c>
      <c r="D95" s="4">
        <v>1004</v>
      </c>
      <c r="E95" s="5">
        <v>608</v>
      </c>
      <c r="F95" s="5">
        <v>371</v>
      </c>
      <c r="G95" s="5">
        <v>15</v>
      </c>
      <c r="H95" s="5">
        <v>994</v>
      </c>
      <c r="I95" s="5">
        <v>10</v>
      </c>
      <c r="J95" s="5">
        <v>928</v>
      </c>
    </row>
    <row r="96" spans="1:10" ht="23.25" thickBot="1">
      <c r="A96" s="3"/>
      <c r="B96" s="3" t="s">
        <v>11841</v>
      </c>
      <c r="C96" s="4">
        <v>1592</v>
      </c>
      <c r="D96" s="4">
        <v>1000</v>
      </c>
      <c r="E96" s="5">
        <v>660</v>
      </c>
      <c r="F96" s="5">
        <v>320</v>
      </c>
      <c r="G96" s="5">
        <v>10</v>
      </c>
      <c r="H96" s="5">
        <v>990</v>
      </c>
      <c r="I96" s="5">
        <v>10</v>
      </c>
      <c r="J96" s="5">
        <v>592</v>
      </c>
    </row>
    <row r="97" spans="1:10" ht="23.25" thickBot="1">
      <c r="A97" s="3" t="s">
        <v>97</v>
      </c>
      <c r="B97" s="3"/>
      <c r="C97" s="5">
        <v>0</v>
      </c>
      <c r="D97" s="5">
        <v>4</v>
      </c>
      <c r="E97" s="5">
        <v>2</v>
      </c>
      <c r="F97" s="5">
        <v>2</v>
      </c>
      <c r="G97" s="5">
        <v>0</v>
      </c>
      <c r="H97" s="5">
        <v>4</v>
      </c>
      <c r="I97" s="5">
        <v>0</v>
      </c>
      <c r="J97" s="5">
        <v>-4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F944E-A7DA-4CB0-9C75-08BB1EC0280C}">
  <sheetPr>
    <tabColor theme="5" tint="0.59999389629810485"/>
  </sheetPr>
  <dimension ref="A1:X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11982</v>
      </c>
      <c r="F3" s="26" t="s">
        <v>11981</v>
      </c>
      <c r="G3" s="26" t="s">
        <v>11980</v>
      </c>
      <c r="H3" s="26" t="s">
        <v>11979</v>
      </c>
      <c r="I3" s="44"/>
      <c r="J3" s="26"/>
      <c r="K3" s="44"/>
      <c r="U3" t="s">
        <v>3</v>
      </c>
      <c r="V3" t="str">
        <f t="shared" si="0"/>
        <v>변재일</v>
      </c>
      <c r="W3" t="str">
        <f t="shared" si="0"/>
        <v>김수민</v>
      </c>
      <c r="X3" t="str">
        <f t="shared" si="0"/>
        <v>이명주</v>
      </c>
    </row>
    <row r="4" spans="1:24" ht="17.25" thickBot="1">
      <c r="A4" s="3" t="s">
        <v>30</v>
      </c>
      <c r="B4" s="3"/>
      <c r="C4" s="4">
        <v>158171</v>
      </c>
      <c r="D4" s="4">
        <v>97694</v>
      </c>
      <c r="E4" s="4">
        <v>51028</v>
      </c>
      <c r="F4" s="4">
        <v>42776</v>
      </c>
      <c r="G4" s="4">
        <v>1565</v>
      </c>
      <c r="H4" s="5">
        <v>921</v>
      </c>
      <c r="I4" s="4">
        <v>96290</v>
      </c>
      <c r="J4" s="4">
        <v>1404</v>
      </c>
      <c r="K4" s="4">
        <v>60477</v>
      </c>
      <c r="V4" s="8"/>
      <c r="W4" s="8"/>
      <c r="X4" s="8"/>
    </row>
    <row r="5" spans="1:24" ht="23.25" thickBot="1">
      <c r="A5" s="3" t="s">
        <v>31</v>
      </c>
      <c r="B5" s="3"/>
      <c r="C5" s="5">
        <v>313</v>
      </c>
      <c r="D5" s="5">
        <v>300</v>
      </c>
      <c r="E5" s="5">
        <v>155</v>
      </c>
      <c r="F5" s="5">
        <v>117</v>
      </c>
      <c r="G5" s="5">
        <v>8</v>
      </c>
      <c r="H5" s="5">
        <v>7</v>
      </c>
      <c r="I5" s="5">
        <v>287</v>
      </c>
      <c r="J5" s="5">
        <v>13</v>
      </c>
      <c r="K5" s="5">
        <v>13</v>
      </c>
      <c r="T5" t="s">
        <v>2929</v>
      </c>
      <c r="U5">
        <f>SUMIF($A:$A,"합계",D:D)</f>
        <v>97694</v>
      </c>
      <c r="V5">
        <f>SUMIF($A:$A,"합계",E:E)</f>
        <v>51028</v>
      </c>
      <c r="W5">
        <f>SUMIF($A:$A,"합계",F:F)</f>
        <v>42776</v>
      </c>
      <c r="X5">
        <f>SUMIF($A:$A,"합계",G:G)</f>
        <v>1565</v>
      </c>
    </row>
    <row r="6" spans="1:24" ht="23.25" thickBot="1">
      <c r="A6" s="3" t="s">
        <v>32</v>
      </c>
      <c r="B6" s="3"/>
      <c r="C6" s="4">
        <v>9131</v>
      </c>
      <c r="D6" s="4">
        <v>9112</v>
      </c>
      <c r="E6" s="4">
        <v>5626</v>
      </c>
      <c r="F6" s="4">
        <v>3036</v>
      </c>
      <c r="G6" s="5">
        <v>156</v>
      </c>
      <c r="H6" s="5">
        <v>112</v>
      </c>
      <c r="I6" s="4">
        <v>8930</v>
      </c>
      <c r="J6" s="5">
        <v>182</v>
      </c>
      <c r="K6" s="5">
        <v>19</v>
      </c>
      <c r="T6" t="s">
        <v>2930</v>
      </c>
      <c r="U6">
        <f>U5-U7</f>
        <v>65274</v>
      </c>
      <c r="V6">
        <f>V5-V7</f>
        <v>32323</v>
      </c>
      <c r="W6">
        <f>W5-W7</f>
        <v>30349</v>
      </c>
      <c r="X6">
        <f>X5-X7</f>
        <v>1094</v>
      </c>
    </row>
    <row r="7" spans="1:24" ht="23.25" thickBot="1">
      <c r="A7" s="3" t="s">
        <v>33</v>
      </c>
      <c r="B7" s="3"/>
      <c r="C7" s="5">
        <v>290</v>
      </c>
      <c r="D7" s="5">
        <v>87</v>
      </c>
      <c r="E7" s="5">
        <v>63</v>
      </c>
      <c r="F7" s="5">
        <v>22</v>
      </c>
      <c r="G7" s="5">
        <v>2</v>
      </c>
      <c r="H7" s="5">
        <v>0</v>
      </c>
      <c r="I7" s="5">
        <v>87</v>
      </c>
      <c r="J7" s="5">
        <v>0</v>
      </c>
      <c r="K7" s="5">
        <v>203</v>
      </c>
      <c r="T7" t="s">
        <v>2931</v>
      </c>
      <c r="U7">
        <f>U11+U10+U9</f>
        <v>32420</v>
      </c>
      <c r="V7">
        <f>V11+V10+V9</f>
        <v>18705</v>
      </c>
      <c r="W7">
        <f>W11+W10+W9</f>
        <v>12427</v>
      </c>
      <c r="X7">
        <f>X11+X10+X9</f>
        <v>471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4</v>
      </c>
      <c r="F8" s="5">
        <v>0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11978</v>
      </c>
      <c r="B9" s="3" t="s">
        <v>36</v>
      </c>
      <c r="C9" s="4">
        <v>15693</v>
      </c>
      <c r="D9" s="4">
        <v>8929</v>
      </c>
      <c r="E9" s="4">
        <v>4218</v>
      </c>
      <c r="F9" s="4">
        <v>4318</v>
      </c>
      <c r="G9" s="5">
        <v>174</v>
      </c>
      <c r="H9" s="5">
        <v>90</v>
      </c>
      <c r="I9" s="4">
        <v>8800</v>
      </c>
      <c r="J9" s="5">
        <v>129</v>
      </c>
      <c r="K9" s="4">
        <v>6764</v>
      </c>
      <c r="T9" t="s">
        <v>2934</v>
      </c>
      <c r="U9">
        <f>SUMIF($A:$A,"거소·선상투표",D:D)+SUMIF($A:$A,"국외부재자투표",D:D)+SUMIF($A:$A,"국외부재자투표(공관)",D:D)</f>
        <v>391</v>
      </c>
      <c r="V9">
        <f t="shared" ref="V9:X11" si="1">SUMIF($A:$A,"거소·선상투표",E:E)+SUMIF($A:$A,"국외부재자투표",E:E)+SUMIF($A:$A,"국외부재자투표(공관)",E:E)</f>
        <v>222</v>
      </c>
      <c r="W9">
        <f t="shared" si="1"/>
        <v>139</v>
      </c>
      <c r="X9">
        <f t="shared" si="1"/>
        <v>10</v>
      </c>
    </row>
    <row r="10" spans="1:24" ht="23.25" thickBot="1">
      <c r="A10" s="3"/>
      <c r="B10" s="3" t="s">
        <v>37</v>
      </c>
      <c r="C10" s="4">
        <v>2957</v>
      </c>
      <c r="D10" s="4">
        <v>2957</v>
      </c>
      <c r="E10" s="4">
        <v>1595</v>
      </c>
      <c r="F10" s="4">
        <v>1243</v>
      </c>
      <c r="G10" s="5">
        <v>59</v>
      </c>
      <c r="H10" s="5">
        <v>26</v>
      </c>
      <c r="I10" s="4">
        <v>2923</v>
      </c>
      <c r="J10" s="5">
        <v>34</v>
      </c>
      <c r="K10" s="5">
        <v>0</v>
      </c>
      <c r="T10" t="s">
        <v>2932</v>
      </c>
      <c r="U10">
        <f>SUMIF($B:$B,"관내사전투표",D:D)</f>
        <v>22917</v>
      </c>
      <c r="V10">
        <f t="shared" ref="V10:X12" si="2">SUMIF($B:$B,"관내사전투표",E:E)</f>
        <v>12857</v>
      </c>
      <c r="W10">
        <f t="shared" si="2"/>
        <v>9252</v>
      </c>
      <c r="X10">
        <f t="shared" si="2"/>
        <v>305</v>
      </c>
    </row>
    <row r="11" spans="1:24" ht="17.25" thickBot="1">
      <c r="A11" s="3"/>
      <c r="B11" s="3" t="s">
        <v>11977</v>
      </c>
      <c r="C11" s="4">
        <v>1755</v>
      </c>
      <c r="D11" s="5">
        <v>790</v>
      </c>
      <c r="E11" s="5">
        <v>377</v>
      </c>
      <c r="F11" s="5">
        <v>381</v>
      </c>
      <c r="G11" s="5">
        <v>14</v>
      </c>
      <c r="H11" s="5">
        <v>8</v>
      </c>
      <c r="I11" s="5">
        <v>780</v>
      </c>
      <c r="J11" s="5">
        <v>10</v>
      </c>
      <c r="K11" s="5">
        <v>965</v>
      </c>
      <c r="T11" t="s">
        <v>2933</v>
      </c>
      <c r="U11">
        <f>SUMIF($A:$A,"관외사전투표",D:D)</f>
        <v>9112</v>
      </c>
      <c r="V11">
        <f t="shared" ref="V11:X13" si="3">SUMIF($A:$A,"관외사전투표",E:E)</f>
        <v>5626</v>
      </c>
      <c r="W11">
        <f t="shared" si="3"/>
        <v>3036</v>
      </c>
      <c r="X11">
        <f t="shared" si="3"/>
        <v>156</v>
      </c>
    </row>
    <row r="12" spans="1:24" ht="17.25" thickBot="1">
      <c r="A12" s="3"/>
      <c r="B12" s="3" t="s">
        <v>11976</v>
      </c>
      <c r="C12" s="4">
        <v>1247</v>
      </c>
      <c r="D12" s="5">
        <v>629</v>
      </c>
      <c r="E12" s="5">
        <v>249</v>
      </c>
      <c r="F12" s="5">
        <v>351</v>
      </c>
      <c r="G12" s="5">
        <v>11</v>
      </c>
      <c r="H12" s="5">
        <v>8</v>
      </c>
      <c r="I12" s="5">
        <v>619</v>
      </c>
      <c r="J12" s="5">
        <v>10</v>
      </c>
      <c r="K12" s="5">
        <v>618</v>
      </c>
    </row>
    <row r="13" spans="1:24" ht="17.25" thickBot="1">
      <c r="A13" s="3"/>
      <c r="B13" s="3" t="s">
        <v>11975</v>
      </c>
      <c r="C13" s="5">
        <v>849</v>
      </c>
      <c r="D13" s="5">
        <v>463</v>
      </c>
      <c r="E13" s="5">
        <v>155</v>
      </c>
      <c r="F13" s="5">
        <v>287</v>
      </c>
      <c r="G13" s="5">
        <v>12</v>
      </c>
      <c r="H13" s="5">
        <v>1</v>
      </c>
      <c r="I13" s="5">
        <v>455</v>
      </c>
      <c r="J13" s="5">
        <v>8</v>
      </c>
      <c r="K13" s="5">
        <v>386</v>
      </c>
    </row>
    <row r="14" spans="1:24" ht="17.25" thickBot="1">
      <c r="A14" s="3"/>
      <c r="B14" s="3" t="s">
        <v>11974</v>
      </c>
      <c r="C14" s="4">
        <v>2657</v>
      </c>
      <c r="D14" s="4">
        <v>1261</v>
      </c>
      <c r="E14" s="5">
        <v>656</v>
      </c>
      <c r="F14" s="5">
        <v>546</v>
      </c>
      <c r="G14" s="5">
        <v>23</v>
      </c>
      <c r="H14" s="5">
        <v>18</v>
      </c>
      <c r="I14" s="4">
        <v>1243</v>
      </c>
      <c r="J14" s="5">
        <v>18</v>
      </c>
      <c r="K14" s="4">
        <v>1396</v>
      </c>
      <c r="U14" s="8"/>
      <c r="V14" s="8"/>
      <c r="W14" s="8"/>
      <c r="X14" s="8"/>
    </row>
    <row r="15" spans="1:24" ht="17.25" thickBot="1">
      <c r="A15" s="3"/>
      <c r="B15" s="3" t="s">
        <v>11973</v>
      </c>
      <c r="C15" s="4">
        <v>1836</v>
      </c>
      <c r="D15" s="5">
        <v>901</v>
      </c>
      <c r="E15" s="5">
        <v>370</v>
      </c>
      <c r="F15" s="5">
        <v>492</v>
      </c>
      <c r="G15" s="5">
        <v>14</v>
      </c>
      <c r="H15" s="5">
        <v>9</v>
      </c>
      <c r="I15" s="5">
        <v>885</v>
      </c>
      <c r="J15" s="5">
        <v>16</v>
      </c>
      <c r="K15" s="5">
        <v>935</v>
      </c>
      <c r="U15" s="8"/>
      <c r="V15" s="8"/>
      <c r="W15" s="8"/>
      <c r="X15" s="8"/>
    </row>
    <row r="16" spans="1:24" ht="17.25" thickBot="1">
      <c r="A16" s="3"/>
      <c r="B16" s="3" t="s">
        <v>11972</v>
      </c>
      <c r="C16" s="4">
        <v>3144</v>
      </c>
      <c r="D16" s="4">
        <v>1348</v>
      </c>
      <c r="E16" s="5">
        <v>617</v>
      </c>
      <c r="F16" s="5">
        <v>667</v>
      </c>
      <c r="G16" s="5">
        <v>29</v>
      </c>
      <c r="H16" s="5">
        <v>14</v>
      </c>
      <c r="I16" s="4">
        <v>1327</v>
      </c>
      <c r="J16" s="5">
        <v>21</v>
      </c>
      <c r="K16" s="4">
        <v>1796</v>
      </c>
    </row>
    <row r="17" spans="1:11" ht="17.25" thickBot="1">
      <c r="A17" s="3"/>
      <c r="B17" s="3" t="s">
        <v>11971</v>
      </c>
      <c r="C17" s="4">
        <v>1248</v>
      </c>
      <c r="D17" s="5">
        <v>580</v>
      </c>
      <c r="E17" s="5">
        <v>199</v>
      </c>
      <c r="F17" s="5">
        <v>351</v>
      </c>
      <c r="G17" s="5">
        <v>12</v>
      </c>
      <c r="H17" s="5">
        <v>6</v>
      </c>
      <c r="I17" s="5">
        <v>568</v>
      </c>
      <c r="J17" s="5">
        <v>12</v>
      </c>
      <c r="K17" s="5">
        <v>668</v>
      </c>
    </row>
    <row r="18" spans="1:11" ht="17.25" thickBot="1">
      <c r="A18" s="3" t="s">
        <v>11970</v>
      </c>
      <c r="B18" s="3" t="s">
        <v>36</v>
      </c>
      <c r="C18" s="4">
        <v>48863</v>
      </c>
      <c r="D18" s="4">
        <v>28927</v>
      </c>
      <c r="E18" s="4">
        <v>16695</v>
      </c>
      <c r="F18" s="4">
        <v>11352</v>
      </c>
      <c r="G18" s="5">
        <v>408</v>
      </c>
      <c r="H18" s="5">
        <v>206</v>
      </c>
      <c r="I18" s="4">
        <v>28661</v>
      </c>
      <c r="J18" s="5">
        <v>266</v>
      </c>
      <c r="K18" s="4">
        <v>19936</v>
      </c>
    </row>
    <row r="19" spans="1:11" ht="23.25" thickBot="1">
      <c r="A19" s="3"/>
      <c r="B19" s="3" t="s">
        <v>37</v>
      </c>
      <c r="C19" s="4">
        <v>5498</v>
      </c>
      <c r="D19" s="4">
        <v>5498</v>
      </c>
      <c r="E19" s="4">
        <v>3503</v>
      </c>
      <c r="F19" s="4">
        <v>1871</v>
      </c>
      <c r="G19" s="5">
        <v>49</v>
      </c>
      <c r="H19" s="5">
        <v>30</v>
      </c>
      <c r="I19" s="4">
        <v>5453</v>
      </c>
      <c r="J19" s="5">
        <v>45</v>
      </c>
      <c r="K19" s="5">
        <v>0</v>
      </c>
    </row>
    <row r="20" spans="1:11" ht="17.25" thickBot="1">
      <c r="A20" s="3"/>
      <c r="B20" s="3" t="s">
        <v>11969</v>
      </c>
      <c r="C20" s="4">
        <v>2077</v>
      </c>
      <c r="D20" s="5">
        <v>955</v>
      </c>
      <c r="E20" s="5">
        <v>343</v>
      </c>
      <c r="F20" s="5">
        <v>565</v>
      </c>
      <c r="G20" s="5">
        <v>23</v>
      </c>
      <c r="H20" s="5">
        <v>13</v>
      </c>
      <c r="I20" s="5">
        <v>944</v>
      </c>
      <c r="J20" s="5">
        <v>11</v>
      </c>
      <c r="K20" s="4">
        <v>1122</v>
      </c>
    </row>
    <row r="21" spans="1:11" ht="17.25" thickBot="1">
      <c r="A21" s="3"/>
      <c r="B21" s="3" t="s">
        <v>11968</v>
      </c>
      <c r="C21" s="4">
        <v>2036</v>
      </c>
      <c r="D21" s="5">
        <v>964</v>
      </c>
      <c r="E21" s="5">
        <v>392</v>
      </c>
      <c r="F21" s="5">
        <v>538</v>
      </c>
      <c r="G21" s="5">
        <v>11</v>
      </c>
      <c r="H21" s="5">
        <v>7</v>
      </c>
      <c r="I21" s="5">
        <v>948</v>
      </c>
      <c r="J21" s="5">
        <v>16</v>
      </c>
      <c r="K21" s="4">
        <v>1072</v>
      </c>
    </row>
    <row r="22" spans="1:11" ht="17.25" thickBot="1">
      <c r="A22" s="3"/>
      <c r="B22" s="3" t="s">
        <v>11967</v>
      </c>
      <c r="C22" s="5">
        <v>842</v>
      </c>
      <c r="D22" s="5">
        <v>446</v>
      </c>
      <c r="E22" s="5">
        <v>115</v>
      </c>
      <c r="F22" s="5">
        <v>319</v>
      </c>
      <c r="G22" s="5">
        <v>5</v>
      </c>
      <c r="H22" s="5">
        <v>2</v>
      </c>
      <c r="I22" s="5">
        <v>441</v>
      </c>
      <c r="J22" s="5">
        <v>5</v>
      </c>
      <c r="K22" s="5">
        <v>396</v>
      </c>
    </row>
    <row r="23" spans="1:11" ht="17.25" thickBot="1">
      <c r="A23" s="3"/>
      <c r="B23" s="3" t="s">
        <v>11966</v>
      </c>
      <c r="C23" s="4">
        <v>2864</v>
      </c>
      <c r="D23" s="4">
        <v>1730</v>
      </c>
      <c r="E23" s="5">
        <v>868</v>
      </c>
      <c r="F23" s="5">
        <v>802</v>
      </c>
      <c r="G23" s="5">
        <v>42</v>
      </c>
      <c r="H23" s="5">
        <v>5</v>
      </c>
      <c r="I23" s="4">
        <v>1717</v>
      </c>
      <c r="J23" s="5">
        <v>13</v>
      </c>
      <c r="K23" s="4">
        <v>1134</v>
      </c>
    </row>
    <row r="24" spans="1:11" ht="17.25" thickBot="1">
      <c r="A24" s="3"/>
      <c r="B24" s="3" t="s">
        <v>11965</v>
      </c>
      <c r="C24" s="4">
        <v>2318</v>
      </c>
      <c r="D24" s="4">
        <v>1575</v>
      </c>
      <c r="E24" s="5">
        <v>856</v>
      </c>
      <c r="F24" s="5">
        <v>674</v>
      </c>
      <c r="G24" s="5">
        <v>25</v>
      </c>
      <c r="H24" s="5">
        <v>8</v>
      </c>
      <c r="I24" s="4">
        <v>1563</v>
      </c>
      <c r="J24" s="5">
        <v>12</v>
      </c>
      <c r="K24" s="5">
        <v>743</v>
      </c>
    </row>
    <row r="25" spans="1:11" ht="17.25" thickBot="1">
      <c r="A25" s="3"/>
      <c r="B25" s="3" t="s">
        <v>11964</v>
      </c>
      <c r="C25" s="4">
        <v>2461</v>
      </c>
      <c r="D25" s="4">
        <v>1626</v>
      </c>
      <c r="E25" s="5">
        <v>942</v>
      </c>
      <c r="F25" s="5">
        <v>636</v>
      </c>
      <c r="G25" s="5">
        <v>23</v>
      </c>
      <c r="H25" s="5">
        <v>11</v>
      </c>
      <c r="I25" s="4">
        <v>1612</v>
      </c>
      <c r="J25" s="5">
        <v>14</v>
      </c>
      <c r="K25" s="5">
        <v>835</v>
      </c>
    </row>
    <row r="26" spans="1:11" ht="17.25" thickBot="1">
      <c r="A26" s="3"/>
      <c r="B26" s="3" t="s">
        <v>11963</v>
      </c>
      <c r="C26" s="4">
        <v>2814</v>
      </c>
      <c r="D26" s="4">
        <v>1838</v>
      </c>
      <c r="E26" s="4">
        <v>1170</v>
      </c>
      <c r="F26" s="5">
        <v>613</v>
      </c>
      <c r="G26" s="5">
        <v>37</v>
      </c>
      <c r="H26" s="5">
        <v>8</v>
      </c>
      <c r="I26" s="4">
        <v>1828</v>
      </c>
      <c r="J26" s="5">
        <v>10</v>
      </c>
      <c r="K26" s="5">
        <v>976</v>
      </c>
    </row>
    <row r="27" spans="1:11" ht="17.25" thickBot="1">
      <c r="A27" s="3"/>
      <c r="B27" s="3" t="s">
        <v>11962</v>
      </c>
      <c r="C27" s="4">
        <v>2539</v>
      </c>
      <c r="D27" s="4">
        <v>1581</v>
      </c>
      <c r="E27" s="5">
        <v>988</v>
      </c>
      <c r="F27" s="5">
        <v>552</v>
      </c>
      <c r="G27" s="5">
        <v>15</v>
      </c>
      <c r="H27" s="5">
        <v>15</v>
      </c>
      <c r="I27" s="4">
        <v>1570</v>
      </c>
      <c r="J27" s="5">
        <v>11</v>
      </c>
      <c r="K27" s="5">
        <v>958</v>
      </c>
    </row>
    <row r="28" spans="1:11" ht="17.25" thickBot="1">
      <c r="A28" s="3"/>
      <c r="B28" s="3" t="s">
        <v>11961</v>
      </c>
      <c r="C28" s="4">
        <v>2699</v>
      </c>
      <c r="D28" s="4">
        <v>1775</v>
      </c>
      <c r="E28" s="4">
        <v>1066</v>
      </c>
      <c r="F28" s="5">
        <v>655</v>
      </c>
      <c r="G28" s="5">
        <v>28</v>
      </c>
      <c r="H28" s="5">
        <v>8</v>
      </c>
      <c r="I28" s="4">
        <v>1757</v>
      </c>
      <c r="J28" s="5">
        <v>18</v>
      </c>
      <c r="K28" s="5">
        <v>924</v>
      </c>
    </row>
    <row r="29" spans="1:11" ht="23.25" thickBot="1">
      <c r="A29" s="3"/>
      <c r="B29" s="3" t="s">
        <v>11960</v>
      </c>
      <c r="C29" s="4">
        <v>2747</v>
      </c>
      <c r="D29" s="4">
        <v>1119</v>
      </c>
      <c r="E29" s="5">
        <v>561</v>
      </c>
      <c r="F29" s="5">
        <v>508</v>
      </c>
      <c r="G29" s="5">
        <v>23</v>
      </c>
      <c r="H29" s="5">
        <v>15</v>
      </c>
      <c r="I29" s="4">
        <v>1107</v>
      </c>
      <c r="J29" s="5">
        <v>12</v>
      </c>
      <c r="K29" s="4">
        <v>1628</v>
      </c>
    </row>
    <row r="30" spans="1:11" ht="23.25" thickBot="1">
      <c r="A30" s="3"/>
      <c r="B30" s="3" t="s">
        <v>11959</v>
      </c>
      <c r="C30" s="4">
        <v>2736</v>
      </c>
      <c r="D30" s="4">
        <v>1037</v>
      </c>
      <c r="E30" s="5">
        <v>531</v>
      </c>
      <c r="F30" s="5">
        <v>452</v>
      </c>
      <c r="G30" s="5">
        <v>17</v>
      </c>
      <c r="H30" s="5">
        <v>16</v>
      </c>
      <c r="I30" s="4">
        <v>1016</v>
      </c>
      <c r="J30" s="5">
        <v>21</v>
      </c>
      <c r="K30" s="4">
        <v>1699</v>
      </c>
    </row>
    <row r="31" spans="1:11" ht="23.25" thickBot="1">
      <c r="A31" s="3"/>
      <c r="B31" s="3" t="s">
        <v>11958</v>
      </c>
      <c r="C31" s="4">
        <v>3408</v>
      </c>
      <c r="D31" s="4">
        <v>1209</v>
      </c>
      <c r="E31" s="5">
        <v>635</v>
      </c>
      <c r="F31" s="5">
        <v>506</v>
      </c>
      <c r="G31" s="5">
        <v>25</v>
      </c>
      <c r="H31" s="5">
        <v>23</v>
      </c>
      <c r="I31" s="4">
        <v>1189</v>
      </c>
      <c r="J31" s="5">
        <v>20</v>
      </c>
      <c r="K31" s="4">
        <v>2199</v>
      </c>
    </row>
    <row r="32" spans="1:11" ht="23.25" thickBot="1">
      <c r="A32" s="3"/>
      <c r="B32" s="3" t="s">
        <v>11957</v>
      </c>
      <c r="C32" s="4">
        <v>2666</v>
      </c>
      <c r="D32" s="4">
        <v>1305</v>
      </c>
      <c r="E32" s="5">
        <v>805</v>
      </c>
      <c r="F32" s="5">
        <v>463</v>
      </c>
      <c r="G32" s="5">
        <v>14</v>
      </c>
      <c r="H32" s="5">
        <v>10</v>
      </c>
      <c r="I32" s="4">
        <v>1292</v>
      </c>
      <c r="J32" s="5">
        <v>13</v>
      </c>
      <c r="K32" s="4">
        <v>1361</v>
      </c>
    </row>
    <row r="33" spans="1:11" ht="23.25" thickBot="1">
      <c r="A33" s="3"/>
      <c r="B33" s="3" t="s">
        <v>11956</v>
      </c>
      <c r="C33" s="4">
        <v>2285</v>
      </c>
      <c r="D33" s="4">
        <v>1241</v>
      </c>
      <c r="E33" s="5">
        <v>800</v>
      </c>
      <c r="F33" s="5">
        <v>404</v>
      </c>
      <c r="G33" s="5">
        <v>22</v>
      </c>
      <c r="H33" s="5">
        <v>7</v>
      </c>
      <c r="I33" s="4">
        <v>1233</v>
      </c>
      <c r="J33" s="5">
        <v>8</v>
      </c>
      <c r="K33" s="4">
        <v>1044</v>
      </c>
    </row>
    <row r="34" spans="1:11" ht="23.25" thickBot="1">
      <c r="A34" s="3"/>
      <c r="B34" s="3" t="s">
        <v>11955</v>
      </c>
      <c r="C34" s="4">
        <v>2702</v>
      </c>
      <c r="D34" s="4">
        <v>1361</v>
      </c>
      <c r="E34" s="5">
        <v>839</v>
      </c>
      <c r="F34" s="5">
        <v>477</v>
      </c>
      <c r="G34" s="5">
        <v>23</v>
      </c>
      <c r="H34" s="5">
        <v>10</v>
      </c>
      <c r="I34" s="4">
        <v>1349</v>
      </c>
      <c r="J34" s="5">
        <v>12</v>
      </c>
      <c r="K34" s="4">
        <v>1341</v>
      </c>
    </row>
    <row r="35" spans="1:11" ht="23.25" thickBot="1">
      <c r="A35" s="3"/>
      <c r="B35" s="3" t="s">
        <v>11954</v>
      </c>
      <c r="C35" s="4">
        <v>2175</v>
      </c>
      <c r="D35" s="4">
        <v>1496</v>
      </c>
      <c r="E35" s="5">
        <v>906</v>
      </c>
      <c r="F35" s="5">
        <v>566</v>
      </c>
      <c r="G35" s="5">
        <v>12</v>
      </c>
      <c r="H35" s="5">
        <v>5</v>
      </c>
      <c r="I35" s="4">
        <v>1489</v>
      </c>
      <c r="J35" s="5">
        <v>7</v>
      </c>
      <c r="K35" s="5">
        <v>679</v>
      </c>
    </row>
    <row r="36" spans="1:11" ht="23.25" thickBot="1">
      <c r="A36" s="3"/>
      <c r="B36" s="3" t="s">
        <v>11953</v>
      </c>
      <c r="C36" s="4">
        <v>3996</v>
      </c>
      <c r="D36" s="4">
        <v>2171</v>
      </c>
      <c r="E36" s="4">
        <v>1375</v>
      </c>
      <c r="F36" s="5">
        <v>751</v>
      </c>
      <c r="G36" s="5">
        <v>14</v>
      </c>
      <c r="H36" s="5">
        <v>13</v>
      </c>
      <c r="I36" s="4">
        <v>2153</v>
      </c>
      <c r="J36" s="5">
        <v>18</v>
      </c>
      <c r="K36" s="4">
        <v>1825</v>
      </c>
    </row>
    <row r="37" spans="1:11" ht="17.25" thickBot="1">
      <c r="A37" s="3" t="s">
        <v>11952</v>
      </c>
      <c r="B37" s="3" t="s">
        <v>36</v>
      </c>
      <c r="C37" s="4">
        <v>4253</v>
      </c>
      <c r="D37" s="4">
        <v>2632</v>
      </c>
      <c r="E37" s="5">
        <v>871</v>
      </c>
      <c r="F37" s="4">
        <v>1636</v>
      </c>
      <c r="G37" s="5">
        <v>62</v>
      </c>
      <c r="H37" s="5">
        <v>19</v>
      </c>
      <c r="I37" s="4">
        <v>2588</v>
      </c>
      <c r="J37" s="5">
        <v>44</v>
      </c>
      <c r="K37" s="4">
        <v>1621</v>
      </c>
    </row>
    <row r="38" spans="1:11" ht="23.25" thickBot="1">
      <c r="A38" s="3"/>
      <c r="B38" s="3" t="s">
        <v>37</v>
      </c>
      <c r="C38" s="5">
        <v>757</v>
      </c>
      <c r="D38" s="5">
        <v>757</v>
      </c>
      <c r="E38" s="5">
        <v>344</v>
      </c>
      <c r="F38" s="5">
        <v>380</v>
      </c>
      <c r="G38" s="5">
        <v>11</v>
      </c>
      <c r="H38" s="5">
        <v>7</v>
      </c>
      <c r="I38" s="5">
        <v>742</v>
      </c>
      <c r="J38" s="5">
        <v>15</v>
      </c>
      <c r="K38" s="5">
        <v>0</v>
      </c>
    </row>
    <row r="39" spans="1:11" ht="17.25" thickBot="1">
      <c r="A39" s="3"/>
      <c r="B39" s="3" t="s">
        <v>11951</v>
      </c>
      <c r="C39" s="5">
        <v>888</v>
      </c>
      <c r="D39" s="5">
        <v>461</v>
      </c>
      <c r="E39" s="5">
        <v>132</v>
      </c>
      <c r="F39" s="5">
        <v>312</v>
      </c>
      <c r="G39" s="5">
        <v>6</v>
      </c>
      <c r="H39" s="5">
        <v>4</v>
      </c>
      <c r="I39" s="5">
        <v>454</v>
      </c>
      <c r="J39" s="5">
        <v>7</v>
      </c>
      <c r="K39" s="5">
        <v>427</v>
      </c>
    </row>
    <row r="40" spans="1:11" ht="17.25" thickBot="1">
      <c r="A40" s="3"/>
      <c r="B40" s="3" t="s">
        <v>11950</v>
      </c>
      <c r="C40" s="5">
        <v>747</v>
      </c>
      <c r="D40" s="5">
        <v>420</v>
      </c>
      <c r="E40" s="5">
        <v>94</v>
      </c>
      <c r="F40" s="5">
        <v>308</v>
      </c>
      <c r="G40" s="5">
        <v>8</v>
      </c>
      <c r="H40" s="5">
        <v>2</v>
      </c>
      <c r="I40" s="5">
        <v>412</v>
      </c>
      <c r="J40" s="5">
        <v>8</v>
      </c>
      <c r="K40" s="5">
        <v>327</v>
      </c>
    </row>
    <row r="41" spans="1:11" ht="17.25" thickBot="1">
      <c r="A41" s="3"/>
      <c r="B41" s="3" t="s">
        <v>11949</v>
      </c>
      <c r="C41" s="5">
        <v>902</v>
      </c>
      <c r="D41" s="5">
        <v>481</v>
      </c>
      <c r="E41" s="5">
        <v>148</v>
      </c>
      <c r="F41" s="5">
        <v>310</v>
      </c>
      <c r="G41" s="5">
        <v>16</v>
      </c>
      <c r="H41" s="5">
        <v>4</v>
      </c>
      <c r="I41" s="5">
        <v>478</v>
      </c>
      <c r="J41" s="5">
        <v>3</v>
      </c>
      <c r="K41" s="5">
        <v>421</v>
      </c>
    </row>
    <row r="42" spans="1:11" ht="17.25" thickBot="1">
      <c r="A42" s="3"/>
      <c r="B42" s="3" t="s">
        <v>11948</v>
      </c>
      <c r="C42" s="5">
        <v>959</v>
      </c>
      <c r="D42" s="5">
        <v>513</v>
      </c>
      <c r="E42" s="5">
        <v>153</v>
      </c>
      <c r="F42" s="5">
        <v>326</v>
      </c>
      <c r="G42" s="5">
        <v>21</v>
      </c>
      <c r="H42" s="5">
        <v>2</v>
      </c>
      <c r="I42" s="5">
        <v>502</v>
      </c>
      <c r="J42" s="5">
        <v>11</v>
      </c>
      <c r="K42" s="5">
        <v>446</v>
      </c>
    </row>
    <row r="43" spans="1:11" ht="17.25" thickBot="1">
      <c r="A43" s="3" t="s">
        <v>3310</v>
      </c>
      <c r="B43" s="3" t="s">
        <v>36</v>
      </c>
      <c r="C43" s="4">
        <v>10860</v>
      </c>
      <c r="D43" s="4">
        <v>6059</v>
      </c>
      <c r="E43" s="4">
        <v>2475</v>
      </c>
      <c r="F43" s="4">
        <v>3274</v>
      </c>
      <c r="G43" s="5">
        <v>93</v>
      </c>
      <c r="H43" s="5">
        <v>65</v>
      </c>
      <c r="I43" s="4">
        <v>5907</v>
      </c>
      <c r="J43" s="5">
        <v>152</v>
      </c>
      <c r="K43" s="4">
        <v>4801</v>
      </c>
    </row>
    <row r="44" spans="1:11" ht="23.25" thickBot="1">
      <c r="A44" s="3"/>
      <c r="B44" s="3" t="s">
        <v>37</v>
      </c>
      <c r="C44" s="4">
        <v>2168</v>
      </c>
      <c r="D44" s="4">
        <v>2164</v>
      </c>
      <c r="E44" s="5">
        <v>989</v>
      </c>
      <c r="F44" s="4">
        <v>1077</v>
      </c>
      <c r="G44" s="5">
        <v>35</v>
      </c>
      <c r="H44" s="5">
        <v>21</v>
      </c>
      <c r="I44" s="4">
        <v>2122</v>
      </c>
      <c r="J44" s="5">
        <v>42</v>
      </c>
      <c r="K44" s="5">
        <v>4</v>
      </c>
    </row>
    <row r="45" spans="1:11" ht="17.25" thickBot="1">
      <c r="A45" s="3"/>
      <c r="B45" s="3" t="s">
        <v>3309</v>
      </c>
      <c r="C45" s="4">
        <v>1963</v>
      </c>
      <c r="D45" s="5">
        <v>795</v>
      </c>
      <c r="E45" s="5">
        <v>303</v>
      </c>
      <c r="F45" s="5">
        <v>451</v>
      </c>
      <c r="G45" s="5">
        <v>14</v>
      </c>
      <c r="H45" s="5">
        <v>11</v>
      </c>
      <c r="I45" s="5">
        <v>779</v>
      </c>
      <c r="J45" s="5">
        <v>16</v>
      </c>
      <c r="K45" s="4">
        <v>1168</v>
      </c>
    </row>
    <row r="46" spans="1:11" ht="17.25" thickBot="1">
      <c r="A46" s="3"/>
      <c r="B46" s="3" t="s">
        <v>3308</v>
      </c>
      <c r="C46" s="4">
        <v>1961</v>
      </c>
      <c r="D46" s="5">
        <v>943</v>
      </c>
      <c r="E46" s="5">
        <v>373</v>
      </c>
      <c r="F46" s="5">
        <v>533</v>
      </c>
      <c r="G46" s="5">
        <v>15</v>
      </c>
      <c r="H46" s="5">
        <v>7</v>
      </c>
      <c r="I46" s="5">
        <v>928</v>
      </c>
      <c r="J46" s="5">
        <v>15</v>
      </c>
      <c r="K46" s="4">
        <v>1018</v>
      </c>
    </row>
    <row r="47" spans="1:11" ht="17.25" thickBot="1">
      <c r="A47" s="3"/>
      <c r="B47" s="3" t="s">
        <v>3307</v>
      </c>
      <c r="C47" s="4">
        <v>2104</v>
      </c>
      <c r="D47" s="5">
        <v>914</v>
      </c>
      <c r="E47" s="5">
        <v>319</v>
      </c>
      <c r="F47" s="5">
        <v>551</v>
      </c>
      <c r="G47" s="5">
        <v>13</v>
      </c>
      <c r="H47" s="5">
        <v>10</v>
      </c>
      <c r="I47" s="5">
        <v>893</v>
      </c>
      <c r="J47" s="5">
        <v>21</v>
      </c>
      <c r="K47" s="4">
        <v>1190</v>
      </c>
    </row>
    <row r="48" spans="1:11" ht="17.25" thickBot="1">
      <c r="A48" s="3"/>
      <c r="B48" s="3" t="s">
        <v>3306</v>
      </c>
      <c r="C48" s="4">
        <v>2664</v>
      </c>
      <c r="D48" s="4">
        <v>1243</v>
      </c>
      <c r="E48" s="5">
        <v>491</v>
      </c>
      <c r="F48" s="5">
        <v>662</v>
      </c>
      <c r="G48" s="5">
        <v>16</v>
      </c>
      <c r="H48" s="5">
        <v>16</v>
      </c>
      <c r="I48" s="4">
        <v>1185</v>
      </c>
      <c r="J48" s="5">
        <v>58</v>
      </c>
      <c r="K48" s="4">
        <v>1421</v>
      </c>
    </row>
    <row r="49" spans="1:11" ht="17.25" thickBot="1">
      <c r="A49" s="3" t="s">
        <v>11947</v>
      </c>
      <c r="B49" s="3" t="s">
        <v>36</v>
      </c>
      <c r="C49" s="4">
        <v>8526</v>
      </c>
      <c r="D49" s="4">
        <v>5299</v>
      </c>
      <c r="E49" s="4">
        <v>2226</v>
      </c>
      <c r="F49" s="4">
        <v>2816</v>
      </c>
      <c r="G49" s="5">
        <v>83</v>
      </c>
      <c r="H49" s="5">
        <v>58</v>
      </c>
      <c r="I49" s="4">
        <v>5183</v>
      </c>
      <c r="J49" s="5">
        <v>116</v>
      </c>
      <c r="K49" s="4">
        <v>3227</v>
      </c>
    </row>
    <row r="50" spans="1:11" ht="23.25" thickBot="1">
      <c r="A50" s="3"/>
      <c r="B50" s="3" t="s">
        <v>37</v>
      </c>
      <c r="C50" s="4">
        <v>2363</v>
      </c>
      <c r="D50" s="4">
        <v>2363</v>
      </c>
      <c r="E50" s="4">
        <v>1131</v>
      </c>
      <c r="F50" s="4">
        <v>1127</v>
      </c>
      <c r="G50" s="5">
        <v>27</v>
      </c>
      <c r="H50" s="5">
        <v>23</v>
      </c>
      <c r="I50" s="4">
        <v>2308</v>
      </c>
      <c r="J50" s="5">
        <v>55</v>
      </c>
      <c r="K50" s="5">
        <v>0</v>
      </c>
    </row>
    <row r="51" spans="1:11" ht="23.25" thickBot="1">
      <c r="A51" s="3"/>
      <c r="B51" s="3" t="s">
        <v>11946</v>
      </c>
      <c r="C51" s="4">
        <v>2081</v>
      </c>
      <c r="D51" s="5">
        <v>848</v>
      </c>
      <c r="E51" s="5">
        <v>331</v>
      </c>
      <c r="F51" s="5">
        <v>471</v>
      </c>
      <c r="G51" s="5">
        <v>18</v>
      </c>
      <c r="H51" s="5">
        <v>10</v>
      </c>
      <c r="I51" s="5">
        <v>830</v>
      </c>
      <c r="J51" s="5">
        <v>18</v>
      </c>
      <c r="K51" s="4">
        <v>1233</v>
      </c>
    </row>
    <row r="52" spans="1:11" ht="23.25" thickBot="1">
      <c r="A52" s="3"/>
      <c r="B52" s="3" t="s">
        <v>11945</v>
      </c>
      <c r="C52" s="4">
        <v>2017</v>
      </c>
      <c r="D52" s="4">
        <v>1018</v>
      </c>
      <c r="E52" s="5">
        <v>366</v>
      </c>
      <c r="F52" s="5">
        <v>578</v>
      </c>
      <c r="G52" s="5">
        <v>28</v>
      </c>
      <c r="H52" s="5">
        <v>14</v>
      </c>
      <c r="I52" s="5">
        <v>986</v>
      </c>
      <c r="J52" s="5">
        <v>32</v>
      </c>
      <c r="K52" s="5">
        <v>999</v>
      </c>
    </row>
    <row r="53" spans="1:11" ht="23.25" thickBot="1">
      <c r="A53" s="3"/>
      <c r="B53" s="3" t="s">
        <v>11944</v>
      </c>
      <c r="C53" s="4">
        <v>2065</v>
      </c>
      <c r="D53" s="4">
        <v>1070</v>
      </c>
      <c r="E53" s="5">
        <v>398</v>
      </c>
      <c r="F53" s="5">
        <v>640</v>
      </c>
      <c r="G53" s="5">
        <v>10</v>
      </c>
      <c r="H53" s="5">
        <v>11</v>
      </c>
      <c r="I53" s="4">
        <v>1059</v>
      </c>
      <c r="J53" s="5">
        <v>11</v>
      </c>
      <c r="K53" s="5">
        <v>995</v>
      </c>
    </row>
    <row r="54" spans="1:11" ht="17.25" thickBot="1">
      <c r="A54" s="3" t="s">
        <v>11943</v>
      </c>
      <c r="B54" s="3" t="s">
        <v>36</v>
      </c>
      <c r="C54" s="4">
        <v>9841</v>
      </c>
      <c r="D54" s="4">
        <v>5945</v>
      </c>
      <c r="E54" s="4">
        <v>2748</v>
      </c>
      <c r="F54" s="4">
        <v>2932</v>
      </c>
      <c r="G54" s="5">
        <v>90</v>
      </c>
      <c r="H54" s="5">
        <v>70</v>
      </c>
      <c r="I54" s="4">
        <v>5840</v>
      </c>
      <c r="J54" s="5">
        <v>105</v>
      </c>
      <c r="K54" s="4">
        <v>3896</v>
      </c>
    </row>
    <row r="55" spans="1:11" ht="23.25" thickBot="1">
      <c r="A55" s="3"/>
      <c r="B55" s="3" t="s">
        <v>37</v>
      </c>
      <c r="C55" s="4">
        <v>2329</v>
      </c>
      <c r="D55" s="4">
        <v>2327</v>
      </c>
      <c r="E55" s="4">
        <v>1182</v>
      </c>
      <c r="F55" s="4">
        <v>1028</v>
      </c>
      <c r="G55" s="5">
        <v>37</v>
      </c>
      <c r="H55" s="5">
        <v>21</v>
      </c>
      <c r="I55" s="4">
        <v>2268</v>
      </c>
      <c r="J55" s="5">
        <v>59</v>
      </c>
      <c r="K55" s="5">
        <v>2</v>
      </c>
    </row>
    <row r="56" spans="1:11" ht="23.25" thickBot="1">
      <c r="A56" s="3"/>
      <c r="B56" s="3" t="s">
        <v>11942</v>
      </c>
      <c r="C56" s="4">
        <v>2131</v>
      </c>
      <c r="D56" s="5">
        <v>951</v>
      </c>
      <c r="E56" s="5">
        <v>383</v>
      </c>
      <c r="F56" s="5">
        <v>530</v>
      </c>
      <c r="G56" s="5">
        <v>13</v>
      </c>
      <c r="H56" s="5">
        <v>11</v>
      </c>
      <c r="I56" s="5">
        <v>937</v>
      </c>
      <c r="J56" s="5">
        <v>14</v>
      </c>
      <c r="K56" s="4">
        <v>1180</v>
      </c>
    </row>
    <row r="57" spans="1:11" ht="23.25" thickBot="1">
      <c r="A57" s="3"/>
      <c r="B57" s="3" t="s">
        <v>11941</v>
      </c>
      <c r="C57" s="4">
        <v>2338</v>
      </c>
      <c r="D57" s="4">
        <v>1100</v>
      </c>
      <c r="E57" s="5">
        <v>446</v>
      </c>
      <c r="F57" s="5">
        <v>593</v>
      </c>
      <c r="G57" s="5">
        <v>22</v>
      </c>
      <c r="H57" s="5">
        <v>24</v>
      </c>
      <c r="I57" s="4">
        <v>1085</v>
      </c>
      <c r="J57" s="5">
        <v>15</v>
      </c>
      <c r="K57" s="4">
        <v>1238</v>
      </c>
    </row>
    <row r="58" spans="1:11" ht="23.25" thickBot="1">
      <c r="A58" s="3"/>
      <c r="B58" s="3" t="s">
        <v>11940</v>
      </c>
      <c r="C58" s="4">
        <v>3043</v>
      </c>
      <c r="D58" s="4">
        <v>1567</v>
      </c>
      <c r="E58" s="5">
        <v>737</v>
      </c>
      <c r="F58" s="5">
        <v>781</v>
      </c>
      <c r="G58" s="5">
        <v>18</v>
      </c>
      <c r="H58" s="5">
        <v>14</v>
      </c>
      <c r="I58" s="4">
        <v>1550</v>
      </c>
      <c r="J58" s="5">
        <v>17</v>
      </c>
      <c r="K58" s="4">
        <v>1476</v>
      </c>
    </row>
    <row r="59" spans="1:11" ht="17.25" thickBot="1">
      <c r="A59" s="3" t="s">
        <v>11939</v>
      </c>
      <c r="B59" s="3" t="s">
        <v>36</v>
      </c>
      <c r="C59" s="4">
        <v>37671</v>
      </c>
      <c r="D59" s="4">
        <v>22627</v>
      </c>
      <c r="E59" s="4">
        <v>11765</v>
      </c>
      <c r="F59" s="4">
        <v>9991</v>
      </c>
      <c r="G59" s="5">
        <v>350</v>
      </c>
      <c r="H59" s="5">
        <v>213</v>
      </c>
      <c r="I59" s="4">
        <v>22319</v>
      </c>
      <c r="J59" s="5">
        <v>308</v>
      </c>
      <c r="K59" s="4">
        <v>15044</v>
      </c>
    </row>
    <row r="60" spans="1:11" ht="23.25" thickBot="1">
      <c r="A60" s="3"/>
      <c r="B60" s="3" t="s">
        <v>37</v>
      </c>
      <c r="C60" s="4">
        <v>5182</v>
      </c>
      <c r="D60" s="4">
        <v>5180</v>
      </c>
      <c r="E60" s="4">
        <v>3127</v>
      </c>
      <c r="F60" s="4">
        <v>1896</v>
      </c>
      <c r="G60" s="5">
        <v>66</v>
      </c>
      <c r="H60" s="5">
        <v>22</v>
      </c>
      <c r="I60" s="4">
        <v>5111</v>
      </c>
      <c r="J60" s="5">
        <v>69</v>
      </c>
      <c r="K60" s="5">
        <v>2</v>
      </c>
    </row>
    <row r="61" spans="1:11" ht="23.25" thickBot="1">
      <c r="A61" s="3"/>
      <c r="B61" s="3" t="s">
        <v>11938</v>
      </c>
      <c r="C61" s="4">
        <v>2601</v>
      </c>
      <c r="D61" s="4">
        <v>1381</v>
      </c>
      <c r="E61" s="5">
        <v>654</v>
      </c>
      <c r="F61" s="5">
        <v>659</v>
      </c>
      <c r="G61" s="5">
        <v>33</v>
      </c>
      <c r="H61" s="5">
        <v>16</v>
      </c>
      <c r="I61" s="4">
        <v>1362</v>
      </c>
      <c r="J61" s="5">
        <v>19</v>
      </c>
      <c r="K61" s="4">
        <v>1220</v>
      </c>
    </row>
    <row r="62" spans="1:11" ht="23.25" thickBot="1">
      <c r="A62" s="3"/>
      <c r="B62" s="3" t="s">
        <v>11937</v>
      </c>
      <c r="C62" s="4">
        <v>2861</v>
      </c>
      <c r="D62" s="4">
        <v>1281</v>
      </c>
      <c r="E62" s="5">
        <v>597</v>
      </c>
      <c r="F62" s="5">
        <v>629</v>
      </c>
      <c r="G62" s="5">
        <v>20</v>
      </c>
      <c r="H62" s="5">
        <v>10</v>
      </c>
      <c r="I62" s="4">
        <v>1256</v>
      </c>
      <c r="J62" s="5">
        <v>25</v>
      </c>
      <c r="K62" s="4">
        <v>1580</v>
      </c>
    </row>
    <row r="63" spans="1:11" ht="23.25" thickBot="1">
      <c r="A63" s="3"/>
      <c r="B63" s="3" t="s">
        <v>11936</v>
      </c>
      <c r="C63" s="4">
        <v>3134</v>
      </c>
      <c r="D63" s="4">
        <v>1630</v>
      </c>
      <c r="E63" s="5">
        <v>758</v>
      </c>
      <c r="F63" s="5">
        <v>796</v>
      </c>
      <c r="G63" s="5">
        <v>33</v>
      </c>
      <c r="H63" s="5">
        <v>17</v>
      </c>
      <c r="I63" s="4">
        <v>1604</v>
      </c>
      <c r="J63" s="5">
        <v>26</v>
      </c>
      <c r="K63" s="4">
        <v>1504</v>
      </c>
    </row>
    <row r="64" spans="1:11" ht="23.25" thickBot="1">
      <c r="A64" s="3"/>
      <c r="B64" s="3" t="s">
        <v>11935</v>
      </c>
      <c r="C64" s="4">
        <v>1827</v>
      </c>
      <c r="D64" s="4">
        <v>1113</v>
      </c>
      <c r="E64" s="5">
        <v>467</v>
      </c>
      <c r="F64" s="5">
        <v>602</v>
      </c>
      <c r="G64" s="5">
        <v>10</v>
      </c>
      <c r="H64" s="5">
        <v>12</v>
      </c>
      <c r="I64" s="4">
        <v>1091</v>
      </c>
      <c r="J64" s="5">
        <v>22</v>
      </c>
      <c r="K64" s="5">
        <v>714</v>
      </c>
    </row>
    <row r="65" spans="1:11" ht="23.25" thickBot="1">
      <c r="A65" s="3"/>
      <c r="B65" s="3" t="s">
        <v>11934</v>
      </c>
      <c r="C65" s="4">
        <v>3108</v>
      </c>
      <c r="D65" s="4">
        <v>1500</v>
      </c>
      <c r="E65" s="5">
        <v>726</v>
      </c>
      <c r="F65" s="5">
        <v>703</v>
      </c>
      <c r="G65" s="5">
        <v>27</v>
      </c>
      <c r="H65" s="5">
        <v>21</v>
      </c>
      <c r="I65" s="4">
        <v>1477</v>
      </c>
      <c r="J65" s="5">
        <v>23</v>
      </c>
      <c r="K65" s="4">
        <v>1608</v>
      </c>
    </row>
    <row r="66" spans="1:11" ht="23.25" thickBot="1">
      <c r="A66" s="3"/>
      <c r="B66" s="3" t="s">
        <v>11933</v>
      </c>
      <c r="C66" s="4">
        <v>3664</v>
      </c>
      <c r="D66" s="4">
        <v>1985</v>
      </c>
      <c r="E66" s="4">
        <v>1069</v>
      </c>
      <c r="F66" s="5">
        <v>850</v>
      </c>
      <c r="G66" s="5">
        <v>28</v>
      </c>
      <c r="H66" s="5">
        <v>16</v>
      </c>
      <c r="I66" s="4">
        <v>1963</v>
      </c>
      <c r="J66" s="5">
        <v>22</v>
      </c>
      <c r="K66" s="4">
        <v>1679</v>
      </c>
    </row>
    <row r="67" spans="1:11" ht="23.25" thickBot="1">
      <c r="A67" s="3"/>
      <c r="B67" s="3" t="s">
        <v>11932</v>
      </c>
      <c r="C67" s="4">
        <v>2836</v>
      </c>
      <c r="D67" s="4">
        <v>1607</v>
      </c>
      <c r="E67" s="5">
        <v>746</v>
      </c>
      <c r="F67" s="5">
        <v>806</v>
      </c>
      <c r="G67" s="5">
        <v>19</v>
      </c>
      <c r="H67" s="5">
        <v>16</v>
      </c>
      <c r="I67" s="4">
        <v>1587</v>
      </c>
      <c r="J67" s="5">
        <v>20</v>
      </c>
      <c r="K67" s="4">
        <v>1229</v>
      </c>
    </row>
    <row r="68" spans="1:11" ht="23.25" thickBot="1">
      <c r="A68" s="3"/>
      <c r="B68" s="3" t="s">
        <v>11931</v>
      </c>
      <c r="C68" s="4">
        <v>1880</v>
      </c>
      <c r="D68" s="4">
        <v>1018</v>
      </c>
      <c r="E68" s="5">
        <v>414</v>
      </c>
      <c r="F68" s="5">
        <v>567</v>
      </c>
      <c r="G68" s="5">
        <v>13</v>
      </c>
      <c r="H68" s="5">
        <v>15</v>
      </c>
      <c r="I68" s="4">
        <v>1009</v>
      </c>
      <c r="J68" s="5">
        <v>9</v>
      </c>
      <c r="K68" s="5">
        <v>862</v>
      </c>
    </row>
    <row r="69" spans="1:11" ht="23.25" thickBot="1">
      <c r="A69" s="3"/>
      <c r="B69" s="3" t="s">
        <v>11930</v>
      </c>
      <c r="C69" s="4">
        <v>2143</v>
      </c>
      <c r="D69" s="4">
        <v>1269</v>
      </c>
      <c r="E69" s="5">
        <v>700</v>
      </c>
      <c r="F69" s="5">
        <v>536</v>
      </c>
      <c r="G69" s="5">
        <v>17</v>
      </c>
      <c r="H69" s="5">
        <v>8</v>
      </c>
      <c r="I69" s="4">
        <v>1261</v>
      </c>
      <c r="J69" s="5">
        <v>8</v>
      </c>
      <c r="K69" s="5">
        <v>874</v>
      </c>
    </row>
    <row r="70" spans="1:11" ht="23.25" thickBot="1">
      <c r="A70" s="3"/>
      <c r="B70" s="3" t="s">
        <v>11929</v>
      </c>
      <c r="C70" s="4">
        <v>1986</v>
      </c>
      <c r="D70" s="5">
        <v>983</v>
      </c>
      <c r="E70" s="5">
        <v>561</v>
      </c>
      <c r="F70" s="5">
        <v>380</v>
      </c>
      <c r="G70" s="5">
        <v>11</v>
      </c>
      <c r="H70" s="5">
        <v>11</v>
      </c>
      <c r="I70" s="5">
        <v>963</v>
      </c>
      <c r="J70" s="5">
        <v>20</v>
      </c>
      <c r="K70" s="4">
        <v>1003</v>
      </c>
    </row>
    <row r="71" spans="1:11" ht="23.25" thickBot="1">
      <c r="A71" s="3"/>
      <c r="B71" s="3" t="s">
        <v>11928</v>
      </c>
      <c r="C71" s="4">
        <v>2330</v>
      </c>
      <c r="D71" s="4">
        <v>1395</v>
      </c>
      <c r="E71" s="5">
        <v>732</v>
      </c>
      <c r="F71" s="5">
        <v>612</v>
      </c>
      <c r="G71" s="5">
        <v>20</v>
      </c>
      <c r="H71" s="5">
        <v>16</v>
      </c>
      <c r="I71" s="4">
        <v>1380</v>
      </c>
      <c r="J71" s="5">
        <v>15</v>
      </c>
      <c r="K71" s="5">
        <v>935</v>
      </c>
    </row>
    <row r="72" spans="1:11" ht="23.25" thickBot="1">
      <c r="A72" s="3"/>
      <c r="B72" s="3" t="s">
        <v>11927</v>
      </c>
      <c r="C72" s="4">
        <v>1979</v>
      </c>
      <c r="D72" s="4">
        <v>1155</v>
      </c>
      <c r="E72" s="5">
        <v>630</v>
      </c>
      <c r="F72" s="5">
        <v>463</v>
      </c>
      <c r="G72" s="5">
        <v>29</v>
      </c>
      <c r="H72" s="5">
        <v>13</v>
      </c>
      <c r="I72" s="4">
        <v>1135</v>
      </c>
      <c r="J72" s="5">
        <v>20</v>
      </c>
      <c r="K72" s="5">
        <v>824</v>
      </c>
    </row>
    <row r="73" spans="1:11" ht="23.25" thickBot="1">
      <c r="A73" s="3"/>
      <c r="B73" s="3" t="s">
        <v>11926</v>
      </c>
      <c r="C73" s="4">
        <v>2140</v>
      </c>
      <c r="D73" s="4">
        <v>1130</v>
      </c>
      <c r="E73" s="5">
        <v>584</v>
      </c>
      <c r="F73" s="5">
        <v>492</v>
      </c>
      <c r="G73" s="5">
        <v>24</v>
      </c>
      <c r="H73" s="5">
        <v>20</v>
      </c>
      <c r="I73" s="4">
        <v>1120</v>
      </c>
      <c r="J73" s="5">
        <v>10</v>
      </c>
      <c r="K73" s="4">
        <v>1010</v>
      </c>
    </row>
    <row r="74" spans="1:11" ht="17.25" thickBot="1">
      <c r="A74" s="3" t="s">
        <v>11925</v>
      </c>
      <c r="B74" s="3" t="s">
        <v>36</v>
      </c>
      <c r="C74" s="4">
        <v>12730</v>
      </c>
      <c r="D74" s="4">
        <v>7761</v>
      </c>
      <c r="E74" s="4">
        <v>4172</v>
      </c>
      <c r="F74" s="4">
        <v>3281</v>
      </c>
      <c r="G74" s="5">
        <v>138</v>
      </c>
      <c r="H74" s="5">
        <v>81</v>
      </c>
      <c r="I74" s="4">
        <v>7672</v>
      </c>
      <c r="J74" s="5">
        <v>89</v>
      </c>
      <c r="K74" s="4">
        <v>4969</v>
      </c>
    </row>
    <row r="75" spans="1:11" ht="23.25" thickBot="1">
      <c r="A75" s="3"/>
      <c r="B75" s="3" t="s">
        <v>37</v>
      </c>
      <c r="C75" s="4">
        <v>1671</v>
      </c>
      <c r="D75" s="4">
        <v>1671</v>
      </c>
      <c r="E75" s="5">
        <v>986</v>
      </c>
      <c r="F75" s="5">
        <v>630</v>
      </c>
      <c r="G75" s="5">
        <v>21</v>
      </c>
      <c r="H75" s="5">
        <v>14</v>
      </c>
      <c r="I75" s="4">
        <v>1651</v>
      </c>
      <c r="J75" s="5">
        <v>20</v>
      </c>
      <c r="K75" s="5">
        <v>0</v>
      </c>
    </row>
    <row r="76" spans="1:11" ht="23.25" thickBot="1">
      <c r="A76" s="3"/>
      <c r="B76" s="3" t="s">
        <v>11924</v>
      </c>
      <c r="C76" s="4">
        <v>2009</v>
      </c>
      <c r="D76" s="5">
        <v>898</v>
      </c>
      <c r="E76" s="5">
        <v>312</v>
      </c>
      <c r="F76" s="5">
        <v>538</v>
      </c>
      <c r="G76" s="5">
        <v>19</v>
      </c>
      <c r="H76" s="5">
        <v>13</v>
      </c>
      <c r="I76" s="5">
        <v>882</v>
      </c>
      <c r="J76" s="5">
        <v>16</v>
      </c>
      <c r="K76" s="4">
        <v>1111</v>
      </c>
    </row>
    <row r="77" spans="1:11" ht="23.25" thickBot="1">
      <c r="A77" s="3"/>
      <c r="B77" s="3" t="s">
        <v>11923</v>
      </c>
      <c r="C77" s="4">
        <v>3202</v>
      </c>
      <c r="D77" s="4">
        <v>2029</v>
      </c>
      <c r="E77" s="4">
        <v>1170</v>
      </c>
      <c r="F77" s="5">
        <v>792</v>
      </c>
      <c r="G77" s="5">
        <v>34</v>
      </c>
      <c r="H77" s="5">
        <v>15</v>
      </c>
      <c r="I77" s="4">
        <v>2011</v>
      </c>
      <c r="J77" s="5">
        <v>18</v>
      </c>
      <c r="K77" s="4">
        <v>1173</v>
      </c>
    </row>
    <row r="78" spans="1:11" ht="23.25" thickBot="1">
      <c r="A78" s="3"/>
      <c r="B78" s="3" t="s">
        <v>11922</v>
      </c>
      <c r="C78" s="4">
        <v>3360</v>
      </c>
      <c r="D78" s="4">
        <v>1581</v>
      </c>
      <c r="E78" s="5">
        <v>807</v>
      </c>
      <c r="F78" s="5">
        <v>689</v>
      </c>
      <c r="G78" s="5">
        <v>39</v>
      </c>
      <c r="H78" s="5">
        <v>22</v>
      </c>
      <c r="I78" s="4">
        <v>1557</v>
      </c>
      <c r="J78" s="5">
        <v>24</v>
      </c>
      <c r="K78" s="4">
        <v>1779</v>
      </c>
    </row>
    <row r="79" spans="1:11" ht="23.25" thickBot="1">
      <c r="A79" s="3"/>
      <c r="B79" s="3" t="s">
        <v>11921</v>
      </c>
      <c r="C79" s="4">
        <v>2488</v>
      </c>
      <c r="D79" s="4">
        <v>1582</v>
      </c>
      <c r="E79" s="5">
        <v>897</v>
      </c>
      <c r="F79" s="5">
        <v>632</v>
      </c>
      <c r="G79" s="5">
        <v>25</v>
      </c>
      <c r="H79" s="5">
        <v>17</v>
      </c>
      <c r="I79" s="4">
        <v>1571</v>
      </c>
      <c r="J79" s="5">
        <v>11</v>
      </c>
      <c r="K79" s="5">
        <v>906</v>
      </c>
    </row>
    <row r="80" spans="1:11" ht="23.25" thickBot="1">
      <c r="A80" s="3" t="s">
        <v>97</v>
      </c>
      <c r="B80" s="3"/>
      <c r="C80" s="5">
        <v>0</v>
      </c>
      <c r="D80" s="5">
        <v>12</v>
      </c>
      <c r="E80" s="5">
        <v>10</v>
      </c>
      <c r="F80" s="5">
        <v>1</v>
      </c>
      <c r="G80" s="5">
        <v>1</v>
      </c>
      <c r="H80" s="5">
        <v>0</v>
      </c>
      <c r="I80" s="5">
        <v>12</v>
      </c>
      <c r="J80" s="5">
        <v>0</v>
      </c>
      <c r="K80" s="5">
        <v>-12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959EC-5DC4-4270-B270-E0CF6680ECAC}"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27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944</v>
      </c>
      <c r="F3" s="2" t="s">
        <v>945</v>
      </c>
      <c r="G3" s="2" t="s">
        <v>946</v>
      </c>
      <c r="H3" s="2" t="s">
        <v>947</v>
      </c>
      <c r="I3" s="44"/>
      <c r="J3" s="2"/>
      <c r="K3" s="44"/>
      <c r="U3" t="s">
        <v>3</v>
      </c>
      <c r="V3" t="str">
        <f t="shared" si="0"/>
        <v>오기형</v>
      </c>
      <c r="W3" t="str">
        <f t="shared" si="0"/>
        <v>김선동</v>
      </c>
      <c r="X3" t="str">
        <f t="shared" si="0"/>
        <v>김관석</v>
      </c>
    </row>
    <row r="4" spans="1:24" ht="17.25" thickBot="1">
      <c r="A4" s="3" t="s">
        <v>30</v>
      </c>
      <c r="B4" s="3"/>
      <c r="C4" s="4">
        <v>148641</v>
      </c>
      <c r="D4" s="4">
        <v>98926</v>
      </c>
      <c r="E4" s="4">
        <v>51756</v>
      </c>
      <c r="F4" s="4">
        <v>44554</v>
      </c>
      <c r="G4" s="5">
        <v>641</v>
      </c>
      <c r="H4" s="5">
        <v>683</v>
      </c>
      <c r="I4" s="4">
        <v>97634</v>
      </c>
      <c r="J4" s="4">
        <v>1292</v>
      </c>
      <c r="K4" s="4">
        <v>49715</v>
      </c>
      <c r="V4" s="8"/>
      <c r="W4" s="8"/>
      <c r="X4" s="8"/>
    </row>
    <row r="5" spans="1:24" ht="23.25" thickBot="1">
      <c r="A5" s="3" t="s">
        <v>31</v>
      </c>
      <c r="B5" s="3"/>
      <c r="C5" s="5">
        <v>341</v>
      </c>
      <c r="D5" s="5">
        <v>321</v>
      </c>
      <c r="E5" s="5">
        <v>127</v>
      </c>
      <c r="F5" s="5">
        <v>159</v>
      </c>
      <c r="G5" s="5">
        <v>7</v>
      </c>
      <c r="H5" s="5">
        <v>8</v>
      </c>
      <c r="I5" s="5">
        <v>301</v>
      </c>
      <c r="J5" s="5">
        <v>20</v>
      </c>
      <c r="K5" s="5">
        <v>20</v>
      </c>
      <c r="T5" t="s">
        <v>2929</v>
      </c>
      <c r="U5">
        <f>SUMIF($A:$A,"합계",D:D)</f>
        <v>98926</v>
      </c>
      <c r="V5">
        <f>SUMIF($A:$A,"합계",E:E)</f>
        <v>51756</v>
      </c>
      <c r="W5">
        <f>SUMIF($A:$A,"합계",F:F)</f>
        <v>44554</v>
      </c>
      <c r="X5">
        <f>SUMIF($A:$A,"합계",G:G)</f>
        <v>641</v>
      </c>
    </row>
    <row r="6" spans="1:24" ht="23.25" thickBot="1">
      <c r="A6" s="3" t="s">
        <v>32</v>
      </c>
      <c r="B6" s="3"/>
      <c r="C6" s="4">
        <v>8659</v>
      </c>
      <c r="D6" s="4">
        <v>8649</v>
      </c>
      <c r="E6" s="4">
        <v>5290</v>
      </c>
      <c r="F6" s="4">
        <v>3007</v>
      </c>
      <c r="G6" s="5">
        <v>98</v>
      </c>
      <c r="H6" s="5">
        <v>103</v>
      </c>
      <c r="I6" s="4">
        <v>8498</v>
      </c>
      <c r="J6" s="5">
        <v>151</v>
      </c>
      <c r="K6" s="5">
        <v>10</v>
      </c>
      <c r="T6" t="s">
        <v>2930</v>
      </c>
      <c r="U6">
        <f>U5-U7</f>
        <v>60681</v>
      </c>
      <c r="V6">
        <f>V5-V7</f>
        <v>28961</v>
      </c>
      <c r="W6">
        <f>W5-W7</f>
        <v>29973</v>
      </c>
      <c r="X6">
        <f>X5-X7</f>
        <v>417</v>
      </c>
    </row>
    <row r="7" spans="1:24" ht="23.25" thickBot="1">
      <c r="A7" s="3" t="s">
        <v>33</v>
      </c>
      <c r="B7" s="3"/>
      <c r="C7" s="5">
        <v>540</v>
      </c>
      <c r="D7" s="5">
        <v>136</v>
      </c>
      <c r="E7" s="5">
        <v>94</v>
      </c>
      <c r="F7" s="5">
        <v>41</v>
      </c>
      <c r="G7" s="5">
        <v>0</v>
      </c>
      <c r="H7" s="5">
        <v>0</v>
      </c>
      <c r="I7" s="5">
        <v>135</v>
      </c>
      <c r="J7" s="5">
        <v>1</v>
      </c>
      <c r="K7" s="5">
        <v>404</v>
      </c>
      <c r="T7" t="s">
        <v>2931</v>
      </c>
      <c r="U7">
        <f>U11+U10+U9</f>
        <v>38245</v>
      </c>
      <c r="V7">
        <f>V11+V10+V9</f>
        <v>22795</v>
      </c>
      <c r="W7">
        <f>W11+W10+W9</f>
        <v>14581</v>
      </c>
      <c r="X7">
        <f>X11+X10+X9</f>
        <v>224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4</v>
      </c>
      <c r="F8" s="5">
        <v>0</v>
      </c>
      <c r="G8" s="5">
        <v>0</v>
      </c>
      <c r="H8" s="5">
        <v>0</v>
      </c>
      <c r="I8" s="5">
        <v>4</v>
      </c>
      <c r="J8" s="5">
        <v>1</v>
      </c>
      <c r="K8" s="5">
        <v>-5</v>
      </c>
      <c r="V8" s="8"/>
      <c r="W8" s="8"/>
      <c r="X8" s="8"/>
    </row>
    <row r="9" spans="1:24" ht="17.25" thickBot="1">
      <c r="A9" s="3" t="s">
        <v>948</v>
      </c>
      <c r="B9" s="3" t="s">
        <v>36</v>
      </c>
      <c r="C9" s="4">
        <v>16281</v>
      </c>
      <c r="D9" s="4">
        <v>10028</v>
      </c>
      <c r="E9" s="4">
        <v>5358</v>
      </c>
      <c r="F9" s="4">
        <v>4391</v>
      </c>
      <c r="G9" s="5">
        <v>78</v>
      </c>
      <c r="H9" s="5">
        <v>72</v>
      </c>
      <c r="I9" s="4">
        <v>9899</v>
      </c>
      <c r="J9" s="5">
        <v>129</v>
      </c>
      <c r="K9" s="4">
        <v>6253</v>
      </c>
      <c r="T9" t="s">
        <v>2934</v>
      </c>
      <c r="U9">
        <f>SUMIF($A:$A,"거소·선상투표",D:D)+SUMIF($A:$A,"국외부재자투표",D:D)+SUMIF($A:$A,"국외부재자투표(공관)",D:D)</f>
        <v>462</v>
      </c>
      <c r="V9">
        <f t="shared" ref="V9:X11" si="1">SUMIF($A:$A,"거소·선상투표",E:E)+SUMIF($A:$A,"국외부재자투표",E:E)+SUMIF($A:$A,"국외부재자투표(공관)",E:E)</f>
        <v>225</v>
      </c>
      <c r="W9">
        <f t="shared" si="1"/>
        <v>200</v>
      </c>
      <c r="X9">
        <f t="shared" si="1"/>
        <v>7</v>
      </c>
    </row>
    <row r="10" spans="1:24" ht="23.25" thickBot="1">
      <c r="A10" s="3"/>
      <c r="B10" s="3" t="s">
        <v>37</v>
      </c>
      <c r="C10" s="4">
        <v>2659</v>
      </c>
      <c r="D10" s="4">
        <v>2658</v>
      </c>
      <c r="E10" s="4">
        <v>1609</v>
      </c>
      <c r="F10" s="5">
        <v>999</v>
      </c>
      <c r="G10" s="5">
        <v>13</v>
      </c>
      <c r="H10" s="5">
        <v>12</v>
      </c>
      <c r="I10" s="4">
        <v>2633</v>
      </c>
      <c r="J10" s="5">
        <v>25</v>
      </c>
      <c r="K10" s="5">
        <v>1</v>
      </c>
      <c r="T10" t="s">
        <v>2932</v>
      </c>
      <c r="U10">
        <f>SUMIF($B:$B,"관내사전투표",D:D)</f>
        <v>29134</v>
      </c>
      <c r="V10">
        <f t="shared" ref="V10:X12" si="2">SUMIF($B:$B,"관내사전투표",E:E)</f>
        <v>17280</v>
      </c>
      <c r="W10">
        <f t="shared" si="2"/>
        <v>11374</v>
      </c>
      <c r="X10">
        <f t="shared" si="2"/>
        <v>119</v>
      </c>
    </row>
    <row r="11" spans="1:24" ht="23.25" thickBot="1">
      <c r="A11" s="3"/>
      <c r="B11" s="3" t="s">
        <v>949</v>
      </c>
      <c r="C11" s="4">
        <v>3390</v>
      </c>
      <c r="D11" s="4">
        <v>1605</v>
      </c>
      <c r="E11" s="5">
        <v>830</v>
      </c>
      <c r="F11" s="5">
        <v>720</v>
      </c>
      <c r="G11" s="5">
        <v>13</v>
      </c>
      <c r="H11" s="5">
        <v>14</v>
      </c>
      <c r="I11" s="4">
        <v>1577</v>
      </c>
      <c r="J11" s="5">
        <v>28</v>
      </c>
      <c r="K11" s="4">
        <v>1785</v>
      </c>
      <c r="T11" t="s">
        <v>2933</v>
      </c>
      <c r="U11">
        <f>SUMIF($A:$A,"관외사전투표",D:D)</f>
        <v>8649</v>
      </c>
      <c r="V11">
        <f t="shared" ref="V11:X13" si="3">SUMIF($A:$A,"관외사전투표",E:E)</f>
        <v>5290</v>
      </c>
      <c r="W11">
        <f t="shared" si="3"/>
        <v>3007</v>
      </c>
      <c r="X11">
        <f t="shared" si="3"/>
        <v>98</v>
      </c>
    </row>
    <row r="12" spans="1:24" ht="23.25" thickBot="1">
      <c r="A12" s="3"/>
      <c r="B12" s="3" t="s">
        <v>950</v>
      </c>
      <c r="C12" s="4">
        <v>3004</v>
      </c>
      <c r="D12" s="4">
        <v>1598</v>
      </c>
      <c r="E12" s="5">
        <v>791</v>
      </c>
      <c r="F12" s="5">
        <v>753</v>
      </c>
      <c r="G12" s="5">
        <v>14</v>
      </c>
      <c r="H12" s="5">
        <v>15</v>
      </c>
      <c r="I12" s="4">
        <v>1573</v>
      </c>
      <c r="J12" s="5">
        <v>25</v>
      </c>
      <c r="K12" s="4">
        <v>1406</v>
      </c>
    </row>
    <row r="13" spans="1:24" ht="23.25" thickBot="1">
      <c r="A13" s="3"/>
      <c r="B13" s="3" t="s">
        <v>951</v>
      </c>
      <c r="C13" s="4">
        <v>2094</v>
      </c>
      <c r="D13" s="4">
        <v>1140</v>
      </c>
      <c r="E13" s="5">
        <v>545</v>
      </c>
      <c r="F13" s="5">
        <v>555</v>
      </c>
      <c r="G13" s="5">
        <v>17</v>
      </c>
      <c r="H13" s="5">
        <v>9</v>
      </c>
      <c r="I13" s="4">
        <v>1126</v>
      </c>
      <c r="J13" s="5">
        <v>14</v>
      </c>
      <c r="K13" s="5">
        <v>954</v>
      </c>
    </row>
    <row r="14" spans="1:24" ht="23.25" thickBot="1">
      <c r="A14" s="3"/>
      <c r="B14" s="3" t="s">
        <v>952</v>
      </c>
      <c r="C14" s="4">
        <v>2608</v>
      </c>
      <c r="D14" s="4">
        <v>1678</v>
      </c>
      <c r="E14" s="5">
        <v>854</v>
      </c>
      <c r="F14" s="5">
        <v>793</v>
      </c>
      <c r="G14" s="5">
        <v>7</v>
      </c>
      <c r="H14" s="5">
        <v>9</v>
      </c>
      <c r="I14" s="4">
        <v>1663</v>
      </c>
      <c r="J14" s="5">
        <v>15</v>
      </c>
      <c r="K14" s="5">
        <v>930</v>
      </c>
      <c r="U14" s="8"/>
      <c r="V14" s="8"/>
      <c r="W14" s="8"/>
      <c r="X14" s="8"/>
    </row>
    <row r="15" spans="1:24" ht="23.25" thickBot="1">
      <c r="A15" s="3"/>
      <c r="B15" s="3" t="s">
        <v>953</v>
      </c>
      <c r="C15" s="4">
        <v>2526</v>
      </c>
      <c r="D15" s="4">
        <v>1349</v>
      </c>
      <c r="E15" s="5">
        <v>729</v>
      </c>
      <c r="F15" s="5">
        <v>571</v>
      </c>
      <c r="G15" s="5">
        <v>14</v>
      </c>
      <c r="H15" s="5">
        <v>13</v>
      </c>
      <c r="I15" s="4">
        <v>1327</v>
      </c>
      <c r="J15" s="5">
        <v>22</v>
      </c>
      <c r="K15" s="4">
        <v>1177</v>
      </c>
      <c r="U15" s="8"/>
      <c r="V15" s="8"/>
      <c r="W15" s="8"/>
      <c r="X15" s="8"/>
    </row>
    <row r="16" spans="1:24" ht="17.25" thickBot="1">
      <c r="A16" s="3" t="s">
        <v>954</v>
      </c>
      <c r="B16" s="3" t="s">
        <v>36</v>
      </c>
      <c r="C16" s="4">
        <v>15185</v>
      </c>
      <c r="D16" s="4">
        <v>10317</v>
      </c>
      <c r="E16" s="4">
        <v>5419</v>
      </c>
      <c r="F16" s="4">
        <v>4717</v>
      </c>
      <c r="G16" s="5">
        <v>52</v>
      </c>
      <c r="H16" s="5">
        <v>52</v>
      </c>
      <c r="I16" s="4">
        <v>10240</v>
      </c>
      <c r="J16" s="5">
        <v>77</v>
      </c>
      <c r="K16" s="4">
        <v>4868</v>
      </c>
    </row>
    <row r="17" spans="1:11" ht="23.25" thickBot="1">
      <c r="A17" s="3"/>
      <c r="B17" s="3" t="s">
        <v>37</v>
      </c>
      <c r="C17" s="4">
        <v>3633</v>
      </c>
      <c r="D17" s="4">
        <v>3633</v>
      </c>
      <c r="E17" s="4">
        <v>2203</v>
      </c>
      <c r="F17" s="4">
        <v>1386</v>
      </c>
      <c r="G17" s="5">
        <v>11</v>
      </c>
      <c r="H17" s="5">
        <v>12</v>
      </c>
      <c r="I17" s="4">
        <v>3612</v>
      </c>
      <c r="J17" s="5">
        <v>21</v>
      </c>
      <c r="K17" s="5">
        <v>0</v>
      </c>
    </row>
    <row r="18" spans="1:11" ht="23.25" thickBot="1">
      <c r="A18" s="3"/>
      <c r="B18" s="3" t="s">
        <v>955</v>
      </c>
      <c r="C18" s="4">
        <v>2821</v>
      </c>
      <c r="D18" s="4">
        <v>1495</v>
      </c>
      <c r="E18" s="5">
        <v>731</v>
      </c>
      <c r="F18" s="5">
        <v>729</v>
      </c>
      <c r="G18" s="5">
        <v>12</v>
      </c>
      <c r="H18" s="5">
        <v>10</v>
      </c>
      <c r="I18" s="4">
        <v>1482</v>
      </c>
      <c r="J18" s="5">
        <v>13</v>
      </c>
      <c r="K18" s="4">
        <v>1326</v>
      </c>
    </row>
    <row r="19" spans="1:11" ht="23.25" thickBot="1">
      <c r="A19" s="3"/>
      <c r="B19" s="3" t="s">
        <v>956</v>
      </c>
      <c r="C19" s="4">
        <v>2971</v>
      </c>
      <c r="D19" s="4">
        <v>1799</v>
      </c>
      <c r="E19" s="5">
        <v>795</v>
      </c>
      <c r="F19" s="5">
        <v>972</v>
      </c>
      <c r="G19" s="5">
        <v>8</v>
      </c>
      <c r="H19" s="5">
        <v>12</v>
      </c>
      <c r="I19" s="4">
        <v>1787</v>
      </c>
      <c r="J19" s="5">
        <v>12</v>
      </c>
      <c r="K19" s="4">
        <v>1172</v>
      </c>
    </row>
    <row r="20" spans="1:11" ht="23.25" thickBot="1">
      <c r="A20" s="3"/>
      <c r="B20" s="3" t="s">
        <v>957</v>
      </c>
      <c r="C20" s="4">
        <v>2699</v>
      </c>
      <c r="D20" s="4">
        <v>1668</v>
      </c>
      <c r="E20" s="5">
        <v>798</v>
      </c>
      <c r="F20" s="5">
        <v>833</v>
      </c>
      <c r="G20" s="5">
        <v>16</v>
      </c>
      <c r="H20" s="5">
        <v>7</v>
      </c>
      <c r="I20" s="4">
        <v>1654</v>
      </c>
      <c r="J20" s="5">
        <v>14</v>
      </c>
      <c r="K20" s="4">
        <v>1031</v>
      </c>
    </row>
    <row r="21" spans="1:11" ht="23.25" thickBot="1">
      <c r="A21" s="3"/>
      <c r="B21" s="3" t="s">
        <v>958</v>
      </c>
      <c r="C21" s="4">
        <v>3061</v>
      </c>
      <c r="D21" s="4">
        <v>1722</v>
      </c>
      <c r="E21" s="5">
        <v>892</v>
      </c>
      <c r="F21" s="5">
        <v>797</v>
      </c>
      <c r="G21" s="5">
        <v>5</v>
      </c>
      <c r="H21" s="5">
        <v>11</v>
      </c>
      <c r="I21" s="4">
        <v>1705</v>
      </c>
      <c r="J21" s="5">
        <v>17</v>
      </c>
      <c r="K21" s="4">
        <v>1339</v>
      </c>
    </row>
    <row r="22" spans="1:11" ht="17.25" thickBot="1">
      <c r="A22" s="3" t="s">
        <v>959</v>
      </c>
      <c r="B22" s="3" t="s">
        <v>36</v>
      </c>
      <c r="C22" s="4">
        <v>23639</v>
      </c>
      <c r="D22" s="4">
        <v>14791</v>
      </c>
      <c r="E22" s="4">
        <v>7467</v>
      </c>
      <c r="F22" s="4">
        <v>7003</v>
      </c>
      <c r="G22" s="5">
        <v>83</v>
      </c>
      <c r="H22" s="5">
        <v>95</v>
      </c>
      <c r="I22" s="4">
        <v>14648</v>
      </c>
      <c r="J22" s="5">
        <v>143</v>
      </c>
      <c r="K22" s="4">
        <v>8848</v>
      </c>
    </row>
    <row r="23" spans="1:11" ht="23.25" thickBot="1">
      <c r="A23" s="3"/>
      <c r="B23" s="3" t="s">
        <v>37</v>
      </c>
      <c r="C23" s="4">
        <v>4400</v>
      </c>
      <c r="D23" s="4">
        <v>4398</v>
      </c>
      <c r="E23" s="4">
        <v>2554</v>
      </c>
      <c r="F23" s="4">
        <v>1772</v>
      </c>
      <c r="G23" s="5">
        <v>21</v>
      </c>
      <c r="H23" s="5">
        <v>17</v>
      </c>
      <c r="I23" s="4">
        <v>4364</v>
      </c>
      <c r="J23" s="5">
        <v>34</v>
      </c>
      <c r="K23" s="5">
        <v>2</v>
      </c>
    </row>
    <row r="24" spans="1:11" ht="23.25" thickBot="1">
      <c r="A24" s="3"/>
      <c r="B24" s="3" t="s">
        <v>960</v>
      </c>
      <c r="C24" s="4">
        <v>2774</v>
      </c>
      <c r="D24" s="4">
        <v>1231</v>
      </c>
      <c r="E24" s="5">
        <v>598</v>
      </c>
      <c r="F24" s="5">
        <v>602</v>
      </c>
      <c r="G24" s="5">
        <v>7</v>
      </c>
      <c r="H24" s="5">
        <v>10</v>
      </c>
      <c r="I24" s="4">
        <v>1217</v>
      </c>
      <c r="J24" s="5">
        <v>14</v>
      </c>
      <c r="K24" s="4">
        <v>1543</v>
      </c>
    </row>
    <row r="25" spans="1:11" ht="23.25" thickBot="1">
      <c r="A25" s="3"/>
      <c r="B25" s="3" t="s">
        <v>961</v>
      </c>
      <c r="C25" s="4">
        <v>2589</v>
      </c>
      <c r="D25" s="4">
        <v>1339</v>
      </c>
      <c r="E25" s="5">
        <v>677</v>
      </c>
      <c r="F25" s="5">
        <v>620</v>
      </c>
      <c r="G25" s="5">
        <v>12</v>
      </c>
      <c r="H25" s="5">
        <v>11</v>
      </c>
      <c r="I25" s="4">
        <v>1320</v>
      </c>
      <c r="J25" s="5">
        <v>19</v>
      </c>
      <c r="K25" s="4">
        <v>1250</v>
      </c>
    </row>
    <row r="26" spans="1:11" ht="23.25" thickBot="1">
      <c r="A26" s="3"/>
      <c r="B26" s="3" t="s">
        <v>962</v>
      </c>
      <c r="C26" s="4">
        <v>3090</v>
      </c>
      <c r="D26" s="4">
        <v>1598</v>
      </c>
      <c r="E26" s="5">
        <v>785</v>
      </c>
      <c r="F26" s="5">
        <v>773</v>
      </c>
      <c r="G26" s="5">
        <v>6</v>
      </c>
      <c r="H26" s="5">
        <v>14</v>
      </c>
      <c r="I26" s="4">
        <v>1578</v>
      </c>
      <c r="J26" s="5">
        <v>20</v>
      </c>
      <c r="K26" s="4">
        <v>1492</v>
      </c>
    </row>
    <row r="27" spans="1:11" ht="23.25" thickBot="1">
      <c r="A27" s="3"/>
      <c r="B27" s="3" t="s">
        <v>963</v>
      </c>
      <c r="C27" s="4">
        <v>3219</v>
      </c>
      <c r="D27" s="4">
        <v>1750</v>
      </c>
      <c r="E27" s="5">
        <v>814</v>
      </c>
      <c r="F27" s="5">
        <v>888</v>
      </c>
      <c r="G27" s="5">
        <v>12</v>
      </c>
      <c r="H27" s="5">
        <v>14</v>
      </c>
      <c r="I27" s="4">
        <v>1728</v>
      </c>
      <c r="J27" s="5">
        <v>22</v>
      </c>
      <c r="K27" s="4">
        <v>1469</v>
      </c>
    </row>
    <row r="28" spans="1:11" ht="23.25" thickBot="1">
      <c r="A28" s="3"/>
      <c r="B28" s="3" t="s">
        <v>964</v>
      </c>
      <c r="C28" s="4">
        <v>2981</v>
      </c>
      <c r="D28" s="4">
        <v>1586</v>
      </c>
      <c r="E28" s="5">
        <v>823</v>
      </c>
      <c r="F28" s="5">
        <v>720</v>
      </c>
      <c r="G28" s="5">
        <v>18</v>
      </c>
      <c r="H28" s="5">
        <v>12</v>
      </c>
      <c r="I28" s="4">
        <v>1573</v>
      </c>
      <c r="J28" s="5">
        <v>13</v>
      </c>
      <c r="K28" s="4">
        <v>1395</v>
      </c>
    </row>
    <row r="29" spans="1:11" ht="23.25" thickBot="1">
      <c r="A29" s="3"/>
      <c r="B29" s="3" t="s">
        <v>965</v>
      </c>
      <c r="C29" s="4">
        <v>2273</v>
      </c>
      <c r="D29" s="4">
        <v>1334</v>
      </c>
      <c r="E29" s="5">
        <v>554</v>
      </c>
      <c r="F29" s="5">
        <v>760</v>
      </c>
      <c r="G29" s="5">
        <v>2</v>
      </c>
      <c r="H29" s="5">
        <v>9</v>
      </c>
      <c r="I29" s="4">
        <v>1325</v>
      </c>
      <c r="J29" s="5">
        <v>9</v>
      </c>
      <c r="K29" s="5">
        <v>939</v>
      </c>
    </row>
    <row r="30" spans="1:11" ht="23.25" thickBot="1">
      <c r="A30" s="3"/>
      <c r="B30" s="3" t="s">
        <v>966</v>
      </c>
      <c r="C30" s="4">
        <v>2313</v>
      </c>
      <c r="D30" s="4">
        <v>1555</v>
      </c>
      <c r="E30" s="5">
        <v>662</v>
      </c>
      <c r="F30" s="5">
        <v>868</v>
      </c>
      <c r="G30" s="5">
        <v>5</v>
      </c>
      <c r="H30" s="5">
        <v>8</v>
      </c>
      <c r="I30" s="4">
        <v>1543</v>
      </c>
      <c r="J30" s="5">
        <v>12</v>
      </c>
      <c r="K30" s="5">
        <v>758</v>
      </c>
    </row>
    <row r="31" spans="1:11" ht="17.25" thickBot="1">
      <c r="A31" s="3" t="s">
        <v>967</v>
      </c>
      <c r="B31" s="3" t="s">
        <v>36</v>
      </c>
      <c r="C31" s="4">
        <v>17679</v>
      </c>
      <c r="D31" s="4">
        <v>10561</v>
      </c>
      <c r="E31" s="4">
        <v>5464</v>
      </c>
      <c r="F31" s="4">
        <v>4828</v>
      </c>
      <c r="G31" s="5">
        <v>70</v>
      </c>
      <c r="H31" s="5">
        <v>80</v>
      </c>
      <c r="I31" s="4">
        <v>10442</v>
      </c>
      <c r="J31" s="5">
        <v>119</v>
      </c>
      <c r="K31" s="4">
        <v>7118</v>
      </c>
    </row>
    <row r="32" spans="1:11" ht="23.25" thickBot="1">
      <c r="A32" s="3"/>
      <c r="B32" s="3" t="s">
        <v>37</v>
      </c>
      <c r="C32" s="4">
        <v>4053</v>
      </c>
      <c r="D32" s="4">
        <v>4053</v>
      </c>
      <c r="E32" s="4">
        <v>2366</v>
      </c>
      <c r="F32" s="4">
        <v>1605</v>
      </c>
      <c r="G32" s="5">
        <v>20</v>
      </c>
      <c r="H32" s="5">
        <v>28</v>
      </c>
      <c r="I32" s="4">
        <v>4019</v>
      </c>
      <c r="J32" s="5">
        <v>34</v>
      </c>
      <c r="K32" s="5">
        <v>0</v>
      </c>
    </row>
    <row r="33" spans="1:11" ht="23.25" thickBot="1">
      <c r="A33" s="3"/>
      <c r="B33" s="3" t="s">
        <v>968</v>
      </c>
      <c r="C33" s="4">
        <v>2520</v>
      </c>
      <c r="D33" s="4">
        <v>1091</v>
      </c>
      <c r="E33" s="5">
        <v>512</v>
      </c>
      <c r="F33" s="5">
        <v>545</v>
      </c>
      <c r="G33" s="5">
        <v>12</v>
      </c>
      <c r="H33" s="5">
        <v>7</v>
      </c>
      <c r="I33" s="4">
        <v>1076</v>
      </c>
      <c r="J33" s="5">
        <v>15</v>
      </c>
      <c r="K33" s="4">
        <v>1429</v>
      </c>
    </row>
    <row r="34" spans="1:11" ht="23.25" thickBot="1">
      <c r="A34" s="3"/>
      <c r="B34" s="3" t="s">
        <v>969</v>
      </c>
      <c r="C34" s="4">
        <v>1830</v>
      </c>
      <c r="D34" s="5">
        <v>931</v>
      </c>
      <c r="E34" s="5">
        <v>459</v>
      </c>
      <c r="F34" s="5">
        <v>447</v>
      </c>
      <c r="G34" s="5">
        <v>7</v>
      </c>
      <c r="H34" s="5">
        <v>9</v>
      </c>
      <c r="I34" s="5">
        <v>922</v>
      </c>
      <c r="J34" s="5">
        <v>9</v>
      </c>
      <c r="K34" s="5">
        <v>899</v>
      </c>
    </row>
    <row r="35" spans="1:11" ht="23.25" thickBot="1">
      <c r="A35" s="3"/>
      <c r="B35" s="3" t="s">
        <v>970</v>
      </c>
      <c r="C35" s="4">
        <v>2340</v>
      </c>
      <c r="D35" s="4">
        <v>1112</v>
      </c>
      <c r="E35" s="5">
        <v>514</v>
      </c>
      <c r="F35" s="5">
        <v>570</v>
      </c>
      <c r="G35" s="5">
        <v>8</v>
      </c>
      <c r="H35" s="5">
        <v>6</v>
      </c>
      <c r="I35" s="4">
        <v>1098</v>
      </c>
      <c r="J35" s="5">
        <v>14</v>
      </c>
      <c r="K35" s="4">
        <v>1228</v>
      </c>
    </row>
    <row r="36" spans="1:11" ht="23.25" thickBot="1">
      <c r="A36" s="3"/>
      <c r="B36" s="3" t="s">
        <v>971</v>
      </c>
      <c r="C36" s="4">
        <v>2446</v>
      </c>
      <c r="D36" s="4">
        <v>1284</v>
      </c>
      <c r="E36" s="5">
        <v>608</v>
      </c>
      <c r="F36" s="5">
        <v>643</v>
      </c>
      <c r="G36" s="5">
        <v>10</v>
      </c>
      <c r="H36" s="5">
        <v>12</v>
      </c>
      <c r="I36" s="4">
        <v>1273</v>
      </c>
      <c r="J36" s="5">
        <v>11</v>
      </c>
      <c r="K36" s="4">
        <v>1162</v>
      </c>
    </row>
    <row r="37" spans="1:11" ht="23.25" thickBot="1">
      <c r="A37" s="3"/>
      <c r="B37" s="3" t="s">
        <v>972</v>
      </c>
      <c r="C37" s="4">
        <v>2205</v>
      </c>
      <c r="D37" s="5">
        <v>979</v>
      </c>
      <c r="E37" s="5">
        <v>465</v>
      </c>
      <c r="F37" s="5">
        <v>483</v>
      </c>
      <c r="G37" s="5">
        <v>7</v>
      </c>
      <c r="H37" s="5">
        <v>10</v>
      </c>
      <c r="I37" s="5">
        <v>965</v>
      </c>
      <c r="J37" s="5">
        <v>14</v>
      </c>
      <c r="K37" s="4">
        <v>1226</v>
      </c>
    </row>
    <row r="38" spans="1:11" ht="23.25" thickBot="1">
      <c r="A38" s="3"/>
      <c r="B38" s="3" t="s">
        <v>973</v>
      </c>
      <c r="C38" s="4">
        <v>2285</v>
      </c>
      <c r="D38" s="4">
        <v>1111</v>
      </c>
      <c r="E38" s="5">
        <v>540</v>
      </c>
      <c r="F38" s="5">
        <v>535</v>
      </c>
      <c r="G38" s="5">
        <v>6</v>
      </c>
      <c r="H38" s="5">
        <v>8</v>
      </c>
      <c r="I38" s="4">
        <v>1089</v>
      </c>
      <c r="J38" s="5">
        <v>22</v>
      </c>
      <c r="K38" s="4">
        <v>1174</v>
      </c>
    </row>
    <row r="39" spans="1:11" ht="17.25" thickBot="1">
      <c r="A39" s="3" t="s">
        <v>974</v>
      </c>
      <c r="B39" s="3" t="s">
        <v>36</v>
      </c>
      <c r="C39" s="4">
        <v>22779</v>
      </c>
      <c r="D39" s="4">
        <v>15775</v>
      </c>
      <c r="E39" s="4">
        <v>8318</v>
      </c>
      <c r="F39" s="4">
        <v>7152</v>
      </c>
      <c r="G39" s="5">
        <v>82</v>
      </c>
      <c r="H39" s="5">
        <v>83</v>
      </c>
      <c r="I39" s="4">
        <v>15635</v>
      </c>
      <c r="J39" s="5">
        <v>140</v>
      </c>
      <c r="K39" s="4">
        <v>7004</v>
      </c>
    </row>
    <row r="40" spans="1:11" ht="23.25" thickBot="1">
      <c r="A40" s="3"/>
      <c r="B40" s="3" t="s">
        <v>37</v>
      </c>
      <c r="C40" s="4">
        <v>5559</v>
      </c>
      <c r="D40" s="4">
        <v>5559</v>
      </c>
      <c r="E40" s="4">
        <v>3315</v>
      </c>
      <c r="F40" s="4">
        <v>2178</v>
      </c>
      <c r="G40" s="5">
        <v>24</v>
      </c>
      <c r="H40" s="5">
        <v>14</v>
      </c>
      <c r="I40" s="4">
        <v>5531</v>
      </c>
      <c r="J40" s="5">
        <v>28</v>
      </c>
      <c r="K40" s="5">
        <v>0</v>
      </c>
    </row>
    <row r="41" spans="1:11" ht="23.25" thickBot="1">
      <c r="A41" s="3"/>
      <c r="B41" s="3" t="s">
        <v>975</v>
      </c>
      <c r="C41" s="4">
        <v>2480</v>
      </c>
      <c r="D41" s="4">
        <v>1347</v>
      </c>
      <c r="E41" s="5">
        <v>706</v>
      </c>
      <c r="F41" s="5">
        <v>608</v>
      </c>
      <c r="G41" s="5">
        <v>3</v>
      </c>
      <c r="H41" s="5">
        <v>12</v>
      </c>
      <c r="I41" s="4">
        <v>1329</v>
      </c>
      <c r="J41" s="5">
        <v>18</v>
      </c>
      <c r="K41" s="4">
        <v>1133</v>
      </c>
    </row>
    <row r="42" spans="1:11" ht="23.25" thickBot="1">
      <c r="A42" s="3"/>
      <c r="B42" s="3" t="s">
        <v>976</v>
      </c>
      <c r="C42" s="4">
        <v>2702</v>
      </c>
      <c r="D42" s="4">
        <v>1582</v>
      </c>
      <c r="E42" s="5">
        <v>699</v>
      </c>
      <c r="F42" s="5">
        <v>847</v>
      </c>
      <c r="G42" s="5">
        <v>11</v>
      </c>
      <c r="H42" s="5">
        <v>9</v>
      </c>
      <c r="I42" s="4">
        <v>1566</v>
      </c>
      <c r="J42" s="5">
        <v>16</v>
      </c>
      <c r="K42" s="4">
        <v>1120</v>
      </c>
    </row>
    <row r="43" spans="1:11" ht="23.25" thickBot="1">
      <c r="A43" s="3"/>
      <c r="B43" s="3" t="s">
        <v>977</v>
      </c>
      <c r="C43" s="4">
        <v>2970</v>
      </c>
      <c r="D43" s="4">
        <v>1609</v>
      </c>
      <c r="E43" s="5">
        <v>716</v>
      </c>
      <c r="F43" s="5">
        <v>849</v>
      </c>
      <c r="G43" s="5">
        <v>10</v>
      </c>
      <c r="H43" s="5">
        <v>14</v>
      </c>
      <c r="I43" s="4">
        <v>1589</v>
      </c>
      <c r="J43" s="5">
        <v>20</v>
      </c>
      <c r="K43" s="4">
        <v>1361</v>
      </c>
    </row>
    <row r="44" spans="1:11" ht="23.25" thickBot="1">
      <c r="A44" s="3"/>
      <c r="B44" s="3" t="s">
        <v>978</v>
      </c>
      <c r="C44" s="4">
        <v>2257</v>
      </c>
      <c r="D44" s="4">
        <v>1280</v>
      </c>
      <c r="E44" s="5">
        <v>645</v>
      </c>
      <c r="F44" s="5">
        <v>611</v>
      </c>
      <c r="G44" s="5">
        <v>8</v>
      </c>
      <c r="H44" s="5">
        <v>8</v>
      </c>
      <c r="I44" s="4">
        <v>1272</v>
      </c>
      <c r="J44" s="5">
        <v>8</v>
      </c>
      <c r="K44" s="5">
        <v>977</v>
      </c>
    </row>
    <row r="45" spans="1:11" ht="23.25" thickBot="1">
      <c r="A45" s="3"/>
      <c r="B45" s="3" t="s">
        <v>979</v>
      </c>
      <c r="C45" s="4">
        <v>2218</v>
      </c>
      <c r="D45" s="4">
        <v>1445</v>
      </c>
      <c r="E45" s="5">
        <v>663</v>
      </c>
      <c r="F45" s="5">
        <v>757</v>
      </c>
      <c r="G45" s="5">
        <v>2</v>
      </c>
      <c r="H45" s="5">
        <v>9</v>
      </c>
      <c r="I45" s="4">
        <v>1431</v>
      </c>
      <c r="J45" s="5">
        <v>14</v>
      </c>
      <c r="K45" s="5">
        <v>773</v>
      </c>
    </row>
    <row r="46" spans="1:11" ht="23.25" thickBot="1">
      <c r="A46" s="3"/>
      <c r="B46" s="3" t="s">
        <v>980</v>
      </c>
      <c r="C46" s="4">
        <v>2300</v>
      </c>
      <c r="D46" s="4">
        <v>1554</v>
      </c>
      <c r="E46" s="5">
        <v>844</v>
      </c>
      <c r="F46" s="5">
        <v>670</v>
      </c>
      <c r="G46" s="5">
        <v>10</v>
      </c>
      <c r="H46" s="5">
        <v>9</v>
      </c>
      <c r="I46" s="4">
        <v>1533</v>
      </c>
      <c r="J46" s="5">
        <v>21</v>
      </c>
      <c r="K46" s="5">
        <v>746</v>
      </c>
    </row>
    <row r="47" spans="1:11" ht="23.25" thickBot="1">
      <c r="A47" s="3"/>
      <c r="B47" s="3" t="s">
        <v>981</v>
      </c>
      <c r="C47" s="4">
        <v>2293</v>
      </c>
      <c r="D47" s="4">
        <v>1399</v>
      </c>
      <c r="E47" s="5">
        <v>730</v>
      </c>
      <c r="F47" s="5">
        <v>632</v>
      </c>
      <c r="G47" s="5">
        <v>14</v>
      </c>
      <c r="H47" s="5">
        <v>8</v>
      </c>
      <c r="I47" s="4">
        <v>1384</v>
      </c>
      <c r="J47" s="5">
        <v>15</v>
      </c>
      <c r="K47" s="5">
        <v>894</v>
      </c>
    </row>
    <row r="48" spans="1:11" ht="17.25" thickBot="1">
      <c r="A48" s="3" t="s">
        <v>982</v>
      </c>
      <c r="B48" s="3" t="s">
        <v>36</v>
      </c>
      <c r="C48" s="4">
        <v>19555</v>
      </c>
      <c r="D48" s="4">
        <v>12117</v>
      </c>
      <c r="E48" s="4">
        <v>5960</v>
      </c>
      <c r="F48" s="4">
        <v>5730</v>
      </c>
      <c r="G48" s="5">
        <v>79</v>
      </c>
      <c r="H48" s="5">
        <v>101</v>
      </c>
      <c r="I48" s="4">
        <v>11870</v>
      </c>
      <c r="J48" s="5">
        <v>247</v>
      </c>
      <c r="K48" s="4">
        <v>7438</v>
      </c>
    </row>
    <row r="49" spans="1:11" ht="23.25" thickBot="1">
      <c r="A49" s="3"/>
      <c r="B49" s="3" t="s">
        <v>37</v>
      </c>
      <c r="C49" s="4">
        <v>4160</v>
      </c>
      <c r="D49" s="4">
        <v>4160</v>
      </c>
      <c r="E49" s="4">
        <v>2421</v>
      </c>
      <c r="F49" s="4">
        <v>1650</v>
      </c>
      <c r="G49" s="5">
        <v>17</v>
      </c>
      <c r="H49" s="5">
        <v>32</v>
      </c>
      <c r="I49" s="4">
        <v>4120</v>
      </c>
      <c r="J49" s="5">
        <v>40</v>
      </c>
      <c r="K49" s="5">
        <v>0</v>
      </c>
    </row>
    <row r="50" spans="1:11" ht="23.25" thickBot="1">
      <c r="A50" s="3"/>
      <c r="B50" s="3" t="s">
        <v>983</v>
      </c>
      <c r="C50" s="4">
        <v>2767</v>
      </c>
      <c r="D50" s="4">
        <v>1111</v>
      </c>
      <c r="E50" s="5">
        <v>541</v>
      </c>
      <c r="F50" s="5">
        <v>540</v>
      </c>
      <c r="G50" s="5">
        <v>7</v>
      </c>
      <c r="H50" s="5">
        <v>14</v>
      </c>
      <c r="I50" s="4">
        <v>1102</v>
      </c>
      <c r="J50" s="5">
        <v>9</v>
      </c>
      <c r="K50" s="4">
        <v>1656</v>
      </c>
    </row>
    <row r="51" spans="1:11" ht="23.25" thickBot="1">
      <c r="A51" s="3"/>
      <c r="B51" s="3" t="s">
        <v>984</v>
      </c>
      <c r="C51" s="4">
        <v>3610</v>
      </c>
      <c r="D51" s="4">
        <v>2062</v>
      </c>
      <c r="E51" s="5">
        <v>922</v>
      </c>
      <c r="F51" s="4">
        <v>1072</v>
      </c>
      <c r="G51" s="5">
        <v>15</v>
      </c>
      <c r="H51" s="5">
        <v>17</v>
      </c>
      <c r="I51" s="4">
        <v>2026</v>
      </c>
      <c r="J51" s="5">
        <v>36</v>
      </c>
      <c r="K51" s="4">
        <v>1548</v>
      </c>
    </row>
    <row r="52" spans="1:11" ht="23.25" thickBot="1">
      <c r="A52" s="3"/>
      <c r="B52" s="3" t="s">
        <v>985</v>
      </c>
      <c r="C52" s="4">
        <v>1940</v>
      </c>
      <c r="D52" s="5">
        <v>923</v>
      </c>
      <c r="E52" s="5">
        <v>401</v>
      </c>
      <c r="F52" s="5">
        <v>472</v>
      </c>
      <c r="G52" s="5">
        <v>11</v>
      </c>
      <c r="H52" s="5">
        <v>8</v>
      </c>
      <c r="I52" s="5">
        <v>892</v>
      </c>
      <c r="J52" s="5">
        <v>31</v>
      </c>
      <c r="K52" s="4">
        <v>1017</v>
      </c>
    </row>
    <row r="53" spans="1:11" ht="23.25" thickBot="1">
      <c r="A53" s="3"/>
      <c r="B53" s="3" t="s">
        <v>986</v>
      </c>
      <c r="C53" s="4">
        <v>1258</v>
      </c>
      <c r="D53" s="5">
        <v>669</v>
      </c>
      <c r="E53" s="5">
        <v>290</v>
      </c>
      <c r="F53" s="5">
        <v>348</v>
      </c>
      <c r="G53" s="5">
        <v>7</v>
      </c>
      <c r="H53" s="5">
        <v>6</v>
      </c>
      <c r="I53" s="5">
        <v>651</v>
      </c>
      <c r="J53" s="5">
        <v>18</v>
      </c>
      <c r="K53" s="5">
        <v>589</v>
      </c>
    </row>
    <row r="54" spans="1:11" ht="23.25" thickBot="1">
      <c r="A54" s="3"/>
      <c r="B54" s="3" t="s">
        <v>987</v>
      </c>
      <c r="C54" s="4">
        <v>2284</v>
      </c>
      <c r="D54" s="4">
        <v>1365</v>
      </c>
      <c r="E54" s="5">
        <v>567</v>
      </c>
      <c r="F54" s="5">
        <v>756</v>
      </c>
      <c r="G54" s="5">
        <v>5</v>
      </c>
      <c r="H54" s="5">
        <v>8</v>
      </c>
      <c r="I54" s="4">
        <v>1336</v>
      </c>
      <c r="J54" s="5">
        <v>29</v>
      </c>
      <c r="K54" s="5">
        <v>919</v>
      </c>
    </row>
    <row r="55" spans="1:11" ht="23.25" thickBot="1">
      <c r="A55" s="3"/>
      <c r="B55" s="3" t="s">
        <v>988</v>
      </c>
      <c r="C55" s="4">
        <v>3536</v>
      </c>
      <c r="D55" s="4">
        <v>1827</v>
      </c>
      <c r="E55" s="5">
        <v>818</v>
      </c>
      <c r="F55" s="5">
        <v>892</v>
      </c>
      <c r="G55" s="5">
        <v>17</v>
      </c>
      <c r="H55" s="5">
        <v>16</v>
      </c>
      <c r="I55" s="4">
        <v>1743</v>
      </c>
      <c r="J55" s="5">
        <v>84</v>
      </c>
      <c r="K55" s="4">
        <v>1709</v>
      </c>
    </row>
    <row r="56" spans="1:11" ht="17.25" thickBot="1">
      <c r="A56" s="3" t="s">
        <v>989</v>
      </c>
      <c r="B56" s="3" t="s">
        <v>36</v>
      </c>
      <c r="C56" s="4">
        <v>23983</v>
      </c>
      <c r="D56" s="4">
        <v>16219</v>
      </c>
      <c r="E56" s="4">
        <v>8252</v>
      </c>
      <c r="F56" s="4">
        <v>7524</v>
      </c>
      <c r="G56" s="5">
        <v>92</v>
      </c>
      <c r="H56" s="5">
        <v>89</v>
      </c>
      <c r="I56" s="4">
        <v>15957</v>
      </c>
      <c r="J56" s="5">
        <v>262</v>
      </c>
      <c r="K56" s="4">
        <v>7764</v>
      </c>
    </row>
    <row r="57" spans="1:11" ht="23.25" thickBot="1">
      <c r="A57" s="3"/>
      <c r="B57" s="3" t="s">
        <v>37</v>
      </c>
      <c r="C57" s="4">
        <v>4686</v>
      </c>
      <c r="D57" s="4">
        <v>4673</v>
      </c>
      <c r="E57" s="4">
        <v>2812</v>
      </c>
      <c r="F57" s="4">
        <v>1784</v>
      </c>
      <c r="G57" s="5">
        <v>13</v>
      </c>
      <c r="H57" s="5">
        <v>15</v>
      </c>
      <c r="I57" s="4">
        <v>4624</v>
      </c>
      <c r="J57" s="5">
        <v>49</v>
      </c>
      <c r="K57" s="5">
        <v>13</v>
      </c>
    </row>
    <row r="58" spans="1:11" ht="23.25" thickBot="1">
      <c r="A58" s="3"/>
      <c r="B58" s="3" t="s">
        <v>990</v>
      </c>
      <c r="C58" s="4">
        <v>2114</v>
      </c>
      <c r="D58" s="5">
        <v>892</v>
      </c>
      <c r="E58" s="5">
        <v>424</v>
      </c>
      <c r="F58" s="5">
        <v>434</v>
      </c>
      <c r="G58" s="5">
        <v>6</v>
      </c>
      <c r="H58" s="5">
        <v>5</v>
      </c>
      <c r="I58" s="5">
        <v>869</v>
      </c>
      <c r="J58" s="5">
        <v>23</v>
      </c>
      <c r="K58" s="4">
        <v>1222</v>
      </c>
    </row>
    <row r="59" spans="1:11" ht="23.25" thickBot="1">
      <c r="A59" s="3"/>
      <c r="B59" s="3" t="s">
        <v>991</v>
      </c>
      <c r="C59" s="4">
        <v>2414</v>
      </c>
      <c r="D59" s="4">
        <v>1533</v>
      </c>
      <c r="E59" s="5">
        <v>659</v>
      </c>
      <c r="F59" s="5">
        <v>835</v>
      </c>
      <c r="G59" s="5">
        <v>9</v>
      </c>
      <c r="H59" s="5">
        <v>8</v>
      </c>
      <c r="I59" s="4">
        <v>1511</v>
      </c>
      <c r="J59" s="5">
        <v>22</v>
      </c>
      <c r="K59" s="5">
        <v>881</v>
      </c>
    </row>
    <row r="60" spans="1:11" ht="23.25" thickBot="1">
      <c r="A60" s="3"/>
      <c r="B60" s="3" t="s">
        <v>992</v>
      </c>
      <c r="C60" s="4">
        <v>2196</v>
      </c>
      <c r="D60" s="4">
        <v>1023</v>
      </c>
      <c r="E60" s="5">
        <v>542</v>
      </c>
      <c r="F60" s="5">
        <v>459</v>
      </c>
      <c r="G60" s="5">
        <v>7</v>
      </c>
      <c r="H60" s="5">
        <v>6</v>
      </c>
      <c r="I60" s="4">
        <v>1014</v>
      </c>
      <c r="J60" s="5">
        <v>9</v>
      </c>
      <c r="K60" s="4">
        <v>1173</v>
      </c>
    </row>
    <row r="61" spans="1:11" ht="23.25" thickBot="1">
      <c r="A61" s="3"/>
      <c r="B61" s="3" t="s">
        <v>993</v>
      </c>
      <c r="C61" s="4">
        <v>2343</v>
      </c>
      <c r="D61" s="4">
        <v>1296</v>
      </c>
      <c r="E61" s="5">
        <v>641</v>
      </c>
      <c r="F61" s="5">
        <v>583</v>
      </c>
      <c r="G61" s="5">
        <v>14</v>
      </c>
      <c r="H61" s="5">
        <v>11</v>
      </c>
      <c r="I61" s="4">
        <v>1249</v>
      </c>
      <c r="J61" s="5">
        <v>47</v>
      </c>
      <c r="K61" s="4">
        <v>1047</v>
      </c>
    </row>
    <row r="62" spans="1:11" ht="23.25" thickBot="1">
      <c r="A62" s="3"/>
      <c r="B62" s="3" t="s">
        <v>994</v>
      </c>
      <c r="C62" s="4">
        <v>3548</v>
      </c>
      <c r="D62" s="4">
        <v>2192</v>
      </c>
      <c r="E62" s="4">
        <v>1025</v>
      </c>
      <c r="F62" s="4">
        <v>1105</v>
      </c>
      <c r="G62" s="5">
        <v>18</v>
      </c>
      <c r="H62" s="5">
        <v>14</v>
      </c>
      <c r="I62" s="4">
        <v>2162</v>
      </c>
      <c r="J62" s="5">
        <v>30</v>
      </c>
      <c r="K62" s="4">
        <v>1356</v>
      </c>
    </row>
    <row r="63" spans="1:11" ht="23.25" thickBot="1">
      <c r="A63" s="3"/>
      <c r="B63" s="3" t="s">
        <v>995</v>
      </c>
      <c r="C63" s="4">
        <v>3169</v>
      </c>
      <c r="D63" s="4">
        <v>2180</v>
      </c>
      <c r="E63" s="4">
        <v>1043</v>
      </c>
      <c r="F63" s="4">
        <v>1050</v>
      </c>
      <c r="G63" s="5">
        <v>14</v>
      </c>
      <c r="H63" s="5">
        <v>9</v>
      </c>
      <c r="I63" s="4">
        <v>2116</v>
      </c>
      <c r="J63" s="5">
        <v>64</v>
      </c>
      <c r="K63" s="5">
        <v>989</v>
      </c>
    </row>
    <row r="64" spans="1:11" ht="23.25" thickBot="1">
      <c r="A64" s="3"/>
      <c r="B64" s="3" t="s">
        <v>996</v>
      </c>
      <c r="C64" s="4">
        <v>3513</v>
      </c>
      <c r="D64" s="4">
        <v>2430</v>
      </c>
      <c r="E64" s="4">
        <v>1106</v>
      </c>
      <c r="F64" s="4">
        <v>1274</v>
      </c>
      <c r="G64" s="5">
        <v>11</v>
      </c>
      <c r="H64" s="5">
        <v>21</v>
      </c>
      <c r="I64" s="4">
        <v>2412</v>
      </c>
      <c r="J64" s="5">
        <v>18</v>
      </c>
      <c r="K64" s="4">
        <v>1083</v>
      </c>
    </row>
    <row r="65" spans="1:11" ht="23.25" thickBot="1">
      <c r="A65" s="3" t="s">
        <v>97</v>
      </c>
      <c r="B65" s="3"/>
      <c r="C65" s="5">
        <v>0</v>
      </c>
      <c r="D65" s="5">
        <v>7</v>
      </c>
      <c r="E65" s="5">
        <v>3</v>
      </c>
      <c r="F65" s="5">
        <v>2</v>
      </c>
      <c r="G65" s="5">
        <v>0</v>
      </c>
      <c r="H65" s="5">
        <v>0</v>
      </c>
      <c r="I65" s="5">
        <v>5</v>
      </c>
      <c r="J65" s="5">
        <v>2</v>
      </c>
      <c r="K65" s="5">
        <v>-7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F5843-B53D-402A-8E85-BB5F27EE88D6}">
  <sheetPr>
    <tabColor theme="5" tint="0.59999389629810485"/>
  </sheetPr>
  <dimension ref="A1:X13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12082</v>
      </c>
      <c r="F3" s="26" t="s">
        <v>12081</v>
      </c>
      <c r="G3" s="26" t="s">
        <v>12080</v>
      </c>
      <c r="H3" s="26" t="s">
        <v>12079</v>
      </c>
      <c r="I3" s="44"/>
      <c r="J3" s="26"/>
      <c r="K3" s="44"/>
      <c r="U3" t="s">
        <v>3</v>
      </c>
      <c r="V3" t="str">
        <f t="shared" si="0"/>
        <v>김경욱</v>
      </c>
      <c r="W3" t="str">
        <f t="shared" si="0"/>
        <v>이종배</v>
      </c>
      <c r="X3" t="str">
        <f t="shared" si="0"/>
        <v>최용수</v>
      </c>
    </row>
    <row r="4" spans="1:24" ht="17.25" thickBot="1">
      <c r="A4" s="3" t="s">
        <v>30</v>
      </c>
      <c r="B4" s="3"/>
      <c r="C4" s="4">
        <v>180642</v>
      </c>
      <c r="D4" s="4">
        <v>115405</v>
      </c>
      <c r="E4" s="4">
        <v>51290</v>
      </c>
      <c r="F4" s="4">
        <v>59667</v>
      </c>
      <c r="G4" s="4">
        <v>2055</v>
      </c>
      <c r="H4" s="4">
        <v>1174</v>
      </c>
      <c r="I4" s="4">
        <v>114186</v>
      </c>
      <c r="J4" s="4">
        <v>1219</v>
      </c>
      <c r="K4" s="4">
        <v>65237</v>
      </c>
      <c r="V4" s="8"/>
      <c r="W4" s="8"/>
      <c r="X4" s="8"/>
    </row>
    <row r="5" spans="1:24" ht="23.25" thickBot="1">
      <c r="A5" s="3" t="s">
        <v>31</v>
      </c>
      <c r="B5" s="3"/>
      <c r="C5" s="5">
        <v>356</v>
      </c>
      <c r="D5" s="5">
        <v>343</v>
      </c>
      <c r="E5" s="5">
        <v>126</v>
      </c>
      <c r="F5" s="5">
        <v>181</v>
      </c>
      <c r="G5" s="5">
        <v>11</v>
      </c>
      <c r="H5" s="5">
        <v>13</v>
      </c>
      <c r="I5" s="5">
        <v>331</v>
      </c>
      <c r="J5" s="5">
        <v>12</v>
      </c>
      <c r="K5" s="5">
        <v>13</v>
      </c>
      <c r="T5" t="s">
        <v>2929</v>
      </c>
      <c r="U5">
        <f>SUMIF($A:$A,"합계",D:D)</f>
        <v>115405</v>
      </c>
      <c r="V5">
        <f>SUMIF($A:$A,"합계",E:E)</f>
        <v>51290</v>
      </c>
      <c r="W5">
        <f>SUMIF($A:$A,"합계",F:F)</f>
        <v>59667</v>
      </c>
      <c r="X5">
        <f>SUMIF($A:$A,"합계",G:G)</f>
        <v>2055</v>
      </c>
    </row>
    <row r="6" spans="1:24" ht="23.25" thickBot="1">
      <c r="A6" s="3" t="s">
        <v>32</v>
      </c>
      <c r="B6" s="3"/>
      <c r="C6" s="4">
        <v>6954</v>
      </c>
      <c r="D6" s="4">
        <v>6947</v>
      </c>
      <c r="E6" s="4">
        <v>3663</v>
      </c>
      <c r="F6" s="4">
        <v>2923</v>
      </c>
      <c r="G6" s="5">
        <v>139</v>
      </c>
      <c r="H6" s="5">
        <v>79</v>
      </c>
      <c r="I6" s="4">
        <v>6804</v>
      </c>
      <c r="J6" s="5">
        <v>143</v>
      </c>
      <c r="K6" s="5">
        <v>7</v>
      </c>
      <c r="T6" t="s">
        <v>2930</v>
      </c>
      <c r="U6">
        <f>U5-U7</f>
        <v>63709</v>
      </c>
      <c r="V6">
        <f>V5-V7</f>
        <v>25620</v>
      </c>
      <c r="W6">
        <f>W5-W7</f>
        <v>35512</v>
      </c>
      <c r="X6">
        <f>X5-X7</f>
        <v>1225</v>
      </c>
    </row>
    <row r="7" spans="1:24" ht="23.25" thickBot="1">
      <c r="A7" s="3" t="s">
        <v>33</v>
      </c>
      <c r="B7" s="3"/>
      <c r="C7" s="5">
        <v>379</v>
      </c>
      <c r="D7" s="5">
        <v>80</v>
      </c>
      <c r="E7" s="5">
        <v>60</v>
      </c>
      <c r="F7" s="5">
        <v>18</v>
      </c>
      <c r="G7" s="5">
        <v>0</v>
      </c>
      <c r="H7" s="5">
        <v>2</v>
      </c>
      <c r="I7" s="5">
        <v>80</v>
      </c>
      <c r="J7" s="5">
        <v>0</v>
      </c>
      <c r="K7" s="5">
        <v>299</v>
      </c>
      <c r="T7" t="s">
        <v>2931</v>
      </c>
      <c r="U7">
        <f>U11+U10+U9</f>
        <v>51696</v>
      </c>
      <c r="V7">
        <f>V11+V10+V9</f>
        <v>25670</v>
      </c>
      <c r="W7">
        <f>W11+W10+W9</f>
        <v>24155</v>
      </c>
      <c r="X7">
        <f>X11+X10+X9</f>
        <v>830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3</v>
      </c>
      <c r="F8" s="5">
        <v>1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12078</v>
      </c>
      <c r="B9" s="3" t="s">
        <v>36</v>
      </c>
      <c r="C9" s="4">
        <v>4649</v>
      </c>
      <c r="D9" s="4">
        <v>2930</v>
      </c>
      <c r="E9" s="4">
        <v>1022</v>
      </c>
      <c r="F9" s="4">
        <v>1814</v>
      </c>
      <c r="G9" s="5">
        <v>32</v>
      </c>
      <c r="H9" s="5">
        <v>31</v>
      </c>
      <c r="I9" s="4">
        <v>2899</v>
      </c>
      <c r="J9" s="5">
        <v>31</v>
      </c>
      <c r="K9" s="4">
        <v>1719</v>
      </c>
      <c r="T9" t="s">
        <v>2934</v>
      </c>
      <c r="U9">
        <f>SUMIF($A:$A,"거소·선상투표",D:D)+SUMIF($A:$A,"국외부재자투표",D:D)+SUMIF($A:$A,"국외부재자투표(공관)",D:D)</f>
        <v>427</v>
      </c>
      <c r="V9">
        <f t="shared" ref="V9:X11" si="1">SUMIF($A:$A,"거소·선상투표",E:E)+SUMIF($A:$A,"국외부재자투표",E:E)+SUMIF($A:$A,"국외부재자투표(공관)",E:E)</f>
        <v>189</v>
      </c>
      <c r="W9">
        <f t="shared" si="1"/>
        <v>200</v>
      </c>
      <c r="X9">
        <f t="shared" si="1"/>
        <v>11</v>
      </c>
    </row>
    <row r="10" spans="1:24" ht="23.25" thickBot="1">
      <c r="A10" s="3"/>
      <c r="B10" s="3" t="s">
        <v>37</v>
      </c>
      <c r="C10" s="4">
        <v>1372</v>
      </c>
      <c r="D10" s="4">
        <v>1372</v>
      </c>
      <c r="E10" s="5">
        <v>571</v>
      </c>
      <c r="F10" s="5">
        <v>765</v>
      </c>
      <c r="G10" s="5">
        <v>11</v>
      </c>
      <c r="H10" s="5">
        <v>13</v>
      </c>
      <c r="I10" s="4">
        <v>1360</v>
      </c>
      <c r="J10" s="5">
        <v>12</v>
      </c>
      <c r="K10" s="5">
        <v>0</v>
      </c>
      <c r="T10" t="s">
        <v>2932</v>
      </c>
      <c r="U10">
        <f>SUMIF($B:$B,"관내사전투표",D:D)</f>
        <v>44322</v>
      </c>
      <c r="V10">
        <f t="shared" ref="V10:X12" si="2">SUMIF($B:$B,"관내사전투표",E:E)</f>
        <v>21818</v>
      </c>
      <c r="W10">
        <f t="shared" si="2"/>
        <v>21032</v>
      </c>
      <c r="X10">
        <f t="shared" si="2"/>
        <v>680</v>
      </c>
    </row>
    <row r="11" spans="1:24" ht="17.25" thickBot="1">
      <c r="A11" s="3"/>
      <c r="B11" s="3" t="s">
        <v>12077</v>
      </c>
      <c r="C11" s="4">
        <v>1054</v>
      </c>
      <c r="D11" s="5">
        <v>510</v>
      </c>
      <c r="E11" s="5">
        <v>132</v>
      </c>
      <c r="F11" s="5">
        <v>357</v>
      </c>
      <c r="G11" s="5">
        <v>8</v>
      </c>
      <c r="H11" s="5">
        <v>7</v>
      </c>
      <c r="I11" s="5">
        <v>504</v>
      </c>
      <c r="J11" s="5">
        <v>6</v>
      </c>
      <c r="K11" s="5">
        <v>544</v>
      </c>
      <c r="T11" t="s">
        <v>2933</v>
      </c>
      <c r="U11">
        <f>SUMIF($A:$A,"관외사전투표",D:D)</f>
        <v>6947</v>
      </c>
      <c r="V11">
        <f t="shared" ref="V11:X13" si="3">SUMIF($A:$A,"관외사전투표",E:E)</f>
        <v>3663</v>
      </c>
      <c r="W11">
        <f t="shared" si="3"/>
        <v>2923</v>
      </c>
      <c r="X11">
        <f t="shared" si="3"/>
        <v>139</v>
      </c>
    </row>
    <row r="12" spans="1:24" ht="17.25" thickBot="1">
      <c r="A12" s="3"/>
      <c r="B12" s="3" t="s">
        <v>12076</v>
      </c>
      <c r="C12" s="4">
        <v>1219</v>
      </c>
      <c r="D12" s="5">
        <v>540</v>
      </c>
      <c r="E12" s="5">
        <v>176</v>
      </c>
      <c r="F12" s="5">
        <v>345</v>
      </c>
      <c r="G12" s="5">
        <v>6</v>
      </c>
      <c r="H12" s="5">
        <v>7</v>
      </c>
      <c r="I12" s="5">
        <v>534</v>
      </c>
      <c r="J12" s="5">
        <v>6</v>
      </c>
      <c r="K12" s="5">
        <v>679</v>
      </c>
    </row>
    <row r="13" spans="1:24" ht="17.25" thickBot="1">
      <c r="A13" s="3"/>
      <c r="B13" s="3" t="s">
        <v>12075</v>
      </c>
      <c r="C13" s="4">
        <v>1004</v>
      </c>
      <c r="D13" s="5">
        <v>508</v>
      </c>
      <c r="E13" s="5">
        <v>143</v>
      </c>
      <c r="F13" s="5">
        <v>347</v>
      </c>
      <c r="G13" s="5">
        <v>7</v>
      </c>
      <c r="H13" s="5">
        <v>4</v>
      </c>
      <c r="I13" s="5">
        <v>501</v>
      </c>
      <c r="J13" s="5">
        <v>7</v>
      </c>
      <c r="K13" s="5">
        <v>496</v>
      </c>
    </row>
    <row r="14" spans="1:24" ht="17.25" thickBot="1">
      <c r="A14" s="3" t="s">
        <v>12074</v>
      </c>
      <c r="B14" s="3" t="s">
        <v>36</v>
      </c>
      <c r="C14" s="4">
        <v>1956</v>
      </c>
      <c r="D14" s="4">
        <v>1375</v>
      </c>
      <c r="E14" s="5">
        <v>486</v>
      </c>
      <c r="F14" s="5">
        <v>841</v>
      </c>
      <c r="G14" s="5">
        <v>17</v>
      </c>
      <c r="H14" s="5">
        <v>13</v>
      </c>
      <c r="I14" s="4">
        <v>1357</v>
      </c>
      <c r="J14" s="5">
        <v>18</v>
      </c>
      <c r="K14" s="5">
        <v>581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664</v>
      </c>
      <c r="D15" s="5">
        <v>664</v>
      </c>
      <c r="E15" s="5">
        <v>262</v>
      </c>
      <c r="F15" s="5">
        <v>377</v>
      </c>
      <c r="G15" s="5">
        <v>10</v>
      </c>
      <c r="H15" s="5">
        <v>4</v>
      </c>
      <c r="I15" s="5">
        <v>653</v>
      </c>
      <c r="J15" s="5">
        <v>11</v>
      </c>
      <c r="K15" s="5">
        <v>0</v>
      </c>
      <c r="U15" s="8"/>
      <c r="V15" s="8"/>
      <c r="W15" s="8"/>
      <c r="X15" s="8"/>
    </row>
    <row r="16" spans="1:24" ht="23.25" thickBot="1">
      <c r="A16" s="3"/>
      <c r="B16" s="3" t="s">
        <v>12073</v>
      </c>
      <c r="C16" s="4">
        <v>1292</v>
      </c>
      <c r="D16" s="5">
        <v>711</v>
      </c>
      <c r="E16" s="5">
        <v>224</v>
      </c>
      <c r="F16" s="5">
        <v>464</v>
      </c>
      <c r="G16" s="5">
        <v>7</v>
      </c>
      <c r="H16" s="5">
        <v>9</v>
      </c>
      <c r="I16" s="5">
        <v>704</v>
      </c>
      <c r="J16" s="5">
        <v>7</v>
      </c>
      <c r="K16" s="5">
        <v>581</v>
      </c>
    </row>
    <row r="17" spans="1:11" ht="17.25" thickBot="1">
      <c r="A17" s="3" t="s">
        <v>12072</v>
      </c>
      <c r="B17" s="3" t="s">
        <v>36</v>
      </c>
      <c r="C17" s="4">
        <v>2856</v>
      </c>
      <c r="D17" s="4">
        <v>1923</v>
      </c>
      <c r="E17" s="5">
        <v>663</v>
      </c>
      <c r="F17" s="4">
        <v>1200</v>
      </c>
      <c r="G17" s="5">
        <v>21</v>
      </c>
      <c r="H17" s="5">
        <v>20</v>
      </c>
      <c r="I17" s="4">
        <v>1904</v>
      </c>
      <c r="J17" s="5">
        <v>19</v>
      </c>
      <c r="K17" s="5">
        <v>933</v>
      </c>
    </row>
    <row r="18" spans="1:11" ht="23.25" thickBot="1">
      <c r="A18" s="3"/>
      <c r="B18" s="3" t="s">
        <v>37</v>
      </c>
      <c r="C18" s="5">
        <v>816</v>
      </c>
      <c r="D18" s="5">
        <v>816</v>
      </c>
      <c r="E18" s="5">
        <v>331</v>
      </c>
      <c r="F18" s="5">
        <v>462</v>
      </c>
      <c r="G18" s="5">
        <v>9</v>
      </c>
      <c r="H18" s="5">
        <v>7</v>
      </c>
      <c r="I18" s="5">
        <v>809</v>
      </c>
      <c r="J18" s="5">
        <v>7</v>
      </c>
      <c r="K18" s="5">
        <v>0</v>
      </c>
    </row>
    <row r="19" spans="1:11" ht="23.25" thickBot="1">
      <c r="A19" s="3"/>
      <c r="B19" s="3" t="s">
        <v>12071</v>
      </c>
      <c r="C19" s="4">
        <v>1489</v>
      </c>
      <c r="D19" s="5">
        <v>780</v>
      </c>
      <c r="E19" s="5">
        <v>210</v>
      </c>
      <c r="F19" s="5">
        <v>544</v>
      </c>
      <c r="G19" s="5">
        <v>10</v>
      </c>
      <c r="H19" s="5">
        <v>9</v>
      </c>
      <c r="I19" s="5">
        <v>773</v>
      </c>
      <c r="J19" s="5">
        <v>7</v>
      </c>
      <c r="K19" s="5">
        <v>709</v>
      </c>
    </row>
    <row r="20" spans="1:11" ht="23.25" thickBot="1">
      <c r="A20" s="3"/>
      <c r="B20" s="3" t="s">
        <v>12070</v>
      </c>
      <c r="C20" s="5">
        <v>551</v>
      </c>
      <c r="D20" s="5">
        <v>327</v>
      </c>
      <c r="E20" s="5">
        <v>122</v>
      </c>
      <c r="F20" s="5">
        <v>194</v>
      </c>
      <c r="G20" s="5">
        <v>2</v>
      </c>
      <c r="H20" s="5">
        <v>4</v>
      </c>
      <c r="I20" s="5">
        <v>322</v>
      </c>
      <c r="J20" s="5">
        <v>5</v>
      </c>
      <c r="K20" s="5">
        <v>224</v>
      </c>
    </row>
    <row r="21" spans="1:11" ht="17.25" thickBot="1">
      <c r="A21" s="3" t="s">
        <v>12069</v>
      </c>
      <c r="B21" s="3" t="s">
        <v>36</v>
      </c>
      <c r="C21" s="4">
        <v>7402</v>
      </c>
      <c r="D21" s="4">
        <v>4054</v>
      </c>
      <c r="E21" s="4">
        <v>1816</v>
      </c>
      <c r="F21" s="4">
        <v>2088</v>
      </c>
      <c r="G21" s="5">
        <v>59</v>
      </c>
      <c r="H21" s="5">
        <v>49</v>
      </c>
      <c r="I21" s="4">
        <v>4012</v>
      </c>
      <c r="J21" s="5">
        <v>42</v>
      </c>
      <c r="K21" s="4">
        <v>3348</v>
      </c>
    </row>
    <row r="22" spans="1:11" ht="23.25" thickBot="1">
      <c r="A22" s="3"/>
      <c r="B22" s="3" t="s">
        <v>37</v>
      </c>
      <c r="C22" s="4">
        <v>1778</v>
      </c>
      <c r="D22" s="4">
        <v>1778</v>
      </c>
      <c r="E22" s="5">
        <v>915</v>
      </c>
      <c r="F22" s="5">
        <v>801</v>
      </c>
      <c r="G22" s="5">
        <v>18</v>
      </c>
      <c r="H22" s="5">
        <v>24</v>
      </c>
      <c r="I22" s="4">
        <v>1758</v>
      </c>
      <c r="J22" s="5">
        <v>20</v>
      </c>
      <c r="K22" s="5">
        <v>0</v>
      </c>
    </row>
    <row r="23" spans="1:11" ht="23.25" thickBot="1">
      <c r="A23" s="3"/>
      <c r="B23" s="3" t="s">
        <v>12068</v>
      </c>
      <c r="C23" s="4">
        <v>3617</v>
      </c>
      <c r="D23" s="4">
        <v>1278</v>
      </c>
      <c r="E23" s="5">
        <v>560</v>
      </c>
      <c r="F23" s="5">
        <v>674</v>
      </c>
      <c r="G23" s="5">
        <v>18</v>
      </c>
      <c r="H23" s="5">
        <v>15</v>
      </c>
      <c r="I23" s="4">
        <v>1267</v>
      </c>
      <c r="J23" s="5">
        <v>11</v>
      </c>
      <c r="K23" s="4">
        <v>2339</v>
      </c>
    </row>
    <row r="24" spans="1:11" ht="23.25" thickBot="1">
      <c r="A24" s="3"/>
      <c r="B24" s="3" t="s">
        <v>12067</v>
      </c>
      <c r="C24" s="4">
        <v>1555</v>
      </c>
      <c r="D24" s="5">
        <v>717</v>
      </c>
      <c r="E24" s="5">
        <v>268</v>
      </c>
      <c r="F24" s="5">
        <v>419</v>
      </c>
      <c r="G24" s="5">
        <v>20</v>
      </c>
      <c r="H24" s="5">
        <v>7</v>
      </c>
      <c r="I24" s="5">
        <v>714</v>
      </c>
      <c r="J24" s="5">
        <v>3</v>
      </c>
      <c r="K24" s="5">
        <v>838</v>
      </c>
    </row>
    <row r="25" spans="1:11" ht="23.25" thickBot="1">
      <c r="A25" s="3"/>
      <c r="B25" s="3" t="s">
        <v>12066</v>
      </c>
      <c r="C25" s="5">
        <v>452</v>
      </c>
      <c r="D25" s="5">
        <v>281</v>
      </c>
      <c r="E25" s="5">
        <v>73</v>
      </c>
      <c r="F25" s="5">
        <v>194</v>
      </c>
      <c r="G25" s="5">
        <v>3</v>
      </c>
      <c r="H25" s="5">
        <v>3</v>
      </c>
      <c r="I25" s="5">
        <v>273</v>
      </c>
      <c r="J25" s="5">
        <v>8</v>
      </c>
      <c r="K25" s="5">
        <v>171</v>
      </c>
    </row>
    <row r="26" spans="1:11" ht="17.25" thickBot="1">
      <c r="A26" s="3" t="s">
        <v>12065</v>
      </c>
      <c r="B26" s="3" t="s">
        <v>36</v>
      </c>
      <c r="C26" s="4">
        <v>2870</v>
      </c>
      <c r="D26" s="4">
        <v>1937</v>
      </c>
      <c r="E26" s="5">
        <v>673</v>
      </c>
      <c r="F26" s="4">
        <v>1176</v>
      </c>
      <c r="G26" s="5">
        <v>32</v>
      </c>
      <c r="H26" s="5">
        <v>29</v>
      </c>
      <c r="I26" s="4">
        <v>1910</v>
      </c>
      <c r="J26" s="5">
        <v>27</v>
      </c>
      <c r="K26" s="5">
        <v>933</v>
      </c>
    </row>
    <row r="27" spans="1:11" ht="23.25" thickBot="1">
      <c r="A27" s="3"/>
      <c r="B27" s="3" t="s">
        <v>37</v>
      </c>
      <c r="C27" s="5">
        <v>881</v>
      </c>
      <c r="D27" s="5">
        <v>881</v>
      </c>
      <c r="E27" s="5">
        <v>334</v>
      </c>
      <c r="F27" s="5">
        <v>510</v>
      </c>
      <c r="G27" s="5">
        <v>12</v>
      </c>
      <c r="H27" s="5">
        <v>13</v>
      </c>
      <c r="I27" s="5">
        <v>869</v>
      </c>
      <c r="J27" s="5">
        <v>12</v>
      </c>
      <c r="K27" s="5">
        <v>0</v>
      </c>
    </row>
    <row r="28" spans="1:11" ht="17.25" thickBot="1">
      <c r="A28" s="3"/>
      <c r="B28" s="3" t="s">
        <v>12064</v>
      </c>
      <c r="C28" s="4">
        <v>1097</v>
      </c>
      <c r="D28" s="5">
        <v>546</v>
      </c>
      <c r="E28" s="5">
        <v>159</v>
      </c>
      <c r="F28" s="5">
        <v>357</v>
      </c>
      <c r="G28" s="5">
        <v>10</v>
      </c>
      <c r="H28" s="5">
        <v>14</v>
      </c>
      <c r="I28" s="5">
        <v>540</v>
      </c>
      <c r="J28" s="5">
        <v>6</v>
      </c>
      <c r="K28" s="5">
        <v>551</v>
      </c>
    </row>
    <row r="29" spans="1:11" ht="17.25" thickBot="1">
      <c r="A29" s="3"/>
      <c r="B29" s="3" t="s">
        <v>12063</v>
      </c>
      <c r="C29" s="5">
        <v>892</v>
      </c>
      <c r="D29" s="5">
        <v>510</v>
      </c>
      <c r="E29" s="5">
        <v>180</v>
      </c>
      <c r="F29" s="5">
        <v>309</v>
      </c>
      <c r="G29" s="5">
        <v>10</v>
      </c>
      <c r="H29" s="5">
        <v>2</v>
      </c>
      <c r="I29" s="5">
        <v>501</v>
      </c>
      <c r="J29" s="5">
        <v>9</v>
      </c>
      <c r="K29" s="5">
        <v>382</v>
      </c>
    </row>
    <row r="30" spans="1:11" ht="17.25" thickBot="1">
      <c r="A30" s="3" t="s">
        <v>12062</v>
      </c>
      <c r="B30" s="3" t="s">
        <v>36</v>
      </c>
      <c r="C30" s="4">
        <v>2180</v>
      </c>
      <c r="D30" s="4">
        <v>1446</v>
      </c>
      <c r="E30" s="5">
        <v>532</v>
      </c>
      <c r="F30" s="5">
        <v>862</v>
      </c>
      <c r="G30" s="5">
        <v>17</v>
      </c>
      <c r="H30" s="5">
        <v>14</v>
      </c>
      <c r="I30" s="4">
        <v>1425</v>
      </c>
      <c r="J30" s="5">
        <v>21</v>
      </c>
      <c r="K30" s="5">
        <v>734</v>
      </c>
    </row>
    <row r="31" spans="1:11" ht="23.25" thickBot="1">
      <c r="A31" s="3"/>
      <c r="B31" s="3" t="s">
        <v>37</v>
      </c>
      <c r="C31" s="5">
        <v>747</v>
      </c>
      <c r="D31" s="5">
        <v>747</v>
      </c>
      <c r="E31" s="5">
        <v>310</v>
      </c>
      <c r="F31" s="5">
        <v>415</v>
      </c>
      <c r="G31" s="5">
        <v>12</v>
      </c>
      <c r="H31" s="5">
        <v>3</v>
      </c>
      <c r="I31" s="5">
        <v>740</v>
      </c>
      <c r="J31" s="5">
        <v>7</v>
      </c>
      <c r="K31" s="5">
        <v>0</v>
      </c>
    </row>
    <row r="32" spans="1:11" ht="23.25" thickBot="1">
      <c r="A32" s="3"/>
      <c r="B32" s="3" t="s">
        <v>12061</v>
      </c>
      <c r="C32" s="4">
        <v>1433</v>
      </c>
      <c r="D32" s="5">
        <v>699</v>
      </c>
      <c r="E32" s="5">
        <v>222</v>
      </c>
      <c r="F32" s="5">
        <v>447</v>
      </c>
      <c r="G32" s="5">
        <v>5</v>
      </c>
      <c r="H32" s="5">
        <v>11</v>
      </c>
      <c r="I32" s="5">
        <v>685</v>
      </c>
      <c r="J32" s="5">
        <v>14</v>
      </c>
      <c r="K32" s="5">
        <v>734</v>
      </c>
    </row>
    <row r="33" spans="1:11" ht="17.25" thickBot="1">
      <c r="A33" s="3" t="s">
        <v>12060</v>
      </c>
      <c r="B33" s="3" t="s">
        <v>36</v>
      </c>
      <c r="C33" s="4">
        <v>3647</v>
      </c>
      <c r="D33" s="4">
        <v>2330</v>
      </c>
      <c r="E33" s="5">
        <v>733</v>
      </c>
      <c r="F33" s="4">
        <v>1495</v>
      </c>
      <c r="G33" s="5">
        <v>42</v>
      </c>
      <c r="H33" s="5">
        <v>27</v>
      </c>
      <c r="I33" s="4">
        <v>2297</v>
      </c>
      <c r="J33" s="5">
        <v>33</v>
      </c>
      <c r="K33" s="4">
        <v>1317</v>
      </c>
    </row>
    <row r="34" spans="1:11" ht="23.25" thickBot="1">
      <c r="A34" s="3"/>
      <c r="B34" s="3" t="s">
        <v>37</v>
      </c>
      <c r="C34" s="5">
        <v>877</v>
      </c>
      <c r="D34" s="5">
        <v>877</v>
      </c>
      <c r="E34" s="5">
        <v>342</v>
      </c>
      <c r="F34" s="5">
        <v>507</v>
      </c>
      <c r="G34" s="5">
        <v>14</v>
      </c>
      <c r="H34" s="5">
        <v>3</v>
      </c>
      <c r="I34" s="5">
        <v>866</v>
      </c>
      <c r="J34" s="5">
        <v>11</v>
      </c>
      <c r="K34" s="5">
        <v>0</v>
      </c>
    </row>
    <row r="35" spans="1:11" ht="17.25" thickBot="1">
      <c r="A35" s="3"/>
      <c r="B35" s="3" t="s">
        <v>12059</v>
      </c>
      <c r="C35" s="5">
        <v>596</v>
      </c>
      <c r="D35" s="5">
        <v>332</v>
      </c>
      <c r="E35" s="5">
        <v>91</v>
      </c>
      <c r="F35" s="5">
        <v>221</v>
      </c>
      <c r="G35" s="5">
        <v>7</v>
      </c>
      <c r="H35" s="5">
        <v>6</v>
      </c>
      <c r="I35" s="5">
        <v>325</v>
      </c>
      <c r="J35" s="5">
        <v>7</v>
      </c>
      <c r="K35" s="5">
        <v>264</v>
      </c>
    </row>
    <row r="36" spans="1:11" ht="17.25" thickBot="1">
      <c r="A36" s="3"/>
      <c r="B36" s="3" t="s">
        <v>12058</v>
      </c>
      <c r="C36" s="4">
        <v>1633</v>
      </c>
      <c r="D36" s="5">
        <v>813</v>
      </c>
      <c r="E36" s="5">
        <v>228</v>
      </c>
      <c r="F36" s="5">
        <v>544</v>
      </c>
      <c r="G36" s="5">
        <v>15</v>
      </c>
      <c r="H36" s="5">
        <v>14</v>
      </c>
      <c r="I36" s="5">
        <v>801</v>
      </c>
      <c r="J36" s="5">
        <v>12</v>
      </c>
      <c r="K36" s="5">
        <v>820</v>
      </c>
    </row>
    <row r="37" spans="1:11" ht="17.25" thickBot="1">
      <c r="A37" s="3"/>
      <c r="B37" s="3" t="s">
        <v>12057</v>
      </c>
      <c r="C37" s="5">
        <v>541</v>
      </c>
      <c r="D37" s="5">
        <v>308</v>
      </c>
      <c r="E37" s="5">
        <v>72</v>
      </c>
      <c r="F37" s="5">
        <v>223</v>
      </c>
      <c r="G37" s="5">
        <v>6</v>
      </c>
      <c r="H37" s="5">
        <v>4</v>
      </c>
      <c r="I37" s="5">
        <v>305</v>
      </c>
      <c r="J37" s="5">
        <v>3</v>
      </c>
      <c r="K37" s="5">
        <v>233</v>
      </c>
    </row>
    <row r="38" spans="1:11" ht="17.25" thickBot="1">
      <c r="A38" s="3" t="s">
        <v>12056</v>
      </c>
      <c r="B38" s="3" t="s">
        <v>36</v>
      </c>
      <c r="C38" s="4">
        <v>9245</v>
      </c>
      <c r="D38" s="4">
        <v>5233</v>
      </c>
      <c r="E38" s="4">
        <v>2646</v>
      </c>
      <c r="F38" s="4">
        <v>2421</v>
      </c>
      <c r="G38" s="5">
        <v>68</v>
      </c>
      <c r="H38" s="5">
        <v>54</v>
      </c>
      <c r="I38" s="4">
        <v>5189</v>
      </c>
      <c r="J38" s="5">
        <v>44</v>
      </c>
      <c r="K38" s="4">
        <v>4012</v>
      </c>
    </row>
    <row r="39" spans="1:11" ht="23.25" thickBot="1">
      <c r="A39" s="3"/>
      <c r="B39" s="3" t="s">
        <v>37</v>
      </c>
      <c r="C39" s="4">
        <v>1966</v>
      </c>
      <c r="D39" s="4">
        <v>1966</v>
      </c>
      <c r="E39" s="4">
        <v>1055</v>
      </c>
      <c r="F39" s="5">
        <v>855</v>
      </c>
      <c r="G39" s="5">
        <v>23</v>
      </c>
      <c r="H39" s="5">
        <v>17</v>
      </c>
      <c r="I39" s="4">
        <v>1950</v>
      </c>
      <c r="J39" s="5">
        <v>16</v>
      </c>
      <c r="K39" s="5">
        <v>0</v>
      </c>
    </row>
    <row r="40" spans="1:11" ht="23.25" thickBot="1">
      <c r="A40" s="3"/>
      <c r="B40" s="3" t="s">
        <v>12055</v>
      </c>
      <c r="C40" s="5">
        <v>698</v>
      </c>
      <c r="D40" s="5">
        <v>411</v>
      </c>
      <c r="E40" s="5">
        <v>129</v>
      </c>
      <c r="F40" s="5">
        <v>262</v>
      </c>
      <c r="G40" s="5">
        <v>6</v>
      </c>
      <c r="H40" s="5">
        <v>6</v>
      </c>
      <c r="I40" s="5">
        <v>403</v>
      </c>
      <c r="J40" s="5">
        <v>8</v>
      </c>
      <c r="K40" s="5">
        <v>287</v>
      </c>
    </row>
    <row r="41" spans="1:11" ht="23.25" thickBot="1">
      <c r="A41" s="3"/>
      <c r="B41" s="3" t="s">
        <v>12054</v>
      </c>
      <c r="C41" s="4">
        <v>1062</v>
      </c>
      <c r="D41" s="5">
        <v>535</v>
      </c>
      <c r="E41" s="5">
        <v>167</v>
      </c>
      <c r="F41" s="5">
        <v>351</v>
      </c>
      <c r="G41" s="5">
        <v>9</v>
      </c>
      <c r="H41" s="5">
        <v>3</v>
      </c>
      <c r="I41" s="5">
        <v>530</v>
      </c>
      <c r="J41" s="5">
        <v>5</v>
      </c>
      <c r="K41" s="5">
        <v>527</v>
      </c>
    </row>
    <row r="42" spans="1:11" ht="23.25" thickBot="1">
      <c r="A42" s="3"/>
      <c r="B42" s="3" t="s">
        <v>12053</v>
      </c>
      <c r="C42" s="4">
        <v>2793</v>
      </c>
      <c r="D42" s="4">
        <v>1131</v>
      </c>
      <c r="E42" s="5">
        <v>627</v>
      </c>
      <c r="F42" s="5">
        <v>468</v>
      </c>
      <c r="G42" s="5">
        <v>15</v>
      </c>
      <c r="H42" s="5">
        <v>14</v>
      </c>
      <c r="I42" s="4">
        <v>1124</v>
      </c>
      <c r="J42" s="5">
        <v>7</v>
      </c>
      <c r="K42" s="4">
        <v>1662</v>
      </c>
    </row>
    <row r="43" spans="1:11" ht="23.25" thickBot="1">
      <c r="A43" s="3"/>
      <c r="B43" s="3" t="s">
        <v>12052</v>
      </c>
      <c r="C43" s="4">
        <v>2726</v>
      </c>
      <c r="D43" s="4">
        <v>1190</v>
      </c>
      <c r="E43" s="5">
        <v>668</v>
      </c>
      <c r="F43" s="5">
        <v>485</v>
      </c>
      <c r="G43" s="5">
        <v>15</v>
      </c>
      <c r="H43" s="5">
        <v>14</v>
      </c>
      <c r="I43" s="4">
        <v>1182</v>
      </c>
      <c r="J43" s="5">
        <v>8</v>
      </c>
      <c r="K43" s="4">
        <v>1536</v>
      </c>
    </row>
    <row r="44" spans="1:11" ht="17.25" thickBot="1">
      <c r="A44" s="3" t="s">
        <v>12051</v>
      </c>
      <c r="B44" s="3" t="s">
        <v>36</v>
      </c>
      <c r="C44" s="4">
        <v>3224</v>
      </c>
      <c r="D44" s="4">
        <v>2032</v>
      </c>
      <c r="E44" s="5">
        <v>841</v>
      </c>
      <c r="F44" s="4">
        <v>1112</v>
      </c>
      <c r="G44" s="5">
        <v>22</v>
      </c>
      <c r="H44" s="5">
        <v>22</v>
      </c>
      <c r="I44" s="4">
        <v>1997</v>
      </c>
      <c r="J44" s="5">
        <v>35</v>
      </c>
      <c r="K44" s="4">
        <v>1192</v>
      </c>
    </row>
    <row r="45" spans="1:11" ht="23.25" thickBot="1">
      <c r="A45" s="3"/>
      <c r="B45" s="3" t="s">
        <v>37</v>
      </c>
      <c r="C45" s="5">
        <v>973</v>
      </c>
      <c r="D45" s="5">
        <v>973</v>
      </c>
      <c r="E45" s="5">
        <v>480</v>
      </c>
      <c r="F45" s="5">
        <v>460</v>
      </c>
      <c r="G45" s="5">
        <v>11</v>
      </c>
      <c r="H45" s="5">
        <v>10</v>
      </c>
      <c r="I45" s="5">
        <v>961</v>
      </c>
      <c r="J45" s="5">
        <v>12</v>
      </c>
      <c r="K45" s="5">
        <v>0</v>
      </c>
    </row>
    <row r="46" spans="1:11" ht="17.25" thickBot="1">
      <c r="A46" s="3"/>
      <c r="B46" s="3" t="s">
        <v>12050</v>
      </c>
      <c r="C46" s="5">
        <v>944</v>
      </c>
      <c r="D46" s="5">
        <v>517</v>
      </c>
      <c r="E46" s="5">
        <v>151</v>
      </c>
      <c r="F46" s="5">
        <v>344</v>
      </c>
      <c r="G46" s="5">
        <v>6</v>
      </c>
      <c r="H46" s="5">
        <v>2</v>
      </c>
      <c r="I46" s="5">
        <v>503</v>
      </c>
      <c r="J46" s="5">
        <v>14</v>
      </c>
      <c r="K46" s="5">
        <v>427</v>
      </c>
    </row>
    <row r="47" spans="1:11" ht="17.25" thickBot="1">
      <c r="A47" s="3"/>
      <c r="B47" s="3" t="s">
        <v>12049</v>
      </c>
      <c r="C47" s="4">
        <v>1307</v>
      </c>
      <c r="D47" s="5">
        <v>542</v>
      </c>
      <c r="E47" s="5">
        <v>210</v>
      </c>
      <c r="F47" s="5">
        <v>308</v>
      </c>
      <c r="G47" s="5">
        <v>5</v>
      </c>
      <c r="H47" s="5">
        <v>10</v>
      </c>
      <c r="I47" s="5">
        <v>533</v>
      </c>
      <c r="J47" s="5">
        <v>9</v>
      </c>
      <c r="K47" s="5">
        <v>765</v>
      </c>
    </row>
    <row r="48" spans="1:11" ht="17.25" thickBot="1">
      <c r="A48" s="3" t="s">
        <v>12048</v>
      </c>
      <c r="B48" s="3" t="s">
        <v>36</v>
      </c>
      <c r="C48" s="4">
        <v>3384</v>
      </c>
      <c r="D48" s="4">
        <v>2260</v>
      </c>
      <c r="E48" s="5">
        <v>786</v>
      </c>
      <c r="F48" s="4">
        <v>1367</v>
      </c>
      <c r="G48" s="5">
        <v>45</v>
      </c>
      <c r="H48" s="5">
        <v>23</v>
      </c>
      <c r="I48" s="4">
        <v>2221</v>
      </c>
      <c r="J48" s="5">
        <v>39</v>
      </c>
      <c r="K48" s="4">
        <v>1124</v>
      </c>
    </row>
    <row r="49" spans="1:11" ht="23.25" thickBot="1">
      <c r="A49" s="3"/>
      <c r="B49" s="3" t="s">
        <v>37</v>
      </c>
      <c r="C49" s="5">
        <v>907</v>
      </c>
      <c r="D49" s="5">
        <v>907</v>
      </c>
      <c r="E49" s="5">
        <v>375</v>
      </c>
      <c r="F49" s="5">
        <v>481</v>
      </c>
      <c r="G49" s="5">
        <v>18</v>
      </c>
      <c r="H49" s="5">
        <v>12</v>
      </c>
      <c r="I49" s="5">
        <v>886</v>
      </c>
      <c r="J49" s="5">
        <v>21</v>
      </c>
      <c r="K49" s="5">
        <v>0</v>
      </c>
    </row>
    <row r="50" spans="1:11" ht="17.25" thickBot="1">
      <c r="A50" s="3"/>
      <c r="B50" s="3" t="s">
        <v>12047</v>
      </c>
      <c r="C50" s="4">
        <v>1120</v>
      </c>
      <c r="D50" s="5">
        <v>623</v>
      </c>
      <c r="E50" s="5">
        <v>182</v>
      </c>
      <c r="F50" s="5">
        <v>418</v>
      </c>
      <c r="G50" s="5">
        <v>9</v>
      </c>
      <c r="H50" s="5">
        <v>4</v>
      </c>
      <c r="I50" s="5">
        <v>613</v>
      </c>
      <c r="J50" s="5">
        <v>10</v>
      </c>
      <c r="K50" s="5">
        <v>497</v>
      </c>
    </row>
    <row r="51" spans="1:11" ht="17.25" thickBot="1">
      <c r="A51" s="3"/>
      <c r="B51" s="3" t="s">
        <v>12046</v>
      </c>
      <c r="C51" s="4">
        <v>1357</v>
      </c>
      <c r="D51" s="5">
        <v>730</v>
      </c>
      <c r="E51" s="5">
        <v>229</v>
      </c>
      <c r="F51" s="5">
        <v>468</v>
      </c>
      <c r="G51" s="5">
        <v>18</v>
      </c>
      <c r="H51" s="5">
        <v>7</v>
      </c>
      <c r="I51" s="5">
        <v>722</v>
      </c>
      <c r="J51" s="5">
        <v>8</v>
      </c>
      <c r="K51" s="5">
        <v>627</v>
      </c>
    </row>
    <row r="52" spans="1:11" ht="17.25" thickBot="1">
      <c r="A52" s="3" t="s">
        <v>12045</v>
      </c>
      <c r="B52" s="3" t="s">
        <v>36</v>
      </c>
      <c r="C52" s="4">
        <v>2286</v>
      </c>
      <c r="D52" s="4">
        <v>1607</v>
      </c>
      <c r="E52" s="5">
        <v>530</v>
      </c>
      <c r="F52" s="4">
        <v>1037</v>
      </c>
      <c r="G52" s="5">
        <v>15</v>
      </c>
      <c r="H52" s="5">
        <v>12</v>
      </c>
      <c r="I52" s="4">
        <v>1594</v>
      </c>
      <c r="J52" s="5">
        <v>13</v>
      </c>
      <c r="K52" s="5">
        <v>679</v>
      </c>
    </row>
    <row r="53" spans="1:11" ht="23.25" thickBot="1">
      <c r="A53" s="3"/>
      <c r="B53" s="3" t="s">
        <v>37</v>
      </c>
      <c r="C53" s="5">
        <v>836</v>
      </c>
      <c r="D53" s="5">
        <v>836</v>
      </c>
      <c r="E53" s="5">
        <v>322</v>
      </c>
      <c r="F53" s="5">
        <v>493</v>
      </c>
      <c r="G53" s="5">
        <v>7</v>
      </c>
      <c r="H53" s="5">
        <v>6</v>
      </c>
      <c r="I53" s="5">
        <v>828</v>
      </c>
      <c r="J53" s="5">
        <v>8</v>
      </c>
      <c r="K53" s="5">
        <v>0</v>
      </c>
    </row>
    <row r="54" spans="1:11" ht="23.25" thickBot="1">
      <c r="A54" s="3"/>
      <c r="B54" s="3" t="s">
        <v>12044</v>
      </c>
      <c r="C54" s="4">
        <v>1450</v>
      </c>
      <c r="D54" s="5">
        <v>771</v>
      </c>
      <c r="E54" s="5">
        <v>208</v>
      </c>
      <c r="F54" s="5">
        <v>544</v>
      </c>
      <c r="G54" s="5">
        <v>8</v>
      </c>
      <c r="H54" s="5">
        <v>6</v>
      </c>
      <c r="I54" s="5">
        <v>766</v>
      </c>
      <c r="J54" s="5">
        <v>5</v>
      </c>
      <c r="K54" s="5">
        <v>679</v>
      </c>
    </row>
    <row r="55" spans="1:11" ht="17.25" thickBot="1">
      <c r="A55" s="3" t="s">
        <v>12043</v>
      </c>
      <c r="B55" s="3" t="s">
        <v>36</v>
      </c>
      <c r="C55" s="4">
        <v>3035</v>
      </c>
      <c r="D55" s="4">
        <v>2014</v>
      </c>
      <c r="E55" s="5">
        <v>641</v>
      </c>
      <c r="F55" s="4">
        <v>1310</v>
      </c>
      <c r="G55" s="5">
        <v>16</v>
      </c>
      <c r="H55" s="5">
        <v>24</v>
      </c>
      <c r="I55" s="4">
        <v>1991</v>
      </c>
      <c r="J55" s="5">
        <v>23</v>
      </c>
      <c r="K55" s="4">
        <v>1021</v>
      </c>
    </row>
    <row r="56" spans="1:11" ht="23.25" thickBot="1">
      <c r="A56" s="3"/>
      <c r="B56" s="3" t="s">
        <v>37</v>
      </c>
      <c r="C56" s="4">
        <v>1106</v>
      </c>
      <c r="D56" s="4">
        <v>1106</v>
      </c>
      <c r="E56" s="5">
        <v>380</v>
      </c>
      <c r="F56" s="5">
        <v>694</v>
      </c>
      <c r="G56" s="5">
        <v>7</v>
      </c>
      <c r="H56" s="5">
        <v>13</v>
      </c>
      <c r="I56" s="4">
        <v>1094</v>
      </c>
      <c r="J56" s="5">
        <v>12</v>
      </c>
      <c r="K56" s="5">
        <v>0</v>
      </c>
    </row>
    <row r="57" spans="1:11" ht="23.25" thickBot="1">
      <c r="A57" s="3"/>
      <c r="B57" s="3" t="s">
        <v>12042</v>
      </c>
      <c r="C57" s="4">
        <v>1929</v>
      </c>
      <c r="D57" s="5">
        <v>908</v>
      </c>
      <c r="E57" s="5">
        <v>261</v>
      </c>
      <c r="F57" s="5">
        <v>616</v>
      </c>
      <c r="G57" s="5">
        <v>9</v>
      </c>
      <c r="H57" s="5">
        <v>11</v>
      </c>
      <c r="I57" s="5">
        <v>897</v>
      </c>
      <c r="J57" s="5">
        <v>11</v>
      </c>
      <c r="K57" s="4">
        <v>1021</v>
      </c>
    </row>
    <row r="58" spans="1:11" ht="17.25" thickBot="1">
      <c r="A58" s="3" t="s">
        <v>12041</v>
      </c>
      <c r="B58" s="3" t="s">
        <v>36</v>
      </c>
      <c r="C58" s="4">
        <v>1670</v>
      </c>
      <c r="D58" s="4">
        <v>1165</v>
      </c>
      <c r="E58" s="5">
        <v>359</v>
      </c>
      <c r="F58" s="5">
        <v>761</v>
      </c>
      <c r="G58" s="5">
        <v>12</v>
      </c>
      <c r="H58" s="5">
        <v>15</v>
      </c>
      <c r="I58" s="4">
        <v>1147</v>
      </c>
      <c r="J58" s="5">
        <v>18</v>
      </c>
      <c r="K58" s="5">
        <v>505</v>
      </c>
    </row>
    <row r="59" spans="1:11" ht="23.25" thickBot="1">
      <c r="A59" s="3"/>
      <c r="B59" s="3" t="s">
        <v>37</v>
      </c>
      <c r="C59" s="5">
        <v>453</v>
      </c>
      <c r="D59" s="5">
        <v>453</v>
      </c>
      <c r="E59" s="5">
        <v>163</v>
      </c>
      <c r="F59" s="5">
        <v>270</v>
      </c>
      <c r="G59" s="5">
        <v>3</v>
      </c>
      <c r="H59" s="5">
        <v>7</v>
      </c>
      <c r="I59" s="5">
        <v>443</v>
      </c>
      <c r="J59" s="5">
        <v>10</v>
      </c>
      <c r="K59" s="5">
        <v>0</v>
      </c>
    </row>
    <row r="60" spans="1:11" ht="17.25" thickBot="1">
      <c r="A60" s="3"/>
      <c r="B60" s="3" t="s">
        <v>12040</v>
      </c>
      <c r="C60" s="5">
        <v>655</v>
      </c>
      <c r="D60" s="5">
        <v>372</v>
      </c>
      <c r="E60" s="5">
        <v>104</v>
      </c>
      <c r="F60" s="5">
        <v>251</v>
      </c>
      <c r="G60" s="5">
        <v>6</v>
      </c>
      <c r="H60" s="5">
        <v>6</v>
      </c>
      <c r="I60" s="5">
        <v>367</v>
      </c>
      <c r="J60" s="5">
        <v>5</v>
      </c>
      <c r="K60" s="5">
        <v>283</v>
      </c>
    </row>
    <row r="61" spans="1:11" ht="17.25" thickBot="1">
      <c r="A61" s="3"/>
      <c r="B61" s="3" t="s">
        <v>12039</v>
      </c>
      <c r="C61" s="5">
        <v>562</v>
      </c>
      <c r="D61" s="5">
        <v>340</v>
      </c>
      <c r="E61" s="5">
        <v>92</v>
      </c>
      <c r="F61" s="5">
        <v>240</v>
      </c>
      <c r="G61" s="5">
        <v>3</v>
      </c>
      <c r="H61" s="5">
        <v>2</v>
      </c>
      <c r="I61" s="5">
        <v>337</v>
      </c>
      <c r="J61" s="5">
        <v>3</v>
      </c>
      <c r="K61" s="5">
        <v>222</v>
      </c>
    </row>
    <row r="62" spans="1:11" ht="17.25" thickBot="1">
      <c r="A62" s="3" t="s">
        <v>12038</v>
      </c>
      <c r="B62" s="3" t="s">
        <v>36</v>
      </c>
      <c r="C62" s="4">
        <v>3047</v>
      </c>
      <c r="D62" s="4">
        <v>2055</v>
      </c>
      <c r="E62" s="5">
        <v>721</v>
      </c>
      <c r="F62" s="4">
        <v>1255</v>
      </c>
      <c r="G62" s="5">
        <v>40</v>
      </c>
      <c r="H62" s="5">
        <v>19</v>
      </c>
      <c r="I62" s="4">
        <v>2035</v>
      </c>
      <c r="J62" s="5">
        <v>20</v>
      </c>
      <c r="K62" s="5">
        <v>992</v>
      </c>
    </row>
    <row r="63" spans="1:11" ht="23.25" thickBot="1">
      <c r="A63" s="3"/>
      <c r="B63" s="3" t="s">
        <v>37</v>
      </c>
      <c r="C63" s="4">
        <v>1128</v>
      </c>
      <c r="D63" s="4">
        <v>1128</v>
      </c>
      <c r="E63" s="5">
        <v>416</v>
      </c>
      <c r="F63" s="5">
        <v>668</v>
      </c>
      <c r="G63" s="5">
        <v>24</v>
      </c>
      <c r="H63" s="5">
        <v>12</v>
      </c>
      <c r="I63" s="4">
        <v>1120</v>
      </c>
      <c r="J63" s="5">
        <v>8</v>
      </c>
      <c r="K63" s="5">
        <v>0</v>
      </c>
    </row>
    <row r="64" spans="1:11" ht="23.25" thickBot="1">
      <c r="A64" s="3"/>
      <c r="B64" s="3" t="s">
        <v>12037</v>
      </c>
      <c r="C64" s="5">
        <v>504</v>
      </c>
      <c r="D64" s="5">
        <v>255</v>
      </c>
      <c r="E64" s="5">
        <v>77</v>
      </c>
      <c r="F64" s="5">
        <v>169</v>
      </c>
      <c r="G64" s="5">
        <v>4</v>
      </c>
      <c r="H64" s="5">
        <v>2</v>
      </c>
      <c r="I64" s="5">
        <v>252</v>
      </c>
      <c r="J64" s="5">
        <v>3</v>
      </c>
      <c r="K64" s="5">
        <v>249</v>
      </c>
    </row>
    <row r="65" spans="1:11" ht="23.25" thickBot="1">
      <c r="A65" s="3"/>
      <c r="B65" s="3" t="s">
        <v>12036</v>
      </c>
      <c r="C65" s="4">
        <v>1415</v>
      </c>
      <c r="D65" s="5">
        <v>672</v>
      </c>
      <c r="E65" s="5">
        <v>228</v>
      </c>
      <c r="F65" s="5">
        <v>418</v>
      </c>
      <c r="G65" s="5">
        <v>12</v>
      </c>
      <c r="H65" s="5">
        <v>5</v>
      </c>
      <c r="I65" s="5">
        <v>663</v>
      </c>
      <c r="J65" s="5">
        <v>9</v>
      </c>
      <c r="K65" s="5">
        <v>743</v>
      </c>
    </row>
    <row r="66" spans="1:11" ht="17.25" thickBot="1">
      <c r="A66" s="3" t="s">
        <v>12035</v>
      </c>
      <c r="B66" s="3" t="s">
        <v>36</v>
      </c>
      <c r="C66" s="4">
        <v>18690</v>
      </c>
      <c r="D66" s="4">
        <v>11412</v>
      </c>
      <c r="E66" s="4">
        <v>5151</v>
      </c>
      <c r="F66" s="4">
        <v>5854</v>
      </c>
      <c r="G66" s="5">
        <v>211</v>
      </c>
      <c r="H66" s="5">
        <v>107</v>
      </c>
      <c r="I66" s="4">
        <v>11323</v>
      </c>
      <c r="J66" s="5">
        <v>89</v>
      </c>
      <c r="K66" s="4">
        <v>7278</v>
      </c>
    </row>
    <row r="67" spans="1:11" ht="23.25" thickBot="1">
      <c r="A67" s="3"/>
      <c r="B67" s="3" t="s">
        <v>37</v>
      </c>
      <c r="C67" s="4">
        <v>4250</v>
      </c>
      <c r="D67" s="4">
        <v>4250</v>
      </c>
      <c r="E67" s="4">
        <v>2236</v>
      </c>
      <c r="F67" s="4">
        <v>1907</v>
      </c>
      <c r="G67" s="5">
        <v>46</v>
      </c>
      <c r="H67" s="5">
        <v>29</v>
      </c>
      <c r="I67" s="4">
        <v>4218</v>
      </c>
      <c r="J67" s="5">
        <v>32</v>
      </c>
      <c r="K67" s="5">
        <v>0</v>
      </c>
    </row>
    <row r="68" spans="1:11" ht="23.25" thickBot="1">
      <c r="A68" s="3"/>
      <c r="B68" s="3" t="s">
        <v>12034</v>
      </c>
      <c r="C68" s="4">
        <v>1461</v>
      </c>
      <c r="D68" s="5">
        <v>731</v>
      </c>
      <c r="E68" s="5">
        <v>266</v>
      </c>
      <c r="F68" s="5">
        <v>430</v>
      </c>
      <c r="G68" s="5">
        <v>21</v>
      </c>
      <c r="H68" s="5">
        <v>7</v>
      </c>
      <c r="I68" s="5">
        <v>724</v>
      </c>
      <c r="J68" s="5">
        <v>7</v>
      </c>
      <c r="K68" s="5">
        <v>730</v>
      </c>
    </row>
    <row r="69" spans="1:11" ht="23.25" thickBot="1">
      <c r="A69" s="3"/>
      <c r="B69" s="3" t="s">
        <v>12033</v>
      </c>
      <c r="C69" s="4">
        <v>1765</v>
      </c>
      <c r="D69" s="5">
        <v>797</v>
      </c>
      <c r="E69" s="5">
        <v>290</v>
      </c>
      <c r="F69" s="5">
        <v>475</v>
      </c>
      <c r="G69" s="5">
        <v>17</v>
      </c>
      <c r="H69" s="5">
        <v>7</v>
      </c>
      <c r="I69" s="5">
        <v>789</v>
      </c>
      <c r="J69" s="5">
        <v>8</v>
      </c>
      <c r="K69" s="5">
        <v>968</v>
      </c>
    </row>
    <row r="70" spans="1:11" ht="23.25" thickBot="1">
      <c r="A70" s="3"/>
      <c r="B70" s="3" t="s">
        <v>12032</v>
      </c>
      <c r="C70" s="4">
        <v>2280</v>
      </c>
      <c r="D70" s="4">
        <v>1190</v>
      </c>
      <c r="E70" s="5">
        <v>470</v>
      </c>
      <c r="F70" s="5">
        <v>664</v>
      </c>
      <c r="G70" s="5">
        <v>31</v>
      </c>
      <c r="H70" s="5">
        <v>17</v>
      </c>
      <c r="I70" s="4">
        <v>1182</v>
      </c>
      <c r="J70" s="5">
        <v>8</v>
      </c>
      <c r="K70" s="4">
        <v>1090</v>
      </c>
    </row>
    <row r="71" spans="1:11" ht="23.25" thickBot="1">
      <c r="A71" s="3"/>
      <c r="B71" s="3" t="s">
        <v>12031</v>
      </c>
      <c r="C71" s="4">
        <v>1774</v>
      </c>
      <c r="D71" s="5">
        <v>879</v>
      </c>
      <c r="E71" s="5">
        <v>303</v>
      </c>
      <c r="F71" s="5">
        <v>539</v>
      </c>
      <c r="G71" s="5">
        <v>16</v>
      </c>
      <c r="H71" s="5">
        <v>14</v>
      </c>
      <c r="I71" s="5">
        <v>872</v>
      </c>
      <c r="J71" s="5">
        <v>7</v>
      </c>
      <c r="K71" s="5">
        <v>895</v>
      </c>
    </row>
    <row r="72" spans="1:11" ht="23.25" thickBot="1">
      <c r="A72" s="3"/>
      <c r="B72" s="3" t="s">
        <v>12030</v>
      </c>
      <c r="C72" s="4">
        <v>2255</v>
      </c>
      <c r="D72" s="4">
        <v>1077</v>
      </c>
      <c r="E72" s="5">
        <v>364</v>
      </c>
      <c r="F72" s="5">
        <v>668</v>
      </c>
      <c r="G72" s="5">
        <v>23</v>
      </c>
      <c r="H72" s="5">
        <v>11</v>
      </c>
      <c r="I72" s="4">
        <v>1066</v>
      </c>
      <c r="J72" s="5">
        <v>11</v>
      </c>
      <c r="K72" s="4">
        <v>1178</v>
      </c>
    </row>
    <row r="73" spans="1:11" ht="23.25" thickBot="1">
      <c r="A73" s="3"/>
      <c r="B73" s="3" t="s">
        <v>12029</v>
      </c>
      <c r="C73" s="4">
        <v>2572</v>
      </c>
      <c r="D73" s="4">
        <v>1201</v>
      </c>
      <c r="E73" s="5">
        <v>467</v>
      </c>
      <c r="F73" s="5">
        <v>688</v>
      </c>
      <c r="G73" s="5">
        <v>25</v>
      </c>
      <c r="H73" s="5">
        <v>11</v>
      </c>
      <c r="I73" s="4">
        <v>1191</v>
      </c>
      <c r="J73" s="5">
        <v>10</v>
      </c>
      <c r="K73" s="4">
        <v>1371</v>
      </c>
    </row>
    <row r="74" spans="1:11" ht="23.25" thickBot="1">
      <c r="A74" s="3"/>
      <c r="B74" s="3" t="s">
        <v>12028</v>
      </c>
      <c r="C74" s="4">
        <v>2333</v>
      </c>
      <c r="D74" s="4">
        <v>1287</v>
      </c>
      <c r="E74" s="5">
        <v>755</v>
      </c>
      <c r="F74" s="5">
        <v>483</v>
      </c>
      <c r="G74" s="5">
        <v>32</v>
      </c>
      <c r="H74" s="5">
        <v>11</v>
      </c>
      <c r="I74" s="4">
        <v>1281</v>
      </c>
      <c r="J74" s="5">
        <v>6</v>
      </c>
      <c r="K74" s="4">
        <v>1046</v>
      </c>
    </row>
    <row r="75" spans="1:11" ht="17.25" thickBot="1">
      <c r="A75" s="3" t="s">
        <v>12027</v>
      </c>
      <c r="B75" s="3" t="s">
        <v>36</v>
      </c>
      <c r="C75" s="4">
        <v>6409</v>
      </c>
      <c r="D75" s="4">
        <v>3909</v>
      </c>
      <c r="E75" s="4">
        <v>1577</v>
      </c>
      <c r="F75" s="4">
        <v>2188</v>
      </c>
      <c r="G75" s="5">
        <v>63</v>
      </c>
      <c r="H75" s="5">
        <v>35</v>
      </c>
      <c r="I75" s="4">
        <v>3863</v>
      </c>
      <c r="J75" s="5">
        <v>46</v>
      </c>
      <c r="K75" s="4">
        <v>2500</v>
      </c>
    </row>
    <row r="76" spans="1:11" ht="23.25" thickBot="1">
      <c r="A76" s="3"/>
      <c r="B76" s="3" t="s">
        <v>37</v>
      </c>
      <c r="C76" s="4">
        <v>1644</v>
      </c>
      <c r="D76" s="4">
        <v>1644</v>
      </c>
      <c r="E76" s="5">
        <v>782</v>
      </c>
      <c r="F76" s="5">
        <v>821</v>
      </c>
      <c r="G76" s="5">
        <v>19</v>
      </c>
      <c r="H76" s="5">
        <v>8</v>
      </c>
      <c r="I76" s="4">
        <v>1630</v>
      </c>
      <c r="J76" s="5">
        <v>14</v>
      </c>
      <c r="K76" s="5">
        <v>0</v>
      </c>
    </row>
    <row r="77" spans="1:11" ht="23.25" thickBot="1">
      <c r="A77" s="3"/>
      <c r="B77" s="3" t="s">
        <v>12026</v>
      </c>
      <c r="C77" s="4">
        <v>1091</v>
      </c>
      <c r="D77" s="5">
        <v>512</v>
      </c>
      <c r="E77" s="5">
        <v>176</v>
      </c>
      <c r="F77" s="5">
        <v>314</v>
      </c>
      <c r="G77" s="5">
        <v>6</v>
      </c>
      <c r="H77" s="5">
        <v>8</v>
      </c>
      <c r="I77" s="5">
        <v>504</v>
      </c>
      <c r="J77" s="5">
        <v>8</v>
      </c>
      <c r="K77" s="5">
        <v>579</v>
      </c>
    </row>
    <row r="78" spans="1:11" ht="23.25" thickBot="1">
      <c r="A78" s="3"/>
      <c r="B78" s="3" t="s">
        <v>12025</v>
      </c>
      <c r="C78" s="4">
        <v>1653</v>
      </c>
      <c r="D78" s="5">
        <v>697</v>
      </c>
      <c r="E78" s="5">
        <v>239</v>
      </c>
      <c r="F78" s="5">
        <v>428</v>
      </c>
      <c r="G78" s="5">
        <v>11</v>
      </c>
      <c r="H78" s="5">
        <v>6</v>
      </c>
      <c r="I78" s="5">
        <v>684</v>
      </c>
      <c r="J78" s="5">
        <v>13</v>
      </c>
      <c r="K78" s="5">
        <v>956</v>
      </c>
    </row>
    <row r="79" spans="1:11" ht="23.25" thickBot="1">
      <c r="A79" s="3"/>
      <c r="B79" s="3" t="s">
        <v>12024</v>
      </c>
      <c r="C79" s="4">
        <v>2021</v>
      </c>
      <c r="D79" s="4">
        <v>1056</v>
      </c>
      <c r="E79" s="5">
        <v>380</v>
      </c>
      <c r="F79" s="5">
        <v>625</v>
      </c>
      <c r="G79" s="5">
        <v>27</v>
      </c>
      <c r="H79" s="5">
        <v>13</v>
      </c>
      <c r="I79" s="4">
        <v>1045</v>
      </c>
      <c r="J79" s="5">
        <v>11</v>
      </c>
      <c r="K79" s="5">
        <v>965</v>
      </c>
    </row>
    <row r="80" spans="1:11" ht="17.25" thickBot="1">
      <c r="A80" s="3" t="s">
        <v>12023</v>
      </c>
      <c r="B80" s="3" t="s">
        <v>36</v>
      </c>
      <c r="C80" s="4">
        <v>11842</v>
      </c>
      <c r="D80" s="4">
        <v>7251</v>
      </c>
      <c r="E80" s="4">
        <v>3488</v>
      </c>
      <c r="F80" s="4">
        <v>3387</v>
      </c>
      <c r="G80" s="5">
        <v>223</v>
      </c>
      <c r="H80" s="5">
        <v>83</v>
      </c>
      <c r="I80" s="4">
        <v>7181</v>
      </c>
      <c r="J80" s="5">
        <v>70</v>
      </c>
      <c r="K80" s="4">
        <v>4591</v>
      </c>
    </row>
    <row r="81" spans="1:11" ht="23.25" thickBot="1">
      <c r="A81" s="3"/>
      <c r="B81" s="3" t="s">
        <v>37</v>
      </c>
      <c r="C81" s="4">
        <v>3077</v>
      </c>
      <c r="D81" s="4">
        <v>3077</v>
      </c>
      <c r="E81" s="4">
        <v>1603</v>
      </c>
      <c r="F81" s="4">
        <v>1330</v>
      </c>
      <c r="G81" s="5">
        <v>80</v>
      </c>
      <c r="H81" s="5">
        <v>30</v>
      </c>
      <c r="I81" s="4">
        <v>3043</v>
      </c>
      <c r="J81" s="5">
        <v>34</v>
      </c>
      <c r="K81" s="5">
        <v>0</v>
      </c>
    </row>
    <row r="82" spans="1:11" ht="17.25" thickBot="1">
      <c r="A82" s="3"/>
      <c r="B82" s="3" t="s">
        <v>12022</v>
      </c>
      <c r="C82" s="4">
        <v>1589</v>
      </c>
      <c r="D82" s="5">
        <v>711</v>
      </c>
      <c r="E82" s="5">
        <v>281</v>
      </c>
      <c r="F82" s="5">
        <v>376</v>
      </c>
      <c r="G82" s="5">
        <v>35</v>
      </c>
      <c r="H82" s="5">
        <v>11</v>
      </c>
      <c r="I82" s="5">
        <v>703</v>
      </c>
      <c r="J82" s="5">
        <v>8</v>
      </c>
      <c r="K82" s="5">
        <v>878</v>
      </c>
    </row>
    <row r="83" spans="1:11" ht="17.25" thickBot="1">
      <c r="A83" s="3"/>
      <c r="B83" s="3" t="s">
        <v>12021</v>
      </c>
      <c r="C83" s="4">
        <v>2153</v>
      </c>
      <c r="D83" s="5">
        <v>998</v>
      </c>
      <c r="E83" s="5">
        <v>458</v>
      </c>
      <c r="F83" s="5">
        <v>485</v>
      </c>
      <c r="G83" s="5">
        <v>31</v>
      </c>
      <c r="H83" s="5">
        <v>16</v>
      </c>
      <c r="I83" s="5">
        <v>990</v>
      </c>
      <c r="J83" s="5">
        <v>8</v>
      </c>
      <c r="K83" s="4">
        <v>1155</v>
      </c>
    </row>
    <row r="84" spans="1:11" ht="17.25" thickBot="1">
      <c r="A84" s="3"/>
      <c r="B84" s="3" t="s">
        <v>12020</v>
      </c>
      <c r="C84" s="4">
        <v>1769</v>
      </c>
      <c r="D84" s="5">
        <v>874</v>
      </c>
      <c r="E84" s="5">
        <v>367</v>
      </c>
      <c r="F84" s="5">
        <v>454</v>
      </c>
      <c r="G84" s="5">
        <v>38</v>
      </c>
      <c r="H84" s="5">
        <v>7</v>
      </c>
      <c r="I84" s="5">
        <v>866</v>
      </c>
      <c r="J84" s="5">
        <v>8</v>
      </c>
      <c r="K84" s="5">
        <v>895</v>
      </c>
    </row>
    <row r="85" spans="1:11" ht="17.25" thickBot="1">
      <c r="A85" s="3"/>
      <c r="B85" s="3" t="s">
        <v>12019</v>
      </c>
      <c r="C85" s="4">
        <v>3254</v>
      </c>
      <c r="D85" s="4">
        <v>1591</v>
      </c>
      <c r="E85" s="5">
        <v>779</v>
      </c>
      <c r="F85" s="5">
        <v>742</v>
      </c>
      <c r="G85" s="5">
        <v>39</v>
      </c>
      <c r="H85" s="5">
        <v>19</v>
      </c>
      <c r="I85" s="4">
        <v>1579</v>
      </c>
      <c r="J85" s="5">
        <v>12</v>
      </c>
      <c r="K85" s="4">
        <v>1663</v>
      </c>
    </row>
    <row r="86" spans="1:11" ht="17.25" thickBot="1">
      <c r="A86" s="3" t="s">
        <v>12018</v>
      </c>
      <c r="B86" s="3" t="s">
        <v>36</v>
      </c>
      <c r="C86" s="4">
        <v>4546</v>
      </c>
      <c r="D86" s="4">
        <v>2837</v>
      </c>
      <c r="E86" s="4">
        <v>1160</v>
      </c>
      <c r="F86" s="4">
        <v>1560</v>
      </c>
      <c r="G86" s="5">
        <v>71</v>
      </c>
      <c r="H86" s="5">
        <v>21</v>
      </c>
      <c r="I86" s="4">
        <v>2812</v>
      </c>
      <c r="J86" s="5">
        <v>25</v>
      </c>
      <c r="K86" s="4">
        <v>1709</v>
      </c>
    </row>
    <row r="87" spans="1:11" ht="23.25" thickBot="1">
      <c r="A87" s="3"/>
      <c r="B87" s="3" t="s">
        <v>37</v>
      </c>
      <c r="C87" s="4">
        <v>1114</v>
      </c>
      <c r="D87" s="4">
        <v>1114</v>
      </c>
      <c r="E87" s="5">
        <v>566</v>
      </c>
      <c r="F87" s="5">
        <v>514</v>
      </c>
      <c r="G87" s="5">
        <v>24</v>
      </c>
      <c r="H87" s="5">
        <v>4</v>
      </c>
      <c r="I87" s="4">
        <v>1108</v>
      </c>
      <c r="J87" s="5">
        <v>6</v>
      </c>
      <c r="K87" s="5">
        <v>0</v>
      </c>
    </row>
    <row r="88" spans="1:11" ht="17.25" thickBot="1">
      <c r="A88" s="3"/>
      <c r="B88" s="3" t="s">
        <v>12017</v>
      </c>
      <c r="C88" s="4">
        <v>1678</v>
      </c>
      <c r="D88" s="5">
        <v>805</v>
      </c>
      <c r="E88" s="5">
        <v>286</v>
      </c>
      <c r="F88" s="5">
        <v>481</v>
      </c>
      <c r="G88" s="5">
        <v>24</v>
      </c>
      <c r="H88" s="5">
        <v>8</v>
      </c>
      <c r="I88" s="5">
        <v>799</v>
      </c>
      <c r="J88" s="5">
        <v>6</v>
      </c>
      <c r="K88" s="5">
        <v>873</v>
      </c>
    </row>
    <row r="89" spans="1:11" ht="17.25" thickBot="1">
      <c r="A89" s="3"/>
      <c r="B89" s="3" t="s">
        <v>12016</v>
      </c>
      <c r="C89" s="4">
        <v>1754</v>
      </c>
      <c r="D89" s="5">
        <v>918</v>
      </c>
      <c r="E89" s="5">
        <v>308</v>
      </c>
      <c r="F89" s="5">
        <v>565</v>
      </c>
      <c r="G89" s="5">
        <v>23</v>
      </c>
      <c r="H89" s="5">
        <v>9</v>
      </c>
      <c r="I89" s="5">
        <v>905</v>
      </c>
      <c r="J89" s="5">
        <v>13</v>
      </c>
      <c r="K89" s="5">
        <v>836</v>
      </c>
    </row>
    <row r="90" spans="1:11" ht="17.25" thickBot="1">
      <c r="A90" s="3" t="s">
        <v>6102</v>
      </c>
      <c r="B90" s="3" t="s">
        <v>36</v>
      </c>
      <c r="C90" s="4">
        <v>8731</v>
      </c>
      <c r="D90" s="4">
        <v>5814</v>
      </c>
      <c r="E90" s="4">
        <v>2132</v>
      </c>
      <c r="F90" s="4">
        <v>3450</v>
      </c>
      <c r="G90" s="5">
        <v>107</v>
      </c>
      <c r="H90" s="5">
        <v>65</v>
      </c>
      <c r="I90" s="4">
        <v>5754</v>
      </c>
      <c r="J90" s="5">
        <v>60</v>
      </c>
      <c r="K90" s="4">
        <v>2917</v>
      </c>
    </row>
    <row r="91" spans="1:11" ht="23.25" thickBot="1">
      <c r="A91" s="3"/>
      <c r="B91" s="3" t="s">
        <v>37</v>
      </c>
      <c r="C91" s="4">
        <v>2233</v>
      </c>
      <c r="D91" s="4">
        <v>2233</v>
      </c>
      <c r="E91" s="5">
        <v>946</v>
      </c>
      <c r="F91" s="4">
        <v>1215</v>
      </c>
      <c r="G91" s="5">
        <v>47</v>
      </c>
      <c r="H91" s="5">
        <v>15</v>
      </c>
      <c r="I91" s="4">
        <v>2223</v>
      </c>
      <c r="J91" s="5">
        <v>10</v>
      </c>
      <c r="K91" s="5">
        <v>0</v>
      </c>
    </row>
    <row r="92" spans="1:11" ht="17.25" thickBot="1">
      <c r="A92" s="3"/>
      <c r="B92" s="3" t="s">
        <v>6101</v>
      </c>
      <c r="C92" s="4">
        <v>1578</v>
      </c>
      <c r="D92" s="5">
        <v>793</v>
      </c>
      <c r="E92" s="5">
        <v>275</v>
      </c>
      <c r="F92" s="5">
        <v>486</v>
      </c>
      <c r="G92" s="5">
        <v>8</v>
      </c>
      <c r="H92" s="5">
        <v>13</v>
      </c>
      <c r="I92" s="5">
        <v>782</v>
      </c>
      <c r="J92" s="5">
        <v>11</v>
      </c>
      <c r="K92" s="5">
        <v>785</v>
      </c>
    </row>
    <row r="93" spans="1:11" ht="17.25" thickBot="1">
      <c r="A93" s="3"/>
      <c r="B93" s="3" t="s">
        <v>6100</v>
      </c>
      <c r="C93" s="4">
        <v>1699</v>
      </c>
      <c r="D93" s="4">
        <v>1068</v>
      </c>
      <c r="E93" s="5">
        <v>339</v>
      </c>
      <c r="F93" s="5">
        <v>692</v>
      </c>
      <c r="G93" s="5">
        <v>9</v>
      </c>
      <c r="H93" s="5">
        <v>11</v>
      </c>
      <c r="I93" s="4">
        <v>1051</v>
      </c>
      <c r="J93" s="5">
        <v>17</v>
      </c>
      <c r="K93" s="5">
        <v>631</v>
      </c>
    </row>
    <row r="94" spans="1:11" ht="17.25" thickBot="1">
      <c r="A94" s="3"/>
      <c r="B94" s="3" t="s">
        <v>6099</v>
      </c>
      <c r="C94" s="4">
        <v>1472</v>
      </c>
      <c r="D94" s="5">
        <v>793</v>
      </c>
      <c r="E94" s="5">
        <v>250</v>
      </c>
      <c r="F94" s="5">
        <v>498</v>
      </c>
      <c r="G94" s="5">
        <v>19</v>
      </c>
      <c r="H94" s="5">
        <v>17</v>
      </c>
      <c r="I94" s="5">
        <v>784</v>
      </c>
      <c r="J94" s="5">
        <v>9</v>
      </c>
      <c r="K94" s="5">
        <v>679</v>
      </c>
    </row>
    <row r="95" spans="1:11" ht="17.25" thickBot="1">
      <c r="A95" s="3"/>
      <c r="B95" s="3" t="s">
        <v>6098</v>
      </c>
      <c r="C95" s="4">
        <v>1749</v>
      </c>
      <c r="D95" s="5">
        <v>927</v>
      </c>
      <c r="E95" s="5">
        <v>322</v>
      </c>
      <c r="F95" s="5">
        <v>559</v>
      </c>
      <c r="G95" s="5">
        <v>24</v>
      </c>
      <c r="H95" s="5">
        <v>9</v>
      </c>
      <c r="I95" s="5">
        <v>914</v>
      </c>
      <c r="J95" s="5">
        <v>13</v>
      </c>
      <c r="K95" s="5">
        <v>822</v>
      </c>
    </row>
    <row r="96" spans="1:11" ht="17.25" thickBot="1">
      <c r="A96" s="3" t="s">
        <v>12015</v>
      </c>
      <c r="B96" s="3" t="s">
        <v>36</v>
      </c>
      <c r="C96" s="4">
        <v>12712</v>
      </c>
      <c r="D96" s="4">
        <v>8219</v>
      </c>
      <c r="E96" s="4">
        <v>4568</v>
      </c>
      <c r="F96" s="4">
        <v>3390</v>
      </c>
      <c r="G96" s="5">
        <v>149</v>
      </c>
      <c r="H96" s="5">
        <v>57</v>
      </c>
      <c r="I96" s="4">
        <v>8164</v>
      </c>
      <c r="J96" s="5">
        <v>55</v>
      </c>
      <c r="K96" s="4">
        <v>4493</v>
      </c>
    </row>
    <row r="97" spans="1:11" ht="23.25" thickBot="1">
      <c r="A97" s="3"/>
      <c r="B97" s="3" t="s">
        <v>37</v>
      </c>
      <c r="C97" s="4">
        <v>3757</v>
      </c>
      <c r="D97" s="4">
        <v>3756</v>
      </c>
      <c r="E97" s="4">
        <v>2264</v>
      </c>
      <c r="F97" s="4">
        <v>1406</v>
      </c>
      <c r="G97" s="5">
        <v>52</v>
      </c>
      <c r="H97" s="5">
        <v>19</v>
      </c>
      <c r="I97" s="4">
        <v>3741</v>
      </c>
      <c r="J97" s="5">
        <v>15</v>
      </c>
      <c r="K97" s="5">
        <v>1</v>
      </c>
    </row>
    <row r="98" spans="1:11" ht="23.25" thickBot="1">
      <c r="A98" s="3"/>
      <c r="B98" s="3" t="s">
        <v>12014</v>
      </c>
      <c r="C98" s="4">
        <v>2817</v>
      </c>
      <c r="D98" s="4">
        <v>1302</v>
      </c>
      <c r="E98" s="5">
        <v>663</v>
      </c>
      <c r="F98" s="5">
        <v>591</v>
      </c>
      <c r="G98" s="5">
        <v>31</v>
      </c>
      <c r="H98" s="5">
        <v>6</v>
      </c>
      <c r="I98" s="4">
        <v>1291</v>
      </c>
      <c r="J98" s="5">
        <v>11</v>
      </c>
      <c r="K98" s="4">
        <v>1515</v>
      </c>
    </row>
    <row r="99" spans="1:11" ht="23.25" thickBot="1">
      <c r="A99" s="3"/>
      <c r="B99" s="3" t="s">
        <v>12013</v>
      </c>
      <c r="C99" s="5">
        <v>929</v>
      </c>
      <c r="D99" s="5">
        <v>477</v>
      </c>
      <c r="E99" s="5">
        <v>181</v>
      </c>
      <c r="F99" s="5">
        <v>273</v>
      </c>
      <c r="G99" s="5">
        <v>10</v>
      </c>
      <c r="H99" s="5">
        <v>6</v>
      </c>
      <c r="I99" s="5">
        <v>470</v>
      </c>
      <c r="J99" s="5">
        <v>7</v>
      </c>
      <c r="K99" s="5">
        <v>452</v>
      </c>
    </row>
    <row r="100" spans="1:11" ht="23.25" thickBot="1">
      <c r="A100" s="3"/>
      <c r="B100" s="3" t="s">
        <v>12012</v>
      </c>
      <c r="C100" s="5">
        <v>978</v>
      </c>
      <c r="D100" s="5">
        <v>479</v>
      </c>
      <c r="E100" s="5">
        <v>224</v>
      </c>
      <c r="F100" s="5">
        <v>220</v>
      </c>
      <c r="G100" s="5">
        <v>19</v>
      </c>
      <c r="H100" s="5">
        <v>8</v>
      </c>
      <c r="I100" s="5">
        <v>471</v>
      </c>
      <c r="J100" s="5">
        <v>8</v>
      </c>
      <c r="K100" s="5">
        <v>499</v>
      </c>
    </row>
    <row r="101" spans="1:11" ht="23.25" thickBot="1">
      <c r="A101" s="3"/>
      <c r="B101" s="3" t="s">
        <v>12011</v>
      </c>
      <c r="C101" s="4">
        <v>4231</v>
      </c>
      <c r="D101" s="4">
        <v>2205</v>
      </c>
      <c r="E101" s="4">
        <v>1236</v>
      </c>
      <c r="F101" s="5">
        <v>900</v>
      </c>
      <c r="G101" s="5">
        <v>37</v>
      </c>
      <c r="H101" s="5">
        <v>18</v>
      </c>
      <c r="I101" s="4">
        <v>2191</v>
      </c>
      <c r="J101" s="5">
        <v>14</v>
      </c>
      <c r="K101" s="4">
        <v>2026</v>
      </c>
    </row>
    <row r="102" spans="1:11" ht="17.25" thickBot="1">
      <c r="A102" s="3" t="s">
        <v>12010</v>
      </c>
      <c r="B102" s="3" t="s">
        <v>36</v>
      </c>
      <c r="C102" s="4">
        <v>3552</v>
      </c>
      <c r="D102" s="4">
        <v>2170</v>
      </c>
      <c r="E102" s="5">
        <v>882</v>
      </c>
      <c r="F102" s="4">
        <v>1195</v>
      </c>
      <c r="G102" s="5">
        <v>48</v>
      </c>
      <c r="H102" s="5">
        <v>16</v>
      </c>
      <c r="I102" s="4">
        <v>2141</v>
      </c>
      <c r="J102" s="5">
        <v>29</v>
      </c>
      <c r="K102" s="4">
        <v>1382</v>
      </c>
    </row>
    <row r="103" spans="1:11" ht="23.25" thickBot="1">
      <c r="A103" s="3"/>
      <c r="B103" s="3" t="s">
        <v>37</v>
      </c>
      <c r="C103" s="4">
        <v>1024</v>
      </c>
      <c r="D103" s="4">
        <v>1024</v>
      </c>
      <c r="E103" s="5">
        <v>465</v>
      </c>
      <c r="F103" s="5">
        <v>516</v>
      </c>
      <c r="G103" s="5">
        <v>18</v>
      </c>
      <c r="H103" s="5">
        <v>8</v>
      </c>
      <c r="I103" s="4">
        <v>1007</v>
      </c>
      <c r="J103" s="5">
        <v>17</v>
      </c>
      <c r="K103" s="5">
        <v>0</v>
      </c>
    </row>
    <row r="104" spans="1:11" ht="17.25" thickBot="1">
      <c r="A104" s="3"/>
      <c r="B104" s="3" t="s">
        <v>12009</v>
      </c>
      <c r="C104" s="4">
        <v>1821</v>
      </c>
      <c r="D104" s="5">
        <v>808</v>
      </c>
      <c r="E104" s="5">
        <v>279</v>
      </c>
      <c r="F104" s="5">
        <v>493</v>
      </c>
      <c r="G104" s="5">
        <v>21</v>
      </c>
      <c r="H104" s="5">
        <v>8</v>
      </c>
      <c r="I104" s="5">
        <v>801</v>
      </c>
      <c r="J104" s="5">
        <v>7</v>
      </c>
      <c r="K104" s="4">
        <v>1013</v>
      </c>
    </row>
    <row r="105" spans="1:11" ht="17.25" thickBot="1">
      <c r="A105" s="3"/>
      <c r="B105" s="3" t="s">
        <v>12008</v>
      </c>
      <c r="C105" s="5">
        <v>707</v>
      </c>
      <c r="D105" s="5">
        <v>338</v>
      </c>
      <c r="E105" s="5">
        <v>138</v>
      </c>
      <c r="F105" s="5">
        <v>186</v>
      </c>
      <c r="G105" s="5">
        <v>9</v>
      </c>
      <c r="H105" s="5">
        <v>0</v>
      </c>
      <c r="I105" s="5">
        <v>333</v>
      </c>
      <c r="J105" s="5">
        <v>5</v>
      </c>
      <c r="K105" s="5">
        <v>369</v>
      </c>
    </row>
    <row r="106" spans="1:11" ht="17.25" thickBot="1">
      <c r="A106" s="3" t="s">
        <v>12007</v>
      </c>
      <c r="B106" s="3" t="s">
        <v>36</v>
      </c>
      <c r="C106" s="4">
        <v>8227</v>
      </c>
      <c r="D106" s="4">
        <v>5290</v>
      </c>
      <c r="E106" s="4">
        <v>2199</v>
      </c>
      <c r="F106" s="4">
        <v>2886</v>
      </c>
      <c r="G106" s="5">
        <v>91</v>
      </c>
      <c r="H106" s="5">
        <v>66</v>
      </c>
      <c r="I106" s="4">
        <v>5242</v>
      </c>
      <c r="J106" s="5">
        <v>48</v>
      </c>
      <c r="K106" s="4">
        <v>2937</v>
      </c>
    </row>
    <row r="107" spans="1:11" ht="23.25" thickBot="1">
      <c r="A107" s="3"/>
      <c r="B107" s="3" t="s">
        <v>37</v>
      </c>
      <c r="C107" s="4">
        <v>2585</v>
      </c>
      <c r="D107" s="4">
        <v>2584</v>
      </c>
      <c r="E107" s="4">
        <v>1175</v>
      </c>
      <c r="F107" s="4">
        <v>1299</v>
      </c>
      <c r="G107" s="5">
        <v>51</v>
      </c>
      <c r="H107" s="5">
        <v>33</v>
      </c>
      <c r="I107" s="4">
        <v>2558</v>
      </c>
      <c r="J107" s="5">
        <v>26</v>
      </c>
      <c r="K107" s="5">
        <v>1</v>
      </c>
    </row>
    <row r="108" spans="1:11" ht="17.25" thickBot="1">
      <c r="A108" s="3"/>
      <c r="B108" s="3" t="s">
        <v>12006</v>
      </c>
      <c r="C108" s="4">
        <v>1340</v>
      </c>
      <c r="D108" s="5">
        <v>691</v>
      </c>
      <c r="E108" s="5">
        <v>226</v>
      </c>
      <c r="F108" s="5">
        <v>439</v>
      </c>
      <c r="G108" s="5">
        <v>9</v>
      </c>
      <c r="H108" s="5">
        <v>8</v>
      </c>
      <c r="I108" s="5">
        <v>682</v>
      </c>
      <c r="J108" s="5">
        <v>9</v>
      </c>
      <c r="K108" s="5">
        <v>649</v>
      </c>
    </row>
    <row r="109" spans="1:11" ht="17.25" thickBot="1">
      <c r="A109" s="3"/>
      <c r="B109" s="3" t="s">
        <v>12005</v>
      </c>
      <c r="C109" s="4">
        <v>2207</v>
      </c>
      <c r="D109" s="4">
        <v>1077</v>
      </c>
      <c r="E109" s="5">
        <v>445</v>
      </c>
      <c r="F109" s="5">
        <v>595</v>
      </c>
      <c r="G109" s="5">
        <v>17</v>
      </c>
      <c r="H109" s="5">
        <v>11</v>
      </c>
      <c r="I109" s="4">
        <v>1068</v>
      </c>
      <c r="J109" s="5">
        <v>9</v>
      </c>
      <c r="K109" s="4">
        <v>1130</v>
      </c>
    </row>
    <row r="110" spans="1:11" ht="17.25" thickBot="1">
      <c r="A110" s="3"/>
      <c r="B110" s="3" t="s">
        <v>12004</v>
      </c>
      <c r="C110" s="4">
        <v>2095</v>
      </c>
      <c r="D110" s="5">
        <v>938</v>
      </c>
      <c r="E110" s="5">
        <v>353</v>
      </c>
      <c r="F110" s="5">
        <v>553</v>
      </c>
      <c r="G110" s="5">
        <v>14</v>
      </c>
      <c r="H110" s="5">
        <v>14</v>
      </c>
      <c r="I110" s="5">
        <v>934</v>
      </c>
      <c r="J110" s="5">
        <v>4</v>
      </c>
      <c r="K110" s="4">
        <v>1157</v>
      </c>
    </row>
    <row r="111" spans="1:11" ht="17.25" thickBot="1">
      <c r="A111" s="3" t="s">
        <v>12003</v>
      </c>
      <c r="B111" s="3" t="s">
        <v>36</v>
      </c>
      <c r="C111" s="4">
        <v>12274</v>
      </c>
      <c r="D111" s="4">
        <v>7995</v>
      </c>
      <c r="E111" s="4">
        <v>3898</v>
      </c>
      <c r="F111" s="4">
        <v>3808</v>
      </c>
      <c r="G111" s="5">
        <v>130</v>
      </c>
      <c r="H111" s="5">
        <v>78</v>
      </c>
      <c r="I111" s="4">
        <v>7914</v>
      </c>
      <c r="J111" s="5">
        <v>81</v>
      </c>
      <c r="K111" s="4">
        <v>4279</v>
      </c>
    </row>
    <row r="112" spans="1:11" ht="23.25" thickBot="1">
      <c r="A112" s="3"/>
      <c r="B112" s="3" t="s">
        <v>37</v>
      </c>
      <c r="C112" s="4">
        <v>3241</v>
      </c>
      <c r="D112" s="4">
        <v>3241</v>
      </c>
      <c r="E112" s="4">
        <v>1839</v>
      </c>
      <c r="F112" s="4">
        <v>1291</v>
      </c>
      <c r="G112" s="5">
        <v>49</v>
      </c>
      <c r="H112" s="5">
        <v>25</v>
      </c>
      <c r="I112" s="4">
        <v>3204</v>
      </c>
      <c r="J112" s="5">
        <v>37</v>
      </c>
      <c r="K112" s="5">
        <v>0</v>
      </c>
    </row>
    <row r="113" spans="1:11" ht="23.25" thickBot="1">
      <c r="A113" s="3"/>
      <c r="B113" s="3" t="s">
        <v>12002</v>
      </c>
      <c r="C113" s="5">
        <v>837</v>
      </c>
      <c r="D113" s="5">
        <v>476</v>
      </c>
      <c r="E113" s="5">
        <v>151</v>
      </c>
      <c r="F113" s="5">
        <v>306</v>
      </c>
      <c r="G113" s="5">
        <v>8</v>
      </c>
      <c r="H113" s="5">
        <v>6</v>
      </c>
      <c r="I113" s="5">
        <v>471</v>
      </c>
      <c r="J113" s="5">
        <v>5</v>
      </c>
      <c r="K113" s="5">
        <v>361</v>
      </c>
    </row>
    <row r="114" spans="1:11" ht="23.25" thickBot="1">
      <c r="A114" s="3"/>
      <c r="B114" s="3" t="s">
        <v>12001</v>
      </c>
      <c r="C114" s="4">
        <v>1365</v>
      </c>
      <c r="D114" s="5">
        <v>743</v>
      </c>
      <c r="E114" s="5">
        <v>291</v>
      </c>
      <c r="F114" s="5">
        <v>429</v>
      </c>
      <c r="G114" s="5">
        <v>8</v>
      </c>
      <c r="H114" s="5">
        <v>8</v>
      </c>
      <c r="I114" s="5">
        <v>736</v>
      </c>
      <c r="J114" s="5">
        <v>7</v>
      </c>
      <c r="K114" s="5">
        <v>622</v>
      </c>
    </row>
    <row r="115" spans="1:11" ht="23.25" thickBot="1">
      <c r="A115" s="3"/>
      <c r="B115" s="3" t="s">
        <v>12000</v>
      </c>
      <c r="C115" s="4">
        <v>1970</v>
      </c>
      <c r="D115" s="5">
        <v>884</v>
      </c>
      <c r="E115" s="5">
        <v>393</v>
      </c>
      <c r="F115" s="5">
        <v>450</v>
      </c>
      <c r="G115" s="5">
        <v>18</v>
      </c>
      <c r="H115" s="5">
        <v>12</v>
      </c>
      <c r="I115" s="5">
        <v>873</v>
      </c>
      <c r="J115" s="5">
        <v>11</v>
      </c>
      <c r="K115" s="4">
        <v>1086</v>
      </c>
    </row>
    <row r="116" spans="1:11" ht="23.25" thickBot="1">
      <c r="A116" s="3"/>
      <c r="B116" s="3" t="s">
        <v>11999</v>
      </c>
      <c r="C116" s="4">
        <v>2263</v>
      </c>
      <c r="D116" s="4">
        <v>1120</v>
      </c>
      <c r="E116" s="5">
        <v>491</v>
      </c>
      <c r="F116" s="5">
        <v>576</v>
      </c>
      <c r="G116" s="5">
        <v>28</v>
      </c>
      <c r="H116" s="5">
        <v>15</v>
      </c>
      <c r="I116" s="4">
        <v>1110</v>
      </c>
      <c r="J116" s="5">
        <v>10</v>
      </c>
      <c r="K116" s="4">
        <v>1143</v>
      </c>
    </row>
    <row r="117" spans="1:11" ht="23.25" thickBot="1">
      <c r="A117" s="3"/>
      <c r="B117" s="3" t="s">
        <v>11998</v>
      </c>
      <c r="C117" s="4">
        <v>2598</v>
      </c>
      <c r="D117" s="4">
        <v>1531</v>
      </c>
      <c r="E117" s="5">
        <v>733</v>
      </c>
      <c r="F117" s="5">
        <v>756</v>
      </c>
      <c r="G117" s="5">
        <v>19</v>
      </c>
      <c r="H117" s="5">
        <v>12</v>
      </c>
      <c r="I117" s="4">
        <v>1520</v>
      </c>
      <c r="J117" s="5">
        <v>11</v>
      </c>
      <c r="K117" s="4">
        <v>1067</v>
      </c>
    </row>
    <row r="118" spans="1:11" ht="17.25" thickBot="1">
      <c r="A118" s="3" t="s">
        <v>11997</v>
      </c>
      <c r="B118" s="3" t="s">
        <v>36</v>
      </c>
      <c r="C118" s="4">
        <v>29079</v>
      </c>
      <c r="D118" s="4">
        <v>17267</v>
      </c>
      <c r="E118" s="4">
        <v>8098</v>
      </c>
      <c r="F118" s="4">
        <v>8542</v>
      </c>
      <c r="G118" s="5">
        <v>314</v>
      </c>
      <c r="H118" s="5">
        <v>166</v>
      </c>
      <c r="I118" s="4">
        <v>17120</v>
      </c>
      <c r="J118" s="5">
        <v>147</v>
      </c>
      <c r="K118" s="4">
        <v>11812</v>
      </c>
    </row>
    <row r="119" spans="1:11" ht="23.25" thickBot="1">
      <c r="A119" s="3"/>
      <c r="B119" s="3" t="s">
        <v>37</v>
      </c>
      <c r="C119" s="4">
        <v>5261</v>
      </c>
      <c r="D119" s="4">
        <v>5261</v>
      </c>
      <c r="E119" s="4">
        <v>2747</v>
      </c>
      <c r="F119" s="4">
        <v>2337</v>
      </c>
      <c r="G119" s="5">
        <v>90</v>
      </c>
      <c r="H119" s="5">
        <v>42</v>
      </c>
      <c r="I119" s="4">
        <v>5216</v>
      </c>
      <c r="J119" s="5">
        <v>45</v>
      </c>
      <c r="K119" s="5">
        <v>0</v>
      </c>
    </row>
    <row r="120" spans="1:11" ht="17.25" thickBot="1">
      <c r="A120" s="3"/>
      <c r="B120" s="3" t="s">
        <v>11996</v>
      </c>
      <c r="C120" s="4">
        <v>2039</v>
      </c>
      <c r="D120" s="5">
        <v>960</v>
      </c>
      <c r="E120" s="5">
        <v>344</v>
      </c>
      <c r="F120" s="5">
        <v>577</v>
      </c>
      <c r="G120" s="5">
        <v>16</v>
      </c>
      <c r="H120" s="5">
        <v>17</v>
      </c>
      <c r="I120" s="5">
        <v>954</v>
      </c>
      <c r="J120" s="5">
        <v>6</v>
      </c>
      <c r="K120" s="4">
        <v>1079</v>
      </c>
    </row>
    <row r="121" spans="1:11" ht="17.25" thickBot="1">
      <c r="A121" s="3"/>
      <c r="B121" s="3" t="s">
        <v>11995</v>
      </c>
      <c r="C121" s="4">
        <v>2908</v>
      </c>
      <c r="D121" s="4">
        <v>1391</v>
      </c>
      <c r="E121" s="5">
        <v>686</v>
      </c>
      <c r="F121" s="5">
        <v>648</v>
      </c>
      <c r="G121" s="5">
        <v>32</v>
      </c>
      <c r="H121" s="5">
        <v>14</v>
      </c>
      <c r="I121" s="4">
        <v>1380</v>
      </c>
      <c r="J121" s="5">
        <v>11</v>
      </c>
      <c r="K121" s="4">
        <v>1517</v>
      </c>
    </row>
    <row r="122" spans="1:11" ht="17.25" thickBot="1">
      <c r="A122" s="3"/>
      <c r="B122" s="3" t="s">
        <v>11994</v>
      </c>
      <c r="C122" s="4">
        <v>2610</v>
      </c>
      <c r="D122" s="4">
        <v>1507</v>
      </c>
      <c r="E122" s="5">
        <v>706</v>
      </c>
      <c r="F122" s="5">
        <v>763</v>
      </c>
      <c r="G122" s="5">
        <v>27</v>
      </c>
      <c r="H122" s="5">
        <v>5</v>
      </c>
      <c r="I122" s="4">
        <v>1501</v>
      </c>
      <c r="J122" s="5">
        <v>6</v>
      </c>
      <c r="K122" s="4">
        <v>1103</v>
      </c>
    </row>
    <row r="123" spans="1:11" ht="17.25" thickBot="1">
      <c r="A123" s="3"/>
      <c r="B123" s="3" t="s">
        <v>11993</v>
      </c>
      <c r="C123" s="4">
        <v>1806</v>
      </c>
      <c r="D123" s="5">
        <v>942</v>
      </c>
      <c r="E123" s="5">
        <v>390</v>
      </c>
      <c r="F123" s="5">
        <v>504</v>
      </c>
      <c r="G123" s="5">
        <v>28</v>
      </c>
      <c r="H123" s="5">
        <v>10</v>
      </c>
      <c r="I123" s="5">
        <v>932</v>
      </c>
      <c r="J123" s="5">
        <v>10</v>
      </c>
      <c r="K123" s="5">
        <v>864</v>
      </c>
    </row>
    <row r="124" spans="1:11" ht="17.25" thickBot="1">
      <c r="A124" s="3"/>
      <c r="B124" s="3" t="s">
        <v>11992</v>
      </c>
      <c r="C124" s="4">
        <v>1817</v>
      </c>
      <c r="D124" s="5">
        <v>882</v>
      </c>
      <c r="E124" s="5">
        <v>396</v>
      </c>
      <c r="F124" s="5">
        <v>455</v>
      </c>
      <c r="G124" s="5">
        <v>10</v>
      </c>
      <c r="H124" s="5">
        <v>13</v>
      </c>
      <c r="I124" s="5">
        <v>874</v>
      </c>
      <c r="J124" s="5">
        <v>8</v>
      </c>
      <c r="K124" s="5">
        <v>935</v>
      </c>
    </row>
    <row r="125" spans="1:11" ht="17.25" thickBot="1">
      <c r="A125" s="3"/>
      <c r="B125" s="3" t="s">
        <v>11991</v>
      </c>
      <c r="C125" s="4">
        <v>1794</v>
      </c>
      <c r="D125" s="5">
        <v>789</v>
      </c>
      <c r="E125" s="5">
        <v>268</v>
      </c>
      <c r="F125" s="5">
        <v>463</v>
      </c>
      <c r="G125" s="5">
        <v>19</v>
      </c>
      <c r="H125" s="5">
        <v>17</v>
      </c>
      <c r="I125" s="5">
        <v>767</v>
      </c>
      <c r="J125" s="5">
        <v>22</v>
      </c>
      <c r="K125" s="4">
        <v>1005</v>
      </c>
    </row>
    <row r="126" spans="1:11" ht="17.25" thickBot="1">
      <c r="A126" s="3"/>
      <c r="B126" s="3" t="s">
        <v>11990</v>
      </c>
      <c r="C126" s="4">
        <v>2010</v>
      </c>
      <c r="D126" s="4">
        <v>1037</v>
      </c>
      <c r="E126" s="5">
        <v>537</v>
      </c>
      <c r="F126" s="5">
        <v>471</v>
      </c>
      <c r="G126" s="5">
        <v>14</v>
      </c>
      <c r="H126" s="5">
        <v>6</v>
      </c>
      <c r="I126" s="4">
        <v>1028</v>
      </c>
      <c r="J126" s="5">
        <v>9</v>
      </c>
      <c r="K126" s="5">
        <v>973</v>
      </c>
    </row>
    <row r="127" spans="1:11" ht="17.25" thickBot="1">
      <c r="A127" s="3"/>
      <c r="B127" s="3" t="s">
        <v>11989</v>
      </c>
      <c r="C127" s="4">
        <v>2063</v>
      </c>
      <c r="D127" s="4">
        <v>1035</v>
      </c>
      <c r="E127" s="5">
        <v>471</v>
      </c>
      <c r="F127" s="5">
        <v>535</v>
      </c>
      <c r="G127" s="5">
        <v>12</v>
      </c>
      <c r="H127" s="5">
        <v>12</v>
      </c>
      <c r="I127" s="4">
        <v>1030</v>
      </c>
      <c r="J127" s="5">
        <v>5</v>
      </c>
      <c r="K127" s="4">
        <v>1028</v>
      </c>
    </row>
    <row r="128" spans="1:11" ht="17.25" thickBot="1">
      <c r="A128" s="3"/>
      <c r="B128" s="3" t="s">
        <v>11988</v>
      </c>
      <c r="C128" s="4">
        <v>2851</v>
      </c>
      <c r="D128" s="4">
        <v>1299</v>
      </c>
      <c r="E128" s="5">
        <v>609</v>
      </c>
      <c r="F128" s="5">
        <v>641</v>
      </c>
      <c r="G128" s="5">
        <v>25</v>
      </c>
      <c r="H128" s="5">
        <v>9</v>
      </c>
      <c r="I128" s="4">
        <v>1284</v>
      </c>
      <c r="J128" s="5">
        <v>15</v>
      </c>
      <c r="K128" s="4">
        <v>1552</v>
      </c>
    </row>
    <row r="129" spans="1:11" ht="23.25" thickBot="1">
      <c r="A129" s="3"/>
      <c r="B129" s="3" t="s">
        <v>11987</v>
      </c>
      <c r="C129" s="4">
        <v>1820</v>
      </c>
      <c r="D129" s="4">
        <v>1014</v>
      </c>
      <c r="E129" s="5">
        <v>456</v>
      </c>
      <c r="F129" s="5">
        <v>528</v>
      </c>
      <c r="G129" s="5">
        <v>18</v>
      </c>
      <c r="H129" s="5">
        <v>10</v>
      </c>
      <c r="I129" s="4">
        <v>1012</v>
      </c>
      <c r="J129" s="5">
        <v>2</v>
      </c>
      <c r="K129" s="5">
        <v>806</v>
      </c>
    </row>
    <row r="130" spans="1:11" ht="23.25" thickBot="1">
      <c r="A130" s="3"/>
      <c r="B130" s="3" t="s">
        <v>11986</v>
      </c>
      <c r="C130" s="4">
        <v>2100</v>
      </c>
      <c r="D130" s="4">
        <v>1150</v>
      </c>
      <c r="E130" s="5">
        <v>488</v>
      </c>
      <c r="F130" s="5">
        <v>620</v>
      </c>
      <c r="G130" s="5">
        <v>23</v>
      </c>
      <c r="H130" s="5">
        <v>11</v>
      </c>
      <c r="I130" s="4">
        <v>1142</v>
      </c>
      <c r="J130" s="5">
        <v>8</v>
      </c>
      <c r="K130" s="5">
        <v>950</v>
      </c>
    </row>
    <row r="131" spans="1:11" ht="17.25" thickBot="1">
      <c r="A131" s="3" t="s">
        <v>11985</v>
      </c>
      <c r="B131" s="3" t="s">
        <v>36</v>
      </c>
      <c r="C131" s="4">
        <v>5440</v>
      </c>
      <c r="D131" s="4">
        <v>3498</v>
      </c>
      <c r="E131" s="4">
        <v>1833</v>
      </c>
      <c r="F131" s="4">
        <v>1542</v>
      </c>
      <c r="G131" s="5">
        <v>60</v>
      </c>
      <c r="H131" s="5">
        <v>33</v>
      </c>
      <c r="I131" s="4">
        <v>3468</v>
      </c>
      <c r="J131" s="5">
        <v>30</v>
      </c>
      <c r="K131" s="4">
        <v>1942</v>
      </c>
    </row>
    <row r="132" spans="1:11" ht="23.25" thickBot="1">
      <c r="A132" s="3"/>
      <c r="B132" s="3" t="s">
        <v>37</v>
      </c>
      <c r="C132" s="4">
        <v>1634</v>
      </c>
      <c r="D132" s="4">
        <v>1634</v>
      </c>
      <c r="E132" s="5">
        <v>939</v>
      </c>
      <c r="F132" s="5">
        <v>638</v>
      </c>
      <c r="G132" s="5">
        <v>25</v>
      </c>
      <c r="H132" s="5">
        <v>18</v>
      </c>
      <c r="I132" s="4">
        <v>1620</v>
      </c>
      <c r="J132" s="5">
        <v>14</v>
      </c>
      <c r="K132" s="5">
        <v>0</v>
      </c>
    </row>
    <row r="133" spans="1:11" ht="23.25" thickBot="1">
      <c r="A133" s="3"/>
      <c r="B133" s="3" t="s">
        <v>11984</v>
      </c>
      <c r="C133" s="4">
        <v>1931</v>
      </c>
      <c r="D133" s="5">
        <v>954</v>
      </c>
      <c r="E133" s="5">
        <v>492</v>
      </c>
      <c r="F133" s="5">
        <v>430</v>
      </c>
      <c r="G133" s="5">
        <v>16</v>
      </c>
      <c r="H133" s="5">
        <v>9</v>
      </c>
      <c r="I133" s="5">
        <v>947</v>
      </c>
      <c r="J133" s="5">
        <v>7</v>
      </c>
      <c r="K133" s="5">
        <v>977</v>
      </c>
    </row>
    <row r="134" spans="1:11" ht="23.25" thickBot="1">
      <c r="A134" s="3"/>
      <c r="B134" s="3" t="s">
        <v>11983</v>
      </c>
      <c r="C134" s="4">
        <v>1875</v>
      </c>
      <c r="D134" s="5">
        <v>910</v>
      </c>
      <c r="E134" s="5">
        <v>402</v>
      </c>
      <c r="F134" s="5">
        <v>474</v>
      </c>
      <c r="G134" s="5">
        <v>19</v>
      </c>
      <c r="H134" s="5">
        <v>6</v>
      </c>
      <c r="I134" s="5">
        <v>901</v>
      </c>
      <c r="J134" s="5">
        <v>9</v>
      </c>
      <c r="K134" s="5">
        <v>965</v>
      </c>
    </row>
    <row r="135" spans="1:11" ht="23.25" thickBot="1">
      <c r="A135" s="3" t="s">
        <v>97</v>
      </c>
      <c r="B135" s="3"/>
      <c r="C135" s="5">
        <v>0</v>
      </c>
      <c r="D135" s="5">
        <v>8</v>
      </c>
      <c r="E135" s="5">
        <v>3</v>
      </c>
      <c r="F135" s="5">
        <v>3</v>
      </c>
      <c r="G135" s="5">
        <v>0</v>
      </c>
      <c r="H135" s="5">
        <v>1</v>
      </c>
      <c r="I135" s="5">
        <v>7</v>
      </c>
      <c r="J135" s="5">
        <v>1</v>
      </c>
      <c r="K135" s="5">
        <v>-8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3378E-F373-4962-AC83-41D3120ADC41}">
  <sheetPr>
    <tabColor theme="5" tint="0.59999389629810485"/>
  </sheetPr>
  <dimension ref="A1:X13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12105</v>
      </c>
      <c r="F3" s="26" t="s">
        <v>10574</v>
      </c>
      <c r="G3" s="26" t="s">
        <v>12104</v>
      </c>
      <c r="H3" s="44"/>
      <c r="I3" s="26"/>
      <c r="J3" s="44"/>
      <c r="U3" t="s">
        <v>3</v>
      </c>
      <c r="V3" t="str">
        <f t="shared" si="0"/>
        <v>이후삼</v>
      </c>
      <c r="W3" t="str">
        <f t="shared" si="0"/>
        <v>엄태영</v>
      </c>
      <c r="X3" t="str">
        <f t="shared" si="0"/>
        <v>지재환</v>
      </c>
    </row>
    <row r="4" spans="1:24" ht="17.25" thickBot="1">
      <c r="A4" s="3" t="s">
        <v>30</v>
      </c>
      <c r="B4" s="3"/>
      <c r="C4" s="4">
        <v>115635</v>
      </c>
      <c r="D4" s="4">
        <v>77243</v>
      </c>
      <c r="E4" s="4">
        <v>34762</v>
      </c>
      <c r="F4" s="4">
        <v>40470</v>
      </c>
      <c r="G4" s="4">
        <v>1015</v>
      </c>
      <c r="H4" s="4">
        <v>76247</v>
      </c>
      <c r="I4" s="5">
        <v>996</v>
      </c>
      <c r="J4" s="4">
        <v>38392</v>
      </c>
      <c r="V4" s="8"/>
      <c r="W4" s="8"/>
      <c r="X4" s="8"/>
    </row>
    <row r="5" spans="1:24" ht="23.25" thickBot="1">
      <c r="A5" s="3" t="s">
        <v>31</v>
      </c>
      <c r="B5" s="3"/>
      <c r="C5" s="5">
        <v>243</v>
      </c>
      <c r="D5" s="5">
        <v>231</v>
      </c>
      <c r="E5" s="5">
        <v>93</v>
      </c>
      <c r="F5" s="5">
        <v>126</v>
      </c>
      <c r="G5" s="5">
        <v>4</v>
      </c>
      <c r="H5" s="5">
        <v>223</v>
      </c>
      <c r="I5" s="5">
        <v>8</v>
      </c>
      <c r="J5" s="5">
        <v>12</v>
      </c>
      <c r="T5" t="s">
        <v>2929</v>
      </c>
      <c r="U5">
        <f>SUMIF($A:$A,"합계",D:D)</f>
        <v>95826</v>
      </c>
      <c r="V5">
        <f>SUMIF($A:$A,"합계",E:E)</f>
        <v>42189</v>
      </c>
      <c r="W5">
        <f>SUMIF($A:$A,"합계",F:F)</f>
        <v>51174</v>
      </c>
      <c r="X5">
        <f>SUMIF($A:$A,"합계",G:G)</f>
        <v>1225</v>
      </c>
    </row>
    <row r="6" spans="1:24" ht="23.25" thickBot="1">
      <c r="A6" s="3" t="s">
        <v>32</v>
      </c>
      <c r="B6" s="3"/>
      <c r="C6" s="4">
        <v>4841</v>
      </c>
      <c r="D6" s="4">
        <v>4837</v>
      </c>
      <c r="E6" s="4">
        <v>2563</v>
      </c>
      <c r="F6" s="4">
        <v>2075</v>
      </c>
      <c r="G6" s="5">
        <v>77</v>
      </c>
      <c r="H6" s="4">
        <v>4715</v>
      </c>
      <c r="I6" s="5">
        <v>122</v>
      </c>
      <c r="J6" s="5">
        <v>4</v>
      </c>
      <c r="T6" t="s">
        <v>2930</v>
      </c>
      <c r="U6">
        <f>U5-U7</f>
        <v>52582</v>
      </c>
      <c r="V6">
        <f>V5-V7</f>
        <v>20745</v>
      </c>
      <c r="W6">
        <f>W5-W7</f>
        <v>30368</v>
      </c>
      <c r="X6">
        <f>X5-X7</f>
        <v>781</v>
      </c>
    </row>
    <row r="7" spans="1:24" ht="23.25" thickBot="1">
      <c r="A7" s="3" t="s">
        <v>33</v>
      </c>
      <c r="B7" s="3"/>
      <c r="C7" s="5">
        <v>174</v>
      </c>
      <c r="D7" s="5">
        <v>44</v>
      </c>
      <c r="E7" s="5">
        <v>29</v>
      </c>
      <c r="F7" s="5">
        <v>14</v>
      </c>
      <c r="G7" s="5">
        <v>1</v>
      </c>
      <c r="H7" s="5">
        <v>44</v>
      </c>
      <c r="I7" s="5">
        <v>0</v>
      </c>
      <c r="J7" s="5">
        <v>130</v>
      </c>
      <c r="T7" t="s">
        <v>2931</v>
      </c>
      <c r="U7">
        <f>U11+U10+U9</f>
        <v>43244</v>
      </c>
      <c r="V7">
        <f>V11+V10+V9</f>
        <v>21444</v>
      </c>
      <c r="W7">
        <f>W11+W10+W9</f>
        <v>20806</v>
      </c>
      <c r="X7">
        <f>X11+X10+X9</f>
        <v>444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3</v>
      </c>
      <c r="I8" s="5">
        <v>0</v>
      </c>
      <c r="J8" s="5">
        <v>-3</v>
      </c>
      <c r="V8" s="8"/>
      <c r="W8" s="8"/>
      <c r="X8" s="8"/>
    </row>
    <row r="9" spans="1:24" ht="17.25" thickBot="1">
      <c r="A9" s="3" t="s">
        <v>12153</v>
      </c>
      <c r="B9" s="3" t="s">
        <v>36</v>
      </c>
      <c r="C9" s="4">
        <v>5846</v>
      </c>
      <c r="D9" s="4">
        <v>3804</v>
      </c>
      <c r="E9" s="4">
        <v>1464</v>
      </c>
      <c r="F9" s="4">
        <v>2192</v>
      </c>
      <c r="G9" s="5">
        <v>69</v>
      </c>
      <c r="H9" s="4">
        <v>3725</v>
      </c>
      <c r="I9" s="5">
        <v>79</v>
      </c>
      <c r="J9" s="4">
        <v>2042</v>
      </c>
      <c r="T9" t="s">
        <v>2934</v>
      </c>
      <c r="U9">
        <f>SUMIF($A:$A,"거소·선상투표",D:D)+SUMIF($A:$A,"국외부재자투표",D:D)+SUMIF($A:$A,"국외부재자투표(공관)",D:D)</f>
        <v>416</v>
      </c>
      <c r="V9">
        <f t="shared" ref="V9:X11" si="1">SUMIF($A:$A,"거소·선상투표",E:E)+SUMIF($A:$A,"국외부재자투표",E:E)+SUMIF($A:$A,"국외부재자투표(공관)",E:E)</f>
        <v>195</v>
      </c>
      <c r="W9">
        <f t="shared" si="1"/>
        <v>196</v>
      </c>
      <c r="X9">
        <f t="shared" si="1"/>
        <v>13</v>
      </c>
    </row>
    <row r="10" spans="1:24" ht="23.25" thickBot="1">
      <c r="A10" s="3"/>
      <c r="B10" s="3" t="s">
        <v>37</v>
      </c>
      <c r="C10" s="4">
        <v>1461</v>
      </c>
      <c r="D10" s="4">
        <v>1461</v>
      </c>
      <c r="E10" s="5">
        <v>651</v>
      </c>
      <c r="F10" s="5">
        <v>752</v>
      </c>
      <c r="G10" s="5">
        <v>23</v>
      </c>
      <c r="H10" s="4">
        <v>1426</v>
      </c>
      <c r="I10" s="5">
        <v>35</v>
      </c>
      <c r="J10" s="5">
        <v>0</v>
      </c>
      <c r="T10" t="s">
        <v>2932</v>
      </c>
      <c r="U10">
        <f>SUMIF($B:$B,"관내사전투표",D:D)</f>
        <v>36540</v>
      </c>
      <c r="V10">
        <f t="shared" ref="V10:X12" si="2">SUMIF($B:$B,"관내사전투표",E:E)</f>
        <v>17885</v>
      </c>
      <c r="W10">
        <f t="shared" si="2"/>
        <v>17923</v>
      </c>
      <c r="X10">
        <f t="shared" si="2"/>
        <v>337</v>
      </c>
    </row>
    <row r="11" spans="1:24" ht="17.25" thickBot="1">
      <c r="A11" s="3"/>
      <c r="B11" s="3" t="s">
        <v>12152</v>
      </c>
      <c r="C11" s="4">
        <v>2417</v>
      </c>
      <c r="D11" s="4">
        <v>1121</v>
      </c>
      <c r="E11" s="5">
        <v>363</v>
      </c>
      <c r="F11" s="5">
        <v>714</v>
      </c>
      <c r="G11" s="5">
        <v>22</v>
      </c>
      <c r="H11" s="4">
        <v>1099</v>
      </c>
      <c r="I11" s="5">
        <v>22</v>
      </c>
      <c r="J11" s="4">
        <v>1296</v>
      </c>
      <c r="T11" t="s">
        <v>2933</v>
      </c>
      <c r="U11">
        <f>SUMIF($A:$A,"관외사전투표",D:D)</f>
        <v>6288</v>
      </c>
      <c r="V11">
        <f t="shared" ref="V11:X13" si="3">SUMIF($A:$A,"관외사전투표",E:E)</f>
        <v>3364</v>
      </c>
      <c r="W11">
        <f t="shared" si="3"/>
        <v>2687</v>
      </c>
      <c r="X11">
        <f t="shared" si="3"/>
        <v>94</v>
      </c>
    </row>
    <row r="12" spans="1:24" ht="17.25" thickBot="1">
      <c r="A12" s="3"/>
      <c r="B12" s="3" t="s">
        <v>12151</v>
      </c>
      <c r="C12" s="4">
        <v>1269</v>
      </c>
      <c r="D12" s="5">
        <v>770</v>
      </c>
      <c r="E12" s="5">
        <v>314</v>
      </c>
      <c r="F12" s="5">
        <v>435</v>
      </c>
      <c r="G12" s="5">
        <v>12</v>
      </c>
      <c r="H12" s="5">
        <v>761</v>
      </c>
      <c r="I12" s="5">
        <v>9</v>
      </c>
      <c r="J12" s="5">
        <v>499</v>
      </c>
    </row>
    <row r="13" spans="1:24" ht="17.25" thickBot="1">
      <c r="A13" s="3"/>
      <c r="B13" s="3" t="s">
        <v>12150</v>
      </c>
      <c r="C13" s="5">
        <v>699</v>
      </c>
      <c r="D13" s="5">
        <v>452</v>
      </c>
      <c r="E13" s="5">
        <v>136</v>
      </c>
      <c r="F13" s="5">
        <v>291</v>
      </c>
      <c r="G13" s="5">
        <v>12</v>
      </c>
      <c r="H13" s="5">
        <v>439</v>
      </c>
      <c r="I13" s="5">
        <v>13</v>
      </c>
      <c r="J13" s="5">
        <v>247</v>
      </c>
    </row>
    <row r="14" spans="1:24" ht="17.25" thickBot="1">
      <c r="A14" s="3" t="s">
        <v>12149</v>
      </c>
      <c r="B14" s="3" t="s">
        <v>36</v>
      </c>
      <c r="C14" s="4">
        <v>1864</v>
      </c>
      <c r="D14" s="4">
        <v>1315</v>
      </c>
      <c r="E14" s="5">
        <v>512</v>
      </c>
      <c r="F14" s="5">
        <v>756</v>
      </c>
      <c r="G14" s="5">
        <v>22</v>
      </c>
      <c r="H14" s="4">
        <v>1290</v>
      </c>
      <c r="I14" s="5">
        <v>25</v>
      </c>
      <c r="J14" s="5">
        <v>549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505</v>
      </c>
      <c r="D15" s="5">
        <v>504</v>
      </c>
      <c r="E15" s="5">
        <v>233</v>
      </c>
      <c r="F15" s="5">
        <v>261</v>
      </c>
      <c r="G15" s="5">
        <v>3</v>
      </c>
      <c r="H15" s="5">
        <v>497</v>
      </c>
      <c r="I15" s="5">
        <v>7</v>
      </c>
      <c r="J15" s="5">
        <v>1</v>
      </c>
      <c r="U15" s="8"/>
      <c r="V15" s="8"/>
      <c r="W15" s="8"/>
      <c r="X15" s="8"/>
    </row>
    <row r="16" spans="1:24" ht="17.25" thickBot="1">
      <c r="A16" s="3"/>
      <c r="B16" s="3" t="s">
        <v>12148</v>
      </c>
      <c r="C16" s="5">
        <v>637</v>
      </c>
      <c r="D16" s="5">
        <v>364</v>
      </c>
      <c r="E16" s="5">
        <v>107</v>
      </c>
      <c r="F16" s="5">
        <v>241</v>
      </c>
      <c r="G16" s="5">
        <v>7</v>
      </c>
      <c r="H16" s="5">
        <v>355</v>
      </c>
      <c r="I16" s="5">
        <v>9</v>
      </c>
      <c r="J16" s="5">
        <v>273</v>
      </c>
    </row>
    <row r="17" spans="1:10" ht="17.25" thickBot="1">
      <c r="A17" s="3"/>
      <c r="B17" s="3" t="s">
        <v>12147</v>
      </c>
      <c r="C17" s="5">
        <v>722</v>
      </c>
      <c r="D17" s="5">
        <v>447</v>
      </c>
      <c r="E17" s="5">
        <v>172</v>
      </c>
      <c r="F17" s="5">
        <v>254</v>
      </c>
      <c r="G17" s="5">
        <v>12</v>
      </c>
      <c r="H17" s="5">
        <v>438</v>
      </c>
      <c r="I17" s="5">
        <v>9</v>
      </c>
      <c r="J17" s="5">
        <v>275</v>
      </c>
    </row>
    <row r="18" spans="1:10" ht="17.25" thickBot="1">
      <c r="A18" s="3" t="s">
        <v>12146</v>
      </c>
      <c r="B18" s="3" t="s">
        <v>36</v>
      </c>
      <c r="C18" s="4">
        <v>1204</v>
      </c>
      <c r="D18" s="5">
        <v>885</v>
      </c>
      <c r="E18" s="5">
        <v>284</v>
      </c>
      <c r="F18" s="5">
        <v>575</v>
      </c>
      <c r="G18" s="5">
        <v>11</v>
      </c>
      <c r="H18" s="5">
        <v>870</v>
      </c>
      <c r="I18" s="5">
        <v>15</v>
      </c>
      <c r="J18" s="5">
        <v>319</v>
      </c>
    </row>
    <row r="19" spans="1:10" ht="23.25" thickBot="1">
      <c r="A19" s="3"/>
      <c r="B19" s="3" t="s">
        <v>37</v>
      </c>
      <c r="C19" s="5">
        <v>372</v>
      </c>
      <c r="D19" s="5">
        <v>372</v>
      </c>
      <c r="E19" s="5">
        <v>144</v>
      </c>
      <c r="F19" s="5">
        <v>223</v>
      </c>
      <c r="G19" s="5">
        <v>2</v>
      </c>
      <c r="H19" s="5">
        <v>369</v>
      </c>
      <c r="I19" s="5">
        <v>3</v>
      </c>
      <c r="J19" s="5">
        <v>0</v>
      </c>
    </row>
    <row r="20" spans="1:10" ht="17.25" thickBot="1">
      <c r="A20" s="3"/>
      <c r="B20" s="3" t="s">
        <v>12145</v>
      </c>
      <c r="C20" s="5">
        <v>666</v>
      </c>
      <c r="D20" s="5">
        <v>385</v>
      </c>
      <c r="E20" s="5">
        <v>105</v>
      </c>
      <c r="F20" s="5">
        <v>263</v>
      </c>
      <c r="G20" s="5">
        <v>9</v>
      </c>
      <c r="H20" s="5">
        <v>377</v>
      </c>
      <c r="I20" s="5">
        <v>8</v>
      </c>
      <c r="J20" s="5">
        <v>281</v>
      </c>
    </row>
    <row r="21" spans="1:10" ht="17.25" thickBot="1">
      <c r="A21" s="3"/>
      <c r="B21" s="3" t="s">
        <v>12144</v>
      </c>
      <c r="C21" s="5">
        <v>166</v>
      </c>
      <c r="D21" s="5">
        <v>128</v>
      </c>
      <c r="E21" s="5">
        <v>35</v>
      </c>
      <c r="F21" s="5">
        <v>89</v>
      </c>
      <c r="G21" s="5">
        <v>0</v>
      </c>
      <c r="H21" s="5">
        <v>124</v>
      </c>
      <c r="I21" s="5">
        <v>4</v>
      </c>
      <c r="J21" s="5">
        <v>38</v>
      </c>
    </row>
    <row r="22" spans="1:10" ht="17.25" thickBot="1">
      <c r="A22" s="3" t="s">
        <v>12143</v>
      </c>
      <c r="B22" s="3" t="s">
        <v>36</v>
      </c>
      <c r="C22" s="4">
        <v>1854</v>
      </c>
      <c r="D22" s="4">
        <v>1268</v>
      </c>
      <c r="E22" s="5">
        <v>423</v>
      </c>
      <c r="F22" s="5">
        <v>807</v>
      </c>
      <c r="G22" s="5">
        <v>13</v>
      </c>
      <c r="H22" s="4">
        <v>1243</v>
      </c>
      <c r="I22" s="5">
        <v>25</v>
      </c>
      <c r="J22" s="5">
        <v>586</v>
      </c>
    </row>
    <row r="23" spans="1:10" ht="23.25" thickBot="1">
      <c r="A23" s="3"/>
      <c r="B23" s="3" t="s">
        <v>37</v>
      </c>
      <c r="C23" s="5">
        <v>499</v>
      </c>
      <c r="D23" s="5">
        <v>499</v>
      </c>
      <c r="E23" s="5">
        <v>192</v>
      </c>
      <c r="F23" s="5">
        <v>296</v>
      </c>
      <c r="G23" s="5">
        <v>6</v>
      </c>
      <c r="H23" s="5">
        <v>494</v>
      </c>
      <c r="I23" s="5">
        <v>5</v>
      </c>
      <c r="J23" s="5">
        <v>0</v>
      </c>
    </row>
    <row r="24" spans="1:10" ht="17.25" thickBot="1">
      <c r="A24" s="3"/>
      <c r="B24" s="3" t="s">
        <v>12142</v>
      </c>
      <c r="C24" s="4">
        <v>1074</v>
      </c>
      <c r="D24" s="5">
        <v>591</v>
      </c>
      <c r="E24" s="5">
        <v>175</v>
      </c>
      <c r="F24" s="5">
        <v>397</v>
      </c>
      <c r="G24" s="5">
        <v>5</v>
      </c>
      <c r="H24" s="5">
        <v>577</v>
      </c>
      <c r="I24" s="5">
        <v>14</v>
      </c>
      <c r="J24" s="5">
        <v>483</v>
      </c>
    </row>
    <row r="25" spans="1:10" ht="17.25" thickBot="1">
      <c r="A25" s="3"/>
      <c r="B25" s="3" t="s">
        <v>12141</v>
      </c>
      <c r="C25" s="5">
        <v>281</v>
      </c>
      <c r="D25" s="5">
        <v>178</v>
      </c>
      <c r="E25" s="5">
        <v>56</v>
      </c>
      <c r="F25" s="5">
        <v>114</v>
      </c>
      <c r="G25" s="5">
        <v>2</v>
      </c>
      <c r="H25" s="5">
        <v>172</v>
      </c>
      <c r="I25" s="5">
        <v>6</v>
      </c>
      <c r="J25" s="5">
        <v>103</v>
      </c>
    </row>
    <row r="26" spans="1:10" ht="17.25" thickBot="1">
      <c r="A26" s="3" t="s">
        <v>12140</v>
      </c>
      <c r="B26" s="3" t="s">
        <v>36</v>
      </c>
      <c r="C26" s="4">
        <v>1944</v>
      </c>
      <c r="D26" s="4">
        <v>1328</v>
      </c>
      <c r="E26" s="5">
        <v>490</v>
      </c>
      <c r="F26" s="5">
        <v>799</v>
      </c>
      <c r="G26" s="5">
        <v>22</v>
      </c>
      <c r="H26" s="4">
        <v>1311</v>
      </c>
      <c r="I26" s="5">
        <v>17</v>
      </c>
      <c r="J26" s="5">
        <v>616</v>
      </c>
    </row>
    <row r="27" spans="1:10" ht="23.25" thickBot="1">
      <c r="A27" s="3"/>
      <c r="B27" s="3" t="s">
        <v>37</v>
      </c>
      <c r="C27" s="5">
        <v>552</v>
      </c>
      <c r="D27" s="5">
        <v>552</v>
      </c>
      <c r="E27" s="5">
        <v>262</v>
      </c>
      <c r="F27" s="5">
        <v>276</v>
      </c>
      <c r="G27" s="5">
        <v>8</v>
      </c>
      <c r="H27" s="5">
        <v>546</v>
      </c>
      <c r="I27" s="5">
        <v>6</v>
      </c>
      <c r="J27" s="5">
        <v>0</v>
      </c>
    </row>
    <row r="28" spans="1:10" ht="17.25" thickBot="1">
      <c r="A28" s="3"/>
      <c r="B28" s="3" t="s">
        <v>12139</v>
      </c>
      <c r="C28" s="4">
        <v>1046</v>
      </c>
      <c r="D28" s="5">
        <v>552</v>
      </c>
      <c r="E28" s="5">
        <v>153</v>
      </c>
      <c r="F28" s="5">
        <v>384</v>
      </c>
      <c r="G28" s="5">
        <v>8</v>
      </c>
      <c r="H28" s="5">
        <v>545</v>
      </c>
      <c r="I28" s="5">
        <v>7</v>
      </c>
      <c r="J28" s="5">
        <v>494</v>
      </c>
    </row>
    <row r="29" spans="1:10" ht="17.25" thickBot="1">
      <c r="A29" s="3"/>
      <c r="B29" s="3" t="s">
        <v>12138</v>
      </c>
      <c r="C29" s="5">
        <v>346</v>
      </c>
      <c r="D29" s="5">
        <v>224</v>
      </c>
      <c r="E29" s="5">
        <v>75</v>
      </c>
      <c r="F29" s="5">
        <v>139</v>
      </c>
      <c r="G29" s="5">
        <v>6</v>
      </c>
      <c r="H29" s="5">
        <v>220</v>
      </c>
      <c r="I29" s="5">
        <v>4</v>
      </c>
      <c r="J29" s="5">
        <v>122</v>
      </c>
    </row>
    <row r="30" spans="1:10" ht="17.25" thickBot="1">
      <c r="A30" s="3" t="s">
        <v>12137</v>
      </c>
      <c r="B30" s="3" t="s">
        <v>36</v>
      </c>
      <c r="C30" s="5">
        <v>632</v>
      </c>
      <c r="D30" s="5">
        <v>434</v>
      </c>
      <c r="E30" s="5">
        <v>146</v>
      </c>
      <c r="F30" s="5">
        <v>276</v>
      </c>
      <c r="G30" s="5">
        <v>4</v>
      </c>
      <c r="H30" s="5">
        <v>426</v>
      </c>
      <c r="I30" s="5">
        <v>8</v>
      </c>
      <c r="J30" s="5">
        <v>198</v>
      </c>
    </row>
    <row r="31" spans="1:10" ht="23.25" thickBot="1">
      <c r="A31" s="3"/>
      <c r="B31" s="3" t="s">
        <v>37</v>
      </c>
      <c r="C31" s="5">
        <v>158</v>
      </c>
      <c r="D31" s="5">
        <v>158</v>
      </c>
      <c r="E31" s="5">
        <v>58</v>
      </c>
      <c r="F31" s="5">
        <v>94</v>
      </c>
      <c r="G31" s="5">
        <v>1</v>
      </c>
      <c r="H31" s="5">
        <v>153</v>
      </c>
      <c r="I31" s="5">
        <v>5</v>
      </c>
      <c r="J31" s="5">
        <v>0</v>
      </c>
    </row>
    <row r="32" spans="1:10" ht="23.25" thickBot="1">
      <c r="A32" s="3"/>
      <c r="B32" s="3" t="s">
        <v>12136</v>
      </c>
      <c r="C32" s="5">
        <v>474</v>
      </c>
      <c r="D32" s="5">
        <v>276</v>
      </c>
      <c r="E32" s="5">
        <v>88</v>
      </c>
      <c r="F32" s="5">
        <v>182</v>
      </c>
      <c r="G32" s="5">
        <v>3</v>
      </c>
      <c r="H32" s="5">
        <v>273</v>
      </c>
      <c r="I32" s="5">
        <v>3</v>
      </c>
      <c r="J32" s="5">
        <v>198</v>
      </c>
    </row>
    <row r="33" spans="1:10" ht="17.25" thickBot="1">
      <c r="A33" s="3" t="s">
        <v>12135</v>
      </c>
      <c r="B33" s="3" t="s">
        <v>36</v>
      </c>
      <c r="C33" s="4">
        <v>2968</v>
      </c>
      <c r="D33" s="4">
        <v>1998</v>
      </c>
      <c r="E33" s="5">
        <v>696</v>
      </c>
      <c r="F33" s="4">
        <v>1245</v>
      </c>
      <c r="G33" s="5">
        <v>26</v>
      </c>
      <c r="H33" s="4">
        <v>1967</v>
      </c>
      <c r="I33" s="5">
        <v>31</v>
      </c>
      <c r="J33" s="5">
        <v>970</v>
      </c>
    </row>
    <row r="34" spans="1:10" ht="23.25" thickBot="1">
      <c r="A34" s="3"/>
      <c r="B34" s="3" t="s">
        <v>37</v>
      </c>
      <c r="C34" s="5">
        <v>790</v>
      </c>
      <c r="D34" s="5">
        <v>790</v>
      </c>
      <c r="E34" s="5">
        <v>325</v>
      </c>
      <c r="F34" s="5">
        <v>441</v>
      </c>
      <c r="G34" s="5">
        <v>9</v>
      </c>
      <c r="H34" s="5">
        <v>775</v>
      </c>
      <c r="I34" s="5">
        <v>15</v>
      </c>
      <c r="J34" s="5">
        <v>0</v>
      </c>
    </row>
    <row r="35" spans="1:10" ht="17.25" thickBot="1">
      <c r="A35" s="3"/>
      <c r="B35" s="3" t="s">
        <v>12134</v>
      </c>
      <c r="C35" s="4">
        <v>1414</v>
      </c>
      <c r="D35" s="5">
        <v>743</v>
      </c>
      <c r="E35" s="5">
        <v>254</v>
      </c>
      <c r="F35" s="5">
        <v>470</v>
      </c>
      <c r="G35" s="5">
        <v>13</v>
      </c>
      <c r="H35" s="5">
        <v>737</v>
      </c>
      <c r="I35" s="5">
        <v>6</v>
      </c>
      <c r="J35" s="5">
        <v>671</v>
      </c>
    </row>
    <row r="36" spans="1:10" ht="17.25" thickBot="1">
      <c r="A36" s="3"/>
      <c r="B36" s="3" t="s">
        <v>12133</v>
      </c>
      <c r="C36" s="5">
        <v>764</v>
      </c>
      <c r="D36" s="5">
        <v>465</v>
      </c>
      <c r="E36" s="5">
        <v>117</v>
      </c>
      <c r="F36" s="5">
        <v>334</v>
      </c>
      <c r="G36" s="5">
        <v>4</v>
      </c>
      <c r="H36" s="5">
        <v>455</v>
      </c>
      <c r="I36" s="5">
        <v>10</v>
      </c>
      <c r="J36" s="5">
        <v>299</v>
      </c>
    </row>
    <row r="37" spans="1:10" ht="17.25" thickBot="1">
      <c r="A37" s="3" t="s">
        <v>12132</v>
      </c>
      <c r="B37" s="3" t="s">
        <v>36</v>
      </c>
      <c r="C37" s="4">
        <v>4194</v>
      </c>
      <c r="D37" s="4">
        <v>2834</v>
      </c>
      <c r="E37" s="5">
        <v>978</v>
      </c>
      <c r="F37" s="4">
        <v>1775</v>
      </c>
      <c r="G37" s="5">
        <v>39</v>
      </c>
      <c r="H37" s="4">
        <v>2792</v>
      </c>
      <c r="I37" s="5">
        <v>42</v>
      </c>
      <c r="J37" s="4">
        <v>1360</v>
      </c>
    </row>
    <row r="38" spans="1:10" ht="23.25" thickBot="1">
      <c r="A38" s="3"/>
      <c r="B38" s="3" t="s">
        <v>37</v>
      </c>
      <c r="C38" s="4">
        <v>1073</v>
      </c>
      <c r="D38" s="4">
        <v>1073</v>
      </c>
      <c r="E38" s="5">
        <v>445</v>
      </c>
      <c r="F38" s="5">
        <v>610</v>
      </c>
      <c r="G38" s="5">
        <v>5</v>
      </c>
      <c r="H38" s="4">
        <v>1060</v>
      </c>
      <c r="I38" s="5">
        <v>13</v>
      </c>
      <c r="J38" s="5">
        <v>0</v>
      </c>
    </row>
    <row r="39" spans="1:10" ht="17.25" thickBot="1">
      <c r="A39" s="3"/>
      <c r="B39" s="3" t="s">
        <v>12131</v>
      </c>
      <c r="C39" s="4">
        <v>1785</v>
      </c>
      <c r="D39" s="5">
        <v>935</v>
      </c>
      <c r="E39" s="5">
        <v>288</v>
      </c>
      <c r="F39" s="5">
        <v>609</v>
      </c>
      <c r="G39" s="5">
        <v>20</v>
      </c>
      <c r="H39" s="5">
        <v>917</v>
      </c>
      <c r="I39" s="5">
        <v>18</v>
      </c>
      <c r="J39" s="5">
        <v>850</v>
      </c>
    </row>
    <row r="40" spans="1:10" ht="17.25" thickBot="1">
      <c r="A40" s="3"/>
      <c r="B40" s="3" t="s">
        <v>12130</v>
      </c>
      <c r="C40" s="5">
        <v>962</v>
      </c>
      <c r="D40" s="5">
        <v>573</v>
      </c>
      <c r="E40" s="5">
        <v>163</v>
      </c>
      <c r="F40" s="5">
        <v>396</v>
      </c>
      <c r="G40" s="5">
        <v>7</v>
      </c>
      <c r="H40" s="5">
        <v>566</v>
      </c>
      <c r="I40" s="5">
        <v>7</v>
      </c>
      <c r="J40" s="5">
        <v>389</v>
      </c>
    </row>
    <row r="41" spans="1:10" ht="17.25" thickBot="1">
      <c r="A41" s="3"/>
      <c r="B41" s="3" t="s">
        <v>12129</v>
      </c>
      <c r="C41" s="5">
        <v>374</v>
      </c>
      <c r="D41" s="5">
        <v>253</v>
      </c>
      <c r="E41" s="5">
        <v>82</v>
      </c>
      <c r="F41" s="5">
        <v>160</v>
      </c>
      <c r="G41" s="5">
        <v>7</v>
      </c>
      <c r="H41" s="5">
        <v>249</v>
      </c>
      <c r="I41" s="5">
        <v>4</v>
      </c>
      <c r="J41" s="5">
        <v>121</v>
      </c>
    </row>
    <row r="42" spans="1:10" ht="17.25" thickBot="1">
      <c r="A42" s="3" t="s">
        <v>10987</v>
      </c>
      <c r="B42" s="3" t="s">
        <v>36</v>
      </c>
      <c r="C42" s="4">
        <v>13774</v>
      </c>
      <c r="D42" s="4">
        <v>8625</v>
      </c>
      <c r="E42" s="4">
        <v>4301</v>
      </c>
      <c r="F42" s="4">
        <v>4129</v>
      </c>
      <c r="G42" s="5">
        <v>109</v>
      </c>
      <c r="H42" s="4">
        <v>8539</v>
      </c>
      <c r="I42" s="5">
        <v>86</v>
      </c>
      <c r="J42" s="4">
        <v>5149</v>
      </c>
    </row>
    <row r="43" spans="1:10" ht="23.25" thickBot="1">
      <c r="A43" s="3"/>
      <c r="B43" s="3" t="s">
        <v>37</v>
      </c>
      <c r="C43" s="4">
        <v>2913</v>
      </c>
      <c r="D43" s="4">
        <v>2913</v>
      </c>
      <c r="E43" s="4">
        <v>1625</v>
      </c>
      <c r="F43" s="4">
        <v>1242</v>
      </c>
      <c r="G43" s="5">
        <v>18</v>
      </c>
      <c r="H43" s="4">
        <v>2885</v>
      </c>
      <c r="I43" s="5">
        <v>28</v>
      </c>
      <c r="J43" s="5">
        <v>0</v>
      </c>
    </row>
    <row r="44" spans="1:10" ht="17.25" thickBot="1">
      <c r="A44" s="3"/>
      <c r="B44" s="3" t="s">
        <v>11358</v>
      </c>
      <c r="C44" s="4">
        <v>1676</v>
      </c>
      <c r="D44" s="5">
        <v>949</v>
      </c>
      <c r="E44" s="5">
        <v>354</v>
      </c>
      <c r="F44" s="5">
        <v>565</v>
      </c>
      <c r="G44" s="5">
        <v>21</v>
      </c>
      <c r="H44" s="5">
        <v>940</v>
      </c>
      <c r="I44" s="5">
        <v>9</v>
      </c>
      <c r="J44" s="5">
        <v>727</v>
      </c>
    </row>
    <row r="45" spans="1:10" ht="17.25" thickBot="1">
      <c r="A45" s="3"/>
      <c r="B45" s="3" t="s">
        <v>11357</v>
      </c>
      <c r="C45" s="4">
        <v>3240</v>
      </c>
      <c r="D45" s="4">
        <v>1577</v>
      </c>
      <c r="E45" s="5">
        <v>802</v>
      </c>
      <c r="F45" s="5">
        <v>733</v>
      </c>
      <c r="G45" s="5">
        <v>26</v>
      </c>
      <c r="H45" s="4">
        <v>1561</v>
      </c>
      <c r="I45" s="5">
        <v>16</v>
      </c>
      <c r="J45" s="4">
        <v>1663</v>
      </c>
    </row>
    <row r="46" spans="1:10" ht="17.25" thickBot="1">
      <c r="A46" s="3"/>
      <c r="B46" s="3" t="s">
        <v>11356</v>
      </c>
      <c r="C46" s="4">
        <v>3316</v>
      </c>
      <c r="D46" s="4">
        <v>1763</v>
      </c>
      <c r="E46" s="5">
        <v>907</v>
      </c>
      <c r="F46" s="5">
        <v>812</v>
      </c>
      <c r="G46" s="5">
        <v>28</v>
      </c>
      <c r="H46" s="4">
        <v>1747</v>
      </c>
      <c r="I46" s="5">
        <v>16</v>
      </c>
      <c r="J46" s="4">
        <v>1553</v>
      </c>
    </row>
    <row r="47" spans="1:10" ht="17.25" thickBot="1">
      <c r="A47" s="3"/>
      <c r="B47" s="3" t="s">
        <v>11355</v>
      </c>
      <c r="C47" s="4">
        <v>2629</v>
      </c>
      <c r="D47" s="4">
        <v>1423</v>
      </c>
      <c r="E47" s="5">
        <v>613</v>
      </c>
      <c r="F47" s="5">
        <v>777</v>
      </c>
      <c r="G47" s="5">
        <v>16</v>
      </c>
      <c r="H47" s="4">
        <v>1406</v>
      </c>
      <c r="I47" s="5">
        <v>17</v>
      </c>
      <c r="J47" s="4">
        <v>1206</v>
      </c>
    </row>
    <row r="48" spans="1:10" ht="17.25" thickBot="1">
      <c r="A48" s="3" t="s">
        <v>2277</v>
      </c>
      <c r="B48" s="3" t="s">
        <v>36</v>
      </c>
      <c r="C48" s="4">
        <v>4472</v>
      </c>
      <c r="D48" s="4">
        <v>2940</v>
      </c>
      <c r="E48" s="4">
        <v>1122</v>
      </c>
      <c r="F48" s="4">
        <v>1762</v>
      </c>
      <c r="G48" s="5">
        <v>38</v>
      </c>
      <c r="H48" s="4">
        <v>2922</v>
      </c>
      <c r="I48" s="5">
        <v>18</v>
      </c>
      <c r="J48" s="4">
        <v>1532</v>
      </c>
    </row>
    <row r="49" spans="1:10" ht="23.25" thickBot="1">
      <c r="A49" s="3"/>
      <c r="B49" s="3" t="s">
        <v>37</v>
      </c>
      <c r="C49" s="4">
        <v>1449</v>
      </c>
      <c r="D49" s="4">
        <v>1449</v>
      </c>
      <c r="E49" s="5">
        <v>597</v>
      </c>
      <c r="F49" s="5">
        <v>823</v>
      </c>
      <c r="G49" s="5">
        <v>18</v>
      </c>
      <c r="H49" s="4">
        <v>1438</v>
      </c>
      <c r="I49" s="5">
        <v>11</v>
      </c>
      <c r="J49" s="5">
        <v>0</v>
      </c>
    </row>
    <row r="50" spans="1:10" ht="17.25" thickBot="1">
      <c r="A50" s="3"/>
      <c r="B50" s="3" t="s">
        <v>2278</v>
      </c>
      <c r="C50" s="4">
        <v>1117</v>
      </c>
      <c r="D50" s="5">
        <v>587</v>
      </c>
      <c r="E50" s="5">
        <v>194</v>
      </c>
      <c r="F50" s="5">
        <v>384</v>
      </c>
      <c r="G50" s="5">
        <v>8</v>
      </c>
      <c r="H50" s="5">
        <v>586</v>
      </c>
      <c r="I50" s="5">
        <v>1</v>
      </c>
      <c r="J50" s="5">
        <v>530</v>
      </c>
    </row>
    <row r="51" spans="1:10" ht="17.25" thickBot="1">
      <c r="A51" s="3"/>
      <c r="B51" s="3" t="s">
        <v>2279</v>
      </c>
      <c r="C51" s="4">
        <v>1906</v>
      </c>
      <c r="D51" s="5">
        <v>904</v>
      </c>
      <c r="E51" s="5">
        <v>331</v>
      </c>
      <c r="F51" s="5">
        <v>555</v>
      </c>
      <c r="G51" s="5">
        <v>12</v>
      </c>
      <c r="H51" s="5">
        <v>898</v>
      </c>
      <c r="I51" s="5">
        <v>6</v>
      </c>
      <c r="J51" s="4">
        <v>1002</v>
      </c>
    </row>
    <row r="52" spans="1:10" ht="17.25" thickBot="1">
      <c r="A52" s="3" t="s">
        <v>12128</v>
      </c>
      <c r="B52" s="3" t="s">
        <v>36</v>
      </c>
      <c r="C52" s="4">
        <v>8635</v>
      </c>
      <c r="D52" s="4">
        <v>5622</v>
      </c>
      <c r="E52" s="4">
        <v>2563</v>
      </c>
      <c r="F52" s="4">
        <v>2917</v>
      </c>
      <c r="G52" s="5">
        <v>78</v>
      </c>
      <c r="H52" s="4">
        <v>5558</v>
      </c>
      <c r="I52" s="5">
        <v>64</v>
      </c>
      <c r="J52" s="4">
        <v>3013</v>
      </c>
    </row>
    <row r="53" spans="1:10" ht="23.25" thickBot="1">
      <c r="A53" s="3"/>
      <c r="B53" s="3" t="s">
        <v>37</v>
      </c>
      <c r="C53" s="4">
        <v>2493</v>
      </c>
      <c r="D53" s="4">
        <v>2493</v>
      </c>
      <c r="E53" s="4">
        <v>1283</v>
      </c>
      <c r="F53" s="4">
        <v>1167</v>
      </c>
      <c r="G53" s="5">
        <v>25</v>
      </c>
      <c r="H53" s="4">
        <v>2475</v>
      </c>
      <c r="I53" s="5">
        <v>18</v>
      </c>
      <c r="J53" s="5">
        <v>0</v>
      </c>
    </row>
    <row r="54" spans="1:10" ht="17.25" thickBot="1">
      <c r="A54" s="3"/>
      <c r="B54" s="3" t="s">
        <v>12127</v>
      </c>
      <c r="C54" s="4">
        <v>1235</v>
      </c>
      <c r="D54" s="5">
        <v>596</v>
      </c>
      <c r="E54" s="5">
        <v>189</v>
      </c>
      <c r="F54" s="5">
        <v>388</v>
      </c>
      <c r="G54" s="5">
        <v>11</v>
      </c>
      <c r="H54" s="5">
        <v>588</v>
      </c>
      <c r="I54" s="5">
        <v>8</v>
      </c>
      <c r="J54" s="5">
        <v>639</v>
      </c>
    </row>
    <row r="55" spans="1:10" ht="17.25" thickBot="1">
      <c r="A55" s="3"/>
      <c r="B55" s="3" t="s">
        <v>12126</v>
      </c>
      <c r="C55" s="4">
        <v>2759</v>
      </c>
      <c r="D55" s="4">
        <v>1357</v>
      </c>
      <c r="E55" s="5">
        <v>559</v>
      </c>
      <c r="F55" s="5">
        <v>757</v>
      </c>
      <c r="G55" s="5">
        <v>23</v>
      </c>
      <c r="H55" s="4">
        <v>1339</v>
      </c>
      <c r="I55" s="5">
        <v>18</v>
      </c>
      <c r="J55" s="4">
        <v>1402</v>
      </c>
    </row>
    <row r="56" spans="1:10" ht="17.25" thickBot="1">
      <c r="A56" s="3"/>
      <c r="B56" s="3" t="s">
        <v>12125</v>
      </c>
      <c r="C56" s="4">
        <v>2148</v>
      </c>
      <c r="D56" s="4">
        <v>1176</v>
      </c>
      <c r="E56" s="5">
        <v>532</v>
      </c>
      <c r="F56" s="5">
        <v>605</v>
      </c>
      <c r="G56" s="5">
        <v>19</v>
      </c>
      <c r="H56" s="4">
        <v>1156</v>
      </c>
      <c r="I56" s="5">
        <v>20</v>
      </c>
      <c r="J56" s="5">
        <v>972</v>
      </c>
    </row>
    <row r="57" spans="1:10" ht="17.25" thickBot="1">
      <c r="A57" s="3" t="s">
        <v>6437</v>
      </c>
      <c r="B57" s="3" t="s">
        <v>36</v>
      </c>
      <c r="C57" s="4">
        <v>14237</v>
      </c>
      <c r="D57" s="4">
        <v>9122</v>
      </c>
      <c r="E57" s="4">
        <v>4536</v>
      </c>
      <c r="F57" s="4">
        <v>4370</v>
      </c>
      <c r="G57" s="5">
        <v>117</v>
      </c>
      <c r="H57" s="4">
        <v>9023</v>
      </c>
      <c r="I57" s="5">
        <v>99</v>
      </c>
      <c r="J57" s="4">
        <v>5115</v>
      </c>
    </row>
    <row r="58" spans="1:10" ht="23.25" thickBot="1">
      <c r="A58" s="3"/>
      <c r="B58" s="3" t="s">
        <v>37</v>
      </c>
      <c r="C58" s="4">
        <v>3914</v>
      </c>
      <c r="D58" s="4">
        <v>3914</v>
      </c>
      <c r="E58" s="4">
        <v>2100</v>
      </c>
      <c r="F58" s="4">
        <v>1741</v>
      </c>
      <c r="G58" s="5">
        <v>36</v>
      </c>
      <c r="H58" s="4">
        <v>3877</v>
      </c>
      <c r="I58" s="5">
        <v>37</v>
      </c>
      <c r="J58" s="5">
        <v>0</v>
      </c>
    </row>
    <row r="59" spans="1:10" ht="17.25" thickBot="1">
      <c r="A59" s="3"/>
      <c r="B59" s="3" t="s">
        <v>6436</v>
      </c>
      <c r="C59" s="4">
        <v>1934</v>
      </c>
      <c r="D59" s="5">
        <v>953</v>
      </c>
      <c r="E59" s="5">
        <v>414</v>
      </c>
      <c r="F59" s="5">
        <v>519</v>
      </c>
      <c r="G59" s="5">
        <v>11</v>
      </c>
      <c r="H59" s="5">
        <v>944</v>
      </c>
      <c r="I59" s="5">
        <v>9</v>
      </c>
      <c r="J59" s="5">
        <v>981</v>
      </c>
    </row>
    <row r="60" spans="1:10" ht="17.25" thickBot="1">
      <c r="A60" s="3"/>
      <c r="B60" s="3" t="s">
        <v>6435</v>
      </c>
      <c r="C60" s="4">
        <v>2237</v>
      </c>
      <c r="D60" s="4">
        <v>1082</v>
      </c>
      <c r="E60" s="5">
        <v>518</v>
      </c>
      <c r="F60" s="5">
        <v>535</v>
      </c>
      <c r="G60" s="5">
        <v>15</v>
      </c>
      <c r="H60" s="4">
        <v>1068</v>
      </c>
      <c r="I60" s="5">
        <v>14</v>
      </c>
      <c r="J60" s="4">
        <v>1155</v>
      </c>
    </row>
    <row r="61" spans="1:10" ht="17.25" thickBot="1">
      <c r="A61" s="3"/>
      <c r="B61" s="3" t="s">
        <v>6434</v>
      </c>
      <c r="C61" s="4">
        <v>2299</v>
      </c>
      <c r="D61" s="5">
        <v>965</v>
      </c>
      <c r="E61" s="5">
        <v>373</v>
      </c>
      <c r="F61" s="5">
        <v>548</v>
      </c>
      <c r="G61" s="5">
        <v>26</v>
      </c>
      <c r="H61" s="5">
        <v>947</v>
      </c>
      <c r="I61" s="5">
        <v>18</v>
      </c>
      <c r="J61" s="4">
        <v>1334</v>
      </c>
    </row>
    <row r="62" spans="1:10" ht="17.25" thickBot="1">
      <c r="A62" s="3"/>
      <c r="B62" s="3" t="s">
        <v>12124</v>
      </c>
      <c r="C62" s="4">
        <v>2400</v>
      </c>
      <c r="D62" s="4">
        <v>1484</v>
      </c>
      <c r="E62" s="5">
        <v>730</v>
      </c>
      <c r="F62" s="5">
        <v>728</v>
      </c>
      <c r="G62" s="5">
        <v>13</v>
      </c>
      <c r="H62" s="4">
        <v>1471</v>
      </c>
      <c r="I62" s="5">
        <v>13</v>
      </c>
      <c r="J62" s="5">
        <v>916</v>
      </c>
    </row>
    <row r="63" spans="1:10" ht="17.25" thickBot="1">
      <c r="A63" s="3"/>
      <c r="B63" s="3" t="s">
        <v>12123</v>
      </c>
      <c r="C63" s="4">
        <v>1453</v>
      </c>
      <c r="D63" s="5">
        <v>724</v>
      </c>
      <c r="E63" s="5">
        <v>401</v>
      </c>
      <c r="F63" s="5">
        <v>299</v>
      </c>
      <c r="G63" s="5">
        <v>16</v>
      </c>
      <c r="H63" s="5">
        <v>716</v>
      </c>
      <c r="I63" s="5">
        <v>8</v>
      </c>
      <c r="J63" s="5">
        <v>729</v>
      </c>
    </row>
    <row r="64" spans="1:10" ht="17.25" thickBot="1">
      <c r="A64" s="3" t="s">
        <v>12122</v>
      </c>
      <c r="B64" s="3" t="s">
        <v>36</v>
      </c>
      <c r="C64" s="4">
        <v>9182</v>
      </c>
      <c r="D64" s="4">
        <v>5760</v>
      </c>
      <c r="E64" s="4">
        <v>2776</v>
      </c>
      <c r="F64" s="4">
        <v>2811</v>
      </c>
      <c r="G64" s="5">
        <v>81</v>
      </c>
      <c r="H64" s="4">
        <v>5668</v>
      </c>
      <c r="I64" s="5">
        <v>92</v>
      </c>
      <c r="J64" s="4">
        <v>3422</v>
      </c>
    </row>
    <row r="65" spans="1:10" ht="23.25" thickBot="1">
      <c r="A65" s="3"/>
      <c r="B65" s="3" t="s">
        <v>37</v>
      </c>
      <c r="C65" s="4">
        <v>2109</v>
      </c>
      <c r="D65" s="4">
        <v>2109</v>
      </c>
      <c r="E65" s="4">
        <v>1207</v>
      </c>
      <c r="F65" s="5">
        <v>838</v>
      </c>
      <c r="G65" s="5">
        <v>23</v>
      </c>
      <c r="H65" s="4">
        <v>2068</v>
      </c>
      <c r="I65" s="5">
        <v>41</v>
      </c>
      <c r="J65" s="5">
        <v>0</v>
      </c>
    </row>
    <row r="66" spans="1:10" ht="17.25" thickBot="1">
      <c r="A66" s="3"/>
      <c r="B66" s="3" t="s">
        <v>12121</v>
      </c>
      <c r="C66" s="4">
        <v>1860</v>
      </c>
      <c r="D66" s="5">
        <v>985</v>
      </c>
      <c r="E66" s="5">
        <v>476</v>
      </c>
      <c r="F66" s="5">
        <v>489</v>
      </c>
      <c r="G66" s="5">
        <v>11</v>
      </c>
      <c r="H66" s="5">
        <v>976</v>
      </c>
      <c r="I66" s="5">
        <v>9</v>
      </c>
      <c r="J66" s="5">
        <v>875</v>
      </c>
    </row>
    <row r="67" spans="1:10" ht="17.25" thickBot="1">
      <c r="A67" s="3"/>
      <c r="B67" s="3" t="s">
        <v>12120</v>
      </c>
      <c r="C67" s="4">
        <v>1585</v>
      </c>
      <c r="D67" s="5">
        <v>695</v>
      </c>
      <c r="E67" s="5">
        <v>304</v>
      </c>
      <c r="F67" s="5">
        <v>372</v>
      </c>
      <c r="G67" s="5">
        <v>10</v>
      </c>
      <c r="H67" s="5">
        <v>686</v>
      </c>
      <c r="I67" s="5">
        <v>9</v>
      </c>
      <c r="J67" s="5">
        <v>890</v>
      </c>
    </row>
    <row r="68" spans="1:10" ht="17.25" thickBot="1">
      <c r="A68" s="3"/>
      <c r="B68" s="3" t="s">
        <v>12119</v>
      </c>
      <c r="C68" s="4">
        <v>1814</v>
      </c>
      <c r="D68" s="5">
        <v>940</v>
      </c>
      <c r="E68" s="5">
        <v>444</v>
      </c>
      <c r="F68" s="5">
        <v>467</v>
      </c>
      <c r="G68" s="5">
        <v>14</v>
      </c>
      <c r="H68" s="5">
        <v>925</v>
      </c>
      <c r="I68" s="5">
        <v>15</v>
      </c>
      <c r="J68" s="5">
        <v>874</v>
      </c>
    </row>
    <row r="69" spans="1:10" ht="17.25" thickBot="1">
      <c r="A69" s="3"/>
      <c r="B69" s="3" t="s">
        <v>12118</v>
      </c>
      <c r="C69" s="4">
        <v>1152</v>
      </c>
      <c r="D69" s="5">
        <v>680</v>
      </c>
      <c r="E69" s="5">
        <v>247</v>
      </c>
      <c r="F69" s="5">
        <v>406</v>
      </c>
      <c r="G69" s="5">
        <v>15</v>
      </c>
      <c r="H69" s="5">
        <v>668</v>
      </c>
      <c r="I69" s="5">
        <v>12</v>
      </c>
      <c r="J69" s="5">
        <v>472</v>
      </c>
    </row>
    <row r="70" spans="1:10" ht="17.25" thickBot="1">
      <c r="A70" s="3"/>
      <c r="B70" s="3" t="s">
        <v>12117</v>
      </c>
      <c r="C70" s="5">
        <v>662</v>
      </c>
      <c r="D70" s="5">
        <v>351</v>
      </c>
      <c r="E70" s="5">
        <v>98</v>
      </c>
      <c r="F70" s="5">
        <v>239</v>
      </c>
      <c r="G70" s="5">
        <v>8</v>
      </c>
      <c r="H70" s="5">
        <v>345</v>
      </c>
      <c r="I70" s="5">
        <v>6</v>
      </c>
      <c r="J70" s="5">
        <v>311</v>
      </c>
    </row>
    <row r="71" spans="1:10" ht="17.25" thickBot="1">
      <c r="A71" s="3" t="s">
        <v>12116</v>
      </c>
      <c r="B71" s="3" t="s">
        <v>36</v>
      </c>
      <c r="C71" s="4">
        <v>13748</v>
      </c>
      <c r="D71" s="4">
        <v>9104</v>
      </c>
      <c r="E71" s="4">
        <v>3770</v>
      </c>
      <c r="F71" s="4">
        <v>5145</v>
      </c>
      <c r="G71" s="5">
        <v>106</v>
      </c>
      <c r="H71" s="4">
        <v>9021</v>
      </c>
      <c r="I71" s="5">
        <v>83</v>
      </c>
      <c r="J71" s="4">
        <v>4644</v>
      </c>
    </row>
    <row r="72" spans="1:10" ht="23.25" thickBot="1">
      <c r="A72" s="3"/>
      <c r="B72" s="3" t="s">
        <v>37</v>
      </c>
      <c r="C72" s="4">
        <v>3866</v>
      </c>
      <c r="D72" s="4">
        <v>3866</v>
      </c>
      <c r="E72" s="4">
        <v>1829</v>
      </c>
      <c r="F72" s="4">
        <v>1977</v>
      </c>
      <c r="G72" s="5">
        <v>34</v>
      </c>
      <c r="H72" s="4">
        <v>3840</v>
      </c>
      <c r="I72" s="5">
        <v>26</v>
      </c>
      <c r="J72" s="5">
        <v>0</v>
      </c>
    </row>
    <row r="73" spans="1:10" ht="17.25" thickBot="1">
      <c r="A73" s="3"/>
      <c r="B73" s="3" t="s">
        <v>12115</v>
      </c>
      <c r="C73" s="4">
        <v>1862</v>
      </c>
      <c r="D73" s="5">
        <v>960</v>
      </c>
      <c r="E73" s="5">
        <v>376</v>
      </c>
      <c r="F73" s="5">
        <v>562</v>
      </c>
      <c r="G73" s="5">
        <v>10</v>
      </c>
      <c r="H73" s="5">
        <v>948</v>
      </c>
      <c r="I73" s="5">
        <v>12</v>
      </c>
      <c r="J73" s="5">
        <v>902</v>
      </c>
    </row>
    <row r="74" spans="1:10" ht="17.25" thickBot="1">
      <c r="A74" s="3"/>
      <c r="B74" s="3" t="s">
        <v>12114</v>
      </c>
      <c r="C74" s="4">
        <v>1649</v>
      </c>
      <c r="D74" s="5">
        <v>972</v>
      </c>
      <c r="E74" s="5">
        <v>408</v>
      </c>
      <c r="F74" s="5">
        <v>539</v>
      </c>
      <c r="G74" s="5">
        <v>15</v>
      </c>
      <c r="H74" s="5">
        <v>962</v>
      </c>
      <c r="I74" s="5">
        <v>10</v>
      </c>
      <c r="J74" s="5">
        <v>677</v>
      </c>
    </row>
    <row r="75" spans="1:10" ht="17.25" thickBot="1">
      <c r="A75" s="3"/>
      <c r="B75" s="3" t="s">
        <v>12113</v>
      </c>
      <c r="C75" s="4">
        <v>1197</v>
      </c>
      <c r="D75" s="5">
        <v>678</v>
      </c>
      <c r="E75" s="5">
        <v>230</v>
      </c>
      <c r="F75" s="5">
        <v>429</v>
      </c>
      <c r="G75" s="5">
        <v>13</v>
      </c>
      <c r="H75" s="5">
        <v>672</v>
      </c>
      <c r="I75" s="5">
        <v>6</v>
      </c>
      <c r="J75" s="5">
        <v>519</v>
      </c>
    </row>
    <row r="76" spans="1:10" ht="17.25" thickBot="1">
      <c r="A76" s="3"/>
      <c r="B76" s="3" t="s">
        <v>12112</v>
      </c>
      <c r="C76" s="4">
        <v>1867</v>
      </c>
      <c r="D76" s="5">
        <v>776</v>
      </c>
      <c r="E76" s="5">
        <v>247</v>
      </c>
      <c r="F76" s="5">
        <v>505</v>
      </c>
      <c r="G76" s="5">
        <v>17</v>
      </c>
      <c r="H76" s="5">
        <v>769</v>
      </c>
      <c r="I76" s="5">
        <v>7</v>
      </c>
      <c r="J76" s="4">
        <v>1091</v>
      </c>
    </row>
    <row r="77" spans="1:10" ht="17.25" thickBot="1">
      <c r="A77" s="3"/>
      <c r="B77" s="3" t="s">
        <v>12111</v>
      </c>
      <c r="C77" s="4">
        <v>1938</v>
      </c>
      <c r="D77" s="4">
        <v>1171</v>
      </c>
      <c r="E77" s="5">
        <v>451</v>
      </c>
      <c r="F77" s="5">
        <v>697</v>
      </c>
      <c r="G77" s="5">
        <v>14</v>
      </c>
      <c r="H77" s="4">
        <v>1162</v>
      </c>
      <c r="I77" s="5">
        <v>9</v>
      </c>
      <c r="J77" s="5">
        <v>767</v>
      </c>
    </row>
    <row r="78" spans="1:10" ht="17.25" thickBot="1">
      <c r="A78" s="3"/>
      <c r="B78" s="3" t="s">
        <v>12110</v>
      </c>
      <c r="C78" s="4">
        <v>1369</v>
      </c>
      <c r="D78" s="5">
        <v>681</v>
      </c>
      <c r="E78" s="5">
        <v>229</v>
      </c>
      <c r="F78" s="5">
        <v>436</v>
      </c>
      <c r="G78" s="5">
        <v>3</v>
      </c>
      <c r="H78" s="5">
        <v>668</v>
      </c>
      <c r="I78" s="5">
        <v>13</v>
      </c>
      <c r="J78" s="5">
        <v>688</v>
      </c>
    </row>
    <row r="79" spans="1:10" ht="17.25" thickBot="1">
      <c r="A79" s="3" t="s">
        <v>10489</v>
      </c>
      <c r="B79" s="3" t="s">
        <v>36</v>
      </c>
      <c r="C79" s="4">
        <v>11730</v>
      </c>
      <c r="D79" s="4">
        <v>7440</v>
      </c>
      <c r="E79" s="4">
        <v>3568</v>
      </c>
      <c r="F79" s="4">
        <v>3685</v>
      </c>
      <c r="G79" s="5">
        <v>99</v>
      </c>
      <c r="H79" s="4">
        <v>7352</v>
      </c>
      <c r="I79" s="5">
        <v>88</v>
      </c>
      <c r="J79" s="4">
        <v>4290</v>
      </c>
    </row>
    <row r="80" spans="1:10" ht="23.25" thickBot="1">
      <c r="A80" s="3"/>
      <c r="B80" s="3" t="s">
        <v>37</v>
      </c>
      <c r="C80" s="4">
        <v>2595</v>
      </c>
      <c r="D80" s="4">
        <v>2595</v>
      </c>
      <c r="E80" s="4">
        <v>1361</v>
      </c>
      <c r="F80" s="4">
        <v>1183</v>
      </c>
      <c r="G80" s="5">
        <v>29</v>
      </c>
      <c r="H80" s="4">
        <v>2573</v>
      </c>
      <c r="I80" s="5">
        <v>22</v>
      </c>
      <c r="J80" s="5">
        <v>0</v>
      </c>
    </row>
    <row r="81" spans="1:10" ht="17.25" thickBot="1">
      <c r="A81" s="3"/>
      <c r="B81" s="3" t="s">
        <v>10488</v>
      </c>
      <c r="C81" s="4">
        <v>2424</v>
      </c>
      <c r="D81" s="4">
        <v>1169</v>
      </c>
      <c r="E81" s="5">
        <v>481</v>
      </c>
      <c r="F81" s="5">
        <v>654</v>
      </c>
      <c r="G81" s="5">
        <v>10</v>
      </c>
      <c r="H81" s="4">
        <v>1145</v>
      </c>
      <c r="I81" s="5">
        <v>24</v>
      </c>
      <c r="J81" s="4">
        <v>1255</v>
      </c>
    </row>
    <row r="82" spans="1:10" ht="17.25" thickBot="1">
      <c r="A82" s="3"/>
      <c r="B82" s="3" t="s">
        <v>10487</v>
      </c>
      <c r="C82" s="4">
        <v>2176</v>
      </c>
      <c r="D82" s="4">
        <v>1201</v>
      </c>
      <c r="E82" s="5">
        <v>536</v>
      </c>
      <c r="F82" s="5">
        <v>620</v>
      </c>
      <c r="G82" s="5">
        <v>25</v>
      </c>
      <c r="H82" s="4">
        <v>1181</v>
      </c>
      <c r="I82" s="5">
        <v>20</v>
      </c>
      <c r="J82" s="5">
        <v>975</v>
      </c>
    </row>
    <row r="83" spans="1:10" ht="17.25" thickBot="1">
      <c r="A83" s="3"/>
      <c r="B83" s="3" t="s">
        <v>10486</v>
      </c>
      <c r="C83" s="4">
        <v>1470</v>
      </c>
      <c r="D83" s="5">
        <v>730</v>
      </c>
      <c r="E83" s="5">
        <v>218</v>
      </c>
      <c r="F83" s="5">
        <v>484</v>
      </c>
      <c r="G83" s="5">
        <v>19</v>
      </c>
      <c r="H83" s="5">
        <v>721</v>
      </c>
      <c r="I83" s="5">
        <v>9</v>
      </c>
      <c r="J83" s="5">
        <v>740</v>
      </c>
    </row>
    <row r="84" spans="1:10" ht="17.25" thickBot="1">
      <c r="A84" s="3"/>
      <c r="B84" s="3" t="s">
        <v>10485</v>
      </c>
      <c r="C84" s="4">
        <v>3065</v>
      </c>
      <c r="D84" s="4">
        <v>1745</v>
      </c>
      <c r="E84" s="5">
        <v>972</v>
      </c>
      <c r="F84" s="5">
        <v>744</v>
      </c>
      <c r="G84" s="5">
        <v>16</v>
      </c>
      <c r="H84" s="4">
        <v>1732</v>
      </c>
      <c r="I84" s="5">
        <v>13</v>
      </c>
      <c r="J84" s="4">
        <v>1320</v>
      </c>
    </row>
    <row r="85" spans="1:10" ht="17.25" thickBot="1">
      <c r="A85" s="3" t="s">
        <v>12109</v>
      </c>
      <c r="B85" s="3" t="s">
        <v>36</v>
      </c>
      <c r="C85" s="4">
        <v>8363</v>
      </c>
      <c r="D85" s="4">
        <v>5782</v>
      </c>
      <c r="E85" s="4">
        <v>2877</v>
      </c>
      <c r="F85" s="4">
        <v>2786</v>
      </c>
      <c r="G85" s="5">
        <v>60</v>
      </c>
      <c r="H85" s="4">
        <v>5723</v>
      </c>
      <c r="I85" s="5">
        <v>59</v>
      </c>
      <c r="J85" s="4">
        <v>2581</v>
      </c>
    </row>
    <row r="86" spans="1:10" ht="23.25" thickBot="1">
      <c r="A86" s="3"/>
      <c r="B86" s="3" t="s">
        <v>37</v>
      </c>
      <c r="C86" s="4">
        <v>2774</v>
      </c>
      <c r="D86" s="4">
        <v>2774</v>
      </c>
      <c r="E86" s="4">
        <v>1534</v>
      </c>
      <c r="F86" s="4">
        <v>1185</v>
      </c>
      <c r="G86" s="5">
        <v>25</v>
      </c>
      <c r="H86" s="4">
        <v>2744</v>
      </c>
      <c r="I86" s="5">
        <v>30</v>
      </c>
      <c r="J86" s="5">
        <v>0</v>
      </c>
    </row>
    <row r="87" spans="1:10" ht="23.25" thickBot="1">
      <c r="A87" s="3"/>
      <c r="B87" s="3" t="s">
        <v>12108</v>
      </c>
      <c r="C87" s="4">
        <v>2617</v>
      </c>
      <c r="D87" s="4">
        <v>1458</v>
      </c>
      <c r="E87" s="5">
        <v>699</v>
      </c>
      <c r="F87" s="5">
        <v>730</v>
      </c>
      <c r="G87" s="5">
        <v>18</v>
      </c>
      <c r="H87" s="4">
        <v>1447</v>
      </c>
      <c r="I87" s="5">
        <v>11</v>
      </c>
      <c r="J87" s="4">
        <v>1159</v>
      </c>
    </row>
    <row r="88" spans="1:10" ht="23.25" thickBot="1">
      <c r="A88" s="3"/>
      <c r="B88" s="3" t="s">
        <v>12107</v>
      </c>
      <c r="C88" s="5">
        <v>984</v>
      </c>
      <c r="D88" s="5">
        <v>529</v>
      </c>
      <c r="E88" s="5">
        <v>192</v>
      </c>
      <c r="F88" s="5">
        <v>321</v>
      </c>
      <c r="G88" s="5">
        <v>8</v>
      </c>
      <c r="H88" s="5">
        <v>521</v>
      </c>
      <c r="I88" s="5">
        <v>8</v>
      </c>
      <c r="J88" s="5">
        <v>455</v>
      </c>
    </row>
    <row r="89" spans="1:10" ht="23.25" thickBot="1">
      <c r="A89" s="3"/>
      <c r="B89" s="3" t="s">
        <v>12106</v>
      </c>
      <c r="C89" s="4">
        <v>1988</v>
      </c>
      <c r="D89" s="4">
        <v>1021</v>
      </c>
      <c r="E89" s="5">
        <v>452</v>
      </c>
      <c r="F89" s="5">
        <v>550</v>
      </c>
      <c r="G89" s="5">
        <v>9</v>
      </c>
      <c r="H89" s="4">
        <v>1011</v>
      </c>
      <c r="I89" s="5">
        <v>10</v>
      </c>
      <c r="J89" s="5">
        <v>967</v>
      </c>
    </row>
    <row r="90" spans="1:10" ht="17.25" thickBot="1">
      <c r="A90" s="3" t="s">
        <v>2245</v>
      </c>
      <c r="B90" s="3" t="s">
        <v>36</v>
      </c>
      <c r="C90" s="4">
        <v>5730</v>
      </c>
      <c r="D90" s="4">
        <v>3864</v>
      </c>
      <c r="E90" s="4">
        <v>1568</v>
      </c>
      <c r="F90" s="4">
        <v>2222</v>
      </c>
      <c r="G90" s="5">
        <v>39</v>
      </c>
      <c r="H90" s="4">
        <v>3829</v>
      </c>
      <c r="I90" s="5">
        <v>35</v>
      </c>
      <c r="J90" s="4">
        <v>1866</v>
      </c>
    </row>
    <row r="91" spans="1:10" ht="23.25" thickBot="1">
      <c r="A91" s="3"/>
      <c r="B91" s="3" t="s">
        <v>37</v>
      </c>
      <c r="C91" s="4">
        <v>1921</v>
      </c>
      <c r="D91" s="4">
        <v>1921</v>
      </c>
      <c r="E91" s="5">
        <v>873</v>
      </c>
      <c r="F91" s="4">
        <v>1016</v>
      </c>
      <c r="G91" s="5">
        <v>17</v>
      </c>
      <c r="H91" s="4">
        <v>1906</v>
      </c>
      <c r="I91" s="5">
        <v>15</v>
      </c>
      <c r="J91" s="5">
        <v>0</v>
      </c>
    </row>
    <row r="92" spans="1:10" ht="17.25" thickBot="1">
      <c r="A92" s="3"/>
      <c r="B92" s="3" t="s">
        <v>2246</v>
      </c>
      <c r="C92" s="4">
        <v>2421</v>
      </c>
      <c r="D92" s="4">
        <v>1246</v>
      </c>
      <c r="E92" s="5">
        <v>446</v>
      </c>
      <c r="F92" s="5">
        <v>770</v>
      </c>
      <c r="G92" s="5">
        <v>12</v>
      </c>
      <c r="H92" s="4">
        <v>1228</v>
      </c>
      <c r="I92" s="5">
        <v>18</v>
      </c>
      <c r="J92" s="4">
        <v>1175</v>
      </c>
    </row>
    <row r="93" spans="1:10" ht="17.25" thickBot="1">
      <c r="A93" s="3"/>
      <c r="B93" s="3" t="s">
        <v>2247</v>
      </c>
      <c r="C93" s="4">
        <v>1388</v>
      </c>
      <c r="D93" s="5">
        <v>697</v>
      </c>
      <c r="E93" s="5">
        <v>249</v>
      </c>
      <c r="F93" s="5">
        <v>436</v>
      </c>
      <c r="G93" s="5">
        <v>10</v>
      </c>
      <c r="H93" s="5">
        <v>695</v>
      </c>
      <c r="I93" s="5">
        <v>2</v>
      </c>
      <c r="J93" s="5">
        <v>691</v>
      </c>
    </row>
    <row r="94" spans="1:10" ht="23.25" thickBot="1">
      <c r="A94" s="3" t="s">
        <v>97</v>
      </c>
      <c r="B94" s="3"/>
      <c r="C94" s="5">
        <v>0</v>
      </c>
      <c r="D94" s="5">
        <v>3</v>
      </c>
      <c r="E94" s="5">
        <v>0</v>
      </c>
      <c r="F94" s="5">
        <v>3</v>
      </c>
      <c r="G94" s="5">
        <v>0</v>
      </c>
      <c r="H94" s="5">
        <v>3</v>
      </c>
      <c r="I94" s="5">
        <v>0</v>
      </c>
      <c r="J94" s="5">
        <v>-3</v>
      </c>
    </row>
    <row r="95" spans="1:10" ht="18" thickTop="1" thickBot="1">
      <c r="A95" s="42" t="s">
        <v>0</v>
      </c>
      <c r="B95" s="42" t="s">
        <v>1</v>
      </c>
      <c r="C95" s="42" t="s">
        <v>2</v>
      </c>
      <c r="D95" s="42" t="s">
        <v>3</v>
      </c>
      <c r="E95" s="46" t="s">
        <v>4</v>
      </c>
      <c r="F95" s="47"/>
      <c r="G95" s="47"/>
      <c r="H95" s="48"/>
      <c r="I95" s="24" t="s">
        <v>5</v>
      </c>
      <c r="J95" s="42" t="s">
        <v>6</v>
      </c>
    </row>
    <row r="96" spans="1:10" ht="22.5">
      <c r="A96" s="43"/>
      <c r="B96" s="43"/>
      <c r="C96" s="43"/>
      <c r="D96" s="43"/>
      <c r="E96" s="25" t="s">
        <v>7</v>
      </c>
      <c r="F96" s="25" t="s">
        <v>9</v>
      </c>
      <c r="G96" s="25" t="s">
        <v>19</v>
      </c>
      <c r="H96" s="45" t="s">
        <v>29</v>
      </c>
      <c r="I96" s="25" t="s">
        <v>3</v>
      </c>
      <c r="J96" s="43"/>
    </row>
    <row r="97" spans="1:10" ht="17.25" thickBot="1">
      <c r="A97" s="44"/>
      <c r="B97" s="44"/>
      <c r="C97" s="44"/>
      <c r="D97" s="44"/>
      <c r="E97" s="26" t="s">
        <v>12105</v>
      </c>
      <c r="F97" s="26" t="s">
        <v>10574</v>
      </c>
      <c r="G97" s="26" t="s">
        <v>12104</v>
      </c>
      <c r="H97" s="44"/>
      <c r="I97" s="26"/>
      <c r="J97" s="44"/>
    </row>
    <row r="98" spans="1:10" ht="17.25" thickBot="1">
      <c r="A98" s="3" t="s">
        <v>30</v>
      </c>
      <c r="B98" s="3"/>
      <c r="C98" s="4">
        <v>26696</v>
      </c>
      <c r="D98" s="4">
        <v>18583</v>
      </c>
      <c r="E98" s="4">
        <v>7427</v>
      </c>
      <c r="F98" s="4">
        <v>10704</v>
      </c>
      <c r="G98" s="5">
        <v>210</v>
      </c>
      <c r="H98" s="4">
        <v>18341</v>
      </c>
      <c r="I98" s="5">
        <v>242</v>
      </c>
      <c r="J98" s="4">
        <v>8113</v>
      </c>
    </row>
    <row r="99" spans="1:10" ht="23.25" thickBot="1">
      <c r="A99" s="3" t="s">
        <v>31</v>
      </c>
      <c r="B99" s="3"/>
      <c r="C99" s="5">
        <v>123</v>
      </c>
      <c r="D99" s="5">
        <v>121</v>
      </c>
      <c r="E99" s="5">
        <v>56</v>
      </c>
      <c r="F99" s="5">
        <v>53</v>
      </c>
      <c r="G99" s="5">
        <v>8</v>
      </c>
      <c r="H99" s="5">
        <v>117</v>
      </c>
      <c r="I99" s="5">
        <v>4</v>
      </c>
      <c r="J99" s="5">
        <v>2</v>
      </c>
    </row>
    <row r="100" spans="1:10" ht="23.25" thickBot="1">
      <c r="A100" s="3" t="s">
        <v>32</v>
      </c>
      <c r="B100" s="3"/>
      <c r="C100" s="4">
        <v>1451</v>
      </c>
      <c r="D100" s="4">
        <v>1451</v>
      </c>
      <c r="E100" s="5">
        <v>801</v>
      </c>
      <c r="F100" s="5">
        <v>612</v>
      </c>
      <c r="G100" s="5">
        <v>17</v>
      </c>
      <c r="H100" s="4">
        <v>1430</v>
      </c>
      <c r="I100" s="5">
        <v>21</v>
      </c>
      <c r="J100" s="5">
        <v>0</v>
      </c>
    </row>
    <row r="101" spans="1:10" ht="23.25" thickBot="1">
      <c r="A101" s="3" t="s">
        <v>33</v>
      </c>
      <c r="B101" s="3"/>
      <c r="C101" s="5">
        <v>48</v>
      </c>
      <c r="D101" s="5">
        <v>17</v>
      </c>
      <c r="E101" s="5">
        <v>14</v>
      </c>
      <c r="F101" s="5">
        <v>3</v>
      </c>
      <c r="G101" s="5">
        <v>0</v>
      </c>
      <c r="H101" s="5">
        <v>17</v>
      </c>
      <c r="I101" s="5">
        <v>0</v>
      </c>
      <c r="J101" s="5">
        <v>31</v>
      </c>
    </row>
    <row r="102" spans="1:10" ht="23.25" thickBot="1">
      <c r="A102" s="3" t="s">
        <v>34</v>
      </c>
      <c r="B102" s="3"/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</row>
    <row r="103" spans="1:10" ht="17.25" thickBot="1">
      <c r="A103" s="3" t="s">
        <v>12103</v>
      </c>
      <c r="B103" s="3" t="s">
        <v>36</v>
      </c>
      <c r="C103" s="4">
        <v>8693</v>
      </c>
      <c r="D103" s="4">
        <v>5962</v>
      </c>
      <c r="E103" s="4">
        <v>2597</v>
      </c>
      <c r="F103" s="4">
        <v>3236</v>
      </c>
      <c r="G103" s="5">
        <v>62</v>
      </c>
      <c r="H103" s="4">
        <v>5895</v>
      </c>
      <c r="I103" s="5">
        <v>67</v>
      </c>
      <c r="J103" s="4">
        <v>2731</v>
      </c>
    </row>
    <row r="104" spans="1:10" ht="23.25" thickBot="1">
      <c r="A104" s="3"/>
      <c r="B104" s="3" t="s">
        <v>37</v>
      </c>
      <c r="C104" s="4">
        <v>2522</v>
      </c>
      <c r="D104" s="4">
        <v>2522</v>
      </c>
      <c r="E104" s="4">
        <v>1256</v>
      </c>
      <c r="F104" s="4">
        <v>1224</v>
      </c>
      <c r="G104" s="5">
        <v>17</v>
      </c>
      <c r="H104" s="4">
        <v>2497</v>
      </c>
      <c r="I104" s="5">
        <v>25</v>
      </c>
      <c r="J104" s="5">
        <v>0</v>
      </c>
    </row>
    <row r="105" spans="1:10" ht="17.25" thickBot="1">
      <c r="A105" s="3"/>
      <c r="B105" s="3" t="s">
        <v>12102</v>
      </c>
      <c r="C105" s="4">
        <v>1833</v>
      </c>
      <c r="D105" s="4">
        <v>1004</v>
      </c>
      <c r="E105" s="5">
        <v>397</v>
      </c>
      <c r="F105" s="5">
        <v>588</v>
      </c>
      <c r="G105" s="5">
        <v>10</v>
      </c>
      <c r="H105" s="5">
        <v>995</v>
      </c>
      <c r="I105" s="5">
        <v>9</v>
      </c>
      <c r="J105" s="5">
        <v>829</v>
      </c>
    </row>
    <row r="106" spans="1:10" ht="17.25" thickBot="1">
      <c r="A106" s="3"/>
      <c r="B106" s="3" t="s">
        <v>12101</v>
      </c>
      <c r="C106" s="4">
        <v>1350</v>
      </c>
      <c r="D106" s="5">
        <v>777</v>
      </c>
      <c r="E106" s="5">
        <v>282</v>
      </c>
      <c r="F106" s="5">
        <v>471</v>
      </c>
      <c r="G106" s="5">
        <v>14</v>
      </c>
      <c r="H106" s="5">
        <v>767</v>
      </c>
      <c r="I106" s="5">
        <v>10</v>
      </c>
      <c r="J106" s="5">
        <v>573</v>
      </c>
    </row>
    <row r="107" spans="1:10" ht="17.25" thickBot="1">
      <c r="A107" s="3"/>
      <c r="B107" s="3" t="s">
        <v>12100</v>
      </c>
      <c r="C107" s="4">
        <v>2988</v>
      </c>
      <c r="D107" s="4">
        <v>1659</v>
      </c>
      <c r="E107" s="5">
        <v>662</v>
      </c>
      <c r="F107" s="5">
        <v>953</v>
      </c>
      <c r="G107" s="5">
        <v>21</v>
      </c>
      <c r="H107" s="4">
        <v>1636</v>
      </c>
      <c r="I107" s="5">
        <v>23</v>
      </c>
      <c r="J107" s="4">
        <v>1329</v>
      </c>
    </row>
    <row r="108" spans="1:10" ht="17.25" thickBot="1">
      <c r="A108" s="3" t="s">
        <v>12099</v>
      </c>
      <c r="B108" s="3" t="s">
        <v>36</v>
      </c>
      <c r="C108" s="4">
        <v>4770</v>
      </c>
      <c r="D108" s="4">
        <v>3253</v>
      </c>
      <c r="E108" s="4">
        <v>1225</v>
      </c>
      <c r="F108" s="4">
        <v>1944</v>
      </c>
      <c r="G108" s="5">
        <v>39</v>
      </c>
      <c r="H108" s="4">
        <v>3208</v>
      </c>
      <c r="I108" s="5">
        <v>45</v>
      </c>
      <c r="J108" s="4">
        <v>1517</v>
      </c>
    </row>
    <row r="109" spans="1:10" ht="23.25" thickBot="1">
      <c r="A109" s="3"/>
      <c r="B109" s="3" t="s">
        <v>37</v>
      </c>
      <c r="C109" s="4">
        <v>1437</v>
      </c>
      <c r="D109" s="4">
        <v>1437</v>
      </c>
      <c r="E109" s="5">
        <v>609</v>
      </c>
      <c r="F109" s="5">
        <v>796</v>
      </c>
      <c r="G109" s="5">
        <v>13</v>
      </c>
      <c r="H109" s="4">
        <v>1418</v>
      </c>
      <c r="I109" s="5">
        <v>19</v>
      </c>
      <c r="J109" s="5">
        <v>0</v>
      </c>
    </row>
    <row r="110" spans="1:10" ht="17.25" thickBot="1">
      <c r="A110" s="3"/>
      <c r="B110" s="3" t="s">
        <v>12098</v>
      </c>
      <c r="C110" s="4">
        <v>1838</v>
      </c>
      <c r="D110" s="5">
        <v>979</v>
      </c>
      <c r="E110" s="5">
        <v>355</v>
      </c>
      <c r="F110" s="5">
        <v>600</v>
      </c>
      <c r="G110" s="5">
        <v>11</v>
      </c>
      <c r="H110" s="5">
        <v>966</v>
      </c>
      <c r="I110" s="5">
        <v>13</v>
      </c>
      <c r="J110" s="5">
        <v>859</v>
      </c>
    </row>
    <row r="111" spans="1:10" ht="17.25" thickBot="1">
      <c r="A111" s="3"/>
      <c r="B111" s="3" t="s">
        <v>12097</v>
      </c>
      <c r="C111" s="5">
        <v>817</v>
      </c>
      <c r="D111" s="5">
        <v>405</v>
      </c>
      <c r="E111" s="5">
        <v>133</v>
      </c>
      <c r="F111" s="5">
        <v>262</v>
      </c>
      <c r="G111" s="5">
        <v>5</v>
      </c>
      <c r="H111" s="5">
        <v>400</v>
      </c>
      <c r="I111" s="5">
        <v>5</v>
      </c>
      <c r="J111" s="5">
        <v>412</v>
      </c>
    </row>
    <row r="112" spans="1:10" ht="17.25" thickBot="1">
      <c r="A112" s="3"/>
      <c r="B112" s="3" t="s">
        <v>12096</v>
      </c>
      <c r="C112" s="5">
        <v>678</v>
      </c>
      <c r="D112" s="5">
        <v>432</v>
      </c>
      <c r="E112" s="5">
        <v>128</v>
      </c>
      <c r="F112" s="5">
        <v>286</v>
      </c>
      <c r="G112" s="5">
        <v>10</v>
      </c>
      <c r="H112" s="5">
        <v>424</v>
      </c>
      <c r="I112" s="5">
        <v>8</v>
      </c>
      <c r="J112" s="5">
        <v>246</v>
      </c>
    </row>
    <row r="113" spans="1:10" ht="17.25" thickBot="1">
      <c r="A113" s="3" t="s">
        <v>12095</v>
      </c>
      <c r="B113" s="3" t="s">
        <v>36</v>
      </c>
      <c r="C113" s="4">
        <v>1550</v>
      </c>
      <c r="D113" s="4">
        <v>1045</v>
      </c>
      <c r="E113" s="5">
        <v>397</v>
      </c>
      <c r="F113" s="5">
        <v>619</v>
      </c>
      <c r="G113" s="5">
        <v>14</v>
      </c>
      <c r="H113" s="4">
        <v>1030</v>
      </c>
      <c r="I113" s="5">
        <v>15</v>
      </c>
      <c r="J113" s="5">
        <v>505</v>
      </c>
    </row>
    <row r="114" spans="1:10" ht="23.25" thickBot="1">
      <c r="A114" s="3"/>
      <c r="B114" s="3" t="s">
        <v>37</v>
      </c>
      <c r="C114" s="5">
        <v>432</v>
      </c>
      <c r="D114" s="5">
        <v>432</v>
      </c>
      <c r="E114" s="5">
        <v>192</v>
      </c>
      <c r="F114" s="5">
        <v>232</v>
      </c>
      <c r="G114" s="5">
        <v>2</v>
      </c>
      <c r="H114" s="5">
        <v>426</v>
      </c>
      <c r="I114" s="5">
        <v>6</v>
      </c>
      <c r="J114" s="5">
        <v>0</v>
      </c>
    </row>
    <row r="115" spans="1:10" ht="17.25" thickBot="1">
      <c r="A115" s="3"/>
      <c r="B115" s="3" t="s">
        <v>12094</v>
      </c>
      <c r="C115" s="5">
        <v>800</v>
      </c>
      <c r="D115" s="5">
        <v>413</v>
      </c>
      <c r="E115" s="5">
        <v>143</v>
      </c>
      <c r="F115" s="5">
        <v>259</v>
      </c>
      <c r="G115" s="5">
        <v>6</v>
      </c>
      <c r="H115" s="5">
        <v>408</v>
      </c>
      <c r="I115" s="5">
        <v>5</v>
      </c>
      <c r="J115" s="5">
        <v>387</v>
      </c>
    </row>
    <row r="116" spans="1:10" ht="17.25" thickBot="1">
      <c r="A116" s="3"/>
      <c r="B116" s="3" t="s">
        <v>12093</v>
      </c>
      <c r="C116" s="5">
        <v>318</v>
      </c>
      <c r="D116" s="5">
        <v>200</v>
      </c>
      <c r="E116" s="5">
        <v>62</v>
      </c>
      <c r="F116" s="5">
        <v>128</v>
      </c>
      <c r="G116" s="5">
        <v>6</v>
      </c>
      <c r="H116" s="5">
        <v>196</v>
      </c>
      <c r="I116" s="5">
        <v>4</v>
      </c>
      <c r="J116" s="5">
        <v>118</v>
      </c>
    </row>
    <row r="117" spans="1:10" ht="17.25" thickBot="1">
      <c r="A117" s="3" t="s">
        <v>12092</v>
      </c>
      <c r="B117" s="3" t="s">
        <v>36</v>
      </c>
      <c r="C117" s="4">
        <v>2287</v>
      </c>
      <c r="D117" s="4">
        <v>1516</v>
      </c>
      <c r="E117" s="5">
        <v>452</v>
      </c>
      <c r="F117" s="4">
        <v>1037</v>
      </c>
      <c r="G117" s="5">
        <v>13</v>
      </c>
      <c r="H117" s="4">
        <v>1502</v>
      </c>
      <c r="I117" s="5">
        <v>14</v>
      </c>
      <c r="J117" s="5">
        <v>771</v>
      </c>
    </row>
    <row r="118" spans="1:10" ht="23.25" thickBot="1">
      <c r="A118" s="3"/>
      <c r="B118" s="3" t="s">
        <v>37</v>
      </c>
      <c r="C118" s="5">
        <v>700</v>
      </c>
      <c r="D118" s="5">
        <v>700</v>
      </c>
      <c r="E118" s="5">
        <v>235</v>
      </c>
      <c r="F118" s="5">
        <v>457</v>
      </c>
      <c r="G118" s="5">
        <v>4</v>
      </c>
      <c r="H118" s="5">
        <v>696</v>
      </c>
      <c r="I118" s="5">
        <v>4</v>
      </c>
      <c r="J118" s="5">
        <v>0</v>
      </c>
    </row>
    <row r="119" spans="1:10" ht="17.25" thickBot="1">
      <c r="A119" s="3"/>
      <c r="B119" s="3" t="s">
        <v>12091</v>
      </c>
      <c r="C119" s="4">
        <v>1135</v>
      </c>
      <c r="D119" s="5">
        <v>529</v>
      </c>
      <c r="E119" s="5">
        <v>145</v>
      </c>
      <c r="F119" s="5">
        <v>374</v>
      </c>
      <c r="G119" s="5">
        <v>5</v>
      </c>
      <c r="H119" s="5">
        <v>524</v>
      </c>
      <c r="I119" s="5">
        <v>5</v>
      </c>
      <c r="J119" s="5">
        <v>606</v>
      </c>
    </row>
    <row r="120" spans="1:10" ht="17.25" thickBot="1">
      <c r="A120" s="3"/>
      <c r="B120" s="3" t="s">
        <v>12090</v>
      </c>
      <c r="C120" s="5">
        <v>452</v>
      </c>
      <c r="D120" s="5">
        <v>287</v>
      </c>
      <c r="E120" s="5">
        <v>72</v>
      </c>
      <c r="F120" s="5">
        <v>206</v>
      </c>
      <c r="G120" s="5">
        <v>4</v>
      </c>
      <c r="H120" s="5">
        <v>282</v>
      </c>
      <c r="I120" s="5">
        <v>5</v>
      </c>
      <c r="J120" s="5">
        <v>165</v>
      </c>
    </row>
    <row r="121" spans="1:10" ht="17.25" thickBot="1">
      <c r="A121" s="3" t="s">
        <v>11374</v>
      </c>
      <c r="B121" s="3" t="s">
        <v>36</v>
      </c>
      <c r="C121" s="4">
        <v>1803</v>
      </c>
      <c r="D121" s="4">
        <v>1249</v>
      </c>
      <c r="E121" s="5">
        <v>498</v>
      </c>
      <c r="F121" s="5">
        <v>727</v>
      </c>
      <c r="G121" s="5">
        <v>13</v>
      </c>
      <c r="H121" s="4">
        <v>1238</v>
      </c>
      <c r="I121" s="5">
        <v>11</v>
      </c>
      <c r="J121" s="5">
        <v>554</v>
      </c>
    </row>
    <row r="122" spans="1:10" ht="23.25" thickBot="1">
      <c r="A122" s="3"/>
      <c r="B122" s="3" t="s">
        <v>37</v>
      </c>
      <c r="C122" s="5">
        <v>626</v>
      </c>
      <c r="D122" s="5">
        <v>626</v>
      </c>
      <c r="E122" s="5">
        <v>289</v>
      </c>
      <c r="F122" s="5">
        <v>328</v>
      </c>
      <c r="G122" s="5">
        <v>5</v>
      </c>
      <c r="H122" s="5">
        <v>622</v>
      </c>
      <c r="I122" s="5">
        <v>4</v>
      </c>
      <c r="J122" s="5">
        <v>0</v>
      </c>
    </row>
    <row r="123" spans="1:10" ht="23.25" thickBot="1">
      <c r="A123" s="3"/>
      <c r="B123" s="3" t="s">
        <v>12089</v>
      </c>
      <c r="C123" s="4">
        <v>1177</v>
      </c>
      <c r="D123" s="5">
        <v>623</v>
      </c>
      <c r="E123" s="5">
        <v>209</v>
      </c>
      <c r="F123" s="5">
        <v>399</v>
      </c>
      <c r="G123" s="5">
        <v>8</v>
      </c>
      <c r="H123" s="5">
        <v>616</v>
      </c>
      <c r="I123" s="5">
        <v>7</v>
      </c>
      <c r="J123" s="5">
        <v>554</v>
      </c>
    </row>
    <row r="124" spans="1:10" ht="17.25" thickBot="1">
      <c r="A124" s="3" t="s">
        <v>12088</v>
      </c>
      <c r="B124" s="3" t="s">
        <v>36</v>
      </c>
      <c r="C124" s="4">
        <v>2927</v>
      </c>
      <c r="D124" s="4">
        <v>2043</v>
      </c>
      <c r="E124" s="5">
        <v>668</v>
      </c>
      <c r="F124" s="4">
        <v>1314</v>
      </c>
      <c r="G124" s="5">
        <v>24</v>
      </c>
      <c r="H124" s="4">
        <v>2006</v>
      </c>
      <c r="I124" s="5">
        <v>37</v>
      </c>
      <c r="J124" s="5">
        <v>884</v>
      </c>
    </row>
    <row r="125" spans="1:10" ht="23.25" thickBot="1">
      <c r="A125" s="3"/>
      <c r="B125" s="3" t="s">
        <v>37</v>
      </c>
      <c r="C125" s="5">
        <v>716</v>
      </c>
      <c r="D125" s="5">
        <v>716</v>
      </c>
      <c r="E125" s="5">
        <v>288</v>
      </c>
      <c r="F125" s="5">
        <v>407</v>
      </c>
      <c r="G125" s="5">
        <v>8</v>
      </c>
      <c r="H125" s="5">
        <v>703</v>
      </c>
      <c r="I125" s="5">
        <v>13</v>
      </c>
      <c r="J125" s="5">
        <v>0</v>
      </c>
    </row>
    <row r="126" spans="1:10" ht="17.25" thickBot="1">
      <c r="A126" s="3"/>
      <c r="B126" s="3" t="s">
        <v>12087</v>
      </c>
      <c r="C126" s="4">
        <v>1252</v>
      </c>
      <c r="D126" s="5">
        <v>735</v>
      </c>
      <c r="E126" s="5">
        <v>159</v>
      </c>
      <c r="F126" s="5">
        <v>554</v>
      </c>
      <c r="G126" s="5">
        <v>7</v>
      </c>
      <c r="H126" s="5">
        <v>720</v>
      </c>
      <c r="I126" s="5">
        <v>15</v>
      </c>
      <c r="J126" s="5">
        <v>517</v>
      </c>
    </row>
    <row r="127" spans="1:10" ht="17.25" thickBot="1">
      <c r="A127" s="3"/>
      <c r="B127" s="3" t="s">
        <v>12086</v>
      </c>
      <c r="C127" s="5">
        <v>149</v>
      </c>
      <c r="D127" s="5">
        <v>111</v>
      </c>
      <c r="E127" s="5">
        <v>45</v>
      </c>
      <c r="F127" s="5">
        <v>63</v>
      </c>
      <c r="G127" s="5">
        <v>0</v>
      </c>
      <c r="H127" s="5">
        <v>108</v>
      </c>
      <c r="I127" s="5">
        <v>3</v>
      </c>
      <c r="J127" s="5">
        <v>38</v>
      </c>
    </row>
    <row r="128" spans="1:10" ht="17.25" thickBot="1">
      <c r="A128" s="3"/>
      <c r="B128" s="3" t="s">
        <v>12085</v>
      </c>
      <c r="C128" s="5">
        <v>810</v>
      </c>
      <c r="D128" s="5">
        <v>481</v>
      </c>
      <c r="E128" s="5">
        <v>176</v>
      </c>
      <c r="F128" s="5">
        <v>290</v>
      </c>
      <c r="G128" s="5">
        <v>9</v>
      </c>
      <c r="H128" s="5">
        <v>475</v>
      </c>
      <c r="I128" s="5">
        <v>6</v>
      </c>
      <c r="J128" s="5">
        <v>329</v>
      </c>
    </row>
    <row r="129" spans="1:10" ht="17.25" thickBot="1">
      <c r="A129" s="3" t="s">
        <v>12084</v>
      </c>
      <c r="B129" s="3" t="s">
        <v>36</v>
      </c>
      <c r="C129" s="4">
        <v>1754</v>
      </c>
      <c r="D129" s="4">
        <v>1093</v>
      </c>
      <c r="E129" s="5">
        <v>429</v>
      </c>
      <c r="F129" s="5">
        <v>640</v>
      </c>
      <c r="G129" s="5">
        <v>10</v>
      </c>
      <c r="H129" s="4">
        <v>1079</v>
      </c>
      <c r="I129" s="5">
        <v>14</v>
      </c>
      <c r="J129" s="5">
        <v>661</v>
      </c>
    </row>
    <row r="130" spans="1:10" ht="23.25" thickBot="1">
      <c r="A130" s="3"/>
      <c r="B130" s="3" t="s">
        <v>37</v>
      </c>
      <c r="C130" s="5">
        <v>477</v>
      </c>
      <c r="D130" s="5">
        <v>477</v>
      </c>
      <c r="E130" s="5">
        <v>215</v>
      </c>
      <c r="F130" s="5">
        <v>256</v>
      </c>
      <c r="G130" s="5">
        <v>3</v>
      </c>
      <c r="H130" s="5">
        <v>474</v>
      </c>
      <c r="I130" s="5">
        <v>3</v>
      </c>
      <c r="J130" s="5">
        <v>0</v>
      </c>
    </row>
    <row r="131" spans="1:10" ht="23.25" thickBot="1">
      <c r="A131" s="3"/>
      <c r="B131" s="3" t="s">
        <v>12083</v>
      </c>
      <c r="C131" s="4">
        <v>1277</v>
      </c>
      <c r="D131" s="5">
        <v>616</v>
      </c>
      <c r="E131" s="5">
        <v>214</v>
      </c>
      <c r="F131" s="5">
        <v>384</v>
      </c>
      <c r="G131" s="5">
        <v>7</v>
      </c>
      <c r="H131" s="5">
        <v>605</v>
      </c>
      <c r="I131" s="5">
        <v>11</v>
      </c>
      <c r="J131" s="5">
        <v>661</v>
      </c>
    </row>
    <row r="132" spans="1:10" ht="17.25" thickBot="1">
      <c r="A132" s="3" t="s">
        <v>10020</v>
      </c>
      <c r="B132" s="3" t="s">
        <v>36</v>
      </c>
      <c r="C132" s="4">
        <v>1290</v>
      </c>
      <c r="D132" s="5">
        <v>833</v>
      </c>
      <c r="E132" s="5">
        <v>290</v>
      </c>
      <c r="F132" s="5">
        <v>519</v>
      </c>
      <c r="G132" s="5">
        <v>10</v>
      </c>
      <c r="H132" s="5">
        <v>819</v>
      </c>
      <c r="I132" s="5">
        <v>14</v>
      </c>
      <c r="J132" s="5">
        <v>457</v>
      </c>
    </row>
    <row r="133" spans="1:10" ht="23.25" thickBot="1">
      <c r="A133" s="3"/>
      <c r="B133" s="3" t="s">
        <v>37</v>
      </c>
      <c r="C133" s="5">
        <v>187</v>
      </c>
      <c r="D133" s="5">
        <v>187</v>
      </c>
      <c r="E133" s="5">
        <v>82</v>
      </c>
      <c r="F133" s="5">
        <v>98</v>
      </c>
      <c r="G133" s="5">
        <v>3</v>
      </c>
      <c r="H133" s="5">
        <v>183</v>
      </c>
      <c r="I133" s="5">
        <v>4</v>
      </c>
      <c r="J133" s="5">
        <v>0</v>
      </c>
    </row>
    <row r="134" spans="1:10" ht="17.25" thickBot="1">
      <c r="A134" s="3"/>
      <c r="B134" s="3" t="s">
        <v>10019</v>
      </c>
      <c r="C134" s="5">
        <v>489</v>
      </c>
      <c r="D134" s="5">
        <v>276</v>
      </c>
      <c r="E134" s="5">
        <v>86</v>
      </c>
      <c r="F134" s="5">
        <v>179</v>
      </c>
      <c r="G134" s="5">
        <v>3</v>
      </c>
      <c r="H134" s="5">
        <v>268</v>
      </c>
      <c r="I134" s="5">
        <v>8</v>
      </c>
      <c r="J134" s="5">
        <v>213</v>
      </c>
    </row>
    <row r="135" spans="1:10" ht="17.25" thickBot="1">
      <c r="A135" s="3"/>
      <c r="B135" s="3" t="s">
        <v>10018</v>
      </c>
      <c r="C135" s="5">
        <v>614</v>
      </c>
      <c r="D135" s="5">
        <v>370</v>
      </c>
      <c r="E135" s="5">
        <v>122</v>
      </c>
      <c r="F135" s="5">
        <v>242</v>
      </c>
      <c r="G135" s="5">
        <v>4</v>
      </c>
      <c r="H135" s="5">
        <v>368</v>
      </c>
      <c r="I135" s="5">
        <v>2</v>
      </c>
      <c r="J135" s="5">
        <v>244</v>
      </c>
    </row>
    <row r="136" spans="1:10" ht="23.25" thickBot="1">
      <c r="A136" s="3" t="s">
        <v>97</v>
      </c>
      <c r="B136" s="3"/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</row>
  </sheetData>
  <mergeCells count="14">
    <mergeCell ref="J1:J3"/>
    <mergeCell ref="H2:H3"/>
    <mergeCell ref="A1:A3"/>
    <mergeCell ref="B1:B3"/>
    <mergeCell ref="C1:C3"/>
    <mergeCell ref="D1:D3"/>
    <mergeCell ref="E1:H1"/>
    <mergeCell ref="J95:J97"/>
    <mergeCell ref="H96:H97"/>
    <mergeCell ref="A95:A97"/>
    <mergeCell ref="B95:B97"/>
    <mergeCell ref="C95:C97"/>
    <mergeCell ref="D95:D97"/>
    <mergeCell ref="E95:H95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C6FDD-A667-4C88-81D8-4DDE695E3AD7}">
  <sheetPr>
    <tabColor theme="5" tint="0.59999389629810485"/>
  </sheetPr>
  <dimension ref="A1:X1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25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12186</v>
      </c>
      <c r="F3" s="26" t="s">
        <v>12185</v>
      </c>
      <c r="G3" s="26" t="s">
        <v>12184</v>
      </c>
      <c r="H3" s="26" t="s">
        <v>12183</v>
      </c>
      <c r="I3" s="44"/>
      <c r="J3" s="26"/>
      <c r="K3" s="44"/>
      <c r="U3" t="s">
        <v>3</v>
      </c>
      <c r="V3" t="str">
        <f t="shared" si="0"/>
        <v>곽상언</v>
      </c>
      <c r="W3" t="str">
        <f t="shared" si="0"/>
        <v>박덕흠</v>
      </c>
      <c r="X3" t="str">
        <f t="shared" si="0"/>
        <v>김연원</v>
      </c>
    </row>
    <row r="4" spans="1:24" ht="17.25" thickBot="1">
      <c r="A4" s="3" t="s">
        <v>30</v>
      </c>
      <c r="B4" s="3"/>
      <c r="C4" s="4">
        <v>29585</v>
      </c>
      <c r="D4" s="4">
        <v>20913</v>
      </c>
      <c r="E4" s="4">
        <v>8239</v>
      </c>
      <c r="F4" s="4">
        <v>11693</v>
      </c>
      <c r="G4" s="5">
        <v>265</v>
      </c>
      <c r="H4" s="5">
        <v>143</v>
      </c>
      <c r="I4" s="4">
        <v>20340</v>
      </c>
      <c r="J4" s="5">
        <v>573</v>
      </c>
      <c r="K4" s="4">
        <v>8672</v>
      </c>
      <c r="V4" s="8"/>
      <c r="W4" s="8"/>
      <c r="X4" s="8"/>
    </row>
    <row r="5" spans="1:24" ht="23.25" thickBot="1">
      <c r="A5" s="3" t="s">
        <v>31</v>
      </c>
      <c r="B5" s="3"/>
      <c r="C5" s="5">
        <v>118</v>
      </c>
      <c r="D5" s="5">
        <v>110</v>
      </c>
      <c r="E5" s="5">
        <v>26</v>
      </c>
      <c r="F5" s="5">
        <v>70</v>
      </c>
      <c r="G5" s="5">
        <v>6</v>
      </c>
      <c r="H5" s="5">
        <v>2</v>
      </c>
      <c r="I5" s="5">
        <v>104</v>
      </c>
      <c r="J5" s="5">
        <v>6</v>
      </c>
      <c r="K5" s="5">
        <v>8</v>
      </c>
      <c r="T5" t="s">
        <v>2929</v>
      </c>
      <c r="U5">
        <f>SUMIF($A:$A,"합계",D:D)</f>
        <v>104823</v>
      </c>
      <c r="V5">
        <f>SUMIF($A:$A,"합계",E:E)</f>
        <v>42613</v>
      </c>
      <c r="W5">
        <f>SUMIF($A:$A,"합계",F:F)</f>
        <v>58490</v>
      </c>
      <c r="X5">
        <f>SUMIF($A:$A,"합계",G:G)</f>
        <v>1038</v>
      </c>
    </row>
    <row r="6" spans="1:24" ht="23.25" thickBot="1">
      <c r="A6" s="3" t="s">
        <v>32</v>
      </c>
      <c r="B6" s="3"/>
      <c r="C6" s="4">
        <v>1673</v>
      </c>
      <c r="D6" s="4">
        <v>1670</v>
      </c>
      <c r="E6" s="5">
        <v>833</v>
      </c>
      <c r="F6" s="5">
        <v>759</v>
      </c>
      <c r="G6" s="5">
        <v>23</v>
      </c>
      <c r="H6" s="5">
        <v>14</v>
      </c>
      <c r="I6" s="4">
        <v>1629</v>
      </c>
      <c r="J6" s="5">
        <v>41</v>
      </c>
      <c r="K6" s="5">
        <v>3</v>
      </c>
      <c r="T6" t="s">
        <v>2930</v>
      </c>
      <c r="U6">
        <f>U5-U7</f>
        <v>51332</v>
      </c>
      <c r="V6">
        <f>V5-V7</f>
        <v>18494</v>
      </c>
      <c r="W6">
        <f>W5-W7</f>
        <v>30895</v>
      </c>
      <c r="X6">
        <f>X5-X7</f>
        <v>537</v>
      </c>
    </row>
    <row r="7" spans="1:24" ht="23.25" thickBot="1">
      <c r="A7" s="3" t="s">
        <v>33</v>
      </c>
      <c r="B7" s="3"/>
      <c r="C7" s="5">
        <v>38</v>
      </c>
      <c r="D7" s="5">
        <v>6</v>
      </c>
      <c r="E7" s="5">
        <v>6</v>
      </c>
      <c r="F7" s="5">
        <v>0</v>
      </c>
      <c r="G7" s="5">
        <v>0</v>
      </c>
      <c r="H7" s="5">
        <v>0</v>
      </c>
      <c r="I7" s="5">
        <v>6</v>
      </c>
      <c r="J7" s="5">
        <v>0</v>
      </c>
      <c r="K7" s="5">
        <v>32</v>
      </c>
      <c r="T7" t="s">
        <v>2931</v>
      </c>
      <c r="U7">
        <f>U11+U10+U9</f>
        <v>53491</v>
      </c>
      <c r="V7">
        <f>V11+V10+V9</f>
        <v>24119</v>
      </c>
      <c r="W7">
        <f>W11+W10+W9</f>
        <v>27595</v>
      </c>
      <c r="X7">
        <f>X11+X10+X9</f>
        <v>501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12271</v>
      </c>
      <c r="B9" s="3" t="s">
        <v>36</v>
      </c>
      <c r="C9" s="4">
        <v>11894</v>
      </c>
      <c r="D9" s="4">
        <v>8027</v>
      </c>
      <c r="E9" s="4">
        <v>3356</v>
      </c>
      <c r="F9" s="4">
        <v>4397</v>
      </c>
      <c r="G9" s="5">
        <v>82</v>
      </c>
      <c r="H9" s="5">
        <v>45</v>
      </c>
      <c r="I9" s="4">
        <v>7880</v>
      </c>
      <c r="J9" s="5">
        <v>147</v>
      </c>
      <c r="K9" s="4">
        <v>3867</v>
      </c>
      <c r="T9" t="s">
        <v>2934</v>
      </c>
      <c r="U9">
        <f>SUMIF($A:$A,"거소·선상투표",D:D)+SUMIF($A:$A,"국외부재자투표",D:D)+SUMIF($A:$A,"국외부재자투표(공관)",D:D)</f>
        <v>521</v>
      </c>
      <c r="V9">
        <f t="shared" ref="V9:X11" si="1">SUMIF($A:$A,"거소·선상투표",E:E)+SUMIF($A:$A,"국외부재자투표",E:E)+SUMIF($A:$A,"국외부재자투표(공관)",E:E)</f>
        <v>191</v>
      </c>
      <c r="W9">
        <f t="shared" si="1"/>
        <v>268</v>
      </c>
      <c r="X9">
        <f t="shared" si="1"/>
        <v>19</v>
      </c>
    </row>
    <row r="10" spans="1:24" ht="23.25" thickBot="1">
      <c r="A10" s="3"/>
      <c r="B10" s="3" t="s">
        <v>37</v>
      </c>
      <c r="C10" s="4">
        <v>3943</v>
      </c>
      <c r="D10" s="4">
        <v>3941</v>
      </c>
      <c r="E10" s="4">
        <v>1774</v>
      </c>
      <c r="F10" s="4">
        <v>2045</v>
      </c>
      <c r="G10" s="5">
        <v>37</v>
      </c>
      <c r="H10" s="5">
        <v>18</v>
      </c>
      <c r="I10" s="4">
        <v>3874</v>
      </c>
      <c r="J10" s="5">
        <v>67</v>
      </c>
      <c r="K10" s="5">
        <v>2</v>
      </c>
      <c r="T10" t="s">
        <v>2932</v>
      </c>
      <c r="U10">
        <f>SUMIF($B:$B,"관내사전투표",D:D)</f>
        <v>43845</v>
      </c>
      <c r="V10">
        <f t="shared" ref="V10:X12" si="2">SUMIF($B:$B,"관내사전투표",E:E)</f>
        <v>19301</v>
      </c>
      <c r="W10">
        <f t="shared" si="2"/>
        <v>23194</v>
      </c>
      <c r="X10">
        <f t="shared" si="2"/>
        <v>381</v>
      </c>
    </row>
    <row r="11" spans="1:24" ht="17.25" thickBot="1">
      <c r="A11" s="3"/>
      <c r="B11" s="3" t="s">
        <v>12270</v>
      </c>
      <c r="C11" s="4">
        <v>1378</v>
      </c>
      <c r="D11" s="5">
        <v>711</v>
      </c>
      <c r="E11" s="5">
        <v>254</v>
      </c>
      <c r="F11" s="5">
        <v>435</v>
      </c>
      <c r="G11" s="5">
        <v>7</v>
      </c>
      <c r="H11" s="5">
        <v>3</v>
      </c>
      <c r="I11" s="5">
        <v>699</v>
      </c>
      <c r="J11" s="5">
        <v>12</v>
      </c>
      <c r="K11" s="5">
        <v>667</v>
      </c>
      <c r="T11" t="s">
        <v>2933</v>
      </c>
      <c r="U11">
        <f>SUMIF($A:$A,"관외사전투표",D:D)</f>
        <v>9125</v>
      </c>
      <c r="V11">
        <f t="shared" ref="V11:X13" si="3">SUMIF($A:$A,"관외사전투표",E:E)</f>
        <v>4627</v>
      </c>
      <c r="W11">
        <f t="shared" si="3"/>
        <v>4133</v>
      </c>
      <c r="X11">
        <f t="shared" si="3"/>
        <v>101</v>
      </c>
    </row>
    <row r="12" spans="1:24" ht="17.25" thickBot="1">
      <c r="A12" s="3"/>
      <c r="B12" s="3" t="s">
        <v>12269</v>
      </c>
      <c r="C12" s="5">
        <v>935</v>
      </c>
      <c r="D12" s="5">
        <v>463</v>
      </c>
      <c r="E12" s="5">
        <v>154</v>
      </c>
      <c r="F12" s="5">
        <v>288</v>
      </c>
      <c r="G12" s="5">
        <v>5</v>
      </c>
      <c r="H12" s="5">
        <v>6</v>
      </c>
      <c r="I12" s="5">
        <v>453</v>
      </c>
      <c r="J12" s="5">
        <v>10</v>
      </c>
      <c r="K12" s="5">
        <v>472</v>
      </c>
    </row>
    <row r="13" spans="1:24" ht="17.25" thickBot="1">
      <c r="A13" s="3"/>
      <c r="B13" s="3" t="s">
        <v>12268</v>
      </c>
      <c r="C13" s="4">
        <v>1729</v>
      </c>
      <c r="D13" s="5">
        <v>880</v>
      </c>
      <c r="E13" s="5">
        <v>335</v>
      </c>
      <c r="F13" s="5">
        <v>512</v>
      </c>
      <c r="G13" s="5">
        <v>8</v>
      </c>
      <c r="H13" s="5">
        <v>6</v>
      </c>
      <c r="I13" s="5">
        <v>861</v>
      </c>
      <c r="J13" s="5">
        <v>19</v>
      </c>
      <c r="K13" s="5">
        <v>849</v>
      </c>
    </row>
    <row r="14" spans="1:24" ht="17.25" thickBot="1">
      <c r="A14" s="3"/>
      <c r="B14" s="3" t="s">
        <v>12267</v>
      </c>
      <c r="C14" s="4">
        <v>2522</v>
      </c>
      <c r="D14" s="4">
        <v>1271</v>
      </c>
      <c r="E14" s="5">
        <v>506</v>
      </c>
      <c r="F14" s="5">
        <v>717</v>
      </c>
      <c r="G14" s="5">
        <v>17</v>
      </c>
      <c r="H14" s="5">
        <v>4</v>
      </c>
      <c r="I14" s="4">
        <v>1244</v>
      </c>
      <c r="J14" s="5">
        <v>27</v>
      </c>
      <c r="K14" s="4">
        <v>1251</v>
      </c>
      <c r="U14" s="8"/>
      <c r="V14" s="8"/>
      <c r="W14" s="8"/>
      <c r="X14" s="8"/>
    </row>
    <row r="15" spans="1:24" ht="17.25" thickBot="1">
      <c r="A15" s="3"/>
      <c r="B15" s="3" t="s">
        <v>12266</v>
      </c>
      <c r="C15" s="4">
        <v>1387</v>
      </c>
      <c r="D15" s="5">
        <v>761</v>
      </c>
      <c r="E15" s="5">
        <v>333</v>
      </c>
      <c r="F15" s="5">
        <v>400</v>
      </c>
      <c r="G15" s="5">
        <v>8</v>
      </c>
      <c r="H15" s="5">
        <v>8</v>
      </c>
      <c r="I15" s="5">
        <v>749</v>
      </c>
      <c r="J15" s="5">
        <v>12</v>
      </c>
      <c r="K15" s="5">
        <v>626</v>
      </c>
      <c r="U15" s="8"/>
      <c r="V15" s="8"/>
      <c r="W15" s="8"/>
      <c r="X15" s="8"/>
    </row>
    <row r="16" spans="1:24" ht="17.25" thickBot="1">
      <c r="A16" s="3" t="s">
        <v>12265</v>
      </c>
      <c r="B16" s="3" t="s">
        <v>36</v>
      </c>
      <c r="C16" s="4">
        <v>1771</v>
      </c>
      <c r="D16" s="4">
        <v>1302</v>
      </c>
      <c r="E16" s="5">
        <v>499</v>
      </c>
      <c r="F16" s="5">
        <v>751</v>
      </c>
      <c r="G16" s="5">
        <v>13</v>
      </c>
      <c r="H16" s="5">
        <v>7</v>
      </c>
      <c r="I16" s="4">
        <v>1270</v>
      </c>
      <c r="J16" s="5">
        <v>32</v>
      </c>
      <c r="K16" s="5">
        <v>469</v>
      </c>
    </row>
    <row r="17" spans="1:11" ht="23.25" thickBot="1">
      <c r="A17" s="3"/>
      <c r="B17" s="3" t="s">
        <v>37</v>
      </c>
      <c r="C17" s="5">
        <v>657</v>
      </c>
      <c r="D17" s="5">
        <v>657</v>
      </c>
      <c r="E17" s="5">
        <v>290</v>
      </c>
      <c r="F17" s="5">
        <v>350</v>
      </c>
      <c r="G17" s="5">
        <v>2</v>
      </c>
      <c r="H17" s="5">
        <v>3</v>
      </c>
      <c r="I17" s="5">
        <v>645</v>
      </c>
      <c r="J17" s="5">
        <v>12</v>
      </c>
      <c r="K17" s="5">
        <v>0</v>
      </c>
    </row>
    <row r="18" spans="1:11" ht="23.25" thickBot="1">
      <c r="A18" s="3"/>
      <c r="B18" s="3" t="s">
        <v>12264</v>
      </c>
      <c r="C18" s="5">
        <v>938</v>
      </c>
      <c r="D18" s="5">
        <v>538</v>
      </c>
      <c r="E18" s="5">
        <v>174</v>
      </c>
      <c r="F18" s="5">
        <v>330</v>
      </c>
      <c r="G18" s="5">
        <v>11</v>
      </c>
      <c r="H18" s="5">
        <v>4</v>
      </c>
      <c r="I18" s="5">
        <v>519</v>
      </c>
      <c r="J18" s="5">
        <v>19</v>
      </c>
      <c r="K18" s="5">
        <v>400</v>
      </c>
    </row>
    <row r="19" spans="1:11" ht="23.25" thickBot="1">
      <c r="A19" s="3"/>
      <c r="B19" s="3" t="s">
        <v>12263</v>
      </c>
      <c r="C19" s="5">
        <v>176</v>
      </c>
      <c r="D19" s="5">
        <v>107</v>
      </c>
      <c r="E19" s="5">
        <v>35</v>
      </c>
      <c r="F19" s="5">
        <v>71</v>
      </c>
      <c r="G19" s="5">
        <v>0</v>
      </c>
      <c r="H19" s="5">
        <v>0</v>
      </c>
      <c r="I19" s="5">
        <v>106</v>
      </c>
      <c r="J19" s="5">
        <v>1</v>
      </c>
      <c r="K19" s="5">
        <v>69</v>
      </c>
    </row>
    <row r="20" spans="1:11" ht="17.25" thickBot="1">
      <c r="A20" s="3" t="s">
        <v>10355</v>
      </c>
      <c r="B20" s="3" t="s">
        <v>36</v>
      </c>
      <c r="C20" s="4">
        <v>1330</v>
      </c>
      <c r="D20" s="5">
        <v>889</v>
      </c>
      <c r="E20" s="5">
        <v>378</v>
      </c>
      <c r="F20" s="5">
        <v>460</v>
      </c>
      <c r="G20" s="5">
        <v>10</v>
      </c>
      <c r="H20" s="5">
        <v>4</v>
      </c>
      <c r="I20" s="5">
        <v>852</v>
      </c>
      <c r="J20" s="5">
        <v>37</v>
      </c>
      <c r="K20" s="5">
        <v>441</v>
      </c>
    </row>
    <row r="21" spans="1:11" ht="23.25" thickBot="1">
      <c r="A21" s="3"/>
      <c r="B21" s="3" t="s">
        <v>37</v>
      </c>
      <c r="C21" s="5">
        <v>450</v>
      </c>
      <c r="D21" s="5">
        <v>450</v>
      </c>
      <c r="E21" s="5">
        <v>205</v>
      </c>
      <c r="F21" s="5">
        <v>223</v>
      </c>
      <c r="G21" s="5">
        <v>5</v>
      </c>
      <c r="H21" s="5">
        <v>2</v>
      </c>
      <c r="I21" s="5">
        <v>435</v>
      </c>
      <c r="J21" s="5">
        <v>15</v>
      </c>
      <c r="K21" s="5">
        <v>0</v>
      </c>
    </row>
    <row r="22" spans="1:11" ht="23.25" thickBot="1">
      <c r="A22" s="3"/>
      <c r="B22" s="3" t="s">
        <v>12262</v>
      </c>
      <c r="C22" s="5">
        <v>880</v>
      </c>
      <c r="D22" s="5">
        <v>439</v>
      </c>
      <c r="E22" s="5">
        <v>173</v>
      </c>
      <c r="F22" s="5">
        <v>237</v>
      </c>
      <c r="G22" s="5">
        <v>5</v>
      </c>
      <c r="H22" s="5">
        <v>2</v>
      </c>
      <c r="I22" s="5">
        <v>417</v>
      </c>
      <c r="J22" s="5">
        <v>22</v>
      </c>
      <c r="K22" s="5">
        <v>441</v>
      </c>
    </row>
    <row r="23" spans="1:11" ht="17.25" thickBot="1">
      <c r="A23" s="3" t="s">
        <v>12261</v>
      </c>
      <c r="B23" s="3" t="s">
        <v>36</v>
      </c>
      <c r="C23" s="4">
        <v>2016</v>
      </c>
      <c r="D23" s="4">
        <v>1396</v>
      </c>
      <c r="E23" s="5">
        <v>511</v>
      </c>
      <c r="F23" s="5">
        <v>802</v>
      </c>
      <c r="G23" s="5">
        <v>22</v>
      </c>
      <c r="H23" s="5">
        <v>12</v>
      </c>
      <c r="I23" s="4">
        <v>1347</v>
      </c>
      <c r="J23" s="5">
        <v>49</v>
      </c>
      <c r="K23" s="5">
        <v>620</v>
      </c>
    </row>
    <row r="24" spans="1:11" ht="23.25" thickBot="1">
      <c r="A24" s="3"/>
      <c r="B24" s="3" t="s">
        <v>37</v>
      </c>
      <c r="C24" s="5">
        <v>568</v>
      </c>
      <c r="D24" s="5">
        <v>568</v>
      </c>
      <c r="E24" s="5">
        <v>239</v>
      </c>
      <c r="F24" s="5">
        <v>292</v>
      </c>
      <c r="G24" s="5">
        <v>12</v>
      </c>
      <c r="H24" s="5">
        <v>6</v>
      </c>
      <c r="I24" s="5">
        <v>549</v>
      </c>
      <c r="J24" s="5">
        <v>19</v>
      </c>
      <c r="K24" s="5">
        <v>0</v>
      </c>
    </row>
    <row r="25" spans="1:11" ht="17.25" thickBot="1">
      <c r="A25" s="3"/>
      <c r="B25" s="3" t="s">
        <v>12260</v>
      </c>
      <c r="C25" s="5">
        <v>949</v>
      </c>
      <c r="D25" s="5">
        <v>531</v>
      </c>
      <c r="E25" s="5">
        <v>169</v>
      </c>
      <c r="F25" s="5">
        <v>340</v>
      </c>
      <c r="G25" s="5">
        <v>7</v>
      </c>
      <c r="H25" s="5">
        <v>2</v>
      </c>
      <c r="I25" s="5">
        <v>518</v>
      </c>
      <c r="J25" s="5">
        <v>13</v>
      </c>
      <c r="K25" s="5">
        <v>418</v>
      </c>
    </row>
    <row r="26" spans="1:11" ht="17.25" thickBot="1">
      <c r="A26" s="3"/>
      <c r="B26" s="3" t="s">
        <v>12259</v>
      </c>
      <c r="C26" s="5">
        <v>499</v>
      </c>
      <c r="D26" s="5">
        <v>297</v>
      </c>
      <c r="E26" s="5">
        <v>103</v>
      </c>
      <c r="F26" s="5">
        <v>170</v>
      </c>
      <c r="G26" s="5">
        <v>3</v>
      </c>
      <c r="H26" s="5">
        <v>4</v>
      </c>
      <c r="I26" s="5">
        <v>280</v>
      </c>
      <c r="J26" s="5">
        <v>17</v>
      </c>
      <c r="K26" s="5">
        <v>202</v>
      </c>
    </row>
    <row r="27" spans="1:11" ht="17.25" thickBot="1">
      <c r="A27" s="3" t="s">
        <v>12258</v>
      </c>
      <c r="B27" s="3" t="s">
        <v>36</v>
      </c>
      <c r="C27" s="4">
        <v>1493</v>
      </c>
      <c r="D27" s="4">
        <v>1046</v>
      </c>
      <c r="E27" s="5">
        <v>387</v>
      </c>
      <c r="F27" s="5">
        <v>599</v>
      </c>
      <c r="G27" s="5">
        <v>17</v>
      </c>
      <c r="H27" s="5">
        <v>8</v>
      </c>
      <c r="I27" s="4">
        <v>1011</v>
      </c>
      <c r="J27" s="5">
        <v>35</v>
      </c>
      <c r="K27" s="5">
        <v>447</v>
      </c>
    </row>
    <row r="28" spans="1:11" ht="23.25" thickBot="1">
      <c r="A28" s="3"/>
      <c r="B28" s="3" t="s">
        <v>37</v>
      </c>
      <c r="C28" s="5">
        <v>448</v>
      </c>
      <c r="D28" s="5">
        <v>448</v>
      </c>
      <c r="E28" s="5">
        <v>174</v>
      </c>
      <c r="F28" s="5">
        <v>243</v>
      </c>
      <c r="G28" s="5">
        <v>6</v>
      </c>
      <c r="H28" s="5">
        <v>3</v>
      </c>
      <c r="I28" s="5">
        <v>426</v>
      </c>
      <c r="J28" s="5">
        <v>22</v>
      </c>
      <c r="K28" s="5">
        <v>0</v>
      </c>
    </row>
    <row r="29" spans="1:11" ht="23.25" thickBot="1">
      <c r="A29" s="3"/>
      <c r="B29" s="3" t="s">
        <v>12257</v>
      </c>
      <c r="C29" s="4">
        <v>1045</v>
      </c>
      <c r="D29" s="5">
        <v>598</v>
      </c>
      <c r="E29" s="5">
        <v>213</v>
      </c>
      <c r="F29" s="5">
        <v>356</v>
      </c>
      <c r="G29" s="5">
        <v>11</v>
      </c>
      <c r="H29" s="5">
        <v>5</v>
      </c>
      <c r="I29" s="5">
        <v>585</v>
      </c>
      <c r="J29" s="5">
        <v>13</v>
      </c>
      <c r="K29" s="5">
        <v>447</v>
      </c>
    </row>
    <row r="30" spans="1:11" ht="17.25" thickBot="1">
      <c r="A30" s="3" t="s">
        <v>12256</v>
      </c>
      <c r="B30" s="3" t="s">
        <v>36</v>
      </c>
      <c r="C30" s="4">
        <v>2031</v>
      </c>
      <c r="D30" s="4">
        <v>1361</v>
      </c>
      <c r="E30" s="5">
        <v>546</v>
      </c>
      <c r="F30" s="5">
        <v>736</v>
      </c>
      <c r="G30" s="5">
        <v>17</v>
      </c>
      <c r="H30" s="5">
        <v>13</v>
      </c>
      <c r="I30" s="4">
        <v>1312</v>
      </c>
      <c r="J30" s="5">
        <v>49</v>
      </c>
      <c r="K30" s="5">
        <v>670</v>
      </c>
    </row>
    <row r="31" spans="1:11" ht="23.25" thickBot="1">
      <c r="A31" s="3"/>
      <c r="B31" s="3" t="s">
        <v>37</v>
      </c>
      <c r="C31" s="5">
        <v>757</v>
      </c>
      <c r="D31" s="5">
        <v>757</v>
      </c>
      <c r="E31" s="5">
        <v>312</v>
      </c>
      <c r="F31" s="5">
        <v>397</v>
      </c>
      <c r="G31" s="5">
        <v>12</v>
      </c>
      <c r="H31" s="5">
        <v>6</v>
      </c>
      <c r="I31" s="5">
        <v>727</v>
      </c>
      <c r="J31" s="5">
        <v>30</v>
      </c>
      <c r="K31" s="5">
        <v>0</v>
      </c>
    </row>
    <row r="32" spans="1:11" ht="23.25" thickBot="1">
      <c r="A32" s="3"/>
      <c r="B32" s="3" t="s">
        <v>12255</v>
      </c>
      <c r="C32" s="4">
        <v>1274</v>
      </c>
      <c r="D32" s="5">
        <v>604</v>
      </c>
      <c r="E32" s="5">
        <v>234</v>
      </c>
      <c r="F32" s="5">
        <v>339</v>
      </c>
      <c r="G32" s="5">
        <v>5</v>
      </c>
      <c r="H32" s="5">
        <v>7</v>
      </c>
      <c r="I32" s="5">
        <v>585</v>
      </c>
      <c r="J32" s="5">
        <v>19</v>
      </c>
      <c r="K32" s="5">
        <v>670</v>
      </c>
    </row>
    <row r="33" spans="1:11" ht="17.25" thickBot="1">
      <c r="A33" s="3" t="s">
        <v>12254</v>
      </c>
      <c r="B33" s="3" t="s">
        <v>36</v>
      </c>
      <c r="C33" s="4">
        <v>1846</v>
      </c>
      <c r="D33" s="4">
        <v>1334</v>
      </c>
      <c r="E33" s="5">
        <v>471</v>
      </c>
      <c r="F33" s="5">
        <v>795</v>
      </c>
      <c r="G33" s="5">
        <v>23</v>
      </c>
      <c r="H33" s="5">
        <v>5</v>
      </c>
      <c r="I33" s="4">
        <v>1294</v>
      </c>
      <c r="J33" s="5">
        <v>40</v>
      </c>
      <c r="K33" s="5">
        <v>512</v>
      </c>
    </row>
    <row r="34" spans="1:11" ht="23.25" thickBot="1">
      <c r="A34" s="3"/>
      <c r="B34" s="3" t="s">
        <v>37</v>
      </c>
      <c r="C34" s="5">
        <v>674</v>
      </c>
      <c r="D34" s="5">
        <v>674</v>
      </c>
      <c r="E34" s="5">
        <v>272</v>
      </c>
      <c r="F34" s="5">
        <v>373</v>
      </c>
      <c r="G34" s="5">
        <v>11</v>
      </c>
      <c r="H34" s="5">
        <v>1</v>
      </c>
      <c r="I34" s="5">
        <v>657</v>
      </c>
      <c r="J34" s="5">
        <v>17</v>
      </c>
      <c r="K34" s="5">
        <v>0</v>
      </c>
    </row>
    <row r="35" spans="1:11" ht="23.25" thickBot="1">
      <c r="A35" s="3"/>
      <c r="B35" s="3" t="s">
        <v>12253</v>
      </c>
      <c r="C35" s="4">
        <v>1172</v>
      </c>
      <c r="D35" s="5">
        <v>660</v>
      </c>
      <c r="E35" s="5">
        <v>199</v>
      </c>
      <c r="F35" s="5">
        <v>422</v>
      </c>
      <c r="G35" s="5">
        <v>12</v>
      </c>
      <c r="H35" s="5">
        <v>4</v>
      </c>
      <c r="I35" s="5">
        <v>637</v>
      </c>
      <c r="J35" s="5">
        <v>23</v>
      </c>
      <c r="K35" s="5">
        <v>512</v>
      </c>
    </row>
    <row r="36" spans="1:11" ht="17.25" thickBot="1">
      <c r="A36" s="3" t="s">
        <v>12252</v>
      </c>
      <c r="B36" s="3" t="s">
        <v>36</v>
      </c>
      <c r="C36" s="5">
        <v>675</v>
      </c>
      <c r="D36" s="5">
        <v>498</v>
      </c>
      <c r="E36" s="5">
        <v>156</v>
      </c>
      <c r="F36" s="5">
        <v>324</v>
      </c>
      <c r="G36" s="5">
        <v>3</v>
      </c>
      <c r="H36" s="5">
        <v>5</v>
      </c>
      <c r="I36" s="5">
        <v>488</v>
      </c>
      <c r="J36" s="5">
        <v>10</v>
      </c>
      <c r="K36" s="5">
        <v>177</v>
      </c>
    </row>
    <row r="37" spans="1:11" ht="23.25" thickBot="1">
      <c r="A37" s="3"/>
      <c r="B37" s="3" t="s">
        <v>37</v>
      </c>
      <c r="C37" s="5">
        <v>247</v>
      </c>
      <c r="D37" s="5">
        <v>247</v>
      </c>
      <c r="E37" s="5">
        <v>86</v>
      </c>
      <c r="F37" s="5">
        <v>153</v>
      </c>
      <c r="G37" s="5">
        <v>1</v>
      </c>
      <c r="H37" s="5">
        <v>4</v>
      </c>
      <c r="I37" s="5">
        <v>244</v>
      </c>
      <c r="J37" s="5">
        <v>3</v>
      </c>
      <c r="K37" s="5">
        <v>0</v>
      </c>
    </row>
    <row r="38" spans="1:11" ht="23.25" thickBot="1">
      <c r="A38" s="3"/>
      <c r="B38" s="3" t="s">
        <v>12251</v>
      </c>
      <c r="C38" s="5">
        <v>428</v>
      </c>
      <c r="D38" s="5">
        <v>251</v>
      </c>
      <c r="E38" s="5">
        <v>70</v>
      </c>
      <c r="F38" s="5">
        <v>171</v>
      </c>
      <c r="G38" s="5">
        <v>2</v>
      </c>
      <c r="H38" s="5">
        <v>1</v>
      </c>
      <c r="I38" s="5">
        <v>244</v>
      </c>
      <c r="J38" s="5">
        <v>7</v>
      </c>
      <c r="K38" s="5">
        <v>177</v>
      </c>
    </row>
    <row r="39" spans="1:11" ht="17.25" thickBot="1">
      <c r="A39" s="3" t="s">
        <v>12250</v>
      </c>
      <c r="B39" s="3" t="s">
        <v>36</v>
      </c>
      <c r="C39" s="4">
        <v>1612</v>
      </c>
      <c r="D39" s="4">
        <v>1104</v>
      </c>
      <c r="E39" s="5">
        <v>311</v>
      </c>
      <c r="F39" s="5">
        <v>731</v>
      </c>
      <c r="G39" s="5">
        <v>15</v>
      </c>
      <c r="H39" s="5">
        <v>9</v>
      </c>
      <c r="I39" s="4">
        <v>1066</v>
      </c>
      <c r="J39" s="5">
        <v>38</v>
      </c>
      <c r="K39" s="5">
        <v>508</v>
      </c>
    </row>
    <row r="40" spans="1:11" ht="23.25" thickBot="1">
      <c r="A40" s="3"/>
      <c r="B40" s="3" t="s">
        <v>37</v>
      </c>
      <c r="C40" s="5">
        <v>537</v>
      </c>
      <c r="D40" s="5">
        <v>537</v>
      </c>
      <c r="E40" s="5">
        <v>178</v>
      </c>
      <c r="F40" s="5">
        <v>327</v>
      </c>
      <c r="G40" s="5">
        <v>8</v>
      </c>
      <c r="H40" s="5">
        <v>3</v>
      </c>
      <c r="I40" s="5">
        <v>516</v>
      </c>
      <c r="J40" s="5">
        <v>21</v>
      </c>
      <c r="K40" s="5">
        <v>0</v>
      </c>
    </row>
    <row r="41" spans="1:11" ht="23.25" thickBot="1">
      <c r="A41" s="3"/>
      <c r="B41" s="3" t="s">
        <v>12249</v>
      </c>
      <c r="C41" s="4">
        <v>1075</v>
      </c>
      <c r="D41" s="5">
        <v>567</v>
      </c>
      <c r="E41" s="5">
        <v>133</v>
      </c>
      <c r="F41" s="5">
        <v>404</v>
      </c>
      <c r="G41" s="5">
        <v>7</v>
      </c>
      <c r="H41" s="5">
        <v>6</v>
      </c>
      <c r="I41" s="5">
        <v>550</v>
      </c>
      <c r="J41" s="5">
        <v>17</v>
      </c>
      <c r="K41" s="5">
        <v>508</v>
      </c>
    </row>
    <row r="42" spans="1:11" ht="17.25" thickBot="1">
      <c r="A42" s="3" t="s">
        <v>12248</v>
      </c>
      <c r="B42" s="3" t="s">
        <v>36</v>
      </c>
      <c r="C42" s="4">
        <v>1538</v>
      </c>
      <c r="D42" s="4">
        <v>1045</v>
      </c>
      <c r="E42" s="5">
        <v>390</v>
      </c>
      <c r="F42" s="5">
        <v>585</v>
      </c>
      <c r="G42" s="5">
        <v>19</v>
      </c>
      <c r="H42" s="5">
        <v>11</v>
      </c>
      <c r="I42" s="4">
        <v>1005</v>
      </c>
      <c r="J42" s="5">
        <v>40</v>
      </c>
      <c r="K42" s="5">
        <v>493</v>
      </c>
    </row>
    <row r="43" spans="1:11" ht="23.25" thickBot="1">
      <c r="A43" s="3"/>
      <c r="B43" s="3" t="s">
        <v>37</v>
      </c>
      <c r="C43" s="5">
        <v>480</v>
      </c>
      <c r="D43" s="5">
        <v>480</v>
      </c>
      <c r="E43" s="5">
        <v>220</v>
      </c>
      <c r="F43" s="5">
        <v>234</v>
      </c>
      <c r="G43" s="5">
        <v>6</v>
      </c>
      <c r="H43" s="5">
        <v>1</v>
      </c>
      <c r="I43" s="5">
        <v>461</v>
      </c>
      <c r="J43" s="5">
        <v>19</v>
      </c>
      <c r="K43" s="5">
        <v>0</v>
      </c>
    </row>
    <row r="44" spans="1:11" ht="17.25" thickBot="1">
      <c r="A44" s="3"/>
      <c r="B44" s="3" t="s">
        <v>12247</v>
      </c>
      <c r="C44" s="5">
        <v>601</v>
      </c>
      <c r="D44" s="5">
        <v>316</v>
      </c>
      <c r="E44" s="5">
        <v>105</v>
      </c>
      <c r="F44" s="5">
        <v>196</v>
      </c>
      <c r="G44" s="5">
        <v>4</v>
      </c>
      <c r="H44" s="5">
        <v>6</v>
      </c>
      <c r="I44" s="5">
        <v>311</v>
      </c>
      <c r="J44" s="5">
        <v>5</v>
      </c>
      <c r="K44" s="5">
        <v>285</v>
      </c>
    </row>
    <row r="45" spans="1:11" ht="17.25" thickBot="1">
      <c r="A45" s="3"/>
      <c r="B45" s="3" t="s">
        <v>12246</v>
      </c>
      <c r="C45" s="5">
        <v>457</v>
      </c>
      <c r="D45" s="5">
        <v>249</v>
      </c>
      <c r="E45" s="5">
        <v>65</v>
      </c>
      <c r="F45" s="5">
        <v>155</v>
      </c>
      <c r="G45" s="5">
        <v>9</v>
      </c>
      <c r="H45" s="5">
        <v>4</v>
      </c>
      <c r="I45" s="5">
        <v>233</v>
      </c>
      <c r="J45" s="5">
        <v>16</v>
      </c>
      <c r="K45" s="5">
        <v>208</v>
      </c>
    </row>
    <row r="46" spans="1:11" ht="17.25" thickBot="1">
      <c r="A46" s="3" t="s">
        <v>12245</v>
      </c>
      <c r="B46" s="3" t="s">
        <v>36</v>
      </c>
      <c r="C46" s="4">
        <v>1550</v>
      </c>
      <c r="D46" s="4">
        <v>1122</v>
      </c>
      <c r="E46" s="5">
        <v>368</v>
      </c>
      <c r="F46" s="5">
        <v>684</v>
      </c>
      <c r="G46" s="5">
        <v>14</v>
      </c>
      <c r="H46" s="5">
        <v>8</v>
      </c>
      <c r="I46" s="4">
        <v>1074</v>
      </c>
      <c r="J46" s="5">
        <v>48</v>
      </c>
      <c r="K46" s="5">
        <v>428</v>
      </c>
    </row>
    <row r="47" spans="1:11" ht="23.25" thickBot="1">
      <c r="A47" s="3"/>
      <c r="B47" s="3" t="s">
        <v>37</v>
      </c>
      <c r="C47" s="5">
        <v>363</v>
      </c>
      <c r="D47" s="5">
        <v>363</v>
      </c>
      <c r="E47" s="5">
        <v>135</v>
      </c>
      <c r="F47" s="5">
        <v>208</v>
      </c>
      <c r="G47" s="5">
        <v>3</v>
      </c>
      <c r="H47" s="5">
        <v>4</v>
      </c>
      <c r="I47" s="5">
        <v>350</v>
      </c>
      <c r="J47" s="5">
        <v>13</v>
      </c>
      <c r="K47" s="5">
        <v>0</v>
      </c>
    </row>
    <row r="48" spans="1:11" ht="17.25" thickBot="1">
      <c r="A48" s="3"/>
      <c r="B48" s="3" t="s">
        <v>12244</v>
      </c>
      <c r="C48" s="5">
        <v>740</v>
      </c>
      <c r="D48" s="5">
        <v>467</v>
      </c>
      <c r="E48" s="5">
        <v>144</v>
      </c>
      <c r="F48" s="5">
        <v>289</v>
      </c>
      <c r="G48" s="5">
        <v>7</v>
      </c>
      <c r="H48" s="5">
        <v>1</v>
      </c>
      <c r="I48" s="5">
        <v>441</v>
      </c>
      <c r="J48" s="5">
        <v>26</v>
      </c>
      <c r="K48" s="5">
        <v>273</v>
      </c>
    </row>
    <row r="49" spans="1:11" ht="17.25" thickBot="1">
      <c r="A49" s="3"/>
      <c r="B49" s="3" t="s">
        <v>12243</v>
      </c>
      <c r="C49" s="5">
        <v>447</v>
      </c>
      <c r="D49" s="5">
        <v>292</v>
      </c>
      <c r="E49" s="5">
        <v>89</v>
      </c>
      <c r="F49" s="5">
        <v>187</v>
      </c>
      <c r="G49" s="5">
        <v>4</v>
      </c>
      <c r="H49" s="5">
        <v>3</v>
      </c>
      <c r="I49" s="5">
        <v>283</v>
      </c>
      <c r="J49" s="5">
        <v>9</v>
      </c>
      <c r="K49" s="5">
        <v>155</v>
      </c>
    </row>
    <row r="50" spans="1:11" ht="23.25" thickBot="1">
      <c r="A50" s="3" t="s">
        <v>97</v>
      </c>
      <c r="B50" s="3"/>
      <c r="C50" s="5">
        <v>0</v>
      </c>
      <c r="D50" s="5">
        <v>3</v>
      </c>
      <c r="E50" s="5">
        <v>1</v>
      </c>
      <c r="F50" s="5">
        <v>0</v>
      </c>
      <c r="G50" s="5">
        <v>1</v>
      </c>
      <c r="H50" s="5">
        <v>0</v>
      </c>
      <c r="I50" s="5">
        <v>2</v>
      </c>
      <c r="J50" s="5">
        <v>1</v>
      </c>
      <c r="K50" s="5">
        <v>-3</v>
      </c>
    </row>
    <row r="51" spans="1:11" ht="18" thickTop="1" thickBot="1">
      <c r="A51" s="42" t="s">
        <v>0</v>
      </c>
      <c r="B51" s="42" t="s">
        <v>1</v>
      </c>
      <c r="C51" s="42" t="s">
        <v>2</v>
      </c>
      <c r="D51" s="42" t="s">
        <v>3</v>
      </c>
      <c r="E51" s="46" t="s">
        <v>4</v>
      </c>
      <c r="F51" s="47"/>
      <c r="G51" s="47"/>
      <c r="H51" s="47"/>
      <c r="I51" s="48"/>
      <c r="J51" s="24" t="s">
        <v>5</v>
      </c>
      <c r="K51" s="42" t="s">
        <v>6</v>
      </c>
    </row>
    <row r="52" spans="1:11" ht="22.5">
      <c r="A52" s="43"/>
      <c r="B52" s="43"/>
      <c r="C52" s="43"/>
      <c r="D52" s="43"/>
      <c r="E52" s="25" t="s">
        <v>7</v>
      </c>
      <c r="F52" s="25" t="s">
        <v>9</v>
      </c>
      <c r="G52" s="25" t="s">
        <v>19</v>
      </c>
      <c r="H52" s="25" t="s">
        <v>25</v>
      </c>
      <c r="I52" s="45" t="s">
        <v>29</v>
      </c>
      <c r="J52" s="25" t="s">
        <v>3</v>
      </c>
      <c r="K52" s="43"/>
    </row>
    <row r="53" spans="1:11" ht="17.25" thickBot="1">
      <c r="A53" s="44"/>
      <c r="B53" s="44"/>
      <c r="C53" s="44"/>
      <c r="D53" s="44"/>
      <c r="E53" s="26" t="s">
        <v>12186</v>
      </c>
      <c r="F53" s="26" t="s">
        <v>12185</v>
      </c>
      <c r="G53" s="26" t="s">
        <v>12184</v>
      </c>
      <c r="H53" s="26" t="s">
        <v>12183</v>
      </c>
      <c r="I53" s="44"/>
      <c r="J53" s="26"/>
      <c r="K53" s="44"/>
    </row>
    <row r="54" spans="1:11" ht="17.25" thickBot="1">
      <c r="A54" s="3" t="s">
        <v>30</v>
      </c>
      <c r="B54" s="3"/>
      <c r="C54" s="4">
        <v>45082</v>
      </c>
      <c r="D54" s="4">
        <v>30588</v>
      </c>
      <c r="E54" s="4">
        <v>12633</v>
      </c>
      <c r="F54" s="4">
        <v>16976</v>
      </c>
      <c r="G54" s="5">
        <v>284</v>
      </c>
      <c r="H54" s="5">
        <v>202</v>
      </c>
      <c r="I54" s="4">
        <v>30095</v>
      </c>
      <c r="J54" s="5">
        <v>493</v>
      </c>
      <c r="K54" s="4">
        <v>14494</v>
      </c>
    </row>
    <row r="55" spans="1:11" ht="23.25" thickBot="1">
      <c r="A55" s="3" t="s">
        <v>31</v>
      </c>
      <c r="B55" s="3"/>
      <c r="C55" s="5">
        <v>155</v>
      </c>
      <c r="D55" s="5">
        <v>150</v>
      </c>
      <c r="E55" s="5">
        <v>51</v>
      </c>
      <c r="F55" s="5">
        <v>77</v>
      </c>
      <c r="G55" s="5">
        <v>6</v>
      </c>
      <c r="H55" s="5">
        <v>4</v>
      </c>
      <c r="I55" s="5">
        <v>138</v>
      </c>
      <c r="J55" s="5">
        <v>12</v>
      </c>
      <c r="K55" s="5">
        <v>5</v>
      </c>
    </row>
    <row r="56" spans="1:11" ht="23.25" thickBot="1">
      <c r="A56" s="3" t="s">
        <v>32</v>
      </c>
      <c r="B56" s="3"/>
      <c r="C56" s="4">
        <v>2385</v>
      </c>
      <c r="D56" s="4">
        <v>2385</v>
      </c>
      <c r="E56" s="4">
        <v>1163</v>
      </c>
      <c r="F56" s="4">
        <v>1137</v>
      </c>
      <c r="G56" s="5">
        <v>21</v>
      </c>
      <c r="H56" s="5">
        <v>8</v>
      </c>
      <c r="I56" s="4">
        <v>2329</v>
      </c>
      <c r="J56" s="5">
        <v>56</v>
      </c>
      <c r="K56" s="5">
        <v>0</v>
      </c>
    </row>
    <row r="57" spans="1:11" ht="23.25" thickBot="1">
      <c r="A57" s="3" t="s">
        <v>33</v>
      </c>
      <c r="B57" s="3"/>
      <c r="C57" s="5">
        <v>70</v>
      </c>
      <c r="D57" s="5">
        <v>19</v>
      </c>
      <c r="E57" s="5">
        <v>17</v>
      </c>
      <c r="F57" s="5">
        <v>2</v>
      </c>
      <c r="G57" s="5">
        <v>0</v>
      </c>
      <c r="H57" s="5">
        <v>0</v>
      </c>
      <c r="I57" s="5">
        <v>19</v>
      </c>
      <c r="J57" s="5">
        <v>0</v>
      </c>
      <c r="K57" s="5">
        <v>51</v>
      </c>
    </row>
    <row r="58" spans="1:11" ht="23.25" thickBot="1">
      <c r="A58" s="3" t="s">
        <v>34</v>
      </c>
      <c r="B58" s="3"/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</row>
    <row r="59" spans="1:11" ht="17.25" thickBot="1">
      <c r="A59" s="3" t="s">
        <v>12242</v>
      </c>
      <c r="B59" s="3" t="s">
        <v>36</v>
      </c>
      <c r="C59" s="4">
        <v>23143</v>
      </c>
      <c r="D59" s="4">
        <v>15111</v>
      </c>
      <c r="E59" s="4">
        <v>6892</v>
      </c>
      <c r="F59" s="4">
        <v>7872</v>
      </c>
      <c r="G59" s="5">
        <v>116</v>
      </c>
      <c r="H59" s="5">
        <v>69</v>
      </c>
      <c r="I59" s="4">
        <v>14949</v>
      </c>
      <c r="J59" s="5">
        <v>162</v>
      </c>
      <c r="K59" s="4">
        <v>8032</v>
      </c>
    </row>
    <row r="60" spans="1:11" ht="23.25" thickBot="1">
      <c r="A60" s="3"/>
      <c r="B60" s="3" t="s">
        <v>37</v>
      </c>
      <c r="C60" s="4">
        <v>6166</v>
      </c>
      <c r="D60" s="4">
        <v>6165</v>
      </c>
      <c r="E60" s="4">
        <v>3203</v>
      </c>
      <c r="F60" s="4">
        <v>2846</v>
      </c>
      <c r="G60" s="5">
        <v>51</v>
      </c>
      <c r="H60" s="5">
        <v>19</v>
      </c>
      <c r="I60" s="4">
        <v>6119</v>
      </c>
      <c r="J60" s="5">
        <v>46</v>
      </c>
      <c r="K60" s="5">
        <v>1</v>
      </c>
    </row>
    <row r="61" spans="1:11" ht="17.25" thickBot="1">
      <c r="A61" s="3"/>
      <c r="B61" s="3" t="s">
        <v>12241</v>
      </c>
      <c r="C61" s="4">
        <v>2566</v>
      </c>
      <c r="D61" s="4">
        <v>1138</v>
      </c>
      <c r="E61" s="5">
        <v>513</v>
      </c>
      <c r="F61" s="5">
        <v>602</v>
      </c>
      <c r="G61" s="5">
        <v>6</v>
      </c>
      <c r="H61" s="5">
        <v>7</v>
      </c>
      <c r="I61" s="4">
        <v>1128</v>
      </c>
      <c r="J61" s="5">
        <v>10</v>
      </c>
      <c r="K61" s="4">
        <v>1428</v>
      </c>
    </row>
    <row r="62" spans="1:11" ht="17.25" thickBot="1">
      <c r="A62" s="3"/>
      <c r="B62" s="3" t="s">
        <v>12240</v>
      </c>
      <c r="C62" s="4">
        <v>1922</v>
      </c>
      <c r="D62" s="4">
        <v>1097</v>
      </c>
      <c r="E62" s="5">
        <v>427</v>
      </c>
      <c r="F62" s="5">
        <v>640</v>
      </c>
      <c r="G62" s="5">
        <v>8</v>
      </c>
      <c r="H62" s="5">
        <v>7</v>
      </c>
      <c r="I62" s="4">
        <v>1082</v>
      </c>
      <c r="J62" s="5">
        <v>15</v>
      </c>
      <c r="K62" s="5">
        <v>825</v>
      </c>
    </row>
    <row r="63" spans="1:11" ht="17.25" thickBot="1">
      <c r="A63" s="3"/>
      <c r="B63" s="3" t="s">
        <v>12239</v>
      </c>
      <c r="C63" s="4">
        <v>2715</v>
      </c>
      <c r="D63" s="4">
        <v>1401</v>
      </c>
      <c r="E63" s="5">
        <v>636</v>
      </c>
      <c r="F63" s="5">
        <v>737</v>
      </c>
      <c r="G63" s="5">
        <v>9</v>
      </c>
      <c r="H63" s="5">
        <v>3</v>
      </c>
      <c r="I63" s="4">
        <v>1385</v>
      </c>
      <c r="J63" s="5">
        <v>16</v>
      </c>
      <c r="K63" s="4">
        <v>1314</v>
      </c>
    </row>
    <row r="64" spans="1:11" ht="17.25" thickBot="1">
      <c r="A64" s="3"/>
      <c r="B64" s="3" t="s">
        <v>12238</v>
      </c>
      <c r="C64" s="4">
        <v>1861</v>
      </c>
      <c r="D64" s="4">
        <v>1000</v>
      </c>
      <c r="E64" s="5">
        <v>347</v>
      </c>
      <c r="F64" s="5">
        <v>632</v>
      </c>
      <c r="G64" s="5">
        <v>6</v>
      </c>
      <c r="H64" s="5">
        <v>5</v>
      </c>
      <c r="I64" s="5">
        <v>990</v>
      </c>
      <c r="J64" s="5">
        <v>10</v>
      </c>
      <c r="K64" s="5">
        <v>861</v>
      </c>
    </row>
    <row r="65" spans="1:11" ht="17.25" thickBot="1">
      <c r="A65" s="3"/>
      <c r="B65" s="3" t="s">
        <v>12237</v>
      </c>
      <c r="C65" s="4">
        <v>1435</v>
      </c>
      <c r="D65" s="5">
        <v>750</v>
      </c>
      <c r="E65" s="5">
        <v>257</v>
      </c>
      <c r="F65" s="5">
        <v>461</v>
      </c>
      <c r="G65" s="5">
        <v>13</v>
      </c>
      <c r="H65" s="5">
        <v>8</v>
      </c>
      <c r="I65" s="5">
        <v>739</v>
      </c>
      <c r="J65" s="5">
        <v>11</v>
      </c>
      <c r="K65" s="5">
        <v>685</v>
      </c>
    </row>
    <row r="66" spans="1:11" ht="17.25" thickBot="1">
      <c r="A66" s="3"/>
      <c r="B66" s="3" t="s">
        <v>12236</v>
      </c>
      <c r="C66" s="4">
        <v>2945</v>
      </c>
      <c r="D66" s="4">
        <v>1573</v>
      </c>
      <c r="E66" s="5">
        <v>615</v>
      </c>
      <c r="F66" s="5">
        <v>910</v>
      </c>
      <c r="G66" s="5">
        <v>8</v>
      </c>
      <c r="H66" s="5">
        <v>11</v>
      </c>
      <c r="I66" s="4">
        <v>1544</v>
      </c>
      <c r="J66" s="5">
        <v>29</v>
      </c>
      <c r="K66" s="4">
        <v>1372</v>
      </c>
    </row>
    <row r="67" spans="1:11" ht="17.25" thickBot="1">
      <c r="A67" s="3"/>
      <c r="B67" s="3" t="s">
        <v>12235</v>
      </c>
      <c r="C67" s="4">
        <v>3533</v>
      </c>
      <c r="D67" s="4">
        <v>1987</v>
      </c>
      <c r="E67" s="5">
        <v>894</v>
      </c>
      <c r="F67" s="4">
        <v>1044</v>
      </c>
      <c r="G67" s="5">
        <v>15</v>
      </c>
      <c r="H67" s="5">
        <v>9</v>
      </c>
      <c r="I67" s="4">
        <v>1962</v>
      </c>
      <c r="J67" s="5">
        <v>25</v>
      </c>
      <c r="K67" s="4">
        <v>1546</v>
      </c>
    </row>
    <row r="68" spans="1:11" ht="17.25" thickBot="1">
      <c r="A68" s="3" t="s">
        <v>12234</v>
      </c>
      <c r="B68" s="3" t="s">
        <v>36</v>
      </c>
      <c r="C68" s="4">
        <v>2887</v>
      </c>
      <c r="D68" s="4">
        <v>1984</v>
      </c>
      <c r="E68" s="5">
        <v>735</v>
      </c>
      <c r="F68" s="4">
        <v>1176</v>
      </c>
      <c r="G68" s="5">
        <v>25</v>
      </c>
      <c r="H68" s="5">
        <v>15</v>
      </c>
      <c r="I68" s="4">
        <v>1951</v>
      </c>
      <c r="J68" s="5">
        <v>33</v>
      </c>
      <c r="K68" s="5">
        <v>903</v>
      </c>
    </row>
    <row r="69" spans="1:11" ht="23.25" thickBot="1">
      <c r="A69" s="3"/>
      <c r="B69" s="3" t="s">
        <v>37</v>
      </c>
      <c r="C69" s="5">
        <v>863</v>
      </c>
      <c r="D69" s="5">
        <v>863</v>
      </c>
      <c r="E69" s="5">
        <v>376</v>
      </c>
      <c r="F69" s="5">
        <v>460</v>
      </c>
      <c r="G69" s="5">
        <v>10</v>
      </c>
      <c r="H69" s="5">
        <v>6</v>
      </c>
      <c r="I69" s="5">
        <v>852</v>
      </c>
      <c r="J69" s="5">
        <v>11</v>
      </c>
      <c r="K69" s="5">
        <v>0</v>
      </c>
    </row>
    <row r="70" spans="1:11" ht="17.25" thickBot="1">
      <c r="A70" s="3"/>
      <c r="B70" s="3" t="s">
        <v>12233</v>
      </c>
      <c r="C70" s="4">
        <v>1195</v>
      </c>
      <c r="D70" s="5">
        <v>636</v>
      </c>
      <c r="E70" s="5">
        <v>231</v>
      </c>
      <c r="F70" s="5">
        <v>378</v>
      </c>
      <c r="G70" s="5">
        <v>12</v>
      </c>
      <c r="H70" s="5">
        <v>4</v>
      </c>
      <c r="I70" s="5">
        <v>625</v>
      </c>
      <c r="J70" s="5">
        <v>11</v>
      </c>
      <c r="K70" s="5">
        <v>559</v>
      </c>
    </row>
    <row r="71" spans="1:11" ht="17.25" thickBot="1">
      <c r="A71" s="3"/>
      <c r="B71" s="3" t="s">
        <v>12232</v>
      </c>
      <c r="C71" s="5">
        <v>295</v>
      </c>
      <c r="D71" s="5">
        <v>171</v>
      </c>
      <c r="E71" s="5">
        <v>37</v>
      </c>
      <c r="F71" s="5">
        <v>125</v>
      </c>
      <c r="G71" s="5">
        <v>1</v>
      </c>
      <c r="H71" s="5">
        <v>2</v>
      </c>
      <c r="I71" s="5">
        <v>165</v>
      </c>
      <c r="J71" s="5">
        <v>6</v>
      </c>
      <c r="K71" s="5">
        <v>124</v>
      </c>
    </row>
    <row r="72" spans="1:11" ht="17.25" thickBot="1">
      <c r="A72" s="3"/>
      <c r="B72" s="3" t="s">
        <v>12231</v>
      </c>
      <c r="C72" s="5">
        <v>534</v>
      </c>
      <c r="D72" s="5">
        <v>314</v>
      </c>
      <c r="E72" s="5">
        <v>91</v>
      </c>
      <c r="F72" s="5">
        <v>213</v>
      </c>
      <c r="G72" s="5">
        <v>2</v>
      </c>
      <c r="H72" s="5">
        <v>3</v>
      </c>
      <c r="I72" s="5">
        <v>309</v>
      </c>
      <c r="J72" s="5">
        <v>5</v>
      </c>
      <c r="K72" s="5">
        <v>220</v>
      </c>
    </row>
    <row r="73" spans="1:11" ht="17.25" thickBot="1">
      <c r="A73" s="3" t="s">
        <v>12230</v>
      </c>
      <c r="B73" s="3" t="s">
        <v>36</v>
      </c>
      <c r="C73" s="4">
        <v>1283</v>
      </c>
      <c r="D73" s="5">
        <v>924</v>
      </c>
      <c r="E73" s="5">
        <v>317</v>
      </c>
      <c r="F73" s="5">
        <v>569</v>
      </c>
      <c r="G73" s="5">
        <v>9</v>
      </c>
      <c r="H73" s="5">
        <v>12</v>
      </c>
      <c r="I73" s="5">
        <v>907</v>
      </c>
      <c r="J73" s="5">
        <v>17</v>
      </c>
      <c r="K73" s="5">
        <v>359</v>
      </c>
    </row>
    <row r="74" spans="1:11" ht="23.25" thickBot="1">
      <c r="A74" s="3"/>
      <c r="B74" s="3" t="s">
        <v>37</v>
      </c>
      <c r="C74" s="5">
        <v>413</v>
      </c>
      <c r="D74" s="5">
        <v>413</v>
      </c>
      <c r="E74" s="5">
        <v>170</v>
      </c>
      <c r="F74" s="5">
        <v>228</v>
      </c>
      <c r="G74" s="5">
        <v>4</v>
      </c>
      <c r="H74" s="5">
        <v>6</v>
      </c>
      <c r="I74" s="5">
        <v>408</v>
      </c>
      <c r="J74" s="5">
        <v>5</v>
      </c>
      <c r="K74" s="5">
        <v>0</v>
      </c>
    </row>
    <row r="75" spans="1:11" ht="23.25" thickBot="1">
      <c r="A75" s="3"/>
      <c r="B75" s="3" t="s">
        <v>12229</v>
      </c>
      <c r="C75" s="5">
        <v>870</v>
      </c>
      <c r="D75" s="5">
        <v>511</v>
      </c>
      <c r="E75" s="5">
        <v>147</v>
      </c>
      <c r="F75" s="5">
        <v>341</v>
      </c>
      <c r="G75" s="5">
        <v>5</v>
      </c>
      <c r="H75" s="5">
        <v>6</v>
      </c>
      <c r="I75" s="5">
        <v>499</v>
      </c>
      <c r="J75" s="5">
        <v>12</v>
      </c>
      <c r="K75" s="5">
        <v>359</v>
      </c>
    </row>
    <row r="76" spans="1:11" ht="17.25" thickBot="1">
      <c r="A76" s="3" t="s">
        <v>12228</v>
      </c>
      <c r="B76" s="3" t="s">
        <v>36</v>
      </c>
      <c r="C76" s="4">
        <v>1769</v>
      </c>
      <c r="D76" s="4">
        <v>1270</v>
      </c>
      <c r="E76" s="5">
        <v>298</v>
      </c>
      <c r="F76" s="5">
        <v>911</v>
      </c>
      <c r="G76" s="5">
        <v>16</v>
      </c>
      <c r="H76" s="5">
        <v>16</v>
      </c>
      <c r="I76" s="4">
        <v>1241</v>
      </c>
      <c r="J76" s="5">
        <v>29</v>
      </c>
      <c r="K76" s="5">
        <v>499</v>
      </c>
    </row>
    <row r="77" spans="1:11" ht="23.25" thickBot="1">
      <c r="A77" s="3"/>
      <c r="B77" s="3" t="s">
        <v>37</v>
      </c>
      <c r="C77" s="5">
        <v>695</v>
      </c>
      <c r="D77" s="5">
        <v>695</v>
      </c>
      <c r="E77" s="5">
        <v>176</v>
      </c>
      <c r="F77" s="5">
        <v>490</v>
      </c>
      <c r="G77" s="5">
        <v>6</v>
      </c>
      <c r="H77" s="5">
        <v>7</v>
      </c>
      <c r="I77" s="5">
        <v>679</v>
      </c>
      <c r="J77" s="5">
        <v>16</v>
      </c>
      <c r="K77" s="5">
        <v>0</v>
      </c>
    </row>
    <row r="78" spans="1:11" ht="23.25" thickBot="1">
      <c r="A78" s="3"/>
      <c r="B78" s="3" t="s">
        <v>12227</v>
      </c>
      <c r="C78" s="4">
        <v>1074</v>
      </c>
      <c r="D78" s="5">
        <v>575</v>
      </c>
      <c r="E78" s="5">
        <v>122</v>
      </c>
      <c r="F78" s="5">
        <v>421</v>
      </c>
      <c r="G78" s="5">
        <v>10</v>
      </c>
      <c r="H78" s="5">
        <v>9</v>
      </c>
      <c r="I78" s="5">
        <v>562</v>
      </c>
      <c r="J78" s="5">
        <v>13</v>
      </c>
      <c r="K78" s="5">
        <v>499</v>
      </c>
    </row>
    <row r="79" spans="1:11" ht="17.25" thickBot="1">
      <c r="A79" s="3" t="s">
        <v>12226</v>
      </c>
      <c r="B79" s="3" t="s">
        <v>36</v>
      </c>
      <c r="C79" s="4">
        <v>1981</v>
      </c>
      <c r="D79" s="4">
        <v>1246</v>
      </c>
      <c r="E79" s="5">
        <v>440</v>
      </c>
      <c r="F79" s="5">
        <v>740</v>
      </c>
      <c r="G79" s="5">
        <v>13</v>
      </c>
      <c r="H79" s="5">
        <v>12</v>
      </c>
      <c r="I79" s="4">
        <v>1205</v>
      </c>
      <c r="J79" s="5">
        <v>41</v>
      </c>
      <c r="K79" s="5">
        <v>735</v>
      </c>
    </row>
    <row r="80" spans="1:11" ht="23.25" thickBot="1">
      <c r="A80" s="3"/>
      <c r="B80" s="3" t="s">
        <v>37</v>
      </c>
      <c r="C80" s="5">
        <v>636</v>
      </c>
      <c r="D80" s="5">
        <v>636</v>
      </c>
      <c r="E80" s="5">
        <v>239</v>
      </c>
      <c r="F80" s="5">
        <v>371</v>
      </c>
      <c r="G80" s="5">
        <v>6</v>
      </c>
      <c r="H80" s="5">
        <v>3</v>
      </c>
      <c r="I80" s="5">
        <v>619</v>
      </c>
      <c r="J80" s="5">
        <v>17</v>
      </c>
      <c r="K80" s="5">
        <v>0</v>
      </c>
    </row>
    <row r="81" spans="1:11" ht="23.25" thickBot="1">
      <c r="A81" s="3"/>
      <c r="B81" s="3" t="s">
        <v>12225</v>
      </c>
      <c r="C81" s="4">
        <v>1345</v>
      </c>
      <c r="D81" s="5">
        <v>610</v>
      </c>
      <c r="E81" s="5">
        <v>201</v>
      </c>
      <c r="F81" s="5">
        <v>369</v>
      </c>
      <c r="G81" s="5">
        <v>7</v>
      </c>
      <c r="H81" s="5">
        <v>9</v>
      </c>
      <c r="I81" s="5">
        <v>586</v>
      </c>
      <c r="J81" s="5">
        <v>24</v>
      </c>
      <c r="K81" s="5">
        <v>735</v>
      </c>
    </row>
    <row r="82" spans="1:11" ht="17.25" thickBot="1">
      <c r="A82" s="3" t="s">
        <v>8527</v>
      </c>
      <c r="B82" s="3" t="s">
        <v>36</v>
      </c>
      <c r="C82" s="4">
        <v>2803</v>
      </c>
      <c r="D82" s="4">
        <v>1936</v>
      </c>
      <c r="E82" s="5">
        <v>667</v>
      </c>
      <c r="F82" s="4">
        <v>1197</v>
      </c>
      <c r="G82" s="5">
        <v>18</v>
      </c>
      <c r="H82" s="5">
        <v>24</v>
      </c>
      <c r="I82" s="4">
        <v>1906</v>
      </c>
      <c r="J82" s="5">
        <v>30</v>
      </c>
      <c r="K82" s="5">
        <v>867</v>
      </c>
    </row>
    <row r="83" spans="1:11" ht="23.25" thickBot="1">
      <c r="A83" s="3"/>
      <c r="B83" s="3" t="s">
        <v>37</v>
      </c>
      <c r="C83" s="5">
        <v>899</v>
      </c>
      <c r="D83" s="5">
        <v>899</v>
      </c>
      <c r="E83" s="5">
        <v>330</v>
      </c>
      <c r="F83" s="5">
        <v>544</v>
      </c>
      <c r="G83" s="5">
        <v>9</v>
      </c>
      <c r="H83" s="5">
        <v>6</v>
      </c>
      <c r="I83" s="5">
        <v>889</v>
      </c>
      <c r="J83" s="5">
        <v>10</v>
      </c>
      <c r="K83" s="5">
        <v>0</v>
      </c>
    </row>
    <row r="84" spans="1:11" ht="17.25" thickBot="1">
      <c r="A84" s="3"/>
      <c r="B84" s="3" t="s">
        <v>8526</v>
      </c>
      <c r="C84" s="5">
        <v>785</v>
      </c>
      <c r="D84" s="5">
        <v>383</v>
      </c>
      <c r="E84" s="5">
        <v>131</v>
      </c>
      <c r="F84" s="5">
        <v>240</v>
      </c>
      <c r="G84" s="5">
        <v>2</v>
      </c>
      <c r="H84" s="5">
        <v>7</v>
      </c>
      <c r="I84" s="5">
        <v>380</v>
      </c>
      <c r="J84" s="5">
        <v>3</v>
      </c>
      <c r="K84" s="5">
        <v>402</v>
      </c>
    </row>
    <row r="85" spans="1:11" ht="17.25" thickBot="1">
      <c r="A85" s="3"/>
      <c r="B85" s="3" t="s">
        <v>8525</v>
      </c>
      <c r="C85" s="5">
        <v>462</v>
      </c>
      <c r="D85" s="5">
        <v>251</v>
      </c>
      <c r="E85" s="5">
        <v>87</v>
      </c>
      <c r="F85" s="5">
        <v>157</v>
      </c>
      <c r="G85" s="5">
        <v>1</v>
      </c>
      <c r="H85" s="5">
        <v>1</v>
      </c>
      <c r="I85" s="5">
        <v>246</v>
      </c>
      <c r="J85" s="5">
        <v>5</v>
      </c>
      <c r="K85" s="5">
        <v>211</v>
      </c>
    </row>
    <row r="86" spans="1:11" ht="17.25" thickBot="1">
      <c r="A86" s="3"/>
      <c r="B86" s="3" t="s">
        <v>8524</v>
      </c>
      <c r="C86" s="5">
        <v>657</v>
      </c>
      <c r="D86" s="5">
        <v>403</v>
      </c>
      <c r="E86" s="5">
        <v>119</v>
      </c>
      <c r="F86" s="5">
        <v>256</v>
      </c>
      <c r="G86" s="5">
        <v>6</v>
      </c>
      <c r="H86" s="5">
        <v>10</v>
      </c>
      <c r="I86" s="5">
        <v>391</v>
      </c>
      <c r="J86" s="5">
        <v>12</v>
      </c>
      <c r="K86" s="5">
        <v>254</v>
      </c>
    </row>
    <row r="87" spans="1:11" ht="17.25" thickBot="1">
      <c r="A87" s="3" t="s">
        <v>12224</v>
      </c>
      <c r="B87" s="3" t="s">
        <v>36</v>
      </c>
      <c r="C87" s="4">
        <v>3822</v>
      </c>
      <c r="D87" s="4">
        <v>2408</v>
      </c>
      <c r="E87" s="5">
        <v>920</v>
      </c>
      <c r="F87" s="4">
        <v>1391</v>
      </c>
      <c r="G87" s="5">
        <v>25</v>
      </c>
      <c r="H87" s="5">
        <v>17</v>
      </c>
      <c r="I87" s="4">
        <v>2353</v>
      </c>
      <c r="J87" s="5">
        <v>55</v>
      </c>
      <c r="K87" s="4">
        <v>1414</v>
      </c>
    </row>
    <row r="88" spans="1:11" ht="23.25" thickBot="1">
      <c r="A88" s="3"/>
      <c r="B88" s="3" t="s">
        <v>37</v>
      </c>
      <c r="C88" s="4">
        <v>1187</v>
      </c>
      <c r="D88" s="4">
        <v>1187</v>
      </c>
      <c r="E88" s="5">
        <v>479</v>
      </c>
      <c r="F88" s="5">
        <v>668</v>
      </c>
      <c r="G88" s="5">
        <v>14</v>
      </c>
      <c r="H88" s="5">
        <v>6</v>
      </c>
      <c r="I88" s="4">
        <v>1167</v>
      </c>
      <c r="J88" s="5">
        <v>20</v>
      </c>
      <c r="K88" s="5">
        <v>0</v>
      </c>
    </row>
    <row r="89" spans="1:11" ht="17.25" thickBot="1">
      <c r="A89" s="3"/>
      <c r="B89" s="3" t="s">
        <v>12223</v>
      </c>
      <c r="C89" s="4">
        <v>1751</v>
      </c>
      <c r="D89" s="5">
        <v>751</v>
      </c>
      <c r="E89" s="5">
        <v>276</v>
      </c>
      <c r="F89" s="5">
        <v>446</v>
      </c>
      <c r="G89" s="5">
        <v>8</v>
      </c>
      <c r="H89" s="5">
        <v>5</v>
      </c>
      <c r="I89" s="5">
        <v>735</v>
      </c>
      <c r="J89" s="5">
        <v>16</v>
      </c>
      <c r="K89" s="4">
        <v>1000</v>
      </c>
    </row>
    <row r="90" spans="1:11" ht="17.25" thickBot="1">
      <c r="A90" s="3"/>
      <c r="B90" s="3" t="s">
        <v>12222</v>
      </c>
      <c r="C90" s="5">
        <v>884</v>
      </c>
      <c r="D90" s="5">
        <v>470</v>
      </c>
      <c r="E90" s="5">
        <v>165</v>
      </c>
      <c r="F90" s="5">
        <v>277</v>
      </c>
      <c r="G90" s="5">
        <v>3</v>
      </c>
      <c r="H90" s="5">
        <v>6</v>
      </c>
      <c r="I90" s="5">
        <v>451</v>
      </c>
      <c r="J90" s="5">
        <v>19</v>
      </c>
      <c r="K90" s="5">
        <v>414</v>
      </c>
    </row>
    <row r="91" spans="1:11" ht="17.25" thickBot="1">
      <c r="A91" s="3" t="s">
        <v>12221</v>
      </c>
      <c r="B91" s="3" t="s">
        <v>36</v>
      </c>
      <c r="C91" s="4">
        <v>2086</v>
      </c>
      <c r="D91" s="4">
        <v>1441</v>
      </c>
      <c r="E91" s="5">
        <v>526</v>
      </c>
      <c r="F91" s="5">
        <v>858</v>
      </c>
      <c r="G91" s="5">
        <v>12</v>
      </c>
      <c r="H91" s="5">
        <v>15</v>
      </c>
      <c r="I91" s="4">
        <v>1411</v>
      </c>
      <c r="J91" s="5">
        <v>30</v>
      </c>
      <c r="K91" s="5">
        <v>645</v>
      </c>
    </row>
    <row r="92" spans="1:11" ht="23.25" thickBot="1">
      <c r="A92" s="3"/>
      <c r="B92" s="3" t="s">
        <v>37</v>
      </c>
      <c r="C92" s="5">
        <v>612</v>
      </c>
      <c r="D92" s="5">
        <v>612</v>
      </c>
      <c r="E92" s="5">
        <v>241</v>
      </c>
      <c r="F92" s="5">
        <v>343</v>
      </c>
      <c r="G92" s="5">
        <v>5</v>
      </c>
      <c r="H92" s="5">
        <v>9</v>
      </c>
      <c r="I92" s="5">
        <v>598</v>
      </c>
      <c r="J92" s="5">
        <v>14</v>
      </c>
      <c r="K92" s="5">
        <v>0</v>
      </c>
    </row>
    <row r="93" spans="1:11" ht="23.25" thickBot="1">
      <c r="A93" s="3"/>
      <c r="B93" s="3" t="s">
        <v>12220</v>
      </c>
      <c r="C93" s="4">
        <v>1474</v>
      </c>
      <c r="D93" s="5">
        <v>829</v>
      </c>
      <c r="E93" s="5">
        <v>285</v>
      </c>
      <c r="F93" s="5">
        <v>515</v>
      </c>
      <c r="G93" s="5">
        <v>7</v>
      </c>
      <c r="H93" s="5">
        <v>6</v>
      </c>
      <c r="I93" s="5">
        <v>813</v>
      </c>
      <c r="J93" s="5">
        <v>16</v>
      </c>
      <c r="K93" s="5">
        <v>645</v>
      </c>
    </row>
    <row r="94" spans="1:11" ht="17.25" thickBot="1">
      <c r="A94" s="3" t="s">
        <v>12219</v>
      </c>
      <c r="B94" s="3" t="s">
        <v>36</v>
      </c>
      <c r="C94" s="4">
        <v>2698</v>
      </c>
      <c r="D94" s="4">
        <v>1714</v>
      </c>
      <c r="E94" s="5">
        <v>607</v>
      </c>
      <c r="F94" s="4">
        <v>1046</v>
      </c>
      <c r="G94" s="5">
        <v>23</v>
      </c>
      <c r="H94" s="5">
        <v>10</v>
      </c>
      <c r="I94" s="4">
        <v>1686</v>
      </c>
      <c r="J94" s="5">
        <v>28</v>
      </c>
      <c r="K94" s="5">
        <v>984</v>
      </c>
    </row>
    <row r="95" spans="1:11" ht="23.25" thickBot="1">
      <c r="A95" s="3"/>
      <c r="B95" s="3" t="s">
        <v>37</v>
      </c>
      <c r="C95" s="5">
        <v>681</v>
      </c>
      <c r="D95" s="5">
        <v>681</v>
      </c>
      <c r="E95" s="5">
        <v>276</v>
      </c>
      <c r="F95" s="5">
        <v>389</v>
      </c>
      <c r="G95" s="5">
        <v>5</v>
      </c>
      <c r="H95" s="5">
        <v>4</v>
      </c>
      <c r="I95" s="5">
        <v>674</v>
      </c>
      <c r="J95" s="5">
        <v>7</v>
      </c>
      <c r="K95" s="5">
        <v>0</v>
      </c>
    </row>
    <row r="96" spans="1:11" ht="17.25" thickBot="1">
      <c r="A96" s="3"/>
      <c r="B96" s="3" t="s">
        <v>12218</v>
      </c>
      <c r="C96" s="4">
        <v>1332</v>
      </c>
      <c r="D96" s="5">
        <v>619</v>
      </c>
      <c r="E96" s="5">
        <v>218</v>
      </c>
      <c r="F96" s="5">
        <v>375</v>
      </c>
      <c r="G96" s="5">
        <v>12</v>
      </c>
      <c r="H96" s="5">
        <v>4</v>
      </c>
      <c r="I96" s="5">
        <v>609</v>
      </c>
      <c r="J96" s="5">
        <v>10</v>
      </c>
      <c r="K96" s="5">
        <v>713</v>
      </c>
    </row>
    <row r="97" spans="1:11" ht="17.25" thickBot="1">
      <c r="A97" s="3"/>
      <c r="B97" s="3" t="s">
        <v>12217</v>
      </c>
      <c r="C97" s="5">
        <v>282</v>
      </c>
      <c r="D97" s="5">
        <v>178</v>
      </c>
      <c r="E97" s="5">
        <v>56</v>
      </c>
      <c r="F97" s="5">
        <v>112</v>
      </c>
      <c r="G97" s="5">
        <v>4</v>
      </c>
      <c r="H97" s="5">
        <v>0</v>
      </c>
      <c r="I97" s="5">
        <v>172</v>
      </c>
      <c r="J97" s="5">
        <v>6</v>
      </c>
      <c r="K97" s="5">
        <v>104</v>
      </c>
    </row>
    <row r="98" spans="1:11" ht="17.25" thickBot="1">
      <c r="A98" s="3"/>
      <c r="B98" s="3" t="s">
        <v>12216</v>
      </c>
      <c r="C98" s="5">
        <v>403</v>
      </c>
      <c r="D98" s="5">
        <v>236</v>
      </c>
      <c r="E98" s="5">
        <v>57</v>
      </c>
      <c r="F98" s="5">
        <v>170</v>
      </c>
      <c r="G98" s="5">
        <v>2</v>
      </c>
      <c r="H98" s="5">
        <v>2</v>
      </c>
      <c r="I98" s="5">
        <v>231</v>
      </c>
      <c r="J98" s="5">
        <v>5</v>
      </c>
      <c r="K98" s="5">
        <v>167</v>
      </c>
    </row>
    <row r="99" spans="1:11" ht="23.25" thickBot="1">
      <c r="A99" s="3" t="s">
        <v>97</v>
      </c>
      <c r="B99" s="3"/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</row>
    <row r="100" spans="1:11" ht="18" thickTop="1" thickBot="1">
      <c r="A100" s="42" t="s">
        <v>0</v>
      </c>
      <c r="B100" s="42" t="s">
        <v>1</v>
      </c>
      <c r="C100" s="42" t="s">
        <v>2</v>
      </c>
      <c r="D100" s="42" t="s">
        <v>3</v>
      </c>
      <c r="E100" s="46" t="s">
        <v>4</v>
      </c>
      <c r="F100" s="47"/>
      <c r="G100" s="47"/>
      <c r="H100" s="47"/>
      <c r="I100" s="48"/>
      <c r="J100" s="24" t="s">
        <v>5</v>
      </c>
      <c r="K100" s="42" t="s">
        <v>6</v>
      </c>
    </row>
    <row r="101" spans="1:11" ht="22.5">
      <c r="A101" s="43"/>
      <c r="B101" s="43"/>
      <c r="C101" s="43"/>
      <c r="D101" s="43"/>
      <c r="E101" s="25" t="s">
        <v>7</v>
      </c>
      <c r="F101" s="25" t="s">
        <v>9</v>
      </c>
      <c r="G101" s="25" t="s">
        <v>19</v>
      </c>
      <c r="H101" s="25" t="s">
        <v>25</v>
      </c>
      <c r="I101" s="45" t="s">
        <v>29</v>
      </c>
      <c r="J101" s="25" t="s">
        <v>3</v>
      </c>
      <c r="K101" s="43"/>
    </row>
    <row r="102" spans="1:11" ht="17.25" thickBot="1">
      <c r="A102" s="44"/>
      <c r="B102" s="44"/>
      <c r="C102" s="44"/>
      <c r="D102" s="44"/>
      <c r="E102" s="26" t="s">
        <v>12186</v>
      </c>
      <c r="F102" s="26" t="s">
        <v>12185</v>
      </c>
      <c r="G102" s="26" t="s">
        <v>12184</v>
      </c>
      <c r="H102" s="26" t="s">
        <v>12183</v>
      </c>
      <c r="I102" s="44"/>
      <c r="J102" s="26"/>
      <c r="K102" s="44"/>
    </row>
    <row r="103" spans="1:11" ht="17.25" thickBot="1">
      <c r="A103" s="3" t="s">
        <v>30</v>
      </c>
      <c r="B103" s="3"/>
      <c r="C103" s="4">
        <v>43142</v>
      </c>
      <c r="D103" s="4">
        <v>29587</v>
      </c>
      <c r="E103" s="4">
        <v>12288</v>
      </c>
      <c r="F103" s="4">
        <v>16393</v>
      </c>
      <c r="G103" s="5">
        <v>228</v>
      </c>
      <c r="H103" s="5">
        <v>156</v>
      </c>
      <c r="I103" s="4">
        <v>29065</v>
      </c>
      <c r="J103" s="5">
        <v>522</v>
      </c>
      <c r="K103" s="4">
        <v>13555</v>
      </c>
    </row>
    <row r="104" spans="1:11" ht="23.25" thickBot="1">
      <c r="A104" s="3" t="s">
        <v>31</v>
      </c>
      <c r="B104" s="3"/>
      <c r="C104" s="5">
        <v>91</v>
      </c>
      <c r="D104" s="5">
        <v>87</v>
      </c>
      <c r="E104" s="5">
        <v>27</v>
      </c>
      <c r="F104" s="5">
        <v>52</v>
      </c>
      <c r="G104" s="5">
        <v>1</v>
      </c>
      <c r="H104" s="5">
        <v>3</v>
      </c>
      <c r="I104" s="5">
        <v>83</v>
      </c>
      <c r="J104" s="5">
        <v>4</v>
      </c>
      <c r="K104" s="5">
        <v>4</v>
      </c>
    </row>
    <row r="105" spans="1:11" ht="23.25" thickBot="1">
      <c r="A105" s="3" t="s">
        <v>32</v>
      </c>
      <c r="B105" s="3"/>
      <c r="C105" s="4">
        <v>2547</v>
      </c>
      <c r="D105" s="4">
        <v>2546</v>
      </c>
      <c r="E105" s="4">
        <v>1286</v>
      </c>
      <c r="F105" s="4">
        <v>1166</v>
      </c>
      <c r="G105" s="5">
        <v>26</v>
      </c>
      <c r="H105" s="5">
        <v>17</v>
      </c>
      <c r="I105" s="4">
        <v>2495</v>
      </c>
      <c r="J105" s="5">
        <v>51</v>
      </c>
      <c r="K105" s="5">
        <v>1</v>
      </c>
    </row>
    <row r="106" spans="1:11" ht="23.25" thickBot="1">
      <c r="A106" s="3" t="s">
        <v>33</v>
      </c>
      <c r="B106" s="3"/>
      <c r="C106" s="5">
        <v>63</v>
      </c>
      <c r="D106" s="5">
        <v>16</v>
      </c>
      <c r="E106" s="5">
        <v>9</v>
      </c>
      <c r="F106" s="5">
        <v>7</v>
      </c>
      <c r="G106" s="5">
        <v>0</v>
      </c>
      <c r="H106" s="5">
        <v>0</v>
      </c>
      <c r="I106" s="5">
        <v>16</v>
      </c>
      <c r="J106" s="5">
        <v>0</v>
      </c>
      <c r="K106" s="5">
        <v>47</v>
      </c>
    </row>
    <row r="107" spans="1:11" ht="23.25" thickBot="1">
      <c r="A107" s="3" t="s">
        <v>34</v>
      </c>
      <c r="B107" s="3"/>
      <c r="C107" s="5">
        <v>0</v>
      </c>
      <c r="D107" s="5">
        <v>6</v>
      </c>
      <c r="E107" s="5">
        <v>2</v>
      </c>
      <c r="F107" s="5">
        <v>4</v>
      </c>
      <c r="G107" s="5">
        <v>0</v>
      </c>
      <c r="H107" s="5">
        <v>0</v>
      </c>
      <c r="I107" s="5">
        <v>6</v>
      </c>
      <c r="J107" s="5">
        <v>0</v>
      </c>
      <c r="K107" s="5">
        <v>-6</v>
      </c>
    </row>
    <row r="108" spans="1:11" ht="17.25" thickBot="1">
      <c r="A108" s="3" t="s">
        <v>12215</v>
      </c>
      <c r="B108" s="3" t="s">
        <v>36</v>
      </c>
      <c r="C108" s="4">
        <v>16411</v>
      </c>
      <c r="D108" s="4">
        <v>10630</v>
      </c>
      <c r="E108" s="4">
        <v>4824</v>
      </c>
      <c r="F108" s="4">
        <v>5553</v>
      </c>
      <c r="G108" s="5">
        <v>57</v>
      </c>
      <c r="H108" s="5">
        <v>45</v>
      </c>
      <c r="I108" s="4">
        <v>10479</v>
      </c>
      <c r="J108" s="5">
        <v>151</v>
      </c>
      <c r="K108" s="4">
        <v>5781</v>
      </c>
    </row>
    <row r="109" spans="1:11" ht="23.25" thickBot="1">
      <c r="A109" s="3"/>
      <c r="B109" s="3" t="s">
        <v>37</v>
      </c>
      <c r="C109" s="4">
        <v>4456</v>
      </c>
      <c r="D109" s="4">
        <v>4456</v>
      </c>
      <c r="E109" s="4">
        <v>2127</v>
      </c>
      <c r="F109" s="4">
        <v>2246</v>
      </c>
      <c r="G109" s="5">
        <v>12</v>
      </c>
      <c r="H109" s="5">
        <v>13</v>
      </c>
      <c r="I109" s="4">
        <v>4398</v>
      </c>
      <c r="J109" s="5">
        <v>58</v>
      </c>
      <c r="K109" s="5">
        <v>0</v>
      </c>
    </row>
    <row r="110" spans="1:11" ht="17.25" thickBot="1">
      <c r="A110" s="3"/>
      <c r="B110" s="3" t="s">
        <v>12214</v>
      </c>
      <c r="C110" s="4">
        <v>1861</v>
      </c>
      <c r="D110" s="5">
        <v>921</v>
      </c>
      <c r="E110" s="5">
        <v>384</v>
      </c>
      <c r="F110" s="5">
        <v>510</v>
      </c>
      <c r="G110" s="5">
        <v>8</v>
      </c>
      <c r="H110" s="5">
        <v>7</v>
      </c>
      <c r="I110" s="5">
        <v>909</v>
      </c>
      <c r="J110" s="5">
        <v>12</v>
      </c>
      <c r="K110" s="5">
        <v>940</v>
      </c>
    </row>
    <row r="111" spans="1:11" ht="17.25" thickBot="1">
      <c r="A111" s="3"/>
      <c r="B111" s="3" t="s">
        <v>12213</v>
      </c>
      <c r="C111" s="4">
        <v>1854</v>
      </c>
      <c r="D111" s="4">
        <v>1026</v>
      </c>
      <c r="E111" s="5">
        <v>431</v>
      </c>
      <c r="F111" s="5">
        <v>581</v>
      </c>
      <c r="G111" s="5">
        <v>4</v>
      </c>
      <c r="H111" s="5">
        <v>0</v>
      </c>
      <c r="I111" s="4">
        <v>1016</v>
      </c>
      <c r="J111" s="5">
        <v>10</v>
      </c>
      <c r="K111" s="5">
        <v>828</v>
      </c>
    </row>
    <row r="112" spans="1:11" ht="17.25" thickBot="1">
      <c r="A112" s="3"/>
      <c r="B112" s="3" t="s">
        <v>12212</v>
      </c>
      <c r="C112" s="4">
        <v>1067</v>
      </c>
      <c r="D112" s="5">
        <v>602</v>
      </c>
      <c r="E112" s="5">
        <v>252</v>
      </c>
      <c r="F112" s="5">
        <v>336</v>
      </c>
      <c r="G112" s="5">
        <v>3</v>
      </c>
      <c r="H112" s="5">
        <v>4</v>
      </c>
      <c r="I112" s="5">
        <v>595</v>
      </c>
      <c r="J112" s="5">
        <v>7</v>
      </c>
      <c r="K112" s="5">
        <v>465</v>
      </c>
    </row>
    <row r="113" spans="1:11" ht="17.25" thickBot="1">
      <c r="A113" s="3"/>
      <c r="B113" s="3" t="s">
        <v>12211</v>
      </c>
      <c r="C113" s="4">
        <v>2453</v>
      </c>
      <c r="D113" s="4">
        <v>1314</v>
      </c>
      <c r="E113" s="5">
        <v>552</v>
      </c>
      <c r="F113" s="5">
        <v>725</v>
      </c>
      <c r="G113" s="5">
        <v>8</v>
      </c>
      <c r="H113" s="5">
        <v>10</v>
      </c>
      <c r="I113" s="4">
        <v>1295</v>
      </c>
      <c r="J113" s="5">
        <v>19</v>
      </c>
      <c r="K113" s="4">
        <v>1139</v>
      </c>
    </row>
    <row r="114" spans="1:11" ht="17.25" thickBot="1">
      <c r="A114" s="3"/>
      <c r="B114" s="3" t="s">
        <v>12210</v>
      </c>
      <c r="C114" s="4">
        <v>2472</v>
      </c>
      <c r="D114" s="4">
        <v>1055</v>
      </c>
      <c r="E114" s="5">
        <v>518</v>
      </c>
      <c r="F114" s="5">
        <v>498</v>
      </c>
      <c r="G114" s="5">
        <v>11</v>
      </c>
      <c r="H114" s="5">
        <v>6</v>
      </c>
      <c r="I114" s="4">
        <v>1033</v>
      </c>
      <c r="J114" s="5">
        <v>22</v>
      </c>
      <c r="K114" s="4">
        <v>1417</v>
      </c>
    </row>
    <row r="115" spans="1:11" ht="17.25" thickBot="1">
      <c r="A115" s="3"/>
      <c r="B115" s="3" t="s">
        <v>12209</v>
      </c>
      <c r="C115" s="4">
        <v>2248</v>
      </c>
      <c r="D115" s="4">
        <v>1256</v>
      </c>
      <c r="E115" s="5">
        <v>560</v>
      </c>
      <c r="F115" s="5">
        <v>657</v>
      </c>
      <c r="G115" s="5">
        <v>11</v>
      </c>
      <c r="H115" s="5">
        <v>5</v>
      </c>
      <c r="I115" s="4">
        <v>1233</v>
      </c>
      <c r="J115" s="5">
        <v>23</v>
      </c>
      <c r="K115" s="5">
        <v>992</v>
      </c>
    </row>
    <row r="116" spans="1:11" ht="17.25" thickBot="1">
      <c r="A116" s="3" t="s">
        <v>12208</v>
      </c>
      <c r="B116" s="3" t="s">
        <v>36</v>
      </c>
      <c r="C116" s="4">
        <v>3159</v>
      </c>
      <c r="D116" s="4">
        <v>2092</v>
      </c>
      <c r="E116" s="5">
        <v>853</v>
      </c>
      <c r="F116" s="4">
        <v>1173</v>
      </c>
      <c r="G116" s="5">
        <v>23</v>
      </c>
      <c r="H116" s="5">
        <v>7</v>
      </c>
      <c r="I116" s="4">
        <v>2056</v>
      </c>
      <c r="J116" s="5">
        <v>36</v>
      </c>
      <c r="K116" s="4">
        <v>1067</v>
      </c>
    </row>
    <row r="117" spans="1:11" ht="23.25" thickBot="1">
      <c r="A117" s="3"/>
      <c r="B117" s="3" t="s">
        <v>37</v>
      </c>
      <c r="C117" s="4">
        <v>1255</v>
      </c>
      <c r="D117" s="4">
        <v>1255</v>
      </c>
      <c r="E117" s="5">
        <v>563</v>
      </c>
      <c r="F117" s="5">
        <v>657</v>
      </c>
      <c r="G117" s="5">
        <v>12</v>
      </c>
      <c r="H117" s="5">
        <v>3</v>
      </c>
      <c r="I117" s="4">
        <v>1235</v>
      </c>
      <c r="J117" s="5">
        <v>20</v>
      </c>
      <c r="K117" s="5">
        <v>0</v>
      </c>
    </row>
    <row r="118" spans="1:11" ht="23.25" thickBot="1">
      <c r="A118" s="3"/>
      <c r="B118" s="3" t="s">
        <v>12207</v>
      </c>
      <c r="C118" s="4">
        <v>1904</v>
      </c>
      <c r="D118" s="5">
        <v>837</v>
      </c>
      <c r="E118" s="5">
        <v>290</v>
      </c>
      <c r="F118" s="5">
        <v>516</v>
      </c>
      <c r="G118" s="5">
        <v>11</v>
      </c>
      <c r="H118" s="5">
        <v>4</v>
      </c>
      <c r="I118" s="5">
        <v>821</v>
      </c>
      <c r="J118" s="5">
        <v>16</v>
      </c>
      <c r="K118" s="4">
        <v>1067</v>
      </c>
    </row>
    <row r="119" spans="1:11" ht="17.25" thickBot="1">
      <c r="A119" s="3" t="s">
        <v>12206</v>
      </c>
      <c r="B119" s="3" t="s">
        <v>36</v>
      </c>
      <c r="C119" s="4">
        <v>3791</v>
      </c>
      <c r="D119" s="4">
        <v>2548</v>
      </c>
      <c r="E119" s="5">
        <v>920</v>
      </c>
      <c r="F119" s="4">
        <v>1552</v>
      </c>
      <c r="G119" s="5">
        <v>25</v>
      </c>
      <c r="H119" s="5">
        <v>9</v>
      </c>
      <c r="I119" s="4">
        <v>2506</v>
      </c>
      <c r="J119" s="5">
        <v>42</v>
      </c>
      <c r="K119" s="4">
        <v>1243</v>
      </c>
    </row>
    <row r="120" spans="1:11" ht="23.25" thickBot="1">
      <c r="A120" s="3"/>
      <c r="B120" s="3" t="s">
        <v>37</v>
      </c>
      <c r="C120" s="4">
        <v>1123</v>
      </c>
      <c r="D120" s="4">
        <v>1123</v>
      </c>
      <c r="E120" s="5">
        <v>474</v>
      </c>
      <c r="F120" s="5">
        <v>613</v>
      </c>
      <c r="G120" s="5">
        <v>10</v>
      </c>
      <c r="H120" s="5">
        <v>3</v>
      </c>
      <c r="I120" s="4">
        <v>1100</v>
      </c>
      <c r="J120" s="5">
        <v>23</v>
      </c>
      <c r="K120" s="5">
        <v>0</v>
      </c>
    </row>
    <row r="121" spans="1:11" ht="17.25" thickBot="1">
      <c r="A121" s="3"/>
      <c r="B121" s="3" t="s">
        <v>12205</v>
      </c>
      <c r="C121" s="4">
        <v>1523</v>
      </c>
      <c r="D121" s="5">
        <v>797</v>
      </c>
      <c r="E121" s="5">
        <v>266</v>
      </c>
      <c r="F121" s="5">
        <v>508</v>
      </c>
      <c r="G121" s="5">
        <v>6</v>
      </c>
      <c r="H121" s="5">
        <v>4</v>
      </c>
      <c r="I121" s="5">
        <v>784</v>
      </c>
      <c r="J121" s="5">
        <v>13</v>
      </c>
      <c r="K121" s="5">
        <v>726</v>
      </c>
    </row>
    <row r="122" spans="1:11" ht="17.25" thickBot="1">
      <c r="A122" s="3"/>
      <c r="B122" s="3" t="s">
        <v>12204</v>
      </c>
      <c r="C122" s="4">
        <v>1145</v>
      </c>
      <c r="D122" s="5">
        <v>628</v>
      </c>
      <c r="E122" s="5">
        <v>180</v>
      </c>
      <c r="F122" s="5">
        <v>431</v>
      </c>
      <c r="G122" s="5">
        <v>9</v>
      </c>
      <c r="H122" s="5">
        <v>2</v>
      </c>
      <c r="I122" s="5">
        <v>622</v>
      </c>
      <c r="J122" s="5">
        <v>6</v>
      </c>
      <c r="K122" s="5">
        <v>517</v>
      </c>
    </row>
    <row r="123" spans="1:11" ht="17.25" thickBot="1">
      <c r="A123" s="3" t="s">
        <v>12203</v>
      </c>
      <c r="B123" s="3" t="s">
        <v>36</v>
      </c>
      <c r="C123" s="4">
        <v>2047</v>
      </c>
      <c r="D123" s="4">
        <v>1371</v>
      </c>
      <c r="E123" s="5">
        <v>396</v>
      </c>
      <c r="F123" s="5">
        <v>931</v>
      </c>
      <c r="G123" s="5">
        <v>9</v>
      </c>
      <c r="H123" s="5">
        <v>18</v>
      </c>
      <c r="I123" s="4">
        <v>1354</v>
      </c>
      <c r="J123" s="5">
        <v>17</v>
      </c>
      <c r="K123" s="5">
        <v>676</v>
      </c>
    </row>
    <row r="124" spans="1:11" ht="23.25" thickBot="1">
      <c r="A124" s="3"/>
      <c r="B124" s="3" t="s">
        <v>37</v>
      </c>
      <c r="C124" s="5">
        <v>530</v>
      </c>
      <c r="D124" s="5">
        <v>530</v>
      </c>
      <c r="E124" s="5">
        <v>183</v>
      </c>
      <c r="F124" s="5">
        <v>327</v>
      </c>
      <c r="G124" s="5">
        <v>6</v>
      </c>
      <c r="H124" s="5">
        <v>6</v>
      </c>
      <c r="I124" s="5">
        <v>522</v>
      </c>
      <c r="J124" s="5">
        <v>8</v>
      </c>
      <c r="K124" s="5">
        <v>0</v>
      </c>
    </row>
    <row r="125" spans="1:11" ht="23.25" thickBot="1">
      <c r="A125" s="3"/>
      <c r="B125" s="3" t="s">
        <v>12202</v>
      </c>
      <c r="C125" s="4">
        <v>1517</v>
      </c>
      <c r="D125" s="5">
        <v>841</v>
      </c>
      <c r="E125" s="5">
        <v>213</v>
      </c>
      <c r="F125" s="5">
        <v>604</v>
      </c>
      <c r="G125" s="5">
        <v>3</v>
      </c>
      <c r="H125" s="5">
        <v>12</v>
      </c>
      <c r="I125" s="5">
        <v>832</v>
      </c>
      <c r="J125" s="5">
        <v>9</v>
      </c>
      <c r="K125" s="5">
        <v>676</v>
      </c>
    </row>
    <row r="126" spans="1:11" ht="17.25" thickBot="1">
      <c r="A126" s="3" t="s">
        <v>12201</v>
      </c>
      <c r="B126" s="3" t="s">
        <v>36</v>
      </c>
      <c r="C126" s="4">
        <v>1709</v>
      </c>
      <c r="D126" s="4">
        <v>1158</v>
      </c>
      <c r="E126" s="5">
        <v>404</v>
      </c>
      <c r="F126" s="5">
        <v>721</v>
      </c>
      <c r="G126" s="5">
        <v>5</v>
      </c>
      <c r="H126" s="5">
        <v>3</v>
      </c>
      <c r="I126" s="4">
        <v>1133</v>
      </c>
      <c r="J126" s="5">
        <v>25</v>
      </c>
      <c r="K126" s="5">
        <v>551</v>
      </c>
    </row>
    <row r="127" spans="1:11" ht="23.25" thickBot="1">
      <c r="A127" s="3"/>
      <c r="B127" s="3" t="s">
        <v>37</v>
      </c>
      <c r="C127" s="5">
        <v>538</v>
      </c>
      <c r="D127" s="5">
        <v>538</v>
      </c>
      <c r="E127" s="5">
        <v>220</v>
      </c>
      <c r="F127" s="5">
        <v>303</v>
      </c>
      <c r="G127" s="5">
        <v>2</v>
      </c>
      <c r="H127" s="5">
        <v>3</v>
      </c>
      <c r="I127" s="5">
        <v>528</v>
      </c>
      <c r="J127" s="5">
        <v>10</v>
      </c>
      <c r="K127" s="5">
        <v>0</v>
      </c>
    </row>
    <row r="128" spans="1:11" ht="23.25" thickBot="1">
      <c r="A128" s="3"/>
      <c r="B128" s="3" t="s">
        <v>12200</v>
      </c>
      <c r="C128" s="4">
        <v>1171</v>
      </c>
      <c r="D128" s="5">
        <v>620</v>
      </c>
      <c r="E128" s="5">
        <v>184</v>
      </c>
      <c r="F128" s="5">
        <v>418</v>
      </c>
      <c r="G128" s="5">
        <v>3</v>
      </c>
      <c r="H128" s="5">
        <v>0</v>
      </c>
      <c r="I128" s="5">
        <v>605</v>
      </c>
      <c r="J128" s="5">
        <v>15</v>
      </c>
      <c r="K128" s="5">
        <v>551</v>
      </c>
    </row>
    <row r="129" spans="1:11" ht="17.25" thickBot="1">
      <c r="A129" s="3" t="s">
        <v>12199</v>
      </c>
      <c r="B129" s="3" t="s">
        <v>36</v>
      </c>
      <c r="C129" s="4">
        <v>2107</v>
      </c>
      <c r="D129" s="4">
        <v>1455</v>
      </c>
      <c r="E129" s="5">
        <v>532</v>
      </c>
      <c r="F129" s="5">
        <v>876</v>
      </c>
      <c r="G129" s="5">
        <v>10</v>
      </c>
      <c r="H129" s="5">
        <v>8</v>
      </c>
      <c r="I129" s="4">
        <v>1426</v>
      </c>
      <c r="J129" s="5">
        <v>29</v>
      </c>
      <c r="K129" s="5">
        <v>652</v>
      </c>
    </row>
    <row r="130" spans="1:11" ht="23.25" thickBot="1">
      <c r="A130" s="3"/>
      <c r="B130" s="3" t="s">
        <v>37</v>
      </c>
      <c r="C130" s="5">
        <v>803</v>
      </c>
      <c r="D130" s="5">
        <v>803</v>
      </c>
      <c r="E130" s="5">
        <v>330</v>
      </c>
      <c r="F130" s="5">
        <v>447</v>
      </c>
      <c r="G130" s="5">
        <v>5</v>
      </c>
      <c r="H130" s="5">
        <v>3</v>
      </c>
      <c r="I130" s="5">
        <v>785</v>
      </c>
      <c r="J130" s="5">
        <v>18</v>
      </c>
      <c r="K130" s="5">
        <v>0</v>
      </c>
    </row>
    <row r="131" spans="1:11" ht="23.25" thickBot="1">
      <c r="A131" s="3"/>
      <c r="B131" s="3" t="s">
        <v>12198</v>
      </c>
      <c r="C131" s="4">
        <v>1304</v>
      </c>
      <c r="D131" s="5">
        <v>652</v>
      </c>
      <c r="E131" s="5">
        <v>202</v>
      </c>
      <c r="F131" s="5">
        <v>429</v>
      </c>
      <c r="G131" s="5">
        <v>5</v>
      </c>
      <c r="H131" s="5">
        <v>5</v>
      </c>
      <c r="I131" s="5">
        <v>641</v>
      </c>
      <c r="J131" s="5">
        <v>11</v>
      </c>
      <c r="K131" s="5">
        <v>652</v>
      </c>
    </row>
    <row r="132" spans="1:11" ht="17.25" thickBot="1">
      <c r="A132" s="3" t="s">
        <v>12197</v>
      </c>
      <c r="B132" s="3" t="s">
        <v>36</v>
      </c>
      <c r="C132" s="4">
        <v>3148</v>
      </c>
      <c r="D132" s="4">
        <v>2236</v>
      </c>
      <c r="E132" s="5">
        <v>925</v>
      </c>
      <c r="F132" s="4">
        <v>1228</v>
      </c>
      <c r="G132" s="5">
        <v>22</v>
      </c>
      <c r="H132" s="5">
        <v>14</v>
      </c>
      <c r="I132" s="4">
        <v>2189</v>
      </c>
      <c r="J132" s="5">
        <v>47</v>
      </c>
      <c r="K132" s="5">
        <v>912</v>
      </c>
    </row>
    <row r="133" spans="1:11" ht="23.25" thickBot="1">
      <c r="A133" s="3"/>
      <c r="B133" s="3" t="s">
        <v>37</v>
      </c>
      <c r="C133" s="4">
        <v>1356</v>
      </c>
      <c r="D133" s="4">
        <v>1356</v>
      </c>
      <c r="E133" s="5">
        <v>638</v>
      </c>
      <c r="F133" s="5">
        <v>666</v>
      </c>
      <c r="G133" s="5">
        <v>13</v>
      </c>
      <c r="H133" s="5">
        <v>9</v>
      </c>
      <c r="I133" s="4">
        <v>1326</v>
      </c>
      <c r="J133" s="5">
        <v>30</v>
      </c>
      <c r="K133" s="5">
        <v>0</v>
      </c>
    </row>
    <row r="134" spans="1:11" ht="23.25" thickBot="1">
      <c r="A134" s="3"/>
      <c r="B134" s="3" t="s">
        <v>12196</v>
      </c>
      <c r="C134" s="4">
        <v>1792</v>
      </c>
      <c r="D134" s="5">
        <v>880</v>
      </c>
      <c r="E134" s="5">
        <v>287</v>
      </c>
      <c r="F134" s="5">
        <v>562</v>
      </c>
      <c r="G134" s="5">
        <v>9</v>
      </c>
      <c r="H134" s="5">
        <v>5</v>
      </c>
      <c r="I134" s="5">
        <v>863</v>
      </c>
      <c r="J134" s="5">
        <v>17</v>
      </c>
      <c r="K134" s="5">
        <v>912</v>
      </c>
    </row>
    <row r="135" spans="1:11" ht="17.25" thickBot="1">
      <c r="A135" s="3" t="s">
        <v>12195</v>
      </c>
      <c r="B135" s="3" t="s">
        <v>36</v>
      </c>
      <c r="C135" s="5">
        <v>853</v>
      </c>
      <c r="D135" s="5">
        <v>616</v>
      </c>
      <c r="E135" s="5">
        <v>262</v>
      </c>
      <c r="F135" s="5">
        <v>329</v>
      </c>
      <c r="G135" s="5">
        <v>4</v>
      </c>
      <c r="H135" s="5">
        <v>2</v>
      </c>
      <c r="I135" s="5">
        <v>597</v>
      </c>
      <c r="J135" s="5">
        <v>19</v>
      </c>
      <c r="K135" s="5">
        <v>237</v>
      </c>
    </row>
    <row r="136" spans="1:11" ht="23.25" thickBot="1">
      <c r="A136" s="3"/>
      <c r="B136" s="3" t="s">
        <v>37</v>
      </c>
      <c r="C136" s="5">
        <v>313</v>
      </c>
      <c r="D136" s="5">
        <v>312</v>
      </c>
      <c r="E136" s="5">
        <v>157</v>
      </c>
      <c r="F136" s="5">
        <v>142</v>
      </c>
      <c r="G136" s="5">
        <v>0</v>
      </c>
      <c r="H136" s="5">
        <v>2</v>
      </c>
      <c r="I136" s="5">
        <v>301</v>
      </c>
      <c r="J136" s="5">
        <v>11</v>
      </c>
      <c r="K136" s="5">
        <v>1</v>
      </c>
    </row>
    <row r="137" spans="1:11" ht="23.25" thickBot="1">
      <c r="A137" s="3"/>
      <c r="B137" s="3" t="s">
        <v>12194</v>
      </c>
      <c r="C137" s="5">
        <v>540</v>
      </c>
      <c r="D137" s="5">
        <v>304</v>
      </c>
      <c r="E137" s="5">
        <v>105</v>
      </c>
      <c r="F137" s="5">
        <v>187</v>
      </c>
      <c r="G137" s="5">
        <v>4</v>
      </c>
      <c r="H137" s="5">
        <v>0</v>
      </c>
      <c r="I137" s="5">
        <v>296</v>
      </c>
      <c r="J137" s="5">
        <v>8</v>
      </c>
      <c r="K137" s="5">
        <v>236</v>
      </c>
    </row>
    <row r="138" spans="1:11" ht="17.25" thickBot="1">
      <c r="A138" s="3" t="s">
        <v>12193</v>
      </c>
      <c r="B138" s="3" t="s">
        <v>36</v>
      </c>
      <c r="C138" s="4">
        <v>2573</v>
      </c>
      <c r="D138" s="4">
        <v>1731</v>
      </c>
      <c r="E138" s="5">
        <v>690</v>
      </c>
      <c r="F138" s="5">
        <v>970</v>
      </c>
      <c r="G138" s="5">
        <v>21</v>
      </c>
      <c r="H138" s="5">
        <v>10</v>
      </c>
      <c r="I138" s="4">
        <v>1691</v>
      </c>
      <c r="J138" s="5">
        <v>40</v>
      </c>
      <c r="K138" s="5">
        <v>842</v>
      </c>
    </row>
    <row r="139" spans="1:11" ht="23.25" thickBot="1">
      <c r="A139" s="3"/>
      <c r="B139" s="3" t="s">
        <v>37</v>
      </c>
      <c r="C139" s="5">
        <v>906</v>
      </c>
      <c r="D139" s="5">
        <v>906</v>
      </c>
      <c r="E139" s="5">
        <v>375</v>
      </c>
      <c r="F139" s="5">
        <v>495</v>
      </c>
      <c r="G139" s="5">
        <v>11</v>
      </c>
      <c r="H139" s="5">
        <v>8</v>
      </c>
      <c r="I139" s="5">
        <v>889</v>
      </c>
      <c r="J139" s="5">
        <v>17</v>
      </c>
      <c r="K139" s="5">
        <v>0</v>
      </c>
    </row>
    <row r="140" spans="1:11" ht="23.25" thickBot="1">
      <c r="A140" s="3"/>
      <c r="B140" s="3" t="s">
        <v>12192</v>
      </c>
      <c r="C140" s="4">
        <v>1667</v>
      </c>
      <c r="D140" s="5">
        <v>825</v>
      </c>
      <c r="E140" s="5">
        <v>315</v>
      </c>
      <c r="F140" s="5">
        <v>475</v>
      </c>
      <c r="G140" s="5">
        <v>10</v>
      </c>
      <c r="H140" s="5">
        <v>2</v>
      </c>
      <c r="I140" s="5">
        <v>802</v>
      </c>
      <c r="J140" s="5">
        <v>23</v>
      </c>
      <c r="K140" s="5">
        <v>842</v>
      </c>
    </row>
    <row r="141" spans="1:11" ht="17.25" thickBot="1">
      <c r="A141" s="3" t="s">
        <v>12191</v>
      </c>
      <c r="B141" s="3" t="s">
        <v>36</v>
      </c>
      <c r="C141" s="4">
        <v>1726</v>
      </c>
      <c r="D141" s="4">
        <v>1182</v>
      </c>
      <c r="E141" s="5">
        <v>440</v>
      </c>
      <c r="F141" s="5">
        <v>703</v>
      </c>
      <c r="G141" s="5">
        <v>9</v>
      </c>
      <c r="H141" s="5">
        <v>5</v>
      </c>
      <c r="I141" s="4">
        <v>1157</v>
      </c>
      <c r="J141" s="5">
        <v>25</v>
      </c>
      <c r="K141" s="5">
        <v>544</v>
      </c>
    </row>
    <row r="142" spans="1:11" ht="23.25" thickBot="1">
      <c r="A142" s="3"/>
      <c r="B142" s="3" t="s">
        <v>37</v>
      </c>
      <c r="C142" s="5">
        <v>574</v>
      </c>
      <c r="D142" s="5">
        <v>574</v>
      </c>
      <c r="E142" s="5">
        <v>251</v>
      </c>
      <c r="F142" s="5">
        <v>307</v>
      </c>
      <c r="G142" s="5">
        <v>5</v>
      </c>
      <c r="H142" s="5">
        <v>3</v>
      </c>
      <c r="I142" s="5">
        <v>566</v>
      </c>
      <c r="J142" s="5">
        <v>8</v>
      </c>
      <c r="K142" s="5">
        <v>0</v>
      </c>
    </row>
    <row r="143" spans="1:11" ht="23.25" thickBot="1">
      <c r="A143" s="3"/>
      <c r="B143" s="3" t="s">
        <v>12190</v>
      </c>
      <c r="C143" s="4">
        <v>1152</v>
      </c>
      <c r="D143" s="5">
        <v>608</v>
      </c>
      <c r="E143" s="5">
        <v>189</v>
      </c>
      <c r="F143" s="5">
        <v>396</v>
      </c>
      <c r="G143" s="5">
        <v>4</v>
      </c>
      <c r="H143" s="5">
        <v>2</v>
      </c>
      <c r="I143" s="5">
        <v>591</v>
      </c>
      <c r="J143" s="5">
        <v>17</v>
      </c>
      <c r="K143" s="5">
        <v>544</v>
      </c>
    </row>
    <row r="144" spans="1:11" ht="17.25" thickBot="1">
      <c r="A144" s="3" t="s">
        <v>12189</v>
      </c>
      <c r="B144" s="3" t="s">
        <v>36</v>
      </c>
      <c r="C144" s="4">
        <v>2917</v>
      </c>
      <c r="D144" s="4">
        <v>1913</v>
      </c>
      <c r="E144" s="5">
        <v>718</v>
      </c>
      <c r="F144" s="4">
        <v>1128</v>
      </c>
      <c r="G144" s="5">
        <v>16</v>
      </c>
      <c r="H144" s="5">
        <v>15</v>
      </c>
      <c r="I144" s="4">
        <v>1877</v>
      </c>
      <c r="J144" s="5">
        <v>36</v>
      </c>
      <c r="K144" s="4">
        <v>1004</v>
      </c>
    </row>
    <row r="145" spans="1:11" ht="23.25" thickBot="1">
      <c r="A145" s="3"/>
      <c r="B145" s="3" t="s">
        <v>37</v>
      </c>
      <c r="C145" s="5">
        <v>966</v>
      </c>
      <c r="D145" s="5">
        <v>966</v>
      </c>
      <c r="E145" s="5">
        <v>402</v>
      </c>
      <c r="F145" s="5">
        <v>541</v>
      </c>
      <c r="G145" s="5">
        <v>5</v>
      </c>
      <c r="H145" s="5">
        <v>2</v>
      </c>
      <c r="I145" s="5">
        <v>950</v>
      </c>
      <c r="J145" s="5">
        <v>16</v>
      </c>
      <c r="K145" s="5">
        <v>0</v>
      </c>
    </row>
    <row r="146" spans="1:11" ht="17.25" thickBot="1">
      <c r="A146" s="3"/>
      <c r="B146" s="3" t="s">
        <v>12188</v>
      </c>
      <c r="C146" s="4">
        <v>1550</v>
      </c>
      <c r="D146" s="5">
        <v>722</v>
      </c>
      <c r="E146" s="5">
        <v>244</v>
      </c>
      <c r="F146" s="5">
        <v>442</v>
      </c>
      <c r="G146" s="5">
        <v>11</v>
      </c>
      <c r="H146" s="5">
        <v>10</v>
      </c>
      <c r="I146" s="5">
        <v>707</v>
      </c>
      <c r="J146" s="5">
        <v>15</v>
      </c>
      <c r="K146" s="5">
        <v>828</v>
      </c>
    </row>
    <row r="147" spans="1:11" ht="17.25" thickBot="1">
      <c r="A147" s="3"/>
      <c r="B147" s="3" t="s">
        <v>12187</v>
      </c>
      <c r="C147" s="5">
        <v>401</v>
      </c>
      <c r="D147" s="5">
        <v>225</v>
      </c>
      <c r="E147" s="5">
        <v>72</v>
      </c>
      <c r="F147" s="5">
        <v>145</v>
      </c>
      <c r="G147" s="5">
        <v>0</v>
      </c>
      <c r="H147" s="5">
        <v>3</v>
      </c>
      <c r="I147" s="5">
        <v>220</v>
      </c>
      <c r="J147" s="5">
        <v>5</v>
      </c>
      <c r="K147" s="5">
        <v>176</v>
      </c>
    </row>
    <row r="148" spans="1:11" ht="23.25" thickBot="1">
      <c r="A148" s="3" t="s">
        <v>97</v>
      </c>
      <c r="B148" s="3"/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</row>
    <row r="149" spans="1:11" ht="18" thickTop="1" thickBot="1">
      <c r="A149" s="42" t="s">
        <v>0</v>
      </c>
      <c r="B149" s="42" t="s">
        <v>1</v>
      </c>
      <c r="C149" s="42" t="s">
        <v>2</v>
      </c>
      <c r="D149" s="42" t="s">
        <v>3</v>
      </c>
      <c r="E149" s="46" t="s">
        <v>4</v>
      </c>
      <c r="F149" s="47"/>
      <c r="G149" s="47"/>
      <c r="H149" s="47"/>
      <c r="I149" s="48"/>
      <c r="J149" s="24" t="s">
        <v>5</v>
      </c>
      <c r="K149" s="42" t="s">
        <v>6</v>
      </c>
    </row>
    <row r="150" spans="1:11" ht="22.5">
      <c r="A150" s="43"/>
      <c r="B150" s="43"/>
      <c r="C150" s="43"/>
      <c r="D150" s="43"/>
      <c r="E150" s="25" t="s">
        <v>7</v>
      </c>
      <c r="F150" s="25" t="s">
        <v>9</v>
      </c>
      <c r="G150" s="25" t="s">
        <v>19</v>
      </c>
      <c r="H150" s="25" t="s">
        <v>25</v>
      </c>
      <c r="I150" s="45" t="s">
        <v>29</v>
      </c>
      <c r="J150" s="25" t="s">
        <v>3</v>
      </c>
      <c r="K150" s="43"/>
    </row>
    <row r="151" spans="1:11" ht="17.25" thickBot="1">
      <c r="A151" s="44"/>
      <c r="B151" s="44"/>
      <c r="C151" s="44"/>
      <c r="D151" s="44"/>
      <c r="E151" s="26" t="s">
        <v>12186</v>
      </c>
      <c r="F151" s="26" t="s">
        <v>12185</v>
      </c>
      <c r="G151" s="26" t="s">
        <v>12184</v>
      </c>
      <c r="H151" s="26" t="s">
        <v>12183</v>
      </c>
      <c r="I151" s="44"/>
      <c r="J151" s="26"/>
      <c r="K151" s="44"/>
    </row>
    <row r="152" spans="1:11" ht="17.25" thickBot="1">
      <c r="A152" s="3" t="s">
        <v>30</v>
      </c>
      <c r="B152" s="3"/>
      <c r="C152" s="4">
        <v>35083</v>
      </c>
      <c r="D152" s="4">
        <v>23735</v>
      </c>
      <c r="E152" s="4">
        <v>9453</v>
      </c>
      <c r="F152" s="4">
        <v>13428</v>
      </c>
      <c r="G152" s="5">
        <v>261</v>
      </c>
      <c r="H152" s="5">
        <v>183</v>
      </c>
      <c r="I152" s="4">
        <v>23325</v>
      </c>
      <c r="J152" s="5">
        <v>410</v>
      </c>
      <c r="K152" s="4">
        <v>11348</v>
      </c>
    </row>
    <row r="153" spans="1:11" ht="23.25" thickBot="1">
      <c r="A153" s="3" t="s">
        <v>31</v>
      </c>
      <c r="B153" s="3"/>
      <c r="C153" s="5">
        <v>106</v>
      </c>
      <c r="D153" s="5">
        <v>102</v>
      </c>
      <c r="E153" s="5">
        <v>36</v>
      </c>
      <c r="F153" s="5">
        <v>48</v>
      </c>
      <c r="G153" s="5">
        <v>6</v>
      </c>
      <c r="H153" s="5">
        <v>5</v>
      </c>
      <c r="I153" s="5">
        <v>95</v>
      </c>
      <c r="J153" s="5">
        <v>7</v>
      </c>
      <c r="K153" s="5">
        <v>4</v>
      </c>
    </row>
    <row r="154" spans="1:11" ht="23.25" thickBot="1">
      <c r="A154" s="3" t="s">
        <v>32</v>
      </c>
      <c r="B154" s="3"/>
      <c r="C154" s="4">
        <v>2527</v>
      </c>
      <c r="D154" s="4">
        <v>2524</v>
      </c>
      <c r="E154" s="4">
        <v>1345</v>
      </c>
      <c r="F154" s="4">
        <v>1071</v>
      </c>
      <c r="G154" s="5">
        <v>31</v>
      </c>
      <c r="H154" s="5">
        <v>30</v>
      </c>
      <c r="I154" s="4">
        <v>2477</v>
      </c>
      <c r="J154" s="5">
        <v>47</v>
      </c>
      <c r="K154" s="5">
        <v>3</v>
      </c>
    </row>
    <row r="155" spans="1:11" ht="23.25" thickBot="1">
      <c r="A155" s="3" t="s">
        <v>33</v>
      </c>
      <c r="B155" s="3"/>
      <c r="C155" s="5">
        <v>70</v>
      </c>
      <c r="D155" s="5">
        <v>25</v>
      </c>
      <c r="E155" s="5">
        <v>17</v>
      </c>
      <c r="F155" s="5">
        <v>8</v>
      </c>
      <c r="G155" s="5">
        <v>0</v>
      </c>
      <c r="H155" s="5">
        <v>0</v>
      </c>
      <c r="I155" s="5">
        <v>25</v>
      </c>
      <c r="J155" s="5">
        <v>0</v>
      </c>
      <c r="K155" s="5">
        <v>45</v>
      </c>
    </row>
    <row r="156" spans="1:11" ht="23.25" thickBot="1">
      <c r="A156" s="3" t="s">
        <v>34</v>
      </c>
      <c r="B156" s="3"/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</row>
    <row r="157" spans="1:11" ht="17.25" thickBot="1">
      <c r="A157" s="3" t="s">
        <v>12182</v>
      </c>
      <c r="B157" s="3" t="s">
        <v>36</v>
      </c>
      <c r="C157" s="4">
        <v>8327</v>
      </c>
      <c r="D157" s="4">
        <v>5294</v>
      </c>
      <c r="E157" s="4">
        <v>2352</v>
      </c>
      <c r="F157" s="4">
        <v>2791</v>
      </c>
      <c r="G157" s="5">
        <v>48</v>
      </c>
      <c r="H157" s="5">
        <v>40</v>
      </c>
      <c r="I157" s="4">
        <v>5231</v>
      </c>
      <c r="J157" s="5">
        <v>63</v>
      </c>
      <c r="K157" s="4">
        <v>3033</v>
      </c>
    </row>
    <row r="158" spans="1:11" ht="23.25" thickBot="1">
      <c r="A158" s="3"/>
      <c r="B158" s="3" t="s">
        <v>37</v>
      </c>
      <c r="C158" s="4">
        <v>2590</v>
      </c>
      <c r="D158" s="4">
        <v>2590</v>
      </c>
      <c r="E158" s="4">
        <v>1319</v>
      </c>
      <c r="F158" s="4">
        <v>1197</v>
      </c>
      <c r="G158" s="5">
        <v>25</v>
      </c>
      <c r="H158" s="5">
        <v>18</v>
      </c>
      <c r="I158" s="4">
        <v>2559</v>
      </c>
      <c r="J158" s="5">
        <v>31</v>
      </c>
      <c r="K158" s="5">
        <v>0</v>
      </c>
    </row>
    <row r="159" spans="1:11" ht="17.25" thickBot="1">
      <c r="A159" s="3"/>
      <c r="B159" s="3" t="s">
        <v>12181</v>
      </c>
      <c r="C159" s="4">
        <v>2605</v>
      </c>
      <c r="D159" s="4">
        <v>1307</v>
      </c>
      <c r="E159" s="5">
        <v>509</v>
      </c>
      <c r="F159" s="5">
        <v>757</v>
      </c>
      <c r="G159" s="5">
        <v>10</v>
      </c>
      <c r="H159" s="5">
        <v>15</v>
      </c>
      <c r="I159" s="4">
        <v>1291</v>
      </c>
      <c r="J159" s="5">
        <v>16</v>
      </c>
      <c r="K159" s="4">
        <v>1298</v>
      </c>
    </row>
    <row r="160" spans="1:11" ht="17.25" thickBot="1">
      <c r="A160" s="3"/>
      <c r="B160" s="3" t="s">
        <v>12180</v>
      </c>
      <c r="C160" s="4">
        <v>1795</v>
      </c>
      <c r="D160" s="5">
        <v>858</v>
      </c>
      <c r="E160" s="5">
        <v>329</v>
      </c>
      <c r="F160" s="5">
        <v>509</v>
      </c>
      <c r="G160" s="5">
        <v>7</v>
      </c>
      <c r="H160" s="5">
        <v>4</v>
      </c>
      <c r="I160" s="5">
        <v>849</v>
      </c>
      <c r="J160" s="5">
        <v>9</v>
      </c>
      <c r="K160" s="5">
        <v>937</v>
      </c>
    </row>
    <row r="161" spans="1:11" ht="17.25" thickBot="1">
      <c r="A161" s="3"/>
      <c r="B161" s="3" t="s">
        <v>12179</v>
      </c>
      <c r="C161" s="4">
        <v>1337</v>
      </c>
      <c r="D161" s="5">
        <v>539</v>
      </c>
      <c r="E161" s="5">
        <v>195</v>
      </c>
      <c r="F161" s="5">
        <v>328</v>
      </c>
      <c r="G161" s="5">
        <v>6</v>
      </c>
      <c r="H161" s="5">
        <v>3</v>
      </c>
      <c r="I161" s="5">
        <v>532</v>
      </c>
      <c r="J161" s="5">
        <v>7</v>
      </c>
      <c r="K161" s="5">
        <v>798</v>
      </c>
    </row>
    <row r="162" spans="1:11" ht="17.25" thickBot="1">
      <c r="A162" s="3" t="s">
        <v>12178</v>
      </c>
      <c r="B162" s="3" t="s">
        <v>36</v>
      </c>
      <c r="C162" s="4">
        <v>1776</v>
      </c>
      <c r="D162" s="4">
        <v>1185</v>
      </c>
      <c r="E162" s="5">
        <v>426</v>
      </c>
      <c r="F162" s="5">
        <v>730</v>
      </c>
      <c r="G162" s="5">
        <v>5</v>
      </c>
      <c r="H162" s="5">
        <v>6</v>
      </c>
      <c r="I162" s="4">
        <v>1167</v>
      </c>
      <c r="J162" s="5">
        <v>18</v>
      </c>
      <c r="K162" s="5">
        <v>591</v>
      </c>
    </row>
    <row r="163" spans="1:11" ht="23.25" thickBot="1">
      <c r="A163" s="3"/>
      <c r="B163" s="3" t="s">
        <v>37</v>
      </c>
      <c r="C163" s="5">
        <v>592</v>
      </c>
      <c r="D163" s="5">
        <v>592</v>
      </c>
      <c r="E163" s="5">
        <v>235</v>
      </c>
      <c r="F163" s="5">
        <v>344</v>
      </c>
      <c r="G163" s="5">
        <v>2</v>
      </c>
      <c r="H163" s="5">
        <v>2</v>
      </c>
      <c r="I163" s="5">
        <v>583</v>
      </c>
      <c r="J163" s="5">
        <v>9</v>
      </c>
      <c r="K163" s="5">
        <v>0</v>
      </c>
    </row>
    <row r="164" spans="1:11" ht="23.25" thickBot="1">
      <c r="A164" s="3"/>
      <c r="B164" s="3" t="s">
        <v>12177</v>
      </c>
      <c r="C164" s="4">
        <v>1184</v>
      </c>
      <c r="D164" s="5">
        <v>593</v>
      </c>
      <c r="E164" s="5">
        <v>191</v>
      </c>
      <c r="F164" s="5">
        <v>386</v>
      </c>
      <c r="G164" s="5">
        <v>3</v>
      </c>
      <c r="H164" s="5">
        <v>4</v>
      </c>
      <c r="I164" s="5">
        <v>584</v>
      </c>
      <c r="J164" s="5">
        <v>9</v>
      </c>
      <c r="K164" s="5">
        <v>591</v>
      </c>
    </row>
    <row r="165" spans="1:11" ht="17.25" thickBot="1">
      <c r="A165" s="3" t="s">
        <v>12176</v>
      </c>
      <c r="B165" s="3" t="s">
        <v>36</v>
      </c>
      <c r="C165" s="4">
        <v>1628</v>
      </c>
      <c r="D165" s="5">
        <v>995</v>
      </c>
      <c r="E165" s="5">
        <v>295</v>
      </c>
      <c r="F165" s="5">
        <v>670</v>
      </c>
      <c r="G165" s="5">
        <v>8</v>
      </c>
      <c r="H165" s="5">
        <v>9</v>
      </c>
      <c r="I165" s="5">
        <v>982</v>
      </c>
      <c r="J165" s="5">
        <v>13</v>
      </c>
      <c r="K165" s="5">
        <v>633</v>
      </c>
    </row>
    <row r="166" spans="1:11" ht="23.25" thickBot="1">
      <c r="A166" s="3"/>
      <c r="B166" s="3" t="s">
        <v>37</v>
      </c>
      <c r="C166" s="5">
        <v>467</v>
      </c>
      <c r="D166" s="5">
        <v>467</v>
      </c>
      <c r="E166" s="5">
        <v>161</v>
      </c>
      <c r="F166" s="5">
        <v>295</v>
      </c>
      <c r="G166" s="5">
        <v>2</v>
      </c>
      <c r="H166" s="5">
        <v>5</v>
      </c>
      <c r="I166" s="5">
        <v>463</v>
      </c>
      <c r="J166" s="5">
        <v>4</v>
      </c>
      <c r="K166" s="5">
        <v>0</v>
      </c>
    </row>
    <row r="167" spans="1:11" ht="23.25" thickBot="1">
      <c r="A167" s="3"/>
      <c r="B167" s="3" t="s">
        <v>12175</v>
      </c>
      <c r="C167" s="4">
        <v>1161</v>
      </c>
      <c r="D167" s="5">
        <v>528</v>
      </c>
      <c r="E167" s="5">
        <v>134</v>
      </c>
      <c r="F167" s="5">
        <v>375</v>
      </c>
      <c r="G167" s="5">
        <v>6</v>
      </c>
      <c r="H167" s="5">
        <v>4</v>
      </c>
      <c r="I167" s="5">
        <v>519</v>
      </c>
      <c r="J167" s="5">
        <v>9</v>
      </c>
      <c r="K167" s="5">
        <v>633</v>
      </c>
    </row>
    <row r="168" spans="1:11" ht="17.25" thickBot="1">
      <c r="A168" s="3" t="s">
        <v>12174</v>
      </c>
      <c r="B168" s="3" t="s">
        <v>36</v>
      </c>
      <c r="C168" s="4">
        <v>2097</v>
      </c>
      <c r="D168" s="4">
        <v>1440</v>
      </c>
      <c r="E168" s="5">
        <v>450</v>
      </c>
      <c r="F168" s="5">
        <v>930</v>
      </c>
      <c r="G168" s="5">
        <v>19</v>
      </c>
      <c r="H168" s="5">
        <v>13</v>
      </c>
      <c r="I168" s="4">
        <v>1412</v>
      </c>
      <c r="J168" s="5">
        <v>28</v>
      </c>
      <c r="K168" s="5">
        <v>657</v>
      </c>
    </row>
    <row r="169" spans="1:11" ht="23.25" thickBot="1">
      <c r="A169" s="3"/>
      <c r="B169" s="3" t="s">
        <v>37</v>
      </c>
      <c r="C169" s="5">
        <v>677</v>
      </c>
      <c r="D169" s="5">
        <v>677</v>
      </c>
      <c r="E169" s="5">
        <v>261</v>
      </c>
      <c r="F169" s="5">
        <v>397</v>
      </c>
      <c r="G169" s="5">
        <v>2</v>
      </c>
      <c r="H169" s="5">
        <v>8</v>
      </c>
      <c r="I169" s="5">
        <v>668</v>
      </c>
      <c r="J169" s="5">
        <v>9</v>
      </c>
      <c r="K169" s="5">
        <v>0</v>
      </c>
    </row>
    <row r="170" spans="1:11" ht="23.25" thickBot="1">
      <c r="A170" s="3"/>
      <c r="B170" s="3" t="s">
        <v>12173</v>
      </c>
      <c r="C170" s="4">
        <v>1420</v>
      </c>
      <c r="D170" s="5">
        <v>763</v>
      </c>
      <c r="E170" s="5">
        <v>189</v>
      </c>
      <c r="F170" s="5">
        <v>533</v>
      </c>
      <c r="G170" s="5">
        <v>17</v>
      </c>
      <c r="H170" s="5">
        <v>5</v>
      </c>
      <c r="I170" s="5">
        <v>744</v>
      </c>
      <c r="J170" s="5">
        <v>19</v>
      </c>
      <c r="K170" s="5">
        <v>657</v>
      </c>
    </row>
    <row r="171" spans="1:11" ht="17.25" thickBot="1">
      <c r="A171" s="3" t="s">
        <v>12172</v>
      </c>
      <c r="B171" s="3" t="s">
        <v>36</v>
      </c>
      <c r="C171" s="4">
        <v>2694</v>
      </c>
      <c r="D171" s="4">
        <v>1801</v>
      </c>
      <c r="E171" s="5">
        <v>712</v>
      </c>
      <c r="F171" s="4">
        <v>1030</v>
      </c>
      <c r="G171" s="5">
        <v>19</v>
      </c>
      <c r="H171" s="5">
        <v>7</v>
      </c>
      <c r="I171" s="4">
        <v>1768</v>
      </c>
      <c r="J171" s="5">
        <v>33</v>
      </c>
      <c r="K171" s="5">
        <v>893</v>
      </c>
    </row>
    <row r="172" spans="1:11" ht="23.25" thickBot="1">
      <c r="A172" s="3"/>
      <c r="B172" s="3" t="s">
        <v>37</v>
      </c>
      <c r="C172" s="5">
        <v>975</v>
      </c>
      <c r="D172" s="5">
        <v>975</v>
      </c>
      <c r="E172" s="5">
        <v>405</v>
      </c>
      <c r="F172" s="5">
        <v>548</v>
      </c>
      <c r="G172" s="5">
        <v>5</v>
      </c>
      <c r="H172" s="5">
        <v>2</v>
      </c>
      <c r="I172" s="5">
        <v>960</v>
      </c>
      <c r="J172" s="5">
        <v>15</v>
      </c>
      <c r="K172" s="5">
        <v>0</v>
      </c>
    </row>
    <row r="173" spans="1:11" ht="23.25" thickBot="1">
      <c r="A173" s="3"/>
      <c r="B173" s="3" t="s">
        <v>12171</v>
      </c>
      <c r="C173" s="4">
        <v>1719</v>
      </c>
      <c r="D173" s="5">
        <v>826</v>
      </c>
      <c r="E173" s="5">
        <v>307</v>
      </c>
      <c r="F173" s="5">
        <v>482</v>
      </c>
      <c r="G173" s="5">
        <v>14</v>
      </c>
      <c r="H173" s="5">
        <v>5</v>
      </c>
      <c r="I173" s="5">
        <v>808</v>
      </c>
      <c r="J173" s="5">
        <v>18</v>
      </c>
      <c r="K173" s="5">
        <v>893</v>
      </c>
    </row>
    <row r="174" spans="1:11" ht="17.25" thickBot="1">
      <c r="A174" s="3" t="s">
        <v>12170</v>
      </c>
      <c r="B174" s="3" t="s">
        <v>36</v>
      </c>
      <c r="C174" s="4">
        <v>1981</v>
      </c>
      <c r="D174" s="4">
        <v>1323</v>
      </c>
      <c r="E174" s="5">
        <v>502</v>
      </c>
      <c r="F174" s="5">
        <v>769</v>
      </c>
      <c r="G174" s="5">
        <v>17</v>
      </c>
      <c r="H174" s="5">
        <v>5</v>
      </c>
      <c r="I174" s="4">
        <v>1293</v>
      </c>
      <c r="J174" s="5">
        <v>30</v>
      </c>
      <c r="K174" s="5">
        <v>658</v>
      </c>
    </row>
    <row r="175" spans="1:11" ht="23.25" thickBot="1">
      <c r="A175" s="3"/>
      <c r="B175" s="3" t="s">
        <v>37</v>
      </c>
      <c r="C175" s="5">
        <v>690</v>
      </c>
      <c r="D175" s="5">
        <v>690</v>
      </c>
      <c r="E175" s="5">
        <v>275</v>
      </c>
      <c r="F175" s="5">
        <v>388</v>
      </c>
      <c r="G175" s="5">
        <v>11</v>
      </c>
      <c r="H175" s="5">
        <v>4</v>
      </c>
      <c r="I175" s="5">
        <v>678</v>
      </c>
      <c r="J175" s="5">
        <v>12</v>
      </c>
      <c r="K175" s="5">
        <v>0</v>
      </c>
    </row>
    <row r="176" spans="1:11" ht="23.25" thickBot="1">
      <c r="A176" s="3"/>
      <c r="B176" s="3" t="s">
        <v>12169</v>
      </c>
      <c r="C176" s="4">
        <v>1291</v>
      </c>
      <c r="D176" s="5">
        <v>633</v>
      </c>
      <c r="E176" s="5">
        <v>227</v>
      </c>
      <c r="F176" s="5">
        <v>381</v>
      </c>
      <c r="G176" s="5">
        <v>6</v>
      </c>
      <c r="H176" s="5">
        <v>1</v>
      </c>
      <c r="I176" s="5">
        <v>615</v>
      </c>
      <c r="J176" s="5">
        <v>18</v>
      </c>
      <c r="K176" s="5">
        <v>658</v>
      </c>
    </row>
    <row r="177" spans="1:11" ht="17.25" thickBot="1">
      <c r="A177" s="3" t="s">
        <v>12168</v>
      </c>
      <c r="B177" s="3" t="s">
        <v>36</v>
      </c>
      <c r="C177" s="4">
        <v>4350</v>
      </c>
      <c r="D177" s="4">
        <v>2894</v>
      </c>
      <c r="E177" s="5">
        <v>989</v>
      </c>
      <c r="F177" s="4">
        <v>1789</v>
      </c>
      <c r="G177" s="5">
        <v>29</v>
      </c>
      <c r="H177" s="5">
        <v>28</v>
      </c>
      <c r="I177" s="4">
        <v>2835</v>
      </c>
      <c r="J177" s="5">
        <v>59</v>
      </c>
      <c r="K177" s="4">
        <v>1456</v>
      </c>
    </row>
    <row r="178" spans="1:11" ht="23.25" thickBot="1">
      <c r="A178" s="3"/>
      <c r="B178" s="3" t="s">
        <v>37</v>
      </c>
      <c r="C178" s="4">
        <v>1014</v>
      </c>
      <c r="D178" s="4">
        <v>1014</v>
      </c>
      <c r="E178" s="5">
        <v>391</v>
      </c>
      <c r="F178" s="5">
        <v>594</v>
      </c>
      <c r="G178" s="5">
        <v>9</v>
      </c>
      <c r="H178" s="5">
        <v>9</v>
      </c>
      <c r="I178" s="4">
        <v>1003</v>
      </c>
      <c r="J178" s="5">
        <v>11</v>
      </c>
      <c r="K178" s="5">
        <v>0</v>
      </c>
    </row>
    <row r="179" spans="1:11" ht="17.25" thickBot="1">
      <c r="A179" s="3"/>
      <c r="B179" s="3" t="s">
        <v>12167</v>
      </c>
      <c r="C179" s="4">
        <v>1321</v>
      </c>
      <c r="D179" s="5">
        <v>660</v>
      </c>
      <c r="E179" s="5">
        <v>194</v>
      </c>
      <c r="F179" s="5">
        <v>439</v>
      </c>
      <c r="G179" s="5">
        <v>7</v>
      </c>
      <c r="H179" s="5">
        <v>10</v>
      </c>
      <c r="I179" s="5">
        <v>650</v>
      </c>
      <c r="J179" s="5">
        <v>10</v>
      </c>
      <c r="K179" s="5">
        <v>661</v>
      </c>
    </row>
    <row r="180" spans="1:11" ht="17.25" thickBot="1">
      <c r="A180" s="3"/>
      <c r="B180" s="3" t="s">
        <v>12166</v>
      </c>
      <c r="C180" s="5">
        <v>571</v>
      </c>
      <c r="D180" s="5">
        <v>350</v>
      </c>
      <c r="E180" s="5">
        <v>106</v>
      </c>
      <c r="F180" s="5">
        <v>233</v>
      </c>
      <c r="G180" s="5">
        <v>4</v>
      </c>
      <c r="H180" s="5">
        <v>1</v>
      </c>
      <c r="I180" s="5">
        <v>344</v>
      </c>
      <c r="J180" s="5">
        <v>6</v>
      </c>
      <c r="K180" s="5">
        <v>221</v>
      </c>
    </row>
    <row r="181" spans="1:11" ht="17.25" thickBot="1">
      <c r="A181" s="3"/>
      <c r="B181" s="3" t="s">
        <v>12165</v>
      </c>
      <c r="C181" s="5">
        <v>806</v>
      </c>
      <c r="D181" s="5">
        <v>532</v>
      </c>
      <c r="E181" s="5">
        <v>202</v>
      </c>
      <c r="F181" s="5">
        <v>314</v>
      </c>
      <c r="G181" s="5">
        <v>6</v>
      </c>
      <c r="H181" s="5">
        <v>3</v>
      </c>
      <c r="I181" s="5">
        <v>525</v>
      </c>
      <c r="J181" s="5">
        <v>7</v>
      </c>
      <c r="K181" s="5">
        <v>274</v>
      </c>
    </row>
    <row r="182" spans="1:11" ht="17.25" thickBot="1">
      <c r="A182" s="3"/>
      <c r="B182" s="3" t="s">
        <v>12164</v>
      </c>
      <c r="C182" s="5">
        <v>638</v>
      </c>
      <c r="D182" s="5">
        <v>338</v>
      </c>
      <c r="E182" s="5">
        <v>96</v>
      </c>
      <c r="F182" s="5">
        <v>209</v>
      </c>
      <c r="G182" s="5">
        <v>3</v>
      </c>
      <c r="H182" s="5">
        <v>5</v>
      </c>
      <c r="I182" s="5">
        <v>313</v>
      </c>
      <c r="J182" s="5">
        <v>25</v>
      </c>
      <c r="K182" s="5">
        <v>300</v>
      </c>
    </row>
    <row r="183" spans="1:11" ht="17.25" thickBot="1">
      <c r="A183" s="3" t="s">
        <v>12163</v>
      </c>
      <c r="B183" s="3" t="s">
        <v>36</v>
      </c>
      <c r="C183" s="4">
        <v>2914</v>
      </c>
      <c r="D183" s="4">
        <v>1822</v>
      </c>
      <c r="E183" s="5">
        <v>685</v>
      </c>
      <c r="F183" s="4">
        <v>1075</v>
      </c>
      <c r="G183" s="5">
        <v>19</v>
      </c>
      <c r="H183" s="5">
        <v>11</v>
      </c>
      <c r="I183" s="4">
        <v>1790</v>
      </c>
      <c r="J183" s="5">
        <v>32</v>
      </c>
      <c r="K183" s="4">
        <v>1092</v>
      </c>
    </row>
    <row r="184" spans="1:11" ht="23.25" thickBot="1">
      <c r="A184" s="3"/>
      <c r="B184" s="3" t="s">
        <v>37</v>
      </c>
      <c r="C184" s="5">
        <v>704</v>
      </c>
      <c r="D184" s="5">
        <v>704</v>
      </c>
      <c r="E184" s="5">
        <v>297</v>
      </c>
      <c r="F184" s="5">
        <v>386</v>
      </c>
      <c r="G184" s="5">
        <v>6</v>
      </c>
      <c r="H184" s="5">
        <v>2</v>
      </c>
      <c r="I184" s="5">
        <v>691</v>
      </c>
      <c r="J184" s="5">
        <v>13</v>
      </c>
      <c r="K184" s="5">
        <v>0</v>
      </c>
    </row>
    <row r="185" spans="1:11" ht="17.25" thickBot="1">
      <c r="A185" s="3"/>
      <c r="B185" s="3" t="s">
        <v>12162</v>
      </c>
      <c r="C185" s="4">
        <v>1207</v>
      </c>
      <c r="D185" s="5">
        <v>510</v>
      </c>
      <c r="E185" s="5">
        <v>183</v>
      </c>
      <c r="F185" s="5">
        <v>306</v>
      </c>
      <c r="G185" s="5">
        <v>7</v>
      </c>
      <c r="H185" s="5">
        <v>7</v>
      </c>
      <c r="I185" s="5">
        <v>503</v>
      </c>
      <c r="J185" s="5">
        <v>7</v>
      </c>
      <c r="K185" s="5">
        <v>697</v>
      </c>
    </row>
    <row r="186" spans="1:11" ht="17.25" thickBot="1">
      <c r="A186" s="3"/>
      <c r="B186" s="3" t="s">
        <v>12161</v>
      </c>
      <c r="C186" s="4">
        <v>1003</v>
      </c>
      <c r="D186" s="5">
        <v>608</v>
      </c>
      <c r="E186" s="5">
        <v>205</v>
      </c>
      <c r="F186" s="5">
        <v>383</v>
      </c>
      <c r="G186" s="5">
        <v>6</v>
      </c>
      <c r="H186" s="5">
        <v>2</v>
      </c>
      <c r="I186" s="5">
        <v>596</v>
      </c>
      <c r="J186" s="5">
        <v>12</v>
      </c>
      <c r="K186" s="5">
        <v>395</v>
      </c>
    </row>
    <row r="187" spans="1:11" ht="17.25" thickBot="1">
      <c r="A187" s="3" t="s">
        <v>12160</v>
      </c>
      <c r="B187" s="3" t="s">
        <v>36</v>
      </c>
      <c r="C187" s="4">
        <v>2368</v>
      </c>
      <c r="D187" s="4">
        <v>1594</v>
      </c>
      <c r="E187" s="5">
        <v>571</v>
      </c>
      <c r="F187" s="5">
        <v>948</v>
      </c>
      <c r="G187" s="5">
        <v>26</v>
      </c>
      <c r="H187" s="5">
        <v>15</v>
      </c>
      <c r="I187" s="4">
        <v>1560</v>
      </c>
      <c r="J187" s="5">
        <v>34</v>
      </c>
      <c r="K187" s="5">
        <v>774</v>
      </c>
    </row>
    <row r="188" spans="1:11" ht="23.25" thickBot="1">
      <c r="A188" s="3"/>
      <c r="B188" s="3" t="s">
        <v>37</v>
      </c>
      <c r="C188" s="5">
        <v>672</v>
      </c>
      <c r="D188" s="5">
        <v>672</v>
      </c>
      <c r="E188" s="5">
        <v>252</v>
      </c>
      <c r="F188" s="5">
        <v>396</v>
      </c>
      <c r="G188" s="5">
        <v>9</v>
      </c>
      <c r="H188" s="5">
        <v>4</v>
      </c>
      <c r="I188" s="5">
        <v>661</v>
      </c>
      <c r="J188" s="5">
        <v>11</v>
      </c>
      <c r="K188" s="5">
        <v>0</v>
      </c>
    </row>
    <row r="189" spans="1:11" ht="17.25" thickBot="1">
      <c r="A189" s="3"/>
      <c r="B189" s="3" t="s">
        <v>12159</v>
      </c>
      <c r="C189" s="4">
        <v>1085</v>
      </c>
      <c r="D189" s="5">
        <v>559</v>
      </c>
      <c r="E189" s="5">
        <v>210</v>
      </c>
      <c r="F189" s="5">
        <v>319</v>
      </c>
      <c r="G189" s="5">
        <v>11</v>
      </c>
      <c r="H189" s="5">
        <v>6</v>
      </c>
      <c r="I189" s="5">
        <v>546</v>
      </c>
      <c r="J189" s="5">
        <v>13</v>
      </c>
      <c r="K189" s="5">
        <v>526</v>
      </c>
    </row>
    <row r="190" spans="1:11" ht="17.25" thickBot="1">
      <c r="A190" s="3"/>
      <c r="B190" s="3" t="s">
        <v>12158</v>
      </c>
      <c r="C190" s="5">
        <v>611</v>
      </c>
      <c r="D190" s="5">
        <v>363</v>
      </c>
      <c r="E190" s="5">
        <v>109</v>
      </c>
      <c r="F190" s="5">
        <v>233</v>
      </c>
      <c r="G190" s="5">
        <v>6</v>
      </c>
      <c r="H190" s="5">
        <v>5</v>
      </c>
      <c r="I190" s="5">
        <v>353</v>
      </c>
      <c r="J190" s="5">
        <v>10</v>
      </c>
      <c r="K190" s="5">
        <v>248</v>
      </c>
    </row>
    <row r="191" spans="1:11" ht="17.25" thickBot="1">
      <c r="A191" s="3" t="s">
        <v>12157</v>
      </c>
      <c r="B191" s="3" t="s">
        <v>36</v>
      </c>
      <c r="C191" s="4">
        <v>1777</v>
      </c>
      <c r="D191" s="4">
        <v>1126</v>
      </c>
      <c r="E191" s="5">
        <v>512</v>
      </c>
      <c r="F191" s="5">
        <v>580</v>
      </c>
      <c r="G191" s="5">
        <v>13</v>
      </c>
      <c r="H191" s="5">
        <v>7</v>
      </c>
      <c r="I191" s="4">
        <v>1112</v>
      </c>
      <c r="J191" s="5">
        <v>14</v>
      </c>
      <c r="K191" s="5">
        <v>651</v>
      </c>
    </row>
    <row r="192" spans="1:11" ht="23.25" thickBot="1">
      <c r="A192" s="3"/>
      <c r="B192" s="3" t="s">
        <v>37</v>
      </c>
      <c r="C192" s="5">
        <v>574</v>
      </c>
      <c r="D192" s="5">
        <v>574</v>
      </c>
      <c r="E192" s="5">
        <v>288</v>
      </c>
      <c r="F192" s="5">
        <v>267</v>
      </c>
      <c r="G192" s="5">
        <v>9</v>
      </c>
      <c r="H192" s="5">
        <v>3</v>
      </c>
      <c r="I192" s="5">
        <v>567</v>
      </c>
      <c r="J192" s="5">
        <v>7</v>
      </c>
      <c r="K192" s="5">
        <v>0</v>
      </c>
    </row>
    <row r="193" spans="1:11" ht="23.25" thickBot="1">
      <c r="A193" s="3"/>
      <c r="B193" s="3" t="s">
        <v>12156</v>
      </c>
      <c r="C193" s="4">
        <v>1203</v>
      </c>
      <c r="D193" s="5">
        <v>552</v>
      </c>
      <c r="E193" s="5">
        <v>224</v>
      </c>
      <c r="F193" s="5">
        <v>313</v>
      </c>
      <c r="G193" s="5">
        <v>4</v>
      </c>
      <c r="H193" s="5">
        <v>4</v>
      </c>
      <c r="I193" s="5">
        <v>545</v>
      </c>
      <c r="J193" s="5">
        <v>7</v>
      </c>
      <c r="K193" s="5">
        <v>651</v>
      </c>
    </row>
    <row r="194" spans="1:11" ht="17.25" thickBot="1">
      <c r="A194" s="3" t="s">
        <v>12155</v>
      </c>
      <c r="B194" s="3" t="s">
        <v>36</v>
      </c>
      <c r="C194" s="4">
        <v>2468</v>
      </c>
      <c r="D194" s="4">
        <v>1608</v>
      </c>
      <c r="E194" s="5">
        <v>559</v>
      </c>
      <c r="F194" s="5">
        <v>989</v>
      </c>
      <c r="G194" s="5">
        <v>21</v>
      </c>
      <c r="H194" s="5">
        <v>7</v>
      </c>
      <c r="I194" s="4">
        <v>1576</v>
      </c>
      <c r="J194" s="5">
        <v>32</v>
      </c>
      <c r="K194" s="5">
        <v>860</v>
      </c>
    </row>
    <row r="195" spans="1:11" ht="23.25" thickBot="1">
      <c r="A195" s="3"/>
      <c r="B195" s="3" t="s">
        <v>37</v>
      </c>
      <c r="C195" s="5">
        <v>798</v>
      </c>
      <c r="D195" s="5">
        <v>798</v>
      </c>
      <c r="E195" s="5">
        <v>322</v>
      </c>
      <c r="F195" s="5">
        <v>454</v>
      </c>
      <c r="G195" s="5">
        <v>7</v>
      </c>
      <c r="H195" s="5">
        <v>4</v>
      </c>
      <c r="I195" s="5">
        <v>787</v>
      </c>
      <c r="J195" s="5">
        <v>11</v>
      </c>
      <c r="K195" s="5">
        <v>0</v>
      </c>
    </row>
    <row r="196" spans="1:11" ht="23.25" thickBot="1">
      <c r="A196" s="3"/>
      <c r="B196" s="3" t="s">
        <v>12154</v>
      </c>
      <c r="C196" s="4">
        <v>1670</v>
      </c>
      <c r="D196" s="5">
        <v>810</v>
      </c>
      <c r="E196" s="5">
        <v>237</v>
      </c>
      <c r="F196" s="5">
        <v>535</v>
      </c>
      <c r="G196" s="5">
        <v>14</v>
      </c>
      <c r="H196" s="5">
        <v>3</v>
      </c>
      <c r="I196" s="5">
        <v>789</v>
      </c>
      <c r="J196" s="5">
        <v>21</v>
      </c>
      <c r="K196" s="5">
        <v>860</v>
      </c>
    </row>
    <row r="197" spans="1:11" ht="23.25" thickBot="1">
      <c r="A197" s="3" t="s">
        <v>97</v>
      </c>
      <c r="B197" s="3"/>
      <c r="C197" s="5">
        <v>0</v>
      </c>
      <c r="D197" s="5">
        <v>2</v>
      </c>
      <c r="E197" s="5">
        <v>2</v>
      </c>
      <c r="F197" s="5">
        <v>0</v>
      </c>
      <c r="G197" s="5">
        <v>0</v>
      </c>
      <c r="H197" s="5">
        <v>0</v>
      </c>
      <c r="I197" s="5">
        <v>2</v>
      </c>
      <c r="J197" s="5">
        <v>0</v>
      </c>
      <c r="K197" s="5">
        <v>-2</v>
      </c>
    </row>
  </sheetData>
  <mergeCells count="28">
    <mergeCell ref="A51:A53"/>
    <mergeCell ref="K1:K3"/>
    <mergeCell ref="I2:I3"/>
    <mergeCell ref="A1:A3"/>
    <mergeCell ref="B1:B3"/>
    <mergeCell ref="C1:C3"/>
    <mergeCell ref="D1:D3"/>
    <mergeCell ref="E1:I1"/>
    <mergeCell ref="B51:B53"/>
    <mergeCell ref="C51:C53"/>
    <mergeCell ref="D51:D53"/>
    <mergeCell ref="E51:I51"/>
    <mergeCell ref="A100:A102"/>
    <mergeCell ref="B100:B102"/>
    <mergeCell ref="C100:C102"/>
    <mergeCell ref="D100:D102"/>
    <mergeCell ref="E100:I100"/>
    <mergeCell ref="I101:I102"/>
    <mergeCell ref="K149:K151"/>
    <mergeCell ref="I150:I151"/>
    <mergeCell ref="K51:K53"/>
    <mergeCell ref="I52:I53"/>
    <mergeCell ref="K100:K102"/>
    <mergeCell ref="A149:A151"/>
    <mergeCell ref="B149:B151"/>
    <mergeCell ref="C149:C151"/>
    <mergeCell ref="D149:D151"/>
    <mergeCell ref="E149:I149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CBE7-8B8A-4D78-AE31-86C4B3D62DDD}">
  <sheetPr>
    <tabColor theme="5" tint="0.59999389629810485"/>
  </sheetPr>
  <dimension ref="A1:X12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12309</v>
      </c>
      <c r="F3" s="26" t="s">
        <v>12308</v>
      </c>
      <c r="G3" s="26" t="s">
        <v>12307</v>
      </c>
      <c r="H3" s="44"/>
      <c r="I3" s="26"/>
      <c r="J3" s="44"/>
      <c r="U3" t="s">
        <v>3</v>
      </c>
      <c r="V3" t="str">
        <f t="shared" si="0"/>
        <v>임호선</v>
      </c>
      <c r="W3" t="str">
        <f t="shared" si="0"/>
        <v>경대수</v>
      </c>
      <c r="X3" t="str">
        <f t="shared" si="0"/>
        <v>장정이</v>
      </c>
    </row>
    <row r="4" spans="1:24" ht="17.25" thickBot="1">
      <c r="A4" s="3" t="s">
        <v>30</v>
      </c>
      <c r="B4" s="3"/>
      <c r="C4" s="4">
        <v>31138</v>
      </c>
      <c r="D4" s="4">
        <v>18927</v>
      </c>
      <c r="E4" s="4">
        <v>9663</v>
      </c>
      <c r="F4" s="4">
        <v>8780</v>
      </c>
      <c r="G4" s="5">
        <v>230</v>
      </c>
      <c r="H4" s="4">
        <v>18673</v>
      </c>
      <c r="I4" s="5">
        <v>254</v>
      </c>
      <c r="J4" s="4">
        <v>12211</v>
      </c>
      <c r="V4" s="8"/>
      <c r="W4" s="8"/>
      <c r="X4" s="8"/>
    </row>
    <row r="5" spans="1:24" ht="23.25" thickBot="1">
      <c r="A5" s="3" t="s">
        <v>31</v>
      </c>
      <c r="B5" s="3"/>
      <c r="C5" s="5">
        <v>56</v>
      </c>
      <c r="D5" s="5">
        <v>53</v>
      </c>
      <c r="E5" s="5">
        <v>24</v>
      </c>
      <c r="F5" s="5">
        <v>21</v>
      </c>
      <c r="G5" s="5">
        <v>4</v>
      </c>
      <c r="H5" s="5">
        <v>49</v>
      </c>
      <c r="I5" s="5">
        <v>4</v>
      </c>
      <c r="J5" s="5">
        <v>3</v>
      </c>
      <c r="T5" t="s">
        <v>2929</v>
      </c>
      <c r="U5">
        <f>SUMIF($A:$A,"합계",D:D)</f>
        <v>108155</v>
      </c>
      <c r="V5">
        <f>SUMIF($A:$A,"합계",E:E)</f>
        <v>54126</v>
      </c>
      <c r="W5">
        <f>SUMIF($A:$A,"합계",F:F)</f>
        <v>51081</v>
      </c>
      <c r="X5">
        <f>SUMIF($A:$A,"합계",G:G)</f>
        <v>1576</v>
      </c>
    </row>
    <row r="6" spans="1:24" ht="23.25" thickBot="1">
      <c r="A6" s="3" t="s">
        <v>32</v>
      </c>
      <c r="B6" s="3"/>
      <c r="C6" s="4">
        <v>1633</v>
      </c>
      <c r="D6" s="4">
        <v>1633</v>
      </c>
      <c r="E6" s="5">
        <v>956</v>
      </c>
      <c r="F6" s="5">
        <v>617</v>
      </c>
      <c r="G6" s="5">
        <v>27</v>
      </c>
      <c r="H6" s="4">
        <v>1600</v>
      </c>
      <c r="I6" s="5">
        <v>33</v>
      </c>
      <c r="J6" s="5">
        <v>0</v>
      </c>
      <c r="T6" t="s">
        <v>2930</v>
      </c>
      <c r="U6">
        <f>U5-U7</f>
        <v>57616</v>
      </c>
      <c r="V6">
        <f>V5-V7</f>
        <v>25962</v>
      </c>
      <c r="W6">
        <f>W5-W7</f>
        <v>30017</v>
      </c>
      <c r="X6">
        <f>X5-X7</f>
        <v>900</v>
      </c>
    </row>
    <row r="7" spans="1:24" ht="23.25" thickBot="1">
      <c r="A7" s="3" t="s">
        <v>33</v>
      </c>
      <c r="B7" s="3"/>
      <c r="C7" s="5">
        <v>59</v>
      </c>
      <c r="D7" s="5">
        <v>11</v>
      </c>
      <c r="E7" s="5">
        <v>11</v>
      </c>
      <c r="F7" s="5">
        <v>0</v>
      </c>
      <c r="G7" s="5">
        <v>0</v>
      </c>
      <c r="H7" s="5">
        <v>11</v>
      </c>
      <c r="I7" s="5">
        <v>0</v>
      </c>
      <c r="J7" s="5">
        <v>48</v>
      </c>
      <c r="T7" t="s">
        <v>2931</v>
      </c>
      <c r="U7">
        <f>U11+U10+U9</f>
        <v>50539</v>
      </c>
      <c r="V7">
        <f>V11+V10+V9</f>
        <v>28164</v>
      </c>
      <c r="W7">
        <f>W11+W10+W9</f>
        <v>21064</v>
      </c>
      <c r="X7">
        <f>X11+X10+X9</f>
        <v>676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12354</v>
      </c>
      <c r="B9" s="3" t="s">
        <v>36</v>
      </c>
      <c r="C9" s="4">
        <v>27501</v>
      </c>
      <c r="D9" s="4">
        <v>16006</v>
      </c>
      <c r="E9" s="4">
        <v>8130</v>
      </c>
      <c r="F9" s="4">
        <v>7509</v>
      </c>
      <c r="G9" s="5">
        <v>173</v>
      </c>
      <c r="H9" s="4">
        <v>15812</v>
      </c>
      <c r="I9" s="5">
        <v>194</v>
      </c>
      <c r="J9" s="4">
        <v>11495</v>
      </c>
      <c r="T9" t="s">
        <v>2934</v>
      </c>
      <c r="U9">
        <f>SUMIF($A:$A,"거소·선상투표",D:D)+SUMIF($A:$A,"국외부재자투표",D:D)+SUMIF($A:$A,"국외부재자투표(공관)",D:D)</f>
        <v>522</v>
      </c>
      <c r="V9">
        <f t="shared" ref="V9:X11" si="1">SUMIF($A:$A,"거소·선상투표",E:E)+SUMIF($A:$A,"국외부재자투표",E:E)+SUMIF($A:$A,"국외부재자투표(공관)",E:E)</f>
        <v>251</v>
      </c>
      <c r="W9">
        <f t="shared" si="1"/>
        <v>196</v>
      </c>
      <c r="X9">
        <f t="shared" si="1"/>
        <v>37</v>
      </c>
    </row>
    <row r="10" spans="1:24" ht="23.25" thickBot="1">
      <c r="A10" s="3"/>
      <c r="B10" s="3" t="s">
        <v>37</v>
      </c>
      <c r="C10" s="4">
        <v>6382</v>
      </c>
      <c r="D10" s="4">
        <v>6382</v>
      </c>
      <c r="E10" s="4">
        <v>3746</v>
      </c>
      <c r="F10" s="4">
        <v>2506</v>
      </c>
      <c r="G10" s="5">
        <v>64</v>
      </c>
      <c r="H10" s="4">
        <v>6316</v>
      </c>
      <c r="I10" s="5">
        <v>66</v>
      </c>
      <c r="J10" s="5">
        <v>0</v>
      </c>
      <c r="T10" t="s">
        <v>2932</v>
      </c>
      <c r="U10">
        <f>SUMIF($B:$B,"관내사전투표",D:D)</f>
        <v>40406</v>
      </c>
      <c r="V10">
        <f t="shared" ref="V10:X12" si="2">SUMIF($B:$B,"관내사전투표",E:E)</f>
        <v>22366</v>
      </c>
      <c r="W10">
        <f t="shared" si="2"/>
        <v>17146</v>
      </c>
      <c r="X10">
        <f t="shared" si="2"/>
        <v>473</v>
      </c>
    </row>
    <row r="11" spans="1:24" ht="17.25" thickBot="1">
      <c r="A11" s="3"/>
      <c r="B11" s="3" t="s">
        <v>12353</v>
      </c>
      <c r="C11" s="4">
        <v>1975</v>
      </c>
      <c r="D11" s="5">
        <v>935</v>
      </c>
      <c r="E11" s="5">
        <v>425</v>
      </c>
      <c r="F11" s="5">
        <v>496</v>
      </c>
      <c r="G11" s="5">
        <v>9</v>
      </c>
      <c r="H11" s="5">
        <v>930</v>
      </c>
      <c r="I11" s="5">
        <v>5</v>
      </c>
      <c r="J11" s="4">
        <v>1040</v>
      </c>
      <c r="T11" t="s">
        <v>2933</v>
      </c>
      <c r="U11">
        <f>SUMIF($A:$A,"관외사전투표",D:D)</f>
        <v>9611</v>
      </c>
      <c r="V11">
        <f t="shared" ref="V11:X13" si="3">SUMIF($A:$A,"관외사전투표",E:E)</f>
        <v>5547</v>
      </c>
      <c r="W11">
        <f t="shared" si="3"/>
        <v>3722</v>
      </c>
      <c r="X11">
        <f t="shared" si="3"/>
        <v>166</v>
      </c>
    </row>
    <row r="12" spans="1:24" ht="17.25" thickBot="1">
      <c r="A12" s="3"/>
      <c r="B12" s="3" t="s">
        <v>12352</v>
      </c>
      <c r="C12" s="4">
        <v>1976</v>
      </c>
      <c r="D12" s="5">
        <v>970</v>
      </c>
      <c r="E12" s="5">
        <v>344</v>
      </c>
      <c r="F12" s="5">
        <v>608</v>
      </c>
      <c r="G12" s="5">
        <v>8</v>
      </c>
      <c r="H12" s="5">
        <v>960</v>
      </c>
      <c r="I12" s="5">
        <v>10</v>
      </c>
      <c r="J12" s="4">
        <v>1006</v>
      </c>
    </row>
    <row r="13" spans="1:24" ht="17.25" thickBot="1">
      <c r="A13" s="3"/>
      <c r="B13" s="3" t="s">
        <v>12351</v>
      </c>
      <c r="C13" s="4">
        <v>1972</v>
      </c>
      <c r="D13" s="5">
        <v>972</v>
      </c>
      <c r="E13" s="5">
        <v>361</v>
      </c>
      <c r="F13" s="5">
        <v>582</v>
      </c>
      <c r="G13" s="5">
        <v>7</v>
      </c>
      <c r="H13" s="5">
        <v>950</v>
      </c>
      <c r="I13" s="5">
        <v>22</v>
      </c>
      <c r="J13" s="4">
        <v>1000</v>
      </c>
    </row>
    <row r="14" spans="1:24" ht="17.25" thickBot="1">
      <c r="A14" s="3"/>
      <c r="B14" s="3" t="s">
        <v>12350</v>
      </c>
      <c r="C14" s="4">
        <v>2920</v>
      </c>
      <c r="D14" s="4">
        <v>1059</v>
      </c>
      <c r="E14" s="5">
        <v>548</v>
      </c>
      <c r="F14" s="5">
        <v>485</v>
      </c>
      <c r="G14" s="5">
        <v>8</v>
      </c>
      <c r="H14" s="4">
        <v>1041</v>
      </c>
      <c r="I14" s="5">
        <v>18</v>
      </c>
      <c r="J14" s="4">
        <v>1861</v>
      </c>
      <c r="U14" s="8"/>
      <c r="V14" s="8"/>
      <c r="W14" s="8"/>
      <c r="X14" s="8"/>
    </row>
    <row r="15" spans="1:24" ht="17.25" thickBot="1">
      <c r="A15" s="3"/>
      <c r="B15" s="3" t="s">
        <v>12349</v>
      </c>
      <c r="C15" s="4">
        <v>2390</v>
      </c>
      <c r="D15" s="4">
        <v>1152</v>
      </c>
      <c r="E15" s="5">
        <v>567</v>
      </c>
      <c r="F15" s="5">
        <v>564</v>
      </c>
      <c r="G15" s="5">
        <v>12</v>
      </c>
      <c r="H15" s="4">
        <v>1143</v>
      </c>
      <c r="I15" s="5">
        <v>9</v>
      </c>
      <c r="J15" s="4">
        <v>1238</v>
      </c>
      <c r="U15" s="8"/>
      <c r="V15" s="8"/>
      <c r="W15" s="8"/>
      <c r="X15" s="8"/>
    </row>
    <row r="16" spans="1:24" ht="17.25" thickBot="1">
      <c r="A16" s="3"/>
      <c r="B16" s="3" t="s">
        <v>12348</v>
      </c>
      <c r="C16" s="4">
        <v>2128</v>
      </c>
      <c r="D16" s="5">
        <v>960</v>
      </c>
      <c r="E16" s="5">
        <v>561</v>
      </c>
      <c r="F16" s="5">
        <v>382</v>
      </c>
      <c r="G16" s="5">
        <v>11</v>
      </c>
      <c r="H16" s="5">
        <v>954</v>
      </c>
      <c r="I16" s="5">
        <v>6</v>
      </c>
      <c r="J16" s="4">
        <v>1168</v>
      </c>
    </row>
    <row r="17" spans="1:10" ht="17.25" thickBot="1">
      <c r="A17" s="3"/>
      <c r="B17" s="3" t="s">
        <v>12347</v>
      </c>
      <c r="C17" s="4">
        <v>2000</v>
      </c>
      <c r="D17" s="5">
        <v>872</v>
      </c>
      <c r="E17" s="5">
        <v>378</v>
      </c>
      <c r="F17" s="5">
        <v>465</v>
      </c>
      <c r="G17" s="5">
        <v>15</v>
      </c>
      <c r="H17" s="5">
        <v>858</v>
      </c>
      <c r="I17" s="5">
        <v>14</v>
      </c>
      <c r="J17" s="4">
        <v>1128</v>
      </c>
    </row>
    <row r="18" spans="1:10" ht="17.25" thickBot="1">
      <c r="A18" s="3"/>
      <c r="B18" s="3" t="s">
        <v>12346</v>
      </c>
      <c r="C18" s="4">
        <v>1195</v>
      </c>
      <c r="D18" s="5">
        <v>681</v>
      </c>
      <c r="E18" s="5">
        <v>239</v>
      </c>
      <c r="F18" s="5">
        <v>417</v>
      </c>
      <c r="G18" s="5">
        <v>9</v>
      </c>
      <c r="H18" s="5">
        <v>665</v>
      </c>
      <c r="I18" s="5">
        <v>16</v>
      </c>
      <c r="J18" s="5">
        <v>514</v>
      </c>
    </row>
    <row r="19" spans="1:10" ht="17.25" thickBot="1">
      <c r="A19" s="3"/>
      <c r="B19" s="3" t="s">
        <v>12345</v>
      </c>
      <c r="C19" s="4">
        <v>2224</v>
      </c>
      <c r="D19" s="4">
        <v>1012</v>
      </c>
      <c r="E19" s="5">
        <v>454</v>
      </c>
      <c r="F19" s="5">
        <v>528</v>
      </c>
      <c r="G19" s="5">
        <v>15</v>
      </c>
      <c r="H19" s="5">
        <v>997</v>
      </c>
      <c r="I19" s="5">
        <v>15</v>
      </c>
      <c r="J19" s="4">
        <v>1212</v>
      </c>
    </row>
    <row r="20" spans="1:10" ht="23.25" thickBot="1">
      <c r="A20" s="3"/>
      <c r="B20" s="3" t="s">
        <v>12344</v>
      </c>
      <c r="C20" s="4">
        <v>2339</v>
      </c>
      <c r="D20" s="4">
        <v>1011</v>
      </c>
      <c r="E20" s="5">
        <v>507</v>
      </c>
      <c r="F20" s="5">
        <v>476</v>
      </c>
      <c r="G20" s="5">
        <v>15</v>
      </c>
      <c r="H20" s="5">
        <v>998</v>
      </c>
      <c r="I20" s="5">
        <v>13</v>
      </c>
      <c r="J20" s="4">
        <v>1328</v>
      </c>
    </row>
    <row r="21" spans="1:10" ht="17.25" thickBot="1">
      <c r="A21" s="3" t="s">
        <v>12343</v>
      </c>
      <c r="B21" s="3" t="s">
        <v>36</v>
      </c>
      <c r="C21" s="4">
        <v>1889</v>
      </c>
      <c r="D21" s="4">
        <v>1224</v>
      </c>
      <c r="E21" s="5">
        <v>542</v>
      </c>
      <c r="F21" s="5">
        <v>633</v>
      </c>
      <c r="G21" s="5">
        <v>26</v>
      </c>
      <c r="H21" s="4">
        <v>1201</v>
      </c>
      <c r="I21" s="5">
        <v>23</v>
      </c>
      <c r="J21" s="5">
        <v>665</v>
      </c>
    </row>
    <row r="22" spans="1:10" ht="23.25" thickBot="1">
      <c r="A22" s="3"/>
      <c r="B22" s="3" t="s">
        <v>37</v>
      </c>
      <c r="C22" s="5">
        <v>606</v>
      </c>
      <c r="D22" s="5">
        <v>606</v>
      </c>
      <c r="E22" s="5">
        <v>327</v>
      </c>
      <c r="F22" s="5">
        <v>260</v>
      </c>
      <c r="G22" s="5">
        <v>10</v>
      </c>
      <c r="H22" s="5">
        <v>597</v>
      </c>
      <c r="I22" s="5">
        <v>9</v>
      </c>
      <c r="J22" s="5">
        <v>0</v>
      </c>
    </row>
    <row r="23" spans="1:10" ht="23.25" thickBot="1">
      <c r="A23" s="3"/>
      <c r="B23" s="3" t="s">
        <v>12342</v>
      </c>
      <c r="C23" s="4">
        <v>1283</v>
      </c>
      <c r="D23" s="5">
        <v>618</v>
      </c>
      <c r="E23" s="5">
        <v>215</v>
      </c>
      <c r="F23" s="5">
        <v>373</v>
      </c>
      <c r="G23" s="5">
        <v>16</v>
      </c>
      <c r="H23" s="5">
        <v>604</v>
      </c>
      <c r="I23" s="5">
        <v>14</v>
      </c>
      <c r="J23" s="5">
        <v>665</v>
      </c>
    </row>
    <row r="24" spans="1:10" ht="23.25" thickBot="1">
      <c r="A24" s="3" t="s">
        <v>97</v>
      </c>
      <c r="B24" s="3"/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</row>
    <row r="25" spans="1:10" ht="18" thickTop="1" thickBot="1">
      <c r="A25" s="42" t="s">
        <v>0</v>
      </c>
      <c r="B25" s="42" t="s">
        <v>1</v>
      </c>
      <c r="C25" s="42" t="s">
        <v>2</v>
      </c>
      <c r="D25" s="42" t="s">
        <v>3</v>
      </c>
      <c r="E25" s="46" t="s">
        <v>4</v>
      </c>
      <c r="F25" s="47"/>
      <c r="G25" s="47"/>
      <c r="H25" s="48"/>
      <c r="I25" s="24" t="s">
        <v>5</v>
      </c>
      <c r="J25" s="42" t="s">
        <v>6</v>
      </c>
    </row>
    <row r="26" spans="1:10" ht="22.5">
      <c r="A26" s="43"/>
      <c r="B26" s="43"/>
      <c r="C26" s="43"/>
      <c r="D26" s="43"/>
      <c r="E26" s="25" t="s">
        <v>7</v>
      </c>
      <c r="F26" s="25" t="s">
        <v>9</v>
      </c>
      <c r="G26" s="25" t="s">
        <v>19</v>
      </c>
      <c r="H26" s="45" t="s">
        <v>29</v>
      </c>
      <c r="I26" s="25" t="s">
        <v>3</v>
      </c>
      <c r="J26" s="43"/>
    </row>
    <row r="27" spans="1:10" ht="17.25" thickBot="1">
      <c r="A27" s="44"/>
      <c r="B27" s="44"/>
      <c r="C27" s="44"/>
      <c r="D27" s="44"/>
      <c r="E27" s="26" t="s">
        <v>12309</v>
      </c>
      <c r="F27" s="26" t="s">
        <v>12308</v>
      </c>
      <c r="G27" s="26" t="s">
        <v>12307</v>
      </c>
      <c r="H27" s="44"/>
      <c r="I27" s="26"/>
      <c r="J27" s="44"/>
    </row>
    <row r="28" spans="1:10" ht="17.25" thickBot="1">
      <c r="A28" s="3" t="s">
        <v>30</v>
      </c>
      <c r="B28" s="3"/>
      <c r="C28" s="4">
        <v>67443</v>
      </c>
      <c r="D28" s="4">
        <v>40900</v>
      </c>
      <c r="E28" s="4">
        <v>21891</v>
      </c>
      <c r="F28" s="4">
        <v>17908</v>
      </c>
      <c r="G28" s="5">
        <v>601</v>
      </c>
      <c r="H28" s="4">
        <v>40400</v>
      </c>
      <c r="I28" s="5">
        <v>500</v>
      </c>
      <c r="J28" s="4">
        <v>26543</v>
      </c>
    </row>
    <row r="29" spans="1:10" ht="23.25" thickBot="1">
      <c r="A29" s="3" t="s">
        <v>31</v>
      </c>
      <c r="B29" s="3"/>
      <c r="C29" s="5">
        <v>126</v>
      </c>
      <c r="D29" s="5">
        <v>123</v>
      </c>
      <c r="E29" s="5">
        <v>56</v>
      </c>
      <c r="F29" s="5">
        <v>56</v>
      </c>
      <c r="G29" s="5">
        <v>6</v>
      </c>
      <c r="H29" s="5">
        <v>118</v>
      </c>
      <c r="I29" s="5">
        <v>5</v>
      </c>
      <c r="J29" s="5">
        <v>3</v>
      </c>
    </row>
    <row r="30" spans="1:10" ht="23.25" thickBot="1">
      <c r="A30" s="3" t="s">
        <v>32</v>
      </c>
      <c r="B30" s="3"/>
      <c r="C30" s="4">
        <v>3531</v>
      </c>
      <c r="D30" s="4">
        <v>3530</v>
      </c>
      <c r="E30" s="4">
        <v>2138</v>
      </c>
      <c r="F30" s="4">
        <v>1262</v>
      </c>
      <c r="G30" s="5">
        <v>68</v>
      </c>
      <c r="H30" s="4">
        <v>3468</v>
      </c>
      <c r="I30" s="5">
        <v>62</v>
      </c>
      <c r="J30" s="5">
        <v>1</v>
      </c>
    </row>
    <row r="31" spans="1:10" ht="23.25" thickBot="1">
      <c r="A31" s="3" t="s">
        <v>33</v>
      </c>
      <c r="B31" s="3"/>
      <c r="C31" s="5">
        <v>111</v>
      </c>
      <c r="D31" s="5">
        <v>31</v>
      </c>
      <c r="E31" s="5">
        <v>24</v>
      </c>
      <c r="F31" s="5">
        <v>6</v>
      </c>
      <c r="G31" s="5">
        <v>0</v>
      </c>
      <c r="H31" s="5">
        <v>30</v>
      </c>
      <c r="I31" s="5">
        <v>1</v>
      </c>
      <c r="J31" s="5">
        <v>80</v>
      </c>
    </row>
    <row r="32" spans="1:10" ht="23.25" thickBot="1">
      <c r="A32" s="3" t="s">
        <v>34</v>
      </c>
      <c r="B32" s="3"/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</row>
    <row r="33" spans="1:10" ht="17.25" thickBot="1">
      <c r="A33" s="3" t="s">
        <v>12341</v>
      </c>
      <c r="B33" s="3" t="s">
        <v>36</v>
      </c>
      <c r="C33" s="4">
        <v>24402</v>
      </c>
      <c r="D33" s="4">
        <v>14522</v>
      </c>
      <c r="E33" s="4">
        <v>7521</v>
      </c>
      <c r="F33" s="4">
        <v>6637</v>
      </c>
      <c r="G33" s="5">
        <v>202</v>
      </c>
      <c r="H33" s="4">
        <v>14360</v>
      </c>
      <c r="I33" s="5">
        <v>162</v>
      </c>
      <c r="J33" s="4">
        <v>9880</v>
      </c>
    </row>
    <row r="34" spans="1:10" ht="23.25" thickBot="1">
      <c r="A34" s="3"/>
      <c r="B34" s="3" t="s">
        <v>37</v>
      </c>
      <c r="C34" s="4">
        <v>5728</v>
      </c>
      <c r="D34" s="4">
        <v>5727</v>
      </c>
      <c r="E34" s="4">
        <v>3330</v>
      </c>
      <c r="F34" s="4">
        <v>2289</v>
      </c>
      <c r="G34" s="5">
        <v>58</v>
      </c>
      <c r="H34" s="4">
        <v>5677</v>
      </c>
      <c r="I34" s="5">
        <v>50</v>
      </c>
      <c r="J34" s="5">
        <v>1</v>
      </c>
    </row>
    <row r="35" spans="1:10" ht="17.25" thickBot="1">
      <c r="A35" s="3"/>
      <c r="B35" s="3" t="s">
        <v>12340</v>
      </c>
      <c r="C35" s="4">
        <v>2152</v>
      </c>
      <c r="D35" s="5">
        <v>932</v>
      </c>
      <c r="E35" s="5">
        <v>378</v>
      </c>
      <c r="F35" s="5">
        <v>526</v>
      </c>
      <c r="G35" s="5">
        <v>13</v>
      </c>
      <c r="H35" s="5">
        <v>917</v>
      </c>
      <c r="I35" s="5">
        <v>15</v>
      </c>
      <c r="J35" s="4">
        <v>1220</v>
      </c>
    </row>
    <row r="36" spans="1:10" ht="17.25" thickBot="1">
      <c r="A36" s="3"/>
      <c r="B36" s="3" t="s">
        <v>12339</v>
      </c>
      <c r="C36" s="4">
        <v>1119</v>
      </c>
      <c r="D36" s="5">
        <v>643</v>
      </c>
      <c r="E36" s="5">
        <v>230</v>
      </c>
      <c r="F36" s="5">
        <v>390</v>
      </c>
      <c r="G36" s="5">
        <v>13</v>
      </c>
      <c r="H36" s="5">
        <v>633</v>
      </c>
      <c r="I36" s="5">
        <v>10</v>
      </c>
      <c r="J36" s="5">
        <v>476</v>
      </c>
    </row>
    <row r="37" spans="1:10" ht="17.25" thickBot="1">
      <c r="A37" s="3"/>
      <c r="B37" s="3" t="s">
        <v>12338</v>
      </c>
      <c r="C37" s="4">
        <v>2135</v>
      </c>
      <c r="D37" s="4">
        <v>1004</v>
      </c>
      <c r="E37" s="5">
        <v>494</v>
      </c>
      <c r="F37" s="5">
        <v>489</v>
      </c>
      <c r="G37" s="5">
        <v>12</v>
      </c>
      <c r="H37" s="5">
        <v>995</v>
      </c>
      <c r="I37" s="5">
        <v>9</v>
      </c>
      <c r="J37" s="4">
        <v>1131</v>
      </c>
    </row>
    <row r="38" spans="1:10" ht="17.25" thickBot="1">
      <c r="A38" s="3"/>
      <c r="B38" s="3" t="s">
        <v>12337</v>
      </c>
      <c r="C38" s="4">
        <v>1747</v>
      </c>
      <c r="D38" s="5">
        <v>836</v>
      </c>
      <c r="E38" s="5">
        <v>363</v>
      </c>
      <c r="F38" s="5">
        <v>442</v>
      </c>
      <c r="G38" s="5">
        <v>15</v>
      </c>
      <c r="H38" s="5">
        <v>820</v>
      </c>
      <c r="I38" s="5">
        <v>16</v>
      </c>
      <c r="J38" s="5">
        <v>911</v>
      </c>
    </row>
    <row r="39" spans="1:10" ht="17.25" thickBot="1">
      <c r="A39" s="3"/>
      <c r="B39" s="3" t="s">
        <v>12336</v>
      </c>
      <c r="C39" s="4">
        <v>2604</v>
      </c>
      <c r="D39" s="4">
        <v>1108</v>
      </c>
      <c r="E39" s="5">
        <v>587</v>
      </c>
      <c r="F39" s="5">
        <v>495</v>
      </c>
      <c r="G39" s="5">
        <v>15</v>
      </c>
      <c r="H39" s="4">
        <v>1097</v>
      </c>
      <c r="I39" s="5">
        <v>11</v>
      </c>
      <c r="J39" s="4">
        <v>1496</v>
      </c>
    </row>
    <row r="40" spans="1:10" ht="17.25" thickBot="1">
      <c r="A40" s="3"/>
      <c r="B40" s="3" t="s">
        <v>12335</v>
      </c>
      <c r="C40" s="4">
        <v>3073</v>
      </c>
      <c r="D40" s="4">
        <v>1465</v>
      </c>
      <c r="E40" s="5">
        <v>732</v>
      </c>
      <c r="F40" s="5">
        <v>690</v>
      </c>
      <c r="G40" s="5">
        <v>17</v>
      </c>
      <c r="H40" s="4">
        <v>1439</v>
      </c>
      <c r="I40" s="5">
        <v>26</v>
      </c>
      <c r="J40" s="4">
        <v>1608</v>
      </c>
    </row>
    <row r="41" spans="1:10" ht="17.25" thickBot="1">
      <c r="A41" s="3"/>
      <c r="B41" s="3" t="s">
        <v>12334</v>
      </c>
      <c r="C41" s="4">
        <v>1575</v>
      </c>
      <c r="D41" s="5">
        <v>808</v>
      </c>
      <c r="E41" s="5">
        <v>397</v>
      </c>
      <c r="F41" s="5">
        <v>383</v>
      </c>
      <c r="G41" s="5">
        <v>20</v>
      </c>
      <c r="H41" s="5">
        <v>800</v>
      </c>
      <c r="I41" s="5">
        <v>8</v>
      </c>
      <c r="J41" s="5">
        <v>767</v>
      </c>
    </row>
    <row r="42" spans="1:10" ht="17.25" thickBot="1">
      <c r="A42" s="3"/>
      <c r="B42" s="3" t="s">
        <v>12333</v>
      </c>
      <c r="C42" s="4">
        <v>1633</v>
      </c>
      <c r="D42" s="5">
        <v>718</v>
      </c>
      <c r="E42" s="5">
        <v>306</v>
      </c>
      <c r="F42" s="5">
        <v>388</v>
      </c>
      <c r="G42" s="5">
        <v>13</v>
      </c>
      <c r="H42" s="5">
        <v>707</v>
      </c>
      <c r="I42" s="5">
        <v>11</v>
      </c>
      <c r="J42" s="5">
        <v>915</v>
      </c>
    </row>
    <row r="43" spans="1:10" ht="17.25" thickBot="1">
      <c r="A43" s="3"/>
      <c r="B43" s="3" t="s">
        <v>12332</v>
      </c>
      <c r="C43" s="4">
        <v>2636</v>
      </c>
      <c r="D43" s="4">
        <v>1281</v>
      </c>
      <c r="E43" s="5">
        <v>704</v>
      </c>
      <c r="F43" s="5">
        <v>545</v>
      </c>
      <c r="G43" s="5">
        <v>26</v>
      </c>
      <c r="H43" s="4">
        <v>1275</v>
      </c>
      <c r="I43" s="5">
        <v>6</v>
      </c>
      <c r="J43" s="4">
        <v>1355</v>
      </c>
    </row>
    <row r="44" spans="1:10" ht="17.25" thickBot="1">
      <c r="A44" s="3" t="s">
        <v>12331</v>
      </c>
      <c r="B44" s="3" t="s">
        <v>36</v>
      </c>
      <c r="C44" s="4">
        <v>2851</v>
      </c>
      <c r="D44" s="4">
        <v>1874</v>
      </c>
      <c r="E44" s="5">
        <v>988</v>
      </c>
      <c r="F44" s="5">
        <v>839</v>
      </c>
      <c r="G44" s="5">
        <v>20</v>
      </c>
      <c r="H44" s="4">
        <v>1847</v>
      </c>
      <c r="I44" s="5">
        <v>27</v>
      </c>
      <c r="J44" s="5">
        <v>977</v>
      </c>
    </row>
    <row r="45" spans="1:10" ht="23.25" thickBot="1">
      <c r="A45" s="3"/>
      <c r="B45" s="3" t="s">
        <v>37</v>
      </c>
      <c r="C45" s="5">
        <v>824</v>
      </c>
      <c r="D45" s="5">
        <v>824</v>
      </c>
      <c r="E45" s="5">
        <v>488</v>
      </c>
      <c r="F45" s="5">
        <v>320</v>
      </c>
      <c r="G45" s="5">
        <v>6</v>
      </c>
      <c r="H45" s="5">
        <v>814</v>
      </c>
      <c r="I45" s="5">
        <v>10</v>
      </c>
      <c r="J45" s="5">
        <v>0</v>
      </c>
    </row>
    <row r="46" spans="1:10" ht="17.25" thickBot="1">
      <c r="A46" s="3"/>
      <c r="B46" s="3" t="s">
        <v>12330</v>
      </c>
      <c r="C46" s="4">
        <v>1249</v>
      </c>
      <c r="D46" s="5">
        <v>611</v>
      </c>
      <c r="E46" s="5">
        <v>293</v>
      </c>
      <c r="F46" s="5">
        <v>302</v>
      </c>
      <c r="G46" s="5">
        <v>8</v>
      </c>
      <c r="H46" s="5">
        <v>603</v>
      </c>
      <c r="I46" s="5">
        <v>8</v>
      </c>
      <c r="J46" s="5">
        <v>638</v>
      </c>
    </row>
    <row r="47" spans="1:10" ht="17.25" thickBot="1">
      <c r="A47" s="3"/>
      <c r="B47" s="3" t="s">
        <v>12329</v>
      </c>
      <c r="C47" s="5">
        <v>778</v>
      </c>
      <c r="D47" s="5">
        <v>439</v>
      </c>
      <c r="E47" s="5">
        <v>207</v>
      </c>
      <c r="F47" s="5">
        <v>217</v>
      </c>
      <c r="G47" s="5">
        <v>6</v>
      </c>
      <c r="H47" s="5">
        <v>430</v>
      </c>
      <c r="I47" s="5">
        <v>9</v>
      </c>
      <c r="J47" s="5">
        <v>339</v>
      </c>
    </row>
    <row r="48" spans="1:10" ht="17.25" thickBot="1">
      <c r="A48" s="3" t="s">
        <v>12328</v>
      </c>
      <c r="B48" s="3" t="s">
        <v>36</v>
      </c>
      <c r="C48" s="4">
        <v>3087</v>
      </c>
      <c r="D48" s="4">
        <v>1881</v>
      </c>
      <c r="E48" s="5">
        <v>789</v>
      </c>
      <c r="F48" s="4">
        <v>1018</v>
      </c>
      <c r="G48" s="5">
        <v>41</v>
      </c>
      <c r="H48" s="4">
        <v>1848</v>
      </c>
      <c r="I48" s="5">
        <v>33</v>
      </c>
      <c r="J48" s="4">
        <v>1206</v>
      </c>
    </row>
    <row r="49" spans="1:10" ht="23.25" thickBot="1">
      <c r="A49" s="3"/>
      <c r="B49" s="3" t="s">
        <v>37</v>
      </c>
      <c r="C49" s="5">
        <v>622</v>
      </c>
      <c r="D49" s="5">
        <v>622</v>
      </c>
      <c r="E49" s="5">
        <v>311</v>
      </c>
      <c r="F49" s="5">
        <v>292</v>
      </c>
      <c r="G49" s="5">
        <v>11</v>
      </c>
      <c r="H49" s="5">
        <v>614</v>
      </c>
      <c r="I49" s="5">
        <v>8</v>
      </c>
      <c r="J49" s="5">
        <v>0</v>
      </c>
    </row>
    <row r="50" spans="1:10" ht="17.25" thickBot="1">
      <c r="A50" s="3"/>
      <c r="B50" s="3" t="s">
        <v>12327</v>
      </c>
      <c r="C50" s="4">
        <v>1513</v>
      </c>
      <c r="D50" s="5">
        <v>696</v>
      </c>
      <c r="E50" s="5">
        <v>264</v>
      </c>
      <c r="F50" s="5">
        <v>404</v>
      </c>
      <c r="G50" s="5">
        <v>19</v>
      </c>
      <c r="H50" s="5">
        <v>687</v>
      </c>
      <c r="I50" s="5">
        <v>9</v>
      </c>
      <c r="J50" s="5">
        <v>817</v>
      </c>
    </row>
    <row r="51" spans="1:10" ht="17.25" thickBot="1">
      <c r="A51" s="3"/>
      <c r="B51" s="3" t="s">
        <v>12326</v>
      </c>
      <c r="C51" s="5">
        <v>952</v>
      </c>
      <c r="D51" s="5">
        <v>563</v>
      </c>
      <c r="E51" s="5">
        <v>214</v>
      </c>
      <c r="F51" s="5">
        <v>322</v>
      </c>
      <c r="G51" s="5">
        <v>11</v>
      </c>
      <c r="H51" s="5">
        <v>547</v>
      </c>
      <c r="I51" s="5">
        <v>16</v>
      </c>
      <c r="J51" s="5">
        <v>389</v>
      </c>
    </row>
    <row r="52" spans="1:10" ht="17.25" thickBot="1">
      <c r="A52" s="3" t="s">
        <v>12325</v>
      </c>
      <c r="B52" s="3" t="s">
        <v>36</v>
      </c>
      <c r="C52" s="4">
        <v>1912</v>
      </c>
      <c r="D52" s="4">
        <v>1324</v>
      </c>
      <c r="E52" s="5">
        <v>485</v>
      </c>
      <c r="F52" s="5">
        <v>794</v>
      </c>
      <c r="G52" s="5">
        <v>24</v>
      </c>
      <c r="H52" s="4">
        <v>1303</v>
      </c>
      <c r="I52" s="5">
        <v>21</v>
      </c>
      <c r="J52" s="5">
        <v>588</v>
      </c>
    </row>
    <row r="53" spans="1:10" ht="23.25" thickBot="1">
      <c r="A53" s="3"/>
      <c r="B53" s="3" t="s">
        <v>37</v>
      </c>
      <c r="C53" s="5">
        <v>620</v>
      </c>
      <c r="D53" s="5">
        <v>620</v>
      </c>
      <c r="E53" s="5">
        <v>245</v>
      </c>
      <c r="F53" s="5">
        <v>352</v>
      </c>
      <c r="G53" s="5">
        <v>12</v>
      </c>
      <c r="H53" s="5">
        <v>609</v>
      </c>
      <c r="I53" s="5">
        <v>11</v>
      </c>
      <c r="J53" s="5">
        <v>0</v>
      </c>
    </row>
    <row r="54" spans="1:10" ht="23.25" thickBot="1">
      <c r="A54" s="3"/>
      <c r="B54" s="3" t="s">
        <v>12324</v>
      </c>
      <c r="C54" s="4">
        <v>1292</v>
      </c>
      <c r="D54" s="5">
        <v>704</v>
      </c>
      <c r="E54" s="5">
        <v>240</v>
      </c>
      <c r="F54" s="5">
        <v>442</v>
      </c>
      <c r="G54" s="5">
        <v>12</v>
      </c>
      <c r="H54" s="5">
        <v>694</v>
      </c>
      <c r="I54" s="5">
        <v>10</v>
      </c>
      <c r="J54" s="5">
        <v>588</v>
      </c>
    </row>
    <row r="55" spans="1:10" ht="17.25" thickBot="1">
      <c r="A55" s="3" t="s">
        <v>12323</v>
      </c>
      <c r="B55" s="3" t="s">
        <v>36</v>
      </c>
      <c r="C55" s="4">
        <v>5411</v>
      </c>
      <c r="D55" s="4">
        <v>3209</v>
      </c>
      <c r="E55" s="4">
        <v>1489</v>
      </c>
      <c r="F55" s="4">
        <v>1614</v>
      </c>
      <c r="G55" s="5">
        <v>55</v>
      </c>
      <c r="H55" s="4">
        <v>3158</v>
      </c>
      <c r="I55" s="5">
        <v>51</v>
      </c>
      <c r="J55" s="4">
        <v>2202</v>
      </c>
    </row>
    <row r="56" spans="1:10" ht="23.25" thickBot="1">
      <c r="A56" s="3"/>
      <c r="B56" s="3" t="s">
        <v>37</v>
      </c>
      <c r="C56" s="4">
        <v>1364</v>
      </c>
      <c r="D56" s="4">
        <v>1364</v>
      </c>
      <c r="E56" s="5">
        <v>735</v>
      </c>
      <c r="F56" s="5">
        <v>590</v>
      </c>
      <c r="G56" s="5">
        <v>21</v>
      </c>
      <c r="H56" s="4">
        <v>1346</v>
      </c>
      <c r="I56" s="5">
        <v>18</v>
      </c>
      <c r="J56" s="5">
        <v>0</v>
      </c>
    </row>
    <row r="57" spans="1:10" ht="17.25" thickBot="1">
      <c r="A57" s="3"/>
      <c r="B57" s="3" t="s">
        <v>12322</v>
      </c>
      <c r="C57" s="4">
        <v>2178</v>
      </c>
      <c r="D57" s="5">
        <v>948</v>
      </c>
      <c r="E57" s="5">
        <v>382</v>
      </c>
      <c r="F57" s="5">
        <v>526</v>
      </c>
      <c r="G57" s="5">
        <v>22</v>
      </c>
      <c r="H57" s="5">
        <v>930</v>
      </c>
      <c r="I57" s="5">
        <v>18</v>
      </c>
      <c r="J57" s="4">
        <v>1230</v>
      </c>
    </row>
    <row r="58" spans="1:10" ht="17.25" thickBot="1">
      <c r="A58" s="3"/>
      <c r="B58" s="3" t="s">
        <v>12321</v>
      </c>
      <c r="C58" s="4">
        <v>1869</v>
      </c>
      <c r="D58" s="5">
        <v>897</v>
      </c>
      <c r="E58" s="5">
        <v>372</v>
      </c>
      <c r="F58" s="5">
        <v>498</v>
      </c>
      <c r="G58" s="5">
        <v>12</v>
      </c>
      <c r="H58" s="5">
        <v>882</v>
      </c>
      <c r="I58" s="5">
        <v>15</v>
      </c>
      <c r="J58" s="5">
        <v>972</v>
      </c>
    </row>
    <row r="59" spans="1:10" ht="17.25" thickBot="1">
      <c r="A59" s="3" t="s">
        <v>12320</v>
      </c>
      <c r="B59" s="3" t="s">
        <v>36</v>
      </c>
      <c r="C59" s="4">
        <v>8560</v>
      </c>
      <c r="D59" s="4">
        <v>4648</v>
      </c>
      <c r="E59" s="4">
        <v>2427</v>
      </c>
      <c r="F59" s="4">
        <v>2101</v>
      </c>
      <c r="G59" s="5">
        <v>76</v>
      </c>
      <c r="H59" s="4">
        <v>4604</v>
      </c>
      <c r="I59" s="5">
        <v>44</v>
      </c>
      <c r="J59" s="4">
        <v>3912</v>
      </c>
    </row>
    <row r="60" spans="1:10" ht="23.25" thickBot="1">
      <c r="A60" s="3"/>
      <c r="B60" s="3" t="s">
        <v>37</v>
      </c>
      <c r="C60" s="4">
        <v>2177</v>
      </c>
      <c r="D60" s="4">
        <v>2177</v>
      </c>
      <c r="E60" s="4">
        <v>1241</v>
      </c>
      <c r="F60" s="5">
        <v>888</v>
      </c>
      <c r="G60" s="5">
        <v>28</v>
      </c>
      <c r="H60" s="4">
        <v>2157</v>
      </c>
      <c r="I60" s="5">
        <v>20</v>
      </c>
      <c r="J60" s="5">
        <v>0</v>
      </c>
    </row>
    <row r="61" spans="1:10" ht="23.25" thickBot="1">
      <c r="A61" s="3"/>
      <c r="B61" s="3" t="s">
        <v>12319</v>
      </c>
      <c r="C61" s="4">
        <v>2309</v>
      </c>
      <c r="D61" s="5">
        <v>890</v>
      </c>
      <c r="E61" s="5">
        <v>377</v>
      </c>
      <c r="F61" s="5">
        <v>480</v>
      </c>
      <c r="G61" s="5">
        <v>19</v>
      </c>
      <c r="H61" s="5">
        <v>876</v>
      </c>
      <c r="I61" s="5">
        <v>14</v>
      </c>
      <c r="J61" s="4">
        <v>1419</v>
      </c>
    </row>
    <row r="62" spans="1:10" ht="23.25" thickBot="1">
      <c r="A62" s="3"/>
      <c r="B62" s="3" t="s">
        <v>12318</v>
      </c>
      <c r="C62" s="4">
        <v>1770</v>
      </c>
      <c r="D62" s="5">
        <v>662</v>
      </c>
      <c r="E62" s="5">
        <v>333</v>
      </c>
      <c r="F62" s="5">
        <v>315</v>
      </c>
      <c r="G62" s="5">
        <v>10</v>
      </c>
      <c r="H62" s="5">
        <v>658</v>
      </c>
      <c r="I62" s="5">
        <v>4</v>
      </c>
      <c r="J62" s="4">
        <v>1108</v>
      </c>
    </row>
    <row r="63" spans="1:10" ht="23.25" thickBot="1">
      <c r="A63" s="3"/>
      <c r="B63" s="3" t="s">
        <v>12317</v>
      </c>
      <c r="C63" s="4">
        <v>2304</v>
      </c>
      <c r="D63" s="5">
        <v>919</v>
      </c>
      <c r="E63" s="5">
        <v>476</v>
      </c>
      <c r="F63" s="5">
        <v>418</v>
      </c>
      <c r="G63" s="5">
        <v>19</v>
      </c>
      <c r="H63" s="5">
        <v>913</v>
      </c>
      <c r="I63" s="5">
        <v>6</v>
      </c>
      <c r="J63" s="4">
        <v>1385</v>
      </c>
    </row>
    <row r="64" spans="1:10" ht="17.25" thickBot="1">
      <c r="A64" s="3" t="s">
        <v>12316</v>
      </c>
      <c r="B64" s="3" t="s">
        <v>36</v>
      </c>
      <c r="C64" s="4">
        <v>17452</v>
      </c>
      <c r="D64" s="4">
        <v>9757</v>
      </c>
      <c r="E64" s="4">
        <v>5974</v>
      </c>
      <c r="F64" s="4">
        <v>3581</v>
      </c>
      <c r="G64" s="5">
        <v>109</v>
      </c>
      <c r="H64" s="4">
        <v>9664</v>
      </c>
      <c r="I64" s="5">
        <v>93</v>
      </c>
      <c r="J64" s="4">
        <v>7695</v>
      </c>
    </row>
    <row r="65" spans="1:10" ht="23.25" thickBot="1">
      <c r="A65" s="3"/>
      <c r="B65" s="3" t="s">
        <v>37</v>
      </c>
      <c r="C65" s="4">
        <v>3619</v>
      </c>
      <c r="D65" s="4">
        <v>3619</v>
      </c>
      <c r="E65" s="4">
        <v>2369</v>
      </c>
      <c r="F65" s="4">
        <v>1177</v>
      </c>
      <c r="G65" s="5">
        <v>37</v>
      </c>
      <c r="H65" s="4">
        <v>3583</v>
      </c>
      <c r="I65" s="5">
        <v>36</v>
      </c>
      <c r="J65" s="5">
        <v>0</v>
      </c>
    </row>
    <row r="66" spans="1:10" ht="17.25" thickBot="1">
      <c r="A66" s="3"/>
      <c r="B66" s="3" t="s">
        <v>12315</v>
      </c>
      <c r="C66" s="4">
        <v>2178</v>
      </c>
      <c r="D66" s="5">
        <v>855</v>
      </c>
      <c r="E66" s="5">
        <v>388</v>
      </c>
      <c r="F66" s="5">
        <v>443</v>
      </c>
      <c r="G66" s="5">
        <v>11</v>
      </c>
      <c r="H66" s="5">
        <v>842</v>
      </c>
      <c r="I66" s="5">
        <v>13</v>
      </c>
      <c r="J66" s="4">
        <v>1323</v>
      </c>
    </row>
    <row r="67" spans="1:10" ht="17.25" thickBot="1">
      <c r="A67" s="3"/>
      <c r="B67" s="3" t="s">
        <v>12314</v>
      </c>
      <c r="C67" s="4">
        <v>2164</v>
      </c>
      <c r="D67" s="5">
        <v>741</v>
      </c>
      <c r="E67" s="5">
        <v>312</v>
      </c>
      <c r="F67" s="5">
        <v>406</v>
      </c>
      <c r="G67" s="5">
        <v>12</v>
      </c>
      <c r="H67" s="5">
        <v>730</v>
      </c>
      <c r="I67" s="5">
        <v>11</v>
      </c>
      <c r="J67" s="4">
        <v>1423</v>
      </c>
    </row>
    <row r="68" spans="1:10" ht="17.25" thickBot="1">
      <c r="A68" s="3"/>
      <c r="B68" s="3" t="s">
        <v>12313</v>
      </c>
      <c r="C68" s="4">
        <v>1842</v>
      </c>
      <c r="D68" s="5">
        <v>876</v>
      </c>
      <c r="E68" s="5">
        <v>479</v>
      </c>
      <c r="F68" s="5">
        <v>377</v>
      </c>
      <c r="G68" s="5">
        <v>14</v>
      </c>
      <c r="H68" s="5">
        <v>870</v>
      </c>
      <c r="I68" s="5">
        <v>6</v>
      </c>
      <c r="J68" s="5">
        <v>966</v>
      </c>
    </row>
    <row r="69" spans="1:10" ht="17.25" thickBot="1">
      <c r="A69" s="3"/>
      <c r="B69" s="3" t="s">
        <v>12312</v>
      </c>
      <c r="C69" s="4">
        <v>2149</v>
      </c>
      <c r="D69" s="4">
        <v>1039</v>
      </c>
      <c r="E69" s="5">
        <v>718</v>
      </c>
      <c r="F69" s="5">
        <v>294</v>
      </c>
      <c r="G69" s="5">
        <v>15</v>
      </c>
      <c r="H69" s="4">
        <v>1027</v>
      </c>
      <c r="I69" s="5">
        <v>12</v>
      </c>
      <c r="J69" s="4">
        <v>1110</v>
      </c>
    </row>
    <row r="70" spans="1:10" ht="17.25" thickBot="1">
      <c r="A70" s="3"/>
      <c r="B70" s="3" t="s">
        <v>12311</v>
      </c>
      <c r="C70" s="4">
        <v>2420</v>
      </c>
      <c r="D70" s="4">
        <v>1093</v>
      </c>
      <c r="E70" s="5">
        <v>715</v>
      </c>
      <c r="F70" s="5">
        <v>364</v>
      </c>
      <c r="G70" s="5">
        <v>10</v>
      </c>
      <c r="H70" s="4">
        <v>1089</v>
      </c>
      <c r="I70" s="5">
        <v>4</v>
      </c>
      <c r="J70" s="4">
        <v>1327</v>
      </c>
    </row>
    <row r="71" spans="1:10" ht="17.25" thickBot="1">
      <c r="A71" s="3"/>
      <c r="B71" s="3" t="s">
        <v>12310</v>
      </c>
      <c r="C71" s="4">
        <v>3080</v>
      </c>
      <c r="D71" s="4">
        <v>1534</v>
      </c>
      <c r="E71" s="5">
        <v>993</v>
      </c>
      <c r="F71" s="5">
        <v>520</v>
      </c>
      <c r="G71" s="5">
        <v>10</v>
      </c>
      <c r="H71" s="4">
        <v>1523</v>
      </c>
      <c r="I71" s="5">
        <v>11</v>
      </c>
      <c r="J71" s="4">
        <v>1546</v>
      </c>
    </row>
    <row r="72" spans="1:10" ht="23.25" thickBot="1">
      <c r="A72" s="3" t="s">
        <v>97</v>
      </c>
      <c r="B72" s="3"/>
      <c r="C72" s="5">
        <v>0</v>
      </c>
      <c r="D72" s="5">
        <v>1</v>
      </c>
      <c r="E72" s="5">
        <v>0</v>
      </c>
      <c r="F72" s="5">
        <v>0</v>
      </c>
      <c r="G72" s="5">
        <v>0</v>
      </c>
      <c r="H72" s="5">
        <v>0</v>
      </c>
      <c r="I72" s="5">
        <v>1</v>
      </c>
      <c r="J72" s="5">
        <v>-1</v>
      </c>
    </row>
    <row r="73" spans="1:10" ht="18" thickTop="1" thickBot="1">
      <c r="A73" s="42" t="s">
        <v>0</v>
      </c>
      <c r="B73" s="42" t="s">
        <v>1</v>
      </c>
      <c r="C73" s="42" t="s">
        <v>2</v>
      </c>
      <c r="D73" s="42" t="s">
        <v>3</v>
      </c>
      <c r="E73" s="46" t="s">
        <v>4</v>
      </c>
      <c r="F73" s="47"/>
      <c r="G73" s="47"/>
      <c r="H73" s="48"/>
      <c r="I73" s="24" t="s">
        <v>5</v>
      </c>
      <c r="J73" s="42" t="s">
        <v>6</v>
      </c>
    </row>
    <row r="74" spans="1:10" ht="22.5">
      <c r="A74" s="43"/>
      <c r="B74" s="43"/>
      <c r="C74" s="43"/>
      <c r="D74" s="43"/>
      <c r="E74" s="25" t="s">
        <v>7</v>
      </c>
      <c r="F74" s="25" t="s">
        <v>9</v>
      </c>
      <c r="G74" s="25" t="s">
        <v>19</v>
      </c>
      <c r="H74" s="45" t="s">
        <v>29</v>
      </c>
      <c r="I74" s="25" t="s">
        <v>3</v>
      </c>
      <c r="J74" s="43"/>
    </row>
    <row r="75" spans="1:10" ht="17.25" thickBot="1">
      <c r="A75" s="44"/>
      <c r="B75" s="44"/>
      <c r="C75" s="44"/>
      <c r="D75" s="44"/>
      <c r="E75" s="26" t="s">
        <v>12309</v>
      </c>
      <c r="F75" s="26" t="s">
        <v>12308</v>
      </c>
      <c r="G75" s="26" t="s">
        <v>12307</v>
      </c>
      <c r="H75" s="44"/>
      <c r="I75" s="26"/>
      <c r="J75" s="44"/>
    </row>
    <row r="76" spans="1:10" ht="17.25" thickBot="1">
      <c r="A76" s="3" t="s">
        <v>30</v>
      </c>
      <c r="B76" s="3"/>
      <c r="C76" s="4">
        <v>82222</v>
      </c>
      <c r="D76" s="4">
        <v>48328</v>
      </c>
      <c r="E76" s="4">
        <v>22572</v>
      </c>
      <c r="F76" s="4">
        <v>24393</v>
      </c>
      <c r="G76" s="5">
        <v>745</v>
      </c>
      <c r="H76" s="4">
        <v>47710</v>
      </c>
      <c r="I76" s="5">
        <v>618</v>
      </c>
      <c r="J76" s="4">
        <v>33894</v>
      </c>
    </row>
    <row r="77" spans="1:10" ht="23.25" thickBot="1">
      <c r="A77" s="3" t="s">
        <v>31</v>
      </c>
      <c r="B77" s="3"/>
      <c r="C77" s="5">
        <v>286</v>
      </c>
      <c r="D77" s="5">
        <v>264</v>
      </c>
      <c r="E77" s="5">
        <v>111</v>
      </c>
      <c r="F77" s="5">
        <v>99</v>
      </c>
      <c r="G77" s="5">
        <v>26</v>
      </c>
      <c r="H77" s="5">
        <v>236</v>
      </c>
      <c r="I77" s="5">
        <v>28</v>
      </c>
      <c r="J77" s="5">
        <v>22</v>
      </c>
    </row>
    <row r="78" spans="1:10" ht="23.25" thickBot="1">
      <c r="A78" s="3" t="s">
        <v>32</v>
      </c>
      <c r="B78" s="3"/>
      <c r="C78" s="4">
        <v>4449</v>
      </c>
      <c r="D78" s="4">
        <v>4448</v>
      </c>
      <c r="E78" s="4">
        <v>2453</v>
      </c>
      <c r="F78" s="4">
        <v>1843</v>
      </c>
      <c r="G78" s="5">
        <v>71</v>
      </c>
      <c r="H78" s="4">
        <v>4367</v>
      </c>
      <c r="I78" s="5">
        <v>81</v>
      </c>
      <c r="J78" s="5">
        <v>1</v>
      </c>
    </row>
    <row r="79" spans="1:10" ht="23.25" thickBot="1">
      <c r="A79" s="3" t="s">
        <v>33</v>
      </c>
      <c r="B79" s="3"/>
      <c r="C79" s="5">
        <v>145</v>
      </c>
      <c r="D79" s="5">
        <v>38</v>
      </c>
      <c r="E79" s="5">
        <v>24</v>
      </c>
      <c r="F79" s="5">
        <v>13</v>
      </c>
      <c r="G79" s="5">
        <v>1</v>
      </c>
      <c r="H79" s="5">
        <v>38</v>
      </c>
      <c r="I79" s="5">
        <v>0</v>
      </c>
      <c r="J79" s="5">
        <v>107</v>
      </c>
    </row>
    <row r="80" spans="1:10" ht="23.25" thickBot="1">
      <c r="A80" s="3" t="s">
        <v>34</v>
      </c>
      <c r="B80" s="3"/>
      <c r="C80" s="5">
        <v>0</v>
      </c>
      <c r="D80" s="5">
        <v>2</v>
      </c>
      <c r="E80" s="5">
        <v>1</v>
      </c>
      <c r="F80" s="5">
        <v>1</v>
      </c>
      <c r="G80" s="5">
        <v>0</v>
      </c>
      <c r="H80" s="5">
        <v>2</v>
      </c>
      <c r="I80" s="5">
        <v>0</v>
      </c>
      <c r="J80" s="5">
        <v>-2</v>
      </c>
    </row>
    <row r="81" spans="1:10" ht="17.25" thickBot="1">
      <c r="A81" s="3" t="s">
        <v>12306</v>
      </c>
      <c r="B81" s="3" t="s">
        <v>36</v>
      </c>
      <c r="C81" s="4">
        <v>14260</v>
      </c>
      <c r="D81" s="4">
        <v>8639</v>
      </c>
      <c r="E81" s="4">
        <v>3766</v>
      </c>
      <c r="F81" s="4">
        <v>4696</v>
      </c>
      <c r="G81" s="5">
        <v>105</v>
      </c>
      <c r="H81" s="4">
        <v>8567</v>
      </c>
      <c r="I81" s="5">
        <v>72</v>
      </c>
      <c r="J81" s="4">
        <v>5621</v>
      </c>
    </row>
    <row r="82" spans="1:10" ht="23.25" thickBot="1">
      <c r="A82" s="3"/>
      <c r="B82" s="3" t="s">
        <v>37</v>
      </c>
      <c r="C82" s="4">
        <v>3906</v>
      </c>
      <c r="D82" s="4">
        <v>3906</v>
      </c>
      <c r="E82" s="4">
        <v>1982</v>
      </c>
      <c r="F82" s="4">
        <v>1865</v>
      </c>
      <c r="G82" s="5">
        <v>30</v>
      </c>
      <c r="H82" s="4">
        <v>3877</v>
      </c>
      <c r="I82" s="5">
        <v>29</v>
      </c>
      <c r="J82" s="5">
        <v>0</v>
      </c>
    </row>
    <row r="83" spans="1:10" ht="17.25" thickBot="1">
      <c r="A83" s="3"/>
      <c r="B83" s="3" t="s">
        <v>12305</v>
      </c>
      <c r="C83" s="4">
        <v>2401</v>
      </c>
      <c r="D83" s="4">
        <v>1104</v>
      </c>
      <c r="E83" s="5">
        <v>437</v>
      </c>
      <c r="F83" s="5">
        <v>634</v>
      </c>
      <c r="G83" s="5">
        <v>23</v>
      </c>
      <c r="H83" s="4">
        <v>1094</v>
      </c>
      <c r="I83" s="5">
        <v>10</v>
      </c>
      <c r="J83" s="4">
        <v>1297</v>
      </c>
    </row>
    <row r="84" spans="1:10" ht="17.25" thickBot="1">
      <c r="A84" s="3"/>
      <c r="B84" s="3" t="s">
        <v>12304</v>
      </c>
      <c r="C84" s="4">
        <v>2084</v>
      </c>
      <c r="D84" s="4">
        <v>1093</v>
      </c>
      <c r="E84" s="5">
        <v>389</v>
      </c>
      <c r="F84" s="5">
        <v>679</v>
      </c>
      <c r="G84" s="5">
        <v>16</v>
      </c>
      <c r="H84" s="4">
        <v>1084</v>
      </c>
      <c r="I84" s="5">
        <v>9</v>
      </c>
      <c r="J84" s="5">
        <v>991</v>
      </c>
    </row>
    <row r="85" spans="1:10" ht="17.25" thickBot="1">
      <c r="A85" s="3"/>
      <c r="B85" s="3" t="s">
        <v>12303</v>
      </c>
      <c r="C85" s="4">
        <v>2963</v>
      </c>
      <c r="D85" s="4">
        <v>1148</v>
      </c>
      <c r="E85" s="5">
        <v>469</v>
      </c>
      <c r="F85" s="5">
        <v>648</v>
      </c>
      <c r="G85" s="5">
        <v>17</v>
      </c>
      <c r="H85" s="4">
        <v>1134</v>
      </c>
      <c r="I85" s="5">
        <v>14</v>
      </c>
      <c r="J85" s="4">
        <v>1815</v>
      </c>
    </row>
    <row r="86" spans="1:10" ht="17.25" thickBot="1">
      <c r="A86" s="3"/>
      <c r="B86" s="3" t="s">
        <v>12302</v>
      </c>
      <c r="C86" s="5">
        <v>780</v>
      </c>
      <c r="D86" s="5">
        <v>363</v>
      </c>
      <c r="E86" s="5">
        <v>106</v>
      </c>
      <c r="F86" s="5">
        <v>249</v>
      </c>
      <c r="G86" s="5">
        <v>4</v>
      </c>
      <c r="H86" s="5">
        <v>359</v>
      </c>
      <c r="I86" s="5">
        <v>4</v>
      </c>
      <c r="J86" s="5">
        <v>417</v>
      </c>
    </row>
    <row r="87" spans="1:10" ht="17.25" thickBot="1">
      <c r="A87" s="3"/>
      <c r="B87" s="3" t="s">
        <v>12301</v>
      </c>
      <c r="C87" s="4">
        <v>2126</v>
      </c>
      <c r="D87" s="4">
        <v>1025</v>
      </c>
      <c r="E87" s="5">
        <v>383</v>
      </c>
      <c r="F87" s="5">
        <v>621</v>
      </c>
      <c r="G87" s="5">
        <v>15</v>
      </c>
      <c r="H87" s="4">
        <v>1019</v>
      </c>
      <c r="I87" s="5">
        <v>6</v>
      </c>
      <c r="J87" s="4">
        <v>1101</v>
      </c>
    </row>
    <row r="88" spans="1:10" ht="17.25" thickBot="1">
      <c r="A88" s="3" t="s">
        <v>12300</v>
      </c>
      <c r="B88" s="3" t="s">
        <v>36</v>
      </c>
      <c r="C88" s="4">
        <v>16650</v>
      </c>
      <c r="D88" s="4">
        <v>9199</v>
      </c>
      <c r="E88" s="4">
        <v>4371</v>
      </c>
      <c r="F88" s="4">
        <v>4604</v>
      </c>
      <c r="G88" s="5">
        <v>129</v>
      </c>
      <c r="H88" s="4">
        <v>9104</v>
      </c>
      <c r="I88" s="5">
        <v>95</v>
      </c>
      <c r="J88" s="4">
        <v>7451</v>
      </c>
    </row>
    <row r="89" spans="1:10" ht="23.25" thickBot="1">
      <c r="A89" s="3"/>
      <c r="B89" s="3" t="s">
        <v>37</v>
      </c>
      <c r="C89" s="4">
        <v>3702</v>
      </c>
      <c r="D89" s="4">
        <v>3702</v>
      </c>
      <c r="E89" s="4">
        <v>2029</v>
      </c>
      <c r="F89" s="4">
        <v>1605</v>
      </c>
      <c r="G89" s="5">
        <v>43</v>
      </c>
      <c r="H89" s="4">
        <v>3677</v>
      </c>
      <c r="I89" s="5">
        <v>25</v>
      </c>
      <c r="J89" s="5">
        <v>0</v>
      </c>
    </row>
    <row r="90" spans="1:10" ht="17.25" thickBot="1">
      <c r="A90" s="3"/>
      <c r="B90" s="3" t="s">
        <v>12299</v>
      </c>
      <c r="C90" s="4">
        <v>4814</v>
      </c>
      <c r="D90" s="4">
        <v>1983</v>
      </c>
      <c r="E90" s="5">
        <v>871</v>
      </c>
      <c r="F90" s="4">
        <v>1055</v>
      </c>
      <c r="G90" s="5">
        <v>29</v>
      </c>
      <c r="H90" s="4">
        <v>1955</v>
      </c>
      <c r="I90" s="5">
        <v>28</v>
      </c>
      <c r="J90" s="4">
        <v>2831</v>
      </c>
    </row>
    <row r="91" spans="1:10" ht="17.25" thickBot="1">
      <c r="A91" s="3"/>
      <c r="B91" s="3" t="s">
        <v>12298</v>
      </c>
      <c r="C91" s="4">
        <v>3205</v>
      </c>
      <c r="D91" s="4">
        <v>1203</v>
      </c>
      <c r="E91" s="5">
        <v>532</v>
      </c>
      <c r="F91" s="5">
        <v>640</v>
      </c>
      <c r="G91" s="5">
        <v>16</v>
      </c>
      <c r="H91" s="4">
        <v>1188</v>
      </c>
      <c r="I91" s="5">
        <v>15</v>
      </c>
      <c r="J91" s="4">
        <v>2002</v>
      </c>
    </row>
    <row r="92" spans="1:10" ht="17.25" thickBot="1">
      <c r="A92" s="3"/>
      <c r="B92" s="3" t="s">
        <v>12297</v>
      </c>
      <c r="C92" s="4">
        <v>2382</v>
      </c>
      <c r="D92" s="4">
        <v>1074</v>
      </c>
      <c r="E92" s="5">
        <v>505</v>
      </c>
      <c r="F92" s="5">
        <v>536</v>
      </c>
      <c r="G92" s="5">
        <v>18</v>
      </c>
      <c r="H92" s="4">
        <v>1059</v>
      </c>
      <c r="I92" s="5">
        <v>15</v>
      </c>
      <c r="J92" s="4">
        <v>1308</v>
      </c>
    </row>
    <row r="93" spans="1:10" ht="17.25" thickBot="1">
      <c r="A93" s="3"/>
      <c r="B93" s="3" t="s">
        <v>12296</v>
      </c>
      <c r="C93" s="4">
        <v>1088</v>
      </c>
      <c r="D93" s="5">
        <v>561</v>
      </c>
      <c r="E93" s="5">
        <v>215</v>
      </c>
      <c r="F93" s="5">
        <v>331</v>
      </c>
      <c r="G93" s="5">
        <v>9</v>
      </c>
      <c r="H93" s="5">
        <v>555</v>
      </c>
      <c r="I93" s="5">
        <v>6</v>
      </c>
      <c r="J93" s="5">
        <v>527</v>
      </c>
    </row>
    <row r="94" spans="1:10" ht="17.25" thickBot="1">
      <c r="A94" s="3"/>
      <c r="B94" s="3" t="s">
        <v>12295</v>
      </c>
      <c r="C94" s="4">
        <v>1459</v>
      </c>
      <c r="D94" s="5">
        <v>676</v>
      </c>
      <c r="E94" s="5">
        <v>219</v>
      </c>
      <c r="F94" s="5">
        <v>437</v>
      </c>
      <c r="G94" s="5">
        <v>14</v>
      </c>
      <c r="H94" s="5">
        <v>670</v>
      </c>
      <c r="I94" s="5">
        <v>6</v>
      </c>
      <c r="J94" s="5">
        <v>783</v>
      </c>
    </row>
    <row r="95" spans="1:10" ht="17.25" thickBot="1">
      <c r="A95" s="3" t="s">
        <v>12294</v>
      </c>
      <c r="B95" s="3" t="s">
        <v>36</v>
      </c>
      <c r="C95" s="4">
        <v>2664</v>
      </c>
      <c r="D95" s="4">
        <v>1713</v>
      </c>
      <c r="E95" s="5">
        <v>708</v>
      </c>
      <c r="F95" s="5">
        <v>951</v>
      </c>
      <c r="G95" s="5">
        <v>32</v>
      </c>
      <c r="H95" s="4">
        <v>1691</v>
      </c>
      <c r="I95" s="5">
        <v>22</v>
      </c>
      <c r="J95" s="5">
        <v>951</v>
      </c>
    </row>
    <row r="96" spans="1:10" ht="23.25" thickBot="1">
      <c r="A96" s="3"/>
      <c r="B96" s="3" t="s">
        <v>37</v>
      </c>
      <c r="C96" s="5">
        <v>969</v>
      </c>
      <c r="D96" s="5">
        <v>969</v>
      </c>
      <c r="E96" s="5">
        <v>430</v>
      </c>
      <c r="F96" s="5">
        <v>508</v>
      </c>
      <c r="G96" s="5">
        <v>18</v>
      </c>
      <c r="H96" s="5">
        <v>956</v>
      </c>
      <c r="I96" s="5">
        <v>13</v>
      </c>
      <c r="J96" s="5">
        <v>0</v>
      </c>
    </row>
    <row r="97" spans="1:10" ht="23.25" thickBot="1">
      <c r="A97" s="3"/>
      <c r="B97" s="3" t="s">
        <v>12293</v>
      </c>
      <c r="C97" s="4">
        <v>1695</v>
      </c>
      <c r="D97" s="5">
        <v>744</v>
      </c>
      <c r="E97" s="5">
        <v>278</v>
      </c>
      <c r="F97" s="5">
        <v>443</v>
      </c>
      <c r="G97" s="5">
        <v>14</v>
      </c>
      <c r="H97" s="5">
        <v>735</v>
      </c>
      <c r="I97" s="5">
        <v>9</v>
      </c>
      <c r="J97" s="5">
        <v>951</v>
      </c>
    </row>
    <row r="98" spans="1:10" ht="17.25" thickBot="1">
      <c r="A98" s="3" t="s">
        <v>12292</v>
      </c>
      <c r="B98" s="3" t="s">
        <v>36</v>
      </c>
      <c r="C98" s="4">
        <v>2639</v>
      </c>
      <c r="D98" s="4">
        <v>1652</v>
      </c>
      <c r="E98" s="5">
        <v>613</v>
      </c>
      <c r="F98" s="5">
        <v>984</v>
      </c>
      <c r="G98" s="5">
        <v>28</v>
      </c>
      <c r="H98" s="4">
        <v>1625</v>
      </c>
      <c r="I98" s="5">
        <v>27</v>
      </c>
      <c r="J98" s="5">
        <v>987</v>
      </c>
    </row>
    <row r="99" spans="1:10" ht="23.25" thickBot="1">
      <c r="A99" s="3"/>
      <c r="B99" s="3" t="s">
        <v>37</v>
      </c>
      <c r="C99" s="5">
        <v>717</v>
      </c>
      <c r="D99" s="5">
        <v>717</v>
      </c>
      <c r="E99" s="5">
        <v>306</v>
      </c>
      <c r="F99" s="5">
        <v>394</v>
      </c>
      <c r="G99" s="5">
        <v>10</v>
      </c>
      <c r="H99" s="5">
        <v>710</v>
      </c>
      <c r="I99" s="5">
        <v>7</v>
      </c>
      <c r="J99" s="5">
        <v>0</v>
      </c>
    </row>
    <row r="100" spans="1:10" ht="17.25" thickBot="1">
      <c r="A100" s="3"/>
      <c r="B100" s="3" t="s">
        <v>12291</v>
      </c>
      <c r="C100" s="4">
        <v>1141</v>
      </c>
      <c r="D100" s="5">
        <v>527</v>
      </c>
      <c r="E100" s="5">
        <v>178</v>
      </c>
      <c r="F100" s="5">
        <v>333</v>
      </c>
      <c r="G100" s="5">
        <v>9</v>
      </c>
      <c r="H100" s="5">
        <v>520</v>
      </c>
      <c r="I100" s="5">
        <v>7</v>
      </c>
      <c r="J100" s="5">
        <v>614</v>
      </c>
    </row>
    <row r="101" spans="1:10" ht="17.25" thickBot="1">
      <c r="A101" s="3"/>
      <c r="B101" s="3" t="s">
        <v>12290</v>
      </c>
      <c r="C101" s="5">
        <v>781</v>
      </c>
      <c r="D101" s="5">
        <v>408</v>
      </c>
      <c r="E101" s="5">
        <v>129</v>
      </c>
      <c r="F101" s="5">
        <v>257</v>
      </c>
      <c r="G101" s="5">
        <v>9</v>
      </c>
      <c r="H101" s="5">
        <v>395</v>
      </c>
      <c r="I101" s="5">
        <v>13</v>
      </c>
      <c r="J101" s="5">
        <v>373</v>
      </c>
    </row>
    <row r="102" spans="1:10" ht="17.25" thickBot="1">
      <c r="A102" s="3" t="s">
        <v>12289</v>
      </c>
      <c r="B102" s="3" t="s">
        <v>36</v>
      </c>
      <c r="C102" s="4">
        <v>9724</v>
      </c>
      <c r="D102" s="4">
        <v>5068</v>
      </c>
      <c r="E102" s="4">
        <v>3003</v>
      </c>
      <c r="F102" s="4">
        <v>1934</v>
      </c>
      <c r="G102" s="5">
        <v>66</v>
      </c>
      <c r="H102" s="4">
        <v>5003</v>
      </c>
      <c r="I102" s="5">
        <v>65</v>
      </c>
      <c r="J102" s="4">
        <v>4656</v>
      </c>
    </row>
    <row r="103" spans="1:10" ht="23.25" thickBot="1">
      <c r="A103" s="3"/>
      <c r="B103" s="3" t="s">
        <v>37</v>
      </c>
      <c r="C103" s="4">
        <v>2139</v>
      </c>
      <c r="D103" s="4">
        <v>2139</v>
      </c>
      <c r="E103" s="4">
        <v>1308</v>
      </c>
      <c r="F103" s="5">
        <v>764</v>
      </c>
      <c r="G103" s="5">
        <v>36</v>
      </c>
      <c r="H103" s="4">
        <v>2108</v>
      </c>
      <c r="I103" s="5">
        <v>31</v>
      </c>
      <c r="J103" s="5">
        <v>0</v>
      </c>
    </row>
    <row r="104" spans="1:10" ht="17.25" thickBot="1">
      <c r="A104" s="3"/>
      <c r="B104" s="3" t="s">
        <v>12288</v>
      </c>
      <c r="C104" s="4">
        <v>2982</v>
      </c>
      <c r="D104" s="5">
        <v>842</v>
      </c>
      <c r="E104" s="5">
        <v>371</v>
      </c>
      <c r="F104" s="5">
        <v>450</v>
      </c>
      <c r="G104" s="5">
        <v>9</v>
      </c>
      <c r="H104" s="5">
        <v>830</v>
      </c>
      <c r="I104" s="5">
        <v>12</v>
      </c>
      <c r="J104" s="4">
        <v>2140</v>
      </c>
    </row>
    <row r="105" spans="1:10" ht="17.25" thickBot="1">
      <c r="A105" s="3"/>
      <c r="B105" s="3" t="s">
        <v>12287</v>
      </c>
      <c r="C105" s="4">
        <v>4603</v>
      </c>
      <c r="D105" s="4">
        <v>2087</v>
      </c>
      <c r="E105" s="4">
        <v>1324</v>
      </c>
      <c r="F105" s="5">
        <v>720</v>
      </c>
      <c r="G105" s="5">
        <v>21</v>
      </c>
      <c r="H105" s="4">
        <v>2065</v>
      </c>
      <c r="I105" s="5">
        <v>22</v>
      </c>
      <c r="J105" s="4">
        <v>2516</v>
      </c>
    </row>
    <row r="106" spans="1:10" ht="17.25" thickBot="1">
      <c r="A106" s="3" t="s">
        <v>12286</v>
      </c>
      <c r="B106" s="3" t="s">
        <v>36</v>
      </c>
      <c r="C106" s="4">
        <v>12501</v>
      </c>
      <c r="D106" s="4">
        <v>6463</v>
      </c>
      <c r="E106" s="4">
        <v>3177</v>
      </c>
      <c r="F106" s="4">
        <v>3099</v>
      </c>
      <c r="G106" s="5">
        <v>117</v>
      </c>
      <c r="H106" s="4">
        <v>6393</v>
      </c>
      <c r="I106" s="5">
        <v>70</v>
      </c>
      <c r="J106" s="4">
        <v>6038</v>
      </c>
    </row>
    <row r="107" spans="1:10" ht="23.25" thickBot="1">
      <c r="A107" s="3"/>
      <c r="B107" s="3" t="s">
        <v>37</v>
      </c>
      <c r="C107" s="4">
        <v>2439</v>
      </c>
      <c r="D107" s="4">
        <v>2439</v>
      </c>
      <c r="E107" s="4">
        <v>1409</v>
      </c>
      <c r="F107" s="5">
        <v>985</v>
      </c>
      <c r="G107" s="5">
        <v>26</v>
      </c>
      <c r="H107" s="4">
        <v>2420</v>
      </c>
      <c r="I107" s="5">
        <v>19</v>
      </c>
      <c r="J107" s="5">
        <v>0</v>
      </c>
    </row>
    <row r="108" spans="1:10" ht="17.25" thickBot="1">
      <c r="A108" s="3"/>
      <c r="B108" s="3" t="s">
        <v>12285</v>
      </c>
      <c r="C108" s="4">
        <v>1993</v>
      </c>
      <c r="D108" s="5">
        <v>904</v>
      </c>
      <c r="E108" s="5">
        <v>376</v>
      </c>
      <c r="F108" s="5">
        <v>496</v>
      </c>
      <c r="G108" s="5">
        <v>20</v>
      </c>
      <c r="H108" s="5">
        <v>892</v>
      </c>
      <c r="I108" s="5">
        <v>12</v>
      </c>
      <c r="J108" s="4">
        <v>1089</v>
      </c>
    </row>
    <row r="109" spans="1:10" ht="17.25" thickBot="1">
      <c r="A109" s="3"/>
      <c r="B109" s="3" t="s">
        <v>12284</v>
      </c>
      <c r="C109" s="4">
        <v>1081</v>
      </c>
      <c r="D109" s="5">
        <v>514</v>
      </c>
      <c r="E109" s="5">
        <v>161</v>
      </c>
      <c r="F109" s="5">
        <v>330</v>
      </c>
      <c r="G109" s="5">
        <v>13</v>
      </c>
      <c r="H109" s="5">
        <v>504</v>
      </c>
      <c r="I109" s="5">
        <v>10</v>
      </c>
      <c r="J109" s="5">
        <v>567</v>
      </c>
    </row>
    <row r="110" spans="1:10" ht="17.25" thickBot="1">
      <c r="A110" s="3"/>
      <c r="B110" s="3" t="s">
        <v>12283</v>
      </c>
      <c r="C110" s="4">
        <v>4351</v>
      </c>
      <c r="D110" s="4">
        <v>1709</v>
      </c>
      <c r="E110" s="5">
        <v>817</v>
      </c>
      <c r="F110" s="5">
        <v>832</v>
      </c>
      <c r="G110" s="5">
        <v>39</v>
      </c>
      <c r="H110" s="4">
        <v>1688</v>
      </c>
      <c r="I110" s="5">
        <v>21</v>
      </c>
      <c r="J110" s="4">
        <v>2642</v>
      </c>
    </row>
    <row r="111" spans="1:10" ht="17.25" thickBot="1">
      <c r="A111" s="3"/>
      <c r="B111" s="3" t="s">
        <v>12282</v>
      </c>
      <c r="C111" s="4">
        <v>2637</v>
      </c>
      <c r="D111" s="5">
        <v>897</v>
      </c>
      <c r="E111" s="5">
        <v>414</v>
      </c>
      <c r="F111" s="5">
        <v>456</v>
      </c>
      <c r="G111" s="5">
        <v>19</v>
      </c>
      <c r="H111" s="5">
        <v>889</v>
      </c>
      <c r="I111" s="5">
        <v>8</v>
      </c>
      <c r="J111" s="4">
        <v>1740</v>
      </c>
    </row>
    <row r="112" spans="1:10" ht="17.25" thickBot="1">
      <c r="A112" s="3" t="s">
        <v>12281</v>
      </c>
      <c r="B112" s="3" t="s">
        <v>36</v>
      </c>
      <c r="C112" s="4">
        <v>6138</v>
      </c>
      <c r="D112" s="4">
        <v>3424</v>
      </c>
      <c r="E112" s="4">
        <v>1429</v>
      </c>
      <c r="F112" s="4">
        <v>1911</v>
      </c>
      <c r="G112" s="5">
        <v>43</v>
      </c>
      <c r="H112" s="4">
        <v>3383</v>
      </c>
      <c r="I112" s="5">
        <v>41</v>
      </c>
      <c r="J112" s="4">
        <v>2714</v>
      </c>
    </row>
    <row r="113" spans="1:10" ht="23.25" thickBot="1">
      <c r="A113" s="3"/>
      <c r="B113" s="3" t="s">
        <v>37</v>
      </c>
      <c r="C113" s="4">
        <v>1631</v>
      </c>
      <c r="D113" s="4">
        <v>1631</v>
      </c>
      <c r="E113" s="5">
        <v>750</v>
      </c>
      <c r="F113" s="5">
        <v>850</v>
      </c>
      <c r="G113" s="5">
        <v>17</v>
      </c>
      <c r="H113" s="4">
        <v>1617</v>
      </c>
      <c r="I113" s="5">
        <v>14</v>
      </c>
      <c r="J113" s="5">
        <v>0</v>
      </c>
    </row>
    <row r="114" spans="1:10" ht="17.25" thickBot="1">
      <c r="A114" s="3"/>
      <c r="B114" s="3" t="s">
        <v>12280</v>
      </c>
      <c r="C114" s="4">
        <v>2633</v>
      </c>
      <c r="D114" s="4">
        <v>1023</v>
      </c>
      <c r="E114" s="5">
        <v>415</v>
      </c>
      <c r="F114" s="5">
        <v>578</v>
      </c>
      <c r="G114" s="5">
        <v>16</v>
      </c>
      <c r="H114" s="4">
        <v>1009</v>
      </c>
      <c r="I114" s="5">
        <v>14</v>
      </c>
      <c r="J114" s="4">
        <v>1610</v>
      </c>
    </row>
    <row r="115" spans="1:10" ht="17.25" thickBot="1">
      <c r="A115" s="3"/>
      <c r="B115" s="3" t="s">
        <v>12279</v>
      </c>
      <c r="C115" s="4">
        <v>1874</v>
      </c>
      <c r="D115" s="5">
        <v>770</v>
      </c>
      <c r="E115" s="5">
        <v>264</v>
      </c>
      <c r="F115" s="5">
        <v>483</v>
      </c>
      <c r="G115" s="5">
        <v>10</v>
      </c>
      <c r="H115" s="5">
        <v>757</v>
      </c>
      <c r="I115" s="5">
        <v>13</v>
      </c>
      <c r="J115" s="4">
        <v>1104</v>
      </c>
    </row>
    <row r="116" spans="1:10" ht="17.25" thickBot="1">
      <c r="A116" s="3" t="s">
        <v>12278</v>
      </c>
      <c r="B116" s="3" t="s">
        <v>36</v>
      </c>
      <c r="C116" s="4">
        <v>4129</v>
      </c>
      <c r="D116" s="4">
        <v>2514</v>
      </c>
      <c r="E116" s="5">
        <v>929</v>
      </c>
      <c r="F116" s="4">
        <v>1479</v>
      </c>
      <c r="G116" s="5">
        <v>46</v>
      </c>
      <c r="H116" s="4">
        <v>2454</v>
      </c>
      <c r="I116" s="5">
        <v>60</v>
      </c>
      <c r="J116" s="4">
        <v>1615</v>
      </c>
    </row>
    <row r="117" spans="1:10" ht="23.25" thickBot="1">
      <c r="A117" s="3"/>
      <c r="B117" s="3" t="s">
        <v>37</v>
      </c>
      <c r="C117" s="4">
        <v>1027</v>
      </c>
      <c r="D117" s="4">
        <v>1027</v>
      </c>
      <c r="E117" s="5">
        <v>422</v>
      </c>
      <c r="F117" s="5">
        <v>550</v>
      </c>
      <c r="G117" s="5">
        <v>18</v>
      </c>
      <c r="H117" s="5">
        <v>990</v>
      </c>
      <c r="I117" s="5">
        <v>37</v>
      </c>
      <c r="J117" s="5">
        <v>0</v>
      </c>
    </row>
    <row r="118" spans="1:10" ht="17.25" thickBot="1">
      <c r="A118" s="3"/>
      <c r="B118" s="3" t="s">
        <v>12277</v>
      </c>
      <c r="C118" s="4">
        <v>2084</v>
      </c>
      <c r="D118" s="5">
        <v>914</v>
      </c>
      <c r="E118" s="5">
        <v>328</v>
      </c>
      <c r="F118" s="5">
        <v>557</v>
      </c>
      <c r="G118" s="5">
        <v>17</v>
      </c>
      <c r="H118" s="5">
        <v>902</v>
      </c>
      <c r="I118" s="5">
        <v>12</v>
      </c>
      <c r="J118" s="4">
        <v>1170</v>
      </c>
    </row>
    <row r="119" spans="1:10" ht="17.25" thickBot="1">
      <c r="A119" s="3"/>
      <c r="B119" s="3" t="s">
        <v>12276</v>
      </c>
      <c r="C119" s="4">
        <v>1018</v>
      </c>
      <c r="D119" s="5">
        <v>573</v>
      </c>
      <c r="E119" s="5">
        <v>179</v>
      </c>
      <c r="F119" s="5">
        <v>372</v>
      </c>
      <c r="G119" s="5">
        <v>11</v>
      </c>
      <c r="H119" s="5">
        <v>562</v>
      </c>
      <c r="I119" s="5">
        <v>11</v>
      </c>
      <c r="J119" s="5">
        <v>445</v>
      </c>
    </row>
    <row r="120" spans="1:10" ht="17.25" thickBot="1">
      <c r="A120" s="3" t="s">
        <v>12275</v>
      </c>
      <c r="B120" s="3" t="s">
        <v>36</v>
      </c>
      <c r="C120" s="4">
        <v>8637</v>
      </c>
      <c r="D120" s="4">
        <v>4904</v>
      </c>
      <c r="E120" s="4">
        <v>1987</v>
      </c>
      <c r="F120" s="4">
        <v>2779</v>
      </c>
      <c r="G120" s="5">
        <v>81</v>
      </c>
      <c r="H120" s="4">
        <v>4847</v>
      </c>
      <c r="I120" s="5">
        <v>57</v>
      </c>
      <c r="J120" s="4">
        <v>3733</v>
      </c>
    </row>
    <row r="121" spans="1:10" ht="23.25" thickBot="1">
      <c r="A121" s="3"/>
      <c r="B121" s="3" t="s">
        <v>37</v>
      </c>
      <c r="C121" s="4">
        <v>1935</v>
      </c>
      <c r="D121" s="4">
        <v>1935</v>
      </c>
      <c r="E121" s="5">
        <v>938</v>
      </c>
      <c r="F121" s="5">
        <v>951</v>
      </c>
      <c r="G121" s="5">
        <v>28</v>
      </c>
      <c r="H121" s="4">
        <v>1917</v>
      </c>
      <c r="I121" s="5">
        <v>18</v>
      </c>
      <c r="J121" s="5">
        <v>0</v>
      </c>
    </row>
    <row r="122" spans="1:10" ht="17.25" thickBot="1">
      <c r="A122" s="3"/>
      <c r="B122" s="3" t="s">
        <v>12274</v>
      </c>
      <c r="C122" s="4">
        <v>3152</v>
      </c>
      <c r="D122" s="4">
        <v>1220</v>
      </c>
      <c r="E122" s="5">
        <v>510</v>
      </c>
      <c r="F122" s="5">
        <v>668</v>
      </c>
      <c r="G122" s="5">
        <v>26</v>
      </c>
      <c r="H122" s="4">
        <v>1204</v>
      </c>
      <c r="I122" s="5">
        <v>16</v>
      </c>
      <c r="J122" s="4">
        <v>1932</v>
      </c>
    </row>
    <row r="123" spans="1:10" ht="17.25" thickBot="1">
      <c r="A123" s="3"/>
      <c r="B123" s="3" t="s">
        <v>12273</v>
      </c>
      <c r="C123" s="4">
        <v>2279</v>
      </c>
      <c r="D123" s="4">
        <v>1049</v>
      </c>
      <c r="E123" s="5">
        <v>336</v>
      </c>
      <c r="F123" s="5">
        <v>684</v>
      </c>
      <c r="G123" s="5">
        <v>17</v>
      </c>
      <c r="H123" s="4">
        <v>1037</v>
      </c>
      <c r="I123" s="5">
        <v>12</v>
      </c>
      <c r="J123" s="4">
        <v>1230</v>
      </c>
    </row>
    <row r="124" spans="1:10" ht="17.25" thickBot="1">
      <c r="A124" s="3"/>
      <c r="B124" s="3" t="s">
        <v>12272</v>
      </c>
      <c r="C124" s="4">
        <v>1271</v>
      </c>
      <c r="D124" s="5">
        <v>700</v>
      </c>
      <c r="E124" s="5">
        <v>203</v>
      </c>
      <c r="F124" s="5">
        <v>476</v>
      </c>
      <c r="G124" s="5">
        <v>10</v>
      </c>
      <c r="H124" s="5">
        <v>689</v>
      </c>
      <c r="I124" s="5">
        <v>11</v>
      </c>
      <c r="J124" s="5">
        <v>571</v>
      </c>
    </row>
    <row r="125" spans="1:10" ht="23.25" thickBot="1">
      <c r="A125" s="3" t="s">
        <v>97</v>
      </c>
      <c r="B125" s="3"/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</row>
  </sheetData>
  <mergeCells count="21">
    <mergeCell ref="J73:J75"/>
    <mergeCell ref="H74:H75"/>
    <mergeCell ref="A25:A27"/>
    <mergeCell ref="J1:J3"/>
    <mergeCell ref="H2:H3"/>
    <mergeCell ref="A1:A3"/>
    <mergeCell ref="B1:B3"/>
    <mergeCell ref="C1:C3"/>
    <mergeCell ref="D1:D3"/>
    <mergeCell ref="E1:H1"/>
    <mergeCell ref="A73:A75"/>
    <mergeCell ref="B73:B75"/>
    <mergeCell ref="C73:C75"/>
    <mergeCell ref="D73:D75"/>
    <mergeCell ref="E73:H73"/>
    <mergeCell ref="B25:B27"/>
    <mergeCell ref="C25:C27"/>
    <mergeCell ref="D25:D27"/>
    <mergeCell ref="E25:H25"/>
    <mergeCell ref="J25:J27"/>
    <mergeCell ref="H26:H27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BFAD-A579-40B5-B727-C415BA5DD6F6}">
  <sheetPr>
    <tabColor theme="7" tint="0.59999389629810485"/>
  </sheetPr>
  <dimension ref="A1:X9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2580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12423</v>
      </c>
      <c r="F3" s="26" t="s">
        <v>12422</v>
      </c>
      <c r="G3" s="26" t="s">
        <v>12421</v>
      </c>
      <c r="H3" s="26" t="s">
        <v>12420</v>
      </c>
      <c r="I3" s="26" t="s">
        <v>12419</v>
      </c>
      <c r="J3" s="44"/>
      <c r="K3" s="26"/>
      <c r="L3" s="44"/>
      <c r="U3" t="s">
        <v>3</v>
      </c>
      <c r="V3" t="str">
        <f t="shared" si="0"/>
        <v>문진석</v>
      </c>
      <c r="W3" t="str">
        <f t="shared" si="0"/>
        <v>신범철</v>
      </c>
      <c r="X3" t="str">
        <f t="shared" si="0"/>
        <v>정조희</v>
      </c>
    </row>
    <row r="4" spans="1:24" ht="17.25" thickBot="1">
      <c r="A4" s="3" t="s">
        <v>30</v>
      </c>
      <c r="B4" s="3"/>
      <c r="C4" s="4">
        <v>168135</v>
      </c>
      <c r="D4" s="4">
        <v>94976</v>
      </c>
      <c r="E4" s="4">
        <v>45999</v>
      </c>
      <c r="F4" s="4">
        <v>44671</v>
      </c>
      <c r="G4" s="5">
        <v>734</v>
      </c>
      <c r="H4" s="5">
        <v>671</v>
      </c>
      <c r="I4" s="4">
        <v>1141</v>
      </c>
      <c r="J4" s="4">
        <v>93216</v>
      </c>
      <c r="K4" s="4">
        <v>1760</v>
      </c>
      <c r="L4" s="4">
        <v>73159</v>
      </c>
      <c r="V4" s="8"/>
      <c r="W4" s="8"/>
      <c r="X4" s="8"/>
    </row>
    <row r="5" spans="1:24" ht="23.25" thickBot="1">
      <c r="A5" s="3" t="s">
        <v>31</v>
      </c>
      <c r="B5" s="3"/>
      <c r="C5" s="5">
        <v>215</v>
      </c>
      <c r="D5" s="5">
        <v>206</v>
      </c>
      <c r="E5" s="5">
        <v>89</v>
      </c>
      <c r="F5" s="5">
        <v>84</v>
      </c>
      <c r="G5" s="5">
        <v>1</v>
      </c>
      <c r="H5" s="5">
        <v>3</v>
      </c>
      <c r="I5" s="5">
        <v>13</v>
      </c>
      <c r="J5" s="5">
        <v>190</v>
      </c>
      <c r="K5" s="5">
        <v>16</v>
      </c>
      <c r="L5" s="5">
        <v>9</v>
      </c>
      <c r="T5" t="s">
        <v>2929</v>
      </c>
      <c r="U5">
        <f>SUMIF($A:$A,"합계",D:D)</f>
        <v>94976</v>
      </c>
      <c r="V5">
        <f>SUMIF($A:$A,"합계",E:E)</f>
        <v>45999</v>
      </c>
      <c r="W5">
        <f>SUMIF($A:$A,"합계",F:F)</f>
        <v>44671</v>
      </c>
      <c r="X5">
        <f>SUMIF($A:$A,"합계",G:G)</f>
        <v>734</v>
      </c>
    </row>
    <row r="6" spans="1:24" ht="23.25" thickBot="1">
      <c r="A6" s="3" t="s">
        <v>32</v>
      </c>
      <c r="B6" s="3"/>
      <c r="C6" s="4">
        <v>9567</v>
      </c>
      <c r="D6" s="4">
        <v>9560</v>
      </c>
      <c r="E6" s="4">
        <v>5787</v>
      </c>
      <c r="F6" s="4">
        <v>3321</v>
      </c>
      <c r="G6" s="5">
        <v>58</v>
      </c>
      <c r="H6" s="5">
        <v>38</v>
      </c>
      <c r="I6" s="5">
        <v>126</v>
      </c>
      <c r="J6" s="4">
        <v>9330</v>
      </c>
      <c r="K6" s="5">
        <v>230</v>
      </c>
      <c r="L6" s="5">
        <v>7</v>
      </c>
      <c r="T6" t="s">
        <v>2930</v>
      </c>
      <c r="U6">
        <f>U5-U7</f>
        <v>59942</v>
      </c>
      <c r="V6">
        <f>V5-V7</f>
        <v>26637</v>
      </c>
      <c r="W6">
        <f>W5-W7</f>
        <v>30328</v>
      </c>
      <c r="X6">
        <f>X5-X7</f>
        <v>527</v>
      </c>
    </row>
    <row r="7" spans="1:24" ht="23.25" thickBot="1">
      <c r="A7" s="3" t="s">
        <v>33</v>
      </c>
      <c r="B7" s="3"/>
      <c r="C7" s="5">
        <v>344</v>
      </c>
      <c r="D7" s="5">
        <v>79</v>
      </c>
      <c r="E7" s="5">
        <v>53</v>
      </c>
      <c r="F7" s="5">
        <v>25</v>
      </c>
      <c r="G7" s="5">
        <v>0</v>
      </c>
      <c r="H7" s="5">
        <v>0</v>
      </c>
      <c r="I7" s="5">
        <v>0</v>
      </c>
      <c r="J7" s="5">
        <v>78</v>
      </c>
      <c r="K7" s="5">
        <v>1</v>
      </c>
      <c r="L7" s="5">
        <v>265</v>
      </c>
      <c r="T7" t="s">
        <v>2931</v>
      </c>
      <c r="U7">
        <f>U11+U10+U9</f>
        <v>35034</v>
      </c>
      <c r="V7">
        <f>V11+V10+V9</f>
        <v>19362</v>
      </c>
      <c r="W7">
        <f>W11+W10+W9</f>
        <v>14343</v>
      </c>
      <c r="X7">
        <f>X11+X10+X9</f>
        <v>207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6</v>
      </c>
      <c r="F8" s="5">
        <v>0</v>
      </c>
      <c r="G8" s="5">
        <v>0</v>
      </c>
      <c r="H8" s="5">
        <v>0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12418</v>
      </c>
      <c r="B9" s="3" t="s">
        <v>36</v>
      </c>
      <c r="C9" s="4">
        <v>18691</v>
      </c>
      <c r="D9" s="4">
        <v>10091</v>
      </c>
      <c r="E9" s="4">
        <v>5268</v>
      </c>
      <c r="F9" s="4">
        <v>4410</v>
      </c>
      <c r="G9" s="5">
        <v>84</v>
      </c>
      <c r="H9" s="5">
        <v>60</v>
      </c>
      <c r="I9" s="5">
        <v>113</v>
      </c>
      <c r="J9" s="4">
        <v>9935</v>
      </c>
      <c r="K9" s="5">
        <v>156</v>
      </c>
      <c r="L9" s="4">
        <v>8600</v>
      </c>
      <c r="T9" t="s">
        <v>2934</v>
      </c>
      <c r="U9">
        <f>SUMIF($A:$A,"거소·선상투표",D:D)+SUMIF($A:$A,"국외부재자투표",D:D)+SUMIF($A:$A,"국외부재자투표(공관)",D:D)</f>
        <v>291</v>
      </c>
      <c r="V9">
        <f t="shared" ref="V9:X11" si="1">SUMIF($A:$A,"거소·선상투표",E:E)+SUMIF($A:$A,"국외부재자투표",E:E)+SUMIF($A:$A,"국외부재자투표(공관)",E:E)</f>
        <v>148</v>
      </c>
      <c r="W9">
        <f t="shared" si="1"/>
        <v>109</v>
      </c>
      <c r="X9">
        <f t="shared" si="1"/>
        <v>1</v>
      </c>
    </row>
    <row r="10" spans="1:24" ht="23.25" thickBot="1">
      <c r="A10" s="3"/>
      <c r="B10" s="3" t="s">
        <v>37</v>
      </c>
      <c r="C10" s="4">
        <v>2196</v>
      </c>
      <c r="D10" s="4">
        <v>2195</v>
      </c>
      <c r="E10" s="4">
        <v>1315</v>
      </c>
      <c r="F10" s="5">
        <v>828</v>
      </c>
      <c r="G10" s="5">
        <v>13</v>
      </c>
      <c r="H10" s="5">
        <v>7</v>
      </c>
      <c r="I10" s="5">
        <v>18</v>
      </c>
      <c r="J10" s="4">
        <v>2181</v>
      </c>
      <c r="K10" s="5">
        <v>14</v>
      </c>
      <c r="L10" s="5">
        <v>1</v>
      </c>
      <c r="T10" t="s">
        <v>2932</v>
      </c>
      <c r="U10">
        <f>SUMIF($B:$B,"관내사전투표",D:D)</f>
        <v>25183</v>
      </c>
      <c r="V10">
        <f t="shared" ref="V10:X12" si="2">SUMIF($B:$B,"관내사전투표",E:E)</f>
        <v>13427</v>
      </c>
      <c r="W10">
        <f t="shared" si="2"/>
        <v>10913</v>
      </c>
      <c r="X10">
        <f t="shared" si="2"/>
        <v>148</v>
      </c>
    </row>
    <row r="11" spans="1:24" ht="17.25" thickBot="1">
      <c r="A11" s="3"/>
      <c r="B11" s="3" t="s">
        <v>12417</v>
      </c>
      <c r="C11" s="4">
        <v>2982</v>
      </c>
      <c r="D11" s="4">
        <v>1420</v>
      </c>
      <c r="E11" s="5">
        <v>595</v>
      </c>
      <c r="F11" s="5">
        <v>771</v>
      </c>
      <c r="G11" s="5">
        <v>14</v>
      </c>
      <c r="H11" s="5">
        <v>6</v>
      </c>
      <c r="I11" s="5">
        <v>13</v>
      </c>
      <c r="J11" s="4">
        <v>1399</v>
      </c>
      <c r="K11" s="5">
        <v>21</v>
      </c>
      <c r="L11" s="4">
        <v>1562</v>
      </c>
      <c r="T11" t="s">
        <v>2933</v>
      </c>
      <c r="U11">
        <f>SUMIF($A:$A,"관외사전투표",D:D)</f>
        <v>9560</v>
      </c>
      <c r="V11">
        <f t="shared" ref="V11:X13" si="3">SUMIF($A:$A,"관외사전투표",E:E)</f>
        <v>5787</v>
      </c>
      <c r="W11">
        <f t="shared" si="3"/>
        <v>3321</v>
      </c>
      <c r="X11">
        <f t="shared" si="3"/>
        <v>58</v>
      </c>
    </row>
    <row r="12" spans="1:24" ht="17.25" thickBot="1">
      <c r="A12" s="3"/>
      <c r="B12" s="3" t="s">
        <v>12416</v>
      </c>
      <c r="C12" s="4">
        <v>1532</v>
      </c>
      <c r="D12" s="5">
        <v>762</v>
      </c>
      <c r="E12" s="5">
        <v>301</v>
      </c>
      <c r="F12" s="5">
        <v>437</v>
      </c>
      <c r="G12" s="5">
        <v>4</v>
      </c>
      <c r="H12" s="5">
        <v>8</v>
      </c>
      <c r="I12" s="5">
        <v>7</v>
      </c>
      <c r="J12" s="5">
        <v>757</v>
      </c>
      <c r="K12" s="5">
        <v>5</v>
      </c>
      <c r="L12" s="5">
        <v>770</v>
      </c>
    </row>
    <row r="13" spans="1:24" ht="17.25" thickBot="1">
      <c r="A13" s="3"/>
      <c r="B13" s="3" t="s">
        <v>12415</v>
      </c>
      <c r="C13" s="5">
        <v>842</v>
      </c>
      <c r="D13" s="5">
        <v>485</v>
      </c>
      <c r="E13" s="5">
        <v>179</v>
      </c>
      <c r="F13" s="5">
        <v>285</v>
      </c>
      <c r="G13" s="5">
        <v>4</v>
      </c>
      <c r="H13" s="5">
        <v>6</v>
      </c>
      <c r="I13" s="5">
        <v>5</v>
      </c>
      <c r="J13" s="5">
        <v>479</v>
      </c>
      <c r="K13" s="5">
        <v>6</v>
      </c>
      <c r="L13" s="5">
        <v>357</v>
      </c>
    </row>
    <row r="14" spans="1:24" ht="17.25" thickBot="1">
      <c r="A14" s="3"/>
      <c r="B14" s="3" t="s">
        <v>12414</v>
      </c>
      <c r="C14" s="4">
        <v>2405</v>
      </c>
      <c r="D14" s="4">
        <v>1160</v>
      </c>
      <c r="E14" s="5">
        <v>558</v>
      </c>
      <c r="F14" s="5">
        <v>526</v>
      </c>
      <c r="G14" s="5">
        <v>12</v>
      </c>
      <c r="H14" s="5">
        <v>9</v>
      </c>
      <c r="I14" s="5">
        <v>20</v>
      </c>
      <c r="J14" s="4">
        <v>1125</v>
      </c>
      <c r="K14" s="5">
        <v>35</v>
      </c>
      <c r="L14" s="4">
        <v>1245</v>
      </c>
      <c r="U14" s="8"/>
      <c r="V14" s="8"/>
      <c r="W14" s="8"/>
      <c r="X14" s="8"/>
    </row>
    <row r="15" spans="1:24" ht="17.25" thickBot="1">
      <c r="A15" s="3"/>
      <c r="B15" s="3" t="s">
        <v>12413</v>
      </c>
      <c r="C15" s="4">
        <v>2971</v>
      </c>
      <c r="D15" s="4">
        <v>1528</v>
      </c>
      <c r="E15" s="5">
        <v>892</v>
      </c>
      <c r="F15" s="5">
        <v>568</v>
      </c>
      <c r="G15" s="5">
        <v>17</v>
      </c>
      <c r="H15" s="5">
        <v>6</v>
      </c>
      <c r="I15" s="5">
        <v>19</v>
      </c>
      <c r="J15" s="4">
        <v>1502</v>
      </c>
      <c r="K15" s="5">
        <v>26</v>
      </c>
      <c r="L15" s="4">
        <v>1443</v>
      </c>
      <c r="U15" s="8"/>
      <c r="V15" s="8"/>
      <c r="W15" s="8"/>
      <c r="X15" s="8"/>
    </row>
    <row r="16" spans="1:24" ht="17.25" thickBot="1">
      <c r="A16" s="3"/>
      <c r="B16" s="3" t="s">
        <v>12412</v>
      </c>
      <c r="C16" s="4">
        <v>1362</v>
      </c>
      <c r="D16" s="5">
        <v>644</v>
      </c>
      <c r="E16" s="5">
        <v>355</v>
      </c>
      <c r="F16" s="5">
        <v>255</v>
      </c>
      <c r="G16" s="5">
        <v>6</v>
      </c>
      <c r="H16" s="5">
        <v>8</v>
      </c>
      <c r="I16" s="5">
        <v>8</v>
      </c>
      <c r="J16" s="5">
        <v>632</v>
      </c>
      <c r="K16" s="5">
        <v>12</v>
      </c>
      <c r="L16" s="5">
        <v>718</v>
      </c>
    </row>
    <row r="17" spans="1:12" ht="17.25" thickBot="1">
      <c r="A17" s="3"/>
      <c r="B17" s="3" t="s">
        <v>12411</v>
      </c>
      <c r="C17" s="4">
        <v>4401</v>
      </c>
      <c r="D17" s="4">
        <v>1897</v>
      </c>
      <c r="E17" s="4">
        <v>1073</v>
      </c>
      <c r="F17" s="5">
        <v>740</v>
      </c>
      <c r="G17" s="5">
        <v>14</v>
      </c>
      <c r="H17" s="5">
        <v>10</v>
      </c>
      <c r="I17" s="5">
        <v>23</v>
      </c>
      <c r="J17" s="4">
        <v>1860</v>
      </c>
      <c r="K17" s="5">
        <v>37</v>
      </c>
      <c r="L17" s="4">
        <v>2504</v>
      </c>
    </row>
    <row r="18" spans="1:12" ht="17.25" thickBot="1">
      <c r="A18" s="3" t="s">
        <v>10700</v>
      </c>
      <c r="B18" s="3" t="s">
        <v>36</v>
      </c>
      <c r="C18" s="4">
        <v>3653</v>
      </c>
      <c r="D18" s="4">
        <v>1974</v>
      </c>
      <c r="E18" s="5">
        <v>783</v>
      </c>
      <c r="F18" s="4">
        <v>1047</v>
      </c>
      <c r="G18" s="5">
        <v>25</v>
      </c>
      <c r="H18" s="5">
        <v>30</v>
      </c>
      <c r="I18" s="5">
        <v>29</v>
      </c>
      <c r="J18" s="4">
        <v>1914</v>
      </c>
      <c r="K18" s="5">
        <v>60</v>
      </c>
      <c r="L18" s="4">
        <v>1679</v>
      </c>
    </row>
    <row r="19" spans="1:12" ht="23.25" thickBot="1">
      <c r="A19" s="3"/>
      <c r="B19" s="3" t="s">
        <v>37</v>
      </c>
      <c r="C19" s="5">
        <v>632</v>
      </c>
      <c r="D19" s="5">
        <v>632</v>
      </c>
      <c r="E19" s="5">
        <v>300</v>
      </c>
      <c r="F19" s="5">
        <v>295</v>
      </c>
      <c r="G19" s="5">
        <v>7</v>
      </c>
      <c r="H19" s="5">
        <v>4</v>
      </c>
      <c r="I19" s="5">
        <v>8</v>
      </c>
      <c r="J19" s="5">
        <v>614</v>
      </c>
      <c r="K19" s="5">
        <v>18</v>
      </c>
      <c r="L19" s="5">
        <v>0</v>
      </c>
    </row>
    <row r="20" spans="1:12" ht="17.25" thickBot="1">
      <c r="A20" s="3"/>
      <c r="B20" s="3" t="s">
        <v>10699</v>
      </c>
      <c r="C20" s="4">
        <v>1940</v>
      </c>
      <c r="D20" s="5">
        <v>810</v>
      </c>
      <c r="E20" s="5">
        <v>322</v>
      </c>
      <c r="F20" s="5">
        <v>424</v>
      </c>
      <c r="G20" s="5">
        <v>7</v>
      </c>
      <c r="H20" s="5">
        <v>14</v>
      </c>
      <c r="I20" s="5">
        <v>17</v>
      </c>
      <c r="J20" s="5">
        <v>784</v>
      </c>
      <c r="K20" s="5">
        <v>26</v>
      </c>
      <c r="L20" s="4">
        <v>1130</v>
      </c>
    </row>
    <row r="21" spans="1:12" ht="17.25" thickBot="1">
      <c r="A21" s="3"/>
      <c r="B21" s="3" t="s">
        <v>10698</v>
      </c>
      <c r="C21" s="4">
        <v>1081</v>
      </c>
      <c r="D21" s="5">
        <v>532</v>
      </c>
      <c r="E21" s="5">
        <v>161</v>
      </c>
      <c r="F21" s="5">
        <v>328</v>
      </c>
      <c r="G21" s="5">
        <v>11</v>
      </c>
      <c r="H21" s="5">
        <v>12</v>
      </c>
      <c r="I21" s="5">
        <v>4</v>
      </c>
      <c r="J21" s="5">
        <v>516</v>
      </c>
      <c r="K21" s="5">
        <v>16</v>
      </c>
      <c r="L21" s="5">
        <v>549</v>
      </c>
    </row>
    <row r="22" spans="1:12" ht="17.25" thickBot="1">
      <c r="A22" s="3" t="s">
        <v>12410</v>
      </c>
      <c r="B22" s="3" t="s">
        <v>36</v>
      </c>
      <c r="C22" s="4">
        <v>3014</v>
      </c>
      <c r="D22" s="4">
        <v>1897</v>
      </c>
      <c r="E22" s="5">
        <v>709</v>
      </c>
      <c r="F22" s="4">
        <v>1077</v>
      </c>
      <c r="G22" s="5">
        <v>15</v>
      </c>
      <c r="H22" s="5">
        <v>27</v>
      </c>
      <c r="I22" s="5">
        <v>22</v>
      </c>
      <c r="J22" s="4">
        <v>1850</v>
      </c>
      <c r="K22" s="5">
        <v>47</v>
      </c>
      <c r="L22" s="4">
        <v>1117</v>
      </c>
    </row>
    <row r="23" spans="1:12" ht="23.25" thickBot="1">
      <c r="A23" s="3"/>
      <c r="B23" s="3" t="s">
        <v>37</v>
      </c>
      <c r="C23" s="5">
        <v>717</v>
      </c>
      <c r="D23" s="5">
        <v>717</v>
      </c>
      <c r="E23" s="5">
        <v>349</v>
      </c>
      <c r="F23" s="5">
        <v>345</v>
      </c>
      <c r="G23" s="5">
        <v>0</v>
      </c>
      <c r="H23" s="5">
        <v>4</v>
      </c>
      <c r="I23" s="5">
        <v>8</v>
      </c>
      <c r="J23" s="5">
        <v>706</v>
      </c>
      <c r="K23" s="5">
        <v>11</v>
      </c>
      <c r="L23" s="5">
        <v>0</v>
      </c>
    </row>
    <row r="24" spans="1:12" ht="17.25" thickBot="1">
      <c r="A24" s="3"/>
      <c r="B24" s="3" t="s">
        <v>12409</v>
      </c>
      <c r="C24" s="5">
        <v>864</v>
      </c>
      <c r="D24" s="5">
        <v>485</v>
      </c>
      <c r="E24" s="5">
        <v>151</v>
      </c>
      <c r="F24" s="5">
        <v>302</v>
      </c>
      <c r="G24" s="5">
        <v>2</v>
      </c>
      <c r="H24" s="5">
        <v>5</v>
      </c>
      <c r="I24" s="5">
        <v>9</v>
      </c>
      <c r="J24" s="5">
        <v>469</v>
      </c>
      <c r="K24" s="5">
        <v>16</v>
      </c>
      <c r="L24" s="5">
        <v>379</v>
      </c>
    </row>
    <row r="25" spans="1:12" ht="17.25" thickBot="1">
      <c r="A25" s="3"/>
      <c r="B25" s="3" t="s">
        <v>12408</v>
      </c>
      <c r="C25" s="4">
        <v>1433</v>
      </c>
      <c r="D25" s="5">
        <v>695</v>
      </c>
      <c r="E25" s="5">
        <v>209</v>
      </c>
      <c r="F25" s="5">
        <v>430</v>
      </c>
      <c r="G25" s="5">
        <v>13</v>
      </c>
      <c r="H25" s="5">
        <v>18</v>
      </c>
      <c r="I25" s="5">
        <v>5</v>
      </c>
      <c r="J25" s="5">
        <v>675</v>
      </c>
      <c r="K25" s="5">
        <v>20</v>
      </c>
      <c r="L25" s="5">
        <v>738</v>
      </c>
    </row>
    <row r="26" spans="1:12" ht="17.25" thickBot="1">
      <c r="A26" s="3" t="s">
        <v>12407</v>
      </c>
      <c r="B26" s="3" t="s">
        <v>36</v>
      </c>
      <c r="C26" s="4">
        <v>2124</v>
      </c>
      <c r="D26" s="4">
        <v>1314</v>
      </c>
      <c r="E26" s="5">
        <v>517</v>
      </c>
      <c r="F26" s="5">
        <v>735</v>
      </c>
      <c r="G26" s="5">
        <v>20</v>
      </c>
      <c r="H26" s="5">
        <v>18</v>
      </c>
      <c r="I26" s="5">
        <v>8</v>
      </c>
      <c r="J26" s="4">
        <v>1298</v>
      </c>
      <c r="K26" s="5">
        <v>16</v>
      </c>
      <c r="L26" s="5">
        <v>810</v>
      </c>
    </row>
    <row r="27" spans="1:12" ht="23.25" thickBot="1">
      <c r="A27" s="3"/>
      <c r="B27" s="3" t="s">
        <v>37</v>
      </c>
      <c r="C27" s="5">
        <v>511</v>
      </c>
      <c r="D27" s="5">
        <v>511</v>
      </c>
      <c r="E27" s="5">
        <v>238</v>
      </c>
      <c r="F27" s="5">
        <v>255</v>
      </c>
      <c r="G27" s="5">
        <v>7</v>
      </c>
      <c r="H27" s="5">
        <v>3</v>
      </c>
      <c r="I27" s="5">
        <v>3</v>
      </c>
      <c r="J27" s="5">
        <v>506</v>
      </c>
      <c r="K27" s="5">
        <v>5</v>
      </c>
      <c r="L27" s="5">
        <v>0</v>
      </c>
    </row>
    <row r="28" spans="1:12" ht="17.25" thickBot="1">
      <c r="A28" s="3"/>
      <c r="B28" s="3" t="s">
        <v>12406</v>
      </c>
      <c r="C28" s="4">
        <v>1112</v>
      </c>
      <c r="D28" s="5">
        <v>566</v>
      </c>
      <c r="E28" s="5">
        <v>193</v>
      </c>
      <c r="F28" s="5">
        <v>349</v>
      </c>
      <c r="G28" s="5">
        <v>10</v>
      </c>
      <c r="H28" s="5">
        <v>6</v>
      </c>
      <c r="I28" s="5">
        <v>4</v>
      </c>
      <c r="J28" s="5">
        <v>562</v>
      </c>
      <c r="K28" s="5">
        <v>4</v>
      </c>
      <c r="L28" s="5">
        <v>546</v>
      </c>
    </row>
    <row r="29" spans="1:12" ht="17.25" thickBot="1">
      <c r="A29" s="3"/>
      <c r="B29" s="3" t="s">
        <v>12405</v>
      </c>
      <c r="C29" s="5">
        <v>501</v>
      </c>
      <c r="D29" s="5">
        <v>237</v>
      </c>
      <c r="E29" s="5">
        <v>86</v>
      </c>
      <c r="F29" s="5">
        <v>131</v>
      </c>
      <c r="G29" s="5">
        <v>3</v>
      </c>
      <c r="H29" s="5">
        <v>9</v>
      </c>
      <c r="I29" s="5">
        <v>1</v>
      </c>
      <c r="J29" s="5">
        <v>230</v>
      </c>
      <c r="K29" s="5">
        <v>7</v>
      </c>
      <c r="L29" s="5">
        <v>264</v>
      </c>
    </row>
    <row r="30" spans="1:12" ht="17.25" thickBot="1">
      <c r="A30" s="3" t="s">
        <v>12404</v>
      </c>
      <c r="B30" s="3" t="s">
        <v>36</v>
      </c>
      <c r="C30" s="4">
        <v>5536</v>
      </c>
      <c r="D30" s="4">
        <v>3340</v>
      </c>
      <c r="E30" s="4">
        <v>1383</v>
      </c>
      <c r="F30" s="4">
        <v>1769</v>
      </c>
      <c r="G30" s="5">
        <v>27</v>
      </c>
      <c r="H30" s="5">
        <v>51</v>
      </c>
      <c r="I30" s="5">
        <v>47</v>
      </c>
      <c r="J30" s="4">
        <v>3277</v>
      </c>
      <c r="K30" s="5">
        <v>63</v>
      </c>
      <c r="L30" s="4">
        <v>2196</v>
      </c>
    </row>
    <row r="31" spans="1:12" ht="23.25" thickBot="1">
      <c r="A31" s="3"/>
      <c r="B31" s="3" t="s">
        <v>37</v>
      </c>
      <c r="C31" s="4">
        <v>1390</v>
      </c>
      <c r="D31" s="4">
        <v>1390</v>
      </c>
      <c r="E31" s="5">
        <v>686</v>
      </c>
      <c r="F31" s="5">
        <v>656</v>
      </c>
      <c r="G31" s="5">
        <v>5</v>
      </c>
      <c r="H31" s="5">
        <v>10</v>
      </c>
      <c r="I31" s="5">
        <v>17</v>
      </c>
      <c r="J31" s="4">
        <v>1374</v>
      </c>
      <c r="K31" s="5">
        <v>16</v>
      </c>
      <c r="L31" s="5">
        <v>0</v>
      </c>
    </row>
    <row r="32" spans="1:12" ht="17.25" thickBot="1">
      <c r="A32" s="3"/>
      <c r="B32" s="3" t="s">
        <v>12403</v>
      </c>
      <c r="C32" s="4">
        <v>2343</v>
      </c>
      <c r="D32" s="4">
        <v>1045</v>
      </c>
      <c r="E32" s="5">
        <v>386</v>
      </c>
      <c r="F32" s="5">
        <v>595</v>
      </c>
      <c r="G32" s="5">
        <v>8</v>
      </c>
      <c r="H32" s="5">
        <v>13</v>
      </c>
      <c r="I32" s="5">
        <v>17</v>
      </c>
      <c r="J32" s="4">
        <v>1019</v>
      </c>
      <c r="K32" s="5">
        <v>26</v>
      </c>
      <c r="L32" s="4">
        <v>1298</v>
      </c>
    </row>
    <row r="33" spans="1:12" ht="17.25" thickBot="1">
      <c r="A33" s="3"/>
      <c r="B33" s="3" t="s">
        <v>12402</v>
      </c>
      <c r="C33" s="4">
        <v>1142</v>
      </c>
      <c r="D33" s="5">
        <v>549</v>
      </c>
      <c r="E33" s="5">
        <v>188</v>
      </c>
      <c r="F33" s="5">
        <v>324</v>
      </c>
      <c r="G33" s="5">
        <v>6</v>
      </c>
      <c r="H33" s="5">
        <v>4</v>
      </c>
      <c r="I33" s="5">
        <v>9</v>
      </c>
      <c r="J33" s="5">
        <v>531</v>
      </c>
      <c r="K33" s="5">
        <v>18</v>
      </c>
      <c r="L33" s="5">
        <v>593</v>
      </c>
    </row>
    <row r="34" spans="1:12" ht="17.25" thickBot="1">
      <c r="A34" s="3"/>
      <c r="B34" s="3" t="s">
        <v>12401</v>
      </c>
      <c r="C34" s="5">
        <v>661</v>
      </c>
      <c r="D34" s="5">
        <v>356</v>
      </c>
      <c r="E34" s="5">
        <v>123</v>
      </c>
      <c r="F34" s="5">
        <v>194</v>
      </c>
      <c r="G34" s="5">
        <v>8</v>
      </c>
      <c r="H34" s="5">
        <v>24</v>
      </c>
      <c r="I34" s="5">
        <v>4</v>
      </c>
      <c r="J34" s="5">
        <v>353</v>
      </c>
      <c r="K34" s="5">
        <v>3</v>
      </c>
      <c r="L34" s="5">
        <v>305</v>
      </c>
    </row>
    <row r="35" spans="1:12" ht="17.25" thickBot="1">
      <c r="A35" s="3" t="s">
        <v>11020</v>
      </c>
      <c r="B35" s="3" t="s">
        <v>36</v>
      </c>
      <c r="C35" s="4">
        <v>1955</v>
      </c>
      <c r="D35" s="4">
        <v>1177</v>
      </c>
      <c r="E35" s="5">
        <v>337</v>
      </c>
      <c r="F35" s="5">
        <v>757</v>
      </c>
      <c r="G35" s="5">
        <v>8</v>
      </c>
      <c r="H35" s="5">
        <v>16</v>
      </c>
      <c r="I35" s="5">
        <v>21</v>
      </c>
      <c r="J35" s="4">
        <v>1139</v>
      </c>
      <c r="K35" s="5">
        <v>38</v>
      </c>
      <c r="L35" s="5">
        <v>778</v>
      </c>
    </row>
    <row r="36" spans="1:12" ht="23.25" thickBot="1">
      <c r="A36" s="3"/>
      <c r="B36" s="3" t="s">
        <v>37</v>
      </c>
      <c r="C36" s="5">
        <v>505</v>
      </c>
      <c r="D36" s="5">
        <v>505</v>
      </c>
      <c r="E36" s="5">
        <v>148</v>
      </c>
      <c r="F36" s="5">
        <v>331</v>
      </c>
      <c r="G36" s="5">
        <v>2</v>
      </c>
      <c r="H36" s="5">
        <v>7</v>
      </c>
      <c r="I36" s="5">
        <v>7</v>
      </c>
      <c r="J36" s="5">
        <v>495</v>
      </c>
      <c r="K36" s="5">
        <v>10</v>
      </c>
      <c r="L36" s="5">
        <v>0</v>
      </c>
    </row>
    <row r="37" spans="1:12" ht="17.25" thickBot="1">
      <c r="A37" s="3"/>
      <c r="B37" s="3" t="s">
        <v>12400</v>
      </c>
      <c r="C37" s="4">
        <v>1450</v>
      </c>
      <c r="D37" s="5">
        <v>672</v>
      </c>
      <c r="E37" s="5">
        <v>189</v>
      </c>
      <c r="F37" s="5">
        <v>426</v>
      </c>
      <c r="G37" s="5">
        <v>6</v>
      </c>
      <c r="H37" s="5">
        <v>9</v>
      </c>
      <c r="I37" s="5">
        <v>14</v>
      </c>
      <c r="J37" s="5">
        <v>644</v>
      </c>
      <c r="K37" s="5">
        <v>28</v>
      </c>
      <c r="L37" s="5">
        <v>778</v>
      </c>
    </row>
    <row r="38" spans="1:12" ht="17.25" thickBot="1">
      <c r="A38" s="3" t="s">
        <v>2245</v>
      </c>
      <c r="B38" s="3" t="s">
        <v>36</v>
      </c>
      <c r="C38" s="4">
        <v>5056</v>
      </c>
      <c r="D38" s="4">
        <v>2890</v>
      </c>
      <c r="E38" s="4">
        <v>1072</v>
      </c>
      <c r="F38" s="4">
        <v>1674</v>
      </c>
      <c r="G38" s="5">
        <v>14</v>
      </c>
      <c r="H38" s="5">
        <v>41</v>
      </c>
      <c r="I38" s="5">
        <v>24</v>
      </c>
      <c r="J38" s="4">
        <v>2825</v>
      </c>
      <c r="K38" s="5">
        <v>65</v>
      </c>
      <c r="L38" s="4">
        <v>2166</v>
      </c>
    </row>
    <row r="39" spans="1:12" ht="23.25" thickBot="1">
      <c r="A39" s="3"/>
      <c r="B39" s="3" t="s">
        <v>37</v>
      </c>
      <c r="C39" s="4">
        <v>1110</v>
      </c>
      <c r="D39" s="4">
        <v>1109</v>
      </c>
      <c r="E39" s="5">
        <v>501</v>
      </c>
      <c r="F39" s="5">
        <v>569</v>
      </c>
      <c r="G39" s="5">
        <v>4</v>
      </c>
      <c r="H39" s="5">
        <v>9</v>
      </c>
      <c r="I39" s="5">
        <v>8</v>
      </c>
      <c r="J39" s="4">
        <v>1091</v>
      </c>
      <c r="K39" s="5">
        <v>18</v>
      </c>
      <c r="L39" s="5">
        <v>1</v>
      </c>
    </row>
    <row r="40" spans="1:12" ht="17.25" thickBot="1">
      <c r="A40" s="3"/>
      <c r="B40" s="3" t="s">
        <v>2246</v>
      </c>
      <c r="C40" s="4">
        <v>2134</v>
      </c>
      <c r="D40" s="5">
        <v>949</v>
      </c>
      <c r="E40" s="5">
        <v>263</v>
      </c>
      <c r="F40" s="5">
        <v>616</v>
      </c>
      <c r="G40" s="5">
        <v>6</v>
      </c>
      <c r="H40" s="5">
        <v>23</v>
      </c>
      <c r="I40" s="5">
        <v>9</v>
      </c>
      <c r="J40" s="5">
        <v>917</v>
      </c>
      <c r="K40" s="5">
        <v>32</v>
      </c>
      <c r="L40" s="4">
        <v>1185</v>
      </c>
    </row>
    <row r="41" spans="1:12" ht="17.25" thickBot="1">
      <c r="A41" s="3"/>
      <c r="B41" s="3" t="s">
        <v>2247</v>
      </c>
      <c r="C41" s="4">
        <v>1812</v>
      </c>
      <c r="D41" s="5">
        <v>832</v>
      </c>
      <c r="E41" s="5">
        <v>308</v>
      </c>
      <c r="F41" s="5">
        <v>489</v>
      </c>
      <c r="G41" s="5">
        <v>4</v>
      </c>
      <c r="H41" s="5">
        <v>9</v>
      </c>
      <c r="I41" s="5">
        <v>7</v>
      </c>
      <c r="J41" s="5">
        <v>817</v>
      </c>
      <c r="K41" s="5">
        <v>15</v>
      </c>
      <c r="L41" s="5">
        <v>980</v>
      </c>
    </row>
    <row r="42" spans="1:12" ht="17.25" thickBot="1">
      <c r="A42" s="3" t="s">
        <v>12399</v>
      </c>
      <c r="B42" s="3" t="s">
        <v>36</v>
      </c>
      <c r="C42" s="4">
        <v>3562</v>
      </c>
      <c r="D42" s="4">
        <v>1963</v>
      </c>
      <c r="E42" s="5">
        <v>852</v>
      </c>
      <c r="F42" s="4">
        <v>1003</v>
      </c>
      <c r="G42" s="5">
        <v>19</v>
      </c>
      <c r="H42" s="5">
        <v>18</v>
      </c>
      <c r="I42" s="5">
        <v>26</v>
      </c>
      <c r="J42" s="4">
        <v>1918</v>
      </c>
      <c r="K42" s="5">
        <v>45</v>
      </c>
      <c r="L42" s="4">
        <v>1599</v>
      </c>
    </row>
    <row r="43" spans="1:12" ht="23.25" thickBot="1">
      <c r="A43" s="3"/>
      <c r="B43" s="3" t="s">
        <v>37</v>
      </c>
      <c r="C43" s="5">
        <v>978</v>
      </c>
      <c r="D43" s="5">
        <v>978</v>
      </c>
      <c r="E43" s="5">
        <v>465</v>
      </c>
      <c r="F43" s="5">
        <v>468</v>
      </c>
      <c r="G43" s="5">
        <v>10</v>
      </c>
      <c r="H43" s="5">
        <v>6</v>
      </c>
      <c r="I43" s="5">
        <v>10</v>
      </c>
      <c r="J43" s="5">
        <v>959</v>
      </c>
      <c r="K43" s="5">
        <v>19</v>
      </c>
      <c r="L43" s="5">
        <v>0</v>
      </c>
    </row>
    <row r="44" spans="1:12" ht="17.25" thickBot="1">
      <c r="A44" s="3"/>
      <c r="B44" s="3" t="s">
        <v>12398</v>
      </c>
      <c r="C44" s="4">
        <v>1042</v>
      </c>
      <c r="D44" s="5">
        <v>340</v>
      </c>
      <c r="E44" s="5">
        <v>131</v>
      </c>
      <c r="F44" s="5">
        <v>184</v>
      </c>
      <c r="G44" s="5">
        <v>4</v>
      </c>
      <c r="H44" s="5">
        <v>7</v>
      </c>
      <c r="I44" s="5">
        <v>9</v>
      </c>
      <c r="J44" s="5">
        <v>335</v>
      </c>
      <c r="K44" s="5">
        <v>5</v>
      </c>
      <c r="L44" s="5">
        <v>702</v>
      </c>
    </row>
    <row r="45" spans="1:12" ht="17.25" thickBot="1">
      <c r="A45" s="3"/>
      <c r="B45" s="3" t="s">
        <v>12397</v>
      </c>
      <c r="C45" s="4">
        <v>1542</v>
      </c>
      <c r="D45" s="5">
        <v>645</v>
      </c>
      <c r="E45" s="5">
        <v>256</v>
      </c>
      <c r="F45" s="5">
        <v>351</v>
      </c>
      <c r="G45" s="5">
        <v>5</v>
      </c>
      <c r="H45" s="5">
        <v>5</v>
      </c>
      <c r="I45" s="5">
        <v>7</v>
      </c>
      <c r="J45" s="5">
        <v>624</v>
      </c>
      <c r="K45" s="5">
        <v>21</v>
      </c>
      <c r="L45" s="5">
        <v>897</v>
      </c>
    </row>
    <row r="46" spans="1:12" ht="17.25" thickBot="1">
      <c r="A46" s="3" t="s">
        <v>12396</v>
      </c>
      <c r="B46" s="3" t="s">
        <v>36</v>
      </c>
      <c r="C46" s="4">
        <v>7865</v>
      </c>
      <c r="D46" s="4">
        <v>4617</v>
      </c>
      <c r="E46" s="4">
        <v>2013</v>
      </c>
      <c r="F46" s="4">
        <v>2405</v>
      </c>
      <c r="G46" s="5">
        <v>28</v>
      </c>
      <c r="H46" s="5">
        <v>34</v>
      </c>
      <c r="I46" s="5">
        <v>52</v>
      </c>
      <c r="J46" s="4">
        <v>4532</v>
      </c>
      <c r="K46" s="5">
        <v>85</v>
      </c>
      <c r="L46" s="4">
        <v>3248</v>
      </c>
    </row>
    <row r="47" spans="1:12" ht="23.25" thickBot="1">
      <c r="A47" s="3"/>
      <c r="B47" s="3" t="s">
        <v>37</v>
      </c>
      <c r="C47" s="4">
        <v>1752</v>
      </c>
      <c r="D47" s="4">
        <v>1752</v>
      </c>
      <c r="E47" s="5">
        <v>867</v>
      </c>
      <c r="F47" s="5">
        <v>832</v>
      </c>
      <c r="G47" s="5">
        <v>11</v>
      </c>
      <c r="H47" s="5">
        <v>11</v>
      </c>
      <c r="I47" s="5">
        <v>12</v>
      </c>
      <c r="J47" s="4">
        <v>1733</v>
      </c>
      <c r="K47" s="5">
        <v>19</v>
      </c>
      <c r="L47" s="5">
        <v>0</v>
      </c>
    </row>
    <row r="48" spans="1:12" ht="23.25" thickBot="1">
      <c r="A48" s="3"/>
      <c r="B48" s="3" t="s">
        <v>12395</v>
      </c>
      <c r="C48" s="4">
        <v>1881</v>
      </c>
      <c r="D48" s="5">
        <v>856</v>
      </c>
      <c r="E48" s="5">
        <v>358</v>
      </c>
      <c r="F48" s="5">
        <v>455</v>
      </c>
      <c r="G48" s="5">
        <v>8</v>
      </c>
      <c r="H48" s="5">
        <v>7</v>
      </c>
      <c r="I48" s="5">
        <v>14</v>
      </c>
      <c r="J48" s="5">
        <v>842</v>
      </c>
      <c r="K48" s="5">
        <v>14</v>
      </c>
      <c r="L48" s="4">
        <v>1025</v>
      </c>
    </row>
    <row r="49" spans="1:12" ht="23.25" thickBot="1">
      <c r="A49" s="3"/>
      <c r="B49" s="3" t="s">
        <v>12394</v>
      </c>
      <c r="C49" s="4">
        <v>1099</v>
      </c>
      <c r="D49" s="5">
        <v>478</v>
      </c>
      <c r="E49" s="5">
        <v>168</v>
      </c>
      <c r="F49" s="5">
        <v>281</v>
      </c>
      <c r="G49" s="5">
        <v>4</v>
      </c>
      <c r="H49" s="5">
        <v>5</v>
      </c>
      <c r="I49" s="5">
        <v>6</v>
      </c>
      <c r="J49" s="5">
        <v>464</v>
      </c>
      <c r="K49" s="5">
        <v>14</v>
      </c>
      <c r="L49" s="5">
        <v>621</v>
      </c>
    </row>
    <row r="50" spans="1:12" ht="23.25" thickBot="1">
      <c r="A50" s="3"/>
      <c r="B50" s="3" t="s">
        <v>12393</v>
      </c>
      <c r="C50" s="4">
        <v>1481</v>
      </c>
      <c r="D50" s="5">
        <v>661</v>
      </c>
      <c r="E50" s="5">
        <v>241</v>
      </c>
      <c r="F50" s="5">
        <v>379</v>
      </c>
      <c r="G50" s="5">
        <v>2</v>
      </c>
      <c r="H50" s="5">
        <v>6</v>
      </c>
      <c r="I50" s="5">
        <v>10</v>
      </c>
      <c r="J50" s="5">
        <v>638</v>
      </c>
      <c r="K50" s="5">
        <v>23</v>
      </c>
      <c r="L50" s="5">
        <v>820</v>
      </c>
    </row>
    <row r="51" spans="1:12" ht="23.25" thickBot="1">
      <c r="A51" s="3"/>
      <c r="B51" s="3" t="s">
        <v>12392</v>
      </c>
      <c r="C51" s="4">
        <v>1652</v>
      </c>
      <c r="D51" s="5">
        <v>870</v>
      </c>
      <c r="E51" s="5">
        <v>379</v>
      </c>
      <c r="F51" s="5">
        <v>458</v>
      </c>
      <c r="G51" s="5">
        <v>3</v>
      </c>
      <c r="H51" s="5">
        <v>5</v>
      </c>
      <c r="I51" s="5">
        <v>10</v>
      </c>
      <c r="J51" s="5">
        <v>855</v>
      </c>
      <c r="K51" s="5">
        <v>15</v>
      </c>
      <c r="L51" s="5">
        <v>782</v>
      </c>
    </row>
    <row r="52" spans="1:12" ht="17.25" thickBot="1">
      <c r="A52" s="3" t="s">
        <v>12391</v>
      </c>
      <c r="B52" s="3" t="s">
        <v>36</v>
      </c>
      <c r="C52" s="4">
        <v>8425</v>
      </c>
      <c r="D52" s="4">
        <v>4713</v>
      </c>
      <c r="E52" s="4">
        <v>1899</v>
      </c>
      <c r="F52" s="4">
        <v>2588</v>
      </c>
      <c r="G52" s="5">
        <v>37</v>
      </c>
      <c r="H52" s="5">
        <v>39</v>
      </c>
      <c r="I52" s="5">
        <v>51</v>
      </c>
      <c r="J52" s="4">
        <v>4614</v>
      </c>
      <c r="K52" s="5">
        <v>99</v>
      </c>
      <c r="L52" s="4">
        <v>3712</v>
      </c>
    </row>
    <row r="53" spans="1:12" ht="23.25" thickBot="1">
      <c r="A53" s="3"/>
      <c r="B53" s="3" t="s">
        <v>37</v>
      </c>
      <c r="C53" s="4">
        <v>1752</v>
      </c>
      <c r="D53" s="4">
        <v>1752</v>
      </c>
      <c r="E53" s="5">
        <v>798</v>
      </c>
      <c r="F53" s="5">
        <v>879</v>
      </c>
      <c r="G53" s="5">
        <v>9</v>
      </c>
      <c r="H53" s="5">
        <v>12</v>
      </c>
      <c r="I53" s="5">
        <v>22</v>
      </c>
      <c r="J53" s="4">
        <v>1720</v>
      </c>
      <c r="K53" s="5">
        <v>32</v>
      </c>
      <c r="L53" s="5">
        <v>0</v>
      </c>
    </row>
    <row r="54" spans="1:12" ht="23.25" thickBot="1">
      <c r="A54" s="3"/>
      <c r="B54" s="3" t="s">
        <v>12390</v>
      </c>
      <c r="C54" s="5">
        <v>533</v>
      </c>
      <c r="D54" s="5">
        <v>270</v>
      </c>
      <c r="E54" s="5">
        <v>86</v>
      </c>
      <c r="F54" s="5">
        <v>172</v>
      </c>
      <c r="G54" s="5">
        <v>5</v>
      </c>
      <c r="H54" s="5">
        <v>2</v>
      </c>
      <c r="I54" s="5">
        <v>2</v>
      </c>
      <c r="J54" s="5">
        <v>267</v>
      </c>
      <c r="K54" s="5">
        <v>3</v>
      </c>
      <c r="L54" s="5">
        <v>263</v>
      </c>
    </row>
    <row r="55" spans="1:12" ht="23.25" thickBot="1">
      <c r="A55" s="3"/>
      <c r="B55" s="3" t="s">
        <v>12389</v>
      </c>
      <c r="C55" s="4">
        <v>2681</v>
      </c>
      <c r="D55" s="4">
        <v>1254</v>
      </c>
      <c r="E55" s="5">
        <v>442</v>
      </c>
      <c r="F55" s="5">
        <v>744</v>
      </c>
      <c r="G55" s="5">
        <v>6</v>
      </c>
      <c r="H55" s="5">
        <v>13</v>
      </c>
      <c r="I55" s="5">
        <v>11</v>
      </c>
      <c r="J55" s="4">
        <v>1216</v>
      </c>
      <c r="K55" s="5">
        <v>38</v>
      </c>
      <c r="L55" s="4">
        <v>1427</v>
      </c>
    </row>
    <row r="56" spans="1:12" ht="23.25" thickBot="1">
      <c r="A56" s="3"/>
      <c r="B56" s="3" t="s">
        <v>12388</v>
      </c>
      <c r="C56" s="4">
        <v>1419</v>
      </c>
      <c r="D56" s="5">
        <v>551</v>
      </c>
      <c r="E56" s="5">
        <v>233</v>
      </c>
      <c r="F56" s="5">
        <v>298</v>
      </c>
      <c r="G56" s="5">
        <v>4</v>
      </c>
      <c r="H56" s="5">
        <v>4</v>
      </c>
      <c r="I56" s="5">
        <v>5</v>
      </c>
      <c r="J56" s="5">
        <v>544</v>
      </c>
      <c r="K56" s="5">
        <v>7</v>
      </c>
      <c r="L56" s="5">
        <v>868</v>
      </c>
    </row>
    <row r="57" spans="1:12" ht="23.25" thickBot="1">
      <c r="A57" s="3"/>
      <c r="B57" s="3" t="s">
        <v>12387</v>
      </c>
      <c r="C57" s="4">
        <v>2040</v>
      </c>
      <c r="D57" s="5">
        <v>886</v>
      </c>
      <c r="E57" s="5">
        <v>340</v>
      </c>
      <c r="F57" s="5">
        <v>495</v>
      </c>
      <c r="G57" s="5">
        <v>13</v>
      </c>
      <c r="H57" s="5">
        <v>8</v>
      </c>
      <c r="I57" s="5">
        <v>11</v>
      </c>
      <c r="J57" s="5">
        <v>867</v>
      </c>
      <c r="K57" s="5">
        <v>19</v>
      </c>
      <c r="L57" s="4">
        <v>1154</v>
      </c>
    </row>
    <row r="58" spans="1:12" ht="17.25" thickBot="1">
      <c r="A58" s="3" t="s">
        <v>12386</v>
      </c>
      <c r="B58" s="3" t="s">
        <v>36</v>
      </c>
      <c r="C58" s="4">
        <v>14503</v>
      </c>
      <c r="D58" s="4">
        <v>7512</v>
      </c>
      <c r="E58" s="4">
        <v>3578</v>
      </c>
      <c r="F58" s="4">
        <v>3575</v>
      </c>
      <c r="G58" s="5">
        <v>70</v>
      </c>
      <c r="H58" s="5">
        <v>58</v>
      </c>
      <c r="I58" s="5">
        <v>93</v>
      </c>
      <c r="J58" s="4">
        <v>7374</v>
      </c>
      <c r="K58" s="5">
        <v>138</v>
      </c>
      <c r="L58" s="4">
        <v>6991</v>
      </c>
    </row>
    <row r="59" spans="1:12" ht="23.25" thickBot="1">
      <c r="A59" s="3"/>
      <c r="B59" s="3" t="s">
        <v>37</v>
      </c>
      <c r="C59" s="4">
        <v>2092</v>
      </c>
      <c r="D59" s="4">
        <v>2092</v>
      </c>
      <c r="E59" s="4">
        <v>1165</v>
      </c>
      <c r="F59" s="5">
        <v>864</v>
      </c>
      <c r="G59" s="5">
        <v>18</v>
      </c>
      <c r="H59" s="5">
        <v>11</v>
      </c>
      <c r="I59" s="5">
        <v>12</v>
      </c>
      <c r="J59" s="4">
        <v>2070</v>
      </c>
      <c r="K59" s="5">
        <v>22</v>
      </c>
      <c r="L59" s="5">
        <v>0</v>
      </c>
    </row>
    <row r="60" spans="1:12" ht="17.25" thickBot="1">
      <c r="A60" s="3"/>
      <c r="B60" s="3" t="s">
        <v>12385</v>
      </c>
      <c r="C60" s="4">
        <v>2000</v>
      </c>
      <c r="D60" s="5">
        <v>770</v>
      </c>
      <c r="E60" s="5">
        <v>319</v>
      </c>
      <c r="F60" s="5">
        <v>402</v>
      </c>
      <c r="G60" s="5">
        <v>12</v>
      </c>
      <c r="H60" s="5">
        <v>5</v>
      </c>
      <c r="I60" s="5">
        <v>16</v>
      </c>
      <c r="J60" s="5">
        <v>754</v>
      </c>
      <c r="K60" s="5">
        <v>16</v>
      </c>
      <c r="L60" s="4">
        <v>1230</v>
      </c>
    </row>
    <row r="61" spans="1:12" ht="17.25" thickBot="1">
      <c r="A61" s="3"/>
      <c r="B61" s="3" t="s">
        <v>12384</v>
      </c>
      <c r="C61" s="4">
        <v>1828</v>
      </c>
      <c r="D61" s="5">
        <v>881</v>
      </c>
      <c r="E61" s="5">
        <v>350</v>
      </c>
      <c r="F61" s="5">
        <v>481</v>
      </c>
      <c r="G61" s="5">
        <v>8</v>
      </c>
      <c r="H61" s="5">
        <v>8</v>
      </c>
      <c r="I61" s="5">
        <v>12</v>
      </c>
      <c r="J61" s="5">
        <v>859</v>
      </c>
      <c r="K61" s="5">
        <v>22</v>
      </c>
      <c r="L61" s="5">
        <v>947</v>
      </c>
    </row>
    <row r="62" spans="1:12" ht="17.25" thickBot="1">
      <c r="A62" s="3"/>
      <c r="B62" s="3" t="s">
        <v>12383</v>
      </c>
      <c r="C62" s="4">
        <v>2277</v>
      </c>
      <c r="D62" s="5">
        <v>977</v>
      </c>
      <c r="E62" s="5">
        <v>375</v>
      </c>
      <c r="F62" s="5">
        <v>552</v>
      </c>
      <c r="G62" s="5">
        <v>8</v>
      </c>
      <c r="H62" s="5">
        <v>11</v>
      </c>
      <c r="I62" s="5">
        <v>7</v>
      </c>
      <c r="J62" s="5">
        <v>953</v>
      </c>
      <c r="K62" s="5">
        <v>24</v>
      </c>
      <c r="L62" s="4">
        <v>1300</v>
      </c>
    </row>
    <row r="63" spans="1:12" ht="17.25" thickBot="1">
      <c r="A63" s="3"/>
      <c r="B63" s="3" t="s">
        <v>12382</v>
      </c>
      <c r="C63" s="4">
        <v>1581</v>
      </c>
      <c r="D63" s="5">
        <v>623</v>
      </c>
      <c r="E63" s="5">
        <v>254</v>
      </c>
      <c r="F63" s="5">
        <v>323</v>
      </c>
      <c r="G63" s="5">
        <v>3</v>
      </c>
      <c r="H63" s="5">
        <v>13</v>
      </c>
      <c r="I63" s="5">
        <v>11</v>
      </c>
      <c r="J63" s="5">
        <v>604</v>
      </c>
      <c r="K63" s="5">
        <v>19</v>
      </c>
      <c r="L63" s="5">
        <v>958</v>
      </c>
    </row>
    <row r="64" spans="1:12" ht="17.25" thickBot="1">
      <c r="A64" s="3"/>
      <c r="B64" s="3" t="s">
        <v>12381</v>
      </c>
      <c r="C64" s="4">
        <v>2512</v>
      </c>
      <c r="D64" s="4">
        <v>1171</v>
      </c>
      <c r="E64" s="5">
        <v>542</v>
      </c>
      <c r="F64" s="5">
        <v>574</v>
      </c>
      <c r="G64" s="5">
        <v>13</v>
      </c>
      <c r="H64" s="5">
        <v>8</v>
      </c>
      <c r="I64" s="5">
        <v>18</v>
      </c>
      <c r="J64" s="4">
        <v>1155</v>
      </c>
      <c r="K64" s="5">
        <v>16</v>
      </c>
      <c r="L64" s="4">
        <v>1341</v>
      </c>
    </row>
    <row r="65" spans="1:12" ht="17.25" thickBot="1">
      <c r="A65" s="3"/>
      <c r="B65" s="3" t="s">
        <v>12380</v>
      </c>
      <c r="C65" s="4">
        <v>2213</v>
      </c>
      <c r="D65" s="5">
        <v>998</v>
      </c>
      <c r="E65" s="5">
        <v>573</v>
      </c>
      <c r="F65" s="5">
        <v>379</v>
      </c>
      <c r="G65" s="5">
        <v>8</v>
      </c>
      <c r="H65" s="5">
        <v>2</v>
      </c>
      <c r="I65" s="5">
        <v>17</v>
      </c>
      <c r="J65" s="5">
        <v>979</v>
      </c>
      <c r="K65" s="5">
        <v>19</v>
      </c>
      <c r="L65" s="4">
        <v>1215</v>
      </c>
    </row>
    <row r="66" spans="1:12" ht="17.25" thickBot="1">
      <c r="A66" s="3" t="s">
        <v>12379</v>
      </c>
      <c r="B66" s="3" t="s">
        <v>36</v>
      </c>
      <c r="C66" s="4">
        <v>17742</v>
      </c>
      <c r="D66" s="4">
        <v>10355</v>
      </c>
      <c r="E66" s="4">
        <v>5225</v>
      </c>
      <c r="F66" s="4">
        <v>4729</v>
      </c>
      <c r="G66" s="5">
        <v>88</v>
      </c>
      <c r="H66" s="5">
        <v>55</v>
      </c>
      <c r="I66" s="5">
        <v>96</v>
      </c>
      <c r="J66" s="4">
        <v>10193</v>
      </c>
      <c r="K66" s="5">
        <v>162</v>
      </c>
      <c r="L66" s="4">
        <v>7387</v>
      </c>
    </row>
    <row r="67" spans="1:12" ht="23.25" thickBot="1">
      <c r="A67" s="3"/>
      <c r="B67" s="3" t="s">
        <v>37</v>
      </c>
      <c r="C67" s="4">
        <v>2367</v>
      </c>
      <c r="D67" s="4">
        <v>2367</v>
      </c>
      <c r="E67" s="4">
        <v>1303</v>
      </c>
      <c r="F67" s="5">
        <v>986</v>
      </c>
      <c r="G67" s="5">
        <v>16</v>
      </c>
      <c r="H67" s="5">
        <v>10</v>
      </c>
      <c r="I67" s="5">
        <v>24</v>
      </c>
      <c r="J67" s="4">
        <v>2339</v>
      </c>
      <c r="K67" s="5">
        <v>28</v>
      </c>
      <c r="L67" s="5">
        <v>0</v>
      </c>
    </row>
    <row r="68" spans="1:12" ht="17.25" thickBot="1">
      <c r="A68" s="3"/>
      <c r="B68" s="3" t="s">
        <v>12378</v>
      </c>
      <c r="C68" s="4">
        <v>2918</v>
      </c>
      <c r="D68" s="4">
        <v>1270</v>
      </c>
      <c r="E68" s="5">
        <v>511</v>
      </c>
      <c r="F68" s="5">
        <v>683</v>
      </c>
      <c r="G68" s="5">
        <v>14</v>
      </c>
      <c r="H68" s="5">
        <v>13</v>
      </c>
      <c r="I68" s="5">
        <v>18</v>
      </c>
      <c r="J68" s="4">
        <v>1239</v>
      </c>
      <c r="K68" s="5">
        <v>31</v>
      </c>
      <c r="L68" s="4">
        <v>1648</v>
      </c>
    </row>
    <row r="69" spans="1:12" ht="17.25" thickBot="1">
      <c r="A69" s="3"/>
      <c r="B69" s="3" t="s">
        <v>12377</v>
      </c>
      <c r="C69" s="4">
        <v>2968</v>
      </c>
      <c r="D69" s="4">
        <v>1392</v>
      </c>
      <c r="E69" s="5">
        <v>632</v>
      </c>
      <c r="F69" s="5">
        <v>678</v>
      </c>
      <c r="G69" s="5">
        <v>22</v>
      </c>
      <c r="H69" s="5">
        <v>7</v>
      </c>
      <c r="I69" s="5">
        <v>19</v>
      </c>
      <c r="J69" s="4">
        <v>1358</v>
      </c>
      <c r="K69" s="5">
        <v>34</v>
      </c>
      <c r="L69" s="4">
        <v>1576</v>
      </c>
    </row>
    <row r="70" spans="1:12" ht="17.25" thickBot="1">
      <c r="A70" s="3"/>
      <c r="B70" s="3" t="s">
        <v>12376</v>
      </c>
      <c r="C70" s="4">
        <v>2101</v>
      </c>
      <c r="D70" s="4">
        <v>1062</v>
      </c>
      <c r="E70" s="5">
        <v>447</v>
      </c>
      <c r="F70" s="5">
        <v>557</v>
      </c>
      <c r="G70" s="5">
        <v>12</v>
      </c>
      <c r="H70" s="5">
        <v>9</v>
      </c>
      <c r="I70" s="5">
        <v>15</v>
      </c>
      <c r="J70" s="4">
        <v>1040</v>
      </c>
      <c r="K70" s="5">
        <v>22</v>
      </c>
      <c r="L70" s="4">
        <v>1039</v>
      </c>
    </row>
    <row r="71" spans="1:12" ht="17.25" thickBot="1">
      <c r="A71" s="3"/>
      <c r="B71" s="3" t="s">
        <v>12375</v>
      </c>
      <c r="C71" s="4">
        <v>3293</v>
      </c>
      <c r="D71" s="4">
        <v>1923</v>
      </c>
      <c r="E71" s="5">
        <v>988</v>
      </c>
      <c r="F71" s="5">
        <v>875</v>
      </c>
      <c r="G71" s="5">
        <v>13</v>
      </c>
      <c r="H71" s="5">
        <v>7</v>
      </c>
      <c r="I71" s="5">
        <v>14</v>
      </c>
      <c r="J71" s="4">
        <v>1897</v>
      </c>
      <c r="K71" s="5">
        <v>26</v>
      </c>
      <c r="L71" s="4">
        <v>1370</v>
      </c>
    </row>
    <row r="72" spans="1:12" ht="17.25" thickBot="1">
      <c r="A72" s="3"/>
      <c r="B72" s="3" t="s">
        <v>12374</v>
      </c>
      <c r="C72" s="4">
        <v>4095</v>
      </c>
      <c r="D72" s="4">
        <v>2341</v>
      </c>
      <c r="E72" s="4">
        <v>1344</v>
      </c>
      <c r="F72" s="5">
        <v>950</v>
      </c>
      <c r="G72" s="5">
        <v>11</v>
      </c>
      <c r="H72" s="5">
        <v>9</v>
      </c>
      <c r="I72" s="5">
        <v>6</v>
      </c>
      <c r="J72" s="4">
        <v>2320</v>
      </c>
      <c r="K72" s="5">
        <v>21</v>
      </c>
      <c r="L72" s="4">
        <v>1754</v>
      </c>
    </row>
    <row r="73" spans="1:12" ht="17.25" thickBot="1">
      <c r="A73" s="3" t="s">
        <v>6115</v>
      </c>
      <c r="B73" s="3" t="s">
        <v>36</v>
      </c>
      <c r="C73" s="4">
        <v>29611</v>
      </c>
      <c r="D73" s="4">
        <v>17745</v>
      </c>
      <c r="E73" s="4">
        <v>8838</v>
      </c>
      <c r="F73" s="4">
        <v>8260</v>
      </c>
      <c r="G73" s="5">
        <v>120</v>
      </c>
      <c r="H73" s="5">
        <v>79</v>
      </c>
      <c r="I73" s="5">
        <v>202</v>
      </c>
      <c r="J73" s="4">
        <v>17499</v>
      </c>
      <c r="K73" s="5">
        <v>246</v>
      </c>
      <c r="L73" s="4">
        <v>11866</v>
      </c>
    </row>
    <row r="74" spans="1:12" ht="23.25" thickBot="1">
      <c r="A74" s="3"/>
      <c r="B74" s="3" t="s">
        <v>37</v>
      </c>
      <c r="C74" s="4">
        <v>4785</v>
      </c>
      <c r="D74" s="4">
        <v>4785</v>
      </c>
      <c r="E74" s="4">
        <v>2814</v>
      </c>
      <c r="F74" s="4">
        <v>1836</v>
      </c>
      <c r="G74" s="5">
        <v>24</v>
      </c>
      <c r="H74" s="5">
        <v>17</v>
      </c>
      <c r="I74" s="5">
        <v>45</v>
      </c>
      <c r="J74" s="4">
        <v>4736</v>
      </c>
      <c r="K74" s="5">
        <v>49</v>
      </c>
      <c r="L74" s="5">
        <v>0</v>
      </c>
    </row>
    <row r="75" spans="1:12" ht="17.25" thickBot="1">
      <c r="A75" s="3"/>
      <c r="B75" s="3" t="s">
        <v>6114</v>
      </c>
      <c r="C75" s="4">
        <v>2553</v>
      </c>
      <c r="D75" s="4">
        <v>1049</v>
      </c>
      <c r="E75" s="5">
        <v>459</v>
      </c>
      <c r="F75" s="5">
        <v>532</v>
      </c>
      <c r="G75" s="5">
        <v>12</v>
      </c>
      <c r="H75" s="5">
        <v>6</v>
      </c>
      <c r="I75" s="5">
        <v>17</v>
      </c>
      <c r="J75" s="4">
        <v>1026</v>
      </c>
      <c r="K75" s="5">
        <v>23</v>
      </c>
      <c r="L75" s="4">
        <v>1504</v>
      </c>
    </row>
    <row r="76" spans="1:12" ht="17.25" thickBot="1">
      <c r="A76" s="3"/>
      <c r="B76" s="3" t="s">
        <v>6113</v>
      </c>
      <c r="C76" s="4">
        <v>3076</v>
      </c>
      <c r="D76" s="4">
        <v>1657</v>
      </c>
      <c r="E76" s="5">
        <v>875</v>
      </c>
      <c r="F76" s="5">
        <v>716</v>
      </c>
      <c r="G76" s="5">
        <v>13</v>
      </c>
      <c r="H76" s="5">
        <v>5</v>
      </c>
      <c r="I76" s="5">
        <v>26</v>
      </c>
      <c r="J76" s="4">
        <v>1635</v>
      </c>
      <c r="K76" s="5">
        <v>22</v>
      </c>
      <c r="L76" s="4">
        <v>1419</v>
      </c>
    </row>
    <row r="77" spans="1:12" ht="17.25" thickBot="1">
      <c r="A77" s="3"/>
      <c r="B77" s="3" t="s">
        <v>6112</v>
      </c>
      <c r="C77" s="4">
        <v>2369</v>
      </c>
      <c r="D77" s="5">
        <v>963</v>
      </c>
      <c r="E77" s="5">
        <v>386</v>
      </c>
      <c r="F77" s="5">
        <v>529</v>
      </c>
      <c r="G77" s="5">
        <v>10</v>
      </c>
      <c r="H77" s="5">
        <v>5</v>
      </c>
      <c r="I77" s="5">
        <v>9</v>
      </c>
      <c r="J77" s="5">
        <v>939</v>
      </c>
      <c r="K77" s="5">
        <v>24</v>
      </c>
      <c r="L77" s="4">
        <v>1406</v>
      </c>
    </row>
    <row r="78" spans="1:12" ht="17.25" thickBot="1">
      <c r="A78" s="3"/>
      <c r="B78" s="3" t="s">
        <v>12373</v>
      </c>
      <c r="C78" s="4">
        <v>2461</v>
      </c>
      <c r="D78" s="4">
        <v>1413</v>
      </c>
      <c r="E78" s="5">
        <v>624</v>
      </c>
      <c r="F78" s="5">
        <v>748</v>
      </c>
      <c r="G78" s="5">
        <v>12</v>
      </c>
      <c r="H78" s="5">
        <v>8</v>
      </c>
      <c r="I78" s="5">
        <v>9</v>
      </c>
      <c r="J78" s="4">
        <v>1401</v>
      </c>
      <c r="K78" s="5">
        <v>12</v>
      </c>
      <c r="L78" s="4">
        <v>1048</v>
      </c>
    </row>
    <row r="79" spans="1:12" ht="17.25" thickBot="1">
      <c r="A79" s="3"/>
      <c r="B79" s="3" t="s">
        <v>12372</v>
      </c>
      <c r="C79" s="4">
        <v>3041</v>
      </c>
      <c r="D79" s="4">
        <v>1716</v>
      </c>
      <c r="E79" s="5">
        <v>823</v>
      </c>
      <c r="F79" s="5">
        <v>826</v>
      </c>
      <c r="G79" s="5">
        <v>6</v>
      </c>
      <c r="H79" s="5">
        <v>10</v>
      </c>
      <c r="I79" s="5">
        <v>23</v>
      </c>
      <c r="J79" s="4">
        <v>1688</v>
      </c>
      <c r="K79" s="5">
        <v>28</v>
      </c>
      <c r="L79" s="4">
        <v>1325</v>
      </c>
    </row>
    <row r="80" spans="1:12" ht="17.25" thickBot="1">
      <c r="A80" s="3"/>
      <c r="B80" s="3" t="s">
        <v>12371</v>
      </c>
      <c r="C80" s="4">
        <v>3322</v>
      </c>
      <c r="D80" s="4">
        <v>1599</v>
      </c>
      <c r="E80" s="5">
        <v>761</v>
      </c>
      <c r="F80" s="5">
        <v>778</v>
      </c>
      <c r="G80" s="5">
        <v>13</v>
      </c>
      <c r="H80" s="5">
        <v>11</v>
      </c>
      <c r="I80" s="5">
        <v>12</v>
      </c>
      <c r="J80" s="4">
        <v>1575</v>
      </c>
      <c r="K80" s="5">
        <v>24</v>
      </c>
      <c r="L80" s="4">
        <v>1723</v>
      </c>
    </row>
    <row r="81" spans="1:12" ht="17.25" thickBot="1">
      <c r="A81" s="3"/>
      <c r="B81" s="3" t="s">
        <v>12370</v>
      </c>
      <c r="C81" s="4">
        <v>2790</v>
      </c>
      <c r="D81" s="4">
        <v>1565</v>
      </c>
      <c r="E81" s="5">
        <v>793</v>
      </c>
      <c r="F81" s="5">
        <v>709</v>
      </c>
      <c r="G81" s="5">
        <v>8</v>
      </c>
      <c r="H81" s="5">
        <v>6</v>
      </c>
      <c r="I81" s="5">
        <v>28</v>
      </c>
      <c r="J81" s="4">
        <v>1544</v>
      </c>
      <c r="K81" s="5">
        <v>21</v>
      </c>
      <c r="L81" s="4">
        <v>1225</v>
      </c>
    </row>
    <row r="82" spans="1:12" ht="17.25" thickBot="1">
      <c r="A82" s="3"/>
      <c r="B82" s="3" t="s">
        <v>12369</v>
      </c>
      <c r="C82" s="4">
        <v>2632</v>
      </c>
      <c r="D82" s="4">
        <v>1353</v>
      </c>
      <c r="E82" s="5">
        <v>624</v>
      </c>
      <c r="F82" s="5">
        <v>683</v>
      </c>
      <c r="G82" s="5">
        <v>7</v>
      </c>
      <c r="H82" s="5">
        <v>5</v>
      </c>
      <c r="I82" s="5">
        <v>11</v>
      </c>
      <c r="J82" s="4">
        <v>1330</v>
      </c>
      <c r="K82" s="5">
        <v>23</v>
      </c>
      <c r="L82" s="4">
        <v>1279</v>
      </c>
    </row>
    <row r="83" spans="1:12" ht="17.25" thickBot="1">
      <c r="A83" s="3"/>
      <c r="B83" s="3" t="s">
        <v>12368</v>
      </c>
      <c r="C83" s="4">
        <v>2582</v>
      </c>
      <c r="D83" s="4">
        <v>1645</v>
      </c>
      <c r="E83" s="5">
        <v>679</v>
      </c>
      <c r="F83" s="5">
        <v>903</v>
      </c>
      <c r="G83" s="5">
        <v>15</v>
      </c>
      <c r="H83" s="5">
        <v>6</v>
      </c>
      <c r="I83" s="5">
        <v>22</v>
      </c>
      <c r="J83" s="4">
        <v>1625</v>
      </c>
      <c r="K83" s="5">
        <v>20</v>
      </c>
      <c r="L83" s="5">
        <v>937</v>
      </c>
    </row>
    <row r="84" spans="1:12" ht="17.25" thickBot="1">
      <c r="A84" s="3" t="s">
        <v>12367</v>
      </c>
      <c r="B84" s="3" t="s">
        <v>36</v>
      </c>
      <c r="C84" s="4">
        <v>13780</v>
      </c>
      <c r="D84" s="4">
        <v>6638</v>
      </c>
      <c r="E84" s="4">
        <v>2935</v>
      </c>
      <c r="F84" s="4">
        <v>3387</v>
      </c>
      <c r="G84" s="5">
        <v>57</v>
      </c>
      <c r="H84" s="5">
        <v>52</v>
      </c>
      <c r="I84" s="5">
        <v>89</v>
      </c>
      <c r="J84" s="4">
        <v>6520</v>
      </c>
      <c r="K84" s="5">
        <v>118</v>
      </c>
      <c r="L84" s="4">
        <v>7142</v>
      </c>
    </row>
    <row r="85" spans="1:12" ht="23.25" thickBot="1">
      <c r="A85" s="3"/>
      <c r="B85" s="3" t="s">
        <v>37</v>
      </c>
      <c r="C85" s="4">
        <v>1751</v>
      </c>
      <c r="D85" s="4">
        <v>1751</v>
      </c>
      <c r="E85" s="5">
        <v>901</v>
      </c>
      <c r="F85" s="5">
        <v>774</v>
      </c>
      <c r="G85" s="5">
        <v>14</v>
      </c>
      <c r="H85" s="5">
        <v>13</v>
      </c>
      <c r="I85" s="5">
        <v>22</v>
      </c>
      <c r="J85" s="4">
        <v>1724</v>
      </c>
      <c r="K85" s="5">
        <v>27</v>
      </c>
      <c r="L85" s="5">
        <v>0</v>
      </c>
    </row>
    <row r="86" spans="1:12" ht="23.25" thickBot="1">
      <c r="A86" s="3"/>
      <c r="B86" s="3" t="s">
        <v>12366</v>
      </c>
      <c r="C86" s="4">
        <v>2127</v>
      </c>
      <c r="D86" s="4">
        <v>1033</v>
      </c>
      <c r="E86" s="5">
        <v>426</v>
      </c>
      <c r="F86" s="5">
        <v>553</v>
      </c>
      <c r="G86" s="5">
        <v>10</v>
      </c>
      <c r="H86" s="5">
        <v>12</v>
      </c>
      <c r="I86" s="5">
        <v>14</v>
      </c>
      <c r="J86" s="4">
        <v>1015</v>
      </c>
      <c r="K86" s="5">
        <v>18</v>
      </c>
      <c r="L86" s="4">
        <v>1094</v>
      </c>
    </row>
    <row r="87" spans="1:12" ht="23.25" thickBot="1">
      <c r="A87" s="3"/>
      <c r="B87" s="3" t="s">
        <v>12365</v>
      </c>
      <c r="C87" s="4">
        <v>3858</v>
      </c>
      <c r="D87" s="4">
        <v>1275</v>
      </c>
      <c r="E87" s="5">
        <v>545</v>
      </c>
      <c r="F87" s="5">
        <v>662</v>
      </c>
      <c r="G87" s="5">
        <v>13</v>
      </c>
      <c r="H87" s="5">
        <v>10</v>
      </c>
      <c r="I87" s="5">
        <v>17</v>
      </c>
      <c r="J87" s="4">
        <v>1247</v>
      </c>
      <c r="K87" s="5">
        <v>28</v>
      </c>
      <c r="L87" s="4">
        <v>2583</v>
      </c>
    </row>
    <row r="88" spans="1:12" ht="23.25" thickBot="1">
      <c r="A88" s="3"/>
      <c r="B88" s="3" t="s">
        <v>12364</v>
      </c>
      <c r="C88" s="4">
        <v>2425</v>
      </c>
      <c r="D88" s="5">
        <v>836</v>
      </c>
      <c r="E88" s="5">
        <v>378</v>
      </c>
      <c r="F88" s="5">
        <v>414</v>
      </c>
      <c r="G88" s="5">
        <v>8</v>
      </c>
      <c r="H88" s="5">
        <v>6</v>
      </c>
      <c r="I88" s="5">
        <v>13</v>
      </c>
      <c r="J88" s="5">
        <v>819</v>
      </c>
      <c r="K88" s="5">
        <v>17</v>
      </c>
      <c r="L88" s="4">
        <v>1589</v>
      </c>
    </row>
    <row r="89" spans="1:12" ht="23.25" thickBot="1">
      <c r="A89" s="3"/>
      <c r="B89" s="3" t="s">
        <v>12363</v>
      </c>
      <c r="C89" s="4">
        <v>1878</v>
      </c>
      <c r="D89" s="5">
        <v>726</v>
      </c>
      <c r="E89" s="5">
        <v>273</v>
      </c>
      <c r="F89" s="5">
        <v>420</v>
      </c>
      <c r="G89" s="5">
        <v>7</v>
      </c>
      <c r="H89" s="5">
        <v>3</v>
      </c>
      <c r="I89" s="5">
        <v>16</v>
      </c>
      <c r="J89" s="5">
        <v>719</v>
      </c>
      <c r="K89" s="5">
        <v>7</v>
      </c>
      <c r="L89" s="4">
        <v>1152</v>
      </c>
    </row>
    <row r="90" spans="1:12" ht="23.25" thickBot="1">
      <c r="A90" s="3"/>
      <c r="B90" s="3" t="s">
        <v>12362</v>
      </c>
      <c r="C90" s="4">
        <v>1741</v>
      </c>
      <c r="D90" s="4">
        <v>1017</v>
      </c>
      <c r="E90" s="5">
        <v>412</v>
      </c>
      <c r="F90" s="5">
        <v>564</v>
      </c>
      <c r="G90" s="5">
        <v>5</v>
      </c>
      <c r="H90" s="5">
        <v>8</v>
      </c>
      <c r="I90" s="5">
        <v>7</v>
      </c>
      <c r="J90" s="5">
        <v>996</v>
      </c>
      <c r="K90" s="5">
        <v>21</v>
      </c>
      <c r="L90" s="5">
        <v>724</v>
      </c>
    </row>
    <row r="91" spans="1:12" ht="17.25" thickBot="1">
      <c r="A91" s="3" t="s">
        <v>12361</v>
      </c>
      <c r="B91" s="3" t="s">
        <v>36</v>
      </c>
      <c r="C91" s="4">
        <v>22492</v>
      </c>
      <c r="D91" s="4">
        <v>8898</v>
      </c>
      <c r="E91" s="4">
        <v>4655</v>
      </c>
      <c r="F91" s="4">
        <v>3824</v>
      </c>
      <c r="G91" s="5">
        <v>63</v>
      </c>
      <c r="H91" s="5">
        <v>52</v>
      </c>
      <c r="I91" s="5">
        <v>129</v>
      </c>
      <c r="J91" s="4">
        <v>8723</v>
      </c>
      <c r="K91" s="5">
        <v>175</v>
      </c>
      <c r="L91" s="4">
        <v>13594</v>
      </c>
    </row>
    <row r="92" spans="1:12" ht="23.25" thickBot="1">
      <c r="A92" s="3"/>
      <c r="B92" s="3" t="s">
        <v>37</v>
      </c>
      <c r="C92" s="4">
        <v>2647</v>
      </c>
      <c r="D92" s="4">
        <v>2647</v>
      </c>
      <c r="E92" s="4">
        <v>1577</v>
      </c>
      <c r="F92" s="5">
        <v>995</v>
      </c>
      <c r="G92" s="5">
        <v>8</v>
      </c>
      <c r="H92" s="5">
        <v>16</v>
      </c>
      <c r="I92" s="5">
        <v>24</v>
      </c>
      <c r="J92" s="4">
        <v>2620</v>
      </c>
      <c r="K92" s="5">
        <v>27</v>
      </c>
      <c r="L92" s="5">
        <v>0</v>
      </c>
    </row>
    <row r="93" spans="1:12" ht="23.25" thickBot="1">
      <c r="A93" s="3"/>
      <c r="B93" s="3" t="s">
        <v>12360</v>
      </c>
      <c r="C93" s="4">
        <v>1525</v>
      </c>
      <c r="D93" s="5">
        <v>531</v>
      </c>
      <c r="E93" s="5">
        <v>271</v>
      </c>
      <c r="F93" s="5">
        <v>229</v>
      </c>
      <c r="G93" s="5">
        <v>5</v>
      </c>
      <c r="H93" s="5">
        <v>3</v>
      </c>
      <c r="I93" s="5">
        <v>7</v>
      </c>
      <c r="J93" s="5">
        <v>515</v>
      </c>
      <c r="K93" s="5">
        <v>16</v>
      </c>
      <c r="L93" s="5">
        <v>994</v>
      </c>
    </row>
    <row r="94" spans="1:12" ht="23.25" thickBot="1">
      <c r="A94" s="3"/>
      <c r="B94" s="3" t="s">
        <v>12359</v>
      </c>
      <c r="C94" s="4">
        <v>3774</v>
      </c>
      <c r="D94" s="4">
        <v>1502</v>
      </c>
      <c r="E94" s="5">
        <v>692</v>
      </c>
      <c r="F94" s="5">
        <v>725</v>
      </c>
      <c r="G94" s="5">
        <v>12</v>
      </c>
      <c r="H94" s="5">
        <v>12</v>
      </c>
      <c r="I94" s="5">
        <v>21</v>
      </c>
      <c r="J94" s="4">
        <v>1462</v>
      </c>
      <c r="K94" s="5">
        <v>40</v>
      </c>
      <c r="L94" s="4">
        <v>2272</v>
      </c>
    </row>
    <row r="95" spans="1:12" ht="23.25" thickBot="1">
      <c r="A95" s="3"/>
      <c r="B95" s="3" t="s">
        <v>12358</v>
      </c>
      <c r="C95" s="4">
        <v>3453</v>
      </c>
      <c r="D95" s="4">
        <v>1425</v>
      </c>
      <c r="E95" s="5">
        <v>655</v>
      </c>
      <c r="F95" s="5">
        <v>700</v>
      </c>
      <c r="G95" s="5">
        <v>8</v>
      </c>
      <c r="H95" s="5">
        <v>4</v>
      </c>
      <c r="I95" s="5">
        <v>25</v>
      </c>
      <c r="J95" s="4">
        <v>1392</v>
      </c>
      <c r="K95" s="5">
        <v>33</v>
      </c>
      <c r="L95" s="4">
        <v>2028</v>
      </c>
    </row>
    <row r="96" spans="1:12" ht="23.25" thickBot="1">
      <c r="A96" s="3"/>
      <c r="B96" s="3" t="s">
        <v>12357</v>
      </c>
      <c r="C96" s="4">
        <v>3152</v>
      </c>
      <c r="D96" s="5">
        <v>904</v>
      </c>
      <c r="E96" s="5">
        <v>418</v>
      </c>
      <c r="F96" s="5">
        <v>434</v>
      </c>
      <c r="G96" s="5">
        <v>8</v>
      </c>
      <c r="H96" s="5">
        <v>5</v>
      </c>
      <c r="I96" s="5">
        <v>23</v>
      </c>
      <c r="J96" s="5">
        <v>888</v>
      </c>
      <c r="K96" s="5">
        <v>16</v>
      </c>
      <c r="L96" s="4">
        <v>2248</v>
      </c>
    </row>
    <row r="97" spans="1:12" ht="23.25" thickBot="1">
      <c r="A97" s="3"/>
      <c r="B97" s="3" t="s">
        <v>12356</v>
      </c>
      <c r="C97" s="4">
        <v>4836</v>
      </c>
      <c r="D97" s="4">
        <v>1259</v>
      </c>
      <c r="E97" s="5">
        <v>677</v>
      </c>
      <c r="F97" s="5">
        <v>515</v>
      </c>
      <c r="G97" s="5">
        <v>12</v>
      </c>
      <c r="H97" s="5">
        <v>10</v>
      </c>
      <c r="I97" s="5">
        <v>19</v>
      </c>
      <c r="J97" s="4">
        <v>1233</v>
      </c>
      <c r="K97" s="5">
        <v>26</v>
      </c>
      <c r="L97" s="4">
        <v>3577</v>
      </c>
    </row>
    <row r="98" spans="1:12" ht="23.25" thickBot="1">
      <c r="A98" s="3"/>
      <c r="B98" s="3" t="s">
        <v>12355</v>
      </c>
      <c r="C98" s="4">
        <v>3105</v>
      </c>
      <c r="D98" s="5">
        <v>630</v>
      </c>
      <c r="E98" s="5">
        <v>365</v>
      </c>
      <c r="F98" s="5">
        <v>226</v>
      </c>
      <c r="G98" s="5">
        <v>10</v>
      </c>
      <c r="H98" s="5">
        <v>2</v>
      </c>
      <c r="I98" s="5">
        <v>10</v>
      </c>
      <c r="J98" s="5">
        <v>613</v>
      </c>
      <c r="K98" s="5">
        <v>17</v>
      </c>
      <c r="L98" s="4">
        <v>2475</v>
      </c>
    </row>
    <row r="99" spans="1:12" ht="23.25" thickBot="1">
      <c r="A99" s="3" t="s">
        <v>97</v>
      </c>
      <c r="B99" s="3"/>
      <c r="C99" s="5">
        <v>0</v>
      </c>
      <c r="D99" s="5">
        <v>1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3311-4085-4125-AFAF-296BDE1B9D82}">
  <sheetPr>
    <tabColor theme="7" tint="0.59999389629810485"/>
  </sheetPr>
  <dimension ref="A1:X9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13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12507</v>
      </c>
      <c r="F3" s="26" t="s">
        <v>12506</v>
      </c>
      <c r="G3" s="26" t="s">
        <v>12505</v>
      </c>
      <c r="H3" s="26" t="s">
        <v>12504</v>
      </c>
      <c r="I3" s="26" t="s">
        <v>12503</v>
      </c>
      <c r="J3" s="44"/>
      <c r="K3" s="26"/>
      <c r="L3" s="44"/>
      <c r="U3" t="s">
        <v>3</v>
      </c>
      <c r="V3" t="str">
        <f t="shared" si="0"/>
        <v>박완주</v>
      </c>
      <c r="W3" t="str">
        <f t="shared" si="0"/>
        <v>이정만</v>
      </c>
      <c r="X3" t="str">
        <f t="shared" si="0"/>
        <v>박성필</v>
      </c>
    </row>
    <row r="4" spans="1:24" ht="17.25" thickBot="1">
      <c r="A4" s="3" t="s">
        <v>30</v>
      </c>
      <c r="B4" s="3"/>
      <c r="C4" s="4">
        <v>221716</v>
      </c>
      <c r="D4" s="4">
        <v>134675</v>
      </c>
      <c r="E4" s="4">
        <v>78223</v>
      </c>
      <c r="F4" s="4">
        <v>46389</v>
      </c>
      <c r="G4" s="4">
        <v>6413</v>
      </c>
      <c r="H4" s="4">
        <v>1018</v>
      </c>
      <c r="I4" s="5">
        <v>903</v>
      </c>
      <c r="J4" s="4">
        <v>132946</v>
      </c>
      <c r="K4" s="4">
        <v>1729</v>
      </c>
      <c r="L4" s="4">
        <v>87041</v>
      </c>
      <c r="V4" s="8"/>
      <c r="W4" s="8"/>
      <c r="X4" s="8"/>
    </row>
    <row r="5" spans="1:24" ht="23.25" thickBot="1">
      <c r="A5" s="3" t="s">
        <v>31</v>
      </c>
      <c r="B5" s="3"/>
      <c r="C5" s="5">
        <v>316</v>
      </c>
      <c r="D5" s="5">
        <v>302</v>
      </c>
      <c r="E5" s="5">
        <v>142</v>
      </c>
      <c r="F5" s="5">
        <v>110</v>
      </c>
      <c r="G5" s="5">
        <v>18</v>
      </c>
      <c r="H5" s="5">
        <v>5</v>
      </c>
      <c r="I5" s="5">
        <v>10</v>
      </c>
      <c r="J5" s="5">
        <v>285</v>
      </c>
      <c r="K5" s="5">
        <v>17</v>
      </c>
      <c r="L5" s="5">
        <v>14</v>
      </c>
      <c r="T5" t="s">
        <v>2929</v>
      </c>
      <c r="U5">
        <f>SUMIF($A:$A,"합계",D:D)</f>
        <v>134675</v>
      </c>
      <c r="V5">
        <f>SUMIF($A:$A,"합계",E:E)</f>
        <v>78223</v>
      </c>
      <c r="W5">
        <f>SUMIF($A:$A,"합계",F:F)</f>
        <v>46389</v>
      </c>
      <c r="X5">
        <f>SUMIF($A:$A,"합계",G:G)</f>
        <v>6413</v>
      </c>
    </row>
    <row r="6" spans="1:24" ht="23.25" thickBot="1">
      <c r="A6" s="3" t="s">
        <v>32</v>
      </c>
      <c r="B6" s="3"/>
      <c r="C6" s="4">
        <v>12660</v>
      </c>
      <c r="D6" s="4">
        <v>12655</v>
      </c>
      <c r="E6" s="4">
        <v>7719</v>
      </c>
      <c r="F6" s="4">
        <v>3775</v>
      </c>
      <c r="G6" s="5">
        <v>644</v>
      </c>
      <c r="H6" s="5">
        <v>129</v>
      </c>
      <c r="I6" s="5">
        <v>118</v>
      </c>
      <c r="J6" s="4">
        <v>12385</v>
      </c>
      <c r="K6" s="5">
        <v>270</v>
      </c>
      <c r="L6" s="5">
        <v>5</v>
      </c>
      <c r="T6" t="s">
        <v>2930</v>
      </c>
      <c r="U6">
        <f>U5-U7</f>
        <v>89962</v>
      </c>
      <c r="V6">
        <f>V5-V7</f>
        <v>49881</v>
      </c>
      <c r="W6">
        <f>W5-W7</f>
        <v>33187</v>
      </c>
      <c r="X6">
        <f>X5-X7</f>
        <v>4430</v>
      </c>
    </row>
    <row r="7" spans="1:24" ht="23.25" thickBot="1">
      <c r="A7" s="3" t="s">
        <v>33</v>
      </c>
      <c r="B7" s="3"/>
      <c r="C7" s="5">
        <v>419</v>
      </c>
      <c r="D7" s="5">
        <v>113</v>
      </c>
      <c r="E7" s="5">
        <v>66</v>
      </c>
      <c r="F7" s="5">
        <v>38</v>
      </c>
      <c r="G7" s="5">
        <v>7</v>
      </c>
      <c r="H7" s="5">
        <v>0</v>
      </c>
      <c r="I7" s="5">
        <v>1</v>
      </c>
      <c r="J7" s="5">
        <v>112</v>
      </c>
      <c r="K7" s="5">
        <v>1</v>
      </c>
      <c r="L7" s="5">
        <v>306</v>
      </c>
      <c r="T7" t="s">
        <v>2931</v>
      </c>
      <c r="U7">
        <f>U11+U10+U9</f>
        <v>44713</v>
      </c>
      <c r="V7">
        <f>V11+V10+V9</f>
        <v>28342</v>
      </c>
      <c r="W7">
        <f>W11+W10+W9</f>
        <v>13202</v>
      </c>
      <c r="X7">
        <f>X11+X10+X9</f>
        <v>1983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4</v>
      </c>
      <c r="F8" s="5">
        <v>2</v>
      </c>
      <c r="G8" s="5">
        <v>0</v>
      </c>
      <c r="H8" s="5">
        <v>0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12502</v>
      </c>
      <c r="B9" s="3" t="s">
        <v>36</v>
      </c>
      <c r="C9" s="4">
        <v>21146</v>
      </c>
      <c r="D9" s="4">
        <v>12182</v>
      </c>
      <c r="E9" s="4">
        <v>5756</v>
      </c>
      <c r="F9" s="4">
        <v>5619</v>
      </c>
      <c r="G9" s="5">
        <v>392</v>
      </c>
      <c r="H9" s="5">
        <v>101</v>
      </c>
      <c r="I9" s="5">
        <v>83</v>
      </c>
      <c r="J9" s="4">
        <v>11951</v>
      </c>
      <c r="K9" s="5">
        <v>231</v>
      </c>
      <c r="L9" s="4">
        <v>8964</v>
      </c>
      <c r="T9" t="s">
        <v>2934</v>
      </c>
      <c r="U9">
        <f>SUMIF($A:$A,"거소·선상투표",D:D)+SUMIF($A:$A,"국외부재자투표",D:D)+SUMIF($A:$A,"국외부재자투표(공관)",D:D)</f>
        <v>421</v>
      </c>
      <c r="V9">
        <f t="shared" ref="V9:X11" si="1">SUMIF($A:$A,"거소·선상투표",E:E)+SUMIF($A:$A,"국외부재자투표",E:E)+SUMIF($A:$A,"국외부재자투표(공관)",E:E)</f>
        <v>212</v>
      </c>
      <c r="W9">
        <f t="shared" si="1"/>
        <v>150</v>
      </c>
      <c r="X9">
        <f t="shared" si="1"/>
        <v>25</v>
      </c>
    </row>
    <row r="10" spans="1:24" ht="23.25" thickBot="1">
      <c r="A10" s="3"/>
      <c r="B10" s="3" t="s">
        <v>37</v>
      </c>
      <c r="C10" s="4">
        <v>4051</v>
      </c>
      <c r="D10" s="4">
        <v>4051</v>
      </c>
      <c r="E10" s="4">
        <v>2227</v>
      </c>
      <c r="F10" s="4">
        <v>1609</v>
      </c>
      <c r="G10" s="5">
        <v>123</v>
      </c>
      <c r="H10" s="5">
        <v>28</v>
      </c>
      <c r="I10" s="5">
        <v>19</v>
      </c>
      <c r="J10" s="4">
        <v>4006</v>
      </c>
      <c r="K10" s="5">
        <v>45</v>
      </c>
      <c r="L10" s="5">
        <v>0</v>
      </c>
      <c r="T10" t="s">
        <v>2932</v>
      </c>
      <c r="U10">
        <f>SUMIF($B:$B,"관내사전투표",D:D)</f>
        <v>31637</v>
      </c>
      <c r="V10">
        <f t="shared" ref="V10:X12" si="2">SUMIF($B:$B,"관내사전투표",E:E)</f>
        <v>20411</v>
      </c>
      <c r="W10">
        <f t="shared" si="2"/>
        <v>9277</v>
      </c>
      <c r="X10">
        <f t="shared" si="2"/>
        <v>1314</v>
      </c>
    </row>
    <row r="11" spans="1:24" ht="17.25" thickBot="1">
      <c r="A11" s="3"/>
      <c r="B11" s="3" t="s">
        <v>12501</v>
      </c>
      <c r="C11" s="4">
        <v>1745</v>
      </c>
      <c r="D11" s="5">
        <v>802</v>
      </c>
      <c r="E11" s="5">
        <v>297</v>
      </c>
      <c r="F11" s="5">
        <v>448</v>
      </c>
      <c r="G11" s="5">
        <v>22</v>
      </c>
      <c r="H11" s="5">
        <v>6</v>
      </c>
      <c r="I11" s="5">
        <v>7</v>
      </c>
      <c r="J11" s="5">
        <v>780</v>
      </c>
      <c r="K11" s="5">
        <v>22</v>
      </c>
      <c r="L11" s="5">
        <v>943</v>
      </c>
      <c r="T11" t="s">
        <v>2933</v>
      </c>
      <c r="U11">
        <f>SUMIF($A:$A,"관외사전투표",D:D)</f>
        <v>12655</v>
      </c>
      <c r="V11">
        <f t="shared" ref="V11:X13" si="3">SUMIF($A:$A,"관외사전투표",E:E)</f>
        <v>7719</v>
      </c>
      <c r="W11">
        <f t="shared" si="3"/>
        <v>3775</v>
      </c>
      <c r="X11">
        <f t="shared" si="3"/>
        <v>644</v>
      </c>
    </row>
    <row r="12" spans="1:24" ht="17.25" thickBot="1">
      <c r="A12" s="3"/>
      <c r="B12" s="3" t="s">
        <v>12500</v>
      </c>
      <c r="C12" s="4">
        <v>2588</v>
      </c>
      <c r="D12" s="4">
        <v>1051</v>
      </c>
      <c r="E12" s="5">
        <v>419</v>
      </c>
      <c r="F12" s="5">
        <v>566</v>
      </c>
      <c r="G12" s="5">
        <v>32</v>
      </c>
      <c r="H12" s="5">
        <v>11</v>
      </c>
      <c r="I12" s="5">
        <v>7</v>
      </c>
      <c r="J12" s="4">
        <v>1035</v>
      </c>
      <c r="K12" s="5">
        <v>16</v>
      </c>
      <c r="L12" s="4">
        <v>1537</v>
      </c>
    </row>
    <row r="13" spans="1:24" ht="17.25" thickBot="1">
      <c r="A13" s="3"/>
      <c r="B13" s="3" t="s">
        <v>12499</v>
      </c>
      <c r="C13" s="4">
        <v>1587</v>
      </c>
      <c r="D13" s="5">
        <v>879</v>
      </c>
      <c r="E13" s="5">
        <v>449</v>
      </c>
      <c r="F13" s="5">
        <v>372</v>
      </c>
      <c r="G13" s="5">
        <v>29</v>
      </c>
      <c r="H13" s="5">
        <v>8</v>
      </c>
      <c r="I13" s="5">
        <v>9</v>
      </c>
      <c r="J13" s="5">
        <v>867</v>
      </c>
      <c r="K13" s="5">
        <v>12</v>
      </c>
      <c r="L13" s="5">
        <v>708</v>
      </c>
    </row>
    <row r="14" spans="1:24" ht="17.25" thickBot="1">
      <c r="A14" s="3"/>
      <c r="B14" s="3" t="s">
        <v>12498</v>
      </c>
      <c r="C14" s="5">
        <v>779</v>
      </c>
      <c r="D14" s="5">
        <v>399</v>
      </c>
      <c r="E14" s="5">
        <v>133</v>
      </c>
      <c r="F14" s="5">
        <v>230</v>
      </c>
      <c r="G14" s="5">
        <v>11</v>
      </c>
      <c r="H14" s="5">
        <v>4</v>
      </c>
      <c r="I14" s="5">
        <v>5</v>
      </c>
      <c r="J14" s="5">
        <v>383</v>
      </c>
      <c r="K14" s="5">
        <v>16</v>
      </c>
      <c r="L14" s="5">
        <v>380</v>
      </c>
      <c r="U14" s="8"/>
      <c r="V14" s="8"/>
      <c r="W14" s="8"/>
      <c r="X14" s="8"/>
    </row>
    <row r="15" spans="1:24" ht="17.25" thickBot="1">
      <c r="A15" s="3"/>
      <c r="B15" s="3" t="s">
        <v>12497</v>
      </c>
      <c r="C15" s="4">
        <v>1040</v>
      </c>
      <c r="D15" s="5">
        <v>573</v>
      </c>
      <c r="E15" s="5">
        <v>182</v>
      </c>
      <c r="F15" s="5">
        <v>358</v>
      </c>
      <c r="G15" s="5">
        <v>9</v>
      </c>
      <c r="H15" s="5">
        <v>7</v>
      </c>
      <c r="I15" s="5">
        <v>1</v>
      </c>
      <c r="J15" s="5">
        <v>557</v>
      </c>
      <c r="K15" s="5">
        <v>16</v>
      </c>
      <c r="L15" s="5">
        <v>467</v>
      </c>
      <c r="U15" s="8"/>
      <c r="V15" s="8"/>
      <c r="W15" s="8"/>
      <c r="X15" s="8"/>
    </row>
    <row r="16" spans="1:24" ht="17.25" thickBot="1">
      <c r="A16" s="3"/>
      <c r="B16" s="3" t="s">
        <v>12496</v>
      </c>
      <c r="C16" s="4">
        <v>1636</v>
      </c>
      <c r="D16" s="5">
        <v>798</v>
      </c>
      <c r="E16" s="5">
        <v>312</v>
      </c>
      <c r="F16" s="5">
        <v>427</v>
      </c>
      <c r="G16" s="5">
        <v>20</v>
      </c>
      <c r="H16" s="5">
        <v>10</v>
      </c>
      <c r="I16" s="5">
        <v>8</v>
      </c>
      <c r="J16" s="5">
        <v>777</v>
      </c>
      <c r="K16" s="5">
        <v>21</v>
      </c>
      <c r="L16" s="5">
        <v>838</v>
      </c>
    </row>
    <row r="17" spans="1:12" ht="17.25" thickBot="1">
      <c r="A17" s="3"/>
      <c r="B17" s="3" t="s">
        <v>12495</v>
      </c>
      <c r="C17" s="4">
        <v>2227</v>
      </c>
      <c r="D17" s="5">
        <v>928</v>
      </c>
      <c r="E17" s="5">
        <v>394</v>
      </c>
      <c r="F17" s="5">
        <v>461</v>
      </c>
      <c r="G17" s="5">
        <v>26</v>
      </c>
      <c r="H17" s="5">
        <v>7</v>
      </c>
      <c r="I17" s="5">
        <v>9</v>
      </c>
      <c r="J17" s="5">
        <v>897</v>
      </c>
      <c r="K17" s="5">
        <v>31</v>
      </c>
      <c r="L17" s="4">
        <v>1299</v>
      </c>
    </row>
    <row r="18" spans="1:12" ht="17.25" thickBot="1">
      <c r="A18" s="3"/>
      <c r="B18" s="3" t="s">
        <v>12494</v>
      </c>
      <c r="C18" s="5">
        <v>701</v>
      </c>
      <c r="D18" s="5">
        <v>375</v>
      </c>
      <c r="E18" s="5">
        <v>152</v>
      </c>
      <c r="F18" s="5">
        <v>193</v>
      </c>
      <c r="G18" s="5">
        <v>14</v>
      </c>
      <c r="H18" s="5">
        <v>2</v>
      </c>
      <c r="I18" s="5">
        <v>3</v>
      </c>
      <c r="J18" s="5">
        <v>364</v>
      </c>
      <c r="K18" s="5">
        <v>11</v>
      </c>
      <c r="L18" s="5">
        <v>326</v>
      </c>
    </row>
    <row r="19" spans="1:12" ht="17.25" thickBot="1">
      <c r="A19" s="3"/>
      <c r="B19" s="3" t="s">
        <v>12493</v>
      </c>
      <c r="C19" s="4">
        <v>2582</v>
      </c>
      <c r="D19" s="4">
        <v>1160</v>
      </c>
      <c r="E19" s="5">
        <v>512</v>
      </c>
      <c r="F19" s="5">
        <v>572</v>
      </c>
      <c r="G19" s="5">
        <v>44</v>
      </c>
      <c r="H19" s="5">
        <v>10</v>
      </c>
      <c r="I19" s="5">
        <v>6</v>
      </c>
      <c r="J19" s="4">
        <v>1144</v>
      </c>
      <c r="K19" s="5">
        <v>16</v>
      </c>
      <c r="L19" s="4">
        <v>1422</v>
      </c>
    </row>
    <row r="20" spans="1:12" ht="23.25" thickBot="1">
      <c r="A20" s="3"/>
      <c r="B20" s="3" t="s">
        <v>12492</v>
      </c>
      <c r="C20" s="4">
        <v>2210</v>
      </c>
      <c r="D20" s="4">
        <v>1166</v>
      </c>
      <c r="E20" s="5">
        <v>679</v>
      </c>
      <c r="F20" s="5">
        <v>383</v>
      </c>
      <c r="G20" s="5">
        <v>62</v>
      </c>
      <c r="H20" s="5">
        <v>8</v>
      </c>
      <c r="I20" s="5">
        <v>9</v>
      </c>
      <c r="J20" s="4">
        <v>1141</v>
      </c>
      <c r="K20" s="5">
        <v>25</v>
      </c>
      <c r="L20" s="4">
        <v>1044</v>
      </c>
    </row>
    <row r="21" spans="1:12" ht="17.25" thickBot="1">
      <c r="A21" s="3" t="s">
        <v>12491</v>
      </c>
      <c r="B21" s="3" t="s">
        <v>36</v>
      </c>
      <c r="C21" s="4">
        <v>16689</v>
      </c>
      <c r="D21" s="4">
        <v>8737</v>
      </c>
      <c r="E21" s="4">
        <v>4838</v>
      </c>
      <c r="F21" s="4">
        <v>3267</v>
      </c>
      <c r="G21" s="5">
        <v>355</v>
      </c>
      <c r="H21" s="5">
        <v>79</v>
      </c>
      <c r="I21" s="5">
        <v>69</v>
      </c>
      <c r="J21" s="4">
        <v>8608</v>
      </c>
      <c r="K21" s="5">
        <v>129</v>
      </c>
      <c r="L21" s="4">
        <v>7952</v>
      </c>
    </row>
    <row r="22" spans="1:12" ht="23.25" thickBot="1">
      <c r="A22" s="3"/>
      <c r="B22" s="3" t="s">
        <v>37</v>
      </c>
      <c r="C22" s="4">
        <v>2327</v>
      </c>
      <c r="D22" s="4">
        <v>2326</v>
      </c>
      <c r="E22" s="4">
        <v>1423</v>
      </c>
      <c r="F22" s="5">
        <v>769</v>
      </c>
      <c r="G22" s="5">
        <v>71</v>
      </c>
      <c r="H22" s="5">
        <v>17</v>
      </c>
      <c r="I22" s="5">
        <v>13</v>
      </c>
      <c r="J22" s="4">
        <v>2293</v>
      </c>
      <c r="K22" s="5">
        <v>33</v>
      </c>
      <c r="L22" s="5">
        <v>1</v>
      </c>
    </row>
    <row r="23" spans="1:12" ht="17.25" thickBot="1">
      <c r="A23" s="3"/>
      <c r="B23" s="3" t="s">
        <v>12490</v>
      </c>
      <c r="C23" s="4">
        <v>2934</v>
      </c>
      <c r="D23" s="4">
        <v>1103</v>
      </c>
      <c r="E23" s="5">
        <v>566</v>
      </c>
      <c r="F23" s="5">
        <v>454</v>
      </c>
      <c r="G23" s="5">
        <v>42</v>
      </c>
      <c r="H23" s="5">
        <v>14</v>
      </c>
      <c r="I23" s="5">
        <v>11</v>
      </c>
      <c r="J23" s="4">
        <v>1087</v>
      </c>
      <c r="K23" s="5">
        <v>16</v>
      </c>
      <c r="L23" s="4">
        <v>1831</v>
      </c>
    </row>
    <row r="24" spans="1:12" ht="17.25" thickBot="1">
      <c r="A24" s="3"/>
      <c r="B24" s="3" t="s">
        <v>12489</v>
      </c>
      <c r="C24" s="4">
        <v>1755</v>
      </c>
      <c r="D24" s="5">
        <v>769</v>
      </c>
      <c r="E24" s="5">
        <v>337</v>
      </c>
      <c r="F24" s="5">
        <v>376</v>
      </c>
      <c r="G24" s="5">
        <v>28</v>
      </c>
      <c r="H24" s="5">
        <v>6</v>
      </c>
      <c r="I24" s="5">
        <v>7</v>
      </c>
      <c r="J24" s="5">
        <v>754</v>
      </c>
      <c r="K24" s="5">
        <v>15</v>
      </c>
      <c r="L24" s="5">
        <v>986</v>
      </c>
    </row>
    <row r="25" spans="1:12" ht="17.25" thickBot="1">
      <c r="A25" s="3"/>
      <c r="B25" s="3" t="s">
        <v>12488</v>
      </c>
      <c r="C25" s="4">
        <v>3609</v>
      </c>
      <c r="D25" s="4">
        <v>1741</v>
      </c>
      <c r="E25" s="4">
        <v>1086</v>
      </c>
      <c r="F25" s="5">
        <v>516</v>
      </c>
      <c r="G25" s="5">
        <v>88</v>
      </c>
      <c r="H25" s="5">
        <v>16</v>
      </c>
      <c r="I25" s="5">
        <v>13</v>
      </c>
      <c r="J25" s="4">
        <v>1719</v>
      </c>
      <c r="K25" s="5">
        <v>22</v>
      </c>
      <c r="L25" s="4">
        <v>1868</v>
      </c>
    </row>
    <row r="26" spans="1:12" ht="17.25" thickBot="1">
      <c r="A26" s="3"/>
      <c r="B26" s="3" t="s">
        <v>12487</v>
      </c>
      <c r="C26" s="4">
        <v>2705</v>
      </c>
      <c r="D26" s="4">
        <v>1221</v>
      </c>
      <c r="E26" s="5">
        <v>601</v>
      </c>
      <c r="F26" s="5">
        <v>525</v>
      </c>
      <c r="G26" s="5">
        <v>50</v>
      </c>
      <c r="H26" s="5">
        <v>13</v>
      </c>
      <c r="I26" s="5">
        <v>11</v>
      </c>
      <c r="J26" s="4">
        <v>1200</v>
      </c>
      <c r="K26" s="5">
        <v>21</v>
      </c>
      <c r="L26" s="4">
        <v>1484</v>
      </c>
    </row>
    <row r="27" spans="1:12" ht="17.25" thickBot="1">
      <c r="A27" s="3"/>
      <c r="B27" s="3" t="s">
        <v>12486</v>
      </c>
      <c r="C27" s="4">
        <v>1544</v>
      </c>
      <c r="D27" s="5">
        <v>637</v>
      </c>
      <c r="E27" s="5">
        <v>235</v>
      </c>
      <c r="F27" s="5">
        <v>350</v>
      </c>
      <c r="G27" s="5">
        <v>31</v>
      </c>
      <c r="H27" s="5">
        <v>7</v>
      </c>
      <c r="I27" s="5">
        <v>5</v>
      </c>
      <c r="J27" s="5">
        <v>628</v>
      </c>
      <c r="K27" s="5">
        <v>9</v>
      </c>
      <c r="L27" s="5">
        <v>907</v>
      </c>
    </row>
    <row r="28" spans="1:12" ht="17.25" thickBot="1">
      <c r="A28" s="3"/>
      <c r="B28" s="3" t="s">
        <v>12485</v>
      </c>
      <c r="C28" s="4">
        <v>1815</v>
      </c>
      <c r="D28" s="5">
        <v>940</v>
      </c>
      <c r="E28" s="5">
        <v>590</v>
      </c>
      <c r="F28" s="5">
        <v>277</v>
      </c>
      <c r="G28" s="5">
        <v>45</v>
      </c>
      <c r="H28" s="5">
        <v>6</v>
      </c>
      <c r="I28" s="5">
        <v>9</v>
      </c>
      <c r="J28" s="5">
        <v>927</v>
      </c>
      <c r="K28" s="5">
        <v>13</v>
      </c>
      <c r="L28" s="5">
        <v>875</v>
      </c>
    </row>
    <row r="29" spans="1:12" ht="17.25" thickBot="1">
      <c r="A29" s="3" t="s">
        <v>12484</v>
      </c>
      <c r="B29" s="3" t="s">
        <v>36</v>
      </c>
      <c r="C29" s="4">
        <v>16683</v>
      </c>
      <c r="D29" s="4">
        <v>9419</v>
      </c>
      <c r="E29" s="4">
        <v>4935</v>
      </c>
      <c r="F29" s="4">
        <v>3786</v>
      </c>
      <c r="G29" s="5">
        <v>413</v>
      </c>
      <c r="H29" s="5">
        <v>80</v>
      </c>
      <c r="I29" s="5">
        <v>62</v>
      </c>
      <c r="J29" s="4">
        <v>9276</v>
      </c>
      <c r="K29" s="5">
        <v>143</v>
      </c>
      <c r="L29" s="4">
        <v>7264</v>
      </c>
    </row>
    <row r="30" spans="1:12" ht="23.25" thickBot="1">
      <c r="A30" s="3"/>
      <c r="B30" s="3" t="s">
        <v>37</v>
      </c>
      <c r="C30" s="4">
        <v>3691</v>
      </c>
      <c r="D30" s="4">
        <v>3688</v>
      </c>
      <c r="E30" s="4">
        <v>2190</v>
      </c>
      <c r="F30" s="4">
        <v>1247</v>
      </c>
      <c r="G30" s="5">
        <v>164</v>
      </c>
      <c r="H30" s="5">
        <v>38</v>
      </c>
      <c r="I30" s="5">
        <v>15</v>
      </c>
      <c r="J30" s="4">
        <v>3654</v>
      </c>
      <c r="K30" s="5">
        <v>34</v>
      </c>
      <c r="L30" s="5">
        <v>3</v>
      </c>
    </row>
    <row r="31" spans="1:12" ht="17.25" thickBot="1">
      <c r="A31" s="3"/>
      <c r="B31" s="3" t="s">
        <v>12483</v>
      </c>
      <c r="C31" s="4">
        <v>1400</v>
      </c>
      <c r="D31" s="5">
        <v>765</v>
      </c>
      <c r="E31" s="5">
        <v>273</v>
      </c>
      <c r="F31" s="5">
        <v>441</v>
      </c>
      <c r="G31" s="5">
        <v>18</v>
      </c>
      <c r="H31" s="5">
        <v>1</v>
      </c>
      <c r="I31" s="5">
        <v>7</v>
      </c>
      <c r="J31" s="5">
        <v>740</v>
      </c>
      <c r="K31" s="5">
        <v>25</v>
      </c>
      <c r="L31" s="5">
        <v>635</v>
      </c>
    </row>
    <row r="32" spans="1:12" ht="17.25" thickBot="1">
      <c r="A32" s="3"/>
      <c r="B32" s="3" t="s">
        <v>12482</v>
      </c>
      <c r="C32" s="4">
        <v>3525</v>
      </c>
      <c r="D32" s="4">
        <v>1464</v>
      </c>
      <c r="E32" s="5">
        <v>816</v>
      </c>
      <c r="F32" s="5">
        <v>540</v>
      </c>
      <c r="G32" s="5">
        <v>63</v>
      </c>
      <c r="H32" s="5">
        <v>12</v>
      </c>
      <c r="I32" s="5">
        <v>15</v>
      </c>
      <c r="J32" s="4">
        <v>1446</v>
      </c>
      <c r="K32" s="5">
        <v>18</v>
      </c>
      <c r="L32" s="4">
        <v>2061</v>
      </c>
    </row>
    <row r="33" spans="1:12" ht="17.25" thickBot="1">
      <c r="A33" s="3"/>
      <c r="B33" s="3" t="s">
        <v>12481</v>
      </c>
      <c r="C33" s="4">
        <v>2161</v>
      </c>
      <c r="D33" s="4">
        <v>1001</v>
      </c>
      <c r="E33" s="5">
        <v>359</v>
      </c>
      <c r="F33" s="5">
        <v>572</v>
      </c>
      <c r="G33" s="5">
        <v>34</v>
      </c>
      <c r="H33" s="5">
        <v>7</v>
      </c>
      <c r="I33" s="5">
        <v>9</v>
      </c>
      <c r="J33" s="5">
        <v>981</v>
      </c>
      <c r="K33" s="5">
        <v>20</v>
      </c>
      <c r="L33" s="4">
        <v>1160</v>
      </c>
    </row>
    <row r="34" spans="1:12" ht="17.25" thickBot="1">
      <c r="A34" s="3"/>
      <c r="B34" s="3" t="s">
        <v>12480</v>
      </c>
      <c r="C34" s="4">
        <v>1800</v>
      </c>
      <c r="D34" s="5">
        <v>728</v>
      </c>
      <c r="E34" s="5">
        <v>361</v>
      </c>
      <c r="F34" s="5">
        <v>306</v>
      </c>
      <c r="G34" s="5">
        <v>34</v>
      </c>
      <c r="H34" s="5">
        <v>11</v>
      </c>
      <c r="I34" s="5">
        <v>3</v>
      </c>
      <c r="J34" s="5">
        <v>715</v>
      </c>
      <c r="K34" s="5">
        <v>13</v>
      </c>
      <c r="L34" s="4">
        <v>1072</v>
      </c>
    </row>
    <row r="35" spans="1:12" ht="17.25" thickBot="1">
      <c r="A35" s="3"/>
      <c r="B35" s="3" t="s">
        <v>12479</v>
      </c>
      <c r="C35" s="4">
        <v>2080</v>
      </c>
      <c r="D35" s="5">
        <v>788</v>
      </c>
      <c r="E35" s="5">
        <v>426</v>
      </c>
      <c r="F35" s="5">
        <v>294</v>
      </c>
      <c r="G35" s="5">
        <v>48</v>
      </c>
      <c r="H35" s="5">
        <v>2</v>
      </c>
      <c r="I35" s="5">
        <v>5</v>
      </c>
      <c r="J35" s="5">
        <v>775</v>
      </c>
      <c r="K35" s="5">
        <v>13</v>
      </c>
      <c r="L35" s="4">
        <v>1292</v>
      </c>
    </row>
    <row r="36" spans="1:12" ht="17.25" thickBot="1">
      <c r="A36" s="3"/>
      <c r="B36" s="3" t="s">
        <v>12478</v>
      </c>
      <c r="C36" s="4">
        <v>2026</v>
      </c>
      <c r="D36" s="5">
        <v>985</v>
      </c>
      <c r="E36" s="5">
        <v>510</v>
      </c>
      <c r="F36" s="5">
        <v>386</v>
      </c>
      <c r="G36" s="5">
        <v>52</v>
      </c>
      <c r="H36" s="5">
        <v>9</v>
      </c>
      <c r="I36" s="5">
        <v>8</v>
      </c>
      <c r="J36" s="5">
        <v>965</v>
      </c>
      <c r="K36" s="5">
        <v>20</v>
      </c>
      <c r="L36" s="4">
        <v>1041</v>
      </c>
    </row>
    <row r="37" spans="1:12" ht="17.25" thickBot="1">
      <c r="A37" s="3" t="s">
        <v>12477</v>
      </c>
      <c r="B37" s="3" t="s">
        <v>36</v>
      </c>
      <c r="C37" s="4">
        <v>7849</v>
      </c>
      <c r="D37" s="4">
        <v>4481</v>
      </c>
      <c r="E37" s="4">
        <v>2078</v>
      </c>
      <c r="F37" s="4">
        <v>2109</v>
      </c>
      <c r="G37" s="5">
        <v>144</v>
      </c>
      <c r="H37" s="5">
        <v>30</v>
      </c>
      <c r="I37" s="5">
        <v>36</v>
      </c>
      <c r="J37" s="4">
        <v>4397</v>
      </c>
      <c r="K37" s="5">
        <v>84</v>
      </c>
      <c r="L37" s="4">
        <v>3368</v>
      </c>
    </row>
    <row r="38" spans="1:12" ht="23.25" thickBot="1">
      <c r="A38" s="3"/>
      <c r="B38" s="3" t="s">
        <v>37</v>
      </c>
      <c r="C38" s="4">
        <v>1864</v>
      </c>
      <c r="D38" s="4">
        <v>1864</v>
      </c>
      <c r="E38" s="5">
        <v>958</v>
      </c>
      <c r="F38" s="5">
        <v>784</v>
      </c>
      <c r="G38" s="5">
        <v>64</v>
      </c>
      <c r="H38" s="5">
        <v>13</v>
      </c>
      <c r="I38" s="5">
        <v>13</v>
      </c>
      <c r="J38" s="4">
        <v>1832</v>
      </c>
      <c r="K38" s="5">
        <v>32</v>
      </c>
      <c r="L38" s="5">
        <v>0</v>
      </c>
    </row>
    <row r="39" spans="1:12" ht="17.25" thickBot="1">
      <c r="A39" s="3"/>
      <c r="B39" s="3" t="s">
        <v>12476</v>
      </c>
      <c r="C39" s="4">
        <v>2090</v>
      </c>
      <c r="D39" s="5">
        <v>867</v>
      </c>
      <c r="E39" s="5">
        <v>388</v>
      </c>
      <c r="F39" s="5">
        <v>403</v>
      </c>
      <c r="G39" s="5">
        <v>41</v>
      </c>
      <c r="H39" s="5">
        <v>7</v>
      </c>
      <c r="I39" s="5">
        <v>10</v>
      </c>
      <c r="J39" s="5">
        <v>849</v>
      </c>
      <c r="K39" s="5">
        <v>18</v>
      </c>
      <c r="L39" s="4">
        <v>1223</v>
      </c>
    </row>
    <row r="40" spans="1:12" ht="17.25" thickBot="1">
      <c r="A40" s="3"/>
      <c r="B40" s="3" t="s">
        <v>12475</v>
      </c>
      <c r="C40" s="5">
        <v>883</v>
      </c>
      <c r="D40" s="5">
        <v>439</v>
      </c>
      <c r="E40" s="5">
        <v>191</v>
      </c>
      <c r="F40" s="5">
        <v>227</v>
      </c>
      <c r="G40" s="5">
        <v>10</v>
      </c>
      <c r="H40" s="5">
        <v>3</v>
      </c>
      <c r="I40" s="5">
        <v>2</v>
      </c>
      <c r="J40" s="5">
        <v>433</v>
      </c>
      <c r="K40" s="5">
        <v>6</v>
      </c>
      <c r="L40" s="5">
        <v>444</v>
      </c>
    </row>
    <row r="41" spans="1:12" ht="17.25" thickBot="1">
      <c r="A41" s="3"/>
      <c r="B41" s="3" t="s">
        <v>12474</v>
      </c>
      <c r="C41" s="4">
        <v>2271</v>
      </c>
      <c r="D41" s="5">
        <v>904</v>
      </c>
      <c r="E41" s="5">
        <v>388</v>
      </c>
      <c r="F41" s="5">
        <v>472</v>
      </c>
      <c r="G41" s="5">
        <v>20</v>
      </c>
      <c r="H41" s="5">
        <v>5</v>
      </c>
      <c r="I41" s="5">
        <v>7</v>
      </c>
      <c r="J41" s="5">
        <v>892</v>
      </c>
      <c r="K41" s="5">
        <v>12</v>
      </c>
      <c r="L41" s="4">
        <v>1367</v>
      </c>
    </row>
    <row r="42" spans="1:12" ht="17.25" thickBot="1">
      <c r="A42" s="3"/>
      <c r="B42" s="3" t="s">
        <v>12473</v>
      </c>
      <c r="C42" s="5">
        <v>741</v>
      </c>
      <c r="D42" s="5">
        <v>407</v>
      </c>
      <c r="E42" s="5">
        <v>153</v>
      </c>
      <c r="F42" s="5">
        <v>223</v>
      </c>
      <c r="G42" s="5">
        <v>9</v>
      </c>
      <c r="H42" s="5">
        <v>2</v>
      </c>
      <c r="I42" s="5">
        <v>4</v>
      </c>
      <c r="J42" s="5">
        <v>391</v>
      </c>
      <c r="K42" s="5">
        <v>16</v>
      </c>
      <c r="L42" s="5">
        <v>334</v>
      </c>
    </row>
    <row r="43" spans="1:12" ht="17.25" thickBot="1">
      <c r="A43" s="3" t="s">
        <v>12472</v>
      </c>
      <c r="B43" s="3" t="s">
        <v>36</v>
      </c>
      <c r="C43" s="4">
        <v>28877</v>
      </c>
      <c r="D43" s="4">
        <v>18405</v>
      </c>
      <c r="E43" s="4">
        <v>11103</v>
      </c>
      <c r="F43" s="4">
        <v>6018</v>
      </c>
      <c r="G43" s="5">
        <v>891</v>
      </c>
      <c r="H43" s="5">
        <v>117</v>
      </c>
      <c r="I43" s="5">
        <v>102</v>
      </c>
      <c r="J43" s="4">
        <v>18231</v>
      </c>
      <c r="K43" s="5">
        <v>174</v>
      </c>
      <c r="L43" s="4">
        <v>10472</v>
      </c>
    </row>
    <row r="44" spans="1:12" ht="23.25" thickBot="1">
      <c r="A44" s="3"/>
      <c r="B44" s="3" t="s">
        <v>37</v>
      </c>
      <c r="C44" s="4">
        <v>4297</v>
      </c>
      <c r="D44" s="4">
        <v>4297</v>
      </c>
      <c r="E44" s="4">
        <v>3011</v>
      </c>
      <c r="F44" s="4">
        <v>1022</v>
      </c>
      <c r="G44" s="5">
        <v>182</v>
      </c>
      <c r="H44" s="5">
        <v>35</v>
      </c>
      <c r="I44" s="5">
        <v>16</v>
      </c>
      <c r="J44" s="4">
        <v>4266</v>
      </c>
      <c r="K44" s="5">
        <v>31</v>
      </c>
      <c r="L44" s="5">
        <v>0</v>
      </c>
    </row>
    <row r="45" spans="1:12" ht="17.25" thickBot="1">
      <c r="A45" s="3"/>
      <c r="B45" s="3" t="s">
        <v>12471</v>
      </c>
      <c r="C45" s="4">
        <v>2048</v>
      </c>
      <c r="D45" s="4">
        <v>1011</v>
      </c>
      <c r="E45" s="5">
        <v>552</v>
      </c>
      <c r="F45" s="5">
        <v>368</v>
      </c>
      <c r="G45" s="5">
        <v>60</v>
      </c>
      <c r="H45" s="5">
        <v>4</v>
      </c>
      <c r="I45" s="5">
        <v>15</v>
      </c>
      <c r="J45" s="5">
        <v>999</v>
      </c>
      <c r="K45" s="5">
        <v>12</v>
      </c>
      <c r="L45" s="4">
        <v>1037</v>
      </c>
    </row>
    <row r="46" spans="1:12" ht="17.25" thickBot="1">
      <c r="A46" s="3"/>
      <c r="B46" s="3" t="s">
        <v>12470</v>
      </c>
      <c r="C46" s="4">
        <v>1903</v>
      </c>
      <c r="D46" s="4">
        <v>1152</v>
      </c>
      <c r="E46" s="5">
        <v>555</v>
      </c>
      <c r="F46" s="5">
        <v>514</v>
      </c>
      <c r="G46" s="5">
        <v>58</v>
      </c>
      <c r="H46" s="5">
        <v>3</v>
      </c>
      <c r="I46" s="5">
        <v>11</v>
      </c>
      <c r="J46" s="4">
        <v>1141</v>
      </c>
      <c r="K46" s="5">
        <v>11</v>
      </c>
      <c r="L46" s="5">
        <v>751</v>
      </c>
    </row>
    <row r="47" spans="1:12" ht="17.25" thickBot="1">
      <c r="A47" s="3"/>
      <c r="B47" s="3" t="s">
        <v>12469</v>
      </c>
      <c r="C47" s="4">
        <v>2982</v>
      </c>
      <c r="D47" s="4">
        <v>1686</v>
      </c>
      <c r="E47" s="5">
        <v>911</v>
      </c>
      <c r="F47" s="5">
        <v>636</v>
      </c>
      <c r="G47" s="5">
        <v>82</v>
      </c>
      <c r="H47" s="5">
        <v>15</v>
      </c>
      <c r="I47" s="5">
        <v>14</v>
      </c>
      <c r="J47" s="4">
        <v>1658</v>
      </c>
      <c r="K47" s="5">
        <v>28</v>
      </c>
      <c r="L47" s="4">
        <v>1296</v>
      </c>
    </row>
    <row r="48" spans="1:12" ht="17.25" thickBot="1">
      <c r="A48" s="3"/>
      <c r="B48" s="3" t="s">
        <v>12468</v>
      </c>
      <c r="C48" s="4">
        <v>3702</v>
      </c>
      <c r="D48" s="4">
        <v>1966</v>
      </c>
      <c r="E48" s="4">
        <v>1095</v>
      </c>
      <c r="F48" s="5">
        <v>721</v>
      </c>
      <c r="G48" s="5">
        <v>105</v>
      </c>
      <c r="H48" s="5">
        <v>13</v>
      </c>
      <c r="I48" s="5">
        <v>9</v>
      </c>
      <c r="J48" s="4">
        <v>1943</v>
      </c>
      <c r="K48" s="5">
        <v>23</v>
      </c>
      <c r="L48" s="4">
        <v>1736</v>
      </c>
    </row>
    <row r="49" spans="1:12" ht="17.25" thickBot="1">
      <c r="A49" s="3"/>
      <c r="B49" s="3" t="s">
        <v>12467</v>
      </c>
      <c r="C49" s="4">
        <v>3092</v>
      </c>
      <c r="D49" s="4">
        <v>1766</v>
      </c>
      <c r="E49" s="4">
        <v>1023</v>
      </c>
      <c r="F49" s="5">
        <v>632</v>
      </c>
      <c r="G49" s="5">
        <v>84</v>
      </c>
      <c r="H49" s="5">
        <v>9</v>
      </c>
      <c r="I49" s="5">
        <v>8</v>
      </c>
      <c r="J49" s="4">
        <v>1756</v>
      </c>
      <c r="K49" s="5">
        <v>10</v>
      </c>
      <c r="L49" s="4">
        <v>1326</v>
      </c>
    </row>
    <row r="50" spans="1:12" ht="17.25" thickBot="1">
      <c r="A50" s="3"/>
      <c r="B50" s="3" t="s">
        <v>12466</v>
      </c>
      <c r="C50" s="4">
        <v>3174</v>
      </c>
      <c r="D50" s="4">
        <v>1829</v>
      </c>
      <c r="E50" s="4">
        <v>1016</v>
      </c>
      <c r="F50" s="5">
        <v>668</v>
      </c>
      <c r="G50" s="5">
        <v>96</v>
      </c>
      <c r="H50" s="5">
        <v>15</v>
      </c>
      <c r="I50" s="5">
        <v>12</v>
      </c>
      <c r="J50" s="4">
        <v>1807</v>
      </c>
      <c r="K50" s="5">
        <v>22</v>
      </c>
      <c r="L50" s="4">
        <v>1345</v>
      </c>
    </row>
    <row r="51" spans="1:12" ht="17.25" thickBot="1">
      <c r="A51" s="3"/>
      <c r="B51" s="3" t="s">
        <v>12465</v>
      </c>
      <c r="C51" s="4">
        <v>3018</v>
      </c>
      <c r="D51" s="4">
        <v>2105</v>
      </c>
      <c r="E51" s="4">
        <v>1344</v>
      </c>
      <c r="F51" s="5">
        <v>633</v>
      </c>
      <c r="G51" s="5">
        <v>91</v>
      </c>
      <c r="H51" s="5">
        <v>8</v>
      </c>
      <c r="I51" s="5">
        <v>7</v>
      </c>
      <c r="J51" s="4">
        <v>2083</v>
      </c>
      <c r="K51" s="5">
        <v>22</v>
      </c>
      <c r="L51" s="5">
        <v>913</v>
      </c>
    </row>
    <row r="52" spans="1:12" ht="17.25" thickBot="1">
      <c r="A52" s="3"/>
      <c r="B52" s="3" t="s">
        <v>12464</v>
      </c>
      <c r="C52" s="4">
        <v>2570</v>
      </c>
      <c r="D52" s="4">
        <v>1530</v>
      </c>
      <c r="E52" s="4">
        <v>1001</v>
      </c>
      <c r="F52" s="5">
        <v>425</v>
      </c>
      <c r="G52" s="5">
        <v>78</v>
      </c>
      <c r="H52" s="5">
        <v>10</v>
      </c>
      <c r="I52" s="5">
        <v>5</v>
      </c>
      <c r="J52" s="4">
        <v>1519</v>
      </c>
      <c r="K52" s="5">
        <v>11</v>
      </c>
      <c r="L52" s="4">
        <v>1040</v>
      </c>
    </row>
    <row r="53" spans="1:12" ht="17.25" thickBot="1">
      <c r="A53" s="3"/>
      <c r="B53" s="3" t="s">
        <v>12463</v>
      </c>
      <c r="C53" s="4">
        <v>2091</v>
      </c>
      <c r="D53" s="4">
        <v>1063</v>
      </c>
      <c r="E53" s="5">
        <v>595</v>
      </c>
      <c r="F53" s="5">
        <v>399</v>
      </c>
      <c r="G53" s="5">
        <v>55</v>
      </c>
      <c r="H53" s="5">
        <v>5</v>
      </c>
      <c r="I53" s="5">
        <v>5</v>
      </c>
      <c r="J53" s="4">
        <v>1059</v>
      </c>
      <c r="K53" s="5">
        <v>4</v>
      </c>
      <c r="L53" s="4">
        <v>1028</v>
      </c>
    </row>
    <row r="54" spans="1:12" ht="17.25" thickBot="1">
      <c r="A54" s="3" t="s">
        <v>12462</v>
      </c>
      <c r="B54" s="3" t="s">
        <v>36</v>
      </c>
      <c r="C54" s="4">
        <v>46163</v>
      </c>
      <c r="D54" s="4">
        <v>29555</v>
      </c>
      <c r="E54" s="4">
        <v>18170</v>
      </c>
      <c r="F54" s="4">
        <v>9272</v>
      </c>
      <c r="G54" s="4">
        <v>1565</v>
      </c>
      <c r="H54" s="5">
        <v>144</v>
      </c>
      <c r="I54" s="5">
        <v>163</v>
      </c>
      <c r="J54" s="4">
        <v>29314</v>
      </c>
      <c r="K54" s="5">
        <v>241</v>
      </c>
      <c r="L54" s="4">
        <v>16608</v>
      </c>
    </row>
    <row r="55" spans="1:12" ht="23.25" thickBot="1">
      <c r="A55" s="3"/>
      <c r="B55" s="3" t="s">
        <v>37</v>
      </c>
      <c r="C55" s="4">
        <v>6572</v>
      </c>
      <c r="D55" s="4">
        <v>6572</v>
      </c>
      <c r="E55" s="4">
        <v>4624</v>
      </c>
      <c r="F55" s="4">
        <v>1570</v>
      </c>
      <c r="G55" s="5">
        <v>301</v>
      </c>
      <c r="H55" s="5">
        <v>20</v>
      </c>
      <c r="I55" s="5">
        <v>20</v>
      </c>
      <c r="J55" s="4">
        <v>6535</v>
      </c>
      <c r="K55" s="5">
        <v>37</v>
      </c>
      <c r="L55" s="5">
        <v>0</v>
      </c>
    </row>
    <row r="56" spans="1:12" ht="17.25" thickBot="1">
      <c r="A56" s="3"/>
      <c r="B56" s="3" t="s">
        <v>12461</v>
      </c>
      <c r="C56" s="4">
        <v>3672</v>
      </c>
      <c r="D56" s="4">
        <v>2264</v>
      </c>
      <c r="E56" s="4">
        <v>1288</v>
      </c>
      <c r="F56" s="5">
        <v>792</v>
      </c>
      <c r="G56" s="5">
        <v>133</v>
      </c>
      <c r="H56" s="5">
        <v>13</v>
      </c>
      <c r="I56" s="5">
        <v>22</v>
      </c>
      <c r="J56" s="4">
        <v>2248</v>
      </c>
      <c r="K56" s="5">
        <v>16</v>
      </c>
      <c r="L56" s="4">
        <v>1408</v>
      </c>
    </row>
    <row r="57" spans="1:12" ht="17.25" thickBot="1">
      <c r="A57" s="3"/>
      <c r="B57" s="3" t="s">
        <v>12460</v>
      </c>
      <c r="C57" s="4">
        <v>2666</v>
      </c>
      <c r="D57" s="4">
        <v>1700</v>
      </c>
      <c r="E57" s="5">
        <v>981</v>
      </c>
      <c r="F57" s="5">
        <v>552</v>
      </c>
      <c r="G57" s="5">
        <v>130</v>
      </c>
      <c r="H57" s="5">
        <v>13</v>
      </c>
      <c r="I57" s="5">
        <v>7</v>
      </c>
      <c r="J57" s="4">
        <v>1683</v>
      </c>
      <c r="K57" s="5">
        <v>17</v>
      </c>
      <c r="L57" s="5">
        <v>966</v>
      </c>
    </row>
    <row r="58" spans="1:12" ht="17.25" thickBot="1">
      <c r="A58" s="3"/>
      <c r="B58" s="3" t="s">
        <v>12459</v>
      </c>
      <c r="C58" s="4">
        <v>2956</v>
      </c>
      <c r="D58" s="4">
        <v>1561</v>
      </c>
      <c r="E58" s="5">
        <v>834</v>
      </c>
      <c r="F58" s="5">
        <v>583</v>
      </c>
      <c r="G58" s="5">
        <v>103</v>
      </c>
      <c r="H58" s="5">
        <v>10</v>
      </c>
      <c r="I58" s="5">
        <v>13</v>
      </c>
      <c r="J58" s="4">
        <v>1543</v>
      </c>
      <c r="K58" s="5">
        <v>18</v>
      </c>
      <c r="L58" s="4">
        <v>1395</v>
      </c>
    </row>
    <row r="59" spans="1:12" ht="17.25" thickBot="1">
      <c r="A59" s="3"/>
      <c r="B59" s="3" t="s">
        <v>12458</v>
      </c>
      <c r="C59" s="4">
        <v>3610</v>
      </c>
      <c r="D59" s="4">
        <v>2244</v>
      </c>
      <c r="E59" s="4">
        <v>1566</v>
      </c>
      <c r="F59" s="5">
        <v>552</v>
      </c>
      <c r="G59" s="5">
        <v>95</v>
      </c>
      <c r="H59" s="5">
        <v>12</v>
      </c>
      <c r="I59" s="5">
        <v>6</v>
      </c>
      <c r="J59" s="4">
        <v>2231</v>
      </c>
      <c r="K59" s="5">
        <v>13</v>
      </c>
      <c r="L59" s="4">
        <v>1366</v>
      </c>
    </row>
    <row r="60" spans="1:12" ht="17.25" thickBot="1">
      <c r="A60" s="3"/>
      <c r="B60" s="3" t="s">
        <v>12457</v>
      </c>
      <c r="C60" s="4">
        <v>2936</v>
      </c>
      <c r="D60" s="4">
        <v>1433</v>
      </c>
      <c r="E60" s="5">
        <v>902</v>
      </c>
      <c r="F60" s="5">
        <v>425</v>
      </c>
      <c r="G60" s="5">
        <v>67</v>
      </c>
      <c r="H60" s="5">
        <v>9</v>
      </c>
      <c r="I60" s="5">
        <v>19</v>
      </c>
      <c r="J60" s="4">
        <v>1422</v>
      </c>
      <c r="K60" s="5">
        <v>11</v>
      </c>
      <c r="L60" s="4">
        <v>1503</v>
      </c>
    </row>
    <row r="61" spans="1:12" ht="17.25" thickBot="1">
      <c r="A61" s="3"/>
      <c r="B61" s="3" t="s">
        <v>12456</v>
      </c>
      <c r="C61" s="4">
        <v>3969</v>
      </c>
      <c r="D61" s="4">
        <v>2463</v>
      </c>
      <c r="E61" s="4">
        <v>1493</v>
      </c>
      <c r="F61" s="5">
        <v>805</v>
      </c>
      <c r="G61" s="5">
        <v>122</v>
      </c>
      <c r="H61" s="5">
        <v>12</v>
      </c>
      <c r="I61" s="5">
        <v>10</v>
      </c>
      <c r="J61" s="4">
        <v>2442</v>
      </c>
      <c r="K61" s="5">
        <v>21</v>
      </c>
      <c r="L61" s="4">
        <v>1506</v>
      </c>
    </row>
    <row r="62" spans="1:12" ht="17.25" thickBot="1">
      <c r="A62" s="3"/>
      <c r="B62" s="3" t="s">
        <v>12455</v>
      </c>
      <c r="C62" s="4">
        <v>1568</v>
      </c>
      <c r="D62" s="5">
        <v>844</v>
      </c>
      <c r="E62" s="5">
        <v>437</v>
      </c>
      <c r="F62" s="5">
        <v>331</v>
      </c>
      <c r="G62" s="5">
        <v>57</v>
      </c>
      <c r="H62" s="5">
        <v>5</v>
      </c>
      <c r="I62" s="5">
        <v>5</v>
      </c>
      <c r="J62" s="5">
        <v>835</v>
      </c>
      <c r="K62" s="5">
        <v>9</v>
      </c>
      <c r="L62" s="5">
        <v>724</v>
      </c>
    </row>
    <row r="63" spans="1:12" ht="17.25" thickBot="1">
      <c r="A63" s="3"/>
      <c r="B63" s="3" t="s">
        <v>12454</v>
      </c>
      <c r="C63" s="4">
        <v>3244</v>
      </c>
      <c r="D63" s="4">
        <v>1859</v>
      </c>
      <c r="E63" s="5">
        <v>969</v>
      </c>
      <c r="F63" s="5">
        <v>775</v>
      </c>
      <c r="G63" s="5">
        <v>78</v>
      </c>
      <c r="H63" s="5">
        <v>5</v>
      </c>
      <c r="I63" s="5">
        <v>13</v>
      </c>
      <c r="J63" s="4">
        <v>1840</v>
      </c>
      <c r="K63" s="5">
        <v>19</v>
      </c>
      <c r="L63" s="4">
        <v>1385</v>
      </c>
    </row>
    <row r="64" spans="1:12" ht="17.25" thickBot="1">
      <c r="A64" s="3"/>
      <c r="B64" s="3" t="s">
        <v>12453</v>
      </c>
      <c r="C64" s="4">
        <v>3434</v>
      </c>
      <c r="D64" s="4">
        <v>1889</v>
      </c>
      <c r="E64" s="4">
        <v>1176</v>
      </c>
      <c r="F64" s="5">
        <v>524</v>
      </c>
      <c r="G64" s="5">
        <v>139</v>
      </c>
      <c r="H64" s="5">
        <v>13</v>
      </c>
      <c r="I64" s="5">
        <v>16</v>
      </c>
      <c r="J64" s="4">
        <v>1868</v>
      </c>
      <c r="K64" s="5">
        <v>21</v>
      </c>
      <c r="L64" s="4">
        <v>1545</v>
      </c>
    </row>
    <row r="65" spans="1:12" ht="23.25" thickBot="1">
      <c r="A65" s="3"/>
      <c r="B65" s="3" t="s">
        <v>12452</v>
      </c>
      <c r="C65" s="4">
        <v>2144</v>
      </c>
      <c r="D65" s="4">
        <v>1225</v>
      </c>
      <c r="E65" s="5">
        <v>707</v>
      </c>
      <c r="F65" s="5">
        <v>410</v>
      </c>
      <c r="G65" s="5">
        <v>75</v>
      </c>
      <c r="H65" s="5">
        <v>9</v>
      </c>
      <c r="I65" s="5">
        <v>9</v>
      </c>
      <c r="J65" s="4">
        <v>1210</v>
      </c>
      <c r="K65" s="5">
        <v>15</v>
      </c>
      <c r="L65" s="5">
        <v>919</v>
      </c>
    </row>
    <row r="66" spans="1:12" ht="23.25" thickBot="1">
      <c r="A66" s="3"/>
      <c r="B66" s="3" t="s">
        <v>12451</v>
      </c>
      <c r="C66" s="4">
        <v>2825</v>
      </c>
      <c r="D66" s="4">
        <v>1640</v>
      </c>
      <c r="E66" s="5">
        <v>918</v>
      </c>
      <c r="F66" s="5">
        <v>622</v>
      </c>
      <c r="G66" s="5">
        <v>77</v>
      </c>
      <c r="H66" s="5">
        <v>5</v>
      </c>
      <c r="I66" s="5">
        <v>9</v>
      </c>
      <c r="J66" s="4">
        <v>1631</v>
      </c>
      <c r="K66" s="5">
        <v>9</v>
      </c>
      <c r="L66" s="4">
        <v>1185</v>
      </c>
    </row>
    <row r="67" spans="1:12" ht="23.25" thickBot="1">
      <c r="A67" s="3"/>
      <c r="B67" s="3" t="s">
        <v>12450</v>
      </c>
      <c r="C67" s="4">
        <v>2534</v>
      </c>
      <c r="D67" s="4">
        <v>1373</v>
      </c>
      <c r="E67" s="5">
        <v>771</v>
      </c>
      <c r="F67" s="5">
        <v>501</v>
      </c>
      <c r="G67" s="5">
        <v>76</v>
      </c>
      <c r="H67" s="5">
        <v>5</v>
      </c>
      <c r="I67" s="5">
        <v>6</v>
      </c>
      <c r="J67" s="4">
        <v>1359</v>
      </c>
      <c r="K67" s="5">
        <v>14</v>
      </c>
      <c r="L67" s="4">
        <v>1161</v>
      </c>
    </row>
    <row r="68" spans="1:12" ht="23.25" thickBot="1">
      <c r="A68" s="3"/>
      <c r="B68" s="3" t="s">
        <v>12449</v>
      </c>
      <c r="C68" s="4">
        <v>4033</v>
      </c>
      <c r="D68" s="4">
        <v>2488</v>
      </c>
      <c r="E68" s="4">
        <v>1504</v>
      </c>
      <c r="F68" s="5">
        <v>830</v>
      </c>
      <c r="G68" s="5">
        <v>112</v>
      </c>
      <c r="H68" s="5">
        <v>13</v>
      </c>
      <c r="I68" s="5">
        <v>8</v>
      </c>
      <c r="J68" s="4">
        <v>2467</v>
      </c>
      <c r="K68" s="5">
        <v>21</v>
      </c>
      <c r="L68" s="4">
        <v>1545</v>
      </c>
    </row>
    <row r="69" spans="1:12" ht="17.25" thickBot="1">
      <c r="A69" s="3" t="s">
        <v>12448</v>
      </c>
      <c r="B69" s="3" t="s">
        <v>36</v>
      </c>
      <c r="C69" s="4">
        <v>31259</v>
      </c>
      <c r="D69" s="4">
        <v>17154</v>
      </c>
      <c r="E69" s="4">
        <v>9977</v>
      </c>
      <c r="F69" s="4">
        <v>5810</v>
      </c>
      <c r="G69" s="5">
        <v>886</v>
      </c>
      <c r="H69" s="5">
        <v>145</v>
      </c>
      <c r="I69" s="5">
        <v>111</v>
      </c>
      <c r="J69" s="4">
        <v>16929</v>
      </c>
      <c r="K69" s="5">
        <v>225</v>
      </c>
      <c r="L69" s="4">
        <v>14105</v>
      </c>
    </row>
    <row r="70" spans="1:12" ht="23.25" thickBot="1">
      <c r="A70" s="3"/>
      <c r="B70" s="3" t="s">
        <v>37</v>
      </c>
      <c r="C70" s="4">
        <v>4634</v>
      </c>
      <c r="D70" s="4">
        <v>4634</v>
      </c>
      <c r="E70" s="4">
        <v>3122</v>
      </c>
      <c r="F70" s="4">
        <v>1225</v>
      </c>
      <c r="G70" s="5">
        <v>204</v>
      </c>
      <c r="H70" s="5">
        <v>25</v>
      </c>
      <c r="I70" s="5">
        <v>27</v>
      </c>
      <c r="J70" s="4">
        <v>4603</v>
      </c>
      <c r="K70" s="5">
        <v>31</v>
      </c>
      <c r="L70" s="5">
        <v>0</v>
      </c>
    </row>
    <row r="71" spans="1:12" ht="23.25" thickBot="1">
      <c r="A71" s="3"/>
      <c r="B71" s="3" t="s">
        <v>12447</v>
      </c>
      <c r="C71" s="4">
        <v>1894</v>
      </c>
      <c r="D71" s="4">
        <v>1026</v>
      </c>
      <c r="E71" s="5">
        <v>535</v>
      </c>
      <c r="F71" s="5">
        <v>416</v>
      </c>
      <c r="G71" s="5">
        <v>52</v>
      </c>
      <c r="H71" s="5">
        <v>8</v>
      </c>
      <c r="I71" s="5">
        <v>2</v>
      </c>
      <c r="J71" s="4">
        <v>1013</v>
      </c>
      <c r="K71" s="5">
        <v>13</v>
      </c>
      <c r="L71" s="5">
        <v>868</v>
      </c>
    </row>
    <row r="72" spans="1:12" ht="23.25" thickBot="1">
      <c r="A72" s="3"/>
      <c r="B72" s="3" t="s">
        <v>12446</v>
      </c>
      <c r="C72" s="4">
        <v>2892</v>
      </c>
      <c r="D72" s="4">
        <v>1308</v>
      </c>
      <c r="E72" s="5">
        <v>676</v>
      </c>
      <c r="F72" s="5">
        <v>544</v>
      </c>
      <c r="G72" s="5">
        <v>45</v>
      </c>
      <c r="H72" s="5">
        <v>17</v>
      </c>
      <c r="I72" s="5">
        <v>11</v>
      </c>
      <c r="J72" s="4">
        <v>1293</v>
      </c>
      <c r="K72" s="5">
        <v>15</v>
      </c>
      <c r="L72" s="4">
        <v>1584</v>
      </c>
    </row>
    <row r="73" spans="1:12" ht="23.25" thickBot="1">
      <c r="A73" s="3"/>
      <c r="B73" s="3" t="s">
        <v>12445</v>
      </c>
      <c r="C73" s="5">
        <v>836</v>
      </c>
      <c r="D73" s="5">
        <v>464</v>
      </c>
      <c r="E73" s="5">
        <v>200</v>
      </c>
      <c r="F73" s="5">
        <v>226</v>
      </c>
      <c r="G73" s="5">
        <v>20</v>
      </c>
      <c r="H73" s="5">
        <v>5</v>
      </c>
      <c r="I73" s="5">
        <v>2</v>
      </c>
      <c r="J73" s="5">
        <v>453</v>
      </c>
      <c r="K73" s="5">
        <v>11</v>
      </c>
      <c r="L73" s="5">
        <v>372</v>
      </c>
    </row>
    <row r="74" spans="1:12" ht="23.25" thickBot="1">
      <c r="A74" s="3"/>
      <c r="B74" s="3" t="s">
        <v>12444</v>
      </c>
      <c r="C74" s="4">
        <v>2292</v>
      </c>
      <c r="D74" s="4">
        <v>1204</v>
      </c>
      <c r="E74" s="5">
        <v>660</v>
      </c>
      <c r="F74" s="5">
        <v>463</v>
      </c>
      <c r="G74" s="5">
        <v>48</v>
      </c>
      <c r="H74" s="5">
        <v>12</v>
      </c>
      <c r="I74" s="5">
        <v>5</v>
      </c>
      <c r="J74" s="4">
        <v>1188</v>
      </c>
      <c r="K74" s="5">
        <v>16</v>
      </c>
      <c r="L74" s="4">
        <v>1088</v>
      </c>
    </row>
    <row r="75" spans="1:12" ht="23.25" thickBot="1">
      <c r="A75" s="3"/>
      <c r="B75" s="3" t="s">
        <v>12443</v>
      </c>
      <c r="C75" s="4">
        <v>2852</v>
      </c>
      <c r="D75" s="4">
        <v>1294</v>
      </c>
      <c r="E75" s="5">
        <v>788</v>
      </c>
      <c r="F75" s="5">
        <v>395</v>
      </c>
      <c r="G75" s="5">
        <v>75</v>
      </c>
      <c r="H75" s="5">
        <v>10</v>
      </c>
      <c r="I75" s="5">
        <v>11</v>
      </c>
      <c r="J75" s="4">
        <v>1279</v>
      </c>
      <c r="K75" s="5">
        <v>15</v>
      </c>
      <c r="L75" s="4">
        <v>1558</v>
      </c>
    </row>
    <row r="76" spans="1:12" ht="23.25" thickBot="1">
      <c r="A76" s="3"/>
      <c r="B76" s="3" t="s">
        <v>12442</v>
      </c>
      <c r="C76" s="4">
        <v>1432</v>
      </c>
      <c r="D76" s="5">
        <v>696</v>
      </c>
      <c r="E76" s="5">
        <v>396</v>
      </c>
      <c r="F76" s="5">
        <v>244</v>
      </c>
      <c r="G76" s="5">
        <v>37</v>
      </c>
      <c r="H76" s="5">
        <v>4</v>
      </c>
      <c r="I76" s="5">
        <v>6</v>
      </c>
      <c r="J76" s="5">
        <v>687</v>
      </c>
      <c r="K76" s="5">
        <v>9</v>
      </c>
      <c r="L76" s="5">
        <v>736</v>
      </c>
    </row>
    <row r="77" spans="1:12" ht="23.25" thickBot="1">
      <c r="A77" s="3"/>
      <c r="B77" s="3" t="s">
        <v>12441</v>
      </c>
      <c r="C77" s="4">
        <v>2375</v>
      </c>
      <c r="D77" s="4">
        <v>1104</v>
      </c>
      <c r="E77" s="5">
        <v>620</v>
      </c>
      <c r="F77" s="5">
        <v>374</v>
      </c>
      <c r="G77" s="5">
        <v>63</v>
      </c>
      <c r="H77" s="5">
        <v>12</v>
      </c>
      <c r="I77" s="5">
        <v>10</v>
      </c>
      <c r="J77" s="4">
        <v>1079</v>
      </c>
      <c r="K77" s="5">
        <v>25</v>
      </c>
      <c r="L77" s="4">
        <v>1271</v>
      </c>
    </row>
    <row r="78" spans="1:12" ht="23.25" thickBot="1">
      <c r="A78" s="3"/>
      <c r="B78" s="3" t="s">
        <v>12440</v>
      </c>
      <c r="C78" s="4">
        <v>2419</v>
      </c>
      <c r="D78" s="4">
        <v>1322</v>
      </c>
      <c r="E78" s="5">
        <v>687</v>
      </c>
      <c r="F78" s="5">
        <v>512</v>
      </c>
      <c r="G78" s="5">
        <v>70</v>
      </c>
      <c r="H78" s="5">
        <v>15</v>
      </c>
      <c r="I78" s="5">
        <v>12</v>
      </c>
      <c r="J78" s="4">
        <v>1296</v>
      </c>
      <c r="K78" s="5">
        <v>26</v>
      </c>
      <c r="L78" s="4">
        <v>1097</v>
      </c>
    </row>
    <row r="79" spans="1:12" ht="23.25" thickBot="1">
      <c r="A79" s="3"/>
      <c r="B79" s="3" t="s">
        <v>12439</v>
      </c>
      <c r="C79" s="4">
        <v>4437</v>
      </c>
      <c r="D79" s="4">
        <v>1179</v>
      </c>
      <c r="E79" s="5">
        <v>673</v>
      </c>
      <c r="F79" s="5">
        <v>360</v>
      </c>
      <c r="G79" s="5">
        <v>95</v>
      </c>
      <c r="H79" s="5">
        <v>20</v>
      </c>
      <c r="I79" s="5">
        <v>9</v>
      </c>
      <c r="J79" s="4">
        <v>1157</v>
      </c>
      <c r="K79" s="5">
        <v>22</v>
      </c>
      <c r="L79" s="4">
        <v>3258</v>
      </c>
    </row>
    <row r="80" spans="1:12" ht="23.25" thickBot="1">
      <c r="A80" s="3"/>
      <c r="B80" s="3" t="s">
        <v>12438</v>
      </c>
      <c r="C80" s="4">
        <v>2693</v>
      </c>
      <c r="D80" s="4">
        <v>1527</v>
      </c>
      <c r="E80" s="5">
        <v>863</v>
      </c>
      <c r="F80" s="5">
        <v>540</v>
      </c>
      <c r="G80" s="5">
        <v>82</v>
      </c>
      <c r="H80" s="5">
        <v>9</v>
      </c>
      <c r="I80" s="5">
        <v>9</v>
      </c>
      <c r="J80" s="4">
        <v>1503</v>
      </c>
      <c r="K80" s="5">
        <v>24</v>
      </c>
      <c r="L80" s="4">
        <v>1166</v>
      </c>
    </row>
    <row r="81" spans="1:12" ht="23.25" thickBot="1">
      <c r="A81" s="3"/>
      <c r="B81" s="3" t="s">
        <v>12437</v>
      </c>
      <c r="C81" s="4">
        <v>2503</v>
      </c>
      <c r="D81" s="4">
        <v>1396</v>
      </c>
      <c r="E81" s="5">
        <v>757</v>
      </c>
      <c r="F81" s="5">
        <v>511</v>
      </c>
      <c r="G81" s="5">
        <v>95</v>
      </c>
      <c r="H81" s="5">
        <v>8</v>
      </c>
      <c r="I81" s="5">
        <v>7</v>
      </c>
      <c r="J81" s="4">
        <v>1378</v>
      </c>
      <c r="K81" s="5">
        <v>18</v>
      </c>
      <c r="L81" s="4">
        <v>1107</v>
      </c>
    </row>
    <row r="82" spans="1:12" ht="17.25" thickBot="1">
      <c r="A82" s="3" t="s">
        <v>12436</v>
      </c>
      <c r="B82" s="3" t="s">
        <v>36</v>
      </c>
      <c r="C82" s="4">
        <v>39655</v>
      </c>
      <c r="D82" s="4">
        <v>21657</v>
      </c>
      <c r="E82" s="4">
        <v>13430</v>
      </c>
      <c r="F82" s="4">
        <v>6581</v>
      </c>
      <c r="G82" s="4">
        <v>1098</v>
      </c>
      <c r="H82" s="5">
        <v>188</v>
      </c>
      <c r="I82" s="5">
        <v>148</v>
      </c>
      <c r="J82" s="4">
        <v>21445</v>
      </c>
      <c r="K82" s="5">
        <v>212</v>
      </c>
      <c r="L82" s="4">
        <v>17998</v>
      </c>
    </row>
    <row r="83" spans="1:12" ht="23.25" thickBot="1">
      <c r="A83" s="3"/>
      <c r="B83" s="3" t="s">
        <v>37</v>
      </c>
      <c r="C83" s="4">
        <v>4205</v>
      </c>
      <c r="D83" s="4">
        <v>4205</v>
      </c>
      <c r="E83" s="4">
        <v>2856</v>
      </c>
      <c r="F83" s="4">
        <v>1051</v>
      </c>
      <c r="G83" s="5">
        <v>205</v>
      </c>
      <c r="H83" s="5">
        <v>28</v>
      </c>
      <c r="I83" s="5">
        <v>29</v>
      </c>
      <c r="J83" s="4">
        <v>4169</v>
      </c>
      <c r="K83" s="5">
        <v>36</v>
      </c>
      <c r="L83" s="5">
        <v>0</v>
      </c>
    </row>
    <row r="84" spans="1:12" ht="23.25" thickBot="1">
      <c r="A84" s="3"/>
      <c r="B84" s="3" t="s">
        <v>12435</v>
      </c>
      <c r="C84" s="4">
        <v>3410</v>
      </c>
      <c r="D84" s="4">
        <v>1720</v>
      </c>
      <c r="E84" s="4">
        <v>1168</v>
      </c>
      <c r="F84" s="5">
        <v>431</v>
      </c>
      <c r="G84" s="5">
        <v>78</v>
      </c>
      <c r="H84" s="5">
        <v>17</v>
      </c>
      <c r="I84" s="5">
        <v>13</v>
      </c>
      <c r="J84" s="4">
        <v>1707</v>
      </c>
      <c r="K84" s="5">
        <v>13</v>
      </c>
      <c r="L84" s="4">
        <v>1690</v>
      </c>
    </row>
    <row r="85" spans="1:12" ht="23.25" thickBot="1">
      <c r="A85" s="3"/>
      <c r="B85" s="3" t="s">
        <v>12434</v>
      </c>
      <c r="C85" s="4">
        <v>3511</v>
      </c>
      <c r="D85" s="4">
        <v>1973</v>
      </c>
      <c r="E85" s="4">
        <v>1078</v>
      </c>
      <c r="F85" s="5">
        <v>749</v>
      </c>
      <c r="G85" s="5">
        <v>100</v>
      </c>
      <c r="H85" s="5">
        <v>14</v>
      </c>
      <c r="I85" s="5">
        <v>8</v>
      </c>
      <c r="J85" s="4">
        <v>1949</v>
      </c>
      <c r="K85" s="5">
        <v>24</v>
      </c>
      <c r="L85" s="4">
        <v>1538</v>
      </c>
    </row>
    <row r="86" spans="1:12" ht="23.25" thickBot="1">
      <c r="A86" s="3"/>
      <c r="B86" s="3" t="s">
        <v>12433</v>
      </c>
      <c r="C86" s="4">
        <v>3823</v>
      </c>
      <c r="D86" s="4">
        <v>2164</v>
      </c>
      <c r="E86" s="4">
        <v>1172</v>
      </c>
      <c r="F86" s="5">
        <v>819</v>
      </c>
      <c r="G86" s="5">
        <v>116</v>
      </c>
      <c r="H86" s="5">
        <v>26</v>
      </c>
      <c r="I86" s="5">
        <v>10</v>
      </c>
      <c r="J86" s="4">
        <v>2143</v>
      </c>
      <c r="K86" s="5">
        <v>21</v>
      </c>
      <c r="L86" s="4">
        <v>1659</v>
      </c>
    </row>
    <row r="87" spans="1:12" ht="23.25" thickBot="1">
      <c r="A87" s="3"/>
      <c r="B87" s="3" t="s">
        <v>12432</v>
      </c>
      <c r="C87" s="4">
        <v>2858</v>
      </c>
      <c r="D87" s="5">
        <v>824</v>
      </c>
      <c r="E87" s="5">
        <v>403</v>
      </c>
      <c r="F87" s="5">
        <v>332</v>
      </c>
      <c r="G87" s="5">
        <v>54</v>
      </c>
      <c r="H87" s="5">
        <v>12</v>
      </c>
      <c r="I87" s="5">
        <v>7</v>
      </c>
      <c r="J87" s="5">
        <v>808</v>
      </c>
      <c r="K87" s="5">
        <v>16</v>
      </c>
      <c r="L87" s="4">
        <v>2034</v>
      </c>
    </row>
    <row r="88" spans="1:12" ht="23.25" thickBot="1">
      <c r="A88" s="3"/>
      <c r="B88" s="3" t="s">
        <v>12431</v>
      </c>
      <c r="C88" s="4">
        <v>3352</v>
      </c>
      <c r="D88" s="4">
        <v>1381</v>
      </c>
      <c r="E88" s="5">
        <v>795</v>
      </c>
      <c r="F88" s="5">
        <v>462</v>
      </c>
      <c r="G88" s="5">
        <v>82</v>
      </c>
      <c r="H88" s="5">
        <v>16</v>
      </c>
      <c r="I88" s="5">
        <v>12</v>
      </c>
      <c r="J88" s="4">
        <v>1367</v>
      </c>
      <c r="K88" s="5">
        <v>14</v>
      </c>
      <c r="L88" s="4">
        <v>1971</v>
      </c>
    </row>
    <row r="89" spans="1:12" ht="23.25" thickBot="1">
      <c r="A89" s="3"/>
      <c r="B89" s="3" t="s">
        <v>12430</v>
      </c>
      <c r="C89" s="4">
        <v>2334</v>
      </c>
      <c r="D89" s="5">
        <v>816</v>
      </c>
      <c r="E89" s="5">
        <v>478</v>
      </c>
      <c r="F89" s="5">
        <v>268</v>
      </c>
      <c r="G89" s="5">
        <v>42</v>
      </c>
      <c r="H89" s="5">
        <v>7</v>
      </c>
      <c r="I89" s="5">
        <v>10</v>
      </c>
      <c r="J89" s="5">
        <v>805</v>
      </c>
      <c r="K89" s="5">
        <v>11</v>
      </c>
      <c r="L89" s="4">
        <v>1518</v>
      </c>
    </row>
    <row r="90" spans="1:12" ht="23.25" thickBot="1">
      <c r="A90" s="3"/>
      <c r="B90" s="3" t="s">
        <v>12429</v>
      </c>
      <c r="C90" s="4">
        <v>3085</v>
      </c>
      <c r="D90" s="4">
        <v>1626</v>
      </c>
      <c r="E90" s="5">
        <v>914</v>
      </c>
      <c r="F90" s="5">
        <v>564</v>
      </c>
      <c r="G90" s="5">
        <v>105</v>
      </c>
      <c r="H90" s="5">
        <v>21</v>
      </c>
      <c r="I90" s="5">
        <v>13</v>
      </c>
      <c r="J90" s="4">
        <v>1617</v>
      </c>
      <c r="K90" s="5">
        <v>9</v>
      </c>
      <c r="L90" s="4">
        <v>1459</v>
      </c>
    </row>
    <row r="91" spans="1:12" ht="23.25" thickBot="1">
      <c r="A91" s="3"/>
      <c r="B91" s="3" t="s">
        <v>12428</v>
      </c>
      <c r="C91" s="4">
        <v>2945</v>
      </c>
      <c r="D91" s="4">
        <v>1371</v>
      </c>
      <c r="E91" s="5">
        <v>866</v>
      </c>
      <c r="F91" s="5">
        <v>403</v>
      </c>
      <c r="G91" s="5">
        <v>75</v>
      </c>
      <c r="H91" s="5">
        <v>3</v>
      </c>
      <c r="I91" s="5">
        <v>12</v>
      </c>
      <c r="J91" s="4">
        <v>1359</v>
      </c>
      <c r="K91" s="5">
        <v>12</v>
      </c>
      <c r="L91" s="4">
        <v>1574</v>
      </c>
    </row>
    <row r="92" spans="1:12" ht="23.25" thickBot="1">
      <c r="A92" s="3"/>
      <c r="B92" s="3" t="s">
        <v>12427</v>
      </c>
      <c r="C92" s="4">
        <v>2074</v>
      </c>
      <c r="D92" s="4">
        <v>1063</v>
      </c>
      <c r="E92" s="5">
        <v>723</v>
      </c>
      <c r="F92" s="5">
        <v>256</v>
      </c>
      <c r="G92" s="5">
        <v>53</v>
      </c>
      <c r="H92" s="5">
        <v>11</v>
      </c>
      <c r="I92" s="5">
        <v>6</v>
      </c>
      <c r="J92" s="4">
        <v>1049</v>
      </c>
      <c r="K92" s="5">
        <v>14</v>
      </c>
      <c r="L92" s="4">
        <v>1011</v>
      </c>
    </row>
    <row r="93" spans="1:12" ht="23.25" thickBot="1">
      <c r="A93" s="3"/>
      <c r="B93" s="3" t="s">
        <v>12426</v>
      </c>
      <c r="C93" s="4">
        <v>2330</v>
      </c>
      <c r="D93" s="4">
        <v>1183</v>
      </c>
      <c r="E93" s="5">
        <v>705</v>
      </c>
      <c r="F93" s="5">
        <v>399</v>
      </c>
      <c r="G93" s="5">
        <v>59</v>
      </c>
      <c r="H93" s="5">
        <v>2</v>
      </c>
      <c r="I93" s="5">
        <v>8</v>
      </c>
      <c r="J93" s="4">
        <v>1173</v>
      </c>
      <c r="K93" s="5">
        <v>10</v>
      </c>
      <c r="L93" s="4">
        <v>1147</v>
      </c>
    </row>
    <row r="94" spans="1:12" ht="23.25" thickBot="1">
      <c r="A94" s="3"/>
      <c r="B94" s="3" t="s">
        <v>12425</v>
      </c>
      <c r="C94" s="4">
        <v>2931</v>
      </c>
      <c r="D94" s="4">
        <v>1626</v>
      </c>
      <c r="E94" s="4">
        <v>1115</v>
      </c>
      <c r="F94" s="5">
        <v>413</v>
      </c>
      <c r="G94" s="5">
        <v>56</v>
      </c>
      <c r="H94" s="5">
        <v>19</v>
      </c>
      <c r="I94" s="5">
        <v>8</v>
      </c>
      <c r="J94" s="4">
        <v>1611</v>
      </c>
      <c r="K94" s="5">
        <v>15</v>
      </c>
      <c r="L94" s="4">
        <v>1305</v>
      </c>
    </row>
    <row r="95" spans="1:12" ht="23.25" thickBot="1">
      <c r="A95" s="3"/>
      <c r="B95" s="3" t="s">
        <v>12424</v>
      </c>
      <c r="C95" s="4">
        <v>2797</v>
      </c>
      <c r="D95" s="4">
        <v>1705</v>
      </c>
      <c r="E95" s="4">
        <v>1157</v>
      </c>
      <c r="F95" s="5">
        <v>434</v>
      </c>
      <c r="G95" s="5">
        <v>73</v>
      </c>
      <c r="H95" s="5">
        <v>12</v>
      </c>
      <c r="I95" s="5">
        <v>12</v>
      </c>
      <c r="J95" s="4">
        <v>1688</v>
      </c>
      <c r="K95" s="5">
        <v>17</v>
      </c>
      <c r="L95" s="4">
        <v>1092</v>
      </c>
    </row>
    <row r="96" spans="1:12" ht="23.25" thickBot="1">
      <c r="A96" s="3" t="s">
        <v>97</v>
      </c>
      <c r="B96" s="3"/>
      <c r="C96" s="5">
        <v>0</v>
      </c>
      <c r="D96" s="5">
        <v>9</v>
      </c>
      <c r="E96" s="5">
        <v>5</v>
      </c>
      <c r="F96" s="5">
        <v>2</v>
      </c>
      <c r="G96" s="5">
        <v>0</v>
      </c>
      <c r="H96" s="5">
        <v>0</v>
      </c>
      <c r="I96" s="5">
        <v>0</v>
      </c>
      <c r="J96" s="5">
        <v>7</v>
      </c>
      <c r="K96" s="5">
        <v>2</v>
      </c>
      <c r="L96" s="5">
        <v>-9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F8FE4-3D80-4C1D-A911-C98D464299B0}">
  <sheetPr>
    <tabColor theme="7" tint="0.59999389629810485"/>
  </sheetPr>
  <dimension ref="A1:X6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12557</v>
      </c>
      <c r="F3" s="26" t="s">
        <v>12556</v>
      </c>
      <c r="G3" s="26" t="s">
        <v>12555</v>
      </c>
      <c r="H3" s="26" t="s">
        <v>12554</v>
      </c>
      <c r="I3" s="44"/>
      <c r="J3" s="26"/>
      <c r="K3" s="44"/>
      <c r="U3" t="s">
        <v>3</v>
      </c>
      <c r="V3" t="str">
        <f t="shared" si="0"/>
        <v>이정문</v>
      </c>
      <c r="W3" t="str">
        <f t="shared" si="0"/>
        <v>이창수</v>
      </c>
      <c r="X3" t="str">
        <f t="shared" si="0"/>
        <v>황환철</v>
      </c>
    </row>
    <row r="4" spans="1:24" ht="17.25" thickBot="1">
      <c r="A4" s="3" t="s">
        <v>30</v>
      </c>
      <c r="B4" s="3"/>
      <c r="C4" s="4">
        <v>147013</v>
      </c>
      <c r="D4" s="4">
        <v>91005</v>
      </c>
      <c r="E4" s="4">
        <v>43118</v>
      </c>
      <c r="F4" s="4">
        <v>36854</v>
      </c>
      <c r="G4" s="4">
        <v>3711</v>
      </c>
      <c r="H4" s="4">
        <v>6110</v>
      </c>
      <c r="I4" s="4">
        <v>89793</v>
      </c>
      <c r="J4" s="4">
        <v>1212</v>
      </c>
      <c r="K4" s="4">
        <v>56008</v>
      </c>
      <c r="V4" s="8"/>
      <c r="W4" s="8"/>
      <c r="X4" s="8"/>
    </row>
    <row r="5" spans="1:24" ht="23.25" thickBot="1">
      <c r="A5" s="3" t="s">
        <v>31</v>
      </c>
      <c r="B5" s="3"/>
      <c r="C5" s="5">
        <v>256</v>
      </c>
      <c r="D5" s="5">
        <v>249</v>
      </c>
      <c r="E5" s="5">
        <v>101</v>
      </c>
      <c r="F5" s="5">
        <v>90</v>
      </c>
      <c r="G5" s="5">
        <v>6</v>
      </c>
      <c r="H5" s="5">
        <v>28</v>
      </c>
      <c r="I5" s="5">
        <v>225</v>
      </c>
      <c r="J5" s="5">
        <v>24</v>
      </c>
      <c r="K5" s="5">
        <v>7</v>
      </c>
      <c r="T5" t="s">
        <v>2929</v>
      </c>
      <c r="U5">
        <f>SUMIF($A:$A,"합계",D:D)</f>
        <v>91005</v>
      </c>
      <c r="V5">
        <f>SUMIF($A:$A,"합계",E:E)</f>
        <v>43118</v>
      </c>
      <c r="W5">
        <f>SUMIF($A:$A,"합계",F:F)</f>
        <v>36854</v>
      </c>
      <c r="X5">
        <f>SUMIF($A:$A,"합계",G:G)</f>
        <v>3711</v>
      </c>
    </row>
    <row r="6" spans="1:24" ht="23.25" thickBot="1">
      <c r="A6" s="3" t="s">
        <v>32</v>
      </c>
      <c r="B6" s="3"/>
      <c r="C6" s="4">
        <v>9739</v>
      </c>
      <c r="D6" s="4">
        <v>9724</v>
      </c>
      <c r="E6" s="4">
        <v>5188</v>
      </c>
      <c r="F6" s="4">
        <v>3274</v>
      </c>
      <c r="G6" s="5">
        <v>381</v>
      </c>
      <c r="H6" s="5">
        <v>680</v>
      </c>
      <c r="I6" s="4">
        <v>9523</v>
      </c>
      <c r="J6" s="5">
        <v>201</v>
      </c>
      <c r="K6" s="5">
        <v>15</v>
      </c>
      <c r="T6" t="s">
        <v>2930</v>
      </c>
      <c r="U6">
        <f>U5-U7</f>
        <v>60392</v>
      </c>
      <c r="V6">
        <f>V5-V7</f>
        <v>26347</v>
      </c>
      <c r="W6">
        <f>W5-W7</f>
        <v>26406</v>
      </c>
      <c r="X6">
        <f>X5-X7</f>
        <v>2578</v>
      </c>
    </row>
    <row r="7" spans="1:24" ht="23.25" thickBot="1">
      <c r="A7" s="3" t="s">
        <v>33</v>
      </c>
      <c r="B7" s="3"/>
      <c r="C7" s="5">
        <v>314</v>
      </c>
      <c r="D7" s="5">
        <v>96</v>
      </c>
      <c r="E7" s="5">
        <v>68</v>
      </c>
      <c r="F7" s="5">
        <v>19</v>
      </c>
      <c r="G7" s="5">
        <v>7</v>
      </c>
      <c r="H7" s="5">
        <v>2</v>
      </c>
      <c r="I7" s="5">
        <v>96</v>
      </c>
      <c r="J7" s="5">
        <v>0</v>
      </c>
      <c r="K7" s="5">
        <v>218</v>
      </c>
      <c r="T7" t="s">
        <v>2931</v>
      </c>
      <c r="U7">
        <f>U11+U10+U9</f>
        <v>30613</v>
      </c>
      <c r="V7">
        <f>V11+V10+V9</f>
        <v>16771</v>
      </c>
      <c r="W7">
        <f>W11+W10+W9</f>
        <v>10448</v>
      </c>
      <c r="X7">
        <f>X11+X10+X9</f>
        <v>1133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3</v>
      </c>
      <c r="F8" s="5">
        <v>1</v>
      </c>
      <c r="G8" s="5">
        <v>0</v>
      </c>
      <c r="H8" s="5">
        <v>0</v>
      </c>
      <c r="I8" s="5">
        <v>4</v>
      </c>
      <c r="J8" s="5">
        <v>0</v>
      </c>
      <c r="K8" s="5">
        <v>-4</v>
      </c>
      <c r="V8" s="8"/>
      <c r="W8" s="8"/>
      <c r="X8" s="8"/>
    </row>
    <row r="9" spans="1:24" ht="17.25" thickBot="1">
      <c r="A9" s="3" t="s">
        <v>12553</v>
      </c>
      <c r="B9" s="3" t="s">
        <v>36</v>
      </c>
      <c r="C9" s="4">
        <v>3821</v>
      </c>
      <c r="D9" s="4">
        <v>2443</v>
      </c>
      <c r="E9" s="5">
        <v>784</v>
      </c>
      <c r="F9" s="4">
        <v>1489</v>
      </c>
      <c r="G9" s="5">
        <v>57</v>
      </c>
      <c r="H9" s="5">
        <v>80</v>
      </c>
      <c r="I9" s="4">
        <v>2410</v>
      </c>
      <c r="J9" s="5">
        <v>33</v>
      </c>
      <c r="K9" s="4">
        <v>1378</v>
      </c>
      <c r="T9" t="s">
        <v>2934</v>
      </c>
      <c r="U9">
        <f>SUMIF($A:$A,"거소·선상투표",D:D)+SUMIF($A:$A,"국외부재자투표",D:D)+SUMIF($A:$A,"국외부재자투표(공관)",D:D)</f>
        <v>349</v>
      </c>
      <c r="V9">
        <f t="shared" ref="V9:X11" si="1">SUMIF($A:$A,"거소·선상투표",E:E)+SUMIF($A:$A,"국외부재자투표",E:E)+SUMIF($A:$A,"국외부재자투표(공관)",E:E)</f>
        <v>172</v>
      </c>
      <c r="W9">
        <f t="shared" si="1"/>
        <v>110</v>
      </c>
      <c r="X9">
        <f t="shared" si="1"/>
        <v>13</v>
      </c>
    </row>
    <row r="10" spans="1:24" ht="23.25" thickBot="1">
      <c r="A10" s="3"/>
      <c r="B10" s="3" t="s">
        <v>37</v>
      </c>
      <c r="C10" s="5">
        <v>948</v>
      </c>
      <c r="D10" s="5">
        <v>947</v>
      </c>
      <c r="E10" s="5">
        <v>374</v>
      </c>
      <c r="F10" s="5">
        <v>516</v>
      </c>
      <c r="G10" s="5">
        <v>22</v>
      </c>
      <c r="H10" s="5">
        <v>24</v>
      </c>
      <c r="I10" s="5">
        <v>936</v>
      </c>
      <c r="J10" s="5">
        <v>11</v>
      </c>
      <c r="K10" s="5">
        <v>1</v>
      </c>
      <c r="T10" t="s">
        <v>2932</v>
      </c>
      <c r="U10">
        <f>SUMIF($B:$B,"관내사전투표",D:D)</f>
        <v>20540</v>
      </c>
      <c r="V10">
        <f t="shared" ref="V10:X12" si="2">SUMIF($B:$B,"관내사전투표",E:E)</f>
        <v>11411</v>
      </c>
      <c r="W10">
        <f t="shared" si="2"/>
        <v>7064</v>
      </c>
      <c r="X10">
        <f t="shared" si="2"/>
        <v>739</v>
      </c>
    </row>
    <row r="11" spans="1:24" ht="17.25" thickBot="1">
      <c r="A11" s="3"/>
      <c r="B11" s="3" t="s">
        <v>12552</v>
      </c>
      <c r="C11" s="5">
        <v>985</v>
      </c>
      <c r="D11" s="5">
        <v>451</v>
      </c>
      <c r="E11" s="5">
        <v>125</v>
      </c>
      <c r="F11" s="5">
        <v>290</v>
      </c>
      <c r="G11" s="5">
        <v>15</v>
      </c>
      <c r="H11" s="5">
        <v>18</v>
      </c>
      <c r="I11" s="5">
        <v>448</v>
      </c>
      <c r="J11" s="5">
        <v>3</v>
      </c>
      <c r="K11" s="5">
        <v>534</v>
      </c>
      <c r="T11" t="s">
        <v>2933</v>
      </c>
      <c r="U11">
        <f>SUMIF($A:$A,"관외사전투표",D:D)</f>
        <v>9724</v>
      </c>
      <c r="V11">
        <f t="shared" ref="V11:X13" si="3">SUMIF($A:$A,"관외사전투표",E:E)</f>
        <v>5188</v>
      </c>
      <c r="W11">
        <f t="shared" si="3"/>
        <v>3274</v>
      </c>
      <c r="X11">
        <f t="shared" si="3"/>
        <v>381</v>
      </c>
    </row>
    <row r="12" spans="1:24" ht="17.25" thickBot="1">
      <c r="A12" s="3"/>
      <c r="B12" s="3" t="s">
        <v>12551</v>
      </c>
      <c r="C12" s="5">
        <v>591</v>
      </c>
      <c r="D12" s="5">
        <v>345</v>
      </c>
      <c r="E12" s="5">
        <v>88</v>
      </c>
      <c r="F12" s="5">
        <v>232</v>
      </c>
      <c r="G12" s="5">
        <v>6</v>
      </c>
      <c r="H12" s="5">
        <v>12</v>
      </c>
      <c r="I12" s="5">
        <v>338</v>
      </c>
      <c r="J12" s="5">
        <v>7</v>
      </c>
      <c r="K12" s="5">
        <v>246</v>
      </c>
    </row>
    <row r="13" spans="1:24" ht="17.25" thickBot="1">
      <c r="A13" s="3"/>
      <c r="B13" s="3" t="s">
        <v>12550</v>
      </c>
      <c r="C13" s="4">
        <v>1297</v>
      </c>
      <c r="D13" s="5">
        <v>700</v>
      </c>
      <c r="E13" s="5">
        <v>197</v>
      </c>
      <c r="F13" s="5">
        <v>451</v>
      </c>
      <c r="G13" s="5">
        <v>14</v>
      </c>
      <c r="H13" s="5">
        <v>26</v>
      </c>
      <c r="I13" s="5">
        <v>688</v>
      </c>
      <c r="J13" s="5">
        <v>12</v>
      </c>
      <c r="K13" s="5">
        <v>597</v>
      </c>
    </row>
    <row r="14" spans="1:24" ht="17.25" thickBot="1">
      <c r="A14" s="3" t="s">
        <v>12549</v>
      </c>
      <c r="B14" s="3" t="s">
        <v>36</v>
      </c>
      <c r="C14" s="4">
        <v>3854</v>
      </c>
      <c r="D14" s="4">
        <v>2397</v>
      </c>
      <c r="E14" s="5">
        <v>689</v>
      </c>
      <c r="F14" s="4">
        <v>1581</v>
      </c>
      <c r="G14" s="5">
        <v>34</v>
      </c>
      <c r="H14" s="5">
        <v>60</v>
      </c>
      <c r="I14" s="4">
        <v>2364</v>
      </c>
      <c r="J14" s="5">
        <v>33</v>
      </c>
      <c r="K14" s="4">
        <v>1457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714</v>
      </c>
      <c r="D15" s="5">
        <v>713</v>
      </c>
      <c r="E15" s="5">
        <v>258</v>
      </c>
      <c r="F15" s="5">
        <v>411</v>
      </c>
      <c r="G15" s="5">
        <v>15</v>
      </c>
      <c r="H15" s="5">
        <v>21</v>
      </c>
      <c r="I15" s="5">
        <v>705</v>
      </c>
      <c r="J15" s="5">
        <v>8</v>
      </c>
      <c r="K15" s="5">
        <v>1</v>
      </c>
      <c r="U15" s="8"/>
      <c r="V15" s="8"/>
      <c r="W15" s="8"/>
      <c r="X15" s="8"/>
    </row>
    <row r="16" spans="1:24" ht="17.25" thickBot="1">
      <c r="A16" s="3"/>
      <c r="B16" s="3" t="s">
        <v>12548</v>
      </c>
      <c r="C16" s="4">
        <v>1347</v>
      </c>
      <c r="D16" s="5">
        <v>743</v>
      </c>
      <c r="E16" s="5">
        <v>161</v>
      </c>
      <c r="F16" s="5">
        <v>549</v>
      </c>
      <c r="G16" s="5">
        <v>5</v>
      </c>
      <c r="H16" s="5">
        <v>18</v>
      </c>
      <c r="I16" s="5">
        <v>733</v>
      </c>
      <c r="J16" s="5">
        <v>10</v>
      </c>
      <c r="K16" s="5">
        <v>604</v>
      </c>
    </row>
    <row r="17" spans="1:11" ht="17.25" thickBot="1">
      <c r="A17" s="3"/>
      <c r="B17" s="3" t="s">
        <v>12547</v>
      </c>
      <c r="C17" s="4">
        <v>1005</v>
      </c>
      <c r="D17" s="5">
        <v>515</v>
      </c>
      <c r="E17" s="5">
        <v>146</v>
      </c>
      <c r="F17" s="5">
        <v>342</v>
      </c>
      <c r="G17" s="5">
        <v>7</v>
      </c>
      <c r="H17" s="5">
        <v>9</v>
      </c>
      <c r="I17" s="5">
        <v>504</v>
      </c>
      <c r="J17" s="5">
        <v>11</v>
      </c>
      <c r="K17" s="5">
        <v>490</v>
      </c>
    </row>
    <row r="18" spans="1:11" ht="17.25" thickBot="1">
      <c r="A18" s="3"/>
      <c r="B18" s="3" t="s">
        <v>12546</v>
      </c>
      <c r="C18" s="5">
        <v>788</v>
      </c>
      <c r="D18" s="5">
        <v>426</v>
      </c>
      <c r="E18" s="5">
        <v>124</v>
      </c>
      <c r="F18" s="5">
        <v>279</v>
      </c>
      <c r="G18" s="5">
        <v>7</v>
      </c>
      <c r="H18" s="5">
        <v>12</v>
      </c>
      <c r="I18" s="5">
        <v>422</v>
      </c>
      <c r="J18" s="5">
        <v>4</v>
      </c>
      <c r="K18" s="5">
        <v>362</v>
      </c>
    </row>
    <row r="19" spans="1:11" ht="17.25" thickBot="1">
      <c r="A19" s="3" t="s">
        <v>12545</v>
      </c>
      <c r="B19" s="3" t="s">
        <v>36</v>
      </c>
      <c r="C19" s="4">
        <v>33867</v>
      </c>
      <c r="D19" s="4">
        <v>19588</v>
      </c>
      <c r="E19" s="4">
        <v>10001</v>
      </c>
      <c r="F19" s="4">
        <v>7047</v>
      </c>
      <c r="G19" s="5">
        <v>960</v>
      </c>
      <c r="H19" s="4">
        <v>1395</v>
      </c>
      <c r="I19" s="4">
        <v>19403</v>
      </c>
      <c r="J19" s="5">
        <v>185</v>
      </c>
      <c r="K19" s="4">
        <v>14279</v>
      </c>
    </row>
    <row r="20" spans="1:11" ht="23.25" thickBot="1">
      <c r="A20" s="3"/>
      <c r="B20" s="3" t="s">
        <v>37</v>
      </c>
      <c r="C20" s="4">
        <v>4972</v>
      </c>
      <c r="D20" s="4">
        <v>4971</v>
      </c>
      <c r="E20" s="4">
        <v>2980</v>
      </c>
      <c r="F20" s="4">
        <v>1462</v>
      </c>
      <c r="G20" s="5">
        <v>217</v>
      </c>
      <c r="H20" s="5">
        <v>277</v>
      </c>
      <c r="I20" s="4">
        <v>4936</v>
      </c>
      <c r="J20" s="5">
        <v>35</v>
      </c>
      <c r="K20" s="5">
        <v>1</v>
      </c>
    </row>
    <row r="21" spans="1:11" ht="17.25" thickBot="1">
      <c r="A21" s="3"/>
      <c r="B21" s="3" t="s">
        <v>12544</v>
      </c>
      <c r="C21" s="4">
        <v>2419</v>
      </c>
      <c r="D21" s="4">
        <v>1396</v>
      </c>
      <c r="E21" s="5">
        <v>573</v>
      </c>
      <c r="F21" s="5">
        <v>627</v>
      </c>
      <c r="G21" s="5">
        <v>89</v>
      </c>
      <c r="H21" s="5">
        <v>90</v>
      </c>
      <c r="I21" s="4">
        <v>1379</v>
      </c>
      <c r="J21" s="5">
        <v>17</v>
      </c>
      <c r="K21" s="4">
        <v>1023</v>
      </c>
    </row>
    <row r="22" spans="1:11" ht="17.25" thickBot="1">
      <c r="A22" s="3"/>
      <c r="B22" s="3" t="s">
        <v>12543</v>
      </c>
      <c r="C22" s="4">
        <v>2858</v>
      </c>
      <c r="D22" s="4">
        <v>1626</v>
      </c>
      <c r="E22" s="5">
        <v>779</v>
      </c>
      <c r="F22" s="5">
        <v>585</v>
      </c>
      <c r="G22" s="5">
        <v>124</v>
      </c>
      <c r="H22" s="5">
        <v>123</v>
      </c>
      <c r="I22" s="4">
        <v>1611</v>
      </c>
      <c r="J22" s="5">
        <v>15</v>
      </c>
      <c r="K22" s="4">
        <v>1232</v>
      </c>
    </row>
    <row r="23" spans="1:11" ht="17.25" thickBot="1">
      <c r="A23" s="3"/>
      <c r="B23" s="3" t="s">
        <v>12542</v>
      </c>
      <c r="C23" s="4">
        <v>3321</v>
      </c>
      <c r="D23" s="4">
        <v>1806</v>
      </c>
      <c r="E23" s="5">
        <v>839</v>
      </c>
      <c r="F23" s="5">
        <v>668</v>
      </c>
      <c r="G23" s="5">
        <v>112</v>
      </c>
      <c r="H23" s="5">
        <v>169</v>
      </c>
      <c r="I23" s="4">
        <v>1788</v>
      </c>
      <c r="J23" s="5">
        <v>18</v>
      </c>
      <c r="K23" s="4">
        <v>1515</v>
      </c>
    </row>
    <row r="24" spans="1:11" ht="17.25" thickBot="1">
      <c r="A24" s="3"/>
      <c r="B24" s="3" t="s">
        <v>12541</v>
      </c>
      <c r="C24" s="4">
        <v>2734</v>
      </c>
      <c r="D24" s="4">
        <v>1613</v>
      </c>
      <c r="E24" s="5">
        <v>796</v>
      </c>
      <c r="F24" s="5">
        <v>588</v>
      </c>
      <c r="G24" s="5">
        <v>101</v>
      </c>
      <c r="H24" s="5">
        <v>115</v>
      </c>
      <c r="I24" s="4">
        <v>1600</v>
      </c>
      <c r="J24" s="5">
        <v>13</v>
      </c>
      <c r="K24" s="4">
        <v>1121</v>
      </c>
    </row>
    <row r="25" spans="1:11" ht="17.25" thickBot="1">
      <c r="A25" s="3"/>
      <c r="B25" s="3" t="s">
        <v>12540</v>
      </c>
      <c r="C25" s="4">
        <v>2156</v>
      </c>
      <c r="D25" s="5">
        <v>713</v>
      </c>
      <c r="E25" s="5">
        <v>328</v>
      </c>
      <c r="F25" s="5">
        <v>303</v>
      </c>
      <c r="G25" s="5">
        <v>28</v>
      </c>
      <c r="H25" s="5">
        <v>45</v>
      </c>
      <c r="I25" s="5">
        <v>704</v>
      </c>
      <c r="J25" s="5">
        <v>9</v>
      </c>
      <c r="K25" s="4">
        <v>1443</v>
      </c>
    </row>
    <row r="26" spans="1:11" ht="17.25" thickBot="1">
      <c r="A26" s="3"/>
      <c r="B26" s="3" t="s">
        <v>12539</v>
      </c>
      <c r="C26" s="4">
        <v>2148</v>
      </c>
      <c r="D26" s="5">
        <v>737</v>
      </c>
      <c r="E26" s="5">
        <v>342</v>
      </c>
      <c r="F26" s="5">
        <v>306</v>
      </c>
      <c r="G26" s="5">
        <v>28</v>
      </c>
      <c r="H26" s="5">
        <v>49</v>
      </c>
      <c r="I26" s="5">
        <v>725</v>
      </c>
      <c r="J26" s="5">
        <v>12</v>
      </c>
      <c r="K26" s="4">
        <v>1411</v>
      </c>
    </row>
    <row r="27" spans="1:11" ht="17.25" thickBot="1">
      <c r="A27" s="3"/>
      <c r="B27" s="3" t="s">
        <v>12538</v>
      </c>
      <c r="C27" s="4">
        <v>1331</v>
      </c>
      <c r="D27" s="5">
        <v>627</v>
      </c>
      <c r="E27" s="5">
        <v>259</v>
      </c>
      <c r="F27" s="5">
        <v>300</v>
      </c>
      <c r="G27" s="5">
        <v>29</v>
      </c>
      <c r="H27" s="5">
        <v>34</v>
      </c>
      <c r="I27" s="5">
        <v>622</v>
      </c>
      <c r="J27" s="5">
        <v>5</v>
      </c>
      <c r="K27" s="5">
        <v>704</v>
      </c>
    </row>
    <row r="28" spans="1:11" ht="17.25" thickBot="1">
      <c r="A28" s="3"/>
      <c r="B28" s="3" t="s">
        <v>12537</v>
      </c>
      <c r="C28" s="4">
        <v>2969</v>
      </c>
      <c r="D28" s="4">
        <v>1892</v>
      </c>
      <c r="E28" s="5">
        <v>906</v>
      </c>
      <c r="F28" s="5">
        <v>780</v>
      </c>
      <c r="G28" s="5">
        <v>74</v>
      </c>
      <c r="H28" s="5">
        <v>116</v>
      </c>
      <c r="I28" s="4">
        <v>1876</v>
      </c>
      <c r="J28" s="5">
        <v>16</v>
      </c>
      <c r="K28" s="4">
        <v>1077</v>
      </c>
    </row>
    <row r="29" spans="1:11" ht="17.25" thickBot="1">
      <c r="A29" s="3"/>
      <c r="B29" s="3" t="s">
        <v>12536</v>
      </c>
      <c r="C29" s="4">
        <v>4437</v>
      </c>
      <c r="D29" s="4">
        <v>2078</v>
      </c>
      <c r="E29" s="4">
        <v>1139</v>
      </c>
      <c r="F29" s="5">
        <v>651</v>
      </c>
      <c r="G29" s="5">
        <v>77</v>
      </c>
      <c r="H29" s="5">
        <v>186</v>
      </c>
      <c r="I29" s="4">
        <v>2053</v>
      </c>
      <c r="J29" s="5">
        <v>25</v>
      </c>
      <c r="K29" s="4">
        <v>2359</v>
      </c>
    </row>
    <row r="30" spans="1:11" ht="23.25" thickBot="1">
      <c r="A30" s="3"/>
      <c r="B30" s="3" t="s">
        <v>12535</v>
      </c>
      <c r="C30" s="4">
        <v>4522</v>
      </c>
      <c r="D30" s="4">
        <v>2129</v>
      </c>
      <c r="E30" s="4">
        <v>1060</v>
      </c>
      <c r="F30" s="5">
        <v>777</v>
      </c>
      <c r="G30" s="5">
        <v>81</v>
      </c>
      <c r="H30" s="5">
        <v>191</v>
      </c>
      <c r="I30" s="4">
        <v>2109</v>
      </c>
      <c r="J30" s="5">
        <v>20</v>
      </c>
      <c r="K30" s="4">
        <v>2393</v>
      </c>
    </row>
    <row r="31" spans="1:11" ht="17.25" thickBot="1">
      <c r="A31" s="3" t="s">
        <v>2260</v>
      </c>
      <c r="B31" s="3" t="s">
        <v>36</v>
      </c>
      <c r="C31" s="4">
        <v>40613</v>
      </c>
      <c r="D31" s="4">
        <v>24148</v>
      </c>
      <c r="E31" s="4">
        <v>11525</v>
      </c>
      <c r="F31" s="4">
        <v>10056</v>
      </c>
      <c r="G31" s="5">
        <v>928</v>
      </c>
      <c r="H31" s="4">
        <v>1380</v>
      </c>
      <c r="I31" s="4">
        <v>23889</v>
      </c>
      <c r="J31" s="5">
        <v>259</v>
      </c>
      <c r="K31" s="4">
        <v>16465</v>
      </c>
    </row>
    <row r="32" spans="1:11" ht="23.25" thickBot="1">
      <c r="A32" s="3"/>
      <c r="B32" s="3" t="s">
        <v>37</v>
      </c>
      <c r="C32" s="4">
        <v>5809</v>
      </c>
      <c r="D32" s="4">
        <v>5806</v>
      </c>
      <c r="E32" s="4">
        <v>3359</v>
      </c>
      <c r="F32" s="4">
        <v>1937</v>
      </c>
      <c r="G32" s="5">
        <v>195</v>
      </c>
      <c r="H32" s="5">
        <v>257</v>
      </c>
      <c r="I32" s="4">
        <v>5748</v>
      </c>
      <c r="J32" s="5">
        <v>58</v>
      </c>
      <c r="K32" s="5">
        <v>3</v>
      </c>
    </row>
    <row r="33" spans="1:11" ht="17.25" thickBot="1">
      <c r="A33" s="3"/>
      <c r="B33" s="3" t="s">
        <v>2261</v>
      </c>
      <c r="C33" s="4">
        <v>2740</v>
      </c>
      <c r="D33" s="4">
        <v>1567</v>
      </c>
      <c r="E33" s="5">
        <v>565</v>
      </c>
      <c r="F33" s="5">
        <v>852</v>
      </c>
      <c r="G33" s="5">
        <v>62</v>
      </c>
      <c r="H33" s="5">
        <v>75</v>
      </c>
      <c r="I33" s="4">
        <v>1554</v>
      </c>
      <c r="J33" s="5">
        <v>13</v>
      </c>
      <c r="K33" s="4">
        <v>1173</v>
      </c>
    </row>
    <row r="34" spans="1:11" ht="17.25" thickBot="1">
      <c r="A34" s="3"/>
      <c r="B34" s="3" t="s">
        <v>2262</v>
      </c>
      <c r="C34" s="4">
        <v>3029</v>
      </c>
      <c r="D34" s="4">
        <v>1441</v>
      </c>
      <c r="E34" s="5">
        <v>553</v>
      </c>
      <c r="F34" s="5">
        <v>725</v>
      </c>
      <c r="G34" s="5">
        <v>59</v>
      </c>
      <c r="H34" s="5">
        <v>86</v>
      </c>
      <c r="I34" s="4">
        <v>1423</v>
      </c>
      <c r="J34" s="5">
        <v>18</v>
      </c>
      <c r="K34" s="4">
        <v>1588</v>
      </c>
    </row>
    <row r="35" spans="1:11" ht="17.25" thickBot="1">
      <c r="A35" s="3"/>
      <c r="B35" s="3" t="s">
        <v>2263</v>
      </c>
      <c r="C35" s="4">
        <v>2211</v>
      </c>
      <c r="D35" s="4">
        <v>1359</v>
      </c>
      <c r="E35" s="5">
        <v>646</v>
      </c>
      <c r="F35" s="5">
        <v>589</v>
      </c>
      <c r="G35" s="5">
        <v>46</v>
      </c>
      <c r="H35" s="5">
        <v>73</v>
      </c>
      <c r="I35" s="4">
        <v>1354</v>
      </c>
      <c r="J35" s="5">
        <v>5</v>
      </c>
      <c r="K35" s="5">
        <v>852</v>
      </c>
    </row>
    <row r="36" spans="1:11" ht="17.25" thickBot="1">
      <c r="A36" s="3"/>
      <c r="B36" s="3" t="s">
        <v>2264</v>
      </c>
      <c r="C36" s="4">
        <v>3826</v>
      </c>
      <c r="D36" s="4">
        <v>2138</v>
      </c>
      <c r="E36" s="5">
        <v>920</v>
      </c>
      <c r="F36" s="5">
        <v>976</v>
      </c>
      <c r="G36" s="5">
        <v>82</v>
      </c>
      <c r="H36" s="5">
        <v>136</v>
      </c>
      <c r="I36" s="4">
        <v>2114</v>
      </c>
      <c r="J36" s="5">
        <v>24</v>
      </c>
      <c r="K36" s="4">
        <v>1688</v>
      </c>
    </row>
    <row r="37" spans="1:11" ht="17.25" thickBot="1">
      <c r="A37" s="3"/>
      <c r="B37" s="3" t="s">
        <v>2265</v>
      </c>
      <c r="C37" s="4">
        <v>3520</v>
      </c>
      <c r="D37" s="4">
        <v>1758</v>
      </c>
      <c r="E37" s="5">
        <v>646</v>
      </c>
      <c r="F37" s="5">
        <v>909</v>
      </c>
      <c r="G37" s="5">
        <v>66</v>
      </c>
      <c r="H37" s="5">
        <v>90</v>
      </c>
      <c r="I37" s="4">
        <v>1711</v>
      </c>
      <c r="J37" s="5">
        <v>47</v>
      </c>
      <c r="K37" s="4">
        <v>1762</v>
      </c>
    </row>
    <row r="38" spans="1:11" ht="17.25" thickBot="1">
      <c r="A38" s="3"/>
      <c r="B38" s="3" t="s">
        <v>2266</v>
      </c>
      <c r="C38" s="4">
        <v>1152</v>
      </c>
      <c r="D38" s="5">
        <v>553</v>
      </c>
      <c r="E38" s="5">
        <v>176</v>
      </c>
      <c r="F38" s="5">
        <v>348</v>
      </c>
      <c r="G38" s="5">
        <v>5</v>
      </c>
      <c r="H38" s="5">
        <v>20</v>
      </c>
      <c r="I38" s="5">
        <v>549</v>
      </c>
      <c r="J38" s="5">
        <v>4</v>
      </c>
      <c r="K38" s="5">
        <v>599</v>
      </c>
    </row>
    <row r="39" spans="1:11" ht="17.25" thickBot="1">
      <c r="A39" s="3"/>
      <c r="B39" s="3" t="s">
        <v>12534</v>
      </c>
      <c r="C39" s="4">
        <v>4489</v>
      </c>
      <c r="D39" s="4">
        <v>2151</v>
      </c>
      <c r="E39" s="4">
        <v>1084</v>
      </c>
      <c r="F39" s="5">
        <v>807</v>
      </c>
      <c r="G39" s="5">
        <v>89</v>
      </c>
      <c r="H39" s="5">
        <v>157</v>
      </c>
      <c r="I39" s="4">
        <v>2137</v>
      </c>
      <c r="J39" s="5">
        <v>14</v>
      </c>
      <c r="K39" s="4">
        <v>2338</v>
      </c>
    </row>
    <row r="40" spans="1:11" ht="17.25" thickBot="1">
      <c r="A40" s="3"/>
      <c r="B40" s="3" t="s">
        <v>12533</v>
      </c>
      <c r="C40" s="4">
        <v>1887</v>
      </c>
      <c r="D40" s="4">
        <v>1046</v>
      </c>
      <c r="E40" s="5">
        <v>545</v>
      </c>
      <c r="F40" s="5">
        <v>370</v>
      </c>
      <c r="G40" s="5">
        <v>49</v>
      </c>
      <c r="H40" s="5">
        <v>71</v>
      </c>
      <c r="I40" s="4">
        <v>1035</v>
      </c>
      <c r="J40" s="5">
        <v>11</v>
      </c>
      <c r="K40" s="5">
        <v>841</v>
      </c>
    </row>
    <row r="41" spans="1:11" ht="17.25" thickBot="1">
      <c r="A41" s="3"/>
      <c r="B41" s="3" t="s">
        <v>12532</v>
      </c>
      <c r="C41" s="4">
        <v>4042</v>
      </c>
      <c r="D41" s="4">
        <v>1850</v>
      </c>
      <c r="E41" s="5">
        <v>851</v>
      </c>
      <c r="F41" s="5">
        <v>766</v>
      </c>
      <c r="G41" s="5">
        <v>77</v>
      </c>
      <c r="H41" s="5">
        <v>136</v>
      </c>
      <c r="I41" s="4">
        <v>1830</v>
      </c>
      <c r="J41" s="5">
        <v>20</v>
      </c>
      <c r="K41" s="4">
        <v>2192</v>
      </c>
    </row>
    <row r="42" spans="1:11" ht="23.25" thickBot="1">
      <c r="A42" s="3"/>
      <c r="B42" s="3" t="s">
        <v>12531</v>
      </c>
      <c r="C42" s="4">
        <v>2535</v>
      </c>
      <c r="D42" s="4">
        <v>1356</v>
      </c>
      <c r="E42" s="5">
        <v>652</v>
      </c>
      <c r="F42" s="5">
        <v>551</v>
      </c>
      <c r="G42" s="5">
        <v>43</v>
      </c>
      <c r="H42" s="5">
        <v>97</v>
      </c>
      <c r="I42" s="4">
        <v>1343</v>
      </c>
      <c r="J42" s="5">
        <v>13</v>
      </c>
      <c r="K42" s="4">
        <v>1179</v>
      </c>
    </row>
    <row r="43" spans="1:11" ht="23.25" thickBot="1">
      <c r="A43" s="3"/>
      <c r="B43" s="3" t="s">
        <v>12530</v>
      </c>
      <c r="C43" s="4">
        <v>3128</v>
      </c>
      <c r="D43" s="4">
        <v>2016</v>
      </c>
      <c r="E43" s="5">
        <v>990</v>
      </c>
      <c r="F43" s="5">
        <v>819</v>
      </c>
      <c r="G43" s="5">
        <v>87</v>
      </c>
      <c r="H43" s="5">
        <v>97</v>
      </c>
      <c r="I43" s="4">
        <v>1993</v>
      </c>
      <c r="J43" s="5">
        <v>23</v>
      </c>
      <c r="K43" s="4">
        <v>1112</v>
      </c>
    </row>
    <row r="44" spans="1:11" ht="23.25" thickBot="1">
      <c r="A44" s="3"/>
      <c r="B44" s="3" t="s">
        <v>12529</v>
      </c>
      <c r="C44" s="4">
        <v>2245</v>
      </c>
      <c r="D44" s="4">
        <v>1107</v>
      </c>
      <c r="E44" s="5">
        <v>538</v>
      </c>
      <c r="F44" s="5">
        <v>407</v>
      </c>
      <c r="G44" s="5">
        <v>68</v>
      </c>
      <c r="H44" s="5">
        <v>85</v>
      </c>
      <c r="I44" s="4">
        <v>1098</v>
      </c>
      <c r="J44" s="5">
        <v>9</v>
      </c>
      <c r="K44" s="4">
        <v>1138</v>
      </c>
    </row>
    <row r="45" spans="1:11" ht="17.25" thickBot="1">
      <c r="A45" s="3" t="s">
        <v>12528</v>
      </c>
      <c r="B45" s="3" t="s">
        <v>36</v>
      </c>
      <c r="C45" s="4">
        <v>28196</v>
      </c>
      <c r="D45" s="4">
        <v>16534</v>
      </c>
      <c r="E45" s="4">
        <v>7756</v>
      </c>
      <c r="F45" s="4">
        <v>6454</v>
      </c>
      <c r="G45" s="5">
        <v>704</v>
      </c>
      <c r="H45" s="4">
        <v>1399</v>
      </c>
      <c r="I45" s="4">
        <v>16313</v>
      </c>
      <c r="J45" s="5">
        <v>221</v>
      </c>
      <c r="K45" s="4">
        <v>11662</v>
      </c>
    </row>
    <row r="46" spans="1:11" ht="23.25" thickBot="1">
      <c r="A46" s="3"/>
      <c r="B46" s="3" t="s">
        <v>37</v>
      </c>
      <c r="C46" s="4">
        <v>3501</v>
      </c>
      <c r="D46" s="4">
        <v>3501</v>
      </c>
      <c r="E46" s="4">
        <v>1997</v>
      </c>
      <c r="F46" s="4">
        <v>1060</v>
      </c>
      <c r="G46" s="5">
        <v>138</v>
      </c>
      <c r="H46" s="5">
        <v>269</v>
      </c>
      <c r="I46" s="4">
        <v>3464</v>
      </c>
      <c r="J46" s="5">
        <v>37</v>
      </c>
      <c r="K46" s="5">
        <v>0</v>
      </c>
    </row>
    <row r="47" spans="1:11" ht="23.25" thickBot="1">
      <c r="A47" s="3"/>
      <c r="B47" s="3" t="s">
        <v>12527</v>
      </c>
      <c r="C47" s="4">
        <v>3480</v>
      </c>
      <c r="D47" s="4">
        <v>1834</v>
      </c>
      <c r="E47" s="5">
        <v>669</v>
      </c>
      <c r="F47" s="5">
        <v>916</v>
      </c>
      <c r="G47" s="5">
        <v>70</v>
      </c>
      <c r="H47" s="5">
        <v>150</v>
      </c>
      <c r="I47" s="4">
        <v>1805</v>
      </c>
      <c r="J47" s="5">
        <v>29</v>
      </c>
      <c r="K47" s="4">
        <v>1646</v>
      </c>
    </row>
    <row r="48" spans="1:11" ht="23.25" thickBot="1">
      <c r="A48" s="3"/>
      <c r="B48" s="3" t="s">
        <v>12526</v>
      </c>
      <c r="C48" s="4">
        <v>2717</v>
      </c>
      <c r="D48" s="4">
        <v>1363</v>
      </c>
      <c r="E48" s="5">
        <v>561</v>
      </c>
      <c r="F48" s="5">
        <v>616</v>
      </c>
      <c r="G48" s="5">
        <v>51</v>
      </c>
      <c r="H48" s="5">
        <v>123</v>
      </c>
      <c r="I48" s="4">
        <v>1351</v>
      </c>
      <c r="J48" s="5">
        <v>12</v>
      </c>
      <c r="K48" s="4">
        <v>1354</v>
      </c>
    </row>
    <row r="49" spans="1:11" ht="23.25" thickBot="1">
      <c r="A49" s="3"/>
      <c r="B49" s="3" t="s">
        <v>12525</v>
      </c>
      <c r="C49" s="4">
        <v>2135</v>
      </c>
      <c r="D49" s="5">
        <v>827</v>
      </c>
      <c r="E49" s="5">
        <v>392</v>
      </c>
      <c r="F49" s="5">
        <v>316</v>
      </c>
      <c r="G49" s="5">
        <v>35</v>
      </c>
      <c r="H49" s="5">
        <v>71</v>
      </c>
      <c r="I49" s="5">
        <v>814</v>
      </c>
      <c r="J49" s="5">
        <v>13</v>
      </c>
      <c r="K49" s="4">
        <v>1308</v>
      </c>
    </row>
    <row r="50" spans="1:11" ht="23.25" thickBot="1">
      <c r="A50" s="3"/>
      <c r="B50" s="3" t="s">
        <v>12524</v>
      </c>
      <c r="C50" s="4">
        <v>3919</v>
      </c>
      <c r="D50" s="4">
        <v>2290</v>
      </c>
      <c r="E50" s="4">
        <v>1054</v>
      </c>
      <c r="F50" s="5">
        <v>806</v>
      </c>
      <c r="G50" s="5">
        <v>133</v>
      </c>
      <c r="H50" s="5">
        <v>263</v>
      </c>
      <c r="I50" s="4">
        <v>2256</v>
      </c>
      <c r="J50" s="5">
        <v>34</v>
      </c>
      <c r="K50" s="4">
        <v>1629</v>
      </c>
    </row>
    <row r="51" spans="1:11" ht="23.25" thickBot="1">
      <c r="A51" s="3"/>
      <c r="B51" s="3" t="s">
        <v>12523</v>
      </c>
      <c r="C51" s="4">
        <v>1665</v>
      </c>
      <c r="D51" s="5">
        <v>762</v>
      </c>
      <c r="E51" s="5">
        <v>368</v>
      </c>
      <c r="F51" s="5">
        <v>254</v>
      </c>
      <c r="G51" s="5">
        <v>40</v>
      </c>
      <c r="H51" s="5">
        <v>83</v>
      </c>
      <c r="I51" s="5">
        <v>745</v>
      </c>
      <c r="J51" s="5">
        <v>17</v>
      </c>
      <c r="K51" s="5">
        <v>903</v>
      </c>
    </row>
    <row r="52" spans="1:11" ht="23.25" thickBot="1">
      <c r="A52" s="3"/>
      <c r="B52" s="3" t="s">
        <v>12522</v>
      </c>
      <c r="C52" s="4">
        <v>3061</v>
      </c>
      <c r="D52" s="4">
        <v>1521</v>
      </c>
      <c r="E52" s="5">
        <v>672</v>
      </c>
      <c r="F52" s="5">
        <v>657</v>
      </c>
      <c r="G52" s="5">
        <v>52</v>
      </c>
      <c r="H52" s="5">
        <v>119</v>
      </c>
      <c r="I52" s="4">
        <v>1500</v>
      </c>
      <c r="J52" s="5">
        <v>21</v>
      </c>
      <c r="K52" s="4">
        <v>1540</v>
      </c>
    </row>
    <row r="53" spans="1:11" ht="23.25" thickBot="1">
      <c r="A53" s="3"/>
      <c r="B53" s="3" t="s">
        <v>12521</v>
      </c>
      <c r="C53" s="4">
        <v>3151</v>
      </c>
      <c r="D53" s="4">
        <v>1833</v>
      </c>
      <c r="E53" s="5">
        <v>916</v>
      </c>
      <c r="F53" s="5">
        <v>701</v>
      </c>
      <c r="G53" s="5">
        <v>70</v>
      </c>
      <c r="H53" s="5">
        <v>131</v>
      </c>
      <c r="I53" s="4">
        <v>1818</v>
      </c>
      <c r="J53" s="5">
        <v>15</v>
      </c>
      <c r="K53" s="4">
        <v>1318</v>
      </c>
    </row>
    <row r="54" spans="1:11" ht="23.25" thickBot="1">
      <c r="A54" s="3"/>
      <c r="B54" s="3" t="s">
        <v>12520</v>
      </c>
      <c r="C54" s="4">
        <v>4567</v>
      </c>
      <c r="D54" s="4">
        <v>2603</v>
      </c>
      <c r="E54" s="4">
        <v>1127</v>
      </c>
      <c r="F54" s="4">
        <v>1128</v>
      </c>
      <c r="G54" s="5">
        <v>115</v>
      </c>
      <c r="H54" s="5">
        <v>190</v>
      </c>
      <c r="I54" s="4">
        <v>2560</v>
      </c>
      <c r="J54" s="5">
        <v>43</v>
      </c>
      <c r="K54" s="4">
        <v>1964</v>
      </c>
    </row>
    <row r="55" spans="1:11" ht="17.25" thickBot="1">
      <c r="A55" s="3" t="s">
        <v>12519</v>
      </c>
      <c r="B55" s="3" t="s">
        <v>36</v>
      </c>
      <c r="C55" s="4">
        <v>11621</v>
      </c>
      <c r="D55" s="4">
        <v>6768</v>
      </c>
      <c r="E55" s="4">
        <v>2873</v>
      </c>
      <c r="F55" s="4">
        <v>3033</v>
      </c>
      <c r="G55" s="5">
        <v>292</v>
      </c>
      <c r="H55" s="5">
        <v>447</v>
      </c>
      <c r="I55" s="4">
        <v>6645</v>
      </c>
      <c r="J55" s="5">
        <v>123</v>
      </c>
      <c r="K55" s="4">
        <v>4853</v>
      </c>
    </row>
    <row r="56" spans="1:11" ht="23.25" thickBot="1">
      <c r="A56" s="3"/>
      <c r="B56" s="3" t="s">
        <v>37</v>
      </c>
      <c r="C56" s="4">
        <v>2010</v>
      </c>
      <c r="D56" s="4">
        <v>2010</v>
      </c>
      <c r="E56" s="4">
        <v>1020</v>
      </c>
      <c r="F56" s="5">
        <v>793</v>
      </c>
      <c r="G56" s="5">
        <v>68</v>
      </c>
      <c r="H56" s="5">
        <v>107</v>
      </c>
      <c r="I56" s="4">
        <v>1988</v>
      </c>
      <c r="J56" s="5">
        <v>22</v>
      </c>
      <c r="K56" s="5">
        <v>0</v>
      </c>
    </row>
    <row r="57" spans="1:11" ht="23.25" thickBot="1">
      <c r="A57" s="3"/>
      <c r="B57" s="3" t="s">
        <v>12518</v>
      </c>
      <c r="C57" s="4">
        <v>2358</v>
      </c>
      <c r="D57" s="4">
        <v>1103</v>
      </c>
      <c r="E57" s="5">
        <v>451</v>
      </c>
      <c r="F57" s="5">
        <v>509</v>
      </c>
      <c r="G57" s="5">
        <v>47</v>
      </c>
      <c r="H57" s="5">
        <v>72</v>
      </c>
      <c r="I57" s="4">
        <v>1079</v>
      </c>
      <c r="J57" s="5">
        <v>24</v>
      </c>
      <c r="K57" s="4">
        <v>1255</v>
      </c>
    </row>
    <row r="58" spans="1:11" ht="23.25" thickBot="1">
      <c r="A58" s="3"/>
      <c r="B58" s="3" t="s">
        <v>12517</v>
      </c>
      <c r="C58" s="4">
        <v>2275</v>
      </c>
      <c r="D58" s="5">
        <v>973</v>
      </c>
      <c r="E58" s="5">
        <v>362</v>
      </c>
      <c r="F58" s="5">
        <v>449</v>
      </c>
      <c r="G58" s="5">
        <v>47</v>
      </c>
      <c r="H58" s="5">
        <v>86</v>
      </c>
      <c r="I58" s="5">
        <v>944</v>
      </c>
      <c r="J58" s="5">
        <v>29</v>
      </c>
      <c r="K58" s="4">
        <v>1302</v>
      </c>
    </row>
    <row r="59" spans="1:11" ht="23.25" thickBot="1">
      <c r="A59" s="3"/>
      <c r="B59" s="3" t="s">
        <v>12516</v>
      </c>
      <c r="C59" s="4">
        <v>2484</v>
      </c>
      <c r="D59" s="4">
        <v>1281</v>
      </c>
      <c r="E59" s="5">
        <v>515</v>
      </c>
      <c r="F59" s="5">
        <v>593</v>
      </c>
      <c r="G59" s="5">
        <v>44</v>
      </c>
      <c r="H59" s="5">
        <v>108</v>
      </c>
      <c r="I59" s="4">
        <v>1260</v>
      </c>
      <c r="J59" s="5">
        <v>21</v>
      </c>
      <c r="K59" s="4">
        <v>1203</v>
      </c>
    </row>
    <row r="60" spans="1:11" ht="23.25" thickBot="1">
      <c r="A60" s="3"/>
      <c r="B60" s="3" t="s">
        <v>12515</v>
      </c>
      <c r="C60" s="4">
        <v>2494</v>
      </c>
      <c r="D60" s="4">
        <v>1401</v>
      </c>
      <c r="E60" s="5">
        <v>525</v>
      </c>
      <c r="F60" s="5">
        <v>689</v>
      </c>
      <c r="G60" s="5">
        <v>86</v>
      </c>
      <c r="H60" s="5">
        <v>74</v>
      </c>
      <c r="I60" s="4">
        <v>1374</v>
      </c>
      <c r="J60" s="5">
        <v>27</v>
      </c>
      <c r="K60" s="4">
        <v>1093</v>
      </c>
    </row>
    <row r="61" spans="1:11" ht="17.25" thickBot="1">
      <c r="A61" s="3" t="s">
        <v>12514</v>
      </c>
      <c r="B61" s="3" t="s">
        <v>36</v>
      </c>
      <c r="C61" s="4">
        <v>14732</v>
      </c>
      <c r="D61" s="4">
        <v>9039</v>
      </c>
      <c r="E61" s="4">
        <v>4123</v>
      </c>
      <c r="F61" s="4">
        <v>3804</v>
      </c>
      <c r="G61" s="5">
        <v>342</v>
      </c>
      <c r="H61" s="5">
        <v>638</v>
      </c>
      <c r="I61" s="4">
        <v>8907</v>
      </c>
      <c r="J61" s="5">
        <v>132</v>
      </c>
      <c r="K61" s="4">
        <v>5693</v>
      </c>
    </row>
    <row r="62" spans="1:11" ht="23.25" thickBot="1">
      <c r="A62" s="3"/>
      <c r="B62" s="3" t="s">
        <v>37</v>
      </c>
      <c r="C62" s="4">
        <v>2592</v>
      </c>
      <c r="D62" s="4">
        <v>2592</v>
      </c>
      <c r="E62" s="4">
        <v>1423</v>
      </c>
      <c r="F62" s="5">
        <v>885</v>
      </c>
      <c r="G62" s="5">
        <v>84</v>
      </c>
      <c r="H62" s="5">
        <v>154</v>
      </c>
      <c r="I62" s="4">
        <v>2546</v>
      </c>
      <c r="J62" s="5">
        <v>46</v>
      </c>
      <c r="K62" s="5">
        <v>0</v>
      </c>
    </row>
    <row r="63" spans="1:11" ht="23.25" thickBot="1">
      <c r="A63" s="3"/>
      <c r="B63" s="3" t="s">
        <v>12513</v>
      </c>
      <c r="C63" s="4">
        <v>2599</v>
      </c>
      <c r="D63" s="4">
        <v>1499</v>
      </c>
      <c r="E63" s="5">
        <v>570</v>
      </c>
      <c r="F63" s="5">
        <v>744</v>
      </c>
      <c r="G63" s="5">
        <v>55</v>
      </c>
      <c r="H63" s="5">
        <v>113</v>
      </c>
      <c r="I63" s="4">
        <v>1482</v>
      </c>
      <c r="J63" s="5">
        <v>17</v>
      </c>
      <c r="K63" s="4">
        <v>1100</v>
      </c>
    </row>
    <row r="64" spans="1:11" ht="23.25" thickBot="1">
      <c r="A64" s="3"/>
      <c r="B64" s="3" t="s">
        <v>12512</v>
      </c>
      <c r="C64" s="4">
        <v>1673</v>
      </c>
      <c r="D64" s="5">
        <v>679</v>
      </c>
      <c r="E64" s="5">
        <v>239</v>
      </c>
      <c r="F64" s="5">
        <v>334</v>
      </c>
      <c r="G64" s="5">
        <v>31</v>
      </c>
      <c r="H64" s="5">
        <v>42</v>
      </c>
      <c r="I64" s="5">
        <v>646</v>
      </c>
      <c r="J64" s="5">
        <v>33</v>
      </c>
      <c r="K64" s="5">
        <v>994</v>
      </c>
    </row>
    <row r="65" spans="1:11" ht="23.25" thickBot="1">
      <c r="A65" s="3"/>
      <c r="B65" s="3" t="s">
        <v>12511</v>
      </c>
      <c r="C65" s="4">
        <v>1512</v>
      </c>
      <c r="D65" s="5">
        <v>707</v>
      </c>
      <c r="E65" s="5">
        <v>258</v>
      </c>
      <c r="F65" s="5">
        <v>338</v>
      </c>
      <c r="G65" s="5">
        <v>36</v>
      </c>
      <c r="H65" s="5">
        <v>68</v>
      </c>
      <c r="I65" s="5">
        <v>700</v>
      </c>
      <c r="J65" s="5">
        <v>7</v>
      </c>
      <c r="K65" s="5">
        <v>805</v>
      </c>
    </row>
    <row r="66" spans="1:11" ht="23.25" thickBot="1">
      <c r="A66" s="3"/>
      <c r="B66" s="3" t="s">
        <v>12510</v>
      </c>
      <c r="C66" s="4">
        <v>2040</v>
      </c>
      <c r="D66" s="5">
        <v>930</v>
      </c>
      <c r="E66" s="5">
        <v>475</v>
      </c>
      <c r="F66" s="5">
        <v>338</v>
      </c>
      <c r="G66" s="5">
        <v>34</v>
      </c>
      <c r="H66" s="5">
        <v>77</v>
      </c>
      <c r="I66" s="5">
        <v>924</v>
      </c>
      <c r="J66" s="5">
        <v>6</v>
      </c>
      <c r="K66" s="4">
        <v>1110</v>
      </c>
    </row>
    <row r="67" spans="1:11" ht="23.25" thickBot="1">
      <c r="A67" s="3"/>
      <c r="B67" s="3" t="s">
        <v>12509</v>
      </c>
      <c r="C67" s="4">
        <v>2283</v>
      </c>
      <c r="D67" s="4">
        <v>1174</v>
      </c>
      <c r="E67" s="5">
        <v>603</v>
      </c>
      <c r="F67" s="5">
        <v>379</v>
      </c>
      <c r="G67" s="5">
        <v>69</v>
      </c>
      <c r="H67" s="5">
        <v>112</v>
      </c>
      <c r="I67" s="4">
        <v>1163</v>
      </c>
      <c r="J67" s="5">
        <v>11</v>
      </c>
      <c r="K67" s="4">
        <v>1109</v>
      </c>
    </row>
    <row r="68" spans="1:11" ht="23.25" thickBot="1">
      <c r="A68" s="3"/>
      <c r="B68" s="3" t="s">
        <v>12508</v>
      </c>
      <c r="C68" s="4">
        <v>2033</v>
      </c>
      <c r="D68" s="4">
        <v>1458</v>
      </c>
      <c r="E68" s="5">
        <v>555</v>
      </c>
      <c r="F68" s="5">
        <v>786</v>
      </c>
      <c r="G68" s="5">
        <v>33</v>
      </c>
      <c r="H68" s="5">
        <v>72</v>
      </c>
      <c r="I68" s="4">
        <v>1446</v>
      </c>
      <c r="J68" s="5">
        <v>12</v>
      </c>
      <c r="K68" s="5">
        <v>575</v>
      </c>
    </row>
    <row r="69" spans="1:11" ht="23.25" thickBot="1">
      <c r="A69" s="3" t="s">
        <v>97</v>
      </c>
      <c r="B69" s="3"/>
      <c r="C69" s="5">
        <v>0</v>
      </c>
      <c r="D69" s="5">
        <v>15</v>
      </c>
      <c r="E69" s="5">
        <v>7</v>
      </c>
      <c r="F69" s="5">
        <v>6</v>
      </c>
      <c r="G69" s="5">
        <v>0</v>
      </c>
      <c r="H69" s="5">
        <v>1</v>
      </c>
      <c r="I69" s="5">
        <v>14</v>
      </c>
      <c r="J69" s="5">
        <v>1</v>
      </c>
      <c r="K69" s="5">
        <v>-15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8DD0-02B4-4C46-A6F9-43354BDCED9D}">
  <sheetPr>
    <tabColor theme="7" tint="0.59999389629810485"/>
  </sheetPr>
  <dimension ref="A1:X21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12591</v>
      </c>
      <c r="F3" s="26" t="s">
        <v>12590</v>
      </c>
      <c r="G3" s="26" t="s">
        <v>12589</v>
      </c>
      <c r="H3" s="26" t="s">
        <v>12588</v>
      </c>
      <c r="I3" s="26" t="s">
        <v>12587</v>
      </c>
      <c r="J3" s="26" t="s">
        <v>12586</v>
      </c>
      <c r="K3" s="44"/>
      <c r="L3" s="26"/>
      <c r="M3" s="44"/>
      <c r="U3" t="s">
        <v>3</v>
      </c>
      <c r="V3" t="str">
        <f t="shared" si="0"/>
        <v>박수현</v>
      </c>
      <c r="W3" t="str">
        <f t="shared" si="0"/>
        <v>정진석</v>
      </c>
      <c r="X3" t="str">
        <f t="shared" si="0"/>
        <v>전홍기</v>
      </c>
    </row>
    <row r="4" spans="1:24" ht="17.25" thickBot="1">
      <c r="A4" s="3" t="s">
        <v>30</v>
      </c>
      <c r="B4" s="3"/>
      <c r="C4" s="4">
        <v>93319</v>
      </c>
      <c r="D4" s="4">
        <v>61117</v>
      </c>
      <c r="E4" s="4">
        <v>29315</v>
      </c>
      <c r="F4" s="4">
        <v>28128</v>
      </c>
      <c r="G4" s="5">
        <v>403</v>
      </c>
      <c r="H4" s="5">
        <v>385</v>
      </c>
      <c r="I4" s="4">
        <v>1618</v>
      </c>
      <c r="J4" s="5">
        <v>443</v>
      </c>
      <c r="K4" s="4">
        <v>60292</v>
      </c>
      <c r="L4" s="5">
        <v>825</v>
      </c>
      <c r="M4" s="4">
        <v>32202</v>
      </c>
      <c r="V4" s="8"/>
      <c r="W4" s="8"/>
      <c r="X4" s="8"/>
    </row>
    <row r="5" spans="1:24" ht="23.25" thickBot="1">
      <c r="A5" s="3" t="s">
        <v>31</v>
      </c>
      <c r="B5" s="3"/>
      <c r="C5" s="5">
        <v>196</v>
      </c>
      <c r="D5" s="5">
        <v>186</v>
      </c>
      <c r="E5" s="5">
        <v>88</v>
      </c>
      <c r="F5" s="5">
        <v>80</v>
      </c>
      <c r="G5" s="5">
        <v>2</v>
      </c>
      <c r="H5" s="5">
        <v>3</v>
      </c>
      <c r="I5" s="5">
        <v>5</v>
      </c>
      <c r="J5" s="5">
        <v>0</v>
      </c>
      <c r="K5" s="5">
        <v>178</v>
      </c>
      <c r="L5" s="5">
        <v>8</v>
      </c>
      <c r="M5" s="5">
        <v>10</v>
      </c>
      <c r="T5" t="s">
        <v>2929</v>
      </c>
      <c r="U5">
        <f>SUMIF($A:$A,"합계",D:D)</f>
        <v>119863</v>
      </c>
      <c r="V5">
        <f>SUMIF($A:$A,"합계",E:E)</f>
        <v>54863</v>
      </c>
      <c r="W5">
        <f>SUMIF($A:$A,"합계",F:F)</f>
        <v>57487</v>
      </c>
      <c r="X5">
        <f>SUMIF($A:$A,"합계",G:G)</f>
        <v>705</v>
      </c>
    </row>
    <row r="6" spans="1:24" ht="23.25" thickBot="1">
      <c r="A6" s="3" t="s">
        <v>32</v>
      </c>
      <c r="B6" s="3"/>
      <c r="C6" s="4">
        <v>5143</v>
      </c>
      <c r="D6" s="4">
        <v>5142</v>
      </c>
      <c r="E6" s="4">
        <v>3070</v>
      </c>
      <c r="F6" s="4">
        <v>1712</v>
      </c>
      <c r="G6" s="5">
        <v>53</v>
      </c>
      <c r="H6" s="5">
        <v>43</v>
      </c>
      <c r="I6" s="5">
        <v>133</v>
      </c>
      <c r="J6" s="5">
        <v>41</v>
      </c>
      <c r="K6" s="4">
        <v>5052</v>
      </c>
      <c r="L6" s="5">
        <v>90</v>
      </c>
      <c r="M6" s="5">
        <v>1</v>
      </c>
      <c r="T6" t="s">
        <v>2930</v>
      </c>
      <c r="U6">
        <f>U5-U7</f>
        <v>61842</v>
      </c>
      <c r="V6">
        <f>V5-V7</f>
        <v>24892</v>
      </c>
      <c r="W6">
        <f>W5-W7</f>
        <v>32820</v>
      </c>
      <c r="X6">
        <f>X5-X7</f>
        <v>377</v>
      </c>
    </row>
    <row r="7" spans="1:24" ht="23.25" thickBot="1">
      <c r="A7" s="3" t="s">
        <v>33</v>
      </c>
      <c r="B7" s="3"/>
      <c r="C7" s="5">
        <v>211</v>
      </c>
      <c r="D7" s="5">
        <v>56</v>
      </c>
      <c r="E7" s="5">
        <v>34</v>
      </c>
      <c r="F7" s="5">
        <v>21</v>
      </c>
      <c r="G7" s="5">
        <v>0</v>
      </c>
      <c r="H7" s="5">
        <v>0</v>
      </c>
      <c r="I7" s="5">
        <v>1</v>
      </c>
      <c r="J7" s="5">
        <v>0</v>
      </c>
      <c r="K7" s="5">
        <v>56</v>
      </c>
      <c r="L7" s="5">
        <v>0</v>
      </c>
      <c r="M7" s="5">
        <v>155</v>
      </c>
      <c r="T7" t="s">
        <v>2931</v>
      </c>
      <c r="U7">
        <f>U11+U10+U9</f>
        <v>58021</v>
      </c>
      <c r="V7">
        <f>V11+V10+V9</f>
        <v>29971</v>
      </c>
      <c r="W7">
        <f>W11+W10+W9</f>
        <v>24667</v>
      </c>
      <c r="X7">
        <f>X11+X10+X9</f>
        <v>328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V8" s="8"/>
      <c r="W8" s="8"/>
      <c r="X8" s="8"/>
    </row>
    <row r="9" spans="1:24" ht="17.25" thickBot="1">
      <c r="A9" s="3" t="s">
        <v>12707</v>
      </c>
      <c r="B9" s="3" t="s">
        <v>36</v>
      </c>
      <c r="C9" s="4">
        <v>6683</v>
      </c>
      <c r="D9" s="4">
        <v>4144</v>
      </c>
      <c r="E9" s="4">
        <v>1432</v>
      </c>
      <c r="F9" s="4">
        <v>2489</v>
      </c>
      <c r="G9" s="5">
        <v>13</v>
      </c>
      <c r="H9" s="5">
        <v>23</v>
      </c>
      <c r="I9" s="5">
        <v>88</v>
      </c>
      <c r="J9" s="5">
        <v>28</v>
      </c>
      <c r="K9" s="4">
        <v>4073</v>
      </c>
      <c r="L9" s="5">
        <v>71</v>
      </c>
      <c r="M9" s="4">
        <v>2539</v>
      </c>
      <c r="T9" t="s">
        <v>2934</v>
      </c>
      <c r="U9">
        <f>SUMIF($A:$A,"거소·선상투표",D:D)+SUMIF($A:$A,"국외부재자투표",D:D)+SUMIF($A:$A,"국외부재자투표(공관)",D:D)</f>
        <v>560</v>
      </c>
      <c r="V9">
        <f t="shared" ref="V9:X11" si="1">SUMIF($A:$A,"거소·선상투표",E:E)+SUMIF($A:$A,"국외부재자투표",E:E)+SUMIF($A:$A,"국외부재자투표(공관)",E:E)</f>
        <v>243</v>
      </c>
      <c r="W9">
        <f t="shared" si="1"/>
        <v>243</v>
      </c>
      <c r="X9">
        <f t="shared" si="1"/>
        <v>14</v>
      </c>
    </row>
    <row r="10" spans="1:24" ht="23.25" thickBot="1">
      <c r="A10" s="3"/>
      <c r="B10" s="3" t="s">
        <v>37</v>
      </c>
      <c r="C10" s="4">
        <v>1480</v>
      </c>
      <c r="D10" s="4">
        <v>1480</v>
      </c>
      <c r="E10" s="5">
        <v>620</v>
      </c>
      <c r="F10" s="5">
        <v>795</v>
      </c>
      <c r="G10" s="5">
        <v>1</v>
      </c>
      <c r="H10" s="5">
        <v>5</v>
      </c>
      <c r="I10" s="5">
        <v>27</v>
      </c>
      <c r="J10" s="5">
        <v>10</v>
      </c>
      <c r="K10" s="4">
        <v>1458</v>
      </c>
      <c r="L10" s="5">
        <v>22</v>
      </c>
      <c r="M10" s="5">
        <v>0</v>
      </c>
      <c r="T10" t="s">
        <v>2932</v>
      </c>
      <c r="U10">
        <f>SUMIF($B:$B,"관내사전투표",D:D)</f>
        <v>47423</v>
      </c>
      <c r="V10">
        <f t="shared" ref="V10:X12" si="2">SUMIF($B:$B,"관내사전투표",E:E)</f>
        <v>23926</v>
      </c>
      <c r="W10">
        <f t="shared" si="2"/>
        <v>20876</v>
      </c>
      <c r="X10">
        <f t="shared" si="2"/>
        <v>223</v>
      </c>
    </row>
    <row r="11" spans="1:24" ht="17.25" thickBot="1">
      <c r="A11" s="3"/>
      <c r="B11" s="3" t="s">
        <v>12706</v>
      </c>
      <c r="C11" s="4">
        <v>2400</v>
      </c>
      <c r="D11" s="4">
        <v>1160</v>
      </c>
      <c r="E11" s="5">
        <v>352</v>
      </c>
      <c r="F11" s="5">
        <v>755</v>
      </c>
      <c r="G11" s="5">
        <v>1</v>
      </c>
      <c r="H11" s="5">
        <v>6</v>
      </c>
      <c r="I11" s="5">
        <v>17</v>
      </c>
      <c r="J11" s="5">
        <v>10</v>
      </c>
      <c r="K11" s="4">
        <v>1141</v>
      </c>
      <c r="L11" s="5">
        <v>19</v>
      </c>
      <c r="M11" s="4">
        <v>1240</v>
      </c>
      <c r="T11" t="s">
        <v>2933</v>
      </c>
      <c r="U11">
        <f>SUMIF($A:$A,"관외사전투표",D:D)</f>
        <v>10038</v>
      </c>
      <c r="V11">
        <f t="shared" ref="V11:X13" si="3">SUMIF($A:$A,"관외사전투표",E:E)</f>
        <v>5802</v>
      </c>
      <c r="W11">
        <f t="shared" si="3"/>
        <v>3548</v>
      </c>
      <c r="X11">
        <f t="shared" si="3"/>
        <v>91</v>
      </c>
    </row>
    <row r="12" spans="1:24" ht="17.25" thickBot="1">
      <c r="A12" s="3"/>
      <c r="B12" s="3" t="s">
        <v>12705</v>
      </c>
      <c r="C12" s="4">
        <v>1657</v>
      </c>
      <c r="D12" s="5">
        <v>886</v>
      </c>
      <c r="E12" s="5">
        <v>269</v>
      </c>
      <c r="F12" s="5">
        <v>557</v>
      </c>
      <c r="G12" s="5">
        <v>9</v>
      </c>
      <c r="H12" s="5">
        <v>5</v>
      </c>
      <c r="I12" s="5">
        <v>29</v>
      </c>
      <c r="J12" s="5">
        <v>3</v>
      </c>
      <c r="K12" s="5">
        <v>872</v>
      </c>
      <c r="L12" s="5">
        <v>14</v>
      </c>
      <c r="M12" s="5">
        <v>771</v>
      </c>
    </row>
    <row r="13" spans="1:24" ht="17.25" thickBot="1">
      <c r="A13" s="3"/>
      <c r="B13" s="3" t="s">
        <v>12704</v>
      </c>
      <c r="C13" s="4">
        <v>1146</v>
      </c>
      <c r="D13" s="5">
        <v>618</v>
      </c>
      <c r="E13" s="5">
        <v>191</v>
      </c>
      <c r="F13" s="5">
        <v>382</v>
      </c>
      <c r="G13" s="5">
        <v>2</v>
      </c>
      <c r="H13" s="5">
        <v>7</v>
      </c>
      <c r="I13" s="5">
        <v>15</v>
      </c>
      <c r="J13" s="5">
        <v>5</v>
      </c>
      <c r="K13" s="5">
        <v>602</v>
      </c>
      <c r="L13" s="5">
        <v>16</v>
      </c>
      <c r="M13" s="5">
        <v>528</v>
      </c>
    </row>
    <row r="14" spans="1:24" ht="17.25" thickBot="1">
      <c r="A14" s="3" t="s">
        <v>12703</v>
      </c>
      <c r="B14" s="3" t="s">
        <v>36</v>
      </c>
      <c r="C14" s="4">
        <v>2957</v>
      </c>
      <c r="D14" s="4">
        <v>1929</v>
      </c>
      <c r="E14" s="5">
        <v>848</v>
      </c>
      <c r="F14" s="5">
        <v>918</v>
      </c>
      <c r="G14" s="5">
        <v>22</v>
      </c>
      <c r="H14" s="5">
        <v>15</v>
      </c>
      <c r="I14" s="5">
        <v>82</v>
      </c>
      <c r="J14" s="5">
        <v>15</v>
      </c>
      <c r="K14" s="4">
        <v>1900</v>
      </c>
      <c r="L14" s="5">
        <v>29</v>
      </c>
      <c r="M14" s="4">
        <v>1028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671</v>
      </c>
      <c r="D15" s="5">
        <v>671</v>
      </c>
      <c r="E15" s="5">
        <v>346</v>
      </c>
      <c r="F15" s="5">
        <v>274</v>
      </c>
      <c r="G15" s="5">
        <v>9</v>
      </c>
      <c r="H15" s="5">
        <v>6</v>
      </c>
      <c r="I15" s="5">
        <v>23</v>
      </c>
      <c r="J15" s="5">
        <v>5</v>
      </c>
      <c r="K15" s="5">
        <v>663</v>
      </c>
      <c r="L15" s="5">
        <v>8</v>
      </c>
      <c r="M15" s="5">
        <v>0</v>
      </c>
      <c r="U15" s="8"/>
      <c r="V15" s="8"/>
      <c r="W15" s="8"/>
      <c r="X15" s="8"/>
    </row>
    <row r="16" spans="1:24" ht="17.25" thickBot="1">
      <c r="A16" s="3"/>
      <c r="B16" s="3" t="s">
        <v>12702</v>
      </c>
      <c r="C16" s="4">
        <v>1209</v>
      </c>
      <c r="D16" s="5">
        <v>626</v>
      </c>
      <c r="E16" s="5">
        <v>257</v>
      </c>
      <c r="F16" s="5">
        <v>324</v>
      </c>
      <c r="G16" s="5">
        <v>3</v>
      </c>
      <c r="H16" s="5">
        <v>3</v>
      </c>
      <c r="I16" s="5">
        <v>24</v>
      </c>
      <c r="J16" s="5">
        <v>4</v>
      </c>
      <c r="K16" s="5">
        <v>615</v>
      </c>
      <c r="L16" s="5">
        <v>11</v>
      </c>
      <c r="M16" s="5">
        <v>583</v>
      </c>
    </row>
    <row r="17" spans="1:13" ht="17.25" thickBot="1">
      <c r="A17" s="3"/>
      <c r="B17" s="3" t="s">
        <v>12701</v>
      </c>
      <c r="C17" s="4">
        <v>1077</v>
      </c>
      <c r="D17" s="5">
        <v>632</v>
      </c>
      <c r="E17" s="5">
        <v>245</v>
      </c>
      <c r="F17" s="5">
        <v>320</v>
      </c>
      <c r="G17" s="5">
        <v>10</v>
      </c>
      <c r="H17" s="5">
        <v>6</v>
      </c>
      <c r="I17" s="5">
        <v>35</v>
      </c>
      <c r="J17" s="5">
        <v>6</v>
      </c>
      <c r="K17" s="5">
        <v>622</v>
      </c>
      <c r="L17" s="5">
        <v>10</v>
      </c>
      <c r="M17" s="5">
        <v>445</v>
      </c>
    </row>
    <row r="18" spans="1:13" ht="17.25" thickBot="1">
      <c r="A18" s="3" t="s">
        <v>12700</v>
      </c>
      <c r="B18" s="3" t="s">
        <v>36</v>
      </c>
      <c r="C18" s="4">
        <v>2683</v>
      </c>
      <c r="D18" s="4">
        <v>1682</v>
      </c>
      <c r="E18" s="5">
        <v>717</v>
      </c>
      <c r="F18" s="5">
        <v>810</v>
      </c>
      <c r="G18" s="5">
        <v>6</v>
      </c>
      <c r="H18" s="5">
        <v>5</v>
      </c>
      <c r="I18" s="5">
        <v>99</v>
      </c>
      <c r="J18" s="5">
        <v>9</v>
      </c>
      <c r="K18" s="4">
        <v>1646</v>
      </c>
      <c r="L18" s="5">
        <v>36</v>
      </c>
      <c r="M18" s="4">
        <v>1001</v>
      </c>
    </row>
    <row r="19" spans="1:13" ht="23.25" thickBot="1">
      <c r="A19" s="3"/>
      <c r="B19" s="3" t="s">
        <v>37</v>
      </c>
      <c r="C19" s="5">
        <v>680</v>
      </c>
      <c r="D19" s="5">
        <v>680</v>
      </c>
      <c r="E19" s="5">
        <v>328</v>
      </c>
      <c r="F19" s="5">
        <v>302</v>
      </c>
      <c r="G19" s="5">
        <v>2</v>
      </c>
      <c r="H19" s="5">
        <v>3</v>
      </c>
      <c r="I19" s="5">
        <v>27</v>
      </c>
      <c r="J19" s="5">
        <v>4</v>
      </c>
      <c r="K19" s="5">
        <v>666</v>
      </c>
      <c r="L19" s="5">
        <v>14</v>
      </c>
      <c r="M19" s="5">
        <v>0</v>
      </c>
    </row>
    <row r="20" spans="1:13" ht="17.25" thickBot="1">
      <c r="A20" s="3"/>
      <c r="B20" s="3" t="s">
        <v>12699</v>
      </c>
      <c r="C20" s="4">
        <v>1220</v>
      </c>
      <c r="D20" s="5">
        <v>561</v>
      </c>
      <c r="E20" s="5">
        <v>219</v>
      </c>
      <c r="F20" s="5">
        <v>288</v>
      </c>
      <c r="G20" s="5">
        <v>0</v>
      </c>
      <c r="H20" s="5">
        <v>0</v>
      </c>
      <c r="I20" s="5">
        <v>31</v>
      </c>
      <c r="J20" s="5">
        <v>5</v>
      </c>
      <c r="K20" s="5">
        <v>543</v>
      </c>
      <c r="L20" s="5">
        <v>18</v>
      </c>
      <c r="M20" s="5">
        <v>659</v>
      </c>
    </row>
    <row r="21" spans="1:13" ht="17.25" thickBot="1">
      <c r="A21" s="3"/>
      <c r="B21" s="3" t="s">
        <v>12698</v>
      </c>
      <c r="C21" s="5">
        <v>783</v>
      </c>
      <c r="D21" s="5">
        <v>441</v>
      </c>
      <c r="E21" s="5">
        <v>170</v>
      </c>
      <c r="F21" s="5">
        <v>220</v>
      </c>
      <c r="G21" s="5">
        <v>4</v>
      </c>
      <c r="H21" s="5">
        <v>2</v>
      </c>
      <c r="I21" s="5">
        <v>41</v>
      </c>
      <c r="J21" s="5">
        <v>0</v>
      </c>
      <c r="K21" s="5">
        <v>437</v>
      </c>
      <c r="L21" s="5">
        <v>4</v>
      </c>
      <c r="M21" s="5">
        <v>342</v>
      </c>
    </row>
    <row r="22" spans="1:13" ht="17.25" thickBot="1">
      <c r="A22" s="3" t="s">
        <v>12697</v>
      </c>
      <c r="B22" s="3" t="s">
        <v>36</v>
      </c>
      <c r="C22" s="4">
        <v>4906</v>
      </c>
      <c r="D22" s="4">
        <v>3127</v>
      </c>
      <c r="E22" s="4">
        <v>1288</v>
      </c>
      <c r="F22" s="4">
        <v>1641</v>
      </c>
      <c r="G22" s="5">
        <v>12</v>
      </c>
      <c r="H22" s="5">
        <v>19</v>
      </c>
      <c r="I22" s="5">
        <v>44</v>
      </c>
      <c r="J22" s="5">
        <v>72</v>
      </c>
      <c r="K22" s="4">
        <v>3076</v>
      </c>
      <c r="L22" s="5">
        <v>51</v>
      </c>
      <c r="M22" s="4">
        <v>1779</v>
      </c>
    </row>
    <row r="23" spans="1:13" ht="23.25" thickBot="1">
      <c r="A23" s="3"/>
      <c r="B23" s="3" t="s">
        <v>37</v>
      </c>
      <c r="C23" s="4">
        <v>1145</v>
      </c>
      <c r="D23" s="4">
        <v>1145</v>
      </c>
      <c r="E23" s="5">
        <v>571</v>
      </c>
      <c r="F23" s="5">
        <v>512</v>
      </c>
      <c r="G23" s="5">
        <v>3</v>
      </c>
      <c r="H23" s="5">
        <v>6</v>
      </c>
      <c r="I23" s="5">
        <v>11</v>
      </c>
      <c r="J23" s="5">
        <v>28</v>
      </c>
      <c r="K23" s="4">
        <v>1131</v>
      </c>
      <c r="L23" s="5">
        <v>14</v>
      </c>
      <c r="M23" s="5">
        <v>0</v>
      </c>
    </row>
    <row r="24" spans="1:13" ht="17.25" thickBot="1">
      <c r="A24" s="3"/>
      <c r="B24" s="3" t="s">
        <v>12696</v>
      </c>
      <c r="C24" s="4">
        <v>1312</v>
      </c>
      <c r="D24" s="5">
        <v>615</v>
      </c>
      <c r="E24" s="5">
        <v>252</v>
      </c>
      <c r="F24" s="5">
        <v>327</v>
      </c>
      <c r="G24" s="5">
        <v>4</v>
      </c>
      <c r="H24" s="5">
        <v>3</v>
      </c>
      <c r="I24" s="5">
        <v>9</v>
      </c>
      <c r="J24" s="5">
        <v>8</v>
      </c>
      <c r="K24" s="5">
        <v>603</v>
      </c>
      <c r="L24" s="5">
        <v>12</v>
      </c>
      <c r="M24" s="5">
        <v>697</v>
      </c>
    </row>
    <row r="25" spans="1:13" ht="17.25" thickBot="1">
      <c r="A25" s="3"/>
      <c r="B25" s="3" t="s">
        <v>12695</v>
      </c>
      <c r="C25" s="5">
        <v>451</v>
      </c>
      <c r="D25" s="5">
        <v>263</v>
      </c>
      <c r="E25" s="5">
        <v>82</v>
      </c>
      <c r="F25" s="5">
        <v>167</v>
      </c>
      <c r="G25" s="5">
        <v>1</v>
      </c>
      <c r="H25" s="5">
        <v>1</v>
      </c>
      <c r="I25" s="5">
        <v>5</v>
      </c>
      <c r="J25" s="5">
        <v>3</v>
      </c>
      <c r="K25" s="5">
        <v>259</v>
      </c>
      <c r="L25" s="5">
        <v>4</v>
      </c>
      <c r="M25" s="5">
        <v>188</v>
      </c>
    </row>
    <row r="26" spans="1:13" ht="17.25" thickBot="1">
      <c r="A26" s="3"/>
      <c r="B26" s="3" t="s">
        <v>12694</v>
      </c>
      <c r="C26" s="5">
        <v>747</v>
      </c>
      <c r="D26" s="5">
        <v>423</v>
      </c>
      <c r="E26" s="5">
        <v>112</v>
      </c>
      <c r="F26" s="5">
        <v>287</v>
      </c>
      <c r="G26" s="5">
        <v>1</v>
      </c>
      <c r="H26" s="5">
        <v>4</v>
      </c>
      <c r="I26" s="5">
        <v>8</v>
      </c>
      <c r="J26" s="5">
        <v>4</v>
      </c>
      <c r="K26" s="5">
        <v>416</v>
      </c>
      <c r="L26" s="5">
        <v>7</v>
      </c>
      <c r="M26" s="5">
        <v>324</v>
      </c>
    </row>
    <row r="27" spans="1:13" ht="17.25" thickBot="1">
      <c r="A27" s="3"/>
      <c r="B27" s="3" t="s">
        <v>12693</v>
      </c>
      <c r="C27" s="4">
        <v>1251</v>
      </c>
      <c r="D27" s="5">
        <v>681</v>
      </c>
      <c r="E27" s="5">
        <v>271</v>
      </c>
      <c r="F27" s="5">
        <v>348</v>
      </c>
      <c r="G27" s="5">
        <v>3</v>
      </c>
      <c r="H27" s="5">
        <v>5</v>
      </c>
      <c r="I27" s="5">
        <v>11</v>
      </c>
      <c r="J27" s="5">
        <v>29</v>
      </c>
      <c r="K27" s="5">
        <v>667</v>
      </c>
      <c r="L27" s="5">
        <v>14</v>
      </c>
      <c r="M27" s="5">
        <v>570</v>
      </c>
    </row>
    <row r="28" spans="1:13" ht="17.25" thickBot="1">
      <c r="A28" s="3" t="s">
        <v>12692</v>
      </c>
      <c r="B28" s="3" t="s">
        <v>36</v>
      </c>
      <c r="C28" s="4">
        <v>3633</v>
      </c>
      <c r="D28" s="4">
        <v>2351</v>
      </c>
      <c r="E28" s="5">
        <v>938</v>
      </c>
      <c r="F28" s="4">
        <v>1269</v>
      </c>
      <c r="G28" s="5">
        <v>18</v>
      </c>
      <c r="H28" s="5">
        <v>23</v>
      </c>
      <c r="I28" s="5">
        <v>39</v>
      </c>
      <c r="J28" s="5">
        <v>17</v>
      </c>
      <c r="K28" s="4">
        <v>2304</v>
      </c>
      <c r="L28" s="5">
        <v>47</v>
      </c>
      <c r="M28" s="4">
        <v>1282</v>
      </c>
    </row>
    <row r="29" spans="1:13" ht="23.25" thickBot="1">
      <c r="A29" s="3"/>
      <c r="B29" s="3" t="s">
        <v>37</v>
      </c>
      <c r="C29" s="4">
        <v>1079</v>
      </c>
      <c r="D29" s="4">
        <v>1079</v>
      </c>
      <c r="E29" s="5">
        <v>479</v>
      </c>
      <c r="F29" s="5">
        <v>513</v>
      </c>
      <c r="G29" s="5">
        <v>10</v>
      </c>
      <c r="H29" s="5">
        <v>10</v>
      </c>
      <c r="I29" s="5">
        <v>27</v>
      </c>
      <c r="J29" s="5">
        <v>6</v>
      </c>
      <c r="K29" s="4">
        <v>1045</v>
      </c>
      <c r="L29" s="5">
        <v>34</v>
      </c>
      <c r="M29" s="5">
        <v>0</v>
      </c>
    </row>
    <row r="30" spans="1:13" ht="17.25" thickBot="1">
      <c r="A30" s="3"/>
      <c r="B30" s="3" t="s">
        <v>12691</v>
      </c>
      <c r="C30" s="4">
        <v>1398</v>
      </c>
      <c r="D30" s="5">
        <v>635</v>
      </c>
      <c r="E30" s="5">
        <v>241</v>
      </c>
      <c r="F30" s="5">
        <v>360</v>
      </c>
      <c r="G30" s="5">
        <v>6</v>
      </c>
      <c r="H30" s="5">
        <v>5</v>
      </c>
      <c r="I30" s="5">
        <v>10</v>
      </c>
      <c r="J30" s="5">
        <v>7</v>
      </c>
      <c r="K30" s="5">
        <v>629</v>
      </c>
      <c r="L30" s="5">
        <v>6</v>
      </c>
      <c r="M30" s="5">
        <v>763</v>
      </c>
    </row>
    <row r="31" spans="1:13" ht="17.25" thickBot="1">
      <c r="A31" s="3"/>
      <c r="B31" s="3" t="s">
        <v>12690</v>
      </c>
      <c r="C31" s="4">
        <v>1156</v>
      </c>
      <c r="D31" s="5">
        <v>637</v>
      </c>
      <c r="E31" s="5">
        <v>218</v>
      </c>
      <c r="F31" s="5">
        <v>396</v>
      </c>
      <c r="G31" s="5">
        <v>2</v>
      </c>
      <c r="H31" s="5">
        <v>8</v>
      </c>
      <c r="I31" s="5">
        <v>2</v>
      </c>
      <c r="J31" s="5">
        <v>4</v>
      </c>
      <c r="K31" s="5">
        <v>630</v>
      </c>
      <c r="L31" s="5">
        <v>7</v>
      </c>
      <c r="M31" s="5">
        <v>519</v>
      </c>
    </row>
    <row r="32" spans="1:13" ht="17.25" thickBot="1">
      <c r="A32" s="3" t="s">
        <v>12689</v>
      </c>
      <c r="B32" s="3" t="s">
        <v>36</v>
      </c>
      <c r="C32" s="4">
        <v>4261</v>
      </c>
      <c r="D32" s="4">
        <v>2693</v>
      </c>
      <c r="E32" s="4">
        <v>1290</v>
      </c>
      <c r="F32" s="4">
        <v>1196</v>
      </c>
      <c r="G32" s="5">
        <v>21</v>
      </c>
      <c r="H32" s="5">
        <v>25</v>
      </c>
      <c r="I32" s="5">
        <v>100</v>
      </c>
      <c r="J32" s="5">
        <v>17</v>
      </c>
      <c r="K32" s="4">
        <v>2649</v>
      </c>
      <c r="L32" s="5">
        <v>44</v>
      </c>
      <c r="M32" s="4">
        <v>1568</v>
      </c>
    </row>
    <row r="33" spans="1:13" ht="23.25" thickBot="1">
      <c r="A33" s="3"/>
      <c r="B33" s="3" t="s">
        <v>37</v>
      </c>
      <c r="C33" s="4">
        <v>1303</v>
      </c>
      <c r="D33" s="4">
        <v>1303</v>
      </c>
      <c r="E33" s="5">
        <v>700</v>
      </c>
      <c r="F33" s="5">
        <v>508</v>
      </c>
      <c r="G33" s="5">
        <v>8</v>
      </c>
      <c r="H33" s="5">
        <v>10</v>
      </c>
      <c r="I33" s="5">
        <v>51</v>
      </c>
      <c r="J33" s="5">
        <v>7</v>
      </c>
      <c r="K33" s="4">
        <v>1284</v>
      </c>
      <c r="L33" s="5">
        <v>19</v>
      </c>
      <c r="M33" s="5">
        <v>0</v>
      </c>
    </row>
    <row r="34" spans="1:13" ht="17.25" thickBot="1">
      <c r="A34" s="3"/>
      <c r="B34" s="3" t="s">
        <v>12688</v>
      </c>
      <c r="C34" s="4">
        <v>1603</v>
      </c>
      <c r="D34" s="5">
        <v>659</v>
      </c>
      <c r="E34" s="5">
        <v>288</v>
      </c>
      <c r="F34" s="5">
        <v>320</v>
      </c>
      <c r="G34" s="5">
        <v>6</v>
      </c>
      <c r="H34" s="5">
        <v>5</v>
      </c>
      <c r="I34" s="5">
        <v>27</v>
      </c>
      <c r="J34" s="5">
        <v>5</v>
      </c>
      <c r="K34" s="5">
        <v>651</v>
      </c>
      <c r="L34" s="5">
        <v>8</v>
      </c>
      <c r="M34" s="5">
        <v>944</v>
      </c>
    </row>
    <row r="35" spans="1:13" ht="17.25" thickBot="1">
      <c r="A35" s="3"/>
      <c r="B35" s="3" t="s">
        <v>12687</v>
      </c>
      <c r="C35" s="5">
        <v>585</v>
      </c>
      <c r="D35" s="5">
        <v>353</v>
      </c>
      <c r="E35" s="5">
        <v>143</v>
      </c>
      <c r="F35" s="5">
        <v>175</v>
      </c>
      <c r="G35" s="5">
        <v>5</v>
      </c>
      <c r="H35" s="5">
        <v>8</v>
      </c>
      <c r="I35" s="5">
        <v>8</v>
      </c>
      <c r="J35" s="5">
        <v>2</v>
      </c>
      <c r="K35" s="5">
        <v>341</v>
      </c>
      <c r="L35" s="5">
        <v>12</v>
      </c>
      <c r="M35" s="5">
        <v>232</v>
      </c>
    </row>
    <row r="36" spans="1:13" ht="17.25" thickBot="1">
      <c r="A36" s="3"/>
      <c r="B36" s="3" t="s">
        <v>12686</v>
      </c>
      <c r="C36" s="5">
        <v>770</v>
      </c>
      <c r="D36" s="5">
        <v>378</v>
      </c>
      <c r="E36" s="5">
        <v>159</v>
      </c>
      <c r="F36" s="5">
        <v>193</v>
      </c>
      <c r="G36" s="5">
        <v>2</v>
      </c>
      <c r="H36" s="5">
        <v>2</v>
      </c>
      <c r="I36" s="5">
        <v>14</v>
      </c>
      <c r="J36" s="5">
        <v>3</v>
      </c>
      <c r="K36" s="5">
        <v>373</v>
      </c>
      <c r="L36" s="5">
        <v>5</v>
      </c>
      <c r="M36" s="5">
        <v>392</v>
      </c>
    </row>
    <row r="37" spans="1:13" ht="17.25" thickBot="1">
      <c r="A37" s="3" t="s">
        <v>12685</v>
      </c>
      <c r="B37" s="3" t="s">
        <v>36</v>
      </c>
      <c r="C37" s="4">
        <v>4137</v>
      </c>
      <c r="D37" s="4">
        <v>2608</v>
      </c>
      <c r="E37" s="4">
        <v>1121</v>
      </c>
      <c r="F37" s="4">
        <v>1349</v>
      </c>
      <c r="G37" s="5">
        <v>26</v>
      </c>
      <c r="H37" s="5">
        <v>14</v>
      </c>
      <c r="I37" s="5">
        <v>49</v>
      </c>
      <c r="J37" s="5">
        <v>10</v>
      </c>
      <c r="K37" s="4">
        <v>2569</v>
      </c>
      <c r="L37" s="5">
        <v>39</v>
      </c>
      <c r="M37" s="4">
        <v>1529</v>
      </c>
    </row>
    <row r="38" spans="1:13" ht="23.25" thickBot="1">
      <c r="A38" s="3"/>
      <c r="B38" s="3" t="s">
        <v>37</v>
      </c>
      <c r="C38" s="4">
        <v>1028</v>
      </c>
      <c r="D38" s="4">
        <v>1028</v>
      </c>
      <c r="E38" s="5">
        <v>512</v>
      </c>
      <c r="F38" s="5">
        <v>467</v>
      </c>
      <c r="G38" s="5">
        <v>11</v>
      </c>
      <c r="H38" s="5">
        <v>4</v>
      </c>
      <c r="I38" s="5">
        <v>20</v>
      </c>
      <c r="J38" s="5">
        <v>3</v>
      </c>
      <c r="K38" s="4">
        <v>1017</v>
      </c>
      <c r="L38" s="5">
        <v>11</v>
      </c>
      <c r="M38" s="5">
        <v>0</v>
      </c>
    </row>
    <row r="39" spans="1:13" ht="17.25" thickBot="1">
      <c r="A39" s="3"/>
      <c r="B39" s="3" t="s">
        <v>12684</v>
      </c>
      <c r="C39" s="4">
        <v>1018</v>
      </c>
      <c r="D39" s="5">
        <v>461</v>
      </c>
      <c r="E39" s="5">
        <v>146</v>
      </c>
      <c r="F39" s="5">
        <v>299</v>
      </c>
      <c r="G39" s="5">
        <v>3</v>
      </c>
      <c r="H39" s="5">
        <v>1</v>
      </c>
      <c r="I39" s="5">
        <v>4</v>
      </c>
      <c r="J39" s="5">
        <v>2</v>
      </c>
      <c r="K39" s="5">
        <v>455</v>
      </c>
      <c r="L39" s="5">
        <v>6</v>
      </c>
      <c r="M39" s="5">
        <v>557</v>
      </c>
    </row>
    <row r="40" spans="1:13" ht="17.25" thickBot="1">
      <c r="A40" s="3"/>
      <c r="B40" s="3" t="s">
        <v>12683</v>
      </c>
      <c r="C40" s="5">
        <v>756</v>
      </c>
      <c r="D40" s="5">
        <v>439</v>
      </c>
      <c r="E40" s="5">
        <v>156</v>
      </c>
      <c r="F40" s="5">
        <v>249</v>
      </c>
      <c r="G40" s="5">
        <v>4</v>
      </c>
      <c r="H40" s="5">
        <v>2</v>
      </c>
      <c r="I40" s="5">
        <v>13</v>
      </c>
      <c r="J40" s="5">
        <v>3</v>
      </c>
      <c r="K40" s="5">
        <v>427</v>
      </c>
      <c r="L40" s="5">
        <v>12</v>
      </c>
      <c r="M40" s="5">
        <v>317</v>
      </c>
    </row>
    <row r="41" spans="1:13" ht="17.25" thickBot="1">
      <c r="A41" s="3"/>
      <c r="B41" s="3" t="s">
        <v>12682</v>
      </c>
      <c r="C41" s="4">
        <v>1335</v>
      </c>
      <c r="D41" s="5">
        <v>680</v>
      </c>
      <c r="E41" s="5">
        <v>307</v>
      </c>
      <c r="F41" s="5">
        <v>334</v>
      </c>
      <c r="G41" s="5">
        <v>8</v>
      </c>
      <c r="H41" s="5">
        <v>7</v>
      </c>
      <c r="I41" s="5">
        <v>12</v>
      </c>
      <c r="J41" s="5">
        <v>2</v>
      </c>
      <c r="K41" s="5">
        <v>670</v>
      </c>
      <c r="L41" s="5">
        <v>10</v>
      </c>
      <c r="M41" s="5">
        <v>655</v>
      </c>
    </row>
    <row r="42" spans="1:13" ht="17.25" thickBot="1">
      <c r="A42" s="3" t="s">
        <v>12681</v>
      </c>
      <c r="B42" s="3" t="s">
        <v>36</v>
      </c>
      <c r="C42" s="4">
        <v>4624</v>
      </c>
      <c r="D42" s="4">
        <v>2937</v>
      </c>
      <c r="E42" s="4">
        <v>1304</v>
      </c>
      <c r="F42" s="4">
        <v>1463</v>
      </c>
      <c r="G42" s="5">
        <v>14</v>
      </c>
      <c r="H42" s="5">
        <v>24</v>
      </c>
      <c r="I42" s="5">
        <v>66</v>
      </c>
      <c r="J42" s="5">
        <v>22</v>
      </c>
      <c r="K42" s="4">
        <v>2893</v>
      </c>
      <c r="L42" s="5">
        <v>44</v>
      </c>
      <c r="M42" s="4">
        <v>1687</v>
      </c>
    </row>
    <row r="43" spans="1:13" ht="23.25" thickBot="1">
      <c r="A43" s="3"/>
      <c r="B43" s="3" t="s">
        <v>37</v>
      </c>
      <c r="C43" s="5">
        <v>787</v>
      </c>
      <c r="D43" s="5">
        <v>787</v>
      </c>
      <c r="E43" s="5">
        <v>415</v>
      </c>
      <c r="F43" s="5">
        <v>336</v>
      </c>
      <c r="G43" s="5">
        <v>2</v>
      </c>
      <c r="H43" s="5">
        <v>5</v>
      </c>
      <c r="I43" s="5">
        <v>14</v>
      </c>
      <c r="J43" s="5">
        <v>4</v>
      </c>
      <c r="K43" s="5">
        <v>776</v>
      </c>
      <c r="L43" s="5">
        <v>11</v>
      </c>
      <c r="M43" s="5">
        <v>0</v>
      </c>
    </row>
    <row r="44" spans="1:13" ht="17.25" thickBot="1">
      <c r="A44" s="3"/>
      <c r="B44" s="3" t="s">
        <v>12680</v>
      </c>
      <c r="C44" s="5">
        <v>826</v>
      </c>
      <c r="D44" s="5">
        <v>432</v>
      </c>
      <c r="E44" s="5">
        <v>171</v>
      </c>
      <c r="F44" s="5">
        <v>226</v>
      </c>
      <c r="G44" s="5">
        <v>0</v>
      </c>
      <c r="H44" s="5">
        <v>5</v>
      </c>
      <c r="I44" s="5">
        <v>14</v>
      </c>
      <c r="J44" s="5">
        <v>6</v>
      </c>
      <c r="K44" s="5">
        <v>422</v>
      </c>
      <c r="L44" s="5">
        <v>10</v>
      </c>
      <c r="M44" s="5">
        <v>394</v>
      </c>
    </row>
    <row r="45" spans="1:13" ht="17.25" thickBot="1">
      <c r="A45" s="3"/>
      <c r="B45" s="3" t="s">
        <v>12679</v>
      </c>
      <c r="C45" s="5">
        <v>987</v>
      </c>
      <c r="D45" s="5">
        <v>579</v>
      </c>
      <c r="E45" s="5">
        <v>205</v>
      </c>
      <c r="F45" s="5">
        <v>334</v>
      </c>
      <c r="G45" s="5">
        <v>4</v>
      </c>
      <c r="H45" s="5">
        <v>6</v>
      </c>
      <c r="I45" s="5">
        <v>16</v>
      </c>
      <c r="J45" s="5">
        <v>4</v>
      </c>
      <c r="K45" s="5">
        <v>569</v>
      </c>
      <c r="L45" s="5">
        <v>10</v>
      </c>
      <c r="M45" s="5">
        <v>408</v>
      </c>
    </row>
    <row r="46" spans="1:13" ht="17.25" thickBot="1">
      <c r="A46" s="3"/>
      <c r="B46" s="3" t="s">
        <v>12678</v>
      </c>
      <c r="C46" s="4">
        <v>1283</v>
      </c>
      <c r="D46" s="5">
        <v>733</v>
      </c>
      <c r="E46" s="5">
        <v>362</v>
      </c>
      <c r="F46" s="5">
        <v>332</v>
      </c>
      <c r="G46" s="5">
        <v>5</v>
      </c>
      <c r="H46" s="5">
        <v>4</v>
      </c>
      <c r="I46" s="5">
        <v>17</v>
      </c>
      <c r="J46" s="5">
        <v>5</v>
      </c>
      <c r="K46" s="5">
        <v>725</v>
      </c>
      <c r="L46" s="5">
        <v>8</v>
      </c>
      <c r="M46" s="5">
        <v>550</v>
      </c>
    </row>
    <row r="47" spans="1:13" ht="17.25" thickBot="1">
      <c r="A47" s="3"/>
      <c r="B47" s="3" t="s">
        <v>12677</v>
      </c>
      <c r="C47" s="5">
        <v>741</v>
      </c>
      <c r="D47" s="5">
        <v>406</v>
      </c>
      <c r="E47" s="5">
        <v>151</v>
      </c>
      <c r="F47" s="5">
        <v>235</v>
      </c>
      <c r="G47" s="5">
        <v>3</v>
      </c>
      <c r="H47" s="5">
        <v>4</v>
      </c>
      <c r="I47" s="5">
        <v>5</v>
      </c>
      <c r="J47" s="5">
        <v>3</v>
      </c>
      <c r="K47" s="5">
        <v>401</v>
      </c>
      <c r="L47" s="5">
        <v>5</v>
      </c>
      <c r="M47" s="5">
        <v>335</v>
      </c>
    </row>
    <row r="48" spans="1:13" ht="17.25" thickBot="1">
      <c r="A48" s="3" t="s">
        <v>12676</v>
      </c>
      <c r="B48" s="3" t="s">
        <v>36</v>
      </c>
      <c r="C48" s="4">
        <v>2563</v>
      </c>
      <c r="D48" s="4">
        <v>1650</v>
      </c>
      <c r="E48" s="5">
        <v>667</v>
      </c>
      <c r="F48" s="5">
        <v>895</v>
      </c>
      <c r="G48" s="5">
        <v>10</v>
      </c>
      <c r="H48" s="5">
        <v>13</v>
      </c>
      <c r="I48" s="5">
        <v>29</v>
      </c>
      <c r="J48" s="5">
        <v>4</v>
      </c>
      <c r="K48" s="4">
        <v>1618</v>
      </c>
      <c r="L48" s="5">
        <v>32</v>
      </c>
      <c r="M48" s="5">
        <v>913</v>
      </c>
    </row>
    <row r="49" spans="1:13" ht="23.25" thickBot="1">
      <c r="A49" s="3"/>
      <c r="B49" s="3" t="s">
        <v>37</v>
      </c>
      <c r="C49" s="5">
        <v>723</v>
      </c>
      <c r="D49" s="5">
        <v>723</v>
      </c>
      <c r="E49" s="5">
        <v>322</v>
      </c>
      <c r="F49" s="5">
        <v>371</v>
      </c>
      <c r="G49" s="5">
        <v>4</v>
      </c>
      <c r="H49" s="5">
        <v>6</v>
      </c>
      <c r="I49" s="5">
        <v>9</v>
      </c>
      <c r="J49" s="5">
        <v>0</v>
      </c>
      <c r="K49" s="5">
        <v>712</v>
      </c>
      <c r="L49" s="5">
        <v>11</v>
      </c>
      <c r="M49" s="5">
        <v>0</v>
      </c>
    </row>
    <row r="50" spans="1:13" ht="17.25" thickBot="1">
      <c r="A50" s="3"/>
      <c r="B50" s="3" t="s">
        <v>12675</v>
      </c>
      <c r="C50" s="5">
        <v>984</v>
      </c>
      <c r="D50" s="5">
        <v>429</v>
      </c>
      <c r="E50" s="5">
        <v>131</v>
      </c>
      <c r="F50" s="5">
        <v>270</v>
      </c>
      <c r="G50" s="5">
        <v>4</v>
      </c>
      <c r="H50" s="5">
        <v>3</v>
      </c>
      <c r="I50" s="5">
        <v>11</v>
      </c>
      <c r="J50" s="5">
        <v>2</v>
      </c>
      <c r="K50" s="5">
        <v>421</v>
      </c>
      <c r="L50" s="5">
        <v>8</v>
      </c>
      <c r="M50" s="5">
        <v>555</v>
      </c>
    </row>
    <row r="51" spans="1:13" ht="17.25" thickBot="1">
      <c r="A51" s="3"/>
      <c r="B51" s="3" t="s">
        <v>12674</v>
      </c>
      <c r="C51" s="5">
        <v>856</v>
      </c>
      <c r="D51" s="5">
        <v>498</v>
      </c>
      <c r="E51" s="5">
        <v>214</v>
      </c>
      <c r="F51" s="5">
        <v>254</v>
      </c>
      <c r="G51" s="5">
        <v>2</v>
      </c>
      <c r="H51" s="5">
        <v>4</v>
      </c>
      <c r="I51" s="5">
        <v>9</v>
      </c>
      <c r="J51" s="5">
        <v>2</v>
      </c>
      <c r="K51" s="5">
        <v>485</v>
      </c>
      <c r="L51" s="5">
        <v>13</v>
      </c>
      <c r="M51" s="5">
        <v>358</v>
      </c>
    </row>
    <row r="52" spans="1:13" ht="17.25" thickBot="1">
      <c r="A52" s="3" t="s">
        <v>12673</v>
      </c>
      <c r="B52" s="3" t="s">
        <v>36</v>
      </c>
      <c r="C52" s="4">
        <v>2725</v>
      </c>
      <c r="D52" s="4">
        <v>1664</v>
      </c>
      <c r="E52" s="5">
        <v>660</v>
      </c>
      <c r="F52" s="5">
        <v>919</v>
      </c>
      <c r="G52" s="5">
        <v>9</v>
      </c>
      <c r="H52" s="5">
        <v>7</v>
      </c>
      <c r="I52" s="5">
        <v>30</v>
      </c>
      <c r="J52" s="5">
        <v>10</v>
      </c>
      <c r="K52" s="4">
        <v>1635</v>
      </c>
      <c r="L52" s="5">
        <v>29</v>
      </c>
      <c r="M52" s="4">
        <v>1061</v>
      </c>
    </row>
    <row r="53" spans="1:13" ht="23.25" thickBot="1">
      <c r="A53" s="3"/>
      <c r="B53" s="3" t="s">
        <v>37</v>
      </c>
      <c r="C53" s="5">
        <v>795</v>
      </c>
      <c r="D53" s="5">
        <v>795</v>
      </c>
      <c r="E53" s="5">
        <v>335</v>
      </c>
      <c r="F53" s="5">
        <v>407</v>
      </c>
      <c r="G53" s="5">
        <v>6</v>
      </c>
      <c r="H53" s="5">
        <v>4</v>
      </c>
      <c r="I53" s="5">
        <v>20</v>
      </c>
      <c r="J53" s="5">
        <v>4</v>
      </c>
      <c r="K53" s="5">
        <v>776</v>
      </c>
      <c r="L53" s="5">
        <v>19</v>
      </c>
      <c r="M53" s="5">
        <v>0</v>
      </c>
    </row>
    <row r="54" spans="1:13" ht="17.25" thickBot="1">
      <c r="A54" s="3"/>
      <c r="B54" s="3" t="s">
        <v>12672</v>
      </c>
      <c r="C54" s="4">
        <v>1254</v>
      </c>
      <c r="D54" s="5">
        <v>543</v>
      </c>
      <c r="E54" s="5">
        <v>196</v>
      </c>
      <c r="F54" s="5">
        <v>319</v>
      </c>
      <c r="G54" s="5">
        <v>3</v>
      </c>
      <c r="H54" s="5">
        <v>2</v>
      </c>
      <c r="I54" s="5">
        <v>10</v>
      </c>
      <c r="J54" s="5">
        <v>5</v>
      </c>
      <c r="K54" s="5">
        <v>535</v>
      </c>
      <c r="L54" s="5">
        <v>8</v>
      </c>
      <c r="M54" s="5">
        <v>711</v>
      </c>
    </row>
    <row r="55" spans="1:13" ht="17.25" thickBot="1">
      <c r="A55" s="3"/>
      <c r="B55" s="3" t="s">
        <v>12671</v>
      </c>
      <c r="C55" s="5">
        <v>676</v>
      </c>
      <c r="D55" s="5">
        <v>326</v>
      </c>
      <c r="E55" s="5">
        <v>129</v>
      </c>
      <c r="F55" s="5">
        <v>193</v>
      </c>
      <c r="G55" s="5">
        <v>0</v>
      </c>
      <c r="H55" s="5">
        <v>1</v>
      </c>
      <c r="I55" s="5">
        <v>0</v>
      </c>
      <c r="J55" s="5">
        <v>1</v>
      </c>
      <c r="K55" s="5">
        <v>324</v>
      </c>
      <c r="L55" s="5">
        <v>2</v>
      </c>
      <c r="M55" s="5">
        <v>350</v>
      </c>
    </row>
    <row r="56" spans="1:13" ht="17.25" thickBot="1">
      <c r="A56" s="3" t="s">
        <v>12670</v>
      </c>
      <c r="B56" s="3" t="s">
        <v>36</v>
      </c>
      <c r="C56" s="4">
        <v>4354</v>
      </c>
      <c r="D56" s="4">
        <v>2869</v>
      </c>
      <c r="E56" s="4">
        <v>1362</v>
      </c>
      <c r="F56" s="4">
        <v>1351</v>
      </c>
      <c r="G56" s="5">
        <v>29</v>
      </c>
      <c r="H56" s="5">
        <v>21</v>
      </c>
      <c r="I56" s="5">
        <v>56</v>
      </c>
      <c r="J56" s="5">
        <v>15</v>
      </c>
      <c r="K56" s="4">
        <v>2834</v>
      </c>
      <c r="L56" s="5">
        <v>35</v>
      </c>
      <c r="M56" s="4">
        <v>1485</v>
      </c>
    </row>
    <row r="57" spans="1:13" ht="23.25" thickBot="1">
      <c r="A57" s="3"/>
      <c r="B57" s="3" t="s">
        <v>37</v>
      </c>
      <c r="C57" s="4">
        <v>1273</v>
      </c>
      <c r="D57" s="4">
        <v>1273</v>
      </c>
      <c r="E57" s="5">
        <v>715</v>
      </c>
      <c r="F57" s="5">
        <v>495</v>
      </c>
      <c r="G57" s="5">
        <v>11</v>
      </c>
      <c r="H57" s="5">
        <v>8</v>
      </c>
      <c r="I57" s="5">
        <v>21</v>
      </c>
      <c r="J57" s="5">
        <v>11</v>
      </c>
      <c r="K57" s="4">
        <v>1261</v>
      </c>
      <c r="L57" s="5">
        <v>12</v>
      </c>
      <c r="M57" s="5">
        <v>0</v>
      </c>
    </row>
    <row r="58" spans="1:13" ht="17.25" thickBot="1">
      <c r="A58" s="3"/>
      <c r="B58" s="3" t="s">
        <v>12669</v>
      </c>
      <c r="C58" s="5">
        <v>653</v>
      </c>
      <c r="D58" s="5">
        <v>305</v>
      </c>
      <c r="E58" s="5">
        <v>119</v>
      </c>
      <c r="F58" s="5">
        <v>165</v>
      </c>
      <c r="G58" s="5">
        <v>1</v>
      </c>
      <c r="H58" s="5">
        <v>2</v>
      </c>
      <c r="I58" s="5">
        <v>10</v>
      </c>
      <c r="J58" s="5">
        <v>0</v>
      </c>
      <c r="K58" s="5">
        <v>297</v>
      </c>
      <c r="L58" s="5">
        <v>8</v>
      </c>
      <c r="M58" s="5">
        <v>348</v>
      </c>
    </row>
    <row r="59" spans="1:13" ht="17.25" thickBot="1">
      <c r="A59" s="3"/>
      <c r="B59" s="3" t="s">
        <v>12668</v>
      </c>
      <c r="C59" s="5">
        <v>692</v>
      </c>
      <c r="D59" s="5">
        <v>364</v>
      </c>
      <c r="E59" s="5">
        <v>154</v>
      </c>
      <c r="F59" s="5">
        <v>183</v>
      </c>
      <c r="G59" s="5">
        <v>5</v>
      </c>
      <c r="H59" s="5">
        <v>4</v>
      </c>
      <c r="I59" s="5">
        <v>11</v>
      </c>
      <c r="J59" s="5">
        <v>2</v>
      </c>
      <c r="K59" s="5">
        <v>359</v>
      </c>
      <c r="L59" s="5">
        <v>5</v>
      </c>
      <c r="M59" s="5">
        <v>328</v>
      </c>
    </row>
    <row r="60" spans="1:13" ht="17.25" thickBot="1">
      <c r="A60" s="3"/>
      <c r="B60" s="3" t="s">
        <v>12667</v>
      </c>
      <c r="C60" s="5">
        <v>939</v>
      </c>
      <c r="D60" s="5">
        <v>505</v>
      </c>
      <c r="E60" s="5">
        <v>201</v>
      </c>
      <c r="F60" s="5">
        <v>280</v>
      </c>
      <c r="G60" s="5">
        <v>8</v>
      </c>
      <c r="H60" s="5">
        <v>3</v>
      </c>
      <c r="I60" s="5">
        <v>6</v>
      </c>
      <c r="J60" s="5">
        <v>1</v>
      </c>
      <c r="K60" s="5">
        <v>499</v>
      </c>
      <c r="L60" s="5">
        <v>6</v>
      </c>
      <c r="M60" s="5">
        <v>434</v>
      </c>
    </row>
    <row r="61" spans="1:13" ht="17.25" thickBot="1">
      <c r="A61" s="3"/>
      <c r="B61" s="3" t="s">
        <v>12666</v>
      </c>
      <c r="C61" s="5">
        <v>797</v>
      </c>
      <c r="D61" s="5">
        <v>422</v>
      </c>
      <c r="E61" s="5">
        <v>173</v>
      </c>
      <c r="F61" s="5">
        <v>228</v>
      </c>
      <c r="G61" s="5">
        <v>4</v>
      </c>
      <c r="H61" s="5">
        <v>4</v>
      </c>
      <c r="I61" s="5">
        <v>8</v>
      </c>
      <c r="J61" s="5">
        <v>1</v>
      </c>
      <c r="K61" s="5">
        <v>418</v>
      </c>
      <c r="L61" s="5">
        <v>4</v>
      </c>
      <c r="M61" s="5">
        <v>375</v>
      </c>
    </row>
    <row r="62" spans="1:13" ht="17.25" thickBot="1">
      <c r="A62" s="3" t="s">
        <v>12665</v>
      </c>
      <c r="B62" s="3" t="s">
        <v>36</v>
      </c>
      <c r="C62" s="4">
        <v>7417</v>
      </c>
      <c r="D62" s="4">
        <v>4870</v>
      </c>
      <c r="E62" s="4">
        <v>2273</v>
      </c>
      <c r="F62" s="4">
        <v>2327</v>
      </c>
      <c r="G62" s="5">
        <v>38</v>
      </c>
      <c r="H62" s="5">
        <v>29</v>
      </c>
      <c r="I62" s="5">
        <v>135</v>
      </c>
      <c r="J62" s="5">
        <v>28</v>
      </c>
      <c r="K62" s="4">
        <v>4830</v>
      </c>
      <c r="L62" s="5">
        <v>40</v>
      </c>
      <c r="M62" s="4">
        <v>2547</v>
      </c>
    </row>
    <row r="63" spans="1:13" ht="23.25" thickBot="1">
      <c r="A63" s="3"/>
      <c r="B63" s="3" t="s">
        <v>37</v>
      </c>
      <c r="C63" s="4">
        <v>2383</v>
      </c>
      <c r="D63" s="4">
        <v>2383</v>
      </c>
      <c r="E63" s="4">
        <v>1221</v>
      </c>
      <c r="F63" s="4">
        <v>1044</v>
      </c>
      <c r="G63" s="5">
        <v>15</v>
      </c>
      <c r="H63" s="5">
        <v>12</v>
      </c>
      <c r="I63" s="5">
        <v>65</v>
      </c>
      <c r="J63" s="5">
        <v>13</v>
      </c>
      <c r="K63" s="4">
        <v>2370</v>
      </c>
      <c r="L63" s="5">
        <v>13</v>
      </c>
      <c r="M63" s="5">
        <v>0</v>
      </c>
    </row>
    <row r="64" spans="1:13" ht="17.25" thickBot="1">
      <c r="A64" s="3"/>
      <c r="B64" s="3" t="s">
        <v>12664</v>
      </c>
      <c r="C64" s="5">
        <v>879</v>
      </c>
      <c r="D64" s="5">
        <v>432</v>
      </c>
      <c r="E64" s="5">
        <v>165</v>
      </c>
      <c r="F64" s="5">
        <v>240</v>
      </c>
      <c r="G64" s="5">
        <v>7</v>
      </c>
      <c r="H64" s="5">
        <v>3</v>
      </c>
      <c r="I64" s="5">
        <v>12</v>
      </c>
      <c r="J64" s="5">
        <v>1</v>
      </c>
      <c r="K64" s="5">
        <v>428</v>
      </c>
      <c r="L64" s="5">
        <v>4</v>
      </c>
      <c r="M64" s="5">
        <v>447</v>
      </c>
    </row>
    <row r="65" spans="1:13" ht="17.25" thickBot="1">
      <c r="A65" s="3"/>
      <c r="B65" s="3" t="s">
        <v>12663</v>
      </c>
      <c r="C65" s="4">
        <v>1012</v>
      </c>
      <c r="D65" s="5">
        <v>520</v>
      </c>
      <c r="E65" s="5">
        <v>172</v>
      </c>
      <c r="F65" s="5">
        <v>311</v>
      </c>
      <c r="G65" s="5">
        <v>6</v>
      </c>
      <c r="H65" s="5">
        <v>4</v>
      </c>
      <c r="I65" s="5">
        <v>18</v>
      </c>
      <c r="J65" s="5">
        <v>4</v>
      </c>
      <c r="K65" s="5">
        <v>515</v>
      </c>
      <c r="L65" s="5">
        <v>5</v>
      </c>
      <c r="M65" s="5">
        <v>492</v>
      </c>
    </row>
    <row r="66" spans="1:13" ht="17.25" thickBot="1">
      <c r="A66" s="3"/>
      <c r="B66" s="3" t="s">
        <v>12662</v>
      </c>
      <c r="C66" s="4">
        <v>1491</v>
      </c>
      <c r="D66" s="5">
        <v>728</v>
      </c>
      <c r="E66" s="5">
        <v>295</v>
      </c>
      <c r="F66" s="5">
        <v>393</v>
      </c>
      <c r="G66" s="5">
        <v>8</v>
      </c>
      <c r="H66" s="5">
        <v>4</v>
      </c>
      <c r="I66" s="5">
        <v>14</v>
      </c>
      <c r="J66" s="5">
        <v>4</v>
      </c>
      <c r="K66" s="5">
        <v>718</v>
      </c>
      <c r="L66" s="5">
        <v>10</v>
      </c>
      <c r="M66" s="5">
        <v>763</v>
      </c>
    </row>
    <row r="67" spans="1:13" ht="17.25" thickBot="1">
      <c r="A67" s="3"/>
      <c r="B67" s="3" t="s">
        <v>12661</v>
      </c>
      <c r="C67" s="4">
        <v>1652</v>
      </c>
      <c r="D67" s="5">
        <v>807</v>
      </c>
      <c r="E67" s="5">
        <v>420</v>
      </c>
      <c r="F67" s="5">
        <v>339</v>
      </c>
      <c r="G67" s="5">
        <v>2</v>
      </c>
      <c r="H67" s="5">
        <v>6</v>
      </c>
      <c r="I67" s="5">
        <v>26</v>
      </c>
      <c r="J67" s="5">
        <v>6</v>
      </c>
      <c r="K67" s="5">
        <v>799</v>
      </c>
      <c r="L67" s="5">
        <v>8</v>
      </c>
      <c r="M67" s="5">
        <v>845</v>
      </c>
    </row>
    <row r="68" spans="1:13" ht="17.25" thickBot="1">
      <c r="A68" s="3" t="s">
        <v>12660</v>
      </c>
      <c r="B68" s="3" t="s">
        <v>36</v>
      </c>
      <c r="C68" s="4">
        <v>4317</v>
      </c>
      <c r="D68" s="4">
        <v>2723</v>
      </c>
      <c r="E68" s="4">
        <v>1445</v>
      </c>
      <c r="F68" s="4">
        <v>1138</v>
      </c>
      <c r="G68" s="5">
        <v>22</v>
      </c>
      <c r="H68" s="5">
        <v>11</v>
      </c>
      <c r="I68" s="5">
        <v>68</v>
      </c>
      <c r="J68" s="5">
        <v>15</v>
      </c>
      <c r="K68" s="4">
        <v>2699</v>
      </c>
      <c r="L68" s="5">
        <v>24</v>
      </c>
      <c r="M68" s="4">
        <v>1594</v>
      </c>
    </row>
    <row r="69" spans="1:13" ht="23.25" thickBot="1">
      <c r="A69" s="3"/>
      <c r="B69" s="3" t="s">
        <v>37</v>
      </c>
      <c r="C69" s="4">
        <v>1283</v>
      </c>
      <c r="D69" s="4">
        <v>1283</v>
      </c>
      <c r="E69" s="5">
        <v>773</v>
      </c>
      <c r="F69" s="5">
        <v>442</v>
      </c>
      <c r="G69" s="5">
        <v>8</v>
      </c>
      <c r="H69" s="5">
        <v>5</v>
      </c>
      <c r="I69" s="5">
        <v>38</v>
      </c>
      <c r="J69" s="5">
        <v>9</v>
      </c>
      <c r="K69" s="4">
        <v>1275</v>
      </c>
      <c r="L69" s="5">
        <v>8</v>
      </c>
      <c r="M69" s="5">
        <v>0</v>
      </c>
    </row>
    <row r="70" spans="1:13" ht="17.25" thickBot="1">
      <c r="A70" s="3"/>
      <c r="B70" s="3" t="s">
        <v>12659</v>
      </c>
      <c r="C70" s="4">
        <v>1934</v>
      </c>
      <c r="D70" s="5">
        <v>938</v>
      </c>
      <c r="E70" s="5">
        <v>484</v>
      </c>
      <c r="F70" s="5">
        <v>407</v>
      </c>
      <c r="G70" s="5">
        <v>7</v>
      </c>
      <c r="H70" s="5">
        <v>2</v>
      </c>
      <c r="I70" s="5">
        <v>23</v>
      </c>
      <c r="J70" s="5">
        <v>2</v>
      </c>
      <c r="K70" s="5">
        <v>925</v>
      </c>
      <c r="L70" s="5">
        <v>13</v>
      </c>
      <c r="M70" s="5">
        <v>996</v>
      </c>
    </row>
    <row r="71" spans="1:13" ht="17.25" thickBot="1">
      <c r="A71" s="3"/>
      <c r="B71" s="3" t="s">
        <v>12658</v>
      </c>
      <c r="C71" s="4">
        <v>1100</v>
      </c>
      <c r="D71" s="5">
        <v>502</v>
      </c>
      <c r="E71" s="5">
        <v>188</v>
      </c>
      <c r="F71" s="5">
        <v>289</v>
      </c>
      <c r="G71" s="5">
        <v>7</v>
      </c>
      <c r="H71" s="5">
        <v>4</v>
      </c>
      <c r="I71" s="5">
        <v>7</v>
      </c>
      <c r="J71" s="5">
        <v>4</v>
      </c>
      <c r="K71" s="5">
        <v>499</v>
      </c>
      <c r="L71" s="5">
        <v>3</v>
      </c>
      <c r="M71" s="5">
        <v>598</v>
      </c>
    </row>
    <row r="72" spans="1:13" ht="17.25" thickBot="1">
      <c r="A72" s="3" t="s">
        <v>12657</v>
      </c>
      <c r="B72" s="3" t="s">
        <v>36</v>
      </c>
      <c r="C72" s="4">
        <v>7009</v>
      </c>
      <c r="D72" s="4">
        <v>4293</v>
      </c>
      <c r="E72" s="4">
        <v>1939</v>
      </c>
      <c r="F72" s="4">
        <v>2083</v>
      </c>
      <c r="G72" s="5">
        <v>30</v>
      </c>
      <c r="H72" s="5">
        <v>35</v>
      </c>
      <c r="I72" s="5">
        <v>137</v>
      </c>
      <c r="J72" s="5">
        <v>24</v>
      </c>
      <c r="K72" s="4">
        <v>4248</v>
      </c>
      <c r="L72" s="5">
        <v>45</v>
      </c>
      <c r="M72" s="4">
        <v>2716</v>
      </c>
    </row>
    <row r="73" spans="1:13" ht="23.25" thickBot="1">
      <c r="A73" s="3"/>
      <c r="B73" s="3" t="s">
        <v>37</v>
      </c>
      <c r="C73" s="4">
        <v>1612</v>
      </c>
      <c r="D73" s="4">
        <v>1612</v>
      </c>
      <c r="E73" s="5">
        <v>823</v>
      </c>
      <c r="F73" s="5">
        <v>713</v>
      </c>
      <c r="G73" s="5">
        <v>6</v>
      </c>
      <c r="H73" s="5">
        <v>10</v>
      </c>
      <c r="I73" s="5">
        <v>42</v>
      </c>
      <c r="J73" s="5">
        <v>4</v>
      </c>
      <c r="K73" s="4">
        <v>1598</v>
      </c>
      <c r="L73" s="5">
        <v>14</v>
      </c>
      <c r="M73" s="5">
        <v>0</v>
      </c>
    </row>
    <row r="74" spans="1:13" ht="17.25" thickBot="1">
      <c r="A74" s="3"/>
      <c r="B74" s="3" t="s">
        <v>12656</v>
      </c>
      <c r="C74" s="4">
        <v>1055</v>
      </c>
      <c r="D74" s="5">
        <v>512</v>
      </c>
      <c r="E74" s="5">
        <v>170</v>
      </c>
      <c r="F74" s="5">
        <v>297</v>
      </c>
      <c r="G74" s="5">
        <v>6</v>
      </c>
      <c r="H74" s="5">
        <v>1</v>
      </c>
      <c r="I74" s="5">
        <v>24</v>
      </c>
      <c r="J74" s="5">
        <v>3</v>
      </c>
      <c r="K74" s="5">
        <v>501</v>
      </c>
      <c r="L74" s="5">
        <v>11</v>
      </c>
      <c r="M74" s="5">
        <v>543</v>
      </c>
    </row>
    <row r="75" spans="1:13" ht="17.25" thickBot="1">
      <c r="A75" s="3"/>
      <c r="B75" s="3" t="s">
        <v>12655</v>
      </c>
      <c r="C75" s="4">
        <v>2090</v>
      </c>
      <c r="D75" s="5">
        <v>973</v>
      </c>
      <c r="E75" s="5">
        <v>408</v>
      </c>
      <c r="F75" s="5">
        <v>499</v>
      </c>
      <c r="G75" s="5">
        <v>9</v>
      </c>
      <c r="H75" s="5">
        <v>11</v>
      </c>
      <c r="I75" s="5">
        <v>31</v>
      </c>
      <c r="J75" s="5">
        <v>9</v>
      </c>
      <c r="K75" s="5">
        <v>967</v>
      </c>
      <c r="L75" s="5">
        <v>6</v>
      </c>
      <c r="M75" s="4">
        <v>1117</v>
      </c>
    </row>
    <row r="76" spans="1:13" ht="17.25" thickBot="1">
      <c r="A76" s="3"/>
      <c r="B76" s="3" t="s">
        <v>12654</v>
      </c>
      <c r="C76" s="4">
        <v>1370</v>
      </c>
      <c r="D76" s="5">
        <v>728</v>
      </c>
      <c r="E76" s="5">
        <v>358</v>
      </c>
      <c r="F76" s="5">
        <v>313</v>
      </c>
      <c r="G76" s="5">
        <v>4</v>
      </c>
      <c r="H76" s="5">
        <v>9</v>
      </c>
      <c r="I76" s="5">
        <v>28</v>
      </c>
      <c r="J76" s="5">
        <v>4</v>
      </c>
      <c r="K76" s="5">
        <v>716</v>
      </c>
      <c r="L76" s="5">
        <v>12</v>
      </c>
      <c r="M76" s="5">
        <v>642</v>
      </c>
    </row>
    <row r="77" spans="1:13" ht="17.25" thickBot="1">
      <c r="A77" s="3"/>
      <c r="B77" s="3" t="s">
        <v>12653</v>
      </c>
      <c r="C77" s="5">
        <v>882</v>
      </c>
      <c r="D77" s="5">
        <v>468</v>
      </c>
      <c r="E77" s="5">
        <v>180</v>
      </c>
      <c r="F77" s="5">
        <v>261</v>
      </c>
      <c r="G77" s="5">
        <v>5</v>
      </c>
      <c r="H77" s="5">
        <v>4</v>
      </c>
      <c r="I77" s="5">
        <v>12</v>
      </c>
      <c r="J77" s="5">
        <v>4</v>
      </c>
      <c r="K77" s="5">
        <v>466</v>
      </c>
      <c r="L77" s="5">
        <v>2</v>
      </c>
      <c r="M77" s="5">
        <v>414</v>
      </c>
    </row>
    <row r="78" spans="1:13" ht="17.25" thickBot="1">
      <c r="A78" s="3" t="s">
        <v>12652</v>
      </c>
      <c r="B78" s="3" t="s">
        <v>36</v>
      </c>
      <c r="C78" s="4">
        <v>14780</v>
      </c>
      <c r="D78" s="4">
        <v>9016</v>
      </c>
      <c r="E78" s="4">
        <v>4744</v>
      </c>
      <c r="F78" s="4">
        <v>3752</v>
      </c>
      <c r="G78" s="5">
        <v>44</v>
      </c>
      <c r="H78" s="5">
        <v>43</v>
      </c>
      <c r="I78" s="5">
        <v>275</v>
      </c>
      <c r="J78" s="5">
        <v>52</v>
      </c>
      <c r="K78" s="4">
        <v>8910</v>
      </c>
      <c r="L78" s="5">
        <v>106</v>
      </c>
      <c r="M78" s="4">
        <v>5764</v>
      </c>
    </row>
    <row r="79" spans="1:13" ht="23.25" thickBot="1">
      <c r="A79" s="3"/>
      <c r="B79" s="3" t="s">
        <v>37</v>
      </c>
      <c r="C79" s="4">
        <v>3869</v>
      </c>
      <c r="D79" s="4">
        <v>3869</v>
      </c>
      <c r="E79" s="4">
        <v>2265</v>
      </c>
      <c r="F79" s="4">
        <v>1400</v>
      </c>
      <c r="G79" s="5">
        <v>20</v>
      </c>
      <c r="H79" s="5">
        <v>14</v>
      </c>
      <c r="I79" s="5">
        <v>102</v>
      </c>
      <c r="J79" s="5">
        <v>19</v>
      </c>
      <c r="K79" s="4">
        <v>3820</v>
      </c>
      <c r="L79" s="5">
        <v>49</v>
      </c>
      <c r="M79" s="5">
        <v>0</v>
      </c>
    </row>
    <row r="80" spans="1:13" ht="17.25" thickBot="1">
      <c r="A80" s="3"/>
      <c r="B80" s="3" t="s">
        <v>12651</v>
      </c>
      <c r="C80" s="4">
        <v>1670</v>
      </c>
      <c r="D80" s="5">
        <v>770</v>
      </c>
      <c r="E80" s="5">
        <v>323</v>
      </c>
      <c r="F80" s="5">
        <v>392</v>
      </c>
      <c r="G80" s="5">
        <v>12</v>
      </c>
      <c r="H80" s="5">
        <v>8</v>
      </c>
      <c r="I80" s="5">
        <v>25</v>
      </c>
      <c r="J80" s="5">
        <v>4</v>
      </c>
      <c r="K80" s="5">
        <v>764</v>
      </c>
      <c r="L80" s="5">
        <v>6</v>
      </c>
      <c r="M80" s="5">
        <v>900</v>
      </c>
    </row>
    <row r="81" spans="1:13" ht="17.25" thickBot="1">
      <c r="A81" s="3"/>
      <c r="B81" s="3" t="s">
        <v>12650</v>
      </c>
      <c r="C81" s="4">
        <v>2180</v>
      </c>
      <c r="D81" s="4">
        <v>1027</v>
      </c>
      <c r="E81" s="5">
        <v>555</v>
      </c>
      <c r="F81" s="5">
        <v>414</v>
      </c>
      <c r="G81" s="5">
        <v>1</v>
      </c>
      <c r="H81" s="5">
        <v>6</v>
      </c>
      <c r="I81" s="5">
        <v>32</v>
      </c>
      <c r="J81" s="5">
        <v>9</v>
      </c>
      <c r="K81" s="4">
        <v>1017</v>
      </c>
      <c r="L81" s="5">
        <v>10</v>
      </c>
      <c r="M81" s="4">
        <v>1153</v>
      </c>
    </row>
    <row r="82" spans="1:13" ht="17.25" thickBot="1">
      <c r="A82" s="3"/>
      <c r="B82" s="3" t="s">
        <v>12649</v>
      </c>
      <c r="C82" s="4">
        <v>2307</v>
      </c>
      <c r="D82" s="4">
        <v>1014</v>
      </c>
      <c r="E82" s="5">
        <v>492</v>
      </c>
      <c r="F82" s="5">
        <v>453</v>
      </c>
      <c r="G82" s="5">
        <v>5</v>
      </c>
      <c r="H82" s="5">
        <v>2</v>
      </c>
      <c r="I82" s="5">
        <v>36</v>
      </c>
      <c r="J82" s="5">
        <v>6</v>
      </c>
      <c r="K82" s="5">
        <v>994</v>
      </c>
      <c r="L82" s="5">
        <v>20</v>
      </c>
      <c r="M82" s="4">
        <v>1293</v>
      </c>
    </row>
    <row r="83" spans="1:13" ht="17.25" thickBot="1">
      <c r="A83" s="3"/>
      <c r="B83" s="3" t="s">
        <v>12648</v>
      </c>
      <c r="C83" s="4">
        <v>2494</v>
      </c>
      <c r="D83" s="4">
        <v>1079</v>
      </c>
      <c r="E83" s="5">
        <v>519</v>
      </c>
      <c r="F83" s="5">
        <v>486</v>
      </c>
      <c r="G83" s="5">
        <v>5</v>
      </c>
      <c r="H83" s="5">
        <v>9</v>
      </c>
      <c r="I83" s="5">
        <v>40</v>
      </c>
      <c r="J83" s="5">
        <v>7</v>
      </c>
      <c r="K83" s="4">
        <v>1066</v>
      </c>
      <c r="L83" s="5">
        <v>13</v>
      </c>
      <c r="M83" s="4">
        <v>1415</v>
      </c>
    </row>
    <row r="84" spans="1:13" ht="17.25" thickBot="1">
      <c r="A84" s="3"/>
      <c r="B84" s="3" t="s">
        <v>12647</v>
      </c>
      <c r="C84" s="4">
        <v>2260</v>
      </c>
      <c r="D84" s="4">
        <v>1257</v>
      </c>
      <c r="E84" s="5">
        <v>590</v>
      </c>
      <c r="F84" s="5">
        <v>607</v>
      </c>
      <c r="G84" s="5">
        <v>1</v>
      </c>
      <c r="H84" s="5">
        <v>4</v>
      </c>
      <c r="I84" s="5">
        <v>40</v>
      </c>
      <c r="J84" s="5">
        <v>7</v>
      </c>
      <c r="K84" s="4">
        <v>1249</v>
      </c>
      <c r="L84" s="5">
        <v>8</v>
      </c>
      <c r="M84" s="4">
        <v>1003</v>
      </c>
    </row>
    <row r="85" spans="1:13" ht="17.25" thickBot="1">
      <c r="A85" s="3" t="s">
        <v>12646</v>
      </c>
      <c r="B85" s="3" t="s">
        <v>36</v>
      </c>
      <c r="C85" s="4">
        <v>10720</v>
      </c>
      <c r="D85" s="4">
        <v>7177</v>
      </c>
      <c r="E85" s="4">
        <v>4095</v>
      </c>
      <c r="F85" s="4">
        <v>2715</v>
      </c>
      <c r="G85" s="5">
        <v>34</v>
      </c>
      <c r="H85" s="5">
        <v>32</v>
      </c>
      <c r="I85" s="5">
        <v>182</v>
      </c>
      <c r="J85" s="5">
        <v>64</v>
      </c>
      <c r="K85" s="4">
        <v>7122</v>
      </c>
      <c r="L85" s="5">
        <v>55</v>
      </c>
      <c r="M85" s="4">
        <v>3543</v>
      </c>
    </row>
    <row r="86" spans="1:13" ht="23.25" thickBot="1">
      <c r="A86" s="3"/>
      <c r="B86" s="3" t="s">
        <v>37</v>
      </c>
      <c r="C86" s="4">
        <v>3622</v>
      </c>
      <c r="D86" s="4">
        <v>3622</v>
      </c>
      <c r="E86" s="4">
        <v>2206</v>
      </c>
      <c r="F86" s="4">
        <v>1262</v>
      </c>
      <c r="G86" s="5">
        <v>14</v>
      </c>
      <c r="H86" s="5">
        <v>12</v>
      </c>
      <c r="I86" s="5">
        <v>74</v>
      </c>
      <c r="J86" s="5">
        <v>25</v>
      </c>
      <c r="K86" s="4">
        <v>3593</v>
      </c>
      <c r="L86" s="5">
        <v>29</v>
      </c>
      <c r="M86" s="5">
        <v>0</v>
      </c>
    </row>
    <row r="87" spans="1:13" ht="17.25" thickBot="1">
      <c r="A87" s="3"/>
      <c r="B87" s="3" t="s">
        <v>12645</v>
      </c>
      <c r="C87" s="4">
        <v>2229</v>
      </c>
      <c r="D87" s="4">
        <v>1133</v>
      </c>
      <c r="E87" s="5">
        <v>629</v>
      </c>
      <c r="F87" s="5">
        <v>430</v>
      </c>
      <c r="G87" s="5">
        <v>9</v>
      </c>
      <c r="H87" s="5">
        <v>6</v>
      </c>
      <c r="I87" s="5">
        <v>35</v>
      </c>
      <c r="J87" s="5">
        <v>16</v>
      </c>
      <c r="K87" s="4">
        <v>1125</v>
      </c>
      <c r="L87" s="5">
        <v>8</v>
      </c>
      <c r="M87" s="4">
        <v>1096</v>
      </c>
    </row>
    <row r="88" spans="1:13" ht="17.25" thickBot="1">
      <c r="A88" s="3"/>
      <c r="B88" s="3" t="s">
        <v>12644</v>
      </c>
      <c r="C88" s="4">
        <v>2025</v>
      </c>
      <c r="D88" s="5">
        <v>970</v>
      </c>
      <c r="E88" s="5">
        <v>508</v>
      </c>
      <c r="F88" s="5">
        <v>412</v>
      </c>
      <c r="G88" s="5">
        <v>7</v>
      </c>
      <c r="H88" s="5">
        <v>5</v>
      </c>
      <c r="I88" s="5">
        <v>19</v>
      </c>
      <c r="J88" s="5">
        <v>8</v>
      </c>
      <c r="K88" s="5">
        <v>959</v>
      </c>
      <c r="L88" s="5">
        <v>11</v>
      </c>
      <c r="M88" s="4">
        <v>1055</v>
      </c>
    </row>
    <row r="89" spans="1:13" ht="17.25" thickBot="1">
      <c r="A89" s="3"/>
      <c r="B89" s="3" t="s">
        <v>12643</v>
      </c>
      <c r="C89" s="5">
        <v>615</v>
      </c>
      <c r="D89" s="5">
        <v>344</v>
      </c>
      <c r="E89" s="5">
        <v>134</v>
      </c>
      <c r="F89" s="5">
        <v>194</v>
      </c>
      <c r="G89" s="5">
        <v>1</v>
      </c>
      <c r="H89" s="5">
        <v>0</v>
      </c>
      <c r="I89" s="5">
        <v>13</v>
      </c>
      <c r="J89" s="5">
        <v>2</v>
      </c>
      <c r="K89" s="5">
        <v>344</v>
      </c>
      <c r="L89" s="5">
        <v>0</v>
      </c>
      <c r="M89" s="5">
        <v>271</v>
      </c>
    </row>
    <row r="90" spans="1:13" ht="17.25" thickBot="1">
      <c r="A90" s="3"/>
      <c r="B90" s="3" t="s">
        <v>12642</v>
      </c>
      <c r="C90" s="4">
        <v>2229</v>
      </c>
      <c r="D90" s="4">
        <v>1108</v>
      </c>
      <c r="E90" s="5">
        <v>618</v>
      </c>
      <c r="F90" s="5">
        <v>417</v>
      </c>
      <c r="G90" s="5">
        <v>3</v>
      </c>
      <c r="H90" s="5">
        <v>9</v>
      </c>
      <c r="I90" s="5">
        <v>41</v>
      </c>
      <c r="J90" s="5">
        <v>13</v>
      </c>
      <c r="K90" s="4">
        <v>1101</v>
      </c>
      <c r="L90" s="5">
        <v>7</v>
      </c>
      <c r="M90" s="4">
        <v>1121</v>
      </c>
    </row>
    <row r="91" spans="1:13" ht="23.25" thickBot="1">
      <c r="A91" s="3" t="s">
        <v>97</v>
      </c>
      <c r="B91" s="3"/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</row>
    <row r="92" spans="1:13" ht="18" thickTop="1" thickBot="1">
      <c r="A92" s="42" t="s">
        <v>0</v>
      </c>
      <c r="B92" s="42" t="s">
        <v>1</v>
      </c>
      <c r="C92" s="42" t="s">
        <v>2</v>
      </c>
      <c r="D92" s="42" t="s">
        <v>3</v>
      </c>
      <c r="E92" s="46" t="s">
        <v>4</v>
      </c>
      <c r="F92" s="47"/>
      <c r="G92" s="47"/>
      <c r="H92" s="47"/>
      <c r="I92" s="47"/>
      <c r="J92" s="47"/>
      <c r="K92" s="48"/>
      <c r="L92" s="24" t="s">
        <v>5</v>
      </c>
      <c r="M92" s="42" t="s">
        <v>6</v>
      </c>
    </row>
    <row r="93" spans="1:13" ht="22.5">
      <c r="A93" s="43"/>
      <c r="B93" s="43"/>
      <c r="C93" s="43"/>
      <c r="D93" s="43"/>
      <c r="E93" s="25" t="s">
        <v>7</v>
      </c>
      <c r="F93" s="25" t="s">
        <v>9</v>
      </c>
      <c r="G93" s="25" t="s">
        <v>255</v>
      </c>
      <c r="H93" s="25" t="s">
        <v>19</v>
      </c>
      <c r="I93" s="25" t="s">
        <v>27</v>
      </c>
      <c r="J93" s="25" t="s">
        <v>27</v>
      </c>
      <c r="K93" s="45" t="s">
        <v>29</v>
      </c>
      <c r="L93" s="25" t="s">
        <v>3</v>
      </c>
      <c r="M93" s="43"/>
    </row>
    <row r="94" spans="1:13" ht="17.25" thickBot="1">
      <c r="A94" s="44"/>
      <c r="B94" s="44"/>
      <c r="C94" s="44"/>
      <c r="D94" s="44"/>
      <c r="E94" s="26" t="s">
        <v>12591</v>
      </c>
      <c r="F94" s="26" t="s">
        <v>12590</v>
      </c>
      <c r="G94" s="26" t="s">
        <v>12589</v>
      </c>
      <c r="H94" s="26" t="s">
        <v>12588</v>
      </c>
      <c r="I94" s="26" t="s">
        <v>12587</v>
      </c>
      <c r="J94" s="26" t="s">
        <v>12586</v>
      </c>
      <c r="K94" s="44"/>
      <c r="L94" s="26"/>
      <c r="M94" s="44"/>
    </row>
    <row r="95" spans="1:13" ht="17.25" thickBot="1">
      <c r="A95" s="3" t="s">
        <v>30</v>
      </c>
      <c r="B95" s="3"/>
      <c r="C95" s="4">
        <v>59570</v>
      </c>
      <c r="D95" s="4">
        <v>39362</v>
      </c>
      <c r="E95" s="4">
        <v>17071</v>
      </c>
      <c r="F95" s="4">
        <v>19490</v>
      </c>
      <c r="G95" s="5">
        <v>206</v>
      </c>
      <c r="H95" s="5">
        <v>239</v>
      </c>
      <c r="I95" s="4">
        <v>1535</v>
      </c>
      <c r="J95" s="5">
        <v>203</v>
      </c>
      <c r="K95" s="4">
        <v>38744</v>
      </c>
      <c r="L95" s="5">
        <v>618</v>
      </c>
      <c r="M95" s="4">
        <v>20208</v>
      </c>
    </row>
    <row r="96" spans="1:13" ht="23.25" thickBot="1">
      <c r="A96" s="3" t="s">
        <v>31</v>
      </c>
      <c r="B96" s="3"/>
      <c r="C96" s="5">
        <v>245</v>
      </c>
      <c r="D96" s="5">
        <v>237</v>
      </c>
      <c r="E96" s="5">
        <v>82</v>
      </c>
      <c r="F96" s="5">
        <v>110</v>
      </c>
      <c r="G96" s="5">
        <v>9</v>
      </c>
      <c r="H96" s="5">
        <v>3</v>
      </c>
      <c r="I96" s="5">
        <v>20</v>
      </c>
      <c r="J96" s="5">
        <v>3</v>
      </c>
      <c r="K96" s="5">
        <v>227</v>
      </c>
      <c r="L96" s="5">
        <v>10</v>
      </c>
      <c r="M96" s="5">
        <v>8</v>
      </c>
    </row>
    <row r="97" spans="1:13" ht="23.25" thickBot="1">
      <c r="A97" s="3" t="s">
        <v>32</v>
      </c>
      <c r="B97" s="3"/>
      <c r="C97" s="4">
        <v>3121</v>
      </c>
      <c r="D97" s="4">
        <v>3118</v>
      </c>
      <c r="E97" s="4">
        <v>1746</v>
      </c>
      <c r="F97" s="4">
        <v>1145</v>
      </c>
      <c r="G97" s="5">
        <v>27</v>
      </c>
      <c r="H97" s="5">
        <v>28</v>
      </c>
      <c r="I97" s="5">
        <v>98</v>
      </c>
      <c r="J97" s="5">
        <v>20</v>
      </c>
      <c r="K97" s="4">
        <v>3064</v>
      </c>
      <c r="L97" s="5">
        <v>54</v>
      </c>
      <c r="M97" s="5">
        <v>3</v>
      </c>
    </row>
    <row r="98" spans="1:13" ht="23.25" thickBot="1">
      <c r="A98" s="3" t="s">
        <v>33</v>
      </c>
      <c r="B98" s="3"/>
      <c r="C98" s="5">
        <v>90</v>
      </c>
      <c r="D98" s="5">
        <v>22</v>
      </c>
      <c r="E98" s="5">
        <v>19</v>
      </c>
      <c r="F98" s="5">
        <v>3</v>
      </c>
      <c r="G98" s="5">
        <v>0</v>
      </c>
      <c r="H98" s="5">
        <v>0</v>
      </c>
      <c r="I98" s="5">
        <v>0</v>
      </c>
      <c r="J98" s="5">
        <v>0</v>
      </c>
      <c r="K98" s="5">
        <v>22</v>
      </c>
      <c r="L98" s="5">
        <v>0</v>
      </c>
      <c r="M98" s="5">
        <v>68</v>
      </c>
    </row>
    <row r="99" spans="1:13" ht="23.25" thickBot="1">
      <c r="A99" s="3" t="s">
        <v>34</v>
      </c>
      <c r="B99" s="3"/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</row>
    <row r="100" spans="1:13" ht="17.25" thickBot="1">
      <c r="A100" s="3" t="s">
        <v>12641</v>
      </c>
      <c r="B100" s="3" t="s">
        <v>36</v>
      </c>
      <c r="C100" s="4">
        <v>17213</v>
      </c>
      <c r="D100" s="4">
        <v>11221</v>
      </c>
      <c r="E100" s="4">
        <v>4844</v>
      </c>
      <c r="F100" s="4">
        <v>5730</v>
      </c>
      <c r="G100" s="5">
        <v>41</v>
      </c>
      <c r="H100" s="5">
        <v>44</v>
      </c>
      <c r="I100" s="5">
        <v>394</v>
      </c>
      <c r="J100" s="5">
        <v>49</v>
      </c>
      <c r="K100" s="4">
        <v>11102</v>
      </c>
      <c r="L100" s="5">
        <v>119</v>
      </c>
      <c r="M100" s="4">
        <v>5992</v>
      </c>
    </row>
    <row r="101" spans="1:13" ht="23.25" thickBot="1">
      <c r="A101" s="3"/>
      <c r="B101" s="3" t="s">
        <v>37</v>
      </c>
      <c r="C101" s="4">
        <v>4591</v>
      </c>
      <c r="D101" s="4">
        <v>4592</v>
      </c>
      <c r="E101" s="4">
        <v>2382</v>
      </c>
      <c r="F101" s="4">
        <v>1981</v>
      </c>
      <c r="G101" s="5">
        <v>15</v>
      </c>
      <c r="H101" s="5">
        <v>13</v>
      </c>
      <c r="I101" s="5">
        <v>140</v>
      </c>
      <c r="J101" s="5">
        <v>21</v>
      </c>
      <c r="K101" s="4">
        <v>4552</v>
      </c>
      <c r="L101" s="5">
        <v>40</v>
      </c>
      <c r="M101" s="5">
        <v>-1</v>
      </c>
    </row>
    <row r="102" spans="1:13" ht="17.25" thickBot="1">
      <c r="A102" s="3"/>
      <c r="B102" s="3" t="s">
        <v>12640</v>
      </c>
      <c r="C102" s="4">
        <v>1549</v>
      </c>
      <c r="D102" s="5">
        <v>674</v>
      </c>
      <c r="E102" s="5">
        <v>275</v>
      </c>
      <c r="F102" s="5">
        <v>359</v>
      </c>
      <c r="G102" s="5">
        <v>5</v>
      </c>
      <c r="H102" s="5">
        <v>4</v>
      </c>
      <c r="I102" s="5">
        <v>25</v>
      </c>
      <c r="J102" s="5">
        <v>2</v>
      </c>
      <c r="K102" s="5">
        <v>670</v>
      </c>
      <c r="L102" s="5">
        <v>4</v>
      </c>
      <c r="M102" s="5">
        <v>875</v>
      </c>
    </row>
    <row r="103" spans="1:13" ht="17.25" thickBot="1">
      <c r="A103" s="3"/>
      <c r="B103" s="3" t="s">
        <v>12639</v>
      </c>
      <c r="C103" s="4">
        <v>1177</v>
      </c>
      <c r="D103" s="5">
        <v>600</v>
      </c>
      <c r="E103" s="5">
        <v>202</v>
      </c>
      <c r="F103" s="5">
        <v>368</v>
      </c>
      <c r="G103" s="5">
        <v>0</v>
      </c>
      <c r="H103" s="5">
        <v>3</v>
      </c>
      <c r="I103" s="5">
        <v>21</v>
      </c>
      <c r="J103" s="5">
        <v>1</v>
      </c>
      <c r="K103" s="5">
        <v>595</v>
      </c>
      <c r="L103" s="5">
        <v>5</v>
      </c>
      <c r="M103" s="5">
        <v>577</v>
      </c>
    </row>
    <row r="104" spans="1:13" ht="17.25" thickBot="1">
      <c r="A104" s="3"/>
      <c r="B104" s="3" t="s">
        <v>12638</v>
      </c>
      <c r="C104" s="4">
        <v>1285</v>
      </c>
      <c r="D104" s="5">
        <v>769</v>
      </c>
      <c r="E104" s="5">
        <v>251</v>
      </c>
      <c r="F104" s="5">
        <v>477</v>
      </c>
      <c r="G104" s="5">
        <v>3</v>
      </c>
      <c r="H104" s="5">
        <v>4</v>
      </c>
      <c r="I104" s="5">
        <v>23</v>
      </c>
      <c r="J104" s="5">
        <v>1</v>
      </c>
      <c r="K104" s="5">
        <v>759</v>
      </c>
      <c r="L104" s="5">
        <v>10</v>
      </c>
      <c r="M104" s="5">
        <v>516</v>
      </c>
    </row>
    <row r="105" spans="1:13" ht="17.25" thickBot="1">
      <c r="A105" s="3"/>
      <c r="B105" s="3" t="s">
        <v>12637</v>
      </c>
      <c r="C105" s="4">
        <v>1080</v>
      </c>
      <c r="D105" s="5">
        <v>593</v>
      </c>
      <c r="E105" s="5">
        <v>208</v>
      </c>
      <c r="F105" s="5">
        <v>350</v>
      </c>
      <c r="G105" s="5">
        <v>2</v>
      </c>
      <c r="H105" s="5">
        <v>3</v>
      </c>
      <c r="I105" s="5">
        <v>18</v>
      </c>
      <c r="J105" s="5">
        <v>2</v>
      </c>
      <c r="K105" s="5">
        <v>583</v>
      </c>
      <c r="L105" s="5">
        <v>10</v>
      </c>
      <c r="M105" s="5">
        <v>487</v>
      </c>
    </row>
    <row r="106" spans="1:13" ht="17.25" thickBot="1">
      <c r="A106" s="3"/>
      <c r="B106" s="3" t="s">
        <v>12636</v>
      </c>
      <c r="C106" s="4">
        <v>2274</v>
      </c>
      <c r="D106" s="4">
        <v>1313</v>
      </c>
      <c r="E106" s="5">
        <v>519</v>
      </c>
      <c r="F106" s="5">
        <v>703</v>
      </c>
      <c r="G106" s="5">
        <v>5</v>
      </c>
      <c r="H106" s="5">
        <v>6</v>
      </c>
      <c r="I106" s="5">
        <v>54</v>
      </c>
      <c r="J106" s="5">
        <v>12</v>
      </c>
      <c r="K106" s="4">
        <v>1299</v>
      </c>
      <c r="L106" s="5">
        <v>14</v>
      </c>
      <c r="M106" s="5">
        <v>961</v>
      </c>
    </row>
    <row r="107" spans="1:13" ht="17.25" thickBot="1">
      <c r="A107" s="3"/>
      <c r="B107" s="3" t="s">
        <v>12635</v>
      </c>
      <c r="C107" s="4">
        <v>1412</v>
      </c>
      <c r="D107" s="5">
        <v>774</v>
      </c>
      <c r="E107" s="5">
        <v>354</v>
      </c>
      <c r="F107" s="5">
        <v>375</v>
      </c>
      <c r="G107" s="5">
        <v>1</v>
      </c>
      <c r="H107" s="5">
        <v>5</v>
      </c>
      <c r="I107" s="5">
        <v>29</v>
      </c>
      <c r="J107" s="5">
        <v>4</v>
      </c>
      <c r="K107" s="5">
        <v>768</v>
      </c>
      <c r="L107" s="5">
        <v>6</v>
      </c>
      <c r="M107" s="5">
        <v>638</v>
      </c>
    </row>
    <row r="108" spans="1:13" ht="17.25" thickBot="1">
      <c r="A108" s="3"/>
      <c r="B108" s="3" t="s">
        <v>12634</v>
      </c>
      <c r="C108" s="4">
        <v>1332</v>
      </c>
      <c r="D108" s="5">
        <v>613</v>
      </c>
      <c r="E108" s="5">
        <v>194</v>
      </c>
      <c r="F108" s="5">
        <v>376</v>
      </c>
      <c r="G108" s="5">
        <v>3</v>
      </c>
      <c r="H108" s="5">
        <v>3</v>
      </c>
      <c r="I108" s="5">
        <v>26</v>
      </c>
      <c r="J108" s="5">
        <v>1</v>
      </c>
      <c r="K108" s="5">
        <v>603</v>
      </c>
      <c r="L108" s="5">
        <v>10</v>
      </c>
      <c r="M108" s="5">
        <v>719</v>
      </c>
    </row>
    <row r="109" spans="1:13" ht="17.25" thickBot="1">
      <c r="A109" s="3"/>
      <c r="B109" s="3" t="s">
        <v>12633</v>
      </c>
      <c r="C109" s="4">
        <v>1124</v>
      </c>
      <c r="D109" s="5">
        <v>613</v>
      </c>
      <c r="E109" s="5">
        <v>193</v>
      </c>
      <c r="F109" s="5">
        <v>372</v>
      </c>
      <c r="G109" s="5">
        <v>4</v>
      </c>
      <c r="H109" s="5">
        <v>2</v>
      </c>
      <c r="I109" s="5">
        <v>32</v>
      </c>
      <c r="J109" s="5">
        <v>4</v>
      </c>
      <c r="K109" s="5">
        <v>607</v>
      </c>
      <c r="L109" s="5">
        <v>6</v>
      </c>
      <c r="M109" s="5">
        <v>511</v>
      </c>
    </row>
    <row r="110" spans="1:13" ht="17.25" thickBot="1">
      <c r="A110" s="3"/>
      <c r="B110" s="3" t="s">
        <v>12632</v>
      </c>
      <c r="C110" s="4">
        <v>1389</v>
      </c>
      <c r="D110" s="5">
        <v>680</v>
      </c>
      <c r="E110" s="5">
        <v>266</v>
      </c>
      <c r="F110" s="5">
        <v>369</v>
      </c>
      <c r="G110" s="5">
        <v>3</v>
      </c>
      <c r="H110" s="5">
        <v>1</v>
      </c>
      <c r="I110" s="5">
        <v>26</v>
      </c>
      <c r="J110" s="5">
        <v>1</v>
      </c>
      <c r="K110" s="5">
        <v>666</v>
      </c>
      <c r="L110" s="5">
        <v>14</v>
      </c>
      <c r="M110" s="5">
        <v>709</v>
      </c>
    </row>
    <row r="111" spans="1:13" ht="17.25" thickBot="1">
      <c r="A111" s="3" t="s">
        <v>12631</v>
      </c>
      <c r="B111" s="3" t="s">
        <v>36</v>
      </c>
      <c r="C111" s="4">
        <v>8906</v>
      </c>
      <c r="D111" s="4">
        <v>5305</v>
      </c>
      <c r="E111" s="4">
        <v>2490</v>
      </c>
      <c r="F111" s="4">
        <v>2506</v>
      </c>
      <c r="G111" s="5">
        <v>28</v>
      </c>
      <c r="H111" s="5">
        <v>39</v>
      </c>
      <c r="I111" s="5">
        <v>148</v>
      </c>
      <c r="J111" s="5">
        <v>21</v>
      </c>
      <c r="K111" s="4">
        <v>5232</v>
      </c>
      <c r="L111" s="5">
        <v>73</v>
      </c>
      <c r="M111" s="4">
        <v>3601</v>
      </c>
    </row>
    <row r="112" spans="1:13" ht="23.25" thickBot="1">
      <c r="A112" s="3"/>
      <c r="B112" s="3" t="s">
        <v>37</v>
      </c>
      <c r="C112" s="4">
        <v>1954</v>
      </c>
      <c r="D112" s="4">
        <v>1954</v>
      </c>
      <c r="E112" s="4">
        <v>1042</v>
      </c>
      <c r="F112" s="5">
        <v>820</v>
      </c>
      <c r="G112" s="5">
        <v>4</v>
      </c>
      <c r="H112" s="5">
        <v>8</v>
      </c>
      <c r="I112" s="5">
        <v>50</v>
      </c>
      <c r="J112" s="5">
        <v>9</v>
      </c>
      <c r="K112" s="4">
        <v>1933</v>
      </c>
      <c r="L112" s="5">
        <v>21</v>
      </c>
      <c r="M112" s="5">
        <v>0</v>
      </c>
    </row>
    <row r="113" spans="1:13" ht="17.25" thickBot="1">
      <c r="A113" s="3"/>
      <c r="B113" s="3" t="s">
        <v>12630</v>
      </c>
      <c r="C113" s="4">
        <v>2018</v>
      </c>
      <c r="D113" s="5">
        <v>914</v>
      </c>
      <c r="E113" s="5">
        <v>356</v>
      </c>
      <c r="F113" s="5">
        <v>501</v>
      </c>
      <c r="G113" s="5">
        <v>6</v>
      </c>
      <c r="H113" s="5">
        <v>5</v>
      </c>
      <c r="I113" s="5">
        <v>27</v>
      </c>
      <c r="J113" s="5">
        <v>5</v>
      </c>
      <c r="K113" s="5">
        <v>900</v>
      </c>
      <c r="L113" s="5">
        <v>14</v>
      </c>
      <c r="M113" s="4">
        <v>1104</v>
      </c>
    </row>
    <row r="114" spans="1:13" ht="17.25" thickBot="1">
      <c r="A114" s="3"/>
      <c r="B114" s="3" t="s">
        <v>12629</v>
      </c>
      <c r="C114" s="4">
        <v>2577</v>
      </c>
      <c r="D114" s="4">
        <v>1217</v>
      </c>
      <c r="E114" s="5">
        <v>598</v>
      </c>
      <c r="F114" s="5">
        <v>550</v>
      </c>
      <c r="G114" s="5">
        <v>5</v>
      </c>
      <c r="H114" s="5">
        <v>16</v>
      </c>
      <c r="I114" s="5">
        <v>30</v>
      </c>
      <c r="J114" s="5">
        <v>4</v>
      </c>
      <c r="K114" s="4">
        <v>1203</v>
      </c>
      <c r="L114" s="5">
        <v>14</v>
      </c>
      <c r="M114" s="4">
        <v>1360</v>
      </c>
    </row>
    <row r="115" spans="1:13" ht="17.25" thickBot="1">
      <c r="A115" s="3"/>
      <c r="B115" s="3" t="s">
        <v>12628</v>
      </c>
      <c r="C115" s="4">
        <v>1312</v>
      </c>
      <c r="D115" s="5">
        <v>685</v>
      </c>
      <c r="E115" s="5">
        <v>294</v>
      </c>
      <c r="F115" s="5">
        <v>341</v>
      </c>
      <c r="G115" s="5">
        <v>8</v>
      </c>
      <c r="H115" s="5">
        <v>3</v>
      </c>
      <c r="I115" s="5">
        <v>24</v>
      </c>
      <c r="J115" s="5">
        <v>3</v>
      </c>
      <c r="K115" s="5">
        <v>673</v>
      </c>
      <c r="L115" s="5">
        <v>12</v>
      </c>
      <c r="M115" s="5">
        <v>627</v>
      </c>
    </row>
    <row r="116" spans="1:13" ht="17.25" thickBot="1">
      <c r="A116" s="3"/>
      <c r="B116" s="3" t="s">
        <v>12627</v>
      </c>
      <c r="C116" s="4">
        <v>1045</v>
      </c>
      <c r="D116" s="5">
        <v>535</v>
      </c>
      <c r="E116" s="5">
        <v>200</v>
      </c>
      <c r="F116" s="5">
        <v>294</v>
      </c>
      <c r="G116" s="5">
        <v>5</v>
      </c>
      <c r="H116" s="5">
        <v>7</v>
      </c>
      <c r="I116" s="5">
        <v>17</v>
      </c>
      <c r="J116" s="5">
        <v>0</v>
      </c>
      <c r="K116" s="5">
        <v>523</v>
      </c>
      <c r="L116" s="5">
        <v>12</v>
      </c>
      <c r="M116" s="5">
        <v>510</v>
      </c>
    </row>
    <row r="117" spans="1:13" ht="17.25" thickBot="1">
      <c r="A117" s="3" t="s">
        <v>12626</v>
      </c>
      <c r="B117" s="3" t="s">
        <v>36</v>
      </c>
      <c r="C117" s="4">
        <v>3465</v>
      </c>
      <c r="D117" s="4">
        <v>2213</v>
      </c>
      <c r="E117" s="5">
        <v>854</v>
      </c>
      <c r="F117" s="4">
        <v>1241</v>
      </c>
      <c r="G117" s="5">
        <v>8</v>
      </c>
      <c r="H117" s="5">
        <v>9</v>
      </c>
      <c r="I117" s="5">
        <v>63</v>
      </c>
      <c r="J117" s="5">
        <v>8</v>
      </c>
      <c r="K117" s="4">
        <v>2183</v>
      </c>
      <c r="L117" s="5">
        <v>30</v>
      </c>
      <c r="M117" s="4">
        <v>1252</v>
      </c>
    </row>
    <row r="118" spans="1:13" ht="23.25" thickBot="1">
      <c r="A118" s="3"/>
      <c r="B118" s="3" t="s">
        <v>37</v>
      </c>
      <c r="C118" s="4">
        <v>1132</v>
      </c>
      <c r="D118" s="4">
        <v>1132</v>
      </c>
      <c r="E118" s="5">
        <v>466</v>
      </c>
      <c r="F118" s="5">
        <v>612</v>
      </c>
      <c r="G118" s="5">
        <v>3</v>
      </c>
      <c r="H118" s="5">
        <v>6</v>
      </c>
      <c r="I118" s="5">
        <v>29</v>
      </c>
      <c r="J118" s="5">
        <v>6</v>
      </c>
      <c r="K118" s="4">
        <v>1122</v>
      </c>
      <c r="L118" s="5">
        <v>10</v>
      </c>
      <c r="M118" s="5">
        <v>0</v>
      </c>
    </row>
    <row r="119" spans="1:13" ht="17.25" thickBot="1">
      <c r="A119" s="3"/>
      <c r="B119" s="3" t="s">
        <v>12625</v>
      </c>
      <c r="C119" s="4">
        <v>1180</v>
      </c>
      <c r="D119" s="5">
        <v>541</v>
      </c>
      <c r="E119" s="5">
        <v>199</v>
      </c>
      <c r="F119" s="5">
        <v>310</v>
      </c>
      <c r="G119" s="5">
        <v>2</v>
      </c>
      <c r="H119" s="5">
        <v>3</v>
      </c>
      <c r="I119" s="5">
        <v>17</v>
      </c>
      <c r="J119" s="5">
        <v>1</v>
      </c>
      <c r="K119" s="5">
        <v>532</v>
      </c>
      <c r="L119" s="5">
        <v>9</v>
      </c>
      <c r="M119" s="5">
        <v>639</v>
      </c>
    </row>
    <row r="120" spans="1:13" ht="17.25" thickBot="1">
      <c r="A120" s="3"/>
      <c r="B120" s="3" t="s">
        <v>12624</v>
      </c>
      <c r="C120" s="5">
        <v>557</v>
      </c>
      <c r="D120" s="5">
        <v>272</v>
      </c>
      <c r="E120" s="5">
        <v>99</v>
      </c>
      <c r="F120" s="5">
        <v>159</v>
      </c>
      <c r="G120" s="5">
        <v>2</v>
      </c>
      <c r="H120" s="5">
        <v>0</v>
      </c>
      <c r="I120" s="5">
        <v>9</v>
      </c>
      <c r="J120" s="5">
        <v>0</v>
      </c>
      <c r="K120" s="5">
        <v>269</v>
      </c>
      <c r="L120" s="5">
        <v>3</v>
      </c>
      <c r="M120" s="5">
        <v>285</v>
      </c>
    </row>
    <row r="121" spans="1:13" ht="17.25" thickBot="1">
      <c r="A121" s="3"/>
      <c r="B121" s="3" t="s">
        <v>12623</v>
      </c>
      <c r="C121" s="5">
        <v>596</v>
      </c>
      <c r="D121" s="5">
        <v>268</v>
      </c>
      <c r="E121" s="5">
        <v>90</v>
      </c>
      <c r="F121" s="5">
        <v>160</v>
      </c>
      <c r="G121" s="5">
        <v>1</v>
      </c>
      <c r="H121" s="5">
        <v>0</v>
      </c>
      <c r="I121" s="5">
        <v>8</v>
      </c>
      <c r="J121" s="5">
        <v>1</v>
      </c>
      <c r="K121" s="5">
        <v>260</v>
      </c>
      <c r="L121" s="5">
        <v>8</v>
      </c>
      <c r="M121" s="5">
        <v>328</v>
      </c>
    </row>
    <row r="122" spans="1:13" ht="17.25" thickBot="1">
      <c r="A122" s="3" t="s">
        <v>12622</v>
      </c>
      <c r="B122" s="3" t="s">
        <v>36</v>
      </c>
      <c r="C122" s="4">
        <v>2126</v>
      </c>
      <c r="D122" s="4">
        <v>1445</v>
      </c>
      <c r="E122" s="5">
        <v>603</v>
      </c>
      <c r="F122" s="5">
        <v>754</v>
      </c>
      <c r="G122" s="5">
        <v>6</v>
      </c>
      <c r="H122" s="5">
        <v>9</v>
      </c>
      <c r="I122" s="5">
        <v>38</v>
      </c>
      <c r="J122" s="5">
        <v>6</v>
      </c>
      <c r="K122" s="4">
        <v>1416</v>
      </c>
      <c r="L122" s="5">
        <v>29</v>
      </c>
      <c r="M122" s="5">
        <v>681</v>
      </c>
    </row>
    <row r="123" spans="1:13" ht="23.25" thickBot="1">
      <c r="A123" s="3"/>
      <c r="B123" s="3" t="s">
        <v>37</v>
      </c>
      <c r="C123" s="5">
        <v>824</v>
      </c>
      <c r="D123" s="5">
        <v>824</v>
      </c>
      <c r="E123" s="5">
        <v>361</v>
      </c>
      <c r="F123" s="5">
        <v>408</v>
      </c>
      <c r="G123" s="5">
        <v>2</v>
      </c>
      <c r="H123" s="5">
        <v>5</v>
      </c>
      <c r="I123" s="5">
        <v>26</v>
      </c>
      <c r="J123" s="5">
        <v>5</v>
      </c>
      <c r="K123" s="5">
        <v>807</v>
      </c>
      <c r="L123" s="5">
        <v>17</v>
      </c>
      <c r="M123" s="5">
        <v>0</v>
      </c>
    </row>
    <row r="124" spans="1:13" ht="23.25" thickBot="1">
      <c r="A124" s="3"/>
      <c r="B124" s="3" t="s">
        <v>12621</v>
      </c>
      <c r="C124" s="4">
        <v>1302</v>
      </c>
      <c r="D124" s="5">
        <v>621</v>
      </c>
      <c r="E124" s="5">
        <v>242</v>
      </c>
      <c r="F124" s="5">
        <v>346</v>
      </c>
      <c r="G124" s="5">
        <v>4</v>
      </c>
      <c r="H124" s="5">
        <v>4</v>
      </c>
      <c r="I124" s="5">
        <v>12</v>
      </c>
      <c r="J124" s="5">
        <v>1</v>
      </c>
      <c r="K124" s="5">
        <v>609</v>
      </c>
      <c r="L124" s="5">
        <v>12</v>
      </c>
      <c r="M124" s="5">
        <v>681</v>
      </c>
    </row>
    <row r="125" spans="1:13" ht="17.25" thickBot="1">
      <c r="A125" s="3" t="s">
        <v>12620</v>
      </c>
      <c r="B125" s="3" t="s">
        <v>36</v>
      </c>
      <c r="C125" s="4">
        <v>1401</v>
      </c>
      <c r="D125" s="5">
        <v>964</v>
      </c>
      <c r="E125" s="5">
        <v>382</v>
      </c>
      <c r="F125" s="5">
        <v>517</v>
      </c>
      <c r="G125" s="5">
        <v>3</v>
      </c>
      <c r="H125" s="5">
        <v>2</v>
      </c>
      <c r="I125" s="5">
        <v>36</v>
      </c>
      <c r="J125" s="5">
        <v>7</v>
      </c>
      <c r="K125" s="5">
        <v>947</v>
      </c>
      <c r="L125" s="5">
        <v>17</v>
      </c>
      <c r="M125" s="5">
        <v>437</v>
      </c>
    </row>
    <row r="126" spans="1:13" ht="23.25" thickBot="1">
      <c r="A126" s="3"/>
      <c r="B126" s="3" t="s">
        <v>37</v>
      </c>
      <c r="C126" s="5">
        <v>468</v>
      </c>
      <c r="D126" s="5">
        <v>468</v>
      </c>
      <c r="E126" s="5">
        <v>184</v>
      </c>
      <c r="F126" s="5">
        <v>263</v>
      </c>
      <c r="G126" s="5">
        <v>0</v>
      </c>
      <c r="H126" s="5">
        <v>0</v>
      </c>
      <c r="I126" s="5">
        <v>11</v>
      </c>
      <c r="J126" s="5">
        <v>6</v>
      </c>
      <c r="K126" s="5">
        <v>464</v>
      </c>
      <c r="L126" s="5">
        <v>4</v>
      </c>
      <c r="M126" s="5">
        <v>0</v>
      </c>
    </row>
    <row r="127" spans="1:13" ht="23.25" thickBot="1">
      <c r="A127" s="3"/>
      <c r="B127" s="3" t="s">
        <v>12619</v>
      </c>
      <c r="C127" s="5">
        <v>933</v>
      </c>
      <c r="D127" s="5">
        <v>496</v>
      </c>
      <c r="E127" s="5">
        <v>198</v>
      </c>
      <c r="F127" s="5">
        <v>254</v>
      </c>
      <c r="G127" s="5">
        <v>3</v>
      </c>
      <c r="H127" s="5">
        <v>2</v>
      </c>
      <c r="I127" s="5">
        <v>25</v>
      </c>
      <c r="J127" s="5">
        <v>1</v>
      </c>
      <c r="K127" s="5">
        <v>483</v>
      </c>
      <c r="L127" s="5">
        <v>13</v>
      </c>
      <c r="M127" s="5">
        <v>437</v>
      </c>
    </row>
    <row r="128" spans="1:13" ht="17.25" thickBot="1">
      <c r="A128" s="3" t="s">
        <v>12618</v>
      </c>
      <c r="B128" s="3" t="s">
        <v>36</v>
      </c>
      <c r="C128" s="4">
        <v>2201</v>
      </c>
      <c r="D128" s="4">
        <v>1373</v>
      </c>
      <c r="E128" s="5">
        <v>667</v>
      </c>
      <c r="F128" s="5">
        <v>606</v>
      </c>
      <c r="G128" s="5">
        <v>12</v>
      </c>
      <c r="H128" s="5">
        <v>14</v>
      </c>
      <c r="I128" s="5">
        <v>37</v>
      </c>
      <c r="J128" s="5">
        <v>6</v>
      </c>
      <c r="K128" s="4">
        <v>1342</v>
      </c>
      <c r="L128" s="5">
        <v>31</v>
      </c>
      <c r="M128" s="5">
        <v>828</v>
      </c>
    </row>
    <row r="129" spans="1:13" ht="23.25" thickBot="1">
      <c r="A129" s="3"/>
      <c r="B129" s="3" t="s">
        <v>37</v>
      </c>
      <c r="C129" s="5">
        <v>615</v>
      </c>
      <c r="D129" s="5">
        <v>615</v>
      </c>
      <c r="E129" s="5">
        <v>356</v>
      </c>
      <c r="F129" s="5">
        <v>230</v>
      </c>
      <c r="G129" s="5">
        <v>3</v>
      </c>
      <c r="H129" s="5">
        <v>3</v>
      </c>
      <c r="I129" s="5">
        <v>13</v>
      </c>
      <c r="J129" s="5">
        <v>0</v>
      </c>
      <c r="K129" s="5">
        <v>605</v>
      </c>
      <c r="L129" s="5">
        <v>10</v>
      </c>
      <c r="M129" s="5">
        <v>0</v>
      </c>
    </row>
    <row r="130" spans="1:13" ht="23.25" thickBot="1">
      <c r="A130" s="3"/>
      <c r="B130" s="3" t="s">
        <v>12617</v>
      </c>
      <c r="C130" s="4">
        <v>1586</v>
      </c>
      <c r="D130" s="5">
        <v>758</v>
      </c>
      <c r="E130" s="5">
        <v>311</v>
      </c>
      <c r="F130" s="5">
        <v>376</v>
      </c>
      <c r="G130" s="5">
        <v>9</v>
      </c>
      <c r="H130" s="5">
        <v>11</v>
      </c>
      <c r="I130" s="5">
        <v>24</v>
      </c>
      <c r="J130" s="5">
        <v>6</v>
      </c>
      <c r="K130" s="5">
        <v>737</v>
      </c>
      <c r="L130" s="5">
        <v>21</v>
      </c>
      <c r="M130" s="5">
        <v>828</v>
      </c>
    </row>
    <row r="131" spans="1:13" ht="17.25" thickBot="1">
      <c r="A131" s="3" t="s">
        <v>12616</v>
      </c>
      <c r="B131" s="3" t="s">
        <v>36</v>
      </c>
      <c r="C131" s="4">
        <v>2619</v>
      </c>
      <c r="D131" s="4">
        <v>1788</v>
      </c>
      <c r="E131" s="5">
        <v>740</v>
      </c>
      <c r="F131" s="5">
        <v>903</v>
      </c>
      <c r="G131" s="5">
        <v>10</v>
      </c>
      <c r="H131" s="5">
        <v>13</v>
      </c>
      <c r="I131" s="5">
        <v>77</v>
      </c>
      <c r="J131" s="5">
        <v>9</v>
      </c>
      <c r="K131" s="4">
        <v>1752</v>
      </c>
      <c r="L131" s="5">
        <v>36</v>
      </c>
      <c r="M131" s="5">
        <v>831</v>
      </c>
    </row>
    <row r="132" spans="1:13" ht="23.25" thickBot="1">
      <c r="A132" s="3"/>
      <c r="B132" s="3" t="s">
        <v>37</v>
      </c>
      <c r="C132" s="5">
        <v>987</v>
      </c>
      <c r="D132" s="5">
        <v>987</v>
      </c>
      <c r="E132" s="5">
        <v>449</v>
      </c>
      <c r="F132" s="5">
        <v>466</v>
      </c>
      <c r="G132" s="5">
        <v>9</v>
      </c>
      <c r="H132" s="5">
        <v>6</v>
      </c>
      <c r="I132" s="5">
        <v>39</v>
      </c>
      <c r="J132" s="5">
        <v>0</v>
      </c>
      <c r="K132" s="5">
        <v>969</v>
      </c>
      <c r="L132" s="5">
        <v>18</v>
      </c>
      <c r="M132" s="5">
        <v>0</v>
      </c>
    </row>
    <row r="133" spans="1:13" ht="17.25" thickBot="1">
      <c r="A133" s="3"/>
      <c r="B133" s="3" t="s">
        <v>12615</v>
      </c>
      <c r="C133" s="4">
        <v>1156</v>
      </c>
      <c r="D133" s="5">
        <v>538</v>
      </c>
      <c r="E133" s="5">
        <v>196</v>
      </c>
      <c r="F133" s="5">
        <v>295</v>
      </c>
      <c r="G133" s="5">
        <v>1</v>
      </c>
      <c r="H133" s="5">
        <v>3</v>
      </c>
      <c r="I133" s="5">
        <v>30</v>
      </c>
      <c r="J133" s="5">
        <v>3</v>
      </c>
      <c r="K133" s="5">
        <v>528</v>
      </c>
      <c r="L133" s="5">
        <v>10</v>
      </c>
      <c r="M133" s="5">
        <v>618</v>
      </c>
    </row>
    <row r="134" spans="1:13" ht="17.25" thickBot="1">
      <c r="A134" s="3"/>
      <c r="B134" s="3" t="s">
        <v>12614</v>
      </c>
      <c r="C134" s="5">
        <v>476</v>
      </c>
      <c r="D134" s="5">
        <v>263</v>
      </c>
      <c r="E134" s="5">
        <v>95</v>
      </c>
      <c r="F134" s="5">
        <v>142</v>
      </c>
      <c r="G134" s="5">
        <v>0</v>
      </c>
      <c r="H134" s="5">
        <v>4</v>
      </c>
      <c r="I134" s="5">
        <v>8</v>
      </c>
      <c r="J134" s="5">
        <v>6</v>
      </c>
      <c r="K134" s="5">
        <v>255</v>
      </c>
      <c r="L134" s="5">
        <v>8</v>
      </c>
      <c r="M134" s="5">
        <v>213</v>
      </c>
    </row>
    <row r="135" spans="1:13" ht="17.25" thickBot="1">
      <c r="A135" s="3" t="s">
        <v>11905</v>
      </c>
      <c r="B135" s="3" t="s">
        <v>36</v>
      </c>
      <c r="C135" s="4">
        <v>1309</v>
      </c>
      <c r="D135" s="5">
        <v>851</v>
      </c>
      <c r="E135" s="5">
        <v>356</v>
      </c>
      <c r="F135" s="5">
        <v>432</v>
      </c>
      <c r="G135" s="5">
        <v>4</v>
      </c>
      <c r="H135" s="5">
        <v>1</v>
      </c>
      <c r="I135" s="5">
        <v>38</v>
      </c>
      <c r="J135" s="5">
        <v>5</v>
      </c>
      <c r="K135" s="5">
        <v>836</v>
      </c>
      <c r="L135" s="5">
        <v>15</v>
      </c>
      <c r="M135" s="5">
        <v>458</v>
      </c>
    </row>
    <row r="136" spans="1:13" ht="23.25" thickBot="1">
      <c r="A136" s="3"/>
      <c r="B136" s="3" t="s">
        <v>37</v>
      </c>
      <c r="C136" s="5">
        <v>415</v>
      </c>
      <c r="D136" s="5">
        <v>415</v>
      </c>
      <c r="E136" s="5">
        <v>182</v>
      </c>
      <c r="F136" s="5">
        <v>197</v>
      </c>
      <c r="G136" s="5">
        <v>3</v>
      </c>
      <c r="H136" s="5">
        <v>0</v>
      </c>
      <c r="I136" s="5">
        <v>23</v>
      </c>
      <c r="J136" s="5">
        <v>3</v>
      </c>
      <c r="K136" s="5">
        <v>408</v>
      </c>
      <c r="L136" s="5">
        <v>7</v>
      </c>
      <c r="M136" s="5">
        <v>0</v>
      </c>
    </row>
    <row r="137" spans="1:13" ht="23.25" thickBot="1">
      <c r="A137" s="3"/>
      <c r="B137" s="3" t="s">
        <v>12613</v>
      </c>
      <c r="C137" s="5">
        <v>894</v>
      </c>
      <c r="D137" s="5">
        <v>436</v>
      </c>
      <c r="E137" s="5">
        <v>174</v>
      </c>
      <c r="F137" s="5">
        <v>235</v>
      </c>
      <c r="G137" s="5">
        <v>1</v>
      </c>
      <c r="H137" s="5">
        <v>1</v>
      </c>
      <c r="I137" s="5">
        <v>15</v>
      </c>
      <c r="J137" s="5">
        <v>2</v>
      </c>
      <c r="K137" s="5">
        <v>428</v>
      </c>
      <c r="L137" s="5">
        <v>8</v>
      </c>
      <c r="M137" s="5">
        <v>458</v>
      </c>
    </row>
    <row r="138" spans="1:13" ht="17.25" thickBot="1">
      <c r="A138" s="3" t="s">
        <v>10672</v>
      </c>
      <c r="B138" s="3" t="s">
        <v>36</v>
      </c>
      <c r="C138" s="4">
        <v>1724</v>
      </c>
      <c r="D138" s="4">
        <v>1141</v>
      </c>
      <c r="E138" s="5">
        <v>447</v>
      </c>
      <c r="F138" s="5">
        <v>613</v>
      </c>
      <c r="G138" s="5">
        <v>5</v>
      </c>
      <c r="H138" s="5">
        <v>13</v>
      </c>
      <c r="I138" s="5">
        <v>30</v>
      </c>
      <c r="J138" s="5">
        <v>9</v>
      </c>
      <c r="K138" s="4">
        <v>1117</v>
      </c>
      <c r="L138" s="5">
        <v>24</v>
      </c>
      <c r="M138" s="5">
        <v>583</v>
      </c>
    </row>
    <row r="139" spans="1:13" ht="23.25" thickBot="1">
      <c r="A139" s="3"/>
      <c r="B139" s="3" t="s">
        <v>37</v>
      </c>
      <c r="C139" s="5">
        <v>597</v>
      </c>
      <c r="D139" s="5">
        <v>597</v>
      </c>
      <c r="E139" s="5">
        <v>274</v>
      </c>
      <c r="F139" s="5">
        <v>294</v>
      </c>
      <c r="G139" s="5">
        <v>1</v>
      </c>
      <c r="H139" s="5">
        <v>5</v>
      </c>
      <c r="I139" s="5">
        <v>10</v>
      </c>
      <c r="J139" s="5">
        <v>6</v>
      </c>
      <c r="K139" s="5">
        <v>590</v>
      </c>
      <c r="L139" s="5">
        <v>7</v>
      </c>
      <c r="M139" s="5">
        <v>0</v>
      </c>
    </row>
    <row r="140" spans="1:13" ht="17.25" thickBot="1">
      <c r="A140" s="3"/>
      <c r="B140" s="3" t="s">
        <v>10996</v>
      </c>
      <c r="C140" s="4">
        <v>1127</v>
      </c>
      <c r="D140" s="5">
        <v>544</v>
      </c>
      <c r="E140" s="5">
        <v>173</v>
      </c>
      <c r="F140" s="5">
        <v>319</v>
      </c>
      <c r="G140" s="5">
        <v>4</v>
      </c>
      <c r="H140" s="5">
        <v>8</v>
      </c>
      <c r="I140" s="5">
        <v>20</v>
      </c>
      <c r="J140" s="5">
        <v>3</v>
      </c>
      <c r="K140" s="5">
        <v>527</v>
      </c>
      <c r="L140" s="5">
        <v>17</v>
      </c>
      <c r="M140" s="5">
        <v>583</v>
      </c>
    </row>
    <row r="141" spans="1:13" ht="17.25" thickBot="1">
      <c r="A141" s="3" t="s">
        <v>12612</v>
      </c>
      <c r="B141" s="3" t="s">
        <v>36</v>
      </c>
      <c r="C141" s="4">
        <v>1051</v>
      </c>
      <c r="D141" s="5">
        <v>711</v>
      </c>
      <c r="E141" s="5">
        <v>252</v>
      </c>
      <c r="F141" s="5">
        <v>382</v>
      </c>
      <c r="G141" s="5">
        <v>2</v>
      </c>
      <c r="H141" s="5">
        <v>3</v>
      </c>
      <c r="I141" s="5">
        <v>50</v>
      </c>
      <c r="J141" s="5">
        <v>11</v>
      </c>
      <c r="K141" s="5">
        <v>700</v>
      </c>
      <c r="L141" s="5">
        <v>11</v>
      </c>
      <c r="M141" s="5">
        <v>340</v>
      </c>
    </row>
    <row r="142" spans="1:13" ht="23.25" thickBot="1">
      <c r="A142" s="3"/>
      <c r="B142" s="3" t="s">
        <v>37</v>
      </c>
      <c r="C142" s="5">
        <v>320</v>
      </c>
      <c r="D142" s="5">
        <v>320</v>
      </c>
      <c r="E142" s="5">
        <v>132</v>
      </c>
      <c r="F142" s="5">
        <v>159</v>
      </c>
      <c r="G142" s="5">
        <v>1</v>
      </c>
      <c r="H142" s="5">
        <v>1</v>
      </c>
      <c r="I142" s="5">
        <v>13</v>
      </c>
      <c r="J142" s="5">
        <v>8</v>
      </c>
      <c r="K142" s="5">
        <v>314</v>
      </c>
      <c r="L142" s="5">
        <v>6</v>
      </c>
      <c r="M142" s="5">
        <v>0</v>
      </c>
    </row>
    <row r="143" spans="1:13" ht="23.25" thickBot="1">
      <c r="A143" s="3"/>
      <c r="B143" s="3" t="s">
        <v>12611</v>
      </c>
      <c r="C143" s="5">
        <v>731</v>
      </c>
      <c r="D143" s="5">
        <v>391</v>
      </c>
      <c r="E143" s="5">
        <v>120</v>
      </c>
      <c r="F143" s="5">
        <v>223</v>
      </c>
      <c r="G143" s="5">
        <v>1</v>
      </c>
      <c r="H143" s="5">
        <v>2</v>
      </c>
      <c r="I143" s="5">
        <v>37</v>
      </c>
      <c r="J143" s="5">
        <v>3</v>
      </c>
      <c r="K143" s="5">
        <v>386</v>
      </c>
      <c r="L143" s="5">
        <v>5</v>
      </c>
      <c r="M143" s="5">
        <v>340</v>
      </c>
    </row>
    <row r="144" spans="1:13" ht="17.25" thickBot="1">
      <c r="A144" s="3" t="s">
        <v>12610</v>
      </c>
      <c r="B144" s="3" t="s">
        <v>36</v>
      </c>
      <c r="C144" s="4">
        <v>1597</v>
      </c>
      <c r="D144" s="4">
        <v>1097</v>
      </c>
      <c r="E144" s="5">
        <v>399</v>
      </c>
      <c r="F144" s="5">
        <v>646</v>
      </c>
      <c r="G144" s="5">
        <v>3</v>
      </c>
      <c r="H144" s="5">
        <v>6</v>
      </c>
      <c r="I144" s="5">
        <v>15</v>
      </c>
      <c r="J144" s="5">
        <v>2</v>
      </c>
      <c r="K144" s="4">
        <v>1071</v>
      </c>
      <c r="L144" s="5">
        <v>26</v>
      </c>
      <c r="M144" s="5">
        <v>500</v>
      </c>
    </row>
    <row r="145" spans="1:13" ht="23.25" thickBot="1">
      <c r="A145" s="3"/>
      <c r="B145" s="3" t="s">
        <v>37</v>
      </c>
      <c r="C145" s="5">
        <v>479</v>
      </c>
      <c r="D145" s="5">
        <v>479</v>
      </c>
      <c r="E145" s="5">
        <v>187</v>
      </c>
      <c r="F145" s="5">
        <v>275</v>
      </c>
      <c r="G145" s="5">
        <v>0</v>
      </c>
      <c r="H145" s="5">
        <v>1</v>
      </c>
      <c r="I145" s="5">
        <v>6</v>
      </c>
      <c r="J145" s="5">
        <v>1</v>
      </c>
      <c r="K145" s="5">
        <v>470</v>
      </c>
      <c r="L145" s="5">
        <v>9</v>
      </c>
      <c r="M145" s="5">
        <v>0</v>
      </c>
    </row>
    <row r="146" spans="1:13" ht="17.25" thickBot="1">
      <c r="A146" s="3"/>
      <c r="B146" s="3" t="s">
        <v>12609</v>
      </c>
      <c r="C146" s="5">
        <v>443</v>
      </c>
      <c r="D146" s="5">
        <v>218</v>
      </c>
      <c r="E146" s="5">
        <v>53</v>
      </c>
      <c r="F146" s="5">
        <v>155</v>
      </c>
      <c r="G146" s="5">
        <v>0</v>
      </c>
      <c r="H146" s="5">
        <v>1</v>
      </c>
      <c r="I146" s="5">
        <v>4</v>
      </c>
      <c r="J146" s="5">
        <v>0</v>
      </c>
      <c r="K146" s="5">
        <v>213</v>
      </c>
      <c r="L146" s="5">
        <v>5</v>
      </c>
      <c r="M146" s="5">
        <v>225</v>
      </c>
    </row>
    <row r="147" spans="1:13" ht="17.25" thickBot="1">
      <c r="A147" s="3"/>
      <c r="B147" s="3" t="s">
        <v>12608</v>
      </c>
      <c r="C147" s="5">
        <v>675</v>
      </c>
      <c r="D147" s="5">
        <v>400</v>
      </c>
      <c r="E147" s="5">
        <v>159</v>
      </c>
      <c r="F147" s="5">
        <v>216</v>
      </c>
      <c r="G147" s="5">
        <v>3</v>
      </c>
      <c r="H147" s="5">
        <v>4</v>
      </c>
      <c r="I147" s="5">
        <v>5</v>
      </c>
      <c r="J147" s="5">
        <v>1</v>
      </c>
      <c r="K147" s="5">
        <v>388</v>
      </c>
      <c r="L147" s="5">
        <v>12</v>
      </c>
      <c r="M147" s="5">
        <v>275</v>
      </c>
    </row>
    <row r="148" spans="1:13" ht="17.25" thickBot="1">
      <c r="A148" s="3" t="s">
        <v>12607</v>
      </c>
      <c r="B148" s="3" t="s">
        <v>36</v>
      </c>
      <c r="C148" s="4">
        <v>2606</v>
      </c>
      <c r="D148" s="4">
        <v>1661</v>
      </c>
      <c r="E148" s="5">
        <v>660</v>
      </c>
      <c r="F148" s="5">
        <v>895</v>
      </c>
      <c r="G148" s="5">
        <v>9</v>
      </c>
      <c r="H148" s="5">
        <v>9</v>
      </c>
      <c r="I148" s="5">
        <v>45</v>
      </c>
      <c r="J148" s="5">
        <v>14</v>
      </c>
      <c r="K148" s="4">
        <v>1632</v>
      </c>
      <c r="L148" s="5">
        <v>29</v>
      </c>
      <c r="M148" s="5">
        <v>945</v>
      </c>
    </row>
    <row r="149" spans="1:13" ht="23.25" thickBot="1">
      <c r="A149" s="3"/>
      <c r="B149" s="3" t="s">
        <v>37</v>
      </c>
      <c r="C149" s="5">
        <v>834</v>
      </c>
      <c r="D149" s="5">
        <v>834</v>
      </c>
      <c r="E149" s="5">
        <v>356</v>
      </c>
      <c r="F149" s="5">
        <v>427</v>
      </c>
      <c r="G149" s="5">
        <v>5</v>
      </c>
      <c r="H149" s="5">
        <v>1</v>
      </c>
      <c r="I149" s="5">
        <v>26</v>
      </c>
      <c r="J149" s="5">
        <v>4</v>
      </c>
      <c r="K149" s="5">
        <v>819</v>
      </c>
      <c r="L149" s="5">
        <v>15</v>
      </c>
      <c r="M149" s="5">
        <v>0</v>
      </c>
    </row>
    <row r="150" spans="1:13" ht="17.25" thickBot="1">
      <c r="A150" s="3"/>
      <c r="B150" s="3" t="s">
        <v>12606</v>
      </c>
      <c r="C150" s="4">
        <v>1064</v>
      </c>
      <c r="D150" s="5">
        <v>502</v>
      </c>
      <c r="E150" s="5">
        <v>186</v>
      </c>
      <c r="F150" s="5">
        <v>281</v>
      </c>
      <c r="G150" s="5">
        <v>2</v>
      </c>
      <c r="H150" s="5">
        <v>5</v>
      </c>
      <c r="I150" s="5">
        <v>13</v>
      </c>
      <c r="J150" s="5">
        <v>6</v>
      </c>
      <c r="K150" s="5">
        <v>493</v>
      </c>
      <c r="L150" s="5">
        <v>9</v>
      </c>
      <c r="M150" s="5">
        <v>562</v>
      </c>
    </row>
    <row r="151" spans="1:13" ht="17.25" thickBot="1">
      <c r="A151" s="3"/>
      <c r="B151" s="3" t="s">
        <v>12605</v>
      </c>
      <c r="C151" s="5">
        <v>708</v>
      </c>
      <c r="D151" s="5">
        <v>325</v>
      </c>
      <c r="E151" s="5">
        <v>118</v>
      </c>
      <c r="F151" s="5">
        <v>187</v>
      </c>
      <c r="G151" s="5">
        <v>2</v>
      </c>
      <c r="H151" s="5">
        <v>3</v>
      </c>
      <c r="I151" s="5">
        <v>6</v>
      </c>
      <c r="J151" s="5">
        <v>4</v>
      </c>
      <c r="K151" s="5">
        <v>320</v>
      </c>
      <c r="L151" s="5">
        <v>5</v>
      </c>
      <c r="M151" s="5">
        <v>383</v>
      </c>
    </row>
    <row r="152" spans="1:13" ht="17.25" thickBot="1">
      <c r="A152" s="3" t="s">
        <v>12604</v>
      </c>
      <c r="B152" s="3" t="s">
        <v>36</v>
      </c>
      <c r="C152" s="4">
        <v>2496</v>
      </c>
      <c r="D152" s="4">
        <v>1532</v>
      </c>
      <c r="E152" s="5">
        <v>575</v>
      </c>
      <c r="F152" s="5">
        <v>837</v>
      </c>
      <c r="G152" s="5">
        <v>12</v>
      </c>
      <c r="H152" s="5">
        <v>12</v>
      </c>
      <c r="I152" s="5">
        <v>56</v>
      </c>
      <c r="J152" s="5">
        <v>10</v>
      </c>
      <c r="K152" s="4">
        <v>1502</v>
      </c>
      <c r="L152" s="5">
        <v>30</v>
      </c>
      <c r="M152" s="5">
        <v>964</v>
      </c>
    </row>
    <row r="153" spans="1:13" ht="23.25" thickBot="1">
      <c r="A153" s="3"/>
      <c r="B153" s="3" t="s">
        <v>37</v>
      </c>
      <c r="C153" s="5">
        <v>554</v>
      </c>
      <c r="D153" s="5">
        <v>554</v>
      </c>
      <c r="E153" s="5">
        <v>234</v>
      </c>
      <c r="F153" s="5">
        <v>279</v>
      </c>
      <c r="G153" s="5">
        <v>5</v>
      </c>
      <c r="H153" s="5">
        <v>3</v>
      </c>
      <c r="I153" s="5">
        <v>18</v>
      </c>
      <c r="J153" s="5">
        <v>7</v>
      </c>
      <c r="K153" s="5">
        <v>546</v>
      </c>
      <c r="L153" s="5">
        <v>8</v>
      </c>
      <c r="M153" s="5">
        <v>0</v>
      </c>
    </row>
    <row r="154" spans="1:13" ht="17.25" thickBot="1">
      <c r="A154" s="3"/>
      <c r="B154" s="3" t="s">
        <v>12603</v>
      </c>
      <c r="C154" s="5">
        <v>479</v>
      </c>
      <c r="D154" s="5">
        <v>224</v>
      </c>
      <c r="E154" s="5">
        <v>75</v>
      </c>
      <c r="F154" s="5">
        <v>122</v>
      </c>
      <c r="G154" s="5">
        <v>1</v>
      </c>
      <c r="H154" s="5">
        <v>4</v>
      </c>
      <c r="I154" s="5">
        <v>16</v>
      </c>
      <c r="J154" s="5">
        <v>1</v>
      </c>
      <c r="K154" s="5">
        <v>219</v>
      </c>
      <c r="L154" s="5">
        <v>5</v>
      </c>
      <c r="M154" s="5">
        <v>255</v>
      </c>
    </row>
    <row r="155" spans="1:13" ht="17.25" thickBot="1">
      <c r="A155" s="3"/>
      <c r="B155" s="3" t="s">
        <v>12602</v>
      </c>
      <c r="C155" s="5">
        <v>656</v>
      </c>
      <c r="D155" s="5">
        <v>326</v>
      </c>
      <c r="E155" s="5">
        <v>121</v>
      </c>
      <c r="F155" s="5">
        <v>181</v>
      </c>
      <c r="G155" s="5">
        <v>2</v>
      </c>
      <c r="H155" s="5">
        <v>2</v>
      </c>
      <c r="I155" s="5">
        <v>10</v>
      </c>
      <c r="J155" s="5">
        <v>1</v>
      </c>
      <c r="K155" s="5">
        <v>317</v>
      </c>
      <c r="L155" s="5">
        <v>9</v>
      </c>
      <c r="M155" s="5">
        <v>330</v>
      </c>
    </row>
    <row r="156" spans="1:13" ht="17.25" thickBot="1">
      <c r="A156" s="3"/>
      <c r="B156" s="3" t="s">
        <v>12601</v>
      </c>
      <c r="C156" s="5">
        <v>807</v>
      </c>
      <c r="D156" s="5">
        <v>428</v>
      </c>
      <c r="E156" s="5">
        <v>145</v>
      </c>
      <c r="F156" s="5">
        <v>255</v>
      </c>
      <c r="G156" s="5">
        <v>4</v>
      </c>
      <c r="H156" s="5">
        <v>3</v>
      </c>
      <c r="I156" s="5">
        <v>12</v>
      </c>
      <c r="J156" s="5">
        <v>1</v>
      </c>
      <c r="K156" s="5">
        <v>420</v>
      </c>
      <c r="L156" s="5">
        <v>8</v>
      </c>
      <c r="M156" s="5">
        <v>379</v>
      </c>
    </row>
    <row r="157" spans="1:13" ht="17.25" thickBot="1">
      <c r="A157" s="3" t="s">
        <v>12600</v>
      </c>
      <c r="B157" s="3" t="s">
        <v>36</v>
      </c>
      <c r="C157" s="4">
        <v>2914</v>
      </c>
      <c r="D157" s="4">
        <v>1844</v>
      </c>
      <c r="E157" s="5">
        <v>802</v>
      </c>
      <c r="F157" s="5">
        <v>854</v>
      </c>
      <c r="G157" s="5">
        <v>15</v>
      </c>
      <c r="H157" s="5">
        <v>11</v>
      </c>
      <c r="I157" s="5">
        <v>107</v>
      </c>
      <c r="J157" s="5">
        <v>15</v>
      </c>
      <c r="K157" s="4">
        <v>1804</v>
      </c>
      <c r="L157" s="5">
        <v>40</v>
      </c>
      <c r="M157" s="4">
        <v>1070</v>
      </c>
    </row>
    <row r="158" spans="1:13" ht="23.25" thickBot="1">
      <c r="A158" s="3"/>
      <c r="B158" s="3" t="s">
        <v>37</v>
      </c>
      <c r="C158" s="5">
        <v>827</v>
      </c>
      <c r="D158" s="5">
        <v>827</v>
      </c>
      <c r="E158" s="5">
        <v>377</v>
      </c>
      <c r="F158" s="5">
        <v>362</v>
      </c>
      <c r="G158" s="5">
        <v>5</v>
      </c>
      <c r="H158" s="5">
        <v>8</v>
      </c>
      <c r="I158" s="5">
        <v>52</v>
      </c>
      <c r="J158" s="5">
        <v>6</v>
      </c>
      <c r="K158" s="5">
        <v>810</v>
      </c>
      <c r="L158" s="5">
        <v>17</v>
      </c>
      <c r="M158" s="5">
        <v>0</v>
      </c>
    </row>
    <row r="159" spans="1:13" ht="17.25" thickBot="1">
      <c r="A159" s="3"/>
      <c r="B159" s="3" t="s">
        <v>12599</v>
      </c>
      <c r="C159" s="4">
        <v>1002</v>
      </c>
      <c r="D159" s="5">
        <v>470</v>
      </c>
      <c r="E159" s="5">
        <v>184</v>
      </c>
      <c r="F159" s="5">
        <v>244</v>
      </c>
      <c r="G159" s="5">
        <v>3</v>
      </c>
      <c r="H159" s="5">
        <v>1</v>
      </c>
      <c r="I159" s="5">
        <v>22</v>
      </c>
      <c r="J159" s="5">
        <v>6</v>
      </c>
      <c r="K159" s="5">
        <v>460</v>
      </c>
      <c r="L159" s="5">
        <v>10</v>
      </c>
      <c r="M159" s="5">
        <v>532</v>
      </c>
    </row>
    <row r="160" spans="1:13" ht="17.25" thickBot="1">
      <c r="A160" s="3"/>
      <c r="B160" s="3" t="s">
        <v>12598</v>
      </c>
      <c r="C160" s="4">
        <v>1085</v>
      </c>
      <c r="D160" s="5">
        <v>547</v>
      </c>
      <c r="E160" s="5">
        <v>241</v>
      </c>
      <c r="F160" s="5">
        <v>248</v>
      </c>
      <c r="G160" s="5">
        <v>7</v>
      </c>
      <c r="H160" s="5">
        <v>2</v>
      </c>
      <c r="I160" s="5">
        <v>33</v>
      </c>
      <c r="J160" s="5">
        <v>3</v>
      </c>
      <c r="K160" s="5">
        <v>534</v>
      </c>
      <c r="L160" s="5">
        <v>13</v>
      </c>
      <c r="M160" s="5">
        <v>538</v>
      </c>
    </row>
    <row r="161" spans="1:13" ht="17.25" thickBot="1">
      <c r="A161" s="3" t="s">
        <v>12597</v>
      </c>
      <c r="B161" s="3" t="s">
        <v>36</v>
      </c>
      <c r="C161" s="4">
        <v>2606</v>
      </c>
      <c r="D161" s="4">
        <v>1655</v>
      </c>
      <c r="E161" s="5">
        <v>715</v>
      </c>
      <c r="F161" s="5">
        <v>834</v>
      </c>
      <c r="G161" s="5">
        <v>3</v>
      </c>
      <c r="H161" s="5">
        <v>11</v>
      </c>
      <c r="I161" s="5">
        <v>68</v>
      </c>
      <c r="J161" s="5">
        <v>5</v>
      </c>
      <c r="K161" s="4">
        <v>1636</v>
      </c>
      <c r="L161" s="5">
        <v>19</v>
      </c>
      <c r="M161" s="5">
        <v>951</v>
      </c>
    </row>
    <row r="162" spans="1:13" ht="23.25" thickBot="1">
      <c r="A162" s="3"/>
      <c r="B162" s="3" t="s">
        <v>37</v>
      </c>
      <c r="C162" s="5">
        <v>677</v>
      </c>
      <c r="D162" s="5">
        <v>677</v>
      </c>
      <c r="E162" s="5">
        <v>310</v>
      </c>
      <c r="F162" s="5">
        <v>318</v>
      </c>
      <c r="G162" s="5">
        <v>1</v>
      </c>
      <c r="H162" s="5">
        <v>4</v>
      </c>
      <c r="I162" s="5">
        <v>34</v>
      </c>
      <c r="J162" s="5">
        <v>1</v>
      </c>
      <c r="K162" s="5">
        <v>668</v>
      </c>
      <c r="L162" s="5">
        <v>9</v>
      </c>
      <c r="M162" s="5">
        <v>0</v>
      </c>
    </row>
    <row r="163" spans="1:13" ht="17.25" thickBot="1">
      <c r="A163" s="3"/>
      <c r="B163" s="3" t="s">
        <v>12596</v>
      </c>
      <c r="C163" s="4">
        <v>1137</v>
      </c>
      <c r="D163" s="5">
        <v>541</v>
      </c>
      <c r="E163" s="5">
        <v>204</v>
      </c>
      <c r="F163" s="5">
        <v>304</v>
      </c>
      <c r="G163" s="5">
        <v>0</v>
      </c>
      <c r="H163" s="5">
        <v>4</v>
      </c>
      <c r="I163" s="5">
        <v>21</v>
      </c>
      <c r="J163" s="5">
        <v>2</v>
      </c>
      <c r="K163" s="5">
        <v>535</v>
      </c>
      <c r="L163" s="5">
        <v>6</v>
      </c>
      <c r="M163" s="5">
        <v>596</v>
      </c>
    </row>
    <row r="164" spans="1:13" ht="17.25" thickBot="1">
      <c r="A164" s="3"/>
      <c r="B164" s="3" t="s">
        <v>12595</v>
      </c>
      <c r="C164" s="5">
        <v>792</v>
      </c>
      <c r="D164" s="5">
        <v>437</v>
      </c>
      <c r="E164" s="5">
        <v>201</v>
      </c>
      <c r="F164" s="5">
        <v>212</v>
      </c>
      <c r="G164" s="5">
        <v>2</v>
      </c>
      <c r="H164" s="5">
        <v>3</v>
      </c>
      <c r="I164" s="5">
        <v>13</v>
      </c>
      <c r="J164" s="5">
        <v>2</v>
      </c>
      <c r="K164" s="5">
        <v>433</v>
      </c>
      <c r="L164" s="5">
        <v>4</v>
      </c>
      <c r="M164" s="5">
        <v>355</v>
      </c>
    </row>
    <row r="165" spans="1:13" ht="17.25" thickBot="1">
      <c r="A165" s="3" t="s">
        <v>12594</v>
      </c>
      <c r="B165" s="3" t="s">
        <v>36</v>
      </c>
      <c r="C165" s="4">
        <v>1880</v>
      </c>
      <c r="D165" s="4">
        <v>1183</v>
      </c>
      <c r="E165" s="5">
        <v>437</v>
      </c>
      <c r="F165" s="5">
        <v>482</v>
      </c>
      <c r="G165" s="5">
        <v>9</v>
      </c>
      <c r="H165" s="5">
        <v>12</v>
      </c>
      <c r="I165" s="5">
        <v>215</v>
      </c>
      <c r="J165" s="5">
        <v>3</v>
      </c>
      <c r="K165" s="4">
        <v>1158</v>
      </c>
      <c r="L165" s="5">
        <v>25</v>
      </c>
      <c r="M165" s="5">
        <v>697</v>
      </c>
    </row>
    <row r="166" spans="1:13" ht="23.25" thickBot="1">
      <c r="A166" s="3"/>
      <c r="B166" s="3" t="s">
        <v>37</v>
      </c>
      <c r="C166" s="5">
        <v>497</v>
      </c>
      <c r="D166" s="5">
        <v>497</v>
      </c>
      <c r="E166" s="5">
        <v>209</v>
      </c>
      <c r="F166" s="5">
        <v>202</v>
      </c>
      <c r="G166" s="5">
        <v>4</v>
      </c>
      <c r="H166" s="5">
        <v>5</v>
      </c>
      <c r="I166" s="5">
        <v>68</v>
      </c>
      <c r="J166" s="5">
        <v>1</v>
      </c>
      <c r="K166" s="5">
        <v>489</v>
      </c>
      <c r="L166" s="5">
        <v>8</v>
      </c>
      <c r="M166" s="5">
        <v>0</v>
      </c>
    </row>
    <row r="167" spans="1:13" ht="17.25" thickBot="1">
      <c r="A167" s="3"/>
      <c r="B167" s="3" t="s">
        <v>12593</v>
      </c>
      <c r="C167" s="5">
        <v>829</v>
      </c>
      <c r="D167" s="5">
        <v>369</v>
      </c>
      <c r="E167" s="5">
        <v>151</v>
      </c>
      <c r="F167" s="5">
        <v>162</v>
      </c>
      <c r="G167" s="5">
        <v>2</v>
      </c>
      <c r="H167" s="5">
        <v>4</v>
      </c>
      <c r="I167" s="5">
        <v>43</v>
      </c>
      <c r="J167" s="5">
        <v>1</v>
      </c>
      <c r="K167" s="5">
        <v>363</v>
      </c>
      <c r="L167" s="5">
        <v>6</v>
      </c>
      <c r="M167" s="5">
        <v>460</v>
      </c>
    </row>
    <row r="168" spans="1:13" ht="17.25" thickBot="1">
      <c r="A168" s="3"/>
      <c r="B168" s="3" t="s">
        <v>12592</v>
      </c>
      <c r="C168" s="5">
        <v>554</v>
      </c>
      <c r="D168" s="5">
        <v>317</v>
      </c>
      <c r="E168" s="5">
        <v>77</v>
      </c>
      <c r="F168" s="5">
        <v>118</v>
      </c>
      <c r="G168" s="5">
        <v>3</v>
      </c>
      <c r="H168" s="5">
        <v>3</v>
      </c>
      <c r="I168" s="5">
        <v>104</v>
      </c>
      <c r="J168" s="5">
        <v>1</v>
      </c>
      <c r="K168" s="5">
        <v>306</v>
      </c>
      <c r="L168" s="5">
        <v>11</v>
      </c>
      <c r="M168" s="5">
        <v>237</v>
      </c>
    </row>
    <row r="169" spans="1:13" ht="23.25" thickBot="1">
      <c r="A169" s="3" t="s">
        <v>97</v>
      </c>
      <c r="B169" s="3"/>
      <c r="C169" s="5">
        <v>0</v>
      </c>
      <c r="D169" s="5">
        <v>1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1</v>
      </c>
      <c r="L169" s="5">
        <v>0</v>
      </c>
      <c r="M169" s="5">
        <v>-1</v>
      </c>
    </row>
    <row r="170" spans="1:13" ht="18" thickTop="1" thickBot="1">
      <c r="A170" s="42" t="s">
        <v>0</v>
      </c>
      <c r="B170" s="42" t="s">
        <v>1</v>
      </c>
      <c r="C170" s="42" t="s">
        <v>2</v>
      </c>
      <c r="D170" s="42" t="s">
        <v>3</v>
      </c>
      <c r="E170" s="46" t="s">
        <v>4</v>
      </c>
      <c r="F170" s="47"/>
      <c r="G170" s="47"/>
      <c r="H170" s="47"/>
      <c r="I170" s="47"/>
      <c r="J170" s="47"/>
      <c r="K170" s="48"/>
      <c r="L170" s="24" t="s">
        <v>5</v>
      </c>
      <c r="M170" s="42" t="s">
        <v>6</v>
      </c>
    </row>
    <row r="171" spans="1:13" ht="22.5">
      <c r="A171" s="43"/>
      <c r="B171" s="43"/>
      <c r="C171" s="43"/>
      <c r="D171" s="43"/>
      <c r="E171" s="25" t="s">
        <v>7</v>
      </c>
      <c r="F171" s="25" t="s">
        <v>9</v>
      </c>
      <c r="G171" s="25" t="s">
        <v>255</v>
      </c>
      <c r="H171" s="25" t="s">
        <v>19</v>
      </c>
      <c r="I171" s="25" t="s">
        <v>27</v>
      </c>
      <c r="J171" s="25" t="s">
        <v>27</v>
      </c>
      <c r="K171" s="45" t="s">
        <v>29</v>
      </c>
      <c r="L171" s="25" t="s">
        <v>3</v>
      </c>
      <c r="M171" s="43"/>
    </row>
    <row r="172" spans="1:13" ht="17.25" thickBot="1">
      <c r="A172" s="44"/>
      <c r="B172" s="44"/>
      <c r="C172" s="44"/>
      <c r="D172" s="44"/>
      <c r="E172" s="26" t="s">
        <v>12591</v>
      </c>
      <c r="F172" s="26" t="s">
        <v>12590</v>
      </c>
      <c r="G172" s="26" t="s">
        <v>12589</v>
      </c>
      <c r="H172" s="26" t="s">
        <v>12588</v>
      </c>
      <c r="I172" s="26" t="s">
        <v>12587</v>
      </c>
      <c r="J172" s="26" t="s">
        <v>12586</v>
      </c>
      <c r="K172" s="44"/>
      <c r="L172" s="26"/>
      <c r="M172" s="44"/>
    </row>
    <row r="173" spans="1:13" ht="17.25" thickBot="1">
      <c r="A173" s="3" t="s">
        <v>30</v>
      </c>
      <c r="B173" s="3"/>
      <c r="C173" s="4">
        <v>28453</v>
      </c>
      <c r="D173" s="4">
        <v>19384</v>
      </c>
      <c r="E173" s="4">
        <v>8477</v>
      </c>
      <c r="F173" s="4">
        <v>9869</v>
      </c>
      <c r="G173" s="5">
        <v>96</v>
      </c>
      <c r="H173" s="5">
        <v>130</v>
      </c>
      <c r="I173" s="5">
        <v>451</v>
      </c>
      <c r="J173" s="5">
        <v>100</v>
      </c>
      <c r="K173" s="4">
        <v>19123</v>
      </c>
      <c r="L173" s="5">
        <v>261</v>
      </c>
      <c r="M173" s="4">
        <v>9069</v>
      </c>
    </row>
    <row r="174" spans="1:13" ht="23.25" thickBot="1">
      <c r="A174" s="3" t="s">
        <v>31</v>
      </c>
      <c r="B174" s="3"/>
      <c r="C174" s="5">
        <v>53</v>
      </c>
      <c r="D174" s="5">
        <v>51</v>
      </c>
      <c r="E174" s="5">
        <v>17</v>
      </c>
      <c r="F174" s="5">
        <v>24</v>
      </c>
      <c r="G174" s="5">
        <v>3</v>
      </c>
      <c r="H174" s="5">
        <v>1</v>
      </c>
      <c r="I174" s="5">
        <v>5</v>
      </c>
      <c r="J174" s="5">
        <v>0</v>
      </c>
      <c r="K174" s="5">
        <v>50</v>
      </c>
      <c r="L174" s="5">
        <v>1</v>
      </c>
      <c r="M174" s="5">
        <v>2</v>
      </c>
    </row>
    <row r="175" spans="1:13" ht="23.25" thickBot="1">
      <c r="A175" s="3" t="s">
        <v>32</v>
      </c>
      <c r="B175" s="3"/>
      <c r="C175" s="4">
        <v>1778</v>
      </c>
      <c r="D175" s="4">
        <v>1778</v>
      </c>
      <c r="E175" s="5">
        <v>986</v>
      </c>
      <c r="F175" s="5">
        <v>691</v>
      </c>
      <c r="G175" s="5">
        <v>11</v>
      </c>
      <c r="H175" s="5">
        <v>10</v>
      </c>
      <c r="I175" s="5">
        <v>38</v>
      </c>
      <c r="J175" s="5">
        <v>15</v>
      </c>
      <c r="K175" s="4">
        <v>1751</v>
      </c>
      <c r="L175" s="5">
        <v>27</v>
      </c>
      <c r="M175" s="5">
        <v>0</v>
      </c>
    </row>
    <row r="176" spans="1:13" ht="23.25" thickBot="1">
      <c r="A176" s="3" t="s">
        <v>33</v>
      </c>
      <c r="B176" s="3"/>
      <c r="C176" s="5">
        <v>49</v>
      </c>
      <c r="D176" s="5">
        <v>8</v>
      </c>
      <c r="E176" s="5">
        <v>3</v>
      </c>
      <c r="F176" s="5">
        <v>5</v>
      </c>
      <c r="G176" s="5">
        <v>0</v>
      </c>
      <c r="H176" s="5">
        <v>0</v>
      </c>
      <c r="I176" s="5">
        <v>0</v>
      </c>
      <c r="J176" s="5">
        <v>0</v>
      </c>
      <c r="K176" s="5">
        <v>8</v>
      </c>
      <c r="L176" s="5">
        <v>0</v>
      </c>
      <c r="M176" s="5">
        <v>41</v>
      </c>
    </row>
    <row r="177" spans="1:13" ht="23.25" thickBot="1">
      <c r="A177" s="3" t="s">
        <v>34</v>
      </c>
      <c r="B177" s="3"/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</row>
    <row r="178" spans="1:13" ht="17.25" thickBot="1">
      <c r="A178" s="3" t="s">
        <v>12585</v>
      </c>
      <c r="B178" s="3" t="s">
        <v>36</v>
      </c>
      <c r="C178" s="4">
        <v>8231</v>
      </c>
      <c r="D178" s="4">
        <v>5501</v>
      </c>
      <c r="E178" s="4">
        <v>2417</v>
      </c>
      <c r="F178" s="4">
        <v>2826</v>
      </c>
      <c r="G178" s="5">
        <v>19</v>
      </c>
      <c r="H178" s="5">
        <v>29</v>
      </c>
      <c r="I178" s="5">
        <v>130</v>
      </c>
      <c r="J178" s="5">
        <v>16</v>
      </c>
      <c r="K178" s="4">
        <v>5437</v>
      </c>
      <c r="L178" s="5">
        <v>64</v>
      </c>
      <c r="M178" s="4">
        <v>2730</v>
      </c>
    </row>
    <row r="179" spans="1:13" ht="23.25" thickBot="1">
      <c r="A179" s="3"/>
      <c r="B179" s="3" t="s">
        <v>37</v>
      </c>
      <c r="C179" s="4">
        <v>2803</v>
      </c>
      <c r="D179" s="4">
        <v>2803</v>
      </c>
      <c r="E179" s="4">
        <v>1376</v>
      </c>
      <c r="F179" s="4">
        <v>1292</v>
      </c>
      <c r="G179" s="5">
        <v>11</v>
      </c>
      <c r="H179" s="5">
        <v>12</v>
      </c>
      <c r="I179" s="5">
        <v>72</v>
      </c>
      <c r="J179" s="5">
        <v>7</v>
      </c>
      <c r="K179" s="4">
        <v>2770</v>
      </c>
      <c r="L179" s="5">
        <v>33</v>
      </c>
      <c r="M179" s="5">
        <v>0</v>
      </c>
    </row>
    <row r="180" spans="1:13" ht="17.25" thickBot="1">
      <c r="A180" s="3"/>
      <c r="B180" s="3" t="s">
        <v>12584</v>
      </c>
      <c r="C180" s="4">
        <v>1206</v>
      </c>
      <c r="D180" s="5">
        <v>630</v>
      </c>
      <c r="E180" s="5">
        <v>206</v>
      </c>
      <c r="F180" s="5">
        <v>401</v>
      </c>
      <c r="G180" s="5">
        <v>2</v>
      </c>
      <c r="H180" s="5">
        <v>5</v>
      </c>
      <c r="I180" s="5">
        <v>9</v>
      </c>
      <c r="J180" s="5">
        <v>3</v>
      </c>
      <c r="K180" s="5">
        <v>626</v>
      </c>
      <c r="L180" s="5">
        <v>4</v>
      </c>
      <c r="M180" s="5">
        <v>576</v>
      </c>
    </row>
    <row r="181" spans="1:13" ht="17.25" thickBot="1">
      <c r="A181" s="3"/>
      <c r="B181" s="3" t="s">
        <v>12583</v>
      </c>
      <c r="C181" s="4">
        <v>1982</v>
      </c>
      <c r="D181" s="5">
        <v>940</v>
      </c>
      <c r="E181" s="5">
        <v>422</v>
      </c>
      <c r="F181" s="5">
        <v>473</v>
      </c>
      <c r="G181" s="5">
        <v>2</v>
      </c>
      <c r="H181" s="5">
        <v>8</v>
      </c>
      <c r="I181" s="5">
        <v>20</v>
      </c>
      <c r="J181" s="5">
        <v>3</v>
      </c>
      <c r="K181" s="5">
        <v>928</v>
      </c>
      <c r="L181" s="5">
        <v>12</v>
      </c>
      <c r="M181" s="4">
        <v>1042</v>
      </c>
    </row>
    <row r="182" spans="1:13" ht="17.25" thickBot="1">
      <c r="A182" s="3"/>
      <c r="B182" s="3" t="s">
        <v>12582</v>
      </c>
      <c r="C182" s="4">
        <v>1142</v>
      </c>
      <c r="D182" s="5">
        <v>548</v>
      </c>
      <c r="E182" s="5">
        <v>195</v>
      </c>
      <c r="F182" s="5">
        <v>321</v>
      </c>
      <c r="G182" s="5">
        <v>2</v>
      </c>
      <c r="H182" s="5">
        <v>2</v>
      </c>
      <c r="I182" s="5">
        <v>19</v>
      </c>
      <c r="J182" s="5">
        <v>2</v>
      </c>
      <c r="K182" s="5">
        <v>541</v>
      </c>
      <c r="L182" s="5">
        <v>7</v>
      </c>
      <c r="M182" s="5">
        <v>594</v>
      </c>
    </row>
    <row r="183" spans="1:13" ht="17.25" thickBot="1">
      <c r="A183" s="3"/>
      <c r="B183" s="3" t="s">
        <v>12581</v>
      </c>
      <c r="C183" s="4">
        <v>1098</v>
      </c>
      <c r="D183" s="5">
        <v>580</v>
      </c>
      <c r="E183" s="5">
        <v>218</v>
      </c>
      <c r="F183" s="5">
        <v>339</v>
      </c>
      <c r="G183" s="5">
        <v>2</v>
      </c>
      <c r="H183" s="5">
        <v>2</v>
      </c>
      <c r="I183" s="5">
        <v>10</v>
      </c>
      <c r="J183" s="5">
        <v>1</v>
      </c>
      <c r="K183" s="5">
        <v>572</v>
      </c>
      <c r="L183" s="5">
        <v>8</v>
      </c>
      <c r="M183" s="5">
        <v>518</v>
      </c>
    </row>
    <row r="184" spans="1:13" ht="17.25" thickBot="1">
      <c r="A184" s="3" t="s">
        <v>12580</v>
      </c>
      <c r="B184" s="3" t="s">
        <v>36</v>
      </c>
      <c r="C184" s="4">
        <v>1942</v>
      </c>
      <c r="D184" s="4">
        <v>1320</v>
      </c>
      <c r="E184" s="5">
        <v>458</v>
      </c>
      <c r="F184" s="5">
        <v>799</v>
      </c>
      <c r="G184" s="5">
        <v>5</v>
      </c>
      <c r="H184" s="5">
        <v>7</v>
      </c>
      <c r="I184" s="5">
        <v>29</v>
      </c>
      <c r="J184" s="5">
        <v>4</v>
      </c>
      <c r="K184" s="4">
        <v>1302</v>
      </c>
      <c r="L184" s="5">
        <v>18</v>
      </c>
      <c r="M184" s="5">
        <v>622</v>
      </c>
    </row>
    <row r="185" spans="1:13" ht="23.25" thickBot="1">
      <c r="A185" s="3"/>
      <c r="B185" s="3" t="s">
        <v>37</v>
      </c>
      <c r="C185" s="5">
        <v>664</v>
      </c>
      <c r="D185" s="5">
        <v>664</v>
      </c>
      <c r="E185" s="5">
        <v>268</v>
      </c>
      <c r="F185" s="5">
        <v>365</v>
      </c>
      <c r="G185" s="5">
        <v>1</v>
      </c>
      <c r="H185" s="5">
        <v>2</v>
      </c>
      <c r="I185" s="5">
        <v>16</v>
      </c>
      <c r="J185" s="5">
        <v>2</v>
      </c>
      <c r="K185" s="5">
        <v>654</v>
      </c>
      <c r="L185" s="5">
        <v>10</v>
      </c>
      <c r="M185" s="5">
        <v>0</v>
      </c>
    </row>
    <row r="186" spans="1:13" ht="23.25" thickBot="1">
      <c r="A186" s="3"/>
      <c r="B186" s="3" t="s">
        <v>12579</v>
      </c>
      <c r="C186" s="4">
        <v>1278</v>
      </c>
      <c r="D186" s="5">
        <v>656</v>
      </c>
      <c r="E186" s="5">
        <v>190</v>
      </c>
      <c r="F186" s="5">
        <v>434</v>
      </c>
      <c r="G186" s="5">
        <v>4</v>
      </c>
      <c r="H186" s="5">
        <v>5</v>
      </c>
      <c r="I186" s="5">
        <v>13</v>
      </c>
      <c r="J186" s="5">
        <v>2</v>
      </c>
      <c r="K186" s="5">
        <v>648</v>
      </c>
      <c r="L186" s="5">
        <v>8</v>
      </c>
      <c r="M186" s="5">
        <v>622</v>
      </c>
    </row>
    <row r="187" spans="1:13" ht="17.25" thickBot="1">
      <c r="A187" s="3" t="s">
        <v>12578</v>
      </c>
      <c r="B187" s="3" t="s">
        <v>36</v>
      </c>
      <c r="C187" s="4">
        <v>1956</v>
      </c>
      <c r="D187" s="4">
        <v>1298</v>
      </c>
      <c r="E187" s="5">
        <v>512</v>
      </c>
      <c r="F187" s="5">
        <v>734</v>
      </c>
      <c r="G187" s="5">
        <v>6</v>
      </c>
      <c r="H187" s="5">
        <v>7</v>
      </c>
      <c r="I187" s="5">
        <v>23</v>
      </c>
      <c r="J187" s="5">
        <v>8</v>
      </c>
      <c r="K187" s="4">
        <v>1290</v>
      </c>
      <c r="L187" s="5">
        <v>8</v>
      </c>
      <c r="M187" s="5">
        <v>658</v>
      </c>
    </row>
    <row r="188" spans="1:13" ht="23.25" thickBot="1">
      <c r="A188" s="3"/>
      <c r="B188" s="3" t="s">
        <v>37</v>
      </c>
      <c r="C188" s="5">
        <v>505</v>
      </c>
      <c r="D188" s="5">
        <v>505</v>
      </c>
      <c r="E188" s="5">
        <v>238</v>
      </c>
      <c r="F188" s="5">
        <v>247</v>
      </c>
      <c r="G188" s="5">
        <v>2</v>
      </c>
      <c r="H188" s="5">
        <v>2</v>
      </c>
      <c r="I188" s="5">
        <v>11</v>
      </c>
      <c r="J188" s="5">
        <v>3</v>
      </c>
      <c r="K188" s="5">
        <v>503</v>
      </c>
      <c r="L188" s="5">
        <v>2</v>
      </c>
      <c r="M188" s="5">
        <v>0</v>
      </c>
    </row>
    <row r="189" spans="1:13" ht="17.25" thickBot="1">
      <c r="A189" s="3"/>
      <c r="B189" s="3" t="s">
        <v>12577</v>
      </c>
      <c r="C189" s="5">
        <v>744</v>
      </c>
      <c r="D189" s="5">
        <v>392</v>
      </c>
      <c r="E189" s="5">
        <v>124</v>
      </c>
      <c r="F189" s="5">
        <v>245</v>
      </c>
      <c r="G189" s="5">
        <v>3</v>
      </c>
      <c r="H189" s="5">
        <v>3</v>
      </c>
      <c r="I189" s="5">
        <v>8</v>
      </c>
      <c r="J189" s="5">
        <v>4</v>
      </c>
      <c r="K189" s="5">
        <v>387</v>
      </c>
      <c r="L189" s="5">
        <v>5</v>
      </c>
      <c r="M189" s="5">
        <v>352</v>
      </c>
    </row>
    <row r="190" spans="1:13" ht="17.25" thickBot="1">
      <c r="A190" s="3"/>
      <c r="B190" s="3" t="s">
        <v>12576</v>
      </c>
      <c r="C190" s="5">
        <v>707</v>
      </c>
      <c r="D190" s="5">
        <v>401</v>
      </c>
      <c r="E190" s="5">
        <v>150</v>
      </c>
      <c r="F190" s="5">
        <v>242</v>
      </c>
      <c r="G190" s="5">
        <v>1</v>
      </c>
      <c r="H190" s="5">
        <v>2</v>
      </c>
      <c r="I190" s="5">
        <v>4</v>
      </c>
      <c r="J190" s="5">
        <v>1</v>
      </c>
      <c r="K190" s="5">
        <v>400</v>
      </c>
      <c r="L190" s="5">
        <v>1</v>
      </c>
      <c r="M190" s="5">
        <v>306</v>
      </c>
    </row>
    <row r="191" spans="1:13" ht="17.25" thickBot="1">
      <c r="A191" s="3" t="s">
        <v>12575</v>
      </c>
      <c r="B191" s="3" t="s">
        <v>36</v>
      </c>
      <c r="C191" s="4">
        <v>3080</v>
      </c>
      <c r="D191" s="4">
        <v>1951</v>
      </c>
      <c r="E191" s="5">
        <v>846</v>
      </c>
      <c r="F191" s="5">
        <v>978</v>
      </c>
      <c r="G191" s="5">
        <v>10</v>
      </c>
      <c r="H191" s="5">
        <v>13</v>
      </c>
      <c r="I191" s="5">
        <v>65</v>
      </c>
      <c r="J191" s="5">
        <v>12</v>
      </c>
      <c r="K191" s="4">
        <v>1924</v>
      </c>
      <c r="L191" s="5">
        <v>27</v>
      </c>
      <c r="M191" s="4">
        <v>1129</v>
      </c>
    </row>
    <row r="192" spans="1:13" ht="23.25" thickBot="1">
      <c r="A192" s="3"/>
      <c r="B192" s="3" t="s">
        <v>37</v>
      </c>
      <c r="C192" s="5">
        <v>931</v>
      </c>
      <c r="D192" s="5">
        <v>931</v>
      </c>
      <c r="E192" s="5">
        <v>427</v>
      </c>
      <c r="F192" s="5">
        <v>453</v>
      </c>
      <c r="G192" s="5">
        <v>4</v>
      </c>
      <c r="H192" s="5">
        <v>3</v>
      </c>
      <c r="I192" s="5">
        <v>26</v>
      </c>
      <c r="J192" s="5">
        <v>6</v>
      </c>
      <c r="K192" s="5">
        <v>919</v>
      </c>
      <c r="L192" s="5">
        <v>12</v>
      </c>
      <c r="M192" s="5">
        <v>0</v>
      </c>
    </row>
    <row r="193" spans="1:13" ht="17.25" thickBot="1">
      <c r="A193" s="3"/>
      <c r="B193" s="3" t="s">
        <v>12574</v>
      </c>
      <c r="C193" s="4">
        <v>1179</v>
      </c>
      <c r="D193" s="5">
        <v>544</v>
      </c>
      <c r="E193" s="5">
        <v>213</v>
      </c>
      <c r="F193" s="5">
        <v>290</v>
      </c>
      <c r="G193" s="5">
        <v>2</v>
      </c>
      <c r="H193" s="5">
        <v>5</v>
      </c>
      <c r="I193" s="5">
        <v>26</v>
      </c>
      <c r="J193" s="5">
        <v>4</v>
      </c>
      <c r="K193" s="5">
        <v>540</v>
      </c>
      <c r="L193" s="5">
        <v>4</v>
      </c>
      <c r="M193" s="5">
        <v>635</v>
      </c>
    </row>
    <row r="194" spans="1:13" ht="17.25" thickBot="1">
      <c r="A194" s="3"/>
      <c r="B194" s="3" t="s">
        <v>12573</v>
      </c>
      <c r="C194" s="5">
        <v>970</v>
      </c>
      <c r="D194" s="5">
        <v>476</v>
      </c>
      <c r="E194" s="5">
        <v>206</v>
      </c>
      <c r="F194" s="5">
        <v>235</v>
      </c>
      <c r="G194" s="5">
        <v>4</v>
      </c>
      <c r="H194" s="5">
        <v>5</v>
      </c>
      <c r="I194" s="5">
        <v>13</v>
      </c>
      <c r="J194" s="5">
        <v>2</v>
      </c>
      <c r="K194" s="5">
        <v>465</v>
      </c>
      <c r="L194" s="5">
        <v>11</v>
      </c>
      <c r="M194" s="5">
        <v>494</v>
      </c>
    </row>
    <row r="195" spans="1:13" ht="17.25" thickBot="1">
      <c r="A195" s="3" t="s">
        <v>12572</v>
      </c>
      <c r="B195" s="3" t="s">
        <v>36</v>
      </c>
      <c r="C195" s="4">
        <v>1300</v>
      </c>
      <c r="D195" s="5">
        <v>854</v>
      </c>
      <c r="E195" s="5">
        <v>395</v>
      </c>
      <c r="F195" s="5">
        <v>396</v>
      </c>
      <c r="G195" s="5">
        <v>6</v>
      </c>
      <c r="H195" s="5">
        <v>11</v>
      </c>
      <c r="I195" s="5">
        <v>24</v>
      </c>
      <c r="J195" s="5">
        <v>10</v>
      </c>
      <c r="K195" s="5">
        <v>842</v>
      </c>
      <c r="L195" s="5">
        <v>12</v>
      </c>
      <c r="M195" s="5">
        <v>446</v>
      </c>
    </row>
    <row r="196" spans="1:13" ht="23.25" thickBot="1">
      <c r="A196" s="3"/>
      <c r="B196" s="3" t="s">
        <v>37</v>
      </c>
      <c r="C196" s="5">
        <v>302</v>
      </c>
      <c r="D196" s="5">
        <v>302</v>
      </c>
      <c r="E196" s="5">
        <v>166</v>
      </c>
      <c r="F196" s="5">
        <v>117</v>
      </c>
      <c r="G196" s="5">
        <v>4</v>
      </c>
      <c r="H196" s="5">
        <v>3</v>
      </c>
      <c r="I196" s="5">
        <v>8</v>
      </c>
      <c r="J196" s="5">
        <v>3</v>
      </c>
      <c r="K196" s="5">
        <v>301</v>
      </c>
      <c r="L196" s="5">
        <v>1</v>
      </c>
      <c r="M196" s="5">
        <v>0</v>
      </c>
    </row>
    <row r="197" spans="1:13" ht="17.25" thickBot="1">
      <c r="A197" s="3"/>
      <c r="B197" s="3" t="s">
        <v>12571</v>
      </c>
      <c r="C197" s="5">
        <v>514</v>
      </c>
      <c r="D197" s="5">
        <v>261</v>
      </c>
      <c r="E197" s="5">
        <v>99</v>
      </c>
      <c r="F197" s="5">
        <v>135</v>
      </c>
      <c r="G197" s="5">
        <v>1</v>
      </c>
      <c r="H197" s="5">
        <v>8</v>
      </c>
      <c r="I197" s="5">
        <v>6</v>
      </c>
      <c r="J197" s="5">
        <v>5</v>
      </c>
      <c r="K197" s="5">
        <v>254</v>
      </c>
      <c r="L197" s="5">
        <v>7</v>
      </c>
      <c r="M197" s="5">
        <v>253</v>
      </c>
    </row>
    <row r="198" spans="1:13" ht="17.25" thickBot="1">
      <c r="A198" s="3"/>
      <c r="B198" s="3" t="s">
        <v>12570</v>
      </c>
      <c r="C198" s="5">
        <v>484</v>
      </c>
      <c r="D198" s="5">
        <v>291</v>
      </c>
      <c r="E198" s="5">
        <v>130</v>
      </c>
      <c r="F198" s="5">
        <v>144</v>
      </c>
      <c r="G198" s="5">
        <v>1</v>
      </c>
      <c r="H198" s="5">
        <v>0</v>
      </c>
      <c r="I198" s="5">
        <v>10</v>
      </c>
      <c r="J198" s="5">
        <v>2</v>
      </c>
      <c r="K198" s="5">
        <v>287</v>
      </c>
      <c r="L198" s="5">
        <v>4</v>
      </c>
      <c r="M198" s="5">
        <v>193</v>
      </c>
    </row>
    <row r="199" spans="1:13" ht="17.25" thickBot="1">
      <c r="A199" s="3" t="s">
        <v>12569</v>
      </c>
      <c r="B199" s="3" t="s">
        <v>36</v>
      </c>
      <c r="C199" s="4">
        <v>1708</v>
      </c>
      <c r="D199" s="4">
        <v>1098</v>
      </c>
      <c r="E199" s="5">
        <v>413</v>
      </c>
      <c r="F199" s="5">
        <v>629</v>
      </c>
      <c r="G199" s="5">
        <v>5</v>
      </c>
      <c r="H199" s="5">
        <v>4</v>
      </c>
      <c r="I199" s="5">
        <v>26</v>
      </c>
      <c r="J199" s="5">
        <v>4</v>
      </c>
      <c r="K199" s="4">
        <v>1081</v>
      </c>
      <c r="L199" s="5">
        <v>17</v>
      </c>
      <c r="M199" s="5">
        <v>610</v>
      </c>
    </row>
    <row r="200" spans="1:13" ht="23.25" thickBot="1">
      <c r="A200" s="3"/>
      <c r="B200" s="3" t="s">
        <v>37</v>
      </c>
      <c r="C200" s="5">
        <v>445</v>
      </c>
      <c r="D200" s="5">
        <v>445</v>
      </c>
      <c r="E200" s="5">
        <v>184</v>
      </c>
      <c r="F200" s="5">
        <v>238</v>
      </c>
      <c r="G200" s="5">
        <v>2</v>
      </c>
      <c r="H200" s="5">
        <v>2</v>
      </c>
      <c r="I200" s="5">
        <v>12</v>
      </c>
      <c r="J200" s="5">
        <v>2</v>
      </c>
      <c r="K200" s="5">
        <v>440</v>
      </c>
      <c r="L200" s="5">
        <v>5</v>
      </c>
      <c r="M200" s="5">
        <v>0</v>
      </c>
    </row>
    <row r="201" spans="1:13" ht="23.25" thickBot="1">
      <c r="A201" s="3"/>
      <c r="B201" s="3" t="s">
        <v>12568</v>
      </c>
      <c r="C201" s="4">
        <v>1263</v>
      </c>
      <c r="D201" s="5">
        <v>653</v>
      </c>
      <c r="E201" s="5">
        <v>229</v>
      </c>
      <c r="F201" s="5">
        <v>391</v>
      </c>
      <c r="G201" s="5">
        <v>3</v>
      </c>
      <c r="H201" s="5">
        <v>2</v>
      </c>
      <c r="I201" s="5">
        <v>14</v>
      </c>
      <c r="J201" s="5">
        <v>2</v>
      </c>
      <c r="K201" s="5">
        <v>641</v>
      </c>
      <c r="L201" s="5">
        <v>12</v>
      </c>
      <c r="M201" s="5">
        <v>610</v>
      </c>
    </row>
    <row r="202" spans="1:13" ht="17.25" thickBot="1">
      <c r="A202" s="3" t="s">
        <v>12567</v>
      </c>
      <c r="B202" s="3" t="s">
        <v>36</v>
      </c>
      <c r="C202" s="4">
        <v>2059</v>
      </c>
      <c r="D202" s="4">
        <v>1332</v>
      </c>
      <c r="E202" s="5">
        <v>588</v>
      </c>
      <c r="F202" s="5">
        <v>663</v>
      </c>
      <c r="G202" s="5">
        <v>8</v>
      </c>
      <c r="H202" s="5">
        <v>15</v>
      </c>
      <c r="I202" s="5">
        <v>30</v>
      </c>
      <c r="J202" s="5">
        <v>11</v>
      </c>
      <c r="K202" s="4">
        <v>1315</v>
      </c>
      <c r="L202" s="5">
        <v>17</v>
      </c>
      <c r="M202" s="5">
        <v>727</v>
      </c>
    </row>
    <row r="203" spans="1:13" ht="23.25" thickBot="1">
      <c r="A203" s="3"/>
      <c r="B203" s="3" t="s">
        <v>37</v>
      </c>
      <c r="C203" s="5">
        <v>442</v>
      </c>
      <c r="D203" s="5">
        <v>442</v>
      </c>
      <c r="E203" s="5">
        <v>218</v>
      </c>
      <c r="F203" s="5">
        <v>201</v>
      </c>
      <c r="G203" s="5">
        <v>2</v>
      </c>
      <c r="H203" s="5">
        <v>6</v>
      </c>
      <c r="I203" s="5">
        <v>10</v>
      </c>
      <c r="J203" s="5">
        <v>3</v>
      </c>
      <c r="K203" s="5">
        <v>440</v>
      </c>
      <c r="L203" s="5">
        <v>2</v>
      </c>
      <c r="M203" s="5">
        <v>0</v>
      </c>
    </row>
    <row r="204" spans="1:13" ht="17.25" thickBot="1">
      <c r="A204" s="3"/>
      <c r="B204" s="3" t="s">
        <v>12566</v>
      </c>
      <c r="C204" s="5">
        <v>726</v>
      </c>
      <c r="D204" s="5">
        <v>376</v>
      </c>
      <c r="E204" s="5">
        <v>163</v>
      </c>
      <c r="F204" s="5">
        <v>192</v>
      </c>
      <c r="G204" s="5">
        <v>1</v>
      </c>
      <c r="H204" s="5">
        <v>6</v>
      </c>
      <c r="I204" s="5">
        <v>2</v>
      </c>
      <c r="J204" s="5">
        <v>3</v>
      </c>
      <c r="K204" s="5">
        <v>367</v>
      </c>
      <c r="L204" s="5">
        <v>9</v>
      </c>
      <c r="M204" s="5">
        <v>350</v>
      </c>
    </row>
    <row r="205" spans="1:13" ht="17.25" thickBot="1">
      <c r="A205" s="3"/>
      <c r="B205" s="3" t="s">
        <v>12565</v>
      </c>
      <c r="C205" s="5">
        <v>393</v>
      </c>
      <c r="D205" s="5">
        <v>258</v>
      </c>
      <c r="E205" s="5">
        <v>93</v>
      </c>
      <c r="F205" s="5">
        <v>145</v>
      </c>
      <c r="G205" s="5">
        <v>1</v>
      </c>
      <c r="H205" s="5">
        <v>3</v>
      </c>
      <c r="I205" s="5">
        <v>10</v>
      </c>
      <c r="J205" s="5">
        <v>4</v>
      </c>
      <c r="K205" s="5">
        <v>256</v>
      </c>
      <c r="L205" s="5">
        <v>2</v>
      </c>
      <c r="M205" s="5">
        <v>135</v>
      </c>
    </row>
    <row r="206" spans="1:13" ht="17.25" thickBot="1">
      <c r="A206" s="3"/>
      <c r="B206" s="3" t="s">
        <v>12564</v>
      </c>
      <c r="C206" s="5">
        <v>498</v>
      </c>
      <c r="D206" s="5">
        <v>256</v>
      </c>
      <c r="E206" s="5">
        <v>114</v>
      </c>
      <c r="F206" s="5">
        <v>125</v>
      </c>
      <c r="G206" s="5">
        <v>4</v>
      </c>
      <c r="H206" s="5">
        <v>0</v>
      </c>
      <c r="I206" s="5">
        <v>8</v>
      </c>
      <c r="J206" s="5">
        <v>1</v>
      </c>
      <c r="K206" s="5">
        <v>252</v>
      </c>
      <c r="L206" s="5">
        <v>4</v>
      </c>
      <c r="M206" s="5">
        <v>242</v>
      </c>
    </row>
    <row r="207" spans="1:13" ht="17.25" thickBot="1">
      <c r="A207" s="3" t="s">
        <v>12563</v>
      </c>
      <c r="B207" s="3" t="s">
        <v>36</v>
      </c>
      <c r="C207" s="4">
        <v>2465</v>
      </c>
      <c r="D207" s="4">
        <v>1619</v>
      </c>
      <c r="E207" s="5">
        <v>700</v>
      </c>
      <c r="F207" s="5">
        <v>838</v>
      </c>
      <c r="G207" s="5">
        <v>5</v>
      </c>
      <c r="H207" s="5">
        <v>10</v>
      </c>
      <c r="I207" s="5">
        <v>37</v>
      </c>
      <c r="J207" s="5">
        <v>5</v>
      </c>
      <c r="K207" s="4">
        <v>1595</v>
      </c>
      <c r="L207" s="5">
        <v>24</v>
      </c>
      <c r="M207" s="5">
        <v>846</v>
      </c>
    </row>
    <row r="208" spans="1:13" ht="23.25" thickBot="1">
      <c r="A208" s="3"/>
      <c r="B208" s="3" t="s">
        <v>37</v>
      </c>
      <c r="C208" s="5">
        <v>681</v>
      </c>
      <c r="D208" s="5">
        <v>681</v>
      </c>
      <c r="E208" s="5">
        <v>332</v>
      </c>
      <c r="F208" s="5">
        <v>327</v>
      </c>
      <c r="G208" s="5">
        <v>2</v>
      </c>
      <c r="H208" s="5">
        <v>2</v>
      </c>
      <c r="I208" s="5">
        <v>6</v>
      </c>
      <c r="J208" s="5">
        <v>3</v>
      </c>
      <c r="K208" s="5">
        <v>672</v>
      </c>
      <c r="L208" s="5">
        <v>9</v>
      </c>
      <c r="M208" s="5">
        <v>0</v>
      </c>
    </row>
    <row r="209" spans="1:13" ht="17.25" thickBot="1">
      <c r="A209" s="3"/>
      <c r="B209" s="3" t="s">
        <v>12562</v>
      </c>
      <c r="C209" s="4">
        <v>1223</v>
      </c>
      <c r="D209" s="5">
        <v>606</v>
      </c>
      <c r="E209" s="5">
        <v>242</v>
      </c>
      <c r="F209" s="5">
        <v>325</v>
      </c>
      <c r="G209" s="5">
        <v>3</v>
      </c>
      <c r="H209" s="5">
        <v>5</v>
      </c>
      <c r="I209" s="5">
        <v>20</v>
      </c>
      <c r="J209" s="5">
        <v>2</v>
      </c>
      <c r="K209" s="5">
        <v>597</v>
      </c>
      <c r="L209" s="5">
        <v>9</v>
      </c>
      <c r="M209" s="5">
        <v>617</v>
      </c>
    </row>
    <row r="210" spans="1:13" ht="17.25" thickBot="1">
      <c r="A210" s="3"/>
      <c r="B210" s="3" t="s">
        <v>12561</v>
      </c>
      <c r="C210" s="5">
        <v>561</v>
      </c>
      <c r="D210" s="5">
        <v>332</v>
      </c>
      <c r="E210" s="5">
        <v>126</v>
      </c>
      <c r="F210" s="5">
        <v>186</v>
      </c>
      <c r="G210" s="5">
        <v>0</v>
      </c>
      <c r="H210" s="5">
        <v>3</v>
      </c>
      <c r="I210" s="5">
        <v>11</v>
      </c>
      <c r="J210" s="5">
        <v>0</v>
      </c>
      <c r="K210" s="5">
        <v>326</v>
      </c>
      <c r="L210" s="5">
        <v>6</v>
      </c>
      <c r="M210" s="5">
        <v>229</v>
      </c>
    </row>
    <row r="211" spans="1:13" ht="17.25" thickBot="1">
      <c r="A211" s="3" t="s">
        <v>12560</v>
      </c>
      <c r="B211" s="3" t="s">
        <v>36</v>
      </c>
      <c r="C211" s="4">
        <v>1964</v>
      </c>
      <c r="D211" s="4">
        <v>1322</v>
      </c>
      <c r="E211" s="5">
        <v>588</v>
      </c>
      <c r="F211" s="5">
        <v>662</v>
      </c>
      <c r="G211" s="5">
        <v>6</v>
      </c>
      <c r="H211" s="5">
        <v>8</v>
      </c>
      <c r="I211" s="5">
        <v>25</v>
      </c>
      <c r="J211" s="5">
        <v>8</v>
      </c>
      <c r="K211" s="4">
        <v>1297</v>
      </c>
      <c r="L211" s="5">
        <v>25</v>
      </c>
      <c r="M211" s="5">
        <v>642</v>
      </c>
    </row>
    <row r="212" spans="1:13" ht="23.25" thickBot="1">
      <c r="A212" s="3"/>
      <c r="B212" s="3" t="s">
        <v>37</v>
      </c>
      <c r="C212" s="5">
        <v>566</v>
      </c>
      <c r="D212" s="5">
        <v>566</v>
      </c>
      <c r="E212" s="5">
        <v>298</v>
      </c>
      <c r="F212" s="5">
        <v>243</v>
      </c>
      <c r="G212" s="5">
        <v>1</v>
      </c>
      <c r="H212" s="5">
        <v>3</v>
      </c>
      <c r="I212" s="5">
        <v>8</v>
      </c>
      <c r="J212" s="5">
        <v>5</v>
      </c>
      <c r="K212" s="5">
        <v>558</v>
      </c>
      <c r="L212" s="5">
        <v>8</v>
      </c>
      <c r="M212" s="5">
        <v>0</v>
      </c>
    </row>
    <row r="213" spans="1:13" ht="17.25" thickBot="1">
      <c r="A213" s="3"/>
      <c r="B213" s="3" t="s">
        <v>12559</v>
      </c>
      <c r="C213" s="5">
        <v>729</v>
      </c>
      <c r="D213" s="5">
        <v>401</v>
      </c>
      <c r="E213" s="5">
        <v>147</v>
      </c>
      <c r="F213" s="5">
        <v>234</v>
      </c>
      <c r="G213" s="5">
        <v>1</v>
      </c>
      <c r="H213" s="5">
        <v>1</v>
      </c>
      <c r="I213" s="5">
        <v>7</v>
      </c>
      <c r="J213" s="5">
        <v>1</v>
      </c>
      <c r="K213" s="5">
        <v>391</v>
      </c>
      <c r="L213" s="5">
        <v>10</v>
      </c>
      <c r="M213" s="5">
        <v>328</v>
      </c>
    </row>
    <row r="214" spans="1:13" ht="17.25" thickBot="1">
      <c r="A214" s="3"/>
      <c r="B214" s="3" t="s">
        <v>12558</v>
      </c>
      <c r="C214" s="5">
        <v>669</v>
      </c>
      <c r="D214" s="5">
        <v>355</v>
      </c>
      <c r="E214" s="5">
        <v>143</v>
      </c>
      <c r="F214" s="5">
        <v>185</v>
      </c>
      <c r="G214" s="5">
        <v>4</v>
      </c>
      <c r="H214" s="5">
        <v>4</v>
      </c>
      <c r="I214" s="5">
        <v>10</v>
      </c>
      <c r="J214" s="5">
        <v>2</v>
      </c>
      <c r="K214" s="5">
        <v>348</v>
      </c>
      <c r="L214" s="5">
        <v>7</v>
      </c>
      <c r="M214" s="5">
        <v>314</v>
      </c>
    </row>
    <row r="215" spans="1:13" ht="17.25" thickBot="1">
      <c r="A215" s="3" t="s">
        <v>10374</v>
      </c>
      <c r="B215" s="3" t="s">
        <v>36</v>
      </c>
      <c r="C215" s="4">
        <v>1868</v>
      </c>
      <c r="D215" s="4">
        <v>1252</v>
      </c>
      <c r="E215" s="5">
        <v>554</v>
      </c>
      <c r="F215" s="5">
        <v>624</v>
      </c>
      <c r="G215" s="5">
        <v>12</v>
      </c>
      <c r="H215" s="5">
        <v>15</v>
      </c>
      <c r="I215" s="5">
        <v>19</v>
      </c>
      <c r="J215" s="5">
        <v>7</v>
      </c>
      <c r="K215" s="4">
        <v>1231</v>
      </c>
      <c r="L215" s="5">
        <v>21</v>
      </c>
      <c r="M215" s="5">
        <v>616</v>
      </c>
    </row>
    <row r="216" spans="1:13" ht="23.25" thickBot="1">
      <c r="A216" s="3"/>
      <c r="B216" s="3" t="s">
        <v>37</v>
      </c>
      <c r="C216" s="5">
        <v>579</v>
      </c>
      <c r="D216" s="5">
        <v>579</v>
      </c>
      <c r="E216" s="5">
        <v>287</v>
      </c>
      <c r="F216" s="5">
        <v>259</v>
      </c>
      <c r="G216" s="5">
        <v>3</v>
      </c>
      <c r="H216" s="5">
        <v>8</v>
      </c>
      <c r="I216" s="5">
        <v>10</v>
      </c>
      <c r="J216" s="5">
        <v>1</v>
      </c>
      <c r="K216" s="5">
        <v>568</v>
      </c>
      <c r="L216" s="5">
        <v>11</v>
      </c>
      <c r="M216" s="5">
        <v>0</v>
      </c>
    </row>
    <row r="217" spans="1:13" ht="17.25" thickBot="1">
      <c r="A217" s="3"/>
      <c r="B217" s="3" t="s">
        <v>10373</v>
      </c>
      <c r="C217" s="5">
        <v>782</v>
      </c>
      <c r="D217" s="5">
        <v>393</v>
      </c>
      <c r="E217" s="5">
        <v>170</v>
      </c>
      <c r="F217" s="5">
        <v>200</v>
      </c>
      <c r="G217" s="5">
        <v>7</v>
      </c>
      <c r="H217" s="5">
        <v>4</v>
      </c>
      <c r="I217" s="5">
        <v>6</v>
      </c>
      <c r="J217" s="5">
        <v>3</v>
      </c>
      <c r="K217" s="5">
        <v>390</v>
      </c>
      <c r="L217" s="5">
        <v>3</v>
      </c>
      <c r="M217" s="5">
        <v>389</v>
      </c>
    </row>
    <row r="218" spans="1:13" ht="17.25" thickBot="1">
      <c r="A218" s="3"/>
      <c r="B218" s="3" t="s">
        <v>10372</v>
      </c>
      <c r="C218" s="5">
        <v>507</v>
      </c>
      <c r="D218" s="5">
        <v>280</v>
      </c>
      <c r="E218" s="5">
        <v>97</v>
      </c>
      <c r="F218" s="5">
        <v>165</v>
      </c>
      <c r="G218" s="5">
        <v>2</v>
      </c>
      <c r="H218" s="5">
        <v>3</v>
      </c>
      <c r="I218" s="5">
        <v>3</v>
      </c>
      <c r="J218" s="5">
        <v>3</v>
      </c>
      <c r="K218" s="5">
        <v>273</v>
      </c>
      <c r="L218" s="5">
        <v>7</v>
      </c>
      <c r="M218" s="5">
        <v>227</v>
      </c>
    </row>
    <row r="219" spans="1:13" ht="23.25" thickBot="1">
      <c r="A219" s="3" t="s">
        <v>97</v>
      </c>
      <c r="B219" s="3"/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</row>
  </sheetData>
  <mergeCells count="21">
    <mergeCell ref="M170:M172"/>
    <mergeCell ref="K171:K172"/>
    <mergeCell ref="A92:A94"/>
    <mergeCell ref="A170:A172"/>
    <mergeCell ref="B170:B172"/>
    <mergeCell ref="C170:C172"/>
    <mergeCell ref="D170:D172"/>
    <mergeCell ref="E170:K170"/>
    <mergeCell ref="B92:B94"/>
    <mergeCell ref="C92:C94"/>
    <mergeCell ref="D92:D94"/>
    <mergeCell ref="E92:K92"/>
    <mergeCell ref="M1:M3"/>
    <mergeCell ref="K2:K3"/>
    <mergeCell ref="M92:M94"/>
    <mergeCell ref="K93:K94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0638-6627-4295-A704-6BBBCED95315}">
  <sheetPr>
    <tabColor theme="7" tint="0.59999389629810485"/>
  </sheetPr>
  <dimension ref="A1:X15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8"/>
      <c r="H1" s="24" t="s">
        <v>5</v>
      </c>
      <c r="I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45" t="s">
        <v>29</v>
      </c>
      <c r="H2" s="25" t="s">
        <v>3</v>
      </c>
      <c r="I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계</v>
      </c>
    </row>
    <row r="3" spans="1:24" ht="17.25" thickBot="1">
      <c r="A3" s="44"/>
      <c r="B3" s="44"/>
      <c r="C3" s="44"/>
      <c r="D3" s="44"/>
      <c r="E3" s="26" t="s">
        <v>12745</v>
      </c>
      <c r="F3" s="26" t="s">
        <v>12744</v>
      </c>
      <c r="G3" s="44"/>
      <c r="H3" s="26"/>
      <c r="I3" s="44"/>
      <c r="U3" t="s">
        <v>3</v>
      </c>
      <c r="V3" t="str">
        <f t="shared" si="0"/>
        <v>나소열</v>
      </c>
      <c r="W3" t="str">
        <f t="shared" si="0"/>
        <v>김태흠</v>
      </c>
      <c r="X3">
        <f t="shared" si="0"/>
        <v>0</v>
      </c>
    </row>
    <row r="4" spans="1:24" ht="17.25" thickBot="1">
      <c r="A4" s="3" t="s">
        <v>30</v>
      </c>
      <c r="B4" s="3"/>
      <c r="C4" s="4">
        <v>87911</v>
      </c>
      <c r="D4" s="4">
        <v>59870</v>
      </c>
      <c r="E4" s="4">
        <v>26533</v>
      </c>
      <c r="F4" s="4">
        <v>32453</v>
      </c>
      <c r="G4" s="4">
        <v>58986</v>
      </c>
      <c r="H4" s="5">
        <v>884</v>
      </c>
      <c r="I4" s="4">
        <v>28041</v>
      </c>
      <c r="V4" s="8"/>
      <c r="W4" s="8"/>
      <c r="X4" s="8"/>
    </row>
    <row r="5" spans="1:24" ht="23.25" thickBot="1">
      <c r="A5" s="3" t="s">
        <v>31</v>
      </c>
      <c r="B5" s="3"/>
      <c r="C5" s="5">
        <v>361</v>
      </c>
      <c r="D5" s="5">
        <v>318</v>
      </c>
      <c r="E5" s="5">
        <v>93</v>
      </c>
      <c r="F5" s="5">
        <v>210</v>
      </c>
      <c r="G5" s="5">
        <v>303</v>
      </c>
      <c r="H5" s="5">
        <v>15</v>
      </c>
      <c r="I5" s="5">
        <v>43</v>
      </c>
      <c r="T5" t="s">
        <v>2929</v>
      </c>
      <c r="U5">
        <f>SUMIF($A:$A,"합계",D:D)</f>
        <v>92673</v>
      </c>
      <c r="V5">
        <f>SUMIF($A:$A,"합계",E:E)</f>
        <v>44828</v>
      </c>
      <c r="W5">
        <f>SUMIF($A:$A,"합계",F:F)</f>
        <v>46405</v>
      </c>
      <c r="X5">
        <f>SUMIF($A:$A,"합계",G:G)</f>
        <v>91233</v>
      </c>
    </row>
    <row r="6" spans="1:24" ht="23.25" thickBot="1">
      <c r="A6" s="3" t="s">
        <v>32</v>
      </c>
      <c r="B6" s="3"/>
      <c r="C6" s="4">
        <v>4204</v>
      </c>
      <c r="D6" s="4">
        <v>4202</v>
      </c>
      <c r="E6" s="4">
        <v>2436</v>
      </c>
      <c r="F6" s="4">
        <v>1677</v>
      </c>
      <c r="G6" s="4">
        <v>4113</v>
      </c>
      <c r="H6" s="5">
        <v>89</v>
      </c>
      <c r="I6" s="5">
        <v>2</v>
      </c>
      <c r="T6" t="s">
        <v>2930</v>
      </c>
      <c r="U6">
        <f>U5-U7</f>
        <v>46834</v>
      </c>
      <c r="V6">
        <f>V5-V7</f>
        <v>20678</v>
      </c>
      <c r="W6">
        <f>W5-W7</f>
        <v>25440</v>
      </c>
      <c r="X6">
        <f>X5-X7</f>
        <v>46118</v>
      </c>
    </row>
    <row r="7" spans="1:24" ht="23.25" thickBot="1">
      <c r="A7" s="3" t="s">
        <v>33</v>
      </c>
      <c r="B7" s="3"/>
      <c r="C7" s="5">
        <v>142</v>
      </c>
      <c r="D7" s="5">
        <v>29</v>
      </c>
      <c r="E7" s="5">
        <v>20</v>
      </c>
      <c r="F7" s="5">
        <v>8</v>
      </c>
      <c r="G7" s="5">
        <v>28</v>
      </c>
      <c r="H7" s="5">
        <v>1</v>
      </c>
      <c r="I7" s="5">
        <v>113</v>
      </c>
      <c r="T7" t="s">
        <v>2931</v>
      </c>
      <c r="U7">
        <f>U11+U10+U9</f>
        <v>45839</v>
      </c>
      <c r="V7">
        <f>V11+V10+V9</f>
        <v>24150</v>
      </c>
      <c r="W7">
        <f>W11+W10+W9</f>
        <v>20965</v>
      </c>
      <c r="X7">
        <f>X11+X10+X9</f>
        <v>45115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2</v>
      </c>
      <c r="H8" s="5">
        <v>0</v>
      </c>
      <c r="I8" s="5">
        <v>-2</v>
      </c>
      <c r="V8" s="8"/>
      <c r="W8" s="8"/>
      <c r="X8" s="8"/>
    </row>
    <row r="9" spans="1:24" ht="17.25" thickBot="1">
      <c r="A9" s="3" t="s">
        <v>12811</v>
      </c>
      <c r="B9" s="3" t="s">
        <v>36</v>
      </c>
      <c r="C9" s="4">
        <v>5683</v>
      </c>
      <c r="D9" s="4">
        <v>3865</v>
      </c>
      <c r="E9" s="4">
        <v>1414</v>
      </c>
      <c r="F9" s="4">
        <v>2392</v>
      </c>
      <c r="G9" s="4">
        <v>3806</v>
      </c>
      <c r="H9" s="5">
        <v>59</v>
      </c>
      <c r="I9" s="4">
        <v>1818</v>
      </c>
      <c r="T9" t="s">
        <v>2934</v>
      </c>
      <c r="U9">
        <f>SUMIF($A:$A,"거소·선상투표",D:D)+SUMIF($A:$A,"국외부재자투표",D:D)+SUMIF($A:$A,"국외부재자투표(공관)",D:D)</f>
        <v>603</v>
      </c>
      <c r="V9">
        <f t="shared" ref="V9:X11" si="1">SUMIF($A:$A,"거소·선상투표",E:E)+SUMIF($A:$A,"국외부재자투표",E:E)+SUMIF($A:$A,"국외부재자투표(공관)",E:E)</f>
        <v>270</v>
      </c>
      <c r="W9">
        <f t="shared" si="1"/>
        <v>310</v>
      </c>
      <c r="X9">
        <f t="shared" si="1"/>
        <v>580</v>
      </c>
    </row>
    <row r="10" spans="1:24" ht="23.25" thickBot="1">
      <c r="A10" s="3"/>
      <c r="B10" s="3" t="s">
        <v>37</v>
      </c>
      <c r="C10" s="4">
        <v>1786</v>
      </c>
      <c r="D10" s="4">
        <v>1785</v>
      </c>
      <c r="E10" s="5">
        <v>750</v>
      </c>
      <c r="F10" s="4">
        <v>1010</v>
      </c>
      <c r="G10" s="4">
        <v>1760</v>
      </c>
      <c r="H10" s="5">
        <v>25</v>
      </c>
      <c r="I10" s="5">
        <v>1</v>
      </c>
      <c r="T10" t="s">
        <v>2932</v>
      </c>
      <c r="U10">
        <f>SUMIF($B:$B,"관내사전투표",D:D)</f>
        <v>38897</v>
      </c>
      <c r="V10">
        <f t="shared" ref="V10:X12" si="2">SUMIF($B:$B,"관내사전투표",E:E)</f>
        <v>20025</v>
      </c>
      <c r="W10">
        <f t="shared" si="2"/>
        <v>18300</v>
      </c>
      <c r="X10">
        <f t="shared" si="2"/>
        <v>38325</v>
      </c>
    </row>
    <row r="11" spans="1:24" ht="17.25" thickBot="1">
      <c r="A11" s="3"/>
      <c r="B11" s="3" t="s">
        <v>12810</v>
      </c>
      <c r="C11" s="4">
        <v>1494</v>
      </c>
      <c r="D11" s="5">
        <v>764</v>
      </c>
      <c r="E11" s="5">
        <v>240</v>
      </c>
      <c r="F11" s="5">
        <v>517</v>
      </c>
      <c r="G11" s="5">
        <v>757</v>
      </c>
      <c r="H11" s="5">
        <v>7</v>
      </c>
      <c r="I11" s="5">
        <v>730</v>
      </c>
      <c r="T11" t="s">
        <v>2933</v>
      </c>
      <c r="U11">
        <f>SUMIF($A:$A,"관외사전투표",D:D)</f>
        <v>6339</v>
      </c>
      <c r="V11">
        <f t="shared" ref="V11:X13" si="3">SUMIF($A:$A,"관외사전투표",E:E)</f>
        <v>3855</v>
      </c>
      <c r="W11">
        <f t="shared" si="3"/>
        <v>2355</v>
      </c>
      <c r="X11">
        <f t="shared" si="3"/>
        <v>6210</v>
      </c>
    </row>
    <row r="12" spans="1:24" ht="17.25" thickBot="1">
      <c r="A12" s="3"/>
      <c r="B12" s="3" t="s">
        <v>12809</v>
      </c>
      <c r="C12" s="4">
        <v>1146</v>
      </c>
      <c r="D12" s="5">
        <v>594</v>
      </c>
      <c r="E12" s="5">
        <v>177</v>
      </c>
      <c r="F12" s="5">
        <v>401</v>
      </c>
      <c r="G12" s="5">
        <v>578</v>
      </c>
      <c r="H12" s="5">
        <v>16</v>
      </c>
      <c r="I12" s="5">
        <v>552</v>
      </c>
    </row>
    <row r="13" spans="1:24" ht="17.25" thickBot="1">
      <c r="A13" s="3"/>
      <c r="B13" s="3" t="s">
        <v>12808</v>
      </c>
      <c r="C13" s="4">
        <v>1257</v>
      </c>
      <c r="D13" s="5">
        <v>722</v>
      </c>
      <c r="E13" s="5">
        <v>247</v>
      </c>
      <c r="F13" s="5">
        <v>464</v>
      </c>
      <c r="G13" s="5">
        <v>711</v>
      </c>
      <c r="H13" s="5">
        <v>11</v>
      </c>
      <c r="I13" s="5">
        <v>535</v>
      </c>
    </row>
    <row r="14" spans="1:24" ht="17.25" thickBot="1">
      <c r="A14" s="3" t="s">
        <v>12807</v>
      </c>
      <c r="B14" s="3" t="s">
        <v>36</v>
      </c>
      <c r="C14" s="4">
        <v>1538</v>
      </c>
      <c r="D14" s="4">
        <v>1070</v>
      </c>
      <c r="E14" s="5">
        <v>456</v>
      </c>
      <c r="F14" s="5">
        <v>601</v>
      </c>
      <c r="G14" s="4">
        <v>1057</v>
      </c>
      <c r="H14" s="5">
        <v>13</v>
      </c>
      <c r="I14" s="5">
        <v>468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607</v>
      </c>
      <c r="D15" s="5">
        <v>607</v>
      </c>
      <c r="E15" s="5">
        <v>296</v>
      </c>
      <c r="F15" s="5">
        <v>305</v>
      </c>
      <c r="G15" s="5">
        <v>601</v>
      </c>
      <c r="H15" s="5">
        <v>6</v>
      </c>
      <c r="I15" s="5">
        <v>0</v>
      </c>
      <c r="U15" s="8"/>
      <c r="V15" s="8"/>
      <c r="W15" s="8"/>
      <c r="X15" s="8"/>
    </row>
    <row r="16" spans="1:24" ht="23.25" thickBot="1">
      <c r="A16" s="3"/>
      <c r="B16" s="3" t="s">
        <v>12806</v>
      </c>
      <c r="C16" s="5">
        <v>931</v>
      </c>
      <c r="D16" s="5">
        <v>463</v>
      </c>
      <c r="E16" s="5">
        <v>160</v>
      </c>
      <c r="F16" s="5">
        <v>296</v>
      </c>
      <c r="G16" s="5">
        <v>456</v>
      </c>
      <c r="H16" s="5">
        <v>7</v>
      </c>
      <c r="I16" s="5">
        <v>468</v>
      </c>
    </row>
    <row r="17" spans="1:9" ht="17.25" thickBot="1">
      <c r="A17" s="3" t="s">
        <v>12805</v>
      </c>
      <c r="B17" s="3" t="s">
        <v>36</v>
      </c>
      <c r="C17" s="4">
        <v>4524</v>
      </c>
      <c r="D17" s="4">
        <v>2800</v>
      </c>
      <c r="E17" s="4">
        <v>1216</v>
      </c>
      <c r="F17" s="4">
        <v>1484</v>
      </c>
      <c r="G17" s="4">
        <v>2700</v>
      </c>
      <c r="H17" s="5">
        <v>100</v>
      </c>
      <c r="I17" s="4">
        <v>1724</v>
      </c>
    </row>
    <row r="18" spans="1:9" ht="23.25" thickBot="1">
      <c r="A18" s="3"/>
      <c r="B18" s="3" t="s">
        <v>37</v>
      </c>
      <c r="C18" s="4">
        <v>1231</v>
      </c>
      <c r="D18" s="4">
        <v>1231</v>
      </c>
      <c r="E18" s="5">
        <v>606</v>
      </c>
      <c r="F18" s="5">
        <v>552</v>
      </c>
      <c r="G18" s="4">
        <v>1158</v>
      </c>
      <c r="H18" s="5">
        <v>73</v>
      </c>
      <c r="I18" s="5">
        <v>0</v>
      </c>
    </row>
    <row r="19" spans="1:9" ht="17.25" thickBot="1">
      <c r="A19" s="3"/>
      <c r="B19" s="3" t="s">
        <v>12804</v>
      </c>
      <c r="C19" s="4">
        <v>1888</v>
      </c>
      <c r="D19" s="5">
        <v>796</v>
      </c>
      <c r="E19" s="5">
        <v>327</v>
      </c>
      <c r="F19" s="5">
        <v>457</v>
      </c>
      <c r="G19" s="5">
        <v>784</v>
      </c>
      <c r="H19" s="5">
        <v>12</v>
      </c>
      <c r="I19" s="4">
        <v>1092</v>
      </c>
    </row>
    <row r="20" spans="1:9" ht="17.25" thickBot="1">
      <c r="A20" s="3"/>
      <c r="B20" s="3" t="s">
        <v>12803</v>
      </c>
      <c r="C20" s="4">
        <v>1405</v>
      </c>
      <c r="D20" s="5">
        <v>773</v>
      </c>
      <c r="E20" s="5">
        <v>283</v>
      </c>
      <c r="F20" s="5">
        <v>475</v>
      </c>
      <c r="G20" s="5">
        <v>758</v>
      </c>
      <c r="H20" s="5">
        <v>15</v>
      </c>
      <c r="I20" s="5">
        <v>632</v>
      </c>
    </row>
    <row r="21" spans="1:9" ht="17.25" thickBot="1">
      <c r="A21" s="3" t="s">
        <v>12802</v>
      </c>
      <c r="B21" s="3" t="s">
        <v>36</v>
      </c>
      <c r="C21" s="4">
        <v>4043</v>
      </c>
      <c r="D21" s="4">
        <v>2574</v>
      </c>
      <c r="E21" s="5">
        <v>869</v>
      </c>
      <c r="F21" s="4">
        <v>1662</v>
      </c>
      <c r="G21" s="4">
        <v>2531</v>
      </c>
      <c r="H21" s="5">
        <v>43</v>
      </c>
      <c r="I21" s="4">
        <v>1469</v>
      </c>
    </row>
    <row r="22" spans="1:9" ht="23.25" thickBot="1">
      <c r="A22" s="3"/>
      <c r="B22" s="3" t="s">
        <v>37</v>
      </c>
      <c r="C22" s="5">
        <v>709</v>
      </c>
      <c r="D22" s="5">
        <v>709</v>
      </c>
      <c r="E22" s="5">
        <v>289</v>
      </c>
      <c r="F22" s="5">
        <v>414</v>
      </c>
      <c r="G22" s="5">
        <v>703</v>
      </c>
      <c r="H22" s="5">
        <v>6</v>
      </c>
      <c r="I22" s="5">
        <v>0</v>
      </c>
    </row>
    <row r="23" spans="1:9" ht="17.25" thickBot="1">
      <c r="A23" s="3"/>
      <c r="B23" s="3" t="s">
        <v>12801</v>
      </c>
      <c r="C23" s="4">
        <v>1177</v>
      </c>
      <c r="D23" s="5">
        <v>560</v>
      </c>
      <c r="E23" s="5">
        <v>192</v>
      </c>
      <c r="F23" s="5">
        <v>357</v>
      </c>
      <c r="G23" s="5">
        <v>549</v>
      </c>
      <c r="H23" s="5">
        <v>11</v>
      </c>
      <c r="I23" s="5">
        <v>617</v>
      </c>
    </row>
    <row r="24" spans="1:9" ht="17.25" thickBot="1">
      <c r="A24" s="3"/>
      <c r="B24" s="3" t="s">
        <v>12800</v>
      </c>
      <c r="C24" s="5">
        <v>192</v>
      </c>
      <c r="D24" s="5">
        <v>94</v>
      </c>
      <c r="E24" s="5">
        <v>20</v>
      </c>
      <c r="F24" s="5">
        <v>71</v>
      </c>
      <c r="G24" s="5">
        <v>91</v>
      </c>
      <c r="H24" s="5">
        <v>3</v>
      </c>
      <c r="I24" s="5">
        <v>98</v>
      </c>
    </row>
    <row r="25" spans="1:9" ht="17.25" thickBot="1">
      <c r="A25" s="3"/>
      <c r="B25" s="3" t="s">
        <v>12799</v>
      </c>
      <c r="C25" s="5">
        <v>771</v>
      </c>
      <c r="D25" s="5">
        <v>478</v>
      </c>
      <c r="E25" s="5">
        <v>95</v>
      </c>
      <c r="F25" s="5">
        <v>373</v>
      </c>
      <c r="G25" s="5">
        <v>468</v>
      </c>
      <c r="H25" s="5">
        <v>10</v>
      </c>
      <c r="I25" s="5">
        <v>293</v>
      </c>
    </row>
    <row r="26" spans="1:9" ht="17.25" thickBot="1">
      <c r="A26" s="3"/>
      <c r="B26" s="3" t="s">
        <v>12798</v>
      </c>
      <c r="C26" s="5">
        <v>324</v>
      </c>
      <c r="D26" s="5">
        <v>205</v>
      </c>
      <c r="E26" s="5">
        <v>80</v>
      </c>
      <c r="F26" s="5">
        <v>123</v>
      </c>
      <c r="G26" s="5">
        <v>203</v>
      </c>
      <c r="H26" s="5">
        <v>2</v>
      </c>
      <c r="I26" s="5">
        <v>119</v>
      </c>
    </row>
    <row r="27" spans="1:9" ht="17.25" thickBot="1">
      <c r="A27" s="3"/>
      <c r="B27" s="3" t="s">
        <v>12797</v>
      </c>
      <c r="C27" s="5">
        <v>144</v>
      </c>
      <c r="D27" s="5">
        <v>97</v>
      </c>
      <c r="E27" s="5">
        <v>15</v>
      </c>
      <c r="F27" s="5">
        <v>79</v>
      </c>
      <c r="G27" s="5">
        <v>94</v>
      </c>
      <c r="H27" s="5">
        <v>3</v>
      </c>
      <c r="I27" s="5">
        <v>47</v>
      </c>
    </row>
    <row r="28" spans="1:9" ht="17.25" thickBot="1">
      <c r="A28" s="3"/>
      <c r="B28" s="3" t="s">
        <v>12796</v>
      </c>
      <c r="C28" s="5">
        <v>180</v>
      </c>
      <c r="D28" s="5">
        <v>114</v>
      </c>
      <c r="E28" s="5">
        <v>54</v>
      </c>
      <c r="F28" s="5">
        <v>56</v>
      </c>
      <c r="G28" s="5">
        <v>110</v>
      </c>
      <c r="H28" s="5">
        <v>4</v>
      </c>
      <c r="I28" s="5">
        <v>66</v>
      </c>
    </row>
    <row r="29" spans="1:9" ht="17.25" thickBot="1">
      <c r="A29" s="3"/>
      <c r="B29" s="3" t="s">
        <v>12795</v>
      </c>
      <c r="C29" s="5">
        <v>121</v>
      </c>
      <c r="D29" s="5">
        <v>78</v>
      </c>
      <c r="E29" s="5">
        <v>28</v>
      </c>
      <c r="F29" s="5">
        <v>50</v>
      </c>
      <c r="G29" s="5">
        <v>78</v>
      </c>
      <c r="H29" s="5">
        <v>0</v>
      </c>
      <c r="I29" s="5">
        <v>43</v>
      </c>
    </row>
    <row r="30" spans="1:9" ht="17.25" thickBot="1">
      <c r="A30" s="3"/>
      <c r="B30" s="3" t="s">
        <v>12794</v>
      </c>
      <c r="C30" s="5">
        <v>132</v>
      </c>
      <c r="D30" s="5">
        <v>87</v>
      </c>
      <c r="E30" s="5">
        <v>30</v>
      </c>
      <c r="F30" s="5">
        <v>55</v>
      </c>
      <c r="G30" s="5">
        <v>85</v>
      </c>
      <c r="H30" s="5">
        <v>2</v>
      </c>
      <c r="I30" s="5">
        <v>45</v>
      </c>
    </row>
    <row r="31" spans="1:9" ht="17.25" thickBot="1">
      <c r="A31" s="3"/>
      <c r="B31" s="3" t="s">
        <v>12793</v>
      </c>
      <c r="C31" s="5">
        <v>293</v>
      </c>
      <c r="D31" s="5">
        <v>152</v>
      </c>
      <c r="E31" s="5">
        <v>66</v>
      </c>
      <c r="F31" s="5">
        <v>84</v>
      </c>
      <c r="G31" s="5">
        <v>150</v>
      </c>
      <c r="H31" s="5">
        <v>2</v>
      </c>
      <c r="I31" s="5">
        <v>141</v>
      </c>
    </row>
    <row r="32" spans="1:9" ht="17.25" thickBot="1">
      <c r="A32" s="3" t="s">
        <v>12792</v>
      </c>
      <c r="B32" s="3" t="s">
        <v>36</v>
      </c>
      <c r="C32" s="4">
        <v>3069</v>
      </c>
      <c r="D32" s="4">
        <v>2095</v>
      </c>
      <c r="E32" s="5">
        <v>736</v>
      </c>
      <c r="F32" s="4">
        <v>1320</v>
      </c>
      <c r="G32" s="4">
        <v>2056</v>
      </c>
      <c r="H32" s="5">
        <v>39</v>
      </c>
      <c r="I32" s="5">
        <v>974</v>
      </c>
    </row>
    <row r="33" spans="1:9" ht="23.25" thickBot="1">
      <c r="A33" s="3"/>
      <c r="B33" s="3" t="s">
        <v>37</v>
      </c>
      <c r="C33" s="5">
        <v>871</v>
      </c>
      <c r="D33" s="5">
        <v>871</v>
      </c>
      <c r="E33" s="5">
        <v>329</v>
      </c>
      <c r="F33" s="5">
        <v>523</v>
      </c>
      <c r="G33" s="5">
        <v>852</v>
      </c>
      <c r="H33" s="5">
        <v>19</v>
      </c>
      <c r="I33" s="5">
        <v>0</v>
      </c>
    </row>
    <row r="34" spans="1:9" ht="17.25" thickBot="1">
      <c r="A34" s="3"/>
      <c r="B34" s="3" t="s">
        <v>12791</v>
      </c>
      <c r="C34" s="4">
        <v>1439</v>
      </c>
      <c r="D34" s="5">
        <v>800</v>
      </c>
      <c r="E34" s="5">
        <v>264</v>
      </c>
      <c r="F34" s="5">
        <v>524</v>
      </c>
      <c r="G34" s="5">
        <v>788</v>
      </c>
      <c r="H34" s="5">
        <v>12</v>
      </c>
      <c r="I34" s="5">
        <v>639</v>
      </c>
    </row>
    <row r="35" spans="1:9" ht="17.25" thickBot="1">
      <c r="A35" s="3"/>
      <c r="B35" s="3" t="s">
        <v>12790</v>
      </c>
      <c r="C35" s="5">
        <v>759</v>
      </c>
      <c r="D35" s="5">
        <v>424</v>
      </c>
      <c r="E35" s="5">
        <v>143</v>
      </c>
      <c r="F35" s="5">
        <v>273</v>
      </c>
      <c r="G35" s="5">
        <v>416</v>
      </c>
      <c r="H35" s="5">
        <v>8</v>
      </c>
      <c r="I35" s="5">
        <v>335</v>
      </c>
    </row>
    <row r="36" spans="1:9" ht="17.25" thickBot="1">
      <c r="A36" s="3" t="s">
        <v>12789</v>
      </c>
      <c r="B36" s="3" t="s">
        <v>36</v>
      </c>
      <c r="C36" s="4">
        <v>2413</v>
      </c>
      <c r="D36" s="4">
        <v>1727</v>
      </c>
      <c r="E36" s="5">
        <v>592</v>
      </c>
      <c r="F36" s="4">
        <v>1090</v>
      </c>
      <c r="G36" s="4">
        <v>1682</v>
      </c>
      <c r="H36" s="5">
        <v>45</v>
      </c>
      <c r="I36" s="5">
        <v>686</v>
      </c>
    </row>
    <row r="37" spans="1:9" ht="23.25" thickBot="1">
      <c r="A37" s="3"/>
      <c r="B37" s="3" t="s">
        <v>37</v>
      </c>
      <c r="C37" s="4">
        <v>1058</v>
      </c>
      <c r="D37" s="4">
        <v>1058</v>
      </c>
      <c r="E37" s="5">
        <v>367</v>
      </c>
      <c r="F37" s="5">
        <v>664</v>
      </c>
      <c r="G37" s="4">
        <v>1031</v>
      </c>
      <c r="H37" s="5">
        <v>27</v>
      </c>
      <c r="I37" s="5">
        <v>0</v>
      </c>
    </row>
    <row r="38" spans="1:9" ht="23.25" thickBot="1">
      <c r="A38" s="3"/>
      <c r="B38" s="3" t="s">
        <v>12788</v>
      </c>
      <c r="C38" s="4">
        <v>1355</v>
      </c>
      <c r="D38" s="5">
        <v>669</v>
      </c>
      <c r="E38" s="5">
        <v>225</v>
      </c>
      <c r="F38" s="5">
        <v>426</v>
      </c>
      <c r="G38" s="5">
        <v>651</v>
      </c>
      <c r="H38" s="5">
        <v>18</v>
      </c>
      <c r="I38" s="5">
        <v>686</v>
      </c>
    </row>
    <row r="39" spans="1:9" ht="17.25" thickBot="1">
      <c r="A39" s="3" t="s">
        <v>12787</v>
      </c>
      <c r="B39" s="3" t="s">
        <v>36</v>
      </c>
      <c r="C39" s="4">
        <v>3459</v>
      </c>
      <c r="D39" s="4">
        <v>2364</v>
      </c>
      <c r="E39" s="5">
        <v>822</v>
      </c>
      <c r="F39" s="4">
        <v>1509</v>
      </c>
      <c r="G39" s="4">
        <v>2331</v>
      </c>
      <c r="H39" s="5">
        <v>33</v>
      </c>
      <c r="I39" s="4">
        <v>1095</v>
      </c>
    </row>
    <row r="40" spans="1:9" ht="23.25" thickBot="1">
      <c r="A40" s="3"/>
      <c r="B40" s="3" t="s">
        <v>37</v>
      </c>
      <c r="C40" s="4">
        <v>1014</v>
      </c>
      <c r="D40" s="4">
        <v>1014</v>
      </c>
      <c r="E40" s="5">
        <v>386</v>
      </c>
      <c r="F40" s="5">
        <v>616</v>
      </c>
      <c r="G40" s="4">
        <v>1002</v>
      </c>
      <c r="H40" s="5">
        <v>12</v>
      </c>
      <c r="I40" s="5">
        <v>0</v>
      </c>
    </row>
    <row r="41" spans="1:9" ht="17.25" thickBot="1">
      <c r="A41" s="3"/>
      <c r="B41" s="3" t="s">
        <v>12786</v>
      </c>
      <c r="C41" s="5">
        <v>739</v>
      </c>
      <c r="D41" s="5">
        <v>369</v>
      </c>
      <c r="E41" s="5">
        <v>116</v>
      </c>
      <c r="F41" s="5">
        <v>245</v>
      </c>
      <c r="G41" s="5">
        <v>361</v>
      </c>
      <c r="H41" s="5">
        <v>8</v>
      </c>
      <c r="I41" s="5">
        <v>370</v>
      </c>
    </row>
    <row r="42" spans="1:9" ht="17.25" thickBot="1">
      <c r="A42" s="3"/>
      <c r="B42" s="3" t="s">
        <v>12785</v>
      </c>
      <c r="C42" s="5">
        <v>834</v>
      </c>
      <c r="D42" s="5">
        <v>485</v>
      </c>
      <c r="E42" s="5">
        <v>168</v>
      </c>
      <c r="F42" s="5">
        <v>312</v>
      </c>
      <c r="G42" s="5">
        <v>480</v>
      </c>
      <c r="H42" s="5">
        <v>5</v>
      </c>
      <c r="I42" s="5">
        <v>349</v>
      </c>
    </row>
    <row r="43" spans="1:9" ht="17.25" thickBot="1">
      <c r="A43" s="3"/>
      <c r="B43" s="3" t="s">
        <v>12784</v>
      </c>
      <c r="C43" s="5">
        <v>872</v>
      </c>
      <c r="D43" s="5">
        <v>496</v>
      </c>
      <c r="E43" s="5">
        <v>152</v>
      </c>
      <c r="F43" s="5">
        <v>336</v>
      </c>
      <c r="G43" s="5">
        <v>488</v>
      </c>
      <c r="H43" s="5">
        <v>8</v>
      </c>
      <c r="I43" s="5">
        <v>376</v>
      </c>
    </row>
    <row r="44" spans="1:9" ht="17.25" thickBot="1">
      <c r="A44" s="3" t="s">
        <v>12783</v>
      </c>
      <c r="B44" s="3" t="s">
        <v>36</v>
      </c>
      <c r="C44" s="4">
        <v>4607</v>
      </c>
      <c r="D44" s="4">
        <v>3059</v>
      </c>
      <c r="E44" s="4">
        <v>1176</v>
      </c>
      <c r="F44" s="4">
        <v>1831</v>
      </c>
      <c r="G44" s="4">
        <v>3007</v>
      </c>
      <c r="H44" s="5">
        <v>52</v>
      </c>
      <c r="I44" s="4">
        <v>1548</v>
      </c>
    </row>
    <row r="45" spans="1:9" ht="23.25" thickBot="1">
      <c r="A45" s="3"/>
      <c r="B45" s="3" t="s">
        <v>37</v>
      </c>
      <c r="C45" s="4">
        <v>1431</v>
      </c>
      <c r="D45" s="4">
        <v>1431</v>
      </c>
      <c r="E45" s="5">
        <v>652</v>
      </c>
      <c r="F45" s="5">
        <v>761</v>
      </c>
      <c r="G45" s="4">
        <v>1413</v>
      </c>
      <c r="H45" s="5">
        <v>18</v>
      </c>
      <c r="I45" s="5">
        <v>0</v>
      </c>
    </row>
    <row r="46" spans="1:9" ht="17.25" thickBot="1">
      <c r="A46" s="3"/>
      <c r="B46" s="3" t="s">
        <v>12782</v>
      </c>
      <c r="C46" s="4">
        <v>1217</v>
      </c>
      <c r="D46" s="5">
        <v>605</v>
      </c>
      <c r="E46" s="5">
        <v>205</v>
      </c>
      <c r="F46" s="5">
        <v>394</v>
      </c>
      <c r="G46" s="5">
        <v>599</v>
      </c>
      <c r="H46" s="5">
        <v>6</v>
      </c>
      <c r="I46" s="5">
        <v>612</v>
      </c>
    </row>
    <row r="47" spans="1:9" ht="17.25" thickBot="1">
      <c r="A47" s="3"/>
      <c r="B47" s="3" t="s">
        <v>12781</v>
      </c>
      <c r="C47" s="4">
        <v>1142</v>
      </c>
      <c r="D47" s="5">
        <v>563</v>
      </c>
      <c r="E47" s="5">
        <v>161</v>
      </c>
      <c r="F47" s="5">
        <v>390</v>
      </c>
      <c r="G47" s="5">
        <v>551</v>
      </c>
      <c r="H47" s="5">
        <v>12</v>
      </c>
      <c r="I47" s="5">
        <v>579</v>
      </c>
    </row>
    <row r="48" spans="1:9" ht="17.25" thickBot="1">
      <c r="A48" s="3"/>
      <c r="B48" s="3" t="s">
        <v>12780</v>
      </c>
      <c r="C48" s="5">
        <v>817</v>
      </c>
      <c r="D48" s="5">
        <v>460</v>
      </c>
      <c r="E48" s="5">
        <v>158</v>
      </c>
      <c r="F48" s="5">
        <v>286</v>
      </c>
      <c r="G48" s="5">
        <v>444</v>
      </c>
      <c r="H48" s="5">
        <v>16</v>
      </c>
      <c r="I48" s="5">
        <v>357</v>
      </c>
    </row>
    <row r="49" spans="1:9" ht="17.25" thickBot="1">
      <c r="A49" s="3" t="s">
        <v>12779</v>
      </c>
      <c r="B49" s="3" t="s">
        <v>36</v>
      </c>
      <c r="C49" s="4">
        <v>2256</v>
      </c>
      <c r="D49" s="4">
        <v>1634</v>
      </c>
      <c r="E49" s="5">
        <v>633</v>
      </c>
      <c r="F49" s="5">
        <v>970</v>
      </c>
      <c r="G49" s="4">
        <v>1603</v>
      </c>
      <c r="H49" s="5">
        <v>31</v>
      </c>
      <c r="I49" s="5">
        <v>622</v>
      </c>
    </row>
    <row r="50" spans="1:9" ht="23.25" thickBot="1">
      <c r="A50" s="3"/>
      <c r="B50" s="3" t="s">
        <v>37</v>
      </c>
      <c r="C50" s="5">
        <v>911</v>
      </c>
      <c r="D50" s="5">
        <v>911</v>
      </c>
      <c r="E50" s="5">
        <v>384</v>
      </c>
      <c r="F50" s="5">
        <v>514</v>
      </c>
      <c r="G50" s="5">
        <v>898</v>
      </c>
      <c r="H50" s="5">
        <v>13</v>
      </c>
      <c r="I50" s="5">
        <v>0</v>
      </c>
    </row>
    <row r="51" spans="1:9" ht="17.25" thickBot="1">
      <c r="A51" s="3"/>
      <c r="B51" s="3" t="s">
        <v>12778</v>
      </c>
      <c r="C51" s="5">
        <v>907</v>
      </c>
      <c r="D51" s="5">
        <v>445</v>
      </c>
      <c r="E51" s="5">
        <v>144</v>
      </c>
      <c r="F51" s="5">
        <v>293</v>
      </c>
      <c r="G51" s="5">
        <v>437</v>
      </c>
      <c r="H51" s="5">
        <v>8</v>
      </c>
      <c r="I51" s="5">
        <v>462</v>
      </c>
    </row>
    <row r="52" spans="1:9" ht="17.25" thickBot="1">
      <c r="A52" s="3"/>
      <c r="B52" s="3" t="s">
        <v>12777</v>
      </c>
      <c r="C52" s="5">
        <v>438</v>
      </c>
      <c r="D52" s="5">
        <v>278</v>
      </c>
      <c r="E52" s="5">
        <v>105</v>
      </c>
      <c r="F52" s="5">
        <v>163</v>
      </c>
      <c r="G52" s="5">
        <v>268</v>
      </c>
      <c r="H52" s="5">
        <v>10</v>
      </c>
      <c r="I52" s="5">
        <v>160</v>
      </c>
    </row>
    <row r="53" spans="1:9" ht="17.25" thickBot="1">
      <c r="A53" s="3" t="s">
        <v>8520</v>
      </c>
      <c r="B53" s="3" t="s">
        <v>36</v>
      </c>
      <c r="C53" s="4">
        <v>1568</v>
      </c>
      <c r="D53" s="4">
        <v>1110</v>
      </c>
      <c r="E53" s="5">
        <v>355</v>
      </c>
      <c r="F53" s="5">
        <v>734</v>
      </c>
      <c r="G53" s="4">
        <v>1089</v>
      </c>
      <c r="H53" s="5">
        <v>21</v>
      </c>
      <c r="I53" s="5">
        <v>458</v>
      </c>
    </row>
    <row r="54" spans="1:9" ht="23.25" thickBot="1">
      <c r="A54" s="3"/>
      <c r="B54" s="3" t="s">
        <v>37</v>
      </c>
      <c r="C54" s="5">
        <v>454</v>
      </c>
      <c r="D54" s="5">
        <v>454</v>
      </c>
      <c r="E54" s="5">
        <v>155</v>
      </c>
      <c r="F54" s="5">
        <v>290</v>
      </c>
      <c r="G54" s="5">
        <v>445</v>
      </c>
      <c r="H54" s="5">
        <v>9</v>
      </c>
      <c r="I54" s="5">
        <v>0</v>
      </c>
    </row>
    <row r="55" spans="1:9" ht="17.25" thickBot="1">
      <c r="A55" s="3"/>
      <c r="B55" s="3" t="s">
        <v>12776</v>
      </c>
      <c r="C55" s="5">
        <v>326</v>
      </c>
      <c r="D55" s="5">
        <v>169</v>
      </c>
      <c r="E55" s="5">
        <v>54</v>
      </c>
      <c r="F55" s="5">
        <v>112</v>
      </c>
      <c r="G55" s="5">
        <v>166</v>
      </c>
      <c r="H55" s="5">
        <v>3</v>
      </c>
      <c r="I55" s="5">
        <v>157</v>
      </c>
    </row>
    <row r="56" spans="1:9" ht="17.25" thickBot="1">
      <c r="A56" s="3"/>
      <c r="B56" s="3" t="s">
        <v>12775</v>
      </c>
      <c r="C56" s="5">
        <v>402</v>
      </c>
      <c r="D56" s="5">
        <v>244</v>
      </c>
      <c r="E56" s="5">
        <v>70</v>
      </c>
      <c r="F56" s="5">
        <v>167</v>
      </c>
      <c r="G56" s="5">
        <v>237</v>
      </c>
      <c r="H56" s="5">
        <v>7</v>
      </c>
      <c r="I56" s="5">
        <v>158</v>
      </c>
    </row>
    <row r="57" spans="1:9" ht="17.25" thickBot="1">
      <c r="A57" s="3"/>
      <c r="B57" s="3" t="s">
        <v>12774</v>
      </c>
      <c r="C57" s="5">
        <v>386</v>
      </c>
      <c r="D57" s="5">
        <v>243</v>
      </c>
      <c r="E57" s="5">
        <v>76</v>
      </c>
      <c r="F57" s="5">
        <v>165</v>
      </c>
      <c r="G57" s="5">
        <v>241</v>
      </c>
      <c r="H57" s="5">
        <v>2</v>
      </c>
      <c r="I57" s="5">
        <v>143</v>
      </c>
    </row>
    <row r="58" spans="1:9" ht="17.25" thickBot="1">
      <c r="A58" s="3" t="s">
        <v>12773</v>
      </c>
      <c r="B58" s="3" t="s">
        <v>36</v>
      </c>
      <c r="C58" s="4">
        <v>2249</v>
      </c>
      <c r="D58" s="4">
        <v>1559</v>
      </c>
      <c r="E58" s="5">
        <v>678</v>
      </c>
      <c r="F58" s="5">
        <v>862</v>
      </c>
      <c r="G58" s="4">
        <v>1540</v>
      </c>
      <c r="H58" s="5">
        <v>19</v>
      </c>
      <c r="I58" s="5">
        <v>690</v>
      </c>
    </row>
    <row r="59" spans="1:9" ht="23.25" thickBot="1">
      <c r="A59" s="3"/>
      <c r="B59" s="3" t="s">
        <v>37</v>
      </c>
      <c r="C59" s="5">
        <v>768</v>
      </c>
      <c r="D59" s="5">
        <v>768</v>
      </c>
      <c r="E59" s="5">
        <v>390</v>
      </c>
      <c r="F59" s="5">
        <v>375</v>
      </c>
      <c r="G59" s="5">
        <v>765</v>
      </c>
      <c r="H59" s="5">
        <v>3</v>
      </c>
      <c r="I59" s="5">
        <v>0</v>
      </c>
    </row>
    <row r="60" spans="1:9" ht="17.25" thickBot="1">
      <c r="A60" s="3"/>
      <c r="B60" s="3" t="s">
        <v>12772</v>
      </c>
      <c r="C60" s="4">
        <v>1054</v>
      </c>
      <c r="D60" s="5">
        <v>535</v>
      </c>
      <c r="E60" s="5">
        <v>191</v>
      </c>
      <c r="F60" s="5">
        <v>332</v>
      </c>
      <c r="G60" s="5">
        <v>523</v>
      </c>
      <c r="H60" s="5">
        <v>12</v>
      </c>
      <c r="I60" s="5">
        <v>519</v>
      </c>
    </row>
    <row r="61" spans="1:9" ht="17.25" thickBot="1">
      <c r="A61" s="3"/>
      <c r="B61" s="3" t="s">
        <v>12771</v>
      </c>
      <c r="C61" s="5">
        <v>427</v>
      </c>
      <c r="D61" s="5">
        <v>256</v>
      </c>
      <c r="E61" s="5">
        <v>97</v>
      </c>
      <c r="F61" s="5">
        <v>155</v>
      </c>
      <c r="G61" s="5">
        <v>252</v>
      </c>
      <c r="H61" s="5">
        <v>4</v>
      </c>
      <c r="I61" s="5">
        <v>171</v>
      </c>
    </row>
    <row r="62" spans="1:9" ht="17.25" thickBot="1">
      <c r="A62" s="3" t="s">
        <v>12770</v>
      </c>
      <c r="B62" s="3" t="s">
        <v>36</v>
      </c>
      <c r="C62" s="4">
        <v>11398</v>
      </c>
      <c r="D62" s="4">
        <v>7310</v>
      </c>
      <c r="E62" s="4">
        <v>3373</v>
      </c>
      <c r="F62" s="4">
        <v>3858</v>
      </c>
      <c r="G62" s="4">
        <v>7231</v>
      </c>
      <c r="H62" s="5">
        <v>79</v>
      </c>
      <c r="I62" s="4">
        <v>4088</v>
      </c>
    </row>
    <row r="63" spans="1:9" ht="23.25" thickBot="1">
      <c r="A63" s="3"/>
      <c r="B63" s="3" t="s">
        <v>37</v>
      </c>
      <c r="C63" s="4">
        <v>3018</v>
      </c>
      <c r="D63" s="4">
        <v>3018</v>
      </c>
      <c r="E63" s="4">
        <v>1551</v>
      </c>
      <c r="F63" s="4">
        <v>1441</v>
      </c>
      <c r="G63" s="4">
        <v>2992</v>
      </c>
      <c r="H63" s="5">
        <v>26</v>
      </c>
      <c r="I63" s="5">
        <v>0</v>
      </c>
    </row>
    <row r="64" spans="1:9" ht="23.25" thickBot="1">
      <c r="A64" s="3"/>
      <c r="B64" s="3" t="s">
        <v>12769</v>
      </c>
      <c r="C64" s="4">
        <v>1200</v>
      </c>
      <c r="D64" s="5">
        <v>571</v>
      </c>
      <c r="E64" s="5">
        <v>170</v>
      </c>
      <c r="F64" s="5">
        <v>393</v>
      </c>
      <c r="G64" s="5">
        <v>563</v>
      </c>
      <c r="H64" s="5">
        <v>8</v>
      </c>
      <c r="I64" s="5">
        <v>629</v>
      </c>
    </row>
    <row r="65" spans="1:9" ht="23.25" thickBot="1">
      <c r="A65" s="3"/>
      <c r="B65" s="3" t="s">
        <v>12768</v>
      </c>
      <c r="C65" s="4">
        <v>1127</v>
      </c>
      <c r="D65" s="5">
        <v>550</v>
      </c>
      <c r="E65" s="5">
        <v>191</v>
      </c>
      <c r="F65" s="5">
        <v>350</v>
      </c>
      <c r="G65" s="5">
        <v>541</v>
      </c>
      <c r="H65" s="5">
        <v>9</v>
      </c>
      <c r="I65" s="5">
        <v>577</v>
      </c>
    </row>
    <row r="66" spans="1:9" ht="23.25" thickBot="1">
      <c r="A66" s="3"/>
      <c r="B66" s="3" t="s">
        <v>12767</v>
      </c>
      <c r="C66" s="4">
        <v>1867</v>
      </c>
      <c r="D66" s="5">
        <v>962</v>
      </c>
      <c r="E66" s="5">
        <v>348</v>
      </c>
      <c r="F66" s="5">
        <v>601</v>
      </c>
      <c r="G66" s="5">
        <v>949</v>
      </c>
      <c r="H66" s="5">
        <v>13</v>
      </c>
      <c r="I66" s="5">
        <v>905</v>
      </c>
    </row>
    <row r="67" spans="1:9" ht="23.25" thickBot="1">
      <c r="A67" s="3"/>
      <c r="B67" s="3" t="s">
        <v>12766</v>
      </c>
      <c r="C67" s="4">
        <v>1802</v>
      </c>
      <c r="D67" s="5">
        <v>990</v>
      </c>
      <c r="E67" s="5">
        <v>467</v>
      </c>
      <c r="F67" s="5">
        <v>516</v>
      </c>
      <c r="G67" s="5">
        <v>983</v>
      </c>
      <c r="H67" s="5">
        <v>7</v>
      </c>
      <c r="I67" s="5">
        <v>812</v>
      </c>
    </row>
    <row r="68" spans="1:9" ht="23.25" thickBot="1">
      <c r="A68" s="3"/>
      <c r="B68" s="3" t="s">
        <v>12765</v>
      </c>
      <c r="C68" s="4">
        <v>2384</v>
      </c>
      <c r="D68" s="4">
        <v>1219</v>
      </c>
      <c r="E68" s="5">
        <v>646</v>
      </c>
      <c r="F68" s="5">
        <v>557</v>
      </c>
      <c r="G68" s="4">
        <v>1203</v>
      </c>
      <c r="H68" s="5">
        <v>16</v>
      </c>
      <c r="I68" s="4">
        <v>1165</v>
      </c>
    </row>
    <row r="69" spans="1:9" ht="17.25" thickBot="1">
      <c r="A69" s="3" t="s">
        <v>12764</v>
      </c>
      <c r="B69" s="3" t="s">
        <v>36</v>
      </c>
      <c r="C69" s="4">
        <v>7103</v>
      </c>
      <c r="D69" s="4">
        <v>5200</v>
      </c>
      <c r="E69" s="4">
        <v>2259</v>
      </c>
      <c r="F69" s="4">
        <v>2890</v>
      </c>
      <c r="G69" s="4">
        <v>5149</v>
      </c>
      <c r="H69" s="5">
        <v>51</v>
      </c>
      <c r="I69" s="4">
        <v>1903</v>
      </c>
    </row>
    <row r="70" spans="1:9" ht="23.25" thickBot="1">
      <c r="A70" s="3"/>
      <c r="B70" s="3" t="s">
        <v>37</v>
      </c>
      <c r="C70" s="4">
        <v>3195</v>
      </c>
      <c r="D70" s="4">
        <v>3195</v>
      </c>
      <c r="E70" s="4">
        <v>1480</v>
      </c>
      <c r="F70" s="4">
        <v>1692</v>
      </c>
      <c r="G70" s="4">
        <v>3172</v>
      </c>
      <c r="H70" s="5">
        <v>23</v>
      </c>
      <c r="I70" s="5">
        <v>0</v>
      </c>
    </row>
    <row r="71" spans="1:9" ht="23.25" thickBot="1">
      <c r="A71" s="3"/>
      <c r="B71" s="3" t="s">
        <v>12763</v>
      </c>
      <c r="C71" s="4">
        <v>1181</v>
      </c>
      <c r="D71" s="5">
        <v>565</v>
      </c>
      <c r="E71" s="5">
        <v>221</v>
      </c>
      <c r="F71" s="5">
        <v>339</v>
      </c>
      <c r="G71" s="5">
        <v>560</v>
      </c>
      <c r="H71" s="5">
        <v>5</v>
      </c>
      <c r="I71" s="5">
        <v>616</v>
      </c>
    </row>
    <row r="72" spans="1:9" ht="23.25" thickBot="1">
      <c r="A72" s="3"/>
      <c r="B72" s="3" t="s">
        <v>12762</v>
      </c>
      <c r="C72" s="5">
        <v>643</v>
      </c>
      <c r="D72" s="5">
        <v>330</v>
      </c>
      <c r="E72" s="5">
        <v>89</v>
      </c>
      <c r="F72" s="5">
        <v>235</v>
      </c>
      <c r="G72" s="5">
        <v>324</v>
      </c>
      <c r="H72" s="5">
        <v>6</v>
      </c>
      <c r="I72" s="5">
        <v>313</v>
      </c>
    </row>
    <row r="73" spans="1:9" ht="23.25" thickBot="1">
      <c r="A73" s="3"/>
      <c r="B73" s="3" t="s">
        <v>12761</v>
      </c>
      <c r="C73" s="4">
        <v>2084</v>
      </c>
      <c r="D73" s="4">
        <v>1110</v>
      </c>
      <c r="E73" s="5">
        <v>469</v>
      </c>
      <c r="F73" s="5">
        <v>624</v>
      </c>
      <c r="G73" s="4">
        <v>1093</v>
      </c>
      <c r="H73" s="5">
        <v>17</v>
      </c>
      <c r="I73" s="5">
        <v>974</v>
      </c>
    </row>
    <row r="74" spans="1:9" ht="17.25" thickBot="1">
      <c r="A74" s="3" t="s">
        <v>12760</v>
      </c>
      <c r="B74" s="3" t="s">
        <v>36</v>
      </c>
      <c r="C74" s="4">
        <v>11699</v>
      </c>
      <c r="D74" s="4">
        <v>7396</v>
      </c>
      <c r="E74" s="4">
        <v>3885</v>
      </c>
      <c r="F74" s="4">
        <v>3452</v>
      </c>
      <c r="G74" s="4">
        <v>7337</v>
      </c>
      <c r="H74" s="5">
        <v>59</v>
      </c>
      <c r="I74" s="4">
        <v>4303</v>
      </c>
    </row>
    <row r="75" spans="1:9" ht="23.25" thickBot="1">
      <c r="A75" s="3"/>
      <c r="B75" s="3" t="s">
        <v>37</v>
      </c>
      <c r="C75" s="4">
        <v>2695</v>
      </c>
      <c r="D75" s="4">
        <v>2695</v>
      </c>
      <c r="E75" s="4">
        <v>1554</v>
      </c>
      <c r="F75" s="4">
        <v>1121</v>
      </c>
      <c r="G75" s="4">
        <v>2675</v>
      </c>
      <c r="H75" s="5">
        <v>20</v>
      </c>
      <c r="I75" s="5">
        <v>0</v>
      </c>
    </row>
    <row r="76" spans="1:9" ht="23.25" thickBot="1">
      <c r="A76" s="3"/>
      <c r="B76" s="3" t="s">
        <v>12759</v>
      </c>
      <c r="C76" s="4">
        <v>1469</v>
      </c>
      <c r="D76" s="5">
        <v>670</v>
      </c>
      <c r="E76" s="5">
        <v>284</v>
      </c>
      <c r="F76" s="5">
        <v>383</v>
      </c>
      <c r="G76" s="5">
        <v>667</v>
      </c>
      <c r="H76" s="5">
        <v>3</v>
      </c>
      <c r="I76" s="5">
        <v>799</v>
      </c>
    </row>
    <row r="77" spans="1:9" ht="23.25" thickBot="1">
      <c r="A77" s="3"/>
      <c r="B77" s="3" t="s">
        <v>12758</v>
      </c>
      <c r="C77" s="4">
        <v>2071</v>
      </c>
      <c r="D77" s="4">
        <v>1171</v>
      </c>
      <c r="E77" s="5">
        <v>616</v>
      </c>
      <c r="F77" s="5">
        <v>537</v>
      </c>
      <c r="G77" s="4">
        <v>1153</v>
      </c>
      <c r="H77" s="5">
        <v>18</v>
      </c>
      <c r="I77" s="5">
        <v>900</v>
      </c>
    </row>
    <row r="78" spans="1:9" ht="23.25" thickBot="1">
      <c r="A78" s="3"/>
      <c r="B78" s="3" t="s">
        <v>12757</v>
      </c>
      <c r="C78" s="4">
        <v>2101</v>
      </c>
      <c r="D78" s="4">
        <v>1003</v>
      </c>
      <c r="E78" s="5">
        <v>390</v>
      </c>
      <c r="F78" s="5">
        <v>604</v>
      </c>
      <c r="G78" s="5">
        <v>994</v>
      </c>
      <c r="H78" s="5">
        <v>9</v>
      </c>
      <c r="I78" s="4">
        <v>1098</v>
      </c>
    </row>
    <row r="79" spans="1:9" ht="23.25" thickBot="1">
      <c r="A79" s="3"/>
      <c r="B79" s="3" t="s">
        <v>12756</v>
      </c>
      <c r="C79" s="4">
        <v>1687</v>
      </c>
      <c r="D79" s="5">
        <v>861</v>
      </c>
      <c r="E79" s="5">
        <v>416</v>
      </c>
      <c r="F79" s="5">
        <v>440</v>
      </c>
      <c r="G79" s="5">
        <v>856</v>
      </c>
      <c r="H79" s="5">
        <v>5</v>
      </c>
      <c r="I79" s="5">
        <v>826</v>
      </c>
    </row>
    <row r="80" spans="1:9" ht="23.25" thickBot="1">
      <c r="A80" s="3"/>
      <c r="B80" s="3" t="s">
        <v>12755</v>
      </c>
      <c r="C80" s="4">
        <v>1676</v>
      </c>
      <c r="D80" s="5">
        <v>996</v>
      </c>
      <c r="E80" s="5">
        <v>625</v>
      </c>
      <c r="F80" s="5">
        <v>367</v>
      </c>
      <c r="G80" s="5">
        <v>992</v>
      </c>
      <c r="H80" s="5">
        <v>4</v>
      </c>
      <c r="I80" s="5">
        <v>680</v>
      </c>
    </row>
    <row r="81" spans="1:9" ht="17.25" thickBot="1">
      <c r="A81" s="3" t="s">
        <v>12754</v>
      </c>
      <c r="B81" s="3" t="s">
        <v>36</v>
      </c>
      <c r="C81" s="4">
        <v>11722</v>
      </c>
      <c r="D81" s="4">
        <v>7907</v>
      </c>
      <c r="E81" s="4">
        <v>4035</v>
      </c>
      <c r="F81" s="4">
        <v>3779</v>
      </c>
      <c r="G81" s="4">
        <v>7814</v>
      </c>
      <c r="H81" s="5">
        <v>93</v>
      </c>
      <c r="I81" s="4">
        <v>3815</v>
      </c>
    </row>
    <row r="82" spans="1:9" ht="23.25" thickBot="1">
      <c r="A82" s="3"/>
      <c r="B82" s="3" t="s">
        <v>37</v>
      </c>
      <c r="C82" s="4">
        <v>3849</v>
      </c>
      <c r="D82" s="4">
        <v>3848</v>
      </c>
      <c r="E82" s="4">
        <v>2097</v>
      </c>
      <c r="F82" s="4">
        <v>1710</v>
      </c>
      <c r="G82" s="4">
        <v>3807</v>
      </c>
      <c r="H82" s="5">
        <v>41</v>
      </c>
      <c r="I82" s="5">
        <v>1</v>
      </c>
    </row>
    <row r="83" spans="1:9" ht="23.25" thickBot="1">
      <c r="A83" s="3"/>
      <c r="B83" s="3" t="s">
        <v>12753</v>
      </c>
      <c r="C83" s="4">
        <v>1473</v>
      </c>
      <c r="D83" s="5">
        <v>668</v>
      </c>
      <c r="E83" s="5">
        <v>270</v>
      </c>
      <c r="F83" s="5">
        <v>380</v>
      </c>
      <c r="G83" s="5">
        <v>650</v>
      </c>
      <c r="H83" s="5">
        <v>18</v>
      </c>
      <c r="I83" s="5">
        <v>805</v>
      </c>
    </row>
    <row r="84" spans="1:9" ht="23.25" thickBot="1">
      <c r="A84" s="3"/>
      <c r="B84" s="3" t="s">
        <v>12752</v>
      </c>
      <c r="C84" s="4">
        <v>1413</v>
      </c>
      <c r="D84" s="5">
        <v>727</v>
      </c>
      <c r="E84" s="5">
        <v>301</v>
      </c>
      <c r="F84" s="5">
        <v>418</v>
      </c>
      <c r="G84" s="5">
        <v>719</v>
      </c>
      <c r="H84" s="5">
        <v>8</v>
      </c>
      <c r="I84" s="5">
        <v>686</v>
      </c>
    </row>
    <row r="85" spans="1:9" ht="23.25" thickBot="1">
      <c r="A85" s="3"/>
      <c r="B85" s="3" t="s">
        <v>12751</v>
      </c>
      <c r="C85" s="4">
        <v>2301</v>
      </c>
      <c r="D85" s="4">
        <v>1182</v>
      </c>
      <c r="E85" s="5">
        <v>636</v>
      </c>
      <c r="F85" s="5">
        <v>531</v>
      </c>
      <c r="G85" s="4">
        <v>1167</v>
      </c>
      <c r="H85" s="5">
        <v>15</v>
      </c>
      <c r="I85" s="4">
        <v>1119</v>
      </c>
    </row>
    <row r="86" spans="1:9" ht="23.25" thickBot="1">
      <c r="A86" s="3"/>
      <c r="B86" s="3" t="s">
        <v>12750</v>
      </c>
      <c r="C86" s="4">
        <v>2686</v>
      </c>
      <c r="D86" s="4">
        <v>1482</v>
      </c>
      <c r="E86" s="5">
        <v>731</v>
      </c>
      <c r="F86" s="5">
        <v>740</v>
      </c>
      <c r="G86" s="4">
        <v>1471</v>
      </c>
      <c r="H86" s="5">
        <v>11</v>
      </c>
      <c r="I86" s="4">
        <v>1204</v>
      </c>
    </row>
    <row r="87" spans="1:9" ht="17.25" thickBot="1">
      <c r="A87" s="3" t="s">
        <v>12749</v>
      </c>
      <c r="B87" s="3" t="s">
        <v>36</v>
      </c>
      <c r="C87" s="4">
        <v>5873</v>
      </c>
      <c r="D87" s="4">
        <v>3649</v>
      </c>
      <c r="E87" s="4">
        <v>1483</v>
      </c>
      <c r="F87" s="4">
        <v>2124</v>
      </c>
      <c r="G87" s="4">
        <v>3607</v>
      </c>
      <c r="H87" s="5">
        <v>42</v>
      </c>
      <c r="I87" s="4">
        <v>2224</v>
      </c>
    </row>
    <row r="88" spans="1:9" ht="23.25" thickBot="1">
      <c r="A88" s="3"/>
      <c r="B88" s="3" t="s">
        <v>37</v>
      </c>
      <c r="C88" s="4">
        <v>1421</v>
      </c>
      <c r="D88" s="4">
        <v>1420</v>
      </c>
      <c r="E88" s="5">
        <v>704</v>
      </c>
      <c r="F88" s="5">
        <v>708</v>
      </c>
      <c r="G88" s="4">
        <v>1412</v>
      </c>
      <c r="H88" s="5">
        <v>8</v>
      </c>
      <c r="I88" s="5">
        <v>1</v>
      </c>
    </row>
    <row r="89" spans="1:9" ht="23.25" thickBot="1">
      <c r="A89" s="3"/>
      <c r="B89" s="3" t="s">
        <v>12748</v>
      </c>
      <c r="C89" s="4">
        <v>1313</v>
      </c>
      <c r="D89" s="5">
        <v>592</v>
      </c>
      <c r="E89" s="5">
        <v>223</v>
      </c>
      <c r="F89" s="5">
        <v>366</v>
      </c>
      <c r="G89" s="5">
        <v>589</v>
      </c>
      <c r="H89" s="5">
        <v>3</v>
      </c>
      <c r="I89" s="5">
        <v>721</v>
      </c>
    </row>
    <row r="90" spans="1:9" ht="23.25" thickBot="1">
      <c r="A90" s="3"/>
      <c r="B90" s="3" t="s">
        <v>12747</v>
      </c>
      <c r="C90" s="4">
        <v>1422</v>
      </c>
      <c r="D90" s="5">
        <v>680</v>
      </c>
      <c r="E90" s="5">
        <v>254</v>
      </c>
      <c r="F90" s="5">
        <v>413</v>
      </c>
      <c r="G90" s="5">
        <v>667</v>
      </c>
      <c r="H90" s="5">
        <v>13</v>
      </c>
      <c r="I90" s="5">
        <v>742</v>
      </c>
    </row>
    <row r="91" spans="1:9" ht="23.25" thickBot="1">
      <c r="A91" s="3"/>
      <c r="B91" s="3" t="s">
        <v>12746</v>
      </c>
      <c r="C91" s="4">
        <v>1717</v>
      </c>
      <c r="D91" s="5">
        <v>957</v>
      </c>
      <c r="E91" s="5">
        <v>302</v>
      </c>
      <c r="F91" s="5">
        <v>637</v>
      </c>
      <c r="G91" s="5">
        <v>939</v>
      </c>
      <c r="H91" s="5">
        <v>18</v>
      </c>
      <c r="I91" s="5">
        <v>760</v>
      </c>
    </row>
    <row r="92" spans="1:9" ht="23.25" thickBot="1">
      <c r="A92" s="3" t="s">
        <v>97</v>
      </c>
      <c r="B92" s="3"/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</row>
    <row r="93" spans="1:9" ht="18" thickTop="1" thickBot="1">
      <c r="A93" s="42" t="s">
        <v>0</v>
      </c>
      <c r="B93" s="42" t="s">
        <v>1</v>
      </c>
      <c r="C93" s="42" t="s">
        <v>2</v>
      </c>
      <c r="D93" s="42" t="s">
        <v>3</v>
      </c>
      <c r="E93" s="46" t="s">
        <v>4</v>
      </c>
      <c r="F93" s="47"/>
      <c r="G93" s="48"/>
      <c r="H93" s="24" t="s">
        <v>5</v>
      </c>
      <c r="I93" s="42" t="s">
        <v>6</v>
      </c>
    </row>
    <row r="94" spans="1:9" ht="22.5">
      <c r="A94" s="43"/>
      <c r="B94" s="43"/>
      <c r="C94" s="43"/>
      <c r="D94" s="43"/>
      <c r="E94" s="25" t="s">
        <v>7</v>
      </c>
      <c r="F94" s="25" t="s">
        <v>9</v>
      </c>
      <c r="G94" s="45" t="s">
        <v>29</v>
      </c>
      <c r="H94" s="25" t="s">
        <v>3</v>
      </c>
      <c r="I94" s="43"/>
    </row>
    <row r="95" spans="1:9" ht="17.25" thickBot="1">
      <c r="A95" s="44"/>
      <c r="B95" s="44"/>
      <c r="C95" s="44"/>
      <c r="D95" s="44"/>
      <c r="E95" s="26" t="s">
        <v>12745</v>
      </c>
      <c r="F95" s="26" t="s">
        <v>12744</v>
      </c>
      <c r="G95" s="44"/>
      <c r="H95" s="26"/>
      <c r="I95" s="44"/>
    </row>
    <row r="96" spans="1:9" ht="17.25" thickBot="1">
      <c r="A96" s="3" t="s">
        <v>30</v>
      </c>
      <c r="B96" s="3"/>
      <c r="C96" s="4">
        <v>47346</v>
      </c>
      <c r="D96" s="4">
        <v>32803</v>
      </c>
      <c r="E96" s="4">
        <v>18295</v>
      </c>
      <c r="F96" s="4">
        <v>13952</v>
      </c>
      <c r="G96" s="4">
        <v>32247</v>
      </c>
      <c r="H96" s="5">
        <v>556</v>
      </c>
      <c r="I96" s="4">
        <v>14543</v>
      </c>
    </row>
    <row r="97" spans="1:9" ht="23.25" thickBot="1">
      <c r="A97" s="3" t="s">
        <v>31</v>
      </c>
      <c r="B97" s="3"/>
      <c r="C97" s="5">
        <v>246</v>
      </c>
      <c r="D97" s="5">
        <v>225</v>
      </c>
      <c r="E97" s="5">
        <v>136</v>
      </c>
      <c r="F97" s="5">
        <v>82</v>
      </c>
      <c r="G97" s="5">
        <v>218</v>
      </c>
      <c r="H97" s="5">
        <v>7</v>
      </c>
      <c r="I97" s="5">
        <v>21</v>
      </c>
    </row>
    <row r="98" spans="1:9" ht="23.25" thickBot="1">
      <c r="A98" s="3" t="s">
        <v>32</v>
      </c>
      <c r="B98" s="3"/>
      <c r="C98" s="4">
        <v>2138</v>
      </c>
      <c r="D98" s="4">
        <v>2137</v>
      </c>
      <c r="E98" s="4">
        <v>1419</v>
      </c>
      <c r="F98" s="5">
        <v>678</v>
      </c>
      <c r="G98" s="4">
        <v>2097</v>
      </c>
      <c r="H98" s="5">
        <v>40</v>
      </c>
      <c r="I98" s="5">
        <v>1</v>
      </c>
    </row>
    <row r="99" spans="1:9" ht="23.25" thickBot="1">
      <c r="A99" s="3" t="s">
        <v>33</v>
      </c>
      <c r="B99" s="3"/>
      <c r="C99" s="5">
        <v>94</v>
      </c>
      <c r="D99" s="5">
        <v>29</v>
      </c>
      <c r="E99" s="5">
        <v>19</v>
      </c>
      <c r="F99" s="5">
        <v>10</v>
      </c>
      <c r="G99" s="5">
        <v>29</v>
      </c>
      <c r="H99" s="5">
        <v>0</v>
      </c>
      <c r="I99" s="5">
        <v>65</v>
      </c>
    </row>
    <row r="100" spans="1:9" ht="23.25" thickBot="1">
      <c r="A100" s="3" t="s">
        <v>34</v>
      </c>
      <c r="B100" s="3"/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</row>
    <row r="101" spans="1:9" ht="17.25" thickBot="1">
      <c r="A101" s="3" t="s">
        <v>12743</v>
      </c>
      <c r="B101" s="3" t="s">
        <v>36</v>
      </c>
      <c r="C101" s="4">
        <v>9487</v>
      </c>
      <c r="D101" s="4">
        <v>6048</v>
      </c>
      <c r="E101" s="4">
        <v>3262</v>
      </c>
      <c r="F101" s="4">
        <v>2709</v>
      </c>
      <c r="G101" s="4">
        <v>5971</v>
      </c>
      <c r="H101" s="5">
        <v>77</v>
      </c>
      <c r="I101" s="4">
        <v>3439</v>
      </c>
    </row>
    <row r="102" spans="1:9" ht="23.25" thickBot="1">
      <c r="A102" s="3"/>
      <c r="B102" s="3" t="s">
        <v>37</v>
      </c>
      <c r="C102" s="4">
        <v>2465</v>
      </c>
      <c r="D102" s="4">
        <v>2465</v>
      </c>
      <c r="E102" s="4">
        <v>1443</v>
      </c>
      <c r="F102" s="5">
        <v>991</v>
      </c>
      <c r="G102" s="4">
        <v>2434</v>
      </c>
      <c r="H102" s="5">
        <v>31</v>
      </c>
      <c r="I102" s="5">
        <v>0</v>
      </c>
    </row>
    <row r="103" spans="1:9" ht="17.25" thickBot="1">
      <c r="A103" s="3"/>
      <c r="B103" s="3" t="s">
        <v>12742</v>
      </c>
      <c r="C103" s="4">
        <v>1438</v>
      </c>
      <c r="D103" s="5">
        <v>670</v>
      </c>
      <c r="E103" s="5">
        <v>335</v>
      </c>
      <c r="F103" s="5">
        <v>329</v>
      </c>
      <c r="G103" s="5">
        <v>664</v>
      </c>
      <c r="H103" s="5">
        <v>6</v>
      </c>
      <c r="I103" s="5">
        <v>768</v>
      </c>
    </row>
    <row r="104" spans="1:9" ht="17.25" thickBot="1">
      <c r="A104" s="3"/>
      <c r="B104" s="3" t="s">
        <v>12741</v>
      </c>
      <c r="C104" s="4">
        <v>1987</v>
      </c>
      <c r="D104" s="5">
        <v>984</v>
      </c>
      <c r="E104" s="5">
        <v>549</v>
      </c>
      <c r="F104" s="5">
        <v>425</v>
      </c>
      <c r="G104" s="5">
        <v>974</v>
      </c>
      <c r="H104" s="5">
        <v>10</v>
      </c>
      <c r="I104" s="4">
        <v>1003</v>
      </c>
    </row>
    <row r="105" spans="1:9" ht="17.25" thickBot="1">
      <c r="A105" s="3"/>
      <c r="B105" s="3" t="s">
        <v>12740</v>
      </c>
      <c r="C105" s="4">
        <v>2124</v>
      </c>
      <c r="D105" s="4">
        <v>1134</v>
      </c>
      <c r="E105" s="5">
        <v>543</v>
      </c>
      <c r="F105" s="5">
        <v>571</v>
      </c>
      <c r="G105" s="4">
        <v>1114</v>
      </c>
      <c r="H105" s="5">
        <v>20</v>
      </c>
      <c r="I105" s="5">
        <v>990</v>
      </c>
    </row>
    <row r="106" spans="1:9" ht="17.25" thickBot="1">
      <c r="A106" s="3"/>
      <c r="B106" s="3" t="s">
        <v>12739</v>
      </c>
      <c r="C106" s="4">
        <v>1473</v>
      </c>
      <c r="D106" s="5">
        <v>795</v>
      </c>
      <c r="E106" s="5">
        <v>392</v>
      </c>
      <c r="F106" s="5">
        <v>393</v>
      </c>
      <c r="G106" s="5">
        <v>785</v>
      </c>
      <c r="H106" s="5">
        <v>10</v>
      </c>
      <c r="I106" s="5">
        <v>678</v>
      </c>
    </row>
    <row r="107" spans="1:9" ht="17.25" thickBot="1">
      <c r="A107" s="3" t="s">
        <v>12738</v>
      </c>
      <c r="B107" s="3" t="s">
        <v>36</v>
      </c>
      <c r="C107" s="4">
        <v>11119</v>
      </c>
      <c r="D107" s="4">
        <v>7770</v>
      </c>
      <c r="E107" s="4">
        <v>4470</v>
      </c>
      <c r="F107" s="4">
        <v>3207</v>
      </c>
      <c r="G107" s="4">
        <v>7677</v>
      </c>
      <c r="H107" s="5">
        <v>93</v>
      </c>
      <c r="I107" s="4">
        <v>3349</v>
      </c>
    </row>
    <row r="108" spans="1:9" ht="23.25" thickBot="1">
      <c r="A108" s="3"/>
      <c r="B108" s="3" t="s">
        <v>37</v>
      </c>
      <c r="C108" s="4">
        <v>3638</v>
      </c>
      <c r="D108" s="4">
        <v>3638</v>
      </c>
      <c r="E108" s="4">
        <v>2220</v>
      </c>
      <c r="F108" s="4">
        <v>1377</v>
      </c>
      <c r="G108" s="4">
        <v>3597</v>
      </c>
      <c r="H108" s="5">
        <v>41</v>
      </c>
      <c r="I108" s="5">
        <v>0</v>
      </c>
    </row>
    <row r="109" spans="1:9" ht="17.25" thickBot="1">
      <c r="A109" s="3"/>
      <c r="B109" s="3" t="s">
        <v>12737</v>
      </c>
      <c r="C109" s="4">
        <v>1533</v>
      </c>
      <c r="D109" s="5">
        <v>834</v>
      </c>
      <c r="E109" s="5">
        <v>404</v>
      </c>
      <c r="F109" s="5">
        <v>417</v>
      </c>
      <c r="G109" s="5">
        <v>821</v>
      </c>
      <c r="H109" s="5">
        <v>13</v>
      </c>
      <c r="I109" s="5">
        <v>699</v>
      </c>
    </row>
    <row r="110" spans="1:9" ht="17.25" thickBot="1">
      <c r="A110" s="3"/>
      <c r="B110" s="3" t="s">
        <v>12736</v>
      </c>
      <c r="C110" s="4">
        <v>1115</v>
      </c>
      <c r="D110" s="5">
        <v>564</v>
      </c>
      <c r="E110" s="5">
        <v>298</v>
      </c>
      <c r="F110" s="5">
        <v>256</v>
      </c>
      <c r="G110" s="5">
        <v>554</v>
      </c>
      <c r="H110" s="5">
        <v>10</v>
      </c>
      <c r="I110" s="5">
        <v>551</v>
      </c>
    </row>
    <row r="111" spans="1:9" ht="17.25" thickBot="1">
      <c r="A111" s="3"/>
      <c r="B111" s="3" t="s">
        <v>12735</v>
      </c>
      <c r="C111" s="4">
        <v>1216</v>
      </c>
      <c r="D111" s="5">
        <v>630</v>
      </c>
      <c r="E111" s="5">
        <v>319</v>
      </c>
      <c r="F111" s="5">
        <v>306</v>
      </c>
      <c r="G111" s="5">
        <v>625</v>
      </c>
      <c r="H111" s="5">
        <v>5</v>
      </c>
      <c r="I111" s="5">
        <v>586</v>
      </c>
    </row>
    <row r="112" spans="1:9" ht="17.25" thickBot="1">
      <c r="A112" s="3"/>
      <c r="B112" s="3" t="s">
        <v>12734</v>
      </c>
      <c r="C112" s="4">
        <v>1380</v>
      </c>
      <c r="D112" s="5">
        <v>796</v>
      </c>
      <c r="E112" s="5">
        <v>447</v>
      </c>
      <c r="F112" s="5">
        <v>337</v>
      </c>
      <c r="G112" s="5">
        <v>784</v>
      </c>
      <c r="H112" s="5">
        <v>12</v>
      </c>
      <c r="I112" s="5">
        <v>584</v>
      </c>
    </row>
    <row r="113" spans="1:9" ht="17.25" thickBot="1">
      <c r="A113" s="3"/>
      <c r="B113" s="3" t="s">
        <v>12733</v>
      </c>
      <c r="C113" s="4">
        <v>2237</v>
      </c>
      <c r="D113" s="4">
        <v>1308</v>
      </c>
      <c r="E113" s="5">
        <v>782</v>
      </c>
      <c r="F113" s="5">
        <v>514</v>
      </c>
      <c r="G113" s="4">
        <v>1296</v>
      </c>
      <c r="H113" s="5">
        <v>12</v>
      </c>
      <c r="I113" s="5">
        <v>929</v>
      </c>
    </row>
    <row r="114" spans="1:9" ht="17.25" thickBot="1">
      <c r="A114" s="3" t="s">
        <v>12732</v>
      </c>
      <c r="B114" s="3" t="s">
        <v>36</v>
      </c>
      <c r="C114" s="4">
        <v>4308</v>
      </c>
      <c r="D114" s="4">
        <v>2789</v>
      </c>
      <c r="E114" s="4">
        <v>1689</v>
      </c>
      <c r="F114" s="4">
        <v>1048</v>
      </c>
      <c r="G114" s="4">
        <v>2737</v>
      </c>
      <c r="H114" s="5">
        <v>52</v>
      </c>
      <c r="I114" s="4">
        <v>1519</v>
      </c>
    </row>
    <row r="115" spans="1:9" ht="23.25" thickBot="1">
      <c r="A115" s="3"/>
      <c r="B115" s="3" t="s">
        <v>37</v>
      </c>
      <c r="C115" s="4">
        <v>1006</v>
      </c>
      <c r="D115" s="4">
        <v>1006</v>
      </c>
      <c r="E115" s="5">
        <v>651</v>
      </c>
      <c r="F115" s="5">
        <v>341</v>
      </c>
      <c r="G115" s="5">
        <v>992</v>
      </c>
      <c r="H115" s="5">
        <v>14</v>
      </c>
      <c r="I115" s="5">
        <v>0</v>
      </c>
    </row>
    <row r="116" spans="1:9" ht="17.25" thickBot="1">
      <c r="A116" s="3"/>
      <c r="B116" s="3" t="s">
        <v>12731</v>
      </c>
      <c r="C116" s="4">
        <v>1029</v>
      </c>
      <c r="D116" s="5">
        <v>532</v>
      </c>
      <c r="E116" s="5">
        <v>314</v>
      </c>
      <c r="F116" s="5">
        <v>208</v>
      </c>
      <c r="G116" s="5">
        <v>522</v>
      </c>
      <c r="H116" s="5">
        <v>10</v>
      </c>
      <c r="I116" s="5">
        <v>497</v>
      </c>
    </row>
    <row r="117" spans="1:9" ht="17.25" thickBot="1">
      <c r="A117" s="3"/>
      <c r="B117" s="3" t="s">
        <v>12730</v>
      </c>
      <c r="C117" s="4">
        <v>1167</v>
      </c>
      <c r="D117" s="5">
        <v>676</v>
      </c>
      <c r="E117" s="5">
        <v>399</v>
      </c>
      <c r="F117" s="5">
        <v>266</v>
      </c>
      <c r="G117" s="5">
        <v>665</v>
      </c>
      <c r="H117" s="5">
        <v>11</v>
      </c>
      <c r="I117" s="5">
        <v>491</v>
      </c>
    </row>
    <row r="118" spans="1:9" ht="17.25" thickBot="1">
      <c r="A118" s="3"/>
      <c r="B118" s="3" t="s">
        <v>12729</v>
      </c>
      <c r="C118" s="4">
        <v>1106</v>
      </c>
      <c r="D118" s="5">
        <v>575</v>
      </c>
      <c r="E118" s="5">
        <v>325</v>
      </c>
      <c r="F118" s="5">
        <v>233</v>
      </c>
      <c r="G118" s="5">
        <v>558</v>
      </c>
      <c r="H118" s="5">
        <v>17</v>
      </c>
      <c r="I118" s="5">
        <v>531</v>
      </c>
    </row>
    <row r="119" spans="1:9" ht="17.25" thickBot="1">
      <c r="A119" s="3" t="s">
        <v>12728</v>
      </c>
      <c r="B119" s="3" t="s">
        <v>36</v>
      </c>
      <c r="C119" s="4">
        <v>2026</v>
      </c>
      <c r="D119" s="4">
        <v>1474</v>
      </c>
      <c r="E119" s="5">
        <v>786</v>
      </c>
      <c r="F119" s="5">
        <v>651</v>
      </c>
      <c r="G119" s="4">
        <v>1437</v>
      </c>
      <c r="H119" s="5">
        <v>37</v>
      </c>
      <c r="I119" s="5">
        <v>552</v>
      </c>
    </row>
    <row r="120" spans="1:9" ht="23.25" thickBot="1">
      <c r="A120" s="3"/>
      <c r="B120" s="3" t="s">
        <v>37</v>
      </c>
      <c r="C120" s="5">
        <v>781</v>
      </c>
      <c r="D120" s="5">
        <v>781</v>
      </c>
      <c r="E120" s="5">
        <v>418</v>
      </c>
      <c r="F120" s="5">
        <v>337</v>
      </c>
      <c r="G120" s="5">
        <v>755</v>
      </c>
      <c r="H120" s="5">
        <v>26</v>
      </c>
      <c r="I120" s="5">
        <v>0</v>
      </c>
    </row>
    <row r="121" spans="1:9" ht="17.25" thickBot="1">
      <c r="A121" s="3"/>
      <c r="B121" s="3" t="s">
        <v>12727</v>
      </c>
      <c r="C121" s="5">
        <v>692</v>
      </c>
      <c r="D121" s="5">
        <v>352</v>
      </c>
      <c r="E121" s="5">
        <v>185</v>
      </c>
      <c r="F121" s="5">
        <v>157</v>
      </c>
      <c r="G121" s="5">
        <v>342</v>
      </c>
      <c r="H121" s="5">
        <v>10</v>
      </c>
      <c r="I121" s="5">
        <v>340</v>
      </c>
    </row>
    <row r="122" spans="1:9" ht="17.25" thickBot="1">
      <c r="A122" s="3"/>
      <c r="B122" s="3" t="s">
        <v>12726</v>
      </c>
      <c r="C122" s="5">
        <v>553</v>
      </c>
      <c r="D122" s="5">
        <v>341</v>
      </c>
      <c r="E122" s="5">
        <v>183</v>
      </c>
      <c r="F122" s="5">
        <v>157</v>
      </c>
      <c r="G122" s="5">
        <v>340</v>
      </c>
      <c r="H122" s="5">
        <v>1</v>
      </c>
      <c r="I122" s="5">
        <v>212</v>
      </c>
    </row>
    <row r="123" spans="1:9" ht="17.25" thickBot="1">
      <c r="A123" s="3" t="s">
        <v>12725</v>
      </c>
      <c r="B123" s="3" t="s">
        <v>36</v>
      </c>
      <c r="C123" s="4">
        <v>1526</v>
      </c>
      <c r="D123" s="4">
        <v>1045</v>
      </c>
      <c r="E123" s="5">
        <v>526</v>
      </c>
      <c r="F123" s="5">
        <v>491</v>
      </c>
      <c r="G123" s="4">
        <v>1017</v>
      </c>
      <c r="H123" s="5">
        <v>28</v>
      </c>
      <c r="I123" s="5">
        <v>481</v>
      </c>
    </row>
    <row r="124" spans="1:9" ht="23.25" thickBot="1">
      <c r="A124" s="3"/>
      <c r="B124" s="3" t="s">
        <v>37</v>
      </c>
      <c r="C124" s="5">
        <v>616</v>
      </c>
      <c r="D124" s="5">
        <v>616</v>
      </c>
      <c r="E124" s="5">
        <v>314</v>
      </c>
      <c r="F124" s="5">
        <v>282</v>
      </c>
      <c r="G124" s="5">
        <v>596</v>
      </c>
      <c r="H124" s="5">
        <v>20</v>
      </c>
      <c r="I124" s="5">
        <v>0</v>
      </c>
    </row>
    <row r="125" spans="1:9" ht="23.25" thickBot="1">
      <c r="A125" s="3"/>
      <c r="B125" s="3" t="s">
        <v>12724</v>
      </c>
      <c r="C125" s="5">
        <v>910</v>
      </c>
      <c r="D125" s="5">
        <v>429</v>
      </c>
      <c r="E125" s="5">
        <v>212</v>
      </c>
      <c r="F125" s="5">
        <v>209</v>
      </c>
      <c r="G125" s="5">
        <v>421</v>
      </c>
      <c r="H125" s="5">
        <v>8</v>
      </c>
      <c r="I125" s="5">
        <v>481</v>
      </c>
    </row>
    <row r="126" spans="1:9" ht="17.25" thickBot="1">
      <c r="A126" s="3" t="s">
        <v>12723</v>
      </c>
      <c r="B126" s="3" t="s">
        <v>36</v>
      </c>
      <c r="C126" s="4">
        <v>2394</v>
      </c>
      <c r="D126" s="4">
        <v>1703</v>
      </c>
      <c r="E126" s="5">
        <v>946</v>
      </c>
      <c r="F126" s="5">
        <v>734</v>
      </c>
      <c r="G126" s="4">
        <v>1680</v>
      </c>
      <c r="H126" s="5">
        <v>23</v>
      </c>
      <c r="I126" s="5">
        <v>691</v>
      </c>
    </row>
    <row r="127" spans="1:9" ht="23.25" thickBot="1">
      <c r="A127" s="3"/>
      <c r="B127" s="3" t="s">
        <v>37</v>
      </c>
      <c r="C127" s="4">
        <v>1057</v>
      </c>
      <c r="D127" s="4">
        <v>1057</v>
      </c>
      <c r="E127" s="5">
        <v>610</v>
      </c>
      <c r="F127" s="5">
        <v>432</v>
      </c>
      <c r="G127" s="4">
        <v>1042</v>
      </c>
      <c r="H127" s="5">
        <v>15</v>
      </c>
      <c r="I127" s="5">
        <v>0</v>
      </c>
    </row>
    <row r="128" spans="1:9" ht="23.25" thickBot="1">
      <c r="A128" s="3"/>
      <c r="B128" s="3" t="s">
        <v>12722</v>
      </c>
      <c r="C128" s="4">
        <v>1337</v>
      </c>
      <c r="D128" s="5">
        <v>646</v>
      </c>
      <c r="E128" s="5">
        <v>336</v>
      </c>
      <c r="F128" s="5">
        <v>302</v>
      </c>
      <c r="G128" s="5">
        <v>638</v>
      </c>
      <c r="H128" s="5">
        <v>8</v>
      </c>
      <c r="I128" s="5">
        <v>691</v>
      </c>
    </row>
    <row r="129" spans="1:9" ht="17.25" thickBot="1">
      <c r="A129" s="3" t="s">
        <v>12721</v>
      </c>
      <c r="B129" s="3" t="s">
        <v>36</v>
      </c>
      <c r="C129" s="4">
        <v>1326</v>
      </c>
      <c r="D129" s="5">
        <v>952</v>
      </c>
      <c r="E129" s="5">
        <v>519</v>
      </c>
      <c r="F129" s="5">
        <v>409</v>
      </c>
      <c r="G129" s="5">
        <v>928</v>
      </c>
      <c r="H129" s="5">
        <v>24</v>
      </c>
      <c r="I129" s="5">
        <v>374</v>
      </c>
    </row>
    <row r="130" spans="1:9" ht="23.25" thickBot="1">
      <c r="A130" s="3"/>
      <c r="B130" s="3" t="s">
        <v>37</v>
      </c>
      <c r="C130" s="5">
        <v>452</v>
      </c>
      <c r="D130" s="5">
        <v>452</v>
      </c>
      <c r="E130" s="5">
        <v>253</v>
      </c>
      <c r="F130" s="5">
        <v>184</v>
      </c>
      <c r="G130" s="5">
        <v>437</v>
      </c>
      <c r="H130" s="5">
        <v>15</v>
      </c>
      <c r="I130" s="5">
        <v>0</v>
      </c>
    </row>
    <row r="131" spans="1:9" ht="23.25" thickBot="1">
      <c r="A131" s="3"/>
      <c r="B131" s="3" t="s">
        <v>12720</v>
      </c>
      <c r="C131" s="5">
        <v>874</v>
      </c>
      <c r="D131" s="5">
        <v>500</v>
      </c>
      <c r="E131" s="5">
        <v>266</v>
      </c>
      <c r="F131" s="5">
        <v>225</v>
      </c>
      <c r="G131" s="5">
        <v>491</v>
      </c>
      <c r="H131" s="5">
        <v>9</v>
      </c>
      <c r="I131" s="5">
        <v>374</v>
      </c>
    </row>
    <row r="132" spans="1:9" ht="17.25" thickBot="1">
      <c r="A132" s="3" t="s">
        <v>12719</v>
      </c>
      <c r="B132" s="3" t="s">
        <v>36</v>
      </c>
      <c r="C132" s="4">
        <v>1116</v>
      </c>
      <c r="D132" s="5">
        <v>760</v>
      </c>
      <c r="E132" s="5">
        <v>402</v>
      </c>
      <c r="F132" s="5">
        <v>339</v>
      </c>
      <c r="G132" s="5">
        <v>741</v>
      </c>
      <c r="H132" s="5">
        <v>19</v>
      </c>
      <c r="I132" s="5">
        <v>356</v>
      </c>
    </row>
    <row r="133" spans="1:9" ht="23.25" thickBot="1">
      <c r="A133" s="3"/>
      <c r="B133" s="3" t="s">
        <v>37</v>
      </c>
      <c r="C133" s="5">
        <v>374</v>
      </c>
      <c r="D133" s="5">
        <v>374</v>
      </c>
      <c r="E133" s="5">
        <v>217</v>
      </c>
      <c r="F133" s="5">
        <v>147</v>
      </c>
      <c r="G133" s="5">
        <v>364</v>
      </c>
      <c r="H133" s="5">
        <v>10</v>
      </c>
      <c r="I133" s="5">
        <v>0</v>
      </c>
    </row>
    <row r="134" spans="1:9" ht="23.25" thickBot="1">
      <c r="A134" s="3"/>
      <c r="B134" s="3" t="s">
        <v>12718</v>
      </c>
      <c r="C134" s="5">
        <v>742</v>
      </c>
      <c r="D134" s="5">
        <v>386</v>
      </c>
      <c r="E134" s="5">
        <v>185</v>
      </c>
      <c r="F134" s="5">
        <v>192</v>
      </c>
      <c r="G134" s="5">
        <v>377</v>
      </c>
      <c r="H134" s="5">
        <v>9</v>
      </c>
      <c r="I134" s="5">
        <v>356</v>
      </c>
    </row>
    <row r="135" spans="1:9" ht="17.25" thickBot="1">
      <c r="A135" s="3" t="s">
        <v>12717</v>
      </c>
      <c r="B135" s="3" t="s">
        <v>36</v>
      </c>
      <c r="C135" s="4">
        <v>1201</v>
      </c>
      <c r="D135" s="5">
        <v>859</v>
      </c>
      <c r="E135" s="5">
        <v>416</v>
      </c>
      <c r="F135" s="5">
        <v>422</v>
      </c>
      <c r="G135" s="5">
        <v>838</v>
      </c>
      <c r="H135" s="5">
        <v>21</v>
      </c>
      <c r="I135" s="5">
        <v>342</v>
      </c>
    </row>
    <row r="136" spans="1:9" ht="23.25" thickBot="1">
      <c r="A136" s="3"/>
      <c r="B136" s="3" t="s">
        <v>37</v>
      </c>
      <c r="C136" s="5">
        <v>422</v>
      </c>
      <c r="D136" s="5">
        <v>422</v>
      </c>
      <c r="E136" s="5">
        <v>227</v>
      </c>
      <c r="F136" s="5">
        <v>188</v>
      </c>
      <c r="G136" s="5">
        <v>415</v>
      </c>
      <c r="H136" s="5">
        <v>7</v>
      </c>
      <c r="I136" s="5">
        <v>0</v>
      </c>
    </row>
    <row r="137" spans="1:9" ht="23.25" thickBot="1">
      <c r="A137" s="3"/>
      <c r="B137" s="3" t="s">
        <v>12716</v>
      </c>
      <c r="C137" s="5">
        <v>779</v>
      </c>
      <c r="D137" s="5">
        <v>437</v>
      </c>
      <c r="E137" s="5">
        <v>189</v>
      </c>
      <c r="F137" s="5">
        <v>234</v>
      </c>
      <c r="G137" s="5">
        <v>423</v>
      </c>
      <c r="H137" s="5">
        <v>14</v>
      </c>
      <c r="I137" s="5">
        <v>342</v>
      </c>
    </row>
    <row r="138" spans="1:9" ht="17.25" thickBot="1">
      <c r="A138" s="3" t="s">
        <v>12715</v>
      </c>
      <c r="B138" s="3" t="s">
        <v>36</v>
      </c>
      <c r="C138" s="4">
        <v>1962</v>
      </c>
      <c r="D138" s="4">
        <v>1438</v>
      </c>
      <c r="E138" s="5">
        <v>656</v>
      </c>
      <c r="F138" s="5">
        <v>752</v>
      </c>
      <c r="G138" s="4">
        <v>1408</v>
      </c>
      <c r="H138" s="5">
        <v>30</v>
      </c>
      <c r="I138" s="5">
        <v>524</v>
      </c>
    </row>
    <row r="139" spans="1:9" ht="23.25" thickBot="1">
      <c r="A139" s="3"/>
      <c r="B139" s="3" t="s">
        <v>37</v>
      </c>
      <c r="C139" s="5">
        <v>760</v>
      </c>
      <c r="D139" s="5">
        <v>759</v>
      </c>
      <c r="E139" s="5">
        <v>349</v>
      </c>
      <c r="F139" s="5">
        <v>389</v>
      </c>
      <c r="G139" s="5">
        <v>738</v>
      </c>
      <c r="H139" s="5">
        <v>21</v>
      </c>
      <c r="I139" s="5">
        <v>1</v>
      </c>
    </row>
    <row r="140" spans="1:9" ht="23.25" thickBot="1">
      <c r="A140" s="3"/>
      <c r="B140" s="3" t="s">
        <v>12714</v>
      </c>
      <c r="C140" s="4">
        <v>1202</v>
      </c>
      <c r="D140" s="5">
        <v>679</v>
      </c>
      <c r="E140" s="5">
        <v>307</v>
      </c>
      <c r="F140" s="5">
        <v>363</v>
      </c>
      <c r="G140" s="5">
        <v>670</v>
      </c>
      <c r="H140" s="5">
        <v>9</v>
      </c>
      <c r="I140" s="5">
        <v>523</v>
      </c>
    </row>
    <row r="141" spans="1:9" ht="17.25" thickBot="1">
      <c r="A141" s="3" t="s">
        <v>12713</v>
      </c>
      <c r="B141" s="3" t="s">
        <v>36</v>
      </c>
      <c r="C141" s="4">
        <v>1839</v>
      </c>
      <c r="D141" s="4">
        <v>1277</v>
      </c>
      <c r="E141" s="5">
        <v>649</v>
      </c>
      <c r="F141" s="5">
        <v>604</v>
      </c>
      <c r="G141" s="4">
        <v>1253</v>
      </c>
      <c r="H141" s="5">
        <v>24</v>
      </c>
      <c r="I141" s="5">
        <v>562</v>
      </c>
    </row>
    <row r="142" spans="1:9" ht="23.25" thickBot="1">
      <c r="A142" s="3"/>
      <c r="B142" s="3" t="s">
        <v>37</v>
      </c>
      <c r="C142" s="5">
        <v>592</v>
      </c>
      <c r="D142" s="5">
        <v>592</v>
      </c>
      <c r="E142" s="5">
        <v>340</v>
      </c>
      <c r="F142" s="5">
        <v>242</v>
      </c>
      <c r="G142" s="5">
        <v>582</v>
      </c>
      <c r="H142" s="5">
        <v>10</v>
      </c>
      <c r="I142" s="5">
        <v>0</v>
      </c>
    </row>
    <row r="143" spans="1:9" ht="17.25" thickBot="1">
      <c r="A143" s="3"/>
      <c r="B143" s="3" t="s">
        <v>12712</v>
      </c>
      <c r="C143" s="5">
        <v>571</v>
      </c>
      <c r="D143" s="5">
        <v>299</v>
      </c>
      <c r="E143" s="5">
        <v>152</v>
      </c>
      <c r="F143" s="5">
        <v>141</v>
      </c>
      <c r="G143" s="5">
        <v>293</v>
      </c>
      <c r="H143" s="5">
        <v>6</v>
      </c>
      <c r="I143" s="5">
        <v>272</v>
      </c>
    </row>
    <row r="144" spans="1:9" ht="17.25" thickBot="1">
      <c r="A144" s="3"/>
      <c r="B144" s="3" t="s">
        <v>12711</v>
      </c>
      <c r="C144" s="5">
        <v>676</v>
      </c>
      <c r="D144" s="5">
        <v>386</v>
      </c>
      <c r="E144" s="5">
        <v>157</v>
      </c>
      <c r="F144" s="5">
        <v>221</v>
      </c>
      <c r="G144" s="5">
        <v>378</v>
      </c>
      <c r="H144" s="5">
        <v>8</v>
      </c>
      <c r="I144" s="5">
        <v>290</v>
      </c>
    </row>
    <row r="145" spans="1:9" ht="17.25" thickBot="1">
      <c r="A145" s="3" t="s">
        <v>12710</v>
      </c>
      <c r="B145" s="3" t="s">
        <v>36</v>
      </c>
      <c r="C145" s="4">
        <v>2770</v>
      </c>
      <c r="D145" s="4">
        <v>1858</v>
      </c>
      <c r="E145" s="4">
        <v>1090</v>
      </c>
      <c r="F145" s="5">
        <v>736</v>
      </c>
      <c r="G145" s="4">
        <v>1826</v>
      </c>
      <c r="H145" s="5">
        <v>32</v>
      </c>
      <c r="I145" s="5">
        <v>912</v>
      </c>
    </row>
    <row r="146" spans="1:9" ht="23.25" thickBot="1">
      <c r="A146" s="3"/>
      <c r="B146" s="3" t="s">
        <v>37</v>
      </c>
      <c r="C146" s="5">
        <v>811</v>
      </c>
      <c r="D146" s="5">
        <v>811</v>
      </c>
      <c r="E146" s="5">
        <v>474</v>
      </c>
      <c r="F146" s="5">
        <v>319</v>
      </c>
      <c r="G146" s="5">
        <v>793</v>
      </c>
      <c r="H146" s="5">
        <v>18</v>
      </c>
      <c r="I146" s="5">
        <v>0</v>
      </c>
    </row>
    <row r="147" spans="1:9" ht="17.25" thickBot="1">
      <c r="A147" s="3"/>
      <c r="B147" s="3" t="s">
        <v>12709</v>
      </c>
      <c r="C147" s="4">
        <v>1209</v>
      </c>
      <c r="D147" s="5">
        <v>639</v>
      </c>
      <c r="E147" s="5">
        <v>363</v>
      </c>
      <c r="F147" s="5">
        <v>266</v>
      </c>
      <c r="G147" s="5">
        <v>629</v>
      </c>
      <c r="H147" s="5">
        <v>10</v>
      </c>
      <c r="I147" s="5">
        <v>570</v>
      </c>
    </row>
    <row r="148" spans="1:9" ht="17.25" thickBot="1">
      <c r="A148" s="3"/>
      <c r="B148" s="3" t="s">
        <v>12708</v>
      </c>
      <c r="C148" s="5">
        <v>750</v>
      </c>
      <c r="D148" s="5">
        <v>408</v>
      </c>
      <c r="E148" s="5">
        <v>253</v>
      </c>
      <c r="F148" s="5">
        <v>151</v>
      </c>
      <c r="G148" s="5">
        <v>404</v>
      </c>
      <c r="H148" s="5">
        <v>4</v>
      </c>
      <c r="I148" s="5">
        <v>342</v>
      </c>
    </row>
    <row r="149" spans="1:9" ht="17.25" thickBot="1">
      <c r="A149" s="3" t="s">
        <v>11042</v>
      </c>
      <c r="B149" s="3" t="s">
        <v>36</v>
      </c>
      <c r="C149" s="4">
        <v>3794</v>
      </c>
      <c r="D149" s="4">
        <v>2438</v>
      </c>
      <c r="E149" s="4">
        <v>1309</v>
      </c>
      <c r="F149" s="4">
        <v>1080</v>
      </c>
      <c r="G149" s="4">
        <v>2389</v>
      </c>
      <c r="H149" s="5">
        <v>49</v>
      </c>
      <c r="I149" s="4">
        <v>1356</v>
      </c>
    </row>
    <row r="150" spans="1:9" ht="23.25" thickBot="1">
      <c r="A150" s="3"/>
      <c r="B150" s="3" t="s">
        <v>37</v>
      </c>
      <c r="C150" s="5">
        <v>909</v>
      </c>
      <c r="D150" s="5">
        <v>909</v>
      </c>
      <c r="E150" s="5">
        <v>519</v>
      </c>
      <c r="F150" s="5">
        <v>375</v>
      </c>
      <c r="G150" s="5">
        <v>894</v>
      </c>
      <c r="H150" s="5">
        <v>15</v>
      </c>
      <c r="I150" s="5">
        <v>0</v>
      </c>
    </row>
    <row r="151" spans="1:9" ht="17.25" thickBot="1">
      <c r="A151" s="3"/>
      <c r="B151" s="3" t="s">
        <v>11041</v>
      </c>
      <c r="C151" s="4">
        <v>1081</v>
      </c>
      <c r="D151" s="5">
        <v>561</v>
      </c>
      <c r="E151" s="5">
        <v>255</v>
      </c>
      <c r="F151" s="5">
        <v>290</v>
      </c>
      <c r="G151" s="5">
        <v>545</v>
      </c>
      <c r="H151" s="5">
        <v>16</v>
      </c>
      <c r="I151" s="5">
        <v>520</v>
      </c>
    </row>
    <row r="152" spans="1:9" ht="17.25" thickBot="1">
      <c r="A152" s="3"/>
      <c r="B152" s="3" t="s">
        <v>11040</v>
      </c>
      <c r="C152" s="4">
        <v>1804</v>
      </c>
      <c r="D152" s="5">
        <v>968</v>
      </c>
      <c r="E152" s="5">
        <v>535</v>
      </c>
      <c r="F152" s="5">
        <v>415</v>
      </c>
      <c r="G152" s="5">
        <v>950</v>
      </c>
      <c r="H152" s="5">
        <v>18</v>
      </c>
      <c r="I152" s="5">
        <v>836</v>
      </c>
    </row>
    <row r="153" spans="1:9" ht="23.25" thickBot="1">
      <c r="A153" s="3" t="s">
        <v>97</v>
      </c>
      <c r="B153" s="3"/>
      <c r="C153" s="5">
        <v>0</v>
      </c>
      <c r="D153" s="5">
        <v>1</v>
      </c>
      <c r="E153" s="5">
        <v>1</v>
      </c>
      <c r="F153" s="5">
        <v>0</v>
      </c>
      <c r="G153" s="5">
        <v>1</v>
      </c>
      <c r="H153" s="5">
        <v>0</v>
      </c>
      <c r="I153" s="5">
        <v>-1</v>
      </c>
    </row>
  </sheetData>
  <mergeCells count="14">
    <mergeCell ref="I93:I95"/>
    <mergeCell ref="G94:G95"/>
    <mergeCell ref="A93:A95"/>
    <mergeCell ref="B93:B95"/>
    <mergeCell ref="C93:C95"/>
    <mergeCell ref="D93:D95"/>
    <mergeCell ref="E93:G93"/>
    <mergeCell ref="I1:I3"/>
    <mergeCell ref="G2:G3"/>
    <mergeCell ref="A1:A3"/>
    <mergeCell ref="B1:B3"/>
    <mergeCell ref="C1:C3"/>
    <mergeCell ref="D1:D3"/>
    <mergeCell ref="E1:G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17BFF-CD03-41B8-B61A-D8A516016EAB}">
  <sheetPr>
    <tabColor theme="7" tint="0.59999389629810485"/>
  </sheetPr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12868</v>
      </c>
      <c r="F3" s="26" t="s">
        <v>12867</v>
      </c>
      <c r="G3" s="26" t="s">
        <v>12866</v>
      </c>
      <c r="H3" s="44"/>
      <c r="I3" s="26"/>
      <c r="J3" s="44"/>
      <c r="U3" t="s">
        <v>3</v>
      </c>
      <c r="V3" t="str">
        <f t="shared" si="0"/>
        <v>복기왕</v>
      </c>
      <c r="W3" t="str">
        <f t="shared" si="0"/>
        <v>이명수</v>
      </c>
      <c r="X3" t="str">
        <f t="shared" si="0"/>
        <v>박현숙</v>
      </c>
    </row>
    <row r="4" spans="1:24" ht="17.25" thickBot="1">
      <c r="A4" s="3" t="s">
        <v>30</v>
      </c>
      <c r="B4" s="3"/>
      <c r="C4" s="4">
        <v>125840</v>
      </c>
      <c r="D4" s="4">
        <v>77591</v>
      </c>
      <c r="E4" s="4">
        <v>37603</v>
      </c>
      <c r="F4" s="4">
        <v>38167</v>
      </c>
      <c r="G4" s="5">
        <v>826</v>
      </c>
      <c r="H4" s="4">
        <v>76596</v>
      </c>
      <c r="I4" s="5">
        <v>995</v>
      </c>
      <c r="J4" s="4">
        <v>48249</v>
      </c>
      <c r="V4" s="8"/>
      <c r="W4" s="8"/>
      <c r="X4" s="8"/>
    </row>
    <row r="5" spans="1:24" ht="23.25" thickBot="1">
      <c r="A5" s="3" t="s">
        <v>31</v>
      </c>
      <c r="B5" s="3"/>
      <c r="C5" s="5">
        <v>213</v>
      </c>
      <c r="D5" s="5">
        <v>209</v>
      </c>
      <c r="E5" s="5">
        <v>105</v>
      </c>
      <c r="F5" s="5">
        <v>77</v>
      </c>
      <c r="G5" s="5">
        <v>7</v>
      </c>
      <c r="H5" s="5">
        <v>189</v>
      </c>
      <c r="I5" s="5">
        <v>20</v>
      </c>
      <c r="J5" s="5">
        <v>4</v>
      </c>
      <c r="T5" t="s">
        <v>2929</v>
      </c>
      <c r="U5">
        <f>SUMIF($A:$A,"합계",D:D)</f>
        <v>77591</v>
      </c>
      <c r="V5">
        <f>SUMIF($A:$A,"합계",E:E)</f>
        <v>37603</v>
      </c>
      <c r="W5">
        <f>SUMIF($A:$A,"합계",F:F)</f>
        <v>38167</v>
      </c>
      <c r="X5">
        <f>SUMIF($A:$A,"합계",G:G)</f>
        <v>826</v>
      </c>
    </row>
    <row r="6" spans="1:24" ht="23.25" thickBot="1">
      <c r="A6" s="3" t="s">
        <v>32</v>
      </c>
      <c r="B6" s="3"/>
      <c r="C6" s="4">
        <v>5797</v>
      </c>
      <c r="D6" s="4">
        <v>5794</v>
      </c>
      <c r="E6" s="4">
        <v>3436</v>
      </c>
      <c r="F6" s="4">
        <v>2188</v>
      </c>
      <c r="G6" s="5">
        <v>69</v>
      </c>
      <c r="H6" s="4">
        <v>5693</v>
      </c>
      <c r="I6" s="5">
        <v>101</v>
      </c>
      <c r="J6" s="5">
        <v>3</v>
      </c>
      <c r="T6" t="s">
        <v>2930</v>
      </c>
      <c r="U6">
        <f>U5-U7</f>
        <v>48794</v>
      </c>
      <c r="V6">
        <f>V5-V7</f>
        <v>21868</v>
      </c>
      <c r="W6">
        <f>W5-W7</f>
        <v>25781</v>
      </c>
      <c r="X6">
        <f>X5-X7</f>
        <v>565</v>
      </c>
    </row>
    <row r="7" spans="1:24" ht="23.25" thickBot="1">
      <c r="A7" s="3" t="s">
        <v>33</v>
      </c>
      <c r="B7" s="3"/>
      <c r="C7" s="5">
        <v>204</v>
      </c>
      <c r="D7" s="5">
        <v>46</v>
      </c>
      <c r="E7" s="5">
        <v>31</v>
      </c>
      <c r="F7" s="5">
        <v>15</v>
      </c>
      <c r="G7" s="5">
        <v>0</v>
      </c>
      <c r="H7" s="5">
        <v>46</v>
      </c>
      <c r="I7" s="5">
        <v>0</v>
      </c>
      <c r="J7" s="5">
        <v>158</v>
      </c>
      <c r="T7" t="s">
        <v>2931</v>
      </c>
      <c r="U7">
        <f>U11+U10+U9</f>
        <v>28797</v>
      </c>
      <c r="V7">
        <f>V11+V10+V9</f>
        <v>15735</v>
      </c>
      <c r="W7">
        <f>W11+W10+W9</f>
        <v>12386</v>
      </c>
      <c r="X7">
        <f>X11+X10+X9</f>
        <v>261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12865</v>
      </c>
      <c r="B9" s="3" t="s">
        <v>36</v>
      </c>
      <c r="C9" s="4">
        <v>2915</v>
      </c>
      <c r="D9" s="4">
        <v>1873</v>
      </c>
      <c r="E9" s="5">
        <v>591</v>
      </c>
      <c r="F9" s="4">
        <v>1199</v>
      </c>
      <c r="G9" s="5">
        <v>22</v>
      </c>
      <c r="H9" s="4">
        <v>1812</v>
      </c>
      <c r="I9" s="5">
        <v>61</v>
      </c>
      <c r="J9" s="4">
        <v>1042</v>
      </c>
      <c r="T9" t="s">
        <v>2934</v>
      </c>
      <c r="U9">
        <f>SUMIF($A:$A,"거소·선상투표",D:D)+SUMIF($A:$A,"국외부재자투표",D:D)+SUMIF($A:$A,"국외부재자투표(공관)",D:D)</f>
        <v>256</v>
      </c>
      <c r="V9">
        <f t="shared" ref="V9:X11" si="1">SUMIF($A:$A,"거소·선상투표",E:E)+SUMIF($A:$A,"국외부재자투표",E:E)+SUMIF($A:$A,"국외부재자투표(공관)",E:E)</f>
        <v>137</v>
      </c>
      <c r="W9">
        <f t="shared" si="1"/>
        <v>92</v>
      </c>
      <c r="X9">
        <f t="shared" si="1"/>
        <v>7</v>
      </c>
    </row>
    <row r="10" spans="1:24" ht="23.25" thickBot="1">
      <c r="A10" s="3"/>
      <c r="B10" s="3" t="s">
        <v>37</v>
      </c>
      <c r="C10" s="5">
        <v>778</v>
      </c>
      <c r="D10" s="5">
        <v>776</v>
      </c>
      <c r="E10" s="5">
        <v>290</v>
      </c>
      <c r="F10" s="5">
        <v>445</v>
      </c>
      <c r="G10" s="5">
        <v>7</v>
      </c>
      <c r="H10" s="5">
        <v>742</v>
      </c>
      <c r="I10" s="5">
        <v>34</v>
      </c>
      <c r="J10" s="5">
        <v>2</v>
      </c>
      <c r="T10" t="s">
        <v>2932</v>
      </c>
      <c r="U10">
        <f>SUMIF($B:$B,"관내사전투표",D:D)</f>
        <v>22747</v>
      </c>
      <c r="V10">
        <f t="shared" ref="V10:X12" si="2">SUMIF($B:$B,"관내사전투표",E:E)</f>
        <v>12162</v>
      </c>
      <c r="W10">
        <f t="shared" si="2"/>
        <v>10106</v>
      </c>
      <c r="X10">
        <f t="shared" si="2"/>
        <v>185</v>
      </c>
    </row>
    <row r="11" spans="1:24" ht="17.25" thickBot="1">
      <c r="A11" s="3"/>
      <c r="B11" s="3" t="s">
        <v>12864</v>
      </c>
      <c r="C11" s="5">
        <v>751</v>
      </c>
      <c r="D11" s="5">
        <v>323</v>
      </c>
      <c r="E11" s="5">
        <v>84</v>
      </c>
      <c r="F11" s="5">
        <v>221</v>
      </c>
      <c r="G11" s="5">
        <v>8</v>
      </c>
      <c r="H11" s="5">
        <v>313</v>
      </c>
      <c r="I11" s="5">
        <v>10</v>
      </c>
      <c r="J11" s="5">
        <v>428</v>
      </c>
      <c r="T11" t="s">
        <v>2933</v>
      </c>
      <c r="U11">
        <f>SUMIF($A:$A,"관외사전투표",D:D)</f>
        <v>5794</v>
      </c>
      <c r="V11">
        <f t="shared" ref="V11:X13" si="3">SUMIF($A:$A,"관외사전투표",E:E)</f>
        <v>3436</v>
      </c>
      <c r="W11">
        <f t="shared" si="3"/>
        <v>2188</v>
      </c>
      <c r="X11">
        <f t="shared" si="3"/>
        <v>69</v>
      </c>
    </row>
    <row r="12" spans="1:24" ht="17.25" thickBot="1">
      <c r="A12" s="3"/>
      <c r="B12" s="3" t="s">
        <v>12863</v>
      </c>
      <c r="C12" s="5">
        <v>707</v>
      </c>
      <c r="D12" s="5">
        <v>403</v>
      </c>
      <c r="E12" s="5">
        <v>109</v>
      </c>
      <c r="F12" s="5">
        <v>283</v>
      </c>
      <c r="G12" s="5">
        <v>3</v>
      </c>
      <c r="H12" s="5">
        <v>395</v>
      </c>
      <c r="I12" s="5">
        <v>8</v>
      </c>
      <c r="J12" s="5">
        <v>304</v>
      </c>
    </row>
    <row r="13" spans="1:24" ht="17.25" thickBot="1">
      <c r="A13" s="3"/>
      <c r="B13" s="3" t="s">
        <v>12862</v>
      </c>
      <c r="C13" s="5">
        <v>679</v>
      </c>
      <c r="D13" s="5">
        <v>371</v>
      </c>
      <c r="E13" s="5">
        <v>108</v>
      </c>
      <c r="F13" s="5">
        <v>250</v>
      </c>
      <c r="G13" s="5">
        <v>4</v>
      </c>
      <c r="H13" s="5">
        <v>362</v>
      </c>
      <c r="I13" s="5">
        <v>9</v>
      </c>
      <c r="J13" s="5">
        <v>308</v>
      </c>
    </row>
    <row r="14" spans="1:24" ht="17.25" thickBot="1">
      <c r="A14" s="3" t="s">
        <v>12861</v>
      </c>
      <c r="B14" s="3" t="s">
        <v>36</v>
      </c>
      <c r="C14" s="4">
        <v>4129</v>
      </c>
      <c r="D14" s="4">
        <v>2579</v>
      </c>
      <c r="E14" s="5">
        <v>859</v>
      </c>
      <c r="F14" s="4">
        <v>1621</v>
      </c>
      <c r="G14" s="5">
        <v>26</v>
      </c>
      <c r="H14" s="4">
        <v>2506</v>
      </c>
      <c r="I14" s="5">
        <v>73</v>
      </c>
      <c r="J14" s="4">
        <v>1550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1026</v>
      </c>
      <c r="D15" s="4">
        <v>1022</v>
      </c>
      <c r="E15" s="5">
        <v>424</v>
      </c>
      <c r="F15" s="5">
        <v>549</v>
      </c>
      <c r="G15" s="5">
        <v>8</v>
      </c>
      <c r="H15" s="5">
        <v>981</v>
      </c>
      <c r="I15" s="5">
        <v>41</v>
      </c>
      <c r="J15" s="5">
        <v>4</v>
      </c>
      <c r="U15" s="8"/>
      <c r="V15" s="8"/>
      <c r="W15" s="8"/>
      <c r="X15" s="8"/>
    </row>
    <row r="16" spans="1:24" ht="17.25" thickBot="1">
      <c r="A16" s="3"/>
      <c r="B16" s="3" t="s">
        <v>12860</v>
      </c>
      <c r="C16" s="4">
        <v>1339</v>
      </c>
      <c r="D16" s="5">
        <v>610</v>
      </c>
      <c r="E16" s="5">
        <v>192</v>
      </c>
      <c r="F16" s="5">
        <v>401</v>
      </c>
      <c r="G16" s="5">
        <v>6</v>
      </c>
      <c r="H16" s="5">
        <v>599</v>
      </c>
      <c r="I16" s="5">
        <v>11</v>
      </c>
      <c r="J16" s="5">
        <v>729</v>
      </c>
    </row>
    <row r="17" spans="1:10" ht="17.25" thickBot="1">
      <c r="A17" s="3"/>
      <c r="B17" s="3" t="s">
        <v>12859</v>
      </c>
      <c r="C17" s="5">
        <v>860</v>
      </c>
      <c r="D17" s="5">
        <v>421</v>
      </c>
      <c r="E17" s="5">
        <v>136</v>
      </c>
      <c r="F17" s="5">
        <v>273</v>
      </c>
      <c r="G17" s="5">
        <v>5</v>
      </c>
      <c r="H17" s="5">
        <v>414</v>
      </c>
      <c r="I17" s="5">
        <v>7</v>
      </c>
      <c r="J17" s="5">
        <v>439</v>
      </c>
    </row>
    <row r="18" spans="1:10" ht="17.25" thickBot="1">
      <c r="A18" s="3"/>
      <c r="B18" s="3" t="s">
        <v>12858</v>
      </c>
      <c r="C18" s="5">
        <v>904</v>
      </c>
      <c r="D18" s="5">
        <v>526</v>
      </c>
      <c r="E18" s="5">
        <v>107</v>
      </c>
      <c r="F18" s="5">
        <v>398</v>
      </c>
      <c r="G18" s="5">
        <v>7</v>
      </c>
      <c r="H18" s="5">
        <v>512</v>
      </c>
      <c r="I18" s="5">
        <v>14</v>
      </c>
      <c r="J18" s="5">
        <v>378</v>
      </c>
    </row>
    <row r="19" spans="1:10" ht="17.25" thickBot="1">
      <c r="A19" s="3" t="s">
        <v>12857</v>
      </c>
      <c r="B19" s="3" t="s">
        <v>36</v>
      </c>
      <c r="C19" s="4">
        <v>15597</v>
      </c>
      <c r="D19" s="4">
        <v>8614</v>
      </c>
      <c r="E19" s="4">
        <v>3816</v>
      </c>
      <c r="F19" s="4">
        <v>4577</v>
      </c>
      <c r="G19" s="5">
        <v>101</v>
      </c>
      <c r="H19" s="4">
        <v>8494</v>
      </c>
      <c r="I19" s="5">
        <v>120</v>
      </c>
      <c r="J19" s="4">
        <v>6983</v>
      </c>
    </row>
    <row r="20" spans="1:10" ht="23.25" thickBot="1">
      <c r="A20" s="3"/>
      <c r="B20" s="3" t="s">
        <v>37</v>
      </c>
      <c r="C20" s="4">
        <v>2474</v>
      </c>
      <c r="D20" s="4">
        <v>2469</v>
      </c>
      <c r="E20" s="4">
        <v>1273</v>
      </c>
      <c r="F20" s="4">
        <v>1139</v>
      </c>
      <c r="G20" s="5">
        <v>19</v>
      </c>
      <c r="H20" s="4">
        <v>2431</v>
      </c>
      <c r="I20" s="5">
        <v>38</v>
      </c>
      <c r="J20" s="5">
        <v>5</v>
      </c>
    </row>
    <row r="21" spans="1:10" ht="17.25" thickBot="1">
      <c r="A21" s="3"/>
      <c r="B21" s="3" t="s">
        <v>12856</v>
      </c>
      <c r="C21" s="4">
        <v>1070</v>
      </c>
      <c r="D21" s="5">
        <v>467</v>
      </c>
      <c r="E21" s="5">
        <v>111</v>
      </c>
      <c r="F21" s="5">
        <v>349</v>
      </c>
      <c r="G21" s="5">
        <v>4</v>
      </c>
      <c r="H21" s="5">
        <v>464</v>
      </c>
      <c r="I21" s="5">
        <v>3</v>
      </c>
      <c r="J21" s="5">
        <v>603</v>
      </c>
    </row>
    <row r="22" spans="1:10" ht="17.25" thickBot="1">
      <c r="A22" s="3"/>
      <c r="B22" s="3" t="s">
        <v>12855</v>
      </c>
      <c r="C22" s="5">
        <v>645</v>
      </c>
      <c r="D22" s="5">
        <v>349</v>
      </c>
      <c r="E22" s="5">
        <v>95</v>
      </c>
      <c r="F22" s="5">
        <v>237</v>
      </c>
      <c r="G22" s="5">
        <v>3</v>
      </c>
      <c r="H22" s="5">
        <v>335</v>
      </c>
      <c r="I22" s="5">
        <v>14</v>
      </c>
      <c r="J22" s="5">
        <v>296</v>
      </c>
    </row>
    <row r="23" spans="1:10" ht="17.25" thickBot="1">
      <c r="A23" s="3"/>
      <c r="B23" s="3" t="s">
        <v>12854</v>
      </c>
      <c r="C23" s="4">
        <v>1686</v>
      </c>
      <c r="D23" s="5">
        <v>811</v>
      </c>
      <c r="E23" s="5">
        <v>209</v>
      </c>
      <c r="F23" s="5">
        <v>575</v>
      </c>
      <c r="G23" s="5">
        <v>5</v>
      </c>
      <c r="H23" s="5">
        <v>789</v>
      </c>
      <c r="I23" s="5">
        <v>22</v>
      </c>
      <c r="J23" s="5">
        <v>875</v>
      </c>
    </row>
    <row r="24" spans="1:10" ht="17.25" thickBot="1">
      <c r="A24" s="3"/>
      <c r="B24" s="3" t="s">
        <v>12853</v>
      </c>
      <c r="C24" s="4">
        <v>2440</v>
      </c>
      <c r="D24" s="4">
        <v>1065</v>
      </c>
      <c r="E24" s="5">
        <v>474</v>
      </c>
      <c r="F24" s="5">
        <v>557</v>
      </c>
      <c r="G24" s="5">
        <v>19</v>
      </c>
      <c r="H24" s="4">
        <v>1050</v>
      </c>
      <c r="I24" s="5">
        <v>15</v>
      </c>
      <c r="J24" s="4">
        <v>1375</v>
      </c>
    </row>
    <row r="25" spans="1:10" ht="17.25" thickBot="1">
      <c r="A25" s="3"/>
      <c r="B25" s="3" t="s">
        <v>12852</v>
      </c>
      <c r="C25" s="4">
        <v>2730</v>
      </c>
      <c r="D25" s="4">
        <v>1274</v>
      </c>
      <c r="E25" s="5">
        <v>567</v>
      </c>
      <c r="F25" s="5">
        <v>676</v>
      </c>
      <c r="G25" s="5">
        <v>21</v>
      </c>
      <c r="H25" s="4">
        <v>1264</v>
      </c>
      <c r="I25" s="5">
        <v>10</v>
      </c>
      <c r="J25" s="4">
        <v>1456</v>
      </c>
    </row>
    <row r="26" spans="1:10" ht="17.25" thickBot="1">
      <c r="A26" s="3"/>
      <c r="B26" s="3" t="s">
        <v>12851</v>
      </c>
      <c r="C26" s="4">
        <v>2723</v>
      </c>
      <c r="D26" s="4">
        <v>1193</v>
      </c>
      <c r="E26" s="5">
        <v>565</v>
      </c>
      <c r="F26" s="5">
        <v>602</v>
      </c>
      <c r="G26" s="5">
        <v>14</v>
      </c>
      <c r="H26" s="4">
        <v>1181</v>
      </c>
      <c r="I26" s="5">
        <v>12</v>
      </c>
      <c r="J26" s="4">
        <v>1530</v>
      </c>
    </row>
    <row r="27" spans="1:10" ht="17.25" thickBot="1">
      <c r="A27" s="3"/>
      <c r="B27" s="3" t="s">
        <v>12850</v>
      </c>
      <c r="C27" s="4">
        <v>1829</v>
      </c>
      <c r="D27" s="5">
        <v>986</v>
      </c>
      <c r="E27" s="5">
        <v>522</v>
      </c>
      <c r="F27" s="5">
        <v>442</v>
      </c>
      <c r="G27" s="5">
        <v>16</v>
      </c>
      <c r="H27" s="5">
        <v>980</v>
      </c>
      <c r="I27" s="5">
        <v>6</v>
      </c>
      <c r="J27" s="5">
        <v>843</v>
      </c>
    </row>
    <row r="28" spans="1:10" ht="17.25" thickBot="1">
      <c r="A28" s="3" t="s">
        <v>12849</v>
      </c>
      <c r="B28" s="3" t="s">
        <v>36</v>
      </c>
      <c r="C28" s="4">
        <v>8291</v>
      </c>
      <c r="D28" s="4">
        <v>5032</v>
      </c>
      <c r="E28" s="4">
        <v>2375</v>
      </c>
      <c r="F28" s="4">
        <v>2552</v>
      </c>
      <c r="G28" s="5">
        <v>56</v>
      </c>
      <c r="H28" s="4">
        <v>4983</v>
      </c>
      <c r="I28" s="5">
        <v>49</v>
      </c>
      <c r="J28" s="4">
        <v>3259</v>
      </c>
    </row>
    <row r="29" spans="1:10" ht="23.25" thickBot="1">
      <c r="A29" s="3"/>
      <c r="B29" s="3" t="s">
        <v>37</v>
      </c>
      <c r="C29" s="4">
        <v>2220</v>
      </c>
      <c r="D29" s="4">
        <v>2218</v>
      </c>
      <c r="E29" s="4">
        <v>1056</v>
      </c>
      <c r="F29" s="4">
        <v>1114</v>
      </c>
      <c r="G29" s="5">
        <v>24</v>
      </c>
      <c r="H29" s="4">
        <v>2194</v>
      </c>
      <c r="I29" s="5">
        <v>24</v>
      </c>
      <c r="J29" s="5">
        <v>2</v>
      </c>
    </row>
    <row r="30" spans="1:10" ht="23.25" thickBot="1">
      <c r="A30" s="3"/>
      <c r="B30" s="3" t="s">
        <v>12848</v>
      </c>
      <c r="C30" s="4">
        <v>1030</v>
      </c>
      <c r="D30" s="5">
        <v>453</v>
      </c>
      <c r="E30" s="5">
        <v>118</v>
      </c>
      <c r="F30" s="5">
        <v>320</v>
      </c>
      <c r="G30" s="5">
        <v>8</v>
      </c>
      <c r="H30" s="5">
        <v>446</v>
      </c>
      <c r="I30" s="5">
        <v>7</v>
      </c>
      <c r="J30" s="5">
        <v>577</v>
      </c>
    </row>
    <row r="31" spans="1:10" ht="23.25" thickBot="1">
      <c r="A31" s="3"/>
      <c r="B31" s="3" t="s">
        <v>12847</v>
      </c>
      <c r="C31" s="4">
        <v>2212</v>
      </c>
      <c r="D31" s="5">
        <v>961</v>
      </c>
      <c r="E31" s="5">
        <v>367</v>
      </c>
      <c r="F31" s="5">
        <v>576</v>
      </c>
      <c r="G31" s="5">
        <v>11</v>
      </c>
      <c r="H31" s="5">
        <v>954</v>
      </c>
      <c r="I31" s="5">
        <v>7</v>
      </c>
      <c r="J31" s="4">
        <v>1251</v>
      </c>
    </row>
    <row r="32" spans="1:10" ht="23.25" thickBot="1">
      <c r="A32" s="3"/>
      <c r="B32" s="3" t="s">
        <v>12846</v>
      </c>
      <c r="C32" s="5">
        <v>932</v>
      </c>
      <c r="D32" s="5">
        <v>346</v>
      </c>
      <c r="E32" s="5">
        <v>113</v>
      </c>
      <c r="F32" s="5">
        <v>224</v>
      </c>
      <c r="G32" s="5">
        <v>4</v>
      </c>
      <c r="H32" s="5">
        <v>341</v>
      </c>
      <c r="I32" s="5">
        <v>5</v>
      </c>
      <c r="J32" s="5">
        <v>586</v>
      </c>
    </row>
    <row r="33" spans="1:10" ht="23.25" thickBot="1">
      <c r="A33" s="3"/>
      <c r="B33" s="3" t="s">
        <v>12845</v>
      </c>
      <c r="C33" s="4">
        <v>1897</v>
      </c>
      <c r="D33" s="4">
        <v>1054</v>
      </c>
      <c r="E33" s="5">
        <v>721</v>
      </c>
      <c r="F33" s="5">
        <v>318</v>
      </c>
      <c r="G33" s="5">
        <v>9</v>
      </c>
      <c r="H33" s="4">
        <v>1048</v>
      </c>
      <c r="I33" s="5">
        <v>6</v>
      </c>
      <c r="J33" s="5">
        <v>843</v>
      </c>
    </row>
    <row r="34" spans="1:10" ht="17.25" thickBot="1">
      <c r="A34" s="3" t="s">
        <v>12844</v>
      </c>
      <c r="B34" s="3" t="s">
        <v>36</v>
      </c>
      <c r="C34" s="4">
        <v>7026</v>
      </c>
      <c r="D34" s="4">
        <v>4578</v>
      </c>
      <c r="E34" s="4">
        <v>1844</v>
      </c>
      <c r="F34" s="4">
        <v>2622</v>
      </c>
      <c r="G34" s="5">
        <v>53</v>
      </c>
      <c r="H34" s="4">
        <v>4519</v>
      </c>
      <c r="I34" s="5">
        <v>59</v>
      </c>
      <c r="J34" s="4">
        <v>2448</v>
      </c>
    </row>
    <row r="35" spans="1:10" ht="23.25" thickBot="1">
      <c r="A35" s="3"/>
      <c r="B35" s="3" t="s">
        <v>37</v>
      </c>
      <c r="C35" s="4">
        <v>2356</v>
      </c>
      <c r="D35" s="4">
        <v>2353</v>
      </c>
      <c r="E35" s="4">
        <v>1112</v>
      </c>
      <c r="F35" s="4">
        <v>1186</v>
      </c>
      <c r="G35" s="5">
        <v>20</v>
      </c>
      <c r="H35" s="4">
        <v>2318</v>
      </c>
      <c r="I35" s="5">
        <v>35</v>
      </c>
      <c r="J35" s="5">
        <v>3</v>
      </c>
    </row>
    <row r="36" spans="1:10" ht="23.25" thickBot="1">
      <c r="A36" s="3"/>
      <c r="B36" s="3" t="s">
        <v>12843</v>
      </c>
      <c r="C36" s="4">
        <v>1826</v>
      </c>
      <c r="D36" s="5">
        <v>875</v>
      </c>
      <c r="E36" s="5">
        <v>296</v>
      </c>
      <c r="F36" s="5">
        <v>563</v>
      </c>
      <c r="G36" s="5">
        <v>9</v>
      </c>
      <c r="H36" s="5">
        <v>868</v>
      </c>
      <c r="I36" s="5">
        <v>7</v>
      </c>
      <c r="J36" s="5">
        <v>951</v>
      </c>
    </row>
    <row r="37" spans="1:10" ht="23.25" thickBot="1">
      <c r="A37" s="3"/>
      <c r="B37" s="3" t="s">
        <v>12842</v>
      </c>
      <c r="C37" s="4">
        <v>1511</v>
      </c>
      <c r="D37" s="5">
        <v>761</v>
      </c>
      <c r="E37" s="5">
        <v>247</v>
      </c>
      <c r="F37" s="5">
        <v>491</v>
      </c>
      <c r="G37" s="5">
        <v>10</v>
      </c>
      <c r="H37" s="5">
        <v>748</v>
      </c>
      <c r="I37" s="5">
        <v>13</v>
      </c>
      <c r="J37" s="5">
        <v>750</v>
      </c>
    </row>
    <row r="38" spans="1:10" ht="23.25" thickBot="1">
      <c r="A38" s="3"/>
      <c r="B38" s="3" t="s">
        <v>12841</v>
      </c>
      <c r="C38" s="4">
        <v>1333</v>
      </c>
      <c r="D38" s="5">
        <v>589</v>
      </c>
      <c r="E38" s="5">
        <v>189</v>
      </c>
      <c r="F38" s="5">
        <v>382</v>
      </c>
      <c r="G38" s="5">
        <v>14</v>
      </c>
      <c r="H38" s="5">
        <v>585</v>
      </c>
      <c r="I38" s="5">
        <v>4</v>
      </c>
      <c r="J38" s="5">
        <v>744</v>
      </c>
    </row>
    <row r="39" spans="1:10" ht="17.25" thickBot="1">
      <c r="A39" s="3" t="s">
        <v>12840</v>
      </c>
      <c r="B39" s="3" t="s">
        <v>36</v>
      </c>
      <c r="C39" s="4">
        <v>27168</v>
      </c>
      <c r="D39" s="4">
        <v>16669</v>
      </c>
      <c r="E39" s="4">
        <v>8434</v>
      </c>
      <c r="F39" s="4">
        <v>7936</v>
      </c>
      <c r="G39" s="5">
        <v>151</v>
      </c>
      <c r="H39" s="4">
        <v>16521</v>
      </c>
      <c r="I39" s="5">
        <v>148</v>
      </c>
      <c r="J39" s="4">
        <v>10499</v>
      </c>
    </row>
    <row r="40" spans="1:10" ht="23.25" thickBot="1">
      <c r="A40" s="3"/>
      <c r="B40" s="3" t="s">
        <v>37</v>
      </c>
      <c r="C40" s="4">
        <v>5076</v>
      </c>
      <c r="D40" s="4">
        <v>5075</v>
      </c>
      <c r="E40" s="4">
        <v>2856</v>
      </c>
      <c r="F40" s="4">
        <v>2142</v>
      </c>
      <c r="G40" s="5">
        <v>38</v>
      </c>
      <c r="H40" s="4">
        <v>5036</v>
      </c>
      <c r="I40" s="5">
        <v>39</v>
      </c>
      <c r="J40" s="5">
        <v>1</v>
      </c>
    </row>
    <row r="41" spans="1:10" ht="23.25" thickBot="1">
      <c r="A41" s="3"/>
      <c r="B41" s="3" t="s">
        <v>12839</v>
      </c>
      <c r="C41" s="4">
        <v>3578</v>
      </c>
      <c r="D41" s="4">
        <v>1917</v>
      </c>
      <c r="E41" s="5">
        <v>900</v>
      </c>
      <c r="F41" s="5">
        <v>984</v>
      </c>
      <c r="G41" s="5">
        <v>9</v>
      </c>
      <c r="H41" s="4">
        <v>1893</v>
      </c>
      <c r="I41" s="5">
        <v>24</v>
      </c>
      <c r="J41" s="4">
        <v>1661</v>
      </c>
    </row>
    <row r="42" spans="1:10" ht="23.25" thickBot="1">
      <c r="A42" s="3"/>
      <c r="B42" s="3" t="s">
        <v>12838</v>
      </c>
      <c r="C42" s="4">
        <v>3346</v>
      </c>
      <c r="D42" s="4">
        <v>1655</v>
      </c>
      <c r="E42" s="5">
        <v>633</v>
      </c>
      <c r="F42" s="5">
        <v>975</v>
      </c>
      <c r="G42" s="5">
        <v>21</v>
      </c>
      <c r="H42" s="4">
        <v>1629</v>
      </c>
      <c r="I42" s="5">
        <v>26</v>
      </c>
      <c r="J42" s="4">
        <v>1691</v>
      </c>
    </row>
    <row r="43" spans="1:10" ht="23.25" thickBot="1">
      <c r="A43" s="3"/>
      <c r="B43" s="3" t="s">
        <v>12837</v>
      </c>
      <c r="C43" s="4">
        <v>2917</v>
      </c>
      <c r="D43" s="4">
        <v>1495</v>
      </c>
      <c r="E43" s="5">
        <v>727</v>
      </c>
      <c r="F43" s="5">
        <v>734</v>
      </c>
      <c r="G43" s="5">
        <v>15</v>
      </c>
      <c r="H43" s="4">
        <v>1476</v>
      </c>
      <c r="I43" s="5">
        <v>19</v>
      </c>
      <c r="J43" s="4">
        <v>1422</v>
      </c>
    </row>
    <row r="44" spans="1:10" ht="23.25" thickBot="1">
      <c r="A44" s="3"/>
      <c r="B44" s="3" t="s">
        <v>12836</v>
      </c>
      <c r="C44" s="4">
        <v>3050</v>
      </c>
      <c r="D44" s="4">
        <v>1615</v>
      </c>
      <c r="E44" s="5">
        <v>673</v>
      </c>
      <c r="F44" s="5">
        <v>905</v>
      </c>
      <c r="G44" s="5">
        <v>21</v>
      </c>
      <c r="H44" s="4">
        <v>1599</v>
      </c>
      <c r="I44" s="5">
        <v>16</v>
      </c>
      <c r="J44" s="4">
        <v>1435</v>
      </c>
    </row>
    <row r="45" spans="1:10" ht="23.25" thickBot="1">
      <c r="A45" s="3"/>
      <c r="B45" s="3" t="s">
        <v>12835</v>
      </c>
      <c r="C45" s="4">
        <v>3954</v>
      </c>
      <c r="D45" s="4">
        <v>1757</v>
      </c>
      <c r="E45" s="5">
        <v>713</v>
      </c>
      <c r="F45" s="4">
        <v>1012</v>
      </c>
      <c r="G45" s="5">
        <v>19</v>
      </c>
      <c r="H45" s="4">
        <v>1744</v>
      </c>
      <c r="I45" s="5">
        <v>13</v>
      </c>
      <c r="J45" s="4">
        <v>2197</v>
      </c>
    </row>
    <row r="46" spans="1:10" ht="23.25" thickBot="1">
      <c r="A46" s="3"/>
      <c r="B46" s="3" t="s">
        <v>12834</v>
      </c>
      <c r="C46" s="4">
        <v>3284</v>
      </c>
      <c r="D46" s="4">
        <v>1918</v>
      </c>
      <c r="E46" s="4">
        <v>1167</v>
      </c>
      <c r="F46" s="5">
        <v>727</v>
      </c>
      <c r="G46" s="5">
        <v>15</v>
      </c>
      <c r="H46" s="4">
        <v>1909</v>
      </c>
      <c r="I46" s="5">
        <v>9</v>
      </c>
      <c r="J46" s="4">
        <v>1366</v>
      </c>
    </row>
    <row r="47" spans="1:10" ht="23.25" thickBot="1">
      <c r="A47" s="3"/>
      <c r="B47" s="3" t="s">
        <v>12833</v>
      </c>
      <c r="C47" s="4">
        <v>1963</v>
      </c>
      <c r="D47" s="4">
        <v>1237</v>
      </c>
      <c r="E47" s="5">
        <v>765</v>
      </c>
      <c r="F47" s="5">
        <v>457</v>
      </c>
      <c r="G47" s="5">
        <v>13</v>
      </c>
      <c r="H47" s="4">
        <v>1235</v>
      </c>
      <c r="I47" s="5">
        <v>2</v>
      </c>
      <c r="J47" s="5">
        <v>726</v>
      </c>
    </row>
    <row r="48" spans="1:10" ht="17.25" thickBot="1">
      <c r="A48" s="3" t="s">
        <v>12832</v>
      </c>
      <c r="B48" s="3" t="s">
        <v>36</v>
      </c>
      <c r="C48" s="4">
        <v>14093</v>
      </c>
      <c r="D48" s="4">
        <v>8333</v>
      </c>
      <c r="E48" s="4">
        <v>3956</v>
      </c>
      <c r="F48" s="4">
        <v>4187</v>
      </c>
      <c r="G48" s="5">
        <v>91</v>
      </c>
      <c r="H48" s="4">
        <v>8234</v>
      </c>
      <c r="I48" s="5">
        <v>99</v>
      </c>
      <c r="J48" s="4">
        <v>5760</v>
      </c>
    </row>
    <row r="49" spans="1:10" ht="23.25" thickBot="1">
      <c r="A49" s="3"/>
      <c r="B49" s="3" t="s">
        <v>37</v>
      </c>
      <c r="C49" s="4">
        <v>2622</v>
      </c>
      <c r="D49" s="4">
        <v>2616</v>
      </c>
      <c r="E49" s="4">
        <v>1413</v>
      </c>
      <c r="F49" s="4">
        <v>1160</v>
      </c>
      <c r="G49" s="5">
        <v>16</v>
      </c>
      <c r="H49" s="4">
        <v>2589</v>
      </c>
      <c r="I49" s="5">
        <v>27</v>
      </c>
      <c r="J49" s="5">
        <v>6</v>
      </c>
    </row>
    <row r="50" spans="1:10" ht="23.25" thickBot="1">
      <c r="A50" s="3"/>
      <c r="B50" s="3" t="s">
        <v>12831</v>
      </c>
      <c r="C50" s="4">
        <v>2644</v>
      </c>
      <c r="D50" s="4">
        <v>1492</v>
      </c>
      <c r="E50" s="5">
        <v>684</v>
      </c>
      <c r="F50" s="5">
        <v>757</v>
      </c>
      <c r="G50" s="5">
        <v>15</v>
      </c>
      <c r="H50" s="4">
        <v>1456</v>
      </c>
      <c r="I50" s="5">
        <v>36</v>
      </c>
      <c r="J50" s="4">
        <v>1152</v>
      </c>
    </row>
    <row r="51" spans="1:10" ht="23.25" thickBot="1">
      <c r="A51" s="3"/>
      <c r="B51" s="3" t="s">
        <v>12830</v>
      </c>
      <c r="C51" s="4">
        <v>3250</v>
      </c>
      <c r="D51" s="4">
        <v>1631</v>
      </c>
      <c r="E51" s="5">
        <v>737</v>
      </c>
      <c r="F51" s="5">
        <v>864</v>
      </c>
      <c r="G51" s="5">
        <v>20</v>
      </c>
      <c r="H51" s="4">
        <v>1621</v>
      </c>
      <c r="I51" s="5">
        <v>10</v>
      </c>
      <c r="J51" s="4">
        <v>1619</v>
      </c>
    </row>
    <row r="52" spans="1:10" ht="23.25" thickBot="1">
      <c r="A52" s="3"/>
      <c r="B52" s="3" t="s">
        <v>12829</v>
      </c>
      <c r="C52" s="4">
        <v>1432</v>
      </c>
      <c r="D52" s="5">
        <v>708</v>
      </c>
      <c r="E52" s="5">
        <v>213</v>
      </c>
      <c r="F52" s="5">
        <v>478</v>
      </c>
      <c r="G52" s="5">
        <v>11</v>
      </c>
      <c r="H52" s="5">
        <v>702</v>
      </c>
      <c r="I52" s="5">
        <v>6</v>
      </c>
      <c r="J52" s="5">
        <v>724</v>
      </c>
    </row>
    <row r="53" spans="1:10" ht="23.25" thickBot="1">
      <c r="A53" s="3"/>
      <c r="B53" s="3" t="s">
        <v>12828</v>
      </c>
      <c r="C53" s="4">
        <v>2253</v>
      </c>
      <c r="D53" s="5">
        <v>888</v>
      </c>
      <c r="E53" s="5">
        <v>411</v>
      </c>
      <c r="F53" s="5">
        <v>454</v>
      </c>
      <c r="G53" s="5">
        <v>15</v>
      </c>
      <c r="H53" s="5">
        <v>880</v>
      </c>
      <c r="I53" s="5">
        <v>8</v>
      </c>
      <c r="J53" s="4">
        <v>1365</v>
      </c>
    </row>
    <row r="54" spans="1:10" ht="23.25" thickBot="1">
      <c r="A54" s="3"/>
      <c r="B54" s="3" t="s">
        <v>12827</v>
      </c>
      <c r="C54" s="4">
        <v>1892</v>
      </c>
      <c r="D54" s="5">
        <v>998</v>
      </c>
      <c r="E54" s="5">
        <v>498</v>
      </c>
      <c r="F54" s="5">
        <v>474</v>
      </c>
      <c r="G54" s="5">
        <v>14</v>
      </c>
      <c r="H54" s="5">
        <v>986</v>
      </c>
      <c r="I54" s="5">
        <v>12</v>
      </c>
      <c r="J54" s="5">
        <v>894</v>
      </c>
    </row>
    <row r="55" spans="1:10" ht="17.25" thickBot="1">
      <c r="A55" s="3" t="s">
        <v>12826</v>
      </c>
      <c r="B55" s="3" t="s">
        <v>36</v>
      </c>
      <c r="C55" s="4">
        <v>19125</v>
      </c>
      <c r="D55" s="4">
        <v>10963</v>
      </c>
      <c r="E55" s="4">
        <v>5463</v>
      </c>
      <c r="F55" s="4">
        <v>5271</v>
      </c>
      <c r="G55" s="5">
        <v>97</v>
      </c>
      <c r="H55" s="4">
        <v>10831</v>
      </c>
      <c r="I55" s="5">
        <v>132</v>
      </c>
      <c r="J55" s="4">
        <v>8162</v>
      </c>
    </row>
    <row r="56" spans="1:10" ht="23.25" thickBot="1">
      <c r="A56" s="3"/>
      <c r="B56" s="3" t="s">
        <v>37</v>
      </c>
      <c r="C56" s="4">
        <v>3145</v>
      </c>
      <c r="D56" s="4">
        <v>3140</v>
      </c>
      <c r="E56" s="4">
        <v>1820</v>
      </c>
      <c r="F56" s="4">
        <v>1273</v>
      </c>
      <c r="G56" s="5">
        <v>20</v>
      </c>
      <c r="H56" s="4">
        <v>3113</v>
      </c>
      <c r="I56" s="5">
        <v>27</v>
      </c>
      <c r="J56" s="5">
        <v>5</v>
      </c>
    </row>
    <row r="57" spans="1:10" ht="23.25" thickBot="1">
      <c r="A57" s="3"/>
      <c r="B57" s="3" t="s">
        <v>12825</v>
      </c>
      <c r="C57" s="4">
        <v>2652</v>
      </c>
      <c r="D57" s="5">
        <v>969</v>
      </c>
      <c r="E57" s="5">
        <v>417</v>
      </c>
      <c r="F57" s="5">
        <v>528</v>
      </c>
      <c r="G57" s="5">
        <v>12</v>
      </c>
      <c r="H57" s="5">
        <v>957</v>
      </c>
      <c r="I57" s="5">
        <v>12</v>
      </c>
      <c r="J57" s="4">
        <v>1683</v>
      </c>
    </row>
    <row r="58" spans="1:10" ht="23.25" thickBot="1">
      <c r="A58" s="3"/>
      <c r="B58" s="3" t="s">
        <v>12824</v>
      </c>
      <c r="C58" s="4">
        <v>2750</v>
      </c>
      <c r="D58" s="4">
        <v>1395</v>
      </c>
      <c r="E58" s="5">
        <v>527</v>
      </c>
      <c r="F58" s="5">
        <v>829</v>
      </c>
      <c r="G58" s="5">
        <v>12</v>
      </c>
      <c r="H58" s="4">
        <v>1368</v>
      </c>
      <c r="I58" s="5">
        <v>27</v>
      </c>
      <c r="J58" s="4">
        <v>1355</v>
      </c>
    </row>
    <row r="59" spans="1:10" ht="23.25" thickBot="1">
      <c r="A59" s="3"/>
      <c r="B59" s="3" t="s">
        <v>12823</v>
      </c>
      <c r="C59" s="4">
        <v>1364</v>
      </c>
      <c r="D59" s="5">
        <v>719</v>
      </c>
      <c r="E59" s="5">
        <v>240</v>
      </c>
      <c r="F59" s="5">
        <v>461</v>
      </c>
      <c r="G59" s="5">
        <v>9</v>
      </c>
      <c r="H59" s="5">
        <v>710</v>
      </c>
      <c r="I59" s="5">
        <v>9</v>
      </c>
      <c r="J59" s="5">
        <v>645</v>
      </c>
    </row>
    <row r="60" spans="1:10" ht="23.25" thickBot="1">
      <c r="A60" s="3"/>
      <c r="B60" s="3" t="s">
        <v>12822</v>
      </c>
      <c r="C60" s="4">
        <v>3563</v>
      </c>
      <c r="D60" s="4">
        <v>1879</v>
      </c>
      <c r="E60" s="5">
        <v>807</v>
      </c>
      <c r="F60" s="4">
        <v>1020</v>
      </c>
      <c r="G60" s="5">
        <v>20</v>
      </c>
      <c r="H60" s="4">
        <v>1847</v>
      </c>
      <c r="I60" s="5">
        <v>32</v>
      </c>
      <c r="J60" s="4">
        <v>1684</v>
      </c>
    </row>
    <row r="61" spans="1:10" ht="23.25" thickBot="1">
      <c r="A61" s="3"/>
      <c r="B61" s="3" t="s">
        <v>12821</v>
      </c>
      <c r="C61" s="4">
        <v>1780</v>
      </c>
      <c r="D61" s="5">
        <v>622</v>
      </c>
      <c r="E61" s="5">
        <v>339</v>
      </c>
      <c r="F61" s="5">
        <v>268</v>
      </c>
      <c r="G61" s="5">
        <v>7</v>
      </c>
      <c r="H61" s="5">
        <v>614</v>
      </c>
      <c r="I61" s="5">
        <v>8</v>
      </c>
      <c r="J61" s="4">
        <v>1158</v>
      </c>
    </row>
    <row r="62" spans="1:10" ht="23.25" thickBot="1">
      <c r="A62" s="3"/>
      <c r="B62" s="3" t="s">
        <v>12820</v>
      </c>
      <c r="C62" s="4">
        <v>3871</v>
      </c>
      <c r="D62" s="4">
        <v>2239</v>
      </c>
      <c r="E62" s="4">
        <v>1313</v>
      </c>
      <c r="F62" s="5">
        <v>892</v>
      </c>
      <c r="G62" s="5">
        <v>17</v>
      </c>
      <c r="H62" s="4">
        <v>2222</v>
      </c>
      <c r="I62" s="5">
        <v>17</v>
      </c>
      <c r="J62" s="4">
        <v>1632</v>
      </c>
    </row>
    <row r="63" spans="1:10" ht="17.25" thickBot="1">
      <c r="A63" s="3" t="s">
        <v>12819</v>
      </c>
      <c r="B63" s="3" t="s">
        <v>36</v>
      </c>
      <c r="C63" s="4">
        <v>21282</v>
      </c>
      <c r="D63" s="4">
        <v>12896</v>
      </c>
      <c r="E63" s="4">
        <v>6689</v>
      </c>
      <c r="F63" s="4">
        <v>5921</v>
      </c>
      <c r="G63" s="5">
        <v>153</v>
      </c>
      <c r="H63" s="4">
        <v>12763</v>
      </c>
      <c r="I63" s="5">
        <v>133</v>
      </c>
      <c r="J63" s="4">
        <v>8386</v>
      </c>
    </row>
    <row r="64" spans="1:10" ht="23.25" thickBot="1">
      <c r="A64" s="3"/>
      <c r="B64" s="3" t="s">
        <v>37</v>
      </c>
      <c r="C64" s="4">
        <v>3079</v>
      </c>
      <c r="D64" s="4">
        <v>3078</v>
      </c>
      <c r="E64" s="4">
        <v>1918</v>
      </c>
      <c r="F64" s="4">
        <v>1098</v>
      </c>
      <c r="G64" s="5">
        <v>33</v>
      </c>
      <c r="H64" s="4">
        <v>3049</v>
      </c>
      <c r="I64" s="5">
        <v>29</v>
      </c>
      <c r="J64" s="5">
        <v>1</v>
      </c>
    </row>
    <row r="65" spans="1:10" ht="23.25" thickBot="1">
      <c r="A65" s="3"/>
      <c r="B65" s="3" t="s">
        <v>12818</v>
      </c>
      <c r="C65" s="4">
        <v>2369</v>
      </c>
      <c r="D65" s="4">
        <v>1071</v>
      </c>
      <c r="E65" s="5">
        <v>493</v>
      </c>
      <c r="F65" s="5">
        <v>556</v>
      </c>
      <c r="G65" s="5">
        <v>11</v>
      </c>
      <c r="H65" s="4">
        <v>1060</v>
      </c>
      <c r="I65" s="5">
        <v>11</v>
      </c>
      <c r="J65" s="4">
        <v>1298</v>
      </c>
    </row>
    <row r="66" spans="1:10" ht="23.25" thickBot="1">
      <c r="A66" s="3"/>
      <c r="B66" s="3" t="s">
        <v>12817</v>
      </c>
      <c r="C66" s="4">
        <v>2427</v>
      </c>
      <c r="D66" s="4">
        <v>1281</v>
      </c>
      <c r="E66" s="5">
        <v>649</v>
      </c>
      <c r="F66" s="5">
        <v>605</v>
      </c>
      <c r="G66" s="5">
        <v>18</v>
      </c>
      <c r="H66" s="4">
        <v>1272</v>
      </c>
      <c r="I66" s="5">
        <v>9</v>
      </c>
      <c r="J66" s="4">
        <v>1146</v>
      </c>
    </row>
    <row r="67" spans="1:10" ht="23.25" thickBot="1">
      <c r="A67" s="3"/>
      <c r="B67" s="3" t="s">
        <v>12816</v>
      </c>
      <c r="C67" s="4">
        <v>1249</v>
      </c>
      <c r="D67" s="5">
        <v>695</v>
      </c>
      <c r="E67" s="5">
        <v>217</v>
      </c>
      <c r="F67" s="5">
        <v>425</v>
      </c>
      <c r="G67" s="5">
        <v>25</v>
      </c>
      <c r="H67" s="5">
        <v>667</v>
      </c>
      <c r="I67" s="5">
        <v>28</v>
      </c>
      <c r="J67" s="5">
        <v>554</v>
      </c>
    </row>
    <row r="68" spans="1:10" ht="23.25" thickBot="1">
      <c r="A68" s="3"/>
      <c r="B68" s="3" t="s">
        <v>12815</v>
      </c>
      <c r="C68" s="4">
        <v>2715</v>
      </c>
      <c r="D68" s="4">
        <v>1311</v>
      </c>
      <c r="E68" s="5">
        <v>619</v>
      </c>
      <c r="F68" s="5">
        <v>659</v>
      </c>
      <c r="G68" s="5">
        <v>17</v>
      </c>
      <c r="H68" s="4">
        <v>1295</v>
      </c>
      <c r="I68" s="5">
        <v>16</v>
      </c>
      <c r="J68" s="4">
        <v>1404</v>
      </c>
    </row>
    <row r="69" spans="1:10" ht="23.25" thickBot="1">
      <c r="A69" s="3"/>
      <c r="B69" s="3" t="s">
        <v>12814</v>
      </c>
      <c r="C69" s="4">
        <v>2351</v>
      </c>
      <c r="D69" s="4">
        <v>1171</v>
      </c>
      <c r="E69" s="5">
        <v>522</v>
      </c>
      <c r="F69" s="5">
        <v>636</v>
      </c>
      <c r="G69" s="5">
        <v>7</v>
      </c>
      <c r="H69" s="4">
        <v>1165</v>
      </c>
      <c r="I69" s="5">
        <v>6</v>
      </c>
      <c r="J69" s="4">
        <v>1180</v>
      </c>
    </row>
    <row r="70" spans="1:10" ht="23.25" thickBot="1">
      <c r="A70" s="3"/>
      <c r="B70" s="3" t="s">
        <v>12813</v>
      </c>
      <c r="C70" s="4">
        <v>4395</v>
      </c>
      <c r="D70" s="4">
        <v>2495</v>
      </c>
      <c r="E70" s="4">
        <v>1187</v>
      </c>
      <c r="F70" s="4">
        <v>1260</v>
      </c>
      <c r="G70" s="5">
        <v>25</v>
      </c>
      <c r="H70" s="4">
        <v>2472</v>
      </c>
      <c r="I70" s="5">
        <v>23</v>
      </c>
      <c r="J70" s="4">
        <v>1900</v>
      </c>
    </row>
    <row r="71" spans="1:10" ht="23.25" thickBot="1">
      <c r="A71" s="3"/>
      <c r="B71" s="3" t="s">
        <v>12812</v>
      </c>
      <c r="C71" s="4">
        <v>2697</v>
      </c>
      <c r="D71" s="4">
        <v>1794</v>
      </c>
      <c r="E71" s="4">
        <v>1084</v>
      </c>
      <c r="F71" s="5">
        <v>682</v>
      </c>
      <c r="G71" s="5">
        <v>17</v>
      </c>
      <c r="H71" s="4">
        <v>1783</v>
      </c>
      <c r="I71" s="5">
        <v>11</v>
      </c>
      <c r="J71" s="5">
        <v>903</v>
      </c>
    </row>
    <row r="72" spans="1:10" ht="23.25" thickBot="1">
      <c r="A72" s="3" t="s">
        <v>97</v>
      </c>
      <c r="B72" s="3"/>
      <c r="C72" s="5">
        <v>0</v>
      </c>
      <c r="D72" s="5">
        <v>4</v>
      </c>
      <c r="E72" s="5">
        <v>3</v>
      </c>
      <c r="F72" s="5">
        <v>1</v>
      </c>
      <c r="G72" s="5">
        <v>0</v>
      </c>
      <c r="H72" s="5">
        <v>4</v>
      </c>
      <c r="I72" s="5">
        <v>0</v>
      </c>
      <c r="J72" s="5">
        <v>-4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140BB-752C-46AA-A469-8E5FAD2C4CBA}">
  <dimension ref="A1:CA267"/>
  <sheetViews>
    <sheetView tabSelected="1" zoomScaleNormal="100" workbookViewId="0">
      <pane ySplit="3" topLeftCell="A4" activePane="bottomLeft" state="frozen"/>
      <selection pane="bottomLeft" activeCell="BS258" sqref="BS258"/>
    </sheetView>
  </sheetViews>
  <sheetFormatPr defaultRowHeight="16.5"/>
  <cols>
    <col min="1" max="1" width="6.125" style="30" customWidth="1"/>
    <col min="2" max="2" width="6.375" style="30" customWidth="1"/>
    <col min="3" max="3" width="14.125" style="30" customWidth="1"/>
    <col min="4" max="9" width="9" style="30"/>
    <col min="10" max="33" width="9" style="30" customWidth="1"/>
    <col min="34" max="34" width="3.875" style="30" customWidth="1"/>
    <col min="35" max="37" width="3.125" style="30" customWidth="1"/>
    <col min="38" max="71" width="9" style="30" customWidth="1"/>
    <col min="72" max="72" width="3.75" style="30" customWidth="1"/>
    <col min="73" max="73" width="2.75" style="30" customWidth="1"/>
    <col min="74" max="74" width="2.75" style="30" bestFit="1" customWidth="1"/>
    <col min="75" max="75" width="3.125" style="30" customWidth="1"/>
    <col min="76" max="76" width="9" style="30" customWidth="1"/>
    <col min="77" max="77" width="4.5" style="30" customWidth="1"/>
    <col min="78" max="16384" width="9" style="30"/>
  </cols>
  <sheetData>
    <row r="1" spans="1:77">
      <c r="A1" s="30" t="s">
        <v>18081</v>
      </c>
      <c r="AW1" s="38"/>
      <c r="BH1" s="38"/>
    </row>
    <row r="2" spans="1:77">
      <c r="J2" s="35" t="s">
        <v>16937</v>
      </c>
      <c r="K2" s="35"/>
      <c r="L2" s="35"/>
      <c r="M2" s="35"/>
      <c r="N2" s="35" t="s">
        <v>16936</v>
      </c>
      <c r="O2" s="35"/>
      <c r="P2" s="35"/>
      <c r="Q2" s="35"/>
      <c r="R2" s="35" t="s">
        <v>16935</v>
      </c>
      <c r="S2" s="35"/>
      <c r="T2" s="35"/>
      <c r="U2" s="35"/>
      <c r="V2" s="56" t="s">
        <v>18105</v>
      </c>
      <c r="W2" s="56"/>
      <c r="X2" s="56"/>
      <c r="Y2" s="56" t="s">
        <v>18106</v>
      </c>
      <c r="Z2" s="56"/>
      <c r="AA2" s="56"/>
      <c r="AB2" s="56" t="s">
        <v>18107</v>
      </c>
      <c r="AC2" s="56"/>
      <c r="AD2" s="56"/>
      <c r="AE2" s="36" t="s">
        <v>16934</v>
      </c>
      <c r="AF2" s="36"/>
      <c r="AG2" s="36"/>
      <c r="AH2" s="37"/>
      <c r="AI2" s="37"/>
      <c r="AJ2" s="37"/>
      <c r="AK2" s="37"/>
      <c r="AL2" s="37"/>
      <c r="AM2" s="37"/>
      <c r="AN2" s="30" t="s">
        <v>18088</v>
      </c>
      <c r="AO2" s="30" t="s">
        <v>18118</v>
      </c>
      <c r="AQ2" s="35" t="s">
        <v>18090</v>
      </c>
      <c r="AR2" s="35" t="s">
        <v>18090</v>
      </c>
      <c r="AS2" s="35" t="s">
        <v>18092</v>
      </c>
      <c r="AT2" s="35" t="s">
        <v>18090</v>
      </c>
      <c r="AU2" s="30" t="s">
        <v>18088</v>
      </c>
      <c r="AV2" s="30" t="s">
        <v>18091</v>
      </c>
      <c r="AW2" s="35" t="s">
        <v>16937</v>
      </c>
      <c r="AX2" s="35"/>
      <c r="AY2" s="35"/>
      <c r="AZ2" s="35"/>
      <c r="BA2" s="35" t="s">
        <v>16936</v>
      </c>
      <c r="BB2" s="35"/>
      <c r="BC2" s="35"/>
      <c r="BD2" s="35"/>
      <c r="BE2" s="35" t="s">
        <v>16935</v>
      </c>
      <c r="BF2" s="35"/>
      <c r="BG2" s="35"/>
      <c r="BH2" s="56" t="s">
        <v>18105</v>
      </c>
      <c r="BI2" s="56"/>
      <c r="BJ2" s="56"/>
      <c r="BK2" s="56" t="s">
        <v>18106</v>
      </c>
      <c r="BL2" s="56"/>
      <c r="BM2" s="56"/>
      <c r="BN2" s="56" t="s">
        <v>18107</v>
      </c>
      <c r="BO2" s="56"/>
      <c r="BP2" s="56"/>
      <c r="BQ2" s="36" t="s">
        <v>16934</v>
      </c>
      <c r="BR2" s="36"/>
      <c r="BS2" s="36"/>
      <c r="BT2" s="37"/>
      <c r="BU2" s="37"/>
      <c r="BV2" s="37"/>
      <c r="BW2" s="37"/>
      <c r="BX2" s="37"/>
    </row>
    <row r="3" spans="1:77">
      <c r="A3" s="30" t="s">
        <v>16930</v>
      </c>
      <c r="B3" s="30" t="s">
        <v>16929</v>
      </c>
      <c r="C3" s="30" t="s">
        <v>16928</v>
      </c>
      <c r="D3" s="30" t="s">
        <v>16927</v>
      </c>
      <c r="E3" s="30" t="s">
        <v>16926</v>
      </c>
      <c r="F3" s="30" t="s">
        <v>16925</v>
      </c>
      <c r="G3" s="30" t="s">
        <v>16924</v>
      </c>
      <c r="H3" s="30" t="s">
        <v>16923</v>
      </c>
      <c r="I3" s="30" t="s">
        <v>16922</v>
      </c>
      <c r="J3" s="30" t="s">
        <v>18097</v>
      </c>
      <c r="K3" s="30" t="s">
        <v>18080</v>
      </c>
      <c r="L3" s="30" t="s">
        <v>18075</v>
      </c>
      <c r="M3" s="30" t="s">
        <v>18076</v>
      </c>
      <c r="N3" s="30" t="s">
        <v>18097</v>
      </c>
      <c r="O3" s="30" t="s">
        <v>18080</v>
      </c>
      <c r="P3" s="30" t="s">
        <v>18075</v>
      </c>
      <c r="Q3" s="30" t="s">
        <v>18076</v>
      </c>
      <c r="R3" s="30" t="s">
        <v>18097</v>
      </c>
      <c r="S3" s="30" t="s">
        <v>18080</v>
      </c>
      <c r="T3" s="30" t="s">
        <v>18075</v>
      </c>
      <c r="U3" s="30" t="s">
        <v>18076</v>
      </c>
      <c r="V3" s="30" t="s">
        <v>18080</v>
      </c>
      <c r="W3" s="30" t="s">
        <v>18075</v>
      </c>
      <c r="X3" s="30" t="s">
        <v>18076</v>
      </c>
      <c r="Y3" s="30" t="s">
        <v>18080</v>
      </c>
      <c r="Z3" s="30" t="s">
        <v>18075</v>
      </c>
      <c r="AA3" s="30" t="s">
        <v>18076</v>
      </c>
      <c r="AB3" s="30" t="s">
        <v>18080</v>
      </c>
      <c r="AC3" s="30" t="s">
        <v>18075</v>
      </c>
      <c r="AD3" s="30" t="s">
        <v>18076</v>
      </c>
      <c r="AE3" s="30" t="s">
        <v>16921</v>
      </c>
      <c r="AF3" s="30" t="s">
        <v>16920</v>
      </c>
      <c r="AG3" s="30" t="s">
        <v>16919</v>
      </c>
      <c r="AQ3" s="30" t="s">
        <v>18075</v>
      </c>
      <c r="AW3" s="30" t="s">
        <v>18080</v>
      </c>
      <c r="AX3" s="30" t="s">
        <v>18075</v>
      </c>
      <c r="AY3" s="30" t="s">
        <v>18076</v>
      </c>
      <c r="BA3" s="30" t="s">
        <v>18080</v>
      </c>
      <c r="BB3" s="30" t="s">
        <v>18075</v>
      </c>
      <c r="BC3" s="30" t="s">
        <v>18076</v>
      </c>
      <c r="BE3" s="30" t="s">
        <v>18080</v>
      </c>
      <c r="BF3" s="30" t="s">
        <v>18075</v>
      </c>
      <c r="BG3" s="30" t="s">
        <v>18076</v>
      </c>
      <c r="BH3" s="30" t="s">
        <v>18080</v>
      </c>
      <c r="BI3" s="30" t="s">
        <v>18075</v>
      </c>
      <c r="BJ3" s="30" t="s">
        <v>18076</v>
      </c>
      <c r="BK3" s="30" t="s">
        <v>18080</v>
      </c>
      <c r="BL3" s="30" t="s">
        <v>18075</v>
      </c>
      <c r="BM3" s="30" t="s">
        <v>18076</v>
      </c>
      <c r="BN3" s="30" t="s">
        <v>18080</v>
      </c>
      <c r="BO3" s="30" t="s">
        <v>18075</v>
      </c>
      <c r="BP3" s="30" t="s">
        <v>18076</v>
      </c>
      <c r="BQ3" s="30" t="s">
        <v>16921</v>
      </c>
      <c r="BR3" s="30" t="s">
        <v>16920</v>
      </c>
      <c r="BS3" s="30" t="s">
        <v>16919</v>
      </c>
    </row>
    <row r="4" spans="1:77">
      <c r="A4" s="30">
        <v>1</v>
      </c>
      <c r="B4" s="30" t="s">
        <v>16869</v>
      </c>
      <c r="C4" s="30" t="s">
        <v>16917</v>
      </c>
      <c r="D4" s="32" t="s">
        <v>7</v>
      </c>
      <c r="E4" s="32" t="s">
        <v>9</v>
      </c>
      <c r="F4" s="32" t="s">
        <v>11</v>
      </c>
      <c r="G4" s="32" t="s">
        <v>8</v>
      </c>
      <c r="H4" s="32" t="s">
        <v>10</v>
      </c>
      <c r="I4" s="32" t="s">
        <v>12</v>
      </c>
      <c r="J4" s="30">
        <v>47200</v>
      </c>
      <c r="K4" s="32">
        <v>30943</v>
      </c>
      <c r="L4" s="32">
        <v>15108</v>
      </c>
      <c r="M4" s="32">
        <v>125</v>
      </c>
      <c r="N4" s="32">
        <v>48039</v>
      </c>
      <c r="O4" s="32">
        <v>23959</v>
      </c>
      <c r="P4" s="32">
        <v>22486</v>
      </c>
      <c r="Q4" s="32">
        <v>292</v>
      </c>
      <c r="R4" s="32">
        <v>95239</v>
      </c>
      <c r="S4" s="32">
        <v>54902</v>
      </c>
      <c r="T4" s="32">
        <v>37594</v>
      </c>
      <c r="U4" s="32">
        <v>417</v>
      </c>
      <c r="V4" s="31">
        <f t="shared" ref="V4:V56" si="0">K4/$J4</f>
        <v>0.6555720338983051</v>
      </c>
      <c r="W4" s="31">
        <f t="shared" ref="W4:W56" si="1">L4/$J4</f>
        <v>0.32008474576271184</v>
      </c>
      <c r="X4" s="31">
        <f t="shared" ref="X4:X56" si="2">M4/$J4</f>
        <v>2.6483050847457626E-3</v>
      </c>
      <c r="Y4" s="31">
        <f t="shared" ref="Y4:Y30" si="3">O4/$N4</f>
        <v>0.49874060659047859</v>
      </c>
      <c r="Z4" s="31">
        <f t="shared" ref="Z4:Z30" si="4">P4/$N4</f>
        <v>0.46807801994213033</v>
      </c>
      <c r="AA4" s="31">
        <f t="shared" ref="AA4:AA30" si="5">Q4/$N4</f>
        <v>6.0783946376902096E-3</v>
      </c>
      <c r="AB4" s="31">
        <f>S4/$R4</f>
        <v>0.57646552357752601</v>
      </c>
      <c r="AC4" s="31">
        <f t="shared" ref="AC4:AD4" si="6">T4/$R4</f>
        <v>0.39473325003412468</v>
      </c>
      <c r="AD4" s="31">
        <f t="shared" si="6"/>
        <v>4.3784584046451559E-3</v>
      </c>
      <c r="AE4" s="31">
        <f t="shared" ref="AE4:AG35" si="7">V4-Y4</f>
        <v>0.15683142730782651</v>
      </c>
      <c r="AF4" s="31">
        <f t="shared" si="7"/>
        <v>-0.14799327417941849</v>
      </c>
      <c r="AG4" s="31">
        <f t="shared" si="7"/>
        <v>-3.4300895529444471E-3</v>
      </c>
      <c r="AH4" s="31"/>
      <c r="AI4" s="32">
        <f t="shared" ref="AI4:AK67" si="8">_xlfn.RANK.EQ(AB4,$AB4:$AD4)</f>
        <v>1</v>
      </c>
      <c r="AJ4" s="32">
        <f t="shared" si="8"/>
        <v>2</v>
      </c>
      <c r="AK4" s="32">
        <f t="shared" si="8"/>
        <v>3</v>
      </c>
      <c r="AL4" s="31" t="str">
        <f>_xlfn.IFS(AI4=1,$D4,AJ4=1,$E4,AK4=1,$F4)</f>
        <v>더불어민주당</v>
      </c>
      <c r="AM4" s="31"/>
      <c r="AN4" s="30">
        <v>95239</v>
      </c>
      <c r="AO4" s="41">
        <v>2</v>
      </c>
      <c r="AP4" s="40">
        <f>1/AO4</f>
        <v>0.5</v>
      </c>
      <c r="AQ4" s="32">
        <f>INT(L4*AP4)</f>
        <v>7554</v>
      </c>
      <c r="AR4" s="30">
        <f>IF(E4="미래통합당",1,0)</f>
        <v>1</v>
      </c>
      <c r="AS4" s="30">
        <v>1</v>
      </c>
      <c r="AT4" s="39">
        <f>AQ4*AR4*AS4</f>
        <v>7554</v>
      </c>
      <c r="AU4" s="30">
        <v>95239</v>
      </c>
      <c r="AV4" s="30">
        <f>J4</f>
        <v>47200</v>
      </c>
      <c r="AW4" s="32">
        <f>K4-AT4</f>
        <v>23389</v>
      </c>
      <c r="AX4" s="32">
        <f>L4+AT4</f>
        <v>22662</v>
      </c>
      <c r="AY4" s="32">
        <f>M4</f>
        <v>125</v>
      </c>
      <c r="AZ4" s="32">
        <f t="shared" ref="AZ4:BG4" si="9">N4</f>
        <v>48039</v>
      </c>
      <c r="BA4" s="32">
        <f t="shared" si="9"/>
        <v>23959</v>
      </c>
      <c r="BB4" s="32">
        <f t="shared" si="9"/>
        <v>22486</v>
      </c>
      <c r="BC4" s="32">
        <f t="shared" si="9"/>
        <v>292</v>
      </c>
      <c r="BD4" s="32">
        <f t="shared" si="9"/>
        <v>95239</v>
      </c>
      <c r="BE4" s="32">
        <f>S4-AT4</f>
        <v>47348</v>
      </c>
      <c r="BF4" s="32">
        <f>T4+AT4</f>
        <v>45148</v>
      </c>
      <c r="BG4" s="32">
        <f t="shared" si="9"/>
        <v>417</v>
      </c>
      <c r="BH4" s="31">
        <f>AW4/$AV4</f>
        <v>0.49552966101694917</v>
      </c>
      <c r="BI4" s="31">
        <f>AX4/$AV4</f>
        <v>0.48012711864406782</v>
      </c>
      <c r="BJ4" s="31">
        <f>AY4/$AV4</f>
        <v>2.6483050847457626E-3</v>
      </c>
      <c r="BK4" s="31">
        <f>BA4/$AZ4</f>
        <v>0.49874060659047859</v>
      </c>
      <c r="BL4" s="31">
        <f>BB4/$AZ4</f>
        <v>0.46807801994213033</v>
      </c>
      <c r="BM4" s="31">
        <f>BC4/$AZ4</f>
        <v>6.0783946376902096E-3</v>
      </c>
      <c r="BN4" s="31">
        <f>BE4/$BD4</f>
        <v>0.49714927708186774</v>
      </c>
      <c r="BO4" s="31">
        <f>BF4/$BD4</f>
        <v>0.47404949652978295</v>
      </c>
      <c r="BP4" s="31">
        <f>BG4/$BD4</f>
        <v>4.3784584046451559E-3</v>
      </c>
      <c r="BQ4" s="31">
        <f t="shared" ref="BQ4:BS67" si="10">BH4-BK4</f>
        <v>-3.2109455735294112E-3</v>
      </c>
      <c r="BR4" s="31">
        <f t="shared" si="10"/>
        <v>1.2049098701937488E-2</v>
      </c>
      <c r="BS4" s="31">
        <f t="shared" si="10"/>
        <v>-3.4300895529444471E-3</v>
      </c>
      <c r="BU4" s="32">
        <f t="shared" ref="BU4:BW67" si="11">_xlfn.RANK.EQ(BN4,$BN4:$BP4)</f>
        <v>1</v>
      </c>
      <c r="BV4" s="32">
        <f t="shared" si="11"/>
        <v>2</v>
      </c>
      <c r="BW4" s="32">
        <f t="shared" si="11"/>
        <v>3</v>
      </c>
      <c r="BX4" s="31" t="str">
        <f>_xlfn.IFS(BU4=1,$D4,BV4=1,$E4,BW4=1,$F4)</f>
        <v>더불어민주당</v>
      </c>
      <c r="BY4" s="31"/>
    </row>
    <row r="5" spans="1:77">
      <c r="A5" s="30">
        <v>2</v>
      </c>
      <c r="B5" s="30" t="s">
        <v>16869</v>
      </c>
      <c r="C5" s="30" t="s">
        <v>16916</v>
      </c>
      <c r="D5" s="32" t="s">
        <v>7</v>
      </c>
      <c r="E5" s="32" t="s">
        <v>9</v>
      </c>
      <c r="F5" s="32" t="s">
        <v>100</v>
      </c>
      <c r="G5" s="32" t="s">
        <v>98</v>
      </c>
      <c r="H5" s="32" t="s">
        <v>99</v>
      </c>
      <c r="I5" s="32" t="s">
        <v>101</v>
      </c>
      <c r="J5" s="30">
        <v>56009</v>
      </c>
      <c r="K5" s="32">
        <v>33921</v>
      </c>
      <c r="L5" s="32">
        <v>19004</v>
      </c>
      <c r="M5" s="32">
        <v>2262</v>
      </c>
      <c r="N5" s="32">
        <v>75191</v>
      </c>
      <c r="O5" s="32">
        <v>36466</v>
      </c>
      <c r="P5" s="32">
        <v>34103</v>
      </c>
      <c r="Q5" s="32">
        <v>3203</v>
      </c>
      <c r="R5" s="32">
        <v>131200</v>
      </c>
      <c r="S5" s="32">
        <v>70387</v>
      </c>
      <c r="T5" s="32">
        <v>53107</v>
      </c>
      <c r="U5" s="32">
        <v>5465</v>
      </c>
      <c r="V5" s="31">
        <f t="shared" si="0"/>
        <v>0.60563480869146025</v>
      </c>
      <c r="W5" s="31">
        <f t="shared" si="1"/>
        <v>0.3393026120802014</v>
      </c>
      <c r="X5" s="31">
        <f t="shared" si="2"/>
        <v>4.0386366476816225E-2</v>
      </c>
      <c r="Y5" s="31">
        <f t="shared" si="3"/>
        <v>0.48497825537630834</v>
      </c>
      <c r="Z5" s="31">
        <f t="shared" si="4"/>
        <v>0.45355162186963865</v>
      </c>
      <c r="AA5" s="31">
        <f t="shared" si="5"/>
        <v>4.2598183293213285E-2</v>
      </c>
      <c r="AB5" s="31">
        <f t="shared" ref="AB5:AB55" si="12">S5/$R5</f>
        <v>0.53648628048780489</v>
      </c>
      <c r="AC5" s="31">
        <f t="shared" ref="AC5:AC55" si="13">T5/$R5</f>
        <v>0.40477896341463415</v>
      </c>
      <c r="AD5" s="31">
        <f t="shared" ref="AD5:AD55" si="14">U5/$R5</f>
        <v>4.1653963414634149E-2</v>
      </c>
      <c r="AE5" s="31">
        <f t="shared" si="7"/>
        <v>0.1206565533151519</v>
      </c>
      <c r="AF5" s="31">
        <f t="shared" si="7"/>
        <v>-0.11424900978943725</v>
      </c>
      <c r="AG5" s="31">
        <f t="shared" si="7"/>
        <v>-2.2118168163970595E-3</v>
      </c>
      <c r="AH5" s="31"/>
      <c r="AI5" s="32">
        <f t="shared" si="8"/>
        <v>1</v>
      </c>
      <c r="AJ5" s="32">
        <f t="shared" si="8"/>
        <v>2</v>
      </c>
      <c r="AK5" s="32">
        <f t="shared" si="8"/>
        <v>3</v>
      </c>
      <c r="AL5" s="31" t="str">
        <f>_xlfn.IFS(AI5=1,D5,AJ5=1,E5,AK5=1,F5)</f>
        <v>더불어민주당</v>
      </c>
      <c r="AM5" s="31"/>
      <c r="AN5" s="30">
        <v>131200</v>
      </c>
      <c r="AO5" s="41">
        <v>3</v>
      </c>
      <c r="AP5" s="40">
        <f>1/AO5</f>
        <v>0.33333333333333331</v>
      </c>
      <c r="AQ5" s="32">
        <f>INT(L5*AP5)</f>
        <v>6334</v>
      </c>
      <c r="AR5" s="30">
        <f>IF(E5="미래통합당",1,0)</f>
        <v>1</v>
      </c>
      <c r="AS5" s="30">
        <v>1</v>
      </c>
      <c r="AT5" s="39">
        <f t="shared" ref="AT5:AT68" si="15">AQ5*AR5*AS5</f>
        <v>6334</v>
      </c>
      <c r="AU5" s="30">
        <v>131200</v>
      </c>
      <c r="AV5" s="30">
        <f t="shared" ref="AV5:AV68" si="16">J5</f>
        <v>56009</v>
      </c>
      <c r="AW5" s="32">
        <f>K5-AT5</f>
        <v>27587</v>
      </c>
      <c r="AX5" s="32">
        <f>L5+AT5</f>
        <v>25338</v>
      </c>
      <c r="AY5" s="32">
        <f t="shared" ref="AY5:AY61" si="17">M5</f>
        <v>2262</v>
      </c>
      <c r="AZ5" s="32">
        <f t="shared" ref="AZ5:AZ61" si="18">N5</f>
        <v>75191</v>
      </c>
      <c r="BA5" s="32">
        <f t="shared" ref="BA5:BA61" si="19">O5</f>
        <v>36466</v>
      </c>
      <c r="BB5" s="32">
        <f t="shared" ref="BB5:BB61" si="20">P5</f>
        <v>34103</v>
      </c>
      <c r="BC5" s="32">
        <f t="shared" ref="BC5:BC61" si="21">Q5</f>
        <v>3203</v>
      </c>
      <c r="BD5" s="32">
        <f t="shared" ref="BD5:BD58" si="22">R5</f>
        <v>131200</v>
      </c>
      <c r="BE5" s="32">
        <f>S5-AT5</f>
        <v>64053</v>
      </c>
      <c r="BF5" s="32">
        <f>T5+AT5</f>
        <v>59441</v>
      </c>
      <c r="BG5" s="32">
        <f t="shared" ref="BG5:BG58" si="23">U5</f>
        <v>5465</v>
      </c>
      <c r="BH5" s="31">
        <f>AW5/$AV5</f>
        <v>0.49254584084700676</v>
      </c>
      <c r="BI5" s="31">
        <f>AX5/$AV5</f>
        <v>0.45239157992465495</v>
      </c>
      <c r="BJ5" s="31">
        <f>AY5/$AV5</f>
        <v>4.0386366476816225E-2</v>
      </c>
      <c r="BK5" s="31">
        <f>BA5/$AZ5</f>
        <v>0.48497825537630834</v>
      </c>
      <c r="BL5" s="31">
        <f>BB5/$AZ5</f>
        <v>0.45355162186963865</v>
      </c>
      <c r="BM5" s="31">
        <f>BC5/$AZ5</f>
        <v>4.2598183293213285E-2</v>
      </c>
      <c r="BN5" s="31">
        <f>BE5/$BD5</f>
        <v>0.48820884146341464</v>
      </c>
      <c r="BO5" s="31">
        <f>BF5/$BD5</f>
        <v>0.4530564024390244</v>
      </c>
      <c r="BP5" s="31">
        <f>BG5/$BD5</f>
        <v>4.1653963414634149E-2</v>
      </c>
      <c r="BQ5" s="31">
        <f t="shared" si="10"/>
        <v>7.5675854706984125E-3</v>
      </c>
      <c r="BR5" s="31">
        <f t="shared" si="10"/>
        <v>-1.1600419449837029E-3</v>
      </c>
      <c r="BS5" s="31">
        <f t="shared" si="10"/>
        <v>-2.2118168163970595E-3</v>
      </c>
      <c r="BU5" s="32">
        <f t="shared" si="11"/>
        <v>1</v>
      </c>
      <c r="BV5" s="32">
        <f t="shared" si="11"/>
        <v>2</v>
      </c>
      <c r="BW5" s="32">
        <f t="shared" si="11"/>
        <v>3</v>
      </c>
      <c r="BX5" s="31" t="str">
        <f t="shared" ref="BX5:BX68" si="24">_xlfn.IFS(BU5=1,$D5,BV5=1,$E5,BW5=1,$F5)</f>
        <v>더불어민주당</v>
      </c>
    </row>
    <row r="6" spans="1:77">
      <c r="A6" s="30">
        <v>3</v>
      </c>
      <c r="B6" s="30" t="s">
        <v>16869</v>
      </c>
      <c r="C6" s="30" t="s">
        <v>16915</v>
      </c>
      <c r="D6" s="32" t="s">
        <v>7</v>
      </c>
      <c r="E6" s="32" t="s">
        <v>9</v>
      </c>
      <c r="F6" s="32" t="s">
        <v>19</v>
      </c>
      <c r="G6" s="32" t="s">
        <v>168</v>
      </c>
      <c r="H6" s="32" t="s">
        <v>169</v>
      </c>
      <c r="I6" s="32" t="s">
        <v>170</v>
      </c>
      <c r="J6" s="30">
        <v>52643</v>
      </c>
      <c r="K6" s="32">
        <v>31114</v>
      </c>
      <c r="L6" s="32">
        <v>20624</v>
      </c>
      <c r="M6" s="32">
        <v>362</v>
      </c>
      <c r="N6" s="32">
        <v>72057</v>
      </c>
      <c r="O6" s="32">
        <v>32957</v>
      </c>
      <c r="P6" s="32">
        <v>37676</v>
      </c>
      <c r="Q6" s="32">
        <v>575</v>
      </c>
      <c r="R6" s="32">
        <v>124700</v>
      </c>
      <c r="S6" s="32">
        <v>64071</v>
      </c>
      <c r="T6" s="32">
        <v>58300</v>
      </c>
      <c r="U6" s="32">
        <v>937</v>
      </c>
      <c r="V6" s="31">
        <f t="shared" si="0"/>
        <v>0.59103774480937632</v>
      </c>
      <c r="W6" s="31">
        <f t="shared" si="1"/>
        <v>0.39177098569610397</v>
      </c>
      <c r="X6" s="31">
        <f t="shared" si="2"/>
        <v>6.8765077978078758E-3</v>
      </c>
      <c r="Y6" s="31">
        <f t="shared" si="3"/>
        <v>0.45737402334263155</v>
      </c>
      <c r="Z6" s="31">
        <f t="shared" si="4"/>
        <v>0.52286384390135587</v>
      </c>
      <c r="AA6" s="31">
        <f t="shared" si="5"/>
        <v>7.9797937743730663E-3</v>
      </c>
      <c r="AB6" s="31">
        <f t="shared" si="12"/>
        <v>0.51380112269446676</v>
      </c>
      <c r="AC6" s="31">
        <f t="shared" si="13"/>
        <v>0.46752205292702487</v>
      </c>
      <c r="AD6" s="31">
        <f t="shared" si="14"/>
        <v>7.5140336808340018E-3</v>
      </c>
      <c r="AE6" s="31">
        <f t="shared" si="7"/>
        <v>0.13366372146674477</v>
      </c>
      <c r="AF6" s="31">
        <f t="shared" si="7"/>
        <v>-0.13109285820525191</v>
      </c>
      <c r="AG6" s="31">
        <f t="shared" si="7"/>
        <v>-1.1032859765651905E-3</v>
      </c>
      <c r="AH6" s="31"/>
      <c r="AI6" s="32">
        <f t="shared" si="8"/>
        <v>1</v>
      </c>
      <c r="AJ6" s="32">
        <f t="shared" si="8"/>
        <v>2</v>
      </c>
      <c r="AK6" s="32">
        <f t="shared" si="8"/>
        <v>3</v>
      </c>
      <c r="AL6" s="31" t="str">
        <f>_xlfn.IFS(AI6=1,D6,AJ6=1,E6,AK6=1,F6)</f>
        <v>더불어민주당</v>
      </c>
      <c r="AM6" s="31"/>
      <c r="AN6" s="30">
        <v>124700</v>
      </c>
      <c r="AO6" s="41">
        <v>3</v>
      </c>
      <c r="AP6" s="40">
        <f t="shared" ref="AP6:AP69" si="25">1/AO6</f>
        <v>0.33333333333333331</v>
      </c>
      <c r="AQ6" s="32">
        <f>INT(L6*AP6)</f>
        <v>6874</v>
      </c>
      <c r="AR6" s="30">
        <f>IF(E6="미래통합당",1,0)</f>
        <v>1</v>
      </c>
      <c r="AS6" s="30">
        <v>1</v>
      </c>
      <c r="AT6" s="39">
        <f t="shared" si="15"/>
        <v>6874</v>
      </c>
      <c r="AU6" s="30">
        <v>124700</v>
      </c>
      <c r="AV6" s="30">
        <f t="shared" si="16"/>
        <v>52643</v>
      </c>
      <c r="AW6" s="32">
        <f>K6-AT6</f>
        <v>24240</v>
      </c>
      <c r="AX6" s="32">
        <f>L6+AT6</f>
        <v>27498</v>
      </c>
      <c r="AY6" s="32">
        <f t="shared" si="17"/>
        <v>362</v>
      </c>
      <c r="AZ6" s="32">
        <f t="shared" si="18"/>
        <v>72057</v>
      </c>
      <c r="BA6" s="32">
        <f t="shared" si="19"/>
        <v>32957</v>
      </c>
      <c r="BB6" s="32">
        <f t="shared" si="20"/>
        <v>37676</v>
      </c>
      <c r="BC6" s="32">
        <f t="shared" si="21"/>
        <v>575</v>
      </c>
      <c r="BD6" s="32">
        <f t="shared" si="22"/>
        <v>124700</v>
      </c>
      <c r="BE6" s="32">
        <f>S6-AT6</f>
        <v>57197</v>
      </c>
      <c r="BF6" s="32">
        <f>T6+AT6</f>
        <v>65174</v>
      </c>
      <c r="BG6" s="32">
        <f t="shared" si="23"/>
        <v>937</v>
      </c>
      <c r="BH6" s="31">
        <f>AW6/$AV6</f>
        <v>0.4604600801626047</v>
      </c>
      <c r="BI6" s="31">
        <f>AX6/$AV6</f>
        <v>0.52234865034287559</v>
      </c>
      <c r="BJ6" s="31">
        <f>AY6/$AV6</f>
        <v>6.8765077978078758E-3</v>
      </c>
      <c r="BK6" s="31">
        <f>BA6/$AZ6</f>
        <v>0.45737402334263155</v>
      </c>
      <c r="BL6" s="31">
        <f>BB6/$AZ6</f>
        <v>0.52286384390135587</v>
      </c>
      <c r="BM6" s="31">
        <f>BC6/$AZ6</f>
        <v>7.9797937743730663E-3</v>
      </c>
      <c r="BN6" s="31">
        <f>BE6/$BD6</f>
        <v>0.45867682437850843</v>
      </c>
      <c r="BO6" s="31">
        <f>BF6/$BD6</f>
        <v>0.5226463512429832</v>
      </c>
      <c r="BP6" s="31">
        <f>BG6/$BD6</f>
        <v>7.5140336808340018E-3</v>
      </c>
      <c r="BQ6" s="31">
        <f t="shared" si="10"/>
        <v>3.0860568199731486E-3</v>
      </c>
      <c r="BR6" s="31">
        <f t="shared" si="10"/>
        <v>-5.1519355848028692E-4</v>
      </c>
      <c r="BS6" s="31">
        <f t="shared" si="10"/>
        <v>-1.1032859765651905E-3</v>
      </c>
      <c r="BU6" s="32">
        <f t="shared" si="11"/>
        <v>2</v>
      </c>
      <c r="BV6" s="32">
        <f t="shared" si="11"/>
        <v>1</v>
      </c>
      <c r="BW6" s="32">
        <f t="shared" si="11"/>
        <v>3</v>
      </c>
      <c r="BX6" s="31" t="str">
        <f t="shared" si="24"/>
        <v>미래통합당</v>
      </c>
    </row>
    <row r="7" spans="1:77">
      <c r="A7" s="30">
        <v>4</v>
      </c>
      <c r="B7" s="30" t="s">
        <v>16869</v>
      </c>
      <c r="C7" s="30" t="s">
        <v>16914</v>
      </c>
      <c r="D7" s="32" t="s">
        <v>7</v>
      </c>
      <c r="E7" s="32" t="s">
        <v>9</v>
      </c>
      <c r="F7" s="32" t="s">
        <v>255</v>
      </c>
      <c r="G7" s="32" t="s">
        <v>253</v>
      </c>
      <c r="H7" s="32" t="s">
        <v>254</v>
      </c>
      <c r="I7" s="32" t="s">
        <v>256</v>
      </c>
      <c r="J7" s="30">
        <v>58900</v>
      </c>
      <c r="K7" s="32">
        <v>32286</v>
      </c>
      <c r="L7" s="32">
        <v>23344</v>
      </c>
      <c r="M7" s="32">
        <v>513</v>
      </c>
      <c r="N7" s="32">
        <v>76143</v>
      </c>
      <c r="O7" s="32">
        <v>30715</v>
      </c>
      <c r="P7" s="32">
        <v>40547</v>
      </c>
      <c r="Q7" s="32">
        <v>798</v>
      </c>
      <c r="R7" s="32">
        <v>135043</v>
      </c>
      <c r="S7" s="32">
        <v>63001</v>
      </c>
      <c r="T7" s="32">
        <v>63891</v>
      </c>
      <c r="U7" s="32">
        <v>1311</v>
      </c>
      <c r="V7" s="31">
        <f t="shared" si="0"/>
        <v>0.54814940577249571</v>
      </c>
      <c r="W7" s="31">
        <f t="shared" si="1"/>
        <v>0.39633276740237688</v>
      </c>
      <c r="X7" s="31">
        <f t="shared" si="2"/>
        <v>8.7096774193548381E-3</v>
      </c>
      <c r="Y7" s="31">
        <f t="shared" si="3"/>
        <v>0.40338573473595735</v>
      </c>
      <c r="Z7" s="31">
        <f t="shared" si="4"/>
        <v>0.53251119603903185</v>
      </c>
      <c r="AA7" s="31">
        <f t="shared" si="5"/>
        <v>1.0480280524802018E-2</v>
      </c>
      <c r="AB7" s="31">
        <f t="shared" si="12"/>
        <v>0.46652547707026648</v>
      </c>
      <c r="AC7" s="31">
        <f t="shared" si="13"/>
        <v>0.47311597046866555</v>
      </c>
      <c r="AD7" s="31">
        <f t="shared" si="14"/>
        <v>9.7080189273046364E-3</v>
      </c>
      <c r="AE7" s="31">
        <f t="shared" si="7"/>
        <v>0.14476367103653837</v>
      </c>
      <c r="AF7" s="31">
        <f t="shared" si="7"/>
        <v>-0.13617842863665497</v>
      </c>
      <c r="AG7" s="31">
        <f t="shared" si="7"/>
        <v>-1.7706031054471796E-3</v>
      </c>
      <c r="AH7" s="31"/>
      <c r="AI7" s="32">
        <f t="shared" si="8"/>
        <v>2</v>
      </c>
      <c r="AJ7" s="32">
        <f t="shared" si="8"/>
        <v>1</v>
      </c>
      <c r="AK7" s="32">
        <f t="shared" si="8"/>
        <v>3</v>
      </c>
      <c r="AL7" s="31" t="str">
        <f>_xlfn.IFS(AI7=1,D7,AJ7=1,E7,AK7=1,F7)</f>
        <v>미래통합당</v>
      </c>
      <c r="AM7" s="31"/>
      <c r="AN7" s="30">
        <v>135043</v>
      </c>
      <c r="AO7" s="41">
        <v>3</v>
      </c>
      <c r="AP7" s="40">
        <f t="shared" si="25"/>
        <v>0.33333333333333331</v>
      </c>
      <c r="AQ7" s="32">
        <f>INT(L7*AP7)</f>
        <v>7781</v>
      </c>
      <c r="AR7" s="30">
        <f>IF(E7="미래통합당",1,0)</f>
        <v>1</v>
      </c>
      <c r="AS7" s="30">
        <v>1</v>
      </c>
      <c r="AT7" s="39">
        <f t="shared" si="15"/>
        <v>7781</v>
      </c>
      <c r="AU7" s="30">
        <v>135043</v>
      </c>
      <c r="AV7" s="30">
        <f t="shared" si="16"/>
        <v>58900</v>
      </c>
      <c r="AW7" s="32">
        <f>K7-AT7</f>
        <v>24505</v>
      </c>
      <c r="AX7" s="32">
        <f>L7+AT7</f>
        <v>31125</v>
      </c>
      <c r="AY7" s="32">
        <f t="shared" si="17"/>
        <v>513</v>
      </c>
      <c r="AZ7" s="32">
        <f t="shared" si="18"/>
        <v>76143</v>
      </c>
      <c r="BA7" s="32">
        <f t="shared" si="19"/>
        <v>30715</v>
      </c>
      <c r="BB7" s="32">
        <f t="shared" si="20"/>
        <v>40547</v>
      </c>
      <c r="BC7" s="32">
        <f t="shared" si="21"/>
        <v>798</v>
      </c>
      <c r="BD7" s="32">
        <f t="shared" si="22"/>
        <v>135043</v>
      </c>
      <c r="BE7" s="32">
        <f>S7-AT7</f>
        <v>55220</v>
      </c>
      <c r="BF7" s="32">
        <f>T7+AT7</f>
        <v>71672</v>
      </c>
      <c r="BG7" s="32">
        <f t="shared" si="23"/>
        <v>1311</v>
      </c>
      <c r="BH7" s="31">
        <f>AW7/$AV7</f>
        <v>0.41604414261460104</v>
      </c>
      <c r="BI7" s="31">
        <f>AX7/$AV7</f>
        <v>0.52843803056027161</v>
      </c>
      <c r="BJ7" s="31">
        <f>AY7/$AV7</f>
        <v>8.7096774193548381E-3</v>
      </c>
      <c r="BK7" s="31">
        <f>BA7/$AZ7</f>
        <v>0.40338573473595735</v>
      </c>
      <c r="BL7" s="31">
        <f>BB7/$AZ7</f>
        <v>0.53251119603903185</v>
      </c>
      <c r="BM7" s="31">
        <f>BC7/$AZ7</f>
        <v>1.0480280524802018E-2</v>
      </c>
      <c r="BN7" s="31">
        <f>BE7/$BD7</f>
        <v>0.40890679265122959</v>
      </c>
      <c r="BO7" s="31">
        <f>BF7/$BD7</f>
        <v>0.53073465488770244</v>
      </c>
      <c r="BP7" s="31">
        <f>BG7/$BD7</f>
        <v>9.7080189273046364E-3</v>
      </c>
      <c r="BQ7" s="31">
        <f t="shared" si="10"/>
        <v>1.2658407878643696E-2</v>
      </c>
      <c r="BR7" s="31">
        <f t="shared" si="10"/>
        <v>-4.0731654787602434E-3</v>
      </c>
      <c r="BS7" s="31">
        <f t="shared" si="10"/>
        <v>-1.7706031054471796E-3</v>
      </c>
      <c r="BU7" s="32">
        <f t="shared" si="11"/>
        <v>2</v>
      </c>
      <c r="BV7" s="32">
        <f t="shared" si="11"/>
        <v>1</v>
      </c>
      <c r="BW7" s="32">
        <f t="shared" si="11"/>
        <v>3</v>
      </c>
      <c r="BX7" s="31" t="str">
        <f t="shared" si="24"/>
        <v>미래통합당</v>
      </c>
    </row>
    <row r="8" spans="1:77">
      <c r="A8" s="30">
        <v>5</v>
      </c>
      <c r="B8" s="30" t="s">
        <v>16869</v>
      </c>
      <c r="C8" s="30" t="s">
        <v>16913</v>
      </c>
      <c r="D8" s="32" t="s">
        <v>7</v>
      </c>
      <c r="E8" s="32" t="s">
        <v>9</v>
      </c>
      <c r="F8" s="32" t="s">
        <v>255</v>
      </c>
      <c r="G8" s="32" t="s">
        <v>335</v>
      </c>
      <c r="H8" s="32" t="s">
        <v>336</v>
      </c>
      <c r="I8" s="32" t="s">
        <v>337</v>
      </c>
      <c r="J8" s="30">
        <v>42157</v>
      </c>
      <c r="K8" s="32">
        <v>25800</v>
      </c>
      <c r="L8" s="32">
        <v>13821</v>
      </c>
      <c r="M8" s="32">
        <v>671</v>
      </c>
      <c r="N8" s="32">
        <v>64349</v>
      </c>
      <c r="O8" s="32">
        <v>30808</v>
      </c>
      <c r="P8" s="32">
        <v>29001</v>
      </c>
      <c r="Q8" s="32">
        <v>1171</v>
      </c>
      <c r="R8" s="32">
        <v>106506</v>
      </c>
      <c r="S8" s="32">
        <v>56608</v>
      </c>
      <c r="T8" s="32">
        <v>42822</v>
      </c>
      <c r="U8" s="32">
        <v>1842</v>
      </c>
      <c r="V8" s="31">
        <f t="shared" si="0"/>
        <v>0.61199800744834787</v>
      </c>
      <c r="W8" s="31">
        <f t="shared" si="1"/>
        <v>0.32784590933889984</v>
      </c>
      <c r="X8" s="31">
        <f t="shared" si="2"/>
        <v>1.5916692364257419E-2</v>
      </c>
      <c r="Y8" s="31">
        <f t="shared" si="3"/>
        <v>0.47876423876050911</v>
      </c>
      <c r="Z8" s="31">
        <f t="shared" si="4"/>
        <v>0.45068299429672565</v>
      </c>
      <c r="AA8" s="31">
        <f t="shared" si="5"/>
        <v>1.8197640988981956E-2</v>
      </c>
      <c r="AB8" s="31">
        <f t="shared" si="12"/>
        <v>0.53150057273768614</v>
      </c>
      <c r="AC8" s="31">
        <f t="shared" si="13"/>
        <v>0.40206185567010311</v>
      </c>
      <c r="AD8" s="31">
        <f t="shared" si="14"/>
        <v>1.7294800292941243E-2</v>
      </c>
      <c r="AE8" s="31">
        <f t="shared" si="7"/>
        <v>0.13323376868783876</v>
      </c>
      <c r="AF8" s="31">
        <f t="shared" si="7"/>
        <v>-0.1228370849578258</v>
      </c>
      <c r="AG8" s="31">
        <f t="shared" si="7"/>
        <v>-2.2809486247245374E-3</v>
      </c>
      <c r="AH8" s="31"/>
      <c r="AI8" s="32">
        <f t="shared" si="8"/>
        <v>1</v>
      </c>
      <c r="AJ8" s="32">
        <f t="shared" si="8"/>
        <v>2</v>
      </c>
      <c r="AK8" s="32">
        <f t="shared" si="8"/>
        <v>3</v>
      </c>
      <c r="AL8" s="31" t="str">
        <f>_xlfn.IFS(AI8=1,D8,AJ8=1,E8,AK8=1,F8)</f>
        <v>더불어민주당</v>
      </c>
      <c r="AM8" s="31"/>
      <c r="AN8" s="30">
        <v>106506</v>
      </c>
      <c r="AO8" s="41">
        <v>3</v>
      </c>
      <c r="AP8" s="40">
        <f t="shared" si="25"/>
        <v>0.33333333333333331</v>
      </c>
      <c r="AQ8" s="32">
        <f>INT(L8*AP8)</f>
        <v>4607</v>
      </c>
      <c r="AR8" s="30">
        <f>IF(E8="미래통합당",1,0)</f>
        <v>1</v>
      </c>
      <c r="AS8" s="30">
        <v>1</v>
      </c>
      <c r="AT8" s="39">
        <f t="shared" si="15"/>
        <v>4607</v>
      </c>
      <c r="AU8" s="30">
        <v>106506</v>
      </c>
      <c r="AV8" s="30">
        <f t="shared" si="16"/>
        <v>42157</v>
      </c>
      <c r="AW8" s="32">
        <f>K8-AT8</f>
        <v>21193</v>
      </c>
      <c r="AX8" s="32">
        <f>L8+AT8</f>
        <v>18428</v>
      </c>
      <c r="AY8" s="32">
        <f t="shared" si="17"/>
        <v>671</v>
      </c>
      <c r="AZ8" s="32">
        <f t="shared" si="18"/>
        <v>64349</v>
      </c>
      <c r="BA8" s="32">
        <f t="shared" si="19"/>
        <v>30808</v>
      </c>
      <c r="BB8" s="32">
        <f t="shared" si="20"/>
        <v>29001</v>
      </c>
      <c r="BC8" s="32">
        <f t="shared" si="21"/>
        <v>1171</v>
      </c>
      <c r="BD8" s="32">
        <f t="shared" si="22"/>
        <v>106506</v>
      </c>
      <c r="BE8" s="32">
        <f>S8-AT8</f>
        <v>52001</v>
      </c>
      <c r="BF8" s="32">
        <f>T8+AT8</f>
        <v>47429</v>
      </c>
      <c r="BG8" s="32">
        <f t="shared" si="23"/>
        <v>1842</v>
      </c>
      <c r="BH8" s="31">
        <f>AW8/$AV8</f>
        <v>0.50271603766871453</v>
      </c>
      <c r="BI8" s="31">
        <f>AX8/$AV8</f>
        <v>0.43712787911853312</v>
      </c>
      <c r="BJ8" s="31">
        <f>AY8/$AV8</f>
        <v>1.5916692364257419E-2</v>
      </c>
      <c r="BK8" s="31">
        <f>BA8/$AZ8</f>
        <v>0.47876423876050911</v>
      </c>
      <c r="BL8" s="31">
        <f>BB8/$AZ8</f>
        <v>0.45068299429672565</v>
      </c>
      <c r="BM8" s="31">
        <f>BC8/$AZ8</f>
        <v>1.8197640988981956E-2</v>
      </c>
      <c r="BN8" s="31">
        <f>BE8/$BD8</f>
        <v>0.48824479372054158</v>
      </c>
      <c r="BO8" s="31">
        <f>BF8/$BD8</f>
        <v>0.44531763468724767</v>
      </c>
      <c r="BP8" s="31">
        <f>BG8/$BD8</f>
        <v>1.7294800292941243E-2</v>
      </c>
      <c r="BQ8" s="31">
        <f t="shared" si="10"/>
        <v>2.3951798908205424E-2</v>
      </c>
      <c r="BR8" s="31">
        <f t="shared" si="10"/>
        <v>-1.3555115178192523E-2</v>
      </c>
      <c r="BS8" s="31">
        <f t="shared" si="10"/>
        <v>-2.2809486247245374E-3</v>
      </c>
      <c r="BU8" s="32">
        <f t="shared" si="11"/>
        <v>1</v>
      </c>
      <c r="BV8" s="32">
        <f t="shared" si="11"/>
        <v>2</v>
      </c>
      <c r="BW8" s="32">
        <f t="shared" si="11"/>
        <v>3</v>
      </c>
      <c r="BX8" s="31" t="str">
        <f t="shared" si="24"/>
        <v>더불어민주당</v>
      </c>
    </row>
    <row r="9" spans="1:77">
      <c r="A9" s="30">
        <v>6</v>
      </c>
      <c r="B9" s="30" t="s">
        <v>16869</v>
      </c>
      <c r="C9" s="30" t="s">
        <v>16912</v>
      </c>
      <c r="D9" s="32" t="s">
        <v>7</v>
      </c>
      <c r="E9" s="32" t="s">
        <v>9</v>
      </c>
      <c r="F9" s="32" t="s">
        <v>19</v>
      </c>
      <c r="G9" s="32" t="s">
        <v>390</v>
      </c>
      <c r="H9" s="32" t="s">
        <v>391</v>
      </c>
      <c r="I9" s="32" t="s">
        <v>392</v>
      </c>
      <c r="J9" s="30">
        <v>44863</v>
      </c>
      <c r="K9" s="32">
        <v>25934</v>
      </c>
      <c r="L9" s="32">
        <v>17993</v>
      </c>
      <c r="M9" s="32">
        <v>130</v>
      </c>
      <c r="N9" s="32">
        <v>63713</v>
      </c>
      <c r="O9" s="32">
        <v>28276</v>
      </c>
      <c r="P9" s="32">
        <v>33471</v>
      </c>
      <c r="Q9" s="32">
        <v>240</v>
      </c>
      <c r="R9" s="32">
        <v>108576</v>
      </c>
      <c r="S9" s="32">
        <v>54210</v>
      </c>
      <c r="T9" s="32">
        <v>51464</v>
      </c>
      <c r="U9" s="32">
        <v>370</v>
      </c>
      <c r="V9" s="31">
        <f t="shared" si="0"/>
        <v>0.57807101620489043</v>
      </c>
      <c r="W9" s="31">
        <f t="shared" si="1"/>
        <v>0.40106546597418807</v>
      </c>
      <c r="X9" s="31">
        <f t="shared" si="2"/>
        <v>2.8977108084613156E-3</v>
      </c>
      <c r="Y9" s="31">
        <f t="shared" si="3"/>
        <v>0.4438026776325083</v>
      </c>
      <c r="Z9" s="31">
        <f t="shared" si="4"/>
        <v>0.52534019744793059</v>
      </c>
      <c r="AA9" s="31">
        <f t="shared" si="5"/>
        <v>3.7668921570166215E-3</v>
      </c>
      <c r="AB9" s="31">
        <f t="shared" si="12"/>
        <v>0.49928160919540232</v>
      </c>
      <c r="AC9" s="31">
        <f t="shared" si="13"/>
        <v>0.47399056881815504</v>
      </c>
      <c r="AD9" s="31">
        <f t="shared" si="14"/>
        <v>3.4077512525788386E-3</v>
      </c>
      <c r="AE9" s="31">
        <f t="shared" si="7"/>
        <v>0.13426833857238213</v>
      </c>
      <c r="AF9" s="31">
        <f t="shared" si="7"/>
        <v>-0.12427473147374252</v>
      </c>
      <c r="AG9" s="31">
        <f t="shared" si="7"/>
        <v>-8.6918134855530583E-4</v>
      </c>
      <c r="AH9" s="31"/>
      <c r="AI9" s="32">
        <f t="shared" si="8"/>
        <v>1</v>
      </c>
      <c r="AJ9" s="32">
        <f t="shared" si="8"/>
        <v>2</v>
      </c>
      <c r="AK9" s="32">
        <f t="shared" si="8"/>
        <v>3</v>
      </c>
      <c r="AL9" s="31" t="str">
        <f>_xlfn.IFS(AI9=1,D9,AJ9=1,E9,AK9=1,F9)</f>
        <v>더불어민주당</v>
      </c>
      <c r="AM9" s="31"/>
      <c r="AN9" s="30">
        <v>108576</v>
      </c>
      <c r="AO9" s="41">
        <v>3</v>
      </c>
      <c r="AP9" s="40">
        <f t="shared" si="25"/>
        <v>0.33333333333333331</v>
      </c>
      <c r="AQ9" s="32">
        <f>INT(L9*AP9)</f>
        <v>5997</v>
      </c>
      <c r="AR9" s="30">
        <f>IF(E9="미래통합당",1,0)</f>
        <v>1</v>
      </c>
      <c r="AS9" s="30">
        <v>1</v>
      </c>
      <c r="AT9" s="39">
        <f t="shared" si="15"/>
        <v>5997</v>
      </c>
      <c r="AU9" s="30">
        <v>108576</v>
      </c>
      <c r="AV9" s="30">
        <f t="shared" si="16"/>
        <v>44863</v>
      </c>
      <c r="AW9" s="32">
        <f>K9-AT9</f>
        <v>19937</v>
      </c>
      <c r="AX9" s="32">
        <f>L9+AT9</f>
        <v>23990</v>
      </c>
      <c r="AY9" s="32">
        <f t="shared" si="17"/>
        <v>130</v>
      </c>
      <c r="AZ9" s="32">
        <f t="shared" si="18"/>
        <v>63713</v>
      </c>
      <c r="BA9" s="32">
        <f t="shared" si="19"/>
        <v>28276</v>
      </c>
      <c r="BB9" s="32">
        <f t="shared" si="20"/>
        <v>33471</v>
      </c>
      <c r="BC9" s="32">
        <f t="shared" si="21"/>
        <v>240</v>
      </c>
      <c r="BD9" s="32">
        <f t="shared" si="22"/>
        <v>108576</v>
      </c>
      <c r="BE9" s="32">
        <f>S9-AT9</f>
        <v>48213</v>
      </c>
      <c r="BF9" s="32">
        <f>T9+AT9</f>
        <v>57461</v>
      </c>
      <c r="BG9" s="32">
        <f t="shared" si="23"/>
        <v>370</v>
      </c>
      <c r="BH9" s="31">
        <f>AW9/$AV9</f>
        <v>0.44439738760225578</v>
      </c>
      <c r="BI9" s="31">
        <f>AX9/$AV9</f>
        <v>0.53473909457682278</v>
      </c>
      <c r="BJ9" s="31">
        <f>AY9/$AV9</f>
        <v>2.8977108084613156E-3</v>
      </c>
      <c r="BK9" s="31">
        <f>BA9/$AZ9</f>
        <v>0.4438026776325083</v>
      </c>
      <c r="BL9" s="31">
        <f>BB9/$AZ9</f>
        <v>0.52534019744793059</v>
      </c>
      <c r="BM9" s="31">
        <f>BC9/$AZ9</f>
        <v>3.7668921570166215E-3</v>
      </c>
      <c r="BN9" s="31">
        <f>BE9/$BD9</f>
        <v>0.44404840848806365</v>
      </c>
      <c r="BO9" s="31">
        <f>BF9/$BD9</f>
        <v>0.52922376952549366</v>
      </c>
      <c r="BP9" s="31">
        <f>BG9/$BD9</f>
        <v>3.4077512525788386E-3</v>
      </c>
      <c r="BQ9" s="31">
        <f t="shared" si="10"/>
        <v>5.9470996974747559E-4</v>
      </c>
      <c r="BR9" s="31">
        <f t="shared" si="10"/>
        <v>9.3988971288921919E-3</v>
      </c>
      <c r="BS9" s="31">
        <f t="shared" si="10"/>
        <v>-8.6918134855530583E-4</v>
      </c>
      <c r="BU9" s="32">
        <f t="shared" si="11"/>
        <v>2</v>
      </c>
      <c r="BV9" s="32">
        <f t="shared" si="11"/>
        <v>1</v>
      </c>
      <c r="BW9" s="32">
        <f t="shared" si="11"/>
        <v>3</v>
      </c>
      <c r="BX9" s="31" t="str">
        <f t="shared" si="24"/>
        <v>미래통합당</v>
      </c>
    </row>
    <row r="10" spans="1:77">
      <c r="A10" s="30">
        <v>7</v>
      </c>
      <c r="B10" s="30" t="s">
        <v>16869</v>
      </c>
      <c r="C10" s="30" t="s">
        <v>16911</v>
      </c>
      <c r="D10" s="32" t="s">
        <v>7</v>
      </c>
      <c r="E10" s="32" t="s">
        <v>9</v>
      </c>
      <c r="F10" s="32" t="s">
        <v>255</v>
      </c>
      <c r="G10" s="32" t="s">
        <v>444</v>
      </c>
      <c r="H10" s="32" t="s">
        <v>445</v>
      </c>
      <c r="I10" s="32" t="s">
        <v>446</v>
      </c>
      <c r="J10" s="30">
        <v>41687</v>
      </c>
      <c r="K10" s="32">
        <v>24857</v>
      </c>
      <c r="L10" s="32">
        <v>14190</v>
      </c>
      <c r="M10" s="32">
        <v>630</v>
      </c>
      <c r="N10" s="32">
        <v>57340</v>
      </c>
      <c r="O10" s="32">
        <v>26694</v>
      </c>
      <c r="P10" s="32">
        <v>26684</v>
      </c>
      <c r="Q10" s="32">
        <v>1049</v>
      </c>
      <c r="R10" s="32">
        <v>99027</v>
      </c>
      <c r="S10" s="32">
        <v>51551</v>
      </c>
      <c r="T10" s="32">
        <v>40874</v>
      </c>
      <c r="U10" s="32">
        <v>1679</v>
      </c>
      <c r="V10" s="31">
        <f t="shared" si="0"/>
        <v>0.59627701681579393</v>
      </c>
      <c r="W10" s="31">
        <f t="shared" si="1"/>
        <v>0.34039388778276203</v>
      </c>
      <c r="X10" s="31">
        <f t="shared" si="2"/>
        <v>1.5112625038980977E-2</v>
      </c>
      <c r="Y10" s="31">
        <f t="shared" si="3"/>
        <v>0.46553889082664807</v>
      </c>
      <c r="Z10" s="31">
        <f t="shared" si="4"/>
        <v>0.46536449250087197</v>
      </c>
      <c r="AA10" s="31">
        <f t="shared" si="5"/>
        <v>1.8294384373910011E-2</v>
      </c>
      <c r="AB10" s="31">
        <f t="shared" si="12"/>
        <v>0.52057519666353624</v>
      </c>
      <c r="AC10" s="31">
        <f t="shared" si="13"/>
        <v>0.41275611701859088</v>
      </c>
      <c r="AD10" s="31">
        <f t="shared" si="14"/>
        <v>1.6954971876356952E-2</v>
      </c>
      <c r="AE10" s="31">
        <f t="shared" si="7"/>
        <v>0.13073812598914586</v>
      </c>
      <c r="AF10" s="31">
        <f t="shared" si="7"/>
        <v>-0.12497060471810995</v>
      </c>
      <c r="AG10" s="31">
        <f t="shared" si="7"/>
        <v>-3.1817593349290334E-3</v>
      </c>
      <c r="AH10" s="31"/>
      <c r="AI10" s="32">
        <f t="shared" si="8"/>
        <v>1</v>
      </c>
      <c r="AJ10" s="32">
        <f t="shared" si="8"/>
        <v>2</v>
      </c>
      <c r="AK10" s="32">
        <f t="shared" si="8"/>
        <v>3</v>
      </c>
      <c r="AL10" s="31" t="str">
        <f>_xlfn.IFS(AI10=1,D10,AJ10=1,E10,AK10=1,F10)</f>
        <v>더불어민주당</v>
      </c>
      <c r="AM10" s="31"/>
      <c r="AN10" s="30">
        <v>99027</v>
      </c>
      <c r="AO10" s="41">
        <v>3</v>
      </c>
      <c r="AP10" s="40">
        <f t="shared" si="25"/>
        <v>0.33333333333333331</v>
      </c>
      <c r="AQ10" s="32">
        <f>INT(L10*AP10)</f>
        <v>4730</v>
      </c>
      <c r="AR10" s="30">
        <f>IF(E10="미래통합당",1,0)</f>
        <v>1</v>
      </c>
      <c r="AS10" s="30">
        <v>1</v>
      </c>
      <c r="AT10" s="39">
        <f t="shared" si="15"/>
        <v>4730</v>
      </c>
      <c r="AU10" s="30">
        <v>99027</v>
      </c>
      <c r="AV10" s="30">
        <f t="shared" si="16"/>
        <v>41687</v>
      </c>
      <c r="AW10" s="32">
        <f>K10-AT10</f>
        <v>20127</v>
      </c>
      <c r="AX10" s="32">
        <f>L10+AT10</f>
        <v>18920</v>
      </c>
      <c r="AY10" s="32">
        <f t="shared" si="17"/>
        <v>630</v>
      </c>
      <c r="AZ10" s="32">
        <f t="shared" si="18"/>
        <v>57340</v>
      </c>
      <c r="BA10" s="32">
        <f t="shared" si="19"/>
        <v>26694</v>
      </c>
      <c r="BB10" s="32">
        <f t="shared" si="20"/>
        <v>26684</v>
      </c>
      <c r="BC10" s="32">
        <f t="shared" si="21"/>
        <v>1049</v>
      </c>
      <c r="BD10" s="32">
        <f t="shared" si="22"/>
        <v>99027</v>
      </c>
      <c r="BE10" s="32">
        <f>S10-AT10</f>
        <v>46821</v>
      </c>
      <c r="BF10" s="32">
        <f>T10+AT10</f>
        <v>45604</v>
      </c>
      <c r="BG10" s="32">
        <f t="shared" si="23"/>
        <v>1679</v>
      </c>
      <c r="BH10" s="31">
        <f>AW10/$AV10</f>
        <v>0.48281238755487321</v>
      </c>
      <c r="BI10" s="31">
        <f>AX10/$AV10</f>
        <v>0.45385851704368269</v>
      </c>
      <c r="BJ10" s="31">
        <f>AY10/$AV10</f>
        <v>1.5112625038980977E-2</v>
      </c>
      <c r="BK10" s="31">
        <f>BA10/$AZ10</f>
        <v>0.46553889082664807</v>
      </c>
      <c r="BL10" s="31">
        <f>BB10/$AZ10</f>
        <v>0.46536449250087197</v>
      </c>
      <c r="BM10" s="31">
        <f>BC10/$AZ10</f>
        <v>1.8294384373910011E-2</v>
      </c>
      <c r="BN10" s="31">
        <f>BE10/$BD10</f>
        <v>0.47281044563603863</v>
      </c>
      <c r="BO10" s="31">
        <f>BF10/$BD10</f>
        <v>0.46052086804608844</v>
      </c>
      <c r="BP10" s="31">
        <f>BG10/$BD10</f>
        <v>1.6954971876356952E-2</v>
      </c>
      <c r="BQ10" s="31">
        <f t="shared" si="10"/>
        <v>1.7273496728225146E-2</v>
      </c>
      <c r="BR10" s="31">
        <f t="shared" si="10"/>
        <v>-1.1505975457189288E-2</v>
      </c>
      <c r="BS10" s="31">
        <f t="shared" si="10"/>
        <v>-3.1817593349290334E-3</v>
      </c>
      <c r="BU10" s="32">
        <f t="shared" si="11"/>
        <v>1</v>
      </c>
      <c r="BV10" s="32">
        <f t="shared" si="11"/>
        <v>2</v>
      </c>
      <c r="BW10" s="32">
        <f t="shared" si="11"/>
        <v>3</v>
      </c>
      <c r="BX10" s="31" t="str">
        <f t="shared" si="24"/>
        <v>더불어민주당</v>
      </c>
    </row>
    <row r="11" spans="1:77">
      <c r="A11" s="30">
        <v>8</v>
      </c>
      <c r="B11" s="30" t="s">
        <v>16869</v>
      </c>
      <c r="C11" s="30" t="s">
        <v>16910</v>
      </c>
      <c r="D11" s="32" t="s">
        <v>7</v>
      </c>
      <c r="E11" s="32" t="s">
        <v>9</v>
      </c>
      <c r="F11" s="32" t="s">
        <v>13</v>
      </c>
      <c r="G11" s="32" t="s">
        <v>502</v>
      </c>
      <c r="H11" s="32" t="s">
        <v>503</v>
      </c>
      <c r="I11" s="32" t="s">
        <v>504</v>
      </c>
      <c r="J11" s="30">
        <v>37189</v>
      </c>
      <c r="K11" s="32">
        <v>22280</v>
      </c>
      <c r="L11" s="32">
        <v>12988</v>
      </c>
      <c r="M11" s="32">
        <v>415</v>
      </c>
      <c r="N11" s="32">
        <v>67279</v>
      </c>
      <c r="O11" s="32">
        <v>32950</v>
      </c>
      <c r="P11" s="32">
        <v>31372</v>
      </c>
      <c r="Q11" s="32">
        <v>783</v>
      </c>
      <c r="R11" s="32">
        <v>104468</v>
      </c>
      <c r="S11" s="32">
        <v>55230</v>
      </c>
      <c r="T11" s="32">
        <v>44360</v>
      </c>
      <c r="U11" s="32">
        <v>1198</v>
      </c>
      <c r="V11" s="31">
        <f t="shared" si="0"/>
        <v>0.5991018849659846</v>
      </c>
      <c r="W11" s="31">
        <f t="shared" si="1"/>
        <v>0.34924305574228937</v>
      </c>
      <c r="X11" s="31">
        <f t="shared" si="2"/>
        <v>1.1159213746000162E-2</v>
      </c>
      <c r="Y11" s="31">
        <f t="shared" si="3"/>
        <v>0.48975163126681431</v>
      </c>
      <c r="Z11" s="31">
        <f t="shared" si="4"/>
        <v>0.46629706149021238</v>
      </c>
      <c r="AA11" s="31">
        <f t="shared" si="5"/>
        <v>1.1638104014625663E-2</v>
      </c>
      <c r="AB11" s="31">
        <f t="shared" si="12"/>
        <v>0.52867863843473595</v>
      </c>
      <c r="AC11" s="31">
        <f t="shared" si="13"/>
        <v>0.42462763717119117</v>
      </c>
      <c r="AD11" s="31">
        <f t="shared" si="14"/>
        <v>1.1467626450204847E-2</v>
      </c>
      <c r="AE11" s="31">
        <f t="shared" si="7"/>
        <v>0.10935025369917029</v>
      </c>
      <c r="AF11" s="31">
        <f t="shared" si="7"/>
        <v>-0.11705400574792302</v>
      </c>
      <c r="AG11" s="31">
        <f t="shared" si="7"/>
        <v>-4.7889026862550123E-4</v>
      </c>
      <c r="AH11" s="31"/>
      <c r="AI11" s="32">
        <f t="shared" si="8"/>
        <v>1</v>
      </c>
      <c r="AJ11" s="32">
        <f t="shared" si="8"/>
        <v>2</v>
      </c>
      <c r="AK11" s="32">
        <f t="shared" si="8"/>
        <v>3</v>
      </c>
      <c r="AL11" s="31" t="str">
        <f>_xlfn.IFS(AI11=1,D11,AJ11=1,E11,AK11=1,F11)</f>
        <v>더불어민주당</v>
      </c>
      <c r="AM11" s="31"/>
      <c r="AN11" s="30">
        <v>104468</v>
      </c>
      <c r="AO11" s="41">
        <v>3</v>
      </c>
      <c r="AP11" s="40">
        <f t="shared" si="25"/>
        <v>0.33333333333333331</v>
      </c>
      <c r="AQ11" s="32">
        <f>INT(L11*AP11)</f>
        <v>4329</v>
      </c>
      <c r="AR11" s="30">
        <f>IF(E11="미래통합당",1,0)</f>
        <v>1</v>
      </c>
      <c r="AS11" s="30">
        <v>1</v>
      </c>
      <c r="AT11" s="39">
        <f t="shared" si="15"/>
        <v>4329</v>
      </c>
      <c r="AU11" s="30">
        <v>104468</v>
      </c>
      <c r="AV11" s="30">
        <f t="shared" si="16"/>
        <v>37189</v>
      </c>
      <c r="AW11" s="32">
        <f>K11-AT11</f>
        <v>17951</v>
      </c>
      <c r="AX11" s="32">
        <f>L11+AT11</f>
        <v>17317</v>
      </c>
      <c r="AY11" s="32">
        <f t="shared" si="17"/>
        <v>415</v>
      </c>
      <c r="AZ11" s="32">
        <f t="shared" si="18"/>
        <v>67279</v>
      </c>
      <c r="BA11" s="32">
        <f t="shared" si="19"/>
        <v>32950</v>
      </c>
      <c r="BB11" s="32">
        <f t="shared" si="20"/>
        <v>31372</v>
      </c>
      <c r="BC11" s="32">
        <f t="shared" si="21"/>
        <v>783</v>
      </c>
      <c r="BD11" s="32">
        <f t="shared" si="22"/>
        <v>104468</v>
      </c>
      <c r="BE11" s="32">
        <f>S11-AT11</f>
        <v>50901</v>
      </c>
      <c r="BF11" s="32">
        <f>T11+AT11</f>
        <v>48689</v>
      </c>
      <c r="BG11" s="32">
        <f t="shared" si="23"/>
        <v>1198</v>
      </c>
      <c r="BH11" s="31">
        <f>AW11/$AV11</f>
        <v>0.48269649627578048</v>
      </c>
      <c r="BI11" s="31">
        <f>AX11/$AV11</f>
        <v>0.46564844443249348</v>
      </c>
      <c r="BJ11" s="31">
        <f>AY11/$AV11</f>
        <v>1.1159213746000162E-2</v>
      </c>
      <c r="BK11" s="31">
        <f>BA11/$AZ11</f>
        <v>0.48975163126681431</v>
      </c>
      <c r="BL11" s="31">
        <f>BB11/$AZ11</f>
        <v>0.46629706149021238</v>
      </c>
      <c r="BM11" s="31">
        <f>BC11/$AZ11</f>
        <v>1.1638104014625663E-2</v>
      </c>
      <c r="BN11" s="31">
        <f>BE11/$BD11</f>
        <v>0.48724011180457172</v>
      </c>
      <c r="BO11" s="31">
        <f>BF11/$BD11</f>
        <v>0.46606616380135546</v>
      </c>
      <c r="BP11" s="31">
        <f>BG11/$BD11</f>
        <v>1.1467626450204847E-2</v>
      </c>
      <c r="BQ11" s="31">
        <f t="shared" si="10"/>
        <v>-7.055134991033829E-3</v>
      </c>
      <c r="BR11" s="31">
        <f t="shared" si="10"/>
        <v>-6.4861705771890321E-4</v>
      </c>
      <c r="BS11" s="31">
        <f t="shared" si="10"/>
        <v>-4.7889026862550123E-4</v>
      </c>
      <c r="BU11" s="32">
        <f t="shared" si="11"/>
        <v>1</v>
      </c>
      <c r="BV11" s="32">
        <f t="shared" si="11"/>
        <v>2</v>
      </c>
      <c r="BW11" s="32">
        <f t="shared" si="11"/>
        <v>3</v>
      </c>
      <c r="BX11" s="31" t="str">
        <f t="shared" si="24"/>
        <v>더불어민주당</v>
      </c>
    </row>
    <row r="12" spans="1:77">
      <c r="A12" s="30">
        <v>9</v>
      </c>
      <c r="B12" s="30" t="s">
        <v>16869</v>
      </c>
      <c r="C12" s="30" t="s">
        <v>16909</v>
      </c>
      <c r="D12" s="32" t="s">
        <v>7</v>
      </c>
      <c r="E12" s="32" t="s">
        <v>9</v>
      </c>
      <c r="F12" s="32" t="s">
        <v>255</v>
      </c>
      <c r="G12" s="32" t="s">
        <v>555</v>
      </c>
      <c r="H12" s="32" t="s">
        <v>556</v>
      </c>
      <c r="I12" s="32" t="s">
        <v>557</v>
      </c>
      <c r="J12" s="30">
        <v>40789</v>
      </c>
      <c r="K12" s="32">
        <v>25711</v>
      </c>
      <c r="L12" s="32">
        <v>12481</v>
      </c>
      <c r="M12" s="32">
        <v>301</v>
      </c>
      <c r="N12" s="32">
        <v>55896</v>
      </c>
      <c r="O12" s="32">
        <v>29474</v>
      </c>
      <c r="P12" s="32">
        <v>22189</v>
      </c>
      <c r="Q12" s="32">
        <v>453</v>
      </c>
      <c r="R12" s="32">
        <v>96685</v>
      </c>
      <c r="S12" s="32">
        <v>55185</v>
      </c>
      <c r="T12" s="32">
        <v>34670</v>
      </c>
      <c r="U12" s="32">
        <v>754</v>
      </c>
      <c r="V12" s="31">
        <f t="shared" si="0"/>
        <v>0.6303415136433842</v>
      </c>
      <c r="W12" s="31">
        <f t="shared" si="1"/>
        <v>0.30598935987643727</v>
      </c>
      <c r="X12" s="31">
        <f t="shared" si="2"/>
        <v>7.3794405354384758E-3</v>
      </c>
      <c r="Y12" s="31">
        <f t="shared" si="3"/>
        <v>0.5273007013024188</v>
      </c>
      <c r="Z12" s="31">
        <f t="shared" si="4"/>
        <v>0.39696937169028196</v>
      </c>
      <c r="AA12" s="31">
        <f t="shared" si="5"/>
        <v>8.1043366251610134E-3</v>
      </c>
      <c r="AB12" s="31">
        <f t="shared" si="12"/>
        <v>0.5707710606609091</v>
      </c>
      <c r="AC12" s="31">
        <f t="shared" si="13"/>
        <v>0.35858716450328387</v>
      </c>
      <c r="AD12" s="31">
        <f t="shared" si="14"/>
        <v>7.7985209701608316E-3</v>
      </c>
      <c r="AE12" s="31">
        <f t="shared" si="7"/>
        <v>0.1030408123409654</v>
      </c>
      <c r="AF12" s="31">
        <f t="shared" si="7"/>
        <v>-9.0980011813844686E-2</v>
      </c>
      <c r="AG12" s="31">
        <f t="shared" si="7"/>
        <v>-7.2489608972253761E-4</v>
      </c>
      <c r="AH12" s="31"/>
      <c r="AI12" s="32">
        <f t="shared" si="8"/>
        <v>1</v>
      </c>
      <c r="AJ12" s="32">
        <f t="shared" si="8"/>
        <v>2</v>
      </c>
      <c r="AK12" s="32">
        <f t="shared" si="8"/>
        <v>3</v>
      </c>
      <c r="AL12" s="31" t="str">
        <f>_xlfn.IFS(AI12=1,D12,AJ12=1,E12,AK12=1,F12)</f>
        <v>더불어민주당</v>
      </c>
      <c r="AM12" s="31"/>
      <c r="AN12" s="30">
        <v>96685</v>
      </c>
      <c r="AO12" s="41">
        <v>3</v>
      </c>
      <c r="AP12" s="40">
        <f t="shared" si="25"/>
        <v>0.33333333333333331</v>
      </c>
      <c r="AQ12" s="32">
        <f>INT(L12*AP12)</f>
        <v>4160</v>
      </c>
      <c r="AR12" s="30">
        <f>IF(E12="미래통합당",1,0)</f>
        <v>1</v>
      </c>
      <c r="AS12" s="30">
        <v>1</v>
      </c>
      <c r="AT12" s="39">
        <f t="shared" si="15"/>
        <v>4160</v>
      </c>
      <c r="AU12" s="30">
        <v>96685</v>
      </c>
      <c r="AV12" s="30">
        <f t="shared" si="16"/>
        <v>40789</v>
      </c>
      <c r="AW12" s="32">
        <f>K12-AT12</f>
        <v>21551</v>
      </c>
      <c r="AX12" s="32">
        <f>L12+AT12</f>
        <v>16641</v>
      </c>
      <c r="AY12" s="32">
        <f t="shared" si="17"/>
        <v>301</v>
      </c>
      <c r="AZ12" s="32">
        <f t="shared" si="18"/>
        <v>55896</v>
      </c>
      <c r="BA12" s="32">
        <f t="shared" si="19"/>
        <v>29474</v>
      </c>
      <c r="BB12" s="32">
        <f t="shared" si="20"/>
        <v>22189</v>
      </c>
      <c r="BC12" s="32">
        <f t="shared" si="21"/>
        <v>453</v>
      </c>
      <c r="BD12" s="32">
        <f t="shared" si="22"/>
        <v>96685</v>
      </c>
      <c r="BE12" s="32">
        <f>S12-AT12</f>
        <v>51025</v>
      </c>
      <c r="BF12" s="32">
        <f>T12+AT12</f>
        <v>38830</v>
      </c>
      <c r="BG12" s="32">
        <f t="shared" si="23"/>
        <v>754</v>
      </c>
      <c r="BH12" s="31">
        <f>AW12/$AV12</f>
        <v>0.52835323248915145</v>
      </c>
      <c r="BI12" s="31">
        <f>AX12/$AV12</f>
        <v>0.40797764103067002</v>
      </c>
      <c r="BJ12" s="31">
        <f>AY12/$AV12</f>
        <v>7.3794405354384758E-3</v>
      </c>
      <c r="BK12" s="31">
        <f>BA12/$AZ12</f>
        <v>0.5273007013024188</v>
      </c>
      <c r="BL12" s="31">
        <f>BB12/$AZ12</f>
        <v>0.39696937169028196</v>
      </c>
      <c r="BM12" s="31">
        <f>BC12/$AZ12</f>
        <v>8.1043366251610134E-3</v>
      </c>
      <c r="BN12" s="31">
        <f>BE12/$BD12</f>
        <v>0.52774473806691835</v>
      </c>
      <c r="BO12" s="31">
        <f>BF12/$BD12</f>
        <v>0.40161348709727468</v>
      </c>
      <c r="BP12" s="31">
        <f>BG12/$BD12</f>
        <v>7.7985209701608316E-3</v>
      </c>
      <c r="BQ12" s="31">
        <f t="shared" si="10"/>
        <v>1.0525311867326526E-3</v>
      </c>
      <c r="BR12" s="31">
        <f t="shared" si="10"/>
        <v>1.1008269340388066E-2</v>
      </c>
      <c r="BS12" s="31">
        <f t="shared" si="10"/>
        <v>-7.2489608972253761E-4</v>
      </c>
      <c r="BU12" s="32">
        <f t="shared" si="11"/>
        <v>1</v>
      </c>
      <c r="BV12" s="32">
        <f t="shared" si="11"/>
        <v>2</v>
      </c>
      <c r="BW12" s="32">
        <f t="shared" si="11"/>
        <v>3</v>
      </c>
      <c r="BX12" s="31" t="str">
        <f t="shared" si="24"/>
        <v>더불어민주당</v>
      </c>
    </row>
    <row r="13" spans="1:77">
      <c r="A13" s="30">
        <v>10</v>
      </c>
      <c r="B13" s="30" t="s">
        <v>16869</v>
      </c>
      <c r="C13" s="30" t="s">
        <v>16908</v>
      </c>
      <c r="D13" s="32" t="s">
        <v>7</v>
      </c>
      <c r="E13" s="32" t="s">
        <v>9</v>
      </c>
      <c r="F13" s="32" t="s">
        <v>13</v>
      </c>
      <c r="G13" s="32" t="s">
        <v>609</v>
      </c>
      <c r="H13" s="32" t="s">
        <v>610</v>
      </c>
      <c r="I13" s="32" t="s">
        <v>611</v>
      </c>
      <c r="J13" s="30">
        <v>49381</v>
      </c>
      <c r="K13" s="32">
        <v>32291</v>
      </c>
      <c r="L13" s="32">
        <v>15379</v>
      </c>
      <c r="M13" s="32">
        <v>723</v>
      </c>
      <c r="N13" s="32">
        <v>77018</v>
      </c>
      <c r="O13" s="32">
        <v>41840</v>
      </c>
      <c r="P13" s="32">
        <v>32224</v>
      </c>
      <c r="Q13" s="32">
        <v>1233</v>
      </c>
      <c r="R13" s="32">
        <v>126399</v>
      </c>
      <c r="S13" s="32">
        <v>74131</v>
      </c>
      <c r="T13" s="32">
        <v>47603</v>
      </c>
      <c r="U13" s="32">
        <v>1956</v>
      </c>
      <c r="V13" s="31">
        <f t="shared" si="0"/>
        <v>0.6539154735627063</v>
      </c>
      <c r="W13" s="31">
        <f t="shared" si="1"/>
        <v>0.31143557238614039</v>
      </c>
      <c r="X13" s="31">
        <f t="shared" si="2"/>
        <v>1.4641258783742735E-2</v>
      </c>
      <c r="Y13" s="31">
        <f t="shared" si="3"/>
        <v>0.54324962995663351</v>
      </c>
      <c r="Z13" s="31">
        <f t="shared" si="4"/>
        <v>0.4183956997065621</v>
      </c>
      <c r="AA13" s="31">
        <f t="shared" si="5"/>
        <v>1.6009244592173257E-2</v>
      </c>
      <c r="AB13" s="31">
        <f t="shared" si="12"/>
        <v>0.5864840702853662</v>
      </c>
      <c r="AC13" s="31">
        <f t="shared" si="13"/>
        <v>0.37660899215974808</v>
      </c>
      <c r="AD13" s="31">
        <f t="shared" si="14"/>
        <v>1.5474805971566231E-2</v>
      </c>
      <c r="AE13" s="31">
        <f t="shared" si="7"/>
        <v>0.11066584360607279</v>
      </c>
      <c r="AF13" s="31">
        <f t="shared" si="7"/>
        <v>-0.10696012732042171</v>
      </c>
      <c r="AG13" s="31">
        <f t="shared" si="7"/>
        <v>-1.3679858084305226E-3</v>
      </c>
      <c r="AH13" s="31"/>
      <c r="AI13" s="32">
        <f t="shared" si="8"/>
        <v>1</v>
      </c>
      <c r="AJ13" s="32">
        <f t="shared" si="8"/>
        <v>2</v>
      </c>
      <c r="AK13" s="32">
        <f t="shared" si="8"/>
        <v>3</v>
      </c>
      <c r="AL13" s="31" t="str">
        <f>_xlfn.IFS(AI13=1,D13,AJ13=1,E13,AK13=1,F13)</f>
        <v>더불어민주당</v>
      </c>
      <c r="AM13" s="31"/>
      <c r="AN13" s="30">
        <v>126399</v>
      </c>
      <c r="AO13" s="41">
        <v>3</v>
      </c>
      <c r="AP13" s="40">
        <f t="shared" si="25"/>
        <v>0.33333333333333331</v>
      </c>
      <c r="AQ13" s="32">
        <f>INT(L13*AP13)</f>
        <v>5126</v>
      </c>
      <c r="AR13" s="30">
        <f>IF(E13="미래통합당",1,0)</f>
        <v>1</v>
      </c>
      <c r="AS13" s="30">
        <v>1</v>
      </c>
      <c r="AT13" s="39">
        <f t="shared" si="15"/>
        <v>5126</v>
      </c>
      <c r="AU13" s="30">
        <v>126399</v>
      </c>
      <c r="AV13" s="30">
        <f t="shared" si="16"/>
        <v>49381</v>
      </c>
      <c r="AW13" s="32">
        <f>K13-AT13</f>
        <v>27165</v>
      </c>
      <c r="AX13" s="32">
        <f>L13+AT13</f>
        <v>20505</v>
      </c>
      <c r="AY13" s="32">
        <f t="shared" si="17"/>
        <v>723</v>
      </c>
      <c r="AZ13" s="32">
        <f t="shared" si="18"/>
        <v>77018</v>
      </c>
      <c r="BA13" s="32">
        <f t="shared" si="19"/>
        <v>41840</v>
      </c>
      <c r="BB13" s="32">
        <f t="shared" si="20"/>
        <v>32224</v>
      </c>
      <c r="BC13" s="32">
        <f t="shared" si="21"/>
        <v>1233</v>
      </c>
      <c r="BD13" s="32">
        <f t="shared" si="22"/>
        <v>126399</v>
      </c>
      <c r="BE13" s="32">
        <f>S13-AT13</f>
        <v>69005</v>
      </c>
      <c r="BF13" s="32">
        <f>T13+AT13</f>
        <v>52729</v>
      </c>
      <c r="BG13" s="32">
        <f t="shared" si="23"/>
        <v>1956</v>
      </c>
      <c r="BH13" s="31">
        <f>AW13/$AV13</f>
        <v>0.55011036633523014</v>
      </c>
      <c r="BI13" s="31">
        <f>AX13/$AV13</f>
        <v>0.41524067961361655</v>
      </c>
      <c r="BJ13" s="31">
        <f>AY13/$AV13</f>
        <v>1.4641258783742735E-2</v>
      </c>
      <c r="BK13" s="31">
        <f>BA13/$AZ13</f>
        <v>0.54324962995663351</v>
      </c>
      <c r="BL13" s="31">
        <f>BB13/$AZ13</f>
        <v>0.4183956997065621</v>
      </c>
      <c r="BM13" s="31">
        <f>BC13/$AZ13</f>
        <v>1.6009244592173257E-2</v>
      </c>
      <c r="BN13" s="31">
        <f>BE13/$BD13</f>
        <v>0.54592995197746819</v>
      </c>
      <c r="BO13" s="31">
        <f>BF13/$BD13</f>
        <v>0.41716311046764609</v>
      </c>
      <c r="BP13" s="31">
        <f>BG13/$BD13</f>
        <v>1.5474805971566231E-2</v>
      </c>
      <c r="BQ13" s="31">
        <f t="shared" si="10"/>
        <v>6.8607363785966324E-3</v>
      </c>
      <c r="BR13" s="31">
        <f t="shared" si="10"/>
        <v>-3.1550200929455485E-3</v>
      </c>
      <c r="BS13" s="31">
        <f t="shared" si="10"/>
        <v>-1.3679858084305226E-3</v>
      </c>
      <c r="BU13" s="32">
        <f t="shared" si="11"/>
        <v>1</v>
      </c>
      <c r="BV13" s="32">
        <f t="shared" si="11"/>
        <v>2</v>
      </c>
      <c r="BW13" s="32">
        <f t="shared" si="11"/>
        <v>3</v>
      </c>
      <c r="BX13" s="31" t="str">
        <f t="shared" si="24"/>
        <v>더불어민주당</v>
      </c>
    </row>
    <row r="14" spans="1:77">
      <c r="A14" s="30">
        <v>11</v>
      </c>
      <c r="B14" s="30" t="s">
        <v>16869</v>
      </c>
      <c r="C14" s="30" t="s">
        <v>16907</v>
      </c>
      <c r="D14" s="32" t="s">
        <v>7</v>
      </c>
      <c r="E14" s="32" t="s">
        <v>9</v>
      </c>
      <c r="F14" s="32" t="s">
        <v>255</v>
      </c>
      <c r="G14" s="32" t="s">
        <v>670</v>
      </c>
      <c r="H14" s="32" t="s">
        <v>671</v>
      </c>
      <c r="I14" s="32" t="s">
        <v>672</v>
      </c>
      <c r="J14" s="30">
        <v>59913</v>
      </c>
      <c r="K14" s="32">
        <v>40125</v>
      </c>
      <c r="L14" s="32">
        <v>17681</v>
      </c>
      <c r="M14" s="32">
        <v>993</v>
      </c>
      <c r="N14" s="32">
        <v>78273</v>
      </c>
      <c r="O14" s="32">
        <v>42829</v>
      </c>
      <c r="P14" s="32">
        <v>32046</v>
      </c>
      <c r="Q14" s="32">
        <v>1649</v>
      </c>
      <c r="R14" s="32">
        <v>138186</v>
      </c>
      <c r="S14" s="32">
        <v>82954</v>
      </c>
      <c r="T14" s="32">
        <v>49727</v>
      </c>
      <c r="U14" s="32">
        <v>2642</v>
      </c>
      <c r="V14" s="31">
        <f t="shared" si="0"/>
        <v>0.66972109558860349</v>
      </c>
      <c r="W14" s="31">
        <f t="shared" si="1"/>
        <v>0.29511124463805855</v>
      </c>
      <c r="X14" s="31">
        <f t="shared" si="2"/>
        <v>1.6574032346903009E-2</v>
      </c>
      <c r="Y14" s="31">
        <f t="shared" si="3"/>
        <v>0.54717463237642605</v>
      </c>
      <c r="Z14" s="31">
        <f t="shared" si="4"/>
        <v>0.40941320761948563</v>
      </c>
      <c r="AA14" s="31">
        <f t="shared" si="5"/>
        <v>2.1067290125586089E-2</v>
      </c>
      <c r="AB14" s="31">
        <f t="shared" si="12"/>
        <v>0.60030683281953312</v>
      </c>
      <c r="AC14" s="31">
        <f t="shared" si="13"/>
        <v>0.35985555700288019</v>
      </c>
      <c r="AD14" s="31">
        <f t="shared" si="14"/>
        <v>1.9119158236000754E-2</v>
      </c>
      <c r="AE14" s="31">
        <f t="shared" si="7"/>
        <v>0.12254646321217744</v>
      </c>
      <c r="AF14" s="31">
        <f t="shared" si="7"/>
        <v>-0.11430196298142709</v>
      </c>
      <c r="AG14" s="31">
        <f t="shared" si="7"/>
        <v>-4.4932577786830803E-3</v>
      </c>
      <c r="AH14" s="31"/>
      <c r="AI14" s="32">
        <f t="shared" si="8"/>
        <v>1</v>
      </c>
      <c r="AJ14" s="32">
        <f t="shared" si="8"/>
        <v>2</v>
      </c>
      <c r="AK14" s="32">
        <f t="shared" si="8"/>
        <v>3</v>
      </c>
      <c r="AL14" s="31" t="str">
        <f>_xlfn.IFS(AI14=1,D14,AJ14=1,E14,AK14=1,F14)</f>
        <v>더불어민주당</v>
      </c>
      <c r="AM14" s="31"/>
      <c r="AN14" s="30">
        <v>138186</v>
      </c>
      <c r="AO14" s="41">
        <v>3</v>
      </c>
      <c r="AP14" s="40">
        <f t="shared" si="25"/>
        <v>0.33333333333333331</v>
      </c>
      <c r="AQ14" s="32">
        <f>INT(L14*AP14)</f>
        <v>5893</v>
      </c>
      <c r="AR14" s="30">
        <f>IF(E14="미래통합당",1,0)</f>
        <v>1</v>
      </c>
      <c r="AS14" s="30">
        <v>1</v>
      </c>
      <c r="AT14" s="39">
        <f t="shared" si="15"/>
        <v>5893</v>
      </c>
      <c r="AU14" s="30">
        <v>138186</v>
      </c>
      <c r="AV14" s="30">
        <f t="shared" si="16"/>
        <v>59913</v>
      </c>
      <c r="AW14" s="32">
        <f>K14-AT14</f>
        <v>34232</v>
      </c>
      <c r="AX14" s="32">
        <f>L14+AT14</f>
        <v>23574</v>
      </c>
      <c r="AY14" s="32">
        <f t="shared" si="17"/>
        <v>993</v>
      </c>
      <c r="AZ14" s="32">
        <f t="shared" si="18"/>
        <v>78273</v>
      </c>
      <c r="BA14" s="32">
        <f t="shared" si="19"/>
        <v>42829</v>
      </c>
      <c r="BB14" s="32">
        <f t="shared" si="20"/>
        <v>32046</v>
      </c>
      <c r="BC14" s="32">
        <f t="shared" si="21"/>
        <v>1649</v>
      </c>
      <c r="BD14" s="32">
        <f t="shared" si="22"/>
        <v>138186</v>
      </c>
      <c r="BE14" s="32">
        <f>S14-AT14</f>
        <v>77061</v>
      </c>
      <c r="BF14" s="32">
        <f>T14+AT14</f>
        <v>55620</v>
      </c>
      <c r="BG14" s="32">
        <f t="shared" si="23"/>
        <v>2642</v>
      </c>
      <c r="BH14" s="31">
        <f>AW14/$AV14</f>
        <v>0.57136180795486791</v>
      </c>
      <c r="BI14" s="31">
        <f>AX14/$AV14</f>
        <v>0.39347053227179413</v>
      </c>
      <c r="BJ14" s="31">
        <f>AY14/$AV14</f>
        <v>1.6574032346903009E-2</v>
      </c>
      <c r="BK14" s="31">
        <f>BA14/$AZ14</f>
        <v>0.54717463237642605</v>
      </c>
      <c r="BL14" s="31">
        <f>BB14/$AZ14</f>
        <v>0.40941320761948563</v>
      </c>
      <c r="BM14" s="31">
        <f>BC14/$AZ14</f>
        <v>2.1067290125586089E-2</v>
      </c>
      <c r="BN14" s="31">
        <f>BE14/$BD14</f>
        <v>0.55766141287829452</v>
      </c>
      <c r="BO14" s="31">
        <f>BF14/$BD14</f>
        <v>0.40250097694411879</v>
      </c>
      <c r="BP14" s="31">
        <f>BG14/$BD14</f>
        <v>1.9119158236000754E-2</v>
      </c>
      <c r="BQ14" s="31">
        <f t="shared" si="10"/>
        <v>2.4187175578441855E-2</v>
      </c>
      <c r="BR14" s="31">
        <f t="shared" si="10"/>
        <v>-1.5942675347691504E-2</v>
      </c>
      <c r="BS14" s="31">
        <f t="shared" si="10"/>
        <v>-4.4932577786830803E-3</v>
      </c>
      <c r="BU14" s="32">
        <f t="shared" si="11"/>
        <v>1</v>
      </c>
      <c r="BV14" s="32">
        <f t="shared" si="11"/>
        <v>2</v>
      </c>
      <c r="BW14" s="32">
        <f t="shared" si="11"/>
        <v>3</v>
      </c>
      <c r="BX14" s="31" t="str">
        <f t="shared" si="24"/>
        <v>더불어민주당</v>
      </c>
    </row>
    <row r="15" spans="1:77">
      <c r="A15" s="30">
        <v>12</v>
      </c>
      <c r="B15" s="30" t="s">
        <v>16869</v>
      </c>
      <c r="C15" s="30" t="s">
        <v>16906</v>
      </c>
      <c r="D15" s="32" t="s">
        <v>7</v>
      </c>
      <c r="E15" s="32" t="s">
        <v>9</v>
      </c>
      <c r="F15" s="32" t="s">
        <v>13</v>
      </c>
      <c r="G15" s="32" t="s">
        <v>734</v>
      </c>
      <c r="H15" s="32" t="s">
        <v>735</v>
      </c>
      <c r="I15" s="32" t="s">
        <v>736</v>
      </c>
      <c r="J15" s="30">
        <v>47636</v>
      </c>
      <c r="K15" s="32">
        <v>31313</v>
      </c>
      <c r="L15" s="32">
        <v>14809</v>
      </c>
      <c r="M15" s="32">
        <v>751</v>
      </c>
      <c r="N15" s="32">
        <v>72970</v>
      </c>
      <c r="O15" s="32">
        <v>39427</v>
      </c>
      <c r="P15" s="32">
        <v>30734</v>
      </c>
      <c r="Q15" s="32">
        <v>1309</v>
      </c>
      <c r="R15" s="32">
        <v>120606</v>
      </c>
      <c r="S15" s="32">
        <v>70740</v>
      </c>
      <c r="T15" s="32">
        <v>45543</v>
      </c>
      <c r="U15" s="32">
        <v>2060</v>
      </c>
      <c r="V15" s="31">
        <f t="shared" si="0"/>
        <v>0.65733898732051388</v>
      </c>
      <c r="W15" s="31">
        <f t="shared" si="1"/>
        <v>0.31087832731547571</v>
      </c>
      <c r="X15" s="31">
        <f t="shared" si="2"/>
        <v>1.5765387522042151E-2</v>
      </c>
      <c r="Y15" s="31">
        <f t="shared" si="3"/>
        <v>0.54031793887899138</v>
      </c>
      <c r="Z15" s="31">
        <f t="shared" si="4"/>
        <v>0.42118678909140744</v>
      </c>
      <c r="AA15" s="31">
        <f t="shared" si="5"/>
        <v>1.7938878991366314E-2</v>
      </c>
      <c r="AB15" s="31">
        <f t="shared" si="12"/>
        <v>0.58653798318491612</v>
      </c>
      <c r="AC15" s="31">
        <f t="shared" si="13"/>
        <v>0.37761802895378338</v>
      </c>
      <c r="AD15" s="31">
        <f t="shared" si="14"/>
        <v>1.7080410593171152E-2</v>
      </c>
      <c r="AE15" s="31">
        <f t="shared" si="7"/>
        <v>0.1170210484415225</v>
      </c>
      <c r="AF15" s="31">
        <f t="shared" si="7"/>
        <v>-0.11030846177593173</v>
      </c>
      <c r="AG15" s="31">
        <f t="shared" si="7"/>
        <v>-2.1734914693241625E-3</v>
      </c>
      <c r="AH15" s="31"/>
      <c r="AI15" s="32">
        <f t="shared" si="8"/>
        <v>1</v>
      </c>
      <c r="AJ15" s="32">
        <f t="shared" si="8"/>
        <v>2</v>
      </c>
      <c r="AK15" s="32">
        <f t="shared" si="8"/>
        <v>3</v>
      </c>
      <c r="AL15" s="31" t="str">
        <f>_xlfn.IFS(AI15=1,D15,AJ15=1,E15,AK15=1,F15)</f>
        <v>더불어민주당</v>
      </c>
      <c r="AM15" s="31"/>
      <c r="AN15" s="30">
        <v>120606</v>
      </c>
      <c r="AO15" s="41">
        <v>3</v>
      </c>
      <c r="AP15" s="40">
        <f t="shared" si="25"/>
        <v>0.33333333333333331</v>
      </c>
      <c r="AQ15" s="32">
        <f>INT(L15*AP15)</f>
        <v>4936</v>
      </c>
      <c r="AR15" s="30">
        <f>IF(E15="미래통합당",1,0)</f>
        <v>1</v>
      </c>
      <c r="AS15" s="30">
        <v>1</v>
      </c>
      <c r="AT15" s="39">
        <f t="shared" si="15"/>
        <v>4936</v>
      </c>
      <c r="AU15" s="30">
        <v>120606</v>
      </c>
      <c r="AV15" s="30">
        <f t="shared" si="16"/>
        <v>47636</v>
      </c>
      <c r="AW15" s="32">
        <f>K15-AT15</f>
        <v>26377</v>
      </c>
      <c r="AX15" s="32">
        <f>L15+AT15</f>
        <v>19745</v>
      </c>
      <c r="AY15" s="32">
        <f t="shared" si="17"/>
        <v>751</v>
      </c>
      <c r="AZ15" s="32">
        <f t="shared" si="18"/>
        <v>72970</v>
      </c>
      <c r="BA15" s="32">
        <f t="shared" si="19"/>
        <v>39427</v>
      </c>
      <c r="BB15" s="32">
        <f t="shared" si="20"/>
        <v>30734</v>
      </c>
      <c r="BC15" s="32">
        <f t="shared" si="21"/>
        <v>1309</v>
      </c>
      <c r="BD15" s="32">
        <f t="shared" si="22"/>
        <v>120606</v>
      </c>
      <c r="BE15" s="32">
        <f>S15-AT15</f>
        <v>65804</v>
      </c>
      <c r="BF15" s="32">
        <f>T15+AT15</f>
        <v>50479</v>
      </c>
      <c r="BG15" s="32">
        <f t="shared" si="23"/>
        <v>2060</v>
      </c>
      <c r="BH15" s="31">
        <f>AW15/$AV15</f>
        <v>0.55371987572424219</v>
      </c>
      <c r="BI15" s="31">
        <f>AX15/$AV15</f>
        <v>0.4144974389117474</v>
      </c>
      <c r="BJ15" s="31">
        <f>AY15/$AV15</f>
        <v>1.5765387522042151E-2</v>
      </c>
      <c r="BK15" s="31">
        <f>BA15/$AZ15</f>
        <v>0.54031793887899138</v>
      </c>
      <c r="BL15" s="31">
        <f>BB15/$AZ15</f>
        <v>0.42118678909140744</v>
      </c>
      <c r="BM15" s="31">
        <f>BC15/$AZ15</f>
        <v>1.7938878991366314E-2</v>
      </c>
      <c r="BN15" s="31">
        <f>BE15/$BD15</f>
        <v>0.54561132945292934</v>
      </c>
      <c r="BO15" s="31">
        <f>BF15/$BD15</f>
        <v>0.41854468268577022</v>
      </c>
      <c r="BP15" s="31">
        <f>BG15/$BD15</f>
        <v>1.7080410593171152E-2</v>
      </c>
      <c r="BQ15" s="31">
        <f t="shared" si="10"/>
        <v>1.3401936845250817E-2</v>
      </c>
      <c r="BR15" s="31">
        <f t="shared" si="10"/>
        <v>-6.6893501796600474E-3</v>
      </c>
      <c r="BS15" s="31">
        <f t="shared" si="10"/>
        <v>-2.1734914693241625E-3</v>
      </c>
      <c r="BU15" s="32">
        <f t="shared" si="11"/>
        <v>1</v>
      </c>
      <c r="BV15" s="32">
        <f t="shared" si="11"/>
        <v>2</v>
      </c>
      <c r="BW15" s="32">
        <f t="shared" si="11"/>
        <v>3</v>
      </c>
      <c r="BX15" s="31" t="str">
        <f t="shared" si="24"/>
        <v>더불어민주당</v>
      </c>
    </row>
    <row r="16" spans="1:77">
      <c r="A16" s="30">
        <v>13</v>
      </c>
      <c r="B16" s="30" t="s">
        <v>16869</v>
      </c>
      <c r="C16" s="30" t="s">
        <v>16905</v>
      </c>
      <c r="D16" s="32" t="s">
        <v>7</v>
      </c>
      <c r="E16" s="32" t="s">
        <v>9</v>
      </c>
      <c r="F16" s="32" t="s">
        <v>13</v>
      </c>
      <c r="G16" s="32" t="s">
        <v>794</v>
      </c>
      <c r="H16" s="32" t="s">
        <v>795</v>
      </c>
      <c r="I16" s="32" t="s">
        <v>796</v>
      </c>
      <c r="J16" s="30">
        <v>36801</v>
      </c>
      <c r="K16" s="32">
        <v>23428</v>
      </c>
      <c r="L16" s="32">
        <v>11938</v>
      </c>
      <c r="M16" s="32">
        <v>559</v>
      </c>
      <c r="N16" s="32">
        <v>50394</v>
      </c>
      <c r="O16" s="32">
        <v>26062</v>
      </c>
      <c r="P16" s="32">
        <v>21902</v>
      </c>
      <c r="Q16" s="32">
        <v>898</v>
      </c>
      <c r="R16" s="32">
        <v>87195</v>
      </c>
      <c r="S16" s="32">
        <v>49490</v>
      </c>
      <c r="T16" s="32">
        <v>33840</v>
      </c>
      <c r="U16" s="32">
        <v>1457</v>
      </c>
      <c r="V16" s="31">
        <f t="shared" si="0"/>
        <v>0.63661313551262189</v>
      </c>
      <c r="W16" s="31">
        <f t="shared" si="1"/>
        <v>0.32439335887611748</v>
      </c>
      <c r="X16" s="31">
        <f t="shared" si="2"/>
        <v>1.5189804624874324E-2</v>
      </c>
      <c r="Y16" s="31">
        <f t="shared" si="3"/>
        <v>0.51716474183434535</v>
      </c>
      <c r="Z16" s="31">
        <f t="shared" si="4"/>
        <v>0.43461523197206015</v>
      </c>
      <c r="AA16" s="31">
        <f t="shared" si="5"/>
        <v>1.7819581696233679E-2</v>
      </c>
      <c r="AB16" s="31">
        <f t="shared" si="12"/>
        <v>0.56757841619358906</v>
      </c>
      <c r="AC16" s="31">
        <f t="shared" si="13"/>
        <v>0.38809564768622051</v>
      </c>
      <c r="AD16" s="31">
        <f t="shared" si="14"/>
        <v>1.6709673719823383E-2</v>
      </c>
      <c r="AE16" s="31">
        <f t="shared" si="7"/>
        <v>0.11944839367827653</v>
      </c>
      <c r="AF16" s="31">
        <f t="shared" si="7"/>
        <v>-0.11022187309594267</v>
      </c>
      <c r="AG16" s="31">
        <f t="shared" si="7"/>
        <v>-2.6297770713593557E-3</v>
      </c>
      <c r="AH16" s="31"/>
      <c r="AI16" s="32">
        <f t="shared" si="8"/>
        <v>1</v>
      </c>
      <c r="AJ16" s="32">
        <f t="shared" si="8"/>
        <v>2</v>
      </c>
      <c r="AK16" s="32">
        <f t="shared" si="8"/>
        <v>3</v>
      </c>
      <c r="AL16" s="31" t="str">
        <f>_xlfn.IFS(AI16=1,D16,AJ16=1,E16,AK16=1,F16)</f>
        <v>더불어민주당</v>
      </c>
      <c r="AM16" s="31"/>
      <c r="AN16" s="30">
        <v>87195</v>
      </c>
      <c r="AO16" s="41">
        <v>3</v>
      </c>
      <c r="AP16" s="40">
        <f t="shared" si="25"/>
        <v>0.33333333333333331</v>
      </c>
      <c r="AQ16" s="32">
        <f>INT(L16*AP16)</f>
        <v>3979</v>
      </c>
      <c r="AR16" s="30">
        <f>IF(E16="미래통합당",1,0)</f>
        <v>1</v>
      </c>
      <c r="AS16" s="30">
        <v>1</v>
      </c>
      <c r="AT16" s="39">
        <f t="shared" si="15"/>
        <v>3979</v>
      </c>
      <c r="AU16" s="30">
        <v>87195</v>
      </c>
      <c r="AV16" s="30">
        <f t="shared" si="16"/>
        <v>36801</v>
      </c>
      <c r="AW16" s="32">
        <f>K16-AT16</f>
        <v>19449</v>
      </c>
      <c r="AX16" s="32">
        <f>L16+AT16</f>
        <v>15917</v>
      </c>
      <c r="AY16" s="32">
        <f t="shared" si="17"/>
        <v>559</v>
      </c>
      <c r="AZ16" s="32">
        <f t="shared" si="18"/>
        <v>50394</v>
      </c>
      <c r="BA16" s="32">
        <f t="shared" si="19"/>
        <v>26062</v>
      </c>
      <c r="BB16" s="32">
        <f t="shared" si="20"/>
        <v>21902</v>
      </c>
      <c r="BC16" s="32">
        <f t="shared" si="21"/>
        <v>898</v>
      </c>
      <c r="BD16" s="32">
        <f t="shared" si="22"/>
        <v>87195</v>
      </c>
      <c r="BE16" s="32">
        <f>S16-AT16</f>
        <v>45511</v>
      </c>
      <c r="BF16" s="32">
        <f>T16+AT16</f>
        <v>37819</v>
      </c>
      <c r="BG16" s="32">
        <f t="shared" si="23"/>
        <v>1457</v>
      </c>
      <c r="BH16" s="31">
        <f>AW16/$AV16</f>
        <v>0.5284910736121301</v>
      </c>
      <c r="BI16" s="31">
        <f>AX16/$AV16</f>
        <v>0.43251542077660932</v>
      </c>
      <c r="BJ16" s="31">
        <f>AY16/$AV16</f>
        <v>1.5189804624874324E-2</v>
      </c>
      <c r="BK16" s="31">
        <f>BA16/$AZ16</f>
        <v>0.51716474183434535</v>
      </c>
      <c r="BL16" s="31">
        <f>BB16/$AZ16</f>
        <v>0.43461523197206015</v>
      </c>
      <c r="BM16" s="31">
        <f>BC16/$AZ16</f>
        <v>1.7819581696233679E-2</v>
      </c>
      <c r="BN16" s="31">
        <f>BE16/$BD16</f>
        <v>0.52194506565743448</v>
      </c>
      <c r="BO16" s="31">
        <f>BF16/$BD16</f>
        <v>0.43372899822237515</v>
      </c>
      <c r="BP16" s="31">
        <f>BG16/$BD16</f>
        <v>1.6709673719823383E-2</v>
      </c>
      <c r="BQ16" s="31">
        <f t="shared" si="10"/>
        <v>1.1326331777784748E-2</v>
      </c>
      <c r="BR16" s="31">
        <f t="shared" si="10"/>
        <v>-2.0998111954508292E-3</v>
      </c>
      <c r="BS16" s="31">
        <f t="shared" si="10"/>
        <v>-2.6297770713593557E-3</v>
      </c>
      <c r="BU16" s="32">
        <f t="shared" si="11"/>
        <v>1</v>
      </c>
      <c r="BV16" s="32">
        <f t="shared" si="11"/>
        <v>2</v>
      </c>
      <c r="BW16" s="32">
        <f t="shared" si="11"/>
        <v>3</v>
      </c>
      <c r="BX16" s="31" t="str">
        <f t="shared" si="24"/>
        <v>더불어민주당</v>
      </c>
    </row>
    <row r="17" spans="1:76">
      <c r="A17" s="30">
        <v>14</v>
      </c>
      <c r="B17" s="30" t="s">
        <v>16869</v>
      </c>
      <c r="C17" s="30" t="s">
        <v>16904</v>
      </c>
      <c r="D17" s="32" t="s">
        <v>7</v>
      </c>
      <c r="E17" s="32" t="s">
        <v>9</v>
      </c>
      <c r="F17" s="32" t="s">
        <v>19</v>
      </c>
      <c r="G17" s="32" t="s">
        <v>843</v>
      </c>
      <c r="H17" s="32" t="s">
        <v>844</v>
      </c>
      <c r="I17" s="32" t="s">
        <v>845</v>
      </c>
      <c r="J17" s="30">
        <v>33856</v>
      </c>
      <c r="K17" s="32">
        <v>24021</v>
      </c>
      <c r="L17" s="32">
        <v>9213</v>
      </c>
      <c r="M17" s="32">
        <v>228</v>
      </c>
      <c r="N17" s="32">
        <v>55783</v>
      </c>
      <c r="O17" s="32">
        <v>32992</v>
      </c>
      <c r="P17" s="32">
        <v>21495</v>
      </c>
      <c r="Q17" s="32">
        <v>509</v>
      </c>
      <c r="R17" s="32">
        <v>89639</v>
      </c>
      <c r="S17" s="32">
        <v>57013</v>
      </c>
      <c r="T17" s="32">
        <v>30708</v>
      </c>
      <c r="U17" s="32">
        <v>737</v>
      </c>
      <c r="V17" s="31">
        <f t="shared" si="0"/>
        <v>0.70950496219281667</v>
      </c>
      <c r="W17" s="31">
        <f t="shared" si="1"/>
        <v>0.27212310964083175</v>
      </c>
      <c r="X17" s="31">
        <f t="shared" si="2"/>
        <v>6.7344045368620039E-3</v>
      </c>
      <c r="Y17" s="31">
        <f t="shared" si="3"/>
        <v>0.59143466647544951</v>
      </c>
      <c r="Z17" s="31">
        <f t="shared" si="4"/>
        <v>0.38533244895398239</v>
      </c>
      <c r="AA17" s="31">
        <f t="shared" si="5"/>
        <v>9.12464370865676E-3</v>
      </c>
      <c r="AB17" s="31">
        <f t="shared" si="12"/>
        <v>0.63602896060866365</v>
      </c>
      <c r="AC17" s="31">
        <f t="shared" si="13"/>
        <v>0.34257410279008021</v>
      </c>
      <c r="AD17" s="31">
        <f t="shared" si="14"/>
        <v>8.2218677138299178E-3</v>
      </c>
      <c r="AE17" s="31">
        <f t="shared" si="7"/>
        <v>0.11807029571736716</v>
      </c>
      <c r="AF17" s="31">
        <f t="shared" si="7"/>
        <v>-0.11320933931315064</v>
      </c>
      <c r="AG17" s="31">
        <f t="shared" si="7"/>
        <v>-2.3902391717947561E-3</v>
      </c>
      <c r="AH17" s="31"/>
      <c r="AI17" s="32">
        <f t="shared" si="8"/>
        <v>1</v>
      </c>
      <c r="AJ17" s="32">
        <f t="shared" si="8"/>
        <v>2</v>
      </c>
      <c r="AK17" s="32">
        <f t="shared" si="8"/>
        <v>3</v>
      </c>
      <c r="AL17" s="31" t="str">
        <f>_xlfn.IFS(AI17=1,D17,AJ17=1,E17,AK17=1,F17)</f>
        <v>더불어민주당</v>
      </c>
      <c r="AM17" s="31"/>
      <c r="AN17" s="30">
        <v>89639</v>
      </c>
      <c r="AO17" s="41">
        <v>3</v>
      </c>
      <c r="AP17" s="40">
        <f t="shared" si="25"/>
        <v>0.33333333333333331</v>
      </c>
      <c r="AQ17" s="32">
        <f>INT(L17*AP17)</f>
        <v>3071</v>
      </c>
      <c r="AR17" s="30">
        <f>IF(E17="미래통합당",1,0)</f>
        <v>1</v>
      </c>
      <c r="AS17" s="30">
        <v>1</v>
      </c>
      <c r="AT17" s="39">
        <f t="shared" si="15"/>
        <v>3071</v>
      </c>
      <c r="AU17" s="30">
        <v>89639</v>
      </c>
      <c r="AV17" s="30">
        <f t="shared" si="16"/>
        <v>33856</v>
      </c>
      <c r="AW17" s="32">
        <f>K17-AT17</f>
        <v>20950</v>
      </c>
      <c r="AX17" s="32">
        <f>L17+AT17</f>
        <v>12284</v>
      </c>
      <c r="AY17" s="32">
        <f t="shared" si="17"/>
        <v>228</v>
      </c>
      <c r="AZ17" s="32">
        <f t="shared" si="18"/>
        <v>55783</v>
      </c>
      <c r="BA17" s="32">
        <f t="shared" si="19"/>
        <v>32992</v>
      </c>
      <c r="BB17" s="32">
        <f t="shared" si="20"/>
        <v>21495</v>
      </c>
      <c r="BC17" s="32">
        <f t="shared" si="21"/>
        <v>509</v>
      </c>
      <c r="BD17" s="32">
        <f t="shared" si="22"/>
        <v>89639</v>
      </c>
      <c r="BE17" s="32">
        <f>S17-AT17</f>
        <v>53942</v>
      </c>
      <c r="BF17" s="32">
        <f>T17+AT17</f>
        <v>33779</v>
      </c>
      <c r="BG17" s="32">
        <f t="shared" si="23"/>
        <v>737</v>
      </c>
      <c r="BH17" s="31">
        <f>AW17/$AV17</f>
        <v>0.61879725897920601</v>
      </c>
      <c r="BI17" s="31">
        <f>AX17/$AV17</f>
        <v>0.36283081285444235</v>
      </c>
      <c r="BJ17" s="31">
        <f>AY17/$AV17</f>
        <v>6.7344045368620039E-3</v>
      </c>
      <c r="BK17" s="31">
        <f>BA17/$AZ17</f>
        <v>0.59143466647544951</v>
      </c>
      <c r="BL17" s="31">
        <f>BB17/$AZ17</f>
        <v>0.38533244895398239</v>
      </c>
      <c r="BM17" s="31">
        <f>BC17/$AZ17</f>
        <v>9.12464370865676E-3</v>
      </c>
      <c r="BN17" s="31">
        <f>BE17/$BD17</f>
        <v>0.60176931915795584</v>
      </c>
      <c r="BO17" s="31">
        <f>BF17/$BD17</f>
        <v>0.37683374424078803</v>
      </c>
      <c r="BP17" s="31">
        <f>BG17/$BD17</f>
        <v>8.2218677138299178E-3</v>
      </c>
      <c r="BQ17" s="31">
        <f t="shared" si="10"/>
        <v>2.73625925037565E-2</v>
      </c>
      <c r="BR17" s="31">
        <f t="shared" si="10"/>
        <v>-2.2501636099540034E-2</v>
      </c>
      <c r="BS17" s="31">
        <f t="shared" si="10"/>
        <v>-2.3902391717947561E-3</v>
      </c>
      <c r="BU17" s="32">
        <f t="shared" si="11"/>
        <v>1</v>
      </c>
      <c r="BV17" s="32">
        <f t="shared" si="11"/>
        <v>2</v>
      </c>
      <c r="BW17" s="32">
        <f t="shared" si="11"/>
        <v>3</v>
      </c>
      <c r="BX17" s="31" t="str">
        <f t="shared" si="24"/>
        <v>더불어민주당</v>
      </c>
    </row>
    <row r="18" spans="1:76">
      <c r="A18" s="30">
        <v>15</v>
      </c>
      <c r="B18" s="30" t="s">
        <v>16869</v>
      </c>
      <c r="C18" s="30" t="s">
        <v>16903</v>
      </c>
      <c r="D18" s="32" t="s">
        <v>7</v>
      </c>
      <c r="E18" s="32" t="s">
        <v>9</v>
      </c>
      <c r="F18" s="32" t="s">
        <v>100</v>
      </c>
      <c r="G18" s="32" t="s">
        <v>895</v>
      </c>
      <c r="H18" s="32" t="s">
        <v>896</v>
      </c>
      <c r="I18" s="32" t="s">
        <v>897</v>
      </c>
      <c r="J18" s="30">
        <v>38170</v>
      </c>
      <c r="K18" s="32">
        <v>23117</v>
      </c>
      <c r="L18" s="32">
        <v>12780</v>
      </c>
      <c r="M18" s="32">
        <v>1730</v>
      </c>
      <c r="N18" s="32">
        <v>56531</v>
      </c>
      <c r="O18" s="32">
        <v>27536</v>
      </c>
      <c r="P18" s="32">
        <v>25187</v>
      </c>
      <c r="Q18" s="32">
        <v>2847</v>
      </c>
      <c r="R18" s="32">
        <v>94701</v>
      </c>
      <c r="S18" s="32">
        <v>50653</v>
      </c>
      <c r="T18" s="32">
        <v>37967</v>
      </c>
      <c r="U18" s="32">
        <v>4577</v>
      </c>
      <c r="V18" s="31">
        <f t="shared" si="0"/>
        <v>0.60563269583442492</v>
      </c>
      <c r="W18" s="31">
        <f t="shared" si="1"/>
        <v>0.33481791983232906</v>
      </c>
      <c r="X18" s="31">
        <f t="shared" si="2"/>
        <v>4.5323552528163481E-2</v>
      </c>
      <c r="Y18" s="31">
        <f t="shared" si="3"/>
        <v>0.48709557587872143</v>
      </c>
      <c r="Z18" s="31">
        <f t="shared" si="4"/>
        <v>0.44554315331411082</v>
      </c>
      <c r="AA18" s="31">
        <f t="shared" si="5"/>
        <v>5.0361748421220216E-2</v>
      </c>
      <c r="AB18" s="31">
        <f t="shared" si="12"/>
        <v>0.53487291580870322</v>
      </c>
      <c r="AC18" s="31">
        <f t="shared" si="13"/>
        <v>0.40091445708070667</v>
      </c>
      <c r="AD18" s="31">
        <f t="shared" si="14"/>
        <v>4.8331063029957447E-2</v>
      </c>
      <c r="AE18" s="31">
        <f t="shared" si="7"/>
        <v>0.11853711995570348</v>
      </c>
      <c r="AF18" s="31">
        <f t="shared" si="7"/>
        <v>-0.11072523348178176</v>
      </c>
      <c r="AG18" s="31">
        <f t="shared" si="7"/>
        <v>-5.038195893056735E-3</v>
      </c>
      <c r="AH18" s="31"/>
      <c r="AI18" s="32">
        <f t="shared" si="8"/>
        <v>1</v>
      </c>
      <c r="AJ18" s="32">
        <f t="shared" si="8"/>
        <v>2</v>
      </c>
      <c r="AK18" s="32">
        <f t="shared" si="8"/>
        <v>3</v>
      </c>
      <c r="AL18" s="31" t="str">
        <f>_xlfn.IFS(AI18=1,D18,AJ18=1,E18,AK18=1,F18)</f>
        <v>더불어민주당</v>
      </c>
      <c r="AM18" s="31"/>
      <c r="AN18" s="30">
        <v>94701</v>
      </c>
      <c r="AO18" s="41">
        <v>3</v>
      </c>
      <c r="AP18" s="40">
        <f t="shared" si="25"/>
        <v>0.33333333333333331</v>
      </c>
      <c r="AQ18" s="32">
        <f>INT(L18*AP18)</f>
        <v>4260</v>
      </c>
      <c r="AR18" s="30">
        <f>IF(E18="미래통합당",1,0)</f>
        <v>1</v>
      </c>
      <c r="AS18" s="30">
        <v>1</v>
      </c>
      <c r="AT18" s="39">
        <f t="shared" si="15"/>
        <v>4260</v>
      </c>
      <c r="AU18" s="30">
        <v>94701</v>
      </c>
      <c r="AV18" s="30">
        <f t="shared" si="16"/>
        <v>38170</v>
      </c>
      <c r="AW18" s="32">
        <f>K18-AT18</f>
        <v>18857</v>
      </c>
      <c r="AX18" s="32">
        <f>L18+AT18</f>
        <v>17040</v>
      </c>
      <c r="AY18" s="32">
        <f t="shared" si="17"/>
        <v>1730</v>
      </c>
      <c r="AZ18" s="32">
        <f t="shared" si="18"/>
        <v>56531</v>
      </c>
      <c r="BA18" s="32">
        <f t="shared" si="19"/>
        <v>27536</v>
      </c>
      <c r="BB18" s="32">
        <f t="shared" si="20"/>
        <v>25187</v>
      </c>
      <c r="BC18" s="32">
        <f t="shared" si="21"/>
        <v>2847</v>
      </c>
      <c r="BD18" s="32">
        <f t="shared" si="22"/>
        <v>94701</v>
      </c>
      <c r="BE18" s="32">
        <f>S18-AT18</f>
        <v>46393</v>
      </c>
      <c r="BF18" s="32">
        <f>T18+AT18</f>
        <v>42227</v>
      </c>
      <c r="BG18" s="32">
        <f t="shared" si="23"/>
        <v>4577</v>
      </c>
      <c r="BH18" s="31">
        <f>AW18/$AV18</f>
        <v>0.49402672255698193</v>
      </c>
      <c r="BI18" s="31">
        <f>AX18/$AV18</f>
        <v>0.4464238931097721</v>
      </c>
      <c r="BJ18" s="31">
        <f>AY18/$AV18</f>
        <v>4.5323552528163481E-2</v>
      </c>
      <c r="BK18" s="31">
        <f>BA18/$AZ18</f>
        <v>0.48709557587872143</v>
      </c>
      <c r="BL18" s="31">
        <f>BB18/$AZ18</f>
        <v>0.44554315331411082</v>
      </c>
      <c r="BM18" s="31">
        <f>BC18/$AZ18</f>
        <v>5.0361748421220216E-2</v>
      </c>
      <c r="BN18" s="31">
        <f>BE18/$BD18</f>
        <v>0.48988923031435783</v>
      </c>
      <c r="BO18" s="31">
        <f>BF18/$BD18</f>
        <v>0.445898142575052</v>
      </c>
      <c r="BP18" s="31">
        <f>BG18/$BD18</f>
        <v>4.8331063029957447E-2</v>
      </c>
      <c r="BQ18" s="31">
        <f t="shared" si="10"/>
        <v>6.9311466782605025E-3</v>
      </c>
      <c r="BR18" s="31">
        <f t="shared" si="10"/>
        <v>8.8073979566127836E-4</v>
      </c>
      <c r="BS18" s="31">
        <f t="shared" si="10"/>
        <v>-5.038195893056735E-3</v>
      </c>
      <c r="BU18" s="32">
        <f t="shared" si="11"/>
        <v>1</v>
      </c>
      <c r="BV18" s="32">
        <f t="shared" si="11"/>
        <v>2</v>
      </c>
      <c r="BW18" s="32">
        <f t="shared" si="11"/>
        <v>3</v>
      </c>
      <c r="BX18" s="31" t="str">
        <f t="shared" si="24"/>
        <v>더불어민주당</v>
      </c>
    </row>
    <row r="19" spans="1:76">
      <c r="A19" s="30">
        <v>16</v>
      </c>
      <c r="B19" s="30" t="s">
        <v>16869</v>
      </c>
      <c r="C19" s="30" t="s">
        <v>16902</v>
      </c>
      <c r="D19" s="32" t="s">
        <v>7</v>
      </c>
      <c r="E19" s="32" t="s">
        <v>9</v>
      </c>
      <c r="F19" s="32" t="s">
        <v>19</v>
      </c>
      <c r="G19" s="32" t="s">
        <v>944</v>
      </c>
      <c r="H19" s="32" t="s">
        <v>945</v>
      </c>
      <c r="I19" s="32" t="s">
        <v>946</v>
      </c>
      <c r="J19" s="30">
        <v>38245</v>
      </c>
      <c r="K19" s="32">
        <v>22795</v>
      </c>
      <c r="L19" s="32">
        <v>14581</v>
      </c>
      <c r="M19" s="32">
        <v>224</v>
      </c>
      <c r="N19" s="32">
        <v>60681</v>
      </c>
      <c r="O19" s="32">
        <v>28961</v>
      </c>
      <c r="P19" s="32">
        <v>29973</v>
      </c>
      <c r="Q19" s="32">
        <v>417</v>
      </c>
      <c r="R19" s="32">
        <v>98926</v>
      </c>
      <c r="S19" s="32">
        <v>51756</v>
      </c>
      <c r="T19" s="32">
        <v>44554</v>
      </c>
      <c r="U19" s="32">
        <v>641</v>
      </c>
      <c r="V19" s="31">
        <f t="shared" si="0"/>
        <v>0.5960256242646097</v>
      </c>
      <c r="W19" s="31">
        <f t="shared" si="1"/>
        <v>0.38125245130082364</v>
      </c>
      <c r="X19" s="31">
        <f t="shared" si="2"/>
        <v>5.8569747679435222E-3</v>
      </c>
      <c r="Y19" s="31">
        <f t="shared" si="3"/>
        <v>0.47726636014567986</v>
      </c>
      <c r="Z19" s="31">
        <f t="shared" si="4"/>
        <v>0.49394373856726159</v>
      </c>
      <c r="AA19" s="31">
        <f t="shared" si="5"/>
        <v>6.8720027685766549E-3</v>
      </c>
      <c r="AB19" s="31">
        <f t="shared" si="12"/>
        <v>0.52317894183531122</v>
      </c>
      <c r="AC19" s="31">
        <f t="shared" si="13"/>
        <v>0.45037704951175628</v>
      </c>
      <c r="AD19" s="31">
        <f t="shared" si="14"/>
        <v>6.4795908052483675E-3</v>
      </c>
      <c r="AE19" s="31">
        <f t="shared" si="7"/>
        <v>0.11875926411892984</v>
      </c>
      <c r="AF19" s="31">
        <f t="shared" si="7"/>
        <v>-0.11269128726643796</v>
      </c>
      <c r="AG19" s="31">
        <f t="shared" si="7"/>
        <v>-1.0150280006331327E-3</v>
      </c>
      <c r="AH19" s="31"/>
      <c r="AI19" s="32">
        <f t="shared" si="8"/>
        <v>1</v>
      </c>
      <c r="AJ19" s="32">
        <f t="shared" si="8"/>
        <v>2</v>
      </c>
      <c r="AK19" s="32">
        <f t="shared" si="8"/>
        <v>3</v>
      </c>
      <c r="AL19" s="31" t="str">
        <f>_xlfn.IFS(AI19=1,D19,AJ19=1,E19,AK19=1,F19)</f>
        <v>더불어민주당</v>
      </c>
      <c r="AM19" s="31"/>
      <c r="AN19" s="30">
        <v>98926</v>
      </c>
      <c r="AO19" s="41">
        <v>3</v>
      </c>
      <c r="AP19" s="40">
        <f t="shared" si="25"/>
        <v>0.33333333333333331</v>
      </c>
      <c r="AQ19" s="32">
        <f>INT(L19*AP19)</f>
        <v>4860</v>
      </c>
      <c r="AR19" s="30">
        <f>IF(E19="미래통합당",1,0)</f>
        <v>1</v>
      </c>
      <c r="AS19" s="30">
        <v>1</v>
      </c>
      <c r="AT19" s="39">
        <f t="shared" si="15"/>
        <v>4860</v>
      </c>
      <c r="AU19" s="30">
        <v>98926</v>
      </c>
      <c r="AV19" s="30">
        <f t="shared" si="16"/>
        <v>38245</v>
      </c>
      <c r="AW19" s="32">
        <f>K19-AT19</f>
        <v>17935</v>
      </c>
      <c r="AX19" s="32">
        <f>L19+AT19</f>
        <v>19441</v>
      </c>
      <c r="AY19" s="32">
        <f t="shared" si="17"/>
        <v>224</v>
      </c>
      <c r="AZ19" s="32">
        <f t="shared" si="18"/>
        <v>60681</v>
      </c>
      <c r="BA19" s="32">
        <f t="shared" si="19"/>
        <v>28961</v>
      </c>
      <c r="BB19" s="32">
        <f t="shared" si="20"/>
        <v>29973</v>
      </c>
      <c r="BC19" s="32">
        <f t="shared" si="21"/>
        <v>417</v>
      </c>
      <c r="BD19" s="32">
        <f t="shared" si="22"/>
        <v>98926</v>
      </c>
      <c r="BE19" s="32">
        <f>S19-AT19</f>
        <v>46896</v>
      </c>
      <c r="BF19" s="32">
        <f>T19+AT19</f>
        <v>49414</v>
      </c>
      <c r="BG19" s="32">
        <f t="shared" si="23"/>
        <v>641</v>
      </c>
      <c r="BH19" s="31">
        <f>AW19/$AV19</f>
        <v>0.4689501895672637</v>
      </c>
      <c r="BI19" s="31">
        <f>AX19/$AV19</f>
        <v>0.50832788599816969</v>
      </c>
      <c r="BJ19" s="31">
        <f>AY19/$AV19</f>
        <v>5.8569747679435222E-3</v>
      </c>
      <c r="BK19" s="31">
        <f>BA19/$AZ19</f>
        <v>0.47726636014567986</v>
      </c>
      <c r="BL19" s="31">
        <f>BB19/$AZ19</f>
        <v>0.49394373856726159</v>
      </c>
      <c r="BM19" s="31">
        <f>BC19/$AZ19</f>
        <v>6.8720027685766549E-3</v>
      </c>
      <c r="BN19" s="31">
        <f>BE19/$BD19</f>
        <v>0.47405131108101006</v>
      </c>
      <c r="BO19" s="31">
        <f>BF19/$BD19</f>
        <v>0.49950468026605743</v>
      </c>
      <c r="BP19" s="31">
        <f>BG19/$BD19</f>
        <v>6.4795908052483675E-3</v>
      </c>
      <c r="BQ19" s="31">
        <f t="shared" si="10"/>
        <v>-8.3161705784161599E-3</v>
      </c>
      <c r="BR19" s="31">
        <f t="shared" si="10"/>
        <v>1.4384147430908101E-2</v>
      </c>
      <c r="BS19" s="31">
        <f t="shared" si="10"/>
        <v>-1.0150280006331327E-3</v>
      </c>
      <c r="BU19" s="32">
        <f t="shared" si="11"/>
        <v>2</v>
      </c>
      <c r="BV19" s="32">
        <f t="shared" si="11"/>
        <v>1</v>
      </c>
      <c r="BW19" s="32">
        <f t="shared" si="11"/>
        <v>3</v>
      </c>
      <c r="BX19" s="31" t="str">
        <f t="shared" si="24"/>
        <v>미래통합당</v>
      </c>
    </row>
    <row r="20" spans="1:76">
      <c r="A20" s="30">
        <v>17</v>
      </c>
      <c r="B20" s="30" t="s">
        <v>16869</v>
      </c>
      <c r="C20" s="30" t="s">
        <v>16901</v>
      </c>
      <c r="D20" s="32" t="s">
        <v>7</v>
      </c>
      <c r="E20" s="32" t="s">
        <v>9</v>
      </c>
      <c r="F20" s="32" t="s">
        <v>13</v>
      </c>
      <c r="G20" s="32" t="s">
        <v>997</v>
      </c>
      <c r="H20" s="32" t="s">
        <v>998</v>
      </c>
      <c r="I20" s="32" t="s">
        <v>999</v>
      </c>
      <c r="J20" s="30">
        <v>35657</v>
      </c>
      <c r="K20" s="32">
        <v>22699</v>
      </c>
      <c r="L20" s="32">
        <v>11254</v>
      </c>
      <c r="M20" s="32">
        <v>1218</v>
      </c>
      <c r="N20" s="32">
        <v>60376</v>
      </c>
      <c r="O20" s="32">
        <v>31212</v>
      </c>
      <c r="P20" s="32">
        <v>25528</v>
      </c>
      <c r="Q20" s="32">
        <v>2543</v>
      </c>
      <c r="R20" s="32">
        <v>96033</v>
      </c>
      <c r="S20" s="32">
        <v>53911</v>
      </c>
      <c r="T20" s="32">
        <v>36782</v>
      </c>
      <c r="U20" s="32">
        <v>3761</v>
      </c>
      <c r="V20" s="31">
        <f t="shared" si="0"/>
        <v>0.63659309532490116</v>
      </c>
      <c r="W20" s="31">
        <f t="shared" si="1"/>
        <v>0.3156182516756878</v>
      </c>
      <c r="X20" s="31">
        <f t="shared" si="2"/>
        <v>3.4158790700283256E-2</v>
      </c>
      <c r="Y20" s="31">
        <f t="shared" si="3"/>
        <v>0.51696038160858615</v>
      </c>
      <c r="Z20" s="31">
        <f t="shared" si="4"/>
        <v>0.42281701338280109</v>
      </c>
      <c r="AA20" s="31">
        <f t="shared" si="5"/>
        <v>4.2119385186166688E-2</v>
      </c>
      <c r="AB20" s="31">
        <f t="shared" si="12"/>
        <v>0.56137994231149713</v>
      </c>
      <c r="AC20" s="31">
        <f t="shared" si="13"/>
        <v>0.38301417221163558</v>
      </c>
      <c r="AD20" s="31">
        <f t="shared" si="14"/>
        <v>3.9163620838670039E-2</v>
      </c>
      <c r="AE20" s="31">
        <f t="shared" si="7"/>
        <v>0.11963271371631501</v>
      </c>
      <c r="AF20" s="31">
        <f t="shared" si="7"/>
        <v>-0.10719876170711329</v>
      </c>
      <c r="AG20" s="31">
        <f t="shared" si="7"/>
        <v>-7.9605944858834321E-3</v>
      </c>
      <c r="AH20" s="31"/>
      <c r="AI20" s="32">
        <f t="shared" si="8"/>
        <v>1</v>
      </c>
      <c r="AJ20" s="32">
        <f t="shared" si="8"/>
        <v>2</v>
      </c>
      <c r="AK20" s="32">
        <f t="shared" si="8"/>
        <v>3</v>
      </c>
      <c r="AL20" s="31" t="str">
        <f>_xlfn.IFS(AI20=1,D20,AJ20=1,E20,AK20=1,F20)</f>
        <v>더불어민주당</v>
      </c>
      <c r="AM20" s="31"/>
      <c r="AN20" s="30">
        <v>96033</v>
      </c>
      <c r="AO20" s="41">
        <v>3</v>
      </c>
      <c r="AP20" s="40">
        <f t="shared" si="25"/>
        <v>0.33333333333333331</v>
      </c>
      <c r="AQ20" s="32">
        <f>INT(L20*AP20)</f>
        <v>3751</v>
      </c>
      <c r="AR20" s="30">
        <f>IF(E20="미래통합당",1,0)</f>
        <v>1</v>
      </c>
      <c r="AS20" s="30">
        <v>1</v>
      </c>
      <c r="AT20" s="39">
        <f t="shared" si="15"/>
        <v>3751</v>
      </c>
      <c r="AU20" s="30">
        <v>96033</v>
      </c>
      <c r="AV20" s="30">
        <f t="shared" si="16"/>
        <v>35657</v>
      </c>
      <c r="AW20" s="32">
        <f>K20-AT20</f>
        <v>18948</v>
      </c>
      <c r="AX20" s="32">
        <f>L20+AT20</f>
        <v>15005</v>
      </c>
      <c r="AY20" s="32">
        <f t="shared" si="17"/>
        <v>1218</v>
      </c>
      <c r="AZ20" s="32">
        <f t="shared" si="18"/>
        <v>60376</v>
      </c>
      <c r="BA20" s="32">
        <f t="shared" si="19"/>
        <v>31212</v>
      </c>
      <c r="BB20" s="32">
        <f t="shared" si="20"/>
        <v>25528</v>
      </c>
      <c r="BC20" s="32">
        <f t="shared" si="21"/>
        <v>2543</v>
      </c>
      <c r="BD20" s="32">
        <f t="shared" si="22"/>
        <v>96033</v>
      </c>
      <c r="BE20" s="32">
        <f>S20-AT20</f>
        <v>50160</v>
      </c>
      <c r="BF20" s="32">
        <f>T20+AT20</f>
        <v>40533</v>
      </c>
      <c r="BG20" s="32">
        <f t="shared" si="23"/>
        <v>3761</v>
      </c>
      <c r="BH20" s="31">
        <f>AW20/$AV20</f>
        <v>0.5313963597610567</v>
      </c>
      <c r="BI20" s="31">
        <f>AX20/$AV20</f>
        <v>0.4208149872395322</v>
      </c>
      <c r="BJ20" s="31">
        <f>AY20/$AV20</f>
        <v>3.4158790700283256E-2</v>
      </c>
      <c r="BK20" s="31">
        <f>BA20/$AZ20</f>
        <v>0.51696038160858615</v>
      </c>
      <c r="BL20" s="31">
        <f>BB20/$AZ20</f>
        <v>0.42281701338280109</v>
      </c>
      <c r="BM20" s="31">
        <f>BC20/$AZ20</f>
        <v>4.2119385186166688E-2</v>
      </c>
      <c r="BN20" s="31">
        <f>BE20/$BD20</f>
        <v>0.52232045234450653</v>
      </c>
      <c r="BO20" s="31">
        <f>BF20/$BD20</f>
        <v>0.42207366217862607</v>
      </c>
      <c r="BP20" s="31">
        <f>BG20/$BD20</f>
        <v>3.9163620838670039E-2</v>
      </c>
      <c r="BQ20" s="31">
        <f t="shared" si="10"/>
        <v>1.4435978152470552E-2</v>
      </c>
      <c r="BR20" s="31">
        <f t="shared" si="10"/>
        <v>-2.0020261432688868E-3</v>
      </c>
      <c r="BS20" s="31">
        <f t="shared" si="10"/>
        <v>-7.9605944858834321E-3</v>
      </c>
      <c r="BU20" s="32">
        <f t="shared" si="11"/>
        <v>1</v>
      </c>
      <c r="BV20" s="32">
        <f t="shared" si="11"/>
        <v>2</v>
      </c>
      <c r="BW20" s="32">
        <f t="shared" si="11"/>
        <v>3</v>
      </c>
      <c r="BX20" s="31" t="str">
        <f t="shared" si="24"/>
        <v>더불어민주당</v>
      </c>
    </row>
    <row r="21" spans="1:76">
      <c r="A21" s="30">
        <v>18</v>
      </c>
      <c r="B21" s="30" t="s">
        <v>16869</v>
      </c>
      <c r="C21" s="30" t="s">
        <v>16900</v>
      </c>
      <c r="D21" s="32" t="s">
        <v>7</v>
      </c>
      <c r="E21" s="32" t="s">
        <v>9</v>
      </c>
      <c r="F21" s="32" t="s">
        <v>19</v>
      </c>
      <c r="G21" s="32" t="s">
        <v>1044</v>
      </c>
      <c r="H21" s="32" t="s">
        <v>1045</v>
      </c>
      <c r="I21" s="32" t="s">
        <v>1046</v>
      </c>
      <c r="J21" s="30">
        <v>41951</v>
      </c>
      <c r="K21" s="32">
        <v>28897</v>
      </c>
      <c r="L21" s="32">
        <v>12323</v>
      </c>
      <c r="M21" s="32">
        <v>283</v>
      </c>
      <c r="N21" s="32">
        <v>73837</v>
      </c>
      <c r="O21" s="32">
        <v>42811</v>
      </c>
      <c r="P21" s="32">
        <v>29469</v>
      </c>
      <c r="Q21" s="32">
        <v>623</v>
      </c>
      <c r="R21" s="32">
        <v>115788</v>
      </c>
      <c r="S21" s="32">
        <v>71708</v>
      </c>
      <c r="T21" s="32">
        <v>41792</v>
      </c>
      <c r="U21" s="32">
        <v>906</v>
      </c>
      <c r="V21" s="31">
        <f t="shared" si="0"/>
        <v>0.68882744153893827</v>
      </c>
      <c r="W21" s="31">
        <f t="shared" si="1"/>
        <v>0.29374746728325907</v>
      </c>
      <c r="X21" s="31">
        <f t="shared" si="2"/>
        <v>6.7459655312149891E-3</v>
      </c>
      <c r="Y21" s="31">
        <f t="shared" si="3"/>
        <v>0.57980416322439965</v>
      </c>
      <c r="Z21" s="31">
        <f t="shared" si="4"/>
        <v>0.39910884786760026</v>
      </c>
      <c r="AA21" s="31">
        <f t="shared" si="5"/>
        <v>8.4375042322954608E-3</v>
      </c>
      <c r="AB21" s="31">
        <f t="shared" si="12"/>
        <v>0.61930424569039966</v>
      </c>
      <c r="AC21" s="31">
        <f t="shared" si="13"/>
        <v>0.36093550281549036</v>
      </c>
      <c r="AD21" s="31">
        <f t="shared" si="14"/>
        <v>7.824645040936884E-3</v>
      </c>
      <c r="AE21" s="31">
        <f t="shared" si="7"/>
        <v>0.10902327831453862</v>
      </c>
      <c r="AF21" s="31">
        <f t="shared" si="7"/>
        <v>-0.10536138058434119</v>
      </c>
      <c r="AG21" s="31">
        <f t="shared" si="7"/>
        <v>-1.6915387010804717E-3</v>
      </c>
      <c r="AH21" s="31"/>
      <c r="AI21" s="32">
        <f t="shared" si="8"/>
        <v>1</v>
      </c>
      <c r="AJ21" s="32">
        <f t="shared" si="8"/>
        <v>2</v>
      </c>
      <c r="AK21" s="32">
        <f t="shared" si="8"/>
        <v>3</v>
      </c>
      <c r="AL21" s="31" t="str">
        <f>_xlfn.IFS(AI21=1,D21,AJ21=1,E21,AK21=1,F21)</f>
        <v>더불어민주당</v>
      </c>
      <c r="AM21" s="31"/>
      <c r="AN21" s="30">
        <v>115788</v>
      </c>
      <c r="AO21" s="41">
        <v>3</v>
      </c>
      <c r="AP21" s="40">
        <f t="shared" si="25"/>
        <v>0.33333333333333331</v>
      </c>
      <c r="AQ21" s="32">
        <f>INT(L21*AP21)</f>
        <v>4107</v>
      </c>
      <c r="AR21" s="30">
        <f>IF(E21="미래통합당",1,0)</f>
        <v>1</v>
      </c>
      <c r="AS21" s="30">
        <v>1</v>
      </c>
      <c r="AT21" s="39">
        <f t="shared" si="15"/>
        <v>4107</v>
      </c>
      <c r="AU21" s="30">
        <v>115788</v>
      </c>
      <c r="AV21" s="30">
        <f t="shared" si="16"/>
        <v>41951</v>
      </c>
      <c r="AW21" s="32">
        <f>K21-AT21</f>
        <v>24790</v>
      </c>
      <c r="AX21" s="32">
        <f>L21+AT21</f>
        <v>16430</v>
      </c>
      <c r="AY21" s="32">
        <f t="shared" si="17"/>
        <v>283</v>
      </c>
      <c r="AZ21" s="32">
        <f t="shared" si="18"/>
        <v>73837</v>
      </c>
      <c r="BA21" s="32">
        <f t="shared" si="19"/>
        <v>42811</v>
      </c>
      <c r="BB21" s="32">
        <f t="shared" si="20"/>
        <v>29469</v>
      </c>
      <c r="BC21" s="32">
        <f t="shared" si="21"/>
        <v>623</v>
      </c>
      <c r="BD21" s="32">
        <f t="shared" si="22"/>
        <v>115788</v>
      </c>
      <c r="BE21" s="32">
        <f>S21-AT21</f>
        <v>67601</v>
      </c>
      <c r="BF21" s="32">
        <f>T21+AT21</f>
        <v>45899</v>
      </c>
      <c r="BG21" s="32">
        <f t="shared" si="23"/>
        <v>906</v>
      </c>
      <c r="BH21" s="31">
        <f>AW21/$AV21</f>
        <v>0.59092751066720695</v>
      </c>
      <c r="BI21" s="31">
        <f>AX21/$AV21</f>
        <v>0.39164739815499033</v>
      </c>
      <c r="BJ21" s="31">
        <f>AY21/$AV21</f>
        <v>6.7459655312149891E-3</v>
      </c>
      <c r="BK21" s="31">
        <f>BA21/$AZ21</f>
        <v>0.57980416322439965</v>
      </c>
      <c r="BL21" s="31">
        <f>BB21/$AZ21</f>
        <v>0.39910884786760026</v>
      </c>
      <c r="BM21" s="31">
        <f>BC21/$AZ21</f>
        <v>8.4375042322954608E-3</v>
      </c>
      <c r="BN21" s="31">
        <f>BE21/$BD21</f>
        <v>0.58383424879953016</v>
      </c>
      <c r="BO21" s="31">
        <f>BF21/$BD21</f>
        <v>0.39640549970635991</v>
      </c>
      <c r="BP21" s="31">
        <f>BG21/$BD21</f>
        <v>7.824645040936884E-3</v>
      </c>
      <c r="BQ21" s="31">
        <f t="shared" si="10"/>
        <v>1.1123347442807296E-2</v>
      </c>
      <c r="BR21" s="31">
        <f t="shared" si="10"/>
        <v>-7.4614497126099244E-3</v>
      </c>
      <c r="BS21" s="31">
        <f t="shared" si="10"/>
        <v>-1.6915387010804717E-3</v>
      </c>
      <c r="BU21" s="32">
        <f t="shared" si="11"/>
        <v>1</v>
      </c>
      <c r="BV21" s="32">
        <f t="shared" si="11"/>
        <v>2</v>
      </c>
      <c r="BW21" s="32">
        <f t="shared" si="11"/>
        <v>3</v>
      </c>
      <c r="BX21" s="31" t="str">
        <f t="shared" si="24"/>
        <v>더불어민주당</v>
      </c>
    </row>
    <row r="22" spans="1:76">
      <c r="A22" s="30">
        <v>19</v>
      </c>
      <c r="B22" s="30" t="s">
        <v>16869</v>
      </c>
      <c r="C22" s="30" t="s">
        <v>16899</v>
      </c>
      <c r="D22" s="32" t="s">
        <v>7</v>
      </c>
      <c r="E22" s="32" t="s">
        <v>9</v>
      </c>
      <c r="F22" s="32" t="s">
        <v>100</v>
      </c>
      <c r="G22" s="32" t="s">
        <v>1097</v>
      </c>
      <c r="H22" s="32" t="s">
        <v>1098</v>
      </c>
      <c r="I22" s="32" t="s">
        <v>1099</v>
      </c>
      <c r="J22" s="30">
        <v>42756</v>
      </c>
      <c r="K22" s="32">
        <v>25326</v>
      </c>
      <c r="L22" s="32">
        <v>16078</v>
      </c>
      <c r="M22" s="32">
        <v>636</v>
      </c>
      <c r="N22" s="32">
        <v>62659</v>
      </c>
      <c r="O22" s="32">
        <v>30230</v>
      </c>
      <c r="P22" s="32">
        <v>30295</v>
      </c>
      <c r="Q22" s="32">
        <v>1009</v>
      </c>
      <c r="R22" s="32">
        <v>105415</v>
      </c>
      <c r="S22" s="32">
        <v>55556</v>
      </c>
      <c r="T22" s="32">
        <v>46373</v>
      </c>
      <c r="U22" s="32">
        <v>1645</v>
      </c>
      <c r="V22" s="31">
        <f t="shared" si="0"/>
        <v>0.59233791748526521</v>
      </c>
      <c r="W22" s="31">
        <f t="shared" si="1"/>
        <v>0.37604078959678172</v>
      </c>
      <c r="X22" s="31">
        <f t="shared" si="2"/>
        <v>1.4875105248386191E-2</v>
      </c>
      <c r="Y22" s="31">
        <f t="shared" si="3"/>
        <v>0.48245264048261222</v>
      </c>
      <c r="Z22" s="31">
        <f t="shared" si="4"/>
        <v>0.48349000143634596</v>
      </c>
      <c r="AA22" s="31">
        <f t="shared" si="5"/>
        <v>1.6103033881804688E-2</v>
      </c>
      <c r="AB22" s="31">
        <f t="shared" si="12"/>
        <v>0.52702177109519521</v>
      </c>
      <c r="AC22" s="31">
        <f t="shared" si="13"/>
        <v>0.43990893136650383</v>
      </c>
      <c r="AD22" s="31">
        <f t="shared" si="14"/>
        <v>1.5604989802210312E-2</v>
      </c>
      <c r="AE22" s="31">
        <f t="shared" si="7"/>
        <v>0.10988527700265299</v>
      </c>
      <c r="AF22" s="31">
        <f t="shared" si="7"/>
        <v>-0.10744921183956424</v>
      </c>
      <c r="AG22" s="31">
        <f t="shared" si="7"/>
        <v>-1.2279286334184961E-3</v>
      </c>
      <c r="AH22" s="31"/>
      <c r="AI22" s="32">
        <f t="shared" si="8"/>
        <v>1</v>
      </c>
      <c r="AJ22" s="32">
        <f t="shared" si="8"/>
        <v>2</v>
      </c>
      <c r="AK22" s="32">
        <f t="shared" si="8"/>
        <v>3</v>
      </c>
      <c r="AL22" s="31" t="str">
        <f>_xlfn.IFS(AI22=1,D22,AJ22=1,E22,AK22=1,F22)</f>
        <v>더불어민주당</v>
      </c>
      <c r="AM22" s="31"/>
      <c r="AN22" s="30">
        <v>105415</v>
      </c>
      <c r="AO22" s="41">
        <v>3</v>
      </c>
      <c r="AP22" s="40">
        <f t="shared" si="25"/>
        <v>0.33333333333333331</v>
      </c>
      <c r="AQ22" s="32">
        <f>INT(L22*AP22)</f>
        <v>5359</v>
      </c>
      <c r="AR22" s="30">
        <f>IF(E22="미래통합당",1,0)</f>
        <v>1</v>
      </c>
      <c r="AS22" s="30">
        <v>1</v>
      </c>
      <c r="AT22" s="39">
        <f t="shared" si="15"/>
        <v>5359</v>
      </c>
      <c r="AU22" s="30">
        <v>105415</v>
      </c>
      <c r="AV22" s="30">
        <f t="shared" si="16"/>
        <v>42756</v>
      </c>
      <c r="AW22" s="32">
        <f>K22-AT22</f>
        <v>19967</v>
      </c>
      <c r="AX22" s="32">
        <f>L22+AT22</f>
        <v>21437</v>
      </c>
      <c r="AY22" s="32">
        <f t="shared" si="17"/>
        <v>636</v>
      </c>
      <c r="AZ22" s="32">
        <f t="shared" si="18"/>
        <v>62659</v>
      </c>
      <c r="BA22" s="32">
        <f t="shared" si="19"/>
        <v>30230</v>
      </c>
      <c r="BB22" s="32">
        <f t="shared" si="20"/>
        <v>30295</v>
      </c>
      <c r="BC22" s="32">
        <f t="shared" si="21"/>
        <v>1009</v>
      </c>
      <c r="BD22" s="32">
        <f t="shared" si="22"/>
        <v>105415</v>
      </c>
      <c r="BE22" s="32">
        <f>S22-AT22</f>
        <v>50197</v>
      </c>
      <c r="BF22" s="32">
        <f>T22+AT22</f>
        <v>51732</v>
      </c>
      <c r="BG22" s="32">
        <f t="shared" si="23"/>
        <v>1645</v>
      </c>
      <c r="BH22" s="31">
        <f>AW22/$AV22</f>
        <v>0.46699878379642623</v>
      </c>
      <c r="BI22" s="31">
        <f>AX22/$AV22</f>
        <v>0.50137992328562075</v>
      </c>
      <c r="BJ22" s="31">
        <f>AY22/$AV22</f>
        <v>1.4875105248386191E-2</v>
      </c>
      <c r="BK22" s="31">
        <f>BA22/$AZ22</f>
        <v>0.48245264048261222</v>
      </c>
      <c r="BL22" s="31">
        <f>BB22/$AZ22</f>
        <v>0.48349000143634596</v>
      </c>
      <c r="BM22" s="31">
        <f>BC22/$AZ22</f>
        <v>1.6103033881804688E-2</v>
      </c>
      <c r="BN22" s="31">
        <f>BE22/$BD22</f>
        <v>0.47618460370914956</v>
      </c>
      <c r="BO22" s="31">
        <f>BF22/$BD22</f>
        <v>0.49074609875254943</v>
      </c>
      <c r="BP22" s="31">
        <f>BG22/$BD22</f>
        <v>1.5604989802210312E-2</v>
      </c>
      <c r="BQ22" s="31">
        <f t="shared" si="10"/>
        <v>-1.5453856686185985E-2</v>
      </c>
      <c r="BR22" s="31">
        <f t="shared" si="10"/>
        <v>1.7889921849274792E-2</v>
      </c>
      <c r="BS22" s="31">
        <f t="shared" si="10"/>
        <v>-1.2279286334184961E-3</v>
      </c>
      <c r="BU22" s="32">
        <f t="shared" si="11"/>
        <v>2</v>
      </c>
      <c r="BV22" s="32">
        <f t="shared" si="11"/>
        <v>1</v>
      </c>
      <c r="BW22" s="32">
        <f t="shared" si="11"/>
        <v>3</v>
      </c>
      <c r="BX22" s="31" t="str">
        <f t="shared" si="24"/>
        <v>미래통합당</v>
      </c>
    </row>
    <row r="23" spans="1:76">
      <c r="A23" s="30">
        <v>20</v>
      </c>
      <c r="B23" s="30" t="s">
        <v>16869</v>
      </c>
      <c r="C23" s="30" t="s">
        <v>16898</v>
      </c>
      <c r="D23" s="32" t="s">
        <v>7</v>
      </c>
      <c r="E23" s="32" t="s">
        <v>9</v>
      </c>
      <c r="F23" s="32" t="s">
        <v>255</v>
      </c>
      <c r="G23" s="32" t="s">
        <v>1147</v>
      </c>
      <c r="H23" s="32" t="s">
        <v>1148</v>
      </c>
      <c r="I23" s="32" t="s">
        <v>1149</v>
      </c>
      <c r="J23" s="30">
        <v>59711</v>
      </c>
      <c r="K23" s="32">
        <v>41822</v>
      </c>
      <c r="L23" s="32">
        <v>16458</v>
      </c>
      <c r="M23" s="32">
        <v>603</v>
      </c>
      <c r="N23" s="32">
        <v>76038</v>
      </c>
      <c r="O23" s="32">
        <v>44529</v>
      </c>
      <c r="P23" s="32">
        <v>29131</v>
      </c>
      <c r="Q23" s="32">
        <v>948</v>
      </c>
      <c r="R23" s="32">
        <v>135749</v>
      </c>
      <c r="S23" s="32">
        <v>86351</v>
      </c>
      <c r="T23" s="32">
        <v>45589</v>
      </c>
      <c r="U23" s="32">
        <v>1551</v>
      </c>
      <c r="V23" s="31">
        <f t="shared" si="0"/>
        <v>0.70040696019158943</v>
      </c>
      <c r="W23" s="31">
        <f t="shared" si="1"/>
        <v>0.27562760630369615</v>
      </c>
      <c r="X23" s="31">
        <f t="shared" si="2"/>
        <v>1.0098641791294737E-2</v>
      </c>
      <c r="Y23" s="31">
        <f t="shared" si="3"/>
        <v>0.58561508719324551</v>
      </c>
      <c r="Z23" s="31">
        <f t="shared" si="4"/>
        <v>0.38311107604092692</v>
      </c>
      <c r="AA23" s="31">
        <f t="shared" si="5"/>
        <v>1.2467450485283674E-2</v>
      </c>
      <c r="AB23" s="31">
        <f t="shared" si="12"/>
        <v>0.63610781663216676</v>
      </c>
      <c r="AC23" s="31">
        <f t="shared" si="13"/>
        <v>0.33583304481064319</v>
      </c>
      <c r="AD23" s="31">
        <f t="shared" si="14"/>
        <v>1.1425498530375914E-2</v>
      </c>
      <c r="AE23" s="31">
        <f t="shared" si="7"/>
        <v>0.11479187299834392</v>
      </c>
      <c r="AF23" s="31">
        <f t="shared" si="7"/>
        <v>-0.10748346973723077</v>
      </c>
      <c r="AG23" s="31">
        <f t="shared" si="7"/>
        <v>-2.3688086939889375E-3</v>
      </c>
      <c r="AH23" s="31"/>
      <c r="AI23" s="32">
        <f t="shared" si="8"/>
        <v>1</v>
      </c>
      <c r="AJ23" s="32">
        <f t="shared" si="8"/>
        <v>2</v>
      </c>
      <c r="AK23" s="32">
        <f t="shared" si="8"/>
        <v>3</v>
      </c>
      <c r="AL23" s="31" t="str">
        <f>_xlfn.IFS(AI23=1,D23,AJ23=1,E23,AK23=1,F23)</f>
        <v>더불어민주당</v>
      </c>
      <c r="AM23" s="31"/>
      <c r="AN23" s="30">
        <v>135749</v>
      </c>
      <c r="AO23" s="41">
        <v>3</v>
      </c>
      <c r="AP23" s="40">
        <f t="shared" si="25"/>
        <v>0.33333333333333331</v>
      </c>
      <c r="AQ23" s="32">
        <f>INT(L23*AP23)</f>
        <v>5486</v>
      </c>
      <c r="AR23" s="30">
        <f>IF(E23="미래통합당",1,0)</f>
        <v>1</v>
      </c>
      <c r="AS23" s="30">
        <v>1</v>
      </c>
      <c r="AT23" s="39">
        <f t="shared" si="15"/>
        <v>5486</v>
      </c>
      <c r="AU23" s="30">
        <v>135749</v>
      </c>
      <c r="AV23" s="30">
        <f t="shared" si="16"/>
        <v>59711</v>
      </c>
      <c r="AW23" s="32">
        <f>K23-AT23</f>
        <v>36336</v>
      </c>
      <c r="AX23" s="32">
        <f>L23+AT23</f>
        <v>21944</v>
      </c>
      <c r="AY23" s="32">
        <f t="shared" si="17"/>
        <v>603</v>
      </c>
      <c r="AZ23" s="32">
        <f t="shared" si="18"/>
        <v>76038</v>
      </c>
      <c r="BA23" s="32">
        <f t="shared" si="19"/>
        <v>44529</v>
      </c>
      <c r="BB23" s="32">
        <f t="shared" si="20"/>
        <v>29131</v>
      </c>
      <c r="BC23" s="32">
        <f t="shared" si="21"/>
        <v>948</v>
      </c>
      <c r="BD23" s="32">
        <f t="shared" si="22"/>
        <v>135749</v>
      </c>
      <c r="BE23" s="32">
        <f>S23-AT23</f>
        <v>80865</v>
      </c>
      <c r="BF23" s="32">
        <f>T23+AT23</f>
        <v>51075</v>
      </c>
      <c r="BG23" s="32">
        <f t="shared" si="23"/>
        <v>1551</v>
      </c>
      <c r="BH23" s="31">
        <f>AW23/$AV23</f>
        <v>0.60853109142369077</v>
      </c>
      <c r="BI23" s="31">
        <f>AX23/$AV23</f>
        <v>0.36750347507159487</v>
      </c>
      <c r="BJ23" s="31">
        <f>AY23/$AV23</f>
        <v>1.0098641791294737E-2</v>
      </c>
      <c r="BK23" s="31">
        <f>BA23/$AZ23</f>
        <v>0.58561508719324551</v>
      </c>
      <c r="BL23" s="31">
        <f>BB23/$AZ23</f>
        <v>0.38311107604092692</v>
      </c>
      <c r="BM23" s="31">
        <f>BC23/$AZ23</f>
        <v>1.2467450485283674E-2</v>
      </c>
      <c r="BN23" s="31">
        <f>BE23/$BD23</f>
        <v>0.59569499591157204</v>
      </c>
      <c r="BO23" s="31">
        <f>BF23/$BD23</f>
        <v>0.37624586553123779</v>
      </c>
      <c r="BP23" s="31">
        <f>BG23/$BD23</f>
        <v>1.1425498530375914E-2</v>
      </c>
      <c r="BQ23" s="31">
        <f t="shared" si="10"/>
        <v>2.2916004230445264E-2</v>
      </c>
      <c r="BR23" s="31">
        <f t="shared" si="10"/>
        <v>-1.5607600969332058E-2</v>
      </c>
      <c r="BS23" s="31">
        <f t="shared" si="10"/>
        <v>-2.3688086939889375E-3</v>
      </c>
      <c r="BU23" s="32">
        <f t="shared" si="11"/>
        <v>1</v>
      </c>
      <c r="BV23" s="32">
        <f t="shared" si="11"/>
        <v>2</v>
      </c>
      <c r="BW23" s="32">
        <f t="shared" si="11"/>
        <v>3</v>
      </c>
      <c r="BX23" s="31" t="str">
        <f t="shared" si="24"/>
        <v>더불어민주당</v>
      </c>
    </row>
    <row r="24" spans="1:76">
      <c r="A24" s="30">
        <v>21</v>
      </c>
      <c r="B24" s="30" t="s">
        <v>16869</v>
      </c>
      <c r="C24" s="30" t="s">
        <v>16897</v>
      </c>
      <c r="D24" s="32" t="s">
        <v>7</v>
      </c>
      <c r="E24" s="32" t="s">
        <v>9</v>
      </c>
      <c r="F24" s="32" t="s">
        <v>100</v>
      </c>
      <c r="G24" s="32" t="s">
        <v>1209</v>
      </c>
      <c r="H24" s="32" t="s">
        <v>1210</v>
      </c>
      <c r="I24" s="32" t="s">
        <v>504</v>
      </c>
      <c r="J24" s="30">
        <v>56840</v>
      </c>
      <c r="K24" s="32">
        <v>36445</v>
      </c>
      <c r="L24" s="32">
        <v>16522</v>
      </c>
      <c r="M24" s="32">
        <v>2283</v>
      </c>
      <c r="N24" s="32">
        <v>82205</v>
      </c>
      <c r="O24" s="32">
        <v>42452</v>
      </c>
      <c r="P24" s="32">
        <v>33274</v>
      </c>
      <c r="Q24" s="32">
        <v>3844</v>
      </c>
      <c r="R24" s="32">
        <v>139045</v>
      </c>
      <c r="S24" s="32">
        <v>78897</v>
      </c>
      <c r="T24" s="32">
        <v>49796</v>
      </c>
      <c r="U24" s="32">
        <v>6127</v>
      </c>
      <c r="V24" s="31">
        <f t="shared" si="0"/>
        <v>0.64118578465869103</v>
      </c>
      <c r="W24" s="31">
        <f t="shared" si="1"/>
        <v>0.29067558057705839</v>
      </c>
      <c r="X24" s="31">
        <f t="shared" si="2"/>
        <v>4.0165376495425759E-2</v>
      </c>
      <c r="Y24" s="31">
        <f t="shared" si="3"/>
        <v>0.51641627638221521</v>
      </c>
      <c r="Z24" s="31">
        <f t="shared" si="4"/>
        <v>0.40476856638890579</v>
      </c>
      <c r="AA24" s="31">
        <f t="shared" si="5"/>
        <v>4.6761145915698556E-2</v>
      </c>
      <c r="AB24" s="31">
        <f t="shared" si="12"/>
        <v>0.56742061922399223</v>
      </c>
      <c r="AC24" s="31">
        <f t="shared" si="13"/>
        <v>0.35812866338235821</v>
      </c>
      <c r="AD24" s="31">
        <f t="shared" si="14"/>
        <v>4.4064871084900571E-2</v>
      </c>
      <c r="AE24" s="31">
        <f t="shared" si="7"/>
        <v>0.12476950827647582</v>
      </c>
      <c r="AF24" s="31">
        <f t="shared" si="7"/>
        <v>-0.1140929858118474</v>
      </c>
      <c r="AG24" s="31">
        <f t="shared" si="7"/>
        <v>-6.5957694202727971E-3</v>
      </c>
      <c r="AH24" s="31"/>
      <c r="AI24" s="32">
        <f t="shared" si="8"/>
        <v>1</v>
      </c>
      <c r="AJ24" s="32">
        <f t="shared" si="8"/>
        <v>2</v>
      </c>
      <c r="AK24" s="32">
        <f t="shared" si="8"/>
        <v>3</v>
      </c>
      <c r="AL24" s="31" t="str">
        <f>_xlfn.IFS(AI24=1,D24,AJ24=1,E24,AK24=1,F24)</f>
        <v>더불어민주당</v>
      </c>
      <c r="AM24" s="31"/>
      <c r="AN24" s="30">
        <v>139045</v>
      </c>
      <c r="AO24" s="41">
        <v>3</v>
      </c>
      <c r="AP24" s="40">
        <f t="shared" si="25"/>
        <v>0.33333333333333331</v>
      </c>
      <c r="AQ24" s="32">
        <f>INT(L24*AP24)</f>
        <v>5507</v>
      </c>
      <c r="AR24" s="30">
        <f>IF(E24="미래통합당",1,0)</f>
        <v>1</v>
      </c>
      <c r="AS24" s="30">
        <v>1</v>
      </c>
      <c r="AT24" s="39">
        <f t="shared" si="15"/>
        <v>5507</v>
      </c>
      <c r="AU24" s="30">
        <v>139045</v>
      </c>
      <c r="AV24" s="30">
        <f t="shared" si="16"/>
        <v>56840</v>
      </c>
      <c r="AW24" s="32">
        <f>K24-AT24</f>
        <v>30938</v>
      </c>
      <c r="AX24" s="32">
        <f>L24+AT24</f>
        <v>22029</v>
      </c>
      <c r="AY24" s="32">
        <f t="shared" si="17"/>
        <v>2283</v>
      </c>
      <c r="AZ24" s="32">
        <f t="shared" si="18"/>
        <v>82205</v>
      </c>
      <c r="BA24" s="32">
        <f t="shared" si="19"/>
        <v>42452</v>
      </c>
      <c r="BB24" s="32">
        <f t="shared" si="20"/>
        <v>33274</v>
      </c>
      <c r="BC24" s="32">
        <f t="shared" si="21"/>
        <v>3844</v>
      </c>
      <c r="BD24" s="32">
        <f t="shared" si="22"/>
        <v>139045</v>
      </c>
      <c r="BE24" s="32">
        <f>S24-AT24</f>
        <v>73390</v>
      </c>
      <c r="BF24" s="32">
        <f>T24+AT24</f>
        <v>55303</v>
      </c>
      <c r="BG24" s="32">
        <f t="shared" si="23"/>
        <v>6127</v>
      </c>
      <c r="BH24" s="31">
        <f>AW24/$AV24</f>
        <v>0.54429978888106967</v>
      </c>
      <c r="BI24" s="31">
        <f>AX24/$AV24</f>
        <v>0.3875615763546798</v>
      </c>
      <c r="BJ24" s="31">
        <f>AY24/$AV24</f>
        <v>4.0165376495425759E-2</v>
      </c>
      <c r="BK24" s="31">
        <f>BA24/$AZ24</f>
        <v>0.51641627638221521</v>
      </c>
      <c r="BL24" s="31">
        <f>BB24/$AZ24</f>
        <v>0.40476856638890579</v>
      </c>
      <c r="BM24" s="31">
        <f>BC24/$AZ24</f>
        <v>4.6761145915698556E-2</v>
      </c>
      <c r="BN24" s="31">
        <f>BE24/$BD24</f>
        <v>0.52781473623647024</v>
      </c>
      <c r="BO24" s="31">
        <f>BF24/$BD24</f>
        <v>0.39773454636988026</v>
      </c>
      <c r="BP24" s="31">
        <f>BG24/$BD24</f>
        <v>4.4064871084900571E-2</v>
      </c>
      <c r="BQ24" s="31">
        <f t="shared" si="10"/>
        <v>2.7883512498854457E-2</v>
      </c>
      <c r="BR24" s="31">
        <f t="shared" si="10"/>
        <v>-1.7206990034225988E-2</v>
      </c>
      <c r="BS24" s="31">
        <f t="shared" si="10"/>
        <v>-6.5957694202727971E-3</v>
      </c>
      <c r="BU24" s="32">
        <f t="shared" si="11"/>
        <v>1</v>
      </c>
      <c r="BV24" s="32">
        <f t="shared" si="11"/>
        <v>2</v>
      </c>
      <c r="BW24" s="32">
        <f t="shared" si="11"/>
        <v>3</v>
      </c>
      <c r="BX24" s="31" t="str">
        <f t="shared" si="24"/>
        <v>더불어민주당</v>
      </c>
    </row>
    <row r="25" spans="1:76">
      <c r="A25" s="30">
        <v>22</v>
      </c>
      <c r="B25" s="30" t="s">
        <v>16869</v>
      </c>
      <c r="C25" s="30" t="s">
        <v>16896</v>
      </c>
      <c r="D25" s="32" t="s">
        <v>7</v>
      </c>
      <c r="E25" s="32" t="s">
        <v>9</v>
      </c>
      <c r="F25" s="32" t="s">
        <v>11</v>
      </c>
      <c r="G25" s="32" t="s">
        <v>1268</v>
      </c>
      <c r="H25" s="32" t="s">
        <v>1269</v>
      </c>
      <c r="I25" s="32" t="s">
        <v>1270</v>
      </c>
      <c r="J25" s="30">
        <v>37760</v>
      </c>
      <c r="K25" s="32">
        <v>22588</v>
      </c>
      <c r="L25" s="32">
        <v>12973</v>
      </c>
      <c r="M25" s="32">
        <v>89</v>
      </c>
      <c r="N25" s="32">
        <v>53336</v>
      </c>
      <c r="O25" s="32">
        <v>25392</v>
      </c>
      <c r="P25" s="32">
        <v>24549</v>
      </c>
      <c r="Q25" s="32">
        <v>241</v>
      </c>
      <c r="R25" s="32">
        <v>91096</v>
      </c>
      <c r="S25" s="32">
        <v>47980</v>
      </c>
      <c r="T25" s="32">
        <v>37522</v>
      </c>
      <c r="U25" s="32">
        <v>330</v>
      </c>
      <c r="V25" s="31">
        <f t="shared" si="0"/>
        <v>0.59819915254237288</v>
      </c>
      <c r="W25" s="31">
        <f t="shared" si="1"/>
        <v>0.34356461864406779</v>
      </c>
      <c r="X25" s="31">
        <f t="shared" si="2"/>
        <v>2.356991525423729E-3</v>
      </c>
      <c r="Y25" s="31">
        <f t="shared" si="3"/>
        <v>0.47607619619019048</v>
      </c>
      <c r="Z25" s="31">
        <f t="shared" si="4"/>
        <v>0.46027073646317684</v>
      </c>
      <c r="AA25" s="31">
        <f t="shared" si="5"/>
        <v>4.5185240737963105E-3</v>
      </c>
      <c r="AB25" s="31">
        <f t="shared" si="12"/>
        <v>0.52669711074031789</v>
      </c>
      <c r="AC25" s="31">
        <f t="shared" si="13"/>
        <v>0.41189514358478968</v>
      </c>
      <c r="AD25" s="31">
        <f t="shared" si="14"/>
        <v>3.6225520330201108E-3</v>
      </c>
      <c r="AE25" s="31">
        <f t="shared" si="7"/>
        <v>0.1221229563521824</v>
      </c>
      <c r="AF25" s="31">
        <f t="shared" si="7"/>
        <v>-0.11670611781910906</v>
      </c>
      <c r="AG25" s="31">
        <f t="shared" si="7"/>
        <v>-2.1615325483725816E-3</v>
      </c>
      <c r="AH25" s="31"/>
      <c r="AI25" s="32">
        <f t="shared" si="8"/>
        <v>1</v>
      </c>
      <c r="AJ25" s="32">
        <f t="shared" si="8"/>
        <v>2</v>
      </c>
      <c r="AK25" s="32">
        <f t="shared" si="8"/>
        <v>3</v>
      </c>
      <c r="AL25" s="31" t="str">
        <f>_xlfn.IFS(AI25=1,D25,AJ25=1,E25,AK25=1,F25)</f>
        <v>더불어민주당</v>
      </c>
      <c r="AM25" s="31"/>
      <c r="AN25" s="30">
        <v>91096</v>
      </c>
      <c r="AO25" s="41">
        <v>3</v>
      </c>
      <c r="AP25" s="40">
        <f t="shared" si="25"/>
        <v>0.33333333333333331</v>
      </c>
      <c r="AQ25" s="32">
        <f>INT(L25*AP25)</f>
        <v>4324</v>
      </c>
      <c r="AR25" s="30">
        <f>IF(E25="미래통합당",1,0)</f>
        <v>1</v>
      </c>
      <c r="AS25" s="30">
        <v>1</v>
      </c>
      <c r="AT25" s="39">
        <f t="shared" si="15"/>
        <v>4324</v>
      </c>
      <c r="AU25" s="30">
        <v>91096</v>
      </c>
      <c r="AV25" s="30">
        <f t="shared" si="16"/>
        <v>37760</v>
      </c>
      <c r="AW25" s="32">
        <f>K25-AT25</f>
        <v>18264</v>
      </c>
      <c r="AX25" s="32">
        <f>L25+AT25</f>
        <v>17297</v>
      </c>
      <c r="AY25" s="32">
        <f t="shared" si="17"/>
        <v>89</v>
      </c>
      <c r="AZ25" s="32">
        <f t="shared" si="18"/>
        <v>53336</v>
      </c>
      <c r="BA25" s="32">
        <f t="shared" si="19"/>
        <v>25392</v>
      </c>
      <c r="BB25" s="32">
        <f t="shared" si="20"/>
        <v>24549</v>
      </c>
      <c r="BC25" s="32">
        <f t="shared" si="21"/>
        <v>241</v>
      </c>
      <c r="BD25" s="32">
        <f t="shared" si="22"/>
        <v>91096</v>
      </c>
      <c r="BE25" s="32">
        <f>S25-AT25</f>
        <v>43656</v>
      </c>
      <c r="BF25" s="32">
        <f>T25+AT25</f>
        <v>41846</v>
      </c>
      <c r="BG25" s="32">
        <f t="shared" si="23"/>
        <v>330</v>
      </c>
      <c r="BH25" s="31">
        <f>AW25/$AV25</f>
        <v>0.48368644067796612</v>
      </c>
      <c r="BI25" s="31">
        <f>AX25/$AV25</f>
        <v>0.4580773305084746</v>
      </c>
      <c r="BJ25" s="31">
        <f>AY25/$AV25</f>
        <v>2.356991525423729E-3</v>
      </c>
      <c r="BK25" s="31">
        <f>BA25/$AZ25</f>
        <v>0.47607619619019048</v>
      </c>
      <c r="BL25" s="31">
        <f>BB25/$AZ25</f>
        <v>0.46027073646317684</v>
      </c>
      <c r="BM25" s="31">
        <f>BC25/$AZ25</f>
        <v>4.5185240737963105E-3</v>
      </c>
      <c r="BN25" s="31">
        <f>BE25/$BD25</f>
        <v>0.47923070167735138</v>
      </c>
      <c r="BO25" s="31">
        <f>BF25/$BD25</f>
        <v>0.45936155264775619</v>
      </c>
      <c r="BP25" s="31">
        <f>BG25/$BD25</f>
        <v>3.6225520330201108E-3</v>
      </c>
      <c r="BQ25" s="31">
        <f t="shared" si="10"/>
        <v>7.6102444877756414E-3</v>
      </c>
      <c r="BR25" s="31">
        <f t="shared" si="10"/>
        <v>-2.1934059547022433E-3</v>
      </c>
      <c r="BS25" s="31">
        <f t="shared" si="10"/>
        <v>-2.1615325483725816E-3</v>
      </c>
      <c r="BU25" s="32">
        <f t="shared" si="11"/>
        <v>1</v>
      </c>
      <c r="BV25" s="32">
        <f t="shared" si="11"/>
        <v>2</v>
      </c>
      <c r="BW25" s="32">
        <f t="shared" si="11"/>
        <v>3</v>
      </c>
      <c r="BX25" s="31" t="str">
        <f t="shared" si="24"/>
        <v>더불어민주당</v>
      </c>
    </row>
    <row r="26" spans="1:76">
      <c r="A26" s="30">
        <v>23</v>
      </c>
      <c r="B26" s="30" t="s">
        <v>16869</v>
      </c>
      <c r="C26" s="30" t="s">
        <v>16895</v>
      </c>
      <c r="D26" s="32" t="s">
        <v>7</v>
      </c>
      <c r="E26" s="32" t="s">
        <v>9</v>
      </c>
      <c r="F26" s="32" t="s">
        <v>19</v>
      </c>
      <c r="G26" s="32" t="s">
        <v>1320</v>
      </c>
      <c r="H26" s="32" t="s">
        <v>1321</v>
      </c>
      <c r="I26" s="32" t="s">
        <v>1322</v>
      </c>
      <c r="J26" s="30">
        <v>40318</v>
      </c>
      <c r="K26" s="32">
        <v>27011</v>
      </c>
      <c r="L26" s="32">
        <v>12483</v>
      </c>
      <c r="M26" s="32">
        <v>303</v>
      </c>
      <c r="N26" s="32">
        <v>56210</v>
      </c>
      <c r="O26" s="32">
        <v>31317</v>
      </c>
      <c r="P26" s="32">
        <v>23370</v>
      </c>
      <c r="Q26" s="32">
        <v>619</v>
      </c>
      <c r="R26" s="32">
        <v>96528</v>
      </c>
      <c r="S26" s="32">
        <v>58328</v>
      </c>
      <c r="T26" s="32">
        <v>35853</v>
      </c>
      <c r="U26" s="32">
        <v>922</v>
      </c>
      <c r="V26" s="31">
        <f t="shared" si="0"/>
        <v>0.66994890619574388</v>
      </c>
      <c r="W26" s="31">
        <f t="shared" si="1"/>
        <v>0.30961357210179075</v>
      </c>
      <c r="X26" s="31">
        <f t="shared" si="2"/>
        <v>7.5152537328240492E-3</v>
      </c>
      <c r="Y26" s="31">
        <f t="shared" si="3"/>
        <v>0.55714285714285716</v>
      </c>
      <c r="Z26" s="31">
        <f t="shared" si="4"/>
        <v>0.41576231987190893</v>
      </c>
      <c r="AA26" s="31">
        <f t="shared" si="5"/>
        <v>1.101227539583704E-2</v>
      </c>
      <c r="AB26" s="31">
        <f t="shared" si="12"/>
        <v>0.60425990386209183</v>
      </c>
      <c r="AC26" s="31">
        <f t="shared" si="13"/>
        <v>0.37142590750870214</v>
      </c>
      <c r="AD26" s="31">
        <f t="shared" si="14"/>
        <v>9.5516326868887776E-3</v>
      </c>
      <c r="AE26" s="31">
        <f t="shared" si="7"/>
        <v>0.11280604905288671</v>
      </c>
      <c r="AF26" s="31">
        <f t="shared" si="7"/>
        <v>-0.10614874777011818</v>
      </c>
      <c r="AG26" s="31">
        <f t="shared" si="7"/>
        <v>-3.4970216630129912E-3</v>
      </c>
      <c r="AH26" s="31"/>
      <c r="AI26" s="32">
        <f t="shared" si="8"/>
        <v>1</v>
      </c>
      <c r="AJ26" s="32">
        <f t="shared" si="8"/>
        <v>2</v>
      </c>
      <c r="AK26" s="32">
        <f t="shared" si="8"/>
        <v>3</v>
      </c>
      <c r="AL26" s="31" t="str">
        <f>_xlfn.IFS(AI26=1,D26,AJ26=1,E26,AK26=1,F26)</f>
        <v>더불어민주당</v>
      </c>
      <c r="AM26" s="31"/>
      <c r="AN26" s="30">
        <v>96528</v>
      </c>
      <c r="AO26" s="41">
        <v>3</v>
      </c>
      <c r="AP26" s="40">
        <f t="shared" si="25"/>
        <v>0.33333333333333331</v>
      </c>
      <c r="AQ26" s="32">
        <f>INT(L26*AP26)</f>
        <v>4161</v>
      </c>
      <c r="AR26" s="30">
        <f>IF(E26="미래통합당",1,0)</f>
        <v>1</v>
      </c>
      <c r="AS26" s="30">
        <v>1</v>
      </c>
      <c r="AT26" s="39">
        <f t="shared" si="15"/>
        <v>4161</v>
      </c>
      <c r="AU26" s="30">
        <v>96528</v>
      </c>
      <c r="AV26" s="30">
        <f t="shared" si="16"/>
        <v>40318</v>
      </c>
      <c r="AW26" s="32">
        <f>K26-AT26</f>
        <v>22850</v>
      </c>
      <c r="AX26" s="32">
        <f>L26+AT26</f>
        <v>16644</v>
      </c>
      <c r="AY26" s="32">
        <f t="shared" si="17"/>
        <v>303</v>
      </c>
      <c r="AZ26" s="32">
        <f t="shared" si="18"/>
        <v>56210</v>
      </c>
      <c r="BA26" s="32">
        <f t="shared" si="19"/>
        <v>31317</v>
      </c>
      <c r="BB26" s="32">
        <f t="shared" si="20"/>
        <v>23370</v>
      </c>
      <c r="BC26" s="32">
        <f t="shared" si="21"/>
        <v>619</v>
      </c>
      <c r="BD26" s="32">
        <f t="shared" si="22"/>
        <v>96528</v>
      </c>
      <c r="BE26" s="32">
        <f>S26-AT26</f>
        <v>54167</v>
      </c>
      <c r="BF26" s="32">
        <f>T26+AT26</f>
        <v>40014</v>
      </c>
      <c r="BG26" s="32">
        <f t="shared" si="23"/>
        <v>922</v>
      </c>
      <c r="BH26" s="31">
        <f>AW26/$AV26</f>
        <v>0.56674438216181355</v>
      </c>
      <c r="BI26" s="31">
        <f>AX26/$AV26</f>
        <v>0.41281809613572101</v>
      </c>
      <c r="BJ26" s="31">
        <f>AY26/$AV26</f>
        <v>7.5152537328240492E-3</v>
      </c>
      <c r="BK26" s="31">
        <f>BA26/$AZ26</f>
        <v>0.55714285714285716</v>
      </c>
      <c r="BL26" s="31">
        <f>BB26/$AZ26</f>
        <v>0.41576231987190893</v>
      </c>
      <c r="BM26" s="31">
        <f>BC26/$AZ26</f>
        <v>1.101227539583704E-2</v>
      </c>
      <c r="BN26" s="31">
        <f>BE26/$BD26</f>
        <v>0.5611532405105254</v>
      </c>
      <c r="BO26" s="31">
        <f>BF26/$BD26</f>
        <v>0.41453257086026851</v>
      </c>
      <c r="BP26" s="31">
        <f>BG26/$BD26</f>
        <v>9.5516326868887776E-3</v>
      </c>
      <c r="BQ26" s="31">
        <f t="shared" si="10"/>
        <v>9.6015250189563917E-3</v>
      </c>
      <c r="BR26" s="31">
        <f t="shared" si="10"/>
        <v>-2.944223736187912E-3</v>
      </c>
      <c r="BS26" s="31">
        <f t="shared" si="10"/>
        <v>-3.4970216630129912E-3</v>
      </c>
      <c r="BU26" s="32">
        <f t="shared" si="11"/>
        <v>1</v>
      </c>
      <c r="BV26" s="32">
        <f t="shared" si="11"/>
        <v>2</v>
      </c>
      <c r="BW26" s="32">
        <f t="shared" si="11"/>
        <v>3</v>
      </c>
      <c r="BX26" s="31" t="str">
        <f t="shared" si="24"/>
        <v>더불어민주당</v>
      </c>
    </row>
    <row r="27" spans="1:76">
      <c r="A27" s="30">
        <v>24</v>
      </c>
      <c r="B27" s="30" t="s">
        <v>16869</v>
      </c>
      <c r="C27" s="30" t="s">
        <v>16894</v>
      </c>
      <c r="D27" s="32" t="s">
        <v>7</v>
      </c>
      <c r="E27" s="32" t="s">
        <v>9</v>
      </c>
      <c r="F27" s="32" t="s">
        <v>19</v>
      </c>
      <c r="G27" s="32" t="s">
        <v>1369</v>
      </c>
      <c r="H27" s="32" t="s">
        <v>1370</v>
      </c>
      <c r="I27" s="32" t="s">
        <v>1371</v>
      </c>
      <c r="J27" s="30">
        <v>40256</v>
      </c>
      <c r="K27" s="32">
        <v>25397</v>
      </c>
      <c r="L27" s="32">
        <v>14042</v>
      </c>
      <c r="M27" s="32">
        <v>179</v>
      </c>
      <c r="N27" s="32">
        <v>55802</v>
      </c>
      <c r="O27" s="32">
        <v>27763</v>
      </c>
      <c r="P27" s="32">
        <v>26733</v>
      </c>
      <c r="Q27" s="32">
        <v>303</v>
      </c>
      <c r="R27" s="32">
        <v>96058</v>
      </c>
      <c r="S27" s="32">
        <v>53160</v>
      </c>
      <c r="T27" s="32">
        <v>40775</v>
      </c>
      <c r="U27" s="32">
        <v>482</v>
      </c>
      <c r="V27" s="31">
        <f t="shared" si="0"/>
        <v>0.63088732114467405</v>
      </c>
      <c r="W27" s="31">
        <f t="shared" si="1"/>
        <v>0.34881756756756754</v>
      </c>
      <c r="X27" s="31">
        <f t="shared" si="2"/>
        <v>4.4465421303656596E-3</v>
      </c>
      <c r="Y27" s="31">
        <f t="shared" si="3"/>
        <v>0.49752697035948534</v>
      </c>
      <c r="Z27" s="31">
        <f t="shared" si="4"/>
        <v>0.47906885057883231</v>
      </c>
      <c r="AA27" s="31">
        <f t="shared" si="5"/>
        <v>5.4299129063474427E-3</v>
      </c>
      <c r="AB27" s="31">
        <f t="shared" si="12"/>
        <v>0.55341564471465154</v>
      </c>
      <c r="AC27" s="31">
        <f t="shared" si="13"/>
        <v>0.42448312477877947</v>
      </c>
      <c r="AD27" s="31">
        <f t="shared" si="14"/>
        <v>5.0178017447791963E-3</v>
      </c>
      <c r="AE27" s="31">
        <f t="shared" si="7"/>
        <v>0.13336035078518871</v>
      </c>
      <c r="AF27" s="31">
        <f t="shared" si="7"/>
        <v>-0.13025128301126476</v>
      </c>
      <c r="AG27" s="31">
        <f t="shared" si="7"/>
        <v>-9.8337077598178307E-4</v>
      </c>
      <c r="AH27" s="31"/>
      <c r="AI27" s="32">
        <f t="shared" si="8"/>
        <v>1</v>
      </c>
      <c r="AJ27" s="32">
        <f t="shared" si="8"/>
        <v>2</v>
      </c>
      <c r="AK27" s="32">
        <f t="shared" si="8"/>
        <v>3</v>
      </c>
      <c r="AL27" s="31" t="str">
        <f>_xlfn.IFS(AI27=1,D27,AJ27=1,E27,AK27=1,F27)</f>
        <v>더불어민주당</v>
      </c>
      <c r="AM27" s="31"/>
      <c r="AN27" s="30">
        <v>96058</v>
      </c>
      <c r="AO27" s="41">
        <v>3</v>
      </c>
      <c r="AP27" s="40">
        <f t="shared" si="25"/>
        <v>0.33333333333333331</v>
      </c>
      <c r="AQ27" s="32">
        <f>INT(L27*AP27)</f>
        <v>4680</v>
      </c>
      <c r="AR27" s="30">
        <f>IF(E27="미래통합당",1,0)</f>
        <v>1</v>
      </c>
      <c r="AS27" s="30">
        <v>1</v>
      </c>
      <c r="AT27" s="39">
        <f t="shared" si="15"/>
        <v>4680</v>
      </c>
      <c r="AU27" s="30">
        <v>96058</v>
      </c>
      <c r="AV27" s="30">
        <f t="shared" si="16"/>
        <v>40256</v>
      </c>
      <c r="AW27" s="32">
        <f>K27-AT27</f>
        <v>20717</v>
      </c>
      <c r="AX27" s="32">
        <f>L27+AT27</f>
        <v>18722</v>
      </c>
      <c r="AY27" s="32">
        <f t="shared" si="17"/>
        <v>179</v>
      </c>
      <c r="AZ27" s="32">
        <f t="shared" si="18"/>
        <v>55802</v>
      </c>
      <c r="BA27" s="32">
        <f t="shared" si="19"/>
        <v>27763</v>
      </c>
      <c r="BB27" s="32">
        <f t="shared" si="20"/>
        <v>26733</v>
      </c>
      <c r="BC27" s="32">
        <f t="shared" si="21"/>
        <v>303</v>
      </c>
      <c r="BD27" s="32">
        <f t="shared" si="22"/>
        <v>96058</v>
      </c>
      <c r="BE27" s="32">
        <f>S27-AT27</f>
        <v>48480</v>
      </c>
      <c r="BF27" s="32">
        <f>T27+AT27</f>
        <v>45455</v>
      </c>
      <c r="BG27" s="32">
        <f t="shared" si="23"/>
        <v>482</v>
      </c>
      <c r="BH27" s="31">
        <f>AW27/$AV27</f>
        <v>0.51463135930047699</v>
      </c>
      <c r="BI27" s="31">
        <f>AX27/$AV27</f>
        <v>0.46507352941176472</v>
      </c>
      <c r="BJ27" s="31">
        <f>AY27/$AV27</f>
        <v>4.4465421303656596E-3</v>
      </c>
      <c r="BK27" s="31">
        <f>BA27/$AZ27</f>
        <v>0.49752697035948534</v>
      </c>
      <c r="BL27" s="31">
        <f>BB27/$AZ27</f>
        <v>0.47906885057883231</v>
      </c>
      <c r="BM27" s="31">
        <f>BC27/$AZ27</f>
        <v>5.4299129063474427E-3</v>
      </c>
      <c r="BN27" s="31">
        <f>BE27/$BD27</f>
        <v>0.50469508005579966</v>
      </c>
      <c r="BO27" s="31">
        <f>BF27/$BD27</f>
        <v>0.47320368943763141</v>
      </c>
      <c r="BP27" s="31">
        <f>BG27/$BD27</f>
        <v>5.0178017447791963E-3</v>
      </c>
      <c r="BQ27" s="31">
        <f t="shared" si="10"/>
        <v>1.7104388940991644E-2</v>
      </c>
      <c r="BR27" s="31">
        <f t="shared" si="10"/>
        <v>-1.3995321167067587E-2</v>
      </c>
      <c r="BS27" s="31">
        <f t="shared" si="10"/>
        <v>-9.8337077598178307E-4</v>
      </c>
      <c r="BU27" s="32">
        <f t="shared" si="11"/>
        <v>1</v>
      </c>
      <c r="BV27" s="32">
        <f t="shared" si="11"/>
        <v>2</v>
      </c>
      <c r="BW27" s="32">
        <f t="shared" si="11"/>
        <v>3</v>
      </c>
      <c r="BX27" s="31" t="str">
        <f t="shared" si="24"/>
        <v>더불어민주당</v>
      </c>
    </row>
    <row r="28" spans="1:76">
      <c r="A28" s="30">
        <v>25</v>
      </c>
      <c r="B28" s="30" t="s">
        <v>16869</v>
      </c>
      <c r="C28" s="30" t="s">
        <v>16893</v>
      </c>
      <c r="D28" s="32" t="s">
        <v>7</v>
      </c>
      <c r="E28" s="32" t="s">
        <v>9</v>
      </c>
      <c r="F28" s="32" t="s">
        <v>100</v>
      </c>
      <c r="G28" s="32" t="s">
        <v>1421</v>
      </c>
      <c r="H28" s="32" t="s">
        <v>1422</v>
      </c>
      <c r="I28" s="32" t="s">
        <v>1423</v>
      </c>
      <c r="J28" s="30">
        <v>52960</v>
      </c>
      <c r="K28" s="32">
        <v>32508</v>
      </c>
      <c r="L28" s="32">
        <v>15164</v>
      </c>
      <c r="M28" s="32">
        <v>4480</v>
      </c>
      <c r="N28" s="32">
        <v>77615</v>
      </c>
      <c r="O28" s="32">
        <v>36828</v>
      </c>
      <c r="P28" s="32">
        <v>32279</v>
      </c>
      <c r="Q28" s="32">
        <v>6965</v>
      </c>
      <c r="R28" s="32">
        <v>130575</v>
      </c>
      <c r="S28" s="32">
        <v>69336</v>
      </c>
      <c r="T28" s="32">
        <v>47443</v>
      </c>
      <c r="U28" s="32">
        <v>11445</v>
      </c>
      <c r="V28" s="31">
        <f t="shared" si="0"/>
        <v>0.613821752265861</v>
      </c>
      <c r="W28" s="31">
        <f t="shared" si="1"/>
        <v>0.28632930513595167</v>
      </c>
      <c r="X28" s="31">
        <f t="shared" si="2"/>
        <v>8.4592145015105744E-2</v>
      </c>
      <c r="Y28" s="31">
        <f t="shared" si="3"/>
        <v>0.47449590929588353</v>
      </c>
      <c r="Z28" s="31">
        <f t="shared" si="4"/>
        <v>0.41588610449011143</v>
      </c>
      <c r="AA28" s="31">
        <f t="shared" si="5"/>
        <v>8.973780841332217E-2</v>
      </c>
      <c r="AB28" s="31">
        <f t="shared" si="12"/>
        <v>0.53100516944284892</v>
      </c>
      <c r="AC28" s="31">
        <f t="shared" si="13"/>
        <v>0.36333907715872105</v>
      </c>
      <c r="AD28" s="31">
        <f t="shared" si="14"/>
        <v>8.7650775416427337E-2</v>
      </c>
      <c r="AE28" s="31">
        <f t="shared" si="7"/>
        <v>0.13932584296997746</v>
      </c>
      <c r="AF28" s="31">
        <f t="shared" si="7"/>
        <v>-0.12955679935415976</v>
      </c>
      <c r="AG28" s="31">
        <f t="shared" si="7"/>
        <v>-5.1456633982164268E-3</v>
      </c>
      <c r="AH28" s="31"/>
      <c r="AI28" s="32">
        <f t="shared" si="8"/>
        <v>1</v>
      </c>
      <c r="AJ28" s="32">
        <f t="shared" si="8"/>
        <v>2</v>
      </c>
      <c r="AK28" s="32">
        <f t="shared" si="8"/>
        <v>3</v>
      </c>
      <c r="AL28" s="31" t="str">
        <f>_xlfn.IFS(AI28=1,D28,AJ28=1,E28,AK28=1,F28)</f>
        <v>더불어민주당</v>
      </c>
      <c r="AM28" s="31"/>
      <c r="AN28" s="30">
        <v>130575</v>
      </c>
      <c r="AO28" s="41">
        <v>2</v>
      </c>
      <c r="AP28" s="40">
        <f t="shared" si="25"/>
        <v>0.5</v>
      </c>
      <c r="AQ28" s="32">
        <f>INT(L28*AP28)</f>
        <v>7582</v>
      </c>
      <c r="AR28" s="30">
        <f>IF(E28="미래통합당",1,0)</f>
        <v>1</v>
      </c>
      <c r="AS28" s="30">
        <v>1</v>
      </c>
      <c r="AT28" s="39">
        <f t="shared" si="15"/>
        <v>7582</v>
      </c>
      <c r="AU28" s="30">
        <v>130575</v>
      </c>
      <c r="AV28" s="30">
        <f t="shared" si="16"/>
        <v>52960</v>
      </c>
      <c r="AW28" s="32">
        <f>K28-AT28</f>
        <v>24926</v>
      </c>
      <c r="AX28" s="32">
        <f>L28+AT28</f>
        <v>22746</v>
      </c>
      <c r="AY28" s="32">
        <f t="shared" si="17"/>
        <v>4480</v>
      </c>
      <c r="AZ28" s="32">
        <f t="shared" si="18"/>
        <v>77615</v>
      </c>
      <c r="BA28" s="32">
        <f t="shared" si="19"/>
        <v>36828</v>
      </c>
      <c r="BB28" s="32">
        <f t="shared" si="20"/>
        <v>32279</v>
      </c>
      <c r="BC28" s="32">
        <f t="shared" si="21"/>
        <v>6965</v>
      </c>
      <c r="BD28" s="32">
        <f t="shared" si="22"/>
        <v>130575</v>
      </c>
      <c r="BE28" s="32">
        <f>S28-AT28</f>
        <v>61754</v>
      </c>
      <c r="BF28" s="32">
        <f>T28+AT28</f>
        <v>55025</v>
      </c>
      <c r="BG28" s="32">
        <f t="shared" si="23"/>
        <v>11445</v>
      </c>
      <c r="BH28" s="31">
        <f>AW28/$AV28</f>
        <v>0.47065709969788522</v>
      </c>
      <c r="BI28" s="31">
        <f>AX28/$AV28</f>
        <v>0.42949395770392751</v>
      </c>
      <c r="BJ28" s="31">
        <f>AY28/$AV28</f>
        <v>8.4592145015105744E-2</v>
      </c>
      <c r="BK28" s="31">
        <f>BA28/$AZ28</f>
        <v>0.47449590929588353</v>
      </c>
      <c r="BL28" s="31">
        <f>BB28/$AZ28</f>
        <v>0.41588610449011143</v>
      </c>
      <c r="BM28" s="31">
        <f>BC28/$AZ28</f>
        <v>8.973780841332217E-2</v>
      </c>
      <c r="BN28" s="31">
        <f>BE28/$BD28</f>
        <v>0.47293892399004406</v>
      </c>
      <c r="BO28" s="31">
        <f>BF28/$BD28</f>
        <v>0.42140532261152597</v>
      </c>
      <c r="BP28" s="31">
        <f>BG28/$BD28</f>
        <v>8.7650775416427337E-2</v>
      </c>
      <c r="BQ28" s="31">
        <f t="shared" si="10"/>
        <v>-3.8388095979983161E-3</v>
      </c>
      <c r="BR28" s="31">
        <f t="shared" si="10"/>
        <v>1.3607853213816079E-2</v>
      </c>
      <c r="BS28" s="31">
        <f t="shared" si="10"/>
        <v>-5.1456633982164268E-3</v>
      </c>
      <c r="BU28" s="32">
        <f t="shared" si="11"/>
        <v>1</v>
      </c>
      <c r="BV28" s="32">
        <f t="shared" si="11"/>
        <v>2</v>
      </c>
      <c r="BW28" s="32">
        <f t="shared" si="11"/>
        <v>3</v>
      </c>
      <c r="BX28" s="31" t="str">
        <f t="shared" si="24"/>
        <v>더불어민주당</v>
      </c>
    </row>
    <row r="29" spans="1:76">
      <c r="A29" s="30">
        <v>26</v>
      </c>
      <c r="B29" s="30" t="s">
        <v>16869</v>
      </c>
      <c r="C29" s="30" t="s">
        <v>16892</v>
      </c>
      <c r="D29" s="32" t="s">
        <v>7</v>
      </c>
      <c r="E29" s="32" t="s">
        <v>9</v>
      </c>
      <c r="F29" s="32" t="s">
        <v>19</v>
      </c>
      <c r="G29" s="32" t="s">
        <v>1487</v>
      </c>
      <c r="H29" s="32" t="s">
        <v>1488</v>
      </c>
      <c r="I29" s="32" t="s">
        <v>1489</v>
      </c>
      <c r="J29" s="30">
        <v>60394</v>
      </c>
      <c r="K29" s="32">
        <v>36139</v>
      </c>
      <c r="L29" s="32">
        <v>22145</v>
      </c>
      <c r="M29" s="32">
        <v>184</v>
      </c>
      <c r="N29" s="32">
        <v>91782</v>
      </c>
      <c r="O29" s="32">
        <v>42057</v>
      </c>
      <c r="P29" s="32">
        <v>45669</v>
      </c>
      <c r="Q29" s="32">
        <v>372</v>
      </c>
      <c r="R29" s="32">
        <v>152176</v>
      </c>
      <c r="S29" s="32">
        <v>78196</v>
      </c>
      <c r="T29" s="32">
        <v>67814</v>
      </c>
      <c r="U29" s="32">
        <v>556</v>
      </c>
      <c r="V29" s="31">
        <f t="shared" si="0"/>
        <v>0.59838725701228601</v>
      </c>
      <c r="W29" s="31">
        <f t="shared" si="1"/>
        <v>0.36667549756598339</v>
      </c>
      <c r="X29" s="31">
        <f t="shared" si="2"/>
        <v>3.0466602642646619E-3</v>
      </c>
      <c r="Y29" s="31">
        <f t="shared" si="3"/>
        <v>0.45822710335359873</v>
      </c>
      <c r="Z29" s="31">
        <f t="shared" si="4"/>
        <v>0.49758122507681246</v>
      </c>
      <c r="AA29" s="31">
        <f t="shared" si="5"/>
        <v>4.0530823037196835E-3</v>
      </c>
      <c r="AB29" s="31">
        <f t="shared" si="12"/>
        <v>0.51385238145305434</v>
      </c>
      <c r="AC29" s="31">
        <f t="shared" si="13"/>
        <v>0.4456287456629166</v>
      </c>
      <c r="AD29" s="31">
        <f t="shared" si="14"/>
        <v>3.6536641783198403E-3</v>
      </c>
      <c r="AE29" s="31">
        <f t="shared" si="7"/>
        <v>0.14016015365868728</v>
      </c>
      <c r="AF29" s="31">
        <f t="shared" si="7"/>
        <v>-0.13090572751082907</v>
      </c>
      <c r="AG29" s="31">
        <f t="shared" si="7"/>
        <v>-1.0064220394550216E-3</v>
      </c>
      <c r="AH29" s="31"/>
      <c r="AI29" s="32">
        <f t="shared" si="8"/>
        <v>1</v>
      </c>
      <c r="AJ29" s="32">
        <f t="shared" si="8"/>
        <v>2</v>
      </c>
      <c r="AK29" s="32">
        <f t="shared" si="8"/>
        <v>3</v>
      </c>
      <c r="AL29" s="31" t="str">
        <f>_xlfn.IFS(AI29=1,D29,AJ29=1,E29,AK29=1,F29)</f>
        <v>더불어민주당</v>
      </c>
      <c r="AM29" s="31"/>
      <c r="AN29" s="30">
        <v>152176</v>
      </c>
      <c r="AO29" s="41">
        <v>3</v>
      </c>
      <c r="AP29" s="40">
        <f t="shared" si="25"/>
        <v>0.33333333333333331</v>
      </c>
      <c r="AQ29" s="32">
        <f>INT(L29*AP29)</f>
        <v>7381</v>
      </c>
      <c r="AR29" s="30">
        <f>IF(E29="미래통합당",1,0)</f>
        <v>1</v>
      </c>
      <c r="AS29" s="30">
        <v>1</v>
      </c>
      <c r="AT29" s="39">
        <f t="shared" si="15"/>
        <v>7381</v>
      </c>
      <c r="AU29" s="30">
        <v>152176</v>
      </c>
      <c r="AV29" s="30">
        <f t="shared" si="16"/>
        <v>60394</v>
      </c>
      <c r="AW29" s="32">
        <f>K29-AT29</f>
        <v>28758</v>
      </c>
      <c r="AX29" s="32">
        <f>L29+AT29</f>
        <v>29526</v>
      </c>
      <c r="AY29" s="32">
        <f t="shared" si="17"/>
        <v>184</v>
      </c>
      <c r="AZ29" s="32">
        <f t="shared" si="18"/>
        <v>91782</v>
      </c>
      <c r="BA29" s="32">
        <f t="shared" si="19"/>
        <v>42057</v>
      </c>
      <c r="BB29" s="32">
        <f t="shared" si="20"/>
        <v>45669</v>
      </c>
      <c r="BC29" s="32">
        <f t="shared" si="21"/>
        <v>372</v>
      </c>
      <c r="BD29" s="32">
        <f t="shared" si="22"/>
        <v>152176</v>
      </c>
      <c r="BE29" s="32">
        <f>S29-AT29</f>
        <v>70815</v>
      </c>
      <c r="BF29" s="32">
        <f>T29+AT29</f>
        <v>75195</v>
      </c>
      <c r="BG29" s="32">
        <f t="shared" si="23"/>
        <v>556</v>
      </c>
      <c r="BH29" s="31">
        <f>AW29/$AV29</f>
        <v>0.4761731297811041</v>
      </c>
      <c r="BI29" s="31">
        <f>AX29/$AV29</f>
        <v>0.4888896247971653</v>
      </c>
      <c r="BJ29" s="31">
        <f>AY29/$AV29</f>
        <v>3.0466602642646619E-3</v>
      </c>
      <c r="BK29" s="31">
        <f>BA29/$AZ29</f>
        <v>0.45822710335359873</v>
      </c>
      <c r="BL29" s="31">
        <f>BB29/$AZ29</f>
        <v>0.49758122507681246</v>
      </c>
      <c r="BM29" s="31">
        <f>BC29/$AZ29</f>
        <v>4.0530823037196835E-3</v>
      </c>
      <c r="BN29" s="31">
        <f>BE29/$BD29</f>
        <v>0.46534933235201348</v>
      </c>
      <c r="BO29" s="31">
        <f>BF29/$BD29</f>
        <v>0.49413179476395752</v>
      </c>
      <c r="BP29" s="31">
        <f>BG29/$BD29</f>
        <v>3.6536641783198403E-3</v>
      </c>
      <c r="BQ29" s="31">
        <f t="shared" si="10"/>
        <v>1.7946026427505368E-2</v>
      </c>
      <c r="BR29" s="31">
        <f t="shared" si="10"/>
        <v>-8.6916002796471603E-3</v>
      </c>
      <c r="BS29" s="31">
        <f t="shared" si="10"/>
        <v>-1.0064220394550216E-3</v>
      </c>
      <c r="BU29" s="32">
        <f t="shared" si="11"/>
        <v>2</v>
      </c>
      <c r="BV29" s="32">
        <f t="shared" si="11"/>
        <v>1</v>
      </c>
      <c r="BW29" s="32">
        <f t="shared" si="11"/>
        <v>3</v>
      </c>
      <c r="BX29" s="31" t="str">
        <f t="shared" si="24"/>
        <v>미래통합당</v>
      </c>
    </row>
    <row r="30" spans="1:76">
      <c r="A30" s="30">
        <v>27</v>
      </c>
      <c r="B30" s="30" t="s">
        <v>16869</v>
      </c>
      <c r="C30" s="30" t="s">
        <v>16891</v>
      </c>
      <c r="D30" s="32" t="s">
        <v>7</v>
      </c>
      <c r="E30" s="32" t="s">
        <v>9</v>
      </c>
      <c r="F30" s="32" t="s">
        <v>11</v>
      </c>
      <c r="G30" s="32" t="s">
        <v>1557</v>
      </c>
      <c r="H30" s="32" t="s">
        <v>1558</v>
      </c>
      <c r="I30" s="32" t="s">
        <v>1559</v>
      </c>
      <c r="J30" s="30">
        <v>48663</v>
      </c>
      <c r="K30" s="32">
        <v>31035</v>
      </c>
      <c r="L30" s="32">
        <v>16564</v>
      </c>
      <c r="M30" s="32">
        <v>187</v>
      </c>
      <c r="N30" s="32">
        <v>68912</v>
      </c>
      <c r="O30" s="32">
        <v>35724</v>
      </c>
      <c r="P30" s="32">
        <v>31333</v>
      </c>
      <c r="Q30" s="32">
        <v>390</v>
      </c>
      <c r="R30" s="32">
        <v>117575</v>
      </c>
      <c r="S30" s="32">
        <v>66759</v>
      </c>
      <c r="T30" s="32">
        <v>47897</v>
      </c>
      <c r="U30" s="32">
        <v>577</v>
      </c>
      <c r="V30" s="31">
        <f t="shared" si="0"/>
        <v>0.63775352937550089</v>
      </c>
      <c r="W30" s="31">
        <f t="shared" si="1"/>
        <v>0.34038180958839365</v>
      </c>
      <c r="X30" s="31">
        <f t="shared" si="2"/>
        <v>3.8427552760824444E-3</v>
      </c>
      <c r="Y30" s="31">
        <f t="shared" si="3"/>
        <v>0.51840027861620619</v>
      </c>
      <c r="Z30" s="31">
        <f t="shared" si="4"/>
        <v>0.4546813327141862</v>
      </c>
      <c r="AA30" s="31">
        <f t="shared" si="5"/>
        <v>5.6593916879498487E-3</v>
      </c>
      <c r="AB30" s="31">
        <f t="shared" si="12"/>
        <v>0.56779927705719757</v>
      </c>
      <c r="AC30" s="31">
        <f t="shared" si="13"/>
        <v>0.40737401658515843</v>
      </c>
      <c r="AD30" s="31">
        <f t="shared" si="14"/>
        <v>4.9075058473314909E-3</v>
      </c>
      <c r="AE30" s="31">
        <f t="shared" si="7"/>
        <v>0.1193532507592947</v>
      </c>
      <c r="AF30" s="31">
        <f t="shared" si="7"/>
        <v>-0.11429952312579256</v>
      </c>
      <c r="AG30" s="31">
        <f t="shared" si="7"/>
        <v>-1.8166364118674043E-3</v>
      </c>
      <c r="AH30" s="31"/>
      <c r="AI30" s="32">
        <f t="shared" si="8"/>
        <v>1</v>
      </c>
      <c r="AJ30" s="32">
        <f t="shared" si="8"/>
        <v>2</v>
      </c>
      <c r="AK30" s="32">
        <f t="shared" si="8"/>
        <v>3</v>
      </c>
      <c r="AL30" s="31" t="str">
        <f>_xlfn.IFS(AI30=1,D30,AJ30=1,E30,AK30=1,F30)</f>
        <v>더불어민주당</v>
      </c>
      <c r="AM30" s="31"/>
      <c r="AN30" s="30">
        <v>117575</v>
      </c>
      <c r="AO30" s="41">
        <v>3</v>
      </c>
      <c r="AP30" s="40">
        <f t="shared" si="25"/>
        <v>0.33333333333333331</v>
      </c>
      <c r="AQ30" s="32">
        <f>INT(L30*AP30)</f>
        <v>5521</v>
      </c>
      <c r="AR30" s="30">
        <f>IF(E30="미래통합당",1,0)</f>
        <v>1</v>
      </c>
      <c r="AS30" s="30">
        <v>1</v>
      </c>
      <c r="AT30" s="39">
        <f t="shared" si="15"/>
        <v>5521</v>
      </c>
      <c r="AU30" s="30">
        <v>117575</v>
      </c>
      <c r="AV30" s="30">
        <f t="shared" si="16"/>
        <v>48663</v>
      </c>
      <c r="AW30" s="32">
        <f>K30-AT30</f>
        <v>25514</v>
      </c>
      <c r="AX30" s="32">
        <f>L30+AT30</f>
        <v>22085</v>
      </c>
      <c r="AY30" s="32">
        <f t="shared" si="17"/>
        <v>187</v>
      </c>
      <c r="AZ30" s="32">
        <f t="shared" si="18"/>
        <v>68912</v>
      </c>
      <c r="BA30" s="32">
        <f t="shared" si="19"/>
        <v>35724</v>
      </c>
      <c r="BB30" s="32">
        <f t="shared" si="20"/>
        <v>31333</v>
      </c>
      <c r="BC30" s="32">
        <f t="shared" si="21"/>
        <v>390</v>
      </c>
      <c r="BD30" s="32">
        <f t="shared" si="22"/>
        <v>117575</v>
      </c>
      <c r="BE30" s="32">
        <f>S30-AT30</f>
        <v>61238</v>
      </c>
      <c r="BF30" s="32">
        <f>T30+AT30</f>
        <v>53418</v>
      </c>
      <c r="BG30" s="32">
        <f t="shared" si="23"/>
        <v>577</v>
      </c>
      <c r="BH30" s="31">
        <f>AW30/$AV30</f>
        <v>0.52429977601052136</v>
      </c>
      <c r="BI30" s="31">
        <f>AX30/$AV30</f>
        <v>0.45383556295337318</v>
      </c>
      <c r="BJ30" s="31">
        <f>AY30/$AV30</f>
        <v>3.8427552760824444E-3</v>
      </c>
      <c r="BK30" s="31">
        <f>BA30/$AZ30</f>
        <v>0.51840027861620619</v>
      </c>
      <c r="BL30" s="31">
        <f>BB30/$AZ30</f>
        <v>0.4546813327141862</v>
      </c>
      <c r="BM30" s="31">
        <f>BC30/$AZ30</f>
        <v>5.6593916879498487E-3</v>
      </c>
      <c r="BN30" s="31">
        <f>BE30/$BD30</f>
        <v>0.52084201573463751</v>
      </c>
      <c r="BO30" s="31">
        <f>BF30/$BD30</f>
        <v>0.45433127790771849</v>
      </c>
      <c r="BP30" s="31">
        <f>BG30/$BD30</f>
        <v>4.9075058473314909E-3</v>
      </c>
      <c r="BQ30" s="31">
        <f t="shared" si="10"/>
        <v>5.8994973943151674E-3</v>
      </c>
      <c r="BR30" s="31">
        <f t="shared" si="10"/>
        <v>-8.4576976081301991E-4</v>
      </c>
      <c r="BS30" s="31">
        <f t="shared" si="10"/>
        <v>-1.8166364118674043E-3</v>
      </c>
      <c r="BU30" s="32">
        <f t="shared" si="11"/>
        <v>1</v>
      </c>
      <c r="BV30" s="32">
        <f t="shared" si="11"/>
        <v>2</v>
      </c>
      <c r="BW30" s="32">
        <f t="shared" si="11"/>
        <v>3</v>
      </c>
      <c r="BX30" s="31" t="str">
        <f t="shared" si="24"/>
        <v>더불어민주당</v>
      </c>
    </row>
    <row r="31" spans="1:76">
      <c r="A31" s="30">
        <v>28</v>
      </c>
      <c r="B31" s="30" t="s">
        <v>16869</v>
      </c>
      <c r="C31" s="30" t="s">
        <v>16890</v>
      </c>
      <c r="D31" s="32" t="s">
        <v>7</v>
      </c>
      <c r="E31" s="32" t="s">
        <v>9</v>
      </c>
      <c r="F31" s="32" t="s">
        <v>19</v>
      </c>
      <c r="G31" s="32" t="s">
        <v>1621</v>
      </c>
      <c r="H31" s="32" t="s">
        <v>1622</v>
      </c>
      <c r="I31" s="32" t="s">
        <v>1623</v>
      </c>
      <c r="J31" s="30">
        <v>44718</v>
      </c>
      <c r="K31" s="32">
        <v>28168</v>
      </c>
      <c r="L31" s="32">
        <v>13948</v>
      </c>
      <c r="M31" s="32">
        <v>168</v>
      </c>
      <c r="N31" s="32">
        <v>69798</v>
      </c>
      <c r="O31" s="32">
        <v>35229</v>
      </c>
      <c r="P31" s="32">
        <v>29571</v>
      </c>
      <c r="Q31" s="32">
        <v>312</v>
      </c>
      <c r="R31" s="32">
        <v>114516</v>
      </c>
      <c r="S31" s="32">
        <v>63397</v>
      </c>
      <c r="T31" s="32">
        <v>43519</v>
      </c>
      <c r="U31" s="32">
        <v>480</v>
      </c>
      <c r="V31" s="31">
        <f t="shared" si="0"/>
        <v>0.62990294735900532</v>
      </c>
      <c r="W31" s="31">
        <f t="shared" si="1"/>
        <v>0.31191019276354043</v>
      </c>
      <c r="X31" s="31">
        <f t="shared" si="2"/>
        <v>3.7568764256004292E-3</v>
      </c>
      <c r="Y31" s="31">
        <f t="shared" ref="Y31:Y83" si="26">O31/$N31</f>
        <v>0.5047279291670248</v>
      </c>
      <c r="Z31" s="31">
        <f t="shared" ref="Z31:Z83" si="27">P31/$N31</f>
        <v>0.42366543453967165</v>
      </c>
      <c r="AA31" s="31">
        <f t="shared" ref="AA31:AA83" si="28">Q31/$N31</f>
        <v>4.4700421215507604E-3</v>
      </c>
      <c r="AB31" s="31">
        <f t="shared" si="12"/>
        <v>0.55360822941772325</v>
      </c>
      <c r="AC31" s="31">
        <f t="shared" si="13"/>
        <v>0.38002549862028012</v>
      </c>
      <c r="AD31" s="31">
        <f t="shared" si="14"/>
        <v>4.1915540186524157E-3</v>
      </c>
      <c r="AE31" s="31">
        <f t="shared" si="7"/>
        <v>0.12517501819198051</v>
      </c>
      <c r="AF31" s="31">
        <f t="shared" si="7"/>
        <v>-0.11175524177613122</v>
      </c>
      <c r="AG31" s="31">
        <f t="shared" si="7"/>
        <v>-7.131656959503312E-4</v>
      </c>
      <c r="AH31" s="31"/>
      <c r="AI31" s="32">
        <f t="shared" si="8"/>
        <v>1</v>
      </c>
      <c r="AJ31" s="32">
        <f t="shared" si="8"/>
        <v>2</v>
      </c>
      <c r="AK31" s="32">
        <f t="shared" si="8"/>
        <v>3</v>
      </c>
      <c r="AL31" s="31" t="str">
        <f>_xlfn.IFS(AI31=1,D31,AJ31=1,E31,AK31=1,F31)</f>
        <v>더불어민주당</v>
      </c>
      <c r="AM31" s="31"/>
      <c r="AN31" s="30">
        <v>114516</v>
      </c>
      <c r="AO31" s="41">
        <v>3</v>
      </c>
      <c r="AP31" s="40">
        <f t="shared" si="25"/>
        <v>0.33333333333333331</v>
      </c>
      <c r="AQ31" s="32">
        <f>INT(L31*AP31)</f>
        <v>4649</v>
      </c>
      <c r="AR31" s="30">
        <f>IF(E31="미래통합당",1,0)</f>
        <v>1</v>
      </c>
      <c r="AS31" s="30">
        <v>1</v>
      </c>
      <c r="AT31" s="39">
        <f t="shared" si="15"/>
        <v>4649</v>
      </c>
      <c r="AU31" s="30">
        <v>114516</v>
      </c>
      <c r="AV31" s="30">
        <f t="shared" si="16"/>
        <v>44718</v>
      </c>
      <c r="AW31" s="32">
        <f>K31-AT31</f>
        <v>23519</v>
      </c>
      <c r="AX31" s="32">
        <f>L31+AT31</f>
        <v>18597</v>
      </c>
      <c r="AY31" s="32">
        <f t="shared" si="17"/>
        <v>168</v>
      </c>
      <c r="AZ31" s="32">
        <f t="shared" si="18"/>
        <v>69798</v>
      </c>
      <c r="BA31" s="32">
        <f t="shared" si="19"/>
        <v>35229</v>
      </c>
      <c r="BB31" s="32">
        <f t="shared" si="20"/>
        <v>29571</v>
      </c>
      <c r="BC31" s="32">
        <f t="shared" si="21"/>
        <v>312</v>
      </c>
      <c r="BD31" s="32">
        <f t="shared" si="22"/>
        <v>114516</v>
      </c>
      <c r="BE31" s="32">
        <f>S31-AT31</f>
        <v>58748</v>
      </c>
      <c r="BF31" s="32">
        <f>T31+AT31</f>
        <v>48168</v>
      </c>
      <c r="BG31" s="32">
        <f t="shared" si="23"/>
        <v>480</v>
      </c>
      <c r="BH31" s="31">
        <f>AW31/$AV31</f>
        <v>0.52594033722438394</v>
      </c>
      <c r="BI31" s="31">
        <f>AX31/$AV31</f>
        <v>0.41587280289816181</v>
      </c>
      <c r="BJ31" s="31">
        <f>AY31/$AV31</f>
        <v>3.7568764256004292E-3</v>
      </c>
      <c r="BK31" s="31">
        <f>BA31/$AZ31</f>
        <v>0.5047279291670248</v>
      </c>
      <c r="BL31" s="31">
        <f>BB31/$AZ31</f>
        <v>0.42366543453967165</v>
      </c>
      <c r="BM31" s="31">
        <f>BC31/$AZ31</f>
        <v>4.4700421215507604E-3</v>
      </c>
      <c r="BN31" s="31">
        <f>BE31/$BD31</f>
        <v>0.51301128226623349</v>
      </c>
      <c r="BO31" s="31">
        <f>BF31/$BD31</f>
        <v>0.42062244577176988</v>
      </c>
      <c r="BP31" s="31">
        <f>BG31/$BD31</f>
        <v>4.1915540186524157E-3</v>
      </c>
      <c r="BQ31" s="31">
        <f t="shared" si="10"/>
        <v>2.1212408057359133E-2</v>
      </c>
      <c r="BR31" s="31">
        <f t="shared" si="10"/>
        <v>-7.7926316415098396E-3</v>
      </c>
      <c r="BS31" s="31">
        <f t="shared" si="10"/>
        <v>-7.131656959503312E-4</v>
      </c>
      <c r="BU31" s="32">
        <f t="shared" si="11"/>
        <v>1</v>
      </c>
      <c r="BV31" s="32">
        <f t="shared" si="11"/>
        <v>2</v>
      </c>
      <c r="BW31" s="32">
        <f t="shared" si="11"/>
        <v>3</v>
      </c>
      <c r="BX31" s="31" t="str">
        <f t="shared" si="24"/>
        <v>더불어민주당</v>
      </c>
    </row>
    <row r="32" spans="1:76">
      <c r="A32" s="30">
        <v>29</v>
      </c>
      <c r="B32" s="30" t="s">
        <v>16869</v>
      </c>
      <c r="C32" s="30" t="s">
        <v>16889</v>
      </c>
      <c r="D32" s="32" t="s">
        <v>7</v>
      </c>
      <c r="E32" s="32" t="s">
        <v>9</v>
      </c>
      <c r="F32" s="32" t="s">
        <v>11</v>
      </c>
      <c r="G32" s="32" t="s">
        <v>1672</v>
      </c>
      <c r="H32" s="32" t="s">
        <v>1673</v>
      </c>
      <c r="I32" s="32" t="s">
        <v>1674</v>
      </c>
      <c r="J32" s="30">
        <v>47541</v>
      </c>
      <c r="K32" s="32">
        <v>29825</v>
      </c>
      <c r="L32" s="32">
        <v>16644</v>
      </c>
      <c r="M32" s="32">
        <v>316</v>
      </c>
      <c r="N32" s="32">
        <v>72740</v>
      </c>
      <c r="O32" s="32">
        <v>36859</v>
      </c>
      <c r="P32" s="32">
        <v>33637</v>
      </c>
      <c r="Q32" s="32">
        <v>771</v>
      </c>
      <c r="R32" s="32">
        <v>120281</v>
      </c>
      <c r="S32" s="32">
        <v>66684</v>
      </c>
      <c r="T32" s="32">
        <v>50281</v>
      </c>
      <c r="U32" s="32">
        <v>1087</v>
      </c>
      <c r="V32" s="31">
        <f t="shared" si="0"/>
        <v>0.62735323194716142</v>
      </c>
      <c r="W32" s="31">
        <f t="shared" si="1"/>
        <v>0.35009781031109988</v>
      </c>
      <c r="X32" s="31">
        <f t="shared" si="2"/>
        <v>6.6468942596916349E-3</v>
      </c>
      <c r="Y32" s="31">
        <f t="shared" si="26"/>
        <v>0.5067225735496288</v>
      </c>
      <c r="Z32" s="31">
        <f t="shared" si="27"/>
        <v>0.46242782513060215</v>
      </c>
      <c r="AA32" s="31">
        <f t="shared" si="28"/>
        <v>1.0599395105856476E-2</v>
      </c>
      <c r="AB32" s="31">
        <f t="shared" si="12"/>
        <v>0.55440177584157102</v>
      </c>
      <c r="AC32" s="31">
        <f t="shared" si="13"/>
        <v>0.41802944770994588</v>
      </c>
      <c r="AD32" s="31">
        <f t="shared" si="14"/>
        <v>9.0371712905612696E-3</v>
      </c>
      <c r="AE32" s="31">
        <f t="shared" si="7"/>
        <v>0.12063065839753262</v>
      </c>
      <c r="AF32" s="31">
        <f t="shared" si="7"/>
        <v>-0.11233001481950228</v>
      </c>
      <c r="AG32" s="31">
        <f t="shared" si="7"/>
        <v>-3.9525008461648407E-3</v>
      </c>
      <c r="AH32" s="31"/>
      <c r="AI32" s="32">
        <f t="shared" si="8"/>
        <v>1</v>
      </c>
      <c r="AJ32" s="32">
        <f t="shared" si="8"/>
        <v>2</v>
      </c>
      <c r="AK32" s="32">
        <f t="shared" si="8"/>
        <v>3</v>
      </c>
      <c r="AL32" s="31" t="str">
        <f>_xlfn.IFS(AI32=1,D32,AJ32=1,E32,AK32=1,F32)</f>
        <v>더불어민주당</v>
      </c>
      <c r="AM32" s="31"/>
      <c r="AN32" s="30">
        <v>120281</v>
      </c>
      <c r="AO32" s="41">
        <v>3</v>
      </c>
      <c r="AP32" s="40">
        <f t="shared" si="25"/>
        <v>0.33333333333333331</v>
      </c>
      <c r="AQ32" s="32">
        <f>INT(L32*AP32)</f>
        <v>5548</v>
      </c>
      <c r="AR32" s="30">
        <f>IF(E32="미래통합당",1,0)</f>
        <v>1</v>
      </c>
      <c r="AS32" s="30">
        <v>1</v>
      </c>
      <c r="AT32" s="39">
        <f t="shared" si="15"/>
        <v>5548</v>
      </c>
      <c r="AU32" s="30">
        <v>120281</v>
      </c>
      <c r="AV32" s="30">
        <f t="shared" si="16"/>
        <v>47541</v>
      </c>
      <c r="AW32" s="32">
        <f>K32-AT32</f>
        <v>24277</v>
      </c>
      <c r="AX32" s="32">
        <f>L32+AT32</f>
        <v>22192</v>
      </c>
      <c r="AY32" s="32">
        <f t="shared" si="17"/>
        <v>316</v>
      </c>
      <c r="AZ32" s="32">
        <f t="shared" si="18"/>
        <v>72740</v>
      </c>
      <c r="BA32" s="32">
        <f t="shared" si="19"/>
        <v>36859</v>
      </c>
      <c r="BB32" s="32">
        <f t="shared" si="20"/>
        <v>33637</v>
      </c>
      <c r="BC32" s="32">
        <f t="shared" si="21"/>
        <v>771</v>
      </c>
      <c r="BD32" s="32">
        <f t="shared" si="22"/>
        <v>120281</v>
      </c>
      <c r="BE32" s="32">
        <f>S32-AT32</f>
        <v>61136</v>
      </c>
      <c r="BF32" s="32">
        <f>T32+AT32</f>
        <v>55829</v>
      </c>
      <c r="BG32" s="32">
        <f t="shared" si="23"/>
        <v>1087</v>
      </c>
      <c r="BH32" s="31">
        <f>AW32/$AV32</f>
        <v>0.51065396184346146</v>
      </c>
      <c r="BI32" s="31">
        <f>AX32/$AV32</f>
        <v>0.46679708041479984</v>
      </c>
      <c r="BJ32" s="31">
        <f>AY32/$AV32</f>
        <v>6.6468942596916349E-3</v>
      </c>
      <c r="BK32" s="31">
        <f>BA32/$AZ32</f>
        <v>0.5067225735496288</v>
      </c>
      <c r="BL32" s="31">
        <f>BB32/$AZ32</f>
        <v>0.46242782513060215</v>
      </c>
      <c r="BM32" s="31">
        <f>BC32/$AZ32</f>
        <v>1.0599395105856476E-2</v>
      </c>
      <c r="BN32" s="31">
        <f>BE32/$BD32</f>
        <v>0.50827645264006782</v>
      </c>
      <c r="BO32" s="31">
        <f>BF32/$BD32</f>
        <v>0.46415477091144902</v>
      </c>
      <c r="BP32" s="31">
        <f>BG32/$BD32</f>
        <v>9.0371712905612696E-3</v>
      </c>
      <c r="BQ32" s="31">
        <f t="shared" si="10"/>
        <v>3.9313882938326605E-3</v>
      </c>
      <c r="BR32" s="31">
        <f t="shared" si="10"/>
        <v>4.3692552841976817E-3</v>
      </c>
      <c r="BS32" s="31">
        <f t="shared" si="10"/>
        <v>-3.9525008461648407E-3</v>
      </c>
      <c r="BU32" s="32">
        <f t="shared" si="11"/>
        <v>1</v>
      </c>
      <c r="BV32" s="32">
        <f t="shared" si="11"/>
        <v>2</v>
      </c>
      <c r="BW32" s="32">
        <f t="shared" si="11"/>
        <v>3</v>
      </c>
      <c r="BX32" s="31" t="str">
        <f t="shared" si="24"/>
        <v>더불어민주당</v>
      </c>
    </row>
    <row r="33" spans="1:76">
      <c r="A33" s="30">
        <v>30</v>
      </c>
      <c r="B33" s="30" t="s">
        <v>16869</v>
      </c>
      <c r="C33" s="30" t="s">
        <v>16888</v>
      </c>
      <c r="D33" s="32" t="s">
        <v>7</v>
      </c>
      <c r="E33" s="32" t="s">
        <v>9</v>
      </c>
      <c r="F33" s="32" t="s">
        <v>13</v>
      </c>
      <c r="G33" s="32" t="s">
        <v>1736</v>
      </c>
      <c r="H33" s="32" t="s">
        <v>1737</v>
      </c>
      <c r="I33" s="32" t="s">
        <v>1738</v>
      </c>
      <c r="J33" s="30">
        <v>46717</v>
      </c>
      <c r="K33" s="32">
        <v>31261</v>
      </c>
      <c r="L33" s="32">
        <v>13580</v>
      </c>
      <c r="M33" s="32">
        <v>613</v>
      </c>
      <c r="N33" s="32">
        <v>62245</v>
      </c>
      <c r="O33" s="32">
        <v>33254</v>
      </c>
      <c r="P33" s="32">
        <v>25775</v>
      </c>
      <c r="Q33" s="32">
        <v>962</v>
      </c>
      <c r="R33" s="32">
        <v>108962</v>
      </c>
      <c r="S33" s="32">
        <v>64515</v>
      </c>
      <c r="T33" s="32">
        <v>39355</v>
      </c>
      <c r="U33" s="32">
        <v>1575</v>
      </c>
      <c r="V33" s="31">
        <f t="shared" si="0"/>
        <v>0.66915683798189096</v>
      </c>
      <c r="W33" s="31">
        <f t="shared" si="1"/>
        <v>0.29068647387460667</v>
      </c>
      <c r="X33" s="31">
        <f t="shared" si="2"/>
        <v>1.3121561744118843E-2</v>
      </c>
      <c r="Y33" s="31">
        <f t="shared" si="26"/>
        <v>0.53424371435456663</v>
      </c>
      <c r="Z33" s="31">
        <f t="shared" si="27"/>
        <v>0.41408948509920473</v>
      </c>
      <c r="AA33" s="31">
        <f t="shared" si="28"/>
        <v>1.5455056631054703E-2</v>
      </c>
      <c r="AB33" s="31">
        <f t="shared" si="12"/>
        <v>0.59208714964850129</v>
      </c>
      <c r="AC33" s="31">
        <f t="shared" si="13"/>
        <v>0.36118096217029788</v>
      </c>
      <c r="AD33" s="31">
        <f t="shared" si="14"/>
        <v>1.4454580495952718E-2</v>
      </c>
      <c r="AE33" s="31">
        <f t="shared" si="7"/>
        <v>0.13491312362732433</v>
      </c>
      <c r="AF33" s="31">
        <f t="shared" si="7"/>
        <v>-0.12340301122459807</v>
      </c>
      <c r="AG33" s="31">
        <f t="shared" si="7"/>
        <v>-2.33349488693586E-3</v>
      </c>
      <c r="AH33" s="31"/>
      <c r="AI33" s="32">
        <f t="shared" si="8"/>
        <v>1</v>
      </c>
      <c r="AJ33" s="32">
        <f t="shared" si="8"/>
        <v>2</v>
      </c>
      <c r="AK33" s="32">
        <f t="shared" si="8"/>
        <v>3</v>
      </c>
      <c r="AL33" s="31" t="str">
        <f>_xlfn.IFS(AI33=1,D33,AJ33=1,E33,AK33=1,F33)</f>
        <v>더불어민주당</v>
      </c>
      <c r="AM33" s="31"/>
      <c r="AN33" s="30">
        <v>108962</v>
      </c>
      <c r="AO33" s="41">
        <v>3</v>
      </c>
      <c r="AP33" s="40">
        <f t="shared" si="25"/>
        <v>0.33333333333333331</v>
      </c>
      <c r="AQ33" s="32">
        <f>INT(L33*AP33)</f>
        <v>4526</v>
      </c>
      <c r="AR33" s="30">
        <f>IF(E33="미래통합당",1,0)</f>
        <v>1</v>
      </c>
      <c r="AS33" s="30">
        <v>1</v>
      </c>
      <c r="AT33" s="39">
        <f t="shared" si="15"/>
        <v>4526</v>
      </c>
      <c r="AU33" s="30">
        <v>108962</v>
      </c>
      <c r="AV33" s="30">
        <f t="shared" si="16"/>
        <v>46717</v>
      </c>
      <c r="AW33" s="32">
        <f>K33-AT33</f>
        <v>26735</v>
      </c>
      <c r="AX33" s="32">
        <f>L33+AT33</f>
        <v>18106</v>
      </c>
      <c r="AY33" s="32">
        <f t="shared" si="17"/>
        <v>613</v>
      </c>
      <c r="AZ33" s="32">
        <f t="shared" si="18"/>
        <v>62245</v>
      </c>
      <c r="BA33" s="32">
        <f t="shared" si="19"/>
        <v>33254</v>
      </c>
      <c r="BB33" s="32">
        <f t="shared" si="20"/>
        <v>25775</v>
      </c>
      <c r="BC33" s="32">
        <f t="shared" si="21"/>
        <v>962</v>
      </c>
      <c r="BD33" s="32">
        <f t="shared" si="22"/>
        <v>108962</v>
      </c>
      <c r="BE33" s="32">
        <f>S33-AT33</f>
        <v>59989</v>
      </c>
      <c r="BF33" s="32">
        <f>T33+AT33</f>
        <v>43881</v>
      </c>
      <c r="BG33" s="32">
        <f t="shared" si="23"/>
        <v>1575</v>
      </c>
      <c r="BH33" s="31">
        <f>AW33/$AV33</f>
        <v>0.57227561701307872</v>
      </c>
      <c r="BI33" s="31">
        <f>AX33/$AV33</f>
        <v>0.38756769484341891</v>
      </c>
      <c r="BJ33" s="31">
        <f>AY33/$AV33</f>
        <v>1.3121561744118843E-2</v>
      </c>
      <c r="BK33" s="31">
        <f>BA33/$AZ33</f>
        <v>0.53424371435456663</v>
      </c>
      <c r="BL33" s="31">
        <f>BB33/$AZ33</f>
        <v>0.41408948509920473</v>
      </c>
      <c r="BM33" s="31">
        <f>BC33/$AZ33</f>
        <v>1.5455056631054703E-2</v>
      </c>
      <c r="BN33" s="31">
        <f>BE33/$BD33</f>
        <v>0.55054973293441756</v>
      </c>
      <c r="BO33" s="31">
        <f>BF33/$BD33</f>
        <v>0.40271837888438172</v>
      </c>
      <c r="BP33" s="31">
        <f>BG33/$BD33</f>
        <v>1.4454580495952718E-2</v>
      </c>
      <c r="BQ33" s="31">
        <f t="shared" si="10"/>
        <v>3.8031902658512085E-2</v>
      </c>
      <c r="BR33" s="31">
        <f t="shared" si="10"/>
        <v>-2.6521790255785826E-2</v>
      </c>
      <c r="BS33" s="31">
        <f t="shared" si="10"/>
        <v>-2.33349488693586E-3</v>
      </c>
      <c r="BU33" s="32">
        <f t="shared" si="11"/>
        <v>1</v>
      </c>
      <c r="BV33" s="32">
        <f t="shared" si="11"/>
        <v>2</v>
      </c>
      <c r="BW33" s="32">
        <f t="shared" si="11"/>
        <v>3</v>
      </c>
      <c r="BX33" s="31" t="str">
        <f t="shared" si="24"/>
        <v>더불어민주당</v>
      </c>
    </row>
    <row r="34" spans="1:76">
      <c r="A34" s="30">
        <v>31</v>
      </c>
      <c r="B34" s="30" t="s">
        <v>16869</v>
      </c>
      <c r="C34" s="30" t="s">
        <v>16887</v>
      </c>
      <c r="D34" s="32" t="s">
        <v>7</v>
      </c>
      <c r="E34" s="32" t="s">
        <v>9</v>
      </c>
      <c r="F34" s="32" t="s">
        <v>100</v>
      </c>
      <c r="G34" s="32" t="s">
        <v>1785</v>
      </c>
      <c r="H34" s="32" t="s">
        <v>1786</v>
      </c>
      <c r="I34" s="32" t="s">
        <v>1787</v>
      </c>
      <c r="J34" s="30">
        <v>52782</v>
      </c>
      <c r="K34" s="32">
        <v>32627</v>
      </c>
      <c r="L34" s="32">
        <v>16463</v>
      </c>
      <c r="M34" s="32">
        <v>2248</v>
      </c>
      <c r="N34" s="32">
        <v>89299</v>
      </c>
      <c r="O34" s="32">
        <v>43238</v>
      </c>
      <c r="P34" s="32">
        <v>38884</v>
      </c>
      <c r="Q34" s="32">
        <v>4474</v>
      </c>
      <c r="R34" s="32">
        <v>142081</v>
      </c>
      <c r="S34" s="32">
        <v>75865</v>
      </c>
      <c r="T34" s="32">
        <v>55347</v>
      </c>
      <c r="U34" s="32">
        <v>6722</v>
      </c>
      <c r="V34" s="31">
        <f t="shared" si="0"/>
        <v>0.61814633776666283</v>
      </c>
      <c r="W34" s="31">
        <f t="shared" si="1"/>
        <v>0.31190557386987988</v>
      </c>
      <c r="X34" s="31">
        <f t="shared" si="2"/>
        <v>4.2590276988367246E-2</v>
      </c>
      <c r="Y34" s="31">
        <f t="shared" si="26"/>
        <v>0.48419355199946246</v>
      </c>
      <c r="Z34" s="31">
        <f t="shared" si="27"/>
        <v>0.4354360071221402</v>
      </c>
      <c r="AA34" s="31">
        <f t="shared" si="28"/>
        <v>5.0101344919875924E-2</v>
      </c>
      <c r="AB34" s="31">
        <f t="shared" si="12"/>
        <v>0.53395598285485035</v>
      </c>
      <c r="AC34" s="31">
        <f t="shared" si="13"/>
        <v>0.38954540015906419</v>
      </c>
      <c r="AD34" s="31">
        <f t="shared" si="14"/>
        <v>4.7311040885128906E-2</v>
      </c>
      <c r="AE34" s="31">
        <f t="shared" si="7"/>
        <v>0.13395278576720038</v>
      </c>
      <c r="AF34" s="31">
        <f t="shared" si="7"/>
        <v>-0.12353043325226032</v>
      </c>
      <c r="AG34" s="31">
        <f t="shared" si="7"/>
        <v>-7.511067931508679E-3</v>
      </c>
      <c r="AH34" s="31"/>
      <c r="AI34" s="32">
        <f t="shared" si="8"/>
        <v>1</v>
      </c>
      <c r="AJ34" s="32">
        <f t="shared" si="8"/>
        <v>2</v>
      </c>
      <c r="AK34" s="32">
        <f t="shared" si="8"/>
        <v>3</v>
      </c>
      <c r="AL34" s="31" t="str">
        <f>_xlfn.IFS(AI34=1,D34,AJ34=1,E34,AK34=1,F34)</f>
        <v>더불어민주당</v>
      </c>
      <c r="AM34" s="31"/>
      <c r="AN34" s="30">
        <v>142081</v>
      </c>
      <c r="AO34" s="41">
        <v>3</v>
      </c>
      <c r="AP34" s="40">
        <f t="shared" si="25"/>
        <v>0.33333333333333331</v>
      </c>
      <c r="AQ34" s="32">
        <f>INT(L34*AP34)</f>
        <v>5487</v>
      </c>
      <c r="AR34" s="30">
        <f>IF(E34="미래통합당",1,0)</f>
        <v>1</v>
      </c>
      <c r="AS34" s="30">
        <v>1</v>
      </c>
      <c r="AT34" s="39">
        <f t="shared" si="15"/>
        <v>5487</v>
      </c>
      <c r="AU34" s="30">
        <v>142081</v>
      </c>
      <c r="AV34" s="30">
        <f t="shared" si="16"/>
        <v>52782</v>
      </c>
      <c r="AW34" s="32">
        <f>K34-AT34</f>
        <v>27140</v>
      </c>
      <c r="AX34" s="32">
        <f>L34+AT34</f>
        <v>21950</v>
      </c>
      <c r="AY34" s="32">
        <f t="shared" si="17"/>
        <v>2248</v>
      </c>
      <c r="AZ34" s="32">
        <f t="shared" si="18"/>
        <v>89299</v>
      </c>
      <c r="BA34" s="32">
        <f t="shared" si="19"/>
        <v>43238</v>
      </c>
      <c r="BB34" s="32">
        <f t="shared" si="20"/>
        <v>38884</v>
      </c>
      <c r="BC34" s="32">
        <f t="shared" si="21"/>
        <v>4474</v>
      </c>
      <c r="BD34" s="32">
        <f t="shared" si="22"/>
        <v>142081</v>
      </c>
      <c r="BE34" s="32">
        <f>S34-AT34</f>
        <v>70378</v>
      </c>
      <c r="BF34" s="32">
        <f>T34+AT34</f>
        <v>60834</v>
      </c>
      <c r="BG34" s="32">
        <f t="shared" si="23"/>
        <v>6722</v>
      </c>
      <c r="BH34" s="31">
        <f>AW34/$AV34</f>
        <v>0.5141904437118715</v>
      </c>
      <c r="BI34" s="31">
        <f>AX34/$AV34</f>
        <v>0.41586146792467127</v>
      </c>
      <c r="BJ34" s="31">
        <f>AY34/$AV34</f>
        <v>4.2590276988367246E-2</v>
      </c>
      <c r="BK34" s="31">
        <f>BA34/$AZ34</f>
        <v>0.48419355199946246</v>
      </c>
      <c r="BL34" s="31">
        <f>BB34/$AZ34</f>
        <v>0.4354360071221402</v>
      </c>
      <c r="BM34" s="31">
        <f>BC34/$AZ34</f>
        <v>5.0101344919875924E-2</v>
      </c>
      <c r="BN34" s="31">
        <f>BE34/$BD34</f>
        <v>0.49533716682737311</v>
      </c>
      <c r="BO34" s="31">
        <f>BF34/$BD34</f>
        <v>0.42816421618654149</v>
      </c>
      <c r="BP34" s="31">
        <f>BG34/$BD34</f>
        <v>4.7311040885128906E-2</v>
      </c>
      <c r="BQ34" s="31">
        <f t="shared" si="10"/>
        <v>2.9996891712409046E-2</v>
      </c>
      <c r="BR34" s="31">
        <f t="shared" si="10"/>
        <v>-1.9574539197468932E-2</v>
      </c>
      <c r="BS34" s="31">
        <f t="shared" si="10"/>
        <v>-7.511067931508679E-3</v>
      </c>
      <c r="BU34" s="32">
        <f t="shared" si="11"/>
        <v>1</v>
      </c>
      <c r="BV34" s="32">
        <f t="shared" si="11"/>
        <v>2</v>
      </c>
      <c r="BW34" s="32">
        <f t="shared" si="11"/>
        <v>3</v>
      </c>
      <c r="BX34" s="31" t="str">
        <f t="shared" si="24"/>
        <v>더불어민주당</v>
      </c>
    </row>
    <row r="35" spans="1:76">
      <c r="A35" s="30">
        <v>32</v>
      </c>
      <c r="B35" s="30" t="s">
        <v>16869</v>
      </c>
      <c r="C35" s="30" t="s">
        <v>16886</v>
      </c>
      <c r="D35" s="32" t="s">
        <v>7</v>
      </c>
      <c r="E35" s="32" t="s">
        <v>9</v>
      </c>
      <c r="F35" s="32" t="s">
        <v>19</v>
      </c>
      <c r="G35" s="32" t="s">
        <v>1855</v>
      </c>
      <c r="H35" s="32" t="s">
        <v>1856</v>
      </c>
      <c r="I35" s="32" t="s">
        <v>1857</v>
      </c>
      <c r="J35" s="30">
        <v>41164</v>
      </c>
      <c r="K35" s="32">
        <v>26371</v>
      </c>
      <c r="L35" s="32">
        <v>12606</v>
      </c>
      <c r="M35" s="32">
        <v>213</v>
      </c>
      <c r="N35" s="32">
        <v>58234</v>
      </c>
      <c r="O35" s="32">
        <v>29694</v>
      </c>
      <c r="P35" s="32">
        <v>24412</v>
      </c>
      <c r="Q35" s="32">
        <v>425</v>
      </c>
      <c r="R35" s="32">
        <v>99398</v>
      </c>
      <c r="S35" s="32">
        <v>56065</v>
      </c>
      <c r="T35" s="32">
        <v>37018</v>
      </c>
      <c r="U35" s="32">
        <v>638</v>
      </c>
      <c r="V35" s="31">
        <f t="shared" si="0"/>
        <v>0.64063259158487995</v>
      </c>
      <c r="W35" s="31">
        <f t="shared" si="1"/>
        <v>0.30623846079098244</v>
      </c>
      <c r="X35" s="31">
        <f t="shared" si="2"/>
        <v>5.1744242542027018E-3</v>
      </c>
      <c r="Y35" s="31">
        <f t="shared" si="26"/>
        <v>0.50990830099254736</v>
      </c>
      <c r="Z35" s="31">
        <f t="shared" si="27"/>
        <v>0.41920527526874335</v>
      </c>
      <c r="AA35" s="31">
        <f t="shared" si="28"/>
        <v>7.2981419789126629E-3</v>
      </c>
      <c r="AB35" s="31">
        <f t="shared" si="12"/>
        <v>0.56404555423650371</v>
      </c>
      <c r="AC35" s="31">
        <f t="shared" si="13"/>
        <v>0.37242198032153562</v>
      </c>
      <c r="AD35" s="31">
        <f t="shared" si="14"/>
        <v>6.418640214088815E-3</v>
      </c>
      <c r="AE35" s="31">
        <f t="shared" si="7"/>
        <v>0.13072429059233259</v>
      </c>
      <c r="AF35" s="31">
        <f t="shared" si="7"/>
        <v>-0.11296681447776091</v>
      </c>
      <c r="AG35" s="31">
        <f t="shared" si="7"/>
        <v>-2.1237177247099611E-3</v>
      </c>
      <c r="AH35" s="31"/>
      <c r="AI35" s="32">
        <f t="shared" si="8"/>
        <v>1</v>
      </c>
      <c r="AJ35" s="32">
        <f t="shared" si="8"/>
        <v>2</v>
      </c>
      <c r="AK35" s="32">
        <f t="shared" si="8"/>
        <v>3</v>
      </c>
      <c r="AL35" s="31" t="str">
        <f>_xlfn.IFS(AI35=1,D35,AJ35=1,E35,AK35=1,F35)</f>
        <v>더불어민주당</v>
      </c>
      <c r="AM35" s="31"/>
      <c r="AN35" s="30">
        <v>99398</v>
      </c>
      <c r="AO35" s="41">
        <v>3</v>
      </c>
      <c r="AP35" s="40">
        <f t="shared" si="25"/>
        <v>0.33333333333333331</v>
      </c>
      <c r="AQ35" s="32">
        <f>INT(L35*AP35)</f>
        <v>4202</v>
      </c>
      <c r="AR35" s="30">
        <f>IF(E35="미래통합당",1,0)</f>
        <v>1</v>
      </c>
      <c r="AS35" s="30">
        <v>1</v>
      </c>
      <c r="AT35" s="39">
        <f t="shared" si="15"/>
        <v>4202</v>
      </c>
      <c r="AU35" s="30">
        <v>99398</v>
      </c>
      <c r="AV35" s="30">
        <f t="shared" si="16"/>
        <v>41164</v>
      </c>
      <c r="AW35" s="32">
        <f>K35-AT35</f>
        <v>22169</v>
      </c>
      <c r="AX35" s="32">
        <f>L35+AT35</f>
        <v>16808</v>
      </c>
      <c r="AY35" s="32">
        <f t="shared" si="17"/>
        <v>213</v>
      </c>
      <c r="AZ35" s="32">
        <f t="shared" si="18"/>
        <v>58234</v>
      </c>
      <c r="BA35" s="32">
        <f t="shared" si="19"/>
        <v>29694</v>
      </c>
      <c r="BB35" s="32">
        <f t="shared" si="20"/>
        <v>24412</v>
      </c>
      <c r="BC35" s="32">
        <f t="shared" si="21"/>
        <v>425</v>
      </c>
      <c r="BD35" s="32">
        <f t="shared" si="22"/>
        <v>99398</v>
      </c>
      <c r="BE35" s="32">
        <f>S35-AT35</f>
        <v>51863</v>
      </c>
      <c r="BF35" s="32">
        <f>T35+AT35</f>
        <v>41220</v>
      </c>
      <c r="BG35" s="32">
        <f t="shared" si="23"/>
        <v>638</v>
      </c>
      <c r="BH35" s="31">
        <f>AW35/$AV35</f>
        <v>0.53855310465455253</v>
      </c>
      <c r="BI35" s="31">
        <f>AX35/$AV35</f>
        <v>0.40831794772130986</v>
      </c>
      <c r="BJ35" s="31">
        <f>AY35/$AV35</f>
        <v>5.1744242542027018E-3</v>
      </c>
      <c r="BK35" s="31">
        <f>BA35/$AZ35</f>
        <v>0.50990830099254736</v>
      </c>
      <c r="BL35" s="31">
        <f>BB35/$AZ35</f>
        <v>0.41920527526874335</v>
      </c>
      <c r="BM35" s="31">
        <f>BC35/$AZ35</f>
        <v>7.2981419789126629E-3</v>
      </c>
      <c r="BN35" s="31">
        <f>BE35/$BD35</f>
        <v>0.52177106179198773</v>
      </c>
      <c r="BO35" s="31">
        <f>BF35/$BD35</f>
        <v>0.41469647276605165</v>
      </c>
      <c r="BP35" s="31">
        <f>BG35/$BD35</f>
        <v>6.418640214088815E-3</v>
      </c>
      <c r="BQ35" s="31">
        <f t="shared" si="10"/>
        <v>2.8644803662005169E-2</v>
      </c>
      <c r="BR35" s="31">
        <f t="shared" si="10"/>
        <v>-1.088732754743349E-2</v>
      </c>
      <c r="BS35" s="31">
        <f t="shared" si="10"/>
        <v>-2.1237177247099611E-3</v>
      </c>
      <c r="BU35" s="32">
        <f t="shared" si="11"/>
        <v>1</v>
      </c>
      <c r="BV35" s="32">
        <f t="shared" si="11"/>
        <v>2</v>
      </c>
      <c r="BW35" s="32">
        <f t="shared" si="11"/>
        <v>3</v>
      </c>
      <c r="BX35" s="31" t="str">
        <f t="shared" si="24"/>
        <v>더불어민주당</v>
      </c>
    </row>
    <row r="36" spans="1:76">
      <c r="A36" s="30">
        <v>33</v>
      </c>
      <c r="B36" s="30" t="s">
        <v>16869</v>
      </c>
      <c r="C36" s="30" t="s">
        <v>16885</v>
      </c>
      <c r="D36" s="32" t="s">
        <v>7</v>
      </c>
      <c r="E36" s="32" t="s">
        <v>9</v>
      </c>
      <c r="F36" s="32" t="s">
        <v>19</v>
      </c>
      <c r="G36" s="32" t="s">
        <v>1910</v>
      </c>
      <c r="H36" s="32" t="s">
        <v>1911</v>
      </c>
      <c r="I36" s="32" t="s">
        <v>1912</v>
      </c>
      <c r="J36" s="30">
        <v>52604</v>
      </c>
      <c r="K36" s="32">
        <v>29219</v>
      </c>
      <c r="L36" s="32">
        <v>15305</v>
      </c>
      <c r="M36" s="32">
        <v>378</v>
      </c>
      <c r="N36" s="32">
        <v>79573</v>
      </c>
      <c r="O36" s="32">
        <v>35516</v>
      </c>
      <c r="P36" s="32">
        <v>30973</v>
      </c>
      <c r="Q36" s="32">
        <v>679</v>
      </c>
      <c r="R36" s="32">
        <v>132177</v>
      </c>
      <c r="S36" s="32">
        <v>64735</v>
      </c>
      <c r="T36" s="32">
        <v>46278</v>
      </c>
      <c r="U36" s="32">
        <v>1057</v>
      </c>
      <c r="V36" s="31">
        <f t="shared" si="0"/>
        <v>0.55545205687780397</v>
      </c>
      <c r="W36" s="31">
        <f t="shared" si="1"/>
        <v>0.29094745646718878</v>
      </c>
      <c r="X36" s="31">
        <f t="shared" si="2"/>
        <v>7.1857653410387044E-3</v>
      </c>
      <c r="Y36" s="31">
        <f t="shared" si="26"/>
        <v>0.44633229864401242</v>
      </c>
      <c r="Z36" s="31">
        <f t="shared" si="27"/>
        <v>0.38924006886758072</v>
      </c>
      <c r="AA36" s="31">
        <f t="shared" si="28"/>
        <v>8.5330451283726887E-3</v>
      </c>
      <c r="AB36" s="31">
        <f t="shared" si="12"/>
        <v>0.48975994310659193</v>
      </c>
      <c r="AC36" s="31">
        <f t="shared" si="13"/>
        <v>0.35012142808506774</v>
      </c>
      <c r="AD36" s="31">
        <f t="shared" si="14"/>
        <v>7.9968527050848486E-3</v>
      </c>
      <c r="AE36" s="31">
        <f t="shared" ref="AE36:AG67" si="29">V36-Y36</f>
        <v>0.10911975823379155</v>
      </c>
      <c r="AF36" s="31">
        <f t="shared" si="29"/>
        <v>-9.8292612400391943E-2</v>
      </c>
      <c r="AG36" s="31">
        <f t="shared" si="29"/>
        <v>-1.3472797873339843E-3</v>
      </c>
      <c r="AH36" s="31"/>
      <c r="AI36" s="32">
        <f t="shared" si="8"/>
        <v>1</v>
      </c>
      <c r="AJ36" s="32">
        <f t="shared" si="8"/>
        <v>2</v>
      </c>
      <c r="AK36" s="32">
        <f t="shared" si="8"/>
        <v>3</v>
      </c>
      <c r="AL36" s="31" t="str">
        <f>_xlfn.IFS(AI36=1,D36,AJ36=1,E36,AK36=1,F36)</f>
        <v>더불어민주당</v>
      </c>
      <c r="AM36" s="31"/>
      <c r="AN36" s="30">
        <v>132177</v>
      </c>
      <c r="AO36" s="41">
        <v>3</v>
      </c>
      <c r="AP36" s="40">
        <f t="shared" si="25"/>
        <v>0.33333333333333331</v>
      </c>
      <c r="AQ36" s="32">
        <f>INT(L36*AP36)</f>
        <v>5101</v>
      </c>
      <c r="AR36" s="30">
        <f>IF(E36="미래통합당",1,0)</f>
        <v>1</v>
      </c>
      <c r="AS36" s="30">
        <v>1</v>
      </c>
      <c r="AT36" s="39">
        <f t="shared" si="15"/>
        <v>5101</v>
      </c>
      <c r="AU36" s="30">
        <v>132177</v>
      </c>
      <c r="AV36" s="30">
        <f t="shared" si="16"/>
        <v>52604</v>
      </c>
      <c r="AW36" s="32">
        <f>K36-AT36</f>
        <v>24118</v>
      </c>
      <c r="AX36" s="32">
        <f>L36+AT36</f>
        <v>20406</v>
      </c>
      <c r="AY36" s="32">
        <f t="shared" si="17"/>
        <v>378</v>
      </c>
      <c r="AZ36" s="32">
        <f t="shared" si="18"/>
        <v>79573</v>
      </c>
      <c r="BA36" s="32">
        <f t="shared" si="19"/>
        <v>35516</v>
      </c>
      <c r="BB36" s="32">
        <f t="shared" si="20"/>
        <v>30973</v>
      </c>
      <c r="BC36" s="32">
        <f t="shared" si="21"/>
        <v>679</v>
      </c>
      <c r="BD36" s="32">
        <f t="shared" si="22"/>
        <v>132177</v>
      </c>
      <c r="BE36" s="32">
        <f>S36-AT36</f>
        <v>59634</v>
      </c>
      <c r="BF36" s="32">
        <f>T36+AT36</f>
        <v>51379</v>
      </c>
      <c r="BG36" s="32">
        <f t="shared" si="23"/>
        <v>1057</v>
      </c>
      <c r="BH36" s="31">
        <f>AW36/$AV36</f>
        <v>0.45848224469622084</v>
      </c>
      <c r="BI36" s="31">
        <f>AX36/$AV36</f>
        <v>0.38791726864877196</v>
      </c>
      <c r="BJ36" s="31">
        <f>AY36/$AV36</f>
        <v>7.1857653410387044E-3</v>
      </c>
      <c r="BK36" s="31">
        <f>BA36/$AZ36</f>
        <v>0.44633229864401242</v>
      </c>
      <c r="BL36" s="31">
        <f>BB36/$AZ36</f>
        <v>0.38924006886758072</v>
      </c>
      <c r="BM36" s="31">
        <f>BC36/$AZ36</f>
        <v>8.5330451283726887E-3</v>
      </c>
      <c r="BN36" s="31">
        <f>BE36/$BD36</f>
        <v>0.45116775233210016</v>
      </c>
      <c r="BO36" s="31">
        <f>BF36/$BD36</f>
        <v>0.38871361885955952</v>
      </c>
      <c r="BP36" s="31">
        <f>BG36/$BD36</f>
        <v>7.9968527050848486E-3</v>
      </c>
      <c r="BQ36" s="31">
        <f t="shared" si="10"/>
        <v>1.2149946052208427E-2</v>
      </c>
      <c r="BR36" s="31">
        <f t="shared" si="10"/>
        <v>-1.3228002188087618E-3</v>
      </c>
      <c r="BS36" s="31">
        <f t="shared" si="10"/>
        <v>-1.3472797873339843E-3</v>
      </c>
      <c r="BU36" s="32">
        <f t="shared" si="11"/>
        <v>1</v>
      </c>
      <c r="BV36" s="32">
        <f t="shared" si="11"/>
        <v>2</v>
      </c>
      <c r="BW36" s="32">
        <f t="shared" si="11"/>
        <v>3</v>
      </c>
      <c r="BX36" s="31" t="str">
        <f t="shared" si="24"/>
        <v>더불어민주당</v>
      </c>
    </row>
    <row r="37" spans="1:76">
      <c r="A37" s="30">
        <v>34</v>
      </c>
      <c r="B37" s="30" t="s">
        <v>16869</v>
      </c>
      <c r="C37" s="30" t="s">
        <v>16884</v>
      </c>
      <c r="D37" s="32" t="s">
        <v>7</v>
      </c>
      <c r="E37" s="32" t="s">
        <v>9</v>
      </c>
      <c r="F37" s="32" t="s">
        <v>100</v>
      </c>
      <c r="G37" s="32" t="s">
        <v>1983</v>
      </c>
      <c r="H37" s="32" t="s">
        <v>1984</v>
      </c>
      <c r="I37" s="32" t="s">
        <v>1985</v>
      </c>
      <c r="J37" s="30">
        <v>53245</v>
      </c>
      <c r="K37" s="32">
        <v>33957</v>
      </c>
      <c r="L37" s="32">
        <v>16192</v>
      </c>
      <c r="M37" s="32">
        <v>2306</v>
      </c>
      <c r="N37" s="32">
        <v>76854</v>
      </c>
      <c r="O37" s="32">
        <v>38488</v>
      </c>
      <c r="P37" s="32">
        <v>33100</v>
      </c>
      <c r="Q37" s="32">
        <v>3961</v>
      </c>
      <c r="R37" s="32">
        <v>130099</v>
      </c>
      <c r="S37" s="32">
        <v>72445</v>
      </c>
      <c r="T37" s="32">
        <v>49292</v>
      </c>
      <c r="U37" s="32">
        <v>6267</v>
      </c>
      <c r="V37" s="31">
        <f t="shared" si="0"/>
        <v>0.63775002347638277</v>
      </c>
      <c r="W37" s="31">
        <f t="shared" si="1"/>
        <v>0.30410367170626351</v>
      </c>
      <c r="X37" s="31">
        <f t="shared" si="2"/>
        <v>4.3309230913700814E-2</v>
      </c>
      <c r="Y37" s="31">
        <f t="shared" si="26"/>
        <v>0.50079371275405316</v>
      </c>
      <c r="Z37" s="31">
        <f t="shared" si="27"/>
        <v>0.43068675670752338</v>
      </c>
      <c r="AA37" s="31">
        <f t="shared" si="28"/>
        <v>5.1539282275483385E-2</v>
      </c>
      <c r="AB37" s="31">
        <f t="shared" si="12"/>
        <v>0.5568451717538182</v>
      </c>
      <c r="AC37" s="31">
        <f t="shared" si="13"/>
        <v>0.37888069854495421</v>
      </c>
      <c r="AD37" s="31">
        <f t="shared" si="14"/>
        <v>4.8171008232192405E-2</v>
      </c>
      <c r="AE37" s="31">
        <f t="shared" si="29"/>
        <v>0.13695631072232961</v>
      </c>
      <c r="AF37" s="31">
        <f t="shared" si="29"/>
        <v>-0.12658308500125987</v>
      </c>
      <c r="AG37" s="31">
        <f t="shared" si="29"/>
        <v>-8.2300513617825713E-3</v>
      </c>
      <c r="AH37" s="31"/>
      <c r="AI37" s="32">
        <f t="shared" si="8"/>
        <v>1</v>
      </c>
      <c r="AJ37" s="32">
        <f t="shared" si="8"/>
        <v>2</v>
      </c>
      <c r="AK37" s="32">
        <f t="shared" si="8"/>
        <v>3</v>
      </c>
      <c r="AL37" s="31" t="str">
        <f>_xlfn.IFS(AI37=1,D37,AJ37=1,E37,AK37=1,F37)</f>
        <v>더불어민주당</v>
      </c>
      <c r="AM37" s="31"/>
      <c r="AN37" s="30">
        <v>130099</v>
      </c>
      <c r="AO37" s="41">
        <v>3</v>
      </c>
      <c r="AP37" s="40">
        <f t="shared" si="25"/>
        <v>0.33333333333333331</v>
      </c>
      <c r="AQ37" s="32">
        <f>INT(L37*AP37)</f>
        <v>5397</v>
      </c>
      <c r="AR37" s="30">
        <f>IF(E37="미래통합당",1,0)</f>
        <v>1</v>
      </c>
      <c r="AS37" s="30">
        <v>1</v>
      </c>
      <c r="AT37" s="39">
        <f t="shared" si="15"/>
        <v>5397</v>
      </c>
      <c r="AU37" s="30">
        <v>130099</v>
      </c>
      <c r="AV37" s="30">
        <f t="shared" si="16"/>
        <v>53245</v>
      </c>
      <c r="AW37" s="32">
        <f>K37-AT37</f>
        <v>28560</v>
      </c>
      <c r="AX37" s="32">
        <f>L37+AT37</f>
        <v>21589</v>
      </c>
      <c r="AY37" s="32">
        <f t="shared" si="17"/>
        <v>2306</v>
      </c>
      <c r="AZ37" s="32">
        <f t="shared" si="18"/>
        <v>76854</v>
      </c>
      <c r="BA37" s="32">
        <f t="shared" si="19"/>
        <v>38488</v>
      </c>
      <c r="BB37" s="32">
        <f t="shared" si="20"/>
        <v>33100</v>
      </c>
      <c r="BC37" s="32">
        <f t="shared" si="21"/>
        <v>3961</v>
      </c>
      <c r="BD37" s="32">
        <f t="shared" si="22"/>
        <v>130099</v>
      </c>
      <c r="BE37" s="32">
        <f>S37-AT37</f>
        <v>67048</v>
      </c>
      <c r="BF37" s="32">
        <f>T37+AT37</f>
        <v>54689</v>
      </c>
      <c r="BG37" s="32">
        <f t="shared" si="23"/>
        <v>6267</v>
      </c>
      <c r="BH37" s="31">
        <f>AW37/$AV37</f>
        <v>0.53638839327636401</v>
      </c>
      <c r="BI37" s="31">
        <f>AX37/$AV37</f>
        <v>0.40546530190628227</v>
      </c>
      <c r="BJ37" s="31">
        <f>AY37/$AV37</f>
        <v>4.3309230913700814E-2</v>
      </c>
      <c r="BK37" s="31">
        <f>BA37/$AZ37</f>
        <v>0.50079371275405316</v>
      </c>
      <c r="BL37" s="31">
        <f>BB37/$AZ37</f>
        <v>0.43068675670752338</v>
      </c>
      <c r="BM37" s="31">
        <f>BC37/$AZ37</f>
        <v>5.1539282275483385E-2</v>
      </c>
      <c r="BN37" s="31">
        <f>BE37/$BD37</f>
        <v>0.51536137864241849</v>
      </c>
      <c r="BO37" s="31">
        <f>BF37/$BD37</f>
        <v>0.42036449165635403</v>
      </c>
      <c r="BP37" s="31">
        <f>BG37/$BD37</f>
        <v>4.8171008232192405E-2</v>
      </c>
      <c r="BQ37" s="31">
        <f t="shared" si="10"/>
        <v>3.5594680522310851E-2</v>
      </c>
      <c r="BR37" s="31">
        <f t="shared" si="10"/>
        <v>-2.5221454801241106E-2</v>
      </c>
      <c r="BS37" s="31">
        <f t="shared" si="10"/>
        <v>-8.2300513617825713E-3</v>
      </c>
      <c r="BU37" s="32">
        <f t="shared" si="11"/>
        <v>1</v>
      </c>
      <c r="BV37" s="32">
        <f t="shared" si="11"/>
        <v>2</v>
      </c>
      <c r="BW37" s="32">
        <f t="shared" si="11"/>
        <v>3</v>
      </c>
      <c r="BX37" s="31" t="str">
        <f t="shared" si="24"/>
        <v>더불어민주당</v>
      </c>
    </row>
    <row r="38" spans="1:76">
      <c r="A38" s="30">
        <v>35</v>
      </c>
      <c r="B38" s="30" t="s">
        <v>16869</v>
      </c>
      <c r="C38" s="30" t="s">
        <v>16883</v>
      </c>
      <c r="D38" s="32" t="s">
        <v>7</v>
      </c>
      <c r="E38" s="32" t="s">
        <v>9</v>
      </c>
      <c r="F38" s="32" t="s">
        <v>255</v>
      </c>
      <c r="G38" s="32" t="s">
        <v>2046</v>
      </c>
      <c r="H38" s="32" t="s">
        <v>2047</v>
      </c>
      <c r="I38" s="32" t="s">
        <v>2048</v>
      </c>
      <c r="J38" s="30">
        <v>39876</v>
      </c>
      <c r="K38" s="32">
        <v>23150</v>
      </c>
      <c r="L38" s="32">
        <v>14354</v>
      </c>
      <c r="M38" s="32">
        <v>473</v>
      </c>
      <c r="N38" s="32">
        <v>54934</v>
      </c>
      <c r="O38" s="32">
        <v>23925</v>
      </c>
      <c r="P38" s="32">
        <v>27183</v>
      </c>
      <c r="Q38" s="32">
        <v>805</v>
      </c>
      <c r="R38" s="32">
        <v>94810</v>
      </c>
      <c r="S38" s="32">
        <v>47075</v>
      </c>
      <c r="T38" s="32">
        <v>41537</v>
      </c>
      <c r="U38" s="32">
        <v>1278</v>
      </c>
      <c r="V38" s="31">
        <f t="shared" si="0"/>
        <v>0.58054970408265627</v>
      </c>
      <c r="W38" s="31">
        <f t="shared" si="1"/>
        <v>0.35996589427224396</v>
      </c>
      <c r="X38" s="31">
        <f t="shared" si="2"/>
        <v>1.1861771491624035E-2</v>
      </c>
      <c r="Y38" s="31">
        <f t="shared" si="26"/>
        <v>0.43552262715258311</v>
      </c>
      <c r="Z38" s="31">
        <f t="shared" si="27"/>
        <v>0.49483015982815742</v>
      </c>
      <c r="AA38" s="31">
        <f t="shared" si="28"/>
        <v>1.4653948374412931E-2</v>
      </c>
      <c r="AB38" s="31">
        <f t="shared" si="12"/>
        <v>0.49651935449847062</v>
      </c>
      <c r="AC38" s="31">
        <f t="shared" si="13"/>
        <v>0.43810779453644133</v>
      </c>
      <c r="AD38" s="31">
        <f t="shared" si="14"/>
        <v>1.3479590760468304E-2</v>
      </c>
      <c r="AE38" s="31">
        <f t="shared" si="29"/>
        <v>0.14502707693007316</v>
      </c>
      <c r="AF38" s="31">
        <f t="shared" si="29"/>
        <v>-0.13486426555591347</v>
      </c>
      <c r="AG38" s="31">
        <f t="shared" si="29"/>
        <v>-2.7921768827888962E-3</v>
      </c>
      <c r="AH38" s="31"/>
      <c r="AI38" s="32">
        <f t="shared" si="8"/>
        <v>1</v>
      </c>
      <c r="AJ38" s="32">
        <f t="shared" si="8"/>
        <v>2</v>
      </c>
      <c r="AK38" s="32">
        <f t="shared" si="8"/>
        <v>3</v>
      </c>
      <c r="AL38" s="31" t="str">
        <f>_xlfn.IFS(AI38=1,D38,AJ38=1,E38,AK38=1,F38)</f>
        <v>더불어민주당</v>
      </c>
      <c r="AM38" s="31"/>
      <c r="AN38" s="30">
        <v>94810</v>
      </c>
      <c r="AO38" s="41">
        <v>3</v>
      </c>
      <c r="AP38" s="40">
        <f t="shared" si="25"/>
        <v>0.33333333333333331</v>
      </c>
      <c r="AQ38" s="32">
        <f>INT(L38*AP38)</f>
        <v>4784</v>
      </c>
      <c r="AR38" s="30">
        <f>IF(E38="미래통합당",1,0)</f>
        <v>1</v>
      </c>
      <c r="AS38" s="30">
        <v>1</v>
      </c>
      <c r="AT38" s="39">
        <f t="shared" si="15"/>
        <v>4784</v>
      </c>
      <c r="AU38" s="30">
        <v>94810</v>
      </c>
      <c r="AV38" s="30">
        <f t="shared" si="16"/>
        <v>39876</v>
      </c>
      <c r="AW38" s="32">
        <f>K38-AT38</f>
        <v>18366</v>
      </c>
      <c r="AX38" s="32">
        <f>L38+AT38</f>
        <v>19138</v>
      </c>
      <c r="AY38" s="32">
        <f t="shared" si="17"/>
        <v>473</v>
      </c>
      <c r="AZ38" s="32">
        <f t="shared" si="18"/>
        <v>54934</v>
      </c>
      <c r="BA38" s="32">
        <f t="shared" si="19"/>
        <v>23925</v>
      </c>
      <c r="BB38" s="32">
        <f t="shared" si="20"/>
        <v>27183</v>
      </c>
      <c r="BC38" s="32">
        <f t="shared" si="21"/>
        <v>805</v>
      </c>
      <c r="BD38" s="32">
        <f t="shared" si="22"/>
        <v>94810</v>
      </c>
      <c r="BE38" s="32">
        <f>S38-AT38</f>
        <v>42291</v>
      </c>
      <c r="BF38" s="32">
        <f>T38+AT38</f>
        <v>46321</v>
      </c>
      <c r="BG38" s="32">
        <f t="shared" si="23"/>
        <v>1278</v>
      </c>
      <c r="BH38" s="31">
        <f>AW38/$AV38</f>
        <v>0.46057779115257297</v>
      </c>
      <c r="BI38" s="31">
        <f>AX38/$AV38</f>
        <v>0.4799378072023272</v>
      </c>
      <c r="BJ38" s="31">
        <f>AY38/$AV38</f>
        <v>1.1861771491624035E-2</v>
      </c>
      <c r="BK38" s="31">
        <f>BA38/$AZ38</f>
        <v>0.43552262715258311</v>
      </c>
      <c r="BL38" s="31">
        <f>BB38/$AZ38</f>
        <v>0.49483015982815742</v>
      </c>
      <c r="BM38" s="31">
        <f>BC38/$AZ38</f>
        <v>1.4653948374412931E-2</v>
      </c>
      <c r="BN38" s="31">
        <f>BE38/$BD38</f>
        <v>0.44606054213690538</v>
      </c>
      <c r="BO38" s="31">
        <f>BF38/$BD38</f>
        <v>0.48856660689800652</v>
      </c>
      <c r="BP38" s="31">
        <f>BG38/$BD38</f>
        <v>1.3479590760468304E-2</v>
      </c>
      <c r="BQ38" s="31">
        <f t="shared" si="10"/>
        <v>2.505516399998986E-2</v>
      </c>
      <c r="BR38" s="31">
        <f t="shared" si="10"/>
        <v>-1.4892352625830219E-2</v>
      </c>
      <c r="BS38" s="31">
        <f t="shared" si="10"/>
        <v>-2.7921768827888962E-3</v>
      </c>
      <c r="BU38" s="32">
        <f t="shared" si="11"/>
        <v>2</v>
      </c>
      <c r="BV38" s="32">
        <f t="shared" si="11"/>
        <v>1</v>
      </c>
      <c r="BW38" s="32">
        <f t="shared" si="11"/>
        <v>3</v>
      </c>
      <c r="BX38" s="31" t="str">
        <f t="shared" si="24"/>
        <v>미래통합당</v>
      </c>
    </row>
    <row r="39" spans="1:76">
      <c r="A39" s="30">
        <v>36</v>
      </c>
      <c r="B39" s="30" t="s">
        <v>16869</v>
      </c>
      <c r="C39" s="30" t="s">
        <v>16882</v>
      </c>
      <c r="D39" s="32" t="s">
        <v>7</v>
      </c>
      <c r="E39" s="32" t="s">
        <v>9</v>
      </c>
      <c r="F39" s="32" t="s">
        <v>13</v>
      </c>
      <c r="G39" s="32" t="s">
        <v>2106</v>
      </c>
      <c r="H39" s="32" t="s">
        <v>2107</v>
      </c>
      <c r="I39" s="32" t="s">
        <v>2108</v>
      </c>
      <c r="J39" s="30">
        <v>53462</v>
      </c>
      <c r="K39" s="32">
        <v>33323</v>
      </c>
      <c r="L39" s="32">
        <v>18736</v>
      </c>
      <c r="M39" s="32">
        <v>581</v>
      </c>
      <c r="N39" s="32">
        <v>75149</v>
      </c>
      <c r="O39" s="32">
        <v>36967</v>
      </c>
      <c r="P39" s="32">
        <v>35790</v>
      </c>
      <c r="Q39" s="32">
        <v>913</v>
      </c>
      <c r="R39" s="32">
        <v>128611</v>
      </c>
      <c r="S39" s="32">
        <v>70290</v>
      </c>
      <c r="T39" s="32">
        <v>54526</v>
      </c>
      <c r="U39" s="32">
        <v>1494</v>
      </c>
      <c r="V39" s="31">
        <f t="shared" si="0"/>
        <v>0.62330253264000601</v>
      </c>
      <c r="W39" s="31">
        <f t="shared" si="1"/>
        <v>0.3504545284501141</v>
      </c>
      <c r="X39" s="31">
        <f t="shared" si="2"/>
        <v>1.0867532078859751E-2</v>
      </c>
      <c r="Y39" s="31">
        <f t="shared" si="26"/>
        <v>0.49191606009394667</v>
      </c>
      <c r="Z39" s="31">
        <f t="shared" si="27"/>
        <v>0.47625384236649854</v>
      </c>
      <c r="AA39" s="31">
        <f t="shared" si="28"/>
        <v>1.2149196928768181E-2</v>
      </c>
      <c r="AB39" s="31">
        <f t="shared" si="12"/>
        <v>0.54653178966029348</v>
      </c>
      <c r="AC39" s="31">
        <f t="shared" si="13"/>
        <v>0.42396062545194424</v>
      </c>
      <c r="AD39" s="31">
        <f t="shared" si="14"/>
        <v>1.1616424722613152E-2</v>
      </c>
      <c r="AE39" s="31">
        <f t="shared" si="29"/>
        <v>0.13138647254605934</v>
      </c>
      <c r="AF39" s="31">
        <f t="shared" si="29"/>
        <v>-0.12579931391638444</v>
      </c>
      <c r="AG39" s="31">
        <f t="shared" si="29"/>
        <v>-1.2816648499084302E-3</v>
      </c>
      <c r="AH39" s="31"/>
      <c r="AI39" s="32">
        <f t="shared" si="8"/>
        <v>1</v>
      </c>
      <c r="AJ39" s="32">
        <f t="shared" si="8"/>
        <v>2</v>
      </c>
      <c r="AK39" s="32">
        <f t="shared" si="8"/>
        <v>3</v>
      </c>
      <c r="AL39" s="31" t="str">
        <f>_xlfn.IFS(AI39=1,D39,AJ39=1,E39,AK39=1,F39)</f>
        <v>더불어민주당</v>
      </c>
      <c r="AM39" s="31"/>
      <c r="AN39" s="30">
        <v>128611</v>
      </c>
      <c r="AO39" s="41">
        <v>3</v>
      </c>
      <c r="AP39" s="40">
        <f t="shared" si="25"/>
        <v>0.33333333333333331</v>
      </c>
      <c r="AQ39" s="32">
        <f>INT(L39*AP39)</f>
        <v>6245</v>
      </c>
      <c r="AR39" s="30">
        <f>IF(E39="미래통합당",1,0)</f>
        <v>1</v>
      </c>
      <c r="AS39" s="30">
        <v>1</v>
      </c>
      <c r="AT39" s="39">
        <f t="shared" si="15"/>
        <v>6245</v>
      </c>
      <c r="AU39" s="30">
        <v>128611</v>
      </c>
      <c r="AV39" s="30">
        <f t="shared" si="16"/>
        <v>53462</v>
      </c>
      <c r="AW39" s="32">
        <f>K39-AT39</f>
        <v>27078</v>
      </c>
      <c r="AX39" s="32">
        <f>L39+AT39</f>
        <v>24981</v>
      </c>
      <c r="AY39" s="32">
        <f t="shared" si="17"/>
        <v>581</v>
      </c>
      <c r="AZ39" s="32">
        <f t="shared" si="18"/>
        <v>75149</v>
      </c>
      <c r="BA39" s="32">
        <f t="shared" si="19"/>
        <v>36967</v>
      </c>
      <c r="BB39" s="32">
        <f t="shared" si="20"/>
        <v>35790</v>
      </c>
      <c r="BC39" s="32">
        <f t="shared" si="21"/>
        <v>913</v>
      </c>
      <c r="BD39" s="32">
        <f t="shared" si="22"/>
        <v>128611</v>
      </c>
      <c r="BE39" s="32">
        <f>S39-AT39</f>
        <v>64045</v>
      </c>
      <c r="BF39" s="32">
        <f>T39+AT39</f>
        <v>60771</v>
      </c>
      <c r="BG39" s="32">
        <f t="shared" si="23"/>
        <v>1494</v>
      </c>
      <c r="BH39" s="31">
        <f>AW39/$AV39</f>
        <v>0.50649059144813136</v>
      </c>
      <c r="BI39" s="31">
        <f>AX39/$AV39</f>
        <v>0.4672664696419887</v>
      </c>
      <c r="BJ39" s="31">
        <f>AY39/$AV39</f>
        <v>1.0867532078859751E-2</v>
      </c>
      <c r="BK39" s="31">
        <f>BA39/$AZ39</f>
        <v>0.49191606009394667</v>
      </c>
      <c r="BL39" s="31">
        <f>BB39/$AZ39</f>
        <v>0.47625384236649854</v>
      </c>
      <c r="BM39" s="31">
        <f>BC39/$AZ39</f>
        <v>1.2149196928768181E-2</v>
      </c>
      <c r="BN39" s="31">
        <f>BE39/$BD39</f>
        <v>0.49797451228899547</v>
      </c>
      <c r="BO39" s="31">
        <f>BF39/$BD39</f>
        <v>0.47251790282324219</v>
      </c>
      <c r="BP39" s="31">
        <f>BG39/$BD39</f>
        <v>1.1616424722613152E-2</v>
      </c>
      <c r="BQ39" s="31">
        <f t="shared" si="10"/>
        <v>1.4574531354184683E-2</v>
      </c>
      <c r="BR39" s="31">
        <f t="shared" si="10"/>
        <v>-8.9873727245098345E-3</v>
      </c>
      <c r="BS39" s="31">
        <f t="shared" si="10"/>
        <v>-1.2816648499084302E-3</v>
      </c>
      <c r="BU39" s="32">
        <f t="shared" si="11"/>
        <v>1</v>
      </c>
      <c r="BV39" s="32">
        <f t="shared" si="11"/>
        <v>2</v>
      </c>
      <c r="BW39" s="32">
        <f t="shared" si="11"/>
        <v>3</v>
      </c>
      <c r="BX39" s="31" t="str">
        <f t="shared" si="24"/>
        <v>더불어민주당</v>
      </c>
    </row>
    <row r="40" spans="1:76">
      <c r="A40" s="30">
        <v>37</v>
      </c>
      <c r="B40" s="30" t="s">
        <v>16869</v>
      </c>
      <c r="C40" s="30" t="s">
        <v>16881</v>
      </c>
      <c r="D40" s="32" t="s">
        <v>7</v>
      </c>
      <c r="E40" s="32" t="s">
        <v>9</v>
      </c>
      <c r="F40" s="32" t="s">
        <v>100</v>
      </c>
      <c r="G40" s="32" t="s">
        <v>2164</v>
      </c>
      <c r="H40" s="32" t="s">
        <v>2165</v>
      </c>
      <c r="I40" s="32" t="s">
        <v>2166</v>
      </c>
      <c r="J40" s="30">
        <v>50212</v>
      </c>
      <c r="K40" s="32">
        <v>29942</v>
      </c>
      <c r="L40" s="32">
        <v>18543</v>
      </c>
      <c r="M40" s="32">
        <v>872</v>
      </c>
      <c r="N40" s="32">
        <v>68788</v>
      </c>
      <c r="O40" s="32">
        <v>31465</v>
      </c>
      <c r="P40" s="32">
        <v>34483</v>
      </c>
      <c r="Q40" s="32">
        <v>1462</v>
      </c>
      <c r="R40" s="32">
        <v>119000</v>
      </c>
      <c r="S40" s="32">
        <v>61407</v>
      </c>
      <c r="T40" s="32">
        <v>53026</v>
      </c>
      <c r="U40" s="32">
        <v>2334</v>
      </c>
      <c r="V40" s="31">
        <f t="shared" si="0"/>
        <v>0.59631163865211501</v>
      </c>
      <c r="W40" s="31">
        <f t="shared" si="1"/>
        <v>0.36929419262327728</v>
      </c>
      <c r="X40" s="31">
        <f t="shared" si="2"/>
        <v>1.7366366605592289E-2</v>
      </c>
      <c r="Y40" s="31">
        <f t="shared" si="26"/>
        <v>0.45741989881956158</v>
      </c>
      <c r="Z40" s="31">
        <f t="shared" si="27"/>
        <v>0.50129383031924168</v>
      </c>
      <c r="AA40" s="31">
        <f t="shared" si="28"/>
        <v>2.1253707041925918E-2</v>
      </c>
      <c r="AB40" s="31">
        <f t="shared" si="12"/>
        <v>0.51602521008403357</v>
      </c>
      <c r="AC40" s="31">
        <f t="shared" si="13"/>
        <v>0.44559663865546217</v>
      </c>
      <c r="AD40" s="31">
        <f t="shared" si="14"/>
        <v>1.961344537815126E-2</v>
      </c>
      <c r="AE40" s="31">
        <f t="shared" si="29"/>
        <v>0.13889173983255343</v>
      </c>
      <c r="AF40" s="31">
        <f t="shared" si="29"/>
        <v>-0.1319996376959644</v>
      </c>
      <c r="AG40" s="31">
        <f t="shared" si="29"/>
        <v>-3.8873404363336285E-3</v>
      </c>
      <c r="AH40" s="31"/>
      <c r="AI40" s="32">
        <f t="shared" si="8"/>
        <v>1</v>
      </c>
      <c r="AJ40" s="32">
        <f t="shared" si="8"/>
        <v>2</v>
      </c>
      <c r="AK40" s="32">
        <f t="shared" si="8"/>
        <v>3</v>
      </c>
      <c r="AL40" s="31" t="str">
        <f>_xlfn.IFS(AI40=1,D40,AJ40=1,E40,AK40=1,F40)</f>
        <v>더불어민주당</v>
      </c>
      <c r="AM40" s="31"/>
      <c r="AN40" s="30">
        <v>119000</v>
      </c>
      <c r="AO40" s="41">
        <v>3</v>
      </c>
      <c r="AP40" s="40">
        <f t="shared" si="25"/>
        <v>0.33333333333333331</v>
      </c>
      <c r="AQ40" s="32">
        <f>INT(L40*AP40)</f>
        <v>6181</v>
      </c>
      <c r="AR40" s="30">
        <f>IF(E40="미래통합당",1,0)</f>
        <v>1</v>
      </c>
      <c r="AS40" s="30">
        <v>1</v>
      </c>
      <c r="AT40" s="39">
        <f t="shared" si="15"/>
        <v>6181</v>
      </c>
      <c r="AU40" s="30">
        <v>119000</v>
      </c>
      <c r="AV40" s="30">
        <f t="shared" si="16"/>
        <v>50212</v>
      </c>
      <c r="AW40" s="32">
        <f>K40-AT40</f>
        <v>23761</v>
      </c>
      <c r="AX40" s="32">
        <f>L40+AT40</f>
        <v>24724</v>
      </c>
      <c r="AY40" s="32">
        <f t="shared" si="17"/>
        <v>872</v>
      </c>
      <c r="AZ40" s="32">
        <f t="shared" si="18"/>
        <v>68788</v>
      </c>
      <c r="BA40" s="32">
        <f t="shared" si="19"/>
        <v>31465</v>
      </c>
      <c r="BB40" s="32">
        <f t="shared" si="20"/>
        <v>34483</v>
      </c>
      <c r="BC40" s="32">
        <f t="shared" si="21"/>
        <v>1462</v>
      </c>
      <c r="BD40" s="32">
        <f t="shared" si="22"/>
        <v>119000</v>
      </c>
      <c r="BE40" s="32">
        <f>S40-AT40</f>
        <v>55226</v>
      </c>
      <c r="BF40" s="32">
        <f>T40+AT40</f>
        <v>59207</v>
      </c>
      <c r="BG40" s="32">
        <f t="shared" si="23"/>
        <v>2334</v>
      </c>
      <c r="BH40" s="31">
        <f>AW40/$AV40</f>
        <v>0.47321357444435591</v>
      </c>
      <c r="BI40" s="31">
        <f>AX40/$AV40</f>
        <v>0.49239225683103638</v>
      </c>
      <c r="BJ40" s="31">
        <f>AY40/$AV40</f>
        <v>1.7366366605592289E-2</v>
      </c>
      <c r="BK40" s="31">
        <f>BA40/$AZ40</f>
        <v>0.45741989881956158</v>
      </c>
      <c r="BL40" s="31">
        <f>BB40/$AZ40</f>
        <v>0.50129383031924168</v>
      </c>
      <c r="BM40" s="31">
        <f>BC40/$AZ40</f>
        <v>2.1253707041925918E-2</v>
      </c>
      <c r="BN40" s="31">
        <f>BE40/$BD40</f>
        <v>0.46408403361344536</v>
      </c>
      <c r="BO40" s="31">
        <f>BF40/$BD40</f>
        <v>0.49753781512605044</v>
      </c>
      <c r="BP40" s="31">
        <f>BG40/$BD40</f>
        <v>1.961344537815126E-2</v>
      </c>
      <c r="BQ40" s="31">
        <f t="shared" si="10"/>
        <v>1.5793675624794334E-2</v>
      </c>
      <c r="BR40" s="31">
        <f t="shared" si="10"/>
        <v>-8.9015734882053055E-3</v>
      </c>
      <c r="BS40" s="31">
        <f t="shared" si="10"/>
        <v>-3.8873404363336285E-3</v>
      </c>
      <c r="BU40" s="32">
        <f t="shared" si="11"/>
        <v>2</v>
      </c>
      <c r="BV40" s="32">
        <f t="shared" si="11"/>
        <v>1</v>
      </c>
      <c r="BW40" s="32">
        <f t="shared" si="11"/>
        <v>3</v>
      </c>
      <c r="BX40" s="31" t="str">
        <f t="shared" si="24"/>
        <v>미래통합당</v>
      </c>
    </row>
    <row r="41" spans="1:76">
      <c r="A41" s="30">
        <v>38</v>
      </c>
      <c r="B41" s="30" t="s">
        <v>16869</v>
      </c>
      <c r="C41" s="30" t="s">
        <v>16880</v>
      </c>
      <c r="D41" s="32" t="s">
        <v>7</v>
      </c>
      <c r="E41" s="32" t="s">
        <v>255</v>
      </c>
      <c r="F41" s="32" t="s">
        <v>100</v>
      </c>
      <c r="G41" s="32" t="s">
        <v>2217</v>
      </c>
      <c r="H41" s="32" t="s">
        <v>2218</v>
      </c>
      <c r="I41" s="32" t="s">
        <v>2219</v>
      </c>
      <c r="J41" s="30">
        <v>66912</v>
      </c>
      <c r="K41" s="32">
        <v>40133</v>
      </c>
      <c r="L41" s="32">
        <v>1234</v>
      </c>
      <c r="M41" s="32">
        <v>2713</v>
      </c>
      <c r="N41" s="32">
        <v>94948</v>
      </c>
      <c r="O41" s="32">
        <v>43346</v>
      </c>
      <c r="P41" s="32">
        <v>1515</v>
      </c>
      <c r="Q41" s="32">
        <v>3593</v>
      </c>
      <c r="R41" s="32">
        <v>161860</v>
      </c>
      <c r="S41" s="32">
        <v>83479</v>
      </c>
      <c r="T41" s="32">
        <v>2749</v>
      </c>
      <c r="U41" s="32">
        <v>6306</v>
      </c>
      <c r="V41" s="31">
        <f t="shared" si="0"/>
        <v>0.5997877809660449</v>
      </c>
      <c r="W41" s="31">
        <f t="shared" si="1"/>
        <v>1.844213295074127E-2</v>
      </c>
      <c r="X41" s="31">
        <f t="shared" si="2"/>
        <v>4.0545791487326635E-2</v>
      </c>
      <c r="Y41" s="31">
        <f t="shared" si="26"/>
        <v>0.45652357079664657</v>
      </c>
      <c r="Z41" s="31">
        <f t="shared" si="27"/>
        <v>1.5956102287567931E-2</v>
      </c>
      <c r="AA41" s="31">
        <f t="shared" si="28"/>
        <v>3.7841766019294773E-2</v>
      </c>
      <c r="AB41" s="31">
        <f t="shared" si="12"/>
        <v>0.51574817743729151</v>
      </c>
      <c r="AC41" s="31">
        <f t="shared" si="13"/>
        <v>1.698381317187693E-2</v>
      </c>
      <c r="AD41" s="31">
        <f t="shared" si="14"/>
        <v>3.8959594711479056E-2</v>
      </c>
      <c r="AE41" s="31">
        <f t="shared" si="29"/>
        <v>0.14326421016939833</v>
      </c>
      <c r="AF41" s="31">
        <f t="shared" si="29"/>
        <v>2.4860306631733393E-3</v>
      </c>
      <c r="AG41" s="31">
        <f t="shared" si="29"/>
        <v>2.7040254680318621E-3</v>
      </c>
      <c r="AH41" s="31"/>
      <c r="AI41" s="32">
        <f t="shared" si="8"/>
        <v>1</v>
      </c>
      <c r="AJ41" s="32">
        <f t="shared" si="8"/>
        <v>3</v>
      </c>
      <c r="AK41" s="32">
        <f t="shared" si="8"/>
        <v>2</v>
      </c>
      <c r="AL41" s="31" t="str">
        <f>_xlfn.IFS(AI41=1,D41,AJ41=1,E41,AK41=1,F41)</f>
        <v>더불어민주당</v>
      </c>
      <c r="AM41" s="31"/>
      <c r="AN41" s="30">
        <v>161860</v>
      </c>
      <c r="AO41" s="41">
        <v>3</v>
      </c>
      <c r="AP41" s="40">
        <f t="shared" si="25"/>
        <v>0.33333333333333331</v>
      </c>
      <c r="AQ41" s="32">
        <f>INT(L41*AP41)</f>
        <v>411</v>
      </c>
      <c r="AR41" s="30">
        <f>IF(E41="미래통합당",1,0)</f>
        <v>0</v>
      </c>
      <c r="AS41" s="30">
        <v>1</v>
      </c>
      <c r="AT41" s="39">
        <f t="shared" si="15"/>
        <v>0</v>
      </c>
      <c r="AU41" s="30">
        <v>161860</v>
      </c>
      <c r="AV41" s="30">
        <f t="shared" si="16"/>
        <v>66912</v>
      </c>
      <c r="AW41" s="32">
        <f>K41-AT41</f>
        <v>40133</v>
      </c>
      <c r="AX41" s="32">
        <f>L41+AT41</f>
        <v>1234</v>
      </c>
      <c r="AY41" s="32">
        <f t="shared" si="17"/>
        <v>2713</v>
      </c>
      <c r="AZ41" s="32">
        <f t="shared" si="18"/>
        <v>94948</v>
      </c>
      <c r="BA41" s="32">
        <f t="shared" si="19"/>
        <v>43346</v>
      </c>
      <c r="BB41" s="32">
        <f t="shared" si="20"/>
        <v>1515</v>
      </c>
      <c r="BC41" s="32">
        <f t="shared" si="21"/>
        <v>3593</v>
      </c>
      <c r="BD41" s="32">
        <f t="shared" si="22"/>
        <v>161860</v>
      </c>
      <c r="BE41" s="32">
        <f>S41-AT41</f>
        <v>83479</v>
      </c>
      <c r="BF41" s="32">
        <f>T41+AT41</f>
        <v>2749</v>
      </c>
      <c r="BG41" s="32">
        <f t="shared" si="23"/>
        <v>6306</v>
      </c>
      <c r="BH41" s="31">
        <f>AW41/$AV41</f>
        <v>0.5997877809660449</v>
      </c>
      <c r="BI41" s="31">
        <f>AX41/$AV41</f>
        <v>1.844213295074127E-2</v>
      </c>
      <c r="BJ41" s="31">
        <f>AY41/$AV41</f>
        <v>4.0545791487326635E-2</v>
      </c>
      <c r="BK41" s="31">
        <f>BA41/$AZ41</f>
        <v>0.45652357079664657</v>
      </c>
      <c r="BL41" s="31">
        <f>BB41/$AZ41</f>
        <v>1.5956102287567931E-2</v>
      </c>
      <c r="BM41" s="31">
        <f>BC41/$AZ41</f>
        <v>3.7841766019294773E-2</v>
      </c>
      <c r="BN41" s="31">
        <f>BE41/$BD41</f>
        <v>0.51574817743729151</v>
      </c>
      <c r="BO41" s="31">
        <f>BF41/$BD41</f>
        <v>1.698381317187693E-2</v>
      </c>
      <c r="BP41" s="31">
        <f>BG41/$BD41</f>
        <v>3.8959594711479056E-2</v>
      </c>
      <c r="BQ41" s="31">
        <f t="shared" si="10"/>
        <v>0.14326421016939833</v>
      </c>
      <c r="BR41" s="31">
        <f t="shared" si="10"/>
        <v>2.4860306631733393E-3</v>
      </c>
      <c r="BS41" s="31">
        <f t="shared" si="10"/>
        <v>2.7040254680318621E-3</v>
      </c>
      <c r="BU41" s="32">
        <f t="shared" si="11"/>
        <v>1</v>
      </c>
      <c r="BV41" s="32">
        <f t="shared" si="11"/>
        <v>3</v>
      </c>
      <c r="BW41" s="32">
        <f t="shared" si="11"/>
        <v>2</v>
      </c>
      <c r="BX41" s="31" t="str">
        <f t="shared" si="24"/>
        <v>더불어민주당</v>
      </c>
    </row>
    <row r="42" spans="1:76">
      <c r="A42" s="30">
        <v>39</v>
      </c>
      <c r="B42" s="30" t="s">
        <v>16869</v>
      </c>
      <c r="C42" s="30" t="s">
        <v>16879</v>
      </c>
      <c r="D42" s="32" t="s">
        <v>7</v>
      </c>
      <c r="E42" s="32" t="s">
        <v>9</v>
      </c>
      <c r="F42" s="32" t="s">
        <v>255</v>
      </c>
      <c r="G42" s="32" t="s">
        <v>2287</v>
      </c>
      <c r="H42" s="32" t="s">
        <v>2288</v>
      </c>
      <c r="I42" s="32" t="s">
        <v>2289</v>
      </c>
      <c r="J42" s="30">
        <v>58202</v>
      </c>
      <c r="K42" s="32">
        <v>35293</v>
      </c>
      <c r="L42" s="32">
        <v>19991</v>
      </c>
      <c r="M42" s="32">
        <v>776</v>
      </c>
      <c r="N42" s="32">
        <v>78142</v>
      </c>
      <c r="O42" s="32">
        <v>37238</v>
      </c>
      <c r="P42" s="32">
        <v>36139</v>
      </c>
      <c r="Q42" s="32">
        <v>1367</v>
      </c>
      <c r="R42" s="32">
        <v>136344</v>
      </c>
      <c r="S42" s="32">
        <v>72531</v>
      </c>
      <c r="T42" s="32">
        <v>56130</v>
      </c>
      <c r="U42" s="32">
        <v>2143</v>
      </c>
      <c r="V42" s="31">
        <f t="shared" si="0"/>
        <v>0.60638809662898185</v>
      </c>
      <c r="W42" s="31">
        <f t="shared" si="1"/>
        <v>0.34347616920380741</v>
      </c>
      <c r="X42" s="31">
        <f t="shared" si="2"/>
        <v>1.3332875158929246E-2</v>
      </c>
      <c r="Y42" s="31">
        <f t="shared" si="26"/>
        <v>0.4765427043075427</v>
      </c>
      <c r="Z42" s="31">
        <f t="shared" si="27"/>
        <v>0.46247856466432902</v>
      </c>
      <c r="AA42" s="31">
        <f t="shared" si="28"/>
        <v>1.7493793350566916E-2</v>
      </c>
      <c r="AB42" s="31">
        <f t="shared" si="12"/>
        <v>0.53197060376694238</v>
      </c>
      <c r="AC42" s="31">
        <f t="shared" si="13"/>
        <v>0.41167928181658159</v>
      </c>
      <c r="AD42" s="31">
        <f t="shared" si="14"/>
        <v>1.571759666725342E-2</v>
      </c>
      <c r="AE42" s="31">
        <f t="shared" si="29"/>
        <v>0.12984539232143916</v>
      </c>
      <c r="AF42" s="31">
        <f t="shared" si="29"/>
        <v>-0.1190023954605216</v>
      </c>
      <c r="AG42" s="31">
        <f t="shared" si="29"/>
        <v>-4.1609181916376706E-3</v>
      </c>
      <c r="AH42" s="31"/>
      <c r="AI42" s="32">
        <f t="shared" si="8"/>
        <v>1</v>
      </c>
      <c r="AJ42" s="32">
        <f t="shared" si="8"/>
        <v>2</v>
      </c>
      <c r="AK42" s="32">
        <f t="shared" si="8"/>
        <v>3</v>
      </c>
      <c r="AL42" s="31" t="str">
        <f>_xlfn.IFS(AI42=1,D42,AJ42=1,E42,AK42=1,F42)</f>
        <v>더불어민주당</v>
      </c>
      <c r="AM42" s="31"/>
      <c r="AN42" s="30">
        <v>136344</v>
      </c>
      <c r="AO42" s="41">
        <v>3</v>
      </c>
      <c r="AP42" s="40">
        <f t="shared" si="25"/>
        <v>0.33333333333333331</v>
      </c>
      <c r="AQ42" s="32">
        <f>INT(L42*AP42)</f>
        <v>6663</v>
      </c>
      <c r="AR42" s="30">
        <f>IF(E42="미래통합당",1,0)</f>
        <v>1</v>
      </c>
      <c r="AS42" s="30">
        <v>1</v>
      </c>
      <c r="AT42" s="39">
        <f t="shared" si="15"/>
        <v>6663</v>
      </c>
      <c r="AU42" s="30">
        <v>136344</v>
      </c>
      <c r="AV42" s="30">
        <f t="shared" si="16"/>
        <v>58202</v>
      </c>
      <c r="AW42" s="32">
        <f>K42-AT42</f>
        <v>28630</v>
      </c>
      <c r="AX42" s="32">
        <f>L42+AT42</f>
        <v>26654</v>
      </c>
      <c r="AY42" s="32">
        <f t="shared" si="17"/>
        <v>776</v>
      </c>
      <c r="AZ42" s="32">
        <f t="shared" si="18"/>
        <v>78142</v>
      </c>
      <c r="BA42" s="32">
        <f t="shared" si="19"/>
        <v>37238</v>
      </c>
      <c r="BB42" s="32">
        <f t="shared" si="20"/>
        <v>36139</v>
      </c>
      <c r="BC42" s="32">
        <f t="shared" si="21"/>
        <v>1367</v>
      </c>
      <c r="BD42" s="32">
        <f t="shared" si="22"/>
        <v>136344</v>
      </c>
      <c r="BE42" s="32">
        <f>S42-AT42</f>
        <v>65868</v>
      </c>
      <c r="BF42" s="32">
        <f>T42+AT42</f>
        <v>62793</v>
      </c>
      <c r="BG42" s="32">
        <f t="shared" si="23"/>
        <v>2143</v>
      </c>
      <c r="BH42" s="31">
        <f>AW42/$AV42</f>
        <v>0.49190749458781485</v>
      </c>
      <c r="BI42" s="31">
        <f>AX42/$AV42</f>
        <v>0.45795677124497441</v>
      </c>
      <c r="BJ42" s="31">
        <f>AY42/$AV42</f>
        <v>1.3332875158929246E-2</v>
      </c>
      <c r="BK42" s="31">
        <f>BA42/$AZ42</f>
        <v>0.4765427043075427</v>
      </c>
      <c r="BL42" s="31">
        <f>BB42/$AZ42</f>
        <v>0.46247856466432902</v>
      </c>
      <c r="BM42" s="31">
        <f>BC42/$AZ42</f>
        <v>1.7493793350566916E-2</v>
      </c>
      <c r="BN42" s="31">
        <f>BE42/$BD42</f>
        <v>0.48310156662559406</v>
      </c>
      <c r="BO42" s="31">
        <f>BF42/$BD42</f>
        <v>0.46054831895792997</v>
      </c>
      <c r="BP42" s="31">
        <f>BG42/$BD42</f>
        <v>1.571759666725342E-2</v>
      </c>
      <c r="BQ42" s="31">
        <f t="shared" si="10"/>
        <v>1.5364790280272156E-2</v>
      </c>
      <c r="BR42" s="31">
        <f t="shared" si="10"/>
        <v>-4.5217934193546028E-3</v>
      </c>
      <c r="BS42" s="31">
        <f t="shared" si="10"/>
        <v>-4.1609181916376706E-3</v>
      </c>
      <c r="BU42" s="32">
        <f t="shared" si="11"/>
        <v>1</v>
      </c>
      <c r="BV42" s="32">
        <f t="shared" si="11"/>
        <v>2</v>
      </c>
      <c r="BW42" s="32">
        <f t="shared" si="11"/>
        <v>3</v>
      </c>
      <c r="BX42" s="31" t="str">
        <f t="shared" si="24"/>
        <v>더불어민주당</v>
      </c>
    </row>
    <row r="43" spans="1:76">
      <c r="A43" s="30">
        <v>40</v>
      </c>
      <c r="B43" s="30" t="s">
        <v>16869</v>
      </c>
      <c r="C43" s="30" t="s">
        <v>16878</v>
      </c>
      <c r="D43" s="32" t="s">
        <v>7</v>
      </c>
      <c r="E43" s="32" t="s">
        <v>9</v>
      </c>
      <c r="F43" s="32" t="s">
        <v>19</v>
      </c>
      <c r="G43" s="32" t="s">
        <v>2353</v>
      </c>
      <c r="H43" s="32" t="s">
        <v>2354</v>
      </c>
      <c r="I43" s="32" t="s">
        <v>2355</v>
      </c>
      <c r="J43" s="30">
        <v>46360</v>
      </c>
      <c r="K43" s="32">
        <v>21396</v>
      </c>
      <c r="L43" s="32">
        <v>24352</v>
      </c>
      <c r="M43" s="32">
        <v>219</v>
      </c>
      <c r="N43" s="32">
        <v>71142</v>
      </c>
      <c r="O43" s="32">
        <v>21575</v>
      </c>
      <c r="P43" s="32">
        <v>48544</v>
      </c>
      <c r="Q43" s="32">
        <v>356</v>
      </c>
      <c r="R43" s="32">
        <v>117502</v>
      </c>
      <c r="S43" s="32">
        <v>42971</v>
      </c>
      <c r="T43" s="32">
        <v>72896</v>
      </c>
      <c r="U43" s="32">
        <v>575</v>
      </c>
      <c r="V43" s="31">
        <f t="shared" si="0"/>
        <v>0.46151855047454704</v>
      </c>
      <c r="W43" s="31">
        <f t="shared" si="1"/>
        <v>0.52528041415012938</v>
      </c>
      <c r="X43" s="31">
        <f t="shared" si="2"/>
        <v>4.7238999137187232E-3</v>
      </c>
      <c r="Y43" s="31">
        <f t="shared" si="26"/>
        <v>0.30326670602457056</v>
      </c>
      <c r="Z43" s="31">
        <f t="shared" si="27"/>
        <v>0.68235360265384726</v>
      </c>
      <c r="AA43" s="31">
        <f t="shared" si="28"/>
        <v>5.0040763543335864E-3</v>
      </c>
      <c r="AB43" s="31">
        <f t="shared" si="12"/>
        <v>0.36570441354189714</v>
      </c>
      <c r="AC43" s="31">
        <f t="shared" si="13"/>
        <v>0.62038092968630321</v>
      </c>
      <c r="AD43" s="31">
        <f t="shared" si="14"/>
        <v>4.8935337270854962E-3</v>
      </c>
      <c r="AE43" s="31">
        <f t="shared" si="29"/>
        <v>0.15825184444997648</v>
      </c>
      <c r="AF43" s="31">
        <f t="shared" si="29"/>
        <v>-0.15707318850371788</v>
      </c>
      <c r="AG43" s="31">
        <f t="shared" si="29"/>
        <v>-2.8017644061486321E-4</v>
      </c>
      <c r="AH43" s="31"/>
      <c r="AI43" s="32">
        <f t="shared" si="8"/>
        <v>2</v>
      </c>
      <c r="AJ43" s="32">
        <f t="shared" si="8"/>
        <v>1</v>
      </c>
      <c r="AK43" s="32">
        <f t="shared" si="8"/>
        <v>3</v>
      </c>
      <c r="AL43" s="31" t="str">
        <f>_xlfn.IFS(AI43=1,D43,AJ43=1,E43,AK43=1,F43)</f>
        <v>미래통합당</v>
      </c>
      <c r="AM43" s="31"/>
      <c r="AN43" s="30">
        <v>117502</v>
      </c>
      <c r="AO43" s="41">
        <v>3</v>
      </c>
      <c r="AP43" s="40">
        <f t="shared" si="25"/>
        <v>0.33333333333333331</v>
      </c>
      <c r="AQ43" s="32">
        <f>INT(L43*AP43)</f>
        <v>8117</v>
      </c>
      <c r="AR43" s="30">
        <f>IF(E43="미래통합당",1,0)</f>
        <v>1</v>
      </c>
      <c r="AS43" s="30">
        <v>1</v>
      </c>
      <c r="AT43" s="39">
        <f t="shared" si="15"/>
        <v>8117</v>
      </c>
      <c r="AU43" s="30">
        <v>117502</v>
      </c>
      <c r="AV43" s="30">
        <f t="shared" si="16"/>
        <v>46360</v>
      </c>
      <c r="AW43" s="32">
        <f>K43-AT43</f>
        <v>13279</v>
      </c>
      <c r="AX43" s="32">
        <f>L43+AT43</f>
        <v>32469</v>
      </c>
      <c r="AY43" s="32">
        <f t="shared" si="17"/>
        <v>219</v>
      </c>
      <c r="AZ43" s="32">
        <f t="shared" si="18"/>
        <v>71142</v>
      </c>
      <c r="BA43" s="32">
        <f t="shared" si="19"/>
        <v>21575</v>
      </c>
      <c r="BB43" s="32">
        <f t="shared" si="20"/>
        <v>48544</v>
      </c>
      <c r="BC43" s="32">
        <f t="shared" si="21"/>
        <v>356</v>
      </c>
      <c r="BD43" s="32">
        <f t="shared" si="22"/>
        <v>117502</v>
      </c>
      <c r="BE43" s="32">
        <f>S43-AT43</f>
        <v>34854</v>
      </c>
      <c r="BF43" s="32">
        <f>T43+AT43</f>
        <v>81013</v>
      </c>
      <c r="BG43" s="32">
        <f t="shared" si="23"/>
        <v>575</v>
      </c>
      <c r="BH43" s="31">
        <f>AW43/$AV43</f>
        <v>0.28643226919758413</v>
      </c>
      <c r="BI43" s="31">
        <f>AX43/$AV43</f>
        <v>0.70036669542709229</v>
      </c>
      <c r="BJ43" s="31">
        <f>AY43/$AV43</f>
        <v>4.7238999137187232E-3</v>
      </c>
      <c r="BK43" s="31">
        <f>BA43/$AZ43</f>
        <v>0.30326670602457056</v>
      </c>
      <c r="BL43" s="31">
        <f>BB43/$AZ43</f>
        <v>0.68235360265384726</v>
      </c>
      <c r="BM43" s="31">
        <f>BC43/$AZ43</f>
        <v>5.0040763543335864E-3</v>
      </c>
      <c r="BN43" s="31">
        <f>BE43/$BD43</f>
        <v>0.29662473830232677</v>
      </c>
      <c r="BO43" s="31">
        <f>BF43/$BD43</f>
        <v>0.68946060492587358</v>
      </c>
      <c r="BP43" s="31">
        <f>BG43/$BD43</f>
        <v>4.8935337270854962E-3</v>
      </c>
      <c r="BQ43" s="31">
        <f t="shared" si="10"/>
        <v>-1.6834436826986432E-2</v>
      </c>
      <c r="BR43" s="31">
        <f t="shared" si="10"/>
        <v>1.8013092773245032E-2</v>
      </c>
      <c r="BS43" s="31">
        <f t="shared" si="10"/>
        <v>-2.8017644061486321E-4</v>
      </c>
      <c r="BU43" s="32">
        <f t="shared" si="11"/>
        <v>2</v>
      </c>
      <c r="BV43" s="32">
        <f t="shared" si="11"/>
        <v>1</v>
      </c>
      <c r="BW43" s="32">
        <f t="shared" si="11"/>
        <v>3</v>
      </c>
      <c r="BX43" s="31" t="str">
        <f t="shared" si="24"/>
        <v>미래통합당</v>
      </c>
    </row>
    <row r="44" spans="1:76">
      <c r="A44" s="30">
        <v>41</v>
      </c>
      <c r="B44" s="30" t="s">
        <v>16869</v>
      </c>
      <c r="C44" s="30" t="s">
        <v>16877</v>
      </c>
      <c r="D44" s="32" t="s">
        <v>7</v>
      </c>
      <c r="E44" s="32" t="s">
        <v>9</v>
      </c>
      <c r="F44" s="32" t="s">
        <v>255</v>
      </c>
      <c r="G44" s="32" t="s">
        <v>2411</v>
      </c>
      <c r="H44" s="32" t="s">
        <v>2412</v>
      </c>
      <c r="I44" s="32" t="s">
        <v>2413</v>
      </c>
      <c r="J44" s="30">
        <v>55909</v>
      </c>
      <c r="K44" s="32">
        <v>29988</v>
      </c>
      <c r="L44" s="32">
        <v>24797</v>
      </c>
      <c r="M44" s="32">
        <v>397</v>
      </c>
      <c r="N44" s="32">
        <v>84147</v>
      </c>
      <c r="O44" s="32">
        <v>32454</v>
      </c>
      <c r="P44" s="32">
        <v>49648</v>
      </c>
      <c r="Q44" s="32">
        <v>708</v>
      </c>
      <c r="R44" s="32">
        <v>140056</v>
      </c>
      <c r="S44" s="32">
        <v>62442</v>
      </c>
      <c r="T44" s="32">
        <v>74445</v>
      </c>
      <c r="U44" s="32">
        <v>1105</v>
      </c>
      <c r="V44" s="31">
        <f t="shared" si="0"/>
        <v>0.53637160385626648</v>
      </c>
      <c r="W44" s="31">
        <f t="shared" si="1"/>
        <v>0.44352429841349333</v>
      </c>
      <c r="X44" s="31">
        <f t="shared" si="2"/>
        <v>7.1008245541862667E-3</v>
      </c>
      <c r="Y44" s="31">
        <f t="shared" si="26"/>
        <v>0.38568219900887735</v>
      </c>
      <c r="Z44" s="31">
        <f t="shared" si="27"/>
        <v>0.59001509263550689</v>
      </c>
      <c r="AA44" s="31">
        <f t="shared" si="28"/>
        <v>8.4138471959784664E-3</v>
      </c>
      <c r="AB44" s="31">
        <f t="shared" si="12"/>
        <v>0.4458359513337522</v>
      </c>
      <c r="AC44" s="31">
        <f t="shared" si="13"/>
        <v>0.53153738504598158</v>
      </c>
      <c r="AD44" s="31">
        <f t="shared" si="14"/>
        <v>7.8897012623522014E-3</v>
      </c>
      <c r="AE44" s="31">
        <f t="shared" si="29"/>
        <v>0.15068940484738913</v>
      </c>
      <c r="AF44" s="31">
        <f t="shared" si="29"/>
        <v>-0.14649079422201355</v>
      </c>
      <c r="AG44" s="31">
        <f t="shared" si="29"/>
        <v>-1.3130226417921997E-3</v>
      </c>
      <c r="AH44" s="31"/>
      <c r="AI44" s="32">
        <f t="shared" si="8"/>
        <v>2</v>
      </c>
      <c r="AJ44" s="32">
        <f t="shared" si="8"/>
        <v>1</v>
      </c>
      <c r="AK44" s="32">
        <f t="shared" si="8"/>
        <v>3</v>
      </c>
      <c r="AL44" s="31" t="str">
        <f>_xlfn.IFS(AI44=1,D44,AJ44=1,E44,AK44=1,F44)</f>
        <v>미래통합당</v>
      </c>
      <c r="AM44" s="31"/>
      <c r="AN44" s="30">
        <v>140056</v>
      </c>
      <c r="AO44" s="41">
        <v>3</v>
      </c>
      <c r="AP44" s="40">
        <f t="shared" si="25"/>
        <v>0.33333333333333331</v>
      </c>
      <c r="AQ44" s="32">
        <f>INT(L44*AP44)</f>
        <v>8265</v>
      </c>
      <c r="AR44" s="30">
        <f>IF(E44="미래통합당",1,0)</f>
        <v>1</v>
      </c>
      <c r="AS44" s="30">
        <v>1</v>
      </c>
      <c r="AT44" s="39">
        <f t="shared" si="15"/>
        <v>8265</v>
      </c>
      <c r="AU44" s="30">
        <v>140056</v>
      </c>
      <c r="AV44" s="30">
        <f t="shared" si="16"/>
        <v>55909</v>
      </c>
      <c r="AW44" s="32">
        <f>K44-AT44</f>
        <v>21723</v>
      </c>
      <c r="AX44" s="32">
        <f>L44+AT44</f>
        <v>33062</v>
      </c>
      <c r="AY44" s="32">
        <f t="shared" si="17"/>
        <v>397</v>
      </c>
      <c r="AZ44" s="32">
        <f t="shared" si="18"/>
        <v>84147</v>
      </c>
      <c r="BA44" s="32">
        <f t="shared" si="19"/>
        <v>32454</v>
      </c>
      <c r="BB44" s="32">
        <f t="shared" si="20"/>
        <v>49648</v>
      </c>
      <c r="BC44" s="32">
        <f t="shared" si="21"/>
        <v>708</v>
      </c>
      <c r="BD44" s="32">
        <f t="shared" si="22"/>
        <v>140056</v>
      </c>
      <c r="BE44" s="32">
        <f>S44-AT44</f>
        <v>54177</v>
      </c>
      <c r="BF44" s="32">
        <f>T44+AT44</f>
        <v>82710</v>
      </c>
      <c r="BG44" s="32">
        <f t="shared" si="23"/>
        <v>1105</v>
      </c>
      <c r="BH44" s="31">
        <f>AW44/$AV44</f>
        <v>0.38854209519039867</v>
      </c>
      <c r="BI44" s="31">
        <f>AX44/$AV44</f>
        <v>0.59135380707936114</v>
      </c>
      <c r="BJ44" s="31">
        <f>AY44/$AV44</f>
        <v>7.1008245541862667E-3</v>
      </c>
      <c r="BK44" s="31">
        <f>BA44/$AZ44</f>
        <v>0.38568219900887735</v>
      </c>
      <c r="BL44" s="31">
        <f>BB44/$AZ44</f>
        <v>0.59001509263550689</v>
      </c>
      <c r="BM44" s="31">
        <f>BC44/$AZ44</f>
        <v>8.4138471959784664E-3</v>
      </c>
      <c r="BN44" s="31">
        <f>BE44/$BD44</f>
        <v>0.38682384189181468</v>
      </c>
      <c r="BO44" s="31">
        <f>BF44/$BD44</f>
        <v>0.59054949448791916</v>
      </c>
      <c r="BP44" s="31">
        <f>BG44/$BD44</f>
        <v>7.8897012623522014E-3</v>
      </c>
      <c r="BQ44" s="31">
        <f t="shared" si="10"/>
        <v>2.8598961815213264E-3</v>
      </c>
      <c r="BR44" s="31">
        <f t="shared" si="10"/>
        <v>1.3387144438542498E-3</v>
      </c>
      <c r="BS44" s="31">
        <f t="shared" si="10"/>
        <v>-1.3130226417921997E-3</v>
      </c>
      <c r="BU44" s="32">
        <f t="shared" si="11"/>
        <v>2</v>
      </c>
      <c r="BV44" s="32">
        <f t="shared" si="11"/>
        <v>1</v>
      </c>
      <c r="BW44" s="32">
        <f t="shared" si="11"/>
        <v>3</v>
      </c>
      <c r="BX44" s="31" t="str">
        <f t="shared" si="24"/>
        <v>미래통합당</v>
      </c>
    </row>
    <row r="45" spans="1:76">
      <c r="A45" s="30">
        <v>42</v>
      </c>
      <c r="B45" s="30" t="s">
        <v>16869</v>
      </c>
      <c r="C45" s="30" t="s">
        <v>16876</v>
      </c>
      <c r="D45" s="32" t="s">
        <v>7</v>
      </c>
      <c r="E45" s="32" t="s">
        <v>9</v>
      </c>
      <c r="F45" s="32" t="s">
        <v>255</v>
      </c>
      <c r="G45" s="32" t="s">
        <v>2477</v>
      </c>
      <c r="H45" s="32" t="s">
        <v>2478</v>
      </c>
      <c r="I45" s="32" t="s">
        <v>2479</v>
      </c>
      <c r="J45" s="30">
        <v>37528</v>
      </c>
      <c r="K45" s="32">
        <v>18213</v>
      </c>
      <c r="L45" s="32">
        <v>18311</v>
      </c>
      <c r="M45" s="32">
        <v>410</v>
      </c>
      <c r="N45" s="32">
        <v>66957</v>
      </c>
      <c r="O45" s="32">
        <v>22722</v>
      </c>
      <c r="P45" s="32">
        <v>42013</v>
      </c>
      <c r="Q45" s="32">
        <v>968</v>
      </c>
      <c r="R45" s="32">
        <v>104485</v>
      </c>
      <c r="S45" s="32">
        <v>40935</v>
      </c>
      <c r="T45" s="32">
        <v>60324</v>
      </c>
      <c r="U45" s="32">
        <v>1378</v>
      </c>
      <c r="V45" s="31">
        <f t="shared" si="0"/>
        <v>0.4853176295033042</v>
      </c>
      <c r="W45" s="31">
        <f t="shared" si="1"/>
        <v>0.48792901300362396</v>
      </c>
      <c r="X45" s="31">
        <f t="shared" si="2"/>
        <v>1.0925175868684715E-2</v>
      </c>
      <c r="Y45" s="31">
        <f t="shared" si="26"/>
        <v>0.33935212151082039</v>
      </c>
      <c r="Z45" s="31">
        <f t="shared" si="27"/>
        <v>0.62746240124258856</v>
      </c>
      <c r="AA45" s="31">
        <f t="shared" si="28"/>
        <v>1.4457039592574338E-2</v>
      </c>
      <c r="AB45" s="31">
        <f t="shared" si="12"/>
        <v>0.3917787242187874</v>
      </c>
      <c r="AC45" s="31">
        <f t="shared" si="13"/>
        <v>0.57734603053069822</v>
      </c>
      <c r="AD45" s="31">
        <f t="shared" si="14"/>
        <v>1.3188495956357371E-2</v>
      </c>
      <c r="AE45" s="31">
        <f t="shared" si="29"/>
        <v>0.14596550799248381</v>
      </c>
      <c r="AF45" s="31">
        <f t="shared" si="29"/>
        <v>-0.13953338823896461</v>
      </c>
      <c r="AG45" s="31">
        <f t="shared" si="29"/>
        <v>-3.5318637238896233E-3</v>
      </c>
      <c r="AH45" s="31"/>
      <c r="AI45" s="32">
        <f t="shared" si="8"/>
        <v>2</v>
      </c>
      <c r="AJ45" s="32">
        <f t="shared" si="8"/>
        <v>1</v>
      </c>
      <c r="AK45" s="32">
        <f t="shared" si="8"/>
        <v>3</v>
      </c>
      <c r="AL45" s="31" t="str">
        <f>_xlfn.IFS(AI45=1,D45,AJ45=1,E45,AK45=1,F45)</f>
        <v>미래통합당</v>
      </c>
      <c r="AM45" s="31"/>
      <c r="AN45" s="30">
        <v>104485</v>
      </c>
      <c r="AO45" s="41">
        <v>3</v>
      </c>
      <c r="AP45" s="40">
        <f t="shared" si="25"/>
        <v>0.33333333333333331</v>
      </c>
      <c r="AQ45" s="32">
        <f>INT(L45*AP45)</f>
        <v>6103</v>
      </c>
      <c r="AR45" s="30">
        <f>IF(E45="미래통합당",1,0)</f>
        <v>1</v>
      </c>
      <c r="AS45" s="30">
        <v>1</v>
      </c>
      <c r="AT45" s="39">
        <f t="shared" si="15"/>
        <v>6103</v>
      </c>
      <c r="AU45" s="30">
        <v>104485</v>
      </c>
      <c r="AV45" s="30">
        <f t="shared" si="16"/>
        <v>37528</v>
      </c>
      <c r="AW45" s="32">
        <f>K45-AT45</f>
        <v>12110</v>
      </c>
      <c r="AX45" s="32">
        <f>L45+AT45</f>
        <v>24414</v>
      </c>
      <c r="AY45" s="32">
        <f t="shared" si="17"/>
        <v>410</v>
      </c>
      <c r="AZ45" s="32">
        <f t="shared" si="18"/>
        <v>66957</v>
      </c>
      <c r="BA45" s="32">
        <f t="shared" si="19"/>
        <v>22722</v>
      </c>
      <c r="BB45" s="32">
        <f t="shared" si="20"/>
        <v>42013</v>
      </c>
      <c r="BC45" s="32">
        <f t="shared" si="21"/>
        <v>968</v>
      </c>
      <c r="BD45" s="32">
        <f t="shared" si="22"/>
        <v>104485</v>
      </c>
      <c r="BE45" s="32">
        <f>S45-AT45</f>
        <v>34832</v>
      </c>
      <c r="BF45" s="32">
        <f>T45+AT45</f>
        <v>66427</v>
      </c>
      <c r="BG45" s="32">
        <f t="shared" si="23"/>
        <v>1378</v>
      </c>
      <c r="BH45" s="31">
        <f>AW45/$AV45</f>
        <v>0.32269238968237052</v>
      </c>
      <c r="BI45" s="31">
        <f>AX45/$AV45</f>
        <v>0.6505542528245577</v>
      </c>
      <c r="BJ45" s="31">
        <f>AY45/$AV45</f>
        <v>1.0925175868684715E-2</v>
      </c>
      <c r="BK45" s="31">
        <f>BA45/$AZ45</f>
        <v>0.33935212151082039</v>
      </c>
      <c r="BL45" s="31">
        <f>BB45/$AZ45</f>
        <v>0.62746240124258856</v>
      </c>
      <c r="BM45" s="31">
        <f>BC45/$AZ45</f>
        <v>1.4457039592574338E-2</v>
      </c>
      <c r="BN45" s="31">
        <f>BE45/$BD45</f>
        <v>0.33336842608986939</v>
      </c>
      <c r="BO45" s="31">
        <f>BF45/$BD45</f>
        <v>0.63575632865961618</v>
      </c>
      <c r="BP45" s="31">
        <f>BG45/$BD45</f>
        <v>1.3188495956357371E-2</v>
      </c>
      <c r="BQ45" s="31">
        <f t="shared" si="10"/>
        <v>-1.6659731828449875E-2</v>
      </c>
      <c r="BR45" s="31">
        <f t="shared" si="10"/>
        <v>2.3091851581969136E-2</v>
      </c>
      <c r="BS45" s="31">
        <f t="shared" si="10"/>
        <v>-3.5318637238896233E-3</v>
      </c>
      <c r="BU45" s="32">
        <f t="shared" si="11"/>
        <v>2</v>
      </c>
      <c r="BV45" s="32">
        <f t="shared" si="11"/>
        <v>1</v>
      </c>
      <c r="BW45" s="32">
        <f t="shared" si="11"/>
        <v>3</v>
      </c>
      <c r="BX45" s="31" t="str">
        <f t="shared" si="24"/>
        <v>미래통합당</v>
      </c>
    </row>
    <row r="46" spans="1:76">
      <c r="A46" s="30">
        <v>43</v>
      </c>
      <c r="B46" s="30" t="s">
        <v>16869</v>
      </c>
      <c r="C46" s="30" t="s">
        <v>16875</v>
      </c>
      <c r="D46" s="32" t="s">
        <v>7</v>
      </c>
      <c r="E46" s="32" t="s">
        <v>9</v>
      </c>
      <c r="F46" s="32" t="s">
        <v>255</v>
      </c>
      <c r="G46" s="32" t="s">
        <v>2524</v>
      </c>
      <c r="H46" s="32" t="s">
        <v>2525</v>
      </c>
      <c r="I46" s="32" t="s">
        <v>2526</v>
      </c>
      <c r="J46" s="30">
        <v>41549</v>
      </c>
      <c r="K46" s="32">
        <v>22320</v>
      </c>
      <c r="L46" s="32">
        <v>17977</v>
      </c>
      <c r="M46" s="32">
        <v>419</v>
      </c>
      <c r="N46" s="32">
        <v>60920</v>
      </c>
      <c r="O46" s="32">
        <v>24837</v>
      </c>
      <c r="P46" s="32">
        <v>33785</v>
      </c>
      <c r="Q46" s="32">
        <v>922</v>
      </c>
      <c r="R46" s="32">
        <v>102469</v>
      </c>
      <c r="S46" s="32">
        <v>47157</v>
      </c>
      <c r="T46" s="32">
        <v>51762</v>
      </c>
      <c r="U46" s="32">
        <v>1341</v>
      </c>
      <c r="V46" s="31">
        <f t="shared" si="0"/>
        <v>0.53719704445353678</v>
      </c>
      <c r="W46" s="31">
        <f t="shared" si="1"/>
        <v>0.43266985968374688</v>
      </c>
      <c r="X46" s="31">
        <f t="shared" si="2"/>
        <v>1.0084478567474547E-2</v>
      </c>
      <c r="Y46" s="31">
        <f t="shared" si="26"/>
        <v>0.40769862114248195</v>
      </c>
      <c r="Z46" s="31">
        <f t="shared" si="27"/>
        <v>0.5545797767564018</v>
      </c>
      <c r="AA46" s="31">
        <f t="shared" si="28"/>
        <v>1.5134602757715035E-2</v>
      </c>
      <c r="AB46" s="31">
        <f t="shared" si="12"/>
        <v>0.46020747738340378</v>
      </c>
      <c r="AC46" s="31">
        <f t="shared" si="13"/>
        <v>0.50514789838878105</v>
      </c>
      <c r="AD46" s="31">
        <f t="shared" si="14"/>
        <v>1.308688481394373E-2</v>
      </c>
      <c r="AE46" s="31">
        <f t="shared" si="29"/>
        <v>0.12949842331105482</v>
      </c>
      <c r="AF46" s="31">
        <f t="shared" si="29"/>
        <v>-0.12190991707265492</v>
      </c>
      <c r="AG46" s="31">
        <f t="shared" si="29"/>
        <v>-5.0501241902404879E-3</v>
      </c>
      <c r="AH46" s="31"/>
      <c r="AI46" s="32">
        <f t="shared" si="8"/>
        <v>2</v>
      </c>
      <c r="AJ46" s="32">
        <f t="shared" si="8"/>
        <v>1</v>
      </c>
      <c r="AK46" s="32">
        <f t="shared" si="8"/>
        <v>3</v>
      </c>
      <c r="AL46" s="31" t="str">
        <f>_xlfn.IFS(AI46=1,D46,AJ46=1,E46,AK46=1,F46)</f>
        <v>미래통합당</v>
      </c>
      <c r="AM46" s="31"/>
      <c r="AN46" s="30">
        <v>102469</v>
      </c>
      <c r="AO46" s="41">
        <v>3</v>
      </c>
      <c r="AP46" s="40">
        <f t="shared" si="25"/>
        <v>0.33333333333333331</v>
      </c>
      <c r="AQ46" s="32">
        <f>INT(L46*AP46)</f>
        <v>5992</v>
      </c>
      <c r="AR46" s="30">
        <f>IF(E46="미래통합당",1,0)</f>
        <v>1</v>
      </c>
      <c r="AS46" s="30">
        <v>1</v>
      </c>
      <c r="AT46" s="39">
        <f t="shared" si="15"/>
        <v>5992</v>
      </c>
      <c r="AU46" s="30">
        <v>102469</v>
      </c>
      <c r="AV46" s="30">
        <f t="shared" si="16"/>
        <v>41549</v>
      </c>
      <c r="AW46" s="32">
        <f>K46-AT46</f>
        <v>16328</v>
      </c>
      <c r="AX46" s="32">
        <f>L46+AT46</f>
        <v>23969</v>
      </c>
      <c r="AY46" s="32">
        <f t="shared" si="17"/>
        <v>419</v>
      </c>
      <c r="AZ46" s="32">
        <f t="shared" si="18"/>
        <v>60920</v>
      </c>
      <c r="BA46" s="32">
        <f t="shared" si="19"/>
        <v>24837</v>
      </c>
      <c r="BB46" s="32">
        <f t="shared" si="20"/>
        <v>33785</v>
      </c>
      <c r="BC46" s="32">
        <f t="shared" si="21"/>
        <v>922</v>
      </c>
      <c r="BD46" s="32">
        <f t="shared" si="22"/>
        <v>102469</v>
      </c>
      <c r="BE46" s="32">
        <f>S46-AT46</f>
        <v>41165</v>
      </c>
      <c r="BF46" s="32">
        <f>T46+AT46</f>
        <v>57754</v>
      </c>
      <c r="BG46" s="32">
        <f t="shared" si="23"/>
        <v>1341</v>
      </c>
      <c r="BH46" s="31">
        <f>AW46/$AV46</f>
        <v>0.39298178054826832</v>
      </c>
      <c r="BI46" s="31">
        <f>AX46/$AV46</f>
        <v>0.57688512358901534</v>
      </c>
      <c r="BJ46" s="31">
        <f>AY46/$AV46</f>
        <v>1.0084478567474547E-2</v>
      </c>
      <c r="BK46" s="31">
        <f>BA46/$AZ46</f>
        <v>0.40769862114248195</v>
      </c>
      <c r="BL46" s="31">
        <f>BB46/$AZ46</f>
        <v>0.5545797767564018</v>
      </c>
      <c r="BM46" s="31">
        <f>BC46/$AZ46</f>
        <v>1.5134602757715035E-2</v>
      </c>
      <c r="BN46" s="31">
        <f>BE46/$BD46</f>
        <v>0.40173125530648296</v>
      </c>
      <c r="BO46" s="31">
        <f>BF46/$BD46</f>
        <v>0.56362412046570187</v>
      </c>
      <c r="BP46" s="31">
        <f>BG46/$BD46</f>
        <v>1.308688481394373E-2</v>
      </c>
      <c r="BQ46" s="31">
        <f t="shared" si="10"/>
        <v>-1.4716840594213632E-2</v>
      </c>
      <c r="BR46" s="31">
        <f t="shared" si="10"/>
        <v>2.2305346832613537E-2</v>
      </c>
      <c r="BS46" s="31">
        <f t="shared" si="10"/>
        <v>-5.0501241902404879E-3</v>
      </c>
      <c r="BU46" s="32">
        <f t="shared" si="11"/>
        <v>2</v>
      </c>
      <c r="BV46" s="32">
        <f t="shared" si="11"/>
        <v>1</v>
      </c>
      <c r="BW46" s="32">
        <f t="shared" si="11"/>
        <v>3</v>
      </c>
      <c r="BX46" s="31" t="str">
        <f t="shared" si="24"/>
        <v>미래통합당</v>
      </c>
    </row>
    <row r="47" spans="1:76">
      <c r="A47" s="30">
        <v>44</v>
      </c>
      <c r="B47" s="30" t="s">
        <v>16869</v>
      </c>
      <c r="C47" s="30" t="s">
        <v>16874</v>
      </c>
      <c r="D47" s="32" t="s">
        <v>7</v>
      </c>
      <c r="E47" s="32" t="s">
        <v>9</v>
      </c>
      <c r="F47" s="32" t="s">
        <v>11</v>
      </c>
      <c r="G47" s="32" t="s">
        <v>2577</v>
      </c>
      <c r="H47" s="32" t="s">
        <v>2578</v>
      </c>
      <c r="I47" s="32" t="s">
        <v>2579</v>
      </c>
      <c r="J47" s="30">
        <v>38758</v>
      </c>
      <c r="K47" s="32">
        <v>16682</v>
      </c>
      <c r="L47" s="32">
        <v>21343</v>
      </c>
      <c r="M47" s="32">
        <v>66</v>
      </c>
      <c r="N47" s="32">
        <v>70678</v>
      </c>
      <c r="O47" s="32">
        <v>19741</v>
      </c>
      <c r="P47" s="32">
        <v>49574</v>
      </c>
      <c r="Q47" s="32">
        <v>180</v>
      </c>
      <c r="R47" s="32">
        <v>109436</v>
      </c>
      <c r="S47" s="32">
        <v>36423</v>
      </c>
      <c r="T47" s="32">
        <v>70917</v>
      </c>
      <c r="U47" s="32">
        <v>246</v>
      </c>
      <c r="V47" s="31">
        <f t="shared" si="0"/>
        <v>0.43041436606636052</v>
      </c>
      <c r="W47" s="31">
        <f t="shared" si="1"/>
        <v>0.55067340936064813</v>
      </c>
      <c r="X47" s="31">
        <f t="shared" si="2"/>
        <v>1.7028742453170959E-3</v>
      </c>
      <c r="Y47" s="31">
        <f t="shared" si="26"/>
        <v>0.27930897874869126</v>
      </c>
      <c r="Z47" s="31">
        <f t="shared" si="27"/>
        <v>0.70140637822236052</v>
      </c>
      <c r="AA47" s="31">
        <f t="shared" si="28"/>
        <v>2.5467613684597755E-3</v>
      </c>
      <c r="AB47" s="31">
        <f t="shared" si="12"/>
        <v>0.33282466464417559</v>
      </c>
      <c r="AC47" s="31">
        <f t="shared" si="13"/>
        <v>0.64802258854490291</v>
      </c>
      <c r="AD47" s="31">
        <f t="shared" si="14"/>
        <v>2.24788917723601E-3</v>
      </c>
      <c r="AE47" s="31">
        <f t="shared" si="29"/>
        <v>0.15110538731766926</v>
      </c>
      <c r="AF47" s="31">
        <f t="shared" si="29"/>
        <v>-0.15073296886171239</v>
      </c>
      <c r="AG47" s="31">
        <f t="shared" si="29"/>
        <v>-8.4388712314267963E-4</v>
      </c>
      <c r="AH47" s="31"/>
      <c r="AI47" s="32">
        <f t="shared" si="8"/>
        <v>2</v>
      </c>
      <c r="AJ47" s="32">
        <f t="shared" si="8"/>
        <v>1</v>
      </c>
      <c r="AK47" s="32">
        <f t="shared" si="8"/>
        <v>3</v>
      </c>
      <c r="AL47" s="31" t="str">
        <f>_xlfn.IFS(AI47=1,D47,AJ47=1,E47,AK47=1,F47)</f>
        <v>미래통합당</v>
      </c>
      <c r="AM47" s="31"/>
      <c r="AN47" s="30">
        <v>109436</v>
      </c>
      <c r="AO47" s="41">
        <v>4</v>
      </c>
      <c r="AP47" s="40">
        <f t="shared" si="25"/>
        <v>0.25</v>
      </c>
      <c r="AQ47" s="32">
        <f>INT(L47*AP47)</f>
        <v>5335</v>
      </c>
      <c r="AR47" s="30">
        <f>IF(E47="미래통합당",1,0)</f>
        <v>1</v>
      </c>
      <c r="AS47" s="30">
        <v>1</v>
      </c>
      <c r="AT47" s="39">
        <f t="shared" si="15"/>
        <v>5335</v>
      </c>
      <c r="AU47" s="30">
        <v>109436</v>
      </c>
      <c r="AV47" s="30">
        <f t="shared" si="16"/>
        <v>38758</v>
      </c>
      <c r="AW47" s="32">
        <f>K47-AT47</f>
        <v>11347</v>
      </c>
      <c r="AX47" s="32">
        <f>L47+AT47</f>
        <v>26678</v>
      </c>
      <c r="AY47" s="32">
        <f t="shared" si="17"/>
        <v>66</v>
      </c>
      <c r="AZ47" s="32">
        <f t="shared" si="18"/>
        <v>70678</v>
      </c>
      <c r="BA47" s="32">
        <f t="shared" si="19"/>
        <v>19741</v>
      </c>
      <c r="BB47" s="32">
        <f t="shared" si="20"/>
        <v>49574</v>
      </c>
      <c r="BC47" s="32">
        <f t="shared" si="21"/>
        <v>180</v>
      </c>
      <c r="BD47" s="32">
        <f t="shared" si="22"/>
        <v>109436</v>
      </c>
      <c r="BE47" s="32">
        <f>S47-AT47</f>
        <v>31088</v>
      </c>
      <c r="BF47" s="32">
        <f>T47+AT47</f>
        <v>76252</v>
      </c>
      <c r="BG47" s="32">
        <f t="shared" si="23"/>
        <v>246</v>
      </c>
      <c r="BH47" s="31">
        <f>AW47/$AV47</f>
        <v>0.29276536456989527</v>
      </c>
      <c r="BI47" s="31">
        <f>AX47/$AV47</f>
        <v>0.68832241085711332</v>
      </c>
      <c r="BJ47" s="31">
        <f>AY47/$AV47</f>
        <v>1.7028742453170959E-3</v>
      </c>
      <c r="BK47" s="31">
        <f>BA47/$AZ47</f>
        <v>0.27930897874869126</v>
      </c>
      <c r="BL47" s="31">
        <f>BB47/$AZ47</f>
        <v>0.70140637822236052</v>
      </c>
      <c r="BM47" s="31">
        <f>BC47/$AZ47</f>
        <v>2.5467613684597755E-3</v>
      </c>
      <c r="BN47" s="31">
        <f>BE47/$BD47</f>
        <v>0.28407471033297998</v>
      </c>
      <c r="BO47" s="31">
        <f>BF47/$BD47</f>
        <v>0.69677254285609858</v>
      </c>
      <c r="BP47" s="31">
        <f>BG47/$BD47</f>
        <v>2.24788917723601E-3</v>
      </c>
      <c r="BQ47" s="31">
        <f t="shared" si="10"/>
        <v>1.3456385821204009E-2</v>
      </c>
      <c r="BR47" s="31">
        <f t="shared" si="10"/>
        <v>-1.3083967365247196E-2</v>
      </c>
      <c r="BS47" s="31">
        <f t="shared" si="10"/>
        <v>-8.4388712314267963E-4</v>
      </c>
      <c r="BU47" s="32">
        <f t="shared" si="11"/>
        <v>2</v>
      </c>
      <c r="BV47" s="32">
        <f t="shared" si="11"/>
        <v>1</v>
      </c>
      <c r="BW47" s="32">
        <f t="shared" si="11"/>
        <v>3</v>
      </c>
      <c r="BX47" s="31" t="str">
        <f t="shared" si="24"/>
        <v>미래통합당</v>
      </c>
    </row>
    <row r="48" spans="1:76">
      <c r="A48" s="30">
        <v>45</v>
      </c>
      <c r="B48" s="30" t="s">
        <v>16869</v>
      </c>
      <c r="C48" s="30" t="s">
        <v>16873</v>
      </c>
      <c r="D48" s="32" t="s">
        <v>7</v>
      </c>
      <c r="E48" s="32" t="s">
        <v>9</v>
      </c>
      <c r="F48" s="32" t="s">
        <v>19</v>
      </c>
      <c r="G48" s="32" t="s">
        <v>2629</v>
      </c>
      <c r="H48" s="32" t="s">
        <v>2630</v>
      </c>
      <c r="I48" s="32" t="s">
        <v>2631</v>
      </c>
      <c r="J48" s="30">
        <v>48247</v>
      </c>
      <c r="K48" s="32">
        <v>26688</v>
      </c>
      <c r="L48" s="32">
        <v>20853</v>
      </c>
      <c r="M48" s="32">
        <v>311</v>
      </c>
      <c r="N48" s="32">
        <v>66738</v>
      </c>
      <c r="O48" s="32">
        <v>28016</v>
      </c>
      <c r="P48" s="32">
        <v>37465</v>
      </c>
      <c r="Q48" s="32">
        <v>564</v>
      </c>
      <c r="R48" s="32">
        <v>114985</v>
      </c>
      <c r="S48" s="32">
        <v>54704</v>
      </c>
      <c r="T48" s="32">
        <v>58318</v>
      </c>
      <c r="U48" s="32">
        <v>875</v>
      </c>
      <c r="V48" s="31">
        <f t="shared" si="0"/>
        <v>0.55315356395216286</v>
      </c>
      <c r="W48" s="31">
        <f t="shared" si="1"/>
        <v>0.43221340186954627</v>
      </c>
      <c r="X48" s="31">
        <f t="shared" si="2"/>
        <v>6.4459966422782764E-3</v>
      </c>
      <c r="Y48" s="31">
        <f t="shared" si="26"/>
        <v>0.41979082381851418</v>
      </c>
      <c r="Z48" s="31">
        <f t="shared" si="27"/>
        <v>0.56137432946746979</v>
      </c>
      <c r="AA48" s="31">
        <f t="shared" si="28"/>
        <v>8.4509574755012133E-3</v>
      </c>
      <c r="AB48" s="31">
        <f t="shared" si="12"/>
        <v>0.47574901074053139</v>
      </c>
      <c r="AC48" s="31">
        <f t="shared" si="13"/>
        <v>0.50717919728660255</v>
      </c>
      <c r="AD48" s="31">
        <f t="shared" si="14"/>
        <v>7.6096882202026355E-3</v>
      </c>
      <c r="AE48" s="31">
        <f t="shared" si="29"/>
        <v>0.13336274013364868</v>
      </c>
      <c r="AF48" s="31">
        <f t="shared" si="29"/>
        <v>-0.12916092759792352</v>
      </c>
      <c r="AG48" s="31">
        <f t="shared" si="29"/>
        <v>-2.0049608332229369E-3</v>
      </c>
      <c r="AH48" s="31"/>
      <c r="AI48" s="32">
        <f t="shared" si="8"/>
        <v>2</v>
      </c>
      <c r="AJ48" s="32">
        <f t="shared" si="8"/>
        <v>1</v>
      </c>
      <c r="AK48" s="32">
        <f t="shared" si="8"/>
        <v>3</v>
      </c>
      <c r="AL48" s="31" t="str">
        <f>_xlfn.IFS(AI48=1,D48,AJ48=1,E48,AK48=1,F48)</f>
        <v>미래통합당</v>
      </c>
      <c r="AM48" s="31"/>
      <c r="AN48" s="30">
        <v>114985</v>
      </c>
      <c r="AO48" s="41">
        <v>3</v>
      </c>
      <c r="AP48" s="40">
        <f t="shared" si="25"/>
        <v>0.33333333333333331</v>
      </c>
      <c r="AQ48" s="32">
        <f>INT(L48*AP48)</f>
        <v>6951</v>
      </c>
      <c r="AR48" s="30">
        <f>IF(E48="미래통합당",1,0)</f>
        <v>1</v>
      </c>
      <c r="AS48" s="30">
        <v>1</v>
      </c>
      <c r="AT48" s="39">
        <f t="shared" si="15"/>
        <v>6951</v>
      </c>
      <c r="AU48" s="30">
        <v>114985</v>
      </c>
      <c r="AV48" s="30">
        <f t="shared" si="16"/>
        <v>48247</v>
      </c>
      <c r="AW48" s="32">
        <f>K48-AT48</f>
        <v>19737</v>
      </c>
      <c r="AX48" s="32">
        <f>L48+AT48</f>
        <v>27804</v>
      </c>
      <c r="AY48" s="32">
        <f t="shared" si="17"/>
        <v>311</v>
      </c>
      <c r="AZ48" s="32">
        <f t="shared" si="18"/>
        <v>66738</v>
      </c>
      <c r="BA48" s="32">
        <f t="shared" si="19"/>
        <v>28016</v>
      </c>
      <c r="BB48" s="32">
        <f t="shared" si="20"/>
        <v>37465</v>
      </c>
      <c r="BC48" s="32">
        <f t="shared" si="21"/>
        <v>564</v>
      </c>
      <c r="BD48" s="32">
        <f t="shared" si="22"/>
        <v>114985</v>
      </c>
      <c r="BE48" s="32">
        <f>S48-AT48</f>
        <v>47753</v>
      </c>
      <c r="BF48" s="32">
        <f>T48+AT48</f>
        <v>65269</v>
      </c>
      <c r="BG48" s="32">
        <f t="shared" si="23"/>
        <v>875</v>
      </c>
      <c r="BH48" s="31">
        <f>AW48/$AV48</f>
        <v>0.40908242999564742</v>
      </c>
      <c r="BI48" s="31">
        <f>AX48/$AV48</f>
        <v>0.57628453582606176</v>
      </c>
      <c r="BJ48" s="31">
        <f>AY48/$AV48</f>
        <v>6.4459966422782764E-3</v>
      </c>
      <c r="BK48" s="31">
        <f>BA48/$AZ48</f>
        <v>0.41979082381851418</v>
      </c>
      <c r="BL48" s="31">
        <f>BB48/$AZ48</f>
        <v>0.56137432946746979</v>
      </c>
      <c r="BM48" s="31">
        <f>BC48/$AZ48</f>
        <v>8.4509574755012133E-3</v>
      </c>
      <c r="BN48" s="31">
        <f>BE48/$BD48</f>
        <v>0.41529764751924164</v>
      </c>
      <c r="BO48" s="31">
        <f>BF48/$BD48</f>
        <v>0.56763056050789229</v>
      </c>
      <c r="BP48" s="31">
        <f>BG48/$BD48</f>
        <v>7.6096882202026355E-3</v>
      </c>
      <c r="BQ48" s="31">
        <f t="shared" si="10"/>
        <v>-1.0708393822866757E-2</v>
      </c>
      <c r="BR48" s="31">
        <f t="shared" si="10"/>
        <v>1.4910206358591971E-2</v>
      </c>
      <c r="BS48" s="31">
        <f t="shared" si="10"/>
        <v>-2.0049608332229369E-3</v>
      </c>
      <c r="BU48" s="32">
        <f t="shared" si="11"/>
        <v>2</v>
      </c>
      <c r="BV48" s="32">
        <f t="shared" si="11"/>
        <v>1</v>
      </c>
      <c r="BW48" s="32">
        <f t="shared" si="11"/>
        <v>3</v>
      </c>
      <c r="BX48" s="31" t="str">
        <f t="shared" si="24"/>
        <v>미래통합당</v>
      </c>
    </row>
    <row r="49" spans="1:76">
      <c r="A49" s="30">
        <v>46</v>
      </c>
      <c r="B49" s="30" t="s">
        <v>16869</v>
      </c>
      <c r="C49" s="30" t="s">
        <v>16872</v>
      </c>
      <c r="D49" s="32" t="s">
        <v>7</v>
      </c>
      <c r="E49" s="32" t="s">
        <v>9</v>
      </c>
      <c r="F49" s="32" t="s">
        <v>100</v>
      </c>
      <c r="G49" s="32" t="s">
        <v>2680</v>
      </c>
      <c r="H49" s="32" t="s">
        <v>2681</v>
      </c>
      <c r="I49" s="32" t="s">
        <v>2682</v>
      </c>
      <c r="J49" s="30">
        <v>54360</v>
      </c>
      <c r="K49" s="32">
        <v>29235</v>
      </c>
      <c r="L49" s="32">
        <v>23066</v>
      </c>
      <c r="M49" s="32">
        <v>1478</v>
      </c>
      <c r="N49" s="32">
        <v>89575</v>
      </c>
      <c r="O49" s="32">
        <v>36528</v>
      </c>
      <c r="P49" s="32">
        <v>49006</v>
      </c>
      <c r="Q49" s="32">
        <v>2852</v>
      </c>
      <c r="R49" s="32">
        <v>143935</v>
      </c>
      <c r="S49" s="32">
        <v>65763</v>
      </c>
      <c r="T49" s="32">
        <v>72072</v>
      </c>
      <c r="U49" s="32">
        <v>4330</v>
      </c>
      <c r="V49" s="31">
        <f t="shared" si="0"/>
        <v>0.53780353200883002</v>
      </c>
      <c r="W49" s="31">
        <f t="shared" si="1"/>
        <v>0.42431935246504782</v>
      </c>
      <c r="X49" s="31">
        <f t="shared" si="2"/>
        <v>2.7189109639440764E-2</v>
      </c>
      <c r="Y49" s="31">
        <f t="shared" si="26"/>
        <v>0.40779235277700249</v>
      </c>
      <c r="Z49" s="31">
        <f t="shared" si="27"/>
        <v>0.54709461345241417</v>
      </c>
      <c r="AA49" s="31">
        <f t="shared" si="28"/>
        <v>3.1839240859614849E-2</v>
      </c>
      <c r="AB49" s="31">
        <f t="shared" si="12"/>
        <v>0.45689373675617467</v>
      </c>
      <c r="AC49" s="31">
        <f t="shared" si="13"/>
        <v>0.50072602216278184</v>
      </c>
      <c r="AD49" s="31">
        <f t="shared" si="14"/>
        <v>3.0083023587035816E-2</v>
      </c>
      <c r="AE49" s="31">
        <f t="shared" si="29"/>
        <v>0.13001117923182753</v>
      </c>
      <c r="AF49" s="31">
        <f t="shared" si="29"/>
        <v>-0.12277526098736635</v>
      </c>
      <c r="AG49" s="31">
        <f t="shared" si="29"/>
        <v>-4.6501312201740856E-3</v>
      </c>
      <c r="AH49" s="31"/>
      <c r="AI49" s="32">
        <f t="shared" si="8"/>
        <v>2</v>
      </c>
      <c r="AJ49" s="32">
        <f t="shared" si="8"/>
        <v>1</v>
      </c>
      <c r="AK49" s="32">
        <f t="shared" si="8"/>
        <v>3</v>
      </c>
      <c r="AL49" s="31" t="str">
        <f>_xlfn.IFS(AI49=1,D49,AJ49=1,E49,AK49=1,F49)</f>
        <v>미래통합당</v>
      </c>
      <c r="AM49" s="31"/>
      <c r="AN49" s="30">
        <v>143935</v>
      </c>
      <c r="AO49" s="41">
        <v>3</v>
      </c>
      <c r="AP49" s="40">
        <f t="shared" si="25"/>
        <v>0.33333333333333331</v>
      </c>
      <c r="AQ49" s="32">
        <f>INT(L49*AP49)</f>
        <v>7688</v>
      </c>
      <c r="AR49" s="30">
        <f>IF(E49="미래통합당",1,0)</f>
        <v>1</v>
      </c>
      <c r="AS49" s="30">
        <v>1</v>
      </c>
      <c r="AT49" s="39">
        <f t="shared" si="15"/>
        <v>7688</v>
      </c>
      <c r="AU49" s="30">
        <v>143935</v>
      </c>
      <c r="AV49" s="30">
        <f t="shared" si="16"/>
        <v>54360</v>
      </c>
      <c r="AW49" s="32">
        <f>K49-AT49</f>
        <v>21547</v>
      </c>
      <c r="AX49" s="32">
        <f>L49+AT49</f>
        <v>30754</v>
      </c>
      <c r="AY49" s="32">
        <f t="shared" si="17"/>
        <v>1478</v>
      </c>
      <c r="AZ49" s="32">
        <f t="shared" si="18"/>
        <v>89575</v>
      </c>
      <c r="BA49" s="32">
        <f t="shared" si="19"/>
        <v>36528</v>
      </c>
      <c r="BB49" s="32">
        <f t="shared" si="20"/>
        <v>49006</v>
      </c>
      <c r="BC49" s="32">
        <f t="shared" si="21"/>
        <v>2852</v>
      </c>
      <c r="BD49" s="32">
        <f t="shared" si="22"/>
        <v>143935</v>
      </c>
      <c r="BE49" s="32">
        <f>S49-AT49</f>
        <v>58075</v>
      </c>
      <c r="BF49" s="32">
        <f>T49+AT49</f>
        <v>79760</v>
      </c>
      <c r="BG49" s="32">
        <f t="shared" si="23"/>
        <v>4330</v>
      </c>
      <c r="BH49" s="31">
        <f>AW49/$AV49</f>
        <v>0.39637601177336279</v>
      </c>
      <c r="BI49" s="31">
        <f>AX49/$AV49</f>
        <v>0.56574687270051505</v>
      </c>
      <c r="BJ49" s="31">
        <f>AY49/$AV49</f>
        <v>2.7189109639440764E-2</v>
      </c>
      <c r="BK49" s="31">
        <f>BA49/$AZ49</f>
        <v>0.40779235277700249</v>
      </c>
      <c r="BL49" s="31">
        <f>BB49/$AZ49</f>
        <v>0.54709461345241417</v>
      </c>
      <c r="BM49" s="31">
        <f>BC49/$AZ49</f>
        <v>3.1839240859614849E-2</v>
      </c>
      <c r="BN49" s="31">
        <f>BE49/$BD49</f>
        <v>0.40348073783304966</v>
      </c>
      <c r="BO49" s="31">
        <f>BF49/$BD49</f>
        <v>0.55413902108590685</v>
      </c>
      <c r="BP49" s="31">
        <f>BG49/$BD49</f>
        <v>3.0083023587035816E-2</v>
      </c>
      <c r="BQ49" s="31">
        <f t="shared" si="10"/>
        <v>-1.1416341003639696E-2</v>
      </c>
      <c r="BR49" s="31">
        <f t="shared" si="10"/>
        <v>1.8652259248100878E-2</v>
      </c>
      <c r="BS49" s="31">
        <f t="shared" si="10"/>
        <v>-4.6501312201740856E-3</v>
      </c>
      <c r="BU49" s="32">
        <f t="shared" si="11"/>
        <v>2</v>
      </c>
      <c r="BV49" s="32">
        <f t="shared" si="11"/>
        <v>1</v>
      </c>
      <c r="BW49" s="32">
        <f t="shared" si="11"/>
        <v>3</v>
      </c>
      <c r="BX49" s="31" t="str">
        <f t="shared" si="24"/>
        <v>미래통합당</v>
      </c>
    </row>
    <row r="50" spans="1:76">
      <c r="A50" s="30">
        <v>47</v>
      </c>
      <c r="B50" s="30" t="s">
        <v>16869</v>
      </c>
      <c r="C50" s="30" t="s">
        <v>16871</v>
      </c>
      <c r="D50" s="32" t="s">
        <v>7</v>
      </c>
      <c r="E50" s="32" t="s">
        <v>9</v>
      </c>
      <c r="F50" s="32" t="s">
        <v>255</v>
      </c>
      <c r="G50" s="32" t="s">
        <v>2741</v>
      </c>
      <c r="H50" s="32" t="s">
        <v>2742</v>
      </c>
      <c r="I50" s="32" t="s">
        <v>2743</v>
      </c>
      <c r="J50" s="30">
        <v>59004</v>
      </c>
      <c r="K50" s="32">
        <v>35363</v>
      </c>
      <c r="L50" s="32">
        <v>20884</v>
      </c>
      <c r="M50" s="32">
        <v>1191</v>
      </c>
      <c r="N50" s="32">
        <v>92509</v>
      </c>
      <c r="O50" s="32">
        <v>43426</v>
      </c>
      <c r="P50" s="32">
        <v>43985</v>
      </c>
      <c r="Q50" s="32">
        <v>2119</v>
      </c>
      <c r="R50" s="32">
        <v>151513</v>
      </c>
      <c r="S50" s="32">
        <v>78789</v>
      </c>
      <c r="T50" s="32">
        <v>64869</v>
      </c>
      <c r="U50" s="32">
        <v>3310</v>
      </c>
      <c r="V50" s="31">
        <f t="shared" si="0"/>
        <v>0.59933224866110768</v>
      </c>
      <c r="W50" s="31">
        <f t="shared" si="1"/>
        <v>0.35394210561995798</v>
      </c>
      <c r="X50" s="31">
        <f t="shared" si="2"/>
        <v>2.0185072198495017E-2</v>
      </c>
      <c r="Y50" s="31">
        <f t="shared" si="26"/>
        <v>0.46942459652574342</v>
      </c>
      <c r="Z50" s="31">
        <f t="shared" si="27"/>
        <v>0.47546725183495658</v>
      </c>
      <c r="AA50" s="31">
        <f t="shared" si="28"/>
        <v>2.2905879427947549E-2</v>
      </c>
      <c r="AB50" s="31">
        <f t="shared" si="12"/>
        <v>0.52001478420993574</v>
      </c>
      <c r="AC50" s="31">
        <f t="shared" si="13"/>
        <v>0.42814147960901044</v>
      </c>
      <c r="AD50" s="31">
        <f t="shared" si="14"/>
        <v>2.1846310217605091E-2</v>
      </c>
      <c r="AE50" s="31">
        <f t="shared" si="29"/>
        <v>0.12990765213536426</v>
      </c>
      <c r="AF50" s="31">
        <f t="shared" si="29"/>
        <v>-0.1215251462149986</v>
      </c>
      <c r="AG50" s="31">
        <f t="shared" si="29"/>
        <v>-2.7208072294525321E-3</v>
      </c>
      <c r="AH50" s="31"/>
      <c r="AI50" s="32">
        <f t="shared" si="8"/>
        <v>1</v>
      </c>
      <c r="AJ50" s="32">
        <f t="shared" si="8"/>
        <v>2</v>
      </c>
      <c r="AK50" s="32">
        <f t="shared" si="8"/>
        <v>3</v>
      </c>
      <c r="AL50" s="31" t="str">
        <f>_xlfn.IFS(AI50=1,D50,AJ50=1,E50,AK50=1,F50)</f>
        <v>더불어민주당</v>
      </c>
      <c r="AM50" s="31"/>
      <c r="AN50" s="30">
        <v>151513</v>
      </c>
      <c r="AO50" s="41">
        <v>3</v>
      </c>
      <c r="AP50" s="40">
        <f t="shared" si="25"/>
        <v>0.33333333333333331</v>
      </c>
      <c r="AQ50" s="32">
        <f>INT(L50*AP50)</f>
        <v>6961</v>
      </c>
      <c r="AR50" s="30">
        <f>IF(E50="미래통합당",1,0)</f>
        <v>1</v>
      </c>
      <c r="AS50" s="30">
        <v>1</v>
      </c>
      <c r="AT50" s="39">
        <f t="shared" si="15"/>
        <v>6961</v>
      </c>
      <c r="AU50" s="30">
        <v>151513</v>
      </c>
      <c r="AV50" s="30">
        <f t="shared" si="16"/>
        <v>59004</v>
      </c>
      <c r="AW50" s="32">
        <f>K50-AT50</f>
        <v>28402</v>
      </c>
      <c r="AX50" s="32">
        <f>L50+AT50</f>
        <v>27845</v>
      </c>
      <c r="AY50" s="32">
        <f t="shared" si="17"/>
        <v>1191</v>
      </c>
      <c r="AZ50" s="32">
        <f t="shared" si="18"/>
        <v>92509</v>
      </c>
      <c r="BA50" s="32">
        <f t="shared" si="19"/>
        <v>43426</v>
      </c>
      <c r="BB50" s="32">
        <f t="shared" si="20"/>
        <v>43985</v>
      </c>
      <c r="BC50" s="32">
        <f t="shared" si="21"/>
        <v>2119</v>
      </c>
      <c r="BD50" s="32">
        <f t="shared" si="22"/>
        <v>151513</v>
      </c>
      <c r="BE50" s="32">
        <f>S50-AT50</f>
        <v>71828</v>
      </c>
      <c r="BF50" s="32">
        <f>T50+AT50</f>
        <v>71830</v>
      </c>
      <c r="BG50" s="32">
        <f t="shared" si="23"/>
        <v>3310</v>
      </c>
      <c r="BH50" s="31">
        <f>AW50/$AV50</f>
        <v>0.48135719612229677</v>
      </c>
      <c r="BI50" s="31">
        <f>AX50/$AV50</f>
        <v>0.47191715815876889</v>
      </c>
      <c r="BJ50" s="31">
        <f>AY50/$AV50</f>
        <v>2.0185072198495017E-2</v>
      </c>
      <c r="BK50" s="31">
        <f>BA50/$AZ50</f>
        <v>0.46942459652574342</v>
      </c>
      <c r="BL50" s="31">
        <f>BB50/$AZ50</f>
        <v>0.47546725183495658</v>
      </c>
      <c r="BM50" s="31">
        <f>BC50/$AZ50</f>
        <v>2.2905879427947549E-2</v>
      </c>
      <c r="BN50" s="31">
        <f>BE50/$BD50</f>
        <v>0.47407153181575179</v>
      </c>
      <c r="BO50" s="31">
        <f>BF50/$BD50</f>
        <v>0.47408473200319445</v>
      </c>
      <c r="BP50" s="31">
        <f>BG50/$BD50</f>
        <v>2.1846310217605091E-2</v>
      </c>
      <c r="BQ50" s="31">
        <f t="shared" si="10"/>
        <v>1.193259959655335E-2</v>
      </c>
      <c r="BR50" s="31">
        <f t="shared" si="10"/>
        <v>-3.5500936761876933E-3</v>
      </c>
      <c r="BS50" s="31">
        <f t="shared" si="10"/>
        <v>-2.7208072294525321E-3</v>
      </c>
      <c r="BU50" s="32">
        <f t="shared" si="11"/>
        <v>2</v>
      </c>
      <c r="BV50" s="32">
        <f t="shared" si="11"/>
        <v>1</v>
      </c>
      <c r="BW50" s="32">
        <f t="shared" si="11"/>
        <v>3</v>
      </c>
      <c r="BX50" s="31" t="str">
        <f t="shared" si="24"/>
        <v>미래통합당</v>
      </c>
    </row>
    <row r="51" spans="1:76">
      <c r="A51" s="30">
        <v>48</v>
      </c>
      <c r="B51" s="30" t="s">
        <v>16869</v>
      </c>
      <c r="C51" s="30" t="s">
        <v>16870</v>
      </c>
      <c r="D51" s="32" t="s">
        <v>7</v>
      </c>
      <c r="E51" s="32" t="s">
        <v>9</v>
      </c>
      <c r="F51" s="32" t="s">
        <v>19</v>
      </c>
      <c r="G51" s="32" t="s">
        <v>2809</v>
      </c>
      <c r="H51" s="32" t="s">
        <v>2810</v>
      </c>
      <c r="I51" s="32" t="s">
        <v>2811</v>
      </c>
      <c r="J51" s="30">
        <v>61523</v>
      </c>
      <c r="K51" s="32">
        <v>36245</v>
      </c>
      <c r="L51" s="32">
        <v>24211</v>
      </c>
      <c r="M51" s="32">
        <v>449</v>
      </c>
      <c r="N51" s="32">
        <v>96270</v>
      </c>
      <c r="O51" s="32">
        <v>44116</v>
      </c>
      <c r="P51" s="32">
        <v>50230</v>
      </c>
      <c r="Q51" s="32">
        <v>782</v>
      </c>
      <c r="R51" s="32">
        <v>157793</v>
      </c>
      <c r="S51" s="32">
        <v>80361</v>
      </c>
      <c r="T51" s="32">
        <v>74441</v>
      </c>
      <c r="U51" s="32">
        <v>1231</v>
      </c>
      <c r="V51" s="31">
        <f t="shared" si="0"/>
        <v>0.58912926872876814</v>
      </c>
      <c r="W51" s="31">
        <f t="shared" si="1"/>
        <v>0.39352762381548362</v>
      </c>
      <c r="X51" s="31">
        <f t="shared" si="2"/>
        <v>7.2980836435154331E-3</v>
      </c>
      <c r="Y51" s="31">
        <f t="shared" si="26"/>
        <v>0.45825283058065858</v>
      </c>
      <c r="Z51" s="31">
        <f t="shared" si="27"/>
        <v>0.52176171185208264</v>
      </c>
      <c r="AA51" s="31">
        <f t="shared" si="28"/>
        <v>8.1229874311831308E-3</v>
      </c>
      <c r="AB51" s="31">
        <f t="shared" si="12"/>
        <v>0.50928114681893366</v>
      </c>
      <c r="AC51" s="31">
        <f t="shared" si="13"/>
        <v>0.47176363970518337</v>
      </c>
      <c r="AD51" s="31">
        <f t="shared" si="14"/>
        <v>7.8013600096328737E-3</v>
      </c>
      <c r="AE51" s="31">
        <f t="shared" si="29"/>
        <v>0.13087643814810956</v>
      </c>
      <c r="AF51" s="31">
        <f t="shared" si="29"/>
        <v>-0.12823408803659903</v>
      </c>
      <c r="AG51" s="31">
        <f t="shared" si="29"/>
        <v>-8.2490378766769765E-4</v>
      </c>
      <c r="AH51" s="31"/>
      <c r="AI51" s="32">
        <f t="shared" si="8"/>
        <v>1</v>
      </c>
      <c r="AJ51" s="32">
        <f t="shared" si="8"/>
        <v>2</v>
      </c>
      <c r="AK51" s="32">
        <f t="shared" si="8"/>
        <v>3</v>
      </c>
      <c r="AL51" s="31" t="str">
        <f>_xlfn.IFS(AI51=1,D51,AJ51=1,E51,AK51=1,F51)</f>
        <v>더불어민주당</v>
      </c>
      <c r="AM51" s="31"/>
      <c r="AN51" s="30">
        <v>157793</v>
      </c>
      <c r="AO51" s="41">
        <v>3</v>
      </c>
      <c r="AP51" s="40">
        <f t="shared" si="25"/>
        <v>0.33333333333333331</v>
      </c>
      <c r="AQ51" s="32">
        <f>INT(L51*AP51)</f>
        <v>8070</v>
      </c>
      <c r="AR51" s="30">
        <f>IF(E51="미래통합당",1,0)</f>
        <v>1</v>
      </c>
      <c r="AS51" s="30">
        <v>1</v>
      </c>
      <c r="AT51" s="39">
        <f t="shared" si="15"/>
        <v>8070</v>
      </c>
      <c r="AU51" s="30">
        <v>157793</v>
      </c>
      <c r="AV51" s="30">
        <f t="shared" si="16"/>
        <v>61523</v>
      </c>
      <c r="AW51" s="32">
        <f>K51-AT51</f>
        <v>28175</v>
      </c>
      <c r="AX51" s="32">
        <f>L51+AT51</f>
        <v>32281</v>
      </c>
      <c r="AY51" s="32">
        <f t="shared" si="17"/>
        <v>449</v>
      </c>
      <c r="AZ51" s="32">
        <f t="shared" si="18"/>
        <v>96270</v>
      </c>
      <c r="BA51" s="32">
        <f t="shared" si="19"/>
        <v>44116</v>
      </c>
      <c r="BB51" s="32">
        <f t="shared" si="20"/>
        <v>50230</v>
      </c>
      <c r="BC51" s="32">
        <f t="shared" si="21"/>
        <v>782</v>
      </c>
      <c r="BD51" s="32">
        <f t="shared" si="22"/>
        <v>157793</v>
      </c>
      <c r="BE51" s="32">
        <f>S51-AT51</f>
        <v>72291</v>
      </c>
      <c r="BF51" s="32">
        <f>T51+AT51</f>
        <v>82511</v>
      </c>
      <c r="BG51" s="32">
        <f t="shared" si="23"/>
        <v>1231</v>
      </c>
      <c r="BH51" s="31">
        <f>AW51/$AV51</f>
        <v>0.4579588121515531</v>
      </c>
      <c r="BI51" s="31">
        <f>AX51/$AV51</f>
        <v>0.52469808039269872</v>
      </c>
      <c r="BJ51" s="31">
        <f>AY51/$AV51</f>
        <v>7.2980836435154331E-3</v>
      </c>
      <c r="BK51" s="31">
        <f>BA51/$AZ51</f>
        <v>0.45825283058065858</v>
      </c>
      <c r="BL51" s="31">
        <f>BB51/$AZ51</f>
        <v>0.52176171185208264</v>
      </c>
      <c r="BM51" s="31">
        <f>BC51/$AZ51</f>
        <v>8.1229874311831308E-3</v>
      </c>
      <c r="BN51" s="31">
        <f>BE51/$BD51</f>
        <v>0.45813819370948017</v>
      </c>
      <c r="BO51" s="31">
        <f>BF51/$BD51</f>
        <v>0.52290659281463692</v>
      </c>
      <c r="BP51" s="31">
        <f>BG51/$BD51</f>
        <v>7.8013600096328737E-3</v>
      </c>
      <c r="BQ51" s="31">
        <f t="shared" si="10"/>
        <v>-2.9401842910548037E-4</v>
      </c>
      <c r="BR51" s="31">
        <f t="shared" si="10"/>
        <v>2.9363685406160744E-3</v>
      </c>
      <c r="BS51" s="31">
        <f t="shared" si="10"/>
        <v>-8.2490378766769765E-4</v>
      </c>
      <c r="BU51" s="32">
        <f t="shared" si="11"/>
        <v>2</v>
      </c>
      <c r="BV51" s="32">
        <f t="shared" si="11"/>
        <v>1</v>
      </c>
      <c r="BW51" s="32">
        <f t="shared" si="11"/>
        <v>3</v>
      </c>
      <c r="BX51" s="31" t="str">
        <f t="shared" si="24"/>
        <v>미래통합당</v>
      </c>
    </row>
    <row r="52" spans="1:76">
      <c r="A52" s="30">
        <v>49</v>
      </c>
      <c r="B52" s="30" t="s">
        <v>16869</v>
      </c>
      <c r="C52" s="30" t="s">
        <v>16868</v>
      </c>
      <c r="D52" s="32" t="s">
        <v>7</v>
      </c>
      <c r="E52" s="32" t="s">
        <v>9</v>
      </c>
      <c r="F52" s="32" t="s">
        <v>100</v>
      </c>
      <c r="G52" s="32" t="s">
        <v>2879</v>
      </c>
      <c r="H52" s="32" t="s">
        <v>2880</v>
      </c>
      <c r="I52" s="32" t="s">
        <v>2881</v>
      </c>
      <c r="J52" s="30">
        <v>44172</v>
      </c>
      <c r="K52" s="32">
        <v>27146</v>
      </c>
      <c r="L52" s="32">
        <v>15305</v>
      </c>
      <c r="M52" s="32">
        <v>1058</v>
      </c>
      <c r="N52" s="32">
        <v>65479</v>
      </c>
      <c r="O52" s="32">
        <v>32029</v>
      </c>
      <c r="P52" s="32">
        <v>30312</v>
      </c>
      <c r="Q52" s="32">
        <v>1938</v>
      </c>
      <c r="R52" s="32">
        <v>109651</v>
      </c>
      <c r="S52" s="32">
        <v>59175</v>
      </c>
      <c r="T52" s="32">
        <v>45617</v>
      </c>
      <c r="U52" s="32">
        <v>2996</v>
      </c>
      <c r="V52" s="31">
        <f t="shared" si="0"/>
        <v>0.61455220501675267</v>
      </c>
      <c r="W52" s="31">
        <f t="shared" si="1"/>
        <v>0.3464864620121344</v>
      </c>
      <c r="X52" s="31">
        <f t="shared" si="2"/>
        <v>2.3951824685321019E-2</v>
      </c>
      <c r="Y52" s="31">
        <f t="shared" si="26"/>
        <v>0.48914919287099679</v>
      </c>
      <c r="Z52" s="31">
        <f t="shared" si="27"/>
        <v>0.4629270453122375</v>
      </c>
      <c r="AA52" s="31">
        <f t="shared" si="28"/>
        <v>2.9597275462361978E-2</v>
      </c>
      <c r="AB52" s="31">
        <f t="shared" si="12"/>
        <v>0.53966676090505328</v>
      </c>
      <c r="AC52" s="31">
        <f t="shared" si="13"/>
        <v>0.41601991773900832</v>
      </c>
      <c r="AD52" s="31">
        <f t="shared" si="14"/>
        <v>2.7323052229345834E-2</v>
      </c>
      <c r="AE52" s="31">
        <f t="shared" si="29"/>
        <v>0.12540301214575589</v>
      </c>
      <c r="AF52" s="31">
        <f t="shared" si="29"/>
        <v>-0.1164405833001031</v>
      </c>
      <c r="AG52" s="31">
        <f t="shared" si="29"/>
        <v>-5.6454507770409591E-3</v>
      </c>
      <c r="AH52" s="31"/>
      <c r="AI52" s="32">
        <f t="shared" si="8"/>
        <v>1</v>
      </c>
      <c r="AJ52" s="32">
        <f t="shared" si="8"/>
        <v>2</v>
      </c>
      <c r="AK52" s="32">
        <f t="shared" si="8"/>
        <v>3</v>
      </c>
      <c r="AL52" s="31" t="str">
        <f>_xlfn.IFS(AI52=1,D52,AJ52=1,E52,AK52=1,F52)</f>
        <v>더불어민주당</v>
      </c>
      <c r="AM52" s="31"/>
      <c r="AN52" s="30">
        <v>109651</v>
      </c>
      <c r="AO52" s="41">
        <v>3</v>
      </c>
      <c r="AP52" s="40">
        <f t="shared" si="25"/>
        <v>0.33333333333333331</v>
      </c>
      <c r="AQ52" s="32">
        <f>INT(L52*AP52)</f>
        <v>5101</v>
      </c>
      <c r="AR52" s="30">
        <f>IF(E52="미래통합당",1,0)</f>
        <v>1</v>
      </c>
      <c r="AS52" s="30">
        <v>1</v>
      </c>
      <c r="AT52" s="39">
        <f t="shared" si="15"/>
        <v>5101</v>
      </c>
      <c r="AU52" s="30">
        <v>109651</v>
      </c>
      <c r="AV52" s="30">
        <f t="shared" si="16"/>
        <v>44172</v>
      </c>
      <c r="AW52" s="32">
        <f>K52-AT52</f>
        <v>22045</v>
      </c>
      <c r="AX52" s="32">
        <f>L52+AT52</f>
        <v>20406</v>
      </c>
      <c r="AY52" s="32">
        <f t="shared" si="17"/>
        <v>1058</v>
      </c>
      <c r="AZ52" s="32">
        <f t="shared" si="18"/>
        <v>65479</v>
      </c>
      <c r="BA52" s="32">
        <f t="shared" si="19"/>
        <v>32029</v>
      </c>
      <c r="BB52" s="32">
        <f t="shared" si="20"/>
        <v>30312</v>
      </c>
      <c r="BC52" s="32">
        <f t="shared" si="21"/>
        <v>1938</v>
      </c>
      <c r="BD52" s="32">
        <f t="shared" si="22"/>
        <v>109651</v>
      </c>
      <c r="BE52" s="32">
        <f>S52-AT52</f>
        <v>54074</v>
      </c>
      <c r="BF52" s="32">
        <f>T52+AT52</f>
        <v>50718</v>
      </c>
      <c r="BG52" s="32">
        <f t="shared" si="23"/>
        <v>2996</v>
      </c>
      <c r="BH52" s="31">
        <f>AW52/$AV52</f>
        <v>0.49907181019650459</v>
      </c>
      <c r="BI52" s="31">
        <f>AX52/$AV52</f>
        <v>0.46196685683238248</v>
      </c>
      <c r="BJ52" s="31">
        <f>AY52/$AV52</f>
        <v>2.3951824685321019E-2</v>
      </c>
      <c r="BK52" s="31">
        <f>BA52/$AZ52</f>
        <v>0.48914919287099679</v>
      </c>
      <c r="BL52" s="31">
        <f>BB52/$AZ52</f>
        <v>0.4629270453122375</v>
      </c>
      <c r="BM52" s="31">
        <f>BC52/$AZ52</f>
        <v>2.9597275462361978E-2</v>
      </c>
      <c r="BN52" s="31">
        <f>BE52/$BD52</f>
        <v>0.49314643733299285</v>
      </c>
      <c r="BO52" s="31">
        <f>BF52/$BD52</f>
        <v>0.46254024131106874</v>
      </c>
      <c r="BP52" s="31">
        <f>BG52/$BD52</f>
        <v>2.7323052229345834E-2</v>
      </c>
      <c r="BQ52" s="31">
        <f t="shared" si="10"/>
        <v>9.9226173255078098E-3</v>
      </c>
      <c r="BR52" s="31">
        <f t="shared" si="10"/>
        <v>-9.6018847985501754E-4</v>
      </c>
      <c r="BS52" s="31">
        <f t="shared" si="10"/>
        <v>-5.6454507770409591E-3</v>
      </c>
      <c r="BU52" s="32">
        <f t="shared" si="11"/>
        <v>1</v>
      </c>
      <c r="BV52" s="32">
        <f t="shared" si="11"/>
        <v>2</v>
      </c>
      <c r="BW52" s="32">
        <f t="shared" si="11"/>
        <v>3</v>
      </c>
      <c r="BX52" s="31" t="str">
        <f t="shared" si="24"/>
        <v>더불어민주당</v>
      </c>
    </row>
    <row r="53" spans="1:76">
      <c r="A53" s="30">
        <v>50</v>
      </c>
      <c r="B53" s="30" t="s">
        <v>16852</v>
      </c>
      <c r="C53" s="30" t="s">
        <v>16867</v>
      </c>
      <c r="D53" s="32" t="s">
        <v>7</v>
      </c>
      <c r="E53" s="32" t="s">
        <v>9</v>
      </c>
      <c r="F53" s="32" t="s">
        <v>19</v>
      </c>
      <c r="G53" s="32" t="s">
        <v>2988</v>
      </c>
      <c r="H53" s="32" t="s">
        <v>2987</v>
      </c>
      <c r="I53" s="32" t="s">
        <v>2986</v>
      </c>
      <c r="J53" s="30">
        <v>40169</v>
      </c>
      <c r="K53" s="32">
        <v>20377</v>
      </c>
      <c r="L53" s="32">
        <v>18112</v>
      </c>
      <c r="M53" s="32">
        <v>335</v>
      </c>
      <c r="N53" s="32">
        <v>52691</v>
      </c>
      <c r="O53" s="32">
        <v>20708</v>
      </c>
      <c r="P53" s="32">
        <v>29324</v>
      </c>
      <c r="Q53" s="32">
        <v>595</v>
      </c>
      <c r="R53" s="32">
        <v>92860</v>
      </c>
      <c r="S53" s="32">
        <v>41085</v>
      </c>
      <c r="T53" s="32">
        <v>47436</v>
      </c>
      <c r="U53" s="32">
        <v>930</v>
      </c>
      <c r="V53" s="31">
        <f t="shared" si="0"/>
        <v>0.50728173467101501</v>
      </c>
      <c r="W53" s="31">
        <f t="shared" si="1"/>
        <v>0.45089496875700169</v>
      </c>
      <c r="X53" s="31">
        <f t="shared" si="2"/>
        <v>8.3397644950085892E-3</v>
      </c>
      <c r="Y53" s="31">
        <f t="shared" si="26"/>
        <v>0.39300829363648443</v>
      </c>
      <c r="Z53" s="31">
        <f t="shared" si="27"/>
        <v>0.5565276802489989</v>
      </c>
      <c r="AA53" s="31">
        <f t="shared" si="28"/>
        <v>1.1292251048566168E-2</v>
      </c>
      <c r="AB53" s="31">
        <f t="shared" si="12"/>
        <v>0.44244023260822746</v>
      </c>
      <c r="AC53" s="31">
        <f t="shared" si="13"/>
        <v>0.51083351281499034</v>
      </c>
      <c r="AD53" s="31">
        <f t="shared" si="14"/>
        <v>1.0015076459185871E-2</v>
      </c>
      <c r="AE53" s="31">
        <f t="shared" si="29"/>
        <v>0.11427344103453058</v>
      </c>
      <c r="AF53" s="31">
        <f t="shared" si="29"/>
        <v>-0.10563271149199721</v>
      </c>
      <c r="AG53" s="31">
        <f t="shared" si="29"/>
        <v>-2.9524865535575789E-3</v>
      </c>
      <c r="AH53" s="31"/>
      <c r="AI53" s="32">
        <f t="shared" si="8"/>
        <v>2</v>
      </c>
      <c r="AJ53" s="32">
        <f t="shared" si="8"/>
        <v>1</v>
      </c>
      <c r="AK53" s="32">
        <f t="shared" si="8"/>
        <v>3</v>
      </c>
      <c r="AL53" s="31" t="str">
        <f>_xlfn.IFS(AI53=1,D53,AJ53=1,E53,AK53=1,F53)</f>
        <v>미래통합당</v>
      </c>
      <c r="AM53" s="31"/>
      <c r="AN53" s="30">
        <v>92860</v>
      </c>
      <c r="AO53" s="41">
        <v>4</v>
      </c>
      <c r="AP53" s="40">
        <f t="shared" si="25"/>
        <v>0.25</v>
      </c>
      <c r="AQ53" s="32">
        <f>INT(L53*AP53)</f>
        <v>4528</v>
      </c>
      <c r="AR53" s="30">
        <f>IF(E53="미래통합당",1,0)</f>
        <v>1</v>
      </c>
      <c r="AS53" s="30">
        <v>1</v>
      </c>
      <c r="AT53" s="39">
        <f t="shared" si="15"/>
        <v>4528</v>
      </c>
      <c r="AU53" s="30">
        <v>92860</v>
      </c>
      <c r="AV53" s="30">
        <f t="shared" si="16"/>
        <v>40169</v>
      </c>
      <c r="AW53" s="32">
        <f>K53-AT53</f>
        <v>15849</v>
      </c>
      <c r="AX53" s="32">
        <f>L53+AT53</f>
        <v>22640</v>
      </c>
      <c r="AY53" s="32">
        <f t="shared" si="17"/>
        <v>335</v>
      </c>
      <c r="AZ53" s="32">
        <f t="shared" si="18"/>
        <v>52691</v>
      </c>
      <c r="BA53" s="32">
        <f t="shared" si="19"/>
        <v>20708</v>
      </c>
      <c r="BB53" s="32">
        <f t="shared" si="20"/>
        <v>29324</v>
      </c>
      <c r="BC53" s="32">
        <f t="shared" si="21"/>
        <v>595</v>
      </c>
      <c r="BD53" s="32">
        <f t="shared" si="22"/>
        <v>92860</v>
      </c>
      <c r="BE53" s="32">
        <f>S53-AT53</f>
        <v>36557</v>
      </c>
      <c r="BF53" s="32">
        <f>T53+AT53</f>
        <v>51964</v>
      </c>
      <c r="BG53" s="32">
        <f t="shared" si="23"/>
        <v>930</v>
      </c>
      <c r="BH53" s="31">
        <f>AW53/$AV53</f>
        <v>0.39455799248176454</v>
      </c>
      <c r="BI53" s="31">
        <f>AX53/$AV53</f>
        <v>0.56361871094625204</v>
      </c>
      <c r="BJ53" s="31">
        <f>AY53/$AV53</f>
        <v>8.3397644950085892E-3</v>
      </c>
      <c r="BK53" s="31">
        <f>BA53/$AZ53</f>
        <v>0.39300829363648443</v>
      </c>
      <c r="BL53" s="31">
        <f>BB53/$AZ53</f>
        <v>0.5565276802489989</v>
      </c>
      <c r="BM53" s="31">
        <f>BC53/$AZ53</f>
        <v>1.1292251048566168E-2</v>
      </c>
      <c r="BN53" s="31">
        <f>BE53/$BD53</f>
        <v>0.39367865604135255</v>
      </c>
      <c r="BO53" s="31">
        <f>BF53/$BD53</f>
        <v>0.5595950893818652</v>
      </c>
      <c r="BP53" s="31">
        <f>BG53/$BD53</f>
        <v>1.0015076459185871E-2</v>
      </c>
      <c r="BQ53" s="31">
        <f t="shared" si="10"/>
        <v>1.5496988452801119E-3</v>
      </c>
      <c r="BR53" s="31">
        <f t="shared" si="10"/>
        <v>7.0910306972531423E-3</v>
      </c>
      <c r="BS53" s="31">
        <f t="shared" si="10"/>
        <v>-2.9524865535575789E-3</v>
      </c>
      <c r="BU53" s="32">
        <f t="shared" si="11"/>
        <v>2</v>
      </c>
      <c r="BV53" s="32">
        <f t="shared" si="11"/>
        <v>1</v>
      </c>
      <c r="BW53" s="32">
        <f t="shared" si="11"/>
        <v>3</v>
      </c>
      <c r="BX53" s="31" t="str">
        <f t="shared" si="24"/>
        <v>미래통합당</v>
      </c>
    </row>
    <row r="54" spans="1:76">
      <c r="A54" s="30">
        <v>51</v>
      </c>
      <c r="B54" s="30" t="s">
        <v>16852</v>
      </c>
      <c r="C54" s="30" t="s">
        <v>16866</v>
      </c>
      <c r="D54" s="32" t="s">
        <v>7</v>
      </c>
      <c r="E54" s="32" t="s">
        <v>9</v>
      </c>
      <c r="F54" s="32" t="s">
        <v>11</v>
      </c>
      <c r="G54" s="32" t="s">
        <v>3061</v>
      </c>
      <c r="H54" s="32" t="s">
        <v>3060</v>
      </c>
      <c r="I54" s="32" t="s">
        <v>3059</v>
      </c>
      <c r="J54" s="30">
        <v>49834</v>
      </c>
      <c r="K54" s="32">
        <v>23890</v>
      </c>
      <c r="L54" s="32">
        <v>24525</v>
      </c>
      <c r="M54" s="32">
        <v>416</v>
      </c>
      <c r="N54" s="32">
        <v>65948</v>
      </c>
      <c r="O54" s="32">
        <v>24204</v>
      </c>
      <c r="P54" s="32">
        <v>39330</v>
      </c>
      <c r="Q54" s="32">
        <v>746</v>
      </c>
      <c r="R54" s="32">
        <v>115782</v>
      </c>
      <c r="S54" s="32">
        <v>48094</v>
      </c>
      <c r="T54" s="32">
        <v>63855</v>
      </c>
      <c r="U54" s="32">
        <v>1162</v>
      </c>
      <c r="V54" s="31">
        <f t="shared" si="0"/>
        <v>0.47939158004575189</v>
      </c>
      <c r="W54" s="31">
        <f t="shared" si="1"/>
        <v>0.49213388449652845</v>
      </c>
      <c r="X54" s="31">
        <f t="shared" si="2"/>
        <v>8.3477144118473331E-3</v>
      </c>
      <c r="Y54" s="31">
        <f t="shared" si="26"/>
        <v>0.36701643719293991</v>
      </c>
      <c r="Z54" s="31">
        <f t="shared" si="27"/>
        <v>0.59637896524534484</v>
      </c>
      <c r="AA54" s="31">
        <f t="shared" si="28"/>
        <v>1.1311942742767029E-2</v>
      </c>
      <c r="AB54" s="31">
        <f t="shared" si="12"/>
        <v>0.41538408388177783</v>
      </c>
      <c r="AC54" s="31">
        <f t="shared" si="13"/>
        <v>0.55151059750220244</v>
      </c>
      <c r="AD54" s="31">
        <f t="shared" si="14"/>
        <v>1.0036102330241315E-2</v>
      </c>
      <c r="AE54" s="31">
        <f t="shared" si="29"/>
        <v>0.11237514285281197</v>
      </c>
      <c r="AF54" s="31">
        <f t="shared" si="29"/>
        <v>-0.10424508074881639</v>
      </c>
      <c r="AG54" s="31">
        <f t="shared" si="29"/>
        <v>-2.9642283309196955E-3</v>
      </c>
      <c r="AH54" s="31"/>
      <c r="AI54" s="32">
        <f t="shared" si="8"/>
        <v>2</v>
      </c>
      <c r="AJ54" s="32">
        <f t="shared" si="8"/>
        <v>1</v>
      </c>
      <c r="AK54" s="32">
        <f t="shared" si="8"/>
        <v>3</v>
      </c>
      <c r="AL54" s="31" t="str">
        <f>_xlfn.IFS(AI54=1,D54,AJ54=1,E54,AK54=1,F54)</f>
        <v>미래통합당</v>
      </c>
      <c r="AM54" s="31"/>
      <c r="AN54" s="30">
        <v>115782</v>
      </c>
      <c r="AO54" s="41">
        <v>4</v>
      </c>
      <c r="AP54" s="40">
        <f t="shared" si="25"/>
        <v>0.25</v>
      </c>
      <c r="AQ54" s="32">
        <f>INT(L54*AP54)</f>
        <v>6131</v>
      </c>
      <c r="AR54" s="30">
        <f>IF(E54="미래통합당",1,0)</f>
        <v>1</v>
      </c>
      <c r="AS54" s="30">
        <v>1</v>
      </c>
      <c r="AT54" s="39">
        <f t="shared" si="15"/>
        <v>6131</v>
      </c>
      <c r="AU54" s="30">
        <v>115782</v>
      </c>
      <c r="AV54" s="30">
        <f t="shared" si="16"/>
        <v>49834</v>
      </c>
      <c r="AW54" s="32">
        <f>K54-AT54</f>
        <v>17759</v>
      </c>
      <c r="AX54" s="32">
        <f>L54+AT54</f>
        <v>30656</v>
      </c>
      <c r="AY54" s="32">
        <f t="shared" si="17"/>
        <v>416</v>
      </c>
      <c r="AZ54" s="32">
        <f t="shared" si="18"/>
        <v>65948</v>
      </c>
      <c r="BA54" s="32">
        <f t="shared" si="19"/>
        <v>24204</v>
      </c>
      <c r="BB54" s="32">
        <f t="shared" si="20"/>
        <v>39330</v>
      </c>
      <c r="BC54" s="32">
        <f t="shared" si="21"/>
        <v>746</v>
      </c>
      <c r="BD54" s="32">
        <f t="shared" si="22"/>
        <v>115782</v>
      </c>
      <c r="BE54" s="32">
        <f>S54-AT54</f>
        <v>41963</v>
      </c>
      <c r="BF54" s="32">
        <f>T54+AT54</f>
        <v>69986</v>
      </c>
      <c r="BG54" s="32">
        <f t="shared" si="23"/>
        <v>1162</v>
      </c>
      <c r="BH54" s="31">
        <f>AW54/$AV54</f>
        <v>0.35636312557691535</v>
      </c>
      <c r="BI54" s="31">
        <f>AX54/$AV54</f>
        <v>0.61516233896536499</v>
      </c>
      <c r="BJ54" s="31">
        <f>AY54/$AV54</f>
        <v>8.3477144118473331E-3</v>
      </c>
      <c r="BK54" s="31">
        <f>BA54/$AZ54</f>
        <v>0.36701643719293991</v>
      </c>
      <c r="BL54" s="31">
        <f>BB54/$AZ54</f>
        <v>0.59637896524534484</v>
      </c>
      <c r="BM54" s="31">
        <f>BC54/$AZ54</f>
        <v>1.1311942742767029E-2</v>
      </c>
      <c r="BN54" s="31">
        <f>BE54/$BD54</f>
        <v>0.36243112055414484</v>
      </c>
      <c r="BO54" s="31">
        <f>BF54/$BD54</f>
        <v>0.60446356082983543</v>
      </c>
      <c r="BP54" s="31">
        <f>BG54/$BD54</f>
        <v>1.0036102330241315E-2</v>
      </c>
      <c r="BQ54" s="31">
        <f t="shared" si="10"/>
        <v>-1.0653311616024563E-2</v>
      </c>
      <c r="BR54" s="31">
        <f t="shared" si="10"/>
        <v>1.8783373720020147E-2</v>
      </c>
      <c r="BS54" s="31">
        <f t="shared" si="10"/>
        <v>-2.9642283309196955E-3</v>
      </c>
      <c r="BU54" s="32">
        <f t="shared" si="11"/>
        <v>2</v>
      </c>
      <c r="BV54" s="32">
        <f t="shared" si="11"/>
        <v>1</v>
      </c>
      <c r="BW54" s="32">
        <f t="shared" si="11"/>
        <v>3</v>
      </c>
      <c r="BX54" s="31" t="str">
        <f t="shared" si="24"/>
        <v>미래통합당</v>
      </c>
    </row>
    <row r="55" spans="1:76">
      <c r="A55" s="30">
        <v>52</v>
      </c>
      <c r="B55" s="30" t="s">
        <v>16852</v>
      </c>
      <c r="C55" s="30" t="s">
        <v>16865</v>
      </c>
      <c r="D55" s="32" t="s">
        <v>7</v>
      </c>
      <c r="E55" s="32" t="s">
        <v>9</v>
      </c>
      <c r="F55" s="32" t="s">
        <v>255</v>
      </c>
      <c r="G55" s="32" t="s">
        <v>3169</v>
      </c>
      <c r="H55" s="32" t="s">
        <v>3168</v>
      </c>
      <c r="I55" s="32" t="s">
        <v>3167</v>
      </c>
      <c r="J55" s="30">
        <v>42786</v>
      </c>
      <c r="K55" s="32">
        <v>22286</v>
      </c>
      <c r="L55" s="32">
        <v>17687</v>
      </c>
      <c r="M55" s="32">
        <v>168</v>
      </c>
      <c r="N55" s="32">
        <v>65635</v>
      </c>
      <c r="O55" s="32">
        <v>26001</v>
      </c>
      <c r="P55" s="32">
        <v>34350</v>
      </c>
      <c r="Q55" s="32">
        <v>263</v>
      </c>
      <c r="R55" s="32">
        <v>108421</v>
      </c>
      <c r="S55" s="32">
        <v>48287</v>
      </c>
      <c r="T55" s="32">
        <v>52037</v>
      </c>
      <c r="U55" s="32">
        <v>431</v>
      </c>
      <c r="V55" s="31">
        <f t="shared" si="0"/>
        <v>0.52087131304632361</v>
      </c>
      <c r="W55" s="31">
        <f t="shared" si="1"/>
        <v>0.41338288225120368</v>
      </c>
      <c r="X55" s="31">
        <f t="shared" si="2"/>
        <v>3.9265180199130559E-3</v>
      </c>
      <c r="Y55" s="31">
        <f t="shared" si="26"/>
        <v>0.39614534928010969</v>
      </c>
      <c r="Z55" s="31">
        <f t="shared" si="27"/>
        <v>0.52334882303648966</v>
      </c>
      <c r="AA55" s="31">
        <f t="shared" si="28"/>
        <v>4.0070084558543459E-3</v>
      </c>
      <c r="AB55" s="31">
        <f t="shared" si="12"/>
        <v>0.44536575017754865</v>
      </c>
      <c r="AC55" s="31">
        <f t="shared" si="13"/>
        <v>0.47995314560832308</v>
      </c>
      <c r="AD55" s="31">
        <f t="shared" si="14"/>
        <v>3.975244648177014E-3</v>
      </c>
      <c r="AE55" s="31">
        <f t="shared" si="29"/>
        <v>0.12472596376621392</v>
      </c>
      <c r="AF55" s="31">
        <f t="shared" si="29"/>
        <v>-0.10996594078528599</v>
      </c>
      <c r="AG55" s="31">
        <f t="shared" si="29"/>
        <v>-8.0490435941289913E-5</v>
      </c>
      <c r="AH55" s="31"/>
      <c r="AI55" s="32">
        <f t="shared" si="8"/>
        <v>2</v>
      </c>
      <c r="AJ55" s="32">
        <f t="shared" si="8"/>
        <v>1</v>
      </c>
      <c r="AK55" s="32">
        <f t="shared" si="8"/>
        <v>3</v>
      </c>
      <c r="AL55" s="31" t="str">
        <f>_xlfn.IFS(AI55=1,D55,AJ55=1,E55,AK55=1,F55)</f>
        <v>미래통합당</v>
      </c>
      <c r="AM55" s="31"/>
      <c r="AN55" s="30">
        <v>108421</v>
      </c>
      <c r="AO55" s="41">
        <v>4</v>
      </c>
      <c r="AP55" s="40">
        <f t="shared" si="25"/>
        <v>0.25</v>
      </c>
      <c r="AQ55" s="32">
        <f>INT(L55*AP55)</f>
        <v>4421</v>
      </c>
      <c r="AR55" s="30">
        <f>IF(E55="미래통합당",1,0)</f>
        <v>1</v>
      </c>
      <c r="AS55" s="30">
        <v>1</v>
      </c>
      <c r="AT55" s="39">
        <f t="shared" si="15"/>
        <v>4421</v>
      </c>
      <c r="AU55" s="30">
        <v>108421</v>
      </c>
      <c r="AV55" s="30">
        <f t="shared" si="16"/>
        <v>42786</v>
      </c>
      <c r="AW55" s="32">
        <f>K55-AT55</f>
        <v>17865</v>
      </c>
      <c r="AX55" s="32">
        <f>L55+AT55</f>
        <v>22108</v>
      </c>
      <c r="AY55" s="32">
        <f t="shared" si="17"/>
        <v>168</v>
      </c>
      <c r="AZ55" s="32">
        <f t="shared" si="18"/>
        <v>65635</v>
      </c>
      <c r="BA55" s="32">
        <f t="shared" si="19"/>
        <v>26001</v>
      </c>
      <c r="BB55" s="32">
        <f t="shared" si="20"/>
        <v>34350</v>
      </c>
      <c r="BC55" s="32">
        <f t="shared" si="21"/>
        <v>263</v>
      </c>
      <c r="BD55" s="32">
        <f t="shared" si="22"/>
        <v>108421</v>
      </c>
      <c r="BE55" s="32">
        <f>S55-AT55</f>
        <v>43866</v>
      </c>
      <c r="BF55" s="32">
        <f>T55+AT55</f>
        <v>56458</v>
      </c>
      <c r="BG55" s="32">
        <f t="shared" si="23"/>
        <v>431</v>
      </c>
      <c r="BH55" s="31">
        <f>AW55/$AV55</f>
        <v>0.41754312158182583</v>
      </c>
      <c r="BI55" s="31">
        <f>AX55/$AV55</f>
        <v>0.51671107371570135</v>
      </c>
      <c r="BJ55" s="31">
        <f>AY55/$AV55</f>
        <v>3.9265180199130559E-3</v>
      </c>
      <c r="BK55" s="31">
        <f>BA55/$AZ55</f>
        <v>0.39614534928010969</v>
      </c>
      <c r="BL55" s="31">
        <f>BB55/$AZ55</f>
        <v>0.52334882303648966</v>
      </c>
      <c r="BM55" s="31">
        <f>BC55/$AZ55</f>
        <v>4.0070084558543459E-3</v>
      </c>
      <c r="BN55" s="31">
        <f>BE55/$BD55</f>
        <v>0.40458951679102756</v>
      </c>
      <c r="BO55" s="31">
        <f>BF55/$BD55</f>
        <v>0.52072937899484417</v>
      </c>
      <c r="BP55" s="31">
        <f>BG55/$BD55</f>
        <v>3.975244648177014E-3</v>
      </c>
      <c r="BQ55" s="31">
        <f t="shared" si="10"/>
        <v>2.1397772301716134E-2</v>
      </c>
      <c r="BR55" s="31">
        <f t="shared" si="10"/>
        <v>-6.6377493207883109E-3</v>
      </c>
      <c r="BS55" s="31">
        <f t="shared" si="10"/>
        <v>-8.0490435941289913E-5</v>
      </c>
      <c r="BU55" s="32">
        <f t="shared" si="11"/>
        <v>2</v>
      </c>
      <c r="BV55" s="32">
        <f t="shared" si="11"/>
        <v>1</v>
      </c>
      <c r="BW55" s="32">
        <f t="shared" si="11"/>
        <v>3</v>
      </c>
      <c r="BX55" s="31" t="str">
        <f t="shared" si="24"/>
        <v>미래통합당</v>
      </c>
    </row>
    <row r="56" spans="1:76">
      <c r="A56" s="30">
        <v>53</v>
      </c>
      <c r="B56" s="30" t="s">
        <v>16852</v>
      </c>
      <c r="C56" s="30" t="s">
        <v>16864</v>
      </c>
      <c r="D56" s="32" t="s">
        <v>7</v>
      </c>
      <c r="E56" s="32" t="s">
        <v>9</v>
      </c>
      <c r="F56" s="32" t="s">
        <v>19</v>
      </c>
      <c r="G56" s="32" t="s">
        <v>3226</v>
      </c>
      <c r="H56" s="32" t="s">
        <v>3225</v>
      </c>
      <c r="I56" s="32" t="s">
        <v>3224</v>
      </c>
      <c r="J56" s="30">
        <v>40765</v>
      </c>
      <c r="K56" s="32">
        <v>20531</v>
      </c>
      <c r="L56" s="32">
        <v>19242</v>
      </c>
      <c r="M56" s="32">
        <v>462</v>
      </c>
      <c r="N56" s="32">
        <v>62068</v>
      </c>
      <c r="O56" s="32">
        <v>23746</v>
      </c>
      <c r="P56" s="32">
        <v>36512</v>
      </c>
      <c r="Q56" s="32">
        <v>814</v>
      </c>
      <c r="R56" s="32">
        <v>102833</v>
      </c>
      <c r="S56" s="32">
        <v>44277</v>
      </c>
      <c r="T56" s="32">
        <v>55754</v>
      </c>
      <c r="U56" s="32">
        <v>1276</v>
      </c>
      <c r="V56" s="31">
        <f t="shared" si="0"/>
        <v>0.50364283085980621</v>
      </c>
      <c r="W56" s="31">
        <f t="shared" si="1"/>
        <v>0.47202256837973749</v>
      </c>
      <c r="X56" s="31">
        <f t="shared" si="2"/>
        <v>1.1333251563841532E-2</v>
      </c>
      <c r="Y56" s="31">
        <f t="shared" si="26"/>
        <v>0.38258039569504415</v>
      </c>
      <c r="Z56" s="31">
        <f t="shared" si="27"/>
        <v>0.5882580395695044</v>
      </c>
      <c r="AA56" s="31">
        <f t="shared" si="28"/>
        <v>1.3114648450087002E-2</v>
      </c>
      <c r="AB56" s="31">
        <f t="shared" ref="AB56:AB119" si="30">S56/$R56</f>
        <v>0.43057189812608793</v>
      </c>
      <c r="AC56" s="31">
        <f t="shared" ref="AC56:AC119" si="31">T56/$R56</f>
        <v>0.54218003948148941</v>
      </c>
      <c r="AD56" s="31">
        <f t="shared" ref="AD56:AD119" si="32">U56/$R56</f>
        <v>1.240846809876207E-2</v>
      </c>
      <c r="AE56" s="31">
        <f t="shared" si="29"/>
        <v>0.12106243516476206</v>
      </c>
      <c r="AF56" s="31">
        <f t="shared" si="29"/>
        <v>-0.1162354711897669</v>
      </c>
      <c r="AG56" s="31">
        <f t="shared" si="29"/>
        <v>-1.7813968862454704E-3</v>
      </c>
      <c r="AH56" s="31"/>
      <c r="AI56" s="32">
        <f t="shared" si="8"/>
        <v>2</v>
      </c>
      <c r="AJ56" s="32">
        <f t="shared" si="8"/>
        <v>1</v>
      </c>
      <c r="AK56" s="32">
        <f t="shared" si="8"/>
        <v>3</v>
      </c>
      <c r="AL56" s="31" t="str">
        <f>_xlfn.IFS(AI56=1,D56,AJ56=1,E56,AK56=1,F56)</f>
        <v>미래통합당</v>
      </c>
      <c r="AM56" s="31"/>
      <c r="AN56" s="30">
        <v>102833</v>
      </c>
      <c r="AO56" s="41">
        <v>4</v>
      </c>
      <c r="AP56" s="40">
        <f t="shared" si="25"/>
        <v>0.25</v>
      </c>
      <c r="AQ56" s="32">
        <f>INT(L56*AP56)</f>
        <v>4810</v>
      </c>
      <c r="AR56" s="30">
        <f>IF(E56="미래통합당",1,0)</f>
        <v>1</v>
      </c>
      <c r="AS56" s="30">
        <v>1</v>
      </c>
      <c r="AT56" s="39">
        <f t="shared" si="15"/>
        <v>4810</v>
      </c>
      <c r="AU56" s="30">
        <v>102833</v>
      </c>
      <c r="AV56" s="30">
        <f t="shared" si="16"/>
        <v>40765</v>
      </c>
      <c r="AW56" s="32">
        <f>K56-AT56</f>
        <v>15721</v>
      </c>
      <c r="AX56" s="32">
        <f>L56+AT56</f>
        <v>24052</v>
      </c>
      <c r="AY56" s="32">
        <f t="shared" si="17"/>
        <v>462</v>
      </c>
      <c r="AZ56" s="32">
        <f t="shared" si="18"/>
        <v>62068</v>
      </c>
      <c r="BA56" s="32">
        <f t="shared" si="19"/>
        <v>23746</v>
      </c>
      <c r="BB56" s="32">
        <f t="shared" si="20"/>
        <v>36512</v>
      </c>
      <c r="BC56" s="32">
        <f t="shared" si="21"/>
        <v>814</v>
      </c>
      <c r="BD56" s="32">
        <f t="shared" si="22"/>
        <v>102833</v>
      </c>
      <c r="BE56" s="32">
        <f>S56-AT56</f>
        <v>39467</v>
      </c>
      <c r="BF56" s="32">
        <f>T56+AT56</f>
        <v>60564</v>
      </c>
      <c r="BG56" s="32">
        <f t="shared" si="23"/>
        <v>1276</v>
      </c>
      <c r="BH56" s="31">
        <f>AW56/$AV56</f>
        <v>0.38564945418864222</v>
      </c>
      <c r="BI56" s="31">
        <f>AX56/$AV56</f>
        <v>0.59001594505090149</v>
      </c>
      <c r="BJ56" s="31">
        <f>AY56/$AV56</f>
        <v>1.1333251563841532E-2</v>
      </c>
      <c r="BK56" s="31">
        <f>BA56/$AZ56</f>
        <v>0.38258039569504415</v>
      </c>
      <c r="BL56" s="31">
        <f>BB56/$AZ56</f>
        <v>0.5882580395695044</v>
      </c>
      <c r="BM56" s="31">
        <f>BC56/$AZ56</f>
        <v>1.3114648450087002E-2</v>
      </c>
      <c r="BN56" s="31">
        <f>BE56/$BD56</f>
        <v>0.38379703013624034</v>
      </c>
      <c r="BO56" s="31">
        <f>BF56/$BD56</f>
        <v>0.58895490747133705</v>
      </c>
      <c r="BP56" s="31">
        <f>BG56/$BD56</f>
        <v>1.240846809876207E-2</v>
      </c>
      <c r="BQ56" s="31">
        <f t="shared" si="10"/>
        <v>3.0690584935980647E-3</v>
      </c>
      <c r="BR56" s="31">
        <f t="shared" si="10"/>
        <v>1.7579054813970929E-3</v>
      </c>
      <c r="BS56" s="31">
        <f t="shared" si="10"/>
        <v>-1.7813968862454704E-3</v>
      </c>
      <c r="BU56" s="32">
        <f t="shared" si="11"/>
        <v>2</v>
      </c>
      <c r="BV56" s="32">
        <f t="shared" si="11"/>
        <v>1</v>
      </c>
      <c r="BW56" s="32">
        <f t="shared" si="11"/>
        <v>3</v>
      </c>
      <c r="BX56" s="31" t="str">
        <f t="shared" si="24"/>
        <v>미래통합당</v>
      </c>
    </row>
    <row r="57" spans="1:76">
      <c r="A57" s="30">
        <v>54</v>
      </c>
      <c r="B57" s="30" t="s">
        <v>16852</v>
      </c>
      <c r="C57" s="30" t="s">
        <v>16863</v>
      </c>
      <c r="D57" s="32" t="s">
        <v>7</v>
      </c>
      <c r="E57" s="32" t="s">
        <v>9</v>
      </c>
      <c r="F57" s="32" t="s">
        <v>100</v>
      </c>
      <c r="G57" s="32" t="s">
        <v>3305</v>
      </c>
      <c r="H57" s="32" t="s">
        <v>3304</v>
      </c>
      <c r="I57" s="32" t="s">
        <v>3303</v>
      </c>
      <c r="J57" s="30">
        <v>58731</v>
      </c>
      <c r="K57" s="32">
        <v>29643</v>
      </c>
      <c r="L57" s="32">
        <v>25523</v>
      </c>
      <c r="M57" s="32">
        <v>1257</v>
      </c>
      <c r="N57" s="32">
        <v>100662</v>
      </c>
      <c r="O57" s="32">
        <v>37787</v>
      </c>
      <c r="P57" s="32">
        <v>56199</v>
      </c>
      <c r="Q57" s="32">
        <v>2271</v>
      </c>
      <c r="R57" s="32">
        <v>159393</v>
      </c>
      <c r="S57" s="32">
        <v>67430</v>
      </c>
      <c r="T57" s="32">
        <v>81722</v>
      </c>
      <c r="U57" s="32">
        <v>3528</v>
      </c>
      <c r="V57" s="31">
        <f t="shared" ref="V57:V82" si="33">K57/$J57</f>
        <v>0.5047249323185371</v>
      </c>
      <c r="W57" s="31">
        <f t="shared" ref="W57:W82" si="34">L57/$J57</f>
        <v>0.43457458582350039</v>
      </c>
      <c r="X57" s="31">
        <f t="shared" ref="X57:X82" si="35">M57/$J57</f>
        <v>2.1402666394238136E-2</v>
      </c>
      <c r="Y57" s="31">
        <f t="shared" si="26"/>
        <v>0.3753849516202738</v>
      </c>
      <c r="Z57" s="31">
        <f t="shared" si="27"/>
        <v>0.55829409310365385</v>
      </c>
      <c r="AA57" s="31">
        <f t="shared" si="28"/>
        <v>2.2560648506884426E-2</v>
      </c>
      <c r="AB57" s="31">
        <f t="shared" si="30"/>
        <v>0.42304241717013924</v>
      </c>
      <c r="AC57" s="31">
        <f t="shared" si="31"/>
        <v>0.5127075843983111</v>
      </c>
      <c r="AD57" s="31">
        <f t="shared" si="32"/>
        <v>2.213397075153865E-2</v>
      </c>
      <c r="AE57" s="31">
        <f t="shared" si="29"/>
        <v>0.1293399806982633</v>
      </c>
      <c r="AF57" s="31">
        <f t="shared" si="29"/>
        <v>-0.12371950728015346</v>
      </c>
      <c r="AG57" s="31">
        <f t="shared" si="29"/>
        <v>-1.15798211264629E-3</v>
      </c>
      <c r="AH57" s="31"/>
      <c r="AI57" s="32">
        <f t="shared" si="8"/>
        <v>2</v>
      </c>
      <c r="AJ57" s="32">
        <f t="shared" si="8"/>
        <v>1</v>
      </c>
      <c r="AK57" s="32">
        <f t="shared" si="8"/>
        <v>3</v>
      </c>
      <c r="AL57" s="31" t="str">
        <f>_xlfn.IFS(AI57=1,D57,AJ57=1,E57,AK57=1,F57)</f>
        <v>미래통합당</v>
      </c>
      <c r="AM57" s="31"/>
      <c r="AN57" s="30">
        <v>159393</v>
      </c>
      <c r="AO57" s="41">
        <v>4</v>
      </c>
      <c r="AP57" s="40">
        <f t="shared" si="25"/>
        <v>0.25</v>
      </c>
      <c r="AQ57" s="32">
        <f>INT(L57*AP57)</f>
        <v>6380</v>
      </c>
      <c r="AR57" s="30">
        <f>IF(E57="미래통합당",1,0)</f>
        <v>1</v>
      </c>
      <c r="AS57" s="30">
        <v>1</v>
      </c>
      <c r="AT57" s="39">
        <f t="shared" si="15"/>
        <v>6380</v>
      </c>
      <c r="AU57" s="30">
        <v>159393</v>
      </c>
      <c r="AV57" s="30">
        <f t="shared" si="16"/>
        <v>58731</v>
      </c>
      <c r="AW57" s="32">
        <f>K57-AT57</f>
        <v>23263</v>
      </c>
      <c r="AX57" s="32">
        <f>L57+AT57</f>
        <v>31903</v>
      </c>
      <c r="AY57" s="32">
        <f t="shared" si="17"/>
        <v>1257</v>
      </c>
      <c r="AZ57" s="32">
        <f t="shared" si="18"/>
        <v>100662</v>
      </c>
      <c r="BA57" s="32">
        <f t="shared" si="19"/>
        <v>37787</v>
      </c>
      <c r="BB57" s="32">
        <f t="shared" si="20"/>
        <v>56199</v>
      </c>
      <c r="BC57" s="32">
        <f t="shared" si="21"/>
        <v>2271</v>
      </c>
      <c r="BD57" s="32">
        <f t="shared" si="22"/>
        <v>159393</v>
      </c>
      <c r="BE57" s="32">
        <f>S57-AT57</f>
        <v>61050</v>
      </c>
      <c r="BF57" s="32">
        <f>T57+AT57</f>
        <v>88102</v>
      </c>
      <c r="BG57" s="32">
        <f t="shared" si="23"/>
        <v>3528</v>
      </c>
      <c r="BH57" s="31">
        <f>AW57/$AV57</f>
        <v>0.39609405595000935</v>
      </c>
      <c r="BI57" s="31">
        <f>AX57/$AV57</f>
        <v>0.54320546219202803</v>
      </c>
      <c r="BJ57" s="31">
        <f>AY57/$AV57</f>
        <v>2.1402666394238136E-2</v>
      </c>
      <c r="BK57" s="31">
        <f>BA57/$AZ57</f>
        <v>0.3753849516202738</v>
      </c>
      <c r="BL57" s="31">
        <f>BB57/$AZ57</f>
        <v>0.55829409310365385</v>
      </c>
      <c r="BM57" s="31">
        <f>BC57/$AZ57</f>
        <v>2.2560648506884426E-2</v>
      </c>
      <c r="BN57" s="31">
        <f>BE57/$BD57</f>
        <v>0.38301556530086012</v>
      </c>
      <c r="BO57" s="31">
        <f>BF57/$BD57</f>
        <v>0.55273443626759022</v>
      </c>
      <c r="BP57" s="31">
        <f>BG57/$BD57</f>
        <v>2.213397075153865E-2</v>
      </c>
      <c r="BQ57" s="31">
        <f t="shared" si="10"/>
        <v>2.070910432973555E-2</v>
      </c>
      <c r="BR57" s="31">
        <f t="shared" si="10"/>
        <v>-1.5088630911625822E-2</v>
      </c>
      <c r="BS57" s="31">
        <f t="shared" si="10"/>
        <v>-1.15798211264629E-3</v>
      </c>
      <c r="BU57" s="32">
        <f t="shared" si="11"/>
        <v>2</v>
      </c>
      <c r="BV57" s="32">
        <f t="shared" si="11"/>
        <v>1</v>
      </c>
      <c r="BW57" s="32">
        <f t="shared" si="11"/>
        <v>3</v>
      </c>
      <c r="BX57" s="31" t="str">
        <f t="shared" si="24"/>
        <v>미래통합당</v>
      </c>
    </row>
    <row r="58" spans="1:76">
      <c r="A58" s="30">
        <v>55</v>
      </c>
      <c r="B58" s="30" t="s">
        <v>16852</v>
      </c>
      <c r="C58" s="34" t="s">
        <v>16969</v>
      </c>
      <c r="D58" s="32" t="s">
        <v>7</v>
      </c>
      <c r="E58" s="32" t="s">
        <v>9</v>
      </c>
      <c r="F58" s="32" t="s">
        <v>100</v>
      </c>
      <c r="G58" s="32" t="s">
        <v>3359</v>
      </c>
      <c r="H58" s="32" t="s">
        <v>3358</v>
      </c>
      <c r="I58" s="32" t="s">
        <v>3357</v>
      </c>
      <c r="J58" s="30">
        <v>33846</v>
      </c>
      <c r="K58" s="32">
        <v>16564</v>
      </c>
      <c r="L58" s="32">
        <v>15681</v>
      </c>
      <c r="M58" s="32">
        <v>700</v>
      </c>
      <c r="N58" s="32">
        <v>48883</v>
      </c>
      <c r="O58" s="32">
        <v>18214</v>
      </c>
      <c r="P58" s="32">
        <v>28124</v>
      </c>
      <c r="Q58" s="32">
        <v>1103</v>
      </c>
      <c r="R58" s="32">
        <v>82729</v>
      </c>
      <c r="S58" s="32">
        <v>34778</v>
      </c>
      <c r="T58" s="32">
        <v>43805</v>
      </c>
      <c r="U58" s="32">
        <v>1803</v>
      </c>
      <c r="V58" s="31">
        <f t="shared" si="33"/>
        <v>0.48939313360515274</v>
      </c>
      <c r="W58" s="31">
        <f t="shared" si="34"/>
        <v>0.46330437865626661</v>
      </c>
      <c r="X58" s="31">
        <f t="shared" si="35"/>
        <v>2.0681912190509955E-2</v>
      </c>
      <c r="Y58" s="31">
        <f t="shared" si="26"/>
        <v>0.37260397275126322</v>
      </c>
      <c r="Z58" s="31">
        <f t="shared" si="27"/>
        <v>0.57533293783114781</v>
      </c>
      <c r="AA58" s="31">
        <f t="shared" si="28"/>
        <v>2.2564081582554261E-2</v>
      </c>
      <c r="AB58" s="31">
        <f t="shared" si="30"/>
        <v>0.42038462933191506</v>
      </c>
      <c r="AC58" s="31">
        <f t="shared" si="31"/>
        <v>0.52949993351787161</v>
      </c>
      <c r="AD58" s="31">
        <f t="shared" si="32"/>
        <v>2.1794050453891621E-2</v>
      </c>
      <c r="AE58" s="31">
        <f t="shared" si="29"/>
        <v>0.11678916085388952</v>
      </c>
      <c r="AF58" s="31">
        <f t="shared" si="29"/>
        <v>-0.11202855917488119</v>
      </c>
      <c r="AG58" s="31">
        <f t="shared" si="29"/>
        <v>-1.8821693920443062E-3</v>
      </c>
      <c r="AH58" s="31"/>
      <c r="AI58" s="32">
        <f t="shared" si="8"/>
        <v>2</v>
      </c>
      <c r="AJ58" s="32">
        <f t="shared" si="8"/>
        <v>1</v>
      </c>
      <c r="AK58" s="32">
        <f t="shared" si="8"/>
        <v>3</v>
      </c>
      <c r="AL58" s="31" t="str">
        <f>_xlfn.IFS(AI58=1,D58,AJ58=1,E58,AK58=1,F58)</f>
        <v>미래통합당</v>
      </c>
      <c r="AM58" s="31"/>
      <c r="AN58" s="30">
        <v>82729</v>
      </c>
      <c r="AO58" s="41">
        <v>4</v>
      </c>
      <c r="AP58" s="40">
        <f t="shared" si="25"/>
        <v>0.25</v>
      </c>
      <c r="AQ58" s="32">
        <f>INT(L58*AP58)</f>
        <v>3920</v>
      </c>
      <c r="AR58" s="30">
        <f>IF(E58="미래통합당",1,0)</f>
        <v>1</v>
      </c>
      <c r="AS58" s="30">
        <v>1</v>
      </c>
      <c r="AT58" s="39">
        <f t="shared" si="15"/>
        <v>3920</v>
      </c>
      <c r="AU58" s="30">
        <v>82729</v>
      </c>
      <c r="AV58" s="30">
        <f t="shared" si="16"/>
        <v>33846</v>
      </c>
      <c r="AW58" s="32">
        <f>K58-AT58</f>
        <v>12644</v>
      </c>
      <c r="AX58" s="32">
        <f>L58+AT58</f>
        <v>19601</v>
      </c>
      <c r="AY58" s="32">
        <f t="shared" si="17"/>
        <v>700</v>
      </c>
      <c r="AZ58" s="32">
        <f t="shared" si="18"/>
        <v>48883</v>
      </c>
      <c r="BA58" s="32">
        <f t="shared" si="19"/>
        <v>18214</v>
      </c>
      <c r="BB58" s="32">
        <f t="shared" si="20"/>
        <v>28124</v>
      </c>
      <c r="BC58" s="32">
        <f t="shared" si="21"/>
        <v>1103</v>
      </c>
      <c r="BD58" s="32">
        <f t="shared" si="22"/>
        <v>82729</v>
      </c>
      <c r="BE58" s="32">
        <f>S58-AT58</f>
        <v>30858</v>
      </c>
      <c r="BF58" s="32">
        <f>T58+AT58</f>
        <v>47725</v>
      </c>
      <c r="BG58" s="32">
        <f t="shared" si="23"/>
        <v>1803</v>
      </c>
      <c r="BH58" s="31">
        <f>AW58/$AV58</f>
        <v>0.37357442533829699</v>
      </c>
      <c r="BI58" s="31">
        <f>AX58/$AV58</f>
        <v>0.57912308692312242</v>
      </c>
      <c r="BJ58" s="31">
        <f>AY58/$AV58</f>
        <v>2.0681912190509955E-2</v>
      </c>
      <c r="BK58" s="31">
        <f>BA58/$AZ58</f>
        <v>0.37260397275126322</v>
      </c>
      <c r="BL58" s="31">
        <f>BB58/$AZ58</f>
        <v>0.57533293783114781</v>
      </c>
      <c r="BM58" s="31">
        <f>BC58/$AZ58</f>
        <v>2.2564081582554261E-2</v>
      </c>
      <c r="BN58" s="31">
        <f>BE58/$BD58</f>
        <v>0.3730010032757558</v>
      </c>
      <c r="BO58" s="31">
        <f>BF58/$BD58</f>
        <v>0.57688355957403092</v>
      </c>
      <c r="BP58" s="31">
        <f>BG58/$BD58</f>
        <v>2.1794050453891621E-2</v>
      </c>
      <c r="BQ58" s="31">
        <f t="shared" si="10"/>
        <v>9.7045258703376547E-4</v>
      </c>
      <c r="BR58" s="31">
        <f t="shared" si="10"/>
        <v>3.790149091974615E-3</v>
      </c>
      <c r="BS58" s="31">
        <f t="shared" si="10"/>
        <v>-1.8821693920443062E-3</v>
      </c>
      <c r="BU58" s="32">
        <f t="shared" si="11"/>
        <v>2</v>
      </c>
      <c r="BV58" s="32">
        <f t="shared" si="11"/>
        <v>1</v>
      </c>
      <c r="BW58" s="32">
        <f t="shared" si="11"/>
        <v>3</v>
      </c>
      <c r="BX58" s="31" t="str">
        <f t="shared" si="24"/>
        <v>미래통합당</v>
      </c>
    </row>
    <row r="59" spans="1:76">
      <c r="A59" s="30">
        <v>56</v>
      </c>
      <c r="B59" s="30" t="s">
        <v>16852</v>
      </c>
      <c r="C59" s="34" t="s">
        <v>16968</v>
      </c>
      <c r="D59" s="32" t="s">
        <v>7</v>
      </c>
      <c r="E59" s="32" t="s">
        <v>9</v>
      </c>
      <c r="F59" s="32" t="s">
        <v>19</v>
      </c>
      <c r="G59" s="32" t="s">
        <v>3400</v>
      </c>
      <c r="H59" s="32" t="s">
        <v>3399</v>
      </c>
      <c r="I59" s="32" t="s">
        <v>3398</v>
      </c>
      <c r="J59" s="30">
        <v>32421</v>
      </c>
      <c r="K59" s="32">
        <v>18555</v>
      </c>
      <c r="L59" s="32">
        <v>13218</v>
      </c>
      <c r="M59" s="32">
        <v>240</v>
      </c>
      <c r="N59" s="32">
        <v>49738</v>
      </c>
      <c r="O59" s="32">
        <v>22450</v>
      </c>
      <c r="P59" s="32">
        <v>26357</v>
      </c>
      <c r="Q59" s="32">
        <v>376</v>
      </c>
      <c r="R59" s="32">
        <v>82159</v>
      </c>
      <c r="S59" s="32">
        <v>41005</v>
      </c>
      <c r="T59" s="32">
        <v>39575</v>
      </c>
      <c r="U59" s="32">
        <v>616</v>
      </c>
      <c r="V59" s="31">
        <f t="shared" si="33"/>
        <v>0.57231424076987136</v>
      </c>
      <c r="W59" s="31">
        <f t="shared" si="34"/>
        <v>0.40769871379661332</v>
      </c>
      <c r="X59" s="31">
        <f t="shared" si="35"/>
        <v>7.4026094198204866E-3</v>
      </c>
      <c r="Y59" s="31">
        <f t="shared" si="26"/>
        <v>0.45136515340383609</v>
      </c>
      <c r="Z59" s="31">
        <f t="shared" si="27"/>
        <v>0.52991676384253483</v>
      </c>
      <c r="AA59" s="31">
        <f t="shared" si="28"/>
        <v>7.559612368812578E-3</v>
      </c>
      <c r="AB59" s="31">
        <f t="shared" si="30"/>
        <v>0.49909322167991332</v>
      </c>
      <c r="AC59" s="31">
        <f t="shared" si="31"/>
        <v>0.48168794654267943</v>
      </c>
      <c r="AD59" s="31">
        <f t="shared" si="32"/>
        <v>7.4976569821930648E-3</v>
      </c>
      <c r="AE59" s="31">
        <f t="shared" si="29"/>
        <v>0.12094908736603527</v>
      </c>
      <c r="AF59" s="31">
        <f t="shared" si="29"/>
        <v>-0.12221805004592151</v>
      </c>
      <c r="AG59" s="31">
        <f t="shared" si="29"/>
        <v>-1.5700294899209134E-4</v>
      </c>
      <c r="AH59" s="31"/>
      <c r="AI59" s="32">
        <f t="shared" si="8"/>
        <v>1</v>
      </c>
      <c r="AJ59" s="32">
        <f t="shared" si="8"/>
        <v>2</v>
      </c>
      <c r="AK59" s="32">
        <f t="shared" si="8"/>
        <v>3</v>
      </c>
      <c r="AL59" s="31" t="str">
        <f>_xlfn.IFS(AI59=1,D59,AJ59=1,E59,AK59=1,F59)</f>
        <v>더불어민주당</v>
      </c>
      <c r="AM59" s="31"/>
      <c r="AN59" s="30">
        <v>82159</v>
      </c>
      <c r="AO59" s="41">
        <v>4</v>
      </c>
      <c r="AP59" s="40">
        <f t="shared" si="25"/>
        <v>0.25</v>
      </c>
      <c r="AQ59" s="32">
        <f>INT(L59*AP59)</f>
        <v>3304</v>
      </c>
      <c r="AR59" s="30">
        <f>IF(E59="미래통합당",1,0)</f>
        <v>1</v>
      </c>
      <c r="AS59" s="30">
        <v>1</v>
      </c>
      <c r="AT59" s="39">
        <f t="shared" si="15"/>
        <v>3304</v>
      </c>
      <c r="AU59" s="30">
        <v>82159</v>
      </c>
      <c r="AV59" s="30">
        <f t="shared" si="16"/>
        <v>32421</v>
      </c>
      <c r="AW59" s="32">
        <f>K59-AT59</f>
        <v>15251</v>
      </c>
      <c r="AX59" s="32">
        <f>L59+AT59</f>
        <v>16522</v>
      </c>
      <c r="AY59" s="32">
        <f t="shared" si="17"/>
        <v>240</v>
      </c>
      <c r="AZ59" s="32">
        <f t="shared" si="18"/>
        <v>49738</v>
      </c>
      <c r="BA59" s="32">
        <f t="shared" si="19"/>
        <v>22450</v>
      </c>
      <c r="BB59" s="32">
        <f t="shared" si="20"/>
        <v>26357</v>
      </c>
      <c r="BC59" s="32">
        <f t="shared" si="21"/>
        <v>376</v>
      </c>
      <c r="BD59" s="32">
        <f t="shared" ref="BD59:BD122" si="36">R59</f>
        <v>82159</v>
      </c>
      <c r="BE59" s="32">
        <f>S59-AT59</f>
        <v>37701</v>
      </c>
      <c r="BF59" s="32">
        <f>T59+AT59</f>
        <v>42879</v>
      </c>
      <c r="BG59" s="32">
        <f t="shared" ref="BG59:BG122" si="37">U59</f>
        <v>616</v>
      </c>
      <c r="BH59" s="31">
        <f>AW59/$AV59</f>
        <v>0.47040498442367601</v>
      </c>
      <c r="BI59" s="31">
        <f>AX59/$AV59</f>
        <v>0.50960797014280868</v>
      </c>
      <c r="BJ59" s="31">
        <f>AY59/$AV59</f>
        <v>7.4026094198204866E-3</v>
      </c>
      <c r="BK59" s="31">
        <f>BA59/$AZ59</f>
        <v>0.45136515340383609</v>
      </c>
      <c r="BL59" s="31">
        <f>BB59/$AZ59</f>
        <v>0.52991676384253483</v>
      </c>
      <c r="BM59" s="31">
        <f>BC59/$AZ59</f>
        <v>7.559612368812578E-3</v>
      </c>
      <c r="BN59" s="31">
        <f>BE59/$BD59</f>
        <v>0.45887851604815055</v>
      </c>
      <c r="BO59" s="31">
        <f>BF59/$BD59</f>
        <v>0.52190265217444221</v>
      </c>
      <c r="BP59" s="31">
        <f>BG59/$BD59</f>
        <v>7.4976569821930648E-3</v>
      </c>
      <c r="BQ59" s="31">
        <f t="shared" si="10"/>
        <v>1.9039831019839915E-2</v>
      </c>
      <c r="BR59" s="31">
        <f t="shared" si="10"/>
        <v>-2.0308793699726158E-2</v>
      </c>
      <c r="BS59" s="31">
        <f t="shared" si="10"/>
        <v>-1.5700294899209134E-4</v>
      </c>
      <c r="BU59" s="32">
        <f t="shared" si="11"/>
        <v>2</v>
      </c>
      <c r="BV59" s="32">
        <f t="shared" si="11"/>
        <v>1</v>
      </c>
      <c r="BW59" s="32">
        <f t="shared" si="11"/>
        <v>3</v>
      </c>
      <c r="BX59" s="31" t="str">
        <f t="shared" si="24"/>
        <v>미래통합당</v>
      </c>
    </row>
    <row r="60" spans="1:76">
      <c r="A60" s="30">
        <v>57</v>
      </c>
      <c r="B60" s="30" t="s">
        <v>16852</v>
      </c>
      <c r="C60" s="30" t="s">
        <v>16862</v>
      </c>
      <c r="D60" s="32" t="s">
        <v>7</v>
      </c>
      <c r="E60" s="32" t="s">
        <v>9</v>
      </c>
      <c r="F60" s="32" t="s">
        <v>19</v>
      </c>
      <c r="G60" s="32" t="s">
        <v>3458</v>
      </c>
      <c r="H60" s="32" t="s">
        <v>3457</v>
      </c>
      <c r="I60" s="32" t="s">
        <v>3456</v>
      </c>
      <c r="J60" s="30">
        <v>38434</v>
      </c>
      <c r="K60" s="32">
        <v>21483</v>
      </c>
      <c r="L60" s="32">
        <v>16418</v>
      </c>
      <c r="M60" s="32">
        <v>236</v>
      </c>
      <c r="N60" s="32">
        <v>58761</v>
      </c>
      <c r="O60" s="32">
        <v>27250</v>
      </c>
      <c r="P60" s="32">
        <v>30377</v>
      </c>
      <c r="Q60" s="32">
        <v>570</v>
      </c>
      <c r="R60" s="32">
        <v>97195</v>
      </c>
      <c r="S60" s="32">
        <v>48733</v>
      </c>
      <c r="T60" s="32">
        <v>46795</v>
      </c>
      <c r="U60" s="32">
        <v>806</v>
      </c>
      <c r="V60" s="31">
        <f t="shared" si="33"/>
        <v>0.55895821408128221</v>
      </c>
      <c r="W60" s="31">
        <f t="shared" si="34"/>
        <v>0.42717385648124057</v>
      </c>
      <c r="X60" s="31">
        <f t="shared" si="35"/>
        <v>6.1403965239111204E-3</v>
      </c>
      <c r="Y60" s="31">
        <f t="shared" si="26"/>
        <v>0.46374295876516736</v>
      </c>
      <c r="Z60" s="31">
        <f t="shared" si="27"/>
        <v>0.51695852691410971</v>
      </c>
      <c r="AA60" s="31">
        <f t="shared" si="28"/>
        <v>9.7003114310512083E-3</v>
      </c>
      <c r="AB60" s="31">
        <f t="shared" si="30"/>
        <v>0.50139410463501211</v>
      </c>
      <c r="AC60" s="31">
        <f t="shared" si="31"/>
        <v>0.48145480734605689</v>
      </c>
      <c r="AD60" s="31">
        <f t="shared" si="32"/>
        <v>8.2926076444261535E-3</v>
      </c>
      <c r="AE60" s="31">
        <f t="shared" si="29"/>
        <v>9.5215255316114855E-2</v>
      </c>
      <c r="AF60" s="31">
        <f t="shared" si="29"/>
        <v>-8.978467043286914E-2</v>
      </c>
      <c r="AG60" s="31">
        <f t="shared" si="29"/>
        <v>-3.5599149071400878E-3</v>
      </c>
      <c r="AH60" s="31"/>
      <c r="AI60" s="32">
        <f t="shared" si="8"/>
        <v>1</v>
      </c>
      <c r="AJ60" s="32">
        <f t="shared" si="8"/>
        <v>2</v>
      </c>
      <c r="AK60" s="32">
        <f t="shared" si="8"/>
        <v>3</v>
      </c>
      <c r="AL60" s="31" t="str">
        <f>_xlfn.IFS(AI60=1,D60,AJ60=1,E60,AK60=1,F60)</f>
        <v>더불어민주당</v>
      </c>
      <c r="AM60" s="31"/>
      <c r="AN60" s="30">
        <v>97195</v>
      </c>
      <c r="AO60" s="41">
        <v>4</v>
      </c>
      <c r="AP60" s="40">
        <f t="shared" si="25"/>
        <v>0.25</v>
      </c>
      <c r="AQ60" s="32">
        <f>INT(L60*AP60)</f>
        <v>4104</v>
      </c>
      <c r="AR60" s="30">
        <f>IF(E60="미래통합당",1,0)</f>
        <v>1</v>
      </c>
      <c r="AS60" s="30">
        <v>1</v>
      </c>
      <c r="AT60" s="39">
        <f t="shared" si="15"/>
        <v>4104</v>
      </c>
      <c r="AU60" s="30">
        <v>97195</v>
      </c>
      <c r="AV60" s="30">
        <f t="shared" si="16"/>
        <v>38434</v>
      </c>
      <c r="AW60" s="32">
        <f>K60-AT60</f>
        <v>17379</v>
      </c>
      <c r="AX60" s="32">
        <f>L60+AT60</f>
        <v>20522</v>
      </c>
      <c r="AY60" s="32">
        <f t="shared" si="17"/>
        <v>236</v>
      </c>
      <c r="AZ60" s="32">
        <f t="shared" si="18"/>
        <v>58761</v>
      </c>
      <c r="BA60" s="32">
        <f t="shared" si="19"/>
        <v>27250</v>
      </c>
      <c r="BB60" s="32">
        <f t="shared" si="20"/>
        <v>30377</v>
      </c>
      <c r="BC60" s="32">
        <f t="shared" si="21"/>
        <v>570</v>
      </c>
      <c r="BD60" s="32">
        <f t="shared" si="36"/>
        <v>97195</v>
      </c>
      <c r="BE60" s="32">
        <f>S60-AT60</f>
        <v>44629</v>
      </c>
      <c r="BF60" s="32">
        <f>T60+AT60</f>
        <v>50899</v>
      </c>
      <c r="BG60" s="32">
        <f t="shared" si="37"/>
        <v>806</v>
      </c>
      <c r="BH60" s="31">
        <f>AW60/$AV60</f>
        <v>0.45217775927564136</v>
      </c>
      <c r="BI60" s="31">
        <f>AX60/$AV60</f>
        <v>0.53395431128688142</v>
      </c>
      <c r="BJ60" s="31">
        <f>AY60/$AV60</f>
        <v>6.1403965239111204E-3</v>
      </c>
      <c r="BK60" s="31">
        <f>BA60/$AZ60</f>
        <v>0.46374295876516736</v>
      </c>
      <c r="BL60" s="31">
        <f>BB60/$AZ60</f>
        <v>0.51695852691410971</v>
      </c>
      <c r="BM60" s="31">
        <f>BC60/$AZ60</f>
        <v>9.7003114310512083E-3</v>
      </c>
      <c r="BN60" s="31">
        <f>BE60/$BD60</f>
        <v>0.45916971037604815</v>
      </c>
      <c r="BO60" s="31">
        <f>BF60/$BD60</f>
        <v>0.52367920160502079</v>
      </c>
      <c r="BP60" s="31">
        <f>BG60/$BD60</f>
        <v>8.2926076444261535E-3</v>
      </c>
      <c r="BQ60" s="31">
        <f t="shared" si="10"/>
        <v>-1.1565199489526001E-2</v>
      </c>
      <c r="BR60" s="31">
        <f t="shared" si="10"/>
        <v>1.6995784372771716E-2</v>
      </c>
      <c r="BS60" s="31">
        <f t="shared" si="10"/>
        <v>-3.5599149071400878E-3</v>
      </c>
      <c r="BU60" s="32">
        <f t="shared" si="11"/>
        <v>2</v>
      </c>
      <c r="BV60" s="32">
        <f t="shared" si="11"/>
        <v>1</v>
      </c>
      <c r="BW60" s="32">
        <f t="shared" si="11"/>
        <v>3</v>
      </c>
      <c r="BX60" s="31" t="str">
        <f t="shared" si="24"/>
        <v>미래통합당</v>
      </c>
    </row>
    <row r="61" spans="1:76">
      <c r="A61" s="30">
        <v>58</v>
      </c>
      <c r="B61" s="30" t="s">
        <v>16852</v>
      </c>
      <c r="C61" s="30" t="s">
        <v>16861</v>
      </c>
      <c r="D61" s="32" t="s">
        <v>7</v>
      </c>
      <c r="E61" s="32" t="s">
        <v>9</v>
      </c>
      <c r="F61" s="32" t="s">
        <v>100</v>
      </c>
      <c r="G61" s="32" t="s">
        <v>3552</v>
      </c>
      <c r="H61" s="32" t="s">
        <v>3551</v>
      </c>
      <c r="I61" s="32" t="s">
        <v>3550</v>
      </c>
      <c r="J61" s="30">
        <v>48299</v>
      </c>
      <c r="K61" s="32">
        <v>24413</v>
      </c>
      <c r="L61" s="32">
        <v>21354</v>
      </c>
      <c r="M61" s="32">
        <v>808</v>
      </c>
      <c r="N61" s="32">
        <v>99230</v>
      </c>
      <c r="O61" s="32">
        <v>38733</v>
      </c>
      <c r="P61" s="32">
        <v>54700</v>
      </c>
      <c r="Q61" s="32">
        <v>1917</v>
      </c>
      <c r="R61" s="32">
        <v>147529</v>
      </c>
      <c r="S61" s="32">
        <v>63146</v>
      </c>
      <c r="T61" s="32">
        <v>76054</v>
      </c>
      <c r="U61" s="32">
        <v>2725</v>
      </c>
      <c r="V61" s="31">
        <f t="shared" si="33"/>
        <v>0.50545559949481356</v>
      </c>
      <c r="W61" s="31">
        <f t="shared" si="34"/>
        <v>0.44212095488519432</v>
      </c>
      <c r="X61" s="31">
        <f t="shared" si="35"/>
        <v>1.6729124826600966E-2</v>
      </c>
      <c r="Y61" s="31">
        <f t="shared" si="26"/>
        <v>0.39033558399677515</v>
      </c>
      <c r="Z61" s="31">
        <f t="shared" si="27"/>
        <v>0.55124458329134329</v>
      </c>
      <c r="AA61" s="31">
        <f t="shared" si="28"/>
        <v>1.9318754408948906E-2</v>
      </c>
      <c r="AB61" s="31">
        <f t="shared" si="30"/>
        <v>0.42802432064204327</v>
      </c>
      <c r="AC61" s="31">
        <f t="shared" si="31"/>
        <v>0.5155189827084844</v>
      </c>
      <c r="AD61" s="31">
        <f t="shared" si="32"/>
        <v>1.8470944695619166E-2</v>
      </c>
      <c r="AE61" s="31">
        <f t="shared" si="29"/>
        <v>0.11512001549803841</v>
      </c>
      <c r="AF61" s="31">
        <f t="shared" si="29"/>
        <v>-0.10912362840614898</v>
      </c>
      <c r="AG61" s="31">
        <f t="shared" si="29"/>
        <v>-2.5896295823479402E-3</v>
      </c>
      <c r="AH61" s="31"/>
      <c r="AI61" s="32">
        <f t="shared" si="8"/>
        <v>2</v>
      </c>
      <c r="AJ61" s="32">
        <f t="shared" si="8"/>
        <v>1</v>
      </c>
      <c r="AK61" s="32">
        <f t="shared" si="8"/>
        <v>3</v>
      </c>
      <c r="AL61" s="31" t="str">
        <f>_xlfn.IFS(AI61=1,D61,AJ61=1,E61,AK61=1,F61)</f>
        <v>미래통합당</v>
      </c>
      <c r="AM61" s="31"/>
      <c r="AN61" s="30">
        <v>147529</v>
      </c>
      <c r="AO61" s="41">
        <v>4</v>
      </c>
      <c r="AP61" s="40">
        <f t="shared" si="25"/>
        <v>0.25</v>
      </c>
      <c r="AQ61" s="32">
        <f>INT(L61*AP61)</f>
        <v>5338</v>
      </c>
      <c r="AR61" s="30">
        <f>IF(E61="미래통합당",1,0)</f>
        <v>1</v>
      </c>
      <c r="AS61" s="30">
        <v>1</v>
      </c>
      <c r="AT61" s="39">
        <f t="shared" si="15"/>
        <v>5338</v>
      </c>
      <c r="AU61" s="30">
        <v>147529</v>
      </c>
      <c r="AV61" s="30">
        <f t="shared" si="16"/>
        <v>48299</v>
      </c>
      <c r="AW61" s="32">
        <f>K61-AT61</f>
        <v>19075</v>
      </c>
      <c r="AX61" s="32">
        <f>L61+AT61</f>
        <v>26692</v>
      </c>
      <c r="AY61" s="32">
        <f t="shared" si="17"/>
        <v>808</v>
      </c>
      <c r="AZ61" s="32">
        <f t="shared" si="18"/>
        <v>99230</v>
      </c>
      <c r="BA61" s="32">
        <f t="shared" si="19"/>
        <v>38733</v>
      </c>
      <c r="BB61" s="32">
        <f t="shared" si="20"/>
        <v>54700</v>
      </c>
      <c r="BC61" s="32">
        <f t="shared" si="21"/>
        <v>1917</v>
      </c>
      <c r="BD61" s="32">
        <f t="shared" si="36"/>
        <v>147529</v>
      </c>
      <c r="BE61" s="32">
        <f>S61-AT61</f>
        <v>57808</v>
      </c>
      <c r="BF61" s="32">
        <f>T61+AT61</f>
        <v>81392</v>
      </c>
      <c r="BG61" s="32">
        <f t="shared" si="37"/>
        <v>2725</v>
      </c>
      <c r="BH61" s="31">
        <f>AW61/$AV61</f>
        <v>0.39493571295471958</v>
      </c>
      <c r="BI61" s="31">
        <f>AX61/$AV61</f>
        <v>0.55264084142528835</v>
      </c>
      <c r="BJ61" s="31">
        <f>AY61/$AV61</f>
        <v>1.6729124826600966E-2</v>
      </c>
      <c r="BK61" s="31">
        <f>BA61/$AZ61</f>
        <v>0.39033558399677515</v>
      </c>
      <c r="BL61" s="31">
        <f>BB61/$AZ61</f>
        <v>0.55124458329134329</v>
      </c>
      <c r="BM61" s="31">
        <f>BC61/$AZ61</f>
        <v>1.9318754408948906E-2</v>
      </c>
      <c r="BN61" s="31">
        <f>BE61/$BD61</f>
        <v>0.39184160402361567</v>
      </c>
      <c r="BO61" s="31">
        <f>BF61/$BD61</f>
        <v>0.55170169932691204</v>
      </c>
      <c r="BP61" s="31">
        <f>BG61/$BD61</f>
        <v>1.8470944695619166E-2</v>
      </c>
      <c r="BQ61" s="31">
        <f t="shared" si="10"/>
        <v>4.6001289579444271E-3</v>
      </c>
      <c r="BR61" s="31">
        <f t="shared" si="10"/>
        <v>1.3962581339450608E-3</v>
      </c>
      <c r="BS61" s="31">
        <f t="shared" si="10"/>
        <v>-2.5896295823479402E-3</v>
      </c>
      <c r="BU61" s="32">
        <f t="shared" si="11"/>
        <v>2</v>
      </c>
      <c r="BV61" s="32">
        <f t="shared" si="11"/>
        <v>1</v>
      </c>
      <c r="BW61" s="32">
        <f t="shared" si="11"/>
        <v>3</v>
      </c>
      <c r="BX61" s="31" t="str">
        <f t="shared" si="24"/>
        <v>미래통합당</v>
      </c>
    </row>
    <row r="62" spans="1:76">
      <c r="A62" s="30">
        <v>59</v>
      </c>
      <c r="B62" s="30" t="s">
        <v>16852</v>
      </c>
      <c r="C62" s="30" t="s">
        <v>16860</v>
      </c>
      <c r="D62" s="32" t="s">
        <v>7</v>
      </c>
      <c r="E62" s="32" t="s">
        <v>9</v>
      </c>
      <c r="F62" s="32" t="s">
        <v>11</v>
      </c>
      <c r="G62" s="32" t="s">
        <v>3613</v>
      </c>
      <c r="H62" s="32" t="s">
        <v>3612</v>
      </c>
      <c r="I62" s="32" t="s">
        <v>3611</v>
      </c>
      <c r="J62" s="30">
        <v>50687</v>
      </c>
      <c r="K62" s="32">
        <v>23257</v>
      </c>
      <c r="L62" s="32">
        <v>25670</v>
      </c>
      <c r="M62" s="32">
        <v>379</v>
      </c>
      <c r="N62" s="32">
        <v>83144</v>
      </c>
      <c r="O62" s="32">
        <v>26376</v>
      </c>
      <c r="P62" s="32">
        <v>53301</v>
      </c>
      <c r="Q62" s="32">
        <v>1134</v>
      </c>
      <c r="R62" s="32">
        <v>133831</v>
      </c>
      <c r="S62" s="32">
        <v>49633</v>
      </c>
      <c r="T62" s="32">
        <v>78971</v>
      </c>
      <c r="U62" s="32">
        <v>1513</v>
      </c>
      <c r="V62" s="31">
        <f t="shared" si="33"/>
        <v>0.45883559887150549</v>
      </c>
      <c r="W62" s="31">
        <f t="shared" si="34"/>
        <v>0.50644149387416892</v>
      </c>
      <c r="X62" s="31">
        <f t="shared" si="35"/>
        <v>7.4772624144257898E-3</v>
      </c>
      <c r="Y62" s="31">
        <f t="shared" si="26"/>
        <v>0.31723275281439428</v>
      </c>
      <c r="Z62" s="31">
        <f t="shared" si="27"/>
        <v>0.64106850764937939</v>
      </c>
      <c r="AA62" s="31">
        <f t="shared" si="28"/>
        <v>1.3638987780236698E-2</v>
      </c>
      <c r="AB62" s="31">
        <f t="shared" si="30"/>
        <v>0.37086325290851896</v>
      </c>
      <c r="AC62" s="31">
        <f t="shared" si="31"/>
        <v>0.59008002630182843</v>
      </c>
      <c r="AD62" s="31">
        <f t="shared" si="32"/>
        <v>1.1305302956714065E-2</v>
      </c>
      <c r="AE62" s="31">
        <f t="shared" si="29"/>
        <v>0.14160284605711121</v>
      </c>
      <c r="AF62" s="31">
        <f t="shared" si="29"/>
        <v>-0.13462701377521047</v>
      </c>
      <c r="AG62" s="31">
        <f t="shared" si="29"/>
        <v>-6.1617253658109083E-3</v>
      </c>
      <c r="AH62" s="31"/>
      <c r="AI62" s="32">
        <f t="shared" si="8"/>
        <v>2</v>
      </c>
      <c r="AJ62" s="32">
        <f t="shared" si="8"/>
        <v>1</v>
      </c>
      <c r="AK62" s="32">
        <f t="shared" si="8"/>
        <v>3</v>
      </c>
      <c r="AL62" s="31" t="str">
        <f>_xlfn.IFS(AI62=1,D62,AJ62=1,E62,AK62=1,F62)</f>
        <v>미래통합당</v>
      </c>
      <c r="AM62" s="31"/>
      <c r="AN62" s="30">
        <v>133831</v>
      </c>
      <c r="AO62" s="41">
        <v>4</v>
      </c>
      <c r="AP62" s="40">
        <f t="shared" si="25"/>
        <v>0.25</v>
      </c>
      <c r="AQ62" s="32">
        <f>INT(L62*AP62)</f>
        <v>6417</v>
      </c>
      <c r="AR62" s="30">
        <f>IF(E62="미래통합당",1,0)</f>
        <v>1</v>
      </c>
      <c r="AS62" s="30">
        <v>1</v>
      </c>
      <c r="AT62" s="39">
        <f t="shared" si="15"/>
        <v>6417</v>
      </c>
      <c r="AU62" s="30">
        <v>133831</v>
      </c>
      <c r="AV62" s="30">
        <f t="shared" si="16"/>
        <v>50687</v>
      </c>
      <c r="AW62" s="32">
        <f>K62-AT62</f>
        <v>16840</v>
      </c>
      <c r="AX62" s="32">
        <f>L62+AT62</f>
        <v>32087</v>
      </c>
      <c r="AY62" s="32">
        <f t="shared" ref="AY62:AY125" si="38">M62</f>
        <v>379</v>
      </c>
      <c r="AZ62" s="32">
        <f t="shared" ref="AZ62:AZ125" si="39">N62</f>
        <v>83144</v>
      </c>
      <c r="BA62" s="32">
        <f t="shared" ref="BA62:BA125" si="40">O62</f>
        <v>26376</v>
      </c>
      <c r="BB62" s="32">
        <f t="shared" ref="BB62:BB125" si="41">P62</f>
        <v>53301</v>
      </c>
      <c r="BC62" s="32">
        <f t="shared" ref="BC62:BC125" si="42">Q62</f>
        <v>1134</v>
      </c>
      <c r="BD62" s="32">
        <f t="shared" si="36"/>
        <v>133831</v>
      </c>
      <c r="BE62" s="32">
        <f>S62-AT62</f>
        <v>43216</v>
      </c>
      <c r="BF62" s="32">
        <f>T62+AT62</f>
        <v>85388</v>
      </c>
      <c r="BG62" s="32">
        <f t="shared" si="37"/>
        <v>1513</v>
      </c>
      <c r="BH62" s="31">
        <f>AW62/$AV62</f>
        <v>0.33223508986525147</v>
      </c>
      <c r="BI62" s="31">
        <f>AX62/$AV62</f>
        <v>0.633042002880423</v>
      </c>
      <c r="BJ62" s="31">
        <f>AY62/$AV62</f>
        <v>7.4772624144257898E-3</v>
      </c>
      <c r="BK62" s="31">
        <f>BA62/$AZ62</f>
        <v>0.31723275281439428</v>
      </c>
      <c r="BL62" s="31">
        <f>BB62/$AZ62</f>
        <v>0.64106850764937939</v>
      </c>
      <c r="BM62" s="31">
        <f>BC62/$AZ62</f>
        <v>1.3638987780236698E-2</v>
      </c>
      <c r="BN62" s="31">
        <f>BE62/$BD62</f>
        <v>0.32291472080459682</v>
      </c>
      <c r="BO62" s="31">
        <f>BF62/$BD62</f>
        <v>0.63802855840575057</v>
      </c>
      <c r="BP62" s="31">
        <f>BG62/$BD62</f>
        <v>1.1305302956714065E-2</v>
      </c>
      <c r="BQ62" s="31">
        <f t="shared" si="10"/>
        <v>1.5002337050857184E-2</v>
      </c>
      <c r="BR62" s="31">
        <f t="shared" si="10"/>
        <v>-8.0265047689563884E-3</v>
      </c>
      <c r="BS62" s="31">
        <f t="shared" si="10"/>
        <v>-6.1617253658109083E-3</v>
      </c>
      <c r="BU62" s="32">
        <f t="shared" si="11"/>
        <v>2</v>
      </c>
      <c r="BV62" s="32">
        <f t="shared" si="11"/>
        <v>1</v>
      </c>
      <c r="BW62" s="32">
        <f t="shared" si="11"/>
        <v>3</v>
      </c>
      <c r="BX62" s="31" t="str">
        <f t="shared" si="24"/>
        <v>미래통합당</v>
      </c>
    </row>
    <row r="63" spans="1:76">
      <c r="A63" s="30">
        <v>60</v>
      </c>
      <c r="B63" s="30" t="s">
        <v>16852</v>
      </c>
      <c r="C63" s="30" t="s">
        <v>16859</v>
      </c>
      <c r="D63" s="32" t="s">
        <v>7</v>
      </c>
      <c r="E63" s="32" t="s">
        <v>9</v>
      </c>
      <c r="F63" s="32" t="s">
        <v>19</v>
      </c>
      <c r="G63" s="32" t="s">
        <v>3675</v>
      </c>
      <c r="H63" s="32" t="s">
        <v>3674</v>
      </c>
      <c r="I63" s="32" t="s">
        <v>3673</v>
      </c>
      <c r="J63" s="30">
        <v>38613</v>
      </c>
      <c r="K63" s="32">
        <v>20410</v>
      </c>
      <c r="L63" s="32">
        <v>17331</v>
      </c>
      <c r="M63" s="32">
        <v>411</v>
      </c>
      <c r="N63" s="32">
        <v>64602</v>
      </c>
      <c r="O63" s="32">
        <v>26389</v>
      </c>
      <c r="P63" s="32">
        <v>36569</v>
      </c>
      <c r="Q63" s="32">
        <v>835</v>
      </c>
      <c r="R63" s="32">
        <v>103215</v>
      </c>
      <c r="S63" s="32">
        <v>46799</v>
      </c>
      <c r="T63" s="32">
        <v>53900</v>
      </c>
      <c r="U63" s="32">
        <v>1246</v>
      </c>
      <c r="V63" s="31">
        <f t="shared" si="33"/>
        <v>0.52857845803226888</v>
      </c>
      <c r="W63" s="31">
        <f t="shared" si="34"/>
        <v>0.44883847408903738</v>
      </c>
      <c r="X63" s="31">
        <f t="shared" si="35"/>
        <v>1.0644083598787973E-2</v>
      </c>
      <c r="Y63" s="31">
        <f t="shared" si="26"/>
        <v>0.40848580539302187</v>
      </c>
      <c r="Z63" s="31">
        <f t="shared" si="27"/>
        <v>0.56606606606606602</v>
      </c>
      <c r="AA63" s="31">
        <f t="shared" si="28"/>
        <v>1.292529643045107E-2</v>
      </c>
      <c r="AB63" s="31">
        <f t="shared" si="30"/>
        <v>0.4534127791503173</v>
      </c>
      <c r="AC63" s="31">
        <f t="shared" si="31"/>
        <v>0.52221091895557814</v>
      </c>
      <c r="AD63" s="31">
        <f t="shared" si="32"/>
        <v>1.2071888775856222E-2</v>
      </c>
      <c r="AE63" s="31">
        <f t="shared" si="29"/>
        <v>0.12009265263924701</v>
      </c>
      <c r="AF63" s="31">
        <f t="shared" si="29"/>
        <v>-0.11722759197702864</v>
      </c>
      <c r="AG63" s="31">
        <f t="shared" si="29"/>
        <v>-2.2812128316630972E-3</v>
      </c>
      <c r="AH63" s="31"/>
      <c r="AI63" s="32">
        <f t="shared" si="8"/>
        <v>2</v>
      </c>
      <c r="AJ63" s="32">
        <f t="shared" si="8"/>
        <v>1</v>
      </c>
      <c r="AK63" s="32">
        <f t="shared" si="8"/>
        <v>3</v>
      </c>
      <c r="AL63" s="31" t="str">
        <f>_xlfn.IFS(AI63=1,D63,AJ63=1,E63,AK63=1,F63)</f>
        <v>미래통합당</v>
      </c>
      <c r="AM63" s="31"/>
      <c r="AN63" s="30">
        <v>103215</v>
      </c>
      <c r="AO63" s="41">
        <v>4</v>
      </c>
      <c r="AP63" s="40">
        <f t="shared" si="25"/>
        <v>0.25</v>
      </c>
      <c r="AQ63" s="32">
        <f>INT(L63*AP63)</f>
        <v>4332</v>
      </c>
      <c r="AR63" s="30">
        <f>IF(E63="미래통합당",1,0)</f>
        <v>1</v>
      </c>
      <c r="AS63" s="30">
        <v>1</v>
      </c>
      <c r="AT63" s="39">
        <f t="shared" si="15"/>
        <v>4332</v>
      </c>
      <c r="AU63" s="30">
        <v>103215</v>
      </c>
      <c r="AV63" s="30">
        <f t="shared" si="16"/>
        <v>38613</v>
      </c>
      <c r="AW63" s="32">
        <f>K63-AT63</f>
        <v>16078</v>
      </c>
      <c r="AX63" s="32">
        <f>L63+AT63</f>
        <v>21663</v>
      </c>
      <c r="AY63" s="32">
        <f t="shared" si="38"/>
        <v>411</v>
      </c>
      <c r="AZ63" s="32">
        <f t="shared" si="39"/>
        <v>64602</v>
      </c>
      <c r="BA63" s="32">
        <f t="shared" si="40"/>
        <v>26389</v>
      </c>
      <c r="BB63" s="32">
        <f t="shared" si="41"/>
        <v>36569</v>
      </c>
      <c r="BC63" s="32">
        <f t="shared" si="42"/>
        <v>835</v>
      </c>
      <c r="BD63" s="32">
        <f t="shared" si="36"/>
        <v>103215</v>
      </c>
      <c r="BE63" s="32">
        <f>S63-AT63</f>
        <v>42467</v>
      </c>
      <c r="BF63" s="32">
        <f>T63+AT63</f>
        <v>58232</v>
      </c>
      <c r="BG63" s="32">
        <f t="shared" si="37"/>
        <v>1246</v>
      </c>
      <c r="BH63" s="31">
        <f>AW63/$AV63</f>
        <v>0.41638826302022636</v>
      </c>
      <c r="BI63" s="31">
        <f>AX63/$AV63</f>
        <v>0.56102866910107996</v>
      </c>
      <c r="BJ63" s="31">
        <f>AY63/$AV63</f>
        <v>1.0644083598787973E-2</v>
      </c>
      <c r="BK63" s="31">
        <f>BA63/$AZ63</f>
        <v>0.40848580539302187</v>
      </c>
      <c r="BL63" s="31">
        <f>BB63/$AZ63</f>
        <v>0.56606606606606602</v>
      </c>
      <c r="BM63" s="31">
        <f>BC63/$AZ63</f>
        <v>1.292529643045107E-2</v>
      </c>
      <c r="BN63" s="31">
        <f>BE63/$BD63</f>
        <v>0.41144213534854429</v>
      </c>
      <c r="BO63" s="31">
        <f>BF63/$BD63</f>
        <v>0.56418156275735121</v>
      </c>
      <c r="BP63" s="31">
        <f>BG63/$BD63</f>
        <v>1.2071888775856222E-2</v>
      </c>
      <c r="BQ63" s="31">
        <f t="shared" si="10"/>
        <v>7.9024576272044844E-3</v>
      </c>
      <c r="BR63" s="31">
        <f t="shared" si="10"/>
        <v>-5.0373969649860628E-3</v>
      </c>
      <c r="BS63" s="31">
        <f t="shared" si="10"/>
        <v>-2.2812128316630972E-3</v>
      </c>
      <c r="BU63" s="32">
        <f t="shared" si="11"/>
        <v>2</v>
      </c>
      <c r="BV63" s="32">
        <f t="shared" si="11"/>
        <v>1</v>
      </c>
      <c r="BW63" s="32">
        <f t="shared" si="11"/>
        <v>3</v>
      </c>
      <c r="BX63" s="31" t="str">
        <f t="shared" si="24"/>
        <v>미래통합당</v>
      </c>
    </row>
    <row r="64" spans="1:76">
      <c r="A64" s="30">
        <v>61</v>
      </c>
      <c r="B64" s="30" t="s">
        <v>16852</v>
      </c>
      <c r="C64" s="30" t="s">
        <v>16858</v>
      </c>
      <c r="D64" s="32" t="s">
        <v>7</v>
      </c>
      <c r="E64" s="32" t="s">
        <v>9</v>
      </c>
      <c r="F64" s="32" t="s">
        <v>19</v>
      </c>
      <c r="G64" s="32" t="s">
        <v>3718</v>
      </c>
      <c r="H64" s="32" t="s">
        <v>3717</v>
      </c>
      <c r="I64" s="32" t="s">
        <v>3716</v>
      </c>
      <c r="J64" s="30">
        <v>30081</v>
      </c>
      <c r="K64" s="32">
        <v>17049</v>
      </c>
      <c r="L64" s="32">
        <v>12311</v>
      </c>
      <c r="M64" s="32">
        <v>236</v>
      </c>
      <c r="N64" s="32">
        <v>50893</v>
      </c>
      <c r="O64" s="32">
        <v>22826</v>
      </c>
      <c r="P64" s="32">
        <v>26867</v>
      </c>
      <c r="Q64" s="32">
        <v>446</v>
      </c>
      <c r="R64" s="32">
        <v>80974</v>
      </c>
      <c r="S64" s="32">
        <v>39875</v>
      </c>
      <c r="T64" s="32">
        <v>39178</v>
      </c>
      <c r="U64" s="32">
        <v>682</v>
      </c>
      <c r="V64" s="31">
        <f t="shared" si="33"/>
        <v>0.5667697217512716</v>
      </c>
      <c r="W64" s="31">
        <f t="shared" si="34"/>
        <v>0.40926166018416943</v>
      </c>
      <c r="X64" s="31">
        <f t="shared" si="35"/>
        <v>7.8454838602440083E-3</v>
      </c>
      <c r="Y64" s="31">
        <f t="shared" si="26"/>
        <v>0.44850961821861551</v>
      </c>
      <c r="Z64" s="31">
        <f t="shared" si="27"/>
        <v>0.52791150059929659</v>
      </c>
      <c r="AA64" s="31">
        <f t="shared" si="28"/>
        <v>8.7634841726760074E-3</v>
      </c>
      <c r="AB64" s="31">
        <f t="shared" si="30"/>
        <v>0.49244201842566748</v>
      </c>
      <c r="AC64" s="31">
        <f t="shared" si="31"/>
        <v>0.48383431718823328</v>
      </c>
      <c r="AD64" s="31">
        <f t="shared" si="32"/>
        <v>8.4224565910045197E-3</v>
      </c>
      <c r="AE64" s="31">
        <f t="shared" si="29"/>
        <v>0.11826010353265609</v>
      </c>
      <c r="AF64" s="31">
        <f t="shared" si="29"/>
        <v>-0.11864984041512716</v>
      </c>
      <c r="AG64" s="31">
        <f t="shared" si="29"/>
        <v>-9.1800031243199909E-4</v>
      </c>
      <c r="AH64" s="31"/>
      <c r="AI64" s="32">
        <f t="shared" si="8"/>
        <v>1</v>
      </c>
      <c r="AJ64" s="32">
        <f t="shared" si="8"/>
        <v>2</v>
      </c>
      <c r="AK64" s="32">
        <f t="shared" si="8"/>
        <v>3</v>
      </c>
      <c r="AL64" s="31" t="str">
        <f>_xlfn.IFS(AI64=1,D64,AJ64=1,E64,AK64=1,F64)</f>
        <v>더불어민주당</v>
      </c>
      <c r="AM64" s="31"/>
      <c r="AN64" s="30">
        <v>80974</v>
      </c>
      <c r="AO64" s="41">
        <v>4</v>
      </c>
      <c r="AP64" s="40">
        <f t="shared" si="25"/>
        <v>0.25</v>
      </c>
      <c r="AQ64" s="32">
        <f>INT(L64*AP64)</f>
        <v>3077</v>
      </c>
      <c r="AR64" s="30">
        <f>IF(E64="미래통합당",1,0)</f>
        <v>1</v>
      </c>
      <c r="AS64" s="30">
        <v>1</v>
      </c>
      <c r="AT64" s="39">
        <f t="shared" si="15"/>
        <v>3077</v>
      </c>
      <c r="AU64" s="30">
        <v>80974</v>
      </c>
      <c r="AV64" s="30">
        <f t="shared" si="16"/>
        <v>30081</v>
      </c>
      <c r="AW64" s="32">
        <f>K64-AT64</f>
        <v>13972</v>
      </c>
      <c r="AX64" s="32">
        <f>L64+AT64</f>
        <v>15388</v>
      </c>
      <c r="AY64" s="32">
        <f t="shared" si="38"/>
        <v>236</v>
      </c>
      <c r="AZ64" s="32">
        <f t="shared" si="39"/>
        <v>50893</v>
      </c>
      <c r="BA64" s="32">
        <f t="shared" si="40"/>
        <v>22826</v>
      </c>
      <c r="BB64" s="32">
        <f t="shared" si="41"/>
        <v>26867</v>
      </c>
      <c r="BC64" s="32">
        <f t="shared" si="42"/>
        <v>446</v>
      </c>
      <c r="BD64" s="32">
        <f t="shared" si="36"/>
        <v>80974</v>
      </c>
      <c r="BE64" s="32">
        <f>S64-AT64</f>
        <v>36798</v>
      </c>
      <c r="BF64" s="32">
        <f>T64+AT64</f>
        <v>42255</v>
      </c>
      <c r="BG64" s="32">
        <f t="shared" si="37"/>
        <v>682</v>
      </c>
      <c r="BH64" s="31">
        <f>AW64/$AV64</f>
        <v>0.46447923938698849</v>
      </c>
      <c r="BI64" s="31">
        <f>AX64/$AV64</f>
        <v>0.51155214254845249</v>
      </c>
      <c r="BJ64" s="31">
        <f>AY64/$AV64</f>
        <v>7.8454838602440083E-3</v>
      </c>
      <c r="BK64" s="31">
        <f>BA64/$AZ64</f>
        <v>0.44850961821861551</v>
      </c>
      <c r="BL64" s="31">
        <f>BB64/$AZ64</f>
        <v>0.52791150059929659</v>
      </c>
      <c r="BM64" s="31">
        <f>BC64/$AZ64</f>
        <v>8.7634841726760074E-3</v>
      </c>
      <c r="BN64" s="31">
        <f>BE64/$BD64</f>
        <v>0.45444216662138465</v>
      </c>
      <c r="BO64" s="31">
        <f>BF64/$BD64</f>
        <v>0.52183416899251611</v>
      </c>
      <c r="BP64" s="31">
        <f>BG64/$BD64</f>
        <v>8.4224565910045197E-3</v>
      </c>
      <c r="BQ64" s="31">
        <f t="shared" si="10"/>
        <v>1.5969621168372972E-2</v>
      </c>
      <c r="BR64" s="31">
        <f t="shared" si="10"/>
        <v>-1.6359358050844097E-2</v>
      </c>
      <c r="BS64" s="31">
        <f t="shared" si="10"/>
        <v>-9.1800031243199909E-4</v>
      </c>
      <c r="BU64" s="32">
        <f t="shared" si="11"/>
        <v>2</v>
      </c>
      <c r="BV64" s="32">
        <f t="shared" si="11"/>
        <v>1</v>
      </c>
      <c r="BW64" s="32">
        <f t="shared" si="11"/>
        <v>3</v>
      </c>
      <c r="BX64" s="31" t="str">
        <f t="shared" si="24"/>
        <v>미래통합당</v>
      </c>
    </row>
    <row r="65" spans="1:76">
      <c r="A65" s="30">
        <v>62</v>
      </c>
      <c r="B65" s="30" t="s">
        <v>16852</v>
      </c>
      <c r="C65" s="30" t="s">
        <v>16857</v>
      </c>
      <c r="D65" s="32" t="s">
        <v>7</v>
      </c>
      <c r="E65" s="32" t="s">
        <v>9</v>
      </c>
      <c r="F65" s="32" t="s">
        <v>11</v>
      </c>
      <c r="G65" s="32" t="s">
        <v>3780</v>
      </c>
      <c r="H65" s="32" t="s">
        <v>3779</v>
      </c>
      <c r="I65" s="32" t="s">
        <v>3778</v>
      </c>
      <c r="J65" s="30">
        <v>36046</v>
      </c>
      <c r="K65" s="32">
        <v>16494</v>
      </c>
      <c r="L65" s="32">
        <v>18361</v>
      </c>
      <c r="M65" s="32">
        <v>136</v>
      </c>
      <c r="N65" s="32">
        <v>65585</v>
      </c>
      <c r="O65" s="32">
        <v>22450</v>
      </c>
      <c r="P65" s="32">
        <v>40681</v>
      </c>
      <c r="Q65" s="32">
        <v>390</v>
      </c>
      <c r="R65" s="32">
        <v>101631</v>
      </c>
      <c r="S65" s="32">
        <v>38944</v>
      </c>
      <c r="T65" s="32">
        <v>59042</v>
      </c>
      <c r="U65" s="32">
        <v>526</v>
      </c>
      <c r="V65" s="31">
        <f t="shared" si="33"/>
        <v>0.45758197858292182</v>
      </c>
      <c r="W65" s="31">
        <f t="shared" si="34"/>
        <v>0.50937690728513563</v>
      </c>
      <c r="X65" s="31">
        <f t="shared" si="35"/>
        <v>3.7729567774510346E-3</v>
      </c>
      <c r="Y65" s="31">
        <f t="shared" si="26"/>
        <v>0.34230388046047117</v>
      </c>
      <c r="Z65" s="31">
        <f t="shared" si="27"/>
        <v>0.62027902721658912</v>
      </c>
      <c r="AA65" s="31">
        <f t="shared" si="28"/>
        <v>5.9464816650148661E-3</v>
      </c>
      <c r="AB65" s="31">
        <f t="shared" si="30"/>
        <v>0.38319016835414393</v>
      </c>
      <c r="AC65" s="31">
        <f t="shared" si="31"/>
        <v>0.58094479046747549</v>
      </c>
      <c r="AD65" s="31">
        <f t="shared" si="32"/>
        <v>5.1755861892532791E-3</v>
      </c>
      <c r="AE65" s="31">
        <f t="shared" si="29"/>
        <v>0.11527809812245066</v>
      </c>
      <c r="AF65" s="31">
        <f t="shared" si="29"/>
        <v>-0.11090211993145349</v>
      </c>
      <c r="AG65" s="31">
        <f t="shared" si="29"/>
        <v>-2.1735248875638315E-3</v>
      </c>
      <c r="AH65" s="31"/>
      <c r="AI65" s="32">
        <f t="shared" si="8"/>
        <v>2</v>
      </c>
      <c r="AJ65" s="32">
        <f t="shared" si="8"/>
        <v>1</v>
      </c>
      <c r="AK65" s="32">
        <f t="shared" si="8"/>
        <v>3</v>
      </c>
      <c r="AL65" s="31" t="str">
        <f>_xlfn.IFS(AI65=1,D65,AJ65=1,E65,AK65=1,F65)</f>
        <v>미래통합당</v>
      </c>
      <c r="AM65" s="31"/>
      <c r="AN65" s="30">
        <v>101631</v>
      </c>
      <c r="AO65" s="41">
        <v>4</v>
      </c>
      <c r="AP65" s="40">
        <f t="shared" si="25"/>
        <v>0.25</v>
      </c>
      <c r="AQ65" s="32">
        <f>INT(L65*AP65)</f>
        <v>4590</v>
      </c>
      <c r="AR65" s="30">
        <f>IF(E65="미래통합당",1,0)</f>
        <v>1</v>
      </c>
      <c r="AS65" s="30">
        <v>1</v>
      </c>
      <c r="AT65" s="39">
        <f t="shared" si="15"/>
        <v>4590</v>
      </c>
      <c r="AU65" s="30">
        <v>101631</v>
      </c>
      <c r="AV65" s="30">
        <f t="shared" si="16"/>
        <v>36046</v>
      </c>
      <c r="AW65" s="32">
        <f>K65-AT65</f>
        <v>11904</v>
      </c>
      <c r="AX65" s="32">
        <f>L65+AT65</f>
        <v>22951</v>
      </c>
      <c r="AY65" s="32">
        <f t="shared" si="38"/>
        <v>136</v>
      </c>
      <c r="AZ65" s="32">
        <f t="shared" si="39"/>
        <v>65585</v>
      </c>
      <c r="BA65" s="32">
        <f t="shared" si="40"/>
        <v>22450</v>
      </c>
      <c r="BB65" s="32">
        <f t="shared" si="41"/>
        <v>40681</v>
      </c>
      <c r="BC65" s="32">
        <f t="shared" si="42"/>
        <v>390</v>
      </c>
      <c r="BD65" s="32">
        <f t="shared" si="36"/>
        <v>101631</v>
      </c>
      <c r="BE65" s="32">
        <f>S65-AT65</f>
        <v>34354</v>
      </c>
      <c r="BF65" s="32">
        <f>T65+AT65</f>
        <v>63632</v>
      </c>
      <c r="BG65" s="32">
        <f t="shared" si="37"/>
        <v>526</v>
      </c>
      <c r="BH65" s="31">
        <f>AW65/$AV65</f>
        <v>0.33024468734394941</v>
      </c>
      <c r="BI65" s="31">
        <f>AX65/$AV65</f>
        <v>0.63671419852410804</v>
      </c>
      <c r="BJ65" s="31">
        <f>AY65/$AV65</f>
        <v>3.7729567774510346E-3</v>
      </c>
      <c r="BK65" s="31">
        <f>BA65/$AZ65</f>
        <v>0.34230388046047117</v>
      </c>
      <c r="BL65" s="31">
        <f>BB65/$AZ65</f>
        <v>0.62027902721658912</v>
      </c>
      <c r="BM65" s="31">
        <f>BC65/$AZ65</f>
        <v>5.9464816650148661E-3</v>
      </c>
      <c r="BN65" s="31">
        <f>BE65/$BD65</f>
        <v>0.33802678316655349</v>
      </c>
      <c r="BO65" s="31">
        <f>BF65/$BD65</f>
        <v>0.62610817565506582</v>
      </c>
      <c r="BP65" s="31">
        <f>BG65/$BD65</f>
        <v>5.1755861892532791E-3</v>
      </c>
      <c r="BQ65" s="31">
        <f t="shared" si="10"/>
        <v>-1.205919311652176E-2</v>
      </c>
      <c r="BR65" s="31">
        <f t="shared" si="10"/>
        <v>1.6435171307518925E-2</v>
      </c>
      <c r="BS65" s="31">
        <f t="shared" si="10"/>
        <v>-2.1735248875638315E-3</v>
      </c>
      <c r="BU65" s="32">
        <f t="shared" si="11"/>
        <v>2</v>
      </c>
      <c r="BV65" s="32">
        <f t="shared" si="11"/>
        <v>1</v>
      </c>
      <c r="BW65" s="32">
        <f t="shared" si="11"/>
        <v>3</v>
      </c>
      <c r="BX65" s="31" t="str">
        <f t="shared" si="24"/>
        <v>미래통합당</v>
      </c>
    </row>
    <row r="66" spans="1:76">
      <c r="A66" s="30">
        <v>63</v>
      </c>
      <c r="B66" s="30" t="s">
        <v>16852</v>
      </c>
      <c r="C66" s="30" t="s">
        <v>16856</v>
      </c>
      <c r="D66" s="32" t="s">
        <v>7</v>
      </c>
      <c r="E66" s="32" t="s">
        <v>9</v>
      </c>
      <c r="F66" s="32" t="s">
        <v>255</v>
      </c>
      <c r="G66" s="32" t="s">
        <v>3861</v>
      </c>
      <c r="H66" s="32" t="s">
        <v>3860</v>
      </c>
      <c r="I66" s="32" t="s">
        <v>3859</v>
      </c>
      <c r="J66" s="30">
        <v>57527</v>
      </c>
      <c r="K66" s="32">
        <v>27161</v>
      </c>
      <c r="L66" s="32">
        <v>26772</v>
      </c>
      <c r="M66" s="32">
        <v>1297</v>
      </c>
      <c r="N66" s="32">
        <v>86475</v>
      </c>
      <c r="O66" s="32">
        <v>30298</v>
      </c>
      <c r="P66" s="32">
        <v>50276</v>
      </c>
      <c r="Q66" s="32">
        <v>2247</v>
      </c>
      <c r="R66" s="32">
        <v>144002</v>
      </c>
      <c r="S66" s="32">
        <v>57459</v>
      </c>
      <c r="T66" s="32">
        <v>77048</v>
      </c>
      <c r="U66" s="32">
        <v>3544</v>
      </c>
      <c r="V66" s="31">
        <f t="shared" si="33"/>
        <v>0.47214351521894066</v>
      </c>
      <c r="W66" s="31">
        <f t="shared" si="34"/>
        <v>0.4653814730474386</v>
      </c>
      <c r="X66" s="31">
        <f t="shared" si="35"/>
        <v>2.2545934952283277E-2</v>
      </c>
      <c r="Y66" s="31">
        <f t="shared" si="26"/>
        <v>0.35036715813819025</v>
      </c>
      <c r="Z66" s="31">
        <f t="shared" si="27"/>
        <v>0.58139346631974564</v>
      </c>
      <c r="AA66" s="31">
        <f t="shared" si="28"/>
        <v>2.5984388551604509E-2</v>
      </c>
      <c r="AB66" s="31">
        <f t="shared" si="30"/>
        <v>0.39901529145428538</v>
      </c>
      <c r="AC66" s="31">
        <f t="shared" si="31"/>
        <v>0.53504812433160653</v>
      </c>
      <c r="AD66" s="31">
        <f t="shared" si="32"/>
        <v>2.4610769294870903E-2</v>
      </c>
      <c r="AE66" s="31">
        <f t="shared" si="29"/>
        <v>0.12177635708075041</v>
      </c>
      <c r="AF66" s="31">
        <f t="shared" si="29"/>
        <v>-0.11601199327230705</v>
      </c>
      <c r="AG66" s="31">
        <f t="shared" si="29"/>
        <v>-3.4384535993212326E-3</v>
      </c>
      <c r="AH66" s="31"/>
      <c r="AI66" s="32">
        <f t="shared" si="8"/>
        <v>2</v>
      </c>
      <c r="AJ66" s="32">
        <f t="shared" si="8"/>
        <v>1</v>
      </c>
      <c r="AK66" s="32">
        <f t="shared" si="8"/>
        <v>3</v>
      </c>
      <c r="AL66" s="31" t="str">
        <f>_xlfn.IFS(AI66=1,D66,AJ66=1,E66,AK66=1,F66)</f>
        <v>미래통합당</v>
      </c>
      <c r="AM66" s="31"/>
      <c r="AN66" s="30">
        <v>144002</v>
      </c>
      <c r="AO66" s="41">
        <v>4</v>
      </c>
      <c r="AP66" s="40">
        <f t="shared" si="25"/>
        <v>0.25</v>
      </c>
      <c r="AQ66" s="32">
        <f>INT(L66*AP66)</f>
        <v>6693</v>
      </c>
      <c r="AR66" s="30">
        <f>IF(E66="미래통합당",1,0)</f>
        <v>1</v>
      </c>
      <c r="AS66" s="30">
        <v>1</v>
      </c>
      <c r="AT66" s="39">
        <f t="shared" si="15"/>
        <v>6693</v>
      </c>
      <c r="AU66" s="30">
        <v>144002</v>
      </c>
      <c r="AV66" s="30">
        <f t="shared" si="16"/>
        <v>57527</v>
      </c>
      <c r="AW66" s="32">
        <f>K66-AT66</f>
        <v>20468</v>
      </c>
      <c r="AX66" s="32">
        <f>L66+AT66</f>
        <v>33465</v>
      </c>
      <c r="AY66" s="32">
        <f t="shared" si="38"/>
        <v>1297</v>
      </c>
      <c r="AZ66" s="32">
        <f t="shared" si="39"/>
        <v>86475</v>
      </c>
      <c r="BA66" s="32">
        <f t="shared" si="40"/>
        <v>30298</v>
      </c>
      <c r="BB66" s="32">
        <f t="shared" si="41"/>
        <v>50276</v>
      </c>
      <c r="BC66" s="32">
        <f t="shared" si="42"/>
        <v>2247</v>
      </c>
      <c r="BD66" s="32">
        <f t="shared" si="36"/>
        <v>144002</v>
      </c>
      <c r="BE66" s="32">
        <f>S66-AT66</f>
        <v>50766</v>
      </c>
      <c r="BF66" s="32">
        <f>T66+AT66</f>
        <v>83741</v>
      </c>
      <c r="BG66" s="32">
        <f t="shared" si="37"/>
        <v>3544</v>
      </c>
      <c r="BH66" s="31">
        <f>AW66/$AV66</f>
        <v>0.35579814695708101</v>
      </c>
      <c r="BI66" s="31">
        <f>AX66/$AV66</f>
        <v>0.58172684130929819</v>
      </c>
      <c r="BJ66" s="31">
        <f>AY66/$AV66</f>
        <v>2.2545934952283277E-2</v>
      </c>
      <c r="BK66" s="31">
        <f>BA66/$AZ66</f>
        <v>0.35036715813819025</v>
      </c>
      <c r="BL66" s="31">
        <f>BB66/$AZ66</f>
        <v>0.58139346631974564</v>
      </c>
      <c r="BM66" s="31">
        <f>BC66/$AZ66</f>
        <v>2.5984388551604509E-2</v>
      </c>
      <c r="BN66" s="31">
        <f>BE66/$BD66</f>
        <v>0.35253677032263442</v>
      </c>
      <c r="BO66" s="31">
        <f>BF66/$BD66</f>
        <v>0.5815266454632575</v>
      </c>
      <c r="BP66" s="31">
        <f>BG66/$BD66</f>
        <v>2.4610769294870903E-2</v>
      </c>
      <c r="BQ66" s="31">
        <f t="shared" si="10"/>
        <v>5.4309888188907585E-3</v>
      </c>
      <c r="BR66" s="31">
        <f t="shared" si="10"/>
        <v>3.3337498955254841E-4</v>
      </c>
      <c r="BS66" s="31">
        <f t="shared" si="10"/>
        <v>-3.4384535993212326E-3</v>
      </c>
      <c r="BU66" s="32">
        <f t="shared" si="11"/>
        <v>2</v>
      </c>
      <c r="BV66" s="32">
        <f t="shared" si="11"/>
        <v>1</v>
      </c>
      <c r="BW66" s="32">
        <f t="shared" si="11"/>
        <v>3</v>
      </c>
      <c r="BX66" s="31" t="str">
        <f t="shared" si="24"/>
        <v>미래통합당</v>
      </c>
    </row>
    <row r="67" spans="1:76">
      <c r="A67" s="30">
        <v>64</v>
      </c>
      <c r="B67" s="30" t="s">
        <v>16852</v>
      </c>
      <c r="C67" s="30" t="s">
        <v>16855</v>
      </c>
      <c r="D67" s="32" t="s">
        <v>7</v>
      </c>
      <c r="E67" s="32" t="s">
        <v>9</v>
      </c>
      <c r="F67" s="32" t="s">
        <v>255</v>
      </c>
      <c r="G67" s="32" t="s">
        <v>3934</v>
      </c>
      <c r="H67" s="32" t="s">
        <v>3933</v>
      </c>
      <c r="I67" s="32" t="s">
        <v>3932</v>
      </c>
      <c r="J67" s="30">
        <v>47709</v>
      </c>
      <c r="K67" s="32">
        <v>26262</v>
      </c>
      <c r="L67" s="32">
        <v>20404</v>
      </c>
      <c r="M67" s="32">
        <v>552</v>
      </c>
      <c r="N67" s="32">
        <v>80495</v>
      </c>
      <c r="O67" s="32">
        <v>34308</v>
      </c>
      <c r="P67" s="32">
        <v>44236</v>
      </c>
      <c r="Q67" s="32">
        <v>1101</v>
      </c>
      <c r="R67" s="32">
        <v>128204</v>
      </c>
      <c r="S67" s="32">
        <v>60570</v>
      </c>
      <c r="T67" s="32">
        <v>64640</v>
      </c>
      <c r="U67" s="32">
        <v>1653</v>
      </c>
      <c r="V67" s="31">
        <f t="shared" si="33"/>
        <v>0.55046217694774568</v>
      </c>
      <c r="W67" s="31">
        <f t="shared" si="34"/>
        <v>0.42767611980967951</v>
      </c>
      <c r="X67" s="31">
        <f t="shared" si="35"/>
        <v>1.1570143997987802E-2</v>
      </c>
      <c r="Y67" s="31">
        <f t="shared" si="26"/>
        <v>0.42621280824895957</v>
      </c>
      <c r="Z67" s="31">
        <f t="shared" si="27"/>
        <v>0.54954966146965645</v>
      </c>
      <c r="AA67" s="31">
        <f t="shared" si="28"/>
        <v>1.3677868190570843E-2</v>
      </c>
      <c r="AB67" s="31">
        <f t="shared" si="30"/>
        <v>0.47245015756138653</v>
      </c>
      <c r="AC67" s="31">
        <f t="shared" si="31"/>
        <v>0.50419643692864502</v>
      </c>
      <c r="AD67" s="31">
        <f t="shared" si="32"/>
        <v>1.2893513462918473E-2</v>
      </c>
      <c r="AE67" s="31">
        <f t="shared" si="29"/>
        <v>0.12424936869878611</v>
      </c>
      <c r="AF67" s="31">
        <f t="shared" si="29"/>
        <v>-0.12187354165997694</v>
      </c>
      <c r="AG67" s="31">
        <f t="shared" si="29"/>
        <v>-2.1077241925830416E-3</v>
      </c>
      <c r="AH67" s="31"/>
      <c r="AI67" s="32">
        <f t="shared" si="8"/>
        <v>2</v>
      </c>
      <c r="AJ67" s="32">
        <f t="shared" si="8"/>
        <v>1</v>
      </c>
      <c r="AK67" s="32">
        <f t="shared" si="8"/>
        <v>3</v>
      </c>
      <c r="AL67" s="31" t="str">
        <f>_xlfn.IFS(AI67=1,D67,AJ67=1,E67,AK67=1,F67)</f>
        <v>미래통합당</v>
      </c>
      <c r="AM67" s="31"/>
      <c r="AN67" s="30">
        <v>128204</v>
      </c>
      <c r="AO67" s="41">
        <v>4</v>
      </c>
      <c r="AP67" s="40">
        <f t="shared" si="25"/>
        <v>0.25</v>
      </c>
      <c r="AQ67" s="32">
        <f>INT(L67*AP67)</f>
        <v>5101</v>
      </c>
      <c r="AR67" s="30">
        <f>IF(E67="미래통합당",1,0)</f>
        <v>1</v>
      </c>
      <c r="AS67" s="30">
        <v>1</v>
      </c>
      <c r="AT67" s="39">
        <f t="shared" si="15"/>
        <v>5101</v>
      </c>
      <c r="AU67" s="30">
        <v>128204</v>
      </c>
      <c r="AV67" s="30">
        <f t="shared" si="16"/>
        <v>47709</v>
      </c>
      <c r="AW67" s="32">
        <f>K67-AT67</f>
        <v>21161</v>
      </c>
      <c r="AX67" s="32">
        <f>L67+AT67</f>
        <v>25505</v>
      </c>
      <c r="AY67" s="32">
        <f t="shared" si="38"/>
        <v>552</v>
      </c>
      <c r="AZ67" s="32">
        <f t="shared" si="39"/>
        <v>80495</v>
      </c>
      <c r="BA67" s="32">
        <f t="shared" si="40"/>
        <v>34308</v>
      </c>
      <c r="BB67" s="32">
        <f t="shared" si="41"/>
        <v>44236</v>
      </c>
      <c r="BC67" s="32">
        <f t="shared" si="42"/>
        <v>1101</v>
      </c>
      <c r="BD67" s="32">
        <f t="shared" si="36"/>
        <v>128204</v>
      </c>
      <c r="BE67" s="32">
        <f>S67-AT67</f>
        <v>55469</v>
      </c>
      <c r="BF67" s="32">
        <f>T67+AT67</f>
        <v>69741</v>
      </c>
      <c r="BG67" s="32">
        <f t="shared" si="37"/>
        <v>1653</v>
      </c>
      <c r="BH67" s="31">
        <f>AW67/$AV67</f>
        <v>0.44354314699532582</v>
      </c>
      <c r="BI67" s="31">
        <f>AX67/$AV67</f>
        <v>0.53459514976209943</v>
      </c>
      <c r="BJ67" s="31">
        <f>AY67/$AV67</f>
        <v>1.1570143997987802E-2</v>
      </c>
      <c r="BK67" s="31">
        <f>BA67/$AZ67</f>
        <v>0.42621280824895957</v>
      </c>
      <c r="BL67" s="31">
        <f>BB67/$AZ67</f>
        <v>0.54954966146965645</v>
      </c>
      <c r="BM67" s="31">
        <f>BC67/$AZ67</f>
        <v>1.3677868190570843E-2</v>
      </c>
      <c r="BN67" s="31">
        <f>BE67/$BD67</f>
        <v>0.43266200742566535</v>
      </c>
      <c r="BO67" s="31">
        <f>BF67/$BD67</f>
        <v>0.54398458706436614</v>
      </c>
      <c r="BP67" s="31">
        <f>BG67/$BD67</f>
        <v>1.2893513462918473E-2</v>
      </c>
      <c r="BQ67" s="31">
        <f t="shared" si="10"/>
        <v>1.7330338746366247E-2</v>
      </c>
      <c r="BR67" s="31">
        <f t="shared" si="10"/>
        <v>-1.4954511707557017E-2</v>
      </c>
      <c r="BS67" s="31">
        <f t="shared" si="10"/>
        <v>-2.1077241925830416E-3</v>
      </c>
      <c r="BU67" s="32">
        <f t="shared" si="11"/>
        <v>2</v>
      </c>
      <c r="BV67" s="32">
        <f t="shared" si="11"/>
        <v>1</v>
      </c>
      <c r="BW67" s="32">
        <f t="shared" si="11"/>
        <v>3</v>
      </c>
      <c r="BX67" s="31" t="str">
        <f t="shared" si="24"/>
        <v>미래통합당</v>
      </c>
    </row>
    <row r="68" spans="1:76">
      <c r="A68" s="30">
        <v>65</v>
      </c>
      <c r="B68" s="30" t="s">
        <v>16852</v>
      </c>
      <c r="C68" s="30" t="s">
        <v>16854</v>
      </c>
      <c r="D68" s="32" t="s">
        <v>7</v>
      </c>
      <c r="E68" s="32" t="s">
        <v>9</v>
      </c>
      <c r="F68" s="32" t="s">
        <v>255</v>
      </c>
      <c r="G68" s="32" t="s">
        <v>3990</v>
      </c>
      <c r="H68" s="32" t="s">
        <v>3989</v>
      </c>
      <c r="I68" s="32" t="s">
        <v>3988</v>
      </c>
      <c r="J68" s="30">
        <v>40572</v>
      </c>
      <c r="K68" s="32">
        <v>19678</v>
      </c>
      <c r="L68" s="32">
        <v>19292</v>
      </c>
      <c r="M68" s="32">
        <v>774</v>
      </c>
      <c r="N68" s="32">
        <v>64324</v>
      </c>
      <c r="O68" s="32">
        <v>22811</v>
      </c>
      <c r="P68" s="32">
        <v>38667</v>
      </c>
      <c r="Q68" s="32">
        <v>1318</v>
      </c>
      <c r="R68" s="32">
        <v>104896</v>
      </c>
      <c r="S68" s="32">
        <v>42489</v>
      </c>
      <c r="T68" s="32">
        <v>57959</v>
      </c>
      <c r="U68" s="32">
        <v>2092</v>
      </c>
      <c r="V68" s="31">
        <f t="shared" si="33"/>
        <v>0.48501429557330178</v>
      </c>
      <c r="W68" s="31">
        <f t="shared" si="34"/>
        <v>0.47550034506556244</v>
      </c>
      <c r="X68" s="31">
        <f t="shared" si="35"/>
        <v>1.9077196095829637E-2</v>
      </c>
      <c r="Y68" s="31">
        <f t="shared" si="26"/>
        <v>0.35462657794913249</v>
      </c>
      <c r="Z68" s="31">
        <f t="shared" si="27"/>
        <v>0.60112866115291341</v>
      </c>
      <c r="AA68" s="31">
        <f t="shared" si="28"/>
        <v>2.0490019277408122E-2</v>
      </c>
      <c r="AB68" s="31">
        <f t="shared" si="30"/>
        <v>0.40505834350213543</v>
      </c>
      <c r="AC68" s="31">
        <f t="shared" si="31"/>
        <v>0.55253775167785235</v>
      </c>
      <c r="AD68" s="31">
        <f t="shared" si="32"/>
        <v>1.9943563148261133E-2</v>
      </c>
      <c r="AE68" s="31">
        <f t="shared" ref="AE68:AG99" si="43">V68-Y68</f>
        <v>0.13038771762416929</v>
      </c>
      <c r="AF68" s="31">
        <f t="shared" si="43"/>
        <v>-0.12562831608735098</v>
      </c>
      <c r="AG68" s="31">
        <f t="shared" si="43"/>
        <v>-1.4128231815784854E-3</v>
      </c>
      <c r="AH68" s="31"/>
      <c r="AI68" s="32">
        <f t="shared" ref="AI68:AK131" si="44">_xlfn.RANK.EQ(AB68,$AB68:$AD68)</f>
        <v>2</v>
      </c>
      <c r="AJ68" s="32">
        <f t="shared" si="44"/>
        <v>1</v>
      </c>
      <c r="AK68" s="32">
        <f t="shared" si="44"/>
        <v>3</v>
      </c>
      <c r="AL68" s="31" t="str">
        <f>_xlfn.IFS(AI68=1,D68,AJ68=1,E68,AK68=1,F68)</f>
        <v>미래통합당</v>
      </c>
      <c r="AM68" s="31"/>
      <c r="AN68" s="30">
        <v>104896</v>
      </c>
      <c r="AO68" s="41">
        <v>4</v>
      </c>
      <c r="AP68" s="40">
        <f t="shared" si="25"/>
        <v>0.25</v>
      </c>
      <c r="AQ68" s="32">
        <f>INT(L68*AP68)</f>
        <v>4823</v>
      </c>
      <c r="AR68" s="30">
        <f>IF(E68="미래통합당",1,0)</f>
        <v>1</v>
      </c>
      <c r="AS68" s="30">
        <v>1</v>
      </c>
      <c r="AT68" s="39">
        <f t="shared" si="15"/>
        <v>4823</v>
      </c>
      <c r="AU68" s="30">
        <v>104896</v>
      </c>
      <c r="AV68" s="30">
        <f t="shared" si="16"/>
        <v>40572</v>
      </c>
      <c r="AW68" s="32">
        <f>K68-AT68</f>
        <v>14855</v>
      </c>
      <c r="AX68" s="32">
        <f>L68+AT68</f>
        <v>24115</v>
      </c>
      <c r="AY68" s="32">
        <f t="shared" si="38"/>
        <v>774</v>
      </c>
      <c r="AZ68" s="32">
        <f t="shared" si="39"/>
        <v>64324</v>
      </c>
      <c r="BA68" s="32">
        <f t="shared" si="40"/>
        <v>22811</v>
      </c>
      <c r="BB68" s="32">
        <f t="shared" si="41"/>
        <v>38667</v>
      </c>
      <c r="BC68" s="32">
        <f t="shared" si="42"/>
        <v>1318</v>
      </c>
      <c r="BD68" s="32">
        <f t="shared" si="36"/>
        <v>104896</v>
      </c>
      <c r="BE68" s="32">
        <f>S68-AT68</f>
        <v>37666</v>
      </c>
      <c r="BF68" s="32">
        <f>T68+AT68</f>
        <v>62782</v>
      </c>
      <c r="BG68" s="32">
        <f t="shared" si="37"/>
        <v>2092</v>
      </c>
      <c r="BH68" s="31">
        <f>AW68/$AV68</f>
        <v>0.36613920930691118</v>
      </c>
      <c r="BI68" s="31">
        <f>AX68/$AV68</f>
        <v>0.59437543133195303</v>
      </c>
      <c r="BJ68" s="31">
        <f>AY68/$AV68</f>
        <v>1.9077196095829637E-2</v>
      </c>
      <c r="BK68" s="31">
        <f>BA68/$AZ68</f>
        <v>0.35462657794913249</v>
      </c>
      <c r="BL68" s="31">
        <f>BB68/$AZ68</f>
        <v>0.60112866115291341</v>
      </c>
      <c r="BM68" s="31">
        <f>BC68/$AZ68</f>
        <v>2.0490019277408122E-2</v>
      </c>
      <c r="BN68" s="31">
        <f>BE68/$BD68</f>
        <v>0.35907946918852957</v>
      </c>
      <c r="BO68" s="31">
        <f>BF68/$BD68</f>
        <v>0.59851662599145816</v>
      </c>
      <c r="BP68" s="31">
        <f>BG68/$BD68</f>
        <v>1.9943563148261133E-2</v>
      </c>
      <c r="BQ68" s="31">
        <f t="shared" ref="BQ68:BS131" si="45">BH68-BK68</f>
        <v>1.1512631357778691E-2</v>
      </c>
      <c r="BR68" s="31">
        <f t="shared" si="45"/>
        <v>-6.7532298209603825E-3</v>
      </c>
      <c r="BS68" s="31">
        <f t="shared" si="45"/>
        <v>-1.4128231815784854E-3</v>
      </c>
      <c r="BU68" s="32">
        <f t="shared" ref="BU68:BU131" si="46">_xlfn.RANK.EQ(BN68,$BN68:$BP68)</f>
        <v>2</v>
      </c>
      <c r="BV68" s="32">
        <f t="shared" ref="BU68:BW131" si="47">_xlfn.RANK.EQ(BO68,$BN68:$BP68)</f>
        <v>1</v>
      </c>
      <c r="BW68" s="32">
        <f t="shared" si="47"/>
        <v>3</v>
      </c>
      <c r="BX68" s="31" t="str">
        <f t="shared" si="24"/>
        <v>미래통합당</v>
      </c>
    </row>
    <row r="69" spans="1:76">
      <c r="A69" s="30">
        <v>66</v>
      </c>
      <c r="B69" s="30" t="s">
        <v>16852</v>
      </c>
      <c r="C69" s="30" t="s">
        <v>16853</v>
      </c>
      <c r="D69" s="32" t="s">
        <v>7</v>
      </c>
      <c r="E69" s="32" t="s">
        <v>9</v>
      </c>
      <c r="F69" s="32" t="s">
        <v>11</v>
      </c>
      <c r="G69" s="32" t="s">
        <v>4066</v>
      </c>
      <c r="H69" s="32" t="s">
        <v>4065</v>
      </c>
      <c r="I69" s="32" t="s">
        <v>4064</v>
      </c>
      <c r="J69" s="30">
        <v>50273</v>
      </c>
      <c r="K69" s="32">
        <v>25354</v>
      </c>
      <c r="L69" s="32">
        <v>23778</v>
      </c>
      <c r="M69" s="32">
        <v>244</v>
      </c>
      <c r="N69" s="32">
        <v>78828</v>
      </c>
      <c r="O69" s="32">
        <v>33992</v>
      </c>
      <c r="P69" s="32">
        <v>42575</v>
      </c>
      <c r="Q69" s="32">
        <v>565</v>
      </c>
      <c r="R69" s="32">
        <v>129101</v>
      </c>
      <c r="S69" s="32">
        <v>59346</v>
      </c>
      <c r="T69" s="32">
        <v>66353</v>
      </c>
      <c r="U69" s="32">
        <v>809</v>
      </c>
      <c r="V69" s="31">
        <f t="shared" si="33"/>
        <v>0.50432637797624968</v>
      </c>
      <c r="W69" s="31">
        <f t="shared" si="34"/>
        <v>0.47297754261730951</v>
      </c>
      <c r="X69" s="31">
        <f t="shared" si="35"/>
        <v>4.8534998905973388E-3</v>
      </c>
      <c r="Y69" s="31">
        <f t="shared" si="26"/>
        <v>0.43121733394225403</v>
      </c>
      <c r="Z69" s="31">
        <f t="shared" si="27"/>
        <v>0.54009996447962649</v>
      </c>
      <c r="AA69" s="31">
        <f t="shared" si="28"/>
        <v>7.1675039326127774E-3</v>
      </c>
      <c r="AB69" s="31">
        <f t="shared" si="30"/>
        <v>0.45968660196280431</v>
      </c>
      <c r="AC69" s="31">
        <f t="shared" si="31"/>
        <v>0.51396193677818147</v>
      </c>
      <c r="AD69" s="31">
        <f t="shared" si="32"/>
        <v>6.2664115692364891E-3</v>
      </c>
      <c r="AE69" s="31">
        <f t="shared" si="43"/>
        <v>7.3109044033995652E-2</v>
      </c>
      <c r="AF69" s="31">
        <f t="shared" si="43"/>
        <v>-6.7122421862316983E-2</v>
      </c>
      <c r="AG69" s="31">
        <f t="shared" si="43"/>
        <v>-2.3140040420154386E-3</v>
      </c>
      <c r="AH69" s="31"/>
      <c r="AI69" s="32">
        <f t="shared" si="44"/>
        <v>2</v>
      </c>
      <c r="AJ69" s="32">
        <f t="shared" si="44"/>
        <v>1</v>
      </c>
      <c r="AK69" s="32">
        <f t="shared" si="44"/>
        <v>3</v>
      </c>
      <c r="AL69" s="31" t="str">
        <f>_xlfn.IFS(AI69=1,D69,AJ69=1,E69,AK69=1,F69)</f>
        <v>미래통합당</v>
      </c>
      <c r="AM69" s="31"/>
      <c r="AN69" s="30">
        <v>129101</v>
      </c>
      <c r="AO69" s="41">
        <v>6</v>
      </c>
      <c r="AP69" s="40">
        <f t="shared" si="25"/>
        <v>0.16666666666666666</v>
      </c>
      <c r="AQ69" s="32">
        <f>INT(L69*AP69)</f>
        <v>3963</v>
      </c>
      <c r="AR69" s="30">
        <f>IF(E69="미래통합당",1,0)</f>
        <v>1</v>
      </c>
      <c r="AS69" s="30">
        <v>1</v>
      </c>
      <c r="AT69" s="39">
        <f t="shared" ref="AT69:AT132" si="48">AQ69*AR69*AS69</f>
        <v>3963</v>
      </c>
      <c r="AU69" s="30">
        <v>129101</v>
      </c>
      <c r="AV69" s="30">
        <f t="shared" ref="AV69:AV132" si="49">J69</f>
        <v>50273</v>
      </c>
      <c r="AW69" s="32">
        <f>K69-AT69</f>
        <v>21391</v>
      </c>
      <c r="AX69" s="32">
        <f>L69+AT69</f>
        <v>27741</v>
      </c>
      <c r="AY69" s="32">
        <f t="shared" si="38"/>
        <v>244</v>
      </c>
      <c r="AZ69" s="32">
        <f t="shared" si="39"/>
        <v>78828</v>
      </c>
      <c r="BA69" s="32">
        <f t="shared" si="40"/>
        <v>33992</v>
      </c>
      <c r="BB69" s="32">
        <f t="shared" si="41"/>
        <v>42575</v>
      </c>
      <c r="BC69" s="32">
        <f t="shared" si="42"/>
        <v>565</v>
      </c>
      <c r="BD69" s="32">
        <f t="shared" si="36"/>
        <v>129101</v>
      </c>
      <c r="BE69" s="32">
        <f>S69-AT69</f>
        <v>55383</v>
      </c>
      <c r="BF69" s="32">
        <f>T69+AT69</f>
        <v>70316</v>
      </c>
      <c r="BG69" s="32">
        <f t="shared" si="37"/>
        <v>809</v>
      </c>
      <c r="BH69" s="31">
        <f>AW69/$AV69</f>
        <v>0.42549678754003145</v>
      </c>
      <c r="BI69" s="31">
        <f>AX69/$AV69</f>
        <v>0.55180713305352769</v>
      </c>
      <c r="BJ69" s="31">
        <f>AY69/$AV69</f>
        <v>4.8534998905973388E-3</v>
      </c>
      <c r="BK69" s="31">
        <f>BA69/$AZ69</f>
        <v>0.43121733394225403</v>
      </c>
      <c r="BL69" s="31">
        <f>BB69/$AZ69</f>
        <v>0.54009996447962649</v>
      </c>
      <c r="BM69" s="31">
        <f>BC69/$AZ69</f>
        <v>7.1675039326127774E-3</v>
      </c>
      <c r="BN69" s="31">
        <f>BE69/$BD69</f>
        <v>0.42898970573427009</v>
      </c>
      <c r="BO69" s="31">
        <f>BF69/$BD69</f>
        <v>0.54465883300671569</v>
      </c>
      <c r="BP69" s="31">
        <f>BG69/$BD69</f>
        <v>6.2664115692364891E-3</v>
      </c>
      <c r="BQ69" s="31">
        <f t="shared" si="45"/>
        <v>-5.7205464022225816E-3</v>
      </c>
      <c r="BR69" s="31">
        <f t="shared" si="45"/>
        <v>1.1707168573901194E-2</v>
      </c>
      <c r="BS69" s="31">
        <f t="shared" si="45"/>
        <v>-2.3140040420154386E-3</v>
      </c>
      <c r="BU69" s="32">
        <f t="shared" si="46"/>
        <v>2</v>
      </c>
      <c r="BV69" s="32">
        <f t="shared" si="47"/>
        <v>1</v>
      </c>
      <c r="BW69" s="32">
        <f t="shared" si="47"/>
        <v>3</v>
      </c>
      <c r="BX69" s="31" t="str">
        <f t="shared" ref="BX69:BX132" si="50">_xlfn.IFS(BU69=1,$D69,BV69=1,$E69,BW69=1,$F69)</f>
        <v>미래통합당</v>
      </c>
    </row>
    <row r="70" spans="1:76">
      <c r="A70" s="30">
        <v>67</v>
      </c>
      <c r="B70" s="30" t="s">
        <v>16852</v>
      </c>
      <c r="C70" s="30" t="s">
        <v>16851</v>
      </c>
      <c r="D70" s="32" t="s">
        <v>7</v>
      </c>
      <c r="E70" s="32" t="s">
        <v>9</v>
      </c>
      <c r="F70" s="32" t="s">
        <v>19</v>
      </c>
      <c r="G70" s="32" t="s">
        <v>4120</v>
      </c>
      <c r="H70" s="32" t="s">
        <v>4119</v>
      </c>
      <c r="I70" s="32" t="s">
        <v>4118</v>
      </c>
      <c r="J70" s="30">
        <v>27461</v>
      </c>
      <c r="K70" s="32">
        <v>13782</v>
      </c>
      <c r="L70" s="32">
        <v>11922</v>
      </c>
      <c r="M70" s="32">
        <v>238</v>
      </c>
      <c r="N70" s="32">
        <v>59350</v>
      </c>
      <c r="O70" s="32">
        <v>24372</v>
      </c>
      <c r="P70" s="32">
        <v>30712</v>
      </c>
      <c r="Q70" s="32">
        <v>567</v>
      </c>
      <c r="R70" s="32">
        <v>86811</v>
      </c>
      <c r="S70" s="32">
        <v>38154</v>
      </c>
      <c r="T70" s="32">
        <v>42634</v>
      </c>
      <c r="U70" s="32">
        <v>805</v>
      </c>
      <c r="V70" s="31">
        <f t="shared" si="33"/>
        <v>0.50187538691234845</v>
      </c>
      <c r="W70" s="31">
        <f t="shared" si="34"/>
        <v>0.4341429663886967</v>
      </c>
      <c r="X70" s="31">
        <f t="shared" si="35"/>
        <v>8.6668366046393063E-3</v>
      </c>
      <c r="Y70" s="31">
        <f t="shared" si="26"/>
        <v>0.4106486941870261</v>
      </c>
      <c r="Z70" s="31">
        <f t="shared" si="27"/>
        <v>0.51747262005054762</v>
      </c>
      <c r="AA70" s="31">
        <f t="shared" si="28"/>
        <v>9.5534962089300762E-3</v>
      </c>
      <c r="AB70" s="31">
        <f t="shared" si="30"/>
        <v>0.43950651415143244</v>
      </c>
      <c r="AC70" s="31">
        <f t="shared" si="31"/>
        <v>0.49111287740032944</v>
      </c>
      <c r="AD70" s="31">
        <f t="shared" si="32"/>
        <v>9.2730183962861853E-3</v>
      </c>
      <c r="AE70" s="31">
        <f t="shared" si="43"/>
        <v>9.1226692725322356E-2</v>
      </c>
      <c r="AF70" s="31">
        <f t="shared" si="43"/>
        <v>-8.3329653661850911E-2</v>
      </c>
      <c r="AG70" s="31">
        <f t="shared" si="43"/>
        <v>-8.8665960429076991E-4</v>
      </c>
      <c r="AH70" s="31"/>
      <c r="AI70" s="32">
        <f t="shared" si="44"/>
        <v>2</v>
      </c>
      <c r="AJ70" s="32">
        <f t="shared" si="44"/>
        <v>1</v>
      </c>
      <c r="AK70" s="32">
        <f t="shared" si="44"/>
        <v>3</v>
      </c>
      <c r="AL70" s="31" t="str">
        <f>_xlfn.IFS(AI70=1,D70,AJ70=1,E70,AK70=1,F70)</f>
        <v>미래통합당</v>
      </c>
      <c r="AM70" s="31"/>
      <c r="AN70" s="30">
        <v>86811</v>
      </c>
      <c r="AO70" s="41">
        <v>5</v>
      </c>
      <c r="AP70" s="40">
        <f t="shared" ref="AP70:AP96" si="51">1/AO70</f>
        <v>0.2</v>
      </c>
      <c r="AQ70" s="32">
        <f>INT(L70*AP70)</f>
        <v>2384</v>
      </c>
      <c r="AR70" s="30">
        <f>IF(E70="미래통합당",1,0)</f>
        <v>1</v>
      </c>
      <c r="AS70" s="30">
        <v>1</v>
      </c>
      <c r="AT70" s="39">
        <f t="shared" si="48"/>
        <v>2384</v>
      </c>
      <c r="AU70" s="30">
        <v>86811</v>
      </c>
      <c r="AV70" s="30">
        <f t="shared" si="49"/>
        <v>27461</v>
      </c>
      <c r="AW70" s="32">
        <f>K70-AT70</f>
        <v>11398</v>
      </c>
      <c r="AX70" s="32">
        <f>L70+AT70</f>
        <v>14306</v>
      </c>
      <c r="AY70" s="32">
        <f t="shared" si="38"/>
        <v>238</v>
      </c>
      <c r="AZ70" s="32">
        <f t="shared" si="39"/>
        <v>59350</v>
      </c>
      <c r="BA70" s="32">
        <f t="shared" si="40"/>
        <v>24372</v>
      </c>
      <c r="BB70" s="32">
        <f t="shared" si="41"/>
        <v>30712</v>
      </c>
      <c r="BC70" s="32">
        <f t="shared" si="42"/>
        <v>567</v>
      </c>
      <c r="BD70" s="32">
        <f t="shared" si="36"/>
        <v>86811</v>
      </c>
      <c r="BE70" s="32">
        <f>S70-AT70</f>
        <v>35770</v>
      </c>
      <c r="BF70" s="32">
        <f>T70+AT70</f>
        <v>45018</v>
      </c>
      <c r="BG70" s="32">
        <f t="shared" si="37"/>
        <v>805</v>
      </c>
      <c r="BH70" s="31">
        <f>AW70/$AV70</f>
        <v>0.41506135974654967</v>
      </c>
      <c r="BI70" s="31">
        <f>AX70/$AV70</f>
        <v>0.52095699355449543</v>
      </c>
      <c r="BJ70" s="31">
        <f>AY70/$AV70</f>
        <v>8.6668366046393063E-3</v>
      </c>
      <c r="BK70" s="31">
        <f>BA70/$AZ70</f>
        <v>0.4106486941870261</v>
      </c>
      <c r="BL70" s="31">
        <f>BB70/$AZ70</f>
        <v>0.51747262005054762</v>
      </c>
      <c r="BM70" s="31">
        <f>BC70/$AZ70</f>
        <v>9.5534962089300762E-3</v>
      </c>
      <c r="BN70" s="31">
        <f>BE70/$BD70</f>
        <v>0.41204455656541222</v>
      </c>
      <c r="BO70" s="31">
        <f>BF70/$BD70</f>
        <v>0.51857483498634971</v>
      </c>
      <c r="BP70" s="31">
        <f>BG70/$BD70</f>
        <v>9.2730183962861853E-3</v>
      </c>
      <c r="BQ70" s="31">
        <f t="shared" si="45"/>
        <v>4.4126655595235764E-3</v>
      </c>
      <c r="BR70" s="31">
        <f t="shared" si="45"/>
        <v>3.484373503947813E-3</v>
      </c>
      <c r="BS70" s="31">
        <f t="shared" si="45"/>
        <v>-8.8665960429076991E-4</v>
      </c>
      <c r="BU70" s="32">
        <f t="shared" si="46"/>
        <v>2</v>
      </c>
      <c r="BV70" s="32">
        <f t="shared" si="47"/>
        <v>1</v>
      </c>
      <c r="BW70" s="32">
        <f t="shared" si="47"/>
        <v>3</v>
      </c>
      <c r="BX70" s="31" t="str">
        <f t="shared" si="50"/>
        <v>미래통합당</v>
      </c>
    </row>
    <row r="71" spans="1:76">
      <c r="A71" s="30">
        <v>68</v>
      </c>
      <c r="B71" s="30" t="s">
        <v>16841</v>
      </c>
      <c r="C71" s="30" t="s">
        <v>16850</v>
      </c>
      <c r="D71" s="32" t="s">
        <v>7</v>
      </c>
      <c r="E71" s="32" t="s">
        <v>9</v>
      </c>
      <c r="F71" s="32" t="s">
        <v>19</v>
      </c>
      <c r="G71" s="32" t="s">
        <v>4182</v>
      </c>
      <c r="H71" s="32" t="s">
        <v>4181</v>
      </c>
      <c r="I71" s="32" t="s">
        <v>4180</v>
      </c>
      <c r="J71" s="30">
        <v>51967</v>
      </c>
      <c r="K71" s="32">
        <v>19167</v>
      </c>
      <c r="L71" s="32">
        <v>31405</v>
      </c>
      <c r="M71" s="32">
        <v>691</v>
      </c>
      <c r="N71" s="32">
        <v>77969</v>
      </c>
      <c r="O71" s="32">
        <v>20565</v>
      </c>
      <c r="P71" s="32">
        <v>55065</v>
      </c>
      <c r="Q71" s="32">
        <v>1229</v>
      </c>
      <c r="R71" s="32">
        <v>129936</v>
      </c>
      <c r="S71" s="32">
        <v>39732</v>
      </c>
      <c r="T71" s="32">
        <v>86470</v>
      </c>
      <c r="U71" s="32">
        <v>1920</v>
      </c>
      <c r="V71" s="31">
        <f t="shared" si="33"/>
        <v>0.36883021917755499</v>
      </c>
      <c r="W71" s="31">
        <f t="shared" si="34"/>
        <v>0.60432582215636843</v>
      </c>
      <c r="X71" s="31">
        <f t="shared" si="35"/>
        <v>1.3296899955741143E-2</v>
      </c>
      <c r="Y71" s="31">
        <f t="shared" si="26"/>
        <v>0.26375867331888314</v>
      </c>
      <c r="Z71" s="31">
        <f t="shared" si="27"/>
        <v>0.70624222447382934</v>
      </c>
      <c r="AA71" s="31">
        <f t="shared" si="28"/>
        <v>1.5762674909258808E-2</v>
      </c>
      <c r="AB71" s="31">
        <f t="shared" si="30"/>
        <v>0.30578130772072404</v>
      </c>
      <c r="AC71" s="31">
        <f t="shared" si="31"/>
        <v>0.6654814677995321</v>
      </c>
      <c r="AD71" s="31">
        <f t="shared" si="32"/>
        <v>1.4776505356483192E-2</v>
      </c>
      <c r="AE71" s="31">
        <f t="shared" si="43"/>
        <v>0.10507154585867184</v>
      </c>
      <c r="AF71" s="31">
        <f t="shared" si="43"/>
        <v>-0.10191640231746091</v>
      </c>
      <c r="AG71" s="31">
        <f t="shared" si="43"/>
        <v>-2.4657749535176646E-3</v>
      </c>
      <c r="AH71" s="31"/>
      <c r="AI71" s="32">
        <f t="shared" si="44"/>
        <v>2</v>
      </c>
      <c r="AJ71" s="32">
        <f t="shared" si="44"/>
        <v>1</v>
      </c>
      <c r="AK71" s="32">
        <f t="shared" si="44"/>
        <v>3</v>
      </c>
      <c r="AL71" s="31" t="str">
        <f>_xlfn.IFS(AI71=1,D71,AJ71=1,E71,AK71=1,F71)</f>
        <v>미래통합당</v>
      </c>
      <c r="AM71" s="31"/>
      <c r="AN71" s="30">
        <v>129936</v>
      </c>
      <c r="AO71" s="41">
        <v>6</v>
      </c>
      <c r="AP71" s="40">
        <f t="shared" si="51"/>
        <v>0.16666666666666666</v>
      </c>
      <c r="AQ71" s="32">
        <f>INT(L71*AP71)</f>
        <v>5234</v>
      </c>
      <c r="AR71" s="30">
        <f>IF(E71="미래통합당",1,0)</f>
        <v>1</v>
      </c>
      <c r="AS71" s="30">
        <v>1</v>
      </c>
      <c r="AT71" s="39">
        <f t="shared" si="48"/>
        <v>5234</v>
      </c>
      <c r="AU71" s="30">
        <v>129936</v>
      </c>
      <c r="AV71" s="30">
        <f t="shared" si="49"/>
        <v>51967</v>
      </c>
      <c r="AW71" s="32">
        <f>K71-AT71</f>
        <v>13933</v>
      </c>
      <c r="AX71" s="32">
        <f>L71+AT71</f>
        <v>36639</v>
      </c>
      <c r="AY71" s="32">
        <f t="shared" si="38"/>
        <v>691</v>
      </c>
      <c r="AZ71" s="32">
        <f t="shared" si="39"/>
        <v>77969</v>
      </c>
      <c r="BA71" s="32">
        <f t="shared" si="40"/>
        <v>20565</v>
      </c>
      <c r="BB71" s="32">
        <f t="shared" si="41"/>
        <v>55065</v>
      </c>
      <c r="BC71" s="32">
        <f t="shared" si="42"/>
        <v>1229</v>
      </c>
      <c r="BD71" s="32">
        <f t="shared" si="36"/>
        <v>129936</v>
      </c>
      <c r="BE71" s="32">
        <f>S71-AT71</f>
        <v>34498</v>
      </c>
      <c r="BF71" s="32">
        <f>T71+AT71</f>
        <v>91704</v>
      </c>
      <c r="BG71" s="32">
        <f t="shared" si="37"/>
        <v>1920</v>
      </c>
      <c r="BH71" s="31">
        <f>AW71/$AV71</f>
        <v>0.26811245598168071</v>
      </c>
      <c r="BI71" s="31">
        <f>AX71/$AV71</f>
        <v>0.70504358535224276</v>
      </c>
      <c r="BJ71" s="31">
        <f>AY71/$AV71</f>
        <v>1.3296899955741143E-2</v>
      </c>
      <c r="BK71" s="31">
        <f>BA71/$AZ71</f>
        <v>0.26375867331888314</v>
      </c>
      <c r="BL71" s="31">
        <f>BB71/$AZ71</f>
        <v>0.70624222447382934</v>
      </c>
      <c r="BM71" s="31">
        <f>BC71/$AZ71</f>
        <v>1.5762674909258808E-2</v>
      </c>
      <c r="BN71" s="31">
        <f>BE71/$BD71</f>
        <v>0.26549993843122766</v>
      </c>
      <c r="BO71" s="31">
        <f>BF71/$BD71</f>
        <v>0.70576283708902843</v>
      </c>
      <c r="BP71" s="31">
        <f>BG71/$BD71</f>
        <v>1.4776505356483192E-2</v>
      </c>
      <c r="BQ71" s="31">
        <f t="shared" si="45"/>
        <v>4.3537826627975673E-3</v>
      </c>
      <c r="BR71" s="31">
        <f t="shared" si="45"/>
        <v>-1.1986391215865755E-3</v>
      </c>
      <c r="BS71" s="31">
        <f t="shared" si="45"/>
        <v>-2.4657749535176646E-3</v>
      </c>
      <c r="BU71" s="32">
        <f t="shared" si="46"/>
        <v>2</v>
      </c>
      <c r="BV71" s="32">
        <f t="shared" si="47"/>
        <v>1</v>
      </c>
      <c r="BW71" s="32">
        <f t="shared" si="47"/>
        <v>3</v>
      </c>
      <c r="BX71" s="31" t="str">
        <f t="shared" si="50"/>
        <v>미래통합당</v>
      </c>
    </row>
    <row r="72" spans="1:76">
      <c r="A72" s="30">
        <v>69</v>
      </c>
      <c r="B72" s="30" t="s">
        <v>16841</v>
      </c>
      <c r="C72" s="30" t="s">
        <v>16849</v>
      </c>
      <c r="D72" s="32" t="s">
        <v>7</v>
      </c>
      <c r="E72" s="32" t="s">
        <v>9</v>
      </c>
      <c r="F72" s="32" t="s">
        <v>100</v>
      </c>
      <c r="G72" s="32" t="s">
        <v>4276</v>
      </c>
      <c r="H72" s="32" t="s">
        <v>4275</v>
      </c>
      <c r="I72" s="32" t="s">
        <v>4274</v>
      </c>
      <c r="J72" s="30">
        <v>34092</v>
      </c>
      <c r="K72" s="32">
        <v>10707</v>
      </c>
      <c r="L72" s="32">
        <v>21763</v>
      </c>
      <c r="M72" s="32">
        <v>884</v>
      </c>
      <c r="N72" s="32">
        <v>48121</v>
      </c>
      <c r="O72" s="32">
        <v>10887</v>
      </c>
      <c r="P72" s="32">
        <v>34681</v>
      </c>
      <c r="Q72" s="32">
        <v>1278</v>
      </c>
      <c r="R72" s="32">
        <v>82213</v>
      </c>
      <c r="S72" s="32">
        <v>21594</v>
      </c>
      <c r="T72" s="32">
        <v>56444</v>
      </c>
      <c r="U72" s="32">
        <v>2162</v>
      </c>
      <c r="V72" s="31">
        <f t="shared" si="33"/>
        <v>0.31406195001759946</v>
      </c>
      <c r="W72" s="31">
        <f t="shared" si="34"/>
        <v>0.63836090578434823</v>
      </c>
      <c r="X72" s="31">
        <f t="shared" si="35"/>
        <v>2.5929836911885485E-2</v>
      </c>
      <c r="Y72" s="31">
        <f t="shared" si="26"/>
        <v>0.22624218116830488</v>
      </c>
      <c r="Z72" s="31">
        <f t="shared" si="27"/>
        <v>0.72070405851914965</v>
      </c>
      <c r="AA72" s="31">
        <f t="shared" si="28"/>
        <v>2.6558051578313004E-2</v>
      </c>
      <c r="AB72" s="31">
        <f t="shared" si="30"/>
        <v>0.26265919015240896</v>
      </c>
      <c r="AC72" s="31">
        <f t="shared" si="31"/>
        <v>0.68655808692055997</v>
      </c>
      <c r="AD72" s="31">
        <f t="shared" si="32"/>
        <v>2.6297544184009827E-2</v>
      </c>
      <c r="AE72" s="31">
        <f t="shared" si="43"/>
        <v>8.7819768849294572E-2</v>
      </c>
      <c r="AF72" s="31">
        <f t="shared" si="43"/>
        <v>-8.2343152734801417E-2</v>
      </c>
      <c r="AG72" s="31">
        <f t="shared" si="43"/>
        <v>-6.2821466642751927E-4</v>
      </c>
      <c r="AH72" s="31"/>
      <c r="AI72" s="32">
        <f t="shared" si="44"/>
        <v>2</v>
      </c>
      <c r="AJ72" s="32">
        <f t="shared" si="44"/>
        <v>1</v>
      </c>
      <c r="AK72" s="32">
        <f t="shared" si="44"/>
        <v>3</v>
      </c>
      <c r="AL72" s="31" t="str">
        <f>_xlfn.IFS(AI72=1,D72,AJ72=1,E72,AK72=1,F72)</f>
        <v>미래통합당</v>
      </c>
      <c r="AM72" s="31"/>
      <c r="AN72" s="30">
        <v>82213</v>
      </c>
      <c r="AO72" s="41">
        <v>7</v>
      </c>
      <c r="AP72" s="40">
        <f t="shared" si="51"/>
        <v>0.14285714285714285</v>
      </c>
      <c r="AQ72" s="32">
        <f>INT(L72*AP72)</f>
        <v>3109</v>
      </c>
      <c r="AR72" s="30">
        <f>IF(E72="미래통합당",1,0)</f>
        <v>1</v>
      </c>
      <c r="AS72" s="30">
        <v>1</v>
      </c>
      <c r="AT72" s="39">
        <f t="shared" si="48"/>
        <v>3109</v>
      </c>
      <c r="AU72" s="30">
        <v>82213</v>
      </c>
      <c r="AV72" s="30">
        <f t="shared" si="49"/>
        <v>34092</v>
      </c>
      <c r="AW72" s="32">
        <f>K72-AT72</f>
        <v>7598</v>
      </c>
      <c r="AX72" s="32">
        <f>L72+AT72</f>
        <v>24872</v>
      </c>
      <c r="AY72" s="32">
        <f t="shared" si="38"/>
        <v>884</v>
      </c>
      <c r="AZ72" s="32">
        <f t="shared" si="39"/>
        <v>48121</v>
      </c>
      <c r="BA72" s="32">
        <f t="shared" si="40"/>
        <v>10887</v>
      </c>
      <c r="BB72" s="32">
        <f t="shared" si="41"/>
        <v>34681</v>
      </c>
      <c r="BC72" s="32">
        <f t="shared" si="42"/>
        <v>1278</v>
      </c>
      <c r="BD72" s="32">
        <f t="shared" si="36"/>
        <v>82213</v>
      </c>
      <c r="BE72" s="32">
        <f>S72-AT72</f>
        <v>18485</v>
      </c>
      <c r="BF72" s="32">
        <f>T72+AT72</f>
        <v>59553</v>
      </c>
      <c r="BG72" s="32">
        <f t="shared" si="37"/>
        <v>2162</v>
      </c>
      <c r="BH72" s="31">
        <f>AW72/$AV72</f>
        <v>0.2228675349055497</v>
      </c>
      <c r="BI72" s="31">
        <f>AX72/$AV72</f>
        <v>0.72955532089639796</v>
      </c>
      <c r="BJ72" s="31">
        <f>AY72/$AV72</f>
        <v>2.5929836911885485E-2</v>
      </c>
      <c r="BK72" s="31">
        <f>BA72/$AZ72</f>
        <v>0.22624218116830488</v>
      </c>
      <c r="BL72" s="31">
        <f>BB72/$AZ72</f>
        <v>0.72070405851914965</v>
      </c>
      <c r="BM72" s="31">
        <f>BC72/$AZ72</f>
        <v>2.6558051578313004E-2</v>
      </c>
      <c r="BN72" s="31">
        <f>BE72/$BD72</f>
        <v>0.22484278642063907</v>
      </c>
      <c r="BO72" s="31">
        <f>BF72/$BD72</f>
        <v>0.72437449065232995</v>
      </c>
      <c r="BP72" s="31">
        <f>BG72/$BD72</f>
        <v>2.6297544184009827E-2</v>
      </c>
      <c r="BQ72" s="31">
        <f t="shared" si="45"/>
        <v>-3.3746462627551876E-3</v>
      </c>
      <c r="BR72" s="31">
        <f t="shared" si="45"/>
        <v>8.8512623772483146E-3</v>
      </c>
      <c r="BS72" s="31">
        <f t="shared" si="45"/>
        <v>-6.2821466642751927E-4</v>
      </c>
      <c r="BU72" s="32">
        <f t="shared" si="46"/>
        <v>2</v>
      </c>
      <c r="BV72" s="32">
        <f t="shared" si="47"/>
        <v>1</v>
      </c>
      <c r="BW72" s="32">
        <f t="shared" si="47"/>
        <v>3</v>
      </c>
      <c r="BX72" s="31" t="str">
        <f t="shared" si="50"/>
        <v>미래통합당</v>
      </c>
    </row>
    <row r="73" spans="1:76">
      <c r="A73" s="30">
        <v>70</v>
      </c>
      <c r="B73" s="30" t="s">
        <v>16841</v>
      </c>
      <c r="C73" s="30" t="s">
        <v>16848</v>
      </c>
      <c r="D73" s="32" t="s">
        <v>7</v>
      </c>
      <c r="E73" s="32" t="s">
        <v>9</v>
      </c>
      <c r="F73" s="32" t="s">
        <v>255</v>
      </c>
      <c r="G73" s="32" t="s">
        <v>4342</v>
      </c>
      <c r="H73" s="32" t="s">
        <v>4341</v>
      </c>
      <c r="I73" s="32" t="s">
        <v>4340</v>
      </c>
      <c r="J73" s="30">
        <v>34499</v>
      </c>
      <c r="K73" s="32">
        <v>12537</v>
      </c>
      <c r="L73" s="32">
        <v>18659</v>
      </c>
      <c r="M73" s="32">
        <v>207</v>
      </c>
      <c r="N73" s="32">
        <v>77540</v>
      </c>
      <c r="O73" s="32">
        <v>21107</v>
      </c>
      <c r="P73" s="32">
        <v>47802</v>
      </c>
      <c r="Q73" s="32">
        <v>406</v>
      </c>
      <c r="R73" s="32">
        <v>112039</v>
      </c>
      <c r="S73" s="32">
        <v>33644</v>
      </c>
      <c r="T73" s="32">
        <v>66461</v>
      </c>
      <c r="U73" s="32">
        <v>613</v>
      </c>
      <c r="V73" s="31">
        <f t="shared" si="33"/>
        <v>0.36340183773442708</v>
      </c>
      <c r="W73" s="31">
        <f t="shared" si="34"/>
        <v>0.5408562567030929</v>
      </c>
      <c r="X73" s="31">
        <f t="shared" si="35"/>
        <v>6.0001739180845825E-3</v>
      </c>
      <c r="Y73" s="31">
        <f t="shared" si="26"/>
        <v>0.27220789270054163</v>
      </c>
      <c r="Z73" s="31">
        <f t="shared" si="27"/>
        <v>0.61648181583698736</v>
      </c>
      <c r="AA73" s="31">
        <f t="shared" si="28"/>
        <v>5.2360072220789273E-3</v>
      </c>
      <c r="AB73" s="31">
        <f t="shared" si="30"/>
        <v>0.30028829246958649</v>
      </c>
      <c r="AC73" s="31">
        <f t="shared" si="31"/>
        <v>0.59319522666214441</v>
      </c>
      <c r="AD73" s="31">
        <f t="shared" si="32"/>
        <v>5.4713090977248991E-3</v>
      </c>
      <c r="AE73" s="31">
        <f t="shared" si="43"/>
        <v>9.1193945033885448E-2</v>
      </c>
      <c r="AF73" s="31">
        <f t="shared" si="43"/>
        <v>-7.562555913389446E-2</v>
      </c>
      <c r="AG73" s="31">
        <f t="shared" si="43"/>
        <v>7.6416669600565517E-4</v>
      </c>
      <c r="AH73" s="31"/>
      <c r="AI73" s="32">
        <f t="shared" si="44"/>
        <v>2</v>
      </c>
      <c r="AJ73" s="32">
        <f t="shared" si="44"/>
        <v>1</v>
      </c>
      <c r="AK73" s="32">
        <f t="shared" si="44"/>
        <v>3</v>
      </c>
      <c r="AL73" s="31" t="str">
        <f>_xlfn.IFS(AI73=1,D73,AJ73=1,E73,AK73=1,F73)</f>
        <v>미래통합당</v>
      </c>
      <c r="AM73" s="31"/>
      <c r="AN73" s="30">
        <v>112039</v>
      </c>
      <c r="AO73" s="41">
        <v>6</v>
      </c>
      <c r="AP73" s="40">
        <f t="shared" si="51"/>
        <v>0.16666666666666666</v>
      </c>
      <c r="AQ73" s="32">
        <f>INT(L73*AP73)</f>
        <v>3109</v>
      </c>
      <c r="AR73" s="30">
        <f>IF(E73="미래통합당",1,0)</f>
        <v>1</v>
      </c>
      <c r="AS73" s="30">
        <v>1</v>
      </c>
      <c r="AT73" s="39">
        <f t="shared" si="48"/>
        <v>3109</v>
      </c>
      <c r="AU73" s="30">
        <v>112039</v>
      </c>
      <c r="AV73" s="30">
        <f t="shared" si="49"/>
        <v>34499</v>
      </c>
      <c r="AW73" s="32">
        <f>K73-AT73</f>
        <v>9428</v>
      </c>
      <c r="AX73" s="32">
        <f>L73+AT73</f>
        <v>21768</v>
      </c>
      <c r="AY73" s="32">
        <f t="shared" si="38"/>
        <v>207</v>
      </c>
      <c r="AZ73" s="32">
        <f t="shared" si="39"/>
        <v>77540</v>
      </c>
      <c r="BA73" s="32">
        <f t="shared" si="40"/>
        <v>21107</v>
      </c>
      <c r="BB73" s="32">
        <f t="shared" si="41"/>
        <v>47802</v>
      </c>
      <c r="BC73" s="32">
        <f t="shared" si="42"/>
        <v>406</v>
      </c>
      <c r="BD73" s="32">
        <f t="shared" si="36"/>
        <v>112039</v>
      </c>
      <c r="BE73" s="32">
        <f>S73-AT73</f>
        <v>30535</v>
      </c>
      <c r="BF73" s="32">
        <f>T73+AT73</f>
        <v>69570</v>
      </c>
      <c r="BG73" s="32">
        <f t="shared" si="37"/>
        <v>613</v>
      </c>
      <c r="BH73" s="31">
        <f>AW73/$AV73</f>
        <v>0.2732832835734369</v>
      </c>
      <c r="BI73" s="31">
        <f>AX73/$AV73</f>
        <v>0.63097481086408302</v>
      </c>
      <c r="BJ73" s="31">
        <f>AY73/$AV73</f>
        <v>6.0001739180845825E-3</v>
      </c>
      <c r="BK73" s="31">
        <f>BA73/$AZ73</f>
        <v>0.27220789270054163</v>
      </c>
      <c r="BL73" s="31">
        <f>BB73/$AZ73</f>
        <v>0.61648181583698736</v>
      </c>
      <c r="BM73" s="31">
        <f>BC73/$AZ73</f>
        <v>5.2360072220789273E-3</v>
      </c>
      <c r="BN73" s="31">
        <f>BE73/$BD73</f>
        <v>0.27253902658895562</v>
      </c>
      <c r="BO73" s="31">
        <f>BF73/$BD73</f>
        <v>0.62094449254277528</v>
      </c>
      <c r="BP73" s="31">
        <f>BG73/$BD73</f>
        <v>5.4713090977248991E-3</v>
      </c>
      <c r="BQ73" s="31">
        <f t="shared" si="45"/>
        <v>1.0753908728952655E-3</v>
      </c>
      <c r="BR73" s="31">
        <f t="shared" si="45"/>
        <v>1.4492995027095668E-2</v>
      </c>
      <c r="BS73" s="31">
        <f t="shared" si="45"/>
        <v>7.6416669600565517E-4</v>
      </c>
      <c r="BU73" s="32">
        <f t="shared" si="46"/>
        <v>2</v>
      </c>
      <c r="BV73" s="32">
        <f t="shared" si="47"/>
        <v>1</v>
      </c>
      <c r="BW73" s="32">
        <f t="shared" si="47"/>
        <v>3</v>
      </c>
      <c r="BX73" s="31" t="str">
        <f t="shared" si="50"/>
        <v>미래통합당</v>
      </c>
    </row>
    <row r="74" spans="1:76">
      <c r="A74" s="30">
        <v>71</v>
      </c>
      <c r="B74" s="30" t="s">
        <v>16841</v>
      </c>
      <c r="C74" s="30" t="s">
        <v>16847</v>
      </c>
      <c r="D74" s="32" t="s">
        <v>7</v>
      </c>
      <c r="E74" s="32" t="s">
        <v>9</v>
      </c>
      <c r="F74" s="32" t="s">
        <v>100</v>
      </c>
      <c r="G74" s="32" t="s">
        <v>4418</v>
      </c>
      <c r="H74" s="32" t="s">
        <v>4417</v>
      </c>
      <c r="I74" s="32" t="s">
        <v>4416</v>
      </c>
      <c r="J74" s="30">
        <v>36933</v>
      </c>
      <c r="K74" s="32">
        <v>8214</v>
      </c>
      <c r="L74" s="32">
        <v>22951</v>
      </c>
      <c r="M74" s="32">
        <v>1685</v>
      </c>
      <c r="N74" s="32">
        <v>63157</v>
      </c>
      <c r="O74" s="32">
        <v>9366</v>
      </c>
      <c r="P74" s="32">
        <v>43623</v>
      </c>
      <c r="Q74" s="32">
        <v>2628</v>
      </c>
      <c r="R74" s="32">
        <v>100090</v>
      </c>
      <c r="S74" s="32">
        <v>17580</v>
      </c>
      <c r="T74" s="32">
        <v>66574</v>
      </c>
      <c r="U74" s="32">
        <v>4313</v>
      </c>
      <c r="V74" s="31">
        <f t="shared" si="33"/>
        <v>0.22240272926650961</v>
      </c>
      <c r="W74" s="31">
        <f t="shared" si="34"/>
        <v>0.62142257601602902</v>
      </c>
      <c r="X74" s="31">
        <f t="shared" si="35"/>
        <v>4.5623155443641185E-2</v>
      </c>
      <c r="Y74" s="31">
        <f t="shared" si="26"/>
        <v>0.14829710087559575</v>
      </c>
      <c r="Z74" s="31">
        <f t="shared" si="27"/>
        <v>0.69070728501987111</v>
      </c>
      <c r="AA74" s="31">
        <f t="shared" si="28"/>
        <v>4.1610589483351015E-2</v>
      </c>
      <c r="AB74" s="31">
        <f t="shared" si="30"/>
        <v>0.17564192226995703</v>
      </c>
      <c r="AC74" s="31">
        <f t="shared" si="31"/>
        <v>0.66514137276451191</v>
      </c>
      <c r="AD74" s="31">
        <f t="shared" si="32"/>
        <v>4.3091217903886501E-2</v>
      </c>
      <c r="AE74" s="31">
        <f t="shared" si="43"/>
        <v>7.4105628390913864E-2</v>
      </c>
      <c r="AF74" s="31">
        <f t="shared" si="43"/>
        <v>-6.9284709003842093E-2</v>
      </c>
      <c r="AG74" s="31">
        <f t="shared" si="43"/>
        <v>4.0125659602901695E-3</v>
      </c>
      <c r="AH74" s="31"/>
      <c r="AI74" s="32">
        <f t="shared" si="44"/>
        <v>2</v>
      </c>
      <c r="AJ74" s="32">
        <f t="shared" si="44"/>
        <v>1</v>
      </c>
      <c r="AK74" s="32">
        <f t="shared" si="44"/>
        <v>3</v>
      </c>
      <c r="AL74" s="31" t="str">
        <f>_xlfn.IFS(AI74=1,D74,AJ74=1,E74,AK74=1,F74)</f>
        <v>미래통합당</v>
      </c>
      <c r="AM74" s="31"/>
      <c r="AN74" s="30">
        <v>100090</v>
      </c>
      <c r="AO74" s="41">
        <v>8</v>
      </c>
      <c r="AP74" s="40">
        <f t="shared" si="51"/>
        <v>0.125</v>
      </c>
      <c r="AQ74" s="32">
        <f>INT(L74*AP74)</f>
        <v>2868</v>
      </c>
      <c r="AR74" s="30">
        <f>IF(E74="미래통합당",1,0)</f>
        <v>1</v>
      </c>
      <c r="AS74" s="30">
        <v>1</v>
      </c>
      <c r="AT74" s="39">
        <f t="shared" si="48"/>
        <v>2868</v>
      </c>
      <c r="AU74" s="30">
        <v>100090</v>
      </c>
      <c r="AV74" s="30">
        <f t="shared" si="49"/>
        <v>36933</v>
      </c>
      <c r="AW74" s="32">
        <f>K74-AT74</f>
        <v>5346</v>
      </c>
      <c r="AX74" s="32">
        <f>L74+AT74</f>
        <v>25819</v>
      </c>
      <c r="AY74" s="32">
        <f t="shared" si="38"/>
        <v>1685</v>
      </c>
      <c r="AZ74" s="32">
        <f t="shared" si="39"/>
        <v>63157</v>
      </c>
      <c r="BA74" s="32">
        <f t="shared" si="40"/>
        <v>9366</v>
      </c>
      <c r="BB74" s="32">
        <f t="shared" si="41"/>
        <v>43623</v>
      </c>
      <c r="BC74" s="32">
        <f t="shared" si="42"/>
        <v>2628</v>
      </c>
      <c r="BD74" s="32">
        <f t="shared" si="36"/>
        <v>100090</v>
      </c>
      <c r="BE74" s="32">
        <f>S74-AT74</f>
        <v>14712</v>
      </c>
      <c r="BF74" s="32">
        <f>T74+AT74</f>
        <v>69442</v>
      </c>
      <c r="BG74" s="32">
        <f t="shared" si="37"/>
        <v>4313</v>
      </c>
      <c r="BH74" s="31">
        <f>AW74/$AV74</f>
        <v>0.14474859881406871</v>
      </c>
      <c r="BI74" s="31">
        <f>AX74/$AV74</f>
        <v>0.69907670646846998</v>
      </c>
      <c r="BJ74" s="31">
        <f>AY74/$AV74</f>
        <v>4.5623155443641185E-2</v>
      </c>
      <c r="BK74" s="31">
        <f>BA74/$AZ74</f>
        <v>0.14829710087559575</v>
      </c>
      <c r="BL74" s="31">
        <f>BB74/$AZ74</f>
        <v>0.69070728501987111</v>
      </c>
      <c r="BM74" s="31">
        <f>BC74/$AZ74</f>
        <v>4.1610589483351015E-2</v>
      </c>
      <c r="BN74" s="31">
        <f>BE74/$BD74</f>
        <v>0.14698771106004596</v>
      </c>
      <c r="BO74" s="31">
        <f>BF74/$BD74</f>
        <v>0.69379558397442298</v>
      </c>
      <c r="BP74" s="31">
        <f>BG74/$BD74</f>
        <v>4.3091217903886501E-2</v>
      </c>
      <c r="BQ74" s="31">
        <f t="shared" si="45"/>
        <v>-3.5485020615270424E-3</v>
      </c>
      <c r="BR74" s="31">
        <f t="shared" si="45"/>
        <v>8.3694214485988683E-3</v>
      </c>
      <c r="BS74" s="31">
        <f t="shared" si="45"/>
        <v>4.0125659602901695E-3</v>
      </c>
      <c r="BU74" s="32">
        <f t="shared" si="46"/>
        <v>2</v>
      </c>
      <c r="BV74" s="32">
        <f t="shared" si="47"/>
        <v>1</v>
      </c>
      <c r="BW74" s="32">
        <f t="shared" si="47"/>
        <v>3</v>
      </c>
      <c r="BX74" s="31" t="str">
        <f t="shared" si="50"/>
        <v>미래통합당</v>
      </c>
    </row>
    <row r="75" spans="1:76">
      <c r="A75" s="30">
        <v>72</v>
      </c>
      <c r="B75" s="30" t="s">
        <v>16841</v>
      </c>
      <c r="C75" s="34" t="s">
        <v>16967</v>
      </c>
      <c r="D75" s="32" t="s">
        <v>7</v>
      </c>
      <c r="E75" s="32" t="s">
        <v>9</v>
      </c>
      <c r="F75" s="32" t="s">
        <v>100</v>
      </c>
      <c r="G75" s="32" t="s">
        <v>4486</v>
      </c>
      <c r="H75" s="32" t="s">
        <v>4485</v>
      </c>
      <c r="I75" s="32" t="s">
        <v>4484</v>
      </c>
      <c r="J75" s="30">
        <v>41354</v>
      </c>
      <c r="K75" s="32">
        <v>12814</v>
      </c>
      <c r="L75" s="32">
        <v>18637</v>
      </c>
      <c r="M75" s="32">
        <v>1336</v>
      </c>
      <c r="N75" s="32">
        <v>66480</v>
      </c>
      <c r="O75" s="32">
        <v>14581</v>
      </c>
      <c r="P75" s="32">
        <v>34279</v>
      </c>
      <c r="Q75" s="32">
        <v>1882</v>
      </c>
      <c r="R75" s="32">
        <v>107834</v>
      </c>
      <c r="S75" s="32">
        <v>27395</v>
      </c>
      <c r="T75" s="32">
        <v>52916</v>
      </c>
      <c r="U75" s="32">
        <v>3218</v>
      </c>
      <c r="V75" s="31">
        <f t="shared" si="33"/>
        <v>0.30986119843304155</v>
      </c>
      <c r="W75" s="31">
        <f t="shared" si="34"/>
        <v>0.45066982637713399</v>
      </c>
      <c r="X75" s="31">
        <f t="shared" si="35"/>
        <v>3.2306427431445565E-2</v>
      </c>
      <c r="Y75" s="31">
        <f t="shared" si="26"/>
        <v>0.21932912154031287</v>
      </c>
      <c r="Z75" s="31">
        <f t="shared" si="27"/>
        <v>0.51562876052948259</v>
      </c>
      <c r="AA75" s="31">
        <f t="shared" si="28"/>
        <v>2.8309265944645005E-2</v>
      </c>
      <c r="AB75" s="31">
        <f t="shared" si="30"/>
        <v>0.25404788842109166</v>
      </c>
      <c r="AC75" s="31">
        <f t="shared" si="31"/>
        <v>0.49071721349481612</v>
      </c>
      <c r="AD75" s="31">
        <f t="shared" si="32"/>
        <v>2.9842164808872897E-2</v>
      </c>
      <c r="AE75" s="31">
        <f t="shared" si="43"/>
        <v>9.0532076892728686E-2</v>
      </c>
      <c r="AF75" s="31">
        <f t="shared" si="43"/>
        <v>-6.4958934152348602E-2</v>
      </c>
      <c r="AG75" s="31">
        <f t="shared" si="43"/>
        <v>3.9971614868005607E-3</v>
      </c>
      <c r="AH75" s="31"/>
      <c r="AI75" s="32">
        <f t="shared" si="44"/>
        <v>2</v>
      </c>
      <c r="AJ75" s="32">
        <f t="shared" si="44"/>
        <v>1</v>
      </c>
      <c r="AK75" s="32">
        <f t="shared" si="44"/>
        <v>3</v>
      </c>
      <c r="AL75" s="31" t="str">
        <f>_xlfn.IFS(AI75=1,D75,AJ75=1,E75,AK75=1,F75)</f>
        <v>미래통합당</v>
      </c>
      <c r="AM75" s="31"/>
      <c r="AN75" s="30">
        <v>107834</v>
      </c>
      <c r="AO75" s="41">
        <v>6</v>
      </c>
      <c r="AP75" s="40">
        <f t="shared" si="51"/>
        <v>0.16666666666666666</v>
      </c>
      <c r="AQ75" s="32">
        <f>INT(L75*AP75)</f>
        <v>3106</v>
      </c>
      <c r="AR75" s="30">
        <f>IF(E75="미래통합당",1,0)</f>
        <v>1</v>
      </c>
      <c r="AS75" s="30">
        <v>1</v>
      </c>
      <c r="AT75" s="39">
        <f t="shared" si="48"/>
        <v>3106</v>
      </c>
      <c r="AU75" s="30">
        <v>107834</v>
      </c>
      <c r="AV75" s="30">
        <f t="shared" si="49"/>
        <v>41354</v>
      </c>
      <c r="AW75" s="32">
        <f>K75-AT75</f>
        <v>9708</v>
      </c>
      <c r="AX75" s="32">
        <f>L75+AT75</f>
        <v>21743</v>
      </c>
      <c r="AY75" s="32">
        <f t="shared" si="38"/>
        <v>1336</v>
      </c>
      <c r="AZ75" s="32">
        <f t="shared" si="39"/>
        <v>66480</v>
      </c>
      <c r="BA75" s="32">
        <f t="shared" si="40"/>
        <v>14581</v>
      </c>
      <c r="BB75" s="32">
        <f t="shared" si="41"/>
        <v>34279</v>
      </c>
      <c r="BC75" s="32">
        <f t="shared" si="42"/>
        <v>1882</v>
      </c>
      <c r="BD75" s="32">
        <f t="shared" si="36"/>
        <v>107834</v>
      </c>
      <c r="BE75" s="32">
        <f>S75-AT75</f>
        <v>24289</v>
      </c>
      <c r="BF75" s="32">
        <f>T75+AT75</f>
        <v>56022</v>
      </c>
      <c r="BG75" s="32">
        <f t="shared" si="37"/>
        <v>3218</v>
      </c>
      <c r="BH75" s="31">
        <f>AW75/$AV75</f>
        <v>0.23475359094646225</v>
      </c>
      <c r="BI75" s="31">
        <f>AX75/$AV75</f>
        <v>0.52577743386371334</v>
      </c>
      <c r="BJ75" s="31">
        <f>AY75/$AV75</f>
        <v>3.2306427431445565E-2</v>
      </c>
      <c r="BK75" s="31">
        <f>BA75/$AZ75</f>
        <v>0.21932912154031287</v>
      </c>
      <c r="BL75" s="31">
        <f>BB75/$AZ75</f>
        <v>0.51562876052948259</v>
      </c>
      <c r="BM75" s="31">
        <f>BC75/$AZ75</f>
        <v>2.8309265944645005E-2</v>
      </c>
      <c r="BN75" s="31">
        <f>BE75/$BD75</f>
        <v>0.22524435706734425</v>
      </c>
      <c r="BO75" s="31">
        <f>BF75/$BD75</f>
        <v>0.51952074484856359</v>
      </c>
      <c r="BP75" s="31">
        <f>BG75/$BD75</f>
        <v>2.9842164808872897E-2</v>
      </c>
      <c r="BQ75" s="31">
        <f t="shared" si="45"/>
        <v>1.5424469406149388E-2</v>
      </c>
      <c r="BR75" s="31">
        <f t="shared" si="45"/>
        <v>1.0148673334230751E-2</v>
      </c>
      <c r="BS75" s="31">
        <f t="shared" si="45"/>
        <v>3.9971614868005607E-3</v>
      </c>
      <c r="BU75" s="32">
        <f t="shared" si="46"/>
        <v>2</v>
      </c>
      <c r="BV75" s="32">
        <f t="shared" si="47"/>
        <v>1</v>
      </c>
      <c r="BW75" s="32">
        <f t="shared" si="47"/>
        <v>3</v>
      </c>
      <c r="BX75" s="31" t="str">
        <f t="shared" si="50"/>
        <v>미래통합당</v>
      </c>
    </row>
    <row r="76" spans="1:76">
      <c r="A76" s="30">
        <v>73</v>
      </c>
      <c r="B76" s="30" t="s">
        <v>16841</v>
      </c>
      <c r="C76" s="34" t="s">
        <v>16966</v>
      </c>
      <c r="D76" s="32" t="s">
        <v>7</v>
      </c>
      <c r="E76" s="32" t="s">
        <v>9</v>
      </c>
      <c r="F76" s="32" t="s">
        <v>100</v>
      </c>
      <c r="G76" s="32" t="s">
        <v>4556</v>
      </c>
      <c r="H76" s="32" t="s">
        <v>4555</v>
      </c>
      <c r="I76" s="32" t="s">
        <v>4554</v>
      </c>
      <c r="J76" s="30">
        <v>44114</v>
      </c>
      <c r="K76" s="32">
        <v>17687</v>
      </c>
      <c r="L76" s="32">
        <v>23745</v>
      </c>
      <c r="M76" s="32">
        <v>1722</v>
      </c>
      <c r="N76" s="32">
        <v>94929</v>
      </c>
      <c r="O76" s="32">
        <v>28204</v>
      </c>
      <c r="P76" s="32">
        <v>60633</v>
      </c>
      <c r="Q76" s="32">
        <v>3687</v>
      </c>
      <c r="R76" s="32">
        <v>139043</v>
      </c>
      <c r="S76" s="32">
        <v>45891</v>
      </c>
      <c r="T76" s="32">
        <v>84378</v>
      </c>
      <c r="U76" s="32">
        <v>5409</v>
      </c>
      <c r="V76" s="31">
        <f t="shared" si="33"/>
        <v>0.40093847758081336</v>
      </c>
      <c r="W76" s="31">
        <f t="shared" si="34"/>
        <v>0.53826449653171327</v>
      </c>
      <c r="X76" s="31">
        <f t="shared" si="35"/>
        <v>3.9035226912091402E-2</v>
      </c>
      <c r="Y76" s="31">
        <f t="shared" si="26"/>
        <v>0.29710625836151228</v>
      </c>
      <c r="Z76" s="31">
        <f t="shared" si="27"/>
        <v>0.63871946402047841</v>
      </c>
      <c r="AA76" s="31">
        <f t="shared" si="28"/>
        <v>3.8839553771766268E-2</v>
      </c>
      <c r="AB76" s="31">
        <f t="shared" si="30"/>
        <v>0.33004897765439467</v>
      </c>
      <c r="AC76" s="31">
        <f t="shared" si="31"/>
        <v>0.60684824119157388</v>
      </c>
      <c r="AD76" s="31">
        <f t="shared" si="32"/>
        <v>3.8901634746085746E-2</v>
      </c>
      <c r="AE76" s="31">
        <f t="shared" si="43"/>
        <v>0.10383221921930108</v>
      </c>
      <c r="AF76" s="31">
        <f t="shared" si="43"/>
        <v>-0.10045496748876515</v>
      </c>
      <c r="AG76" s="31">
        <f t="shared" si="43"/>
        <v>1.9567314032513383E-4</v>
      </c>
      <c r="AH76" s="31"/>
      <c r="AI76" s="32">
        <f t="shared" si="44"/>
        <v>2</v>
      </c>
      <c r="AJ76" s="32">
        <f t="shared" si="44"/>
        <v>1</v>
      </c>
      <c r="AK76" s="32">
        <f t="shared" si="44"/>
        <v>3</v>
      </c>
      <c r="AL76" s="31" t="str">
        <f>_xlfn.IFS(AI76=1,D76,AJ76=1,E76,AK76=1,F76)</f>
        <v>미래통합당</v>
      </c>
      <c r="AM76" s="31"/>
      <c r="AN76" s="30">
        <v>139043</v>
      </c>
      <c r="AO76" s="41">
        <v>5</v>
      </c>
      <c r="AP76" s="40">
        <f t="shared" si="51"/>
        <v>0.2</v>
      </c>
      <c r="AQ76" s="32">
        <f>INT(L76*AP76)</f>
        <v>4749</v>
      </c>
      <c r="AR76" s="30">
        <f>IF(E76="미래통합당",1,0)</f>
        <v>1</v>
      </c>
      <c r="AS76" s="30">
        <v>1</v>
      </c>
      <c r="AT76" s="39">
        <f t="shared" si="48"/>
        <v>4749</v>
      </c>
      <c r="AU76" s="30">
        <v>139043</v>
      </c>
      <c r="AV76" s="30">
        <f t="shared" si="49"/>
        <v>44114</v>
      </c>
      <c r="AW76" s="32">
        <f>K76-AT76</f>
        <v>12938</v>
      </c>
      <c r="AX76" s="32">
        <f>L76+AT76</f>
        <v>28494</v>
      </c>
      <c r="AY76" s="32">
        <f t="shared" si="38"/>
        <v>1722</v>
      </c>
      <c r="AZ76" s="32">
        <f t="shared" si="39"/>
        <v>94929</v>
      </c>
      <c r="BA76" s="32">
        <f t="shared" si="40"/>
        <v>28204</v>
      </c>
      <c r="BB76" s="32">
        <f t="shared" si="41"/>
        <v>60633</v>
      </c>
      <c r="BC76" s="32">
        <f t="shared" si="42"/>
        <v>3687</v>
      </c>
      <c r="BD76" s="32">
        <f t="shared" si="36"/>
        <v>139043</v>
      </c>
      <c r="BE76" s="32">
        <f>S76-AT76</f>
        <v>41142</v>
      </c>
      <c r="BF76" s="32">
        <f>T76+AT76</f>
        <v>89127</v>
      </c>
      <c r="BG76" s="32">
        <f t="shared" si="37"/>
        <v>5409</v>
      </c>
      <c r="BH76" s="31">
        <f>AW76/$AV76</f>
        <v>0.29328557827447072</v>
      </c>
      <c r="BI76" s="31">
        <f>AX76/$AV76</f>
        <v>0.64591739583805596</v>
      </c>
      <c r="BJ76" s="31">
        <f>AY76/$AV76</f>
        <v>3.9035226912091402E-2</v>
      </c>
      <c r="BK76" s="31">
        <f>BA76/$AZ76</f>
        <v>0.29710625836151228</v>
      </c>
      <c r="BL76" s="31">
        <f>BB76/$AZ76</f>
        <v>0.63871946402047841</v>
      </c>
      <c r="BM76" s="31">
        <f>BC76/$AZ76</f>
        <v>3.8839553771766268E-2</v>
      </c>
      <c r="BN76" s="31">
        <f>BE76/$BD76</f>
        <v>0.29589407593334438</v>
      </c>
      <c r="BO76" s="31">
        <f>BF76/$BD76</f>
        <v>0.64100314291262417</v>
      </c>
      <c r="BP76" s="31">
        <f>(AY76+BC76)/$AU76</f>
        <v>3.8901634746085746E-2</v>
      </c>
      <c r="BQ76" s="31">
        <f t="shared" si="45"/>
        <v>-3.8206800870415614E-3</v>
      </c>
      <c r="BR76" s="31">
        <f t="shared" si="45"/>
        <v>7.197931817577552E-3</v>
      </c>
      <c r="BS76" s="31">
        <f t="shared" si="45"/>
        <v>1.9567314032513383E-4</v>
      </c>
      <c r="BU76" s="32">
        <f t="shared" si="46"/>
        <v>2</v>
      </c>
      <c r="BV76" s="32">
        <f t="shared" si="47"/>
        <v>1</v>
      </c>
      <c r="BW76" s="32">
        <f t="shared" si="47"/>
        <v>3</v>
      </c>
      <c r="BX76" s="31" t="str">
        <f t="shared" si="50"/>
        <v>미래통합당</v>
      </c>
    </row>
    <row r="77" spans="1:76">
      <c r="A77" s="30">
        <v>74</v>
      </c>
      <c r="B77" s="30" t="s">
        <v>16841</v>
      </c>
      <c r="C77" s="30" t="s">
        <v>16846</v>
      </c>
      <c r="D77" s="32" t="s">
        <v>7</v>
      </c>
      <c r="E77" s="32" t="s">
        <v>9</v>
      </c>
      <c r="F77" s="32" t="s">
        <v>2580</v>
      </c>
      <c r="G77" s="32" t="s">
        <v>4625</v>
      </c>
      <c r="H77" s="32" t="s">
        <v>4624</v>
      </c>
      <c r="I77" s="32" t="s">
        <v>4623</v>
      </c>
      <c r="J77" s="30">
        <v>62969</v>
      </c>
      <c r="K77" s="32">
        <v>28389</v>
      </c>
      <c r="L77" s="32">
        <v>33596</v>
      </c>
      <c r="M77" s="32">
        <v>218</v>
      </c>
      <c r="N77" s="32">
        <v>92186</v>
      </c>
      <c r="O77" s="32">
        <v>32073</v>
      </c>
      <c r="P77" s="32">
        <v>58422</v>
      </c>
      <c r="Q77" s="32">
        <v>457</v>
      </c>
      <c r="R77" s="32">
        <v>155155</v>
      </c>
      <c r="S77" s="32">
        <v>60462</v>
      </c>
      <c r="T77" s="32">
        <v>92018</v>
      </c>
      <c r="U77" s="32">
        <v>675</v>
      </c>
      <c r="V77" s="31">
        <f t="shared" si="33"/>
        <v>0.45084088996172722</v>
      </c>
      <c r="W77" s="31">
        <f t="shared" si="34"/>
        <v>0.53353237307246426</v>
      </c>
      <c r="X77" s="31">
        <f t="shared" si="35"/>
        <v>3.4620209944575902E-3</v>
      </c>
      <c r="Y77" s="31">
        <f t="shared" si="26"/>
        <v>0.34791616948343568</v>
      </c>
      <c r="Z77" s="31">
        <f t="shared" si="27"/>
        <v>0.63374048120105009</v>
      </c>
      <c r="AA77" s="31">
        <f t="shared" si="28"/>
        <v>4.9573687978651856E-3</v>
      </c>
      <c r="AB77" s="31">
        <f t="shared" si="30"/>
        <v>0.38968773162321552</v>
      </c>
      <c r="AC77" s="31">
        <f t="shared" si="31"/>
        <v>0.59307144468434791</v>
      </c>
      <c r="AD77" s="31">
        <f t="shared" si="32"/>
        <v>4.3504882214559634E-3</v>
      </c>
      <c r="AE77" s="31">
        <f t="shared" si="43"/>
        <v>0.10292472047829154</v>
      </c>
      <c r="AF77" s="31">
        <f t="shared" si="43"/>
        <v>-0.10020810812858583</v>
      </c>
      <c r="AG77" s="31">
        <f t="shared" si="43"/>
        <v>-1.4953478034075954E-3</v>
      </c>
      <c r="AH77" s="31"/>
      <c r="AI77" s="32">
        <f t="shared" si="44"/>
        <v>2</v>
      </c>
      <c r="AJ77" s="32">
        <f t="shared" si="44"/>
        <v>1</v>
      </c>
      <c r="AK77" s="32">
        <f t="shared" si="44"/>
        <v>3</v>
      </c>
      <c r="AL77" s="31" t="str">
        <f>_xlfn.IFS(AI77=1,D77,AJ77=1,E77,AK77=1,F77)</f>
        <v>미래통합당</v>
      </c>
      <c r="AM77" s="31"/>
      <c r="AN77" s="30">
        <v>155155</v>
      </c>
      <c r="AO77" s="41">
        <v>5</v>
      </c>
      <c r="AP77" s="40">
        <f t="shared" si="51"/>
        <v>0.2</v>
      </c>
      <c r="AQ77" s="32">
        <f>INT(L77*AP77)</f>
        <v>6719</v>
      </c>
      <c r="AR77" s="30">
        <f>IF(E77="미래통합당",1,0)</f>
        <v>1</v>
      </c>
      <c r="AS77" s="30">
        <v>1</v>
      </c>
      <c r="AT77" s="39">
        <f t="shared" si="48"/>
        <v>6719</v>
      </c>
      <c r="AU77" s="30">
        <v>155155</v>
      </c>
      <c r="AV77" s="30">
        <f t="shared" si="49"/>
        <v>62969</v>
      </c>
      <c r="AW77" s="32">
        <f>K77-AT77</f>
        <v>21670</v>
      </c>
      <c r="AX77" s="32">
        <f>L77+AT77</f>
        <v>40315</v>
      </c>
      <c r="AY77" s="32">
        <f t="shared" si="38"/>
        <v>218</v>
      </c>
      <c r="AZ77" s="32">
        <f t="shared" si="39"/>
        <v>92186</v>
      </c>
      <c r="BA77" s="32">
        <f t="shared" si="40"/>
        <v>32073</v>
      </c>
      <c r="BB77" s="32">
        <f t="shared" si="41"/>
        <v>58422</v>
      </c>
      <c r="BC77" s="32">
        <f t="shared" si="42"/>
        <v>457</v>
      </c>
      <c r="BD77" s="32">
        <f t="shared" si="36"/>
        <v>155155</v>
      </c>
      <c r="BE77" s="32">
        <f>S77-AT77</f>
        <v>53743</v>
      </c>
      <c r="BF77" s="32">
        <f>T77+AT77</f>
        <v>98737</v>
      </c>
      <c r="BG77" s="32">
        <f t="shared" si="37"/>
        <v>675</v>
      </c>
      <c r="BH77" s="31">
        <f>AW77/$AV77</f>
        <v>0.34413759151328432</v>
      </c>
      <c r="BI77" s="31">
        <f>AX77/$AV77</f>
        <v>0.6402356715209071</v>
      </c>
      <c r="BJ77" s="31">
        <f>AY77/$AV77</f>
        <v>3.4620209944575902E-3</v>
      </c>
      <c r="BK77" s="31">
        <f>BA77/$AZ77</f>
        <v>0.34791616948343568</v>
      </c>
      <c r="BL77" s="31">
        <f>BB77/$AZ77</f>
        <v>0.63374048120105009</v>
      </c>
      <c r="BM77" s="31">
        <f>BC77/$AZ77</f>
        <v>4.9573687978651856E-3</v>
      </c>
      <c r="BN77" s="31">
        <f>BE77/$BD77</f>
        <v>0.34638264960845605</v>
      </c>
      <c r="BO77" s="31">
        <f>BF77/$BD77</f>
        <v>0.63637652669910738</v>
      </c>
      <c r="BP77" s="31">
        <f>(AY77+BC77)/$AU77</f>
        <v>4.3504882214559634E-3</v>
      </c>
      <c r="BQ77" s="31">
        <f t="shared" si="45"/>
        <v>-3.7785779701513533E-3</v>
      </c>
      <c r="BR77" s="31">
        <f t="shared" si="45"/>
        <v>6.4951903198570138E-3</v>
      </c>
      <c r="BS77" s="31">
        <f t="shared" si="45"/>
        <v>-1.4953478034075954E-3</v>
      </c>
      <c r="BU77" s="32">
        <f t="shared" si="46"/>
        <v>2</v>
      </c>
      <c r="BV77" s="32">
        <f t="shared" si="47"/>
        <v>1</v>
      </c>
      <c r="BW77" s="32">
        <f t="shared" si="47"/>
        <v>3</v>
      </c>
      <c r="BX77" s="31" t="str">
        <f t="shared" si="50"/>
        <v>미래통합당</v>
      </c>
    </row>
    <row r="78" spans="1:76">
      <c r="A78" s="30">
        <v>75</v>
      </c>
      <c r="B78" s="30" t="s">
        <v>16841</v>
      </c>
      <c r="C78" s="30" t="s">
        <v>16845</v>
      </c>
      <c r="D78" s="32" t="s">
        <v>7</v>
      </c>
      <c r="E78" s="32" t="s">
        <v>9</v>
      </c>
      <c r="F78" s="57" t="s">
        <v>18096</v>
      </c>
      <c r="G78" s="32" t="s">
        <v>4684</v>
      </c>
      <c r="H78" s="32" t="s">
        <v>4683</v>
      </c>
      <c r="I78" s="32" t="s">
        <v>18108</v>
      </c>
      <c r="J78" s="30">
        <v>41704</v>
      </c>
      <c r="K78" s="32">
        <v>12885</v>
      </c>
      <c r="L78" s="32">
        <v>13534</v>
      </c>
      <c r="M78" s="32">
        <v>12762</v>
      </c>
      <c r="N78" s="32">
        <v>63362</v>
      </c>
      <c r="O78" s="32">
        <v>13226</v>
      </c>
      <c r="P78" s="32">
        <v>23631</v>
      </c>
      <c r="Q78" s="32">
        <v>27253</v>
      </c>
      <c r="R78" s="32">
        <v>105066</v>
      </c>
      <c r="S78" s="32">
        <v>26111</v>
      </c>
      <c r="T78" s="32">
        <v>37165</v>
      </c>
      <c r="U78" s="32">
        <v>40015</v>
      </c>
      <c r="V78" s="31">
        <f t="shared" si="33"/>
        <v>0.30896316900057547</v>
      </c>
      <c r="W78" s="31">
        <f t="shared" si="34"/>
        <v>0.32452522539804335</v>
      </c>
      <c r="X78" s="31">
        <f t="shared" si="35"/>
        <v>0.30601381162478419</v>
      </c>
      <c r="Y78" s="31">
        <f t="shared" si="26"/>
        <v>0.20873709794514061</v>
      </c>
      <c r="Z78" s="31">
        <f t="shared" si="27"/>
        <v>0.37295224266910765</v>
      </c>
      <c r="AA78" s="31">
        <f t="shared" si="28"/>
        <v>0.43011584230295763</v>
      </c>
      <c r="AB78" s="31">
        <f t="shared" si="30"/>
        <v>0.24851997791864161</v>
      </c>
      <c r="AC78" s="31">
        <f t="shared" si="31"/>
        <v>0.35373003635809874</v>
      </c>
      <c r="AD78" s="31">
        <f t="shared" si="32"/>
        <v>0.38085584299392761</v>
      </c>
      <c r="AE78" s="31">
        <f t="shared" si="43"/>
        <v>0.10022607105543485</v>
      </c>
      <c r="AF78" s="31">
        <f t="shared" si="43"/>
        <v>-4.8427017271064299E-2</v>
      </c>
      <c r="AG78" s="31">
        <f t="shared" si="43"/>
        <v>-0.12410203067817344</v>
      </c>
      <c r="AH78" s="31"/>
      <c r="AI78" s="32">
        <f t="shared" si="44"/>
        <v>3</v>
      </c>
      <c r="AJ78" s="32">
        <f t="shared" si="44"/>
        <v>2</v>
      </c>
      <c r="AK78" s="32">
        <f t="shared" si="44"/>
        <v>1</v>
      </c>
      <c r="AL78" s="31" t="str">
        <f>_xlfn.IFS(AI78=1,D78,AJ78=1,E78,AK78=1,F78)</f>
        <v>무소속</v>
      </c>
      <c r="AM78" s="31"/>
      <c r="AN78" s="30">
        <v>105066</v>
      </c>
      <c r="AO78" s="41">
        <v>6</v>
      </c>
      <c r="AP78" s="40">
        <f t="shared" si="51"/>
        <v>0.16666666666666666</v>
      </c>
      <c r="AQ78" s="32">
        <f>INT(L78*AP78)</f>
        <v>2255</v>
      </c>
      <c r="AR78" s="30">
        <f>IF(E78="미래통합당",1,0)</f>
        <v>1</v>
      </c>
      <c r="AS78" s="30">
        <v>1</v>
      </c>
      <c r="AT78" s="39">
        <f t="shared" si="48"/>
        <v>2255</v>
      </c>
      <c r="AU78" s="30">
        <v>105066</v>
      </c>
      <c r="AV78" s="30">
        <f t="shared" si="49"/>
        <v>41704</v>
      </c>
      <c r="AW78" s="32">
        <f>K78-AT78</f>
        <v>10630</v>
      </c>
      <c r="AX78" s="32">
        <f>L78+AT78</f>
        <v>15789</v>
      </c>
      <c r="AY78" s="32">
        <f t="shared" si="38"/>
        <v>12762</v>
      </c>
      <c r="AZ78" s="32">
        <f t="shared" si="39"/>
        <v>63362</v>
      </c>
      <c r="BA78" s="32">
        <f t="shared" si="40"/>
        <v>13226</v>
      </c>
      <c r="BB78" s="32">
        <f t="shared" si="41"/>
        <v>23631</v>
      </c>
      <c r="BC78" s="32">
        <f t="shared" si="42"/>
        <v>27253</v>
      </c>
      <c r="BD78" s="32">
        <f t="shared" si="36"/>
        <v>105066</v>
      </c>
      <c r="BE78" s="32">
        <f>S78-AT78</f>
        <v>23856</v>
      </c>
      <c r="BF78" s="32">
        <f>T78+AT78</f>
        <v>39420</v>
      </c>
      <c r="BG78" s="32">
        <f t="shared" si="37"/>
        <v>40015</v>
      </c>
      <c r="BH78" s="31">
        <f>AW78/$AV78</f>
        <v>0.2548916171110685</v>
      </c>
      <c r="BI78" s="31">
        <f>AX78/$AV78</f>
        <v>0.37859677728755037</v>
      </c>
      <c r="BJ78" s="31">
        <f>AY78/$AV78</f>
        <v>0.30601381162478419</v>
      </c>
      <c r="BK78" s="31">
        <f>BA78/$AZ78</f>
        <v>0.20873709794514061</v>
      </c>
      <c r="BL78" s="31">
        <f>BB78/$AZ78</f>
        <v>0.37295224266910765</v>
      </c>
      <c r="BM78" s="31">
        <f>BC78/$AZ78</f>
        <v>0.43011584230295763</v>
      </c>
      <c r="BN78" s="31">
        <f>BE78/$BD78</f>
        <v>0.22705727828222261</v>
      </c>
      <c r="BO78" s="31">
        <f>BF78/$BD78</f>
        <v>0.37519273599451775</v>
      </c>
      <c r="BP78" s="31">
        <f>(AY78+BC78)/$AU78</f>
        <v>0.38085584299392761</v>
      </c>
      <c r="BQ78" s="31">
        <f t="shared" si="45"/>
        <v>4.6154519165927888E-2</v>
      </c>
      <c r="BR78" s="31">
        <f t="shared" si="45"/>
        <v>5.6445346184427203E-3</v>
      </c>
      <c r="BS78" s="31">
        <f t="shared" si="45"/>
        <v>-0.12410203067817344</v>
      </c>
      <c r="BU78" s="32">
        <f t="shared" si="46"/>
        <v>3</v>
      </c>
      <c r="BV78" s="32">
        <f t="shared" si="47"/>
        <v>2</v>
      </c>
      <c r="BW78" s="32">
        <f t="shared" si="47"/>
        <v>1</v>
      </c>
      <c r="BX78" s="31" t="str">
        <f t="shared" si="50"/>
        <v>무소속</v>
      </c>
    </row>
    <row r="79" spans="1:76">
      <c r="A79" s="30">
        <v>76</v>
      </c>
      <c r="B79" s="30" t="s">
        <v>16841</v>
      </c>
      <c r="C79" s="30" t="s">
        <v>16844</v>
      </c>
      <c r="D79" s="32" t="s">
        <v>7</v>
      </c>
      <c r="E79" s="32" t="s">
        <v>9</v>
      </c>
      <c r="F79" s="32" t="s">
        <v>255</v>
      </c>
      <c r="G79" s="32" t="s">
        <v>4734</v>
      </c>
      <c r="H79" s="32" t="s">
        <v>4733</v>
      </c>
      <c r="I79" s="32" t="s">
        <v>4732</v>
      </c>
      <c r="J79" s="30">
        <v>31163</v>
      </c>
      <c r="K79" s="32">
        <v>10262</v>
      </c>
      <c r="L79" s="32">
        <v>15841</v>
      </c>
      <c r="M79" s="32">
        <v>268</v>
      </c>
      <c r="N79" s="32">
        <v>65279</v>
      </c>
      <c r="O79" s="32">
        <v>15261</v>
      </c>
      <c r="P79" s="32">
        <v>38859</v>
      </c>
      <c r="Q79" s="32">
        <v>620</v>
      </c>
      <c r="R79" s="32">
        <v>96442</v>
      </c>
      <c r="S79" s="32">
        <v>25523</v>
      </c>
      <c r="T79" s="32">
        <v>54700</v>
      </c>
      <c r="U79" s="32">
        <v>888</v>
      </c>
      <c r="V79" s="31">
        <f t="shared" si="33"/>
        <v>0.32930077335301478</v>
      </c>
      <c r="W79" s="31">
        <f t="shared" si="34"/>
        <v>0.50832718287712997</v>
      </c>
      <c r="X79" s="31">
        <f t="shared" si="35"/>
        <v>8.5999422391939157E-3</v>
      </c>
      <c r="Y79" s="31">
        <f t="shared" si="26"/>
        <v>0.23378115473582622</v>
      </c>
      <c r="Z79" s="31">
        <f t="shared" si="27"/>
        <v>0.595275662923758</v>
      </c>
      <c r="AA79" s="31">
        <f t="shared" si="28"/>
        <v>9.4976945112517034E-3</v>
      </c>
      <c r="AB79" s="31">
        <f t="shared" si="30"/>
        <v>0.26464610854192155</v>
      </c>
      <c r="AC79" s="31">
        <f t="shared" si="31"/>
        <v>0.56718027415441408</v>
      </c>
      <c r="AD79" s="31">
        <f t="shared" si="32"/>
        <v>9.2076066444080375E-3</v>
      </c>
      <c r="AE79" s="31">
        <f t="shared" si="43"/>
        <v>9.5519618617188551E-2</v>
      </c>
      <c r="AF79" s="31">
        <f t="shared" si="43"/>
        <v>-8.6948480046628029E-2</v>
      </c>
      <c r="AG79" s="31">
        <f t="shared" si="43"/>
        <v>-8.9775227205778768E-4</v>
      </c>
      <c r="AH79" s="31"/>
      <c r="AI79" s="32">
        <f t="shared" si="44"/>
        <v>2</v>
      </c>
      <c r="AJ79" s="32">
        <f t="shared" si="44"/>
        <v>1</v>
      </c>
      <c r="AK79" s="32">
        <f t="shared" si="44"/>
        <v>3</v>
      </c>
      <c r="AL79" s="31" t="str">
        <f>_xlfn.IFS(AI79=1,D79,AJ79=1,E79,AK79=1,F79)</f>
        <v>미래통합당</v>
      </c>
      <c r="AM79" s="31"/>
      <c r="AN79" s="30">
        <v>96442</v>
      </c>
      <c r="AO79" s="41">
        <v>6</v>
      </c>
      <c r="AP79" s="40">
        <f t="shared" si="51"/>
        <v>0.16666666666666666</v>
      </c>
      <c r="AQ79" s="32">
        <f>INT(L79*AP79)</f>
        <v>2640</v>
      </c>
      <c r="AR79" s="30">
        <f>IF(E79="미래통합당",1,0)</f>
        <v>1</v>
      </c>
      <c r="AS79" s="30">
        <v>1</v>
      </c>
      <c r="AT79" s="39">
        <f t="shared" si="48"/>
        <v>2640</v>
      </c>
      <c r="AU79" s="30">
        <v>96442</v>
      </c>
      <c r="AV79" s="30">
        <f t="shared" si="49"/>
        <v>31163</v>
      </c>
      <c r="AW79" s="32">
        <f>K79-AT79</f>
        <v>7622</v>
      </c>
      <c r="AX79" s="32">
        <f>L79+AT79</f>
        <v>18481</v>
      </c>
      <c r="AY79" s="32">
        <f t="shared" si="38"/>
        <v>268</v>
      </c>
      <c r="AZ79" s="32">
        <f t="shared" si="39"/>
        <v>65279</v>
      </c>
      <c r="BA79" s="32">
        <f t="shared" si="40"/>
        <v>15261</v>
      </c>
      <c r="BB79" s="32">
        <f t="shared" si="41"/>
        <v>38859</v>
      </c>
      <c r="BC79" s="32">
        <f t="shared" si="42"/>
        <v>620</v>
      </c>
      <c r="BD79" s="32">
        <f t="shared" si="36"/>
        <v>96442</v>
      </c>
      <c r="BE79" s="32">
        <f>S79-AT79</f>
        <v>22883</v>
      </c>
      <c r="BF79" s="32">
        <f>T79+AT79</f>
        <v>57340</v>
      </c>
      <c r="BG79" s="32">
        <f t="shared" si="37"/>
        <v>888</v>
      </c>
      <c r="BH79" s="31">
        <f>AW79/$AV79</f>
        <v>0.24458492442961205</v>
      </c>
      <c r="BI79" s="31">
        <f>AX79/$AV79</f>
        <v>0.59304303180053264</v>
      </c>
      <c r="BJ79" s="31">
        <f>AY79/$AV79</f>
        <v>8.5999422391939157E-3</v>
      </c>
      <c r="BK79" s="31">
        <f>BA79/$AZ79</f>
        <v>0.23378115473582622</v>
      </c>
      <c r="BL79" s="31">
        <f>BB79/$AZ79</f>
        <v>0.595275662923758</v>
      </c>
      <c r="BM79" s="31">
        <f>BC79/$AZ79</f>
        <v>9.4976945112517034E-3</v>
      </c>
      <c r="BN79" s="31">
        <f>BE79/$BD79</f>
        <v>0.23727214284233011</v>
      </c>
      <c r="BO79" s="31">
        <f>BF79/$BD79</f>
        <v>0.59455423985400546</v>
      </c>
      <c r="BP79" s="31">
        <f>(AY79+BC79)/$AU79</f>
        <v>9.2076066444080375E-3</v>
      </c>
      <c r="BQ79" s="31">
        <f t="shared" si="45"/>
        <v>1.0803769693785825E-2</v>
      </c>
      <c r="BR79" s="31">
        <f t="shared" si="45"/>
        <v>-2.2326311232253593E-3</v>
      </c>
      <c r="BS79" s="31">
        <f t="shared" si="45"/>
        <v>-8.9775227205778768E-4</v>
      </c>
      <c r="BU79" s="32">
        <f t="shared" si="46"/>
        <v>2</v>
      </c>
      <c r="BV79" s="32">
        <f t="shared" si="47"/>
        <v>1</v>
      </c>
      <c r="BW79" s="32">
        <f t="shared" si="47"/>
        <v>3</v>
      </c>
      <c r="BX79" s="31" t="str">
        <f t="shared" si="50"/>
        <v>미래통합당</v>
      </c>
    </row>
    <row r="80" spans="1:76">
      <c r="A80" s="30">
        <v>77</v>
      </c>
      <c r="B80" s="30" t="s">
        <v>16841</v>
      </c>
      <c r="C80" s="30" t="s">
        <v>16843</v>
      </c>
      <c r="D80" s="32" t="s">
        <v>7</v>
      </c>
      <c r="E80" s="32" t="s">
        <v>9</v>
      </c>
      <c r="F80" s="32" t="s">
        <v>100</v>
      </c>
      <c r="G80" s="32" t="s">
        <v>4807</v>
      </c>
      <c r="H80" s="32" t="s">
        <v>4806</v>
      </c>
      <c r="I80" s="32" t="s">
        <v>4805</v>
      </c>
      <c r="J80" s="30">
        <v>42601</v>
      </c>
      <c r="K80" s="32">
        <v>14582</v>
      </c>
      <c r="L80" s="32">
        <v>24803</v>
      </c>
      <c r="M80" s="32">
        <v>1415</v>
      </c>
      <c r="N80" s="32">
        <v>97807</v>
      </c>
      <c r="O80" s="32">
        <v>24387</v>
      </c>
      <c r="P80" s="32">
        <v>65959</v>
      </c>
      <c r="Q80" s="32">
        <v>3197</v>
      </c>
      <c r="R80" s="32">
        <v>140408</v>
      </c>
      <c r="S80" s="32">
        <v>38969</v>
      </c>
      <c r="T80" s="32">
        <v>90762</v>
      </c>
      <c r="U80" s="32">
        <v>4612</v>
      </c>
      <c r="V80" s="31">
        <f t="shared" si="33"/>
        <v>0.34229243444989554</v>
      </c>
      <c r="W80" s="31">
        <f t="shared" si="34"/>
        <v>0.58221637989718555</v>
      </c>
      <c r="X80" s="31">
        <f t="shared" si="35"/>
        <v>3.3215182742189153E-2</v>
      </c>
      <c r="Y80" s="31">
        <f t="shared" si="26"/>
        <v>0.24933798194403264</v>
      </c>
      <c r="Z80" s="31">
        <f t="shared" si="27"/>
        <v>0.67437913441778197</v>
      </c>
      <c r="AA80" s="31">
        <f t="shared" si="28"/>
        <v>3.2686822006604846E-2</v>
      </c>
      <c r="AB80" s="31">
        <f t="shared" si="30"/>
        <v>0.27754116574554155</v>
      </c>
      <c r="AC80" s="31">
        <f t="shared" si="31"/>
        <v>0.64641615862344026</v>
      </c>
      <c r="AD80" s="31">
        <f t="shared" si="32"/>
        <v>3.2847131217594437E-2</v>
      </c>
      <c r="AE80" s="31">
        <f t="shared" si="43"/>
        <v>9.29544525058629E-2</v>
      </c>
      <c r="AF80" s="31">
        <f t="shared" si="43"/>
        <v>-9.2162754520596413E-2</v>
      </c>
      <c r="AG80" s="31">
        <f t="shared" si="43"/>
        <v>5.283607355843073E-4</v>
      </c>
      <c r="AH80" s="31"/>
      <c r="AI80" s="32">
        <f t="shared" si="44"/>
        <v>2</v>
      </c>
      <c r="AJ80" s="32">
        <f t="shared" si="44"/>
        <v>1</v>
      </c>
      <c r="AK80" s="32">
        <f t="shared" si="44"/>
        <v>3</v>
      </c>
      <c r="AL80" s="31" t="str">
        <f>_xlfn.IFS(AI80=1,D80,AJ80=1,E80,AK80=1,F80)</f>
        <v>미래통합당</v>
      </c>
      <c r="AM80" s="31"/>
      <c r="AN80" s="30">
        <v>140408</v>
      </c>
      <c r="AO80" s="41">
        <v>6</v>
      </c>
      <c r="AP80" s="40">
        <f t="shared" si="51"/>
        <v>0.16666666666666666</v>
      </c>
      <c r="AQ80" s="32">
        <f>INT(L80*AP80)</f>
        <v>4133</v>
      </c>
      <c r="AR80" s="30">
        <f>IF(E80="미래통합당",1,0)</f>
        <v>1</v>
      </c>
      <c r="AS80" s="30">
        <v>1</v>
      </c>
      <c r="AT80" s="39">
        <f t="shared" si="48"/>
        <v>4133</v>
      </c>
      <c r="AU80" s="30">
        <v>140408</v>
      </c>
      <c r="AV80" s="30">
        <f t="shared" si="49"/>
        <v>42601</v>
      </c>
      <c r="AW80" s="32">
        <f>K80-AT80</f>
        <v>10449</v>
      </c>
      <c r="AX80" s="32">
        <f>L80+AT80</f>
        <v>28936</v>
      </c>
      <c r="AY80" s="32">
        <f t="shared" si="38"/>
        <v>1415</v>
      </c>
      <c r="AZ80" s="32">
        <f t="shared" si="39"/>
        <v>97807</v>
      </c>
      <c r="BA80" s="32">
        <f t="shared" si="40"/>
        <v>24387</v>
      </c>
      <c r="BB80" s="32">
        <f t="shared" si="41"/>
        <v>65959</v>
      </c>
      <c r="BC80" s="32">
        <f t="shared" si="42"/>
        <v>3197</v>
      </c>
      <c r="BD80" s="32">
        <f t="shared" si="36"/>
        <v>140408</v>
      </c>
      <c r="BE80" s="32">
        <f>S80-AT80</f>
        <v>34836</v>
      </c>
      <c r="BF80" s="32">
        <f>T80+AT80</f>
        <v>94895</v>
      </c>
      <c r="BG80" s="32">
        <f t="shared" si="37"/>
        <v>4612</v>
      </c>
      <c r="BH80" s="31">
        <f>AW80/$AV80</f>
        <v>0.24527593248984766</v>
      </c>
      <c r="BI80" s="31">
        <f>AX80/$AV80</f>
        <v>0.67923288185723341</v>
      </c>
      <c r="BJ80" s="31">
        <f>AY80/$AV80</f>
        <v>3.3215182742189153E-2</v>
      </c>
      <c r="BK80" s="31">
        <f>BA80/$AZ80</f>
        <v>0.24933798194403264</v>
      </c>
      <c r="BL80" s="31">
        <f>BB80/$AZ80</f>
        <v>0.67437913441778197</v>
      </c>
      <c r="BM80" s="31">
        <f>BC80/$AZ80</f>
        <v>3.2686822006604846E-2</v>
      </c>
      <c r="BN80" s="31">
        <f>BE80/$BD80</f>
        <v>0.24810552105293146</v>
      </c>
      <c r="BO80" s="31">
        <f>BF80/$BD80</f>
        <v>0.67585180331605033</v>
      </c>
      <c r="BP80" s="31">
        <f>(AY80+BC80)/$AU80</f>
        <v>3.2847131217594437E-2</v>
      </c>
      <c r="BQ80" s="31">
        <f t="shared" si="45"/>
        <v>-4.0620494541849794E-3</v>
      </c>
      <c r="BR80" s="31">
        <f t="shared" si="45"/>
        <v>4.853747439451439E-3</v>
      </c>
      <c r="BS80" s="31">
        <f t="shared" si="45"/>
        <v>5.283607355843073E-4</v>
      </c>
      <c r="BU80" s="32">
        <f t="shared" si="46"/>
        <v>2</v>
      </c>
      <c r="BV80" s="32">
        <f t="shared" si="47"/>
        <v>1</v>
      </c>
      <c r="BW80" s="32">
        <f t="shared" si="47"/>
        <v>3</v>
      </c>
      <c r="BX80" s="31" t="str">
        <f t="shared" si="50"/>
        <v>미래통합당</v>
      </c>
    </row>
    <row r="81" spans="1:76">
      <c r="A81" s="30">
        <v>78</v>
      </c>
      <c r="B81" s="30" t="s">
        <v>16841</v>
      </c>
      <c r="C81" s="30" t="s">
        <v>16842</v>
      </c>
      <c r="D81" s="32" t="s">
        <v>7</v>
      </c>
      <c r="E81" s="32" t="s">
        <v>9</v>
      </c>
      <c r="F81" s="32" t="s">
        <v>11</v>
      </c>
      <c r="G81" s="32" t="s">
        <v>4861</v>
      </c>
      <c r="H81" s="32" t="s">
        <v>4860</v>
      </c>
      <c r="I81" s="32" t="s">
        <v>4859</v>
      </c>
      <c r="J81" s="30">
        <v>30178</v>
      </c>
      <c r="K81" s="32">
        <v>10275</v>
      </c>
      <c r="L81" s="32">
        <v>15301</v>
      </c>
      <c r="M81" s="32">
        <v>3694</v>
      </c>
      <c r="N81" s="32">
        <v>55434</v>
      </c>
      <c r="O81" s="32">
        <v>12982</v>
      </c>
      <c r="P81" s="32">
        <v>31687</v>
      </c>
      <c r="Q81" s="32">
        <v>9013</v>
      </c>
      <c r="R81" s="32">
        <v>85612</v>
      </c>
      <c r="S81" s="32">
        <v>23257</v>
      </c>
      <c r="T81" s="32">
        <v>46988</v>
      </c>
      <c r="U81" s="32">
        <v>12707</v>
      </c>
      <c r="V81" s="31">
        <f t="shared" si="33"/>
        <v>0.3404798197362317</v>
      </c>
      <c r="W81" s="31">
        <f t="shared" si="34"/>
        <v>0.50702498508847504</v>
      </c>
      <c r="X81" s="31">
        <f t="shared" si="35"/>
        <v>0.12240705149446617</v>
      </c>
      <c r="Y81" s="31">
        <f t="shared" si="26"/>
        <v>0.23418840422845186</v>
      </c>
      <c r="Z81" s="31">
        <f t="shared" si="27"/>
        <v>0.5716166973337663</v>
      </c>
      <c r="AA81" s="31">
        <f t="shared" si="28"/>
        <v>0.16258974636504672</v>
      </c>
      <c r="AB81" s="31">
        <f t="shared" si="30"/>
        <v>0.27165584263888237</v>
      </c>
      <c r="AC81" s="31">
        <f t="shared" si="31"/>
        <v>0.54884829229547261</v>
      </c>
      <c r="AD81" s="31">
        <f t="shared" si="32"/>
        <v>0.14842545437555482</v>
      </c>
      <c r="AE81" s="31">
        <f t="shared" si="43"/>
        <v>0.10629141550777985</v>
      </c>
      <c r="AF81" s="31">
        <f t="shared" si="43"/>
        <v>-6.4591712245291255E-2</v>
      </c>
      <c r="AG81" s="31">
        <f t="shared" si="43"/>
        <v>-4.0182694870580557E-2</v>
      </c>
      <c r="AH81" s="31"/>
      <c r="AI81" s="32">
        <f t="shared" si="44"/>
        <v>2</v>
      </c>
      <c r="AJ81" s="32">
        <f t="shared" si="44"/>
        <v>1</v>
      </c>
      <c r="AK81" s="32">
        <f t="shared" si="44"/>
        <v>3</v>
      </c>
      <c r="AL81" s="31" t="str">
        <f>_xlfn.IFS(AI81=1,D81,AJ81=1,E81,AK81=1,F81)</f>
        <v>미래통합당</v>
      </c>
      <c r="AM81" s="31"/>
      <c r="AN81" s="30">
        <v>85612</v>
      </c>
      <c r="AO81" s="41">
        <v>6</v>
      </c>
      <c r="AP81" s="40">
        <f t="shared" si="51"/>
        <v>0.16666666666666666</v>
      </c>
      <c r="AQ81" s="32">
        <f>INT(L81*AP81)</f>
        <v>2550</v>
      </c>
      <c r="AR81" s="30">
        <f>IF(E81="미래통합당",1,0)</f>
        <v>1</v>
      </c>
      <c r="AS81" s="30">
        <v>1</v>
      </c>
      <c r="AT81" s="39">
        <f t="shared" si="48"/>
        <v>2550</v>
      </c>
      <c r="AU81" s="30">
        <v>85612</v>
      </c>
      <c r="AV81" s="30">
        <f t="shared" si="49"/>
        <v>30178</v>
      </c>
      <c r="AW81" s="32">
        <f>K81-AT81</f>
        <v>7725</v>
      </c>
      <c r="AX81" s="32">
        <f>L81+AT81</f>
        <v>17851</v>
      </c>
      <c r="AY81" s="32">
        <f t="shared" si="38"/>
        <v>3694</v>
      </c>
      <c r="AZ81" s="32">
        <f t="shared" si="39"/>
        <v>55434</v>
      </c>
      <c r="BA81" s="32">
        <f t="shared" si="40"/>
        <v>12982</v>
      </c>
      <c r="BB81" s="32">
        <f t="shared" si="41"/>
        <v>31687</v>
      </c>
      <c r="BC81" s="32">
        <f t="shared" si="42"/>
        <v>9013</v>
      </c>
      <c r="BD81" s="32">
        <f t="shared" si="36"/>
        <v>85612</v>
      </c>
      <c r="BE81" s="32">
        <f>S81-AT81</f>
        <v>20707</v>
      </c>
      <c r="BF81" s="32">
        <f>T81+AT81</f>
        <v>49538</v>
      </c>
      <c r="BG81" s="32">
        <f t="shared" si="37"/>
        <v>12707</v>
      </c>
      <c r="BH81" s="31">
        <f>AW81/$AV81</f>
        <v>0.25598117834183842</v>
      </c>
      <c r="BI81" s="31">
        <f>AX81/$AV81</f>
        <v>0.59152362648286827</v>
      </c>
      <c r="BJ81" s="31">
        <f>AY81/$AV81</f>
        <v>0.12240705149446617</v>
      </c>
      <c r="BK81" s="31">
        <f>BA81/$AZ81</f>
        <v>0.23418840422845186</v>
      </c>
      <c r="BL81" s="31">
        <f>BB81/$AZ81</f>
        <v>0.5716166973337663</v>
      </c>
      <c r="BM81" s="31">
        <f>BC81/$AZ81</f>
        <v>0.16258974636504672</v>
      </c>
      <c r="BN81" s="31">
        <f>BE81/$BD81</f>
        <v>0.24187029855627715</v>
      </c>
      <c r="BO81" s="31">
        <f>BF81/$BD81</f>
        <v>0.57863383637807786</v>
      </c>
      <c r="BP81" s="31">
        <f>(AY81+BC81)/$AU81</f>
        <v>0.14842545437555482</v>
      </c>
      <c r="BQ81" s="31">
        <f t="shared" si="45"/>
        <v>2.1792774113386565E-2</v>
      </c>
      <c r="BR81" s="31">
        <f t="shared" si="45"/>
        <v>1.9906929149101971E-2</v>
      </c>
      <c r="BS81" s="31">
        <f t="shared" si="45"/>
        <v>-4.0182694870580557E-2</v>
      </c>
      <c r="BU81" s="32">
        <f t="shared" si="46"/>
        <v>2</v>
      </c>
      <c r="BV81" s="32">
        <f t="shared" si="47"/>
        <v>1</v>
      </c>
      <c r="BW81" s="32">
        <f t="shared" si="47"/>
        <v>3</v>
      </c>
      <c r="BX81" s="31" t="str">
        <f t="shared" si="50"/>
        <v>미래통합당</v>
      </c>
    </row>
    <row r="82" spans="1:76">
      <c r="A82" s="30">
        <v>79</v>
      </c>
      <c r="B82" s="30" t="s">
        <v>16841</v>
      </c>
      <c r="C82" s="30" t="s">
        <v>16840</v>
      </c>
      <c r="D82" s="32" t="s">
        <v>7</v>
      </c>
      <c r="E82" s="32" t="s">
        <v>9</v>
      </c>
      <c r="F82" s="32" t="s">
        <v>13</v>
      </c>
      <c r="G82" s="32" t="s">
        <v>4946</v>
      </c>
      <c r="H82" s="32" t="s">
        <v>4945</v>
      </c>
      <c r="I82" s="32" t="s">
        <v>4944</v>
      </c>
      <c r="J82" s="30">
        <v>41236</v>
      </c>
      <c r="K82" s="32">
        <v>13680</v>
      </c>
      <c r="L82" s="32">
        <v>24799</v>
      </c>
      <c r="M82" s="32">
        <v>617</v>
      </c>
      <c r="N82" s="32">
        <v>92375</v>
      </c>
      <c r="O82" s="32">
        <v>21969</v>
      </c>
      <c r="P82" s="32">
        <v>64047</v>
      </c>
      <c r="Q82" s="32">
        <v>1375</v>
      </c>
      <c r="R82" s="32">
        <v>133611</v>
      </c>
      <c r="S82" s="32">
        <v>35649</v>
      </c>
      <c r="T82" s="32">
        <v>88846</v>
      </c>
      <c r="U82" s="32">
        <v>1992</v>
      </c>
      <c r="V82" s="31">
        <f t="shared" si="33"/>
        <v>0.331748957221845</v>
      </c>
      <c r="W82" s="31">
        <f t="shared" si="34"/>
        <v>0.60139198758366474</v>
      </c>
      <c r="X82" s="31">
        <f t="shared" si="35"/>
        <v>1.4962653991657774E-2</v>
      </c>
      <c r="Y82" s="31">
        <f t="shared" si="26"/>
        <v>0.23782408660351828</v>
      </c>
      <c r="Z82" s="31">
        <f t="shared" si="27"/>
        <v>0.69333694181326111</v>
      </c>
      <c r="AA82" s="31">
        <f t="shared" si="28"/>
        <v>1.4884979702300407E-2</v>
      </c>
      <c r="AB82" s="31">
        <f t="shared" si="30"/>
        <v>0.26681186429261061</v>
      </c>
      <c r="AC82" s="31">
        <f t="shared" si="31"/>
        <v>0.66496022034113955</v>
      </c>
      <c r="AD82" s="31">
        <f t="shared" si="32"/>
        <v>1.4908952107236679E-2</v>
      </c>
      <c r="AE82" s="31">
        <f t="shared" si="43"/>
        <v>9.3924870618326717E-2</v>
      </c>
      <c r="AF82" s="31">
        <f t="shared" si="43"/>
        <v>-9.1944954229596365E-2</v>
      </c>
      <c r="AG82" s="31">
        <f t="shared" si="43"/>
        <v>7.7674289357367726E-5</v>
      </c>
      <c r="AH82" s="31"/>
      <c r="AI82" s="32">
        <f t="shared" si="44"/>
        <v>2</v>
      </c>
      <c r="AJ82" s="32">
        <f t="shared" si="44"/>
        <v>1</v>
      </c>
      <c r="AK82" s="32">
        <f t="shared" si="44"/>
        <v>3</v>
      </c>
      <c r="AL82" s="31" t="str">
        <f>_xlfn.IFS(AI82=1,D82,AJ82=1,E82,AK82=1,F82)</f>
        <v>미래통합당</v>
      </c>
      <c r="AM82" s="31"/>
      <c r="AN82" s="30">
        <v>133611</v>
      </c>
      <c r="AO82" s="41">
        <v>6</v>
      </c>
      <c r="AP82" s="40">
        <f t="shared" si="51"/>
        <v>0.16666666666666666</v>
      </c>
      <c r="AQ82" s="32">
        <f>INT(L82*AP82)</f>
        <v>4133</v>
      </c>
      <c r="AR82" s="30">
        <f>IF(E82="미래통합당",1,0)</f>
        <v>1</v>
      </c>
      <c r="AS82" s="30">
        <v>1</v>
      </c>
      <c r="AT82" s="39">
        <f t="shared" si="48"/>
        <v>4133</v>
      </c>
      <c r="AU82" s="30">
        <v>133611</v>
      </c>
      <c r="AV82" s="30">
        <f t="shared" si="49"/>
        <v>41236</v>
      </c>
      <c r="AW82" s="32">
        <f>K82-AT82</f>
        <v>9547</v>
      </c>
      <c r="AX82" s="32">
        <f>L82+AT82</f>
        <v>28932</v>
      </c>
      <c r="AY82" s="32">
        <f t="shared" si="38"/>
        <v>617</v>
      </c>
      <c r="AZ82" s="32">
        <f t="shared" si="39"/>
        <v>92375</v>
      </c>
      <c r="BA82" s="32">
        <f t="shared" si="40"/>
        <v>21969</v>
      </c>
      <c r="BB82" s="32">
        <f t="shared" si="41"/>
        <v>64047</v>
      </c>
      <c r="BC82" s="32">
        <f t="shared" si="42"/>
        <v>1375</v>
      </c>
      <c r="BD82" s="32">
        <f t="shared" si="36"/>
        <v>133611</v>
      </c>
      <c r="BE82" s="32">
        <f>S82-AT82</f>
        <v>31516</v>
      </c>
      <c r="BF82" s="32">
        <f>T82+AT82</f>
        <v>92979</v>
      </c>
      <c r="BG82" s="32">
        <f t="shared" si="37"/>
        <v>1992</v>
      </c>
      <c r="BH82" s="31">
        <f>AW82/$AV82</f>
        <v>0.2315210010670288</v>
      </c>
      <c r="BI82" s="31">
        <f>AX82/$AV82</f>
        <v>0.70161994373848091</v>
      </c>
      <c r="BJ82" s="31">
        <f>AY82/$AV82</f>
        <v>1.4962653991657774E-2</v>
      </c>
      <c r="BK82" s="31">
        <f>BA82/$AZ82</f>
        <v>0.23782408660351828</v>
      </c>
      <c r="BL82" s="31">
        <f>BB82/$AZ82</f>
        <v>0.69333694181326111</v>
      </c>
      <c r="BM82" s="31">
        <f>BC82/$AZ82</f>
        <v>1.4884979702300407E-2</v>
      </c>
      <c r="BN82" s="31">
        <f>BE82/$BD82</f>
        <v>0.23587878243557792</v>
      </c>
      <c r="BO82" s="31">
        <f>BF82/$BD82</f>
        <v>0.69589330219817236</v>
      </c>
      <c r="BP82" s="31">
        <f>(AY82+BC82)/$AU82</f>
        <v>1.4908952107236679E-2</v>
      </c>
      <c r="BQ82" s="31">
        <f t="shared" si="45"/>
        <v>-6.3030855364894778E-3</v>
      </c>
      <c r="BR82" s="31">
        <f t="shared" si="45"/>
        <v>8.2830019252198017E-3</v>
      </c>
      <c r="BS82" s="31">
        <f t="shared" si="45"/>
        <v>7.7674289357367726E-5</v>
      </c>
      <c r="BU82" s="32">
        <f t="shared" si="46"/>
        <v>2</v>
      </c>
      <c r="BV82" s="32">
        <f t="shared" si="47"/>
        <v>1</v>
      </c>
      <c r="BW82" s="32">
        <f t="shared" si="47"/>
        <v>3</v>
      </c>
      <c r="BX82" s="31" t="str">
        <f t="shared" si="50"/>
        <v>미래통합당</v>
      </c>
    </row>
    <row r="83" spans="1:76">
      <c r="A83" s="30">
        <v>80</v>
      </c>
      <c r="B83" s="30" t="s">
        <v>16828</v>
      </c>
      <c r="C83" s="30" t="s">
        <v>16839</v>
      </c>
      <c r="D83" s="32" t="s">
        <v>7</v>
      </c>
      <c r="E83" s="32" t="s">
        <v>9</v>
      </c>
      <c r="F83" s="32" t="s">
        <v>11</v>
      </c>
      <c r="G83" s="32" t="s">
        <v>4982</v>
      </c>
      <c r="H83" s="32" t="s">
        <v>4981</v>
      </c>
      <c r="I83" s="32" t="s">
        <v>4980</v>
      </c>
      <c r="J83" s="30">
        <v>56693</v>
      </c>
      <c r="K83" s="32">
        <v>29277</v>
      </c>
      <c r="L83" s="32">
        <v>25464</v>
      </c>
      <c r="M83" s="32">
        <v>579</v>
      </c>
      <c r="N83" s="32">
        <v>69350</v>
      </c>
      <c r="O83" s="32">
        <v>29928</v>
      </c>
      <c r="P83" s="32">
        <v>37020</v>
      </c>
      <c r="Q83" s="32">
        <v>864</v>
      </c>
      <c r="R83" s="32">
        <v>126043</v>
      </c>
      <c r="S83" s="32">
        <v>59205</v>
      </c>
      <c r="T83" s="32">
        <v>62484</v>
      </c>
      <c r="U83" s="32">
        <v>1443</v>
      </c>
      <c r="V83" s="31">
        <f t="shared" ref="V83:V146" si="52">K83/$J83</f>
        <v>0.51641296103575396</v>
      </c>
      <c r="W83" s="31">
        <f t="shared" ref="W83:W146" si="53">L83/$J83</f>
        <v>0.44915598045614097</v>
      </c>
      <c r="X83" s="31">
        <f t="shared" ref="X83:X146" si="54">M83/$J83</f>
        <v>1.0212901063623376E-2</v>
      </c>
      <c r="Y83" s="31">
        <f t="shared" si="26"/>
        <v>0.43155010814708</v>
      </c>
      <c r="Z83" s="31">
        <f t="shared" si="27"/>
        <v>0.53381398702235039</v>
      </c>
      <c r="AA83" s="31">
        <f t="shared" si="28"/>
        <v>1.2458543619322278E-2</v>
      </c>
      <c r="AB83" s="31">
        <f t="shared" si="30"/>
        <v>0.46972065088898235</v>
      </c>
      <c r="AC83" s="31">
        <f t="shared" si="31"/>
        <v>0.49573558230127812</v>
      </c>
      <c r="AD83" s="31">
        <f t="shared" si="32"/>
        <v>1.1448473933498885E-2</v>
      </c>
      <c r="AE83" s="31">
        <f t="shared" si="43"/>
        <v>8.4862852888673956E-2</v>
      </c>
      <c r="AF83" s="31">
        <f t="shared" si="43"/>
        <v>-8.4658006566209421E-2</v>
      </c>
      <c r="AG83" s="31">
        <f t="shared" si="43"/>
        <v>-2.2456425556989026E-3</v>
      </c>
      <c r="AH83" s="31"/>
      <c r="AI83" s="32">
        <f t="shared" si="44"/>
        <v>2</v>
      </c>
      <c r="AJ83" s="32">
        <f t="shared" si="44"/>
        <v>1</v>
      </c>
      <c r="AK83" s="32">
        <f t="shared" si="44"/>
        <v>3</v>
      </c>
      <c r="AL83" s="31" t="str">
        <f>_xlfn.IFS(AI83=1,D83,AJ83=1,E83,AK83=1,F83)</f>
        <v>미래통합당</v>
      </c>
      <c r="AM83" s="31"/>
      <c r="AN83" s="30">
        <v>126043</v>
      </c>
      <c r="AO83" s="41">
        <v>5</v>
      </c>
      <c r="AP83" s="40">
        <f t="shared" si="51"/>
        <v>0.2</v>
      </c>
      <c r="AQ83" s="32">
        <f>INT(L83*AP83)</f>
        <v>5092</v>
      </c>
      <c r="AR83" s="30">
        <f>IF(E83="미래통합당",1,0)</f>
        <v>1</v>
      </c>
      <c r="AS83" s="30">
        <v>1</v>
      </c>
      <c r="AT83" s="39">
        <f t="shared" si="48"/>
        <v>5092</v>
      </c>
      <c r="AU83" s="30">
        <v>126043</v>
      </c>
      <c r="AV83" s="30">
        <f t="shared" si="49"/>
        <v>56693</v>
      </c>
      <c r="AW83" s="32">
        <f>K83-AT83</f>
        <v>24185</v>
      </c>
      <c r="AX83" s="32">
        <f>L83+AT83</f>
        <v>30556</v>
      </c>
      <c r="AY83" s="32">
        <f t="shared" si="38"/>
        <v>579</v>
      </c>
      <c r="AZ83" s="32">
        <f t="shared" si="39"/>
        <v>69350</v>
      </c>
      <c r="BA83" s="32">
        <f t="shared" si="40"/>
        <v>29928</v>
      </c>
      <c r="BB83" s="32">
        <f t="shared" si="41"/>
        <v>37020</v>
      </c>
      <c r="BC83" s="32">
        <f t="shared" si="42"/>
        <v>864</v>
      </c>
      <c r="BD83" s="32">
        <f t="shared" si="36"/>
        <v>126043</v>
      </c>
      <c r="BE83" s="32">
        <f>S83-AT83</f>
        <v>54113</v>
      </c>
      <c r="BF83" s="32">
        <f>T83+AT83</f>
        <v>67576</v>
      </c>
      <c r="BG83" s="32">
        <f t="shared" si="37"/>
        <v>1443</v>
      </c>
      <c r="BH83" s="31">
        <f>AW83/$AV83</f>
        <v>0.42659587603407828</v>
      </c>
      <c r="BI83" s="31">
        <f>AX83/$AV83</f>
        <v>0.53897306545781665</v>
      </c>
      <c r="BJ83" s="31">
        <f>AY83/$AV83</f>
        <v>1.0212901063623376E-2</v>
      </c>
      <c r="BK83" s="31">
        <f>BA83/$AZ83</f>
        <v>0.43155010814708</v>
      </c>
      <c r="BL83" s="31">
        <f>BB83/$AZ83</f>
        <v>0.53381398702235039</v>
      </c>
      <c r="BM83" s="31">
        <f>BC83/$AZ83</f>
        <v>1.2458543619322278E-2</v>
      </c>
      <c r="BN83" s="31">
        <f>BE83/$BD83</f>
        <v>0.42932173940639307</v>
      </c>
      <c r="BO83" s="31">
        <f>BF83/$BD83</f>
        <v>0.53613449378386746</v>
      </c>
      <c r="BP83" s="31">
        <f>(AY83+BC83)/$AU83</f>
        <v>1.1448473933498885E-2</v>
      </c>
      <c r="BQ83" s="31">
        <f t="shared" si="45"/>
        <v>-4.9542321130017219E-3</v>
      </c>
      <c r="BR83" s="31">
        <f t="shared" si="45"/>
        <v>5.1590784354662578E-3</v>
      </c>
      <c r="BS83" s="31">
        <f t="shared" si="45"/>
        <v>-2.2456425556989026E-3</v>
      </c>
      <c r="BU83" s="32">
        <f t="shared" si="46"/>
        <v>2</v>
      </c>
      <c r="BV83" s="32">
        <f t="shared" si="47"/>
        <v>1</v>
      </c>
      <c r="BW83" s="32">
        <f t="shared" si="47"/>
        <v>3</v>
      </c>
      <c r="BX83" s="31" t="str">
        <f t="shared" si="50"/>
        <v>미래통합당</v>
      </c>
    </row>
    <row r="84" spans="1:76">
      <c r="A84" s="30">
        <v>81</v>
      </c>
      <c r="B84" s="30" t="s">
        <v>16828</v>
      </c>
      <c r="C84" s="30" t="s">
        <v>16838</v>
      </c>
      <c r="D84" s="32" t="s">
        <v>7</v>
      </c>
      <c r="E84" s="32" t="s">
        <v>9</v>
      </c>
      <c r="F84" s="32" t="s">
        <v>100</v>
      </c>
      <c r="G84" s="32" t="s">
        <v>5143</v>
      </c>
      <c r="H84" s="32" t="s">
        <v>5142</v>
      </c>
      <c r="I84" s="32" t="s">
        <v>5141</v>
      </c>
      <c r="J84" s="30">
        <v>55779</v>
      </c>
      <c r="K84" s="32">
        <v>29833</v>
      </c>
      <c r="L84" s="32">
        <v>20844</v>
      </c>
      <c r="M84" s="32">
        <v>3930</v>
      </c>
      <c r="N84" s="32">
        <v>76118</v>
      </c>
      <c r="O84" s="32">
        <v>33647</v>
      </c>
      <c r="P84" s="32">
        <v>34039</v>
      </c>
      <c r="Q84" s="32">
        <v>6358</v>
      </c>
      <c r="R84" s="32">
        <v>131897</v>
      </c>
      <c r="S84" s="32">
        <v>63480</v>
      </c>
      <c r="T84" s="32">
        <v>54883</v>
      </c>
      <c r="U84" s="32">
        <v>10288</v>
      </c>
      <c r="V84" s="31">
        <f t="shared" si="52"/>
        <v>0.53484286200899978</v>
      </c>
      <c r="W84" s="31">
        <f t="shared" si="53"/>
        <v>0.37368902275049748</v>
      </c>
      <c r="X84" s="31">
        <f t="shared" si="54"/>
        <v>7.0456623460442097E-2</v>
      </c>
      <c r="Y84" s="31">
        <f t="shared" ref="Y84:Y147" si="55">O84/$N84</f>
        <v>0.4420373630415933</v>
      </c>
      <c r="Z84" s="31">
        <f t="shared" ref="Z84:Z147" si="56">P84/$N84</f>
        <v>0.44718726188286606</v>
      </c>
      <c r="AA84" s="31">
        <f t="shared" ref="AA84:AA147" si="57">Q84/$N84</f>
        <v>8.3528206206153602E-2</v>
      </c>
      <c r="AB84" s="31">
        <f t="shared" si="30"/>
        <v>0.48128463877116234</v>
      </c>
      <c r="AC84" s="31">
        <f t="shared" si="31"/>
        <v>0.4161049910157168</v>
      </c>
      <c r="AD84" s="31">
        <f t="shared" si="32"/>
        <v>7.8000257776901671E-2</v>
      </c>
      <c r="AE84" s="31">
        <f t="shared" si="43"/>
        <v>9.2805498967406475E-2</v>
      </c>
      <c r="AF84" s="31">
        <f t="shared" si="43"/>
        <v>-7.3498239132368581E-2</v>
      </c>
      <c r="AG84" s="31">
        <f t="shared" si="43"/>
        <v>-1.3071582745711505E-2</v>
      </c>
      <c r="AH84" s="31"/>
      <c r="AI84" s="32">
        <f t="shared" si="44"/>
        <v>1</v>
      </c>
      <c r="AJ84" s="32">
        <f t="shared" si="44"/>
        <v>2</v>
      </c>
      <c r="AK84" s="32">
        <f t="shared" si="44"/>
        <v>3</v>
      </c>
      <c r="AL84" s="31" t="str">
        <f>_xlfn.IFS(AI84=1,D84,AJ84=1,E84,AK84=1,F84)</f>
        <v>더불어민주당</v>
      </c>
      <c r="AM84" s="31"/>
      <c r="AN84" s="30">
        <v>131897</v>
      </c>
      <c r="AO84" s="41">
        <v>5</v>
      </c>
      <c r="AP84" s="40">
        <f t="shared" si="51"/>
        <v>0.2</v>
      </c>
      <c r="AQ84" s="32">
        <f>INT(L84*AP84)</f>
        <v>4168</v>
      </c>
      <c r="AR84" s="30">
        <f>IF(E84="미래통합당",1,0)</f>
        <v>1</v>
      </c>
      <c r="AS84" s="30">
        <v>1</v>
      </c>
      <c r="AT84" s="39">
        <f t="shared" si="48"/>
        <v>4168</v>
      </c>
      <c r="AU84" s="30">
        <v>131897</v>
      </c>
      <c r="AV84" s="30">
        <f t="shared" si="49"/>
        <v>55779</v>
      </c>
      <c r="AW84" s="32">
        <f>K84-AT84</f>
        <v>25665</v>
      </c>
      <c r="AX84" s="32">
        <f>L84+AT84</f>
        <v>25012</v>
      </c>
      <c r="AY84" s="32">
        <f t="shared" si="38"/>
        <v>3930</v>
      </c>
      <c r="AZ84" s="32">
        <f t="shared" si="39"/>
        <v>76118</v>
      </c>
      <c r="BA84" s="32">
        <f t="shared" si="40"/>
        <v>33647</v>
      </c>
      <c r="BB84" s="32">
        <f t="shared" si="41"/>
        <v>34039</v>
      </c>
      <c r="BC84" s="32">
        <f t="shared" si="42"/>
        <v>6358</v>
      </c>
      <c r="BD84" s="32">
        <f t="shared" si="36"/>
        <v>131897</v>
      </c>
      <c r="BE84" s="32">
        <f>S84-AT84</f>
        <v>59312</v>
      </c>
      <c r="BF84" s="32">
        <f>T84+AT84</f>
        <v>59051</v>
      </c>
      <c r="BG84" s="32">
        <f t="shared" si="37"/>
        <v>10288</v>
      </c>
      <c r="BH84" s="31">
        <f>AW84/$AV84</f>
        <v>0.46011939977410854</v>
      </c>
      <c r="BI84" s="31">
        <f>AX84/$AV84</f>
        <v>0.44841248498538877</v>
      </c>
      <c r="BJ84" s="31">
        <f>AY84/$AV84</f>
        <v>7.0456623460442097E-2</v>
      </c>
      <c r="BK84" s="31">
        <f>BA84/$AZ84</f>
        <v>0.4420373630415933</v>
      </c>
      <c r="BL84" s="31">
        <f>BB84/$AZ84</f>
        <v>0.44718726188286606</v>
      </c>
      <c r="BM84" s="31">
        <f>BC84/$AZ84</f>
        <v>8.3528206206153602E-2</v>
      </c>
      <c r="BN84" s="31">
        <f>BE84/$BD84</f>
        <v>0.44968422329545021</v>
      </c>
      <c r="BO84" s="31">
        <f>BF84/$BD84</f>
        <v>0.44770540649142893</v>
      </c>
      <c r="BP84" s="31">
        <f>(AY84+BC84)/$AU84</f>
        <v>7.8000257776901671E-2</v>
      </c>
      <c r="BQ84" s="31">
        <f t="shared" si="45"/>
        <v>1.8082036732515239E-2</v>
      </c>
      <c r="BR84" s="31">
        <f t="shared" si="45"/>
        <v>1.2252231025227101E-3</v>
      </c>
      <c r="BS84" s="31">
        <f t="shared" si="45"/>
        <v>-1.3071582745711505E-2</v>
      </c>
      <c r="BU84" s="32">
        <f t="shared" si="46"/>
        <v>1</v>
      </c>
      <c r="BV84" s="32">
        <f t="shared" si="47"/>
        <v>2</v>
      </c>
      <c r="BW84" s="32">
        <f t="shared" si="47"/>
        <v>3</v>
      </c>
      <c r="BX84" s="31" t="str">
        <f t="shared" si="50"/>
        <v>더불어민주당</v>
      </c>
    </row>
    <row r="85" spans="1:76">
      <c r="A85" s="30">
        <v>82</v>
      </c>
      <c r="B85" s="30" t="s">
        <v>16828</v>
      </c>
      <c r="C85" s="30" t="s">
        <v>16837</v>
      </c>
      <c r="D85" s="32" t="s">
        <v>7</v>
      </c>
      <c r="E85" s="32" t="s">
        <v>9</v>
      </c>
      <c r="F85" s="57" t="s">
        <v>18096</v>
      </c>
      <c r="G85" s="32" t="s">
        <v>5241</v>
      </c>
      <c r="H85" s="32" t="s">
        <v>5240</v>
      </c>
      <c r="I85" s="32" t="s">
        <v>18109</v>
      </c>
      <c r="J85" s="30">
        <v>46755</v>
      </c>
      <c r="K85" s="32">
        <v>21171</v>
      </c>
      <c r="L85" s="32">
        <v>6346</v>
      </c>
      <c r="M85" s="32">
        <v>17163</v>
      </c>
      <c r="N85" s="32">
        <v>69224</v>
      </c>
      <c r="O85" s="32">
        <v>25151</v>
      </c>
      <c r="P85" s="32">
        <v>11497</v>
      </c>
      <c r="Q85" s="32">
        <v>29330</v>
      </c>
      <c r="R85" s="32">
        <v>115979</v>
      </c>
      <c r="S85" s="32">
        <v>46322</v>
      </c>
      <c r="T85" s="32">
        <v>17843</v>
      </c>
      <c r="U85" s="32">
        <v>46493</v>
      </c>
      <c r="V85" s="31">
        <f t="shared" si="52"/>
        <v>0.45280718639717676</v>
      </c>
      <c r="W85" s="31">
        <f t="shared" si="53"/>
        <v>0.13572879905892418</v>
      </c>
      <c r="X85" s="31">
        <f t="shared" si="54"/>
        <v>0.3670837343599615</v>
      </c>
      <c r="Y85" s="31">
        <f t="shared" si="55"/>
        <v>0.36332774760198777</v>
      </c>
      <c r="Z85" s="31">
        <f t="shared" si="56"/>
        <v>0.16608401710389462</v>
      </c>
      <c r="AA85" s="31">
        <f t="shared" si="57"/>
        <v>0.42369698370507336</v>
      </c>
      <c r="AB85" s="31">
        <f t="shared" si="30"/>
        <v>0.39939989135964271</v>
      </c>
      <c r="AC85" s="31">
        <f t="shared" si="31"/>
        <v>0.15384681709619846</v>
      </c>
      <c r="AD85" s="31">
        <f t="shared" si="32"/>
        <v>0.40087429620879644</v>
      </c>
      <c r="AE85" s="31">
        <f t="shared" si="43"/>
        <v>8.9479438795188992E-2</v>
      </c>
      <c r="AF85" s="31">
        <f t="shared" si="43"/>
        <v>-3.0355218044970433E-2</v>
      </c>
      <c r="AG85" s="31">
        <f t="shared" si="43"/>
        <v>-5.661324934511186E-2</v>
      </c>
      <c r="AH85" s="31"/>
      <c r="AI85" s="32">
        <f t="shared" si="44"/>
        <v>2</v>
      </c>
      <c r="AJ85" s="32">
        <f t="shared" si="44"/>
        <v>3</v>
      </c>
      <c r="AK85" s="32">
        <f t="shared" si="44"/>
        <v>1</v>
      </c>
      <c r="AL85" s="31" t="str">
        <f>_xlfn.IFS(AI85=1,D85,AJ85=1,E85,AK85=1,F85)</f>
        <v>무소속</v>
      </c>
      <c r="AM85" s="31"/>
      <c r="AN85" s="30">
        <v>115979</v>
      </c>
      <c r="AO85" s="41">
        <v>3</v>
      </c>
      <c r="AP85" s="40">
        <f t="shared" si="51"/>
        <v>0.33333333333333331</v>
      </c>
      <c r="AQ85" s="32">
        <f>INT(L85*AP85)</f>
        <v>2115</v>
      </c>
      <c r="AR85" s="30">
        <f>IF(E85="미래통합당",1,0)</f>
        <v>1</v>
      </c>
      <c r="AS85" s="30">
        <v>1</v>
      </c>
      <c r="AT85" s="39">
        <f t="shared" si="48"/>
        <v>2115</v>
      </c>
      <c r="AU85" s="30">
        <v>115979</v>
      </c>
      <c r="AV85" s="30">
        <f t="shared" si="49"/>
        <v>46755</v>
      </c>
      <c r="AW85" s="32">
        <f>K85-AT85</f>
        <v>19056</v>
      </c>
      <c r="AX85" s="32">
        <f>L85+AT85</f>
        <v>8461</v>
      </c>
      <c r="AY85" s="32">
        <f t="shared" si="38"/>
        <v>17163</v>
      </c>
      <c r="AZ85" s="32">
        <f t="shared" si="39"/>
        <v>69224</v>
      </c>
      <c r="BA85" s="32">
        <f t="shared" si="40"/>
        <v>25151</v>
      </c>
      <c r="BB85" s="32">
        <f t="shared" si="41"/>
        <v>11497</v>
      </c>
      <c r="BC85" s="32">
        <f t="shared" si="42"/>
        <v>29330</v>
      </c>
      <c r="BD85" s="32">
        <f t="shared" si="36"/>
        <v>115979</v>
      </c>
      <c r="BE85" s="32">
        <f>S85-AT85</f>
        <v>44207</v>
      </c>
      <c r="BF85" s="32">
        <f>T85+AT85</f>
        <v>19958</v>
      </c>
      <c r="BG85" s="32">
        <f t="shared" si="37"/>
        <v>46493</v>
      </c>
      <c r="BH85" s="31">
        <f>AW85/$AV85</f>
        <v>0.40757138273981391</v>
      </c>
      <c r="BI85" s="31">
        <f>AX85/$AV85</f>
        <v>0.18096460271628703</v>
      </c>
      <c r="BJ85" s="31">
        <f>AY85/$AV85</f>
        <v>0.3670837343599615</v>
      </c>
      <c r="BK85" s="31">
        <f>BA85/$AZ85</f>
        <v>0.36332774760198777</v>
      </c>
      <c r="BL85" s="31">
        <f>BB85/$AZ85</f>
        <v>0.16608401710389462</v>
      </c>
      <c r="BM85" s="31">
        <f>BC85/$AZ85</f>
        <v>0.42369698370507336</v>
      </c>
      <c r="BN85" s="31">
        <f>BE85/$BD85</f>
        <v>0.38116383138326765</v>
      </c>
      <c r="BO85" s="31">
        <f>BF85/$BD85</f>
        <v>0.17208287707257347</v>
      </c>
      <c r="BP85" s="31">
        <f>(AY85+BC85)/$AU85</f>
        <v>0.40087429620879644</v>
      </c>
      <c r="BQ85" s="31">
        <f t="shared" si="45"/>
        <v>4.4243635137826143E-2</v>
      </c>
      <c r="BR85" s="31">
        <f t="shared" si="45"/>
        <v>1.4880585612392416E-2</v>
      </c>
      <c r="BS85" s="31">
        <f t="shared" si="45"/>
        <v>-5.661324934511186E-2</v>
      </c>
      <c r="BU85" s="32">
        <f t="shared" si="46"/>
        <v>2</v>
      </c>
      <c r="BV85" s="32">
        <f t="shared" si="47"/>
        <v>3</v>
      </c>
      <c r="BW85" s="32">
        <f t="shared" si="47"/>
        <v>1</v>
      </c>
      <c r="BX85" s="31" t="str">
        <f t="shared" si="50"/>
        <v>무소속</v>
      </c>
    </row>
    <row r="86" spans="1:76">
      <c r="A86" s="30">
        <v>83</v>
      </c>
      <c r="B86" s="30" t="s">
        <v>16828</v>
      </c>
      <c r="C86" s="30" t="s">
        <v>16836</v>
      </c>
      <c r="D86" s="32" t="s">
        <v>7</v>
      </c>
      <c r="E86" s="32" t="s">
        <v>9</v>
      </c>
      <c r="F86" s="32" t="s">
        <v>19</v>
      </c>
      <c r="G86" s="32" t="s">
        <v>5289</v>
      </c>
      <c r="H86" s="32" t="s">
        <v>5288</v>
      </c>
      <c r="I86" s="32" t="s">
        <v>5287</v>
      </c>
      <c r="J86" s="30">
        <v>33410</v>
      </c>
      <c r="K86" s="32">
        <v>20789</v>
      </c>
      <c r="L86" s="32">
        <v>11977</v>
      </c>
      <c r="M86" s="32">
        <v>285</v>
      </c>
      <c r="N86" s="32">
        <v>47516</v>
      </c>
      <c r="O86" s="32">
        <v>24690</v>
      </c>
      <c r="P86" s="32">
        <v>21669</v>
      </c>
      <c r="Q86" s="32">
        <v>547</v>
      </c>
      <c r="R86" s="32">
        <v>80926</v>
      </c>
      <c r="S86" s="32">
        <v>45479</v>
      </c>
      <c r="T86" s="32">
        <v>33646</v>
      </c>
      <c r="U86" s="32">
        <v>832</v>
      </c>
      <c r="V86" s="31">
        <f t="shared" si="52"/>
        <v>0.62223885064351991</v>
      </c>
      <c r="W86" s="31">
        <f t="shared" si="53"/>
        <v>0.35848548338820713</v>
      </c>
      <c r="X86" s="31">
        <f t="shared" si="54"/>
        <v>8.5303801257108642E-3</v>
      </c>
      <c r="Y86" s="31">
        <f t="shared" si="55"/>
        <v>0.51961444566040915</v>
      </c>
      <c r="Z86" s="31">
        <f t="shared" si="56"/>
        <v>0.45603586160451215</v>
      </c>
      <c r="AA86" s="31">
        <f t="shared" si="57"/>
        <v>1.1511911777085613E-2</v>
      </c>
      <c r="AB86" s="31">
        <f t="shared" si="30"/>
        <v>0.56198255196105085</v>
      </c>
      <c r="AC86" s="31">
        <f t="shared" si="31"/>
        <v>0.41576254850109978</v>
      </c>
      <c r="AD86" s="31">
        <f t="shared" si="32"/>
        <v>1.0280997454464572E-2</v>
      </c>
      <c r="AE86" s="31">
        <f t="shared" si="43"/>
        <v>0.10262440498311076</v>
      </c>
      <c r="AF86" s="31">
        <f t="shared" si="43"/>
        <v>-9.7550378216305023E-2</v>
      </c>
      <c r="AG86" s="31">
        <f t="shared" si="43"/>
        <v>-2.9815316513747483E-3</v>
      </c>
      <c r="AH86" s="31"/>
      <c r="AI86" s="32">
        <f t="shared" si="44"/>
        <v>1</v>
      </c>
      <c r="AJ86" s="32">
        <f t="shared" si="44"/>
        <v>2</v>
      </c>
      <c r="AK86" s="32">
        <f t="shared" si="44"/>
        <v>3</v>
      </c>
      <c r="AL86" s="31" t="str">
        <f>_xlfn.IFS(AI86=1,D86,AJ86=1,E86,AK86=1,F86)</f>
        <v>더불어민주당</v>
      </c>
      <c r="AM86" s="31"/>
      <c r="AN86" s="30">
        <v>80926</v>
      </c>
      <c r="AO86" s="41">
        <v>4</v>
      </c>
      <c r="AP86" s="40">
        <f t="shared" si="51"/>
        <v>0.25</v>
      </c>
      <c r="AQ86" s="32">
        <f>INT(L86*AP86)</f>
        <v>2994</v>
      </c>
      <c r="AR86" s="30">
        <f>IF(E86="미래통합당",1,0)</f>
        <v>1</v>
      </c>
      <c r="AS86" s="30">
        <v>1</v>
      </c>
      <c r="AT86" s="39">
        <f t="shared" si="48"/>
        <v>2994</v>
      </c>
      <c r="AU86" s="30">
        <v>80926</v>
      </c>
      <c r="AV86" s="30">
        <f t="shared" si="49"/>
        <v>33410</v>
      </c>
      <c r="AW86" s="32">
        <f>K86-AT86</f>
        <v>17795</v>
      </c>
      <c r="AX86" s="32">
        <f>L86+AT86</f>
        <v>14971</v>
      </c>
      <c r="AY86" s="32">
        <f t="shared" si="38"/>
        <v>285</v>
      </c>
      <c r="AZ86" s="32">
        <f t="shared" si="39"/>
        <v>47516</v>
      </c>
      <c r="BA86" s="32">
        <f t="shared" si="40"/>
        <v>24690</v>
      </c>
      <c r="BB86" s="32">
        <f t="shared" si="41"/>
        <v>21669</v>
      </c>
      <c r="BC86" s="32">
        <f t="shared" si="42"/>
        <v>547</v>
      </c>
      <c r="BD86" s="32">
        <f t="shared" si="36"/>
        <v>80926</v>
      </c>
      <c r="BE86" s="32">
        <f>S86-AT86</f>
        <v>42485</v>
      </c>
      <c r="BF86" s="32">
        <f>T86+AT86</f>
        <v>36640</v>
      </c>
      <c r="BG86" s="32">
        <f t="shared" si="37"/>
        <v>832</v>
      </c>
      <c r="BH86" s="31">
        <f>AW86/$AV86</f>
        <v>0.53262496258605208</v>
      </c>
      <c r="BI86" s="31">
        <f>AX86/$AV86</f>
        <v>0.44809937144567497</v>
      </c>
      <c r="BJ86" s="31">
        <f>AY86/$AV86</f>
        <v>8.5303801257108642E-3</v>
      </c>
      <c r="BK86" s="31">
        <f>BA86/$AZ86</f>
        <v>0.51961444566040915</v>
      </c>
      <c r="BL86" s="31">
        <f>BB86/$AZ86</f>
        <v>0.45603586160451215</v>
      </c>
      <c r="BM86" s="31">
        <f>BC86/$AZ86</f>
        <v>1.1511911777085613E-2</v>
      </c>
      <c r="BN86" s="31">
        <f>BE86/$BD86</f>
        <v>0.5249857894866915</v>
      </c>
      <c r="BO86" s="31">
        <f>BF86/$BD86</f>
        <v>0.45275931097545907</v>
      </c>
      <c r="BP86" s="31">
        <f>(AY86+BC86)/$AU86</f>
        <v>1.0280997454464572E-2</v>
      </c>
      <c r="BQ86" s="31">
        <f t="shared" si="45"/>
        <v>1.3010516925642923E-2</v>
      </c>
      <c r="BR86" s="31">
        <f t="shared" si="45"/>
        <v>-7.9364901588371839E-3</v>
      </c>
      <c r="BS86" s="31">
        <f t="shared" si="45"/>
        <v>-2.9815316513747483E-3</v>
      </c>
      <c r="BU86" s="32">
        <f t="shared" si="46"/>
        <v>1</v>
      </c>
      <c r="BV86" s="32">
        <f t="shared" si="47"/>
        <v>2</v>
      </c>
      <c r="BW86" s="32">
        <f t="shared" si="47"/>
        <v>3</v>
      </c>
      <c r="BX86" s="31" t="str">
        <f t="shared" si="50"/>
        <v>더불어민주당</v>
      </c>
    </row>
    <row r="87" spans="1:76">
      <c r="A87" s="30">
        <v>84</v>
      </c>
      <c r="B87" s="30" t="s">
        <v>16828</v>
      </c>
      <c r="C87" s="30" t="s">
        <v>16835</v>
      </c>
      <c r="D87" s="32" t="s">
        <v>7</v>
      </c>
      <c r="E87" s="32" t="s">
        <v>9</v>
      </c>
      <c r="F87" s="32" t="s">
        <v>100</v>
      </c>
      <c r="G87" s="32" t="s">
        <v>5346</v>
      </c>
      <c r="H87" s="32" t="s">
        <v>5345</v>
      </c>
      <c r="I87" s="32" t="s">
        <v>5344</v>
      </c>
      <c r="J87" s="30">
        <v>46110</v>
      </c>
      <c r="K87" s="32">
        <v>22231</v>
      </c>
      <c r="L87" s="32">
        <v>15980</v>
      </c>
      <c r="M87" s="32">
        <v>7432</v>
      </c>
      <c r="N87" s="32">
        <v>81056</v>
      </c>
      <c r="O87" s="32">
        <v>30575</v>
      </c>
      <c r="P87" s="32">
        <v>33933</v>
      </c>
      <c r="Q87" s="32">
        <v>15799</v>
      </c>
      <c r="R87" s="32">
        <v>127166</v>
      </c>
      <c r="S87" s="32">
        <v>52806</v>
      </c>
      <c r="T87" s="32">
        <v>49913</v>
      </c>
      <c r="U87" s="32">
        <v>23231</v>
      </c>
      <c r="V87" s="31">
        <f t="shared" si="52"/>
        <v>0.48212968987204513</v>
      </c>
      <c r="W87" s="31">
        <f t="shared" si="53"/>
        <v>0.34656256777271743</v>
      </c>
      <c r="X87" s="31">
        <f t="shared" si="54"/>
        <v>0.1611797874647582</v>
      </c>
      <c r="Y87" s="31">
        <f t="shared" si="55"/>
        <v>0.37720834978286616</v>
      </c>
      <c r="Z87" s="31">
        <f t="shared" si="56"/>
        <v>0.41863649822345045</v>
      </c>
      <c r="AA87" s="31">
        <f t="shared" si="57"/>
        <v>0.19491462692459535</v>
      </c>
      <c r="AB87" s="31">
        <f t="shared" si="30"/>
        <v>0.41525250460028623</v>
      </c>
      <c r="AC87" s="31">
        <f t="shared" si="31"/>
        <v>0.39250271298932105</v>
      </c>
      <c r="AD87" s="31">
        <f t="shared" si="32"/>
        <v>0.18268247802085463</v>
      </c>
      <c r="AE87" s="31">
        <f t="shared" si="43"/>
        <v>0.10492134008917897</v>
      </c>
      <c r="AF87" s="31">
        <f t="shared" si="43"/>
        <v>-7.2073930450733015E-2</v>
      </c>
      <c r="AG87" s="31">
        <f t="shared" si="43"/>
        <v>-3.3734839459837157E-2</v>
      </c>
      <c r="AH87" s="31"/>
      <c r="AI87" s="32">
        <f t="shared" si="44"/>
        <v>1</v>
      </c>
      <c r="AJ87" s="32">
        <f t="shared" si="44"/>
        <v>2</v>
      </c>
      <c r="AK87" s="32">
        <f t="shared" si="44"/>
        <v>3</v>
      </c>
      <c r="AL87" s="31" t="str">
        <f>_xlfn.IFS(AI87=1,D87,AJ87=1,E87,AK87=1,F87)</f>
        <v>더불어민주당</v>
      </c>
      <c r="AM87" s="31"/>
      <c r="AN87" s="30">
        <v>127166</v>
      </c>
      <c r="AO87" s="41">
        <v>4</v>
      </c>
      <c r="AP87" s="40">
        <f t="shared" si="51"/>
        <v>0.25</v>
      </c>
      <c r="AQ87" s="32">
        <f>INT(L87*AP87)</f>
        <v>3995</v>
      </c>
      <c r="AR87" s="30">
        <f>IF(E87="미래통합당",1,0)</f>
        <v>1</v>
      </c>
      <c r="AS87" s="30">
        <v>1</v>
      </c>
      <c r="AT87" s="39">
        <f t="shared" si="48"/>
        <v>3995</v>
      </c>
      <c r="AU87" s="30">
        <v>127166</v>
      </c>
      <c r="AV87" s="30">
        <f t="shared" si="49"/>
        <v>46110</v>
      </c>
      <c r="AW87" s="32">
        <f>K87-AT87</f>
        <v>18236</v>
      </c>
      <c r="AX87" s="32">
        <f>L87+AT87</f>
        <v>19975</v>
      </c>
      <c r="AY87" s="32">
        <f t="shared" si="38"/>
        <v>7432</v>
      </c>
      <c r="AZ87" s="32">
        <f t="shared" si="39"/>
        <v>81056</v>
      </c>
      <c r="BA87" s="32">
        <f t="shared" si="40"/>
        <v>30575</v>
      </c>
      <c r="BB87" s="32">
        <f t="shared" si="41"/>
        <v>33933</v>
      </c>
      <c r="BC87" s="32">
        <f t="shared" si="42"/>
        <v>15799</v>
      </c>
      <c r="BD87" s="32">
        <f t="shared" si="36"/>
        <v>127166</v>
      </c>
      <c r="BE87" s="32">
        <f>S87-AT87</f>
        <v>48811</v>
      </c>
      <c r="BF87" s="32">
        <f>T87+AT87</f>
        <v>53908</v>
      </c>
      <c r="BG87" s="32">
        <f t="shared" si="37"/>
        <v>23231</v>
      </c>
      <c r="BH87" s="31">
        <f>AW87/$AV87</f>
        <v>0.39548904792886574</v>
      </c>
      <c r="BI87" s="31">
        <f>AX87/$AV87</f>
        <v>0.43320320971589676</v>
      </c>
      <c r="BJ87" s="31">
        <f>AY87/$AV87</f>
        <v>0.1611797874647582</v>
      </c>
      <c r="BK87" s="31">
        <f>BA87/$AZ87</f>
        <v>0.37720834978286616</v>
      </c>
      <c r="BL87" s="31">
        <f>BB87/$AZ87</f>
        <v>0.41863649822345045</v>
      </c>
      <c r="BM87" s="31">
        <f>BC87/$AZ87</f>
        <v>0.19491462692459535</v>
      </c>
      <c r="BN87" s="31">
        <f>BE87/$BD87</f>
        <v>0.38383687463630217</v>
      </c>
      <c r="BO87" s="31">
        <f>BF87/$BD87</f>
        <v>0.42391834295330511</v>
      </c>
      <c r="BP87" s="31">
        <f>(AY87+BC87)/$AU87</f>
        <v>0.18268247802085463</v>
      </c>
      <c r="BQ87" s="31">
        <f t="shared" si="45"/>
        <v>1.8280698145999585E-2</v>
      </c>
      <c r="BR87" s="31">
        <f t="shared" si="45"/>
        <v>1.4566711492446316E-2</v>
      </c>
      <c r="BS87" s="31">
        <f t="shared" si="45"/>
        <v>-3.3734839459837157E-2</v>
      </c>
      <c r="BU87" s="32">
        <f t="shared" si="46"/>
        <v>2</v>
      </c>
      <c r="BV87" s="32">
        <f t="shared" si="47"/>
        <v>1</v>
      </c>
      <c r="BW87" s="32">
        <f t="shared" si="47"/>
        <v>3</v>
      </c>
      <c r="BX87" s="31" t="str">
        <f t="shared" si="50"/>
        <v>미래통합당</v>
      </c>
    </row>
    <row r="88" spans="1:76">
      <c r="A88" s="30">
        <v>85</v>
      </c>
      <c r="B88" s="30" t="s">
        <v>16828</v>
      </c>
      <c r="C88" s="30" t="s">
        <v>16834</v>
      </c>
      <c r="D88" s="32" t="s">
        <v>7</v>
      </c>
      <c r="E88" s="32" t="s">
        <v>9</v>
      </c>
      <c r="F88" s="32" t="s">
        <v>19</v>
      </c>
      <c r="G88" s="32" t="s">
        <v>5404</v>
      </c>
      <c r="H88" s="32" t="s">
        <v>5403</v>
      </c>
      <c r="I88" s="32" t="s">
        <v>5402</v>
      </c>
      <c r="J88" s="30">
        <v>51384</v>
      </c>
      <c r="K88" s="32">
        <v>31263</v>
      </c>
      <c r="L88" s="32">
        <v>19110</v>
      </c>
      <c r="M88" s="32">
        <v>491</v>
      </c>
      <c r="N88" s="32">
        <v>83968</v>
      </c>
      <c r="O88" s="32">
        <v>41510</v>
      </c>
      <c r="P88" s="32">
        <v>40356</v>
      </c>
      <c r="Q88" s="32">
        <v>1076</v>
      </c>
      <c r="R88" s="32">
        <v>135352</v>
      </c>
      <c r="S88" s="32">
        <v>72773</v>
      </c>
      <c r="T88" s="32">
        <v>59466</v>
      </c>
      <c r="U88" s="32">
        <v>1567</v>
      </c>
      <c r="V88" s="31">
        <f t="shared" si="52"/>
        <v>0.60841896310135446</v>
      </c>
      <c r="W88" s="31">
        <f t="shared" si="53"/>
        <v>0.37190565156468941</v>
      </c>
      <c r="X88" s="31">
        <f t="shared" si="54"/>
        <v>9.5555036587264518E-3</v>
      </c>
      <c r="Y88" s="31">
        <f t="shared" si="55"/>
        <v>0.49435499237804881</v>
      </c>
      <c r="Z88" s="31">
        <f t="shared" si="56"/>
        <v>0.48061166158536583</v>
      </c>
      <c r="AA88" s="31">
        <f t="shared" si="57"/>
        <v>1.2814405487804877E-2</v>
      </c>
      <c r="AB88" s="31">
        <f t="shared" si="30"/>
        <v>0.53765736745670545</v>
      </c>
      <c r="AC88" s="31">
        <f t="shared" si="31"/>
        <v>0.43934334180507123</v>
      </c>
      <c r="AD88" s="31">
        <f t="shared" si="32"/>
        <v>1.1577220875938295E-2</v>
      </c>
      <c r="AE88" s="31">
        <f t="shared" si="43"/>
        <v>0.11406397072330565</v>
      </c>
      <c r="AF88" s="31">
        <f t="shared" si="43"/>
        <v>-0.10870601002067642</v>
      </c>
      <c r="AG88" s="31">
        <f t="shared" si="43"/>
        <v>-3.2589018290784255E-3</v>
      </c>
      <c r="AH88" s="31"/>
      <c r="AI88" s="32">
        <f t="shared" si="44"/>
        <v>1</v>
      </c>
      <c r="AJ88" s="32">
        <f t="shared" si="44"/>
        <v>2</v>
      </c>
      <c r="AK88" s="32">
        <f t="shared" si="44"/>
        <v>3</v>
      </c>
      <c r="AL88" s="31" t="str">
        <f>_xlfn.IFS(AI88=1,D88,AJ88=1,E88,AK88=1,F88)</f>
        <v>더불어민주당</v>
      </c>
      <c r="AM88" s="31"/>
      <c r="AN88" s="30">
        <v>135352</v>
      </c>
      <c r="AO88" s="41">
        <v>3</v>
      </c>
      <c r="AP88" s="40">
        <f t="shared" si="51"/>
        <v>0.33333333333333331</v>
      </c>
      <c r="AQ88" s="32">
        <f>INT(L88*AP88)</f>
        <v>6370</v>
      </c>
      <c r="AR88" s="30">
        <f>IF(E88="미래통합당",1,0)</f>
        <v>1</v>
      </c>
      <c r="AS88" s="30">
        <v>1</v>
      </c>
      <c r="AT88" s="39">
        <f t="shared" si="48"/>
        <v>6370</v>
      </c>
      <c r="AU88" s="30">
        <v>135352</v>
      </c>
      <c r="AV88" s="30">
        <f t="shared" si="49"/>
        <v>51384</v>
      </c>
      <c r="AW88" s="32">
        <f>K88-AT88</f>
        <v>24893</v>
      </c>
      <c r="AX88" s="32">
        <f>L88+AT88</f>
        <v>25480</v>
      </c>
      <c r="AY88" s="32">
        <f t="shared" si="38"/>
        <v>491</v>
      </c>
      <c r="AZ88" s="32">
        <f t="shared" si="39"/>
        <v>83968</v>
      </c>
      <c r="BA88" s="32">
        <f t="shared" si="40"/>
        <v>41510</v>
      </c>
      <c r="BB88" s="32">
        <f t="shared" si="41"/>
        <v>40356</v>
      </c>
      <c r="BC88" s="32">
        <f t="shared" si="42"/>
        <v>1076</v>
      </c>
      <c r="BD88" s="32">
        <f t="shared" si="36"/>
        <v>135352</v>
      </c>
      <c r="BE88" s="32">
        <f>S88-AT88</f>
        <v>66403</v>
      </c>
      <c r="BF88" s="32">
        <f>T88+AT88</f>
        <v>65836</v>
      </c>
      <c r="BG88" s="32">
        <f t="shared" si="37"/>
        <v>1567</v>
      </c>
      <c r="BH88" s="31">
        <f>AW88/$AV88</f>
        <v>0.48445041257979138</v>
      </c>
      <c r="BI88" s="31">
        <f>AX88/$AV88</f>
        <v>0.49587420208625255</v>
      </c>
      <c r="BJ88" s="31">
        <f>AY88/$AV88</f>
        <v>9.5555036587264518E-3</v>
      </c>
      <c r="BK88" s="31">
        <f>BA88/$AZ88</f>
        <v>0.49435499237804881</v>
      </c>
      <c r="BL88" s="31">
        <f>BB88/$AZ88</f>
        <v>0.48061166158536583</v>
      </c>
      <c r="BM88" s="31">
        <f>BC88/$AZ88</f>
        <v>1.2814405487804877E-2</v>
      </c>
      <c r="BN88" s="31">
        <f>BE88/$BD88</f>
        <v>0.49059489331520778</v>
      </c>
      <c r="BO88" s="31">
        <f>BF88/$BD88</f>
        <v>0.48640581594656895</v>
      </c>
      <c r="BP88" s="31">
        <f>(AY88+BC88)/$AU88</f>
        <v>1.1577220875938295E-2</v>
      </c>
      <c r="BQ88" s="31">
        <f t="shared" si="45"/>
        <v>-9.9045797982574291E-3</v>
      </c>
      <c r="BR88" s="31">
        <f t="shared" si="45"/>
        <v>1.5262540500886712E-2</v>
      </c>
      <c r="BS88" s="31">
        <f t="shared" si="45"/>
        <v>-3.2589018290784255E-3</v>
      </c>
      <c r="BU88" s="32">
        <f t="shared" si="46"/>
        <v>1</v>
      </c>
      <c r="BV88" s="32">
        <f t="shared" si="47"/>
        <v>2</v>
      </c>
      <c r="BW88" s="32">
        <f t="shared" si="47"/>
        <v>3</v>
      </c>
      <c r="BX88" s="31" t="str">
        <f t="shared" si="50"/>
        <v>더불어민주당</v>
      </c>
    </row>
    <row r="89" spans="1:76">
      <c r="A89" s="30">
        <v>86</v>
      </c>
      <c r="B89" s="30" t="s">
        <v>16828</v>
      </c>
      <c r="C89" s="30" t="s">
        <v>16833</v>
      </c>
      <c r="D89" s="32" t="s">
        <v>7</v>
      </c>
      <c r="E89" s="32" t="s">
        <v>9</v>
      </c>
      <c r="F89" s="32" t="s">
        <v>100</v>
      </c>
      <c r="G89" s="32" t="s">
        <v>5481</v>
      </c>
      <c r="H89" s="32" t="s">
        <v>5480</v>
      </c>
      <c r="I89" s="32" t="s">
        <v>5479</v>
      </c>
      <c r="J89" s="30">
        <v>57022</v>
      </c>
      <c r="K89" s="32">
        <v>34172</v>
      </c>
      <c r="L89" s="32">
        <v>18199</v>
      </c>
      <c r="M89" s="32">
        <v>2637</v>
      </c>
      <c r="N89" s="32">
        <v>88923</v>
      </c>
      <c r="O89" s="32">
        <v>44623</v>
      </c>
      <c r="P89" s="32">
        <v>36065</v>
      </c>
      <c r="Q89" s="32">
        <v>4571</v>
      </c>
      <c r="R89" s="32">
        <v>145945</v>
      </c>
      <c r="S89" s="32">
        <v>78795</v>
      </c>
      <c r="T89" s="32">
        <v>54264</v>
      </c>
      <c r="U89" s="32">
        <v>7208</v>
      </c>
      <c r="V89" s="31">
        <f t="shared" si="52"/>
        <v>0.59927747185296898</v>
      </c>
      <c r="W89" s="31">
        <f t="shared" si="53"/>
        <v>0.31915751815088911</v>
      </c>
      <c r="X89" s="31">
        <f t="shared" si="54"/>
        <v>4.6245308828171586E-2</v>
      </c>
      <c r="Y89" s="31">
        <f t="shared" si="55"/>
        <v>0.50181617804167655</v>
      </c>
      <c r="Z89" s="31">
        <f t="shared" si="56"/>
        <v>0.40557561035952455</v>
      </c>
      <c r="AA89" s="31">
        <f t="shared" si="57"/>
        <v>5.1404023705902857E-2</v>
      </c>
      <c r="AB89" s="31">
        <f t="shared" si="30"/>
        <v>0.53989516598718701</v>
      </c>
      <c r="AC89" s="31">
        <f t="shared" si="31"/>
        <v>0.37181129877693653</v>
      </c>
      <c r="AD89" s="31">
        <f t="shared" si="32"/>
        <v>4.9388468258590563E-2</v>
      </c>
      <c r="AE89" s="31">
        <f t="shared" si="43"/>
        <v>9.7461293811292427E-2</v>
      </c>
      <c r="AF89" s="31">
        <f t="shared" si="43"/>
        <v>-8.6418092208635444E-2</v>
      </c>
      <c r="AG89" s="31">
        <f t="shared" si="43"/>
        <v>-5.1587148777312714E-3</v>
      </c>
      <c r="AH89" s="31"/>
      <c r="AI89" s="32">
        <f t="shared" si="44"/>
        <v>1</v>
      </c>
      <c r="AJ89" s="32">
        <f t="shared" si="44"/>
        <v>2</v>
      </c>
      <c r="AK89" s="32">
        <f t="shared" si="44"/>
        <v>3</v>
      </c>
      <c r="AL89" s="31" t="str">
        <f>_xlfn.IFS(AI89=1,D89,AJ89=1,E89,AK89=1,F89)</f>
        <v>더불어민주당</v>
      </c>
      <c r="AM89" s="31"/>
      <c r="AN89" s="30">
        <v>145945</v>
      </c>
      <c r="AO89" s="41">
        <v>3</v>
      </c>
      <c r="AP89" s="40">
        <f t="shared" si="51"/>
        <v>0.33333333333333331</v>
      </c>
      <c r="AQ89" s="32">
        <f>INT(L89*AP89)</f>
        <v>6066</v>
      </c>
      <c r="AR89" s="30">
        <f>IF(E89="미래통합당",1,0)</f>
        <v>1</v>
      </c>
      <c r="AS89" s="30">
        <v>1</v>
      </c>
      <c r="AT89" s="39">
        <f t="shared" si="48"/>
        <v>6066</v>
      </c>
      <c r="AU89" s="30">
        <v>145945</v>
      </c>
      <c r="AV89" s="30">
        <f t="shared" si="49"/>
        <v>57022</v>
      </c>
      <c r="AW89" s="32">
        <f>K89-AT89</f>
        <v>28106</v>
      </c>
      <c r="AX89" s="32">
        <f>L89+AT89</f>
        <v>24265</v>
      </c>
      <c r="AY89" s="32">
        <f t="shared" si="38"/>
        <v>2637</v>
      </c>
      <c r="AZ89" s="32">
        <f t="shared" si="39"/>
        <v>88923</v>
      </c>
      <c r="BA89" s="32">
        <f t="shared" si="40"/>
        <v>44623</v>
      </c>
      <c r="BB89" s="32">
        <f t="shared" si="41"/>
        <v>36065</v>
      </c>
      <c r="BC89" s="32">
        <f t="shared" si="42"/>
        <v>4571</v>
      </c>
      <c r="BD89" s="32">
        <f t="shared" si="36"/>
        <v>145945</v>
      </c>
      <c r="BE89" s="32">
        <f>S89-AT89</f>
        <v>72729</v>
      </c>
      <c r="BF89" s="32">
        <f>T89+AT89</f>
        <v>60330</v>
      </c>
      <c r="BG89" s="32">
        <f t="shared" si="37"/>
        <v>7208</v>
      </c>
      <c r="BH89" s="31">
        <f>AW89/$AV89</f>
        <v>0.49289747816632179</v>
      </c>
      <c r="BI89" s="31">
        <f>AX89/$AV89</f>
        <v>0.42553751183753641</v>
      </c>
      <c r="BJ89" s="31">
        <f>AY89/$AV89</f>
        <v>4.6245308828171586E-2</v>
      </c>
      <c r="BK89" s="31">
        <f>BA89/$AZ89</f>
        <v>0.50181617804167655</v>
      </c>
      <c r="BL89" s="31">
        <f>BB89/$AZ89</f>
        <v>0.40557561035952455</v>
      </c>
      <c r="BM89" s="31">
        <f>BC89/$AZ89</f>
        <v>5.1404023705902857E-2</v>
      </c>
      <c r="BN89" s="31">
        <f>BE89/$BD89</f>
        <v>0.49833156326013223</v>
      </c>
      <c r="BO89" s="31">
        <f>BF89/$BD89</f>
        <v>0.41337490150399125</v>
      </c>
      <c r="BP89" s="31">
        <f>(AY89+BC89)/$AU89</f>
        <v>4.9388468258590563E-2</v>
      </c>
      <c r="BQ89" s="31">
        <f t="shared" si="45"/>
        <v>-8.9186998753547631E-3</v>
      </c>
      <c r="BR89" s="31">
        <f t="shared" si="45"/>
        <v>1.9961901478011856E-2</v>
      </c>
      <c r="BS89" s="31">
        <f t="shared" si="45"/>
        <v>-5.1587148777312714E-3</v>
      </c>
      <c r="BU89" s="32">
        <f t="shared" si="46"/>
        <v>1</v>
      </c>
      <c r="BV89" s="32">
        <f t="shared" si="47"/>
        <v>2</v>
      </c>
      <c r="BW89" s="32">
        <f t="shared" si="47"/>
        <v>3</v>
      </c>
      <c r="BX89" s="31" t="str">
        <f t="shared" si="50"/>
        <v>더불어민주당</v>
      </c>
    </row>
    <row r="90" spans="1:76">
      <c r="A90" s="30">
        <v>87</v>
      </c>
      <c r="B90" s="30" t="s">
        <v>16828</v>
      </c>
      <c r="C90" s="30" t="s">
        <v>16832</v>
      </c>
      <c r="D90" s="32" t="s">
        <v>7</v>
      </c>
      <c r="E90" s="32" t="s">
        <v>9</v>
      </c>
      <c r="F90" s="32" t="s">
        <v>19</v>
      </c>
      <c r="G90" s="32" t="s">
        <v>5556</v>
      </c>
      <c r="H90" s="32" t="s">
        <v>5555</v>
      </c>
      <c r="I90" s="32" t="s">
        <v>5554</v>
      </c>
      <c r="J90" s="30">
        <v>53340</v>
      </c>
      <c r="K90" s="32">
        <v>32983</v>
      </c>
      <c r="L90" s="32">
        <v>18929</v>
      </c>
      <c r="M90" s="32">
        <v>701</v>
      </c>
      <c r="N90" s="32">
        <v>85237</v>
      </c>
      <c r="O90" s="32">
        <v>44477</v>
      </c>
      <c r="P90" s="32">
        <v>38219</v>
      </c>
      <c r="Q90" s="32">
        <v>1337</v>
      </c>
      <c r="R90" s="32">
        <v>138577</v>
      </c>
      <c r="S90" s="32">
        <v>77460</v>
      </c>
      <c r="T90" s="32">
        <v>57148</v>
      </c>
      <c r="U90" s="32">
        <v>2038</v>
      </c>
      <c r="V90" s="31">
        <f t="shared" si="52"/>
        <v>0.61835395575553054</v>
      </c>
      <c r="W90" s="31">
        <f t="shared" si="53"/>
        <v>0.35487439070116233</v>
      </c>
      <c r="X90" s="31">
        <f t="shared" si="54"/>
        <v>1.3142107236595426E-2</v>
      </c>
      <c r="Y90" s="31">
        <f t="shared" si="55"/>
        <v>0.52180391144690685</v>
      </c>
      <c r="Z90" s="31">
        <f t="shared" si="56"/>
        <v>0.44838509098161594</v>
      </c>
      <c r="AA90" s="31">
        <f t="shared" si="57"/>
        <v>1.5685676408132617E-2</v>
      </c>
      <c r="AB90" s="31">
        <f t="shared" si="30"/>
        <v>0.55896721678200567</v>
      </c>
      <c r="AC90" s="31">
        <f t="shared" si="31"/>
        <v>0.41239166672680172</v>
      </c>
      <c r="AD90" s="31">
        <f t="shared" si="32"/>
        <v>1.4706625197543604E-2</v>
      </c>
      <c r="AE90" s="31">
        <f t="shared" si="43"/>
        <v>9.6550044308623684E-2</v>
      </c>
      <c r="AF90" s="31">
        <f t="shared" si="43"/>
        <v>-9.3510700280453607E-2</v>
      </c>
      <c r="AG90" s="31">
        <f t="shared" si="43"/>
        <v>-2.5435691715371914E-3</v>
      </c>
      <c r="AH90" s="31"/>
      <c r="AI90" s="32">
        <f t="shared" si="44"/>
        <v>1</v>
      </c>
      <c r="AJ90" s="32">
        <f t="shared" si="44"/>
        <v>2</v>
      </c>
      <c r="AK90" s="32">
        <f t="shared" si="44"/>
        <v>3</v>
      </c>
      <c r="AL90" s="31" t="str">
        <f>_xlfn.IFS(AI90=1,D90,AJ90=1,E90,AK90=1,F90)</f>
        <v>더불어민주당</v>
      </c>
      <c r="AM90" s="31"/>
      <c r="AN90" s="30">
        <v>138577</v>
      </c>
      <c r="AO90" s="41">
        <v>4</v>
      </c>
      <c r="AP90" s="40">
        <f t="shared" si="51"/>
        <v>0.25</v>
      </c>
      <c r="AQ90" s="32">
        <f>INT(L90*AP90)</f>
        <v>4732</v>
      </c>
      <c r="AR90" s="30">
        <f>IF(E90="미래통합당",1,0)</f>
        <v>1</v>
      </c>
      <c r="AS90" s="30">
        <v>1</v>
      </c>
      <c r="AT90" s="39">
        <f t="shared" si="48"/>
        <v>4732</v>
      </c>
      <c r="AU90" s="30">
        <v>138577</v>
      </c>
      <c r="AV90" s="30">
        <f t="shared" si="49"/>
        <v>53340</v>
      </c>
      <c r="AW90" s="32">
        <f>K90-AT90</f>
        <v>28251</v>
      </c>
      <c r="AX90" s="32">
        <f>L90+AT90</f>
        <v>23661</v>
      </c>
      <c r="AY90" s="32">
        <f t="shared" si="38"/>
        <v>701</v>
      </c>
      <c r="AZ90" s="32">
        <f t="shared" si="39"/>
        <v>85237</v>
      </c>
      <c r="BA90" s="32">
        <f t="shared" si="40"/>
        <v>44477</v>
      </c>
      <c r="BB90" s="32">
        <f t="shared" si="41"/>
        <v>38219</v>
      </c>
      <c r="BC90" s="32">
        <f t="shared" si="42"/>
        <v>1337</v>
      </c>
      <c r="BD90" s="32">
        <f t="shared" si="36"/>
        <v>138577</v>
      </c>
      <c r="BE90" s="32">
        <f>S90-AT90</f>
        <v>72728</v>
      </c>
      <c r="BF90" s="32">
        <f>T90+AT90</f>
        <v>61880</v>
      </c>
      <c r="BG90" s="32">
        <f t="shared" si="37"/>
        <v>2038</v>
      </c>
      <c r="BH90" s="31">
        <f>AW90/$AV90</f>
        <v>0.52964004499437567</v>
      </c>
      <c r="BI90" s="31">
        <f>AX90/$AV90</f>
        <v>0.4435883014623172</v>
      </c>
      <c r="BJ90" s="31">
        <f>AY90/$AV90</f>
        <v>1.3142107236595426E-2</v>
      </c>
      <c r="BK90" s="31">
        <f>BA90/$AZ90</f>
        <v>0.52180391144690685</v>
      </c>
      <c r="BL90" s="31">
        <f>BB90/$AZ90</f>
        <v>0.44838509098161594</v>
      </c>
      <c r="BM90" s="31">
        <f>BC90/$AZ90</f>
        <v>1.5685676408132617E-2</v>
      </c>
      <c r="BN90" s="31">
        <f>BE90/$BD90</f>
        <v>0.52482013609762079</v>
      </c>
      <c r="BO90" s="31">
        <f>BF90/$BD90</f>
        <v>0.44653874741118654</v>
      </c>
      <c r="BP90" s="31">
        <f>(AY90+BC90)/$AU90</f>
        <v>1.4706625197543604E-2</v>
      </c>
      <c r="BQ90" s="31">
        <f t="shared" si="45"/>
        <v>7.8361335474688154E-3</v>
      </c>
      <c r="BR90" s="31">
        <f t="shared" si="45"/>
        <v>-4.7967895192987386E-3</v>
      </c>
      <c r="BS90" s="31">
        <f t="shared" si="45"/>
        <v>-2.5435691715371914E-3</v>
      </c>
      <c r="BU90" s="32">
        <f t="shared" si="46"/>
        <v>1</v>
      </c>
      <c r="BV90" s="32">
        <f t="shared" si="47"/>
        <v>2</v>
      </c>
      <c r="BW90" s="32">
        <f t="shared" si="47"/>
        <v>3</v>
      </c>
      <c r="BX90" s="31" t="str">
        <f t="shared" si="50"/>
        <v>더불어민주당</v>
      </c>
    </row>
    <row r="91" spans="1:76">
      <c r="A91" s="30">
        <v>88</v>
      </c>
      <c r="B91" s="30" t="s">
        <v>16828</v>
      </c>
      <c r="C91" s="30" t="s">
        <v>16831</v>
      </c>
      <c r="D91" s="32" t="s">
        <v>7</v>
      </c>
      <c r="E91" s="32" t="s">
        <v>9</v>
      </c>
      <c r="F91" s="32" t="s">
        <v>100</v>
      </c>
      <c r="G91" s="32" t="s">
        <v>5625</v>
      </c>
      <c r="H91" s="32" t="s">
        <v>5624</v>
      </c>
      <c r="I91" s="32" t="s">
        <v>5623</v>
      </c>
      <c r="J91" s="30">
        <v>52360</v>
      </c>
      <c r="K91" s="32">
        <v>32311</v>
      </c>
      <c r="L91" s="32">
        <v>15902</v>
      </c>
      <c r="M91" s="32">
        <v>2801</v>
      </c>
      <c r="N91" s="32">
        <v>81478</v>
      </c>
      <c r="O91" s="32">
        <v>41953</v>
      </c>
      <c r="P91" s="32">
        <v>31887</v>
      </c>
      <c r="Q91" s="32">
        <v>5193</v>
      </c>
      <c r="R91" s="32">
        <v>133838</v>
      </c>
      <c r="S91" s="32">
        <v>74264</v>
      </c>
      <c r="T91" s="32">
        <v>47789</v>
      </c>
      <c r="U91" s="32">
        <v>7994</v>
      </c>
      <c r="V91" s="31">
        <f t="shared" si="52"/>
        <v>0.61709320091673037</v>
      </c>
      <c r="W91" s="31">
        <f t="shared" si="53"/>
        <v>0.30370511841100079</v>
      </c>
      <c r="X91" s="31">
        <f t="shared" si="54"/>
        <v>5.349503437738732E-2</v>
      </c>
      <c r="Y91" s="31">
        <f t="shared" si="55"/>
        <v>0.51489972753381286</v>
      </c>
      <c r="Z91" s="31">
        <f t="shared" si="56"/>
        <v>0.39135717617025456</v>
      </c>
      <c r="AA91" s="31">
        <f t="shared" si="57"/>
        <v>6.3734995949826942E-2</v>
      </c>
      <c r="AB91" s="31">
        <f t="shared" si="30"/>
        <v>0.55487978003257665</v>
      </c>
      <c r="AC91" s="31">
        <f t="shared" si="31"/>
        <v>0.35706600517042991</v>
      </c>
      <c r="AD91" s="31">
        <f t="shared" si="32"/>
        <v>5.9728926015033101E-2</v>
      </c>
      <c r="AE91" s="31">
        <f t="shared" si="43"/>
        <v>0.10219347338291751</v>
      </c>
      <c r="AF91" s="31">
        <f t="shared" si="43"/>
        <v>-8.7652057759253776E-2</v>
      </c>
      <c r="AG91" s="31">
        <f t="shared" si="43"/>
        <v>-1.0239961572439622E-2</v>
      </c>
      <c r="AH91" s="31"/>
      <c r="AI91" s="32">
        <f t="shared" si="44"/>
        <v>1</v>
      </c>
      <c r="AJ91" s="32">
        <f t="shared" si="44"/>
        <v>2</v>
      </c>
      <c r="AK91" s="32">
        <f t="shared" si="44"/>
        <v>3</v>
      </c>
      <c r="AL91" s="31" t="str">
        <f>_xlfn.IFS(AI91=1,D91,AJ91=1,E91,AK91=1,F91)</f>
        <v>더불어민주당</v>
      </c>
      <c r="AM91" s="31"/>
      <c r="AN91" s="30">
        <v>133838</v>
      </c>
      <c r="AO91" s="41">
        <v>3</v>
      </c>
      <c r="AP91" s="40">
        <f t="shared" si="51"/>
        <v>0.33333333333333331</v>
      </c>
      <c r="AQ91" s="32">
        <f>INT(L91*AP91)</f>
        <v>5300</v>
      </c>
      <c r="AR91" s="30">
        <f>IF(E91="미래통합당",1,0)</f>
        <v>1</v>
      </c>
      <c r="AS91" s="30">
        <v>1</v>
      </c>
      <c r="AT91" s="39">
        <f t="shared" si="48"/>
        <v>5300</v>
      </c>
      <c r="AU91" s="30">
        <v>133838</v>
      </c>
      <c r="AV91" s="30">
        <f t="shared" si="49"/>
        <v>52360</v>
      </c>
      <c r="AW91" s="32">
        <f>K91-AT91</f>
        <v>27011</v>
      </c>
      <c r="AX91" s="32">
        <f>L91+AT91</f>
        <v>21202</v>
      </c>
      <c r="AY91" s="32">
        <f t="shared" si="38"/>
        <v>2801</v>
      </c>
      <c r="AZ91" s="32">
        <f t="shared" si="39"/>
        <v>81478</v>
      </c>
      <c r="BA91" s="32">
        <f t="shared" si="40"/>
        <v>41953</v>
      </c>
      <c r="BB91" s="32">
        <f t="shared" si="41"/>
        <v>31887</v>
      </c>
      <c r="BC91" s="32">
        <f t="shared" si="42"/>
        <v>5193</v>
      </c>
      <c r="BD91" s="32">
        <f t="shared" si="36"/>
        <v>133838</v>
      </c>
      <c r="BE91" s="32">
        <f>S91-AT91</f>
        <v>68964</v>
      </c>
      <c r="BF91" s="32">
        <f>T91+AT91</f>
        <v>53089</v>
      </c>
      <c r="BG91" s="32">
        <f t="shared" si="37"/>
        <v>7994</v>
      </c>
      <c r="BH91" s="31">
        <f>AW91/$AV91</f>
        <v>0.5158708938120703</v>
      </c>
      <c r="BI91" s="31">
        <f>AX91/$AV91</f>
        <v>0.4049274255156608</v>
      </c>
      <c r="BJ91" s="31">
        <f>AY91/$AV91</f>
        <v>5.349503437738732E-2</v>
      </c>
      <c r="BK91" s="31">
        <f>BA91/$AZ91</f>
        <v>0.51489972753381286</v>
      </c>
      <c r="BL91" s="31">
        <f>BB91/$AZ91</f>
        <v>0.39135717617025456</v>
      </c>
      <c r="BM91" s="31">
        <f>BC91/$AZ91</f>
        <v>6.3734995949826942E-2</v>
      </c>
      <c r="BN91" s="31">
        <f>BE91/$BD91</f>
        <v>0.51527966646243961</v>
      </c>
      <c r="BO91" s="31">
        <f>BF91/$BD91</f>
        <v>0.39666611874056695</v>
      </c>
      <c r="BP91" s="31">
        <f>(AY91+BC91)/$AU91</f>
        <v>5.9728926015033101E-2</v>
      </c>
      <c r="BQ91" s="31">
        <f t="shared" si="45"/>
        <v>9.711662782574404E-4</v>
      </c>
      <c r="BR91" s="31">
        <f t="shared" si="45"/>
        <v>1.3570249345406238E-2</v>
      </c>
      <c r="BS91" s="31">
        <f t="shared" si="45"/>
        <v>-1.0239961572439622E-2</v>
      </c>
      <c r="BU91" s="32">
        <f t="shared" si="46"/>
        <v>1</v>
      </c>
      <c r="BV91" s="32">
        <f t="shared" si="47"/>
        <v>2</v>
      </c>
      <c r="BW91" s="32">
        <f t="shared" si="47"/>
        <v>3</v>
      </c>
      <c r="BX91" s="31" t="str">
        <f t="shared" si="50"/>
        <v>더불어민주당</v>
      </c>
    </row>
    <row r="92" spans="1:76">
      <c r="A92" s="30">
        <v>89</v>
      </c>
      <c r="B92" s="30" t="s">
        <v>16828</v>
      </c>
      <c r="C92" s="30" t="s">
        <v>16830</v>
      </c>
      <c r="D92" s="32" t="s">
        <v>7</v>
      </c>
      <c r="E92" s="32" t="s">
        <v>9</v>
      </c>
      <c r="F92" s="32" t="s">
        <v>19</v>
      </c>
      <c r="G92" s="32" t="s">
        <v>5667</v>
      </c>
      <c r="H92" s="32" t="s">
        <v>5666</v>
      </c>
      <c r="I92" s="32" t="s">
        <v>5665</v>
      </c>
      <c r="J92" s="30">
        <v>28618</v>
      </c>
      <c r="K92" s="32">
        <v>18947</v>
      </c>
      <c r="L92" s="32">
        <v>8618</v>
      </c>
      <c r="M92" s="32">
        <v>178</v>
      </c>
      <c r="N92" s="32">
        <v>45723</v>
      </c>
      <c r="O92" s="32">
        <v>25522</v>
      </c>
      <c r="P92" s="32">
        <v>18272</v>
      </c>
      <c r="Q92" s="32">
        <v>347</v>
      </c>
      <c r="R92" s="32">
        <v>74341</v>
      </c>
      <c r="S92" s="32">
        <v>44469</v>
      </c>
      <c r="T92" s="32">
        <v>26890</v>
      </c>
      <c r="U92" s="32">
        <v>525</v>
      </c>
      <c r="V92" s="31">
        <f t="shared" si="52"/>
        <v>0.66206583269271091</v>
      </c>
      <c r="W92" s="31">
        <f t="shared" si="53"/>
        <v>0.30113914319658958</v>
      </c>
      <c r="X92" s="31">
        <f t="shared" si="54"/>
        <v>6.219861625550353E-3</v>
      </c>
      <c r="Y92" s="31">
        <f t="shared" si="55"/>
        <v>0.55818734553725691</v>
      </c>
      <c r="Z92" s="31">
        <f t="shared" si="56"/>
        <v>0.39962382170898675</v>
      </c>
      <c r="AA92" s="31">
        <f t="shared" si="57"/>
        <v>7.5891783128841069E-3</v>
      </c>
      <c r="AB92" s="31">
        <f t="shared" si="30"/>
        <v>0.59817597288172075</v>
      </c>
      <c r="AC92" s="31">
        <f t="shared" si="31"/>
        <v>0.36171157234904022</v>
      </c>
      <c r="AD92" s="31">
        <f t="shared" si="32"/>
        <v>7.0620518959927901E-3</v>
      </c>
      <c r="AE92" s="31">
        <f t="shared" si="43"/>
        <v>0.103878487155454</v>
      </c>
      <c r="AF92" s="31">
        <f t="shared" si="43"/>
        <v>-9.8484678512397172E-2</v>
      </c>
      <c r="AG92" s="31">
        <f t="shared" si="43"/>
        <v>-1.3693166873337539E-3</v>
      </c>
      <c r="AH92" s="31"/>
      <c r="AI92" s="32">
        <f t="shared" si="44"/>
        <v>1</v>
      </c>
      <c r="AJ92" s="32">
        <f t="shared" si="44"/>
        <v>2</v>
      </c>
      <c r="AK92" s="32">
        <f t="shared" si="44"/>
        <v>3</v>
      </c>
      <c r="AL92" s="31" t="str">
        <f>_xlfn.IFS(AI92=1,D92,AJ92=1,E92,AK92=1,F92)</f>
        <v>더불어민주당</v>
      </c>
      <c r="AM92" s="31"/>
      <c r="AN92" s="30">
        <v>74341</v>
      </c>
      <c r="AO92" s="41">
        <v>3</v>
      </c>
      <c r="AP92" s="40">
        <f t="shared" si="51"/>
        <v>0.33333333333333331</v>
      </c>
      <c r="AQ92" s="32">
        <f>INT(L92*AP92)</f>
        <v>2872</v>
      </c>
      <c r="AR92" s="30">
        <f>IF(E92="미래통합당",1,0)</f>
        <v>1</v>
      </c>
      <c r="AS92" s="30">
        <v>1</v>
      </c>
      <c r="AT92" s="39">
        <f t="shared" si="48"/>
        <v>2872</v>
      </c>
      <c r="AU92" s="30">
        <v>74341</v>
      </c>
      <c r="AV92" s="30">
        <f t="shared" si="49"/>
        <v>28618</v>
      </c>
      <c r="AW92" s="32">
        <f>K92-AT92</f>
        <v>16075</v>
      </c>
      <c r="AX92" s="32">
        <f>L92+AT92</f>
        <v>11490</v>
      </c>
      <c r="AY92" s="32">
        <f t="shared" si="38"/>
        <v>178</v>
      </c>
      <c r="AZ92" s="32">
        <f t="shared" si="39"/>
        <v>45723</v>
      </c>
      <c r="BA92" s="32">
        <f t="shared" si="40"/>
        <v>25522</v>
      </c>
      <c r="BB92" s="32">
        <f t="shared" si="41"/>
        <v>18272</v>
      </c>
      <c r="BC92" s="32">
        <f t="shared" si="42"/>
        <v>347</v>
      </c>
      <c r="BD92" s="32">
        <f t="shared" si="36"/>
        <v>74341</v>
      </c>
      <c r="BE92" s="32">
        <f>S92-AT92</f>
        <v>41597</v>
      </c>
      <c r="BF92" s="32">
        <f>T92+AT92</f>
        <v>29762</v>
      </c>
      <c r="BG92" s="32">
        <f t="shared" si="37"/>
        <v>525</v>
      </c>
      <c r="BH92" s="31">
        <f>AW92/$AV92</f>
        <v>0.56170941365574112</v>
      </c>
      <c r="BI92" s="31">
        <f>AX92/$AV92</f>
        <v>0.40149556223355931</v>
      </c>
      <c r="BJ92" s="31">
        <f>AY92/$AV92</f>
        <v>6.219861625550353E-3</v>
      </c>
      <c r="BK92" s="31">
        <f>BA92/$AZ92</f>
        <v>0.55818734553725691</v>
      </c>
      <c r="BL92" s="31">
        <f>BB92/$AZ92</f>
        <v>0.39962382170898675</v>
      </c>
      <c r="BM92" s="31">
        <f>BC92/$AZ92</f>
        <v>7.5891783128841069E-3</v>
      </c>
      <c r="BN92" s="31">
        <f>BE92/$BD92</f>
        <v>0.55954318612878495</v>
      </c>
      <c r="BO92" s="31">
        <f>BF92/$BD92</f>
        <v>0.40034435910197602</v>
      </c>
      <c r="BP92" s="31">
        <f>(AY92+BC92)/$AU92</f>
        <v>7.0620518959927901E-3</v>
      </c>
      <c r="BQ92" s="31">
        <f t="shared" si="45"/>
        <v>3.5220681184842118E-3</v>
      </c>
      <c r="BR92" s="31">
        <f t="shared" si="45"/>
        <v>1.8717405245725627E-3</v>
      </c>
      <c r="BS92" s="31">
        <f t="shared" si="45"/>
        <v>-1.3693166873337539E-3</v>
      </c>
      <c r="BU92" s="32">
        <f t="shared" si="46"/>
        <v>1</v>
      </c>
      <c r="BV92" s="32">
        <f t="shared" si="47"/>
        <v>2</v>
      </c>
      <c r="BW92" s="32">
        <f t="shared" si="47"/>
        <v>3</v>
      </c>
      <c r="BX92" s="31" t="str">
        <f t="shared" si="50"/>
        <v>더불어민주당</v>
      </c>
    </row>
    <row r="93" spans="1:76">
      <c r="A93" s="30">
        <v>90</v>
      </c>
      <c r="B93" s="30" t="s">
        <v>16828</v>
      </c>
      <c r="C93" s="30" t="s">
        <v>16829</v>
      </c>
      <c r="D93" s="32" t="s">
        <v>7</v>
      </c>
      <c r="E93" s="32" t="s">
        <v>9</v>
      </c>
      <c r="F93" s="32" t="s">
        <v>13</v>
      </c>
      <c r="G93" s="32" t="s">
        <v>5715</v>
      </c>
      <c r="H93" s="32" t="s">
        <v>5714</v>
      </c>
      <c r="I93" s="32" t="s">
        <v>5713</v>
      </c>
      <c r="J93" s="30">
        <v>35294</v>
      </c>
      <c r="K93" s="32">
        <v>22964</v>
      </c>
      <c r="L93" s="32">
        <v>11192</v>
      </c>
      <c r="M93" s="32">
        <v>543</v>
      </c>
      <c r="N93" s="32">
        <v>54004</v>
      </c>
      <c r="O93" s="32">
        <v>28857</v>
      </c>
      <c r="P93" s="32">
        <v>23030</v>
      </c>
      <c r="Q93" s="32">
        <v>995</v>
      </c>
      <c r="R93" s="32">
        <v>89298</v>
      </c>
      <c r="S93" s="32">
        <v>51821</v>
      </c>
      <c r="T93" s="32">
        <v>34222</v>
      </c>
      <c r="U93" s="32">
        <v>1538</v>
      </c>
      <c r="V93" s="31">
        <f t="shared" si="52"/>
        <v>0.65064883549611829</v>
      </c>
      <c r="W93" s="31">
        <f t="shared" si="53"/>
        <v>0.3171077236924123</v>
      </c>
      <c r="X93" s="31">
        <f t="shared" si="54"/>
        <v>1.5385051283504278E-2</v>
      </c>
      <c r="Y93" s="31">
        <f t="shared" si="55"/>
        <v>0.53434930745870679</v>
      </c>
      <c r="Z93" s="31">
        <f t="shared" si="56"/>
        <v>0.42644989260054811</v>
      </c>
      <c r="AA93" s="31">
        <f t="shared" si="57"/>
        <v>1.8424561143618991E-2</v>
      </c>
      <c r="AB93" s="31">
        <f t="shared" si="30"/>
        <v>0.58031534860803158</v>
      </c>
      <c r="AC93" s="31">
        <f t="shared" si="31"/>
        <v>0.38323366704741429</v>
      </c>
      <c r="AD93" s="31">
        <f t="shared" si="32"/>
        <v>1.7223230083540503E-2</v>
      </c>
      <c r="AE93" s="31">
        <f t="shared" si="43"/>
        <v>0.1162995280374115</v>
      </c>
      <c r="AF93" s="31">
        <f t="shared" si="43"/>
        <v>-0.10934216890813581</v>
      </c>
      <c r="AG93" s="31">
        <f t="shared" si="43"/>
        <v>-3.0395098601147131E-3</v>
      </c>
      <c r="AH93" s="31"/>
      <c r="AI93" s="32">
        <f t="shared" si="44"/>
        <v>1</v>
      </c>
      <c r="AJ93" s="32">
        <f t="shared" si="44"/>
        <v>2</v>
      </c>
      <c r="AK93" s="32">
        <f t="shared" si="44"/>
        <v>3</v>
      </c>
      <c r="AL93" s="31" t="str">
        <f>_xlfn.IFS(AI93=1,D93,AJ93=1,E93,AK93=1,F93)</f>
        <v>더불어민주당</v>
      </c>
      <c r="AM93" s="31"/>
      <c r="AN93" s="30">
        <v>89298</v>
      </c>
      <c r="AO93" s="41">
        <v>3</v>
      </c>
      <c r="AP93" s="40">
        <f t="shared" si="51"/>
        <v>0.33333333333333331</v>
      </c>
      <c r="AQ93" s="32">
        <f>INT(L93*AP93)</f>
        <v>3730</v>
      </c>
      <c r="AR93" s="30">
        <f>IF(E93="미래통합당",1,0)</f>
        <v>1</v>
      </c>
      <c r="AS93" s="30">
        <v>1</v>
      </c>
      <c r="AT93" s="39">
        <f t="shared" si="48"/>
        <v>3730</v>
      </c>
      <c r="AU93" s="30">
        <v>89298</v>
      </c>
      <c r="AV93" s="30">
        <f t="shared" si="49"/>
        <v>35294</v>
      </c>
      <c r="AW93" s="32">
        <f>K93-AT93</f>
        <v>19234</v>
      </c>
      <c r="AX93" s="32">
        <f>L93+AT93</f>
        <v>14922</v>
      </c>
      <c r="AY93" s="32">
        <f t="shared" si="38"/>
        <v>543</v>
      </c>
      <c r="AZ93" s="32">
        <f t="shared" si="39"/>
        <v>54004</v>
      </c>
      <c r="BA93" s="32">
        <f t="shared" si="40"/>
        <v>28857</v>
      </c>
      <c r="BB93" s="32">
        <f t="shared" si="41"/>
        <v>23030</v>
      </c>
      <c r="BC93" s="32">
        <f t="shared" si="42"/>
        <v>995</v>
      </c>
      <c r="BD93" s="32">
        <f t="shared" si="36"/>
        <v>89298</v>
      </c>
      <c r="BE93" s="32">
        <f>S93-AT93</f>
        <v>48091</v>
      </c>
      <c r="BF93" s="32">
        <f>T93+AT93</f>
        <v>37952</v>
      </c>
      <c r="BG93" s="32">
        <f t="shared" si="37"/>
        <v>1538</v>
      </c>
      <c r="BH93" s="31">
        <f>AW93/$AV93</f>
        <v>0.54496514988383293</v>
      </c>
      <c r="BI93" s="31">
        <f>AX93/$AV93</f>
        <v>0.42279140930469766</v>
      </c>
      <c r="BJ93" s="31">
        <f>AY93/$AV93</f>
        <v>1.5385051283504278E-2</v>
      </c>
      <c r="BK93" s="31">
        <f>BA93/$AZ93</f>
        <v>0.53434930745870679</v>
      </c>
      <c r="BL93" s="31">
        <f>BB93/$AZ93</f>
        <v>0.42644989260054811</v>
      </c>
      <c r="BM93" s="31">
        <f>BC93/$AZ93</f>
        <v>1.8424561143618991E-2</v>
      </c>
      <c r="BN93" s="31">
        <f>BE93/$BD93</f>
        <v>0.53854509619476365</v>
      </c>
      <c r="BO93" s="31">
        <f>BF93/$BD93</f>
        <v>0.42500391946068222</v>
      </c>
      <c r="BP93" s="31">
        <f>(AY93+BC93)/$AU93</f>
        <v>1.7223230083540503E-2</v>
      </c>
      <c r="BQ93" s="31">
        <f t="shared" si="45"/>
        <v>1.0615842425126143E-2</v>
      </c>
      <c r="BR93" s="31">
        <f t="shared" si="45"/>
        <v>-3.6584832958504454E-3</v>
      </c>
      <c r="BS93" s="31">
        <f t="shared" si="45"/>
        <v>-3.0395098601147131E-3</v>
      </c>
      <c r="BU93" s="32">
        <f t="shared" si="46"/>
        <v>1</v>
      </c>
      <c r="BV93" s="32">
        <f t="shared" si="47"/>
        <v>2</v>
      </c>
      <c r="BW93" s="32">
        <f t="shared" si="47"/>
        <v>3</v>
      </c>
      <c r="BX93" s="31" t="str">
        <f t="shared" si="50"/>
        <v>더불어민주당</v>
      </c>
    </row>
    <row r="94" spans="1:76">
      <c r="A94" s="30">
        <v>91</v>
      </c>
      <c r="B94" s="30" t="s">
        <v>16828</v>
      </c>
      <c r="C94" s="34" t="s">
        <v>16964</v>
      </c>
      <c r="D94" s="32" t="s">
        <v>7</v>
      </c>
      <c r="E94" s="32" t="s">
        <v>9</v>
      </c>
      <c r="F94" s="32" t="s">
        <v>100</v>
      </c>
      <c r="G94" s="32" t="s">
        <v>5790</v>
      </c>
      <c r="H94" s="32" t="s">
        <v>5789</v>
      </c>
      <c r="I94" s="32" t="s">
        <v>5788</v>
      </c>
      <c r="J94" s="30">
        <v>55636</v>
      </c>
      <c r="K94" s="32">
        <v>32587</v>
      </c>
      <c r="L94" s="32">
        <v>20434</v>
      </c>
      <c r="M94" s="32">
        <v>1055</v>
      </c>
      <c r="N94" s="32">
        <v>88552</v>
      </c>
      <c r="O94" s="32">
        <v>43485</v>
      </c>
      <c r="P94" s="32">
        <v>40299</v>
      </c>
      <c r="Q94" s="32">
        <v>1928</v>
      </c>
      <c r="R94" s="32">
        <v>144188</v>
      </c>
      <c r="S94" s="32">
        <v>76072</v>
      </c>
      <c r="T94" s="32">
        <v>60733</v>
      </c>
      <c r="U94" s="32">
        <v>2983</v>
      </c>
      <c r="V94" s="31">
        <f t="shared" si="52"/>
        <v>0.58571788050902296</v>
      </c>
      <c r="W94" s="31">
        <f t="shared" si="53"/>
        <v>0.36728017830181897</v>
      </c>
      <c r="X94" s="31">
        <f t="shared" si="54"/>
        <v>1.8962542238838163E-2</v>
      </c>
      <c r="Y94" s="31">
        <f t="shared" si="55"/>
        <v>0.49106739542867467</v>
      </c>
      <c r="Z94" s="31">
        <f t="shared" si="56"/>
        <v>0.4550885355497335</v>
      </c>
      <c r="AA94" s="31">
        <f t="shared" si="57"/>
        <v>2.1772517842623542E-2</v>
      </c>
      <c r="AB94" s="31">
        <f t="shared" si="30"/>
        <v>0.52758898105251473</v>
      </c>
      <c r="AC94" s="31">
        <f t="shared" si="31"/>
        <v>0.4212070352595223</v>
      </c>
      <c r="AD94" s="31">
        <f t="shared" si="32"/>
        <v>2.068826809443227E-2</v>
      </c>
      <c r="AE94" s="31">
        <f t="shared" si="43"/>
        <v>9.465048508034829E-2</v>
      </c>
      <c r="AF94" s="31">
        <f t="shared" si="43"/>
        <v>-8.7808357247914526E-2</v>
      </c>
      <c r="AG94" s="31">
        <f t="shared" si="43"/>
        <v>-2.8099756037853786E-3</v>
      </c>
      <c r="AH94" s="31"/>
      <c r="AI94" s="32">
        <f t="shared" si="44"/>
        <v>1</v>
      </c>
      <c r="AJ94" s="32">
        <f t="shared" si="44"/>
        <v>2</v>
      </c>
      <c r="AK94" s="32">
        <f t="shared" si="44"/>
        <v>3</v>
      </c>
      <c r="AL94" s="31" t="str">
        <f>_xlfn.IFS(AI94=1,D94,AJ94=1,E94,AK94=1,F94)</f>
        <v>더불어민주당</v>
      </c>
      <c r="AM94" s="31"/>
      <c r="AN94" s="30">
        <v>144188</v>
      </c>
      <c r="AO94" s="41">
        <v>4</v>
      </c>
      <c r="AP94" s="40">
        <f t="shared" si="51"/>
        <v>0.25</v>
      </c>
      <c r="AQ94" s="32">
        <f>INT(L94*AP94)</f>
        <v>5108</v>
      </c>
      <c r="AR94" s="30">
        <f>IF(E94="미래통합당",1,0)</f>
        <v>1</v>
      </c>
      <c r="AS94" s="30">
        <v>1</v>
      </c>
      <c r="AT94" s="39">
        <f t="shared" si="48"/>
        <v>5108</v>
      </c>
      <c r="AU94" s="30">
        <v>144188</v>
      </c>
      <c r="AV94" s="30">
        <f t="shared" si="49"/>
        <v>55636</v>
      </c>
      <c r="AW94" s="32">
        <f>K94-AT94</f>
        <v>27479</v>
      </c>
      <c r="AX94" s="32">
        <f>L94+AT94</f>
        <v>25542</v>
      </c>
      <c r="AY94" s="32">
        <f t="shared" si="38"/>
        <v>1055</v>
      </c>
      <c r="AZ94" s="32">
        <f t="shared" si="39"/>
        <v>88552</v>
      </c>
      <c r="BA94" s="32">
        <f t="shared" si="40"/>
        <v>43485</v>
      </c>
      <c r="BB94" s="32">
        <f t="shared" si="41"/>
        <v>40299</v>
      </c>
      <c r="BC94" s="32">
        <f t="shared" si="42"/>
        <v>1928</v>
      </c>
      <c r="BD94" s="32">
        <f t="shared" si="36"/>
        <v>144188</v>
      </c>
      <c r="BE94" s="32">
        <f>S94-AT94</f>
        <v>70964</v>
      </c>
      <c r="BF94" s="32">
        <f>T94+AT94</f>
        <v>65841</v>
      </c>
      <c r="BG94" s="32">
        <f t="shared" si="37"/>
        <v>2983</v>
      </c>
      <c r="BH94" s="31">
        <f>AW94/$AV94</f>
        <v>0.49390682292041127</v>
      </c>
      <c r="BI94" s="31">
        <f>AX94/$AV94</f>
        <v>0.45909123589043066</v>
      </c>
      <c r="BJ94" s="31">
        <f>AY94/$AV94</f>
        <v>1.8962542238838163E-2</v>
      </c>
      <c r="BK94" s="31">
        <f>BA94/$AZ94</f>
        <v>0.49106739542867467</v>
      </c>
      <c r="BL94" s="31">
        <f>BB94/$AZ94</f>
        <v>0.4550885355497335</v>
      </c>
      <c r="BM94" s="31">
        <f>BC94/$AZ94</f>
        <v>2.1772517842623542E-2</v>
      </c>
      <c r="BN94" s="31">
        <f>BE94/$BD94</f>
        <v>0.49216300940438873</v>
      </c>
      <c r="BO94" s="31">
        <f>BF94/$BD94</f>
        <v>0.45663300690764835</v>
      </c>
      <c r="BP94" s="31">
        <f>(AY94+BC94)/$AU94</f>
        <v>2.068826809443227E-2</v>
      </c>
      <c r="BQ94" s="31">
        <f t="shared" si="45"/>
        <v>2.8394274917366014E-3</v>
      </c>
      <c r="BR94" s="31">
        <f t="shared" si="45"/>
        <v>4.0027003406971629E-3</v>
      </c>
      <c r="BS94" s="31">
        <f t="shared" si="45"/>
        <v>-2.8099756037853786E-3</v>
      </c>
      <c r="BU94" s="32">
        <f t="shared" si="46"/>
        <v>1</v>
      </c>
      <c r="BV94" s="32">
        <f t="shared" si="47"/>
        <v>2</v>
      </c>
      <c r="BW94" s="32">
        <f t="shared" si="47"/>
        <v>3</v>
      </c>
      <c r="BX94" s="31" t="str">
        <f t="shared" si="50"/>
        <v>더불어민주당</v>
      </c>
    </row>
    <row r="95" spans="1:76">
      <c r="A95" s="30">
        <v>92</v>
      </c>
      <c r="B95" s="30" t="s">
        <v>16828</v>
      </c>
      <c r="C95" s="34" t="s">
        <v>16965</v>
      </c>
      <c r="D95" s="32" t="s">
        <v>7</v>
      </c>
      <c r="E95" s="32" t="s">
        <v>9</v>
      </c>
      <c r="F95" s="32" t="s">
        <v>19</v>
      </c>
      <c r="G95" s="32" t="s">
        <v>5841</v>
      </c>
      <c r="H95" s="32" t="s">
        <v>5840</v>
      </c>
      <c r="I95" s="32" t="s">
        <v>5839</v>
      </c>
      <c r="J95" s="30">
        <v>52604</v>
      </c>
      <c r="K95" s="32">
        <v>34844</v>
      </c>
      <c r="L95" s="32">
        <v>16626</v>
      </c>
      <c r="M95" s="32">
        <v>435</v>
      </c>
      <c r="N95" s="32">
        <v>84991</v>
      </c>
      <c r="O95" s="32">
        <v>48827</v>
      </c>
      <c r="P95" s="32">
        <v>34137</v>
      </c>
      <c r="Q95" s="32">
        <v>864</v>
      </c>
      <c r="R95" s="32">
        <v>137595</v>
      </c>
      <c r="S95" s="32">
        <v>83671</v>
      </c>
      <c r="T95" s="32">
        <v>50763</v>
      </c>
      <c r="U95" s="32">
        <v>1299</v>
      </c>
      <c r="V95" s="31">
        <f t="shared" si="52"/>
        <v>0.66238308873849894</v>
      </c>
      <c r="W95" s="31">
        <f t="shared" si="53"/>
        <v>0.31605961523838494</v>
      </c>
      <c r="X95" s="31">
        <f t="shared" si="54"/>
        <v>8.2693331305604134E-3</v>
      </c>
      <c r="Y95" s="31">
        <f t="shared" si="55"/>
        <v>0.57449612311891851</v>
      </c>
      <c r="Z95" s="31">
        <f t="shared" si="56"/>
        <v>0.40165429280747372</v>
      </c>
      <c r="AA95" s="31">
        <f t="shared" si="57"/>
        <v>1.0165782259298043E-2</v>
      </c>
      <c r="AB95" s="31">
        <f t="shared" si="30"/>
        <v>0.6080962244267597</v>
      </c>
      <c r="AC95" s="31">
        <f t="shared" si="31"/>
        <v>0.36893055706966094</v>
      </c>
      <c r="AD95" s="31">
        <f t="shared" si="32"/>
        <v>9.4407500272538965E-3</v>
      </c>
      <c r="AE95" s="31">
        <f t="shared" si="43"/>
        <v>8.7886965619580426E-2</v>
      </c>
      <c r="AF95" s="31">
        <f t="shared" si="43"/>
        <v>-8.5594677569088784E-2</v>
      </c>
      <c r="AG95" s="31">
        <f t="shared" si="43"/>
        <v>-1.8964491287376296E-3</v>
      </c>
      <c r="AH95" s="31"/>
      <c r="AI95" s="32">
        <f t="shared" si="44"/>
        <v>1</v>
      </c>
      <c r="AJ95" s="32">
        <f t="shared" si="44"/>
        <v>2</v>
      </c>
      <c r="AK95" s="32">
        <f t="shared" si="44"/>
        <v>3</v>
      </c>
      <c r="AL95" s="31" t="str">
        <f>_xlfn.IFS(AI95=1,D95,AJ95=1,E95,AK95=1,F95)</f>
        <v>더불어민주당</v>
      </c>
      <c r="AM95" s="31"/>
      <c r="AN95" s="30">
        <v>137595</v>
      </c>
      <c r="AO95" s="41">
        <v>4</v>
      </c>
      <c r="AP95" s="40">
        <f t="shared" si="51"/>
        <v>0.25</v>
      </c>
      <c r="AQ95" s="32">
        <f>INT(L95*AP95)</f>
        <v>4156</v>
      </c>
      <c r="AR95" s="30">
        <f>IF(E95="미래통합당",1,0)</f>
        <v>1</v>
      </c>
      <c r="AS95" s="30">
        <v>1</v>
      </c>
      <c r="AT95" s="39">
        <f t="shared" si="48"/>
        <v>4156</v>
      </c>
      <c r="AU95" s="30">
        <v>137595</v>
      </c>
      <c r="AV95" s="30">
        <f t="shared" si="49"/>
        <v>52604</v>
      </c>
      <c r="AW95" s="32">
        <f>K95-AT95</f>
        <v>30688</v>
      </c>
      <c r="AX95" s="32">
        <f>L95+AT95</f>
        <v>20782</v>
      </c>
      <c r="AY95" s="32">
        <f t="shared" si="38"/>
        <v>435</v>
      </c>
      <c r="AZ95" s="32">
        <f t="shared" si="39"/>
        <v>84991</v>
      </c>
      <c r="BA95" s="32">
        <f t="shared" si="40"/>
        <v>48827</v>
      </c>
      <c r="BB95" s="32">
        <f t="shared" si="41"/>
        <v>34137</v>
      </c>
      <c r="BC95" s="32">
        <f t="shared" si="42"/>
        <v>864</v>
      </c>
      <c r="BD95" s="32">
        <f t="shared" si="36"/>
        <v>137595</v>
      </c>
      <c r="BE95" s="32">
        <f>S95-AT95</f>
        <v>79515</v>
      </c>
      <c r="BF95" s="32">
        <f>T95+AT95</f>
        <v>54919</v>
      </c>
      <c r="BG95" s="32">
        <f t="shared" si="37"/>
        <v>1299</v>
      </c>
      <c r="BH95" s="31">
        <f>AW95/$AV95</f>
        <v>0.58337768990951255</v>
      </c>
      <c r="BI95" s="31">
        <f>AX95/$AV95</f>
        <v>0.39506501406737132</v>
      </c>
      <c r="BJ95" s="31">
        <f>AY95/$AV95</f>
        <v>8.2693331305604134E-3</v>
      </c>
      <c r="BK95" s="31">
        <f>BA95/$AZ95</f>
        <v>0.57449612311891851</v>
      </c>
      <c r="BL95" s="31">
        <f>BB95/$AZ95</f>
        <v>0.40165429280747372</v>
      </c>
      <c r="BM95" s="31">
        <f>BC95/$AZ95</f>
        <v>1.0165782259298043E-2</v>
      </c>
      <c r="BN95" s="31">
        <f>BE95/$BD95</f>
        <v>0.57789163850430614</v>
      </c>
      <c r="BO95" s="31">
        <f>BF95/$BD95</f>
        <v>0.39913514299211456</v>
      </c>
      <c r="BP95" s="31">
        <f>(AY95+BC95)/$AU95</f>
        <v>9.4407500272538965E-3</v>
      </c>
      <c r="BQ95" s="31">
        <f t="shared" si="45"/>
        <v>8.8815667905940421E-3</v>
      </c>
      <c r="BR95" s="31">
        <f t="shared" si="45"/>
        <v>-6.5892787401024E-3</v>
      </c>
      <c r="BS95" s="31">
        <f t="shared" si="45"/>
        <v>-1.8964491287376296E-3</v>
      </c>
      <c r="BU95" s="32">
        <f t="shared" si="46"/>
        <v>1</v>
      </c>
      <c r="BV95" s="32">
        <f t="shared" si="47"/>
        <v>2</v>
      </c>
      <c r="BW95" s="32">
        <f t="shared" si="47"/>
        <v>3</v>
      </c>
      <c r="BX95" s="31" t="str">
        <f t="shared" si="50"/>
        <v>더불어민주당</v>
      </c>
    </row>
    <row r="96" spans="1:76">
      <c r="A96" s="30">
        <v>93</v>
      </c>
      <c r="B96" s="30" t="s">
        <v>16824</v>
      </c>
      <c r="C96" s="30" t="s">
        <v>16827</v>
      </c>
      <c r="D96" s="32" t="s">
        <v>7</v>
      </c>
      <c r="E96" s="32" t="s">
        <v>255</v>
      </c>
      <c r="F96" s="32" t="s">
        <v>19</v>
      </c>
      <c r="G96" s="32" t="s">
        <v>5897</v>
      </c>
      <c r="H96" s="32" t="s">
        <v>5896</v>
      </c>
      <c r="I96" s="32" t="s">
        <v>5895</v>
      </c>
      <c r="J96" s="30">
        <v>46876</v>
      </c>
      <c r="K96" s="32">
        <v>36669</v>
      </c>
      <c r="L96" s="32">
        <v>8825</v>
      </c>
      <c r="M96" s="32">
        <v>350</v>
      </c>
      <c r="N96" s="32">
        <v>47234</v>
      </c>
      <c r="O96" s="32">
        <v>34957</v>
      </c>
      <c r="P96" s="32">
        <v>10287</v>
      </c>
      <c r="Q96" s="32">
        <v>390</v>
      </c>
      <c r="R96" s="32">
        <v>94110</v>
      </c>
      <c r="S96" s="32">
        <v>71626</v>
      </c>
      <c r="T96" s="32">
        <v>19112</v>
      </c>
      <c r="U96" s="32">
        <v>740</v>
      </c>
      <c r="V96" s="31">
        <f t="shared" si="52"/>
        <v>0.78225531188667974</v>
      </c>
      <c r="W96" s="31">
        <f t="shared" si="53"/>
        <v>0.18826265039679155</v>
      </c>
      <c r="X96" s="31">
        <f t="shared" si="54"/>
        <v>7.4665073811758685E-3</v>
      </c>
      <c r="Y96" s="31">
        <f t="shared" si="55"/>
        <v>0.74008129737053818</v>
      </c>
      <c r="Z96" s="31">
        <f t="shared" si="56"/>
        <v>0.2177880340432739</v>
      </c>
      <c r="AA96" s="31">
        <f t="shared" si="57"/>
        <v>8.2567641952830586E-3</v>
      </c>
      <c r="AB96" s="31">
        <f t="shared" si="30"/>
        <v>0.76108808840718312</v>
      </c>
      <c r="AC96" s="31">
        <f t="shared" si="31"/>
        <v>0.20308150037190523</v>
      </c>
      <c r="AD96" s="31">
        <f t="shared" si="32"/>
        <v>7.8631388800340027E-3</v>
      </c>
      <c r="AE96" s="31">
        <f t="shared" si="43"/>
        <v>4.2174014516141556E-2</v>
      </c>
      <c r="AF96" s="31">
        <f t="shared" si="43"/>
        <v>-2.9525383646482356E-2</v>
      </c>
      <c r="AG96" s="31">
        <f t="shared" si="43"/>
        <v>-7.9025681410719011E-4</v>
      </c>
      <c r="AH96" s="31"/>
      <c r="AI96" s="32">
        <f t="shared" si="44"/>
        <v>1</v>
      </c>
      <c r="AJ96" s="32">
        <f t="shared" si="44"/>
        <v>2</v>
      </c>
      <c r="AK96" s="32">
        <f t="shared" si="44"/>
        <v>3</v>
      </c>
      <c r="AL96" s="31" t="str">
        <f>_xlfn.IFS(AI96=1,D96,AJ96=1,E96,AK96=1,F96)</f>
        <v>더불어민주당</v>
      </c>
      <c r="AM96" s="31"/>
      <c r="AN96" s="30">
        <v>94110</v>
      </c>
      <c r="AO96" s="41">
        <v>4</v>
      </c>
      <c r="AP96" s="40">
        <f t="shared" si="51"/>
        <v>0.25</v>
      </c>
      <c r="AQ96" s="32">
        <f>INT(L96*AP96)</f>
        <v>2206</v>
      </c>
      <c r="AR96" s="30">
        <f>IF(E96="미래통합당",1,0)</f>
        <v>0</v>
      </c>
      <c r="AS96" s="30">
        <v>1</v>
      </c>
      <c r="AT96" s="39">
        <f t="shared" si="48"/>
        <v>0</v>
      </c>
      <c r="AU96" s="30">
        <v>94110</v>
      </c>
      <c r="AV96" s="30">
        <f t="shared" si="49"/>
        <v>46876</v>
      </c>
      <c r="AW96" s="32">
        <f>K96-AT96</f>
        <v>36669</v>
      </c>
      <c r="AX96" s="32">
        <f>L96+AT96</f>
        <v>8825</v>
      </c>
      <c r="AY96" s="32">
        <f t="shared" si="38"/>
        <v>350</v>
      </c>
      <c r="AZ96" s="32">
        <f t="shared" si="39"/>
        <v>47234</v>
      </c>
      <c r="BA96" s="32">
        <f t="shared" si="40"/>
        <v>34957</v>
      </c>
      <c r="BB96" s="32">
        <f t="shared" si="41"/>
        <v>10287</v>
      </c>
      <c r="BC96" s="32">
        <f t="shared" si="42"/>
        <v>390</v>
      </c>
      <c r="BD96" s="32">
        <f t="shared" si="36"/>
        <v>94110</v>
      </c>
      <c r="BE96" s="32">
        <f>S96-AT96</f>
        <v>71626</v>
      </c>
      <c r="BF96" s="32">
        <f>T96+AT96</f>
        <v>19112</v>
      </c>
      <c r="BG96" s="32">
        <f t="shared" si="37"/>
        <v>740</v>
      </c>
      <c r="BH96" s="31">
        <f>AW96/$AV96</f>
        <v>0.78225531188667974</v>
      </c>
      <c r="BI96" s="31">
        <f>AX96/$AV96</f>
        <v>0.18826265039679155</v>
      </c>
      <c r="BJ96" s="31">
        <f>AY96/$AV96</f>
        <v>7.4665073811758685E-3</v>
      </c>
      <c r="BK96" s="31">
        <f>BA96/$AZ96</f>
        <v>0.74008129737053818</v>
      </c>
      <c r="BL96" s="31">
        <f>BB96/$AZ96</f>
        <v>0.2177880340432739</v>
      </c>
      <c r="BM96" s="31">
        <f>BC96/$AZ96</f>
        <v>8.2567641952830586E-3</v>
      </c>
      <c r="BN96" s="31">
        <f>BE96/$BD96</f>
        <v>0.76108808840718312</v>
      </c>
      <c r="BO96" s="31">
        <f>BF96/$BD96</f>
        <v>0.20308150037190523</v>
      </c>
      <c r="BP96" s="31">
        <f>(AY96+BC96)/$AU96</f>
        <v>7.8631388800340027E-3</v>
      </c>
      <c r="BQ96" s="31">
        <f t="shared" si="45"/>
        <v>4.2174014516141556E-2</v>
      </c>
      <c r="BR96" s="31">
        <f t="shared" si="45"/>
        <v>-2.9525383646482356E-2</v>
      </c>
      <c r="BS96" s="31">
        <f t="shared" si="45"/>
        <v>-7.9025681410719011E-4</v>
      </c>
      <c r="BU96" s="32">
        <f t="shared" si="46"/>
        <v>1</v>
      </c>
      <c r="BV96" s="32">
        <f t="shared" si="47"/>
        <v>2</v>
      </c>
      <c r="BW96" s="32">
        <f t="shared" si="47"/>
        <v>3</v>
      </c>
      <c r="BX96" s="31" t="str">
        <f t="shared" si="50"/>
        <v>더불어민주당</v>
      </c>
    </row>
    <row r="97" spans="1:76">
      <c r="A97" s="30">
        <v>94</v>
      </c>
      <c r="B97" s="30" t="s">
        <v>16824</v>
      </c>
      <c r="C97" s="30" t="s">
        <v>16826</v>
      </c>
      <c r="D97" s="32" t="s">
        <v>7</v>
      </c>
      <c r="E97" s="32" t="s">
        <v>255</v>
      </c>
      <c r="F97" s="32" t="s">
        <v>100</v>
      </c>
      <c r="G97" s="32" t="s">
        <v>5961</v>
      </c>
      <c r="H97" s="32" t="s">
        <v>5960</v>
      </c>
      <c r="I97" s="32" t="s">
        <v>5959</v>
      </c>
      <c r="J97" s="30">
        <v>46938</v>
      </c>
      <c r="K97" s="32">
        <v>34251</v>
      </c>
      <c r="L97" s="32">
        <v>4247</v>
      </c>
      <c r="M97" s="32">
        <v>903</v>
      </c>
      <c r="N97" s="32">
        <v>39639</v>
      </c>
      <c r="O97" s="32">
        <v>27336</v>
      </c>
      <c r="P97" s="32">
        <v>4366</v>
      </c>
      <c r="Q97" s="32">
        <v>807</v>
      </c>
      <c r="R97" s="32">
        <v>86577</v>
      </c>
      <c r="S97" s="32">
        <v>61587</v>
      </c>
      <c r="T97" s="32">
        <v>8613</v>
      </c>
      <c r="U97" s="32">
        <v>1710</v>
      </c>
      <c r="V97" s="31">
        <f t="shared" si="52"/>
        <v>0.72970727342451747</v>
      </c>
      <c r="W97" s="31">
        <f t="shared" si="53"/>
        <v>9.0481060121862883E-2</v>
      </c>
      <c r="X97" s="31">
        <f t="shared" si="54"/>
        <v>1.9238143934551963E-2</v>
      </c>
      <c r="Y97" s="31">
        <f t="shared" si="55"/>
        <v>0.68962385529402859</v>
      </c>
      <c r="Z97" s="31">
        <f t="shared" si="56"/>
        <v>0.11014405005171675</v>
      </c>
      <c r="AA97" s="31">
        <f t="shared" si="57"/>
        <v>2.0358737606902294E-2</v>
      </c>
      <c r="AB97" s="31">
        <f t="shared" si="30"/>
        <v>0.71135520981322986</v>
      </c>
      <c r="AC97" s="31">
        <f t="shared" si="31"/>
        <v>9.9483696593783574E-2</v>
      </c>
      <c r="AD97" s="31">
        <f t="shared" si="32"/>
        <v>1.975120413042725E-2</v>
      </c>
      <c r="AE97" s="31">
        <f t="shared" si="43"/>
        <v>4.0083418130488879E-2</v>
      </c>
      <c r="AF97" s="31">
        <f t="shared" si="43"/>
        <v>-1.9662989929853866E-2</v>
      </c>
      <c r="AG97" s="31">
        <f t="shared" si="43"/>
        <v>-1.1205936723503312E-3</v>
      </c>
      <c r="AH97" s="31"/>
      <c r="AI97" s="32">
        <f t="shared" si="44"/>
        <v>1</v>
      </c>
      <c r="AJ97" s="32">
        <f t="shared" si="44"/>
        <v>2</v>
      </c>
      <c r="AK97" s="32">
        <f t="shared" si="44"/>
        <v>3</v>
      </c>
      <c r="AL97" s="31" t="str">
        <f>_xlfn.IFS(AI97=1,D97,AJ97=1,E97,AK97=1,F97)</f>
        <v>더불어민주당</v>
      </c>
      <c r="AM97" s="31"/>
      <c r="AN97" s="30">
        <v>86577</v>
      </c>
      <c r="AO97" s="41">
        <v>999999</v>
      </c>
      <c r="AP97" s="40"/>
      <c r="AQ97" s="32">
        <f>INT(L97*AP97)</f>
        <v>0</v>
      </c>
      <c r="AR97" s="30">
        <f>IF(E97="미래통합당",1,0)</f>
        <v>0</v>
      </c>
      <c r="AS97" s="30">
        <v>1</v>
      </c>
      <c r="AT97" s="39">
        <f t="shared" si="48"/>
        <v>0</v>
      </c>
      <c r="AU97" s="30">
        <v>86577</v>
      </c>
      <c r="AV97" s="30">
        <f t="shared" si="49"/>
        <v>46938</v>
      </c>
      <c r="AW97" s="32">
        <f>K97-AT97</f>
        <v>34251</v>
      </c>
      <c r="AX97" s="32">
        <f>L97+AT97</f>
        <v>4247</v>
      </c>
      <c r="AY97" s="32">
        <f t="shared" si="38"/>
        <v>903</v>
      </c>
      <c r="AZ97" s="32">
        <f t="shared" si="39"/>
        <v>39639</v>
      </c>
      <c r="BA97" s="32">
        <f t="shared" si="40"/>
        <v>27336</v>
      </c>
      <c r="BB97" s="32">
        <f t="shared" si="41"/>
        <v>4366</v>
      </c>
      <c r="BC97" s="32">
        <f t="shared" si="42"/>
        <v>807</v>
      </c>
      <c r="BD97" s="32">
        <f t="shared" si="36"/>
        <v>86577</v>
      </c>
      <c r="BE97" s="32">
        <f>S97-AT97</f>
        <v>61587</v>
      </c>
      <c r="BF97" s="32">
        <f>T97+AT97</f>
        <v>8613</v>
      </c>
      <c r="BG97" s="32">
        <f t="shared" si="37"/>
        <v>1710</v>
      </c>
      <c r="BH97" s="31">
        <f>AW97/$AV97</f>
        <v>0.72970727342451747</v>
      </c>
      <c r="BI97" s="31">
        <f>AX97/$AV97</f>
        <v>9.0481060121862883E-2</v>
      </c>
      <c r="BJ97" s="31">
        <f>AY97/$AV97</f>
        <v>1.9238143934551963E-2</v>
      </c>
      <c r="BK97" s="31">
        <f>BA97/$AZ97</f>
        <v>0.68962385529402859</v>
      </c>
      <c r="BL97" s="31">
        <f>BB97/$AZ97</f>
        <v>0.11014405005171675</v>
      </c>
      <c r="BM97" s="31">
        <f>BC97/$AZ97</f>
        <v>2.0358737606902294E-2</v>
      </c>
      <c r="BN97" s="31">
        <f>BE97/$BD97</f>
        <v>0.71135520981322986</v>
      </c>
      <c r="BO97" s="31">
        <f>BF97/$BD97</f>
        <v>9.9483696593783574E-2</v>
      </c>
      <c r="BP97" s="31">
        <f>(AY97+BC97)/$AU97</f>
        <v>1.975120413042725E-2</v>
      </c>
      <c r="BQ97" s="31">
        <f t="shared" si="45"/>
        <v>4.0083418130488879E-2</v>
      </c>
      <c r="BR97" s="31">
        <f t="shared" si="45"/>
        <v>-1.9662989929853866E-2</v>
      </c>
      <c r="BS97" s="31">
        <f t="shared" si="45"/>
        <v>-1.1205936723503312E-3</v>
      </c>
      <c r="BU97" s="32">
        <f t="shared" si="46"/>
        <v>1</v>
      </c>
      <c r="BV97" s="32">
        <f t="shared" si="47"/>
        <v>2</v>
      </c>
      <c r="BW97" s="32">
        <f t="shared" si="47"/>
        <v>3</v>
      </c>
      <c r="BX97" s="31" t="str">
        <f t="shared" si="50"/>
        <v>더불어민주당</v>
      </c>
    </row>
    <row r="98" spans="1:76">
      <c r="A98" s="30">
        <v>95</v>
      </c>
      <c r="B98" s="30" t="s">
        <v>16824</v>
      </c>
      <c r="C98" s="34" t="s">
        <v>16963</v>
      </c>
      <c r="D98" s="32" t="s">
        <v>7</v>
      </c>
      <c r="E98" s="32" t="s">
        <v>9</v>
      </c>
      <c r="F98" s="32" t="s">
        <v>255</v>
      </c>
      <c r="G98" s="32" t="s">
        <v>6009</v>
      </c>
      <c r="H98" s="32" t="s">
        <v>6008</v>
      </c>
      <c r="I98" s="32" t="s">
        <v>6007</v>
      </c>
      <c r="J98" s="30">
        <v>43367</v>
      </c>
      <c r="K98" s="32">
        <v>35809</v>
      </c>
      <c r="L98" s="32">
        <v>1493</v>
      </c>
      <c r="M98" s="32">
        <v>4068</v>
      </c>
      <c r="N98" s="32">
        <v>41937</v>
      </c>
      <c r="O98" s="32">
        <v>33476</v>
      </c>
      <c r="P98" s="32">
        <v>2050</v>
      </c>
      <c r="Q98" s="32">
        <v>4406</v>
      </c>
      <c r="R98" s="32">
        <v>85304</v>
      </c>
      <c r="S98" s="32">
        <v>69285</v>
      </c>
      <c r="T98" s="32">
        <v>3543</v>
      </c>
      <c r="U98" s="32">
        <v>8474</v>
      </c>
      <c r="V98" s="31">
        <f t="shared" si="52"/>
        <v>0.82572001752484603</v>
      </c>
      <c r="W98" s="31">
        <f t="shared" si="53"/>
        <v>3.4427098946203334E-2</v>
      </c>
      <c r="X98" s="31">
        <f t="shared" si="54"/>
        <v>9.3804044550003463E-2</v>
      </c>
      <c r="Y98" s="31">
        <f t="shared" si="55"/>
        <v>0.79824498652741016</v>
      </c>
      <c r="Z98" s="31">
        <f t="shared" si="56"/>
        <v>4.888284808164628E-2</v>
      </c>
      <c r="AA98" s="31">
        <f t="shared" si="57"/>
        <v>0.10506235543791878</v>
      </c>
      <c r="AB98" s="31">
        <f t="shared" si="30"/>
        <v>0.81221279189721463</v>
      </c>
      <c r="AC98" s="31">
        <f t="shared" si="31"/>
        <v>4.1533808496670731E-2</v>
      </c>
      <c r="AD98" s="31">
        <f t="shared" si="32"/>
        <v>9.9338835224608457E-2</v>
      </c>
      <c r="AE98" s="31">
        <f t="shared" si="43"/>
        <v>2.7475030997435868E-2</v>
      </c>
      <c r="AF98" s="31">
        <f t="shared" si="43"/>
        <v>-1.4455749135442945E-2</v>
      </c>
      <c r="AG98" s="31">
        <f t="shared" si="43"/>
        <v>-1.1258310887915318E-2</v>
      </c>
      <c r="AH98" s="31"/>
      <c r="AI98" s="32">
        <f t="shared" si="44"/>
        <v>1</v>
      </c>
      <c r="AJ98" s="32">
        <f t="shared" si="44"/>
        <v>3</v>
      </c>
      <c r="AK98" s="32">
        <f t="shared" si="44"/>
        <v>2</v>
      </c>
      <c r="AL98" s="31" t="str">
        <f>_xlfn.IFS(AI98=1,D98,AJ98=1,E98,AK98=1,F98)</f>
        <v>더불어민주당</v>
      </c>
      <c r="AM98" s="31"/>
      <c r="AN98" s="30">
        <v>85304</v>
      </c>
      <c r="AO98" s="41">
        <v>999999</v>
      </c>
      <c r="AP98" s="40"/>
      <c r="AQ98" s="32">
        <f>INT(L98*AP98)</f>
        <v>0</v>
      </c>
      <c r="AR98" s="30">
        <f>IF(E98="미래통합당",1,0)</f>
        <v>1</v>
      </c>
      <c r="AS98" s="30">
        <v>1</v>
      </c>
      <c r="AT98" s="39">
        <f t="shared" si="48"/>
        <v>0</v>
      </c>
      <c r="AU98" s="30">
        <v>85304</v>
      </c>
      <c r="AV98" s="30">
        <f t="shared" si="49"/>
        <v>43367</v>
      </c>
      <c r="AW98" s="32">
        <f>K98-AT98</f>
        <v>35809</v>
      </c>
      <c r="AX98" s="32">
        <f>L98+AT98</f>
        <v>1493</v>
      </c>
      <c r="AY98" s="32">
        <f t="shared" si="38"/>
        <v>4068</v>
      </c>
      <c r="AZ98" s="32">
        <f t="shared" si="39"/>
        <v>41937</v>
      </c>
      <c r="BA98" s="32">
        <f t="shared" si="40"/>
        <v>33476</v>
      </c>
      <c r="BB98" s="32">
        <f t="shared" si="41"/>
        <v>2050</v>
      </c>
      <c r="BC98" s="32">
        <f t="shared" si="42"/>
        <v>4406</v>
      </c>
      <c r="BD98" s="32">
        <f t="shared" si="36"/>
        <v>85304</v>
      </c>
      <c r="BE98" s="32">
        <f>S98-AT98</f>
        <v>69285</v>
      </c>
      <c r="BF98" s="32">
        <f>T98+AT98</f>
        <v>3543</v>
      </c>
      <c r="BG98" s="32">
        <f t="shared" si="37"/>
        <v>8474</v>
      </c>
      <c r="BH98" s="31">
        <f>AW98/$AV98</f>
        <v>0.82572001752484603</v>
      </c>
      <c r="BI98" s="31">
        <f>AX98/$AV98</f>
        <v>3.4427098946203334E-2</v>
      </c>
      <c r="BJ98" s="31">
        <f>AY98/$AV98</f>
        <v>9.3804044550003463E-2</v>
      </c>
      <c r="BK98" s="31">
        <f>BA98/$AZ98</f>
        <v>0.79824498652741016</v>
      </c>
      <c r="BL98" s="31">
        <f>BB98/$AZ98</f>
        <v>4.888284808164628E-2</v>
      </c>
      <c r="BM98" s="31">
        <f>BC98/$AZ98</f>
        <v>0.10506235543791878</v>
      </c>
      <c r="BN98" s="31">
        <f>BE98/$BD98</f>
        <v>0.81221279189721463</v>
      </c>
      <c r="BO98" s="31">
        <f>BF98/$BD98</f>
        <v>4.1533808496670731E-2</v>
      </c>
      <c r="BP98" s="31">
        <f>(AY98+BC98)/$AU98</f>
        <v>9.9338835224608457E-2</v>
      </c>
      <c r="BQ98" s="31">
        <f t="shared" si="45"/>
        <v>2.7475030997435868E-2</v>
      </c>
      <c r="BR98" s="31">
        <f t="shared" si="45"/>
        <v>-1.4455749135442945E-2</v>
      </c>
      <c r="BS98" s="31">
        <f t="shared" si="45"/>
        <v>-1.1258310887915318E-2</v>
      </c>
      <c r="BU98" s="32">
        <f t="shared" si="46"/>
        <v>1</v>
      </c>
      <c r="BV98" s="32">
        <f t="shared" si="47"/>
        <v>3</v>
      </c>
      <c r="BW98" s="32">
        <f t="shared" si="47"/>
        <v>2</v>
      </c>
      <c r="BX98" s="31" t="str">
        <f t="shared" si="50"/>
        <v>더불어민주당</v>
      </c>
    </row>
    <row r="99" spans="1:76">
      <c r="A99" s="30">
        <v>96</v>
      </c>
      <c r="B99" s="30" t="s">
        <v>16824</v>
      </c>
      <c r="C99" s="34" t="s">
        <v>16962</v>
      </c>
      <c r="D99" s="32" t="s">
        <v>7</v>
      </c>
      <c r="E99" s="32" t="s">
        <v>255</v>
      </c>
      <c r="F99" s="32" t="s">
        <v>100</v>
      </c>
      <c r="G99" s="32" t="s">
        <v>6055</v>
      </c>
      <c r="H99" s="32" t="s">
        <v>6054</v>
      </c>
      <c r="I99" s="32" t="s">
        <v>6053</v>
      </c>
      <c r="J99" s="30">
        <v>40675</v>
      </c>
      <c r="K99" s="32">
        <v>31275</v>
      </c>
      <c r="L99" s="32">
        <v>7148</v>
      </c>
      <c r="M99" s="32">
        <v>1181</v>
      </c>
      <c r="N99" s="32">
        <v>41297</v>
      </c>
      <c r="O99" s="32">
        <v>30004</v>
      </c>
      <c r="P99" s="32">
        <v>8606</v>
      </c>
      <c r="Q99" s="32">
        <v>1286</v>
      </c>
      <c r="R99" s="32">
        <v>81972</v>
      </c>
      <c r="S99" s="32">
        <v>61279</v>
      </c>
      <c r="T99" s="32">
        <v>15754</v>
      </c>
      <c r="U99" s="32">
        <v>2467</v>
      </c>
      <c r="V99" s="31">
        <f t="shared" si="52"/>
        <v>0.76889981561155496</v>
      </c>
      <c r="W99" s="31">
        <f t="shared" si="53"/>
        <v>0.17573448063921326</v>
      </c>
      <c r="X99" s="31">
        <f t="shared" si="54"/>
        <v>2.9035033804548249E-2</v>
      </c>
      <c r="Y99" s="31">
        <f t="shared" si="55"/>
        <v>0.7265418795554156</v>
      </c>
      <c r="Z99" s="31">
        <f t="shared" si="56"/>
        <v>0.20839286146693464</v>
      </c>
      <c r="AA99" s="31">
        <f t="shared" si="57"/>
        <v>3.1140276533404364E-2</v>
      </c>
      <c r="AB99" s="31">
        <f t="shared" si="30"/>
        <v>0.74756014248767877</v>
      </c>
      <c r="AC99" s="31">
        <f t="shared" si="31"/>
        <v>0.19218757624554725</v>
      </c>
      <c r="AD99" s="31">
        <f t="shared" si="32"/>
        <v>3.0095642414482995E-2</v>
      </c>
      <c r="AE99" s="31">
        <f t="shared" si="43"/>
        <v>4.2357936056139356E-2</v>
      </c>
      <c r="AF99" s="31">
        <f t="shared" si="43"/>
        <v>-3.2658380827721378E-2</v>
      </c>
      <c r="AG99" s="31">
        <f t="shared" si="43"/>
        <v>-2.1052427288561146E-3</v>
      </c>
      <c r="AH99" s="31"/>
      <c r="AI99" s="32">
        <f t="shared" si="44"/>
        <v>1</v>
      </c>
      <c r="AJ99" s="32">
        <f t="shared" si="44"/>
        <v>2</v>
      </c>
      <c r="AK99" s="32">
        <f t="shared" si="44"/>
        <v>3</v>
      </c>
      <c r="AL99" s="31" t="str">
        <f>_xlfn.IFS(AI99=1,D99,AJ99=1,E99,AK99=1,F99)</f>
        <v>더불어민주당</v>
      </c>
      <c r="AM99" s="31"/>
      <c r="AN99" s="30">
        <v>81972</v>
      </c>
      <c r="AO99" s="41">
        <v>999999</v>
      </c>
      <c r="AP99" s="40"/>
      <c r="AQ99" s="32">
        <f>INT(L99*AP99)</f>
        <v>0</v>
      </c>
      <c r="AR99" s="30">
        <f>IF(E99="미래통합당",1,0)</f>
        <v>0</v>
      </c>
      <c r="AS99" s="30">
        <v>1</v>
      </c>
      <c r="AT99" s="39">
        <f t="shared" si="48"/>
        <v>0</v>
      </c>
      <c r="AU99" s="30">
        <v>81972</v>
      </c>
      <c r="AV99" s="30">
        <f t="shared" si="49"/>
        <v>40675</v>
      </c>
      <c r="AW99" s="32">
        <f>K99-AT99</f>
        <v>31275</v>
      </c>
      <c r="AX99" s="32">
        <f>L99+AT99</f>
        <v>7148</v>
      </c>
      <c r="AY99" s="32">
        <f t="shared" si="38"/>
        <v>1181</v>
      </c>
      <c r="AZ99" s="32">
        <f t="shared" si="39"/>
        <v>41297</v>
      </c>
      <c r="BA99" s="32">
        <f t="shared" si="40"/>
        <v>30004</v>
      </c>
      <c r="BB99" s="32">
        <f t="shared" si="41"/>
        <v>8606</v>
      </c>
      <c r="BC99" s="32">
        <f t="shared" si="42"/>
        <v>1286</v>
      </c>
      <c r="BD99" s="32">
        <f t="shared" si="36"/>
        <v>81972</v>
      </c>
      <c r="BE99" s="32">
        <f>S99-AT99</f>
        <v>61279</v>
      </c>
      <c r="BF99" s="32">
        <f>T99+AT99</f>
        <v>15754</v>
      </c>
      <c r="BG99" s="32">
        <f t="shared" si="37"/>
        <v>2467</v>
      </c>
      <c r="BH99" s="31">
        <f>AW99/$AV99</f>
        <v>0.76889981561155496</v>
      </c>
      <c r="BI99" s="31">
        <f>AX99/$AV99</f>
        <v>0.17573448063921326</v>
      </c>
      <c r="BJ99" s="31">
        <f>AY99/$AV99</f>
        <v>2.9035033804548249E-2</v>
      </c>
      <c r="BK99" s="31">
        <f>BA99/$AZ99</f>
        <v>0.7265418795554156</v>
      </c>
      <c r="BL99" s="31">
        <f>BB99/$AZ99</f>
        <v>0.20839286146693464</v>
      </c>
      <c r="BM99" s="31">
        <f>BC99/$AZ99</f>
        <v>3.1140276533404364E-2</v>
      </c>
      <c r="BN99" s="31">
        <f>BE99/$BD99</f>
        <v>0.74756014248767877</v>
      </c>
      <c r="BO99" s="31">
        <f>BF99/$BD99</f>
        <v>0.19218757624554725</v>
      </c>
      <c r="BP99" s="31">
        <f>(AY99+BC99)/$AU99</f>
        <v>3.0095642414482995E-2</v>
      </c>
      <c r="BQ99" s="31">
        <f t="shared" si="45"/>
        <v>4.2357936056139356E-2</v>
      </c>
      <c r="BR99" s="31">
        <f t="shared" si="45"/>
        <v>-3.2658380827721378E-2</v>
      </c>
      <c r="BS99" s="31">
        <f t="shared" si="45"/>
        <v>-2.1052427288561146E-3</v>
      </c>
      <c r="BU99" s="32">
        <f t="shared" si="46"/>
        <v>1</v>
      </c>
      <c r="BV99" s="32">
        <f t="shared" si="47"/>
        <v>2</v>
      </c>
      <c r="BW99" s="32">
        <f t="shared" si="47"/>
        <v>3</v>
      </c>
      <c r="BX99" s="31" t="str">
        <f t="shared" si="50"/>
        <v>더불어민주당</v>
      </c>
    </row>
    <row r="100" spans="1:76">
      <c r="A100" s="30">
        <v>97</v>
      </c>
      <c r="B100" s="30" t="s">
        <v>16824</v>
      </c>
      <c r="C100" s="34" t="s">
        <v>16961</v>
      </c>
      <c r="D100" s="32" t="s">
        <v>7</v>
      </c>
      <c r="E100" s="32" t="s">
        <v>9</v>
      </c>
      <c r="F100" s="32" t="s">
        <v>100</v>
      </c>
      <c r="G100" s="32" t="s">
        <v>6133</v>
      </c>
      <c r="H100" s="32" t="s">
        <v>6132</v>
      </c>
      <c r="I100" s="32" t="s">
        <v>6131</v>
      </c>
      <c r="J100" s="30">
        <v>56028</v>
      </c>
      <c r="K100" s="32">
        <v>32982</v>
      </c>
      <c r="L100" s="32">
        <v>960</v>
      </c>
      <c r="M100" s="32">
        <v>946</v>
      </c>
      <c r="N100" s="32">
        <v>47362</v>
      </c>
      <c r="O100" s="32">
        <v>26029</v>
      </c>
      <c r="P100" s="32">
        <v>1463</v>
      </c>
      <c r="Q100" s="32">
        <v>840</v>
      </c>
      <c r="R100" s="32">
        <v>103390</v>
      </c>
      <c r="S100" s="32">
        <v>59011</v>
      </c>
      <c r="T100" s="32">
        <v>2423</v>
      </c>
      <c r="U100" s="32">
        <v>1786</v>
      </c>
      <c r="V100" s="31">
        <f t="shared" si="52"/>
        <v>0.58866995073891626</v>
      </c>
      <c r="W100" s="31">
        <f t="shared" si="53"/>
        <v>1.7134289997858213E-2</v>
      </c>
      <c r="X100" s="31">
        <f t="shared" si="54"/>
        <v>1.6884414935389447E-2</v>
      </c>
      <c r="Y100" s="31">
        <f t="shared" si="55"/>
        <v>0.54957560913812764</v>
      </c>
      <c r="Z100" s="31">
        <f t="shared" si="56"/>
        <v>3.0889742831806091E-2</v>
      </c>
      <c r="AA100" s="31">
        <f t="shared" si="57"/>
        <v>1.7735737511084836E-2</v>
      </c>
      <c r="AB100" s="31">
        <f t="shared" si="30"/>
        <v>0.57076119547345006</v>
      </c>
      <c r="AC100" s="31">
        <f t="shared" si="31"/>
        <v>2.3435535351581389E-2</v>
      </c>
      <c r="AD100" s="31">
        <f t="shared" si="32"/>
        <v>1.7274397910823098E-2</v>
      </c>
      <c r="AE100" s="31">
        <f t="shared" ref="AE100:AG131" si="58">V100-Y100</f>
        <v>3.9094341600788618E-2</v>
      </c>
      <c r="AF100" s="31">
        <f t="shared" si="58"/>
        <v>-1.3755452833947877E-2</v>
      </c>
      <c r="AG100" s="31">
        <f t="shared" si="58"/>
        <v>-8.5132257569538877E-4</v>
      </c>
      <c r="AH100" s="31"/>
      <c r="AI100" s="32">
        <f t="shared" si="44"/>
        <v>1</v>
      </c>
      <c r="AJ100" s="32">
        <f t="shared" si="44"/>
        <v>2</v>
      </c>
      <c r="AK100" s="32">
        <f t="shared" si="44"/>
        <v>3</v>
      </c>
      <c r="AL100" s="31" t="str">
        <f>_xlfn.IFS(AI100=1,D100,AJ100=1,E100,AK100=1,F100)</f>
        <v>더불어민주당</v>
      </c>
      <c r="AM100" s="31"/>
      <c r="AN100" s="30">
        <v>103390</v>
      </c>
      <c r="AO100" s="41">
        <v>999999</v>
      </c>
      <c r="AP100" s="40"/>
      <c r="AQ100" s="32">
        <f>INT(L100*AP100)</f>
        <v>0</v>
      </c>
      <c r="AR100" s="30">
        <f>IF(E100="미래통합당",1,0)</f>
        <v>1</v>
      </c>
      <c r="AS100" s="30">
        <v>1</v>
      </c>
      <c r="AT100" s="39">
        <f t="shared" si="48"/>
        <v>0</v>
      </c>
      <c r="AU100" s="30">
        <v>103390</v>
      </c>
      <c r="AV100" s="30">
        <f t="shared" si="49"/>
        <v>56028</v>
      </c>
      <c r="AW100" s="32">
        <f>K100-AT100</f>
        <v>32982</v>
      </c>
      <c r="AX100" s="32">
        <f>L100+AT100</f>
        <v>960</v>
      </c>
      <c r="AY100" s="32">
        <f t="shared" si="38"/>
        <v>946</v>
      </c>
      <c r="AZ100" s="32">
        <f t="shared" si="39"/>
        <v>47362</v>
      </c>
      <c r="BA100" s="32">
        <f t="shared" si="40"/>
        <v>26029</v>
      </c>
      <c r="BB100" s="32">
        <f t="shared" si="41"/>
        <v>1463</v>
      </c>
      <c r="BC100" s="32">
        <f t="shared" si="42"/>
        <v>840</v>
      </c>
      <c r="BD100" s="32">
        <f t="shared" si="36"/>
        <v>103390</v>
      </c>
      <c r="BE100" s="32">
        <f>S100-AT100</f>
        <v>59011</v>
      </c>
      <c r="BF100" s="32">
        <f>T100+AT100</f>
        <v>2423</v>
      </c>
      <c r="BG100" s="32">
        <f t="shared" si="37"/>
        <v>1786</v>
      </c>
      <c r="BH100" s="31">
        <f>AW100/$AV100</f>
        <v>0.58866995073891626</v>
      </c>
      <c r="BI100" s="31">
        <f>AX100/$AV100</f>
        <v>1.7134289997858213E-2</v>
      </c>
      <c r="BJ100" s="31">
        <f>AY100/$AV100</f>
        <v>1.6884414935389447E-2</v>
      </c>
      <c r="BK100" s="31">
        <f>BA100/$AZ100</f>
        <v>0.54957560913812764</v>
      </c>
      <c r="BL100" s="31">
        <f>BB100/$AZ100</f>
        <v>3.0889742831806091E-2</v>
      </c>
      <c r="BM100" s="31">
        <f>BC100/$AZ100</f>
        <v>1.7735737511084836E-2</v>
      </c>
      <c r="BN100" s="31">
        <f>BE100/$BD100</f>
        <v>0.57076119547345006</v>
      </c>
      <c r="BO100" s="31">
        <f>BF100/$BD100</f>
        <v>2.3435535351581389E-2</v>
      </c>
      <c r="BP100" s="31">
        <f>(AY100+BC100)/$AU100</f>
        <v>1.7274397910823098E-2</v>
      </c>
      <c r="BQ100" s="31">
        <f t="shared" si="45"/>
        <v>3.9094341600788618E-2</v>
      </c>
      <c r="BR100" s="31">
        <f t="shared" si="45"/>
        <v>-1.3755452833947877E-2</v>
      </c>
      <c r="BS100" s="31">
        <f t="shared" si="45"/>
        <v>-8.5132257569538877E-4</v>
      </c>
      <c r="BU100" s="32">
        <f t="shared" si="46"/>
        <v>1</v>
      </c>
      <c r="BV100" s="32">
        <f t="shared" si="47"/>
        <v>2</v>
      </c>
      <c r="BW100" s="32">
        <f t="shared" si="47"/>
        <v>3</v>
      </c>
      <c r="BX100" s="31" t="str">
        <f t="shared" si="50"/>
        <v>더불어민주당</v>
      </c>
    </row>
    <row r="101" spans="1:76">
      <c r="A101" s="30">
        <v>98</v>
      </c>
      <c r="B101" s="30" t="s">
        <v>16824</v>
      </c>
      <c r="C101" s="34" t="s">
        <v>16960</v>
      </c>
      <c r="D101" s="32" t="s">
        <v>7</v>
      </c>
      <c r="E101" s="32" t="s">
        <v>255</v>
      </c>
      <c r="F101" s="32" t="s">
        <v>100</v>
      </c>
      <c r="G101" s="32" t="s">
        <v>6203</v>
      </c>
      <c r="H101" s="32" t="s">
        <v>6202</v>
      </c>
      <c r="I101" s="32" t="s">
        <v>6201</v>
      </c>
      <c r="J101" s="30">
        <v>66869</v>
      </c>
      <c r="K101" s="32">
        <v>52732</v>
      </c>
      <c r="L101" s="32">
        <v>7382</v>
      </c>
      <c r="M101" s="32">
        <v>1870</v>
      </c>
      <c r="N101" s="32">
        <v>72151</v>
      </c>
      <c r="O101" s="32">
        <v>55497</v>
      </c>
      <c r="P101" s="32">
        <v>7899</v>
      </c>
      <c r="Q101" s="32">
        <v>2216</v>
      </c>
      <c r="R101" s="32">
        <v>139020</v>
      </c>
      <c r="S101" s="32">
        <v>108229</v>
      </c>
      <c r="T101" s="32">
        <v>15281</v>
      </c>
      <c r="U101" s="32">
        <v>4086</v>
      </c>
      <c r="V101" s="31">
        <f t="shared" si="52"/>
        <v>0.7885866395489689</v>
      </c>
      <c r="W101" s="31">
        <f t="shared" si="53"/>
        <v>0.1103949513227355</v>
      </c>
      <c r="X101" s="31">
        <f t="shared" si="54"/>
        <v>2.7965125843066294E-2</v>
      </c>
      <c r="Y101" s="31">
        <f t="shared" si="55"/>
        <v>0.76917852836412526</v>
      </c>
      <c r="Z101" s="31">
        <f t="shared" si="56"/>
        <v>0.10947873210350514</v>
      </c>
      <c r="AA101" s="31">
        <f t="shared" si="57"/>
        <v>3.0713365026125764E-2</v>
      </c>
      <c r="AB101" s="31">
        <f t="shared" si="30"/>
        <v>0.77851388289454759</v>
      </c>
      <c r="AC101" s="31">
        <f t="shared" si="31"/>
        <v>0.10991943605236656</v>
      </c>
      <c r="AD101" s="31">
        <f t="shared" si="32"/>
        <v>2.9391454466983168E-2</v>
      </c>
      <c r="AE101" s="31">
        <f t="shared" si="58"/>
        <v>1.9408111184843646E-2</v>
      </c>
      <c r="AF101" s="31">
        <f t="shared" si="58"/>
        <v>9.1621921923035199E-4</v>
      </c>
      <c r="AG101" s="31">
        <f t="shared" si="58"/>
        <v>-2.7482391830594699E-3</v>
      </c>
      <c r="AH101" s="31"/>
      <c r="AI101" s="32">
        <f t="shared" si="44"/>
        <v>1</v>
      </c>
      <c r="AJ101" s="32">
        <f t="shared" si="44"/>
        <v>2</v>
      </c>
      <c r="AK101" s="32">
        <f t="shared" si="44"/>
        <v>3</v>
      </c>
      <c r="AL101" s="31" t="str">
        <f>_xlfn.IFS(AI101=1,D101,AJ101=1,E101,AK101=1,F101)</f>
        <v>더불어민주당</v>
      </c>
      <c r="AM101" s="31"/>
      <c r="AN101" s="30">
        <v>139020</v>
      </c>
      <c r="AO101" s="41">
        <v>999999</v>
      </c>
      <c r="AP101" s="40"/>
      <c r="AQ101" s="32">
        <f>INT(L101*AP101)</f>
        <v>0</v>
      </c>
      <c r="AR101" s="30">
        <f>IF(E101="미래통합당",1,0)</f>
        <v>0</v>
      </c>
      <c r="AS101" s="30">
        <v>1</v>
      </c>
      <c r="AT101" s="39">
        <f t="shared" si="48"/>
        <v>0</v>
      </c>
      <c r="AU101" s="30">
        <v>139020</v>
      </c>
      <c r="AV101" s="30">
        <f t="shared" si="49"/>
        <v>66869</v>
      </c>
      <c r="AW101" s="32">
        <f>K101-AT101</f>
        <v>52732</v>
      </c>
      <c r="AX101" s="32">
        <f>L101+AT101</f>
        <v>7382</v>
      </c>
      <c r="AY101" s="32">
        <f t="shared" si="38"/>
        <v>1870</v>
      </c>
      <c r="AZ101" s="32">
        <f t="shared" si="39"/>
        <v>72151</v>
      </c>
      <c r="BA101" s="32">
        <f t="shared" si="40"/>
        <v>55497</v>
      </c>
      <c r="BB101" s="32">
        <f t="shared" si="41"/>
        <v>7899</v>
      </c>
      <c r="BC101" s="32">
        <f t="shared" si="42"/>
        <v>2216</v>
      </c>
      <c r="BD101" s="32">
        <f t="shared" si="36"/>
        <v>139020</v>
      </c>
      <c r="BE101" s="32">
        <f>S101-AT101</f>
        <v>108229</v>
      </c>
      <c r="BF101" s="32">
        <f>T101+AT101</f>
        <v>15281</v>
      </c>
      <c r="BG101" s="32">
        <f t="shared" si="37"/>
        <v>4086</v>
      </c>
      <c r="BH101" s="31">
        <f>AW101/$AV101</f>
        <v>0.7885866395489689</v>
      </c>
      <c r="BI101" s="31">
        <f>AX101/$AV101</f>
        <v>0.1103949513227355</v>
      </c>
      <c r="BJ101" s="31">
        <f>AY101/$AV101</f>
        <v>2.7965125843066294E-2</v>
      </c>
      <c r="BK101" s="31">
        <f>BA101/$AZ101</f>
        <v>0.76917852836412526</v>
      </c>
      <c r="BL101" s="31">
        <f>BB101/$AZ101</f>
        <v>0.10947873210350514</v>
      </c>
      <c r="BM101" s="31">
        <f>BC101/$AZ101</f>
        <v>3.0713365026125764E-2</v>
      </c>
      <c r="BN101" s="31">
        <f>BE101/$BD101</f>
        <v>0.77851388289454759</v>
      </c>
      <c r="BO101" s="31">
        <f>BF101/$BD101</f>
        <v>0.10991943605236656</v>
      </c>
      <c r="BP101" s="31">
        <f>(AY101+BC101)/$AU101</f>
        <v>2.9391454466983168E-2</v>
      </c>
      <c r="BQ101" s="31">
        <f t="shared" si="45"/>
        <v>1.9408111184843646E-2</v>
      </c>
      <c r="BR101" s="31">
        <f t="shared" si="45"/>
        <v>9.1621921923035199E-4</v>
      </c>
      <c r="BS101" s="31">
        <f t="shared" si="45"/>
        <v>-2.7482391830594699E-3</v>
      </c>
      <c r="BU101" s="32">
        <f t="shared" si="46"/>
        <v>1</v>
      </c>
      <c r="BV101" s="32">
        <f t="shared" si="47"/>
        <v>2</v>
      </c>
      <c r="BW101" s="32">
        <f t="shared" si="47"/>
        <v>3</v>
      </c>
      <c r="BX101" s="31" t="str">
        <f t="shared" si="50"/>
        <v>더불어민주당</v>
      </c>
    </row>
    <row r="102" spans="1:76">
      <c r="A102" s="30">
        <v>99</v>
      </c>
      <c r="B102" s="30" t="s">
        <v>16824</v>
      </c>
      <c r="C102" s="30" t="s">
        <v>16825</v>
      </c>
      <c r="D102" s="32" t="s">
        <v>7</v>
      </c>
      <c r="E102" s="32" t="s">
        <v>255</v>
      </c>
      <c r="F102" s="32" t="s">
        <v>100</v>
      </c>
      <c r="G102" s="32" t="s">
        <v>6261</v>
      </c>
      <c r="H102" s="32" t="s">
        <v>6260</v>
      </c>
      <c r="I102" s="32" t="s">
        <v>6259</v>
      </c>
      <c r="J102" s="30">
        <v>40536</v>
      </c>
      <c r="K102" s="32">
        <v>31333</v>
      </c>
      <c r="L102" s="32">
        <v>5175</v>
      </c>
      <c r="M102" s="32">
        <v>1735</v>
      </c>
      <c r="N102" s="32">
        <v>47728</v>
      </c>
      <c r="O102" s="32">
        <v>36149</v>
      </c>
      <c r="P102" s="32">
        <v>6395</v>
      </c>
      <c r="Q102" s="32">
        <v>2095</v>
      </c>
      <c r="R102" s="32">
        <v>88264</v>
      </c>
      <c r="S102" s="32">
        <v>67482</v>
      </c>
      <c r="T102" s="32">
        <v>11570</v>
      </c>
      <c r="U102" s="32">
        <v>3830</v>
      </c>
      <c r="V102" s="31">
        <f t="shared" si="52"/>
        <v>0.77296723899743436</v>
      </c>
      <c r="W102" s="31">
        <f t="shared" si="53"/>
        <v>0.12766429840142096</v>
      </c>
      <c r="X102" s="31">
        <f t="shared" si="54"/>
        <v>4.2801460430234854E-2</v>
      </c>
      <c r="Y102" s="31">
        <f t="shared" si="55"/>
        <v>0.75739607777405293</v>
      </c>
      <c r="Z102" s="31">
        <f t="shared" si="56"/>
        <v>0.13398843446195105</v>
      </c>
      <c r="AA102" s="31">
        <f t="shared" si="57"/>
        <v>4.3894569225611801E-2</v>
      </c>
      <c r="AB102" s="31">
        <f t="shared" si="30"/>
        <v>0.76454726728904199</v>
      </c>
      <c r="AC102" s="31">
        <f t="shared" si="31"/>
        <v>0.13108402066527688</v>
      </c>
      <c r="AD102" s="31">
        <f t="shared" si="32"/>
        <v>4.3392549623855706E-2</v>
      </c>
      <c r="AE102" s="31">
        <f t="shared" si="58"/>
        <v>1.5571161223381424E-2</v>
      </c>
      <c r="AF102" s="31">
        <f t="shared" si="58"/>
        <v>-6.3241360605300889E-3</v>
      </c>
      <c r="AG102" s="31">
        <f t="shared" si="58"/>
        <v>-1.0931087953769472E-3</v>
      </c>
      <c r="AH102" s="31"/>
      <c r="AI102" s="32">
        <f t="shared" si="44"/>
        <v>1</v>
      </c>
      <c r="AJ102" s="32">
        <f t="shared" si="44"/>
        <v>2</v>
      </c>
      <c r="AK102" s="32">
        <f t="shared" si="44"/>
        <v>3</v>
      </c>
      <c r="AL102" s="31" t="str">
        <f>_xlfn.IFS(AI102=1,D102,AJ102=1,E102,AK102=1,F102)</f>
        <v>더불어민주당</v>
      </c>
      <c r="AM102" s="31"/>
      <c r="AN102" s="30">
        <v>88264</v>
      </c>
      <c r="AO102" s="41">
        <v>999999</v>
      </c>
      <c r="AP102" s="40"/>
      <c r="AQ102" s="32">
        <f>INT(L102*AP102)</f>
        <v>0</v>
      </c>
      <c r="AR102" s="30">
        <f>IF(E102="미래통합당",1,0)</f>
        <v>0</v>
      </c>
      <c r="AS102" s="30">
        <v>1</v>
      </c>
      <c r="AT102" s="39">
        <f t="shared" si="48"/>
        <v>0</v>
      </c>
      <c r="AU102" s="30">
        <v>88264</v>
      </c>
      <c r="AV102" s="30">
        <f t="shared" si="49"/>
        <v>40536</v>
      </c>
      <c r="AW102" s="32">
        <f>K102-AT102</f>
        <v>31333</v>
      </c>
      <c r="AX102" s="32">
        <f>L102+AT102</f>
        <v>5175</v>
      </c>
      <c r="AY102" s="32">
        <f t="shared" si="38"/>
        <v>1735</v>
      </c>
      <c r="AZ102" s="32">
        <f t="shared" si="39"/>
        <v>47728</v>
      </c>
      <c r="BA102" s="32">
        <f t="shared" si="40"/>
        <v>36149</v>
      </c>
      <c r="BB102" s="32">
        <f t="shared" si="41"/>
        <v>6395</v>
      </c>
      <c r="BC102" s="32">
        <f t="shared" si="42"/>
        <v>2095</v>
      </c>
      <c r="BD102" s="32">
        <f t="shared" si="36"/>
        <v>88264</v>
      </c>
      <c r="BE102" s="32">
        <f>S102-AT102</f>
        <v>67482</v>
      </c>
      <c r="BF102" s="32">
        <f>T102+AT102</f>
        <v>11570</v>
      </c>
      <c r="BG102" s="32">
        <f t="shared" si="37"/>
        <v>3830</v>
      </c>
      <c r="BH102" s="31">
        <f>AW102/$AV102</f>
        <v>0.77296723899743436</v>
      </c>
      <c r="BI102" s="31">
        <f>AX102/$AV102</f>
        <v>0.12766429840142096</v>
      </c>
      <c r="BJ102" s="31">
        <f>AY102/$AV102</f>
        <v>4.2801460430234854E-2</v>
      </c>
      <c r="BK102" s="31">
        <f>BA102/$AZ102</f>
        <v>0.75739607777405293</v>
      </c>
      <c r="BL102" s="31">
        <f>BB102/$AZ102</f>
        <v>0.13398843446195105</v>
      </c>
      <c r="BM102" s="31">
        <f>BC102/$AZ102</f>
        <v>4.3894569225611801E-2</v>
      </c>
      <c r="BN102" s="31">
        <f>BE102/$BD102</f>
        <v>0.76454726728904199</v>
      </c>
      <c r="BO102" s="31">
        <f>BF102/$BD102</f>
        <v>0.13108402066527688</v>
      </c>
      <c r="BP102" s="31">
        <f>(AY102+BC102)/$AU102</f>
        <v>4.3392549623855706E-2</v>
      </c>
      <c r="BQ102" s="31">
        <f t="shared" si="45"/>
        <v>1.5571161223381424E-2</v>
      </c>
      <c r="BR102" s="31">
        <f t="shared" si="45"/>
        <v>-6.3241360605300889E-3</v>
      </c>
      <c r="BS102" s="31">
        <f t="shared" si="45"/>
        <v>-1.0931087953769472E-3</v>
      </c>
      <c r="BU102" s="32">
        <f t="shared" si="46"/>
        <v>1</v>
      </c>
      <c r="BV102" s="32">
        <f t="shared" si="47"/>
        <v>2</v>
      </c>
      <c r="BW102" s="32">
        <f t="shared" si="47"/>
        <v>3</v>
      </c>
      <c r="BX102" s="31" t="str">
        <f t="shared" si="50"/>
        <v>더불어민주당</v>
      </c>
    </row>
    <row r="103" spans="1:76">
      <c r="A103" s="30">
        <v>100</v>
      </c>
      <c r="B103" s="30" t="s">
        <v>16824</v>
      </c>
      <c r="C103" s="30" t="s">
        <v>16823</v>
      </c>
      <c r="D103" s="32" t="s">
        <v>7</v>
      </c>
      <c r="E103" s="32" t="s">
        <v>255</v>
      </c>
      <c r="F103" s="32" t="s">
        <v>100</v>
      </c>
      <c r="G103" s="32" t="s">
        <v>6321</v>
      </c>
      <c r="H103" s="32" t="s">
        <v>6320</v>
      </c>
      <c r="I103" s="32" t="s">
        <v>6319</v>
      </c>
      <c r="J103" s="30">
        <v>50425</v>
      </c>
      <c r="K103" s="32">
        <v>41923</v>
      </c>
      <c r="L103" s="32">
        <v>3662</v>
      </c>
      <c r="M103" s="32">
        <v>2991</v>
      </c>
      <c r="N103" s="32">
        <v>66712</v>
      </c>
      <c r="O103" s="32">
        <v>54885</v>
      </c>
      <c r="P103" s="32">
        <v>4944</v>
      </c>
      <c r="Q103" s="32">
        <v>4119</v>
      </c>
      <c r="R103" s="32">
        <v>117137</v>
      </c>
      <c r="S103" s="32">
        <v>96808</v>
      </c>
      <c r="T103" s="32">
        <v>8606</v>
      </c>
      <c r="U103" s="32">
        <v>7110</v>
      </c>
      <c r="V103" s="31">
        <f t="shared" si="52"/>
        <v>0.83139315815567671</v>
      </c>
      <c r="W103" s="31">
        <f t="shared" si="53"/>
        <v>7.2622706990580072E-2</v>
      </c>
      <c r="X103" s="31">
        <f t="shared" si="54"/>
        <v>5.9315815567674762E-2</v>
      </c>
      <c r="Y103" s="31">
        <f t="shared" si="55"/>
        <v>0.82271555342367186</v>
      </c>
      <c r="Z103" s="31">
        <f t="shared" si="56"/>
        <v>7.4109605468281575E-2</v>
      </c>
      <c r="AA103" s="31">
        <f t="shared" si="57"/>
        <v>6.1743014749970022E-2</v>
      </c>
      <c r="AB103" s="31">
        <f t="shared" si="30"/>
        <v>0.82645107865149359</v>
      </c>
      <c r="AC103" s="31">
        <f t="shared" si="31"/>
        <v>7.3469527134893325E-2</v>
      </c>
      <c r="AD103" s="31">
        <f t="shared" si="32"/>
        <v>6.0698156859062463E-2</v>
      </c>
      <c r="AE103" s="31">
        <f t="shared" si="58"/>
        <v>8.6776047320048511E-3</v>
      </c>
      <c r="AF103" s="31">
        <f t="shared" si="58"/>
        <v>-1.4868984777015037E-3</v>
      </c>
      <c r="AG103" s="31">
        <f t="shared" si="58"/>
        <v>-2.4271991822952602E-3</v>
      </c>
      <c r="AH103" s="31"/>
      <c r="AI103" s="32">
        <f t="shared" si="44"/>
        <v>1</v>
      </c>
      <c r="AJ103" s="32">
        <f t="shared" si="44"/>
        <v>2</v>
      </c>
      <c r="AK103" s="32">
        <f t="shared" si="44"/>
        <v>3</v>
      </c>
      <c r="AL103" s="31" t="str">
        <f>_xlfn.IFS(AI103=1,D103,AJ103=1,E103,AK103=1,F103)</f>
        <v>더불어민주당</v>
      </c>
      <c r="AM103" s="31"/>
      <c r="AN103" s="30">
        <v>117137</v>
      </c>
      <c r="AO103" s="41">
        <v>999999</v>
      </c>
      <c r="AP103" s="40"/>
      <c r="AQ103" s="32">
        <f>INT(L103*AP103)</f>
        <v>0</v>
      </c>
      <c r="AR103" s="30">
        <f>IF(E103="미래통합당",1,0)</f>
        <v>0</v>
      </c>
      <c r="AS103" s="30">
        <v>1</v>
      </c>
      <c r="AT103" s="39">
        <f t="shared" si="48"/>
        <v>0</v>
      </c>
      <c r="AU103" s="30">
        <v>117137</v>
      </c>
      <c r="AV103" s="30">
        <f t="shared" si="49"/>
        <v>50425</v>
      </c>
      <c r="AW103" s="32">
        <f>K103-AT103</f>
        <v>41923</v>
      </c>
      <c r="AX103" s="32">
        <f>L103+AT103</f>
        <v>3662</v>
      </c>
      <c r="AY103" s="32">
        <f t="shared" si="38"/>
        <v>2991</v>
      </c>
      <c r="AZ103" s="32">
        <f t="shared" si="39"/>
        <v>66712</v>
      </c>
      <c r="BA103" s="32">
        <f t="shared" si="40"/>
        <v>54885</v>
      </c>
      <c r="BB103" s="32">
        <f t="shared" si="41"/>
        <v>4944</v>
      </c>
      <c r="BC103" s="32">
        <f t="shared" si="42"/>
        <v>4119</v>
      </c>
      <c r="BD103" s="32">
        <f t="shared" si="36"/>
        <v>117137</v>
      </c>
      <c r="BE103" s="32">
        <f>S103-AT103</f>
        <v>96808</v>
      </c>
      <c r="BF103" s="32">
        <f>T103+AT103</f>
        <v>8606</v>
      </c>
      <c r="BG103" s="32">
        <f t="shared" si="37"/>
        <v>7110</v>
      </c>
      <c r="BH103" s="31">
        <f>AW103/$AV103</f>
        <v>0.83139315815567671</v>
      </c>
      <c r="BI103" s="31">
        <f>AX103/$AV103</f>
        <v>7.2622706990580072E-2</v>
      </c>
      <c r="BJ103" s="31">
        <f>AY103/$AV103</f>
        <v>5.9315815567674762E-2</v>
      </c>
      <c r="BK103" s="31">
        <f>BA103/$AZ103</f>
        <v>0.82271555342367186</v>
      </c>
      <c r="BL103" s="31">
        <f>BB103/$AZ103</f>
        <v>7.4109605468281575E-2</v>
      </c>
      <c r="BM103" s="31">
        <f>BC103/$AZ103</f>
        <v>6.1743014749970022E-2</v>
      </c>
      <c r="BN103" s="31">
        <f>BE103/$BD103</f>
        <v>0.82645107865149359</v>
      </c>
      <c r="BO103" s="31">
        <f>BF103/$BD103</f>
        <v>7.3469527134893325E-2</v>
      </c>
      <c r="BP103" s="31">
        <f>(AY103+BC103)/$AU103</f>
        <v>6.0698156859062463E-2</v>
      </c>
      <c r="BQ103" s="31">
        <f t="shared" si="45"/>
        <v>8.6776047320048511E-3</v>
      </c>
      <c r="BR103" s="31">
        <f t="shared" si="45"/>
        <v>-1.4868984777015037E-3</v>
      </c>
      <c r="BS103" s="31">
        <f t="shared" si="45"/>
        <v>-2.4271991822952602E-3</v>
      </c>
      <c r="BU103" s="32">
        <f t="shared" si="46"/>
        <v>1</v>
      </c>
      <c r="BV103" s="32">
        <f t="shared" si="47"/>
        <v>2</v>
      </c>
      <c r="BW103" s="32">
        <f t="shared" si="47"/>
        <v>3</v>
      </c>
      <c r="BX103" s="31" t="str">
        <f t="shared" si="50"/>
        <v>더불어민주당</v>
      </c>
    </row>
    <row r="104" spans="1:76">
      <c r="A104" s="30">
        <v>101</v>
      </c>
      <c r="B104" s="30" t="s">
        <v>16820</v>
      </c>
      <c r="C104" s="34" t="s">
        <v>16959</v>
      </c>
      <c r="D104" s="32" t="s">
        <v>7</v>
      </c>
      <c r="E104" s="32" t="s">
        <v>9</v>
      </c>
      <c r="F104" s="32" t="s">
        <v>19</v>
      </c>
      <c r="G104" s="32" t="s">
        <v>6389</v>
      </c>
      <c r="H104" s="32" t="s">
        <v>6388</v>
      </c>
      <c r="I104" s="32" t="s">
        <v>6387</v>
      </c>
      <c r="J104" s="30">
        <v>52614</v>
      </c>
      <c r="K104" s="32">
        <v>29936</v>
      </c>
      <c r="L104" s="32">
        <v>21418</v>
      </c>
      <c r="M104" s="32">
        <v>624</v>
      </c>
      <c r="N104" s="32">
        <v>69178</v>
      </c>
      <c r="O104" s="32">
        <v>31409</v>
      </c>
      <c r="P104" s="32">
        <v>35776</v>
      </c>
      <c r="Q104" s="32">
        <v>1085</v>
      </c>
      <c r="R104" s="32">
        <v>121792</v>
      </c>
      <c r="S104" s="32">
        <v>61345</v>
      </c>
      <c r="T104" s="32">
        <v>57194</v>
      </c>
      <c r="U104" s="32">
        <v>1709</v>
      </c>
      <c r="V104" s="31">
        <f t="shared" si="52"/>
        <v>0.56897403732846774</v>
      </c>
      <c r="W104" s="31">
        <f t="shared" si="53"/>
        <v>0.40707796403998936</v>
      </c>
      <c r="X104" s="31">
        <f t="shared" si="54"/>
        <v>1.1859961227049834E-2</v>
      </c>
      <c r="Y104" s="31">
        <f t="shared" si="55"/>
        <v>0.45403162855242996</v>
      </c>
      <c r="Z104" s="31">
        <f t="shared" si="56"/>
        <v>0.51715863424788222</v>
      </c>
      <c r="AA104" s="31">
        <f t="shared" si="57"/>
        <v>1.5684177050507387E-2</v>
      </c>
      <c r="AB104" s="31">
        <f t="shared" si="30"/>
        <v>0.50368661324224906</v>
      </c>
      <c r="AC104" s="31">
        <f t="shared" si="31"/>
        <v>0.46960391487125591</v>
      </c>
      <c r="AD104" s="31">
        <f t="shared" si="32"/>
        <v>1.4032120336311087E-2</v>
      </c>
      <c r="AE104" s="31">
        <f t="shared" si="58"/>
        <v>0.11494240877603779</v>
      </c>
      <c r="AF104" s="31">
        <f t="shared" si="58"/>
        <v>-0.11008067020789286</v>
      </c>
      <c r="AG104" s="31">
        <f t="shared" si="58"/>
        <v>-3.8242158234575527E-3</v>
      </c>
      <c r="AH104" s="31"/>
      <c r="AI104" s="32">
        <f t="shared" si="44"/>
        <v>1</v>
      </c>
      <c r="AJ104" s="32">
        <f t="shared" si="44"/>
        <v>2</v>
      </c>
      <c r="AK104" s="32">
        <f t="shared" si="44"/>
        <v>3</v>
      </c>
      <c r="AL104" s="31" t="str">
        <f>_xlfn.IFS(AI104=1,D104,AJ104=1,E104,AK104=1,F104)</f>
        <v>더불어민주당</v>
      </c>
      <c r="AM104" s="31"/>
      <c r="AN104" s="30">
        <v>121792</v>
      </c>
      <c r="AO104" s="41">
        <v>3</v>
      </c>
      <c r="AP104" s="40">
        <f t="shared" ref="AP104:AP167" si="59">1/AO104</f>
        <v>0.33333333333333331</v>
      </c>
      <c r="AQ104" s="32">
        <f>INT(L104*AP104)</f>
        <v>7139</v>
      </c>
      <c r="AR104" s="30">
        <f>IF(E104="미래통합당",1,0)</f>
        <v>1</v>
      </c>
      <c r="AS104" s="30">
        <v>1</v>
      </c>
      <c r="AT104" s="39">
        <f t="shared" si="48"/>
        <v>7139</v>
      </c>
      <c r="AU104" s="30">
        <v>121792</v>
      </c>
      <c r="AV104" s="30">
        <f t="shared" si="49"/>
        <v>52614</v>
      </c>
      <c r="AW104" s="32">
        <f>K104-AT104</f>
        <v>22797</v>
      </c>
      <c r="AX104" s="32">
        <f>L104+AT104</f>
        <v>28557</v>
      </c>
      <c r="AY104" s="32">
        <f t="shared" si="38"/>
        <v>624</v>
      </c>
      <c r="AZ104" s="32">
        <f t="shared" si="39"/>
        <v>69178</v>
      </c>
      <c r="BA104" s="32">
        <f t="shared" si="40"/>
        <v>31409</v>
      </c>
      <c r="BB104" s="32">
        <f t="shared" si="41"/>
        <v>35776</v>
      </c>
      <c r="BC104" s="32">
        <f t="shared" si="42"/>
        <v>1085</v>
      </c>
      <c r="BD104" s="32">
        <f t="shared" si="36"/>
        <v>121792</v>
      </c>
      <c r="BE104" s="32">
        <f>S104-AT104</f>
        <v>54206</v>
      </c>
      <c r="BF104" s="32">
        <f>T104+AT104</f>
        <v>64333</v>
      </c>
      <c r="BG104" s="32">
        <f t="shared" si="37"/>
        <v>1709</v>
      </c>
      <c r="BH104" s="31">
        <f>AW104/$AV104</f>
        <v>0.43328771809784467</v>
      </c>
      <c r="BI104" s="31">
        <f>AX104/$AV104</f>
        <v>0.54276428327061244</v>
      </c>
      <c r="BJ104" s="31">
        <f>AY104/$AV104</f>
        <v>1.1859961227049834E-2</v>
      </c>
      <c r="BK104" s="31">
        <f>BA104/$AZ104</f>
        <v>0.45403162855242996</v>
      </c>
      <c r="BL104" s="31">
        <f>BB104/$AZ104</f>
        <v>0.51715863424788222</v>
      </c>
      <c r="BM104" s="31">
        <f>BC104/$AZ104</f>
        <v>1.5684177050507387E-2</v>
      </c>
      <c r="BN104" s="31">
        <f>BE104/$BD104</f>
        <v>0.44507028376248031</v>
      </c>
      <c r="BO104" s="31">
        <f>BF104/$BD104</f>
        <v>0.52822024435102466</v>
      </c>
      <c r="BP104" s="31">
        <f>(AY104+BC104)/$AU104</f>
        <v>1.4032120336311087E-2</v>
      </c>
      <c r="BQ104" s="31">
        <f t="shared" si="45"/>
        <v>-2.074391045458529E-2</v>
      </c>
      <c r="BR104" s="31">
        <f t="shared" si="45"/>
        <v>2.5605649022730215E-2</v>
      </c>
      <c r="BS104" s="31">
        <f t="shared" si="45"/>
        <v>-3.8242158234575527E-3</v>
      </c>
      <c r="BU104" s="32">
        <f t="shared" si="46"/>
        <v>2</v>
      </c>
      <c r="BV104" s="32">
        <f t="shared" si="47"/>
        <v>1</v>
      </c>
      <c r="BW104" s="32">
        <f t="shared" si="47"/>
        <v>3</v>
      </c>
      <c r="BX104" s="31" t="str">
        <f t="shared" si="50"/>
        <v>미래통합당</v>
      </c>
    </row>
    <row r="105" spans="1:76">
      <c r="A105" s="30">
        <v>102</v>
      </c>
      <c r="B105" s="30" t="s">
        <v>16820</v>
      </c>
      <c r="C105" s="34" t="s">
        <v>16958</v>
      </c>
      <c r="D105" s="32" t="s">
        <v>7</v>
      </c>
      <c r="E105" s="32" t="s">
        <v>9</v>
      </c>
      <c r="F105" s="32" t="s">
        <v>19</v>
      </c>
      <c r="G105" s="32" t="s">
        <v>6470</v>
      </c>
      <c r="H105" s="32" t="s">
        <v>6469</v>
      </c>
      <c r="I105" s="32" t="s">
        <v>6468</v>
      </c>
      <c r="J105" s="30">
        <v>55638</v>
      </c>
      <c r="K105" s="32">
        <v>31391</v>
      </c>
      <c r="L105" s="32">
        <v>22881</v>
      </c>
      <c r="M105" s="32">
        <v>690</v>
      </c>
      <c r="N105" s="32">
        <v>77865</v>
      </c>
      <c r="O105" s="32">
        <v>34915</v>
      </c>
      <c r="P105" s="32">
        <v>40617</v>
      </c>
      <c r="Q105" s="32">
        <v>1306</v>
      </c>
      <c r="R105" s="32">
        <v>133503</v>
      </c>
      <c r="S105" s="32">
        <v>66306</v>
      </c>
      <c r="T105" s="32">
        <v>63498</v>
      </c>
      <c r="U105" s="32">
        <v>1996</v>
      </c>
      <c r="V105" s="31">
        <f t="shared" si="52"/>
        <v>0.56420072612243433</v>
      </c>
      <c r="W105" s="31">
        <f t="shared" si="53"/>
        <v>0.41124770840073333</v>
      </c>
      <c r="X105" s="31">
        <f t="shared" si="54"/>
        <v>1.240159603148927E-2</v>
      </c>
      <c r="Y105" s="31">
        <f t="shared" si="55"/>
        <v>0.44840428947537403</v>
      </c>
      <c r="Z105" s="31">
        <f t="shared" si="56"/>
        <v>0.52163359660951647</v>
      </c>
      <c r="AA105" s="31">
        <f t="shared" si="57"/>
        <v>1.6772619276953702E-2</v>
      </c>
      <c r="AB105" s="31">
        <f t="shared" si="30"/>
        <v>0.49666299633716099</v>
      </c>
      <c r="AC105" s="31">
        <f t="shared" si="31"/>
        <v>0.47562976112896338</v>
      </c>
      <c r="AD105" s="31">
        <f t="shared" si="32"/>
        <v>1.4950974884459525E-2</v>
      </c>
      <c r="AE105" s="31">
        <f t="shared" si="58"/>
        <v>0.1157964366470603</v>
      </c>
      <c r="AF105" s="31">
        <f t="shared" si="58"/>
        <v>-0.11038588820878315</v>
      </c>
      <c r="AG105" s="31">
        <f t="shared" si="58"/>
        <v>-4.3710232454644317E-3</v>
      </c>
      <c r="AH105" s="31"/>
      <c r="AI105" s="32">
        <f t="shared" si="44"/>
        <v>1</v>
      </c>
      <c r="AJ105" s="32">
        <f t="shared" si="44"/>
        <v>2</v>
      </c>
      <c r="AK105" s="32">
        <f t="shared" si="44"/>
        <v>3</v>
      </c>
      <c r="AL105" s="31" t="str">
        <f>_xlfn.IFS(AI105=1,D105,AJ105=1,E105,AK105=1,F105)</f>
        <v>더불어민주당</v>
      </c>
      <c r="AM105" s="31"/>
      <c r="AN105" s="30">
        <v>133503</v>
      </c>
      <c r="AO105" s="41">
        <v>3</v>
      </c>
      <c r="AP105" s="40">
        <f t="shared" si="59"/>
        <v>0.33333333333333331</v>
      </c>
      <c r="AQ105" s="32">
        <f>INT(L105*AP105)</f>
        <v>7627</v>
      </c>
      <c r="AR105" s="30">
        <f>IF(E105="미래통합당",1,0)</f>
        <v>1</v>
      </c>
      <c r="AS105" s="30">
        <v>1</v>
      </c>
      <c r="AT105" s="39">
        <f t="shared" si="48"/>
        <v>7627</v>
      </c>
      <c r="AU105" s="30">
        <v>133503</v>
      </c>
      <c r="AV105" s="30">
        <f t="shared" si="49"/>
        <v>55638</v>
      </c>
      <c r="AW105" s="32">
        <f>K105-AT105</f>
        <v>23764</v>
      </c>
      <c r="AX105" s="32">
        <f>L105+AT105</f>
        <v>30508</v>
      </c>
      <c r="AY105" s="32">
        <f t="shared" si="38"/>
        <v>690</v>
      </c>
      <c r="AZ105" s="32">
        <f t="shared" si="39"/>
        <v>77865</v>
      </c>
      <c r="BA105" s="32">
        <f t="shared" si="40"/>
        <v>34915</v>
      </c>
      <c r="BB105" s="32">
        <f t="shared" si="41"/>
        <v>40617</v>
      </c>
      <c r="BC105" s="32">
        <f t="shared" si="42"/>
        <v>1306</v>
      </c>
      <c r="BD105" s="32">
        <f t="shared" si="36"/>
        <v>133503</v>
      </c>
      <c r="BE105" s="32">
        <f>S105-AT105</f>
        <v>58679</v>
      </c>
      <c r="BF105" s="32">
        <f>T105+AT105</f>
        <v>71125</v>
      </c>
      <c r="BG105" s="32">
        <f t="shared" si="37"/>
        <v>1996</v>
      </c>
      <c r="BH105" s="31">
        <f>AW105/$AV105</f>
        <v>0.42711815665552322</v>
      </c>
      <c r="BI105" s="31">
        <f>AX105/$AV105</f>
        <v>0.54833027786764443</v>
      </c>
      <c r="BJ105" s="31">
        <f>AY105/$AV105</f>
        <v>1.240159603148927E-2</v>
      </c>
      <c r="BK105" s="31">
        <f>BA105/$AZ105</f>
        <v>0.44840428947537403</v>
      </c>
      <c r="BL105" s="31">
        <f>BB105/$AZ105</f>
        <v>0.52163359660951647</v>
      </c>
      <c r="BM105" s="31">
        <f>BC105/$AZ105</f>
        <v>1.6772619276953702E-2</v>
      </c>
      <c r="BN105" s="31">
        <f>BE105/$BD105</f>
        <v>0.43953319401062146</v>
      </c>
      <c r="BO105" s="31">
        <f>BF105/$BD105</f>
        <v>0.5327595634555029</v>
      </c>
      <c r="BP105" s="31">
        <f>(AY105+BC105)/$AU105</f>
        <v>1.4950974884459525E-2</v>
      </c>
      <c r="BQ105" s="31">
        <f t="shared" si="45"/>
        <v>-2.1286132819850812E-2</v>
      </c>
      <c r="BR105" s="31">
        <f t="shared" si="45"/>
        <v>2.6696681258127963E-2</v>
      </c>
      <c r="BS105" s="31">
        <f t="shared" si="45"/>
        <v>-4.3710232454644317E-3</v>
      </c>
      <c r="BU105" s="32">
        <f t="shared" si="46"/>
        <v>2</v>
      </c>
      <c r="BV105" s="32">
        <f t="shared" si="47"/>
        <v>1</v>
      </c>
      <c r="BW105" s="32">
        <f t="shared" si="47"/>
        <v>3</v>
      </c>
      <c r="BX105" s="31" t="str">
        <f t="shared" si="50"/>
        <v>미래통합당</v>
      </c>
    </row>
    <row r="106" spans="1:76">
      <c r="A106" s="30">
        <v>103</v>
      </c>
      <c r="B106" s="30" t="s">
        <v>16820</v>
      </c>
      <c r="C106" s="34" t="s">
        <v>16957</v>
      </c>
      <c r="D106" s="32" t="s">
        <v>7</v>
      </c>
      <c r="E106" s="32" t="s">
        <v>9</v>
      </c>
      <c r="F106" s="32" t="s">
        <v>19</v>
      </c>
      <c r="G106" s="32" t="s">
        <v>6545</v>
      </c>
      <c r="H106" s="32" t="s">
        <v>6544</v>
      </c>
      <c r="I106" s="32" t="s">
        <v>6543</v>
      </c>
      <c r="J106" s="30">
        <v>53940</v>
      </c>
      <c r="K106" s="32">
        <v>33095</v>
      </c>
      <c r="L106" s="32">
        <v>19392</v>
      </c>
      <c r="M106" s="32">
        <v>370</v>
      </c>
      <c r="N106" s="32">
        <v>82581</v>
      </c>
      <c r="O106" s="32">
        <v>41883</v>
      </c>
      <c r="P106" s="32">
        <v>38328</v>
      </c>
      <c r="Q106" s="32">
        <v>664</v>
      </c>
      <c r="R106" s="32">
        <v>136521</v>
      </c>
      <c r="S106" s="32">
        <v>74978</v>
      </c>
      <c r="T106" s="32">
        <v>57720</v>
      </c>
      <c r="U106" s="32">
        <v>1034</v>
      </c>
      <c r="V106" s="31">
        <f t="shared" si="52"/>
        <v>0.61355209492028184</v>
      </c>
      <c r="W106" s="31">
        <f t="shared" si="53"/>
        <v>0.35951056729699665</v>
      </c>
      <c r="X106" s="31">
        <f t="shared" si="54"/>
        <v>6.8594734890619208E-3</v>
      </c>
      <c r="Y106" s="31">
        <f t="shared" si="55"/>
        <v>0.5071747738583936</v>
      </c>
      <c r="Z106" s="31">
        <f t="shared" si="56"/>
        <v>0.4641261307080321</v>
      </c>
      <c r="AA106" s="31">
        <f t="shared" si="57"/>
        <v>8.0405904505879075E-3</v>
      </c>
      <c r="AB106" s="31">
        <f t="shared" si="30"/>
        <v>0.54920488423026492</v>
      </c>
      <c r="AC106" s="31">
        <f t="shared" si="31"/>
        <v>0.42279209791900146</v>
      </c>
      <c r="AD106" s="31">
        <f t="shared" si="32"/>
        <v>7.5739263556522437E-3</v>
      </c>
      <c r="AE106" s="31">
        <f t="shared" si="58"/>
        <v>0.10637732106188824</v>
      </c>
      <c r="AF106" s="31">
        <f t="shared" si="58"/>
        <v>-0.10461556341103545</v>
      </c>
      <c r="AG106" s="31">
        <f t="shared" si="58"/>
        <v>-1.1811169615259867E-3</v>
      </c>
      <c r="AH106" s="31"/>
      <c r="AI106" s="32">
        <f t="shared" si="44"/>
        <v>1</v>
      </c>
      <c r="AJ106" s="32">
        <f t="shared" si="44"/>
        <v>2</v>
      </c>
      <c r="AK106" s="32">
        <f t="shared" si="44"/>
        <v>3</v>
      </c>
      <c r="AL106" s="31" t="str">
        <f>_xlfn.IFS(AI106=1,D106,AJ106=1,E106,AK106=1,F106)</f>
        <v>더불어민주당</v>
      </c>
      <c r="AM106" s="31"/>
      <c r="AN106" s="30">
        <v>136521</v>
      </c>
      <c r="AO106" s="41">
        <v>3</v>
      </c>
      <c r="AP106" s="40">
        <f t="shared" si="59"/>
        <v>0.33333333333333331</v>
      </c>
      <c r="AQ106" s="32">
        <f>INT(L106*AP106)</f>
        <v>6464</v>
      </c>
      <c r="AR106" s="30">
        <f>IF(E106="미래통합당",1,0)</f>
        <v>1</v>
      </c>
      <c r="AS106" s="30">
        <v>1</v>
      </c>
      <c r="AT106" s="39">
        <f t="shared" si="48"/>
        <v>6464</v>
      </c>
      <c r="AU106" s="30">
        <v>136521</v>
      </c>
      <c r="AV106" s="30">
        <f t="shared" si="49"/>
        <v>53940</v>
      </c>
      <c r="AW106" s="32">
        <f>K106-AT106</f>
        <v>26631</v>
      </c>
      <c r="AX106" s="32">
        <f>L106+AT106</f>
        <v>25856</v>
      </c>
      <c r="AY106" s="32">
        <f t="shared" si="38"/>
        <v>370</v>
      </c>
      <c r="AZ106" s="32">
        <f t="shared" si="39"/>
        <v>82581</v>
      </c>
      <c r="BA106" s="32">
        <f t="shared" si="40"/>
        <v>41883</v>
      </c>
      <c r="BB106" s="32">
        <f t="shared" si="41"/>
        <v>38328</v>
      </c>
      <c r="BC106" s="32">
        <f t="shared" si="42"/>
        <v>664</v>
      </c>
      <c r="BD106" s="32">
        <f t="shared" si="36"/>
        <v>136521</v>
      </c>
      <c r="BE106" s="32">
        <f>S106-AT106</f>
        <v>68514</v>
      </c>
      <c r="BF106" s="32">
        <f>T106+AT106</f>
        <v>64184</v>
      </c>
      <c r="BG106" s="32">
        <f t="shared" si="37"/>
        <v>1034</v>
      </c>
      <c r="BH106" s="31">
        <f>AW106/$AV106</f>
        <v>0.49371523915461624</v>
      </c>
      <c r="BI106" s="31">
        <f>AX106/$AV106</f>
        <v>0.4793474230626622</v>
      </c>
      <c r="BJ106" s="31">
        <f>AY106/$AV106</f>
        <v>6.8594734890619208E-3</v>
      </c>
      <c r="BK106" s="31">
        <f>BA106/$AZ106</f>
        <v>0.5071747738583936</v>
      </c>
      <c r="BL106" s="31">
        <f>BB106/$AZ106</f>
        <v>0.4641261307080321</v>
      </c>
      <c r="BM106" s="31">
        <f>BC106/$AZ106</f>
        <v>8.0405904505879075E-3</v>
      </c>
      <c r="BN106" s="31">
        <f>BE106/$BD106</f>
        <v>0.50185685718680639</v>
      </c>
      <c r="BO106" s="31">
        <f>BF106/$BD106</f>
        <v>0.47014012496245999</v>
      </c>
      <c r="BP106" s="31">
        <f>(AY106+BC106)/$AU106</f>
        <v>7.5739263556522437E-3</v>
      </c>
      <c r="BQ106" s="31">
        <f t="shared" si="45"/>
        <v>-1.3459534703777365E-2</v>
      </c>
      <c r="BR106" s="31">
        <f t="shared" si="45"/>
        <v>1.52212923546301E-2</v>
      </c>
      <c r="BS106" s="31">
        <f t="shared" si="45"/>
        <v>-1.1811169615259867E-3</v>
      </c>
      <c r="BU106" s="32">
        <f t="shared" si="46"/>
        <v>1</v>
      </c>
      <c r="BV106" s="32">
        <f t="shared" si="47"/>
        <v>2</v>
      </c>
      <c r="BW106" s="32">
        <f t="shared" si="47"/>
        <v>3</v>
      </c>
      <c r="BX106" s="31" t="str">
        <f t="shared" si="50"/>
        <v>더불어민주당</v>
      </c>
    </row>
    <row r="107" spans="1:76">
      <c r="A107" s="30">
        <v>104</v>
      </c>
      <c r="B107" s="30" t="s">
        <v>16820</v>
      </c>
      <c r="C107" s="34" t="s">
        <v>16956</v>
      </c>
      <c r="D107" s="32" t="s">
        <v>7</v>
      </c>
      <c r="E107" s="32" t="s">
        <v>9</v>
      </c>
      <c r="F107" s="32" t="s">
        <v>11</v>
      </c>
      <c r="G107" s="32" t="s">
        <v>6607</v>
      </c>
      <c r="H107" s="32" t="s">
        <v>6606</v>
      </c>
      <c r="I107" s="32" t="s">
        <v>6605</v>
      </c>
      <c r="J107" s="30">
        <v>52558</v>
      </c>
      <c r="K107" s="32">
        <v>33234</v>
      </c>
      <c r="L107" s="32">
        <v>17937</v>
      </c>
      <c r="M107" s="32">
        <v>320</v>
      </c>
      <c r="N107" s="32">
        <v>72095</v>
      </c>
      <c r="O107" s="32">
        <v>37474</v>
      </c>
      <c r="P107" s="32">
        <v>32203</v>
      </c>
      <c r="Q107" s="32">
        <v>653</v>
      </c>
      <c r="R107" s="32">
        <v>124653</v>
      </c>
      <c r="S107" s="32">
        <v>70708</v>
      </c>
      <c r="T107" s="32">
        <v>50140</v>
      </c>
      <c r="U107" s="32">
        <v>973</v>
      </c>
      <c r="V107" s="31">
        <f t="shared" si="52"/>
        <v>0.63232999733627615</v>
      </c>
      <c r="W107" s="31">
        <f t="shared" si="53"/>
        <v>0.34128010959321131</v>
      </c>
      <c r="X107" s="31">
        <f t="shared" si="54"/>
        <v>6.0885117394116972E-3</v>
      </c>
      <c r="Y107" s="31">
        <f t="shared" si="55"/>
        <v>0.51978639295374163</v>
      </c>
      <c r="Z107" s="31">
        <f t="shared" si="56"/>
        <v>0.44667452666620433</v>
      </c>
      <c r="AA107" s="31">
        <f t="shared" si="57"/>
        <v>9.0574935848533183E-3</v>
      </c>
      <c r="AB107" s="31">
        <f t="shared" si="30"/>
        <v>0.56723865450490563</v>
      </c>
      <c r="AC107" s="31">
        <f t="shared" si="31"/>
        <v>0.40223660882610124</v>
      </c>
      <c r="AD107" s="31">
        <f t="shared" si="32"/>
        <v>7.8056685358555353E-3</v>
      </c>
      <c r="AE107" s="31">
        <f t="shared" si="58"/>
        <v>0.11254360438253452</v>
      </c>
      <c r="AF107" s="31">
        <f t="shared" si="58"/>
        <v>-0.10539441707299302</v>
      </c>
      <c r="AG107" s="31">
        <f t="shared" si="58"/>
        <v>-2.9689818454416211E-3</v>
      </c>
      <c r="AH107" s="31"/>
      <c r="AI107" s="32">
        <f t="shared" si="44"/>
        <v>1</v>
      </c>
      <c r="AJ107" s="32">
        <f t="shared" si="44"/>
        <v>2</v>
      </c>
      <c r="AK107" s="32">
        <f t="shared" si="44"/>
        <v>3</v>
      </c>
      <c r="AL107" s="31" t="str">
        <f>_xlfn.IFS(AI107=1,D107,AJ107=1,E107,AK107=1,F107)</f>
        <v>더불어민주당</v>
      </c>
      <c r="AM107" s="31"/>
      <c r="AN107" s="30">
        <v>124653</v>
      </c>
      <c r="AO107" s="41">
        <v>3</v>
      </c>
      <c r="AP107" s="40">
        <f t="shared" si="59"/>
        <v>0.33333333333333331</v>
      </c>
      <c r="AQ107" s="32">
        <f>INT(L107*AP107)</f>
        <v>5979</v>
      </c>
      <c r="AR107" s="30">
        <f>IF(E107="미래통합당",1,0)</f>
        <v>1</v>
      </c>
      <c r="AS107" s="30">
        <v>1</v>
      </c>
      <c r="AT107" s="39">
        <f t="shared" si="48"/>
        <v>5979</v>
      </c>
      <c r="AU107" s="30">
        <v>124653</v>
      </c>
      <c r="AV107" s="30">
        <f t="shared" si="49"/>
        <v>52558</v>
      </c>
      <c r="AW107" s="32">
        <f>K107-AT107</f>
        <v>27255</v>
      </c>
      <c r="AX107" s="32">
        <f>L107+AT107</f>
        <v>23916</v>
      </c>
      <c r="AY107" s="32">
        <f t="shared" si="38"/>
        <v>320</v>
      </c>
      <c r="AZ107" s="32">
        <f t="shared" si="39"/>
        <v>72095</v>
      </c>
      <c r="BA107" s="32">
        <f t="shared" si="40"/>
        <v>37474</v>
      </c>
      <c r="BB107" s="32">
        <f t="shared" si="41"/>
        <v>32203</v>
      </c>
      <c r="BC107" s="32">
        <f t="shared" si="42"/>
        <v>653</v>
      </c>
      <c r="BD107" s="32">
        <f t="shared" si="36"/>
        <v>124653</v>
      </c>
      <c r="BE107" s="32">
        <f>S107-AT107</f>
        <v>64729</v>
      </c>
      <c r="BF107" s="32">
        <f>T107+AT107</f>
        <v>56119</v>
      </c>
      <c r="BG107" s="32">
        <f t="shared" si="37"/>
        <v>973</v>
      </c>
      <c r="BH107" s="31">
        <f>AW107/$AV107</f>
        <v>0.51856996080520568</v>
      </c>
      <c r="BI107" s="31">
        <f>AX107/$AV107</f>
        <v>0.45504014612428173</v>
      </c>
      <c r="BJ107" s="31">
        <f>AY107/$AV107</f>
        <v>6.0885117394116972E-3</v>
      </c>
      <c r="BK107" s="31">
        <f>BA107/$AZ107</f>
        <v>0.51978639295374163</v>
      </c>
      <c r="BL107" s="31">
        <f>BB107/$AZ107</f>
        <v>0.44667452666620433</v>
      </c>
      <c r="BM107" s="31">
        <f>BC107/$AZ107</f>
        <v>9.0574935848533183E-3</v>
      </c>
      <c r="BN107" s="31">
        <f>BE107/$BD107</f>
        <v>0.51927350324500809</v>
      </c>
      <c r="BO107" s="31">
        <f>BF107/$BD107</f>
        <v>0.45020176008599871</v>
      </c>
      <c r="BP107" s="31">
        <f>(AY107+BC107)/$AU107</f>
        <v>7.8056685358555353E-3</v>
      </c>
      <c r="BQ107" s="31">
        <f t="shared" si="45"/>
        <v>-1.2164321485359508E-3</v>
      </c>
      <c r="BR107" s="31">
        <f t="shared" si="45"/>
        <v>8.3656194580774002E-3</v>
      </c>
      <c r="BS107" s="31">
        <f t="shared" si="45"/>
        <v>-2.9689818454416211E-3</v>
      </c>
      <c r="BU107" s="32">
        <f t="shared" si="46"/>
        <v>1</v>
      </c>
      <c r="BV107" s="32">
        <f t="shared" si="47"/>
        <v>2</v>
      </c>
      <c r="BW107" s="32">
        <f t="shared" si="47"/>
        <v>3</v>
      </c>
      <c r="BX107" s="31" t="str">
        <f t="shared" si="50"/>
        <v>더불어민주당</v>
      </c>
    </row>
    <row r="108" spans="1:76">
      <c r="A108" s="30">
        <v>105</v>
      </c>
      <c r="B108" s="30" t="s">
        <v>16820</v>
      </c>
      <c r="C108" s="30" t="s">
        <v>16822</v>
      </c>
      <c r="D108" s="32" t="s">
        <v>7</v>
      </c>
      <c r="E108" s="32" t="s">
        <v>9</v>
      </c>
      <c r="F108" s="32" t="s">
        <v>11</v>
      </c>
      <c r="G108" s="32" t="s">
        <v>6655</v>
      </c>
      <c r="H108" s="32" t="s">
        <v>6654</v>
      </c>
      <c r="I108" s="32" t="s">
        <v>6653</v>
      </c>
      <c r="J108" s="30">
        <v>39721</v>
      </c>
      <c r="K108" s="32">
        <v>24820</v>
      </c>
      <c r="L108" s="32">
        <v>13340</v>
      </c>
      <c r="M108" s="32">
        <v>118</v>
      </c>
      <c r="N108" s="32">
        <v>59464</v>
      </c>
      <c r="O108" s="32">
        <v>30643</v>
      </c>
      <c r="P108" s="32">
        <v>26248</v>
      </c>
      <c r="Q108" s="32">
        <v>250</v>
      </c>
      <c r="R108" s="32">
        <v>99185</v>
      </c>
      <c r="S108" s="32">
        <v>55463</v>
      </c>
      <c r="T108" s="32">
        <v>39588</v>
      </c>
      <c r="U108" s="32">
        <v>368</v>
      </c>
      <c r="V108" s="31">
        <f t="shared" si="52"/>
        <v>0.62485838725107623</v>
      </c>
      <c r="W108" s="31">
        <f t="shared" si="53"/>
        <v>0.33584250144759697</v>
      </c>
      <c r="X108" s="31">
        <f t="shared" si="54"/>
        <v>2.9707207774225222E-3</v>
      </c>
      <c r="Y108" s="31">
        <f t="shared" si="55"/>
        <v>0.51532019373066051</v>
      </c>
      <c r="Z108" s="31">
        <f t="shared" si="56"/>
        <v>0.44140992869635409</v>
      </c>
      <c r="AA108" s="31">
        <f t="shared" si="57"/>
        <v>4.204224404681824E-3</v>
      </c>
      <c r="AB108" s="31">
        <f t="shared" si="30"/>
        <v>0.55918737712355704</v>
      </c>
      <c r="AC108" s="31">
        <f t="shared" si="31"/>
        <v>0.39913293340726924</v>
      </c>
      <c r="AD108" s="31">
        <f t="shared" si="32"/>
        <v>3.7102384433130011E-3</v>
      </c>
      <c r="AE108" s="31">
        <f t="shared" si="58"/>
        <v>0.10953819352041572</v>
      </c>
      <c r="AF108" s="31">
        <f t="shared" si="58"/>
        <v>-0.10556742724875712</v>
      </c>
      <c r="AG108" s="31">
        <f t="shared" si="58"/>
        <v>-1.2335036272593017E-3</v>
      </c>
      <c r="AH108" s="31"/>
      <c r="AI108" s="32">
        <f t="shared" si="44"/>
        <v>1</v>
      </c>
      <c r="AJ108" s="32">
        <f t="shared" si="44"/>
        <v>2</v>
      </c>
      <c r="AK108" s="32">
        <f t="shared" si="44"/>
        <v>3</v>
      </c>
      <c r="AL108" s="31" t="str">
        <f>_xlfn.IFS(AI108=1,D108,AJ108=1,E108,AK108=1,F108)</f>
        <v>더불어민주당</v>
      </c>
      <c r="AM108" s="31"/>
      <c r="AN108" s="30">
        <v>99185</v>
      </c>
      <c r="AO108" s="41">
        <v>3</v>
      </c>
      <c r="AP108" s="40">
        <f t="shared" si="59"/>
        <v>0.33333333333333331</v>
      </c>
      <c r="AQ108" s="32">
        <f>INT(L108*AP108)</f>
        <v>4446</v>
      </c>
      <c r="AR108" s="30">
        <f>IF(E108="미래통합당",1,0)</f>
        <v>1</v>
      </c>
      <c r="AS108" s="30">
        <v>1</v>
      </c>
      <c r="AT108" s="39">
        <f t="shared" si="48"/>
        <v>4446</v>
      </c>
      <c r="AU108" s="30">
        <v>99185</v>
      </c>
      <c r="AV108" s="30">
        <f t="shared" si="49"/>
        <v>39721</v>
      </c>
      <c r="AW108" s="32">
        <f>K108-AT108</f>
        <v>20374</v>
      </c>
      <c r="AX108" s="32">
        <f>L108+AT108</f>
        <v>17786</v>
      </c>
      <c r="AY108" s="32">
        <f t="shared" si="38"/>
        <v>118</v>
      </c>
      <c r="AZ108" s="32">
        <f t="shared" si="39"/>
        <v>59464</v>
      </c>
      <c r="BA108" s="32">
        <f t="shared" si="40"/>
        <v>30643</v>
      </c>
      <c r="BB108" s="32">
        <f t="shared" si="41"/>
        <v>26248</v>
      </c>
      <c r="BC108" s="32">
        <f t="shared" si="42"/>
        <v>250</v>
      </c>
      <c r="BD108" s="32">
        <f t="shared" si="36"/>
        <v>99185</v>
      </c>
      <c r="BE108" s="32">
        <f>S108-AT108</f>
        <v>51017</v>
      </c>
      <c r="BF108" s="32">
        <f>T108+AT108</f>
        <v>44034</v>
      </c>
      <c r="BG108" s="32">
        <f t="shared" si="37"/>
        <v>368</v>
      </c>
      <c r="BH108" s="31">
        <f>AW108/$AV108</f>
        <v>0.5129276705017497</v>
      </c>
      <c r="BI108" s="31">
        <f>AX108/$AV108</f>
        <v>0.44777321819692356</v>
      </c>
      <c r="BJ108" s="31">
        <f>AY108/$AV108</f>
        <v>2.9707207774225222E-3</v>
      </c>
      <c r="BK108" s="31">
        <f>BA108/$AZ108</f>
        <v>0.51532019373066051</v>
      </c>
      <c r="BL108" s="31">
        <f>BB108/$AZ108</f>
        <v>0.44140992869635409</v>
      </c>
      <c r="BM108" s="31">
        <f>BC108/$AZ108</f>
        <v>4.204224404681824E-3</v>
      </c>
      <c r="BN108" s="31">
        <f>BE108/$BD108</f>
        <v>0.51436205071331353</v>
      </c>
      <c r="BO108" s="31">
        <f>BF108/$BD108</f>
        <v>0.44395825981751275</v>
      </c>
      <c r="BP108" s="31">
        <f>(AY108+BC108)/$AU108</f>
        <v>3.7102384433130011E-3</v>
      </c>
      <c r="BQ108" s="31">
        <f t="shared" si="45"/>
        <v>-2.3925232289108145E-3</v>
      </c>
      <c r="BR108" s="31">
        <f t="shared" si="45"/>
        <v>6.363289500569469E-3</v>
      </c>
      <c r="BS108" s="31">
        <f t="shared" si="45"/>
        <v>-1.2335036272593017E-3</v>
      </c>
      <c r="BU108" s="32">
        <f t="shared" si="46"/>
        <v>1</v>
      </c>
      <c r="BV108" s="32">
        <f t="shared" si="47"/>
        <v>2</v>
      </c>
      <c r="BW108" s="32">
        <f t="shared" si="47"/>
        <v>3</v>
      </c>
      <c r="BX108" s="31" t="str">
        <f t="shared" si="50"/>
        <v>더불어민주당</v>
      </c>
    </row>
    <row r="109" spans="1:76">
      <c r="A109" s="30">
        <v>106</v>
      </c>
      <c r="B109" s="30" t="s">
        <v>16820</v>
      </c>
      <c r="C109" s="30" t="s">
        <v>16821</v>
      </c>
      <c r="D109" s="32" t="s">
        <v>7</v>
      </c>
      <c r="E109" s="32" t="s">
        <v>9</v>
      </c>
      <c r="F109" s="32" t="s">
        <v>100</v>
      </c>
      <c r="G109" s="32" t="s">
        <v>6702</v>
      </c>
      <c r="H109" s="32" t="s">
        <v>6701</v>
      </c>
      <c r="I109" s="32" t="s">
        <v>6700</v>
      </c>
      <c r="J109" s="30">
        <v>42449</v>
      </c>
      <c r="K109" s="32">
        <v>26326</v>
      </c>
      <c r="L109" s="32">
        <v>12839</v>
      </c>
      <c r="M109" s="32">
        <v>2668</v>
      </c>
      <c r="N109" s="32">
        <v>54834</v>
      </c>
      <c r="O109" s="32">
        <v>27459</v>
      </c>
      <c r="P109" s="32">
        <v>22790</v>
      </c>
      <c r="Q109" s="32">
        <v>3687</v>
      </c>
      <c r="R109" s="32">
        <v>97283</v>
      </c>
      <c r="S109" s="32">
        <v>53785</v>
      </c>
      <c r="T109" s="32">
        <v>35629</v>
      </c>
      <c r="U109" s="32">
        <v>6355</v>
      </c>
      <c r="V109" s="31">
        <f t="shared" si="52"/>
        <v>0.62017950952908196</v>
      </c>
      <c r="W109" s="31">
        <f t="shared" si="53"/>
        <v>0.30245706612641049</v>
      </c>
      <c r="X109" s="31">
        <f t="shared" si="54"/>
        <v>6.28518928596669E-2</v>
      </c>
      <c r="Y109" s="31">
        <f t="shared" si="55"/>
        <v>0.50076594813436914</v>
      </c>
      <c r="Z109" s="31">
        <f t="shared" si="56"/>
        <v>0.41561804719699458</v>
      </c>
      <c r="AA109" s="31">
        <f t="shared" si="57"/>
        <v>6.7239304081409351E-2</v>
      </c>
      <c r="AB109" s="31">
        <f t="shared" si="30"/>
        <v>0.55287151917601229</v>
      </c>
      <c r="AC109" s="31">
        <f t="shared" si="31"/>
        <v>0.36624076148967444</v>
      </c>
      <c r="AD109" s="31">
        <f t="shared" si="32"/>
        <v>6.5324876905523063E-2</v>
      </c>
      <c r="AE109" s="31">
        <f t="shared" si="58"/>
        <v>0.11941356139471282</v>
      </c>
      <c r="AF109" s="31">
        <f t="shared" si="58"/>
        <v>-0.11316098107058409</v>
      </c>
      <c r="AG109" s="31">
        <f t="shared" si="58"/>
        <v>-4.3874112217424516E-3</v>
      </c>
      <c r="AH109" s="31"/>
      <c r="AI109" s="32">
        <f t="shared" si="44"/>
        <v>1</v>
      </c>
      <c r="AJ109" s="32">
        <f t="shared" si="44"/>
        <v>2</v>
      </c>
      <c r="AK109" s="32">
        <f t="shared" si="44"/>
        <v>3</v>
      </c>
      <c r="AL109" s="31" t="str">
        <f>_xlfn.IFS(AI109=1,D109,AJ109=1,E109,AK109=1,F109)</f>
        <v>더불어민주당</v>
      </c>
      <c r="AM109" s="31"/>
      <c r="AN109" s="30">
        <v>97283</v>
      </c>
      <c r="AO109" s="41">
        <v>3</v>
      </c>
      <c r="AP109" s="40">
        <f t="shared" si="59"/>
        <v>0.33333333333333331</v>
      </c>
      <c r="AQ109" s="32">
        <f>INT(L109*AP109)</f>
        <v>4279</v>
      </c>
      <c r="AR109" s="30">
        <f>IF(E109="미래통합당",1,0)</f>
        <v>1</v>
      </c>
      <c r="AS109" s="30">
        <v>1</v>
      </c>
      <c r="AT109" s="39">
        <f t="shared" si="48"/>
        <v>4279</v>
      </c>
      <c r="AU109" s="30">
        <v>97283</v>
      </c>
      <c r="AV109" s="30">
        <f t="shared" si="49"/>
        <v>42449</v>
      </c>
      <c r="AW109" s="32">
        <f>K109-AT109</f>
        <v>22047</v>
      </c>
      <c r="AX109" s="32">
        <f>L109+AT109</f>
        <v>17118</v>
      </c>
      <c r="AY109" s="32">
        <f t="shared" si="38"/>
        <v>2668</v>
      </c>
      <c r="AZ109" s="32">
        <f t="shared" si="39"/>
        <v>54834</v>
      </c>
      <c r="BA109" s="32">
        <f t="shared" si="40"/>
        <v>27459</v>
      </c>
      <c r="BB109" s="32">
        <f t="shared" si="41"/>
        <v>22790</v>
      </c>
      <c r="BC109" s="32">
        <f t="shared" si="42"/>
        <v>3687</v>
      </c>
      <c r="BD109" s="32">
        <f t="shared" si="36"/>
        <v>97283</v>
      </c>
      <c r="BE109" s="32">
        <f>S109-AT109</f>
        <v>49506</v>
      </c>
      <c r="BF109" s="32">
        <f>T109+AT109</f>
        <v>39908</v>
      </c>
      <c r="BG109" s="32">
        <f t="shared" si="37"/>
        <v>6355</v>
      </c>
      <c r="BH109" s="31">
        <f>AW109/$AV109</f>
        <v>0.51937619260759971</v>
      </c>
      <c r="BI109" s="31">
        <f>AX109/$AV109</f>
        <v>0.40326038304789275</v>
      </c>
      <c r="BJ109" s="31">
        <f>AY109/$AV109</f>
        <v>6.28518928596669E-2</v>
      </c>
      <c r="BK109" s="31">
        <f>BA109/$AZ109</f>
        <v>0.50076594813436914</v>
      </c>
      <c r="BL109" s="31">
        <f>BB109/$AZ109</f>
        <v>0.41561804719699458</v>
      </c>
      <c r="BM109" s="31">
        <f>BC109/$AZ109</f>
        <v>6.7239304081409351E-2</v>
      </c>
      <c r="BN109" s="31">
        <f>BE109/$BD109</f>
        <v>0.50888644470256883</v>
      </c>
      <c r="BO109" s="31">
        <f>BF109/$BD109</f>
        <v>0.4102258359631179</v>
      </c>
      <c r="BP109" s="31">
        <f>(AY109+BC109)/$AU109</f>
        <v>6.5324876905523063E-2</v>
      </c>
      <c r="BQ109" s="31">
        <f t="shared" si="45"/>
        <v>1.8610244473230564E-2</v>
      </c>
      <c r="BR109" s="31">
        <f t="shared" si="45"/>
        <v>-1.2357664149101832E-2</v>
      </c>
      <c r="BS109" s="31">
        <f t="shared" si="45"/>
        <v>-4.3874112217424516E-3</v>
      </c>
      <c r="BU109" s="32">
        <f t="shared" si="46"/>
        <v>1</v>
      </c>
      <c r="BV109" s="32">
        <f t="shared" si="47"/>
        <v>2</v>
      </c>
      <c r="BW109" s="32">
        <f t="shared" si="47"/>
        <v>3</v>
      </c>
      <c r="BX109" s="31" t="str">
        <f t="shared" si="50"/>
        <v>더불어민주당</v>
      </c>
    </row>
    <row r="110" spans="1:76">
      <c r="A110" s="30">
        <v>107</v>
      </c>
      <c r="B110" s="30" t="s">
        <v>16820</v>
      </c>
      <c r="C110" s="30" t="s">
        <v>16819</v>
      </c>
      <c r="D110" s="32" t="s">
        <v>7</v>
      </c>
      <c r="E110" s="32" t="s">
        <v>9</v>
      </c>
      <c r="F110" s="32" t="s">
        <v>19</v>
      </c>
      <c r="G110" s="32" t="s">
        <v>6771</v>
      </c>
      <c r="H110" s="32" t="s">
        <v>6770</v>
      </c>
      <c r="I110" s="32" t="s">
        <v>6769</v>
      </c>
      <c r="J110" s="30">
        <v>39035</v>
      </c>
      <c r="K110" s="32">
        <v>21534</v>
      </c>
      <c r="L110" s="32">
        <v>15492</v>
      </c>
      <c r="M110" s="32">
        <v>283</v>
      </c>
      <c r="N110" s="32">
        <v>58582</v>
      </c>
      <c r="O110" s="32">
        <v>26118</v>
      </c>
      <c r="P110" s="32">
        <v>29125</v>
      </c>
      <c r="Q110" s="32">
        <v>509</v>
      </c>
      <c r="R110" s="32">
        <v>97617</v>
      </c>
      <c r="S110" s="32">
        <v>47652</v>
      </c>
      <c r="T110" s="32">
        <v>44617</v>
      </c>
      <c r="U110" s="32">
        <v>792</v>
      </c>
      <c r="V110" s="31">
        <f t="shared" si="52"/>
        <v>0.55165876777251188</v>
      </c>
      <c r="W110" s="31">
        <f t="shared" si="53"/>
        <v>0.3968745997182016</v>
      </c>
      <c r="X110" s="31">
        <f t="shared" si="54"/>
        <v>7.2499039323683876E-3</v>
      </c>
      <c r="Y110" s="31">
        <f t="shared" si="55"/>
        <v>0.44583660510054285</v>
      </c>
      <c r="Z110" s="31">
        <f t="shared" si="56"/>
        <v>0.49716636509508039</v>
      </c>
      <c r="AA110" s="31">
        <f t="shared" si="57"/>
        <v>8.688675702434194E-3</v>
      </c>
      <c r="AB110" s="31">
        <f t="shared" si="30"/>
        <v>0.48815267832447218</v>
      </c>
      <c r="AC110" s="31">
        <f t="shared" si="31"/>
        <v>0.45706178227153055</v>
      </c>
      <c r="AD110" s="31">
        <f t="shared" si="32"/>
        <v>8.1133409139801469E-3</v>
      </c>
      <c r="AE110" s="31">
        <f t="shared" si="58"/>
        <v>0.10582216267196903</v>
      </c>
      <c r="AF110" s="31">
        <f t="shared" si="58"/>
        <v>-0.10029176537687878</v>
      </c>
      <c r="AG110" s="31">
        <f t="shared" si="58"/>
        <v>-1.4387717700658064E-3</v>
      </c>
      <c r="AH110" s="31"/>
      <c r="AI110" s="32">
        <f t="shared" si="44"/>
        <v>1</v>
      </c>
      <c r="AJ110" s="32">
        <f t="shared" si="44"/>
        <v>2</v>
      </c>
      <c r="AK110" s="32">
        <f t="shared" si="44"/>
        <v>3</v>
      </c>
      <c r="AL110" s="31" t="str">
        <f>_xlfn.IFS(AI110=1,D110,AJ110=1,E110,AK110=1,F110)</f>
        <v>더불어민주당</v>
      </c>
      <c r="AM110" s="31"/>
      <c r="AN110" s="30">
        <v>97617</v>
      </c>
      <c r="AO110" s="41">
        <v>3</v>
      </c>
      <c r="AP110" s="40">
        <f t="shared" si="59"/>
        <v>0.33333333333333331</v>
      </c>
      <c r="AQ110" s="32">
        <f>INT(L110*AP110)</f>
        <v>5164</v>
      </c>
      <c r="AR110" s="30">
        <f>IF(E110="미래통합당",1,0)</f>
        <v>1</v>
      </c>
      <c r="AS110" s="30">
        <v>1</v>
      </c>
      <c r="AT110" s="39">
        <f t="shared" si="48"/>
        <v>5164</v>
      </c>
      <c r="AU110" s="30">
        <v>97617</v>
      </c>
      <c r="AV110" s="30">
        <f t="shared" si="49"/>
        <v>39035</v>
      </c>
      <c r="AW110" s="32">
        <f>K110-AT110</f>
        <v>16370</v>
      </c>
      <c r="AX110" s="32">
        <f>L110+AT110</f>
        <v>20656</v>
      </c>
      <c r="AY110" s="32">
        <f t="shared" si="38"/>
        <v>283</v>
      </c>
      <c r="AZ110" s="32">
        <f t="shared" si="39"/>
        <v>58582</v>
      </c>
      <c r="BA110" s="32">
        <f t="shared" si="40"/>
        <v>26118</v>
      </c>
      <c r="BB110" s="32">
        <f t="shared" si="41"/>
        <v>29125</v>
      </c>
      <c r="BC110" s="32">
        <f t="shared" si="42"/>
        <v>509</v>
      </c>
      <c r="BD110" s="32">
        <f t="shared" si="36"/>
        <v>97617</v>
      </c>
      <c r="BE110" s="32">
        <f>S110-AT110</f>
        <v>42488</v>
      </c>
      <c r="BF110" s="32">
        <f>T110+AT110</f>
        <v>49781</v>
      </c>
      <c r="BG110" s="32">
        <f t="shared" si="37"/>
        <v>792</v>
      </c>
      <c r="BH110" s="31">
        <f>AW110/$AV110</f>
        <v>0.41936723453311131</v>
      </c>
      <c r="BI110" s="31">
        <f>AX110/$AV110</f>
        <v>0.52916613295760218</v>
      </c>
      <c r="BJ110" s="31">
        <f>AY110/$AV110</f>
        <v>7.2499039323683876E-3</v>
      </c>
      <c r="BK110" s="31">
        <f>BA110/$AZ110</f>
        <v>0.44583660510054285</v>
      </c>
      <c r="BL110" s="31">
        <f>BB110/$AZ110</f>
        <v>0.49716636509508039</v>
      </c>
      <c r="BM110" s="31">
        <f>BC110/$AZ110</f>
        <v>8.688675702434194E-3</v>
      </c>
      <c r="BN110" s="31">
        <f>BE110/$BD110</f>
        <v>0.43525205650655113</v>
      </c>
      <c r="BO110" s="31">
        <f>BF110/$BD110</f>
        <v>0.50996240408945159</v>
      </c>
      <c r="BP110" s="31">
        <f>(AY110+BC110)/$AU110</f>
        <v>8.1133409139801469E-3</v>
      </c>
      <c r="BQ110" s="31">
        <f t="shared" si="45"/>
        <v>-2.6469370567431538E-2</v>
      </c>
      <c r="BR110" s="31">
        <f t="shared" si="45"/>
        <v>3.1999767862521789E-2</v>
      </c>
      <c r="BS110" s="31">
        <f t="shared" si="45"/>
        <v>-1.4387717700658064E-3</v>
      </c>
      <c r="BU110" s="32">
        <f t="shared" si="46"/>
        <v>2</v>
      </c>
      <c r="BV110" s="32">
        <f t="shared" si="47"/>
        <v>1</v>
      </c>
      <c r="BW110" s="32">
        <f t="shared" si="47"/>
        <v>3</v>
      </c>
      <c r="BX110" s="31" t="str">
        <f t="shared" si="50"/>
        <v>미래통합당</v>
      </c>
    </row>
    <row r="111" spans="1:76">
      <c r="A111" s="30">
        <v>108</v>
      </c>
      <c r="B111" s="30" t="s">
        <v>16817</v>
      </c>
      <c r="C111" s="34" t="s">
        <v>16955</v>
      </c>
      <c r="D111" s="32" t="s">
        <v>7</v>
      </c>
      <c r="E111" s="32" t="s">
        <v>9</v>
      </c>
      <c r="F111" s="32" t="s">
        <v>19</v>
      </c>
      <c r="G111" s="32" t="s">
        <v>6843</v>
      </c>
      <c r="H111" s="32" t="s">
        <v>6842</v>
      </c>
      <c r="I111" s="32" t="s">
        <v>6841</v>
      </c>
      <c r="J111" s="30">
        <v>49947</v>
      </c>
      <c r="K111" s="32">
        <v>20836</v>
      </c>
      <c r="L111" s="32">
        <v>22653</v>
      </c>
      <c r="M111" s="32">
        <v>379</v>
      </c>
      <c r="N111" s="32">
        <v>79983</v>
      </c>
      <c r="O111" s="32">
        <v>23214</v>
      </c>
      <c r="P111" s="32">
        <v>46706</v>
      </c>
      <c r="Q111" s="32">
        <v>698</v>
      </c>
      <c r="R111" s="32">
        <v>129930</v>
      </c>
      <c r="S111" s="32">
        <v>44050</v>
      </c>
      <c r="T111" s="32">
        <v>69359</v>
      </c>
      <c r="U111" s="32">
        <v>1077</v>
      </c>
      <c r="V111" s="31">
        <f t="shared" si="52"/>
        <v>0.41716219192343884</v>
      </c>
      <c r="W111" s="31">
        <f t="shared" si="53"/>
        <v>0.45354075319839027</v>
      </c>
      <c r="X111" s="31">
        <f t="shared" si="54"/>
        <v>7.5880433259254811E-3</v>
      </c>
      <c r="Y111" s="31">
        <f t="shared" si="55"/>
        <v>0.29023667529349989</v>
      </c>
      <c r="Z111" s="31">
        <f t="shared" si="56"/>
        <v>0.58394908918145105</v>
      </c>
      <c r="AA111" s="31">
        <f t="shared" si="57"/>
        <v>8.7268544565720224E-3</v>
      </c>
      <c r="AB111" s="31">
        <f t="shared" si="30"/>
        <v>0.33902870776572003</v>
      </c>
      <c r="AC111" s="31">
        <f t="shared" si="31"/>
        <v>0.53381820980527972</v>
      </c>
      <c r="AD111" s="31">
        <f t="shared" si="32"/>
        <v>8.2890787347033017E-3</v>
      </c>
      <c r="AE111" s="31">
        <f t="shared" si="58"/>
        <v>0.12692551662993895</v>
      </c>
      <c r="AF111" s="31">
        <f t="shared" si="58"/>
        <v>-0.13040833598306079</v>
      </c>
      <c r="AG111" s="31">
        <f t="shared" si="58"/>
        <v>-1.1388111306465413E-3</v>
      </c>
      <c r="AH111" s="31"/>
      <c r="AI111" s="32">
        <f t="shared" si="44"/>
        <v>2</v>
      </c>
      <c r="AJ111" s="32">
        <f t="shared" si="44"/>
        <v>1</v>
      </c>
      <c r="AK111" s="32">
        <f t="shared" si="44"/>
        <v>3</v>
      </c>
      <c r="AL111" s="31" t="str">
        <f>_xlfn.IFS(AI111=1,D111,AJ111=1,E111,AK111=1,F111)</f>
        <v>미래통합당</v>
      </c>
      <c r="AM111" s="31"/>
      <c r="AN111" s="30">
        <v>129930</v>
      </c>
      <c r="AO111" s="41">
        <v>4</v>
      </c>
      <c r="AP111" s="40">
        <f t="shared" si="59"/>
        <v>0.25</v>
      </c>
      <c r="AQ111" s="32">
        <f>INT(L111*AP111)</f>
        <v>5663</v>
      </c>
      <c r="AR111" s="30">
        <f>IF(E111="미래통합당",1,0)</f>
        <v>1</v>
      </c>
      <c r="AS111" s="30">
        <v>1</v>
      </c>
      <c r="AT111" s="39">
        <f t="shared" si="48"/>
        <v>5663</v>
      </c>
      <c r="AU111" s="30">
        <v>129930</v>
      </c>
      <c r="AV111" s="30">
        <f t="shared" si="49"/>
        <v>49947</v>
      </c>
      <c r="AW111" s="32">
        <f>K111-AT111</f>
        <v>15173</v>
      </c>
      <c r="AX111" s="32">
        <f>L111+AT111</f>
        <v>28316</v>
      </c>
      <c r="AY111" s="32">
        <f t="shared" si="38"/>
        <v>379</v>
      </c>
      <c r="AZ111" s="32">
        <f t="shared" si="39"/>
        <v>79983</v>
      </c>
      <c r="BA111" s="32">
        <f t="shared" si="40"/>
        <v>23214</v>
      </c>
      <c r="BB111" s="32">
        <f t="shared" si="41"/>
        <v>46706</v>
      </c>
      <c r="BC111" s="32">
        <f t="shared" si="42"/>
        <v>698</v>
      </c>
      <c r="BD111" s="32">
        <f t="shared" si="36"/>
        <v>129930</v>
      </c>
      <c r="BE111" s="32">
        <f>S111-AT111</f>
        <v>38387</v>
      </c>
      <c r="BF111" s="32">
        <f>T111+AT111</f>
        <v>75022</v>
      </c>
      <c r="BG111" s="32">
        <f t="shared" si="37"/>
        <v>1077</v>
      </c>
      <c r="BH111" s="31">
        <f>AW111/$AV111</f>
        <v>0.30378200892946522</v>
      </c>
      <c r="BI111" s="31">
        <f>AX111/$AV111</f>
        <v>0.56692093619236394</v>
      </c>
      <c r="BJ111" s="31">
        <f>AY111/$AV111</f>
        <v>7.5880433259254811E-3</v>
      </c>
      <c r="BK111" s="31">
        <f>BA111/$AZ111</f>
        <v>0.29023667529349989</v>
      </c>
      <c r="BL111" s="31">
        <f>BB111/$AZ111</f>
        <v>0.58394908918145105</v>
      </c>
      <c r="BM111" s="31">
        <f>BC111/$AZ111</f>
        <v>8.7268544565720224E-3</v>
      </c>
      <c r="BN111" s="31">
        <f>BE111/$BD111</f>
        <v>0.29544370045409069</v>
      </c>
      <c r="BO111" s="31">
        <f>BF111/$BD111</f>
        <v>0.57740321711690912</v>
      </c>
      <c r="BP111" s="31">
        <f>(AY111+BC111)/$AU111</f>
        <v>8.2890787347033017E-3</v>
      </c>
      <c r="BQ111" s="31">
        <f t="shared" si="45"/>
        <v>1.3545333635965329E-2</v>
      </c>
      <c r="BR111" s="31">
        <f t="shared" si="45"/>
        <v>-1.7028152989087109E-2</v>
      </c>
      <c r="BS111" s="31">
        <f t="shared" si="45"/>
        <v>-1.1388111306465413E-3</v>
      </c>
      <c r="BU111" s="32">
        <f t="shared" si="46"/>
        <v>2</v>
      </c>
      <c r="BV111" s="32">
        <f t="shared" si="47"/>
        <v>1</v>
      </c>
      <c r="BW111" s="32">
        <f t="shared" si="47"/>
        <v>3</v>
      </c>
      <c r="BX111" s="31" t="str">
        <f t="shared" si="50"/>
        <v>미래통합당</v>
      </c>
    </row>
    <row r="112" spans="1:76">
      <c r="A112" s="30">
        <v>109</v>
      </c>
      <c r="B112" s="30" t="s">
        <v>16817</v>
      </c>
      <c r="C112" s="34" t="s">
        <v>16954</v>
      </c>
      <c r="D112" s="32" t="s">
        <v>7</v>
      </c>
      <c r="E112" s="32" t="s">
        <v>9</v>
      </c>
      <c r="F112" s="32" t="s">
        <v>255</v>
      </c>
      <c r="G112" s="32" t="s">
        <v>6872</v>
      </c>
      <c r="H112" s="32" t="s">
        <v>6871</v>
      </c>
      <c r="I112" s="32" t="s">
        <v>6870</v>
      </c>
      <c r="J112" s="30">
        <v>40408</v>
      </c>
      <c r="K112" s="32">
        <v>20414</v>
      </c>
      <c r="L112" s="32">
        <v>18226</v>
      </c>
      <c r="M112" s="32">
        <v>909</v>
      </c>
      <c r="N112" s="32">
        <v>64245</v>
      </c>
      <c r="O112" s="32">
        <v>24359</v>
      </c>
      <c r="P112" s="32">
        <v>37026</v>
      </c>
      <c r="Q112" s="32">
        <v>1406</v>
      </c>
      <c r="R112" s="32">
        <v>104653</v>
      </c>
      <c r="S112" s="32">
        <v>44773</v>
      </c>
      <c r="T112" s="32">
        <v>55252</v>
      </c>
      <c r="U112" s="32">
        <v>2315</v>
      </c>
      <c r="V112" s="31">
        <f t="shared" si="52"/>
        <v>0.50519699069491186</v>
      </c>
      <c r="W112" s="31">
        <f t="shared" si="53"/>
        <v>0.45104929716887743</v>
      </c>
      <c r="X112" s="31">
        <f t="shared" si="54"/>
        <v>2.2495545436547217E-2</v>
      </c>
      <c r="Y112" s="31">
        <f t="shared" si="55"/>
        <v>0.37915791112148806</v>
      </c>
      <c r="Z112" s="31">
        <f t="shared" si="56"/>
        <v>0.57632500583703017</v>
      </c>
      <c r="AA112" s="31">
        <f t="shared" si="57"/>
        <v>2.1884971593120087E-2</v>
      </c>
      <c r="AB112" s="31">
        <f t="shared" si="30"/>
        <v>0.42782337821180472</v>
      </c>
      <c r="AC112" s="31">
        <f t="shared" si="31"/>
        <v>0.5279542870247389</v>
      </c>
      <c r="AD112" s="31">
        <f t="shared" si="32"/>
        <v>2.2120722769533602E-2</v>
      </c>
      <c r="AE112" s="31">
        <f t="shared" si="58"/>
        <v>0.12603907957342381</v>
      </c>
      <c r="AF112" s="31">
        <f t="shared" si="58"/>
        <v>-0.12527570866815274</v>
      </c>
      <c r="AG112" s="31">
        <f t="shared" si="58"/>
        <v>6.1057384342712989E-4</v>
      </c>
      <c r="AH112" s="31"/>
      <c r="AI112" s="32">
        <f t="shared" si="44"/>
        <v>2</v>
      </c>
      <c r="AJ112" s="32">
        <f t="shared" si="44"/>
        <v>1</v>
      </c>
      <c r="AK112" s="32">
        <f t="shared" si="44"/>
        <v>3</v>
      </c>
      <c r="AL112" s="31" t="str">
        <f>_xlfn.IFS(AI112=1,D112,AJ112=1,E112,AK112=1,F112)</f>
        <v>미래통합당</v>
      </c>
      <c r="AM112" s="31"/>
      <c r="AN112" s="30">
        <v>104653</v>
      </c>
      <c r="AO112" s="41">
        <v>4</v>
      </c>
      <c r="AP112" s="40">
        <f t="shared" si="59"/>
        <v>0.25</v>
      </c>
      <c r="AQ112" s="32">
        <f>INT(L112*AP112)</f>
        <v>4556</v>
      </c>
      <c r="AR112" s="30">
        <f>IF(E112="미래통합당",1,0)</f>
        <v>1</v>
      </c>
      <c r="AS112" s="30">
        <v>1</v>
      </c>
      <c r="AT112" s="39">
        <f t="shared" si="48"/>
        <v>4556</v>
      </c>
      <c r="AU112" s="30">
        <v>104653</v>
      </c>
      <c r="AV112" s="30">
        <f t="shared" si="49"/>
        <v>40408</v>
      </c>
      <c r="AW112" s="32">
        <f>K112-AT112</f>
        <v>15858</v>
      </c>
      <c r="AX112" s="32">
        <f>L112+AT112</f>
        <v>22782</v>
      </c>
      <c r="AY112" s="32">
        <f t="shared" si="38"/>
        <v>909</v>
      </c>
      <c r="AZ112" s="32">
        <f t="shared" si="39"/>
        <v>64245</v>
      </c>
      <c r="BA112" s="32">
        <f t="shared" si="40"/>
        <v>24359</v>
      </c>
      <c r="BB112" s="32">
        <f t="shared" si="41"/>
        <v>37026</v>
      </c>
      <c r="BC112" s="32">
        <f t="shared" si="42"/>
        <v>1406</v>
      </c>
      <c r="BD112" s="32">
        <f t="shared" si="36"/>
        <v>104653</v>
      </c>
      <c r="BE112" s="32">
        <f>S112-AT112</f>
        <v>40217</v>
      </c>
      <c r="BF112" s="32">
        <f>T112+AT112</f>
        <v>59808</v>
      </c>
      <c r="BG112" s="32">
        <f t="shared" si="37"/>
        <v>2315</v>
      </c>
      <c r="BH112" s="31">
        <f>AW112/$AV112</f>
        <v>0.39244704019006138</v>
      </c>
      <c r="BI112" s="31">
        <f>AX112/$AV112</f>
        <v>0.56379924767372802</v>
      </c>
      <c r="BJ112" s="31">
        <f>AY112/$AV112</f>
        <v>2.2495545436547217E-2</v>
      </c>
      <c r="BK112" s="31">
        <f>BA112/$AZ112</f>
        <v>0.37915791112148806</v>
      </c>
      <c r="BL112" s="31">
        <f>BB112/$AZ112</f>
        <v>0.57632500583703017</v>
      </c>
      <c r="BM112" s="31">
        <f>BC112/$AZ112</f>
        <v>2.1884971593120087E-2</v>
      </c>
      <c r="BN112" s="31">
        <f>BE112/$BD112</f>
        <v>0.38428903137033815</v>
      </c>
      <c r="BO112" s="31">
        <f>BF112/$BD112</f>
        <v>0.57148863386620541</v>
      </c>
      <c r="BP112" s="31">
        <f>(AY112+BC112)/$AU112</f>
        <v>2.2120722769533602E-2</v>
      </c>
      <c r="BQ112" s="31">
        <f t="shared" si="45"/>
        <v>1.3289129068573324E-2</v>
      </c>
      <c r="BR112" s="31">
        <f t="shared" si="45"/>
        <v>-1.2525758163302148E-2</v>
      </c>
      <c r="BS112" s="31">
        <f t="shared" si="45"/>
        <v>6.1057384342712989E-4</v>
      </c>
      <c r="BU112" s="32">
        <f t="shared" si="46"/>
        <v>2</v>
      </c>
      <c r="BV112" s="32">
        <f t="shared" si="47"/>
        <v>1</v>
      </c>
      <c r="BW112" s="32">
        <f t="shared" si="47"/>
        <v>3</v>
      </c>
      <c r="BX112" s="31" t="str">
        <f t="shared" si="50"/>
        <v>미래통합당</v>
      </c>
    </row>
    <row r="113" spans="1:76">
      <c r="A113" s="30">
        <v>110</v>
      </c>
      <c r="B113" s="30" t="s">
        <v>16817</v>
      </c>
      <c r="C113" s="34" t="s">
        <v>16953</v>
      </c>
      <c r="D113" s="32" t="s">
        <v>7</v>
      </c>
      <c r="E113" s="32" t="s">
        <v>9</v>
      </c>
      <c r="F113" s="32" t="s">
        <v>19</v>
      </c>
      <c r="G113" s="32" t="s">
        <v>6908</v>
      </c>
      <c r="H113" s="32" t="s">
        <v>6907</v>
      </c>
      <c r="I113" s="32" t="s">
        <v>6906</v>
      </c>
      <c r="J113" s="30">
        <v>29952</v>
      </c>
      <c r="K113" s="32">
        <v>13979</v>
      </c>
      <c r="L113" s="32">
        <v>15153</v>
      </c>
      <c r="M113" s="32">
        <v>386</v>
      </c>
      <c r="N113" s="32">
        <v>54938</v>
      </c>
      <c r="O113" s="32">
        <v>19586</v>
      </c>
      <c r="P113" s="32">
        <v>33780</v>
      </c>
      <c r="Q113" s="32">
        <v>790</v>
      </c>
      <c r="R113" s="32">
        <v>84890</v>
      </c>
      <c r="S113" s="32">
        <v>33565</v>
      </c>
      <c r="T113" s="32">
        <v>48933</v>
      </c>
      <c r="U113" s="32">
        <v>1176</v>
      </c>
      <c r="V113" s="31">
        <f t="shared" si="52"/>
        <v>0.46671340811965811</v>
      </c>
      <c r="W113" s="31">
        <f t="shared" si="53"/>
        <v>0.50590945512820518</v>
      </c>
      <c r="X113" s="31">
        <f t="shared" si="54"/>
        <v>1.2887286324786324E-2</v>
      </c>
      <c r="Y113" s="31">
        <f t="shared" si="55"/>
        <v>0.35651097600931958</v>
      </c>
      <c r="Z113" s="31">
        <f t="shared" si="56"/>
        <v>0.61487494994357272</v>
      </c>
      <c r="AA113" s="31">
        <f t="shared" si="57"/>
        <v>1.4379846372274199E-2</v>
      </c>
      <c r="AB113" s="31">
        <f t="shared" si="30"/>
        <v>0.39539403934503475</v>
      </c>
      <c r="AC113" s="31">
        <f t="shared" si="31"/>
        <v>0.57642831900106017</v>
      </c>
      <c r="AD113" s="31">
        <f t="shared" si="32"/>
        <v>1.3853221816468371E-2</v>
      </c>
      <c r="AE113" s="31">
        <f t="shared" si="58"/>
        <v>0.11020243211033853</v>
      </c>
      <c r="AF113" s="31">
        <f t="shared" si="58"/>
        <v>-0.10896549481536755</v>
      </c>
      <c r="AG113" s="31">
        <f t="shared" si="58"/>
        <v>-1.4925600474878752E-3</v>
      </c>
      <c r="AH113" s="31"/>
      <c r="AI113" s="32">
        <f t="shared" si="44"/>
        <v>2</v>
      </c>
      <c r="AJ113" s="32">
        <f t="shared" si="44"/>
        <v>1</v>
      </c>
      <c r="AK113" s="32">
        <f t="shared" si="44"/>
        <v>3</v>
      </c>
      <c r="AL113" s="31" t="str">
        <f>_xlfn.IFS(AI113=1,D113,AJ113=1,E113,AK113=1,F113)</f>
        <v>미래통합당</v>
      </c>
      <c r="AM113" s="31"/>
      <c r="AN113" s="30">
        <v>84890</v>
      </c>
      <c r="AO113" s="41">
        <v>4</v>
      </c>
      <c r="AP113" s="40">
        <f t="shared" si="59"/>
        <v>0.25</v>
      </c>
      <c r="AQ113" s="32">
        <f>INT(L113*AP113)</f>
        <v>3788</v>
      </c>
      <c r="AR113" s="30">
        <f>IF(E113="미래통합당",1,0)</f>
        <v>1</v>
      </c>
      <c r="AS113" s="30">
        <v>1</v>
      </c>
      <c r="AT113" s="39">
        <f t="shared" si="48"/>
        <v>3788</v>
      </c>
      <c r="AU113" s="30">
        <v>84890</v>
      </c>
      <c r="AV113" s="30">
        <f t="shared" si="49"/>
        <v>29952</v>
      </c>
      <c r="AW113" s="32">
        <f>K113-AT113</f>
        <v>10191</v>
      </c>
      <c r="AX113" s="32">
        <f>L113+AT113</f>
        <v>18941</v>
      </c>
      <c r="AY113" s="32">
        <f t="shared" si="38"/>
        <v>386</v>
      </c>
      <c r="AZ113" s="32">
        <f t="shared" si="39"/>
        <v>54938</v>
      </c>
      <c r="BA113" s="32">
        <f t="shared" si="40"/>
        <v>19586</v>
      </c>
      <c r="BB113" s="32">
        <f t="shared" si="41"/>
        <v>33780</v>
      </c>
      <c r="BC113" s="32">
        <f t="shared" si="42"/>
        <v>790</v>
      </c>
      <c r="BD113" s="32">
        <f t="shared" si="36"/>
        <v>84890</v>
      </c>
      <c r="BE113" s="32">
        <f>S113-AT113</f>
        <v>29777</v>
      </c>
      <c r="BF113" s="32">
        <f>T113+AT113</f>
        <v>52721</v>
      </c>
      <c r="BG113" s="32">
        <f t="shared" si="37"/>
        <v>1176</v>
      </c>
      <c r="BH113" s="31">
        <f>AW113/$AV113</f>
        <v>0.34024439102564102</v>
      </c>
      <c r="BI113" s="31">
        <f>AX113/$AV113</f>
        <v>0.63237847222222221</v>
      </c>
      <c r="BJ113" s="31">
        <f>AY113/$AV113</f>
        <v>1.2887286324786324E-2</v>
      </c>
      <c r="BK113" s="31">
        <f>BA113/$AZ113</f>
        <v>0.35651097600931958</v>
      </c>
      <c r="BL113" s="31">
        <f>BB113/$AZ113</f>
        <v>0.61487494994357272</v>
      </c>
      <c r="BM113" s="31">
        <f>BC113/$AZ113</f>
        <v>1.4379846372274199E-2</v>
      </c>
      <c r="BN113" s="31">
        <f>BE113/$BD113</f>
        <v>0.35077158675933562</v>
      </c>
      <c r="BO113" s="31">
        <f>BF113/$BD113</f>
        <v>0.62105077158675936</v>
      </c>
      <c r="BP113" s="31">
        <f>(AY113+BC113)/$AU113</f>
        <v>1.3853221816468371E-2</v>
      </c>
      <c r="BQ113" s="31">
        <f t="shared" si="45"/>
        <v>-1.6266584983678556E-2</v>
      </c>
      <c r="BR113" s="31">
        <f t="shared" si="45"/>
        <v>1.7503522278649486E-2</v>
      </c>
      <c r="BS113" s="31">
        <f t="shared" si="45"/>
        <v>-1.4925600474878752E-3</v>
      </c>
      <c r="BU113" s="32">
        <f t="shared" si="46"/>
        <v>2</v>
      </c>
      <c r="BV113" s="32">
        <f t="shared" si="47"/>
        <v>1</v>
      </c>
      <c r="BW113" s="32">
        <f t="shared" si="47"/>
        <v>3</v>
      </c>
      <c r="BX113" s="31" t="str">
        <f t="shared" si="50"/>
        <v>미래통합당</v>
      </c>
    </row>
    <row r="114" spans="1:76">
      <c r="A114" s="30">
        <v>111</v>
      </c>
      <c r="B114" s="30" t="s">
        <v>16817</v>
      </c>
      <c r="C114" s="34" t="s">
        <v>16952</v>
      </c>
      <c r="D114" s="32" t="s">
        <v>7</v>
      </c>
      <c r="E114" s="32" t="s">
        <v>9</v>
      </c>
      <c r="F114" s="32" t="s">
        <v>13</v>
      </c>
      <c r="G114" s="32" t="s">
        <v>6963</v>
      </c>
      <c r="H114" s="32" t="s">
        <v>6962</v>
      </c>
      <c r="I114" s="32" t="s">
        <v>6961</v>
      </c>
      <c r="J114" s="30">
        <v>35901</v>
      </c>
      <c r="K114" s="32">
        <v>10127</v>
      </c>
      <c r="L114" s="32">
        <v>12219</v>
      </c>
      <c r="M114" s="32">
        <v>12246</v>
      </c>
      <c r="N114" s="32">
        <v>53355</v>
      </c>
      <c r="O114" s="32">
        <v>11515</v>
      </c>
      <c r="P114" s="32">
        <v>21626</v>
      </c>
      <c r="Q114" s="32">
        <v>17643</v>
      </c>
      <c r="R114" s="32">
        <v>89256</v>
      </c>
      <c r="S114" s="32">
        <v>21642</v>
      </c>
      <c r="T114" s="32">
        <v>33845</v>
      </c>
      <c r="U114" s="32">
        <v>29889</v>
      </c>
      <c r="V114" s="31">
        <f t="shared" si="52"/>
        <v>0.28208127907300634</v>
      </c>
      <c r="W114" s="31">
        <f t="shared" si="53"/>
        <v>0.3403526364168129</v>
      </c>
      <c r="X114" s="31">
        <f t="shared" si="54"/>
        <v>0.34110470460432857</v>
      </c>
      <c r="Y114" s="31">
        <f t="shared" si="55"/>
        <v>0.21581857370443258</v>
      </c>
      <c r="Z114" s="31">
        <f t="shared" si="56"/>
        <v>0.40532283759722615</v>
      </c>
      <c r="AA114" s="31">
        <f t="shared" si="57"/>
        <v>0.33067191453472028</v>
      </c>
      <c r="AB114" s="31">
        <f t="shared" si="30"/>
        <v>0.24247109438020972</v>
      </c>
      <c r="AC114" s="31">
        <f t="shared" si="31"/>
        <v>0.37919019449672853</v>
      </c>
      <c r="AD114" s="31">
        <f t="shared" si="32"/>
        <v>0.33486824415165367</v>
      </c>
      <c r="AE114" s="31">
        <f t="shared" si="58"/>
        <v>6.626270536857376E-2</v>
      </c>
      <c r="AF114" s="31">
        <f t="shared" si="58"/>
        <v>-6.4970201180413245E-2</v>
      </c>
      <c r="AG114" s="31">
        <f t="shared" si="58"/>
        <v>1.0432790069608289E-2</v>
      </c>
      <c r="AH114" s="31"/>
      <c r="AI114" s="32">
        <f t="shared" si="44"/>
        <v>3</v>
      </c>
      <c r="AJ114" s="32">
        <f t="shared" si="44"/>
        <v>1</v>
      </c>
      <c r="AK114" s="32">
        <f t="shared" si="44"/>
        <v>2</v>
      </c>
      <c r="AL114" s="31" t="str">
        <f>_xlfn.IFS(AI114=1,D114,AJ114=1,E114,AK114=1,F114)</f>
        <v>미래통합당</v>
      </c>
      <c r="AM114" s="31"/>
      <c r="AN114" s="30">
        <v>89256</v>
      </c>
      <c r="AO114" s="41">
        <v>4</v>
      </c>
      <c r="AP114" s="40">
        <f t="shared" si="59"/>
        <v>0.25</v>
      </c>
      <c r="AQ114" s="32">
        <f>INT(L114*AP114)</f>
        <v>3054</v>
      </c>
      <c r="AR114" s="30">
        <f>IF(E114="미래통합당",1,0)</f>
        <v>1</v>
      </c>
      <c r="AS114" s="30">
        <v>1</v>
      </c>
      <c r="AT114" s="39">
        <f t="shared" si="48"/>
        <v>3054</v>
      </c>
      <c r="AU114" s="30">
        <v>89256</v>
      </c>
      <c r="AV114" s="30">
        <f t="shared" si="49"/>
        <v>35901</v>
      </c>
      <c r="AW114" s="32">
        <f>K114-AT114</f>
        <v>7073</v>
      </c>
      <c r="AX114" s="32">
        <f>L114+AT114</f>
        <v>15273</v>
      </c>
      <c r="AY114" s="32">
        <f t="shared" si="38"/>
        <v>12246</v>
      </c>
      <c r="AZ114" s="32">
        <f t="shared" si="39"/>
        <v>53355</v>
      </c>
      <c r="BA114" s="32">
        <f t="shared" si="40"/>
        <v>11515</v>
      </c>
      <c r="BB114" s="32">
        <f t="shared" si="41"/>
        <v>21626</v>
      </c>
      <c r="BC114" s="32">
        <f t="shared" si="42"/>
        <v>17643</v>
      </c>
      <c r="BD114" s="32">
        <f t="shared" si="36"/>
        <v>89256</v>
      </c>
      <c r="BE114" s="32">
        <f>S114-AT114</f>
        <v>18588</v>
      </c>
      <c r="BF114" s="32">
        <f>T114+AT114</f>
        <v>36899</v>
      </c>
      <c r="BG114" s="32">
        <f t="shared" si="37"/>
        <v>29889</v>
      </c>
      <c r="BH114" s="31">
        <f>AW114/$AV114</f>
        <v>0.19701401075178965</v>
      </c>
      <c r="BI114" s="31">
        <f>AX114/$AV114</f>
        <v>0.4254199047380296</v>
      </c>
      <c r="BJ114" s="31">
        <f>AY114/$AV114</f>
        <v>0.34110470460432857</v>
      </c>
      <c r="BK114" s="31">
        <f>BA114/$AZ114</f>
        <v>0.21581857370443258</v>
      </c>
      <c r="BL114" s="31">
        <f>BB114/$AZ114</f>
        <v>0.40532283759722615</v>
      </c>
      <c r="BM114" s="31">
        <f>BC114/$AZ114</f>
        <v>0.33067191453472028</v>
      </c>
      <c r="BN114" s="31">
        <f>BE114/$BD114</f>
        <v>0.20825490723312717</v>
      </c>
      <c r="BO114" s="31">
        <f>BF114/$BD114</f>
        <v>0.41340638164381105</v>
      </c>
      <c r="BP114" s="31">
        <f>(AY114+BC114)/$AU114</f>
        <v>0.33486824415165367</v>
      </c>
      <c r="BQ114" s="31">
        <f t="shared" si="45"/>
        <v>-1.8804562952642934E-2</v>
      </c>
      <c r="BR114" s="31">
        <f t="shared" si="45"/>
        <v>2.0097067140803448E-2</v>
      </c>
      <c r="BS114" s="31">
        <f t="shared" si="45"/>
        <v>1.0432790069608289E-2</v>
      </c>
      <c r="BU114" s="32">
        <f t="shared" si="46"/>
        <v>3</v>
      </c>
      <c r="BV114" s="32">
        <f t="shared" si="47"/>
        <v>1</v>
      </c>
      <c r="BW114" s="32">
        <f t="shared" si="47"/>
        <v>2</v>
      </c>
      <c r="BX114" s="31" t="str">
        <f t="shared" si="50"/>
        <v>미래통합당</v>
      </c>
    </row>
    <row r="115" spans="1:76">
      <c r="A115" s="30">
        <v>112</v>
      </c>
      <c r="B115" s="30" t="s">
        <v>16817</v>
      </c>
      <c r="C115" s="30" t="s">
        <v>16818</v>
      </c>
      <c r="D115" s="32" t="s">
        <v>7</v>
      </c>
      <c r="E115" s="32" t="s">
        <v>9</v>
      </c>
      <c r="F115" s="32" t="s">
        <v>255</v>
      </c>
      <c r="G115" s="32" t="s">
        <v>7023</v>
      </c>
      <c r="H115" s="32" t="s">
        <v>7022</v>
      </c>
      <c r="I115" s="32" t="s">
        <v>7021</v>
      </c>
      <c r="J115" s="30">
        <v>42987</v>
      </c>
      <c r="K115" s="32">
        <v>22592</v>
      </c>
      <c r="L115" s="32">
        <v>14175</v>
      </c>
      <c r="M115" s="32">
        <v>408</v>
      </c>
      <c r="N115" s="32">
        <v>75347</v>
      </c>
      <c r="O115" s="32">
        <v>31623</v>
      </c>
      <c r="P115" s="32">
        <v>33661</v>
      </c>
      <c r="Q115" s="32">
        <v>712</v>
      </c>
      <c r="R115" s="32">
        <v>118334</v>
      </c>
      <c r="S115" s="32">
        <v>54215</v>
      </c>
      <c r="T115" s="32">
        <v>47836</v>
      </c>
      <c r="U115" s="32">
        <v>1120</v>
      </c>
      <c r="V115" s="31">
        <f t="shared" si="52"/>
        <v>0.52555423732756412</v>
      </c>
      <c r="W115" s="31">
        <f t="shared" si="53"/>
        <v>0.32975085490962386</v>
      </c>
      <c r="X115" s="31">
        <f t="shared" si="54"/>
        <v>9.4912415381394367E-3</v>
      </c>
      <c r="Y115" s="31">
        <f t="shared" si="55"/>
        <v>0.4196981963449109</v>
      </c>
      <c r="Z115" s="31">
        <f t="shared" si="56"/>
        <v>0.44674638671745392</v>
      </c>
      <c r="AA115" s="31">
        <f t="shared" si="57"/>
        <v>9.4496131232829437E-3</v>
      </c>
      <c r="AB115" s="31">
        <f t="shared" si="30"/>
        <v>0.4581523484374736</v>
      </c>
      <c r="AC115" s="31">
        <f t="shared" si="31"/>
        <v>0.40424560988388797</v>
      </c>
      <c r="AD115" s="31">
        <f t="shared" si="32"/>
        <v>9.4647354099413519E-3</v>
      </c>
      <c r="AE115" s="31">
        <f t="shared" si="58"/>
        <v>0.10585604098265322</v>
      </c>
      <c r="AF115" s="31">
        <f t="shared" si="58"/>
        <v>-0.11699553180783007</v>
      </c>
      <c r="AG115" s="31">
        <f t="shared" si="58"/>
        <v>4.162841485649306E-5</v>
      </c>
      <c r="AH115" s="31"/>
      <c r="AI115" s="32">
        <f t="shared" si="44"/>
        <v>1</v>
      </c>
      <c r="AJ115" s="32">
        <f t="shared" si="44"/>
        <v>2</v>
      </c>
      <c r="AK115" s="32">
        <f t="shared" si="44"/>
        <v>3</v>
      </c>
      <c r="AL115" s="31" t="str">
        <f>_xlfn.IFS(AI115=1,D115,AJ115=1,E115,AK115=1,F115)</f>
        <v>더불어민주당</v>
      </c>
      <c r="AM115" s="31"/>
      <c r="AN115" s="30">
        <v>118334</v>
      </c>
      <c r="AO115" s="41">
        <v>4</v>
      </c>
      <c r="AP115" s="40">
        <f t="shared" si="59"/>
        <v>0.25</v>
      </c>
      <c r="AQ115" s="32">
        <f>INT(L115*AP115)</f>
        <v>3543</v>
      </c>
      <c r="AR115" s="30">
        <f>IF(E115="미래통합당",1,0)</f>
        <v>1</v>
      </c>
      <c r="AS115" s="30">
        <v>1</v>
      </c>
      <c r="AT115" s="39">
        <f t="shared" si="48"/>
        <v>3543</v>
      </c>
      <c r="AU115" s="30">
        <v>118334</v>
      </c>
      <c r="AV115" s="30">
        <f t="shared" si="49"/>
        <v>42987</v>
      </c>
      <c r="AW115" s="32">
        <f>K115-AT115</f>
        <v>19049</v>
      </c>
      <c r="AX115" s="32">
        <f>L115+AT115</f>
        <v>17718</v>
      </c>
      <c r="AY115" s="32">
        <f t="shared" si="38"/>
        <v>408</v>
      </c>
      <c r="AZ115" s="32">
        <f t="shared" si="39"/>
        <v>75347</v>
      </c>
      <c r="BA115" s="32">
        <f t="shared" si="40"/>
        <v>31623</v>
      </c>
      <c r="BB115" s="32">
        <f t="shared" si="41"/>
        <v>33661</v>
      </c>
      <c r="BC115" s="32">
        <f t="shared" si="42"/>
        <v>712</v>
      </c>
      <c r="BD115" s="32">
        <f t="shared" si="36"/>
        <v>118334</v>
      </c>
      <c r="BE115" s="32">
        <f>S115-AT115</f>
        <v>50672</v>
      </c>
      <c r="BF115" s="32">
        <f>T115+AT115</f>
        <v>51379</v>
      </c>
      <c r="BG115" s="32">
        <f t="shared" si="37"/>
        <v>1120</v>
      </c>
      <c r="BH115" s="31">
        <f>AW115/$AV115</f>
        <v>0.44313397073533861</v>
      </c>
      <c r="BI115" s="31">
        <f>AX115/$AV115</f>
        <v>0.41217112150184937</v>
      </c>
      <c r="BJ115" s="31">
        <f>AY115/$AV115</f>
        <v>9.4912415381394367E-3</v>
      </c>
      <c r="BK115" s="31">
        <f>BA115/$AZ115</f>
        <v>0.4196981963449109</v>
      </c>
      <c r="BL115" s="31">
        <f>BB115/$AZ115</f>
        <v>0.44674638671745392</v>
      </c>
      <c r="BM115" s="31">
        <f>BC115/$AZ115</f>
        <v>9.4496131232829437E-3</v>
      </c>
      <c r="BN115" s="31">
        <f>BE115/$BD115</f>
        <v>0.42821167204691807</v>
      </c>
      <c r="BO115" s="31">
        <f>BF115/$BD115</f>
        <v>0.4341862862744435</v>
      </c>
      <c r="BP115" s="31">
        <f>(AY115+BC115)/$AU115</f>
        <v>9.4647354099413519E-3</v>
      </c>
      <c r="BQ115" s="31">
        <f t="shared" si="45"/>
        <v>2.343577439042771E-2</v>
      </c>
      <c r="BR115" s="31">
        <f t="shared" si="45"/>
        <v>-3.4575265215604556E-2</v>
      </c>
      <c r="BS115" s="31">
        <f t="shared" si="45"/>
        <v>4.162841485649306E-5</v>
      </c>
      <c r="BU115" s="32">
        <f t="shared" si="46"/>
        <v>2</v>
      </c>
      <c r="BV115" s="32">
        <f t="shared" si="47"/>
        <v>1</v>
      </c>
      <c r="BW115" s="32">
        <f t="shared" si="47"/>
        <v>3</v>
      </c>
      <c r="BX115" s="31" t="str">
        <f t="shared" si="50"/>
        <v>미래통합당</v>
      </c>
    </row>
    <row r="116" spans="1:76">
      <c r="A116" s="30">
        <v>113</v>
      </c>
      <c r="B116" s="30" t="s">
        <v>16817</v>
      </c>
      <c r="C116" s="30" t="s">
        <v>16816</v>
      </c>
      <c r="D116" s="32" t="s">
        <v>7</v>
      </c>
      <c r="E116" s="32" t="s">
        <v>9</v>
      </c>
      <c r="F116" s="32" t="s">
        <v>19</v>
      </c>
      <c r="G116" s="32" t="s">
        <v>7100</v>
      </c>
      <c r="H116" s="32" t="s">
        <v>7099</v>
      </c>
      <c r="I116" s="32" t="s">
        <v>7098</v>
      </c>
      <c r="J116" s="30">
        <v>50553</v>
      </c>
      <c r="K116" s="32">
        <v>25293</v>
      </c>
      <c r="L116" s="32">
        <v>22783</v>
      </c>
      <c r="M116" s="32">
        <v>413</v>
      </c>
      <c r="N116" s="32">
        <v>76712</v>
      </c>
      <c r="O116" s="32">
        <v>29270</v>
      </c>
      <c r="P116" s="32">
        <v>43534</v>
      </c>
      <c r="Q116" s="32">
        <v>800</v>
      </c>
      <c r="R116" s="32">
        <v>127265</v>
      </c>
      <c r="S116" s="32">
        <v>54563</v>
      </c>
      <c r="T116" s="32">
        <v>66317</v>
      </c>
      <c r="U116" s="32">
        <v>1213</v>
      </c>
      <c r="V116" s="31">
        <f t="shared" si="52"/>
        <v>0.50032639012521507</v>
      </c>
      <c r="W116" s="31">
        <f t="shared" si="53"/>
        <v>0.45067552865309674</v>
      </c>
      <c r="X116" s="31">
        <f t="shared" si="54"/>
        <v>8.1696437402330232E-3</v>
      </c>
      <c r="Y116" s="31">
        <f t="shared" si="55"/>
        <v>0.38155699238711022</v>
      </c>
      <c r="Z116" s="31">
        <f t="shared" si="56"/>
        <v>0.56749921785379076</v>
      </c>
      <c r="AA116" s="31">
        <f t="shared" si="57"/>
        <v>1.0428616122640526E-2</v>
      </c>
      <c r="AB116" s="31">
        <f t="shared" si="30"/>
        <v>0.42873531607276155</v>
      </c>
      <c r="AC116" s="31">
        <f t="shared" si="31"/>
        <v>0.52109378069382783</v>
      </c>
      <c r="AD116" s="31">
        <f t="shared" si="32"/>
        <v>9.5312929713589761E-3</v>
      </c>
      <c r="AE116" s="31">
        <f t="shared" si="58"/>
        <v>0.11876939773810485</v>
      </c>
      <c r="AF116" s="31">
        <f t="shared" si="58"/>
        <v>-0.11682368920069403</v>
      </c>
      <c r="AG116" s="31">
        <f t="shared" si="58"/>
        <v>-2.2589723824075029E-3</v>
      </c>
      <c r="AH116" s="31"/>
      <c r="AI116" s="32">
        <f t="shared" si="44"/>
        <v>2</v>
      </c>
      <c r="AJ116" s="32">
        <f t="shared" si="44"/>
        <v>1</v>
      </c>
      <c r="AK116" s="32">
        <f t="shared" si="44"/>
        <v>3</v>
      </c>
      <c r="AL116" s="31" t="str">
        <f>_xlfn.IFS(AI116=1,D116,AJ116=1,E116,AK116=1,F116)</f>
        <v>미래통합당</v>
      </c>
      <c r="AM116" s="31"/>
      <c r="AN116" s="30">
        <v>127265</v>
      </c>
      <c r="AO116" s="41">
        <v>4</v>
      </c>
      <c r="AP116" s="40">
        <f t="shared" si="59"/>
        <v>0.25</v>
      </c>
      <c r="AQ116" s="32">
        <f>INT(L116*AP116)</f>
        <v>5695</v>
      </c>
      <c r="AR116" s="30">
        <f>IF(E116="미래통합당",1,0)</f>
        <v>1</v>
      </c>
      <c r="AS116" s="30">
        <v>1</v>
      </c>
      <c r="AT116" s="39">
        <f t="shared" si="48"/>
        <v>5695</v>
      </c>
      <c r="AU116" s="30">
        <v>127265</v>
      </c>
      <c r="AV116" s="30">
        <f t="shared" si="49"/>
        <v>50553</v>
      </c>
      <c r="AW116" s="32">
        <f>K116-AT116</f>
        <v>19598</v>
      </c>
      <c r="AX116" s="32">
        <f>L116+AT116</f>
        <v>28478</v>
      </c>
      <c r="AY116" s="32">
        <f t="shared" si="38"/>
        <v>413</v>
      </c>
      <c r="AZ116" s="32">
        <f t="shared" si="39"/>
        <v>76712</v>
      </c>
      <c r="BA116" s="32">
        <f t="shared" si="40"/>
        <v>29270</v>
      </c>
      <c r="BB116" s="32">
        <f t="shared" si="41"/>
        <v>43534</v>
      </c>
      <c r="BC116" s="32">
        <f t="shared" si="42"/>
        <v>800</v>
      </c>
      <c r="BD116" s="32">
        <f t="shared" si="36"/>
        <v>127265</v>
      </c>
      <c r="BE116" s="32">
        <f>S116-AT116</f>
        <v>48868</v>
      </c>
      <c r="BF116" s="32">
        <f>T116+AT116</f>
        <v>72012</v>
      </c>
      <c r="BG116" s="32">
        <f t="shared" si="37"/>
        <v>1213</v>
      </c>
      <c r="BH116" s="31">
        <f>AW116/$AV116</f>
        <v>0.38767234387672345</v>
      </c>
      <c r="BI116" s="31">
        <f>AX116/$AV116</f>
        <v>0.56332957490158841</v>
      </c>
      <c r="BJ116" s="31">
        <f>AY116/$AV116</f>
        <v>8.1696437402330232E-3</v>
      </c>
      <c r="BK116" s="31">
        <f>BA116/$AZ116</f>
        <v>0.38155699238711022</v>
      </c>
      <c r="BL116" s="31">
        <f>BB116/$AZ116</f>
        <v>0.56749921785379076</v>
      </c>
      <c r="BM116" s="31">
        <f>BC116/$AZ116</f>
        <v>1.0428616122640526E-2</v>
      </c>
      <c r="BN116" s="31">
        <f>BE116/$BD116</f>
        <v>0.38398617058892859</v>
      </c>
      <c r="BO116" s="31">
        <f>BF116/$BD116</f>
        <v>0.56584292617766074</v>
      </c>
      <c r="BP116" s="31">
        <f>(AY116+BC116)/$AU116</f>
        <v>9.5312929713589761E-3</v>
      </c>
      <c r="BQ116" s="31">
        <f t="shared" si="45"/>
        <v>6.1153514896132299E-3</v>
      </c>
      <c r="BR116" s="31">
        <f t="shared" si="45"/>
        <v>-4.1696429522023459E-3</v>
      </c>
      <c r="BS116" s="31">
        <f t="shared" si="45"/>
        <v>-2.2589723824075029E-3</v>
      </c>
      <c r="BU116" s="32">
        <f t="shared" si="46"/>
        <v>2</v>
      </c>
      <c r="BV116" s="32">
        <f t="shared" si="47"/>
        <v>1</v>
      </c>
      <c r="BW116" s="32">
        <f t="shared" si="47"/>
        <v>3</v>
      </c>
      <c r="BX116" s="31" t="str">
        <f t="shared" si="50"/>
        <v>미래통합당</v>
      </c>
    </row>
    <row r="117" spans="1:76">
      <c r="A117" s="30">
        <v>114</v>
      </c>
      <c r="B117" s="30" t="s">
        <v>16814</v>
      </c>
      <c r="C117" s="30" t="s">
        <v>16815</v>
      </c>
      <c r="D117" s="32" t="s">
        <v>7</v>
      </c>
      <c r="E117" s="32" t="s">
        <v>9</v>
      </c>
      <c r="F117" s="32" t="s">
        <v>100</v>
      </c>
      <c r="G117" s="32" t="s">
        <v>7152</v>
      </c>
      <c r="H117" s="32" t="s">
        <v>7151</v>
      </c>
      <c r="I117" s="32" t="s">
        <v>7150</v>
      </c>
      <c r="J117" s="30">
        <v>49652</v>
      </c>
      <c r="K117" s="32">
        <v>30574</v>
      </c>
      <c r="L117" s="32">
        <v>13878</v>
      </c>
      <c r="M117" s="32">
        <v>2412</v>
      </c>
      <c r="N117" s="32">
        <v>50410</v>
      </c>
      <c r="O117" s="32">
        <v>25373</v>
      </c>
      <c r="P117" s="32">
        <v>18618</v>
      </c>
      <c r="Q117" s="32">
        <v>3110</v>
      </c>
      <c r="R117" s="32">
        <v>100062</v>
      </c>
      <c r="S117" s="32">
        <v>55947</v>
      </c>
      <c r="T117" s="32">
        <v>32496</v>
      </c>
      <c r="U117" s="32">
        <v>5522</v>
      </c>
      <c r="V117" s="31">
        <f t="shared" si="52"/>
        <v>0.61576572947716102</v>
      </c>
      <c r="W117" s="31">
        <f t="shared" si="53"/>
        <v>0.27950535728671555</v>
      </c>
      <c r="X117" s="31">
        <f t="shared" si="54"/>
        <v>4.8578103601063398E-2</v>
      </c>
      <c r="Y117" s="31">
        <f t="shared" si="55"/>
        <v>0.50333267208887122</v>
      </c>
      <c r="Z117" s="31">
        <f t="shared" si="56"/>
        <v>0.36933148184883952</v>
      </c>
      <c r="AA117" s="31">
        <f t="shared" si="57"/>
        <v>6.1694108311842889E-2</v>
      </c>
      <c r="AB117" s="31">
        <f t="shared" si="30"/>
        <v>0.55912334352701321</v>
      </c>
      <c r="AC117" s="31">
        <f t="shared" si="31"/>
        <v>0.32475864963722489</v>
      </c>
      <c r="AD117" s="31">
        <f t="shared" si="32"/>
        <v>5.5185784813415684E-2</v>
      </c>
      <c r="AE117" s="31">
        <f t="shared" si="58"/>
        <v>0.11243305738828979</v>
      </c>
      <c r="AF117" s="31">
        <f t="shared" si="58"/>
        <v>-8.9826124562123966E-2</v>
      </c>
      <c r="AG117" s="31">
        <f t="shared" si="58"/>
        <v>-1.3116004710779491E-2</v>
      </c>
      <c r="AH117" s="31"/>
      <c r="AI117" s="32">
        <f t="shared" si="44"/>
        <v>1</v>
      </c>
      <c r="AJ117" s="32">
        <f t="shared" si="44"/>
        <v>2</v>
      </c>
      <c r="AK117" s="32">
        <f t="shared" si="44"/>
        <v>3</v>
      </c>
      <c r="AL117" s="31" t="str">
        <f>_xlfn.IFS(AI117=1,D117,AJ117=1,E117,AK117=1,F117)</f>
        <v>더불어민주당</v>
      </c>
      <c r="AM117" s="31"/>
      <c r="AN117" s="30">
        <v>100062</v>
      </c>
      <c r="AO117" s="41">
        <v>3</v>
      </c>
      <c r="AP117" s="40">
        <f t="shared" si="59"/>
        <v>0.33333333333333331</v>
      </c>
      <c r="AQ117" s="32">
        <f>INT(L117*AP117)</f>
        <v>4626</v>
      </c>
      <c r="AR117" s="30">
        <f>IF(E117="미래통합당",1,0)</f>
        <v>1</v>
      </c>
      <c r="AS117" s="30">
        <v>1</v>
      </c>
      <c r="AT117" s="39">
        <f t="shared" si="48"/>
        <v>4626</v>
      </c>
      <c r="AU117" s="30">
        <v>100062</v>
      </c>
      <c r="AV117" s="30">
        <f t="shared" si="49"/>
        <v>49652</v>
      </c>
      <c r="AW117" s="32">
        <f>K117-AT117</f>
        <v>25948</v>
      </c>
      <c r="AX117" s="32">
        <f>L117+AT117</f>
        <v>18504</v>
      </c>
      <c r="AY117" s="32">
        <f t="shared" si="38"/>
        <v>2412</v>
      </c>
      <c r="AZ117" s="32">
        <f t="shared" si="39"/>
        <v>50410</v>
      </c>
      <c r="BA117" s="32">
        <f t="shared" si="40"/>
        <v>25373</v>
      </c>
      <c r="BB117" s="32">
        <f t="shared" si="41"/>
        <v>18618</v>
      </c>
      <c r="BC117" s="32">
        <f t="shared" si="42"/>
        <v>3110</v>
      </c>
      <c r="BD117" s="32">
        <f t="shared" si="36"/>
        <v>100062</v>
      </c>
      <c r="BE117" s="32">
        <f>S117-AT117</f>
        <v>51321</v>
      </c>
      <c r="BF117" s="32">
        <f>T117+AT117</f>
        <v>37122</v>
      </c>
      <c r="BG117" s="32">
        <f t="shared" si="37"/>
        <v>5522</v>
      </c>
      <c r="BH117" s="31">
        <f>AW117/$AV117</f>
        <v>0.52259727704825587</v>
      </c>
      <c r="BI117" s="31">
        <f>AX117/$AV117</f>
        <v>0.3726738097156207</v>
      </c>
      <c r="BJ117" s="31">
        <f>AY117/$AV117</f>
        <v>4.8578103601063398E-2</v>
      </c>
      <c r="BK117" s="31">
        <f>BA117/$AZ117</f>
        <v>0.50333267208887122</v>
      </c>
      <c r="BL117" s="31">
        <f>BB117/$AZ117</f>
        <v>0.36933148184883952</v>
      </c>
      <c r="BM117" s="31">
        <f>BC117/$AZ117</f>
        <v>6.1694108311842889E-2</v>
      </c>
      <c r="BN117" s="31">
        <f>BE117/$BD117</f>
        <v>0.51289200695568749</v>
      </c>
      <c r="BO117" s="31">
        <f>BF117/$BD117</f>
        <v>0.37098998620855073</v>
      </c>
      <c r="BP117" s="31">
        <f>(AY117+BC117)/$AU117</f>
        <v>5.5185784813415684E-2</v>
      </c>
      <c r="BQ117" s="31">
        <f t="shared" si="45"/>
        <v>1.9264604959384646E-2</v>
      </c>
      <c r="BR117" s="31">
        <f t="shared" si="45"/>
        <v>3.3423278667811807E-3</v>
      </c>
      <c r="BS117" s="31">
        <f t="shared" si="45"/>
        <v>-1.3116004710779491E-2</v>
      </c>
      <c r="BU117" s="32">
        <f t="shared" si="46"/>
        <v>1</v>
      </c>
      <c r="BV117" s="32">
        <f t="shared" si="47"/>
        <v>2</v>
      </c>
      <c r="BW117" s="32">
        <f t="shared" si="47"/>
        <v>3</v>
      </c>
      <c r="BX117" s="31" t="str">
        <f t="shared" si="50"/>
        <v>더불어민주당</v>
      </c>
    </row>
    <row r="118" spans="1:76">
      <c r="A118" s="30">
        <v>115</v>
      </c>
      <c r="B118" s="30" t="s">
        <v>16814</v>
      </c>
      <c r="C118" s="30" t="s">
        <v>16813</v>
      </c>
      <c r="D118" s="32" t="s">
        <v>7</v>
      </c>
      <c r="E118" s="32" t="s">
        <v>9</v>
      </c>
      <c r="F118" s="32" t="s">
        <v>255</v>
      </c>
      <c r="G118" s="32" t="s">
        <v>7207</v>
      </c>
      <c r="H118" s="32" t="s">
        <v>7206</v>
      </c>
      <c r="I118" s="32" t="s">
        <v>7205</v>
      </c>
      <c r="J118" s="30">
        <v>36224</v>
      </c>
      <c r="K118" s="32">
        <v>23024</v>
      </c>
      <c r="L118" s="32">
        <v>12057</v>
      </c>
      <c r="M118" s="32">
        <v>462</v>
      </c>
      <c r="N118" s="32">
        <v>44115</v>
      </c>
      <c r="O118" s="32">
        <v>22978</v>
      </c>
      <c r="P118" s="32">
        <v>19438</v>
      </c>
      <c r="Q118" s="32">
        <v>720</v>
      </c>
      <c r="R118" s="32">
        <v>80339</v>
      </c>
      <c r="S118" s="32">
        <v>46002</v>
      </c>
      <c r="T118" s="32">
        <v>31495</v>
      </c>
      <c r="U118" s="32">
        <v>1182</v>
      </c>
      <c r="V118" s="31">
        <f t="shared" si="52"/>
        <v>0.63560070671378088</v>
      </c>
      <c r="W118" s="31">
        <f t="shared" si="53"/>
        <v>0.33284562720848054</v>
      </c>
      <c r="X118" s="31">
        <f t="shared" si="54"/>
        <v>1.2753975265017668E-2</v>
      </c>
      <c r="Y118" s="31">
        <f t="shared" si="55"/>
        <v>0.520865918621784</v>
      </c>
      <c r="Z118" s="31">
        <f t="shared" si="56"/>
        <v>0.44062110393290266</v>
      </c>
      <c r="AA118" s="31">
        <f t="shared" si="57"/>
        <v>1.6320979258755527E-2</v>
      </c>
      <c r="AB118" s="31">
        <f t="shared" si="30"/>
        <v>0.57259861337581996</v>
      </c>
      <c r="AC118" s="31">
        <f t="shared" si="31"/>
        <v>0.3920262886020488</v>
      </c>
      <c r="AD118" s="31">
        <f t="shared" si="32"/>
        <v>1.4712655123912422E-2</v>
      </c>
      <c r="AE118" s="31">
        <f t="shared" si="58"/>
        <v>0.11473478809199689</v>
      </c>
      <c r="AF118" s="31">
        <f t="shared" si="58"/>
        <v>-0.10777547672442211</v>
      </c>
      <c r="AG118" s="31">
        <f t="shared" si="58"/>
        <v>-3.5670039937378585E-3</v>
      </c>
      <c r="AH118" s="31"/>
      <c r="AI118" s="32">
        <f t="shared" si="44"/>
        <v>1</v>
      </c>
      <c r="AJ118" s="32">
        <f t="shared" si="44"/>
        <v>2</v>
      </c>
      <c r="AK118" s="32">
        <f t="shared" si="44"/>
        <v>3</v>
      </c>
      <c r="AL118" s="31" t="str">
        <f>_xlfn.IFS(AI118=1,D118,AJ118=1,E118,AK118=1,F118)</f>
        <v>더불어민주당</v>
      </c>
      <c r="AM118" s="31"/>
      <c r="AN118" s="30">
        <v>80339</v>
      </c>
      <c r="AO118" s="41">
        <v>3</v>
      </c>
      <c r="AP118" s="40">
        <f t="shared" si="59"/>
        <v>0.33333333333333331</v>
      </c>
      <c r="AQ118" s="32">
        <f>INT(L118*AP118)</f>
        <v>4019</v>
      </c>
      <c r="AR118" s="30">
        <f>IF(E118="미래통합당",1,0)</f>
        <v>1</v>
      </c>
      <c r="AS118" s="30">
        <v>1</v>
      </c>
      <c r="AT118" s="39">
        <f t="shared" si="48"/>
        <v>4019</v>
      </c>
      <c r="AU118" s="30">
        <v>80339</v>
      </c>
      <c r="AV118" s="30">
        <f t="shared" si="49"/>
        <v>36224</v>
      </c>
      <c r="AW118" s="32">
        <f>K118-AT118</f>
        <v>19005</v>
      </c>
      <c r="AX118" s="32">
        <f>L118+AT118</f>
        <v>16076</v>
      </c>
      <c r="AY118" s="32">
        <f t="shared" si="38"/>
        <v>462</v>
      </c>
      <c r="AZ118" s="32">
        <f t="shared" si="39"/>
        <v>44115</v>
      </c>
      <c r="BA118" s="32">
        <f t="shared" si="40"/>
        <v>22978</v>
      </c>
      <c r="BB118" s="32">
        <f t="shared" si="41"/>
        <v>19438</v>
      </c>
      <c r="BC118" s="32">
        <f t="shared" si="42"/>
        <v>720</v>
      </c>
      <c r="BD118" s="32">
        <f t="shared" si="36"/>
        <v>80339</v>
      </c>
      <c r="BE118" s="32">
        <f>S118-AT118</f>
        <v>41983</v>
      </c>
      <c r="BF118" s="32">
        <f>T118+AT118</f>
        <v>35514</v>
      </c>
      <c r="BG118" s="32">
        <f t="shared" si="37"/>
        <v>1182</v>
      </c>
      <c r="BH118" s="31">
        <f>AW118/$AV118</f>
        <v>0.52465216431095407</v>
      </c>
      <c r="BI118" s="31">
        <f>AX118/$AV118</f>
        <v>0.44379416961130741</v>
      </c>
      <c r="BJ118" s="31">
        <f>AY118/$AV118</f>
        <v>1.2753975265017668E-2</v>
      </c>
      <c r="BK118" s="31">
        <f>BA118/$AZ118</f>
        <v>0.520865918621784</v>
      </c>
      <c r="BL118" s="31">
        <f>BB118/$AZ118</f>
        <v>0.44062110393290266</v>
      </c>
      <c r="BM118" s="31">
        <f>BC118/$AZ118</f>
        <v>1.6320979258755527E-2</v>
      </c>
      <c r="BN118" s="31">
        <f>BE118/$BD118</f>
        <v>0.52257309650356609</v>
      </c>
      <c r="BO118" s="31">
        <f>BF118/$BD118</f>
        <v>0.44205180547430262</v>
      </c>
      <c r="BP118" s="31">
        <f>(AY118+BC118)/$AU118</f>
        <v>1.4712655123912422E-2</v>
      </c>
      <c r="BQ118" s="31">
        <f t="shared" si="45"/>
        <v>3.7862456891700758E-3</v>
      </c>
      <c r="BR118" s="31">
        <f t="shared" si="45"/>
        <v>3.1730656784047517E-3</v>
      </c>
      <c r="BS118" s="31">
        <f t="shared" si="45"/>
        <v>-3.5670039937378585E-3</v>
      </c>
      <c r="BU118" s="32">
        <f t="shared" si="46"/>
        <v>1</v>
      </c>
      <c r="BV118" s="32">
        <f t="shared" si="47"/>
        <v>2</v>
      </c>
      <c r="BW118" s="32">
        <f t="shared" si="47"/>
        <v>3</v>
      </c>
      <c r="BX118" s="31" t="str">
        <f t="shared" si="50"/>
        <v>더불어민주당</v>
      </c>
    </row>
    <row r="119" spans="1:76">
      <c r="A119" s="30">
        <v>116</v>
      </c>
      <c r="B119" s="30" t="s">
        <v>16754</v>
      </c>
      <c r="C119" s="30" t="s">
        <v>16812</v>
      </c>
      <c r="D119" s="32" t="s">
        <v>7</v>
      </c>
      <c r="E119" s="32" t="s">
        <v>9</v>
      </c>
      <c r="F119" s="32" t="s">
        <v>19</v>
      </c>
      <c r="G119" s="32" t="s">
        <v>7274</v>
      </c>
      <c r="H119" s="32" t="s">
        <v>7273</v>
      </c>
      <c r="I119" s="32" t="s">
        <v>7272</v>
      </c>
      <c r="J119" s="30">
        <v>49342</v>
      </c>
      <c r="K119" s="32">
        <v>31913</v>
      </c>
      <c r="L119" s="32">
        <v>16335</v>
      </c>
      <c r="M119" s="32">
        <v>534</v>
      </c>
      <c r="N119" s="32">
        <v>82218</v>
      </c>
      <c r="O119" s="32">
        <v>44962</v>
      </c>
      <c r="P119" s="32">
        <v>35093</v>
      </c>
      <c r="Q119" s="32">
        <v>1084</v>
      </c>
      <c r="R119" s="32">
        <v>131560</v>
      </c>
      <c r="S119" s="32">
        <v>76875</v>
      </c>
      <c r="T119" s="32">
        <v>51428</v>
      </c>
      <c r="U119" s="32">
        <v>1618</v>
      </c>
      <c r="V119" s="31">
        <f t="shared" si="52"/>
        <v>0.64677151311256131</v>
      </c>
      <c r="W119" s="31">
        <f t="shared" si="53"/>
        <v>0.33105670625430667</v>
      </c>
      <c r="X119" s="31">
        <f t="shared" si="54"/>
        <v>1.082242308783592E-2</v>
      </c>
      <c r="Y119" s="31">
        <f t="shared" si="55"/>
        <v>0.54686321730034781</v>
      </c>
      <c r="Z119" s="31">
        <f t="shared" si="56"/>
        <v>0.42682867498601279</v>
      </c>
      <c r="AA119" s="31">
        <f t="shared" si="57"/>
        <v>1.3184460823663919E-2</v>
      </c>
      <c r="AB119" s="31">
        <f t="shared" si="30"/>
        <v>0.58433414411675277</v>
      </c>
      <c r="AC119" s="31">
        <f t="shared" si="31"/>
        <v>0.39090909090909093</v>
      </c>
      <c r="AD119" s="31">
        <f t="shared" si="32"/>
        <v>1.2298570994223167E-2</v>
      </c>
      <c r="AE119" s="31">
        <f t="shared" si="58"/>
        <v>9.9908295812213499E-2</v>
      </c>
      <c r="AF119" s="31">
        <f t="shared" si="58"/>
        <v>-9.5771968731706125E-2</v>
      </c>
      <c r="AG119" s="31">
        <f t="shared" si="58"/>
        <v>-2.3620377358279983E-3</v>
      </c>
      <c r="AH119" s="31"/>
      <c r="AI119" s="32">
        <f t="shared" si="44"/>
        <v>1</v>
      </c>
      <c r="AJ119" s="32">
        <f t="shared" si="44"/>
        <v>2</v>
      </c>
      <c r="AK119" s="32">
        <f t="shared" si="44"/>
        <v>3</v>
      </c>
      <c r="AL119" s="31" t="str">
        <f>_xlfn.IFS(AI119=1,D119,AJ119=1,E119,AK119=1,F119)</f>
        <v>더불어민주당</v>
      </c>
      <c r="AM119" s="31"/>
      <c r="AN119" s="30">
        <v>131560</v>
      </c>
      <c r="AO119" s="41">
        <v>3</v>
      </c>
      <c r="AP119" s="40">
        <f t="shared" si="59"/>
        <v>0.33333333333333331</v>
      </c>
      <c r="AQ119" s="32">
        <f>INT(L119*AP119)</f>
        <v>5445</v>
      </c>
      <c r="AR119" s="30">
        <f>IF(E119="미래통합당",1,0)</f>
        <v>1</v>
      </c>
      <c r="AS119" s="30">
        <v>1</v>
      </c>
      <c r="AT119" s="39">
        <f t="shared" si="48"/>
        <v>5445</v>
      </c>
      <c r="AU119" s="30">
        <v>131560</v>
      </c>
      <c r="AV119" s="30">
        <f t="shared" si="49"/>
        <v>49342</v>
      </c>
      <c r="AW119" s="32">
        <f>K119-AT119</f>
        <v>26468</v>
      </c>
      <c r="AX119" s="32">
        <f>L119+AT119</f>
        <v>21780</v>
      </c>
      <c r="AY119" s="32">
        <f t="shared" si="38"/>
        <v>534</v>
      </c>
      <c r="AZ119" s="32">
        <f t="shared" si="39"/>
        <v>82218</v>
      </c>
      <c r="BA119" s="32">
        <f t="shared" si="40"/>
        <v>44962</v>
      </c>
      <c r="BB119" s="32">
        <f t="shared" si="41"/>
        <v>35093</v>
      </c>
      <c r="BC119" s="32">
        <f t="shared" si="42"/>
        <v>1084</v>
      </c>
      <c r="BD119" s="32">
        <f t="shared" si="36"/>
        <v>131560</v>
      </c>
      <c r="BE119" s="32">
        <f>S119-AT119</f>
        <v>71430</v>
      </c>
      <c r="BF119" s="32">
        <f>T119+AT119</f>
        <v>56873</v>
      </c>
      <c r="BG119" s="32">
        <f t="shared" si="37"/>
        <v>1618</v>
      </c>
      <c r="BH119" s="31">
        <f>AW119/$AV119</f>
        <v>0.53641927769445907</v>
      </c>
      <c r="BI119" s="31">
        <f>AX119/$AV119</f>
        <v>0.44140894167240891</v>
      </c>
      <c r="BJ119" s="31">
        <f>AY119/$AV119</f>
        <v>1.082242308783592E-2</v>
      </c>
      <c r="BK119" s="31">
        <f>BA119/$AZ119</f>
        <v>0.54686321730034781</v>
      </c>
      <c r="BL119" s="31">
        <f>BB119/$AZ119</f>
        <v>0.42682867498601279</v>
      </c>
      <c r="BM119" s="31">
        <f>BC119/$AZ119</f>
        <v>1.3184460823663919E-2</v>
      </c>
      <c r="BN119" s="31">
        <f>BE119/$BD119</f>
        <v>0.54294618425053209</v>
      </c>
      <c r="BO119" s="31">
        <f>BF119/$BD119</f>
        <v>0.43229705077531166</v>
      </c>
      <c r="BP119" s="31">
        <f>(AY119+BC119)/$AU119</f>
        <v>1.2298570994223167E-2</v>
      </c>
      <c r="BQ119" s="31">
        <f t="shared" si="45"/>
        <v>-1.0443939605888741E-2</v>
      </c>
      <c r="BR119" s="31">
        <f t="shared" si="45"/>
        <v>1.4580266686396115E-2</v>
      </c>
      <c r="BS119" s="31">
        <f t="shared" si="45"/>
        <v>-2.3620377358279983E-3</v>
      </c>
      <c r="BU119" s="32">
        <f t="shared" si="46"/>
        <v>1</v>
      </c>
      <c r="BV119" s="32">
        <f t="shared" si="47"/>
        <v>2</v>
      </c>
      <c r="BW119" s="32">
        <f t="shared" si="47"/>
        <v>3</v>
      </c>
      <c r="BX119" s="31" t="str">
        <f t="shared" si="50"/>
        <v>더불어민주당</v>
      </c>
    </row>
    <row r="120" spans="1:76">
      <c r="A120" s="30">
        <v>117</v>
      </c>
      <c r="B120" s="30" t="s">
        <v>16754</v>
      </c>
      <c r="C120" s="30" t="s">
        <v>16811</v>
      </c>
      <c r="D120" s="32" t="s">
        <v>7</v>
      </c>
      <c r="E120" s="32" t="s">
        <v>9</v>
      </c>
      <c r="F120" s="32" t="s">
        <v>19</v>
      </c>
      <c r="G120" s="32" t="s">
        <v>7326</v>
      </c>
      <c r="H120" s="32" t="s">
        <v>7325</v>
      </c>
      <c r="I120" s="32" t="s">
        <v>7324</v>
      </c>
      <c r="J120" s="30">
        <v>50026</v>
      </c>
      <c r="K120" s="32">
        <v>33087</v>
      </c>
      <c r="L120" s="32">
        <v>15936</v>
      </c>
      <c r="M120" s="32">
        <v>444</v>
      </c>
      <c r="N120" s="32">
        <v>90831</v>
      </c>
      <c r="O120" s="32">
        <v>51413</v>
      </c>
      <c r="P120" s="32">
        <v>37398</v>
      </c>
      <c r="Q120" s="32">
        <v>962</v>
      </c>
      <c r="R120" s="32">
        <v>140857</v>
      </c>
      <c r="S120" s="32">
        <v>84500</v>
      </c>
      <c r="T120" s="32">
        <v>53334</v>
      </c>
      <c r="U120" s="32">
        <v>1406</v>
      </c>
      <c r="V120" s="31">
        <f t="shared" si="52"/>
        <v>0.66139607404149847</v>
      </c>
      <c r="W120" s="31">
        <f t="shared" si="53"/>
        <v>0.31855435173709673</v>
      </c>
      <c r="X120" s="31">
        <f t="shared" si="54"/>
        <v>8.8753847999040493E-3</v>
      </c>
      <c r="Y120" s="31">
        <f t="shared" si="55"/>
        <v>0.56602921909920623</v>
      </c>
      <c r="Z120" s="31">
        <f t="shared" si="56"/>
        <v>0.41173167751098194</v>
      </c>
      <c r="AA120" s="31">
        <f t="shared" si="57"/>
        <v>1.0591097752969802E-2</v>
      </c>
      <c r="AB120" s="31">
        <f t="shared" ref="AB120:AB183" si="60">S120/$R120</f>
        <v>0.59989918853873081</v>
      </c>
      <c r="AC120" s="31">
        <f t="shared" ref="AC120:AC183" si="61">T120/$R120</f>
        <v>0.37863932924881261</v>
      </c>
      <c r="AD120" s="31">
        <f t="shared" ref="AD120:AD183" si="62">U120/$R120</f>
        <v>9.9817545453900047E-3</v>
      </c>
      <c r="AE120" s="31">
        <f t="shared" si="58"/>
        <v>9.5366854942292245E-2</v>
      </c>
      <c r="AF120" s="31">
        <f t="shared" si="58"/>
        <v>-9.3177325773885211E-2</v>
      </c>
      <c r="AG120" s="31">
        <f t="shared" si="58"/>
        <v>-1.7157129530657525E-3</v>
      </c>
      <c r="AH120" s="31"/>
      <c r="AI120" s="32">
        <f t="shared" si="44"/>
        <v>1</v>
      </c>
      <c r="AJ120" s="32">
        <f t="shared" si="44"/>
        <v>2</v>
      </c>
      <c r="AK120" s="32">
        <f t="shared" si="44"/>
        <v>3</v>
      </c>
      <c r="AL120" s="31" t="str">
        <f>_xlfn.IFS(AI120=1,D120,AJ120=1,E120,AK120=1,F120)</f>
        <v>더불어민주당</v>
      </c>
      <c r="AM120" s="31"/>
      <c r="AN120" s="30">
        <v>140857</v>
      </c>
      <c r="AO120" s="41">
        <v>3</v>
      </c>
      <c r="AP120" s="40">
        <f t="shared" si="59"/>
        <v>0.33333333333333331</v>
      </c>
      <c r="AQ120" s="32">
        <f>INT(L120*AP120)</f>
        <v>5312</v>
      </c>
      <c r="AR120" s="30">
        <f>IF(E120="미래통합당",1,0)</f>
        <v>1</v>
      </c>
      <c r="AS120" s="30">
        <v>1</v>
      </c>
      <c r="AT120" s="39">
        <f t="shared" si="48"/>
        <v>5312</v>
      </c>
      <c r="AU120" s="30">
        <v>140857</v>
      </c>
      <c r="AV120" s="30">
        <f t="shared" si="49"/>
        <v>50026</v>
      </c>
      <c r="AW120" s="32">
        <f>K120-AT120</f>
        <v>27775</v>
      </c>
      <c r="AX120" s="32">
        <f>L120+AT120</f>
        <v>21248</v>
      </c>
      <c r="AY120" s="32">
        <f t="shared" si="38"/>
        <v>444</v>
      </c>
      <c r="AZ120" s="32">
        <f t="shared" si="39"/>
        <v>90831</v>
      </c>
      <c r="BA120" s="32">
        <f t="shared" si="40"/>
        <v>51413</v>
      </c>
      <c r="BB120" s="32">
        <f t="shared" si="41"/>
        <v>37398</v>
      </c>
      <c r="BC120" s="32">
        <f t="shared" si="42"/>
        <v>962</v>
      </c>
      <c r="BD120" s="32">
        <f t="shared" si="36"/>
        <v>140857</v>
      </c>
      <c r="BE120" s="32">
        <f>S120-AT120</f>
        <v>79188</v>
      </c>
      <c r="BF120" s="32">
        <f>T120+AT120</f>
        <v>58646</v>
      </c>
      <c r="BG120" s="32">
        <f t="shared" si="37"/>
        <v>1406</v>
      </c>
      <c r="BH120" s="31">
        <f>AW120/$AV120</f>
        <v>0.55521129012913284</v>
      </c>
      <c r="BI120" s="31">
        <f>AX120/$AV120</f>
        <v>0.42473913564946231</v>
      </c>
      <c r="BJ120" s="31">
        <f>AY120/$AV120</f>
        <v>8.8753847999040493E-3</v>
      </c>
      <c r="BK120" s="31">
        <f>BA120/$AZ120</f>
        <v>0.56602921909920623</v>
      </c>
      <c r="BL120" s="31">
        <f>BB120/$AZ120</f>
        <v>0.41173167751098194</v>
      </c>
      <c r="BM120" s="31">
        <f>BC120/$AZ120</f>
        <v>1.0591097752969802E-2</v>
      </c>
      <c r="BN120" s="31">
        <f>BE120/$BD120</f>
        <v>0.56218718274562141</v>
      </c>
      <c r="BO120" s="31">
        <f>BF120/$BD120</f>
        <v>0.41635133504192195</v>
      </c>
      <c r="BP120" s="31">
        <f>(AY120+BC120)/$AU120</f>
        <v>9.9817545453900047E-3</v>
      </c>
      <c r="BQ120" s="31">
        <f t="shared" si="45"/>
        <v>-1.0817928970073387E-2</v>
      </c>
      <c r="BR120" s="31">
        <f t="shared" si="45"/>
        <v>1.3007458138480366E-2</v>
      </c>
      <c r="BS120" s="31">
        <f t="shared" si="45"/>
        <v>-1.7157129530657525E-3</v>
      </c>
      <c r="BU120" s="32">
        <f t="shared" si="46"/>
        <v>1</v>
      </c>
      <c r="BV120" s="32">
        <f t="shared" si="47"/>
        <v>2</v>
      </c>
      <c r="BW120" s="32">
        <f t="shared" si="47"/>
        <v>3</v>
      </c>
      <c r="BX120" s="31" t="str">
        <f t="shared" si="50"/>
        <v>더불어민주당</v>
      </c>
    </row>
    <row r="121" spans="1:76">
      <c r="A121" s="30">
        <v>118</v>
      </c>
      <c r="B121" s="30" t="s">
        <v>16754</v>
      </c>
      <c r="C121" s="30" t="s">
        <v>16810</v>
      </c>
      <c r="D121" s="32" t="s">
        <v>7</v>
      </c>
      <c r="E121" s="32" t="s">
        <v>9</v>
      </c>
      <c r="F121" s="32" t="s">
        <v>100</v>
      </c>
      <c r="G121" s="32" t="s">
        <v>7383</v>
      </c>
      <c r="H121" s="32" t="s">
        <v>7382</v>
      </c>
      <c r="I121" s="32" t="s">
        <v>7381</v>
      </c>
      <c r="J121" s="30">
        <v>38576</v>
      </c>
      <c r="K121" s="32">
        <v>22629</v>
      </c>
      <c r="L121" s="32">
        <v>13983</v>
      </c>
      <c r="M121" s="32">
        <v>910</v>
      </c>
      <c r="N121" s="32">
        <v>57494</v>
      </c>
      <c r="O121" s="32">
        <v>27740</v>
      </c>
      <c r="P121" s="32">
        <v>26391</v>
      </c>
      <c r="Q121" s="32">
        <v>1498</v>
      </c>
      <c r="R121" s="32">
        <v>96070</v>
      </c>
      <c r="S121" s="32">
        <v>50369</v>
      </c>
      <c r="T121" s="32">
        <v>40374</v>
      </c>
      <c r="U121" s="32">
        <v>2408</v>
      </c>
      <c r="V121" s="31">
        <f t="shared" si="52"/>
        <v>0.58660825383658233</v>
      </c>
      <c r="W121" s="31">
        <f t="shared" si="53"/>
        <v>0.3624792617171298</v>
      </c>
      <c r="X121" s="31">
        <f t="shared" si="54"/>
        <v>2.3589796764827871E-2</v>
      </c>
      <c r="Y121" s="31">
        <f t="shared" si="55"/>
        <v>0.48248512888301387</v>
      </c>
      <c r="Z121" s="31">
        <f t="shared" si="56"/>
        <v>0.45902181097157962</v>
      </c>
      <c r="AA121" s="31">
        <f t="shared" si="57"/>
        <v>2.6054892684454031E-2</v>
      </c>
      <c r="AB121" s="31">
        <f t="shared" si="60"/>
        <v>0.52429478505256588</v>
      </c>
      <c r="AC121" s="31">
        <f t="shared" si="61"/>
        <v>0.42025606328718645</v>
      </c>
      <c r="AD121" s="31">
        <f t="shared" si="62"/>
        <v>2.5065056729468096E-2</v>
      </c>
      <c r="AE121" s="31">
        <f t="shared" si="58"/>
        <v>0.10412312495356846</v>
      </c>
      <c r="AF121" s="31">
        <f t="shared" si="58"/>
        <v>-9.6542549254449828E-2</v>
      </c>
      <c r="AG121" s="31">
        <f t="shared" si="58"/>
        <v>-2.4650959196261604E-3</v>
      </c>
      <c r="AH121" s="31"/>
      <c r="AI121" s="32">
        <f t="shared" si="44"/>
        <v>1</v>
      </c>
      <c r="AJ121" s="32">
        <f t="shared" si="44"/>
        <v>2</v>
      </c>
      <c r="AK121" s="32">
        <f t="shared" si="44"/>
        <v>3</v>
      </c>
      <c r="AL121" s="31" t="str">
        <f>_xlfn.IFS(AI121=1,D121,AJ121=1,E121,AK121=1,F121)</f>
        <v>더불어민주당</v>
      </c>
      <c r="AM121" s="31"/>
      <c r="AN121" s="30">
        <v>96070</v>
      </c>
      <c r="AO121" s="41">
        <v>3</v>
      </c>
      <c r="AP121" s="40">
        <f t="shared" si="59"/>
        <v>0.33333333333333331</v>
      </c>
      <c r="AQ121" s="32">
        <f>INT(L121*AP121)</f>
        <v>4661</v>
      </c>
      <c r="AR121" s="30">
        <f>IF(E121="미래통합당",1,0)</f>
        <v>1</v>
      </c>
      <c r="AS121" s="30">
        <v>1</v>
      </c>
      <c r="AT121" s="39">
        <f t="shared" si="48"/>
        <v>4661</v>
      </c>
      <c r="AU121" s="30">
        <v>96070</v>
      </c>
      <c r="AV121" s="30">
        <f t="shared" si="49"/>
        <v>38576</v>
      </c>
      <c r="AW121" s="32">
        <f>K121-AT121</f>
        <v>17968</v>
      </c>
      <c r="AX121" s="32">
        <f>L121+AT121</f>
        <v>18644</v>
      </c>
      <c r="AY121" s="32">
        <f t="shared" si="38"/>
        <v>910</v>
      </c>
      <c r="AZ121" s="32">
        <f t="shared" si="39"/>
        <v>57494</v>
      </c>
      <c r="BA121" s="32">
        <f t="shared" si="40"/>
        <v>27740</v>
      </c>
      <c r="BB121" s="32">
        <f t="shared" si="41"/>
        <v>26391</v>
      </c>
      <c r="BC121" s="32">
        <f t="shared" si="42"/>
        <v>1498</v>
      </c>
      <c r="BD121" s="32">
        <f t="shared" si="36"/>
        <v>96070</v>
      </c>
      <c r="BE121" s="32">
        <f>S121-AT121</f>
        <v>45708</v>
      </c>
      <c r="BF121" s="32">
        <f>T121+AT121</f>
        <v>45035</v>
      </c>
      <c r="BG121" s="32">
        <f t="shared" si="37"/>
        <v>2408</v>
      </c>
      <c r="BH121" s="31">
        <f>AW121/$AV121</f>
        <v>0.46578183326420575</v>
      </c>
      <c r="BI121" s="31">
        <f>AX121/$AV121</f>
        <v>0.48330568228950643</v>
      </c>
      <c r="BJ121" s="31">
        <f>AY121/$AV121</f>
        <v>2.3589796764827871E-2</v>
      </c>
      <c r="BK121" s="31">
        <f>BA121/$AZ121</f>
        <v>0.48248512888301387</v>
      </c>
      <c r="BL121" s="31">
        <f>BB121/$AZ121</f>
        <v>0.45902181097157962</v>
      </c>
      <c r="BM121" s="31">
        <f>BC121/$AZ121</f>
        <v>2.6054892684454031E-2</v>
      </c>
      <c r="BN121" s="31">
        <f>BE121/$BD121</f>
        <v>0.47577807848443843</v>
      </c>
      <c r="BO121" s="31">
        <f>BF121/$BD121</f>
        <v>0.46877276985531385</v>
      </c>
      <c r="BP121" s="31">
        <f>(AY121+BC121)/$AU121</f>
        <v>2.5065056729468096E-2</v>
      </c>
      <c r="BQ121" s="31">
        <f t="shared" si="45"/>
        <v>-1.6703295618808123E-2</v>
      </c>
      <c r="BR121" s="31">
        <f t="shared" si="45"/>
        <v>2.4283871317926808E-2</v>
      </c>
      <c r="BS121" s="31">
        <f t="shared" si="45"/>
        <v>-2.4650959196261604E-3</v>
      </c>
      <c r="BU121" s="32">
        <f t="shared" si="46"/>
        <v>1</v>
      </c>
      <c r="BV121" s="32">
        <f t="shared" si="47"/>
        <v>2</v>
      </c>
      <c r="BW121" s="32">
        <f t="shared" si="47"/>
        <v>3</v>
      </c>
      <c r="BX121" s="31" t="str">
        <f t="shared" si="50"/>
        <v>더불어민주당</v>
      </c>
    </row>
    <row r="122" spans="1:76">
      <c r="A122" s="30">
        <v>119</v>
      </c>
      <c r="B122" s="30" t="s">
        <v>16754</v>
      </c>
      <c r="C122" s="30" t="s">
        <v>16809</v>
      </c>
      <c r="D122" s="32" t="s">
        <v>7</v>
      </c>
      <c r="E122" s="32" t="s">
        <v>9</v>
      </c>
      <c r="F122" s="32" t="s">
        <v>13</v>
      </c>
      <c r="G122" s="32" t="s">
        <v>7446</v>
      </c>
      <c r="H122" s="32" t="s">
        <v>7445</v>
      </c>
      <c r="I122" s="32" t="s">
        <v>7444</v>
      </c>
      <c r="J122" s="30">
        <v>53953</v>
      </c>
      <c r="K122" s="32">
        <v>34243</v>
      </c>
      <c r="L122" s="32">
        <v>17103</v>
      </c>
      <c r="M122" s="32">
        <v>451</v>
      </c>
      <c r="N122" s="32">
        <v>85979</v>
      </c>
      <c r="O122" s="32">
        <v>45314</v>
      </c>
      <c r="P122" s="32">
        <v>35482</v>
      </c>
      <c r="Q122" s="32">
        <v>870</v>
      </c>
      <c r="R122" s="32">
        <v>139932</v>
      </c>
      <c r="S122" s="32">
        <v>79557</v>
      </c>
      <c r="T122" s="32">
        <v>52585</v>
      </c>
      <c r="U122" s="32">
        <v>1321</v>
      </c>
      <c r="V122" s="31">
        <f t="shared" si="52"/>
        <v>0.63468203807017221</v>
      </c>
      <c r="W122" s="31">
        <f t="shared" si="53"/>
        <v>0.31699812800029653</v>
      </c>
      <c r="X122" s="31">
        <f t="shared" si="54"/>
        <v>8.3591273886530863E-3</v>
      </c>
      <c r="Y122" s="31">
        <f t="shared" si="55"/>
        <v>0.52703567150118047</v>
      </c>
      <c r="Z122" s="31">
        <f t="shared" si="56"/>
        <v>0.41268216657555917</v>
      </c>
      <c r="AA122" s="31">
        <f t="shared" si="57"/>
        <v>1.0118749927307831E-2</v>
      </c>
      <c r="AB122" s="31">
        <f t="shared" si="60"/>
        <v>0.56854043392504927</v>
      </c>
      <c r="AC122" s="31">
        <f t="shared" si="61"/>
        <v>0.37578966926793012</v>
      </c>
      <c r="AD122" s="31">
        <f t="shared" si="62"/>
        <v>9.4402995740788375E-3</v>
      </c>
      <c r="AE122" s="31">
        <f t="shared" si="58"/>
        <v>0.10764636656899174</v>
      </c>
      <c r="AF122" s="31">
        <f t="shared" si="58"/>
        <v>-9.5684038575262642E-2</v>
      </c>
      <c r="AG122" s="31">
        <f t="shared" si="58"/>
        <v>-1.7596225386547447E-3</v>
      </c>
      <c r="AH122" s="31"/>
      <c r="AI122" s="32">
        <f t="shared" si="44"/>
        <v>1</v>
      </c>
      <c r="AJ122" s="32">
        <f t="shared" si="44"/>
        <v>2</v>
      </c>
      <c r="AK122" s="32">
        <f t="shared" si="44"/>
        <v>3</v>
      </c>
      <c r="AL122" s="31" t="str">
        <f>_xlfn.IFS(AI122=1,D122,AJ122=1,E122,AK122=1,F122)</f>
        <v>더불어민주당</v>
      </c>
      <c r="AM122" s="31"/>
      <c r="AN122" s="30">
        <v>139932</v>
      </c>
      <c r="AO122" s="41">
        <v>3</v>
      </c>
      <c r="AP122" s="40">
        <f t="shared" si="59"/>
        <v>0.33333333333333331</v>
      </c>
      <c r="AQ122" s="32">
        <f>INT(L122*AP122)</f>
        <v>5701</v>
      </c>
      <c r="AR122" s="30">
        <f>IF(E122="미래통합당",1,0)</f>
        <v>1</v>
      </c>
      <c r="AS122" s="30">
        <v>1</v>
      </c>
      <c r="AT122" s="39">
        <f t="shared" si="48"/>
        <v>5701</v>
      </c>
      <c r="AU122" s="30">
        <v>139932</v>
      </c>
      <c r="AV122" s="30">
        <f t="shared" si="49"/>
        <v>53953</v>
      </c>
      <c r="AW122" s="32">
        <f>K122-AT122</f>
        <v>28542</v>
      </c>
      <c r="AX122" s="32">
        <f>L122+AT122</f>
        <v>22804</v>
      </c>
      <c r="AY122" s="32">
        <f t="shared" si="38"/>
        <v>451</v>
      </c>
      <c r="AZ122" s="32">
        <f t="shared" si="39"/>
        <v>85979</v>
      </c>
      <c r="BA122" s="32">
        <f t="shared" si="40"/>
        <v>45314</v>
      </c>
      <c r="BB122" s="32">
        <f t="shared" si="41"/>
        <v>35482</v>
      </c>
      <c r="BC122" s="32">
        <f t="shared" si="42"/>
        <v>870</v>
      </c>
      <c r="BD122" s="32">
        <f t="shared" si="36"/>
        <v>139932</v>
      </c>
      <c r="BE122" s="32">
        <f>S122-AT122</f>
        <v>73856</v>
      </c>
      <c r="BF122" s="32">
        <f>T122+AT122</f>
        <v>58286</v>
      </c>
      <c r="BG122" s="32">
        <f t="shared" si="37"/>
        <v>1321</v>
      </c>
      <c r="BH122" s="31">
        <f>AW122/$AV122</f>
        <v>0.52901599540340671</v>
      </c>
      <c r="BI122" s="31">
        <f>AX122/$AV122</f>
        <v>0.42266417066706208</v>
      </c>
      <c r="BJ122" s="31">
        <f>AY122/$AV122</f>
        <v>8.3591273886530863E-3</v>
      </c>
      <c r="BK122" s="31">
        <f>BA122/$AZ122</f>
        <v>0.52703567150118047</v>
      </c>
      <c r="BL122" s="31">
        <f>BB122/$AZ122</f>
        <v>0.41268216657555917</v>
      </c>
      <c r="BM122" s="31">
        <f>BC122/$AZ122</f>
        <v>1.0118749927307831E-2</v>
      </c>
      <c r="BN122" s="31">
        <f>BE122/$BD122</f>
        <v>0.52779921676242747</v>
      </c>
      <c r="BO122" s="31">
        <f>BF122/$BD122</f>
        <v>0.41653088643055197</v>
      </c>
      <c r="BP122" s="31">
        <f>(AY122+BC122)/$AU122</f>
        <v>9.4402995740788375E-3</v>
      </c>
      <c r="BQ122" s="31">
        <f t="shared" si="45"/>
        <v>1.9803239022262442E-3</v>
      </c>
      <c r="BR122" s="31">
        <f t="shared" si="45"/>
        <v>9.9820040915029051E-3</v>
      </c>
      <c r="BS122" s="31">
        <f t="shared" si="45"/>
        <v>-1.7596225386547447E-3</v>
      </c>
      <c r="BU122" s="32">
        <f t="shared" si="46"/>
        <v>1</v>
      </c>
      <c r="BV122" s="32">
        <f t="shared" si="47"/>
        <v>2</v>
      </c>
      <c r="BW122" s="32">
        <f t="shared" si="47"/>
        <v>3</v>
      </c>
      <c r="BX122" s="31" t="str">
        <f t="shared" si="50"/>
        <v>더불어민주당</v>
      </c>
    </row>
    <row r="123" spans="1:76">
      <c r="A123" s="30">
        <v>120</v>
      </c>
      <c r="B123" s="30" t="s">
        <v>16754</v>
      </c>
      <c r="C123" s="30" t="s">
        <v>16808</v>
      </c>
      <c r="D123" s="32" t="s">
        <v>7</v>
      </c>
      <c r="E123" s="32" t="s">
        <v>9</v>
      </c>
      <c r="F123" s="32" t="s">
        <v>100</v>
      </c>
      <c r="G123" s="32" t="s">
        <v>7520</v>
      </c>
      <c r="H123" s="32" t="s">
        <v>7519</v>
      </c>
      <c r="I123" s="32" t="s">
        <v>7518</v>
      </c>
      <c r="J123" s="30">
        <v>54992</v>
      </c>
      <c r="K123" s="32">
        <v>33293</v>
      </c>
      <c r="L123" s="32">
        <v>17855</v>
      </c>
      <c r="M123" s="32">
        <v>2882</v>
      </c>
      <c r="N123" s="32">
        <v>95224</v>
      </c>
      <c r="O123" s="32">
        <v>48709</v>
      </c>
      <c r="P123" s="32">
        <v>38938</v>
      </c>
      <c r="Q123" s="32">
        <v>5771</v>
      </c>
      <c r="R123" s="32">
        <v>150216</v>
      </c>
      <c r="S123" s="32">
        <v>82002</v>
      </c>
      <c r="T123" s="32">
        <v>56793</v>
      </c>
      <c r="U123" s="32">
        <v>8653</v>
      </c>
      <c r="V123" s="31">
        <f t="shared" si="52"/>
        <v>0.60541533313936569</v>
      </c>
      <c r="W123" s="31">
        <f t="shared" si="53"/>
        <v>0.32468359034041316</v>
      </c>
      <c r="X123" s="31">
        <f t="shared" si="54"/>
        <v>5.2407622926971195E-2</v>
      </c>
      <c r="Y123" s="31">
        <f t="shared" si="55"/>
        <v>0.51152020499033857</v>
      </c>
      <c r="Z123" s="31">
        <f t="shared" si="56"/>
        <v>0.40890951860875407</v>
      </c>
      <c r="AA123" s="31">
        <f t="shared" si="57"/>
        <v>6.06044694614803E-2</v>
      </c>
      <c r="AB123" s="31">
        <f t="shared" si="60"/>
        <v>0.54589391276561749</v>
      </c>
      <c r="AC123" s="31">
        <f t="shared" si="61"/>
        <v>0.3780755711775044</v>
      </c>
      <c r="AD123" s="31">
        <f t="shared" si="62"/>
        <v>5.7603717313734891E-2</v>
      </c>
      <c r="AE123" s="31">
        <f t="shared" si="58"/>
        <v>9.3895128149027118E-2</v>
      </c>
      <c r="AF123" s="31">
        <f t="shared" si="58"/>
        <v>-8.4225928268340911E-2</v>
      </c>
      <c r="AG123" s="31">
        <f t="shared" si="58"/>
        <v>-8.1968465345091043E-3</v>
      </c>
      <c r="AH123" s="31"/>
      <c r="AI123" s="32">
        <f t="shared" si="44"/>
        <v>1</v>
      </c>
      <c r="AJ123" s="32">
        <f t="shared" si="44"/>
        <v>2</v>
      </c>
      <c r="AK123" s="32">
        <f t="shared" si="44"/>
        <v>3</v>
      </c>
      <c r="AL123" s="31" t="str">
        <f>_xlfn.IFS(AI123=1,D123,AJ123=1,E123,AK123=1,F123)</f>
        <v>더불어민주당</v>
      </c>
      <c r="AM123" s="31"/>
      <c r="AN123" s="30">
        <v>150216</v>
      </c>
      <c r="AO123" s="41">
        <v>3</v>
      </c>
      <c r="AP123" s="40">
        <f t="shared" si="59"/>
        <v>0.33333333333333331</v>
      </c>
      <c r="AQ123" s="32">
        <f>INT(L123*AP123)</f>
        <v>5951</v>
      </c>
      <c r="AR123" s="30">
        <f>IF(E123="미래통합당",1,0)</f>
        <v>1</v>
      </c>
      <c r="AS123" s="30">
        <v>1</v>
      </c>
      <c r="AT123" s="39">
        <f t="shared" si="48"/>
        <v>5951</v>
      </c>
      <c r="AU123" s="30">
        <v>150216</v>
      </c>
      <c r="AV123" s="30">
        <f t="shared" si="49"/>
        <v>54992</v>
      </c>
      <c r="AW123" s="32">
        <f>K123-AT123</f>
        <v>27342</v>
      </c>
      <c r="AX123" s="32">
        <f>L123+AT123</f>
        <v>23806</v>
      </c>
      <c r="AY123" s="32">
        <f t="shared" si="38"/>
        <v>2882</v>
      </c>
      <c r="AZ123" s="32">
        <f t="shared" si="39"/>
        <v>95224</v>
      </c>
      <c r="BA123" s="32">
        <f t="shared" si="40"/>
        <v>48709</v>
      </c>
      <c r="BB123" s="32">
        <f t="shared" si="41"/>
        <v>38938</v>
      </c>
      <c r="BC123" s="32">
        <f t="shared" si="42"/>
        <v>5771</v>
      </c>
      <c r="BD123" s="32">
        <f t="shared" ref="BD123:BD186" si="63">R123</f>
        <v>150216</v>
      </c>
      <c r="BE123" s="32">
        <f>S123-AT123</f>
        <v>76051</v>
      </c>
      <c r="BF123" s="32">
        <f>T123+AT123</f>
        <v>62744</v>
      </c>
      <c r="BG123" s="32">
        <f t="shared" ref="BG123:BG186" si="64">U123</f>
        <v>8653</v>
      </c>
      <c r="BH123" s="31">
        <f>AW123/$AV123</f>
        <v>0.49719959266802444</v>
      </c>
      <c r="BI123" s="31">
        <f>AX123/$AV123</f>
        <v>0.43289933081175441</v>
      </c>
      <c r="BJ123" s="31">
        <f>AY123/$AV123</f>
        <v>5.2407622926971195E-2</v>
      </c>
      <c r="BK123" s="31">
        <f>BA123/$AZ123</f>
        <v>0.51152020499033857</v>
      </c>
      <c r="BL123" s="31">
        <f>BB123/$AZ123</f>
        <v>0.40890951860875407</v>
      </c>
      <c r="BM123" s="31">
        <f>BC123/$AZ123</f>
        <v>6.06044694614803E-2</v>
      </c>
      <c r="BN123" s="31">
        <f>BE123/$BD123</f>
        <v>0.50627762688395372</v>
      </c>
      <c r="BO123" s="31">
        <f>BF123/$BD123</f>
        <v>0.41769185705916811</v>
      </c>
      <c r="BP123" s="31">
        <f>(AY123+BC123)/$AU123</f>
        <v>5.7603717313734891E-2</v>
      </c>
      <c r="BQ123" s="31">
        <f t="shared" si="45"/>
        <v>-1.432061232231413E-2</v>
      </c>
      <c r="BR123" s="31">
        <f t="shared" si="45"/>
        <v>2.3989812203000338E-2</v>
      </c>
      <c r="BS123" s="31">
        <f t="shared" si="45"/>
        <v>-8.1968465345091043E-3</v>
      </c>
      <c r="BU123" s="32">
        <f t="shared" si="46"/>
        <v>1</v>
      </c>
      <c r="BV123" s="32">
        <f t="shared" si="47"/>
        <v>2</v>
      </c>
      <c r="BW123" s="32">
        <f t="shared" si="47"/>
        <v>3</v>
      </c>
      <c r="BX123" s="31" t="str">
        <f t="shared" si="50"/>
        <v>더불어민주당</v>
      </c>
    </row>
    <row r="124" spans="1:76">
      <c r="A124" s="30">
        <v>121</v>
      </c>
      <c r="B124" s="30" t="s">
        <v>16754</v>
      </c>
      <c r="C124" s="30" t="s">
        <v>16807</v>
      </c>
      <c r="D124" s="32" t="s">
        <v>7</v>
      </c>
      <c r="E124" s="32" t="s">
        <v>9</v>
      </c>
      <c r="F124" s="32" t="s">
        <v>13</v>
      </c>
      <c r="G124" s="32" t="s">
        <v>7579</v>
      </c>
      <c r="H124" s="32" t="s">
        <v>7578</v>
      </c>
      <c r="I124" s="32" t="s">
        <v>7577</v>
      </c>
      <c r="J124" s="30">
        <v>56579</v>
      </c>
      <c r="K124" s="32">
        <v>36812</v>
      </c>
      <c r="L124" s="32">
        <v>16910</v>
      </c>
      <c r="M124" s="32">
        <v>1655</v>
      </c>
      <c r="N124" s="32">
        <v>72972</v>
      </c>
      <c r="O124" s="32">
        <v>40018</v>
      </c>
      <c r="P124" s="32">
        <v>28707</v>
      </c>
      <c r="Q124" s="32">
        <v>2130</v>
      </c>
      <c r="R124" s="32">
        <v>129551</v>
      </c>
      <c r="S124" s="32">
        <v>76830</v>
      </c>
      <c r="T124" s="32">
        <v>45617</v>
      </c>
      <c r="U124" s="32">
        <v>3785</v>
      </c>
      <c r="V124" s="31">
        <f t="shared" si="52"/>
        <v>0.65063009243712333</v>
      </c>
      <c r="W124" s="31">
        <f t="shared" si="53"/>
        <v>0.2988741405821948</v>
      </c>
      <c r="X124" s="31">
        <f t="shared" si="54"/>
        <v>2.9251135580338997E-2</v>
      </c>
      <c r="Y124" s="31">
        <f t="shared" si="55"/>
        <v>0.54840212684317269</v>
      </c>
      <c r="Z124" s="31">
        <f t="shared" si="56"/>
        <v>0.39339746752178917</v>
      </c>
      <c r="AA124" s="31">
        <f t="shared" si="57"/>
        <v>2.9189278079263279E-2</v>
      </c>
      <c r="AB124" s="31">
        <f t="shared" si="60"/>
        <v>0.59304829758164734</v>
      </c>
      <c r="AC124" s="31">
        <f t="shared" si="61"/>
        <v>0.35211615502774968</v>
      </c>
      <c r="AD124" s="31">
        <f t="shared" si="62"/>
        <v>2.921629319727366E-2</v>
      </c>
      <c r="AE124" s="31">
        <f t="shared" si="58"/>
        <v>0.10222796559395064</v>
      </c>
      <c r="AF124" s="31">
        <f t="shared" si="58"/>
        <v>-9.4523326939594365E-2</v>
      </c>
      <c r="AG124" s="31">
        <f t="shared" si="58"/>
        <v>6.1857501075717608E-5</v>
      </c>
      <c r="AH124" s="31"/>
      <c r="AI124" s="32">
        <f t="shared" si="44"/>
        <v>1</v>
      </c>
      <c r="AJ124" s="32">
        <f t="shared" si="44"/>
        <v>2</v>
      </c>
      <c r="AK124" s="32">
        <f t="shared" si="44"/>
        <v>3</v>
      </c>
      <c r="AL124" s="31" t="str">
        <f>_xlfn.IFS(AI124=1,D124,AJ124=1,E124,AK124=1,F124)</f>
        <v>더불어민주당</v>
      </c>
      <c r="AM124" s="31"/>
      <c r="AN124" s="30">
        <v>129551</v>
      </c>
      <c r="AO124" s="41">
        <v>3</v>
      </c>
      <c r="AP124" s="40">
        <f t="shared" si="59"/>
        <v>0.33333333333333331</v>
      </c>
      <c r="AQ124" s="32">
        <f>INT(L124*AP124)</f>
        <v>5636</v>
      </c>
      <c r="AR124" s="30">
        <f>IF(E124="미래통합당",1,0)</f>
        <v>1</v>
      </c>
      <c r="AS124" s="30">
        <v>1</v>
      </c>
      <c r="AT124" s="39">
        <f t="shared" si="48"/>
        <v>5636</v>
      </c>
      <c r="AU124" s="30">
        <v>129551</v>
      </c>
      <c r="AV124" s="30">
        <f t="shared" si="49"/>
        <v>56579</v>
      </c>
      <c r="AW124" s="32">
        <f>K124-AT124</f>
        <v>31176</v>
      </c>
      <c r="AX124" s="32">
        <f>L124+AT124</f>
        <v>22546</v>
      </c>
      <c r="AY124" s="32">
        <f t="shared" si="38"/>
        <v>1655</v>
      </c>
      <c r="AZ124" s="32">
        <f t="shared" si="39"/>
        <v>72972</v>
      </c>
      <c r="BA124" s="32">
        <f t="shared" si="40"/>
        <v>40018</v>
      </c>
      <c r="BB124" s="32">
        <f t="shared" si="41"/>
        <v>28707</v>
      </c>
      <c r="BC124" s="32">
        <f t="shared" si="42"/>
        <v>2130</v>
      </c>
      <c r="BD124" s="32">
        <f t="shared" si="63"/>
        <v>129551</v>
      </c>
      <c r="BE124" s="32">
        <f>S124-AT124</f>
        <v>71194</v>
      </c>
      <c r="BF124" s="32">
        <f>T124+AT124</f>
        <v>51253</v>
      </c>
      <c r="BG124" s="32">
        <f t="shared" si="64"/>
        <v>3785</v>
      </c>
      <c r="BH124" s="31">
        <f>AW124/$AV124</f>
        <v>0.55101716184450056</v>
      </c>
      <c r="BI124" s="31">
        <f>AX124/$AV124</f>
        <v>0.39848707117481752</v>
      </c>
      <c r="BJ124" s="31">
        <f>AY124/$AV124</f>
        <v>2.9251135580338997E-2</v>
      </c>
      <c r="BK124" s="31">
        <f>BA124/$AZ124</f>
        <v>0.54840212684317269</v>
      </c>
      <c r="BL124" s="31">
        <f>BB124/$AZ124</f>
        <v>0.39339746752178917</v>
      </c>
      <c r="BM124" s="31">
        <f>BC124/$AZ124</f>
        <v>2.9189278079263279E-2</v>
      </c>
      <c r="BN124" s="31">
        <f>BE124/$BD124</f>
        <v>0.54954419495025131</v>
      </c>
      <c r="BO124" s="31">
        <f>BF124/$BD124</f>
        <v>0.39562025765914582</v>
      </c>
      <c r="BP124" s="31">
        <f>(AY124+BC124)/$AU124</f>
        <v>2.921629319727366E-2</v>
      </c>
      <c r="BQ124" s="31">
        <f t="shared" si="45"/>
        <v>2.61503500132787E-3</v>
      </c>
      <c r="BR124" s="31">
        <f t="shared" si="45"/>
        <v>5.0896036530283517E-3</v>
      </c>
      <c r="BS124" s="31">
        <f t="shared" si="45"/>
        <v>6.1857501075717608E-5</v>
      </c>
      <c r="BU124" s="32">
        <f t="shared" si="46"/>
        <v>1</v>
      </c>
      <c r="BV124" s="32">
        <f t="shared" si="47"/>
        <v>2</v>
      </c>
      <c r="BW124" s="32">
        <f t="shared" si="47"/>
        <v>3</v>
      </c>
      <c r="BX124" s="31" t="str">
        <f t="shared" si="50"/>
        <v>더불어민주당</v>
      </c>
    </row>
    <row r="125" spans="1:76">
      <c r="A125" s="30">
        <v>122</v>
      </c>
      <c r="B125" s="30" t="s">
        <v>16754</v>
      </c>
      <c r="C125" s="30" t="s">
        <v>16806</v>
      </c>
      <c r="D125" s="32" t="s">
        <v>7</v>
      </c>
      <c r="E125" s="32" t="s">
        <v>9</v>
      </c>
      <c r="F125" s="32" t="s">
        <v>13</v>
      </c>
      <c r="G125" s="32" t="s">
        <v>7639</v>
      </c>
      <c r="H125" s="32" t="s">
        <v>7638</v>
      </c>
      <c r="I125" s="32" t="s">
        <v>7637</v>
      </c>
      <c r="J125" s="30">
        <v>53329</v>
      </c>
      <c r="K125" s="32">
        <v>32023</v>
      </c>
      <c r="L125" s="32">
        <v>18831</v>
      </c>
      <c r="M125" s="32">
        <v>1593</v>
      </c>
      <c r="N125" s="32">
        <v>68785</v>
      </c>
      <c r="O125" s="32">
        <v>33924</v>
      </c>
      <c r="P125" s="32">
        <v>31484</v>
      </c>
      <c r="Q125" s="32">
        <v>2094</v>
      </c>
      <c r="R125" s="32">
        <v>122114</v>
      </c>
      <c r="S125" s="32">
        <v>65947</v>
      </c>
      <c r="T125" s="32">
        <v>50315</v>
      </c>
      <c r="U125" s="32">
        <v>3687</v>
      </c>
      <c r="V125" s="31">
        <f t="shared" si="52"/>
        <v>0.60048003900316904</v>
      </c>
      <c r="W125" s="31">
        <f t="shared" si="53"/>
        <v>0.35310994018263986</v>
      </c>
      <c r="X125" s="31">
        <f t="shared" si="54"/>
        <v>2.9871177033133942E-2</v>
      </c>
      <c r="Y125" s="31">
        <f t="shared" si="55"/>
        <v>0.49318892200334374</v>
      </c>
      <c r="Z125" s="31">
        <f t="shared" si="56"/>
        <v>0.45771607181798357</v>
      </c>
      <c r="AA125" s="31">
        <f t="shared" si="57"/>
        <v>3.0442683724649269E-2</v>
      </c>
      <c r="AB125" s="31">
        <f t="shared" si="60"/>
        <v>0.54004454853661332</v>
      </c>
      <c r="AC125" s="31">
        <f t="shared" si="61"/>
        <v>0.41203301832713696</v>
      </c>
      <c r="AD125" s="31">
        <f t="shared" si="62"/>
        <v>3.0193098252452626E-2</v>
      </c>
      <c r="AE125" s="31">
        <f t="shared" si="58"/>
        <v>0.1072911169998253</v>
      </c>
      <c r="AF125" s="31">
        <f t="shared" si="58"/>
        <v>-0.10460613163534371</v>
      </c>
      <c r="AG125" s="31">
        <f t="shared" si="58"/>
        <v>-5.7150669151532704E-4</v>
      </c>
      <c r="AH125" s="31"/>
      <c r="AI125" s="32">
        <f t="shared" si="44"/>
        <v>1</v>
      </c>
      <c r="AJ125" s="32">
        <f t="shared" si="44"/>
        <v>2</v>
      </c>
      <c r="AK125" s="32">
        <f t="shared" si="44"/>
        <v>3</v>
      </c>
      <c r="AL125" s="31" t="str">
        <f>_xlfn.IFS(AI125=1,D125,AJ125=1,E125,AK125=1,F125)</f>
        <v>더불어민주당</v>
      </c>
      <c r="AM125" s="31"/>
      <c r="AN125" s="30">
        <v>122114</v>
      </c>
      <c r="AO125" s="41">
        <v>3</v>
      </c>
      <c r="AP125" s="40">
        <f t="shared" si="59"/>
        <v>0.33333333333333331</v>
      </c>
      <c r="AQ125" s="32">
        <f>INT(L125*AP125)</f>
        <v>6277</v>
      </c>
      <c r="AR125" s="30">
        <f>IF(E125="미래통합당",1,0)</f>
        <v>1</v>
      </c>
      <c r="AS125" s="30">
        <v>1</v>
      </c>
      <c r="AT125" s="39">
        <f t="shared" si="48"/>
        <v>6277</v>
      </c>
      <c r="AU125" s="30">
        <v>122114</v>
      </c>
      <c r="AV125" s="30">
        <f t="shared" si="49"/>
        <v>53329</v>
      </c>
      <c r="AW125" s="32">
        <f>K125-AT125</f>
        <v>25746</v>
      </c>
      <c r="AX125" s="32">
        <f>L125+AT125</f>
        <v>25108</v>
      </c>
      <c r="AY125" s="32">
        <f t="shared" si="38"/>
        <v>1593</v>
      </c>
      <c r="AZ125" s="32">
        <f t="shared" si="39"/>
        <v>68785</v>
      </c>
      <c r="BA125" s="32">
        <f t="shared" si="40"/>
        <v>33924</v>
      </c>
      <c r="BB125" s="32">
        <f t="shared" si="41"/>
        <v>31484</v>
      </c>
      <c r="BC125" s="32">
        <f t="shared" si="42"/>
        <v>2094</v>
      </c>
      <c r="BD125" s="32">
        <f t="shared" si="63"/>
        <v>122114</v>
      </c>
      <c r="BE125" s="32">
        <f>S125-AT125</f>
        <v>59670</v>
      </c>
      <c r="BF125" s="32">
        <f>T125+AT125</f>
        <v>56592</v>
      </c>
      <c r="BG125" s="32">
        <f t="shared" si="64"/>
        <v>3687</v>
      </c>
      <c r="BH125" s="31">
        <f>AW125/$AV125</f>
        <v>0.48277672560895574</v>
      </c>
      <c r="BI125" s="31">
        <f>AX125/$AV125</f>
        <v>0.47081325357685311</v>
      </c>
      <c r="BJ125" s="31">
        <f>AY125/$AV125</f>
        <v>2.9871177033133942E-2</v>
      </c>
      <c r="BK125" s="31">
        <f>BA125/$AZ125</f>
        <v>0.49318892200334374</v>
      </c>
      <c r="BL125" s="31">
        <f>BB125/$AZ125</f>
        <v>0.45771607181798357</v>
      </c>
      <c r="BM125" s="31">
        <f>BC125/$AZ125</f>
        <v>3.0442683724649269E-2</v>
      </c>
      <c r="BN125" s="31">
        <f>BE125/$BD125</f>
        <v>0.48864176097744733</v>
      </c>
      <c r="BO125" s="31">
        <f>BF125/$BD125</f>
        <v>0.46343580588630295</v>
      </c>
      <c r="BP125" s="31">
        <f>(AY125+BC125)/$AU125</f>
        <v>3.0193098252452626E-2</v>
      </c>
      <c r="BQ125" s="31">
        <f t="shared" si="45"/>
        <v>-1.0412196394388007E-2</v>
      </c>
      <c r="BR125" s="31">
        <f t="shared" si="45"/>
        <v>1.3097181758869536E-2</v>
      </c>
      <c r="BS125" s="31">
        <f t="shared" si="45"/>
        <v>-5.7150669151532704E-4</v>
      </c>
      <c r="BU125" s="32">
        <f t="shared" si="46"/>
        <v>1</v>
      </c>
      <c r="BV125" s="32">
        <f t="shared" si="47"/>
        <v>2</v>
      </c>
      <c r="BW125" s="32">
        <f t="shared" si="47"/>
        <v>3</v>
      </c>
      <c r="BX125" s="31" t="str">
        <f t="shared" si="50"/>
        <v>더불어민주당</v>
      </c>
    </row>
    <row r="126" spans="1:76">
      <c r="A126" s="30">
        <v>123</v>
      </c>
      <c r="B126" s="30" t="s">
        <v>16754</v>
      </c>
      <c r="C126" s="30" t="s">
        <v>16805</v>
      </c>
      <c r="D126" s="32" t="s">
        <v>7</v>
      </c>
      <c r="E126" s="32" t="s">
        <v>9</v>
      </c>
      <c r="F126" s="32" t="s">
        <v>19</v>
      </c>
      <c r="G126" s="32" t="s">
        <v>7708</v>
      </c>
      <c r="H126" s="32" t="s">
        <v>7707</v>
      </c>
      <c r="I126" s="32" t="s">
        <v>7706</v>
      </c>
      <c r="J126" s="30">
        <v>60251</v>
      </c>
      <c r="K126" s="32">
        <v>34672</v>
      </c>
      <c r="L126" s="32">
        <v>24711</v>
      </c>
      <c r="M126" s="32">
        <v>358</v>
      </c>
      <c r="N126" s="32">
        <v>97168</v>
      </c>
      <c r="O126" s="32">
        <v>42334</v>
      </c>
      <c r="P126" s="32">
        <v>53423</v>
      </c>
      <c r="Q126" s="32">
        <v>553</v>
      </c>
      <c r="R126" s="32">
        <v>157419</v>
      </c>
      <c r="S126" s="32">
        <v>77006</v>
      </c>
      <c r="T126" s="32">
        <v>78134</v>
      </c>
      <c r="U126" s="32">
        <v>911</v>
      </c>
      <c r="V126" s="31">
        <f t="shared" si="52"/>
        <v>0.57545932847587589</v>
      </c>
      <c r="W126" s="31">
        <f t="shared" si="53"/>
        <v>0.41013427163034638</v>
      </c>
      <c r="X126" s="31">
        <f t="shared" si="54"/>
        <v>5.9418100944382667E-3</v>
      </c>
      <c r="Y126" s="31">
        <f t="shared" si="55"/>
        <v>0.43567841264613866</v>
      </c>
      <c r="Z126" s="31">
        <f t="shared" si="56"/>
        <v>0.54980034579285364</v>
      </c>
      <c r="AA126" s="31">
        <f t="shared" si="57"/>
        <v>5.6911740490696522E-3</v>
      </c>
      <c r="AB126" s="31">
        <f t="shared" si="60"/>
        <v>0.4891785616729874</v>
      </c>
      <c r="AC126" s="31">
        <f t="shared" si="61"/>
        <v>0.49634415159542367</v>
      </c>
      <c r="AD126" s="31">
        <f t="shared" si="62"/>
        <v>5.7871032086342818E-3</v>
      </c>
      <c r="AE126" s="31">
        <f t="shared" si="58"/>
        <v>0.13978091582973723</v>
      </c>
      <c r="AF126" s="31">
        <f t="shared" si="58"/>
        <v>-0.13966607416250726</v>
      </c>
      <c r="AG126" s="31">
        <f t="shared" si="58"/>
        <v>2.5063604536861451E-4</v>
      </c>
      <c r="AH126" s="31"/>
      <c r="AI126" s="32">
        <f t="shared" si="44"/>
        <v>2</v>
      </c>
      <c r="AJ126" s="32">
        <f t="shared" si="44"/>
        <v>1</v>
      </c>
      <c r="AK126" s="32">
        <f t="shared" si="44"/>
        <v>3</v>
      </c>
      <c r="AL126" s="31" t="str">
        <f>_xlfn.IFS(AI126=1,D126,AJ126=1,E126,AK126=1,F126)</f>
        <v>미래통합당</v>
      </c>
      <c r="AM126" s="31"/>
      <c r="AN126" s="30">
        <v>157419</v>
      </c>
      <c r="AO126" s="41">
        <v>3</v>
      </c>
      <c r="AP126" s="40">
        <f t="shared" si="59"/>
        <v>0.33333333333333331</v>
      </c>
      <c r="AQ126" s="32">
        <f>INT(L126*AP126)</f>
        <v>8237</v>
      </c>
      <c r="AR126" s="30">
        <f>IF(E126="미래통합당",1,0)</f>
        <v>1</v>
      </c>
      <c r="AS126" s="30">
        <v>1</v>
      </c>
      <c r="AT126" s="39">
        <f t="shared" si="48"/>
        <v>8237</v>
      </c>
      <c r="AU126" s="30">
        <v>157419</v>
      </c>
      <c r="AV126" s="30">
        <f t="shared" si="49"/>
        <v>60251</v>
      </c>
      <c r="AW126" s="32">
        <f>K126-AT126</f>
        <v>26435</v>
      </c>
      <c r="AX126" s="32">
        <f>L126+AT126</f>
        <v>32948</v>
      </c>
      <c r="AY126" s="32">
        <f t="shared" ref="AY126:AY127" si="65">M126</f>
        <v>358</v>
      </c>
      <c r="AZ126" s="32">
        <f t="shared" ref="AZ126:AZ189" si="66">N126</f>
        <v>97168</v>
      </c>
      <c r="BA126" s="32">
        <f t="shared" ref="BA126:BA189" si="67">O126</f>
        <v>42334</v>
      </c>
      <c r="BB126" s="32">
        <f t="shared" ref="BB126:BB189" si="68">P126</f>
        <v>53423</v>
      </c>
      <c r="BC126" s="32">
        <f t="shared" ref="BC126:BC189" si="69">Q126</f>
        <v>553</v>
      </c>
      <c r="BD126" s="32">
        <f t="shared" si="63"/>
        <v>157419</v>
      </c>
      <c r="BE126" s="32">
        <f>S126-AT126</f>
        <v>68769</v>
      </c>
      <c r="BF126" s="32">
        <f>T126+AT126</f>
        <v>86371</v>
      </c>
      <c r="BG126" s="32">
        <f t="shared" si="64"/>
        <v>911</v>
      </c>
      <c r="BH126" s="31">
        <f>AW126/$AV126</f>
        <v>0.4387479045990938</v>
      </c>
      <c r="BI126" s="31">
        <f>AX126/$AV126</f>
        <v>0.54684569550712847</v>
      </c>
      <c r="BJ126" s="31">
        <f>AY126/$AV126</f>
        <v>5.9418100944382667E-3</v>
      </c>
      <c r="BK126" s="31">
        <f>BA126/$AZ126</f>
        <v>0.43567841264613866</v>
      </c>
      <c r="BL126" s="31">
        <f>BB126/$AZ126</f>
        <v>0.54980034579285364</v>
      </c>
      <c r="BM126" s="31">
        <f>BC126/$AZ126</f>
        <v>5.6911740490696522E-3</v>
      </c>
      <c r="BN126" s="31">
        <f>BE126/$BD126</f>
        <v>0.43685323880853011</v>
      </c>
      <c r="BO126" s="31">
        <f>BF126/$BD126</f>
        <v>0.5486694744598809</v>
      </c>
      <c r="BP126" s="31">
        <f>(AY126+BC126)/$AU126</f>
        <v>5.7871032086342818E-3</v>
      </c>
      <c r="BQ126" s="31">
        <f t="shared" si="45"/>
        <v>3.069491952955139E-3</v>
      </c>
      <c r="BR126" s="31">
        <f t="shared" si="45"/>
        <v>-2.9546502857251689E-3</v>
      </c>
      <c r="BS126" s="31">
        <f t="shared" si="45"/>
        <v>2.5063604536861451E-4</v>
      </c>
      <c r="BU126" s="32">
        <f t="shared" si="46"/>
        <v>2</v>
      </c>
      <c r="BV126" s="32">
        <f t="shared" si="47"/>
        <v>1</v>
      </c>
      <c r="BW126" s="32">
        <f t="shared" si="47"/>
        <v>3</v>
      </c>
      <c r="BX126" s="31" t="str">
        <f t="shared" si="50"/>
        <v>미래통합당</v>
      </c>
    </row>
    <row r="127" spans="1:76">
      <c r="A127" s="30">
        <v>124</v>
      </c>
      <c r="B127" s="30" t="s">
        <v>16754</v>
      </c>
      <c r="C127" s="30" t="s">
        <v>16804</v>
      </c>
      <c r="D127" s="32" t="s">
        <v>7</v>
      </c>
      <c r="E127" s="32" t="s">
        <v>9</v>
      </c>
      <c r="F127" s="32" t="s">
        <v>100</v>
      </c>
      <c r="G127" s="32" t="s">
        <v>7757</v>
      </c>
      <c r="H127" s="32" t="s">
        <v>7756</v>
      </c>
      <c r="I127" s="32" t="s">
        <v>7755</v>
      </c>
      <c r="J127" s="30">
        <v>54860</v>
      </c>
      <c r="K127" s="32">
        <v>31141</v>
      </c>
      <c r="L127" s="32">
        <v>19933</v>
      </c>
      <c r="M127" s="32">
        <v>1097</v>
      </c>
      <c r="N127" s="32">
        <v>88874</v>
      </c>
      <c r="O127" s="32">
        <v>37246</v>
      </c>
      <c r="P127" s="32">
        <v>44409</v>
      </c>
      <c r="Q127" s="32">
        <v>1924</v>
      </c>
      <c r="R127" s="32">
        <v>143734</v>
      </c>
      <c r="S127" s="32">
        <v>68387</v>
      </c>
      <c r="T127" s="32">
        <v>64342</v>
      </c>
      <c r="U127" s="32">
        <v>3021</v>
      </c>
      <c r="V127" s="31">
        <f t="shared" si="52"/>
        <v>0.56764491432737874</v>
      </c>
      <c r="W127" s="31">
        <f t="shared" si="53"/>
        <v>0.36334305504921621</v>
      </c>
      <c r="X127" s="31">
        <f t="shared" si="54"/>
        <v>1.9996354356543931E-2</v>
      </c>
      <c r="Y127" s="31">
        <f t="shared" si="55"/>
        <v>0.41908769718927918</v>
      </c>
      <c r="Z127" s="31">
        <f t="shared" si="56"/>
        <v>0.4996849472286608</v>
      </c>
      <c r="AA127" s="31">
        <f t="shared" si="57"/>
        <v>2.1648626144879269E-2</v>
      </c>
      <c r="AB127" s="31">
        <f t="shared" si="60"/>
        <v>0.47578860951479818</v>
      </c>
      <c r="AC127" s="31">
        <f t="shared" si="61"/>
        <v>0.44764634672380926</v>
      </c>
      <c r="AD127" s="31">
        <f t="shared" si="62"/>
        <v>2.1017991567757108E-2</v>
      </c>
      <c r="AE127" s="31">
        <f t="shared" si="58"/>
        <v>0.14855721713809955</v>
      </c>
      <c r="AF127" s="31">
        <f t="shared" si="58"/>
        <v>-0.13634189217944459</v>
      </c>
      <c r="AG127" s="31">
        <f t="shared" si="58"/>
        <v>-1.6522717883353383E-3</v>
      </c>
      <c r="AH127" s="31"/>
      <c r="AI127" s="32">
        <f t="shared" si="44"/>
        <v>1</v>
      </c>
      <c r="AJ127" s="32">
        <f t="shared" si="44"/>
        <v>2</v>
      </c>
      <c r="AK127" s="32">
        <f t="shared" si="44"/>
        <v>3</v>
      </c>
      <c r="AL127" s="31" t="str">
        <f>_xlfn.IFS(AI127=1,D127,AJ127=1,E127,AK127=1,F127)</f>
        <v>더불어민주당</v>
      </c>
      <c r="AM127" s="31"/>
      <c r="AN127" s="30">
        <v>143734</v>
      </c>
      <c r="AO127" s="41">
        <v>3</v>
      </c>
      <c r="AP127" s="40">
        <f t="shared" si="59"/>
        <v>0.33333333333333331</v>
      </c>
      <c r="AQ127" s="32">
        <f>INT(L127*AP127)</f>
        <v>6644</v>
      </c>
      <c r="AR127" s="30">
        <f>IF(E127="미래통합당",1,0)</f>
        <v>1</v>
      </c>
      <c r="AS127" s="30">
        <v>1</v>
      </c>
      <c r="AT127" s="39">
        <f t="shared" si="48"/>
        <v>6644</v>
      </c>
      <c r="AU127" s="30">
        <v>143734</v>
      </c>
      <c r="AV127" s="30">
        <f t="shared" si="49"/>
        <v>54860</v>
      </c>
      <c r="AW127" s="32">
        <f>K127-AT127</f>
        <v>24497</v>
      </c>
      <c r="AX127" s="32">
        <f>L127+AT127</f>
        <v>26577</v>
      </c>
      <c r="AY127" s="32">
        <f t="shared" si="65"/>
        <v>1097</v>
      </c>
      <c r="AZ127" s="32">
        <f t="shared" si="66"/>
        <v>88874</v>
      </c>
      <c r="BA127" s="32">
        <f t="shared" si="67"/>
        <v>37246</v>
      </c>
      <c r="BB127" s="32">
        <f t="shared" si="68"/>
        <v>44409</v>
      </c>
      <c r="BC127" s="32">
        <f t="shared" si="69"/>
        <v>1924</v>
      </c>
      <c r="BD127" s="32">
        <f t="shared" si="63"/>
        <v>143734</v>
      </c>
      <c r="BE127" s="32">
        <f>S127-AT127</f>
        <v>61743</v>
      </c>
      <c r="BF127" s="32">
        <f>T127+AT127</f>
        <v>70986</v>
      </c>
      <c r="BG127" s="32">
        <f t="shared" si="64"/>
        <v>3021</v>
      </c>
      <c r="BH127" s="31">
        <f>AW127/$AV127</f>
        <v>0.44653663871673349</v>
      </c>
      <c r="BI127" s="31">
        <f>AX127/$AV127</f>
        <v>0.48445133065986146</v>
      </c>
      <c r="BJ127" s="31">
        <f>AY127/$AV127</f>
        <v>1.9996354356543931E-2</v>
      </c>
      <c r="BK127" s="31">
        <f>BA127/$AZ127</f>
        <v>0.41908769718927918</v>
      </c>
      <c r="BL127" s="31">
        <f>BB127/$AZ127</f>
        <v>0.4996849472286608</v>
      </c>
      <c r="BM127" s="31">
        <f>BC127/$AZ127</f>
        <v>2.1648626144879269E-2</v>
      </c>
      <c r="BN127" s="31">
        <f>BE127/$BD127</f>
        <v>0.4295643341171887</v>
      </c>
      <c r="BO127" s="31">
        <f>BF127/$BD127</f>
        <v>0.49387062212141875</v>
      </c>
      <c r="BP127" s="31">
        <f>(AY127+BC127)/$AU127</f>
        <v>2.1017991567757108E-2</v>
      </c>
      <c r="BQ127" s="31">
        <f t="shared" si="45"/>
        <v>2.7448941527454307E-2</v>
      </c>
      <c r="BR127" s="31">
        <f t="shared" si="45"/>
        <v>-1.5233616568799346E-2</v>
      </c>
      <c r="BS127" s="31">
        <f t="shared" si="45"/>
        <v>-1.6522717883353383E-3</v>
      </c>
      <c r="BU127" s="32">
        <f t="shared" si="46"/>
        <v>2</v>
      </c>
      <c r="BV127" s="32">
        <f t="shared" si="47"/>
        <v>1</v>
      </c>
      <c r="BW127" s="32">
        <f t="shared" si="47"/>
        <v>3</v>
      </c>
      <c r="BX127" s="31" t="str">
        <f t="shared" si="50"/>
        <v>미래통합당</v>
      </c>
    </row>
    <row r="128" spans="1:76">
      <c r="A128" s="30">
        <v>125</v>
      </c>
      <c r="B128" s="30" t="s">
        <v>16754</v>
      </c>
      <c r="C128" s="30" t="s">
        <v>16803</v>
      </c>
      <c r="D128" s="32" t="s">
        <v>7</v>
      </c>
      <c r="E128" s="32" t="s">
        <v>9</v>
      </c>
      <c r="F128" s="32" t="s">
        <v>19</v>
      </c>
      <c r="G128" s="32" t="s">
        <v>7813</v>
      </c>
      <c r="H128" s="32" t="s">
        <v>7812</v>
      </c>
      <c r="I128" s="32" t="s">
        <v>7811</v>
      </c>
      <c r="J128" s="30">
        <v>40910</v>
      </c>
      <c r="K128" s="32">
        <v>23975</v>
      </c>
      <c r="L128" s="32">
        <v>12897</v>
      </c>
      <c r="M128" s="32">
        <v>357</v>
      </c>
      <c r="N128" s="32">
        <v>63863</v>
      </c>
      <c r="O128" s="32">
        <v>30831</v>
      </c>
      <c r="P128" s="32">
        <v>25747</v>
      </c>
      <c r="Q128" s="32">
        <v>694</v>
      </c>
      <c r="R128" s="32">
        <v>104773</v>
      </c>
      <c r="S128" s="32">
        <v>54806</v>
      </c>
      <c r="T128" s="32">
        <v>38644</v>
      </c>
      <c r="U128" s="32">
        <v>1051</v>
      </c>
      <c r="V128" s="31">
        <f t="shared" si="52"/>
        <v>0.58604253238816917</v>
      </c>
      <c r="W128" s="31">
        <f t="shared" si="53"/>
        <v>0.31525299437790272</v>
      </c>
      <c r="X128" s="31">
        <f t="shared" si="54"/>
        <v>8.7264727450501092E-3</v>
      </c>
      <c r="Y128" s="31">
        <f t="shared" si="55"/>
        <v>0.48276779982149287</v>
      </c>
      <c r="Z128" s="31">
        <f t="shared" si="56"/>
        <v>0.40315988913768536</v>
      </c>
      <c r="AA128" s="31">
        <f t="shared" si="57"/>
        <v>1.0867012197986314E-2</v>
      </c>
      <c r="AB128" s="31">
        <f t="shared" si="60"/>
        <v>0.52309278153722816</v>
      </c>
      <c r="AC128" s="31">
        <f t="shared" si="61"/>
        <v>0.3688354824239069</v>
      </c>
      <c r="AD128" s="31">
        <f t="shared" si="62"/>
        <v>1.0031210330905864E-2</v>
      </c>
      <c r="AE128" s="31">
        <f t="shared" si="58"/>
        <v>0.1032747325666763</v>
      </c>
      <c r="AF128" s="31">
        <f t="shared" si="58"/>
        <v>-8.7906894759782639E-2</v>
      </c>
      <c r="AG128" s="31">
        <f t="shared" si="58"/>
        <v>-2.1405394529362045E-3</v>
      </c>
      <c r="AH128" s="31"/>
      <c r="AI128" s="32">
        <f t="shared" si="44"/>
        <v>1</v>
      </c>
      <c r="AJ128" s="32">
        <f t="shared" si="44"/>
        <v>2</v>
      </c>
      <c r="AK128" s="32">
        <f t="shared" si="44"/>
        <v>3</v>
      </c>
      <c r="AL128" s="31" t="str">
        <f>_xlfn.IFS(AI128=1,D128,AJ128=1,E128,AK128=1,F128)</f>
        <v>더불어민주당</v>
      </c>
      <c r="AM128" s="31"/>
      <c r="AN128" s="30">
        <v>104773</v>
      </c>
      <c r="AO128" s="41">
        <v>3</v>
      </c>
      <c r="AP128" s="40">
        <f t="shared" si="59"/>
        <v>0.33333333333333331</v>
      </c>
      <c r="AQ128" s="32">
        <f>INT(L128*AP128)</f>
        <v>4299</v>
      </c>
      <c r="AR128" s="30">
        <f>IF(E128="미래통합당",1,0)</f>
        <v>1</v>
      </c>
      <c r="AS128" s="30">
        <v>1</v>
      </c>
      <c r="AT128" s="39">
        <f t="shared" si="48"/>
        <v>4299</v>
      </c>
      <c r="AU128" s="30">
        <v>104773</v>
      </c>
      <c r="AV128" s="30">
        <f t="shared" si="49"/>
        <v>40910</v>
      </c>
      <c r="AW128" s="32">
        <f>K128-AT128</f>
        <v>19676</v>
      </c>
      <c r="AX128" s="32">
        <f>L128+AT128</f>
        <v>17196</v>
      </c>
      <c r="AY128" s="32">
        <f>M128</f>
        <v>357</v>
      </c>
      <c r="AZ128" s="32">
        <f t="shared" si="66"/>
        <v>63863</v>
      </c>
      <c r="BA128" s="32">
        <f t="shared" si="67"/>
        <v>30831</v>
      </c>
      <c r="BB128" s="32">
        <f t="shared" si="68"/>
        <v>25747</v>
      </c>
      <c r="BC128" s="32">
        <f t="shared" si="69"/>
        <v>694</v>
      </c>
      <c r="BD128" s="32">
        <f t="shared" si="63"/>
        <v>104773</v>
      </c>
      <c r="BE128" s="32">
        <f>S128-AT128</f>
        <v>50507</v>
      </c>
      <c r="BF128" s="32">
        <f>T128+AT128</f>
        <v>42943</v>
      </c>
      <c r="BG128" s="32">
        <f t="shared" si="64"/>
        <v>1051</v>
      </c>
      <c r="BH128" s="31">
        <f>AW128/$AV128</f>
        <v>0.48095820092886826</v>
      </c>
      <c r="BI128" s="31">
        <f>AX128/$AV128</f>
        <v>0.42033732583720362</v>
      </c>
      <c r="BJ128" s="31">
        <f>AY128/$AV128</f>
        <v>8.7264727450501092E-3</v>
      </c>
      <c r="BK128" s="31">
        <f>BA128/$AZ128</f>
        <v>0.48276779982149287</v>
      </c>
      <c r="BL128" s="31">
        <f>BB128/$AZ128</f>
        <v>0.40315988913768536</v>
      </c>
      <c r="BM128" s="31">
        <f>BC128/$AZ128</f>
        <v>1.0867012197986314E-2</v>
      </c>
      <c r="BN128" s="31">
        <f>BE128/$BD128</f>
        <v>0.48206121806190527</v>
      </c>
      <c r="BO128" s="31">
        <f>BF128/$BD128</f>
        <v>0.40986704589922979</v>
      </c>
      <c r="BP128" s="31">
        <f>(AY128+BC128)/$AU128</f>
        <v>1.0031210330905864E-2</v>
      </c>
      <c r="BQ128" s="31">
        <f t="shared" si="45"/>
        <v>-1.8095988926246087E-3</v>
      </c>
      <c r="BR128" s="31">
        <f t="shared" si="45"/>
        <v>1.7177436699518267E-2</v>
      </c>
      <c r="BS128" s="31">
        <f t="shared" si="45"/>
        <v>-2.1405394529362045E-3</v>
      </c>
      <c r="BU128" s="32">
        <f t="shared" si="46"/>
        <v>1</v>
      </c>
      <c r="BV128" s="32">
        <f t="shared" si="47"/>
        <v>2</v>
      </c>
      <c r="BW128" s="32">
        <f t="shared" si="47"/>
        <v>3</v>
      </c>
      <c r="BX128" s="31" t="str">
        <f t="shared" si="50"/>
        <v>더불어민주당</v>
      </c>
    </row>
    <row r="129" spans="1:76">
      <c r="A129" s="30">
        <v>126</v>
      </c>
      <c r="B129" s="30" t="s">
        <v>16754</v>
      </c>
      <c r="C129" s="30" t="s">
        <v>16802</v>
      </c>
      <c r="D129" s="32" t="s">
        <v>7</v>
      </c>
      <c r="E129" s="32" t="s">
        <v>9</v>
      </c>
      <c r="F129" s="32" t="s">
        <v>13</v>
      </c>
      <c r="G129" s="32" t="s">
        <v>7879</v>
      </c>
      <c r="H129" s="32" t="s">
        <v>7878</v>
      </c>
      <c r="I129" s="32" t="s">
        <v>7877</v>
      </c>
      <c r="J129" s="30">
        <v>45841</v>
      </c>
      <c r="K129" s="32">
        <v>28283</v>
      </c>
      <c r="L129" s="32">
        <v>14820</v>
      </c>
      <c r="M129" s="32">
        <v>1891</v>
      </c>
      <c r="N129" s="32">
        <v>83497</v>
      </c>
      <c r="O129" s="32">
        <v>43290</v>
      </c>
      <c r="P129" s="32">
        <v>34820</v>
      </c>
      <c r="Q129" s="32">
        <v>3645</v>
      </c>
      <c r="R129" s="32">
        <v>129338</v>
      </c>
      <c r="S129" s="32">
        <v>71573</v>
      </c>
      <c r="T129" s="32">
        <v>49640</v>
      </c>
      <c r="U129" s="32">
        <v>5536</v>
      </c>
      <c r="V129" s="31">
        <f t="shared" si="52"/>
        <v>0.61698043236404088</v>
      </c>
      <c r="W129" s="31">
        <f t="shared" si="53"/>
        <v>0.32329137671516767</v>
      </c>
      <c r="X129" s="31">
        <f t="shared" si="54"/>
        <v>4.1251281603804452E-2</v>
      </c>
      <c r="Y129" s="31">
        <f t="shared" si="55"/>
        <v>0.51846174114040022</v>
      </c>
      <c r="Z129" s="31">
        <f t="shared" si="56"/>
        <v>0.41702097081332262</v>
      </c>
      <c r="AA129" s="31">
        <f t="shared" si="57"/>
        <v>4.365426302741416E-2</v>
      </c>
      <c r="AB129" s="31">
        <f t="shared" si="60"/>
        <v>0.55337951723391421</v>
      </c>
      <c r="AC129" s="31">
        <f t="shared" si="61"/>
        <v>0.38380058451499172</v>
      </c>
      <c r="AD129" s="31">
        <f t="shared" si="62"/>
        <v>4.2802579288376191E-2</v>
      </c>
      <c r="AE129" s="31">
        <f t="shared" si="58"/>
        <v>9.8518691223640653E-2</v>
      </c>
      <c r="AF129" s="31">
        <f t="shared" si="58"/>
        <v>-9.3729594098154956E-2</v>
      </c>
      <c r="AG129" s="31">
        <f t="shared" si="58"/>
        <v>-2.4029814236097083E-3</v>
      </c>
      <c r="AH129" s="31"/>
      <c r="AI129" s="32">
        <f t="shared" si="44"/>
        <v>1</v>
      </c>
      <c r="AJ129" s="32">
        <f t="shared" si="44"/>
        <v>2</v>
      </c>
      <c r="AK129" s="32">
        <f t="shared" si="44"/>
        <v>3</v>
      </c>
      <c r="AL129" s="31" t="str">
        <f>_xlfn.IFS(AI129=1,D129,AJ129=1,E129,AK129=1,F129)</f>
        <v>더불어민주당</v>
      </c>
      <c r="AM129" s="31"/>
      <c r="AN129" s="30">
        <v>129338</v>
      </c>
      <c r="AO129" s="41">
        <v>3</v>
      </c>
      <c r="AP129" s="40">
        <f t="shared" si="59"/>
        <v>0.33333333333333331</v>
      </c>
      <c r="AQ129" s="32">
        <f>INT(L129*AP129)</f>
        <v>4940</v>
      </c>
      <c r="AR129" s="30">
        <f>IF(E129="미래통합당",1,0)</f>
        <v>1</v>
      </c>
      <c r="AS129" s="30">
        <v>1</v>
      </c>
      <c r="AT129" s="39">
        <f t="shared" si="48"/>
        <v>4940</v>
      </c>
      <c r="AU129" s="30">
        <v>129338</v>
      </c>
      <c r="AV129" s="30">
        <f t="shared" si="49"/>
        <v>45841</v>
      </c>
      <c r="AW129" s="32">
        <f>K129-AT129</f>
        <v>23343</v>
      </c>
      <c r="AX129" s="32">
        <f>L129+AT129</f>
        <v>19760</v>
      </c>
      <c r="AY129" s="32">
        <f t="shared" ref="AY129:AY191" si="70">M129</f>
        <v>1891</v>
      </c>
      <c r="AZ129" s="32">
        <f t="shared" si="66"/>
        <v>83497</v>
      </c>
      <c r="BA129" s="32">
        <f t="shared" si="67"/>
        <v>43290</v>
      </c>
      <c r="BB129" s="32">
        <f t="shared" si="68"/>
        <v>34820</v>
      </c>
      <c r="BC129" s="32">
        <f t="shared" si="69"/>
        <v>3645</v>
      </c>
      <c r="BD129" s="32">
        <f t="shared" si="63"/>
        <v>129338</v>
      </c>
      <c r="BE129" s="32">
        <f>S129-AT129</f>
        <v>66633</v>
      </c>
      <c r="BF129" s="32">
        <f>T129+AT129</f>
        <v>54580</v>
      </c>
      <c r="BG129" s="32">
        <f t="shared" si="64"/>
        <v>5536</v>
      </c>
      <c r="BH129" s="31">
        <f>AW129/$AV129</f>
        <v>0.50921664012565171</v>
      </c>
      <c r="BI129" s="31">
        <f>AX129/$AV129</f>
        <v>0.43105516895355683</v>
      </c>
      <c r="BJ129" s="31">
        <f>AY129/$AV129</f>
        <v>4.1251281603804452E-2</v>
      </c>
      <c r="BK129" s="31">
        <f>BA129/$AZ129</f>
        <v>0.51846174114040022</v>
      </c>
      <c r="BL129" s="31">
        <f>BB129/$AZ129</f>
        <v>0.41702097081332262</v>
      </c>
      <c r="BM129" s="31">
        <f>BC129/$AZ129</f>
        <v>4.365426302741416E-2</v>
      </c>
      <c r="BN129" s="31">
        <f>BE129/$BD129</f>
        <v>0.51518501909724912</v>
      </c>
      <c r="BO129" s="31">
        <f>BF129/$BD129</f>
        <v>0.42199508265165692</v>
      </c>
      <c r="BP129" s="31">
        <f>(AY129+BC129)/$AU129</f>
        <v>4.2802579288376191E-2</v>
      </c>
      <c r="BQ129" s="31">
        <f t="shared" si="45"/>
        <v>-9.2451010147485135E-3</v>
      </c>
      <c r="BR129" s="31">
        <f t="shared" si="45"/>
        <v>1.4034198140234211E-2</v>
      </c>
      <c r="BS129" s="31">
        <f t="shared" si="45"/>
        <v>-2.4029814236097083E-3</v>
      </c>
      <c r="BU129" s="32">
        <f t="shared" si="46"/>
        <v>1</v>
      </c>
      <c r="BV129" s="32">
        <f t="shared" si="47"/>
        <v>2</v>
      </c>
      <c r="BW129" s="32">
        <f t="shared" si="47"/>
        <v>3</v>
      </c>
      <c r="BX129" s="31" t="str">
        <f t="shared" si="50"/>
        <v>더불어민주당</v>
      </c>
    </row>
    <row r="130" spans="1:76">
      <c r="A130" s="30">
        <v>127</v>
      </c>
      <c r="B130" s="30" t="s">
        <v>16754</v>
      </c>
      <c r="C130" s="30" t="s">
        <v>16801</v>
      </c>
      <c r="D130" s="32" t="s">
        <v>7</v>
      </c>
      <c r="E130" s="32" t="s">
        <v>9</v>
      </c>
      <c r="F130" s="32" t="s">
        <v>100</v>
      </c>
      <c r="G130" s="32" t="s">
        <v>7953</v>
      </c>
      <c r="H130" s="32" t="s">
        <v>7952</v>
      </c>
      <c r="I130" s="32" t="s">
        <v>7951</v>
      </c>
      <c r="J130" s="30">
        <v>59728</v>
      </c>
      <c r="K130" s="32">
        <v>35404</v>
      </c>
      <c r="L130" s="32">
        <v>21500</v>
      </c>
      <c r="M130" s="32">
        <v>1852</v>
      </c>
      <c r="N130" s="32">
        <v>82175</v>
      </c>
      <c r="O130" s="32">
        <v>39862</v>
      </c>
      <c r="P130" s="32">
        <v>37938</v>
      </c>
      <c r="Q130" s="32">
        <v>2854</v>
      </c>
      <c r="R130" s="32">
        <v>141903</v>
      </c>
      <c r="S130" s="32">
        <v>75266</v>
      </c>
      <c r="T130" s="32">
        <v>59438</v>
      </c>
      <c r="U130" s="32">
        <v>4706</v>
      </c>
      <c r="V130" s="31">
        <f t="shared" si="52"/>
        <v>0.59275381730511656</v>
      </c>
      <c r="W130" s="31">
        <f t="shared" si="53"/>
        <v>0.35996517546209483</v>
      </c>
      <c r="X130" s="31">
        <f t="shared" si="54"/>
        <v>3.1007232788641842E-2</v>
      </c>
      <c r="Y130" s="31">
        <f t="shared" si="55"/>
        <v>0.48508670520231212</v>
      </c>
      <c r="Z130" s="31">
        <f t="shared" si="56"/>
        <v>0.46167325829023426</v>
      </c>
      <c r="AA130" s="31">
        <f t="shared" si="57"/>
        <v>3.4730757529662308E-2</v>
      </c>
      <c r="AB130" s="31">
        <f t="shared" si="60"/>
        <v>0.53040457213730507</v>
      </c>
      <c r="AC130" s="31">
        <f t="shared" si="61"/>
        <v>0.41886358991705602</v>
      </c>
      <c r="AD130" s="31">
        <f t="shared" si="62"/>
        <v>3.3163499009887035E-2</v>
      </c>
      <c r="AE130" s="31">
        <f t="shared" si="58"/>
        <v>0.10766711210280444</v>
      </c>
      <c r="AF130" s="31">
        <f t="shared" si="58"/>
        <v>-0.10170808282813942</v>
      </c>
      <c r="AG130" s="31">
        <f t="shared" si="58"/>
        <v>-3.7235247410204661E-3</v>
      </c>
      <c r="AH130" s="31"/>
      <c r="AI130" s="32">
        <f t="shared" si="44"/>
        <v>1</v>
      </c>
      <c r="AJ130" s="32">
        <f t="shared" si="44"/>
        <v>2</v>
      </c>
      <c r="AK130" s="32">
        <f t="shared" si="44"/>
        <v>3</v>
      </c>
      <c r="AL130" s="31" t="str">
        <f>_xlfn.IFS(AI130=1,D130,AJ130=1,E130,AK130=1,F130)</f>
        <v>더불어민주당</v>
      </c>
      <c r="AM130" s="31"/>
      <c r="AN130" s="30">
        <v>141903</v>
      </c>
      <c r="AO130" s="41">
        <v>3</v>
      </c>
      <c r="AP130" s="40">
        <f t="shared" si="59"/>
        <v>0.33333333333333331</v>
      </c>
      <c r="AQ130" s="32">
        <f>INT(L130*AP130)</f>
        <v>7166</v>
      </c>
      <c r="AR130" s="30">
        <f>IF(E130="미래통합당",1,0)</f>
        <v>1</v>
      </c>
      <c r="AS130" s="30">
        <v>1</v>
      </c>
      <c r="AT130" s="39">
        <f t="shared" si="48"/>
        <v>7166</v>
      </c>
      <c r="AU130" s="30">
        <v>141903</v>
      </c>
      <c r="AV130" s="30">
        <f t="shared" si="49"/>
        <v>59728</v>
      </c>
      <c r="AW130" s="32">
        <f>K130-AT130</f>
        <v>28238</v>
      </c>
      <c r="AX130" s="32">
        <f>L130+AT130</f>
        <v>28666</v>
      </c>
      <c r="AY130" s="32">
        <f t="shared" si="70"/>
        <v>1852</v>
      </c>
      <c r="AZ130" s="32">
        <f t="shared" si="66"/>
        <v>82175</v>
      </c>
      <c r="BA130" s="32">
        <f t="shared" si="67"/>
        <v>39862</v>
      </c>
      <c r="BB130" s="32">
        <f t="shared" si="68"/>
        <v>37938</v>
      </c>
      <c r="BC130" s="32">
        <f t="shared" si="69"/>
        <v>2854</v>
      </c>
      <c r="BD130" s="32">
        <f t="shared" si="63"/>
        <v>141903</v>
      </c>
      <c r="BE130" s="32">
        <f>S130-AT130</f>
        <v>68100</v>
      </c>
      <c r="BF130" s="32">
        <f>T130+AT130</f>
        <v>66604</v>
      </c>
      <c r="BG130" s="32">
        <f t="shared" si="64"/>
        <v>4706</v>
      </c>
      <c r="BH130" s="31">
        <f>AW130/$AV130</f>
        <v>0.47277658719528531</v>
      </c>
      <c r="BI130" s="31">
        <f>AX130/$AV130</f>
        <v>0.47994240557192608</v>
      </c>
      <c r="BJ130" s="31">
        <f>AY130/$AV130</f>
        <v>3.1007232788641842E-2</v>
      </c>
      <c r="BK130" s="31">
        <f>BA130/$AZ130</f>
        <v>0.48508670520231212</v>
      </c>
      <c r="BL130" s="31">
        <f>BB130/$AZ130</f>
        <v>0.46167325829023426</v>
      </c>
      <c r="BM130" s="31">
        <f>BC130/$AZ130</f>
        <v>3.4730757529662308E-2</v>
      </c>
      <c r="BN130" s="31">
        <f>BE130/$BD130</f>
        <v>0.47990528741464239</v>
      </c>
      <c r="BO130" s="31">
        <f>BF130/$BD130</f>
        <v>0.46936287463971871</v>
      </c>
      <c r="BP130" s="31">
        <f>(AY130+BC130)/$AU130</f>
        <v>3.3163499009887035E-2</v>
      </c>
      <c r="BQ130" s="31">
        <f t="shared" si="45"/>
        <v>-1.2310118007026805E-2</v>
      </c>
      <c r="BR130" s="31">
        <f t="shared" si="45"/>
        <v>1.8269147281691822E-2</v>
      </c>
      <c r="BS130" s="31">
        <f t="shared" si="45"/>
        <v>-3.7235247410204661E-3</v>
      </c>
      <c r="BU130" s="32">
        <f t="shared" si="46"/>
        <v>1</v>
      </c>
      <c r="BV130" s="32">
        <f t="shared" si="47"/>
        <v>2</v>
      </c>
      <c r="BW130" s="32">
        <f t="shared" si="47"/>
        <v>3</v>
      </c>
      <c r="BX130" s="31" t="str">
        <f t="shared" si="50"/>
        <v>더불어민주당</v>
      </c>
    </row>
    <row r="131" spans="1:76">
      <c r="A131" s="30">
        <v>128</v>
      </c>
      <c r="B131" s="30" t="s">
        <v>16754</v>
      </c>
      <c r="C131" s="30" t="s">
        <v>16800</v>
      </c>
      <c r="D131" s="32" t="s">
        <v>7</v>
      </c>
      <c r="E131" s="32" t="s">
        <v>9</v>
      </c>
      <c r="F131" s="32" t="s">
        <v>100</v>
      </c>
      <c r="G131" s="32" t="s">
        <v>8001</v>
      </c>
      <c r="H131" s="32" t="s">
        <v>8000</v>
      </c>
      <c r="I131" s="32" t="s">
        <v>7999</v>
      </c>
      <c r="J131" s="30">
        <v>40297</v>
      </c>
      <c r="K131" s="32">
        <v>25089</v>
      </c>
      <c r="L131" s="32">
        <v>13149</v>
      </c>
      <c r="M131" s="32">
        <v>1445</v>
      </c>
      <c r="N131" s="32">
        <v>62613</v>
      </c>
      <c r="O131" s="32">
        <v>31256</v>
      </c>
      <c r="P131" s="32">
        <v>27341</v>
      </c>
      <c r="Q131" s="32">
        <v>2899</v>
      </c>
      <c r="R131" s="32">
        <v>102910</v>
      </c>
      <c r="S131" s="32">
        <v>56345</v>
      </c>
      <c r="T131" s="32">
        <v>40490</v>
      </c>
      <c r="U131" s="32">
        <v>4344</v>
      </c>
      <c r="V131" s="31">
        <f t="shared" si="52"/>
        <v>0.62260217882224478</v>
      </c>
      <c r="W131" s="31">
        <f t="shared" si="53"/>
        <v>0.32630220611956223</v>
      </c>
      <c r="X131" s="31">
        <f t="shared" si="54"/>
        <v>3.5858748790232521E-2</v>
      </c>
      <c r="Y131" s="31">
        <f t="shared" si="55"/>
        <v>0.49919345822752464</v>
      </c>
      <c r="Z131" s="31">
        <f t="shared" si="56"/>
        <v>0.43666650695542458</v>
      </c>
      <c r="AA131" s="31">
        <f t="shared" si="57"/>
        <v>4.6300289077348157E-2</v>
      </c>
      <c r="AB131" s="31">
        <f t="shared" si="60"/>
        <v>0.54751724808084734</v>
      </c>
      <c r="AC131" s="31">
        <f t="shared" si="61"/>
        <v>0.39345058789233311</v>
      </c>
      <c r="AD131" s="31">
        <f t="shared" si="62"/>
        <v>4.2211641239918378E-2</v>
      </c>
      <c r="AE131" s="31">
        <f t="shared" si="58"/>
        <v>0.12340872059472013</v>
      </c>
      <c r="AF131" s="31">
        <f t="shared" si="58"/>
        <v>-0.11036430083586235</v>
      </c>
      <c r="AG131" s="31">
        <f t="shared" si="58"/>
        <v>-1.0441540287115636E-2</v>
      </c>
      <c r="AH131" s="31"/>
      <c r="AI131" s="32">
        <f t="shared" si="44"/>
        <v>1</v>
      </c>
      <c r="AJ131" s="32">
        <f t="shared" si="44"/>
        <v>2</v>
      </c>
      <c r="AK131" s="32">
        <f t="shared" si="44"/>
        <v>3</v>
      </c>
      <c r="AL131" s="31" t="str">
        <f>_xlfn.IFS(AI131=1,D131,AJ131=1,E131,AK131=1,F131)</f>
        <v>더불어민주당</v>
      </c>
      <c r="AM131" s="31"/>
      <c r="AN131" s="30">
        <v>102910</v>
      </c>
      <c r="AO131" s="41">
        <v>3</v>
      </c>
      <c r="AP131" s="40">
        <f t="shared" si="59"/>
        <v>0.33333333333333331</v>
      </c>
      <c r="AQ131" s="32">
        <f>INT(L131*AP131)</f>
        <v>4383</v>
      </c>
      <c r="AR131" s="30">
        <f>IF(E131="미래통합당",1,0)</f>
        <v>1</v>
      </c>
      <c r="AS131" s="30">
        <v>1</v>
      </c>
      <c r="AT131" s="39">
        <f t="shared" si="48"/>
        <v>4383</v>
      </c>
      <c r="AU131" s="30">
        <v>102910</v>
      </c>
      <c r="AV131" s="30">
        <f t="shared" si="49"/>
        <v>40297</v>
      </c>
      <c r="AW131" s="32">
        <f>K131-AT131</f>
        <v>20706</v>
      </c>
      <c r="AX131" s="32">
        <f>L131+AT131</f>
        <v>17532</v>
      </c>
      <c r="AY131" s="32">
        <f t="shared" si="70"/>
        <v>1445</v>
      </c>
      <c r="AZ131" s="32">
        <f t="shared" si="66"/>
        <v>62613</v>
      </c>
      <c r="BA131" s="32">
        <f t="shared" si="67"/>
        <v>31256</v>
      </c>
      <c r="BB131" s="32">
        <f t="shared" si="68"/>
        <v>27341</v>
      </c>
      <c r="BC131" s="32">
        <f t="shared" si="69"/>
        <v>2899</v>
      </c>
      <c r="BD131" s="32">
        <f t="shared" si="63"/>
        <v>102910</v>
      </c>
      <c r="BE131" s="32">
        <f>S131-AT131</f>
        <v>51962</v>
      </c>
      <c r="BF131" s="32">
        <f>T131+AT131</f>
        <v>44873</v>
      </c>
      <c r="BG131" s="32">
        <f t="shared" si="64"/>
        <v>4344</v>
      </c>
      <c r="BH131" s="31">
        <f>AW131/$AV131</f>
        <v>0.51383477678239076</v>
      </c>
      <c r="BI131" s="31">
        <f>AX131/$AV131</f>
        <v>0.43506960815941631</v>
      </c>
      <c r="BJ131" s="31">
        <f>AY131/$AV131</f>
        <v>3.5858748790232521E-2</v>
      </c>
      <c r="BK131" s="31">
        <f>BA131/$AZ131</f>
        <v>0.49919345822752464</v>
      </c>
      <c r="BL131" s="31">
        <f>BB131/$AZ131</f>
        <v>0.43666650695542458</v>
      </c>
      <c r="BM131" s="31">
        <f>BC131/$AZ131</f>
        <v>4.6300289077348157E-2</v>
      </c>
      <c r="BN131" s="31">
        <f>BE131/$BD131</f>
        <v>0.50492663492371981</v>
      </c>
      <c r="BO131" s="31">
        <f>BF131/$BD131</f>
        <v>0.4360412010494607</v>
      </c>
      <c r="BP131" s="31">
        <f>(AY131+BC131)/$AU131</f>
        <v>4.2211641239918378E-2</v>
      </c>
      <c r="BQ131" s="31">
        <f t="shared" si="45"/>
        <v>1.4641318554866112E-2</v>
      </c>
      <c r="BR131" s="31">
        <f t="shared" si="45"/>
        <v>-1.5968987960082726E-3</v>
      </c>
      <c r="BS131" s="31">
        <f t="shared" si="45"/>
        <v>-1.0441540287115636E-2</v>
      </c>
      <c r="BU131" s="32">
        <f t="shared" si="46"/>
        <v>1</v>
      </c>
      <c r="BV131" s="32">
        <f t="shared" si="47"/>
        <v>2</v>
      </c>
      <c r="BW131" s="32">
        <f t="shared" si="47"/>
        <v>3</v>
      </c>
      <c r="BX131" s="31" t="str">
        <f t="shared" si="50"/>
        <v>더불어민주당</v>
      </c>
    </row>
    <row r="132" spans="1:76">
      <c r="A132" s="30">
        <v>129</v>
      </c>
      <c r="B132" s="30" t="s">
        <v>16754</v>
      </c>
      <c r="C132" s="30" t="s">
        <v>16799</v>
      </c>
      <c r="D132" s="32" t="s">
        <v>7</v>
      </c>
      <c r="E132" s="32" t="s">
        <v>9</v>
      </c>
      <c r="F132" s="32" t="s">
        <v>255</v>
      </c>
      <c r="G132" s="32" t="s">
        <v>8045</v>
      </c>
      <c r="H132" s="32" t="s">
        <v>8044</v>
      </c>
      <c r="I132" s="32" t="s">
        <v>8043</v>
      </c>
      <c r="J132" s="30">
        <v>38983</v>
      </c>
      <c r="K132" s="32">
        <v>23618</v>
      </c>
      <c r="L132" s="32">
        <v>13765</v>
      </c>
      <c r="M132" s="32">
        <v>181</v>
      </c>
      <c r="N132" s="32">
        <v>53572</v>
      </c>
      <c r="O132" s="32">
        <v>26118</v>
      </c>
      <c r="P132" s="32">
        <v>24562</v>
      </c>
      <c r="Q132" s="32">
        <v>366</v>
      </c>
      <c r="R132" s="32">
        <v>92555</v>
      </c>
      <c r="S132" s="32">
        <v>49736</v>
      </c>
      <c r="T132" s="32">
        <v>38327</v>
      </c>
      <c r="U132" s="32">
        <v>547</v>
      </c>
      <c r="V132" s="31">
        <f t="shared" si="52"/>
        <v>0.60585383372239177</v>
      </c>
      <c r="W132" s="31">
        <f t="shared" si="53"/>
        <v>0.35310263448169715</v>
      </c>
      <c r="X132" s="31">
        <f t="shared" si="54"/>
        <v>4.643049534412436E-3</v>
      </c>
      <c r="Y132" s="31">
        <f t="shared" si="55"/>
        <v>0.48753079967147017</v>
      </c>
      <c r="Z132" s="31">
        <f t="shared" si="56"/>
        <v>0.45848577615172104</v>
      </c>
      <c r="AA132" s="31">
        <f t="shared" si="57"/>
        <v>6.8319271261106547E-3</v>
      </c>
      <c r="AB132" s="31">
        <f t="shared" si="60"/>
        <v>0.53736697099022201</v>
      </c>
      <c r="AC132" s="31">
        <f t="shared" si="61"/>
        <v>0.4140997244881422</v>
      </c>
      <c r="AD132" s="31">
        <f t="shared" si="62"/>
        <v>5.909999459780671E-3</v>
      </c>
      <c r="AE132" s="31">
        <f t="shared" ref="AE132:AG163" si="71">V132-Y132</f>
        <v>0.11832303405092159</v>
      </c>
      <c r="AF132" s="31">
        <f t="shared" si="71"/>
        <v>-0.10538314167002388</v>
      </c>
      <c r="AG132" s="31">
        <f t="shared" si="71"/>
        <v>-2.1888775916982187E-3</v>
      </c>
      <c r="AH132" s="31"/>
      <c r="AI132" s="32">
        <f t="shared" ref="AI132:AK195" si="72">_xlfn.RANK.EQ(AB132,$AB132:$AD132)</f>
        <v>1</v>
      </c>
      <c r="AJ132" s="32">
        <f t="shared" si="72"/>
        <v>2</v>
      </c>
      <c r="AK132" s="32">
        <f t="shared" si="72"/>
        <v>3</v>
      </c>
      <c r="AL132" s="31" t="str">
        <f>_xlfn.IFS(AI132=1,D132,AJ132=1,E132,AK132=1,F132)</f>
        <v>더불어민주당</v>
      </c>
      <c r="AM132" s="31"/>
      <c r="AN132" s="30">
        <v>92555</v>
      </c>
      <c r="AO132" s="41">
        <v>3</v>
      </c>
      <c r="AP132" s="40">
        <f t="shared" si="59"/>
        <v>0.33333333333333331</v>
      </c>
      <c r="AQ132" s="32">
        <f>INT(L132*AP132)</f>
        <v>4588</v>
      </c>
      <c r="AR132" s="30">
        <f>IF(E132="미래통합당",1,0)</f>
        <v>1</v>
      </c>
      <c r="AS132" s="30">
        <v>1</v>
      </c>
      <c r="AT132" s="39">
        <f t="shared" si="48"/>
        <v>4588</v>
      </c>
      <c r="AU132" s="30">
        <v>92555</v>
      </c>
      <c r="AV132" s="30">
        <f t="shared" si="49"/>
        <v>38983</v>
      </c>
      <c r="AW132" s="32">
        <f>K132-AT132</f>
        <v>19030</v>
      </c>
      <c r="AX132" s="32">
        <f>L132+AT132</f>
        <v>18353</v>
      </c>
      <c r="AY132" s="32">
        <f t="shared" si="70"/>
        <v>181</v>
      </c>
      <c r="AZ132" s="32">
        <f t="shared" si="66"/>
        <v>53572</v>
      </c>
      <c r="BA132" s="32">
        <f t="shared" si="67"/>
        <v>26118</v>
      </c>
      <c r="BB132" s="32">
        <f t="shared" si="68"/>
        <v>24562</v>
      </c>
      <c r="BC132" s="32">
        <f t="shared" si="69"/>
        <v>366</v>
      </c>
      <c r="BD132" s="32">
        <f t="shared" si="63"/>
        <v>92555</v>
      </c>
      <c r="BE132" s="32">
        <f>S132-AT132</f>
        <v>45148</v>
      </c>
      <c r="BF132" s="32">
        <f>T132+AT132</f>
        <v>42915</v>
      </c>
      <c r="BG132" s="32">
        <f t="shared" si="64"/>
        <v>547</v>
      </c>
      <c r="BH132" s="31">
        <f>AW132/$AV132</f>
        <v>0.4881615062976169</v>
      </c>
      <c r="BI132" s="31">
        <f>AX132/$AV132</f>
        <v>0.47079496190647208</v>
      </c>
      <c r="BJ132" s="31">
        <f>AY132/$AV132</f>
        <v>4.643049534412436E-3</v>
      </c>
      <c r="BK132" s="31">
        <f>BA132/$AZ132</f>
        <v>0.48753079967147017</v>
      </c>
      <c r="BL132" s="31">
        <f>BB132/$AZ132</f>
        <v>0.45848577615172104</v>
      </c>
      <c r="BM132" s="31">
        <f>BC132/$AZ132</f>
        <v>6.8319271261106547E-3</v>
      </c>
      <c r="BN132" s="31">
        <f>BE132/$BD132</f>
        <v>0.48779644535681488</v>
      </c>
      <c r="BO132" s="31">
        <f>BF132/$BD132</f>
        <v>0.46367025012154933</v>
      </c>
      <c r="BP132" s="31">
        <f>(AY132+BC132)/$AU132</f>
        <v>5.909999459780671E-3</v>
      </c>
      <c r="BQ132" s="31">
        <f t="shared" ref="BQ132:BS195" si="73">BH132-BK132</f>
        <v>6.3070662614672646E-4</v>
      </c>
      <c r="BR132" s="31">
        <f t="shared" si="73"/>
        <v>1.230918575475104E-2</v>
      </c>
      <c r="BS132" s="31">
        <f t="shared" si="73"/>
        <v>-2.1888775916982187E-3</v>
      </c>
      <c r="BU132" s="32">
        <f t="shared" ref="BU132:BU195" si="74">_xlfn.RANK.EQ(BN132,$BN132:$BP132)</f>
        <v>1</v>
      </c>
      <c r="BV132" s="32">
        <f t="shared" ref="BU132:BW195" si="75">_xlfn.RANK.EQ(BO132,$BN132:$BP132)</f>
        <v>2</v>
      </c>
      <c r="BW132" s="32">
        <f t="shared" si="75"/>
        <v>3</v>
      </c>
      <c r="BX132" s="31" t="str">
        <f t="shared" si="50"/>
        <v>더불어민주당</v>
      </c>
    </row>
    <row r="133" spans="1:76">
      <c r="A133" s="30">
        <v>130</v>
      </c>
      <c r="B133" s="30" t="s">
        <v>16754</v>
      </c>
      <c r="C133" s="30" t="s">
        <v>16798</v>
      </c>
      <c r="D133" s="32" t="s">
        <v>7</v>
      </c>
      <c r="E133" s="32" t="s">
        <v>9</v>
      </c>
      <c r="F133" s="32" t="s">
        <v>100</v>
      </c>
      <c r="G133" s="32" t="s">
        <v>8085</v>
      </c>
      <c r="H133" s="32" t="s">
        <v>8084</v>
      </c>
      <c r="I133" s="32" t="s">
        <v>8083</v>
      </c>
      <c r="J133" s="30">
        <v>24876</v>
      </c>
      <c r="K133" s="32">
        <v>16268</v>
      </c>
      <c r="L133" s="32">
        <v>7176</v>
      </c>
      <c r="M133" s="32">
        <v>892</v>
      </c>
      <c r="N133" s="32">
        <v>57332</v>
      </c>
      <c r="O133" s="32">
        <v>31734</v>
      </c>
      <c r="P133" s="32">
        <v>22090</v>
      </c>
      <c r="Q133" s="32">
        <v>2102</v>
      </c>
      <c r="R133" s="32">
        <v>82208</v>
      </c>
      <c r="S133" s="32">
        <v>48002</v>
      </c>
      <c r="T133" s="32">
        <v>29266</v>
      </c>
      <c r="U133" s="32">
        <v>2994</v>
      </c>
      <c r="V133" s="31">
        <f t="shared" si="52"/>
        <v>0.65396365975237181</v>
      </c>
      <c r="W133" s="31">
        <f t="shared" si="53"/>
        <v>0.28847081524360829</v>
      </c>
      <c r="X133" s="31">
        <f t="shared" si="54"/>
        <v>3.5857854960604597E-2</v>
      </c>
      <c r="Y133" s="31">
        <f t="shared" si="55"/>
        <v>0.55351287239238123</v>
      </c>
      <c r="Z133" s="31">
        <f t="shared" si="56"/>
        <v>0.38529965813158445</v>
      </c>
      <c r="AA133" s="31">
        <f t="shared" si="57"/>
        <v>3.6663643340542805E-2</v>
      </c>
      <c r="AB133" s="31">
        <f t="shared" si="60"/>
        <v>0.58390910860256906</v>
      </c>
      <c r="AC133" s="31">
        <f t="shared" si="61"/>
        <v>0.35599941611521996</v>
      </c>
      <c r="AD133" s="31">
        <f t="shared" si="62"/>
        <v>3.641981315687038E-2</v>
      </c>
      <c r="AE133" s="31">
        <f t="shared" si="71"/>
        <v>0.10045078735999058</v>
      </c>
      <c r="AF133" s="31">
        <f t="shared" si="71"/>
        <v>-9.6828842887976163E-2</v>
      </c>
      <c r="AG133" s="31">
        <f t="shared" si="71"/>
        <v>-8.0578837993820762E-4</v>
      </c>
      <c r="AH133" s="31"/>
      <c r="AI133" s="32">
        <f t="shared" si="72"/>
        <v>1</v>
      </c>
      <c r="AJ133" s="32">
        <f t="shared" si="72"/>
        <v>2</v>
      </c>
      <c r="AK133" s="32">
        <f t="shared" si="72"/>
        <v>3</v>
      </c>
      <c r="AL133" s="31" t="str">
        <f>_xlfn.IFS(AI133=1,D133,AJ133=1,E133,AK133=1,F133)</f>
        <v>더불어민주당</v>
      </c>
      <c r="AM133" s="31"/>
      <c r="AN133" s="30">
        <v>82208</v>
      </c>
      <c r="AO133" s="41">
        <v>3</v>
      </c>
      <c r="AP133" s="40">
        <f t="shared" si="59"/>
        <v>0.33333333333333331</v>
      </c>
      <c r="AQ133" s="32">
        <f>INT(L133*AP133)</f>
        <v>2392</v>
      </c>
      <c r="AR133" s="30">
        <f>IF(E133="미래통합당",1,0)</f>
        <v>1</v>
      </c>
      <c r="AS133" s="30">
        <v>1</v>
      </c>
      <c r="AT133" s="39">
        <f t="shared" ref="AT133:AT196" si="76">AQ133*AR133*AS133</f>
        <v>2392</v>
      </c>
      <c r="AU133" s="30">
        <v>82208</v>
      </c>
      <c r="AV133" s="30">
        <f t="shared" ref="AV133:AV196" si="77">J133</f>
        <v>24876</v>
      </c>
      <c r="AW133" s="32">
        <f>K133-AT133</f>
        <v>13876</v>
      </c>
      <c r="AX133" s="32">
        <f>L133+AT133</f>
        <v>9568</v>
      </c>
      <c r="AY133" s="32">
        <f t="shared" si="70"/>
        <v>892</v>
      </c>
      <c r="AZ133" s="32">
        <f t="shared" si="66"/>
        <v>57332</v>
      </c>
      <c r="BA133" s="32">
        <f t="shared" si="67"/>
        <v>31734</v>
      </c>
      <c r="BB133" s="32">
        <f t="shared" si="68"/>
        <v>22090</v>
      </c>
      <c r="BC133" s="32">
        <f t="shared" si="69"/>
        <v>2102</v>
      </c>
      <c r="BD133" s="32">
        <f t="shared" si="63"/>
        <v>82208</v>
      </c>
      <c r="BE133" s="32">
        <f>S133-AT133</f>
        <v>45610</v>
      </c>
      <c r="BF133" s="32">
        <f>T133+AT133</f>
        <v>31658</v>
      </c>
      <c r="BG133" s="32">
        <f t="shared" si="64"/>
        <v>2994</v>
      </c>
      <c r="BH133" s="31">
        <f>AW133/$AV133</f>
        <v>0.55780672133783571</v>
      </c>
      <c r="BI133" s="31">
        <f>AX133/$AV133</f>
        <v>0.38462775365814439</v>
      </c>
      <c r="BJ133" s="31">
        <f>AY133/$AV133</f>
        <v>3.5857854960604597E-2</v>
      </c>
      <c r="BK133" s="31">
        <f>BA133/$AZ133</f>
        <v>0.55351287239238123</v>
      </c>
      <c r="BL133" s="31">
        <f>BB133/$AZ133</f>
        <v>0.38529965813158445</v>
      </c>
      <c r="BM133" s="31">
        <f>BC133/$AZ133</f>
        <v>3.6663643340542805E-2</v>
      </c>
      <c r="BN133" s="31">
        <f>BE133/$BD133</f>
        <v>0.55481218372907748</v>
      </c>
      <c r="BO133" s="31">
        <f>BF133/$BD133</f>
        <v>0.38509634098871154</v>
      </c>
      <c r="BP133" s="31">
        <f>(AY133+BC133)/$AU133</f>
        <v>3.641981315687038E-2</v>
      </c>
      <c r="BQ133" s="31">
        <f t="shared" si="73"/>
        <v>4.2938489454544815E-3</v>
      </c>
      <c r="BR133" s="31">
        <f t="shared" si="73"/>
        <v>-6.7190447344006587E-4</v>
      </c>
      <c r="BS133" s="31">
        <f t="shared" si="73"/>
        <v>-8.0578837993820762E-4</v>
      </c>
      <c r="BU133" s="32">
        <f t="shared" si="74"/>
        <v>1</v>
      </c>
      <c r="BV133" s="32">
        <f t="shared" si="75"/>
        <v>2</v>
      </c>
      <c r="BW133" s="32">
        <f t="shared" si="75"/>
        <v>3</v>
      </c>
      <c r="BX133" s="31" t="str">
        <f t="shared" ref="BX133:BX196" si="78">_xlfn.IFS(BU133=1,$D133,BV133=1,$E133,BW133=1,$F133)</f>
        <v>더불어민주당</v>
      </c>
    </row>
    <row r="134" spans="1:76">
      <c r="A134" s="30">
        <v>131</v>
      </c>
      <c r="B134" s="30" t="s">
        <v>16754</v>
      </c>
      <c r="C134" s="30" t="s">
        <v>16797</v>
      </c>
      <c r="D134" s="32" t="s">
        <v>7</v>
      </c>
      <c r="E134" s="32" t="s">
        <v>9</v>
      </c>
      <c r="F134" s="32" t="s">
        <v>100</v>
      </c>
      <c r="G134" s="32" t="s">
        <v>8133</v>
      </c>
      <c r="H134" s="32" t="s">
        <v>8132</v>
      </c>
      <c r="I134" s="32" t="s">
        <v>8131</v>
      </c>
      <c r="J134" s="30">
        <v>50069</v>
      </c>
      <c r="K134" s="32">
        <v>31117</v>
      </c>
      <c r="L134" s="32">
        <v>15808</v>
      </c>
      <c r="M134" s="32">
        <v>2001</v>
      </c>
      <c r="N134" s="32">
        <v>98880</v>
      </c>
      <c r="O134" s="32">
        <v>49772</v>
      </c>
      <c r="P134" s="32">
        <v>42533</v>
      </c>
      <c r="Q134" s="32">
        <v>4161</v>
      </c>
      <c r="R134" s="32">
        <v>148949</v>
      </c>
      <c r="S134" s="32">
        <v>80889</v>
      </c>
      <c r="T134" s="32">
        <v>58341</v>
      </c>
      <c r="U134" s="32">
        <v>6162</v>
      </c>
      <c r="V134" s="31">
        <f t="shared" si="52"/>
        <v>0.62148235435099564</v>
      </c>
      <c r="W134" s="31">
        <f t="shared" si="53"/>
        <v>0.31572430046535782</v>
      </c>
      <c r="X134" s="31">
        <f t="shared" si="54"/>
        <v>3.9964848509057502E-2</v>
      </c>
      <c r="Y134" s="31">
        <f t="shared" si="55"/>
        <v>0.50335760517799355</v>
      </c>
      <c r="Z134" s="31">
        <f t="shared" si="56"/>
        <v>0.43014765372168284</v>
      </c>
      <c r="AA134" s="31">
        <f t="shared" si="57"/>
        <v>4.2081310679611648E-2</v>
      </c>
      <c r="AB134" s="31">
        <f t="shared" si="60"/>
        <v>0.54306507596559894</v>
      </c>
      <c r="AC134" s="31">
        <f t="shared" si="61"/>
        <v>0.39168440204365251</v>
      </c>
      <c r="AD134" s="31">
        <f t="shared" si="62"/>
        <v>4.1369864853070516E-2</v>
      </c>
      <c r="AE134" s="31">
        <f t="shared" si="71"/>
        <v>0.11812474917300209</v>
      </c>
      <c r="AF134" s="31">
        <f t="shared" si="71"/>
        <v>-0.11442335325632502</v>
      </c>
      <c r="AG134" s="31">
        <f t="shared" si="71"/>
        <v>-2.1164621705541467E-3</v>
      </c>
      <c r="AH134" s="31"/>
      <c r="AI134" s="32">
        <f t="shared" si="72"/>
        <v>1</v>
      </c>
      <c r="AJ134" s="32">
        <f t="shared" si="72"/>
        <v>2</v>
      </c>
      <c r="AK134" s="32">
        <f t="shared" si="72"/>
        <v>3</v>
      </c>
      <c r="AL134" s="31" t="str">
        <f>_xlfn.IFS(AI134=1,D134,AJ134=1,E134,AK134=1,F134)</f>
        <v>더불어민주당</v>
      </c>
      <c r="AM134" s="31"/>
      <c r="AN134" s="30">
        <v>148949</v>
      </c>
      <c r="AO134" s="41">
        <v>3</v>
      </c>
      <c r="AP134" s="40">
        <f t="shared" si="59"/>
        <v>0.33333333333333331</v>
      </c>
      <c r="AQ134" s="32">
        <f>INT(L134*AP134)</f>
        <v>5269</v>
      </c>
      <c r="AR134" s="30">
        <f>IF(E134="미래통합당",1,0)</f>
        <v>1</v>
      </c>
      <c r="AS134" s="30">
        <v>1</v>
      </c>
      <c r="AT134" s="39">
        <f t="shared" si="76"/>
        <v>5269</v>
      </c>
      <c r="AU134" s="30">
        <v>148949</v>
      </c>
      <c r="AV134" s="30">
        <f t="shared" si="77"/>
        <v>50069</v>
      </c>
      <c r="AW134" s="32">
        <f>K134-AT134</f>
        <v>25848</v>
      </c>
      <c r="AX134" s="32">
        <f>L134+AT134</f>
        <v>21077</v>
      </c>
      <c r="AY134" s="32">
        <f t="shared" si="70"/>
        <v>2001</v>
      </c>
      <c r="AZ134" s="32">
        <f t="shared" si="66"/>
        <v>98880</v>
      </c>
      <c r="BA134" s="32">
        <f t="shared" si="67"/>
        <v>49772</v>
      </c>
      <c r="BB134" s="32">
        <f t="shared" si="68"/>
        <v>42533</v>
      </c>
      <c r="BC134" s="32">
        <f t="shared" si="69"/>
        <v>4161</v>
      </c>
      <c r="BD134" s="32">
        <f t="shared" si="63"/>
        <v>148949</v>
      </c>
      <c r="BE134" s="32">
        <f>S134-AT134</f>
        <v>75620</v>
      </c>
      <c r="BF134" s="32">
        <f>T134+AT134</f>
        <v>63610</v>
      </c>
      <c r="BG134" s="32">
        <f t="shared" si="64"/>
        <v>6162</v>
      </c>
      <c r="BH134" s="31">
        <f>AW134/$AV134</f>
        <v>0.51624757834188817</v>
      </c>
      <c r="BI134" s="31">
        <f>AX134/$AV134</f>
        <v>0.42095907647446523</v>
      </c>
      <c r="BJ134" s="31">
        <f>AY134/$AV134</f>
        <v>3.9964848509057502E-2</v>
      </c>
      <c r="BK134" s="31">
        <f>BA134/$AZ134</f>
        <v>0.50335760517799355</v>
      </c>
      <c r="BL134" s="31">
        <f>BB134/$AZ134</f>
        <v>0.43014765372168284</v>
      </c>
      <c r="BM134" s="31">
        <f>BC134/$AZ134</f>
        <v>4.2081310679611648E-2</v>
      </c>
      <c r="BN134" s="31">
        <f>BE134/$BD134</f>
        <v>0.50769055179960931</v>
      </c>
      <c r="BO134" s="31">
        <f>BF134/$BD134</f>
        <v>0.42705892620964225</v>
      </c>
      <c r="BP134" s="31">
        <f>(AY134+BC134)/$AU134</f>
        <v>4.1369864853070516E-2</v>
      </c>
      <c r="BQ134" s="31">
        <f t="shared" si="73"/>
        <v>1.2889973163894619E-2</v>
      </c>
      <c r="BR134" s="31">
        <f t="shared" si="73"/>
        <v>-9.1885772472176108E-3</v>
      </c>
      <c r="BS134" s="31">
        <f t="shared" si="73"/>
        <v>-2.1164621705541467E-3</v>
      </c>
      <c r="BU134" s="32">
        <f t="shared" si="74"/>
        <v>1</v>
      </c>
      <c r="BV134" s="32">
        <f t="shared" si="75"/>
        <v>2</v>
      </c>
      <c r="BW134" s="32">
        <f t="shared" si="75"/>
        <v>3</v>
      </c>
      <c r="BX134" s="31" t="str">
        <f t="shared" si="78"/>
        <v>더불어민주당</v>
      </c>
    </row>
    <row r="135" spans="1:76">
      <c r="A135" s="30">
        <v>132</v>
      </c>
      <c r="B135" s="30" t="s">
        <v>16754</v>
      </c>
      <c r="C135" s="30" t="s">
        <v>16796</v>
      </c>
      <c r="D135" s="32" t="s">
        <v>7</v>
      </c>
      <c r="E135" s="32" t="s">
        <v>9</v>
      </c>
      <c r="F135" s="32" t="s">
        <v>100</v>
      </c>
      <c r="G135" s="32" t="s">
        <v>8195</v>
      </c>
      <c r="H135" s="32" t="s">
        <v>8194</v>
      </c>
      <c r="I135" s="32" t="s">
        <v>8193</v>
      </c>
      <c r="J135" s="30">
        <v>41746</v>
      </c>
      <c r="K135" s="32">
        <v>28087</v>
      </c>
      <c r="L135" s="32">
        <v>10654</v>
      </c>
      <c r="M135" s="32">
        <v>2242</v>
      </c>
      <c r="N135" s="32">
        <v>88158</v>
      </c>
      <c r="O135" s="32">
        <v>49490</v>
      </c>
      <c r="P135" s="32">
        <v>30988</v>
      </c>
      <c r="Q135" s="32">
        <v>5521</v>
      </c>
      <c r="R135" s="32">
        <v>129904</v>
      </c>
      <c r="S135" s="32">
        <v>77577</v>
      </c>
      <c r="T135" s="32">
        <v>41642</v>
      </c>
      <c r="U135" s="32">
        <v>7763</v>
      </c>
      <c r="V135" s="31">
        <f t="shared" si="52"/>
        <v>0.67280697551861257</v>
      </c>
      <c r="W135" s="31">
        <f t="shared" si="53"/>
        <v>0.25521008000766543</v>
      </c>
      <c r="X135" s="31">
        <f t="shared" si="54"/>
        <v>5.3705744262923391E-2</v>
      </c>
      <c r="Y135" s="31">
        <f t="shared" si="55"/>
        <v>0.56137843417500399</v>
      </c>
      <c r="Z135" s="31">
        <f t="shared" si="56"/>
        <v>0.35150525193402754</v>
      </c>
      <c r="AA135" s="31">
        <f t="shared" si="57"/>
        <v>6.2626193879171482E-2</v>
      </c>
      <c r="AB135" s="31">
        <f t="shared" si="60"/>
        <v>0.59718715359034369</v>
      </c>
      <c r="AC135" s="31">
        <f t="shared" si="61"/>
        <v>0.32055979800468037</v>
      </c>
      <c r="AD135" s="31">
        <f t="shared" si="62"/>
        <v>5.9759514718561398E-2</v>
      </c>
      <c r="AE135" s="31">
        <f t="shared" si="71"/>
        <v>0.11142854134360858</v>
      </c>
      <c r="AF135" s="31">
        <f t="shared" si="71"/>
        <v>-9.6295171926362111E-2</v>
      </c>
      <c r="AG135" s="31">
        <f t="shared" si="71"/>
        <v>-8.9204496162480912E-3</v>
      </c>
      <c r="AH135" s="31"/>
      <c r="AI135" s="32">
        <f t="shared" si="72"/>
        <v>1</v>
      </c>
      <c r="AJ135" s="32">
        <f t="shared" si="72"/>
        <v>2</v>
      </c>
      <c r="AK135" s="32">
        <f t="shared" si="72"/>
        <v>3</v>
      </c>
      <c r="AL135" s="31" t="str">
        <f>_xlfn.IFS(AI135=1,D135,AJ135=1,E135,AK135=1,F135)</f>
        <v>더불어민주당</v>
      </c>
      <c r="AM135" s="31"/>
      <c r="AN135" s="30">
        <v>129904</v>
      </c>
      <c r="AO135" s="41">
        <v>3</v>
      </c>
      <c r="AP135" s="40">
        <f t="shared" si="59"/>
        <v>0.33333333333333331</v>
      </c>
      <c r="AQ135" s="32">
        <f>INT(L135*AP135)</f>
        <v>3551</v>
      </c>
      <c r="AR135" s="30">
        <f>IF(E135="미래통합당",1,0)</f>
        <v>1</v>
      </c>
      <c r="AS135" s="30">
        <v>1</v>
      </c>
      <c r="AT135" s="39">
        <f t="shared" si="76"/>
        <v>3551</v>
      </c>
      <c r="AU135" s="30">
        <v>129904</v>
      </c>
      <c r="AV135" s="30">
        <f t="shared" si="77"/>
        <v>41746</v>
      </c>
      <c r="AW135" s="32">
        <f>K135-AT135</f>
        <v>24536</v>
      </c>
      <c r="AX135" s="32">
        <f>L135+AT135</f>
        <v>14205</v>
      </c>
      <c r="AY135" s="32">
        <f t="shared" si="70"/>
        <v>2242</v>
      </c>
      <c r="AZ135" s="32">
        <f t="shared" si="66"/>
        <v>88158</v>
      </c>
      <c r="BA135" s="32">
        <f t="shared" si="67"/>
        <v>49490</v>
      </c>
      <c r="BB135" s="32">
        <f t="shared" si="68"/>
        <v>30988</v>
      </c>
      <c r="BC135" s="32">
        <f t="shared" si="69"/>
        <v>5521</v>
      </c>
      <c r="BD135" s="32">
        <f t="shared" si="63"/>
        <v>129904</v>
      </c>
      <c r="BE135" s="32">
        <f>S135-AT135</f>
        <v>74026</v>
      </c>
      <c r="BF135" s="32">
        <f>T135+AT135</f>
        <v>45193</v>
      </c>
      <c r="BG135" s="32">
        <f t="shared" si="64"/>
        <v>7763</v>
      </c>
      <c r="BH135" s="31">
        <f>AW135/$AV135</f>
        <v>0.5877449336463374</v>
      </c>
      <c r="BI135" s="31">
        <f>AX135/$AV135</f>
        <v>0.3402721218799406</v>
      </c>
      <c r="BJ135" s="31">
        <f>AY135/$AV135</f>
        <v>5.3705744262923391E-2</v>
      </c>
      <c r="BK135" s="31">
        <f>BA135/$AZ135</f>
        <v>0.56137843417500399</v>
      </c>
      <c r="BL135" s="31">
        <f>BB135/$AZ135</f>
        <v>0.35150525193402754</v>
      </c>
      <c r="BM135" s="31">
        <f>BC135/$AZ135</f>
        <v>6.2626193879171482E-2</v>
      </c>
      <c r="BN135" s="31">
        <f>BE135/$BD135</f>
        <v>0.56985158270722991</v>
      </c>
      <c r="BO135" s="31">
        <f>BF135/$BD135</f>
        <v>0.34789536888779404</v>
      </c>
      <c r="BP135" s="31">
        <f>(AY135+BC135)/$AU135</f>
        <v>5.9759514718561398E-2</v>
      </c>
      <c r="BQ135" s="31">
        <f t="shared" si="73"/>
        <v>2.6366499471333404E-2</v>
      </c>
      <c r="BR135" s="31">
        <f t="shared" si="73"/>
        <v>-1.1233130054086937E-2</v>
      </c>
      <c r="BS135" s="31">
        <f t="shared" si="73"/>
        <v>-8.9204496162480912E-3</v>
      </c>
      <c r="BU135" s="32">
        <f t="shared" si="74"/>
        <v>1</v>
      </c>
      <c r="BV135" s="32">
        <f t="shared" si="75"/>
        <v>2</v>
      </c>
      <c r="BW135" s="32">
        <f t="shared" si="75"/>
        <v>3</v>
      </c>
      <c r="BX135" s="31" t="str">
        <f t="shared" si="78"/>
        <v>더불어민주당</v>
      </c>
    </row>
    <row r="136" spans="1:76">
      <c r="A136" s="30">
        <v>133</v>
      </c>
      <c r="B136" s="30" t="s">
        <v>16754</v>
      </c>
      <c r="C136" s="30" t="s">
        <v>16795</v>
      </c>
      <c r="D136" s="32" t="s">
        <v>7</v>
      </c>
      <c r="E136" s="32" t="s">
        <v>9</v>
      </c>
      <c r="F136" s="32" t="s">
        <v>100</v>
      </c>
      <c r="G136" s="32" t="s">
        <v>8132</v>
      </c>
      <c r="H136" s="32" t="s">
        <v>8233</v>
      </c>
      <c r="I136" s="32" t="s">
        <v>8232</v>
      </c>
      <c r="J136" s="30">
        <v>25086</v>
      </c>
      <c r="K136" s="32">
        <v>16145</v>
      </c>
      <c r="L136" s="32">
        <v>7025</v>
      </c>
      <c r="M136" s="32">
        <v>1392</v>
      </c>
      <c r="N136" s="32">
        <v>63466</v>
      </c>
      <c r="O136" s="32">
        <v>33407</v>
      </c>
      <c r="P136" s="32">
        <v>25069</v>
      </c>
      <c r="Q136" s="32">
        <v>3592</v>
      </c>
      <c r="R136" s="32">
        <v>88552</v>
      </c>
      <c r="S136" s="32">
        <v>49552</v>
      </c>
      <c r="T136" s="32">
        <v>32094</v>
      </c>
      <c r="U136" s="32">
        <v>4984</v>
      </c>
      <c r="V136" s="31">
        <f t="shared" si="52"/>
        <v>0.64358606394004625</v>
      </c>
      <c r="W136" s="31">
        <f t="shared" si="53"/>
        <v>0.28003667384198355</v>
      </c>
      <c r="X136" s="31">
        <f t="shared" si="54"/>
        <v>5.5489117436020093E-2</v>
      </c>
      <c r="Y136" s="31">
        <f t="shared" si="55"/>
        <v>0.52637632748243157</v>
      </c>
      <c r="Z136" s="31">
        <f t="shared" si="56"/>
        <v>0.3949988970472379</v>
      </c>
      <c r="AA136" s="31">
        <f t="shared" si="57"/>
        <v>5.659723316421391E-2</v>
      </c>
      <c r="AB136" s="31">
        <f t="shared" si="60"/>
        <v>0.55958081127473125</v>
      </c>
      <c r="AC136" s="31">
        <f t="shared" si="61"/>
        <v>0.36243111392176347</v>
      </c>
      <c r="AD136" s="31">
        <f t="shared" si="62"/>
        <v>5.628331375914717E-2</v>
      </c>
      <c r="AE136" s="31">
        <f t="shared" si="71"/>
        <v>0.11720973645761468</v>
      </c>
      <c r="AF136" s="31">
        <f t="shared" si="71"/>
        <v>-0.11496222320525434</v>
      </c>
      <c r="AG136" s="31">
        <f t="shared" si="71"/>
        <v>-1.1081157281938175E-3</v>
      </c>
      <c r="AH136" s="31"/>
      <c r="AI136" s="32">
        <f t="shared" si="72"/>
        <v>1</v>
      </c>
      <c r="AJ136" s="32">
        <f t="shared" si="72"/>
        <v>2</v>
      </c>
      <c r="AK136" s="32">
        <f t="shared" si="72"/>
        <v>3</v>
      </c>
      <c r="AL136" s="31" t="str">
        <f>_xlfn.IFS(AI136=1,D136,AJ136=1,E136,AK136=1,F136)</f>
        <v>더불어민주당</v>
      </c>
      <c r="AM136" s="31"/>
      <c r="AN136" s="30">
        <v>88552</v>
      </c>
      <c r="AO136" s="41">
        <v>3</v>
      </c>
      <c r="AP136" s="40">
        <f t="shared" si="59"/>
        <v>0.33333333333333331</v>
      </c>
      <c r="AQ136" s="32">
        <f>INT(L136*AP136)</f>
        <v>2341</v>
      </c>
      <c r="AR136" s="30">
        <f>IF(E136="미래통합당",1,0)</f>
        <v>1</v>
      </c>
      <c r="AS136" s="30">
        <v>1</v>
      </c>
      <c r="AT136" s="39">
        <f t="shared" si="76"/>
        <v>2341</v>
      </c>
      <c r="AU136" s="30">
        <v>88552</v>
      </c>
      <c r="AV136" s="30">
        <f t="shared" si="77"/>
        <v>25086</v>
      </c>
      <c r="AW136" s="32">
        <f>K136-AT136</f>
        <v>13804</v>
      </c>
      <c r="AX136" s="32">
        <f>L136+AT136</f>
        <v>9366</v>
      </c>
      <c r="AY136" s="32">
        <f t="shared" si="70"/>
        <v>1392</v>
      </c>
      <c r="AZ136" s="32">
        <f t="shared" si="66"/>
        <v>63466</v>
      </c>
      <c r="BA136" s="32">
        <f t="shared" si="67"/>
        <v>33407</v>
      </c>
      <c r="BB136" s="32">
        <f t="shared" si="68"/>
        <v>25069</v>
      </c>
      <c r="BC136" s="32">
        <f t="shared" si="69"/>
        <v>3592</v>
      </c>
      <c r="BD136" s="32">
        <f t="shared" si="63"/>
        <v>88552</v>
      </c>
      <c r="BE136" s="32">
        <f>S136-AT136</f>
        <v>47211</v>
      </c>
      <c r="BF136" s="32">
        <f>T136+AT136</f>
        <v>34435</v>
      </c>
      <c r="BG136" s="32">
        <f t="shared" si="64"/>
        <v>4984</v>
      </c>
      <c r="BH136" s="31">
        <f>AW136/$AV136</f>
        <v>0.55026708124053259</v>
      </c>
      <c r="BI136" s="31">
        <f>AX136/$AV136</f>
        <v>0.37335565654149727</v>
      </c>
      <c r="BJ136" s="31">
        <f>AY136/$AV136</f>
        <v>5.5489117436020093E-2</v>
      </c>
      <c r="BK136" s="31">
        <f>BA136/$AZ136</f>
        <v>0.52637632748243157</v>
      </c>
      <c r="BL136" s="31">
        <f>BB136/$AZ136</f>
        <v>0.3949988970472379</v>
      </c>
      <c r="BM136" s="31">
        <f>BC136/$AZ136</f>
        <v>5.659723316421391E-2</v>
      </c>
      <c r="BN136" s="31">
        <f>BE136/$BD136</f>
        <v>0.53314436715150415</v>
      </c>
      <c r="BO136" s="31">
        <f>BF136/$BD136</f>
        <v>0.38886755804499051</v>
      </c>
      <c r="BP136" s="31">
        <f>(AY136+BC136)/$AU136</f>
        <v>5.628331375914717E-2</v>
      </c>
      <c r="BQ136" s="31">
        <f t="shared" si="73"/>
        <v>2.3890753758101013E-2</v>
      </c>
      <c r="BR136" s="31">
        <f t="shared" si="73"/>
        <v>-2.1643240505740624E-2</v>
      </c>
      <c r="BS136" s="31">
        <f t="shared" si="73"/>
        <v>-1.1081157281938175E-3</v>
      </c>
      <c r="BU136" s="32">
        <f t="shared" si="74"/>
        <v>1</v>
      </c>
      <c r="BV136" s="32">
        <f t="shared" si="75"/>
        <v>2</v>
      </c>
      <c r="BW136" s="32">
        <f t="shared" si="75"/>
        <v>3</v>
      </c>
      <c r="BX136" s="31" t="str">
        <f t="shared" si="78"/>
        <v>더불어민주당</v>
      </c>
    </row>
    <row r="137" spans="1:76">
      <c r="A137" s="30">
        <v>134</v>
      </c>
      <c r="B137" s="30" t="s">
        <v>16754</v>
      </c>
      <c r="C137" s="30" t="s">
        <v>16794</v>
      </c>
      <c r="D137" s="32" t="s">
        <v>7</v>
      </c>
      <c r="E137" s="32" t="s">
        <v>9</v>
      </c>
      <c r="F137" s="32" t="s">
        <v>255</v>
      </c>
      <c r="G137" s="32" t="s">
        <v>8293</v>
      </c>
      <c r="H137" s="32" t="s">
        <v>8292</v>
      </c>
      <c r="I137" s="32" t="s">
        <v>8291</v>
      </c>
      <c r="J137" s="30">
        <v>36736</v>
      </c>
      <c r="K137" s="32">
        <v>19880</v>
      </c>
      <c r="L137" s="32">
        <v>11315</v>
      </c>
      <c r="M137" s="32">
        <v>1607</v>
      </c>
      <c r="N137" s="32">
        <v>54549</v>
      </c>
      <c r="O137" s="32">
        <v>23139</v>
      </c>
      <c r="P137" s="32">
        <v>22065</v>
      </c>
      <c r="Q137" s="32">
        <v>3078</v>
      </c>
      <c r="R137" s="32">
        <v>91285</v>
      </c>
      <c r="S137" s="32">
        <v>43019</v>
      </c>
      <c r="T137" s="32">
        <v>33380</v>
      </c>
      <c r="U137" s="32">
        <v>4685</v>
      </c>
      <c r="V137" s="31">
        <f t="shared" si="52"/>
        <v>0.54115853658536583</v>
      </c>
      <c r="W137" s="31">
        <f t="shared" si="53"/>
        <v>0.30800849303135891</v>
      </c>
      <c r="X137" s="31">
        <f t="shared" si="54"/>
        <v>4.3744555749128923E-2</v>
      </c>
      <c r="Y137" s="31">
        <f t="shared" si="55"/>
        <v>0.42418742781719188</v>
      </c>
      <c r="Z137" s="31">
        <f t="shared" si="56"/>
        <v>0.40449870758400702</v>
      </c>
      <c r="AA137" s="31">
        <f t="shared" si="57"/>
        <v>5.6426332288401257E-2</v>
      </c>
      <c r="AB137" s="31">
        <f t="shared" si="60"/>
        <v>0.47126033850030125</v>
      </c>
      <c r="AC137" s="31">
        <f t="shared" si="61"/>
        <v>0.36566796297310622</v>
      </c>
      <c r="AD137" s="31">
        <f t="shared" si="62"/>
        <v>5.1322780303445253E-2</v>
      </c>
      <c r="AE137" s="31">
        <f t="shared" si="71"/>
        <v>0.11697110876817396</v>
      </c>
      <c r="AF137" s="31">
        <f t="shared" si="71"/>
        <v>-9.6490214552648113E-2</v>
      </c>
      <c r="AG137" s="31">
        <f t="shared" si="71"/>
        <v>-1.2681776539272334E-2</v>
      </c>
      <c r="AH137" s="31"/>
      <c r="AI137" s="32">
        <f t="shared" si="72"/>
        <v>1</v>
      </c>
      <c r="AJ137" s="32">
        <f t="shared" si="72"/>
        <v>2</v>
      </c>
      <c r="AK137" s="32">
        <f t="shared" si="72"/>
        <v>3</v>
      </c>
      <c r="AL137" s="31" t="str">
        <f>_xlfn.IFS(AI137=1,D137,AJ137=1,E137,AK137=1,F137)</f>
        <v>더불어민주당</v>
      </c>
      <c r="AM137" s="31"/>
      <c r="AN137" s="30">
        <v>91285</v>
      </c>
      <c r="AO137" s="41">
        <v>3</v>
      </c>
      <c r="AP137" s="40">
        <f t="shared" si="59"/>
        <v>0.33333333333333331</v>
      </c>
      <c r="AQ137" s="32">
        <f>INT(L137*AP137)</f>
        <v>3771</v>
      </c>
      <c r="AR137" s="30">
        <f>IF(E137="미래통합당",1,0)</f>
        <v>1</v>
      </c>
      <c r="AS137" s="30">
        <v>1</v>
      </c>
      <c r="AT137" s="39">
        <f t="shared" si="76"/>
        <v>3771</v>
      </c>
      <c r="AU137" s="30">
        <v>91285</v>
      </c>
      <c r="AV137" s="30">
        <f t="shared" si="77"/>
        <v>36736</v>
      </c>
      <c r="AW137" s="32">
        <f>K137-AT137</f>
        <v>16109</v>
      </c>
      <c r="AX137" s="32">
        <f>L137+AT137</f>
        <v>15086</v>
      </c>
      <c r="AY137" s="32">
        <f t="shared" si="70"/>
        <v>1607</v>
      </c>
      <c r="AZ137" s="32">
        <f t="shared" si="66"/>
        <v>54549</v>
      </c>
      <c r="BA137" s="32">
        <f t="shared" si="67"/>
        <v>23139</v>
      </c>
      <c r="BB137" s="32">
        <f t="shared" si="68"/>
        <v>22065</v>
      </c>
      <c r="BC137" s="32">
        <f t="shared" si="69"/>
        <v>3078</v>
      </c>
      <c r="BD137" s="32">
        <f t="shared" si="63"/>
        <v>91285</v>
      </c>
      <c r="BE137" s="32">
        <f>S137-AT137</f>
        <v>39248</v>
      </c>
      <c r="BF137" s="32">
        <f>T137+AT137</f>
        <v>37151</v>
      </c>
      <c r="BG137" s="32">
        <f t="shared" si="64"/>
        <v>4685</v>
      </c>
      <c r="BH137" s="31">
        <f>AW137/$AV137</f>
        <v>0.43850718641114983</v>
      </c>
      <c r="BI137" s="31">
        <f>AX137/$AV137</f>
        <v>0.41065984320557491</v>
      </c>
      <c r="BJ137" s="31">
        <f>AY137/$AV137</f>
        <v>4.3744555749128923E-2</v>
      </c>
      <c r="BK137" s="31">
        <f>BA137/$AZ137</f>
        <v>0.42418742781719188</v>
      </c>
      <c r="BL137" s="31">
        <f>BB137/$AZ137</f>
        <v>0.40449870758400702</v>
      </c>
      <c r="BM137" s="31">
        <f>BC137/$AZ137</f>
        <v>5.6426332288401257E-2</v>
      </c>
      <c r="BN137" s="31">
        <f>BE137/$BD137</f>
        <v>0.42995015610450787</v>
      </c>
      <c r="BO137" s="31">
        <f>BF137/$BD137</f>
        <v>0.40697814536889959</v>
      </c>
      <c r="BP137" s="31">
        <f>(AY137+BC137)/$AU137</f>
        <v>5.1322780303445253E-2</v>
      </c>
      <c r="BQ137" s="31">
        <f t="shared" si="73"/>
        <v>1.4319758593957954E-2</v>
      </c>
      <c r="BR137" s="31">
        <f t="shared" si="73"/>
        <v>6.1611356215678925E-3</v>
      </c>
      <c r="BS137" s="31">
        <f t="shared" si="73"/>
        <v>-1.2681776539272334E-2</v>
      </c>
      <c r="BU137" s="32">
        <f t="shared" si="74"/>
        <v>1</v>
      </c>
      <c r="BV137" s="32">
        <f t="shared" si="75"/>
        <v>2</v>
      </c>
      <c r="BW137" s="32">
        <f t="shared" si="75"/>
        <v>3</v>
      </c>
      <c r="BX137" s="31" t="str">
        <f t="shared" si="78"/>
        <v>더불어민주당</v>
      </c>
    </row>
    <row r="138" spans="1:76">
      <c r="A138" s="30">
        <v>135</v>
      </c>
      <c r="B138" s="30" t="s">
        <v>16754</v>
      </c>
      <c r="C138" s="30" t="s">
        <v>16793</v>
      </c>
      <c r="D138" s="32" t="s">
        <v>7</v>
      </c>
      <c r="E138" s="32" t="s">
        <v>9</v>
      </c>
      <c r="F138" s="32" t="s">
        <v>19</v>
      </c>
      <c r="G138" s="32" t="s">
        <v>8344</v>
      </c>
      <c r="H138" s="32" t="s">
        <v>1856</v>
      </c>
      <c r="I138" s="32" t="s">
        <v>8343</v>
      </c>
      <c r="J138" s="30">
        <v>33250</v>
      </c>
      <c r="K138" s="32">
        <v>23294</v>
      </c>
      <c r="L138" s="32">
        <v>8174</v>
      </c>
      <c r="M138" s="32">
        <v>153</v>
      </c>
      <c r="N138" s="32">
        <v>58352</v>
      </c>
      <c r="O138" s="32">
        <v>34836</v>
      </c>
      <c r="P138" s="32">
        <v>19497</v>
      </c>
      <c r="Q138" s="32">
        <v>313</v>
      </c>
      <c r="R138" s="32">
        <v>91602</v>
      </c>
      <c r="S138" s="32">
        <v>58130</v>
      </c>
      <c r="T138" s="32">
        <v>27671</v>
      </c>
      <c r="U138" s="32">
        <v>466</v>
      </c>
      <c r="V138" s="31">
        <f t="shared" si="52"/>
        <v>0.70057142857142862</v>
      </c>
      <c r="W138" s="31">
        <f t="shared" si="53"/>
        <v>0.24583458646616541</v>
      </c>
      <c r="X138" s="31">
        <f t="shared" si="54"/>
        <v>4.6015037593984962E-3</v>
      </c>
      <c r="Y138" s="31">
        <f t="shared" si="55"/>
        <v>0.59699753221826157</v>
      </c>
      <c r="Z138" s="31">
        <f t="shared" si="56"/>
        <v>0.33412736495749934</v>
      </c>
      <c r="AA138" s="31">
        <f t="shared" si="57"/>
        <v>5.3639978064162321E-3</v>
      </c>
      <c r="AB138" s="31">
        <f t="shared" si="60"/>
        <v>0.63459313115434157</v>
      </c>
      <c r="AC138" s="31">
        <f t="shared" si="61"/>
        <v>0.30207855723674154</v>
      </c>
      <c r="AD138" s="31">
        <f t="shared" si="62"/>
        <v>5.0872251697561188E-3</v>
      </c>
      <c r="AE138" s="31">
        <f t="shared" si="71"/>
        <v>0.10357389635316705</v>
      </c>
      <c r="AF138" s="31">
        <f t="shared" si="71"/>
        <v>-8.8292778491333934E-2</v>
      </c>
      <c r="AG138" s="31">
        <f t="shared" si="71"/>
        <v>-7.624940470177359E-4</v>
      </c>
      <c r="AH138" s="31"/>
      <c r="AI138" s="32">
        <f t="shared" si="72"/>
        <v>1</v>
      </c>
      <c r="AJ138" s="32">
        <f t="shared" si="72"/>
        <v>2</v>
      </c>
      <c r="AK138" s="32">
        <f t="shared" si="72"/>
        <v>3</v>
      </c>
      <c r="AL138" s="31" t="str">
        <f>_xlfn.IFS(AI138=1,D138,AJ138=1,E138,AK138=1,F138)</f>
        <v>더불어민주당</v>
      </c>
      <c r="AM138" s="31"/>
      <c r="AN138" s="30">
        <v>91602</v>
      </c>
      <c r="AO138" s="41">
        <v>3</v>
      </c>
      <c r="AP138" s="40">
        <f t="shared" si="59"/>
        <v>0.33333333333333331</v>
      </c>
      <c r="AQ138" s="32">
        <f>INT(L138*AP138)</f>
        <v>2724</v>
      </c>
      <c r="AR138" s="30">
        <f>IF(E138="미래통합당",1,0)</f>
        <v>1</v>
      </c>
      <c r="AS138" s="30">
        <v>1</v>
      </c>
      <c r="AT138" s="39">
        <f t="shared" si="76"/>
        <v>2724</v>
      </c>
      <c r="AU138" s="30">
        <v>91602</v>
      </c>
      <c r="AV138" s="30">
        <f t="shared" si="77"/>
        <v>33250</v>
      </c>
      <c r="AW138" s="32">
        <f>K138-AT138</f>
        <v>20570</v>
      </c>
      <c r="AX138" s="32">
        <f>L138+AT138</f>
        <v>10898</v>
      </c>
      <c r="AY138" s="32">
        <f t="shared" si="70"/>
        <v>153</v>
      </c>
      <c r="AZ138" s="32">
        <f t="shared" si="66"/>
        <v>58352</v>
      </c>
      <c r="BA138" s="32">
        <f t="shared" si="67"/>
        <v>34836</v>
      </c>
      <c r="BB138" s="32">
        <f t="shared" si="68"/>
        <v>19497</v>
      </c>
      <c r="BC138" s="32">
        <f t="shared" si="69"/>
        <v>313</v>
      </c>
      <c r="BD138" s="32">
        <f t="shared" si="63"/>
        <v>91602</v>
      </c>
      <c r="BE138" s="32">
        <f>S138-AT138</f>
        <v>55406</v>
      </c>
      <c r="BF138" s="32">
        <f>T138+AT138</f>
        <v>30395</v>
      </c>
      <c r="BG138" s="32">
        <f t="shared" si="64"/>
        <v>466</v>
      </c>
      <c r="BH138" s="31">
        <f>AW138/$AV138</f>
        <v>0.61864661654135333</v>
      </c>
      <c r="BI138" s="31">
        <f>AX138/$AV138</f>
        <v>0.32775939849624058</v>
      </c>
      <c r="BJ138" s="31">
        <f>AY138/$AV138</f>
        <v>4.6015037593984962E-3</v>
      </c>
      <c r="BK138" s="31">
        <f>BA138/$AZ138</f>
        <v>0.59699753221826157</v>
      </c>
      <c r="BL138" s="31">
        <f>BB138/$AZ138</f>
        <v>0.33412736495749934</v>
      </c>
      <c r="BM138" s="31">
        <f>BC138/$AZ138</f>
        <v>5.3639978064162321E-3</v>
      </c>
      <c r="BN138" s="31">
        <f>BE138/$BD138</f>
        <v>0.6048557891749089</v>
      </c>
      <c r="BO138" s="31">
        <f>BF138/$BD138</f>
        <v>0.33181589921617433</v>
      </c>
      <c r="BP138" s="31">
        <f>(AY138+BC138)/$AU138</f>
        <v>5.0872251697561188E-3</v>
      </c>
      <c r="BQ138" s="31">
        <f t="shared" si="73"/>
        <v>2.1649084323091761E-2</v>
      </c>
      <c r="BR138" s="31">
        <f t="shared" si="73"/>
        <v>-6.3679664612587561E-3</v>
      </c>
      <c r="BS138" s="31">
        <f t="shared" si="73"/>
        <v>-7.624940470177359E-4</v>
      </c>
      <c r="BU138" s="32">
        <f t="shared" si="74"/>
        <v>1</v>
      </c>
      <c r="BV138" s="32">
        <f t="shared" si="75"/>
        <v>2</v>
      </c>
      <c r="BW138" s="32">
        <f t="shared" si="75"/>
        <v>3</v>
      </c>
      <c r="BX138" s="31" t="str">
        <f t="shared" si="78"/>
        <v>더불어민주당</v>
      </c>
    </row>
    <row r="139" spans="1:76">
      <c r="A139" s="30">
        <v>136</v>
      </c>
      <c r="B139" s="30" t="s">
        <v>16754</v>
      </c>
      <c r="C139" s="30" t="s">
        <v>16792</v>
      </c>
      <c r="D139" s="32" t="s">
        <v>7</v>
      </c>
      <c r="E139" s="32" t="s">
        <v>9</v>
      </c>
      <c r="F139" s="32" t="s">
        <v>19</v>
      </c>
      <c r="G139" s="32" t="s">
        <v>8419</v>
      </c>
      <c r="H139" s="32" t="s">
        <v>8418</v>
      </c>
      <c r="I139" s="32" t="s">
        <v>8417</v>
      </c>
      <c r="J139" s="30">
        <v>44538</v>
      </c>
      <c r="K139" s="32">
        <v>24480</v>
      </c>
      <c r="L139" s="32">
        <v>18424</v>
      </c>
      <c r="M139" s="32">
        <v>289</v>
      </c>
      <c r="N139" s="32">
        <v>81690</v>
      </c>
      <c r="O139" s="32">
        <v>38084</v>
      </c>
      <c r="P139" s="32">
        <v>40639</v>
      </c>
      <c r="Q139" s="32">
        <v>616</v>
      </c>
      <c r="R139" s="32">
        <v>126228</v>
      </c>
      <c r="S139" s="32">
        <v>62564</v>
      </c>
      <c r="T139" s="32">
        <v>59063</v>
      </c>
      <c r="U139" s="32">
        <v>905</v>
      </c>
      <c r="V139" s="31">
        <f t="shared" si="52"/>
        <v>0.54964300148188061</v>
      </c>
      <c r="W139" s="31">
        <f t="shared" si="53"/>
        <v>0.41366922627868336</v>
      </c>
      <c r="X139" s="31">
        <f t="shared" si="54"/>
        <v>6.4888409897166464E-3</v>
      </c>
      <c r="Y139" s="31">
        <f t="shared" si="55"/>
        <v>0.46620149345085077</v>
      </c>
      <c r="Z139" s="31">
        <f t="shared" si="56"/>
        <v>0.49747827151426122</v>
      </c>
      <c r="AA139" s="31">
        <f t="shared" si="57"/>
        <v>7.5407026563838906E-3</v>
      </c>
      <c r="AB139" s="31">
        <f t="shared" si="60"/>
        <v>0.4956428050828659</v>
      </c>
      <c r="AC139" s="31">
        <f t="shared" si="61"/>
        <v>0.46790727889216338</v>
      </c>
      <c r="AD139" s="31">
        <f t="shared" si="62"/>
        <v>7.1695661818297046E-3</v>
      </c>
      <c r="AE139" s="31">
        <f t="shared" si="71"/>
        <v>8.3441508031029843E-2</v>
      </c>
      <c r="AF139" s="31">
        <f t="shared" si="71"/>
        <v>-8.3809045235577861E-2</v>
      </c>
      <c r="AG139" s="31">
        <f t="shared" si="71"/>
        <v>-1.0518616666672443E-3</v>
      </c>
      <c r="AH139" s="31"/>
      <c r="AI139" s="32">
        <f t="shared" si="72"/>
        <v>1</v>
      </c>
      <c r="AJ139" s="32">
        <f t="shared" si="72"/>
        <v>2</v>
      </c>
      <c r="AK139" s="32">
        <f t="shared" si="72"/>
        <v>3</v>
      </c>
      <c r="AL139" s="31" t="str">
        <f>_xlfn.IFS(AI139=1,D139,AJ139=1,E139,AK139=1,F139)</f>
        <v>더불어민주당</v>
      </c>
      <c r="AM139" s="31"/>
      <c r="AN139" s="30">
        <v>126228</v>
      </c>
      <c r="AO139" s="41">
        <v>5</v>
      </c>
      <c r="AP139" s="40">
        <f t="shared" si="59"/>
        <v>0.2</v>
      </c>
      <c r="AQ139" s="32">
        <f>INT(L139*AP139)</f>
        <v>3684</v>
      </c>
      <c r="AR139" s="30">
        <f>IF(E139="미래통합당",1,0)</f>
        <v>1</v>
      </c>
      <c r="AS139" s="30">
        <v>1</v>
      </c>
      <c r="AT139" s="39">
        <f t="shared" si="76"/>
        <v>3684</v>
      </c>
      <c r="AU139" s="30">
        <v>126228</v>
      </c>
      <c r="AV139" s="30">
        <f t="shared" si="77"/>
        <v>44538</v>
      </c>
      <c r="AW139" s="32">
        <f>K139-AT139</f>
        <v>20796</v>
      </c>
      <c r="AX139" s="32">
        <f>L139+AT139</f>
        <v>22108</v>
      </c>
      <c r="AY139" s="32">
        <f t="shared" si="70"/>
        <v>289</v>
      </c>
      <c r="AZ139" s="32">
        <f t="shared" si="66"/>
        <v>81690</v>
      </c>
      <c r="BA139" s="32">
        <f t="shared" si="67"/>
        <v>38084</v>
      </c>
      <c r="BB139" s="32">
        <f t="shared" si="68"/>
        <v>40639</v>
      </c>
      <c r="BC139" s="32">
        <f t="shared" si="69"/>
        <v>616</v>
      </c>
      <c r="BD139" s="32">
        <f t="shared" si="63"/>
        <v>126228</v>
      </c>
      <c r="BE139" s="32">
        <f>S139-AT139</f>
        <v>58880</v>
      </c>
      <c r="BF139" s="32">
        <f>T139+AT139</f>
        <v>62747</v>
      </c>
      <c r="BG139" s="32">
        <f t="shared" si="64"/>
        <v>905</v>
      </c>
      <c r="BH139" s="31">
        <f>AW139/$AV139</f>
        <v>0.46692711841573487</v>
      </c>
      <c r="BI139" s="31">
        <f>AX139/$AV139</f>
        <v>0.49638510934482916</v>
      </c>
      <c r="BJ139" s="31">
        <f>AY139/$AV139</f>
        <v>6.4888409897166464E-3</v>
      </c>
      <c r="BK139" s="31">
        <f>BA139/$AZ139</f>
        <v>0.46620149345085077</v>
      </c>
      <c r="BL139" s="31">
        <f>BB139/$AZ139</f>
        <v>0.49747827151426122</v>
      </c>
      <c r="BM139" s="31">
        <f>BC139/$AZ139</f>
        <v>7.5407026563838906E-3</v>
      </c>
      <c r="BN139" s="31">
        <f>BE139/$BD139</f>
        <v>0.46645752131064422</v>
      </c>
      <c r="BO139" s="31">
        <f>BF139/$BD139</f>
        <v>0.49709256266438506</v>
      </c>
      <c r="BP139" s="31">
        <f>(AY139+BC139)/$AU139</f>
        <v>7.1695661818297046E-3</v>
      </c>
      <c r="BQ139" s="31">
        <f t="shared" si="73"/>
        <v>7.2562496488409733E-4</v>
      </c>
      <c r="BR139" s="31">
        <f t="shared" si="73"/>
        <v>-1.0931621694320603E-3</v>
      </c>
      <c r="BS139" s="31">
        <f t="shared" si="73"/>
        <v>-1.0518616666672443E-3</v>
      </c>
      <c r="BU139" s="32">
        <f t="shared" si="74"/>
        <v>2</v>
      </c>
      <c r="BV139" s="32">
        <f t="shared" si="75"/>
        <v>1</v>
      </c>
      <c r="BW139" s="32">
        <f t="shared" si="75"/>
        <v>3</v>
      </c>
      <c r="BX139" s="31" t="str">
        <f t="shared" si="78"/>
        <v>미래통합당</v>
      </c>
    </row>
    <row r="140" spans="1:76">
      <c r="A140" s="30">
        <v>137</v>
      </c>
      <c r="B140" s="30" t="s">
        <v>16754</v>
      </c>
      <c r="C140" s="30" t="s">
        <v>16791</v>
      </c>
      <c r="D140" s="32" t="s">
        <v>7</v>
      </c>
      <c r="E140" s="32" t="s">
        <v>9</v>
      </c>
      <c r="F140" s="32" t="s">
        <v>13</v>
      </c>
      <c r="G140" s="32" t="s">
        <v>8505</v>
      </c>
      <c r="H140" s="32" t="s">
        <v>8504</v>
      </c>
      <c r="I140" s="32" t="s">
        <v>8503</v>
      </c>
      <c r="J140" s="30">
        <v>46555</v>
      </c>
      <c r="K140" s="32">
        <v>24023</v>
      </c>
      <c r="L140" s="32">
        <v>19123</v>
      </c>
      <c r="M140" s="32">
        <v>722</v>
      </c>
      <c r="N140" s="32">
        <v>79818</v>
      </c>
      <c r="O140" s="32">
        <v>33517</v>
      </c>
      <c r="P140" s="32">
        <v>40368</v>
      </c>
      <c r="Q140" s="32">
        <v>1140</v>
      </c>
      <c r="R140" s="32">
        <v>126373</v>
      </c>
      <c r="S140" s="32">
        <v>57540</v>
      </c>
      <c r="T140" s="32">
        <v>59491</v>
      </c>
      <c r="U140" s="32">
        <v>1862</v>
      </c>
      <c r="V140" s="31">
        <f t="shared" si="52"/>
        <v>0.51601331758135538</v>
      </c>
      <c r="W140" s="31">
        <f t="shared" si="53"/>
        <v>0.41076146493394911</v>
      </c>
      <c r="X140" s="31">
        <f t="shared" si="54"/>
        <v>1.5508538288046396E-2</v>
      </c>
      <c r="Y140" s="31">
        <f t="shared" si="55"/>
        <v>0.41991781302463105</v>
      </c>
      <c r="Z140" s="31">
        <f t="shared" si="56"/>
        <v>0.50575058257535899</v>
      </c>
      <c r="AA140" s="31">
        <f t="shared" si="57"/>
        <v>1.428249267082613E-2</v>
      </c>
      <c r="AB140" s="31">
        <f t="shared" si="60"/>
        <v>0.4553187785365545</v>
      </c>
      <c r="AC140" s="31">
        <f t="shared" si="61"/>
        <v>0.47075720288352735</v>
      </c>
      <c r="AD140" s="31">
        <f t="shared" si="62"/>
        <v>1.4734159986706021E-2</v>
      </c>
      <c r="AE140" s="31">
        <f t="shared" si="71"/>
        <v>9.6095504556724332E-2</v>
      </c>
      <c r="AF140" s="31">
        <f t="shared" si="71"/>
        <v>-9.4989117641409881E-2</v>
      </c>
      <c r="AG140" s="31">
        <f t="shared" si="71"/>
        <v>1.2260456172202665E-3</v>
      </c>
      <c r="AH140" s="31"/>
      <c r="AI140" s="32">
        <f t="shared" si="72"/>
        <v>2</v>
      </c>
      <c r="AJ140" s="32">
        <f t="shared" si="72"/>
        <v>1</v>
      </c>
      <c r="AK140" s="32">
        <f t="shared" si="72"/>
        <v>3</v>
      </c>
      <c r="AL140" s="31" t="str">
        <f>_xlfn.IFS(AI140=1,D140,AJ140=1,E140,AK140=1,F140)</f>
        <v>미래통합당</v>
      </c>
      <c r="AM140" s="31"/>
      <c r="AN140" s="30">
        <v>126373</v>
      </c>
      <c r="AO140" s="41">
        <v>5</v>
      </c>
      <c r="AP140" s="40">
        <f t="shared" si="59"/>
        <v>0.2</v>
      </c>
      <c r="AQ140" s="32">
        <f>INT(L140*AP140)</f>
        <v>3824</v>
      </c>
      <c r="AR140" s="30">
        <f>IF(E140="미래통합당",1,0)</f>
        <v>1</v>
      </c>
      <c r="AS140" s="30">
        <v>1</v>
      </c>
      <c r="AT140" s="39">
        <f t="shared" si="76"/>
        <v>3824</v>
      </c>
      <c r="AU140" s="30">
        <v>126373</v>
      </c>
      <c r="AV140" s="30">
        <f t="shared" si="77"/>
        <v>46555</v>
      </c>
      <c r="AW140" s="32">
        <f>K140-AT140</f>
        <v>20199</v>
      </c>
      <c r="AX140" s="32">
        <f>L140+AT140</f>
        <v>22947</v>
      </c>
      <c r="AY140" s="32">
        <f t="shared" si="70"/>
        <v>722</v>
      </c>
      <c r="AZ140" s="32">
        <f t="shared" si="66"/>
        <v>79818</v>
      </c>
      <c r="BA140" s="32">
        <f t="shared" si="67"/>
        <v>33517</v>
      </c>
      <c r="BB140" s="32">
        <f t="shared" si="68"/>
        <v>40368</v>
      </c>
      <c r="BC140" s="32">
        <f t="shared" si="69"/>
        <v>1140</v>
      </c>
      <c r="BD140" s="32">
        <f t="shared" si="63"/>
        <v>126373</v>
      </c>
      <c r="BE140" s="32">
        <f>S140-AT140</f>
        <v>53716</v>
      </c>
      <c r="BF140" s="32">
        <f>T140+AT140</f>
        <v>63315</v>
      </c>
      <c r="BG140" s="32">
        <f t="shared" si="64"/>
        <v>1862</v>
      </c>
      <c r="BH140" s="31">
        <f>AW140/$AV140</f>
        <v>0.43387391257652241</v>
      </c>
      <c r="BI140" s="31">
        <f>AX140/$AV140</f>
        <v>0.49290086993878207</v>
      </c>
      <c r="BJ140" s="31">
        <f>AY140/$AV140</f>
        <v>1.5508538288046396E-2</v>
      </c>
      <c r="BK140" s="31">
        <f>BA140/$AZ140</f>
        <v>0.41991781302463105</v>
      </c>
      <c r="BL140" s="31">
        <f>BB140/$AZ140</f>
        <v>0.50575058257535899</v>
      </c>
      <c r="BM140" s="31">
        <f>BC140/$AZ140</f>
        <v>1.428249267082613E-2</v>
      </c>
      <c r="BN140" s="31">
        <f>BE140/$BD140</f>
        <v>0.4250591502931797</v>
      </c>
      <c r="BO140" s="31">
        <f>BF140/$BD140</f>
        <v>0.5010168311269021</v>
      </c>
      <c r="BP140" s="31">
        <f>(AY140+BC140)/$AU140</f>
        <v>1.4734159986706021E-2</v>
      </c>
      <c r="BQ140" s="31">
        <f t="shared" si="73"/>
        <v>1.3956099551891366E-2</v>
      </c>
      <c r="BR140" s="31">
        <f t="shared" si="73"/>
        <v>-1.2849712636576915E-2</v>
      </c>
      <c r="BS140" s="31">
        <f t="shared" si="73"/>
        <v>1.2260456172202665E-3</v>
      </c>
      <c r="BU140" s="32">
        <f t="shared" si="74"/>
        <v>2</v>
      </c>
      <c r="BV140" s="32">
        <f t="shared" si="75"/>
        <v>1</v>
      </c>
      <c r="BW140" s="32">
        <f t="shared" si="75"/>
        <v>3</v>
      </c>
      <c r="BX140" s="31" t="str">
        <f t="shared" si="78"/>
        <v>미래통합당</v>
      </c>
    </row>
    <row r="141" spans="1:76">
      <c r="A141" s="30">
        <v>138</v>
      </c>
      <c r="B141" s="30" t="s">
        <v>16754</v>
      </c>
      <c r="C141" s="30" t="s">
        <v>16790</v>
      </c>
      <c r="D141" s="32" t="s">
        <v>7</v>
      </c>
      <c r="E141" s="32" t="s">
        <v>9</v>
      </c>
      <c r="F141" s="32" t="s">
        <v>19</v>
      </c>
      <c r="G141" s="32" t="s">
        <v>8552</v>
      </c>
      <c r="H141" s="32" t="s">
        <v>8551</v>
      </c>
      <c r="I141" s="32" t="s">
        <v>8550</v>
      </c>
      <c r="J141" s="30">
        <v>32722</v>
      </c>
      <c r="K141" s="32">
        <v>16411</v>
      </c>
      <c r="L141" s="32">
        <v>15375</v>
      </c>
      <c r="M141" s="32">
        <v>427</v>
      </c>
      <c r="N141" s="32">
        <v>40711</v>
      </c>
      <c r="O141" s="32">
        <v>16151</v>
      </c>
      <c r="P141" s="32">
        <v>23402</v>
      </c>
      <c r="Q141" s="32">
        <v>565</v>
      </c>
      <c r="R141" s="32">
        <v>73433</v>
      </c>
      <c r="S141" s="32">
        <v>32562</v>
      </c>
      <c r="T141" s="32">
        <v>38777</v>
      </c>
      <c r="U141" s="32">
        <v>992</v>
      </c>
      <c r="V141" s="31">
        <f t="shared" si="52"/>
        <v>0.50152802395941565</v>
      </c>
      <c r="W141" s="31">
        <f t="shared" si="53"/>
        <v>0.46986736752032271</v>
      </c>
      <c r="X141" s="31">
        <f t="shared" si="54"/>
        <v>1.3049324613409938E-2</v>
      </c>
      <c r="Y141" s="31">
        <f t="shared" si="55"/>
        <v>0.39672324433199874</v>
      </c>
      <c r="Z141" s="31">
        <f t="shared" si="56"/>
        <v>0.57483235489179829</v>
      </c>
      <c r="AA141" s="31">
        <f t="shared" si="57"/>
        <v>1.3878312986662082E-2</v>
      </c>
      <c r="AB141" s="31">
        <f t="shared" si="60"/>
        <v>0.44342461835959313</v>
      </c>
      <c r="AC141" s="31">
        <f t="shared" si="61"/>
        <v>0.52805959173668515</v>
      </c>
      <c r="AD141" s="31">
        <f t="shared" si="62"/>
        <v>1.3508912886576879E-2</v>
      </c>
      <c r="AE141" s="31">
        <f t="shared" si="71"/>
        <v>0.10480477962741691</v>
      </c>
      <c r="AF141" s="31">
        <f t="shared" si="71"/>
        <v>-0.10496498737147558</v>
      </c>
      <c r="AG141" s="31">
        <f t="shared" si="71"/>
        <v>-8.2898837325214372E-4</v>
      </c>
      <c r="AH141" s="31"/>
      <c r="AI141" s="32">
        <f t="shared" si="72"/>
        <v>2</v>
      </c>
      <c r="AJ141" s="32">
        <f t="shared" si="72"/>
        <v>1</v>
      </c>
      <c r="AK141" s="32">
        <f t="shared" si="72"/>
        <v>3</v>
      </c>
      <c r="AL141" s="31" t="str">
        <f>_xlfn.IFS(AI141=1,D141,AJ141=1,E141,AK141=1,F141)</f>
        <v>미래통합당</v>
      </c>
      <c r="AM141" s="31"/>
      <c r="AN141" s="30">
        <v>73433</v>
      </c>
      <c r="AO141" s="41">
        <v>5</v>
      </c>
      <c r="AP141" s="40">
        <f t="shared" si="59"/>
        <v>0.2</v>
      </c>
      <c r="AQ141" s="32">
        <f>INT(L141*AP141)</f>
        <v>3075</v>
      </c>
      <c r="AR141" s="30">
        <f>IF(E141="미래통합당",1,0)</f>
        <v>1</v>
      </c>
      <c r="AS141" s="30">
        <v>1</v>
      </c>
      <c r="AT141" s="39">
        <f t="shared" si="76"/>
        <v>3075</v>
      </c>
      <c r="AU141" s="30">
        <v>73433</v>
      </c>
      <c r="AV141" s="30">
        <f t="shared" si="77"/>
        <v>32722</v>
      </c>
      <c r="AW141" s="32">
        <f>K141-AT141</f>
        <v>13336</v>
      </c>
      <c r="AX141" s="32">
        <f>L141+AT141</f>
        <v>18450</v>
      </c>
      <c r="AY141" s="32">
        <f t="shared" si="70"/>
        <v>427</v>
      </c>
      <c r="AZ141" s="32">
        <f t="shared" si="66"/>
        <v>40711</v>
      </c>
      <c r="BA141" s="32">
        <f t="shared" si="67"/>
        <v>16151</v>
      </c>
      <c r="BB141" s="32">
        <f t="shared" si="68"/>
        <v>23402</v>
      </c>
      <c r="BC141" s="32">
        <f t="shared" si="69"/>
        <v>565</v>
      </c>
      <c r="BD141" s="32">
        <f t="shared" si="63"/>
        <v>73433</v>
      </c>
      <c r="BE141" s="32">
        <f>S141-AT141</f>
        <v>29487</v>
      </c>
      <c r="BF141" s="32">
        <f>T141+AT141</f>
        <v>41852</v>
      </c>
      <c r="BG141" s="32">
        <f t="shared" si="64"/>
        <v>992</v>
      </c>
      <c r="BH141" s="31">
        <f>AW141/$AV141</f>
        <v>0.40755455045535116</v>
      </c>
      <c r="BI141" s="31">
        <f>AX141/$AV141</f>
        <v>0.56384084102438725</v>
      </c>
      <c r="BJ141" s="31">
        <f>AY141/$AV141</f>
        <v>1.3049324613409938E-2</v>
      </c>
      <c r="BK141" s="31">
        <f>BA141/$AZ141</f>
        <v>0.39672324433199874</v>
      </c>
      <c r="BL141" s="31">
        <f>BB141/$AZ141</f>
        <v>0.57483235489179829</v>
      </c>
      <c r="BM141" s="31">
        <f>BC141/$AZ141</f>
        <v>1.3878312986662082E-2</v>
      </c>
      <c r="BN141" s="31">
        <f>BE141/$BD141</f>
        <v>0.40154971198235123</v>
      </c>
      <c r="BO141" s="31">
        <f>BF141/$BD141</f>
        <v>0.56993449811392694</v>
      </c>
      <c r="BP141" s="31">
        <f>(AY141+BC141)/$AU141</f>
        <v>1.3508912886576879E-2</v>
      </c>
      <c r="BQ141" s="31">
        <f t="shared" si="73"/>
        <v>1.0831306123352424E-2</v>
      </c>
      <c r="BR141" s="31">
        <f t="shared" si="73"/>
        <v>-1.099151386741104E-2</v>
      </c>
      <c r="BS141" s="31">
        <f t="shared" si="73"/>
        <v>-8.2898837325214372E-4</v>
      </c>
      <c r="BU141" s="32">
        <f t="shared" si="74"/>
        <v>2</v>
      </c>
      <c r="BV141" s="32">
        <f t="shared" si="75"/>
        <v>1</v>
      </c>
      <c r="BW141" s="32">
        <f t="shared" si="75"/>
        <v>3</v>
      </c>
      <c r="BX141" s="31" t="str">
        <f t="shared" si="78"/>
        <v>미래통합당</v>
      </c>
    </row>
    <row r="142" spans="1:76">
      <c r="A142" s="30">
        <v>139</v>
      </c>
      <c r="B142" s="30" t="s">
        <v>16754</v>
      </c>
      <c r="C142" s="30" t="s">
        <v>16789</v>
      </c>
      <c r="D142" s="32" t="s">
        <v>7</v>
      </c>
      <c r="E142" s="32" t="s">
        <v>9</v>
      </c>
      <c r="F142" s="32" t="s">
        <v>11</v>
      </c>
      <c r="G142" s="32" t="s">
        <v>8639</v>
      </c>
      <c r="H142" s="32" t="s">
        <v>8638</v>
      </c>
      <c r="I142" s="32" t="s">
        <v>8637</v>
      </c>
      <c r="J142" s="30">
        <v>38136</v>
      </c>
      <c r="K142" s="32">
        <v>24634</v>
      </c>
      <c r="L142" s="32">
        <v>11918</v>
      </c>
      <c r="M142" s="32">
        <v>202</v>
      </c>
      <c r="N142" s="32">
        <v>63817</v>
      </c>
      <c r="O142" s="32">
        <v>34387</v>
      </c>
      <c r="P142" s="32">
        <v>26449</v>
      </c>
      <c r="Q142" s="32">
        <v>456</v>
      </c>
      <c r="R142" s="32">
        <v>101953</v>
      </c>
      <c r="S142" s="32">
        <v>59021</v>
      </c>
      <c r="T142" s="32">
        <v>38367</v>
      </c>
      <c r="U142" s="32">
        <v>658</v>
      </c>
      <c r="V142" s="31">
        <f t="shared" si="52"/>
        <v>0.64595133207468014</v>
      </c>
      <c r="W142" s="31">
        <f t="shared" si="53"/>
        <v>0.31251311097126078</v>
      </c>
      <c r="X142" s="31">
        <f t="shared" si="54"/>
        <v>5.2968323893434026E-3</v>
      </c>
      <c r="Y142" s="31">
        <f t="shared" si="55"/>
        <v>0.53883761380196504</v>
      </c>
      <c r="Z142" s="31">
        <f t="shared" si="56"/>
        <v>0.41445069495588949</v>
      </c>
      <c r="AA142" s="31">
        <f t="shared" si="57"/>
        <v>7.14543146810411E-3</v>
      </c>
      <c r="AB142" s="31">
        <f t="shared" si="60"/>
        <v>0.57890400478651927</v>
      </c>
      <c r="AC142" s="31">
        <f t="shared" si="61"/>
        <v>0.37632046138907144</v>
      </c>
      <c r="AD142" s="31">
        <f t="shared" si="62"/>
        <v>6.4539542730473846E-3</v>
      </c>
      <c r="AE142" s="31">
        <f t="shared" si="71"/>
        <v>0.1071137182727151</v>
      </c>
      <c r="AF142" s="31">
        <f t="shared" si="71"/>
        <v>-0.10193758398462871</v>
      </c>
      <c r="AG142" s="31">
        <f t="shared" si="71"/>
        <v>-1.8485990787607074E-3</v>
      </c>
      <c r="AH142" s="31"/>
      <c r="AI142" s="32">
        <f t="shared" si="72"/>
        <v>1</v>
      </c>
      <c r="AJ142" s="32">
        <f t="shared" si="72"/>
        <v>2</v>
      </c>
      <c r="AK142" s="32">
        <f t="shared" si="72"/>
        <v>3</v>
      </c>
      <c r="AL142" s="31" t="str">
        <f>_xlfn.IFS(AI142=1,D142,AJ142=1,E142,AK142=1,F142)</f>
        <v>더불어민주당</v>
      </c>
      <c r="AM142" s="31"/>
      <c r="AN142" s="30">
        <v>101953</v>
      </c>
      <c r="AO142" s="41">
        <v>3</v>
      </c>
      <c r="AP142" s="40">
        <f t="shared" si="59"/>
        <v>0.33333333333333331</v>
      </c>
      <c r="AQ142" s="32">
        <f>INT(L142*AP142)</f>
        <v>3972</v>
      </c>
      <c r="AR142" s="30">
        <f>IF(E142="미래통합당",1,0)</f>
        <v>1</v>
      </c>
      <c r="AS142" s="30">
        <v>1</v>
      </c>
      <c r="AT142" s="39">
        <f t="shared" si="76"/>
        <v>3972</v>
      </c>
      <c r="AU142" s="30">
        <v>101953</v>
      </c>
      <c r="AV142" s="30">
        <f t="shared" si="77"/>
        <v>38136</v>
      </c>
      <c r="AW142" s="32">
        <f>K142-AT142</f>
        <v>20662</v>
      </c>
      <c r="AX142" s="32">
        <f>L142+AT142</f>
        <v>15890</v>
      </c>
      <c r="AY142" s="32">
        <f t="shared" si="70"/>
        <v>202</v>
      </c>
      <c r="AZ142" s="32">
        <f t="shared" si="66"/>
        <v>63817</v>
      </c>
      <c r="BA142" s="32">
        <f t="shared" si="67"/>
        <v>34387</v>
      </c>
      <c r="BB142" s="32">
        <f t="shared" si="68"/>
        <v>26449</v>
      </c>
      <c r="BC142" s="32">
        <f t="shared" si="69"/>
        <v>456</v>
      </c>
      <c r="BD142" s="32">
        <f t="shared" si="63"/>
        <v>101953</v>
      </c>
      <c r="BE142" s="32">
        <f>S142-AT142</f>
        <v>55049</v>
      </c>
      <c r="BF142" s="32">
        <f>T142+AT142</f>
        <v>42339</v>
      </c>
      <c r="BG142" s="32">
        <f t="shared" si="64"/>
        <v>658</v>
      </c>
      <c r="BH142" s="31">
        <f>AW142/$AV142</f>
        <v>0.54179777637927418</v>
      </c>
      <c r="BI142" s="31">
        <f>AX142/$AV142</f>
        <v>0.41666666666666669</v>
      </c>
      <c r="BJ142" s="31">
        <f>AY142/$AV142</f>
        <v>5.2968323893434026E-3</v>
      </c>
      <c r="BK142" s="31">
        <f>BA142/$AZ142</f>
        <v>0.53883761380196504</v>
      </c>
      <c r="BL142" s="31">
        <f>BB142/$AZ142</f>
        <v>0.41445069495588949</v>
      </c>
      <c r="BM142" s="31">
        <f>BC142/$AZ142</f>
        <v>7.14543146810411E-3</v>
      </c>
      <c r="BN142" s="31">
        <f>BE142/$BD142</f>
        <v>0.53994487656076817</v>
      </c>
      <c r="BO142" s="31">
        <f>BF142/$BD142</f>
        <v>0.41527958961482253</v>
      </c>
      <c r="BP142" s="31">
        <f>(AY142+BC142)/$AU142</f>
        <v>6.4539542730473846E-3</v>
      </c>
      <c r="BQ142" s="31">
        <f t="shared" si="73"/>
        <v>2.9601625773091333E-3</v>
      </c>
      <c r="BR142" s="31">
        <f t="shared" si="73"/>
        <v>2.2159717107771981E-3</v>
      </c>
      <c r="BS142" s="31">
        <f t="shared" si="73"/>
        <v>-1.8485990787607074E-3</v>
      </c>
      <c r="BU142" s="32">
        <f t="shared" si="74"/>
        <v>1</v>
      </c>
      <c r="BV142" s="32">
        <f t="shared" si="75"/>
        <v>2</v>
      </c>
      <c r="BW142" s="32">
        <f t="shared" si="75"/>
        <v>3</v>
      </c>
      <c r="BX142" s="31" t="str">
        <f t="shared" si="78"/>
        <v>더불어민주당</v>
      </c>
    </row>
    <row r="143" spans="1:76">
      <c r="A143" s="30">
        <v>140</v>
      </c>
      <c r="B143" s="30" t="s">
        <v>16754</v>
      </c>
      <c r="C143" s="30" t="s">
        <v>16788</v>
      </c>
      <c r="D143" s="32" t="s">
        <v>7</v>
      </c>
      <c r="E143" s="32" t="s">
        <v>9</v>
      </c>
      <c r="F143" s="32" t="s">
        <v>19</v>
      </c>
      <c r="G143" s="32" t="s">
        <v>8677</v>
      </c>
      <c r="H143" s="32" t="s">
        <v>8676</v>
      </c>
      <c r="I143" s="32" t="s">
        <v>8675</v>
      </c>
      <c r="J143" s="30">
        <v>27569</v>
      </c>
      <c r="K143" s="32">
        <v>17598</v>
      </c>
      <c r="L143" s="32">
        <v>9232</v>
      </c>
      <c r="M143" s="32">
        <v>344</v>
      </c>
      <c r="N143" s="32">
        <v>49091</v>
      </c>
      <c r="O143" s="32">
        <v>26001</v>
      </c>
      <c r="P143" s="32">
        <v>21515</v>
      </c>
      <c r="Q143" s="32">
        <v>774</v>
      </c>
      <c r="R143" s="32">
        <v>76660</v>
      </c>
      <c r="S143" s="32">
        <v>43599</v>
      </c>
      <c r="T143" s="32">
        <v>30747</v>
      </c>
      <c r="U143" s="32">
        <v>1118</v>
      </c>
      <c r="V143" s="31">
        <f t="shared" si="52"/>
        <v>0.63832565562769783</v>
      </c>
      <c r="W143" s="31">
        <f t="shared" si="53"/>
        <v>0.33486887446044472</v>
      </c>
      <c r="X143" s="31">
        <f t="shared" si="54"/>
        <v>1.2477783017156952E-2</v>
      </c>
      <c r="Y143" s="31">
        <f t="shared" si="55"/>
        <v>0.52964901916848306</v>
      </c>
      <c r="Z143" s="31">
        <f t="shared" si="56"/>
        <v>0.43826770691165384</v>
      </c>
      <c r="AA143" s="31">
        <f t="shared" si="57"/>
        <v>1.5766637469189871E-2</v>
      </c>
      <c r="AB143" s="31">
        <f t="shared" si="60"/>
        <v>0.56873206365770934</v>
      </c>
      <c r="AC143" s="31">
        <f t="shared" si="61"/>
        <v>0.40108270284372555</v>
      </c>
      <c r="AD143" s="31">
        <f t="shared" si="62"/>
        <v>1.4583876858857292E-2</v>
      </c>
      <c r="AE143" s="31">
        <f t="shared" si="71"/>
        <v>0.10867663645921477</v>
      </c>
      <c r="AF143" s="31">
        <f t="shared" si="71"/>
        <v>-0.10339883245120912</v>
      </c>
      <c r="AG143" s="31">
        <f t="shared" si="71"/>
        <v>-3.2888544520329188E-3</v>
      </c>
      <c r="AH143" s="31"/>
      <c r="AI143" s="32">
        <f t="shared" si="72"/>
        <v>1</v>
      </c>
      <c r="AJ143" s="32">
        <f t="shared" si="72"/>
        <v>2</v>
      </c>
      <c r="AK143" s="32">
        <f t="shared" si="72"/>
        <v>3</v>
      </c>
      <c r="AL143" s="31" t="str">
        <f>_xlfn.IFS(AI143=1,D143,AJ143=1,E143,AK143=1,F143)</f>
        <v>더불어민주당</v>
      </c>
      <c r="AM143" s="31"/>
      <c r="AN143" s="30">
        <v>76660</v>
      </c>
      <c r="AO143" s="41">
        <v>3</v>
      </c>
      <c r="AP143" s="40">
        <f t="shared" si="59"/>
        <v>0.33333333333333331</v>
      </c>
      <c r="AQ143" s="32">
        <f>INT(L143*AP143)</f>
        <v>3077</v>
      </c>
      <c r="AR143" s="30">
        <f>IF(E143="미래통합당",1,0)</f>
        <v>1</v>
      </c>
      <c r="AS143" s="30">
        <v>1</v>
      </c>
      <c r="AT143" s="39">
        <f t="shared" si="76"/>
        <v>3077</v>
      </c>
      <c r="AU143" s="30">
        <v>76660</v>
      </c>
      <c r="AV143" s="30">
        <f t="shared" si="77"/>
        <v>27569</v>
      </c>
      <c r="AW143" s="32">
        <f>K143-AT143</f>
        <v>14521</v>
      </c>
      <c r="AX143" s="32">
        <f>L143+AT143</f>
        <v>12309</v>
      </c>
      <c r="AY143" s="32">
        <f t="shared" si="70"/>
        <v>344</v>
      </c>
      <c r="AZ143" s="32">
        <f t="shared" si="66"/>
        <v>49091</v>
      </c>
      <c r="BA143" s="32">
        <f t="shared" si="67"/>
        <v>26001</v>
      </c>
      <c r="BB143" s="32">
        <f t="shared" si="68"/>
        <v>21515</v>
      </c>
      <c r="BC143" s="32">
        <f t="shared" si="69"/>
        <v>774</v>
      </c>
      <c r="BD143" s="32">
        <f t="shared" si="63"/>
        <v>76660</v>
      </c>
      <c r="BE143" s="32">
        <f>S143-AT143</f>
        <v>40522</v>
      </c>
      <c r="BF143" s="32">
        <f>T143+AT143</f>
        <v>33824</v>
      </c>
      <c r="BG143" s="32">
        <f t="shared" si="64"/>
        <v>1118</v>
      </c>
      <c r="BH143" s="31">
        <f>AW143/$AV143</f>
        <v>0.5267147883492328</v>
      </c>
      <c r="BI143" s="31">
        <f>AX143/$AV143</f>
        <v>0.44647974173890964</v>
      </c>
      <c r="BJ143" s="31">
        <f>AY143/$AV143</f>
        <v>1.2477783017156952E-2</v>
      </c>
      <c r="BK143" s="31">
        <f>BA143/$AZ143</f>
        <v>0.52964901916848306</v>
      </c>
      <c r="BL143" s="31">
        <f>BB143/$AZ143</f>
        <v>0.43826770691165384</v>
      </c>
      <c r="BM143" s="31">
        <f>BC143/$AZ143</f>
        <v>1.5766637469189871E-2</v>
      </c>
      <c r="BN143" s="31">
        <f>BE143/$BD143</f>
        <v>0.52859379076441426</v>
      </c>
      <c r="BO143" s="31">
        <f>BF143/$BD143</f>
        <v>0.44122097573702063</v>
      </c>
      <c r="BP143" s="31">
        <f>(AY143+BC143)/$AU143</f>
        <v>1.4583876858857292E-2</v>
      </c>
      <c r="BQ143" s="31">
        <f t="shared" si="73"/>
        <v>-2.9342308192502609E-3</v>
      </c>
      <c r="BR143" s="31">
        <f t="shared" si="73"/>
        <v>8.2120348272557986E-3</v>
      </c>
      <c r="BS143" s="31">
        <f t="shared" si="73"/>
        <v>-3.2888544520329188E-3</v>
      </c>
      <c r="BU143" s="32">
        <f t="shared" si="74"/>
        <v>1</v>
      </c>
      <c r="BV143" s="32">
        <f t="shared" si="75"/>
        <v>2</v>
      </c>
      <c r="BW143" s="32">
        <f t="shared" si="75"/>
        <v>3</v>
      </c>
      <c r="BX143" s="31" t="str">
        <f t="shared" si="78"/>
        <v>더불어민주당</v>
      </c>
    </row>
    <row r="144" spans="1:76">
      <c r="A144" s="30">
        <v>141</v>
      </c>
      <c r="B144" s="30" t="s">
        <v>16754</v>
      </c>
      <c r="C144" s="30" t="s">
        <v>16787</v>
      </c>
      <c r="D144" s="32" t="s">
        <v>7</v>
      </c>
      <c r="E144" s="32" t="s">
        <v>9</v>
      </c>
      <c r="F144" s="32" t="s">
        <v>13</v>
      </c>
      <c r="G144" s="32" t="s">
        <v>8728</v>
      </c>
      <c r="H144" s="32" t="s">
        <v>8727</v>
      </c>
      <c r="I144" s="32" t="s">
        <v>8726</v>
      </c>
      <c r="J144" s="30">
        <v>27075</v>
      </c>
      <c r="K144" s="32">
        <v>16374</v>
      </c>
      <c r="L144" s="32">
        <v>9627</v>
      </c>
      <c r="M144" s="32">
        <v>462</v>
      </c>
      <c r="N144" s="32">
        <v>49306</v>
      </c>
      <c r="O144" s="32">
        <v>25635</v>
      </c>
      <c r="P144" s="32">
        <v>21459</v>
      </c>
      <c r="Q144" s="32">
        <v>965</v>
      </c>
      <c r="R144" s="32">
        <v>76381</v>
      </c>
      <c r="S144" s="32">
        <v>42009</v>
      </c>
      <c r="T144" s="32">
        <v>31086</v>
      </c>
      <c r="U144" s="32">
        <v>1427</v>
      </c>
      <c r="V144" s="31">
        <f t="shared" si="52"/>
        <v>0.60476454293628812</v>
      </c>
      <c r="W144" s="31">
        <f t="shared" si="53"/>
        <v>0.35556786703601106</v>
      </c>
      <c r="X144" s="31">
        <f t="shared" si="54"/>
        <v>1.7063711911357339E-2</v>
      </c>
      <c r="Y144" s="31">
        <f t="shared" si="55"/>
        <v>0.51991644018983496</v>
      </c>
      <c r="Z144" s="31">
        <f t="shared" si="56"/>
        <v>0.4352208656147325</v>
      </c>
      <c r="AA144" s="31">
        <f t="shared" si="57"/>
        <v>1.9571654565367299E-2</v>
      </c>
      <c r="AB144" s="31">
        <f t="shared" si="60"/>
        <v>0.54999279925635958</v>
      </c>
      <c r="AC144" s="31">
        <f t="shared" si="61"/>
        <v>0.40698603055733756</v>
      </c>
      <c r="AD144" s="31">
        <f t="shared" si="62"/>
        <v>1.8682656681635487E-2</v>
      </c>
      <c r="AE144" s="31">
        <f t="shared" si="71"/>
        <v>8.4848102746453158E-2</v>
      </c>
      <c r="AF144" s="31">
        <f t="shared" si="71"/>
        <v>-7.9652998578721435E-2</v>
      </c>
      <c r="AG144" s="31">
        <f t="shared" si="71"/>
        <v>-2.5079426540099599E-3</v>
      </c>
      <c r="AH144" s="31"/>
      <c r="AI144" s="32">
        <f t="shared" si="72"/>
        <v>1</v>
      </c>
      <c r="AJ144" s="32">
        <f t="shared" si="72"/>
        <v>2</v>
      </c>
      <c r="AK144" s="32">
        <f t="shared" si="72"/>
        <v>3</v>
      </c>
      <c r="AL144" s="31" t="str">
        <f>_xlfn.IFS(AI144=1,D144,AJ144=1,E144,AK144=1,F144)</f>
        <v>더불어민주당</v>
      </c>
      <c r="AM144" s="31"/>
      <c r="AN144" s="30">
        <v>76381</v>
      </c>
      <c r="AO144" s="41">
        <v>3</v>
      </c>
      <c r="AP144" s="40">
        <f t="shared" si="59"/>
        <v>0.33333333333333331</v>
      </c>
      <c r="AQ144" s="32">
        <f>INT(L144*AP144)</f>
        <v>3209</v>
      </c>
      <c r="AR144" s="30">
        <f>IF(E144="미래통합당",1,0)</f>
        <v>1</v>
      </c>
      <c r="AS144" s="30">
        <v>1</v>
      </c>
      <c r="AT144" s="39">
        <f t="shared" si="76"/>
        <v>3209</v>
      </c>
      <c r="AU144" s="30">
        <v>76381</v>
      </c>
      <c r="AV144" s="30">
        <f t="shared" si="77"/>
        <v>27075</v>
      </c>
      <c r="AW144" s="32">
        <f>K144-AT144</f>
        <v>13165</v>
      </c>
      <c r="AX144" s="32">
        <f>L144+AT144</f>
        <v>12836</v>
      </c>
      <c r="AY144" s="32">
        <f t="shared" si="70"/>
        <v>462</v>
      </c>
      <c r="AZ144" s="32">
        <f t="shared" si="66"/>
        <v>49306</v>
      </c>
      <c r="BA144" s="32">
        <f t="shared" si="67"/>
        <v>25635</v>
      </c>
      <c r="BB144" s="32">
        <f t="shared" si="68"/>
        <v>21459</v>
      </c>
      <c r="BC144" s="32">
        <f t="shared" si="69"/>
        <v>965</v>
      </c>
      <c r="BD144" s="32">
        <f t="shared" si="63"/>
        <v>76381</v>
      </c>
      <c r="BE144" s="32">
        <f>S144-AT144</f>
        <v>38800</v>
      </c>
      <c r="BF144" s="32">
        <f>T144+AT144</f>
        <v>34295</v>
      </c>
      <c r="BG144" s="32">
        <f t="shared" si="64"/>
        <v>1427</v>
      </c>
      <c r="BH144" s="31">
        <f>AW144/$AV144</f>
        <v>0.48624192059095106</v>
      </c>
      <c r="BI144" s="31">
        <f>AX144/$AV144</f>
        <v>0.47409048938134812</v>
      </c>
      <c r="BJ144" s="31">
        <f>AY144/$AV144</f>
        <v>1.7063711911357339E-2</v>
      </c>
      <c r="BK144" s="31">
        <f>BA144/$AZ144</f>
        <v>0.51991644018983496</v>
      </c>
      <c r="BL144" s="31">
        <f>BB144/$AZ144</f>
        <v>0.4352208656147325</v>
      </c>
      <c r="BM144" s="31">
        <f>BC144/$AZ144</f>
        <v>1.9571654565367299E-2</v>
      </c>
      <c r="BN144" s="31">
        <f>BE144/$BD144</f>
        <v>0.50797973317971745</v>
      </c>
      <c r="BO144" s="31">
        <f>BF144/$BD144</f>
        <v>0.44899909663397963</v>
      </c>
      <c r="BP144" s="31">
        <f>(AY144+BC144)/$AU144</f>
        <v>1.8682656681635487E-2</v>
      </c>
      <c r="BQ144" s="31">
        <f t="shared" si="73"/>
        <v>-3.3674519598883901E-2</v>
      </c>
      <c r="BR144" s="31">
        <f t="shared" si="73"/>
        <v>3.8869623766615624E-2</v>
      </c>
      <c r="BS144" s="31">
        <f t="shared" si="73"/>
        <v>-2.5079426540099599E-3</v>
      </c>
      <c r="BU144" s="32">
        <f t="shared" si="74"/>
        <v>1</v>
      </c>
      <c r="BV144" s="32">
        <f t="shared" si="75"/>
        <v>2</v>
      </c>
      <c r="BW144" s="32">
        <f t="shared" si="75"/>
        <v>3</v>
      </c>
      <c r="BX144" s="31" t="str">
        <f t="shared" si="78"/>
        <v>더불어민주당</v>
      </c>
    </row>
    <row r="145" spans="1:76">
      <c r="A145" s="30">
        <v>142</v>
      </c>
      <c r="B145" s="30" t="s">
        <v>16754</v>
      </c>
      <c r="C145" s="30" t="s">
        <v>16786</v>
      </c>
      <c r="D145" s="32" t="s">
        <v>7</v>
      </c>
      <c r="E145" s="32" t="s">
        <v>9</v>
      </c>
      <c r="F145" s="32" t="s">
        <v>11</v>
      </c>
      <c r="G145" s="32" t="s">
        <v>8766</v>
      </c>
      <c r="H145" s="32" t="s">
        <v>8765</v>
      </c>
      <c r="I145" s="32" t="s">
        <v>8764</v>
      </c>
      <c r="J145" s="30">
        <v>29865</v>
      </c>
      <c r="K145" s="32">
        <v>17411</v>
      </c>
      <c r="L145" s="32">
        <v>11684</v>
      </c>
      <c r="M145" s="32">
        <v>213</v>
      </c>
      <c r="N145" s="32">
        <v>53311</v>
      </c>
      <c r="O145" s="32">
        <v>24739</v>
      </c>
      <c r="P145" s="32">
        <v>26813</v>
      </c>
      <c r="Q145" s="32">
        <v>651</v>
      </c>
      <c r="R145" s="32">
        <v>83176</v>
      </c>
      <c r="S145" s="32">
        <v>42150</v>
      </c>
      <c r="T145" s="32">
        <v>38497</v>
      </c>
      <c r="U145" s="32">
        <v>864</v>
      </c>
      <c r="V145" s="31">
        <f t="shared" si="52"/>
        <v>0.58299012221664159</v>
      </c>
      <c r="W145" s="31">
        <f t="shared" si="53"/>
        <v>0.39122718901724429</v>
      </c>
      <c r="X145" s="31">
        <f t="shared" si="54"/>
        <v>7.132094424912104E-3</v>
      </c>
      <c r="Y145" s="31">
        <f t="shared" si="55"/>
        <v>0.46405057117668025</v>
      </c>
      <c r="Z145" s="31">
        <f t="shared" si="56"/>
        <v>0.50295436213914579</v>
      </c>
      <c r="AA145" s="31">
        <f t="shared" si="57"/>
        <v>1.2211363508469171E-2</v>
      </c>
      <c r="AB145" s="31">
        <f t="shared" si="60"/>
        <v>0.5067567567567568</v>
      </c>
      <c r="AC145" s="31">
        <f t="shared" si="61"/>
        <v>0.46283783783783783</v>
      </c>
      <c r="AD145" s="31">
        <f t="shared" si="62"/>
        <v>1.0387611811099356E-2</v>
      </c>
      <c r="AE145" s="31">
        <f t="shared" si="71"/>
        <v>0.11893955103996134</v>
      </c>
      <c r="AF145" s="31">
        <f t="shared" si="71"/>
        <v>-0.1117271731219015</v>
      </c>
      <c r="AG145" s="31">
        <f t="shared" si="71"/>
        <v>-5.0792690835570666E-3</v>
      </c>
      <c r="AH145" s="31"/>
      <c r="AI145" s="32">
        <f t="shared" si="72"/>
        <v>1</v>
      </c>
      <c r="AJ145" s="32">
        <f t="shared" si="72"/>
        <v>2</v>
      </c>
      <c r="AK145" s="32">
        <f t="shared" si="72"/>
        <v>3</v>
      </c>
      <c r="AL145" s="31" t="str">
        <f>_xlfn.IFS(AI145=1,D145,AJ145=1,E145,AK145=1,F145)</f>
        <v>더불어민주당</v>
      </c>
      <c r="AM145" s="31"/>
      <c r="AN145" s="30">
        <v>83176</v>
      </c>
      <c r="AO145" s="41">
        <v>3</v>
      </c>
      <c r="AP145" s="40">
        <f t="shared" si="59"/>
        <v>0.33333333333333331</v>
      </c>
      <c r="AQ145" s="32">
        <f>INT(L145*AP145)</f>
        <v>3894</v>
      </c>
      <c r="AR145" s="30">
        <f>IF(E145="미래통합당",1,0)</f>
        <v>1</v>
      </c>
      <c r="AS145" s="30">
        <v>1</v>
      </c>
      <c r="AT145" s="39">
        <f t="shared" si="76"/>
        <v>3894</v>
      </c>
      <c r="AU145" s="30">
        <v>83176</v>
      </c>
      <c r="AV145" s="30">
        <f t="shared" si="77"/>
        <v>29865</v>
      </c>
      <c r="AW145" s="32">
        <f>K145-AT145</f>
        <v>13517</v>
      </c>
      <c r="AX145" s="32">
        <f>L145+AT145</f>
        <v>15578</v>
      </c>
      <c r="AY145" s="32">
        <f t="shared" si="70"/>
        <v>213</v>
      </c>
      <c r="AZ145" s="32">
        <f t="shared" si="66"/>
        <v>53311</v>
      </c>
      <c r="BA145" s="32">
        <f t="shared" si="67"/>
        <v>24739</v>
      </c>
      <c r="BB145" s="32">
        <f t="shared" si="68"/>
        <v>26813</v>
      </c>
      <c r="BC145" s="32">
        <f t="shared" si="69"/>
        <v>651</v>
      </c>
      <c r="BD145" s="32">
        <f t="shared" si="63"/>
        <v>83176</v>
      </c>
      <c r="BE145" s="32">
        <f>S145-AT145</f>
        <v>38256</v>
      </c>
      <c r="BF145" s="32">
        <f>T145+AT145</f>
        <v>42391</v>
      </c>
      <c r="BG145" s="32">
        <f t="shared" si="64"/>
        <v>864</v>
      </c>
      <c r="BH145" s="31">
        <f>AW145/$AV145</f>
        <v>0.45260338188514981</v>
      </c>
      <c r="BI145" s="31">
        <f>AX145/$AV145</f>
        <v>0.52161392934873596</v>
      </c>
      <c r="BJ145" s="31">
        <f>AY145/$AV145</f>
        <v>7.132094424912104E-3</v>
      </c>
      <c r="BK145" s="31">
        <f>BA145/$AZ145</f>
        <v>0.46405057117668025</v>
      </c>
      <c r="BL145" s="31">
        <f>BB145/$AZ145</f>
        <v>0.50295436213914579</v>
      </c>
      <c r="BM145" s="31">
        <f>BC145/$AZ145</f>
        <v>1.2211363508469171E-2</v>
      </c>
      <c r="BN145" s="31">
        <f>BE145/$BD145</f>
        <v>0.459940367413677</v>
      </c>
      <c r="BO145" s="31">
        <f>BF145/$BD145</f>
        <v>0.50965422718091757</v>
      </c>
      <c r="BP145" s="31">
        <f>(AY145+BC145)/$AU145</f>
        <v>1.0387611811099356E-2</v>
      </c>
      <c r="BQ145" s="31">
        <f t="shared" si="73"/>
        <v>-1.1447189291530435E-2</v>
      </c>
      <c r="BR145" s="31">
        <f t="shared" si="73"/>
        <v>1.8659567209590167E-2</v>
      </c>
      <c r="BS145" s="31">
        <f t="shared" si="73"/>
        <v>-5.0792690835570666E-3</v>
      </c>
      <c r="BU145" s="32">
        <f t="shared" si="74"/>
        <v>2</v>
      </c>
      <c r="BV145" s="32">
        <f t="shared" si="75"/>
        <v>1</v>
      </c>
      <c r="BW145" s="32">
        <f t="shared" si="75"/>
        <v>3</v>
      </c>
      <c r="BX145" s="31" t="str">
        <f t="shared" si="78"/>
        <v>미래통합당</v>
      </c>
    </row>
    <row r="146" spans="1:76">
      <c r="A146" s="30">
        <v>143</v>
      </c>
      <c r="B146" s="30" t="s">
        <v>16754</v>
      </c>
      <c r="C146" s="30" t="s">
        <v>16785</v>
      </c>
      <c r="D146" s="32" t="s">
        <v>7</v>
      </c>
      <c r="E146" s="32" t="s">
        <v>9</v>
      </c>
      <c r="F146" s="32" t="s">
        <v>100</v>
      </c>
      <c r="G146" s="32" t="s">
        <v>8829</v>
      </c>
      <c r="H146" s="32" t="s">
        <v>8828</v>
      </c>
      <c r="I146" s="32" t="s">
        <v>8827</v>
      </c>
      <c r="J146" s="30">
        <v>53266</v>
      </c>
      <c r="K146" s="32">
        <v>17451</v>
      </c>
      <c r="L146" s="32">
        <v>14415</v>
      </c>
      <c r="M146" s="32">
        <v>20692</v>
      </c>
      <c r="N146" s="32">
        <v>91564</v>
      </c>
      <c r="O146" s="32">
        <v>21817</v>
      </c>
      <c r="P146" s="32">
        <v>32588</v>
      </c>
      <c r="Q146" s="32">
        <v>35824</v>
      </c>
      <c r="R146" s="32">
        <v>144830</v>
      </c>
      <c r="S146" s="32">
        <v>39268</v>
      </c>
      <c r="T146" s="32">
        <v>47003</v>
      </c>
      <c r="U146" s="32">
        <v>56516</v>
      </c>
      <c r="V146" s="31">
        <f t="shared" si="52"/>
        <v>0.32761987008598353</v>
      </c>
      <c r="W146" s="31">
        <f t="shared" si="53"/>
        <v>0.27062291142567491</v>
      </c>
      <c r="X146" s="31">
        <f t="shared" si="54"/>
        <v>0.38846543761498892</v>
      </c>
      <c r="Y146" s="31">
        <f t="shared" si="55"/>
        <v>0.238270499322878</v>
      </c>
      <c r="Z146" s="31">
        <f t="shared" si="56"/>
        <v>0.35590406710060724</v>
      </c>
      <c r="AA146" s="31">
        <f t="shared" si="57"/>
        <v>0.3912454676510419</v>
      </c>
      <c r="AB146" s="31">
        <f t="shared" si="60"/>
        <v>0.27113167161499691</v>
      </c>
      <c r="AC146" s="31">
        <f t="shared" si="61"/>
        <v>0.32453911482427672</v>
      </c>
      <c r="AD146" s="31">
        <f t="shared" si="62"/>
        <v>0.39022302009252224</v>
      </c>
      <c r="AE146" s="31">
        <f t="shared" si="71"/>
        <v>8.9349370763105534E-2</v>
      </c>
      <c r="AF146" s="31">
        <f t="shared" si="71"/>
        <v>-8.528115567493233E-2</v>
      </c>
      <c r="AG146" s="31">
        <f t="shared" si="71"/>
        <v>-2.7800300360529828E-3</v>
      </c>
      <c r="AH146" s="31"/>
      <c r="AI146" s="32">
        <f t="shared" si="72"/>
        <v>3</v>
      </c>
      <c r="AJ146" s="32">
        <f t="shared" si="72"/>
        <v>2</v>
      </c>
      <c r="AK146" s="32">
        <f t="shared" si="72"/>
        <v>1</v>
      </c>
      <c r="AL146" s="31" t="str">
        <f>_xlfn.IFS(AI146=1,D146,AJ146=1,E146,AK146=1,F146)</f>
        <v>정의당</v>
      </c>
      <c r="AM146" s="31"/>
      <c r="AN146" s="30">
        <v>144830</v>
      </c>
      <c r="AO146" s="41">
        <v>3</v>
      </c>
      <c r="AP146" s="40">
        <f t="shared" si="59"/>
        <v>0.33333333333333331</v>
      </c>
      <c r="AQ146" s="32">
        <f>INT(L146*AP146)</f>
        <v>4805</v>
      </c>
      <c r="AR146" s="30">
        <f>IF(E146="미래통합당",1,0)</f>
        <v>1</v>
      </c>
      <c r="AS146" s="30">
        <v>1</v>
      </c>
      <c r="AT146" s="39">
        <f t="shared" si="76"/>
        <v>4805</v>
      </c>
      <c r="AU146" s="30">
        <v>144830</v>
      </c>
      <c r="AV146" s="30">
        <f t="shared" si="77"/>
        <v>53266</v>
      </c>
      <c r="AW146" s="32">
        <f>K146-AT146</f>
        <v>12646</v>
      </c>
      <c r="AX146" s="32">
        <f>L146+AT146</f>
        <v>19220</v>
      </c>
      <c r="AY146" s="32">
        <f t="shared" si="70"/>
        <v>20692</v>
      </c>
      <c r="AZ146" s="32">
        <f t="shared" si="66"/>
        <v>91564</v>
      </c>
      <c r="BA146" s="32">
        <f t="shared" si="67"/>
        <v>21817</v>
      </c>
      <c r="BB146" s="32">
        <f t="shared" si="68"/>
        <v>32588</v>
      </c>
      <c r="BC146" s="32">
        <f t="shared" si="69"/>
        <v>35824</v>
      </c>
      <c r="BD146" s="32">
        <f t="shared" si="63"/>
        <v>144830</v>
      </c>
      <c r="BE146" s="32">
        <f>S146-AT146</f>
        <v>34463</v>
      </c>
      <c r="BF146" s="32">
        <f>T146+AT146</f>
        <v>51808</v>
      </c>
      <c r="BG146" s="32">
        <f t="shared" si="64"/>
        <v>56516</v>
      </c>
      <c r="BH146" s="31">
        <f>AW146/$AV146</f>
        <v>0.23741223294409192</v>
      </c>
      <c r="BI146" s="31">
        <f>AX146/$AV146</f>
        <v>0.36083054856756658</v>
      </c>
      <c r="BJ146" s="31">
        <f>AY146/$AV146</f>
        <v>0.38846543761498892</v>
      </c>
      <c r="BK146" s="31">
        <f>BA146/$AZ146</f>
        <v>0.238270499322878</v>
      </c>
      <c r="BL146" s="31">
        <f>BB146/$AZ146</f>
        <v>0.35590406710060724</v>
      </c>
      <c r="BM146" s="31">
        <f>BC146/$AZ146</f>
        <v>0.3912454676510419</v>
      </c>
      <c r="BN146" s="31">
        <f>BE146/$BD146</f>
        <v>0.23795484360974936</v>
      </c>
      <c r="BO146" s="31">
        <f>BF146/$BD146</f>
        <v>0.35771594282952429</v>
      </c>
      <c r="BP146" s="31">
        <f>(AY146+BC146)/$AU146</f>
        <v>0.39022302009252224</v>
      </c>
      <c r="BQ146" s="31">
        <f t="shared" si="73"/>
        <v>-8.5826637878608225E-4</v>
      </c>
      <c r="BR146" s="31">
        <f t="shared" si="73"/>
        <v>4.9264814669593426E-3</v>
      </c>
      <c r="BS146" s="31">
        <f t="shared" si="73"/>
        <v>-2.7800300360529828E-3</v>
      </c>
      <c r="BU146" s="32">
        <f t="shared" si="74"/>
        <v>3</v>
      </c>
      <c r="BV146" s="32">
        <f t="shared" si="75"/>
        <v>2</v>
      </c>
      <c r="BW146" s="32">
        <f t="shared" si="75"/>
        <v>1</v>
      </c>
      <c r="BX146" s="31" t="str">
        <f t="shared" si="78"/>
        <v>정의당</v>
      </c>
    </row>
    <row r="147" spans="1:76">
      <c r="A147" s="30">
        <v>144</v>
      </c>
      <c r="B147" s="30" t="s">
        <v>16754</v>
      </c>
      <c r="C147" s="30" t="s">
        <v>16784</v>
      </c>
      <c r="D147" s="32" t="s">
        <v>7</v>
      </c>
      <c r="E147" s="32" t="s">
        <v>9</v>
      </c>
      <c r="F147" s="32" t="s">
        <v>100</v>
      </c>
      <c r="G147" s="32" t="s">
        <v>8914</v>
      </c>
      <c r="H147" s="32" t="s">
        <v>8913</v>
      </c>
      <c r="I147" s="32" t="s">
        <v>8912</v>
      </c>
      <c r="J147" s="30">
        <v>58609</v>
      </c>
      <c r="K147" s="32">
        <v>34903</v>
      </c>
      <c r="L147" s="32">
        <v>17073</v>
      </c>
      <c r="M147" s="32">
        <v>3805</v>
      </c>
      <c r="N147" s="32">
        <v>96840</v>
      </c>
      <c r="O147" s="32">
        <v>45836</v>
      </c>
      <c r="P147" s="32">
        <v>37959</v>
      </c>
      <c r="Q147" s="32">
        <v>7844</v>
      </c>
      <c r="R147" s="32">
        <v>155449</v>
      </c>
      <c r="S147" s="32">
        <v>80739</v>
      </c>
      <c r="T147" s="32">
        <v>55032</v>
      </c>
      <c r="U147" s="32">
        <v>11649</v>
      </c>
      <c r="V147" s="31">
        <f t="shared" ref="V147:V210" si="79">K147/$J147</f>
        <v>0.59552287191386988</v>
      </c>
      <c r="W147" s="31">
        <f t="shared" ref="W147:W210" si="80">L147/$J147</f>
        <v>0.29130338343940348</v>
      </c>
      <c r="X147" s="31">
        <f t="shared" ref="X147:X210" si="81">M147/$J147</f>
        <v>6.4921769694074288E-2</v>
      </c>
      <c r="Y147" s="31">
        <f t="shared" si="55"/>
        <v>0.47331681123502684</v>
      </c>
      <c r="Z147" s="31">
        <f t="shared" si="56"/>
        <v>0.39197645600991327</v>
      </c>
      <c r="AA147" s="31">
        <f t="shared" si="57"/>
        <v>8.0999586947542335E-2</v>
      </c>
      <c r="AB147" s="31">
        <f t="shared" si="60"/>
        <v>0.51939221223681076</v>
      </c>
      <c r="AC147" s="31">
        <f t="shared" si="61"/>
        <v>0.35401964631486854</v>
      </c>
      <c r="AD147" s="31">
        <f t="shared" si="62"/>
        <v>7.4937760937670878E-2</v>
      </c>
      <c r="AE147" s="31">
        <f t="shared" si="71"/>
        <v>0.12220606067884304</v>
      </c>
      <c r="AF147" s="31">
        <f t="shared" si="71"/>
        <v>-0.10067307257050978</v>
      </c>
      <c r="AG147" s="31">
        <f t="shared" si="71"/>
        <v>-1.6077817253468046E-2</v>
      </c>
      <c r="AH147" s="31"/>
      <c r="AI147" s="32">
        <f t="shared" si="72"/>
        <v>1</v>
      </c>
      <c r="AJ147" s="32">
        <f t="shared" si="72"/>
        <v>2</v>
      </c>
      <c r="AK147" s="32">
        <f t="shared" si="72"/>
        <v>3</v>
      </c>
      <c r="AL147" s="31" t="str">
        <f>_xlfn.IFS(AI147=1,D147,AJ147=1,E147,AK147=1,F147)</f>
        <v>더불어민주당</v>
      </c>
      <c r="AM147" s="31"/>
      <c r="AN147" s="30">
        <v>155449</v>
      </c>
      <c r="AO147" s="41">
        <v>3</v>
      </c>
      <c r="AP147" s="40">
        <f t="shared" si="59"/>
        <v>0.33333333333333331</v>
      </c>
      <c r="AQ147" s="32">
        <f>INT(L147*AP147)</f>
        <v>5691</v>
      </c>
      <c r="AR147" s="30">
        <f>IF(E147="미래통합당",1,0)</f>
        <v>1</v>
      </c>
      <c r="AS147" s="30">
        <v>1</v>
      </c>
      <c r="AT147" s="39">
        <f t="shared" si="76"/>
        <v>5691</v>
      </c>
      <c r="AU147" s="30">
        <v>155449</v>
      </c>
      <c r="AV147" s="30">
        <f t="shared" si="77"/>
        <v>58609</v>
      </c>
      <c r="AW147" s="32">
        <f>K147-AT147</f>
        <v>29212</v>
      </c>
      <c r="AX147" s="32">
        <f>L147+AT147</f>
        <v>22764</v>
      </c>
      <c r="AY147" s="32">
        <f t="shared" si="70"/>
        <v>3805</v>
      </c>
      <c r="AZ147" s="32">
        <f t="shared" si="66"/>
        <v>96840</v>
      </c>
      <c r="BA147" s="32">
        <f t="shared" si="67"/>
        <v>45836</v>
      </c>
      <c r="BB147" s="32">
        <f t="shared" si="68"/>
        <v>37959</v>
      </c>
      <c r="BC147" s="32">
        <f t="shared" si="69"/>
        <v>7844</v>
      </c>
      <c r="BD147" s="32">
        <f t="shared" si="63"/>
        <v>155449</v>
      </c>
      <c r="BE147" s="32">
        <f>S147-AT147</f>
        <v>75048</v>
      </c>
      <c r="BF147" s="32">
        <f>T147+AT147</f>
        <v>60723</v>
      </c>
      <c r="BG147" s="32">
        <f t="shared" si="64"/>
        <v>11649</v>
      </c>
      <c r="BH147" s="31">
        <f>AW147/$AV147</f>
        <v>0.49842174410073536</v>
      </c>
      <c r="BI147" s="31">
        <f>AX147/$AV147</f>
        <v>0.388404511252538</v>
      </c>
      <c r="BJ147" s="31">
        <f>AY147/$AV147</f>
        <v>6.4921769694074288E-2</v>
      </c>
      <c r="BK147" s="31">
        <f>BA147/$AZ147</f>
        <v>0.47331681123502684</v>
      </c>
      <c r="BL147" s="31">
        <f>BB147/$AZ147</f>
        <v>0.39197645600991327</v>
      </c>
      <c r="BM147" s="31">
        <f>BC147/$AZ147</f>
        <v>8.0999586947542335E-2</v>
      </c>
      <c r="BN147" s="31">
        <f>BE147/$BD147</f>
        <v>0.48278213433344697</v>
      </c>
      <c r="BO147" s="31">
        <f>BF147/$BD147</f>
        <v>0.39062972421823233</v>
      </c>
      <c r="BP147" s="31">
        <f>(AY147+BC147)/$AU147</f>
        <v>7.4937760937670878E-2</v>
      </c>
      <c r="BQ147" s="31">
        <f t="shared" si="73"/>
        <v>2.5104932865708529E-2</v>
      </c>
      <c r="BR147" s="31">
        <f t="shared" si="73"/>
        <v>-3.5719447573752672E-3</v>
      </c>
      <c r="BS147" s="31">
        <f t="shared" si="73"/>
        <v>-1.6077817253468046E-2</v>
      </c>
      <c r="BU147" s="32">
        <f t="shared" si="74"/>
        <v>1</v>
      </c>
      <c r="BV147" s="32">
        <f t="shared" si="75"/>
        <v>2</v>
      </c>
      <c r="BW147" s="32">
        <f t="shared" si="75"/>
        <v>3</v>
      </c>
      <c r="BX147" s="31" t="str">
        <f t="shared" si="78"/>
        <v>더불어민주당</v>
      </c>
    </row>
    <row r="148" spans="1:76">
      <c r="A148" s="30">
        <v>145</v>
      </c>
      <c r="B148" s="30" t="s">
        <v>16754</v>
      </c>
      <c r="C148" s="30" t="s">
        <v>16783</v>
      </c>
      <c r="D148" s="32" t="s">
        <v>7</v>
      </c>
      <c r="E148" s="32" t="s">
        <v>9</v>
      </c>
      <c r="F148" s="32" t="s">
        <v>11</v>
      </c>
      <c r="G148" s="32" t="s">
        <v>8984</v>
      </c>
      <c r="H148" s="32" t="s">
        <v>8983</v>
      </c>
      <c r="I148" s="32" t="s">
        <v>8982</v>
      </c>
      <c r="J148" s="30">
        <v>55637</v>
      </c>
      <c r="K148" s="32">
        <v>34037</v>
      </c>
      <c r="L148" s="32">
        <v>20457</v>
      </c>
      <c r="M148" s="32">
        <v>219</v>
      </c>
      <c r="N148" s="32">
        <v>93610</v>
      </c>
      <c r="O148" s="32">
        <v>46031</v>
      </c>
      <c r="P148" s="32">
        <v>45524</v>
      </c>
      <c r="Q148" s="32">
        <v>508</v>
      </c>
      <c r="R148" s="32">
        <v>149247</v>
      </c>
      <c r="S148" s="32">
        <v>80068</v>
      </c>
      <c r="T148" s="32">
        <v>65981</v>
      </c>
      <c r="U148" s="32">
        <v>727</v>
      </c>
      <c r="V148" s="31">
        <f t="shared" si="79"/>
        <v>0.61176914643133162</v>
      </c>
      <c r="W148" s="31">
        <f t="shared" si="80"/>
        <v>0.36768697090065966</v>
      </c>
      <c r="X148" s="31">
        <f t="shared" si="81"/>
        <v>3.9362294875712207E-3</v>
      </c>
      <c r="Y148" s="31">
        <f t="shared" ref="Y148:Y211" si="82">O148/$N148</f>
        <v>0.49173165260121782</v>
      </c>
      <c r="Z148" s="31">
        <f t="shared" ref="Z148:Z211" si="83">P148/$N148</f>
        <v>0.48631556457643416</v>
      </c>
      <c r="AA148" s="31">
        <f t="shared" ref="AA148:AA211" si="84">Q148/$N148</f>
        <v>5.4267706441619486E-3</v>
      </c>
      <c r="AB148" s="31">
        <f t="shared" si="60"/>
        <v>0.53647979523876532</v>
      </c>
      <c r="AC148" s="31">
        <f t="shared" si="61"/>
        <v>0.44209263837799084</v>
      </c>
      <c r="AD148" s="31">
        <f t="shared" si="62"/>
        <v>4.871119687497906E-3</v>
      </c>
      <c r="AE148" s="31">
        <f t="shared" si="71"/>
        <v>0.12003749383011381</v>
      </c>
      <c r="AF148" s="31">
        <f t="shared" si="71"/>
        <v>-0.1186285936757745</v>
      </c>
      <c r="AG148" s="31">
        <f t="shared" si="71"/>
        <v>-1.490541156590728E-3</v>
      </c>
      <c r="AH148" s="31"/>
      <c r="AI148" s="32">
        <f t="shared" si="72"/>
        <v>1</v>
      </c>
      <c r="AJ148" s="32">
        <f t="shared" si="72"/>
        <v>2</v>
      </c>
      <c r="AK148" s="32">
        <f t="shared" si="72"/>
        <v>3</v>
      </c>
      <c r="AL148" s="31" t="str">
        <f>_xlfn.IFS(AI148=1,D148,AJ148=1,E148,AK148=1,F148)</f>
        <v>더불어민주당</v>
      </c>
      <c r="AM148" s="31"/>
      <c r="AN148" s="30">
        <v>149247</v>
      </c>
      <c r="AO148" s="41">
        <v>3</v>
      </c>
      <c r="AP148" s="40">
        <f t="shared" si="59"/>
        <v>0.33333333333333331</v>
      </c>
      <c r="AQ148" s="32">
        <f>INT(L148*AP148)</f>
        <v>6819</v>
      </c>
      <c r="AR148" s="30">
        <f>IF(E148="미래통합당",1,0)</f>
        <v>1</v>
      </c>
      <c r="AS148" s="30">
        <v>1</v>
      </c>
      <c r="AT148" s="39">
        <f t="shared" si="76"/>
        <v>6819</v>
      </c>
      <c r="AU148" s="30">
        <v>149247</v>
      </c>
      <c r="AV148" s="30">
        <f t="shared" si="77"/>
        <v>55637</v>
      </c>
      <c r="AW148" s="32">
        <f>K148-AT148</f>
        <v>27218</v>
      </c>
      <c r="AX148" s="32">
        <f>L148+AT148</f>
        <v>27276</v>
      </c>
      <c r="AY148" s="32">
        <f t="shared" si="70"/>
        <v>219</v>
      </c>
      <c r="AZ148" s="32">
        <f t="shared" si="66"/>
        <v>93610</v>
      </c>
      <c r="BA148" s="32">
        <f t="shared" si="67"/>
        <v>46031</v>
      </c>
      <c r="BB148" s="32">
        <f t="shared" si="68"/>
        <v>45524</v>
      </c>
      <c r="BC148" s="32">
        <f t="shared" si="69"/>
        <v>508</v>
      </c>
      <c r="BD148" s="32">
        <f t="shared" si="63"/>
        <v>149247</v>
      </c>
      <c r="BE148" s="32">
        <f>S148-AT148</f>
        <v>73249</v>
      </c>
      <c r="BF148" s="32">
        <f>T148+AT148</f>
        <v>72800</v>
      </c>
      <c r="BG148" s="32">
        <f t="shared" si="64"/>
        <v>727</v>
      </c>
      <c r="BH148" s="31">
        <f>AW148/$AV148</f>
        <v>0.48920682279777844</v>
      </c>
      <c r="BI148" s="31">
        <f>AX148/$AV148</f>
        <v>0.49024929453421284</v>
      </c>
      <c r="BJ148" s="31">
        <f>AY148/$AV148</f>
        <v>3.9362294875712207E-3</v>
      </c>
      <c r="BK148" s="31">
        <f>BA148/$AZ148</f>
        <v>0.49173165260121782</v>
      </c>
      <c r="BL148" s="31">
        <f>BB148/$AZ148</f>
        <v>0.48631556457643416</v>
      </c>
      <c r="BM148" s="31">
        <f>BC148/$AZ148</f>
        <v>5.4267706441619486E-3</v>
      </c>
      <c r="BN148" s="31">
        <f>BE148/$BD148</f>
        <v>0.49079043464860267</v>
      </c>
      <c r="BO148" s="31">
        <f>BF148/$BD148</f>
        <v>0.48778199896815344</v>
      </c>
      <c r="BP148" s="31">
        <f>(AY148+BC148)/$AU148</f>
        <v>4.871119687497906E-3</v>
      </c>
      <c r="BQ148" s="31">
        <f t="shared" si="73"/>
        <v>-2.5248298034393768E-3</v>
      </c>
      <c r="BR148" s="31">
        <f t="shared" si="73"/>
        <v>3.9337299577786866E-3</v>
      </c>
      <c r="BS148" s="31">
        <f t="shared" si="73"/>
        <v>-1.490541156590728E-3</v>
      </c>
      <c r="BU148" s="32">
        <f t="shared" si="74"/>
        <v>1</v>
      </c>
      <c r="BV148" s="32">
        <f t="shared" si="75"/>
        <v>2</v>
      </c>
      <c r="BW148" s="32">
        <f t="shared" si="75"/>
        <v>3</v>
      </c>
      <c r="BX148" s="31" t="str">
        <f t="shared" si="78"/>
        <v>더불어민주당</v>
      </c>
    </row>
    <row r="149" spans="1:76">
      <c r="A149" s="30">
        <v>146</v>
      </c>
      <c r="B149" s="30" t="s">
        <v>16754</v>
      </c>
      <c r="C149" s="30" t="s">
        <v>16782</v>
      </c>
      <c r="D149" s="32" t="s">
        <v>7</v>
      </c>
      <c r="E149" s="32" t="s">
        <v>9</v>
      </c>
      <c r="F149" s="32" t="s">
        <v>19</v>
      </c>
      <c r="G149" s="32" t="s">
        <v>9053</v>
      </c>
      <c r="H149" s="32" t="s">
        <v>9052</v>
      </c>
      <c r="I149" s="32" t="s">
        <v>9051</v>
      </c>
      <c r="J149" s="30">
        <v>55281</v>
      </c>
      <c r="K149" s="32">
        <v>34296</v>
      </c>
      <c r="L149" s="32">
        <v>19726</v>
      </c>
      <c r="M149" s="32">
        <v>186</v>
      </c>
      <c r="N149" s="32">
        <v>106944</v>
      </c>
      <c r="O149" s="32">
        <v>51647</v>
      </c>
      <c r="P149" s="32">
        <v>52462</v>
      </c>
      <c r="Q149" s="32">
        <v>494</v>
      </c>
      <c r="R149" s="32">
        <v>162225</v>
      </c>
      <c r="S149" s="32">
        <v>85943</v>
      </c>
      <c r="T149" s="32">
        <v>72188</v>
      </c>
      <c r="U149" s="32">
        <v>680</v>
      </c>
      <c r="V149" s="31">
        <f t="shared" si="79"/>
        <v>0.62039398708416993</v>
      </c>
      <c r="W149" s="31">
        <f t="shared" si="80"/>
        <v>0.35683146108066061</v>
      </c>
      <c r="X149" s="31">
        <f t="shared" si="81"/>
        <v>3.3646279915341619E-3</v>
      </c>
      <c r="Y149" s="31">
        <f t="shared" si="82"/>
        <v>0.48293499401555956</v>
      </c>
      <c r="Z149" s="31">
        <f t="shared" si="83"/>
        <v>0.49055580490724116</v>
      </c>
      <c r="AA149" s="31">
        <f t="shared" si="84"/>
        <v>4.6192399760622378E-3</v>
      </c>
      <c r="AB149" s="31">
        <f t="shared" si="60"/>
        <v>0.52977654492217596</v>
      </c>
      <c r="AC149" s="31">
        <f t="shared" si="61"/>
        <v>0.44498690090923099</v>
      </c>
      <c r="AD149" s="31">
        <f t="shared" si="62"/>
        <v>4.1917090460779783E-3</v>
      </c>
      <c r="AE149" s="31">
        <f t="shared" si="71"/>
        <v>0.13745899306861037</v>
      </c>
      <c r="AF149" s="31">
        <f t="shared" si="71"/>
        <v>-0.13372434382658055</v>
      </c>
      <c r="AG149" s="31">
        <f t="shared" si="71"/>
        <v>-1.2546119845280759E-3</v>
      </c>
      <c r="AH149" s="31"/>
      <c r="AI149" s="32">
        <f t="shared" si="72"/>
        <v>1</v>
      </c>
      <c r="AJ149" s="32">
        <f t="shared" si="72"/>
        <v>2</v>
      </c>
      <c r="AK149" s="32">
        <f t="shared" si="72"/>
        <v>3</v>
      </c>
      <c r="AL149" s="31" t="str">
        <f>_xlfn.IFS(AI149=1,D149,AJ149=1,E149,AK149=1,F149)</f>
        <v>더불어민주당</v>
      </c>
      <c r="AM149" s="31"/>
      <c r="AN149" s="30">
        <v>162225</v>
      </c>
      <c r="AO149" s="41">
        <v>3</v>
      </c>
      <c r="AP149" s="40">
        <f t="shared" si="59"/>
        <v>0.33333333333333331</v>
      </c>
      <c r="AQ149" s="32">
        <f>INT(L149*AP149)</f>
        <v>6575</v>
      </c>
      <c r="AR149" s="30">
        <f>IF(E149="미래통합당",1,0)</f>
        <v>1</v>
      </c>
      <c r="AS149" s="30">
        <v>1</v>
      </c>
      <c r="AT149" s="39">
        <f t="shared" si="76"/>
        <v>6575</v>
      </c>
      <c r="AU149" s="30">
        <v>162225</v>
      </c>
      <c r="AV149" s="30">
        <f t="shared" si="77"/>
        <v>55281</v>
      </c>
      <c r="AW149" s="32">
        <f>K149-AT149</f>
        <v>27721</v>
      </c>
      <c r="AX149" s="32">
        <f>L149+AT149</f>
        <v>26301</v>
      </c>
      <c r="AY149" s="32">
        <f t="shared" si="70"/>
        <v>186</v>
      </c>
      <c r="AZ149" s="32">
        <f t="shared" si="66"/>
        <v>106944</v>
      </c>
      <c r="BA149" s="32">
        <f t="shared" si="67"/>
        <v>51647</v>
      </c>
      <c r="BB149" s="32">
        <f t="shared" si="68"/>
        <v>52462</v>
      </c>
      <c r="BC149" s="32">
        <f t="shared" si="69"/>
        <v>494</v>
      </c>
      <c r="BD149" s="32">
        <f t="shared" si="63"/>
        <v>162225</v>
      </c>
      <c r="BE149" s="32">
        <f>S149-AT149</f>
        <v>79368</v>
      </c>
      <c r="BF149" s="32">
        <f>T149+AT149</f>
        <v>78763</v>
      </c>
      <c r="BG149" s="32">
        <f t="shared" si="64"/>
        <v>680</v>
      </c>
      <c r="BH149" s="31">
        <f>AW149/$AV149</f>
        <v>0.50145619652321771</v>
      </c>
      <c r="BI149" s="31">
        <f>AX149/$AV149</f>
        <v>0.47576925164161288</v>
      </c>
      <c r="BJ149" s="31">
        <f>AY149/$AV149</f>
        <v>3.3646279915341619E-3</v>
      </c>
      <c r="BK149" s="31">
        <f>BA149/$AZ149</f>
        <v>0.48293499401555956</v>
      </c>
      <c r="BL149" s="31">
        <f>BB149/$AZ149</f>
        <v>0.49055580490724116</v>
      </c>
      <c r="BM149" s="31">
        <f>BC149/$AZ149</f>
        <v>4.6192399760622378E-3</v>
      </c>
      <c r="BN149" s="31">
        <f>BE149/$BD149</f>
        <v>0.48924641701340732</v>
      </c>
      <c r="BO149" s="31">
        <f>BF149/$BD149</f>
        <v>0.48551702881799969</v>
      </c>
      <c r="BP149" s="31">
        <f>(AY149+BC149)/$AU149</f>
        <v>4.1917090460779783E-3</v>
      </c>
      <c r="BQ149" s="31">
        <f t="shared" si="73"/>
        <v>1.8521202507658152E-2</v>
      </c>
      <c r="BR149" s="31">
        <f t="shared" si="73"/>
        <v>-1.4786553265628277E-2</v>
      </c>
      <c r="BS149" s="31">
        <f t="shared" si="73"/>
        <v>-1.2546119845280759E-3</v>
      </c>
      <c r="BU149" s="32">
        <f t="shared" si="74"/>
        <v>1</v>
      </c>
      <c r="BV149" s="32">
        <f t="shared" si="75"/>
        <v>2</v>
      </c>
      <c r="BW149" s="32">
        <f t="shared" si="75"/>
        <v>3</v>
      </c>
      <c r="BX149" s="31" t="str">
        <f t="shared" si="78"/>
        <v>더불어민주당</v>
      </c>
    </row>
    <row r="150" spans="1:76">
      <c r="A150" s="30">
        <v>147</v>
      </c>
      <c r="B150" s="30" t="s">
        <v>16754</v>
      </c>
      <c r="C150" s="30" t="s">
        <v>16781</v>
      </c>
      <c r="D150" s="32" t="s">
        <v>7</v>
      </c>
      <c r="E150" s="32" t="s">
        <v>9</v>
      </c>
      <c r="F150" s="32" t="s">
        <v>255</v>
      </c>
      <c r="G150" s="32" t="s">
        <v>611</v>
      </c>
      <c r="H150" s="32" t="s">
        <v>9072</v>
      </c>
      <c r="I150" s="32" t="s">
        <v>9071</v>
      </c>
      <c r="J150" s="30">
        <v>54422</v>
      </c>
      <c r="K150" s="32">
        <v>27550</v>
      </c>
      <c r="L150" s="32">
        <v>17312</v>
      </c>
      <c r="M150" s="32">
        <v>7380</v>
      </c>
      <c r="N150" s="32">
        <v>82654</v>
      </c>
      <c r="O150" s="32">
        <v>31388</v>
      </c>
      <c r="P150" s="32">
        <v>34244</v>
      </c>
      <c r="Q150" s="32">
        <v>13390</v>
      </c>
      <c r="R150" s="32">
        <v>137076</v>
      </c>
      <c r="S150" s="32">
        <v>58938</v>
      </c>
      <c r="T150" s="32">
        <v>51556</v>
      </c>
      <c r="U150" s="32">
        <v>20770</v>
      </c>
      <c r="V150" s="31">
        <f t="shared" si="79"/>
        <v>0.50622909852633124</v>
      </c>
      <c r="W150" s="31">
        <f t="shared" si="80"/>
        <v>0.31810664804674582</v>
      </c>
      <c r="X150" s="31">
        <f t="shared" si="81"/>
        <v>0.13560692367057439</v>
      </c>
      <c r="Y150" s="31">
        <f t="shared" si="82"/>
        <v>0.37975173615312025</v>
      </c>
      <c r="Z150" s="31">
        <f t="shared" si="83"/>
        <v>0.41430541776562541</v>
      </c>
      <c r="AA150" s="31">
        <f t="shared" si="84"/>
        <v>0.16200062912865681</v>
      </c>
      <c r="AB150" s="31">
        <f t="shared" si="60"/>
        <v>0.42996585835594853</v>
      </c>
      <c r="AC150" s="31">
        <f t="shared" si="61"/>
        <v>0.37611252152090813</v>
      </c>
      <c r="AD150" s="31">
        <f t="shared" si="62"/>
        <v>0.15152178353614054</v>
      </c>
      <c r="AE150" s="31">
        <f t="shared" si="71"/>
        <v>0.126477362373211</v>
      </c>
      <c r="AF150" s="31">
        <f t="shared" si="71"/>
        <v>-9.6198769718879584E-2</v>
      </c>
      <c r="AG150" s="31">
        <f t="shared" si="71"/>
        <v>-2.6393705458082423E-2</v>
      </c>
      <c r="AH150" s="31"/>
      <c r="AI150" s="32">
        <f t="shared" si="72"/>
        <v>1</v>
      </c>
      <c r="AJ150" s="32">
        <f t="shared" si="72"/>
        <v>2</v>
      </c>
      <c r="AK150" s="32">
        <f t="shared" si="72"/>
        <v>3</v>
      </c>
      <c r="AL150" s="31" t="str">
        <f>_xlfn.IFS(AI150=1,D150,AJ150=1,E150,AK150=1,F150)</f>
        <v>더불어민주당</v>
      </c>
      <c r="AM150" s="31"/>
      <c r="AN150" s="30">
        <v>137076</v>
      </c>
      <c r="AO150" s="41">
        <v>3</v>
      </c>
      <c r="AP150" s="40">
        <f t="shared" si="59"/>
        <v>0.33333333333333331</v>
      </c>
      <c r="AQ150" s="32">
        <f>INT(L150*AP150)</f>
        <v>5770</v>
      </c>
      <c r="AR150" s="30">
        <f>IF(E150="미래통합당",1,0)</f>
        <v>1</v>
      </c>
      <c r="AS150" s="30">
        <v>1</v>
      </c>
      <c r="AT150" s="39">
        <f t="shared" si="76"/>
        <v>5770</v>
      </c>
      <c r="AU150" s="30">
        <v>137076</v>
      </c>
      <c r="AV150" s="30">
        <f t="shared" si="77"/>
        <v>54422</v>
      </c>
      <c r="AW150" s="32">
        <f>K150-AT150</f>
        <v>21780</v>
      </c>
      <c r="AX150" s="32">
        <f>L150+AT150</f>
        <v>23082</v>
      </c>
      <c r="AY150" s="32">
        <f t="shared" si="70"/>
        <v>7380</v>
      </c>
      <c r="AZ150" s="32">
        <f t="shared" si="66"/>
        <v>82654</v>
      </c>
      <c r="BA150" s="32">
        <f t="shared" si="67"/>
        <v>31388</v>
      </c>
      <c r="BB150" s="32">
        <f t="shared" si="68"/>
        <v>34244</v>
      </c>
      <c r="BC150" s="32">
        <f t="shared" si="69"/>
        <v>13390</v>
      </c>
      <c r="BD150" s="32">
        <f t="shared" si="63"/>
        <v>137076</v>
      </c>
      <c r="BE150" s="32">
        <f>S150-AT150</f>
        <v>53168</v>
      </c>
      <c r="BF150" s="32">
        <f>T150+AT150</f>
        <v>57326</v>
      </c>
      <c r="BG150" s="32">
        <f t="shared" si="64"/>
        <v>20770</v>
      </c>
      <c r="BH150" s="31">
        <f>AW150/$AV150</f>
        <v>0.4002057991253537</v>
      </c>
      <c r="BI150" s="31">
        <f>AX150/$AV150</f>
        <v>0.42412994744772337</v>
      </c>
      <c r="BJ150" s="31">
        <f>AY150/$AV150</f>
        <v>0.13560692367057439</v>
      </c>
      <c r="BK150" s="31">
        <f>BA150/$AZ150</f>
        <v>0.37975173615312025</v>
      </c>
      <c r="BL150" s="31">
        <f>BB150/$AZ150</f>
        <v>0.41430541776562541</v>
      </c>
      <c r="BM150" s="31">
        <f>BC150/$AZ150</f>
        <v>0.16200062912865681</v>
      </c>
      <c r="BN150" s="31">
        <f>BE150/$BD150</f>
        <v>0.3878724211386384</v>
      </c>
      <c r="BO150" s="31">
        <f>BF150/$BD150</f>
        <v>0.4182059587382182</v>
      </c>
      <c r="BP150" s="31">
        <f>(AY150+BC150)/$AU150</f>
        <v>0.15152178353614054</v>
      </c>
      <c r="BQ150" s="31">
        <f t="shared" si="73"/>
        <v>2.0454062972233455E-2</v>
      </c>
      <c r="BR150" s="31">
        <f t="shared" si="73"/>
        <v>9.82452968209796E-3</v>
      </c>
      <c r="BS150" s="31">
        <f t="shared" si="73"/>
        <v>-2.6393705458082423E-2</v>
      </c>
      <c r="BU150" s="32">
        <f t="shared" si="74"/>
        <v>2</v>
      </c>
      <c r="BV150" s="32">
        <f t="shared" si="75"/>
        <v>1</v>
      </c>
      <c r="BW150" s="32">
        <f t="shared" si="75"/>
        <v>3</v>
      </c>
      <c r="BX150" s="31" t="str">
        <f t="shared" si="78"/>
        <v>미래통합당</v>
      </c>
    </row>
    <row r="151" spans="1:76">
      <c r="A151" s="30">
        <v>148</v>
      </c>
      <c r="B151" s="30" t="s">
        <v>16754</v>
      </c>
      <c r="C151" s="30" t="s">
        <v>16780</v>
      </c>
      <c r="D151" s="32" t="s">
        <v>7</v>
      </c>
      <c r="E151" s="32" t="s">
        <v>9</v>
      </c>
      <c r="F151" s="32" t="s">
        <v>11</v>
      </c>
      <c r="G151" s="32" t="s">
        <v>9179</v>
      </c>
      <c r="H151" s="32" t="s">
        <v>9178</v>
      </c>
      <c r="I151" s="32" t="s">
        <v>9177</v>
      </c>
      <c r="J151" s="30">
        <v>39742</v>
      </c>
      <c r="K151" s="32">
        <v>26239</v>
      </c>
      <c r="L151" s="32">
        <v>12483</v>
      </c>
      <c r="M151" s="32">
        <v>303</v>
      </c>
      <c r="N151" s="32">
        <v>71848</v>
      </c>
      <c r="O151" s="32">
        <v>38429</v>
      </c>
      <c r="P151" s="32">
        <v>30973</v>
      </c>
      <c r="Q151" s="32">
        <v>864</v>
      </c>
      <c r="R151" s="32">
        <v>111590</v>
      </c>
      <c r="S151" s="32">
        <v>64668</v>
      </c>
      <c r="T151" s="32">
        <v>43456</v>
      </c>
      <c r="U151" s="32">
        <v>1167</v>
      </c>
      <c r="V151" s="31">
        <f t="shared" si="79"/>
        <v>0.6602335061144381</v>
      </c>
      <c r="W151" s="31">
        <f t="shared" si="80"/>
        <v>0.31410095113481956</v>
      </c>
      <c r="X151" s="31">
        <f t="shared" si="81"/>
        <v>7.6241759347793264E-3</v>
      </c>
      <c r="Y151" s="31">
        <f t="shared" si="82"/>
        <v>0.5348652711279368</v>
      </c>
      <c r="Z151" s="31">
        <f t="shared" si="83"/>
        <v>0.43109063578666074</v>
      </c>
      <c r="AA151" s="31">
        <f t="shared" si="84"/>
        <v>1.2025386927959025E-2</v>
      </c>
      <c r="AB151" s="31">
        <f t="shared" si="60"/>
        <v>0.57951429339546556</v>
      </c>
      <c r="AC151" s="31">
        <f t="shared" si="61"/>
        <v>0.38942557576843806</v>
      </c>
      <c r="AD151" s="31">
        <f t="shared" si="62"/>
        <v>1.0457926337485438E-2</v>
      </c>
      <c r="AE151" s="31">
        <f t="shared" si="71"/>
        <v>0.12536823498650129</v>
      </c>
      <c r="AF151" s="31">
        <f t="shared" si="71"/>
        <v>-0.11698968465184117</v>
      </c>
      <c r="AG151" s="31">
        <f t="shared" si="71"/>
        <v>-4.4012109931796982E-3</v>
      </c>
      <c r="AH151" s="31"/>
      <c r="AI151" s="32">
        <f t="shared" si="72"/>
        <v>1</v>
      </c>
      <c r="AJ151" s="32">
        <f t="shared" si="72"/>
        <v>2</v>
      </c>
      <c r="AK151" s="32">
        <f t="shared" si="72"/>
        <v>3</v>
      </c>
      <c r="AL151" s="31" t="str">
        <f>_xlfn.IFS(AI151=1,D151,AJ151=1,E151,AK151=1,F151)</f>
        <v>더불어민주당</v>
      </c>
      <c r="AM151" s="31"/>
      <c r="AN151" s="30">
        <v>111590</v>
      </c>
      <c r="AO151" s="41">
        <v>3</v>
      </c>
      <c r="AP151" s="40">
        <f t="shared" si="59"/>
        <v>0.33333333333333331</v>
      </c>
      <c r="AQ151" s="32">
        <f>INT(L151*AP151)</f>
        <v>4161</v>
      </c>
      <c r="AR151" s="30">
        <f>IF(E151="미래통합당",1,0)</f>
        <v>1</v>
      </c>
      <c r="AS151" s="30">
        <v>1</v>
      </c>
      <c r="AT151" s="39">
        <f t="shared" si="76"/>
        <v>4161</v>
      </c>
      <c r="AU151" s="30">
        <v>111590</v>
      </c>
      <c r="AV151" s="30">
        <f t="shared" si="77"/>
        <v>39742</v>
      </c>
      <c r="AW151" s="32">
        <f>K151-AT151</f>
        <v>22078</v>
      </c>
      <c r="AX151" s="32">
        <f>L151+AT151</f>
        <v>16644</v>
      </c>
      <c r="AY151" s="32">
        <f t="shared" si="70"/>
        <v>303</v>
      </c>
      <c r="AZ151" s="32">
        <f t="shared" si="66"/>
        <v>71848</v>
      </c>
      <c r="BA151" s="32">
        <f t="shared" si="67"/>
        <v>38429</v>
      </c>
      <c r="BB151" s="32">
        <f t="shared" si="68"/>
        <v>30973</v>
      </c>
      <c r="BC151" s="32">
        <f t="shared" si="69"/>
        <v>864</v>
      </c>
      <c r="BD151" s="32">
        <f t="shared" si="63"/>
        <v>111590</v>
      </c>
      <c r="BE151" s="32">
        <f>S151-AT151</f>
        <v>60507</v>
      </c>
      <c r="BF151" s="32">
        <f>T151+AT151</f>
        <v>47617</v>
      </c>
      <c r="BG151" s="32">
        <f t="shared" si="64"/>
        <v>1167</v>
      </c>
      <c r="BH151" s="31">
        <f>AW151/$AV151</f>
        <v>0.55553318906949822</v>
      </c>
      <c r="BI151" s="31">
        <f>AX151/$AV151</f>
        <v>0.41880126817975943</v>
      </c>
      <c r="BJ151" s="31">
        <f>AY151/$AV151</f>
        <v>7.6241759347793264E-3</v>
      </c>
      <c r="BK151" s="31">
        <f>BA151/$AZ151</f>
        <v>0.5348652711279368</v>
      </c>
      <c r="BL151" s="31">
        <f>BB151/$AZ151</f>
        <v>0.43109063578666074</v>
      </c>
      <c r="BM151" s="31">
        <f>BC151/$AZ151</f>
        <v>1.2025386927959025E-2</v>
      </c>
      <c r="BN151" s="31">
        <f>BE151/$BD151</f>
        <v>0.54222600591450842</v>
      </c>
      <c r="BO151" s="31">
        <f>BF151/$BD151</f>
        <v>0.42671386324939509</v>
      </c>
      <c r="BP151" s="31">
        <f>(AY151+BC151)/$AU151</f>
        <v>1.0457926337485438E-2</v>
      </c>
      <c r="BQ151" s="31">
        <f t="shared" si="73"/>
        <v>2.066791794156142E-2</v>
      </c>
      <c r="BR151" s="31">
        <f t="shared" si="73"/>
        <v>-1.2289367606901302E-2</v>
      </c>
      <c r="BS151" s="31">
        <f t="shared" si="73"/>
        <v>-4.4012109931796982E-3</v>
      </c>
      <c r="BU151" s="32">
        <f t="shared" si="74"/>
        <v>1</v>
      </c>
      <c r="BV151" s="32">
        <f t="shared" si="75"/>
        <v>2</v>
      </c>
      <c r="BW151" s="32">
        <f t="shared" si="75"/>
        <v>3</v>
      </c>
      <c r="BX151" s="31" t="str">
        <f t="shared" si="78"/>
        <v>더불어민주당</v>
      </c>
    </row>
    <row r="152" spans="1:76">
      <c r="A152" s="30">
        <v>149</v>
      </c>
      <c r="B152" s="30" t="s">
        <v>16754</v>
      </c>
      <c r="C152" s="30" t="s">
        <v>16779</v>
      </c>
      <c r="D152" s="32" t="s">
        <v>7</v>
      </c>
      <c r="E152" s="32" t="s">
        <v>9</v>
      </c>
      <c r="F152" s="32" t="s">
        <v>255</v>
      </c>
      <c r="G152" s="32" t="s">
        <v>9230</v>
      </c>
      <c r="H152" s="32" t="s">
        <v>9229</v>
      </c>
      <c r="I152" s="32" t="s">
        <v>9228</v>
      </c>
      <c r="J152" s="30">
        <v>35693</v>
      </c>
      <c r="K152" s="32">
        <v>22998</v>
      </c>
      <c r="L152" s="32">
        <v>11131</v>
      </c>
      <c r="M152" s="32">
        <v>810</v>
      </c>
      <c r="N152" s="32">
        <v>68492</v>
      </c>
      <c r="O152" s="32">
        <v>36781</v>
      </c>
      <c r="P152" s="32">
        <v>28187</v>
      </c>
      <c r="Q152" s="32">
        <v>2094</v>
      </c>
      <c r="R152" s="32">
        <v>104185</v>
      </c>
      <c r="S152" s="32">
        <v>59779</v>
      </c>
      <c r="T152" s="32">
        <v>39318</v>
      </c>
      <c r="U152" s="32">
        <v>2904</v>
      </c>
      <c r="V152" s="31">
        <f t="shared" si="79"/>
        <v>0.64432801949962182</v>
      </c>
      <c r="W152" s="31">
        <f t="shared" si="80"/>
        <v>0.31185386490348249</v>
      </c>
      <c r="X152" s="31">
        <f t="shared" si="81"/>
        <v>2.2693525341103297E-2</v>
      </c>
      <c r="Y152" s="31">
        <f t="shared" si="82"/>
        <v>0.5370116217952462</v>
      </c>
      <c r="Z152" s="31">
        <f t="shared" si="83"/>
        <v>0.41153711382351221</v>
      </c>
      <c r="AA152" s="31">
        <f t="shared" si="84"/>
        <v>3.0572913624948898E-2</v>
      </c>
      <c r="AB152" s="31">
        <f t="shared" si="60"/>
        <v>0.5737774151749292</v>
      </c>
      <c r="AC152" s="31">
        <f t="shared" si="61"/>
        <v>0.37738637999712049</v>
      </c>
      <c r="AD152" s="31">
        <f t="shared" si="62"/>
        <v>2.7873494265009357E-2</v>
      </c>
      <c r="AE152" s="31">
        <f t="shared" si="71"/>
        <v>0.10731639770437562</v>
      </c>
      <c r="AF152" s="31">
        <f t="shared" si="71"/>
        <v>-9.9683248920029721E-2</v>
      </c>
      <c r="AG152" s="31">
        <f t="shared" si="71"/>
        <v>-7.8793882838456009E-3</v>
      </c>
      <c r="AH152" s="31"/>
      <c r="AI152" s="32">
        <f t="shared" si="72"/>
        <v>1</v>
      </c>
      <c r="AJ152" s="32">
        <f t="shared" si="72"/>
        <v>2</v>
      </c>
      <c r="AK152" s="32">
        <f t="shared" si="72"/>
        <v>3</v>
      </c>
      <c r="AL152" s="31" t="str">
        <f>_xlfn.IFS(AI152=1,D152,AJ152=1,E152,AK152=1,F152)</f>
        <v>더불어민주당</v>
      </c>
      <c r="AM152" s="31"/>
      <c r="AN152" s="30">
        <v>104185</v>
      </c>
      <c r="AO152" s="41">
        <v>3</v>
      </c>
      <c r="AP152" s="40">
        <f t="shared" si="59"/>
        <v>0.33333333333333331</v>
      </c>
      <c r="AQ152" s="32">
        <f>INT(L152*AP152)</f>
        <v>3710</v>
      </c>
      <c r="AR152" s="30">
        <f>IF(E152="미래통합당",1,0)</f>
        <v>1</v>
      </c>
      <c r="AS152" s="30">
        <v>1</v>
      </c>
      <c r="AT152" s="39">
        <f t="shared" si="76"/>
        <v>3710</v>
      </c>
      <c r="AU152" s="30">
        <v>104185</v>
      </c>
      <c r="AV152" s="30">
        <f t="shared" si="77"/>
        <v>35693</v>
      </c>
      <c r="AW152" s="32">
        <f>K152-AT152</f>
        <v>19288</v>
      </c>
      <c r="AX152" s="32">
        <f>L152+AT152</f>
        <v>14841</v>
      </c>
      <c r="AY152" s="32">
        <f t="shared" si="70"/>
        <v>810</v>
      </c>
      <c r="AZ152" s="32">
        <f t="shared" si="66"/>
        <v>68492</v>
      </c>
      <c r="BA152" s="32">
        <f t="shared" si="67"/>
        <v>36781</v>
      </c>
      <c r="BB152" s="32">
        <f t="shared" si="68"/>
        <v>28187</v>
      </c>
      <c r="BC152" s="32">
        <f t="shared" si="69"/>
        <v>2094</v>
      </c>
      <c r="BD152" s="32">
        <f t="shared" si="63"/>
        <v>104185</v>
      </c>
      <c r="BE152" s="32">
        <f>S152-AT152</f>
        <v>56069</v>
      </c>
      <c r="BF152" s="32">
        <f>T152+AT152</f>
        <v>43028</v>
      </c>
      <c r="BG152" s="32">
        <f t="shared" si="64"/>
        <v>2904</v>
      </c>
      <c r="BH152" s="31">
        <f>AW152/$AV152</f>
        <v>0.54038607009777828</v>
      </c>
      <c r="BI152" s="31">
        <f>AX152/$AV152</f>
        <v>0.41579581430532597</v>
      </c>
      <c r="BJ152" s="31">
        <f>AY152/$AV152</f>
        <v>2.2693525341103297E-2</v>
      </c>
      <c r="BK152" s="31">
        <f>BA152/$AZ152</f>
        <v>0.5370116217952462</v>
      </c>
      <c r="BL152" s="31">
        <f>BB152/$AZ152</f>
        <v>0.41153711382351221</v>
      </c>
      <c r="BM152" s="31">
        <f>BC152/$AZ152</f>
        <v>3.0572913624948898E-2</v>
      </c>
      <c r="BN152" s="31">
        <f>BE152/$BD152</f>
        <v>0.53816768248788216</v>
      </c>
      <c r="BO152" s="31">
        <f>BF152/$BD152</f>
        <v>0.41299611268416758</v>
      </c>
      <c r="BP152" s="31">
        <f>(AY152+BC152)/$AU152</f>
        <v>2.7873494265009357E-2</v>
      </c>
      <c r="BQ152" s="31">
        <f t="shared" si="73"/>
        <v>3.3744483025320848E-3</v>
      </c>
      <c r="BR152" s="31">
        <f t="shared" si="73"/>
        <v>4.2587004818137597E-3</v>
      </c>
      <c r="BS152" s="31">
        <f t="shared" si="73"/>
        <v>-7.8793882838456009E-3</v>
      </c>
      <c r="BU152" s="32">
        <f t="shared" si="74"/>
        <v>1</v>
      </c>
      <c r="BV152" s="32">
        <f t="shared" si="75"/>
        <v>2</v>
      </c>
      <c r="BW152" s="32">
        <f t="shared" si="75"/>
        <v>3</v>
      </c>
      <c r="BX152" s="31" t="str">
        <f t="shared" si="78"/>
        <v>더불어민주당</v>
      </c>
    </row>
    <row r="153" spans="1:76">
      <c r="A153" s="30">
        <v>150</v>
      </c>
      <c r="B153" s="30" t="s">
        <v>16754</v>
      </c>
      <c r="C153" s="30" t="s">
        <v>16778</v>
      </c>
      <c r="D153" s="32" t="s">
        <v>7</v>
      </c>
      <c r="E153" s="32" t="s">
        <v>9</v>
      </c>
      <c r="F153" s="32" t="s">
        <v>19</v>
      </c>
      <c r="G153" s="32" t="s">
        <v>9283</v>
      </c>
      <c r="H153" s="32" t="s">
        <v>9282</v>
      </c>
      <c r="I153" s="32" t="s">
        <v>9281</v>
      </c>
      <c r="J153" s="30">
        <v>38869</v>
      </c>
      <c r="K153" s="32">
        <v>25817</v>
      </c>
      <c r="L153" s="32">
        <v>9592</v>
      </c>
      <c r="M153" s="32">
        <v>257</v>
      </c>
      <c r="N153" s="32">
        <v>78535</v>
      </c>
      <c r="O153" s="32">
        <v>42843</v>
      </c>
      <c r="P153" s="32">
        <v>26934</v>
      </c>
      <c r="Q153" s="32">
        <v>581</v>
      </c>
      <c r="R153" s="32">
        <v>117404</v>
      </c>
      <c r="S153" s="32">
        <v>68660</v>
      </c>
      <c r="T153" s="32">
        <v>36526</v>
      </c>
      <c r="U153" s="32">
        <v>838</v>
      </c>
      <c r="V153" s="31">
        <f t="shared" si="79"/>
        <v>0.66420540790861615</v>
      </c>
      <c r="W153" s="31">
        <f t="shared" si="80"/>
        <v>0.24677763770614114</v>
      </c>
      <c r="X153" s="31">
        <f t="shared" si="81"/>
        <v>6.6119529702333476E-3</v>
      </c>
      <c r="Y153" s="31">
        <f t="shared" si="82"/>
        <v>0.54552747182784744</v>
      </c>
      <c r="Z153" s="31">
        <f t="shared" si="83"/>
        <v>0.34295537021710065</v>
      </c>
      <c r="AA153" s="31">
        <f t="shared" si="84"/>
        <v>7.3979754249697584E-3</v>
      </c>
      <c r="AB153" s="31">
        <f t="shared" si="60"/>
        <v>0.58481823447241998</v>
      </c>
      <c r="AC153" s="31">
        <f t="shared" si="61"/>
        <v>0.31111376103028859</v>
      </c>
      <c r="AD153" s="31">
        <f t="shared" si="62"/>
        <v>7.1377465844434601E-3</v>
      </c>
      <c r="AE153" s="31">
        <f t="shared" si="71"/>
        <v>0.11867793608076871</v>
      </c>
      <c r="AF153" s="31">
        <f t="shared" si="71"/>
        <v>-9.6177732510959513E-2</v>
      </c>
      <c r="AG153" s="31">
        <f t="shared" si="71"/>
        <v>-7.8602245473641079E-4</v>
      </c>
      <c r="AH153" s="31"/>
      <c r="AI153" s="32">
        <f t="shared" si="72"/>
        <v>1</v>
      </c>
      <c r="AJ153" s="32">
        <f t="shared" si="72"/>
        <v>2</v>
      </c>
      <c r="AK153" s="32">
        <f t="shared" si="72"/>
        <v>3</v>
      </c>
      <c r="AL153" s="31" t="str">
        <f>_xlfn.IFS(AI153=1,D153,AJ153=1,E153,AK153=1,F153)</f>
        <v>더불어민주당</v>
      </c>
      <c r="AM153" s="31"/>
      <c r="AN153" s="30">
        <v>117404</v>
      </c>
      <c r="AO153" s="41">
        <v>3</v>
      </c>
      <c r="AP153" s="40">
        <f t="shared" si="59"/>
        <v>0.33333333333333331</v>
      </c>
      <c r="AQ153" s="32">
        <f>INT(L153*AP153)</f>
        <v>3197</v>
      </c>
      <c r="AR153" s="30">
        <f>IF(E153="미래통합당",1,0)</f>
        <v>1</v>
      </c>
      <c r="AS153" s="30">
        <v>1</v>
      </c>
      <c r="AT153" s="39">
        <f t="shared" si="76"/>
        <v>3197</v>
      </c>
      <c r="AU153" s="30">
        <v>117404</v>
      </c>
      <c r="AV153" s="30">
        <f t="shared" si="77"/>
        <v>38869</v>
      </c>
      <c r="AW153" s="32">
        <f>K153-AT153</f>
        <v>22620</v>
      </c>
      <c r="AX153" s="32">
        <f>L153+AT153</f>
        <v>12789</v>
      </c>
      <c r="AY153" s="32">
        <f t="shared" si="70"/>
        <v>257</v>
      </c>
      <c r="AZ153" s="32">
        <f t="shared" si="66"/>
        <v>78535</v>
      </c>
      <c r="BA153" s="32">
        <f t="shared" si="67"/>
        <v>42843</v>
      </c>
      <c r="BB153" s="32">
        <f t="shared" si="68"/>
        <v>26934</v>
      </c>
      <c r="BC153" s="32">
        <f t="shared" si="69"/>
        <v>581</v>
      </c>
      <c r="BD153" s="32">
        <f t="shared" si="63"/>
        <v>117404</v>
      </c>
      <c r="BE153" s="32">
        <f>S153-AT153</f>
        <v>65463</v>
      </c>
      <c r="BF153" s="32">
        <f>T153+AT153</f>
        <v>39723</v>
      </c>
      <c r="BG153" s="32">
        <f t="shared" si="64"/>
        <v>838</v>
      </c>
      <c r="BH153" s="31">
        <f>AW153/$AV153</f>
        <v>0.58195477115439043</v>
      </c>
      <c r="BI153" s="31">
        <f>AX153/$AV153</f>
        <v>0.32902827446036687</v>
      </c>
      <c r="BJ153" s="31">
        <f>AY153/$AV153</f>
        <v>6.6119529702333476E-3</v>
      </c>
      <c r="BK153" s="31">
        <f>BA153/$AZ153</f>
        <v>0.54552747182784744</v>
      </c>
      <c r="BL153" s="31">
        <f>BB153/$AZ153</f>
        <v>0.34295537021710065</v>
      </c>
      <c r="BM153" s="31">
        <f>BC153/$AZ153</f>
        <v>7.3979754249697584E-3</v>
      </c>
      <c r="BN153" s="31">
        <f>BE153/$BD153</f>
        <v>0.55758747572484757</v>
      </c>
      <c r="BO153" s="31">
        <f>BF153/$BD153</f>
        <v>0.33834451977786106</v>
      </c>
      <c r="BP153" s="31">
        <f>(AY153+BC153)/$AU153</f>
        <v>7.1377465844434601E-3</v>
      </c>
      <c r="BQ153" s="31">
        <f t="shared" si="73"/>
        <v>3.6427299326542983E-2</v>
      </c>
      <c r="BR153" s="31">
        <f t="shared" si="73"/>
        <v>-1.3927095756733787E-2</v>
      </c>
      <c r="BS153" s="31">
        <f t="shared" si="73"/>
        <v>-7.8602245473641079E-4</v>
      </c>
      <c r="BU153" s="32">
        <f t="shared" si="74"/>
        <v>1</v>
      </c>
      <c r="BV153" s="32">
        <f t="shared" si="75"/>
        <v>2</v>
      </c>
      <c r="BW153" s="32">
        <f t="shared" si="75"/>
        <v>3</v>
      </c>
      <c r="BX153" s="31" t="str">
        <f t="shared" si="78"/>
        <v>더불어민주당</v>
      </c>
    </row>
    <row r="154" spans="1:76">
      <c r="A154" s="30">
        <v>151</v>
      </c>
      <c r="B154" s="30" t="s">
        <v>16754</v>
      </c>
      <c r="C154" s="30" t="s">
        <v>16777</v>
      </c>
      <c r="D154" s="32" t="s">
        <v>7</v>
      </c>
      <c r="E154" s="32" t="s">
        <v>9</v>
      </c>
      <c r="F154" s="32" t="s">
        <v>100</v>
      </c>
      <c r="G154" s="32" t="s">
        <v>9346</v>
      </c>
      <c r="H154" s="32" t="s">
        <v>9345</v>
      </c>
      <c r="I154" s="32" t="s">
        <v>9344</v>
      </c>
      <c r="J154" s="30">
        <v>47032</v>
      </c>
      <c r="K154" s="32">
        <v>27007</v>
      </c>
      <c r="L154" s="32">
        <v>18393</v>
      </c>
      <c r="M154" s="32">
        <v>991</v>
      </c>
      <c r="N154" s="32">
        <v>97543</v>
      </c>
      <c r="O154" s="32">
        <v>44769</v>
      </c>
      <c r="P154" s="32">
        <v>49097</v>
      </c>
      <c r="Q154" s="32">
        <v>2182</v>
      </c>
      <c r="R154" s="32">
        <v>144575</v>
      </c>
      <c r="S154" s="32">
        <v>71776</v>
      </c>
      <c r="T154" s="32">
        <v>67490</v>
      </c>
      <c r="U154" s="32">
        <v>3173</v>
      </c>
      <c r="V154" s="31">
        <f t="shared" si="79"/>
        <v>0.57422605885354649</v>
      </c>
      <c r="W154" s="31">
        <f t="shared" si="80"/>
        <v>0.39107416227249531</v>
      </c>
      <c r="X154" s="31">
        <f t="shared" si="81"/>
        <v>2.1070760333390032E-2</v>
      </c>
      <c r="Y154" s="31">
        <f t="shared" si="82"/>
        <v>0.45896681463559663</v>
      </c>
      <c r="Z154" s="31">
        <f t="shared" si="83"/>
        <v>0.50333698984037811</v>
      </c>
      <c r="AA154" s="31">
        <f t="shared" si="84"/>
        <v>2.2369621602780311E-2</v>
      </c>
      <c r="AB154" s="31">
        <f t="shared" si="60"/>
        <v>0.4964620439218399</v>
      </c>
      <c r="AC154" s="31">
        <f t="shared" si="61"/>
        <v>0.46681653121217359</v>
      </c>
      <c r="AD154" s="31">
        <f t="shared" si="62"/>
        <v>2.1947086287394085E-2</v>
      </c>
      <c r="AE154" s="31">
        <f t="shared" si="71"/>
        <v>0.11525924421794986</v>
      </c>
      <c r="AF154" s="31">
        <f t="shared" si="71"/>
        <v>-0.11226282756788281</v>
      </c>
      <c r="AG154" s="31">
        <f t="shared" si="71"/>
        <v>-1.2988612693902793E-3</v>
      </c>
      <c r="AH154" s="31"/>
      <c r="AI154" s="32">
        <f t="shared" si="72"/>
        <v>1</v>
      </c>
      <c r="AJ154" s="32">
        <f t="shared" si="72"/>
        <v>2</v>
      </c>
      <c r="AK154" s="32">
        <f t="shared" si="72"/>
        <v>3</v>
      </c>
      <c r="AL154" s="31" t="str">
        <f>_xlfn.IFS(AI154=1,D154,AJ154=1,E154,AK154=1,F154)</f>
        <v>더불어민주당</v>
      </c>
      <c r="AM154" s="31"/>
      <c r="AN154" s="30">
        <v>144575</v>
      </c>
      <c r="AO154" s="41">
        <v>3</v>
      </c>
      <c r="AP154" s="40">
        <f t="shared" si="59"/>
        <v>0.33333333333333331</v>
      </c>
      <c r="AQ154" s="32">
        <f>INT(L154*AP154)</f>
        <v>6131</v>
      </c>
      <c r="AR154" s="30">
        <f>IF(E154="미래통합당",1,0)</f>
        <v>1</v>
      </c>
      <c r="AS154" s="30">
        <v>1</v>
      </c>
      <c r="AT154" s="39">
        <f t="shared" si="76"/>
        <v>6131</v>
      </c>
      <c r="AU154" s="30">
        <v>144575</v>
      </c>
      <c r="AV154" s="30">
        <f t="shared" si="77"/>
        <v>47032</v>
      </c>
      <c r="AW154" s="32">
        <f>K154-AT154</f>
        <v>20876</v>
      </c>
      <c r="AX154" s="32">
        <f>L154+AT154</f>
        <v>24524</v>
      </c>
      <c r="AY154" s="32">
        <f t="shared" si="70"/>
        <v>991</v>
      </c>
      <c r="AZ154" s="32">
        <f t="shared" si="66"/>
        <v>97543</v>
      </c>
      <c r="BA154" s="32">
        <f t="shared" si="67"/>
        <v>44769</v>
      </c>
      <c r="BB154" s="32">
        <f t="shared" si="68"/>
        <v>49097</v>
      </c>
      <c r="BC154" s="32">
        <f t="shared" si="69"/>
        <v>2182</v>
      </c>
      <c r="BD154" s="32">
        <f t="shared" si="63"/>
        <v>144575</v>
      </c>
      <c r="BE154" s="32">
        <f>S154-AT154</f>
        <v>65645</v>
      </c>
      <c r="BF154" s="32">
        <f>T154+AT154</f>
        <v>73621</v>
      </c>
      <c r="BG154" s="32">
        <f t="shared" si="64"/>
        <v>3173</v>
      </c>
      <c r="BH154" s="31">
        <f>AW154/$AV154</f>
        <v>0.44386800476271476</v>
      </c>
      <c r="BI154" s="31">
        <f>AX154/$AV154</f>
        <v>0.52143221636332715</v>
      </c>
      <c r="BJ154" s="31">
        <f>AY154/$AV154</f>
        <v>2.1070760333390032E-2</v>
      </c>
      <c r="BK154" s="31">
        <f>BA154/$AZ154</f>
        <v>0.45896681463559663</v>
      </c>
      <c r="BL154" s="31">
        <f>BB154/$AZ154</f>
        <v>0.50333698984037811</v>
      </c>
      <c r="BM154" s="31">
        <f>BC154/$AZ154</f>
        <v>2.2369621602780311E-2</v>
      </c>
      <c r="BN154" s="31">
        <f>BE154/$BD154</f>
        <v>0.4540549887601591</v>
      </c>
      <c r="BO154" s="31">
        <f>BF154/$BD154</f>
        <v>0.50922358637385445</v>
      </c>
      <c r="BP154" s="31">
        <f>(AY154+BC154)/$AU154</f>
        <v>2.1947086287394085E-2</v>
      </c>
      <c r="BQ154" s="31">
        <f t="shared" si="73"/>
        <v>-1.5098809872881869E-2</v>
      </c>
      <c r="BR154" s="31">
        <f t="shared" si="73"/>
        <v>1.8095226522949037E-2</v>
      </c>
      <c r="BS154" s="31">
        <f t="shared" si="73"/>
        <v>-1.2988612693902793E-3</v>
      </c>
      <c r="BU154" s="32">
        <f t="shared" si="74"/>
        <v>2</v>
      </c>
      <c r="BV154" s="32">
        <f t="shared" si="75"/>
        <v>1</v>
      </c>
      <c r="BW154" s="32">
        <f t="shared" si="75"/>
        <v>3</v>
      </c>
      <c r="BX154" s="31" t="str">
        <f t="shared" si="78"/>
        <v>미래통합당</v>
      </c>
    </row>
    <row r="155" spans="1:76">
      <c r="A155" s="30">
        <v>152</v>
      </c>
      <c r="B155" s="30" t="s">
        <v>16754</v>
      </c>
      <c r="C155" s="30" t="s">
        <v>16776</v>
      </c>
      <c r="D155" s="32" t="s">
        <v>7</v>
      </c>
      <c r="E155" s="32" t="s">
        <v>9</v>
      </c>
      <c r="F155" s="32" t="s">
        <v>255</v>
      </c>
      <c r="G155" s="32" t="s">
        <v>9397</v>
      </c>
      <c r="H155" s="32" t="s">
        <v>9396</v>
      </c>
      <c r="I155" s="32" t="s">
        <v>9395</v>
      </c>
      <c r="J155" s="30">
        <v>36571</v>
      </c>
      <c r="K155" s="32">
        <v>22898</v>
      </c>
      <c r="L155" s="32">
        <v>12555</v>
      </c>
      <c r="M155" s="32">
        <v>715</v>
      </c>
      <c r="N155" s="32">
        <v>74007</v>
      </c>
      <c r="O155" s="32">
        <v>39028</v>
      </c>
      <c r="P155" s="32">
        <v>32279</v>
      </c>
      <c r="Q155" s="32">
        <v>1708</v>
      </c>
      <c r="R155" s="32">
        <v>110578</v>
      </c>
      <c r="S155" s="32">
        <v>61926</v>
      </c>
      <c r="T155" s="32">
        <v>44834</v>
      </c>
      <c r="U155" s="32">
        <v>2423</v>
      </c>
      <c r="V155" s="31">
        <f t="shared" si="79"/>
        <v>0.62612452489677617</v>
      </c>
      <c r="W155" s="31">
        <f t="shared" si="80"/>
        <v>0.34330480435317601</v>
      </c>
      <c r="X155" s="31">
        <f t="shared" si="81"/>
        <v>1.9551010363402697E-2</v>
      </c>
      <c r="Y155" s="31">
        <f t="shared" si="82"/>
        <v>0.52735552042374367</v>
      </c>
      <c r="Z155" s="31">
        <f t="shared" si="83"/>
        <v>0.43616144418771197</v>
      </c>
      <c r="AA155" s="31">
        <f t="shared" si="84"/>
        <v>2.3078897942086559E-2</v>
      </c>
      <c r="AB155" s="31">
        <f t="shared" si="60"/>
        <v>0.56002098066523176</v>
      </c>
      <c r="AC155" s="31">
        <f t="shared" si="61"/>
        <v>0.40545135560418888</v>
      </c>
      <c r="AD155" s="31">
        <f t="shared" si="62"/>
        <v>2.1912134420951728E-2</v>
      </c>
      <c r="AE155" s="31">
        <f t="shared" si="71"/>
        <v>9.8769004473032496E-2</v>
      </c>
      <c r="AF155" s="31">
        <f t="shared" si="71"/>
        <v>-9.2856639834535959E-2</v>
      </c>
      <c r="AG155" s="31">
        <f t="shared" si="71"/>
        <v>-3.5278875786838616E-3</v>
      </c>
      <c r="AH155" s="31"/>
      <c r="AI155" s="32">
        <f t="shared" si="72"/>
        <v>1</v>
      </c>
      <c r="AJ155" s="32">
        <f t="shared" si="72"/>
        <v>2</v>
      </c>
      <c r="AK155" s="32">
        <f t="shared" si="72"/>
        <v>3</v>
      </c>
      <c r="AL155" s="31" t="str">
        <f>_xlfn.IFS(AI155=1,D155,AJ155=1,E155,AK155=1,F155)</f>
        <v>더불어민주당</v>
      </c>
      <c r="AM155" s="31"/>
      <c r="AN155" s="30">
        <v>110578</v>
      </c>
      <c r="AO155" s="41">
        <v>3</v>
      </c>
      <c r="AP155" s="40">
        <f t="shared" si="59"/>
        <v>0.33333333333333331</v>
      </c>
      <c r="AQ155" s="32">
        <f>INT(L155*AP155)</f>
        <v>4185</v>
      </c>
      <c r="AR155" s="30">
        <f>IF(E155="미래통합당",1,0)</f>
        <v>1</v>
      </c>
      <c r="AS155" s="30">
        <v>1</v>
      </c>
      <c r="AT155" s="39">
        <f t="shared" si="76"/>
        <v>4185</v>
      </c>
      <c r="AU155" s="30">
        <v>110578</v>
      </c>
      <c r="AV155" s="30">
        <f t="shared" si="77"/>
        <v>36571</v>
      </c>
      <c r="AW155" s="32">
        <f>K155-AT155</f>
        <v>18713</v>
      </c>
      <c r="AX155" s="32">
        <f>L155+AT155</f>
        <v>16740</v>
      </c>
      <c r="AY155" s="32">
        <f t="shared" si="70"/>
        <v>715</v>
      </c>
      <c r="AZ155" s="32">
        <f t="shared" si="66"/>
        <v>74007</v>
      </c>
      <c r="BA155" s="32">
        <f t="shared" si="67"/>
        <v>39028</v>
      </c>
      <c r="BB155" s="32">
        <f t="shared" si="68"/>
        <v>32279</v>
      </c>
      <c r="BC155" s="32">
        <f t="shared" si="69"/>
        <v>1708</v>
      </c>
      <c r="BD155" s="32">
        <f t="shared" si="63"/>
        <v>110578</v>
      </c>
      <c r="BE155" s="32">
        <f>S155-AT155</f>
        <v>57741</v>
      </c>
      <c r="BF155" s="32">
        <f>T155+AT155</f>
        <v>49019</v>
      </c>
      <c r="BG155" s="32">
        <f t="shared" si="64"/>
        <v>2423</v>
      </c>
      <c r="BH155" s="31">
        <f>AW155/$AV155</f>
        <v>0.51168959011238413</v>
      </c>
      <c r="BI155" s="31">
        <f>AX155/$AV155</f>
        <v>0.45773973913756799</v>
      </c>
      <c r="BJ155" s="31">
        <f>AY155/$AV155</f>
        <v>1.9551010363402697E-2</v>
      </c>
      <c r="BK155" s="31">
        <f>BA155/$AZ155</f>
        <v>0.52735552042374367</v>
      </c>
      <c r="BL155" s="31">
        <f>BB155/$AZ155</f>
        <v>0.43616144418771197</v>
      </c>
      <c r="BM155" s="31">
        <f>BC155/$AZ155</f>
        <v>2.3078897942086559E-2</v>
      </c>
      <c r="BN155" s="31">
        <f>BE155/$BD155</f>
        <v>0.52217439273634902</v>
      </c>
      <c r="BO155" s="31">
        <f>BF155/$BD155</f>
        <v>0.44329794353307167</v>
      </c>
      <c r="BP155" s="31">
        <f>(AY155+BC155)/$AU155</f>
        <v>2.1912134420951728E-2</v>
      </c>
      <c r="BQ155" s="31">
        <f t="shared" si="73"/>
        <v>-1.5665930311359544E-2</v>
      </c>
      <c r="BR155" s="31">
        <f t="shared" si="73"/>
        <v>2.1578294949856025E-2</v>
      </c>
      <c r="BS155" s="31">
        <f t="shared" si="73"/>
        <v>-3.5278875786838616E-3</v>
      </c>
      <c r="BU155" s="32">
        <f t="shared" si="74"/>
        <v>1</v>
      </c>
      <c r="BV155" s="32">
        <f t="shared" si="75"/>
        <v>2</v>
      </c>
      <c r="BW155" s="32">
        <f t="shared" si="75"/>
        <v>3</v>
      </c>
      <c r="BX155" s="31" t="str">
        <f t="shared" si="78"/>
        <v>더불어민주당</v>
      </c>
    </row>
    <row r="156" spans="1:76">
      <c r="A156" s="30">
        <v>153</v>
      </c>
      <c r="B156" s="30" t="s">
        <v>16754</v>
      </c>
      <c r="C156" s="30" t="s">
        <v>16775</v>
      </c>
      <c r="D156" s="32" t="s">
        <v>7</v>
      </c>
      <c r="E156" s="32" t="s">
        <v>9</v>
      </c>
      <c r="F156" s="32" t="s">
        <v>100</v>
      </c>
      <c r="G156" s="32" t="s">
        <v>9458</v>
      </c>
      <c r="H156" s="32" t="s">
        <v>9457</v>
      </c>
      <c r="I156" s="32" t="s">
        <v>9456</v>
      </c>
      <c r="J156" s="30">
        <v>45528</v>
      </c>
      <c r="K156" s="32">
        <v>26166</v>
      </c>
      <c r="L156" s="32">
        <v>17491</v>
      </c>
      <c r="M156" s="32">
        <v>1096</v>
      </c>
      <c r="N156" s="32">
        <v>88498</v>
      </c>
      <c r="O156" s="32">
        <v>42487</v>
      </c>
      <c r="P156" s="32">
        <v>42104</v>
      </c>
      <c r="Q156" s="32">
        <v>2526</v>
      </c>
      <c r="R156" s="32">
        <v>134026</v>
      </c>
      <c r="S156" s="32">
        <v>68653</v>
      </c>
      <c r="T156" s="32">
        <v>59595</v>
      </c>
      <c r="U156" s="32">
        <v>3622</v>
      </c>
      <c r="V156" s="31">
        <f t="shared" si="79"/>
        <v>0.57472324723247237</v>
      </c>
      <c r="W156" s="31">
        <f t="shared" si="80"/>
        <v>0.38418116324020385</v>
      </c>
      <c r="X156" s="31">
        <f t="shared" si="81"/>
        <v>2.407309787383588E-2</v>
      </c>
      <c r="Y156" s="31">
        <f t="shared" si="82"/>
        <v>0.48008994553549234</v>
      </c>
      <c r="Z156" s="31">
        <f t="shared" si="83"/>
        <v>0.47576216411670319</v>
      </c>
      <c r="AA156" s="31">
        <f t="shared" si="84"/>
        <v>2.8543017921308957E-2</v>
      </c>
      <c r="AB156" s="31">
        <f t="shared" si="60"/>
        <v>0.51223643173712563</v>
      </c>
      <c r="AC156" s="31">
        <f t="shared" si="61"/>
        <v>0.44465253010609884</v>
      </c>
      <c r="AD156" s="31">
        <f t="shared" si="62"/>
        <v>2.7024607165773804E-2</v>
      </c>
      <c r="AE156" s="31">
        <f t="shared" si="71"/>
        <v>9.4633301696980032E-2</v>
      </c>
      <c r="AF156" s="31">
        <f t="shared" si="71"/>
        <v>-9.1581000876499341E-2</v>
      </c>
      <c r="AG156" s="31">
        <f t="shared" si="71"/>
        <v>-4.4699200474730763E-3</v>
      </c>
      <c r="AH156" s="31"/>
      <c r="AI156" s="32">
        <f t="shared" si="72"/>
        <v>1</v>
      </c>
      <c r="AJ156" s="32">
        <f t="shared" si="72"/>
        <v>2</v>
      </c>
      <c r="AK156" s="32">
        <f t="shared" si="72"/>
        <v>3</v>
      </c>
      <c r="AL156" s="31" t="str">
        <f>_xlfn.IFS(AI156=1,D156,AJ156=1,E156,AK156=1,F156)</f>
        <v>더불어민주당</v>
      </c>
      <c r="AM156" s="31"/>
      <c r="AN156" s="30">
        <v>134026</v>
      </c>
      <c r="AO156" s="41">
        <v>4</v>
      </c>
      <c r="AP156" s="40">
        <f t="shared" si="59"/>
        <v>0.25</v>
      </c>
      <c r="AQ156" s="32">
        <f>INT(L156*AP156)</f>
        <v>4372</v>
      </c>
      <c r="AR156" s="30">
        <f>IF(E156="미래통합당",1,0)</f>
        <v>1</v>
      </c>
      <c r="AS156" s="30">
        <v>1</v>
      </c>
      <c r="AT156" s="39">
        <f t="shared" si="76"/>
        <v>4372</v>
      </c>
      <c r="AU156" s="30">
        <v>134026</v>
      </c>
      <c r="AV156" s="30">
        <f t="shared" si="77"/>
        <v>45528</v>
      </c>
      <c r="AW156" s="32">
        <f>K156-AT156</f>
        <v>21794</v>
      </c>
      <c r="AX156" s="32">
        <f>L156+AT156</f>
        <v>21863</v>
      </c>
      <c r="AY156" s="32">
        <f t="shared" si="70"/>
        <v>1096</v>
      </c>
      <c r="AZ156" s="32">
        <f t="shared" si="66"/>
        <v>88498</v>
      </c>
      <c r="BA156" s="32">
        <f t="shared" si="67"/>
        <v>42487</v>
      </c>
      <c r="BB156" s="32">
        <f t="shared" si="68"/>
        <v>42104</v>
      </c>
      <c r="BC156" s="32">
        <f t="shared" si="69"/>
        <v>2526</v>
      </c>
      <c r="BD156" s="32">
        <f t="shared" si="63"/>
        <v>134026</v>
      </c>
      <c r="BE156" s="32">
        <f>S156-AT156</f>
        <v>64281</v>
      </c>
      <c r="BF156" s="32">
        <f>T156+AT156</f>
        <v>63967</v>
      </c>
      <c r="BG156" s="32">
        <f t="shared" si="64"/>
        <v>3622</v>
      </c>
      <c r="BH156" s="31">
        <f>AW156/$AV156</f>
        <v>0.47869442980144089</v>
      </c>
      <c r="BI156" s="31">
        <f>AX156/$AV156</f>
        <v>0.48020998067123527</v>
      </c>
      <c r="BJ156" s="31">
        <f>AY156/$AV156</f>
        <v>2.407309787383588E-2</v>
      </c>
      <c r="BK156" s="31">
        <f>BA156/$AZ156</f>
        <v>0.48008994553549234</v>
      </c>
      <c r="BL156" s="31">
        <f>BB156/$AZ156</f>
        <v>0.47576216411670319</v>
      </c>
      <c r="BM156" s="31">
        <f>BC156/$AZ156</f>
        <v>2.8543017921308957E-2</v>
      </c>
      <c r="BN156" s="31">
        <f>BE156/$BD156</f>
        <v>0.4796158954232761</v>
      </c>
      <c r="BO156" s="31">
        <f>BF156/$BD156</f>
        <v>0.47727306641994838</v>
      </c>
      <c r="BP156" s="31">
        <f>(AY156+BC156)/$AU156</f>
        <v>2.7024607165773804E-2</v>
      </c>
      <c r="BQ156" s="31">
        <f t="shared" si="73"/>
        <v>-1.3955157340514446E-3</v>
      </c>
      <c r="BR156" s="31">
        <f t="shared" si="73"/>
        <v>4.4478165545320802E-3</v>
      </c>
      <c r="BS156" s="31">
        <f t="shared" si="73"/>
        <v>-4.4699200474730763E-3</v>
      </c>
      <c r="BU156" s="32">
        <f t="shared" si="74"/>
        <v>1</v>
      </c>
      <c r="BV156" s="32">
        <f t="shared" si="75"/>
        <v>2</v>
      </c>
      <c r="BW156" s="32">
        <f t="shared" si="75"/>
        <v>3</v>
      </c>
      <c r="BX156" s="31" t="str">
        <f t="shared" si="78"/>
        <v>더불어민주당</v>
      </c>
    </row>
    <row r="157" spans="1:76">
      <c r="A157" s="30">
        <v>154</v>
      </c>
      <c r="B157" s="30" t="s">
        <v>16754</v>
      </c>
      <c r="C157" s="30" t="s">
        <v>16774</v>
      </c>
      <c r="D157" s="32" t="s">
        <v>7</v>
      </c>
      <c r="E157" s="32" t="s">
        <v>9</v>
      </c>
      <c r="F157" s="32" t="s">
        <v>19</v>
      </c>
      <c r="G157" s="32" t="s">
        <v>9514</v>
      </c>
      <c r="H157" s="32" t="s">
        <v>9513</v>
      </c>
      <c r="I157" s="32" t="s">
        <v>9512</v>
      </c>
      <c r="J157" s="30">
        <v>37110</v>
      </c>
      <c r="K157" s="32">
        <v>26459</v>
      </c>
      <c r="L157" s="32">
        <v>9779</v>
      </c>
      <c r="M157" s="32">
        <v>433</v>
      </c>
      <c r="N157" s="32">
        <v>67494</v>
      </c>
      <c r="O157" s="32">
        <v>42811</v>
      </c>
      <c r="P157" s="32">
        <v>22921</v>
      </c>
      <c r="Q157" s="32">
        <v>948</v>
      </c>
      <c r="R157" s="32">
        <v>104604</v>
      </c>
      <c r="S157" s="32">
        <v>69270</v>
      </c>
      <c r="T157" s="32">
        <v>32700</v>
      </c>
      <c r="U157" s="32">
        <v>1381</v>
      </c>
      <c r="V157" s="31">
        <f t="shared" si="79"/>
        <v>0.71298841282673131</v>
      </c>
      <c r="W157" s="31">
        <f t="shared" si="80"/>
        <v>0.26351387766100781</v>
      </c>
      <c r="X157" s="31">
        <f t="shared" si="81"/>
        <v>1.166801401239558E-2</v>
      </c>
      <c r="Y157" s="31">
        <f t="shared" si="82"/>
        <v>0.63429341867425248</v>
      </c>
      <c r="Z157" s="31">
        <f t="shared" si="83"/>
        <v>0.33960055708655584</v>
      </c>
      <c r="AA157" s="31">
        <f t="shared" si="84"/>
        <v>1.4045692950484488E-2</v>
      </c>
      <c r="AB157" s="31">
        <f t="shared" si="60"/>
        <v>0.66221177010439369</v>
      </c>
      <c r="AC157" s="31">
        <f t="shared" si="61"/>
        <v>0.3126075484685098</v>
      </c>
      <c r="AD157" s="31">
        <f t="shared" si="62"/>
        <v>1.3202172001070704E-2</v>
      </c>
      <c r="AE157" s="31">
        <f t="shared" si="71"/>
        <v>7.8694994152478825E-2</v>
      </c>
      <c r="AF157" s="31">
        <f t="shared" si="71"/>
        <v>-7.6086679425548032E-2</v>
      </c>
      <c r="AG157" s="31">
        <f t="shared" si="71"/>
        <v>-2.377678938088908E-3</v>
      </c>
      <c r="AH157" s="31"/>
      <c r="AI157" s="32">
        <f t="shared" si="72"/>
        <v>1</v>
      </c>
      <c r="AJ157" s="32">
        <f t="shared" si="72"/>
        <v>2</v>
      </c>
      <c r="AK157" s="32">
        <f t="shared" si="72"/>
        <v>3</v>
      </c>
      <c r="AL157" s="31" t="str">
        <f>_xlfn.IFS(AI157=1,D157,AJ157=1,E157,AK157=1,F157)</f>
        <v>더불어민주당</v>
      </c>
      <c r="AM157" s="31"/>
      <c r="AN157" s="30">
        <v>104604</v>
      </c>
      <c r="AO157" s="41">
        <v>3</v>
      </c>
      <c r="AP157" s="40">
        <f t="shared" si="59"/>
        <v>0.33333333333333331</v>
      </c>
      <c r="AQ157" s="32">
        <f>INT(L157*AP157)</f>
        <v>3259</v>
      </c>
      <c r="AR157" s="30">
        <f>IF(E157="미래통합당",1,0)</f>
        <v>1</v>
      </c>
      <c r="AS157" s="30">
        <v>1</v>
      </c>
      <c r="AT157" s="39">
        <f t="shared" si="76"/>
        <v>3259</v>
      </c>
      <c r="AU157" s="30">
        <v>104604</v>
      </c>
      <c r="AV157" s="30">
        <f t="shared" si="77"/>
        <v>37110</v>
      </c>
      <c r="AW157" s="32">
        <f>K157-AT157</f>
        <v>23200</v>
      </c>
      <c r="AX157" s="32">
        <f>L157+AT157</f>
        <v>13038</v>
      </c>
      <c r="AY157" s="32">
        <f t="shared" si="70"/>
        <v>433</v>
      </c>
      <c r="AZ157" s="32">
        <f t="shared" si="66"/>
        <v>67494</v>
      </c>
      <c r="BA157" s="32">
        <f t="shared" si="67"/>
        <v>42811</v>
      </c>
      <c r="BB157" s="32">
        <f t="shared" si="68"/>
        <v>22921</v>
      </c>
      <c r="BC157" s="32">
        <f t="shared" si="69"/>
        <v>948</v>
      </c>
      <c r="BD157" s="32">
        <f t="shared" si="63"/>
        <v>104604</v>
      </c>
      <c r="BE157" s="32">
        <f>S157-AT157</f>
        <v>66011</v>
      </c>
      <c r="BF157" s="32">
        <f>T157+AT157</f>
        <v>35959</v>
      </c>
      <c r="BG157" s="32">
        <f t="shared" si="64"/>
        <v>1381</v>
      </c>
      <c r="BH157" s="31">
        <f>AW157/$AV157</f>
        <v>0.62516841821611424</v>
      </c>
      <c r="BI157" s="31">
        <f>AX157/$AV157</f>
        <v>0.35133387227162488</v>
      </c>
      <c r="BJ157" s="31">
        <f>AY157/$AV157</f>
        <v>1.166801401239558E-2</v>
      </c>
      <c r="BK157" s="31">
        <f>BA157/$AZ157</f>
        <v>0.63429341867425248</v>
      </c>
      <c r="BL157" s="31">
        <f>BB157/$AZ157</f>
        <v>0.33960055708655584</v>
      </c>
      <c r="BM157" s="31">
        <f>BC157/$AZ157</f>
        <v>1.4045692950484488E-2</v>
      </c>
      <c r="BN157" s="31">
        <f>BE157/$BD157</f>
        <v>0.6310561737600856</v>
      </c>
      <c r="BO157" s="31">
        <f>BF157/$BD157</f>
        <v>0.34376314481281789</v>
      </c>
      <c r="BP157" s="31">
        <f>(AY157+BC157)/$AU157</f>
        <v>1.3202172001070704E-2</v>
      </c>
      <c r="BQ157" s="31">
        <f t="shared" si="73"/>
        <v>-9.1250004581382438E-3</v>
      </c>
      <c r="BR157" s="31">
        <f t="shared" si="73"/>
        <v>1.1733315185069038E-2</v>
      </c>
      <c r="BS157" s="31">
        <f t="shared" si="73"/>
        <v>-2.377678938088908E-3</v>
      </c>
      <c r="BU157" s="32">
        <f t="shared" si="74"/>
        <v>1</v>
      </c>
      <c r="BV157" s="32">
        <f t="shared" si="75"/>
        <v>2</v>
      </c>
      <c r="BW157" s="32">
        <f t="shared" si="75"/>
        <v>3</v>
      </c>
      <c r="BX157" s="31" t="str">
        <f t="shared" si="78"/>
        <v>더불어민주당</v>
      </c>
    </row>
    <row r="158" spans="1:76">
      <c r="A158" s="30">
        <v>155</v>
      </c>
      <c r="B158" s="30" t="s">
        <v>16754</v>
      </c>
      <c r="C158" s="30" t="s">
        <v>16773</v>
      </c>
      <c r="D158" s="32" t="s">
        <v>7</v>
      </c>
      <c r="E158" s="32" t="s">
        <v>9</v>
      </c>
      <c r="F158" s="32" t="s">
        <v>13</v>
      </c>
      <c r="G158" s="32" t="s">
        <v>9583</v>
      </c>
      <c r="H158" s="32" t="s">
        <v>9582</v>
      </c>
      <c r="I158" s="32" t="s">
        <v>7021</v>
      </c>
      <c r="J158" s="30">
        <v>58251</v>
      </c>
      <c r="K158" s="32">
        <v>37478</v>
      </c>
      <c r="L158" s="32">
        <v>19004</v>
      </c>
      <c r="M158" s="32">
        <v>1144</v>
      </c>
      <c r="N158" s="32">
        <v>102514</v>
      </c>
      <c r="O158" s="32">
        <v>53778</v>
      </c>
      <c r="P158" s="32">
        <v>45163</v>
      </c>
      <c r="Q158" s="32">
        <v>2367</v>
      </c>
      <c r="R158" s="32">
        <v>160765</v>
      </c>
      <c r="S158" s="32">
        <v>91256</v>
      </c>
      <c r="T158" s="32">
        <v>64167</v>
      </c>
      <c r="U158" s="32">
        <v>3511</v>
      </c>
      <c r="V158" s="31">
        <f t="shared" si="79"/>
        <v>0.64338809634169369</v>
      </c>
      <c r="W158" s="31">
        <f t="shared" si="80"/>
        <v>0.32624332629482755</v>
      </c>
      <c r="X158" s="31">
        <f t="shared" si="81"/>
        <v>1.9639147825788399E-2</v>
      </c>
      <c r="Y158" s="31">
        <f t="shared" si="82"/>
        <v>0.52459176307626276</v>
      </c>
      <c r="Z158" s="31">
        <f t="shared" si="83"/>
        <v>0.44055446085412725</v>
      </c>
      <c r="AA158" s="31">
        <f t="shared" si="84"/>
        <v>2.3089529235031311E-2</v>
      </c>
      <c r="AB158" s="31">
        <f t="shared" si="60"/>
        <v>0.5676359904208006</v>
      </c>
      <c r="AC158" s="31">
        <f t="shared" si="61"/>
        <v>0.39913538394551051</v>
      </c>
      <c r="AD158" s="31">
        <f t="shared" si="62"/>
        <v>2.1839330700090195E-2</v>
      </c>
      <c r="AE158" s="31">
        <f t="shared" si="71"/>
        <v>0.11879633326543093</v>
      </c>
      <c r="AF158" s="31">
        <f t="shared" si="71"/>
        <v>-0.1143111345592997</v>
      </c>
      <c r="AG158" s="31">
        <f t="shared" si="71"/>
        <v>-3.4503814092429128E-3</v>
      </c>
      <c r="AH158" s="31"/>
      <c r="AI158" s="32">
        <f t="shared" si="72"/>
        <v>1</v>
      </c>
      <c r="AJ158" s="32">
        <f t="shared" si="72"/>
        <v>2</v>
      </c>
      <c r="AK158" s="32">
        <f t="shared" si="72"/>
        <v>3</v>
      </c>
      <c r="AL158" s="31" t="str">
        <f>_xlfn.IFS(AI158=1,D158,AJ158=1,E158,AK158=1,F158)</f>
        <v>더불어민주당</v>
      </c>
      <c r="AM158" s="31"/>
      <c r="AN158" s="30">
        <v>160765</v>
      </c>
      <c r="AO158" s="41">
        <v>3</v>
      </c>
      <c r="AP158" s="40">
        <f t="shared" si="59"/>
        <v>0.33333333333333331</v>
      </c>
      <c r="AQ158" s="32">
        <f>INT(L158*AP158)</f>
        <v>6334</v>
      </c>
      <c r="AR158" s="30">
        <f>IF(E158="미래통합당",1,0)</f>
        <v>1</v>
      </c>
      <c r="AS158" s="30">
        <v>1</v>
      </c>
      <c r="AT158" s="39">
        <f t="shared" si="76"/>
        <v>6334</v>
      </c>
      <c r="AU158" s="30">
        <v>160765</v>
      </c>
      <c r="AV158" s="30">
        <f t="shared" si="77"/>
        <v>58251</v>
      </c>
      <c r="AW158" s="32">
        <f>K158-AT158</f>
        <v>31144</v>
      </c>
      <c r="AX158" s="32">
        <f>L158+AT158</f>
        <v>25338</v>
      </c>
      <c r="AY158" s="32">
        <f t="shared" si="70"/>
        <v>1144</v>
      </c>
      <c r="AZ158" s="32">
        <f t="shared" si="66"/>
        <v>102514</v>
      </c>
      <c r="BA158" s="32">
        <f t="shared" si="67"/>
        <v>53778</v>
      </c>
      <c r="BB158" s="32">
        <f t="shared" si="68"/>
        <v>45163</v>
      </c>
      <c r="BC158" s="32">
        <f t="shared" si="69"/>
        <v>2367</v>
      </c>
      <c r="BD158" s="32">
        <f t="shared" si="63"/>
        <v>160765</v>
      </c>
      <c r="BE158" s="32">
        <f>S158-AT158</f>
        <v>84922</v>
      </c>
      <c r="BF158" s="32">
        <f>T158+AT158</f>
        <v>70501</v>
      </c>
      <c r="BG158" s="32">
        <f t="shared" si="64"/>
        <v>3511</v>
      </c>
      <c r="BH158" s="31">
        <f>AW158/$AV158</f>
        <v>0.53465176563492467</v>
      </c>
      <c r="BI158" s="31">
        <f>AX158/$AV158</f>
        <v>0.43497965700159652</v>
      </c>
      <c r="BJ158" s="31">
        <f>AY158/$AV158</f>
        <v>1.9639147825788399E-2</v>
      </c>
      <c r="BK158" s="31">
        <f>BA158/$AZ158</f>
        <v>0.52459176307626276</v>
      </c>
      <c r="BL158" s="31">
        <f>BB158/$AZ158</f>
        <v>0.44055446085412725</v>
      </c>
      <c r="BM158" s="31">
        <f>BC158/$AZ158</f>
        <v>2.3089529235031311E-2</v>
      </c>
      <c r="BN158" s="31">
        <f>BE158/$BD158</f>
        <v>0.52823686747737386</v>
      </c>
      <c r="BO158" s="31">
        <f>BF158/$BD158</f>
        <v>0.43853450688893725</v>
      </c>
      <c r="BP158" s="31">
        <f>(AY158+BC158)/$AU158</f>
        <v>2.1839330700090195E-2</v>
      </c>
      <c r="BQ158" s="31">
        <f t="shared" si="73"/>
        <v>1.0060002558661907E-2</v>
      </c>
      <c r="BR158" s="31">
        <f t="shared" si="73"/>
        <v>-5.5748038525307297E-3</v>
      </c>
      <c r="BS158" s="31">
        <f t="shared" si="73"/>
        <v>-3.4503814092429128E-3</v>
      </c>
      <c r="BU158" s="32">
        <f t="shared" si="74"/>
        <v>1</v>
      </c>
      <c r="BV158" s="32">
        <f t="shared" si="75"/>
        <v>2</v>
      </c>
      <c r="BW158" s="32">
        <f t="shared" si="75"/>
        <v>3</v>
      </c>
      <c r="BX158" s="31" t="str">
        <f t="shared" si="78"/>
        <v>더불어민주당</v>
      </c>
    </row>
    <row r="159" spans="1:76">
      <c r="A159" s="30">
        <v>156</v>
      </c>
      <c r="B159" s="30" t="s">
        <v>16754</v>
      </c>
      <c r="C159" s="30" t="s">
        <v>16772</v>
      </c>
      <c r="D159" s="32" t="s">
        <v>7</v>
      </c>
      <c r="E159" s="32" t="s">
        <v>9</v>
      </c>
      <c r="F159" s="32" t="s">
        <v>19</v>
      </c>
      <c r="G159" s="32" t="s">
        <v>9641</v>
      </c>
      <c r="H159" s="32" t="s">
        <v>9640</v>
      </c>
      <c r="I159" s="32" t="s">
        <v>6771</v>
      </c>
      <c r="J159" s="30">
        <v>60691</v>
      </c>
      <c r="K159" s="32">
        <v>34959</v>
      </c>
      <c r="L159" s="32">
        <v>17164</v>
      </c>
      <c r="M159" s="32">
        <v>277</v>
      </c>
      <c r="N159" s="32">
        <v>91445</v>
      </c>
      <c r="O159" s="32">
        <v>41613</v>
      </c>
      <c r="P159" s="32">
        <v>32977</v>
      </c>
      <c r="Q159" s="32">
        <v>495</v>
      </c>
      <c r="R159" s="32">
        <v>152136</v>
      </c>
      <c r="S159" s="32">
        <v>76572</v>
      </c>
      <c r="T159" s="32">
        <v>50141</v>
      </c>
      <c r="U159" s="32">
        <v>772</v>
      </c>
      <c r="V159" s="31">
        <f t="shared" si="79"/>
        <v>0.57601621327709218</v>
      </c>
      <c r="W159" s="31">
        <f t="shared" si="80"/>
        <v>0.28280964228633571</v>
      </c>
      <c r="X159" s="31">
        <f t="shared" si="81"/>
        <v>4.5641034090721858E-3</v>
      </c>
      <c r="Y159" s="31">
        <f t="shared" si="82"/>
        <v>0.4550604188309913</v>
      </c>
      <c r="Z159" s="31">
        <f t="shared" si="83"/>
        <v>0.36062113838919568</v>
      </c>
      <c r="AA159" s="31">
        <f t="shared" si="84"/>
        <v>5.4130898354201977E-3</v>
      </c>
      <c r="AB159" s="31">
        <f t="shared" si="60"/>
        <v>0.50331282536677713</v>
      </c>
      <c r="AC159" s="31">
        <f t="shared" si="61"/>
        <v>0.32958011253089342</v>
      </c>
      <c r="AD159" s="31">
        <f t="shared" si="62"/>
        <v>5.074407109428406E-3</v>
      </c>
      <c r="AE159" s="31">
        <f t="shared" si="71"/>
        <v>0.12095579444610088</v>
      </c>
      <c r="AF159" s="31">
        <f t="shared" si="71"/>
        <v>-7.7811496102859978E-2</v>
      </c>
      <c r="AG159" s="31">
        <f t="shared" si="71"/>
        <v>-8.4898642634801194E-4</v>
      </c>
      <c r="AH159" s="31"/>
      <c r="AI159" s="32">
        <f t="shared" si="72"/>
        <v>1</v>
      </c>
      <c r="AJ159" s="32">
        <f t="shared" si="72"/>
        <v>2</v>
      </c>
      <c r="AK159" s="32">
        <f t="shared" si="72"/>
        <v>3</v>
      </c>
      <c r="AL159" s="31" t="str">
        <f>_xlfn.IFS(AI159=1,D159,AJ159=1,E159,AK159=1,F159)</f>
        <v>더불어민주당</v>
      </c>
      <c r="AM159" s="31"/>
      <c r="AN159" s="30">
        <v>152136</v>
      </c>
      <c r="AO159" s="41">
        <v>3</v>
      </c>
      <c r="AP159" s="40">
        <f t="shared" si="59"/>
        <v>0.33333333333333331</v>
      </c>
      <c r="AQ159" s="32">
        <f>INT(L159*AP159)</f>
        <v>5721</v>
      </c>
      <c r="AR159" s="30">
        <f>IF(E159="미래통합당",1,0)</f>
        <v>1</v>
      </c>
      <c r="AS159" s="30">
        <v>1</v>
      </c>
      <c r="AT159" s="39">
        <f t="shared" si="76"/>
        <v>5721</v>
      </c>
      <c r="AU159" s="30">
        <v>152136</v>
      </c>
      <c r="AV159" s="30">
        <f t="shared" si="77"/>
        <v>60691</v>
      </c>
      <c r="AW159" s="32">
        <f>K159-AT159</f>
        <v>29238</v>
      </c>
      <c r="AX159" s="32">
        <f>L159+AT159</f>
        <v>22885</v>
      </c>
      <c r="AY159" s="32">
        <f t="shared" si="70"/>
        <v>277</v>
      </c>
      <c r="AZ159" s="32">
        <f t="shared" si="66"/>
        <v>91445</v>
      </c>
      <c r="BA159" s="32">
        <f t="shared" si="67"/>
        <v>41613</v>
      </c>
      <c r="BB159" s="32">
        <f t="shared" si="68"/>
        <v>32977</v>
      </c>
      <c r="BC159" s="32">
        <f t="shared" si="69"/>
        <v>495</v>
      </c>
      <c r="BD159" s="32">
        <f t="shared" si="63"/>
        <v>152136</v>
      </c>
      <c r="BE159" s="32">
        <f>S159-AT159</f>
        <v>70851</v>
      </c>
      <c r="BF159" s="32">
        <f>T159+AT159</f>
        <v>55862</v>
      </c>
      <c r="BG159" s="32">
        <f t="shared" si="64"/>
        <v>772</v>
      </c>
      <c r="BH159" s="31">
        <f>AW159/$AV159</f>
        <v>0.48175182481751827</v>
      </c>
      <c r="BI159" s="31">
        <f>AX159/$AV159</f>
        <v>0.37707403074590962</v>
      </c>
      <c r="BJ159" s="31">
        <f>AY159/$AV159</f>
        <v>4.5641034090721858E-3</v>
      </c>
      <c r="BK159" s="31">
        <f>BA159/$AZ159</f>
        <v>0.4550604188309913</v>
      </c>
      <c r="BL159" s="31">
        <f>BB159/$AZ159</f>
        <v>0.36062113838919568</v>
      </c>
      <c r="BM159" s="31">
        <f>BC159/$AZ159</f>
        <v>5.4130898354201977E-3</v>
      </c>
      <c r="BN159" s="31">
        <f>BE159/$BD159</f>
        <v>0.46570831361413473</v>
      </c>
      <c r="BO159" s="31">
        <f>BF159/$BD159</f>
        <v>0.36718462428353577</v>
      </c>
      <c r="BP159" s="31">
        <f>(AY159+BC159)/$AU159</f>
        <v>5.074407109428406E-3</v>
      </c>
      <c r="BQ159" s="31">
        <f t="shared" si="73"/>
        <v>2.6691405986526973E-2</v>
      </c>
      <c r="BR159" s="31">
        <f t="shared" si="73"/>
        <v>1.6452892356713933E-2</v>
      </c>
      <c r="BS159" s="31">
        <f t="shared" si="73"/>
        <v>-8.4898642634801194E-4</v>
      </c>
      <c r="BU159" s="32">
        <f t="shared" si="74"/>
        <v>1</v>
      </c>
      <c r="BV159" s="32">
        <f t="shared" si="75"/>
        <v>2</v>
      </c>
      <c r="BW159" s="32">
        <f t="shared" si="75"/>
        <v>3</v>
      </c>
      <c r="BX159" s="31" t="str">
        <f t="shared" si="78"/>
        <v>더불어민주당</v>
      </c>
    </row>
    <row r="160" spans="1:76">
      <c r="A160" s="30">
        <v>157</v>
      </c>
      <c r="B160" s="30" t="s">
        <v>16754</v>
      </c>
      <c r="C160" s="30" t="s">
        <v>16771</v>
      </c>
      <c r="D160" s="32" t="s">
        <v>7</v>
      </c>
      <c r="E160" s="32" t="s">
        <v>9</v>
      </c>
      <c r="F160" s="32" t="s">
        <v>19</v>
      </c>
      <c r="G160" s="32" t="s">
        <v>9712</v>
      </c>
      <c r="H160" s="32" t="s">
        <v>9711</v>
      </c>
      <c r="I160" s="32" t="s">
        <v>9710</v>
      </c>
      <c r="J160" s="30">
        <v>50977</v>
      </c>
      <c r="K160" s="32">
        <v>26544</v>
      </c>
      <c r="L160" s="32">
        <v>23134</v>
      </c>
      <c r="M160" s="32">
        <v>440</v>
      </c>
      <c r="N160" s="32">
        <v>82157</v>
      </c>
      <c r="O160" s="32">
        <v>33813</v>
      </c>
      <c r="P160" s="32">
        <v>46692</v>
      </c>
      <c r="Q160" s="32">
        <v>769</v>
      </c>
      <c r="R160" s="32">
        <v>133134</v>
      </c>
      <c r="S160" s="32">
        <v>60357</v>
      </c>
      <c r="T160" s="32">
        <v>69826</v>
      </c>
      <c r="U160" s="32">
        <v>1209</v>
      </c>
      <c r="V160" s="31">
        <f t="shared" si="79"/>
        <v>0.52070541616807575</v>
      </c>
      <c r="W160" s="31">
        <f t="shared" si="80"/>
        <v>0.45381250367812936</v>
      </c>
      <c r="X160" s="31">
        <f t="shared" si="81"/>
        <v>8.6313435470898644E-3</v>
      </c>
      <c r="Y160" s="31">
        <f t="shared" si="82"/>
        <v>0.41156566086882435</v>
      </c>
      <c r="Z160" s="31">
        <f t="shared" si="83"/>
        <v>0.56832649682924152</v>
      </c>
      <c r="AA160" s="31">
        <f t="shared" si="84"/>
        <v>9.3601275606460792E-3</v>
      </c>
      <c r="AB160" s="31">
        <f t="shared" si="60"/>
        <v>0.45335526612285365</v>
      </c>
      <c r="AC160" s="31">
        <f t="shared" si="61"/>
        <v>0.52447909624889211</v>
      </c>
      <c r="AD160" s="31">
        <f t="shared" si="62"/>
        <v>9.0810762089323545E-3</v>
      </c>
      <c r="AE160" s="31">
        <f t="shared" si="71"/>
        <v>0.10913975529925141</v>
      </c>
      <c r="AF160" s="31">
        <f t="shared" si="71"/>
        <v>-0.11451399315111216</v>
      </c>
      <c r="AG160" s="31">
        <f t="shared" si="71"/>
        <v>-7.2878401355621486E-4</v>
      </c>
      <c r="AH160" s="31"/>
      <c r="AI160" s="32">
        <f t="shared" si="72"/>
        <v>2</v>
      </c>
      <c r="AJ160" s="32">
        <f t="shared" si="72"/>
        <v>1</v>
      </c>
      <c r="AK160" s="32">
        <f t="shared" si="72"/>
        <v>3</v>
      </c>
      <c r="AL160" s="31" t="str">
        <f>_xlfn.IFS(AI160=1,D160,AJ160=1,E160,AK160=1,F160)</f>
        <v>미래통합당</v>
      </c>
      <c r="AM160" s="31"/>
      <c r="AN160" s="30">
        <v>133134</v>
      </c>
      <c r="AO160" s="41">
        <v>4</v>
      </c>
      <c r="AP160" s="40">
        <f t="shared" si="59"/>
        <v>0.25</v>
      </c>
      <c r="AQ160" s="32">
        <f>INT(L160*AP160)</f>
        <v>5783</v>
      </c>
      <c r="AR160" s="30">
        <f>IF(E160="미래통합당",1,0)</f>
        <v>1</v>
      </c>
      <c r="AS160" s="30">
        <v>1</v>
      </c>
      <c r="AT160" s="39">
        <f t="shared" si="76"/>
        <v>5783</v>
      </c>
      <c r="AU160" s="30">
        <v>133134</v>
      </c>
      <c r="AV160" s="30">
        <f t="shared" si="77"/>
        <v>50977</v>
      </c>
      <c r="AW160" s="32">
        <f>K160-AT160</f>
        <v>20761</v>
      </c>
      <c r="AX160" s="32">
        <f>L160+AT160</f>
        <v>28917</v>
      </c>
      <c r="AY160" s="32">
        <f t="shared" si="70"/>
        <v>440</v>
      </c>
      <c r="AZ160" s="32">
        <f t="shared" si="66"/>
        <v>82157</v>
      </c>
      <c r="BA160" s="32">
        <f t="shared" si="67"/>
        <v>33813</v>
      </c>
      <c r="BB160" s="32">
        <f t="shared" si="68"/>
        <v>46692</v>
      </c>
      <c r="BC160" s="32">
        <f t="shared" si="69"/>
        <v>769</v>
      </c>
      <c r="BD160" s="32">
        <f t="shared" si="63"/>
        <v>133134</v>
      </c>
      <c r="BE160" s="32">
        <f>S160-AT160</f>
        <v>54574</v>
      </c>
      <c r="BF160" s="32">
        <f>T160+AT160</f>
        <v>75609</v>
      </c>
      <c r="BG160" s="32">
        <f t="shared" si="64"/>
        <v>1209</v>
      </c>
      <c r="BH160" s="31">
        <f>AW160/$AV160</f>
        <v>0.40726209859348333</v>
      </c>
      <c r="BI160" s="31">
        <f>AX160/$AV160</f>
        <v>0.56725582125272178</v>
      </c>
      <c r="BJ160" s="31">
        <f>AY160/$AV160</f>
        <v>8.6313435470898644E-3</v>
      </c>
      <c r="BK160" s="31">
        <f>BA160/$AZ160</f>
        <v>0.41156566086882435</v>
      </c>
      <c r="BL160" s="31">
        <f>BB160/$AZ160</f>
        <v>0.56832649682924152</v>
      </c>
      <c r="BM160" s="31">
        <f>BC160/$AZ160</f>
        <v>9.3601275606460792E-3</v>
      </c>
      <c r="BN160" s="31">
        <f>BE160/$BD160</f>
        <v>0.40991782715159164</v>
      </c>
      <c r="BO160" s="31">
        <f>BF160/$BD160</f>
        <v>0.56791653522015417</v>
      </c>
      <c r="BP160" s="31">
        <f>(AY160+BC160)/$AU160</f>
        <v>9.0810762089323545E-3</v>
      </c>
      <c r="BQ160" s="31">
        <f t="shared" si="73"/>
        <v>-4.3035622753410108E-3</v>
      </c>
      <c r="BR160" s="31">
        <f t="shared" si="73"/>
        <v>-1.0706755765197418E-3</v>
      </c>
      <c r="BS160" s="31">
        <f t="shared" si="73"/>
        <v>-7.2878401355621486E-4</v>
      </c>
      <c r="BU160" s="32">
        <f t="shared" si="74"/>
        <v>2</v>
      </c>
      <c r="BV160" s="32">
        <f t="shared" si="75"/>
        <v>1</v>
      </c>
      <c r="BW160" s="32">
        <f t="shared" si="75"/>
        <v>3</v>
      </c>
      <c r="BX160" s="31" t="str">
        <f t="shared" si="78"/>
        <v>미래통합당</v>
      </c>
    </row>
    <row r="161" spans="1:76">
      <c r="A161" s="30">
        <v>158</v>
      </c>
      <c r="B161" s="30" t="s">
        <v>16754</v>
      </c>
      <c r="C161" s="30" t="s">
        <v>16770</v>
      </c>
      <c r="D161" s="32" t="s">
        <v>7</v>
      </c>
      <c r="E161" s="32" t="s">
        <v>9</v>
      </c>
      <c r="F161" s="32" t="s">
        <v>255</v>
      </c>
      <c r="G161" s="32" t="s">
        <v>9783</v>
      </c>
      <c r="H161" s="32" t="s">
        <v>9782</v>
      </c>
      <c r="I161" s="32" t="s">
        <v>9781</v>
      </c>
      <c r="J161" s="30">
        <v>55028</v>
      </c>
      <c r="K161" s="32">
        <v>36507</v>
      </c>
      <c r="L161" s="32">
        <v>17405</v>
      </c>
      <c r="M161" s="32">
        <v>340</v>
      </c>
      <c r="N161" s="32">
        <v>95588</v>
      </c>
      <c r="O161" s="32">
        <v>53190</v>
      </c>
      <c r="P161" s="32">
        <v>40266</v>
      </c>
      <c r="Q161" s="32">
        <v>708</v>
      </c>
      <c r="R161" s="32">
        <v>150616</v>
      </c>
      <c r="S161" s="32">
        <v>89697</v>
      </c>
      <c r="T161" s="32">
        <v>57671</v>
      </c>
      <c r="U161" s="32">
        <v>1048</v>
      </c>
      <c r="V161" s="31">
        <f t="shared" si="79"/>
        <v>0.66342589227302462</v>
      </c>
      <c r="W161" s="31">
        <f t="shared" si="80"/>
        <v>0.31629352329723048</v>
      </c>
      <c r="X161" s="31">
        <f t="shared" si="81"/>
        <v>6.17867267572872E-3</v>
      </c>
      <c r="Y161" s="31">
        <f t="shared" si="82"/>
        <v>0.55645060049378581</v>
      </c>
      <c r="Z161" s="31">
        <f t="shared" si="83"/>
        <v>0.42124534460392515</v>
      </c>
      <c r="AA161" s="31">
        <f t="shared" si="84"/>
        <v>7.4067874628614468E-3</v>
      </c>
      <c r="AB161" s="31">
        <f t="shared" si="60"/>
        <v>0.5955343389812503</v>
      </c>
      <c r="AC161" s="31">
        <f t="shared" si="61"/>
        <v>0.38290088702395497</v>
      </c>
      <c r="AD161" s="31">
        <f t="shared" si="62"/>
        <v>6.9580921017687366E-3</v>
      </c>
      <c r="AE161" s="31">
        <f t="shared" si="71"/>
        <v>0.10697529177923881</v>
      </c>
      <c r="AF161" s="31">
        <f t="shared" si="71"/>
        <v>-0.10495182130669467</v>
      </c>
      <c r="AG161" s="31">
        <f t="shared" si="71"/>
        <v>-1.2281147871327268E-3</v>
      </c>
      <c r="AH161" s="31"/>
      <c r="AI161" s="32">
        <f t="shared" si="72"/>
        <v>1</v>
      </c>
      <c r="AJ161" s="32">
        <f t="shared" si="72"/>
        <v>2</v>
      </c>
      <c r="AK161" s="32">
        <f t="shared" si="72"/>
        <v>3</v>
      </c>
      <c r="AL161" s="31" t="str">
        <f>_xlfn.IFS(AI161=1,D161,AJ161=1,E161,AK161=1,F161)</f>
        <v>더불어민주당</v>
      </c>
      <c r="AM161" s="31"/>
      <c r="AN161" s="30">
        <v>150616</v>
      </c>
      <c r="AO161" s="41">
        <v>3</v>
      </c>
      <c r="AP161" s="40">
        <f t="shared" si="59"/>
        <v>0.33333333333333331</v>
      </c>
      <c r="AQ161" s="32">
        <f>INT(L161*AP161)</f>
        <v>5801</v>
      </c>
      <c r="AR161" s="30">
        <f>IF(E161="미래통합당",1,0)</f>
        <v>1</v>
      </c>
      <c r="AS161" s="30">
        <v>1</v>
      </c>
      <c r="AT161" s="39">
        <f t="shared" si="76"/>
        <v>5801</v>
      </c>
      <c r="AU161" s="30">
        <v>150616</v>
      </c>
      <c r="AV161" s="30">
        <f t="shared" si="77"/>
        <v>55028</v>
      </c>
      <c r="AW161" s="32">
        <f>K161-AT161</f>
        <v>30706</v>
      </c>
      <c r="AX161" s="32">
        <f>L161+AT161</f>
        <v>23206</v>
      </c>
      <c r="AY161" s="32">
        <f t="shared" si="70"/>
        <v>340</v>
      </c>
      <c r="AZ161" s="32">
        <f t="shared" si="66"/>
        <v>95588</v>
      </c>
      <c r="BA161" s="32">
        <f t="shared" si="67"/>
        <v>53190</v>
      </c>
      <c r="BB161" s="32">
        <f t="shared" si="68"/>
        <v>40266</v>
      </c>
      <c r="BC161" s="32">
        <f t="shared" si="69"/>
        <v>708</v>
      </c>
      <c r="BD161" s="32">
        <f t="shared" si="63"/>
        <v>150616</v>
      </c>
      <c r="BE161" s="32">
        <f>S161-AT161</f>
        <v>83896</v>
      </c>
      <c r="BF161" s="32">
        <f>T161+AT161</f>
        <v>63472</v>
      </c>
      <c r="BG161" s="32">
        <f t="shared" si="64"/>
        <v>1048</v>
      </c>
      <c r="BH161" s="31">
        <f>AW161/$AV161</f>
        <v>0.55800683288507669</v>
      </c>
      <c r="BI161" s="31">
        <f>AX161/$AV161</f>
        <v>0.42171258268517847</v>
      </c>
      <c r="BJ161" s="31">
        <f>AY161/$AV161</f>
        <v>6.17867267572872E-3</v>
      </c>
      <c r="BK161" s="31">
        <f>BA161/$AZ161</f>
        <v>0.55645060049378581</v>
      </c>
      <c r="BL161" s="31">
        <f>BB161/$AZ161</f>
        <v>0.42124534460392515</v>
      </c>
      <c r="BM161" s="31">
        <f>BC161/$AZ161</f>
        <v>7.4067874628614468E-3</v>
      </c>
      <c r="BN161" s="31">
        <f>BE161/$BD161</f>
        <v>0.55701917458968497</v>
      </c>
      <c r="BO161" s="31">
        <f>BF161/$BD161</f>
        <v>0.42141605141552024</v>
      </c>
      <c r="BP161" s="31">
        <f>(AY161+BC161)/$AU161</f>
        <v>6.9580921017687366E-3</v>
      </c>
      <c r="BQ161" s="31">
        <f t="shared" si="73"/>
        <v>1.5562323912908793E-3</v>
      </c>
      <c r="BR161" s="31">
        <f t="shared" si="73"/>
        <v>4.6723808125331834E-4</v>
      </c>
      <c r="BS161" s="31">
        <f t="shared" si="73"/>
        <v>-1.2281147871327268E-3</v>
      </c>
      <c r="BU161" s="32">
        <f t="shared" si="74"/>
        <v>1</v>
      </c>
      <c r="BV161" s="32">
        <f t="shared" si="75"/>
        <v>2</v>
      </c>
      <c r="BW161" s="32">
        <f t="shared" si="75"/>
        <v>3</v>
      </c>
      <c r="BX161" s="31" t="str">
        <f t="shared" si="78"/>
        <v>더불어민주당</v>
      </c>
    </row>
    <row r="162" spans="1:76">
      <c r="A162" s="30">
        <v>159</v>
      </c>
      <c r="B162" s="30" t="s">
        <v>16754</v>
      </c>
      <c r="C162" s="30" t="s">
        <v>16769</v>
      </c>
      <c r="D162" s="32" t="s">
        <v>7</v>
      </c>
      <c r="E162" s="32" t="s">
        <v>9</v>
      </c>
      <c r="F162" s="32" t="s">
        <v>19</v>
      </c>
      <c r="G162" s="32" t="s">
        <v>9841</v>
      </c>
      <c r="H162" s="32" t="s">
        <v>9840</v>
      </c>
      <c r="I162" s="32" t="s">
        <v>9839</v>
      </c>
      <c r="J162" s="30">
        <v>60851</v>
      </c>
      <c r="K162" s="32">
        <v>36478</v>
      </c>
      <c r="L162" s="32">
        <v>23462</v>
      </c>
      <c r="M162" s="32">
        <v>312</v>
      </c>
      <c r="N162" s="32">
        <v>104547</v>
      </c>
      <c r="O162" s="32">
        <v>48014</v>
      </c>
      <c r="P162" s="32">
        <v>55100</v>
      </c>
      <c r="Q162" s="32">
        <v>506</v>
      </c>
      <c r="R162" s="32">
        <v>165398</v>
      </c>
      <c r="S162" s="32">
        <v>84492</v>
      </c>
      <c r="T162" s="32">
        <v>78562</v>
      </c>
      <c r="U162" s="32">
        <v>818</v>
      </c>
      <c r="V162" s="31">
        <f t="shared" si="79"/>
        <v>0.59946426517230611</v>
      </c>
      <c r="W162" s="31">
        <f t="shared" si="80"/>
        <v>0.38556474010287423</v>
      </c>
      <c r="X162" s="31">
        <f t="shared" si="81"/>
        <v>5.1272781055364744E-3</v>
      </c>
      <c r="Y162" s="31">
        <f t="shared" si="82"/>
        <v>0.4592575588013047</v>
      </c>
      <c r="Z162" s="31">
        <f t="shared" si="83"/>
        <v>0.52703568729853556</v>
      </c>
      <c r="AA162" s="31">
        <f t="shared" si="84"/>
        <v>4.8399284532315611E-3</v>
      </c>
      <c r="AB162" s="31">
        <f t="shared" si="60"/>
        <v>0.51084051802319252</v>
      </c>
      <c r="AC162" s="31">
        <f t="shared" si="61"/>
        <v>0.47498760565424009</v>
      </c>
      <c r="AD162" s="31">
        <f t="shared" si="62"/>
        <v>4.9456462593259892E-3</v>
      </c>
      <c r="AE162" s="31">
        <f t="shared" si="71"/>
        <v>0.14020670637100141</v>
      </c>
      <c r="AF162" s="31">
        <f t="shared" si="71"/>
        <v>-0.14147094719566133</v>
      </c>
      <c r="AG162" s="31">
        <f t="shared" si="71"/>
        <v>2.8734965230491332E-4</v>
      </c>
      <c r="AH162" s="31"/>
      <c r="AI162" s="32">
        <f t="shared" si="72"/>
        <v>1</v>
      </c>
      <c r="AJ162" s="32">
        <f t="shared" si="72"/>
        <v>2</v>
      </c>
      <c r="AK162" s="32">
        <f t="shared" si="72"/>
        <v>3</v>
      </c>
      <c r="AL162" s="31" t="str">
        <f>_xlfn.IFS(AI162=1,D162,AJ162=1,E162,AK162=1,F162)</f>
        <v>더불어민주당</v>
      </c>
      <c r="AM162" s="31"/>
      <c r="AN162" s="30">
        <v>165398</v>
      </c>
      <c r="AO162" s="41">
        <v>3</v>
      </c>
      <c r="AP162" s="40">
        <f t="shared" si="59"/>
        <v>0.33333333333333331</v>
      </c>
      <c r="AQ162" s="32">
        <f>INT(L162*AP162)</f>
        <v>7820</v>
      </c>
      <c r="AR162" s="30">
        <f>IF(E162="미래통합당",1,0)</f>
        <v>1</v>
      </c>
      <c r="AS162" s="30">
        <v>1</v>
      </c>
      <c r="AT162" s="39">
        <f t="shared" si="76"/>
        <v>7820</v>
      </c>
      <c r="AU162" s="30">
        <v>165398</v>
      </c>
      <c r="AV162" s="30">
        <f t="shared" si="77"/>
        <v>60851</v>
      </c>
      <c r="AW162" s="32">
        <f>K162-AT162</f>
        <v>28658</v>
      </c>
      <c r="AX162" s="32">
        <f>L162+AT162</f>
        <v>31282</v>
      </c>
      <c r="AY162" s="32">
        <f t="shared" si="70"/>
        <v>312</v>
      </c>
      <c r="AZ162" s="32">
        <f t="shared" si="66"/>
        <v>104547</v>
      </c>
      <c r="BA162" s="32">
        <f t="shared" si="67"/>
        <v>48014</v>
      </c>
      <c r="BB162" s="32">
        <f t="shared" si="68"/>
        <v>55100</v>
      </c>
      <c r="BC162" s="32">
        <f t="shared" si="69"/>
        <v>506</v>
      </c>
      <c r="BD162" s="32">
        <f t="shared" si="63"/>
        <v>165398</v>
      </c>
      <c r="BE162" s="32">
        <f>S162-AT162</f>
        <v>76672</v>
      </c>
      <c r="BF162" s="32">
        <f>T162+AT162</f>
        <v>86382</v>
      </c>
      <c r="BG162" s="32">
        <f t="shared" si="64"/>
        <v>818</v>
      </c>
      <c r="BH162" s="31">
        <f>AW162/$AV162</f>
        <v>0.47095364086046243</v>
      </c>
      <c r="BI162" s="31">
        <f>AX162/$AV162</f>
        <v>0.51407536441471791</v>
      </c>
      <c r="BJ162" s="31">
        <f>AY162/$AV162</f>
        <v>5.1272781055364744E-3</v>
      </c>
      <c r="BK162" s="31">
        <f>BA162/$AZ162</f>
        <v>0.4592575588013047</v>
      </c>
      <c r="BL162" s="31">
        <f>BB162/$AZ162</f>
        <v>0.52703568729853556</v>
      </c>
      <c r="BM162" s="31">
        <f>BC162/$AZ162</f>
        <v>4.8399284532315611E-3</v>
      </c>
      <c r="BN162" s="31">
        <f>BE162/$BD162</f>
        <v>0.46356062346582183</v>
      </c>
      <c r="BO162" s="31">
        <f>BF162/$BD162</f>
        <v>0.52226750021161084</v>
      </c>
      <c r="BP162" s="31">
        <f>(AY162+BC162)/$AU162</f>
        <v>4.9456462593259892E-3</v>
      </c>
      <c r="BQ162" s="31">
        <f t="shared" si="73"/>
        <v>1.1696082059157731E-2</v>
      </c>
      <c r="BR162" s="31">
        <f t="shared" si="73"/>
        <v>-1.2960322883817654E-2</v>
      </c>
      <c r="BS162" s="31">
        <f t="shared" si="73"/>
        <v>2.8734965230491332E-4</v>
      </c>
      <c r="BU162" s="32">
        <f t="shared" si="74"/>
        <v>2</v>
      </c>
      <c r="BV162" s="32">
        <f t="shared" si="75"/>
        <v>1</v>
      </c>
      <c r="BW162" s="32">
        <f t="shared" si="75"/>
        <v>3</v>
      </c>
      <c r="BX162" s="31" t="str">
        <f t="shared" si="78"/>
        <v>미래통합당</v>
      </c>
    </row>
    <row r="163" spans="1:76">
      <c r="A163" s="30">
        <v>160</v>
      </c>
      <c r="B163" s="30" t="s">
        <v>16754</v>
      </c>
      <c r="C163" s="30" t="s">
        <v>16768</v>
      </c>
      <c r="D163" s="32" t="s">
        <v>7</v>
      </c>
      <c r="E163" s="32" t="s">
        <v>9</v>
      </c>
      <c r="F163" s="32" t="s">
        <v>100</v>
      </c>
      <c r="G163" s="32" t="s">
        <v>9903</v>
      </c>
      <c r="H163" s="32" t="s">
        <v>9902</v>
      </c>
      <c r="I163" s="32" t="s">
        <v>9901</v>
      </c>
      <c r="J163" s="30">
        <v>55103</v>
      </c>
      <c r="K163" s="32">
        <v>33900</v>
      </c>
      <c r="L163" s="32">
        <v>19394</v>
      </c>
      <c r="M163" s="32">
        <v>956</v>
      </c>
      <c r="N163" s="32">
        <v>95232</v>
      </c>
      <c r="O163" s="32">
        <v>45894</v>
      </c>
      <c r="P163" s="32">
        <v>45964</v>
      </c>
      <c r="Q163" s="32">
        <v>1934</v>
      </c>
      <c r="R163" s="32">
        <v>150335</v>
      </c>
      <c r="S163" s="32">
        <v>79794</v>
      </c>
      <c r="T163" s="32">
        <v>65358</v>
      </c>
      <c r="U163" s="32">
        <v>2890</v>
      </c>
      <c r="V163" s="31">
        <f t="shared" si="79"/>
        <v>0.61521151298477394</v>
      </c>
      <c r="W163" s="31">
        <f t="shared" si="80"/>
        <v>0.35195905849046333</v>
      </c>
      <c r="X163" s="31">
        <f t="shared" si="81"/>
        <v>1.7349327622815453E-2</v>
      </c>
      <c r="Y163" s="31">
        <f t="shared" si="82"/>
        <v>0.4819178427419355</v>
      </c>
      <c r="Z163" s="31">
        <f t="shared" si="83"/>
        <v>0.48265288978494625</v>
      </c>
      <c r="AA163" s="31">
        <f t="shared" si="84"/>
        <v>2.0308299731182797E-2</v>
      </c>
      <c r="AB163" s="31">
        <f t="shared" si="60"/>
        <v>0.53077460338577176</v>
      </c>
      <c r="AC163" s="31">
        <f t="shared" si="61"/>
        <v>0.43474906043170253</v>
      </c>
      <c r="AD163" s="31">
        <f t="shared" si="62"/>
        <v>1.9223733661489339E-2</v>
      </c>
      <c r="AE163" s="31">
        <f t="shared" si="71"/>
        <v>0.13329367024283845</v>
      </c>
      <c r="AF163" s="31">
        <f t="shared" si="71"/>
        <v>-0.13069383129448292</v>
      </c>
      <c r="AG163" s="31">
        <f t="shared" si="71"/>
        <v>-2.9589721083673436E-3</v>
      </c>
      <c r="AH163" s="31"/>
      <c r="AI163" s="32">
        <f t="shared" si="72"/>
        <v>1</v>
      </c>
      <c r="AJ163" s="32">
        <f t="shared" si="72"/>
        <v>2</v>
      </c>
      <c r="AK163" s="32">
        <f t="shared" si="72"/>
        <v>3</v>
      </c>
      <c r="AL163" s="31" t="str">
        <f>_xlfn.IFS(AI163=1,D163,AJ163=1,E163,AK163=1,F163)</f>
        <v>더불어민주당</v>
      </c>
      <c r="AM163" s="31"/>
      <c r="AN163" s="30">
        <v>150335</v>
      </c>
      <c r="AO163" s="41">
        <v>3</v>
      </c>
      <c r="AP163" s="40">
        <f t="shared" si="59"/>
        <v>0.33333333333333331</v>
      </c>
      <c r="AQ163" s="32">
        <f>INT(L163*AP163)</f>
        <v>6464</v>
      </c>
      <c r="AR163" s="30">
        <f>IF(E163="미래통합당",1,0)</f>
        <v>1</v>
      </c>
      <c r="AS163" s="30">
        <v>1</v>
      </c>
      <c r="AT163" s="39">
        <f t="shared" si="76"/>
        <v>6464</v>
      </c>
      <c r="AU163" s="30">
        <v>150335</v>
      </c>
      <c r="AV163" s="30">
        <f t="shared" si="77"/>
        <v>55103</v>
      </c>
      <c r="AW163" s="32">
        <f>K163-AT163</f>
        <v>27436</v>
      </c>
      <c r="AX163" s="32">
        <f>L163+AT163</f>
        <v>25858</v>
      </c>
      <c r="AY163" s="32">
        <f t="shared" si="70"/>
        <v>956</v>
      </c>
      <c r="AZ163" s="32">
        <f t="shared" si="66"/>
        <v>95232</v>
      </c>
      <c r="BA163" s="32">
        <f t="shared" si="67"/>
        <v>45894</v>
      </c>
      <c r="BB163" s="32">
        <f t="shared" si="68"/>
        <v>45964</v>
      </c>
      <c r="BC163" s="32">
        <f t="shared" si="69"/>
        <v>1934</v>
      </c>
      <c r="BD163" s="32">
        <f t="shared" si="63"/>
        <v>150335</v>
      </c>
      <c r="BE163" s="32">
        <f>S163-AT163</f>
        <v>73330</v>
      </c>
      <c r="BF163" s="32">
        <f>T163+AT163</f>
        <v>71822</v>
      </c>
      <c r="BG163" s="32">
        <f t="shared" si="64"/>
        <v>2890</v>
      </c>
      <c r="BH163" s="31">
        <f>AW163/$AV163</f>
        <v>0.49790392537611383</v>
      </c>
      <c r="BI163" s="31">
        <f>AX163/$AV163</f>
        <v>0.46926664609912344</v>
      </c>
      <c r="BJ163" s="31">
        <f>AY163/$AV163</f>
        <v>1.7349327622815453E-2</v>
      </c>
      <c r="BK163" s="31">
        <f>BA163/$AZ163</f>
        <v>0.4819178427419355</v>
      </c>
      <c r="BL163" s="31">
        <f>BB163/$AZ163</f>
        <v>0.48265288978494625</v>
      </c>
      <c r="BM163" s="31">
        <f>BC163/$AZ163</f>
        <v>2.0308299731182797E-2</v>
      </c>
      <c r="BN163" s="31">
        <f>BE163/$BD163</f>
        <v>0.48777729736920877</v>
      </c>
      <c r="BO163" s="31">
        <f>BF163/$BD163</f>
        <v>0.47774636644826551</v>
      </c>
      <c r="BP163" s="31">
        <f>(AY163+BC163)/$AU163</f>
        <v>1.9223733661489339E-2</v>
      </c>
      <c r="BQ163" s="31">
        <f t="shared" si="73"/>
        <v>1.5986082634178334E-2</v>
      </c>
      <c r="BR163" s="31">
        <f t="shared" si="73"/>
        <v>-1.3386243685822807E-2</v>
      </c>
      <c r="BS163" s="31">
        <f t="shared" si="73"/>
        <v>-2.9589721083673436E-3</v>
      </c>
      <c r="BU163" s="32">
        <f t="shared" si="74"/>
        <v>1</v>
      </c>
      <c r="BV163" s="32">
        <f t="shared" si="75"/>
        <v>2</v>
      </c>
      <c r="BW163" s="32">
        <f t="shared" si="75"/>
        <v>3</v>
      </c>
      <c r="BX163" s="31" t="str">
        <f t="shared" si="78"/>
        <v>더불어민주당</v>
      </c>
    </row>
    <row r="164" spans="1:76">
      <c r="A164" s="30">
        <v>161</v>
      </c>
      <c r="B164" s="30" t="s">
        <v>16754</v>
      </c>
      <c r="C164" s="30" t="s">
        <v>16767</v>
      </c>
      <c r="D164" s="32" t="s">
        <v>7</v>
      </c>
      <c r="E164" s="32" t="s">
        <v>9</v>
      </c>
      <c r="F164" s="32" t="s">
        <v>19</v>
      </c>
      <c r="G164" s="32" t="s">
        <v>9980</v>
      </c>
      <c r="H164" s="32" t="s">
        <v>9979</v>
      </c>
      <c r="I164" s="32" t="s">
        <v>9978</v>
      </c>
      <c r="J164" s="30">
        <v>45225</v>
      </c>
      <c r="K164" s="32">
        <v>30279</v>
      </c>
      <c r="L164" s="32">
        <v>13828</v>
      </c>
      <c r="M164" s="32">
        <v>360</v>
      </c>
      <c r="N164" s="32">
        <v>95918</v>
      </c>
      <c r="O164" s="32">
        <v>54779</v>
      </c>
      <c r="P164" s="32">
        <v>38294</v>
      </c>
      <c r="Q164" s="32">
        <v>785</v>
      </c>
      <c r="R164" s="32">
        <v>141143</v>
      </c>
      <c r="S164" s="32">
        <v>85058</v>
      </c>
      <c r="T164" s="32">
        <v>52122</v>
      </c>
      <c r="U164" s="32">
        <v>1145</v>
      </c>
      <c r="V164" s="31">
        <f t="shared" si="79"/>
        <v>0.66951907131011612</v>
      </c>
      <c r="W164" s="31">
        <f t="shared" si="80"/>
        <v>0.30576008844665559</v>
      </c>
      <c r="X164" s="31">
        <f t="shared" si="81"/>
        <v>7.9601990049751239E-3</v>
      </c>
      <c r="Y164" s="31">
        <f t="shared" si="82"/>
        <v>0.57110239996663814</v>
      </c>
      <c r="Z164" s="31">
        <f t="shared" si="83"/>
        <v>0.39923684814112054</v>
      </c>
      <c r="AA164" s="31">
        <f t="shared" si="84"/>
        <v>8.1840738964532207E-3</v>
      </c>
      <c r="AB164" s="31">
        <f t="shared" si="60"/>
        <v>0.60263704186534228</v>
      </c>
      <c r="AC164" s="31">
        <f t="shared" si="61"/>
        <v>0.36928505133091971</v>
      </c>
      <c r="AD164" s="31">
        <f t="shared" si="62"/>
        <v>8.1123399672672399E-3</v>
      </c>
      <c r="AE164" s="31">
        <f t="shared" ref="AE164:AG197" si="85">V164-Y164</f>
        <v>9.8416671343477979E-2</v>
      </c>
      <c r="AF164" s="31">
        <f t="shared" si="85"/>
        <v>-9.347675969446495E-2</v>
      </c>
      <c r="AG164" s="31">
        <f t="shared" si="85"/>
        <v>-2.2387489147809685E-4</v>
      </c>
      <c r="AH164" s="31"/>
      <c r="AI164" s="32">
        <f t="shared" si="72"/>
        <v>1</v>
      </c>
      <c r="AJ164" s="32">
        <f t="shared" si="72"/>
        <v>2</v>
      </c>
      <c r="AK164" s="32">
        <f t="shared" si="72"/>
        <v>3</v>
      </c>
      <c r="AL164" s="31" t="str">
        <f>_xlfn.IFS(AI164=1,D164,AJ164=1,E164,AK164=1,F164)</f>
        <v>더불어민주당</v>
      </c>
      <c r="AM164" s="31"/>
      <c r="AN164" s="30">
        <v>141143</v>
      </c>
      <c r="AO164" s="41">
        <v>3</v>
      </c>
      <c r="AP164" s="40">
        <f t="shared" si="59"/>
        <v>0.33333333333333331</v>
      </c>
      <c r="AQ164" s="32">
        <f>INT(L164*AP164)</f>
        <v>4609</v>
      </c>
      <c r="AR164" s="30">
        <f>IF(E164="미래통합당",1,0)</f>
        <v>1</v>
      </c>
      <c r="AS164" s="30">
        <v>1</v>
      </c>
      <c r="AT164" s="39">
        <f t="shared" si="76"/>
        <v>4609</v>
      </c>
      <c r="AU164" s="30">
        <v>141143</v>
      </c>
      <c r="AV164" s="30">
        <f t="shared" si="77"/>
        <v>45225</v>
      </c>
      <c r="AW164" s="32">
        <f>K164-AT164</f>
        <v>25670</v>
      </c>
      <c r="AX164" s="32">
        <f>L164+AT164</f>
        <v>18437</v>
      </c>
      <c r="AY164" s="32">
        <f t="shared" si="70"/>
        <v>360</v>
      </c>
      <c r="AZ164" s="32">
        <f t="shared" si="66"/>
        <v>95918</v>
      </c>
      <c r="BA164" s="32">
        <f t="shared" si="67"/>
        <v>54779</v>
      </c>
      <c r="BB164" s="32">
        <f t="shared" si="68"/>
        <v>38294</v>
      </c>
      <c r="BC164" s="32">
        <f t="shared" si="69"/>
        <v>785</v>
      </c>
      <c r="BD164" s="32">
        <f t="shared" si="63"/>
        <v>141143</v>
      </c>
      <c r="BE164" s="32">
        <f>S164-AT164</f>
        <v>80449</v>
      </c>
      <c r="BF164" s="32">
        <f>T164+AT164</f>
        <v>56731</v>
      </c>
      <c r="BG164" s="32">
        <f t="shared" si="64"/>
        <v>1145</v>
      </c>
      <c r="BH164" s="31">
        <f>AW164/$AV164</f>
        <v>0.56760641238253173</v>
      </c>
      <c r="BI164" s="31">
        <f>AX164/$AV164</f>
        <v>0.40767274737423992</v>
      </c>
      <c r="BJ164" s="31">
        <f>AY164/$AV164</f>
        <v>7.9601990049751239E-3</v>
      </c>
      <c r="BK164" s="31">
        <f>BA164/$AZ164</f>
        <v>0.57110239996663814</v>
      </c>
      <c r="BL164" s="31">
        <f>BB164/$AZ164</f>
        <v>0.39923684814112054</v>
      </c>
      <c r="BM164" s="31">
        <f>BC164/$AZ164</f>
        <v>8.1840738964532207E-3</v>
      </c>
      <c r="BN164" s="31">
        <f>BE164/$BD164</f>
        <v>0.56998221661718962</v>
      </c>
      <c r="BO164" s="31">
        <f>BF164/$BD164</f>
        <v>0.40193987657907226</v>
      </c>
      <c r="BP164" s="31">
        <f>(AY164+BC164)/$AU164</f>
        <v>8.1123399672672399E-3</v>
      </c>
      <c r="BQ164" s="31">
        <f t="shared" si="73"/>
        <v>-3.4959875841064081E-3</v>
      </c>
      <c r="BR164" s="31">
        <f t="shared" si="73"/>
        <v>8.4358992331193816E-3</v>
      </c>
      <c r="BS164" s="31">
        <f t="shared" si="73"/>
        <v>-2.2387489147809685E-4</v>
      </c>
      <c r="BU164" s="32">
        <f t="shared" si="74"/>
        <v>1</v>
      </c>
      <c r="BV164" s="32">
        <f t="shared" si="75"/>
        <v>2</v>
      </c>
      <c r="BW164" s="32">
        <f t="shared" si="75"/>
        <v>3</v>
      </c>
      <c r="BX164" s="31" t="str">
        <f t="shared" si="78"/>
        <v>더불어민주당</v>
      </c>
    </row>
    <row r="165" spans="1:76">
      <c r="A165" s="30">
        <v>162</v>
      </c>
      <c r="B165" s="30" t="s">
        <v>16754</v>
      </c>
      <c r="C165" s="30" t="s">
        <v>16766</v>
      </c>
      <c r="D165" s="32" t="s">
        <v>7</v>
      </c>
      <c r="E165" s="32" t="s">
        <v>9</v>
      </c>
      <c r="F165" s="32" t="s">
        <v>19</v>
      </c>
      <c r="G165" s="32" t="s">
        <v>10056</v>
      </c>
      <c r="H165" s="32" t="s">
        <v>10055</v>
      </c>
      <c r="I165" s="32" t="s">
        <v>10054</v>
      </c>
      <c r="J165" s="30">
        <v>34726</v>
      </c>
      <c r="K165" s="32">
        <v>21394</v>
      </c>
      <c r="L165" s="32">
        <v>12402</v>
      </c>
      <c r="M165" s="32">
        <v>453</v>
      </c>
      <c r="N165" s="32">
        <v>55852</v>
      </c>
      <c r="O165" s="32">
        <v>27175</v>
      </c>
      <c r="P165" s="32">
        <v>27186</v>
      </c>
      <c r="Q165" s="32">
        <v>771</v>
      </c>
      <c r="R165" s="32">
        <v>90578</v>
      </c>
      <c r="S165" s="32">
        <v>48569</v>
      </c>
      <c r="T165" s="32">
        <v>39588</v>
      </c>
      <c r="U165" s="32">
        <v>1224</v>
      </c>
      <c r="V165" s="31">
        <f t="shared" si="79"/>
        <v>0.616080170477452</v>
      </c>
      <c r="W165" s="31">
        <f t="shared" si="80"/>
        <v>0.35713874330472845</v>
      </c>
      <c r="X165" s="31">
        <f t="shared" si="81"/>
        <v>1.3044980706099177E-2</v>
      </c>
      <c r="Y165" s="31">
        <f t="shared" si="82"/>
        <v>0.48655374919429922</v>
      </c>
      <c r="Z165" s="31">
        <f t="shared" si="83"/>
        <v>0.48675069827400991</v>
      </c>
      <c r="AA165" s="31">
        <f t="shared" si="84"/>
        <v>1.3804340041538351E-2</v>
      </c>
      <c r="AB165" s="31">
        <f t="shared" si="60"/>
        <v>0.53621188368036388</v>
      </c>
      <c r="AC165" s="31">
        <f t="shared" si="61"/>
        <v>0.43705977168848947</v>
      </c>
      <c r="AD165" s="31">
        <f t="shared" si="62"/>
        <v>1.3513215129501646E-2</v>
      </c>
      <c r="AE165" s="31">
        <f t="shared" si="85"/>
        <v>0.12952642128315278</v>
      </c>
      <c r="AF165" s="31">
        <f t="shared" si="85"/>
        <v>-0.12961195496928146</v>
      </c>
      <c r="AG165" s="31">
        <f t="shared" si="85"/>
        <v>-7.5935933543917408E-4</v>
      </c>
      <c r="AH165" s="31"/>
      <c r="AI165" s="32">
        <f t="shared" si="72"/>
        <v>1</v>
      </c>
      <c r="AJ165" s="32">
        <f t="shared" si="72"/>
        <v>2</v>
      </c>
      <c r="AK165" s="32">
        <f t="shared" si="72"/>
        <v>3</v>
      </c>
      <c r="AL165" s="31" t="str">
        <f>_xlfn.IFS(AI165=1,D165,AJ165=1,E165,AK165=1,F165)</f>
        <v>더불어민주당</v>
      </c>
      <c r="AM165" s="31"/>
      <c r="AN165" s="30">
        <v>90578</v>
      </c>
      <c r="AO165" s="41">
        <v>3</v>
      </c>
      <c r="AP165" s="40">
        <f t="shared" si="59"/>
        <v>0.33333333333333331</v>
      </c>
      <c r="AQ165" s="32">
        <f>INT(L165*AP165)</f>
        <v>4134</v>
      </c>
      <c r="AR165" s="30">
        <f>IF(E165="미래통합당",1,0)</f>
        <v>1</v>
      </c>
      <c r="AS165" s="30">
        <v>1</v>
      </c>
      <c r="AT165" s="39">
        <f t="shared" si="76"/>
        <v>4134</v>
      </c>
      <c r="AU165" s="30">
        <v>90578</v>
      </c>
      <c r="AV165" s="30">
        <f t="shared" si="77"/>
        <v>34726</v>
      </c>
      <c r="AW165" s="32">
        <f>K165-AT165</f>
        <v>17260</v>
      </c>
      <c r="AX165" s="32">
        <f>L165+AT165</f>
        <v>16536</v>
      </c>
      <c r="AY165" s="32">
        <f t="shared" si="70"/>
        <v>453</v>
      </c>
      <c r="AZ165" s="32">
        <f t="shared" si="66"/>
        <v>55852</v>
      </c>
      <c r="BA165" s="32">
        <f t="shared" si="67"/>
        <v>27175</v>
      </c>
      <c r="BB165" s="32">
        <f t="shared" si="68"/>
        <v>27186</v>
      </c>
      <c r="BC165" s="32">
        <f t="shared" si="69"/>
        <v>771</v>
      </c>
      <c r="BD165" s="32">
        <f t="shared" si="63"/>
        <v>90578</v>
      </c>
      <c r="BE165" s="32">
        <f>S165-AT165</f>
        <v>44435</v>
      </c>
      <c r="BF165" s="32">
        <f>T165+AT165</f>
        <v>43722</v>
      </c>
      <c r="BG165" s="32">
        <f t="shared" si="64"/>
        <v>1224</v>
      </c>
      <c r="BH165" s="31">
        <f>AW165/$AV165</f>
        <v>0.49703392270920926</v>
      </c>
      <c r="BI165" s="31">
        <f>AX165/$AV165</f>
        <v>0.47618499107297124</v>
      </c>
      <c r="BJ165" s="31">
        <f>AY165/$AV165</f>
        <v>1.3044980706099177E-2</v>
      </c>
      <c r="BK165" s="31">
        <f>BA165/$AZ165</f>
        <v>0.48655374919429922</v>
      </c>
      <c r="BL165" s="31">
        <f>BB165/$AZ165</f>
        <v>0.48675069827400991</v>
      </c>
      <c r="BM165" s="31">
        <f>BC165/$AZ165</f>
        <v>1.3804340041538351E-2</v>
      </c>
      <c r="BN165" s="31">
        <f>BE165/$BD165</f>
        <v>0.49057166199297841</v>
      </c>
      <c r="BO165" s="31">
        <f>BF165/$BD165</f>
        <v>0.48269999337587494</v>
      </c>
      <c r="BP165" s="31">
        <f>(AY165+BC165)/$AU165</f>
        <v>1.3513215129501646E-2</v>
      </c>
      <c r="BQ165" s="31">
        <f t="shared" si="73"/>
        <v>1.0480173514910041E-2</v>
      </c>
      <c r="BR165" s="31">
        <f t="shared" si="73"/>
        <v>-1.0565707201038665E-2</v>
      </c>
      <c r="BS165" s="31">
        <f t="shared" si="73"/>
        <v>-7.5935933543917408E-4</v>
      </c>
      <c r="BU165" s="32">
        <f t="shared" si="74"/>
        <v>1</v>
      </c>
      <c r="BV165" s="32">
        <f t="shared" si="75"/>
        <v>2</v>
      </c>
      <c r="BW165" s="32">
        <f t="shared" si="75"/>
        <v>3</v>
      </c>
      <c r="BX165" s="31" t="str">
        <f t="shared" si="78"/>
        <v>더불어민주당</v>
      </c>
    </row>
    <row r="166" spans="1:76">
      <c r="A166" s="30">
        <v>163</v>
      </c>
      <c r="B166" s="30" t="s">
        <v>16754</v>
      </c>
      <c r="C166" s="30" t="s">
        <v>16765</v>
      </c>
      <c r="D166" s="32" t="s">
        <v>7</v>
      </c>
      <c r="E166" s="32" t="s">
        <v>9</v>
      </c>
      <c r="F166" s="32" t="s">
        <v>19</v>
      </c>
      <c r="G166" s="32" t="s">
        <v>10126</v>
      </c>
      <c r="H166" s="32" t="s">
        <v>10125</v>
      </c>
      <c r="I166" s="32" t="s">
        <v>10124</v>
      </c>
      <c r="J166" s="30">
        <v>46891</v>
      </c>
      <c r="K166" s="32">
        <v>23930</v>
      </c>
      <c r="L166" s="32">
        <v>21219</v>
      </c>
      <c r="M166" s="32">
        <v>336</v>
      </c>
      <c r="N166" s="32">
        <v>63209</v>
      </c>
      <c r="O166" s="32">
        <v>25752</v>
      </c>
      <c r="P166" s="32">
        <v>35325</v>
      </c>
      <c r="Q166" s="32">
        <v>510</v>
      </c>
      <c r="R166" s="32">
        <v>110100</v>
      </c>
      <c r="S166" s="32">
        <v>49682</v>
      </c>
      <c r="T166" s="32">
        <v>56544</v>
      </c>
      <c r="U166" s="32">
        <v>846</v>
      </c>
      <c r="V166" s="31">
        <f t="shared" si="79"/>
        <v>0.51033247318248709</v>
      </c>
      <c r="W166" s="31">
        <f t="shared" si="80"/>
        <v>0.4525175406794481</v>
      </c>
      <c r="X166" s="31">
        <f t="shared" si="81"/>
        <v>7.1655541575142354E-3</v>
      </c>
      <c r="Y166" s="31">
        <f t="shared" si="82"/>
        <v>0.40741033713553448</v>
      </c>
      <c r="Z166" s="31">
        <f t="shared" si="83"/>
        <v>0.55886028888291228</v>
      </c>
      <c r="AA166" s="31">
        <f t="shared" si="84"/>
        <v>8.068471262003829E-3</v>
      </c>
      <c r="AB166" s="31">
        <f t="shared" si="60"/>
        <v>0.45124432334241599</v>
      </c>
      <c r="AC166" s="31">
        <f t="shared" si="61"/>
        <v>0.51356948228882837</v>
      </c>
      <c r="AD166" s="31">
        <f t="shared" si="62"/>
        <v>7.6839237057220707E-3</v>
      </c>
      <c r="AE166" s="31">
        <f t="shared" si="85"/>
        <v>0.10292213604695261</v>
      </c>
      <c r="AF166" s="31">
        <f t="shared" si="85"/>
        <v>-0.10634274820346418</v>
      </c>
      <c r="AG166" s="31">
        <f t="shared" si="85"/>
        <v>-9.0291710448959367E-4</v>
      </c>
      <c r="AH166" s="31"/>
      <c r="AI166" s="32">
        <f t="shared" si="72"/>
        <v>2</v>
      </c>
      <c r="AJ166" s="32">
        <f t="shared" si="72"/>
        <v>1</v>
      </c>
      <c r="AK166" s="32">
        <f t="shared" si="72"/>
        <v>3</v>
      </c>
      <c r="AL166" s="31" t="str">
        <f>_xlfn.IFS(AI166=1,D166,AJ166=1,E166,AK166=1,F166)</f>
        <v>미래통합당</v>
      </c>
      <c r="AM166" s="31"/>
      <c r="AN166" s="30">
        <v>110100</v>
      </c>
      <c r="AO166" s="41">
        <v>4</v>
      </c>
      <c r="AP166" s="40">
        <f t="shared" si="59"/>
        <v>0.25</v>
      </c>
      <c r="AQ166" s="32">
        <f>INT(L166*AP166)</f>
        <v>5304</v>
      </c>
      <c r="AR166" s="30">
        <f>IF(E166="미래통합당",1,0)</f>
        <v>1</v>
      </c>
      <c r="AS166" s="30">
        <v>1</v>
      </c>
      <c r="AT166" s="39">
        <f t="shared" si="76"/>
        <v>5304</v>
      </c>
      <c r="AU166" s="30">
        <v>110100</v>
      </c>
      <c r="AV166" s="30">
        <f t="shared" si="77"/>
        <v>46891</v>
      </c>
      <c r="AW166" s="32">
        <f>K166-AT166</f>
        <v>18626</v>
      </c>
      <c r="AX166" s="32">
        <f>L166+AT166</f>
        <v>26523</v>
      </c>
      <c r="AY166" s="32">
        <f t="shared" si="70"/>
        <v>336</v>
      </c>
      <c r="AZ166" s="32">
        <f t="shared" si="66"/>
        <v>63209</v>
      </c>
      <c r="BA166" s="32">
        <f t="shared" si="67"/>
        <v>25752</v>
      </c>
      <c r="BB166" s="32">
        <f t="shared" si="68"/>
        <v>35325</v>
      </c>
      <c r="BC166" s="32">
        <f t="shared" si="69"/>
        <v>510</v>
      </c>
      <c r="BD166" s="32">
        <f t="shared" si="63"/>
        <v>110100</v>
      </c>
      <c r="BE166" s="32">
        <f>S166-AT166</f>
        <v>44378</v>
      </c>
      <c r="BF166" s="32">
        <f>T166+AT166</f>
        <v>61848</v>
      </c>
      <c r="BG166" s="32">
        <f t="shared" si="64"/>
        <v>846</v>
      </c>
      <c r="BH166" s="31">
        <f>AW166/$AV166</f>
        <v>0.39721908255315519</v>
      </c>
      <c r="BI166" s="31">
        <f>AX166/$AV166</f>
        <v>0.56563093130877995</v>
      </c>
      <c r="BJ166" s="31">
        <f>AY166/$AV166</f>
        <v>7.1655541575142354E-3</v>
      </c>
      <c r="BK166" s="31">
        <f>BA166/$AZ166</f>
        <v>0.40741033713553448</v>
      </c>
      <c r="BL166" s="31">
        <f>BB166/$AZ166</f>
        <v>0.55886028888291228</v>
      </c>
      <c r="BM166" s="31">
        <f>BC166/$AZ166</f>
        <v>8.068471262003829E-3</v>
      </c>
      <c r="BN166" s="31">
        <f>BE166/$BD166</f>
        <v>0.40306993642143507</v>
      </c>
      <c r="BO166" s="31">
        <f>BF166/$BD166</f>
        <v>0.56174386920980923</v>
      </c>
      <c r="BP166" s="31">
        <f>(AY166+BC166)/$AU166</f>
        <v>7.6839237057220707E-3</v>
      </c>
      <c r="BQ166" s="31">
        <f t="shared" si="73"/>
        <v>-1.0191254582379294E-2</v>
      </c>
      <c r="BR166" s="31">
        <f t="shared" si="73"/>
        <v>6.7706424258676678E-3</v>
      </c>
      <c r="BS166" s="31">
        <f t="shared" si="73"/>
        <v>-9.0291710448959367E-4</v>
      </c>
      <c r="BU166" s="32">
        <f t="shared" si="74"/>
        <v>2</v>
      </c>
      <c r="BV166" s="32">
        <f t="shared" si="75"/>
        <v>1</v>
      </c>
      <c r="BW166" s="32">
        <f t="shared" si="75"/>
        <v>3</v>
      </c>
      <c r="BX166" s="31" t="str">
        <f t="shared" si="78"/>
        <v>미래통합당</v>
      </c>
    </row>
    <row r="167" spans="1:76">
      <c r="A167" s="30">
        <v>164</v>
      </c>
      <c r="B167" s="30" t="s">
        <v>16754</v>
      </c>
      <c r="C167" s="30" t="s">
        <v>16764</v>
      </c>
      <c r="D167" s="32" t="s">
        <v>7</v>
      </c>
      <c r="E167" s="32" t="s">
        <v>9</v>
      </c>
      <c r="F167" s="32" t="s">
        <v>19</v>
      </c>
      <c r="G167" s="32" t="s">
        <v>10207</v>
      </c>
      <c r="H167" s="32" t="s">
        <v>10206</v>
      </c>
      <c r="I167" s="32" t="s">
        <v>10205</v>
      </c>
      <c r="J167" s="30">
        <v>41886</v>
      </c>
      <c r="K167" s="32">
        <v>23159</v>
      </c>
      <c r="L167" s="32">
        <v>17605</v>
      </c>
      <c r="M167" s="32">
        <v>477</v>
      </c>
      <c r="N167" s="32">
        <v>56589</v>
      </c>
      <c r="O167" s="32">
        <v>26562</v>
      </c>
      <c r="P167" s="32">
        <v>27949</v>
      </c>
      <c r="Q167" s="32">
        <v>895</v>
      </c>
      <c r="R167" s="32">
        <v>98475</v>
      </c>
      <c r="S167" s="32">
        <v>49721</v>
      </c>
      <c r="T167" s="32">
        <v>45554</v>
      </c>
      <c r="U167" s="32">
        <v>1372</v>
      </c>
      <c r="V167" s="31">
        <f t="shared" si="79"/>
        <v>0.55290550541947192</v>
      </c>
      <c r="W167" s="31">
        <f t="shared" si="80"/>
        <v>0.42030750131308792</v>
      </c>
      <c r="X167" s="31">
        <f t="shared" si="81"/>
        <v>1.1388053287494627E-2</v>
      </c>
      <c r="Y167" s="31">
        <f t="shared" si="82"/>
        <v>0.46938450935694215</v>
      </c>
      <c r="Z167" s="31">
        <f t="shared" si="83"/>
        <v>0.49389457315025886</v>
      </c>
      <c r="AA167" s="31">
        <f t="shared" si="84"/>
        <v>1.581579458905441E-2</v>
      </c>
      <c r="AB167" s="31">
        <f t="shared" si="60"/>
        <v>0.50490987560294487</v>
      </c>
      <c r="AC167" s="31">
        <f t="shared" si="61"/>
        <v>0.46259456714902258</v>
      </c>
      <c r="AD167" s="31">
        <f t="shared" si="62"/>
        <v>1.3932470170093933E-2</v>
      </c>
      <c r="AE167" s="31">
        <f t="shared" si="85"/>
        <v>8.3520996062529773E-2</v>
      </c>
      <c r="AF167" s="31">
        <f t="shared" si="85"/>
        <v>-7.3587071837170948E-2</v>
      </c>
      <c r="AG167" s="31">
        <f t="shared" si="85"/>
        <v>-4.427741301559783E-3</v>
      </c>
      <c r="AH167" s="31"/>
      <c r="AI167" s="32">
        <f t="shared" si="72"/>
        <v>1</v>
      </c>
      <c r="AJ167" s="32">
        <f t="shared" si="72"/>
        <v>2</v>
      </c>
      <c r="AK167" s="32">
        <f t="shared" si="72"/>
        <v>3</v>
      </c>
      <c r="AL167" s="31" t="str">
        <f>_xlfn.IFS(AI167=1,D167,AJ167=1,E167,AK167=1,F167)</f>
        <v>더불어민주당</v>
      </c>
      <c r="AM167" s="31"/>
      <c r="AN167" s="30">
        <v>98475</v>
      </c>
      <c r="AO167" s="41">
        <v>5</v>
      </c>
      <c r="AP167" s="40">
        <f t="shared" si="59"/>
        <v>0.2</v>
      </c>
      <c r="AQ167" s="32">
        <f>INT(L167*AP167)</f>
        <v>3521</v>
      </c>
      <c r="AR167" s="30">
        <f>IF(E167="미래통합당",1,0)</f>
        <v>1</v>
      </c>
      <c r="AS167" s="30">
        <v>1</v>
      </c>
      <c r="AT167" s="39">
        <f t="shared" si="76"/>
        <v>3521</v>
      </c>
      <c r="AU167" s="30">
        <v>98475</v>
      </c>
      <c r="AV167" s="30">
        <f t="shared" si="77"/>
        <v>41886</v>
      </c>
      <c r="AW167" s="32">
        <f>K167-AT167</f>
        <v>19638</v>
      </c>
      <c r="AX167" s="32">
        <f>L167+AT167</f>
        <v>21126</v>
      </c>
      <c r="AY167" s="32">
        <f t="shared" si="70"/>
        <v>477</v>
      </c>
      <c r="AZ167" s="32">
        <f t="shared" si="66"/>
        <v>56589</v>
      </c>
      <c r="BA167" s="32">
        <f t="shared" si="67"/>
        <v>26562</v>
      </c>
      <c r="BB167" s="32">
        <f t="shared" si="68"/>
        <v>27949</v>
      </c>
      <c r="BC167" s="32">
        <f t="shared" si="69"/>
        <v>895</v>
      </c>
      <c r="BD167" s="32">
        <f t="shared" si="63"/>
        <v>98475</v>
      </c>
      <c r="BE167" s="32">
        <f>S167-AT167</f>
        <v>46200</v>
      </c>
      <c r="BF167" s="32">
        <f>T167+AT167</f>
        <v>49075</v>
      </c>
      <c r="BG167" s="32">
        <f t="shared" si="64"/>
        <v>1372</v>
      </c>
      <c r="BH167" s="31">
        <f>AW167/$AV167</f>
        <v>0.46884400515685432</v>
      </c>
      <c r="BI167" s="31">
        <f>AX167/$AV167</f>
        <v>0.50436900157570552</v>
      </c>
      <c r="BJ167" s="31">
        <f>AY167/$AV167</f>
        <v>1.1388053287494627E-2</v>
      </c>
      <c r="BK167" s="31">
        <f>BA167/$AZ167</f>
        <v>0.46938450935694215</v>
      </c>
      <c r="BL167" s="31">
        <f>BB167/$AZ167</f>
        <v>0.49389457315025886</v>
      </c>
      <c r="BM167" s="31">
        <f>BC167/$AZ167</f>
        <v>1.581579458905441E-2</v>
      </c>
      <c r="BN167" s="31">
        <f>BE167/$BD167</f>
        <v>0.46915460776846918</v>
      </c>
      <c r="BO167" s="31">
        <f>BF167/$BD167</f>
        <v>0.49834983498349833</v>
      </c>
      <c r="BP167" s="31">
        <f>(AY167+BC167)/$AU167</f>
        <v>1.3932470170093933E-2</v>
      </c>
      <c r="BQ167" s="31">
        <f t="shared" si="73"/>
        <v>-5.405042000878324E-4</v>
      </c>
      <c r="BR167" s="31">
        <f t="shared" si="73"/>
        <v>1.0474428425446658E-2</v>
      </c>
      <c r="BS167" s="31">
        <f t="shared" si="73"/>
        <v>-4.427741301559783E-3</v>
      </c>
      <c r="BU167" s="32">
        <f t="shared" si="74"/>
        <v>2</v>
      </c>
      <c r="BV167" s="32">
        <f t="shared" si="75"/>
        <v>1</v>
      </c>
      <c r="BW167" s="32">
        <f t="shared" si="75"/>
        <v>3</v>
      </c>
      <c r="BX167" s="31" t="str">
        <f t="shared" si="78"/>
        <v>미래통합당</v>
      </c>
    </row>
    <row r="168" spans="1:76">
      <c r="A168" s="30">
        <v>165</v>
      </c>
      <c r="B168" s="30" t="s">
        <v>16754</v>
      </c>
      <c r="C168" s="30" t="s">
        <v>16763</v>
      </c>
      <c r="D168" s="32" t="s">
        <v>7</v>
      </c>
      <c r="E168" s="32" t="s">
        <v>9</v>
      </c>
      <c r="F168" s="32" t="s">
        <v>19</v>
      </c>
      <c r="G168" s="32" t="s">
        <v>10256</v>
      </c>
      <c r="H168" s="32" t="s">
        <v>10255</v>
      </c>
      <c r="I168" s="32" t="s">
        <v>10254</v>
      </c>
      <c r="J168" s="30">
        <v>36147</v>
      </c>
      <c r="K168" s="32">
        <v>21028</v>
      </c>
      <c r="L168" s="32">
        <v>11718</v>
      </c>
      <c r="M168" s="32">
        <v>185</v>
      </c>
      <c r="N168" s="32">
        <v>75669</v>
      </c>
      <c r="O168" s="32">
        <v>37585</v>
      </c>
      <c r="P168" s="32">
        <v>30942</v>
      </c>
      <c r="Q168" s="32">
        <v>399</v>
      </c>
      <c r="R168" s="32">
        <v>111816</v>
      </c>
      <c r="S168" s="32">
        <v>58613</v>
      </c>
      <c r="T168" s="32">
        <v>42660</v>
      </c>
      <c r="U168" s="32">
        <v>584</v>
      </c>
      <c r="V168" s="31">
        <f t="shared" si="79"/>
        <v>0.58173569037541151</v>
      </c>
      <c r="W168" s="31">
        <f t="shared" si="80"/>
        <v>0.32417628018922734</v>
      </c>
      <c r="X168" s="31">
        <f t="shared" si="81"/>
        <v>5.1179904279746594E-3</v>
      </c>
      <c r="Y168" s="31">
        <f t="shared" si="82"/>
        <v>0.49670274484927779</v>
      </c>
      <c r="Z168" s="31">
        <f t="shared" si="83"/>
        <v>0.40891250049557942</v>
      </c>
      <c r="AA168" s="31">
        <f t="shared" si="84"/>
        <v>5.2729651508543786E-3</v>
      </c>
      <c r="AB168" s="31">
        <f t="shared" si="60"/>
        <v>0.52419152894040211</v>
      </c>
      <c r="AC168" s="31">
        <f t="shared" si="61"/>
        <v>0.3815196394075982</v>
      </c>
      <c r="AD168" s="31">
        <f t="shared" si="62"/>
        <v>5.2228661372254416E-3</v>
      </c>
      <c r="AE168" s="31">
        <f t="shared" si="85"/>
        <v>8.5032945526133719E-2</v>
      </c>
      <c r="AF168" s="31">
        <f t="shared" si="85"/>
        <v>-8.4736220306352084E-2</v>
      </c>
      <c r="AG168" s="31">
        <f t="shared" si="85"/>
        <v>-1.5497472287971919E-4</v>
      </c>
      <c r="AH168" s="31"/>
      <c r="AI168" s="32">
        <f t="shared" si="72"/>
        <v>1</v>
      </c>
      <c r="AJ168" s="32">
        <f t="shared" si="72"/>
        <v>2</v>
      </c>
      <c r="AK168" s="32">
        <f t="shared" si="72"/>
        <v>3</v>
      </c>
      <c r="AL168" s="31" t="str">
        <f>_xlfn.IFS(AI168=1,D168,AJ168=1,E168,AK168=1,F168)</f>
        <v>더불어민주당</v>
      </c>
      <c r="AM168" s="31"/>
      <c r="AN168" s="30">
        <v>111816</v>
      </c>
      <c r="AO168" s="41">
        <v>4</v>
      </c>
      <c r="AP168" s="40">
        <f t="shared" ref="AP168:AP204" si="86">1/AO168</f>
        <v>0.25</v>
      </c>
      <c r="AQ168" s="32">
        <f>INT(L168*AP168)</f>
        <v>2929</v>
      </c>
      <c r="AR168" s="30">
        <f>IF(E168="미래통합당",1,0)</f>
        <v>1</v>
      </c>
      <c r="AS168" s="30">
        <v>1</v>
      </c>
      <c r="AT168" s="39">
        <f t="shared" si="76"/>
        <v>2929</v>
      </c>
      <c r="AU168" s="30">
        <v>111816</v>
      </c>
      <c r="AV168" s="30">
        <f t="shared" si="77"/>
        <v>36147</v>
      </c>
      <c r="AW168" s="32">
        <f>K168-AT168</f>
        <v>18099</v>
      </c>
      <c r="AX168" s="32">
        <f>L168+AT168</f>
        <v>14647</v>
      </c>
      <c r="AY168" s="32">
        <f t="shared" si="70"/>
        <v>185</v>
      </c>
      <c r="AZ168" s="32">
        <f t="shared" si="66"/>
        <v>75669</v>
      </c>
      <c r="BA168" s="32">
        <f t="shared" si="67"/>
        <v>37585</v>
      </c>
      <c r="BB168" s="32">
        <f t="shared" si="68"/>
        <v>30942</v>
      </c>
      <c r="BC168" s="32">
        <f t="shared" si="69"/>
        <v>399</v>
      </c>
      <c r="BD168" s="32">
        <f t="shared" si="63"/>
        <v>111816</v>
      </c>
      <c r="BE168" s="32">
        <f>S168-AT168</f>
        <v>55684</v>
      </c>
      <c r="BF168" s="32">
        <f>T168+AT168</f>
        <v>45589</v>
      </c>
      <c r="BG168" s="32">
        <f t="shared" si="64"/>
        <v>584</v>
      </c>
      <c r="BH168" s="31">
        <f>AW168/$AV168</f>
        <v>0.50070545273466682</v>
      </c>
      <c r="BI168" s="31">
        <f>AX168/$AV168</f>
        <v>0.40520651782997208</v>
      </c>
      <c r="BJ168" s="31">
        <f>AY168/$AV168</f>
        <v>5.1179904279746594E-3</v>
      </c>
      <c r="BK168" s="31">
        <f>BA168/$AZ168</f>
        <v>0.49670274484927779</v>
      </c>
      <c r="BL168" s="31">
        <f>BB168/$AZ168</f>
        <v>0.40891250049557942</v>
      </c>
      <c r="BM168" s="31">
        <f>BC168/$AZ168</f>
        <v>5.2729651508543786E-3</v>
      </c>
      <c r="BN168" s="31">
        <f>BE168/$BD168</f>
        <v>0.49799670887887243</v>
      </c>
      <c r="BO168" s="31">
        <f>BF168/$BD168</f>
        <v>0.40771445946912788</v>
      </c>
      <c r="BP168" s="31">
        <f>(AY168+BC168)/$AU168</f>
        <v>5.2228661372254416E-3</v>
      </c>
      <c r="BQ168" s="31">
        <f t="shared" si="73"/>
        <v>4.0027078853890341E-3</v>
      </c>
      <c r="BR168" s="31">
        <f t="shared" si="73"/>
        <v>-3.7059826656073436E-3</v>
      </c>
      <c r="BS168" s="31">
        <f t="shared" si="73"/>
        <v>-1.5497472287971919E-4</v>
      </c>
      <c r="BU168" s="32">
        <f t="shared" si="74"/>
        <v>1</v>
      </c>
      <c r="BV168" s="32">
        <f t="shared" si="75"/>
        <v>2</v>
      </c>
      <c r="BW168" s="32">
        <f t="shared" si="75"/>
        <v>3</v>
      </c>
      <c r="BX168" s="31" t="str">
        <f t="shared" si="78"/>
        <v>더불어민주당</v>
      </c>
    </row>
    <row r="169" spans="1:76">
      <c r="A169" s="30">
        <v>166</v>
      </c>
      <c r="B169" s="30" t="s">
        <v>16754</v>
      </c>
      <c r="C169" s="30" t="s">
        <v>16762</v>
      </c>
      <c r="D169" s="32" t="s">
        <v>7</v>
      </c>
      <c r="E169" s="32" t="s">
        <v>9</v>
      </c>
      <c r="F169" s="32" t="s">
        <v>255</v>
      </c>
      <c r="G169" s="32" t="s">
        <v>10329</v>
      </c>
      <c r="H169" s="32" t="s">
        <v>10328</v>
      </c>
      <c r="I169" s="32" t="s">
        <v>10327</v>
      </c>
      <c r="J169" s="30">
        <v>43589</v>
      </c>
      <c r="K169" s="32">
        <v>25682</v>
      </c>
      <c r="L169" s="32">
        <v>16785</v>
      </c>
      <c r="M169" s="32">
        <v>364</v>
      </c>
      <c r="N169" s="32">
        <v>75006</v>
      </c>
      <c r="O169" s="32">
        <v>37511</v>
      </c>
      <c r="P169" s="32">
        <v>35415</v>
      </c>
      <c r="Q169" s="32">
        <v>767</v>
      </c>
      <c r="R169" s="32">
        <v>118595</v>
      </c>
      <c r="S169" s="32">
        <v>63193</v>
      </c>
      <c r="T169" s="32">
        <v>52200</v>
      </c>
      <c r="U169" s="32">
        <v>1131</v>
      </c>
      <c r="V169" s="31">
        <f t="shared" si="79"/>
        <v>0.58918534492647223</v>
      </c>
      <c r="W169" s="31">
        <f t="shared" si="80"/>
        <v>0.38507421597191954</v>
      </c>
      <c r="X169" s="31">
        <f t="shared" si="81"/>
        <v>8.350730688935281E-3</v>
      </c>
      <c r="Y169" s="31">
        <f t="shared" si="82"/>
        <v>0.50010665813401589</v>
      </c>
      <c r="Z169" s="31">
        <f t="shared" si="83"/>
        <v>0.47216222702183824</v>
      </c>
      <c r="AA169" s="31">
        <f t="shared" si="84"/>
        <v>1.0225848598778764E-2</v>
      </c>
      <c r="AB169" s="31">
        <f t="shared" si="60"/>
        <v>0.53284708461570895</v>
      </c>
      <c r="AC169" s="31">
        <f t="shared" si="61"/>
        <v>0.44015346346810574</v>
      </c>
      <c r="AD169" s="31">
        <f t="shared" si="62"/>
        <v>9.5366583751422904E-3</v>
      </c>
      <c r="AE169" s="31">
        <f t="shared" si="85"/>
        <v>8.9078686792456341E-2</v>
      </c>
      <c r="AF169" s="31">
        <f t="shared" si="85"/>
        <v>-8.7088011049918701E-2</v>
      </c>
      <c r="AG169" s="31">
        <f t="shared" si="85"/>
        <v>-1.8751179098434826E-3</v>
      </c>
      <c r="AH169" s="31"/>
      <c r="AI169" s="32">
        <f t="shared" si="72"/>
        <v>1</v>
      </c>
      <c r="AJ169" s="32">
        <f t="shared" si="72"/>
        <v>2</v>
      </c>
      <c r="AK169" s="32">
        <f t="shared" si="72"/>
        <v>3</v>
      </c>
      <c r="AL169" s="31" t="str">
        <f>_xlfn.IFS(AI169=1,D169,AJ169=1,E169,AK169=1,F169)</f>
        <v>더불어민주당</v>
      </c>
      <c r="AM169" s="31"/>
      <c r="AN169" s="30">
        <v>118595</v>
      </c>
      <c r="AO169" s="41">
        <v>4</v>
      </c>
      <c r="AP169" s="40">
        <f t="shared" si="86"/>
        <v>0.25</v>
      </c>
      <c r="AQ169" s="32">
        <f>INT(L169*AP169)</f>
        <v>4196</v>
      </c>
      <c r="AR169" s="30">
        <f>IF(E169="미래통합당",1,0)</f>
        <v>1</v>
      </c>
      <c r="AS169" s="30">
        <v>1</v>
      </c>
      <c r="AT169" s="39">
        <f t="shared" si="76"/>
        <v>4196</v>
      </c>
      <c r="AU169" s="30">
        <v>118595</v>
      </c>
      <c r="AV169" s="30">
        <f t="shared" si="77"/>
        <v>43589</v>
      </c>
      <c r="AW169" s="32">
        <f>K169-AT169</f>
        <v>21486</v>
      </c>
      <c r="AX169" s="32">
        <f>L169+AT169</f>
        <v>20981</v>
      </c>
      <c r="AY169" s="32">
        <f t="shared" si="70"/>
        <v>364</v>
      </c>
      <c r="AZ169" s="32">
        <f t="shared" si="66"/>
        <v>75006</v>
      </c>
      <c r="BA169" s="32">
        <f t="shared" si="67"/>
        <v>37511</v>
      </c>
      <c r="BB169" s="32">
        <f t="shared" si="68"/>
        <v>35415</v>
      </c>
      <c r="BC169" s="32">
        <f t="shared" si="69"/>
        <v>767</v>
      </c>
      <c r="BD169" s="32">
        <f t="shared" si="63"/>
        <v>118595</v>
      </c>
      <c r="BE169" s="32">
        <f>S169-AT169</f>
        <v>58997</v>
      </c>
      <c r="BF169" s="32">
        <f>T169+AT169</f>
        <v>56396</v>
      </c>
      <c r="BG169" s="32">
        <f t="shared" si="64"/>
        <v>1131</v>
      </c>
      <c r="BH169" s="31">
        <f>AW169/$AV169</f>
        <v>0.49292252632544908</v>
      </c>
      <c r="BI169" s="31">
        <f>AX169/$AV169</f>
        <v>0.48133703457294269</v>
      </c>
      <c r="BJ169" s="31">
        <f>AY169/$AV169</f>
        <v>8.350730688935281E-3</v>
      </c>
      <c r="BK169" s="31">
        <f>BA169/$AZ169</f>
        <v>0.50010665813401589</v>
      </c>
      <c r="BL169" s="31">
        <f>BB169/$AZ169</f>
        <v>0.47216222702183824</v>
      </c>
      <c r="BM169" s="31">
        <f>BC169/$AZ169</f>
        <v>1.0225848598778764E-2</v>
      </c>
      <c r="BN169" s="31">
        <f>BE169/$BD169</f>
        <v>0.4974661663645179</v>
      </c>
      <c r="BO169" s="31">
        <f>BF169/$BD169</f>
        <v>0.47553438171929674</v>
      </c>
      <c r="BP169" s="31">
        <f>(AY169+BC169)/$AU169</f>
        <v>9.5366583751422904E-3</v>
      </c>
      <c r="BQ169" s="31">
        <f t="shared" si="73"/>
        <v>-7.1841318085668071E-3</v>
      </c>
      <c r="BR169" s="31">
        <f t="shared" si="73"/>
        <v>9.1748075511044469E-3</v>
      </c>
      <c r="BS169" s="31">
        <f t="shared" si="73"/>
        <v>-1.8751179098434826E-3</v>
      </c>
      <c r="BU169" s="32">
        <f t="shared" si="74"/>
        <v>1</v>
      </c>
      <c r="BV169" s="32">
        <f t="shared" si="75"/>
        <v>2</v>
      </c>
      <c r="BW169" s="32">
        <f t="shared" si="75"/>
        <v>3</v>
      </c>
      <c r="BX169" s="31" t="str">
        <f t="shared" si="78"/>
        <v>더불어민주당</v>
      </c>
    </row>
    <row r="170" spans="1:76">
      <c r="A170" s="30">
        <v>167</v>
      </c>
      <c r="B170" s="30" t="s">
        <v>16754</v>
      </c>
      <c r="C170" s="30" t="s">
        <v>16761</v>
      </c>
      <c r="D170" s="32" t="s">
        <v>7</v>
      </c>
      <c r="E170" s="32" t="s">
        <v>9</v>
      </c>
      <c r="F170" s="32" t="s">
        <v>13</v>
      </c>
      <c r="G170" s="32" t="s">
        <v>10413</v>
      </c>
      <c r="H170" s="32" t="s">
        <v>10412</v>
      </c>
      <c r="I170" s="32" t="s">
        <v>10411</v>
      </c>
      <c r="J170" s="30">
        <v>47210</v>
      </c>
      <c r="K170" s="32">
        <v>25688</v>
      </c>
      <c r="L170" s="32">
        <v>18250</v>
      </c>
      <c r="M170" s="32">
        <v>708</v>
      </c>
      <c r="N170" s="32">
        <v>72239</v>
      </c>
      <c r="O170" s="32">
        <v>33001</v>
      </c>
      <c r="P170" s="32">
        <v>34041</v>
      </c>
      <c r="Q170" s="32">
        <v>1207</v>
      </c>
      <c r="R170" s="32">
        <v>119449</v>
      </c>
      <c r="S170" s="32">
        <v>58689</v>
      </c>
      <c r="T170" s="32">
        <v>52291</v>
      </c>
      <c r="U170" s="32">
        <v>1915</v>
      </c>
      <c r="V170" s="31">
        <f t="shared" si="79"/>
        <v>0.54412200804914213</v>
      </c>
      <c r="W170" s="31">
        <f t="shared" si="80"/>
        <v>0.38657064181317519</v>
      </c>
      <c r="X170" s="31">
        <f t="shared" si="81"/>
        <v>1.4996822707053591E-2</v>
      </c>
      <c r="Y170" s="31">
        <f t="shared" si="82"/>
        <v>0.45683079776851837</v>
      </c>
      <c r="Z170" s="31">
        <f t="shared" si="83"/>
        <v>0.47122745331469151</v>
      </c>
      <c r="AA170" s="31">
        <f t="shared" si="84"/>
        <v>1.6708426196375917E-2</v>
      </c>
      <c r="AB170" s="31">
        <f t="shared" si="60"/>
        <v>0.491331028304967</v>
      </c>
      <c r="AC170" s="31">
        <f t="shared" si="61"/>
        <v>0.43776841999514438</v>
      </c>
      <c r="AD170" s="31">
        <f t="shared" si="62"/>
        <v>1.6031946688544903E-2</v>
      </c>
      <c r="AE170" s="31">
        <f t="shared" si="85"/>
        <v>8.7291210280623754E-2</v>
      </c>
      <c r="AF170" s="31">
        <f t="shared" si="85"/>
        <v>-8.4656811501516327E-2</v>
      </c>
      <c r="AG170" s="31">
        <f t="shared" si="85"/>
        <v>-1.7116034893223265E-3</v>
      </c>
      <c r="AH170" s="31"/>
      <c r="AI170" s="32">
        <f t="shared" si="72"/>
        <v>1</v>
      </c>
      <c r="AJ170" s="32">
        <f t="shared" si="72"/>
        <v>2</v>
      </c>
      <c r="AK170" s="32">
        <f t="shared" si="72"/>
        <v>3</v>
      </c>
      <c r="AL170" s="31" t="str">
        <f>_xlfn.IFS(AI170=1,D170,AJ170=1,E170,AK170=1,F170)</f>
        <v>더불어민주당</v>
      </c>
      <c r="AM170" s="31"/>
      <c r="AN170" s="30">
        <v>119449</v>
      </c>
      <c r="AO170" s="41">
        <v>4</v>
      </c>
      <c r="AP170" s="40">
        <f t="shared" si="86"/>
        <v>0.25</v>
      </c>
      <c r="AQ170" s="32">
        <f>INT(L170*AP170)</f>
        <v>4562</v>
      </c>
      <c r="AR170" s="30">
        <f>IF(E170="미래통합당",1,0)</f>
        <v>1</v>
      </c>
      <c r="AS170" s="30">
        <v>1</v>
      </c>
      <c r="AT170" s="39">
        <f t="shared" si="76"/>
        <v>4562</v>
      </c>
      <c r="AU170" s="30">
        <v>119449</v>
      </c>
      <c r="AV170" s="30">
        <f t="shared" si="77"/>
        <v>47210</v>
      </c>
      <c r="AW170" s="32">
        <f>K170-AT170</f>
        <v>21126</v>
      </c>
      <c r="AX170" s="32">
        <f>L170+AT170</f>
        <v>22812</v>
      </c>
      <c r="AY170" s="32">
        <f t="shared" si="70"/>
        <v>708</v>
      </c>
      <c r="AZ170" s="32">
        <f t="shared" si="66"/>
        <v>72239</v>
      </c>
      <c r="BA170" s="32">
        <f t="shared" si="67"/>
        <v>33001</v>
      </c>
      <c r="BB170" s="32">
        <f t="shared" si="68"/>
        <v>34041</v>
      </c>
      <c r="BC170" s="32">
        <f t="shared" si="69"/>
        <v>1207</v>
      </c>
      <c r="BD170" s="32">
        <f t="shared" si="63"/>
        <v>119449</v>
      </c>
      <c r="BE170" s="32">
        <f>S170-AT170</f>
        <v>54127</v>
      </c>
      <c r="BF170" s="32">
        <f>T170+AT170</f>
        <v>56853</v>
      </c>
      <c r="BG170" s="32">
        <f t="shared" si="64"/>
        <v>1915</v>
      </c>
      <c r="BH170" s="31">
        <f>AW170/$AV170</f>
        <v>0.44748993857233638</v>
      </c>
      <c r="BI170" s="31">
        <f>AX170/$AV170</f>
        <v>0.48320271128998094</v>
      </c>
      <c r="BJ170" s="31">
        <f>AY170/$AV170</f>
        <v>1.4996822707053591E-2</v>
      </c>
      <c r="BK170" s="31">
        <f>BA170/$AZ170</f>
        <v>0.45683079776851837</v>
      </c>
      <c r="BL170" s="31">
        <f>BB170/$AZ170</f>
        <v>0.47122745331469151</v>
      </c>
      <c r="BM170" s="31">
        <f>BC170/$AZ170</f>
        <v>1.6708426196375917E-2</v>
      </c>
      <c r="BN170" s="31">
        <f>BE170/$BD170</f>
        <v>0.45313899655920098</v>
      </c>
      <c r="BO170" s="31">
        <f>BF170/$BD170</f>
        <v>0.47596045174091034</v>
      </c>
      <c r="BP170" s="31">
        <f>(AY170+BC170)/$AU170</f>
        <v>1.6031946688544903E-2</v>
      </c>
      <c r="BQ170" s="31">
        <f t="shared" si="73"/>
        <v>-9.3408591961819942E-3</v>
      </c>
      <c r="BR170" s="31">
        <f t="shared" si="73"/>
        <v>1.1975257975289422E-2</v>
      </c>
      <c r="BS170" s="31">
        <f t="shared" si="73"/>
        <v>-1.7116034893223265E-3</v>
      </c>
      <c r="BU170" s="32">
        <f t="shared" si="74"/>
        <v>2</v>
      </c>
      <c r="BV170" s="32">
        <f t="shared" si="75"/>
        <v>1</v>
      </c>
      <c r="BW170" s="32">
        <f t="shared" si="75"/>
        <v>3</v>
      </c>
      <c r="BX170" s="31" t="str">
        <f t="shared" si="78"/>
        <v>미래통합당</v>
      </c>
    </row>
    <row r="171" spans="1:76">
      <c r="A171" s="30">
        <v>168</v>
      </c>
      <c r="B171" s="30" t="s">
        <v>16754</v>
      </c>
      <c r="C171" s="30" t="s">
        <v>16760</v>
      </c>
      <c r="D171" s="32" t="s">
        <v>7</v>
      </c>
      <c r="E171" s="32" t="s">
        <v>9</v>
      </c>
      <c r="F171" s="32" t="s">
        <v>19</v>
      </c>
      <c r="G171" s="32" t="s">
        <v>10476</v>
      </c>
      <c r="H171" s="32" t="s">
        <v>10475</v>
      </c>
      <c r="I171" s="32" t="s">
        <v>10474</v>
      </c>
      <c r="J171" s="30">
        <v>54992</v>
      </c>
      <c r="K171" s="32">
        <v>38095</v>
      </c>
      <c r="L171" s="32">
        <v>15935</v>
      </c>
      <c r="M171" s="32">
        <v>436</v>
      </c>
      <c r="N171" s="32">
        <v>99368</v>
      </c>
      <c r="O171" s="32">
        <v>60517</v>
      </c>
      <c r="P171" s="32">
        <v>36867</v>
      </c>
      <c r="Q171" s="32">
        <v>955</v>
      </c>
      <c r="R171" s="32">
        <v>154360</v>
      </c>
      <c r="S171" s="32">
        <v>98612</v>
      </c>
      <c r="T171" s="32">
        <v>52802</v>
      </c>
      <c r="U171" s="32">
        <v>1391</v>
      </c>
      <c r="V171" s="31">
        <f t="shared" si="79"/>
        <v>0.69273712540005816</v>
      </c>
      <c r="W171" s="31">
        <f t="shared" si="80"/>
        <v>0.2897694210066919</v>
      </c>
      <c r="X171" s="31">
        <f t="shared" si="81"/>
        <v>7.9284259528658706E-3</v>
      </c>
      <c r="Y171" s="31">
        <f t="shared" si="82"/>
        <v>0.6090190000805088</v>
      </c>
      <c r="Z171" s="31">
        <f t="shared" si="83"/>
        <v>0.3710148136220916</v>
      </c>
      <c r="AA171" s="31">
        <f t="shared" si="84"/>
        <v>9.6107398760164244E-3</v>
      </c>
      <c r="AB171" s="31">
        <f t="shared" si="60"/>
        <v>0.6388442601710288</v>
      </c>
      <c r="AC171" s="31">
        <f t="shared" si="61"/>
        <v>0.3420704845814978</v>
      </c>
      <c r="AD171" s="31">
        <f t="shared" si="62"/>
        <v>9.0114019175952312E-3</v>
      </c>
      <c r="AE171" s="31">
        <f t="shared" si="85"/>
        <v>8.3718125319549364E-2</v>
      </c>
      <c r="AF171" s="31">
        <f t="shared" si="85"/>
        <v>-8.1245392615399703E-2</v>
      </c>
      <c r="AG171" s="31">
        <f t="shared" si="85"/>
        <v>-1.6823139231505538E-3</v>
      </c>
      <c r="AH171" s="31"/>
      <c r="AI171" s="32">
        <f t="shared" si="72"/>
        <v>1</v>
      </c>
      <c r="AJ171" s="32">
        <f t="shared" si="72"/>
        <v>2</v>
      </c>
      <c r="AK171" s="32">
        <f t="shared" si="72"/>
        <v>3</v>
      </c>
      <c r="AL171" s="31" t="str">
        <f>_xlfn.IFS(AI171=1,D171,AJ171=1,E171,AK171=1,F171)</f>
        <v>더불어민주당</v>
      </c>
      <c r="AM171" s="31"/>
      <c r="AN171" s="30">
        <v>154360</v>
      </c>
      <c r="AO171" s="41">
        <v>4</v>
      </c>
      <c r="AP171" s="40">
        <f t="shared" si="86"/>
        <v>0.25</v>
      </c>
      <c r="AQ171" s="32">
        <f>INT(L171*AP171)</f>
        <v>3983</v>
      </c>
      <c r="AR171" s="30">
        <f>IF(E171="미래통합당",1,0)</f>
        <v>1</v>
      </c>
      <c r="AS171" s="30">
        <v>1</v>
      </c>
      <c r="AT171" s="39">
        <f t="shared" si="76"/>
        <v>3983</v>
      </c>
      <c r="AU171" s="30">
        <v>154360</v>
      </c>
      <c r="AV171" s="30">
        <f t="shared" si="77"/>
        <v>54992</v>
      </c>
      <c r="AW171" s="32">
        <f>K171-AT171</f>
        <v>34112</v>
      </c>
      <c r="AX171" s="32">
        <f>L171+AT171</f>
        <v>19918</v>
      </c>
      <c r="AY171" s="32">
        <f t="shared" si="70"/>
        <v>436</v>
      </c>
      <c r="AZ171" s="32">
        <f t="shared" si="66"/>
        <v>99368</v>
      </c>
      <c r="BA171" s="32">
        <f t="shared" si="67"/>
        <v>60517</v>
      </c>
      <c r="BB171" s="32">
        <f t="shared" si="68"/>
        <v>36867</v>
      </c>
      <c r="BC171" s="32">
        <f t="shared" si="69"/>
        <v>955</v>
      </c>
      <c r="BD171" s="32">
        <f t="shared" si="63"/>
        <v>154360</v>
      </c>
      <c r="BE171" s="32">
        <f>S171-AT171</f>
        <v>94629</v>
      </c>
      <c r="BF171" s="32">
        <f>T171+AT171</f>
        <v>56785</v>
      </c>
      <c r="BG171" s="32">
        <f t="shared" si="64"/>
        <v>1391</v>
      </c>
      <c r="BH171" s="31">
        <f>AW171/$AV171</f>
        <v>0.62030840849578117</v>
      </c>
      <c r="BI171" s="31">
        <f>AX171/$AV171</f>
        <v>0.36219813791096889</v>
      </c>
      <c r="BJ171" s="31">
        <f>AY171/$AV171</f>
        <v>7.9284259528658706E-3</v>
      </c>
      <c r="BK171" s="31">
        <f>BA171/$AZ171</f>
        <v>0.6090190000805088</v>
      </c>
      <c r="BL171" s="31">
        <f>BB171/$AZ171</f>
        <v>0.3710148136220916</v>
      </c>
      <c r="BM171" s="31">
        <f>BC171/$AZ171</f>
        <v>9.6107398760164244E-3</v>
      </c>
      <c r="BN171" s="31">
        <f>BE171/$BD171</f>
        <v>0.6130409432495465</v>
      </c>
      <c r="BO171" s="31">
        <f>BF171/$BD171</f>
        <v>0.36787380150298005</v>
      </c>
      <c r="BP171" s="31">
        <f>(AY171+BC171)/$AU171</f>
        <v>9.0114019175952312E-3</v>
      </c>
      <c r="BQ171" s="31">
        <f t="shared" si="73"/>
        <v>1.1289408415272373E-2</v>
      </c>
      <c r="BR171" s="31">
        <f t="shared" si="73"/>
        <v>-8.8166757111227123E-3</v>
      </c>
      <c r="BS171" s="31">
        <f t="shared" si="73"/>
        <v>-1.6823139231505538E-3</v>
      </c>
      <c r="BU171" s="32">
        <f t="shared" si="74"/>
        <v>1</v>
      </c>
      <c r="BV171" s="32">
        <f t="shared" si="75"/>
        <v>2</v>
      </c>
      <c r="BW171" s="32">
        <f t="shared" si="75"/>
        <v>3</v>
      </c>
      <c r="BX171" s="31" t="str">
        <f t="shared" si="78"/>
        <v>더불어민주당</v>
      </c>
    </row>
    <row r="172" spans="1:76">
      <c r="A172" s="30">
        <v>169</v>
      </c>
      <c r="B172" s="30" t="s">
        <v>16754</v>
      </c>
      <c r="C172" s="30" t="s">
        <v>16759</v>
      </c>
      <c r="D172" s="32" t="s">
        <v>7</v>
      </c>
      <c r="E172" s="32" t="s">
        <v>9</v>
      </c>
      <c r="F172" s="32" t="s">
        <v>19</v>
      </c>
      <c r="G172" s="32" t="s">
        <v>10533</v>
      </c>
      <c r="H172" s="32" t="s">
        <v>10532</v>
      </c>
      <c r="I172" s="32" t="s">
        <v>10531</v>
      </c>
      <c r="J172" s="30">
        <v>51189</v>
      </c>
      <c r="K172" s="32">
        <v>35238</v>
      </c>
      <c r="L172" s="32">
        <v>14827</v>
      </c>
      <c r="M172" s="32">
        <v>562</v>
      </c>
      <c r="N172" s="32">
        <v>88092</v>
      </c>
      <c r="O172" s="32">
        <v>53555</v>
      </c>
      <c r="P172" s="32">
        <v>32550</v>
      </c>
      <c r="Q172" s="32">
        <v>1037</v>
      </c>
      <c r="R172" s="32">
        <v>139281</v>
      </c>
      <c r="S172" s="32">
        <v>88793</v>
      </c>
      <c r="T172" s="32">
        <v>47377</v>
      </c>
      <c r="U172" s="32">
        <v>1599</v>
      </c>
      <c r="V172" s="31">
        <f t="shared" si="79"/>
        <v>0.6883900838070679</v>
      </c>
      <c r="W172" s="31">
        <f t="shared" si="80"/>
        <v>0.28965207368770635</v>
      </c>
      <c r="X172" s="31">
        <f t="shared" si="81"/>
        <v>1.0978921252612866E-2</v>
      </c>
      <c r="Y172" s="31">
        <f t="shared" si="82"/>
        <v>0.60794396767016301</v>
      </c>
      <c r="Z172" s="31">
        <f t="shared" si="83"/>
        <v>0.36950006811061165</v>
      </c>
      <c r="AA172" s="31">
        <f t="shared" si="84"/>
        <v>1.1771784043954047E-2</v>
      </c>
      <c r="AB172" s="31">
        <f t="shared" si="60"/>
        <v>0.6375097823823781</v>
      </c>
      <c r="AC172" s="31">
        <f t="shared" si="61"/>
        <v>0.34015407700978595</v>
      </c>
      <c r="AD172" s="31">
        <f t="shared" si="62"/>
        <v>1.1480388566997653E-2</v>
      </c>
      <c r="AE172" s="31">
        <f t="shared" si="85"/>
        <v>8.0446116136904888E-2</v>
      </c>
      <c r="AF172" s="31">
        <f t="shared" si="85"/>
        <v>-7.98479944229053E-2</v>
      </c>
      <c r="AG172" s="31">
        <f t="shared" si="85"/>
        <v>-7.928627913411819E-4</v>
      </c>
      <c r="AH172" s="31"/>
      <c r="AI172" s="32">
        <f t="shared" si="72"/>
        <v>1</v>
      </c>
      <c r="AJ172" s="32">
        <f t="shared" si="72"/>
        <v>2</v>
      </c>
      <c r="AK172" s="32">
        <f t="shared" si="72"/>
        <v>3</v>
      </c>
      <c r="AL172" s="31" t="str">
        <f>_xlfn.IFS(AI172=1,D172,AJ172=1,E172,AK172=1,F172)</f>
        <v>더불어민주당</v>
      </c>
      <c r="AM172" s="31"/>
      <c r="AN172" s="30">
        <v>139281</v>
      </c>
      <c r="AO172" s="41">
        <v>4</v>
      </c>
      <c r="AP172" s="40">
        <f t="shared" si="86"/>
        <v>0.25</v>
      </c>
      <c r="AQ172" s="32">
        <f>INT(L172*AP172)</f>
        <v>3706</v>
      </c>
      <c r="AR172" s="30">
        <f>IF(E172="미래통합당",1,0)</f>
        <v>1</v>
      </c>
      <c r="AS172" s="30">
        <v>1</v>
      </c>
      <c r="AT172" s="39">
        <f t="shared" si="76"/>
        <v>3706</v>
      </c>
      <c r="AU172" s="30">
        <v>139281</v>
      </c>
      <c r="AV172" s="30">
        <f t="shared" si="77"/>
        <v>51189</v>
      </c>
      <c r="AW172" s="32">
        <f>K172-AT172</f>
        <v>31532</v>
      </c>
      <c r="AX172" s="32">
        <f>L172+AT172</f>
        <v>18533</v>
      </c>
      <c r="AY172" s="32">
        <f t="shared" si="70"/>
        <v>562</v>
      </c>
      <c r="AZ172" s="32">
        <f t="shared" si="66"/>
        <v>88092</v>
      </c>
      <c r="BA172" s="32">
        <f t="shared" si="67"/>
        <v>53555</v>
      </c>
      <c r="BB172" s="32">
        <f t="shared" si="68"/>
        <v>32550</v>
      </c>
      <c r="BC172" s="32">
        <f t="shared" si="69"/>
        <v>1037</v>
      </c>
      <c r="BD172" s="32">
        <f t="shared" si="63"/>
        <v>139281</v>
      </c>
      <c r="BE172" s="32">
        <f>S172-AT172</f>
        <v>85087</v>
      </c>
      <c r="BF172" s="32">
        <f>T172+AT172</f>
        <v>51083</v>
      </c>
      <c r="BG172" s="32">
        <f t="shared" si="64"/>
        <v>1599</v>
      </c>
      <c r="BH172" s="31">
        <f>AW172/$AV172</f>
        <v>0.61599171697044286</v>
      </c>
      <c r="BI172" s="31">
        <f>AX172/$AV172</f>
        <v>0.36205044052433139</v>
      </c>
      <c r="BJ172" s="31">
        <f>AY172/$AV172</f>
        <v>1.0978921252612866E-2</v>
      </c>
      <c r="BK172" s="31">
        <f>BA172/$AZ172</f>
        <v>0.60794396767016301</v>
      </c>
      <c r="BL172" s="31">
        <f>BB172/$AZ172</f>
        <v>0.36950006811061165</v>
      </c>
      <c r="BM172" s="31">
        <f>BC172/$AZ172</f>
        <v>1.1771784043954047E-2</v>
      </c>
      <c r="BN172" s="31">
        <f>BE172/$BD172</f>
        <v>0.61090170231402707</v>
      </c>
      <c r="BO172" s="31">
        <f>BF172/$BD172</f>
        <v>0.36676215707813703</v>
      </c>
      <c r="BP172" s="31">
        <f>(AY172+BC172)/$AU172</f>
        <v>1.1480388566997653E-2</v>
      </c>
      <c r="BQ172" s="31">
        <f t="shared" si="73"/>
        <v>8.0477493002798495E-3</v>
      </c>
      <c r="BR172" s="31">
        <f t="shared" si="73"/>
        <v>-7.4496275862802608E-3</v>
      </c>
      <c r="BS172" s="31">
        <f t="shared" si="73"/>
        <v>-7.928627913411819E-4</v>
      </c>
      <c r="BU172" s="32">
        <f t="shared" si="74"/>
        <v>1</v>
      </c>
      <c r="BV172" s="32">
        <f t="shared" si="75"/>
        <v>2</v>
      </c>
      <c r="BW172" s="32">
        <f t="shared" si="75"/>
        <v>3</v>
      </c>
      <c r="BX172" s="31" t="str">
        <f t="shared" si="78"/>
        <v>더불어민주당</v>
      </c>
    </row>
    <row r="173" spans="1:76">
      <c r="A173" s="30">
        <v>170</v>
      </c>
      <c r="B173" s="30" t="s">
        <v>16754</v>
      </c>
      <c r="C173" s="30" t="s">
        <v>16758</v>
      </c>
      <c r="D173" s="32" t="s">
        <v>7</v>
      </c>
      <c r="E173" s="32" t="s">
        <v>9</v>
      </c>
      <c r="F173" s="32" t="s">
        <v>19</v>
      </c>
      <c r="G173" s="32" t="s">
        <v>10576</v>
      </c>
      <c r="H173" s="32" t="s">
        <v>10575</v>
      </c>
      <c r="I173" s="32" t="s">
        <v>10574</v>
      </c>
      <c r="J173" s="30">
        <v>36291</v>
      </c>
      <c r="K173" s="32">
        <v>22213</v>
      </c>
      <c r="L173" s="32">
        <v>13343</v>
      </c>
      <c r="M173" s="32">
        <v>391</v>
      </c>
      <c r="N173" s="32">
        <v>59461</v>
      </c>
      <c r="O173" s="32">
        <v>31008</v>
      </c>
      <c r="P173" s="32">
        <v>27126</v>
      </c>
      <c r="Q173" s="32">
        <v>703</v>
      </c>
      <c r="R173" s="32">
        <v>95752</v>
      </c>
      <c r="S173" s="32">
        <v>53221</v>
      </c>
      <c r="T173" s="32">
        <v>40469</v>
      </c>
      <c r="U173" s="32">
        <v>1094</v>
      </c>
      <c r="V173" s="31">
        <f t="shared" si="79"/>
        <v>0.61208013005979445</v>
      </c>
      <c r="W173" s="31">
        <f t="shared" si="80"/>
        <v>0.36766691466203744</v>
      </c>
      <c r="X173" s="31">
        <f t="shared" si="81"/>
        <v>1.0774021107161556E-2</v>
      </c>
      <c r="Y173" s="31">
        <f t="shared" si="82"/>
        <v>0.52148467062444293</v>
      </c>
      <c r="Z173" s="31">
        <f t="shared" si="83"/>
        <v>0.45619818031987353</v>
      </c>
      <c r="AA173" s="31">
        <f t="shared" si="84"/>
        <v>1.1822875498225728E-2</v>
      </c>
      <c r="AB173" s="31">
        <f t="shared" si="60"/>
        <v>0.55582128832818112</v>
      </c>
      <c r="AC173" s="31">
        <f t="shared" si="61"/>
        <v>0.42264391344306124</v>
      </c>
      <c r="AD173" s="31">
        <f t="shared" si="62"/>
        <v>1.1425348817779263E-2</v>
      </c>
      <c r="AE173" s="31">
        <f t="shared" si="85"/>
        <v>9.0595459435351522E-2</v>
      </c>
      <c r="AF173" s="31">
        <f t="shared" si="85"/>
        <v>-8.8531265657836089E-2</v>
      </c>
      <c r="AG173" s="31">
        <f t="shared" si="85"/>
        <v>-1.0488543910641725E-3</v>
      </c>
      <c r="AH173" s="31"/>
      <c r="AI173" s="32">
        <f t="shared" si="72"/>
        <v>1</v>
      </c>
      <c r="AJ173" s="32">
        <f t="shared" si="72"/>
        <v>2</v>
      </c>
      <c r="AK173" s="32">
        <f t="shared" si="72"/>
        <v>3</v>
      </c>
      <c r="AL173" s="31" t="str">
        <f>_xlfn.IFS(AI173=1,D173,AJ173=1,E173,AK173=1,F173)</f>
        <v>더불어민주당</v>
      </c>
      <c r="AM173" s="31"/>
      <c r="AN173" s="30">
        <v>95752</v>
      </c>
      <c r="AO173" s="41">
        <v>4</v>
      </c>
      <c r="AP173" s="40">
        <f t="shared" si="86"/>
        <v>0.25</v>
      </c>
      <c r="AQ173" s="32">
        <f>INT(L173*AP173)</f>
        <v>3335</v>
      </c>
      <c r="AR173" s="30">
        <f>IF(E173="미래통합당",1,0)</f>
        <v>1</v>
      </c>
      <c r="AS173" s="30">
        <v>1</v>
      </c>
      <c r="AT173" s="39">
        <f t="shared" si="76"/>
        <v>3335</v>
      </c>
      <c r="AU173" s="30">
        <v>95752</v>
      </c>
      <c r="AV173" s="30">
        <f t="shared" si="77"/>
        <v>36291</v>
      </c>
      <c r="AW173" s="32">
        <f>K173-AT173</f>
        <v>18878</v>
      </c>
      <c r="AX173" s="32">
        <f>L173+AT173</f>
        <v>16678</v>
      </c>
      <c r="AY173" s="32">
        <f t="shared" si="70"/>
        <v>391</v>
      </c>
      <c r="AZ173" s="32">
        <f t="shared" si="66"/>
        <v>59461</v>
      </c>
      <c r="BA173" s="32">
        <f t="shared" si="67"/>
        <v>31008</v>
      </c>
      <c r="BB173" s="32">
        <f t="shared" si="68"/>
        <v>27126</v>
      </c>
      <c r="BC173" s="32">
        <f t="shared" si="69"/>
        <v>703</v>
      </c>
      <c r="BD173" s="32">
        <f t="shared" si="63"/>
        <v>95752</v>
      </c>
      <c r="BE173" s="32">
        <f>S173-AT173</f>
        <v>49886</v>
      </c>
      <c r="BF173" s="32">
        <f>T173+AT173</f>
        <v>43804</v>
      </c>
      <c r="BG173" s="32">
        <f t="shared" si="64"/>
        <v>1094</v>
      </c>
      <c r="BH173" s="31">
        <f>AW173/$AV173</f>
        <v>0.52018406767518122</v>
      </c>
      <c r="BI173" s="31">
        <f>AX173/$AV173</f>
        <v>0.45956297704665067</v>
      </c>
      <c r="BJ173" s="31">
        <f>AY173/$AV173</f>
        <v>1.0774021107161556E-2</v>
      </c>
      <c r="BK173" s="31">
        <f>BA173/$AZ173</f>
        <v>0.52148467062444293</v>
      </c>
      <c r="BL173" s="31">
        <f>BB173/$AZ173</f>
        <v>0.45619818031987353</v>
      </c>
      <c r="BM173" s="31">
        <f>BC173/$AZ173</f>
        <v>1.1822875498225728E-2</v>
      </c>
      <c r="BN173" s="31">
        <f>BE173/$BD173</f>
        <v>0.52099172863230014</v>
      </c>
      <c r="BO173" s="31">
        <f>BF173/$BD173</f>
        <v>0.45747347313894227</v>
      </c>
      <c r="BP173" s="31">
        <f>(AY173+BC173)/$AU173</f>
        <v>1.1425348817779263E-2</v>
      </c>
      <c r="BQ173" s="31">
        <f t="shared" si="73"/>
        <v>-1.3006029492617088E-3</v>
      </c>
      <c r="BR173" s="31">
        <f t="shared" si="73"/>
        <v>3.3647967267771417E-3</v>
      </c>
      <c r="BS173" s="31">
        <f t="shared" si="73"/>
        <v>-1.0488543910641725E-3</v>
      </c>
      <c r="BU173" s="32">
        <f t="shared" si="74"/>
        <v>1</v>
      </c>
      <c r="BV173" s="32">
        <f t="shared" si="75"/>
        <v>2</v>
      </c>
      <c r="BW173" s="32">
        <f t="shared" si="75"/>
        <v>3</v>
      </c>
      <c r="BX173" s="31" t="str">
        <f t="shared" si="78"/>
        <v>더불어민주당</v>
      </c>
    </row>
    <row r="174" spans="1:76">
      <c r="A174" s="30">
        <v>171</v>
      </c>
      <c r="B174" s="30" t="s">
        <v>16754</v>
      </c>
      <c r="C174" s="30" t="s">
        <v>16757</v>
      </c>
      <c r="D174" s="32" t="s">
        <v>7</v>
      </c>
      <c r="E174" s="32" t="s">
        <v>9</v>
      </c>
      <c r="F174" s="32" t="s">
        <v>19</v>
      </c>
      <c r="G174" s="32" t="s">
        <v>10617</v>
      </c>
      <c r="H174" s="32" t="s">
        <v>10616</v>
      </c>
      <c r="I174" s="32" t="s">
        <v>10615</v>
      </c>
      <c r="J174" s="30">
        <v>32194</v>
      </c>
      <c r="K174" s="32">
        <v>20489</v>
      </c>
      <c r="L174" s="32">
        <v>11091</v>
      </c>
      <c r="M174" s="32">
        <v>270</v>
      </c>
      <c r="N174" s="32">
        <v>60980</v>
      </c>
      <c r="O174" s="32">
        <v>31979</v>
      </c>
      <c r="P174" s="32">
        <v>27819</v>
      </c>
      <c r="Q174" s="32">
        <v>594</v>
      </c>
      <c r="R174" s="32">
        <v>93174</v>
      </c>
      <c r="S174" s="32">
        <v>52468</v>
      </c>
      <c r="T174" s="32">
        <v>38910</v>
      </c>
      <c r="U174" s="32">
        <v>864</v>
      </c>
      <c r="V174" s="31">
        <f t="shared" si="79"/>
        <v>0.63642293595079824</v>
      </c>
      <c r="W174" s="31">
        <f t="shared" si="80"/>
        <v>0.34450518730198176</v>
      </c>
      <c r="X174" s="31">
        <f t="shared" si="81"/>
        <v>8.3866558986146495E-3</v>
      </c>
      <c r="Y174" s="31">
        <f t="shared" si="82"/>
        <v>0.5244178419153821</v>
      </c>
      <c r="Z174" s="31">
        <f t="shared" si="83"/>
        <v>0.45619875368973434</v>
      </c>
      <c r="AA174" s="31">
        <f t="shared" si="84"/>
        <v>9.7408986552968181E-3</v>
      </c>
      <c r="AB174" s="31">
        <f t="shared" si="60"/>
        <v>0.5631184665249962</v>
      </c>
      <c r="AC174" s="31">
        <f t="shared" si="61"/>
        <v>0.41760576984995812</v>
      </c>
      <c r="AD174" s="31">
        <f t="shared" si="62"/>
        <v>9.2729731470152614E-3</v>
      </c>
      <c r="AE174" s="31">
        <f t="shared" si="85"/>
        <v>0.11200509403541614</v>
      </c>
      <c r="AF174" s="31">
        <f t="shared" si="85"/>
        <v>-0.11169356638775257</v>
      </c>
      <c r="AG174" s="31">
        <f t="shared" si="85"/>
        <v>-1.3542427566821686E-3</v>
      </c>
      <c r="AH174" s="31"/>
      <c r="AI174" s="32">
        <f t="shared" si="72"/>
        <v>1</v>
      </c>
      <c r="AJ174" s="32">
        <f t="shared" si="72"/>
        <v>2</v>
      </c>
      <c r="AK174" s="32">
        <f t="shared" si="72"/>
        <v>3</v>
      </c>
      <c r="AL174" s="31" t="str">
        <f>_xlfn.IFS(AI174=1,D174,AJ174=1,E174,AK174=1,F174)</f>
        <v>더불어민주당</v>
      </c>
      <c r="AM174" s="31"/>
      <c r="AN174" s="30">
        <v>93174</v>
      </c>
      <c r="AO174" s="41">
        <v>3</v>
      </c>
      <c r="AP174" s="40">
        <f t="shared" si="86"/>
        <v>0.33333333333333331</v>
      </c>
      <c r="AQ174" s="32">
        <f>INT(L174*AP174)</f>
        <v>3697</v>
      </c>
      <c r="AR174" s="30">
        <f>IF(E174="미래통합당",1,0)</f>
        <v>1</v>
      </c>
      <c r="AS174" s="30">
        <v>1</v>
      </c>
      <c r="AT174" s="39">
        <f t="shared" si="76"/>
        <v>3697</v>
      </c>
      <c r="AU174" s="30">
        <v>93174</v>
      </c>
      <c r="AV174" s="30">
        <f t="shared" si="77"/>
        <v>32194</v>
      </c>
      <c r="AW174" s="32">
        <f>K174-AT174</f>
        <v>16792</v>
      </c>
      <c r="AX174" s="32">
        <f>L174+AT174</f>
        <v>14788</v>
      </c>
      <c r="AY174" s="32">
        <f t="shared" si="70"/>
        <v>270</v>
      </c>
      <c r="AZ174" s="32">
        <f t="shared" si="66"/>
        <v>60980</v>
      </c>
      <c r="BA174" s="32">
        <f t="shared" si="67"/>
        <v>31979</v>
      </c>
      <c r="BB174" s="32">
        <f t="shared" si="68"/>
        <v>27819</v>
      </c>
      <c r="BC174" s="32">
        <f t="shared" si="69"/>
        <v>594</v>
      </c>
      <c r="BD174" s="32">
        <f t="shared" si="63"/>
        <v>93174</v>
      </c>
      <c r="BE174" s="32">
        <f>S174-AT174</f>
        <v>48771</v>
      </c>
      <c r="BF174" s="32">
        <f>T174+AT174</f>
        <v>42607</v>
      </c>
      <c r="BG174" s="32">
        <f t="shared" si="64"/>
        <v>864</v>
      </c>
      <c r="BH174" s="31">
        <f>AW174/$AV174</f>
        <v>0.52158787351680436</v>
      </c>
      <c r="BI174" s="31">
        <f>AX174/$AV174</f>
        <v>0.45934024973597565</v>
      </c>
      <c r="BJ174" s="31">
        <f>AY174/$AV174</f>
        <v>8.3866558986146495E-3</v>
      </c>
      <c r="BK174" s="31">
        <f>BA174/$AZ174</f>
        <v>0.5244178419153821</v>
      </c>
      <c r="BL174" s="31">
        <f>BB174/$AZ174</f>
        <v>0.45619875368973434</v>
      </c>
      <c r="BM174" s="31">
        <f>BC174/$AZ174</f>
        <v>9.7408986552968181E-3</v>
      </c>
      <c r="BN174" s="31">
        <f>BE174/$BD174</f>
        <v>0.52344001545495522</v>
      </c>
      <c r="BO174" s="31">
        <f>BF174/$BD174</f>
        <v>0.45728422091999915</v>
      </c>
      <c r="BP174" s="31">
        <f>(AY174+BC174)/$AU174</f>
        <v>9.2729731470152614E-3</v>
      </c>
      <c r="BQ174" s="31">
        <f t="shared" si="73"/>
        <v>-2.8299683985777424E-3</v>
      </c>
      <c r="BR174" s="31">
        <f t="shared" si="73"/>
        <v>3.14149604624131E-3</v>
      </c>
      <c r="BS174" s="31">
        <f t="shared" si="73"/>
        <v>-1.3542427566821686E-3</v>
      </c>
      <c r="BU174" s="32">
        <f t="shared" si="74"/>
        <v>1</v>
      </c>
      <c r="BV174" s="32">
        <f t="shared" si="75"/>
        <v>2</v>
      </c>
      <c r="BW174" s="32">
        <f t="shared" si="75"/>
        <v>3</v>
      </c>
      <c r="BX174" s="31" t="str">
        <f t="shared" si="78"/>
        <v>더불어민주당</v>
      </c>
    </row>
    <row r="175" spans="1:76">
      <c r="A175" s="30">
        <v>172</v>
      </c>
      <c r="B175" s="30" t="s">
        <v>16754</v>
      </c>
      <c r="C175" s="30" t="s">
        <v>16756</v>
      </c>
      <c r="D175" s="32" t="s">
        <v>7</v>
      </c>
      <c r="E175" s="32" t="s">
        <v>9</v>
      </c>
      <c r="F175" s="32" t="s">
        <v>19</v>
      </c>
      <c r="G175" s="32" t="s">
        <v>10688</v>
      </c>
      <c r="H175" s="32" t="s">
        <v>10687</v>
      </c>
      <c r="I175" s="32" t="s">
        <v>10686</v>
      </c>
      <c r="J175" s="30">
        <v>46482</v>
      </c>
      <c r="K175" s="32">
        <v>31427</v>
      </c>
      <c r="L175" s="32">
        <v>13938</v>
      </c>
      <c r="M175" s="32">
        <v>511</v>
      </c>
      <c r="N175" s="32">
        <v>66383</v>
      </c>
      <c r="O175" s="32">
        <v>38478</v>
      </c>
      <c r="P175" s="32">
        <v>26476</v>
      </c>
      <c r="Q175" s="32">
        <v>759</v>
      </c>
      <c r="R175" s="32">
        <v>112865</v>
      </c>
      <c r="S175" s="32">
        <v>69905</v>
      </c>
      <c r="T175" s="32">
        <v>40414</v>
      </c>
      <c r="U175" s="32">
        <v>1270</v>
      </c>
      <c r="V175" s="31">
        <f t="shared" si="79"/>
        <v>0.6761111828234585</v>
      </c>
      <c r="W175" s="31">
        <f t="shared" si="80"/>
        <v>0.29985800955208469</v>
      </c>
      <c r="X175" s="31">
        <f t="shared" si="81"/>
        <v>1.0993502861322663E-2</v>
      </c>
      <c r="Y175" s="31">
        <f t="shared" si="82"/>
        <v>0.57963635268065616</v>
      </c>
      <c r="Z175" s="31">
        <f t="shared" si="83"/>
        <v>0.39883705165479116</v>
      </c>
      <c r="AA175" s="31">
        <f t="shared" si="84"/>
        <v>1.1433650181522377E-2</v>
      </c>
      <c r="AB175" s="31">
        <f t="shared" si="60"/>
        <v>0.61936827182917642</v>
      </c>
      <c r="AC175" s="31">
        <f t="shared" si="61"/>
        <v>0.3580738049882603</v>
      </c>
      <c r="AD175" s="31">
        <f t="shared" si="62"/>
        <v>1.125238116333673E-2</v>
      </c>
      <c r="AE175" s="31">
        <f t="shared" si="85"/>
        <v>9.6474830142802337E-2</v>
      </c>
      <c r="AF175" s="31">
        <f t="shared" si="85"/>
        <v>-9.8979042102706472E-2</v>
      </c>
      <c r="AG175" s="31">
        <f t="shared" si="85"/>
        <v>-4.4014732019971407E-4</v>
      </c>
      <c r="AH175" s="31"/>
      <c r="AI175" s="32">
        <f t="shared" si="72"/>
        <v>1</v>
      </c>
      <c r="AJ175" s="32">
        <f t="shared" si="72"/>
        <v>2</v>
      </c>
      <c r="AK175" s="32">
        <f t="shared" si="72"/>
        <v>3</v>
      </c>
      <c r="AL175" s="31" t="str">
        <f>_xlfn.IFS(AI175=1,D175,AJ175=1,E175,AK175=1,F175)</f>
        <v>더불어민주당</v>
      </c>
      <c r="AM175" s="31"/>
      <c r="AN175" s="30">
        <v>112865</v>
      </c>
      <c r="AO175" s="41">
        <v>3</v>
      </c>
      <c r="AP175" s="40">
        <f t="shared" si="86"/>
        <v>0.33333333333333331</v>
      </c>
      <c r="AQ175" s="32">
        <f>INT(L175*AP175)</f>
        <v>4646</v>
      </c>
      <c r="AR175" s="30">
        <f>IF(E175="미래통합당",1,0)</f>
        <v>1</v>
      </c>
      <c r="AS175" s="30">
        <v>1</v>
      </c>
      <c r="AT175" s="39">
        <f t="shared" si="76"/>
        <v>4646</v>
      </c>
      <c r="AU175" s="30">
        <v>112865</v>
      </c>
      <c r="AV175" s="30">
        <f t="shared" si="77"/>
        <v>46482</v>
      </c>
      <c r="AW175" s="32">
        <f>K175-AT175</f>
        <v>26781</v>
      </c>
      <c r="AX175" s="32">
        <f>L175+AT175</f>
        <v>18584</v>
      </c>
      <c r="AY175" s="32">
        <f t="shared" si="70"/>
        <v>511</v>
      </c>
      <c r="AZ175" s="32">
        <f t="shared" si="66"/>
        <v>66383</v>
      </c>
      <c r="BA175" s="32">
        <f t="shared" si="67"/>
        <v>38478</v>
      </c>
      <c r="BB175" s="32">
        <f t="shared" si="68"/>
        <v>26476</v>
      </c>
      <c r="BC175" s="32">
        <f t="shared" si="69"/>
        <v>759</v>
      </c>
      <c r="BD175" s="32">
        <f t="shared" si="63"/>
        <v>112865</v>
      </c>
      <c r="BE175" s="32">
        <f>S175-AT175</f>
        <v>65259</v>
      </c>
      <c r="BF175" s="32">
        <f>T175+AT175</f>
        <v>45060</v>
      </c>
      <c r="BG175" s="32">
        <f t="shared" si="64"/>
        <v>1270</v>
      </c>
      <c r="BH175" s="31">
        <f>AW175/$AV175</f>
        <v>0.57615851297276366</v>
      </c>
      <c r="BI175" s="31">
        <f>AX175/$AV175</f>
        <v>0.39981067940277959</v>
      </c>
      <c r="BJ175" s="31">
        <f>AY175/$AV175</f>
        <v>1.0993502861322663E-2</v>
      </c>
      <c r="BK175" s="31">
        <f>BA175/$AZ175</f>
        <v>0.57963635268065616</v>
      </c>
      <c r="BL175" s="31">
        <f>BB175/$AZ175</f>
        <v>0.39883705165479116</v>
      </c>
      <c r="BM175" s="31">
        <f>BC175/$AZ175</f>
        <v>1.1433650181522377E-2</v>
      </c>
      <c r="BN175" s="31">
        <f>BE175/$BD175</f>
        <v>0.5782040490851903</v>
      </c>
      <c r="BO175" s="31">
        <f>BF175/$BD175</f>
        <v>0.39923802773224648</v>
      </c>
      <c r="BP175" s="31">
        <f>(AY175+BC175)/$AU175</f>
        <v>1.125238116333673E-2</v>
      </c>
      <c r="BQ175" s="31">
        <f t="shared" si="73"/>
        <v>-3.477839707892505E-3</v>
      </c>
      <c r="BR175" s="31">
        <f t="shared" si="73"/>
        <v>9.7362774798842588E-4</v>
      </c>
      <c r="BS175" s="31">
        <f t="shared" si="73"/>
        <v>-4.4014732019971407E-4</v>
      </c>
      <c r="BU175" s="32">
        <f t="shared" si="74"/>
        <v>1</v>
      </c>
      <c r="BV175" s="32">
        <f t="shared" si="75"/>
        <v>2</v>
      </c>
      <c r="BW175" s="32">
        <f t="shared" si="75"/>
        <v>3</v>
      </c>
      <c r="BX175" s="31" t="str">
        <f t="shared" si="78"/>
        <v>더불어민주당</v>
      </c>
    </row>
    <row r="176" spans="1:76">
      <c r="A176" s="30">
        <v>173</v>
      </c>
      <c r="B176" s="30" t="s">
        <v>16754</v>
      </c>
      <c r="C176" s="30" t="s">
        <v>16755</v>
      </c>
      <c r="D176" s="32" t="s">
        <v>7</v>
      </c>
      <c r="E176" s="32" t="s">
        <v>9</v>
      </c>
      <c r="F176" s="32" t="s">
        <v>13</v>
      </c>
      <c r="G176" s="32" t="s">
        <v>10733</v>
      </c>
      <c r="H176" s="32" t="s">
        <v>10732</v>
      </c>
      <c r="I176" s="32" t="s">
        <v>10731</v>
      </c>
      <c r="J176" s="30">
        <v>44704</v>
      </c>
      <c r="K176" s="32">
        <v>23779</v>
      </c>
      <c r="L176" s="32">
        <v>18793</v>
      </c>
      <c r="M176" s="32">
        <v>869</v>
      </c>
      <c r="N176" s="32">
        <v>66107</v>
      </c>
      <c r="O176" s="32">
        <v>27096</v>
      </c>
      <c r="P176" s="32">
        <v>35978</v>
      </c>
      <c r="Q176" s="32">
        <v>1223</v>
      </c>
      <c r="R176" s="32">
        <v>110811</v>
      </c>
      <c r="S176" s="32">
        <v>50875</v>
      </c>
      <c r="T176" s="32">
        <v>54771</v>
      </c>
      <c r="U176" s="32">
        <v>2092</v>
      </c>
      <c r="V176" s="31">
        <f t="shared" si="79"/>
        <v>0.53192108088761636</v>
      </c>
      <c r="W176" s="31">
        <f t="shared" si="80"/>
        <v>0.42038743736578382</v>
      </c>
      <c r="X176" s="31">
        <f t="shared" si="81"/>
        <v>1.9438976377952756E-2</v>
      </c>
      <c r="Y176" s="31">
        <f t="shared" si="82"/>
        <v>0.40988095058012008</v>
      </c>
      <c r="Z176" s="31">
        <f t="shared" si="83"/>
        <v>0.54423888544329646</v>
      </c>
      <c r="AA176" s="31">
        <f t="shared" si="84"/>
        <v>1.850031010331735E-2</v>
      </c>
      <c r="AB176" s="31">
        <f t="shared" si="60"/>
        <v>0.45911506980353933</v>
      </c>
      <c r="AC176" s="31">
        <f t="shared" si="61"/>
        <v>0.49427403416628313</v>
      </c>
      <c r="AD176" s="31">
        <f t="shared" si="62"/>
        <v>1.8878992157818266E-2</v>
      </c>
      <c r="AE176" s="31">
        <f t="shared" si="85"/>
        <v>0.12204013030749628</v>
      </c>
      <c r="AF176" s="31">
        <f t="shared" si="85"/>
        <v>-0.12385144807751264</v>
      </c>
      <c r="AG176" s="31">
        <f t="shared" si="85"/>
        <v>9.3866627463540589E-4</v>
      </c>
      <c r="AH176" s="31"/>
      <c r="AI176" s="32">
        <f t="shared" si="72"/>
        <v>2</v>
      </c>
      <c r="AJ176" s="32">
        <f t="shared" si="72"/>
        <v>1</v>
      </c>
      <c r="AK176" s="32">
        <f t="shared" si="72"/>
        <v>3</v>
      </c>
      <c r="AL176" s="31" t="str">
        <f>_xlfn.IFS(AI176=1,D176,AJ176=1,E176,AK176=1,F176)</f>
        <v>미래통합당</v>
      </c>
      <c r="AM176" s="31"/>
      <c r="AN176" s="30">
        <v>110811</v>
      </c>
      <c r="AO176" s="41">
        <v>3</v>
      </c>
      <c r="AP176" s="40">
        <f t="shared" si="86"/>
        <v>0.33333333333333331</v>
      </c>
      <c r="AQ176" s="32">
        <f>INT(L176*AP176)</f>
        <v>6264</v>
      </c>
      <c r="AR176" s="30">
        <f>IF(E176="미래통합당",1,0)</f>
        <v>1</v>
      </c>
      <c r="AS176" s="30">
        <v>1</v>
      </c>
      <c r="AT176" s="39">
        <f t="shared" si="76"/>
        <v>6264</v>
      </c>
      <c r="AU176" s="30">
        <v>110811</v>
      </c>
      <c r="AV176" s="30">
        <f t="shared" si="77"/>
        <v>44704</v>
      </c>
      <c r="AW176" s="32">
        <f>K176-AT176</f>
        <v>17515</v>
      </c>
      <c r="AX176" s="32">
        <f>L176+AT176</f>
        <v>25057</v>
      </c>
      <c r="AY176" s="32">
        <f t="shared" si="70"/>
        <v>869</v>
      </c>
      <c r="AZ176" s="32">
        <f t="shared" si="66"/>
        <v>66107</v>
      </c>
      <c r="BA176" s="32">
        <f t="shared" si="67"/>
        <v>27096</v>
      </c>
      <c r="BB176" s="32">
        <f t="shared" si="68"/>
        <v>35978</v>
      </c>
      <c r="BC176" s="32">
        <f t="shared" si="69"/>
        <v>1223</v>
      </c>
      <c r="BD176" s="32">
        <f t="shared" si="63"/>
        <v>110811</v>
      </c>
      <c r="BE176" s="32">
        <f>S176-AT176</f>
        <v>44611</v>
      </c>
      <c r="BF176" s="32">
        <f>T176+AT176</f>
        <v>61035</v>
      </c>
      <c r="BG176" s="32">
        <f t="shared" si="64"/>
        <v>2092</v>
      </c>
      <c r="BH176" s="31">
        <f>AW176/$AV176</f>
        <v>0.39179939155332855</v>
      </c>
      <c r="BI176" s="31">
        <f>AX176/$AV176</f>
        <v>0.56050912670007158</v>
      </c>
      <c r="BJ176" s="31">
        <f>AY176/$AV176</f>
        <v>1.9438976377952756E-2</v>
      </c>
      <c r="BK176" s="31">
        <f>BA176/$AZ176</f>
        <v>0.40988095058012008</v>
      </c>
      <c r="BL176" s="31">
        <f>BB176/$AZ176</f>
        <v>0.54423888544329646</v>
      </c>
      <c r="BM176" s="31">
        <f>BC176/$AZ176</f>
        <v>1.850031010331735E-2</v>
      </c>
      <c r="BN176" s="31">
        <f>BE176/$BD176</f>
        <v>0.40258638582812178</v>
      </c>
      <c r="BO176" s="31">
        <f>BF176/$BD176</f>
        <v>0.55080271814170079</v>
      </c>
      <c r="BP176" s="31">
        <f>(AY176+BC176)/$AU176</f>
        <v>1.8878992157818266E-2</v>
      </c>
      <c r="BQ176" s="31">
        <f t="shared" si="73"/>
        <v>-1.8081559026791538E-2</v>
      </c>
      <c r="BR176" s="31">
        <f t="shared" si="73"/>
        <v>1.627024125677512E-2</v>
      </c>
      <c r="BS176" s="31">
        <f t="shared" si="73"/>
        <v>9.3866627463540589E-4</v>
      </c>
      <c r="BU176" s="32">
        <f t="shared" si="74"/>
        <v>2</v>
      </c>
      <c r="BV176" s="32">
        <f t="shared" si="75"/>
        <v>1</v>
      </c>
      <c r="BW176" s="32">
        <f t="shared" si="75"/>
        <v>3</v>
      </c>
      <c r="BX176" s="31" t="str">
        <f t="shared" si="78"/>
        <v>미래통합당</v>
      </c>
    </row>
    <row r="177" spans="1:76">
      <c r="A177" s="30">
        <v>174</v>
      </c>
      <c r="B177" s="30" t="s">
        <v>16754</v>
      </c>
      <c r="C177" s="30" t="s">
        <v>16753</v>
      </c>
      <c r="D177" s="32" t="s">
        <v>7</v>
      </c>
      <c r="E177" s="32" t="s">
        <v>9</v>
      </c>
      <c r="F177" s="32" t="s">
        <v>100</v>
      </c>
      <c r="G177" s="32" t="s">
        <v>10879</v>
      </c>
      <c r="H177" s="32" t="s">
        <v>10878</v>
      </c>
      <c r="I177" s="32" t="s">
        <v>10877</v>
      </c>
      <c r="J177" s="30">
        <v>56034</v>
      </c>
      <c r="K177" s="32">
        <v>26606</v>
      </c>
      <c r="L177" s="32">
        <v>26162</v>
      </c>
      <c r="M177" s="32">
        <v>2054</v>
      </c>
      <c r="N177" s="32">
        <v>73822</v>
      </c>
      <c r="O177" s="32">
        <v>24968</v>
      </c>
      <c r="P177" s="32">
        <v>44413</v>
      </c>
      <c r="Q177" s="32">
        <v>2520</v>
      </c>
      <c r="R177" s="32">
        <v>129856</v>
      </c>
      <c r="S177" s="32">
        <v>51574</v>
      </c>
      <c r="T177" s="32">
        <v>70575</v>
      </c>
      <c r="U177" s="32">
        <v>4574</v>
      </c>
      <c r="V177" s="31">
        <f t="shared" si="79"/>
        <v>0.4748188599778706</v>
      </c>
      <c r="W177" s="31">
        <f t="shared" si="80"/>
        <v>0.46689509940393331</v>
      </c>
      <c r="X177" s="31">
        <f t="shared" si="81"/>
        <v>3.6656315808259274E-2</v>
      </c>
      <c r="Y177" s="31">
        <f t="shared" si="82"/>
        <v>0.33821895911787814</v>
      </c>
      <c r="Z177" s="31">
        <f t="shared" si="83"/>
        <v>0.60162282246484788</v>
      </c>
      <c r="AA177" s="31">
        <f t="shared" si="84"/>
        <v>3.4136165370756685E-2</v>
      </c>
      <c r="AB177" s="31">
        <f t="shared" si="60"/>
        <v>0.39716301133563331</v>
      </c>
      <c r="AC177" s="31">
        <f t="shared" si="61"/>
        <v>0.54348663134549036</v>
      </c>
      <c r="AD177" s="31">
        <f t="shared" si="62"/>
        <v>3.5223632331197637E-2</v>
      </c>
      <c r="AE177" s="31">
        <f t="shared" si="85"/>
        <v>0.13659990085999246</v>
      </c>
      <c r="AF177" s="31">
        <f t="shared" si="85"/>
        <v>-0.13472772306091457</v>
      </c>
      <c r="AG177" s="31">
        <f t="shared" si="85"/>
        <v>2.5201504375025885E-3</v>
      </c>
      <c r="AH177" s="31"/>
      <c r="AI177" s="32">
        <f t="shared" si="72"/>
        <v>2</v>
      </c>
      <c r="AJ177" s="32">
        <f t="shared" si="72"/>
        <v>1</v>
      </c>
      <c r="AK177" s="32">
        <f t="shared" si="72"/>
        <v>3</v>
      </c>
      <c r="AL177" s="31" t="str">
        <f>_xlfn.IFS(AI177=1,D177,AJ177=1,E177,AK177=1,F177)</f>
        <v>미래통합당</v>
      </c>
      <c r="AM177" s="31"/>
      <c r="AN177" s="30">
        <v>129856</v>
      </c>
      <c r="AO177" s="41">
        <v>3</v>
      </c>
      <c r="AP177" s="40">
        <f t="shared" si="86"/>
        <v>0.33333333333333331</v>
      </c>
      <c r="AQ177" s="32">
        <f>INT(L177*AP177)</f>
        <v>8720</v>
      </c>
      <c r="AR177" s="30">
        <f>IF(E177="미래통합당",1,0)</f>
        <v>1</v>
      </c>
      <c r="AS177" s="30">
        <v>1</v>
      </c>
      <c r="AT177" s="39">
        <f t="shared" si="76"/>
        <v>8720</v>
      </c>
      <c r="AU177" s="30">
        <v>129856</v>
      </c>
      <c r="AV177" s="30">
        <f t="shared" si="77"/>
        <v>56034</v>
      </c>
      <c r="AW177" s="32">
        <f>K177-AT177</f>
        <v>17886</v>
      </c>
      <c r="AX177" s="32">
        <f>L177+AT177</f>
        <v>34882</v>
      </c>
      <c r="AY177" s="32">
        <f t="shared" si="70"/>
        <v>2054</v>
      </c>
      <c r="AZ177" s="32">
        <f t="shared" si="66"/>
        <v>73822</v>
      </c>
      <c r="BA177" s="32">
        <f t="shared" si="67"/>
        <v>24968</v>
      </c>
      <c r="BB177" s="32">
        <f t="shared" si="68"/>
        <v>44413</v>
      </c>
      <c r="BC177" s="32">
        <f t="shared" si="69"/>
        <v>2520</v>
      </c>
      <c r="BD177" s="32">
        <f t="shared" si="63"/>
        <v>129856</v>
      </c>
      <c r="BE177" s="32">
        <f>S177-AT177</f>
        <v>42854</v>
      </c>
      <c r="BF177" s="32">
        <f>T177+AT177</f>
        <v>79295</v>
      </c>
      <c r="BG177" s="32">
        <f t="shared" si="64"/>
        <v>4574</v>
      </c>
      <c r="BH177" s="31">
        <f>AW177/$AV177</f>
        <v>0.31919905771495877</v>
      </c>
      <c r="BI177" s="31">
        <f>AX177/$AV177</f>
        <v>0.62251490166684509</v>
      </c>
      <c r="BJ177" s="31">
        <f>AY177/$AV177</f>
        <v>3.6656315808259274E-2</v>
      </c>
      <c r="BK177" s="31">
        <f>BA177/$AZ177</f>
        <v>0.33821895911787814</v>
      </c>
      <c r="BL177" s="31">
        <f>BB177/$AZ177</f>
        <v>0.60162282246484788</v>
      </c>
      <c r="BM177" s="31">
        <f>BC177/$AZ177</f>
        <v>3.4136165370756685E-2</v>
      </c>
      <c r="BN177" s="31">
        <f>BE177/$BD177</f>
        <v>0.33001170527353374</v>
      </c>
      <c r="BO177" s="31">
        <f>BF177/$BD177</f>
        <v>0.61063793740758998</v>
      </c>
      <c r="BP177" s="31">
        <f>(AY177+BC177)/$AU177</f>
        <v>3.5223632331197637E-2</v>
      </c>
      <c r="BQ177" s="31">
        <f t="shared" si="73"/>
        <v>-1.901990140291937E-2</v>
      </c>
      <c r="BR177" s="31">
        <f t="shared" si="73"/>
        <v>2.0892079201997205E-2</v>
      </c>
      <c r="BS177" s="31">
        <f t="shared" si="73"/>
        <v>2.5201504375025885E-3</v>
      </c>
      <c r="BU177" s="32">
        <f t="shared" si="74"/>
        <v>2</v>
      </c>
      <c r="BV177" s="32">
        <f t="shared" si="75"/>
        <v>1</v>
      </c>
      <c r="BW177" s="32">
        <f t="shared" si="75"/>
        <v>3</v>
      </c>
      <c r="BX177" s="31" t="str">
        <f t="shared" si="78"/>
        <v>미래통합당</v>
      </c>
    </row>
    <row r="178" spans="1:76">
      <c r="A178" s="30">
        <v>175</v>
      </c>
      <c r="B178" s="30" t="s">
        <v>16745</v>
      </c>
      <c r="C178" s="30" t="s">
        <v>16752</v>
      </c>
      <c r="D178" s="32" t="s">
        <v>7</v>
      </c>
      <c r="E178" s="32" t="s">
        <v>9</v>
      </c>
      <c r="F178" s="32" t="s">
        <v>100</v>
      </c>
      <c r="G178" s="32" t="s">
        <v>11010</v>
      </c>
      <c r="H178" s="32" t="s">
        <v>11009</v>
      </c>
      <c r="I178" s="32" t="s">
        <v>11008</v>
      </c>
      <c r="J178" s="30">
        <v>57043</v>
      </c>
      <c r="K178" s="32">
        <v>32879</v>
      </c>
      <c r="L178" s="32">
        <v>21077</v>
      </c>
      <c r="M178" s="32">
        <v>2182</v>
      </c>
      <c r="N178" s="32">
        <v>74736</v>
      </c>
      <c r="O178" s="32">
        <v>34053</v>
      </c>
      <c r="P178" s="32">
        <v>36221</v>
      </c>
      <c r="Q178" s="32">
        <v>3157</v>
      </c>
      <c r="R178" s="32">
        <v>131779</v>
      </c>
      <c r="S178" s="32">
        <v>66932</v>
      </c>
      <c r="T178" s="32">
        <v>57298</v>
      </c>
      <c r="U178" s="32">
        <v>5339</v>
      </c>
      <c r="V178" s="31">
        <f t="shared" si="79"/>
        <v>0.57638974107252428</v>
      </c>
      <c r="W178" s="31">
        <f t="shared" si="80"/>
        <v>0.36949318934838632</v>
      </c>
      <c r="X178" s="31">
        <f t="shared" si="81"/>
        <v>3.8251845099311045E-2</v>
      </c>
      <c r="Y178" s="31">
        <f t="shared" si="82"/>
        <v>0.45564386640976234</v>
      </c>
      <c r="Z178" s="31">
        <f t="shared" si="83"/>
        <v>0.4846526439734532</v>
      </c>
      <c r="AA178" s="31">
        <f t="shared" si="84"/>
        <v>4.2242025262256476E-2</v>
      </c>
      <c r="AB178" s="31">
        <f t="shared" si="60"/>
        <v>0.50791097215793113</v>
      </c>
      <c r="AC178" s="31">
        <f t="shared" si="61"/>
        <v>0.43480372441739579</v>
      </c>
      <c r="AD178" s="31">
        <f t="shared" si="62"/>
        <v>4.0514801296109397E-2</v>
      </c>
      <c r="AE178" s="31">
        <f t="shared" si="85"/>
        <v>0.12074587466276193</v>
      </c>
      <c r="AF178" s="31">
        <f t="shared" si="85"/>
        <v>-0.11515945462506688</v>
      </c>
      <c r="AG178" s="31">
        <f t="shared" si="85"/>
        <v>-3.9901801629454309E-3</v>
      </c>
      <c r="AH178" s="31"/>
      <c r="AI178" s="32">
        <f t="shared" si="72"/>
        <v>1</v>
      </c>
      <c r="AJ178" s="32">
        <f t="shared" si="72"/>
        <v>2</v>
      </c>
      <c r="AK178" s="32">
        <f t="shared" si="72"/>
        <v>3</v>
      </c>
      <c r="AL178" s="31" t="str">
        <f>_xlfn.IFS(AI178=1,D178,AJ178=1,E178,AK178=1,F178)</f>
        <v>더불어민주당</v>
      </c>
      <c r="AM178" s="31"/>
      <c r="AN178" s="30">
        <v>131779</v>
      </c>
      <c r="AO178" s="41">
        <v>3</v>
      </c>
      <c r="AP178" s="40">
        <f t="shared" si="86"/>
        <v>0.33333333333333331</v>
      </c>
      <c r="AQ178" s="32">
        <f>INT(L178*AP178)</f>
        <v>7025</v>
      </c>
      <c r="AR178" s="30">
        <f>IF(E178="미래통합당",1,0)</f>
        <v>1</v>
      </c>
      <c r="AS178" s="30">
        <v>1</v>
      </c>
      <c r="AT178" s="39">
        <f t="shared" si="76"/>
        <v>7025</v>
      </c>
      <c r="AU178" s="30">
        <v>131779</v>
      </c>
      <c r="AV178" s="30">
        <f t="shared" si="77"/>
        <v>57043</v>
      </c>
      <c r="AW178" s="32">
        <f>K178-AT178</f>
        <v>25854</v>
      </c>
      <c r="AX178" s="32">
        <f>L178+AT178</f>
        <v>28102</v>
      </c>
      <c r="AY178" s="32">
        <f t="shared" si="70"/>
        <v>2182</v>
      </c>
      <c r="AZ178" s="32">
        <f t="shared" si="66"/>
        <v>74736</v>
      </c>
      <c r="BA178" s="32">
        <f t="shared" si="67"/>
        <v>34053</v>
      </c>
      <c r="BB178" s="32">
        <f t="shared" si="68"/>
        <v>36221</v>
      </c>
      <c r="BC178" s="32">
        <f t="shared" si="69"/>
        <v>3157</v>
      </c>
      <c r="BD178" s="32">
        <f t="shared" si="63"/>
        <v>131779</v>
      </c>
      <c r="BE178" s="32">
        <f>S178-AT178</f>
        <v>59907</v>
      </c>
      <c r="BF178" s="32">
        <f>T178+AT178</f>
        <v>64323</v>
      </c>
      <c r="BG178" s="32">
        <f t="shared" si="64"/>
        <v>5339</v>
      </c>
      <c r="BH178" s="31">
        <f>AW178/$AV178</f>
        <v>0.45323703171291835</v>
      </c>
      <c r="BI178" s="31">
        <f>AX178/$AV178</f>
        <v>0.49264589870799219</v>
      </c>
      <c r="BJ178" s="31">
        <f>AY178/$AV178</f>
        <v>3.8251845099311045E-2</v>
      </c>
      <c r="BK178" s="31">
        <f>BA178/$AZ178</f>
        <v>0.45564386640976234</v>
      </c>
      <c r="BL178" s="31">
        <f>BB178/$AZ178</f>
        <v>0.4846526439734532</v>
      </c>
      <c r="BM178" s="31">
        <f>BC178/$AZ178</f>
        <v>4.2242025262256476E-2</v>
      </c>
      <c r="BN178" s="31">
        <f>BE178/$BD178</f>
        <v>0.45460202308410291</v>
      </c>
      <c r="BO178" s="31">
        <f>BF178/$BD178</f>
        <v>0.48811267349122395</v>
      </c>
      <c r="BP178" s="31">
        <f>(AY178+BC178)/$AU178</f>
        <v>4.0514801296109397E-2</v>
      </c>
      <c r="BQ178" s="31">
        <f t="shared" si="73"/>
        <v>-2.4068346968439958E-3</v>
      </c>
      <c r="BR178" s="31">
        <f t="shared" si="73"/>
        <v>7.9932547345389904E-3</v>
      </c>
      <c r="BS178" s="31">
        <f t="shared" si="73"/>
        <v>-3.9901801629454309E-3</v>
      </c>
      <c r="BU178" s="32">
        <f t="shared" si="74"/>
        <v>2</v>
      </c>
      <c r="BV178" s="32">
        <f t="shared" si="75"/>
        <v>1</v>
      </c>
      <c r="BW178" s="32">
        <f t="shared" si="75"/>
        <v>3</v>
      </c>
      <c r="BX178" s="31" t="str">
        <f t="shared" si="78"/>
        <v>미래통합당</v>
      </c>
    </row>
    <row r="179" spans="1:76">
      <c r="A179" s="30">
        <v>176</v>
      </c>
      <c r="B179" s="30" t="s">
        <v>16745</v>
      </c>
      <c r="C179" s="30" t="s">
        <v>16751</v>
      </c>
      <c r="D179" s="32" t="s">
        <v>7</v>
      </c>
      <c r="E179" s="32" t="s">
        <v>9</v>
      </c>
      <c r="F179" s="32" t="s">
        <v>19</v>
      </c>
      <c r="G179" s="32" t="s">
        <v>11032</v>
      </c>
      <c r="H179" s="32" t="s">
        <v>11031</v>
      </c>
      <c r="I179" s="32" t="s">
        <v>11030</v>
      </c>
      <c r="J179" s="30">
        <v>36900</v>
      </c>
      <c r="K179" s="32">
        <v>19384</v>
      </c>
      <c r="L179" s="32">
        <v>15896</v>
      </c>
      <c r="M179" s="32">
        <v>660</v>
      </c>
      <c r="N179" s="32">
        <v>47532</v>
      </c>
      <c r="O179" s="32">
        <v>18968</v>
      </c>
      <c r="P179" s="32">
        <v>27187</v>
      </c>
      <c r="Q179" s="32">
        <v>636</v>
      </c>
      <c r="R179" s="32">
        <v>84432</v>
      </c>
      <c r="S179" s="32">
        <v>38352</v>
      </c>
      <c r="T179" s="32">
        <v>43083</v>
      </c>
      <c r="U179" s="32">
        <v>1296</v>
      </c>
      <c r="V179" s="31">
        <f t="shared" si="79"/>
        <v>0.52531165311653116</v>
      </c>
      <c r="W179" s="31">
        <f t="shared" si="80"/>
        <v>0.43078590785907861</v>
      </c>
      <c r="X179" s="31">
        <f t="shared" si="81"/>
        <v>1.7886178861788619E-2</v>
      </c>
      <c r="Y179" s="31">
        <f t="shared" si="82"/>
        <v>0.39905747706808042</v>
      </c>
      <c r="Z179" s="31">
        <f t="shared" si="83"/>
        <v>0.57197256585037448</v>
      </c>
      <c r="AA179" s="31">
        <f t="shared" si="84"/>
        <v>1.3380459479929311E-2</v>
      </c>
      <c r="AB179" s="31">
        <f t="shared" si="60"/>
        <v>0.45423536100056849</v>
      </c>
      <c r="AC179" s="31">
        <f t="shared" si="61"/>
        <v>0.51026861853325756</v>
      </c>
      <c r="AD179" s="31">
        <f t="shared" si="62"/>
        <v>1.5349630471859011E-2</v>
      </c>
      <c r="AE179" s="31">
        <f t="shared" si="85"/>
        <v>0.12625417604845074</v>
      </c>
      <c r="AF179" s="31">
        <f t="shared" si="85"/>
        <v>-0.14118665799129587</v>
      </c>
      <c r="AG179" s="31">
        <f t="shared" si="85"/>
        <v>4.5057193818593081E-3</v>
      </c>
      <c r="AH179" s="31"/>
      <c r="AI179" s="32">
        <f t="shared" si="72"/>
        <v>2</v>
      </c>
      <c r="AJ179" s="32">
        <f t="shared" si="72"/>
        <v>1</v>
      </c>
      <c r="AK179" s="32">
        <f t="shared" si="72"/>
        <v>3</v>
      </c>
      <c r="AL179" s="31" t="str">
        <f>_xlfn.IFS(AI179=1,D179,AJ179=1,E179,AK179=1,F179)</f>
        <v>미래통합당</v>
      </c>
      <c r="AM179" s="31"/>
      <c r="AN179" s="30">
        <v>84432</v>
      </c>
      <c r="AO179" s="41">
        <v>3</v>
      </c>
      <c r="AP179" s="40">
        <f t="shared" si="86"/>
        <v>0.33333333333333331</v>
      </c>
      <c r="AQ179" s="32">
        <f>INT(L179*AP179)</f>
        <v>5298</v>
      </c>
      <c r="AR179" s="30">
        <f>IF(E179="미래통합당",1,0)</f>
        <v>1</v>
      </c>
      <c r="AS179" s="30">
        <v>1</v>
      </c>
      <c r="AT179" s="39">
        <f t="shared" si="76"/>
        <v>5298</v>
      </c>
      <c r="AU179" s="30">
        <v>84432</v>
      </c>
      <c r="AV179" s="30">
        <f t="shared" si="77"/>
        <v>36900</v>
      </c>
      <c r="AW179" s="32">
        <f>K179-AT179</f>
        <v>14086</v>
      </c>
      <c r="AX179" s="32">
        <f>L179+AT179</f>
        <v>21194</v>
      </c>
      <c r="AY179" s="32">
        <f t="shared" si="70"/>
        <v>660</v>
      </c>
      <c r="AZ179" s="32">
        <f t="shared" si="66"/>
        <v>47532</v>
      </c>
      <c r="BA179" s="32">
        <f t="shared" si="67"/>
        <v>18968</v>
      </c>
      <c r="BB179" s="32">
        <f t="shared" si="68"/>
        <v>27187</v>
      </c>
      <c r="BC179" s="32">
        <f t="shared" si="69"/>
        <v>636</v>
      </c>
      <c r="BD179" s="32">
        <f t="shared" si="63"/>
        <v>84432</v>
      </c>
      <c r="BE179" s="32">
        <f>S179-AT179</f>
        <v>33054</v>
      </c>
      <c r="BF179" s="32">
        <f>T179+AT179</f>
        <v>48381</v>
      </c>
      <c r="BG179" s="32">
        <f t="shared" si="64"/>
        <v>1296</v>
      </c>
      <c r="BH179" s="31">
        <f>AW179/$AV179</f>
        <v>0.38173441734417346</v>
      </c>
      <c r="BI179" s="31">
        <f>AX179/$AV179</f>
        <v>0.57436314363143637</v>
      </c>
      <c r="BJ179" s="31">
        <f>AY179/$AV179</f>
        <v>1.7886178861788619E-2</v>
      </c>
      <c r="BK179" s="31">
        <f>BA179/$AZ179</f>
        <v>0.39905747706808042</v>
      </c>
      <c r="BL179" s="31">
        <f>BB179/$AZ179</f>
        <v>0.57197256585037448</v>
      </c>
      <c r="BM179" s="31">
        <f>BC179/$AZ179</f>
        <v>1.3380459479929311E-2</v>
      </c>
      <c r="BN179" s="31">
        <f>BE179/$BD179</f>
        <v>0.39148664013644113</v>
      </c>
      <c r="BO179" s="31">
        <f>BF179/$BD179</f>
        <v>0.57301733939738486</v>
      </c>
      <c r="BP179" s="31">
        <f>(AY179+BC179)/$AU179</f>
        <v>1.5349630471859011E-2</v>
      </c>
      <c r="BQ179" s="31">
        <f t="shared" si="73"/>
        <v>-1.7323059723906964E-2</v>
      </c>
      <c r="BR179" s="31">
        <f t="shared" si="73"/>
        <v>2.3905777810618867E-3</v>
      </c>
      <c r="BS179" s="31">
        <f t="shared" si="73"/>
        <v>4.5057193818593081E-3</v>
      </c>
      <c r="BU179" s="32">
        <f t="shared" si="74"/>
        <v>2</v>
      </c>
      <c r="BV179" s="32">
        <f t="shared" si="75"/>
        <v>1</v>
      </c>
      <c r="BW179" s="32">
        <f t="shared" si="75"/>
        <v>3</v>
      </c>
      <c r="BX179" s="31" t="str">
        <f t="shared" si="78"/>
        <v>미래통합당</v>
      </c>
    </row>
    <row r="180" spans="1:76">
      <c r="A180" s="30">
        <v>177</v>
      </c>
      <c r="B180" s="30" t="s">
        <v>16745</v>
      </c>
      <c r="C180" s="30" t="s">
        <v>16750</v>
      </c>
      <c r="D180" s="32" t="s">
        <v>7</v>
      </c>
      <c r="E180" s="32" t="s">
        <v>9</v>
      </c>
      <c r="F180" s="32" t="s">
        <v>11</v>
      </c>
      <c r="G180" s="32" t="s">
        <v>11172</v>
      </c>
      <c r="H180" s="32" t="s">
        <v>11171</v>
      </c>
      <c r="I180" s="32" t="s">
        <v>11170</v>
      </c>
      <c r="J180" s="30">
        <v>41396</v>
      </c>
      <c r="K180" s="32">
        <v>22854</v>
      </c>
      <c r="L180" s="32">
        <v>14341</v>
      </c>
      <c r="M180" s="32">
        <v>156</v>
      </c>
      <c r="N180" s="32">
        <v>52622</v>
      </c>
      <c r="O180" s="32">
        <v>22370</v>
      </c>
      <c r="P180" s="32">
        <v>23958</v>
      </c>
      <c r="Q180" s="32">
        <v>317</v>
      </c>
      <c r="R180" s="32">
        <v>94018</v>
      </c>
      <c r="S180" s="32">
        <v>45224</v>
      </c>
      <c r="T180" s="32">
        <v>38299</v>
      </c>
      <c r="U180" s="32">
        <v>473</v>
      </c>
      <c r="V180" s="31">
        <f t="shared" si="79"/>
        <v>0.55208232679485936</v>
      </c>
      <c r="W180" s="31">
        <f t="shared" si="80"/>
        <v>0.34643443810996233</v>
      </c>
      <c r="X180" s="31">
        <f t="shared" si="81"/>
        <v>3.7684800463812927E-3</v>
      </c>
      <c r="Y180" s="31">
        <f t="shared" si="82"/>
        <v>0.4251073695412565</v>
      </c>
      <c r="Z180" s="31">
        <f t="shared" si="83"/>
        <v>0.45528486184485578</v>
      </c>
      <c r="AA180" s="31">
        <f t="shared" si="84"/>
        <v>6.024096385542169E-3</v>
      </c>
      <c r="AB180" s="31">
        <f t="shared" si="60"/>
        <v>0.48101427386245188</v>
      </c>
      <c r="AC180" s="31">
        <f t="shared" si="61"/>
        <v>0.40735816545767833</v>
      </c>
      <c r="AD180" s="31">
        <f t="shared" si="62"/>
        <v>5.0309515199217173E-3</v>
      </c>
      <c r="AE180" s="31">
        <f t="shared" si="85"/>
        <v>0.12697495725360286</v>
      </c>
      <c r="AF180" s="31">
        <f t="shared" si="85"/>
        <v>-0.10885042373489345</v>
      </c>
      <c r="AG180" s="31">
        <f t="shared" si="85"/>
        <v>-2.2556163391608763E-3</v>
      </c>
      <c r="AH180" s="31"/>
      <c r="AI180" s="32">
        <f t="shared" si="72"/>
        <v>1</v>
      </c>
      <c r="AJ180" s="32">
        <f t="shared" si="72"/>
        <v>2</v>
      </c>
      <c r="AK180" s="32">
        <f t="shared" si="72"/>
        <v>3</v>
      </c>
      <c r="AL180" s="31" t="str">
        <f>_xlfn.IFS(AI180=1,D180,AJ180=1,E180,AK180=1,F180)</f>
        <v>더불어민주당</v>
      </c>
      <c r="AM180" s="31"/>
      <c r="AN180" s="30">
        <v>94018</v>
      </c>
      <c r="AO180" s="41">
        <v>3</v>
      </c>
      <c r="AP180" s="40">
        <f t="shared" si="86"/>
        <v>0.33333333333333331</v>
      </c>
      <c r="AQ180" s="32">
        <f>INT(L180*AP180)</f>
        <v>4780</v>
      </c>
      <c r="AR180" s="30">
        <f>IF(E180="미래통합당",1,0)</f>
        <v>1</v>
      </c>
      <c r="AS180" s="30">
        <v>1</v>
      </c>
      <c r="AT180" s="39">
        <f t="shared" si="76"/>
        <v>4780</v>
      </c>
      <c r="AU180" s="30">
        <v>94018</v>
      </c>
      <c r="AV180" s="30">
        <f t="shared" si="77"/>
        <v>41396</v>
      </c>
      <c r="AW180" s="32">
        <f>K180-AT180</f>
        <v>18074</v>
      </c>
      <c r="AX180" s="32">
        <f>L180+AT180</f>
        <v>19121</v>
      </c>
      <c r="AY180" s="32">
        <f t="shared" si="70"/>
        <v>156</v>
      </c>
      <c r="AZ180" s="32">
        <f t="shared" si="66"/>
        <v>52622</v>
      </c>
      <c r="BA180" s="32">
        <f t="shared" si="67"/>
        <v>22370</v>
      </c>
      <c r="BB180" s="32">
        <f t="shared" si="68"/>
        <v>23958</v>
      </c>
      <c r="BC180" s="32">
        <f t="shared" si="69"/>
        <v>317</v>
      </c>
      <c r="BD180" s="32">
        <f t="shared" si="63"/>
        <v>94018</v>
      </c>
      <c r="BE180" s="32">
        <f>S180-AT180</f>
        <v>40444</v>
      </c>
      <c r="BF180" s="32">
        <f>T180+AT180</f>
        <v>43079</v>
      </c>
      <c r="BG180" s="32">
        <f t="shared" si="64"/>
        <v>473</v>
      </c>
      <c r="BH180" s="31">
        <f>AW180/$AV180</f>
        <v>0.43661223306599672</v>
      </c>
      <c r="BI180" s="31">
        <f>AX180/$AV180</f>
        <v>0.46190453183882502</v>
      </c>
      <c r="BJ180" s="31">
        <f>AY180/$AV180</f>
        <v>3.7684800463812927E-3</v>
      </c>
      <c r="BK180" s="31">
        <f>BA180/$AZ180</f>
        <v>0.4251073695412565</v>
      </c>
      <c r="BL180" s="31">
        <f>BB180/$AZ180</f>
        <v>0.45528486184485578</v>
      </c>
      <c r="BM180" s="31">
        <f>BC180/$AZ180</f>
        <v>6.024096385542169E-3</v>
      </c>
      <c r="BN180" s="31">
        <f>BE180/$BD180</f>
        <v>0.43017294560616054</v>
      </c>
      <c r="BO180" s="31">
        <f>BF180/$BD180</f>
        <v>0.45819949371396967</v>
      </c>
      <c r="BP180" s="31">
        <f>(AY180+BC180)/$AU180</f>
        <v>5.0309515199217173E-3</v>
      </c>
      <c r="BQ180" s="31">
        <f t="shared" si="73"/>
        <v>1.1504863524740228E-2</v>
      </c>
      <c r="BR180" s="31">
        <f t="shared" si="73"/>
        <v>6.6196699939692349E-3</v>
      </c>
      <c r="BS180" s="31">
        <f t="shared" si="73"/>
        <v>-2.2556163391608763E-3</v>
      </c>
      <c r="BU180" s="32">
        <f t="shared" si="74"/>
        <v>2</v>
      </c>
      <c r="BV180" s="32">
        <f t="shared" si="75"/>
        <v>1</v>
      </c>
      <c r="BW180" s="32">
        <f t="shared" si="75"/>
        <v>3</v>
      </c>
      <c r="BX180" s="31" t="str">
        <f t="shared" si="78"/>
        <v>미래통합당</v>
      </c>
    </row>
    <row r="181" spans="1:76">
      <c r="A181" s="30">
        <v>178</v>
      </c>
      <c r="B181" s="30" t="s">
        <v>16745</v>
      </c>
      <c r="C181" s="30" t="s">
        <v>16749</v>
      </c>
      <c r="D181" s="32" t="s">
        <v>7</v>
      </c>
      <c r="E181" s="32" t="s">
        <v>9</v>
      </c>
      <c r="F181" s="32" t="s">
        <v>255</v>
      </c>
      <c r="G181" s="32" t="s">
        <v>11233</v>
      </c>
      <c r="H181" s="32" t="s">
        <v>11232</v>
      </c>
      <c r="I181" s="32" t="s">
        <v>11231</v>
      </c>
      <c r="J181" s="30">
        <v>40109</v>
      </c>
      <c r="K181" s="32">
        <v>24393</v>
      </c>
      <c r="L181" s="32">
        <v>14229</v>
      </c>
      <c r="M181" s="32">
        <v>284</v>
      </c>
      <c r="N181" s="32">
        <v>51516</v>
      </c>
      <c r="O181" s="32">
        <v>24379</v>
      </c>
      <c r="P181" s="32">
        <v>24860</v>
      </c>
      <c r="Q181" s="32">
        <v>488</v>
      </c>
      <c r="R181" s="32">
        <v>91625</v>
      </c>
      <c r="S181" s="32">
        <v>48772</v>
      </c>
      <c r="T181" s="32">
        <v>39089</v>
      </c>
      <c r="U181" s="32">
        <v>772</v>
      </c>
      <c r="V181" s="31">
        <f t="shared" si="79"/>
        <v>0.60816774290059583</v>
      </c>
      <c r="W181" s="31">
        <f t="shared" si="80"/>
        <v>0.3547582836769802</v>
      </c>
      <c r="X181" s="31">
        <f t="shared" si="81"/>
        <v>7.0807050786606497E-3</v>
      </c>
      <c r="Y181" s="31">
        <f t="shared" si="82"/>
        <v>0.47323161736159641</v>
      </c>
      <c r="Z181" s="31">
        <f t="shared" si="83"/>
        <v>0.4825685224008075</v>
      </c>
      <c r="AA181" s="31">
        <f t="shared" si="84"/>
        <v>9.4727851541268736E-3</v>
      </c>
      <c r="AB181" s="31">
        <f t="shared" si="60"/>
        <v>0.532300136425648</v>
      </c>
      <c r="AC181" s="31">
        <f t="shared" si="61"/>
        <v>0.42661937244201908</v>
      </c>
      <c r="AD181" s="31">
        <f t="shared" si="62"/>
        <v>8.4256480218281044E-3</v>
      </c>
      <c r="AE181" s="31">
        <f t="shared" si="85"/>
        <v>0.13493612553899942</v>
      </c>
      <c r="AF181" s="31">
        <f t="shared" si="85"/>
        <v>-0.1278102387238273</v>
      </c>
      <c r="AG181" s="31">
        <f t="shared" si="85"/>
        <v>-2.392080075466224E-3</v>
      </c>
      <c r="AH181" s="31"/>
      <c r="AI181" s="32">
        <f t="shared" si="72"/>
        <v>1</v>
      </c>
      <c r="AJ181" s="32">
        <f t="shared" si="72"/>
        <v>2</v>
      </c>
      <c r="AK181" s="32">
        <f t="shared" si="72"/>
        <v>3</v>
      </c>
      <c r="AL181" s="31" t="str">
        <f>_xlfn.IFS(AI181=1,D181,AJ181=1,E181,AK181=1,F181)</f>
        <v>더불어민주당</v>
      </c>
      <c r="AM181" s="31"/>
      <c r="AN181" s="30">
        <v>91625</v>
      </c>
      <c r="AO181" s="41">
        <v>3</v>
      </c>
      <c r="AP181" s="40">
        <f t="shared" si="86"/>
        <v>0.33333333333333331</v>
      </c>
      <c r="AQ181" s="32">
        <f>INT(L181*AP181)</f>
        <v>4743</v>
      </c>
      <c r="AR181" s="30">
        <f>IF(E181="미래통합당",1,0)</f>
        <v>1</v>
      </c>
      <c r="AS181" s="30">
        <v>1</v>
      </c>
      <c r="AT181" s="39">
        <f t="shared" si="76"/>
        <v>4743</v>
      </c>
      <c r="AU181" s="30">
        <v>91625</v>
      </c>
      <c r="AV181" s="30">
        <f t="shared" si="77"/>
        <v>40109</v>
      </c>
      <c r="AW181" s="32">
        <f>K181-AT181</f>
        <v>19650</v>
      </c>
      <c r="AX181" s="32">
        <f>L181+AT181</f>
        <v>18972</v>
      </c>
      <c r="AY181" s="32">
        <f t="shared" si="70"/>
        <v>284</v>
      </c>
      <c r="AZ181" s="32">
        <f t="shared" si="66"/>
        <v>51516</v>
      </c>
      <c r="BA181" s="32">
        <f t="shared" si="67"/>
        <v>24379</v>
      </c>
      <c r="BB181" s="32">
        <f t="shared" si="68"/>
        <v>24860</v>
      </c>
      <c r="BC181" s="32">
        <f t="shared" si="69"/>
        <v>488</v>
      </c>
      <c r="BD181" s="32">
        <f t="shared" si="63"/>
        <v>91625</v>
      </c>
      <c r="BE181" s="32">
        <f>S181-AT181</f>
        <v>44029</v>
      </c>
      <c r="BF181" s="32">
        <f>T181+AT181</f>
        <v>43832</v>
      </c>
      <c r="BG181" s="32">
        <f t="shared" si="64"/>
        <v>772</v>
      </c>
      <c r="BH181" s="31">
        <f>AW181/$AV181</f>
        <v>0.4899149816749358</v>
      </c>
      <c r="BI181" s="31">
        <f>AX181/$AV181</f>
        <v>0.47301104490264029</v>
      </c>
      <c r="BJ181" s="31">
        <f>AY181/$AV181</f>
        <v>7.0807050786606497E-3</v>
      </c>
      <c r="BK181" s="31">
        <f>BA181/$AZ181</f>
        <v>0.47323161736159641</v>
      </c>
      <c r="BL181" s="31">
        <f>BB181/$AZ181</f>
        <v>0.4825685224008075</v>
      </c>
      <c r="BM181" s="31">
        <f>BC181/$AZ181</f>
        <v>9.4727851541268736E-3</v>
      </c>
      <c r="BN181" s="31">
        <f>BE181/$BD181</f>
        <v>0.48053478854024556</v>
      </c>
      <c r="BO181" s="31">
        <f>BF181/$BD181</f>
        <v>0.47838472032742158</v>
      </c>
      <c r="BP181" s="31">
        <f>(AY181+BC181)/$AU181</f>
        <v>8.4256480218281044E-3</v>
      </c>
      <c r="BQ181" s="31">
        <f t="shared" si="73"/>
        <v>1.6683364313339388E-2</v>
      </c>
      <c r="BR181" s="31">
        <f t="shared" si="73"/>
        <v>-9.5574774981672106E-3</v>
      </c>
      <c r="BS181" s="31">
        <f t="shared" si="73"/>
        <v>-2.392080075466224E-3</v>
      </c>
      <c r="BU181" s="32">
        <f t="shared" si="74"/>
        <v>1</v>
      </c>
      <c r="BV181" s="32">
        <f t="shared" si="75"/>
        <v>2</v>
      </c>
      <c r="BW181" s="32">
        <f t="shared" si="75"/>
        <v>3</v>
      </c>
      <c r="BX181" s="31" t="str">
        <f t="shared" si="78"/>
        <v>더불어민주당</v>
      </c>
    </row>
    <row r="182" spans="1:76">
      <c r="A182" s="30">
        <v>179</v>
      </c>
      <c r="B182" s="30" t="s">
        <v>16745</v>
      </c>
      <c r="C182" s="30" t="s">
        <v>16748</v>
      </c>
      <c r="D182" s="32" t="s">
        <v>7</v>
      </c>
      <c r="E182" s="32" t="s">
        <v>9</v>
      </c>
      <c r="F182" s="57" t="s">
        <v>18096</v>
      </c>
      <c r="G182" s="32" t="s">
        <v>11309</v>
      </c>
      <c r="H182" s="32" t="s">
        <v>11308</v>
      </c>
      <c r="I182" s="32" t="s">
        <v>18110</v>
      </c>
      <c r="J182" s="30">
        <v>54819</v>
      </c>
      <c r="K182" s="32">
        <v>24249</v>
      </c>
      <c r="L182" s="32">
        <v>5181</v>
      </c>
      <c r="M182" s="32">
        <v>19969</v>
      </c>
      <c r="N182" s="32">
        <v>68036</v>
      </c>
      <c r="O182" s="32">
        <v>22839</v>
      </c>
      <c r="P182" s="32">
        <v>8523</v>
      </c>
      <c r="Q182" s="32">
        <v>29649</v>
      </c>
      <c r="R182" s="32">
        <v>122855</v>
      </c>
      <c r="S182" s="32">
        <v>47088</v>
      </c>
      <c r="T182" s="32">
        <v>13704</v>
      </c>
      <c r="U182" s="32">
        <v>49618</v>
      </c>
      <c r="V182" s="31">
        <f t="shared" si="79"/>
        <v>0.4423466316423138</v>
      </c>
      <c r="W182" s="31">
        <f t="shared" si="80"/>
        <v>9.4511027198599024E-2</v>
      </c>
      <c r="X182" s="31">
        <f t="shared" si="81"/>
        <v>0.36427151170214706</v>
      </c>
      <c r="Y182" s="31">
        <f t="shared" si="82"/>
        <v>0.33568992886119114</v>
      </c>
      <c r="Z182" s="31">
        <f t="shared" si="83"/>
        <v>0.12527191486859898</v>
      </c>
      <c r="AA182" s="31">
        <f t="shared" si="84"/>
        <v>0.43578399670762535</v>
      </c>
      <c r="AB182" s="31">
        <f t="shared" si="60"/>
        <v>0.38328110374018154</v>
      </c>
      <c r="AC182" s="31">
        <f t="shared" si="61"/>
        <v>0.11154613161857474</v>
      </c>
      <c r="AD182" s="31">
        <f t="shared" si="62"/>
        <v>0.40387448618289856</v>
      </c>
      <c r="AE182" s="31">
        <f t="shared" si="85"/>
        <v>0.10665670278112266</v>
      </c>
      <c r="AF182" s="31">
        <f t="shared" si="85"/>
        <v>-3.0760887669999959E-2</v>
      </c>
      <c r="AG182" s="31">
        <f t="shared" si="85"/>
        <v>-7.1512485005478299E-2</v>
      </c>
      <c r="AH182" s="31"/>
      <c r="AI182" s="32">
        <f t="shared" si="72"/>
        <v>2</v>
      </c>
      <c r="AJ182" s="32">
        <f t="shared" si="72"/>
        <v>3</v>
      </c>
      <c r="AK182" s="32">
        <f t="shared" si="72"/>
        <v>1</v>
      </c>
      <c r="AL182" s="31" t="str">
        <f>_xlfn.IFS(AI182=1,D182,AJ182=1,E182,AK182=1,F182)</f>
        <v>무소속</v>
      </c>
      <c r="AM182" s="31"/>
      <c r="AN182" s="30">
        <v>122855</v>
      </c>
      <c r="AO182" s="41">
        <v>3</v>
      </c>
      <c r="AP182" s="40">
        <f t="shared" si="86"/>
        <v>0.33333333333333331</v>
      </c>
      <c r="AQ182" s="32">
        <f>INT(L182*AP182)</f>
        <v>1727</v>
      </c>
      <c r="AR182" s="30">
        <f>IF(E182="미래통합당",1,0)</f>
        <v>1</v>
      </c>
      <c r="AS182" s="30">
        <v>1</v>
      </c>
      <c r="AT182" s="39">
        <f t="shared" si="76"/>
        <v>1727</v>
      </c>
      <c r="AU182" s="30">
        <v>122855</v>
      </c>
      <c r="AV182" s="30">
        <f t="shared" si="77"/>
        <v>54819</v>
      </c>
      <c r="AW182" s="32">
        <f>K182-AT182</f>
        <v>22522</v>
      </c>
      <c r="AX182" s="32">
        <f>L182+AT182</f>
        <v>6908</v>
      </c>
      <c r="AY182" s="32">
        <f t="shared" si="70"/>
        <v>19969</v>
      </c>
      <c r="AZ182" s="32">
        <f t="shared" si="66"/>
        <v>68036</v>
      </c>
      <c r="BA182" s="32">
        <f t="shared" si="67"/>
        <v>22839</v>
      </c>
      <c r="BB182" s="32">
        <f t="shared" si="68"/>
        <v>8523</v>
      </c>
      <c r="BC182" s="32">
        <f t="shared" si="69"/>
        <v>29649</v>
      </c>
      <c r="BD182" s="32">
        <f t="shared" si="63"/>
        <v>122855</v>
      </c>
      <c r="BE182" s="32">
        <f>S182-AT182</f>
        <v>45361</v>
      </c>
      <c r="BF182" s="32">
        <f>T182+AT182</f>
        <v>15431</v>
      </c>
      <c r="BG182" s="32">
        <f t="shared" si="64"/>
        <v>49618</v>
      </c>
      <c r="BH182" s="31">
        <f>AW182/$AV182</f>
        <v>0.41084295590944747</v>
      </c>
      <c r="BI182" s="31">
        <f>AX182/$AV182</f>
        <v>0.12601470293146536</v>
      </c>
      <c r="BJ182" s="31">
        <f>AY182/$AV182</f>
        <v>0.36427151170214706</v>
      </c>
      <c r="BK182" s="31">
        <f>BA182/$AZ182</f>
        <v>0.33568992886119114</v>
      </c>
      <c r="BL182" s="31">
        <f>BB182/$AZ182</f>
        <v>0.12527191486859898</v>
      </c>
      <c r="BM182" s="31">
        <f>BC182/$AZ182</f>
        <v>0.43578399670762535</v>
      </c>
      <c r="BN182" s="31">
        <f>BE182/$BD182</f>
        <v>0.36922388181189209</v>
      </c>
      <c r="BO182" s="31">
        <f>BF182/$BD182</f>
        <v>0.12560335354686419</v>
      </c>
      <c r="BP182" s="31">
        <f>(AY182+BC182)/$AU182</f>
        <v>0.40387448618289856</v>
      </c>
      <c r="BQ182" s="31">
        <f t="shared" si="73"/>
        <v>7.5153027048256327E-2</v>
      </c>
      <c r="BR182" s="31">
        <f t="shared" si="73"/>
        <v>7.42788062866373E-4</v>
      </c>
      <c r="BS182" s="31">
        <f t="shared" si="73"/>
        <v>-7.1512485005478299E-2</v>
      </c>
      <c r="BU182" s="32">
        <f t="shared" si="74"/>
        <v>2</v>
      </c>
      <c r="BV182" s="32">
        <f t="shared" si="75"/>
        <v>3</v>
      </c>
      <c r="BW182" s="32">
        <f t="shared" si="75"/>
        <v>1</v>
      </c>
      <c r="BX182" s="31" t="str">
        <f t="shared" si="78"/>
        <v>무소속</v>
      </c>
    </row>
    <row r="183" spans="1:76">
      <c r="A183" s="30">
        <v>180</v>
      </c>
      <c r="B183" s="30" t="s">
        <v>16745</v>
      </c>
      <c r="C183" s="30" t="s">
        <v>16747</v>
      </c>
      <c r="D183" s="32" t="s">
        <v>7</v>
      </c>
      <c r="E183" s="32" t="s">
        <v>9</v>
      </c>
      <c r="F183" s="32" t="s">
        <v>19</v>
      </c>
      <c r="G183" s="32" t="s">
        <v>11349</v>
      </c>
      <c r="H183" s="32" t="s">
        <v>11348</v>
      </c>
      <c r="I183" s="32" t="s">
        <v>11347</v>
      </c>
      <c r="J183" s="30">
        <v>61857</v>
      </c>
      <c r="K183" s="32">
        <v>30337</v>
      </c>
      <c r="L183" s="32">
        <v>28832</v>
      </c>
      <c r="M183" s="32">
        <v>454</v>
      </c>
      <c r="N183" s="32">
        <v>73373</v>
      </c>
      <c r="O183" s="32">
        <v>27190</v>
      </c>
      <c r="P183" s="32">
        <v>42772</v>
      </c>
      <c r="Q183" s="32">
        <v>697</v>
      </c>
      <c r="R183" s="32">
        <v>135230</v>
      </c>
      <c r="S183" s="32">
        <v>57527</v>
      </c>
      <c r="T183" s="32">
        <v>71604</v>
      </c>
      <c r="U183" s="32">
        <v>1151</v>
      </c>
      <c r="V183" s="31">
        <f t="shared" si="79"/>
        <v>0.49043762225778814</v>
      </c>
      <c r="W183" s="31">
        <f t="shared" si="80"/>
        <v>0.46610731202612476</v>
      </c>
      <c r="X183" s="31">
        <f t="shared" si="81"/>
        <v>7.3395088672260217E-3</v>
      </c>
      <c r="Y183" s="31">
        <f t="shared" si="82"/>
        <v>0.3705722813569024</v>
      </c>
      <c r="Z183" s="31">
        <f t="shared" si="83"/>
        <v>0.58293922832649614</v>
      </c>
      <c r="AA183" s="31">
        <f t="shared" si="84"/>
        <v>9.4994071388657952E-3</v>
      </c>
      <c r="AB183" s="31">
        <f t="shared" si="60"/>
        <v>0.42540116837979736</v>
      </c>
      <c r="AC183" s="31">
        <f t="shared" si="61"/>
        <v>0.52949789247947943</v>
      </c>
      <c r="AD183" s="31">
        <f t="shared" si="62"/>
        <v>8.5114249796642751E-3</v>
      </c>
      <c r="AE183" s="31">
        <f t="shared" si="85"/>
        <v>0.11986534090088574</v>
      </c>
      <c r="AF183" s="31">
        <f t="shared" si="85"/>
        <v>-0.11683191630037137</v>
      </c>
      <c r="AG183" s="31">
        <f t="shared" si="85"/>
        <v>-2.1598982716397735E-3</v>
      </c>
      <c r="AH183" s="31"/>
      <c r="AI183" s="32">
        <f t="shared" si="72"/>
        <v>2</v>
      </c>
      <c r="AJ183" s="32">
        <f t="shared" si="72"/>
        <v>1</v>
      </c>
      <c r="AK183" s="32">
        <f t="shared" si="72"/>
        <v>3</v>
      </c>
      <c r="AL183" s="31" t="str">
        <f>_xlfn.IFS(AI183=1,D183,AJ183=1,E183,AK183=1,F183)</f>
        <v>미래통합당</v>
      </c>
      <c r="AM183" s="31"/>
      <c r="AN183" s="30">
        <v>135230</v>
      </c>
      <c r="AO183" s="41">
        <v>4</v>
      </c>
      <c r="AP183" s="40">
        <f t="shared" si="86"/>
        <v>0.25</v>
      </c>
      <c r="AQ183" s="32">
        <f>INT(L183*AP183)</f>
        <v>7208</v>
      </c>
      <c r="AR183" s="30">
        <f>IF(E183="미래통합당",1,0)</f>
        <v>1</v>
      </c>
      <c r="AS183" s="30">
        <v>1</v>
      </c>
      <c r="AT183" s="39">
        <f t="shared" si="76"/>
        <v>7208</v>
      </c>
      <c r="AU183" s="30">
        <v>135230</v>
      </c>
      <c r="AV183" s="30">
        <f t="shared" si="77"/>
        <v>61857</v>
      </c>
      <c r="AW183" s="32">
        <f>K183-AT183</f>
        <v>23129</v>
      </c>
      <c r="AX183" s="32">
        <f>L183+AT183</f>
        <v>36040</v>
      </c>
      <c r="AY183" s="32">
        <f t="shared" si="70"/>
        <v>454</v>
      </c>
      <c r="AZ183" s="32">
        <f t="shared" si="66"/>
        <v>73373</v>
      </c>
      <c r="BA183" s="32">
        <f t="shared" si="67"/>
        <v>27190</v>
      </c>
      <c r="BB183" s="32">
        <f t="shared" si="68"/>
        <v>42772</v>
      </c>
      <c r="BC183" s="32">
        <f t="shared" si="69"/>
        <v>697</v>
      </c>
      <c r="BD183" s="32">
        <f t="shared" si="63"/>
        <v>135230</v>
      </c>
      <c r="BE183" s="32">
        <f>S183-AT183</f>
        <v>50319</v>
      </c>
      <c r="BF183" s="32">
        <f>T183+AT183</f>
        <v>78812</v>
      </c>
      <c r="BG183" s="32">
        <f t="shared" si="64"/>
        <v>1151</v>
      </c>
      <c r="BH183" s="31">
        <f>AW183/$AV183</f>
        <v>0.37391079425125695</v>
      </c>
      <c r="BI183" s="31">
        <f>AX183/$AV183</f>
        <v>0.58263414003265601</v>
      </c>
      <c r="BJ183" s="31">
        <f>AY183/$AV183</f>
        <v>7.3395088672260217E-3</v>
      </c>
      <c r="BK183" s="31">
        <f>BA183/$AZ183</f>
        <v>0.3705722813569024</v>
      </c>
      <c r="BL183" s="31">
        <f>BB183/$AZ183</f>
        <v>0.58293922832649614</v>
      </c>
      <c r="BM183" s="31">
        <f>BC183/$AZ183</f>
        <v>9.4994071388657952E-3</v>
      </c>
      <c r="BN183" s="31">
        <f>BE183/$BD183</f>
        <v>0.37209938623086591</v>
      </c>
      <c r="BO183" s="31">
        <f>BF183/$BD183</f>
        <v>0.58279967462841087</v>
      </c>
      <c r="BP183" s="31">
        <f>(AY183+BC183)/$AU183</f>
        <v>8.5114249796642751E-3</v>
      </c>
      <c r="BQ183" s="31">
        <f t="shared" si="73"/>
        <v>3.3385128943545506E-3</v>
      </c>
      <c r="BR183" s="31">
        <f t="shared" si="73"/>
        <v>-3.0508829384012781E-4</v>
      </c>
      <c r="BS183" s="31">
        <f t="shared" si="73"/>
        <v>-2.1598982716397735E-3</v>
      </c>
      <c r="BU183" s="32">
        <f t="shared" si="74"/>
        <v>2</v>
      </c>
      <c r="BV183" s="32">
        <f t="shared" si="75"/>
        <v>1</v>
      </c>
      <c r="BW183" s="32">
        <f t="shared" si="75"/>
        <v>3</v>
      </c>
      <c r="BX183" s="31" t="str">
        <f t="shared" si="78"/>
        <v>미래통합당</v>
      </c>
    </row>
    <row r="184" spans="1:76">
      <c r="A184" s="30">
        <v>181</v>
      </c>
      <c r="B184" s="30" t="s">
        <v>16745</v>
      </c>
      <c r="C184" s="30" t="s">
        <v>16746</v>
      </c>
      <c r="D184" s="32" t="s">
        <v>7</v>
      </c>
      <c r="E184" s="32" t="s">
        <v>9</v>
      </c>
      <c r="F184" s="32" t="s">
        <v>19</v>
      </c>
      <c r="G184" s="32" t="s">
        <v>11501</v>
      </c>
      <c r="H184" s="32" t="s">
        <v>11500</v>
      </c>
      <c r="I184" s="32" t="s">
        <v>11499</v>
      </c>
      <c r="J184" s="30">
        <v>41579</v>
      </c>
      <c r="K184" s="32">
        <v>20841</v>
      </c>
      <c r="L184" s="32">
        <v>18544</v>
      </c>
      <c r="M184" s="32">
        <v>395</v>
      </c>
      <c r="N184" s="32">
        <v>55466</v>
      </c>
      <c r="O184" s="32">
        <v>21362</v>
      </c>
      <c r="P184" s="32">
        <v>31644</v>
      </c>
      <c r="Q184" s="32">
        <v>607</v>
      </c>
      <c r="R184" s="32">
        <v>97045</v>
      </c>
      <c r="S184" s="32">
        <v>42203</v>
      </c>
      <c r="T184" s="32">
        <v>50188</v>
      </c>
      <c r="U184" s="32">
        <v>1002</v>
      </c>
      <c r="V184" s="31">
        <f t="shared" si="79"/>
        <v>0.50123860602708092</v>
      </c>
      <c r="W184" s="31">
        <f t="shared" si="80"/>
        <v>0.4459943721590226</v>
      </c>
      <c r="X184" s="31">
        <f t="shared" si="81"/>
        <v>9.4999879746987658E-3</v>
      </c>
      <c r="Y184" s="31">
        <f t="shared" si="82"/>
        <v>0.3851368405870263</v>
      </c>
      <c r="Z184" s="31">
        <f t="shared" si="83"/>
        <v>0.57051166480366355</v>
      </c>
      <c r="AA184" s="31">
        <f t="shared" si="84"/>
        <v>1.0943641149533048E-2</v>
      </c>
      <c r="AB184" s="31">
        <f t="shared" ref="AB184:AB247" si="87">S184/$R184</f>
        <v>0.43488072543665313</v>
      </c>
      <c r="AC184" s="31">
        <f t="shared" ref="AC184:AC247" si="88">T184/$R184</f>
        <v>0.51716214127466642</v>
      </c>
      <c r="AD184" s="31">
        <f t="shared" ref="AD184:AD247" si="89">U184/$R184</f>
        <v>1.0325106909165851E-2</v>
      </c>
      <c r="AE184" s="31">
        <f t="shared" si="85"/>
        <v>0.11610176544005463</v>
      </c>
      <c r="AF184" s="31">
        <f t="shared" si="85"/>
        <v>-0.12451729264464095</v>
      </c>
      <c r="AG184" s="31">
        <f t="shared" si="85"/>
        <v>-1.4436531748342821E-3</v>
      </c>
      <c r="AH184" s="31"/>
      <c r="AI184" s="32">
        <f t="shared" si="72"/>
        <v>2</v>
      </c>
      <c r="AJ184" s="32">
        <f t="shared" si="72"/>
        <v>1</v>
      </c>
      <c r="AK184" s="32">
        <f t="shared" si="72"/>
        <v>3</v>
      </c>
      <c r="AL184" s="31" t="str">
        <f>_xlfn.IFS(AI184=1,D184,AJ184=1,E184,AK184=1,F184)</f>
        <v>미래통합당</v>
      </c>
      <c r="AM184" s="31"/>
      <c r="AN184" s="30">
        <v>97045</v>
      </c>
      <c r="AO184" s="41">
        <v>4</v>
      </c>
      <c r="AP184" s="40">
        <f t="shared" si="86"/>
        <v>0.25</v>
      </c>
      <c r="AQ184" s="32">
        <f>INT(L184*AP184)</f>
        <v>4636</v>
      </c>
      <c r="AR184" s="30">
        <f>IF(E184="미래통합당",1,0)</f>
        <v>1</v>
      </c>
      <c r="AS184" s="30">
        <v>1</v>
      </c>
      <c r="AT184" s="39">
        <f t="shared" si="76"/>
        <v>4636</v>
      </c>
      <c r="AU184" s="30">
        <v>97045</v>
      </c>
      <c r="AV184" s="30">
        <f t="shared" si="77"/>
        <v>41579</v>
      </c>
      <c r="AW184" s="32">
        <f>K184-AT184</f>
        <v>16205</v>
      </c>
      <c r="AX184" s="32">
        <f>L184+AT184</f>
        <v>23180</v>
      </c>
      <c r="AY184" s="32">
        <f t="shared" si="70"/>
        <v>395</v>
      </c>
      <c r="AZ184" s="32">
        <f t="shared" si="66"/>
        <v>55466</v>
      </c>
      <c r="BA184" s="32">
        <f t="shared" si="67"/>
        <v>21362</v>
      </c>
      <c r="BB184" s="32">
        <f t="shared" si="68"/>
        <v>31644</v>
      </c>
      <c r="BC184" s="32">
        <f t="shared" si="69"/>
        <v>607</v>
      </c>
      <c r="BD184" s="32">
        <f t="shared" si="63"/>
        <v>97045</v>
      </c>
      <c r="BE184" s="32">
        <f>S184-AT184</f>
        <v>37567</v>
      </c>
      <c r="BF184" s="32">
        <f>T184+AT184</f>
        <v>54824</v>
      </c>
      <c r="BG184" s="32">
        <f t="shared" si="64"/>
        <v>1002</v>
      </c>
      <c r="BH184" s="31">
        <f>AW184/$AV184</f>
        <v>0.38974001298732536</v>
      </c>
      <c r="BI184" s="31">
        <f>AX184/$AV184</f>
        <v>0.55749296519877822</v>
      </c>
      <c r="BJ184" s="31">
        <f>AY184/$AV184</f>
        <v>9.4999879746987658E-3</v>
      </c>
      <c r="BK184" s="31">
        <f>BA184/$AZ184</f>
        <v>0.3851368405870263</v>
      </c>
      <c r="BL184" s="31">
        <f>BB184/$AZ184</f>
        <v>0.57051166480366355</v>
      </c>
      <c r="BM184" s="31">
        <f>BC184/$AZ184</f>
        <v>1.0943641149533048E-2</v>
      </c>
      <c r="BN184" s="31">
        <f>BE184/$BD184</f>
        <v>0.3871090731104127</v>
      </c>
      <c r="BO184" s="31">
        <f>BF184/$BD184</f>
        <v>0.56493379360090679</v>
      </c>
      <c r="BP184" s="31">
        <f>(AY184+BC184)/$AU184</f>
        <v>1.0325106909165851E-2</v>
      </c>
      <c r="BQ184" s="31">
        <f t="shared" si="73"/>
        <v>4.6031724002990604E-3</v>
      </c>
      <c r="BR184" s="31">
        <f t="shared" si="73"/>
        <v>-1.3018699604885331E-2</v>
      </c>
      <c r="BS184" s="31">
        <f t="shared" si="73"/>
        <v>-1.4436531748342821E-3</v>
      </c>
      <c r="BU184" s="32">
        <f t="shared" si="74"/>
        <v>2</v>
      </c>
      <c r="BV184" s="32">
        <f t="shared" si="75"/>
        <v>1</v>
      </c>
      <c r="BW184" s="32">
        <f t="shared" si="75"/>
        <v>3</v>
      </c>
      <c r="BX184" s="31" t="str">
        <f t="shared" si="78"/>
        <v>미래통합당</v>
      </c>
    </row>
    <row r="185" spans="1:76">
      <c r="A185" s="30">
        <v>182</v>
      </c>
      <c r="B185" s="30" t="s">
        <v>16745</v>
      </c>
      <c r="C185" s="30" t="s">
        <v>16744</v>
      </c>
      <c r="D185" s="32" t="s">
        <v>7</v>
      </c>
      <c r="E185" s="32" t="s">
        <v>9</v>
      </c>
      <c r="F185" s="32" t="s">
        <v>19</v>
      </c>
      <c r="G185" s="32" t="s">
        <v>11622</v>
      </c>
      <c r="H185" s="32" t="s">
        <v>11621</v>
      </c>
      <c r="I185" s="32" t="s">
        <v>258</v>
      </c>
      <c r="J185" s="30">
        <v>52906</v>
      </c>
      <c r="K185" s="32">
        <v>23728</v>
      </c>
      <c r="L185" s="32">
        <v>22419</v>
      </c>
      <c r="M185" s="32">
        <v>507</v>
      </c>
      <c r="N185" s="32">
        <v>64301</v>
      </c>
      <c r="O185" s="32">
        <v>20506</v>
      </c>
      <c r="P185" s="32">
        <v>33556</v>
      </c>
      <c r="Q185" s="32">
        <v>764</v>
      </c>
      <c r="R185" s="32">
        <v>117207</v>
      </c>
      <c r="S185" s="32">
        <v>44234</v>
      </c>
      <c r="T185" s="32">
        <v>55975</v>
      </c>
      <c r="U185" s="32">
        <v>1271</v>
      </c>
      <c r="V185" s="31">
        <f t="shared" si="79"/>
        <v>0.44849355460628282</v>
      </c>
      <c r="W185" s="31">
        <f t="shared" si="80"/>
        <v>0.42375155936944769</v>
      </c>
      <c r="X185" s="31">
        <f t="shared" si="81"/>
        <v>9.5830340604090274E-3</v>
      </c>
      <c r="Y185" s="31">
        <f t="shared" si="82"/>
        <v>0.31890639336868787</v>
      </c>
      <c r="Z185" s="31">
        <f t="shared" si="83"/>
        <v>0.52185813595433972</v>
      </c>
      <c r="AA185" s="31">
        <f t="shared" si="84"/>
        <v>1.1881619259420538E-2</v>
      </c>
      <c r="AB185" s="31">
        <f t="shared" si="87"/>
        <v>0.3774006671956453</v>
      </c>
      <c r="AC185" s="31">
        <f t="shared" si="88"/>
        <v>0.47757386504219029</v>
      </c>
      <c r="AD185" s="31">
        <f t="shared" si="89"/>
        <v>1.0844062214714139E-2</v>
      </c>
      <c r="AE185" s="31">
        <f t="shared" si="85"/>
        <v>0.12958716123759495</v>
      </c>
      <c r="AF185" s="31">
        <f t="shared" si="85"/>
        <v>-9.8106576584892025E-2</v>
      </c>
      <c r="AG185" s="31">
        <f t="shared" si="85"/>
        <v>-2.298585199011511E-3</v>
      </c>
      <c r="AH185" s="31"/>
      <c r="AI185" s="32">
        <f t="shared" si="72"/>
        <v>2</v>
      </c>
      <c r="AJ185" s="32">
        <f t="shared" si="72"/>
        <v>1</v>
      </c>
      <c r="AK185" s="32">
        <f t="shared" si="72"/>
        <v>3</v>
      </c>
      <c r="AL185" s="31" t="str">
        <f>_xlfn.IFS(AI185=1,D185,AJ185=1,E185,AK185=1,F185)</f>
        <v>미래통합당</v>
      </c>
      <c r="AM185" s="31"/>
      <c r="AN185" s="30">
        <v>117207</v>
      </c>
      <c r="AO185" s="41">
        <v>4</v>
      </c>
      <c r="AP185" s="40">
        <f t="shared" si="86"/>
        <v>0.25</v>
      </c>
      <c r="AQ185" s="32">
        <f>INT(L185*AP185)</f>
        <v>5604</v>
      </c>
      <c r="AR185" s="30">
        <f>IF(E185="미래통합당",1,0)</f>
        <v>1</v>
      </c>
      <c r="AS185" s="30">
        <v>1</v>
      </c>
      <c r="AT185" s="39">
        <f t="shared" si="76"/>
        <v>5604</v>
      </c>
      <c r="AU185" s="30">
        <v>117207</v>
      </c>
      <c r="AV185" s="30">
        <f t="shared" si="77"/>
        <v>52906</v>
      </c>
      <c r="AW185" s="32">
        <f>K185-AT185</f>
        <v>18124</v>
      </c>
      <c r="AX185" s="32">
        <f>L185+AT185</f>
        <v>28023</v>
      </c>
      <c r="AY185" s="32">
        <f t="shared" si="70"/>
        <v>507</v>
      </c>
      <c r="AZ185" s="32">
        <f t="shared" si="66"/>
        <v>64301</v>
      </c>
      <c r="BA185" s="32">
        <f t="shared" si="67"/>
        <v>20506</v>
      </c>
      <c r="BB185" s="32">
        <f t="shared" si="68"/>
        <v>33556</v>
      </c>
      <c r="BC185" s="32">
        <f t="shared" si="69"/>
        <v>764</v>
      </c>
      <c r="BD185" s="32">
        <f t="shared" si="63"/>
        <v>117207</v>
      </c>
      <c r="BE185" s="32">
        <f>S185-AT185</f>
        <v>38630</v>
      </c>
      <c r="BF185" s="32">
        <f>T185+AT185</f>
        <v>61579</v>
      </c>
      <c r="BG185" s="32">
        <f t="shared" si="64"/>
        <v>1271</v>
      </c>
      <c r="BH185" s="31">
        <f>AW185/$AV185</f>
        <v>0.34256984084980907</v>
      </c>
      <c r="BI185" s="31">
        <f>AX185/$AV185</f>
        <v>0.52967527312592144</v>
      </c>
      <c r="BJ185" s="31">
        <f>AY185/$AV185</f>
        <v>9.5830340604090274E-3</v>
      </c>
      <c r="BK185" s="31">
        <f>BA185/$AZ185</f>
        <v>0.31890639336868787</v>
      </c>
      <c r="BL185" s="31">
        <f>BB185/$AZ185</f>
        <v>0.52185813595433972</v>
      </c>
      <c r="BM185" s="31">
        <f>BC185/$AZ185</f>
        <v>1.1881619259420538E-2</v>
      </c>
      <c r="BN185" s="31">
        <f>BE185/$BD185</f>
        <v>0.32958782325287739</v>
      </c>
      <c r="BO185" s="31">
        <f>BF185/$BD185</f>
        <v>0.52538670898495821</v>
      </c>
      <c r="BP185" s="31">
        <f>(AY185+BC185)/$AU185</f>
        <v>1.0844062214714139E-2</v>
      </c>
      <c r="BQ185" s="31">
        <f t="shared" si="73"/>
        <v>2.3663447481121203E-2</v>
      </c>
      <c r="BR185" s="31">
        <f t="shared" si="73"/>
        <v>7.8171371715817228E-3</v>
      </c>
      <c r="BS185" s="31">
        <f t="shared" si="73"/>
        <v>-2.298585199011511E-3</v>
      </c>
      <c r="BU185" s="32">
        <f t="shared" si="74"/>
        <v>2</v>
      </c>
      <c r="BV185" s="32">
        <f t="shared" si="75"/>
        <v>1</v>
      </c>
      <c r="BW185" s="32">
        <f t="shared" si="75"/>
        <v>3</v>
      </c>
      <c r="BX185" s="31" t="str">
        <f t="shared" si="78"/>
        <v>미래통합당</v>
      </c>
    </row>
    <row r="186" spans="1:76">
      <c r="A186" s="30">
        <v>183</v>
      </c>
      <c r="B186" s="30" t="s">
        <v>16736</v>
      </c>
      <c r="C186" s="30" t="s">
        <v>16743</v>
      </c>
      <c r="D186" s="32" t="s">
        <v>7</v>
      </c>
      <c r="E186" s="32" t="s">
        <v>9</v>
      </c>
      <c r="F186" s="32" t="s">
        <v>255</v>
      </c>
      <c r="G186" s="32" t="s">
        <v>11783</v>
      </c>
      <c r="H186" s="32" t="s">
        <v>11782</v>
      </c>
      <c r="I186" s="32" t="s">
        <v>11781</v>
      </c>
      <c r="J186" s="30">
        <v>38437</v>
      </c>
      <c r="K186" s="32">
        <v>20042</v>
      </c>
      <c r="L186" s="32">
        <v>14707</v>
      </c>
      <c r="M186" s="32">
        <v>452</v>
      </c>
      <c r="N186" s="32">
        <v>59656</v>
      </c>
      <c r="O186" s="32">
        <v>25665</v>
      </c>
      <c r="P186" s="32">
        <v>27975</v>
      </c>
      <c r="Q186" s="32">
        <v>826</v>
      </c>
      <c r="R186" s="32">
        <v>98093</v>
      </c>
      <c r="S186" s="32">
        <v>45707</v>
      </c>
      <c r="T186" s="32">
        <v>42682</v>
      </c>
      <c r="U186" s="32">
        <v>1278</v>
      </c>
      <c r="V186" s="31">
        <f t="shared" si="79"/>
        <v>0.52142466893878292</v>
      </c>
      <c r="W186" s="31">
        <f t="shared" si="80"/>
        <v>0.38262611546166453</v>
      </c>
      <c r="X186" s="31">
        <f t="shared" si="81"/>
        <v>1.1759502562634961E-2</v>
      </c>
      <c r="Y186" s="31">
        <f t="shared" si="82"/>
        <v>0.43021657503017297</v>
      </c>
      <c r="Z186" s="31">
        <f t="shared" si="83"/>
        <v>0.46893858119887355</v>
      </c>
      <c r="AA186" s="31">
        <f t="shared" si="84"/>
        <v>1.3846050690626258E-2</v>
      </c>
      <c r="AB186" s="31">
        <f t="shared" si="87"/>
        <v>0.4659557766609238</v>
      </c>
      <c r="AC186" s="31">
        <f t="shared" si="88"/>
        <v>0.43511769443283416</v>
      </c>
      <c r="AD186" s="31">
        <f t="shared" si="89"/>
        <v>1.3028452590908627E-2</v>
      </c>
      <c r="AE186" s="31">
        <f t="shared" si="85"/>
        <v>9.1208093908609955E-2</v>
      </c>
      <c r="AF186" s="31">
        <f t="shared" si="85"/>
        <v>-8.6312465737209021E-2</v>
      </c>
      <c r="AG186" s="31">
        <f t="shared" si="85"/>
        <v>-2.0865481279912969E-3</v>
      </c>
      <c r="AH186" s="31"/>
      <c r="AI186" s="32">
        <f t="shared" si="72"/>
        <v>1</v>
      </c>
      <c r="AJ186" s="32">
        <f t="shared" si="72"/>
        <v>2</v>
      </c>
      <c r="AK186" s="32">
        <f t="shared" si="72"/>
        <v>3</v>
      </c>
      <c r="AL186" s="31" t="str">
        <f>_xlfn.IFS(AI186=1,D186,AJ186=1,E186,AK186=1,F186)</f>
        <v>더불어민주당</v>
      </c>
      <c r="AM186" s="31"/>
      <c r="AN186" s="30">
        <v>98093</v>
      </c>
      <c r="AO186" s="41">
        <v>4</v>
      </c>
      <c r="AP186" s="40">
        <f t="shared" si="86"/>
        <v>0.25</v>
      </c>
      <c r="AQ186" s="32">
        <f>INT(L186*AP186)</f>
        <v>3676</v>
      </c>
      <c r="AR186" s="30">
        <f>IF(E186="미래통합당",1,0)</f>
        <v>1</v>
      </c>
      <c r="AS186" s="30">
        <v>1</v>
      </c>
      <c r="AT186" s="39">
        <f t="shared" si="76"/>
        <v>3676</v>
      </c>
      <c r="AU186" s="30">
        <v>98093</v>
      </c>
      <c r="AV186" s="30">
        <f t="shared" si="77"/>
        <v>38437</v>
      </c>
      <c r="AW186" s="32">
        <f>K186-AT186</f>
        <v>16366</v>
      </c>
      <c r="AX186" s="32">
        <f>L186+AT186</f>
        <v>18383</v>
      </c>
      <c r="AY186" s="32">
        <f t="shared" si="70"/>
        <v>452</v>
      </c>
      <c r="AZ186" s="32">
        <f t="shared" si="66"/>
        <v>59656</v>
      </c>
      <c r="BA186" s="32">
        <f t="shared" si="67"/>
        <v>25665</v>
      </c>
      <c r="BB186" s="32">
        <f t="shared" si="68"/>
        <v>27975</v>
      </c>
      <c r="BC186" s="32">
        <f t="shared" si="69"/>
        <v>826</v>
      </c>
      <c r="BD186" s="32">
        <f t="shared" si="63"/>
        <v>98093</v>
      </c>
      <c r="BE186" s="32">
        <f>S186-AT186</f>
        <v>42031</v>
      </c>
      <c r="BF186" s="32">
        <f>T186+AT186</f>
        <v>46358</v>
      </c>
      <c r="BG186" s="32">
        <f t="shared" si="64"/>
        <v>1278</v>
      </c>
      <c r="BH186" s="31">
        <f>AW186/$AV186</f>
        <v>0.42578765252230921</v>
      </c>
      <c r="BI186" s="31">
        <f>AX186/$AV186</f>
        <v>0.47826313187813824</v>
      </c>
      <c r="BJ186" s="31">
        <f>AY186/$AV186</f>
        <v>1.1759502562634961E-2</v>
      </c>
      <c r="BK186" s="31">
        <f>BA186/$AZ186</f>
        <v>0.43021657503017297</v>
      </c>
      <c r="BL186" s="31">
        <f>BB186/$AZ186</f>
        <v>0.46893858119887355</v>
      </c>
      <c r="BM186" s="31">
        <f>BC186/$AZ186</f>
        <v>1.3846050690626258E-2</v>
      </c>
      <c r="BN186" s="31">
        <f>BE186/$BD186</f>
        <v>0.42848113524920228</v>
      </c>
      <c r="BO186" s="31">
        <f>BF186/$BD186</f>
        <v>0.47259233584455568</v>
      </c>
      <c r="BP186" s="31">
        <f>(AY186+BC186)/$AU186</f>
        <v>1.3028452590908627E-2</v>
      </c>
      <c r="BQ186" s="31">
        <f t="shared" si="73"/>
        <v>-4.4289225078637529E-3</v>
      </c>
      <c r="BR186" s="31">
        <f t="shared" si="73"/>
        <v>9.3245506792646871E-3</v>
      </c>
      <c r="BS186" s="31">
        <f t="shared" si="73"/>
        <v>-2.0865481279912969E-3</v>
      </c>
      <c r="BU186" s="32">
        <f t="shared" si="74"/>
        <v>2</v>
      </c>
      <c r="BV186" s="32">
        <f t="shared" si="75"/>
        <v>1</v>
      </c>
      <c r="BW186" s="32">
        <f t="shared" si="75"/>
        <v>3</v>
      </c>
      <c r="BX186" s="31" t="str">
        <f t="shared" si="78"/>
        <v>미래통합당</v>
      </c>
    </row>
    <row r="187" spans="1:76">
      <c r="A187" s="30">
        <v>184</v>
      </c>
      <c r="B187" s="30" t="s">
        <v>16736</v>
      </c>
      <c r="C187" s="30" t="s">
        <v>16742</v>
      </c>
      <c r="D187" s="32" t="s">
        <v>7</v>
      </c>
      <c r="E187" s="32" t="s">
        <v>9</v>
      </c>
      <c r="F187" s="32" t="s">
        <v>255</v>
      </c>
      <c r="G187" s="32" t="s">
        <v>11840</v>
      </c>
      <c r="H187" s="32" t="s">
        <v>11839</v>
      </c>
      <c r="I187" s="32" t="s">
        <v>11838</v>
      </c>
      <c r="J187" s="30">
        <v>44258</v>
      </c>
      <c r="K187" s="32">
        <v>24719</v>
      </c>
      <c r="L187" s="32">
        <v>17664</v>
      </c>
      <c r="M187" s="32">
        <v>909</v>
      </c>
      <c r="N187" s="32">
        <v>65682</v>
      </c>
      <c r="O187" s="32">
        <v>29399</v>
      </c>
      <c r="P187" s="32">
        <v>33120</v>
      </c>
      <c r="Q187" s="32">
        <v>1666</v>
      </c>
      <c r="R187" s="32">
        <v>109940</v>
      </c>
      <c r="S187" s="32">
        <v>54118</v>
      </c>
      <c r="T187" s="32">
        <v>50784</v>
      </c>
      <c r="U187" s="32">
        <v>2575</v>
      </c>
      <c r="V187" s="31">
        <f t="shared" si="79"/>
        <v>0.55852049347010713</v>
      </c>
      <c r="W187" s="31">
        <f t="shared" si="80"/>
        <v>0.39911428442315516</v>
      </c>
      <c r="X187" s="31">
        <f t="shared" si="81"/>
        <v>2.0538659677346468E-2</v>
      </c>
      <c r="Y187" s="31">
        <f t="shared" si="82"/>
        <v>0.4475959928138607</v>
      </c>
      <c r="Z187" s="31">
        <f t="shared" si="83"/>
        <v>0.50424773910660459</v>
      </c>
      <c r="AA187" s="31">
        <f t="shared" si="84"/>
        <v>2.53646356688286E-2</v>
      </c>
      <c r="AB187" s="31">
        <f t="shared" si="87"/>
        <v>0.49225031835546662</v>
      </c>
      <c r="AC187" s="31">
        <f t="shared" si="88"/>
        <v>0.46192468619246863</v>
      </c>
      <c r="AD187" s="31">
        <f t="shared" si="89"/>
        <v>2.3421866472621431E-2</v>
      </c>
      <c r="AE187" s="31">
        <f t="shared" si="85"/>
        <v>0.11092450065624643</v>
      </c>
      <c r="AF187" s="31">
        <f t="shared" si="85"/>
        <v>-0.10513345468344942</v>
      </c>
      <c r="AG187" s="31">
        <f t="shared" si="85"/>
        <v>-4.8259759914821322E-3</v>
      </c>
      <c r="AH187" s="31"/>
      <c r="AI187" s="32">
        <f t="shared" si="72"/>
        <v>1</v>
      </c>
      <c r="AJ187" s="32">
        <f t="shared" si="72"/>
        <v>2</v>
      </c>
      <c r="AK187" s="32">
        <f t="shared" si="72"/>
        <v>3</v>
      </c>
      <c r="AL187" s="31" t="str">
        <f>_xlfn.IFS(AI187=1,D187,AJ187=1,E187,AK187=1,F187)</f>
        <v>더불어민주당</v>
      </c>
      <c r="AM187" s="31"/>
      <c r="AN187" s="30">
        <v>109940</v>
      </c>
      <c r="AO187" s="41">
        <v>4</v>
      </c>
      <c r="AP187" s="40">
        <f t="shared" si="86"/>
        <v>0.25</v>
      </c>
      <c r="AQ187" s="32">
        <f>INT(L187*AP187)</f>
        <v>4416</v>
      </c>
      <c r="AR187" s="30">
        <f>IF(E187="미래통합당",1,0)</f>
        <v>1</v>
      </c>
      <c r="AS187" s="30">
        <v>1</v>
      </c>
      <c r="AT187" s="39">
        <f t="shared" si="76"/>
        <v>4416</v>
      </c>
      <c r="AU187" s="30">
        <v>109940</v>
      </c>
      <c r="AV187" s="30">
        <f t="shared" si="77"/>
        <v>44258</v>
      </c>
      <c r="AW187" s="32">
        <f>K187-AT187</f>
        <v>20303</v>
      </c>
      <c r="AX187" s="32">
        <f>L187+AT187</f>
        <v>22080</v>
      </c>
      <c r="AY187" s="32">
        <f t="shared" si="70"/>
        <v>909</v>
      </c>
      <c r="AZ187" s="32">
        <f t="shared" si="66"/>
        <v>65682</v>
      </c>
      <c r="BA187" s="32">
        <f t="shared" si="67"/>
        <v>29399</v>
      </c>
      <c r="BB187" s="32">
        <f t="shared" si="68"/>
        <v>33120</v>
      </c>
      <c r="BC187" s="32">
        <f t="shared" si="69"/>
        <v>1666</v>
      </c>
      <c r="BD187" s="32">
        <f t="shared" ref="BD187:BD250" si="90">R187</f>
        <v>109940</v>
      </c>
      <c r="BE187" s="32">
        <f>S187-AT187</f>
        <v>49702</v>
      </c>
      <c r="BF187" s="32">
        <f>T187+AT187</f>
        <v>55200</v>
      </c>
      <c r="BG187" s="32">
        <f t="shared" ref="BG187:BG250" si="91">U187</f>
        <v>2575</v>
      </c>
      <c r="BH187" s="31">
        <f>AW187/$AV187</f>
        <v>0.45874192236431832</v>
      </c>
      <c r="BI187" s="31">
        <f>AX187/$AV187</f>
        <v>0.49889285552894391</v>
      </c>
      <c r="BJ187" s="31">
        <f>AY187/$AV187</f>
        <v>2.0538659677346468E-2</v>
      </c>
      <c r="BK187" s="31">
        <f>BA187/$AZ187</f>
        <v>0.4475959928138607</v>
      </c>
      <c r="BL187" s="31">
        <f>BB187/$AZ187</f>
        <v>0.50424773910660459</v>
      </c>
      <c r="BM187" s="31">
        <f>BC187/$AZ187</f>
        <v>2.53646356688286E-2</v>
      </c>
      <c r="BN187" s="31">
        <f>BE187/$BD187</f>
        <v>0.45208295433873019</v>
      </c>
      <c r="BO187" s="31">
        <f>BF187/$BD187</f>
        <v>0.502092050209205</v>
      </c>
      <c r="BP187" s="31">
        <f>(AY187+BC187)/$AU187</f>
        <v>2.3421866472621431E-2</v>
      </c>
      <c r="BQ187" s="31">
        <f t="shared" si="73"/>
        <v>1.1145929550457623E-2</v>
      </c>
      <c r="BR187" s="31">
        <f t="shared" si="73"/>
        <v>-5.354883577660674E-3</v>
      </c>
      <c r="BS187" s="31">
        <f t="shared" si="73"/>
        <v>-4.8259759914821322E-3</v>
      </c>
      <c r="BU187" s="32">
        <f t="shared" si="74"/>
        <v>2</v>
      </c>
      <c r="BV187" s="32">
        <f t="shared" si="75"/>
        <v>1</v>
      </c>
      <c r="BW187" s="32">
        <f t="shared" si="75"/>
        <v>3</v>
      </c>
      <c r="BX187" s="31" t="str">
        <f t="shared" si="78"/>
        <v>미래통합당</v>
      </c>
    </row>
    <row r="188" spans="1:76">
      <c r="A188" s="30">
        <v>185</v>
      </c>
      <c r="B188" s="30" t="s">
        <v>16736</v>
      </c>
      <c r="C188" s="30" t="s">
        <v>16741</v>
      </c>
      <c r="D188" s="32" t="s">
        <v>7</v>
      </c>
      <c r="E188" s="32" t="s">
        <v>9</v>
      </c>
      <c r="F188" s="32" t="s">
        <v>19</v>
      </c>
      <c r="G188" s="32" t="s">
        <v>11920</v>
      </c>
      <c r="H188" s="32" t="s">
        <v>11919</v>
      </c>
      <c r="I188" s="32" t="s">
        <v>11918</v>
      </c>
      <c r="J188" s="30">
        <v>51123</v>
      </c>
      <c r="K188" s="32">
        <v>31397</v>
      </c>
      <c r="L188" s="32">
        <v>18539</v>
      </c>
      <c r="M188" s="32">
        <v>527</v>
      </c>
      <c r="N188" s="32">
        <v>84796</v>
      </c>
      <c r="O188" s="32">
        <v>43503</v>
      </c>
      <c r="P188" s="32">
        <v>39117</v>
      </c>
      <c r="Q188" s="32">
        <v>1128</v>
      </c>
      <c r="R188" s="32">
        <v>135919</v>
      </c>
      <c r="S188" s="32">
        <v>74900</v>
      </c>
      <c r="T188" s="32">
        <v>57656</v>
      </c>
      <c r="U188" s="32">
        <v>1655</v>
      </c>
      <c r="V188" s="31">
        <f t="shared" si="79"/>
        <v>0.61414627467089178</v>
      </c>
      <c r="W188" s="31">
        <f t="shared" si="80"/>
        <v>0.36263521311347141</v>
      </c>
      <c r="X188" s="31">
        <f t="shared" si="81"/>
        <v>1.0308471725055258E-2</v>
      </c>
      <c r="Y188" s="31">
        <f t="shared" si="82"/>
        <v>0.51303127506014434</v>
      </c>
      <c r="Z188" s="31">
        <f t="shared" si="83"/>
        <v>0.46130713712910987</v>
      </c>
      <c r="AA188" s="31">
        <f t="shared" si="84"/>
        <v>1.3302514269541016E-2</v>
      </c>
      <c r="AB188" s="31">
        <f t="shared" si="87"/>
        <v>0.55106350105577584</v>
      </c>
      <c r="AC188" s="31">
        <f t="shared" si="88"/>
        <v>0.4241938213200509</v>
      </c>
      <c r="AD188" s="31">
        <f t="shared" si="89"/>
        <v>1.2176369749630295E-2</v>
      </c>
      <c r="AE188" s="31">
        <f t="shared" si="85"/>
        <v>0.10111499961074744</v>
      </c>
      <c r="AF188" s="31">
        <f t="shared" si="85"/>
        <v>-9.8671924015638457E-2</v>
      </c>
      <c r="AG188" s="31">
        <f t="shared" si="85"/>
        <v>-2.9940425444857574E-3</v>
      </c>
      <c r="AH188" s="31"/>
      <c r="AI188" s="32">
        <f t="shared" si="72"/>
        <v>1</v>
      </c>
      <c r="AJ188" s="32">
        <f t="shared" si="72"/>
        <v>2</v>
      </c>
      <c r="AK188" s="32">
        <f t="shared" si="72"/>
        <v>3</v>
      </c>
      <c r="AL188" s="31" t="str">
        <f>_xlfn.IFS(AI188=1,D188,AJ188=1,E188,AK188=1,F188)</f>
        <v>더불어민주당</v>
      </c>
      <c r="AM188" s="31"/>
      <c r="AN188" s="30">
        <v>135919</v>
      </c>
      <c r="AO188" s="41">
        <v>4</v>
      </c>
      <c r="AP188" s="40">
        <f t="shared" si="86"/>
        <v>0.25</v>
      </c>
      <c r="AQ188" s="32">
        <f>INT(L188*AP188)</f>
        <v>4634</v>
      </c>
      <c r="AR188" s="30">
        <f>IF(E188="미래통합당",1,0)</f>
        <v>1</v>
      </c>
      <c r="AS188" s="30">
        <v>1</v>
      </c>
      <c r="AT188" s="39">
        <f t="shared" si="76"/>
        <v>4634</v>
      </c>
      <c r="AU188" s="30">
        <v>135919</v>
      </c>
      <c r="AV188" s="30">
        <f t="shared" si="77"/>
        <v>51123</v>
      </c>
      <c r="AW188" s="32">
        <f>K188-AT188</f>
        <v>26763</v>
      </c>
      <c r="AX188" s="32">
        <f>L188+AT188</f>
        <v>23173</v>
      </c>
      <c r="AY188" s="32">
        <f t="shared" si="70"/>
        <v>527</v>
      </c>
      <c r="AZ188" s="32">
        <f t="shared" si="66"/>
        <v>84796</v>
      </c>
      <c r="BA188" s="32">
        <f t="shared" si="67"/>
        <v>43503</v>
      </c>
      <c r="BB188" s="32">
        <f t="shared" si="68"/>
        <v>39117</v>
      </c>
      <c r="BC188" s="32">
        <f t="shared" si="69"/>
        <v>1128</v>
      </c>
      <c r="BD188" s="32">
        <f t="shared" si="90"/>
        <v>135919</v>
      </c>
      <c r="BE188" s="32">
        <f>S188-AT188</f>
        <v>70266</v>
      </c>
      <c r="BF188" s="32">
        <f>T188+AT188</f>
        <v>62290</v>
      </c>
      <c r="BG188" s="32">
        <f t="shared" si="91"/>
        <v>1655</v>
      </c>
      <c r="BH188" s="31">
        <f>AW188/$AV188</f>
        <v>0.52350214189308142</v>
      </c>
      <c r="BI188" s="31">
        <f>AX188/$AV188</f>
        <v>0.45327934589128183</v>
      </c>
      <c r="BJ188" s="31">
        <f>AY188/$AV188</f>
        <v>1.0308471725055258E-2</v>
      </c>
      <c r="BK188" s="31">
        <f>BA188/$AZ188</f>
        <v>0.51303127506014434</v>
      </c>
      <c r="BL188" s="31">
        <f>BB188/$AZ188</f>
        <v>0.46130713712910987</v>
      </c>
      <c r="BM188" s="31">
        <f>BC188/$AZ188</f>
        <v>1.3302514269541016E-2</v>
      </c>
      <c r="BN188" s="31">
        <f>BE188/$BD188</f>
        <v>0.51696966575681103</v>
      </c>
      <c r="BO188" s="31">
        <f>BF188/$BD188</f>
        <v>0.45828765661901572</v>
      </c>
      <c r="BP188" s="31">
        <f>(AY188+BC188)/$AU188</f>
        <v>1.2176369749630295E-2</v>
      </c>
      <c r="BQ188" s="31">
        <f t="shared" si="73"/>
        <v>1.0470866832937076E-2</v>
      </c>
      <c r="BR188" s="31">
        <f t="shared" si="73"/>
        <v>-8.0277912378280414E-3</v>
      </c>
      <c r="BS188" s="31">
        <f t="shared" si="73"/>
        <v>-2.9940425444857574E-3</v>
      </c>
      <c r="BU188" s="32">
        <f t="shared" si="74"/>
        <v>1</v>
      </c>
      <c r="BV188" s="32">
        <f t="shared" si="75"/>
        <v>2</v>
      </c>
      <c r="BW188" s="32">
        <f t="shared" si="75"/>
        <v>3</v>
      </c>
      <c r="BX188" s="31" t="str">
        <f t="shared" si="78"/>
        <v>더불어민주당</v>
      </c>
    </row>
    <row r="189" spans="1:76">
      <c r="A189" s="30">
        <v>186</v>
      </c>
      <c r="B189" s="30" t="s">
        <v>16736</v>
      </c>
      <c r="C189" s="30" t="s">
        <v>16740</v>
      </c>
      <c r="D189" s="32" t="s">
        <v>7</v>
      </c>
      <c r="E189" s="32" t="s">
        <v>9</v>
      </c>
      <c r="F189" s="32" t="s">
        <v>13</v>
      </c>
      <c r="G189" s="32" t="s">
        <v>11982</v>
      </c>
      <c r="H189" s="32" t="s">
        <v>11981</v>
      </c>
      <c r="I189" s="32" t="s">
        <v>11980</v>
      </c>
      <c r="J189" s="30">
        <v>32420</v>
      </c>
      <c r="K189" s="32">
        <v>18705</v>
      </c>
      <c r="L189" s="32">
        <v>12427</v>
      </c>
      <c r="M189" s="32">
        <v>471</v>
      </c>
      <c r="N189" s="32">
        <v>65274</v>
      </c>
      <c r="O189" s="32">
        <v>32323</v>
      </c>
      <c r="P189" s="32">
        <v>30349</v>
      </c>
      <c r="Q189" s="32">
        <v>1094</v>
      </c>
      <c r="R189" s="32">
        <v>97694</v>
      </c>
      <c r="S189" s="32">
        <v>51028</v>
      </c>
      <c r="T189" s="32">
        <v>42776</v>
      </c>
      <c r="U189" s="32">
        <v>1565</v>
      </c>
      <c r="V189" s="31">
        <f t="shared" si="79"/>
        <v>0.57695866748920421</v>
      </c>
      <c r="W189" s="31">
        <f t="shared" si="80"/>
        <v>0.38331276989512647</v>
      </c>
      <c r="X189" s="31">
        <f t="shared" si="81"/>
        <v>1.4528069093152376E-2</v>
      </c>
      <c r="Y189" s="31">
        <f t="shared" si="82"/>
        <v>0.49518950883966051</v>
      </c>
      <c r="Z189" s="31">
        <f t="shared" si="83"/>
        <v>0.46494775867880012</v>
      </c>
      <c r="AA189" s="31">
        <f t="shared" si="84"/>
        <v>1.6760118883475811E-2</v>
      </c>
      <c r="AB189" s="31">
        <f t="shared" si="87"/>
        <v>0.52232481012139942</v>
      </c>
      <c r="AC189" s="31">
        <f t="shared" si="88"/>
        <v>0.43785698200503614</v>
      </c>
      <c r="AD189" s="31">
        <f t="shared" si="89"/>
        <v>1.6019407537822179E-2</v>
      </c>
      <c r="AE189" s="31">
        <f t="shared" si="85"/>
        <v>8.1769158649543705E-2</v>
      </c>
      <c r="AF189" s="31">
        <f t="shared" si="85"/>
        <v>-8.1634988783673645E-2</v>
      </c>
      <c r="AG189" s="31">
        <f t="shared" si="85"/>
        <v>-2.232049790323435E-3</v>
      </c>
      <c r="AH189" s="31"/>
      <c r="AI189" s="32">
        <f t="shared" si="72"/>
        <v>1</v>
      </c>
      <c r="AJ189" s="32">
        <f t="shared" si="72"/>
        <v>2</v>
      </c>
      <c r="AK189" s="32">
        <f t="shared" si="72"/>
        <v>3</v>
      </c>
      <c r="AL189" s="31" t="str">
        <f>_xlfn.IFS(AI189=1,D189,AJ189=1,E189,AK189=1,F189)</f>
        <v>더불어민주당</v>
      </c>
      <c r="AM189" s="31"/>
      <c r="AN189" s="30">
        <v>97694</v>
      </c>
      <c r="AO189" s="41">
        <v>5</v>
      </c>
      <c r="AP189" s="40">
        <f t="shared" si="86"/>
        <v>0.2</v>
      </c>
      <c r="AQ189" s="32">
        <f>INT(L189*AP189)</f>
        <v>2485</v>
      </c>
      <c r="AR189" s="30">
        <f>IF(E189="미래통합당",1,0)</f>
        <v>1</v>
      </c>
      <c r="AS189" s="30">
        <v>1</v>
      </c>
      <c r="AT189" s="39">
        <f t="shared" si="76"/>
        <v>2485</v>
      </c>
      <c r="AU189" s="30">
        <v>97694</v>
      </c>
      <c r="AV189" s="30">
        <f t="shared" si="77"/>
        <v>32420</v>
      </c>
      <c r="AW189" s="32">
        <f>K189-AT189</f>
        <v>16220</v>
      </c>
      <c r="AX189" s="32">
        <f>L189+AT189</f>
        <v>14912</v>
      </c>
      <c r="AY189" s="32">
        <f t="shared" si="70"/>
        <v>471</v>
      </c>
      <c r="AZ189" s="32">
        <f t="shared" si="66"/>
        <v>65274</v>
      </c>
      <c r="BA189" s="32">
        <f t="shared" si="67"/>
        <v>32323</v>
      </c>
      <c r="BB189" s="32">
        <f t="shared" si="68"/>
        <v>30349</v>
      </c>
      <c r="BC189" s="32">
        <f t="shared" si="69"/>
        <v>1094</v>
      </c>
      <c r="BD189" s="32">
        <f t="shared" si="90"/>
        <v>97694</v>
      </c>
      <c r="BE189" s="32">
        <f>S189-AT189</f>
        <v>48543</v>
      </c>
      <c r="BF189" s="32">
        <f>T189+AT189</f>
        <v>45261</v>
      </c>
      <c r="BG189" s="32">
        <f t="shared" si="91"/>
        <v>1565</v>
      </c>
      <c r="BH189" s="31">
        <f>AW189/$AV189</f>
        <v>0.500308451573103</v>
      </c>
      <c r="BI189" s="31">
        <f>AX189/$AV189</f>
        <v>0.45996298581122763</v>
      </c>
      <c r="BJ189" s="31">
        <f>AY189/$AV189</f>
        <v>1.4528069093152376E-2</v>
      </c>
      <c r="BK189" s="31">
        <f>BA189/$AZ189</f>
        <v>0.49518950883966051</v>
      </c>
      <c r="BL189" s="31">
        <f>BB189/$AZ189</f>
        <v>0.46494775867880012</v>
      </c>
      <c r="BM189" s="31">
        <f>BC189/$AZ189</f>
        <v>1.6760118883475811E-2</v>
      </c>
      <c r="BN189" s="31">
        <f>BE189/$BD189</f>
        <v>0.496888242880832</v>
      </c>
      <c r="BO189" s="31">
        <f>BF189/$BD189</f>
        <v>0.46329354924560362</v>
      </c>
      <c r="BP189" s="31">
        <f>(AY189+BC189)/$AU189</f>
        <v>1.6019407537822179E-2</v>
      </c>
      <c r="BQ189" s="31">
        <f t="shared" si="73"/>
        <v>5.1189427334424886E-3</v>
      </c>
      <c r="BR189" s="31">
        <f t="shared" si="73"/>
        <v>-4.9847728675724845E-3</v>
      </c>
      <c r="BS189" s="31">
        <f t="shared" si="73"/>
        <v>-2.232049790323435E-3</v>
      </c>
      <c r="BU189" s="32">
        <f t="shared" si="74"/>
        <v>1</v>
      </c>
      <c r="BV189" s="32">
        <f t="shared" si="75"/>
        <v>2</v>
      </c>
      <c r="BW189" s="32">
        <f t="shared" si="75"/>
        <v>3</v>
      </c>
      <c r="BX189" s="31" t="str">
        <f t="shared" si="78"/>
        <v>더불어민주당</v>
      </c>
    </row>
    <row r="190" spans="1:76">
      <c r="A190" s="30">
        <v>187</v>
      </c>
      <c r="B190" s="30" t="s">
        <v>16736</v>
      </c>
      <c r="C190" s="30" t="s">
        <v>16739</v>
      </c>
      <c r="D190" s="32" t="s">
        <v>7</v>
      </c>
      <c r="E190" s="32" t="s">
        <v>9</v>
      </c>
      <c r="F190" s="32" t="s">
        <v>255</v>
      </c>
      <c r="G190" s="32" t="s">
        <v>12082</v>
      </c>
      <c r="H190" s="32" t="s">
        <v>12081</v>
      </c>
      <c r="I190" s="32" t="s">
        <v>12080</v>
      </c>
      <c r="J190" s="30">
        <v>51696</v>
      </c>
      <c r="K190" s="32">
        <v>25670</v>
      </c>
      <c r="L190" s="32">
        <v>24155</v>
      </c>
      <c r="M190" s="32">
        <v>830</v>
      </c>
      <c r="N190" s="32">
        <v>63709</v>
      </c>
      <c r="O190" s="32">
        <v>25620</v>
      </c>
      <c r="P190" s="32">
        <v>35512</v>
      </c>
      <c r="Q190" s="32">
        <v>1225</v>
      </c>
      <c r="R190" s="32">
        <v>115405</v>
      </c>
      <c r="S190" s="32">
        <v>51290</v>
      </c>
      <c r="T190" s="32">
        <v>59667</v>
      </c>
      <c r="U190" s="32">
        <v>2055</v>
      </c>
      <c r="V190" s="31">
        <f t="shared" si="79"/>
        <v>0.4965567935623646</v>
      </c>
      <c r="W190" s="31">
        <f t="shared" si="80"/>
        <v>0.46725085112968123</v>
      </c>
      <c r="X190" s="31">
        <f t="shared" si="81"/>
        <v>1.6055400804704426E-2</v>
      </c>
      <c r="Y190" s="31">
        <f t="shared" si="82"/>
        <v>0.40214098479021804</v>
      </c>
      <c r="Z190" s="31">
        <f t="shared" si="83"/>
        <v>0.55740947118931394</v>
      </c>
      <c r="AA190" s="31">
        <f t="shared" si="84"/>
        <v>1.9228052551444851E-2</v>
      </c>
      <c r="AB190" s="31">
        <f t="shared" si="87"/>
        <v>0.4444348165157489</v>
      </c>
      <c r="AC190" s="31">
        <f t="shared" si="88"/>
        <v>0.51702265933018499</v>
      </c>
      <c r="AD190" s="31">
        <f t="shared" si="89"/>
        <v>1.7806854122438369E-2</v>
      </c>
      <c r="AE190" s="31">
        <f t="shared" si="85"/>
        <v>9.4415808772146559E-2</v>
      </c>
      <c r="AF190" s="31">
        <f t="shared" si="85"/>
        <v>-9.015862005963271E-2</v>
      </c>
      <c r="AG190" s="31">
        <f t="shared" si="85"/>
        <v>-3.172651746740425E-3</v>
      </c>
      <c r="AH190" s="31"/>
      <c r="AI190" s="32">
        <f t="shared" si="72"/>
        <v>2</v>
      </c>
      <c r="AJ190" s="32">
        <f t="shared" si="72"/>
        <v>1</v>
      </c>
      <c r="AK190" s="32">
        <f t="shared" si="72"/>
        <v>3</v>
      </c>
      <c r="AL190" s="31" t="str">
        <f>_xlfn.IFS(AI190=1,D190,AJ190=1,E190,AK190=1,F190)</f>
        <v>미래통합당</v>
      </c>
      <c r="AM190" s="31"/>
      <c r="AN190" s="30">
        <v>115405</v>
      </c>
      <c r="AO190" s="41">
        <v>5</v>
      </c>
      <c r="AP190" s="40">
        <f t="shared" si="86"/>
        <v>0.2</v>
      </c>
      <c r="AQ190" s="32">
        <f>INT(L190*AP190)</f>
        <v>4831</v>
      </c>
      <c r="AR190" s="30">
        <f>IF(E190="미래통합당",1,0)</f>
        <v>1</v>
      </c>
      <c r="AS190" s="30">
        <v>1</v>
      </c>
      <c r="AT190" s="39">
        <f t="shared" si="76"/>
        <v>4831</v>
      </c>
      <c r="AU190" s="30">
        <v>115405</v>
      </c>
      <c r="AV190" s="30">
        <f t="shared" si="77"/>
        <v>51696</v>
      </c>
      <c r="AW190" s="32">
        <f>K190-AT190</f>
        <v>20839</v>
      </c>
      <c r="AX190" s="32">
        <f>L190+AT190</f>
        <v>28986</v>
      </c>
      <c r="AY190" s="32">
        <f t="shared" si="70"/>
        <v>830</v>
      </c>
      <c r="AZ190" s="32">
        <f t="shared" ref="AZ190:AZ253" si="92">N190</f>
        <v>63709</v>
      </c>
      <c r="BA190" s="32">
        <f t="shared" ref="BA190:BA253" si="93">O190</f>
        <v>25620</v>
      </c>
      <c r="BB190" s="32">
        <f t="shared" ref="BB190:BB253" si="94">P190</f>
        <v>35512</v>
      </c>
      <c r="BC190" s="32">
        <f t="shared" ref="BC190:BC253" si="95">Q190</f>
        <v>1225</v>
      </c>
      <c r="BD190" s="32">
        <f t="shared" si="90"/>
        <v>115405</v>
      </c>
      <c r="BE190" s="32">
        <f>S190-AT190</f>
        <v>46459</v>
      </c>
      <c r="BF190" s="32">
        <f>T190+AT190</f>
        <v>64498</v>
      </c>
      <c r="BG190" s="32">
        <f t="shared" si="91"/>
        <v>2055</v>
      </c>
      <c r="BH190" s="31">
        <f>AW190/$AV190</f>
        <v>0.40310662333642833</v>
      </c>
      <c r="BI190" s="31">
        <f>AX190/$AV190</f>
        <v>0.5607010213556175</v>
      </c>
      <c r="BJ190" s="31">
        <f>AY190/$AV190</f>
        <v>1.6055400804704426E-2</v>
      </c>
      <c r="BK190" s="31">
        <f>BA190/$AZ190</f>
        <v>0.40214098479021804</v>
      </c>
      <c r="BL190" s="31">
        <f>BB190/$AZ190</f>
        <v>0.55740947118931394</v>
      </c>
      <c r="BM190" s="31">
        <f>BC190/$AZ190</f>
        <v>1.9228052551444851E-2</v>
      </c>
      <c r="BN190" s="31">
        <f>BE190/$BD190</f>
        <v>0.40257354534032319</v>
      </c>
      <c r="BO190" s="31">
        <f>BF190/$BD190</f>
        <v>0.55888393050561069</v>
      </c>
      <c r="BP190" s="31">
        <f>(AY190+BC190)/$AU190</f>
        <v>1.7806854122438369E-2</v>
      </c>
      <c r="BQ190" s="31">
        <f t="shared" si="73"/>
        <v>9.6563854621029011E-4</v>
      </c>
      <c r="BR190" s="31">
        <f t="shared" si="73"/>
        <v>3.2915501663035585E-3</v>
      </c>
      <c r="BS190" s="31">
        <f t="shared" si="73"/>
        <v>-3.172651746740425E-3</v>
      </c>
      <c r="BU190" s="32">
        <f t="shared" si="74"/>
        <v>2</v>
      </c>
      <c r="BV190" s="32">
        <f t="shared" si="75"/>
        <v>1</v>
      </c>
      <c r="BW190" s="32">
        <f t="shared" si="75"/>
        <v>3</v>
      </c>
      <c r="BX190" s="31" t="str">
        <f t="shared" si="78"/>
        <v>미래통합당</v>
      </c>
    </row>
    <row r="191" spans="1:76">
      <c r="A191" s="30">
        <v>188</v>
      </c>
      <c r="B191" s="30" t="s">
        <v>16736</v>
      </c>
      <c r="C191" s="30" t="s">
        <v>16738</v>
      </c>
      <c r="D191" s="32" t="s">
        <v>7</v>
      </c>
      <c r="E191" s="32" t="s">
        <v>9</v>
      </c>
      <c r="F191" s="32" t="s">
        <v>19</v>
      </c>
      <c r="G191" s="32" t="s">
        <v>12105</v>
      </c>
      <c r="H191" s="32" t="s">
        <v>10574</v>
      </c>
      <c r="I191" s="32" t="s">
        <v>12104</v>
      </c>
      <c r="J191" s="30">
        <v>43244</v>
      </c>
      <c r="K191" s="32">
        <v>21444</v>
      </c>
      <c r="L191" s="32">
        <v>20806</v>
      </c>
      <c r="M191" s="32">
        <v>444</v>
      </c>
      <c r="N191" s="32">
        <v>52582</v>
      </c>
      <c r="O191" s="32">
        <v>20745</v>
      </c>
      <c r="P191" s="32">
        <v>30368</v>
      </c>
      <c r="Q191" s="32">
        <v>781</v>
      </c>
      <c r="R191" s="32">
        <v>95826</v>
      </c>
      <c r="S191" s="32">
        <v>42189</v>
      </c>
      <c r="T191" s="32">
        <v>51174</v>
      </c>
      <c r="U191" s="32">
        <v>1225</v>
      </c>
      <c r="V191" s="31">
        <f t="shared" si="79"/>
        <v>0.49588382203311443</v>
      </c>
      <c r="W191" s="31">
        <f t="shared" si="80"/>
        <v>0.48113033021922114</v>
      </c>
      <c r="X191" s="31">
        <f t="shared" si="81"/>
        <v>1.0267320321894367E-2</v>
      </c>
      <c r="Y191" s="31">
        <f t="shared" si="82"/>
        <v>0.394526644098741</v>
      </c>
      <c r="Z191" s="31">
        <f t="shared" si="83"/>
        <v>0.57753603894868966</v>
      </c>
      <c r="AA191" s="31">
        <f t="shared" si="84"/>
        <v>1.4852991518009966E-2</v>
      </c>
      <c r="AB191" s="31">
        <f t="shared" si="87"/>
        <v>0.44026673345438605</v>
      </c>
      <c r="AC191" s="31">
        <f t="shared" si="88"/>
        <v>0.53403043015465534</v>
      </c>
      <c r="AD191" s="31">
        <f t="shared" si="89"/>
        <v>1.2783586917955461E-2</v>
      </c>
      <c r="AE191" s="31">
        <f t="shared" si="85"/>
        <v>0.10135717793437343</v>
      </c>
      <c r="AF191" s="31">
        <f t="shared" si="85"/>
        <v>-9.640570872946852E-2</v>
      </c>
      <c r="AG191" s="31">
        <f t="shared" si="85"/>
        <v>-4.585671196115599E-3</v>
      </c>
      <c r="AH191" s="31"/>
      <c r="AI191" s="32">
        <f t="shared" si="72"/>
        <v>2</v>
      </c>
      <c r="AJ191" s="32">
        <f t="shared" si="72"/>
        <v>1</v>
      </c>
      <c r="AK191" s="32">
        <f t="shared" si="72"/>
        <v>3</v>
      </c>
      <c r="AL191" s="31" t="str">
        <f>_xlfn.IFS(AI191=1,D191,AJ191=1,E191,AK191=1,F191)</f>
        <v>미래통합당</v>
      </c>
      <c r="AM191" s="31"/>
      <c r="AN191" s="30">
        <v>95826</v>
      </c>
      <c r="AO191" s="41">
        <v>5</v>
      </c>
      <c r="AP191" s="40">
        <f t="shared" si="86"/>
        <v>0.2</v>
      </c>
      <c r="AQ191" s="32">
        <f>INT(L191*AP191)</f>
        <v>4161</v>
      </c>
      <c r="AR191" s="30">
        <f>IF(E191="미래통합당",1,0)</f>
        <v>1</v>
      </c>
      <c r="AS191" s="30">
        <v>1</v>
      </c>
      <c r="AT191" s="39">
        <f t="shared" si="76"/>
        <v>4161</v>
      </c>
      <c r="AU191" s="30">
        <v>95826</v>
      </c>
      <c r="AV191" s="30">
        <f t="shared" si="77"/>
        <v>43244</v>
      </c>
      <c r="AW191" s="32">
        <f>K191-AT191</f>
        <v>17283</v>
      </c>
      <c r="AX191" s="32">
        <f>L191+AT191</f>
        <v>24967</v>
      </c>
      <c r="AY191" s="32">
        <f t="shared" si="70"/>
        <v>444</v>
      </c>
      <c r="AZ191" s="32">
        <f t="shared" si="92"/>
        <v>52582</v>
      </c>
      <c r="BA191" s="32">
        <f t="shared" si="93"/>
        <v>20745</v>
      </c>
      <c r="BB191" s="32">
        <f t="shared" si="94"/>
        <v>30368</v>
      </c>
      <c r="BC191" s="32">
        <f t="shared" si="95"/>
        <v>781</v>
      </c>
      <c r="BD191" s="32">
        <f t="shared" si="90"/>
        <v>95826</v>
      </c>
      <c r="BE191" s="32">
        <f>S191-AT191</f>
        <v>38028</v>
      </c>
      <c r="BF191" s="32">
        <f>T191+AT191</f>
        <v>55335</v>
      </c>
      <c r="BG191" s="32">
        <f t="shared" si="91"/>
        <v>1225</v>
      </c>
      <c r="BH191" s="31">
        <f>AW191/$AV191</f>
        <v>0.39966238090833411</v>
      </c>
      <c r="BI191" s="31">
        <f>AX191/$AV191</f>
        <v>0.57735177134400151</v>
      </c>
      <c r="BJ191" s="31">
        <f>AY191/$AV191</f>
        <v>1.0267320321894367E-2</v>
      </c>
      <c r="BK191" s="31">
        <f>BA191/$AZ191</f>
        <v>0.394526644098741</v>
      </c>
      <c r="BL191" s="31">
        <f>BB191/$AZ191</f>
        <v>0.57753603894868966</v>
      </c>
      <c r="BM191" s="31">
        <f>BC191/$AZ191</f>
        <v>1.4852991518009966E-2</v>
      </c>
      <c r="BN191" s="31">
        <f>BE191/$BD191</f>
        <v>0.39684428025796759</v>
      </c>
      <c r="BO191" s="31">
        <f>BF191/$BD191</f>
        <v>0.57745288335107381</v>
      </c>
      <c r="BP191" s="31">
        <f>(AY191+BC191)/$AU191</f>
        <v>1.2783586917955461E-2</v>
      </c>
      <c r="BQ191" s="31">
        <f t="shared" si="73"/>
        <v>5.1357368095931166E-3</v>
      </c>
      <c r="BR191" s="31">
        <f t="shared" si="73"/>
        <v>-1.8426760468814862E-4</v>
      </c>
      <c r="BS191" s="31">
        <f t="shared" si="73"/>
        <v>-4.585671196115599E-3</v>
      </c>
      <c r="BU191" s="32">
        <f t="shared" si="74"/>
        <v>2</v>
      </c>
      <c r="BV191" s="32">
        <f t="shared" si="75"/>
        <v>1</v>
      </c>
      <c r="BW191" s="32">
        <f t="shared" si="75"/>
        <v>3</v>
      </c>
      <c r="BX191" s="31" t="str">
        <f t="shared" si="78"/>
        <v>미래통합당</v>
      </c>
    </row>
    <row r="192" spans="1:76">
      <c r="A192" s="30">
        <v>189</v>
      </c>
      <c r="B192" s="30" t="s">
        <v>16736</v>
      </c>
      <c r="C192" s="30" t="s">
        <v>16737</v>
      </c>
      <c r="D192" s="32" t="s">
        <v>7</v>
      </c>
      <c r="E192" s="32" t="s">
        <v>9</v>
      </c>
      <c r="F192" s="32" t="s">
        <v>19</v>
      </c>
      <c r="G192" s="32" t="s">
        <v>12186</v>
      </c>
      <c r="H192" s="32" t="s">
        <v>12185</v>
      </c>
      <c r="I192" s="32" t="s">
        <v>12184</v>
      </c>
      <c r="J192" s="30">
        <v>53491</v>
      </c>
      <c r="K192" s="32">
        <v>24119</v>
      </c>
      <c r="L192" s="32">
        <v>27595</v>
      </c>
      <c r="M192" s="32">
        <v>501</v>
      </c>
      <c r="N192" s="32">
        <v>51332</v>
      </c>
      <c r="O192" s="32">
        <v>18494</v>
      </c>
      <c r="P192" s="32">
        <v>30895</v>
      </c>
      <c r="Q192" s="32">
        <v>537</v>
      </c>
      <c r="R192" s="32">
        <v>104823</v>
      </c>
      <c r="S192" s="32">
        <v>42613</v>
      </c>
      <c r="T192" s="32">
        <v>58490</v>
      </c>
      <c r="U192" s="32">
        <v>1038</v>
      </c>
      <c r="V192" s="31">
        <f t="shared" si="79"/>
        <v>0.45089828195397358</v>
      </c>
      <c r="W192" s="31">
        <f t="shared" si="80"/>
        <v>0.51588117627264396</v>
      </c>
      <c r="X192" s="31">
        <f t="shared" si="81"/>
        <v>9.3660615804527867E-3</v>
      </c>
      <c r="Y192" s="31">
        <f t="shared" si="82"/>
        <v>0.36028208524896749</v>
      </c>
      <c r="Z192" s="31">
        <f t="shared" si="83"/>
        <v>0.60186628224109717</v>
      </c>
      <c r="AA192" s="31">
        <f t="shared" si="84"/>
        <v>1.0461310683394374E-2</v>
      </c>
      <c r="AB192" s="31">
        <f t="shared" si="87"/>
        <v>0.40652337750302892</v>
      </c>
      <c r="AC192" s="31">
        <f t="shared" si="88"/>
        <v>0.55798822777443879</v>
      </c>
      <c r="AD192" s="31">
        <f t="shared" si="89"/>
        <v>9.9024069145130355E-3</v>
      </c>
      <c r="AE192" s="31">
        <f t="shared" si="85"/>
        <v>9.0616196705006091E-2</v>
      </c>
      <c r="AF192" s="31">
        <f t="shared" si="85"/>
        <v>-8.5985105968453213E-2</v>
      </c>
      <c r="AG192" s="31">
        <f t="shared" si="85"/>
        <v>-1.0952491029415871E-3</v>
      </c>
      <c r="AH192" s="31"/>
      <c r="AI192" s="32">
        <f t="shared" si="72"/>
        <v>2</v>
      </c>
      <c r="AJ192" s="32">
        <f t="shared" si="72"/>
        <v>1</v>
      </c>
      <c r="AK192" s="32">
        <f t="shared" si="72"/>
        <v>3</v>
      </c>
      <c r="AL192" s="31" t="str">
        <f>_xlfn.IFS(AI192=1,D192,AJ192=1,E192,AK192=1,F192)</f>
        <v>미래통합당</v>
      </c>
      <c r="AM192" s="31"/>
      <c r="AN192" s="30">
        <v>104823</v>
      </c>
      <c r="AO192" s="41">
        <v>6</v>
      </c>
      <c r="AP192" s="40">
        <f t="shared" si="86"/>
        <v>0.16666666666666666</v>
      </c>
      <c r="AQ192" s="32">
        <f>INT(L192*AP192)</f>
        <v>4599</v>
      </c>
      <c r="AR192" s="30">
        <f>IF(E192="미래통합당",1,0)</f>
        <v>1</v>
      </c>
      <c r="AS192" s="30">
        <v>1</v>
      </c>
      <c r="AT192" s="39">
        <f t="shared" si="76"/>
        <v>4599</v>
      </c>
      <c r="AU192" s="30">
        <v>104823</v>
      </c>
      <c r="AV192" s="30">
        <f t="shared" si="77"/>
        <v>53491</v>
      </c>
      <c r="AW192" s="32">
        <f>K192-AT192</f>
        <v>19520</v>
      </c>
      <c r="AX192" s="32">
        <f>L192+AT192</f>
        <v>32194</v>
      </c>
      <c r="AY192" s="32">
        <f>M192</f>
        <v>501</v>
      </c>
      <c r="AZ192" s="32">
        <f t="shared" si="92"/>
        <v>51332</v>
      </c>
      <c r="BA192" s="32">
        <f t="shared" si="93"/>
        <v>18494</v>
      </c>
      <c r="BB192" s="32">
        <f t="shared" si="94"/>
        <v>30895</v>
      </c>
      <c r="BC192" s="32">
        <f t="shared" si="95"/>
        <v>537</v>
      </c>
      <c r="BD192" s="32">
        <f t="shared" si="90"/>
        <v>104823</v>
      </c>
      <c r="BE192" s="32">
        <f>S192-AT192</f>
        <v>38014</v>
      </c>
      <c r="BF192" s="32">
        <f>T192+AT192</f>
        <v>63089</v>
      </c>
      <c r="BG192" s="32">
        <f t="shared" si="91"/>
        <v>1038</v>
      </c>
      <c r="BH192" s="31">
        <f>AW192/$AV192</f>
        <v>0.36492120169748182</v>
      </c>
      <c r="BI192" s="31">
        <f>AX192/$AV192</f>
        <v>0.60185825652913572</v>
      </c>
      <c r="BJ192" s="31">
        <f>AY192/$AV192</f>
        <v>9.3660615804527867E-3</v>
      </c>
      <c r="BK192" s="31">
        <f>BA192/$AZ192</f>
        <v>0.36028208524896749</v>
      </c>
      <c r="BL192" s="31">
        <f>BB192/$AZ192</f>
        <v>0.60186628224109717</v>
      </c>
      <c r="BM192" s="31">
        <f>BC192/$AZ192</f>
        <v>1.0461310683394374E-2</v>
      </c>
      <c r="BN192" s="31">
        <f>BE192/$BD192</f>
        <v>0.36264941854364025</v>
      </c>
      <c r="BO192" s="31">
        <f>BF192/$BD192</f>
        <v>0.60186218673382752</v>
      </c>
      <c r="BP192" s="31">
        <f>(AY192+BC192)/$AU192</f>
        <v>9.9024069145130355E-3</v>
      </c>
      <c r="BQ192" s="31">
        <f t="shared" si="73"/>
        <v>4.6391164485143355E-3</v>
      </c>
      <c r="BR192" s="31">
        <f t="shared" si="73"/>
        <v>-8.0257119614568495E-6</v>
      </c>
      <c r="BS192" s="31">
        <f t="shared" si="73"/>
        <v>-1.0952491029415871E-3</v>
      </c>
      <c r="BU192" s="32">
        <f t="shared" si="74"/>
        <v>2</v>
      </c>
      <c r="BV192" s="32">
        <f t="shared" si="75"/>
        <v>1</v>
      </c>
      <c r="BW192" s="32">
        <f t="shared" si="75"/>
        <v>3</v>
      </c>
      <c r="BX192" s="31" t="str">
        <f t="shared" si="78"/>
        <v>미래통합당</v>
      </c>
    </row>
    <row r="193" spans="1:76">
      <c r="A193" s="30">
        <v>190</v>
      </c>
      <c r="B193" s="30" t="s">
        <v>16736</v>
      </c>
      <c r="C193" s="30" t="s">
        <v>16735</v>
      </c>
      <c r="D193" s="32" t="s">
        <v>7</v>
      </c>
      <c r="E193" s="32" t="s">
        <v>9</v>
      </c>
      <c r="F193" s="32" t="s">
        <v>19</v>
      </c>
      <c r="G193" s="32" t="s">
        <v>12309</v>
      </c>
      <c r="H193" s="32" t="s">
        <v>12308</v>
      </c>
      <c r="I193" s="32" t="s">
        <v>12307</v>
      </c>
      <c r="J193" s="30">
        <v>50539</v>
      </c>
      <c r="K193" s="32">
        <v>28164</v>
      </c>
      <c r="L193" s="32">
        <v>21064</v>
      </c>
      <c r="M193" s="32">
        <v>676</v>
      </c>
      <c r="N193" s="32">
        <v>57616</v>
      </c>
      <c r="O193" s="32">
        <v>25962</v>
      </c>
      <c r="P193" s="32">
        <v>30017</v>
      </c>
      <c r="Q193" s="32">
        <v>900</v>
      </c>
      <c r="R193" s="32">
        <v>108155</v>
      </c>
      <c r="S193" s="32">
        <v>54126</v>
      </c>
      <c r="T193" s="32">
        <v>51081</v>
      </c>
      <c r="U193" s="32">
        <v>1576</v>
      </c>
      <c r="V193" s="31">
        <f t="shared" si="79"/>
        <v>0.55727260135736756</v>
      </c>
      <c r="W193" s="31">
        <f t="shared" si="80"/>
        <v>0.41678703575456577</v>
      </c>
      <c r="X193" s="31">
        <f t="shared" si="81"/>
        <v>1.3375808781337185E-2</v>
      </c>
      <c r="Y193" s="31">
        <f t="shared" si="82"/>
        <v>0.45060399888919744</v>
      </c>
      <c r="Z193" s="31">
        <f t="shared" si="83"/>
        <v>0.52098375451263534</v>
      </c>
      <c r="AA193" s="31">
        <f t="shared" si="84"/>
        <v>1.5620660927520133E-2</v>
      </c>
      <c r="AB193" s="31">
        <f t="shared" si="87"/>
        <v>0.50044843049327359</v>
      </c>
      <c r="AC193" s="31">
        <f t="shared" si="88"/>
        <v>0.47229439230733672</v>
      </c>
      <c r="AD193" s="31">
        <f t="shared" si="89"/>
        <v>1.4571679534002126E-2</v>
      </c>
      <c r="AE193" s="31">
        <f t="shared" si="85"/>
        <v>0.10666860246817012</v>
      </c>
      <c r="AF193" s="31">
        <f t="shared" si="85"/>
        <v>-0.10419671875806957</v>
      </c>
      <c r="AG193" s="31">
        <f t="shared" si="85"/>
        <v>-2.244852146182948E-3</v>
      </c>
      <c r="AH193" s="31"/>
      <c r="AI193" s="32">
        <f t="shared" si="72"/>
        <v>1</v>
      </c>
      <c r="AJ193" s="32">
        <f t="shared" si="72"/>
        <v>2</v>
      </c>
      <c r="AK193" s="32">
        <f t="shared" si="72"/>
        <v>3</v>
      </c>
      <c r="AL193" s="31" t="str">
        <f>_xlfn.IFS(AI193=1,D193,AJ193=1,E193,AK193=1,F193)</f>
        <v>더불어민주당</v>
      </c>
      <c r="AM193" s="31"/>
      <c r="AN193" s="30">
        <v>108155</v>
      </c>
      <c r="AO193" s="41">
        <v>4</v>
      </c>
      <c r="AP193" s="40">
        <f t="shared" si="86"/>
        <v>0.25</v>
      </c>
      <c r="AQ193" s="32">
        <f>INT(L193*AP193)</f>
        <v>5266</v>
      </c>
      <c r="AR193" s="30">
        <f>IF(E193="미래통합당",1,0)</f>
        <v>1</v>
      </c>
      <c r="AS193" s="30">
        <v>1</v>
      </c>
      <c r="AT193" s="39">
        <f t="shared" si="76"/>
        <v>5266</v>
      </c>
      <c r="AU193" s="30">
        <v>108155</v>
      </c>
      <c r="AV193" s="30">
        <f t="shared" si="77"/>
        <v>50539</v>
      </c>
      <c r="AW193" s="32">
        <f>K193-AT193</f>
        <v>22898</v>
      </c>
      <c r="AX193" s="32">
        <f>L193+AT193</f>
        <v>26330</v>
      </c>
      <c r="AY193" s="32">
        <f t="shared" ref="AY193:AY256" si="96">M193</f>
        <v>676</v>
      </c>
      <c r="AZ193" s="32">
        <f t="shared" si="92"/>
        <v>57616</v>
      </c>
      <c r="BA193" s="32">
        <f t="shared" si="93"/>
        <v>25962</v>
      </c>
      <c r="BB193" s="32">
        <f t="shared" si="94"/>
        <v>30017</v>
      </c>
      <c r="BC193" s="32">
        <f t="shared" si="95"/>
        <v>900</v>
      </c>
      <c r="BD193" s="32">
        <f t="shared" si="90"/>
        <v>108155</v>
      </c>
      <c r="BE193" s="32">
        <f>S193-AT193</f>
        <v>48860</v>
      </c>
      <c r="BF193" s="32">
        <f>T193+AT193</f>
        <v>56347</v>
      </c>
      <c r="BG193" s="32">
        <f t="shared" si="91"/>
        <v>1576</v>
      </c>
      <c r="BH193" s="31">
        <f>AW193/$AV193</f>
        <v>0.45307584241872612</v>
      </c>
      <c r="BI193" s="31">
        <f>AX193/$AV193</f>
        <v>0.52098379469320721</v>
      </c>
      <c r="BJ193" s="31">
        <f>AY193/$AV193</f>
        <v>1.3375808781337185E-2</v>
      </c>
      <c r="BK193" s="31">
        <f>BA193/$AZ193</f>
        <v>0.45060399888919744</v>
      </c>
      <c r="BL193" s="31">
        <f>BB193/$AZ193</f>
        <v>0.52098375451263534</v>
      </c>
      <c r="BM193" s="31">
        <f>BC193/$AZ193</f>
        <v>1.5620660927520133E-2</v>
      </c>
      <c r="BN193" s="31">
        <f>BE193/$BD193</f>
        <v>0.45175904951227402</v>
      </c>
      <c r="BO193" s="31">
        <f>BF193/$BD193</f>
        <v>0.52098377328833623</v>
      </c>
      <c r="BP193" s="31">
        <f>(AY193+BC193)/$AU193</f>
        <v>1.4571679534002126E-2</v>
      </c>
      <c r="BQ193" s="31">
        <f t="shared" si="73"/>
        <v>2.4718435295286723E-3</v>
      </c>
      <c r="BR193" s="31">
        <f t="shared" si="73"/>
        <v>4.0180571869719017E-8</v>
      </c>
      <c r="BS193" s="31">
        <f t="shared" si="73"/>
        <v>-2.244852146182948E-3</v>
      </c>
      <c r="BU193" s="32">
        <f t="shared" si="74"/>
        <v>2</v>
      </c>
      <c r="BV193" s="32">
        <f t="shared" si="75"/>
        <v>1</v>
      </c>
      <c r="BW193" s="32">
        <f t="shared" si="75"/>
        <v>3</v>
      </c>
      <c r="BX193" s="31" t="str">
        <f t="shared" si="78"/>
        <v>미래통합당</v>
      </c>
    </row>
    <row r="194" spans="1:76">
      <c r="A194" s="30">
        <v>191</v>
      </c>
      <c r="B194" s="30" t="s">
        <v>16724</v>
      </c>
      <c r="C194" s="30" t="s">
        <v>16734</v>
      </c>
      <c r="D194" s="32" t="s">
        <v>7</v>
      </c>
      <c r="E194" s="32" t="s">
        <v>9</v>
      </c>
      <c r="F194" s="32" t="s">
        <v>11</v>
      </c>
      <c r="G194" s="32" t="s">
        <v>12423</v>
      </c>
      <c r="H194" s="32" t="s">
        <v>12422</v>
      </c>
      <c r="I194" s="32" t="s">
        <v>12421</v>
      </c>
      <c r="J194" s="30">
        <v>35034</v>
      </c>
      <c r="K194" s="32">
        <v>19362</v>
      </c>
      <c r="L194" s="32">
        <v>14343</v>
      </c>
      <c r="M194" s="32">
        <v>207</v>
      </c>
      <c r="N194" s="32">
        <v>59942</v>
      </c>
      <c r="O194" s="32">
        <v>26637</v>
      </c>
      <c r="P194" s="32">
        <v>30328</v>
      </c>
      <c r="Q194" s="32">
        <v>527</v>
      </c>
      <c r="R194" s="32">
        <v>94976</v>
      </c>
      <c r="S194" s="32">
        <v>45999</v>
      </c>
      <c r="T194" s="32">
        <v>44671</v>
      </c>
      <c r="U194" s="32">
        <v>734</v>
      </c>
      <c r="V194" s="31">
        <f t="shared" si="79"/>
        <v>0.55266312724781641</v>
      </c>
      <c r="W194" s="31">
        <f t="shared" si="80"/>
        <v>0.4094022949135126</v>
      </c>
      <c r="X194" s="31">
        <f t="shared" si="81"/>
        <v>5.908545983901353E-3</v>
      </c>
      <c r="Y194" s="31">
        <f t="shared" si="82"/>
        <v>0.44437956691468422</v>
      </c>
      <c r="Z194" s="31">
        <f t="shared" si="83"/>
        <v>0.50595575723199093</v>
      </c>
      <c r="AA194" s="31">
        <f t="shared" si="84"/>
        <v>8.7918321043675557E-3</v>
      </c>
      <c r="AB194" s="31">
        <f t="shared" si="87"/>
        <v>0.48432235512129379</v>
      </c>
      <c r="AC194" s="31">
        <f t="shared" si="88"/>
        <v>0.47033987533692723</v>
      </c>
      <c r="AD194" s="31">
        <f t="shared" si="89"/>
        <v>7.7282681940700811E-3</v>
      </c>
      <c r="AE194" s="31">
        <f t="shared" si="85"/>
        <v>0.10828356033313219</v>
      </c>
      <c r="AF194" s="31">
        <f t="shared" si="85"/>
        <v>-9.6553462318478334E-2</v>
      </c>
      <c r="AG194" s="31">
        <f t="shared" si="85"/>
        <v>-2.8832861204662026E-3</v>
      </c>
      <c r="AH194" s="31"/>
      <c r="AI194" s="32">
        <f t="shared" si="72"/>
        <v>1</v>
      </c>
      <c r="AJ194" s="32">
        <f t="shared" si="72"/>
        <v>2</v>
      </c>
      <c r="AK194" s="32">
        <f t="shared" si="72"/>
        <v>3</v>
      </c>
      <c r="AL194" s="31" t="str">
        <f>_xlfn.IFS(AI194=1,D194,AJ194=1,E194,AK194=1,F194)</f>
        <v>더불어민주당</v>
      </c>
      <c r="AM194" s="31"/>
      <c r="AN194" s="30">
        <v>94976</v>
      </c>
      <c r="AO194" s="41">
        <v>4</v>
      </c>
      <c r="AP194" s="40">
        <f t="shared" si="86"/>
        <v>0.25</v>
      </c>
      <c r="AQ194" s="32">
        <f>INT(L194*AP194)</f>
        <v>3585</v>
      </c>
      <c r="AR194" s="30">
        <f>IF(E194="미래통합당",1,0)</f>
        <v>1</v>
      </c>
      <c r="AS194" s="30">
        <v>1</v>
      </c>
      <c r="AT194" s="39">
        <f t="shared" si="76"/>
        <v>3585</v>
      </c>
      <c r="AU194" s="30">
        <v>94976</v>
      </c>
      <c r="AV194" s="30">
        <f t="shared" si="77"/>
        <v>35034</v>
      </c>
      <c r="AW194" s="32">
        <f>K194-AT194</f>
        <v>15777</v>
      </c>
      <c r="AX194" s="32">
        <f>L194+AT194</f>
        <v>17928</v>
      </c>
      <c r="AY194" s="32">
        <f t="shared" si="96"/>
        <v>207</v>
      </c>
      <c r="AZ194" s="32">
        <f t="shared" si="92"/>
        <v>59942</v>
      </c>
      <c r="BA194" s="32">
        <f t="shared" si="93"/>
        <v>26637</v>
      </c>
      <c r="BB194" s="32">
        <f t="shared" si="94"/>
        <v>30328</v>
      </c>
      <c r="BC194" s="32">
        <f t="shared" si="95"/>
        <v>527</v>
      </c>
      <c r="BD194" s="32">
        <f t="shared" si="90"/>
        <v>94976</v>
      </c>
      <c r="BE194" s="32">
        <f>S194-AT194</f>
        <v>42414</v>
      </c>
      <c r="BF194" s="32">
        <f>T194+AT194</f>
        <v>48256</v>
      </c>
      <c r="BG194" s="32">
        <f t="shared" si="91"/>
        <v>734</v>
      </c>
      <c r="BH194" s="31">
        <f>AW194/$AV194</f>
        <v>0.45033396129474224</v>
      </c>
      <c r="BI194" s="31">
        <f>AX194/$AV194</f>
        <v>0.51173146086658672</v>
      </c>
      <c r="BJ194" s="31">
        <f>AY194/$AV194</f>
        <v>5.908545983901353E-3</v>
      </c>
      <c r="BK194" s="31">
        <f>BA194/$AZ194</f>
        <v>0.44437956691468422</v>
      </c>
      <c r="BL194" s="31">
        <f>BB194/$AZ194</f>
        <v>0.50595575723199093</v>
      </c>
      <c r="BM194" s="31">
        <f>BC194/$AZ194</f>
        <v>8.7918321043675557E-3</v>
      </c>
      <c r="BN194" s="31">
        <f>BE194/$BD194</f>
        <v>0.44657597708894881</v>
      </c>
      <c r="BO194" s="31">
        <f>BF194/$BD194</f>
        <v>0.50808625336927227</v>
      </c>
      <c r="BP194" s="31">
        <f>(AY194+BC194)/$AU194</f>
        <v>7.7282681940700811E-3</v>
      </c>
      <c r="BQ194" s="31">
        <f t="shared" si="73"/>
        <v>5.9543943800580146E-3</v>
      </c>
      <c r="BR194" s="31">
        <f t="shared" si="73"/>
        <v>5.7757036345957857E-3</v>
      </c>
      <c r="BS194" s="31">
        <f t="shared" si="73"/>
        <v>-2.8832861204662026E-3</v>
      </c>
      <c r="BU194" s="32">
        <f t="shared" si="74"/>
        <v>2</v>
      </c>
      <c r="BV194" s="32">
        <f t="shared" si="75"/>
        <v>1</v>
      </c>
      <c r="BW194" s="32">
        <f t="shared" si="75"/>
        <v>3</v>
      </c>
      <c r="BX194" s="31" t="str">
        <f t="shared" si="78"/>
        <v>미래통합당</v>
      </c>
    </row>
    <row r="195" spans="1:76">
      <c r="A195" s="30">
        <v>192</v>
      </c>
      <c r="B195" s="30" t="s">
        <v>16724</v>
      </c>
      <c r="C195" s="30" t="s">
        <v>16733</v>
      </c>
      <c r="D195" s="32" t="s">
        <v>7</v>
      </c>
      <c r="E195" s="32" t="s">
        <v>9</v>
      </c>
      <c r="F195" s="32" t="s">
        <v>100</v>
      </c>
      <c r="G195" s="32" t="s">
        <v>12507</v>
      </c>
      <c r="H195" s="32" t="s">
        <v>12506</v>
      </c>
      <c r="I195" s="32" t="s">
        <v>12505</v>
      </c>
      <c r="J195" s="30">
        <v>44713</v>
      </c>
      <c r="K195" s="32">
        <v>28342</v>
      </c>
      <c r="L195" s="32">
        <v>13202</v>
      </c>
      <c r="M195" s="32">
        <v>1983</v>
      </c>
      <c r="N195" s="32">
        <v>89962</v>
      </c>
      <c r="O195" s="32">
        <v>49881</v>
      </c>
      <c r="P195" s="32">
        <v>33187</v>
      </c>
      <c r="Q195" s="32">
        <v>4430</v>
      </c>
      <c r="R195" s="32">
        <v>134675</v>
      </c>
      <c r="S195" s="32">
        <v>78223</v>
      </c>
      <c r="T195" s="32">
        <v>46389</v>
      </c>
      <c r="U195" s="32">
        <v>6413</v>
      </c>
      <c r="V195" s="31">
        <f t="shared" si="79"/>
        <v>0.63386487151387738</v>
      </c>
      <c r="W195" s="31">
        <f t="shared" si="80"/>
        <v>0.29526088609576634</v>
      </c>
      <c r="X195" s="31">
        <f t="shared" si="81"/>
        <v>4.4349518037259859E-2</v>
      </c>
      <c r="Y195" s="31">
        <f t="shared" si="82"/>
        <v>0.55446744180876373</v>
      </c>
      <c r="Z195" s="31">
        <f t="shared" si="83"/>
        <v>0.36890020230764098</v>
      </c>
      <c r="AA195" s="31">
        <f t="shared" si="84"/>
        <v>4.9243013716902692E-2</v>
      </c>
      <c r="AB195" s="31">
        <f t="shared" si="87"/>
        <v>0.58082791906441433</v>
      </c>
      <c r="AC195" s="31">
        <f t="shared" si="88"/>
        <v>0.3444514572118062</v>
      </c>
      <c r="AD195" s="31">
        <f t="shared" si="89"/>
        <v>4.7618340449229628E-2</v>
      </c>
      <c r="AE195" s="31">
        <f t="shared" si="85"/>
        <v>7.9397429705113653E-2</v>
      </c>
      <c r="AF195" s="31">
        <f t="shared" si="85"/>
        <v>-7.3639316211874639E-2</v>
      </c>
      <c r="AG195" s="31">
        <f t="shared" si="85"/>
        <v>-4.8934956796428328E-3</v>
      </c>
      <c r="AH195" s="31"/>
      <c r="AI195" s="32">
        <f t="shared" si="72"/>
        <v>1</v>
      </c>
      <c r="AJ195" s="32">
        <f t="shared" si="72"/>
        <v>2</v>
      </c>
      <c r="AK195" s="32">
        <f t="shared" si="72"/>
        <v>3</v>
      </c>
      <c r="AL195" s="31" t="str">
        <f>_xlfn.IFS(AI195=1,D195,AJ195=1,E195,AK195=1,F195)</f>
        <v>더불어민주당</v>
      </c>
      <c r="AM195" s="31"/>
      <c r="AN195" s="30">
        <v>134675</v>
      </c>
      <c r="AO195" s="41">
        <v>4</v>
      </c>
      <c r="AP195" s="40">
        <f t="shared" si="86"/>
        <v>0.25</v>
      </c>
      <c r="AQ195" s="32">
        <f>INT(L195*AP195)</f>
        <v>3300</v>
      </c>
      <c r="AR195" s="30">
        <f>IF(E195="미래통합당",1,0)</f>
        <v>1</v>
      </c>
      <c r="AS195" s="30">
        <v>1</v>
      </c>
      <c r="AT195" s="39">
        <f t="shared" si="76"/>
        <v>3300</v>
      </c>
      <c r="AU195" s="30">
        <v>134675</v>
      </c>
      <c r="AV195" s="30">
        <f t="shared" si="77"/>
        <v>44713</v>
      </c>
      <c r="AW195" s="32">
        <f>K195-AT195</f>
        <v>25042</v>
      </c>
      <c r="AX195" s="32">
        <f>L195+AT195</f>
        <v>16502</v>
      </c>
      <c r="AY195" s="32">
        <f t="shared" si="96"/>
        <v>1983</v>
      </c>
      <c r="AZ195" s="32">
        <f t="shared" si="92"/>
        <v>89962</v>
      </c>
      <c r="BA195" s="32">
        <f t="shared" si="93"/>
        <v>49881</v>
      </c>
      <c r="BB195" s="32">
        <f t="shared" si="94"/>
        <v>33187</v>
      </c>
      <c r="BC195" s="32">
        <f t="shared" si="95"/>
        <v>4430</v>
      </c>
      <c r="BD195" s="32">
        <f t="shared" si="90"/>
        <v>134675</v>
      </c>
      <c r="BE195" s="32">
        <f>S195-AT195</f>
        <v>74923</v>
      </c>
      <c r="BF195" s="32">
        <f>T195+AT195</f>
        <v>49689</v>
      </c>
      <c r="BG195" s="32">
        <f t="shared" si="91"/>
        <v>6413</v>
      </c>
      <c r="BH195" s="31">
        <f>AW195/$AV195</f>
        <v>0.56006083242010152</v>
      </c>
      <c r="BI195" s="31">
        <f>AX195/$AV195</f>
        <v>0.3690649251895422</v>
      </c>
      <c r="BJ195" s="31">
        <f>AY195/$AV195</f>
        <v>4.4349518037259859E-2</v>
      </c>
      <c r="BK195" s="31">
        <f>BA195/$AZ195</f>
        <v>0.55446744180876373</v>
      </c>
      <c r="BL195" s="31">
        <f>BB195/$AZ195</f>
        <v>0.36890020230764098</v>
      </c>
      <c r="BM195" s="31">
        <f>BC195/$AZ195</f>
        <v>4.9243013716902692E-2</v>
      </c>
      <c r="BN195" s="31">
        <f>BE195/$BD195</f>
        <v>0.55632448487098574</v>
      </c>
      <c r="BO195" s="31">
        <f>BF195/$BD195</f>
        <v>0.3689548914052348</v>
      </c>
      <c r="BP195" s="31">
        <f>(AY195+BC195)/$AU195</f>
        <v>4.7618340449229628E-2</v>
      </c>
      <c r="BQ195" s="31">
        <f t="shared" si="73"/>
        <v>5.5933906113377896E-3</v>
      </c>
      <c r="BR195" s="31">
        <f t="shared" si="73"/>
        <v>1.6472288190122475E-4</v>
      </c>
      <c r="BS195" s="31">
        <f t="shared" si="73"/>
        <v>-4.8934956796428328E-3</v>
      </c>
      <c r="BU195" s="32">
        <f t="shared" si="74"/>
        <v>1</v>
      </c>
      <c r="BV195" s="32">
        <f t="shared" si="75"/>
        <v>2</v>
      </c>
      <c r="BW195" s="32">
        <f t="shared" si="75"/>
        <v>3</v>
      </c>
      <c r="BX195" s="31" t="str">
        <f t="shared" si="78"/>
        <v>더불어민주당</v>
      </c>
    </row>
    <row r="196" spans="1:76">
      <c r="A196" s="30">
        <v>193</v>
      </c>
      <c r="B196" s="30" t="s">
        <v>16724</v>
      </c>
      <c r="C196" s="30" t="s">
        <v>16732</v>
      </c>
      <c r="D196" s="32" t="s">
        <v>7</v>
      </c>
      <c r="E196" s="32" t="s">
        <v>9</v>
      </c>
      <c r="F196" s="32" t="s">
        <v>100</v>
      </c>
      <c r="G196" s="32" t="s">
        <v>12557</v>
      </c>
      <c r="H196" s="32" t="s">
        <v>12556</v>
      </c>
      <c r="I196" s="32" t="s">
        <v>12555</v>
      </c>
      <c r="J196" s="30">
        <v>30613</v>
      </c>
      <c r="K196" s="32">
        <v>16771</v>
      </c>
      <c r="L196" s="32">
        <v>10448</v>
      </c>
      <c r="M196" s="32">
        <v>1133</v>
      </c>
      <c r="N196" s="32">
        <v>60392</v>
      </c>
      <c r="O196" s="32">
        <v>26347</v>
      </c>
      <c r="P196" s="32">
        <v>26406</v>
      </c>
      <c r="Q196" s="32">
        <v>2578</v>
      </c>
      <c r="R196" s="32">
        <v>91005</v>
      </c>
      <c r="S196" s="32">
        <v>43118</v>
      </c>
      <c r="T196" s="32">
        <v>36854</v>
      </c>
      <c r="U196" s="32">
        <v>3711</v>
      </c>
      <c r="V196" s="31">
        <f t="shared" si="79"/>
        <v>0.54783915330088528</v>
      </c>
      <c r="W196" s="31">
        <f t="shared" si="80"/>
        <v>0.34129291477476886</v>
      </c>
      <c r="X196" s="31">
        <f t="shared" si="81"/>
        <v>3.7010420409629895E-2</v>
      </c>
      <c r="Y196" s="31">
        <f t="shared" si="82"/>
        <v>0.4362663928997218</v>
      </c>
      <c r="Z196" s="31">
        <f t="shared" si="83"/>
        <v>0.43724334348920385</v>
      </c>
      <c r="AA196" s="31">
        <f t="shared" si="84"/>
        <v>4.2687773214995367E-2</v>
      </c>
      <c r="AB196" s="31">
        <f t="shared" si="87"/>
        <v>0.47379814295917805</v>
      </c>
      <c r="AC196" s="31">
        <f t="shared" si="88"/>
        <v>0.40496676006812815</v>
      </c>
      <c r="AD196" s="31">
        <f t="shared" si="89"/>
        <v>4.0777979231910337E-2</v>
      </c>
      <c r="AE196" s="31">
        <f t="shared" si="85"/>
        <v>0.11157276040116348</v>
      </c>
      <c r="AF196" s="31">
        <f t="shared" si="85"/>
        <v>-9.5950428714434988E-2</v>
      </c>
      <c r="AG196" s="31">
        <f t="shared" si="85"/>
        <v>-5.6773528053654723E-3</v>
      </c>
      <c r="AH196" s="31"/>
      <c r="AI196" s="32">
        <f t="shared" ref="AI196:AK232" si="97">_xlfn.RANK.EQ(AB196,$AB196:$AD196)</f>
        <v>1</v>
      </c>
      <c r="AJ196" s="32">
        <f t="shared" si="97"/>
        <v>2</v>
      </c>
      <c r="AK196" s="32">
        <f t="shared" si="97"/>
        <v>3</v>
      </c>
      <c r="AL196" s="31" t="str">
        <f>_xlfn.IFS(AI196=1,D196,AJ196=1,E196,AK196=1,F196)</f>
        <v>더불어민주당</v>
      </c>
      <c r="AM196" s="31"/>
      <c r="AN196" s="30">
        <v>91005</v>
      </c>
      <c r="AO196" s="41">
        <v>4</v>
      </c>
      <c r="AP196" s="40">
        <f t="shared" si="86"/>
        <v>0.25</v>
      </c>
      <c r="AQ196" s="32">
        <f>INT(L196*AP196)</f>
        <v>2612</v>
      </c>
      <c r="AR196" s="30">
        <f>IF(E196="미래통합당",1,0)</f>
        <v>1</v>
      </c>
      <c r="AS196" s="30">
        <v>1</v>
      </c>
      <c r="AT196" s="39">
        <f t="shared" si="76"/>
        <v>2612</v>
      </c>
      <c r="AU196" s="30">
        <v>91005</v>
      </c>
      <c r="AV196" s="30">
        <f t="shared" si="77"/>
        <v>30613</v>
      </c>
      <c r="AW196" s="32">
        <f>K196-AT196</f>
        <v>14159</v>
      </c>
      <c r="AX196" s="32">
        <f>L196+AT196</f>
        <v>13060</v>
      </c>
      <c r="AY196" s="32">
        <f t="shared" si="96"/>
        <v>1133</v>
      </c>
      <c r="AZ196" s="32">
        <f t="shared" si="92"/>
        <v>60392</v>
      </c>
      <c r="BA196" s="32">
        <f t="shared" si="93"/>
        <v>26347</v>
      </c>
      <c r="BB196" s="32">
        <f t="shared" si="94"/>
        <v>26406</v>
      </c>
      <c r="BC196" s="32">
        <f t="shared" si="95"/>
        <v>2578</v>
      </c>
      <c r="BD196" s="32">
        <f t="shared" si="90"/>
        <v>91005</v>
      </c>
      <c r="BE196" s="32">
        <f>S196-AT196</f>
        <v>40506</v>
      </c>
      <c r="BF196" s="32">
        <f>T196+AT196</f>
        <v>39466</v>
      </c>
      <c r="BG196" s="32">
        <f t="shared" si="91"/>
        <v>3711</v>
      </c>
      <c r="BH196" s="31">
        <f>AW196/$AV196</f>
        <v>0.46251592460719304</v>
      </c>
      <c r="BI196" s="31">
        <f>AX196/$AV196</f>
        <v>0.42661614346846111</v>
      </c>
      <c r="BJ196" s="31">
        <f>AY196/$AV196</f>
        <v>3.7010420409629895E-2</v>
      </c>
      <c r="BK196" s="31">
        <f>BA196/$AZ196</f>
        <v>0.4362663928997218</v>
      </c>
      <c r="BL196" s="31">
        <f>BB196/$AZ196</f>
        <v>0.43724334348920385</v>
      </c>
      <c r="BM196" s="31">
        <f>BC196/$AZ196</f>
        <v>4.2687773214995367E-2</v>
      </c>
      <c r="BN196" s="31">
        <f>BE196/$BD196</f>
        <v>0.44509642327344651</v>
      </c>
      <c r="BO196" s="31">
        <f>BF196/$BD196</f>
        <v>0.43366847975385969</v>
      </c>
      <c r="BP196" s="31">
        <f>(AY196+BC196)/$AU196</f>
        <v>4.0777979231910337E-2</v>
      </c>
      <c r="BQ196" s="31">
        <f t="shared" ref="BQ196:BS256" si="98">BH196-BK196</f>
        <v>2.6249531707471241E-2</v>
      </c>
      <c r="BR196" s="31">
        <f t="shared" si="98"/>
        <v>-1.0627200020742744E-2</v>
      </c>
      <c r="BS196" s="31">
        <f t="shared" si="98"/>
        <v>-5.6773528053654723E-3</v>
      </c>
      <c r="BU196" s="32">
        <f t="shared" ref="BU196:BU256" si="99">_xlfn.RANK.EQ(BN196,$BN196:$BP196)</f>
        <v>1</v>
      </c>
      <c r="BV196" s="32">
        <f t="shared" ref="BU196:BW256" si="100">_xlfn.RANK.EQ(BO196,$BN196:$BP196)</f>
        <v>2</v>
      </c>
      <c r="BW196" s="32">
        <f t="shared" si="100"/>
        <v>3</v>
      </c>
      <c r="BX196" s="31" t="str">
        <f t="shared" si="78"/>
        <v>더불어민주당</v>
      </c>
    </row>
    <row r="197" spans="1:76">
      <c r="A197" s="30">
        <v>194</v>
      </c>
      <c r="B197" s="30" t="s">
        <v>16724</v>
      </c>
      <c r="C197" s="30" t="s">
        <v>16731</v>
      </c>
      <c r="D197" s="32" t="s">
        <v>7</v>
      </c>
      <c r="E197" s="32" t="s">
        <v>9</v>
      </c>
      <c r="F197" s="32" t="s">
        <v>255</v>
      </c>
      <c r="G197" s="32" t="s">
        <v>12591</v>
      </c>
      <c r="H197" s="32" t="s">
        <v>12590</v>
      </c>
      <c r="I197" s="32" t="s">
        <v>12589</v>
      </c>
      <c r="J197" s="30">
        <v>58021</v>
      </c>
      <c r="K197" s="32">
        <v>29971</v>
      </c>
      <c r="L197" s="32">
        <v>24667</v>
      </c>
      <c r="M197" s="32">
        <v>328</v>
      </c>
      <c r="N197" s="32">
        <v>61842</v>
      </c>
      <c r="O197" s="32">
        <v>24892</v>
      </c>
      <c r="P197" s="32">
        <v>32820</v>
      </c>
      <c r="Q197" s="32">
        <v>377</v>
      </c>
      <c r="R197" s="32">
        <v>119863</v>
      </c>
      <c r="S197" s="32">
        <v>54863</v>
      </c>
      <c r="T197" s="32">
        <v>57487</v>
      </c>
      <c r="U197" s="32">
        <v>705</v>
      </c>
      <c r="V197" s="31">
        <f t="shared" si="79"/>
        <v>0.51655435101084091</v>
      </c>
      <c r="W197" s="31">
        <f t="shared" si="80"/>
        <v>0.42513917374743626</v>
      </c>
      <c r="X197" s="31">
        <f t="shared" si="81"/>
        <v>5.6531255924579032E-3</v>
      </c>
      <c r="Y197" s="31">
        <f t="shared" si="82"/>
        <v>0.40250962129297241</v>
      </c>
      <c r="Z197" s="31">
        <f t="shared" si="83"/>
        <v>0.53070728631027453</v>
      </c>
      <c r="AA197" s="31">
        <f t="shared" si="84"/>
        <v>6.0961805892435564E-3</v>
      </c>
      <c r="AB197" s="31">
        <f t="shared" si="87"/>
        <v>0.45771422373876841</v>
      </c>
      <c r="AC197" s="31">
        <f t="shared" si="88"/>
        <v>0.47960588338352955</v>
      </c>
      <c r="AD197" s="31">
        <f t="shared" si="89"/>
        <v>5.8817149579102812E-3</v>
      </c>
      <c r="AE197" s="31">
        <f t="shared" si="85"/>
        <v>0.1140447297178685</v>
      </c>
      <c r="AF197" s="31">
        <f t="shared" si="85"/>
        <v>-0.10556811256283827</v>
      </c>
      <c r="AG197" s="31">
        <f t="shared" si="85"/>
        <v>-4.4305499678565317E-4</v>
      </c>
      <c r="AH197" s="31"/>
      <c r="AI197" s="32">
        <f t="shared" si="97"/>
        <v>2</v>
      </c>
      <c r="AJ197" s="32">
        <f t="shared" si="97"/>
        <v>1</v>
      </c>
      <c r="AK197" s="32">
        <f t="shared" si="97"/>
        <v>3</v>
      </c>
      <c r="AL197" s="31" t="str">
        <f>_xlfn.IFS(AI197=1,D197,AJ197=1,E197,AK197=1,F197)</f>
        <v>미래통합당</v>
      </c>
      <c r="AM197" s="31"/>
      <c r="AN197" s="30">
        <v>119863</v>
      </c>
      <c r="AO197" s="41">
        <v>4</v>
      </c>
      <c r="AP197" s="40">
        <f t="shared" si="86"/>
        <v>0.25</v>
      </c>
      <c r="AQ197" s="32">
        <f>INT(L197*AP197)</f>
        <v>6166</v>
      </c>
      <c r="AR197" s="30">
        <f>IF(E197="미래통합당",1,0)</f>
        <v>1</v>
      </c>
      <c r="AS197" s="30">
        <v>1</v>
      </c>
      <c r="AT197" s="39">
        <f t="shared" ref="AT197:AT256" si="101">AQ197*AR197*AS197</f>
        <v>6166</v>
      </c>
      <c r="AU197" s="30">
        <v>119863</v>
      </c>
      <c r="AV197" s="30">
        <f t="shared" ref="AV197:AV256" si="102">J197</f>
        <v>58021</v>
      </c>
      <c r="AW197" s="32">
        <f>K197-AT197</f>
        <v>23805</v>
      </c>
      <c r="AX197" s="32">
        <f>L197+AT197</f>
        <v>30833</v>
      </c>
      <c r="AY197" s="32">
        <f t="shared" si="96"/>
        <v>328</v>
      </c>
      <c r="AZ197" s="32">
        <f t="shared" si="92"/>
        <v>61842</v>
      </c>
      <c r="BA197" s="32">
        <f t="shared" si="93"/>
        <v>24892</v>
      </c>
      <c r="BB197" s="32">
        <f t="shared" si="94"/>
        <v>32820</v>
      </c>
      <c r="BC197" s="32">
        <f t="shared" si="95"/>
        <v>377</v>
      </c>
      <c r="BD197" s="32">
        <f t="shared" si="90"/>
        <v>119863</v>
      </c>
      <c r="BE197" s="32">
        <f>S197-AT197</f>
        <v>48697</v>
      </c>
      <c r="BF197" s="32">
        <f>T197+AT197</f>
        <v>63653</v>
      </c>
      <c r="BG197" s="32">
        <f t="shared" si="91"/>
        <v>705</v>
      </c>
      <c r="BH197" s="31">
        <f>AW197/$AV197</f>
        <v>0.41028248392823286</v>
      </c>
      <c r="BI197" s="31">
        <f>AX197/$AV197</f>
        <v>0.53141104083004431</v>
      </c>
      <c r="BJ197" s="31">
        <f>AY197/$AV197</f>
        <v>5.6531255924579032E-3</v>
      </c>
      <c r="BK197" s="31">
        <f>BA197/$AZ197</f>
        <v>0.40250962129297241</v>
      </c>
      <c r="BL197" s="31">
        <f>BB197/$AZ197</f>
        <v>0.53070728631027453</v>
      </c>
      <c r="BM197" s="31">
        <f>BC197/$AZ197</f>
        <v>6.0961805892435564E-3</v>
      </c>
      <c r="BN197" s="31">
        <f>BE197/$BD197</f>
        <v>0.40627216071681838</v>
      </c>
      <c r="BO197" s="31">
        <f>BF197/$BD197</f>
        <v>0.53104794640547959</v>
      </c>
      <c r="BP197" s="31">
        <f>(AY197+BC197)/$AU197</f>
        <v>5.8817149579102812E-3</v>
      </c>
      <c r="BQ197" s="31">
        <f t="shared" si="98"/>
        <v>7.7728626352604469E-3</v>
      </c>
      <c r="BR197" s="31">
        <f t="shared" si="98"/>
        <v>7.0375451976978365E-4</v>
      </c>
      <c r="BS197" s="31">
        <f t="shared" si="98"/>
        <v>-4.4305499678565317E-4</v>
      </c>
      <c r="BU197" s="32">
        <f t="shared" si="99"/>
        <v>2</v>
      </c>
      <c r="BV197" s="32">
        <f t="shared" si="100"/>
        <v>1</v>
      </c>
      <c r="BW197" s="32">
        <f t="shared" si="100"/>
        <v>3</v>
      </c>
      <c r="BX197" s="31" t="str">
        <f t="shared" ref="BX197:BX256" si="103">_xlfn.IFS(BU197=1,$D197,BV197=1,$E197,BW197=1,$F197)</f>
        <v>미래통합당</v>
      </c>
    </row>
    <row r="198" spans="1:76">
      <c r="A198" s="30">
        <v>195</v>
      </c>
      <c r="B198" s="30" t="s">
        <v>16724</v>
      </c>
      <c r="C198" s="30" t="s">
        <v>16730</v>
      </c>
      <c r="D198" s="32" t="s">
        <v>7</v>
      </c>
      <c r="E198" s="32" t="s">
        <v>9</v>
      </c>
      <c r="F198" s="32"/>
      <c r="G198" s="32" t="s">
        <v>12745</v>
      </c>
      <c r="H198" s="32" t="s">
        <v>12744</v>
      </c>
      <c r="I198" s="32"/>
      <c r="J198" s="30">
        <v>45839</v>
      </c>
      <c r="K198" s="32">
        <v>24150</v>
      </c>
      <c r="L198" s="32">
        <v>20965</v>
      </c>
      <c r="M198" s="32"/>
      <c r="N198" s="32">
        <v>46834</v>
      </c>
      <c r="O198" s="32">
        <v>20678</v>
      </c>
      <c r="P198" s="32">
        <v>25440</v>
      </c>
      <c r="Q198" s="32"/>
      <c r="R198" s="32">
        <v>92673</v>
      </c>
      <c r="S198" s="32">
        <v>44828</v>
      </c>
      <c r="T198" s="32">
        <v>46405</v>
      </c>
      <c r="U198" s="32"/>
      <c r="V198" s="31">
        <f t="shared" si="79"/>
        <v>0.52684395383843452</v>
      </c>
      <c r="W198" s="31">
        <f t="shared" si="80"/>
        <v>0.45736163528872792</v>
      </c>
      <c r="X198" s="31">
        <f t="shared" si="81"/>
        <v>0</v>
      </c>
      <c r="Y198" s="31">
        <f t="shared" si="82"/>
        <v>0.4415168467352778</v>
      </c>
      <c r="Z198" s="31">
        <f t="shared" si="83"/>
        <v>0.54319511466028958</v>
      </c>
      <c r="AA198" s="31">
        <f t="shared" si="84"/>
        <v>0</v>
      </c>
      <c r="AB198" s="31">
        <f t="shared" si="87"/>
        <v>0.48372233552383109</v>
      </c>
      <c r="AC198" s="31">
        <f t="shared" si="88"/>
        <v>0.50073915811509284</v>
      </c>
      <c r="AD198" s="31">
        <f t="shared" si="89"/>
        <v>0</v>
      </c>
      <c r="AE198" s="31">
        <f t="shared" ref="AE198:AG229" si="104">V198-Y198</f>
        <v>8.5327107103156719E-2</v>
      </c>
      <c r="AF198" s="31">
        <f t="shared" si="104"/>
        <v>-8.5833479371561661E-2</v>
      </c>
      <c r="AG198" s="31"/>
      <c r="AH198" s="31"/>
      <c r="AI198" s="32">
        <f t="shared" si="97"/>
        <v>2</v>
      </c>
      <c r="AJ198" s="32">
        <f t="shared" si="97"/>
        <v>1</v>
      </c>
      <c r="AK198" s="32">
        <f t="shared" si="97"/>
        <v>3</v>
      </c>
      <c r="AL198" s="31" t="str">
        <f>_xlfn.IFS(AI198=1,D198,AJ198=1,E198,AK198=1,F198)</f>
        <v>미래통합당</v>
      </c>
      <c r="AM198" s="31"/>
      <c r="AN198" s="30">
        <v>92673</v>
      </c>
      <c r="AO198" s="41">
        <v>5</v>
      </c>
      <c r="AP198" s="40">
        <f t="shared" si="86"/>
        <v>0.2</v>
      </c>
      <c r="AQ198" s="32">
        <f>INT(L198*AP198)</f>
        <v>4193</v>
      </c>
      <c r="AR198" s="30">
        <f>IF(E198="미래통합당",1,0)</f>
        <v>1</v>
      </c>
      <c r="AS198" s="30">
        <v>1</v>
      </c>
      <c r="AT198" s="39">
        <f t="shared" si="101"/>
        <v>4193</v>
      </c>
      <c r="AU198" s="30">
        <v>92673</v>
      </c>
      <c r="AV198" s="30">
        <f t="shared" si="102"/>
        <v>45839</v>
      </c>
      <c r="AW198" s="32">
        <f>K198-AT198</f>
        <v>19957</v>
      </c>
      <c r="AX198" s="32">
        <f>L198+AT198</f>
        <v>25158</v>
      </c>
      <c r="AY198" s="32">
        <f t="shared" si="96"/>
        <v>0</v>
      </c>
      <c r="AZ198" s="32">
        <f t="shared" si="92"/>
        <v>46834</v>
      </c>
      <c r="BA198" s="32">
        <f t="shared" si="93"/>
        <v>20678</v>
      </c>
      <c r="BB198" s="32">
        <f t="shared" si="94"/>
        <v>25440</v>
      </c>
      <c r="BC198" s="32">
        <f t="shared" si="95"/>
        <v>0</v>
      </c>
      <c r="BD198" s="32">
        <f t="shared" si="90"/>
        <v>92673</v>
      </c>
      <c r="BE198" s="32">
        <f>S198-AT198</f>
        <v>40635</v>
      </c>
      <c r="BF198" s="32">
        <f>T198+AT198</f>
        <v>50598</v>
      </c>
      <c r="BG198" s="32">
        <f t="shared" si="91"/>
        <v>0</v>
      </c>
      <c r="BH198" s="31">
        <f>AW198/$AV198</f>
        <v>0.43537162678068891</v>
      </c>
      <c r="BI198" s="31">
        <f>AX198/$AV198</f>
        <v>0.54883396234647353</v>
      </c>
      <c r="BJ198" s="31">
        <f>AY198/$AV198</f>
        <v>0</v>
      </c>
      <c r="BK198" s="31">
        <f>BA198/$AZ198</f>
        <v>0.4415168467352778</v>
      </c>
      <c r="BL198" s="31">
        <f>BB198/$AZ198</f>
        <v>0.54319511466028958</v>
      </c>
      <c r="BM198" s="31">
        <f>BC198/$AZ198</f>
        <v>0</v>
      </c>
      <c r="BN198" s="31">
        <f>BE198/$BD198</f>
        <v>0.43847722637661457</v>
      </c>
      <c r="BO198" s="31">
        <f>BF198/$BD198</f>
        <v>0.54598426726230942</v>
      </c>
      <c r="BP198" s="31">
        <f>(AY198+BC198)/$AU198</f>
        <v>0</v>
      </c>
      <c r="BQ198" s="31">
        <f t="shared" si="98"/>
        <v>-6.1452199545888875E-3</v>
      </c>
      <c r="BR198" s="31">
        <f t="shared" si="98"/>
        <v>5.6388476861839454E-3</v>
      </c>
      <c r="BS198" s="31"/>
      <c r="BU198" s="32">
        <f t="shared" si="99"/>
        <v>2</v>
      </c>
      <c r="BV198" s="32">
        <f t="shared" si="100"/>
        <v>1</v>
      </c>
      <c r="BW198" s="32">
        <f t="shared" si="100"/>
        <v>3</v>
      </c>
      <c r="BX198" s="31" t="str">
        <f t="shared" si="103"/>
        <v>미래통합당</v>
      </c>
    </row>
    <row r="199" spans="1:76">
      <c r="A199" s="30">
        <v>196</v>
      </c>
      <c r="B199" s="30" t="s">
        <v>16724</v>
      </c>
      <c r="C199" s="30" t="s">
        <v>16729</v>
      </c>
      <c r="D199" s="32" t="s">
        <v>7</v>
      </c>
      <c r="E199" s="32" t="s">
        <v>9</v>
      </c>
      <c r="F199" s="32" t="s">
        <v>19</v>
      </c>
      <c r="G199" s="32" t="s">
        <v>12868</v>
      </c>
      <c r="H199" s="32" t="s">
        <v>12867</v>
      </c>
      <c r="I199" s="32" t="s">
        <v>12866</v>
      </c>
      <c r="J199" s="30">
        <v>28797</v>
      </c>
      <c r="K199" s="32">
        <v>15735</v>
      </c>
      <c r="L199" s="32">
        <v>12386</v>
      </c>
      <c r="M199" s="32">
        <v>261</v>
      </c>
      <c r="N199" s="32">
        <v>48794</v>
      </c>
      <c r="O199" s="32">
        <v>21868</v>
      </c>
      <c r="P199" s="32">
        <v>25781</v>
      </c>
      <c r="Q199" s="32">
        <v>565</v>
      </c>
      <c r="R199" s="32">
        <v>77591</v>
      </c>
      <c r="S199" s="32">
        <v>37603</v>
      </c>
      <c r="T199" s="32">
        <v>38167</v>
      </c>
      <c r="U199" s="32">
        <v>826</v>
      </c>
      <c r="V199" s="31">
        <f t="shared" si="79"/>
        <v>0.54641108448796749</v>
      </c>
      <c r="W199" s="31">
        <f t="shared" si="80"/>
        <v>0.4301142480119457</v>
      </c>
      <c r="X199" s="31">
        <f t="shared" si="81"/>
        <v>9.0634441087613302E-3</v>
      </c>
      <c r="Y199" s="31">
        <f t="shared" si="82"/>
        <v>0.44816985694962497</v>
      </c>
      <c r="Z199" s="31">
        <f t="shared" si="83"/>
        <v>0.52836414313235236</v>
      </c>
      <c r="AA199" s="31">
        <f t="shared" si="84"/>
        <v>1.1579292535967537E-2</v>
      </c>
      <c r="AB199" s="31">
        <f t="shared" si="87"/>
        <v>0.48463094946578855</v>
      </c>
      <c r="AC199" s="31">
        <f t="shared" si="88"/>
        <v>0.4918998337436043</v>
      </c>
      <c r="AD199" s="31">
        <f t="shared" si="89"/>
        <v>1.0645564562900337E-2</v>
      </c>
      <c r="AE199" s="31">
        <f t="shared" si="104"/>
        <v>9.8241227538342524E-2</v>
      </c>
      <c r="AF199" s="31">
        <f t="shared" si="104"/>
        <v>-9.8249895120406661E-2</v>
      </c>
      <c r="AG199" s="31">
        <f>X199-AA199</f>
        <v>-2.5158484272062073E-3</v>
      </c>
      <c r="AH199" s="31"/>
      <c r="AI199" s="32">
        <f t="shared" si="97"/>
        <v>2</v>
      </c>
      <c r="AJ199" s="32">
        <f t="shared" si="97"/>
        <v>1</v>
      </c>
      <c r="AK199" s="32">
        <f t="shared" si="97"/>
        <v>3</v>
      </c>
      <c r="AL199" s="31" t="str">
        <f>_xlfn.IFS(AI199=1,D199,AJ199=1,E199,AK199=1,F199)</f>
        <v>미래통합당</v>
      </c>
      <c r="AM199" s="31"/>
      <c r="AN199" s="30">
        <v>77591</v>
      </c>
      <c r="AO199" s="41">
        <v>4</v>
      </c>
      <c r="AP199" s="40">
        <f t="shared" si="86"/>
        <v>0.25</v>
      </c>
      <c r="AQ199" s="32">
        <f>INT(L199*AP199)</f>
        <v>3096</v>
      </c>
      <c r="AR199" s="30">
        <f>IF(E199="미래통합당",1,0)</f>
        <v>1</v>
      </c>
      <c r="AS199" s="30">
        <v>1</v>
      </c>
      <c r="AT199" s="39">
        <f t="shared" si="101"/>
        <v>3096</v>
      </c>
      <c r="AU199" s="30">
        <v>77591</v>
      </c>
      <c r="AV199" s="30">
        <f t="shared" si="102"/>
        <v>28797</v>
      </c>
      <c r="AW199" s="32">
        <f>K199-AT199</f>
        <v>12639</v>
      </c>
      <c r="AX199" s="32">
        <f>L199+AT199</f>
        <v>15482</v>
      </c>
      <c r="AY199" s="32">
        <f t="shared" si="96"/>
        <v>261</v>
      </c>
      <c r="AZ199" s="32">
        <f t="shared" si="92"/>
        <v>48794</v>
      </c>
      <c r="BA199" s="32">
        <f t="shared" si="93"/>
        <v>21868</v>
      </c>
      <c r="BB199" s="32">
        <f t="shared" si="94"/>
        <v>25781</v>
      </c>
      <c r="BC199" s="32">
        <f t="shared" si="95"/>
        <v>565</v>
      </c>
      <c r="BD199" s="32">
        <f t="shared" si="90"/>
        <v>77591</v>
      </c>
      <c r="BE199" s="32">
        <f>S199-AT199</f>
        <v>34507</v>
      </c>
      <c r="BF199" s="32">
        <f>T199+AT199</f>
        <v>41263</v>
      </c>
      <c r="BG199" s="32">
        <f t="shared" si="91"/>
        <v>826</v>
      </c>
      <c r="BH199" s="31">
        <f>AW199/$AV199</f>
        <v>0.43889988540472968</v>
      </c>
      <c r="BI199" s="31">
        <f>AX199/$AV199</f>
        <v>0.53762544709518356</v>
      </c>
      <c r="BJ199" s="31">
        <f>AY199/$AV199</f>
        <v>9.0634441087613302E-3</v>
      </c>
      <c r="BK199" s="31">
        <f>BA199/$AZ199</f>
        <v>0.44816985694962497</v>
      </c>
      <c r="BL199" s="31">
        <f>BB199/$AZ199</f>
        <v>0.52836414313235236</v>
      </c>
      <c r="BM199" s="31">
        <f>BC199/$AZ199</f>
        <v>1.1579292535967537E-2</v>
      </c>
      <c r="BN199" s="31">
        <f>BE199/$BD199</f>
        <v>0.44472941449394904</v>
      </c>
      <c r="BO199" s="31">
        <f>BF199/$BD199</f>
        <v>0.53180136871544381</v>
      </c>
      <c r="BP199" s="31">
        <f>(AY199+BC199)/$AU199</f>
        <v>1.0645564562900337E-2</v>
      </c>
      <c r="BQ199" s="31">
        <f t="shared" si="98"/>
        <v>-9.2699715448952835E-3</v>
      </c>
      <c r="BR199" s="31">
        <f t="shared" si="98"/>
        <v>9.2613039628312022E-3</v>
      </c>
      <c r="BS199" s="31">
        <f>BJ199-BM199</f>
        <v>-2.5158484272062073E-3</v>
      </c>
      <c r="BU199" s="32">
        <f t="shared" si="99"/>
        <v>2</v>
      </c>
      <c r="BV199" s="32">
        <f t="shared" si="100"/>
        <v>1</v>
      </c>
      <c r="BW199" s="32">
        <f t="shared" si="100"/>
        <v>3</v>
      </c>
      <c r="BX199" s="31" t="str">
        <f t="shared" si="103"/>
        <v>미래통합당</v>
      </c>
    </row>
    <row r="200" spans="1:76">
      <c r="A200" s="30">
        <v>197</v>
      </c>
      <c r="B200" s="30" t="s">
        <v>16724</v>
      </c>
      <c r="C200" s="30" t="s">
        <v>16728</v>
      </c>
      <c r="D200" s="32" t="s">
        <v>7</v>
      </c>
      <c r="E200" s="32" t="s">
        <v>9</v>
      </c>
      <c r="F200" s="32"/>
      <c r="G200" s="32" t="s">
        <v>12925</v>
      </c>
      <c r="H200" s="32" t="s">
        <v>12924</v>
      </c>
      <c r="I200" s="32"/>
      <c r="J200" s="30">
        <v>27947</v>
      </c>
      <c r="K200" s="32">
        <v>18010</v>
      </c>
      <c r="L200" s="32">
        <v>9545</v>
      </c>
      <c r="M200" s="32"/>
      <c r="N200" s="32">
        <v>48942</v>
      </c>
      <c r="O200" s="32">
        <v>27328</v>
      </c>
      <c r="P200" s="32">
        <v>21039</v>
      </c>
      <c r="Q200" s="32"/>
      <c r="R200" s="32">
        <v>76889</v>
      </c>
      <c r="S200" s="32">
        <v>45338</v>
      </c>
      <c r="T200" s="32">
        <v>30584</v>
      </c>
      <c r="U200" s="32"/>
      <c r="V200" s="31">
        <f t="shared" si="79"/>
        <v>0.64443410741761187</v>
      </c>
      <c r="W200" s="31">
        <f t="shared" si="80"/>
        <v>0.3415393423265467</v>
      </c>
      <c r="X200" s="31">
        <f t="shared" si="81"/>
        <v>0</v>
      </c>
      <c r="Y200" s="31">
        <f t="shared" si="82"/>
        <v>0.55837521964774628</v>
      </c>
      <c r="Z200" s="31">
        <f t="shared" si="83"/>
        <v>0.42987617996812555</v>
      </c>
      <c r="AA200" s="31">
        <f t="shared" si="84"/>
        <v>0</v>
      </c>
      <c r="AB200" s="31">
        <f t="shared" si="87"/>
        <v>0.5896552172612467</v>
      </c>
      <c r="AC200" s="31">
        <f t="shared" si="88"/>
        <v>0.3977682113176137</v>
      </c>
      <c r="AD200" s="31">
        <f t="shared" si="89"/>
        <v>0</v>
      </c>
      <c r="AE200" s="31">
        <f t="shared" si="104"/>
        <v>8.6058887769865589E-2</v>
      </c>
      <c r="AF200" s="31">
        <f t="shared" si="104"/>
        <v>-8.8336837641578847E-2</v>
      </c>
      <c r="AG200" s="31"/>
      <c r="AH200" s="31"/>
      <c r="AI200" s="32">
        <f t="shared" si="97"/>
        <v>1</v>
      </c>
      <c r="AJ200" s="32">
        <f t="shared" si="97"/>
        <v>2</v>
      </c>
      <c r="AK200" s="32">
        <f t="shared" si="97"/>
        <v>3</v>
      </c>
      <c r="AL200" s="31" t="str">
        <f>_xlfn.IFS(AI200=1,D200,AJ200=1,E200,AK200=1,F200)</f>
        <v>더불어민주당</v>
      </c>
      <c r="AM200" s="31"/>
      <c r="AN200" s="30">
        <v>76889</v>
      </c>
      <c r="AO200" s="41">
        <v>4</v>
      </c>
      <c r="AP200" s="40">
        <f t="shared" si="86"/>
        <v>0.25</v>
      </c>
      <c r="AQ200" s="32">
        <f>INT(L200*AP200)</f>
        <v>2386</v>
      </c>
      <c r="AR200" s="30">
        <f>IF(E200="미래통합당",1,0)</f>
        <v>1</v>
      </c>
      <c r="AS200" s="30">
        <v>1</v>
      </c>
      <c r="AT200" s="39">
        <f t="shared" si="101"/>
        <v>2386</v>
      </c>
      <c r="AU200" s="30">
        <v>76889</v>
      </c>
      <c r="AV200" s="30">
        <f t="shared" si="102"/>
        <v>27947</v>
      </c>
      <c r="AW200" s="32">
        <f>K200-AT200</f>
        <v>15624</v>
      </c>
      <c r="AX200" s="32">
        <f>L200+AT200</f>
        <v>11931</v>
      </c>
      <c r="AY200" s="32">
        <f t="shared" si="96"/>
        <v>0</v>
      </c>
      <c r="AZ200" s="32">
        <f t="shared" si="92"/>
        <v>48942</v>
      </c>
      <c r="BA200" s="32">
        <f t="shared" si="93"/>
        <v>27328</v>
      </c>
      <c r="BB200" s="32">
        <f t="shared" si="94"/>
        <v>21039</v>
      </c>
      <c r="BC200" s="32">
        <f t="shared" si="95"/>
        <v>0</v>
      </c>
      <c r="BD200" s="32">
        <f t="shared" si="90"/>
        <v>76889</v>
      </c>
      <c r="BE200" s="32">
        <f>S200-AT200</f>
        <v>42952</v>
      </c>
      <c r="BF200" s="32">
        <f>T200+AT200</f>
        <v>32970</v>
      </c>
      <c r="BG200" s="32">
        <f t="shared" si="91"/>
        <v>0</v>
      </c>
      <c r="BH200" s="31">
        <f>AW200/$AV200</f>
        <v>0.55905821733996497</v>
      </c>
      <c r="BI200" s="31">
        <f>AX200/$AV200</f>
        <v>0.42691523240419366</v>
      </c>
      <c r="BJ200" s="31">
        <f>AY200/$AV200</f>
        <v>0</v>
      </c>
      <c r="BK200" s="31">
        <f>BA200/$AZ200</f>
        <v>0.55837521964774628</v>
      </c>
      <c r="BL200" s="31">
        <f>BB200/$AZ200</f>
        <v>0.42987617996812555</v>
      </c>
      <c r="BM200" s="31">
        <f>BC200/$AZ200</f>
        <v>0</v>
      </c>
      <c r="BN200" s="31">
        <f>BE200/$BD200</f>
        <v>0.55862347019729741</v>
      </c>
      <c r="BO200" s="31">
        <f>BF200/$BD200</f>
        <v>0.42879995838156304</v>
      </c>
      <c r="BP200" s="31">
        <f>(AY200+BC200)/$AU200</f>
        <v>0</v>
      </c>
      <c r="BQ200" s="31">
        <f t="shared" si="98"/>
        <v>6.8299769221868978E-4</v>
      </c>
      <c r="BR200" s="31">
        <f t="shared" si="98"/>
        <v>-2.9609475639318927E-3</v>
      </c>
      <c r="BS200" s="31"/>
      <c r="BU200" s="32">
        <f t="shared" si="99"/>
        <v>1</v>
      </c>
      <c r="BV200" s="32">
        <f t="shared" si="100"/>
        <v>2</v>
      </c>
      <c r="BW200" s="32">
        <f t="shared" si="100"/>
        <v>3</v>
      </c>
      <c r="BX200" s="31" t="str">
        <f t="shared" si="103"/>
        <v>더불어민주당</v>
      </c>
    </row>
    <row r="201" spans="1:76">
      <c r="A201" s="30">
        <v>198</v>
      </c>
      <c r="B201" s="30" t="s">
        <v>16724</v>
      </c>
      <c r="C201" s="30" t="s">
        <v>16727</v>
      </c>
      <c r="D201" s="32" t="s">
        <v>7</v>
      </c>
      <c r="E201" s="32" t="s">
        <v>9</v>
      </c>
      <c r="F201" s="32" t="s">
        <v>100</v>
      </c>
      <c r="G201" s="32" t="s">
        <v>12957</v>
      </c>
      <c r="H201" s="32" t="s">
        <v>12956</v>
      </c>
      <c r="I201" s="32" t="s">
        <v>12955</v>
      </c>
      <c r="J201" s="30">
        <v>58067</v>
      </c>
      <c r="K201" s="32">
        <v>28562</v>
      </c>
      <c r="L201" s="32">
        <v>27026</v>
      </c>
      <c r="M201" s="32">
        <v>1323</v>
      </c>
      <c r="N201" s="32">
        <v>70617</v>
      </c>
      <c r="O201" s="32">
        <v>27565</v>
      </c>
      <c r="P201" s="32">
        <v>39891</v>
      </c>
      <c r="Q201" s="32">
        <v>1593</v>
      </c>
      <c r="R201" s="32">
        <v>128684</v>
      </c>
      <c r="S201" s="32">
        <v>56127</v>
      </c>
      <c r="T201" s="32">
        <v>66917</v>
      </c>
      <c r="U201" s="32">
        <v>2916</v>
      </c>
      <c r="V201" s="31">
        <f t="shared" si="79"/>
        <v>0.49188006957480152</v>
      </c>
      <c r="W201" s="31">
        <f t="shared" si="80"/>
        <v>0.46542786780787709</v>
      </c>
      <c r="X201" s="31">
        <f t="shared" si="81"/>
        <v>2.2784025350026695E-2</v>
      </c>
      <c r="Y201" s="31">
        <f t="shared" si="82"/>
        <v>0.39034510103799369</v>
      </c>
      <c r="Z201" s="31">
        <f t="shared" si="83"/>
        <v>0.56489230638514809</v>
      </c>
      <c r="AA201" s="31">
        <f t="shared" si="84"/>
        <v>2.2558307489697949E-2</v>
      </c>
      <c r="AB201" s="31">
        <f t="shared" si="87"/>
        <v>0.43616144975288301</v>
      </c>
      <c r="AC201" s="31">
        <f t="shared" si="88"/>
        <v>0.52001025768549314</v>
      </c>
      <c r="AD201" s="31">
        <f t="shared" si="89"/>
        <v>2.2660159771222529E-2</v>
      </c>
      <c r="AE201" s="31">
        <f t="shared" si="104"/>
        <v>0.10153496853680782</v>
      </c>
      <c r="AF201" s="31">
        <f t="shared" si="104"/>
        <v>-9.9464438577270997E-2</v>
      </c>
      <c r="AG201" s="31">
        <f t="shared" si="104"/>
        <v>2.2571786032874602E-4</v>
      </c>
      <c r="AH201" s="31"/>
      <c r="AI201" s="32">
        <f t="shared" si="97"/>
        <v>2</v>
      </c>
      <c r="AJ201" s="32">
        <f t="shared" si="97"/>
        <v>1</v>
      </c>
      <c r="AK201" s="32">
        <f t="shared" si="97"/>
        <v>3</v>
      </c>
      <c r="AL201" s="31" t="str">
        <f>_xlfn.IFS(AI201=1,D201,AJ201=1,E201,AK201=1,F201)</f>
        <v>미래통합당</v>
      </c>
      <c r="AM201" s="31"/>
      <c r="AN201" s="30">
        <v>128684</v>
      </c>
      <c r="AO201" s="41">
        <v>4</v>
      </c>
      <c r="AP201" s="40">
        <f t="shared" si="86"/>
        <v>0.25</v>
      </c>
      <c r="AQ201" s="32">
        <f>INT(L201*AP201)</f>
        <v>6756</v>
      </c>
      <c r="AR201" s="30">
        <f>IF(E201="미래통합당",1,0)</f>
        <v>1</v>
      </c>
      <c r="AS201" s="30">
        <v>1</v>
      </c>
      <c r="AT201" s="39">
        <f t="shared" si="101"/>
        <v>6756</v>
      </c>
      <c r="AU201" s="30">
        <v>128684</v>
      </c>
      <c r="AV201" s="30">
        <f t="shared" si="102"/>
        <v>58067</v>
      </c>
      <c r="AW201" s="32">
        <f>K201-AT201</f>
        <v>21806</v>
      </c>
      <c r="AX201" s="32">
        <f>L201+AT201</f>
        <v>33782</v>
      </c>
      <c r="AY201" s="32">
        <f t="shared" si="96"/>
        <v>1323</v>
      </c>
      <c r="AZ201" s="32">
        <f t="shared" si="92"/>
        <v>70617</v>
      </c>
      <c r="BA201" s="32">
        <f t="shared" si="93"/>
        <v>27565</v>
      </c>
      <c r="BB201" s="32">
        <f t="shared" si="94"/>
        <v>39891</v>
      </c>
      <c r="BC201" s="32">
        <f t="shared" si="95"/>
        <v>1593</v>
      </c>
      <c r="BD201" s="32">
        <f t="shared" si="90"/>
        <v>128684</v>
      </c>
      <c r="BE201" s="32">
        <f>S201-AT201</f>
        <v>49371</v>
      </c>
      <c r="BF201" s="32">
        <f>T201+AT201</f>
        <v>73673</v>
      </c>
      <c r="BG201" s="32">
        <f t="shared" si="91"/>
        <v>2916</v>
      </c>
      <c r="BH201" s="31">
        <f>AW201/$AV201</f>
        <v>0.37553171336559493</v>
      </c>
      <c r="BI201" s="31">
        <f>AX201/$AV201</f>
        <v>0.58177622401708373</v>
      </c>
      <c r="BJ201" s="31">
        <f>AY201/$AV201</f>
        <v>2.2784025350026695E-2</v>
      </c>
      <c r="BK201" s="31">
        <f>BA201/$AZ201</f>
        <v>0.39034510103799369</v>
      </c>
      <c r="BL201" s="31">
        <f>BB201/$AZ201</f>
        <v>0.56489230638514809</v>
      </c>
      <c r="BM201" s="31">
        <f>BC201/$AZ201</f>
        <v>2.2558307489697949E-2</v>
      </c>
      <c r="BN201" s="31">
        <f>BE201/$BD201</f>
        <v>0.38366075036523578</v>
      </c>
      <c r="BO201" s="31">
        <f>BF201/$BD201</f>
        <v>0.57251095707314037</v>
      </c>
      <c r="BP201" s="31">
        <f>(AY201+BC201)/$AU201</f>
        <v>2.2660159771222529E-2</v>
      </c>
      <c r="BQ201" s="31">
        <f t="shared" si="98"/>
        <v>-1.4813387672398759E-2</v>
      </c>
      <c r="BR201" s="31">
        <f t="shared" si="98"/>
        <v>1.6883917631935641E-2</v>
      </c>
      <c r="BS201" s="31">
        <f t="shared" si="98"/>
        <v>2.2571786032874602E-4</v>
      </c>
      <c r="BU201" s="32">
        <f t="shared" si="99"/>
        <v>2</v>
      </c>
      <c r="BV201" s="32">
        <f t="shared" si="100"/>
        <v>1</v>
      </c>
      <c r="BW201" s="32">
        <f t="shared" si="100"/>
        <v>3</v>
      </c>
      <c r="BX201" s="31" t="str">
        <f t="shared" si="103"/>
        <v>미래통합당</v>
      </c>
    </row>
    <row r="202" spans="1:76">
      <c r="A202" s="30">
        <v>199</v>
      </c>
      <c r="B202" s="30" t="s">
        <v>16724</v>
      </c>
      <c r="C202" s="30" t="s">
        <v>16726</v>
      </c>
      <c r="D202" s="32" t="s">
        <v>7</v>
      </c>
      <c r="E202" s="32" t="s">
        <v>9</v>
      </c>
      <c r="F202" s="32" t="s">
        <v>255</v>
      </c>
      <c r="G202" s="32" t="s">
        <v>504</v>
      </c>
      <c r="H202" s="32" t="s">
        <v>13056</v>
      </c>
      <c r="I202" s="32" t="s">
        <v>13055</v>
      </c>
      <c r="J202" s="30">
        <v>51096</v>
      </c>
      <c r="K202" s="32">
        <v>29150</v>
      </c>
      <c r="L202" s="32">
        <v>19867</v>
      </c>
      <c r="M202" s="32">
        <v>767</v>
      </c>
      <c r="N202" s="32">
        <v>65103</v>
      </c>
      <c r="O202" s="32">
        <v>29169</v>
      </c>
      <c r="P202" s="32">
        <v>33117</v>
      </c>
      <c r="Q202" s="32">
        <v>995</v>
      </c>
      <c r="R202" s="32">
        <v>116199</v>
      </c>
      <c r="S202" s="32">
        <v>58319</v>
      </c>
      <c r="T202" s="32">
        <v>52984</v>
      </c>
      <c r="U202" s="32">
        <v>1762</v>
      </c>
      <c r="V202" s="31">
        <f t="shared" si="79"/>
        <v>0.57049475497103497</v>
      </c>
      <c r="W202" s="31">
        <f t="shared" si="80"/>
        <v>0.38881712854235168</v>
      </c>
      <c r="X202" s="31">
        <f t="shared" si="81"/>
        <v>1.5010959762016596E-2</v>
      </c>
      <c r="Y202" s="31">
        <f t="shared" si="82"/>
        <v>0.44804386894613152</v>
      </c>
      <c r="Z202" s="31">
        <f t="shared" si="83"/>
        <v>0.50868623565734294</v>
      </c>
      <c r="AA202" s="31">
        <f t="shared" si="84"/>
        <v>1.5283473879851926E-2</v>
      </c>
      <c r="AB202" s="31">
        <f t="shared" si="87"/>
        <v>0.50188900076592746</v>
      </c>
      <c r="AC202" s="31">
        <f t="shared" si="88"/>
        <v>0.45597638533894441</v>
      </c>
      <c r="AD202" s="31">
        <f t="shared" si="89"/>
        <v>1.5163641683663371E-2</v>
      </c>
      <c r="AE202" s="31">
        <f t="shared" si="104"/>
        <v>0.12245088602490345</v>
      </c>
      <c r="AF202" s="31">
        <f t="shared" si="104"/>
        <v>-0.11986910711499127</v>
      </c>
      <c r="AG202" s="31">
        <f t="shared" si="104"/>
        <v>-2.7251411783532978E-4</v>
      </c>
      <c r="AH202" s="31"/>
      <c r="AI202" s="32">
        <f t="shared" si="97"/>
        <v>1</v>
      </c>
      <c r="AJ202" s="32">
        <f t="shared" si="97"/>
        <v>2</v>
      </c>
      <c r="AK202" s="32">
        <f t="shared" si="97"/>
        <v>3</v>
      </c>
      <c r="AL202" s="31" t="str">
        <f>_xlfn.IFS(AI202=1,D202,AJ202=1,E202,AK202=1,F202)</f>
        <v>더불어민주당</v>
      </c>
      <c r="AM202" s="31"/>
      <c r="AN202" s="30">
        <v>116199</v>
      </c>
      <c r="AO202" s="41">
        <v>4</v>
      </c>
      <c r="AP202" s="40">
        <f t="shared" si="86"/>
        <v>0.25</v>
      </c>
      <c r="AQ202" s="32">
        <f>INT(L202*AP202)</f>
        <v>4966</v>
      </c>
      <c r="AR202" s="30">
        <f>IF(E202="미래통합당",1,0)</f>
        <v>1</v>
      </c>
      <c r="AS202" s="30">
        <v>1</v>
      </c>
      <c r="AT202" s="39">
        <f t="shared" si="101"/>
        <v>4966</v>
      </c>
      <c r="AU202" s="30">
        <v>116199</v>
      </c>
      <c r="AV202" s="30">
        <f t="shared" si="102"/>
        <v>51096</v>
      </c>
      <c r="AW202" s="32">
        <f>K202-AT202</f>
        <v>24184</v>
      </c>
      <c r="AX202" s="32">
        <f>L202+AT202</f>
        <v>24833</v>
      </c>
      <c r="AY202" s="32">
        <f t="shared" si="96"/>
        <v>767</v>
      </c>
      <c r="AZ202" s="32">
        <f t="shared" si="92"/>
        <v>65103</v>
      </c>
      <c r="BA202" s="32">
        <f t="shared" si="93"/>
        <v>29169</v>
      </c>
      <c r="BB202" s="32">
        <f t="shared" si="94"/>
        <v>33117</v>
      </c>
      <c r="BC202" s="32">
        <f t="shared" si="95"/>
        <v>995</v>
      </c>
      <c r="BD202" s="32">
        <f t="shared" si="90"/>
        <v>116199</v>
      </c>
      <c r="BE202" s="32">
        <f>S202-AT202</f>
        <v>53353</v>
      </c>
      <c r="BF202" s="32">
        <f>T202+AT202</f>
        <v>57950</v>
      </c>
      <c r="BG202" s="32">
        <f t="shared" si="91"/>
        <v>1762</v>
      </c>
      <c r="BH202" s="31">
        <f>AW202/$AV202</f>
        <v>0.4733051510881478</v>
      </c>
      <c r="BI202" s="31">
        <f>AX202/$AV202</f>
        <v>0.48600673242523879</v>
      </c>
      <c r="BJ202" s="31">
        <f>AY202/$AV202</f>
        <v>1.5010959762016596E-2</v>
      </c>
      <c r="BK202" s="31">
        <f>BA202/$AZ202</f>
        <v>0.44804386894613152</v>
      </c>
      <c r="BL202" s="31">
        <f>BB202/$AZ202</f>
        <v>0.50868623565734294</v>
      </c>
      <c r="BM202" s="31">
        <f>BC202/$AZ202</f>
        <v>1.5283473879851926E-2</v>
      </c>
      <c r="BN202" s="31">
        <f>BE202/$BD202</f>
        <v>0.45915197204795222</v>
      </c>
      <c r="BO202" s="31">
        <f>BF202/$BD202</f>
        <v>0.4987134140569196</v>
      </c>
      <c r="BP202" s="31">
        <f>(AY202+BC202)/$AU202</f>
        <v>1.5163641683663371E-2</v>
      </c>
      <c r="BQ202" s="31">
        <f t="shared" si="98"/>
        <v>2.5261282142016284E-2</v>
      </c>
      <c r="BR202" s="31">
        <f t="shared" si="98"/>
        <v>-2.2679503232104159E-2</v>
      </c>
      <c r="BS202" s="31">
        <f t="shared" si="98"/>
        <v>-2.7251411783532978E-4</v>
      </c>
      <c r="BU202" s="32">
        <f t="shared" si="99"/>
        <v>2</v>
      </c>
      <c r="BV202" s="32">
        <f t="shared" si="100"/>
        <v>1</v>
      </c>
      <c r="BW202" s="32">
        <f t="shared" si="100"/>
        <v>3</v>
      </c>
      <c r="BX202" s="31" t="str">
        <f t="shared" si="103"/>
        <v>미래통합당</v>
      </c>
    </row>
    <row r="203" spans="1:76">
      <c r="A203" s="30">
        <v>200</v>
      </c>
      <c r="B203" s="30" t="s">
        <v>16724</v>
      </c>
      <c r="C203" s="30" t="s">
        <v>16725</v>
      </c>
      <c r="D203" s="32" t="s">
        <v>7</v>
      </c>
      <c r="E203" s="32" t="s">
        <v>9</v>
      </c>
      <c r="F203" s="32" t="s">
        <v>11</v>
      </c>
      <c r="G203" s="32" t="s">
        <v>13200</v>
      </c>
      <c r="H203" s="32" t="s">
        <v>11349</v>
      </c>
      <c r="I203" s="32" t="s">
        <v>13199</v>
      </c>
      <c r="J203" s="30">
        <v>31825</v>
      </c>
      <c r="K203" s="32">
        <v>18516</v>
      </c>
      <c r="L203" s="32">
        <v>7768</v>
      </c>
      <c r="M203" s="32">
        <v>129</v>
      </c>
      <c r="N203" s="32">
        <v>50033</v>
      </c>
      <c r="O203" s="32">
        <v>20019</v>
      </c>
      <c r="P203" s="32">
        <v>16689</v>
      </c>
      <c r="Q203" s="32">
        <v>297</v>
      </c>
      <c r="R203" s="32">
        <v>81858</v>
      </c>
      <c r="S203" s="32">
        <v>38535</v>
      </c>
      <c r="T203" s="32">
        <v>24457</v>
      </c>
      <c r="U203" s="32">
        <v>426</v>
      </c>
      <c r="V203" s="31">
        <f t="shared" si="79"/>
        <v>0.58180675569520812</v>
      </c>
      <c r="W203" s="31">
        <f t="shared" si="80"/>
        <v>0.24408483896307934</v>
      </c>
      <c r="X203" s="31">
        <f t="shared" si="81"/>
        <v>4.0534171249018069E-3</v>
      </c>
      <c r="Y203" s="31">
        <f t="shared" si="82"/>
        <v>0.40011592349049629</v>
      </c>
      <c r="Z203" s="31">
        <f t="shared" si="83"/>
        <v>0.33355985049867087</v>
      </c>
      <c r="AA203" s="31">
        <f t="shared" si="84"/>
        <v>5.9360821857574004E-3</v>
      </c>
      <c r="AB203" s="31">
        <f t="shared" si="87"/>
        <v>0.47075423293996921</v>
      </c>
      <c r="AC203" s="31">
        <f t="shared" si="88"/>
        <v>0.29877348579246987</v>
      </c>
      <c r="AD203" s="31">
        <f t="shared" si="89"/>
        <v>5.2041339881257788E-3</v>
      </c>
      <c r="AE203" s="31">
        <f t="shared" si="104"/>
        <v>0.18169083220471183</v>
      </c>
      <c r="AF203" s="31">
        <f t="shared" si="104"/>
        <v>-8.9475011535591537E-2</v>
      </c>
      <c r="AG203" s="31">
        <f t="shared" si="104"/>
        <v>-1.8826650608555935E-3</v>
      </c>
      <c r="AH203" s="31"/>
      <c r="AI203" s="32">
        <f t="shared" si="97"/>
        <v>1</v>
      </c>
      <c r="AJ203" s="32">
        <f t="shared" si="97"/>
        <v>2</v>
      </c>
      <c r="AK203" s="32">
        <f t="shared" si="97"/>
        <v>3</v>
      </c>
      <c r="AL203" s="31" t="str">
        <f>_xlfn.IFS(AI203=1,D203,AJ203=1,E203,AK203=1,F203)</f>
        <v>더불어민주당</v>
      </c>
      <c r="AM203" s="31"/>
      <c r="AN203" s="30">
        <v>81858</v>
      </c>
      <c r="AO203" s="41">
        <v>4</v>
      </c>
      <c r="AP203" s="40">
        <f t="shared" si="86"/>
        <v>0.25</v>
      </c>
      <c r="AQ203" s="32">
        <f>INT(L203*AP203)</f>
        <v>1942</v>
      </c>
      <c r="AR203" s="30">
        <f>IF(E203="미래통합당",1,0)</f>
        <v>1</v>
      </c>
      <c r="AS203" s="30">
        <v>1</v>
      </c>
      <c r="AT203" s="39">
        <f t="shared" si="101"/>
        <v>1942</v>
      </c>
      <c r="AU203" s="30">
        <v>81858</v>
      </c>
      <c r="AV203" s="30">
        <f t="shared" si="102"/>
        <v>31825</v>
      </c>
      <c r="AW203" s="32">
        <f>K203-AT203</f>
        <v>16574</v>
      </c>
      <c r="AX203" s="32">
        <f>L203+AT203</f>
        <v>9710</v>
      </c>
      <c r="AY203" s="32">
        <f t="shared" si="96"/>
        <v>129</v>
      </c>
      <c r="AZ203" s="32">
        <f t="shared" si="92"/>
        <v>50033</v>
      </c>
      <c r="BA203" s="32">
        <f t="shared" si="93"/>
        <v>20019</v>
      </c>
      <c r="BB203" s="32">
        <f t="shared" si="94"/>
        <v>16689</v>
      </c>
      <c r="BC203" s="32">
        <f t="shared" si="95"/>
        <v>297</v>
      </c>
      <c r="BD203" s="32">
        <f t="shared" si="90"/>
        <v>81858</v>
      </c>
      <c r="BE203" s="32">
        <f>S203-AT203</f>
        <v>36593</v>
      </c>
      <c r="BF203" s="32">
        <f>T203+AT203</f>
        <v>26399</v>
      </c>
      <c r="BG203" s="32">
        <f t="shared" si="91"/>
        <v>426</v>
      </c>
      <c r="BH203" s="31">
        <f>AW203/$AV203</f>
        <v>0.52078554595443838</v>
      </c>
      <c r="BI203" s="31">
        <f>AX203/$AV203</f>
        <v>0.30510604870384916</v>
      </c>
      <c r="BJ203" s="31">
        <f>AY203/$AV203</f>
        <v>4.0534171249018069E-3</v>
      </c>
      <c r="BK203" s="31">
        <f>BA203/$AZ203</f>
        <v>0.40011592349049629</v>
      </c>
      <c r="BL203" s="31">
        <f>BB203/$AZ203</f>
        <v>0.33355985049867087</v>
      </c>
      <c r="BM203" s="31">
        <f>BC203/$AZ203</f>
        <v>5.9360821857574004E-3</v>
      </c>
      <c r="BN203" s="31">
        <f>BE203/$BD203</f>
        <v>0.44703022306921741</v>
      </c>
      <c r="BO203" s="31">
        <f>BF203/$BD203</f>
        <v>0.32249749566322167</v>
      </c>
      <c r="BP203" s="31">
        <f>(AY203+BC203)/$AU203</f>
        <v>5.2041339881257788E-3</v>
      </c>
      <c r="BQ203" s="31">
        <f t="shared" si="98"/>
        <v>0.12066962246394208</v>
      </c>
      <c r="BR203" s="31">
        <f t="shared" si="98"/>
        <v>-2.8453801794821709E-2</v>
      </c>
      <c r="BS203" s="31">
        <f t="shared" si="98"/>
        <v>-1.8826650608555935E-3</v>
      </c>
      <c r="BU203" s="32">
        <f t="shared" si="99"/>
        <v>1</v>
      </c>
      <c r="BV203" s="32">
        <f t="shared" si="100"/>
        <v>2</v>
      </c>
      <c r="BW203" s="32">
        <f t="shared" si="100"/>
        <v>3</v>
      </c>
      <c r="BX203" s="31" t="str">
        <f t="shared" si="103"/>
        <v>더불어민주당</v>
      </c>
    </row>
    <row r="204" spans="1:76">
      <c r="A204" s="30">
        <v>201</v>
      </c>
      <c r="B204" s="30" t="s">
        <v>16724</v>
      </c>
      <c r="C204" s="30" t="s">
        <v>16723</v>
      </c>
      <c r="D204" s="32" t="s">
        <v>7</v>
      </c>
      <c r="E204" s="32" t="s">
        <v>9</v>
      </c>
      <c r="F204" s="32" t="s">
        <v>19</v>
      </c>
      <c r="G204" s="32" t="s">
        <v>13241</v>
      </c>
      <c r="H204" s="32" t="s">
        <v>13240</v>
      </c>
      <c r="I204" s="32" t="s">
        <v>13239</v>
      </c>
      <c r="J204" s="30">
        <v>43531</v>
      </c>
      <c r="K204" s="32">
        <v>21369</v>
      </c>
      <c r="L204" s="32">
        <v>21021</v>
      </c>
      <c r="M204" s="32">
        <v>596</v>
      </c>
      <c r="N204" s="32">
        <v>54193</v>
      </c>
      <c r="O204" s="32">
        <v>21500</v>
      </c>
      <c r="P204" s="32">
        <v>30976</v>
      </c>
      <c r="Q204" s="32">
        <v>913</v>
      </c>
      <c r="R204" s="32">
        <v>97724</v>
      </c>
      <c r="S204" s="32">
        <v>42869</v>
      </c>
      <c r="T204" s="32">
        <v>51997</v>
      </c>
      <c r="U204" s="32">
        <v>1509</v>
      </c>
      <c r="V204" s="31">
        <f t="shared" si="79"/>
        <v>0.49089154855160688</v>
      </c>
      <c r="W204" s="31">
        <f t="shared" si="80"/>
        <v>0.48289724564103742</v>
      </c>
      <c r="X204" s="31">
        <f t="shared" si="81"/>
        <v>1.3691392341090257E-2</v>
      </c>
      <c r="Y204" s="31">
        <f t="shared" si="82"/>
        <v>0.39673020500802686</v>
      </c>
      <c r="Z204" s="31">
        <f t="shared" si="83"/>
        <v>0.57158673629435541</v>
      </c>
      <c r="AA204" s="31">
        <f t="shared" si="84"/>
        <v>1.684719428708505E-2</v>
      </c>
      <c r="AB204" s="31">
        <f t="shared" si="87"/>
        <v>0.4386742253694077</v>
      </c>
      <c r="AC204" s="31">
        <f t="shared" si="88"/>
        <v>0.53208014407924353</v>
      </c>
      <c r="AD204" s="31">
        <f t="shared" si="89"/>
        <v>1.5441447341492366E-2</v>
      </c>
      <c r="AE204" s="31">
        <f t="shared" si="104"/>
        <v>9.4161343543580023E-2</v>
      </c>
      <c r="AF204" s="31">
        <f t="shared" si="104"/>
        <v>-8.8689490653317993E-2</v>
      </c>
      <c r="AG204" s="31">
        <f t="shared" si="104"/>
        <v>-3.1558019459947927E-3</v>
      </c>
      <c r="AH204" s="31"/>
      <c r="AI204" s="32">
        <f t="shared" si="97"/>
        <v>2</v>
      </c>
      <c r="AJ204" s="32">
        <f t="shared" si="97"/>
        <v>1</v>
      </c>
      <c r="AK204" s="32">
        <f t="shared" si="97"/>
        <v>3</v>
      </c>
      <c r="AL204" s="31" t="str">
        <f>_xlfn.IFS(AI204=1,D204,AJ204=1,E204,AK204=1,F204)</f>
        <v>미래통합당</v>
      </c>
      <c r="AM204" s="31"/>
      <c r="AN204" s="30">
        <v>97724</v>
      </c>
      <c r="AO204" s="41">
        <v>4</v>
      </c>
      <c r="AP204" s="40">
        <f t="shared" si="86"/>
        <v>0.25</v>
      </c>
      <c r="AQ204" s="32">
        <f>INT(L204*AP204)</f>
        <v>5255</v>
      </c>
      <c r="AR204" s="30">
        <f>IF(E204="미래통합당",1,0)</f>
        <v>1</v>
      </c>
      <c r="AS204" s="30">
        <v>1</v>
      </c>
      <c r="AT204" s="39">
        <f t="shared" si="101"/>
        <v>5255</v>
      </c>
      <c r="AU204" s="30">
        <v>97724</v>
      </c>
      <c r="AV204" s="30">
        <f t="shared" si="102"/>
        <v>43531</v>
      </c>
      <c r="AW204" s="32">
        <f>K204-AT204</f>
        <v>16114</v>
      </c>
      <c r="AX204" s="32">
        <f>L204+AT204</f>
        <v>26276</v>
      </c>
      <c r="AY204" s="32">
        <f t="shared" si="96"/>
        <v>596</v>
      </c>
      <c r="AZ204" s="32">
        <f t="shared" si="92"/>
        <v>54193</v>
      </c>
      <c r="BA204" s="32">
        <f t="shared" si="93"/>
        <v>21500</v>
      </c>
      <c r="BB204" s="32">
        <f t="shared" si="94"/>
        <v>30976</v>
      </c>
      <c r="BC204" s="32">
        <f t="shared" si="95"/>
        <v>913</v>
      </c>
      <c r="BD204" s="32">
        <f t="shared" si="90"/>
        <v>97724</v>
      </c>
      <c r="BE204" s="32">
        <f>S204-AT204</f>
        <v>37614</v>
      </c>
      <c r="BF204" s="32">
        <f>T204+AT204</f>
        <v>57252</v>
      </c>
      <c r="BG204" s="32">
        <f t="shared" si="91"/>
        <v>1509</v>
      </c>
      <c r="BH204" s="31">
        <f>AW204/$AV204</f>
        <v>0.37017298017504768</v>
      </c>
      <c r="BI204" s="31">
        <f>AX204/$AV204</f>
        <v>0.60361581401759667</v>
      </c>
      <c r="BJ204" s="31">
        <f>AY204/$AV204</f>
        <v>1.3691392341090257E-2</v>
      </c>
      <c r="BK204" s="31">
        <f>BA204/$AZ204</f>
        <v>0.39673020500802686</v>
      </c>
      <c r="BL204" s="31">
        <f>BB204/$AZ204</f>
        <v>0.57158673629435541</v>
      </c>
      <c r="BM204" s="31">
        <f>BC204/$AZ204</f>
        <v>1.684719428708505E-2</v>
      </c>
      <c r="BN204" s="31">
        <f>BE204/$BD204</f>
        <v>0.38490033154598663</v>
      </c>
      <c r="BO204" s="31">
        <f>BF204/$BD204</f>
        <v>0.58585403790266466</v>
      </c>
      <c r="BP204" s="31">
        <f>(AY204+BC204)/$AU204</f>
        <v>1.5441447341492366E-2</v>
      </c>
      <c r="BQ204" s="31">
        <f t="shared" si="98"/>
        <v>-2.6557224832979176E-2</v>
      </c>
      <c r="BR204" s="31">
        <f t="shared" si="98"/>
        <v>3.2029077723241262E-2</v>
      </c>
      <c r="BS204" s="31">
        <f t="shared" si="98"/>
        <v>-3.1558019459947927E-3</v>
      </c>
      <c r="BU204" s="32">
        <f t="shared" si="99"/>
        <v>2</v>
      </c>
      <c r="BV204" s="32">
        <f t="shared" si="100"/>
        <v>1</v>
      </c>
      <c r="BW204" s="32">
        <f t="shared" si="100"/>
        <v>3</v>
      </c>
      <c r="BX204" s="31" t="str">
        <f t="shared" si="103"/>
        <v>미래통합당</v>
      </c>
    </row>
    <row r="205" spans="1:76">
      <c r="A205" s="30">
        <v>202</v>
      </c>
      <c r="B205" s="30" t="s">
        <v>16713</v>
      </c>
      <c r="C205" s="30" t="s">
        <v>16722</v>
      </c>
      <c r="D205" s="32" t="s">
        <v>7</v>
      </c>
      <c r="E205" s="32" t="s">
        <v>100</v>
      </c>
      <c r="F205" s="32" t="s">
        <v>19</v>
      </c>
      <c r="G205" s="32" t="s">
        <v>13348</v>
      </c>
      <c r="H205" s="32" t="s">
        <v>13347</v>
      </c>
      <c r="I205" s="32" t="s">
        <v>13346</v>
      </c>
      <c r="J205" s="30">
        <v>47132</v>
      </c>
      <c r="K205" s="32">
        <v>35416</v>
      </c>
      <c r="L205" s="32">
        <v>2769</v>
      </c>
      <c r="M205" s="32">
        <v>311</v>
      </c>
      <c r="N205" s="32">
        <v>46503</v>
      </c>
      <c r="O205" s="32">
        <v>32433</v>
      </c>
      <c r="P205" s="32">
        <v>2865</v>
      </c>
      <c r="Q205" s="32">
        <v>361</v>
      </c>
      <c r="R205" s="32">
        <v>93635</v>
      </c>
      <c r="S205" s="32">
        <v>67849</v>
      </c>
      <c r="T205" s="32">
        <v>5634</v>
      </c>
      <c r="U205" s="32">
        <v>672</v>
      </c>
      <c r="V205" s="31">
        <f t="shared" si="79"/>
        <v>0.75142153950606805</v>
      </c>
      <c r="W205" s="31">
        <f t="shared" si="80"/>
        <v>5.8749893914962235E-2</v>
      </c>
      <c r="X205" s="31">
        <f t="shared" si="81"/>
        <v>6.5984893490622079E-3</v>
      </c>
      <c r="Y205" s="31">
        <f t="shared" si="82"/>
        <v>0.69743887491129608</v>
      </c>
      <c r="Z205" s="31">
        <f t="shared" si="83"/>
        <v>6.1608928456228632E-2</v>
      </c>
      <c r="AA205" s="31">
        <f t="shared" si="84"/>
        <v>7.762940025374707E-3</v>
      </c>
      <c r="AB205" s="31">
        <f t="shared" si="87"/>
        <v>0.72461152346878843</v>
      </c>
      <c r="AC205" s="31">
        <f t="shared" si="88"/>
        <v>6.0169808298179098E-2</v>
      </c>
      <c r="AD205" s="31">
        <f t="shared" si="89"/>
        <v>7.1768035456827037E-3</v>
      </c>
      <c r="AE205" s="31">
        <f t="shared" si="104"/>
        <v>5.3982664594771967E-2</v>
      </c>
      <c r="AF205" s="31">
        <f t="shared" si="104"/>
        <v>-2.8590345412663962E-3</v>
      </c>
      <c r="AG205" s="31">
        <f t="shared" si="104"/>
        <v>-1.1644506763124991E-3</v>
      </c>
      <c r="AH205" s="31"/>
      <c r="AI205" s="32">
        <f t="shared" si="97"/>
        <v>1</v>
      </c>
      <c r="AJ205" s="32">
        <f t="shared" si="97"/>
        <v>2</v>
      </c>
      <c r="AK205" s="32">
        <f t="shared" si="97"/>
        <v>3</v>
      </c>
      <c r="AL205" s="31" t="str">
        <f>_xlfn.IFS(AI205=1,D205,AJ205=1,E205,AK205=1,F205)</f>
        <v>더불어민주당</v>
      </c>
      <c r="AM205" s="31"/>
      <c r="AN205" s="30">
        <v>93635</v>
      </c>
      <c r="AO205" s="41">
        <v>999999</v>
      </c>
      <c r="AP205" s="40"/>
      <c r="AQ205" s="32">
        <f>INT(L205*AP205)</f>
        <v>0</v>
      </c>
      <c r="AR205" s="30">
        <f>IF(E205="미래통합당",1,0)</f>
        <v>0</v>
      </c>
      <c r="AS205" s="30">
        <v>1</v>
      </c>
      <c r="AT205" s="39">
        <f t="shared" si="101"/>
        <v>0</v>
      </c>
      <c r="AU205" s="30">
        <v>93635</v>
      </c>
      <c r="AV205" s="30">
        <f t="shared" si="102"/>
        <v>47132</v>
      </c>
      <c r="AW205" s="32">
        <f>K205-AT205</f>
        <v>35416</v>
      </c>
      <c r="AX205" s="32">
        <f>L205+AT205</f>
        <v>2769</v>
      </c>
      <c r="AY205" s="32">
        <f t="shared" si="96"/>
        <v>311</v>
      </c>
      <c r="AZ205" s="32">
        <f t="shared" si="92"/>
        <v>46503</v>
      </c>
      <c r="BA205" s="32">
        <f t="shared" si="93"/>
        <v>32433</v>
      </c>
      <c r="BB205" s="32">
        <f t="shared" si="94"/>
        <v>2865</v>
      </c>
      <c r="BC205" s="32">
        <f t="shared" si="95"/>
        <v>361</v>
      </c>
      <c r="BD205" s="32">
        <f t="shared" si="90"/>
        <v>93635</v>
      </c>
      <c r="BE205" s="32">
        <f>S205-AT205</f>
        <v>67849</v>
      </c>
      <c r="BF205" s="32">
        <f>T205+AT205</f>
        <v>5634</v>
      </c>
      <c r="BG205" s="32">
        <f t="shared" si="91"/>
        <v>672</v>
      </c>
      <c r="BH205" s="31">
        <f>AW205/$AV205</f>
        <v>0.75142153950606805</v>
      </c>
      <c r="BI205" s="31">
        <f>AX205/$AV205</f>
        <v>5.8749893914962235E-2</v>
      </c>
      <c r="BJ205" s="31">
        <f>AY205/$AV205</f>
        <v>6.5984893490622079E-3</v>
      </c>
      <c r="BK205" s="31">
        <f>BA205/$AZ205</f>
        <v>0.69743887491129608</v>
      </c>
      <c r="BL205" s="31">
        <f>BB205/$AZ205</f>
        <v>6.1608928456228632E-2</v>
      </c>
      <c r="BM205" s="31">
        <f>BC205/$AZ205</f>
        <v>7.762940025374707E-3</v>
      </c>
      <c r="BN205" s="31">
        <f>BE205/$BD205</f>
        <v>0.72461152346878843</v>
      </c>
      <c r="BO205" s="31">
        <f>BF205/$BD205</f>
        <v>6.0169808298179098E-2</v>
      </c>
      <c r="BP205" s="31">
        <f>(AY205+BC205)/$AU205</f>
        <v>7.1768035456827037E-3</v>
      </c>
      <c r="BQ205" s="31">
        <f t="shared" si="98"/>
        <v>5.3982664594771967E-2</v>
      </c>
      <c r="BR205" s="31">
        <f t="shared" si="98"/>
        <v>-2.8590345412663962E-3</v>
      </c>
      <c r="BS205" s="31">
        <f t="shared" si="98"/>
        <v>-1.1644506763124991E-3</v>
      </c>
      <c r="BU205" s="32">
        <f t="shared" si="99"/>
        <v>1</v>
      </c>
      <c r="BV205" s="32">
        <f t="shared" si="100"/>
        <v>2</v>
      </c>
      <c r="BW205" s="32">
        <f t="shared" si="100"/>
        <v>3</v>
      </c>
      <c r="BX205" s="31" t="str">
        <f t="shared" si="103"/>
        <v>더불어민주당</v>
      </c>
    </row>
    <row r="206" spans="1:76">
      <c r="A206" s="30">
        <v>203</v>
      </c>
      <c r="B206" s="30" t="s">
        <v>16713</v>
      </c>
      <c r="C206" s="30" t="s">
        <v>16721</v>
      </c>
      <c r="D206" s="32" t="s">
        <v>7</v>
      </c>
      <c r="E206" s="32" t="s">
        <v>9</v>
      </c>
      <c r="F206" s="32" t="s">
        <v>255</v>
      </c>
      <c r="G206" s="32" t="s">
        <v>13406</v>
      </c>
      <c r="H206" s="32" t="s">
        <v>2164</v>
      </c>
      <c r="I206" s="32" t="s">
        <v>13405</v>
      </c>
      <c r="J206" s="30">
        <v>50500</v>
      </c>
      <c r="K206" s="32">
        <v>32988</v>
      </c>
      <c r="L206" s="32">
        <v>2707</v>
      </c>
      <c r="M206" s="32">
        <v>1577</v>
      </c>
      <c r="N206" s="32">
        <v>58858</v>
      </c>
      <c r="O206" s="32">
        <v>34580</v>
      </c>
      <c r="P206" s="32">
        <v>4394</v>
      </c>
      <c r="Q206" s="32">
        <v>2276</v>
      </c>
      <c r="R206" s="32">
        <v>109358</v>
      </c>
      <c r="S206" s="32">
        <v>67568</v>
      </c>
      <c r="T206" s="32">
        <v>7101</v>
      </c>
      <c r="U206" s="32">
        <v>3853</v>
      </c>
      <c r="V206" s="31">
        <f t="shared" si="79"/>
        <v>0.65322772277227725</v>
      </c>
      <c r="W206" s="31">
        <f t="shared" si="80"/>
        <v>5.3603960396039603E-2</v>
      </c>
      <c r="X206" s="31">
        <f t="shared" si="81"/>
        <v>3.1227722772277228E-2</v>
      </c>
      <c r="Y206" s="31">
        <f t="shared" si="82"/>
        <v>0.58751571579054673</v>
      </c>
      <c r="Z206" s="31">
        <f t="shared" si="83"/>
        <v>7.4654252607971733E-2</v>
      </c>
      <c r="AA206" s="31">
        <f t="shared" si="84"/>
        <v>3.8669339766896599E-2</v>
      </c>
      <c r="AB206" s="31">
        <f t="shared" si="87"/>
        <v>0.6178606046196895</v>
      </c>
      <c r="AC206" s="31">
        <f t="shared" si="88"/>
        <v>6.4933521095850322E-2</v>
      </c>
      <c r="AD206" s="31">
        <f t="shared" si="89"/>
        <v>3.5232904771484483E-2</v>
      </c>
      <c r="AE206" s="31">
        <f t="shared" si="104"/>
        <v>6.571200698173052E-2</v>
      </c>
      <c r="AF206" s="31">
        <f t="shared" si="104"/>
        <v>-2.105029221193213E-2</v>
      </c>
      <c r="AG206" s="31">
        <f t="shared" si="104"/>
        <v>-7.4416169946193711E-3</v>
      </c>
      <c r="AH206" s="31"/>
      <c r="AI206" s="32">
        <f t="shared" si="97"/>
        <v>1</v>
      </c>
      <c r="AJ206" s="32">
        <f t="shared" si="97"/>
        <v>2</v>
      </c>
      <c r="AK206" s="32">
        <f t="shared" si="97"/>
        <v>3</v>
      </c>
      <c r="AL206" s="31" t="str">
        <f>_xlfn.IFS(AI206=1,D206,AJ206=1,E206,AK206=1,F206)</f>
        <v>더불어민주당</v>
      </c>
      <c r="AM206" s="31"/>
      <c r="AN206" s="30">
        <v>109358</v>
      </c>
      <c r="AO206" s="41">
        <v>999999</v>
      </c>
      <c r="AP206" s="40"/>
      <c r="AQ206" s="32">
        <f>INT(L206*AP206)</f>
        <v>0</v>
      </c>
      <c r="AR206" s="30">
        <f>IF(E206="미래통합당",1,0)</f>
        <v>1</v>
      </c>
      <c r="AS206" s="30">
        <v>1</v>
      </c>
      <c r="AT206" s="39">
        <f t="shared" si="101"/>
        <v>0</v>
      </c>
      <c r="AU206" s="30">
        <v>109358</v>
      </c>
      <c r="AV206" s="30">
        <f t="shared" si="102"/>
        <v>50500</v>
      </c>
      <c r="AW206" s="32">
        <f>K206-AT206</f>
        <v>32988</v>
      </c>
      <c r="AX206" s="32">
        <f>L206+AT206</f>
        <v>2707</v>
      </c>
      <c r="AY206" s="32">
        <f t="shared" si="96"/>
        <v>1577</v>
      </c>
      <c r="AZ206" s="32">
        <f t="shared" si="92"/>
        <v>58858</v>
      </c>
      <c r="BA206" s="32">
        <f t="shared" si="93"/>
        <v>34580</v>
      </c>
      <c r="BB206" s="32">
        <f t="shared" si="94"/>
        <v>4394</v>
      </c>
      <c r="BC206" s="32">
        <f t="shared" si="95"/>
        <v>2276</v>
      </c>
      <c r="BD206" s="32">
        <f t="shared" si="90"/>
        <v>109358</v>
      </c>
      <c r="BE206" s="32">
        <f>S206-AT206</f>
        <v>67568</v>
      </c>
      <c r="BF206" s="32">
        <f>T206+AT206</f>
        <v>7101</v>
      </c>
      <c r="BG206" s="32">
        <f t="shared" si="91"/>
        <v>3853</v>
      </c>
      <c r="BH206" s="31">
        <f>AW206/$AV206</f>
        <v>0.65322772277227725</v>
      </c>
      <c r="BI206" s="31">
        <f>AX206/$AV206</f>
        <v>5.3603960396039603E-2</v>
      </c>
      <c r="BJ206" s="31">
        <f>AY206/$AV206</f>
        <v>3.1227722772277228E-2</v>
      </c>
      <c r="BK206" s="31">
        <f>BA206/$AZ206</f>
        <v>0.58751571579054673</v>
      </c>
      <c r="BL206" s="31">
        <f>BB206/$AZ206</f>
        <v>7.4654252607971733E-2</v>
      </c>
      <c r="BM206" s="31">
        <f>BC206/$AZ206</f>
        <v>3.8669339766896599E-2</v>
      </c>
      <c r="BN206" s="31">
        <f>BE206/$BD206</f>
        <v>0.6178606046196895</v>
      </c>
      <c r="BO206" s="31">
        <f>BF206/$BD206</f>
        <v>6.4933521095850322E-2</v>
      </c>
      <c r="BP206" s="31">
        <f>(AY206+BC206)/$AU206</f>
        <v>3.5232904771484483E-2</v>
      </c>
      <c r="BQ206" s="31">
        <f t="shared" si="98"/>
        <v>6.571200698173052E-2</v>
      </c>
      <c r="BR206" s="31">
        <f t="shared" si="98"/>
        <v>-2.105029221193213E-2</v>
      </c>
      <c r="BS206" s="31">
        <f t="shared" si="98"/>
        <v>-7.4416169946193711E-3</v>
      </c>
      <c r="BU206" s="32">
        <f t="shared" si="99"/>
        <v>1</v>
      </c>
      <c r="BV206" s="32">
        <f t="shared" si="100"/>
        <v>2</v>
      </c>
      <c r="BW206" s="32">
        <f t="shared" si="100"/>
        <v>3</v>
      </c>
      <c r="BX206" s="31" t="str">
        <f t="shared" si="103"/>
        <v>더불어민주당</v>
      </c>
    </row>
    <row r="207" spans="1:76">
      <c r="A207" s="30">
        <v>204</v>
      </c>
      <c r="B207" s="30" t="s">
        <v>16713</v>
      </c>
      <c r="C207" s="30" t="s">
        <v>16720</v>
      </c>
      <c r="D207" s="32" t="s">
        <v>7</v>
      </c>
      <c r="E207" s="32" t="s">
        <v>255</v>
      </c>
      <c r="F207" s="32" t="s">
        <v>19</v>
      </c>
      <c r="G207" s="32" t="s">
        <v>13485</v>
      </c>
      <c r="H207" s="32" t="s">
        <v>13484</v>
      </c>
      <c r="I207" s="32" t="s">
        <v>13483</v>
      </c>
      <c r="J207" s="30">
        <v>75828</v>
      </c>
      <c r="K207" s="32">
        <v>52871</v>
      </c>
      <c r="L207" s="32">
        <v>21264</v>
      </c>
      <c r="M207" s="32">
        <v>749</v>
      </c>
      <c r="N207" s="32">
        <v>82580</v>
      </c>
      <c r="O207" s="32">
        <v>51168</v>
      </c>
      <c r="P207" s="32">
        <v>28758</v>
      </c>
      <c r="Q207" s="32">
        <v>1283</v>
      </c>
      <c r="R207" s="32">
        <v>158408</v>
      </c>
      <c r="S207" s="32">
        <v>104039</v>
      </c>
      <c r="T207" s="32">
        <v>50022</v>
      </c>
      <c r="U207" s="32">
        <v>2032</v>
      </c>
      <c r="V207" s="31">
        <f t="shared" si="79"/>
        <v>0.6972490372949306</v>
      </c>
      <c r="W207" s="31">
        <f t="shared" si="80"/>
        <v>0.28042411774014875</v>
      </c>
      <c r="X207" s="31">
        <f t="shared" si="81"/>
        <v>9.8776177665242399E-3</v>
      </c>
      <c r="Y207" s="31">
        <f t="shared" si="82"/>
        <v>0.6196173407604747</v>
      </c>
      <c r="Z207" s="31">
        <f t="shared" si="83"/>
        <v>0.34824412690724144</v>
      </c>
      <c r="AA207" s="31">
        <f t="shared" si="84"/>
        <v>1.5536449503511747E-2</v>
      </c>
      <c r="AB207" s="31">
        <f t="shared" si="87"/>
        <v>0.65677869804555322</v>
      </c>
      <c r="AC207" s="31">
        <f t="shared" si="88"/>
        <v>0.31577950608555122</v>
      </c>
      <c r="AD207" s="31">
        <f t="shared" si="89"/>
        <v>1.2827634967930912E-2</v>
      </c>
      <c r="AE207" s="31">
        <f t="shared" si="104"/>
        <v>7.7631696534455896E-2</v>
      </c>
      <c r="AF207" s="31">
        <f t="shared" si="104"/>
        <v>-6.7820009167092687E-2</v>
      </c>
      <c r="AG207" s="31">
        <f t="shared" si="104"/>
        <v>-5.6588317369875071E-3</v>
      </c>
      <c r="AH207" s="31"/>
      <c r="AI207" s="32">
        <f t="shared" si="97"/>
        <v>1</v>
      </c>
      <c r="AJ207" s="32">
        <f t="shared" si="97"/>
        <v>2</v>
      </c>
      <c r="AK207" s="32">
        <f t="shared" si="97"/>
        <v>3</v>
      </c>
      <c r="AL207" s="31" t="str">
        <f>_xlfn.IFS(AI207=1,D207,AJ207=1,E207,AK207=1,F207)</f>
        <v>더불어민주당</v>
      </c>
      <c r="AM207" s="31"/>
      <c r="AN207" s="30">
        <v>158408</v>
      </c>
      <c r="AO207" s="41">
        <v>999999</v>
      </c>
      <c r="AP207" s="40"/>
      <c r="AQ207" s="32">
        <f>INT(L207*AP207)</f>
        <v>0</v>
      </c>
      <c r="AR207" s="30">
        <f>IF(E207="미래통합당",1,0)</f>
        <v>0</v>
      </c>
      <c r="AS207" s="30">
        <v>1</v>
      </c>
      <c r="AT207" s="39">
        <f t="shared" si="101"/>
        <v>0</v>
      </c>
      <c r="AU207" s="30">
        <v>158408</v>
      </c>
      <c r="AV207" s="30">
        <f t="shared" si="102"/>
        <v>75828</v>
      </c>
      <c r="AW207" s="32">
        <f>K207-AT207</f>
        <v>52871</v>
      </c>
      <c r="AX207" s="32">
        <f>L207+AT207</f>
        <v>21264</v>
      </c>
      <c r="AY207" s="32">
        <f t="shared" si="96"/>
        <v>749</v>
      </c>
      <c r="AZ207" s="32">
        <f t="shared" si="92"/>
        <v>82580</v>
      </c>
      <c r="BA207" s="32">
        <f t="shared" si="93"/>
        <v>51168</v>
      </c>
      <c r="BB207" s="32">
        <f t="shared" si="94"/>
        <v>28758</v>
      </c>
      <c r="BC207" s="32">
        <f t="shared" si="95"/>
        <v>1283</v>
      </c>
      <c r="BD207" s="32">
        <f t="shared" si="90"/>
        <v>158408</v>
      </c>
      <c r="BE207" s="32">
        <f>S207-AT207</f>
        <v>104039</v>
      </c>
      <c r="BF207" s="32">
        <f>T207+AT207</f>
        <v>50022</v>
      </c>
      <c r="BG207" s="32">
        <f t="shared" si="91"/>
        <v>2032</v>
      </c>
      <c r="BH207" s="31">
        <f>AW207/$AV207</f>
        <v>0.6972490372949306</v>
      </c>
      <c r="BI207" s="31">
        <f>AX207/$AV207</f>
        <v>0.28042411774014875</v>
      </c>
      <c r="BJ207" s="31">
        <f>AY207/$AV207</f>
        <v>9.8776177665242399E-3</v>
      </c>
      <c r="BK207" s="31">
        <f>BA207/$AZ207</f>
        <v>0.6196173407604747</v>
      </c>
      <c r="BL207" s="31">
        <f>BB207/$AZ207</f>
        <v>0.34824412690724144</v>
      </c>
      <c r="BM207" s="31">
        <f>BC207/$AZ207</f>
        <v>1.5536449503511747E-2</v>
      </c>
      <c r="BN207" s="31">
        <f>BE207/$BD207</f>
        <v>0.65677869804555322</v>
      </c>
      <c r="BO207" s="31">
        <f>BF207/$BD207</f>
        <v>0.31577950608555122</v>
      </c>
      <c r="BP207" s="31">
        <f>(AY207+BC207)/$AU207</f>
        <v>1.2827634967930912E-2</v>
      </c>
      <c r="BQ207" s="31">
        <f t="shared" si="98"/>
        <v>7.7631696534455896E-2</v>
      </c>
      <c r="BR207" s="31">
        <f t="shared" si="98"/>
        <v>-6.7820009167092687E-2</v>
      </c>
      <c r="BS207" s="31">
        <f t="shared" si="98"/>
        <v>-5.6588317369875071E-3</v>
      </c>
      <c r="BU207" s="32">
        <f t="shared" si="99"/>
        <v>1</v>
      </c>
      <c r="BV207" s="32">
        <f t="shared" si="100"/>
        <v>2</v>
      </c>
      <c r="BW207" s="32">
        <f t="shared" si="100"/>
        <v>3</v>
      </c>
      <c r="BX207" s="31" t="str">
        <f t="shared" si="103"/>
        <v>더불어민주당</v>
      </c>
    </row>
    <row r="208" spans="1:76">
      <c r="A208" s="30">
        <v>205</v>
      </c>
      <c r="B208" s="30" t="s">
        <v>16713</v>
      </c>
      <c r="C208" s="30" t="s">
        <v>16719</v>
      </c>
      <c r="D208" s="32" t="s">
        <v>7</v>
      </c>
      <c r="E208" s="32" t="s">
        <v>9</v>
      </c>
      <c r="F208" s="32" t="s">
        <v>19</v>
      </c>
      <c r="G208" s="32" t="s">
        <v>13583</v>
      </c>
      <c r="H208" s="32" t="s">
        <v>13582</v>
      </c>
      <c r="I208" s="32" t="s">
        <v>13581</v>
      </c>
      <c r="J208" s="30">
        <v>77439</v>
      </c>
      <c r="K208" s="32">
        <v>45575</v>
      </c>
      <c r="L208" s="32">
        <v>2160</v>
      </c>
      <c r="M208" s="32">
        <v>318</v>
      </c>
      <c r="N208" s="32">
        <v>74226</v>
      </c>
      <c r="O208" s="32">
        <v>43282</v>
      </c>
      <c r="P208" s="32">
        <v>3159</v>
      </c>
      <c r="Q208" s="32">
        <v>396</v>
      </c>
      <c r="R208" s="32">
        <v>151665</v>
      </c>
      <c r="S208" s="32">
        <v>88857</v>
      </c>
      <c r="T208" s="32">
        <v>5319</v>
      </c>
      <c r="U208" s="32">
        <v>714</v>
      </c>
      <c r="V208" s="31">
        <f t="shared" si="79"/>
        <v>0.58852774441818723</v>
      </c>
      <c r="W208" s="31">
        <f t="shared" si="80"/>
        <v>2.7892922170999108E-2</v>
      </c>
      <c r="X208" s="31">
        <f t="shared" si="81"/>
        <v>4.10645798628598E-3</v>
      </c>
      <c r="Y208" s="31">
        <f t="shared" si="82"/>
        <v>0.58311103925848085</v>
      </c>
      <c r="Z208" s="31">
        <f t="shared" si="83"/>
        <v>4.2559211058119793E-2</v>
      </c>
      <c r="AA208" s="31">
        <f t="shared" si="84"/>
        <v>5.3350577964594616E-3</v>
      </c>
      <c r="AB208" s="31">
        <f t="shared" si="87"/>
        <v>0.58587676787657006</v>
      </c>
      <c r="AC208" s="31">
        <f t="shared" si="88"/>
        <v>3.507071506280289E-2</v>
      </c>
      <c r="AD208" s="31">
        <f t="shared" si="89"/>
        <v>4.7077440411433091E-3</v>
      </c>
      <c r="AE208" s="31">
        <f t="shared" si="104"/>
        <v>5.4167051597063809E-3</v>
      </c>
      <c r="AF208" s="31">
        <f t="shared" si="104"/>
        <v>-1.4666288887120685E-2</v>
      </c>
      <c r="AG208" s="31">
        <f t="shared" si="104"/>
        <v>-1.2285998101734816E-3</v>
      </c>
      <c r="AH208" s="31"/>
      <c r="AI208" s="32">
        <f t="shared" si="97"/>
        <v>1</v>
      </c>
      <c r="AJ208" s="32">
        <f t="shared" si="97"/>
        <v>2</v>
      </c>
      <c r="AK208" s="32">
        <f t="shared" si="97"/>
        <v>3</v>
      </c>
      <c r="AL208" s="31" t="str">
        <f>_xlfn.IFS(AI208=1,D208,AJ208=1,E208,AK208=1,F208)</f>
        <v>더불어민주당</v>
      </c>
      <c r="AM208" s="31"/>
      <c r="AN208" s="30">
        <v>151665</v>
      </c>
      <c r="AO208" s="41">
        <v>999999</v>
      </c>
      <c r="AP208" s="40"/>
      <c r="AQ208" s="32">
        <f>INT(L208*AP208)</f>
        <v>0</v>
      </c>
      <c r="AR208" s="30">
        <f>IF(E208="미래통합당",1,0)</f>
        <v>1</v>
      </c>
      <c r="AS208" s="30">
        <v>1</v>
      </c>
      <c r="AT208" s="39">
        <f t="shared" si="101"/>
        <v>0</v>
      </c>
      <c r="AU208" s="30">
        <v>151665</v>
      </c>
      <c r="AV208" s="30">
        <f t="shared" si="102"/>
        <v>77439</v>
      </c>
      <c r="AW208" s="32">
        <f>K208-AT208</f>
        <v>45575</v>
      </c>
      <c r="AX208" s="32">
        <f>L208+AT208</f>
        <v>2160</v>
      </c>
      <c r="AY208" s="32">
        <f t="shared" si="96"/>
        <v>318</v>
      </c>
      <c r="AZ208" s="32">
        <f t="shared" si="92"/>
        <v>74226</v>
      </c>
      <c r="BA208" s="32">
        <f t="shared" si="93"/>
        <v>43282</v>
      </c>
      <c r="BB208" s="32">
        <f t="shared" si="94"/>
        <v>3159</v>
      </c>
      <c r="BC208" s="32">
        <f t="shared" si="95"/>
        <v>396</v>
      </c>
      <c r="BD208" s="32">
        <f t="shared" si="90"/>
        <v>151665</v>
      </c>
      <c r="BE208" s="32">
        <f>S208-AT208</f>
        <v>88857</v>
      </c>
      <c r="BF208" s="32">
        <f>T208+AT208</f>
        <v>5319</v>
      </c>
      <c r="BG208" s="32">
        <f t="shared" si="91"/>
        <v>714</v>
      </c>
      <c r="BH208" s="31">
        <f>AW208/$AV208</f>
        <v>0.58852774441818723</v>
      </c>
      <c r="BI208" s="31">
        <f>AX208/$AV208</f>
        <v>2.7892922170999108E-2</v>
      </c>
      <c r="BJ208" s="31">
        <f>AY208/$AV208</f>
        <v>4.10645798628598E-3</v>
      </c>
      <c r="BK208" s="31">
        <f>BA208/$AZ208</f>
        <v>0.58311103925848085</v>
      </c>
      <c r="BL208" s="31">
        <f>BB208/$AZ208</f>
        <v>4.2559211058119793E-2</v>
      </c>
      <c r="BM208" s="31">
        <f>BC208/$AZ208</f>
        <v>5.3350577964594616E-3</v>
      </c>
      <c r="BN208" s="31">
        <f>BE208/$BD208</f>
        <v>0.58587676787657006</v>
      </c>
      <c r="BO208" s="31">
        <f>BF208/$BD208</f>
        <v>3.507071506280289E-2</v>
      </c>
      <c r="BP208" s="31">
        <f>(AY208+BC208)/$AU208</f>
        <v>4.7077440411433091E-3</v>
      </c>
      <c r="BQ208" s="31">
        <f t="shared" si="98"/>
        <v>5.4167051597063809E-3</v>
      </c>
      <c r="BR208" s="31">
        <f t="shared" si="98"/>
        <v>-1.4666288887120685E-2</v>
      </c>
      <c r="BS208" s="31">
        <f t="shared" si="98"/>
        <v>-1.2285998101734816E-3</v>
      </c>
      <c r="BU208" s="32">
        <f t="shared" si="99"/>
        <v>1</v>
      </c>
      <c r="BV208" s="32">
        <f t="shared" si="100"/>
        <v>2</v>
      </c>
      <c r="BW208" s="32">
        <f t="shared" si="100"/>
        <v>3</v>
      </c>
      <c r="BX208" s="31" t="str">
        <f t="shared" si="103"/>
        <v>더불어민주당</v>
      </c>
    </row>
    <row r="209" spans="1:76">
      <c r="A209" s="30">
        <v>206</v>
      </c>
      <c r="B209" s="30" t="s">
        <v>16713</v>
      </c>
      <c r="C209" s="30" t="s">
        <v>16718</v>
      </c>
      <c r="D209" s="32" t="s">
        <v>7</v>
      </c>
      <c r="E209" s="32" t="s">
        <v>9</v>
      </c>
      <c r="F209" s="32" t="s">
        <v>255</v>
      </c>
      <c r="G209" s="32" t="s">
        <v>13646</v>
      </c>
      <c r="H209" s="32" t="s">
        <v>13645</v>
      </c>
      <c r="I209" s="32" t="s">
        <v>13644</v>
      </c>
      <c r="J209" s="30">
        <v>39045</v>
      </c>
      <c r="K209" s="32">
        <v>31506</v>
      </c>
      <c r="L209" s="32">
        <v>2481</v>
      </c>
      <c r="M209" s="32">
        <v>3269</v>
      </c>
      <c r="N209" s="32">
        <v>36205</v>
      </c>
      <c r="O209" s="32">
        <v>27537</v>
      </c>
      <c r="P209" s="32">
        <v>3032</v>
      </c>
      <c r="Q209" s="32">
        <v>3788</v>
      </c>
      <c r="R209" s="32">
        <v>75250</v>
      </c>
      <c r="S209" s="32">
        <v>59043</v>
      </c>
      <c r="T209" s="32">
        <v>5513</v>
      </c>
      <c r="U209" s="32">
        <v>7057</v>
      </c>
      <c r="V209" s="31">
        <f t="shared" si="79"/>
        <v>0.80691509796388783</v>
      </c>
      <c r="W209" s="31">
        <f t="shared" si="80"/>
        <v>6.3542066845946987E-2</v>
      </c>
      <c r="X209" s="31">
        <f t="shared" si="81"/>
        <v>8.3723908310923287E-2</v>
      </c>
      <c r="Y209" s="31">
        <f t="shared" si="82"/>
        <v>0.76058555448142517</v>
      </c>
      <c r="Z209" s="31">
        <f t="shared" si="83"/>
        <v>8.3745339041568848E-2</v>
      </c>
      <c r="AA209" s="31">
        <f t="shared" si="84"/>
        <v>0.10462643281314736</v>
      </c>
      <c r="AB209" s="31">
        <f t="shared" si="87"/>
        <v>0.78462458471760799</v>
      </c>
      <c r="AC209" s="31">
        <f t="shared" si="88"/>
        <v>7.32624584717608E-2</v>
      </c>
      <c r="AD209" s="31">
        <f t="shared" si="89"/>
        <v>9.3780730897009973E-2</v>
      </c>
      <c r="AE209" s="31">
        <f t="shared" si="104"/>
        <v>4.6329543482462654E-2</v>
      </c>
      <c r="AF209" s="31">
        <f t="shared" si="104"/>
        <v>-2.020327219562186E-2</v>
      </c>
      <c r="AG209" s="31">
        <f t="shared" si="104"/>
        <v>-2.0902524502224074E-2</v>
      </c>
      <c r="AH209" s="31"/>
      <c r="AI209" s="32">
        <f t="shared" si="97"/>
        <v>1</v>
      </c>
      <c r="AJ209" s="32">
        <f t="shared" si="97"/>
        <v>3</v>
      </c>
      <c r="AK209" s="32">
        <f t="shared" si="97"/>
        <v>2</v>
      </c>
      <c r="AL209" s="31" t="str">
        <f>_xlfn.IFS(AI209=1,D209,AJ209=1,E209,AK209=1,F209)</f>
        <v>더불어민주당</v>
      </c>
      <c r="AM209" s="31"/>
      <c r="AN209" s="30">
        <v>75250</v>
      </c>
      <c r="AO209" s="41">
        <v>999999</v>
      </c>
      <c r="AP209" s="40"/>
      <c r="AQ209" s="32">
        <f>INT(L209*AP209)</f>
        <v>0</v>
      </c>
      <c r="AR209" s="30">
        <f>IF(E209="미래통합당",1,0)</f>
        <v>1</v>
      </c>
      <c r="AS209" s="30">
        <v>1</v>
      </c>
      <c r="AT209" s="39">
        <f t="shared" si="101"/>
        <v>0</v>
      </c>
      <c r="AU209" s="30">
        <v>75250</v>
      </c>
      <c r="AV209" s="30">
        <f t="shared" si="102"/>
        <v>39045</v>
      </c>
      <c r="AW209" s="32">
        <f>K209-AT209</f>
        <v>31506</v>
      </c>
      <c r="AX209" s="32">
        <f>L209+AT209</f>
        <v>2481</v>
      </c>
      <c r="AY209" s="32">
        <f t="shared" si="96"/>
        <v>3269</v>
      </c>
      <c r="AZ209" s="32">
        <f t="shared" si="92"/>
        <v>36205</v>
      </c>
      <c r="BA209" s="32">
        <f t="shared" si="93"/>
        <v>27537</v>
      </c>
      <c r="BB209" s="32">
        <f t="shared" si="94"/>
        <v>3032</v>
      </c>
      <c r="BC209" s="32">
        <f t="shared" si="95"/>
        <v>3788</v>
      </c>
      <c r="BD209" s="32">
        <f t="shared" si="90"/>
        <v>75250</v>
      </c>
      <c r="BE209" s="32">
        <f>S209-AT209</f>
        <v>59043</v>
      </c>
      <c r="BF209" s="32">
        <f>T209+AT209</f>
        <v>5513</v>
      </c>
      <c r="BG209" s="32">
        <f t="shared" si="91"/>
        <v>7057</v>
      </c>
      <c r="BH209" s="31">
        <f>AW209/$AV209</f>
        <v>0.80691509796388783</v>
      </c>
      <c r="BI209" s="31">
        <f>AX209/$AV209</f>
        <v>6.3542066845946987E-2</v>
      </c>
      <c r="BJ209" s="31">
        <f>AY209/$AV209</f>
        <v>8.3723908310923287E-2</v>
      </c>
      <c r="BK209" s="31">
        <f>BA209/$AZ209</f>
        <v>0.76058555448142517</v>
      </c>
      <c r="BL209" s="31">
        <f>BB209/$AZ209</f>
        <v>8.3745339041568848E-2</v>
      </c>
      <c r="BM209" s="31">
        <f>BC209/$AZ209</f>
        <v>0.10462643281314736</v>
      </c>
      <c r="BN209" s="31">
        <f>BE209/$BD209</f>
        <v>0.78462458471760799</v>
      </c>
      <c r="BO209" s="31">
        <f>BF209/$BD209</f>
        <v>7.32624584717608E-2</v>
      </c>
      <c r="BP209" s="31">
        <f>(AY209+BC209)/$AU209</f>
        <v>9.3780730897009973E-2</v>
      </c>
      <c r="BQ209" s="31">
        <f t="shared" si="98"/>
        <v>4.6329543482462654E-2</v>
      </c>
      <c r="BR209" s="31">
        <f t="shared" si="98"/>
        <v>-2.020327219562186E-2</v>
      </c>
      <c r="BS209" s="31">
        <f t="shared" si="98"/>
        <v>-2.0902524502224074E-2</v>
      </c>
      <c r="BU209" s="32">
        <f t="shared" si="99"/>
        <v>1</v>
      </c>
      <c r="BV209" s="32">
        <f t="shared" si="100"/>
        <v>3</v>
      </c>
      <c r="BW209" s="32">
        <f t="shared" si="100"/>
        <v>2</v>
      </c>
      <c r="BX209" s="31" t="str">
        <f t="shared" si="103"/>
        <v>더불어민주당</v>
      </c>
    </row>
    <row r="210" spans="1:76">
      <c r="A210" s="30">
        <v>207</v>
      </c>
      <c r="B210" s="30" t="s">
        <v>16713</v>
      </c>
      <c r="C210" s="30" t="s">
        <v>16717</v>
      </c>
      <c r="D210" s="32" t="s">
        <v>7</v>
      </c>
      <c r="E210" s="32" t="s">
        <v>255</v>
      </c>
      <c r="F210" s="32" t="s">
        <v>100</v>
      </c>
      <c r="G210" s="32" t="s">
        <v>13697</v>
      </c>
      <c r="H210" s="32" t="s">
        <v>13696</v>
      </c>
      <c r="I210" s="32" t="s">
        <v>13695</v>
      </c>
      <c r="J210" s="30">
        <v>42460</v>
      </c>
      <c r="K210" s="32">
        <v>31017</v>
      </c>
      <c r="L210" s="32">
        <v>6246</v>
      </c>
      <c r="M210" s="32">
        <v>3128</v>
      </c>
      <c r="N210" s="32">
        <v>37228</v>
      </c>
      <c r="O210" s="32">
        <v>25965</v>
      </c>
      <c r="P210" s="32">
        <v>6056</v>
      </c>
      <c r="Q210" s="32">
        <v>2746</v>
      </c>
      <c r="R210" s="32">
        <v>79688</v>
      </c>
      <c r="S210" s="32">
        <v>56982</v>
      </c>
      <c r="T210" s="32">
        <v>12302</v>
      </c>
      <c r="U210" s="32">
        <v>5874</v>
      </c>
      <c r="V210" s="31">
        <f t="shared" si="79"/>
        <v>0.73049929345266129</v>
      </c>
      <c r="W210" s="31">
        <f t="shared" si="80"/>
        <v>0.14710315591144607</v>
      </c>
      <c r="X210" s="31">
        <f t="shared" si="81"/>
        <v>7.3669335845501643E-2</v>
      </c>
      <c r="Y210" s="31">
        <f t="shared" si="82"/>
        <v>0.69745890190179438</v>
      </c>
      <c r="Z210" s="31">
        <f t="shared" si="83"/>
        <v>0.16267325668851401</v>
      </c>
      <c r="AA210" s="31">
        <f t="shared" si="84"/>
        <v>7.3761684753411411E-2</v>
      </c>
      <c r="AB210" s="31">
        <f t="shared" si="87"/>
        <v>0.71506374861961652</v>
      </c>
      <c r="AC210" s="31">
        <f t="shared" si="88"/>
        <v>0.15437707057524344</v>
      </c>
      <c r="AD210" s="31">
        <f t="shared" si="89"/>
        <v>7.3712478666800516E-2</v>
      </c>
      <c r="AE210" s="31">
        <f t="shared" si="104"/>
        <v>3.304039155086691E-2</v>
      </c>
      <c r="AF210" s="31">
        <f t="shared" si="104"/>
        <v>-1.5570100777067941E-2</v>
      </c>
      <c r="AG210" s="31">
        <f t="shared" si="104"/>
        <v>-9.2348907909767242E-5</v>
      </c>
      <c r="AH210" s="31"/>
      <c r="AI210" s="32">
        <f t="shared" si="97"/>
        <v>1</v>
      </c>
      <c r="AJ210" s="32">
        <f t="shared" si="97"/>
        <v>2</v>
      </c>
      <c r="AK210" s="32">
        <f t="shared" si="97"/>
        <v>3</v>
      </c>
      <c r="AL210" s="31" t="str">
        <f>_xlfn.IFS(AI210=1,D210,AJ210=1,E210,AK210=1,F210)</f>
        <v>더불어민주당</v>
      </c>
      <c r="AM210" s="31"/>
      <c r="AN210" s="30">
        <v>79688</v>
      </c>
      <c r="AO210" s="41">
        <v>999999</v>
      </c>
      <c r="AP210" s="40"/>
      <c r="AQ210" s="32">
        <f>INT(L210*AP210)</f>
        <v>0</v>
      </c>
      <c r="AR210" s="30">
        <f>IF(E210="미래통합당",1,0)</f>
        <v>0</v>
      </c>
      <c r="AS210" s="30">
        <v>1</v>
      </c>
      <c r="AT210" s="39">
        <f t="shared" si="101"/>
        <v>0</v>
      </c>
      <c r="AU210" s="30">
        <v>79688</v>
      </c>
      <c r="AV210" s="30">
        <f t="shared" si="102"/>
        <v>42460</v>
      </c>
      <c r="AW210" s="32">
        <f>K210-AT210</f>
        <v>31017</v>
      </c>
      <c r="AX210" s="32">
        <f>L210+AT210</f>
        <v>6246</v>
      </c>
      <c r="AY210" s="32">
        <f t="shared" si="96"/>
        <v>3128</v>
      </c>
      <c r="AZ210" s="32">
        <f t="shared" si="92"/>
        <v>37228</v>
      </c>
      <c r="BA210" s="32">
        <f t="shared" si="93"/>
        <v>25965</v>
      </c>
      <c r="BB210" s="32">
        <f t="shared" si="94"/>
        <v>6056</v>
      </c>
      <c r="BC210" s="32">
        <f t="shared" si="95"/>
        <v>2746</v>
      </c>
      <c r="BD210" s="32">
        <f t="shared" si="90"/>
        <v>79688</v>
      </c>
      <c r="BE210" s="32">
        <f>S210-AT210</f>
        <v>56982</v>
      </c>
      <c r="BF210" s="32">
        <f>T210+AT210</f>
        <v>12302</v>
      </c>
      <c r="BG210" s="32">
        <f t="shared" si="91"/>
        <v>5874</v>
      </c>
      <c r="BH210" s="31">
        <f>AW210/$AV210</f>
        <v>0.73049929345266129</v>
      </c>
      <c r="BI210" s="31">
        <f>AX210/$AV210</f>
        <v>0.14710315591144607</v>
      </c>
      <c r="BJ210" s="31">
        <f>AY210/$AV210</f>
        <v>7.3669335845501643E-2</v>
      </c>
      <c r="BK210" s="31">
        <f>BA210/$AZ210</f>
        <v>0.69745890190179438</v>
      </c>
      <c r="BL210" s="31">
        <f>BB210/$AZ210</f>
        <v>0.16267325668851401</v>
      </c>
      <c r="BM210" s="31">
        <f>BC210/$AZ210</f>
        <v>7.3761684753411411E-2</v>
      </c>
      <c r="BN210" s="31">
        <f>BE210/$BD210</f>
        <v>0.71506374861961652</v>
      </c>
      <c r="BO210" s="31">
        <f>BF210/$BD210</f>
        <v>0.15437707057524344</v>
      </c>
      <c r="BP210" s="31">
        <f>(AY210+BC210)/$AU210</f>
        <v>7.3712478666800516E-2</v>
      </c>
      <c r="BQ210" s="31">
        <f t="shared" si="98"/>
        <v>3.304039155086691E-2</v>
      </c>
      <c r="BR210" s="31">
        <f t="shared" si="98"/>
        <v>-1.5570100777067941E-2</v>
      </c>
      <c r="BS210" s="31">
        <f t="shared" si="98"/>
        <v>-9.2348907909767242E-5</v>
      </c>
      <c r="BU210" s="32">
        <f t="shared" si="99"/>
        <v>1</v>
      </c>
      <c r="BV210" s="32">
        <f t="shared" si="100"/>
        <v>2</v>
      </c>
      <c r="BW210" s="32">
        <f t="shared" si="100"/>
        <v>3</v>
      </c>
      <c r="BX210" s="31" t="str">
        <f t="shared" si="103"/>
        <v>더불어민주당</v>
      </c>
    </row>
    <row r="211" spans="1:76">
      <c r="A211" s="30">
        <v>208</v>
      </c>
      <c r="B211" s="30" t="s">
        <v>16713</v>
      </c>
      <c r="C211" s="30" t="s">
        <v>16716</v>
      </c>
      <c r="D211" s="32" t="s">
        <v>7</v>
      </c>
      <c r="E211" s="32" t="s">
        <v>255</v>
      </c>
      <c r="F211" s="32"/>
      <c r="G211" s="32" t="s">
        <v>13739</v>
      </c>
      <c r="H211" s="32" t="s">
        <v>13738</v>
      </c>
      <c r="I211" s="32"/>
      <c r="J211" s="30">
        <v>51747</v>
      </c>
      <c r="K211" s="32">
        <v>36104</v>
      </c>
      <c r="L211" s="32">
        <v>14586</v>
      </c>
      <c r="M211" s="32"/>
      <c r="N211" s="32">
        <v>43705</v>
      </c>
      <c r="O211" s="32">
        <v>28978</v>
      </c>
      <c r="P211" s="32">
        <v>13600</v>
      </c>
      <c r="Q211" s="32"/>
      <c r="R211" s="32">
        <v>95452</v>
      </c>
      <c r="S211" s="32">
        <v>65082</v>
      </c>
      <c r="T211" s="32">
        <v>28186</v>
      </c>
      <c r="U211" s="32"/>
      <c r="V211" s="31">
        <f t="shared" ref="V211:V255" si="105">K211/$J211</f>
        <v>0.69770228225790865</v>
      </c>
      <c r="W211" s="31">
        <f t="shared" ref="W211:W255" si="106">L211/$J211</f>
        <v>0.28187141283552669</v>
      </c>
      <c r="X211" s="31">
        <f t="shared" ref="X211:X255" si="107">M211/$J211</f>
        <v>0</v>
      </c>
      <c r="Y211" s="31">
        <f t="shared" si="82"/>
        <v>0.66303626587346987</v>
      </c>
      <c r="Z211" s="31">
        <f t="shared" si="83"/>
        <v>0.31117721084544103</v>
      </c>
      <c r="AA211" s="31">
        <f t="shared" si="84"/>
        <v>0</v>
      </c>
      <c r="AB211" s="31">
        <f t="shared" si="87"/>
        <v>0.68182961069438042</v>
      </c>
      <c r="AC211" s="31">
        <f t="shared" si="88"/>
        <v>0.29528977915601556</v>
      </c>
      <c r="AD211" s="31">
        <f t="shared" si="89"/>
        <v>0</v>
      </c>
      <c r="AE211" s="31">
        <f t="shared" si="104"/>
        <v>3.466601638443878E-2</v>
      </c>
      <c r="AF211" s="31">
        <f t="shared" si="104"/>
        <v>-2.9305798009914341E-2</v>
      </c>
      <c r="AG211" s="31"/>
      <c r="AH211" s="31"/>
      <c r="AI211" s="32">
        <f t="shared" si="97"/>
        <v>1</v>
      </c>
      <c r="AJ211" s="32">
        <f t="shared" si="97"/>
        <v>2</v>
      </c>
      <c r="AK211" s="32">
        <f t="shared" si="97"/>
        <v>3</v>
      </c>
      <c r="AL211" s="31" t="str">
        <f>_xlfn.IFS(AI211=1,D211,AJ211=1,E211,AK211=1,F211)</f>
        <v>더불어민주당</v>
      </c>
      <c r="AM211" s="31"/>
      <c r="AN211" s="30">
        <v>95452</v>
      </c>
      <c r="AO211" s="41">
        <v>999999</v>
      </c>
      <c r="AP211" s="40"/>
      <c r="AQ211" s="32">
        <f>INT(L211*AP211)</f>
        <v>0</v>
      </c>
      <c r="AR211" s="30">
        <f>IF(E211="미래통합당",1,0)</f>
        <v>0</v>
      </c>
      <c r="AS211" s="30">
        <v>1</v>
      </c>
      <c r="AT211" s="39">
        <f t="shared" si="101"/>
        <v>0</v>
      </c>
      <c r="AU211" s="30">
        <v>95452</v>
      </c>
      <c r="AV211" s="30">
        <f t="shared" si="102"/>
        <v>51747</v>
      </c>
      <c r="AW211" s="32">
        <f>K211-AT211</f>
        <v>36104</v>
      </c>
      <c r="AX211" s="32">
        <f>L211+AT211</f>
        <v>14586</v>
      </c>
      <c r="AY211" s="32">
        <f t="shared" si="96"/>
        <v>0</v>
      </c>
      <c r="AZ211" s="32">
        <f t="shared" si="92"/>
        <v>43705</v>
      </c>
      <c r="BA211" s="32">
        <f t="shared" si="93"/>
        <v>28978</v>
      </c>
      <c r="BB211" s="32">
        <f t="shared" si="94"/>
        <v>13600</v>
      </c>
      <c r="BC211" s="32">
        <f t="shared" si="95"/>
        <v>0</v>
      </c>
      <c r="BD211" s="32">
        <f t="shared" si="90"/>
        <v>95452</v>
      </c>
      <c r="BE211" s="32">
        <f>S211-AT211</f>
        <v>65082</v>
      </c>
      <c r="BF211" s="32">
        <f>T211+AT211</f>
        <v>28186</v>
      </c>
      <c r="BG211" s="32">
        <f t="shared" si="91"/>
        <v>0</v>
      </c>
      <c r="BH211" s="31">
        <f>AW211/$AV211</f>
        <v>0.69770228225790865</v>
      </c>
      <c r="BI211" s="31">
        <f>AX211/$AV211</f>
        <v>0.28187141283552669</v>
      </c>
      <c r="BJ211" s="31">
        <f>AY211/$AV211</f>
        <v>0</v>
      </c>
      <c r="BK211" s="31">
        <f>BA211/$AZ211</f>
        <v>0.66303626587346987</v>
      </c>
      <c r="BL211" s="31">
        <f>BB211/$AZ211</f>
        <v>0.31117721084544103</v>
      </c>
      <c r="BM211" s="31">
        <f>BC211/$AZ211</f>
        <v>0</v>
      </c>
      <c r="BN211" s="31">
        <f>BE211/$BD211</f>
        <v>0.68182961069438042</v>
      </c>
      <c r="BO211" s="31">
        <f>BF211/$BD211</f>
        <v>0.29528977915601556</v>
      </c>
      <c r="BP211" s="31">
        <f>(AY211+BC211)/$AU211</f>
        <v>0</v>
      </c>
      <c r="BQ211" s="31">
        <f t="shared" si="98"/>
        <v>3.466601638443878E-2</v>
      </c>
      <c r="BR211" s="31">
        <f t="shared" si="98"/>
        <v>-2.9305798009914341E-2</v>
      </c>
      <c r="BS211" s="31"/>
      <c r="BU211" s="32">
        <f t="shared" si="99"/>
        <v>1</v>
      </c>
      <c r="BV211" s="32">
        <f t="shared" si="100"/>
        <v>2</v>
      </c>
      <c r="BW211" s="32">
        <f t="shared" si="100"/>
        <v>3</v>
      </c>
      <c r="BX211" s="31" t="str">
        <f t="shared" si="103"/>
        <v>더불어민주당</v>
      </c>
    </row>
    <row r="212" spans="1:76">
      <c r="A212" s="30">
        <v>209</v>
      </c>
      <c r="B212" s="30" t="s">
        <v>16713</v>
      </c>
      <c r="C212" s="30" t="s">
        <v>16715</v>
      </c>
      <c r="D212" s="32" t="s">
        <v>7</v>
      </c>
      <c r="E212" s="32" t="s">
        <v>100</v>
      </c>
      <c r="F212" s="57" t="s">
        <v>27</v>
      </c>
      <c r="G212" s="32" t="s">
        <v>13832</v>
      </c>
      <c r="H212" s="32" t="s">
        <v>13831</v>
      </c>
      <c r="I212" s="32" t="s">
        <v>13830</v>
      </c>
      <c r="J212" s="30">
        <v>56028</v>
      </c>
      <c r="K212" s="32">
        <v>26237</v>
      </c>
      <c r="L212" s="32">
        <v>1498</v>
      </c>
      <c r="M212" s="32">
        <v>26691</v>
      </c>
      <c r="N212" s="32">
        <v>32715</v>
      </c>
      <c r="O212" s="32">
        <v>14211</v>
      </c>
      <c r="P212" s="32">
        <v>837</v>
      </c>
      <c r="Q212" s="32">
        <v>16427</v>
      </c>
      <c r="R212" s="32">
        <v>88743</v>
      </c>
      <c r="S212" s="32">
        <v>40448</v>
      </c>
      <c r="T212" s="32">
        <v>2335</v>
      </c>
      <c r="U212" s="32">
        <v>43118</v>
      </c>
      <c r="V212" s="31">
        <f t="shared" si="105"/>
        <v>0.46828371528521451</v>
      </c>
      <c r="W212" s="31">
        <f t="shared" si="106"/>
        <v>2.6736631684157922E-2</v>
      </c>
      <c r="X212" s="31">
        <f t="shared" si="107"/>
        <v>0.47638680659670163</v>
      </c>
      <c r="Y212" s="31">
        <f t="shared" ref="Y212:Y256" si="108">O212/$N212</f>
        <v>0.43438789546079781</v>
      </c>
      <c r="Z212" s="31">
        <f t="shared" ref="Z212:Z256" si="109">P212/$N212</f>
        <v>2.5584594222833563E-2</v>
      </c>
      <c r="AA212" s="31">
        <f t="shared" ref="AA212:AA256" si="110">Q212/$N212</f>
        <v>0.50212440776402267</v>
      </c>
      <c r="AB212" s="31">
        <f t="shared" si="87"/>
        <v>0.45578806215701523</v>
      </c>
      <c r="AC212" s="31">
        <f t="shared" si="88"/>
        <v>2.6311934462436473E-2</v>
      </c>
      <c r="AD212" s="31">
        <f t="shared" si="89"/>
        <v>0.4858749422489661</v>
      </c>
      <c r="AE212" s="31">
        <f t="shared" si="104"/>
        <v>3.3895819824416695E-2</v>
      </c>
      <c r="AF212" s="31">
        <f t="shared" si="104"/>
        <v>1.1520374613243588E-3</v>
      </c>
      <c r="AG212" s="31">
        <f t="shared" si="104"/>
        <v>-2.5737601167321045E-2</v>
      </c>
      <c r="AH212" s="31"/>
      <c r="AI212" s="32">
        <f t="shared" si="97"/>
        <v>2</v>
      </c>
      <c r="AJ212" s="32">
        <f t="shared" si="97"/>
        <v>3</v>
      </c>
      <c r="AK212" s="32">
        <f t="shared" si="97"/>
        <v>1</v>
      </c>
      <c r="AL212" s="31" t="str">
        <f>_xlfn.IFS(AI212=1,D212,AJ212=1,E212,AK212=1,F212)</f>
        <v>무소속</v>
      </c>
      <c r="AM212" s="31"/>
      <c r="AN212" s="30">
        <v>88743</v>
      </c>
      <c r="AO212" s="41">
        <v>999999</v>
      </c>
      <c r="AP212" s="40"/>
      <c r="AQ212" s="32">
        <f>INT(L212*AP212)</f>
        <v>0</v>
      </c>
      <c r="AR212" s="30">
        <f>IF(E212="미래통합당",1,0)</f>
        <v>0</v>
      </c>
      <c r="AS212" s="30">
        <v>1</v>
      </c>
      <c r="AT212" s="39">
        <f t="shared" si="101"/>
        <v>0</v>
      </c>
      <c r="AU212" s="30">
        <v>88743</v>
      </c>
      <c r="AV212" s="30">
        <f t="shared" si="102"/>
        <v>56028</v>
      </c>
      <c r="AW212" s="32">
        <f>K212-AT212</f>
        <v>26237</v>
      </c>
      <c r="AX212" s="32">
        <f>L212+AT212</f>
        <v>1498</v>
      </c>
      <c r="AY212" s="32">
        <f t="shared" si="96"/>
        <v>26691</v>
      </c>
      <c r="AZ212" s="32">
        <f t="shared" si="92"/>
        <v>32715</v>
      </c>
      <c r="BA212" s="32">
        <f t="shared" si="93"/>
        <v>14211</v>
      </c>
      <c r="BB212" s="32">
        <f t="shared" si="94"/>
        <v>837</v>
      </c>
      <c r="BC212" s="32">
        <f t="shared" si="95"/>
        <v>16427</v>
      </c>
      <c r="BD212" s="32">
        <f t="shared" si="90"/>
        <v>88743</v>
      </c>
      <c r="BE212" s="32">
        <f>S212-AT212</f>
        <v>40448</v>
      </c>
      <c r="BF212" s="32">
        <f>T212+AT212</f>
        <v>2335</v>
      </c>
      <c r="BG212" s="32">
        <f t="shared" si="91"/>
        <v>43118</v>
      </c>
      <c r="BH212" s="31">
        <f>AW212/$AV212</f>
        <v>0.46828371528521451</v>
      </c>
      <c r="BI212" s="31">
        <f>AX212/$AV212</f>
        <v>2.6736631684157922E-2</v>
      </c>
      <c r="BJ212" s="31">
        <f>AY212/$AV212</f>
        <v>0.47638680659670163</v>
      </c>
      <c r="BK212" s="31">
        <f>BA212/$AZ212</f>
        <v>0.43438789546079781</v>
      </c>
      <c r="BL212" s="31">
        <f>BB212/$AZ212</f>
        <v>2.5584594222833563E-2</v>
      </c>
      <c r="BM212" s="31">
        <f>BC212/$AZ212</f>
        <v>0.50212440776402267</v>
      </c>
      <c r="BN212" s="31">
        <f>BE212/$BD212</f>
        <v>0.45578806215701523</v>
      </c>
      <c r="BO212" s="31">
        <f>BF212/$BD212</f>
        <v>2.6311934462436473E-2</v>
      </c>
      <c r="BP212" s="31">
        <f>(AY212+BC212)/$AU212</f>
        <v>0.4858749422489661</v>
      </c>
      <c r="BQ212" s="31">
        <f t="shared" si="98"/>
        <v>3.3895819824416695E-2</v>
      </c>
      <c r="BR212" s="31">
        <f t="shared" si="98"/>
        <v>1.1520374613243588E-3</v>
      </c>
      <c r="BS212" s="31">
        <f t="shared" si="98"/>
        <v>-2.5737601167321045E-2</v>
      </c>
      <c r="BU212" s="32">
        <f t="shared" si="99"/>
        <v>2</v>
      </c>
      <c r="BV212" s="32">
        <f t="shared" si="100"/>
        <v>3</v>
      </c>
      <c r="BW212" s="32">
        <f t="shared" si="100"/>
        <v>1</v>
      </c>
      <c r="BX212" s="31" t="str">
        <f t="shared" si="103"/>
        <v>무소속</v>
      </c>
    </row>
    <row r="213" spans="1:76">
      <c r="A213" s="30">
        <v>210</v>
      </c>
      <c r="B213" s="30" t="s">
        <v>16713</v>
      </c>
      <c r="C213" s="30" t="s">
        <v>16714</v>
      </c>
      <c r="D213" s="32" t="s">
        <v>7</v>
      </c>
      <c r="E213" s="32" t="s">
        <v>255</v>
      </c>
      <c r="F213" s="32" t="s">
        <v>19</v>
      </c>
      <c r="G213" s="32" t="s">
        <v>13954</v>
      </c>
      <c r="H213" s="32" t="s">
        <v>13953</v>
      </c>
      <c r="I213" s="32" t="s">
        <v>13952</v>
      </c>
      <c r="J213" s="30">
        <v>43796</v>
      </c>
      <c r="K213" s="32">
        <v>29461</v>
      </c>
      <c r="L213" s="32">
        <v>2244</v>
      </c>
      <c r="M213" s="32">
        <v>316</v>
      </c>
      <c r="N213" s="32">
        <v>35732</v>
      </c>
      <c r="O213" s="32">
        <v>22520</v>
      </c>
      <c r="P213" s="32">
        <v>1924</v>
      </c>
      <c r="Q213" s="32">
        <v>329</v>
      </c>
      <c r="R213" s="32">
        <v>79528</v>
      </c>
      <c r="S213" s="32">
        <v>51981</v>
      </c>
      <c r="T213" s="32">
        <v>4168</v>
      </c>
      <c r="U213" s="32">
        <v>645</v>
      </c>
      <c r="V213" s="31">
        <f t="shared" si="105"/>
        <v>0.67268700337930409</v>
      </c>
      <c r="W213" s="31">
        <f t="shared" si="106"/>
        <v>5.1237555941181845E-2</v>
      </c>
      <c r="X213" s="31">
        <f t="shared" si="107"/>
        <v>7.2152708009863911E-3</v>
      </c>
      <c r="Y213" s="31">
        <f t="shared" si="108"/>
        <v>0.6302473972909437</v>
      </c>
      <c r="Z213" s="31">
        <f t="shared" si="109"/>
        <v>5.384529273480354E-2</v>
      </c>
      <c r="AA213" s="31">
        <f t="shared" si="110"/>
        <v>9.2074331131758655E-3</v>
      </c>
      <c r="AB213" s="31">
        <f t="shared" si="87"/>
        <v>0.65361885122221108</v>
      </c>
      <c r="AC213" s="31">
        <f t="shared" si="88"/>
        <v>5.2409214364752037E-2</v>
      </c>
      <c r="AD213" s="31">
        <f t="shared" si="89"/>
        <v>8.110351071320793E-3</v>
      </c>
      <c r="AE213" s="31">
        <f t="shared" si="104"/>
        <v>4.2439606088360393E-2</v>
      </c>
      <c r="AF213" s="31">
        <f t="shared" si="104"/>
        <v>-2.6077367936216955E-3</v>
      </c>
      <c r="AG213" s="31">
        <f t="shared" si="104"/>
        <v>-1.9921623121894744E-3</v>
      </c>
      <c r="AH213" s="31"/>
      <c r="AI213" s="32">
        <f t="shared" si="97"/>
        <v>1</v>
      </c>
      <c r="AJ213" s="32">
        <f t="shared" si="97"/>
        <v>2</v>
      </c>
      <c r="AK213" s="32">
        <f t="shared" si="97"/>
        <v>3</v>
      </c>
      <c r="AL213" s="31" t="str">
        <f>_xlfn.IFS(AI213=1,D213,AJ213=1,E213,AK213=1,F213)</f>
        <v>더불어민주당</v>
      </c>
      <c r="AM213" s="31"/>
      <c r="AN213" s="30">
        <v>79528</v>
      </c>
      <c r="AO213" s="41">
        <v>999999</v>
      </c>
      <c r="AP213" s="40"/>
      <c r="AQ213" s="32">
        <f>INT(L213*AP213)</f>
        <v>0</v>
      </c>
      <c r="AR213" s="30">
        <f>IF(E213="미래통합당",1,0)</f>
        <v>0</v>
      </c>
      <c r="AS213" s="30">
        <v>1</v>
      </c>
      <c r="AT213" s="39">
        <f t="shared" si="101"/>
        <v>0</v>
      </c>
      <c r="AU213" s="30">
        <v>79528</v>
      </c>
      <c r="AV213" s="30">
        <f t="shared" si="102"/>
        <v>43796</v>
      </c>
      <c r="AW213" s="32">
        <f>K213-AT213</f>
        <v>29461</v>
      </c>
      <c r="AX213" s="32">
        <f>L213+AT213</f>
        <v>2244</v>
      </c>
      <c r="AY213" s="32">
        <f t="shared" si="96"/>
        <v>316</v>
      </c>
      <c r="AZ213" s="32">
        <f t="shared" si="92"/>
        <v>35732</v>
      </c>
      <c r="BA213" s="32">
        <f t="shared" si="93"/>
        <v>22520</v>
      </c>
      <c r="BB213" s="32">
        <f t="shared" si="94"/>
        <v>1924</v>
      </c>
      <c r="BC213" s="32">
        <f t="shared" si="95"/>
        <v>329</v>
      </c>
      <c r="BD213" s="32">
        <f t="shared" si="90"/>
        <v>79528</v>
      </c>
      <c r="BE213" s="32">
        <f>S213-AT213</f>
        <v>51981</v>
      </c>
      <c r="BF213" s="32">
        <f>T213+AT213</f>
        <v>4168</v>
      </c>
      <c r="BG213" s="32">
        <f t="shared" si="91"/>
        <v>645</v>
      </c>
      <c r="BH213" s="31">
        <f>AW213/$AV213</f>
        <v>0.67268700337930409</v>
      </c>
      <c r="BI213" s="31">
        <f>AX213/$AV213</f>
        <v>5.1237555941181845E-2</v>
      </c>
      <c r="BJ213" s="31">
        <f>AY213/$AV213</f>
        <v>7.2152708009863911E-3</v>
      </c>
      <c r="BK213" s="31">
        <f>BA213/$AZ213</f>
        <v>0.6302473972909437</v>
      </c>
      <c r="BL213" s="31">
        <f>BB213/$AZ213</f>
        <v>5.384529273480354E-2</v>
      </c>
      <c r="BM213" s="31">
        <f>BC213/$AZ213</f>
        <v>9.2074331131758655E-3</v>
      </c>
      <c r="BN213" s="31">
        <f>BE213/$BD213</f>
        <v>0.65361885122221108</v>
      </c>
      <c r="BO213" s="31">
        <f>BF213/$BD213</f>
        <v>5.2409214364752037E-2</v>
      </c>
      <c r="BP213" s="31">
        <f>(AY213+BC213)/$AU213</f>
        <v>8.110351071320793E-3</v>
      </c>
      <c r="BQ213" s="31">
        <f t="shared" si="98"/>
        <v>4.2439606088360393E-2</v>
      </c>
      <c r="BR213" s="31">
        <f t="shared" si="98"/>
        <v>-2.6077367936216955E-3</v>
      </c>
      <c r="BS213" s="31">
        <f t="shared" si="98"/>
        <v>-1.9921623121894744E-3</v>
      </c>
      <c r="BU213" s="32">
        <f t="shared" si="99"/>
        <v>1</v>
      </c>
      <c r="BV213" s="32">
        <f t="shared" si="100"/>
        <v>2</v>
      </c>
      <c r="BW213" s="32">
        <f t="shared" si="100"/>
        <v>3</v>
      </c>
      <c r="BX213" s="31" t="str">
        <f t="shared" si="103"/>
        <v>더불어민주당</v>
      </c>
    </row>
    <row r="214" spans="1:76">
      <c r="A214" s="30">
        <v>211</v>
      </c>
      <c r="B214" s="30" t="s">
        <v>16713</v>
      </c>
      <c r="C214" s="30" t="s">
        <v>16712</v>
      </c>
      <c r="D214" s="32" t="s">
        <v>7</v>
      </c>
      <c r="E214" s="32" t="s">
        <v>9</v>
      </c>
      <c r="F214" s="32" t="s">
        <v>27</v>
      </c>
      <c r="G214" s="32" t="s">
        <v>14022</v>
      </c>
      <c r="H214" s="32" t="s">
        <v>14021</v>
      </c>
      <c r="I214" s="32" t="s">
        <v>14020</v>
      </c>
      <c r="J214" s="30">
        <v>57773</v>
      </c>
      <c r="K214" s="32">
        <v>34257</v>
      </c>
      <c r="L214" s="32">
        <v>2145</v>
      </c>
      <c r="M214" s="32">
        <v>20306</v>
      </c>
      <c r="N214" s="32">
        <v>44374</v>
      </c>
      <c r="O214" s="32">
        <v>22741</v>
      </c>
      <c r="P214" s="32">
        <v>2302</v>
      </c>
      <c r="Q214" s="32">
        <v>18430</v>
      </c>
      <c r="R214" s="32">
        <v>102147</v>
      </c>
      <c r="S214" s="32">
        <v>56998</v>
      </c>
      <c r="T214" s="32">
        <v>4447</v>
      </c>
      <c r="U214" s="32">
        <v>38736</v>
      </c>
      <c r="V214" s="31">
        <f t="shared" si="105"/>
        <v>0.59295864850362623</v>
      </c>
      <c r="W214" s="31">
        <f t="shared" si="106"/>
        <v>3.7128070205805483E-2</v>
      </c>
      <c r="X214" s="31">
        <f t="shared" si="107"/>
        <v>0.35147906461495854</v>
      </c>
      <c r="Y214" s="31">
        <f t="shared" si="108"/>
        <v>0.51248478838959755</v>
      </c>
      <c r="Z214" s="31">
        <f t="shared" si="109"/>
        <v>5.1877225402262583E-2</v>
      </c>
      <c r="AA214" s="31">
        <f t="shared" si="110"/>
        <v>0.41533330328570783</v>
      </c>
      <c r="AB214" s="31">
        <f t="shared" si="87"/>
        <v>0.5579997454648693</v>
      </c>
      <c r="AC214" s="31">
        <f t="shared" si="88"/>
        <v>4.353529716976514E-2</v>
      </c>
      <c r="AD214" s="31">
        <f t="shared" si="89"/>
        <v>0.37921818555611031</v>
      </c>
      <c r="AE214" s="31">
        <f t="shared" si="104"/>
        <v>8.0473860114028684E-2</v>
      </c>
      <c r="AF214" s="31">
        <f t="shared" si="104"/>
        <v>-1.47491551964571E-2</v>
      </c>
      <c r="AG214" s="31">
        <f t="shared" si="104"/>
        <v>-6.3854238670749297E-2</v>
      </c>
      <c r="AH214" s="31"/>
      <c r="AI214" s="32">
        <f t="shared" si="97"/>
        <v>1</v>
      </c>
      <c r="AJ214" s="32">
        <f t="shared" si="97"/>
        <v>3</v>
      </c>
      <c r="AK214" s="32">
        <f t="shared" si="97"/>
        <v>2</v>
      </c>
      <c r="AL214" s="31" t="str">
        <f>_xlfn.IFS(AI214=1,D214,AJ214=1,E214,AK214=1,F214)</f>
        <v>더불어민주당</v>
      </c>
      <c r="AM214" s="31"/>
      <c r="AN214" s="30">
        <v>102147</v>
      </c>
      <c r="AO214" s="41">
        <v>999999</v>
      </c>
      <c r="AP214" s="40"/>
      <c r="AQ214" s="32">
        <f>INT(L214*AP214)</f>
        <v>0</v>
      </c>
      <c r="AR214" s="30">
        <f>IF(E214="미래통합당",1,0)</f>
        <v>1</v>
      </c>
      <c r="AS214" s="30">
        <v>1</v>
      </c>
      <c r="AT214" s="39">
        <f t="shared" si="101"/>
        <v>0</v>
      </c>
      <c r="AU214" s="30">
        <v>102147</v>
      </c>
      <c r="AV214" s="30">
        <f t="shared" si="102"/>
        <v>57773</v>
      </c>
      <c r="AW214" s="32">
        <f>K214-AT214</f>
        <v>34257</v>
      </c>
      <c r="AX214" s="32">
        <f>L214+AT214</f>
        <v>2145</v>
      </c>
      <c r="AY214" s="32">
        <f t="shared" si="96"/>
        <v>20306</v>
      </c>
      <c r="AZ214" s="32">
        <f t="shared" si="92"/>
        <v>44374</v>
      </c>
      <c r="BA214" s="32">
        <f t="shared" si="93"/>
        <v>22741</v>
      </c>
      <c r="BB214" s="32">
        <f t="shared" si="94"/>
        <v>2302</v>
      </c>
      <c r="BC214" s="32">
        <f t="shared" si="95"/>
        <v>18430</v>
      </c>
      <c r="BD214" s="32">
        <f t="shared" si="90"/>
        <v>102147</v>
      </c>
      <c r="BE214" s="32">
        <f>S214-AT214</f>
        <v>56998</v>
      </c>
      <c r="BF214" s="32">
        <f>T214+AT214</f>
        <v>4447</v>
      </c>
      <c r="BG214" s="32">
        <f t="shared" si="91"/>
        <v>38736</v>
      </c>
      <c r="BH214" s="31">
        <f>AW214/$AV214</f>
        <v>0.59295864850362623</v>
      </c>
      <c r="BI214" s="31">
        <f>AX214/$AV214</f>
        <v>3.7128070205805483E-2</v>
      </c>
      <c r="BJ214" s="31">
        <f>AY214/$AV214</f>
        <v>0.35147906461495854</v>
      </c>
      <c r="BK214" s="31">
        <f>BA214/$AZ214</f>
        <v>0.51248478838959755</v>
      </c>
      <c r="BL214" s="31">
        <f>BB214/$AZ214</f>
        <v>5.1877225402262583E-2</v>
      </c>
      <c r="BM214" s="31">
        <f>BC214/$AZ214</f>
        <v>0.41533330328570783</v>
      </c>
      <c r="BN214" s="31">
        <f>BE214/$BD214</f>
        <v>0.5579997454648693</v>
      </c>
      <c r="BO214" s="31">
        <f>BF214/$BD214</f>
        <v>4.353529716976514E-2</v>
      </c>
      <c r="BP214" s="31">
        <f>(AY214+BC214)/$AU214</f>
        <v>0.37921818555611031</v>
      </c>
      <c r="BQ214" s="31">
        <f t="shared" si="98"/>
        <v>8.0473860114028684E-2</v>
      </c>
      <c r="BR214" s="31">
        <f t="shared" si="98"/>
        <v>-1.47491551964571E-2</v>
      </c>
      <c r="BS214" s="31">
        <f t="shared" si="98"/>
        <v>-6.3854238670749297E-2</v>
      </c>
      <c r="BU214" s="32">
        <f t="shared" si="99"/>
        <v>1</v>
      </c>
      <c r="BV214" s="32">
        <f t="shared" si="100"/>
        <v>3</v>
      </c>
      <c r="BW214" s="32">
        <f t="shared" si="100"/>
        <v>2</v>
      </c>
      <c r="BX214" s="31" t="str">
        <f t="shared" si="103"/>
        <v>더불어민주당</v>
      </c>
    </row>
    <row r="215" spans="1:76">
      <c r="A215" s="30">
        <v>212</v>
      </c>
      <c r="B215" s="30" t="s">
        <v>16702</v>
      </c>
      <c r="C215" s="30" t="s">
        <v>16711</v>
      </c>
      <c r="D215" s="32" t="s">
        <v>7</v>
      </c>
      <c r="E215" s="32" t="s">
        <v>9</v>
      </c>
      <c r="F215" s="32" t="s">
        <v>255</v>
      </c>
      <c r="G215" s="32" t="s">
        <v>14178</v>
      </c>
      <c r="H215" s="32" t="s">
        <v>14177</v>
      </c>
      <c r="I215" s="32" t="s">
        <v>14176</v>
      </c>
      <c r="J215" s="30">
        <v>73716</v>
      </c>
      <c r="K215" s="32">
        <v>37607</v>
      </c>
      <c r="L215" s="32">
        <v>1221</v>
      </c>
      <c r="M215" s="32">
        <v>26001</v>
      </c>
      <c r="N215" s="32">
        <v>54972</v>
      </c>
      <c r="O215" s="32">
        <v>24458</v>
      </c>
      <c r="P215" s="32">
        <v>1333</v>
      </c>
      <c r="Q215" s="32">
        <v>21527</v>
      </c>
      <c r="R215" s="32">
        <v>128688</v>
      </c>
      <c r="S215" s="32">
        <v>62065</v>
      </c>
      <c r="T215" s="32">
        <v>2554</v>
      </c>
      <c r="U215" s="32">
        <v>47528</v>
      </c>
      <c r="V215" s="31">
        <f t="shared" si="105"/>
        <v>0.51016061641977317</v>
      </c>
      <c r="W215" s="31">
        <f t="shared" si="106"/>
        <v>1.6563568289109556E-2</v>
      </c>
      <c r="X215" s="31">
        <f t="shared" si="107"/>
        <v>0.35271854142926906</v>
      </c>
      <c r="Y215" s="31">
        <f t="shared" si="108"/>
        <v>0.44491741250090955</v>
      </c>
      <c r="Z215" s="31">
        <f t="shared" si="109"/>
        <v>2.4248708433384267E-2</v>
      </c>
      <c r="AA215" s="31">
        <f t="shared" si="110"/>
        <v>0.39159935967401588</v>
      </c>
      <c r="AB215" s="31">
        <f t="shared" si="87"/>
        <v>0.48229050105681959</v>
      </c>
      <c r="AC215" s="31">
        <f t="shared" si="88"/>
        <v>1.984645032947905E-2</v>
      </c>
      <c r="AD215" s="31">
        <f t="shared" si="89"/>
        <v>0.36932736541091632</v>
      </c>
      <c r="AE215" s="31">
        <f t="shared" si="104"/>
        <v>6.5243203918863624E-2</v>
      </c>
      <c r="AF215" s="31">
        <f t="shared" si="104"/>
        <v>-7.6851401442747103E-3</v>
      </c>
      <c r="AG215" s="31">
        <f t="shared" si="104"/>
        <v>-3.8880818244746818E-2</v>
      </c>
      <c r="AH215" s="31"/>
      <c r="AI215" s="32">
        <f t="shared" si="97"/>
        <v>1</v>
      </c>
      <c r="AJ215" s="32">
        <f t="shared" si="97"/>
        <v>3</v>
      </c>
      <c r="AK215" s="32">
        <f t="shared" si="97"/>
        <v>2</v>
      </c>
      <c r="AL215" s="31" t="str">
        <f>_xlfn.IFS(AI215=1,D215,AJ215=1,E215,AK215=1,F215)</f>
        <v>더불어민주당</v>
      </c>
      <c r="AM215" s="31"/>
      <c r="AN215" s="30">
        <v>128688</v>
      </c>
      <c r="AO215" s="41">
        <v>999999</v>
      </c>
      <c r="AP215" s="40"/>
      <c r="AQ215" s="32">
        <f>INT(L215*AP215)</f>
        <v>0</v>
      </c>
      <c r="AR215" s="30">
        <f>IF(E215="미래통합당",1,0)</f>
        <v>1</v>
      </c>
      <c r="AS215" s="30">
        <v>1</v>
      </c>
      <c r="AT215" s="39">
        <f t="shared" si="101"/>
        <v>0</v>
      </c>
      <c r="AU215" s="30">
        <v>128688</v>
      </c>
      <c r="AV215" s="30">
        <f t="shared" si="102"/>
        <v>73716</v>
      </c>
      <c r="AW215" s="32">
        <f>K215-AT215</f>
        <v>37607</v>
      </c>
      <c r="AX215" s="32">
        <f>L215+AT215</f>
        <v>1221</v>
      </c>
      <c r="AY215" s="32">
        <f t="shared" si="96"/>
        <v>26001</v>
      </c>
      <c r="AZ215" s="32">
        <f t="shared" si="92"/>
        <v>54972</v>
      </c>
      <c r="BA215" s="32">
        <f t="shared" si="93"/>
        <v>24458</v>
      </c>
      <c r="BB215" s="32">
        <f t="shared" si="94"/>
        <v>1333</v>
      </c>
      <c r="BC215" s="32">
        <f t="shared" si="95"/>
        <v>21527</v>
      </c>
      <c r="BD215" s="32">
        <f t="shared" si="90"/>
        <v>128688</v>
      </c>
      <c r="BE215" s="32">
        <f>S215-AT215</f>
        <v>62065</v>
      </c>
      <c r="BF215" s="32">
        <f>T215+AT215</f>
        <v>2554</v>
      </c>
      <c r="BG215" s="32">
        <f t="shared" si="91"/>
        <v>47528</v>
      </c>
      <c r="BH215" s="31">
        <f>AW215/$AV215</f>
        <v>0.51016061641977317</v>
      </c>
      <c r="BI215" s="31">
        <f>AX215/$AV215</f>
        <v>1.6563568289109556E-2</v>
      </c>
      <c r="BJ215" s="31">
        <f>AY215/$AV215</f>
        <v>0.35271854142926906</v>
      </c>
      <c r="BK215" s="31">
        <f>BA215/$AZ215</f>
        <v>0.44491741250090955</v>
      </c>
      <c r="BL215" s="31">
        <f>BB215/$AZ215</f>
        <v>2.4248708433384267E-2</v>
      </c>
      <c r="BM215" s="31">
        <f>BC215/$AZ215</f>
        <v>0.39159935967401588</v>
      </c>
      <c r="BN215" s="31">
        <f>BE215/$BD215</f>
        <v>0.48229050105681959</v>
      </c>
      <c r="BO215" s="31">
        <f>BF215/$BD215</f>
        <v>1.984645032947905E-2</v>
      </c>
      <c r="BP215" s="31">
        <f>(AY215+BC215)/$AU215</f>
        <v>0.36932736541091632</v>
      </c>
      <c r="BQ215" s="31">
        <f t="shared" si="98"/>
        <v>6.5243203918863624E-2</v>
      </c>
      <c r="BR215" s="31">
        <f t="shared" si="98"/>
        <v>-7.6851401442747103E-3</v>
      </c>
      <c r="BS215" s="31">
        <f t="shared" si="98"/>
        <v>-3.8880818244746818E-2</v>
      </c>
      <c r="BU215" s="32">
        <f t="shared" si="99"/>
        <v>1</v>
      </c>
      <c r="BV215" s="32">
        <f t="shared" si="100"/>
        <v>3</v>
      </c>
      <c r="BW215" s="32">
        <f t="shared" si="100"/>
        <v>2</v>
      </c>
      <c r="BX215" s="31" t="str">
        <f t="shared" si="103"/>
        <v>더불어민주당</v>
      </c>
    </row>
    <row r="216" spans="1:76">
      <c r="A216" s="30">
        <v>213</v>
      </c>
      <c r="B216" s="30" t="s">
        <v>16702</v>
      </c>
      <c r="C216" s="30" t="s">
        <v>16710</v>
      </c>
      <c r="D216" s="32" t="s">
        <v>7</v>
      </c>
      <c r="E216" s="32" t="s">
        <v>9</v>
      </c>
      <c r="F216" s="32" t="s">
        <v>19</v>
      </c>
      <c r="G216" s="32" t="s">
        <v>14242</v>
      </c>
      <c r="H216" s="32" t="s">
        <v>14241</v>
      </c>
      <c r="I216" s="32" t="s">
        <v>14240</v>
      </c>
      <c r="J216" s="30">
        <v>36443</v>
      </c>
      <c r="K216" s="32">
        <v>24290</v>
      </c>
      <c r="L216" s="32">
        <v>1103</v>
      </c>
      <c r="M216" s="32">
        <v>272</v>
      </c>
      <c r="N216" s="32">
        <v>40170</v>
      </c>
      <c r="O216" s="32">
        <v>24120</v>
      </c>
      <c r="P216" s="32">
        <v>1743</v>
      </c>
      <c r="Q216" s="32">
        <v>463</v>
      </c>
      <c r="R216" s="32">
        <v>76613</v>
      </c>
      <c r="S216" s="32">
        <v>48410</v>
      </c>
      <c r="T216" s="32">
        <v>2846</v>
      </c>
      <c r="U216" s="32">
        <v>735</v>
      </c>
      <c r="V216" s="31">
        <f t="shared" si="105"/>
        <v>0.66652031940290313</v>
      </c>
      <c r="W216" s="31">
        <f t="shared" si="106"/>
        <v>3.0266443487089428E-2</v>
      </c>
      <c r="X216" s="31">
        <f t="shared" si="107"/>
        <v>7.4637104519386438E-3</v>
      </c>
      <c r="Y216" s="31">
        <f t="shared" si="108"/>
        <v>0.60044809559372669</v>
      </c>
      <c r="Z216" s="31">
        <f t="shared" si="109"/>
        <v>4.3390589992531738E-2</v>
      </c>
      <c r="AA216" s="31">
        <f t="shared" si="110"/>
        <v>1.1526014438635797E-2</v>
      </c>
      <c r="AB216" s="31">
        <f t="shared" si="87"/>
        <v>0.63187709657629909</v>
      </c>
      <c r="AC216" s="31">
        <f t="shared" si="88"/>
        <v>3.7147742550219937E-2</v>
      </c>
      <c r="AD216" s="31">
        <f t="shared" si="89"/>
        <v>9.5936720922036728E-3</v>
      </c>
      <c r="AE216" s="31">
        <f t="shared" si="104"/>
        <v>6.6072223809176434E-2</v>
      </c>
      <c r="AF216" s="31">
        <f t="shared" si="104"/>
        <v>-1.3124146505442309E-2</v>
      </c>
      <c r="AG216" s="31">
        <f t="shared" si="104"/>
        <v>-4.0623039866971534E-3</v>
      </c>
      <c r="AH216" s="31"/>
      <c r="AI216" s="32">
        <f t="shared" si="97"/>
        <v>1</v>
      </c>
      <c r="AJ216" s="32">
        <f t="shared" si="97"/>
        <v>2</v>
      </c>
      <c r="AK216" s="32">
        <f t="shared" si="97"/>
        <v>3</v>
      </c>
      <c r="AL216" s="31" t="str">
        <f>_xlfn.IFS(AI216=1,D216,AJ216=1,E216,AK216=1,F216)</f>
        <v>더불어민주당</v>
      </c>
      <c r="AM216" s="31"/>
      <c r="AN216" s="30">
        <v>76613</v>
      </c>
      <c r="AO216" s="41">
        <v>999999</v>
      </c>
      <c r="AP216" s="40"/>
      <c r="AQ216" s="32">
        <f>INT(L216*AP216)</f>
        <v>0</v>
      </c>
      <c r="AR216" s="30">
        <f>IF(E216="미래통합당",1,0)</f>
        <v>1</v>
      </c>
      <c r="AS216" s="30">
        <v>1</v>
      </c>
      <c r="AT216" s="39">
        <f t="shared" si="101"/>
        <v>0</v>
      </c>
      <c r="AU216" s="30">
        <v>76613</v>
      </c>
      <c r="AV216" s="30">
        <f t="shared" si="102"/>
        <v>36443</v>
      </c>
      <c r="AW216" s="32">
        <f>K216-AT216</f>
        <v>24290</v>
      </c>
      <c r="AX216" s="32">
        <f>L216+AT216</f>
        <v>1103</v>
      </c>
      <c r="AY216" s="32">
        <f t="shared" si="96"/>
        <v>272</v>
      </c>
      <c r="AZ216" s="32">
        <f t="shared" si="92"/>
        <v>40170</v>
      </c>
      <c r="BA216" s="32">
        <f t="shared" si="93"/>
        <v>24120</v>
      </c>
      <c r="BB216" s="32">
        <f t="shared" si="94"/>
        <v>1743</v>
      </c>
      <c r="BC216" s="32">
        <f t="shared" si="95"/>
        <v>463</v>
      </c>
      <c r="BD216" s="32">
        <f t="shared" si="90"/>
        <v>76613</v>
      </c>
      <c r="BE216" s="32">
        <f>S216-AT216</f>
        <v>48410</v>
      </c>
      <c r="BF216" s="32">
        <f>T216+AT216</f>
        <v>2846</v>
      </c>
      <c r="BG216" s="32">
        <f t="shared" si="91"/>
        <v>735</v>
      </c>
      <c r="BH216" s="31">
        <f>AW216/$AV216</f>
        <v>0.66652031940290313</v>
      </c>
      <c r="BI216" s="31">
        <f>AX216/$AV216</f>
        <v>3.0266443487089428E-2</v>
      </c>
      <c r="BJ216" s="31">
        <f>AY216/$AV216</f>
        <v>7.4637104519386438E-3</v>
      </c>
      <c r="BK216" s="31">
        <f>BA216/$AZ216</f>
        <v>0.60044809559372669</v>
      </c>
      <c r="BL216" s="31">
        <f>BB216/$AZ216</f>
        <v>4.3390589992531738E-2</v>
      </c>
      <c r="BM216" s="31">
        <f>BC216/$AZ216</f>
        <v>1.1526014438635797E-2</v>
      </c>
      <c r="BN216" s="31">
        <f>BE216/$BD216</f>
        <v>0.63187709657629909</v>
      </c>
      <c r="BO216" s="31">
        <f>BF216/$BD216</f>
        <v>3.7147742550219937E-2</v>
      </c>
      <c r="BP216" s="31">
        <f>(AY216+BC216)/$AU216</f>
        <v>9.5936720922036728E-3</v>
      </c>
      <c r="BQ216" s="31">
        <f t="shared" si="98"/>
        <v>6.6072223809176434E-2</v>
      </c>
      <c r="BR216" s="31">
        <f t="shared" si="98"/>
        <v>-1.3124146505442309E-2</v>
      </c>
      <c r="BS216" s="31">
        <f t="shared" si="98"/>
        <v>-4.0623039866971534E-3</v>
      </c>
      <c r="BU216" s="32">
        <f t="shared" si="99"/>
        <v>1</v>
      </c>
      <c r="BV216" s="32">
        <f t="shared" si="100"/>
        <v>2</v>
      </c>
      <c r="BW216" s="32">
        <f t="shared" si="100"/>
        <v>3</v>
      </c>
      <c r="BX216" s="31" t="str">
        <f t="shared" si="103"/>
        <v>더불어민주당</v>
      </c>
    </row>
    <row r="217" spans="1:76">
      <c r="A217" s="30">
        <v>214</v>
      </c>
      <c r="B217" s="30" t="s">
        <v>16702</v>
      </c>
      <c r="C217" s="30" t="s">
        <v>16709</v>
      </c>
      <c r="D217" s="32" t="s">
        <v>7</v>
      </c>
      <c r="E217" s="32" t="s">
        <v>9</v>
      </c>
      <c r="F217" s="32" t="s">
        <v>100</v>
      </c>
      <c r="G217" s="32" t="s">
        <v>14306</v>
      </c>
      <c r="H217" s="32" t="s">
        <v>14305</v>
      </c>
      <c r="I217" s="32" t="s">
        <v>14304</v>
      </c>
      <c r="J217" s="30">
        <v>35529</v>
      </c>
      <c r="K217" s="32">
        <v>26085</v>
      </c>
      <c r="L217" s="32">
        <v>1094</v>
      </c>
      <c r="M217" s="32">
        <v>1600</v>
      </c>
      <c r="N217" s="32">
        <v>42913</v>
      </c>
      <c r="O217" s="32">
        <v>29188</v>
      </c>
      <c r="P217" s="32">
        <v>1774</v>
      </c>
      <c r="Q217" s="32">
        <v>2174</v>
      </c>
      <c r="R217" s="32">
        <v>78442</v>
      </c>
      <c r="S217" s="32">
        <v>55273</v>
      </c>
      <c r="T217" s="32">
        <v>2868</v>
      </c>
      <c r="U217" s="32">
        <v>3774</v>
      </c>
      <c r="V217" s="31">
        <f t="shared" si="105"/>
        <v>0.7341889723887528</v>
      </c>
      <c r="W217" s="31">
        <f t="shared" si="106"/>
        <v>3.0791747586478652E-2</v>
      </c>
      <c r="X217" s="31">
        <f t="shared" si="107"/>
        <v>4.5033634495764023E-2</v>
      </c>
      <c r="Y217" s="31">
        <f t="shared" si="108"/>
        <v>0.68016684920653414</v>
      </c>
      <c r="Z217" s="31">
        <f t="shared" si="109"/>
        <v>4.1339454244634491E-2</v>
      </c>
      <c r="AA217" s="31">
        <f t="shared" si="110"/>
        <v>5.0660638967212734E-2</v>
      </c>
      <c r="AB217" s="31">
        <f t="shared" si="87"/>
        <v>0.70463527192065478</v>
      </c>
      <c r="AC217" s="31">
        <f t="shared" si="88"/>
        <v>3.6562045842788299E-2</v>
      </c>
      <c r="AD217" s="31">
        <f t="shared" si="89"/>
        <v>4.8111980826597997E-2</v>
      </c>
      <c r="AE217" s="31">
        <f t="shared" si="104"/>
        <v>5.4022123182218662E-2</v>
      </c>
      <c r="AF217" s="31">
        <f t="shared" si="104"/>
        <v>-1.0547706658155839E-2</v>
      </c>
      <c r="AG217" s="31">
        <f t="shared" si="104"/>
        <v>-5.6270044714487114E-3</v>
      </c>
      <c r="AH217" s="31"/>
      <c r="AI217" s="32">
        <f t="shared" si="97"/>
        <v>1</v>
      </c>
      <c r="AJ217" s="32">
        <f t="shared" si="97"/>
        <v>3</v>
      </c>
      <c r="AK217" s="32">
        <f t="shared" si="97"/>
        <v>2</v>
      </c>
      <c r="AL217" s="31" t="str">
        <f>_xlfn.IFS(AI217=1,D217,AJ217=1,E217,AK217=1,F217)</f>
        <v>더불어민주당</v>
      </c>
      <c r="AM217" s="31"/>
      <c r="AN217" s="30">
        <v>78442</v>
      </c>
      <c r="AO217" s="41">
        <v>999999</v>
      </c>
      <c r="AP217" s="40"/>
      <c r="AQ217" s="32">
        <f>INT(L217*AP217)</f>
        <v>0</v>
      </c>
      <c r="AR217" s="30">
        <f>IF(E217="미래통합당",1,0)</f>
        <v>1</v>
      </c>
      <c r="AS217" s="30">
        <v>1</v>
      </c>
      <c r="AT217" s="39">
        <f t="shared" si="101"/>
        <v>0</v>
      </c>
      <c r="AU217" s="30">
        <v>78442</v>
      </c>
      <c r="AV217" s="30">
        <f t="shared" si="102"/>
        <v>35529</v>
      </c>
      <c r="AW217" s="32">
        <f>K217-AT217</f>
        <v>26085</v>
      </c>
      <c r="AX217" s="32">
        <f>L217+AT217</f>
        <v>1094</v>
      </c>
      <c r="AY217" s="32">
        <f t="shared" si="96"/>
        <v>1600</v>
      </c>
      <c r="AZ217" s="32">
        <f t="shared" si="92"/>
        <v>42913</v>
      </c>
      <c r="BA217" s="32">
        <f t="shared" si="93"/>
        <v>29188</v>
      </c>
      <c r="BB217" s="32">
        <f t="shared" si="94"/>
        <v>1774</v>
      </c>
      <c r="BC217" s="32">
        <f t="shared" si="95"/>
        <v>2174</v>
      </c>
      <c r="BD217" s="32">
        <f t="shared" si="90"/>
        <v>78442</v>
      </c>
      <c r="BE217" s="32">
        <f>S217-AT217</f>
        <v>55273</v>
      </c>
      <c r="BF217" s="32">
        <f>T217+AT217</f>
        <v>2868</v>
      </c>
      <c r="BG217" s="32">
        <f t="shared" si="91"/>
        <v>3774</v>
      </c>
      <c r="BH217" s="31">
        <f>AW217/$AV217</f>
        <v>0.7341889723887528</v>
      </c>
      <c r="BI217" s="31">
        <f>AX217/$AV217</f>
        <v>3.0791747586478652E-2</v>
      </c>
      <c r="BJ217" s="31">
        <f>AY217/$AV217</f>
        <v>4.5033634495764023E-2</v>
      </c>
      <c r="BK217" s="31">
        <f>BA217/$AZ217</f>
        <v>0.68016684920653414</v>
      </c>
      <c r="BL217" s="31">
        <f>BB217/$AZ217</f>
        <v>4.1339454244634491E-2</v>
      </c>
      <c r="BM217" s="31">
        <f>BC217/$AZ217</f>
        <v>5.0660638967212734E-2</v>
      </c>
      <c r="BN217" s="31">
        <f>BE217/$BD217</f>
        <v>0.70463527192065478</v>
      </c>
      <c r="BO217" s="31">
        <f>BF217/$BD217</f>
        <v>3.6562045842788299E-2</v>
      </c>
      <c r="BP217" s="31">
        <f>(AY217+BC217)/$AU217</f>
        <v>4.8111980826597997E-2</v>
      </c>
      <c r="BQ217" s="31">
        <f t="shared" si="98"/>
        <v>5.4022123182218662E-2</v>
      </c>
      <c r="BR217" s="31">
        <f t="shared" si="98"/>
        <v>-1.0547706658155839E-2</v>
      </c>
      <c r="BS217" s="31">
        <f t="shared" si="98"/>
        <v>-5.6270044714487114E-3</v>
      </c>
      <c r="BU217" s="32">
        <f t="shared" si="99"/>
        <v>1</v>
      </c>
      <c r="BV217" s="32">
        <f t="shared" si="100"/>
        <v>3</v>
      </c>
      <c r="BW217" s="32">
        <f t="shared" si="100"/>
        <v>2</v>
      </c>
      <c r="BX217" s="31" t="str">
        <f t="shared" si="103"/>
        <v>더불어민주당</v>
      </c>
    </row>
    <row r="218" spans="1:76">
      <c r="A218" s="30">
        <v>215</v>
      </c>
      <c r="B218" s="30" t="s">
        <v>16702</v>
      </c>
      <c r="C218" s="30" t="s">
        <v>16708</v>
      </c>
      <c r="D218" s="32" t="s">
        <v>7</v>
      </c>
      <c r="E218" s="32" t="s">
        <v>9</v>
      </c>
      <c r="F218" s="32" t="s">
        <v>255</v>
      </c>
      <c r="G218" s="32" t="s">
        <v>14393</v>
      </c>
      <c r="H218" s="32" t="s">
        <v>14392</v>
      </c>
      <c r="I218" s="32" t="s">
        <v>14391</v>
      </c>
      <c r="J218" s="30">
        <v>68029</v>
      </c>
      <c r="K218" s="32">
        <v>40666</v>
      </c>
      <c r="L218" s="32">
        <v>1746</v>
      </c>
      <c r="M218" s="32">
        <v>514</v>
      </c>
      <c r="N218" s="32">
        <v>67620</v>
      </c>
      <c r="O218" s="32">
        <v>37814</v>
      </c>
      <c r="P218" s="32">
        <v>2312</v>
      </c>
      <c r="Q218" s="32">
        <v>544</v>
      </c>
      <c r="R218" s="32">
        <v>135649</v>
      </c>
      <c r="S218" s="32">
        <v>78480</v>
      </c>
      <c r="T218" s="32">
        <v>4058</v>
      </c>
      <c r="U218" s="32">
        <v>1058</v>
      </c>
      <c r="V218" s="31">
        <f t="shared" si="105"/>
        <v>0.59777447853121468</v>
      </c>
      <c r="W218" s="31">
        <f t="shared" si="106"/>
        <v>2.5665524996692588E-2</v>
      </c>
      <c r="X218" s="31">
        <f t="shared" si="107"/>
        <v>7.5556012876861339E-3</v>
      </c>
      <c r="Y218" s="31">
        <f t="shared" si="108"/>
        <v>0.55921325051759829</v>
      </c>
      <c r="Z218" s="31">
        <f t="shared" si="109"/>
        <v>3.41910677314404E-2</v>
      </c>
      <c r="AA218" s="31">
        <f t="shared" si="110"/>
        <v>8.0449571132800938E-3</v>
      </c>
      <c r="AB218" s="31">
        <f t="shared" si="87"/>
        <v>0.57855199817175207</v>
      </c>
      <c r="AC218" s="31">
        <f t="shared" si="88"/>
        <v>2.9915443534416029E-2</v>
      </c>
      <c r="AD218" s="31">
        <f t="shared" si="89"/>
        <v>7.7995414636303989E-3</v>
      </c>
      <c r="AE218" s="31">
        <f t="shared" si="104"/>
        <v>3.8561228013616389E-2</v>
      </c>
      <c r="AF218" s="31">
        <f t="shared" si="104"/>
        <v>-8.5255427347478117E-3</v>
      </c>
      <c r="AG218" s="31">
        <f t="shared" si="104"/>
        <v>-4.8935582559395986E-4</v>
      </c>
      <c r="AH218" s="31"/>
      <c r="AI218" s="32">
        <f t="shared" si="97"/>
        <v>1</v>
      </c>
      <c r="AJ218" s="32">
        <f t="shared" si="97"/>
        <v>2</v>
      </c>
      <c r="AK218" s="32">
        <f t="shared" si="97"/>
        <v>3</v>
      </c>
      <c r="AL218" s="31" t="str">
        <f>_xlfn.IFS(AI218=1,D218,AJ218=1,E218,AK218=1,F218)</f>
        <v>더불어민주당</v>
      </c>
      <c r="AM218" s="31"/>
      <c r="AN218" s="30">
        <v>135649</v>
      </c>
      <c r="AO218" s="41">
        <v>999999</v>
      </c>
      <c r="AP218" s="40"/>
      <c r="AQ218" s="32">
        <f>INT(L218*AP218)</f>
        <v>0</v>
      </c>
      <c r="AR218" s="30">
        <f>IF(E218="미래통합당",1,0)</f>
        <v>1</v>
      </c>
      <c r="AS218" s="30">
        <v>1</v>
      </c>
      <c r="AT218" s="39">
        <f t="shared" si="101"/>
        <v>0</v>
      </c>
      <c r="AU218" s="30">
        <v>135649</v>
      </c>
      <c r="AV218" s="30">
        <f t="shared" si="102"/>
        <v>68029</v>
      </c>
      <c r="AW218" s="32">
        <f>K218-AT218</f>
        <v>40666</v>
      </c>
      <c r="AX218" s="32">
        <f>L218+AT218</f>
        <v>1746</v>
      </c>
      <c r="AY218" s="32">
        <f t="shared" si="96"/>
        <v>514</v>
      </c>
      <c r="AZ218" s="32">
        <f t="shared" si="92"/>
        <v>67620</v>
      </c>
      <c r="BA218" s="32">
        <f t="shared" si="93"/>
        <v>37814</v>
      </c>
      <c r="BB218" s="32">
        <f t="shared" si="94"/>
        <v>2312</v>
      </c>
      <c r="BC218" s="32">
        <f t="shared" si="95"/>
        <v>544</v>
      </c>
      <c r="BD218" s="32">
        <f t="shared" si="90"/>
        <v>135649</v>
      </c>
      <c r="BE218" s="32">
        <f>S218-AT218</f>
        <v>78480</v>
      </c>
      <c r="BF218" s="32">
        <f>T218+AT218</f>
        <v>4058</v>
      </c>
      <c r="BG218" s="32">
        <f t="shared" si="91"/>
        <v>1058</v>
      </c>
      <c r="BH218" s="31">
        <f>AW218/$AV218</f>
        <v>0.59777447853121468</v>
      </c>
      <c r="BI218" s="31">
        <f>AX218/$AV218</f>
        <v>2.5665524996692588E-2</v>
      </c>
      <c r="BJ218" s="31">
        <f>AY218/$AV218</f>
        <v>7.5556012876861339E-3</v>
      </c>
      <c r="BK218" s="31">
        <f>BA218/$AZ218</f>
        <v>0.55921325051759829</v>
      </c>
      <c r="BL218" s="31">
        <f>BB218/$AZ218</f>
        <v>3.41910677314404E-2</v>
      </c>
      <c r="BM218" s="31">
        <f>BC218/$AZ218</f>
        <v>8.0449571132800938E-3</v>
      </c>
      <c r="BN218" s="31">
        <f>BE218/$BD218</f>
        <v>0.57855199817175207</v>
      </c>
      <c r="BO218" s="31">
        <f>BF218/$BD218</f>
        <v>2.9915443534416029E-2</v>
      </c>
      <c r="BP218" s="31">
        <f>(AY218+BC218)/$AU218</f>
        <v>7.7995414636303989E-3</v>
      </c>
      <c r="BQ218" s="31">
        <f t="shared" si="98"/>
        <v>3.8561228013616389E-2</v>
      </c>
      <c r="BR218" s="31">
        <f t="shared" si="98"/>
        <v>-8.5255427347478117E-3</v>
      </c>
      <c r="BS218" s="31">
        <f t="shared" si="98"/>
        <v>-4.8935582559395986E-4</v>
      </c>
      <c r="BU218" s="32">
        <f t="shared" si="99"/>
        <v>1</v>
      </c>
      <c r="BV218" s="32">
        <f t="shared" si="100"/>
        <v>2</v>
      </c>
      <c r="BW218" s="32">
        <f t="shared" si="100"/>
        <v>3</v>
      </c>
      <c r="BX218" s="31" t="str">
        <f t="shared" si="103"/>
        <v>더불어민주당</v>
      </c>
    </row>
    <row r="219" spans="1:76">
      <c r="A219" s="30">
        <v>216</v>
      </c>
      <c r="B219" s="30" t="s">
        <v>16702</v>
      </c>
      <c r="C219" s="30" t="s">
        <v>16707</v>
      </c>
      <c r="D219" s="32" t="s">
        <v>7</v>
      </c>
      <c r="E219" s="32" t="s">
        <v>9</v>
      </c>
      <c r="F219" s="32" t="s">
        <v>100</v>
      </c>
      <c r="G219" s="32" t="s">
        <v>14424</v>
      </c>
      <c r="H219" s="32" t="s">
        <v>14423</v>
      </c>
      <c r="I219" s="32" t="s">
        <v>14422</v>
      </c>
      <c r="J219" s="30">
        <v>72280</v>
      </c>
      <c r="K219" s="32">
        <v>47883</v>
      </c>
      <c r="L219" s="32">
        <v>2671</v>
      </c>
      <c r="M219" s="32">
        <v>1970</v>
      </c>
      <c r="N219" s="32">
        <v>72505</v>
      </c>
      <c r="O219" s="32">
        <v>44559</v>
      </c>
      <c r="P219" s="32">
        <v>3521</v>
      </c>
      <c r="Q219" s="32">
        <v>2217</v>
      </c>
      <c r="R219" s="32">
        <v>144785</v>
      </c>
      <c r="S219" s="32">
        <v>92442</v>
      </c>
      <c r="T219" s="32">
        <v>6192</v>
      </c>
      <c r="U219" s="32">
        <v>4187</v>
      </c>
      <c r="V219" s="31">
        <f t="shared" si="105"/>
        <v>0.66246541228555622</v>
      </c>
      <c r="W219" s="31">
        <f t="shared" si="106"/>
        <v>3.6953514111787496E-2</v>
      </c>
      <c r="X219" s="31">
        <f t="shared" si="107"/>
        <v>2.7255118981737686E-2</v>
      </c>
      <c r="Y219" s="31">
        <f t="shared" si="108"/>
        <v>0.61456451279222124</v>
      </c>
      <c r="Z219" s="31">
        <f t="shared" si="109"/>
        <v>4.8562168126336118E-2</v>
      </c>
      <c r="AA219" s="31">
        <f t="shared" si="110"/>
        <v>3.0577201572305358E-2</v>
      </c>
      <c r="AB219" s="31">
        <f t="shared" si="87"/>
        <v>0.63847774286010295</v>
      </c>
      <c r="AC219" s="31">
        <f t="shared" si="88"/>
        <v>4.2766861207998066E-2</v>
      </c>
      <c r="AD219" s="31">
        <f t="shared" si="89"/>
        <v>2.8918741582346238E-2</v>
      </c>
      <c r="AE219" s="31">
        <f t="shared" si="104"/>
        <v>4.7900899493334981E-2</v>
      </c>
      <c r="AF219" s="31">
        <f t="shared" si="104"/>
        <v>-1.1608654014548622E-2</v>
      </c>
      <c r="AG219" s="31">
        <f t="shared" si="104"/>
        <v>-3.3220825905676717E-3</v>
      </c>
      <c r="AH219" s="31"/>
      <c r="AI219" s="32">
        <f t="shared" si="97"/>
        <v>1</v>
      </c>
      <c r="AJ219" s="32">
        <f t="shared" si="97"/>
        <v>2</v>
      </c>
      <c r="AK219" s="32">
        <f t="shared" si="97"/>
        <v>3</v>
      </c>
      <c r="AL219" s="31" t="str">
        <f>_xlfn.IFS(AI219=1,D219,AJ219=1,E219,AK219=1,F219)</f>
        <v>더불어민주당</v>
      </c>
      <c r="AM219" s="31"/>
      <c r="AN219" s="30">
        <v>144785</v>
      </c>
      <c r="AO219" s="41">
        <v>999999</v>
      </c>
      <c r="AP219" s="40"/>
      <c r="AQ219" s="32">
        <f>INT(L219*AP219)</f>
        <v>0</v>
      </c>
      <c r="AR219" s="30">
        <f>IF(E219="미래통합당",1,0)</f>
        <v>1</v>
      </c>
      <c r="AS219" s="30">
        <v>1</v>
      </c>
      <c r="AT219" s="39">
        <f t="shared" si="101"/>
        <v>0</v>
      </c>
      <c r="AU219" s="30">
        <v>144785</v>
      </c>
      <c r="AV219" s="30">
        <f t="shared" si="102"/>
        <v>72280</v>
      </c>
      <c r="AW219" s="32">
        <f>K219-AT219</f>
        <v>47883</v>
      </c>
      <c r="AX219" s="32">
        <f>L219+AT219</f>
        <v>2671</v>
      </c>
      <c r="AY219" s="32">
        <f t="shared" si="96"/>
        <v>1970</v>
      </c>
      <c r="AZ219" s="32">
        <f t="shared" si="92"/>
        <v>72505</v>
      </c>
      <c r="BA219" s="32">
        <f t="shared" si="93"/>
        <v>44559</v>
      </c>
      <c r="BB219" s="32">
        <f t="shared" si="94"/>
        <v>3521</v>
      </c>
      <c r="BC219" s="32">
        <f t="shared" si="95"/>
        <v>2217</v>
      </c>
      <c r="BD219" s="32">
        <f t="shared" si="90"/>
        <v>144785</v>
      </c>
      <c r="BE219" s="32">
        <f>S219-AT219</f>
        <v>92442</v>
      </c>
      <c r="BF219" s="32">
        <f>T219+AT219</f>
        <v>6192</v>
      </c>
      <c r="BG219" s="32">
        <f t="shared" si="91"/>
        <v>4187</v>
      </c>
      <c r="BH219" s="31">
        <f>AW219/$AV219</f>
        <v>0.66246541228555622</v>
      </c>
      <c r="BI219" s="31">
        <f>AX219/$AV219</f>
        <v>3.6953514111787496E-2</v>
      </c>
      <c r="BJ219" s="31">
        <f>AY219/$AV219</f>
        <v>2.7255118981737686E-2</v>
      </c>
      <c r="BK219" s="31">
        <f>BA219/$AZ219</f>
        <v>0.61456451279222124</v>
      </c>
      <c r="BL219" s="31">
        <f>BB219/$AZ219</f>
        <v>4.8562168126336118E-2</v>
      </c>
      <c r="BM219" s="31">
        <f>BC219/$AZ219</f>
        <v>3.0577201572305358E-2</v>
      </c>
      <c r="BN219" s="31">
        <f>BE219/$BD219</f>
        <v>0.63847774286010295</v>
      </c>
      <c r="BO219" s="31">
        <f>BF219/$BD219</f>
        <v>4.2766861207998066E-2</v>
      </c>
      <c r="BP219" s="31">
        <f>(AY219+BC219)/$AU219</f>
        <v>2.8918741582346238E-2</v>
      </c>
      <c r="BQ219" s="31">
        <f t="shared" si="98"/>
        <v>4.7900899493334981E-2</v>
      </c>
      <c r="BR219" s="31">
        <f t="shared" si="98"/>
        <v>-1.1608654014548622E-2</v>
      </c>
      <c r="BS219" s="31">
        <f t="shared" si="98"/>
        <v>-3.3220825905676717E-3</v>
      </c>
      <c r="BU219" s="32">
        <f t="shared" si="99"/>
        <v>1</v>
      </c>
      <c r="BV219" s="32">
        <f t="shared" si="100"/>
        <v>2</v>
      </c>
      <c r="BW219" s="32">
        <f t="shared" si="100"/>
        <v>3</v>
      </c>
      <c r="BX219" s="31" t="str">
        <f t="shared" si="103"/>
        <v>더불어민주당</v>
      </c>
    </row>
    <row r="220" spans="1:76">
      <c r="A220" s="30">
        <v>217</v>
      </c>
      <c r="B220" s="30" t="s">
        <v>16702</v>
      </c>
      <c r="C220" s="30" t="s">
        <v>16706</v>
      </c>
      <c r="D220" s="32" t="s">
        <v>7</v>
      </c>
      <c r="E220" s="32" t="s">
        <v>13</v>
      </c>
      <c r="F220" s="32" t="s">
        <v>19</v>
      </c>
      <c r="G220" s="32" t="s">
        <v>14552</v>
      </c>
      <c r="H220" s="32" t="s">
        <v>14551</v>
      </c>
      <c r="I220" s="32" t="s">
        <v>14550</v>
      </c>
      <c r="J220" s="30">
        <v>54185</v>
      </c>
      <c r="K220" s="32">
        <v>42526</v>
      </c>
      <c r="L220" s="32">
        <v>9447</v>
      </c>
      <c r="M220" s="32">
        <v>750</v>
      </c>
      <c r="N220" s="32">
        <v>44630</v>
      </c>
      <c r="O220" s="32">
        <v>33060</v>
      </c>
      <c r="P220" s="32">
        <v>9304</v>
      </c>
      <c r="Q220" s="32">
        <v>828</v>
      </c>
      <c r="R220" s="32">
        <v>98815</v>
      </c>
      <c r="S220" s="32">
        <v>75586</v>
      </c>
      <c r="T220" s="32">
        <v>18751</v>
      </c>
      <c r="U220" s="32">
        <v>1578</v>
      </c>
      <c r="V220" s="31">
        <f t="shared" si="105"/>
        <v>0.78482974993079269</v>
      </c>
      <c r="W220" s="31">
        <f t="shared" si="106"/>
        <v>0.1743471440435545</v>
      </c>
      <c r="X220" s="31">
        <f t="shared" si="107"/>
        <v>1.3841469041247577E-2</v>
      </c>
      <c r="Y220" s="31">
        <f t="shared" si="108"/>
        <v>0.74075733811337663</v>
      </c>
      <c r="Z220" s="31">
        <f t="shared" si="109"/>
        <v>0.20846963925610576</v>
      </c>
      <c r="AA220" s="31">
        <f t="shared" si="110"/>
        <v>1.8552543132422137E-2</v>
      </c>
      <c r="AB220" s="31">
        <f t="shared" si="87"/>
        <v>0.76492435359004196</v>
      </c>
      <c r="AC220" s="31">
        <f t="shared" si="88"/>
        <v>0.18975863988260891</v>
      </c>
      <c r="AD220" s="31">
        <f t="shared" si="89"/>
        <v>1.5969235439963567E-2</v>
      </c>
      <c r="AE220" s="31">
        <f t="shared" si="104"/>
        <v>4.4072411817416057E-2</v>
      </c>
      <c r="AF220" s="31">
        <f t="shared" si="104"/>
        <v>-3.4122495212551257E-2</v>
      </c>
      <c r="AG220" s="31">
        <f t="shared" si="104"/>
        <v>-4.7110740911745601E-3</v>
      </c>
      <c r="AH220" s="31"/>
      <c r="AI220" s="32">
        <f t="shared" si="97"/>
        <v>1</v>
      </c>
      <c r="AJ220" s="32">
        <f t="shared" si="97"/>
        <v>2</v>
      </c>
      <c r="AK220" s="32">
        <f t="shared" si="97"/>
        <v>3</v>
      </c>
      <c r="AL220" s="31" t="str">
        <f>_xlfn.IFS(AI220=1,D220,AJ220=1,E220,AK220=1,F220)</f>
        <v>더불어민주당</v>
      </c>
      <c r="AM220" s="31"/>
      <c r="AN220" s="30">
        <v>98815</v>
      </c>
      <c r="AO220" s="41">
        <v>999999</v>
      </c>
      <c r="AP220" s="40"/>
      <c r="AQ220" s="32">
        <f>INT(L220*AP220)</f>
        <v>0</v>
      </c>
      <c r="AR220" s="30">
        <f>IF(E220="미래통합당",1,0)</f>
        <v>0</v>
      </c>
      <c r="AS220" s="30">
        <v>1</v>
      </c>
      <c r="AT220" s="39">
        <f t="shared" si="101"/>
        <v>0</v>
      </c>
      <c r="AU220" s="30">
        <v>98815</v>
      </c>
      <c r="AV220" s="30">
        <f t="shared" si="102"/>
        <v>54185</v>
      </c>
      <c r="AW220" s="32">
        <f>K220-AT220</f>
        <v>42526</v>
      </c>
      <c r="AX220" s="32">
        <f>L220+AT220</f>
        <v>9447</v>
      </c>
      <c r="AY220" s="32">
        <f t="shared" si="96"/>
        <v>750</v>
      </c>
      <c r="AZ220" s="32">
        <f t="shared" si="92"/>
        <v>44630</v>
      </c>
      <c r="BA220" s="32">
        <f t="shared" si="93"/>
        <v>33060</v>
      </c>
      <c r="BB220" s="32">
        <f t="shared" si="94"/>
        <v>9304</v>
      </c>
      <c r="BC220" s="32">
        <f t="shared" si="95"/>
        <v>828</v>
      </c>
      <c r="BD220" s="32">
        <f t="shared" si="90"/>
        <v>98815</v>
      </c>
      <c r="BE220" s="32">
        <f>S220-AT220</f>
        <v>75586</v>
      </c>
      <c r="BF220" s="32">
        <f>T220+AT220</f>
        <v>18751</v>
      </c>
      <c r="BG220" s="32">
        <f t="shared" si="91"/>
        <v>1578</v>
      </c>
      <c r="BH220" s="31">
        <f>AW220/$AV220</f>
        <v>0.78482974993079269</v>
      </c>
      <c r="BI220" s="31">
        <f>AX220/$AV220</f>
        <v>0.1743471440435545</v>
      </c>
      <c r="BJ220" s="31">
        <f>AY220/$AV220</f>
        <v>1.3841469041247577E-2</v>
      </c>
      <c r="BK220" s="31">
        <f>BA220/$AZ220</f>
        <v>0.74075733811337663</v>
      </c>
      <c r="BL220" s="31">
        <f>BB220/$AZ220</f>
        <v>0.20846963925610576</v>
      </c>
      <c r="BM220" s="31">
        <f>BC220/$AZ220</f>
        <v>1.8552543132422137E-2</v>
      </c>
      <c r="BN220" s="31">
        <f>BE220/$BD220</f>
        <v>0.76492435359004196</v>
      </c>
      <c r="BO220" s="31">
        <f>BF220/$BD220</f>
        <v>0.18975863988260891</v>
      </c>
      <c r="BP220" s="31">
        <f>(AY220+BC220)/$AU220</f>
        <v>1.5969235439963567E-2</v>
      </c>
      <c r="BQ220" s="31">
        <f t="shared" si="98"/>
        <v>4.4072411817416057E-2</v>
      </c>
      <c r="BR220" s="31">
        <f t="shared" si="98"/>
        <v>-3.4122495212551257E-2</v>
      </c>
      <c r="BS220" s="31">
        <f t="shared" si="98"/>
        <v>-4.7110740911745601E-3</v>
      </c>
      <c r="BU220" s="32">
        <f t="shared" si="99"/>
        <v>1</v>
      </c>
      <c r="BV220" s="32">
        <f t="shared" si="100"/>
        <v>2</v>
      </c>
      <c r="BW220" s="32">
        <f t="shared" si="100"/>
        <v>3</v>
      </c>
      <c r="BX220" s="31" t="str">
        <f t="shared" si="103"/>
        <v>더불어민주당</v>
      </c>
    </row>
    <row r="221" spans="1:76">
      <c r="A221" s="30">
        <v>218</v>
      </c>
      <c r="B221" s="30" t="s">
        <v>16702</v>
      </c>
      <c r="C221" s="30" t="s">
        <v>16705</v>
      </c>
      <c r="D221" s="32" t="s">
        <v>7</v>
      </c>
      <c r="E221" s="32" t="s">
        <v>255</v>
      </c>
      <c r="F221" s="32" t="s">
        <v>11</v>
      </c>
      <c r="G221" s="32" t="s">
        <v>14637</v>
      </c>
      <c r="H221" s="32" t="s">
        <v>14636</v>
      </c>
      <c r="I221" s="32" t="s">
        <v>14635</v>
      </c>
      <c r="J221" s="30">
        <v>64325</v>
      </c>
      <c r="K221" s="32">
        <v>51979</v>
      </c>
      <c r="L221" s="32">
        <v>2728</v>
      </c>
      <c r="M221" s="32">
        <v>530</v>
      </c>
      <c r="N221" s="32">
        <v>43726</v>
      </c>
      <c r="O221" s="32">
        <v>34336</v>
      </c>
      <c r="P221" s="32">
        <v>2103</v>
      </c>
      <c r="Q221" s="32">
        <v>503</v>
      </c>
      <c r="R221" s="32">
        <v>108051</v>
      </c>
      <c r="S221" s="32">
        <v>86315</v>
      </c>
      <c r="T221" s="32">
        <v>4831</v>
      </c>
      <c r="U221" s="32">
        <v>1033</v>
      </c>
      <c r="V221" s="31">
        <f t="shared" si="105"/>
        <v>0.80806840264282942</v>
      </c>
      <c r="W221" s="31">
        <f t="shared" si="106"/>
        <v>4.2409638554216866E-2</v>
      </c>
      <c r="X221" s="31">
        <f t="shared" si="107"/>
        <v>8.2394092499028376E-3</v>
      </c>
      <c r="Y221" s="31">
        <f t="shared" si="108"/>
        <v>0.78525362484562955</v>
      </c>
      <c r="Z221" s="31">
        <f t="shared" si="109"/>
        <v>4.8094954946713626E-2</v>
      </c>
      <c r="AA221" s="31">
        <f t="shared" si="110"/>
        <v>1.1503453322965741E-2</v>
      </c>
      <c r="AB221" s="31">
        <f t="shared" si="87"/>
        <v>0.79883573497700155</v>
      </c>
      <c r="AC221" s="31">
        <f t="shared" si="88"/>
        <v>4.4710368252029134E-2</v>
      </c>
      <c r="AD221" s="31">
        <f t="shared" si="89"/>
        <v>9.5603002285957559E-3</v>
      </c>
      <c r="AE221" s="31">
        <f t="shared" si="104"/>
        <v>2.281477779719987E-2</v>
      </c>
      <c r="AF221" s="31">
        <f t="shared" si="104"/>
        <v>-5.6853163924967601E-3</v>
      </c>
      <c r="AG221" s="31">
        <f t="shared" si="104"/>
        <v>-3.2640440730629036E-3</v>
      </c>
      <c r="AH221" s="31"/>
      <c r="AI221" s="32">
        <f t="shared" si="97"/>
        <v>1</v>
      </c>
      <c r="AJ221" s="32">
        <f t="shared" si="97"/>
        <v>2</v>
      </c>
      <c r="AK221" s="32">
        <f t="shared" si="97"/>
        <v>3</v>
      </c>
      <c r="AL221" s="31" t="str">
        <f>_xlfn.IFS(AI221=1,D221,AJ221=1,E221,AK221=1,F221)</f>
        <v>더불어민주당</v>
      </c>
      <c r="AM221" s="31"/>
      <c r="AN221" s="30">
        <v>108051</v>
      </c>
      <c r="AO221" s="41">
        <v>999999</v>
      </c>
      <c r="AP221" s="40"/>
      <c r="AQ221" s="32">
        <f>INT(L221*AP221)</f>
        <v>0</v>
      </c>
      <c r="AR221" s="30">
        <f>IF(E221="미래통합당",1,0)</f>
        <v>0</v>
      </c>
      <c r="AS221" s="30">
        <v>1</v>
      </c>
      <c r="AT221" s="39">
        <f t="shared" si="101"/>
        <v>0</v>
      </c>
      <c r="AU221" s="30">
        <v>108051</v>
      </c>
      <c r="AV221" s="30">
        <f t="shared" si="102"/>
        <v>64325</v>
      </c>
      <c r="AW221" s="32">
        <f>K221-AT221</f>
        <v>51979</v>
      </c>
      <c r="AX221" s="32">
        <f>L221+AT221</f>
        <v>2728</v>
      </c>
      <c r="AY221" s="32">
        <f t="shared" si="96"/>
        <v>530</v>
      </c>
      <c r="AZ221" s="32">
        <f t="shared" si="92"/>
        <v>43726</v>
      </c>
      <c r="BA221" s="32">
        <f t="shared" si="93"/>
        <v>34336</v>
      </c>
      <c r="BB221" s="32">
        <f t="shared" si="94"/>
        <v>2103</v>
      </c>
      <c r="BC221" s="32">
        <f t="shared" si="95"/>
        <v>503</v>
      </c>
      <c r="BD221" s="32">
        <f t="shared" si="90"/>
        <v>108051</v>
      </c>
      <c r="BE221" s="32">
        <f>S221-AT221</f>
        <v>86315</v>
      </c>
      <c r="BF221" s="32">
        <f>T221+AT221</f>
        <v>4831</v>
      </c>
      <c r="BG221" s="32">
        <f t="shared" si="91"/>
        <v>1033</v>
      </c>
      <c r="BH221" s="31">
        <f>AW221/$AV221</f>
        <v>0.80806840264282942</v>
      </c>
      <c r="BI221" s="31">
        <f>AX221/$AV221</f>
        <v>4.2409638554216866E-2</v>
      </c>
      <c r="BJ221" s="31">
        <f>AY221/$AV221</f>
        <v>8.2394092499028376E-3</v>
      </c>
      <c r="BK221" s="31">
        <f>BA221/$AZ221</f>
        <v>0.78525362484562955</v>
      </c>
      <c r="BL221" s="31">
        <f>BB221/$AZ221</f>
        <v>4.8094954946713626E-2</v>
      </c>
      <c r="BM221" s="31">
        <f>BC221/$AZ221</f>
        <v>1.1503453322965741E-2</v>
      </c>
      <c r="BN221" s="31">
        <f>BE221/$BD221</f>
        <v>0.79883573497700155</v>
      </c>
      <c r="BO221" s="31">
        <f>BF221/$BD221</f>
        <v>4.4710368252029134E-2</v>
      </c>
      <c r="BP221" s="31">
        <f>(AY221+BC221)/$AU221</f>
        <v>9.5603002285957559E-3</v>
      </c>
      <c r="BQ221" s="31">
        <f t="shared" si="98"/>
        <v>2.281477779719987E-2</v>
      </c>
      <c r="BR221" s="31">
        <f t="shared" si="98"/>
        <v>-5.6853163924967601E-3</v>
      </c>
      <c r="BS221" s="31">
        <f t="shared" si="98"/>
        <v>-3.2640440730629036E-3</v>
      </c>
      <c r="BU221" s="32">
        <f t="shared" si="99"/>
        <v>1</v>
      </c>
      <c r="BV221" s="32">
        <f t="shared" si="100"/>
        <v>2</v>
      </c>
      <c r="BW221" s="32">
        <f t="shared" si="100"/>
        <v>3</v>
      </c>
      <c r="BX221" s="31" t="str">
        <f t="shared" si="103"/>
        <v>더불어민주당</v>
      </c>
    </row>
    <row r="222" spans="1:76">
      <c r="A222" s="30">
        <v>219</v>
      </c>
      <c r="B222" s="30" t="s">
        <v>16702</v>
      </c>
      <c r="C222" s="30" t="s">
        <v>16704</v>
      </c>
      <c r="D222" s="32" t="s">
        <v>7</v>
      </c>
      <c r="E222" s="32" t="s">
        <v>255</v>
      </c>
      <c r="F222" s="32" t="s">
        <v>27</v>
      </c>
      <c r="G222" s="32" t="s">
        <v>14779</v>
      </c>
      <c r="H222" s="32" t="s">
        <v>14778</v>
      </c>
      <c r="I222" s="32" t="s">
        <v>14777</v>
      </c>
      <c r="J222" s="30">
        <v>71409</v>
      </c>
      <c r="K222" s="32">
        <v>44356</v>
      </c>
      <c r="L222" s="32">
        <v>23576</v>
      </c>
      <c r="M222" s="32">
        <v>1893</v>
      </c>
      <c r="N222" s="32">
        <v>47179</v>
      </c>
      <c r="O222" s="32">
        <v>28416</v>
      </c>
      <c r="P222" s="32">
        <v>16173</v>
      </c>
      <c r="Q222" s="32">
        <v>1433</v>
      </c>
      <c r="R222" s="32">
        <v>118588</v>
      </c>
      <c r="S222" s="32">
        <v>72772</v>
      </c>
      <c r="T222" s="32">
        <v>39749</v>
      </c>
      <c r="U222" s="32">
        <v>3326</v>
      </c>
      <c r="V222" s="31">
        <f t="shared" si="105"/>
        <v>0.62115419624977242</v>
      </c>
      <c r="W222" s="31">
        <f t="shared" si="106"/>
        <v>0.33015446232267642</v>
      </c>
      <c r="X222" s="31">
        <f t="shared" si="107"/>
        <v>2.6509263538209468E-2</v>
      </c>
      <c r="Y222" s="31">
        <f t="shared" si="108"/>
        <v>0.60230187159541326</v>
      </c>
      <c r="Z222" s="31">
        <f t="shared" si="109"/>
        <v>0.34280082239979653</v>
      </c>
      <c r="AA222" s="31">
        <f t="shared" si="110"/>
        <v>3.0373683206511373E-2</v>
      </c>
      <c r="AB222" s="31">
        <f t="shared" si="87"/>
        <v>0.61365399534522891</v>
      </c>
      <c r="AC222" s="31">
        <f t="shared" si="88"/>
        <v>0.33518568489223194</v>
      </c>
      <c r="AD222" s="31">
        <f t="shared" si="89"/>
        <v>2.8046682632306811E-2</v>
      </c>
      <c r="AE222" s="31">
        <f t="shared" si="104"/>
        <v>1.8852324654359154E-2</v>
      </c>
      <c r="AF222" s="31">
        <f t="shared" si="104"/>
        <v>-1.2646360077120111E-2</v>
      </c>
      <c r="AG222" s="31">
        <f t="shared" si="104"/>
        <v>-3.8644196683019043E-3</v>
      </c>
      <c r="AH222" s="31"/>
      <c r="AI222" s="32">
        <f t="shared" si="97"/>
        <v>1</v>
      </c>
      <c r="AJ222" s="32">
        <f t="shared" si="97"/>
        <v>2</v>
      </c>
      <c r="AK222" s="32">
        <f t="shared" si="97"/>
        <v>3</v>
      </c>
      <c r="AL222" s="31" t="str">
        <f>_xlfn.IFS(AI222=1,D222,AJ222=1,E222,AK222=1,F222)</f>
        <v>더불어민주당</v>
      </c>
      <c r="AM222" s="31"/>
      <c r="AN222" s="30">
        <v>118588</v>
      </c>
      <c r="AO222" s="41">
        <v>999999</v>
      </c>
      <c r="AP222" s="40"/>
      <c r="AQ222" s="32">
        <f>INT(L222*AP222)</f>
        <v>0</v>
      </c>
      <c r="AR222" s="30">
        <f>IF(E222="미래통합당",1,0)</f>
        <v>0</v>
      </c>
      <c r="AS222" s="30">
        <v>1</v>
      </c>
      <c r="AT222" s="39">
        <f t="shared" si="101"/>
        <v>0</v>
      </c>
      <c r="AU222" s="30">
        <v>118588</v>
      </c>
      <c r="AV222" s="30">
        <f t="shared" si="102"/>
        <v>71409</v>
      </c>
      <c r="AW222" s="32">
        <f>K222-AT222</f>
        <v>44356</v>
      </c>
      <c r="AX222" s="32">
        <f>L222+AT222</f>
        <v>23576</v>
      </c>
      <c r="AY222" s="32">
        <f t="shared" si="96"/>
        <v>1893</v>
      </c>
      <c r="AZ222" s="32">
        <f t="shared" si="92"/>
        <v>47179</v>
      </c>
      <c r="BA222" s="32">
        <f t="shared" si="93"/>
        <v>28416</v>
      </c>
      <c r="BB222" s="32">
        <f t="shared" si="94"/>
        <v>16173</v>
      </c>
      <c r="BC222" s="32">
        <f t="shared" si="95"/>
        <v>1433</v>
      </c>
      <c r="BD222" s="32">
        <f t="shared" si="90"/>
        <v>118588</v>
      </c>
      <c r="BE222" s="32">
        <f>S222-AT222</f>
        <v>72772</v>
      </c>
      <c r="BF222" s="32">
        <f>T222+AT222</f>
        <v>39749</v>
      </c>
      <c r="BG222" s="32">
        <f t="shared" si="91"/>
        <v>3326</v>
      </c>
      <c r="BH222" s="31">
        <f>AW222/$AV222</f>
        <v>0.62115419624977242</v>
      </c>
      <c r="BI222" s="31">
        <f>AX222/$AV222</f>
        <v>0.33015446232267642</v>
      </c>
      <c r="BJ222" s="31">
        <f>AY222/$AV222</f>
        <v>2.6509263538209468E-2</v>
      </c>
      <c r="BK222" s="31">
        <f>BA222/$AZ222</f>
        <v>0.60230187159541326</v>
      </c>
      <c r="BL222" s="31">
        <f>BB222/$AZ222</f>
        <v>0.34280082239979653</v>
      </c>
      <c r="BM222" s="31">
        <f>BC222/$AZ222</f>
        <v>3.0373683206511373E-2</v>
      </c>
      <c r="BN222" s="31">
        <f>BE222/$BD222</f>
        <v>0.61365399534522891</v>
      </c>
      <c r="BO222" s="31">
        <f>BF222/$BD222</f>
        <v>0.33518568489223194</v>
      </c>
      <c r="BP222" s="31">
        <f>(AY222+BC222)/$AU222</f>
        <v>2.8046682632306811E-2</v>
      </c>
      <c r="BQ222" s="31">
        <f t="shared" si="98"/>
        <v>1.8852324654359154E-2</v>
      </c>
      <c r="BR222" s="31">
        <f t="shared" si="98"/>
        <v>-1.2646360077120111E-2</v>
      </c>
      <c r="BS222" s="31">
        <f t="shared" si="98"/>
        <v>-3.8644196683019043E-3</v>
      </c>
      <c r="BU222" s="32">
        <f t="shared" si="99"/>
        <v>1</v>
      </c>
      <c r="BV222" s="32">
        <f t="shared" si="100"/>
        <v>2</v>
      </c>
      <c r="BW222" s="32">
        <f t="shared" si="100"/>
        <v>3</v>
      </c>
      <c r="BX222" s="31" t="str">
        <f t="shared" si="103"/>
        <v>더불어민주당</v>
      </c>
    </row>
    <row r="223" spans="1:76">
      <c r="A223" s="30">
        <v>220</v>
      </c>
      <c r="B223" s="30" t="s">
        <v>16702</v>
      </c>
      <c r="C223" s="30" t="s">
        <v>16703</v>
      </c>
      <c r="D223" s="32" t="s">
        <v>7</v>
      </c>
      <c r="E223" s="32" t="s">
        <v>255</v>
      </c>
      <c r="F223" s="32" t="s">
        <v>19</v>
      </c>
      <c r="G223" s="32" t="s">
        <v>14931</v>
      </c>
      <c r="H223" s="32" t="s">
        <v>14930</v>
      </c>
      <c r="I223" s="32" t="s">
        <v>14929</v>
      </c>
      <c r="J223" s="30">
        <v>46873</v>
      </c>
      <c r="K223" s="32">
        <v>31918</v>
      </c>
      <c r="L223" s="32">
        <v>13349</v>
      </c>
      <c r="M223" s="32">
        <v>639</v>
      </c>
      <c r="N223" s="32">
        <v>43525</v>
      </c>
      <c r="O223" s="32">
        <v>27695</v>
      </c>
      <c r="P223" s="32">
        <v>13941</v>
      </c>
      <c r="Q223" s="32">
        <v>765</v>
      </c>
      <c r="R223" s="32">
        <v>90398</v>
      </c>
      <c r="S223" s="32">
        <v>59613</v>
      </c>
      <c r="T223" s="32">
        <v>27290</v>
      </c>
      <c r="U223" s="32">
        <v>1404</v>
      </c>
      <c r="V223" s="31">
        <f t="shared" si="105"/>
        <v>0.68094638704584731</v>
      </c>
      <c r="W223" s="31">
        <f t="shared" si="106"/>
        <v>0.28479081774155696</v>
      </c>
      <c r="X223" s="31">
        <f t="shared" si="107"/>
        <v>1.3632581656817357E-2</v>
      </c>
      <c r="Y223" s="31">
        <f t="shared" si="108"/>
        <v>0.63630097645031591</v>
      </c>
      <c r="Z223" s="31">
        <f t="shared" si="109"/>
        <v>0.32029867892016084</v>
      </c>
      <c r="AA223" s="31">
        <f t="shared" si="110"/>
        <v>1.7576105686387133E-2</v>
      </c>
      <c r="AB223" s="31">
        <f t="shared" si="87"/>
        <v>0.65945043031925488</v>
      </c>
      <c r="AC223" s="31">
        <f t="shared" si="88"/>
        <v>0.30188720989402418</v>
      </c>
      <c r="AD223" s="31">
        <f t="shared" si="89"/>
        <v>1.5531317064536827E-2</v>
      </c>
      <c r="AE223" s="31">
        <f t="shared" si="104"/>
        <v>4.4645410595531398E-2</v>
      </c>
      <c r="AF223" s="31">
        <f t="shared" si="104"/>
        <v>-3.5507861178603883E-2</v>
      </c>
      <c r="AG223" s="31">
        <f t="shared" si="104"/>
        <v>-3.9435240295697758E-3</v>
      </c>
      <c r="AH223" s="31"/>
      <c r="AI223" s="32">
        <f t="shared" si="97"/>
        <v>1</v>
      </c>
      <c r="AJ223" s="32">
        <f t="shared" si="97"/>
        <v>2</v>
      </c>
      <c r="AK223" s="32">
        <f t="shared" si="97"/>
        <v>3</v>
      </c>
      <c r="AL223" s="31" t="str">
        <f>_xlfn.IFS(AI223=1,D223,AJ223=1,E223,AK223=1,F223)</f>
        <v>더불어민주당</v>
      </c>
      <c r="AM223" s="31"/>
      <c r="AN223" s="30">
        <v>90398</v>
      </c>
      <c r="AO223" s="41">
        <v>999999</v>
      </c>
      <c r="AP223" s="40"/>
      <c r="AQ223" s="32">
        <f>INT(L223*AP223)</f>
        <v>0</v>
      </c>
      <c r="AR223" s="30">
        <f>IF(E223="미래통합당",1,0)</f>
        <v>0</v>
      </c>
      <c r="AS223" s="30">
        <v>1</v>
      </c>
      <c r="AT223" s="39">
        <f t="shared" si="101"/>
        <v>0</v>
      </c>
      <c r="AU223" s="30">
        <v>90398</v>
      </c>
      <c r="AV223" s="30">
        <f t="shared" si="102"/>
        <v>46873</v>
      </c>
      <c r="AW223" s="32">
        <f>K223-AT223</f>
        <v>31918</v>
      </c>
      <c r="AX223" s="32">
        <f>L223+AT223</f>
        <v>13349</v>
      </c>
      <c r="AY223" s="32">
        <f t="shared" si="96"/>
        <v>639</v>
      </c>
      <c r="AZ223" s="32">
        <f t="shared" si="92"/>
        <v>43525</v>
      </c>
      <c r="BA223" s="32">
        <f t="shared" si="93"/>
        <v>27695</v>
      </c>
      <c r="BB223" s="32">
        <f t="shared" si="94"/>
        <v>13941</v>
      </c>
      <c r="BC223" s="32">
        <f t="shared" si="95"/>
        <v>765</v>
      </c>
      <c r="BD223" s="32">
        <f t="shared" si="90"/>
        <v>90398</v>
      </c>
      <c r="BE223" s="32">
        <f>S223-AT223</f>
        <v>59613</v>
      </c>
      <c r="BF223" s="32">
        <f>T223+AT223</f>
        <v>27290</v>
      </c>
      <c r="BG223" s="32">
        <f t="shared" si="91"/>
        <v>1404</v>
      </c>
      <c r="BH223" s="31">
        <f>AW223/$AV223</f>
        <v>0.68094638704584731</v>
      </c>
      <c r="BI223" s="31">
        <f>AX223/$AV223</f>
        <v>0.28479081774155696</v>
      </c>
      <c r="BJ223" s="31">
        <f>AY223/$AV223</f>
        <v>1.3632581656817357E-2</v>
      </c>
      <c r="BK223" s="31">
        <f>BA223/$AZ223</f>
        <v>0.63630097645031591</v>
      </c>
      <c r="BL223" s="31">
        <f>BB223/$AZ223</f>
        <v>0.32029867892016084</v>
      </c>
      <c r="BM223" s="31">
        <f>BC223/$AZ223</f>
        <v>1.7576105686387133E-2</v>
      </c>
      <c r="BN223" s="31">
        <f>BE223/$BD223</f>
        <v>0.65945043031925488</v>
      </c>
      <c r="BO223" s="31">
        <f>BF223/$BD223</f>
        <v>0.30188720989402418</v>
      </c>
      <c r="BP223" s="31">
        <f>(AY223+BC223)/$AU223</f>
        <v>1.5531317064536827E-2</v>
      </c>
      <c r="BQ223" s="31">
        <f t="shared" si="98"/>
        <v>4.4645410595531398E-2</v>
      </c>
      <c r="BR223" s="31">
        <f t="shared" si="98"/>
        <v>-3.5507861178603883E-2</v>
      </c>
      <c r="BS223" s="31">
        <f t="shared" si="98"/>
        <v>-3.9435240295697758E-3</v>
      </c>
      <c r="BU223" s="32">
        <f t="shared" si="99"/>
        <v>1</v>
      </c>
      <c r="BV223" s="32">
        <f t="shared" si="100"/>
        <v>2</v>
      </c>
      <c r="BW223" s="32">
        <f t="shared" si="100"/>
        <v>3</v>
      </c>
      <c r="BX223" s="31" t="str">
        <f t="shared" si="103"/>
        <v>더불어민주당</v>
      </c>
    </row>
    <row r="224" spans="1:76">
      <c r="A224" s="30">
        <v>221</v>
      </c>
      <c r="B224" s="30" t="s">
        <v>16702</v>
      </c>
      <c r="C224" s="30" t="s">
        <v>16701</v>
      </c>
      <c r="D224" s="32" t="s">
        <v>7</v>
      </c>
      <c r="E224" s="32" t="s">
        <v>9</v>
      </c>
      <c r="F224" s="32" t="s">
        <v>255</v>
      </c>
      <c r="G224" s="32" t="s">
        <v>15081</v>
      </c>
      <c r="H224" s="32" t="s">
        <v>15080</v>
      </c>
      <c r="I224" s="32" t="s">
        <v>15079</v>
      </c>
      <c r="J224" s="30">
        <v>53617</v>
      </c>
      <c r="K224" s="32">
        <v>41310</v>
      </c>
      <c r="L224" s="32">
        <v>1740</v>
      </c>
      <c r="M224" s="32">
        <v>9351</v>
      </c>
      <c r="N224" s="32">
        <v>45640</v>
      </c>
      <c r="O224" s="32">
        <v>33351</v>
      </c>
      <c r="P224" s="32">
        <v>1769</v>
      </c>
      <c r="Q224" s="32">
        <v>9484</v>
      </c>
      <c r="R224" s="32">
        <v>99257</v>
      </c>
      <c r="S224" s="32">
        <v>74661</v>
      </c>
      <c r="T224" s="32">
        <v>3509</v>
      </c>
      <c r="U224" s="32">
        <v>18835</v>
      </c>
      <c r="V224" s="31">
        <f t="shared" si="105"/>
        <v>0.77046459145420298</v>
      </c>
      <c r="W224" s="31">
        <f t="shared" si="106"/>
        <v>3.2452393830315014E-2</v>
      </c>
      <c r="X224" s="31">
        <f t="shared" si="107"/>
        <v>0.17440364063636532</v>
      </c>
      <c r="Y224" s="31">
        <f t="shared" si="108"/>
        <v>0.73074057843996498</v>
      </c>
      <c r="Z224" s="31">
        <f t="shared" si="109"/>
        <v>3.8759859772129708E-2</v>
      </c>
      <c r="AA224" s="31">
        <f t="shared" si="110"/>
        <v>0.20780017528483785</v>
      </c>
      <c r="AB224" s="31">
        <f t="shared" si="87"/>
        <v>0.75219883736159665</v>
      </c>
      <c r="AC224" s="31">
        <f t="shared" si="88"/>
        <v>3.5352670340630887E-2</v>
      </c>
      <c r="AD224" s="31">
        <f t="shared" si="89"/>
        <v>0.18975991617719656</v>
      </c>
      <c r="AE224" s="31">
        <f t="shared" si="104"/>
        <v>3.9724013014238002E-2</v>
      </c>
      <c r="AF224" s="31">
        <f t="shared" si="104"/>
        <v>-6.3074659418146939E-3</v>
      </c>
      <c r="AG224" s="31">
        <f t="shared" si="104"/>
        <v>-3.3396534648472531E-2</v>
      </c>
      <c r="AH224" s="31"/>
      <c r="AI224" s="32">
        <f t="shared" si="97"/>
        <v>1</v>
      </c>
      <c r="AJ224" s="32">
        <f t="shared" si="97"/>
        <v>3</v>
      </c>
      <c r="AK224" s="32">
        <f t="shared" si="97"/>
        <v>2</v>
      </c>
      <c r="AL224" s="31" t="str">
        <f>_xlfn.IFS(AI224=1,D224,AJ224=1,E224,AK224=1,F224)</f>
        <v>더불어민주당</v>
      </c>
      <c r="AM224" s="31"/>
      <c r="AN224" s="30">
        <v>99257</v>
      </c>
      <c r="AO224" s="41">
        <v>999999</v>
      </c>
      <c r="AP224" s="40"/>
      <c r="AQ224" s="32">
        <f>INT(L224*AP224)</f>
        <v>0</v>
      </c>
      <c r="AR224" s="30">
        <f>IF(E224="미래통합당",1,0)</f>
        <v>1</v>
      </c>
      <c r="AS224" s="30">
        <v>1</v>
      </c>
      <c r="AT224" s="39">
        <f t="shared" si="101"/>
        <v>0</v>
      </c>
      <c r="AU224" s="30">
        <v>99257</v>
      </c>
      <c r="AV224" s="30">
        <f t="shared" si="102"/>
        <v>53617</v>
      </c>
      <c r="AW224" s="32">
        <f>K224-AT224</f>
        <v>41310</v>
      </c>
      <c r="AX224" s="32">
        <f>L224+AT224</f>
        <v>1740</v>
      </c>
      <c r="AY224" s="32">
        <f t="shared" si="96"/>
        <v>9351</v>
      </c>
      <c r="AZ224" s="32">
        <f t="shared" si="92"/>
        <v>45640</v>
      </c>
      <c r="BA224" s="32">
        <f t="shared" si="93"/>
        <v>33351</v>
      </c>
      <c r="BB224" s="32">
        <f t="shared" si="94"/>
        <v>1769</v>
      </c>
      <c r="BC224" s="32">
        <f t="shared" si="95"/>
        <v>9484</v>
      </c>
      <c r="BD224" s="32">
        <f t="shared" si="90"/>
        <v>99257</v>
      </c>
      <c r="BE224" s="32">
        <f>S224-AT224</f>
        <v>74661</v>
      </c>
      <c r="BF224" s="32">
        <f>T224+AT224</f>
        <v>3509</v>
      </c>
      <c r="BG224" s="32">
        <f t="shared" si="91"/>
        <v>18835</v>
      </c>
      <c r="BH224" s="31">
        <f>AW224/$AV224</f>
        <v>0.77046459145420298</v>
      </c>
      <c r="BI224" s="31">
        <f>AX224/$AV224</f>
        <v>3.2452393830315014E-2</v>
      </c>
      <c r="BJ224" s="31">
        <f>AY224/$AV224</f>
        <v>0.17440364063636532</v>
      </c>
      <c r="BK224" s="31">
        <f>BA224/$AZ224</f>
        <v>0.73074057843996498</v>
      </c>
      <c r="BL224" s="31">
        <f>BB224/$AZ224</f>
        <v>3.8759859772129708E-2</v>
      </c>
      <c r="BM224" s="31">
        <f>BC224/$AZ224</f>
        <v>0.20780017528483785</v>
      </c>
      <c r="BN224" s="31">
        <f>BE224/$BD224</f>
        <v>0.75219883736159665</v>
      </c>
      <c r="BO224" s="31">
        <f>BF224/$BD224</f>
        <v>3.5352670340630887E-2</v>
      </c>
      <c r="BP224" s="31">
        <f>(AY224+BC224)/$AU224</f>
        <v>0.18975991617719656</v>
      </c>
      <c r="BQ224" s="31">
        <f t="shared" si="98"/>
        <v>3.9724013014238002E-2</v>
      </c>
      <c r="BR224" s="31">
        <f t="shared" si="98"/>
        <v>-6.3074659418146939E-3</v>
      </c>
      <c r="BS224" s="31">
        <f t="shared" si="98"/>
        <v>-3.3396534648472531E-2</v>
      </c>
      <c r="BU224" s="32">
        <f t="shared" si="99"/>
        <v>1</v>
      </c>
      <c r="BV224" s="32">
        <f t="shared" si="100"/>
        <v>3</v>
      </c>
      <c r="BW224" s="32">
        <f t="shared" si="100"/>
        <v>2</v>
      </c>
      <c r="BX224" s="31" t="str">
        <f t="shared" si="103"/>
        <v>더불어민주당</v>
      </c>
    </row>
    <row r="225" spans="1:76">
      <c r="A225" s="30">
        <v>222</v>
      </c>
      <c r="B225" s="30" t="s">
        <v>16688</v>
      </c>
      <c r="C225" s="30" t="s">
        <v>16700</v>
      </c>
      <c r="D225" s="32" t="s">
        <v>7</v>
      </c>
      <c r="E225" s="32" t="s">
        <v>9</v>
      </c>
      <c r="F225" s="32" t="s">
        <v>100</v>
      </c>
      <c r="G225" s="32" t="s">
        <v>15253</v>
      </c>
      <c r="H225" s="32" t="s">
        <v>15252</v>
      </c>
      <c r="I225" s="32" t="s">
        <v>15251</v>
      </c>
      <c r="J225" s="30">
        <v>55473</v>
      </c>
      <c r="K225" s="32">
        <v>20099</v>
      </c>
      <c r="L225" s="32">
        <v>32309</v>
      </c>
      <c r="M225" s="32">
        <v>1803</v>
      </c>
      <c r="N225" s="32">
        <v>99140</v>
      </c>
      <c r="O225" s="32">
        <v>27825</v>
      </c>
      <c r="P225" s="32">
        <v>66596</v>
      </c>
      <c r="Q225" s="32">
        <v>2755</v>
      </c>
      <c r="R225" s="32">
        <v>154613</v>
      </c>
      <c r="S225" s="32">
        <v>47924</v>
      </c>
      <c r="T225" s="32">
        <v>98905</v>
      </c>
      <c r="U225" s="32">
        <v>4558</v>
      </c>
      <c r="V225" s="31">
        <f t="shared" si="105"/>
        <v>0.36232040812647592</v>
      </c>
      <c r="W225" s="31">
        <f t="shared" si="106"/>
        <v>0.58242748724604765</v>
      </c>
      <c r="X225" s="31">
        <f t="shared" si="107"/>
        <v>3.2502298415445351E-2</v>
      </c>
      <c r="Y225" s="31">
        <f t="shared" si="108"/>
        <v>0.2806637078878354</v>
      </c>
      <c r="Z225" s="31">
        <f t="shared" si="109"/>
        <v>0.67173693766390963</v>
      </c>
      <c r="AA225" s="31">
        <f t="shared" si="110"/>
        <v>2.7788985273350816E-2</v>
      </c>
      <c r="AB225" s="31">
        <f t="shared" si="87"/>
        <v>0.30996099939849819</v>
      </c>
      <c r="AC225" s="31">
        <f t="shared" si="88"/>
        <v>0.63969394552851311</v>
      </c>
      <c r="AD225" s="31">
        <f t="shared" si="89"/>
        <v>2.948005665759024E-2</v>
      </c>
      <c r="AE225" s="31">
        <f t="shared" si="104"/>
        <v>8.1656700238640523E-2</v>
      </c>
      <c r="AF225" s="31">
        <f t="shared" si="104"/>
        <v>-8.930945041786198E-2</v>
      </c>
      <c r="AG225" s="31">
        <f t="shared" si="104"/>
        <v>4.7133131420945343E-3</v>
      </c>
      <c r="AH225" s="31"/>
      <c r="AI225" s="32">
        <f t="shared" si="97"/>
        <v>2</v>
      </c>
      <c r="AJ225" s="32">
        <f t="shared" si="97"/>
        <v>1</v>
      </c>
      <c r="AK225" s="32">
        <f t="shared" si="97"/>
        <v>3</v>
      </c>
      <c r="AL225" s="31" t="str">
        <f>_xlfn.IFS(AI225=1,D225,AJ225=1,E225,AK225=1,F225)</f>
        <v>미래통합당</v>
      </c>
      <c r="AM225" s="31"/>
      <c r="AN225" s="30">
        <v>154613</v>
      </c>
      <c r="AO225" s="41">
        <v>8</v>
      </c>
      <c r="AP225" s="40">
        <f t="shared" ref="AP225:AP256" si="111">1/AO225</f>
        <v>0.125</v>
      </c>
      <c r="AQ225" s="32">
        <f>INT(L225*AP225)</f>
        <v>4038</v>
      </c>
      <c r="AR225" s="30">
        <f>IF(E225="미래통합당",1,0)</f>
        <v>1</v>
      </c>
      <c r="AS225" s="30">
        <v>1</v>
      </c>
      <c r="AT225" s="39">
        <f t="shared" si="101"/>
        <v>4038</v>
      </c>
      <c r="AU225" s="30">
        <v>154613</v>
      </c>
      <c r="AV225" s="30">
        <f t="shared" si="102"/>
        <v>55473</v>
      </c>
      <c r="AW225" s="32">
        <f>K225-AT225</f>
        <v>16061</v>
      </c>
      <c r="AX225" s="32">
        <f>L225+AT225</f>
        <v>36347</v>
      </c>
      <c r="AY225" s="32">
        <f t="shared" si="96"/>
        <v>1803</v>
      </c>
      <c r="AZ225" s="32">
        <f t="shared" si="92"/>
        <v>99140</v>
      </c>
      <c r="BA225" s="32">
        <f t="shared" si="93"/>
        <v>27825</v>
      </c>
      <c r="BB225" s="32">
        <f t="shared" si="94"/>
        <v>66596</v>
      </c>
      <c r="BC225" s="32">
        <f t="shared" si="95"/>
        <v>2755</v>
      </c>
      <c r="BD225" s="32">
        <f t="shared" si="90"/>
        <v>154613</v>
      </c>
      <c r="BE225" s="32">
        <f>S225-AT225</f>
        <v>43886</v>
      </c>
      <c r="BF225" s="32">
        <f>T225+AT225</f>
        <v>102943</v>
      </c>
      <c r="BG225" s="32">
        <f t="shared" si="91"/>
        <v>4558</v>
      </c>
      <c r="BH225" s="31">
        <f>AW225/$AV225</f>
        <v>0.28952823896309915</v>
      </c>
      <c r="BI225" s="31">
        <f>AX225/$AV225</f>
        <v>0.65521965640942437</v>
      </c>
      <c r="BJ225" s="31">
        <f>AY225/$AV225</f>
        <v>3.2502298415445351E-2</v>
      </c>
      <c r="BK225" s="31">
        <f>BA225/$AZ225</f>
        <v>0.2806637078878354</v>
      </c>
      <c r="BL225" s="31">
        <f>BB225/$AZ225</f>
        <v>0.67173693766390963</v>
      </c>
      <c r="BM225" s="31">
        <f>BC225/$AZ225</f>
        <v>2.7788985273350816E-2</v>
      </c>
      <c r="BN225" s="31">
        <f>BE225/$BD225</f>
        <v>0.28384417869131318</v>
      </c>
      <c r="BO225" s="31">
        <f>BF225/$BD225</f>
        <v>0.66581076623569813</v>
      </c>
      <c r="BP225" s="31">
        <f>(AY225+BC225)/$AU225</f>
        <v>2.948005665759024E-2</v>
      </c>
      <c r="BQ225" s="31">
        <f t="shared" si="98"/>
        <v>8.8645310752637485E-3</v>
      </c>
      <c r="BR225" s="31">
        <f t="shared" si="98"/>
        <v>-1.6517281254485261E-2</v>
      </c>
      <c r="BS225" s="31">
        <f t="shared" si="98"/>
        <v>4.7133131420945343E-3</v>
      </c>
      <c r="BU225" s="32">
        <f t="shared" si="99"/>
        <v>2</v>
      </c>
      <c r="BV225" s="32">
        <f t="shared" si="100"/>
        <v>1</v>
      </c>
      <c r="BW225" s="32">
        <f t="shared" si="100"/>
        <v>3</v>
      </c>
      <c r="BX225" s="31" t="str">
        <f t="shared" si="103"/>
        <v>미래통합당</v>
      </c>
    </row>
    <row r="226" spans="1:76">
      <c r="A226" s="30">
        <v>223</v>
      </c>
      <c r="B226" s="30" t="s">
        <v>16688</v>
      </c>
      <c r="C226" s="30" t="s">
        <v>16699</v>
      </c>
      <c r="D226" s="32" t="s">
        <v>7</v>
      </c>
      <c r="E226" s="32" t="s">
        <v>9</v>
      </c>
      <c r="F226" s="32" t="s">
        <v>13</v>
      </c>
      <c r="G226" s="32" t="s">
        <v>15261</v>
      </c>
      <c r="H226" s="32" t="s">
        <v>7757</v>
      </c>
      <c r="I226" s="32" t="s">
        <v>15260</v>
      </c>
      <c r="J226" s="30">
        <v>48919</v>
      </c>
      <c r="K226" s="32">
        <v>19055</v>
      </c>
      <c r="L226" s="32">
        <v>24020</v>
      </c>
      <c r="M226" s="32">
        <v>481</v>
      </c>
      <c r="N226" s="32">
        <v>87059</v>
      </c>
      <c r="O226" s="32">
        <v>26913</v>
      </c>
      <c r="P226" s="32">
        <v>50774</v>
      </c>
      <c r="Q226" s="32">
        <v>864</v>
      </c>
      <c r="R226" s="32">
        <v>135978</v>
      </c>
      <c r="S226" s="32">
        <v>45968</v>
      </c>
      <c r="T226" s="32">
        <v>74794</v>
      </c>
      <c r="U226" s="32">
        <v>1345</v>
      </c>
      <c r="V226" s="31">
        <f t="shared" si="105"/>
        <v>0.3895214538318445</v>
      </c>
      <c r="W226" s="31">
        <f t="shared" si="106"/>
        <v>0.49101576074735787</v>
      </c>
      <c r="X226" s="31">
        <f t="shared" si="107"/>
        <v>9.8325803879883069E-3</v>
      </c>
      <c r="Y226" s="31">
        <f t="shared" si="108"/>
        <v>0.30913518418543745</v>
      </c>
      <c r="Z226" s="31">
        <f t="shared" si="109"/>
        <v>0.58321368267496754</v>
      </c>
      <c r="AA226" s="31">
        <f t="shared" si="110"/>
        <v>9.924304207491472E-3</v>
      </c>
      <c r="AB226" s="31">
        <f t="shared" si="87"/>
        <v>0.33805468531674243</v>
      </c>
      <c r="AC226" s="31">
        <f t="shared" si="88"/>
        <v>0.55004486019797316</v>
      </c>
      <c r="AD226" s="31">
        <f t="shared" si="89"/>
        <v>9.8913059465501781E-3</v>
      </c>
      <c r="AE226" s="31">
        <f t="shared" si="104"/>
        <v>8.0386269646407049E-2</v>
      </c>
      <c r="AF226" s="31">
        <f t="shared" si="104"/>
        <v>-9.2197921927609672E-2</v>
      </c>
      <c r="AG226" s="31">
        <f t="shared" si="104"/>
        <v>-9.1723819503165133E-5</v>
      </c>
      <c r="AH226" s="31"/>
      <c r="AI226" s="32">
        <f t="shared" si="97"/>
        <v>2</v>
      </c>
      <c r="AJ226" s="32">
        <f t="shared" si="97"/>
        <v>1</v>
      </c>
      <c r="AK226" s="32">
        <f t="shared" si="97"/>
        <v>3</v>
      </c>
      <c r="AL226" s="31" t="str">
        <f>_xlfn.IFS(AI226=1,D226,AJ226=1,E226,AK226=1,F226)</f>
        <v>미래통합당</v>
      </c>
      <c r="AM226" s="31"/>
      <c r="AN226" s="30">
        <v>135978</v>
      </c>
      <c r="AO226" s="41">
        <v>8</v>
      </c>
      <c r="AP226" s="40">
        <f t="shared" si="111"/>
        <v>0.125</v>
      </c>
      <c r="AQ226" s="32">
        <f>INT(L226*AP226)</f>
        <v>3002</v>
      </c>
      <c r="AR226" s="30">
        <f>IF(E226="미래통합당",1,0)</f>
        <v>1</v>
      </c>
      <c r="AS226" s="30">
        <v>1</v>
      </c>
      <c r="AT226" s="39">
        <f t="shared" si="101"/>
        <v>3002</v>
      </c>
      <c r="AU226" s="30">
        <v>135978</v>
      </c>
      <c r="AV226" s="30">
        <f t="shared" si="102"/>
        <v>48919</v>
      </c>
      <c r="AW226" s="32">
        <f>K226-AT226</f>
        <v>16053</v>
      </c>
      <c r="AX226" s="32">
        <f>L226+AT226</f>
        <v>27022</v>
      </c>
      <c r="AY226" s="32">
        <f t="shared" si="96"/>
        <v>481</v>
      </c>
      <c r="AZ226" s="32">
        <f t="shared" si="92"/>
        <v>87059</v>
      </c>
      <c r="BA226" s="32">
        <f t="shared" si="93"/>
        <v>26913</v>
      </c>
      <c r="BB226" s="32">
        <f t="shared" si="94"/>
        <v>50774</v>
      </c>
      <c r="BC226" s="32">
        <f t="shared" si="95"/>
        <v>864</v>
      </c>
      <c r="BD226" s="32">
        <f t="shared" si="90"/>
        <v>135978</v>
      </c>
      <c r="BE226" s="32">
        <f>S226-AT226</f>
        <v>42966</v>
      </c>
      <c r="BF226" s="32">
        <f>T226+AT226</f>
        <v>77796</v>
      </c>
      <c r="BG226" s="32">
        <f t="shared" si="91"/>
        <v>1345</v>
      </c>
      <c r="BH226" s="31">
        <f>AW226/$AV226</f>
        <v>0.32815470471595903</v>
      </c>
      <c r="BI226" s="31">
        <f>AX226/$AV226</f>
        <v>0.55238250986324333</v>
      </c>
      <c r="BJ226" s="31">
        <f>AY226/$AV226</f>
        <v>9.8325803879883069E-3</v>
      </c>
      <c r="BK226" s="31">
        <f>BA226/$AZ226</f>
        <v>0.30913518418543745</v>
      </c>
      <c r="BL226" s="31">
        <f>BB226/$AZ226</f>
        <v>0.58321368267496754</v>
      </c>
      <c r="BM226" s="31">
        <f>BC226/$AZ226</f>
        <v>9.924304207491472E-3</v>
      </c>
      <c r="BN226" s="31">
        <f>BE226/$BD226</f>
        <v>0.31597758460927505</v>
      </c>
      <c r="BO226" s="31">
        <f>BF226/$BD226</f>
        <v>0.57212196090544054</v>
      </c>
      <c r="BP226" s="31">
        <f>(AY226+BC226)/$AU226</f>
        <v>9.8913059465501781E-3</v>
      </c>
      <c r="BQ226" s="31">
        <f t="shared" si="98"/>
        <v>1.9019520530521583E-2</v>
      </c>
      <c r="BR226" s="31">
        <f t="shared" si="98"/>
        <v>-3.0831172811724206E-2</v>
      </c>
      <c r="BS226" s="31">
        <f t="shared" si="98"/>
        <v>-9.1723819503165133E-5</v>
      </c>
      <c r="BU226" s="32">
        <f t="shared" si="99"/>
        <v>2</v>
      </c>
      <c r="BV226" s="32">
        <f t="shared" si="100"/>
        <v>1</v>
      </c>
      <c r="BW226" s="32">
        <f t="shared" si="100"/>
        <v>3</v>
      </c>
      <c r="BX226" s="31" t="str">
        <f t="shared" si="103"/>
        <v>미래통합당</v>
      </c>
    </row>
    <row r="227" spans="1:76">
      <c r="A227" s="30">
        <v>224</v>
      </c>
      <c r="B227" s="30" t="s">
        <v>16688</v>
      </c>
      <c r="C227" s="30" t="s">
        <v>16698</v>
      </c>
      <c r="D227" s="32" t="s">
        <v>7</v>
      </c>
      <c r="E227" s="32" t="s">
        <v>9</v>
      </c>
      <c r="F227" s="32" t="s">
        <v>255</v>
      </c>
      <c r="G227" s="32" t="s">
        <v>15426</v>
      </c>
      <c r="H227" s="32" t="s">
        <v>15425</v>
      </c>
      <c r="I227" s="32" t="s">
        <v>15424</v>
      </c>
      <c r="J227" s="30">
        <v>70266</v>
      </c>
      <c r="K227" s="32">
        <v>12185</v>
      </c>
      <c r="L227" s="32">
        <v>35143</v>
      </c>
      <c r="M227" s="32">
        <v>422</v>
      </c>
      <c r="N227" s="32">
        <v>78495</v>
      </c>
      <c r="O227" s="32">
        <v>9375</v>
      </c>
      <c r="P227" s="32">
        <v>41959</v>
      </c>
      <c r="Q227" s="32">
        <v>448</v>
      </c>
      <c r="R227" s="32">
        <v>148761</v>
      </c>
      <c r="S227" s="32">
        <v>21560</v>
      </c>
      <c r="T227" s="32">
        <v>77102</v>
      </c>
      <c r="U227" s="32">
        <v>870</v>
      </c>
      <c r="V227" s="31">
        <f t="shared" si="105"/>
        <v>0.17341246121879714</v>
      </c>
      <c r="W227" s="31">
        <f t="shared" si="106"/>
        <v>0.50014231634076223</v>
      </c>
      <c r="X227" s="31">
        <f t="shared" si="107"/>
        <v>6.0057495801667951E-3</v>
      </c>
      <c r="Y227" s="31">
        <f t="shared" si="108"/>
        <v>0.11943435887636156</v>
      </c>
      <c r="Z227" s="31">
        <f t="shared" si="109"/>
        <v>0.53454360150328051</v>
      </c>
      <c r="AA227" s="31">
        <f t="shared" si="110"/>
        <v>5.7073698961717309E-3</v>
      </c>
      <c r="AB227" s="31">
        <f t="shared" si="87"/>
        <v>0.14493045892404596</v>
      </c>
      <c r="AC227" s="31">
        <f t="shared" si="88"/>
        <v>0.51829444545277326</v>
      </c>
      <c r="AD227" s="31">
        <f t="shared" si="89"/>
        <v>5.8483070159517613E-3</v>
      </c>
      <c r="AE227" s="31">
        <f t="shared" si="104"/>
        <v>5.397810234243558E-2</v>
      </c>
      <c r="AF227" s="31">
        <f t="shared" si="104"/>
        <v>-3.440128516251828E-2</v>
      </c>
      <c r="AG227" s="31">
        <f t="shared" si="104"/>
        <v>2.9837968399506424E-4</v>
      </c>
      <c r="AH227" s="31"/>
      <c r="AI227" s="32">
        <f t="shared" si="97"/>
        <v>2</v>
      </c>
      <c r="AJ227" s="32">
        <f t="shared" si="97"/>
        <v>1</v>
      </c>
      <c r="AK227" s="32">
        <f t="shared" si="97"/>
        <v>3</v>
      </c>
      <c r="AL227" s="31" t="str">
        <f>_xlfn.IFS(AI227=1,D227,AJ227=1,E227,AK227=1,F227)</f>
        <v>미래통합당</v>
      </c>
      <c r="AM227" s="31"/>
      <c r="AN227" s="30">
        <v>148761</v>
      </c>
      <c r="AO227" s="41">
        <v>8</v>
      </c>
      <c r="AP227" s="40">
        <f t="shared" si="111"/>
        <v>0.125</v>
      </c>
      <c r="AQ227" s="32">
        <f>INT(L227*AP227)</f>
        <v>4392</v>
      </c>
      <c r="AR227" s="30">
        <f>IF(E227="미래통합당",1,0)</f>
        <v>1</v>
      </c>
      <c r="AS227" s="30">
        <v>1</v>
      </c>
      <c r="AT227" s="39">
        <f t="shared" si="101"/>
        <v>4392</v>
      </c>
      <c r="AU227" s="30">
        <v>148761</v>
      </c>
      <c r="AV227" s="30">
        <f t="shared" si="102"/>
        <v>70266</v>
      </c>
      <c r="AW227" s="32">
        <f>K227-AT227</f>
        <v>7793</v>
      </c>
      <c r="AX227" s="32">
        <f>L227+AT227</f>
        <v>39535</v>
      </c>
      <c r="AY227" s="32">
        <f t="shared" si="96"/>
        <v>422</v>
      </c>
      <c r="AZ227" s="32">
        <f t="shared" si="92"/>
        <v>78495</v>
      </c>
      <c r="BA227" s="32">
        <f t="shared" si="93"/>
        <v>9375</v>
      </c>
      <c r="BB227" s="32">
        <f t="shared" si="94"/>
        <v>41959</v>
      </c>
      <c r="BC227" s="32">
        <f t="shared" si="95"/>
        <v>448</v>
      </c>
      <c r="BD227" s="32">
        <f t="shared" si="90"/>
        <v>148761</v>
      </c>
      <c r="BE227" s="32">
        <f>S227-AT227</f>
        <v>17168</v>
      </c>
      <c r="BF227" s="32">
        <f>T227+AT227</f>
        <v>81494</v>
      </c>
      <c r="BG227" s="32">
        <f t="shared" si="91"/>
        <v>870</v>
      </c>
      <c r="BH227" s="31">
        <f>AW227/$AV227</f>
        <v>0.11090712435601856</v>
      </c>
      <c r="BI227" s="31">
        <f>AX227/$AV227</f>
        <v>0.56264765320354082</v>
      </c>
      <c r="BJ227" s="31">
        <f>AY227/$AV227</f>
        <v>6.0057495801667951E-3</v>
      </c>
      <c r="BK227" s="31">
        <f>BA227/$AZ227</f>
        <v>0.11943435887636156</v>
      </c>
      <c r="BL227" s="31">
        <f>BB227/$AZ227</f>
        <v>0.53454360150328051</v>
      </c>
      <c r="BM227" s="31">
        <f>BC227/$AZ227</f>
        <v>5.7073698961717309E-3</v>
      </c>
      <c r="BN227" s="31">
        <f>BE227/$BD227</f>
        <v>0.11540659178144809</v>
      </c>
      <c r="BO227" s="31">
        <f>BF227/$BD227</f>
        <v>0.54781831259537106</v>
      </c>
      <c r="BP227" s="31">
        <f>(AY227+BC227)/$AU227</f>
        <v>5.8483070159517613E-3</v>
      </c>
      <c r="BQ227" s="31">
        <f t="shared" si="98"/>
        <v>-8.5272345203429994E-3</v>
      </c>
      <c r="BR227" s="31">
        <f t="shared" si="98"/>
        <v>2.8104051700260313E-2</v>
      </c>
      <c r="BS227" s="31">
        <f t="shared" si="98"/>
        <v>2.9837968399506424E-4</v>
      </c>
      <c r="BU227" s="32">
        <f t="shared" si="99"/>
        <v>2</v>
      </c>
      <c r="BV227" s="32">
        <f t="shared" si="100"/>
        <v>1</v>
      </c>
      <c r="BW227" s="32">
        <f t="shared" si="100"/>
        <v>3</v>
      </c>
      <c r="BX227" s="31" t="str">
        <f t="shared" si="103"/>
        <v>미래통합당</v>
      </c>
    </row>
    <row r="228" spans="1:76">
      <c r="A228" s="30">
        <v>225</v>
      </c>
      <c r="B228" s="30" t="s">
        <v>16688</v>
      </c>
      <c r="C228" s="30" t="s">
        <v>16697</v>
      </c>
      <c r="D228" s="32" t="s">
        <v>7</v>
      </c>
      <c r="E228" s="32" t="s">
        <v>9</v>
      </c>
      <c r="F228" s="32" t="s">
        <v>19</v>
      </c>
      <c r="G228" s="32" t="s">
        <v>15495</v>
      </c>
      <c r="H228" s="32" t="s">
        <v>15494</v>
      </c>
      <c r="I228" s="32" t="s">
        <v>15493</v>
      </c>
      <c r="J228" s="30">
        <v>44106</v>
      </c>
      <c r="K228" s="32">
        <v>10524</v>
      </c>
      <c r="L228" s="32">
        <v>30807</v>
      </c>
      <c r="M228" s="32">
        <v>484</v>
      </c>
      <c r="N228" s="32">
        <v>37803</v>
      </c>
      <c r="O228" s="32">
        <v>6390</v>
      </c>
      <c r="P228" s="32">
        <v>29186</v>
      </c>
      <c r="Q228" s="32">
        <v>435</v>
      </c>
      <c r="R228" s="32">
        <v>81909</v>
      </c>
      <c r="S228" s="32">
        <v>16914</v>
      </c>
      <c r="T228" s="32">
        <v>59993</v>
      </c>
      <c r="U228" s="32">
        <v>919</v>
      </c>
      <c r="V228" s="31">
        <f t="shared" si="105"/>
        <v>0.23860699224595294</v>
      </c>
      <c r="W228" s="31">
        <f t="shared" si="106"/>
        <v>0.69847639776901105</v>
      </c>
      <c r="X228" s="31">
        <f t="shared" si="107"/>
        <v>1.0973563687480162E-2</v>
      </c>
      <c r="Y228" s="31">
        <f t="shared" si="108"/>
        <v>0.16903420363463217</v>
      </c>
      <c r="Z228" s="31">
        <f t="shared" si="109"/>
        <v>0.77205512789990216</v>
      </c>
      <c r="AA228" s="31">
        <f t="shared" si="110"/>
        <v>1.1507023252122847E-2</v>
      </c>
      <c r="AB228" s="31">
        <f t="shared" si="87"/>
        <v>0.20649745449218035</v>
      </c>
      <c r="AC228" s="31">
        <f t="shared" si="88"/>
        <v>0.73243477517733091</v>
      </c>
      <c r="AD228" s="31">
        <f t="shared" si="89"/>
        <v>1.1219768279432052E-2</v>
      </c>
      <c r="AE228" s="31">
        <f t="shared" si="104"/>
        <v>6.9572788611320768E-2</v>
      </c>
      <c r="AF228" s="31">
        <f t="shared" si="104"/>
        <v>-7.3578730130891112E-2</v>
      </c>
      <c r="AG228" s="31">
        <f t="shared" si="104"/>
        <v>-5.3345956464268506E-4</v>
      </c>
      <c r="AH228" s="31"/>
      <c r="AI228" s="32">
        <f t="shared" si="97"/>
        <v>2</v>
      </c>
      <c r="AJ228" s="32">
        <f t="shared" si="97"/>
        <v>1</v>
      </c>
      <c r="AK228" s="32">
        <f t="shared" si="97"/>
        <v>3</v>
      </c>
      <c r="AL228" s="31" t="str">
        <f>_xlfn.IFS(AI228=1,D228,AJ228=1,E228,AK228=1,F228)</f>
        <v>미래통합당</v>
      </c>
      <c r="AM228" s="31"/>
      <c r="AN228" s="30">
        <v>81909</v>
      </c>
      <c r="AO228" s="41">
        <v>8</v>
      </c>
      <c r="AP228" s="40">
        <f t="shared" si="111"/>
        <v>0.125</v>
      </c>
      <c r="AQ228" s="32">
        <f>INT(L228*AP228)</f>
        <v>3850</v>
      </c>
      <c r="AR228" s="30">
        <f>IF(E228="미래통합당",1,0)</f>
        <v>1</v>
      </c>
      <c r="AS228" s="30">
        <v>1</v>
      </c>
      <c r="AT228" s="39">
        <f t="shared" si="101"/>
        <v>3850</v>
      </c>
      <c r="AU228" s="30">
        <v>81909</v>
      </c>
      <c r="AV228" s="30">
        <f t="shared" si="102"/>
        <v>44106</v>
      </c>
      <c r="AW228" s="32">
        <f>K228-AT228</f>
        <v>6674</v>
      </c>
      <c r="AX228" s="32">
        <f>L228+AT228</f>
        <v>34657</v>
      </c>
      <c r="AY228" s="32">
        <f t="shared" si="96"/>
        <v>484</v>
      </c>
      <c r="AZ228" s="32">
        <f t="shared" si="92"/>
        <v>37803</v>
      </c>
      <c r="BA228" s="32">
        <f t="shared" si="93"/>
        <v>6390</v>
      </c>
      <c r="BB228" s="32">
        <f t="shared" si="94"/>
        <v>29186</v>
      </c>
      <c r="BC228" s="32">
        <f t="shared" si="95"/>
        <v>435</v>
      </c>
      <c r="BD228" s="32">
        <f t="shared" si="90"/>
        <v>81909</v>
      </c>
      <c r="BE228" s="32">
        <f>S228-AT228</f>
        <v>13064</v>
      </c>
      <c r="BF228" s="32">
        <f>T228+AT228</f>
        <v>63843</v>
      </c>
      <c r="BG228" s="32">
        <f t="shared" si="91"/>
        <v>919</v>
      </c>
      <c r="BH228" s="31">
        <f>AW228/$AV228</f>
        <v>0.15131728109554254</v>
      </c>
      <c r="BI228" s="31">
        <f>AX228/$AV228</f>
        <v>0.78576610891942145</v>
      </c>
      <c r="BJ228" s="31">
        <f>AY228/$AV228</f>
        <v>1.0973563687480162E-2</v>
      </c>
      <c r="BK228" s="31">
        <f>BA228/$AZ228</f>
        <v>0.16903420363463217</v>
      </c>
      <c r="BL228" s="31">
        <f>BB228/$AZ228</f>
        <v>0.77205512789990216</v>
      </c>
      <c r="BM228" s="31">
        <f>BC228/$AZ228</f>
        <v>1.1507023252122847E-2</v>
      </c>
      <c r="BN228" s="31">
        <f>BE228/$BD228</f>
        <v>0.15949407269042473</v>
      </c>
      <c r="BO228" s="31">
        <f>BF228/$BD228</f>
        <v>0.77943815697908658</v>
      </c>
      <c r="BP228" s="31">
        <f>(AY228+BC228)/$AU228</f>
        <v>1.1219768279432052E-2</v>
      </c>
      <c r="BQ228" s="31">
        <f t="shared" si="98"/>
        <v>-1.771692253908963E-2</v>
      </c>
      <c r="BR228" s="31">
        <f t="shared" si="98"/>
        <v>1.3710981019519286E-2</v>
      </c>
      <c r="BS228" s="31">
        <f t="shared" si="98"/>
        <v>-5.3345956464268506E-4</v>
      </c>
      <c r="BU228" s="32">
        <f t="shared" si="99"/>
        <v>2</v>
      </c>
      <c r="BV228" s="32">
        <f t="shared" si="100"/>
        <v>1</v>
      </c>
      <c r="BW228" s="32">
        <f t="shared" si="100"/>
        <v>3</v>
      </c>
      <c r="BX228" s="31" t="str">
        <f t="shared" si="103"/>
        <v>미래통합당</v>
      </c>
    </row>
    <row r="229" spans="1:76">
      <c r="A229" s="30">
        <v>226</v>
      </c>
      <c r="B229" s="30" t="s">
        <v>16688</v>
      </c>
      <c r="C229" s="30" t="s">
        <v>16696</v>
      </c>
      <c r="D229" s="32" t="s">
        <v>7</v>
      </c>
      <c r="E229" s="32" t="s">
        <v>9</v>
      </c>
      <c r="F229" s="32" t="s">
        <v>11</v>
      </c>
      <c r="G229" s="32" t="s">
        <v>15533</v>
      </c>
      <c r="H229" s="32" t="s">
        <v>15532</v>
      </c>
      <c r="I229" s="32" t="s">
        <v>15531</v>
      </c>
      <c r="J229" s="30">
        <v>61488</v>
      </c>
      <c r="K229" s="32">
        <v>18044</v>
      </c>
      <c r="L229" s="32">
        <v>27546</v>
      </c>
      <c r="M229" s="32">
        <v>502</v>
      </c>
      <c r="N229" s="32">
        <v>64171</v>
      </c>
      <c r="O229" s="32">
        <v>14249</v>
      </c>
      <c r="P229" s="32">
        <v>30637</v>
      </c>
      <c r="Q229" s="32">
        <v>556</v>
      </c>
      <c r="R229" s="32">
        <v>125659</v>
      </c>
      <c r="S229" s="32">
        <v>32293</v>
      </c>
      <c r="T229" s="32">
        <v>58183</v>
      </c>
      <c r="U229" s="32">
        <v>1058</v>
      </c>
      <c r="V229" s="31">
        <f t="shared" si="105"/>
        <v>0.29345563361956806</v>
      </c>
      <c r="W229" s="31">
        <f t="shared" si="106"/>
        <v>0.44798985167837629</v>
      </c>
      <c r="X229" s="31">
        <f t="shared" si="107"/>
        <v>8.1641946396044749E-3</v>
      </c>
      <c r="Y229" s="31">
        <f t="shared" si="108"/>
        <v>0.22204734225740599</v>
      </c>
      <c r="Z229" s="31">
        <f t="shared" si="109"/>
        <v>0.47742749840270526</v>
      </c>
      <c r="AA229" s="31">
        <f t="shared" si="110"/>
        <v>8.664349940004052E-3</v>
      </c>
      <c r="AB229" s="31">
        <f t="shared" si="87"/>
        <v>0.25698915318441179</v>
      </c>
      <c r="AC229" s="31">
        <f t="shared" si="88"/>
        <v>0.46302294304427061</v>
      </c>
      <c r="AD229" s="31">
        <f t="shared" si="89"/>
        <v>8.4196118065558382E-3</v>
      </c>
      <c r="AE229" s="31">
        <f t="shared" si="104"/>
        <v>7.1408291362162063E-2</v>
      </c>
      <c r="AF229" s="31">
        <f t="shared" si="104"/>
        <v>-2.943764672432897E-2</v>
      </c>
      <c r="AG229" s="31">
        <f t="shared" si="104"/>
        <v>-5.0015530039957713E-4</v>
      </c>
      <c r="AH229" s="31"/>
      <c r="AI229" s="32">
        <f t="shared" si="97"/>
        <v>2</v>
      </c>
      <c r="AJ229" s="32">
        <f t="shared" si="97"/>
        <v>1</v>
      </c>
      <c r="AK229" s="32">
        <f t="shared" si="97"/>
        <v>3</v>
      </c>
      <c r="AL229" s="31" t="str">
        <f>_xlfn.IFS(AI229=1,D229,AJ229=1,E229,AK229=1,F229)</f>
        <v>미래통합당</v>
      </c>
      <c r="AM229" s="31"/>
      <c r="AN229" s="30">
        <v>125659</v>
      </c>
      <c r="AO229" s="41">
        <v>8</v>
      </c>
      <c r="AP229" s="40">
        <f t="shared" si="111"/>
        <v>0.125</v>
      </c>
      <c r="AQ229" s="32">
        <f>INT(L229*AP229)</f>
        <v>3443</v>
      </c>
      <c r="AR229" s="30">
        <f>IF(E229="미래통합당",1,0)</f>
        <v>1</v>
      </c>
      <c r="AS229" s="30">
        <v>1</v>
      </c>
      <c r="AT229" s="39">
        <f t="shared" si="101"/>
        <v>3443</v>
      </c>
      <c r="AU229" s="30">
        <v>125659</v>
      </c>
      <c r="AV229" s="30">
        <f t="shared" si="102"/>
        <v>61488</v>
      </c>
      <c r="AW229" s="32">
        <f>K229-AT229</f>
        <v>14601</v>
      </c>
      <c r="AX229" s="32">
        <f>L229+AT229</f>
        <v>30989</v>
      </c>
      <c r="AY229" s="32">
        <f t="shared" si="96"/>
        <v>502</v>
      </c>
      <c r="AZ229" s="32">
        <f t="shared" si="92"/>
        <v>64171</v>
      </c>
      <c r="BA229" s="32">
        <f t="shared" si="93"/>
        <v>14249</v>
      </c>
      <c r="BB229" s="32">
        <f t="shared" si="94"/>
        <v>30637</v>
      </c>
      <c r="BC229" s="32">
        <f t="shared" si="95"/>
        <v>556</v>
      </c>
      <c r="BD229" s="32">
        <f t="shared" si="90"/>
        <v>125659</v>
      </c>
      <c r="BE229" s="32">
        <f>S229-AT229</f>
        <v>28850</v>
      </c>
      <c r="BF229" s="32">
        <f>T229+AT229</f>
        <v>61626</v>
      </c>
      <c r="BG229" s="32">
        <f t="shared" si="91"/>
        <v>1058</v>
      </c>
      <c r="BH229" s="31">
        <f>AW229/$AV229</f>
        <v>0.23746096799375488</v>
      </c>
      <c r="BI229" s="31">
        <f>AX229/$AV229</f>
        <v>0.50398451730418947</v>
      </c>
      <c r="BJ229" s="31">
        <f>AY229/$AV229</f>
        <v>8.1641946396044749E-3</v>
      </c>
      <c r="BK229" s="31">
        <f>BA229/$AZ229</f>
        <v>0.22204734225740599</v>
      </c>
      <c r="BL229" s="31">
        <f>BB229/$AZ229</f>
        <v>0.47742749840270526</v>
      </c>
      <c r="BM229" s="31">
        <f>BC229/$AZ229</f>
        <v>8.664349940004052E-3</v>
      </c>
      <c r="BN229" s="31">
        <f>BE229/$BD229</f>
        <v>0.22958960360976929</v>
      </c>
      <c r="BO229" s="31">
        <f>BF229/$BD229</f>
        <v>0.49042249261891308</v>
      </c>
      <c r="BP229" s="31">
        <f>(AY229+BC229)/$AU229</f>
        <v>8.4196118065558382E-3</v>
      </c>
      <c r="BQ229" s="31">
        <f t="shared" si="98"/>
        <v>1.5413625736348885E-2</v>
      </c>
      <c r="BR229" s="31">
        <f t="shared" si="98"/>
        <v>2.6557018901484208E-2</v>
      </c>
      <c r="BS229" s="31">
        <f t="shared" si="98"/>
        <v>-5.0015530039957713E-4</v>
      </c>
      <c r="BU229" s="32">
        <f t="shared" si="99"/>
        <v>2</v>
      </c>
      <c r="BV229" s="32">
        <f t="shared" si="100"/>
        <v>1</v>
      </c>
      <c r="BW229" s="32">
        <f t="shared" si="100"/>
        <v>3</v>
      </c>
      <c r="BX229" s="31" t="str">
        <f t="shared" si="103"/>
        <v>미래통합당</v>
      </c>
    </row>
    <row r="230" spans="1:76">
      <c r="A230" s="30">
        <v>227</v>
      </c>
      <c r="B230" s="30" t="s">
        <v>16688</v>
      </c>
      <c r="C230" s="30" t="s">
        <v>16695</v>
      </c>
      <c r="D230" s="32" t="s">
        <v>7</v>
      </c>
      <c r="E230" s="32" t="s">
        <v>9</v>
      </c>
      <c r="F230" s="32" t="s">
        <v>11</v>
      </c>
      <c r="G230" s="32" t="s">
        <v>15672</v>
      </c>
      <c r="H230" s="32" t="s">
        <v>15671</v>
      </c>
      <c r="I230" s="32" t="s">
        <v>15670</v>
      </c>
      <c r="J230" s="30">
        <v>43329</v>
      </c>
      <c r="K230" s="32">
        <v>16521</v>
      </c>
      <c r="L230" s="32">
        <v>24975</v>
      </c>
      <c r="M230" s="32">
        <v>657</v>
      </c>
      <c r="N230" s="32">
        <v>70258</v>
      </c>
      <c r="O230" s="32">
        <v>18803</v>
      </c>
      <c r="P230" s="32">
        <v>48364</v>
      </c>
      <c r="Q230" s="32">
        <v>1418</v>
      </c>
      <c r="R230" s="32">
        <v>113587</v>
      </c>
      <c r="S230" s="32">
        <v>35324</v>
      </c>
      <c r="T230" s="32">
        <v>73339</v>
      </c>
      <c r="U230" s="32">
        <v>2075</v>
      </c>
      <c r="V230" s="31">
        <f t="shared" si="105"/>
        <v>0.38129197535138132</v>
      </c>
      <c r="W230" s="31">
        <f t="shared" si="106"/>
        <v>0.57640379422557642</v>
      </c>
      <c r="X230" s="31">
        <f t="shared" si="107"/>
        <v>1.5163054767015164E-2</v>
      </c>
      <c r="Y230" s="31">
        <f t="shared" si="108"/>
        <v>0.26762788579236529</v>
      </c>
      <c r="Z230" s="31">
        <f t="shared" si="109"/>
        <v>0.68837712431324549</v>
      </c>
      <c r="AA230" s="31">
        <f t="shared" si="110"/>
        <v>2.0182754988755727E-2</v>
      </c>
      <c r="AB230" s="31">
        <f t="shared" si="87"/>
        <v>0.31098629244543829</v>
      </c>
      <c r="AC230" s="31">
        <f t="shared" si="88"/>
        <v>0.6456636763009852</v>
      </c>
      <c r="AD230" s="31">
        <f t="shared" si="89"/>
        <v>1.8267935591220825E-2</v>
      </c>
      <c r="AE230" s="31">
        <f t="shared" ref="AE230:AG256" si="112">V230-Y230</f>
        <v>0.11366408955901602</v>
      </c>
      <c r="AF230" s="31">
        <f t="shared" si="112"/>
        <v>-0.11197333008766908</v>
      </c>
      <c r="AG230" s="31">
        <f t="shared" si="112"/>
        <v>-5.0197002217405636E-3</v>
      </c>
      <c r="AH230" s="31"/>
      <c r="AI230" s="32">
        <f t="shared" si="97"/>
        <v>2</v>
      </c>
      <c r="AJ230" s="32">
        <f t="shared" si="97"/>
        <v>1</v>
      </c>
      <c r="AK230" s="32">
        <f t="shared" si="97"/>
        <v>3</v>
      </c>
      <c r="AL230" s="31" t="str">
        <f>_xlfn.IFS(AI230=1,D230,AJ230=1,E230,AK230=1,F230)</f>
        <v>미래통합당</v>
      </c>
      <c r="AM230" s="31"/>
      <c r="AN230" s="30">
        <v>113587</v>
      </c>
      <c r="AO230" s="41">
        <v>5</v>
      </c>
      <c r="AP230" s="40">
        <f t="shared" si="111"/>
        <v>0.2</v>
      </c>
      <c r="AQ230" s="32">
        <f>INT(L230*AP230)</f>
        <v>4995</v>
      </c>
      <c r="AR230" s="30">
        <f>IF(E230="미래통합당",1,0)</f>
        <v>1</v>
      </c>
      <c r="AS230" s="30">
        <v>1</v>
      </c>
      <c r="AT230" s="39">
        <f t="shared" si="101"/>
        <v>4995</v>
      </c>
      <c r="AU230" s="30">
        <v>113587</v>
      </c>
      <c r="AV230" s="30">
        <f t="shared" si="102"/>
        <v>43329</v>
      </c>
      <c r="AW230" s="32">
        <f>K230-AT230</f>
        <v>11526</v>
      </c>
      <c r="AX230" s="32">
        <f>L230+AT230</f>
        <v>29970</v>
      </c>
      <c r="AY230" s="32">
        <f t="shared" si="96"/>
        <v>657</v>
      </c>
      <c r="AZ230" s="32">
        <f t="shared" si="92"/>
        <v>70258</v>
      </c>
      <c r="BA230" s="32">
        <f t="shared" si="93"/>
        <v>18803</v>
      </c>
      <c r="BB230" s="32">
        <f t="shared" si="94"/>
        <v>48364</v>
      </c>
      <c r="BC230" s="32">
        <f t="shared" si="95"/>
        <v>1418</v>
      </c>
      <c r="BD230" s="32">
        <f t="shared" si="90"/>
        <v>113587</v>
      </c>
      <c r="BE230" s="32">
        <f>S230-AT230</f>
        <v>30329</v>
      </c>
      <c r="BF230" s="32">
        <f>T230+AT230</f>
        <v>78334</v>
      </c>
      <c r="BG230" s="32">
        <f t="shared" si="91"/>
        <v>2075</v>
      </c>
      <c r="BH230" s="31">
        <f>AW230/$AV230</f>
        <v>0.26601121650626602</v>
      </c>
      <c r="BI230" s="31">
        <f>AX230/$AV230</f>
        <v>0.69168455307069165</v>
      </c>
      <c r="BJ230" s="31">
        <f>AY230/$AV230</f>
        <v>1.5163054767015164E-2</v>
      </c>
      <c r="BK230" s="31">
        <f>BA230/$AZ230</f>
        <v>0.26762788579236529</v>
      </c>
      <c r="BL230" s="31">
        <f>BB230/$AZ230</f>
        <v>0.68837712431324549</v>
      </c>
      <c r="BM230" s="31">
        <f>BC230/$AZ230</f>
        <v>2.0182754988755727E-2</v>
      </c>
      <c r="BN230" s="31">
        <f>BE230/$BD230</f>
        <v>0.26701118966078863</v>
      </c>
      <c r="BO230" s="31">
        <f>BF230/$BD230</f>
        <v>0.68963877908563476</v>
      </c>
      <c r="BP230" s="31">
        <f>(AY230+BC230)/$AU230</f>
        <v>1.8267935591220825E-2</v>
      </c>
      <c r="BQ230" s="31">
        <f t="shared" si="98"/>
        <v>-1.6166692860992704E-3</v>
      </c>
      <c r="BR230" s="31">
        <f t="shared" si="98"/>
        <v>3.3074287574461625E-3</v>
      </c>
      <c r="BS230" s="31">
        <f t="shared" si="98"/>
        <v>-5.0197002217405636E-3</v>
      </c>
      <c r="BU230" s="32">
        <f t="shared" si="99"/>
        <v>2</v>
      </c>
      <c r="BV230" s="32">
        <f t="shared" si="100"/>
        <v>1</v>
      </c>
      <c r="BW230" s="32">
        <f t="shared" si="100"/>
        <v>3</v>
      </c>
      <c r="BX230" s="31" t="str">
        <f t="shared" si="103"/>
        <v>미래통합당</v>
      </c>
    </row>
    <row r="231" spans="1:76">
      <c r="A231" s="30">
        <v>228</v>
      </c>
      <c r="B231" s="30" t="s">
        <v>16688</v>
      </c>
      <c r="C231" s="30" t="s">
        <v>16694</v>
      </c>
      <c r="D231" s="32" t="s">
        <v>7</v>
      </c>
      <c r="E231" s="32" t="s">
        <v>9</v>
      </c>
      <c r="F231" s="32" t="s">
        <v>19</v>
      </c>
      <c r="G231" s="32" t="s">
        <v>15732</v>
      </c>
      <c r="H231" s="32" t="s">
        <v>15731</v>
      </c>
      <c r="I231" s="32" t="s">
        <v>15730</v>
      </c>
      <c r="J231" s="30">
        <v>36566</v>
      </c>
      <c r="K231" s="32">
        <v>14686</v>
      </c>
      <c r="L231" s="32">
        <v>18430</v>
      </c>
      <c r="M231" s="32">
        <v>308</v>
      </c>
      <c r="N231" s="32">
        <v>61646</v>
      </c>
      <c r="O231" s="32">
        <v>19756</v>
      </c>
      <c r="P231" s="32">
        <v>36027</v>
      </c>
      <c r="Q231" s="32">
        <v>520</v>
      </c>
      <c r="R231" s="32">
        <v>98212</v>
      </c>
      <c r="S231" s="32">
        <v>34442</v>
      </c>
      <c r="T231" s="32">
        <v>54457</v>
      </c>
      <c r="U231" s="32">
        <v>828</v>
      </c>
      <c r="V231" s="31">
        <f t="shared" si="105"/>
        <v>0.40162992944265163</v>
      </c>
      <c r="W231" s="31">
        <f t="shared" si="106"/>
        <v>0.5040201279877482</v>
      </c>
      <c r="X231" s="31">
        <f t="shared" si="107"/>
        <v>8.4231253076628571E-3</v>
      </c>
      <c r="Y231" s="31">
        <f t="shared" si="108"/>
        <v>0.32047496998994257</v>
      </c>
      <c r="Z231" s="31">
        <f t="shared" si="109"/>
        <v>0.58441748045290853</v>
      </c>
      <c r="AA231" s="31">
        <f t="shared" si="110"/>
        <v>8.4352593842260647E-3</v>
      </c>
      <c r="AB231" s="31">
        <f t="shared" si="87"/>
        <v>0.35069034333889954</v>
      </c>
      <c r="AC231" s="31">
        <f t="shared" si="88"/>
        <v>0.55448417708630315</v>
      </c>
      <c r="AD231" s="31">
        <f t="shared" si="89"/>
        <v>8.4307416608968358E-3</v>
      </c>
      <c r="AE231" s="31">
        <f t="shared" si="112"/>
        <v>8.1154959452709063E-2</v>
      </c>
      <c r="AF231" s="31">
        <f t="shared" si="112"/>
        <v>-8.0397352465160332E-2</v>
      </c>
      <c r="AG231" s="31">
        <f t="shared" si="112"/>
        <v>-1.2134076563207613E-5</v>
      </c>
      <c r="AH231" s="31"/>
      <c r="AI231" s="32">
        <f t="shared" si="97"/>
        <v>2</v>
      </c>
      <c r="AJ231" s="32">
        <f t="shared" si="97"/>
        <v>1</v>
      </c>
      <c r="AK231" s="32">
        <f t="shared" si="97"/>
        <v>3</v>
      </c>
      <c r="AL231" s="31" t="str">
        <f>_xlfn.IFS(AI231=1,D231,AJ231=1,E231,AK231=1,F231)</f>
        <v>미래통합당</v>
      </c>
      <c r="AM231" s="31"/>
      <c r="AN231" s="30">
        <v>98212</v>
      </c>
      <c r="AO231" s="41">
        <v>6</v>
      </c>
      <c r="AP231" s="40">
        <f t="shared" si="111"/>
        <v>0.16666666666666666</v>
      </c>
      <c r="AQ231" s="32">
        <f>INT(L231*AP231)</f>
        <v>3071</v>
      </c>
      <c r="AR231" s="30">
        <f>IF(E231="미래통합당",1,0)</f>
        <v>1</v>
      </c>
      <c r="AS231" s="30">
        <v>1</v>
      </c>
      <c r="AT231" s="39">
        <f t="shared" si="101"/>
        <v>3071</v>
      </c>
      <c r="AU231" s="30">
        <v>98212</v>
      </c>
      <c r="AV231" s="30">
        <f t="shared" si="102"/>
        <v>36566</v>
      </c>
      <c r="AW231" s="32">
        <f>K231-AT231</f>
        <v>11615</v>
      </c>
      <c r="AX231" s="32">
        <f>L231+AT231</f>
        <v>21501</v>
      </c>
      <c r="AY231" s="32">
        <f t="shared" si="96"/>
        <v>308</v>
      </c>
      <c r="AZ231" s="32">
        <f t="shared" si="92"/>
        <v>61646</v>
      </c>
      <c r="BA231" s="32">
        <f t="shared" si="93"/>
        <v>19756</v>
      </c>
      <c r="BB231" s="32">
        <f t="shared" si="94"/>
        <v>36027</v>
      </c>
      <c r="BC231" s="32">
        <f t="shared" si="95"/>
        <v>520</v>
      </c>
      <c r="BD231" s="32">
        <f t="shared" si="90"/>
        <v>98212</v>
      </c>
      <c r="BE231" s="32">
        <f>S231-AT231</f>
        <v>31371</v>
      </c>
      <c r="BF231" s="32">
        <f>T231+AT231</f>
        <v>57528</v>
      </c>
      <c r="BG231" s="32">
        <f t="shared" si="91"/>
        <v>828</v>
      </c>
      <c r="BH231" s="31">
        <f>AW231/$AV231</f>
        <v>0.31764480665098727</v>
      </c>
      <c r="BI231" s="31">
        <f>AX231/$AV231</f>
        <v>0.58800525077941257</v>
      </c>
      <c r="BJ231" s="31">
        <f>AY231/$AV231</f>
        <v>8.4231253076628571E-3</v>
      </c>
      <c r="BK231" s="31">
        <f>BA231/$AZ231</f>
        <v>0.32047496998994257</v>
      </c>
      <c r="BL231" s="31">
        <f>BB231/$AZ231</f>
        <v>0.58441748045290853</v>
      </c>
      <c r="BM231" s="31">
        <f>BC231/$AZ231</f>
        <v>8.4352593842260647E-3</v>
      </c>
      <c r="BN231" s="31">
        <f>BE231/$BD231</f>
        <v>0.31942125198550075</v>
      </c>
      <c r="BO231" s="31">
        <f>BF231/$BD231</f>
        <v>0.58575326843970188</v>
      </c>
      <c r="BP231" s="31">
        <f>(AY231+BC231)/$AU231</f>
        <v>8.4307416608968358E-3</v>
      </c>
      <c r="BQ231" s="31">
        <f t="shared" si="98"/>
        <v>-2.8301633389553049E-3</v>
      </c>
      <c r="BR231" s="31">
        <f t="shared" si="98"/>
        <v>3.5877703265040362E-3</v>
      </c>
      <c r="BS231" s="31">
        <f t="shared" si="98"/>
        <v>-1.2134076563207613E-5</v>
      </c>
      <c r="BU231" s="32">
        <f t="shared" si="99"/>
        <v>2</v>
      </c>
      <c r="BV231" s="32">
        <f t="shared" si="100"/>
        <v>1</v>
      </c>
      <c r="BW231" s="32">
        <f t="shared" si="100"/>
        <v>3</v>
      </c>
      <c r="BX231" s="31" t="str">
        <f t="shared" si="103"/>
        <v>미래통합당</v>
      </c>
    </row>
    <row r="232" spans="1:76">
      <c r="A232" s="30">
        <v>229</v>
      </c>
      <c r="B232" s="30" t="s">
        <v>16688</v>
      </c>
      <c r="C232" s="30" t="s">
        <v>16693</v>
      </c>
      <c r="D232" s="32" t="s">
        <v>7</v>
      </c>
      <c r="E232" s="32" t="s">
        <v>9</v>
      </c>
      <c r="F232" s="32" t="s">
        <v>19</v>
      </c>
      <c r="G232" s="32" t="s">
        <v>15761</v>
      </c>
      <c r="H232" s="32" t="s">
        <v>15760</v>
      </c>
      <c r="I232" s="32" t="s">
        <v>15759</v>
      </c>
      <c r="J232" s="30">
        <v>61081</v>
      </c>
      <c r="K232" s="32">
        <v>14947</v>
      </c>
      <c r="L232" s="32">
        <v>32192</v>
      </c>
      <c r="M232" s="32">
        <v>696</v>
      </c>
      <c r="N232" s="32">
        <v>63070</v>
      </c>
      <c r="O232" s="32">
        <v>10736</v>
      </c>
      <c r="P232" s="32">
        <v>35834</v>
      </c>
      <c r="Q232" s="32">
        <v>843</v>
      </c>
      <c r="R232" s="32">
        <v>124151</v>
      </c>
      <c r="S232" s="32">
        <v>25683</v>
      </c>
      <c r="T232" s="32">
        <v>68026</v>
      </c>
      <c r="U232" s="32">
        <v>1539</v>
      </c>
      <c r="V232" s="31">
        <f t="shared" si="105"/>
        <v>0.24470784695731898</v>
      </c>
      <c r="W232" s="31">
        <f t="shared" si="106"/>
        <v>0.52703786774938199</v>
      </c>
      <c r="X232" s="31">
        <f t="shared" si="107"/>
        <v>1.1394705391201847E-2</v>
      </c>
      <c r="Y232" s="31">
        <f t="shared" si="108"/>
        <v>0.17022356112256223</v>
      </c>
      <c r="Z232" s="31">
        <f t="shared" si="109"/>
        <v>0.56816235928333603</v>
      </c>
      <c r="AA232" s="31">
        <f t="shared" si="110"/>
        <v>1.336610115744411E-2</v>
      </c>
      <c r="AB232" s="31">
        <f t="shared" si="87"/>
        <v>0.20686905461897206</v>
      </c>
      <c r="AC232" s="31">
        <f t="shared" si="88"/>
        <v>0.54792953741814399</v>
      </c>
      <c r="AD232" s="31">
        <f t="shared" si="89"/>
        <v>1.2396194956142118E-2</v>
      </c>
      <c r="AE232" s="31">
        <f t="shared" si="112"/>
        <v>7.4484285834756747E-2</v>
      </c>
      <c r="AF232" s="31">
        <f t="shared" si="112"/>
        <v>-4.1124491533954033E-2</v>
      </c>
      <c r="AG232" s="31">
        <f t="shared" si="112"/>
        <v>-1.9713957662422631E-3</v>
      </c>
      <c r="AH232" s="31"/>
      <c r="AI232" s="32">
        <f t="shared" si="97"/>
        <v>2</v>
      </c>
      <c r="AJ232" s="32">
        <f t="shared" si="97"/>
        <v>1</v>
      </c>
      <c r="AK232" s="32">
        <f t="shared" si="97"/>
        <v>3</v>
      </c>
      <c r="AL232" s="31" t="str">
        <f>_xlfn.IFS(AI232=1,D232,AJ232=1,E232,AK232=1,F232)</f>
        <v>미래통합당</v>
      </c>
      <c r="AM232" s="31"/>
      <c r="AN232" s="30">
        <v>124151</v>
      </c>
      <c r="AO232" s="41">
        <v>8</v>
      </c>
      <c r="AP232" s="40">
        <f t="shared" si="111"/>
        <v>0.125</v>
      </c>
      <c r="AQ232" s="32">
        <f>INT(L232*AP232)</f>
        <v>4024</v>
      </c>
      <c r="AR232" s="30">
        <f>IF(E232="미래통합당",1,0)</f>
        <v>1</v>
      </c>
      <c r="AS232" s="30">
        <v>1</v>
      </c>
      <c r="AT232" s="39">
        <f t="shared" si="101"/>
        <v>4024</v>
      </c>
      <c r="AU232" s="30">
        <v>124151</v>
      </c>
      <c r="AV232" s="30">
        <f t="shared" si="102"/>
        <v>61081</v>
      </c>
      <c r="AW232" s="32">
        <f>K232-AT232</f>
        <v>10923</v>
      </c>
      <c r="AX232" s="32">
        <f>L232+AT232</f>
        <v>36216</v>
      </c>
      <c r="AY232" s="32">
        <f t="shared" si="96"/>
        <v>696</v>
      </c>
      <c r="AZ232" s="32">
        <f t="shared" si="92"/>
        <v>63070</v>
      </c>
      <c r="BA232" s="32">
        <f t="shared" si="93"/>
        <v>10736</v>
      </c>
      <c r="BB232" s="32">
        <f t="shared" si="94"/>
        <v>35834</v>
      </c>
      <c r="BC232" s="32">
        <f t="shared" si="95"/>
        <v>843</v>
      </c>
      <c r="BD232" s="32">
        <f t="shared" si="90"/>
        <v>124151</v>
      </c>
      <c r="BE232" s="32">
        <f>S232-AT232</f>
        <v>21659</v>
      </c>
      <c r="BF232" s="32">
        <f>T232+AT232</f>
        <v>72050</v>
      </c>
      <c r="BG232" s="32">
        <f t="shared" si="91"/>
        <v>1539</v>
      </c>
      <c r="BH232" s="31">
        <f>AW232/$AV232</f>
        <v>0.17882811348864622</v>
      </c>
      <c r="BI232" s="31">
        <f>AX232/$AV232</f>
        <v>0.5929176012180547</v>
      </c>
      <c r="BJ232" s="31">
        <f>AY232/$AV232</f>
        <v>1.1394705391201847E-2</v>
      </c>
      <c r="BK232" s="31">
        <f>BA232/$AZ232</f>
        <v>0.17022356112256223</v>
      </c>
      <c r="BL232" s="31">
        <f>BB232/$AZ232</f>
        <v>0.56816235928333603</v>
      </c>
      <c r="BM232" s="31">
        <f>BC232/$AZ232</f>
        <v>1.336610115744411E-2</v>
      </c>
      <c r="BN232" s="31">
        <f>BE232/$BD232</f>
        <v>0.17445691134183375</v>
      </c>
      <c r="BO232" s="31">
        <f>BF232/$BD232</f>
        <v>0.58034168069528236</v>
      </c>
      <c r="BP232" s="31">
        <f>(AY232+BC232)/$AU232</f>
        <v>1.2396194956142118E-2</v>
      </c>
      <c r="BQ232" s="31">
        <f t="shared" si="98"/>
        <v>8.604552366083984E-3</v>
      </c>
      <c r="BR232" s="31">
        <f t="shared" si="98"/>
        <v>2.4755241934718675E-2</v>
      </c>
      <c r="BS232" s="31">
        <f t="shared" si="98"/>
        <v>-1.9713957662422631E-3</v>
      </c>
      <c r="BU232" s="32">
        <f t="shared" si="99"/>
        <v>2</v>
      </c>
      <c r="BV232" s="32">
        <f t="shared" si="100"/>
        <v>1</v>
      </c>
      <c r="BW232" s="32">
        <f t="shared" si="100"/>
        <v>3</v>
      </c>
      <c r="BX232" s="31" t="str">
        <f t="shared" si="103"/>
        <v>미래통합당</v>
      </c>
    </row>
    <row r="233" spans="1:76">
      <c r="A233" s="30">
        <v>230</v>
      </c>
      <c r="B233" s="30" t="s">
        <v>16688</v>
      </c>
      <c r="C233" s="30" t="s">
        <v>16692</v>
      </c>
      <c r="D233" s="32" t="s">
        <v>7</v>
      </c>
      <c r="E233" s="32" t="s">
        <v>9</v>
      </c>
      <c r="F233" s="32" t="s">
        <v>19</v>
      </c>
      <c r="G233" s="32" t="s">
        <v>15900</v>
      </c>
      <c r="H233" s="32" t="s">
        <v>15899</v>
      </c>
      <c r="I233" s="32" t="s">
        <v>15898</v>
      </c>
      <c r="J233" s="30">
        <v>40886</v>
      </c>
      <c r="K233" s="32">
        <v>11295</v>
      </c>
      <c r="L233" s="32">
        <v>23804</v>
      </c>
      <c r="M233" s="32">
        <v>332</v>
      </c>
      <c r="N233" s="32">
        <v>49605</v>
      </c>
      <c r="O233" s="32">
        <v>8807</v>
      </c>
      <c r="P233" s="32">
        <v>33776</v>
      </c>
      <c r="Q233" s="32">
        <v>539</v>
      </c>
      <c r="R233" s="32">
        <v>90491</v>
      </c>
      <c r="S233" s="32">
        <v>20102</v>
      </c>
      <c r="T233" s="32">
        <v>57580</v>
      </c>
      <c r="U233" s="32">
        <v>871</v>
      </c>
      <c r="V233" s="31">
        <f t="shared" si="105"/>
        <v>0.27625593112556868</v>
      </c>
      <c r="W233" s="31">
        <f t="shared" si="106"/>
        <v>0.58220417746906028</v>
      </c>
      <c r="X233" s="31">
        <f t="shared" si="107"/>
        <v>8.1201389228586808E-3</v>
      </c>
      <c r="Y233" s="31">
        <f t="shared" si="108"/>
        <v>0.17754258643281928</v>
      </c>
      <c r="Z233" s="31">
        <f t="shared" si="109"/>
        <v>0.68089910291301281</v>
      </c>
      <c r="AA233" s="31">
        <f t="shared" si="110"/>
        <v>1.0865840137082956E-2</v>
      </c>
      <c r="AB233" s="31">
        <f t="shared" si="87"/>
        <v>0.22214363859389333</v>
      </c>
      <c r="AC233" s="31">
        <f t="shared" si="88"/>
        <v>0.63630637300947057</v>
      </c>
      <c r="AD233" s="31">
        <f t="shared" si="89"/>
        <v>9.6252666010984526E-3</v>
      </c>
      <c r="AE233" s="31">
        <f t="shared" si="112"/>
        <v>9.8713344692749394E-2</v>
      </c>
      <c r="AF233" s="31">
        <f t="shared" si="112"/>
        <v>-9.869492544395253E-2</v>
      </c>
      <c r="AG233" s="31">
        <f t="shared" si="112"/>
        <v>-2.7457012142242752E-3</v>
      </c>
      <c r="AH233" s="31"/>
      <c r="AI233" s="32">
        <f t="shared" ref="AI233:AK256" si="113">_xlfn.RANK.EQ(AB233,$AB233:$AD233)</f>
        <v>2</v>
      </c>
      <c r="AJ233" s="32">
        <f t="shared" si="113"/>
        <v>1</v>
      </c>
      <c r="AK233" s="32">
        <f t="shared" si="113"/>
        <v>3</v>
      </c>
      <c r="AL233" s="31" t="str">
        <f>_xlfn.IFS(AI233=1,D233,AJ233=1,E233,AK233=1,F233)</f>
        <v>미래통합당</v>
      </c>
      <c r="AM233" s="31"/>
      <c r="AN233" s="30">
        <v>90491</v>
      </c>
      <c r="AO233" s="41">
        <v>6</v>
      </c>
      <c r="AP233" s="40">
        <f t="shared" si="111"/>
        <v>0.16666666666666666</v>
      </c>
      <c r="AQ233" s="32">
        <f>INT(L233*AP233)</f>
        <v>3967</v>
      </c>
      <c r="AR233" s="30">
        <f>IF(E233="미래통합당",1,0)</f>
        <v>1</v>
      </c>
      <c r="AS233" s="30">
        <v>1</v>
      </c>
      <c r="AT233" s="39">
        <f t="shared" si="101"/>
        <v>3967</v>
      </c>
      <c r="AU233" s="30">
        <v>90491</v>
      </c>
      <c r="AV233" s="30">
        <f t="shared" si="102"/>
        <v>40886</v>
      </c>
      <c r="AW233" s="32">
        <f>K233-AT233</f>
        <v>7328</v>
      </c>
      <c r="AX233" s="32">
        <f>L233+AT233</f>
        <v>27771</v>
      </c>
      <c r="AY233" s="32">
        <f t="shared" si="96"/>
        <v>332</v>
      </c>
      <c r="AZ233" s="32">
        <f t="shared" si="92"/>
        <v>49605</v>
      </c>
      <c r="BA233" s="32">
        <f t="shared" si="93"/>
        <v>8807</v>
      </c>
      <c r="BB233" s="32">
        <f t="shared" si="94"/>
        <v>33776</v>
      </c>
      <c r="BC233" s="32">
        <f t="shared" si="95"/>
        <v>539</v>
      </c>
      <c r="BD233" s="32">
        <f t="shared" si="90"/>
        <v>90491</v>
      </c>
      <c r="BE233" s="32">
        <f>S233-AT233</f>
        <v>16135</v>
      </c>
      <c r="BF233" s="32">
        <f>T233+AT233</f>
        <v>61547</v>
      </c>
      <c r="BG233" s="32">
        <f t="shared" si="91"/>
        <v>871</v>
      </c>
      <c r="BH233" s="31">
        <f>AW233/$AV233</f>
        <v>0.17923005429731448</v>
      </c>
      <c r="BI233" s="31">
        <f>AX233/$AV233</f>
        <v>0.67923005429731453</v>
      </c>
      <c r="BJ233" s="31">
        <f>AY233/$AV233</f>
        <v>8.1201389228586808E-3</v>
      </c>
      <c r="BK233" s="31">
        <f>BA233/$AZ233</f>
        <v>0.17754258643281928</v>
      </c>
      <c r="BL233" s="31">
        <f>BB233/$AZ233</f>
        <v>0.68089910291301281</v>
      </c>
      <c r="BM233" s="31">
        <f>BC233/$AZ233</f>
        <v>1.0865840137082956E-2</v>
      </c>
      <c r="BN233" s="31">
        <f>BE233/$BD233</f>
        <v>0.17830502480909705</v>
      </c>
      <c r="BO233" s="31">
        <f>BF233/$BD233</f>
        <v>0.68014498679426683</v>
      </c>
      <c r="BP233" s="31">
        <f>(AY233+BC233)/$AU233</f>
        <v>9.6252666010984526E-3</v>
      </c>
      <c r="BQ233" s="31">
        <f t="shared" si="98"/>
        <v>1.6874678644951957E-3</v>
      </c>
      <c r="BR233" s="31">
        <f t="shared" si="98"/>
        <v>-1.6690486156982764E-3</v>
      </c>
      <c r="BS233" s="31">
        <f t="shared" si="98"/>
        <v>-2.7457012142242752E-3</v>
      </c>
      <c r="BU233" s="32">
        <f t="shared" si="99"/>
        <v>2</v>
      </c>
      <c r="BV233" s="32">
        <f t="shared" si="100"/>
        <v>1</v>
      </c>
      <c r="BW233" s="32">
        <f t="shared" si="100"/>
        <v>3</v>
      </c>
      <c r="BX233" s="31" t="str">
        <f t="shared" si="103"/>
        <v>미래통합당</v>
      </c>
    </row>
    <row r="234" spans="1:76">
      <c r="A234" s="30">
        <v>231</v>
      </c>
      <c r="B234" s="30" t="s">
        <v>16688</v>
      </c>
      <c r="C234" s="30" t="s">
        <v>16691</v>
      </c>
      <c r="D234" s="32" t="s">
        <v>7</v>
      </c>
      <c r="E234" s="32" t="s">
        <v>9</v>
      </c>
      <c r="F234" s="32" t="s">
        <v>19</v>
      </c>
      <c r="G234" s="32" t="s">
        <v>15987</v>
      </c>
      <c r="H234" s="32" t="s">
        <v>15986</v>
      </c>
      <c r="I234" s="32" t="s">
        <v>15985</v>
      </c>
      <c r="J234" s="30">
        <v>54551</v>
      </c>
      <c r="K234" s="32">
        <v>11386</v>
      </c>
      <c r="L234" s="32">
        <v>32340</v>
      </c>
      <c r="M234" s="32">
        <v>590</v>
      </c>
      <c r="N234" s="32">
        <v>48938</v>
      </c>
      <c r="O234" s="32">
        <v>6896</v>
      </c>
      <c r="P234" s="32">
        <v>33218</v>
      </c>
      <c r="Q234" s="32">
        <v>612</v>
      </c>
      <c r="R234" s="32">
        <v>103489</v>
      </c>
      <c r="S234" s="32">
        <v>18282</v>
      </c>
      <c r="T234" s="32">
        <v>65558</v>
      </c>
      <c r="U234" s="32">
        <v>1202</v>
      </c>
      <c r="V234" s="31">
        <f t="shared" si="105"/>
        <v>0.20872211325181939</v>
      </c>
      <c r="W234" s="31">
        <f t="shared" si="106"/>
        <v>0.5928397279609906</v>
      </c>
      <c r="X234" s="31">
        <f t="shared" si="107"/>
        <v>1.0815567084013124E-2</v>
      </c>
      <c r="Y234" s="31">
        <f t="shared" si="108"/>
        <v>0.1409129919489967</v>
      </c>
      <c r="Z234" s="31">
        <f t="shared" si="109"/>
        <v>0.67877722832972331</v>
      </c>
      <c r="AA234" s="31">
        <f t="shared" si="110"/>
        <v>1.2505619355102374E-2</v>
      </c>
      <c r="AB234" s="31">
        <f t="shared" si="87"/>
        <v>0.17665645624172618</v>
      </c>
      <c r="AC234" s="31">
        <f t="shared" si="88"/>
        <v>0.63347795417870501</v>
      </c>
      <c r="AD234" s="31">
        <f t="shared" si="89"/>
        <v>1.1614760989090627E-2</v>
      </c>
      <c r="AE234" s="31">
        <f t="shared" si="112"/>
        <v>6.7809121302822684E-2</v>
      </c>
      <c r="AF234" s="31">
        <f t="shared" si="112"/>
        <v>-8.5937500368732711E-2</v>
      </c>
      <c r="AG234" s="31">
        <f t="shared" si="112"/>
        <v>-1.6900522710892492E-3</v>
      </c>
      <c r="AH234" s="31"/>
      <c r="AI234" s="32">
        <f t="shared" si="113"/>
        <v>2</v>
      </c>
      <c r="AJ234" s="32">
        <f t="shared" si="113"/>
        <v>1</v>
      </c>
      <c r="AK234" s="32">
        <f t="shared" si="113"/>
        <v>3</v>
      </c>
      <c r="AL234" s="31" t="str">
        <f>_xlfn.IFS(AI234=1,D234,AJ234=1,E234,AK234=1,F234)</f>
        <v>미래통합당</v>
      </c>
      <c r="AM234" s="31"/>
      <c r="AN234" s="30">
        <v>103489</v>
      </c>
      <c r="AO234" s="41">
        <v>8</v>
      </c>
      <c r="AP234" s="40">
        <f t="shared" si="111"/>
        <v>0.125</v>
      </c>
      <c r="AQ234" s="32">
        <f>INT(L234*AP234)</f>
        <v>4042</v>
      </c>
      <c r="AR234" s="30">
        <f>IF(E234="미래통합당",1,0)</f>
        <v>1</v>
      </c>
      <c r="AS234" s="30">
        <v>1</v>
      </c>
      <c r="AT234" s="39">
        <f t="shared" si="101"/>
        <v>4042</v>
      </c>
      <c r="AU234" s="30">
        <v>103489</v>
      </c>
      <c r="AV234" s="30">
        <f t="shared" si="102"/>
        <v>54551</v>
      </c>
      <c r="AW234" s="32">
        <f>K234-AT234</f>
        <v>7344</v>
      </c>
      <c r="AX234" s="32">
        <f>L234+AT234</f>
        <v>36382</v>
      </c>
      <c r="AY234" s="32">
        <f t="shared" si="96"/>
        <v>590</v>
      </c>
      <c r="AZ234" s="32">
        <f t="shared" si="92"/>
        <v>48938</v>
      </c>
      <c r="BA234" s="32">
        <f t="shared" si="93"/>
        <v>6896</v>
      </c>
      <c r="BB234" s="32">
        <f t="shared" si="94"/>
        <v>33218</v>
      </c>
      <c r="BC234" s="32">
        <f t="shared" si="95"/>
        <v>612</v>
      </c>
      <c r="BD234" s="32">
        <f t="shared" si="90"/>
        <v>103489</v>
      </c>
      <c r="BE234" s="32">
        <f>S234-AT234</f>
        <v>14240</v>
      </c>
      <c r="BF234" s="32">
        <f>T234+AT234</f>
        <v>69600</v>
      </c>
      <c r="BG234" s="32">
        <f t="shared" si="91"/>
        <v>1202</v>
      </c>
      <c r="BH234" s="31">
        <f>AW234/$AV234</f>
        <v>0.13462631299151254</v>
      </c>
      <c r="BI234" s="31">
        <f>AX234/$AV234</f>
        <v>0.66693552822129754</v>
      </c>
      <c r="BJ234" s="31">
        <f>AY234/$AV234</f>
        <v>1.0815567084013124E-2</v>
      </c>
      <c r="BK234" s="31">
        <f>BA234/$AZ234</f>
        <v>0.1409129919489967</v>
      </c>
      <c r="BL234" s="31">
        <f>BB234/$AZ234</f>
        <v>0.67877722832972331</v>
      </c>
      <c r="BM234" s="31">
        <f>BC234/$AZ234</f>
        <v>1.2505619355102374E-2</v>
      </c>
      <c r="BN234" s="31">
        <f>BE234/$BD234</f>
        <v>0.13759916512866102</v>
      </c>
      <c r="BO234" s="31">
        <f>BF234/$BD234</f>
        <v>0.67253524529177011</v>
      </c>
      <c r="BP234" s="31">
        <f>(AY234+BC234)/$AU234</f>
        <v>1.1614760989090627E-2</v>
      </c>
      <c r="BQ234" s="31">
        <f t="shared" si="98"/>
        <v>-6.2866789574841653E-3</v>
      </c>
      <c r="BR234" s="31">
        <f t="shared" si="98"/>
        <v>-1.1841700108425779E-2</v>
      </c>
      <c r="BS234" s="31">
        <f t="shared" si="98"/>
        <v>-1.6900522710892492E-3</v>
      </c>
      <c r="BU234" s="32">
        <f t="shared" si="99"/>
        <v>2</v>
      </c>
      <c r="BV234" s="32">
        <f t="shared" si="100"/>
        <v>1</v>
      </c>
      <c r="BW234" s="32">
        <f t="shared" si="100"/>
        <v>3</v>
      </c>
      <c r="BX234" s="31" t="str">
        <f t="shared" si="103"/>
        <v>미래통합당</v>
      </c>
    </row>
    <row r="235" spans="1:76">
      <c r="A235" s="30">
        <v>232</v>
      </c>
      <c r="B235" s="30" t="s">
        <v>16688</v>
      </c>
      <c r="C235" s="30" t="s">
        <v>16690</v>
      </c>
      <c r="D235" s="32" t="s">
        <v>7</v>
      </c>
      <c r="E235" s="32" t="s">
        <v>9</v>
      </c>
      <c r="F235" s="32" t="s">
        <v>13</v>
      </c>
      <c r="G235" s="32" t="s">
        <v>16137</v>
      </c>
      <c r="H235" s="32" t="s">
        <v>16136</v>
      </c>
      <c r="I235" s="32" t="s">
        <v>16135</v>
      </c>
      <c r="J235" s="30">
        <v>49659</v>
      </c>
      <c r="K235" s="32">
        <v>16690</v>
      </c>
      <c r="L235" s="32">
        <v>27761</v>
      </c>
      <c r="M235" s="32">
        <v>950</v>
      </c>
      <c r="N235" s="32">
        <v>91433</v>
      </c>
      <c r="O235" s="32">
        <v>21120</v>
      </c>
      <c r="P235" s="32">
        <v>60923</v>
      </c>
      <c r="Q235" s="32">
        <v>1723</v>
      </c>
      <c r="R235" s="32">
        <v>141092</v>
      </c>
      <c r="S235" s="32">
        <v>37810</v>
      </c>
      <c r="T235" s="32">
        <v>88684</v>
      </c>
      <c r="U235" s="32">
        <v>2673</v>
      </c>
      <c r="V235" s="31">
        <f t="shared" si="105"/>
        <v>0.33609214845244567</v>
      </c>
      <c r="W235" s="31">
        <f t="shared" si="106"/>
        <v>0.55903260234801344</v>
      </c>
      <c r="X235" s="31">
        <f t="shared" si="107"/>
        <v>1.9130469804063716E-2</v>
      </c>
      <c r="Y235" s="31">
        <f t="shared" si="108"/>
        <v>0.23098881147944397</v>
      </c>
      <c r="Z235" s="31">
        <f t="shared" si="109"/>
        <v>0.66631303796222374</v>
      </c>
      <c r="AA235" s="31">
        <f t="shared" si="110"/>
        <v>1.8844399724388349E-2</v>
      </c>
      <c r="AB235" s="31">
        <f t="shared" si="87"/>
        <v>0.26798117540328298</v>
      </c>
      <c r="AC235" s="31">
        <f t="shared" si="88"/>
        <v>0.62855441839367221</v>
      </c>
      <c r="AD235" s="31">
        <f t="shared" si="89"/>
        <v>1.8945085476143226E-2</v>
      </c>
      <c r="AE235" s="31">
        <f t="shared" si="112"/>
        <v>0.1051033369730017</v>
      </c>
      <c r="AF235" s="31">
        <f t="shared" si="112"/>
        <v>-0.1072804356142103</v>
      </c>
      <c r="AG235" s="31">
        <f t="shared" si="112"/>
        <v>2.8607007967536638E-4</v>
      </c>
      <c r="AH235" s="31"/>
      <c r="AI235" s="32">
        <f t="shared" si="113"/>
        <v>2</v>
      </c>
      <c r="AJ235" s="32">
        <f t="shared" si="113"/>
        <v>1</v>
      </c>
      <c r="AK235" s="32">
        <f t="shared" si="113"/>
        <v>3</v>
      </c>
      <c r="AL235" s="31" t="str">
        <f>_xlfn.IFS(AI235=1,D235,AJ235=1,E235,AK235=1,F235)</f>
        <v>미래통합당</v>
      </c>
      <c r="AM235" s="31"/>
      <c r="AN235" s="30">
        <v>141092</v>
      </c>
      <c r="AO235" s="41">
        <v>5</v>
      </c>
      <c r="AP235" s="40">
        <f t="shared" si="111"/>
        <v>0.2</v>
      </c>
      <c r="AQ235" s="32">
        <f>INT(L235*AP235)</f>
        <v>5552</v>
      </c>
      <c r="AR235" s="30">
        <f>IF(E235="미래통합당",1,0)</f>
        <v>1</v>
      </c>
      <c r="AS235" s="30">
        <v>1</v>
      </c>
      <c r="AT235" s="39">
        <f t="shared" si="101"/>
        <v>5552</v>
      </c>
      <c r="AU235" s="30">
        <v>141092</v>
      </c>
      <c r="AV235" s="30">
        <f t="shared" si="102"/>
        <v>49659</v>
      </c>
      <c r="AW235" s="32">
        <f>K235-AT235</f>
        <v>11138</v>
      </c>
      <c r="AX235" s="32">
        <f>L235+AT235</f>
        <v>33313</v>
      </c>
      <c r="AY235" s="32">
        <f t="shared" si="96"/>
        <v>950</v>
      </c>
      <c r="AZ235" s="32">
        <f t="shared" si="92"/>
        <v>91433</v>
      </c>
      <c r="BA235" s="32">
        <f t="shared" si="93"/>
        <v>21120</v>
      </c>
      <c r="BB235" s="32">
        <f t="shared" si="94"/>
        <v>60923</v>
      </c>
      <c r="BC235" s="32">
        <f t="shared" si="95"/>
        <v>1723</v>
      </c>
      <c r="BD235" s="32">
        <f t="shared" si="90"/>
        <v>141092</v>
      </c>
      <c r="BE235" s="32">
        <f>S235-AT235</f>
        <v>32258</v>
      </c>
      <c r="BF235" s="32">
        <f>T235+AT235</f>
        <v>94236</v>
      </c>
      <c r="BG235" s="32">
        <f t="shared" si="91"/>
        <v>2673</v>
      </c>
      <c r="BH235" s="31">
        <f>AW235/$AV235</f>
        <v>0.22428965545017016</v>
      </c>
      <c r="BI235" s="31">
        <f>AX235/$AV235</f>
        <v>0.67083509535028896</v>
      </c>
      <c r="BJ235" s="31">
        <f>AY235/$AV235</f>
        <v>1.9130469804063716E-2</v>
      </c>
      <c r="BK235" s="31">
        <f>BA235/$AZ235</f>
        <v>0.23098881147944397</v>
      </c>
      <c r="BL235" s="31">
        <f>BB235/$AZ235</f>
        <v>0.66631303796222374</v>
      </c>
      <c r="BM235" s="31">
        <f>BC235/$AZ235</f>
        <v>1.8844399724388349E-2</v>
      </c>
      <c r="BN235" s="31">
        <f>BE235/$BD235</f>
        <v>0.22863096419357581</v>
      </c>
      <c r="BO235" s="31">
        <f>BF235/$BD235</f>
        <v>0.66790462960337937</v>
      </c>
      <c r="BP235" s="31">
        <f>(AY235+BC235)/$AU235</f>
        <v>1.8945085476143226E-2</v>
      </c>
      <c r="BQ235" s="31">
        <f t="shared" si="98"/>
        <v>-6.6991560292738173E-3</v>
      </c>
      <c r="BR235" s="31">
        <f t="shared" si="98"/>
        <v>4.5220573880652148E-3</v>
      </c>
      <c r="BS235" s="31">
        <f t="shared" si="98"/>
        <v>2.8607007967536638E-4</v>
      </c>
      <c r="BU235" s="32">
        <f t="shared" si="99"/>
        <v>2</v>
      </c>
      <c r="BV235" s="32">
        <f t="shared" si="100"/>
        <v>1</v>
      </c>
      <c r="BW235" s="32">
        <f t="shared" si="100"/>
        <v>3</v>
      </c>
      <c r="BX235" s="31" t="str">
        <f t="shared" si="103"/>
        <v>미래통합당</v>
      </c>
    </row>
    <row r="236" spans="1:76">
      <c r="A236" s="30">
        <v>233</v>
      </c>
      <c r="B236" s="30" t="s">
        <v>16688</v>
      </c>
      <c r="C236" s="30" t="s">
        <v>16689</v>
      </c>
      <c r="D236" s="32" t="s">
        <v>7</v>
      </c>
      <c r="E236" s="32" t="s">
        <v>9</v>
      </c>
      <c r="F236" s="32" t="s">
        <v>19</v>
      </c>
      <c r="G236" s="32" t="s">
        <v>16168</v>
      </c>
      <c r="H236" s="32" t="s">
        <v>16167</v>
      </c>
      <c r="I236" s="32" t="s">
        <v>16166</v>
      </c>
      <c r="J236" s="30">
        <v>53062</v>
      </c>
      <c r="K236" s="32">
        <v>10854</v>
      </c>
      <c r="L236" s="32">
        <v>40326</v>
      </c>
      <c r="M236" s="32">
        <v>878</v>
      </c>
      <c r="N236" s="32">
        <v>38889</v>
      </c>
      <c r="O236" s="32">
        <v>6215</v>
      </c>
      <c r="P236" s="32">
        <v>31206</v>
      </c>
      <c r="Q236" s="32">
        <v>717</v>
      </c>
      <c r="R236" s="32">
        <v>91951</v>
      </c>
      <c r="S236" s="32">
        <v>17069</v>
      </c>
      <c r="T236" s="32">
        <v>71532</v>
      </c>
      <c r="U236" s="32">
        <v>1595</v>
      </c>
      <c r="V236" s="31">
        <f t="shared" si="105"/>
        <v>0.20455316422298445</v>
      </c>
      <c r="W236" s="31">
        <f t="shared" si="106"/>
        <v>0.75997889261618479</v>
      </c>
      <c r="X236" s="31">
        <f t="shared" si="107"/>
        <v>1.6546681240812634E-2</v>
      </c>
      <c r="Y236" s="31">
        <f t="shared" si="108"/>
        <v>0.15981382910334541</v>
      </c>
      <c r="Z236" s="31">
        <f t="shared" si="109"/>
        <v>0.80243770732083619</v>
      </c>
      <c r="AA236" s="31">
        <f t="shared" si="110"/>
        <v>1.8437090179742342E-2</v>
      </c>
      <c r="AB236" s="31">
        <f t="shared" si="87"/>
        <v>0.18563147763482724</v>
      </c>
      <c r="AC236" s="31">
        <f t="shared" si="88"/>
        <v>0.77793607464845405</v>
      </c>
      <c r="AD236" s="31">
        <f t="shared" si="89"/>
        <v>1.7346195256169046E-2</v>
      </c>
      <c r="AE236" s="31">
        <f t="shared" si="112"/>
        <v>4.473933511963904E-2</v>
      </c>
      <c r="AF236" s="31">
        <f t="shared" si="112"/>
        <v>-4.2458814704651404E-2</v>
      </c>
      <c r="AG236" s="31">
        <f t="shared" si="112"/>
        <v>-1.890408938929708E-3</v>
      </c>
      <c r="AH236" s="31"/>
      <c r="AI236" s="32">
        <f t="shared" si="113"/>
        <v>2</v>
      </c>
      <c r="AJ236" s="32">
        <f t="shared" si="113"/>
        <v>1</v>
      </c>
      <c r="AK236" s="32">
        <f t="shared" si="113"/>
        <v>3</v>
      </c>
      <c r="AL236" s="31" t="str">
        <f>_xlfn.IFS(AI236=1,D236,AJ236=1,E236,AK236=1,F236)</f>
        <v>미래통합당</v>
      </c>
      <c r="AM236" s="31"/>
      <c r="AN236" s="30">
        <v>91951</v>
      </c>
      <c r="AO236" s="41">
        <v>9999999</v>
      </c>
      <c r="AP236" s="40">
        <f t="shared" ref="AP236" si="114">1/AO236</f>
        <v>1.00000010000001E-7</v>
      </c>
      <c r="AQ236" s="32">
        <f>INT(L236*AP236)</f>
        <v>0</v>
      </c>
      <c r="AR236" s="30">
        <f>IF(E236="미래통합당",1,0)</f>
        <v>1</v>
      </c>
      <c r="AS236" s="30">
        <v>2</v>
      </c>
      <c r="AT236" s="39">
        <f t="shared" ref="AT236" si="115">AQ236*AR236*AS236</f>
        <v>0</v>
      </c>
      <c r="AU236" s="30">
        <v>91951</v>
      </c>
      <c r="AV236" s="30">
        <f t="shared" si="102"/>
        <v>53062</v>
      </c>
      <c r="AW236" s="32">
        <f>K236-AT236</f>
        <v>10854</v>
      </c>
      <c r="AX236" s="32">
        <f>L236+AT236</f>
        <v>40326</v>
      </c>
      <c r="AY236" s="32">
        <f t="shared" si="96"/>
        <v>878</v>
      </c>
      <c r="AZ236" s="32">
        <f t="shared" si="92"/>
        <v>38889</v>
      </c>
      <c r="BA236" s="32">
        <f t="shared" si="93"/>
        <v>6215</v>
      </c>
      <c r="BB236" s="32">
        <f t="shared" si="94"/>
        <v>31206</v>
      </c>
      <c r="BC236" s="32">
        <f t="shared" si="95"/>
        <v>717</v>
      </c>
      <c r="BD236" s="32">
        <f t="shared" si="90"/>
        <v>91951</v>
      </c>
      <c r="BE236" s="32">
        <f>S236-AT236</f>
        <v>17069</v>
      </c>
      <c r="BF236" s="32">
        <f>T236+AT236</f>
        <v>71532</v>
      </c>
      <c r="BG236" s="32">
        <f t="shared" si="91"/>
        <v>1595</v>
      </c>
      <c r="BH236" s="31">
        <f>AW236/$AV236</f>
        <v>0.20455316422298445</v>
      </c>
      <c r="BI236" s="31">
        <f>AX236/$AV236</f>
        <v>0.75997889261618479</v>
      </c>
      <c r="BJ236" s="31">
        <f>AY236/$AV236</f>
        <v>1.6546681240812634E-2</v>
      </c>
      <c r="BK236" s="31">
        <f>BA236/$AZ236</f>
        <v>0.15981382910334541</v>
      </c>
      <c r="BL236" s="31">
        <f>BB236/$AZ236</f>
        <v>0.80243770732083619</v>
      </c>
      <c r="BM236" s="31">
        <f>BC236/$AZ236</f>
        <v>1.8437090179742342E-2</v>
      </c>
      <c r="BN236" s="31">
        <f>BE236/$BD236</f>
        <v>0.18563147763482724</v>
      </c>
      <c r="BO236" s="31">
        <f>BF236/$BD236</f>
        <v>0.77793607464845405</v>
      </c>
      <c r="BP236" s="31">
        <f>(AY236+BC236)/$AU236</f>
        <v>1.7346195256169046E-2</v>
      </c>
      <c r="BQ236" s="31">
        <f t="shared" si="98"/>
        <v>4.473933511963904E-2</v>
      </c>
      <c r="BR236" s="31">
        <f t="shared" si="98"/>
        <v>-4.2458814704651404E-2</v>
      </c>
      <c r="BS236" s="31">
        <f t="shared" si="98"/>
        <v>-1.890408938929708E-3</v>
      </c>
      <c r="BU236" s="32">
        <f t="shared" si="99"/>
        <v>2</v>
      </c>
      <c r="BV236" s="32">
        <f t="shared" si="100"/>
        <v>1</v>
      </c>
      <c r="BW236" s="32">
        <f t="shared" si="100"/>
        <v>3</v>
      </c>
      <c r="BX236" s="31" t="str">
        <f t="shared" si="103"/>
        <v>미래통합당</v>
      </c>
    </row>
    <row r="237" spans="1:76">
      <c r="A237" s="30">
        <v>234</v>
      </c>
      <c r="B237" s="30" t="s">
        <v>16688</v>
      </c>
      <c r="C237" s="30" t="s">
        <v>16687</v>
      </c>
      <c r="D237" s="32" t="s">
        <v>7</v>
      </c>
      <c r="E237" s="32" t="s">
        <v>9</v>
      </c>
      <c r="F237" s="32" t="s">
        <v>19</v>
      </c>
      <c r="G237" s="32" t="s">
        <v>16296</v>
      </c>
      <c r="H237" s="32" t="s">
        <v>16295</v>
      </c>
      <c r="I237" s="32" t="s">
        <v>16294</v>
      </c>
      <c r="J237" s="30">
        <v>43952</v>
      </c>
      <c r="K237" s="32">
        <v>12311</v>
      </c>
      <c r="L237" s="32">
        <v>24720</v>
      </c>
      <c r="M237" s="32">
        <v>425</v>
      </c>
      <c r="N237" s="32">
        <v>61797</v>
      </c>
      <c r="O237" s="32">
        <v>12677</v>
      </c>
      <c r="P237" s="32">
        <v>40516</v>
      </c>
      <c r="Q237" s="32">
        <v>650</v>
      </c>
      <c r="R237" s="32">
        <v>105749</v>
      </c>
      <c r="S237" s="32">
        <v>24988</v>
      </c>
      <c r="T237" s="32">
        <v>65236</v>
      </c>
      <c r="U237" s="32">
        <v>1075</v>
      </c>
      <c r="V237" s="31">
        <f t="shared" si="105"/>
        <v>0.28010101929377501</v>
      </c>
      <c r="W237" s="31">
        <f t="shared" si="106"/>
        <v>0.56243174372042226</v>
      </c>
      <c r="X237" s="31">
        <f t="shared" si="107"/>
        <v>9.6696396068438294E-3</v>
      </c>
      <c r="Y237" s="31">
        <f t="shared" si="108"/>
        <v>0.20513940806188002</v>
      </c>
      <c r="Z237" s="31">
        <f t="shared" si="109"/>
        <v>0.65563053222648349</v>
      </c>
      <c r="AA237" s="31">
        <f t="shared" si="110"/>
        <v>1.0518309950321212E-2</v>
      </c>
      <c r="AB237" s="31">
        <f t="shared" si="87"/>
        <v>0.23629537867970382</v>
      </c>
      <c r="AC237" s="31">
        <f t="shared" si="88"/>
        <v>0.61689472240872256</v>
      </c>
      <c r="AD237" s="31">
        <f t="shared" si="89"/>
        <v>1.0165580761993021E-2</v>
      </c>
      <c r="AE237" s="31">
        <f t="shared" si="112"/>
        <v>7.4961611231894987E-2</v>
      </c>
      <c r="AF237" s="31">
        <f t="shared" si="112"/>
        <v>-9.3198788506061225E-2</v>
      </c>
      <c r="AG237" s="31">
        <f t="shared" si="112"/>
        <v>-8.4867034347738297E-4</v>
      </c>
      <c r="AH237" s="31"/>
      <c r="AI237" s="32">
        <f t="shared" si="113"/>
        <v>2</v>
      </c>
      <c r="AJ237" s="32">
        <f t="shared" si="113"/>
        <v>1</v>
      </c>
      <c r="AK237" s="32">
        <f t="shared" si="113"/>
        <v>3</v>
      </c>
      <c r="AL237" s="31" t="str">
        <f>_xlfn.IFS(AI237=1,D237,AJ237=1,E237,AK237=1,F237)</f>
        <v>미래통합당</v>
      </c>
      <c r="AM237" s="31"/>
      <c r="AN237" s="30">
        <v>105749</v>
      </c>
      <c r="AO237" s="41">
        <v>8</v>
      </c>
      <c r="AP237" s="40">
        <f t="shared" si="111"/>
        <v>0.125</v>
      </c>
      <c r="AQ237" s="32">
        <f>INT(L237*AP237)</f>
        <v>3090</v>
      </c>
      <c r="AR237" s="30">
        <f>IF(E237="미래통합당",1,0)</f>
        <v>1</v>
      </c>
      <c r="AS237" s="30">
        <v>1</v>
      </c>
      <c r="AT237" s="39">
        <f t="shared" si="101"/>
        <v>3090</v>
      </c>
      <c r="AU237" s="30">
        <v>105749</v>
      </c>
      <c r="AV237" s="30">
        <f t="shared" si="102"/>
        <v>43952</v>
      </c>
      <c r="AW237" s="32">
        <f>K237-AT237</f>
        <v>9221</v>
      </c>
      <c r="AX237" s="32">
        <f>L237+AT237</f>
        <v>27810</v>
      </c>
      <c r="AY237" s="32">
        <f t="shared" si="96"/>
        <v>425</v>
      </c>
      <c r="AZ237" s="32">
        <f t="shared" si="92"/>
        <v>61797</v>
      </c>
      <c r="BA237" s="32">
        <f t="shared" si="93"/>
        <v>12677</v>
      </c>
      <c r="BB237" s="32">
        <f t="shared" si="94"/>
        <v>40516</v>
      </c>
      <c r="BC237" s="32">
        <f t="shared" si="95"/>
        <v>650</v>
      </c>
      <c r="BD237" s="32">
        <f t="shared" si="90"/>
        <v>105749</v>
      </c>
      <c r="BE237" s="32">
        <f>S237-AT237</f>
        <v>21898</v>
      </c>
      <c r="BF237" s="32">
        <f>T237+AT237</f>
        <v>68326</v>
      </c>
      <c r="BG237" s="32">
        <f t="shared" si="91"/>
        <v>1075</v>
      </c>
      <c r="BH237" s="31">
        <f>AW237/$AV237</f>
        <v>0.20979705132872226</v>
      </c>
      <c r="BI237" s="31">
        <f>AX237/$AV237</f>
        <v>0.63273571168547504</v>
      </c>
      <c r="BJ237" s="31">
        <f>AY237/$AV237</f>
        <v>9.6696396068438294E-3</v>
      </c>
      <c r="BK237" s="31">
        <f>BA237/$AZ237</f>
        <v>0.20513940806188002</v>
      </c>
      <c r="BL237" s="31">
        <f>BB237/$AZ237</f>
        <v>0.65563053222648349</v>
      </c>
      <c r="BM237" s="31">
        <f>BC237/$AZ237</f>
        <v>1.0518309950321212E-2</v>
      </c>
      <c r="BN237" s="31">
        <f>BE237/$BD237</f>
        <v>0.20707524421034715</v>
      </c>
      <c r="BO237" s="31">
        <f>BF237/$BD237</f>
        <v>0.64611485687807924</v>
      </c>
      <c r="BP237" s="31">
        <f>(AY237+BC237)/$AU237</f>
        <v>1.0165580761993021E-2</v>
      </c>
      <c r="BQ237" s="31">
        <f t="shared" si="98"/>
        <v>4.6576432668422318E-3</v>
      </c>
      <c r="BR237" s="31">
        <f t="shared" si="98"/>
        <v>-2.2894820541008443E-2</v>
      </c>
      <c r="BS237" s="31">
        <f t="shared" si="98"/>
        <v>-8.4867034347738297E-4</v>
      </c>
      <c r="BU237" s="32">
        <f t="shared" si="99"/>
        <v>2</v>
      </c>
      <c r="BV237" s="32">
        <f t="shared" si="100"/>
        <v>1</v>
      </c>
      <c r="BW237" s="32">
        <f t="shared" si="100"/>
        <v>3</v>
      </c>
      <c r="BX237" s="31" t="str">
        <f t="shared" si="103"/>
        <v>미래통합당</v>
      </c>
    </row>
    <row r="238" spans="1:76">
      <c r="A238" s="30">
        <v>235</v>
      </c>
      <c r="B238" s="30" t="s">
        <v>16629</v>
      </c>
      <c r="C238" s="30" t="s">
        <v>16686</v>
      </c>
      <c r="D238" s="32" t="s">
        <v>7</v>
      </c>
      <c r="E238" s="32" t="s">
        <v>9</v>
      </c>
      <c r="F238" s="32" t="s">
        <v>255</v>
      </c>
      <c r="G238" s="32" t="s">
        <v>16685</v>
      </c>
      <c r="H238" s="32" t="s">
        <v>16684</v>
      </c>
      <c r="I238" s="32" t="s">
        <v>16683</v>
      </c>
      <c r="J238" s="30">
        <v>53344</v>
      </c>
      <c r="K238" s="32">
        <v>23121</v>
      </c>
      <c r="L238" s="32">
        <v>27388</v>
      </c>
      <c r="M238" s="32">
        <v>574</v>
      </c>
      <c r="N238" s="32">
        <v>98702</v>
      </c>
      <c r="O238" s="32">
        <v>32032</v>
      </c>
      <c r="P238" s="32">
        <v>61330</v>
      </c>
      <c r="Q238" s="32">
        <v>989</v>
      </c>
      <c r="R238" s="32">
        <v>152046</v>
      </c>
      <c r="S238" s="32">
        <v>55153</v>
      </c>
      <c r="T238" s="32">
        <v>88718</v>
      </c>
      <c r="U238" s="32">
        <v>1563</v>
      </c>
      <c r="V238" s="31">
        <f t="shared" si="105"/>
        <v>0.43343206358728253</v>
      </c>
      <c r="W238" s="31">
        <f t="shared" si="106"/>
        <v>0.51342231553689266</v>
      </c>
      <c r="X238" s="31">
        <f t="shared" si="107"/>
        <v>1.0760347930413918E-2</v>
      </c>
      <c r="Y238" s="31">
        <f t="shared" si="108"/>
        <v>0.32453243095378004</v>
      </c>
      <c r="Z238" s="31">
        <f t="shared" si="109"/>
        <v>0.62136532187797611</v>
      </c>
      <c r="AA238" s="31">
        <f t="shared" si="110"/>
        <v>1.0020060383781483E-2</v>
      </c>
      <c r="AB238" s="31">
        <f t="shared" si="87"/>
        <v>0.36273890796206409</v>
      </c>
      <c r="AC238" s="31">
        <f t="shared" si="88"/>
        <v>0.5834944687791852</v>
      </c>
      <c r="AD238" s="31">
        <f t="shared" si="89"/>
        <v>1.0279783749654711E-2</v>
      </c>
      <c r="AE238" s="31">
        <f t="shared" si="112"/>
        <v>0.1088996326335025</v>
      </c>
      <c r="AF238" s="31">
        <f t="shared" si="112"/>
        <v>-0.10794300634108345</v>
      </c>
      <c r="AG238" s="31">
        <f t="shared" si="112"/>
        <v>7.4028754663243469E-4</v>
      </c>
      <c r="AH238" s="31"/>
      <c r="AI238" s="32">
        <f t="shared" si="113"/>
        <v>2</v>
      </c>
      <c r="AJ238" s="32">
        <f t="shared" si="113"/>
        <v>1</v>
      </c>
      <c r="AK238" s="32">
        <f t="shared" si="113"/>
        <v>3</v>
      </c>
      <c r="AL238" s="31" t="str">
        <f>_xlfn.IFS(AI238=1,D238,AJ238=1,E238,AK238=1,F238)</f>
        <v>미래통합당</v>
      </c>
      <c r="AM238" s="31"/>
      <c r="AN238" s="30">
        <v>152046</v>
      </c>
      <c r="AO238" s="41">
        <v>5</v>
      </c>
      <c r="AP238" s="40">
        <f t="shared" si="111"/>
        <v>0.2</v>
      </c>
      <c r="AQ238" s="32">
        <f>INT(L238*AP238)</f>
        <v>5477</v>
      </c>
      <c r="AR238" s="30">
        <f>IF(E238="미래통합당",1,0)</f>
        <v>1</v>
      </c>
      <c r="AS238" s="30">
        <v>1</v>
      </c>
      <c r="AT238" s="39">
        <f t="shared" si="101"/>
        <v>5477</v>
      </c>
      <c r="AU238" s="30">
        <v>152046</v>
      </c>
      <c r="AV238" s="30">
        <f t="shared" si="102"/>
        <v>53344</v>
      </c>
      <c r="AW238" s="32">
        <f>K238-AT238</f>
        <v>17644</v>
      </c>
      <c r="AX238" s="32">
        <f>L238+AT238</f>
        <v>32865</v>
      </c>
      <c r="AY238" s="32">
        <f t="shared" si="96"/>
        <v>574</v>
      </c>
      <c r="AZ238" s="32">
        <f t="shared" si="92"/>
        <v>98702</v>
      </c>
      <c r="BA238" s="32">
        <f t="shared" si="93"/>
        <v>32032</v>
      </c>
      <c r="BB238" s="32">
        <f t="shared" si="94"/>
        <v>61330</v>
      </c>
      <c r="BC238" s="32">
        <f t="shared" si="95"/>
        <v>989</v>
      </c>
      <c r="BD238" s="32">
        <f t="shared" si="90"/>
        <v>152046</v>
      </c>
      <c r="BE238" s="32">
        <f>S238-AT238</f>
        <v>49676</v>
      </c>
      <c r="BF238" s="32">
        <f>T238+AT238</f>
        <v>94195</v>
      </c>
      <c r="BG238" s="32">
        <f t="shared" si="91"/>
        <v>1563</v>
      </c>
      <c r="BH238" s="31">
        <f>AW238/$AV238</f>
        <v>0.33075884823035395</v>
      </c>
      <c r="BI238" s="31">
        <f>AX238/$AV238</f>
        <v>0.61609553089382119</v>
      </c>
      <c r="BJ238" s="31">
        <f>AY238/$AV238</f>
        <v>1.0760347930413918E-2</v>
      </c>
      <c r="BK238" s="31">
        <f>BA238/$AZ238</f>
        <v>0.32453243095378004</v>
      </c>
      <c r="BL238" s="31">
        <f>BB238/$AZ238</f>
        <v>0.62136532187797611</v>
      </c>
      <c r="BM238" s="31">
        <f>BC238/$AZ238</f>
        <v>1.0020060383781483E-2</v>
      </c>
      <c r="BN238" s="31">
        <f>BE238/$BD238</f>
        <v>0.32671691461794455</v>
      </c>
      <c r="BO238" s="31">
        <f>BF238/$BD238</f>
        <v>0.6195164621233048</v>
      </c>
      <c r="BP238" s="31">
        <f>(AY238+BC238)/$AU238</f>
        <v>1.0279783749654711E-2</v>
      </c>
      <c r="BQ238" s="31">
        <f t="shared" si="98"/>
        <v>6.2264172765739145E-3</v>
      </c>
      <c r="BR238" s="31">
        <f t="shared" si="98"/>
        <v>-5.2697909841549206E-3</v>
      </c>
      <c r="BS238" s="31">
        <f t="shared" si="98"/>
        <v>7.4028754663243469E-4</v>
      </c>
      <c r="BU238" s="32">
        <f t="shared" si="99"/>
        <v>2</v>
      </c>
      <c r="BV238" s="32">
        <f t="shared" si="100"/>
        <v>1</v>
      </c>
      <c r="BW238" s="32">
        <f t="shared" si="100"/>
        <v>3</v>
      </c>
      <c r="BX238" s="31" t="str">
        <f t="shared" si="103"/>
        <v>미래통합당</v>
      </c>
    </row>
    <row r="239" spans="1:76">
      <c r="A239" s="30">
        <v>236</v>
      </c>
      <c r="B239" s="30" t="s">
        <v>16629</v>
      </c>
      <c r="C239" s="30" t="s">
        <v>16682</v>
      </c>
      <c r="D239" s="32" t="s">
        <v>7</v>
      </c>
      <c r="E239" s="32" t="s">
        <v>9</v>
      </c>
      <c r="F239" s="32" t="s">
        <v>255</v>
      </c>
      <c r="G239" s="32" t="s">
        <v>16681</v>
      </c>
      <c r="H239" s="32" t="s">
        <v>16680</v>
      </c>
      <c r="I239" s="32" t="s">
        <v>16679</v>
      </c>
      <c r="J239" s="30">
        <v>47952</v>
      </c>
      <c r="K239" s="32">
        <v>8718</v>
      </c>
      <c r="L239" s="32">
        <v>19531</v>
      </c>
      <c r="M239" s="32">
        <v>208</v>
      </c>
      <c r="N239" s="32">
        <v>84016</v>
      </c>
      <c r="O239" s="32">
        <v>11944</v>
      </c>
      <c r="P239" s="32">
        <v>42251</v>
      </c>
      <c r="Q239" s="32">
        <v>328</v>
      </c>
      <c r="R239" s="32">
        <v>131968</v>
      </c>
      <c r="S239" s="32">
        <v>20662</v>
      </c>
      <c r="T239" s="32">
        <v>61782</v>
      </c>
      <c r="U239" s="32">
        <v>536</v>
      </c>
      <c r="V239" s="31">
        <f t="shared" si="105"/>
        <v>0.1818068068068068</v>
      </c>
      <c r="W239" s="31">
        <f t="shared" si="106"/>
        <v>0.40730313646980315</v>
      </c>
      <c r="X239" s="31">
        <f t="shared" si="107"/>
        <v>4.3376710043376713E-3</v>
      </c>
      <c r="Y239" s="31">
        <f t="shared" si="108"/>
        <v>0.14216339744810513</v>
      </c>
      <c r="Z239" s="31">
        <f t="shared" si="109"/>
        <v>0.50289230622738523</v>
      </c>
      <c r="AA239" s="31">
        <f t="shared" si="110"/>
        <v>3.9040182822319557E-3</v>
      </c>
      <c r="AB239" s="31">
        <f t="shared" si="87"/>
        <v>0.15656825897187196</v>
      </c>
      <c r="AC239" s="31">
        <f t="shared" si="88"/>
        <v>0.46815894762366633</v>
      </c>
      <c r="AD239" s="31">
        <f t="shared" si="89"/>
        <v>4.0615906886517948E-3</v>
      </c>
      <c r="AE239" s="31">
        <f t="shared" si="112"/>
        <v>3.964340935870167E-2</v>
      </c>
      <c r="AF239" s="31">
        <f t="shared" si="112"/>
        <v>-9.5589169757582082E-2</v>
      </c>
      <c r="AG239" s="31">
        <f t="shared" si="112"/>
        <v>4.3365272210571558E-4</v>
      </c>
      <c r="AH239" s="31"/>
      <c r="AI239" s="32">
        <f t="shared" si="113"/>
        <v>2</v>
      </c>
      <c r="AJ239" s="32">
        <f t="shared" si="113"/>
        <v>1</v>
      </c>
      <c r="AK239" s="32">
        <f t="shared" si="113"/>
        <v>3</v>
      </c>
      <c r="AL239" s="31" t="str">
        <f>_xlfn.IFS(AI239=1,D239,AJ239=1,E239,AK239=1,F239)</f>
        <v>미래통합당</v>
      </c>
      <c r="AM239" s="31"/>
      <c r="AN239" s="30">
        <v>131968</v>
      </c>
      <c r="AO239" s="41">
        <v>5</v>
      </c>
      <c r="AP239" s="40">
        <f t="shared" si="111"/>
        <v>0.2</v>
      </c>
      <c r="AQ239" s="32">
        <f>INT(L239*AP239)</f>
        <v>3906</v>
      </c>
      <c r="AR239" s="30">
        <f>IF(E239="미래통합당",1,0)</f>
        <v>1</v>
      </c>
      <c r="AS239" s="30">
        <v>1</v>
      </c>
      <c r="AT239" s="39">
        <f t="shared" si="101"/>
        <v>3906</v>
      </c>
      <c r="AU239" s="30">
        <v>131968</v>
      </c>
      <c r="AV239" s="30">
        <f t="shared" si="102"/>
        <v>47952</v>
      </c>
      <c r="AW239" s="32">
        <f>K239-AT239</f>
        <v>4812</v>
      </c>
      <c r="AX239" s="32">
        <f>L239+AT239</f>
        <v>23437</v>
      </c>
      <c r="AY239" s="32">
        <f t="shared" si="96"/>
        <v>208</v>
      </c>
      <c r="AZ239" s="32">
        <f t="shared" si="92"/>
        <v>84016</v>
      </c>
      <c r="BA239" s="32">
        <f t="shared" si="93"/>
        <v>11944</v>
      </c>
      <c r="BB239" s="32">
        <f t="shared" si="94"/>
        <v>42251</v>
      </c>
      <c r="BC239" s="32">
        <f t="shared" si="95"/>
        <v>328</v>
      </c>
      <c r="BD239" s="32">
        <f t="shared" si="90"/>
        <v>131968</v>
      </c>
      <c r="BE239" s="32">
        <f>S239-AT239</f>
        <v>16756</v>
      </c>
      <c r="BF239" s="32">
        <f>T239+AT239</f>
        <v>65688</v>
      </c>
      <c r="BG239" s="32">
        <f t="shared" si="91"/>
        <v>536</v>
      </c>
      <c r="BH239" s="31">
        <f>AW239/$AV239</f>
        <v>0.10035035035035035</v>
      </c>
      <c r="BI239" s="31">
        <f>AX239/$AV239</f>
        <v>0.48875959292625959</v>
      </c>
      <c r="BJ239" s="31">
        <f>AY239/$AV239</f>
        <v>4.3376710043376713E-3</v>
      </c>
      <c r="BK239" s="31">
        <f>BA239/$AZ239</f>
        <v>0.14216339744810513</v>
      </c>
      <c r="BL239" s="31">
        <f>BB239/$AZ239</f>
        <v>0.50289230622738523</v>
      </c>
      <c r="BM239" s="31">
        <f>BC239/$AZ239</f>
        <v>3.9040182822319557E-3</v>
      </c>
      <c r="BN239" s="31">
        <f>BE239/$BD239</f>
        <v>0.12697017458777884</v>
      </c>
      <c r="BO239" s="31">
        <f>BF239/$BD239</f>
        <v>0.49775703200775945</v>
      </c>
      <c r="BP239" s="31">
        <f>(AY239+BC239)/$AU239</f>
        <v>4.0615906886517948E-3</v>
      </c>
      <c r="BQ239" s="31">
        <f t="shared" si="98"/>
        <v>-4.1813047097754782E-2</v>
      </c>
      <c r="BR239" s="31">
        <f t="shared" si="98"/>
        <v>-1.4132713301125643E-2</v>
      </c>
      <c r="BS239" s="31">
        <f t="shared" si="98"/>
        <v>4.3365272210571558E-4</v>
      </c>
      <c r="BU239" s="32">
        <f t="shared" si="99"/>
        <v>2</v>
      </c>
      <c r="BV239" s="32">
        <f t="shared" si="100"/>
        <v>1</v>
      </c>
      <c r="BW239" s="32">
        <f t="shared" si="100"/>
        <v>3</v>
      </c>
      <c r="BX239" s="31" t="str">
        <f t="shared" si="103"/>
        <v>미래통합당</v>
      </c>
    </row>
    <row r="240" spans="1:76">
      <c r="A240" s="30">
        <v>237</v>
      </c>
      <c r="B240" s="30" t="s">
        <v>16629</v>
      </c>
      <c r="C240" s="30" t="s">
        <v>16678</v>
      </c>
      <c r="D240" s="32" t="s">
        <v>7</v>
      </c>
      <c r="E240" s="32" t="s">
        <v>9</v>
      </c>
      <c r="F240" s="32" t="s">
        <v>19</v>
      </c>
      <c r="G240" s="32" t="s">
        <v>16677</v>
      </c>
      <c r="H240" s="32" t="s">
        <v>16676</v>
      </c>
      <c r="I240" s="32" t="s">
        <v>16675</v>
      </c>
      <c r="J240" s="30">
        <v>42561</v>
      </c>
      <c r="K240" s="32">
        <v>17287</v>
      </c>
      <c r="L240" s="32">
        <v>23601</v>
      </c>
      <c r="M240" s="32">
        <v>348</v>
      </c>
      <c r="N240" s="32">
        <v>61473</v>
      </c>
      <c r="O240" s="32">
        <v>17837</v>
      </c>
      <c r="P240" s="32">
        <v>41105</v>
      </c>
      <c r="Q240" s="32">
        <v>644</v>
      </c>
      <c r="R240" s="32">
        <v>104034</v>
      </c>
      <c r="S240" s="32">
        <v>35124</v>
      </c>
      <c r="T240" s="32">
        <v>64706</v>
      </c>
      <c r="U240" s="32">
        <v>992</v>
      </c>
      <c r="V240" s="31">
        <f t="shared" si="105"/>
        <v>0.4061699678109067</v>
      </c>
      <c r="W240" s="31">
        <f t="shared" si="106"/>
        <v>0.55452174525974485</v>
      </c>
      <c r="X240" s="31">
        <f t="shared" si="107"/>
        <v>8.1764996123211385E-3</v>
      </c>
      <c r="Y240" s="31">
        <f t="shared" si="108"/>
        <v>0.29015990760171134</v>
      </c>
      <c r="Z240" s="31">
        <f t="shared" si="109"/>
        <v>0.66866754510110127</v>
      </c>
      <c r="AA240" s="31">
        <f t="shared" si="110"/>
        <v>1.0476143998178061E-2</v>
      </c>
      <c r="AB240" s="31">
        <f t="shared" si="87"/>
        <v>0.33762039333294885</v>
      </c>
      <c r="AC240" s="31">
        <f t="shared" si="88"/>
        <v>0.62196974066170674</v>
      </c>
      <c r="AD240" s="31">
        <f t="shared" si="89"/>
        <v>9.5353442143914485E-3</v>
      </c>
      <c r="AE240" s="31">
        <f t="shared" si="112"/>
        <v>0.11601006020919535</v>
      </c>
      <c r="AF240" s="31">
        <f t="shared" si="112"/>
        <v>-0.11414579984135642</v>
      </c>
      <c r="AG240" s="31">
        <f t="shared" si="112"/>
        <v>-2.2996443858569228E-3</v>
      </c>
      <c r="AH240" s="31"/>
      <c r="AI240" s="32">
        <f t="shared" si="113"/>
        <v>2</v>
      </c>
      <c r="AJ240" s="32">
        <f t="shared" si="113"/>
        <v>1</v>
      </c>
      <c r="AK240" s="32">
        <f t="shared" si="113"/>
        <v>3</v>
      </c>
      <c r="AL240" s="31" t="str">
        <f>_xlfn.IFS(AI240=1,D240,AJ240=1,E240,AK240=1,F240)</f>
        <v>미래통합당</v>
      </c>
      <c r="AM240" s="31"/>
      <c r="AN240" s="30">
        <v>104034</v>
      </c>
      <c r="AO240" s="41">
        <v>5</v>
      </c>
      <c r="AP240" s="40">
        <f t="shared" si="111"/>
        <v>0.2</v>
      </c>
      <c r="AQ240" s="32">
        <f>INT(L240*AP240)</f>
        <v>4720</v>
      </c>
      <c r="AR240" s="30">
        <f>IF(E240="미래통합당",1,0)</f>
        <v>1</v>
      </c>
      <c r="AS240" s="30">
        <v>1</v>
      </c>
      <c r="AT240" s="39">
        <f t="shared" si="101"/>
        <v>4720</v>
      </c>
      <c r="AU240" s="30">
        <v>104034</v>
      </c>
      <c r="AV240" s="30">
        <f t="shared" si="102"/>
        <v>42561</v>
      </c>
      <c r="AW240" s="32">
        <f>K240-AT240</f>
        <v>12567</v>
      </c>
      <c r="AX240" s="32">
        <f>L240+AT240</f>
        <v>28321</v>
      </c>
      <c r="AY240" s="32">
        <f t="shared" si="96"/>
        <v>348</v>
      </c>
      <c r="AZ240" s="32">
        <f t="shared" si="92"/>
        <v>61473</v>
      </c>
      <c r="BA240" s="32">
        <f t="shared" si="93"/>
        <v>17837</v>
      </c>
      <c r="BB240" s="32">
        <f t="shared" si="94"/>
        <v>41105</v>
      </c>
      <c r="BC240" s="32">
        <f t="shared" si="95"/>
        <v>644</v>
      </c>
      <c r="BD240" s="32">
        <f t="shared" si="90"/>
        <v>104034</v>
      </c>
      <c r="BE240" s="32">
        <f>S240-AT240</f>
        <v>30404</v>
      </c>
      <c r="BF240" s="32">
        <f>T240+AT240</f>
        <v>69426</v>
      </c>
      <c r="BG240" s="32">
        <f t="shared" si="91"/>
        <v>992</v>
      </c>
      <c r="BH240" s="31">
        <f>AW240/$AV240</f>
        <v>0.29527031789666597</v>
      </c>
      <c r="BI240" s="31">
        <f>AX240/$AV240</f>
        <v>0.66542139517398557</v>
      </c>
      <c r="BJ240" s="31">
        <f>AY240/$AV240</f>
        <v>8.1764996123211385E-3</v>
      </c>
      <c r="BK240" s="31">
        <f>BA240/$AZ240</f>
        <v>0.29015990760171134</v>
      </c>
      <c r="BL240" s="31">
        <f>BB240/$AZ240</f>
        <v>0.66866754510110127</v>
      </c>
      <c r="BM240" s="31">
        <f>BC240/$AZ240</f>
        <v>1.0476143998178061E-2</v>
      </c>
      <c r="BN240" s="31">
        <f>BE240/$BD240</f>
        <v>0.29225061037737665</v>
      </c>
      <c r="BO240" s="31">
        <f>BF240/$BD240</f>
        <v>0.667339523617279</v>
      </c>
      <c r="BP240" s="31">
        <f>(AY240+BC240)/$AU240</f>
        <v>9.5353442143914485E-3</v>
      </c>
      <c r="BQ240" s="31">
        <f t="shared" si="98"/>
        <v>5.110410294954626E-3</v>
      </c>
      <c r="BR240" s="31">
        <f t="shared" si="98"/>
        <v>-3.2461499271156935E-3</v>
      </c>
      <c r="BS240" s="31">
        <f t="shared" si="98"/>
        <v>-2.2996443858569228E-3</v>
      </c>
      <c r="BU240" s="32">
        <f t="shared" si="99"/>
        <v>2</v>
      </c>
      <c r="BV240" s="32">
        <f t="shared" si="100"/>
        <v>1</v>
      </c>
      <c r="BW240" s="32">
        <f t="shared" si="100"/>
        <v>3</v>
      </c>
      <c r="BX240" s="31" t="str">
        <f t="shared" si="103"/>
        <v>미래통합당</v>
      </c>
    </row>
    <row r="241" spans="1:76">
      <c r="A241" s="30">
        <v>238</v>
      </c>
      <c r="B241" s="30" t="s">
        <v>16629</v>
      </c>
      <c r="C241" s="30" t="s">
        <v>16674</v>
      </c>
      <c r="D241" s="32" t="s">
        <v>7</v>
      </c>
      <c r="E241" s="32" t="s">
        <v>9</v>
      </c>
      <c r="F241" s="32" t="s">
        <v>11</v>
      </c>
      <c r="G241" s="32" t="s">
        <v>16673</v>
      </c>
      <c r="H241" s="32" t="s">
        <v>16672</v>
      </c>
      <c r="I241" s="32" t="s">
        <v>16671</v>
      </c>
      <c r="J241" s="30">
        <v>42980</v>
      </c>
      <c r="K241" s="32">
        <v>20174</v>
      </c>
      <c r="L241" s="32">
        <v>21652</v>
      </c>
      <c r="M241" s="32">
        <v>273</v>
      </c>
      <c r="N241" s="32">
        <v>72825</v>
      </c>
      <c r="O241" s="32">
        <v>27844</v>
      </c>
      <c r="P241" s="32">
        <v>42929</v>
      </c>
      <c r="Q241" s="32">
        <v>578</v>
      </c>
      <c r="R241" s="32">
        <v>115805</v>
      </c>
      <c r="S241" s="32">
        <v>48018</v>
      </c>
      <c r="T241" s="32">
        <v>64581</v>
      </c>
      <c r="U241" s="32">
        <v>851</v>
      </c>
      <c r="V241" s="31">
        <f t="shared" si="105"/>
        <v>0.46938110749185669</v>
      </c>
      <c r="W241" s="31">
        <f t="shared" si="106"/>
        <v>0.50376919497440675</v>
      </c>
      <c r="X241" s="31">
        <f t="shared" si="107"/>
        <v>6.3517915309446258E-3</v>
      </c>
      <c r="Y241" s="31">
        <f t="shared" si="108"/>
        <v>0.38234122897356676</v>
      </c>
      <c r="Z241" s="31">
        <f t="shared" si="109"/>
        <v>0.58948163405423959</v>
      </c>
      <c r="AA241" s="31">
        <f t="shared" si="110"/>
        <v>7.9368348781325097E-3</v>
      </c>
      <c r="AB241" s="31">
        <f t="shared" si="87"/>
        <v>0.41464530892448515</v>
      </c>
      <c r="AC241" s="31">
        <f t="shared" si="88"/>
        <v>0.55767022149302703</v>
      </c>
      <c r="AD241" s="31">
        <f t="shared" si="89"/>
        <v>7.3485600794438929E-3</v>
      </c>
      <c r="AE241" s="31">
        <f t="shared" si="112"/>
        <v>8.7039878518289926E-2</v>
      </c>
      <c r="AF241" s="31">
        <f t="shared" si="112"/>
        <v>-8.5712439079832836E-2</v>
      </c>
      <c r="AG241" s="31">
        <f t="shared" si="112"/>
        <v>-1.5850433471878839E-3</v>
      </c>
      <c r="AH241" s="31"/>
      <c r="AI241" s="32">
        <f t="shared" si="113"/>
        <v>2</v>
      </c>
      <c r="AJ241" s="32">
        <f t="shared" si="113"/>
        <v>1</v>
      </c>
      <c r="AK241" s="32">
        <f t="shared" si="113"/>
        <v>3</v>
      </c>
      <c r="AL241" s="31" t="str">
        <f>_xlfn.IFS(AI241=1,D241,AJ241=1,E241,AK241=1,F241)</f>
        <v>미래통합당</v>
      </c>
      <c r="AM241" s="31"/>
      <c r="AN241" s="30">
        <v>115805</v>
      </c>
      <c r="AO241" s="41">
        <v>6</v>
      </c>
      <c r="AP241" s="40">
        <f t="shared" si="111"/>
        <v>0.16666666666666666</v>
      </c>
      <c r="AQ241" s="32">
        <f>INT(L241*AP241)</f>
        <v>3608</v>
      </c>
      <c r="AR241" s="30">
        <f>IF(E241="미래통합당",1,0)</f>
        <v>1</v>
      </c>
      <c r="AS241" s="30">
        <v>1</v>
      </c>
      <c r="AT241" s="39">
        <f t="shared" si="101"/>
        <v>3608</v>
      </c>
      <c r="AU241" s="30">
        <v>115805</v>
      </c>
      <c r="AV241" s="30">
        <f t="shared" si="102"/>
        <v>42980</v>
      </c>
      <c r="AW241" s="32">
        <f>K241-AT241</f>
        <v>16566</v>
      </c>
      <c r="AX241" s="32">
        <f>L241+AT241</f>
        <v>25260</v>
      </c>
      <c r="AY241" s="32">
        <f t="shared" si="96"/>
        <v>273</v>
      </c>
      <c r="AZ241" s="32">
        <f t="shared" si="92"/>
        <v>72825</v>
      </c>
      <c r="BA241" s="32">
        <f t="shared" si="93"/>
        <v>27844</v>
      </c>
      <c r="BB241" s="32">
        <f t="shared" si="94"/>
        <v>42929</v>
      </c>
      <c r="BC241" s="32">
        <f t="shared" si="95"/>
        <v>578</v>
      </c>
      <c r="BD241" s="32">
        <f t="shared" si="90"/>
        <v>115805</v>
      </c>
      <c r="BE241" s="32">
        <f>S241-AT241</f>
        <v>44410</v>
      </c>
      <c r="BF241" s="32">
        <f>T241+AT241</f>
        <v>68189</v>
      </c>
      <c r="BG241" s="32">
        <f t="shared" si="91"/>
        <v>851</v>
      </c>
      <c r="BH241" s="31">
        <f>AW241/$AV241</f>
        <v>0.38543508608655186</v>
      </c>
      <c r="BI241" s="31">
        <f>AX241/$AV241</f>
        <v>0.58771521637971147</v>
      </c>
      <c r="BJ241" s="31">
        <f>AY241/$AV241</f>
        <v>6.3517915309446258E-3</v>
      </c>
      <c r="BK241" s="31">
        <f>BA241/$AZ241</f>
        <v>0.38234122897356676</v>
      </c>
      <c r="BL241" s="31">
        <f>BB241/$AZ241</f>
        <v>0.58948163405423959</v>
      </c>
      <c r="BM241" s="31">
        <f>BC241/$AZ241</f>
        <v>7.9368348781325097E-3</v>
      </c>
      <c r="BN241" s="31">
        <f>BE241/$BD241</f>
        <v>0.38348948663701915</v>
      </c>
      <c r="BO241" s="31">
        <f>BF241/$BD241</f>
        <v>0.58882604378049308</v>
      </c>
      <c r="BP241" s="31">
        <f>(AY241+BC241)/$AU241</f>
        <v>7.3485600794438929E-3</v>
      </c>
      <c r="BQ241" s="31">
        <f t="shared" si="98"/>
        <v>3.0938571129850989E-3</v>
      </c>
      <c r="BR241" s="31">
        <f t="shared" si="98"/>
        <v>-1.7664176745281202E-3</v>
      </c>
      <c r="BS241" s="31">
        <f t="shared" si="98"/>
        <v>-1.5850433471878839E-3</v>
      </c>
      <c r="BU241" s="32">
        <f t="shared" si="99"/>
        <v>2</v>
      </c>
      <c r="BV241" s="32">
        <f t="shared" si="100"/>
        <v>1</v>
      </c>
      <c r="BW241" s="32">
        <f t="shared" si="100"/>
        <v>3</v>
      </c>
      <c r="BX241" s="31" t="str">
        <f t="shared" si="103"/>
        <v>미래통합당</v>
      </c>
    </row>
    <row r="242" spans="1:76">
      <c r="A242" s="30">
        <v>239</v>
      </c>
      <c r="B242" s="30" t="s">
        <v>16629</v>
      </c>
      <c r="C242" s="30" t="s">
        <v>16670</v>
      </c>
      <c r="D242" s="32" t="s">
        <v>7</v>
      </c>
      <c r="E242" s="32" t="s">
        <v>9</v>
      </c>
      <c r="F242" s="32" t="s">
        <v>19</v>
      </c>
      <c r="G242" s="32" t="s">
        <v>16669</v>
      </c>
      <c r="H242" s="32" t="s">
        <v>16668</v>
      </c>
      <c r="I242" s="32" t="s">
        <v>16667</v>
      </c>
      <c r="J242" s="30">
        <v>46418</v>
      </c>
      <c r="K242" s="32">
        <v>25126</v>
      </c>
      <c r="L242" s="32">
        <v>20150</v>
      </c>
      <c r="M242" s="32">
        <v>438</v>
      </c>
      <c r="N242" s="32">
        <v>59319</v>
      </c>
      <c r="O242" s="32">
        <v>25469</v>
      </c>
      <c r="P242" s="32">
        <v>31850</v>
      </c>
      <c r="Q242" s="32">
        <v>509</v>
      </c>
      <c r="R242" s="32">
        <v>105737</v>
      </c>
      <c r="S242" s="32">
        <v>50595</v>
      </c>
      <c r="T242" s="32">
        <v>52000</v>
      </c>
      <c r="U242" s="32">
        <v>947</v>
      </c>
      <c r="V242" s="31">
        <f t="shared" si="105"/>
        <v>0.54129863415054502</v>
      </c>
      <c r="W242" s="31">
        <f t="shared" si="106"/>
        <v>0.4340988409668663</v>
      </c>
      <c r="X242" s="31">
        <f t="shared" si="107"/>
        <v>9.4359946572450341E-3</v>
      </c>
      <c r="Y242" s="31">
        <f t="shared" si="108"/>
        <v>0.42935652994824591</v>
      </c>
      <c r="Z242" s="31">
        <f t="shared" si="109"/>
        <v>0.53692746000438307</v>
      </c>
      <c r="AA242" s="31">
        <f t="shared" si="110"/>
        <v>8.5807245570559184E-3</v>
      </c>
      <c r="AB242" s="31">
        <f t="shared" si="87"/>
        <v>0.47849853882746818</v>
      </c>
      <c r="AC242" s="31">
        <f t="shared" si="88"/>
        <v>0.49178622431126284</v>
      </c>
      <c r="AD242" s="31">
        <f t="shared" si="89"/>
        <v>8.956183738899344E-3</v>
      </c>
      <c r="AE242" s="31">
        <f t="shared" si="112"/>
        <v>0.11194210420229911</v>
      </c>
      <c r="AF242" s="31">
        <f t="shared" si="112"/>
        <v>-0.10282861903751678</v>
      </c>
      <c r="AG242" s="31">
        <f t="shared" si="112"/>
        <v>8.5527010018911567E-4</v>
      </c>
      <c r="AH242" s="31"/>
      <c r="AI242" s="32">
        <f t="shared" si="113"/>
        <v>2</v>
      </c>
      <c r="AJ242" s="32">
        <f t="shared" si="113"/>
        <v>1</v>
      </c>
      <c r="AK242" s="32">
        <f t="shared" si="113"/>
        <v>3</v>
      </c>
      <c r="AL242" s="31" t="str">
        <f>_xlfn.IFS(AI242=1,D242,AJ242=1,E242,AK242=1,F242)</f>
        <v>미래통합당</v>
      </c>
      <c r="AM242" s="31"/>
      <c r="AN242" s="30">
        <v>105737</v>
      </c>
      <c r="AO242" s="41">
        <v>4</v>
      </c>
      <c r="AP242" s="40">
        <f t="shared" si="111"/>
        <v>0.25</v>
      </c>
      <c r="AQ242" s="32">
        <f>INT(L242*AP242)</f>
        <v>5037</v>
      </c>
      <c r="AR242" s="30">
        <f>IF(E242="미래통합당",1,0)</f>
        <v>1</v>
      </c>
      <c r="AS242" s="30">
        <v>1</v>
      </c>
      <c r="AT242" s="39">
        <f t="shared" si="101"/>
        <v>5037</v>
      </c>
      <c r="AU242" s="30">
        <v>105737</v>
      </c>
      <c r="AV242" s="30">
        <f t="shared" si="102"/>
        <v>46418</v>
      </c>
      <c r="AW242" s="32">
        <f>K242-AT242</f>
        <v>20089</v>
      </c>
      <c r="AX242" s="32">
        <f>L242+AT242</f>
        <v>25187</v>
      </c>
      <c r="AY242" s="32">
        <f t="shared" si="96"/>
        <v>438</v>
      </c>
      <c r="AZ242" s="32">
        <f t="shared" si="92"/>
        <v>59319</v>
      </c>
      <c r="BA242" s="32">
        <f t="shared" si="93"/>
        <v>25469</v>
      </c>
      <c r="BB242" s="32">
        <f t="shared" si="94"/>
        <v>31850</v>
      </c>
      <c r="BC242" s="32">
        <f t="shared" si="95"/>
        <v>509</v>
      </c>
      <c r="BD242" s="32">
        <f t="shared" si="90"/>
        <v>105737</v>
      </c>
      <c r="BE242" s="32">
        <f>S242-AT242</f>
        <v>45558</v>
      </c>
      <c r="BF242" s="32">
        <f>T242+AT242</f>
        <v>57037</v>
      </c>
      <c r="BG242" s="32">
        <f t="shared" si="91"/>
        <v>947</v>
      </c>
      <c r="BH242" s="31">
        <f>AW242/$AV242</f>
        <v>0.43278469559222715</v>
      </c>
      <c r="BI242" s="31">
        <f>AX242/$AV242</f>
        <v>0.54261277952518416</v>
      </c>
      <c r="BJ242" s="31">
        <f>AY242/$AV242</f>
        <v>9.4359946572450341E-3</v>
      </c>
      <c r="BK242" s="31">
        <f>BA242/$AZ242</f>
        <v>0.42935652994824591</v>
      </c>
      <c r="BL242" s="31">
        <f>BB242/$AZ242</f>
        <v>0.53692746000438307</v>
      </c>
      <c r="BM242" s="31">
        <f>BC242/$AZ242</f>
        <v>8.5807245570559184E-3</v>
      </c>
      <c r="BN242" s="31">
        <f>BE242/$BD242</f>
        <v>0.43086147706100986</v>
      </c>
      <c r="BO242" s="31">
        <f>BF242/$BD242</f>
        <v>0.53942328607772116</v>
      </c>
      <c r="BP242" s="31">
        <f>(AY242+BC242)/$AU242</f>
        <v>8.956183738899344E-3</v>
      </c>
      <c r="BQ242" s="31">
        <f t="shared" si="98"/>
        <v>3.4281656439812402E-3</v>
      </c>
      <c r="BR242" s="31">
        <f t="shared" si="98"/>
        <v>5.6853195208010909E-3</v>
      </c>
      <c r="BS242" s="31">
        <f t="shared" si="98"/>
        <v>8.5527010018911567E-4</v>
      </c>
      <c r="BU242" s="32">
        <f t="shared" si="99"/>
        <v>2</v>
      </c>
      <c r="BV242" s="32">
        <f t="shared" si="100"/>
        <v>1</v>
      </c>
      <c r="BW242" s="32">
        <f t="shared" si="100"/>
        <v>3</v>
      </c>
      <c r="BX242" s="31" t="str">
        <f t="shared" si="103"/>
        <v>미래통합당</v>
      </c>
    </row>
    <row r="243" spans="1:76">
      <c r="A243" s="30">
        <v>240</v>
      </c>
      <c r="B243" s="30" t="s">
        <v>16629</v>
      </c>
      <c r="C243" s="30" t="s">
        <v>16666</v>
      </c>
      <c r="D243" s="32" t="s">
        <v>7</v>
      </c>
      <c r="E243" s="32" t="s">
        <v>9</v>
      </c>
      <c r="F243" s="32" t="s">
        <v>13</v>
      </c>
      <c r="G243" s="32" t="s">
        <v>16665</v>
      </c>
      <c r="H243" s="32" t="s">
        <v>16664</v>
      </c>
      <c r="I243" s="32" t="s">
        <v>16663</v>
      </c>
      <c r="J243" s="30">
        <v>47911</v>
      </c>
      <c r="K243" s="32">
        <v>21248</v>
      </c>
      <c r="L243" s="32">
        <v>23046</v>
      </c>
      <c r="M243" s="32">
        <v>668</v>
      </c>
      <c r="N243" s="32">
        <v>63286</v>
      </c>
      <c r="O243" s="32">
        <v>20993</v>
      </c>
      <c r="P243" s="32">
        <v>37066</v>
      </c>
      <c r="Q243" s="32">
        <v>835</v>
      </c>
      <c r="R243" s="32">
        <v>111197</v>
      </c>
      <c r="S243" s="32">
        <v>42241</v>
      </c>
      <c r="T243" s="32">
        <v>60112</v>
      </c>
      <c r="U243" s="32">
        <v>1503</v>
      </c>
      <c r="V243" s="31">
        <f t="shared" si="105"/>
        <v>0.44348896913026237</v>
      </c>
      <c r="W243" s="31">
        <f t="shared" si="106"/>
        <v>0.48101688547515187</v>
      </c>
      <c r="X243" s="31">
        <f t="shared" si="107"/>
        <v>1.3942518419569618E-2</v>
      </c>
      <c r="Y243" s="31">
        <f t="shared" si="108"/>
        <v>0.33171633536643175</v>
      </c>
      <c r="Z243" s="31">
        <f t="shared" si="109"/>
        <v>0.58569035805707426</v>
      </c>
      <c r="AA243" s="31">
        <f t="shared" si="110"/>
        <v>1.3194071358594317E-2</v>
      </c>
      <c r="AB243" s="31">
        <f t="shared" si="87"/>
        <v>0.37987535634954178</v>
      </c>
      <c r="AC243" s="31">
        <f t="shared" si="88"/>
        <v>0.54059012383427607</v>
      </c>
      <c r="AD243" s="31">
        <f t="shared" si="89"/>
        <v>1.3516551705531624E-2</v>
      </c>
      <c r="AE243" s="31">
        <f t="shared" si="112"/>
        <v>0.11177263376383062</v>
      </c>
      <c r="AF243" s="31">
        <f t="shared" si="112"/>
        <v>-0.10467347258192239</v>
      </c>
      <c r="AG243" s="31">
        <f t="shared" si="112"/>
        <v>7.484470609753005E-4</v>
      </c>
      <c r="AH243" s="31"/>
      <c r="AI243" s="32">
        <f t="shared" si="113"/>
        <v>2</v>
      </c>
      <c r="AJ243" s="32">
        <f t="shared" si="113"/>
        <v>1</v>
      </c>
      <c r="AK243" s="32">
        <f t="shared" si="113"/>
        <v>3</v>
      </c>
      <c r="AL243" s="31" t="str">
        <f>_xlfn.IFS(AI243=1,D243,AJ243=1,E243,AK243=1,F243)</f>
        <v>미래통합당</v>
      </c>
      <c r="AM243" s="31"/>
      <c r="AN243" s="30">
        <v>111197</v>
      </c>
      <c r="AO243" s="41">
        <v>4</v>
      </c>
      <c r="AP243" s="40">
        <f t="shared" si="111"/>
        <v>0.25</v>
      </c>
      <c r="AQ243" s="32">
        <f>INT(L243*AP243)</f>
        <v>5761</v>
      </c>
      <c r="AR243" s="30">
        <f>IF(E243="미래통합당",1,0)</f>
        <v>1</v>
      </c>
      <c r="AS243" s="30">
        <v>1</v>
      </c>
      <c r="AT243" s="39">
        <f t="shared" si="101"/>
        <v>5761</v>
      </c>
      <c r="AU243" s="30">
        <v>111197</v>
      </c>
      <c r="AV243" s="30">
        <f t="shared" si="102"/>
        <v>47911</v>
      </c>
      <c r="AW243" s="32">
        <f>K243-AT243</f>
        <v>15487</v>
      </c>
      <c r="AX243" s="32">
        <f>L243+AT243</f>
        <v>28807</v>
      </c>
      <c r="AY243" s="32">
        <f t="shared" si="96"/>
        <v>668</v>
      </c>
      <c r="AZ243" s="32">
        <f t="shared" si="92"/>
        <v>63286</v>
      </c>
      <c r="BA243" s="32">
        <f t="shared" si="93"/>
        <v>20993</v>
      </c>
      <c r="BB243" s="32">
        <f t="shared" si="94"/>
        <v>37066</v>
      </c>
      <c r="BC243" s="32">
        <f t="shared" si="95"/>
        <v>835</v>
      </c>
      <c r="BD243" s="32">
        <f t="shared" si="90"/>
        <v>111197</v>
      </c>
      <c r="BE243" s="32">
        <f>S243-AT243</f>
        <v>36480</v>
      </c>
      <c r="BF243" s="32">
        <f>T243+AT243</f>
        <v>65873</v>
      </c>
      <c r="BG243" s="32">
        <f t="shared" si="91"/>
        <v>1503</v>
      </c>
      <c r="BH243" s="31">
        <f>AW243/$AV243</f>
        <v>0.32324518377825551</v>
      </c>
      <c r="BI243" s="31">
        <f>AX243/$AV243</f>
        <v>0.60126067082715873</v>
      </c>
      <c r="BJ243" s="31">
        <f>AY243/$AV243</f>
        <v>1.3942518419569618E-2</v>
      </c>
      <c r="BK243" s="31">
        <f>BA243/$AZ243</f>
        <v>0.33171633536643175</v>
      </c>
      <c r="BL243" s="31">
        <f>BB243/$AZ243</f>
        <v>0.58569035805707426</v>
      </c>
      <c r="BM243" s="31">
        <f>BC243/$AZ243</f>
        <v>1.3194071358594317E-2</v>
      </c>
      <c r="BN243" s="31">
        <f>BE243/$BD243</f>
        <v>0.32806640466919074</v>
      </c>
      <c r="BO243" s="31">
        <f>BF243/$BD243</f>
        <v>0.59239907551462723</v>
      </c>
      <c r="BP243" s="31">
        <f>(AY243+BC243)/$AU243</f>
        <v>1.3516551705531624E-2</v>
      </c>
      <c r="BQ243" s="31">
        <f t="shared" si="98"/>
        <v>-8.47115158817624E-3</v>
      </c>
      <c r="BR243" s="31">
        <f t="shared" si="98"/>
        <v>1.5570312770084471E-2</v>
      </c>
      <c r="BS243" s="31">
        <f t="shared" si="98"/>
        <v>7.484470609753005E-4</v>
      </c>
      <c r="BU243" s="32">
        <f t="shared" si="99"/>
        <v>2</v>
      </c>
      <c r="BV243" s="32">
        <f t="shared" si="100"/>
        <v>1</v>
      </c>
      <c r="BW243" s="32">
        <f t="shared" si="100"/>
        <v>3</v>
      </c>
      <c r="BX243" s="31" t="str">
        <f t="shared" si="103"/>
        <v>미래통합당</v>
      </c>
    </row>
    <row r="244" spans="1:76">
      <c r="A244" s="30">
        <v>241</v>
      </c>
      <c r="B244" s="30" t="s">
        <v>16629</v>
      </c>
      <c r="C244" s="30" t="s">
        <v>16662</v>
      </c>
      <c r="D244" s="32" t="s">
        <v>7</v>
      </c>
      <c r="E244" s="32" t="s">
        <v>9</v>
      </c>
      <c r="F244" s="32" t="s">
        <v>11</v>
      </c>
      <c r="G244" s="32" t="s">
        <v>16661</v>
      </c>
      <c r="H244" s="32" t="s">
        <v>16660</v>
      </c>
      <c r="I244" s="32" t="s">
        <v>8726</v>
      </c>
      <c r="J244" s="30">
        <v>37922</v>
      </c>
      <c r="K244" s="32">
        <v>14635</v>
      </c>
      <c r="L244" s="32">
        <v>20067</v>
      </c>
      <c r="M244" s="32">
        <v>222</v>
      </c>
      <c r="N244" s="32">
        <v>48601</v>
      </c>
      <c r="O244" s="32">
        <v>14144</v>
      </c>
      <c r="P244" s="32">
        <v>30150</v>
      </c>
      <c r="Q244" s="32">
        <v>448</v>
      </c>
      <c r="R244" s="32">
        <v>86523</v>
      </c>
      <c r="S244" s="32">
        <v>28779</v>
      </c>
      <c r="T244" s="32">
        <v>50217</v>
      </c>
      <c r="U244" s="32">
        <v>670</v>
      </c>
      <c r="V244" s="31">
        <f t="shared" si="105"/>
        <v>0.38592373819946207</v>
      </c>
      <c r="W244" s="31">
        <f t="shared" si="106"/>
        <v>0.52916512842149677</v>
      </c>
      <c r="X244" s="31">
        <f t="shared" si="107"/>
        <v>5.8541216180581189E-3</v>
      </c>
      <c r="Y244" s="31">
        <f t="shared" si="108"/>
        <v>0.29102281846052552</v>
      </c>
      <c r="Z244" s="31">
        <f t="shared" si="109"/>
        <v>0.62035760581058008</v>
      </c>
      <c r="AA244" s="31">
        <f t="shared" si="110"/>
        <v>9.2179173268039753E-3</v>
      </c>
      <c r="AB244" s="31">
        <f t="shared" si="87"/>
        <v>0.3326167608612739</v>
      </c>
      <c r="AC244" s="31">
        <f t="shared" si="88"/>
        <v>0.5803890295066052</v>
      </c>
      <c r="AD244" s="31">
        <f t="shared" si="89"/>
        <v>7.7436057464489207E-3</v>
      </c>
      <c r="AE244" s="31">
        <f t="shared" si="112"/>
        <v>9.4900919738936551E-2</v>
      </c>
      <c r="AF244" s="31">
        <f t="shared" si="112"/>
        <v>-9.1192477389083315E-2</v>
      </c>
      <c r="AG244" s="31">
        <f t="shared" si="112"/>
        <v>-3.3637957087458564E-3</v>
      </c>
      <c r="AH244" s="31"/>
      <c r="AI244" s="32">
        <f t="shared" si="113"/>
        <v>2</v>
      </c>
      <c r="AJ244" s="32">
        <f t="shared" si="113"/>
        <v>1</v>
      </c>
      <c r="AK244" s="32">
        <f t="shared" si="113"/>
        <v>3</v>
      </c>
      <c r="AL244" s="31" t="str">
        <f>_xlfn.IFS(AI244=1,D244,AJ244=1,E244,AK244=1,F244)</f>
        <v>미래통합당</v>
      </c>
      <c r="AM244" s="31"/>
      <c r="AN244" s="30">
        <v>86523</v>
      </c>
      <c r="AO244" s="41">
        <v>6</v>
      </c>
      <c r="AP244" s="40">
        <f t="shared" si="111"/>
        <v>0.16666666666666666</v>
      </c>
      <c r="AQ244" s="32">
        <f>INT(L244*AP244)</f>
        <v>3344</v>
      </c>
      <c r="AR244" s="30">
        <f>IF(E244="미래통합당",1,0)</f>
        <v>1</v>
      </c>
      <c r="AS244" s="30">
        <v>1</v>
      </c>
      <c r="AT244" s="39">
        <f t="shared" si="101"/>
        <v>3344</v>
      </c>
      <c r="AU244" s="30">
        <v>86523</v>
      </c>
      <c r="AV244" s="30">
        <f t="shared" si="102"/>
        <v>37922</v>
      </c>
      <c r="AW244" s="32">
        <f>K244-AT244</f>
        <v>11291</v>
      </c>
      <c r="AX244" s="32">
        <f>L244+AT244</f>
        <v>23411</v>
      </c>
      <c r="AY244" s="32">
        <f t="shared" si="96"/>
        <v>222</v>
      </c>
      <c r="AZ244" s="32">
        <f t="shared" si="92"/>
        <v>48601</v>
      </c>
      <c r="BA244" s="32">
        <f t="shared" si="93"/>
        <v>14144</v>
      </c>
      <c r="BB244" s="32">
        <f t="shared" si="94"/>
        <v>30150</v>
      </c>
      <c r="BC244" s="32">
        <f t="shared" si="95"/>
        <v>448</v>
      </c>
      <c r="BD244" s="32">
        <f t="shared" si="90"/>
        <v>86523</v>
      </c>
      <c r="BE244" s="32">
        <f>S244-AT244</f>
        <v>25435</v>
      </c>
      <c r="BF244" s="32">
        <f>T244+AT244</f>
        <v>53561</v>
      </c>
      <c r="BG244" s="32">
        <f t="shared" si="91"/>
        <v>670</v>
      </c>
      <c r="BH244" s="31">
        <f>AW244/$AV244</f>
        <v>0.29774273508781185</v>
      </c>
      <c r="BI244" s="31">
        <f>AX244/$AV244</f>
        <v>0.61734613153314699</v>
      </c>
      <c r="BJ244" s="31">
        <f>AY244/$AV244</f>
        <v>5.8541216180581189E-3</v>
      </c>
      <c r="BK244" s="31">
        <f>BA244/$AZ244</f>
        <v>0.29102281846052552</v>
      </c>
      <c r="BL244" s="31">
        <f>BB244/$AZ244</f>
        <v>0.62035760581058008</v>
      </c>
      <c r="BM244" s="31">
        <f>BC244/$AZ244</f>
        <v>9.2179173268039753E-3</v>
      </c>
      <c r="BN244" s="31">
        <f>BE244/$BD244</f>
        <v>0.2939680778521318</v>
      </c>
      <c r="BO244" s="31">
        <f>BF244/$BD244</f>
        <v>0.61903771251574724</v>
      </c>
      <c r="BP244" s="31">
        <f>(AY244+BC244)/$AU244</f>
        <v>7.7436057464489207E-3</v>
      </c>
      <c r="BQ244" s="31">
        <f t="shared" si="98"/>
        <v>6.7199166272863264E-3</v>
      </c>
      <c r="BR244" s="31">
        <f t="shared" si="98"/>
        <v>-3.0114742774330905E-3</v>
      </c>
      <c r="BS244" s="31">
        <f t="shared" si="98"/>
        <v>-3.3637957087458564E-3</v>
      </c>
      <c r="BU244" s="32">
        <f t="shared" si="99"/>
        <v>2</v>
      </c>
      <c r="BV244" s="32">
        <f t="shared" si="100"/>
        <v>1</v>
      </c>
      <c r="BW244" s="32">
        <f t="shared" si="100"/>
        <v>3</v>
      </c>
      <c r="BX244" s="31" t="str">
        <f t="shared" si="103"/>
        <v>미래통합당</v>
      </c>
    </row>
    <row r="245" spans="1:76">
      <c r="A245" s="30">
        <v>242</v>
      </c>
      <c r="B245" s="30" t="s">
        <v>16629</v>
      </c>
      <c r="C245" s="30" t="s">
        <v>16659</v>
      </c>
      <c r="D245" s="32" t="s">
        <v>7</v>
      </c>
      <c r="E245" s="32" t="s">
        <v>9</v>
      </c>
      <c r="F245" s="32" t="s">
        <v>11</v>
      </c>
      <c r="G245" s="32" t="s">
        <v>16658</v>
      </c>
      <c r="H245" s="32" t="s">
        <v>16657</v>
      </c>
      <c r="I245" s="32" t="s">
        <v>4622</v>
      </c>
      <c r="J245" s="30">
        <v>46673</v>
      </c>
      <c r="K245" s="32">
        <v>21030</v>
      </c>
      <c r="L245" s="32">
        <v>23831</v>
      </c>
      <c r="M245" s="32">
        <v>668</v>
      </c>
      <c r="N245" s="32">
        <v>58411</v>
      </c>
      <c r="O245" s="32">
        <v>19205</v>
      </c>
      <c r="P245" s="32">
        <v>36483</v>
      </c>
      <c r="Q245" s="32">
        <v>1035</v>
      </c>
      <c r="R245" s="32">
        <v>105084</v>
      </c>
      <c r="S245" s="32">
        <v>40235</v>
      </c>
      <c r="T245" s="32">
        <v>60314</v>
      </c>
      <c r="U245" s="32">
        <v>1703</v>
      </c>
      <c r="V245" s="31">
        <f t="shared" si="105"/>
        <v>0.45058170676836717</v>
      </c>
      <c r="W245" s="31">
        <f t="shared" si="106"/>
        <v>0.51059499067983627</v>
      </c>
      <c r="X245" s="31">
        <f t="shared" si="107"/>
        <v>1.4312343324834487E-2</v>
      </c>
      <c r="Y245" s="31">
        <f t="shared" si="108"/>
        <v>0.32879080995018062</v>
      </c>
      <c r="Z245" s="31">
        <f t="shared" si="109"/>
        <v>0.6245912584958313</v>
      </c>
      <c r="AA245" s="31">
        <f t="shared" si="110"/>
        <v>1.771926520689596E-2</v>
      </c>
      <c r="AB245" s="31">
        <f t="shared" si="87"/>
        <v>0.38288416885539189</v>
      </c>
      <c r="AC245" s="31">
        <f t="shared" si="88"/>
        <v>0.5739598797152754</v>
      </c>
      <c r="AD245" s="31">
        <f t="shared" si="89"/>
        <v>1.6206082752845342E-2</v>
      </c>
      <c r="AE245" s="31">
        <f t="shared" si="112"/>
        <v>0.12179089681818656</v>
      </c>
      <c r="AF245" s="31">
        <f t="shared" si="112"/>
        <v>-0.11399626781599503</v>
      </c>
      <c r="AG245" s="31">
        <f t="shared" si="112"/>
        <v>-3.4069218820614727E-3</v>
      </c>
      <c r="AH245" s="31"/>
      <c r="AI245" s="32">
        <f t="shared" si="113"/>
        <v>2</v>
      </c>
      <c r="AJ245" s="32">
        <f t="shared" si="113"/>
        <v>1</v>
      </c>
      <c r="AK245" s="32">
        <f t="shared" si="113"/>
        <v>3</v>
      </c>
      <c r="AL245" s="31" t="str">
        <f>_xlfn.IFS(AI245=1,D245,AJ245=1,E245,AK245=1,F245)</f>
        <v>미래통합당</v>
      </c>
      <c r="AM245" s="31"/>
      <c r="AN245" s="30">
        <v>105084</v>
      </c>
      <c r="AO245" s="41">
        <v>4</v>
      </c>
      <c r="AP245" s="40">
        <f t="shared" si="111"/>
        <v>0.25</v>
      </c>
      <c r="AQ245" s="32">
        <f>INT(L245*AP245)</f>
        <v>5957</v>
      </c>
      <c r="AR245" s="30">
        <f>IF(E245="미래통합당",1,0)</f>
        <v>1</v>
      </c>
      <c r="AS245" s="30">
        <v>1</v>
      </c>
      <c r="AT245" s="39">
        <f t="shared" si="101"/>
        <v>5957</v>
      </c>
      <c r="AU245" s="30">
        <v>105084</v>
      </c>
      <c r="AV245" s="30">
        <f t="shared" si="102"/>
        <v>46673</v>
      </c>
      <c r="AW245" s="32">
        <f>K245-AT245</f>
        <v>15073</v>
      </c>
      <c r="AX245" s="32">
        <f>L245+AT245</f>
        <v>29788</v>
      </c>
      <c r="AY245" s="32">
        <f t="shared" si="96"/>
        <v>668</v>
      </c>
      <c r="AZ245" s="32">
        <f t="shared" si="92"/>
        <v>58411</v>
      </c>
      <c r="BA245" s="32">
        <f t="shared" si="93"/>
        <v>19205</v>
      </c>
      <c r="BB245" s="32">
        <f t="shared" si="94"/>
        <v>36483</v>
      </c>
      <c r="BC245" s="32">
        <f t="shared" si="95"/>
        <v>1035</v>
      </c>
      <c r="BD245" s="32">
        <f t="shared" si="90"/>
        <v>105084</v>
      </c>
      <c r="BE245" s="32">
        <f>S245-AT245</f>
        <v>34278</v>
      </c>
      <c r="BF245" s="32">
        <f>T245+AT245</f>
        <v>66271</v>
      </c>
      <c r="BG245" s="32">
        <f t="shared" si="91"/>
        <v>1703</v>
      </c>
      <c r="BH245" s="31">
        <f>AW245/$AV245</f>
        <v>0.32294902834615302</v>
      </c>
      <c r="BI245" s="31">
        <f>AX245/$AV245</f>
        <v>0.63822766910205042</v>
      </c>
      <c r="BJ245" s="31">
        <f>AY245/$AV245</f>
        <v>1.4312343324834487E-2</v>
      </c>
      <c r="BK245" s="31">
        <f>BA245/$AZ245</f>
        <v>0.32879080995018062</v>
      </c>
      <c r="BL245" s="31">
        <f>BB245/$AZ245</f>
        <v>0.6245912584958313</v>
      </c>
      <c r="BM245" s="31">
        <f>BC245/$AZ245</f>
        <v>1.771926520689596E-2</v>
      </c>
      <c r="BN245" s="31">
        <f>BE245/$BD245</f>
        <v>0.32619618590841615</v>
      </c>
      <c r="BO245" s="31">
        <f>BF245/$BD245</f>
        <v>0.63064786266225115</v>
      </c>
      <c r="BP245" s="31">
        <f>(AY245+BC245)/$AU245</f>
        <v>1.6206082752845342E-2</v>
      </c>
      <c r="BQ245" s="31">
        <f t="shared" si="98"/>
        <v>-5.8417816040275961E-3</v>
      </c>
      <c r="BR245" s="31">
        <f t="shared" si="98"/>
        <v>1.3636410606219118E-2</v>
      </c>
      <c r="BS245" s="31">
        <f t="shared" si="98"/>
        <v>-3.4069218820614727E-3</v>
      </c>
      <c r="BU245" s="32">
        <f t="shared" si="99"/>
        <v>2</v>
      </c>
      <c r="BV245" s="32">
        <f t="shared" si="100"/>
        <v>1</v>
      </c>
      <c r="BW245" s="32">
        <f t="shared" si="100"/>
        <v>3</v>
      </c>
      <c r="BX245" s="31" t="str">
        <f t="shared" si="103"/>
        <v>미래통합당</v>
      </c>
    </row>
    <row r="246" spans="1:76">
      <c r="A246" s="30">
        <v>243</v>
      </c>
      <c r="B246" s="30" t="s">
        <v>16629</v>
      </c>
      <c r="C246" s="30" t="s">
        <v>16656</v>
      </c>
      <c r="D246" s="32" t="s">
        <v>7</v>
      </c>
      <c r="E246" s="32" t="s">
        <v>9</v>
      </c>
      <c r="F246" s="32" t="s">
        <v>19</v>
      </c>
      <c r="G246" s="32" t="s">
        <v>16655</v>
      </c>
      <c r="H246" s="32" t="s">
        <v>16654</v>
      </c>
      <c r="I246" s="32" t="s">
        <v>16653</v>
      </c>
      <c r="J246" s="30">
        <v>62721</v>
      </c>
      <c r="K246" s="32">
        <v>25777</v>
      </c>
      <c r="L246" s="32">
        <v>34065</v>
      </c>
      <c r="M246" s="32">
        <v>591</v>
      </c>
      <c r="N246" s="32">
        <v>59795</v>
      </c>
      <c r="O246" s="32">
        <v>19435</v>
      </c>
      <c r="P246" s="32">
        <v>37555</v>
      </c>
      <c r="Q246" s="32">
        <v>584</v>
      </c>
      <c r="R246" s="32">
        <v>122516</v>
      </c>
      <c r="S246" s="32">
        <v>45212</v>
      </c>
      <c r="T246" s="32">
        <v>71620</v>
      </c>
      <c r="U246" s="32">
        <v>1175</v>
      </c>
      <c r="V246" s="31">
        <f t="shared" si="105"/>
        <v>0.41097877903732405</v>
      </c>
      <c r="W246" s="31">
        <f t="shared" si="106"/>
        <v>0.54311952934423879</v>
      </c>
      <c r="X246" s="31">
        <f t="shared" si="107"/>
        <v>9.4226813985746408E-3</v>
      </c>
      <c r="Y246" s="31">
        <f t="shared" si="108"/>
        <v>0.32502717618529975</v>
      </c>
      <c r="Z246" s="31">
        <f t="shared" si="109"/>
        <v>0.6280625470357053</v>
      </c>
      <c r="AA246" s="31">
        <f t="shared" si="110"/>
        <v>9.7667029015803992E-3</v>
      </c>
      <c r="AB246" s="31">
        <f t="shared" si="87"/>
        <v>0.36902935126840575</v>
      </c>
      <c r="AC246" s="31">
        <f t="shared" si="88"/>
        <v>0.58457670834829734</v>
      </c>
      <c r="AD246" s="31">
        <f t="shared" si="89"/>
        <v>9.5905840869763941E-3</v>
      </c>
      <c r="AE246" s="31">
        <f t="shared" si="112"/>
        <v>8.59516028520243E-2</v>
      </c>
      <c r="AF246" s="31">
        <f t="shared" si="112"/>
        <v>-8.4943017691466505E-2</v>
      </c>
      <c r="AG246" s="31">
        <f t="shared" si="112"/>
        <v>-3.4402150300575848E-4</v>
      </c>
      <c r="AH246" s="31"/>
      <c r="AI246" s="32">
        <f t="shared" si="113"/>
        <v>2</v>
      </c>
      <c r="AJ246" s="32">
        <f t="shared" si="113"/>
        <v>1</v>
      </c>
      <c r="AK246" s="32">
        <f t="shared" si="113"/>
        <v>3</v>
      </c>
      <c r="AL246" s="31" t="str">
        <f>_xlfn.IFS(AI246=1,D246,AJ246=1,E246,AK246=1,F246)</f>
        <v>미래통합당</v>
      </c>
      <c r="AM246" s="31"/>
      <c r="AN246" s="30">
        <v>122516</v>
      </c>
      <c r="AO246" s="41">
        <v>6</v>
      </c>
      <c r="AP246" s="40">
        <f t="shared" si="111"/>
        <v>0.16666666666666666</v>
      </c>
      <c r="AQ246" s="32">
        <f>INT(L246*AP246)</f>
        <v>5677</v>
      </c>
      <c r="AR246" s="30">
        <f>IF(E246="미래통합당",1,0)</f>
        <v>1</v>
      </c>
      <c r="AS246" s="30">
        <v>1</v>
      </c>
      <c r="AT246" s="39">
        <f t="shared" si="101"/>
        <v>5677</v>
      </c>
      <c r="AU246" s="30">
        <v>122516</v>
      </c>
      <c r="AV246" s="30">
        <f t="shared" si="102"/>
        <v>62721</v>
      </c>
      <c r="AW246" s="32">
        <f>K246-AT246</f>
        <v>20100</v>
      </c>
      <c r="AX246" s="32">
        <f>L246+AT246</f>
        <v>39742</v>
      </c>
      <c r="AY246" s="32">
        <f t="shared" si="96"/>
        <v>591</v>
      </c>
      <c r="AZ246" s="32">
        <f t="shared" si="92"/>
        <v>59795</v>
      </c>
      <c r="BA246" s="32">
        <f t="shared" si="93"/>
        <v>19435</v>
      </c>
      <c r="BB246" s="32">
        <f t="shared" si="94"/>
        <v>37555</v>
      </c>
      <c r="BC246" s="32">
        <f t="shared" si="95"/>
        <v>584</v>
      </c>
      <c r="BD246" s="32">
        <f t="shared" si="90"/>
        <v>122516</v>
      </c>
      <c r="BE246" s="32">
        <f>S246-AT246</f>
        <v>39535</v>
      </c>
      <c r="BF246" s="32">
        <f>T246+AT246</f>
        <v>77297</v>
      </c>
      <c r="BG246" s="32">
        <f t="shared" si="91"/>
        <v>1175</v>
      </c>
      <c r="BH246" s="31">
        <f>AW246/$AV246</f>
        <v>0.32046682929162479</v>
      </c>
      <c r="BI246" s="31">
        <f>AX246/$AV246</f>
        <v>0.633631479089938</v>
      </c>
      <c r="BJ246" s="31">
        <f>AY246/$AV246</f>
        <v>9.4226813985746408E-3</v>
      </c>
      <c r="BK246" s="31">
        <f>BA246/$AZ246</f>
        <v>0.32502717618529975</v>
      </c>
      <c r="BL246" s="31">
        <f>BB246/$AZ246</f>
        <v>0.6280625470357053</v>
      </c>
      <c r="BM246" s="31">
        <f>BC246/$AZ246</f>
        <v>9.7667029015803992E-3</v>
      </c>
      <c r="BN246" s="31">
        <f>BE246/$BD246</f>
        <v>0.32269254627966959</v>
      </c>
      <c r="BO246" s="31">
        <f>BF246/$BD246</f>
        <v>0.63091351333703349</v>
      </c>
      <c r="BP246" s="31">
        <f>(AY246+BC246)/$AU246</f>
        <v>9.5905840869763941E-3</v>
      </c>
      <c r="BQ246" s="31">
        <f t="shared" si="98"/>
        <v>-4.5603468936749603E-3</v>
      </c>
      <c r="BR246" s="31">
        <f t="shared" si="98"/>
        <v>5.5689320542327003E-3</v>
      </c>
      <c r="BS246" s="31">
        <f t="shared" si="98"/>
        <v>-3.4402150300575848E-4</v>
      </c>
      <c r="BU246" s="32">
        <f t="shared" si="99"/>
        <v>2</v>
      </c>
      <c r="BV246" s="32">
        <f t="shared" si="100"/>
        <v>1</v>
      </c>
      <c r="BW246" s="32">
        <f t="shared" si="100"/>
        <v>3</v>
      </c>
      <c r="BX246" s="31" t="str">
        <f t="shared" si="103"/>
        <v>미래통합당</v>
      </c>
    </row>
    <row r="247" spans="1:76">
      <c r="A247" s="30">
        <v>244</v>
      </c>
      <c r="B247" s="30" t="s">
        <v>16629</v>
      </c>
      <c r="C247" s="30" t="s">
        <v>16652</v>
      </c>
      <c r="D247" s="32" t="s">
        <v>7</v>
      </c>
      <c r="E247" s="32" t="s">
        <v>9</v>
      </c>
      <c r="F247" s="32" t="s">
        <v>100</v>
      </c>
      <c r="G247" s="32" t="s">
        <v>16651</v>
      </c>
      <c r="H247" s="32" t="s">
        <v>16650</v>
      </c>
      <c r="I247" s="32" t="s">
        <v>16649</v>
      </c>
      <c r="J247" s="30">
        <v>54623</v>
      </c>
      <c r="K247" s="32">
        <v>31235</v>
      </c>
      <c r="L247" s="32">
        <v>20890</v>
      </c>
      <c r="M247" s="32">
        <v>1368</v>
      </c>
      <c r="N247" s="32">
        <v>84385</v>
      </c>
      <c r="O247" s="32">
        <v>38859</v>
      </c>
      <c r="P247" s="32">
        <v>41000</v>
      </c>
      <c r="Q247" s="32">
        <v>2567</v>
      </c>
      <c r="R247" s="32">
        <v>139008</v>
      </c>
      <c r="S247" s="32">
        <v>70094</v>
      </c>
      <c r="T247" s="32">
        <v>61890</v>
      </c>
      <c r="U247" s="32">
        <v>3935</v>
      </c>
      <c r="V247" s="31">
        <f t="shared" si="105"/>
        <v>0.5718287168408912</v>
      </c>
      <c r="W247" s="31">
        <f t="shared" si="106"/>
        <v>0.38243963165699429</v>
      </c>
      <c r="X247" s="31">
        <f t="shared" si="107"/>
        <v>2.5044395218131555E-2</v>
      </c>
      <c r="Y247" s="31">
        <f t="shared" si="108"/>
        <v>0.46049653374414884</v>
      </c>
      <c r="Z247" s="31">
        <f t="shared" si="109"/>
        <v>0.48586834152989278</v>
      </c>
      <c r="AA247" s="31">
        <f t="shared" si="110"/>
        <v>3.0420098358713041E-2</v>
      </c>
      <c r="AB247" s="31">
        <f t="shared" si="87"/>
        <v>0.50424436003683237</v>
      </c>
      <c r="AC247" s="31">
        <f t="shared" si="88"/>
        <v>0.44522617403314918</v>
      </c>
      <c r="AD247" s="31">
        <f t="shared" si="89"/>
        <v>2.8307723296500921E-2</v>
      </c>
      <c r="AE247" s="31">
        <f t="shared" si="112"/>
        <v>0.11133218309674237</v>
      </c>
      <c r="AF247" s="31">
        <f t="shared" si="112"/>
        <v>-0.10342870987289848</v>
      </c>
      <c r="AG247" s="31">
        <f t="shared" si="112"/>
        <v>-5.3757031405814865E-3</v>
      </c>
      <c r="AH247" s="31"/>
      <c r="AI247" s="32">
        <f t="shared" si="113"/>
        <v>1</v>
      </c>
      <c r="AJ247" s="32">
        <f t="shared" si="113"/>
        <v>2</v>
      </c>
      <c r="AK247" s="32">
        <f t="shared" si="113"/>
        <v>3</v>
      </c>
      <c r="AL247" s="31" t="str">
        <f>_xlfn.IFS(AI247=1,D247,AJ247=1,E247,AK247=1,F247)</f>
        <v>더불어민주당</v>
      </c>
      <c r="AM247" s="31"/>
      <c r="AN247" s="30">
        <v>139008</v>
      </c>
      <c r="AO247" s="41">
        <v>4</v>
      </c>
      <c r="AP247" s="40">
        <f t="shared" si="111"/>
        <v>0.25</v>
      </c>
      <c r="AQ247" s="32">
        <f>INT(L247*AP247)</f>
        <v>5222</v>
      </c>
      <c r="AR247" s="30">
        <f>IF(E247="미래통합당",1,0)</f>
        <v>1</v>
      </c>
      <c r="AS247" s="30">
        <v>1</v>
      </c>
      <c r="AT247" s="39">
        <f t="shared" si="101"/>
        <v>5222</v>
      </c>
      <c r="AU247" s="30">
        <v>139008</v>
      </c>
      <c r="AV247" s="30">
        <f t="shared" si="102"/>
        <v>54623</v>
      </c>
      <c r="AW247" s="32">
        <f>K247-AT247</f>
        <v>26013</v>
      </c>
      <c r="AX247" s="32">
        <f>L247+AT247</f>
        <v>26112</v>
      </c>
      <c r="AY247" s="32">
        <f t="shared" si="96"/>
        <v>1368</v>
      </c>
      <c r="AZ247" s="32">
        <f t="shared" si="92"/>
        <v>84385</v>
      </c>
      <c r="BA247" s="32">
        <f t="shared" si="93"/>
        <v>38859</v>
      </c>
      <c r="BB247" s="32">
        <f t="shared" si="94"/>
        <v>41000</v>
      </c>
      <c r="BC247" s="32">
        <f t="shared" si="95"/>
        <v>2567</v>
      </c>
      <c r="BD247" s="32">
        <f t="shared" si="90"/>
        <v>139008</v>
      </c>
      <c r="BE247" s="32">
        <f>S247-AT247</f>
        <v>64872</v>
      </c>
      <c r="BF247" s="32">
        <f>T247+AT247</f>
        <v>67112</v>
      </c>
      <c r="BG247" s="32">
        <f t="shared" si="91"/>
        <v>3935</v>
      </c>
      <c r="BH247" s="31">
        <f>AW247/$AV247</f>
        <v>0.4762279625798656</v>
      </c>
      <c r="BI247" s="31">
        <f>AX247/$AV247</f>
        <v>0.47804038591801989</v>
      </c>
      <c r="BJ247" s="31">
        <f>AY247/$AV247</f>
        <v>2.5044395218131555E-2</v>
      </c>
      <c r="BK247" s="31">
        <f>BA247/$AZ247</f>
        <v>0.46049653374414884</v>
      </c>
      <c r="BL247" s="31">
        <f>BB247/$AZ247</f>
        <v>0.48586834152989278</v>
      </c>
      <c r="BM247" s="31">
        <f>BC247/$AZ247</f>
        <v>3.0420098358713041E-2</v>
      </c>
      <c r="BN247" s="31">
        <f>BE247/$BD247</f>
        <v>0.4666781767955801</v>
      </c>
      <c r="BO247" s="31">
        <f>BF247/$BD247</f>
        <v>0.48279235727440145</v>
      </c>
      <c r="BP247" s="31">
        <f>(AY247+BC247)/$AU247</f>
        <v>2.8307723296500921E-2</v>
      </c>
      <c r="BQ247" s="31">
        <f t="shared" si="98"/>
        <v>1.5731428835716765E-2</v>
      </c>
      <c r="BR247" s="31">
        <f t="shared" si="98"/>
        <v>-7.8279556118728832E-3</v>
      </c>
      <c r="BS247" s="31">
        <f t="shared" si="98"/>
        <v>-5.3757031405814865E-3</v>
      </c>
      <c r="BU247" s="32">
        <f t="shared" si="99"/>
        <v>2</v>
      </c>
      <c r="BV247" s="32">
        <f t="shared" si="100"/>
        <v>1</v>
      </c>
      <c r="BW247" s="32">
        <f t="shared" si="100"/>
        <v>3</v>
      </c>
      <c r="BX247" s="31" t="str">
        <f t="shared" si="103"/>
        <v>미래통합당</v>
      </c>
    </row>
    <row r="248" spans="1:76">
      <c r="A248" s="30">
        <v>245</v>
      </c>
      <c r="B248" s="30" t="s">
        <v>16629</v>
      </c>
      <c r="C248" s="30" t="s">
        <v>16648</v>
      </c>
      <c r="D248" s="32" t="s">
        <v>7</v>
      </c>
      <c r="E248" s="32" t="s">
        <v>9</v>
      </c>
      <c r="F248" s="32" t="s">
        <v>100</v>
      </c>
      <c r="G248" s="32" t="s">
        <v>16647</v>
      </c>
      <c r="H248" s="32" t="s">
        <v>16646</v>
      </c>
      <c r="I248" s="32" t="s">
        <v>16645</v>
      </c>
      <c r="J248" s="30">
        <v>55534</v>
      </c>
      <c r="K248" s="32">
        <v>31139</v>
      </c>
      <c r="L248" s="32">
        <v>19618</v>
      </c>
      <c r="M248" s="32">
        <v>2341</v>
      </c>
      <c r="N248" s="32">
        <v>90210</v>
      </c>
      <c r="O248" s="32">
        <v>40495</v>
      </c>
      <c r="P248" s="32">
        <v>40385</v>
      </c>
      <c r="Q248" s="32">
        <v>4931</v>
      </c>
      <c r="R248" s="32">
        <v>145744</v>
      </c>
      <c r="S248" s="32">
        <v>71634</v>
      </c>
      <c r="T248" s="32">
        <v>60003</v>
      </c>
      <c r="U248" s="32">
        <v>7272</v>
      </c>
      <c r="V248" s="31">
        <f t="shared" si="105"/>
        <v>0.56071955918896532</v>
      </c>
      <c r="W248" s="31">
        <f t="shared" si="106"/>
        <v>0.35326106529333379</v>
      </c>
      <c r="X248" s="31">
        <f t="shared" si="107"/>
        <v>4.215435589008535E-2</v>
      </c>
      <c r="Y248" s="31">
        <f t="shared" si="108"/>
        <v>0.44889701806895022</v>
      </c>
      <c r="Z248" s="31">
        <f t="shared" si="109"/>
        <v>0.4476776410597495</v>
      </c>
      <c r="AA248" s="31">
        <f t="shared" si="110"/>
        <v>5.4661345748808335E-2</v>
      </c>
      <c r="AB248" s="31">
        <f t="shared" ref="AB248:AB256" si="116">S248/$R248</f>
        <v>0.49150565374903943</v>
      </c>
      <c r="AC248" s="31">
        <f t="shared" ref="AC248:AC256" si="117">T248/$R248</f>
        <v>0.41170133933472391</v>
      </c>
      <c r="AD248" s="31">
        <f t="shared" ref="AD248:AD256" si="118">U248/$R248</f>
        <v>4.9895707541991435E-2</v>
      </c>
      <c r="AE248" s="31">
        <f t="shared" si="112"/>
        <v>0.11182254112001511</v>
      </c>
      <c r="AF248" s="31">
        <f t="shared" si="112"/>
        <v>-9.4416575766415711E-2</v>
      </c>
      <c r="AG248" s="31">
        <f t="shared" si="112"/>
        <v>-1.2506989858722985E-2</v>
      </c>
      <c r="AH248" s="31"/>
      <c r="AI248" s="32">
        <f t="shared" si="113"/>
        <v>1</v>
      </c>
      <c r="AJ248" s="32">
        <f t="shared" si="113"/>
        <v>2</v>
      </c>
      <c r="AK248" s="32">
        <f t="shared" si="113"/>
        <v>3</v>
      </c>
      <c r="AL248" s="31" t="str">
        <f>_xlfn.IFS(AI248=1,D248,AJ248=1,E248,AK248=1,F248)</f>
        <v>더불어민주당</v>
      </c>
      <c r="AM248" s="31"/>
      <c r="AN248" s="30">
        <v>145744</v>
      </c>
      <c r="AO248" s="41">
        <v>4</v>
      </c>
      <c r="AP248" s="40">
        <f t="shared" si="111"/>
        <v>0.25</v>
      </c>
      <c r="AQ248" s="32">
        <f>INT(L248*AP248)</f>
        <v>4904</v>
      </c>
      <c r="AR248" s="30">
        <f>IF(E248="미래통합당",1,0)</f>
        <v>1</v>
      </c>
      <c r="AS248" s="30">
        <v>1</v>
      </c>
      <c r="AT248" s="39">
        <f t="shared" si="101"/>
        <v>4904</v>
      </c>
      <c r="AU248" s="30">
        <v>145744</v>
      </c>
      <c r="AV248" s="30">
        <f t="shared" si="102"/>
        <v>55534</v>
      </c>
      <c r="AW248" s="32">
        <f>K248-AT248</f>
        <v>26235</v>
      </c>
      <c r="AX248" s="32">
        <f>L248+AT248</f>
        <v>24522</v>
      </c>
      <c r="AY248" s="32">
        <f t="shared" si="96"/>
        <v>2341</v>
      </c>
      <c r="AZ248" s="32">
        <f t="shared" si="92"/>
        <v>90210</v>
      </c>
      <c r="BA248" s="32">
        <f t="shared" si="93"/>
        <v>40495</v>
      </c>
      <c r="BB248" s="32">
        <f t="shared" si="94"/>
        <v>40385</v>
      </c>
      <c r="BC248" s="32">
        <f t="shared" si="95"/>
        <v>4931</v>
      </c>
      <c r="BD248" s="32">
        <f t="shared" si="90"/>
        <v>145744</v>
      </c>
      <c r="BE248" s="32">
        <f>S248-AT248</f>
        <v>66730</v>
      </c>
      <c r="BF248" s="32">
        <f>T248+AT248</f>
        <v>64907</v>
      </c>
      <c r="BG248" s="32">
        <f t="shared" si="91"/>
        <v>7272</v>
      </c>
      <c r="BH248" s="31">
        <f>AW248/$AV248</f>
        <v>0.47241329635898727</v>
      </c>
      <c r="BI248" s="31">
        <f>AX248/$AV248</f>
        <v>0.44156732812331184</v>
      </c>
      <c r="BJ248" s="31">
        <f>AY248/$AV248</f>
        <v>4.215435589008535E-2</v>
      </c>
      <c r="BK248" s="31">
        <f>BA248/$AZ248</f>
        <v>0.44889701806895022</v>
      </c>
      <c r="BL248" s="31">
        <f>BB248/$AZ248</f>
        <v>0.4476776410597495</v>
      </c>
      <c r="BM248" s="31">
        <f>BC248/$AZ248</f>
        <v>5.4661345748808335E-2</v>
      </c>
      <c r="BN248" s="31">
        <f>BE248/$BD248</f>
        <v>0.45785761334943464</v>
      </c>
      <c r="BO248" s="31">
        <f>BF248/$BD248</f>
        <v>0.4453493797343287</v>
      </c>
      <c r="BP248" s="31">
        <f>(AY248+BC248)/$AU248</f>
        <v>4.9895707541991435E-2</v>
      </c>
      <c r="BQ248" s="31">
        <f t="shared" si="98"/>
        <v>2.3516278290037052E-2</v>
      </c>
      <c r="BR248" s="31">
        <f t="shared" si="98"/>
        <v>-6.1103129364376563E-3</v>
      </c>
      <c r="BS248" s="31">
        <f t="shared" si="98"/>
        <v>-1.2506989858722985E-2</v>
      </c>
      <c r="BU248" s="32">
        <f t="shared" si="99"/>
        <v>1</v>
      </c>
      <c r="BV248" s="32">
        <f t="shared" si="100"/>
        <v>2</v>
      </c>
      <c r="BW248" s="32">
        <f t="shared" si="100"/>
        <v>3</v>
      </c>
      <c r="BX248" s="31" t="str">
        <f t="shared" si="103"/>
        <v>더불어민주당</v>
      </c>
    </row>
    <row r="249" spans="1:76">
      <c r="A249" s="30">
        <v>246</v>
      </c>
      <c r="B249" s="30" t="s">
        <v>16629</v>
      </c>
      <c r="C249" s="30" t="s">
        <v>16644</v>
      </c>
      <c r="D249" s="32" t="s">
        <v>7</v>
      </c>
      <c r="E249" s="32" t="s">
        <v>9</v>
      </c>
      <c r="F249" s="32" t="s">
        <v>19</v>
      </c>
      <c r="G249" s="32" t="s">
        <v>16643</v>
      </c>
      <c r="H249" s="32" t="s">
        <v>16642</v>
      </c>
      <c r="I249" s="32" t="s">
        <v>16641</v>
      </c>
      <c r="J249" s="30">
        <v>71312</v>
      </c>
      <c r="K249" s="32">
        <v>24722</v>
      </c>
      <c r="L249" s="32">
        <v>44190</v>
      </c>
      <c r="M249" s="32">
        <v>1124</v>
      </c>
      <c r="N249" s="32">
        <v>81755</v>
      </c>
      <c r="O249" s="32">
        <v>20776</v>
      </c>
      <c r="P249" s="32">
        <v>58020</v>
      </c>
      <c r="Q249" s="32">
        <v>1473</v>
      </c>
      <c r="R249" s="32">
        <v>153067</v>
      </c>
      <c r="S249" s="32">
        <v>45498</v>
      </c>
      <c r="T249" s="32">
        <v>102210</v>
      </c>
      <c r="U249" s="32">
        <v>2597</v>
      </c>
      <c r="V249" s="31">
        <f t="shared" si="105"/>
        <v>0.34667377159524343</v>
      </c>
      <c r="W249" s="31">
        <f t="shared" si="106"/>
        <v>0.61967130356742206</v>
      </c>
      <c r="X249" s="31">
        <f t="shared" si="107"/>
        <v>1.576172313215167E-2</v>
      </c>
      <c r="Y249" s="31">
        <f t="shared" si="108"/>
        <v>0.25412512996147024</v>
      </c>
      <c r="Z249" s="31">
        <f t="shared" si="109"/>
        <v>0.70968136505412516</v>
      </c>
      <c r="AA249" s="31">
        <f t="shared" si="110"/>
        <v>1.8017246651580943E-2</v>
      </c>
      <c r="AB249" s="31">
        <f t="shared" si="116"/>
        <v>0.29724238405404169</v>
      </c>
      <c r="AC249" s="31">
        <f t="shared" si="117"/>
        <v>0.66774680368727424</v>
      </c>
      <c r="AD249" s="31">
        <f t="shared" si="118"/>
        <v>1.6966426466841319E-2</v>
      </c>
      <c r="AE249" s="31">
        <f t="shared" si="112"/>
        <v>9.2548641633773188E-2</v>
      </c>
      <c r="AF249" s="31">
        <f t="shared" si="112"/>
        <v>-9.0010061486703097E-2</v>
      </c>
      <c r="AG249" s="31">
        <f t="shared" si="112"/>
        <v>-2.2555235194292728E-3</v>
      </c>
      <c r="AH249" s="31"/>
      <c r="AI249" s="32">
        <f t="shared" si="113"/>
        <v>2</v>
      </c>
      <c r="AJ249" s="32">
        <f t="shared" si="113"/>
        <v>1</v>
      </c>
      <c r="AK249" s="32">
        <f t="shared" si="113"/>
        <v>3</v>
      </c>
      <c r="AL249" s="31" t="str">
        <f>_xlfn.IFS(AI249=1,D249,AJ249=1,E249,AK249=1,F249)</f>
        <v>미래통합당</v>
      </c>
      <c r="AM249" s="31"/>
      <c r="AN249" s="30">
        <v>153067</v>
      </c>
      <c r="AO249" s="41">
        <v>7</v>
      </c>
      <c r="AP249" s="40">
        <f t="shared" si="111"/>
        <v>0.14285714285714285</v>
      </c>
      <c r="AQ249" s="32">
        <f>INT(L249*AP249)</f>
        <v>6312</v>
      </c>
      <c r="AR249" s="30">
        <f>IF(E249="미래통합당",1,0)</f>
        <v>1</v>
      </c>
      <c r="AS249" s="30">
        <v>1</v>
      </c>
      <c r="AT249" s="39">
        <f t="shared" si="101"/>
        <v>6312</v>
      </c>
      <c r="AU249" s="30">
        <v>153067</v>
      </c>
      <c r="AV249" s="30">
        <f t="shared" si="102"/>
        <v>71312</v>
      </c>
      <c r="AW249" s="32">
        <f>K249-AT249</f>
        <v>18410</v>
      </c>
      <c r="AX249" s="32">
        <f>L249+AT249</f>
        <v>50502</v>
      </c>
      <c r="AY249" s="32">
        <f t="shared" si="96"/>
        <v>1124</v>
      </c>
      <c r="AZ249" s="32">
        <f t="shared" si="92"/>
        <v>81755</v>
      </c>
      <c r="BA249" s="32">
        <f t="shared" si="93"/>
        <v>20776</v>
      </c>
      <c r="BB249" s="32">
        <f t="shared" si="94"/>
        <v>58020</v>
      </c>
      <c r="BC249" s="32">
        <f t="shared" si="95"/>
        <v>1473</v>
      </c>
      <c r="BD249" s="32">
        <f t="shared" si="90"/>
        <v>153067</v>
      </c>
      <c r="BE249" s="32">
        <f>S249-AT249</f>
        <v>39186</v>
      </c>
      <c r="BF249" s="32">
        <f>T249+AT249</f>
        <v>108522</v>
      </c>
      <c r="BG249" s="32">
        <f t="shared" si="91"/>
        <v>2597</v>
      </c>
      <c r="BH249" s="31">
        <f>AW249/$AV249</f>
        <v>0.25816131927305364</v>
      </c>
      <c r="BI249" s="31">
        <f>AX249/$AV249</f>
        <v>0.7081837558896118</v>
      </c>
      <c r="BJ249" s="31">
        <f>AY249/$AV249</f>
        <v>1.576172313215167E-2</v>
      </c>
      <c r="BK249" s="31">
        <f>BA249/$AZ249</f>
        <v>0.25412512996147024</v>
      </c>
      <c r="BL249" s="31">
        <f>BB249/$AZ249</f>
        <v>0.70968136505412516</v>
      </c>
      <c r="BM249" s="31">
        <f>BC249/$AZ249</f>
        <v>1.8017246651580943E-2</v>
      </c>
      <c r="BN249" s="31">
        <f>BE249/$BD249</f>
        <v>0.25600554005762183</v>
      </c>
      <c r="BO249" s="31">
        <f>BF249/$BD249</f>
        <v>0.70898364768369404</v>
      </c>
      <c r="BP249" s="31">
        <f>(AY249+BC249)/$AU249</f>
        <v>1.6966426466841319E-2</v>
      </c>
      <c r="BQ249" s="31">
        <f t="shared" si="98"/>
        <v>4.0361893115833936E-3</v>
      </c>
      <c r="BR249" s="31">
        <f t="shared" si="98"/>
        <v>-1.4976091645133582E-3</v>
      </c>
      <c r="BS249" s="31">
        <f t="shared" si="98"/>
        <v>-2.2555235194292728E-3</v>
      </c>
      <c r="BU249" s="32">
        <f t="shared" si="99"/>
        <v>2</v>
      </c>
      <c r="BV249" s="32">
        <f t="shared" si="100"/>
        <v>1</v>
      </c>
      <c r="BW249" s="32">
        <f t="shared" si="100"/>
        <v>3</v>
      </c>
      <c r="BX249" s="31" t="str">
        <f t="shared" si="103"/>
        <v>미래통합당</v>
      </c>
    </row>
    <row r="250" spans="1:76">
      <c r="A250" s="30">
        <v>247</v>
      </c>
      <c r="B250" s="30" t="s">
        <v>16629</v>
      </c>
      <c r="C250" s="30" t="s">
        <v>16640</v>
      </c>
      <c r="D250" s="32" t="s">
        <v>7</v>
      </c>
      <c r="E250" s="32" t="s">
        <v>9</v>
      </c>
      <c r="F250" s="32" t="s">
        <v>11</v>
      </c>
      <c r="G250" s="32" t="s">
        <v>16639</v>
      </c>
      <c r="H250" s="32" t="s">
        <v>16638</v>
      </c>
      <c r="I250" s="32" t="s">
        <v>16637</v>
      </c>
      <c r="J250" s="30">
        <v>53645</v>
      </c>
      <c r="K250" s="32">
        <v>22957</v>
      </c>
      <c r="L250" s="32">
        <v>24621</v>
      </c>
      <c r="M250" s="32">
        <v>176</v>
      </c>
      <c r="N250" s="32">
        <v>76886</v>
      </c>
      <c r="O250" s="32">
        <v>26179</v>
      </c>
      <c r="P250" s="32">
        <v>41125</v>
      </c>
      <c r="Q250" s="32">
        <v>253</v>
      </c>
      <c r="R250" s="32">
        <v>130531</v>
      </c>
      <c r="S250" s="32">
        <v>49136</v>
      </c>
      <c r="T250" s="32">
        <v>65746</v>
      </c>
      <c r="U250" s="32">
        <v>429</v>
      </c>
      <c r="V250" s="31">
        <f t="shared" si="105"/>
        <v>0.42794295833721691</v>
      </c>
      <c r="W250" s="31">
        <f t="shared" si="106"/>
        <v>0.45896169260881725</v>
      </c>
      <c r="X250" s="31">
        <f t="shared" si="107"/>
        <v>3.2808276633423433E-3</v>
      </c>
      <c r="Y250" s="31">
        <f t="shared" si="108"/>
        <v>0.34049111671825821</v>
      </c>
      <c r="Z250" s="31">
        <f t="shared" si="109"/>
        <v>0.53488281351611477</v>
      </c>
      <c r="AA250" s="31">
        <f t="shared" si="110"/>
        <v>3.2905860624821166E-3</v>
      </c>
      <c r="AB250" s="31">
        <f t="shared" si="116"/>
        <v>0.37643165225118935</v>
      </c>
      <c r="AC250" s="31">
        <f t="shared" si="117"/>
        <v>0.50368111789536585</v>
      </c>
      <c r="AD250" s="31">
        <f t="shared" si="118"/>
        <v>3.2865756027303859E-3</v>
      </c>
      <c r="AE250" s="31">
        <f t="shared" si="112"/>
        <v>8.7451841618958692E-2</v>
      </c>
      <c r="AF250" s="31">
        <f t="shared" si="112"/>
        <v>-7.5921120907297523E-2</v>
      </c>
      <c r="AG250" s="31">
        <f t="shared" si="112"/>
        <v>-9.7583991397732182E-6</v>
      </c>
      <c r="AH250" s="31"/>
      <c r="AI250" s="32">
        <f t="shared" si="113"/>
        <v>2</v>
      </c>
      <c r="AJ250" s="32">
        <f t="shared" si="113"/>
        <v>1</v>
      </c>
      <c r="AK250" s="32">
        <f t="shared" si="113"/>
        <v>3</v>
      </c>
      <c r="AL250" s="31" t="str">
        <f>_xlfn.IFS(AI250=1,D250,AJ250=1,E250,AK250=1,F250)</f>
        <v>미래통합당</v>
      </c>
      <c r="AM250" s="31"/>
      <c r="AN250" s="30">
        <v>130531</v>
      </c>
      <c r="AO250" s="41">
        <v>6</v>
      </c>
      <c r="AP250" s="40">
        <f t="shared" si="111"/>
        <v>0.16666666666666666</v>
      </c>
      <c r="AQ250" s="32">
        <f>INT(L250*AP250)</f>
        <v>4103</v>
      </c>
      <c r="AR250" s="30">
        <f>IF(E250="미래통합당",1,0)</f>
        <v>1</v>
      </c>
      <c r="AS250" s="30">
        <v>1</v>
      </c>
      <c r="AT250" s="39">
        <f t="shared" si="101"/>
        <v>4103</v>
      </c>
      <c r="AU250" s="30">
        <v>130531</v>
      </c>
      <c r="AV250" s="30">
        <f t="shared" si="102"/>
        <v>53645</v>
      </c>
      <c r="AW250" s="32">
        <f>K250-AT250</f>
        <v>18854</v>
      </c>
      <c r="AX250" s="32">
        <f>L250+AT250</f>
        <v>28724</v>
      </c>
      <c r="AY250" s="32">
        <f t="shared" si="96"/>
        <v>176</v>
      </c>
      <c r="AZ250" s="32">
        <f t="shared" si="92"/>
        <v>76886</v>
      </c>
      <c r="BA250" s="32">
        <f t="shared" si="93"/>
        <v>26179</v>
      </c>
      <c r="BB250" s="32">
        <f t="shared" si="94"/>
        <v>41125</v>
      </c>
      <c r="BC250" s="32">
        <f t="shared" si="95"/>
        <v>253</v>
      </c>
      <c r="BD250" s="32">
        <f t="shared" si="90"/>
        <v>130531</v>
      </c>
      <c r="BE250" s="32">
        <f>S250-AT250</f>
        <v>45033</v>
      </c>
      <c r="BF250" s="32">
        <f>T250+AT250</f>
        <v>69849</v>
      </c>
      <c r="BG250" s="32">
        <f t="shared" si="91"/>
        <v>429</v>
      </c>
      <c r="BH250" s="31">
        <f>AW250/$AV250</f>
        <v>0.35145866343554849</v>
      </c>
      <c r="BI250" s="31">
        <f>AX250/$AV250</f>
        <v>0.53544598751048555</v>
      </c>
      <c r="BJ250" s="31">
        <f>AY250/$AV250</f>
        <v>3.2808276633423433E-3</v>
      </c>
      <c r="BK250" s="31">
        <f>BA250/$AZ250</f>
        <v>0.34049111671825821</v>
      </c>
      <c r="BL250" s="31">
        <f>BB250/$AZ250</f>
        <v>0.53488281351611477</v>
      </c>
      <c r="BM250" s="31">
        <f>BC250/$AZ250</f>
        <v>3.2905860624821166E-3</v>
      </c>
      <c r="BN250" s="31">
        <f>BE250/$BD250</f>
        <v>0.34499850610199878</v>
      </c>
      <c r="BO250" s="31">
        <f>BF250/$BD250</f>
        <v>0.53511426404455642</v>
      </c>
      <c r="BP250" s="31">
        <f>(AY250+BC250)/$AU250</f>
        <v>3.2865756027303859E-3</v>
      </c>
      <c r="BQ250" s="31">
        <f t="shared" si="98"/>
        <v>1.0967546717290277E-2</v>
      </c>
      <c r="BR250" s="31">
        <f t="shared" si="98"/>
        <v>5.6317399437078031E-4</v>
      </c>
      <c r="BS250" s="31">
        <f t="shared" si="98"/>
        <v>-9.7583991397732182E-6</v>
      </c>
      <c r="BU250" s="32">
        <f t="shared" si="99"/>
        <v>2</v>
      </c>
      <c r="BV250" s="32">
        <f t="shared" si="100"/>
        <v>1</v>
      </c>
      <c r="BW250" s="32">
        <f t="shared" si="100"/>
        <v>3</v>
      </c>
      <c r="BX250" s="31" t="str">
        <f t="shared" si="103"/>
        <v>미래통합당</v>
      </c>
    </row>
    <row r="251" spans="1:76">
      <c r="A251" s="30">
        <v>248</v>
      </c>
      <c r="B251" s="30" t="s">
        <v>16629</v>
      </c>
      <c r="C251" s="30" t="s">
        <v>16636</v>
      </c>
      <c r="D251" s="32" t="s">
        <v>7</v>
      </c>
      <c r="E251" s="32" t="s">
        <v>9</v>
      </c>
      <c r="F251" s="32" t="s">
        <v>19</v>
      </c>
      <c r="G251" s="32" t="s">
        <v>2880</v>
      </c>
      <c r="H251" s="32" t="s">
        <v>16635</v>
      </c>
      <c r="I251" s="32" t="s">
        <v>16634</v>
      </c>
      <c r="J251" s="30">
        <v>32550</v>
      </c>
      <c r="K251" s="32">
        <v>15357</v>
      </c>
      <c r="L251" s="32">
        <v>16562</v>
      </c>
      <c r="M251" s="32">
        <v>302</v>
      </c>
      <c r="N251" s="32">
        <v>68947</v>
      </c>
      <c r="O251" s="32">
        <v>26903</v>
      </c>
      <c r="P251" s="32">
        <v>40739</v>
      </c>
      <c r="Q251" s="32">
        <v>666</v>
      </c>
      <c r="R251" s="32">
        <v>101497</v>
      </c>
      <c r="S251" s="32">
        <v>42260</v>
      </c>
      <c r="T251" s="32">
        <v>57301</v>
      </c>
      <c r="U251" s="32">
        <v>968</v>
      </c>
      <c r="V251" s="31">
        <f t="shared" si="105"/>
        <v>0.47179723502304149</v>
      </c>
      <c r="W251" s="31">
        <f t="shared" si="106"/>
        <v>0.50881720430107524</v>
      </c>
      <c r="X251" s="31">
        <f t="shared" si="107"/>
        <v>9.2780337941628273E-3</v>
      </c>
      <c r="Y251" s="31">
        <f t="shared" si="108"/>
        <v>0.39019826823502113</v>
      </c>
      <c r="Z251" s="31">
        <f t="shared" si="109"/>
        <v>0.59087414970919694</v>
      </c>
      <c r="AA251" s="31">
        <f t="shared" si="110"/>
        <v>9.6595936008818366E-3</v>
      </c>
      <c r="AB251" s="31">
        <f t="shared" si="116"/>
        <v>0.41636698621634138</v>
      </c>
      <c r="AC251" s="31">
        <f t="shared" si="117"/>
        <v>0.56455855838103586</v>
      </c>
      <c r="AD251" s="31">
        <f t="shared" si="118"/>
        <v>9.5372277013113689E-3</v>
      </c>
      <c r="AE251" s="31">
        <f t="shared" si="112"/>
        <v>8.1598966788020366E-2</v>
      </c>
      <c r="AF251" s="31">
        <f t="shared" si="112"/>
        <v>-8.2056945408121695E-2</v>
      </c>
      <c r="AG251" s="31">
        <f t="shared" si="112"/>
        <v>-3.8155980671900937E-4</v>
      </c>
      <c r="AH251" s="31"/>
      <c r="AI251" s="32">
        <f t="shared" si="113"/>
        <v>2</v>
      </c>
      <c r="AJ251" s="32">
        <f t="shared" si="113"/>
        <v>1</v>
      </c>
      <c r="AK251" s="32">
        <f t="shared" si="113"/>
        <v>3</v>
      </c>
      <c r="AL251" s="31" t="str">
        <f>_xlfn.IFS(AI251=1,D251,AJ251=1,E251,AK251=1,F251)</f>
        <v>미래통합당</v>
      </c>
      <c r="AM251" s="31"/>
      <c r="AN251" s="30">
        <v>101497</v>
      </c>
      <c r="AO251" s="41">
        <v>6</v>
      </c>
      <c r="AP251" s="40">
        <f t="shared" si="111"/>
        <v>0.16666666666666666</v>
      </c>
      <c r="AQ251" s="32">
        <f>INT(L251*AP251)</f>
        <v>2760</v>
      </c>
      <c r="AR251" s="30">
        <f>IF(E251="미래통합당",1,0)</f>
        <v>1</v>
      </c>
      <c r="AS251" s="30">
        <v>1</v>
      </c>
      <c r="AT251" s="39">
        <f t="shared" si="101"/>
        <v>2760</v>
      </c>
      <c r="AU251" s="30">
        <v>101497</v>
      </c>
      <c r="AV251" s="30">
        <f t="shared" si="102"/>
        <v>32550</v>
      </c>
      <c r="AW251" s="32">
        <f>K251-AT251</f>
        <v>12597</v>
      </c>
      <c r="AX251" s="32">
        <f>L251+AT251</f>
        <v>19322</v>
      </c>
      <c r="AY251" s="32">
        <f t="shared" si="96"/>
        <v>302</v>
      </c>
      <c r="AZ251" s="32">
        <f t="shared" si="92"/>
        <v>68947</v>
      </c>
      <c r="BA251" s="32">
        <f t="shared" si="93"/>
        <v>26903</v>
      </c>
      <c r="BB251" s="32">
        <f t="shared" si="94"/>
        <v>40739</v>
      </c>
      <c r="BC251" s="32">
        <f t="shared" si="95"/>
        <v>666</v>
      </c>
      <c r="BD251" s="32">
        <f t="shared" ref="BD251:BD256" si="119">R251</f>
        <v>101497</v>
      </c>
      <c r="BE251" s="32">
        <f>S251-AT251</f>
        <v>39500</v>
      </c>
      <c r="BF251" s="32">
        <f>T251+AT251</f>
        <v>60061</v>
      </c>
      <c r="BG251" s="32">
        <f t="shared" ref="BG251:BG256" si="120">U251</f>
        <v>968</v>
      </c>
      <c r="BH251" s="31">
        <f>AW251/$AV251</f>
        <v>0.38700460829493089</v>
      </c>
      <c r="BI251" s="31">
        <f>AX251/$AV251</f>
        <v>0.59360983102918585</v>
      </c>
      <c r="BJ251" s="31">
        <f>AY251/$AV251</f>
        <v>9.2780337941628273E-3</v>
      </c>
      <c r="BK251" s="31">
        <f>BA251/$AZ251</f>
        <v>0.39019826823502113</v>
      </c>
      <c r="BL251" s="31">
        <f>BB251/$AZ251</f>
        <v>0.59087414970919694</v>
      </c>
      <c r="BM251" s="31">
        <f>BC251/$AZ251</f>
        <v>9.6595936008818366E-3</v>
      </c>
      <c r="BN251" s="31">
        <f>BE251/$BD251</f>
        <v>0.3891740642580569</v>
      </c>
      <c r="BO251" s="31">
        <f>BF251/$BD251</f>
        <v>0.59175148033932035</v>
      </c>
      <c r="BP251" s="31">
        <f>(AY251+BC251)/$AU251</f>
        <v>9.5372277013113689E-3</v>
      </c>
      <c r="BQ251" s="31">
        <f t="shared" si="98"/>
        <v>-3.1936599400902432E-3</v>
      </c>
      <c r="BR251" s="31">
        <f t="shared" si="98"/>
        <v>2.7356813199889141E-3</v>
      </c>
      <c r="BS251" s="31">
        <f t="shared" si="98"/>
        <v>-3.8155980671900937E-4</v>
      </c>
      <c r="BU251" s="32">
        <f t="shared" si="99"/>
        <v>2</v>
      </c>
      <c r="BV251" s="32">
        <f t="shared" si="100"/>
        <v>1</v>
      </c>
      <c r="BW251" s="32">
        <f t="shared" si="100"/>
        <v>3</v>
      </c>
      <c r="BX251" s="31" t="str">
        <f t="shared" si="103"/>
        <v>미래통합당</v>
      </c>
    </row>
    <row r="252" spans="1:76">
      <c r="A252" s="30">
        <v>249</v>
      </c>
      <c r="B252" s="30" t="s">
        <v>16629</v>
      </c>
      <c r="C252" s="30" t="s">
        <v>16633</v>
      </c>
      <c r="D252" s="32" t="s">
        <v>7</v>
      </c>
      <c r="E252" s="32" t="s">
        <v>9</v>
      </c>
      <c r="F252" s="32" t="s">
        <v>100</v>
      </c>
      <c r="G252" s="32" t="s">
        <v>16632</v>
      </c>
      <c r="H252" s="32" t="s">
        <v>16631</v>
      </c>
      <c r="I252" s="32" t="s">
        <v>16630</v>
      </c>
      <c r="J252" s="30">
        <v>32785</v>
      </c>
      <c r="K252" s="32">
        <v>18173</v>
      </c>
      <c r="L252" s="32">
        <v>13160</v>
      </c>
      <c r="M252" s="32">
        <v>884</v>
      </c>
      <c r="N252" s="32">
        <v>58453</v>
      </c>
      <c r="O252" s="32">
        <v>26045</v>
      </c>
      <c r="P252" s="32">
        <v>29535</v>
      </c>
      <c r="Q252" s="32">
        <v>1782</v>
      </c>
      <c r="R252" s="32">
        <v>91238</v>
      </c>
      <c r="S252" s="32">
        <v>44218</v>
      </c>
      <c r="T252" s="32">
        <v>42695</v>
      </c>
      <c r="U252" s="32">
        <v>2666</v>
      </c>
      <c r="V252" s="31">
        <f t="shared" si="105"/>
        <v>0.55430837273143208</v>
      </c>
      <c r="W252" s="31">
        <f t="shared" si="106"/>
        <v>0.40140308067713892</v>
      </c>
      <c r="X252" s="31">
        <f t="shared" si="107"/>
        <v>2.6963550404148239E-2</v>
      </c>
      <c r="Y252" s="31">
        <f t="shared" si="108"/>
        <v>0.44557165586026382</v>
      </c>
      <c r="Z252" s="31">
        <f t="shared" si="109"/>
        <v>0.50527774451268537</v>
      </c>
      <c r="AA252" s="31">
        <f t="shared" si="110"/>
        <v>3.0486031512497219E-2</v>
      </c>
      <c r="AB252" s="31">
        <f t="shared" si="116"/>
        <v>0.48464455599640499</v>
      </c>
      <c r="AC252" s="31">
        <f t="shared" si="117"/>
        <v>0.46795194984545913</v>
      </c>
      <c r="AD252" s="31">
        <f t="shared" si="118"/>
        <v>2.9220281023257855E-2</v>
      </c>
      <c r="AE252" s="31">
        <f t="shared" si="112"/>
        <v>0.10873671687116826</v>
      </c>
      <c r="AF252" s="31">
        <f t="shared" si="112"/>
        <v>-0.10387466383554644</v>
      </c>
      <c r="AG252" s="31">
        <f t="shared" si="112"/>
        <v>-3.52248110834898E-3</v>
      </c>
      <c r="AH252" s="31"/>
      <c r="AI252" s="32">
        <f t="shared" si="113"/>
        <v>1</v>
      </c>
      <c r="AJ252" s="32">
        <f t="shared" si="113"/>
        <v>2</v>
      </c>
      <c r="AK252" s="32">
        <f t="shared" si="113"/>
        <v>3</v>
      </c>
      <c r="AL252" s="31" t="str">
        <f>_xlfn.IFS(AI252=1,D252,AJ252=1,E252,AK252=1,F252)</f>
        <v>더불어민주당</v>
      </c>
      <c r="AM252" s="31"/>
      <c r="AN252" s="30">
        <v>91238</v>
      </c>
      <c r="AO252" s="41">
        <v>4</v>
      </c>
      <c r="AP252" s="40">
        <f t="shared" si="111"/>
        <v>0.25</v>
      </c>
      <c r="AQ252" s="32">
        <f>INT(L252*AP252)</f>
        <v>3290</v>
      </c>
      <c r="AR252" s="30">
        <f>IF(E252="미래통합당",1,0)</f>
        <v>1</v>
      </c>
      <c r="AS252" s="30">
        <v>1</v>
      </c>
      <c r="AT252" s="39">
        <f t="shared" si="101"/>
        <v>3290</v>
      </c>
      <c r="AU252" s="30">
        <v>91238</v>
      </c>
      <c r="AV252" s="30">
        <f t="shared" si="102"/>
        <v>32785</v>
      </c>
      <c r="AW252" s="32">
        <f>K252-AT252</f>
        <v>14883</v>
      </c>
      <c r="AX252" s="32">
        <f>L252+AT252</f>
        <v>16450</v>
      </c>
      <c r="AY252" s="32">
        <f t="shared" si="96"/>
        <v>884</v>
      </c>
      <c r="AZ252" s="32">
        <f t="shared" si="92"/>
        <v>58453</v>
      </c>
      <c r="BA252" s="32">
        <f t="shared" si="93"/>
        <v>26045</v>
      </c>
      <c r="BB252" s="32">
        <f t="shared" si="94"/>
        <v>29535</v>
      </c>
      <c r="BC252" s="32">
        <f t="shared" si="95"/>
        <v>1782</v>
      </c>
      <c r="BD252" s="32">
        <f t="shared" si="119"/>
        <v>91238</v>
      </c>
      <c r="BE252" s="32">
        <f>S252-AT252</f>
        <v>40928</v>
      </c>
      <c r="BF252" s="32">
        <f>T252+AT252</f>
        <v>45985</v>
      </c>
      <c r="BG252" s="32">
        <f t="shared" si="120"/>
        <v>2666</v>
      </c>
      <c r="BH252" s="31">
        <f>AW252/$AV252</f>
        <v>0.45395760256214734</v>
      </c>
      <c r="BI252" s="31">
        <f>AX252/$AV252</f>
        <v>0.50175385084642365</v>
      </c>
      <c r="BJ252" s="31">
        <f>AY252/$AV252</f>
        <v>2.6963550404148239E-2</v>
      </c>
      <c r="BK252" s="31">
        <f>BA252/$AZ252</f>
        <v>0.44557165586026382</v>
      </c>
      <c r="BL252" s="31">
        <f>BB252/$AZ252</f>
        <v>0.50527774451268537</v>
      </c>
      <c r="BM252" s="31">
        <f>BC252/$AZ252</f>
        <v>3.0486031512497219E-2</v>
      </c>
      <c r="BN252" s="31">
        <f>BE252/$BD252</f>
        <v>0.44858501939981149</v>
      </c>
      <c r="BO252" s="31">
        <f>BF252/$BD252</f>
        <v>0.50401148644205263</v>
      </c>
      <c r="BP252" s="31">
        <f>(AY252+BC252)/$AU252</f>
        <v>2.9220281023257855E-2</v>
      </c>
      <c r="BQ252" s="31">
        <f t="shared" si="98"/>
        <v>8.3859467018835288E-3</v>
      </c>
      <c r="BR252" s="31">
        <f t="shared" si="98"/>
        <v>-3.5238936662617126E-3</v>
      </c>
      <c r="BS252" s="31">
        <f t="shared" si="98"/>
        <v>-3.52248110834898E-3</v>
      </c>
      <c r="BU252" s="32">
        <f t="shared" si="99"/>
        <v>2</v>
      </c>
      <c r="BV252" s="32">
        <f t="shared" si="100"/>
        <v>1</v>
      </c>
      <c r="BW252" s="32">
        <f t="shared" si="100"/>
        <v>3</v>
      </c>
      <c r="BX252" s="31" t="str">
        <f t="shared" si="103"/>
        <v>미래통합당</v>
      </c>
    </row>
    <row r="253" spans="1:76">
      <c r="A253" s="30">
        <v>250</v>
      </c>
      <c r="B253" s="30" t="s">
        <v>16629</v>
      </c>
      <c r="C253" s="30" t="s">
        <v>16628</v>
      </c>
      <c r="D253" s="32" t="s">
        <v>7</v>
      </c>
      <c r="E253" s="32" t="s">
        <v>9</v>
      </c>
      <c r="F253" s="57" t="s">
        <v>27</v>
      </c>
      <c r="G253" s="32" t="s">
        <v>16627</v>
      </c>
      <c r="H253" s="32" t="s">
        <v>16626</v>
      </c>
      <c r="I253" s="32" t="s">
        <v>18111</v>
      </c>
      <c r="J253" s="30">
        <v>62121</v>
      </c>
      <c r="K253" s="32">
        <v>12957</v>
      </c>
      <c r="L253" s="32">
        <v>21463</v>
      </c>
      <c r="M253" s="32">
        <v>24658</v>
      </c>
      <c r="N253" s="32">
        <v>55543</v>
      </c>
      <c r="O253" s="32">
        <v>7741</v>
      </c>
      <c r="P253" s="32">
        <v>20598</v>
      </c>
      <c r="Q253" s="32">
        <v>24465</v>
      </c>
      <c r="R253" s="32">
        <v>117664</v>
      </c>
      <c r="S253" s="32">
        <v>20698</v>
      </c>
      <c r="T253" s="32">
        <v>42061</v>
      </c>
      <c r="U253" s="32">
        <v>49123</v>
      </c>
      <c r="V253" s="31">
        <f t="shared" si="105"/>
        <v>0.2085768097744724</v>
      </c>
      <c r="W253" s="31">
        <f t="shared" si="106"/>
        <v>0.34550313098630092</v>
      </c>
      <c r="X253" s="31">
        <f t="shared" si="107"/>
        <v>0.39693501392443781</v>
      </c>
      <c r="Y253" s="31">
        <f t="shared" si="108"/>
        <v>0.13936949750643646</v>
      </c>
      <c r="Z253" s="31">
        <f t="shared" si="109"/>
        <v>0.37084781160542285</v>
      </c>
      <c r="AA253" s="31">
        <f t="shared" si="110"/>
        <v>0.44046954611742256</v>
      </c>
      <c r="AB253" s="31">
        <f t="shared" si="116"/>
        <v>0.17590766929562143</v>
      </c>
      <c r="AC253" s="31">
        <f t="shared" si="117"/>
        <v>0.35746702474843622</v>
      </c>
      <c r="AD253" s="31">
        <f t="shared" si="118"/>
        <v>0.41748538210497688</v>
      </c>
      <c r="AE253" s="31">
        <f t="shared" si="112"/>
        <v>6.9207312268035948E-2</v>
      </c>
      <c r="AF253" s="31">
        <f t="shared" si="112"/>
        <v>-2.5344680619121929E-2</v>
      </c>
      <c r="AG253" s="31">
        <f t="shared" si="112"/>
        <v>-4.3534532192984754E-2</v>
      </c>
      <c r="AH253" s="31"/>
      <c r="AI253" s="32">
        <f t="shared" si="113"/>
        <v>3</v>
      </c>
      <c r="AJ253" s="32">
        <f t="shared" si="113"/>
        <v>2</v>
      </c>
      <c r="AK253" s="32">
        <f t="shared" si="113"/>
        <v>1</v>
      </c>
      <c r="AL253" s="31" t="str">
        <f>_xlfn.IFS(AI253=1,D253,AJ253=1,E253,AK253=1,F253)</f>
        <v>무소속</v>
      </c>
      <c r="AM253" s="31"/>
      <c r="AN253" s="30">
        <v>117664</v>
      </c>
      <c r="AO253" s="41">
        <v>5</v>
      </c>
      <c r="AP253" s="40">
        <f t="shared" si="111"/>
        <v>0.2</v>
      </c>
      <c r="AQ253" s="32">
        <f>INT(L253*AP253)</f>
        <v>4292</v>
      </c>
      <c r="AR253" s="30">
        <f>IF(E253="미래통합당",1,0)</f>
        <v>1</v>
      </c>
      <c r="AS253" s="30">
        <v>1</v>
      </c>
      <c r="AT253" s="39">
        <f t="shared" si="101"/>
        <v>4292</v>
      </c>
      <c r="AU253" s="30">
        <v>117664</v>
      </c>
      <c r="AV253" s="30">
        <f t="shared" si="102"/>
        <v>62121</v>
      </c>
      <c r="AW253" s="32">
        <f>K253-AT253</f>
        <v>8665</v>
      </c>
      <c r="AX253" s="32">
        <f>L253+AT253</f>
        <v>25755</v>
      </c>
      <c r="AY253" s="32">
        <f t="shared" si="96"/>
        <v>24658</v>
      </c>
      <c r="AZ253" s="32">
        <f t="shared" si="92"/>
        <v>55543</v>
      </c>
      <c r="BA253" s="32">
        <f t="shared" si="93"/>
        <v>7741</v>
      </c>
      <c r="BB253" s="32">
        <f t="shared" si="94"/>
        <v>20598</v>
      </c>
      <c r="BC253" s="32">
        <f t="shared" si="95"/>
        <v>24465</v>
      </c>
      <c r="BD253" s="32">
        <f t="shared" si="119"/>
        <v>117664</v>
      </c>
      <c r="BE253" s="32">
        <f>S253-AT253</f>
        <v>16406</v>
      </c>
      <c r="BF253" s="32">
        <f>T253+AT253</f>
        <v>46353</v>
      </c>
      <c r="BG253" s="32">
        <f t="shared" si="120"/>
        <v>49123</v>
      </c>
      <c r="BH253" s="31">
        <f>AW253/$AV253</f>
        <v>0.13948584214677806</v>
      </c>
      <c r="BI253" s="31">
        <f>AX253/$AV253</f>
        <v>0.41459409861399527</v>
      </c>
      <c r="BJ253" s="31">
        <f>AY253/$AV253</f>
        <v>0.39693501392443781</v>
      </c>
      <c r="BK253" s="31">
        <f>BA253/$AZ253</f>
        <v>0.13936949750643646</v>
      </c>
      <c r="BL253" s="31">
        <f>BB253/$AZ253</f>
        <v>0.37084781160542285</v>
      </c>
      <c r="BM253" s="31">
        <f>BC253/$AZ253</f>
        <v>0.44046954611742256</v>
      </c>
      <c r="BN253" s="31">
        <f>BE253/$BD253</f>
        <v>0.13943092194723961</v>
      </c>
      <c r="BO253" s="31">
        <f>BF253/$BD253</f>
        <v>0.39394377209681808</v>
      </c>
      <c r="BP253" s="31">
        <f>(AY253+BC253)/$AU253</f>
        <v>0.41748538210497688</v>
      </c>
      <c r="BQ253" s="31">
        <f t="shared" si="98"/>
        <v>1.1634464034160352E-4</v>
      </c>
      <c r="BR253" s="31">
        <f t="shared" si="98"/>
        <v>4.3746287008572415E-2</v>
      </c>
      <c r="BS253" s="31">
        <f t="shared" si="98"/>
        <v>-4.3534532192984754E-2</v>
      </c>
      <c r="BU253" s="32">
        <f t="shared" si="99"/>
        <v>3</v>
      </c>
      <c r="BV253" s="32">
        <f t="shared" si="100"/>
        <v>2</v>
      </c>
      <c r="BW253" s="32">
        <f t="shared" si="100"/>
        <v>1</v>
      </c>
      <c r="BX253" s="31" t="str">
        <f t="shared" si="103"/>
        <v>무소속</v>
      </c>
    </row>
    <row r="254" spans="1:76">
      <c r="A254" s="30">
        <v>251</v>
      </c>
      <c r="B254" s="30" t="s">
        <v>16622</v>
      </c>
      <c r="C254" s="30" t="s">
        <v>16624</v>
      </c>
      <c r="D254" s="32" t="s">
        <v>7</v>
      </c>
      <c r="E254" s="32" t="s">
        <v>9</v>
      </c>
      <c r="F254" s="32" t="s">
        <v>100</v>
      </c>
      <c r="G254" s="32" t="s">
        <v>16444</v>
      </c>
      <c r="H254" s="32" t="s">
        <v>16443</v>
      </c>
      <c r="I254" s="32" t="s">
        <v>16442</v>
      </c>
      <c r="J254" s="30">
        <v>48357</v>
      </c>
      <c r="K254" s="32">
        <v>25919</v>
      </c>
      <c r="L254" s="32">
        <v>15132</v>
      </c>
      <c r="M254" s="32">
        <v>3514</v>
      </c>
      <c r="N254" s="32">
        <v>79674</v>
      </c>
      <c r="O254" s="32">
        <v>35707</v>
      </c>
      <c r="P254" s="32">
        <v>31777</v>
      </c>
      <c r="Q254" s="32">
        <v>5746</v>
      </c>
      <c r="R254" s="32">
        <v>128031</v>
      </c>
      <c r="S254" s="32">
        <v>61626</v>
      </c>
      <c r="T254" s="32">
        <v>46909</v>
      </c>
      <c r="U254" s="32">
        <v>9260</v>
      </c>
      <c r="V254" s="31">
        <f t="shared" si="105"/>
        <v>0.53599272080567451</v>
      </c>
      <c r="W254" s="31">
        <f t="shared" si="106"/>
        <v>0.31292263788076186</v>
      </c>
      <c r="X254" s="31">
        <f t="shared" si="107"/>
        <v>7.2667866079368038E-2</v>
      </c>
      <c r="Y254" s="31">
        <f t="shared" si="108"/>
        <v>0.44816376735195923</v>
      </c>
      <c r="Z254" s="31">
        <f t="shared" si="109"/>
        <v>0.39883776388784298</v>
      </c>
      <c r="AA254" s="31">
        <f t="shared" si="110"/>
        <v>7.211888445415067E-2</v>
      </c>
      <c r="AB254" s="31">
        <f t="shared" si="116"/>
        <v>0.48133655130398106</v>
      </c>
      <c r="AC254" s="31">
        <f t="shared" si="117"/>
        <v>0.36638782794791885</v>
      </c>
      <c r="AD254" s="31">
        <f t="shared" si="118"/>
        <v>7.2326233490326561E-2</v>
      </c>
      <c r="AE254" s="31">
        <f t="shared" si="112"/>
        <v>8.7828953453715275E-2</v>
      </c>
      <c r="AF254" s="31">
        <f t="shared" si="112"/>
        <v>-8.5915126007081122E-2</v>
      </c>
      <c r="AG254" s="31">
        <f t="shared" si="112"/>
        <v>5.4898162521736793E-4</v>
      </c>
      <c r="AH254" s="31"/>
      <c r="AI254" s="32">
        <f t="shared" si="113"/>
        <v>1</v>
      </c>
      <c r="AJ254" s="32">
        <f t="shared" si="113"/>
        <v>2</v>
      </c>
      <c r="AK254" s="32">
        <f t="shared" si="113"/>
        <v>3</v>
      </c>
      <c r="AL254" s="31" t="str">
        <f>_xlfn.IFS(AI254=1,D254,AJ254=1,E254,AK254=1,F254)</f>
        <v>더불어민주당</v>
      </c>
      <c r="AM254" s="31"/>
      <c r="AN254" s="30">
        <v>128031</v>
      </c>
      <c r="AO254" s="41">
        <v>4</v>
      </c>
      <c r="AP254" s="40">
        <f t="shared" si="111"/>
        <v>0.25</v>
      </c>
      <c r="AQ254" s="32">
        <f>INT(L254*AP254)</f>
        <v>3783</v>
      </c>
      <c r="AR254" s="30">
        <f>IF(E254="미래통합당",1,0)</f>
        <v>1</v>
      </c>
      <c r="AS254" s="30">
        <v>1</v>
      </c>
      <c r="AT254" s="39">
        <f t="shared" si="101"/>
        <v>3783</v>
      </c>
      <c r="AU254" s="30">
        <v>128031</v>
      </c>
      <c r="AV254" s="30">
        <f t="shared" si="102"/>
        <v>48357</v>
      </c>
      <c r="AW254" s="32">
        <f>K254-AT254</f>
        <v>22136</v>
      </c>
      <c r="AX254" s="32">
        <f>L254+AT254</f>
        <v>18915</v>
      </c>
      <c r="AY254" s="32">
        <f t="shared" si="96"/>
        <v>3514</v>
      </c>
      <c r="AZ254" s="32">
        <f t="shared" ref="AZ254:AZ256" si="121">N254</f>
        <v>79674</v>
      </c>
      <c r="BA254" s="32">
        <f t="shared" ref="BA254:BA256" si="122">O254</f>
        <v>35707</v>
      </c>
      <c r="BB254" s="32">
        <f t="shared" ref="BB254:BB256" si="123">P254</f>
        <v>31777</v>
      </c>
      <c r="BC254" s="32">
        <f t="shared" ref="BC254:BC256" si="124">Q254</f>
        <v>5746</v>
      </c>
      <c r="BD254" s="32">
        <f t="shared" si="119"/>
        <v>128031</v>
      </c>
      <c r="BE254" s="32">
        <f>S254-AT254</f>
        <v>57843</v>
      </c>
      <c r="BF254" s="32">
        <f>T254+AT254</f>
        <v>50692</v>
      </c>
      <c r="BG254" s="32">
        <f t="shared" si="120"/>
        <v>9260</v>
      </c>
      <c r="BH254" s="31">
        <f>AW254/$AV254</f>
        <v>0.45776206133548403</v>
      </c>
      <c r="BI254" s="31">
        <f>AX254/$AV254</f>
        <v>0.39115329735095228</v>
      </c>
      <c r="BJ254" s="31">
        <f>AY254/$AV254</f>
        <v>7.2667866079368038E-2</v>
      </c>
      <c r="BK254" s="31">
        <f>BA254/$AZ254</f>
        <v>0.44816376735195923</v>
      </c>
      <c r="BL254" s="31">
        <f>BB254/$AZ254</f>
        <v>0.39883776388784298</v>
      </c>
      <c r="BM254" s="31">
        <f>BC254/$AZ254</f>
        <v>7.211888445415067E-2</v>
      </c>
      <c r="BN254" s="31">
        <f>BE254/$BD254</f>
        <v>0.45178901984675585</v>
      </c>
      <c r="BO254" s="31">
        <f>BF254/$BD254</f>
        <v>0.39593535940514407</v>
      </c>
      <c r="BP254" s="31">
        <f>(AY254+BC254)/$AU254</f>
        <v>7.2326233490326561E-2</v>
      </c>
      <c r="BQ254" s="31">
        <f t="shared" si="98"/>
        <v>9.5982939835247971E-3</v>
      </c>
      <c r="BR254" s="31">
        <f t="shared" si="98"/>
        <v>-7.6844665368906995E-3</v>
      </c>
      <c r="BS254" s="31">
        <f t="shared" si="98"/>
        <v>5.4898162521736793E-4</v>
      </c>
      <c r="BU254" s="32">
        <f t="shared" si="99"/>
        <v>1</v>
      </c>
      <c r="BV254" s="32">
        <f t="shared" si="100"/>
        <v>2</v>
      </c>
      <c r="BW254" s="32">
        <f t="shared" si="100"/>
        <v>3</v>
      </c>
      <c r="BX254" s="31" t="str">
        <f t="shared" si="103"/>
        <v>더불어민주당</v>
      </c>
    </row>
    <row r="255" spans="1:76">
      <c r="A255" s="30">
        <v>252</v>
      </c>
      <c r="B255" s="30" t="s">
        <v>16622</v>
      </c>
      <c r="C255" s="30" t="s">
        <v>16623</v>
      </c>
      <c r="D255" s="32" t="s">
        <v>7</v>
      </c>
      <c r="E255" s="32" t="s">
        <v>9</v>
      </c>
      <c r="F255" s="32" t="s">
        <v>13</v>
      </c>
      <c r="G255" s="32" t="s">
        <v>16520</v>
      </c>
      <c r="H255" s="32" t="s">
        <v>16519</v>
      </c>
      <c r="I255" s="32" t="s">
        <v>16518</v>
      </c>
      <c r="J255" s="30">
        <v>48986</v>
      </c>
      <c r="K255" s="32">
        <v>29606</v>
      </c>
      <c r="L255" s="32">
        <v>17038</v>
      </c>
      <c r="M255" s="32">
        <v>1326</v>
      </c>
      <c r="N255" s="32">
        <v>73897</v>
      </c>
      <c r="O255" s="32">
        <v>37600</v>
      </c>
      <c r="P255" s="32">
        <v>32824</v>
      </c>
      <c r="Q255" s="32">
        <v>1918</v>
      </c>
      <c r="R255" s="32">
        <v>122883</v>
      </c>
      <c r="S255" s="32">
        <v>67206</v>
      </c>
      <c r="T255" s="32">
        <v>49862</v>
      </c>
      <c r="U255" s="32">
        <v>3244</v>
      </c>
      <c r="V255" s="31">
        <f t="shared" si="105"/>
        <v>0.60437676070714086</v>
      </c>
      <c r="W255" s="31">
        <f t="shared" si="106"/>
        <v>0.34781366104601313</v>
      </c>
      <c r="X255" s="31">
        <f t="shared" si="107"/>
        <v>2.7068958477932472E-2</v>
      </c>
      <c r="Y255" s="31">
        <f t="shared" si="108"/>
        <v>0.50881632542593069</v>
      </c>
      <c r="Z255" s="31">
        <f t="shared" si="109"/>
        <v>0.44418582621757313</v>
      </c>
      <c r="AA255" s="31">
        <f t="shared" si="110"/>
        <v>2.5955045536354655E-2</v>
      </c>
      <c r="AB255" s="31">
        <f t="shared" si="116"/>
        <v>0.54691047581846142</v>
      </c>
      <c r="AC255" s="31">
        <f t="shared" si="117"/>
        <v>0.40576808834419731</v>
      </c>
      <c r="AD255" s="31">
        <f t="shared" si="118"/>
        <v>2.6399095074176249E-2</v>
      </c>
      <c r="AE255" s="31">
        <f t="shared" si="112"/>
        <v>9.5560435281210165E-2</v>
      </c>
      <c r="AF255" s="31">
        <f t="shared" si="112"/>
        <v>-9.6372165171559998E-2</v>
      </c>
      <c r="AG255" s="31">
        <f t="shared" si="112"/>
        <v>1.1139129415778173E-3</v>
      </c>
      <c r="AH255" s="31"/>
      <c r="AI255" s="32">
        <f t="shared" si="113"/>
        <v>1</v>
      </c>
      <c r="AJ255" s="32">
        <f t="shared" si="113"/>
        <v>2</v>
      </c>
      <c r="AK255" s="32">
        <f t="shared" si="113"/>
        <v>3</v>
      </c>
      <c r="AL255" s="31" t="str">
        <f>_xlfn.IFS(AI255=1,D255,AJ255=1,E255,AK255=1,F255)</f>
        <v>더불어민주당</v>
      </c>
      <c r="AM255" s="31"/>
      <c r="AN255" s="30">
        <v>122883</v>
      </c>
      <c r="AO255" s="41">
        <v>4</v>
      </c>
      <c r="AP255" s="40">
        <f t="shared" si="111"/>
        <v>0.25</v>
      </c>
      <c r="AQ255" s="32">
        <f>INT(L255*AP255)</f>
        <v>4259</v>
      </c>
      <c r="AR255" s="30">
        <f>IF(E255="미래통합당",1,0)</f>
        <v>1</v>
      </c>
      <c r="AS255" s="30">
        <v>1</v>
      </c>
      <c r="AT255" s="39">
        <f t="shared" si="101"/>
        <v>4259</v>
      </c>
      <c r="AU255" s="30">
        <v>122883</v>
      </c>
      <c r="AV255" s="30">
        <f t="shared" si="102"/>
        <v>48986</v>
      </c>
      <c r="AW255" s="32">
        <f>K255-AT255</f>
        <v>25347</v>
      </c>
      <c r="AX255" s="32">
        <f>L255+AT255</f>
        <v>21297</v>
      </c>
      <c r="AY255" s="32">
        <f t="shared" si="96"/>
        <v>1326</v>
      </c>
      <c r="AZ255" s="32">
        <f t="shared" si="121"/>
        <v>73897</v>
      </c>
      <c r="BA255" s="32">
        <f t="shared" si="122"/>
        <v>37600</v>
      </c>
      <c r="BB255" s="32">
        <f t="shared" si="123"/>
        <v>32824</v>
      </c>
      <c r="BC255" s="32">
        <f t="shared" si="124"/>
        <v>1918</v>
      </c>
      <c r="BD255" s="32">
        <f t="shared" si="119"/>
        <v>122883</v>
      </c>
      <c r="BE255" s="32">
        <f>S255-AT255</f>
        <v>62947</v>
      </c>
      <c r="BF255" s="32">
        <f>T255+AT255</f>
        <v>54121</v>
      </c>
      <c r="BG255" s="32">
        <f t="shared" si="120"/>
        <v>3244</v>
      </c>
      <c r="BH255" s="31">
        <f>AW255/$AV255</f>
        <v>0.51743355244355527</v>
      </c>
      <c r="BI255" s="31">
        <f>AX255/$AV255</f>
        <v>0.43475686930959867</v>
      </c>
      <c r="BJ255" s="31">
        <f>AY255/$AV255</f>
        <v>2.7068958477932472E-2</v>
      </c>
      <c r="BK255" s="31">
        <f>BA255/$AZ255</f>
        <v>0.50881632542593069</v>
      </c>
      <c r="BL255" s="31">
        <f>BB255/$AZ255</f>
        <v>0.44418582621757313</v>
      </c>
      <c r="BM255" s="31">
        <f>BC255/$AZ255</f>
        <v>2.5955045536354655E-2</v>
      </c>
      <c r="BN255" s="31">
        <f>BE255/$BD255</f>
        <v>0.51225149125591007</v>
      </c>
      <c r="BO255" s="31">
        <f>BF255/$BD255</f>
        <v>0.44042707290674871</v>
      </c>
      <c r="BP255" s="31">
        <f>(AY255+BC255)/$AU255</f>
        <v>2.6399095074176249E-2</v>
      </c>
      <c r="BQ255" s="31">
        <f t="shared" si="98"/>
        <v>8.6172270176245735E-3</v>
      </c>
      <c r="BR255" s="31">
        <f t="shared" si="98"/>
        <v>-9.4289569079744617E-3</v>
      </c>
      <c r="BS255" s="31">
        <f t="shared" si="98"/>
        <v>1.1139129415778173E-3</v>
      </c>
      <c r="BU255" s="32">
        <f t="shared" si="99"/>
        <v>1</v>
      </c>
      <c r="BV255" s="32">
        <f t="shared" si="100"/>
        <v>2</v>
      </c>
      <c r="BW255" s="32">
        <f t="shared" si="100"/>
        <v>3</v>
      </c>
      <c r="BX255" s="31" t="str">
        <f t="shared" si="103"/>
        <v>더불어민주당</v>
      </c>
    </row>
    <row r="256" spans="1:76">
      <c r="A256" s="30">
        <v>253</v>
      </c>
      <c r="B256" s="30" t="s">
        <v>16622</v>
      </c>
      <c r="C256" s="30" t="s">
        <v>16621</v>
      </c>
      <c r="D256" s="32" t="s">
        <v>7</v>
      </c>
      <c r="E256" s="32" t="s">
        <v>9</v>
      </c>
      <c r="F256" s="32" t="s">
        <v>19</v>
      </c>
      <c r="G256" s="32" t="s">
        <v>16620</v>
      </c>
      <c r="H256" s="32" t="s">
        <v>16619</v>
      </c>
      <c r="I256" s="32" t="s">
        <v>16618</v>
      </c>
      <c r="J256" s="30">
        <v>41152</v>
      </c>
      <c r="K256" s="32">
        <v>25012</v>
      </c>
      <c r="L256" s="32">
        <v>15217</v>
      </c>
      <c r="M256" s="32">
        <v>378</v>
      </c>
      <c r="N256" s="32">
        <v>56378</v>
      </c>
      <c r="O256" s="32">
        <v>28333</v>
      </c>
      <c r="P256" s="32">
        <v>26472</v>
      </c>
      <c r="Q256" s="32">
        <v>731</v>
      </c>
      <c r="R256" s="32">
        <v>97530</v>
      </c>
      <c r="S256" s="32">
        <v>53345</v>
      </c>
      <c r="T256" s="32">
        <v>41689</v>
      </c>
      <c r="U256" s="32">
        <v>1109</v>
      </c>
      <c r="V256" s="31">
        <f t="shared" ref="V256" si="125">K256/$J256</f>
        <v>0.6077954898911353</v>
      </c>
      <c r="W256" s="31">
        <f t="shared" ref="W256" si="126">L256/$J256</f>
        <v>0.36977546656298599</v>
      </c>
      <c r="X256" s="31">
        <f t="shared" ref="X256" si="127">M256/$J256</f>
        <v>9.1854587869362372E-3</v>
      </c>
      <c r="Y256" s="31">
        <f t="shared" si="108"/>
        <v>0.50255418780375327</v>
      </c>
      <c r="Z256" s="31">
        <f t="shared" si="109"/>
        <v>0.46954485792330342</v>
      </c>
      <c r="AA256" s="31">
        <f t="shared" si="110"/>
        <v>1.2966050587108447E-2</v>
      </c>
      <c r="AB256" s="31">
        <f t="shared" si="116"/>
        <v>0.54695990977135245</v>
      </c>
      <c r="AC256" s="31">
        <f t="shared" si="117"/>
        <v>0.42744796472880142</v>
      </c>
      <c r="AD256" s="31">
        <f t="shared" si="118"/>
        <v>1.1370860248128781E-2</v>
      </c>
      <c r="AE256" s="31">
        <f t="shared" si="112"/>
        <v>0.10524130208738203</v>
      </c>
      <c r="AF256" s="31">
        <f t="shared" si="112"/>
        <v>-9.9769391360317428E-2</v>
      </c>
      <c r="AG256" s="31">
        <f t="shared" si="112"/>
        <v>-3.7805918001722096E-3</v>
      </c>
      <c r="AH256" s="31"/>
      <c r="AI256" s="32">
        <f t="shared" si="113"/>
        <v>1</v>
      </c>
      <c r="AJ256" s="32">
        <f t="shared" si="113"/>
        <v>2</v>
      </c>
      <c r="AK256" s="32">
        <f t="shared" si="113"/>
        <v>3</v>
      </c>
      <c r="AL256" s="31" t="str">
        <f>_xlfn.IFS(AI256=1,D256,AJ256=1,E256,AK256=1,F256)</f>
        <v>더불어민주당</v>
      </c>
      <c r="AM256" s="31"/>
      <c r="AN256" s="30">
        <v>97530</v>
      </c>
      <c r="AO256" s="41">
        <v>4</v>
      </c>
      <c r="AP256" s="40">
        <f t="shared" si="111"/>
        <v>0.25</v>
      </c>
      <c r="AQ256" s="32">
        <f>INT(L256*AP256)</f>
        <v>3804</v>
      </c>
      <c r="AR256" s="30">
        <f>IF(E256="미래통합당",1,0)</f>
        <v>1</v>
      </c>
      <c r="AS256" s="30">
        <v>1</v>
      </c>
      <c r="AT256" s="39">
        <f t="shared" si="101"/>
        <v>3804</v>
      </c>
      <c r="AU256" s="30">
        <v>97530</v>
      </c>
      <c r="AV256" s="30">
        <f t="shared" si="102"/>
        <v>41152</v>
      </c>
      <c r="AW256" s="32">
        <f>K256-AT256</f>
        <v>21208</v>
      </c>
      <c r="AX256" s="32">
        <f>L256+AT256</f>
        <v>19021</v>
      </c>
      <c r="AY256" s="32">
        <f t="shared" si="96"/>
        <v>378</v>
      </c>
      <c r="AZ256" s="32">
        <f t="shared" si="121"/>
        <v>56378</v>
      </c>
      <c r="BA256" s="32">
        <f t="shared" si="122"/>
        <v>28333</v>
      </c>
      <c r="BB256" s="32">
        <f t="shared" si="123"/>
        <v>26472</v>
      </c>
      <c r="BC256" s="32">
        <f t="shared" si="124"/>
        <v>731</v>
      </c>
      <c r="BD256" s="32">
        <f t="shared" si="119"/>
        <v>97530</v>
      </c>
      <c r="BE256" s="32">
        <f>S256-AT256</f>
        <v>49541</v>
      </c>
      <c r="BF256" s="32">
        <f>T256+AT256</f>
        <v>45493</v>
      </c>
      <c r="BG256" s="32">
        <f t="shared" si="120"/>
        <v>1109</v>
      </c>
      <c r="BH256" s="31">
        <f>AW256/$AV256</f>
        <v>0.51535769828926903</v>
      </c>
      <c r="BI256" s="31">
        <f>AX256/$AV256</f>
        <v>0.46221325816485226</v>
      </c>
      <c r="BJ256" s="31">
        <f>AY256/$AV256</f>
        <v>9.1854587869362372E-3</v>
      </c>
      <c r="BK256" s="31">
        <f>BA256/$AZ256</f>
        <v>0.50255418780375327</v>
      </c>
      <c r="BL256" s="31">
        <f>BB256/$AZ256</f>
        <v>0.46954485792330342</v>
      </c>
      <c r="BM256" s="31">
        <f>BC256/$AZ256</f>
        <v>1.2966050587108447E-2</v>
      </c>
      <c r="BN256" s="31">
        <f>BE256/$BD256</f>
        <v>0.50795652619706755</v>
      </c>
      <c r="BO256" s="31">
        <f>BF256/$BD256</f>
        <v>0.46645134830308621</v>
      </c>
      <c r="BP256" s="31">
        <f>(AY256+BC256)/$AU256</f>
        <v>1.1370860248128781E-2</v>
      </c>
      <c r="BQ256" s="31">
        <f t="shared" si="98"/>
        <v>1.2803510485515757E-2</v>
      </c>
      <c r="BR256" s="31">
        <f t="shared" si="98"/>
        <v>-7.3315997584511572E-3</v>
      </c>
      <c r="BS256" s="31">
        <f t="shared" si="98"/>
        <v>-3.7805918001722096E-3</v>
      </c>
      <c r="BU256" s="32">
        <f t="shared" si="99"/>
        <v>1</v>
      </c>
      <c r="BV256" s="32">
        <f t="shared" si="100"/>
        <v>2</v>
      </c>
      <c r="BW256" s="32">
        <f t="shared" si="100"/>
        <v>3</v>
      </c>
      <c r="BX256" s="31" t="str">
        <f t="shared" si="103"/>
        <v>더불어민주당</v>
      </c>
    </row>
    <row r="259" spans="38:79">
      <c r="AM259" s="30" t="s">
        <v>18112</v>
      </c>
      <c r="AN259" s="30" t="s">
        <v>18113</v>
      </c>
      <c r="AO259" s="30" t="s">
        <v>18116</v>
      </c>
      <c r="BY259" s="30" t="s">
        <v>18112</v>
      </c>
      <c r="BZ259" s="30" t="s">
        <v>18113</v>
      </c>
      <c r="CA259" s="30" t="s">
        <v>18116</v>
      </c>
    </row>
    <row r="260" spans="38:79">
      <c r="AL260" s="30" t="s">
        <v>18093</v>
      </c>
      <c r="AM260" s="30">
        <f>COUNTIF(AL$4:AL$256,AL260)</f>
        <v>163</v>
      </c>
      <c r="AN260" s="30">
        <v>17</v>
      </c>
      <c r="AO260" s="56">
        <f>AM260+AN260</f>
        <v>180</v>
      </c>
      <c r="BX260" s="30" t="s">
        <v>18093</v>
      </c>
      <c r="BY260" s="30">
        <f>COUNTIF(BX$4:BX$256,BX260)</f>
        <v>129</v>
      </c>
      <c r="BZ260" s="30">
        <v>17</v>
      </c>
      <c r="CA260" s="56">
        <f>BY260+BZ260</f>
        <v>146</v>
      </c>
    </row>
    <row r="261" spans="38:79">
      <c r="AL261" s="30" t="s">
        <v>18094</v>
      </c>
      <c r="AM261" s="30">
        <f>COUNTIF(AL$4:AL$256,AL261)</f>
        <v>84</v>
      </c>
      <c r="AN261" s="30">
        <v>19</v>
      </c>
      <c r="AO261" s="56">
        <f t="shared" ref="AO261:AO265" si="128">AM261+AN261</f>
        <v>103</v>
      </c>
      <c r="BX261" s="30" t="s">
        <v>18094</v>
      </c>
      <c r="BY261" s="30">
        <f>COUNTIF(BX$4:BX$256,BX261)</f>
        <v>118</v>
      </c>
      <c r="BZ261" s="30">
        <v>19</v>
      </c>
      <c r="CA261" s="56">
        <f>BY261+BZ261</f>
        <v>137</v>
      </c>
    </row>
    <row r="262" spans="38:79">
      <c r="AL262" s="30" t="s">
        <v>18095</v>
      </c>
      <c r="AM262" s="30">
        <f>COUNTIF(AL$4:AL$256,AL262)</f>
        <v>1</v>
      </c>
      <c r="AN262" s="30">
        <v>5</v>
      </c>
      <c r="AO262" s="30">
        <f t="shared" si="128"/>
        <v>6</v>
      </c>
      <c r="BX262" s="30" t="s">
        <v>18095</v>
      </c>
      <c r="BY262" s="30">
        <f>COUNTIF(BX$4:BX$256,BX262)</f>
        <v>1</v>
      </c>
      <c r="BZ262" s="30">
        <v>5</v>
      </c>
      <c r="CA262" s="30">
        <f t="shared" ref="CA262:CA265" si="129">BY262+BZ262</f>
        <v>6</v>
      </c>
    </row>
    <row r="263" spans="38:79">
      <c r="AL263" s="30" t="s">
        <v>18114</v>
      </c>
      <c r="AN263" s="30">
        <v>3</v>
      </c>
      <c r="AO263" s="30">
        <f t="shared" si="128"/>
        <v>3</v>
      </c>
      <c r="BX263" s="30" t="s">
        <v>18114</v>
      </c>
      <c r="BZ263" s="30">
        <v>3</v>
      </c>
      <c r="CA263" s="30">
        <f t="shared" si="129"/>
        <v>3</v>
      </c>
    </row>
    <row r="264" spans="38:79">
      <c r="AL264" s="30" t="s">
        <v>18115</v>
      </c>
      <c r="AN264" s="30">
        <v>3</v>
      </c>
      <c r="AO264" s="30">
        <f t="shared" si="128"/>
        <v>3</v>
      </c>
      <c r="BX264" s="30" t="s">
        <v>18115</v>
      </c>
      <c r="BZ264" s="30">
        <v>3</v>
      </c>
      <c r="CA264" s="30">
        <f t="shared" si="129"/>
        <v>3</v>
      </c>
    </row>
    <row r="265" spans="38:79">
      <c r="AL265" s="30" t="s">
        <v>18096</v>
      </c>
      <c r="AM265" s="30">
        <f>COUNTIF(AL$4:AL$256,AL265)</f>
        <v>5</v>
      </c>
      <c r="AO265" s="30">
        <f t="shared" si="128"/>
        <v>5</v>
      </c>
      <c r="BX265" s="30" t="s">
        <v>18096</v>
      </c>
      <c r="BY265" s="30">
        <f>COUNTIF(BX$4:BX$256,BX265)</f>
        <v>5</v>
      </c>
      <c r="CA265" s="30">
        <f t="shared" si="129"/>
        <v>5</v>
      </c>
    </row>
    <row r="267" spans="38:79">
      <c r="AL267" s="30" t="s">
        <v>18117</v>
      </c>
      <c r="BX267" s="30" t="s">
        <v>18089</v>
      </c>
    </row>
  </sheetData>
  <autoFilter ref="A3:AG3" xr:uid="{C2C3803B-4316-4EF0-AAC3-BDFA0AE81224}">
    <sortState ref="A4:AG256">
      <sortCondition ref="A3"/>
    </sortState>
  </autoFilter>
  <phoneticPr fontId="3" type="noConversion"/>
  <conditionalFormatting sqref="AE4:AG25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{60D914B2-4B97-4F84-8339-5AF9937B496C}</x14:id>
        </ext>
      </extLst>
    </cfRule>
  </conditionalFormatting>
  <conditionalFormatting sqref="V4:AD256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{C3C6C46E-E901-4F4E-961A-F1A7816DFD49}</x14:id>
        </ext>
      </extLst>
    </cfRule>
  </conditionalFormatting>
  <conditionalFormatting sqref="AL4:AM256 AH4:AH15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{90CD1569-CEFD-4A8B-9BE9-65738B47B9F4}</x14:id>
        </ext>
      </extLst>
    </cfRule>
  </conditionalFormatting>
  <conditionalFormatting sqref="K4:U256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{989885A7-887A-4762-94E5-F0DE0CBB0B09}</x14:id>
        </ext>
      </extLst>
    </cfRule>
  </conditionalFormatting>
  <conditionalFormatting sqref="BQ4:BS25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{A66B00BB-6D83-4BFD-9FD4-2260C6991E1A}</x14:id>
        </ext>
      </extLst>
    </cfRule>
  </conditionalFormatting>
  <conditionalFormatting sqref="BH4:BP256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{8DF89D8C-3C5D-46AA-A81D-13EB947006FF}</x14:id>
        </ext>
      </extLst>
    </cfRule>
  </conditionalFormatting>
  <conditionalFormatting sqref="AQ4:AQ256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{61D5FFFD-6D50-40B3-8345-F228F0D58365}</x14:id>
        </ext>
      </extLst>
    </cfRule>
  </conditionalFormatting>
  <conditionalFormatting sqref="AW4:BG256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{78B0B17F-ECAC-4D5A-81A0-754200BFF63A}</x14:id>
        </ext>
      </extLst>
    </cfRule>
  </conditionalFormatting>
  <conditionalFormatting sqref="AT4:AT256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{74213B4D-0719-4BDF-8A03-8336322B1CF4}</x14:id>
        </ext>
      </extLst>
    </cfRule>
  </conditionalFormatting>
  <conditionalFormatting sqref="AL4:AL25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D914B2-4B97-4F84-8339-5AF9937B49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AE4:AG256</xm:sqref>
        </x14:conditionalFormatting>
        <x14:conditionalFormatting xmlns:xm="http://schemas.microsoft.com/office/excel/2006/main">
          <x14:cfRule type="dataBar" id="{C3C6C46E-E901-4F4E-961A-F1A7816DFD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V4:AD256</xm:sqref>
        </x14:conditionalFormatting>
        <x14:conditionalFormatting xmlns:xm="http://schemas.microsoft.com/office/excel/2006/main">
          <x14:cfRule type="dataBar" id="{90CD1569-CEFD-4A8B-9BE9-65738B47B9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AL4:AM256 AH4:AH156</xm:sqref>
        </x14:conditionalFormatting>
        <x14:conditionalFormatting xmlns:xm="http://schemas.microsoft.com/office/excel/2006/main">
          <x14:cfRule type="dataBar" id="{989885A7-887A-4762-94E5-F0DE0CBB0B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K4:U256</xm:sqref>
        </x14:conditionalFormatting>
        <x14:conditionalFormatting xmlns:xm="http://schemas.microsoft.com/office/excel/2006/main">
          <x14:cfRule type="dataBar" id="{A66B00BB-6D83-4BFD-9FD4-2260C6991E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BQ4:BS256</xm:sqref>
        </x14:conditionalFormatting>
        <x14:conditionalFormatting xmlns:xm="http://schemas.microsoft.com/office/excel/2006/main">
          <x14:cfRule type="dataBar" id="{8DF89D8C-3C5D-46AA-A81D-13EB947006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BH4:BP256</xm:sqref>
        </x14:conditionalFormatting>
        <x14:conditionalFormatting xmlns:xm="http://schemas.microsoft.com/office/excel/2006/main">
          <x14:cfRule type="dataBar" id="{61D5FFFD-6D50-40B3-8345-F228F0D583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AQ4:AQ256</xm:sqref>
        </x14:conditionalFormatting>
        <x14:conditionalFormatting xmlns:xm="http://schemas.microsoft.com/office/excel/2006/main">
          <x14:cfRule type="dataBar" id="{78B0B17F-ECAC-4D5A-81A0-754200BFF6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AW4:BG256</xm:sqref>
        </x14:conditionalFormatting>
        <x14:conditionalFormatting xmlns:xm="http://schemas.microsoft.com/office/excel/2006/main">
          <x14:cfRule type="dataBar" id="{74213B4D-0719-4BDF-8A03-8336322B1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AT4:AT256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29123-F83E-464F-B5E6-66D27A56C5FC}">
  <dimension ref="A1:X5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997</v>
      </c>
      <c r="F3" s="2" t="s">
        <v>998</v>
      </c>
      <c r="G3" s="2" t="s">
        <v>999</v>
      </c>
      <c r="H3" s="2" t="s">
        <v>1000</v>
      </c>
      <c r="I3" s="44"/>
      <c r="J3" s="2"/>
      <c r="K3" s="44"/>
      <c r="U3" t="s">
        <v>3</v>
      </c>
      <c r="V3" t="str">
        <f t="shared" si="0"/>
        <v>고용진</v>
      </c>
      <c r="W3" t="str">
        <f t="shared" si="0"/>
        <v>이노근</v>
      </c>
      <c r="X3" t="str">
        <f t="shared" si="0"/>
        <v>최나영</v>
      </c>
    </row>
    <row r="4" spans="1:24" ht="17.25" thickBot="1">
      <c r="A4" s="3" t="s">
        <v>30</v>
      </c>
      <c r="B4" s="3"/>
      <c r="C4" s="4">
        <v>138917</v>
      </c>
      <c r="D4" s="4">
        <v>96033</v>
      </c>
      <c r="E4" s="4">
        <v>53911</v>
      </c>
      <c r="F4" s="4">
        <v>36782</v>
      </c>
      <c r="G4" s="4">
        <v>3761</v>
      </c>
      <c r="H4" s="5">
        <v>487</v>
      </c>
      <c r="I4" s="4">
        <v>94941</v>
      </c>
      <c r="J4" s="4">
        <v>1092</v>
      </c>
      <c r="K4" s="4">
        <v>42884</v>
      </c>
      <c r="V4" s="8"/>
      <c r="W4" s="8"/>
      <c r="X4" s="8"/>
    </row>
    <row r="5" spans="1:24" ht="23.25" thickBot="1">
      <c r="A5" s="3" t="s">
        <v>31</v>
      </c>
      <c r="B5" s="3"/>
      <c r="C5" s="5">
        <v>223</v>
      </c>
      <c r="D5" s="5">
        <v>211</v>
      </c>
      <c r="E5" s="5">
        <v>115</v>
      </c>
      <c r="F5" s="5">
        <v>78</v>
      </c>
      <c r="G5" s="5">
        <v>7</v>
      </c>
      <c r="H5" s="5">
        <v>5</v>
      </c>
      <c r="I5" s="5">
        <v>205</v>
      </c>
      <c r="J5" s="5">
        <v>6</v>
      </c>
      <c r="K5" s="5">
        <v>12</v>
      </c>
      <c r="T5" t="s">
        <v>2929</v>
      </c>
      <c r="U5">
        <f>SUMIF($A:$A,"합계",D:D)</f>
        <v>96033</v>
      </c>
      <c r="V5">
        <f>SUMIF($A:$A,"합계",E:E)</f>
        <v>53911</v>
      </c>
      <c r="W5">
        <f>SUMIF($A:$A,"합계",F:F)</f>
        <v>36782</v>
      </c>
      <c r="X5">
        <f>SUMIF($A:$A,"합계",G:G)</f>
        <v>3761</v>
      </c>
    </row>
    <row r="6" spans="1:24" ht="23.25" thickBot="1">
      <c r="A6" s="3" t="s">
        <v>32</v>
      </c>
      <c r="B6" s="3"/>
      <c r="C6" s="4">
        <v>11311</v>
      </c>
      <c r="D6" s="4">
        <v>11279</v>
      </c>
      <c r="E6" s="4">
        <v>7202</v>
      </c>
      <c r="F6" s="4">
        <v>3468</v>
      </c>
      <c r="G6" s="5">
        <v>396</v>
      </c>
      <c r="H6" s="5">
        <v>66</v>
      </c>
      <c r="I6" s="4">
        <v>11132</v>
      </c>
      <c r="J6" s="5">
        <v>147</v>
      </c>
      <c r="K6" s="5">
        <v>32</v>
      </c>
      <c r="T6" t="s">
        <v>2930</v>
      </c>
      <c r="U6">
        <f>U5-U7</f>
        <v>60376</v>
      </c>
      <c r="V6">
        <f>V5-V7</f>
        <v>31212</v>
      </c>
      <c r="W6">
        <f>W5-W7</f>
        <v>25528</v>
      </c>
      <c r="X6">
        <f>X5-X7</f>
        <v>2543</v>
      </c>
    </row>
    <row r="7" spans="1:24" ht="23.25" thickBot="1">
      <c r="A7" s="3" t="s">
        <v>33</v>
      </c>
      <c r="B7" s="3"/>
      <c r="C7" s="5">
        <v>581</v>
      </c>
      <c r="D7" s="5">
        <v>159</v>
      </c>
      <c r="E7" s="5">
        <v>115</v>
      </c>
      <c r="F7" s="5">
        <v>39</v>
      </c>
      <c r="G7" s="5">
        <v>4</v>
      </c>
      <c r="H7" s="5">
        <v>1</v>
      </c>
      <c r="I7" s="5">
        <v>159</v>
      </c>
      <c r="J7" s="5">
        <v>0</v>
      </c>
      <c r="K7" s="5">
        <v>422</v>
      </c>
      <c r="T7" t="s">
        <v>2931</v>
      </c>
      <c r="U7">
        <f>U11+U10+U9</f>
        <v>35657</v>
      </c>
      <c r="V7">
        <f>V11+V10+V9</f>
        <v>22699</v>
      </c>
      <c r="W7">
        <f>W11+W10+W9</f>
        <v>11254</v>
      </c>
      <c r="X7">
        <f>X11+X10+X9</f>
        <v>1218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1001</v>
      </c>
      <c r="B9" s="3" t="s">
        <v>36</v>
      </c>
      <c r="C9" s="4">
        <v>19241</v>
      </c>
      <c r="D9" s="4">
        <v>12624</v>
      </c>
      <c r="E9" s="4">
        <v>6964</v>
      </c>
      <c r="F9" s="4">
        <v>5062</v>
      </c>
      <c r="G9" s="5">
        <v>398</v>
      </c>
      <c r="H9" s="5">
        <v>65</v>
      </c>
      <c r="I9" s="4">
        <v>12489</v>
      </c>
      <c r="J9" s="5">
        <v>135</v>
      </c>
      <c r="K9" s="4">
        <v>6617</v>
      </c>
      <c r="T9" t="s">
        <v>2934</v>
      </c>
      <c r="U9">
        <f>SUMIF($A:$A,"거소·선상투표",D:D)+SUMIF($A:$A,"국외부재자투표",D:D)+SUMIF($A:$A,"국외부재자투표(공관)",D:D)</f>
        <v>375</v>
      </c>
      <c r="V9">
        <f t="shared" ref="V9:X11" si="1">SUMIF($A:$A,"거소·선상투표",E:E)+SUMIF($A:$A,"국외부재자투표",E:E)+SUMIF($A:$A,"국외부재자투표(공관)",E:E)</f>
        <v>235</v>
      </c>
      <c r="W9">
        <f t="shared" si="1"/>
        <v>117</v>
      </c>
      <c r="X9">
        <f t="shared" si="1"/>
        <v>11</v>
      </c>
    </row>
    <row r="10" spans="1:24" ht="23.25" thickBot="1">
      <c r="A10" s="3"/>
      <c r="B10" s="3" t="s">
        <v>37</v>
      </c>
      <c r="C10" s="4">
        <v>4466</v>
      </c>
      <c r="D10" s="4">
        <v>4465</v>
      </c>
      <c r="E10" s="4">
        <v>2810</v>
      </c>
      <c r="F10" s="4">
        <v>1477</v>
      </c>
      <c r="G10" s="5">
        <v>125</v>
      </c>
      <c r="H10" s="5">
        <v>18</v>
      </c>
      <c r="I10" s="4">
        <v>4430</v>
      </c>
      <c r="J10" s="5">
        <v>35</v>
      </c>
      <c r="K10" s="5">
        <v>1</v>
      </c>
      <c r="T10" t="s">
        <v>2932</v>
      </c>
      <c r="U10">
        <f>SUMIF($B:$B,"관내사전투표",D:D)</f>
        <v>24003</v>
      </c>
      <c r="V10">
        <f t="shared" ref="V10:X12" si="2">SUMIF($B:$B,"관내사전투표",E:E)</f>
        <v>15262</v>
      </c>
      <c r="W10">
        <f t="shared" si="2"/>
        <v>7669</v>
      </c>
      <c r="X10">
        <f t="shared" si="2"/>
        <v>811</v>
      </c>
    </row>
    <row r="11" spans="1:24" ht="23.25" thickBot="1">
      <c r="A11" s="3"/>
      <c r="B11" s="3" t="s">
        <v>1002</v>
      </c>
      <c r="C11" s="4">
        <v>2801</v>
      </c>
      <c r="D11" s="4">
        <v>1533</v>
      </c>
      <c r="E11" s="5">
        <v>784</v>
      </c>
      <c r="F11" s="5">
        <v>678</v>
      </c>
      <c r="G11" s="5">
        <v>45</v>
      </c>
      <c r="H11" s="5">
        <v>2</v>
      </c>
      <c r="I11" s="4">
        <v>1509</v>
      </c>
      <c r="J11" s="5">
        <v>24</v>
      </c>
      <c r="K11" s="4">
        <v>1268</v>
      </c>
      <c r="T11" t="s">
        <v>2933</v>
      </c>
      <c r="U11">
        <f>SUMIF($A:$A,"관외사전투표",D:D)</f>
        <v>11279</v>
      </c>
      <c r="V11">
        <f t="shared" ref="V11:X13" si="3">SUMIF($A:$A,"관외사전투표",E:E)</f>
        <v>7202</v>
      </c>
      <c r="W11">
        <f t="shared" si="3"/>
        <v>3468</v>
      </c>
      <c r="X11">
        <f t="shared" si="3"/>
        <v>396</v>
      </c>
    </row>
    <row r="12" spans="1:24" ht="23.25" thickBot="1">
      <c r="A12" s="3"/>
      <c r="B12" s="3" t="s">
        <v>1003</v>
      </c>
      <c r="C12" s="4">
        <v>2517</v>
      </c>
      <c r="D12" s="4">
        <v>1447</v>
      </c>
      <c r="E12" s="5">
        <v>719</v>
      </c>
      <c r="F12" s="5">
        <v>661</v>
      </c>
      <c r="G12" s="5">
        <v>50</v>
      </c>
      <c r="H12" s="5">
        <v>5</v>
      </c>
      <c r="I12" s="4">
        <v>1435</v>
      </c>
      <c r="J12" s="5">
        <v>12</v>
      </c>
      <c r="K12" s="4">
        <v>1070</v>
      </c>
    </row>
    <row r="13" spans="1:24" ht="23.25" thickBot="1">
      <c r="A13" s="3"/>
      <c r="B13" s="3" t="s">
        <v>1004</v>
      </c>
      <c r="C13" s="4">
        <v>3519</v>
      </c>
      <c r="D13" s="4">
        <v>1972</v>
      </c>
      <c r="E13" s="5">
        <v>987</v>
      </c>
      <c r="F13" s="5">
        <v>878</v>
      </c>
      <c r="G13" s="5">
        <v>71</v>
      </c>
      <c r="H13" s="5">
        <v>15</v>
      </c>
      <c r="I13" s="4">
        <v>1951</v>
      </c>
      <c r="J13" s="5">
        <v>21</v>
      </c>
      <c r="K13" s="4">
        <v>1547</v>
      </c>
    </row>
    <row r="14" spans="1:24" ht="23.25" thickBot="1">
      <c r="A14" s="3"/>
      <c r="B14" s="3" t="s">
        <v>1005</v>
      </c>
      <c r="C14" s="4">
        <v>3098</v>
      </c>
      <c r="D14" s="4">
        <v>1633</v>
      </c>
      <c r="E14" s="5">
        <v>830</v>
      </c>
      <c r="F14" s="5">
        <v>715</v>
      </c>
      <c r="G14" s="5">
        <v>54</v>
      </c>
      <c r="H14" s="5">
        <v>14</v>
      </c>
      <c r="I14" s="4">
        <v>1613</v>
      </c>
      <c r="J14" s="5">
        <v>20</v>
      </c>
      <c r="K14" s="4">
        <v>1465</v>
      </c>
      <c r="U14" s="8"/>
      <c r="V14" s="8"/>
      <c r="W14" s="8"/>
      <c r="X14" s="8"/>
    </row>
    <row r="15" spans="1:24" ht="23.25" thickBot="1">
      <c r="A15" s="3"/>
      <c r="B15" s="3" t="s">
        <v>1006</v>
      </c>
      <c r="C15" s="4">
        <v>2840</v>
      </c>
      <c r="D15" s="4">
        <v>1574</v>
      </c>
      <c r="E15" s="5">
        <v>834</v>
      </c>
      <c r="F15" s="5">
        <v>653</v>
      </c>
      <c r="G15" s="5">
        <v>53</v>
      </c>
      <c r="H15" s="5">
        <v>11</v>
      </c>
      <c r="I15" s="4">
        <v>1551</v>
      </c>
      <c r="J15" s="5">
        <v>23</v>
      </c>
      <c r="K15" s="4">
        <v>1266</v>
      </c>
      <c r="U15" s="8"/>
      <c r="V15" s="8"/>
      <c r="W15" s="8"/>
      <c r="X15" s="8"/>
    </row>
    <row r="16" spans="1:24" ht="17.25" thickBot="1">
      <c r="A16" s="3" t="s">
        <v>1007</v>
      </c>
      <c r="B16" s="3" t="s">
        <v>36</v>
      </c>
      <c r="C16" s="4">
        <v>21936</v>
      </c>
      <c r="D16" s="4">
        <v>14164</v>
      </c>
      <c r="E16" s="4">
        <v>7823</v>
      </c>
      <c r="F16" s="4">
        <v>5643</v>
      </c>
      <c r="G16" s="5">
        <v>420</v>
      </c>
      <c r="H16" s="5">
        <v>85</v>
      </c>
      <c r="I16" s="4">
        <v>13971</v>
      </c>
      <c r="J16" s="5">
        <v>193</v>
      </c>
      <c r="K16" s="4">
        <v>7772</v>
      </c>
    </row>
    <row r="17" spans="1:11" ht="23.25" thickBot="1">
      <c r="A17" s="3"/>
      <c r="B17" s="3" t="s">
        <v>37</v>
      </c>
      <c r="C17" s="4">
        <v>4274</v>
      </c>
      <c r="D17" s="4">
        <v>4274</v>
      </c>
      <c r="E17" s="4">
        <v>2706</v>
      </c>
      <c r="F17" s="4">
        <v>1417</v>
      </c>
      <c r="G17" s="5">
        <v>104</v>
      </c>
      <c r="H17" s="5">
        <v>15</v>
      </c>
      <c r="I17" s="4">
        <v>4242</v>
      </c>
      <c r="J17" s="5">
        <v>32</v>
      </c>
      <c r="K17" s="5">
        <v>0</v>
      </c>
    </row>
    <row r="18" spans="1:11" ht="23.25" thickBot="1">
      <c r="A18" s="3"/>
      <c r="B18" s="3" t="s">
        <v>1008</v>
      </c>
      <c r="C18" s="4">
        <v>3378</v>
      </c>
      <c r="D18" s="4">
        <v>1706</v>
      </c>
      <c r="E18" s="5">
        <v>840</v>
      </c>
      <c r="F18" s="5">
        <v>784</v>
      </c>
      <c r="G18" s="5">
        <v>57</v>
      </c>
      <c r="H18" s="5">
        <v>10</v>
      </c>
      <c r="I18" s="4">
        <v>1691</v>
      </c>
      <c r="J18" s="5">
        <v>15</v>
      </c>
      <c r="K18" s="4">
        <v>1672</v>
      </c>
    </row>
    <row r="19" spans="1:11" ht="23.25" thickBot="1">
      <c r="A19" s="3"/>
      <c r="B19" s="3" t="s">
        <v>1009</v>
      </c>
      <c r="C19" s="4">
        <v>2547</v>
      </c>
      <c r="D19" s="4">
        <v>1372</v>
      </c>
      <c r="E19" s="5">
        <v>777</v>
      </c>
      <c r="F19" s="5">
        <v>522</v>
      </c>
      <c r="G19" s="5">
        <v>38</v>
      </c>
      <c r="H19" s="5">
        <v>12</v>
      </c>
      <c r="I19" s="4">
        <v>1349</v>
      </c>
      <c r="J19" s="5">
        <v>23</v>
      </c>
      <c r="K19" s="4">
        <v>1175</v>
      </c>
    </row>
    <row r="20" spans="1:11" ht="23.25" thickBot="1">
      <c r="A20" s="3"/>
      <c r="B20" s="3" t="s">
        <v>1010</v>
      </c>
      <c r="C20" s="4">
        <v>2735</v>
      </c>
      <c r="D20" s="4">
        <v>1712</v>
      </c>
      <c r="E20" s="5">
        <v>868</v>
      </c>
      <c r="F20" s="5">
        <v>766</v>
      </c>
      <c r="G20" s="5">
        <v>45</v>
      </c>
      <c r="H20" s="5">
        <v>11</v>
      </c>
      <c r="I20" s="4">
        <v>1690</v>
      </c>
      <c r="J20" s="5">
        <v>22</v>
      </c>
      <c r="K20" s="4">
        <v>1023</v>
      </c>
    </row>
    <row r="21" spans="1:11" ht="23.25" thickBot="1">
      <c r="A21" s="3"/>
      <c r="B21" s="3" t="s">
        <v>1011</v>
      </c>
      <c r="C21" s="4">
        <v>3745</v>
      </c>
      <c r="D21" s="4">
        <v>2168</v>
      </c>
      <c r="E21" s="4">
        <v>1194</v>
      </c>
      <c r="F21" s="5">
        <v>858</v>
      </c>
      <c r="G21" s="5">
        <v>60</v>
      </c>
      <c r="H21" s="5">
        <v>13</v>
      </c>
      <c r="I21" s="4">
        <v>2125</v>
      </c>
      <c r="J21" s="5">
        <v>43</v>
      </c>
      <c r="K21" s="4">
        <v>1577</v>
      </c>
    </row>
    <row r="22" spans="1:11" ht="23.25" thickBot="1">
      <c r="A22" s="3"/>
      <c r="B22" s="3" t="s">
        <v>1012</v>
      </c>
      <c r="C22" s="4">
        <v>2777</v>
      </c>
      <c r="D22" s="4">
        <v>1431</v>
      </c>
      <c r="E22" s="5">
        <v>648</v>
      </c>
      <c r="F22" s="5">
        <v>678</v>
      </c>
      <c r="G22" s="5">
        <v>46</v>
      </c>
      <c r="H22" s="5">
        <v>17</v>
      </c>
      <c r="I22" s="4">
        <v>1389</v>
      </c>
      <c r="J22" s="5">
        <v>42</v>
      </c>
      <c r="K22" s="4">
        <v>1346</v>
      </c>
    </row>
    <row r="23" spans="1:11" ht="23.25" thickBot="1">
      <c r="A23" s="3"/>
      <c r="B23" s="3" t="s">
        <v>1013</v>
      </c>
      <c r="C23" s="4">
        <v>2480</v>
      </c>
      <c r="D23" s="4">
        <v>1501</v>
      </c>
      <c r="E23" s="5">
        <v>790</v>
      </c>
      <c r="F23" s="5">
        <v>618</v>
      </c>
      <c r="G23" s="5">
        <v>70</v>
      </c>
      <c r="H23" s="5">
        <v>7</v>
      </c>
      <c r="I23" s="4">
        <v>1485</v>
      </c>
      <c r="J23" s="5">
        <v>16</v>
      </c>
      <c r="K23" s="5">
        <v>979</v>
      </c>
    </row>
    <row r="24" spans="1:11" ht="17.25" thickBot="1">
      <c r="A24" s="3" t="s">
        <v>1014</v>
      </c>
      <c r="B24" s="3" t="s">
        <v>36</v>
      </c>
      <c r="C24" s="4">
        <v>24352</v>
      </c>
      <c r="D24" s="4">
        <v>16456</v>
      </c>
      <c r="E24" s="4">
        <v>8859</v>
      </c>
      <c r="F24" s="4">
        <v>6606</v>
      </c>
      <c r="G24" s="5">
        <v>729</v>
      </c>
      <c r="H24" s="5">
        <v>89</v>
      </c>
      <c r="I24" s="4">
        <v>16283</v>
      </c>
      <c r="J24" s="5">
        <v>173</v>
      </c>
      <c r="K24" s="4">
        <v>7896</v>
      </c>
    </row>
    <row r="25" spans="1:11" ht="23.25" thickBot="1">
      <c r="A25" s="3"/>
      <c r="B25" s="3" t="s">
        <v>37</v>
      </c>
      <c r="C25" s="4">
        <v>3290</v>
      </c>
      <c r="D25" s="4">
        <v>3290</v>
      </c>
      <c r="E25" s="4">
        <v>2059</v>
      </c>
      <c r="F25" s="4">
        <v>1060</v>
      </c>
      <c r="G25" s="5">
        <v>128</v>
      </c>
      <c r="H25" s="5">
        <v>11</v>
      </c>
      <c r="I25" s="4">
        <v>3258</v>
      </c>
      <c r="J25" s="5">
        <v>32</v>
      </c>
      <c r="K25" s="5">
        <v>0</v>
      </c>
    </row>
    <row r="26" spans="1:11" ht="23.25" thickBot="1">
      <c r="A26" s="3"/>
      <c r="B26" s="3" t="s">
        <v>1015</v>
      </c>
      <c r="C26" s="4">
        <v>2161</v>
      </c>
      <c r="D26" s="4">
        <v>1244</v>
      </c>
      <c r="E26" s="5">
        <v>660</v>
      </c>
      <c r="F26" s="5">
        <v>484</v>
      </c>
      <c r="G26" s="5">
        <v>72</v>
      </c>
      <c r="H26" s="5">
        <v>12</v>
      </c>
      <c r="I26" s="4">
        <v>1228</v>
      </c>
      <c r="J26" s="5">
        <v>16</v>
      </c>
      <c r="K26" s="5">
        <v>917</v>
      </c>
    </row>
    <row r="27" spans="1:11" ht="23.25" thickBot="1">
      <c r="A27" s="3"/>
      <c r="B27" s="3" t="s">
        <v>1016</v>
      </c>
      <c r="C27" s="4">
        <v>2472</v>
      </c>
      <c r="D27" s="4">
        <v>1608</v>
      </c>
      <c r="E27" s="5">
        <v>832</v>
      </c>
      <c r="F27" s="5">
        <v>663</v>
      </c>
      <c r="G27" s="5">
        <v>96</v>
      </c>
      <c r="H27" s="5">
        <v>4</v>
      </c>
      <c r="I27" s="4">
        <v>1595</v>
      </c>
      <c r="J27" s="5">
        <v>13</v>
      </c>
      <c r="K27" s="5">
        <v>864</v>
      </c>
    </row>
    <row r="28" spans="1:11" ht="23.25" thickBot="1">
      <c r="A28" s="3"/>
      <c r="B28" s="3" t="s">
        <v>1017</v>
      </c>
      <c r="C28" s="4">
        <v>2429</v>
      </c>
      <c r="D28" s="4">
        <v>1573</v>
      </c>
      <c r="E28" s="5">
        <v>750</v>
      </c>
      <c r="F28" s="5">
        <v>712</v>
      </c>
      <c r="G28" s="5">
        <v>90</v>
      </c>
      <c r="H28" s="5">
        <v>7</v>
      </c>
      <c r="I28" s="4">
        <v>1559</v>
      </c>
      <c r="J28" s="5">
        <v>14</v>
      </c>
      <c r="K28" s="5">
        <v>856</v>
      </c>
    </row>
    <row r="29" spans="1:11" ht="23.25" thickBot="1">
      <c r="A29" s="3"/>
      <c r="B29" s="3" t="s">
        <v>1018</v>
      </c>
      <c r="C29" s="4">
        <v>2537</v>
      </c>
      <c r="D29" s="4">
        <v>1540</v>
      </c>
      <c r="E29" s="5">
        <v>911</v>
      </c>
      <c r="F29" s="5">
        <v>520</v>
      </c>
      <c r="G29" s="5">
        <v>76</v>
      </c>
      <c r="H29" s="5">
        <v>15</v>
      </c>
      <c r="I29" s="4">
        <v>1522</v>
      </c>
      <c r="J29" s="5">
        <v>18</v>
      </c>
      <c r="K29" s="5">
        <v>997</v>
      </c>
    </row>
    <row r="30" spans="1:11" ht="23.25" thickBot="1">
      <c r="A30" s="3"/>
      <c r="B30" s="3" t="s">
        <v>1019</v>
      </c>
      <c r="C30" s="4">
        <v>3163</v>
      </c>
      <c r="D30" s="4">
        <v>2187</v>
      </c>
      <c r="E30" s="4">
        <v>1124</v>
      </c>
      <c r="F30" s="5">
        <v>945</v>
      </c>
      <c r="G30" s="5">
        <v>95</v>
      </c>
      <c r="H30" s="5">
        <v>3</v>
      </c>
      <c r="I30" s="4">
        <v>2167</v>
      </c>
      <c r="J30" s="5">
        <v>20</v>
      </c>
      <c r="K30" s="5">
        <v>976</v>
      </c>
    </row>
    <row r="31" spans="1:11" ht="23.25" thickBot="1">
      <c r="A31" s="3"/>
      <c r="B31" s="3" t="s">
        <v>1020</v>
      </c>
      <c r="C31" s="4">
        <v>3020</v>
      </c>
      <c r="D31" s="4">
        <v>2149</v>
      </c>
      <c r="E31" s="4">
        <v>1038</v>
      </c>
      <c r="F31" s="4">
        <v>1010</v>
      </c>
      <c r="G31" s="5">
        <v>74</v>
      </c>
      <c r="H31" s="5">
        <v>9</v>
      </c>
      <c r="I31" s="4">
        <v>2131</v>
      </c>
      <c r="J31" s="5">
        <v>18</v>
      </c>
      <c r="K31" s="5">
        <v>871</v>
      </c>
    </row>
    <row r="32" spans="1:11" ht="23.25" thickBot="1">
      <c r="A32" s="3"/>
      <c r="B32" s="3" t="s">
        <v>1021</v>
      </c>
      <c r="C32" s="4">
        <v>1687</v>
      </c>
      <c r="D32" s="4">
        <v>1074</v>
      </c>
      <c r="E32" s="5">
        <v>583</v>
      </c>
      <c r="F32" s="5">
        <v>444</v>
      </c>
      <c r="G32" s="5">
        <v>37</v>
      </c>
      <c r="H32" s="5">
        <v>4</v>
      </c>
      <c r="I32" s="4">
        <v>1068</v>
      </c>
      <c r="J32" s="5">
        <v>6</v>
      </c>
      <c r="K32" s="5">
        <v>613</v>
      </c>
    </row>
    <row r="33" spans="1:11" ht="23.25" thickBot="1">
      <c r="A33" s="3"/>
      <c r="B33" s="3" t="s">
        <v>1022</v>
      </c>
      <c r="C33" s="4">
        <v>1703</v>
      </c>
      <c r="D33" s="5">
        <v>871</v>
      </c>
      <c r="E33" s="5">
        <v>458</v>
      </c>
      <c r="F33" s="5">
        <v>361</v>
      </c>
      <c r="G33" s="5">
        <v>30</v>
      </c>
      <c r="H33" s="5">
        <v>11</v>
      </c>
      <c r="I33" s="5">
        <v>860</v>
      </c>
      <c r="J33" s="5">
        <v>11</v>
      </c>
      <c r="K33" s="5">
        <v>832</v>
      </c>
    </row>
    <row r="34" spans="1:11" ht="23.25" thickBot="1">
      <c r="A34" s="3"/>
      <c r="B34" s="3" t="s">
        <v>1023</v>
      </c>
      <c r="C34" s="4">
        <v>1890</v>
      </c>
      <c r="D34" s="5">
        <v>920</v>
      </c>
      <c r="E34" s="5">
        <v>444</v>
      </c>
      <c r="F34" s="5">
        <v>407</v>
      </c>
      <c r="G34" s="5">
        <v>31</v>
      </c>
      <c r="H34" s="5">
        <v>13</v>
      </c>
      <c r="I34" s="5">
        <v>895</v>
      </c>
      <c r="J34" s="5">
        <v>25</v>
      </c>
      <c r="K34" s="5">
        <v>970</v>
      </c>
    </row>
    <row r="35" spans="1:11" ht="17.25" thickBot="1">
      <c r="A35" s="3" t="s">
        <v>1024</v>
      </c>
      <c r="B35" s="3" t="s">
        <v>36</v>
      </c>
      <c r="C35" s="4">
        <v>31346</v>
      </c>
      <c r="D35" s="4">
        <v>20396</v>
      </c>
      <c r="E35" s="4">
        <v>11438</v>
      </c>
      <c r="F35" s="4">
        <v>7861</v>
      </c>
      <c r="G35" s="5">
        <v>778</v>
      </c>
      <c r="H35" s="5">
        <v>92</v>
      </c>
      <c r="I35" s="4">
        <v>20169</v>
      </c>
      <c r="J35" s="5">
        <v>227</v>
      </c>
      <c r="K35" s="4">
        <v>10950</v>
      </c>
    </row>
    <row r="36" spans="1:11" ht="23.25" thickBot="1">
      <c r="A36" s="3"/>
      <c r="B36" s="3" t="s">
        <v>37</v>
      </c>
      <c r="C36" s="4">
        <v>6168</v>
      </c>
      <c r="D36" s="4">
        <v>6168</v>
      </c>
      <c r="E36" s="4">
        <v>3958</v>
      </c>
      <c r="F36" s="4">
        <v>1936</v>
      </c>
      <c r="G36" s="5">
        <v>206</v>
      </c>
      <c r="H36" s="5">
        <v>21</v>
      </c>
      <c r="I36" s="4">
        <v>6121</v>
      </c>
      <c r="J36" s="5">
        <v>47</v>
      </c>
      <c r="K36" s="5">
        <v>0</v>
      </c>
    </row>
    <row r="37" spans="1:11" ht="23.25" thickBot="1">
      <c r="A37" s="3"/>
      <c r="B37" s="3" t="s">
        <v>1025</v>
      </c>
      <c r="C37" s="4">
        <v>3153</v>
      </c>
      <c r="D37" s="4">
        <v>1514</v>
      </c>
      <c r="E37" s="5">
        <v>762</v>
      </c>
      <c r="F37" s="5">
        <v>648</v>
      </c>
      <c r="G37" s="5">
        <v>69</v>
      </c>
      <c r="H37" s="5">
        <v>13</v>
      </c>
      <c r="I37" s="4">
        <v>1492</v>
      </c>
      <c r="J37" s="5">
        <v>22</v>
      </c>
      <c r="K37" s="4">
        <v>1639</v>
      </c>
    </row>
    <row r="38" spans="1:11" ht="23.25" thickBot="1">
      <c r="A38" s="3"/>
      <c r="B38" s="3" t="s">
        <v>1026</v>
      </c>
      <c r="C38" s="4">
        <v>3918</v>
      </c>
      <c r="D38" s="4">
        <v>2223</v>
      </c>
      <c r="E38" s="4">
        <v>1159</v>
      </c>
      <c r="F38" s="5">
        <v>923</v>
      </c>
      <c r="G38" s="5">
        <v>88</v>
      </c>
      <c r="H38" s="5">
        <v>15</v>
      </c>
      <c r="I38" s="4">
        <v>2185</v>
      </c>
      <c r="J38" s="5">
        <v>38</v>
      </c>
      <c r="K38" s="4">
        <v>1695</v>
      </c>
    </row>
    <row r="39" spans="1:11" ht="23.25" thickBot="1">
      <c r="A39" s="3"/>
      <c r="B39" s="3" t="s">
        <v>1027</v>
      </c>
      <c r="C39" s="4">
        <v>3179</v>
      </c>
      <c r="D39" s="4">
        <v>1396</v>
      </c>
      <c r="E39" s="5">
        <v>734</v>
      </c>
      <c r="F39" s="5">
        <v>522</v>
      </c>
      <c r="G39" s="5">
        <v>107</v>
      </c>
      <c r="H39" s="5">
        <v>7</v>
      </c>
      <c r="I39" s="4">
        <v>1370</v>
      </c>
      <c r="J39" s="5">
        <v>26</v>
      </c>
      <c r="K39" s="4">
        <v>1783</v>
      </c>
    </row>
    <row r="40" spans="1:11" ht="23.25" thickBot="1">
      <c r="A40" s="3"/>
      <c r="B40" s="3" t="s">
        <v>1028</v>
      </c>
      <c r="C40" s="4">
        <v>2584</v>
      </c>
      <c r="D40" s="4">
        <v>1446</v>
      </c>
      <c r="E40" s="5">
        <v>742</v>
      </c>
      <c r="F40" s="5">
        <v>627</v>
      </c>
      <c r="G40" s="5">
        <v>55</v>
      </c>
      <c r="H40" s="5">
        <v>5</v>
      </c>
      <c r="I40" s="4">
        <v>1429</v>
      </c>
      <c r="J40" s="5">
        <v>17</v>
      </c>
      <c r="K40" s="4">
        <v>1138</v>
      </c>
    </row>
    <row r="41" spans="1:11" ht="23.25" thickBot="1">
      <c r="A41" s="3"/>
      <c r="B41" s="3" t="s">
        <v>1029</v>
      </c>
      <c r="C41" s="4">
        <v>2290</v>
      </c>
      <c r="D41" s="4">
        <v>1320</v>
      </c>
      <c r="E41" s="5">
        <v>654</v>
      </c>
      <c r="F41" s="5">
        <v>594</v>
      </c>
      <c r="G41" s="5">
        <v>42</v>
      </c>
      <c r="H41" s="5">
        <v>13</v>
      </c>
      <c r="I41" s="4">
        <v>1303</v>
      </c>
      <c r="J41" s="5">
        <v>17</v>
      </c>
      <c r="K41" s="5">
        <v>970</v>
      </c>
    </row>
    <row r="42" spans="1:11" ht="23.25" thickBot="1">
      <c r="A42" s="3"/>
      <c r="B42" s="3" t="s">
        <v>1030</v>
      </c>
      <c r="C42" s="4">
        <v>1818</v>
      </c>
      <c r="D42" s="4">
        <v>1026</v>
      </c>
      <c r="E42" s="5">
        <v>506</v>
      </c>
      <c r="F42" s="5">
        <v>468</v>
      </c>
      <c r="G42" s="5">
        <v>39</v>
      </c>
      <c r="H42" s="5">
        <v>3</v>
      </c>
      <c r="I42" s="4">
        <v>1016</v>
      </c>
      <c r="J42" s="5">
        <v>10</v>
      </c>
      <c r="K42" s="5">
        <v>792</v>
      </c>
    </row>
    <row r="43" spans="1:11" ht="23.25" thickBot="1">
      <c r="A43" s="3"/>
      <c r="B43" s="3" t="s">
        <v>1031</v>
      </c>
      <c r="C43" s="4">
        <v>2707</v>
      </c>
      <c r="D43" s="4">
        <v>1688</v>
      </c>
      <c r="E43" s="5">
        <v>903</v>
      </c>
      <c r="F43" s="5">
        <v>709</v>
      </c>
      <c r="G43" s="5">
        <v>52</v>
      </c>
      <c r="H43" s="5">
        <v>7</v>
      </c>
      <c r="I43" s="4">
        <v>1671</v>
      </c>
      <c r="J43" s="5">
        <v>17</v>
      </c>
      <c r="K43" s="4">
        <v>1019</v>
      </c>
    </row>
    <row r="44" spans="1:11" ht="23.25" thickBot="1">
      <c r="A44" s="3"/>
      <c r="B44" s="3" t="s">
        <v>1032</v>
      </c>
      <c r="C44" s="4">
        <v>2603</v>
      </c>
      <c r="D44" s="4">
        <v>1627</v>
      </c>
      <c r="E44" s="5">
        <v>896</v>
      </c>
      <c r="F44" s="5">
        <v>653</v>
      </c>
      <c r="G44" s="5">
        <v>54</v>
      </c>
      <c r="H44" s="5">
        <v>5</v>
      </c>
      <c r="I44" s="4">
        <v>1608</v>
      </c>
      <c r="J44" s="5">
        <v>19</v>
      </c>
      <c r="K44" s="5">
        <v>976</v>
      </c>
    </row>
    <row r="45" spans="1:11" ht="23.25" thickBot="1">
      <c r="A45" s="3"/>
      <c r="B45" s="3" t="s">
        <v>1033</v>
      </c>
      <c r="C45" s="4">
        <v>2926</v>
      </c>
      <c r="D45" s="4">
        <v>1988</v>
      </c>
      <c r="E45" s="4">
        <v>1124</v>
      </c>
      <c r="F45" s="5">
        <v>781</v>
      </c>
      <c r="G45" s="5">
        <v>66</v>
      </c>
      <c r="H45" s="5">
        <v>3</v>
      </c>
      <c r="I45" s="4">
        <v>1974</v>
      </c>
      <c r="J45" s="5">
        <v>14</v>
      </c>
      <c r="K45" s="5">
        <v>938</v>
      </c>
    </row>
    <row r="46" spans="1:11" ht="17.25" thickBot="1">
      <c r="A46" s="3" t="s">
        <v>1034</v>
      </c>
      <c r="B46" s="3" t="s">
        <v>36</v>
      </c>
      <c r="C46" s="4">
        <v>29927</v>
      </c>
      <c r="D46" s="4">
        <v>20704</v>
      </c>
      <c r="E46" s="4">
        <v>11366</v>
      </c>
      <c r="F46" s="4">
        <v>8016</v>
      </c>
      <c r="G46" s="4">
        <v>1028</v>
      </c>
      <c r="H46" s="5">
        <v>84</v>
      </c>
      <c r="I46" s="4">
        <v>20494</v>
      </c>
      <c r="J46" s="5">
        <v>210</v>
      </c>
      <c r="K46" s="4">
        <v>9223</v>
      </c>
    </row>
    <row r="47" spans="1:11" ht="23.25" thickBot="1">
      <c r="A47" s="3"/>
      <c r="B47" s="3" t="s">
        <v>37</v>
      </c>
      <c r="C47" s="4">
        <v>5807</v>
      </c>
      <c r="D47" s="4">
        <v>5806</v>
      </c>
      <c r="E47" s="4">
        <v>3729</v>
      </c>
      <c r="F47" s="4">
        <v>1779</v>
      </c>
      <c r="G47" s="5">
        <v>248</v>
      </c>
      <c r="H47" s="5">
        <v>21</v>
      </c>
      <c r="I47" s="4">
        <v>5777</v>
      </c>
      <c r="J47" s="5">
        <v>29</v>
      </c>
      <c r="K47" s="5">
        <v>1</v>
      </c>
    </row>
    <row r="48" spans="1:11" ht="23.25" thickBot="1">
      <c r="A48" s="3"/>
      <c r="B48" s="3" t="s">
        <v>1035</v>
      </c>
      <c r="C48" s="4">
        <v>3249</v>
      </c>
      <c r="D48" s="4">
        <v>1824</v>
      </c>
      <c r="E48" s="4">
        <v>1008</v>
      </c>
      <c r="F48" s="5">
        <v>674</v>
      </c>
      <c r="G48" s="5">
        <v>116</v>
      </c>
      <c r="H48" s="5">
        <v>8</v>
      </c>
      <c r="I48" s="4">
        <v>1806</v>
      </c>
      <c r="J48" s="5">
        <v>18</v>
      </c>
      <c r="K48" s="4">
        <v>1425</v>
      </c>
    </row>
    <row r="49" spans="1:11" ht="23.25" thickBot="1">
      <c r="A49" s="3"/>
      <c r="B49" s="3" t="s">
        <v>1036</v>
      </c>
      <c r="C49" s="4">
        <v>3143</v>
      </c>
      <c r="D49" s="4">
        <v>2182</v>
      </c>
      <c r="E49" s="4">
        <v>1129</v>
      </c>
      <c r="F49" s="5">
        <v>938</v>
      </c>
      <c r="G49" s="5">
        <v>83</v>
      </c>
      <c r="H49" s="5">
        <v>8</v>
      </c>
      <c r="I49" s="4">
        <v>2158</v>
      </c>
      <c r="J49" s="5">
        <v>24</v>
      </c>
      <c r="K49" s="5">
        <v>961</v>
      </c>
    </row>
    <row r="50" spans="1:11" ht="23.25" thickBot="1">
      <c r="A50" s="3"/>
      <c r="B50" s="3" t="s">
        <v>1037</v>
      </c>
      <c r="C50" s="4">
        <v>3440</v>
      </c>
      <c r="D50" s="4">
        <v>2092</v>
      </c>
      <c r="E50" s="4">
        <v>1092</v>
      </c>
      <c r="F50" s="5">
        <v>830</v>
      </c>
      <c r="G50" s="5">
        <v>124</v>
      </c>
      <c r="H50" s="5">
        <v>13</v>
      </c>
      <c r="I50" s="4">
        <v>2059</v>
      </c>
      <c r="J50" s="5">
        <v>33</v>
      </c>
      <c r="K50" s="4">
        <v>1348</v>
      </c>
    </row>
    <row r="51" spans="1:11" ht="23.25" thickBot="1">
      <c r="A51" s="3"/>
      <c r="B51" s="3" t="s">
        <v>1038</v>
      </c>
      <c r="C51" s="4">
        <v>1861</v>
      </c>
      <c r="D51" s="4">
        <v>1202</v>
      </c>
      <c r="E51" s="5">
        <v>619</v>
      </c>
      <c r="F51" s="5">
        <v>494</v>
      </c>
      <c r="G51" s="5">
        <v>75</v>
      </c>
      <c r="H51" s="5">
        <v>5</v>
      </c>
      <c r="I51" s="4">
        <v>1193</v>
      </c>
      <c r="J51" s="5">
        <v>9</v>
      </c>
      <c r="K51" s="5">
        <v>659</v>
      </c>
    </row>
    <row r="52" spans="1:11" ht="23.25" thickBot="1">
      <c r="A52" s="3"/>
      <c r="B52" s="3" t="s">
        <v>1039</v>
      </c>
      <c r="C52" s="4">
        <v>3175</v>
      </c>
      <c r="D52" s="4">
        <v>1963</v>
      </c>
      <c r="E52" s="4">
        <v>1017</v>
      </c>
      <c r="F52" s="5">
        <v>815</v>
      </c>
      <c r="G52" s="5">
        <v>102</v>
      </c>
      <c r="H52" s="5">
        <v>8</v>
      </c>
      <c r="I52" s="4">
        <v>1942</v>
      </c>
      <c r="J52" s="5">
        <v>21</v>
      </c>
      <c r="K52" s="4">
        <v>1212</v>
      </c>
    </row>
    <row r="53" spans="1:11" ht="23.25" thickBot="1">
      <c r="A53" s="3"/>
      <c r="B53" s="3" t="s">
        <v>1040</v>
      </c>
      <c r="C53" s="4">
        <v>2962</v>
      </c>
      <c r="D53" s="4">
        <v>1763</v>
      </c>
      <c r="E53" s="5">
        <v>874</v>
      </c>
      <c r="F53" s="5">
        <v>747</v>
      </c>
      <c r="G53" s="5">
        <v>103</v>
      </c>
      <c r="H53" s="5">
        <v>12</v>
      </c>
      <c r="I53" s="4">
        <v>1736</v>
      </c>
      <c r="J53" s="5">
        <v>27</v>
      </c>
      <c r="K53" s="4">
        <v>1199</v>
      </c>
    </row>
    <row r="54" spans="1:11" ht="23.25" thickBot="1">
      <c r="A54" s="3"/>
      <c r="B54" s="3" t="s">
        <v>1041</v>
      </c>
      <c r="C54" s="4">
        <v>2926</v>
      </c>
      <c r="D54" s="4">
        <v>1728</v>
      </c>
      <c r="E54" s="5">
        <v>858</v>
      </c>
      <c r="F54" s="5">
        <v>746</v>
      </c>
      <c r="G54" s="5">
        <v>92</v>
      </c>
      <c r="H54" s="5">
        <v>6</v>
      </c>
      <c r="I54" s="4">
        <v>1702</v>
      </c>
      <c r="J54" s="5">
        <v>26</v>
      </c>
      <c r="K54" s="4">
        <v>1198</v>
      </c>
    </row>
    <row r="55" spans="1:11" ht="23.25" thickBot="1">
      <c r="A55" s="3"/>
      <c r="B55" s="3" t="s">
        <v>1042</v>
      </c>
      <c r="C55" s="4">
        <v>1221</v>
      </c>
      <c r="D55" s="5">
        <v>737</v>
      </c>
      <c r="E55" s="5">
        <v>311</v>
      </c>
      <c r="F55" s="5">
        <v>393</v>
      </c>
      <c r="G55" s="5">
        <v>24</v>
      </c>
      <c r="H55" s="5">
        <v>2</v>
      </c>
      <c r="I55" s="5">
        <v>730</v>
      </c>
      <c r="J55" s="5">
        <v>7</v>
      </c>
      <c r="K55" s="5">
        <v>484</v>
      </c>
    </row>
    <row r="56" spans="1:11" ht="23.25" thickBot="1">
      <c r="A56" s="3"/>
      <c r="B56" s="3" t="s">
        <v>1043</v>
      </c>
      <c r="C56" s="4">
        <v>2143</v>
      </c>
      <c r="D56" s="4">
        <v>1407</v>
      </c>
      <c r="E56" s="5">
        <v>729</v>
      </c>
      <c r="F56" s="5">
        <v>600</v>
      </c>
      <c r="G56" s="5">
        <v>61</v>
      </c>
      <c r="H56" s="5">
        <v>1</v>
      </c>
      <c r="I56" s="4">
        <v>1391</v>
      </c>
      <c r="J56" s="5">
        <v>16</v>
      </c>
      <c r="K56" s="5">
        <v>736</v>
      </c>
    </row>
    <row r="57" spans="1:11" ht="23.25" thickBot="1">
      <c r="A57" s="3" t="s">
        <v>97</v>
      </c>
      <c r="B57" s="3"/>
      <c r="C57" s="5">
        <v>0</v>
      </c>
      <c r="D57" s="5">
        <v>35</v>
      </c>
      <c r="E57" s="5">
        <v>24</v>
      </c>
      <c r="F57" s="5">
        <v>9</v>
      </c>
      <c r="G57" s="5">
        <v>1</v>
      </c>
      <c r="H57" s="5">
        <v>0</v>
      </c>
      <c r="I57" s="5">
        <v>34</v>
      </c>
      <c r="J57" s="5">
        <v>1</v>
      </c>
      <c r="K57" s="5">
        <v>-35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68A75-A0C4-4D3A-93E5-61CF9AE0FF07}">
  <sheetPr>
    <tabColor theme="7" tint="0.59999389629810485"/>
  </sheetPr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8"/>
      <c r="H1" s="24" t="s">
        <v>5</v>
      </c>
      <c r="I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45" t="s">
        <v>29</v>
      </c>
      <c r="H2" s="25" t="s">
        <v>3</v>
      </c>
      <c r="I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계</v>
      </c>
    </row>
    <row r="3" spans="1:24" ht="17.25" thickBot="1">
      <c r="A3" s="44"/>
      <c r="B3" s="44"/>
      <c r="C3" s="44"/>
      <c r="D3" s="44"/>
      <c r="E3" s="26" t="s">
        <v>12925</v>
      </c>
      <c r="F3" s="26" t="s">
        <v>12924</v>
      </c>
      <c r="G3" s="44"/>
      <c r="H3" s="26"/>
      <c r="I3" s="44"/>
      <c r="U3" t="s">
        <v>3</v>
      </c>
      <c r="V3" t="str">
        <f t="shared" si="0"/>
        <v>강훈식</v>
      </c>
      <c r="W3" t="str">
        <f t="shared" si="0"/>
        <v>박경귀</v>
      </c>
      <c r="X3">
        <f t="shared" si="0"/>
        <v>0</v>
      </c>
    </row>
    <row r="4" spans="1:24" ht="17.25" thickBot="1">
      <c r="A4" s="3" t="s">
        <v>30</v>
      </c>
      <c r="B4" s="3"/>
      <c r="C4" s="4">
        <v>126172</v>
      </c>
      <c r="D4" s="4">
        <v>76889</v>
      </c>
      <c r="E4" s="4">
        <v>45338</v>
      </c>
      <c r="F4" s="4">
        <v>30584</v>
      </c>
      <c r="G4" s="4">
        <v>75922</v>
      </c>
      <c r="H4" s="5">
        <v>967</v>
      </c>
      <c r="I4" s="4">
        <v>49283</v>
      </c>
      <c r="V4" s="8"/>
      <c r="W4" s="8"/>
      <c r="X4" s="8"/>
    </row>
    <row r="5" spans="1:24" ht="23.25" thickBot="1">
      <c r="A5" s="3" t="s">
        <v>31</v>
      </c>
      <c r="B5" s="3"/>
      <c r="C5" s="5">
        <v>169</v>
      </c>
      <c r="D5" s="5">
        <v>163</v>
      </c>
      <c r="E5" s="5">
        <v>92</v>
      </c>
      <c r="F5" s="5">
        <v>60</v>
      </c>
      <c r="G5" s="5">
        <v>152</v>
      </c>
      <c r="H5" s="5">
        <v>11</v>
      </c>
      <c r="I5" s="5">
        <v>6</v>
      </c>
      <c r="T5" t="s">
        <v>2929</v>
      </c>
      <c r="U5">
        <f>SUMIF($A:$A,"합계",D:D)</f>
        <v>76889</v>
      </c>
      <c r="V5">
        <f>SUMIF($A:$A,"합계",E:E)</f>
        <v>45338</v>
      </c>
      <c r="W5">
        <f>SUMIF($A:$A,"합계",F:F)</f>
        <v>30584</v>
      </c>
      <c r="X5">
        <f>SUMIF($A:$A,"합계",G:G)</f>
        <v>75922</v>
      </c>
    </row>
    <row r="6" spans="1:24" ht="23.25" thickBot="1">
      <c r="A6" s="3" t="s">
        <v>32</v>
      </c>
      <c r="B6" s="3"/>
      <c r="C6" s="4">
        <v>8103</v>
      </c>
      <c r="D6" s="4">
        <v>8099</v>
      </c>
      <c r="E6" s="4">
        <v>5041</v>
      </c>
      <c r="F6" s="4">
        <v>2888</v>
      </c>
      <c r="G6" s="4">
        <v>7929</v>
      </c>
      <c r="H6" s="5">
        <v>170</v>
      </c>
      <c r="I6" s="5">
        <v>4</v>
      </c>
      <c r="T6" t="s">
        <v>2930</v>
      </c>
      <c r="U6">
        <f>U5-U7</f>
        <v>48942</v>
      </c>
      <c r="V6">
        <f>V5-V7</f>
        <v>27328</v>
      </c>
      <c r="W6">
        <f>W5-W7</f>
        <v>21039</v>
      </c>
      <c r="X6">
        <f>X5-X7</f>
        <v>48367</v>
      </c>
    </row>
    <row r="7" spans="1:24" ht="23.25" thickBot="1">
      <c r="A7" s="3" t="s">
        <v>33</v>
      </c>
      <c r="B7" s="3"/>
      <c r="C7" s="5">
        <v>292</v>
      </c>
      <c r="D7" s="5">
        <v>65</v>
      </c>
      <c r="E7" s="5">
        <v>48</v>
      </c>
      <c r="F7" s="5">
        <v>17</v>
      </c>
      <c r="G7" s="5">
        <v>65</v>
      </c>
      <c r="H7" s="5">
        <v>0</v>
      </c>
      <c r="I7" s="5">
        <v>227</v>
      </c>
      <c r="T7" t="s">
        <v>2931</v>
      </c>
      <c r="U7">
        <f>U11+U10+U9</f>
        <v>27947</v>
      </c>
      <c r="V7">
        <f>V11+V10+V9</f>
        <v>18010</v>
      </c>
      <c r="W7">
        <f>W11+W10+W9</f>
        <v>9545</v>
      </c>
      <c r="X7">
        <f>X11+X10+X9</f>
        <v>27555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1</v>
      </c>
      <c r="F8" s="5">
        <v>3</v>
      </c>
      <c r="G8" s="5">
        <v>4</v>
      </c>
      <c r="H8" s="5">
        <v>0</v>
      </c>
      <c r="I8" s="5">
        <v>-4</v>
      </c>
      <c r="V8" s="8"/>
      <c r="W8" s="8"/>
      <c r="X8" s="8"/>
    </row>
    <row r="9" spans="1:24" ht="17.25" thickBot="1">
      <c r="A9" s="3" t="s">
        <v>12923</v>
      </c>
      <c r="B9" s="3" t="s">
        <v>36</v>
      </c>
      <c r="C9" s="4">
        <v>5414</v>
      </c>
      <c r="D9" s="4">
        <v>3065</v>
      </c>
      <c r="E9" s="4">
        <v>1434</v>
      </c>
      <c r="F9" s="4">
        <v>1588</v>
      </c>
      <c r="G9" s="4">
        <v>3022</v>
      </c>
      <c r="H9" s="5">
        <v>43</v>
      </c>
      <c r="I9" s="4">
        <v>2349</v>
      </c>
      <c r="T9" t="s">
        <v>2934</v>
      </c>
      <c r="U9">
        <f>SUMIF($A:$A,"거소·선상투표",D:D)+SUMIF($A:$A,"국외부재자투표",D:D)+SUMIF($A:$A,"국외부재자투표(공관)",D:D)</f>
        <v>232</v>
      </c>
      <c r="V9">
        <f t="shared" ref="V9:X11" si="1">SUMIF($A:$A,"거소·선상투표",E:E)+SUMIF($A:$A,"국외부재자투표",E:E)+SUMIF($A:$A,"국외부재자투표(공관)",E:E)</f>
        <v>141</v>
      </c>
      <c r="W9">
        <f t="shared" si="1"/>
        <v>80</v>
      </c>
      <c r="X9">
        <f t="shared" si="1"/>
        <v>221</v>
      </c>
    </row>
    <row r="10" spans="1:24" ht="23.25" thickBot="1">
      <c r="A10" s="3"/>
      <c r="B10" s="3" t="s">
        <v>37</v>
      </c>
      <c r="C10" s="5">
        <v>984</v>
      </c>
      <c r="D10" s="5">
        <v>984</v>
      </c>
      <c r="E10" s="5">
        <v>525</v>
      </c>
      <c r="F10" s="5">
        <v>445</v>
      </c>
      <c r="G10" s="5">
        <v>970</v>
      </c>
      <c r="H10" s="5">
        <v>14</v>
      </c>
      <c r="I10" s="5">
        <v>0</v>
      </c>
      <c r="T10" t="s">
        <v>2932</v>
      </c>
      <c r="U10">
        <f>SUMIF($B:$B,"관내사전투표",D:D)</f>
        <v>19616</v>
      </c>
      <c r="V10">
        <f t="shared" ref="V10:X12" si="2">SUMIF($B:$B,"관내사전투표",E:E)</f>
        <v>12828</v>
      </c>
      <c r="W10">
        <f t="shared" si="2"/>
        <v>6577</v>
      </c>
      <c r="X10">
        <f t="shared" si="2"/>
        <v>19405</v>
      </c>
    </row>
    <row r="11" spans="1:24" ht="17.25" thickBot="1">
      <c r="A11" s="3"/>
      <c r="B11" s="3" t="s">
        <v>12922</v>
      </c>
      <c r="C11" s="5">
        <v>999</v>
      </c>
      <c r="D11" s="5">
        <v>479</v>
      </c>
      <c r="E11" s="5">
        <v>172</v>
      </c>
      <c r="F11" s="5">
        <v>302</v>
      </c>
      <c r="G11" s="5">
        <v>474</v>
      </c>
      <c r="H11" s="5">
        <v>5</v>
      </c>
      <c r="I11" s="5">
        <v>520</v>
      </c>
      <c r="T11" t="s">
        <v>2933</v>
      </c>
      <c r="U11">
        <f>SUMIF($A:$A,"관외사전투표",D:D)</f>
        <v>8099</v>
      </c>
      <c r="V11">
        <f t="shared" ref="V11:X13" si="3">SUMIF($A:$A,"관외사전투표",E:E)</f>
        <v>5041</v>
      </c>
      <c r="W11">
        <f t="shared" si="3"/>
        <v>2888</v>
      </c>
      <c r="X11">
        <f t="shared" si="3"/>
        <v>7929</v>
      </c>
    </row>
    <row r="12" spans="1:24" ht="17.25" thickBot="1">
      <c r="A12" s="3"/>
      <c r="B12" s="3" t="s">
        <v>12921</v>
      </c>
      <c r="C12" s="4">
        <v>1431</v>
      </c>
      <c r="D12" s="5">
        <v>651</v>
      </c>
      <c r="E12" s="5">
        <v>285</v>
      </c>
      <c r="F12" s="5">
        <v>357</v>
      </c>
      <c r="G12" s="5">
        <v>642</v>
      </c>
      <c r="H12" s="5">
        <v>9</v>
      </c>
      <c r="I12" s="5">
        <v>780</v>
      </c>
    </row>
    <row r="13" spans="1:24" ht="17.25" thickBot="1">
      <c r="A13" s="3"/>
      <c r="B13" s="3" t="s">
        <v>12920</v>
      </c>
      <c r="C13" s="4">
        <v>2000</v>
      </c>
      <c r="D13" s="5">
        <v>951</v>
      </c>
      <c r="E13" s="5">
        <v>452</v>
      </c>
      <c r="F13" s="5">
        <v>484</v>
      </c>
      <c r="G13" s="5">
        <v>936</v>
      </c>
      <c r="H13" s="5">
        <v>15</v>
      </c>
      <c r="I13" s="4">
        <v>1049</v>
      </c>
    </row>
    <row r="14" spans="1:24" ht="17.25" thickBot="1">
      <c r="A14" s="3" t="s">
        <v>12919</v>
      </c>
      <c r="B14" s="3" t="s">
        <v>36</v>
      </c>
      <c r="C14" s="4">
        <v>51794</v>
      </c>
      <c r="D14" s="4">
        <v>30605</v>
      </c>
      <c r="E14" s="4">
        <v>19312</v>
      </c>
      <c r="F14" s="4">
        <v>10953</v>
      </c>
      <c r="G14" s="4">
        <v>30265</v>
      </c>
      <c r="H14" s="5">
        <v>340</v>
      </c>
      <c r="I14" s="4">
        <v>21189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6537</v>
      </c>
      <c r="D15" s="4">
        <v>6536</v>
      </c>
      <c r="E15" s="4">
        <v>4724</v>
      </c>
      <c r="F15" s="4">
        <v>1749</v>
      </c>
      <c r="G15" s="4">
        <v>6473</v>
      </c>
      <c r="H15" s="5">
        <v>63</v>
      </c>
      <c r="I15" s="5">
        <v>1</v>
      </c>
      <c r="U15" s="8"/>
      <c r="V15" s="8"/>
      <c r="W15" s="8"/>
      <c r="X15" s="8"/>
    </row>
    <row r="16" spans="1:24" ht="17.25" thickBot="1">
      <c r="A16" s="3"/>
      <c r="B16" s="3" t="s">
        <v>12918</v>
      </c>
      <c r="C16" s="5">
        <v>852</v>
      </c>
      <c r="D16" s="5">
        <v>484</v>
      </c>
      <c r="E16" s="5">
        <v>203</v>
      </c>
      <c r="F16" s="5">
        <v>272</v>
      </c>
      <c r="G16" s="5">
        <v>475</v>
      </c>
      <c r="H16" s="5">
        <v>9</v>
      </c>
      <c r="I16" s="5">
        <v>368</v>
      </c>
    </row>
    <row r="17" spans="1:9" ht="17.25" thickBot="1">
      <c r="A17" s="3"/>
      <c r="B17" s="3" t="s">
        <v>12917</v>
      </c>
      <c r="C17" s="4">
        <v>3771</v>
      </c>
      <c r="D17" s="4">
        <v>1589</v>
      </c>
      <c r="E17" s="5">
        <v>845</v>
      </c>
      <c r="F17" s="5">
        <v>721</v>
      </c>
      <c r="G17" s="4">
        <v>1566</v>
      </c>
      <c r="H17" s="5">
        <v>23</v>
      </c>
      <c r="I17" s="4">
        <v>2182</v>
      </c>
    </row>
    <row r="18" spans="1:9" ht="17.25" thickBot="1">
      <c r="A18" s="3"/>
      <c r="B18" s="3" t="s">
        <v>12916</v>
      </c>
      <c r="C18" s="4">
        <v>2634</v>
      </c>
      <c r="D18" s="4">
        <v>1386</v>
      </c>
      <c r="E18" s="5">
        <v>924</v>
      </c>
      <c r="F18" s="5">
        <v>455</v>
      </c>
      <c r="G18" s="4">
        <v>1379</v>
      </c>
      <c r="H18" s="5">
        <v>7</v>
      </c>
      <c r="I18" s="4">
        <v>1248</v>
      </c>
    </row>
    <row r="19" spans="1:9" ht="17.25" thickBot="1">
      <c r="A19" s="3"/>
      <c r="B19" s="3" t="s">
        <v>12915</v>
      </c>
      <c r="C19" s="4">
        <v>4091</v>
      </c>
      <c r="D19" s="4">
        <v>2093</v>
      </c>
      <c r="E19" s="4">
        <v>1340</v>
      </c>
      <c r="F19" s="5">
        <v>737</v>
      </c>
      <c r="G19" s="4">
        <v>2077</v>
      </c>
      <c r="H19" s="5">
        <v>16</v>
      </c>
      <c r="I19" s="4">
        <v>1998</v>
      </c>
    </row>
    <row r="20" spans="1:9" ht="17.25" thickBot="1">
      <c r="A20" s="3"/>
      <c r="B20" s="3" t="s">
        <v>12914</v>
      </c>
      <c r="C20" s="4">
        <v>4349</v>
      </c>
      <c r="D20" s="4">
        <v>1888</v>
      </c>
      <c r="E20" s="4">
        <v>1146</v>
      </c>
      <c r="F20" s="5">
        <v>708</v>
      </c>
      <c r="G20" s="4">
        <v>1854</v>
      </c>
      <c r="H20" s="5">
        <v>34</v>
      </c>
      <c r="I20" s="4">
        <v>2461</v>
      </c>
    </row>
    <row r="21" spans="1:9" ht="17.25" thickBot="1">
      <c r="A21" s="3"/>
      <c r="B21" s="3" t="s">
        <v>12913</v>
      </c>
      <c r="C21" s="4">
        <v>2208</v>
      </c>
      <c r="D21" s="4">
        <v>1340</v>
      </c>
      <c r="E21" s="5">
        <v>888</v>
      </c>
      <c r="F21" s="5">
        <v>443</v>
      </c>
      <c r="G21" s="4">
        <v>1331</v>
      </c>
      <c r="H21" s="5">
        <v>9</v>
      </c>
      <c r="I21" s="5">
        <v>868</v>
      </c>
    </row>
    <row r="22" spans="1:9" ht="17.25" thickBot="1">
      <c r="A22" s="3"/>
      <c r="B22" s="3" t="s">
        <v>12912</v>
      </c>
      <c r="C22" s="4">
        <v>3368</v>
      </c>
      <c r="D22" s="4">
        <v>1584</v>
      </c>
      <c r="E22" s="5">
        <v>963</v>
      </c>
      <c r="F22" s="5">
        <v>606</v>
      </c>
      <c r="G22" s="4">
        <v>1569</v>
      </c>
      <c r="H22" s="5">
        <v>15</v>
      </c>
      <c r="I22" s="4">
        <v>1784</v>
      </c>
    </row>
    <row r="23" spans="1:9" ht="17.25" thickBot="1">
      <c r="A23" s="3"/>
      <c r="B23" s="3" t="s">
        <v>12911</v>
      </c>
      <c r="C23" s="4">
        <v>1322</v>
      </c>
      <c r="D23" s="5">
        <v>615</v>
      </c>
      <c r="E23" s="5">
        <v>238</v>
      </c>
      <c r="F23" s="5">
        <v>370</v>
      </c>
      <c r="G23" s="5">
        <v>608</v>
      </c>
      <c r="H23" s="5">
        <v>7</v>
      </c>
      <c r="I23" s="5">
        <v>707</v>
      </c>
    </row>
    <row r="24" spans="1:9" ht="17.25" thickBot="1">
      <c r="A24" s="3"/>
      <c r="B24" s="3" t="s">
        <v>12910</v>
      </c>
      <c r="C24" s="4">
        <v>3602</v>
      </c>
      <c r="D24" s="4">
        <v>2188</v>
      </c>
      <c r="E24" s="4">
        <v>1402</v>
      </c>
      <c r="F24" s="5">
        <v>774</v>
      </c>
      <c r="G24" s="4">
        <v>2176</v>
      </c>
      <c r="H24" s="5">
        <v>12</v>
      </c>
      <c r="I24" s="4">
        <v>1414</v>
      </c>
    </row>
    <row r="25" spans="1:9" ht="23.25" thickBot="1">
      <c r="A25" s="3"/>
      <c r="B25" s="3" t="s">
        <v>12909</v>
      </c>
      <c r="C25" s="5">
        <v>995</v>
      </c>
      <c r="D25" s="5">
        <v>543</v>
      </c>
      <c r="E25" s="5">
        <v>215</v>
      </c>
      <c r="F25" s="5">
        <v>326</v>
      </c>
      <c r="G25" s="5">
        <v>541</v>
      </c>
      <c r="H25" s="5">
        <v>2</v>
      </c>
      <c r="I25" s="5">
        <v>452</v>
      </c>
    </row>
    <row r="26" spans="1:9" ht="23.25" thickBot="1">
      <c r="A26" s="3"/>
      <c r="B26" s="3" t="s">
        <v>12908</v>
      </c>
      <c r="C26" s="4">
        <v>1402</v>
      </c>
      <c r="D26" s="5">
        <v>718</v>
      </c>
      <c r="E26" s="5">
        <v>414</v>
      </c>
      <c r="F26" s="5">
        <v>290</v>
      </c>
      <c r="G26" s="5">
        <v>704</v>
      </c>
      <c r="H26" s="5">
        <v>14</v>
      </c>
      <c r="I26" s="5">
        <v>684</v>
      </c>
    </row>
    <row r="27" spans="1:9" ht="23.25" thickBot="1">
      <c r="A27" s="3"/>
      <c r="B27" s="3" t="s">
        <v>12907</v>
      </c>
      <c r="C27" s="4">
        <v>4652</v>
      </c>
      <c r="D27" s="4">
        <v>2553</v>
      </c>
      <c r="E27" s="4">
        <v>1676</v>
      </c>
      <c r="F27" s="5">
        <v>844</v>
      </c>
      <c r="G27" s="4">
        <v>2520</v>
      </c>
      <c r="H27" s="5">
        <v>33</v>
      </c>
      <c r="I27" s="4">
        <v>2099</v>
      </c>
    </row>
    <row r="28" spans="1:9" ht="23.25" thickBot="1">
      <c r="A28" s="3"/>
      <c r="B28" s="3" t="s">
        <v>12906</v>
      </c>
      <c r="C28" s="4">
        <v>3852</v>
      </c>
      <c r="D28" s="4">
        <v>2319</v>
      </c>
      <c r="E28" s="4">
        <v>1474</v>
      </c>
      <c r="F28" s="5">
        <v>819</v>
      </c>
      <c r="G28" s="4">
        <v>2293</v>
      </c>
      <c r="H28" s="5">
        <v>26</v>
      </c>
      <c r="I28" s="4">
        <v>1533</v>
      </c>
    </row>
    <row r="29" spans="1:9" ht="23.25" thickBot="1">
      <c r="A29" s="3"/>
      <c r="B29" s="3" t="s">
        <v>12905</v>
      </c>
      <c r="C29" s="4">
        <v>2572</v>
      </c>
      <c r="D29" s="4">
        <v>1795</v>
      </c>
      <c r="E29" s="4">
        <v>1000</v>
      </c>
      <c r="F29" s="5">
        <v>779</v>
      </c>
      <c r="G29" s="4">
        <v>1779</v>
      </c>
      <c r="H29" s="5">
        <v>16</v>
      </c>
      <c r="I29" s="5">
        <v>777</v>
      </c>
    </row>
    <row r="30" spans="1:9" ht="23.25" thickBot="1">
      <c r="A30" s="3"/>
      <c r="B30" s="3" t="s">
        <v>12904</v>
      </c>
      <c r="C30" s="4">
        <v>2427</v>
      </c>
      <c r="D30" s="4">
        <v>1422</v>
      </c>
      <c r="E30" s="5">
        <v>883</v>
      </c>
      <c r="F30" s="5">
        <v>514</v>
      </c>
      <c r="G30" s="4">
        <v>1397</v>
      </c>
      <c r="H30" s="5">
        <v>25</v>
      </c>
      <c r="I30" s="4">
        <v>1005</v>
      </c>
    </row>
    <row r="31" spans="1:9" ht="23.25" thickBot="1">
      <c r="A31" s="3"/>
      <c r="B31" s="3" t="s">
        <v>12903</v>
      </c>
      <c r="C31" s="4">
        <v>2053</v>
      </c>
      <c r="D31" s="5">
        <v>914</v>
      </c>
      <c r="E31" s="5">
        <v>577</v>
      </c>
      <c r="F31" s="5">
        <v>331</v>
      </c>
      <c r="G31" s="5">
        <v>908</v>
      </c>
      <c r="H31" s="5">
        <v>6</v>
      </c>
      <c r="I31" s="4">
        <v>1139</v>
      </c>
    </row>
    <row r="32" spans="1:9" ht="23.25" thickBot="1">
      <c r="A32" s="3"/>
      <c r="B32" s="3" t="s">
        <v>12902</v>
      </c>
      <c r="C32" s="4">
        <v>1107</v>
      </c>
      <c r="D32" s="5">
        <v>638</v>
      </c>
      <c r="E32" s="5">
        <v>400</v>
      </c>
      <c r="F32" s="5">
        <v>215</v>
      </c>
      <c r="G32" s="5">
        <v>615</v>
      </c>
      <c r="H32" s="5">
        <v>23</v>
      </c>
      <c r="I32" s="5">
        <v>469</v>
      </c>
    </row>
    <row r="33" spans="1:9" ht="17.25" thickBot="1">
      <c r="A33" s="3" t="s">
        <v>12901</v>
      </c>
      <c r="B33" s="3" t="s">
        <v>36</v>
      </c>
      <c r="C33" s="4">
        <v>3534</v>
      </c>
      <c r="D33" s="4">
        <v>2351</v>
      </c>
      <c r="E33" s="4">
        <v>1152</v>
      </c>
      <c r="F33" s="4">
        <v>1171</v>
      </c>
      <c r="G33" s="4">
        <v>2323</v>
      </c>
      <c r="H33" s="5">
        <v>28</v>
      </c>
      <c r="I33" s="4">
        <v>1183</v>
      </c>
    </row>
    <row r="34" spans="1:9" ht="23.25" thickBot="1">
      <c r="A34" s="3"/>
      <c r="B34" s="3" t="s">
        <v>37</v>
      </c>
      <c r="C34" s="4">
        <v>1007</v>
      </c>
      <c r="D34" s="4">
        <v>1007</v>
      </c>
      <c r="E34" s="5">
        <v>602</v>
      </c>
      <c r="F34" s="5">
        <v>396</v>
      </c>
      <c r="G34" s="5">
        <v>998</v>
      </c>
      <c r="H34" s="5">
        <v>9</v>
      </c>
      <c r="I34" s="5">
        <v>0</v>
      </c>
    </row>
    <row r="35" spans="1:9" ht="17.25" thickBot="1">
      <c r="A35" s="3"/>
      <c r="B35" s="3" t="s">
        <v>12900</v>
      </c>
      <c r="C35" s="4">
        <v>1202</v>
      </c>
      <c r="D35" s="5">
        <v>609</v>
      </c>
      <c r="E35" s="5">
        <v>243</v>
      </c>
      <c r="F35" s="5">
        <v>357</v>
      </c>
      <c r="G35" s="5">
        <v>600</v>
      </c>
      <c r="H35" s="5">
        <v>9</v>
      </c>
      <c r="I35" s="5">
        <v>593</v>
      </c>
    </row>
    <row r="36" spans="1:9" ht="17.25" thickBot="1">
      <c r="A36" s="3"/>
      <c r="B36" s="3" t="s">
        <v>12899</v>
      </c>
      <c r="C36" s="5">
        <v>791</v>
      </c>
      <c r="D36" s="5">
        <v>421</v>
      </c>
      <c r="E36" s="5">
        <v>178</v>
      </c>
      <c r="F36" s="5">
        <v>237</v>
      </c>
      <c r="G36" s="5">
        <v>415</v>
      </c>
      <c r="H36" s="5">
        <v>6</v>
      </c>
      <c r="I36" s="5">
        <v>370</v>
      </c>
    </row>
    <row r="37" spans="1:9" ht="17.25" thickBot="1">
      <c r="A37" s="3"/>
      <c r="B37" s="3" t="s">
        <v>12898</v>
      </c>
      <c r="C37" s="5">
        <v>534</v>
      </c>
      <c r="D37" s="5">
        <v>314</v>
      </c>
      <c r="E37" s="5">
        <v>129</v>
      </c>
      <c r="F37" s="5">
        <v>181</v>
      </c>
      <c r="G37" s="5">
        <v>310</v>
      </c>
      <c r="H37" s="5">
        <v>4</v>
      </c>
      <c r="I37" s="5">
        <v>220</v>
      </c>
    </row>
    <row r="38" spans="1:9" ht="17.25" thickBot="1">
      <c r="A38" s="3" t="s">
        <v>12897</v>
      </c>
      <c r="B38" s="3" t="s">
        <v>36</v>
      </c>
      <c r="C38" s="4">
        <v>14971</v>
      </c>
      <c r="D38" s="4">
        <v>9708</v>
      </c>
      <c r="E38" s="4">
        <v>6450</v>
      </c>
      <c r="F38" s="4">
        <v>3173</v>
      </c>
      <c r="G38" s="4">
        <v>9623</v>
      </c>
      <c r="H38" s="5">
        <v>85</v>
      </c>
      <c r="I38" s="4">
        <v>5263</v>
      </c>
    </row>
    <row r="39" spans="1:9" ht="23.25" thickBot="1">
      <c r="A39" s="3"/>
      <c r="B39" s="3" t="s">
        <v>37</v>
      </c>
      <c r="C39" s="4">
        <v>3964</v>
      </c>
      <c r="D39" s="4">
        <v>3963</v>
      </c>
      <c r="E39" s="4">
        <v>2805</v>
      </c>
      <c r="F39" s="4">
        <v>1131</v>
      </c>
      <c r="G39" s="4">
        <v>3936</v>
      </c>
      <c r="H39" s="5">
        <v>27</v>
      </c>
      <c r="I39" s="5">
        <v>1</v>
      </c>
    </row>
    <row r="40" spans="1:9" ht="17.25" thickBot="1">
      <c r="A40" s="3"/>
      <c r="B40" s="3" t="s">
        <v>12896</v>
      </c>
      <c r="C40" s="4">
        <v>1903</v>
      </c>
      <c r="D40" s="5">
        <v>755</v>
      </c>
      <c r="E40" s="5">
        <v>326</v>
      </c>
      <c r="F40" s="5">
        <v>416</v>
      </c>
      <c r="G40" s="5">
        <v>742</v>
      </c>
      <c r="H40" s="5">
        <v>13</v>
      </c>
      <c r="I40" s="4">
        <v>1148</v>
      </c>
    </row>
    <row r="41" spans="1:9" ht="17.25" thickBot="1">
      <c r="A41" s="3"/>
      <c r="B41" s="3" t="s">
        <v>12895</v>
      </c>
      <c r="C41" s="4">
        <v>2171</v>
      </c>
      <c r="D41" s="5">
        <v>921</v>
      </c>
      <c r="E41" s="5">
        <v>504</v>
      </c>
      <c r="F41" s="5">
        <v>406</v>
      </c>
      <c r="G41" s="5">
        <v>910</v>
      </c>
      <c r="H41" s="5">
        <v>11</v>
      </c>
      <c r="I41" s="4">
        <v>1250</v>
      </c>
    </row>
    <row r="42" spans="1:9" ht="17.25" thickBot="1">
      <c r="A42" s="3"/>
      <c r="B42" s="3" t="s">
        <v>12894</v>
      </c>
      <c r="C42" s="4">
        <v>1161</v>
      </c>
      <c r="D42" s="5">
        <v>342</v>
      </c>
      <c r="E42" s="5">
        <v>180</v>
      </c>
      <c r="F42" s="5">
        <v>152</v>
      </c>
      <c r="G42" s="5">
        <v>332</v>
      </c>
      <c r="H42" s="5">
        <v>10</v>
      </c>
      <c r="I42" s="5">
        <v>819</v>
      </c>
    </row>
    <row r="43" spans="1:9" ht="17.25" thickBot="1">
      <c r="A43" s="3"/>
      <c r="B43" s="3" t="s">
        <v>12893</v>
      </c>
      <c r="C43" s="4">
        <v>3434</v>
      </c>
      <c r="D43" s="4">
        <v>2235</v>
      </c>
      <c r="E43" s="4">
        <v>1527</v>
      </c>
      <c r="F43" s="5">
        <v>692</v>
      </c>
      <c r="G43" s="4">
        <v>2219</v>
      </c>
      <c r="H43" s="5">
        <v>16</v>
      </c>
      <c r="I43" s="4">
        <v>1199</v>
      </c>
    </row>
    <row r="44" spans="1:9" ht="17.25" thickBot="1">
      <c r="A44" s="3"/>
      <c r="B44" s="3" t="s">
        <v>12892</v>
      </c>
      <c r="C44" s="4">
        <v>2338</v>
      </c>
      <c r="D44" s="4">
        <v>1492</v>
      </c>
      <c r="E44" s="4">
        <v>1108</v>
      </c>
      <c r="F44" s="5">
        <v>376</v>
      </c>
      <c r="G44" s="4">
        <v>1484</v>
      </c>
      <c r="H44" s="5">
        <v>8</v>
      </c>
      <c r="I44" s="5">
        <v>846</v>
      </c>
    </row>
    <row r="45" spans="1:9" ht="17.25" thickBot="1">
      <c r="A45" s="3" t="s">
        <v>12891</v>
      </c>
      <c r="B45" s="3" t="s">
        <v>36</v>
      </c>
      <c r="C45" s="4">
        <v>14552</v>
      </c>
      <c r="D45" s="4">
        <v>8020</v>
      </c>
      <c r="E45" s="4">
        <v>4424</v>
      </c>
      <c r="F45" s="4">
        <v>3501</v>
      </c>
      <c r="G45" s="4">
        <v>7925</v>
      </c>
      <c r="H45" s="5">
        <v>95</v>
      </c>
      <c r="I45" s="4">
        <v>6532</v>
      </c>
    </row>
    <row r="46" spans="1:9" ht="23.25" thickBot="1">
      <c r="A46" s="3"/>
      <c r="B46" s="3" t="s">
        <v>37</v>
      </c>
      <c r="C46" s="4">
        <v>1827</v>
      </c>
      <c r="D46" s="4">
        <v>1826</v>
      </c>
      <c r="E46" s="4">
        <v>1155</v>
      </c>
      <c r="F46" s="5">
        <v>650</v>
      </c>
      <c r="G46" s="4">
        <v>1805</v>
      </c>
      <c r="H46" s="5">
        <v>21</v>
      </c>
      <c r="I46" s="5">
        <v>1</v>
      </c>
    </row>
    <row r="47" spans="1:9" ht="17.25" thickBot="1">
      <c r="A47" s="3"/>
      <c r="B47" s="3" t="s">
        <v>12890</v>
      </c>
      <c r="C47" s="4">
        <v>1210</v>
      </c>
      <c r="D47" s="5">
        <v>575</v>
      </c>
      <c r="E47" s="5">
        <v>193</v>
      </c>
      <c r="F47" s="5">
        <v>371</v>
      </c>
      <c r="G47" s="5">
        <v>564</v>
      </c>
      <c r="H47" s="5">
        <v>11</v>
      </c>
      <c r="I47" s="5">
        <v>635</v>
      </c>
    </row>
    <row r="48" spans="1:9" ht="17.25" thickBot="1">
      <c r="A48" s="3"/>
      <c r="B48" s="3" t="s">
        <v>12889</v>
      </c>
      <c r="C48" s="4">
        <v>2715</v>
      </c>
      <c r="D48" s="4">
        <v>1161</v>
      </c>
      <c r="E48" s="5">
        <v>577</v>
      </c>
      <c r="F48" s="5">
        <v>567</v>
      </c>
      <c r="G48" s="4">
        <v>1144</v>
      </c>
      <c r="H48" s="5">
        <v>17</v>
      </c>
      <c r="I48" s="4">
        <v>1554</v>
      </c>
    </row>
    <row r="49" spans="1:9" ht="17.25" thickBot="1">
      <c r="A49" s="3"/>
      <c r="B49" s="3" t="s">
        <v>12888</v>
      </c>
      <c r="C49" s="4">
        <v>1252</v>
      </c>
      <c r="D49" s="5">
        <v>657</v>
      </c>
      <c r="E49" s="5">
        <v>219</v>
      </c>
      <c r="F49" s="5">
        <v>430</v>
      </c>
      <c r="G49" s="5">
        <v>649</v>
      </c>
      <c r="H49" s="5">
        <v>8</v>
      </c>
      <c r="I49" s="5">
        <v>595</v>
      </c>
    </row>
    <row r="50" spans="1:9" ht="17.25" thickBot="1">
      <c r="A50" s="3"/>
      <c r="B50" s="3" t="s">
        <v>12887</v>
      </c>
      <c r="C50" s="4">
        <v>3240</v>
      </c>
      <c r="D50" s="4">
        <v>1603</v>
      </c>
      <c r="E50" s="5">
        <v>804</v>
      </c>
      <c r="F50" s="5">
        <v>782</v>
      </c>
      <c r="G50" s="4">
        <v>1586</v>
      </c>
      <c r="H50" s="5">
        <v>17</v>
      </c>
      <c r="I50" s="4">
        <v>1637</v>
      </c>
    </row>
    <row r="51" spans="1:9" ht="17.25" thickBot="1">
      <c r="A51" s="3"/>
      <c r="B51" s="3" t="s">
        <v>12886</v>
      </c>
      <c r="C51" s="4">
        <v>1195</v>
      </c>
      <c r="D51" s="5">
        <v>411</v>
      </c>
      <c r="E51" s="5">
        <v>233</v>
      </c>
      <c r="F51" s="5">
        <v>168</v>
      </c>
      <c r="G51" s="5">
        <v>401</v>
      </c>
      <c r="H51" s="5">
        <v>10</v>
      </c>
      <c r="I51" s="5">
        <v>784</v>
      </c>
    </row>
    <row r="52" spans="1:9" ht="17.25" thickBot="1">
      <c r="A52" s="3"/>
      <c r="B52" s="3" t="s">
        <v>12885</v>
      </c>
      <c r="C52" s="4">
        <v>3113</v>
      </c>
      <c r="D52" s="4">
        <v>1787</v>
      </c>
      <c r="E52" s="4">
        <v>1243</v>
      </c>
      <c r="F52" s="5">
        <v>533</v>
      </c>
      <c r="G52" s="4">
        <v>1776</v>
      </c>
      <c r="H52" s="5">
        <v>11</v>
      </c>
      <c r="I52" s="4">
        <v>1326</v>
      </c>
    </row>
    <row r="53" spans="1:9" ht="17.25" thickBot="1">
      <c r="A53" s="3" t="s">
        <v>12884</v>
      </c>
      <c r="B53" s="3" t="s">
        <v>36</v>
      </c>
      <c r="C53" s="4">
        <v>16762</v>
      </c>
      <c r="D53" s="4">
        <v>8424</v>
      </c>
      <c r="E53" s="4">
        <v>4243</v>
      </c>
      <c r="F53" s="4">
        <v>4098</v>
      </c>
      <c r="G53" s="4">
        <v>8341</v>
      </c>
      <c r="H53" s="5">
        <v>83</v>
      </c>
      <c r="I53" s="4">
        <v>8338</v>
      </c>
    </row>
    <row r="54" spans="1:9" ht="23.25" thickBot="1">
      <c r="A54" s="3"/>
      <c r="B54" s="3" t="s">
        <v>37</v>
      </c>
      <c r="C54" s="4">
        <v>2699</v>
      </c>
      <c r="D54" s="4">
        <v>2699</v>
      </c>
      <c r="E54" s="4">
        <v>1594</v>
      </c>
      <c r="F54" s="4">
        <v>1081</v>
      </c>
      <c r="G54" s="4">
        <v>2675</v>
      </c>
      <c r="H54" s="5">
        <v>24</v>
      </c>
      <c r="I54" s="5">
        <v>0</v>
      </c>
    </row>
    <row r="55" spans="1:9" ht="17.25" thickBot="1">
      <c r="A55" s="3"/>
      <c r="B55" s="3" t="s">
        <v>12883</v>
      </c>
      <c r="C55" s="4">
        <v>1716</v>
      </c>
      <c r="D55" s="5">
        <v>633</v>
      </c>
      <c r="E55" s="5">
        <v>241</v>
      </c>
      <c r="F55" s="5">
        <v>382</v>
      </c>
      <c r="G55" s="5">
        <v>623</v>
      </c>
      <c r="H55" s="5">
        <v>10</v>
      </c>
      <c r="I55" s="4">
        <v>1083</v>
      </c>
    </row>
    <row r="56" spans="1:9" ht="17.25" thickBot="1">
      <c r="A56" s="3"/>
      <c r="B56" s="3" t="s">
        <v>12882</v>
      </c>
      <c r="C56" s="5">
        <v>899</v>
      </c>
      <c r="D56" s="5">
        <v>480</v>
      </c>
      <c r="E56" s="5">
        <v>155</v>
      </c>
      <c r="F56" s="5">
        <v>321</v>
      </c>
      <c r="G56" s="5">
        <v>476</v>
      </c>
      <c r="H56" s="5">
        <v>4</v>
      </c>
      <c r="I56" s="5">
        <v>419</v>
      </c>
    </row>
    <row r="57" spans="1:9" ht="17.25" thickBot="1">
      <c r="A57" s="3"/>
      <c r="B57" s="3" t="s">
        <v>12881</v>
      </c>
      <c r="C57" s="4">
        <v>1336</v>
      </c>
      <c r="D57" s="5">
        <v>672</v>
      </c>
      <c r="E57" s="5">
        <v>257</v>
      </c>
      <c r="F57" s="5">
        <v>405</v>
      </c>
      <c r="G57" s="5">
        <v>662</v>
      </c>
      <c r="H57" s="5">
        <v>10</v>
      </c>
      <c r="I57" s="5">
        <v>664</v>
      </c>
    </row>
    <row r="58" spans="1:9" ht="17.25" thickBot="1">
      <c r="A58" s="3"/>
      <c r="B58" s="3" t="s">
        <v>12880</v>
      </c>
      <c r="C58" s="4">
        <v>3950</v>
      </c>
      <c r="D58" s="4">
        <v>1479</v>
      </c>
      <c r="E58" s="5">
        <v>754</v>
      </c>
      <c r="F58" s="5">
        <v>713</v>
      </c>
      <c r="G58" s="4">
        <v>1467</v>
      </c>
      <c r="H58" s="5">
        <v>12</v>
      </c>
      <c r="I58" s="4">
        <v>2471</v>
      </c>
    </row>
    <row r="59" spans="1:9" ht="17.25" thickBot="1">
      <c r="A59" s="3"/>
      <c r="B59" s="3" t="s">
        <v>12879</v>
      </c>
      <c r="C59" s="4">
        <v>2575</v>
      </c>
      <c r="D59" s="4">
        <v>1021</v>
      </c>
      <c r="E59" s="5">
        <v>453</v>
      </c>
      <c r="F59" s="5">
        <v>557</v>
      </c>
      <c r="G59" s="4">
        <v>1010</v>
      </c>
      <c r="H59" s="5">
        <v>11</v>
      </c>
      <c r="I59" s="4">
        <v>1554</v>
      </c>
    </row>
    <row r="60" spans="1:9" ht="17.25" thickBot="1">
      <c r="A60" s="3"/>
      <c r="B60" s="3" t="s">
        <v>12878</v>
      </c>
      <c r="C60" s="4">
        <v>3587</v>
      </c>
      <c r="D60" s="4">
        <v>1440</v>
      </c>
      <c r="E60" s="5">
        <v>789</v>
      </c>
      <c r="F60" s="5">
        <v>639</v>
      </c>
      <c r="G60" s="4">
        <v>1428</v>
      </c>
      <c r="H60" s="5">
        <v>12</v>
      </c>
      <c r="I60" s="4">
        <v>2147</v>
      </c>
    </row>
    <row r="61" spans="1:9" ht="17.25" thickBot="1">
      <c r="A61" s="3" t="s">
        <v>12877</v>
      </c>
      <c r="B61" s="3" t="s">
        <v>36</v>
      </c>
      <c r="C61" s="4">
        <v>4982</v>
      </c>
      <c r="D61" s="4">
        <v>3116</v>
      </c>
      <c r="E61" s="4">
        <v>1381</v>
      </c>
      <c r="F61" s="4">
        <v>1662</v>
      </c>
      <c r="G61" s="4">
        <v>3043</v>
      </c>
      <c r="H61" s="5">
        <v>73</v>
      </c>
      <c r="I61" s="4">
        <v>1866</v>
      </c>
    </row>
    <row r="62" spans="1:9" ht="23.25" thickBot="1">
      <c r="A62" s="3"/>
      <c r="B62" s="3" t="s">
        <v>37</v>
      </c>
      <c r="C62" s="4">
        <v>1152</v>
      </c>
      <c r="D62" s="4">
        <v>1152</v>
      </c>
      <c r="E62" s="5">
        <v>573</v>
      </c>
      <c r="F62" s="5">
        <v>540</v>
      </c>
      <c r="G62" s="4">
        <v>1113</v>
      </c>
      <c r="H62" s="5">
        <v>39</v>
      </c>
      <c r="I62" s="5">
        <v>0</v>
      </c>
    </row>
    <row r="63" spans="1:9" ht="17.25" thickBot="1">
      <c r="A63" s="3"/>
      <c r="B63" s="3" t="s">
        <v>12876</v>
      </c>
      <c r="C63" s="4">
        <v>1186</v>
      </c>
      <c r="D63" s="5">
        <v>519</v>
      </c>
      <c r="E63" s="5">
        <v>235</v>
      </c>
      <c r="F63" s="5">
        <v>277</v>
      </c>
      <c r="G63" s="5">
        <v>512</v>
      </c>
      <c r="H63" s="5">
        <v>7</v>
      </c>
      <c r="I63" s="5">
        <v>667</v>
      </c>
    </row>
    <row r="64" spans="1:9" ht="17.25" thickBot="1">
      <c r="A64" s="3"/>
      <c r="B64" s="3" t="s">
        <v>12875</v>
      </c>
      <c r="C64" s="5">
        <v>889</v>
      </c>
      <c r="D64" s="5">
        <v>477</v>
      </c>
      <c r="E64" s="5">
        <v>189</v>
      </c>
      <c r="F64" s="5">
        <v>283</v>
      </c>
      <c r="G64" s="5">
        <v>472</v>
      </c>
      <c r="H64" s="5">
        <v>5</v>
      </c>
      <c r="I64" s="5">
        <v>412</v>
      </c>
    </row>
    <row r="65" spans="1:9" ht="17.25" thickBot="1">
      <c r="A65" s="3"/>
      <c r="B65" s="3" t="s">
        <v>12874</v>
      </c>
      <c r="C65" s="4">
        <v>1119</v>
      </c>
      <c r="D65" s="5">
        <v>610</v>
      </c>
      <c r="E65" s="5">
        <v>230</v>
      </c>
      <c r="F65" s="5">
        <v>369</v>
      </c>
      <c r="G65" s="5">
        <v>599</v>
      </c>
      <c r="H65" s="5">
        <v>11</v>
      </c>
      <c r="I65" s="5">
        <v>509</v>
      </c>
    </row>
    <row r="66" spans="1:9" ht="17.25" thickBot="1">
      <c r="A66" s="3"/>
      <c r="B66" s="3" t="s">
        <v>12873</v>
      </c>
      <c r="C66" s="5">
        <v>636</v>
      </c>
      <c r="D66" s="5">
        <v>358</v>
      </c>
      <c r="E66" s="5">
        <v>154</v>
      </c>
      <c r="F66" s="5">
        <v>193</v>
      </c>
      <c r="G66" s="5">
        <v>347</v>
      </c>
      <c r="H66" s="5">
        <v>11</v>
      </c>
      <c r="I66" s="5">
        <v>278</v>
      </c>
    </row>
    <row r="67" spans="1:9" ht="17.25" thickBot="1">
      <c r="A67" s="3" t="s">
        <v>12872</v>
      </c>
      <c r="B67" s="3" t="s">
        <v>36</v>
      </c>
      <c r="C67" s="4">
        <v>5599</v>
      </c>
      <c r="D67" s="4">
        <v>3268</v>
      </c>
      <c r="E67" s="4">
        <v>1759</v>
      </c>
      <c r="F67" s="4">
        <v>1470</v>
      </c>
      <c r="G67" s="4">
        <v>3229</v>
      </c>
      <c r="H67" s="5">
        <v>39</v>
      </c>
      <c r="I67" s="4">
        <v>2331</v>
      </c>
    </row>
    <row r="68" spans="1:9" ht="23.25" thickBot="1">
      <c r="A68" s="3"/>
      <c r="B68" s="3" t="s">
        <v>37</v>
      </c>
      <c r="C68" s="4">
        <v>1449</v>
      </c>
      <c r="D68" s="4">
        <v>1449</v>
      </c>
      <c r="E68" s="5">
        <v>850</v>
      </c>
      <c r="F68" s="5">
        <v>585</v>
      </c>
      <c r="G68" s="4">
        <v>1435</v>
      </c>
      <c r="H68" s="5">
        <v>14</v>
      </c>
      <c r="I68" s="5">
        <v>0</v>
      </c>
    </row>
    <row r="69" spans="1:9" ht="17.25" thickBot="1">
      <c r="A69" s="3"/>
      <c r="B69" s="3" t="s">
        <v>12871</v>
      </c>
      <c r="C69" s="4">
        <v>1239</v>
      </c>
      <c r="D69" s="5">
        <v>583</v>
      </c>
      <c r="E69" s="5">
        <v>304</v>
      </c>
      <c r="F69" s="5">
        <v>274</v>
      </c>
      <c r="G69" s="5">
        <v>578</v>
      </c>
      <c r="H69" s="5">
        <v>5</v>
      </c>
      <c r="I69" s="5">
        <v>656</v>
      </c>
    </row>
    <row r="70" spans="1:9" ht="17.25" thickBot="1">
      <c r="A70" s="3"/>
      <c r="B70" s="3" t="s">
        <v>12870</v>
      </c>
      <c r="C70" s="4">
        <v>1645</v>
      </c>
      <c r="D70" s="5">
        <v>616</v>
      </c>
      <c r="E70" s="5">
        <v>292</v>
      </c>
      <c r="F70" s="5">
        <v>309</v>
      </c>
      <c r="G70" s="5">
        <v>601</v>
      </c>
      <c r="H70" s="5">
        <v>15</v>
      </c>
      <c r="I70" s="4">
        <v>1029</v>
      </c>
    </row>
    <row r="71" spans="1:9" ht="17.25" thickBot="1">
      <c r="A71" s="3"/>
      <c r="B71" s="3" t="s">
        <v>12869</v>
      </c>
      <c r="C71" s="4">
        <v>1266</v>
      </c>
      <c r="D71" s="5">
        <v>620</v>
      </c>
      <c r="E71" s="5">
        <v>313</v>
      </c>
      <c r="F71" s="5">
        <v>302</v>
      </c>
      <c r="G71" s="5">
        <v>615</v>
      </c>
      <c r="H71" s="5">
        <v>5</v>
      </c>
      <c r="I71" s="5">
        <v>646</v>
      </c>
    </row>
    <row r="72" spans="1:9" ht="23.25" thickBot="1">
      <c r="A72" s="3" t="s">
        <v>97</v>
      </c>
      <c r="B72" s="3"/>
      <c r="C72" s="5">
        <v>0</v>
      </c>
      <c r="D72" s="5">
        <v>1</v>
      </c>
      <c r="E72" s="5">
        <v>1</v>
      </c>
      <c r="F72" s="5">
        <v>0</v>
      </c>
      <c r="G72" s="5">
        <v>1</v>
      </c>
      <c r="H72" s="5">
        <v>0</v>
      </c>
      <c r="I72" s="5">
        <v>-1</v>
      </c>
    </row>
  </sheetData>
  <mergeCells count="7">
    <mergeCell ref="I1:I3"/>
    <mergeCell ref="G2:G3"/>
    <mergeCell ref="A1:A3"/>
    <mergeCell ref="B1:B3"/>
    <mergeCell ref="C1:C3"/>
    <mergeCell ref="D1:D3"/>
    <mergeCell ref="E1:G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5B67-A5BA-4C3B-A0AD-09B4338CB682}">
  <sheetPr>
    <tabColor theme="7" tint="0.59999389629810485"/>
  </sheetPr>
  <dimension ref="A1:X14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12957</v>
      </c>
      <c r="F3" s="26" t="s">
        <v>12956</v>
      </c>
      <c r="G3" s="26" t="s">
        <v>12955</v>
      </c>
      <c r="H3" s="26" t="s">
        <v>12954</v>
      </c>
      <c r="I3" s="44"/>
      <c r="J3" s="26"/>
      <c r="K3" s="44"/>
      <c r="U3" t="s">
        <v>3</v>
      </c>
      <c r="V3" t="str">
        <f t="shared" si="0"/>
        <v>조한기</v>
      </c>
      <c r="W3" t="str">
        <f t="shared" si="0"/>
        <v>성일종</v>
      </c>
      <c r="X3" t="str">
        <f t="shared" si="0"/>
        <v>신현웅</v>
      </c>
    </row>
    <row r="4" spans="1:24" ht="17.25" thickBot="1">
      <c r="A4" s="3" t="s">
        <v>30</v>
      </c>
      <c r="B4" s="3"/>
      <c r="C4" s="4">
        <v>145216</v>
      </c>
      <c r="D4" s="4">
        <v>91889</v>
      </c>
      <c r="E4" s="4">
        <v>41193</v>
      </c>
      <c r="F4" s="4">
        <v>46471</v>
      </c>
      <c r="G4" s="4">
        <v>2303</v>
      </c>
      <c r="H4" s="5">
        <v>756</v>
      </c>
      <c r="I4" s="4">
        <v>90723</v>
      </c>
      <c r="J4" s="4">
        <v>1166</v>
      </c>
      <c r="K4" s="4">
        <v>53327</v>
      </c>
      <c r="V4" s="8"/>
      <c r="W4" s="8"/>
      <c r="X4" s="8"/>
    </row>
    <row r="5" spans="1:24" ht="23.25" thickBot="1">
      <c r="A5" s="3" t="s">
        <v>31</v>
      </c>
      <c r="B5" s="3"/>
      <c r="C5" s="5">
        <v>465</v>
      </c>
      <c r="D5" s="5">
        <v>436</v>
      </c>
      <c r="E5" s="5">
        <v>144</v>
      </c>
      <c r="F5" s="5">
        <v>217</v>
      </c>
      <c r="G5" s="5">
        <v>24</v>
      </c>
      <c r="H5" s="5">
        <v>9</v>
      </c>
      <c r="I5" s="5">
        <v>394</v>
      </c>
      <c r="J5" s="5">
        <v>42</v>
      </c>
      <c r="K5" s="5">
        <v>29</v>
      </c>
      <c r="T5" t="s">
        <v>2929</v>
      </c>
      <c r="U5">
        <f>SUMIF($A:$A,"합계",D:D)</f>
        <v>128684</v>
      </c>
      <c r="V5">
        <f>SUMIF($A:$A,"합계",E:E)</f>
        <v>56127</v>
      </c>
      <c r="W5">
        <f>SUMIF($A:$A,"합계",F:F)</f>
        <v>66917</v>
      </c>
      <c r="X5">
        <f>SUMIF($A:$A,"합계",G:G)</f>
        <v>2916</v>
      </c>
    </row>
    <row r="6" spans="1:24" ht="23.25" thickBot="1">
      <c r="A6" s="3" t="s">
        <v>32</v>
      </c>
      <c r="B6" s="3"/>
      <c r="C6" s="4">
        <v>5968</v>
      </c>
      <c r="D6" s="4">
        <v>5965</v>
      </c>
      <c r="E6" s="4">
        <v>3042</v>
      </c>
      <c r="F6" s="4">
        <v>2491</v>
      </c>
      <c r="G6" s="5">
        <v>236</v>
      </c>
      <c r="H6" s="5">
        <v>73</v>
      </c>
      <c r="I6" s="4">
        <v>5842</v>
      </c>
      <c r="J6" s="5">
        <v>123</v>
      </c>
      <c r="K6" s="5">
        <v>3</v>
      </c>
      <c r="T6" t="s">
        <v>2930</v>
      </c>
      <c r="U6">
        <f>U5-U7</f>
        <v>70617</v>
      </c>
      <c r="V6">
        <f>V5-V7</f>
        <v>27565</v>
      </c>
      <c r="W6">
        <f>W5-W7</f>
        <v>39891</v>
      </c>
      <c r="X6">
        <f>X5-X7</f>
        <v>1593</v>
      </c>
    </row>
    <row r="7" spans="1:24" ht="23.25" thickBot="1">
      <c r="A7" s="3" t="s">
        <v>33</v>
      </c>
      <c r="B7" s="3"/>
      <c r="C7" s="5">
        <v>233</v>
      </c>
      <c r="D7" s="5">
        <v>42</v>
      </c>
      <c r="E7" s="5">
        <v>31</v>
      </c>
      <c r="F7" s="5">
        <v>9</v>
      </c>
      <c r="G7" s="5">
        <v>1</v>
      </c>
      <c r="H7" s="5">
        <v>1</v>
      </c>
      <c r="I7" s="5">
        <v>42</v>
      </c>
      <c r="J7" s="5">
        <v>0</v>
      </c>
      <c r="K7" s="5">
        <v>191</v>
      </c>
      <c r="T7" t="s">
        <v>2931</v>
      </c>
      <c r="U7">
        <f>U11+U10+U9</f>
        <v>58067</v>
      </c>
      <c r="V7">
        <f>V11+V10+V9</f>
        <v>28562</v>
      </c>
      <c r="W7">
        <f>W11+W10+W9</f>
        <v>27026</v>
      </c>
      <c r="X7">
        <f>X11+X10+X9</f>
        <v>1323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2</v>
      </c>
      <c r="G8" s="5">
        <v>0</v>
      </c>
      <c r="H8" s="5">
        <v>0</v>
      </c>
      <c r="I8" s="5">
        <v>5</v>
      </c>
      <c r="J8" s="5">
        <v>1</v>
      </c>
      <c r="K8" s="5">
        <v>-6</v>
      </c>
      <c r="V8" s="8"/>
      <c r="W8" s="8"/>
      <c r="X8" s="8"/>
    </row>
    <row r="9" spans="1:24" ht="17.25" thickBot="1">
      <c r="A9" s="3" t="s">
        <v>13028</v>
      </c>
      <c r="B9" s="3" t="s">
        <v>36</v>
      </c>
      <c r="C9" s="4">
        <v>11618</v>
      </c>
      <c r="D9" s="4">
        <v>7032</v>
      </c>
      <c r="E9" s="4">
        <v>3279</v>
      </c>
      <c r="F9" s="4">
        <v>3361</v>
      </c>
      <c r="G9" s="5">
        <v>249</v>
      </c>
      <c r="H9" s="5">
        <v>56</v>
      </c>
      <c r="I9" s="4">
        <v>6945</v>
      </c>
      <c r="J9" s="5">
        <v>87</v>
      </c>
      <c r="K9" s="4">
        <v>4586</v>
      </c>
      <c r="T9" t="s">
        <v>2934</v>
      </c>
      <c r="U9">
        <f>SUMIF($A:$A,"거소·선상투표",D:D)+SUMIF($A:$A,"국외부재자투표",D:D)+SUMIF($A:$A,"국외부재자투표(공관)",D:D)</f>
        <v>664</v>
      </c>
      <c r="V9">
        <f t="shared" ref="V9:X11" si="1">SUMIF($A:$A,"거소·선상투표",E:E)+SUMIF($A:$A,"국외부재자투표",E:E)+SUMIF($A:$A,"국외부재자투표(공관)",E:E)</f>
        <v>255</v>
      </c>
      <c r="W9">
        <f t="shared" si="1"/>
        <v>316</v>
      </c>
      <c r="X9">
        <f t="shared" si="1"/>
        <v>31</v>
      </c>
    </row>
    <row r="10" spans="1:24" ht="23.25" thickBot="1">
      <c r="A10" s="3"/>
      <c r="B10" s="3" t="s">
        <v>37</v>
      </c>
      <c r="C10" s="4">
        <v>2861</v>
      </c>
      <c r="D10" s="4">
        <v>2861</v>
      </c>
      <c r="E10" s="4">
        <v>1567</v>
      </c>
      <c r="F10" s="4">
        <v>1143</v>
      </c>
      <c r="G10" s="5">
        <v>101</v>
      </c>
      <c r="H10" s="5">
        <v>23</v>
      </c>
      <c r="I10" s="4">
        <v>2834</v>
      </c>
      <c r="J10" s="5">
        <v>27</v>
      </c>
      <c r="K10" s="5">
        <v>0</v>
      </c>
      <c r="T10" t="s">
        <v>2932</v>
      </c>
      <c r="U10">
        <f>SUMIF($B:$B,"관내사전투표",D:D)</f>
        <v>48332</v>
      </c>
      <c r="V10">
        <f t="shared" ref="V10:X12" si="2">SUMIF($B:$B,"관내사전투표",E:E)</f>
        <v>23757</v>
      </c>
      <c r="W10">
        <f t="shared" si="2"/>
        <v>22787</v>
      </c>
      <c r="X10">
        <f t="shared" si="2"/>
        <v>974</v>
      </c>
    </row>
    <row r="11" spans="1:24" ht="17.25" thickBot="1">
      <c r="A11" s="3"/>
      <c r="B11" s="3" t="s">
        <v>13027</v>
      </c>
      <c r="C11" s="4">
        <v>2384</v>
      </c>
      <c r="D11" s="5">
        <v>946</v>
      </c>
      <c r="E11" s="5">
        <v>376</v>
      </c>
      <c r="F11" s="5">
        <v>501</v>
      </c>
      <c r="G11" s="5">
        <v>41</v>
      </c>
      <c r="H11" s="5">
        <v>10</v>
      </c>
      <c r="I11" s="5">
        <v>928</v>
      </c>
      <c r="J11" s="5">
        <v>18</v>
      </c>
      <c r="K11" s="4">
        <v>1438</v>
      </c>
      <c r="T11" t="s">
        <v>2933</v>
      </c>
      <c r="U11">
        <f>SUMIF($A:$A,"관외사전투표",D:D)</f>
        <v>9071</v>
      </c>
      <c r="V11">
        <f t="shared" ref="V11:X13" si="3">SUMIF($A:$A,"관외사전투표",E:E)</f>
        <v>4550</v>
      </c>
      <c r="W11">
        <f t="shared" si="3"/>
        <v>3923</v>
      </c>
      <c r="X11">
        <f t="shared" si="3"/>
        <v>318</v>
      </c>
    </row>
    <row r="12" spans="1:24" ht="17.25" thickBot="1">
      <c r="A12" s="3"/>
      <c r="B12" s="3" t="s">
        <v>13026</v>
      </c>
      <c r="C12" s="5">
        <v>693</v>
      </c>
      <c r="D12" s="5">
        <v>383</v>
      </c>
      <c r="E12" s="5">
        <v>113</v>
      </c>
      <c r="F12" s="5">
        <v>254</v>
      </c>
      <c r="G12" s="5">
        <v>4</v>
      </c>
      <c r="H12" s="5">
        <v>5</v>
      </c>
      <c r="I12" s="5">
        <v>376</v>
      </c>
      <c r="J12" s="5">
        <v>7</v>
      </c>
      <c r="K12" s="5">
        <v>310</v>
      </c>
    </row>
    <row r="13" spans="1:24" ht="17.25" thickBot="1">
      <c r="A13" s="3"/>
      <c r="B13" s="3" t="s">
        <v>13025</v>
      </c>
      <c r="C13" s="4">
        <v>1016</v>
      </c>
      <c r="D13" s="5">
        <v>495</v>
      </c>
      <c r="E13" s="5">
        <v>180</v>
      </c>
      <c r="F13" s="5">
        <v>289</v>
      </c>
      <c r="G13" s="5">
        <v>14</v>
      </c>
      <c r="H13" s="5">
        <v>4</v>
      </c>
      <c r="I13" s="5">
        <v>487</v>
      </c>
      <c r="J13" s="5">
        <v>8</v>
      </c>
      <c r="K13" s="5">
        <v>521</v>
      </c>
    </row>
    <row r="14" spans="1:24" ht="17.25" thickBot="1">
      <c r="A14" s="3"/>
      <c r="B14" s="3" t="s">
        <v>13024</v>
      </c>
      <c r="C14" s="4">
        <v>1436</v>
      </c>
      <c r="D14" s="5">
        <v>845</v>
      </c>
      <c r="E14" s="5">
        <v>463</v>
      </c>
      <c r="F14" s="5">
        <v>319</v>
      </c>
      <c r="G14" s="5">
        <v>54</v>
      </c>
      <c r="H14" s="5">
        <v>2</v>
      </c>
      <c r="I14" s="5">
        <v>838</v>
      </c>
      <c r="J14" s="5">
        <v>7</v>
      </c>
      <c r="K14" s="5">
        <v>591</v>
      </c>
      <c r="U14" s="8"/>
      <c r="V14" s="8"/>
      <c r="W14" s="8"/>
      <c r="X14" s="8"/>
    </row>
    <row r="15" spans="1:24" ht="17.25" thickBot="1">
      <c r="A15" s="3"/>
      <c r="B15" s="3" t="s">
        <v>13023</v>
      </c>
      <c r="C15" s="4">
        <v>2209</v>
      </c>
      <c r="D15" s="5">
        <v>965</v>
      </c>
      <c r="E15" s="5">
        <v>355</v>
      </c>
      <c r="F15" s="5">
        <v>568</v>
      </c>
      <c r="G15" s="5">
        <v>22</v>
      </c>
      <c r="H15" s="5">
        <v>7</v>
      </c>
      <c r="I15" s="5">
        <v>952</v>
      </c>
      <c r="J15" s="5">
        <v>13</v>
      </c>
      <c r="K15" s="4">
        <v>1244</v>
      </c>
      <c r="U15" s="8"/>
      <c r="V15" s="8"/>
      <c r="W15" s="8"/>
      <c r="X15" s="8"/>
    </row>
    <row r="16" spans="1:24" ht="17.25" thickBot="1">
      <c r="A16" s="3"/>
      <c r="B16" s="3" t="s">
        <v>13022</v>
      </c>
      <c r="C16" s="4">
        <v>1019</v>
      </c>
      <c r="D16" s="5">
        <v>537</v>
      </c>
      <c r="E16" s="5">
        <v>225</v>
      </c>
      <c r="F16" s="5">
        <v>287</v>
      </c>
      <c r="G16" s="5">
        <v>13</v>
      </c>
      <c r="H16" s="5">
        <v>5</v>
      </c>
      <c r="I16" s="5">
        <v>530</v>
      </c>
      <c r="J16" s="5">
        <v>7</v>
      </c>
      <c r="K16" s="5">
        <v>482</v>
      </c>
    </row>
    <row r="17" spans="1:11" ht="17.25" thickBot="1">
      <c r="A17" s="3" t="s">
        <v>13021</v>
      </c>
      <c r="B17" s="3" t="s">
        <v>36</v>
      </c>
      <c r="C17" s="4">
        <v>6200</v>
      </c>
      <c r="D17" s="4">
        <v>3939</v>
      </c>
      <c r="E17" s="4">
        <v>1656</v>
      </c>
      <c r="F17" s="4">
        <v>2121</v>
      </c>
      <c r="G17" s="5">
        <v>84</v>
      </c>
      <c r="H17" s="5">
        <v>33</v>
      </c>
      <c r="I17" s="4">
        <v>3894</v>
      </c>
      <c r="J17" s="5">
        <v>45</v>
      </c>
      <c r="K17" s="4">
        <v>2261</v>
      </c>
    </row>
    <row r="18" spans="1:11" ht="23.25" thickBot="1">
      <c r="A18" s="3"/>
      <c r="B18" s="3" t="s">
        <v>37</v>
      </c>
      <c r="C18" s="4">
        <v>1724</v>
      </c>
      <c r="D18" s="4">
        <v>1724</v>
      </c>
      <c r="E18" s="5">
        <v>861</v>
      </c>
      <c r="F18" s="5">
        <v>799</v>
      </c>
      <c r="G18" s="5">
        <v>40</v>
      </c>
      <c r="H18" s="5">
        <v>14</v>
      </c>
      <c r="I18" s="4">
        <v>1714</v>
      </c>
      <c r="J18" s="5">
        <v>10</v>
      </c>
      <c r="K18" s="5">
        <v>0</v>
      </c>
    </row>
    <row r="19" spans="1:11" ht="17.25" thickBot="1">
      <c r="A19" s="3"/>
      <c r="B19" s="3" t="s">
        <v>13020</v>
      </c>
      <c r="C19" s="4">
        <v>2770</v>
      </c>
      <c r="D19" s="4">
        <v>1294</v>
      </c>
      <c r="E19" s="5">
        <v>510</v>
      </c>
      <c r="F19" s="5">
        <v>729</v>
      </c>
      <c r="G19" s="5">
        <v>28</v>
      </c>
      <c r="H19" s="5">
        <v>10</v>
      </c>
      <c r="I19" s="4">
        <v>1277</v>
      </c>
      <c r="J19" s="5">
        <v>17</v>
      </c>
      <c r="K19" s="4">
        <v>1476</v>
      </c>
    </row>
    <row r="20" spans="1:11" ht="17.25" thickBot="1">
      <c r="A20" s="3"/>
      <c r="B20" s="3" t="s">
        <v>13019</v>
      </c>
      <c r="C20" s="5">
        <v>857</v>
      </c>
      <c r="D20" s="5">
        <v>460</v>
      </c>
      <c r="E20" s="5">
        <v>141</v>
      </c>
      <c r="F20" s="5">
        <v>298</v>
      </c>
      <c r="G20" s="5">
        <v>7</v>
      </c>
      <c r="H20" s="5">
        <v>6</v>
      </c>
      <c r="I20" s="5">
        <v>452</v>
      </c>
      <c r="J20" s="5">
        <v>8</v>
      </c>
      <c r="K20" s="5">
        <v>397</v>
      </c>
    </row>
    <row r="21" spans="1:11" ht="17.25" thickBot="1">
      <c r="A21" s="3"/>
      <c r="B21" s="3" t="s">
        <v>13018</v>
      </c>
      <c r="C21" s="5">
        <v>849</v>
      </c>
      <c r="D21" s="5">
        <v>461</v>
      </c>
      <c r="E21" s="5">
        <v>144</v>
      </c>
      <c r="F21" s="5">
        <v>295</v>
      </c>
      <c r="G21" s="5">
        <v>9</v>
      </c>
      <c r="H21" s="5">
        <v>3</v>
      </c>
      <c r="I21" s="5">
        <v>451</v>
      </c>
      <c r="J21" s="5">
        <v>10</v>
      </c>
      <c r="K21" s="5">
        <v>388</v>
      </c>
    </row>
    <row r="22" spans="1:11" ht="17.25" thickBot="1">
      <c r="A22" s="3" t="s">
        <v>13017</v>
      </c>
      <c r="B22" s="3" t="s">
        <v>36</v>
      </c>
      <c r="C22" s="4">
        <v>4885</v>
      </c>
      <c r="D22" s="4">
        <v>2957</v>
      </c>
      <c r="E22" s="4">
        <v>1095</v>
      </c>
      <c r="F22" s="4">
        <v>1745</v>
      </c>
      <c r="G22" s="5">
        <v>40</v>
      </c>
      <c r="H22" s="5">
        <v>28</v>
      </c>
      <c r="I22" s="4">
        <v>2908</v>
      </c>
      <c r="J22" s="5">
        <v>49</v>
      </c>
      <c r="K22" s="4">
        <v>1928</v>
      </c>
    </row>
    <row r="23" spans="1:11" ht="23.25" thickBot="1">
      <c r="A23" s="3"/>
      <c r="B23" s="3" t="s">
        <v>37</v>
      </c>
      <c r="C23" s="5">
        <v>897</v>
      </c>
      <c r="D23" s="5">
        <v>897</v>
      </c>
      <c r="E23" s="5">
        <v>384</v>
      </c>
      <c r="F23" s="5">
        <v>484</v>
      </c>
      <c r="G23" s="5">
        <v>17</v>
      </c>
      <c r="H23" s="5">
        <v>5</v>
      </c>
      <c r="I23" s="5">
        <v>890</v>
      </c>
      <c r="J23" s="5">
        <v>7</v>
      </c>
      <c r="K23" s="5">
        <v>0</v>
      </c>
    </row>
    <row r="24" spans="1:11" ht="17.25" thickBot="1">
      <c r="A24" s="3"/>
      <c r="B24" s="3" t="s">
        <v>13016</v>
      </c>
      <c r="C24" s="4">
        <v>1282</v>
      </c>
      <c r="D24" s="5">
        <v>657</v>
      </c>
      <c r="E24" s="5">
        <v>221</v>
      </c>
      <c r="F24" s="5">
        <v>412</v>
      </c>
      <c r="G24" s="5">
        <v>8</v>
      </c>
      <c r="H24" s="5">
        <v>7</v>
      </c>
      <c r="I24" s="5">
        <v>648</v>
      </c>
      <c r="J24" s="5">
        <v>9</v>
      </c>
      <c r="K24" s="5">
        <v>625</v>
      </c>
    </row>
    <row r="25" spans="1:11" ht="17.25" thickBot="1">
      <c r="A25" s="3"/>
      <c r="B25" s="3" t="s">
        <v>13015</v>
      </c>
      <c r="C25" s="4">
        <v>1141</v>
      </c>
      <c r="D25" s="5">
        <v>564</v>
      </c>
      <c r="E25" s="5">
        <v>195</v>
      </c>
      <c r="F25" s="5">
        <v>355</v>
      </c>
      <c r="G25" s="5">
        <v>4</v>
      </c>
      <c r="H25" s="5">
        <v>4</v>
      </c>
      <c r="I25" s="5">
        <v>558</v>
      </c>
      <c r="J25" s="5">
        <v>6</v>
      </c>
      <c r="K25" s="5">
        <v>577</v>
      </c>
    </row>
    <row r="26" spans="1:11" ht="17.25" thickBot="1">
      <c r="A26" s="3"/>
      <c r="B26" s="3" t="s">
        <v>13014</v>
      </c>
      <c r="C26" s="5">
        <v>709</v>
      </c>
      <c r="D26" s="5">
        <v>370</v>
      </c>
      <c r="E26" s="5">
        <v>118</v>
      </c>
      <c r="F26" s="5">
        <v>238</v>
      </c>
      <c r="G26" s="5">
        <v>1</v>
      </c>
      <c r="H26" s="5">
        <v>5</v>
      </c>
      <c r="I26" s="5">
        <v>362</v>
      </c>
      <c r="J26" s="5">
        <v>8</v>
      </c>
      <c r="K26" s="5">
        <v>339</v>
      </c>
    </row>
    <row r="27" spans="1:11" ht="17.25" thickBot="1">
      <c r="A27" s="3"/>
      <c r="B27" s="3" t="s">
        <v>13013</v>
      </c>
      <c r="C27" s="5">
        <v>856</v>
      </c>
      <c r="D27" s="5">
        <v>469</v>
      </c>
      <c r="E27" s="5">
        <v>177</v>
      </c>
      <c r="F27" s="5">
        <v>256</v>
      </c>
      <c r="G27" s="5">
        <v>10</v>
      </c>
      <c r="H27" s="5">
        <v>7</v>
      </c>
      <c r="I27" s="5">
        <v>450</v>
      </c>
      <c r="J27" s="5">
        <v>19</v>
      </c>
      <c r="K27" s="5">
        <v>387</v>
      </c>
    </row>
    <row r="28" spans="1:11" ht="17.25" thickBot="1">
      <c r="A28" s="3" t="s">
        <v>13012</v>
      </c>
      <c r="B28" s="3" t="s">
        <v>36</v>
      </c>
      <c r="C28" s="4">
        <v>3114</v>
      </c>
      <c r="D28" s="4">
        <v>2042</v>
      </c>
      <c r="E28" s="5">
        <v>722</v>
      </c>
      <c r="F28" s="4">
        <v>1241</v>
      </c>
      <c r="G28" s="5">
        <v>33</v>
      </c>
      <c r="H28" s="5">
        <v>12</v>
      </c>
      <c r="I28" s="4">
        <v>2008</v>
      </c>
      <c r="J28" s="5">
        <v>34</v>
      </c>
      <c r="K28" s="4">
        <v>1072</v>
      </c>
    </row>
    <row r="29" spans="1:11" ht="23.25" thickBot="1">
      <c r="A29" s="3"/>
      <c r="B29" s="3" t="s">
        <v>37</v>
      </c>
      <c r="C29" s="5">
        <v>777</v>
      </c>
      <c r="D29" s="5">
        <v>777</v>
      </c>
      <c r="E29" s="5">
        <v>343</v>
      </c>
      <c r="F29" s="5">
        <v>398</v>
      </c>
      <c r="G29" s="5">
        <v>13</v>
      </c>
      <c r="H29" s="5">
        <v>6</v>
      </c>
      <c r="I29" s="5">
        <v>760</v>
      </c>
      <c r="J29" s="5">
        <v>17</v>
      </c>
      <c r="K29" s="5">
        <v>0</v>
      </c>
    </row>
    <row r="30" spans="1:11" ht="17.25" thickBot="1">
      <c r="A30" s="3"/>
      <c r="B30" s="3" t="s">
        <v>13011</v>
      </c>
      <c r="C30" s="4">
        <v>1445</v>
      </c>
      <c r="D30" s="5">
        <v>768</v>
      </c>
      <c r="E30" s="5">
        <v>234</v>
      </c>
      <c r="F30" s="5">
        <v>508</v>
      </c>
      <c r="G30" s="5">
        <v>13</v>
      </c>
      <c r="H30" s="5">
        <v>5</v>
      </c>
      <c r="I30" s="5">
        <v>760</v>
      </c>
      <c r="J30" s="5">
        <v>8</v>
      </c>
      <c r="K30" s="5">
        <v>677</v>
      </c>
    </row>
    <row r="31" spans="1:11" ht="17.25" thickBot="1">
      <c r="A31" s="3"/>
      <c r="B31" s="3" t="s">
        <v>13010</v>
      </c>
      <c r="C31" s="5">
        <v>813</v>
      </c>
      <c r="D31" s="5">
        <v>456</v>
      </c>
      <c r="E31" s="5">
        <v>128</v>
      </c>
      <c r="F31" s="5">
        <v>315</v>
      </c>
      <c r="G31" s="5">
        <v>6</v>
      </c>
      <c r="H31" s="5">
        <v>1</v>
      </c>
      <c r="I31" s="5">
        <v>450</v>
      </c>
      <c r="J31" s="5">
        <v>6</v>
      </c>
      <c r="K31" s="5">
        <v>357</v>
      </c>
    </row>
    <row r="32" spans="1:11" ht="17.25" thickBot="1">
      <c r="A32" s="3"/>
      <c r="B32" s="3" t="s">
        <v>13009</v>
      </c>
      <c r="C32" s="5">
        <v>79</v>
      </c>
      <c r="D32" s="5">
        <v>41</v>
      </c>
      <c r="E32" s="5">
        <v>17</v>
      </c>
      <c r="F32" s="5">
        <v>20</v>
      </c>
      <c r="G32" s="5">
        <v>1</v>
      </c>
      <c r="H32" s="5">
        <v>0</v>
      </c>
      <c r="I32" s="5">
        <v>38</v>
      </c>
      <c r="J32" s="5">
        <v>3</v>
      </c>
      <c r="K32" s="5">
        <v>38</v>
      </c>
    </row>
    <row r="33" spans="1:11" ht="17.25" thickBot="1">
      <c r="A33" s="3" t="s">
        <v>13008</v>
      </c>
      <c r="B33" s="3" t="s">
        <v>36</v>
      </c>
      <c r="C33" s="4">
        <v>6621</v>
      </c>
      <c r="D33" s="4">
        <v>3878</v>
      </c>
      <c r="E33" s="4">
        <v>1664</v>
      </c>
      <c r="F33" s="4">
        <v>2018</v>
      </c>
      <c r="G33" s="5">
        <v>105</v>
      </c>
      <c r="H33" s="5">
        <v>34</v>
      </c>
      <c r="I33" s="4">
        <v>3821</v>
      </c>
      <c r="J33" s="5">
        <v>57</v>
      </c>
      <c r="K33" s="4">
        <v>2743</v>
      </c>
    </row>
    <row r="34" spans="1:11" ht="23.25" thickBot="1">
      <c r="A34" s="3"/>
      <c r="B34" s="3" t="s">
        <v>37</v>
      </c>
      <c r="C34" s="4">
        <v>1327</v>
      </c>
      <c r="D34" s="4">
        <v>1327</v>
      </c>
      <c r="E34" s="5">
        <v>609</v>
      </c>
      <c r="F34" s="5">
        <v>669</v>
      </c>
      <c r="G34" s="5">
        <v>30</v>
      </c>
      <c r="H34" s="5">
        <v>9</v>
      </c>
      <c r="I34" s="4">
        <v>1317</v>
      </c>
      <c r="J34" s="5">
        <v>10</v>
      </c>
      <c r="K34" s="5">
        <v>0</v>
      </c>
    </row>
    <row r="35" spans="1:11" ht="17.25" thickBot="1">
      <c r="A35" s="3"/>
      <c r="B35" s="3" t="s">
        <v>13007</v>
      </c>
      <c r="C35" s="4">
        <v>2404</v>
      </c>
      <c r="D35" s="4">
        <v>1171</v>
      </c>
      <c r="E35" s="5">
        <v>353</v>
      </c>
      <c r="F35" s="5">
        <v>749</v>
      </c>
      <c r="G35" s="5">
        <v>26</v>
      </c>
      <c r="H35" s="5">
        <v>10</v>
      </c>
      <c r="I35" s="4">
        <v>1138</v>
      </c>
      <c r="J35" s="5">
        <v>33</v>
      </c>
      <c r="K35" s="4">
        <v>1233</v>
      </c>
    </row>
    <row r="36" spans="1:11" ht="17.25" thickBot="1">
      <c r="A36" s="3"/>
      <c r="B36" s="3" t="s">
        <v>13006</v>
      </c>
      <c r="C36" s="4">
        <v>2890</v>
      </c>
      <c r="D36" s="4">
        <v>1380</v>
      </c>
      <c r="E36" s="5">
        <v>702</v>
      </c>
      <c r="F36" s="5">
        <v>600</v>
      </c>
      <c r="G36" s="5">
        <v>49</v>
      </c>
      <c r="H36" s="5">
        <v>15</v>
      </c>
      <c r="I36" s="4">
        <v>1366</v>
      </c>
      <c r="J36" s="5">
        <v>14</v>
      </c>
      <c r="K36" s="4">
        <v>1510</v>
      </c>
    </row>
    <row r="37" spans="1:11" ht="17.25" thickBot="1">
      <c r="A37" s="3" t="s">
        <v>13005</v>
      </c>
      <c r="B37" s="3" t="s">
        <v>36</v>
      </c>
      <c r="C37" s="4">
        <v>9938</v>
      </c>
      <c r="D37" s="4">
        <v>5958</v>
      </c>
      <c r="E37" s="4">
        <v>3355</v>
      </c>
      <c r="F37" s="4">
        <v>2333</v>
      </c>
      <c r="G37" s="5">
        <v>165</v>
      </c>
      <c r="H37" s="5">
        <v>51</v>
      </c>
      <c r="I37" s="4">
        <v>5904</v>
      </c>
      <c r="J37" s="5">
        <v>54</v>
      </c>
      <c r="K37" s="4">
        <v>3980</v>
      </c>
    </row>
    <row r="38" spans="1:11" ht="23.25" thickBot="1">
      <c r="A38" s="3"/>
      <c r="B38" s="3" t="s">
        <v>37</v>
      </c>
      <c r="C38" s="4">
        <v>2218</v>
      </c>
      <c r="D38" s="4">
        <v>2218</v>
      </c>
      <c r="E38" s="4">
        <v>1426</v>
      </c>
      <c r="F38" s="5">
        <v>699</v>
      </c>
      <c r="G38" s="5">
        <v>53</v>
      </c>
      <c r="H38" s="5">
        <v>23</v>
      </c>
      <c r="I38" s="4">
        <v>2201</v>
      </c>
      <c r="J38" s="5">
        <v>17</v>
      </c>
      <c r="K38" s="5">
        <v>0</v>
      </c>
    </row>
    <row r="39" spans="1:11" ht="17.25" thickBot="1">
      <c r="A39" s="3"/>
      <c r="B39" s="3" t="s">
        <v>13004</v>
      </c>
      <c r="C39" s="4">
        <v>1324</v>
      </c>
      <c r="D39" s="5">
        <v>671</v>
      </c>
      <c r="E39" s="5">
        <v>216</v>
      </c>
      <c r="F39" s="5">
        <v>429</v>
      </c>
      <c r="G39" s="5">
        <v>8</v>
      </c>
      <c r="H39" s="5">
        <v>9</v>
      </c>
      <c r="I39" s="5">
        <v>662</v>
      </c>
      <c r="J39" s="5">
        <v>9</v>
      </c>
      <c r="K39" s="5">
        <v>653</v>
      </c>
    </row>
    <row r="40" spans="1:11" ht="17.25" thickBot="1">
      <c r="A40" s="3"/>
      <c r="B40" s="3" t="s">
        <v>13003</v>
      </c>
      <c r="C40" s="4">
        <v>3098</v>
      </c>
      <c r="D40" s="4">
        <v>1557</v>
      </c>
      <c r="E40" s="5">
        <v>849</v>
      </c>
      <c r="F40" s="5">
        <v>644</v>
      </c>
      <c r="G40" s="5">
        <v>47</v>
      </c>
      <c r="H40" s="5">
        <v>9</v>
      </c>
      <c r="I40" s="4">
        <v>1549</v>
      </c>
      <c r="J40" s="5">
        <v>8</v>
      </c>
      <c r="K40" s="4">
        <v>1541</v>
      </c>
    </row>
    <row r="41" spans="1:11" ht="17.25" thickBot="1">
      <c r="A41" s="3"/>
      <c r="B41" s="3" t="s">
        <v>13002</v>
      </c>
      <c r="C41" s="4">
        <v>3298</v>
      </c>
      <c r="D41" s="4">
        <v>1512</v>
      </c>
      <c r="E41" s="5">
        <v>864</v>
      </c>
      <c r="F41" s="5">
        <v>561</v>
      </c>
      <c r="G41" s="5">
        <v>57</v>
      </c>
      <c r="H41" s="5">
        <v>10</v>
      </c>
      <c r="I41" s="4">
        <v>1492</v>
      </c>
      <c r="J41" s="5">
        <v>20</v>
      </c>
      <c r="K41" s="4">
        <v>1786</v>
      </c>
    </row>
    <row r="42" spans="1:11" ht="17.25" thickBot="1">
      <c r="A42" s="3" t="s">
        <v>13001</v>
      </c>
      <c r="B42" s="3" t="s">
        <v>36</v>
      </c>
      <c r="C42" s="4">
        <v>7850</v>
      </c>
      <c r="D42" s="4">
        <v>4643</v>
      </c>
      <c r="E42" s="4">
        <v>1920</v>
      </c>
      <c r="F42" s="4">
        <v>2503</v>
      </c>
      <c r="G42" s="5">
        <v>89</v>
      </c>
      <c r="H42" s="5">
        <v>60</v>
      </c>
      <c r="I42" s="4">
        <v>4572</v>
      </c>
      <c r="J42" s="5">
        <v>71</v>
      </c>
      <c r="K42" s="4">
        <v>3207</v>
      </c>
    </row>
    <row r="43" spans="1:11" ht="23.25" thickBot="1">
      <c r="A43" s="3"/>
      <c r="B43" s="3" t="s">
        <v>37</v>
      </c>
      <c r="C43" s="4">
        <v>1514</v>
      </c>
      <c r="D43" s="4">
        <v>1514</v>
      </c>
      <c r="E43" s="5">
        <v>740</v>
      </c>
      <c r="F43" s="5">
        <v>715</v>
      </c>
      <c r="G43" s="5">
        <v>28</v>
      </c>
      <c r="H43" s="5">
        <v>13</v>
      </c>
      <c r="I43" s="4">
        <v>1496</v>
      </c>
      <c r="J43" s="5">
        <v>18</v>
      </c>
      <c r="K43" s="5">
        <v>0</v>
      </c>
    </row>
    <row r="44" spans="1:11" ht="17.25" thickBot="1">
      <c r="A44" s="3"/>
      <c r="B44" s="3" t="s">
        <v>13000</v>
      </c>
      <c r="C44" s="4">
        <v>1852</v>
      </c>
      <c r="D44" s="5">
        <v>844</v>
      </c>
      <c r="E44" s="5">
        <v>291</v>
      </c>
      <c r="F44" s="5">
        <v>509</v>
      </c>
      <c r="G44" s="5">
        <v>16</v>
      </c>
      <c r="H44" s="5">
        <v>11</v>
      </c>
      <c r="I44" s="5">
        <v>827</v>
      </c>
      <c r="J44" s="5">
        <v>17</v>
      </c>
      <c r="K44" s="4">
        <v>1008</v>
      </c>
    </row>
    <row r="45" spans="1:11" ht="17.25" thickBot="1">
      <c r="A45" s="3"/>
      <c r="B45" s="3" t="s">
        <v>12999</v>
      </c>
      <c r="C45" s="4">
        <v>2315</v>
      </c>
      <c r="D45" s="4">
        <v>1116</v>
      </c>
      <c r="E45" s="5">
        <v>428</v>
      </c>
      <c r="F45" s="5">
        <v>636</v>
      </c>
      <c r="G45" s="5">
        <v>19</v>
      </c>
      <c r="H45" s="5">
        <v>18</v>
      </c>
      <c r="I45" s="4">
        <v>1101</v>
      </c>
      <c r="J45" s="5">
        <v>15</v>
      </c>
      <c r="K45" s="4">
        <v>1199</v>
      </c>
    </row>
    <row r="46" spans="1:11" ht="17.25" thickBot="1">
      <c r="A46" s="3"/>
      <c r="B46" s="3" t="s">
        <v>12998</v>
      </c>
      <c r="C46" s="4">
        <v>1366</v>
      </c>
      <c r="D46" s="5">
        <v>719</v>
      </c>
      <c r="E46" s="5">
        <v>326</v>
      </c>
      <c r="F46" s="5">
        <v>348</v>
      </c>
      <c r="G46" s="5">
        <v>20</v>
      </c>
      <c r="H46" s="5">
        <v>13</v>
      </c>
      <c r="I46" s="5">
        <v>707</v>
      </c>
      <c r="J46" s="5">
        <v>12</v>
      </c>
      <c r="K46" s="5">
        <v>647</v>
      </c>
    </row>
    <row r="47" spans="1:11" ht="17.25" thickBot="1">
      <c r="A47" s="3"/>
      <c r="B47" s="3" t="s">
        <v>12997</v>
      </c>
      <c r="C47" s="5">
        <v>803</v>
      </c>
      <c r="D47" s="5">
        <v>450</v>
      </c>
      <c r="E47" s="5">
        <v>135</v>
      </c>
      <c r="F47" s="5">
        <v>295</v>
      </c>
      <c r="G47" s="5">
        <v>6</v>
      </c>
      <c r="H47" s="5">
        <v>5</v>
      </c>
      <c r="I47" s="5">
        <v>441</v>
      </c>
      <c r="J47" s="5">
        <v>9</v>
      </c>
      <c r="K47" s="5">
        <v>353</v>
      </c>
    </row>
    <row r="48" spans="1:11" ht="17.25" thickBot="1">
      <c r="A48" s="3" t="s">
        <v>12996</v>
      </c>
      <c r="B48" s="3" t="s">
        <v>36</v>
      </c>
      <c r="C48" s="4">
        <v>4662</v>
      </c>
      <c r="D48" s="4">
        <v>2996</v>
      </c>
      <c r="E48" s="5">
        <v>977</v>
      </c>
      <c r="F48" s="4">
        <v>1889</v>
      </c>
      <c r="G48" s="5">
        <v>51</v>
      </c>
      <c r="H48" s="5">
        <v>22</v>
      </c>
      <c r="I48" s="4">
        <v>2939</v>
      </c>
      <c r="J48" s="5">
        <v>57</v>
      </c>
      <c r="K48" s="4">
        <v>1666</v>
      </c>
    </row>
    <row r="49" spans="1:11" ht="23.25" thickBot="1">
      <c r="A49" s="3"/>
      <c r="B49" s="3" t="s">
        <v>37</v>
      </c>
      <c r="C49" s="4">
        <v>1318</v>
      </c>
      <c r="D49" s="4">
        <v>1316</v>
      </c>
      <c r="E49" s="5">
        <v>499</v>
      </c>
      <c r="F49" s="5">
        <v>756</v>
      </c>
      <c r="G49" s="5">
        <v>24</v>
      </c>
      <c r="H49" s="5">
        <v>12</v>
      </c>
      <c r="I49" s="4">
        <v>1291</v>
      </c>
      <c r="J49" s="5">
        <v>25</v>
      </c>
      <c r="K49" s="5">
        <v>2</v>
      </c>
    </row>
    <row r="50" spans="1:11" ht="17.25" thickBot="1">
      <c r="A50" s="3"/>
      <c r="B50" s="3" t="s">
        <v>12995</v>
      </c>
      <c r="C50" s="4">
        <v>1848</v>
      </c>
      <c r="D50" s="5">
        <v>805</v>
      </c>
      <c r="E50" s="5">
        <v>247</v>
      </c>
      <c r="F50" s="5">
        <v>527</v>
      </c>
      <c r="G50" s="5">
        <v>9</v>
      </c>
      <c r="H50" s="5">
        <v>6</v>
      </c>
      <c r="I50" s="5">
        <v>789</v>
      </c>
      <c r="J50" s="5">
        <v>16</v>
      </c>
      <c r="K50" s="4">
        <v>1043</v>
      </c>
    </row>
    <row r="51" spans="1:11" ht="17.25" thickBot="1">
      <c r="A51" s="3"/>
      <c r="B51" s="3" t="s">
        <v>12994</v>
      </c>
      <c r="C51" s="5">
        <v>713</v>
      </c>
      <c r="D51" s="5">
        <v>422</v>
      </c>
      <c r="E51" s="5">
        <v>89</v>
      </c>
      <c r="F51" s="5">
        <v>315</v>
      </c>
      <c r="G51" s="5">
        <v>11</v>
      </c>
      <c r="H51" s="5">
        <v>2</v>
      </c>
      <c r="I51" s="5">
        <v>417</v>
      </c>
      <c r="J51" s="5">
        <v>5</v>
      </c>
      <c r="K51" s="5">
        <v>291</v>
      </c>
    </row>
    <row r="52" spans="1:11" ht="17.25" thickBot="1">
      <c r="A52" s="3"/>
      <c r="B52" s="3" t="s">
        <v>12993</v>
      </c>
      <c r="C52" s="5">
        <v>783</v>
      </c>
      <c r="D52" s="5">
        <v>453</v>
      </c>
      <c r="E52" s="5">
        <v>142</v>
      </c>
      <c r="F52" s="5">
        <v>291</v>
      </c>
      <c r="G52" s="5">
        <v>7</v>
      </c>
      <c r="H52" s="5">
        <v>2</v>
      </c>
      <c r="I52" s="5">
        <v>442</v>
      </c>
      <c r="J52" s="5">
        <v>11</v>
      </c>
      <c r="K52" s="5">
        <v>330</v>
      </c>
    </row>
    <row r="53" spans="1:11" ht="17.25" thickBot="1">
      <c r="A53" s="3" t="s">
        <v>12992</v>
      </c>
      <c r="B53" s="3" t="s">
        <v>36</v>
      </c>
      <c r="C53" s="4">
        <v>7067</v>
      </c>
      <c r="D53" s="4">
        <v>4531</v>
      </c>
      <c r="E53" s="4">
        <v>1625</v>
      </c>
      <c r="F53" s="4">
        <v>2712</v>
      </c>
      <c r="G53" s="5">
        <v>78</v>
      </c>
      <c r="H53" s="5">
        <v>39</v>
      </c>
      <c r="I53" s="4">
        <v>4454</v>
      </c>
      <c r="J53" s="5">
        <v>77</v>
      </c>
      <c r="K53" s="4">
        <v>2536</v>
      </c>
    </row>
    <row r="54" spans="1:11" ht="23.25" thickBot="1">
      <c r="A54" s="3"/>
      <c r="B54" s="3" t="s">
        <v>37</v>
      </c>
      <c r="C54" s="4">
        <v>2173</v>
      </c>
      <c r="D54" s="4">
        <v>2172</v>
      </c>
      <c r="E54" s="5">
        <v>942</v>
      </c>
      <c r="F54" s="4">
        <v>1138</v>
      </c>
      <c r="G54" s="5">
        <v>44</v>
      </c>
      <c r="H54" s="5">
        <v>24</v>
      </c>
      <c r="I54" s="4">
        <v>2148</v>
      </c>
      <c r="J54" s="5">
        <v>24</v>
      </c>
      <c r="K54" s="5">
        <v>1</v>
      </c>
    </row>
    <row r="55" spans="1:11" ht="17.25" thickBot="1">
      <c r="A55" s="3"/>
      <c r="B55" s="3" t="s">
        <v>12991</v>
      </c>
      <c r="C55" s="4">
        <v>1726</v>
      </c>
      <c r="D55" s="5">
        <v>854</v>
      </c>
      <c r="E55" s="5">
        <v>263</v>
      </c>
      <c r="F55" s="5">
        <v>548</v>
      </c>
      <c r="G55" s="5">
        <v>15</v>
      </c>
      <c r="H55" s="5">
        <v>8</v>
      </c>
      <c r="I55" s="5">
        <v>834</v>
      </c>
      <c r="J55" s="5">
        <v>20</v>
      </c>
      <c r="K55" s="5">
        <v>872</v>
      </c>
    </row>
    <row r="56" spans="1:11" ht="17.25" thickBot="1">
      <c r="A56" s="3"/>
      <c r="B56" s="3" t="s">
        <v>12990</v>
      </c>
      <c r="C56" s="4">
        <v>1096</v>
      </c>
      <c r="D56" s="5">
        <v>550</v>
      </c>
      <c r="E56" s="5">
        <v>120</v>
      </c>
      <c r="F56" s="5">
        <v>407</v>
      </c>
      <c r="G56" s="5">
        <v>6</v>
      </c>
      <c r="H56" s="5">
        <v>3</v>
      </c>
      <c r="I56" s="5">
        <v>536</v>
      </c>
      <c r="J56" s="5">
        <v>14</v>
      </c>
      <c r="K56" s="5">
        <v>546</v>
      </c>
    </row>
    <row r="57" spans="1:11" ht="17.25" thickBot="1">
      <c r="A57" s="3"/>
      <c r="B57" s="3" t="s">
        <v>12989</v>
      </c>
      <c r="C57" s="4">
        <v>2072</v>
      </c>
      <c r="D57" s="5">
        <v>955</v>
      </c>
      <c r="E57" s="5">
        <v>300</v>
      </c>
      <c r="F57" s="5">
        <v>619</v>
      </c>
      <c r="G57" s="5">
        <v>13</v>
      </c>
      <c r="H57" s="5">
        <v>4</v>
      </c>
      <c r="I57" s="5">
        <v>936</v>
      </c>
      <c r="J57" s="5">
        <v>19</v>
      </c>
      <c r="K57" s="4">
        <v>1117</v>
      </c>
    </row>
    <row r="58" spans="1:11" ht="17.25" thickBot="1">
      <c r="A58" s="3" t="s">
        <v>12988</v>
      </c>
      <c r="B58" s="3" t="s">
        <v>36</v>
      </c>
      <c r="C58" s="4">
        <v>5044</v>
      </c>
      <c r="D58" s="4">
        <v>3026</v>
      </c>
      <c r="E58" s="4">
        <v>1220</v>
      </c>
      <c r="F58" s="4">
        <v>1670</v>
      </c>
      <c r="G58" s="5">
        <v>56</v>
      </c>
      <c r="H58" s="5">
        <v>27</v>
      </c>
      <c r="I58" s="4">
        <v>2973</v>
      </c>
      <c r="J58" s="5">
        <v>53</v>
      </c>
      <c r="K58" s="4">
        <v>2018</v>
      </c>
    </row>
    <row r="59" spans="1:11" ht="23.25" thickBot="1">
      <c r="A59" s="3"/>
      <c r="B59" s="3" t="s">
        <v>37</v>
      </c>
      <c r="C59" s="4">
        <v>1117</v>
      </c>
      <c r="D59" s="4">
        <v>1117</v>
      </c>
      <c r="E59" s="5">
        <v>477</v>
      </c>
      <c r="F59" s="5">
        <v>590</v>
      </c>
      <c r="G59" s="5">
        <v>16</v>
      </c>
      <c r="H59" s="5">
        <v>9</v>
      </c>
      <c r="I59" s="4">
        <v>1092</v>
      </c>
      <c r="J59" s="5">
        <v>25</v>
      </c>
      <c r="K59" s="5">
        <v>0</v>
      </c>
    </row>
    <row r="60" spans="1:11" ht="17.25" thickBot="1">
      <c r="A60" s="3"/>
      <c r="B60" s="3" t="s">
        <v>12987</v>
      </c>
      <c r="C60" s="4">
        <v>1557</v>
      </c>
      <c r="D60" s="5">
        <v>734</v>
      </c>
      <c r="E60" s="5">
        <v>215</v>
      </c>
      <c r="F60" s="5">
        <v>489</v>
      </c>
      <c r="G60" s="5">
        <v>10</v>
      </c>
      <c r="H60" s="5">
        <v>7</v>
      </c>
      <c r="I60" s="5">
        <v>721</v>
      </c>
      <c r="J60" s="5">
        <v>13</v>
      </c>
      <c r="K60" s="5">
        <v>823</v>
      </c>
    </row>
    <row r="61" spans="1:11" ht="17.25" thickBot="1">
      <c r="A61" s="3"/>
      <c r="B61" s="3" t="s">
        <v>12986</v>
      </c>
      <c r="C61" s="4">
        <v>1357</v>
      </c>
      <c r="D61" s="5">
        <v>617</v>
      </c>
      <c r="E61" s="5">
        <v>315</v>
      </c>
      <c r="F61" s="5">
        <v>263</v>
      </c>
      <c r="G61" s="5">
        <v>23</v>
      </c>
      <c r="H61" s="5">
        <v>6</v>
      </c>
      <c r="I61" s="5">
        <v>607</v>
      </c>
      <c r="J61" s="5">
        <v>10</v>
      </c>
      <c r="K61" s="5">
        <v>740</v>
      </c>
    </row>
    <row r="62" spans="1:11" ht="17.25" thickBot="1">
      <c r="A62" s="3"/>
      <c r="B62" s="3" t="s">
        <v>12985</v>
      </c>
      <c r="C62" s="4">
        <v>1013</v>
      </c>
      <c r="D62" s="5">
        <v>558</v>
      </c>
      <c r="E62" s="5">
        <v>213</v>
      </c>
      <c r="F62" s="5">
        <v>328</v>
      </c>
      <c r="G62" s="5">
        <v>7</v>
      </c>
      <c r="H62" s="5">
        <v>5</v>
      </c>
      <c r="I62" s="5">
        <v>553</v>
      </c>
      <c r="J62" s="5">
        <v>5</v>
      </c>
      <c r="K62" s="5">
        <v>455</v>
      </c>
    </row>
    <row r="63" spans="1:11" ht="17.25" thickBot="1">
      <c r="A63" s="3" t="s">
        <v>12984</v>
      </c>
      <c r="B63" s="3" t="s">
        <v>36</v>
      </c>
      <c r="C63" s="4">
        <v>15655</v>
      </c>
      <c r="D63" s="4">
        <v>9725</v>
      </c>
      <c r="E63" s="4">
        <v>4433</v>
      </c>
      <c r="F63" s="4">
        <v>4882</v>
      </c>
      <c r="G63" s="5">
        <v>253</v>
      </c>
      <c r="H63" s="5">
        <v>69</v>
      </c>
      <c r="I63" s="4">
        <v>9637</v>
      </c>
      <c r="J63" s="5">
        <v>88</v>
      </c>
      <c r="K63" s="4">
        <v>5930</v>
      </c>
    </row>
    <row r="64" spans="1:11" ht="23.25" thickBot="1">
      <c r="A64" s="3"/>
      <c r="B64" s="3" t="s">
        <v>37</v>
      </c>
      <c r="C64" s="4">
        <v>4212</v>
      </c>
      <c r="D64" s="4">
        <v>4211</v>
      </c>
      <c r="E64" s="4">
        <v>2240</v>
      </c>
      <c r="F64" s="4">
        <v>1803</v>
      </c>
      <c r="G64" s="5">
        <v>106</v>
      </c>
      <c r="H64" s="5">
        <v>21</v>
      </c>
      <c r="I64" s="4">
        <v>4170</v>
      </c>
      <c r="J64" s="5">
        <v>41</v>
      </c>
      <c r="K64" s="5">
        <v>1</v>
      </c>
    </row>
    <row r="65" spans="1:11" ht="17.25" thickBot="1">
      <c r="A65" s="3"/>
      <c r="B65" s="3" t="s">
        <v>12983</v>
      </c>
      <c r="C65" s="5">
        <v>799</v>
      </c>
      <c r="D65" s="5">
        <v>391</v>
      </c>
      <c r="E65" s="5">
        <v>117</v>
      </c>
      <c r="F65" s="5">
        <v>260</v>
      </c>
      <c r="G65" s="5">
        <v>8</v>
      </c>
      <c r="H65" s="5">
        <v>1</v>
      </c>
      <c r="I65" s="5">
        <v>386</v>
      </c>
      <c r="J65" s="5">
        <v>5</v>
      </c>
      <c r="K65" s="5">
        <v>408</v>
      </c>
    </row>
    <row r="66" spans="1:11" ht="17.25" thickBot="1">
      <c r="A66" s="3"/>
      <c r="B66" s="3" t="s">
        <v>12982</v>
      </c>
      <c r="C66" s="4">
        <v>2060</v>
      </c>
      <c r="D66" s="4">
        <v>1044</v>
      </c>
      <c r="E66" s="5">
        <v>385</v>
      </c>
      <c r="F66" s="5">
        <v>620</v>
      </c>
      <c r="G66" s="5">
        <v>22</v>
      </c>
      <c r="H66" s="5">
        <v>9</v>
      </c>
      <c r="I66" s="4">
        <v>1036</v>
      </c>
      <c r="J66" s="5">
        <v>8</v>
      </c>
      <c r="K66" s="4">
        <v>1016</v>
      </c>
    </row>
    <row r="67" spans="1:11" ht="17.25" thickBot="1">
      <c r="A67" s="3"/>
      <c r="B67" s="3" t="s">
        <v>12981</v>
      </c>
      <c r="C67" s="4">
        <v>3075</v>
      </c>
      <c r="D67" s="4">
        <v>1557</v>
      </c>
      <c r="E67" s="5">
        <v>649</v>
      </c>
      <c r="F67" s="5">
        <v>830</v>
      </c>
      <c r="G67" s="5">
        <v>42</v>
      </c>
      <c r="H67" s="5">
        <v>16</v>
      </c>
      <c r="I67" s="4">
        <v>1537</v>
      </c>
      <c r="J67" s="5">
        <v>20</v>
      </c>
      <c r="K67" s="4">
        <v>1518</v>
      </c>
    </row>
    <row r="68" spans="1:11" ht="17.25" thickBot="1">
      <c r="A68" s="3"/>
      <c r="B68" s="3" t="s">
        <v>12980</v>
      </c>
      <c r="C68" s="4">
        <v>2088</v>
      </c>
      <c r="D68" s="5">
        <v>991</v>
      </c>
      <c r="E68" s="5">
        <v>418</v>
      </c>
      <c r="F68" s="5">
        <v>525</v>
      </c>
      <c r="G68" s="5">
        <v>37</v>
      </c>
      <c r="H68" s="5">
        <v>9</v>
      </c>
      <c r="I68" s="5">
        <v>989</v>
      </c>
      <c r="J68" s="5">
        <v>2</v>
      </c>
      <c r="K68" s="4">
        <v>1097</v>
      </c>
    </row>
    <row r="69" spans="1:11" ht="17.25" thickBot="1">
      <c r="A69" s="3"/>
      <c r="B69" s="3" t="s">
        <v>12979</v>
      </c>
      <c r="C69" s="4">
        <v>3421</v>
      </c>
      <c r="D69" s="4">
        <v>1531</v>
      </c>
      <c r="E69" s="5">
        <v>624</v>
      </c>
      <c r="F69" s="5">
        <v>844</v>
      </c>
      <c r="G69" s="5">
        <v>38</v>
      </c>
      <c r="H69" s="5">
        <v>13</v>
      </c>
      <c r="I69" s="4">
        <v>1519</v>
      </c>
      <c r="J69" s="5">
        <v>12</v>
      </c>
      <c r="K69" s="4">
        <v>1890</v>
      </c>
    </row>
    <row r="70" spans="1:11" ht="17.25" thickBot="1">
      <c r="A70" s="3" t="s">
        <v>12978</v>
      </c>
      <c r="B70" s="3" t="s">
        <v>36</v>
      </c>
      <c r="C70" s="4">
        <v>14193</v>
      </c>
      <c r="D70" s="4">
        <v>8753</v>
      </c>
      <c r="E70" s="4">
        <v>3855</v>
      </c>
      <c r="F70" s="4">
        <v>4576</v>
      </c>
      <c r="G70" s="5">
        <v>216</v>
      </c>
      <c r="H70" s="5">
        <v>56</v>
      </c>
      <c r="I70" s="4">
        <v>8703</v>
      </c>
      <c r="J70" s="5">
        <v>50</v>
      </c>
      <c r="K70" s="4">
        <v>5440</v>
      </c>
    </row>
    <row r="71" spans="1:11" ht="23.25" thickBot="1">
      <c r="A71" s="3"/>
      <c r="B71" s="3" t="s">
        <v>37</v>
      </c>
      <c r="C71" s="4">
        <v>3626</v>
      </c>
      <c r="D71" s="4">
        <v>3626</v>
      </c>
      <c r="E71" s="4">
        <v>1817</v>
      </c>
      <c r="F71" s="4">
        <v>1696</v>
      </c>
      <c r="G71" s="5">
        <v>69</v>
      </c>
      <c r="H71" s="5">
        <v>22</v>
      </c>
      <c r="I71" s="4">
        <v>3604</v>
      </c>
      <c r="J71" s="5">
        <v>22</v>
      </c>
      <c r="K71" s="5">
        <v>0</v>
      </c>
    </row>
    <row r="72" spans="1:11" ht="23.25" thickBot="1">
      <c r="A72" s="3"/>
      <c r="B72" s="3" t="s">
        <v>12977</v>
      </c>
      <c r="C72" s="4">
        <v>2062</v>
      </c>
      <c r="D72" s="5">
        <v>837</v>
      </c>
      <c r="E72" s="5">
        <v>312</v>
      </c>
      <c r="F72" s="5">
        <v>490</v>
      </c>
      <c r="G72" s="5">
        <v>21</v>
      </c>
      <c r="H72" s="5">
        <v>5</v>
      </c>
      <c r="I72" s="5">
        <v>828</v>
      </c>
      <c r="J72" s="5">
        <v>9</v>
      </c>
      <c r="K72" s="4">
        <v>1225</v>
      </c>
    </row>
    <row r="73" spans="1:11" ht="23.25" thickBot="1">
      <c r="A73" s="3"/>
      <c r="B73" s="3" t="s">
        <v>12976</v>
      </c>
      <c r="C73" s="4">
        <v>2938</v>
      </c>
      <c r="D73" s="4">
        <v>1418</v>
      </c>
      <c r="E73" s="5">
        <v>448</v>
      </c>
      <c r="F73" s="5">
        <v>913</v>
      </c>
      <c r="G73" s="5">
        <v>36</v>
      </c>
      <c r="H73" s="5">
        <v>14</v>
      </c>
      <c r="I73" s="4">
        <v>1411</v>
      </c>
      <c r="J73" s="5">
        <v>7</v>
      </c>
      <c r="K73" s="4">
        <v>1520</v>
      </c>
    </row>
    <row r="74" spans="1:11" ht="23.25" thickBot="1">
      <c r="A74" s="3"/>
      <c r="B74" s="3" t="s">
        <v>12975</v>
      </c>
      <c r="C74" s="4">
        <v>3616</v>
      </c>
      <c r="D74" s="4">
        <v>1777</v>
      </c>
      <c r="E74" s="5">
        <v>809</v>
      </c>
      <c r="F74" s="5">
        <v>888</v>
      </c>
      <c r="G74" s="5">
        <v>64</v>
      </c>
      <c r="H74" s="5">
        <v>7</v>
      </c>
      <c r="I74" s="4">
        <v>1768</v>
      </c>
      <c r="J74" s="5">
        <v>9</v>
      </c>
      <c r="K74" s="4">
        <v>1839</v>
      </c>
    </row>
    <row r="75" spans="1:11" ht="23.25" thickBot="1">
      <c r="A75" s="3"/>
      <c r="B75" s="3" t="s">
        <v>12974</v>
      </c>
      <c r="C75" s="4">
        <v>1951</v>
      </c>
      <c r="D75" s="4">
        <v>1095</v>
      </c>
      <c r="E75" s="5">
        <v>469</v>
      </c>
      <c r="F75" s="5">
        <v>589</v>
      </c>
      <c r="G75" s="5">
        <v>26</v>
      </c>
      <c r="H75" s="5">
        <v>8</v>
      </c>
      <c r="I75" s="4">
        <v>1092</v>
      </c>
      <c r="J75" s="5">
        <v>3</v>
      </c>
      <c r="K75" s="5">
        <v>856</v>
      </c>
    </row>
    <row r="76" spans="1:11" ht="17.25" thickBot="1">
      <c r="A76" s="3" t="s">
        <v>12973</v>
      </c>
      <c r="B76" s="3" t="s">
        <v>36</v>
      </c>
      <c r="C76" s="4">
        <v>7871</v>
      </c>
      <c r="D76" s="4">
        <v>4976</v>
      </c>
      <c r="E76" s="4">
        <v>2055</v>
      </c>
      <c r="F76" s="4">
        <v>2727</v>
      </c>
      <c r="G76" s="5">
        <v>99</v>
      </c>
      <c r="H76" s="5">
        <v>37</v>
      </c>
      <c r="I76" s="4">
        <v>4918</v>
      </c>
      <c r="J76" s="5">
        <v>58</v>
      </c>
      <c r="K76" s="4">
        <v>2895</v>
      </c>
    </row>
    <row r="77" spans="1:11" ht="23.25" thickBot="1">
      <c r="A77" s="3"/>
      <c r="B77" s="3" t="s">
        <v>37</v>
      </c>
      <c r="C77" s="4">
        <v>2243</v>
      </c>
      <c r="D77" s="4">
        <v>2243</v>
      </c>
      <c r="E77" s="4">
        <v>1129</v>
      </c>
      <c r="F77" s="4">
        <v>1035</v>
      </c>
      <c r="G77" s="5">
        <v>48</v>
      </c>
      <c r="H77" s="5">
        <v>13</v>
      </c>
      <c r="I77" s="4">
        <v>2225</v>
      </c>
      <c r="J77" s="5">
        <v>18</v>
      </c>
      <c r="K77" s="5">
        <v>0</v>
      </c>
    </row>
    <row r="78" spans="1:11" ht="23.25" thickBot="1">
      <c r="A78" s="3"/>
      <c r="B78" s="3" t="s">
        <v>12972</v>
      </c>
      <c r="C78" s="4">
        <v>1125</v>
      </c>
      <c r="D78" s="5">
        <v>514</v>
      </c>
      <c r="E78" s="5">
        <v>153</v>
      </c>
      <c r="F78" s="5">
        <v>336</v>
      </c>
      <c r="G78" s="5">
        <v>11</v>
      </c>
      <c r="H78" s="5">
        <v>3</v>
      </c>
      <c r="I78" s="5">
        <v>503</v>
      </c>
      <c r="J78" s="5">
        <v>11</v>
      </c>
      <c r="K78" s="5">
        <v>611</v>
      </c>
    </row>
    <row r="79" spans="1:11" ht="23.25" thickBot="1">
      <c r="A79" s="3"/>
      <c r="B79" s="3" t="s">
        <v>12971</v>
      </c>
      <c r="C79" s="4">
        <v>1780</v>
      </c>
      <c r="D79" s="5">
        <v>887</v>
      </c>
      <c r="E79" s="5">
        <v>260</v>
      </c>
      <c r="F79" s="5">
        <v>597</v>
      </c>
      <c r="G79" s="5">
        <v>11</v>
      </c>
      <c r="H79" s="5">
        <v>5</v>
      </c>
      <c r="I79" s="5">
        <v>873</v>
      </c>
      <c r="J79" s="5">
        <v>14</v>
      </c>
      <c r="K79" s="5">
        <v>893</v>
      </c>
    </row>
    <row r="80" spans="1:11" ht="23.25" thickBot="1">
      <c r="A80" s="3"/>
      <c r="B80" s="3" t="s">
        <v>12970</v>
      </c>
      <c r="C80" s="4">
        <v>2723</v>
      </c>
      <c r="D80" s="4">
        <v>1332</v>
      </c>
      <c r="E80" s="5">
        <v>513</v>
      </c>
      <c r="F80" s="5">
        <v>759</v>
      </c>
      <c r="G80" s="5">
        <v>29</v>
      </c>
      <c r="H80" s="5">
        <v>16</v>
      </c>
      <c r="I80" s="4">
        <v>1317</v>
      </c>
      <c r="J80" s="5">
        <v>15</v>
      </c>
      <c r="K80" s="4">
        <v>1391</v>
      </c>
    </row>
    <row r="81" spans="1:11" ht="17.25" thickBot="1">
      <c r="A81" s="3" t="s">
        <v>12969</v>
      </c>
      <c r="B81" s="3" t="s">
        <v>36</v>
      </c>
      <c r="C81" s="4">
        <v>12777</v>
      </c>
      <c r="D81" s="4">
        <v>8029</v>
      </c>
      <c r="E81" s="4">
        <v>3623</v>
      </c>
      <c r="F81" s="4">
        <v>4047</v>
      </c>
      <c r="G81" s="5">
        <v>204</v>
      </c>
      <c r="H81" s="5">
        <v>62</v>
      </c>
      <c r="I81" s="4">
        <v>7936</v>
      </c>
      <c r="J81" s="5">
        <v>93</v>
      </c>
      <c r="K81" s="4">
        <v>4748</v>
      </c>
    </row>
    <row r="82" spans="1:11" ht="23.25" thickBot="1">
      <c r="A82" s="3"/>
      <c r="B82" s="3" t="s">
        <v>37</v>
      </c>
      <c r="C82" s="4">
        <v>3351</v>
      </c>
      <c r="D82" s="4">
        <v>3351</v>
      </c>
      <c r="E82" s="4">
        <v>1787</v>
      </c>
      <c r="F82" s="4">
        <v>1431</v>
      </c>
      <c r="G82" s="5">
        <v>79</v>
      </c>
      <c r="H82" s="5">
        <v>23</v>
      </c>
      <c r="I82" s="4">
        <v>3320</v>
      </c>
      <c r="J82" s="5">
        <v>31</v>
      </c>
      <c r="K82" s="5">
        <v>0</v>
      </c>
    </row>
    <row r="83" spans="1:11" ht="17.25" thickBot="1">
      <c r="A83" s="3"/>
      <c r="B83" s="3" t="s">
        <v>12968</v>
      </c>
      <c r="C83" s="4">
        <v>2119</v>
      </c>
      <c r="D83" s="4">
        <v>1084</v>
      </c>
      <c r="E83" s="5">
        <v>515</v>
      </c>
      <c r="F83" s="5">
        <v>523</v>
      </c>
      <c r="G83" s="5">
        <v>26</v>
      </c>
      <c r="H83" s="5">
        <v>10</v>
      </c>
      <c r="I83" s="4">
        <v>1074</v>
      </c>
      <c r="J83" s="5">
        <v>10</v>
      </c>
      <c r="K83" s="4">
        <v>1035</v>
      </c>
    </row>
    <row r="84" spans="1:11" ht="17.25" thickBot="1">
      <c r="A84" s="3"/>
      <c r="B84" s="3" t="s">
        <v>12967</v>
      </c>
      <c r="C84" s="4">
        <v>3782</v>
      </c>
      <c r="D84" s="4">
        <v>1698</v>
      </c>
      <c r="E84" s="5">
        <v>669</v>
      </c>
      <c r="F84" s="5">
        <v>944</v>
      </c>
      <c r="G84" s="5">
        <v>55</v>
      </c>
      <c r="H84" s="5">
        <v>10</v>
      </c>
      <c r="I84" s="4">
        <v>1678</v>
      </c>
      <c r="J84" s="5">
        <v>20</v>
      </c>
      <c r="K84" s="4">
        <v>2084</v>
      </c>
    </row>
    <row r="85" spans="1:11" ht="17.25" thickBot="1">
      <c r="A85" s="3"/>
      <c r="B85" s="3" t="s">
        <v>12966</v>
      </c>
      <c r="C85" s="4">
        <v>1133</v>
      </c>
      <c r="D85" s="5">
        <v>588</v>
      </c>
      <c r="E85" s="5">
        <v>172</v>
      </c>
      <c r="F85" s="5">
        <v>387</v>
      </c>
      <c r="G85" s="5">
        <v>14</v>
      </c>
      <c r="H85" s="5">
        <v>6</v>
      </c>
      <c r="I85" s="5">
        <v>579</v>
      </c>
      <c r="J85" s="5">
        <v>9</v>
      </c>
      <c r="K85" s="5">
        <v>545</v>
      </c>
    </row>
    <row r="86" spans="1:11" ht="17.25" thickBot="1">
      <c r="A86" s="3"/>
      <c r="B86" s="3" t="s">
        <v>12965</v>
      </c>
      <c r="C86" s="4">
        <v>2392</v>
      </c>
      <c r="D86" s="4">
        <v>1308</v>
      </c>
      <c r="E86" s="5">
        <v>480</v>
      </c>
      <c r="F86" s="5">
        <v>762</v>
      </c>
      <c r="G86" s="5">
        <v>30</v>
      </c>
      <c r="H86" s="5">
        <v>13</v>
      </c>
      <c r="I86" s="4">
        <v>1285</v>
      </c>
      <c r="J86" s="5">
        <v>23</v>
      </c>
      <c r="K86" s="4">
        <v>1084</v>
      </c>
    </row>
    <row r="87" spans="1:11" ht="17.25" thickBot="1">
      <c r="A87" s="3" t="s">
        <v>12964</v>
      </c>
      <c r="B87" s="3" t="s">
        <v>36</v>
      </c>
      <c r="C87" s="4">
        <v>21055</v>
      </c>
      <c r="D87" s="4">
        <v>12952</v>
      </c>
      <c r="E87" s="4">
        <v>6493</v>
      </c>
      <c r="F87" s="4">
        <v>5925</v>
      </c>
      <c r="G87" s="5">
        <v>320</v>
      </c>
      <c r="H87" s="5">
        <v>87</v>
      </c>
      <c r="I87" s="4">
        <v>12825</v>
      </c>
      <c r="J87" s="5">
        <v>127</v>
      </c>
      <c r="K87" s="4">
        <v>8103</v>
      </c>
    </row>
    <row r="88" spans="1:11" ht="23.25" thickBot="1">
      <c r="A88" s="3"/>
      <c r="B88" s="3" t="s">
        <v>37</v>
      </c>
      <c r="C88" s="4">
        <v>4508</v>
      </c>
      <c r="D88" s="4">
        <v>4508</v>
      </c>
      <c r="E88" s="4">
        <v>2541</v>
      </c>
      <c r="F88" s="4">
        <v>1795</v>
      </c>
      <c r="G88" s="5">
        <v>115</v>
      </c>
      <c r="H88" s="5">
        <v>16</v>
      </c>
      <c r="I88" s="4">
        <v>4467</v>
      </c>
      <c r="J88" s="5">
        <v>41</v>
      </c>
      <c r="K88" s="5">
        <v>0</v>
      </c>
    </row>
    <row r="89" spans="1:11" ht="17.25" thickBot="1">
      <c r="A89" s="3"/>
      <c r="B89" s="3" t="s">
        <v>12963</v>
      </c>
      <c r="C89" s="4">
        <v>3711</v>
      </c>
      <c r="D89" s="4">
        <v>1700</v>
      </c>
      <c r="E89" s="5">
        <v>727</v>
      </c>
      <c r="F89" s="5">
        <v>890</v>
      </c>
      <c r="G89" s="5">
        <v>49</v>
      </c>
      <c r="H89" s="5">
        <v>16</v>
      </c>
      <c r="I89" s="4">
        <v>1682</v>
      </c>
      <c r="J89" s="5">
        <v>18</v>
      </c>
      <c r="K89" s="4">
        <v>2011</v>
      </c>
    </row>
    <row r="90" spans="1:11" ht="17.25" thickBot="1">
      <c r="A90" s="3"/>
      <c r="B90" s="3" t="s">
        <v>12962</v>
      </c>
      <c r="C90" s="4">
        <v>2976</v>
      </c>
      <c r="D90" s="4">
        <v>1371</v>
      </c>
      <c r="E90" s="5">
        <v>664</v>
      </c>
      <c r="F90" s="5">
        <v>653</v>
      </c>
      <c r="G90" s="5">
        <v>28</v>
      </c>
      <c r="H90" s="5">
        <v>11</v>
      </c>
      <c r="I90" s="4">
        <v>1356</v>
      </c>
      <c r="J90" s="5">
        <v>15</v>
      </c>
      <c r="K90" s="4">
        <v>1605</v>
      </c>
    </row>
    <row r="91" spans="1:11" ht="17.25" thickBot="1">
      <c r="A91" s="3"/>
      <c r="B91" s="3" t="s">
        <v>12961</v>
      </c>
      <c r="C91" s="4">
        <v>2394</v>
      </c>
      <c r="D91" s="4">
        <v>1460</v>
      </c>
      <c r="E91" s="5">
        <v>874</v>
      </c>
      <c r="F91" s="5">
        <v>529</v>
      </c>
      <c r="G91" s="5">
        <v>39</v>
      </c>
      <c r="H91" s="5">
        <v>6</v>
      </c>
      <c r="I91" s="4">
        <v>1448</v>
      </c>
      <c r="J91" s="5">
        <v>12</v>
      </c>
      <c r="K91" s="5">
        <v>934</v>
      </c>
    </row>
    <row r="92" spans="1:11" ht="17.25" thickBot="1">
      <c r="A92" s="3"/>
      <c r="B92" s="3" t="s">
        <v>12960</v>
      </c>
      <c r="C92" s="4">
        <v>2673</v>
      </c>
      <c r="D92" s="4">
        <v>1405</v>
      </c>
      <c r="E92" s="5">
        <v>616</v>
      </c>
      <c r="F92" s="5">
        <v>739</v>
      </c>
      <c r="G92" s="5">
        <v>30</v>
      </c>
      <c r="H92" s="5">
        <v>12</v>
      </c>
      <c r="I92" s="4">
        <v>1397</v>
      </c>
      <c r="J92" s="5">
        <v>8</v>
      </c>
      <c r="K92" s="4">
        <v>1268</v>
      </c>
    </row>
    <row r="93" spans="1:11" ht="17.25" thickBot="1">
      <c r="A93" s="3"/>
      <c r="B93" s="3" t="s">
        <v>12959</v>
      </c>
      <c r="C93" s="4">
        <v>1162</v>
      </c>
      <c r="D93" s="5">
        <v>602</v>
      </c>
      <c r="E93" s="5">
        <v>157</v>
      </c>
      <c r="F93" s="5">
        <v>414</v>
      </c>
      <c r="G93" s="5">
        <v>10</v>
      </c>
      <c r="H93" s="5">
        <v>11</v>
      </c>
      <c r="I93" s="5">
        <v>592</v>
      </c>
      <c r="J93" s="5">
        <v>10</v>
      </c>
      <c r="K93" s="5">
        <v>560</v>
      </c>
    </row>
    <row r="94" spans="1:11" ht="17.25" thickBot="1">
      <c r="A94" s="3"/>
      <c r="B94" s="3" t="s">
        <v>12958</v>
      </c>
      <c r="C94" s="4">
        <v>3631</v>
      </c>
      <c r="D94" s="4">
        <v>1906</v>
      </c>
      <c r="E94" s="5">
        <v>914</v>
      </c>
      <c r="F94" s="5">
        <v>905</v>
      </c>
      <c r="G94" s="5">
        <v>49</v>
      </c>
      <c r="H94" s="5">
        <v>15</v>
      </c>
      <c r="I94" s="4">
        <v>1883</v>
      </c>
      <c r="J94" s="5">
        <v>23</v>
      </c>
      <c r="K94" s="4">
        <v>1725</v>
      </c>
    </row>
    <row r="95" spans="1:11" ht="23.25" thickBot="1">
      <c r="A95" s="3" t="s">
        <v>97</v>
      </c>
      <c r="B95" s="3"/>
      <c r="C95" s="5">
        <v>0</v>
      </c>
      <c r="D95" s="5">
        <v>3</v>
      </c>
      <c r="E95" s="5">
        <v>1</v>
      </c>
      <c r="F95" s="5">
        <v>2</v>
      </c>
      <c r="G95" s="5">
        <v>0</v>
      </c>
      <c r="H95" s="5">
        <v>0</v>
      </c>
      <c r="I95" s="5">
        <v>3</v>
      </c>
      <c r="J95" s="5">
        <v>0</v>
      </c>
      <c r="K95" s="5">
        <v>-3</v>
      </c>
    </row>
    <row r="96" spans="1:11" ht="18" thickTop="1" thickBot="1">
      <c r="A96" s="42" t="s">
        <v>0</v>
      </c>
      <c r="B96" s="42" t="s">
        <v>1</v>
      </c>
      <c r="C96" s="42" t="s">
        <v>2</v>
      </c>
      <c r="D96" s="42" t="s">
        <v>3</v>
      </c>
      <c r="E96" s="46" t="s">
        <v>4</v>
      </c>
      <c r="F96" s="47"/>
      <c r="G96" s="47"/>
      <c r="H96" s="47"/>
      <c r="I96" s="48"/>
      <c r="J96" s="24" t="s">
        <v>5</v>
      </c>
      <c r="K96" s="42" t="s">
        <v>6</v>
      </c>
    </row>
    <row r="97" spans="1:11" ht="22.5">
      <c r="A97" s="43"/>
      <c r="B97" s="43"/>
      <c r="C97" s="43"/>
      <c r="D97" s="43"/>
      <c r="E97" s="25" t="s">
        <v>7</v>
      </c>
      <c r="F97" s="25" t="s">
        <v>9</v>
      </c>
      <c r="G97" s="25" t="s">
        <v>100</v>
      </c>
      <c r="H97" s="25" t="s">
        <v>19</v>
      </c>
      <c r="I97" s="45" t="s">
        <v>29</v>
      </c>
      <c r="J97" s="25" t="s">
        <v>3</v>
      </c>
      <c r="K97" s="43"/>
    </row>
    <row r="98" spans="1:11" ht="17.25" thickBot="1">
      <c r="A98" s="44"/>
      <c r="B98" s="44"/>
      <c r="C98" s="44"/>
      <c r="D98" s="44"/>
      <c r="E98" s="26" t="s">
        <v>12957</v>
      </c>
      <c r="F98" s="26" t="s">
        <v>12956</v>
      </c>
      <c r="G98" s="26" t="s">
        <v>12955</v>
      </c>
      <c r="H98" s="26" t="s">
        <v>12954</v>
      </c>
      <c r="I98" s="44"/>
      <c r="J98" s="26"/>
      <c r="K98" s="44"/>
    </row>
    <row r="99" spans="1:11" ht="17.25" thickBot="1">
      <c r="A99" s="3" t="s">
        <v>30</v>
      </c>
      <c r="B99" s="3"/>
      <c r="C99" s="4">
        <v>55645</v>
      </c>
      <c r="D99" s="4">
        <v>36795</v>
      </c>
      <c r="E99" s="4">
        <v>14934</v>
      </c>
      <c r="F99" s="4">
        <v>20446</v>
      </c>
      <c r="G99" s="5">
        <v>613</v>
      </c>
      <c r="H99" s="5">
        <v>266</v>
      </c>
      <c r="I99" s="4">
        <v>36259</v>
      </c>
      <c r="J99" s="5">
        <v>536</v>
      </c>
      <c r="K99" s="4">
        <v>18850</v>
      </c>
    </row>
    <row r="100" spans="1:11" ht="23.25" thickBot="1">
      <c r="A100" s="3" t="s">
        <v>31</v>
      </c>
      <c r="B100" s="3"/>
      <c r="C100" s="5">
        <v>168</v>
      </c>
      <c r="D100" s="5">
        <v>154</v>
      </c>
      <c r="E100" s="5">
        <v>57</v>
      </c>
      <c r="F100" s="5">
        <v>82</v>
      </c>
      <c r="G100" s="5">
        <v>6</v>
      </c>
      <c r="H100" s="5">
        <v>8</v>
      </c>
      <c r="I100" s="5">
        <v>153</v>
      </c>
      <c r="J100" s="5">
        <v>1</v>
      </c>
      <c r="K100" s="5">
        <v>14</v>
      </c>
    </row>
    <row r="101" spans="1:11" ht="23.25" thickBot="1">
      <c r="A101" s="3" t="s">
        <v>32</v>
      </c>
      <c r="B101" s="3"/>
      <c r="C101" s="4">
        <v>3107</v>
      </c>
      <c r="D101" s="4">
        <v>3106</v>
      </c>
      <c r="E101" s="4">
        <v>1508</v>
      </c>
      <c r="F101" s="4">
        <v>1432</v>
      </c>
      <c r="G101" s="5">
        <v>82</v>
      </c>
      <c r="H101" s="5">
        <v>31</v>
      </c>
      <c r="I101" s="4">
        <v>3053</v>
      </c>
      <c r="J101" s="5">
        <v>53</v>
      </c>
      <c r="K101" s="5">
        <v>1</v>
      </c>
    </row>
    <row r="102" spans="1:11" ht="23.25" thickBot="1">
      <c r="A102" s="3" t="s">
        <v>33</v>
      </c>
      <c r="B102" s="3"/>
      <c r="C102" s="5">
        <v>113</v>
      </c>
      <c r="D102" s="5">
        <v>26</v>
      </c>
      <c r="E102" s="5">
        <v>20</v>
      </c>
      <c r="F102" s="5">
        <v>6</v>
      </c>
      <c r="G102" s="5">
        <v>0</v>
      </c>
      <c r="H102" s="5">
        <v>0</v>
      </c>
      <c r="I102" s="5">
        <v>26</v>
      </c>
      <c r="J102" s="5">
        <v>0</v>
      </c>
      <c r="K102" s="5">
        <v>87</v>
      </c>
    </row>
    <row r="103" spans="1:11" ht="23.25" thickBot="1">
      <c r="A103" s="3" t="s">
        <v>34</v>
      </c>
      <c r="B103" s="3"/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</row>
    <row r="104" spans="1:11" ht="17.25" thickBot="1">
      <c r="A104" s="3" t="s">
        <v>12953</v>
      </c>
      <c r="B104" s="3" t="s">
        <v>36</v>
      </c>
      <c r="C104" s="4">
        <v>23337</v>
      </c>
      <c r="D104" s="4">
        <v>14610</v>
      </c>
      <c r="E104" s="4">
        <v>6126</v>
      </c>
      <c r="F104" s="4">
        <v>7899</v>
      </c>
      <c r="G104" s="5">
        <v>316</v>
      </c>
      <c r="H104" s="5">
        <v>102</v>
      </c>
      <c r="I104" s="4">
        <v>14443</v>
      </c>
      <c r="J104" s="5">
        <v>167</v>
      </c>
      <c r="K104" s="4">
        <v>8727</v>
      </c>
    </row>
    <row r="105" spans="1:11" ht="23.25" thickBot="1">
      <c r="A105" s="3"/>
      <c r="B105" s="3" t="s">
        <v>37</v>
      </c>
      <c r="C105" s="4">
        <v>6029</v>
      </c>
      <c r="D105" s="4">
        <v>6028</v>
      </c>
      <c r="E105" s="4">
        <v>2880</v>
      </c>
      <c r="F105" s="4">
        <v>2958</v>
      </c>
      <c r="G105" s="5">
        <v>111</v>
      </c>
      <c r="H105" s="5">
        <v>29</v>
      </c>
      <c r="I105" s="4">
        <v>5978</v>
      </c>
      <c r="J105" s="5">
        <v>50</v>
      </c>
      <c r="K105" s="5">
        <v>1</v>
      </c>
    </row>
    <row r="106" spans="1:11" ht="17.25" thickBot="1">
      <c r="A106" s="3"/>
      <c r="B106" s="3" t="s">
        <v>12952</v>
      </c>
      <c r="C106" s="4">
        <v>1844</v>
      </c>
      <c r="D106" s="5">
        <v>842</v>
      </c>
      <c r="E106" s="5">
        <v>308</v>
      </c>
      <c r="F106" s="5">
        <v>499</v>
      </c>
      <c r="G106" s="5">
        <v>23</v>
      </c>
      <c r="H106" s="5">
        <v>6</v>
      </c>
      <c r="I106" s="5">
        <v>836</v>
      </c>
      <c r="J106" s="5">
        <v>6</v>
      </c>
      <c r="K106" s="4">
        <v>1002</v>
      </c>
    </row>
    <row r="107" spans="1:11" ht="17.25" thickBot="1">
      <c r="A107" s="3"/>
      <c r="B107" s="3" t="s">
        <v>12951</v>
      </c>
      <c r="C107" s="4">
        <v>1227</v>
      </c>
      <c r="D107" s="5">
        <v>626</v>
      </c>
      <c r="E107" s="5">
        <v>217</v>
      </c>
      <c r="F107" s="5">
        <v>375</v>
      </c>
      <c r="G107" s="5">
        <v>8</v>
      </c>
      <c r="H107" s="5">
        <v>6</v>
      </c>
      <c r="I107" s="5">
        <v>606</v>
      </c>
      <c r="J107" s="5">
        <v>20</v>
      </c>
      <c r="K107" s="5">
        <v>601</v>
      </c>
    </row>
    <row r="108" spans="1:11" ht="17.25" thickBot="1">
      <c r="A108" s="3"/>
      <c r="B108" s="3" t="s">
        <v>12950</v>
      </c>
      <c r="C108" s="4">
        <v>1570</v>
      </c>
      <c r="D108" s="5">
        <v>866</v>
      </c>
      <c r="E108" s="5">
        <v>279</v>
      </c>
      <c r="F108" s="5">
        <v>540</v>
      </c>
      <c r="G108" s="5">
        <v>20</v>
      </c>
      <c r="H108" s="5">
        <v>13</v>
      </c>
      <c r="I108" s="5">
        <v>852</v>
      </c>
      <c r="J108" s="5">
        <v>14</v>
      </c>
      <c r="K108" s="5">
        <v>704</v>
      </c>
    </row>
    <row r="109" spans="1:11" ht="17.25" thickBot="1">
      <c r="A109" s="3"/>
      <c r="B109" s="3" t="s">
        <v>12949</v>
      </c>
      <c r="C109" s="5">
        <v>762</v>
      </c>
      <c r="D109" s="5">
        <v>443</v>
      </c>
      <c r="E109" s="5">
        <v>151</v>
      </c>
      <c r="F109" s="5">
        <v>276</v>
      </c>
      <c r="G109" s="5">
        <v>6</v>
      </c>
      <c r="H109" s="5">
        <v>2</v>
      </c>
      <c r="I109" s="5">
        <v>435</v>
      </c>
      <c r="J109" s="5">
        <v>8</v>
      </c>
      <c r="K109" s="5">
        <v>319</v>
      </c>
    </row>
    <row r="110" spans="1:11" ht="17.25" thickBot="1">
      <c r="A110" s="3"/>
      <c r="B110" s="3" t="s">
        <v>12948</v>
      </c>
      <c r="C110" s="4">
        <v>2094</v>
      </c>
      <c r="D110" s="5">
        <v>991</v>
      </c>
      <c r="E110" s="5">
        <v>373</v>
      </c>
      <c r="F110" s="5">
        <v>554</v>
      </c>
      <c r="G110" s="5">
        <v>34</v>
      </c>
      <c r="H110" s="5">
        <v>12</v>
      </c>
      <c r="I110" s="5">
        <v>973</v>
      </c>
      <c r="J110" s="5">
        <v>18</v>
      </c>
      <c r="K110" s="4">
        <v>1103</v>
      </c>
    </row>
    <row r="111" spans="1:11" ht="17.25" thickBot="1">
      <c r="A111" s="3"/>
      <c r="B111" s="3" t="s">
        <v>12947</v>
      </c>
      <c r="C111" s="4">
        <v>3548</v>
      </c>
      <c r="D111" s="4">
        <v>1677</v>
      </c>
      <c r="E111" s="5">
        <v>640</v>
      </c>
      <c r="F111" s="5">
        <v>972</v>
      </c>
      <c r="G111" s="5">
        <v>37</v>
      </c>
      <c r="H111" s="5">
        <v>11</v>
      </c>
      <c r="I111" s="4">
        <v>1660</v>
      </c>
      <c r="J111" s="5">
        <v>17</v>
      </c>
      <c r="K111" s="4">
        <v>1871</v>
      </c>
    </row>
    <row r="112" spans="1:11" ht="17.25" thickBot="1">
      <c r="A112" s="3"/>
      <c r="B112" s="3" t="s">
        <v>12946</v>
      </c>
      <c r="C112" s="4">
        <v>1699</v>
      </c>
      <c r="D112" s="5">
        <v>795</v>
      </c>
      <c r="E112" s="5">
        <v>262</v>
      </c>
      <c r="F112" s="5">
        <v>499</v>
      </c>
      <c r="G112" s="5">
        <v>19</v>
      </c>
      <c r="H112" s="5">
        <v>8</v>
      </c>
      <c r="I112" s="5">
        <v>788</v>
      </c>
      <c r="J112" s="5">
        <v>7</v>
      </c>
      <c r="K112" s="5">
        <v>904</v>
      </c>
    </row>
    <row r="113" spans="1:11" ht="17.25" thickBot="1">
      <c r="A113" s="3"/>
      <c r="B113" s="3" t="s">
        <v>12945</v>
      </c>
      <c r="C113" s="4">
        <v>4564</v>
      </c>
      <c r="D113" s="4">
        <v>2342</v>
      </c>
      <c r="E113" s="4">
        <v>1016</v>
      </c>
      <c r="F113" s="4">
        <v>1226</v>
      </c>
      <c r="G113" s="5">
        <v>58</v>
      </c>
      <c r="H113" s="5">
        <v>15</v>
      </c>
      <c r="I113" s="4">
        <v>2315</v>
      </c>
      <c r="J113" s="5">
        <v>27</v>
      </c>
      <c r="K113" s="4">
        <v>2222</v>
      </c>
    </row>
    <row r="114" spans="1:11" ht="17.25" thickBot="1">
      <c r="A114" s="3" t="s">
        <v>12944</v>
      </c>
      <c r="B114" s="3" t="s">
        <v>36</v>
      </c>
      <c r="C114" s="4">
        <v>7483</v>
      </c>
      <c r="D114" s="4">
        <v>4685</v>
      </c>
      <c r="E114" s="4">
        <v>2029</v>
      </c>
      <c r="F114" s="4">
        <v>2508</v>
      </c>
      <c r="G114" s="5">
        <v>47</v>
      </c>
      <c r="H114" s="5">
        <v>39</v>
      </c>
      <c r="I114" s="4">
        <v>4623</v>
      </c>
      <c r="J114" s="5">
        <v>62</v>
      </c>
      <c r="K114" s="4">
        <v>2798</v>
      </c>
    </row>
    <row r="115" spans="1:11" ht="23.25" thickBot="1">
      <c r="A115" s="3"/>
      <c r="B115" s="3" t="s">
        <v>37</v>
      </c>
      <c r="C115" s="4">
        <v>2057</v>
      </c>
      <c r="D115" s="4">
        <v>2057</v>
      </c>
      <c r="E115" s="5">
        <v>957</v>
      </c>
      <c r="F115" s="4">
        <v>1044</v>
      </c>
      <c r="G115" s="5">
        <v>14</v>
      </c>
      <c r="H115" s="5">
        <v>17</v>
      </c>
      <c r="I115" s="4">
        <v>2032</v>
      </c>
      <c r="J115" s="5">
        <v>25</v>
      </c>
      <c r="K115" s="5">
        <v>0</v>
      </c>
    </row>
    <row r="116" spans="1:11" ht="17.25" thickBot="1">
      <c r="A116" s="3"/>
      <c r="B116" s="3" t="s">
        <v>12943</v>
      </c>
      <c r="C116" s="4">
        <v>2215</v>
      </c>
      <c r="D116" s="5">
        <v>997</v>
      </c>
      <c r="E116" s="5">
        <v>394</v>
      </c>
      <c r="F116" s="5">
        <v>566</v>
      </c>
      <c r="G116" s="5">
        <v>14</v>
      </c>
      <c r="H116" s="5">
        <v>12</v>
      </c>
      <c r="I116" s="5">
        <v>986</v>
      </c>
      <c r="J116" s="5">
        <v>11</v>
      </c>
      <c r="K116" s="4">
        <v>1218</v>
      </c>
    </row>
    <row r="117" spans="1:11" ht="17.25" thickBot="1">
      <c r="A117" s="3"/>
      <c r="B117" s="3" t="s">
        <v>12942</v>
      </c>
      <c r="C117" s="4">
        <v>1062</v>
      </c>
      <c r="D117" s="5">
        <v>520</v>
      </c>
      <c r="E117" s="5">
        <v>191</v>
      </c>
      <c r="F117" s="5">
        <v>313</v>
      </c>
      <c r="G117" s="5">
        <v>6</v>
      </c>
      <c r="H117" s="5">
        <v>2</v>
      </c>
      <c r="I117" s="5">
        <v>512</v>
      </c>
      <c r="J117" s="5">
        <v>8</v>
      </c>
      <c r="K117" s="5">
        <v>542</v>
      </c>
    </row>
    <row r="118" spans="1:11" ht="17.25" thickBot="1">
      <c r="A118" s="3"/>
      <c r="B118" s="3" t="s">
        <v>12941</v>
      </c>
      <c r="C118" s="4">
        <v>1613</v>
      </c>
      <c r="D118" s="5">
        <v>830</v>
      </c>
      <c r="E118" s="5">
        <v>353</v>
      </c>
      <c r="F118" s="5">
        <v>451</v>
      </c>
      <c r="G118" s="5">
        <v>11</v>
      </c>
      <c r="H118" s="5">
        <v>5</v>
      </c>
      <c r="I118" s="5">
        <v>820</v>
      </c>
      <c r="J118" s="5">
        <v>10</v>
      </c>
      <c r="K118" s="5">
        <v>783</v>
      </c>
    </row>
    <row r="119" spans="1:11" ht="17.25" thickBot="1">
      <c r="A119" s="3"/>
      <c r="B119" s="3" t="s">
        <v>12940</v>
      </c>
      <c r="C119" s="5">
        <v>536</v>
      </c>
      <c r="D119" s="5">
        <v>281</v>
      </c>
      <c r="E119" s="5">
        <v>134</v>
      </c>
      <c r="F119" s="5">
        <v>134</v>
      </c>
      <c r="G119" s="5">
        <v>2</v>
      </c>
      <c r="H119" s="5">
        <v>3</v>
      </c>
      <c r="I119" s="5">
        <v>273</v>
      </c>
      <c r="J119" s="5">
        <v>8</v>
      </c>
      <c r="K119" s="5">
        <v>255</v>
      </c>
    </row>
    <row r="120" spans="1:11" ht="17.25" thickBot="1">
      <c r="A120" s="3" t="s">
        <v>12939</v>
      </c>
      <c r="B120" s="3" t="s">
        <v>36</v>
      </c>
      <c r="C120" s="4">
        <v>2102</v>
      </c>
      <c r="D120" s="4">
        <v>1388</v>
      </c>
      <c r="E120" s="5">
        <v>612</v>
      </c>
      <c r="F120" s="5">
        <v>736</v>
      </c>
      <c r="G120" s="5">
        <v>14</v>
      </c>
      <c r="H120" s="5">
        <v>3</v>
      </c>
      <c r="I120" s="4">
        <v>1365</v>
      </c>
      <c r="J120" s="5">
        <v>23</v>
      </c>
      <c r="K120" s="5">
        <v>714</v>
      </c>
    </row>
    <row r="121" spans="1:11" ht="23.25" thickBot="1">
      <c r="A121" s="3"/>
      <c r="B121" s="3" t="s">
        <v>37</v>
      </c>
      <c r="C121" s="5">
        <v>754</v>
      </c>
      <c r="D121" s="5">
        <v>754</v>
      </c>
      <c r="E121" s="5">
        <v>364</v>
      </c>
      <c r="F121" s="5">
        <v>369</v>
      </c>
      <c r="G121" s="5">
        <v>9</v>
      </c>
      <c r="H121" s="5">
        <v>2</v>
      </c>
      <c r="I121" s="5">
        <v>744</v>
      </c>
      <c r="J121" s="5">
        <v>10</v>
      </c>
      <c r="K121" s="5">
        <v>0</v>
      </c>
    </row>
    <row r="122" spans="1:11" ht="23.25" thickBot="1">
      <c r="A122" s="3"/>
      <c r="B122" s="3" t="s">
        <v>12938</v>
      </c>
      <c r="C122" s="4">
        <v>1348</v>
      </c>
      <c r="D122" s="5">
        <v>634</v>
      </c>
      <c r="E122" s="5">
        <v>248</v>
      </c>
      <c r="F122" s="5">
        <v>367</v>
      </c>
      <c r="G122" s="5">
        <v>5</v>
      </c>
      <c r="H122" s="5">
        <v>1</v>
      </c>
      <c r="I122" s="5">
        <v>621</v>
      </c>
      <c r="J122" s="5">
        <v>13</v>
      </c>
      <c r="K122" s="5">
        <v>714</v>
      </c>
    </row>
    <row r="123" spans="1:11" ht="17.25" thickBot="1">
      <c r="A123" s="3" t="s">
        <v>10672</v>
      </c>
      <c r="B123" s="3" t="s">
        <v>36</v>
      </c>
      <c r="C123" s="4">
        <v>3861</v>
      </c>
      <c r="D123" s="4">
        <v>2430</v>
      </c>
      <c r="E123" s="5">
        <v>980</v>
      </c>
      <c r="F123" s="4">
        <v>1350</v>
      </c>
      <c r="G123" s="5">
        <v>42</v>
      </c>
      <c r="H123" s="5">
        <v>16</v>
      </c>
      <c r="I123" s="4">
        <v>2388</v>
      </c>
      <c r="J123" s="5">
        <v>42</v>
      </c>
      <c r="K123" s="4">
        <v>1431</v>
      </c>
    </row>
    <row r="124" spans="1:11" ht="23.25" thickBot="1">
      <c r="A124" s="3"/>
      <c r="B124" s="3" t="s">
        <v>37</v>
      </c>
      <c r="C124" s="5">
        <v>950</v>
      </c>
      <c r="D124" s="5">
        <v>950</v>
      </c>
      <c r="E124" s="5">
        <v>444</v>
      </c>
      <c r="F124" s="5">
        <v>470</v>
      </c>
      <c r="G124" s="5">
        <v>17</v>
      </c>
      <c r="H124" s="5">
        <v>4</v>
      </c>
      <c r="I124" s="5">
        <v>935</v>
      </c>
      <c r="J124" s="5">
        <v>15</v>
      </c>
      <c r="K124" s="5">
        <v>0</v>
      </c>
    </row>
    <row r="125" spans="1:11" ht="17.25" thickBot="1">
      <c r="A125" s="3"/>
      <c r="B125" s="3" t="s">
        <v>10671</v>
      </c>
      <c r="C125" s="5">
        <v>992</v>
      </c>
      <c r="D125" s="5">
        <v>496</v>
      </c>
      <c r="E125" s="5">
        <v>175</v>
      </c>
      <c r="F125" s="5">
        <v>298</v>
      </c>
      <c r="G125" s="5">
        <v>8</v>
      </c>
      <c r="H125" s="5">
        <v>2</v>
      </c>
      <c r="I125" s="5">
        <v>483</v>
      </c>
      <c r="J125" s="5">
        <v>13</v>
      </c>
      <c r="K125" s="5">
        <v>496</v>
      </c>
    </row>
    <row r="126" spans="1:11" ht="17.25" thickBot="1">
      <c r="A126" s="3"/>
      <c r="B126" s="3" t="s">
        <v>10670</v>
      </c>
      <c r="C126" s="5">
        <v>699</v>
      </c>
      <c r="D126" s="5">
        <v>394</v>
      </c>
      <c r="E126" s="5">
        <v>141</v>
      </c>
      <c r="F126" s="5">
        <v>239</v>
      </c>
      <c r="G126" s="5">
        <v>8</v>
      </c>
      <c r="H126" s="5">
        <v>4</v>
      </c>
      <c r="I126" s="5">
        <v>392</v>
      </c>
      <c r="J126" s="5">
        <v>2</v>
      </c>
      <c r="K126" s="5">
        <v>305</v>
      </c>
    </row>
    <row r="127" spans="1:11" ht="17.25" thickBot="1">
      <c r="A127" s="3"/>
      <c r="B127" s="3" t="s">
        <v>10669</v>
      </c>
      <c r="C127" s="4">
        <v>1220</v>
      </c>
      <c r="D127" s="5">
        <v>590</v>
      </c>
      <c r="E127" s="5">
        <v>220</v>
      </c>
      <c r="F127" s="5">
        <v>343</v>
      </c>
      <c r="G127" s="5">
        <v>9</v>
      </c>
      <c r="H127" s="5">
        <v>6</v>
      </c>
      <c r="I127" s="5">
        <v>578</v>
      </c>
      <c r="J127" s="5">
        <v>12</v>
      </c>
      <c r="K127" s="5">
        <v>630</v>
      </c>
    </row>
    <row r="128" spans="1:11" ht="17.25" thickBot="1">
      <c r="A128" s="3" t="s">
        <v>12937</v>
      </c>
      <c r="B128" s="3" t="s">
        <v>36</v>
      </c>
      <c r="C128" s="4">
        <v>4787</v>
      </c>
      <c r="D128" s="4">
        <v>3173</v>
      </c>
      <c r="E128" s="4">
        <v>1005</v>
      </c>
      <c r="F128" s="4">
        <v>2068</v>
      </c>
      <c r="G128" s="5">
        <v>26</v>
      </c>
      <c r="H128" s="5">
        <v>20</v>
      </c>
      <c r="I128" s="4">
        <v>3119</v>
      </c>
      <c r="J128" s="5">
        <v>54</v>
      </c>
      <c r="K128" s="4">
        <v>1614</v>
      </c>
    </row>
    <row r="129" spans="1:11" ht="23.25" thickBot="1">
      <c r="A129" s="3"/>
      <c r="B129" s="3" t="s">
        <v>37</v>
      </c>
      <c r="C129" s="4">
        <v>1344</v>
      </c>
      <c r="D129" s="4">
        <v>1344</v>
      </c>
      <c r="E129" s="5">
        <v>460</v>
      </c>
      <c r="F129" s="5">
        <v>846</v>
      </c>
      <c r="G129" s="5">
        <v>10</v>
      </c>
      <c r="H129" s="5">
        <v>7</v>
      </c>
      <c r="I129" s="4">
        <v>1323</v>
      </c>
      <c r="J129" s="5">
        <v>21</v>
      </c>
      <c r="K129" s="5">
        <v>0</v>
      </c>
    </row>
    <row r="130" spans="1:11" ht="17.25" thickBot="1">
      <c r="A130" s="3"/>
      <c r="B130" s="3" t="s">
        <v>12936</v>
      </c>
      <c r="C130" s="4">
        <v>1007</v>
      </c>
      <c r="D130" s="5">
        <v>477</v>
      </c>
      <c r="E130" s="5">
        <v>133</v>
      </c>
      <c r="F130" s="5">
        <v>331</v>
      </c>
      <c r="G130" s="5">
        <v>3</v>
      </c>
      <c r="H130" s="5">
        <v>4</v>
      </c>
      <c r="I130" s="5">
        <v>471</v>
      </c>
      <c r="J130" s="5">
        <v>6</v>
      </c>
      <c r="K130" s="5">
        <v>530</v>
      </c>
    </row>
    <row r="131" spans="1:11" ht="17.25" thickBot="1">
      <c r="A131" s="3"/>
      <c r="B131" s="3" t="s">
        <v>12935</v>
      </c>
      <c r="C131" s="5">
        <v>941</v>
      </c>
      <c r="D131" s="5">
        <v>528</v>
      </c>
      <c r="E131" s="5">
        <v>170</v>
      </c>
      <c r="F131" s="5">
        <v>333</v>
      </c>
      <c r="G131" s="5">
        <v>7</v>
      </c>
      <c r="H131" s="5">
        <v>3</v>
      </c>
      <c r="I131" s="5">
        <v>513</v>
      </c>
      <c r="J131" s="5">
        <v>15</v>
      </c>
      <c r="K131" s="5">
        <v>413</v>
      </c>
    </row>
    <row r="132" spans="1:11" ht="17.25" thickBot="1">
      <c r="A132" s="3"/>
      <c r="B132" s="3" t="s">
        <v>12934</v>
      </c>
      <c r="C132" s="4">
        <v>1430</v>
      </c>
      <c r="D132" s="5">
        <v>770</v>
      </c>
      <c r="E132" s="5">
        <v>236</v>
      </c>
      <c r="F132" s="5">
        <v>513</v>
      </c>
      <c r="G132" s="5">
        <v>5</v>
      </c>
      <c r="H132" s="5">
        <v>6</v>
      </c>
      <c r="I132" s="5">
        <v>760</v>
      </c>
      <c r="J132" s="5">
        <v>10</v>
      </c>
      <c r="K132" s="5">
        <v>660</v>
      </c>
    </row>
    <row r="133" spans="1:11" ht="17.25" thickBot="1">
      <c r="A133" s="3"/>
      <c r="B133" s="3" t="s">
        <v>12933</v>
      </c>
      <c r="C133" s="5">
        <v>65</v>
      </c>
      <c r="D133" s="5">
        <v>54</v>
      </c>
      <c r="E133" s="5">
        <v>6</v>
      </c>
      <c r="F133" s="5">
        <v>45</v>
      </c>
      <c r="G133" s="5">
        <v>1</v>
      </c>
      <c r="H133" s="5">
        <v>0</v>
      </c>
      <c r="I133" s="5">
        <v>52</v>
      </c>
      <c r="J133" s="5">
        <v>2</v>
      </c>
      <c r="K133" s="5">
        <v>11</v>
      </c>
    </row>
    <row r="134" spans="1:11" ht="17.25" thickBot="1">
      <c r="A134" s="3" t="s">
        <v>12932</v>
      </c>
      <c r="B134" s="3" t="s">
        <v>36</v>
      </c>
      <c r="C134" s="4">
        <v>4819</v>
      </c>
      <c r="D134" s="4">
        <v>3198</v>
      </c>
      <c r="E134" s="4">
        <v>1079</v>
      </c>
      <c r="F134" s="4">
        <v>1991</v>
      </c>
      <c r="G134" s="5">
        <v>36</v>
      </c>
      <c r="H134" s="5">
        <v>21</v>
      </c>
      <c r="I134" s="4">
        <v>3127</v>
      </c>
      <c r="J134" s="5">
        <v>71</v>
      </c>
      <c r="K134" s="4">
        <v>1621</v>
      </c>
    </row>
    <row r="135" spans="1:11" ht="23.25" thickBot="1">
      <c r="A135" s="3"/>
      <c r="B135" s="3" t="s">
        <v>37</v>
      </c>
      <c r="C135" s="4">
        <v>1706</v>
      </c>
      <c r="D135" s="4">
        <v>1706</v>
      </c>
      <c r="E135" s="5">
        <v>599</v>
      </c>
      <c r="F135" s="4">
        <v>1045</v>
      </c>
      <c r="G135" s="5">
        <v>16</v>
      </c>
      <c r="H135" s="5">
        <v>12</v>
      </c>
      <c r="I135" s="4">
        <v>1672</v>
      </c>
      <c r="J135" s="5">
        <v>34</v>
      </c>
      <c r="K135" s="5">
        <v>0</v>
      </c>
    </row>
    <row r="136" spans="1:11" ht="17.25" thickBot="1">
      <c r="A136" s="3"/>
      <c r="B136" s="3" t="s">
        <v>12931</v>
      </c>
      <c r="C136" s="4">
        <v>1666</v>
      </c>
      <c r="D136" s="5">
        <v>670</v>
      </c>
      <c r="E136" s="5">
        <v>217</v>
      </c>
      <c r="F136" s="5">
        <v>419</v>
      </c>
      <c r="G136" s="5">
        <v>11</v>
      </c>
      <c r="H136" s="5">
        <v>3</v>
      </c>
      <c r="I136" s="5">
        <v>650</v>
      </c>
      <c r="J136" s="5">
        <v>20</v>
      </c>
      <c r="K136" s="5">
        <v>996</v>
      </c>
    </row>
    <row r="137" spans="1:11" ht="17.25" thickBot="1">
      <c r="A137" s="3"/>
      <c r="B137" s="3" t="s">
        <v>12930</v>
      </c>
      <c r="C137" s="4">
        <v>1447</v>
      </c>
      <c r="D137" s="5">
        <v>822</v>
      </c>
      <c r="E137" s="5">
        <v>263</v>
      </c>
      <c r="F137" s="5">
        <v>527</v>
      </c>
      <c r="G137" s="5">
        <v>9</v>
      </c>
      <c r="H137" s="5">
        <v>6</v>
      </c>
      <c r="I137" s="5">
        <v>805</v>
      </c>
      <c r="J137" s="5">
        <v>17</v>
      </c>
      <c r="K137" s="5">
        <v>625</v>
      </c>
    </row>
    <row r="138" spans="1:11" ht="17.25" thickBot="1">
      <c r="A138" s="3" t="s">
        <v>12929</v>
      </c>
      <c r="B138" s="3" t="s">
        <v>36</v>
      </c>
      <c r="C138" s="4">
        <v>3872</v>
      </c>
      <c r="D138" s="4">
        <v>2640</v>
      </c>
      <c r="E138" s="4">
        <v>1004</v>
      </c>
      <c r="F138" s="4">
        <v>1541</v>
      </c>
      <c r="G138" s="5">
        <v>31</v>
      </c>
      <c r="H138" s="5">
        <v>16</v>
      </c>
      <c r="I138" s="4">
        <v>2592</v>
      </c>
      <c r="J138" s="5">
        <v>48</v>
      </c>
      <c r="K138" s="4">
        <v>1232</v>
      </c>
    </row>
    <row r="139" spans="1:11" ht="23.25" thickBot="1">
      <c r="A139" s="3"/>
      <c r="B139" s="3" t="s">
        <v>37</v>
      </c>
      <c r="C139" s="4">
        <v>1010</v>
      </c>
      <c r="D139" s="4">
        <v>1010</v>
      </c>
      <c r="E139" s="5">
        <v>449</v>
      </c>
      <c r="F139" s="5">
        <v>535</v>
      </c>
      <c r="G139" s="5">
        <v>10</v>
      </c>
      <c r="H139" s="5">
        <v>4</v>
      </c>
      <c r="I139" s="5">
        <v>998</v>
      </c>
      <c r="J139" s="5">
        <v>12</v>
      </c>
      <c r="K139" s="5">
        <v>0</v>
      </c>
    </row>
    <row r="140" spans="1:11" ht="17.25" thickBot="1">
      <c r="A140" s="3"/>
      <c r="B140" s="3" t="s">
        <v>12928</v>
      </c>
      <c r="C140" s="4">
        <v>1208</v>
      </c>
      <c r="D140" s="5">
        <v>654</v>
      </c>
      <c r="E140" s="5">
        <v>252</v>
      </c>
      <c r="F140" s="5">
        <v>374</v>
      </c>
      <c r="G140" s="5">
        <v>7</v>
      </c>
      <c r="H140" s="5">
        <v>5</v>
      </c>
      <c r="I140" s="5">
        <v>638</v>
      </c>
      <c r="J140" s="5">
        <v>16</v>
      </c>
      <c r="K140" s="5">
        <v>554</v>
      </c>
    </row>
    <row r="141" spans="1:11" ht="17.25" thickBot="1">
      <c r="A141" s="3"/>
      <c r="B141" s="3" t="s">
        <v>12927</v>
      </c>
      <c r="C141" s="5">
        <v>839</v>
      </c>
      <c r="D141" s="5">
        <v>492</v>
      </c>
      <c r="E141" s="5">
        <v>142</v>
      </c>
      <c r="F141" s="5">
        <v>331</v>
      </c>
      <c r="G141" s="5">
        <v>3</v>
      </c>
      <c r="H141" s="5">
        <v>5</v>
      </c>
      <c r="I141" s="5">
        <v>481</v>
      </c>
      <c r="J141" s="5">
        <v>11</v>
      </c>
      <c r="K141" s="5">
        <v>347</v>
      </c>
    </row>
    <row r="142" spans="1:11" ht="17.25" thickBot="1">
      <c r="A142" s="3"/>
      <c r="B142" s="3" t="s">
        <v>12926</v>
      </c>
      <c r="C142" s="5">
        <v>815</v>
      </c>
      <c r="D142" s="5">
        <v>484</v>
      </c>
      <c r="E142" s="5">
        <v>161</v>
      </c>
      <c r="F142" s="5">
        <v>301</v>
      </c>
      <c r="G142" s="5">
        <v>11</v>
      </c>
      <c r="H142" s="5">
        <v>2</v>
      </c>
      <c r="I142" s="5">
        <v>475</v>
      </c>
      <c r="J142" s="5">
        <v>9</v>
      </c>
      <c r="K142" s="5">
        <v>331</v>
      </c>
    </row>
    <row r="143" spans="1:11" ht="17.25" thickBot="1">
      <c r="A143" s="3" t="s">
        <v>12224</v>
      </c>
      <c r="B143" s="3" t="s">
        <v>36</v>
      </c>
      <c r="C143" s="4">
        <v>1996</v>
      </c>
      <c r="D143" s="4">
        <v>1383</v>
      </c>
      <c r="E143" s="5">
        <v>513</v>
      </c>
      <c r="F143" s="5">
        <v>832</v>
      </c>
      <c r="G143" s="5">
        <v>13</v>
      </c>
      <c r="H143" s="5">
        <v>10</v>
      </c>
      <c r="I143" s="4">
        <v>1368</v>
      </c>
      <c r="J143" s="5">
        <v>15</v>
      </c>
      <c r="K143" s="5">
        <v>613</v>
      </c>
    </row>
    <row r="144" spans="1:11" ht="23.25" thickBot="1">
      <c r="A144" s="3"/>
      <c r="B144" s="3" t="s">
        <v>37</v>
      </c>
      <c r="C144" s="5">
        <v>622</v>
      </c>
      <c r="D144" s="5">
        <v>621</v>
      </c>
      <c r="E144" s="5">
        <v>242</v>
      </c>
      <c r="F144" s="5">
        <v>369</v>
      </c>
      <c r="G144" s="5">
        <v>4</v>
      </c>
      <c r="H144" s="5">
        <v>3</v>
      </c>
      <c r="I144" s="5">
        <v>618</v>
      </c>
      <c r="J144" s="5">
        <v>3</v>
      </c>
      <c r="K144" s="5">
        <v>1</v>
      </c>
    </row>
    <row r="145" spans="1:11" ht="17.25" thickBot="1">
      <c r="A145" s="3"/>
      <c r="B145" s="3" t="s">
        <v>12223</v>
      </c>
      <c r="C145" s="5">
        <v>715</v>
      </c>
      <c r="D145" s="5">
        <v>389</v>
      </c>
      <c r="E145" s="5">
        <v>132</v>
      </c>
      <c r="F145" s="5">
        <v>240</v>
      </c>
      <c r="G145" s="5">
        <v>4</v>
      </c>
      <c r="H145" s="5">
        <v>5</v>
      </c>
      <c r="I145" s="5">
        <v>381</v>
      </c>
      <c r="J145" s="5">
        <v>8</v>
      </c>
      <c r="K145" s="5">
        <v>326</v>
      </c>
    </row>
    <row r="146" spans="1:11" ht="17.25" thickBot="1">
      <c r="A146" s="3"/>
      <c r="B146" s="3" t="s">
        <v>12222</v>
      </c>
      <c r="C146" s="5">
        <v>659</v>
      </c>
      <c r="D146" s="5">
        <v>373</v>
      </c>
      <c r="E146" s="5">
        <v>139</v>
      </c>
      <c r="F146" s="5">
        <v>223</v>
      </c>
      <c r="G146" s="5">
        <v>5</v>
      </c>
      <c r="H146" s="5">
        <v>2</v>
      </c>
      <c r="I146" s="5">
        <v>369</v>
      </c>
      <c r="J146" s="5">
        <v>4</v>
      </c>
      <c r="K146" s="5">
        <v>286</v>
      </c>
    </row>
    <row r="147" spans="1:11" ht="23.25" thickBot="1">
      <c r="A147" s="3" t="s">
        <v>97</v>
      </c>
      <c r="B147" s="3"/>
      <c r="C147" s="5">
        <v>0</v>
      </c>
      <c r="D147" s="5">
        <v>2</v>
      </c>
      <c r="E147" s="5">
        <v>1</v>
      </c>
      <c r="F147" s="5">
        <v>1</v>
      </c>
      <c r="G147" s="5">
        <v>0</v>
      </c>
      <c r="H147" s="5">
        <v>0</v>
      </c>
      <c r="I147" s="5">
        <v>2</v>
      </c>
      <c r="J147" s="5">
        <v>0</v>
      </c>
      <c r="K147" s="5">
        <v>-2</v>
      </c>
    </row>
  </sheetData>
  <mergeCells count="14">
    <mergeCell ref="K96:K98"/>
    <mergeCell ref="I97:I98"/>
    <mergeCell ref="A96:A98"/>
    <mergeCell ref="B96:B98"/>
    <mergeCell ref="C96:C98"/>
    <mergeCell ref="D96:D98"/>
    <mergeCell ref="E96:I96"/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956C0-E2D2-441B-82A9-72DA8A5A42F5}">
  <sheetPr>
    <tabColor theme="7" tint="0.59999389629810485"/>
  </sheetPr>
  <dimension ref="A1:X1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504</v>
      </c>
      <c r="F3" s="26" t="s">
        <v>13056</v>
      </c>
      <c r="G3" s="26" t="s">
        <v>13055</v>
      </c>
      <c r="H3" s="26" t="s">
        <v>13054</v>
      </c>
      <c r="I3" s="44"/>
      <c r="J3" s="26"/>
      <c r="K3" s="44"/>
      <c r="U3" t="s">
        <v>3</v>
      </c>
      <c r="V3" t="str">
        <f t="shared" si="0"/>
        <v>김종민</v>
      </c>
      <c r="W3" t="str">
        <f t="shared" si="0"/>
        <v>박우석</v>
      </c>
      <c r="X3" t="str">
        <f t="shared" si="0"/>
        <v>한민희</v>
      </c>
    </row>
    <row r="4" spans="1:24" ht="17.25" thickBot="1">
      <c r="A4" s="3" t="s">
        <v>30</v>
      </c>
      <c r="B4" s="3"/>
      <c r="C4" s="4">
        <v>102893</v>
      </c>
      <c r="D4" s="4">
        <v>63408</v>
      </c>
      <c r="E4" s="4">
        <v>32931</v>
      </c>
      <c r="F4" s="4">
        <v>28110</v>
      </c>
      <c r="G4" s="5">
        <v>727</v>
      </c>
      <c r="H4" s="5">
        <v>672</v>
      </c>
      <c r="I4" s="4">
        <v>62440</v>
      </c>
      <c r="J4" s="5">
        <v>968</v>
      </c>
      <c r="K4" s="4">
        <v>39485</v>
      </c>
      <c r="V4" s="8"/>
      <c r="W4" s="8"/>
      <c r="X4" s="8"/>
    </row>
    <row r="5" spans="1:24" ht="23.25" thickBot="1">
      <c r="A5" s="3" t="s">
        <v>31</v>
      </c>
      <c r="B5" s="3"/>
      <c r="C5" s="5">
        <v>241</v>
      </c>
      <c r="D5" s="5">
        <v>219</v>
      </c>
      <c r="E5" s="5">
        <v>106</v>
      </c>
      <c r="F5" s="5">
        <v>86</v>
      </c>
      <c r="G5" s="5">
        <v>13</v>
      </c>
      <c r="H5" s="5">
        <v>4</v>
      </c>
      <c r="I5" s="5">
        <v>209</v>
      </c>
      <c r="J5" s="5">
        <v>10</v>
      </c>
      <c r="K5" s="5">
        <v>22</v>
      </c>
      <c r="T5" t="s">
        <v>2929</v>
      </c>
      <c r="U5">
        <f>SUMIF($A:$A,"합계",D:D)</f>
        <v>116199</v>
      </c>
      <c r="V5">
        <f>SUMIF($A:$A,"합계",E:E)</f>
        <v>58319</v>
      </c>
      <c r="W5">
        <f>SUMIF($A:$A,"합계",F:F)</f>
        <v>52984</v>
      </c>
      <c r="X5">
        <f>SUMIF($A:$A,"합계",G:G)</f>
        <v>1762</v>
      </c>
    </row>
    <row r="6" spans="1:24" ht="23.25" thickBot="1">
      <c r="A6" s="3" t="s">
        <v>32</v>
      </c>
      <c r="B6" s="3"/>
      <c r="C6" s="4">
        <v>4866</v>
      </c>
      <c r="D6" s="4">
        <v>4865</v>
      </c>
      <c r="E6" s="4">
        <v>3043</v>
      </c>
      <c r="F6" s="4">
        <v>1543</v>
      </c>
      <c r="G6" s="5">
        <v>109</v>
      </c>
      <c r="H6" s="5">
        <v>80</v>
      </c>
      <c r="I6" s="4">
        <v>4775</v>
      </c>
      <c r="J6" s="5">
        <v>90</v>
      </c>
      <c r="K6" s="5">
        <v>1</v>
      </c>
      <c r="T6" t="s">
        <v>2930</v>
      </c>
      <c r="U6">
        <f>U5-U7</f>
        <v>65103</v>
      </c>
      <c r="V6">
        <f>V5-V7</f>
        <v>29169</v>
      </c>
      <c r="W6">
        <f>W5-W7</f>
        <v>33117</v>
      </c>
      <c r="X6">
        <f>X5-X7</f>
        <v>995</v>
      </c>
    </row>
    <row r="7" spans="1:24" ht="23.25" thickBot="1">
      <c r="A7" s="3" t="s">
        <v>33</v>
      </c>
      <c r="B7" s="3"/>
      <c r="C7" s="5">
        <v>169</v>
      </c>
      <c r="D7" s="5">
        <v>41</v>
      </c>
      <c r="E7" s="5">
        <v>35</v>
      </c>
      <c r="F7" s="5">
        <v>6</v>
      </c>
      <c r="G7" s="5">
        <v>0</v>
      </c>
      <c r="H7" s="5">
        <v>0</v>
      </c>
      <c r="I7" s="5">
        <v>41</v>
      </c>
      <c r="J7" s="5">
        <v>0</v>
      </c>
      <c r="K7" s="5">
        <v>128</v>
      </c>
      <c r="T7" t="s">
        <v>2931</v>
      </c>
      <c r="U7">
        <f>U11+U10+U9</f>
        <v>51096</v>
      </c>
      <c r="V7">
        <f>V11+V10+V9</f>
        <v>29150</v>
      </c>
      <c r="W7">
        <f>W11+W10+W9</f>
        <v>19867</v>
      </c>
      <c r="X7">
        <f>X11+X10+X9</f>
        <v>767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13135</v>
      </c>
      <c r="B9" s="3" t="s">
        <v>36</v>
      </c>
      <c r="C9" s="4">
        <v>7488</v>
      </c>
      <c r="D9" s="4">
        <v>4333</v>
      </c>
      <c r="E9" s="4">
        <v>2527</v>
      </c>
      <c r="F9" s="4">
        <v>1652</v>
      </c>
      <c r="G9" s="5">
        <v>46</v>
      </c>
      <c r="H9" s="5">
        <v>39</v>
      </c>
      <c r="I9" s="4">
        <v>4264</v>
      </c>
      <c r="J9" s="5">
        <v>69</v>
      </c>
      <c r="K9" s="4">
        <v>3155</v>
      </c>
      <c r="T9" t="s">
        <v>2934</v>
      </c>
      <c r="U9">
        <f>SUMIF($A:$A,"거소·선상투표",D:D)+SUMIF($A:$A,"국외부재자투표",D:D)+SUMIF($A:$A,"국외부재자투표(공관)",D:D)</f>
        <v>498</v>
      </c>
      <c r="V9">
        <f t="shared" ref="V9:X11" si="1">SUMIF($A:$A,"거소·선상투표",E:E)+SUMIF($A:$A,"국외부재자투표",E:E)+SUMIF($A:$A,"국외부재자투표(공관)",E:E)</f>
        <v>252</v>
      </c>
      <c r="W9">
        <f t="shared" si="1"/>
        <v>189</v>
      </c>
      <c r="X9">
        <f t="shared" si="1"/>
        <v>29</v>
      </c>
    </row>
    <row r="10" spans="1:24" ht="23.25" thickBot="1">
      <c r="A10" s="3"/>
      <c r="B10" s="3" t="s">
        <v>37</v>
      </c>
      <c r="C10" s="4">
        <v>1592</v>
      </c>
      <c r="D10" s="4">
        <v>1592</v>
      </c>
      <c r="E10" s="4">
        <v>1048</v>
      </c>
      <c r="F10" s="5">
        <v>504</v>
      </c>
      <c r="G10" s="5">
        <v>13</v>
      </c>
      <c r="H10" s="5">
        <v>11</v>
      </c>
      <c r="I10" s="4">
        <v>1576</v>
      </c>
      <c r="J10" s="5">
        <v>16</v>
      </c>
      <c r="K10" s="5">
        <v>0</v>
      </c>
      <c r="T10" t="s">
        <v>2932</v>
      </c>
      <c r="U10">
        <f>SUMIF($B:$B,"관내사전투표",D:D)</f>
        <v>40726</v>
      </c>
      <c r="V10">
        <f t="shared" ref="V10:X12" si="2">SUMIF($B:$B,"관내사전투표",E:E)</f>
        <v>23102</v>
      </c>
      <c r="W10">
        <f t="shared" si="2"/>
        <v>16199</v>
      </c>
      <c r="X10">
        <f t="shared" si="2"/>
        <v>498</v>
      </c>
    </row>
    <row r="11" spans="1:24" ht="17.25" thickBot="1">
      <c r="A11" s="3"/>
      <c r="B11" s="3" t="s">
        <v>13134</v>
      </c>
      <c r="C11" s="4">
        <v>1116</v>
      </c>
      <c r="D11" s="5">
        <v>443</v>
      </c>
      <c r="E11" s="5">
        <v>199</v>
      </c>
      <c r="F11" s="5">
        <v>218</v>
      </c>
      <c r="G11" s="5">
        <v>4</v>
      </c>
      <c r="H11" s="5">
        <v>4</v>
      </c>
      <c r="I11" s="5">
        <v>425</v>
      </c>
      <c r="J11" s="5">
        <v>18</v>
      </c>
      <c r="K11" s="5">
        <v>673</v>
      </c>
      <c r="T11" t="s">
        <v>2933</v>
      </c>
      <c r="U11">
        <f>SUMIF($A:$A,"관외사전투표",D:D)</f>
        <v>9872</v>
      </c>
      <c r="V11">
        <f t="shared" ref="V11:X13" si="3">SUMIF($A:$A,"관외사전투표",E:E)</f>
        <v>5796</v>
      </c>
      <c r="W11">
        <f t="shared" si="3"/>
        <v>3479</v>
      </c>
      <c r="X11">
        <f t="shared" si="3"/>
        <v>240</v>
      </c>
    </row>
    <row r="12" spans="1:24" ht="17.25" thickBot="1">
      <c r="A12" s="3"/>
      <c r="B12" s="3" t="s">
        <v>13133</v>
      </c>
      <c r="C12" s="5">
        <v>639</v>
      </c>
      <c r="D12" s="5">
        <v>350</v>
      </c>
      <c r="E12" s="5">
        <v>152</v>
      </c>
      <c r="F12" s="5">
        <v>181</v>
      </c>
      <c r="G12" s="5">
        <v>4</v>
      </c>
      <c r="H12" s="5">
        <v>5</v>
      </c>
      <c r="I12" s="5">
        <v>342</v>
      </c>
      <c r="J12" s="5">
        <v>8</v>
      </c>
      <c r="K12" s="5">
        <v>289</v>
      </c>
    </row>
    <row r="13" spans="1:24" ht="17.25" thickBot="1">
      <c r="A13" s="3"/>
      <c r="B13" s="3" t="s">
        <v>13132</v>
      </c>
      <c r="C13" s="4">
        <v>2447</v>
      </c>
      <c r="D13" s="4">
        <v>1158</v>
      </c>
      <c r="E13" s="5">
        <v>686</v>
      </c>
      <c r="F13" s="5">
        <v>435</v>
      </c>
      <c r="G13" s="5">
        <v>11</v>
      </c>
      <c r="H13" s="5">
        <v>11</v>
      </c>
      <c r="I13" s="4">
        <v>1143</v>
      </c>
      <c r="J13" s="5">
        <v>15</v>
      </c>
      <c r="K13" s="4">
        <v>1289</v>
      </c>
    </row>
    <row r="14" spans="1:24" ht="17.25" thickBot="1">
      <c r="A14" s="3"/>
      <c r="B14" s="3" t="s">
        <v>13131</v>
      </c>
      <c r="C14" s="4">
        <v>1694</v>
      </c>
      <c r="D14" s="5">
        <v>790</v>
      </c>
      <c r="E14" s="5">
        <v>442</v>
      </c>
      <c r="F14" s="5">
        <v>314</v>
      </c>
      <c r="G14" s="5">
        <v>14</v>
      </c>
      <c r="H14" s="5">
        <v>8</v>
      </c>
      <c r="I14" s="5">
        <v>778</v>
      </c>
      <c r="J14" s="5">
        <v>12</v>
      </c>
      <c r="K14" s="5">
        <v>904</v>
      </c>
      <c r="U14" s="8"/>
      <c r="V14" s="8"/>
      <c r="W14" s="8"/>
      <c r="X14" s="8"/>
    </row>
    <row r="15" spans="1:24" ht="17.25" thickBot="1">
      <c r="A15" s="3" t="s">
        <v>13130</v>
      </c>
      <c r="B15" s="3" t="s">
        <v>36</v>
      </c>
      <c r="C15" s="4">
        <v>11660</v>
      </c>
      <c r="D15" s="4">
        <v>6697</v>
      </c>
      <c r="E15" s="4">
        <v>3711</v>
      </c>
      <c r="F15" s="4">
        <v>2756</v>
      </c>
      <c r="G15" s="5">
        <v>68</v>
      </c>
      <c r="H15" s="5">
        <v>64</v>
      </c>
      <c r="I15" s="4">
        <v>6599</v>
      </c>
      <c r="J15" s="5">
        <v>98</v>
      </c>
      <c r="K15" s="4">
        <v>4963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2760</v>
      </c>
      <c r="D16" s="4">
        <v>2759</v>
      </c>
      <c r="E16" s="4">
        <v>1667</v>
      </c>
      <c r="F16" s="4">
        <v>1001</v>
      </c>
      <c r="G16" s="5">
        <v>24</v>
      </c>
      <c r="H16" s="5">
        <v>23</v>
      </c>
      <c r="I16" s="4">
        <v>2715</v>
      </c>
      <c r="J16" s="5">
        <v>44</v>
      </c>
      <c r="K16" s="5">
        <v>1</v>
      </c>
    </row>
    <row r="17" spans="1:11" ht="17.25" thickBot="1">
      <c r="A17" s="3"/>
      <c r="B17" s="3" t="s">
        <v>13129</v>
      </c>
      <c r="C17" s="4">
        <v>3015</v>
      </c>
      <c r="D17" s="4">
        <v>1267</v>
      </c>
      <c r="E17" s="5">
        <v>655</v>
      </c>
      <c r="F17" s="5">
        <v>577</v>
      </c>
      <c r="G17" s="5">
        <v>9</v>
      </c>
      <c r="H17" s="5">
        <v>10</v>
      </c>
      <c r="I17" s="4">
        <v>1251</v>
      </c>
      <c r="J17" s="5">
        <v>16</v>
      </c>
      <c r="K17" s="4">
        <v>1748</v>
      </c>
    </row>
    <row r="18" spans="1:11" ht="17.25" thickBot="1">
      <c r="A18" s="3"/>
      <c r="B18" s="3" t="s">
        <v>13128</v>
      </c>
      <c r="C18" s="4">
        <v>2779</v>
      </c>
      <c r="D18" s="4">
        <v>1218</v>
      </c>
      <c r="E18" s="5">
        <v>609</v>
      </c>
      <c r="F18" s="5">
        <v>565</v>
      </c>
      <c r="G18" s="5">
        <v>22</v>
      </c>
      <c r="H18" s="5">
        <v>12</v>
      </c>
      <c r="I18" s="4">
        <v>1208</v>
      </c>
      <c r="J18" s="5">
        <v>10</v>
      </c>
      <c r="K18" s="4">
        <v>1561</v>
      </c>
    </row>
    <row r="19" spans="1:11" ht="17.25" thickBot="1">
      <c r="A19" s="3"/>
      <c r="B19" s="3" t="s">
        <v>13127</v>
      </c>
      <c r="C19" s="4">
        <v>1591</v>
      </c>
      <c r="D19" s="5">
        <v>640</v>
      </c>
      <c r="E19" s="5">
        <v>328</v>
      </c>
      <c r="F19" s="5">
        <v>281</v>
      </c>
      <c r="G19" s="5">
        <v>4</v>
      </c>
      <c r="H19" s="5">
        <v>8</v>
      </c>
      <c r="I19" s="5">
        <v>621</v>
      </c>
      <c r="J19" s="5">
        <v>19</v>
      </c>
      <c r="K19" s="5">
        <v>951</v>
      </c>
    </row>
    <row r="20" spans="1:11" ht="17.25" thickBot="1">
      <c r="A20" s="3"/>
      <c r="B20" s="3" t="s">
        <v>13126</v>
      </c>
      <c r="C20" s="4">
        <v>1515</v>
      </c>
      <c r="D20" s="5">
        <v>813</v>
      </c>
      <c r="E20" s="5">
        <v>452</v>
      </c>
      <c r="F20" s="5">
        <v>332</v>
      </c>
      <c r="G20" s="5">
        <v>9</v>
      </c>
      <c r="H20" s="5">
        <v>11</v>
      </c>
      <c r="I20" s="5">
        <v>804</v>
      </c>
      <c r="J20" s="5">
        <v>9</v>
      </c>
      <c r="K20" s="5">
        <v>702</v>
      </c>
    </row>
    <row r="21" spans="1:11" ht="17.25" thickBot="1">
      <c r="A21" s="3" t="s">
        <v>13125</v>
      </c>
      <c r="B21" s="3" t="s">
        <v>36</v>
      </c>
      <c r="C21" s="4">
        <v>3812</v>
      </c>
      <c r="D21" s="4">
        <v>2300</v>
      </c>
      <c r="E21" s="4">
        <v>1029</v>
      </c>
      <c r="F21" s="4">
        <v>1190</v>
      </c>
      <c r="G21" s="5">
        <v>19</v>
      </c>
      <c r="H21" s="5">
        <v>22</v>
      </c>
      <c r="I21" s="4">
        <v>2260</v>
      </c>
      <c r="J21" s="5">
        <v>40</v>
      </c>
      <c r="K21" s="4">
        <v>1512</v>
      </c>
    </row>
    <row r="22" spans="1:11" ht="23.25" thickBot="1">
      <c r="A22" s="3"/>
      <c r="B22" s="3" t="s">
        <v>37</v>
      </c>
      <c r="C22" s="5">
        <v>742</v>
      </c>
      <c r="D22" s="5">
        <v>742</v>
      </c>
      <c r="E22" s="5">
        <v>397</v>
      </c>
      <c r="F22" s="5">
        <v>312</v>
      </c>
      <c r="G22" s="5">
        <v>10</v>
      </c>
      <c r="H22" s="5">
        <v>9</v>
      </c>
      <c r="I22" s="5">
        <v>728</v>
      </c>
      <c r="J22" s="5">
        <v>14</v>
      </c>
      <c r="K22" s="5">
        <v>0</v>
      </c>
    </row>
    <row r="23" spans="1:11" ht="17.25" thickBot="1">
      <c r="A23" s="3"/>
      <c r="B23" s="3" t="s">
        <v>13124</v>
      </c>
      <c r="C23" s="5">
        <v>793</v>
      </c>
      <c r="D23" s="5">
        <v>344</v>
      </c>
      <c r="E23" s="5">
        <v>139</v>
      </c>
      <c r="F23" s="5">
        <v>191</v>
      </c>
      <c r="G23" s="5">
        <v>3</v>
      </c>
      <c r="H23" s="5">
        <v>5</v>
      </c>
      <c r="I23" s="5">
        <v>338</v>
      </c>
      <c r="J23" s="5">
        <v>6</v>
      </c>
      <c r="K23" s="5">
        <v>449</v>
      </c>
    </row>
    <row r="24" spans="1:11" ht="17.25" thickBot="1">
      <c r="A24" s="3"/>
      <c r="B24" s="3" t="s">
        <v>13123</v>
      </c>
      <c r="C24" s="4">
        <v>1051</v>
      </c>
      <c r="D24" s="5">
        <v>505</v>
      </c>
      <c r="E24" s="5">
        <v>221</v>
      </c>
      <c r="F24" s="5">
        <v>270</v>
      </c>
      <c r="G24" s="5">
        <v>1</v>
      </c>
      <c r="H24" s="5">
        <v>3</v>
      </c>
      <c r="I24" s="5">
        <v>495</v>
      </c>
      <c r="J24" s="5">
        <v>10</v>
      </c>
      <c r="K24" s="5">
        <v>546</v>
      </c>
    </row>
    <row r="25" spans="1:11" ht="17.25" thickBot="1">
      <c r="A25" s="3"/>
      <c r="B25" s="3" t="s">
        <v>13122</v>
      </c>
      <c r="C25" s="4">
        <v>1226</v>
      </c>
      <c r="D25" s="5">
        <v>709</v>
      </c>
      <c r="E25" s="5">
        <v>272</v>
      </c>
      <c r="F25" s="5">
        <v>417</v>
      </c>
      <c r="G25" s="5">
        <v>5</v>
      </c>
      <c r="H25" s="5">
        <v>5</v>
      </c>
      <c r="I25" s="5">
        <v>699</v>
      </c>
      <c r="J25" s="5">
        <v>10</v>
      </c>
      <c r="K25" s="5">
        <v>517</v>
      </c>
    </row>
    <row r="26" spans="1:11" ht="17.25" thickBot="1">
      <c r="A26" s="3" t="s">
        <v>13121</v>
      </c>
      <c r="B26" s="3" t="s">
        <v>36</v>
      </c>
      <c r="C26" s="4">
        <v>3890</v>
      </c>
      <c r="D26" s="4">
        <v>2405</v>
      </c>
      <c r="E26" s="4">
        <v>1116</v>
      </c>
      <c r="F26" s="4">
        <v>1199</v>
      </c>
      <c r="G26" s="5">
        <v>20</v>
      </c>
      <c r="H26" s="5">
        <v>32</v>
      </c>
      <c r="I26" s="4">
        <v>2367</v>
      </c>
      <c r="J26" s="5">
        <v>38</v>
      </c>
      <c r="K26" s="4">
        <v>1485</v>
      </c>
    </row>
    <row r="27" spans="1:11" ht="23.25" thickBot="1">
      <c r="A27" s="3"/>
      <c r="B27" s="3" t="s">
        <v>37</v>
      </c>
      <c r="C27" s="5">
        <v>783</v>
      </c>
      <c r="D27" s="5">
        <v>783</v>
      </c>
      <c r="E27" s="5">
        <v>422</v>
      </c>
      <c r="F27" s="5">
        <v>342</v>
      </c>
      <c r="G27" s="5">
        <v>5</v>
      </c>
      <c r="H27" s="5">
        <v>5</v>
      </c>
      <c r="I27" s="5">
        <v>774</v>
      </c>
      <c r="J27" s="5">
        <v>9</v>
      </c>
      <c r="K27" s="5">
        <v>0</v>
      </c>
    </row>
    <row r="28" spans="1:11" ht="17.25" thickBot="1">
      <c r="A28" s="3"/>
      <c r="B28" s="3" t="s">
        <v>13120</v>
      </c>
      <c r="C28" s="4">
        <v>1280</v>
      </c>
      <c r="D28" s="5">
        <v>637</v>
      </c>
      <c r="E28" s="5">
        <v>253</v>
      </c>
      <c r="F28" s="5">
        <v>350</v>
      </c>
      <c r="G28" s="5">
        <v>4</v>
      </c>
      <c r="H28" s="5">
        <v>17</v>
      </c>
      <c r="I28" s="5">
        <v>624</v>
      </c>
      <c r="J28" s="5">
        <v>13</v>
      </c>
      <c r="K28" s="5">
        <v>643</v>
      </c>
    </row>
    <row r="29" spans="1:11" ht="17.25" thickBot="1">
      <c r="A29" s="3"/>
      <c r="B29" s="3" t="s">
        <v>13119</v>
      </c>
      <c r="C29" s="5">
        <v>680</v>
      </c>
      <c r="D29" s="5">
        <v>384</v>
      </c>
      <c r="E29" s="5">
        <v>199</v>
      </c>
      <c r="F29" s="5">
        <v>165</v>
      </c>
      <c r="G29" s="5">
        <v>5</v>
      </c>
      <c r="H29" s="5">
        <v>6</v>
      </c>
      <c r="I29" s="5">
        <v>375</v>
      </c>
      <c r="J29" s="5">
        <v>9</v>
      </c>
      <c r="K29" s="5">
        <v>296</v>
      </c>
    </row>
    <row r="30" spans="1:11" ht="17.25" thickBot="1">
      <c r="A30" s="3"/>
      <c r="B30" s="3" t="s">
        <v>13118</v>
      </c>
      <c r="C30" s="4">
        <v>1147</v>
      </c>
      <c r="D30" s="5">
        <v>601</v>
      </c>
      <c r="E30" s="5">
        <v>242</v>
      </c>
      <c r="F30" s="5">
        <v>342</v>
      </c>
      <c r="G30" s="5">
        <v>6</v>
      </c>
      <c r="H30" s="5">
        <v>4</v>
      </c>
      <c r="I30" s="5">
        <v>594</v>
      </c>
      <c r="J30" s="5">
        <v>7</v>
      </c>
      <c r="K30" s="5">
        <v>546</v>
      </c>
    </row>
    <row r="31" spans="1:11" ht="17.25" thickBot="1">
      <c r="A31" s="3" t="s">
        <v>13117</v>
      </c>
      <c r="B31" s="3" t="s">
        <v>36</v>
      </c>
      <c r="C31" s="4">
        <v>2667</v>
      </c>
      <c r="D31" s="4">
        <v>1642</v>
      </c>
      <c r="E31" s="5">
        <v>690</v>
      </c>
      <c r="F31" s="5">
        <v>896</v>
      </c>
      <c r="G31" s="5">
        <v>10</v>
      </c>
      <c r="H31" s="5">
        <v>18</v>
      </c>
      <c r="I31" s="4">
        <v>1614</v>
      </c>
      <c r="J31" s="5">
        <v>28</v>
      </c>
      <c r="K31" s="4">
        <v>1025</v>
      </c>
    </row>
    <row r="32" spans="1:11" ht="23.25" thickBot="1">
      <c r="A32" s="3"/>
      <c r="B32" s="3" t="s">
        <v>37</v>
      </c>
      <c r="C32" s="5">
        <v>548</v>
      </c>
      <c r="D32" s="5">
        <v>548</v>
      </c>
      <c r="E32" s="5">
        <v>279</v>
      </c>
      <c r="F32" s="5">
        <v>248</v>
      </c>
      <c r="G32" s="5">
        <v>3</v>
      </c>
      <c r="H32" s="5">
        <v>8</v>
      </c>
      <c r="I32" s="5">
        <v>538</v>
      </c>
      <c r="J32" s="5">
        <v>10</v>
      </c>
      <c r="K32" s="5">
        <v>0</v>
      </c>
    </row>
    <row r="33" spans="1:11" ht="17.25" thickBot="1">
      <c r="A33" s="3"/>
      <c r="B33" s="3" t="s">
        <v>13116</v>
      </c>
      <c r="C33" s="4">
        <v>1203</v>
      </c>
      <c r="D33" s="5">
        <v>611</v>
      </c>
      <c r="E33" s="5">
        <v>234</v>
      </c>
      <c r="F33" s="5">
        <v>363</v>
      </c>
      <c r="G33" s="5">
        <v>3</v>
      </c>
      <c r="H33" s="5">
        <v>3</v>
      </c>
      <c r="I33" s="5">
        <v>603</v>
      </c>
      <c r="J33" s="5">
        <v>8</v>
      </c>
      <c r="K33" s="5">
        <v>592</v>
      </c>
    </row>
    <row r="34" spans="1:11" ht="17.25" thickBot="1">
      <c r="A34" s="3"/>
      <c r="B34" s="3" t="s">
        <v>13115</v>
      </c>
      <c r="C34" s="5">
        <v>916</v>
      </c>
      <c r="D34" s="5">
        <v>483</v>
      </c>
      <c r="E34" s="5">
        <v>177</v>
      </c>
      <c r="F34" s="5">
        <v>285</v>
      </c>
      <c r="G34" s="5">
        <v>4</v>
      </c>
      <c r="H34" s="5">
        <v>7</v>
      </c>
      <c r="I34" s="5">
        <v>473</v>
      </c>
      <c r="J34" s="5">
        <v>10</v>
      </c>
      <c r="K34" s="5">
        <v>433</v>
      </c>
    </row>
    <row r="35" spans="1:11" ht="17.25" thickBot="1">
      <c r="A35" s="3" t="s">
        <v>13114</v>
      </c>
      <c r="B35" s="3" t="s">
        <v>36</v>
      </c>
      <c r="C35" s="4">
        <v>3274</v>
      </c>
      <c r="D35" s="4">
        <v>2043</v>
      </c>
      <c r="E35" s="4">
        <v>1021</v>
      </c>
      <c r="F35" s="5">
        <v>942</v>
      </c>
      <c r="G35" s="5">
        <v>27</v>
      </c>
      <c r="H35" s="5">
        <v>23</v>
      </c>
      <c r="I35" s="4">
        <v>2013</v>
      </c>
      <c r="J35" s="5">
        <v>30</v>
      </c>
      <c r="K35" s="4">
        <v>1231</v>
      </c>
    </row>
    <row r="36" spans="1:11" ht="23.25" thickBot="1">
      <c r="A36" s="3"/>
      <c r="B36" s="3" t="s">
        <v>37</v>
      </c>
      <c r="C36" s="5">
        <v>966</v>
      </c>
      <c r="D36" s="5">
        <v>966</v>
      </c>
      <c r="E36" s="5">
        <v>564</v>
      </c>
      <c r="F36" s="5">
        <v>372</v>
      </c>
      <c r="G36" s="5">
        <v>14</v>
      </c>
      <c r="H36" s="5">
        <v>9</v>
      </c>
      <c r="I36" s="5">
        <v>959</v>
      </c>
      <c r="J36" s="5">
        <v>7</v>
      </c>
      <c r="K36" s="5">
        <v>0</v>
      </c>
    </row>
    <row r="37" spans="1:11" ht="17.25" thickBot="1">
      <c r="A37" s="3"/>
      <c r="B37" s="3" t="s">
        <v>13113</v>
      </c>
      <c r="C37" s="4">
        <v>1187</v>
      </c>
      <c r="D37" s="5">
        <v>543</v>
      </c>
      <c r="E37" s="5">
        <v>213</v>
      </c>
      <c r="F37" s="5">
        <v>308</v>
      </c>
      <c r="G37" s="5">
        <v>8</v>
      </c>
      <c r="H37" s="5">
        <v>3</v>
      </c>
      <c r="I37" s="5">
        <v>532</v>
      </c>
      <c r="J37" s="5">
        <v>11</v>
      </c>
      <c r="K37" s="5">
        <v>644</v>
      </c>
    </row>
    <row r="38" spans="1:11" ht="17.25" thickBot="1">
      <c r="A38" s="3"/>
      <c r="B38" s="3" t="s">
        <v>13112</v>
      </c>
      <c r="C38" s="4">
        <v>1121</v>
      </c>
      <c r="D38" s="5">
        <v>534</v>
      </c>
      <c r="E38" s="5">
        <v>244</v>
      </c>
      <c r="F38" s="5">
        <v>262</v>
      </c>
      <c r="G38" s="5">
        <v>5</v>
      </c>
      <c r="H38" s="5">
        <v>11</v>
      </c>
      <c r="I38" s="5">
        <v>522</v>
      </c>
      <c r="J38" s="5">
        <v>12</v>
      </c>
      <c r="K38" s="5">
        <v>587</v>
      </c>
    </row>
    <row r="39" spans="1:11" ht="17.25" thickBot="1">
      <c r="A39" s="3" t="s">
        <v>13111</v>
      </c>
      <c r="B39" s="3" t="s">
        <v>36</v>
      </c>
      <c r="C39" s="4">
        <v>3488</v>
      </c>
      <c r="D39" s="4">
        <v>2323</v>
      </c>
      <c r="E39" s="4">
        <v>1137</v>
      </c>
      <c r="F39" s="4">
        <v>1085</v>
      </c>
      <c r="G39" s="5">
        <v>18</v>
      </c>
      <c r="H39" s="5">
        <v>31</v>
      </c>
      <c r="I39" s="4">
        <v>2271</v>
      </c>
      <c r="J39" s="5">
        <v>52</v>
      </c>
      <c r="K39" s="4">
        <v>1165</v>
      </c>
    </row>
    <row r="40" spans="1:11" ht="23.25" thickBot="1">
      <c r="A40" s="3"/>
      <c r="B40" s="3" t="s">
        <v>37</v>
      </c>
      <c r="C40" s="5">
        <v>940</v>
      </c>
      <c r="D40" s="5">
        <v>939</v>
      </c>
      <c r="E40" s="5">
        <v>536</v>
      </c>
      <c r="F40" s="5">
        <v>355</v>
      </c>
      <c r="G40" s="5">
        <v>8</v>
      </c>
      <c r="H40" s="5">
        <v>15</v>
      </c>
      <c r="I40" s="5">
        <v>914</v>
      </c>
      <c r="J40" s="5">
        <v>25</v>
      </c>
      <c r="K40" s="5">
        <v>1</v>
      </c>
    </row>
    <row r="41" spans="1:11" ht="17.25" thickBot="1">
      <c r="A41" s="3"/>
      <c r="B41" s="3" t="s">
        <v>13110</v>
      </c>
      <c r="C41" s="4">
        <v>1180</v>
      </c>
      <c r="D41" s="5">
        <v>615</v>
      </c>
      <c r="E41" s="5">
        <v>293</v>
      </c>
      <c r="F41" s="5">
        <v>299</v>
      </c>
      <c r="G41" s="5">
        <v>4</v>
      </c>
      <c r="H41" s="5">
        <v>6</v>
      </c>
      <c r="I41" s="5">
        <v>602</v>
      </c>
      <c r="J41" s="5">
        <v>13</v>
      </c>
      <c r="K41" s="5">
        <v>565</v>
      </c>
    </row>
    <row r="42" spans="1:11" ht="17.25" thickBot="1">
      <c r="A42" s="3"/>
      <c r="B42" s="3" t="s">
        <v>13109</v>
      </c>
      <c r="C42" s="5">
        <v>762</v>
      </c>
      <c r="D42" s="5">
        <v>434</v>
      </c>
      <c r="E42" s="5">
        <v>171</v>
      </c>
      <c r="F42" s="5">
        <v>239</v>
      </c>
      <c r="G42" s="5">
        <v>5</v>
      </c>
      <c r="H42" s="5">
        <v>7</v>
      </c>
      <c r="I42" s="5">
        <v>422</v>
      </c>
      <c r="J42" s="5">
        <v>12</v>
      </c>
      <c r="K42" s="5">
        <v>328</v>
      </c>
    </row>
    <row r="43" spans="1:11" ht="17.25" thickBot="1">
      <c r="A43" s="3"/>
      <c r="B43" s="3" t="s">
        <v>13108</v>
      </c>
      <c r="C43" s="5">
        <v>606</v>
      </c>
      <c r="D43" s="5">
        <v>335</v>
      </c>
      <c r="E43" s="5">
        <v>137</v>
      </c>
      <c r="F43" s="5">
        <v>192</v>
      </c>
      <c r="G43" s="5">
        <v>1</v>
      </c>
      <c r="H43" s="5">
        <v>3</v>
      </c>
      <c r="I43" s="5">
        <v>333</v>
      </c>
      <c r="J43" s="5">
        <v>2</v>
      </c>
      <c r="K43" s="5">
        <v>271</v>
      </c>
    </row>
    <row r="44" spans="1:11" ht="17.25" thickBot="1">
      <c r="A44" s="3" t="s">
        <v>13107</v>
      </c>
      <c r="B44" s="3" t="s">
        <v>36</v>
      </c>
      <c r="C44" s="4">
        <v>5437</v>
      </c>
      <c r="D44" s="4">
        <v>3354</v>
      </c>
      <c r="E44" s="4">
        <v>1371</v>
      </c>
      <c r="F44" s="4">
        <v>1836</v>
      </c>
      <c r="G44" s="5">
        <v>46</v>
      </c>
      <c r="H44" s="5">
        <v>30</v>
      </c>
      <c r="I44" s="4">
        <v>3283</v>
      </c>
      <c r="J44" s="5">
        <v>71</v>
      </c>
      <c r="K44" s="4">
        <v>2083</v>
      </c>
    </row>
    <row r="45" spans="1:11" ht="23.25" thickBot="1">
      <c r="A45" s="3"/>
      <c r="B45" s="3" t="s">
        <v>37</v>
      </c>
      <c r="C45" s="4">
        <v>1237</v>
      </c>
      <c r="D45" s="4">
        <v>1237</v>
      </c>
      <c r="E45" s="5">
        <v>623</v>
      </c>
      <c r="F45" s="5">
        <v>559</v>
      </c>
      <c r="G45" s="5">
        <v>18</v>
      </c>
      <c r="H45" s="5">
        <v>8</v>
      </c>
      <c r="I45" s="4">
        <v>1208</v>
      </c>
      <c r="J45" s="5">
        <v>29</v>
      </c>
      <c r="K45" s="5">
        <v>0</v>
      </c>
    </row>
    <row r="46" spans="1:11" ht="17.25" thickBot="1">
      <c r="A46" s="3"/>
      <c r="B46" s="3" t="s">
        <v>13106</v>
      </c>
      <c r="C46" s="4">
        <v>1747</v>
      </c>
      <c r="D46" s="5">
        <v>908</v>
      </c>
      <c r="E46" s="5">
        <v>309</v>
      </c>
      <c r="F46" s="5">
        <v>557</v>
      </c>
      <c r="G46" s="5">
        <v>18</v>
      </c>
      <c r="H46" s="5">
        <v>12</v>
      </c>
      <c r="I46" s="5">
        <v>896</v>
      </c>
      <c r="J46" s="5">
        <v>12</v>
      </c>
      <c r="K46" s="5">
        <v>839</v>
      </c>
    </row>
    <row r="47" spans="1:11" ht="17.25" thickBot="1">
      <c r="A47" s="3"/>
      <c r="B47" s="3" t="s">
        <v>13105</v>
      </c>
      <c r="C47" s="4">
        <v>1391</v>
      </c>
      <c r="D47" s="5">
        <v>649</v>
      </c>
      <c r="E47" s="5">
        <v>240</v>
      </c>
      <c r="F47" s="5">
        <v>379</v>
      </c>
      <c r="G47" s="5">
        <v>3</v>
      </c>
      <c r="H47" s="5">
        <v>8</v>
      </c>
      <c r="I47" s="5">
        <v>630</v>
      </c>
      <c r="J47" s="5">
        <v>19</v>
      </c>
      <c r="K47" s="5">
        <v>742</v>
      </c>
    </row>
    <row r="48" spans="1:11" ht="17.25" thickBot="1">
      <c r="A48" s="3"/>
      <c r="B48" s="3" t="s">
        <v>13104</v>
      </c>
      <c r="C48" s="4">
        <v>1062</v>
      </c>
      <c r="D48" s="5">
        <v>560</v>
      </c>
      <c r="E48" s="5">
        <v>199</v>
      </c>
      <c r="F48" s="5">
        <v>341</v>
      </c>
      <c r="G48" s="5">
        <v>7</v>
      </c>
      <c r="H48" s="5">
        <v>2</v>
      </c>
      <c r="I48" s="5">
        <v>549</v>
      </c>
      <c r="J48" s="5">
        <v>11</v>
      </c>
      <c r="K48" s="5">
        <v>502</v>
      </c>
    </row>
    <row r="49" spans="1:11" ht="17.25" thickBot="1">
      <c r="A49" s="3" t="s">
        <v>13103</v>
      </c>
      <c r="B49" s="3" t="s">
        <v>36</v>
      </c>
      <c r="C49" s="4">
        <v>2158</v>
      </c>
      <c r="D49" s="4">
        <v>1373</v>
      </c>
      <c r="E49" s="5">
        <v>532</v>
      </c>
      <c r="F49" s="5">
        <v>768</v>
      </c>
      <c r="G49" s="5">
        <v>12</v>
      </c>
      <c r="H49" s="5">
        <v>20</v>
      </c>
      <c r="I49" s="4">
        <v>1332</v>
      </c>
      <c r="J49" s="5">
        <v>41</v>
      </c>
      <c r="K49" s="5">
        <v>785</v>
      </c>
    </row>
    <row r="50" spans="1:11" ht="23.25" thickBot="1">
      <c r="A50" s="3"/>
      <c r="B50" s="3" t="s">
        <v>37</v>
      </c>
      <c r="C50" s="5">
        <v>480</v>
      </c>
      <c r="D50" s="5">
        <v>479</v>
      </c>
      <c r="E50" s="5">
        <v>212</v>
      </c>
      <c r="F50" s="5">
        <v>238</v>
      </c>
      <c r="G50" s="5">
        <v>4</v>
      </c>
      <c r="H50" s="5">
        <v>8</v>
      </c>
      <c r="I50" s="5">
        <v>462</v>
      </c>
      <c r="J50" s="5">
        <v>17</v>
      </c>
      <c r="K50" s="5">
        <v>1</v>
      </c>
    </row>
    <row r="51" spans="1:11" ht="17.25" thickBot="1">
      <c r="A51" s="3"/>
      <c r="B51" s="3" t="s">
        <v>13102</v>
      </c>
      <c r="C51" s="5">
        <v>908</v>
      </c>
      <c r="D51" s="5">
        <v>460</v>
      </c>
      <c r="E51" s="5">
        <v>173</v>
      </c>
      <c r="F51" s="5">
        <v>261</v>
      </c>
      <c r="G51" s="5">
        <v>6</v>
      </c>
      <c r="H51" s="5">
        <v>8</v>
      </c>
      <c r="I51" s="5">
        <v>448</v>
      </c>
      <c r="J51" s="5">
        <v>12</v>
      </c>
      <c r="K51" s="5">
        <v>448</v>
      </c>
    </row>
    <row r="52" spans="1:11" ht="17.25" thickBot="1">
      <c r="A52" s="3"/>
      <c r="B52" s="3" t="s">
        <v>13101</v>
      </c>
      <c r="C52" s="5">
        <v>770</v>
      </c>
      <c r="D52" s="5">
        <v>434</v>
      </c>
      <c r="E52" s="5">
        <v>147</v>
      </c>
      <c r="F52" s="5">
        <v>269</v>
      </c>
      <c r="G52" s="5">
        <v>2</v>
      </c>
      <c r="H52" s="5">
        <v>4</v>
      </c>
      <c r="I52" s="5">
        <v>422</v>
      </c>
      <c r="J52" s="5">
        <v>12</v>
      </c>
      <c r="K52" s="5">
        <v>336</v>
      </c>
    </row>
    <row r="53" spans="1:11" ht="17.25" thickBot="1">
      <c r="A53" s="3" t="s">
        <v>13100</v>
      </c>
      <c r="B53" s="3" t="s">
        <v>36</v>
      </c>
      <c r="C53" s="4">
        <v>5201</v>
      </c>
      <c r="D53" s="4">
        <v>3073</v>
      </c>
      <c r="E53" s="4">
        <v>1429</v>
      </c>
      <c r="F53" s="4">
        <v>1538</v>
      </c>
      <c r="G53" s="5">
        <v>32</v>
      </c>
      <c r="H53" s="5">
        <v>25</v>
      </c>
      <c r="I53" s="4">
        <v>3024</v>
      </c>
      <c r="J53" s="5">
        <v>49</v>
      </c>
      <c r="K53" s="4">
        <v>2128</v>
      </c>
    </row>
    <row r="54" spans="1:11" ht="23.25" thickBot="1">
      <c r="A54" s="3"/>
      <c r="B54" s="3" t="s">
        <v>37</v>
      </c>
      <c r="C54" s="4">
        <v>1291</v>
      </c>
      <c r="D54" s="4">
        <v>1291</v>
      </c>
      <c r="E54" s="5">
        <v>675</v>
      </c>
      <c r="F54" s="5">
        <v>578</v>
      </c>
      <c r="G54" s="5">
        <v>10</v>
      </c>
      <c r="H54" s="5">
        <v>11</v>
      </c>
      <c r="I54" s="4">
        <v>1274</v>
      </c>
      <c r="J54" s="5">
        <v>17</v>
      </c>
      <c r="K54" s="5">
        <v>0</v>
      </c>
    </row>
    <row r="55" spans="1:11" ht="17.25" thickBot="1">
      <c r="A55" s="3"/>
      <c r="B55" s="3" t="s">
        <v>13099</v>
      </c>
      <c r="C55" s="4">
        <v>1199</v>
      </c>
      <c r="D55" s="5">
        <v>550</v>
      </c>
      <c r="E55" s="5">
        <v>226</v>
      </c>
      <c r="F55" s="5">
        <v>304</v>
      </c>
      <c r="G55" s="5">
        <v>4</v>
      </c>
      <c r="H55" s="5">
        <v>3</v>
      </c>
      <c r="I55" s="5">
        <v>537</v>
      </c>
      <c r="J55" s="5">
        <v>13</v>
      </c>
      <c r="K55" s="5">
        <v>649</v>
      </c>
    </row>
    <row r="56" spans="1:11" ht="17.25" thickBot="1">
      <c r="A56" s="3"/>
      <c r="B56" s="3" t="s">
        <v>13098</v>
      </c>
      <c r="C56" s="5">
        <v>946</v>
      </c>
      <c r="D56" s="5">
        <v>370</v>
      </c>
      <c r="E56" s="5">
        <v>152</v>
      </c>
      <c r="F56" s="5">
        <v>201</v>
      </c>
      <c r="G56" s="5">
        <v>9</v>
      </c>
      <c r="H56" s="5">
        <v>4</v>
      </c>
      <c r="I56" s="5">
        <v>366</v>
      </c>
      <c r="J56" s="5">
        <v>4</v>
      </c>
      <c r="K56" s="5">
        <v>576</v>
      </c>
    </row>
    <row r="57" spans="1:11" ht="17.25" thickBot="1">
      <c r="A57" s="3"/>
      <c r="B57" s="3" t="s">
        <v>13097</v>
      </c>
      <c r="C57" s="4">
        <v>1765</v>
      </c>
      <c r="D57" s="5">
        <v>862</v>
      </c>
      <c r="E57" s="5">
        <v>376</v>
      </c>
      <c r="F57" s="5">
        <v>455</v>
      </c>
      <c r="G57" s="5">
        <v>9</v>
      </c>
      <c r="H57" s="5">
        <v>7</v>
      </c>
      <c r="I57" s="5">
        <v>847</v>
      </c>
      <c r="J57" s="5">
        <v>15</v>
      </c>
      <c r="K57" s="5">
        <v>903</v>
      </c>
    </row>
    <row r="58" spans="1:11" ht="17.25" thickBot="1">
      <c r="A58" s="3" t="s">
        <v>13096</v>
      </c>
      <c r="B58" s="3" t="s">
        <v>36</v>
      </c>
      <c r="C58" s="4">
        <v>3211</v>
      </c>
      <c r="D58" s="4">
        <v>1989</v>
      </c>
      <c r="E58" s="5">
        <v>834</v>
      </c>
      <c r="F58" s="4">
        <v>1095</v>
      </c>
      <c r="G58" s="5">
        <v>18</v>
      </c>
      <c r="H58" s="5">
        <v>11</v>
      </c>
      <c r="I58" s="4">
        <v>1958</v>
      </c>
      <c r="J58" s="5">
        <v>31</v>
      </c>
      <c r="K58" s="4">
        <v>1222</v>
      </c>
    </row>
    <row r="59" spans="1:11" ht="23.25" thickBot="1">
      <c r="A59" s="3"/>
      <c r="B59" s="3" t="s">
        <v>37</v>
      </c>
      <c r="C59" s="5">
        <v>718</v>
      </c>
      <c r="D59" s="5">
        <v>718</v>
      </c>
      <c r="E59" s="5">
        <v>334</v>
      </c>
      <c r="F59" s="5">
        <v>364</v>
      </c>
      <c r="G59" s="5">
        <v>8</v>
      </c>
      <c r="H59" s="5">
        <v>4</v>
      </c>
      <c r="I59" s="5">
        <v>710</v>
      </c>
      <c r="J59" s="5">
        <v>8</v>
      </c>
      <c r="K59" s="5">
        <v>0</v>
      </c>
    </row>
    <row r="60" spans="1:11" ht="23.25" thickBot="1">
      <c r="A60" s="3"/>
      <c r="B60" s="3" t="s">
        <v>13095</v>
      </c>
      <c r="C60" s="5">
        <v>994</v>
      </c>
      <c r="D60" s="5">
        <v>485</v>
      </c>
      <c r="E60" s="5">
        <v>181</v>
      </c>
      <c r="F60" s="5">
        <v>282</v>
      </c>
      <c r="G60" s="5">
        <v>6</v>
      </c>
      <c r="H60" s="5">
        <v>1</v>
      </c>
      <c r="I60" s="5">
        <v>470</v>
      </c>
      <c r="J60" s="5">
        <v>15</v>
      </c>
      <c r="K60" s="5">
        <v>509</v>
      </c>
    </row>
    <row r="61" spans="1:11" ht="23.25" thickBot="1">
      <c r="A61" s="3"/>
      <c r="B61" s="3" t="s">
        <v>13094</v>
      </c>
      <c r="C61" s="5">
        <v>679</v>
      </c>
      <c r="D61" s="5">
        <v>400</v>
      </c>
      <c r="E61" s="5">
        <v>144</v>
      </c>
      <c r="F61" s="5">
        <v>249</v>
      </c>
      <c r="G61" s="5">
        <v>1</v>
      </c>
      <c r="H61" s="5">
        <v>3</v>
      </c>
      <c r="I61" s="5">
        <v>397</v>
      </c>
      <c r="J61" s="5">
        <v>3</v>
      </c>
      <c r="K61" s="5">
        <v>279</v>
      </c>
    </row>
    <row r="62" spans="1:11" ht="23.25" thickBot="1">
      <c r="A62" s="3"/>
      <c r="B62" s="3" t="s">
        <v>13093</v>
      </c>
      <c r="C62" s="5">
        <v>820</v>
      </c>
      <c r="D62" s="5">
        <v>386</v>
      </c>
      <c r="E62" s="5">
        <v>175</v>
      </c>
      <c r="F62" s="5">
        <v>200</v>
      </c>
      <c r="G62" s="5">
        <v>3</v>
      </c>
      <c r="H62" s="5">
        <v>3</v>
      </c>
      <c r="I62" s="5">
        <v>381</v>
      </c>
      <c r="J62" s="5">
        <v>5</v>
      </c>
      <c r="K62" s="5">
        <v>434</v>
      </c>
    </row>
    <row r="63" spans="1:11" ht="17.25" thickBot="1">
      <c r="A63" s="3" t="s">
        <v>13092</v>
      </c>
      <c r="B63" s="3" t="s">
        <v>36</v>
      </c>
      <c r="C63" s="4">
        <v>3627</v>
      </c>
      <c r="D63" s="4">
        <v>2233</v>
      </c>
      <c r="E63" s="4">
        <v>1047</v>
      </c>
      <c r="F63" s="4">
        <v>1093</v>
      </c>
      <c r="G63" s="5">
        <v>15</v>
      </c>
      <c r="H63" s="5">
        <v>27</v>
      </c>
      <c r="I63" s="4">
        <v>2182</v>
      </c>
      <c r="J63" s="5">
        <v>51</v>
      </c>
      <c r="K63" s="4">
        <v>1394</v>
      </c>
    </row>
    <row r="64" spans="1:11" ht="23.25" thickBot="1">
      <c r="A64" s="3"/>
      <c r="B64" s="3" t="s">
        <v>37</v>
      </c>
      <c r="C64" s="5">
        <v>891</v>
      </c>
      <c r="D64" s="5">
        <v>891</v>
      </c>
      <c r="E64" s="5">
        <v>505</v>
      </c>
      <c r="F64" s="5">
        <v>355</v>
      </c>
      <c r="G64" s="5">
        <v>4</v>
      </c>
      <c r="H64" s="5">
        <v>8</v>
      </c>
      <c r="I64" s="5">
        <v>872</v>
      </c>
      <c r="J64" s="5">
        <v>19</v>
      </c>
      <c r="K64" s="5">
        <v>0</v>
      </c>
    </row>
    <row r="65" spans="1:11" ht="17.25" thickBot="1">
      <c r="A65" s="3"/>
      <c r="B65" s="3" t="s">
        <v>13091</v>
      </c>
      <c r="C65" s="4">
        <v>1115</v>
      </c>
      <c r="D65" s="5">
        <v>524</v>
      </c>
      <c r="E65" s="5">
        <v>209</v>
      </c>
      <c r="F65" s="5">
        <v>289</v>
      </c>
      <c r="G65" s="5">
        <v>5</v>
      </c>
      <c r="H65" s="5">
        <v>6</v>
      </c>
      <c r="I65" s="5">
        <v>509</v>
      </c>
      <c r="J65" s="5">
        <v>15</v>
      </c>
      <c r="K65" s="5">
        <v>591</v>
      </c>
    </row>
    <row r="66" spans="1:11" ht="17.25" thickBot="1">
      <c r="A66" s="3"/>
      <c r="B66" s="3" t="s">
        <v>13090</v>
      </c>
      <c r="C66" s="5">
        <v>686</v>
      </c>
      <c r="D66" s="5">
        <v>404</v>
      </c>
      <c r="E66" s="5">
        <v>156</v>
      </c>
      <c r="F66" s="5">
        <v>231</v>
      </c>
      <c r="G66" s="5">
        <v>3</v>
      </c>
      <c r="H66" s="5">
        <v>9</v>
      </c>
      <c r="I66" s="5">
        <v>399</v>
      </c>
      <c r="J66" s="5">
        <v>5</v>
      </c>
      <c r="K66" s="5">
        <v>282</v>
      </c>
    </row>
    <row r="67" spans="1:11" ht="17.25" thickBot="1">
      <c r="A67" s="3"/>
      <c r="B67" s="3" t="s">
        <v>13089</v>
      </c>
      <c r="C67" s="5">
        <v>935</v>
      </c>
      <c r="D67" s="5">
        <v>414</v>
      </c>
      <c r="E67" s="5">
        <v>177</v>
      </c>
      <c r="F67" s="5">
        <v>218</v>
      </c>
      <c r="G67" s="5">
        <v>3</v>
      </c>
      <c r="H67" s="5">
        <v>4</v>
      </c>
      <c r="I67" s="5">
        <v>402</v>
      </c>
      <c r="J67" s="5">
        <v>12</v>
      </c>
      <c r="K67" s="5">
        <v>521</v>
      </c>
    </row>
    <row r="68" spans="1:11" ht="17.25" thickBot="1">
      <c r="A68" s="3" t="s">
        <v>13088</v>
      </c>
      <c r="B68" s="3" t="s">
        <v>36</v>
      </c>
      <c r="C68" s="4">
        <v>2194</v>
      </c>
      <c r="D68" s="4">
        <v>1470</v>
      </c>
      <c r="E68" s="5">
        <v>769</v>
      </c>
      <c r="F68" s="5">
        <v>641</v>
      </c>
      <c r="G68" s="5">
        <v>18</v>
      </c>
      <c r="H68" s="5">
        <v>17</v>
      </c>
      <c r="I68" s="4">
        <v>1445</v>
      </c>
      <c r="J68" s="5">
        <v>25</v>
      </c>
      <c r="K68" s="5">
        <v>724</v>
      </c>
    </row>
    <row r="69" spans="1:11" ht="23.25" thickBot="1">
      <c r="A69" s="3"/>
      <c r="B69" s="3" t="s">
        <v>37</v>
      </c>
      <c r="C69" s="5">
        <v>645</v>
      </c>
      <c r="D69" s="5">
        <v>645</v>
      </c>
      <c r="E69" s="5">
        <v>374</v>
      </c>
      <c r="F69" s="5">
        <v>255</v>
      </c>
      <c r="G69" s="5">
        <v>4</v>
      </c>
      <c r="H69" s="5">
        <v>4</v>
      </c>
      <c r="I69" s="5">
        <v>637</v>
      </c>
      <c r="J69" s="5">
        <v>8</v>
      </c>
      <c r="K69" s="5">
        <v>0</v>
      </c>
    </row>
    <row r="70" spans="1:11" ht="17.25" thickBot="1">
      <c r="A70" s="3"/>
      <c r="B70" s="3" t="s">
        <v>13087</v>
      </c>
      <c r="C70" s="5">
        <v>810</v>
      </c>
      <c r="D70" s="5">
        <v>386</v>
      </c>
      <c r="E70" s="5">
        <v>190</v>
      </c>
      <c r="F70" s="5">
        <v>172</v>
      </c>
      <c r="G70" s="5">
        <v>8</v>
      </c>
      <c r="H70" s="5">
        <v>6</v>
      </c>
      <c r="I70" s="5">
        <v>376</v>
      </c>
      <c r="J70" s="5">
        <v>10</v>
      </c>
      <c r="K70" s="5">
        <v>424</v>
      </c>
    </row>
    <row r="71" spans="1:11" ht="17.25" thickBot="1">
      <c r="A71" s="3"/>
      <c r="B71" s="3" t="s">
        <v>13086</v>
      </c>
      <c r="C71" s="5">
        <v>739</v>
      </c>
      <c r="D71" s="5">
        <v>439</v>
      </c>
      <c r="E71" s="5">
        <v>205</v>
      </c>
      <c r="F71" s="5">
        <v>214</v>
      </c>
      <c r="G71" s="5">
        <v>6</v>
      </c>
      <c r="H71" s="5">
        <v>7</v>
      </c>
      <c r="I71" s="5">
        <v>432</v>
      </c>
      <c r="J71" s="5">
        <v>7</v>
      </c>
      <c r="K71" s="5">
        <v>300</v>
      </c>
    </row>
    <row r="72" spans="1:11" ht="17.25" thickBot="1">
      <c r="A72" s="3" t="s">
        <v>13085</v>
      </c>
      <c r="B72" s="3" t="s">
        <v>36</v>
      </c>
      <c r="C72" s="4">
        <v>26621</v>
      </c>
      <c r="D72" s="4">
        <v>15620</v>
      </c>
      <c r="E72" s="4">
        <v>8699</v>
      </c>
      <c r="F72" s="4">
        <v>6458</v>
      </c>
      <c r="G72" s="5">
        <v>161</v>
      </c>
      <c r="H72" s="5">
        <v>157</v>
      </c>
      <c r="I72" s="4">
        <v>15475</v>
      </c>
      <c r="J72" s="5">
        <v>145</v>
      </c>
      <c r="K72" s="4">
        <v>11001</v>
      </c>
    </row>
    <row r="73" spans="1:11" ht="23.25" thickBot="1">
      <c r="A73" s="3"/>
      <c r="B73" s="3" t="s">
        <v>37</v>
      </c>
      <c r="C73" s="4">
        <v>5604</v>
      </c>
      <c r="D73" s="4">
        <v>5604</v>
      </c>
      <c r="E73" s="4">
        <v>3614</v>
      </c>
      <c r="F73" s="4">
        <v>1836</v>
      </c>
      <c r="G73" s="5">
        <v>51</v>
      </c>
      <c r="H73" s="5">
        <v>55</v>
      </c>
      <c r="I73" s="4">
        <v>5556</v>
      </c>
      <c r="J73" s="5">
        <v>48</v>
      </c>
      <c r="K73" s="5">
        <v>0</v>
      </c>
    </row>
    <row r="74" spans="1:11" ht="17.25" thickBot="1">
      <c r="A74" s="3"/>
      <c r="B74" s="3" t="s">
        <v>13084</v>
      </c>
      <c r="C74" s="4">
        <v>2313</v>
      </c>
      <c r="D74" s="4">
        <v>1048</v>
      </c>
      <c r="E74" s="5">
        <v>406</v>
      </c>
      <c r="F74" s="5">
        <v>617</v>
      </c>
      <c r="G74" s="5">
        <v>9</v>
      </c>
      <c r="H74" s="5">
        <v>7</v>
      </c>
      <c r="I74" s="4">
        <v>1039</v>
      </c>
      <c r="J74" s="5">
        <v>9</v>
      </c>
      <c r="K74" s="4">
        <v>1265</v>
      </c>
    </row>
    <row r="75" spans="1:11" ht="17.25" thickBot="1">
      <c r="A75" s="3"/>
      <c r="B75" s="3" t="s">
        <v>13083</v>
      </c>
      <c r="C75" s="4">
        <v>3492</v>
      </c>
      <c r="D75" s="4">
        <v>1390</v>
      </c>
      <c r="E75" s="5">
        <v>753</v>
      </c>
      <c r="F75" s="5">
        <v>592</v>
      </c>
      <c r="G75" s="5">
        <v>14</v>
      </c>
      <c r="H75" s="5">
        <v>17</v>
      </c>
      <c r="I75" s="4">
        <v>1376</v>
      </c>
      <c r="J75" s="5">
        <v>14</v>
      </c>
      <c r="K75" s="4">
        <v>2102</v>
      </c>
    </row>
    <row r="76" spans="1:11" ht="17.25" thickBot="1">
      <c r="A76" s="3"/>
      <c r="B76" s="3" t="s">
        <v>13082</v>
      </c>
      <c r="C76" s="4">
        <v>4082</v>
      </c>
      <c r="D76" s="4">
        <v>1747</v>
      </c>
      <c r="E76" s="5">
        <v>872</v>
      </c>
      <c r="F76" s="5">
        <v>819</v>
      </c>
      <c r="G76" s="5">
        <v>20</v>
      </c>
      <c r="H76" s="5">
        <v>18</v>
      </c>
      <c r="I76" s="4">
        <v>1729</v>
      </c>
      <c r="J76" s="5">
        <v>18</v>
      </c>
      <c r="K76" s="4">
        <v>2335</v>
      </c>
    </row>
    <row r="77" spans="1:11" ht="17.25" thickBot="1">
      <c r="A77" s="3"/>
      <c r="B77" s="3" t="s">
        <v>13081</v>
      </c>
      <c r="C77" s="4">
        <v>1333</v>
      </c>
      <c r="D77" s="5">
        <v>747</v>
      </c>
      <c r="E77" s="5">
        <v>273</v>
      </c>
      <c r="F77" s="5">
        <v>451</v>
      </c>
      <c r="G77" s="5">
        <v>11</v>
      </c>
      <c r="H77" s="5">
        <v>3</v>
      </c>
      <c r="I77" s="5">
        <v>738</v>
      </c>
      <c r="J77" s="5">
        <v>9</v>
      </c>
      <c r="K77" s="5">
        <v>586</v>
      </c>
    </row>
    <row r="78" spans="1:11" ht="17.25" thickBot="1">
      <c r="A78" s="3"/>
      <c r="B78" s="3" t="s">
        <v>13080</v>
      </c>
      <c r="C78" s="4">
        <v>1803</v>
      </c>
      <c r="D78" s="5">
        <v>976</v>
      </c>
      <c r="E78" s="5">
        <v>466</v>
      </c>
      <c r="F78" s="5">
        <v>477</v>
      </c>
      <c r="G78" s="5">
        <v>13</v>
      </c>
      <c r="H78" s="5">
        <v>12</v>
      </c>
      <c r="I78" s="5">
        <v>968</v>
      </c>
      <c r="J78" s="5">
        <v>8</v>
      </c>
      <c r="K78" s="5">
        <v>827</v>
      </c>
    </row>
    <row r="79" spans="1:11" ht="17.25" thickBot="1">
      <c r="A79" s="3"/>
      <c r="B79" s="3" t="s">
        <v>13079</v>
      </c>
      <c r="C79" s="4">
        <v>1829</v>
      </c>
      <c r="D79" s="5">
        <v>955</v>
      </c>
      <c r="E79" s="5">
        <v>504</v>
      </c>
      <c r="F79" s="5">
        <v>423</v>
      </c>
      <c r="G79" s="5">
        <v>9</v>
      </c>
      <c r="H79" s="5">
        <v>11</v>
      </c>
      <c r="I79" s="5">
        <v>947</v>
      </c>
      <c r="J79" s="5">
        <v>8</v>
      </c>
      <c r="K79" s="5">
        <v>874</v>
      </c>
    </row>
    <row r="80" spans="1:11" ht="17.25" thickBot="1">
      <c r="A80" s="3"/>
      <c r="B80" s="3" t="s">
        <v>13078</v>
      </c>
      <c r="C80" s="4">
        <v>2653</v>
      </c>
      <c r="D80" s="4">
        <v>1280</v>
      </c>
      <c r="E80" s="5">
        <v>705</v>
      </c>
      <c r="F80" s="5">
        <v>535</v>
      </c>
      <c r="G80" s="5">
        <v>12</v>
      </c>
      <c r="H80" s="5">
        <v>14</v>
      </c>
      <c r="I80" s="4">
        <v>1266</v>
      </c>
      <c r="J80" s="5">
        <v>14</v>
      </c>
      <c r="K80" s="4">
        <v>1373</v>
      </c>
    </row>
    <row r="81" spans="1:11" ht="17.25" thickBot="1">
      <c r="A81" s="3"/>
      <c r="B81" s="3" t="s">
        <v>13077</v>
      </c>
      <c r="C81" s="4">
        <v>3512</v>
      </c>
      <c r="D81" s="4">
        <v>1873</v>
      </c>
      <c r="E81" s="4">
        <v>1106</v>
      </c>
      <c r="F81" s="5">
        <v>708</v>
      </c>
      <c r="G81" s="5">
        <v>22</v>
      </c>
      <c r="H81" s="5">
        <v>20</v>
      </c>
      <c r="I81" s="4">
        <v>1856</v>
      </c>
      <c r="J81" s="5">
        <v>17</v>
      </c>
      <c r="K81" s="4">
        <v>1639</v>
      </c>
    </row>
    <row r="82" spans="1:11" ht="17.25" thickBot="1">
      <c r="A82" s="3" t="s">
        <v>13076</v>
      </c>
      <c r="B82" s="3" t="s">
        <v>36</v>
      </c>
      <c r="C82" s="4">
        <v>12889</v>
      </c>
      <c r="D82" s="4">
        <v>7423</v>
      </c>
      <c r="E82" s="4">
        <v>3832</v>
      </c>
      <c r="F82" s="4">
        <v>3325</v>
      </c>
      <c r="G82" s="5">
        <v>94</v>
      </c>
      <c r="H82" s="5">
        <v>72</v>
      </c>
      <c r="I82" s="4">
        <v>7323</v>
      </c>
      <c r="J82" s="5">
        <v>100</v>
      </c>
      <c r="K82" s="4">
        <v>5466</v>
      </c>
    </row>
    <row r="83" spans="1:11" ht="23.25" thickBot="1">
      <c r="A83" s="3"/>
      <c r="B83" s="3" t="s">
        <v>37</v>
      </c>
      <c r="C83" s="4">
        <v>2378</v>
      </c>
      <c r="D83" s="4">
        <v>2378</v>
      </c>
      <c r="E83" s="4">
        <v>1422</v>
      </c>
      <c r="F83" s="5">
        <v>887</v>
      </c>
      <c r="G83" s="5">
        <v>20</v>
      </c>
      <c r="H83" s="5">
        <v>20</v>
      </c>
      <c r="I83" s="4">
        <v>2349</v>
      </c>
      <c r="J83" s="5">
        <v>29</v>
      </c>
      <c r="K83" s="5">
        <v>0</v>
      </c>
    </row>
    <row r="84" spans="1:11" ht="17.25" thickBot="1">
      <c r="A84" s="3"/>
      <c r="B84" s="3" t="s">
        <v>13075</v>
      </c>
      <c r="C84" s="4">
        <v>2285</v>
      </c>
      <c r="D84" s="4">
        <v>1163</v>
      </c>
      <c r="E84" s="5">
        <v>579</v>
      </c>
      <c r="F84" s="5">
        <v>536</v>
      </c>
      <c r="G84" s="5">
        <v>23</v>
      </c>
      <c r="H84" s="5">
        <v>14</v>
      </c>
      <c r="I84" s="4">
        <v>1152</v>
      </c>
      <c r="J84" s="5">
        <v>11</v>
      </c>
      <c r="K84" s="4">
        <v>1122</v>
      </c>
    </row>
    <row r="85" spans="1:11" ht="17.25" thickBot="1">
      <c r="A85" s="3"/>
      <c r="B85" s="3" t="s">
        <v>13074</v>
      </c>
      <c r="C85" s="4">
        <v>1613</v>
      </c>
      <c r="D85" s="5">
        <v>784</v>
      </c>
      <c r="E85" s="5">
        <v>301</v>
      </c>
      <c r="F85" s="5">
        <v>443</v>
      </c>
      <c r="G85" s="5">
        <v>11</v>
      </c>
      <c r="H85" s="5">
        <v>11</v>
      </c>
      <c r="I85" s="5">
        <v>766</v>
      </c>
      <c r="J85" s="5">
        <v>18</v>
      </c>
      <c r="K85" s="5">
        <v>829</v>
      </c>
    </row>
    <row r="86" spans="1:11" ht="17.25" thickBot="1">
      <c r="A86" s="3"/>
      <c r="B86" s="3" t="s">
        <v>13073</v>
      </c>
      <c r="C86" s="4">
        <v>3611</v>
      </c>
      <c r="D86" s="4">
        <v>1766</v>
      </c>
      <c r="E86" s="5">
        <v>871</v>
      </c>
      <c r="F86" s="5">
        <v>836</v>
      </c>
      <c r="G86" s="5">
        <v>20</v>
      </c>
      <c r="H86" s="5">
        <v>11</v>
      </c>
      <c r="I86" s="4">
        <v>1738</v>
      </c>
      <c r="J86" s="5">
        <v>28</v>
      </c>
      <c r="K86" s="4">
        <v>1845</v>
      </c>
    </row>
    <row r="87" spans="1:11" ht="17.25" thickBot="1">
      <c r="A87" s="3"/>
      <c r="B87" s="3" t="s">
        <v>13072</v>
      </c>
      <c r="C87" s="4">
        <v>3002</v>
      </c>
      <c r="D87" s="4">
        <v>1332</v>
      </c>
      <c r="E87" s="5">
        <v>659</v>
      </c>
      <c r="F87" s="5">
        <v>623</v>
      </c>
      <c r="G87" s="5">
        <v>20</v>
      </c>
      <c r="H87" s="5">
        <v>16</v>
      </c>
      <c r="I87" s="4">
        <v>1318</v>
      </c>
      <c r="J87" s="5">
        <v>14</v>
      </c>
      <c r="K87" s="4">
        <v>1670</v>
      </c>
    </row>
    <row r="88" spans="1:11" ht="23.25" thickBot="1">
      <c r="A88" s="3" t="s">
        <v>97</v>
      </c>
      <c r="B88" s="3"/>
      <c r="C88" s="5">
        <v>0</v>
      </c>
      <c r="D88" s="5">
        <v>2</v>
      </c>
      <c r="E88" s="5">
        <v>0</v>
      </c>
      <c r="F88" s="5">
        <v>1</v>
      </c>
      <c r="G88" s="5">
        <v>1</v>
      </c>
      <c r="H88" s="5">
        <v>0</v>
      </c>
      <c r="I88" s="5">
        <v>2</v>
      </c>
      <c r="J88" s="5">
        <v>0</v>
      </c>
      <c r="K88" s="5">
        <v>-2</v>
      </c>
    </row>
    <row r="89" spans="1:11" ht="18" thickTop="1" thickBot="1">
      <c r="A89" s="42" t="s">
        <v>0</v>
      </c>
      <c r="B89" s="42" t="s">
        <v>1</v>
      </c>
      <c r="C89" s="42" t="s">
        <v>2</v>
      </c>
      <c r="D89" s="42" t="s">
        <v>3</v>
      </c>
      <c r="E89" s="46" t="s">
        <v>4</v>
      </c>
      <c r="F89" s="47"/>
      <c r="G89" s="47"/>
      <c r="H89" s="47"/>
      <c r="I89" s="48"/>
      <c r="J89" s="24" t="s">
        <v>5</v>
      </c>
      <c r="K89" s="42" t="s">
        <v>6</v>
      </c>
    </row>
    <row r="90" spans="1:11" ht="22.5">
      <c r="A90" s="43"/>
      <c r="B90" s="43"/>
      <c r="C90" s="43"/>
      <c r="D90" s="43"/>
      <c r="E90" s="25" t="s">
        <v>7</v>
      </c>
      <c r="F90" s="25" t="s">
        <v>9</v>
      </c>
      <c r="G90" s="25" t="s">
        <v>255</v>
      </c>
      <c r="H90" s="25" t="s">
        <v>19</v>
      </c>
      <c r="I90" s="45" t="s">
        <v>29</v>
      </c>
      <c r="J90" s="25" t="s">
        <v>3</v>
      </c>
      <c r="K90" s="43"/>
    </row>
    <row r="91" spans="1:11" ht="17.25" thickBot="1">
      <c r="A91" s="44"/>
      <c r="B91" s="44"/>
      <c r="C91" s="44"/>
      <c r="D91" s="44"/>
      <c r="E91" s="26" t="s">
        <v>504</v>
      </c>
      <c r="F91" s="26" t="s">
        <v>13056</v>
      </c>
      <c r="G91" s="26" t="s">
        <v>13055</v>
      </c>
      <c r="H91" s="26" t="s">
        <v>13054</v>
      </c>
      <c r="I91" s="44"/>
      <c r="J91" s="26"/>
      <c r="K91" s="44"/>
    </row>
    <row r="92" spans="1:11" ht="17.25" thickBot="1">
      <c r="A92" s="3" t="s">
        <v>30</v>
      </c>
      <c r="B92" s="3"/>
      <c r="C92" s="4">
        <v>33571</v>
      </c>
      <c r="D92" s="4">
        <v>24097</v>
      </c>
      <c r="E92" s="4">
        <v>12384</v>
      </c>
      <c r="F92" s="4">
        <v>10590</v>
      </c>
      <c r="G92" s="5">
        <v>553</v>
      </c>
      <c r="H92" s="5">
        <v>266</v>
      </c>
      <c r="I92" s="4">
        <v>23793</v>
      </c>
      <c r="J92" s="5">
        <v>304</v>
      </c>
      <c r="K92" s="4">
        <v>9474</v>
      </c>
    </row>
    <row r="93" spans="1:11" ht="23.25" thickBot="1">
      <c r="A93" s="3" t="s">
        <v>31</v>
      </c>
      <c r="B93" s="3"/>
      <c r="C93" s="5">
        <v>129</v>
      </c>
      <c r="D93" s="5">
        <v>123</v>
      </c>
      <c r="E93" s="5">
        <v>58</v>
      </c>
      <c r="F93" s="5">
        <v>46</v>
      </c>
      <c r="G93" s="5">
        <v>7</v>
      </c>
      <c r="H93" s="5">
        <v>2</v>
      </c>
      <c r="I93" s="5">
        <v>113</v>
      </c>
      <c r="J93" s="5">
        <v>10</v>
      </c>
      <c r="K93" s="5">
        <v>6</v>
      </c>
    </row>
    <row r="94" spans="1:11" ht="23.25" thickBot="1">
      <c r="A94" s="3" t="s">
        <v>32</v>
      </c>
      <c r="B94" s="3"/>
      <c r="C94" s="4">
        <v>2632</v>
      </c>
      <c r="D94" s="4">
        <v>2632</v>
      </c>
      <c r="E94" s="4">
        <v>1400</v>
      </c>
      <c r="F94" s="4">
        <v>1040</v>
      </c>
      <c r="G94" s="5">
        <v>83</v>
      </c>
      <c r="H94" s="5">
        <v>48</v>
      </c>
      <c r="I94" s="4">
        <v>2571</v>
      </c>
      <c r="J94" s="5">
        <v>61</v>
      </c>
      <c r="K94" s="5">
        <v>0</v>
      </c>
    </row>
    <row r="95" spans="1:11" ht="23.25" thickBot="1">
      <c r="A95" s="3" t="s">
        <v>33</v>
      </c>
      <c r="B95" s="3"/>
      <c r="C95" s="5">
        <v>109</v>
      </c>
      <c r="D95" s="5">
        <v>20</v>
      </c>
      <c r="E95" s="5">
        <v>11</v>
      </c>
      <c r="F95" s="5">
        <v>8</v>
      </c>
      <c r="G95" s="5">
        <v>1</v>
      </c>
      <c r="H95" s="5">
        <v>0</v>
      </c>
      <c r="I95" s="5">
        <v>20</v>
      </c>
      <c r="J95" s="5">
        <v>0</v>
      </c>
      <c r="K95" s="5">
        <v>89</v>
      </c>
    </row>
    <row r="96" spans="1:11" ht="23.25" thickBot="1">
      <c r="A96" s="3" t="s">
        <v>34</v>
      </c>
      <c r="B96" s="3"/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</row>
    <row r="97" spans="1:11" ht="17.25" thickBot="1">
      <c r="A97" s="3" t="s">
        <v>13071</v>
      </c>
      <c r="B97" s="3" t="s">
        <v>36</v>
      </c>
      <c r="C97" s="4">
        <v>4968</v>
      </c>
      <c r="D97" s="4">
        <v>3654</v>
      </c>
      <c r="E97" s="4">
        <v>1822</v>
      </c>
      <c r="F97" s="4">
        <v>1696</v>
      </c>
      <c r="G97" s="5">
        <v>60</v>
      </c>
      <c r="H97" s="5">
        <v>38</v>
      </c>
      <c r="I97" s="4">
        <v>3616</v>
      </c>
      <c r="J97" s="5">
        <v>38</v>
      </c>
      <c r="K97" s="4">
        <v>1314</v>
      </c>
    </row>
    <row r="98" spans="1:11" ht="23.25" thickBot="1">
      <c r="A98" s="3"/>
      <c r="B98" s="3" t="s">
        <v>37</v>
      </c>
      <c r="C98" s="4">
        <v>1588</v>
      </c>
      <c r="D98" s="4">
        <v>1588</v>
      </c>
      <c r="E98" s="5">
        <v>913</v>
      </c>
      <c r="F98" s="5">
        <v>635</v>
      </c>
      <c r="G98" s="5">
        <v>23</v>
      </c>
      <c r="H98" s="5">
        <v>11</v>
      </c>
      <c r="I98" s="4">
        <v>1582</v>
      </c>
      <c r="J98" s="5">
        <v>6</v>
      </c>
      <c r="K98" s="5">
        <v>0</v>
      </c>
    </row>
    <row r="99" spans="1:11" ht="17.25" thickBot="1">
      <c r="A99" s="3"/>
      <c r="B99" s="3" t="s">
        <v>13070</v>
      </c>
      <c r="C99" s="4">
        <v>1681</v>
      </c>
      <c r="D99" s="5">
        <v>971</v>
      </c>
      <c r="E99" s="5">
        <v>410</v>
      </c>
      <c r="F99" s="5">
        <v>516</v>
      </c>
      <c r="G99" s="5">
        <v>19</v>
      </c>
      <c r="H99" s="5">
        <v>15</v>
      </c>
      <c r="I99" s="5">
        <v>960</v>
      </c>
      <c r="J99" s="5">
        <v>11</v>
      </c>
      <c r="K99" s="5">
        <v>710</v>
      </c>
    </row>
    <row r="100" spans="1:11" ht="17.25" thickBot="1">
      <c r="A100" s="3"/>
      <c r="B100" s="3" t="s">
        <v>13069</v>
      </c>
      <c r="C100" s="4">
        <v>1699</v>
      </c>
      <c r="D100" s="4">
        <v>1095</v>
      </c>
      <c r="E100" s="5">
        <v>499</v>
      </c>
      <c r="F100" s="5">
        <v>545</v>
      </c>
      <c r="G100" s="5">
        <v>18</v>
      </c>
      <c r="H100" s="5">
        <v>12</v>
      </c>
      <c r="I100" s="4">
        <v>1074</v>
      </c>
      <c r="J100" s="5">
        <v>21</v>
      </c>
      <c r="K100" s="5">
        <v>604</v>
      </c>
    </row>
    <row r="101" spans="1:11" ht="17.25" thickBot="1">
      <c r="A101" s="3" t="s">
        <v>13068</v>
      </c>
      <c r="B101" s="3" t="s">
        <v>36</v>
      </c>
      <c r="C101" s="4">
        <v>13775</v>
      </c>
      <c r="D101" s="4">
        <v>8837</v>
      </c>
      <c r="E101" s="4">
        <v>4531</v>
      </c>
      <c r="F101" s="4">
        <v>3901</v>
      </c>
      <c r="G101" s="5">
        <v>201</v>
      </c>
      <c r="H101" s="5">
        <v>95</v>
      </c>
      <c r="I101" s="4">
        <v>8728</v>
      </c>
      <c r="J101" s="5">
        <v>109</v>
      </c>
      <c r="K101" s="4">
        <v>4938</v>
      </c>
    </row>
    <row r="102" spans="1:11" ht="23.25" thickBot="1">
      <c r="A102" s="3"/>
      <c r="B102" s="3" t="s">
        <v>37</v>
      </c>
      <c r="C102" s="4">
        <v>3296</v>
      </c>
      <c r="D102" s="4">
        <v>3296</v>
      </c>
      <c r="E102" s="4">
        <v>1906</v>
      </c>
      <c r="F102" s="4">
        <v>1284</v>
      </c>
      <c r="G102" s="5">
        <v>50</v>
      </c>
      <c r="H102" s="5">
        <v>26</v>
      </c>
      <c r="I102" s="4">
        <v>3266</v>
      </c>
      <c r="J102" s="5">
        <v>30</v>
      </c>
      <c r="K102" s="5">
        <v>0</v>
      </c>
    </row>
    <row r="103" spans="1:11" ht="17.25" thickBot="1">
      <c r="A103" s="3"/>
      <c r="B103" s="3" t="s">
        <v>13067</v>
      </c>
      <c r="C103" s="4">
        <v>3530</v>
      </c>
      <c r="D103" s="4">
        <v>1920</v>
      </c>
      <c r="E103" s="5">
        <v>908</v>
      </c>
      <c r="F103" s="5">
        <v>904</v>
      </c>
      <c r="G103" s="5">
        <v>50</v>
      </c>
      <c r="H103" s="5">
        <v>28</v>
      </c>
      <c r="I103" s="4">
        <v>1890</v>
      </c>
      <c r="J103" s="5">
        <v>30</v>
      </c>
      <c r="K103" s="4">
        <v>1610</v>
      </c>
    </row>
    <row r="104" spans="1:11" ht="17.25" thickBot="1">
      <c r="A104" s="3"/>
      <c r="B104" s="3" t="s">
        <v>13066</v>
      </c>
      <c r="C104" s="4">
        <v>2188</v>
      </c>
      <c r="D104" s="4">
        <v>1087</v>
      </c>
      <c r="E104" s="5">
        <v>511</v>
      </c>
      <c r="F104" s="5">
        <v>515</v>
      </c>
      <c r="G104" s="5">
        <v>40</v>
      </c>
      <c r="H104" s="5">
        <v>9</v>
      </c>
      <c r="I104" s="4">
        <v>1075</v>
      </c>
      <c r="J104" s="5">
        <v>12</v>
      </c>
      <c r="K104" s="4">
        <v>1101</v>
      </c>
    </row>
    <row r="105" spans="1:11" ht="17.25" thickBot="1">
      <c r="A105" s="3"/>
      <c r="B105" s="3" t="s">
        <v>13065</v>
      </c>
      <c r="C105" s="4">
        <v>1681</v>
      </c>
      <c r="D105" s="5">
        <v>933</v>
      </c>
      <c r="E105" s="5">
        <v>447</v>
      </c>
      <c r="F105" s="5">
        <v>424</v>
      </c>
      <c r="G105" s="5">
        <v>33</v>
      </c>
      <c r="H105" s="5">
        <v>13</v>
      </c>
      <c r="I105" s="5">
        <v>917</v>
      </c>
      <c r="J105" s="5">
        <v>16</v>
      </c>
      <c r="K105" s="5">
        <v>748</v>
      </c>
    </row>
    <row r="106" spans="1:11" ht="17.25" thickBot="1">
      <c r="A106" s="3"/>
      <c r="B106" s="3" t="s">
        <v>13064</v>
      </c>
      <c r="C106" s="4">
        <v>2358</v>
      </c>
      <c r="D106" s="4">
        <v>1199</v>
      </c>
      <c r="E106" s="5">
        <v>609</v>
      </c>
      <c r="F106" s="5">
        <v>540</v>
      </c>
      <c r="G106" s="5">
        <v>20</v>
      </c>
      <c r="H106" s="5">
        <v>16</v>
      </c>
      <c r="I106" s="4">
        <v>1185</v>
      </c>
      <c r="J106" s="5">
        <v>14</v>
      </c>
      <c r="K106" s="4">
        <v>1159</v>
      </c>
    </row>
    <row r="107" spans="1:11" ht="17.25" thickBot="1">
      <c r="A107" s="3"/>
      <c r="B107" s="3" t="s">
        <v>13063</v>
      </c>
      <c r="C107" s="5">
        <v>722</v>
      </c>
      <c r="D107" s="5">
        <v>402</v>
      </c>
      <c r="E107" s="5">
        <v>150</v>
      </c>
      <c r="F107" s="5">
        <v>234</v>
      </c>
      <c r="G107" s="5">
        <v>8</v>
      </c>
      <c r="H107" s="5">
        <v>3</v>
      </c>
      <c r="I107" s="5">
        <v>395</v>
      </c>
      <c r="J107" s="5">
        <v>7</v>
      </c>
      <c r="K107" s="5">
        <v>320</v>
      </c>
    </row>
    <row r="108" spans="1:11" ht="17.25" thickBot="1">
      <c r="A108" s="3" t="s">
        <v>13062</v>
      </c>
      <c r="B108" s="3" t="s">
        <v>36</v>
      </c>
      <c r="C108" s="4">
        <v>5588</v>
      </c>
      <c r="D108" s="4">
        <v>4187</v>
      </c>
      <c r="E108" s="4">
        <v>2127</v>
      </c>
      <c r="F108" s="4">
        <v>1840</v>
      </c>
      <c r="G108" s="5">
        <v>134</v>
      </c>
      <c r="H108" s="5">
        <v>50</v>
      </c>
      <c r="I108" s="4">
        <v>4151</v>
      </c>
      <c r="J108" s="5">
        <v>36</v>
      </c>
      <c r="K108" s="4">
        <v>1401</v>
      </c>
    </row>
    <row r="109" spans="1:11" ht="23.25" thickBot="1">
      <c r="A109" s="3"/>
      <c r="B109" s="3" t="s">
        <v>37</v>
      </c>
      <c r="C109" s="4">
        <v>2520</v>
      </c>
      <c r="D109" s="4">
        <v>2520</v>
      </c>
      <c r="E109" s="4">
        <v>1368</v>
      </c>
      <c r="F109" s="4">
        <v>1018</v>
      </c>
      <c r="G109" s="5">
        <v>81</v>
      </c>
      <c r="H109" s="5">
        <v>32</v>
      </c>
      <c r="I109" s="4">
        <v>2499</v>
      </c>
      <c r="J109" s="5">
        <v>21</v>
      </c>
      <c r="K109" s="5">
        <v>0</v>
      </c>
    </row>
    <row r="110" spans="1:11" ht="23.25" thickBot="1">
      <c r="A110" s="3"/>
      <c r="B110" s="3" t="s">
        <v>13061</v>
      </c>
      <c r="C110" s="4">
        <v>1207</v>
      </c>
      <c r="D110" s="5">
        <v>571</v>
      </c>
      <c r="E110" s="5">
        <v>267</v>
      </c>
      <c r="F110" s="5">
        <v>263</v>
      </c>
      <c r="G110" s="5">
        <v>24</v>
      </c>
      <c r="H110" s="5">
        <v>9</v>
      </c>
      <c r="I110" s="5">
        <v>563</v>
      </c>
      <c r="J110" s="5">
        <v>8</v>
      </c>
      <c r="K110" s="5">
        <v>636</v>
      </c>
    </row>
    <row r="111" spans="1:11" ht="23.25" thickBot="1">
      <c r="A111" s="3"/>
      <c r="B111" s="3" t="s">
        <v>13060</v>
      </c>
      <c r="C111" s="4">
        <v>1861</v>
      </c>
      <c r="D111" s="4">
        <v>1096</v>
      </c>
      <c r="E111" s="5">
        <v>492</v>
      </c>
      <c r="F111" s="5">
        <v>559</v>
      </c>
      <c r="G111" s="5">
        <v>29</v>
      </c>
      <c r="H111" s="5">
        <v>9</v>
      </c>
      <c r="I111" s="4">
        <v>1089</v>
      </c>
      <c r="J111" s="5">
        <v>7</v>
      </c>
      <c r="K111" s="5">
        <v>765</v>
      </c>
    </row>
    <row r="112" spans="1:11" ht="17.25" thickBot="1">
      <c r="A112" s="3" t="s">
        <v>13059</v>
      </c>
      <c r="B112" s="3" t="s">
        <v>36</v>
      </c>
      <c r="C112" s="4">
        <v>6370</v>
      </c>
      <c r="D112" s="4">
        <v>4644</v>
      </c>
      <c r="E112" s="4">
        <v>2435</v>
      </c>
      <c r="F112" s="4">
        <v>2059</v>
      </c>
      <c r="G112" s="5">
        <v>67</v>
      </c>
      <c r="H112" s="5">
        <v>33</v>
      </c>
      <c r="I112" s="4">
        <v>4594</v>
      </c>
      <c r="J112" s="5">
        <v>50</v>
      </c>
      <c r="K112" s="4">
        <v>1726</v>
      </c>
    </row>
    <row r="113" spans="1:11" ht="23.25" thickBot="1">
      <c r="A113" s="3"/>
      <c r="B113" s="3" t="s">
        <v>37</v>
      </c>
      <c r="C113" s="4">
        <v>2383</v>
      </c>
      <c r="D113" s="4">
        <v>2383</v>
      </c>
      <c r="E113" s="4">
        <v>1357</v>
      </c>
      <c r="F113" s="5">
        <v>960</v>
      </c>
      <c r="G113" s="5">
        <v>27</v>
      </c>
      <c r="H113" s="5">
        <v>20</v>
      </c>
      <c r="I113" s="4">
        <v>2364</v>
      </c>
      <c r="J113" s="5">
        <v>19</v>
      </c>
      <c r="K113" s="5">
        <v>0</v>
      </c>
    </row>
    <row r="114" spans="1:11" ht="17.25" thickBot="1">
      <c r="A114" s="3"/>
      <c r="B114" s="3" t="s">
        <v>13058</v>
      </c>
      <c r="C114" s="4">
        <v>2229</v>
      </c>
      <c r="D114" s="4">
        <v>1253</v>
      </c>
      <c r="E114" s="5">
        <v>617</v>
      </c>
      <c r="F114" s="5">
        <v>584</v>
      </c>
      <c r="G114" s="5">
        <v>25</v>
      </c>
      <c r="H114" s="5">
        <v>8</v>
      </c>
      <c r="I114" s="4">
        <v>1234</v>
      </c>
      <c r="J114" s="5">
        <v>19</v>
      </c>
      <c r="K114" s="5">
        <v>976</v>
      </c>
    </row>
    <row r="115" spans="1:11" ht="17.25" thickBot="1">
      <c r="A115" s="3"/>
      <c r="B115" s="3" t="s">
        <v>13057</v>
      </c>
      <c r="C115" s="4">
        <v>1758</v>
      </c>
      <c r="D115" s="4">
        <v>1008</v>
      </c>
      <c r="E115" s="5">
        <v>461</v>
      </c>
      <c r="F115" s="5">
        <v>515</v>
      </c>
      <c r="G115" s="5">
        <v>15</v>
      </c>
      <c r="H115" s="5">
        <v>5</v>
      </c>
      <c r="I115" s="5">
        <v>996</v>
      </c>
      <c r="J115" s="5">
        <v>12</v>
      </c>
      <c r="K115" s="5">
        <v>750</v>
      </c>
    </row>
    <row r="116" spans="1:11" ht="23.25" thickBot="1">
      <c r="A116" s="3" t="s">
        <v>97</v>
      </c>
      <c r="B116" s="3"/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</row>
    <row r="117" spans="1:11" ht="18" thickTop="1" thickBot="1">
      <c r="A117" s="42" t="s">
        <v>0</v>
      </c>
      <c r="B117" s="42" t="s">
        <v>1</v>
      </c>
      <c r="C117" s="42" t="s">
        <v>2</v>
      </c>
      <c r="D117" s="42" t="s">
        <v>3</v>
      </c>
      <c r="E117" s="46" t="s">
        <v>4</v>
      </c>
      <c r="F117" s="47"/>
      <c r="G117" s="47"/>
      <c r="H117" s="47"/>
      <c r="I117" s="48"/>
      <c r="J117" s="24" t="s">
        <v>5</v>
      </c>
      <c r="K117" s="42" t="s">
        <v>6</v>
      </c>
    </row>
    <row r="118" spans="1:11" ht="22.5">
      <c r="A118" s="43"/>
      <c r="B118" s="43"/>
      <c r="C118" s="43"/>
      <c r="D118" s="43"/>
      <c r="E118" s="25" t="s">
        <v>7</v>
      </c>
      <c r="F118" s="25" t="s">
        <v>9</v>
      </c>
      <c r="G118" s="25" t="s">
        <v>255</v>
      </c>
      <c r="H118" s="25" t="s">
        <v>19</v>
      </c>
      <c r="I118" s="45" t="s">
        <v>29</v>
      </c>
      <c r="J118" s="25" t="s">
        <v>3</v>
      </c>
      <c r="K118" s="43"/>
    </row>
    <row r="119" spans="1:11" ht="17.25" thickBot="1">
      <c r="A119" s="44"/>
      <c r="B119" s="44"/>
      <c r="C119" s="44"/>
      <c r="D119" s="44"/>
      <c r="E119" s="26" t="s">
        <v>504</v>
      </c>
      <c r="F119" s="26" t="s">
        <v>13056</v>
      </c>
      <c r="G119" s="26" t="s">
        <v>13055</v>
      </c>
      <c r="H119" s="26" t="s">
        <v>13054</v>
      </c>
      <c r="I119" s="44"/>
      <c r="J119" s="26"/>
      <c r="K119" s="44"/>
    </row>
    <row r="120" spans="1:11" ht="17.25" thickBot="1">
      <c r="A120" s="3" t="s">
        <v>30</v>
      </c>
      <c r="B120" s="3"/>
      <c r="C120" s="4">
        <v>45691</v>
      </c>
      <c r="D120" s="4">
        <v>28694</v>
      </c>
      <c r="E120" s="4">
        <v>13004</v>
      </c>
      <c r="F120" s="4">
        <v>14284</v>
      </c>
      <c r="G120" s="5">
        <v>482</v>
      </c>
      <c r="H120" s="5">
        <v>323</v>
      </c>
      <c r="I120" s="4">
        <v>28093</v>
      </c>
      <c r="J120" s="5">
        <v>601</v>
      </c>
      <c r="K120" s="4">
        <v>16997</v>
      </c>
    </row>
    <row r="121" spans="1:11" ht="23.25" thickBot="1">
      <c r="A121" s="3" t="s">
        <v>31</v>
      </c>
      <c r="B121" s="3"/>
      <c r="C121" s="5">
        <v>73</v>
      </c>
      <c r="D121" s="5">
        <v>67</v>
      </c>
      <c r="E121" s="5">
        <v>21</v>
      </c>
      <c r="F121" s="5">
        <v>36</v>
      </c>
      <c r="G121" s="5">
        <v>8</v>
      </c>
      <c r="H121" s="5">
        <v>1</v>
      </c>
      <c r="I121" s="5">
        <v>66</v>
      </c>
      <c r="J121" s="5">
        <v>1</v>
      </c>
      <c r="K121" s="5">
        <v>6</v>
      </c>
    </row>
    <row r="122" spans="1:11" ht="23.25" thickBot="1">
      <c r="A122" s="3" t="s">
        <v>32</v>
      </c>
      <c r="B122" s="3"/>
      <c r="C122" s="4">
        <v>2377</v>
      </c>
      <c r="D122" s="4">
        <v>2375</v>
      </c>
      <c r="E122" s="4">
        <v>1353</v>
      </c>
      <c r="F122" s="5">
        <v>896</v>
      </c>
      <c r="G122" s="5">
        <v>48</v>
      </c>
      <c r="H122" s="5">
        <v>29</v>
      </c>
      <c r="I122" s="4">
        <v>2326</v>
      </c>
      <c r="J122" s="5">
        <v>49</v>
      </c>
      <c r="K122" s="5">
        <v>2</v>
      </c>
    </row>
    <row r="123" spans="1:11" ht="23.25" thickBot="1">
      <c r="A123" s="3" t="s">
        <v>33</v>
      </c>
      <c r="B123" s="3"/>
      <c r="C123" s="5">
        <v>91</v>
      </c>
      <c r="D123" s="5">
        <v>25</v>
      </c>
      <c r="E123" s="5">
        <v>18</v>
      </c>
      <c r="F123" s="5">
        <v>7</v>
      </c>
      <c r="G123" s="5">
        <v>0</v>
      </c>
      <c r="H123" s="5">
        <v>0</v>
      </c>
      <c r="I123" s="5">
        <v>25</v>
      </c>
      <c r="J123" s="5">
        <v>0</v>
      </c>
      <c r="K123" s="5">
        <v>66</v>
      </c>
    </row>
    <row r="124" spans="1:11" ht="23.25" thickBot="1">
      <c r="A124" s="3" t="s">
        <v>34</v>
      </c>
      <c r="B124" s="3"/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</row>
    <row r="125" spans="1:11" ht="17.25" thickBot="1">
      <c r="A125" s="3" t="s">
        <v>13053</v>
      </c>
      <c r="B125" s="3" t="s">
        <v>36</v>
      </c>
      <c r="C125" s="4">
        <v>18722</v>
      </c>
      <c r="D125" s="4">
        <v>11263</v>
      </c>
      <c r="E125" s="4">
        <v>5258</v>
      </c>
      <c r="F125" s="4">
        <v>5537</v>
      </c>
      <c r="G125" s="5">
        <v>191</v>
      </c>
      <c r="H125" s="5">
        <v>128</v>
      </c>
      <c r="I125" s="4">
        <v>11114</v>
      </c>
      <c r="J125" s="5">
        <v>149</v>
      </c>
      <c r="K125" s="4">
        <v>7459</v>
      </c>
    </row>
    <row r="126" spans="1:11" ht="23.25" thickBot="1">
      <c r="A126" s="3"/>
      <c r="B126" s="3" t="s">
        <v>37</v>
      </c>
      <c r="C126" s="4">
        <v>4148</v>
      </c>
      <c r="D126" s="4">
        <v>4148</v>
      </c>
      <c r="E126" s="4">
        <v>2353</v>
      </c>
      <c r="F126" s="4">
        <v>1659</v>
      </c>
      <c r="G126" s="5">
        <v>57</v>
      </c>
      <c r="H126" s="5">
        <v>31</v>
      </c>
      <c r="I126" s="4">
        <v>4100</v>
      </c>
      <c r="J126" s="5">
        <v>48</v>
      </c>
      <c r="K126" s="5">
        <v>0</v>
      </c>
    </row>
    <row r="127" spans="1:11" ht="17.25" thickBot="1">
      <c r="A127" s="3"/>
      <c r="B127" s="3" t="s">
        <v>13052</v>
      </c>
      <c r="C127" s="4">
        <v>2036</v>
      </c>
      <c r="D127" s="5">
        <v>886</v>
      </c>
      <c r="E127" s="5">
        <v>282</v>
      </c>
      <c r="F127" s="5">
        <v>560</v>
      </c>
      <c r="G127" s="5">
        <v>15</v>
      </c>
      <c r="H127" s="5">
        <v>12</v>
      </c>
      <c r="I127" s="5">
        <v>869</v>
      </c>
      <c r="J127" s="5">
        <v>17</v>
      </c>
      <c r="K127" s="4">
        <v>1150</v>
      </c>
    </row>
    <row r="128" spans="1:11" ht="17.25" thickBot="1">
      <c r="A128" s="3"/>
      <c r="B128" s="3" t="s">
        <v>13051</v>
      </c>
      <c r="C128" s="4">
        <v>1435</v>
      </c>
      <c r="D128" s="5">
        <v>785</v>
      </c>
      <c r="E128" s="5">
        <v>301</v>
      </c>
      <c r="F128" s="5">
        <v>453</v>
      </c>
      <c r="G128" s="5">
        <v>12</v>
      </c>
      <c r="H128" s="5">
        <v>8</v>
      </c>
      <c r="I128" s="5">
        <v>774</v>
      </c>
      <c r="J128" s="5">
        <v>11</v>
      </c>
      <c r="K128" s="5">
        <v>650</v>
      </c>
    </row>
    <row r="129" spans="1:11" ht="17.25" thickBot="1">
      <c r="A129" s="3"/>
      <c r="B129" s="3" t="s">
        <v>13050</v>
      </c>
      <c r="C129" s="4">
        <v>2608</v>
      </c>
      <c r="D129" s="4">
        <v>1086</v>
      </c>
      <c r="E129" s="5">
        <v>524</v>
      </c>
      <c r="F129" s="5">
        <v>505</v>
      </c>
      <c r="G129" s="5">
        <v>26</v>
      </c>
      <c r="H129" s="5">
        <v>16</v>
      </c>
      <c r="I129" s="4">
        <v>1071</v>
      </c>
      <c r="J129" s="5">
        <v>15</v>
      </c>
      <c r="K129" s="4">
        <v>1522</v>
      </c>
    </row>
    <row r="130" spans="1:11" ht="17.25" thickBot="1">
      <c r="A130" s="3"/>
      <c r="B130" s="3" t="s">
        <v>13049</v>
      </c>
      <c r="C130" s="4">
        <v>1183</v>
      </c>
      <c r="D130" s="5">
        <v>674</v>
      </c>
      <c r="E130" s="5">
        <v>255</v>
      </c>
      <c r="F130" s="5">
        <v>390</v>
      </c>
      <c r="G130" s="5">
        <v>12</v>
      </c>
      <c r="H130" s="5">
        <v>10</v>
      </c>
      <c r="I130" s="5">
        <v>667</v>
      </c>
      <c r="J130" s="5">
        <v>7</v>
      </c>
      <c r="K130" s="5">
        <v>509</v>
      </c>
    </row>
    <row r="131" spans="1:11" ht="17.25" thickBot="1">
      <c r="A131" s="3"/>
      <c r="B131" s="3" t="s">
        <v>13048</v>
      </c>
      <c r="C131" s="5">
        <v>749</v>
      </c>
      <c r="D131" s="5">
        <v>396</v>
      </c>
      <c r="E131" s="5">
        <v>168</v>
      </c>
      <c r="F131" s="5">
        <v>209</v>
      </c>
      <c r="G131" s="5">
        <v>6</v>
      </c>
      <c r="H131" s="5">
        <v>9</v>
      </c>
      <c r="I131" s="5">
        <v>392</v>
      </c>
      <c r="J131" s="5">
        <v>4</v>
      </c>
      <c r="K131" s="5">
        <v>353</v>
      </c>
    </row>
    <row r="132" spans="1:11" ht="17.25" thickBot="1">
      <c r="A132" s="3"/>
      <c r="B132" s="3" t="s">
        <v>13047</v>
      </c>
      <c r="C132" s="4">
        <v>1377</v>
      </c>
      <c r="D132" s="5">
        <v>699</v>
      </c>
      <c r="E132" s="5">
        <v>272</v>
      </c>
      <c r="F132" s="5">
        <v>400</v>
      </c>
      <c r="G132" s="5">
        <v>6</v>
      </c>
      <c r="H132" s="5">
        <v>6</v>
      </c>
      <c r="I132" s="5">
        <v>684</v>
      </c>
      <c r="J132" s="5">
        <v>15</v>
      </c>
      <c r="K132" s="5">
        <v>678</v>
      </c>
    </row>
    <row r="133" spans="1:11" ht="17.25" thickBot="1">
      <c r="A133" s="3"/>
      <c r="B133" s="3" t="s">
        <v>13046</v>
      </c>
      <c r="C133" s="4">
        <v>3496</v>
      </c>
      <c r="D133" s="4">
        <v>1701</v>
      </c>
      <c r="E133" s="5">
        <v>824</v>
      </c>
      <c r="F133" s="5">
        <v>785</v>
      </c>
      <c r="G133" s="5">
        <v>48</v>
      </c>
      <c r="H133" s="5">
        <v>26</v>
      </c>
      <c r="I133" s="4">
        <v>1683</v>
      </c>
      <c r="J133" s="5">
        <v>18</v>
      </c>
      <c r="K133" s="4">
        <v>1795</v>
      </c>
    </row>
    <row r="134" spans="1:11" ht="17.25" thickBot="1">
      <c r="A134" s="3"/>
      <c r="B134" s="3" t="s">
        <v>13045</v>
      </c>
      <c r="C134" s="4">
        <v>1690</v>
      </c>
      <c r="D134" s="5">
        <v>888</v>
      </c>
      <c r="E134" s="5">
        <v>279</v>
      </c>
      <c r="F134" s="5">
        <v>576</v>
      </c>
      <c r="G134" s="5">
        <v>9</v>
      </c>
      <c r="H134" s="5">
        <v>10</v>
      </c>
      <c r="I134" s="5">
        <v>874</v>
      </c>
      <c r="J134" s="5">
        <v>14</v>
      </c>
      <c r="K134" s="5">
        <v>802</v>
      </c>
    </row>
    <row r="135" spans="1:11" ht="17.25" thickBot="1">
      <c r="A135" s="3" t="s">
        <v>12149</v>
      </c>
      <c r="B135" s="3" t="s">
        <v>36</v>
      </c>
      <c r="C135" s="4">
        <v>2867</v>
      </c>
      <c r="D135" s="4">
        <v>1681</v>
      </c>
      <c r="E135" s="5">
        <v>747</v>
      </c>
      <c r="F135" s="5">
        <v>846</v>
      </c>
      <c r="G135" s="5">
        <v>29</v>
      </c>
      <c r="H135" s="5">
        <v>20</v>
      </c>
      <c r="I135" s="4">
        <v>1642</v>
      </c>
      <c r="J135" s="5">
        <v>39</v>
      </c>
      <c r="K135" s="4">
        <v>1186</v>
      </c>
    </row>
    <row r="136" spans="1:11" ht="23.25" thickBot="1">
      <c r="A136" s="3"/>
      <c r="B136" s="3" t="s">
        <v>37</v>
      </c>
      <c r="C136" s="5">
        <v>561</v>
      </c>
      <c r="D136" s="5">
        <v>561</v>
      </c>
      <c r="E136" s="5">
        <v>294</v>
      </c>
      <c r="F136" s="5">
        <v>232</v>
      </c>
      <c r="G136" s="5">
        <v>10</v>
      </c>
      <c r="H136" s="5">
        <v>8</v>
      </c>
      <c r="I136" s="5">
        <v>544</v>
      </c>
      <c r="J136" s="5">
        <v>17</v>
      </c>
      <c r="K136" s="5">
        <v>0</v>
      </c>
    </row>
    <row r="137" spans="1:11" ht="17.25" thickBot="1">
      <c r="A137" s="3"/>
      <c r="B137" s="3" t="s">
        <v>12148</v>
      </c>
      <c r="C137" s="4">
        <v>1446</v>
      </c>
      <c r="D137" s="5">
        <v>685</v>
      </c>
      <c r="E137" s="5">
        <v>277</v>
      </c>
      <c r="F137" s="5">
        <v>376</v>
      </c>
      <c r="G137" s="5">
        <v>8</v>
      </c>
      <c r="H137" s="5">
        <v>7</v>
      </c>
      <c r="I137" s="5">
        <v>668</v>
      </c>
      <c r="J137" s="5">
        <v>17</v>
      </c>
      <c r="K137" s="5">
        <v>761</v>
      </c>
    </row>
    <row r="138" spans="1:11" ht="17.25" thickBot="1">
      <c r="A138" s="3"/>
      <c r="B138" s="3" t="s">
        <v>12147</v>
      </c>
      <c r="C138" s="5">
        <v>860</v>
      </c>
      <c r="D138" s="5">
        <v>435</v>
      </c>
      <c r="E138" s="5">
        <v>176</v>
      </c>
      <c r="F138" s="5">
        <v>238</v>
      </c>
      <c r="G138" s="5">
        <v>11</v>
      </c>
      <c r="H138" s="5">
        <v>5</v>
      </c>
      <c r="I138" s="5">
        <v>430</v>
      </c>
      <c r="J138" s="5">
        <v>5</v>
      </c>
      <c r="K138" s="5">
        <v>425</v>
      </c>
    </row>
    <row r="139" spans="1:11" ht="17.25" thickBot="1">
      <c r="A139" s="3" t="s">
        <v>13044</v>
      </c>
      <c r="B139" s="3" t="s">
        <v>36</v>
      </c>
      <c r="C139" s="4">
        <v>2554</v>
      </c>
      <c r="D139" s="4">
        <v>1533</v>
      </c>
      <c r="E139" s="5">
        <v>589</v>
      </c>
      <c r="F139" s="5">
        <v>860</v>
      </c>
      <c r="G139" s="5">
        <v>31</v>
      </c>
      <c r="H139" s="5">
        <v>15</v>
      </c>
      <c r="I139" s="4">
        <v>1495</v>
      </c>
      <c r="J139" s="5">
        <v>38</v>
      </c>
      <c r="K139" s="4">
        <v>1021</v>
      </c>
    </row>
    <row r="140" spans="1:11" ht="23.25" thickBot="1">
      <c r="A140" s="3"/>
      <c r="B140" s="3" t="s">
        <v>37</v>
      </c>
      <c r="C140" s="5">
        <v>640</v>
      </c>
      <c r="D140" s="5">
        <v>640</v>
      </c>
      <c r="E140" s="5">
        <v>268</v>
      </c>
      <c r="F140" s="5">
        <v>345</v>
      </c>
      <c r="G140" s="5">
        <v>10</v>
      </c>
      <c r="H140" s="5">
        <v>6</v>
      </c>
      <c r="I140" s="5">
        <v>629</v>
      </c>
      <c r="J140" s="5">
        <v>11</v>
      </c>
      <c r="K140" s="5">
        <v>0</v>
      </c>
    </row>
    <row r="141" spans="1:11" ht="17.25" thickBot="1">
      <c r="A141" s="3"/>
      <c r="B141" s="3" t="s">
        <v>13043</v>
      </c>
      <c r="C141" s="4">
        <v>1330</v>
      </c>
      <c r="D141" s="5">
        <v>589</v>
      </c>
      <c r="E141" s="5">
        <v>220</v>
      </c>
      <c r="F141" s="5">
        <v>336</v>
      </c>
      <c r="G141" s="5">
        <v>11</v>
      </c>
      <c r="H141" s="5">
        <v>7</v>
      </c>
      <c r="I141" s="5">
        <v>574</v>
      </c>
      <c r="J141" s="5">
        <v>15</v>
      </c>
      <c r="K141" s="5">
        <v>741</v>
      </c>
    </row>
    <row r="142" spans="1:11" ht="17.25" thickBot="1">
      <c r="A142" s="3"/>
      <c r="B142" s="3" t="s">
        <v>13042</v>
      </c>
      <c r="C142" s="5">
        <v>584</v>
      </c>
      <c r="D142" s="5">
        <v>304</v>
      </c>
      <c r="E142" s="5">
        <v>101</v>
      </c>
      <c r="F142" s="5">
        <v>179</v>
      </c>
      <c r="G142" s="5">
        <v>10</v>
      </c>
      <c r="H142" s="5">
        <v>2</v>
      </c>
      <c r="I142" s="5">
        <v>292</v>
      </c>
      <c r="J142" s="5">
        <v>12</v>
      </c>
      <c r="K142" s="5">
        <v>280</v>
      </c>
    </row>
    <row r="143" spans="1:11" ht="17.25" thickBot="1">
      <c r="A143" s="3" t="s">
        <v>13041</v>
      </c>
      <c r="B143" s="3" t="s">
        <v>36</v>
      </c>
      <c r="C143" s="4">
        <v>2168</v>
      </c>
      <c r="D143" s="4">
        <v>1306</v>
      </c>
      <c r="E143" s="5">
        <v>527</v>
      </c>
      <c r="F143" s="5">
        <v>709</v>
      </c>
      <c r="G143" s="5">
        <v>24</v>
      </c>
      <c r="H143" s="5">
        <v>20</v>
      </c>
      <c r="I143" s="4">
        <v>1280</v>
      </c>
      <c r="J143" s="5">
        <v>26</v>
      </c>
      <c r="K143" s="5">
        <v>862</v>
      </c>
    </row>
    <row r="144" spans="1:11" ht="23.25" thickBot="1">
      <c r="A144" s="3"/>
      <c r="B144" s="3" t="s">
        <v>37</v>
      </c>
      <c r="C144" s="5">
        <v>412</v>
      </c>
      <c r="D144" s="5">
        <v>412</v>
      </c>
      <c r="E144" s="5">
        <v>191</v>
      </c>
      <c r="F144" s="5">
        <v>204</v>
      </c>
      <c r="G144" s="5">
        <v>4</v>
      </c>
      <c r="H144" s="5">
        <v>6</v>
      </c>
      <c r="I144" s="5">
        <v>405</v>
      </c>
      <c r="J144" s="5">
        <v>7</v>
      </c>
      <c r="K144" s="5">
        <v>0</v>
      </c>
    </row>
    <row r="145" spans="1:11" ht="17.25" thickBot="1">
      <c r="A145" s="3"/>
      <c r="B145" s="3" t="s">
        <v>13040</v>
      </c>
      <c r="C145" s="4">
        <v>1102</v>
      </c>
      <c r="D145" s="5">
        <v>547</v>
      </c>
      <c r="E145" s="5">
        <v>189</v>
      </c>
      <c r="F145" s="5">
        <v>327</v>
      </c>
      <c r="G145" s="5">
        <v>14</v>
      </c>
      <c r="H145" s="5">
        <v>6</v>
      </c>
      <c r="I145" s="5">
        <v>536</v>
      </c>
      <c r="J145" s="5">
        <v>11</v>
      </c>
      <c r="K145" s="5">
        <v>555</v>
      </c>
    </row>
    <row r="146" spans="1:11" ht="17.25" thickBot="1">
      <c r="A146" s="3"/>
      <c r="B146" s="3" t="s">
        <v>13039</v>
      </c>
      <c r="C146" s="5">
        <v>654</v>
      </c>
      <c r="D146" s="5">
        <v>347</v>
      </c>
      <c r="E146" s="5">
        <v>147</v>
      </c>
      <c r="F146" s="5">
        <v>178</v>
      </c>
      <c r="G146" s="5">
        <v>6</v>
      </c>
      <c r="H146" s="5">
        <v>8</v>
      </c>
      <c r="I146" s="5">
        <v>339</v>
      </c>
      <c r="J146" s="5">
        <v>8</v>
      </c>
      <c r="K146" s="5">
        <v>307</v>
      </c>
    </row>
    <row r="147" spans="1:11" ht="17.25" thickBot="1">
      <c r="A147" s="3" t="s">
        <v>12219</v>
      </c>
      <c r="B147" s="3" t="s">
        <v>36</v>
      </c>
      <c r="C147" s="4">
        <v>2091</v>
      </c>
      <c r="D147" s="4">
        <v>1275</v>
      </c>
      <c r="E147" s="5">
        <v>505</v>
      </c>
      <c r="F147" s="5">
        <v>699</v>
      </c>
      <c r="G147" s="5">
        <v>17</v>
      </c>
      <c r="H147" s="5">
        <v>8</v>
      </c>
      <c r="I147" s="4">
        <v>1229</v>
      </c>
      <c r="J147" s="5">
        <v>46</v>
      </c>
      <c r="K147" s="5">
        <v>816</v>
      </c>
    </row>
    <row r="148" spans="1:11" ht="23.25" thickBot="1">
      <c r="A148" s="3"/>
      <c r="B148" s="3" t="s">
        <v>37</v>
      </c>
      <c r="C148" s="5">
        <v>320</v>
      </c>
      <c r="D148" s="5">
        <v>320</v>
      </c>
      <c r="E148" s="5">
        <v>155</v>
      </c>
      <c r="F148" s="5">
        <v>147</v>
      </c>
      <c r="G148" s="5">
        <v>4</v>
      </c>
      <c r="H148" s="5">
        <v>0</v>
      </c>
      <c r="I148" s="5">
        <v>306</v>
      </c>
      <c r="J148" s="5">
        <v>14</v>
      </c>
      <c r="K148" s="5">
        <v>0</v>
      </c>
    </row>
    <row r="149" spans="1:11" ht="17.25" thickBot="1">
      <c r="A149" s="3"/>
      <c r="B149" s="3" t="s">
        <v>12218</v>
      </c>
      <c r="C149" s="5">
        <v>521</v>
      </c>
      <c r="D149" s="5">
        <v>265</v>
      </c>
      <c r="E149" s="5">
        <v>100</v>
      </c>
      <c r="F149" s="5">
        <v>150</v>
      </c>
      <c r="G149" s="5">
        <v>4</v>
      </c>
      <c r="H149" s="5">
        <v>2</v>
      </c>
      <c r="I149" s="5">
        <v>256</v>
      </c>
      <c r="J149" s="5">
        <v>9</v>
      </c>
      <c r="K149" s="5">
        <v>256</v>
      </c>
    </row>
    <row r="150" spans="1:11" ht="17.25" thickBot="1">
      <c r="A150" s="3"/>
      <c r="B150" s="3" t="s">
        <v>12217</v>
      </c>
      <c r="C150" s="5">
        <v>880</v>
      </c>
      <c r="D150" s="5">
        <v>457</v>
      </c>
      <c r="E150" s="5">
        <v>155</v>
      </c>
      <c r="F150" s="5">
        <v>280</v>
      </c>
      <c r="G150" s="5">
        <v>7</v>
      </c>
      <c r="H150" s="5">
        <v>2</v>
      </c>
      <c r="I150" s="5">
        <v>444</v>
      </c>
      <c r="J150" s="5">
        <v>13</v>
      </c>
      <c r="K150" s="5">
        <v>423</v>
      </c>
    </row>
    <row r="151" spans="1:11" ht="17.25" thickBot="1">
      <c r="A151" s="3"/>
      <c r="B151" s="3" t="s">
        <v>12216</v>
      </c>
      <c r="C151" s="5">
        <v>370</v>
      </c>
      <c r="D151" s="5">
        <v>233</v>
      </c>
      <c r="E151" s="5">
        <v>95</v>
      </c>
      <c r="F151" s="5">
        <v>122</v>
      </c>
      <c r="G151" s="5">
        <v>2</v>
      </c>
      <c r="H151" s="5">
        <v>4</v>
      </c>
      <c r="I151" s="5">
        <v>223</v>
      </c>
      <c r="J151" s="5">
        <v>10</v>
      </c>
      <c r="K151" s="5">
        <v>137</v>
      </c>
    </row>
    <row r="152" spans="1:11" ht="17.25" thickBot="1">
      <c r="A152" s="3" t="s">
        <v>11728</v>
      </c>
      <c r="B152" s="3" t="s">
        <v>36</v>
      </c>
      <c r="C152" s="4">
        <v>2314</v>
      </c>
      <c r="D152" s="4">
        <v>1458</v>
      </c>
      <c r="E152" s="5">
        <v>612</v>
      </c>
      <c r="F152" s="5">
        <v>775</v>
      </c>
      <c r="G152" s="5">
        <v>22</v>
      </c>
      <c r="H152" s="5">
        <v>20</v>
      </c>
      <c r="I152" s="4">
        <v>1429</v>
      </c>
      <c r="J152" s="5">
        <v>29</v>
      </c>
      <c r="K152" s="5">
        <v>856</v>
      </c>
    </row>
    <row r="153" spans="1:11" ht="23.25" thickBot="1">
      <c r="A153" s="3"/>
      <c r="B153" s="3" t="s">
        <v>37</v>
      </c>
      <c r="C153" s="5">
        <v>541</v>
      </c>
      <c r="D153" s="5">
        <v>541</v>
      </c>
      <c r="E153" s="5">
        <v>279</v>
      </c>
      <c r="F153" s="5">
        <v>239</v>
      </c>
      <c r="G153" s="5">
        <v>9</v>
      </c>
      <c r="H153" s="5">
        <v>4</v>
      </c>
      <c r="I153" s="5">
        <v>531</v>
      </c>
      <c r="J153" s="5">
        <v>10</v>
      </c>
      <c r="K153" s="5">
        <v>0</v>
      </c>
    </row>
    <row r="154" spans="1:11" ht="17.25" thickBot="1">
      <c r="A154" s="3"/>
      <c r="B154" s="3" t="s">
        <v>11727</v>
      </c>
      <c r="C154" s="4">
        <v>1248</v>
      </c>
      <c r="D154" s="5">
        <v>638</v>
      </c>
      <c r="E154" s="5">
        <v>239</v>
      </c>
      <c r="F154" s="5">
        <v>368</v>
      </c>
      <c r="G154" s="5">
        <v>8</v>
      </c>
      <c r="H154" s="5">
        <v>11</v>
      </c>
      <c r="I154" s="5">
        <v>626</v>
      </c>
      <c r="J154" s="5">
        <v>12</v>
      </c>
      <c r="K154" s="5">
        <v>610</v>
      </c>
    </row>
    <row r="155" spans="1:11" ht="17.25" thickBot="1">
      <c r="A155" s="3"/>
      <c r="B155" s="3" t="s">
        <v>11726</v>
      </c>
      <c r="C155" s="5">
        <v>525</v>
      </c>
      <c r="D155" s="5">
        <v>279</v>
      </c>
      <c r="E155" s="5">
        <v>94</v>
      </c>
      <c r="F155" s="5">
        <v>168</v>
      </c>
      <c r="G155" s="5">
        <v>5</v>
      </c>
      <c r="H155" s="5">
        <v>5</v>
      </c>
      <c r="I155" s="5">
        <v>272</v>
      </c>
      <c r="J155" s="5">
        <v>7</v>
      </c>
      <c r="K155" s="5">
        <v>246</v>
      </c>
    </row>
    <row r="156" spans="1:11" ht="17.25" thickBot="1">
      <c r="A156" s="3" t="s">
        <v>11837</v>
      </c>
      <c r="B156" s="3" t="s">
        <v>36</v>
      </c>
      <c r="C156" s="4">
        <v>1750</v>
      </c>
      <c r="D156" s="4">
        <v>1019</v>
      </c>
      <c r="E156" s="5">
        <v>477</v>
      </c>
      <c r="F156" s="5">
        <v>498</v>
      </c>
      <c r="G156" s="5">
        <v>11</v>
      </c>
      <c r="H156" s="5">
        <v>10</v>
      </c>
      <c r="I156" s="5">
        <v>996</v>
      </c>
      <c r="J156" s="5">
        <v>23</v>
      </c>
      <c r="K156" s="5">
        <v>731</v>
      </c>
    </row>
    <row r="157" spans="1:11" ht="23.25" thickBot="1">
      <c r="A157" s="3"/>
      <c r="B157" s="3" t="s">
        <v>37</v>
      </c>
      <c r="C157" s="5">
        <v>257</v>
      </c>
      <c r="D157" s="5">
        <v>257</v>
      </c>
      <c r="E157" s="5">
        <v>127</v>
      </c>
      <c r="F157" s="5">
        <v>122</v>
      </c>
      <c r="G157" s="5">
        <v>0</v>
      </c>
      <c r="H157" s="5">
        <v>3</v>
      </c>
      <c r="I157" s="5">
        <v>252</v>
      </c>
      <c r="J157" s="5">
        <v>5</v>
      </c>
      <c r="K157" s="5">
        <v>0</v>
      </c>
    </row>
    <row r="158" spans="1:11" ht="17.25" thickBot="1">
      <c r="A158" s="3"/>
      <c r="B158" s="3" t="s">
        <v>11836</v>
      </c>
      <c r="C158" s="5">
        <v>955</v>
      </c>
      <c r="D158" s="5">
        <v>475</v>
      </c>
      <c r="E158" s="5">
        <v>229</v>
      </c>
      <c r="F158" s="5">
        <v>222</v>
      </c>
      <c r="G158" s="5">
        <v>6</v>
      </c>
      <c r="H158" s="5">
        <v>4</v>
      </c>
      <c r="I158" s="5">
        <v>461</v>
      </c>
      <c r="J158" s="5">
        <v>14</v>
      </c>
      <c r="K158" s="5">
        <v>480</v>
      </c>
    </row>
    <row r="159" spans="1:11" ht="17.25" thickBot="1">
      <c r="A159" s="3"/>
      <c r="B159" s="3" t="s">
        <v>11835</v>
      </c>
      <c r="C159" s="5">
        <v>538</v>
      </c>
      <c r="D159" s="5">
        <v>287</v>
      </c>
      <c r="E159" s="5">
        <v>121</v>
      </c>
      <c r="F159" s="5">
        <v>154</v>
      </c>
      <c r="G159" s="5">
        <v>5</v>
      </c>
      <c r="H159" s="5">
        <v>3</v>
      </c>
      <c r="I159" s="5">
        <v>283</v>
      </c>
      <c r="J159" s="5">
        <v>4</v>
      </c>
      <c r="K159" s="5">
        <v>251</v>
      </c>
    </row>
    <row r="160" spans="1:11" ht="17.25" thickBot="1">
      <c r="A160" s="3" t="s">
        <v>13038</v>
      </c>
      <c r="B160" s="3" t="s">
        <v>36</v>
      </c>
      <c r="C160" s="4">
        <v>2694</v>
      </c>
      <c r="D160" s="4">
        <v>1813</v>
      </c>
      <c r="E160" s="5">
        <v>750</v>
      </c>
      <c r="F160" s="5">
        <v>944</v>
      </c>
      <c r="G160" s="5">
        <v>25</v>
      </c>
      <c r="H160" s="5">
        <v>17</v>
      </c>
      <c r="I160" s="4">
        <v>1736</v>
      </c>
      <c r="J160" s="5">
        <v>77</v>
      </c>
      <c r="K160" s="5">
        <v>881</v>
      </c>
    </row>
    <row r="161" spans="1:11" ht="23.25" thickBot="1">
      <c r="A161" s="3"/>
      <c r="B161" s="3" t="s">
        <v>37</v>
      </c>
      <c r="C161" s="5">
        <v>695</v>
      </c>
      <c r="D161" s="5">
        <v>695</v>
      </c>
      <c r="E161" s="5">
        <v>327</v>
      </c>
      <c r="F161" s="5">
        <v>331</v>
      </c>
      <c r="G161" s="5">
        <v>8</v>
      </c>
      <c r="H161" s="5">
        <v>6</v>
      </c>
      <c r="I161" s="5">
        <v>672</v>
      </c>
      <c r="J161" s="5">
        <v>23</v>
      </c>
      <c r="K161" s="5">
        <v>0</v>
      </c>
    </row>
    <row r="162" spans="1:11" ht="17.25" thickBot="1">
      <c r="A162" s="3"/>
      <c r="B162" s="3" t="s">
        <v>13037</v>
      </c>
      <c r="C162" s="4">
        <v>1294</v>
      </c>
      <c r="D162" s="5">
        <v>695</v>
      </c>
      <c r="E162" s="5">
        <v>252</v>
      </c>
      <c r="F162" s="5">
        <v>390</v>
      </c>
      <c r="G162" s="5">
        <v>11</v>
      </c>
      <c r="H162" s="5">
        <v>5</v>
      </c>
      <c r="I162" s="5">
        <v>658</v>
      </c>
      <c r="J162" s="5">
        <v>37</v>
      </c>
      <c r="K162" s="5">
        <v>599</v>
      </c>
    </row>
    <row r="163" spans="1:11" ht="17.25" thickBot="1">
      <c r="A163" s="3"/>
      <c r="B163" s="3" t="s">
        <v>13036</v>
      </c>
      <c r="C163" s="5">
        <v>705</v>
      </c>
      <c r="D163" s="5">
        <v>423</v>
      </c>
      <c r="E163" s="5">
        <v>171</v>
      </c>
      <c r="F163" s="5">
        <v>223</v>
      </c>
      <c r="G163" s="5">
        <v>6</v>
      </c>
      <c r="H163" s="5">
        <v>6</v>
      </c>
      <c r="I163" s="5">
        <v>406</v>
      </c>
      <c r="J163" s="5">
        <v>17</v>
      </c>
      <c r="K163" s="5">
        <v>282</v>
      </c>
    </row>
    <row r="164" spans="1:11" ht="17.25" thickBot="1">
      <c r="A164" s="3" t="s">
        <v>13035</v>
      </c>
      <c r="B164" s="3" t="s">
        <v>36</v>
      </c>
      <c r="C164" s="4">
        <v>2705</v>
      </c>
      <c r="D164" s="4">
        <v>1686</v>
      </c>
      <c r="E164" s="5">
        <v>635</v>
      </c>
      <c r="F164" s="5">
        <v>962</v>
      </c>
      <c r="G164" s="5">
        <v>31</v>
      </c>
      <c r="H164" s="5">
        <v>24</v>
      </c>
      <c r="I164" s="4">
        <v>1652</v>
      </c>
      <c r="J164" s="5">
        <v>34</v>
      </c>
      <c r="K164" s="4">
        <v>1019</v>
      </c>
    </row>
    <row r="165" spans="1:11" ht="23.25" thickBot="1">
      <c r="A165" s="3"/>
      <c r="B165" s="3" t="s">
        <v>37</v>
      </c>
      <c r="C165" s="5">
        <v>544</v>
      </c>
      <c r="D165" s="5">
        <v>543</v>
      </c>
      <c r="E165" s="5">
        <v>240</v>
      </c>
      <c r="F165" s="5">
        <v>277</v>
      </c>
      <c r="G165" s="5">
        <v>3</v>
      </c>
      <c r="H165" s="5">
        <v>8</v>
      </c>
      <c r="I165" s="5">
        <v>528</v>
      </c>
      <c r="J165" s="5">
        <v>15</v>
      </c>
      <c r="K165" s="5">
        <v>1</v>
      </c>
    </row>
    <row r="166" spans="1:11" ht="17.25" thickBot="1">
      <c r="A166" s="3"/>
      <c r="B166" s="3" t="s">
        <v>13034</v>
      </c>
      <c r="C166" s="4">
        <v>1086</v>
      </c>
      <c r="D166" s="5">
        <v>544</v>
      </c>
      <c r="E166" s="5">
        <v>185</v>
      </c>
      <c r="F166" s="5">
        <v>337</v>
      </c>
      <c r="G166" s="5">
        <v>13</v>
      </c>
      <c r="H166" s="5">
        <v>3</v>
      </c>
      <c r="I166" s="5">
        <v>538</v>
      </c>
      <c r="J166" s="5">
        <v>6</v>
      </c>
      <c r="K166" s="5">
        <v>542</v>
      </c>
    </row>
    <row r="167" spans="1:11" ht="17.25" thickBot="1">
      <c r="A167" s="3"/>
      <c r="B167" s="3" t="s">
        <v>13033</v>
      </c>
      <c r="C167" s="4">
        <v>1075</v>
      </c>
      <c r="D167" s="5">
        <v>599</v>
      </c>
      <c r="E167" s="5">
        <v>210</v>
      </c>
      <c r="F167" s="5">
        <v>348</v>
      </c>
      <c r="G167" s="5">
        <v>15</v>
      </c>
      <c r="H167" s="5">
        <v>13</v>
      </c>
      <c r="I167" s="5">
        <v>586</v>
      </c>
      <c r="J167" s="5">
        <v>13</v>
      </c>
      <c r="K167" s="5">
        <v>476</v>
      </c>
    </row>
    <row r="168" spans="1:11" ht="17.25" thickBot="1">
      <c r="A168" s="3" t="s">
        <v>13032</v>
      </c>
      <c r="B168" s="3" t="s">
        <v>36</v>
      </c>
      <c r="C168" s="4">
        <v>5285</v>
      </c>
      <c r="D168" s="4">
        <v>3190</v>
      </c>
      <c r="E168" s="4">
        <v>1509</v>
      </c>
      <c r="F168" s="4">
        <v>1515</v>
      </c>
      <c r="G168" s="5">
        <v>45</v>
      </c>
      <c r="H168" s="5">
        <v>31</v>
      </c>
      <c r="I168" s="4">
        <v>3100</v>
      </c>
      <c r="J168" s="5">
        <v>90</v>
      </c>
      <c r="K168" s="4">
        <v>2095</v>
      </c>
    </row>
    <row r="169" spans="1:11" ht="23.25" thickBot="1">
      <c r="A169" s="3"/>
      <c r="B169" s="3" t="s">
        <v>37</v>
      </c>
      <c r="C169" s="4">
        <v>1252</v>
      </c>
      <c r="D169" s="4">
        <v>1250</v>
      </c>
      <c r="E169" s="5">
        <v>652</v>
      </c>
      <c r="F169" s="5">
        <v>540</v>
      </c>
      <c r="G169" s="5">
        <v>16</v>
      </c>
      <c r="H169" s="5">
        <v>12</v>
      </c>
      <c r="I169" s="4">
        <v>1220</v>
      </c>
      <c r="J169" s="5">
        <v>30</v>
      </c>
      <c r="K169" s="5">
        <v>2</v>
      </c>
    </row>
    <row r="170" spans="1:11" ht="17.25" thickBot="1">
      <c r="A170" s="3"/>
      <c r="B170" s="3" t="s">
        <v>13031</v>
      </c>
      <c r="C170" s="4">
        <v>1816</v>
      </c>
      <c r="D170" s="5">
        <v>821</v>
      </c>
      <c r="E170" s="5">
        <v>394</v>
      </c>
      <c r="F170" s="5">
        <v>376</v>
      </c>
      <c r="G170" s="5">
        <v>12</v>
      </c>
      <c r="H170" s="5">
        <v>11</v>
      </c>
      <c r="I170" s="5">
        <v>793</v>
      </c>
      <c r="J170" s="5">
        <v>28</v>
      </c>
      <c r="K170" s="5">
        <v>995</v>
      </c>
    </row>
    <row r="171" spans="1:11" ht="17.25" thickBot="1">
      <c r="A171" s="3"/>
      <c r="B171" s="3" t="s">
        <v>13030</v>
      </c>
      <c r="C171" s="4">
        <v>1110</v>
      </c>
      <c r="D171" s="5">
        <v>552</v>
      </c>
      <c r="E171" s="5">
        <v>239</v>
      </c>
      <c r="F171" s="5">
        <v>295</v>
      </c>
      <c r="G171" s="5">
        <v>3</v>
      </c>
      <c r="H171" s="5">
        <v>4</v>
      </c>
      <c r="I171" s="5">
        <v>541</v>
      </c>
      <c r="J171" s="5">
        <v>11</v>
      </c>
      <c r="K171" s="5">
        <v>558</v>
      </c>
    </row>
    <row r="172" spans="1:11" ht="17.25" thickBot="1">
      <c r="A172" s="3"/>
      <c r="B172" s="3" t="s">
        <v>13029</v>
      </c>
      <c r="C172" s="4">
        <v>1107</v>
      </c>
      <c r="D172" s="5">
        <v>567</v>
      </c>
      <c r="E172" s="5">
        <v>224</v>
      </c>
      <c r="F172" s="5">
        <v>304</v>
      </c>
      <c r="G172" s="5">
        <v>14</v>
      </c>
      <c r="H172" s="5">
        <v>4</v>
      </c>
      <c r="I172" s="5">
        <v>546</v>
      </c>
      <c r="J172" s="5">
        <v>21</v>
      </c>
      <c r="K172" s="5">
        <v>540</v>
      </c>
    </row>
    <row r="173" spans="1:11" ht="23.25" thickBot="1">
      <c r="A173" s="3" t="s">
        <v>97</v>
      </c>
      <c r="B173" s="3"/>
      <c r="C173" s="5">
        <v>0</v>
      </c>
      <c r="D173" s="5">
        <v>3</v>
      </c>
      <c r="E173" s="5">
        <v>3</v>
      </c>
      <c r="F173" s="5">
        <v>0</v>
      </c>
      <c r="G173" s="5">
        <v>0</v>
      </c>
      <c r="H173" s="5">
        <v>0</v>
      </c>
      <c r="I173" s="5">
        <v>3</v>
      </c>
      <c r="J173" s="5">
        <v>0</v>
      </c>
      <c r="K173" s="5">
        <v>-3</v>
      </c>
    </row>
  </sheetData>
  <mergeCells count="21">
    <mergeCell ref="K117:K119"/>
    <mergeCell ref="I118:I119"/>
    <mergeCell ref="A89:A91"/>
    <mergeCell ref="A117:A119"/>
    <mergeCell ref="B117:B119"/>
    <mergeCell ref="C117:C119"/>
    <mergeCell ref="D117:D119"/>
    <mergeCell ref="E117:I117"/>
    <mergeCell ref="B89:B91"/>
    <mergeCell ref="C89:C91"/>
    <mergeCell ref="D89:D91"/>
    <mergeCell ref="E89:I89"/>
    <mergeCell ref="K1:K3"/>
    <mergeCell ref="I2:I3"/>
    <mergeCell ref="K89:K91"/>
    <mergeCell ref="I90:I91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0C4DE-D5D3-40A6-B51C-2D13F0EABB69}">
  <sheetPr>
    <tabColor theme="7" tint="0.59999389629810485"/>
  </sheetPr>
  <dimension ref="A1:X8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13</v>
      </c>
      <c r="I2" s="25" t="s">
        <v>19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13200</v>
      </c>
      <c r="F3" s="26" t="s">
        <v>11349</v>
      </c>
      <c r="G3" s="26" t="s">
        <v>13199</v>
      </c>
      <c r="H3" s="26" t="s">
        <v>13198</v>
      </c>
      <c r="I3" s="26" t="s">
        <v>13197</v>
      </c>
      <c r="J3" s="26" t="s">
        <v>13196</v>
      </c>
      <c r="K3" s="44"/>
      <c r="L3" s="26"/>
      <c r="M3" s="44"/>
      <c r="U3" t="s">
        <v>3</v>
      </c>
      <c r="V3" t="str">
        <f t="shared" si="0"/>
        <v>어기구</v>
      </c>
      <c r="W3" t="str">
        <f t="shared" si="0"/>
        <v>김동완</v>
      </c>
      <c r="X3" t="str">
        <f t="shared" si="0"/>
        <v>전병창</v>
      </c>
    </row>
    <row r="4" spans="1:24" ht="17.25" thickBot="1">
      <c r="A4" s="3" t="s">
        <v>30</v>
      </c>
      <c r="B4" s="3"/>
      <c r="C4" s="4">
        <v>137609</v>
      </c>
      <c r="D4" s="4">
        <v>81858</v>
      </c>
      <c r="E4" s="4">
        <v>38535</v>
      </c>
      <c r="F4" s="4">
        <v>24457</v>
      </c>
      <c r="G4" s="5">
        <v>426</v>
      </c>
      <c r="H4" s="4">
        <v>1577</v>
      </c>
      <c r="I4" s="5">
        <v>520</v>
      </c>
      <c r="J4" s="4">
        <v>15333</v>
      </c>
      <c r="K4" s="4">
        <v>80848</v>
      </c>
      <c r="L4" s="4">
        <v>1010</v>
      </c>
      <c r="M4" s="4">
        <v>55751</v>
      </c>
      <c r="V4" s="8"/>
      <c r="W4" s="8"/>
      <c r="X4" s="8"/>
    </row>
    <row r="5" spans="1:24" ht="23.25" thickBot="1">
      <c r="A5" s="3" t="s">
        <v>31</v>
      </c>
      <c r="B5" s="3"/>
      <c r="C5" s="5">
        <v>306</v>
      </c>
      <c r="D5" s="5">
        <v>285</v>
      </c>
      <c r="E5" s="5">
        <v>128</v>
      </c>
      <c r="F5" s="5">
        <v>70</v>
      </c>
      <c r="G5" s="5">
        <v>10</v>
      </c>
      <c r="H5" s="5">
        <v>10</v>
      </c>
      <c r="I5" s="5">
        <v>4</v>
      </c>
      <c r="J5" s="5">
        <v>44</v>
      </c>
      <c r="K5" s="5">
        <v>266</v>
      </c>
      <c r="L5" s="5">
        <v>19</v>
      </c>
      <c r="M5" s="5">
        <v>21</v>
      </c>
      <c r="T5" t="s">
        <v>2929</v>
      </c>
      <c r="U5">
        <f>SUMIF($A:$A,"합계",D:D)</f>
        <v>81858</v>
      </c>
      <c r="V5">
        <f>SUMIF($A:$A,"합계",E:E)</f>
        <v>38535</v>
      </c>
      <c r="W5">
        <f>SUMIF($A:$A,"합계",F:F)</f>
        <v>24457</v>
      </c>
      <c r="X5">
        <f>SUMIF($A:$A,"합계",G:G)</f>
        <v>426</v>
      </c>
    </row>
    <row r="6" spans="1:24" ht="23.25" thickBot="1">
      <c r="A6" s="3" t="s">
        <v>32</v>
      </c>
      <c r="B6" s="3"/>
      <c r="C6" s="4">
        <v>5625</v>
      </c>
      <c r="D6" s="4">
        <v>5625</v>
      </c>
      <c r="E6" s="4">
        <v>2986</v>
      </c>
      <c r="F6" s="4">
        <v>1904</v>
      </c>
      <c r="G6" s="5">
        <v>32</v>
      </c>
      <c r="H6" s="5">
        <v>86</v>
      </c>
      <c r="I6" s="5">
        <v>32</v>
      </c>
      <c r="J6" s="5">
        <v>477</v>
      </c>
      <c r="K6" s="4">
        <v>5517</v>
      </c>
      <c r="L6" s="5">
        <v>108</v>
      </c>
      <c r="M6" s="5">
        <v>0</v>
      </c>
      <c r="T6" t="s">
        <v>2930</v>
      </c>
      <c r="U6">
        <f>U5-U7</f>
        <v>50033</v>
      </c>
      <c r="V6">
        <f>V5-V7</f>
        <v>20019</v>
      </c>
      <c r="W6">
        <f>W5-W7</f>
        <v>16689</v>
      </c>
      <c r="X6">
        <f>X5-X7</f>
        <v>297</v>
      </c>
    </row>
    <row r="7" spans="1:24" ht="23.25" thickBot="1">
      <c r="A7" s="3" t="s">
        <v>33</v>
      </c>
      <c r="B7" s="3"/>
      <c r="C7" s="5">
        <v>197</v>
      </c>
      <c r="D7" s="5">
        <v>36</v>
      </c>
      <c r="E7" s="5">
        <v>22</v>
      </c>
      <c r="F7" s="5">
        <v>11</v>
      </c>
      <c r="G7" s="5">
        <v>1</v>
      </c>
      <c r="H7" s="5">
        <v>0</v>
      </c>
      <c r="I7" s="5">
        <v>0</v>
      </c>
      <c r="J7" s="5">
        <v>2</v>
      </c>
      <c r="K7" s="5">
        <v>36</v>
      </c>
      <c r="L7" s="5">
        <v>0</v>
      </c>
      <c r="M7" s="5">
        <v>161</v>
      </c>
      <c r="T7" t="s">
        <v>2931</v>
      </c>
      <c r="U7">
        <f>U11+U10+U9</f>
        <v>31825</v>
      </c>
      <c r="V7">
        <f>V11+V10+V9</f>
        <v>18516</v>
      </c>
      <c r="W7">
        <f>W11+W10+W9</f>
        <v>7768</v>
      </c>
      <c r="X7">
        <f>X11+X10+X9</f>
        <v>129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2</v>
      </c>
      <c r="L8" s="5">
        <v>0</v>
      </c>
      <c r="M8" s="5">
        <v>-2</v>
      </c>
      <c r="V8" s="8"/>
      <c r="W8" s="8"/>
      <c r="X8" s="8"/>
    </row>
    <row r="9" spans="1:24" ht="17.25" thickBot="1">
      <c r="A9" s="3" t="s">
        <v>13195</v>
      </c>
      <c r="B9" s="3" t="s">
        <v>36</v>
      </c>
      <c r="C9" s="4">
        <v>18102</v>
      </c>
      <c r="D9" s="4">
        <v>9991</v>
      </c>
      <c r="E9" s="4">
        <v>4865</v>
      </c>
      <c r="F9" s="4">
        <v>2405</v>
      </c>
      <c r="G9" s="5">
        <v>48</v>
      </c>
      <c r="H9" s="5">
        <v>213</v>
      </c>
      <c r="I9" s="5">
        <v>59</v>
      </c>
      <c r="J9" s="4">
        <v>2294</v>
      </c>
      <c r="K9" s="4">
        <v>9884</v>
      </c>
      <c r="L9" s="5">
        <v>107</v>
      </c>
      <c r="M9" s="4">
        <v>8111</v>
      </c>
      <c r="T9" t="s">
        <v>2934</v>
      </c>
      <c r="U9">
        <f>SUMIF($A:$A,"거소·선상투표",D:D)+SUMIF($A:$A,"국외부재자투표",D:D)+SUMIF($A:$A,"국외부재자투표(공관)",D:D)</f>
        <v>323</v>
      </c>
      <c r="V9">
        <f t="shared" ref="V9:X11" si="1">SUMIF($A:$A,"거소·선상투표",E:E)+SUMIF($A:$A,"국외부재자투표",E:E)+SUMIF($A:$A,"국외부재자투표(공관)",E:E)</f>
        <v>151</v>
      </c>
      <c r="W9">
        <f t="shared" si="1"/>
        <v>82</v>
      </c>
      <c r="X9">
        <f t="shared" si="1"/>
        <v>11</v>
      </c>
    </row>
    <row r="10" spans="1:24" ht="23.25" thickBot="1">
      <c r="A10" s="3"/>
      <c r="B10" s="3" t="s">
        <v>37</v>
      </c>
      <c r="C10" s="4">
        <v>3613</v>
      </c>
      <c r="D10" s="4">
        <v>3613</v>
      </c>
      <c r="E10" s="4">
        <v>2125</v>
      </c>
      <c r="F10" s="5">
        <v>726</v>
      </c>
      <c r="G10" s="5">
        <v>14</v>
      </c>
      <c r="H10" s="5">
        <v>83</v>
      </c>
      <c r="I10" s="5">
        <v>26</v>
      </c>
      <c r="J10" s="5">
        <v>602</v>
      </c>
      <c r="K10" s="4">
        <v>3576</v>
      </c>
      <c r="L10" s="5">
        <v>37</v>
      </c>
      <c r="M10" s="5">
        <v>0</v>
      </c>
      <c r="T10" t="s">
        <v>2932</v>
      </c>
      <c r="U10">
        <f>SUMIF($B:$B,"관내사전투표",D:D)</f>
        <v>25877</v>
      </c>
      <c r="V10">
        <f t="shared" ref="V10:X12" si="2">SUMIF($B:$B,"관내사전투표",E:E)</f>
        <v>15379</v>
      </c>
      <c r="W10">
        <f t="shared" si="2"/>
        <v>5782</v>
      </c>
      <c r="X10">
        <f t="shared" si="2"/>
        <v>86</v>
      </c>
    </row>
    <row r="11" spans="1:24" ht="23.25" thickBot="1">
      <c r="A11" s="3"/>
      <c r="B11" s="3" t="s">
        <v>13194</v>
      </c>
      <c r="C11" s="4">
        <v>2590</v>
      </c>
      <c r="D11" s="4">
        <v>1052</v>
      </c>
      <c r="E11" s="5">
        <v>482</v>
      </c>
      <c r="F11" s="5">
        <v>288</v>
      </c>
      <c r="G11" s="5">
        <v>5</v>
      </c>
      <c r="H11" s="5">
        <v>20</v>
      </c>
      <c r="I11" s="5">
        <v>4</v>
      </c>
      <c r="J11" s="5">
        <v>242</v>
      </c>
      <c r="K11" s="4">
        <v>1041</v>
      </c>
      <c r="L11" s="5">
        <v>11</v>
      </c>
      <c r="M11" s="4">
        <v>1538</v>
      </c>
      <c r="T11" t="s">
        <v>2933</v>
      </c>
      <c r="U11">
        <f>SUMIF($A:$A,"관외사전투표",D:D)</f>
        <v>5625</v>
      </c>
      <c r="V11">
        <f t="shared" ref="V11:X13" si="3">SUMIF($A:$A,"관외사전투표",E:E)</f>
        <v>2986</v>
      </c>
      <c r="W11">
        <f t="shared" si="3"/>
        <v>1904</v>
      </c>
      <c r="X11">
        <f t="shared" si="3"/>
        <v>32</v>
      </c>
    </row>
    <row r="12" spans="1:24" ht="23.25" thickBot="1">
      <c r="A12" s="3"/>
      <c r="B12" s="3" t="s">
        <v>13193</v>
      </c>
      <c r="C12" s="4">
        <v>4341</v>
      </c>
      <c r="D12" s="4">
        <v>1994</v>
      </c>
      <c r="E12" s="5">
        <v>768</v>
      </c>
      <c r="F12" s="5">
        <v>537</v>
      </c>
      <c r="G12" s="5">
        <v>14</v>
      </c>
      <c r="H12" s="5">
        <v>40</v>
      </c>
      <c r="I12" s="5">
        <v>13</v>
      </c>
      <c r="J12" s="5">
        <v>597</v>
      </c>
      <c r="K12" s="4">
        <v>1969</v>
      </c>
      <c r="L12" s="5">
        <v>25</v>
      </c>
      <c r="M12" s="4">
        <v>2347</v>
      </c>
    </row>
    <row r="13" spans="1:24" ht="23.25" thickBot="1">
      <c r="A13" s="3"/>
      <c r="B13" s="3" t="s">
        <v>13192</v>
      </c>
      <c r="C13" s="4">
        <v>3353</v>
      </c>
      <c r="D13" s="4">
        <v>1544</v>
      </c>
      <c r="E13" s="5">
        <v>594</v>
      </c>
      <c r="F13" s="5">
        <v>448</v>
      </c>
      <c r="G13" s="5">
        <v>11</v>
      </c>
      <c r="H13" s="5">
        <v>26</v>
      </c>
      <c r="I13" s="5">
        <v>9</v>
      </c>
      <c r="J13" s="5">
        <v>437</v>
      </c>
      <c r="K13" s="4">
        <v>1525</v>
      </c>
      <c r="L13" s="5">
        <v>19</v>
      </c>
      <c r="M13" s="4">
        <v>1809</v>
      </c>
    </row>
    <row r="14" spans="1:24" ht="23.25" thickBot="1">
      <c r="A14" s="3"/>
      <c r="B14" s="3" t="s">
        <v>13191</v>
      </c>
      <c r="C14" s="4">
        <v>4205</v>
      </c>
      <c r="D14" s="4">
        <v>1788</v>
      </c>
      <c r="E14" s="5">
        <v>896</v>
      </c>
      <c r="F14" s="5">
        <v>406</v>
      </c>
      <c r="G14" s="5">
        <v>4</v>
      </c>
      <c r="H14" s="5">
        <v>44</v>
      </c>
      <c r="I14" s="5">
        <v>7</v>
      </c>
      <c r="J14" s="5">
        <v>416</v>
      </c>
      <c r="K14" s="4">
        <v>1773</v>
      </c>
      <c r="L14" s="5">
        <v>15</v>
      </c>
      <c r="M14" s="4">
        <v>2417</v>
      </c>
      <c r="U14" s="8"/>
      <c r="V14" s="8"/>
      <c r="W14" s="8"/>
      <c r="X14" s="8"/>
    </row>
    <row r="15" spans="1:24" ht="17.25" thickBot="1">
      <c r="A15" s="3" t="s">
        <v>13190</v>
      </c>
      <c r="B15" s="3" t="s">
        <v>36</v>
      </c>
      <c r="C15" s="4">
        <v>8357</v>
      </c>
      <c r="D15" s="4">
        <v>4865</v>
      </c>
      <c r="E15" s="4">
        <v>1897</v>
      </c>
      <c r="F15" s="4">
        <v>2032</v>
      </c>
      <c r="G15" s="5">
        <v>32</v>
      </c>
      <c r="H15" s="5">
        <v>62</v>
      </c>
      <c r="I15" s="5">
        <v>19</v>
      </c>
      <c r="J15" s="5">
        <v>763</v>
      </c>
      <c r="K15" s="4">
        <v>4805</v>
      </c>
      <c r="L15" s="5">
        <v>60</v>
      </c>
      <c r="M15" s="4">
        <v>3492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1558</v>
      </c>
      <c r="D16" s="4">
        <v>1558</v>
      </c>
      <c r="E16" s="5">
        <v>814</v>
      </c>
      <c r="F16" s="5">
        <v>506</v>
      </c>
      <c r="G16" s="5">
        <v>9</v>
      </c>
      <c r="H16" s="5">
        <v>17</v>
      </c>
      <c r="I16" s="5">
        <v>2</v>
      </c>
      <c r="J16" s="5">
        <v>190</v>
      </c>
      <c r="K16" s="4">
        <v>1538</v>
      </c>
      <c r="L16" s="5">
        <v>20</v>
      </c>
      <c r="M16" s="5">
        <v>0</v>
      </c>
    </row>
    <row r="17" spans="1:13" ht="17.25" thickBot="1">
      <c r="A17" s="3"/>
      <c r="B17" s="3" t="s">
        <v>13189</v>
      </c>
      <c r="C17" s="4">
        <v>1014</v>
      </c>
      <c r="D17" s="5">
        <v>502</v>
      </c>
      <c r="E17" s="5">
        <v>127</v>
      </c>
      <c r="F17" s="5">
        <v>259</v>
      </c>
      <c r="G17" s="5">
        <v>3</v>
      </c>
      <c r="H17" s="5">
        <v>3</v>
      </c>
      <c r="I17" s="5">
        <v>1</v>
      </c>
      <c r="J17" s="5">
        <v>98</v>
      </c>
      <c r="K17" s="5">
        <v>491</v>
      </c>
      <c r="L17" s="5">
        <v>11</v>
      </c>
      <c r="M17" s="5">
        <v>512</v>
      </c>
    </row>
    <row r="18" spans="1:13" ht="17.25" thickBot="1">
      <c r="A18" s="3"/>
      <c r="B18" s="3" t="s">
        <v>13188</v>
      </c>
      <c r="C18" s="4">
        <v>1464</v>
      </c>
      <c r="D18" s="5">
        <v>754</v>
      </c>
      <c r="E18" s="5">
        <v>228</v>
      </c>
      <c r="F18" s="5">
        <v>365</v>
      </c>
      <c r="G18" s="5">
        <v>4</v>
      </c>
      <c r="H18" s="5">
        <v>7</v>
      </c>
      <c r="I18" s="5">
        <v>3</v>
      </c>
      <c r="J18" s="5">
        <v>137</v>
      </c>
      <c r="K18" s="5">
        <v>744</v>
      </c>
      <c r="L18" s="5">
        <v>10</v>
      </c>
      <c r="M18" s="5">
        <v>710</v>
      </c>
    </row>
    <row r="19" spans="1:13" ht="17.25" thickBot="1">
      <c r="A19" s="3"/>
      <c r="B19" s="3" t="s">
        <v>13187</v>
      </c>
      <c r="C19" s="4">
        <v>2254</v>
      </c>
      <c r="D19" s="5">
        <v>922</v>
      </c>
      <c r="E19" s="5">
        <v>309</v>
      </c>
      <c r="F19" s="5">
        <v>417</v>
      </c>
      <c r="G19" s="5">
        <v>3</v>
      </c>
      <c r="H19" s="5">
        <v>9</v>
      </c>
      <c r="I19" s="5">
        <v>8</v>
      </c>
      <c r="J19" s="5">
        <v>170</v>
      </c>
      <c r="K19" s="5">
        <v>916</v>
      </c>
      <c r="L19" s="5">
        <v>6</v>
      </c>
      <c r="M19" s="4">
        <v>1332</v>
      </c>
    </row>
    <row r="20" spans="1:13" ht="17.25" thickBot="1">
      <c r="A20" s="3"/>
      <c r="B20" s="3" t="s">
        <v>13186</v>
      </c>
      <c r="C20" s="5">
        <v>888</v>
      </c>
      <c r="D20" s="5">
        <v>471</v>
      </c>
      <c r="E20" s="5">
        <v>147</v>
      </c>
      <c r="F20" s="5">
        <v>221</v>
      </c>
      <c r="G20" s="5">
        <v>10</v>
      </c>
      <c r="H20" s="5">
        <v>21</v>
      </c>
      <c r="I20" s="5">
        <v>2</v>
      </c>
      <c r="J20" s="5">
        <v>63</v>
      </c>
      <c r="K20" s="5">
        <v>464</v>
      </c>
      <c r="L20" s="5">
        <v>7</v>
      </c>
      <c r="M20" s="5">
        <v>417</v>
      </c>
    </row>
    <row r="21" spans="1:13" ht="17.25" thickBot="1">
      <c r="A21" s="3"/>
      <c r="B21" s="3" t="s">
        <v>13185</v>
      </c>
      <c r="C21" s="4">
        <v>1179</v>
      </c>
      <c r="D21" s="5">
        <v>658</v>
      </c>
      <c r="E21" s="5">
        <v>272</v>
      </c>
      <c r="F21" s="5">
        <v>264</v>
      </c>
      <c r="G21" s="5">
        <v>3</v>
      </c>
      <c r="H21" s="5">
        <v>5</v>
      </c>
      <c r="I21" s="5">
        <v>3</v>
      </c>
      <c r="J21" s="5">
        <v>105</v>
      </c>
      <c r="K21" s="5">
        <v>652</v>
      </c>
      <c r="L21" s="5">
        <v>6</v>
      </c>
      <c r="M21" s="5">
        <v>521</v>
      </c>
    </row>
    <row r="22" spans="1:13" ht="17.25" thickBot="1">
      <c r="A22" s="3" t="s">
        <v>13184</v>
      </c>
      <c r="B22" s="3" t="s">
        <v>36</v>
      </c>
      <c r="C22" s="4">
        <v>23127</v>
      </c>
      <c r="D22" s="4">
        <v>12641</v>
      </c>
      <c r="E22" s="4">
        <v>6780</v>
      </c>
      <c r="F22" s="4">
        <v>3744</v>
      </c>
      <c r="G22" s="5">
        <v>39</v>
      </c>
      <c r="H22" s="5">
        <v>264</v>
      </c>
      <c r="I22" s="5">
        <v>104</v>
      </c>
      <c r="J22" s="4">
        <v>1565</v>
      </c>
      <c r="K22" s="4">
        <v>12496</v>
      </c>
      <c r="L22" s="5">
        <v>145</v>
      </c>
      <c r="M22" s="4">
        <v>10486</v>
      </c>
    </row>
    <row r="23" spans="1:13" ht="23.25" thickBot="1">
      <c r="A23" s="3"/>
      <c r="B23" s="3" t="s">
        <v>37</v>
      </c>
      <c r="C23" s="4">
        <v>4241</v>
      </c>
      <c r="D23" s="4">
        <v>4241</v>
      </c>
      <c r="E23" s="4">
        <v>2755</v>
      </c>
      <c r="F23" s="5">
        <v>977</v>
      </c>
      <c r="G23" s="5">
        <v>3</v>
      </c>
      <c r="H23" s="5">
        <v>84</v>
      </c>
      <c r="I23" s="5">
        <v>28</v>
      </c>
      <c r="J23" s="5">
        <v>367</v>
      </c>
      <c r="K23" s="4">
        <v>4214</v>
      </c>
      <c r="L23" s="5">
        <v>27</v>
      </c>
      <c r="M23" s="5">
        <v>0</v>
      </c>
    </row>
    <row r="24" spans="1:13" ht="17.25" thickBot="1">
      <c r="A24" s="3"/>
      <c r="B24" s="3" t="s">
        <v>13183</v>
      </c>
      <c r="C24" s="4">
        <v>4494</v>
      </c>
      <c r="D24" s="4">
        <v>2001</v>
      </c>
      <c r="E24" s="4">
        <v>1011</v>
      </c>
      <c r="F24" s="5">
        <v>548</v>
      </c>
      <c r="G24" s="5">
        <v>4</v>
      </c>
      <c r="H24" s="5">
        <v>55</v>
      </c>
      <c r="I24" s="5">
        <v>23</v>
      </c>
      <c r="J24" s="5">
        <v>339</v>
      </c>
      <c r="K24" s="4">
        <v>1980</v>
      </c>
      <c r="L24" s="5">
        <v>21</v>
      </c>
      <c r="M24" s="4">
        <v>2493</v>
      </c>
    </row>
    <row r="25" spans="1:13" ht="17.25" thickBot="1">
      <c r="A25" s="3"/>
      <c r="B25" s="3" t="s">
        <v>13182</v>
      </c>
      <c r="C25" s="5">
        <v>846</v>
      </c>
      <c r="D25" s="5">
        <v>460</v>
      </c>
      <c r="E25" s="5">
        <v>147</v>
      </c>
      <c r="F25" s="5">
        <v>223</v>
      </c>
      <c r="G25" s="5">
        <v>4</v>
      </c>
      <c r="H25" s="5">
        <v>4</v>
      </c>
      <c r="I25" s="5">
        <v>5</v>
      </c>
      <c r="J25" s="5">
        <v>66</v>
      </c>
      <c r="K25" s="5">
        <v>449</v>
      </c>
      <c r="L25" s="5">
        <v>11</v>
      </c>
      <c r="M25" s="5">
        <v>386</v>
      </c>
    </row>
    <row r="26" spans="1:13" ht="17.25" thickBot="1">
      <c r="A26" s="3"/>
      <c r="B26" s="3" t="s">
        <v>13181</v>
      </c>
      <c r="C26" s="4">
        <v>3004</v>
      </c>
      <c r="D26" s="4">
        <v>1442</v>
      </c>
      <c r="E26" s="5">
        <v>627</v>
      </c>
      <c r="F26" s="5">
        <v>539</v>
      </c>
      <c r="G26" s="5">
        <v>10</v>
      </c>
      <c r="H26" s="5">
        <v>13</v>
      </c>
      <c r="I26" s="5">
        <v>12</v>
      </c>
      <c r="J26" s="5">
        <v>227</v>
      </c>
      <c r="K26" s="4">
        <v>1428</v>
      </c>
      <c r="L26" s="5">
        <v>14</v>
      </c>
      <c r="M26" s="4">
        <v>1562</v>
      </c>
    </row>
    <row r="27" spans="1:13" ht="17.25" thickBot="1">
      <c r="A27" s="3"/>
      <c r="B27" s="3" t="s">
        <v>13180</v>
      </c>
      <c r="C27" s="4">
        <v>2343</v>
      </c>
      <c r="D27" s="4">
        <v>1003</v>
      </c>
      <c r="E27" s="5">
        <v>409</v>
      </c>
      <c r="F27" s="5">
        <v>402</v>
      </c>
      <c r="G27" s="5">
        <v>4</v>
      </c>
      <c r="H27" s="5">
        <v>21</v>
      </c>
      <c r="I27" s="5">
        <v>12</v>
      </c>
      <c r="J27" s="5">
        <v>132</v>
      </c>
      <c r="K27" s="5">
        <v>980</v>
      </c>
      <c r="L27" s="5">
        <v>23</v>
      </c>
      <c r="M27" s="4">
        <v>1340</v>
      </c>
    </row>
    <row r="28" spans="1:13" ht="17.25" thickBot="1">
      <c r="A28" s="3"/>
      <c r="B28" s="3" t="s">
        <v>13179</v>
      </c>
      <c r="C28" s="4">
        <v>4301</v>
      </c>
      <c r="D28" s="4">
        <v>1844</v>
      </c>
      <c r="E28" s="5">
        <v>910</v>
      </c>
      <c r="F28" s="5">
        <v>553</v>
      </c>
      <c r="G28" s="5">
        <v>4</v>
      </c>
      <c r="H28" s="5">
        <v>46</v>
      </c>
      <c r="I28" s="5">
        <v>14</v>
      </c>
      <c r="J28" s="5">
        <v>295</v>
      </c>
      <c r="K28" s="4">
        <v>1822</v>
      </c>
      <c r="L28" s="5">
        <v>22</v>
      </c>
      <c r="M28" s="4">
        <v>2457</v>
      </c>
    </row>
    <row r="29" spans="1:13" ht="17.25" thickBot="1">
      <c r="A29" s="3"/>
      <c r="B29" s="3" t="s">
        <v>13178</v>
      </c>
      <c r="C29" s="4">
        <v>3898</v>
      </c>
      <c r="D29" s="4">
        <v>1650</v>
      </c>
      <c r="E29" s="5">
        <v>921</v>
      </c>
      <c r="F29" s="5">
        <v>502</v>
      </c>
      <c r="G29" s="5">
        <v>10</v>
      </c>
      <c r="H29" s="5">
        <v>41</v>
      </c>
      <c r="I29" s="5">
        <v>10</v>
      </c>
      <c r="J29" s="5">
        <v>139</v>
      </c>
      <c r="K29" s="4">
        <v>1623</v>
      </c>
      <c r="L29" s="5">
        <v>27</v>
      </c>
      <c r="M29" s="4">
        <v>2248</v>
      </c>
    </row>
    <row r="30" spans="1:13" ht="17.25" thickBot="1">
      <c r="A30" s="3" t="s">
        <v>13177</v>
      </c>
      <c r="B30" s="3" t="s">
        <v>36</v>
      </c>
      <c r="C30" s="4">
        <v>5057</v>
      </c>
      <c r="D30" s="4">
        <v>3157</v>
      </c>
      <c r="E30" s="4">
        <v>1251</v>
      </c>
      <c r="F30" s="5">
        <v>984</v>
      </c>
      <c r="G30" s="5">
        <v>17</v>
      </c>
      <c r="H30" s="5">
        <v>51</v>
      </c>
      <c r="I30" s="5">
        <v>25</v>
      </c>
      <c r="J30" s="5">
        <v>789</v>
      </c>
      <c r="K30" s="4">
        <v>3117</v>
      </c>
      <c r="L30" s="5">
        <v>40</v>
      </c>
      <c r="M30" s="4">
        <v>1900</v>
      </c>
    </row>
    <row r="31" spans="1:13" ht="23.25" thickBot="1">
      <c r="A31" s="3"/>
      <c r="B31" s="3" t="s">
        <v>37</v>
      </c>
      <c r="C31" s="4">
        <v>1149</v>
      </c>
      <c r="D31" s="4">
        <v>1149</v>
      </c>
      <c r="E31" s="5">
        <v>617</v>
      </c>
      <c r="F31" s="5">
        <v>282</v>
      </c>
      <c r="G31" s="5">
        <v>1</v>
      </c>
      <c r="H31" s="5">
        <v>26</v>
      </c>
      <c r="I31" s="5">
        <v>8</v>
      </c>
      <c r="J31" s="5">
        <v>207</v>
      </c>
      <c r="K31" s="4">
        <v>1141</v>
      </c>
      <c r="L31" s="5">
        <v>8</v>
      </c>
      <c r="M31" s="5">
        <v>0</v>
      </c>
    </row>
    <row r="32" spans="1:13" ht="17.25" thickBot="1">
      <c r="A32" s="3"/>
      <c r="B32" s="3" t="s">
        <v>13176</v>
      </c>
      <c r="C32" s="4">
        <v>1544</v>
      </c>
      <c r="D32" s="5">
        <v>776</v>
      </c>
      <c r="E32" s="5">
        <v>236</v>
      </c>
      <c r="F32" s="5">
        <v>275</v>
      </c>
      <c r="G32" s="5">
        <v>5</v>
      </c>
      <c r="H32" s="5">
        <v>14</v>
      </c>
      <c r="I32" s="5">
        <v>4</v>
      </c>
      <c r="J32" s="5">
        <v>227</v>
      </c>
      <c r="K32" s="5">
        <v>761</v>
      </c>
      <c r="L32" s="5">
        <v>15</v>
      </c>
      <c r="M32" s="5">
        <v>768</v>
      </c>
    </row>
    <row r="33" spans="1:13" ht="17.25" thickBot="1">
      <c r="A33" s="3"/>
      <c r="B33" s="3" t="s">
        <v>13175</v>
      </c>
      <c r="C33" s="4">
        <v>1405</v>
      </c>
      <c r="D33" s="5">
        <v>732</v>
      </c>
      <c r="E33" s="5">
        <v>226</v>
      </c>
      <c r="F33" s="5">
        <v>272</v>
      </c>
      <c r="G33" s="5">
        <v>6</v>
      </c>
      <c r="H33" s="5">
        <v>5</v>
      </c>
      <c r="I33" s="5">
        <v>9</v>
      </c>
      <c r="J33" s="5">
        <v>203</v>
      </c>
      <c r="K33" s="5">
        <v>721</v>
      </c>
      <c r="L33" s="5">
        <v>11</v>
      </c>
      <c r="M33" s="5">
        <v>673</v>
      </c>
    </row>
    <row r="34" spans="1:13" ht="17.25" thickBot="1">
      <c r="A34" s="3"/>
      <c r="B34" s="3" t="s">
        <v>13174</v>
      </c>
      <c r="C34" s="5">
        <v>959</v>
      </c>
      <c r="D34" s="5">
        <v>500</v>
      </c>
      <c r="E34" s="5">
        <v>172</v>
      </c>
      <c r="F34" s="5">
        <v>155</v>
      </c>
      <c r="G34" s="5">
        <v>5</v>
      </c>
      <c r="H34" s="5">
        <v>6</v>
      </c>
      <c r="I34" s="5">
        <v>4</v>
      </c>
      <c r="J34" s="5">
        <v>152</v>
      </c>
      <c r="K34" s="5">
        <v>494</v>
      </c>
      <c r="L34" s="5">
        <v>6</v>
      </c>
      <c r="M34" s="5">
        <v>459</v>
      </c>
    </row>
    <row r="35" spans="1:13" ht="17.25" thickBot="1">
      <c r="A35" s="3" t="s">
        <v>13173</v>
      </c>
      <c r="B35" s="3" t="s">
        <v>36</v>
      </c>
      <c r="C35" s="4">
        <v>8103</v>
      </c>
      <c r="D35" s="4">
        <v>4403</v>
      </c>
      <c r="E35" s="4">
        <v>2033</v>
      </c>
      <c r="F35" s="4">
        <v>1267</v>
      </c>
      <c r="G35" s="5">
        <v>27</v>
      </c>
      <c r="H35" s="5">
        <v>104</v>
      </c>
      <c r="I35" s="5">
        <v>26</v>
      </c>
      <c r="J35" s="5">
        <v>892</v>
      </c>
      <c r="K35" s="4">
        <v>4349</v>
      </c>
      <c r="L35" s="5">
        <v>54</v>
      </c>
      <c r="M35" s="4">
        <v>3700</v>
      </c>
    </row>
    <row r="36" spans="1:13" ht="23.25" thickBot="1">
      <c r="A36" s="3"/>
      <c r="B36" s="3" t="s">
        <v>37</v>
      </c>
      <c r="C36" s="4">
        <v>1381</v>
      </c>
      <c r="D36" s="4">
        <v>1381</v>
      </c>
      <c r="E36" s="5">
        <v>803</v>
      </c>
      <c r="F36" s="5">
        <v>316</v>
      </c>
      <c r="G36" s="5">
        <v>5</v>
      </c>
      <c r="H36" s="5">
        <v>47</v>
      </c>
      <c r="I36" s="5">
        <v>7</v>
      </c>
      <c r="J36" s="5">
        <v>197</v>
      </c>
      <c r="K36" s="4">
        <v>1375</v>
      </c>
      <c r="L36" s="5">
        <v>6</v>
      </c>
      <c r="M36" s="5">
        <v>0</v>
      </c>
    </row>
    <row r="37" spans="1:13" ht="17.25" thickBot="1">
      <c r="A37" s="3"/>
      <c r="B37" s="3" t="s">
        <v>13172</v>
      </c>
      <c r="C37" s="4">
        <v>3096</v>
      </c>
      <c r="D37" s="4">
        <v>1334</v>
      </c>
      <c r="E37" s="5">
        <v>571</v>
      </c>
      <c r="F37" s="5">
        <v>380</v>
      </c>
      <c r="G37" s="5">
        <v>8</v>
      </c>
      <c r="H37" s="5">
        <v>34</v>
      </c>
      <c r="I37" s="5">
        <v>9</v>
      </c>
      <c r="J37" s="5">
        <v>312</v>
      </c>
      <c r="K37" s="4">
        <v>1314</v>
      </c>
      <c r="L37" s="5">
        <v>20</v>
      </c>
      <c r="M37" s="4">
        <v>1762</v>
      </c>
    </row>
    <row r="38" spans="1:13" ht="17.25" thickBot="1">
      <c r="A38" s="3"/>
      <c r="B38" s="3" t="s">
        <v>13171</v>
      </c>
      <c r="C38" s="4">
        <v>2922</v>
      </c>
      <c r="D38" s="4">
        <v>1258</v>
      </c>
      <c r="E38" s="5">
        <v>476</v>
      </c>
      <c r="F38" s="5">
        <v>444</v>
      </c>
      <c r="G38" s="5">
        <v>12</v>
      </c>
      <c r="H38" s="5">
        <v>18</v>
      </c>
      <c r="I38" s="5">
        <v>6</v>
      </c>
      <c r="J38" s="5">
        <v>284</v>
      </c>
      <c r="K38" s="4">
        <v>1240</v>
      </c>
      <c r="L38" s="5">
        <v>18</v>
      </c>
      <c r="M38" s="4">
        <v>1664</v>
      </c>
    </row>
    <row r="39" spans="1:13" ht="17.25" thickBot="1">
      <c r="A39" s="3"/>
      <c r="B39" s="3" t="s">
        <v>13170</v>
      </c>
      <c r="C39" s="5">
        <v>145</v>
      </c>
      <c r="D39" s="5">
        <v>103</v>
      </c>
      <c r="E39" s="5">
        <v>42</v>
      </c>
      <c r="F39" s="5">
        <v>30</v>
      </c>
      <c r="G39" s="5">
        <v>0</v>
      </c>
      <c r="H39" s="5">
        <v>2</v>
      </c>
      <c r="I39" s="5">
        <v>2</v>
      </c>
      <c r="J39" s="5">
        <v>25</v>
      </c>
      <c r="K39" s="5">
        <v>101</v>
      </c>
      <c r="L39" s="5">
        <v>2</v>
      </c>
      <c r="M39" s="5">
        <v>42</v>
      </c>
    </row>
    <row r="40" spans="1:13" ht="17.25" thickBot="1">
      <c r="A40" s="3"/>
      <c r="B40" s="3" t="s">
        <v>13169</v>
      </c>
      <c r="C40" s="5">
        <v>559</v>
      </c>
      <c r="D40" s="5">
        <v>327</v>
      </c>
      <c r="E40" s="5">
        <v>141</v>
      </c>
      <c r="F40" s="5">
        <v>97</v>
      </c>
      <c r="G40" s="5">
        <v>2</v>
      </c>
      <c r="H40" s="5">
        <v>3</v>
      </c>
      <c r="I40" s="5">
        <v>2</v>
      </c>
      <c r="J40" s="5">
        <v>74</v>
      </c>
      <c r="K40" s="5">
        <v>319</v>
      </c>
      <c r="L40" s="5">
        <v>8</v>
      </c>
      <c r="M40" s="5">
        <v>232</v>
      </c>
    </row>
    <row r="41" spans="1:13" ht="17.25" thickBot="1">
      <c r="A41" s="3" t="s">
        <v>13168</v>
      </c>
      <c r="B41" s="3" t="s">
        <v>36</v>
      </c>
      <c r="C41" s="4">
        <v>2199</v>
      </c>
      <c r="D41" s="4">
        <v>1332</v>
      </c>
      <c r="E41" s="5">
        <v>501</v>
      </c>
      <c r="F41" s="5">
        <v>487</v>
      </c>
      <c r="G41" s="5">
        <v>9</v>
      </c>
      <c r="H41" s="5">
        <v>12</v>
      </c>
      <c r="I41" s="5">
        <v>16</v>
      </c>
      <c r="J41" s="5">
        <v>284</v>
      </c>
      <c r="K41" s="4">
        <v>1309</v>
      </c>
      <c r="L41" s="5">
        <v>23</v>
      </c>
      <c r="M41" s="5">
        <v>867</v>
      </c>
    </row>
    <row r="42" spans="1:13" ht="23.25" thickBot="1">
      <c r="A42" s="3"/>
      <c r="B42" s="3" t="s">
        <v>37</v>
      </c>
      <c r="C42" s="5">
        <v>420</v>
      </c>
      <c r="D42" s="5">
        <v>420</v>
      </c>
      <c r="E42" s="5">
        <v>196</v>
      </c>
      <c r="F42" s="5">
        <v>136</v>
      </c>
      <c r="G42" s="5">
        <v>2</v>
      </c>
      <c r="H42" s="5">
        <v>7</v>
      </c>
      <c r="I42" s="5">
        <v>6</v>
      </c>
      <c r="J42" s="5">
        <v>68</v>
      </c>
      <c r="K42" s="5">
        <v>415</v>
      </c>
      <c r="L42" s="5">
        <v>5</v>
      </c>
      <c r="M42" s="5">
        <v>0</v>
      </c>
    </row>
    <row r="43" spans="1:13" ht="23.25" thickBot="1">
      <c r="A43" s="3"/>
      <c r="B43" s="3" t="s">
        <v>13167</v>
      </c>
      <c r="C43" s="4">
        <v>1064</v>
      </c>
      <c r="D43" s="5">
        <v>517</v>
      </c>
      <c r="E43" s="5">
        <v>158</v>
      </c>
      <c r="F43" s="5">
        <v>210</v>
      </c>
      <c r="G43" s="5">
        <v>6</v>
      </c>
      <c r="H43" s="5">
        <v>3</v>
      </c>
      <c r="I43" s="5">
        <v>7</v>
      </c>
      <c r="J43" s="5">
        <v>120</v>
      </c>
      <c r="K43" s="5">
        <v>504</v>
      </c>
      <c r="L43" s="5">
        <v>13</v>
      </c>
      <c r="M43" s="5">
        <v>547</v>
      </c>
    </row>
    <row r="44" spans="1:13" ht="23.25" thickBot="1">
      <c r="A44" s="3"/>
      <c r="B44" s="3" t="s">
        <v>13166</v>
      </c>
      <c r="C44" s="5">
        <v>715</v>
      </c>
      <c r="D44" s="5">
        <v>395</v>
      </c>
      <c r="E44" s="5">
        <v>147</v>
      </c>
      <c r="F44" s="5">
        <v>141</v>
      </c>
      <c r="G44" s="5">
        <v>1</v>
      </c>
      <c r="H44" s="5">
        <v>2</v>
      </c>
      <c r="I44" s="5">
        <v>3</v>
      </c>
      <c r="J44" s="5">
        <v>96</v>
      </c>
      <c r="K44" s="5">
        <v>390</v>
      </c>
      <c r="L44" s="5">
        <v>5</v>
      </c>
      <c r="M44" s="5">
        <v>320</v>
      </c>
    </row>
    <row r="45" spans="1:13" ht="17.25" thickBot="1">
      <c r="A45" s="3" t="s">
        <v>13165</v>
      </c>
      <c r="B45" s="3" t="s">
        <v>36</v>
      </c>
      <c r="C45" s="4">
        <v>3247</v>
      </c>
      <c r="D45" s="4">
        <v>1918</v>
      </c>
      <c r="E45" s="5">
        <v>699</v>
      </c>
      <c r="F45" s="5">
        <v>698</v>
      </c>
      <c r="G45" s="5">
        <v>8</v>
      </c>
      <c r="H45" s="5">
        <v>27</v>
      </c>
      <c r="I45" s="5">
        <v>20</v>
      </c>
      <c r="J45" s="5">
        <v>433</v>
      </c>
      <c r="K45" s="4">
        <v>1885</v>
      </c>
      <c r="L45" s="5">
        <v>33</v>
      </c>
      <c r="M45" s="4">
        <v>1329</v>
      </c>
    </row>
    <row r="46" spans="1:13" ht="23.25" thickBot="1">
      <c r="A46" s="3"/>
      <c r="B46" s="3" t="s">
        <v>37</v>
      </c>
      <c r="C46" s="5">
        <v>584</v>
      </c>
      <c r="D46" s="5">
        <v>584</v>
      </c>
      <c r="E46" s="5">
        <v>288</v>
      </c>
      <c r="F46" s="5">
        <v>178</v>
      </c>
      <c r="G46" s="5">
        <v>2</v>
      </c>
      <c r="H46" s="5">
        <v>11</v>
      </c>
      <c r="I46" s="5">
        <v>4</v>
      </c>
      <c r="J46" s="5">
        <v>95</v>
      </c>
      <c r="K46" s="5">
        <v>578</v>
      </c>
      <c r="L46" s="5">
        <v>6</v>
      </c>
      <c r="M46" s="5">
        <v>0</v>
      </c>
    </row>
    <row r="47" spans="1:13" ht="17.25" thickBot="1">
      <c r="A47" s="3"/>
      <c r="B47" s="3" t="s">
        <v>13164</v>
      </c>
      <c r="C47" s="4">
        <v>1744</v>
      </c>
      <c r="D47" s="5">
        <v>846</v>
      </c>
      <c r="E47" s="5">
        <v>257</v>
      </c>
      <c r="F47" s="5">
        <v>350</v>
      </c>
      <c r="G47" s="5">
        <v>4</v>
      </c>
      <c r="H47" s="5">
        <v>10</v>
      </c>
      <c r="I47" s="5">
        <v>6</v>
      </c>
      <c r="J47" s="5">
        <v>202</v>
      </c>
      <c r="K47" s="5">
        <v>829</v>
      </c>
      <c r="L47" s="5">
        <v>17</v>
      </c>
      <c r="M47" s="5">
        <v>898</v>
      </c>
    </row>
    <row r="48" spans="1:13" ht="17.25" thickBot="1">
      <c r="A48" s="3"/>
      <c r="B48" s="3" t="s">
        <v>13163</v>
      </c>
      <c r="C48" s="5">
        <v>919</v>
      </c>
      <c r="D48" s="5">
        <v>488</v>
      </c>
      <c r="E48" s="5">
        <v>154</v>
      </c>
      <c r="F48" s="5">
        <v>170</v>
      </c>
      <c r="G48" s="5">
        <v>2</v>
      </c>
      <c r="H48" s="5">
        <v>6</v>
      </c>
      <c r="I48" s="5">
        <v>10</v>
      </c>
      <c r="J48" s="5">
        <v>136</v>
      </c>
      <c r="K48" s="5">
        <v>478</v>
      </c>
      <c r="L48" s="5">
        <v>10</v>
      </c>
      <c r="M48" s="5">
        <v>431</v>
      </c>
    </row>
    <row r="49" spans="1:13" ht="17.25" thickBot="1">
      <c r="A49" s="3" t="s">
        <v>13162</v>
      </c>
      <c r="B49" s="3" t="s">
        <v>36</v>
      </c>
      <c r="C49" s="4">
        <v>3218</v>
      </c>
      <c r="D49" s="4">
        <v>2003</v>
      </c>
      <c r="E49" s="5">
        <v>639</v>
      </c>
      <c r="F49" s="5">
        <v>506</v>
      </c>
      <c r="G49" s="5">
        <v>16</v>
      </c>
      <c r="H49" s="5">
        <v>21</v>
      </c>
      <c r="I49" s="5">
        <v>9</v>
      </c>
      <c r="J49" s="5">
        <v>772</v>
      </c>
      <c r="K49" s="4">
        <v>1963</v>
      </c>
      <c r="L49" s="5">
        <v>40</v>
      </c>
      <c r="M49" s="4">
        <v>1215</v>
      </c>
    </row>
    <row r="50" spans="1:13" ht="23.25" thickBot="1">
      <c r="A50" s="3"/>
      <c r="B50" s="3" t="s">
        <v>37</v>
      </c>
      <c r="C50" s="5">
        <v>619</v>
      </c>
      <c r="D50" s="5">
        <v>619</v>
      </c>
      <c r="E50" s="5">
        <v>283</v>
      </c>
      <c r="F50" s="5">
        <v>131</v>
      </c>
      <c r="G50" s="5">
        <v>2</v>
      </c>
      <c r="H50" s="5">
        <v>6</v>
      </c>
      <c r="I50" s="5">
        <v>3</v>
      </c>
      <c r="J50" s="5">
        <v>190</v>
      </c>
      <c r="K50" s="5">
        <v>615</v>
      </c>
      <c r="L50" s="5">
        <v>4</v>
      </c>
      <c r="M50" s="5">
        <v>0</v>
      </c>
    </row>
    <row r="51" spans="1:13" ht="17.25" thickBot="1">
      <c r="A51" s="3"/>
      <c r="B51" s="3" t="s">
        <v>13161</v>
      </c>
      <c r="C51" s="4">
        <v>1774</v>
      </c>
      <c r="D51" s="5">
        <v>922</v>
      </c>
      <c r="E51" s="5">
        <v>225</v>
      </c>
      <c r="F51" s="5">
        <v>236</v>
      </c>
      <c r="G51" s="5">
        <v>11</v>
      </c>
      <c r="H51" s="5">
        <v>10</v>
      </c>
      <c r="I51" s="5">
        <v>3</v>
      </c>
      <c r="J51" s="5">
        <v>416</v>
      </c>
      <c r="K51" s="5">
        <v>901</v>
      </c>
      <c r="L51" s="5">
        <v>21</v>
      </c>
      <c r="M51" s="5">
        <v>852</v>
      </c>
    </row>
    <row r="52" spans="1:13" ht="17.25" thickBot="1">
      <c r="A52" s="3"/>
      <c r="B52" s="3" t="s">
        <v>13160</v>
      </c>
      <c r="C52" s="5">
        <v>825</v>
      </c>
      <c r="D52" s="5">
        <v>462</v>
      </c>
      <c r="E52" s="5">
        <v>131</v>
      </c>
      <c r="F52" s="5">
        <v>139</v>
      </c>
      <c r="G52" s="5">
        <v>3</v>
      </c>
      <c r="H52" s="5">
        <v>5</v>
      </c>
      <c r="I52" s="5">
        <v>3</v>
      </c>
      <c r="J52" s="5">
        <v>166</v>
      </c>
      <c r="K52" s="5">
        <v>447</v>
      </c>
      <c r="L52" s="5">
        <v>15</v>
      </c>
      <c r="M52" s="5">
        <v>363</v>
      </c>
    </row>
    <row r="53" spans="1:13" ht="17.25" thickBot="1">
      <c r="A53" s="3" t="s">
        <v>13159</v>
      </c>
      <c r="B53" s="3" t="s">
        <v>36</v>
      </c>
      <c r="C53" s="4">
        <v>4466</v>
      </c>
      <c r="D53" s="4">
        <v>2703</v>
      </c>
      <c r="E53" s="5">
        <v>960</v>
      </c>
      <c r="F53" s="5">
        <v>780</v>
      </c>
      <c r="G53" s="5">
        <v>15</v>
      </c>
      <c r="H53" s="5">
        <v>31</v>
      </c>
      <c r="I53" s="5">
        <v>21</v>
      </c>
      <c r="J53" s="5">
        <v>851</v>
      </c>
      <c r="K53" s="4">
        <v>2658</v>
      </c>
      <c r="L53" s="5">
        <v>45</v>
      </c>
      <c r="M53" s="4">
        <v>1763</v>
      </c>
    </row>
    <row r="54" spans="1:13" ht="23.25" thickBot="1">
      <c r="A54" s="3"/>
      <c r="B54" s="3" t="s">
        <v>37</v>
      </c>
      <c r="C54" s="5">
        <v>838</v>
      </c>
      <c r="D54" s="5">
        <v>838</v>
      </c>
      <c r="E54" s="5">
        <v>407</v>
      </c>
      <c r="F54" s="5">
        <v>173</v>
      </c>
      <c r="G54" s="5">
        <v>3</v>
      </c>
      <c r="H54" s="5">
        <v>17</v>
      </c>
      <c r="I54" s="5">
        <v>3</v>
      </c>
      <c r="J54" s="5">
        <v>225</v>
      </c>
      <c r="K54" s="5">
        <v>828</v>
      </c>
      <c r="L54" s="5">
        <v>10</v>
      </c>
      <c r="M54" s="5">
        <v>0</v>
      </c>
    </row>
    <row r="55" spans="1:13" ht="17.25" thickBot="1">
      <c r="A55" s="3"/>
      <c r="B55" s="3" t="s">
        <v>13158</v>
      </c>
      <c r="C55" s="4">
        <v>1978</v>
      </c>
      <c r="D55" s="5">
        <v>948</v>
      </c>
      <c r="E55" s="5">
        <v>312</v>
      </c>
      <c r="F55" s="5">
        <v>309</v>
      </c>
      <c r="G55" s="5">
        <v>5</v>
      </c>
      <c r="H55" s="5">
        <v>7</v>
      </c>
      <c r="I55" s="5">
        <v>7</v>
      </c>
      <c r="J55" s="5">
        <v>287</v>
      </c>
      <c r="K55" s="5">
        <v>927</v>
      </c>
      <c r="L55" s="5">
        <v>21</v>
      </c>
      <c r="M55" s="4">
        <v>1030</v>
      </c>
    </row>
    <row r="56" spans="1:13" ht="17.25" thickBot="1">
      <c r="A56" s="3"/>
      <c r="B56" s="3" t="s">
        <v>13157</v>
      </c>
      <c r="C56" s="5">
        <v>763</v>
      </c>
      <c r="D56" s="5">
        <v>457</v>
      </c>
      <c r="E56" s="5">
        <v>101</v>
      </c>
      <c r="F56" s="5">
        <v>89</v>
      </c>
      <c r="G56" s="5">
        <v>2</v>
      </c>
      <c r="H56" s="5">
        <v>1</v>
      </c>
      <c r="I56" s="5">
        <v>6</v>
      </c>
      <c r="J56" s="5">
        <v>252</v>
      </c>
      <c r="K56" s="5">
        <v>451</v>
      </c>
      <c r="L56" s="5">
        <v>6</v>
      </c>
      <c r="M56" s="5">
        <v>306</v>
      </c>
    </row>
    <row r="57" spans="1:13" ht="17.25" thickBot="1">
      <c r="A57" s="3"/>
      <c r="B57" s="3" t="s">
        <v>13156</v>
      </c>
      <c r="C57" s="5">
        <v>887</v>
      </c>
      <c r="D57" s="5">
        <v>460</v>
      </c>
      <c r="E57" s="5">
        <v>140</v>
      </c>
      <c r="F57" s="5">
        <v>209</v>
      </c>
      <c r="G57" s="5">
        <v>5</v>
      </c>
      <c r="H57" s="5">
        <v>6</v>
      </c>
      <c r="I57" s="5">
        <v>5</v>
      </c>
      <c r="J57" s="5">
        <v>87</v>
      </c>
      <c r="K57" s="5">
        <v>452</v>
      </c>
      <c r="L57" s="5">
        <v>8</v>
      </c>
      <c r="M57" s="5">
        <v>427</v>
      </c>
    </row>
    <row r="58" spans="1:13" ht="17.25" thickBot="1">
      <c r="A58" s="3" t="s">
        <v>13155</v>
      </c>
      <c r="B58" s="3" t="s">
        <v>36</v>
      </c>
      <c r="C58" s="4">
        <v>4422</v>
      </c>
      <c r="D58" s="4">
        <v>2669</v>
      </c>
      <c r="E58" s="5">
        <v>886</v>
      </c>
      <c r="F58" s="4">
        <v>1261</v>
      </c>
      <c r="G58" s="5">
        <v>32</v>
      </c>
      <c r="H58" s="5">
        <v>28</v>
      </c>
      <c r="I58" s="5">
        <v>14</v>
      </c>
      <c r="J58" s="5">
        <v>414</v>
      </c>
      <c r="K58" s="4">
        <v>2635</v>
      </c>
      <c r="L58" s="5">
        <v>34</v>
      </c>
      <c r="M58" s="4">
        <v>1753</v>
      </c>
    </row>
    <row r="59" spans="1:13" ht="23.25" thickBot="1">
      <c r="A59" s="3"/>
      <c r="B59" s="3" t="s">
        <v>37</v>
      </c>
      <c r="C59" s="5">
        <v>768</v>
      </c>
      <c r="D59" s="5">
        <v>768</v>
      </c>
      <c r="E59" s="5">
        <v>380</v>
      </c>
      <c r="F59" s="5">
        <v>280</v>
      </c>
      <c r="G59" s="5">
        <v>7</v>
      </c>
      <c r="H59" s="5">
        <v>13</v>
      </c>
      <c r="I59" s="5">
        <v>5</v>
      </c>
      <c r="J59" s="5">
        <v>78</v>
      </c>
      <c r="K59" s="5">
        <v>763</v>
      </c>
      <c r="L59" s="5">
        <v>5</v>
      </c>
      <c r="M59" s="5">
        <v>0</v>
      </c>
    </row>
    <row r="60" spans="1:13" ht="17.25" thickBot="1">
      <c r="A60" s="3"/>
      <c r="B60" s="3" t="s">
        <v>13154</v>
      </c>
      <c r="C60" s="4">
        <v>2442</v>
      </c>
      <c r="D60" s="4">
        <v>1177</v>
      </c>
      <c r="E60" s="5">
        <v>292</v>
      </c>
      <c r="F60" s="5">
        <v>628</v>
      </c>
      <c r="G60" s="5">
        <v>19</v>
      </c>
      <c r="H60" s="5">
        <v>8</v>
      </c>
      <c r="I60" s="5">
        <v>5</v>
      </c>
      <c r="J60" s="5">
        <v>212</v>
      </c>
      <c r="K60" s="4">
        <v>1164</v>
      </c>
      <c r="L60" s="5">
        <v>13</v>
      </c>
      <c r="M60" s="4">
        <v>1265</v>
      </c>
    </row>
    <row r="61" spans="1:13" ht="17.25" thickBot="1">
      <c r="A61" s="3"/>
      <c r="B61" s="3" t="s">
        <v>13153</v>
      </c>
      <c r="C61" s="5">
        <v>561</v>
      </c>
      <c r="D61" s="5">
        <v>353</v>
      </c>
      <c r="E61" s="5">
        <v>95</v>
      </c>
      <c r="F61" s="5">
        <v>156</v>
      </c>
      <c r="G61" s="5">
        <v>5</v>
      </c>
      <c r="H61" s="5">
        <v>3</v>
      </c>
      <c r="I61" s="5">
        <v>3</v>
      </c>
      <c r="J61" s="5">
        <v>84</v>
      </c>
      <c r="K61" s="5">
        <v>346</v>
      </c>
      <c r="L61" s="5">
        <v>7</v>
      </c>
      <c r="M61" s="5">
        <v>208</v>
      </c>
    </row>
    <row r="62" spans="1:13" ht="17.25" thickBot="1">
      <c r="A62" s="3"/>
      <c r="B62" s="3" t="s">
        <v>13152</v>
      </c>
      <c r="C62" s="5">
        <v>651</v>
      </c>
      <c r="D62" s="5">
        <v>371</v>
      </c>
      <c r="E62" s="5">
        <v>119</v>
      </c>
      <c r="F62" s="5">
        <v>197</v>
      </c>
      <c r="G62" s="5">
        <v>1</v>
      </c>
      <c r="H62" s="5">
        <v>4</v>
      </c>
      <c r="I62" s="5">
        <v>1</v>
      </c>
      <c r="J62" s="5">
        <v>40</v>
      </c>
      <c r="K62" s="5">
        <v>362</v>
      </c>
      <c r="L62" s="5">
        <v>9</v>
      </c>
      <c r="M62" s="5">
        <v>280</v>
      </c>
    </row>
    <row r="63" spans="1:13" ht="17.25" thickBot="1">
      <c r="A63" s="3" t="s">
        <v>13151</v>
      </c>
      <c r="B63" s="3" t="s">
        <v>36</v>
      </c>
      <c r="C63" s="4">
        <v>12494</v>
      </c>
      <c r="D63" s="4">
        <v>7025</v>
      </c>
      <c r="E63" s="4">
        <v>3177</v>
      </c>
      <c r="F63" s="4">
        <v>2374</v>
      </c>
      <c r="G63" s="5">
        <v>51</v>
      </c>
      <c r="H63" s="5">
        <v>103</v>
      </c>
      <c r="I63" s="5">
        <v>35</v>
      </c>
      <c r="J63" s="4">
        <v>1189</v>
      </c>
      <c r="K63" s="4">
        <v>6929</v>
      </c>
      <c r="L63" s="5">
        <v>96</v>
      </c>
      <c r="M63" s="4">
        <v>5469</v>
      </c>
    </row>
    <row r="64" spans="1:13" ht="23.25" thickBot="1">
      <c r="A64" s="3"/>
      <c r="B64" s="3" t="s">
        <v>37</v>
      </c>
      <c r="C64" s="4">
        <v>2302</v>
      </c>
      <c r="D64" s="4">
        <v>2302</v>
      </c>
      <c r="E64" s="4">
        <v>1349</v>
      </c>
      <c r="F64" s="5">
        <v>570</v>
      </c>
      <c r="G64" s="5">
        <v>16</v>
      </c>
      <c r="H64" s="5">
        <v>42</v>
      </c>
      <c r="I64" s="5">
        <v>12</v>
      </c>
      <c r="J64" s="5">
        <v>296</v>
      </c>
      <c r="K64" s="4">
        <v>2285</v>
      </c>
      <c r="L64" s="5">
        <v>17</v>
      </c>
      <c r="M64" s="5">
        <v>0</v>
      </c>
    </row>
    <row r="65" spans="1:13" ht="17.25" thickBot="1">
      <c r="A65" s="3"/>
      <c r="B65" s="3" t="s">
        <v>13150</v>
      </c>
      <c r="C65" s="4">
        <v>2468</v>
      </c>
      <c r="D65" s="4">
        <v>1225</v>
      </c>
      <c r="E65" s="5">
        <v>450</v>
      </c>
      <c r="F65" s="5">
        <v>480</v>
      </c>
      <c r="G65" s="5">
        <v>9</v>
      </c>
      <c r="H65" s="5">
        <v>12</v>
      </c>
      <c r="I65" s="5">
        <v>7</v>
      </c>
      <c r="J65" s="5">
        <v>250</v>
      </c>
      <c r="K65" s="4">
        <v>1208</v>
      </c>
      <c r="L65" s="5">
        <v>17</v>
      </c>
      <c r="M65" s="4">
        <v>1243</v>
      </c>
    </row>
    <row r="66" spans="1:13" ht="17.25" thickBot="1">
      <c r="A66" s="3"/>
      <c r="B66" s="3" t="s">
        <v>13149</v>
      </c>
      <c r="C66" s="4">
        <v>4857</v>
      </c>
      <c r="D66" s="4">
        <v>2082</v>
      </c>
      <c r="E66" s="5">
        <v>902</v>
      </c>
      <c r="F66" s="5">
        <v>668</v>
      </c>
      <c r="G66" s="5">
        <v>16</v>
      </c>
      <c r="H66" s="5">
        <v>44</v>
      </c>
      <c r="I66" s="5">
        <v>9</v>
      </c>
      <c r="J66" s="5">
        <v>413</v>
      </c>
      <c r="K66" s="4">
        <v>2052</v>
      </c>
      <c r="L66" s="5">
        <v>30</v>
      </c>
      <c r="M66" s="4">
        <v>2775</v>
      </c>
    </row>
    <row r="67" spans="1:13" ht="17.25" thickBot="1">
      <c r="A67" s="3"/>
      <c r="B67" s="3" t="s">
        <v>13148</v>
      </c>
      <c r="C67" s="4">
        <v>1038</v>
      </c>
      <c r="D67" s="5">
        <v>541</v>
      </c>
      <c r="E67" s="5">
        <v>159</v>
      </c>
      <c r="F67" s="5">
        <v>275</v>
      </c>
      <c r="G67" s="5">
        <v>5</v>
      </c>
      <c r="H67" s="5">
        <v>4</v>
      </c>
      <c r="I67" s="5">
        <v>4</v>
      </c>
      <c r="J67" s="5">
        <v>81</v>
      </c>
      <c r="K67" s="5">
        <v>528</v>
      </c>
      <c r="L67" s="5">
        <v>13</v>
      </c>
      <c r="M67" s="5">
        <v>497</v>
      </c>
    </row>
    <row r="68" spans="1:13" ht="17.25" thickBot="1">
      <c r="A68" s="3"/>
      <c r="B68" s="3" t="s">
        <v>13147</v>
      </c>
      <c r="C68" s="4">
        <v>1829</v>
      </c>
      <c r="D68" s="5">
        <v>875</v>
      </c>
      <c r="E68" s="5">
        <v>317</v>
      </c>
      <c r="F68" s="5">
        <v>381</v>
      </c>
      <c r="G68" s="5">
        <v>5</v>
      </c>
      <c r="H68" s="5">
        <v>1</v>
      </c>
      <c r="I68" s="5">
        <v>3</v>
      </c>
      <c r="J68" s="5">
        <v>149</v>
      </c>
      <c r="K68" s="5">
        <v>856</v>
      </c>
      <c r="L68" s="5">
        <v>19</v>
      </c>
      <c r="M68" s="5">
        <v>954</v>
      </c>
    </row>
    <row r="69" spans="1:13" ht="17.25" thickBot="1">
      <c r="A69" s="3" t="s">
        <v>10367</v>
      </c>
      <c r="B69" s="3" t="s">
        <v>36</v>
      </c>
      <c r="C69" s="4">
        <v>9535</v>
      </c>
      <c r="D69" s="4">
        <v>5318</v>
      </c>
      <c r="E69" s="4">
        <v>2703</v>
      </c>
      <c r="F69" s="4">
        <v>1526</v>
      </c>
      <c r="G69" s="5">
        <v>20</v>
      </c>
      <c r="H69" s="5">
        <v>139</v>
      </c>
      <c r="I69" s="5">
        <v>35</v>
      </c>
      <c r="J69" s="5">
        <v>836</v>
      </c>
      <c r="K69" s="4">
        <v>5259</v>
      </c>
      <c r="L69" s="5">
        <v>59</v>
      </c>
      <c r="M69" s="4">
        <v>4217</v>
      </c>
    </row>
    <row r="70" spans="1:13" ht="23.25" thickBot="1">
      <c r="A70" s="3"/>
      <c r="B70" s="3" t="s">
        <v>37</v>
      </c>
      <c r="C70" s="4">
        <v>1924</v>
      </c>
      <c r="D70" s="4">
        <v>1924</v>
      </c>
      <c r="E70" s="4">
        <v>1191</v>
      </c>
      <c r="F70" s="5">
        <v>436</v>
      </c>
      <c r="G70" s="5">
        <v>2</v>
      </c>
      <c r="H70" s="5">
        <v>54</v>
      </c>
      <c r="I70" s="5">
        <v>12</v>
      </c>
      <c r="J70" s="5">
        <v>223</v>
      </c>
      <c r="K70" s="4">
        <v>1918</v>
      </c>
      <c r="L70" s="5">
        <v>6</v>
      </c>
      <c r="M70" s="5">
        <v>0</v>
      </c>
    </row>
    <row r="71" spans="1:13" ht="17.25" thickBot="1">
      <c r="A71" s="3"/>
      <c r="B71" s="3" t="s">
        <v>10366</v>
      </c>
      <c r="C71" s="4">
        <v>1956</v>
      </c>
      <c r="D71" s="5">
        <v>934</v>
      </c>
      <c r="E71" s="5">
        <v>370</v>
      </c>
      <c r="F71" s="5">
        <v>327</v>
      </c>
      <c r="G71" s="5">
        <v>9</v>
      </c>
      <c r="H71" s="5">
        <v>22</v>
      </c>
      <c r="I71" s="5">
        <v>7</v>
      </c>
      <c r="J71" s="5">
        <v>183</v>
      </c>
      <c r="K71" s="5">
        <v>918</v>
      </c>
      <c r="L71" s="5">
        <v>16</v>
      </c>
      <c r="M71" s="4">
        <v>1022</v>
      </c>
    </row>
    <row r="72" spans="1:13" ht="17.25" thickBot="1">
      <c r="A72" s="3"/>
      <c r="B72" s="3" t="s">
        <v>10365</v>
      </c>
      <c r="C72" s="4">
        <v>1834</v>
      </c>
      <c r="D72" s="5">
        <v>813</v>
      </c>
      <c r="E72" s="5">
        <v>324</v>
      </c>
      <c r="F72" s="5">
        <v>304</v>
      </c>
      <c r="G72" s="5">
        <v>2</v>
      </c>
      <c r="H72" s="5">
        <v>17</v>
      </c>
      <c r="I72" s="5">
        <v>3</v>
      </c>
      <c r="J72" s="5">
        <v>147</v>
      </c>
      <c r="K72" s="5">
        <v>797</v>
      </c>
      <c r="L72" s="5">
        <v>16</v>
      </c>
      <c r="M72" s="4">
        <v>1021</v>
      </c>
    </row>
    <row r="73" spans="1:13" ht="17.25" thickBot="1">
      <c r="A73" s="3"/>
      <c r="B73" s="3" t="s">
        <v>10364</v>
      </c>
      <c r="C73" s="4">
        <v>3821</v>
      </c>
      <c r="D73" s="4">
        <v>1647</v>
      </c>
      <c r="E73" s="5">
        <v>818</v>
      </c>
      <c r="F73" s="5">
        <v>459</v>
      </c>
      <c r="G73" s="5">
        <v>7</v>
      </c>
      <c r="H73" s="5">
        <v>46</v>
      </c>
      <c r="I73" s="5">
        <v>13</v>
      </c>
      <c r="J73" s="5">
        <v>283</v>
      </c>
      <c r="K73" s="4">
        <v>1626</v>
      </c>
      <c r="L73" s="5">
        <v>21</v>
      </c>
      <c r="M73" s="4">
        <v>2174</v>
      </c>
    </row>
    <row r="74" spans="1:13" ht="17.25" thickBot="1">
      <c r="A74" s="3" t="s">
        <v>13146</v>
      </c>
      <c r="B74" s="3" t="s">
        <v>36</v>
      </c>
      <c r="C74" s="4">
        <v>15234</v>
      </c>
      <c r="D74" s="4">
        <v>8998</v>
      </c>
      <c r="E74" s="4">
        <v>4422</v>
      </c>
      <c r="F74" s="4">
        <v>2235</v>
      </c>
      <c r="G74" s="5">
        <v>34</v>
      </c>
      <c r="H74" s="5">
        <v>210</v>
      </c>
      <c r="I74" s="5">
        <v>52</v>
      </c>
      <c r="J74" s="4">
        <v>1961</v>
      </c>
      <c r="K74" s="4">
        <v>8914</v>
      </c>
      <c r="L74" s="5">
        <v>84</v>
      </c>
      <c r="M74" s="4">
        <v>6236</v>
      </c>
    </row>
    <row r="75" spans="1:13" ht="23.25" thickBot="1">
      <c r="A75" s="3"/>
      <c r="B75" s="3" t="s">
        <v>37</v>
      </c>
      <c r="C75" s="4">
        <v>3103</v>
      </c>
      <c r="D75" s="4">
        <v>3103</v>
      </c>
      <c r="E75" s="4">
        <v>1994</v>
      </c>
      <c r="F75" s="5">
        <v>532</v>
      </c>
      <c r="G75" s="5">
        <v>8</v>
      </c>
      <c r="H75" s="5">
        <v>73</v>
      </c>
      <c r="I75" s="5">
        <v>14</v>
      </c>
      <c r="J75" s="5">
        <v>462</v>
      </c>
      <c r="K75" s="4">
        <v>3083</v>
      </c>
      <c r="L75" s="5">
        <v>20</v>
      </c>
      <c r="M75" s="5">
        <v>0</v>
      </c>
    </row>
    <row r="76" spans="1:13" ht="23.25" thickBot="1">
      <c r="A76" s="3"/>
      <c r="B76" s="3" t="s">
        <v>13145</v>
      </c>
      <c r="C76" s="5">
        <v>544</v>
      </c>
      <c r="D76" s="5">
        <v>336</v>
      </c>
      <c r="E76" s="5">
        <v>106</v>
      </c>
      <c r="F76" s="5">
        <v>136</v>
      </c>
      <c r="G76" s="5">
        <v>2</v>
      </c>
      <c r="H76" s="5">
        <v>5</v>
      </c>
      <c r="I76" s="5">
        <v>4</v>
      </c>
      <c r="J76" s="5">
        <v>80</v>
      </c>
      <c r="K76" s="5">
        <v>333</v>
      </c>
      <c r="L76" s="5">
        <v>3</v>
      </c>
      <c r="M76" s="5">
        <v>208</v>
      </c>
    </row>
    <row r="77" spans="1:13" ht="23.25" thickBot="1">
      <c r="A77" s="3"/>
      <c r="B77" s="3" t="s">
        <v>13144</v>
      </c>
      <c r="C77" s="4">
        <v>3416</v>
      </c>
      <c r="D77" s="4">
        <v>1490</v>
      </c>
      <c r="E77" s="5">
        <v>539</v>
      </c>
      <c r="F77" s="5">
        <v>420</v>
      </c>
      <c r="G77" s="5">
        <v>5</v>
      </c>
      <c r="H77" s="5">
        <v>37</v>
      </c>
      <c r="I77" s="5">
        <v>9</v>
      </c>
      <c r="J77" s="5">
        <v>458</v>
      </c>
      <c r="K77" s="4">
        <v>1468</v>
      </c>
      <c r="L77" s="5">
        <v>22</v>
      </c>
      <c r="M77" s="4">
        <v>1926</v>
      </c>
    </row>
    <row r="78" spans="1:13" ht="23.25" thickBot="1">
      <c r="A78" s="3"/>
      <c r="B78" s="3" t="s">
        <v>13143</v>
      </c>
      <c r="C78" s="4">
        <v>1588</v>
      </c>
      <c r="D78" s="5">
        <v>770</v>
      </c>
      <c r="E78" s="5">
        <v>301</v>
      </c>
      <c r="F78" s="5">
        <v>209</v>
      </c>
      <c r="G78" s="5">
        <v>6</v>
      </c>
      <c r="H78" s="5">
        <v>9</v>
      </c>
      <c r="I78" s="5">
        <v>6</v>
      </c>
      <c r="J78" s="5">
        <v>224</v>
      </c>
      <c r="K78" s="5">
        <v>755</v>
      </c>
      <c r="L78" s="5">
        <v>15</v>
      </c>
      <c r="M78" s="5">
        <v>818</v>
      </c>
    </row>
    <row r="79" spans="1:13" ht="23.25" thickBot="1">
      <c r="A79" s="3"/>
      <c r="B79" s="3" t="s">
        <v>13142</v>
      </c>
      <c r="C79" s="4">
        <v>3138</v>
      </c>
      <c r="D79" s="4">
        <v>1654</v>
      </c>
      <c r="E79" s="5">
        <v>816</v>
      </c>
      <c r="F79" s="5">
        <v>450</v>
      </c>
      <c r="G79" s="5">
        <v>9</v>
      </c>
      <c r="H79" s="5">
        <v>57</v>
      </c>
      <c r="I79" s="5">
        <v>8</v>
      </c>
      <c r="J79" s="5">
        <v>300</v>
      </c>
      <c r="K79" s="4">
        <v>1640</v>
      </c>
      <c r="L79" s="5">
        <v>14</v>
      </c>
      <c r="M79" s="4">
        <v>1484</v>
      </c>
    </row>
    <row r="80" spans="1:13" ht="23.25" thickBot="1">
      <c r="A80" s="3"/>
      <c r="B80" s="3" t="s">
        <v>13141</v>
      </c>
      <c r="C80" s="4">
        <v>3445</v>
      </c>
      <c r="D80" s="4">
        <v>1645</v>
      </c>
      <c r="E80" s="5">
        <v>666</v>
      </c>
      <c r="F80" s="5">
        <v>488</v>
      </c>
      <c r="G80" s="5">
        <v>4</v>
      </c>
      <c r="H80" s="5">
        <v>29</v>
      </c>
      <c r="I80" s="5">
        <v>11</v>
      </c>
      <c r="J80" s="5">
        <v>437</v>
      </c>
      <c r="K80" s="4">
        <v>1635</v>
      </c>
      <c r="L80" s="5">
        <v>10</v>
      </c>
      <c r="M80" s="4">
        <v>1800</v>
      </c>
    </row>
    <row r="81" spans="1:13" ht="17.25" thickBot="1">
      <c r="A81" s="3" t="s">
        <v>13140</v>
      </c>
      <c r="B81" s="3" t="s">
        <v>36</v>
      </c>
      <c r="C81" s="4">
        <v>13920</v>
      </c>
      <c r="D81" s="4">
        <v>8887</v>
      </c>
      <c r="E81" s="4">
        <v>4585</v>
      </c>
      <c r="F81" s="4">
        <v>2172</v>
      </c>
      <c r="G81" s="5">
        <v>35</v>
      </c>
      <c r="H81" s="5">
        <v>216</v>
      </c>
      <c r="I81" s="5">
        <v>49</v>
      </c>
      <c r="J81" s="4">
        <v>1767</v>
      </c>
      <c r="K81" s="4">
        <v>8824</v>
      </c>
      <c r="L81" s="5">
        <v>63</v>
      </c>
      <c r="M81" s="4">
        <v>5033</v>
      </c>
    </row>
    <row r="82" spans="1:13" ht="23.25" thickBot="1">
      <c r="A82" s="3"/>
      <c r="B82" s="3" t="s">
        <v>37</v>
      </c>
      <c r="C82" s="4">
        <v>3377</v>
      </c>
      <c r="D82" s="4">
        <v>3377</v>
      </c>
      <c r="E82" s="4">
        <v>2177</v>
      </c>
      <c r="F82" s="5">
        <v>539</v>
      </c>
      <c r="G82" s="5">
        <v>12</v>
      </c>
      <c r="H82" s="5">
        <v>82</v>
      </c>
      <c r="I82" s="5">
        <v>19</v>
      </c>
      <c r="J82" s="5">
        <v>519</v>
      </c>
      <c r="K82" s="4">
        <v>3348</v>
      </c>
      <c r="L82" s="5">
        <v>29</v>
      </c>
      <c r="M82" s="5">
        <v>0</v>
      </c>
    </row>
    <row r="83" spans="1:13" ht="23.25" thickBot="1">
      <c r="A83" s="3"/>
      <c r="B83" s="3" t="s">
        <v>13139</v>
      </c>
      <c r="C83" s="4">
        <v>4138</v>
      </c>
      <c r="D83" s="4">
        <v>2090</v>
      </c>
      <c r="E83" s="5">
        <v>885</v>
      </c>
      <c r="F83" s="5">
        <v>623</v>
      </c>
      <c r="G83" s="5">
        <v>4</v>
      </c>
      <c r="H83" s="5">
        <v>36</v>
      </c>
      <c r="I83" s="5">
        <v>11</v>
      </c>
      <c r="J83" s="5">
        <v>517</v>
      </c>
      <c r="K83" s="4">
        <v>2076</v>
      </c>
      <c r="L83" s="5">
        <v>14</v>
      </c>
      <c r="M83" s="4">
        <v>2048</v>
      </c>
    </row>
    <row r="84" spans="1:13" ht="23.25" thickBot="1">
      <c r="A84" s="3"/>
      <c r="B84" s="3" t="s">
        <v>13138</v>
      </c>
      <c r="C84" s="4">
        <v>2429</v>
      </c>
      <c r="D84" s="4">
        <v>1356</v>
      </c>
      <c r="E84" s="5">
        <v>623</v>
      </c>
      <c r="F84" s="5">
        <v>366</v>
      </c>
      <c r="G84" s="5">
        <v>6</v>
      </c>
      <c r="H84" s="5">
        <v>35</v>
      </c>
      <c r="I84" s="5">
        <v>6</v>
      </c>
      <c r="J84" s="5">
        <v>310</v>
      </c>
      <c r="K84" s="4">
        <v>1346</v>
      </c>
      <c r="L84" s="5">
        <v>10</v>
      </c>
      <c r="M84" s="4">
        <v>1073</v>
      </c>
    </row>
    <row r="85" spans="1:13" ht="23.25" thickBot="1">
      <c r="A85" s="3"/>
      <c r="B85" s="3" t="s">
        <v>13137</v>
      </c>
      <c r="C85" s="4">
        <v>1612</v>
      </c>
      <c r="D85" s="5">
        <v>963</v>
      </c>
      <c r="E85" s="5">
        <v>429</v>
      </c>
      <c r="F85" s="5">
        <v>261</v>
      </c>
      <c r="G85" s="5">
        <v>9</v>
      </c>
      <c r="H85" s="5">
        <v>38</v>
      </c>
      <c r="I85" s="5">
        <v>2</v>
      </c>
      <c r="J85" s="5">
        <v>219</v>
      </c>
      <c r="K85" s="5">
        <v>958</v>
      </c>
      <c r="L85" s="5">
        <v>5</v>
      </c>
      <c r="M85" s="5">
        <v>649</v>
      </c>
    </row>
    <row r="86" spans="1:13" ht="23.25" thickBot="1">
      <c r="A86" s="3"/>
      <c r="B86" s="3" t="s">
        <v>13136</v>
      </c>
      <c r="C86" s="4">
        <v>2364</v>
      </c>
      <c r="D86" s="4">
        <v>1101</v>
      </c>
      <c r="E86" s="5">
        <v>471</v>
      </c>
      <c r="F86" s="5">
        <v>383</v>
      </c>
      <c r="G86" s="5">
        <v>4</v>
      </c>
      <c r="H86" s="5">
        <v>25</v>
      </c>
      <c r="I86" s="5">
        <v>11</v>
      </c>
      <c r="J86" s="5">
        <v>202</v>
      </c>
      <c r="K86" s="4">
        <v>1096</v>
      </c>
      <c r="L86" s="5">
        <v>5</v>
      </c>
      <c r="M86" s="4">
        <v>1263</v>
      </c>
    </row>
    <row r="87" spans="1:13" ht="23.25" thickBot="1">
      <c r="A87" s="3" t="s">
        <v>97</v>
      </c>
      <c r="B87" s="3"/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7201-0415-42F7-A038-ADC10ABE7597}">
  <sheetPr>
    <tabColor theme="7" tint="0.59999389629810485"/>
  </sheetPr>
  <dimension ref="A1:X13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13241</v>
      </c>
      <c r="F3" s="26" t="s">
        <v>13240</v>
      </c>
      <c r="G3" s="26" t="s">
        <v>13239</v>
      </c>
      <c r="H3" s="44"/>
      <c r="I3" s="26"/>
      <c r="J3" s="44"/>
      <c r="U3" t="s">
        <v>3</v>
      </c>
      <c r="V3" t="str">
        <f t="shared" si="0"/>
        <v>김학민</v>
      </c>
      <c r="W3" t="str">
        <f t="shared" si="0"/>
        <v>홍문표</v>
      </c>
      <c r="X3" t="str">
        <f t="shared" si="0"/>
        <v>윤상노</v>
      </c>
    </row>
    <row r="4" spans="1:24" ht="17.25" thickBot="1">
      <c r="A4" s="3" t="s">
        <v>30</v>
      </c>
      <c r="B4" s="3"/>
      <c r="C4" s="4">
        <v>84568</v>
      </c>
      <c r="D4" s="4">
        <v>52895</v>
      </c>
      <c r="E4" s="4">
        <v>24080</v>
      </c>
      <c r="F4" s="4">
        <v>27201</v>
      </c>
      <c r="G4" s="5">
        <v>887</v>
      </c>
      <c r="H4" s="4">
        <v>52168</v>
      </c>
      <c r="I4" s="5">
        <v>727</v>
      </c>
      <c r="J4" s="4">
        <v>31673</v>
      </c>
      <c r="V4" s="8"/>
      <c r="W4" s="8"/>
      <c r="X4" s="8"/>
    </row>
    <row r="5" spans="1:24" ht="23.25" thickBot="1">
      <c r="A5" s="3" t="s">
        <v>31</v>
      </c>
      <c r="B5" s="3"/>
      <c r="C5" s="5">
        <v>220</v>
      </c>
      <c r="D5" s="5">
        <v>203</v>
      </c>
      <c r="E5" s="5">
        <v>80</v>
      </c>
      <c r="F5" s="5">
        <v>108</v>
      </c>
      <c r="G5" s="5">
        <v>8</v>
      </c>
      <c r="H5" s="5">
        <v>196</v>
      </c>
      <c r="I5" s="5">
        <v>7</v>
      </c>
      <c r="J5" s="5">
        <v>17</v>
      </c>
      <c r="T5" t="s">
        <v>2929</v>
      </c>
      <c r="U5">
        <f>SUMIF($A:$A,"합계",D:D)</f>
        <v>97724</v>
      </c>
      <c r="V5">
        <f>SUMIF($A:$A,"합계",E:E)</f>
        <v>42869</v>
      </c>
      <c r="W5">
        <f>SUMIF($A:$A,"합계",F:F)</f>
        <v>51997</v>
      </c>
      <c r="X5">
        <f>SUMIF($A:$A,"합계",G:G)</f>
        <v>1509</v>
      </c>
    </row>
    <row r="6" spans="1:24" ht="23.25" thickBot="1">
      <c r="A6" s="3" t="s">
        <v>32</v>
      </c>
      <c r="B6" s="3"/>
      <c r="C6" s="4">
        <v>4207</v>
      </c>
      <c r="D6" s="4">
        <v>4206</v>
      </c>
      <c r="E6" s="4">
        <v>2337</v>
      </c>
      <c r="F6" s="4">
        <v>1729</v>
      </c>
      <c r="G6" s="5">
        <v>68</v>
      </c>
      <c r="H6" s="4">
        <v>4134</v>
      </c>
      <c r="I6" s="5">
        <v>72</v>
      </c>
      <c r="J6" s="5">
        <v>1</v>
      </c>
      <c r="T6" t="s">
        <v>2930</v>
      </c>
      <c r="U6">
        <f>U5-U7</f>
        <v>54193</v>
      </c>
      <c r="V6">
        <f>V5-V7</f>
        <v>21500</v>
      </c>
      <c r="W6">
        <f>W5-W7</f>
        <v>30976</v>
      </c>
      <c r="X6">
        <f>X5-X7</f>
        <v>913</v>
      </c>
    </row>
    <row r="7" spans="1:24" ht="23.25" thickBot="1">
      <c r="A7" s="3" t="s">
        <v>33</v>
      </c>
      <c r="B7" s="3"/>
      <c r="C7" s="5">
        <v>142</v>
      </c>
      <c r="D7" s="5">
        <v>39</v>
      </c>
      <c r="E7" s="5">
        <v>29</v>
      </c>
      <c r="F7" s="5">
        <v>9</v>
      </c>
      <c r="G7" s="5">
        <v>0</v>
      </c>
      <c r="H7" s="5">
        <v>38</v>
      </c>
      <c r="I7" s="5">
        <v>1</v>
      </c>
      <c r="J7" s="5">
        <v>103</v>
      </c>
      <c r="T7" t="s">
        <v>2931</v>
      </c>
      <c r="U7">
        <f>U11+U10+U9</f>
        <v>43531</v>
      </c>
      <c r="V7">
        <f>V11+V10+V9</f>
        <v>21369</v>
      </c>
      <c r="W7">
        <f>W11+W10+W9</f>
        <v>21021</v>
      </c>
      <c r="X7">
        <f>X11+X10+X9</f>
        <v>596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13291</v>
      </c>
      <c r="B9" s="3" t="s">
        <v>36</v>
      </c>
      <c r="C9" s="4">
        <v>30579</v>
      </c>
      <c r="D9" s="4">
        <v>17355</v>
      </c>
      <c r="E9" s="4">
        <v>7935</v>
      </c>
      <c r="F9" s="4">
        <v>8904</v>
      </c>
      <c r="G9" s="5">
        <v>311</v>
      </c>
      <c r="H9" s="4">
        <v>17150</v>
      </c>
      <c r="I9" s="5">
        <v>205</v>
      </c>
      <c r="J9" s="4">
        <v>13224</v>
      </c>
      <c r="T9" t="s">
        <v>2934</v>
      </c>
      <c r="U9">
        <f>SUMIF($A:$A,"거소·선상투표",D:D)+SUMIF($A:$A,"국외부재자투표",D:D)+SUMIF($A:$A,"국외부재자투표(공관)",D:D)</f>
        <v>392</v>
      </c>
      <c r="V9">
        <f t="shared" ref="V9:X11" si="1">SUMIF($A:$A,"거소·선상투표",E:E)+SUMIF($A:$A,"국외부재자투표",E:E)+SUMIF($A:$A,"국외부재자투표(공관)",E:E)</f>
        <v>179</v>
      </c>
      <c r="W9">
        <f t="shared" si="1"/>
        <v>194</v>
      </c>
      <c r="X9">
        <f t="shared" si="1"/>
        <v>9</v>
      </c>
    </row>
    <row r="10" spans="1:24" ht="23.25" thickBot="1">
      <c r="A10" s="3"/>
      <c r="B10" s="3" t="s">
        <v>37</v>
      </c>
      <c r="C10" s="4">
        <v>6269</v>
      </c>
      <c r="D10" s="4">
        <v>6265</v>
      </c>
      <c r="E10" s="4">
        <v>3216</v>
      </c>
      <c r="F10" s="4">
        <v>2905</v>
      </c>
      <c r="G10" s="5">
        <v>87</v>
      </c>
      <c r="H10" s="4">
        <v>6208</v>
      </c>
      <c r="I10" s="5">
        <v>57</v>
      </c>
      <c r="J10" s="5">
        <v>4</v>
      </c>
      <c r="T10" t="s">
        <v>2932</v>
      </c>
      <c r="U10">
        <f>SUMIF($B:$B,"관내사전투표",D:D)</f>
        <v>35107</v>
      </c>
      <c r="V10">
        <f t="shared" ref="V10:X12" si="2">SUMIF($B:$B,"관내사전투표",E:E)</f>
        <v>16796</v>
      </c>
      <c r="W10">
        <f t="shared" si="2"/>
        <v>17431</v>
      </c>
      <c r="X10">
        <f t="shared" si="2"/>
        <v>464</v>
      </c>
    </row>
    <row r="11" spans="1:24" ht="17.25" thickBot="1">
      <c r="A11" s="3"/>
      <c r="B11" s="3" t="s">
        <v>13290</v>
      </c>
      <c r="C11" s="4">
        <v>2157</v>
      </c>
      <c r="D11" s="4">
        <v>1095</v>
      </c>
      <c r="E11" s="5">
        <v>401</v>
      </c>
      <c r="F11" s="5">
        <v>660</v>
      </c>
      <c r="G11" s="5">
        <v>20</v>
      </c>
      <c r="H11" s="4">
        <v>1081</v>
      </c>
      <c r="I11" s="5">
        <v>14</v>
      </c>
      <c r="J11" s="4">
        <v>1062</v>
      </c>
      <c r="T11" t="s">
        <v>2933</v>
      </c>
      <c r="U11">
        <f>SUMIF($A:$A,"관외사전투표",D:D)</f>
        <v>8032</v>
      </c>
      <c r="V11">
        <f t="shared" ref="V11:X13" si="3">SUMIF($A:$A,"관외사전투표",E:E)</f>
        <v>4394</v>
      </c>
      <c r="W11">
        <f t="shared" si="3"/>
        <v>3396</v>
      </c>
      <c r="X11">
        <f t="shared" si="3"/>
        <v>123</v>
      </c>
    </row>
    <row r="12" spans="1:24" ht="17.25" thickBot="1">
      <c r="A12" s="3"/>
      <c r="B12" s="3" t="s">
        <v>13289</v>
      </c>
      <c r="C12" s="4">
        <v>2477</v>
      </c>
      <c r="D12" s="4">
        <v>1309</v>
      </c>
      <c r="E12" s="5">
        <v>550</v>
      </c>
      <c r="F12" s="5">
        <v>713</v>
      </c>
      <c r="G12" s="5">
        <v>29</v>
      </c>
      <c r="H12" s="4">
        <v>1292</v>
      </c>
      <c r="I12" s="5">
        <v>17</v>
      </c>
      <c r="J12" s="4">
        <v>1168</v>
      </c>
    </row>
    <row r="13" spans="1:24" ht="17.25" thickBot="1">
      <c r="A13" s="3"/>
      <c r="B13" s="3" t="s">
        <v>13288</v>
      </c>
      <c r="C13" s="4">
        <v>3544</v>
      </c>
      <c r="D13" s="4">
        <v>1483</v>
      </c>
      <c r="E13" s="5">
        <v>722</v>
      </c>
      <c r="F13" s="5">
        <v>713</v>
      </c>
      <c r="G13" s="5">
        <v>31</v>
      </c>
      <c r="H13" s="4">
        <v>1466</v>
      </c>
      <c r="I13" s="5">
        <v>17</v>
      </c>
      <c r="J13" s="4">
        <v>2061</v>
      </c>
    </row>
    <row r="14" spans="1:24" ht="17.25" thickBot="1">
      <c r="A14" s="3"/>
      <c r="B14" s="3" t="s">
        <v>13287</v>
      </c>
      <c r="C14" s="4">
        <v>2077</v>
      </c>
      <c r="D14" s="5">
        <v>964</v>
      </c>
      <c r="E14" s="5">
        <v>350</v>
      </c>
      <c r="F14" s="5">
        <v>572</v>
      </c>
      <c r="G14" s="5">
        <v>24</v>
      </c>
      <c r="H14" s="5">
        <v>946</v>
      </c>
      <c r="I14" s="5">
        <v>18</v>
      </c>
      <c r="J14" s="4">
        <v>1113</v>
      </c>
      <c r="U14" s="8"/>
      <c r="V14" s="8"/>
      <c r="W14" s="8"/>
      <c r="X14" s="8"/>
    </row>
    <row r="15" spans="1:24" ht="17.25" thickBot="1">
      <c r="A15" s="3"/>
      <c r="B15" s="3" t="s">
        <v>13286</v>
      </c>
      <c r="C15" s="4">
        <v>3471</v>
      </c>
      <c r="D15" s="4">
        <v>1419</v>
      </c>
      <c r="E15" s="5">
        <v>571</v>
      </c>
      <c r="F15" s="5">
        <v>791</v>
      </c>
      <c r="G15" s="5">
        <v>41</v>
      </c>
      <c r="H15" s="4">
        <v>1403</v>
      </c>
      <c r="I15" s="5">
        <v>16</v>
      </c>
      <c r="J15" s="4">
        <v>2052</v>
      </c>
      <c r="U15" s="8"/>
      <c r="V15" s="8"/>
      <c r="W15" s="8"/>
      <c r="X15" s="8"/>
    </row>
    <row r="16" spans="1:24" ht="17.25" thickBot="1">
      <c r="A16" s="3"/>
      <c r="B16" s="3" t="s">
        <v>13285</v>
      </c>
      <c r="C16" s="4">
        <v>2926</v>
      </c>
      <c r="D16" s="4">
        <v>1406</v>
      </c>
      <c r="E16" s="5">
        <v>486</v>
      </c>
      <c r="F16" s="5">
        <v>880</v>
      </c>
      <c r="G16" s="5">
        <v>19</v>
      </c>
      <c r="H16" s="4">
        <v>1385</v>
      </c>
      <c r="I16" s="5">
        <v>21</v>
      </c>
      <c r="J16" s="4">
        <v>1520</v>
      </c>
    </row>
    <row r="17" spans="1:10" ht="17.25" thickBot="1">
      <c r="A17" s="3"/>
      <c r="B17" s="3" t="s">
        <v>13284</v>
      </c>
      <c r="C17" s="4">
        <v>3218</v>
      </c>
      <c r="D17" s="4">
        <v>1481</v>
      </c>
      <c r="E17" s="5">
        <v>679</v>
      </c>
      <c r="F17" s="5">
        <v>760</v>
      </c>
      <c r="G17" s="5">
        <v>26</v>
      </c>
      <c r="H17" s="4">
        <v>1465</v>
      </c>
      <c r="I17" s="5">
        <v>16</v>
      </c>
      <c r="J17" s="4">
        <v>1737</v>
      </c>
    </row>
    <row r="18" spans="1:10" ht="17.25" thickBot="1">
      <c r="A18" s="3"/>
      <c r="B18" s="3" t="s">
        <v>13283</v>
      </c>
      <c r="C18" s="4">
        <v>4440</v>
      </c>
      <c r="D18" s="4">
        <v>1933</v>
      </c>
      <c r="E18" s="5">
        <v>960</v>
      </c>
      <c r="F18" s="5">
        <v>910</v>
      </c>
      <c r="G18" s="5">
        <v>34</v>
      </c>
      <c r="H18" s="4">
        <v>1904</v>
      </c>
      <c r="I18" s="5">
        <v>29</v>
      </c>
      <c r="J18" s="4">
        <v>2507</v>
      </c>
    </row>
    <row r="19" spans="1:10" ht="17.25" thickBot="1">
      <c r="A19" s="3" t="s">
        <v>13282</v>
      </c>
      <c r="B19" s="3" t="s">
        <v>36</v>
      </c>
      <c r="C19" s="4">
        <v>7871</v>
      </c>
      <c r="D19" s="4">
        <v>4713</v>
      </c>
      <c r="E19" s="4">
        <v>1555</v>
      </c>
      <c r="F19" s="4">
        <v>2975</v>
      </c>
      <c r="G19" s="5">
        <v>99</v>
      </c>
      <c r="H19" s="4">
        <v>4629</v>
      </c>
      <c r="I19" s="5">
        <v>84</v>
      </c>
      <c r="J19" s="4">
        <v>3158</v>
      </c>
    </row>
    <row r="20" spans="1:10" ht="23.25" thickBot="1">
      <c r="A20" s="3"/>
      <c r="B20" s="3" t="s">
        <v>37</v>
      </c>
      <c r="C20" s="4">
        <v>2275</v>
      </c>
      <c r="D20" s="4">
        <v>2274</v>
      </c>
      <c r="E20" s="5">
        <v>821</v>
      </c>
      <c r="F20" s="4">
        <v>1375</v>
      </c>
      <c r="G20" s="5">
        <v>38</v>
      </c>
      <c r="H20" s="4">
        <v>2234</v>
      </c>
      <c r="I20" s="5">
        <v>40</v>
      </c>
      <c r="J20" s="5">
        <v>1</v>
      </c>
    </row>
    <row r="21" spans="1:10" ht="17.25" thickBot="1">
      <c r="A21" s="3"/>
      <c r="B21" s="3" t="s">
        <v>13281</v>
      </c>
      <c r="C21" s="4">
        <v>1674</v>
      </c>
      <c r="D21" s="5">
        <v>667</v>
      </c>
      <c r="E21" s="5">
        <v>195</v>
      </c>
      <c r="F21" s="5">
        <v>447</v>
      </c>
      <c r="G21" s="5">
        <v>18</v>
      </c>
      <c r="H21" s="5">
        <v>660</v>
      </c>
      <c r="I21" s="5">
        <v>7</v>
      </c>
      <c r="J21" s="4">
        <v>1007</v>
      </c>
    </row>
    <row r="22" spans="1:10" ht="17.25" thickBot="1">
      <c r="A22" s="3"/>
      <c r="B22" s="3" t="s">
        <v>13280</v>
      </c>
      <c r="C22" s="4">
        <v>2002</v>
      </c>
      <c r="D22" s="5">
        <v>933</v>
      </c>
      <c r="E22" s="5">
        <v>281</v>
      </c>
      <c r="F22" s="5">
        <v>605</v>
      </c>
      <c r="G22" s="5">
        <v>28</v>
      </c>
      <c r="H22" s="5">
        <v>914</v>
      </c>
      <c r="I22" s="5">
        <v>19</v>
      </c>
      <c r="J22" s="4">
        <v>1069</v>
      </c>
    </row>
    <row r="23" spans="1:10" ht="17.25" thickBot="1">
      <c r="A23" s="3"/>
      <c r="B23" s="3" t="s">
        <v>13279</v>
      </c>
      <c r="C23" s="4">
        <v>1920</v>
      </c>
      <c r="D23" s="5">
        <v>839</v>
      </c>
      <c r="E23" s="5">
        <v>258</v>
      </c>
      <c r="F23" s="5">
        <v>548</v>
      </c>
      <c r="G23" s="5">
        <v>15</v>
      </c>
      <c r="H23" s="5">
        <v>821</v>
      </c>
      <c r="I23" s="5">
        <v>18</v>
      </c>
      <c r="J23" s="4">
        <v>1081</v>
      </c>
    </row>
    <row r="24" spans="1:10" ht="17.25" thickBot="1">
      <c r="A24" s="3" t="s">
        <v>13278</v>
      </c>
      <c r="B24" s="3" t="s">
        <v>36</v>
      </c>
      <c r="C24" s="4">
        <v>3246</v>
      </c>
      <c r="D24" s="4">
        <v>2053</v>
      </c>
      <c r="E24" s="5">
        <v>832</v>
      </c>
      <c r="F24" s="4">
        <v>1146</v>
      </c>
      <c r="G24" s="5">
        <v>28</v>
      </c>
      <c r="H24" s="4">
        <v>2006</v>
      </c>
      <c r="I24" s="5">
        <v>47</v>
      </c>
      <c r="J24" s="4">
        <v>1193</v>
      </c>
    </row>
    <row r="25" spans="1:10" ht="23.25" thickBot="1">
      <c r="A25" s="3"/>
      <c r="B25" s="3" t="s">
        <v>37</v>
      </c>
      <c r="C25" s="5">
        <v>711</v>
      </c>
      <c r="D25" s="5">
        <v>711</v>
      </c>
      <c r="E25" s="5">
        <v>353</v>
      </c>
      <c r="F25" s="5">
        <v>338</v>
      </c>
      <c r="G25" s="5">
        <v>8</v>
      </c>
      <c r="H25" s="5">
        <v>699</v>
      </c>
      <c r="I25" s="5">
        <v>12</v>
      </c>
      <c r="J25" s="5">
        <v>0</v>
      </c>
    </row>
    <row r="26" spans="1:10" ht="17.25" thickBot="1">
      <c r="A26" s="3"/>
      <c r="B26" s="3" t="s">
        <v>13277</v>
      </c>
      <c r="C26" s="5">
        <v>759</v>
      </c>
      <c r="D26" s="5">
        <v>422</v>
      </c>
      <c r="E26" s="5">
        <v>146</v>
      </c>
      <c r="F26" s="5">
        <v>256</v>
      </c>
      <c r="G26" s="5">
        <v>7</v>
      </c>
      <c r="H26" s="5">
        <v>409</v>
      </c>
      <c r="I26" s="5">
        <v>13</v>
      </c>
      <c r="J26" s="5">
        <v>337</v>
      </c>
    </row>
    <row r="27" spans="1:10" ht="17.25" thickBot="1">
      <c r="A27" s="3"/>
      <c r="B27" s="3" t="s">
        <v>13276</v>
      </c>
      <c r="C27" s="5">
        <v>734</v>
      </c>
      <c r="D27" s="5">
        <v>381</v>
      </c>
      <c r="E27" s="5">
        <v>132</v>
      </c>
      <c r="F27" s="5">
        <v>236</v>
      </c>
      <c r="G27" s="5">
        <v>4</v>
      </c>
      <c r="H27" s="5">
        <v>372</v>
      </c>
      <c r="I27" s="5">
        <v>9</v>
      </c>
      <c r="J27" s="5">
        <v>353</v>
      </c>
    </row>
    <row r="28" spans="1:10" ht="17.25" thickBot="1">
      <c r="A28" s="3"/>
      <c r="B28" s="3" t="s">
        <v>13275</v>
      </c>
      <c r="C28" s="4">
        <v>1042</v>
      </c>
      <c r="D28" s="5">
        <v>539</v>
      </c>
      <c r="E28" s="5">
        <v>201</v>
      </c>
      <c r="F28" s="5">
        <v>316</v>
      </c>
      <c r="G28" s="5">
        <v>9</v>
      </c>
      <c r="H28" s="5">
        <v>526</v>
      </c>
      <c r="I28" s="5">
        <v>13</v>
      </c>
      <c r="J28" s="5">
        <v>503</v>
      </c>
    </row>
    <row r="29" spans="1:10" ht="17.25" thickBot="1">
      <c r="A29" s="3" t="s">
        <v>13274</v>
      </c>
      <c r="B29" s="3" t="s">
        <v>36</v>
      </c>
      <c r="C29" s="4">
        <v>3090</v>
      </c>
      <c r="D29" s="4">
        <v>2048</v>
      </c>
      <c r="E29" s="5">
        <v>890</v>
      </c>
      <c r="F29" s="4">
        <v>1077</v>
      </c>
      <c r="G29" s="5">
        <v>34</v>
      </c>
      <c r="H29" s="4">
        <v>2001</v>
      </c>
      <c r="I29" s="5">
        <v>47</v>
      </c>
      <c r="J29" s="4">
        <v>1042</v>
      </c>
    </row>
    <row r="30" spans="1:10" ht="23.25" thickBot="1">
      <c r="A30" s="3"/>
      <c r="B30" s="3" t="s">
        <v>37</v>
      </c>
      <c r="C30" s="5">
        <v>674</v>
      </c>
      <c r="D30" s="5">
        <v>674</v>
      </c>
      <c r="E30" s="5">
        <v>417</v>
      </c>
      <c r="F30" s="5">
        <v>239</v>
      </c>
      <c r="G30" s="5">
        <v>6</v>
      </c>
      <c r="H30" s="5">
        <v>662</v>
      </c>
      <c r="I30" s="5">
        <v>12</v>
      </c>
      <c r="J30" s="5">
        <v>0</v>
      </c>
    </row>
    <row r="31" spans="1:10" ht="17.25" thickBot="1">
      <c r="A31" s="3"/>
      <c r="B31" s="3" t="s">
        <v>13273</v>
      </c>
      <c r="C31" s="5">
        <v>881</v>
      </c>
      <c r="D31" s="5">
        <v>453</v>
      </c>
      <c r="E31" s="5">
        <v>183</v>
      </c>
      <c r="F31" s="5">
        <v>242</v>
      </c>
      <c r="G31" s="5">
        <v>10</v>
      </c>
      <c r="H31" s="5">
        <v>435</v>
      </c>
      <c r="I31" s="5">
        <v>18</v>
      </c>
      <c r="J31" s="5">
        <v>428</v>
      </c>
    </row>
    <row r="32" spans="1:10" ht="17.25" thickBot="1">
      <c r="A32" s="3"/>
      <c r="B32" s="3" t="s">
        <v>13272</v>
      </c>
      <c r="C32" s="5">
        <v>642</v>
      </c>
      <c r="D32" s="5">
        <v>380</v>
      </c>
      <c r="E32" s="5">
        <v>149</v>
      </c>
      <c r="F32" s="5">
        <v>210</v>
      </c>
      <c r="G32" s="5">
        <v>10</v>
      </c>
      <c r="H32" s="5">
        <v>369</v>
      </c>
      <c r="I32" s="5">
        <v>11</v>
      </c>
      <c r="J32" s="5">
        <v>262</v>
      </c>
    </row>
    <row r="33" spans="1:10" ht="17.25" thickBot="1">
      <c r="A33" s="3"/>
      <c r="B33" s="3" t="s">
        <v>13271</v>
      </c>
      <c r="C33" s="5">
        <v>893</v>
      </c>
      <c r="D33" s="5">
        <v>541</v>
      </c>
      <c r="E33" s="5">
        <v>141</v>
      </c>
      <c r="F33" s="5">
        <v>386</v>
      </c>
      <c r="G33" s="5">
        <v>8</v>
      </c>
      <c r="H33" s="5">
        <v>535</v>
      </c>
      <c r="I33" s="5">
        <v>6</v>
      </c>
      <c r="J33" s="5">
        <v>352</v>
      </c>
    </row>
    <row r="34" spans="1:10" ht="17.25" thickBot="1">
      <c r="A34" s="3" t="s">
        <v>13270</v>
      </c>
      <c r="B34" s="3" t="s">
        <v>36</v>
      </c>
      <c r="C34" s="4">
        <v>2669</v>
      </c>
      <c r="D34" s="4">
        <v>1650</v>
      </c>
      <c r="E34" s="5">
        <v>576</v>
      </c>
      <c r="F34" s="4">
        <v>1013</v>
      </c>
      <c r="G34" s="5">
        <v>38</v>
      </c>
      <c r="H34" s="4">
        <v>1627</v>
      </c>
      <c r="I34" s="5">
        <v>23</v>
      </c>
      <c r="J34" s="4">
        <v>1019</v>
      </c>
    </row>
    <row r="35" spans="1:10" ht="23.25" thickBot="1">
      <c r="A35" s="3"/>
      <c r="B35" s="3" t="s">
        <v>37</v>
      </c>
      <c r="C35" s="5">
        <v>565</v>
      </c>
      <c r="D35" s="5">
        <v>565</v>
      </c>
      <c r="E35" s="5">
        <v>255</v>
      </c>
      <c r="F35" s="5">
        <v>296</v>
      </c>
      <c r="G35" s="5">
        <v>9</v>
      </c>
      <c r="H35" s="5">
        <v>560</v>
      </c>
      <c r="I35" s="5">
        <v>5</v>
      </c>
      <c r="J35" s="5">
        <v>0</v>
      </c>
    </row>
    <row r="36" spans="1:10" ht="17.25" thickBot="1">
      <c r="A36" s="3"/>
      <c r="B36" s="3" t="s">
        <v>13269</v>
      </c>
      <c r="C36" s="5">
        <v>967</v>
      </c>
      <c r="D36" s="5">
        <v>486</v>
      </c>
      <c r="E36" s="5">
        <v>161</v>
      </c>
      <c r="F36" s="5">
        <v>304</v>
      </c>
      <c r="G36" s="5">
        <v>11</v>
      </c>
      <c r="H36" s="5">
        <v>476</v>
      </c>
      <c r="I36" s="5">
        <v>10</v>
      </c>
      <c r="J36" s="5">
        <v>481</v>
      </c>
    </row>
    <row r="37" spans="1:10" ht="17.25" thickBot="1">
      <c r="A37" s="3"/>
      <c r="B37" s="3" t="s">
        <v>13268</v>
      </c>
      <c r="C37" s="5">
        <v>428</v>
      </c>
      <c r="D37" s="5">
        <v>232</v>
      </c>
      <c r="E37" s="5">
        <v>60</v>
      </c>
      <c r="F37" s="5">
        <v>161</v>
      </c>
      <c r="G37" s="5">
        <v>8</v>
      </c>
      <c r="H37" s="5">
        <v>229</v>
      </c>
      <c r="I37" s="5">
        <v>3</v>
      </c>
      <c r="J37" s="5">
        <v>196</v>
      </c>
    </row>
    <row r="38" spans="1:10" ht="17.25" thickBot="1">
      <c r="A38" s="3"/>
      <c r="B38" s="3" t="s">
        <v>13267</v>
      </c>
      <c r="C38" s="5">
        <v>709</v>
      </c>
      <c r="D38" s="5">
        <v>367</v>
      </c>
      <c r="E38" s="5">
        <v>100</v>
      </c>
      <c r="F38" s="5">
        <v>252</v>
      </c>
      <c r="G38" s="5">
        <v>10</v>
      </c>
      <c r="H38" s="5">
        <v>362</v>
      </c>
      <c r="I38" s="5">
        <v>5</v>
      </c>
      <c r="J38" s="5">
        <v>342</v>
      </c>
    </row>
    <row r="39" spans="1:10" ht="17.25" thickBot="1">
      <c r="A39" s="3" t="s">
        <v>13266</v>
      </c>
      <c r="B39" s="3" t="s">
        <v>36</v>
      </c>
      <c r="C39" s="4">
        <v>2182</v>
      </c>
      <c r="D39" s="4">
        <v>1353</v>
      </c>
      <c r="E39" s="5">
        <v>458</v>
      </c>
      <c r="F39" s="5">
        <v>838</v>
      </c>
      <c r="G39" s="5">
        <v>33</v>
      </c>
      <c r="H39" s="4">
        <v>1329</v>
      </c>
      <c r="I39" s="5">
        <v>24</v>
      </c>
      <c r="J39" s="5">
        <v>829</v>
      </c>
    </row>
    <row r="40" spans="1:10" ht="23.25" thickBot="1">
      <c r="A40" s="3"/>
      <c r="B40" s="3" t="s">
        <v>37</v>
      </c>
      <c r="C40" s="5">
        <v>544</v>
      </c>
      <c r="D40" s="5">
        <v>544</v>
      </c>
      <c r="E40" s="5">
        <v>223</v>
      </c>
      <c r="F40" s="5">
        <v>300</v>
      </c>
      <c r="G40" s="5">
        <v>12</v>
      </c>
      <c r="H40" s="5">
        <v>535</v>
      </c>
      <c r="I40" s="5">
        <v>9</v>
      </c>
      <c r="J40" s="5">
        <v>0</v>
      </c>
    </row>
    <row r="41" spans="1:10" ht="17.25" thickBot="1">
      <c r="A41" s="3"/>
      <c r="B41" s="3" t="s">
        <v>13265</v>
      </c>
      <c r="C41" s="4">
        <v>1105</v>
      </c>
      <c r="D41" s="5">
        <v>505</v>
      </c>
      <c r="E41" s="5">
        <v>173</v>
      </c>
      <c r="F41" s="5">
        <v>307</v>
      </c>
      <c r="G41" s="5">
        <v>15</v>
      </c>
      <c r="H41" s="5">
        <v>495</v>
      </c>
      <c r="I41" s="5">
        <v>10</v>
      </c>
      <c r="J41" s="5">
        <v>600</v>
      </c>
    </row>
    <row r="42" spans="1:10" ht="17.25" thickBot="1">
      <c r="A42" s="3"/>
      <c r="B42" s="3" t="s">
        <v>13264</v>
      </c>
      <c r="C42" s="5">
        <v>533</v>
      </c>
      <c r="D42" s="5">
        <v>304</v>
      </c>
      <c r="E42" s="5">
        <v>62</v>
      </c>
      <c r="F42" s="5">
        <v>231</v>
      </c>
      <c r="G42" s="5">
        <v>6</v>
      </c>
      <c r="H42" s="5">
        <v>299</v>
      </c>
      <c r="I42" s="5">
        <v>5</v>
      </c>
      <c r="J42" s="5">
        <v>229</v>
      </c>
    </row>
    <row r="43" spans="1:10" ht="17.25" thickBot="1">
      <c r="A43" s="3" t="s">
        <v>13263</v>
      </c>
      <c r="B43" s="3" t="s">
        <v>36</v>
      </c>
      <c r="C43" s="4">
        <v>2047</v>
      </c>
      <c r="D43" s="4">
        <v>1403</v>
      </c>
      <c r="E43" s="5">
        <v>431</v>
      </c>
      <c r="F43" s="5">
        <v>921</v>
      </c>
      <c r="G43" s="5">
        <v>26</v>
      </c>
      <c r="H43" s="4">
        <v>1378</v>
      </c>
      <c r="I43" s="5">
        <v>25</v>
      </c>
      <c r="J43" s="5">
        <v>644</v>
      </c>
    </row>
    <row r="44" spans="1:10" ht="23.25" thickBot="1">
      <c r="A44" s="3"/>
      <c r="B44" s="3" t="s">
        <v>37</v>
      </c>
      <c r="C44" s="5">
        <v>593</v>
      </c>
      <c r="D44" s="5">
        <v>593</v>
      </c>
      <c r="E44" s="5">
        <v>210</v>
      </c>
      <c r="F44" s="5">
        <v>354</v>
      </c>
      <c r="G44" s="5">
        <v>17</v>
      </c>
      <c r="H44" s="5">
        <v>581</v>
      </c>
      <c r="I44" s="5">
        <v>12</v>
      </c>
      <c r="J44" s="5">
        <v>0</v>
      </c>
    </row>
    <row r="45" spans="1:10" ht="17.25" thickBot="1">
      <c r="A45" s="3"/>
      <c r="B45" s="3" t="s">
        <v>13262</v>
      </c>
      <c r="C45" s="5">
        <v>506</v>
      </c>
      <c r="D45" s="5">
        <v>276</v>
      </c>
      <c r="E45" s="5">
        <v>62</v>
      </c>
      <c r="F45" s="5">
        <v>206</v>
      </c>
      <c r="G45" s="5">
        <v>4</v>
      </c>
      <c r="H45" s="5">
        <v>272</v>
      </c>
      <c r="I45" s="5">
        <v>4</v>
      </c>
      <c r="J45" s="5">
        <v>230</v>
      </c>
    </row>
    <row r="46" spans="1:10" ht="17.25" thickBot="1">
      <c r="A46" s="3"/>
      <c r="B46" s="3" t="s">
        <v>13261</v>
      </c>
      <c r="C46" s="5">
        <v>412</v>
      </c>
      <c r="D46" s="5">
        <v>224</v>
      </c>
      <c r="E46" s="5">
        <v>70</v>
      </c>
      <c r="F46" s="5">
        <v>151</v>
      </c>
      <c r="G46" s="5">
        <v>0</v>
      </c>
      <c r="H46" s="5">
        <v>221</v>
      </c>
      <c r="I46" s="5">
        <v>3</v>
      </c>
      <c r="J46" s="5">
        <v>188</v>
      </c>
    </row>
    <row r="47" spans="1:10" ht="17.25" thickBot="1">
      <c r="A47" s="3"/>
      <c r="B47" s="3" t="s">
        <v>13260</v>
      </c>
      <c r="C47" s="5">
        <v>536</v>
      </c>
      <c r="D47" s="5">
        <v>310</v>
      </c>
      <c r="E47" s="5">
        <v>89</v>
      </c>
      <c r="F47" s="5">
        <v>210</v>
      </c>
      <c r="G47" s="5">
        <v>5</v>
      </c>
      <c r="H47" s="5">
        <v>304</v>
      </c>
      <c r="I47" s="5">
        <v>6</v>
      </c>
      <c r="J47" s="5">
        <v>226</v>
      </c>
    </row>
    <row r="48" spans="1:10" ht="17.25" thickBot="1">
      <c r="A48" s="3" t="s">
        <v>13259</v>
      </c>
      <c r="B48" s="3" t="s">
        <v>36</v>
      </c>
      <c r="C48" s="4">
        <v>2930</v>
      </c>
      <c r="D48" s="4">
        <v>1793</v>
      </c>
      <c r="E48" s="5">
        <v>570</v>
      </c>
      <c r="F48" s="4">
        <v>1152</v>
      </c>
      <c r="G48" s="5">
        <v>28</v>
      </c>
      <c r="H48" s="4">
        <v>1750</v>
      </c>
      <c r="I48" s="5">
        <v>43</v>
      </c>
      <c r="J48" s="4">
        <v>1137</v>
      </c>
    </row>
    <row r="49" spans="1:10" ht="23.25" thickBot="1">
      <c r="A49" s="3"/>
      <c r="B49" s="3" t="s">
        <v>37</v>
      </c>
      <c r="C49" s="5">
        <v>707</v>
      </c>
      <c r="D49" s="5">
        <v>706</v>
      </c>
      <c r="E49" s="5">
        <v>244</v>
      </c>
      <c r="F49" s="5">
        <v>433</v>
      </c>
      <c r="G49" s="5">
        <v>10</v>
      </c>
      <c r="H49" s="5">
        <v>687</v>
      </c>
      <c r="I49" s="5">
        <v>19</v>
      </c>
      <c r="J49" s="5">
        <v>1</v>
      </c>
    </row>
    <row r="50" spans="1:10" ht="17.25" thickBot="1">
      <c r="A50" s="3"/>
      <c r="B50" s="3" t="s">
        <v>13258</v>
      </c>
      <c r="C50" s="4">
        <v>1109</v>
      </c>
      <c r="D50" s="5">
        <v>519</v>
      </c>
      <c r="E50" s="5">
        <v>162</v>
      </c>
      <c r="F50" s="5">
        <v>331</v>
      </c>
      <c r="G50" s="5">
        <v>11</v>
      </c>
      <c r="H50" s="5">
        <v>504</v>
      </c>
      <c r="I50" s="5">
        <v>15</v>
      </c>
      <c r="J50" s="5">
        <v>590</v>
      </c>
    </row>
    <row r="51" spans="1:10" ht="17.25" thickBot="1">
      <c r="A51" s="3"/>
      <c r="B51" s="3" t="s">
        <v>13257</v>
      </c>
      <c r="C51" s="4">
        <v>1114</v>
      </c>
      <c r="D51" s="5">
        <v>568</v>
      </c>
      <c r="E51" s="5">
        <v>164</v>
      </c>
      <c r="F51" s="5">
        <v>388</v>
      </c>
      <c r="G51" s="5">
        <v>7</v>
      </c>
      <c r="H51" s="5">
        <v>559</v>
      </c>
      <c r="I51" s="5">
        <v>9</v>
      </c>
      <c r="J51" s="5">
        <v>546</v>
      </c>
    </row>
    <row r="52" spans="1:10" ht="17.25" thickBot="1">
      <c r="A52" s="3" t="s">
        <v>13256</v>
      </c>
      <c r="B52" s="3" t="s">
        <v>36</v>
      </c>
      <c r="C52" s="4">
        <v>3271</v>
      </c>
      <c r="D52" s="4">
        <v>2138</v>
      </c>
      <c r="E52" s="5">
        <v>700</v>
      </c>
      <c r="F52" s="4">
        <v>1370</v>
      </c>
      <c r="G52" s="5">
        <v>36</v>
      </c>
      <c r="H52" s="4">
        <v>2106</v>
      </c>
      <c r="I52" s="5">
        <v>32</v>
      </c>
      <c r="J52" s="4">
        <v>1133</v>
      </c>
    </row>
    <row r="53" spans="1:10" ht="23.25" thickBot="1">
      <c r="A53" s="3"/>
      <c r="B53" s="3" t="s">
        <v>37</v>
      </c>
      <c r="C53" s="5">
        <v>892</v>
      </c>
      <c r="D53" s="5">
        <v>892</v>
      </c>
      <c r="E53" s="5">
        <v>331</v>
      </c>
      <c r="F53" s="5">
        <v>540</v>
      </c>
      <c r="G53" s="5">
        <v>9</v>
      </c>
      <c r="H53" s="5">
        <v>880</v>
      </c>
      <c r="I53" s="5">
        <v>12</v>
      </c>
      <c r="J53" s="5">
        <v>0</v>
      </c>
    </row>
    <row r="54" spans="1:10" ht="17.25" thickBot="1">
      <c r="A54" s="3"/>
      <c r="B54" s="3" t="s">
        <v>13255</v>
      </c>
      <c r="C54" s="4">
        <v>1469</v>
      </c>
      <c r="D54" s="5">
        <v>726</v>
      </c>
      <c r="E54" s="5">
        <v>213</v>
      </c>
      <c r="F54" s="5">
        <v>490</v>
      </c>
      <c r="G54" s="5">
        <v>14</v>
      </c>
      <c r="H54" s="5">
        <v>717</v>
      </c>
      <c r="I54" s="5">
        <v>9</v>
      </c>
      <c r="J54" s="5">
        <v>743</v>
      </c>
    </row>
    <row r="55" spans="1:10" ht="17.25" thickBot="1">
      <c r="A55" s="3"/>
      <c r="B55" s="3" t="s">
        <v>13254</v>
      </c>
      <c r="C55" s="5">
        <v>365</v>
      </c>
      <c r="D55" s="5">
        <v>222</v>
      </c>
      <c r="E55" s="5">
        <v>56</v>
      </c>
      <c r="F55" s="5">
        <v>155</v>
      </c>
      <c r="G55" s="5">
        <v>6</v>
      </c>
      <c r="H55" s="5">
        <v>217</v>
      </c>
      <c r="I55" s="5">
        <v>5</v>
      </c>
      <c r="J55" s="5">
        <v>143</v>
      </c>
    </row>
    <row r="56" spans="1:10" ht="17.25" thickBot="1">
      <c r="A56" s="3"/>
      <c r="B56" s="3" t="s">
        <v>13253</v>
      </c>
      <c r="C56" s="5">
        <v>545</v>
      </c>
      <c r="D56" s="5">
        <v>298</v>
      </c>
      <c r="E56" s="5">
        <v>100</v>
      </c>
      <c r="F56" s="5">
        <v>185</v>
      </c>
      <c r="G56" s="5">
        <v>7</v>
      </c>
      <c r="H56" s="5">
        <v>292</v>
      </c>
      <c r="I56" s="5">
        <v>6</v>
      </c>
      <c r="J56" s="5">
        <v>247</v>
      </c>
    </row>
    <row r="57" spans="1:10" ht="17.25" thickBot="1">
      <c r="A57" s="3" t="s">
        <v>13252</v>
      </c>
      <c r="B57" s="3" t="s">
        <v>36</v>
      </c>
      <c r="C57" s="4">
        <v>3352</v>
      </c>
      <c r="D57" s="4">
        <v>2169</v>
      </c>
      <c r="E57" s="5">
        <v>897</v>
      </c>
      <c r="F57" s="4">
        <v>1181</v>
      </c>
      <c r="G57" s="5">
        <v>59</v>
      </c>
      <c r="H57" s="4">
        <v>2137</v>
      </c>
      <c r="I57" s="5">
        <v>32</v>
      </c>
      <c r="J57" s="4">
        <v>1183</v>
      </c>
    </row>
    <row r="58" spans="1:10" ht="23.25" thickBot="1">
      <c r="A58" s="3"/>
      <c r="B58" s="3" t="s">
        <v>37</v>
      </c>
      <c r="C58" s="5">
        <v>949</v>
      </c>
      <c r="D58" s="5">
        <v>949</v>
      </c>
      <c r="E58" s="5">
        <v>486</v>
      </c>
      <c r="F58" s="5">
        <v>429</v>
      </c>
      <c r="G58" s="5">
        <v>24</v>
      </c>
      <c r="H58" s="5">
        <v>939</v>
      </c>
      <c r="I58" s="5">
        <v>10</v>
      </c>
      <c r="J58" s="5">
        <v>0</v>
      </c>
    </row>
    <row r="59" spans="1:10" ht="17.25" thickBot="1">
      <c r="A59" s="3"/>
      <c r="B59" s="3" t="s">
        <v>13251</v>
      </c>
      <c r="C59" s="4">
        <v>1285</v>
      </c>
      <c r="D59" s="5">
        <v>656</v>
      </c>
      <c r="E59" s="5">
        <v>223</v>
      </c>
      <c r="F59" s="5">
        <v>412</v>
      </c>
      <c r="G59" s="5">
        <v>8</v>
      </c>
      <c r="H59" s="5">
        <v>643</v>
      </c>
      <c r="I59" s="5">
        <v>13</v>
      </c>
      <c r="J59" s="5">
        <v>629</v>
      </c>
    </row>
    <row r="60" spans="1:10" ht="17.25" thickBot="1">
      <c r="A60" s="3"/>
      <c r="B60" s="3" t="s">
        <v>13250</v>
      </c>
      <c r="C60" s="4">
        <v>1118</v>
      </c>
      <c r="D60" s="5">
        <v>564</v>
      </c>
      <c r="E60" s="5">
        <v>188</v>
      </c>
      <c r="F60" s="5">
        <v>340</v>
      </c>
      <c r="G60" s="5">
        <v>27</v>
      </c>
      <c r="H60" s="5">
        <v>555</v>
      </c>
      <c r="I60" s="5">
        <v>9</v>
      </c>
      <c r="J60" s="5">
        <v>554</v>
      </c>
    </row>
    <row r="61" spans="1:10" ht="17.25" thickBot="1">
      <c r="A61" s="3" t="s">
        <v>13249</v>
      </c>
      <c r="B61" s="3" t="s">
        <v>36</v>
      </c>
      <c r="C61" s="4">
        <v>18762</v>
      </c>
      <c r="D61" s="4">
        <v>11770</v>
      </c>
      <c r="E61" s="4">
        <v>6789</v>
      </c>
      <c r="F61" s="4">
        <v>4777</v>
      </c>
      <c r="G61" s="5">
        <v>119</v>
      </c>
      <c r="H61" s="4">
        <v>11685</v>
      </c>
      <c r="I61" s="5">
        <v>85</v>
      </c>
      <c r="J61" s="4">
        <v>6992</v>
      </c>
    </row>
    <row r="62" spans="1:10" ht="23.25" thickBot="1">
      <c r="A62" s="3"/>
      <c r="B62" s="3" t="s">
        <v>37</v>
      </c>
      <c r="C62" s="4">
        <v>4672</v>
      </c>
      <c r="D62" s="4">
        <v>4672</v>
      </c>
      <c r="E62" s="4">
        <v>3034</v>
      </c>
      <c r="F62" s="4">
        <v>1583</v>
      </c>
      <c r="G62" s="5">
        <v>32</v>
      </c>
      <c r="H62" s="4">
        <v>4649</v>
      </c>
      <c r="I62" s="5">
        <v>23</v>
      </c>
      <c r="J62" s="5">
        <v>0</v>
      </c>
    </row>
    <row r="63" spans="1:10" ht="17.25" thickBot="1">
      <c r="A63" s="3"/>
      <c r="B63" s="3" t="s">
        <v>13248</v>
      </c>
      <c r="C63" s="4">
        <v>1348</v>
      </c>
      <c r="D63" s="5">
        <v>748</v>
      </c>
      <c r="E63" s="5">
        <v>280</v>
      </c>
      <c r="F63" s="5">
        <v>444</v>
      </c>
      <c r="G63" s="5">
        <v>16</v>
      </c>
      <c r="H63" s="5">
        <v>740</v>
      </c>
      <c r="I63" s="5">
        <v>8</v>
      </c>
      <c r="J63" s="5">
        <v>600</v>
      </c>
    </row>
    <row r="64" spans="1:10" ht="17.25" thickBot="1">
      <c r="A64" s="3"/>
      <c r="B64" s="3" t="s">
        <v>13247</v>
      </c>
      <c r="C64" s="5">
        <v>882</v>
      </c>
      <c r="D64" s="5">
        <v>442</v>
      </c>
      <c r="E64" s="5">
        <v>174</v>
      </c>
      <c r="F64" s="5">
        <v>257</v>
      </c>
      <c r="G64" s="5">
        <v>4</v>
      </c>
      <c r="H64" s="5">
        <v>435</v>
      </c>
      <c r="I64" s="5">
        <v>7</v>
      </c>
      <c r="J64" s="5">
        <v>440</v>
      </c>
    </row>
    <row r="65" spans="1:10" ht="17.25" thickBot="1">
      <c r="A65" s="3"/>
      <c r="B65" s="3" t="s">
        <v>13246</v>
      </c>
      <c r="C65" s="5">
        <v>786</v>
      </c>
      <c r="D65" s="5">
        <v>455</v>
      </c>
      <c r="E65" s="5">
        <v>150</v>
      </c>
      <c r="F65" s="5">
        <v>288</v>
      </c>
      <c r="G65" s="5">
        <v>6</v>
      </c>
      <c r="H65" s="5">
        <v>444</v>
      </c>
      <c r="I65" s="5">
        <v>11</v>
      </c>
      <c r="J65" s="5">
        <v>331</v>
      </c>
    </row>
    <row r="66" spans="1:10" ht="17.25" thickBot="1">
      <c r="A66" s="3"/>
      <c r="B66" s="3" t="s">
        <v>13245</v>
      </c>
      <c r="C66" s="4">
        <v>2434</v>
      </c>
      <c r="D66" s="4">
        <v>1004</v>
      </c>
      <c r="E66" s="5">
        <v>580</v>
      </c>
      <c r="F66" s="5">
        <v>407</v>
      </c>
      <c r="G66" s="5">
        <v>11</v>
      </c>
      <c r="H66" s="5">
        <v>998</v>
      </c>
      <c r="I66" s="5">
        <v>6</v>
      </c>
      <c r="J66" s="4">
        <v>1430</v>
      </c>
    </row>
    <row r="67" spans="1:10" ht="17.25" thickBot="1">
      <c r="A67" s="3"/>
      <c r="B67" s="3" t="s">
        <v>13244</v>
      </c>
      <c r="C67" s="4">
        <v>2199</v>
      </c>
      <c r="D67" s="4">
        <v>1190</v>
      </c>
      <c r="E67" s="5">
        <v>668</v>
      </c>
      <c r="F67" s="5">
        <v>496</v>
      </c>
      <c r="G67" s="5">
        <v>16</v>
      </c>
      <c r="H67" s="4">
        <v>1180</v>
      </c>
      <c r="I67" s="5">
        <v>10</v>
      </c>
      <c r="J67" s="4">
        <v>1009</v>
      </c>
    </row>
    <row r="68" spans="1:10" ht="17.25" thickBot="1">
      <c r="A68" s="3"/>
      <c r="B68" s="3" t="s">
        <v>13243</v>
      </c>
      <c r="C68" s="4">
        <v>2215</v>
      </c>
      <c r="D68" s="4">
        <v>1108</v>
      </c>
      <c r="E68" s="5">
        <v>660</v>
      </c>
      <c r="F68" s="5">
        <v>435</v>
      </c>
      <c r="G68" s="5">
        <v>9</v>
      </c>
      <c r="H68" s="4">
        <v>1104</v>
      </c>
      <c r="I68" s="5">
        <v>4</v>
      </c>
      <c r="J68" s="4">
        <v>1107</v>
      </c>
    </row>
    <row r="69" spans="1:10" ht="17.25" thickBot="1">
      <c r="A69" s="3"/>
      <c r="B69" s="3" t="s">
        <v>13242</v>
      </c>
      <c r="C69" s="4">
        <v>4226</v>
      </c>
      <c r="D69" s="4">
        <v>2151</v>
      </c>
      <c r="E69" s="4">
        <v>1243</v>
      </c>
      <c r="F69" s="5">
        <v>867</v>
      </c>
      <c r="G69" s="5">
        <v>25</v>
      </c>
      <c r="H69" s="4">
        <v>2135</v>
      </c>
      <c r="I69" s="5">
        <v>16</v>
      </c>
      <c r="J69" s="4">
        <v>2075</v>
      </c>
    </row>
    <row r="70" spans="1:10" ht="23.25" thickBot="1">
      <c r="A70" s="3" t="s">
        <v>97</v>
      </c>
      <c r="B70" s="3"/>
      <c r="C70" s="5">
        <v>0</v>
      </c>
      <c r="D70" s="5">
        <v>2</v>
      </c>
      <c r="E70" s="5">
        <v>1</v>
      </c>
      <c r="F70" s="5">
        <v>1</v>
      </c>
      <c r="G70" s="5">
        <v>0</v>
      </c>
      <c r="H70" s="5">
        <v>2</v>
      </c>
      <c r="I70" s="5">
        <v>0</v>
      </c>
      <c r="J70" s="5">
        <v>-2</v>
      </c>
    </row>
    <row r="71" spans="1:10" ht="18" thickTop="1" thickBot="1">
      <c r="A71" s="42" t="s">
        <v>0</v>
      </c>
      <c r="B71" s="42" t="s">
        <v>1</v>
      </c>
      <c r="C71" s="42" t="s">
        <v>2</v>
      </c>
      <c r="D71" s="42" t="s">
        <v>3</v>
      </c>
      <c r="E71" s="46" t="s">
        <v>4</v>
      </c>
      <c r="F71" s="47"/>
      <c r="G71" s="47"/>
      <c r="H71" s="48"/>
      <c r="I71" s="24" t="s">
        <v>5</v>
      </c>
      <c r="J71" s="42" t="s">
        <v>6</v>
      </c>
    </row>
    <row r="72" spans="1:10" ht="22.5">
      <c r="A72" s="43"/>
      <c r="B72" s="43"/>
      <c r="C72" s="43"/>
      <c r="D72" s="43"/>
      <c r="E72" s="25" t="s">
        <v>7</v>
      </c>
      <c r="F72" s="25" t="s">
        <v>9</v>
      </c>
      <c r="G72" s="25" t="s">
        <v>19</v>
      </c>
      <c r="H72" s="45" t="s">
        <v>29</v>
      </c>
      <c r="I72" s="25" t="s">
        <v>3</v>
      </c>
      <c r="J72" s="43"/>
    </row>
    <row r="73" spans="1:10" ht="17.25" thickBot="1">
      <c r="A73" s="44"/>
      <c r="B73" s="44"/>
      <c r="C73" s="44"/>
      <c r="D73" s="44"/>
      <c r="E73" s="26" t="s">
        <v>13241</v>
      </c>
      <c r="F73" s="26" t="s">
        <v>13240</v>
      </c>
      <c r="G73" s="26" t="s">
        <v>13239</v>
      </c>
      <c r="H73" s="44"/>
      <c r="I73" s="26"/>
      <c r="J73" s="44"/>
    </row>
    <row r="74" spans="1:10" ht="17.25" thickBot="1">
      <c r="A74" s="3" t="s">
        <v>30</v>
      </c>
      <c r="B74" s="3"/>
      <c r="C74" s="4">
        <v>70656</v>
      </c>
      <c r="D74" s="4">
        <v>44829</v>
      </c>
      <c r="E74" s="4">
        <v>18789</v>
      </c>
      <c r="F74" s="4">
        <v>24796</v>
      </c>
      <c r="G74" s="5">
        <v>622</v>
      </c>
      <c r="H74" s="4">
        <v>44207</v>
      </c>
      <c r="I74" s="5">
        <v>622</v>
      </c>
      <c r="J74" s="4">
        <v>25827</v>
      </c>
    </row>
    <row r="75" spans="1:10" ht="23.25" thickBot="1">
      <c r="A75" s="3" t="s">
        <v>31</v>
      </c>
      <c r="B75" s="3"/>
      <c r="C75" s="5">
        <v>126</v>
      </c>
      <c r="D75" s="5">
        <v>117</v>
      </c>
      <c r="E75" s="5">
        <v>50</v>
      </c>
      <c r="F75" s="5">
        <v>65</v>
      </c>
      <c r="G75" s="5">
        <v>1</v>
      </c>
      <c r="H75" s="5">
        <v>116</v>
      </c>
      <c r="I75" s="5">
        <v>1</v>
      </c>
      <c r="J75" s="5">
        <v>9</v>
      </c>
    </row>
    <row r="76" spans="1:10" ht="23.25" thickBot="1">
      <c r="A76" s="3" t="s">
        <v>32</v>
      </c>
      <c r="B76" s="3"/>
      <c r="C76" s="4">
        <v>3827</v>
      </c>
      <c r="D76" s="4">
        <v>3826</v>
      </c>
      <c r="E76" s="4">
        <v>2057</v>
      </c>
      <c r="F76" s="4">
        <v>1667</v>
      </c>
      <c r="G76" s="5">
        <v>55</v>
      </c>
      <c r="H76" s="4">
        <v>3779</v>
      </c>
      <c r="I76" s="5">
        <v>47</v>
      </c>
      <c r="J76" s="5">
        <v>1</v>
      </c>
    </row>
    <row r="77" spans="1:10" ht="23.25" thickBot="1">
      <c r="A77" s="3" t="s">
        <v>33</v>
      </c>
      <c r="B77" s="3"/>
      <c r="C77" s="5">
        <v>139</v>
      </c>
      <c r="D77" s="5">
        <v>33</v>
      </c>
      <c r="E77" s="5">
        <v>20</v>
      </c>
      <c r="F77" s="5">
        <v>12</v>
      </c>
      <c r="G77" s="5">
        <v>0</v>
      </c>
      <c r="H77" s="5">
        <v>32</v>
      </c>
      <c r="I77" s="5">
        <v>1</v>
      </c>
      <c r="J77" s="5">
        <v>106</v>
      </c>
    </row>
    <row r="78" spans="1:10" ht="23.25" thickBot="1">
      <c r="A78" s="3" t="s">
        <v>34</v>
      </c>
      <c r="B78" s="3"/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</row>
    <row r="79" spans="1:10" ht="17.25" thickBot="1">
      <c r="A79" s="3" t="s">
        <v>13238</v>
      </c>
      <c r="B79" s="3" t="s">
        <v>36</v>
      </c>
      <c r="C79" s="4">
        <v>27049</v>
      </c>
      <c r="D79" s="4">
        <v>16141</v>
      </c>
      <c r="E79" s="4">
        <v>7296</v>
      </c>
      <c r="F79" s="4">
        <v>8485</v>
      </c>
      <c r="G79" s="5">
        <v>184</v>
      </c>
      <c r="H79" s="4">
        <v>15965</v>
      </c>
      <c r="I79" s="5">
        <v>176</v>
      </c>
      <c r="J79" s="4">
        <v>10908</v>
      </c>
    </row>
    <row r="80" spans="1:10" ht="23.25" thickBot="1">
      <c r="A80" s="3"/>
      <c r="B80" s="3" t="s">
        <v>37</v>
      </c>
      <c r="C80" s="4">
        <v>4907</v>
      </c>
      <c r="D80" s="4">
        <v>4906</v>
      </c>
      <c r="E80" s="4">
        <v>2577</v>
      </c>
      <c r="F80" s="4">
        <v>2230</v>
      </c>
      <c r="G80" s="5">
        <v>51</v>
      </c>
      <c r="H80" s="4">
        <v>4858</v>
      </c>
      <c r="I80" s="5">
        <v>48</v>
      </c>
      <c r="J80" s="5">
        <v>1</v>
      </c>
    </row>
    <row r="81" spans="1:10" ht="17.25" thickBot="1">
      <c r="A81" s="3"/>
      <c r="B81" s="3" t="s">
        <v>13237</v>
      </c>
      <c r="C81" s="4">
        <v>2228</v>
      </c>
      <c r="D81" s="5">
        <v>981</v>
      </c>
      <c r="E81" s="5">
        <v>325</v>
      </c>
      <c r="F81" s="5">
        <v>624</v>
      </c>
      <c r="G81" s="5">
        <v>19</v>
      </c>
      <c r="H81" s="5">
        <v>968</v>
      </c>
      <c r="I81" s="5">
        <v>13</v>
      </c>
      <c r="J81" s="4">
        <v>1247</v>
      </c>
    </row>
    <row r="82" spans="1:10" ht="17.25" thickBot="1">
      <c r="A82" s="3"/>
      <c r="B82" s="3" t="s">
        <v>13236</v>
      </c>
      <c r="C82" s="4">
        <v>1255</v>
      </c>
      <c r="D82" s="5">
        <v>667</v>
      </c>
      <c r="E82" s="5">
        <v>235</v>
      </c>
      <c r="F82" s="5">
        <v>426</v>
      </c>
      <c r="G82" s="5">
        <v>3</v>
      </c>
      <c r="H82" s="5">
        <v>664</v>
      </c>
      <c r="I82" s="5">
        <v>3</v>
      </c>
      <c r="J82" s="5">
        <v>588</v>
      </c>
    </row>
    <row r="83" spans="1:10" ht="17.25" thickBot="1">
      <c r="A83" s="3"/>
      <c r="B83" s="3" t="s">
        <v>13235</v>
      </c>
      <c r="C83" s="4">
        <v>2307</v>
      </c>
      <c r="D83" s="4">
        <v>1272</v>
      </c>
      <c r="E83" s="5">
        <v>624</v>
      </c>
      <c r="F83" s="5">
        <v>630</v>
      </c>
      <c r="G83" s="5">
        <v>9</v>
      </c>
      <c r="H83" s="4">
        <v>1263</v>
      </c>
      <c r="I83" s="5">
        <v>9</v>
      </c>
      <c r="J83" s="4">
        <v>1035</v>
      </c>
    </row>
    <row r="84" spans="1:10" ht="17.25" thickBot="1">
      <c r="A84" s="3"/>
      <c r="B84" s="3" t="s">
        <v>13234</v>
      </c>
      <c r="C84" s="4">
        <v>2557</v>
      </c>
      <c r="D84" s="4">
        <v>1266</v>
      </c>
      <c r="E84" s="5">
        <v>431</v>
      </c>
      <c r="F84" s="5">
        <v>806</v>
      </c>
      <c r="G84" s="5">
        <v>12</v>
      </c>
      <c r="H84" s="4">
        <v>1249</v>
      </c>
      <c r="I84" s="5">
        <v>17</v>
      </c>
      <c r="J84" s="4">
        <v>1291</v>
      </c>
    </row>
    <row r="85" spans="1:10" ht="17.25" thickBot="1">
      <c r="A85" s="3"/>
      <c r="B85" s="3" t="s">
        <v>13233</v>
      </c>
      <c r="C85" s="4">
        <v>1716</v>
      </c>
      <c r="D85" s="5">
        <v>904</v>
      </c>
      <c r="E85" s="5">
        <v>340</v>
      </c>
      <c r="F85" s="5">
        <v>550</v>
      </c>
      <c r="G85" s="5">
        <v>10</v>
      </c>
      <c r="H85" s="5">
        <v>900</v>
      </c>
      <c r="I85" s="5">
        <v>4</v>
      </c>
      <c r="J85" s="5">
        <v>812</v>
      </c>
    </row>
    <row r="86" spans="1:10" ht="17.25" thickBot="1">
      <c r="A86" s="3"/>
      <c r="B86" s="3" t="s">
        <v>13232</v>
      </c>
      <c r="C86" s="4">
        <v>1980</v>
      </c>
      <c r="D86" s="5">
        <v>953</v>
      </c>
      <c r="E86" s="5">
        <v>439</v>
      </c>
      <c r="F86" s="5">
        <v>496</v>
      </c>
      <c r="G86" s="5">
        <v>9</v>
      </c>
      <c r="H86" s="5">
        <v>944</v>
      </c>
      <c r="I86" s="5">
        <v>9</v>
      </c>
      <c r="J86" s="4">
        <v>1027</v>
      </c>
    </row>
    <row r="87" spans="1:10" ht="17.25" thickBot="1">
      <c r="A87" s="3"/>
      <c r="B87" s="3" t="s">
        <v>13231</v>
      </c>
      <c r="C87" s="4">
        <v>2581</v>
      </c>
      <c r="D87" s="4">
        <v>1258</v>
      </c>
      <c r="E87" s="5">
        <v>597</v>
      </c>
      <c r="F87" s="5">
        <v>632</v>
      </c>
      <c r="G87" s="5">
        <v>16</v>
      </c>
      <c r="H87" s="4">
        <v>1245</v>
      </c>
      <c r="I87" s="5">
        <v>13</v>
      </c>
      <c r="J87" s="4">
        <v>1323</v>
      </c>
    </row>
    <row r="88" spans="1:10" ht="17.25" thickBot="1">
      <c r="A88" s="3"/>
      <c r="B88" s="3" t="s">
        <v>13230</v>
      </c>
      <c r="C88" s="4">
        <v>2659</v>
      </c>
      <c r="D88" s="4">
        <v>1384</v>
      </c>
      <c r="E88" s="5">
        <v>714</v>
      </c>
      <c r="F88" s="5">
        <v>635</v>
      </c>
      <c r="G88" s="5">
        <v>19</v>
      </c>
      <c r="H88" s="4">
        <v>1368</v>
      </c>
      <c r="I88" s="5">
        <v>16</v>
      </c>
      <c r="J88" s="4">
        <v>1275</v>
      </c>
    </row>
    <row r="89" spans="1:10" ht="17.25" thickBot="1">
      <c r="A89" s="3"/>
      <c r="B89" s="3" t="s">
        <v>13229</v>
      </c>
      <c r="C89" s="4">
        <v>1905</v>
      </c>
      <c r="D89" s="4">
        <v>1054</v>
      </c>
      <c r="E89" s="5">
        <v>405</v>
      </c>
      <c r="F89" s="5">
        <v>613</v>
      </c>
      <c r="G89" s="5">
        <v>15</v>
      </c>
      <c r="H89" s="4">
        <v>1033</v>
      </c>
      <c r="I89" s="5">
        <v>21</v>
      </c>
      <c r="J89" s="5">
        <v>851</v>
      </c>
    </row>
    <row r="90" spans="1:10" ht="23.25" thickBot="1">
      <c r="A90" s="3"/>
      <c r="B90" s="3" t="s">
        <v>13228</v>
      </c>
      <c r="C90" s="4">
        <v>2954</v>
      </c>
      <c r="D90" s="4">
        <v>1496</v>
      </c>
      <c r="E90" s="5">
        <v>609</v>
      </c>
      <c r="F90" s="5">
        <v>843</v>
      </c>
      <c r="G90" s="5">
        <v>21</v>
      </c>
      <c r="H90" s="4">
        <v>1473</v>
      </c>
      <c r="I90" s="5">
        <v>23</v>
      </c>
      <c r="J90" s="4">
        <v>1458</v>
      </c>
    </row>
    <row r="91" spans="1:10" ht="17.25" thickBot="1">
      <c r="A91" s="3" t="s">
        <v>13227</v>
      </c>
      <c r="B91" s="3" t="s">
        <v>36</v>
      </c>
      <c r="C91" s="4">
        <v>7580</v>
      </c>
      <c r="D91" s="4">
        <v>4342</v>
      </c>
      <c r="E91" s="4">
        <v>1682</v>
      </c>
      <c r="F91" s="4">
        <v>2552</v>
      </c>
      <c r="G91" s="5">
        <v>52</v>
      </c>
      <c r="H91" s="4">
        <v>4286</v>
      </c>
      <c r="I91" s="5">
        <v>56</v>
      </c>
      <c r="J91" s="4">
        <v>3238</v>
      </c>
    </row>
    <row r="92" spans="1:10" ht="23.25" thickBot="1">
      <c r="A92" s="3"/>
      <c r="B92" s="3" t="s">
        <v>37</v>
      </c>
      <c r="C92" s="4">
        <v>1728</v>
      </c>
      <c r="D92" s="4">
        <v>1727</v>
      </c>
      <c r="E92" s="5">
        <v>643</v>
      </c>
      <c r="F92" s="4">
        <v>1046</v>
      </c>
      <c r="G92" s="5">
        <v>13</v>
      </c>
      <c r="H92" s="4">
        <v>1702</v>
      </c>
      <c r="I92" s="5">
        <v>25</v>
      </c>
      <c r="J92" s="5">
        <v>1</v>
      </c>
    </row>
    <row r="93" spans="1:10" ht="17.25" thickBot="1">
      <c r="A93" s="3"/>
      <c r="B93" s="3" t="s">
        <v>13226</v>
      </c>
      <c r="C93" s="4">
        <v>1585</v>
      </c>
      <c r="D93" s="5">
        <v>674</v>
      </c>
      <c r="E93" s="5">
        <v>241</v>
      </c>
      <c r="F93" s="5">
        <v>415</v>
      </c>
      <c r="G93" s="5">
        <v>14</v>
      </c>
      <c r="H93" s="5">
        <v>670</v>
      </c>
      <c r="I93" s="5">
        <v>4</v>
      </c>
      <c r="J93" s="5">
        <v>911</v>
      </c>
    </row>
    <row r="94" spans="1:10" ht="17.25" thickBot="1">
      <c r="A94" s="3"/>
      <c r="B94" s="3" t="s">
        <v>13225</v>
      </c>
      <c r="C94" s="4">
        <v>2055</v>
      </c>
      <c r="D94" s="5">
        <v>940</v>
      </c>
      <c r="E94" s="5">
        <v>463</v>
      </c>
      <c r="F94" s="5">
        <v>454</v>
      </c>
      <c r="G94" s="5">
        <v>12</v>
      </c>
      <c r="H94" s="5">
        <v>929</v>
      </c>
      <c r="I94" s="5">
        <v>11</v>
      </c>
      <c r="J94" s="4">
        <v>1115</v>
      </c>
    </row>
    <row r="95" spans="1:10" ht="17.25" thickBot="1">
      <c r="A95" s="3"/>
      <c r="B95" s="3" t="s">
        <v>13224</v>
      </c>
      <c r="C95" s="4">
        <v>1384</v>
      </c>
      <c r="D95" s="5">
        <v>639</v>
      </c>
      <c r="E95" s="5">
        <v>232</v>
      </c>
      <c r="F95" s="5">
        <v>385</v>
      </c>
      <c r="G95" s="5">
        <v>10</v>
      </c>
      <c r="H95" s="5">
        <v>627</v>
      </c>
      <c r="I95" s="5">
        <v>12</v>
      </c>
      <c r="J95" s="5">
        <v>745</v>
      </c>
    </row>
    <row r="96" spans="1:10" ht="17.25" thickBot="1">
      <c r="A96" s="3"/>
      <c r="B96" s="3" t="s">
        <v>13223</v>
      </c>
      <c r="C96" s="5">
        <v>828</v>
      </c>
      <c r="D96" s="5">
        <v>362</v>
      </c>
      <c r="E96" s="5">
        <v>103</v>
      </c>
      <c r="F96" s="5">
        <v>252</v>
      </c>
      <c r="G96" s="5">
        <v>3</v>
      </c>
      <c r="H96" s="5">
        <v>358</v>
      </c>
      <c r="I96" s="5">
        <v>4</v>
      </c>
      <c r="J96" s="5">
        <v>466</v>
      </c>
    </row>
    <row r="97" spans="1:10" ht="17.25" thickBot="1">
      <c r="A97" s="3" t="s">
        <v>13222</v>
      </c>
      <c r="B97" s="3" t="s">
        <v>36</v>
      </c>
      <c r="C97" s="4">
        <v>2388</v>
      </c>
      <c r="D97" s="4">
        <v>1572</v>
      </c>
      <c r="E97" s="5">
        <v>672</v>
      </c>
      <c r="F97" s="5">
        <v>851</v>
      </c>
      <c r="G97" s="5">
        <v>27</v>
      </c>
      <c r="H97" s="4">
        <v>1550</v>
      </c>
      <c r="I97" s="5">
        <v>22</v>
      </c>
      <c r="J97" s="5">
        <v>816</v>
      </c>
    </row>
    <row r="98" spans="1:10" ht="23.25" thickBot="1">
      <c r="A98" s="3"/>
      <c r="B98" s="3" t="s">
        <v>37</v>
      </c>
      <c r="C98" s="5">
        <v>866</v>
      </c>
      <c r="D98" s="5">
        <v>866</v>
      </c>
      <c r="E98" s="5">
        <v>370</v>
      </c>
      <c r="F98" s="5">
        <v>465</v>
      </c>
      <c r="G98" s="5">
        <v>21</v>
      </c>
      <c r="H98" s="5">
        <v>856</v>
      </c>
      <c r="I98" s="5">
        <v>10</v>
      </c>
      <c r="J98" s="5">
        <v>0</v>
      </c>
    </row>
    <row r="99" spans="1:10" ht="23.25" thickBot="1">
      <c r="A99" s="3"/>
      <c r="B99" s="3" t="s">
        <v>13221</v>
      </c>
      <c r="C99" s="4">
        <v>1522</v>
      </c>
      <c r="D99" s="5">
        <v>706</v>
      </c>
      <c r="E99" s="5">
        <v>302</v>
      </c>
      <c r="F99" s="5">
        <v>386</v>
      </c>
      <c r="G99" s="5">
        <v>6</v>
      </c>
      <c r="H99" s="5">
        <v>694</v>
      </c>
      <c r="I99" s="5">
        <v>12</v>
      </c>
      <c r="J99" s="5">
        <v>816</v>
      </c>
    </row>
    <row r="100" spans="1:10" ht="17.25" thickBot="1">
      <c r="A100" s="3" t="s">
        <v>13220</v>
      </c>
      <c r="B100" s="3" t="s">
        <v>36</v>
      </c>
      <c r="C100" s="4">
        <v>2827</v>
      </c>
      <c r="D100" s="4">
        <v>1797</v>
      </c>
      <c r="E100" s="5">
        <v>614</v>
      </c>
      <c r="F100" s="4">
        <v>1122</v>
      </c>
      <c r="G100" s="5">
        <v>28</v>
      </c>
      <c r="H100" s="4">
        <v>1764</v>
      </c>
      <c r="I100" s="5">
        <v>33</v>
      </c>
      <c r="J100" s="4">
        <v>1030</v>
      </c>
    </row>
    <row r="101" spans="1:10" ht="23.25" thickBot="1">
      <c r="A101" s="3"/>
      <c r="B101" s="3" t="s">
        <v>37</v>
      </c>
      <c r="C101" s="4">
        <v>1025</v>
      </c>
      <c r="D101" s="4">
        <v>1025</v>
      </c>
      <c r="E101" s="5">
        <v>349</v>
      </c>
      <c r="F101" s="5">
        <v>646</v>
      </c>
      <c r="G101" s="5">
        <v>12</v>
      </c>
      <c r="H101" s="4">
        <v>1007</v>
      </c>
      <c r="I101" s="5">
        <v>18</v>
      </c>
      <c r="J101" s="5">
        <v>0</v>
      </c>
    </row>
    <row r="102" spans="1:10" ht="23.25" thickBot="1">
      <c r="A102" s="3"/>
      <c r="B102" s="3" t="s">
        <v>13219</v>
      </c>
      <c r="C102" s="4">
        <v>1802</v>
      </c>
      <c r="D102" s="5">
        <v>772</v>
      </c>
      <c r="E102" s="5">
        <v>265</v>
      </c>
      <c r="F102" s="5">
        <v>476</v>
      </c>
      <c r="G102" s="5">
        <v>16</v>
      </c>
      <c r="H102" s="5">
        <v>757</v>
      </c>
      <c r="I102" s="5">
        <v>15</v>
      </c>
      <c r="J102" s="4">
        <v>1030</v>
      </c>
    </row>
    <row r="103" spans="1:10" ht="17.25" thickBot="1">
      <c r="A103" s="3" t="s">
        <v>13218</v>
      </c>
      <c r="B103" s="3" t="s">
        <v>36</v>
      </c>
      <c r="C103" s="4">
        <v>2901</v>
      </c>
      <c r="D103" s="4">
        <v>1839</v>
      </c>
      <c r="E103" s="5">
        <v>586</v>
      </c>
      <c r="F103" s="4">
        <v>1190</v>
      </c>
      <c r="G103" s="5">
        <v>32</v>
      </c>
      <c r="H103" s="4">
        <v>1808</v>
      </c>
      <c r="I103" s="5">
        <v>31</v>
      </c>
      <c r="J103" s="4">
        <v>1062</v>
      </c>
    </row>
    <row r="104" spans="1:10" ht="23.25" thickBot="1">
      <c r="A104" s="3"/>
      <c r="B104" s="3" t="s">
        <v>37</v>
      </c>
      <c r="C104" s="4">
        <v>1007</v>
      </c>
      <c r="D104" s="4">
        <v>1007</v>
      </c>
      <c r="E104" s="5">
        <v>331</v>
      </c>
      <c r="F104" s="5">
        <v>647</v>
      </c>
      <c r="G104" s="5">
        <v>17</v>
      </c>
      <c r="H104" s="5">
        <v>995</v>
      </c>
      <c r="I104" s="5">
        <v>12</v>
      </c>
      <c r="J104" s="5">
        <v>0</v>
      </c>
    </row>
    <row r="105" spans="1:10" ht="23.25" thickBot="1">
      <c r="A105" s="3"/>
      <c r="B105" s="3" t="s">
        <v>13217</v>
      </c>
      <c r="C105" s="4">
        <v>1894</v>
      </c>
      <c r="D105" s="5">
        <v>832</v>
      </c>
      <c r="E105" s="5">
        <v>255</v>
      </c>
      <c r="F105" s="5">
        <v>543</v>
      </c>
      <c r="G105" s="5">
        <v>15</v>
      </c>
      <c r="H105" s="5">
        <v>813</v>
      </c>
      <c r="I105" s="5">
        <v>19</v>
      </c>
      <c r="J105" s="4">
        <v>1062</v>
      </c>
    </row>
    <row r="106" spans="1:10" ht="17.25" thickBot="1">
      <c r="A106" s="3" t="s">
        <v>13216</v>
      </c>
      <c r="B106" s="3" t="s">
        <v>36</v>
      </c>
      <c r="C106" s="4">
        <v>1542</v>
      </c>
      <c r="D106" s="4">
        <v>1022</v>
      </c>
      <c r="E106" s="5">
        <v>326</v>
      </c>
      <c r="F106" s="5">
        <v>657</v>
      </c>
      <c r="G106" s="5">
        <v>18</v>
      </c>
      <c r="H106" s="4">
        <v>1001</v>
      </c>
      <c r="I106" s="5">
        <v>21</v>
      </c>
      <c r="J106" s="5">
        <v>520</v>
      </c>
    </row>
    <row r="107" spans="1:10" ht="23.25" thickBot="1">
      <c r="A107" s="3"/>
      <c r="B107" s="3" t="s">
        <v>37</v>
      </c>
      <c r="C107" s="5">
        <v>339</v>
      </c>
      <c r="D107" s="5">
        <v>339</v>
      </c>
      <c r="E107" s="5">
        <v>152</v>
      </c>
      <c r="F107" s="5">
        <v>179</v>
      </c>
      <c r="G107" s="5">
        <v>5</v>
      </c>
      <c r="H107" s="5">
        <v>336</v>
      </c>
      <c r="I107" s="5">
        <v>3</v>
      </c>
      <c r="J107" s="5">
        <v>0</v>
      </c>
    </row>
    <row r="108" spans="1:10" ht="17.25" thickBot="1">
      <c r="A108" s="3"/>
      <c r="B108" s="3" t="s">
        <v>13215</v>
      </c>
      <c r="C108" s="5">
        <v>505</v>
      </c>
      <c r="D108" s="5">
        <v>249</v>
      </c>
      <c r="E108" s="5">
        <v>72</v>
      </c>
      <c r="F108" s="5">
        <v>163</v>
      </c>
      <c r="G108" s="5">
        <v>5</v>
      </c>
      <c r="H108" s="5">
        <v>240</v>
      </c>
      <c r="I108" s="5">
        <v>9</v>
      </c>
      <c r="J108" s="5">
        <v>256</v>
      </c>
    </row>
    <row r="109" spans="1:10" ht="17.25" thickBot="1">
      <c r="A109" s="3"/>
      <c r="B109" s="3" t="s">
        <v>13214</v>
      </c>
      <c r="C109" s="5">
        <v>698</v>
      </c>
      <c r="D109" s="5">
        <v>434</v>
      </c>
      <c r="E109" s="5">
        <v>102</v>
      </c>
      <c r="F109" s="5">
        <v>315</v>
      </c>
      <c r="G109" s="5">
        <v>8</v>
      </c>
      <c r="H109" s="5">
        <v>425</v>
      </c>
      <c r="I109" s="5">
        <v>9</v>
      </c>
      <c r="J109" s="5">
        <v>264</v>
      </c>
    </row>
    <row r="110" spans="1:10" ht="17.25" thickBot="1">
      <c r="A110" s="3" t="s">
        <v>13213</v>
      </c>
      <c r="B110" s="3" t="s">
        <v>36</v>
      </c>
      <c r="C110" s="4">
        <v>2285</v>
      </c>
      <c r="D110" s="4">
        <v>1456</v>
      </c>
      <c r="E110" s="5">
        <v>533</v>
      </c>
      <c r="F110" s="5">
        <v>884</v>
      </c>
      <c r="G110" s="5">
        <v>20</v>
      </c>
      <c r="H110" s="4">
        <v>1437</v>
      </c>
      <c r="I110" s="5">
        <v>19</v>
      </c>
      <c r="J110" s="5">
        <v>829</v>
      </c>
    </row>
    <row r="111" spans="1:10" ht="23.25" thickBot="1">
      <c r="A111" s="3"/>
      <c r="B111" s="3" t="s">
        <v>37</v>
      </c>
      <c r="C111" s="5">
        <v>675</v>
      </c>
      <c r="D111" s="5">
        <v>675</v>
      </c>
      <c r="E111" s="5">
        <v>291</v>
      </c>
      <c r="F111" s="5">
        <v>365</v>
      </c>
      <c r="G111" s="5">
        <v>11</v>
      </c>
      <c r="H111" s="5">
        <v>667</v>
      </c>
      <c r="I111" s="5">
        <v>8</v>
      </c>
      <c r="J111" s="5">
        <v>0</v>
      </c>
    </row>
    <row r="112" spans="1:10" ht="17.25" thickBot="1">
      <c r="A112" s="3"/>
      <c r="B112" s="3" t="s">
        <v>13212</v>
      </c>
      <c r="C112" s="4">
        <v>1011</v>
      </c>
      <c r="D112" s="5">
        <v>457</v>
      </c>
      <c r="E112" s="5">
        <v>157</v>
      </c>
      <c r="F112" s="5">
        <v>286</v>
      </c>
      <c r="G112" s="5">
        <v>7</v>
      </c>
      <c r="H112" s="5">
        <v>450</v>
      </c>
      <c r="I112" s="5">
        <v>7</v>
      </c>
      <c r="J112" s="5">
        <v>554</v>
      </c>
    </row>
    <row r="113" spans="1:10" ht="17.25" thickBot="1">
      <c r="A113" s="3"/>
      <c r="B113" s="3" t="s">
        <v>13211</v>
      </c>
      <c r="C113" s="5">
        <v>599</v>
      </c>
      <c r="D113" s="5">
        <v>324</v>
      </c>
      <c r="E113" s="5">
        <v>85</v>
      </c>
      <c r="F113" s="5">
        <v>233</v>
      </c>
      <c r="G113" s="5">
        <v>2</v>
      </c>
      <c r="H113" s="5">
        <v>320</v>
      </c>
      <c r="I113" s="5">
        <v>4</v>
      </c>
      <c r="J113" s="5">
        <v>275</v>
      </c>
    </row>
    <row r="114" spans="1:10" ht="17.25" thickBot="1">
      <c r="A114" s="3" t="s">
        <v>12140</v>
      </c>
      <c r="B114" s="3" t="s">
        <v>36</v>
      </c>
      <c r="C114" s="4">
        <v>6011</v>
      </c>
      <c r="D114" s="4">
        <v>3700</v>
      </c>
      <c r="E114" s="4">
        <v>1431</v>
      </c>
      <c r="F114" s="4">
        <v>2150</v>
      </c>
      <c r="G114" s="5">
        <v>72</v>
      </c>
      <c r="H114" s="4">
        <v>3653</v>
      </c>
      <c r="I114" s="5">
        <v>47</v>
      </c>
      <c r="J114" s="4">
        <v>2311</v>
      </c>
    </row>
    <row r="115" spans="1:10" ht="23.25" thickBot="1">
      <c r="A115" s="3"/>
      <c r="B115" s="3" t="s">
        <v>37</v>
      </c>
      <c r="C115" s="4">
        <v>1602</v>
      </c>
      <c r="D115" s="4">
        <v>1602</v>
      </c>
      <c r="E115" s="5">
        <v>685</v>
      </c>
      <c r="F115" s="5">
        <v>874</v>
      </c>
      <c r="G115" s="5">
        <v>27</v>
      </c>
      <c r="H115" s="4">
        <v>1586</v>
      </c>
      <c r="I115" s="5">
        <v>16</v>
      </c>
      <c r="J115" s="5">
        <v>0</v>
      </c>
    </row>
    <row r="116" spans="1:10" ht="17.25" thickBot="1">
      <c r="A116" s="3"/>
      <c r="B116" s="3" t="s">
        <v>12139</v>
      </c>
      <c r="C116" s="4">
        <v>2259</v>
      </c>
      <c r="D116" s="5">
        <v>948</v>
      </c>
      <c r="E116" s="5">
        <v>384</v>
      </c>
      <c r="F116" s="5">
        <v>529</v>
      </c>
      <c r="G116" s="5">
        <v>22</v>
      </c>
      <c r="H116" s="5">
        <v>935</v>
      </c>
      <c r="I116" s="5">
        <v>13</v>
      </c>
      <c r="J116" s="4">
        <v>1311</v>
      </c>
    </row>
    <row r="117" spans="1:10" ht="17.25" thickBot="1">
      <c r="A117" s="3"/>
      <c r="B117" s="3" t="s">
        <v>12138</v>
      </c>
      <c r="C117" s="4">
        <v>1148</v>
      </c>
      <c r="D117" s="5">
        <v>592</v>
      </c>
      <c r="E117" s="5">
        <v>182</v>
      </c>
      <c r="F117" s="5">
        <v>392</v>
      </c>
      <c r="G117" s="5">
        <v>8</v>
      </c>
      <c r="H117" s="5">
        <v>582</v>
      </c>
      <c r="I117" s="5">
        <v>10</v>
      </c>
      <c r="J117" s="5">
        <v>556</v>
      </c>
    </row>
    <row r="118" spans="1:10" ht="17.25" thickBot="1">
      <c r="A118" s="3"/>
      <c r="B118" s="3" t="s">
        <v>13210</v>
      </c>
      <c r="C118" s="4">
        <v>1002</v>
      </c>
      <c r="D118" s="5">
        <v>558</v>
      </c>
      <c r="E118" s="5">
        <v>180</v>
      </c>
      <c r="F118" s="5">
        <v>355</v>
      </c>
      <c r="G118" s="5">
        <v>15</v>
      </c>
      <c r="H118" s="5">
        <v>550</v>
      </c>
      <c r="I118" s="5">
        <v>8</v>
      </c>
      <c r="J118" s="5">
        <v>444</v>
      </c>
    </row>
    <row r="119" spans="1:10" ht="17.25" thickBot="1">
      <c r="A119" s="3" t="s">
        <v>13209</v>
      </c>
      <c r="B119" s="3" t="s">
        <v>36</v>
      </c>
      <c r="C119" s="4">
        <v>2132</v>
      </c>
      <c r="D119" s="4">
        <v>1382</v>
      </c>
      <c r="E119" s="5">
        <v>505</v>
      </c>
      <c r="F119" s="5">
        <v>819</v>
      </c>
      <c r="G119" s="5">
        <v>28</v>
      </c>
      <c r="H119" s="4">
        <v>1352</v>
      </c>
      <c r="I119" s="5">
        <v>30</v>
      </c>
      <c r="J119" s="5">
        <v>750</v>
      </c>
    </row>
    <row r="120" spans="1:10" ht="23.25" thickBot="1">
      <c r="A120" s="3"/>
      <c r="B120" s="3" t="s">
        <v>37</v>
      </c>
      <c r="C120" s="5">
        <v>612</v>
      </c>
      <c r="D120" s="5">
        <v>612</v>
      </c>
      <c r="E120" s="5">
        <v>247</v>
      </c>
      <c r="F120" s="5">
        <v>340</v>
      </c>
      <c r="G120" s="5">
        <v>15</v>
      </c>
      <c r="H120" s="5">
        <v>602</v>
      </c>
      <c r="I120" s="5">
        <v>10</v>
      </c>
      <c r="J120" s="5">
        <v>0</v>
      </c>
    </row>
    <row r="121" spans="1:10" ht="17.25" thickBot="1">
      <c r="A121" s="3"/>
      <c r="B121" s="3" t="s">
        <v>13208</v>
      </c>
      <c r="C121" s="4">
        <v>1023</v>
      </c>
      <c r="D121" s="5">
        <v>482</v>
      </c>
      <c r="E121" s="5">
        <v>158</v>
      </c>
      <c r="F121" s="5">
        <v>309</v>
      </c>
      <c r="G121" s="5">
        <v>7</v>
      </c>
      <c r="H121" s="5">
        <v>474</v>
      </c>
      <c r="I121" s="5">
        <v>8</v>
      </c>
      <c r="J121" s="5">
        <v>541</v>
      </c>
    </row>
    <row r="122" spans="1:10" ht="17.25" thickBot="1">
      <c r="A122" s="3"/>
      <c r="B122" s="3" t="s">
        <v>13207</v>
      </c>
      <c r="C122" s="5">
        <v>497</v>
      </c>
      <c r="D122" s="5">
        <v>288</v>
      </c>
      <c r="E122" s="5">
        <v>100</v>
      </c>
      <c r="F122" s="5">
        <v>170</v>
      </c>
      <c r="G122" s="5">
        <v>6</v>
      </c>
      <c r="H122" s="5">
        <v>276</v>
      </c>
      <c r="I122" s="5">
        <v>12</v>
      </c>
      <c r="J122" s="5">
        <v>209</v>
      </c>
    </row>
    <row r="123" spans="1:10" ht="17.25" thickBot="1">
      <c r="A123" s="3" t="s">
        <v>8472</v>
      </c>
      <c r="B123" s="3" t="s">
        <v>36</v>
      </c>
      <c r="C123" s="4">
        <v>4149</v>
      </c>
      <c r="D123" s="4">
        <v>2673</v>
      </c>
      <c r="E123" s="4">
        <v>1050</v>
      </c>
      <c r="F123" s="4">
        <v>1533</v>
      </c>
      <c r="G123" s="5">
        <v>35</v>
      </c>
      <c r="H123" s="4">
        <v>2618</v>
      </c>
      <c r="I123" s="5">
        <v>55</v>
      </c>
      <c r="J123" s="4">
        <v>1476</v>
      </c>
    </row>
    <row r="124" spans="1:10" ht="23.25" thickBot="1">
      <c r="A124" s="3"/>
      <c r="B124" s="3" t="s">
        <v>37</v>
      </c>
      <c r="C124" s="4">
        <v>1106</v>
      </c>
      <c r="D124" s="4">
        <v>1106</v>
      </c>
      <c r="E124" s="5">
        <v>495</v>
      </c>
      <c r="F124" s="5">
        <v>584</v>
      </c>
      <c r="G124" s="5">
        <v>10</v>
      </c>
      <c r="H124" s="4">
        <v>1089</v>
      </c>
      <c r="I124" s="5">
        <v>17</v>
      </c>
      <c r="J124" s="5">
        <v>0</v>
      </c>
    </row>
    <row r="125" spans="1:10" ht="17.25" thickBot="1">
      <c r="A125" s="3"/>
      <c r="B125" s="3" t="s">
        <v>8471</v>
      </c>
      <c r="C125" s="4">
        <v>1751</v>
      </c>
      <c r="D125" s="5">
        <v>813</v>
      </c>
      <c r="E125" s="5">
        <v>289</v>
      </c>
      <c r="F125" s="5">
        <v>484</v>
      </c>
      <c r="G125" s="5">
        <v>13</v>
      </c>
      <c r="H125" s="5">
        <v>786</v>
      </c>
      <c r="I125" s="5">
        <v>27</v>
      </c>
      <c r="J125" s="5">
        <v>938</v>
      </c>
    </row>
    <row r="126" spans="1:10" ht="17.25" thickBot="1">
      <c r="A126" s="3"/>
      <c r="B126" s="3" t="s">
        <v>8470</v>
      </c>
      <c r="C126" s="5">
        <v>711</v>
      </c>
      <c r="D126" s="5">
        <v>394</v>
      </c>
      <c r="E126" s="5">
        <v>131</v>
      </c>
      <c r="F126" s="5">
        <v>252</v>
      </c>
      <c r="G126" s="5">
        <v>4</v>
      </c>
      <c r="H126" s="5">
        <v>387</v>
      </c>
      <c r="I126" s="5">
        <v>7</v>
      </c>
      <c r="J126" s="5">
        <v>317</v>
      </c>
    </row>
    <row r="127" spans="1:10" ht="17.25" thickBot="1">
      <c r="A127" s="3"/>
      <c r="B127" s="3" t="s">
        <v>8469</v>
      </c>
      <c r="C127" s="5">
        <v>581</v>
      </c>
      <c r="D127" s="5">
        <v>360</v>
      </c>
      <c r="E127" s="5">
        <v>135</v>
      </c>
      <c r="F127" s="5">
        <v>213</v>
      </c>
      <c r="G127" s="5">
        <v>8</v>
      </c>
      <c r="H127" s="5">
        <v>356</v>
      </c>
      <c r="I127" s="5">
        <v>4</v>
      </c>
      <c r="J127" s="5">
        <v>221</v>
      </c>
    </row>
    <row r="128" spans="1:10" ht="17.25" thickBot="1">
      <c r="A128" s="3" t="s">
        <v>13206</v>
      </c>
      <c r="B128" s="3" t="s">
        <v>36</v>
      </c>
      <c r="C128" s="4">
        <v>3522</v>
      </c>
      <c r="D128" s="4">
        <v>2326</v>
      </c>
      <c r="E128" s="5">
        <v>972</v>
      </c>
      <c r="F128" s="4">
        <v>1274</v>
      </c>
      <c r="G128" s="5">
        <v>33</v>
      </c>
      <c r="H128" s="4">
        <v>2279</v>
      </c>
      <c r="I128" s="5">
        <v>47</v>
      </c>
      <c r="J128" s="4">
        <v>1196</v>
      </c>
    </row>
    <row r="129" spans="1:10" ht="23.25" thickBot="1">
      <c r="A129" s="3"/>
      <c r="B129" s="3" t="s">
        <v>37</v>
      </c>
      <c r="C129" s="4">
        <v>1179</v>
      </c>
      <c r="D129" s="4">
        <v>1179</v>
      </c>
      <c r="E129" s="5">
        <v>541</v>
      </c>
      <c r="F129" s="5">
        <v>604</v>
      </c>
      <c r="G129" s="5">
        <v>13</v>
      </c>
      <c r="H129" s="4">
        <v>1158</v>
      </c>
      <c r="I129" s="5">
        <v>21</v>
      </c>
      <c r="J129" s="5">
        <v>0</v>
      </c>
    </row>
    <row r="130" spans="1:10" ht="17.25" thickBot="1">
      <c r="A130" s="3"/>
      <c r="B130" s="3" t="s">
        <v>13205</v>
      </c>
      <c r="C130" s="4">
        <v>1641</v>
      </c>
      <c r="D130" s="5">
        <v>732</v>
      </c>
      <c r="E130" s="5">
        <v>267</v>
      </c>
      <c r="F130" s="5">
        <v>437</v>
      </c>
      <c r="G130" s="5">
        <v>14</v>
      </c>
      <c r="H130" s="5">
        <v>718</v>
      </c>
      <c r="I130" s="5">
        <v>14</v>
      </c>
      <c r="J130" s="5">
        <v>909</v>
      </c>
    </row>
    <row r="131" spans="1:10" ht="17.25" thickBot="1">
      <c r="A131" s="3"/>
      <c r="B131" s="3" t="s">
        <v>13204</v>
      </c>
      <c r="C131" s="5">
        <v>702</v>
      </c>
      <c r="D131" s="5">
        <v>415</v>
      </c>
      <c r="E131" s="5">
        <v>164</v>
      </c>
      <c r="F131" s="5">
        <v>233</v>
      </c>
      <c r="G131" s="5">
        <v>6</v>
      </c>
      <c r="H131" s="5">
        <v>403</v>
      </c>
      <c r="I131" s="5">
        <v>12</v>
      </c>
      <c r="J131" s="5">
        <v>287</v>
      </c>
    </row>
    <row r="132" spans="1:10" ht="17.25" thickBot="1">
      <c r="A132" s="3" t="s">
        <v>13203</v>
      </c>
      <c r="B132" s="3" t="s">
        <v>36</v>
      </c>
      <c r="C132" s="4">
        <v>4178</v>
      </c>
      <c r="D132" s="4">
        <v>2603</v>
      </c>
      <c r="E132" s="5">
        <v>995</v>
      </c>
      <c r="F132" s="4">
        <v>1535</v>
      </c>
      <c r="G132" s="5">
        <v>37</v>
      </c>
      <c r="H132" s="4">
        <v>2567</v>
      </c>
      <c r="I132" s="5">
        <v>36</v>
      </c>
      <c r="J132" s="4">
        <v>1575</v>
      </c>
    </row>
    <row r="133" spans="1:10" ht="23.25" thickBot="1">
      <c r="A133" s="3"/>
      <c r="B133" s="3" t="s">
        <v>37</v>
      </c>
      <c r="C133" s="4">
        <v>1218</v>
      </c>
      <c r="D133" s="4">
        <v>1218</v>
      </c>
      <c r="E133" s="5">
        <v>525</v>
      </c>
      <c r="F133" s="5">
        <v>659</v>
      </c>
      <c r="G133" s="5">
        <v>17</v>
      </c>
      <c r="H133" s="4">
        <v>1201</v>
      </c>
      <c r="I133" s="5">
        <v>17</v>
      </c>
      <c r="J133" s="5">
        <v>0</v>
      </c>
    </row>
    <row r="134" spans="1:10" ht="17.25" thickBot="1">
      <c r="A134" s="3"/>
      <c r="B134" s="3" t="s">
        <v>13202</v>
      </c>
      <c r="C134" s="4">
        <v>1684</v>
      </c>
      <c r="D134" s="5">
        <v>749</v>
      </c>
      <c r="E134" s="5">
        <v>243</v>
      </c>
      <c r="F134" s="5">
        <v>486</v>
      </c>
      <c r="G134" s="5">
        <v>8</v>
      </c>
      <c r="H134" s="5">
        <v>737</v>
      </c>
      <c r="I134" s="5">
        <v>12</v>
      </c>
      <c r="J134" s="5">
        <v>935</v>
      </c>
    </row>
    <row r="135" spans="1:10" ht="17.25" thickBot="1">
      <c r="A135" s="3"/>
      <c r="B135" s="3" t="s">
        <v>13201</v>
      </c>
      <c r="C135" s="4">
        <v>1276</v>
      </c>
      <c r="D135" s="5">
        <v>636</v>
      </c>
      <c r="E135" s="5">
        <v>227</v>
      </c>
      <c r="F135" s="5">
        <v>390</v>
      </c>
      <c r="G135" s="5">
        <v>12</v>
      </c>
      <c r="H135" s="5">
        <v>629</v>
      </c>
      <c r="I135" s="5">
        <v>7</v>
      </c>
      <c r="J135" s="5">
        <v>640</v>
      </c>
    </row>
    <row r="136" spans="1:10" ht="23.25" thickBot="1">
      <c r="A136" s="3" t="s">
        <v>97</v>
      </c>
      <c r="B136" s="3"/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</row>
  </sheetData>
  <mergeCells count="14">
    <mergeCell ref="J71:J73"/>
    <mergeCell ref="H72:H73"/>
    <mergeCell ref="A71:A73"/>
    <mergeCell ref="B71:B73"/>
    <mergeCell ref="C71:C73"/>
    <mergeCell ref="D71:D73"/>
    <mergeCell ref="E71:H71"/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D4CD5-67BE-400C-A027-44348667CCD3}">
  <sheetPr>
    <tabColor theme="8" tint="0.59999389629810485"/>
  </sheetPr>
  <dimension ref="A1:X7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100</v>
      </c>
      <c r="G2" s="25" t="s">
        <v>19</v>
      </c>
      <c r="H2" s="25" t="s">
        <v>4862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정의당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13348</v>
      </c>
      <c r="F3" s="26" t="s">
        <v>13347</v>
      </c>
      <c r="G3" s="26" t="s">
        <v>13346</v>
      </c>
      <c r="H3" s="26" t="s">
        <v>13345</v>
      </c>
      <c r="I3" s="26" t="s">
        <v>13344</v>
      </c>
      <c r="J3" s="26" t="s">
        <v>13343</v>
      </c>
      <c r="K3" s="44"/>
      <c r="L3" s="26"/>
      <c r="M3" s="44"/>
      <c r="U3" t="s">
        <v>3</v>
      </c>
      <c r="V3" t="str">
        <f t="shared" si="0"/>
        <v>김윤덕</v>
      </c>
      <c r="W3" t="str">
        <f t="shared" si="0"/>
        <v>염경석</v>
      </c>
      <c r="X3" t="str">
        <f t="shared" si="0"/>
        <v>하태윤</v>
      </c>
    </row>
    <row r="4" spans="1:24" ht="17.25" thickBot="1">
      <c r="A4" s="3" t="s">
        <v>30</v>
      </c>
      <c r="B4" s="3"/>
      <c r="C4" s="4">
        <v>145862</v>
      </c>
      <c r="D4" s="4">
        <v>93635</v>
      </c>
      <c r="E4" s="4">
        <v>67849</v>
      </c>
      <c r="F4" s="4">
        <v>5634</v>
      </c>
      <c r="G4" s="5">
        <v>672</v>
      </c>
      <c r="H4" s="4">
        <v>1676</v>
      </c>
      <c r="I4" s="4">
        <v>15384</v>
      </c>
      <c r="J4" s="4">
        <v>1005</v>
      </c>
      <c r="K4" s="4">
        <v>92220</v>
      </c>
      <c r="L4" s="4">
        <v>1415</v>
      </c>
      <c r="M4" s="4">
        <v>52227</v>
      </c>
      <c r="V4" s="8"/>
      <c r="W4" s="8"/>
      <c r="X4" s="8"/>
    </row>
    <row r="5" spans="1:24" ht="23.25" thickBot="1">
      <c r="A5" s="3" t="s">
        <v>31</v>
      </c>
      <c r="B5" s="3"/>
      <c r="C5" s="5">
        <v>463</v>
      </c>
      <c r="D5" s="5">
        <v>439</v>
      </c>
      <c r="E5" s="5">
        <v>267</v>
      </c>
      <c r="F5" s="5">
        <v>28</v>
      </c>
      <c r="G5" s="5">
        <v>13</v>
      </c>
      <c r="H5" s="5">
        <v>7</v>
      </c>
      <c r="I5" s="5">
        <v>62</v>
      </c>
      <c r="J5" s="5">
        <v>15</v>
      </c>
      <c r="K5" s="5">
        <v>392</v>
      </c>
      <c r="L5" s="5">
        <v>47</v>
      </c>
      <c r="M5" s="5">
        <v>24</v>
      </c>
      <c r="T5" t="s">
        <v>2929</v>
      </c>
      <c r="U5">
        <f>SUMIF($A:$A,"합계",D:D)</f>
        <v>93635</v>
      </c>
      <c r="V5">
        <f>SUMIF($A:$A,"합계",E:E)</f>
        <v>67849</v>
      </c>
      <c r="W5">
        <f>SUMIF($A:$A,"합계",F:F)</f>
        <v>5634</v>
      </c>
      <c r="X5">
        <f>SUMIF($A:$A,"합계",G:G)</f>
        <v>672</v>
      </c>
    </row>
    <row r="6" spans="1:24" ht="23.25" thickBot="1">
      <c r="A6" s="3" t="s">
        <v>32</v>
      </c>
      <c r="B6" s="3"/>
      <c r="C6" s="4">
        <v>12626</v>
      </c>
      <c r="D6" s="4">
        <v>12620</v>
      </c>
      <c r="E6" s="4">
        <v>9457</v>
      </c>
      <c r="F6" s="5">
        <v>888</v>
      </c>
      <c r="G6" s="5">
        <v>102</v>
      </c>
      <c r="H6" s="5">
        <v>146</v>
      </c>
      <c r="I6" s="4">
        <v>1685</v>
      </c>
      <c r="J6" s="5">
        <v>140</v>
      </c>
      <c r="K6" s="4">
        <v>12418</v>
      </c>
      <c r="L6" s="5">
        <v>202</v>
      </c>
      <c r="M6" s="5">
        <v>6</v>
      </c>
      <c r="T6" t="s">
        <v>2930</v>
      </c>
      <c r="U6">
        <f>U5-U7</f>
        <v>46503</v>
      </c>
      <c r="V6">
        <f>V5-V7</f>
        <v>32433</v>
      </c>
      <c r="W6">
        <f>W5-W7</f>
        <v>2865</v>
      </c>
      <c r="X6">
        <f>X5-X7</f>
        <v>361</v>
      </c>
    </row>
    <row r="7" spans="1:24" ht="23.25" thickBot="1">
      <c r="A7" s="3" t="s">
        <v>33</v>
      </c>
      <c r="B7" s="3"/>
      <c r="C7" s="5">
        <v>383</v>
      </c>
      <c r="D7" s="5">
        <v>94</v>
      </c>
      <c r="E7" s="5">
        <v>79</v>
      </c>
      <c r="F7" s="5">
        <v>8</v>
      </c>
      <c r="G7" s="5">
        <v>0</v>
      </c>
      <c r="H7" s="5">
        <v>3</v>
      </c>
      <c r="I7" s="5">
        <v>3</v>
      </c>
      <c r="J7" s="5">
        <v>0</v>
      </c>
      <c r="K7" s="5">
        <v>93</v>
      </c>
      <c r="L7" s="5">
        <v>1</v>
      </c>
      <c r="M7" s="5">
        <v>289</v>
      </c>
      <c r="T7" t="s">
        <v>2931</v>
      </c>
      <c r="U7">
        <f>U11+U10+U9</f>
        <v>47132</v>
      </c>
      <c r="V7">
        <f>V11+V10+V9</f>
        <v>35416</v>
      </c>
      <c r="W7">
        <f>W11+W10+W9</f>
        <v>2769</v>
      </c>
      <c r="X7">
        <f>X11+X10+X9</f>
        <v>311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1</v>
      </c>
      <c r="K8" s="5">
        <v>3</v>
      </c>
      <c r="L8" s="5">
        <v>0</v>
      </c>
      <c r="M8" s="5">
        <v>-3</v>
      </c>
      <c r="V8" s="8"/>
      <c r="W8" s="8"/>
      <c r="X8" s="8"/>
    </row>
    <row r="9" spans="1:24" ht="17.25" thickBot="1">
      <c r="A9" s="3" t="s">
        <v>2245</v>
      </c>
      <c r="B9" s="3" t="s">
        <v>36</v>
      </c>
      <c r="C9" s="4">
        <v>6794</v>
      </c>
      <c r="D9" s="4">
        <v>4325</v>
      </c>
      <c r="E9" s="4">
        <v>3069</v>
      </c>
      <c r="F9" s="5">
        <v>261</v>
      </c>
      <c r="G9" s="5">
        <v>39</v>
      </c>
      <c r="H9" s="5">
        <v>80</v>
      </c>
      <c r="I9" s="5">
        <v>751</v>
      </c>
      <c r="J9" s="5">
        <v>56</v>
      </c>
      <c r="K9" s="4">
        <v>4256</v>
      </c>
      <c r="L9" s="5">
        <v>69</v>
      </c>
      <c r="M9" s="4">
        <v>2469</v>
      </c>
      <c r="T9" t="s">
        <v>2934</v>
      </c>
      <c r="U9">
        <f>SUMIF($A:$A,"거소·선상투표",D:D)+SUMIF($A:$A,"국외부재자투표",D:D)+SUMIF($A:$A,"국외부재자투표(공관)",D:D)</f>
        <v>536</v>
      </c>
      <c r="V9">
        <f t="shared" ref="V9:X11" si="1">SUMIF($A:$A,"거소·선상투표",E:E)+SUMIF($A:$A,"국외부재자투표",E:E)+SUMIF($A:$A,"국외부재자투표(공관)",E:E)</f>
        <v>348</v>
      </c>
      <c r="W9">
        <f t="shared" si="1"/>
        <v>36</v>
      </c>
      <c r="X9">
        <f t="shared" si="1"/>
        <v>13</v>
      </c>
    </row>
    <row r="10" spans="1:24" ht="23.25" thickBot="1">
      <c r="A10" s="3"/>
      <c r="B10" s="3" t="s">
        <v>37</v>
      </c>
      <c r="C10" s="4">
        <v>2210</v>
      </c>
      <c r="D10" s="4">
        <v>2209</v>
      </c>
      <c r="E10" s="4">
        <v>1604</v>
      </c>
      <c r="F10" s="5">
        <v>118</v>
      </c>
      <c r="G10" s="5">
        <v>16</v>
      </c>
      <c r="H10" s="5">
        <v>28</v>
      </c>
      <c r="I10" s="5">
        <v>385</v>
      </c>
      <c r="J10" s="5">
        <v>28</v>
      </c>
      <c r="K10" s="4">
        <v>2179</v>
      </c>
      <c r="L10" s="5">
        <v>30</v>
      </c>
      <c r="M10" s="5">
        <v>1</v>
      </c>
      <c r="T10" t="s">
        <v>2932</v>
      </c>
      <c r="U10">
        <f>SUMIF($B:$B,"관내사전투표",D:D)</f>
        <v>33976</v>
      </c>
      <c r="V10">
        <f t="shared" ref="V10:X12" si="2">SUMIF($B:$B,"관내사전투표",E:E)</f>
        <v>25611</v>
      </c>
      <c r="W10">
        <f t="shared" si="2"/>
        <v>1845</v>
      </c>
      <c r="X10">
        <f t="shared" si="2"/>
        <v>196</v>
      </c>
    </row>
    <row r="11" spans="1:24" ht="17.25" thickBot="1">
      <c r="A11" s="3"/>
      <c r="B11" s="3" t="s">
        <v>2246</v>
      </c>
      <c r="C11" s="4">
        <v>1486</v>
      </c>
      <c r="D11" s="5">
        <v>638</v>
      </c>
      <c r="E11" s="5">
        <v>453</v>
      </c>
      <c r="F11" s="5">
        <v>49</v>
      </c>
      <c r="G11" s="5">
        <v>9</v>
      </c>
      <c r="H11" s="5">
        <v>12</v>
      </c>
      <c r="I11" s="5">
        <v>103</v>
      </c>
      <c r="J11" s="5">
        <v>7</v>
      </c>
      <c r="K11" s="5">
        <v>633</v>
      </c>
      <c r="L11" s="5">
        <v>5</v>
      </c>
      <c r="M11" s="5">
        <v>848</v>
      </c>
      <c r="T11" t="s">
        <v>2933</v>
      </c>
      <c r="U11">
        <f>SUMIF($A:$A,"관외사전투표",D:D)</f>
        <v>12620</v>
      </c>
      <c r="V11">
        <f t="shared" ref="V11:X13" si="3">SUMIF($A:$A,"관외사전투표",E:E)</f>
        <v>9457</v>
      </c>
      <c r="W11">
        <f t="shared" si="3"/>
        <v>888</v>
      </c>
      <c r="X11">
        <f t="shared" si="3"/>
        <v>102</v>
      </c>
    </row>
    <row r="12" spans="1:24" ht="17.25" thickBot="1">
      <c r="A12" s="3"/>
      <c r="B12" s="3" t="s">
        <v>2247</v>
      </c>
      <c r="C12" s="4">
        <v>1995</v>
      </c>
      <c r="D12" s="5">
        <v>983</v>
      </c>
      <c r="E12" s="5">
        <v>636</v>
      </c>
      <c r="F12" s="5">
        <v>65</v>
      </c>
      <c r="G12" s="5">
        <v>12</v>
      </c>
      <c r="H12" s="5">
        <v>29</v>
      </c>
      <c r="I12" s="5">
        <v>201</v>
      </c>
      <c r="J12" s="5">
        <v>17</v>
      </c>
      <c r="K12" s="5">
        <v>960</v>
      </c>
      <c r="L12" s="5">
        <v>23</v>
      </c>
      <c r="M12" s="4">
        <v>1012</v>
      </c>
    </row>
    <row r="13" spans="1:24" ht="17.25" thickBot="1">
      <c r="A13" s="3"/>
      <c r="B13" s="3" t="s">
        <v>2248</v>
      </c>
      <c r="C13" s="4">
        <v>1103</v>
      </c>
      <c r="D13" s="5">
        <v>495</v>
      </c>
      <c r="E13" s="5">
        <v>376</v>
      </c>
      <c r="F13" s="5">
        <v>29</v>
      </c>
      <c r="G13" s="5">
        <v>2</v>
      </c>
      <c r="H13" s="5">
        <v>11</v>
      </c>
      <c r="I13" s="5">
        <v>62</v>
      </c>
      <c r="J13" s="5">
        <v>4</v>
      </c>
      <c r="K13" s="5">
        <v>484</v>
      </c>
      <c r="L13" s="5">
        <v>11</v>
      </c>
      <c r="M13" s="5">
        <v>608</v>
      </c>
    </row>
    <row r="14" spans="1:24" ht="17.25" thickBot="1">
      <c r="A14" s="3" t="s">
        <v>13342</v>
      </c>
      <c r="B14" s="3" t="s">
        <v>36</v>
      </c>
      <c r="C14" s="4">
        <v>4039</v>
      </c>
      <c r="D14" s="4">
        <v>2424</v>
      </c>
      <c r="E14" s="4">
        <v>1749</v>
      </c>
      <c r="F14" s="5">
        <v>143</v>
      </c>
      <c r="G14" s="5">
        <v>18</v>
      </c>
      <c r="H14" s="5">
        <v>30</v>
      </c>
      <c r="I14" s="5">
        <v>406</v>
      </c>
      <c r="J14" s="5">
        <v>37</v>
      </c>
      <c r="K14" s="4">
        <v>2383</v>
      </c>
      <c r="L14" s="5">
        <v>41</v>
      </c>
      <c r="M14" s="4">
        <v>1615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1184</v>
      </c>
      <c r="D15" s="4">
        <v>1184</v>
      </c>
      <c r="E15" s="5">
        <v>875</v>
      </c>
      <c r="F15" s="5">
        <v>77</v>
      </c>
      <c r="G15" s="5">
        <v>5</v>
      </c>
      <c r="H15" s="5">
        <v>7</v>
      </c>
      <c r="I15" s="5">
        <v>186</v>
      </c>
      <c r="J15" s="5">
        <v>15</v>
      </c>
      <c r="K15" s="4">
        <v>1165</v>
      </c>
      <c r="L15" s="5">
        <v>19</v>
      </c>
      <c r="M15" s="5">
        <v>0</v>
      </c>
      <c r="U15" s="8"/>
      <c r="V15" s="8"/>
      <c r="W15" s="8"/>
      <c r="X15" s="8"/>
    </row>
    <row r="16" spans="1:24" ht="17.25" thickBot="1">
      <c r="A16" s="3"/>
      <c r="B16" s="3" t="s">
        <v>13341</v>
      </c>
      <c r="C16" s="4">
        <v>1328</v>
      </c>
      <c r="D16" s="5">
        <v>552</v>
      </c>
      <c r="E16" s="5">
        <v>380</v>
      </c>
      <c r="F16" s="5">
        <v>34</v>
      </c>
      <c r="G16" s="5">
        <v>4</v>
      </c>
      <c r="H16" s="5">
        <v>17</v>
      </c>
      <c r="I16" s="5">
        <v>91</v>
      </c>
      <c r="J16" s="5">
        <v>11</v>
      </c>
      <c r="K16" s="5">
        <v>537</v>
      </c>
      <c r="L16" s="5">
        <v>15</v>
      </c>
      <c r="M16" s="5">
        <v>776</v>
      </c>
    </row>
    <row r="17" spans="1:13" ht="17.25" thickBot="1">
      <c r="A17" s="3"/>
      <c r="B17" s="3" t="s">
        <v>13340</v>
      </c>
      <c r="C17" s="4">
        <v>1527</v>
      </c>
      <c r="D17" s="5">
        <v>688</v>
      </c>
      <c r="E17" s="5">
        <v>494</v>
      </c>
      <c r="F17" s="5">
        <v>32</v>
      </c>
      <c r="G17" s="5">
        <v>9</v>
      </c>
      <c r="H17" s="5">
        <v>6</v>
      </c>
      <c r="I17" s="5">
        <v>129</v>
      </c>
      <c r="J17" s="5">
        <v>11</v>
      </c>
      <c r="K17" s="5">
        <v>681</v>
      </c>
      <c r="L17" s="5">
        <v>7</v>
      </c>
      <c r="M17" s="5">
        <v>839</v>
      </c>
    </row>
    <row r="18" spans="1:13" ht="17.25" thickBot="1">
      <c r="A18" s="3" t="s">
        <v>13339</v>
      </c>
      <c r="B18" s="3" t="s">
        <v>36</v>
      </c>
      <c r="C18" s="4">
        <v>10412</v>
      </c>
      <c r="D18" s="4">
        <v>6248</v>
      </c>
      <c r="E18" s="4">
        <v>4494</v>
      </c>
      <c r="F18" s="5">
        <v>378</v>
      </c>
      <c r="G18" s="5">
        <v>65</v>
      </c>
      <c r="H18" s="5">
        <v>96</v>
      </c>
      <c r="I18" s="4">
        <v>1066</v>
      </c>
      <c r="J18" s="5">
        <v>74</v>
      </c>
      <c r="K18" s="4">
        <v>6173</v>
      </c>
      <c r="L18" s="5">
        <v>75</v>
      </c>
      <c r="M18" s="4">
        <v>4164</v>
      </c>
    </row>
    <row r="19" spans="1:13" ht="23.25" thickBot="1">
      <c r="A19" s="3"/>
      <c r="B19" s="3" t="s">
        <v>37</v>
      </c>
      <c r="C19" s="4">
        <v>2555</v>
      </c>
      <c r="D19" s="4">
        <v>2553</v>
      </c>
      <c r="E19" s="4">
        <v>1893</v>
      </c>
      <c r="F19" s="5">
        <v>130</v>
      </c>
      <c r="G19" s="5">
        <v>22</v>
      </c>
      <c r="H19" s="5">
        <v>29</v>
      </c>
      <c r="I19" s="5">
        <v>436</v>
      </c>
      <c r="J19" s="5">
        <v>20</v>
      </c>
      <c r="K19" s="4">
        <v>2530</v>
      </c>
      <c r="L19" s="5">
        <v>23</v>
      </c>
      <c r="M19" s="5">
        <v>2</v>
      </c>
    </row>
    <row r="20" spans="1:13" ht="17.25" thickBot="1">
      <c r="A20" s="3"/>
      <c r="B20" s="3" t="s">
        <v>13338</v>
      </c>
      <c r="C20" s="4">
        <v>1941</v>
      </c>
      <c r="D20" s="5">
        <v>945</v>
      </c>
      <c r="E20" s="5">
        <v>656</v>
      </c>
      <c r="F20" s="5">
        <v>57</v>
      </c>
      <c r="G20" s="5">
        <v>6</v>
      </c>
      <c r="H20" s="5">
        <v>17</v>
      </c>
      <c r="I20" s="5">
        <v>178</v>
      </c>
      <c r="J20" s="5">
        <v>19</v>
      </c>
      <c r="K20" s="5">
        <v>933</v>
      </c>
      <c r="L20" s="5">
        <v>12</v>
      </c>
      <c r="M20" s="5">
        <v>996</v>
      </c>
    </row>
    <row r="21" spans="1:13" ht="17.25" thickBot="1">
      <c r="A21" s="3"/>
      <c r="B21" s="3" t="s">
        <v>13337</v>
      </c>
      <c r="C21" s="4">
        <v>1057</v>
      </c>
      <c r="D21" s="5">
        <v>446</v>
      </c>
      <c r="E21" s="5">
        <v>316</v>
      </c>
      <c r="F21" s="5">
        <v>29</v>
      </c>
      <c r="G21" s="5">
        <v>3</v>
      </c>
      <c r="H21" s="5">
        <v>14</v>
      </c>
      <c r="I21" s="5">
        <v>74</v>
      </c>
      <c r="J21" s="5">
        <v>4</v>
      </c>
      <c r="K21" s="5">
        <v>440</v>
      </c>
      <c r="L21" s="5">
        <v>6</v>
      </c>
      <c r="M21" s="5">
        <v>611</v>
      </c>
    </row>
    <row r="22" spans="1:13" ht="17.25" thickBot="1">
      <c r="A22" s="3"/>
      <c r="B22" s="3" t="s">
        <v>13336</v>
      </c>
      <c r="C22" s="4">
        <v>2051</v>
      </c>
      <c r="D22" s="4">
        <v>1049</v>
      </c>
      <c r="E22" s="5">
        <v>706</v>
      </c>
      <c r="F22" s="5">
        <v>75</v>
      </c>
      <c r="G22" s="5">
        <v>16</v>
      </c>
      <c r="H22" s="5">
        <v>24</v>
      </c>
      <c r="I22" s="5">
        <v>194</v>
      </c>
      <c r="J22" s="5">
        <v>19</v>
      </c>
      <c r="K22" s="4">
        <v>1034</v>
      </c>
      <c r="L22" s="5">
        <v>15</v>
      </c>
      <c r="M22" s="4">
        <v>1002</v>
      </c>
    </row>
    <row r="23" spans="1:13" ht="17.25" thickBot="1">
      <c r="A23" s="3"/>
      <c r="B23" s="3" t="s">
        <v>13335</v>
      </c>
      <c r="C23" s="4">
        <v>1510</v>
      </c>
      <c r="D23" s="5">
        <v>708</v>
      </c>
      <c r="E23" s="5">
        <v>512</v>
      </c>
      <c r="F23" s="5">
        <v>49</v>
      </c>
      <c r="G23" s="5">
        <v>13</v>
      </c>
      <c r="H23" s="5">
        <v>7</v>
      </c>
      <c r="I23" s="5">
        <v>107</v>
      </c>
      <c r="J23" s="5">
        <v>4</v>
      </c>
      <c r="K23" s="5">
        <v>692</v>
      </c>
      <c r="L23" s="5">
        <v>16</v>
      </c>
      <c r="M23" s="5">
        <v>802</v>
      </c>
    </row>
    <row r="24" spans="1:13" ht="17.25" thickBot="1">
      <c r="A24" s="3"/>
      <c r="B24" s="3" t="s">
        <v>13334</v>
      </c>
      <c r="C24" s="4">
        <v>1298</v>
      </c>
      <c r="D24" s="5">
        <v>547</v>
      </c>
      <c r="E24" s="5">
        <v>411</v>
      </c>
      <c r="F24" s="5">
        <v>38</v>
      </c>
      <c r="G24" s="5">
        <v>5</v>
      </c>
      <c r="H24" s="5">
        <v>5</v>
      </c>
      <c r="I24" s="5">
        <v>77</v>
      </c>
      <c r="J24" s="5">
        <v>8</v>
      </c>
      <c r="K24" s="5">
        <v>544</v>
      </c>
      <c r="L24" s="5">
        <v>3</v>
      </c>
      <c r="M24" s="5">
        <v>751</v>
      </c>
    </row>
    <row r="25" spans="1:13" ht="17.25" thickBot="1">
      <c r="A25" s="3" t="s">
        <v>13333</v>
      </c>
      <c r="B25" s="3" t="s">
        <v>36</v>
      </c>
      <c r="C25" s="4">
        <v>4434</v>
      </c>
      <c r="D25" s="4">
        <v>2639</v>
      </c>
      <c r="E25" s="4">
        <v>2003</v>
      </c>
      <c r="F25" s="5">
        <v>150</v>
      </c>
      <c r="G25" s="5">
        <v>25</v>
      </c>
      <c r="H25" s="5">
        <v>58</v>
      </c>
      <c r="I25" s="5">
        <v>315</v>
      </c>
      <c r="J25" s="5">
        <v>42</v>
      </c>
      <c r="K25" s="4">
        <v>2593</v>
      </c>
      <c r="L25" s="5">
        <v>46</v>
      </c>
      <c r="M25" s="4">
        <v>1795</v>
      </c>
    </row>
    <row r="26" spans="1:13" ht="23.25" thickBot="1">
      <c r="A26" s="3"/>
      <c r="B26" s="3" t="s">
        <v>37</v>
      </c>
      <c r="C26" s="4">
        <v>1125</v>
      </c>
      <c r="D26" s="4">
        <v>1125</v>
      </c>
      <c r="E26" s="5">
        <v>887</v>
      </c>
      <c r="F26" s="5">
        <v>64</v>
      </c>
      <c r="G26" s="5">
        <v>8</v>
      </c>
      <c r="H26" s="5">
        <v>16</v>
      </c>
      <c r="I26" s="5">
        <v>124</v>
      </c>
      <c r="J26" s="5">
        <v>8</v>
      </c>
      <c r="K26" s="4">
        <v>1107</v>
      </c>
      <c r="L26" s="5">
        <v>18</v>
      </c>
      <c r="M26" s="5">
        <v>0</v>
      </c>
    </row>
    <row r="27" spans="1:13" ht="17.25" thickBot="1">
      <c r="A27" s="3"/>
      <c r="B27" s="3" t="s">
        <v>13332</v>
      </c>
      <c r="C27" s="4">
        <v>1759</v>
      </c>
      <c r="D27" s="5">
        <v>858</v>
      </c>
      <c r="E27" s="5">
        <v>644</v>
      </c>
      <c r="F27" s="5">
        <v>41</v>
      </c>
      <c r="G27" s="5">
        <v>10</v>
      </c>
      <c r="H27" s="5">
        <v>13</v>
      </c>
      <c r="I27" s="5">
        <v>112</v>
      </c>
      <c r="J27" s="5">
        <v>21</v>
      </c>
      <c r="K27" s="5">
        <v>841</v>
      </c>
      <c r="L27" s="5">
        <v>17</v>
      </c>
      <c r="M27" s="5">
        <v>901</v>
      </c>
    </row>
    <row r="28" spans="1:13" ht="17.25" thickBot="1">
      <c r="A28" s="3"/>
      <c r="B28" s="3" t="s">
        <v>13331</v>
      </c>
      <c r="C28" s="4">
        <v>1550</v>
      </c>
      <c r="D28" s="5">
        <v>656</v>
      </c>
      <c r="E28" s="5">
        <v>472</v>
      </c>
      <c r="F28" s="5">
        <v>45</v>
      </c>
      <c r="G28" s="5">
        <v>7</v>
      </c>
      <c r="H28" s="5">
        <v>29</v>
      </c>
      <c r="I28" s="5">
        <v>79</v>
      </c>
      <c r="J28" s="5">
        <v>13</v>
      </c>
      <c r="K28" s="5">
        <v>645</v>
      </c>
      <c r="L28" s="5">
        <v>11</v>
      </c>
      <c r="M28" s="5">
        <v>894</v>
      </c>
    </row>
    <row r="29" spans="1:13" ht="17.25" thickBot="1">
      <c r="A29" s="3" t="s">
        <v>13330</v>
      </c>
      <c r="B29" s="3" t="s">
        <v>36</v>
      </c>
      <c r="C29" s="4">
        <v>5629</v>
      </c>
      <c r="D29" s="4">
        <v>3570</v>
      </c>
      <c r="E29" s="4">
        <v>2522</v>
      </c>
      <c r="F29" s="5">
        <v>207</v>
      </c>
      <c r="G29" s="5">
        <v>24</v>
      </c>
      <c r="H29" s="5">
        <v>56</v>
      </c>
      <c r="I29" s="5">
        <v>689</v>
      </c>
      <c r="J29" s="5">
        <v>29</v>
      </c>
      <c r="K29" s="4">
        <v>3527</v>
      </c>
      <c r="L29" s="5">
        <v>43</v>
      </c>
      <c r="M29" s="4">
        <v>2059</v>
      </c>
    </row>
    <row r="30" spans="1:13" ht="23.25" thickBot="1">
      <c r="A30" s="3"/>
      <c r="B30" s="3" t="s">
        <v>37</v>
      </c>
      <c r="C30" s="4">
        <v>1692</v>
      </c>
      <c r="D30" s="4">
        <v>1692</v>
      </c>
      <c r="E30" s="4">
        <v>1248</v>
      </c>
      <c r="F30" s="5">
        <v>100</v>
      </c>
      <c r="G30" s="5">
        <v>11</v>
      </c>
      <c r="H30" s="5">
        <v>14</v>
      </c>
      <c r="I30" s="5">
        <v>289</v>
      </c>
      <c r="J30" s="5">
        <v>17</v>
      </c>
      <c r="K30" s="4">
        <v>1679</v>
      </c>
      <c r="L30" s="5">
        <v>13</v>
      </c>
      <c r="M30" s="5">
        <v>0</v>
      </c>
    </row>
    <row r="31" spans="1:13" ht="23.25" thickBot="1">
      <c r="A31" s="3"/>
      <c r="B31" s="3" t="s">
        <v>13329</v>
      </c>
      <c r="C31" s="4">
        <v>1663</v>
      </c>
      <c r="D31" s="5">
        <v>762</v>
      </c>
      <c r="E31" s="5">
        <v>519</v>
      </c>
      <c r="F31" s="5">
        <v>34</v>
      </c>
      <c r="G31" s="5">
        <v>3</v>
      </c>
      <c r="H31" s="5">
        <v>19</v>
      </c>
      <c r="I31" s="5">
        <v>173</v>
      </c>
      <c r="J31" s="5">
        <v>7</v>
      </c>
      <c r="K31" s="5">
        <v>755</v>
      </c>
      <c r="L31" s="5">
        <v>7</v>
      </c>
      <c r="M31" s="5">
        <v>901</v>
      </c>
    </row>
    <row r="32" spans="1:13" ht="23.25" thickBot="1">
      <c r="A32" s="3"/>
      <c r="B32" s="3" t="s">
        <v>13328</v>
      </c>
      <c r="C32" s="5">
        <v>832</v>
      </c>
      <c r="D32" s="5">
        <v>375</v>
      </c>
      <c r="E32" s="5">
        <v>244</v>
      </c>
      <c r="F32" s="5">
        <v>27</v>
      </c>
      <c r="G32" s="5">
        <v>7</v>
      </c>
      <c r="H32" s="5">
        <v>5</v>
      </c>
      <c r="I32" s="5">
        <v>84</v>
      </c>
      <c r="J32" s="5">
        <v>1</v>
      </c>
      <c r="K32" s="5">
        <v>368</v>
      </c>
      <c r="L32" s="5">
        <v>7</v>
      </c>
      <c r="M32" s="5">
        <v>457</v>
      </c>
    </row>
    <row r="33" spans="1:13" ht="23.25" thickBot="1">
      <c r="A33" s="3"/>
      <c r="B33" s="3" t="s">
        <v>13327</v>
      </c>
      <c r="C33" s="4">
        <v>1442</v>
      </c>
      <c r="D33" s="5">
        <v>741</v>
      </c>
      <c r="E33" s="5">
        <v>511</v>
      </c>
      <c r="F33" s="5">
        <v>46</v>
      </c>
      <c r="G33" s="5">
        <v>3</v>
      </c>
      <c r="H33" s="5">
        <v>18</v>
      </c>
      <c r="I33" s="5">
        <v>143</v>
      </c>
      <c r="J33" s="5">
        <v>4</v>
      </c>
      <c r="K33" s="5">
        <v>725</v>
      </c>
      <c r="L33" s="5">
        <v>16</v>
      </c>
      <c r="M33" s="5">
        <v>701</v>
      </c>
    </row>
    <row r="34" spans="1:13" ht="17.25" thickBot="1">
      <c r="A34" s="3" t="s">
        <v>13326</v>
      </c>
      <c r="B34" s="3" t="s">
        <v>36</v>
      </c>
      <c r="C34" s="4">
        <v>7567</v>
      </c>
      <c r="D34" s="4">
        <v>4655</v>
      </c>
      <c r="E34" s="4">
        <v>3277</v>
      </c>
      <c r="F34" s="5">
        <v>228</v>
      </c>
      <c r="G34" s="5">
        <v>32</v>
      </c>
      <c r="H34" s="5">
        <v>83</v>
      </c>
      <c r="I34" s="5">
        <v>914</v>
      </c>
      <c r="J34" s="5">
        <v>51</v>
      </c>
      <c r="K34" s="4">
        <v>4585</v>
      </c>
      <c r="L34" s="5">
        <v>70</v>
      </c>
      <c r="M34" s="4">
        <v>2912</v>
      </c>
    </row>
    <row r="35" spans="1:13" ht="23.25" thickBot="1">
      <c r="A35" s="3"/>
      <c r="B35" s="3" t="s">
        <v>37</v>
      </c>
      <c r="C35" s="4">
        <v>2229</v>
      </c>
      <c r="D35" s="4">
        <v>2229</v>
      </c>
      <c r="E35" s="4">
        <v>1639</v>
      </c>
      <c r="F35" s="5">
        <v>115</v>
      </c>
      <c r="G35" s="5">
        <v>14</v>
      </c>
      <c r="H35" s="5">
        <v>25</v>
      </c>
      <c r="I35" s="5">
        <v>386</v>
      </c>
      <c r="J35" s="5">
        <v>21</v>
      </c>
      <c r="K35" s="4">
        <v>2200</v>
      </c>
      <c r="L35" s="5">
        <v>29</v>
      </c>
      <c r="M35" s="5">
        <v>0</v>
      </c>
    </row>
    <row r="36" spans="1:13" ht="23.25" thickBot="1">
      <c r="A36" s="3"/>
      <c r="B36" s="3" t="s">
        <v>13325</v>
      </c>
      <c r="C36" s="4">
        <v>1652</v>
      </c>
      <c r="D36" s="5">
        <v>758</v>
      </c>
      <c r="E36" s="5">
        <v>504</v>
      </c>
      <c r="F36" s="5">
        <v>29</v>
      </c>
      <c r="G36" s="5">
        <v>9</v>
      </c>
      <c r="H36" s="5">
        <v>17</v>
      </c>
      <c r="I36" s="5">
        <v>169</v>
      </c>
      <c r="J36" s="5">
        <v>14</v>
      </c>
      <c r="K36" s="5">
        <v>742</v>
      </c>
      <c r="L36" s="5">
        <v>16</v>
      </c>
      <c r="M36" s="5">
        <v>894</v>
      </c>
    </row>
    <row r="37" spans="1:13" ht="23.25" thickBot="1">
      <c r="A37" s="3"/>
      <c r="B37" s="3" t="s">
        <v>13324</v>
      </c>
      <c r="C37" s="4">
        <v>1981</v>
      </c>
      <c r="D37" s="5">
        <v>892</v>
      </c>
      <c r="E37" s="5">
        <v>607</v>
      </c>
      <c r="F37" s="5">
        <v>42</v>
      </c>
      <c r="G37" s="5">
        <v>6</v>
      </c>
      <c r="H37" s="5">
        <v>18</v>
      </c>
      <c r="I37" s="5">
        <v>196</v>
      </c>
      <c r="J37" s="5">
        <v>10</v>
      </c>
      <c r="K37" s="5">
        <v>879</v>
      </c>
      <c r="L37" s="5">
        <v>13</v>
      </c>
      <c r="M37" s="4">
        <v>1089</v>
      </c>
    </row>
    <row r="38" spans="1:13" ht="23.25" thickBot="1">
      <c r="A38" s="3"/>
      <c r="B38" s="3" t="s">
        <v>13323</v>
      </c>
      <c r="C38" s="4">
        <v>1705</v>
      </c>
      <c r="D38" s="5">
        <v>776</v>
      </c>
      <c r="E38" s="5">
        <v>527</v>
      </c>
      <c r="F38" s="5">
        <v>42</v>
      </c>
      <c r="G38" s="5">
        <v>3</v>
      </c>
      <c r="H38" s="5">
        <v>23</v>
      </c>
      <c r="I38" s="5">
        <v>163</v>
      </c>
      <c r="J38" s="5">
        <v>6</v>
      </c>
      <c r="K38" s="5">
        <v>764</v>
      </c>
      <c r="L38" s="5">
        <v>12</v>
      </c>
      <c r="M38" s="5">
        <v>929</v>
      </c>
    </row>
    <row r="39" spans="1:13" ht="17.25" thickBot="1">
      <c r="A39" s="3" t="s">
        <v>13322</v>
      </c>
      <c r="B39" s="3" t="s">
        <v>36</v>
      </c>
      <c r="C39" s="4">
        <v>11833</v>
      </c>
      <c r="D39" s="4">
        <v>7554</v>
      </c>
      <c r="E39" s="4">
        <v>5379</v>
      </c>
      <c r="F39" s="5">
        <v>434</v>
      </c>
      <c r="G39" s="5">
        <v>43</v>
      </c>
      <c r="H39" s="5">
        <v>227</v>
      </c>
      <c r="I39" s="4">
        <v>1284</v>
      </c>
      <c r="J39" s="5">
        <v>88</v>
      </c>
      <c r="K39" s="4">
        <v>7455</v>
      </c>
      <c r="L39" s="5">
        <v>99</v>
      </c>
      <c r="M39" s="4">
        <v>4279</v>
      </c>
    </row>
    <row r="40" spans="1:13" ht="23.25" thickBot="1">
      <c r="A40" s="3"/>
      <c r="B40" s="3" t="s">
        <v>37</v>
      </c>
      <c r="C40" s="4">
        <v>3469</v>
      </c>
      <c r="D40" s="4">
        <v>3469</v>
      </c>
      <c r="E40" s="4">
        <v>2639</v>
      </c>
      <c r="F40" s="5">
        <v>178</v>
      </c>
      <c r="G40" s="5">
        <v>14</v>
      </c>
      <c r="H40" s="5">
        <v>42</v>
      </c>
      <c r="I40" s="5">
        <v>534</v>
      </c>
      <c r="J40" s="5">
        <v>31</v>
      </c>
      <c r="K40" s="4">
        <v>3438</v>
      </c>
      <c r="L40" s="5">
        <v>31</v>
      </c>
      <c r="M40" s="5">
        <v>0</v>
      </c>
    </row>
    <row r="41" spans="1:13" ht="23.25" thickBot="1">
      <c r="A41" s="3"/>
      <c r="B41" s="3" t="s">
        <v>13321</v>
      </c>
      <c r="C41" s="4">
        <v>3051</v>
      </c>
      <c r="D41" s="4">
        <v>1457</v>
      </c>
      <c r="E41" s="5">
        <v>978</v>
      </c>
      <c r="F41" s="5">
        <v>99</v>
      </c>
      <c r="G41" s="5">
        <v>11</v>
      </c>
      <c r="H41" s="5">
        <v>53</v>
      </c>
      <c r="I41" s="5">
        <v>270</v>
      </c>
      <c r="J41" s="5">
        <v>21</v>
      </c>
      <c r="K41" s="4">
        <v>1432</v>
      </c>
      <c r="L41" s="5">
        <v>25</v>
      </c>
      <c r="M41" s="4">
        <v>1594</v>
      </c>
    </row>
    <row r="42" spans="1:13" ht="23.25" thickBot="1">
      <c r="A42" s="3"/>
      <c r="B42" s="3" t="s">
        <v>13320</v>
      </c>
      <c r="C42" s="4">
        <v>2840</v>
      </c>
      <c r="D42" s="4">
        <v>1383</v>
      </c>
      <c r="E42" s="5">
        <v>939</v>
      </c>
      <c r="F42" s="5">
        <v>77</v>
      </c>
      <c r="G42" s="5">
        <v>10</v>
      </c>
      <c r="H42" s="5">
        <v>64</v>
      </c>
      <c r="I42" s="5">
        <v>246</v>
      </c>
      <c r="J42" s="5">
        <v>27</v>
      </c>
      <c r="K42" s="4">
        <v>1363</v>
      </c>
      <c r="L42" s="5">
        <v>20</v>
      </c>
      <c r="M42" s="4">
        <v>1457</v>
      </c>
    </row>
    <row r="43" spans="1:13" ht="23.25" thickBot="1">
      <c r="A43" s="3"/>
      <c r="B43" s="3" t="s">
        <v>13319</v>
      </c>
      <c r="C43" s="4">
        <v>2473</v>
      </c>
      <c r="D43" s="4">
        <v>1245</v>
      </c>
      <c r="E43" s="5">
        <v>823</v>
      </c>
      <c r="F43" s="5">
        <v>80</v>
      </c>
      <c r="G43" s="5">
        <v>8</v>
      </c>
      <c r="H43" s="5">
        <v>68</v>
      </c>
      <c r="I43" s="5">
        <v>234</v>
      </c>
      <c r="J43" s="5">
        <v>9</v>
      </c>
      <c r="K43" s="4">
        <v>1222</v>
      </c>
      <c r="L43" s="5">
        <v>23</v>
      </c>
      <c r="M43" s="4">
        <v>1228</v>
      </c>
    </row>
    <row r="44" spans="1:13" ht="17.25" thickBot="1">
      <c r="A44" s="3" t="s">
        <v>13318</v>
      </c>
      <c r="B44" s="3" t="s">
        <v>36</v>
      </c>
      <c r="C44" s="4">
        <v>14219</v>
      </c>
      <c r="D44" s="4">
        <v>8373</v>
      </c>
      <c r="E44" s="4">
        <v>6027</v>
      </c>
      <c r="F44" s="5">
        <v>491</v>
      </c>
      <c r="G44" s="5">
        <v>56</v>
      </c>
      <c r="H44" s="5">
        <v>190</v>
      </c>
      <c r="I44" s="4">
        <v>1364</v>
      </c>
      <c r="J44" s="5">
        <v>101</v>
      </c>
      <c r="K44" s="4">
        <v>8229</v>
      </c>
      <c r="L44" s="5">
        <v>144</v>
      </c>
      <c r="M44" s="4">
        <v>5846</v>
      </c>
    </row>
    <row r="45" spans="1:13" ht="23.25" thickBot="1">
      <c r="A45" s="3"/>
      <c r="B45" s="3" t="s">
        <v>37</v>
      </c>
      <c r="C45" s="4">
        <v>3539</v>
      </c>
      <c r="D45" s="4">
        <v>3537</v>
      </c>
      <c r="E45" s="4">
        <v>2664</v>
      </c>
      <c r="F45" s="5">
        <v>195</v>
      </c>
      <c r="G45" s="5">
        <v>20</v>
      </c>
      <c r="H45" s="5">
        <v>44</v>
      </c>
      <c r="I45" s="5">
        <v>530</v>
      </c>
      <c r="J45" s="5">
        <v>35</v>
      </c>
      <c r="K45" s="4">
        <v>3488</v>
      </c>
      <c r="L45" s="5">
        <v>49</v>
      </c>
      <c r="M45" s="5">
        <v>2</v>
      </c>
    </row>
    <row r="46" spans="1:13" ht="23.25" thickBot="1">
      <c r="A46" s="3"/>
      <c r="B46" s="3" t="s">
        <v>13317</v>
      </c>
      <c r="C46" s="4">
        <v>2647</v>
      </c>
      <c r="D46" s="4">
        <v>1460</v>
      </c>
      <c r="E46" s="5">
        <v>935</v>
      </c>
      <c r="F46" s="5">
        <v>93</v>
      </c>
      <c r="G46" s="5">
        <v>11</v>
      </c>
      <c r="H46" s="5">
        <v>52</v>
      </c>
      <c r="I46" s="5">
        <v>317</v>
      </c>
      <c r="J46" s="5">
        <v>23</v>
      </c>
      <c r="K46" s="4">
        <v>1431</v>
      </c>
      <c r="L46" s="5">
        <v>29</v>
      </c>
      <c r="M46" s="4">
        <v>1187</v>
      </c>
    </row>
    <row r="47" spans="1:13" ht="23.25" thickBot="1">
      <c r="A47" s="3"/>
      <c r="B47" s="3" t="s">
        <v>13316</v>
      </c>
      <c r="C47" s="4">
        <v>3058</v>
      </c>
      <c r="D47" s="4">
        <v>1044</v>
      </c>
      <c r="E47" s="5">
        <v>762</v>
      </c>
      <c r="F47" s="5">
        <v>52</v>
      </c>
      <c r="G47" s="5">
        <v>8</v>
      </c>
      <c r="H47" s="5">
        <v>25</v>
      </c>
      <c r="I47" s="5">
        <v>157</v>
      </c>
      <c r="J47" s="5">
        <v>21</v>
      </c>
      <c r="K47" s="4">
        <v>1025</v>
      </c>
      <c r="L47" s="5">
        <v>19</v>
      </c>
      <c r="M47" s="4">
        <v>2014</v>
      </c>
    </row>
    <row r="48" spans="1:13" ht="23.25" thickBot="1">
      <c r="A48" s="3"/>
      <c r="B48" s="3" t="s">
        <v>13315</v>
      </c>
      <c r="C48" s="4">
        <v>2816</v>
      </c>
      <c r="D48" s="4">
        <v>1267</v>
      </c>
      <c r="E48" s="5">
        <v>904</v>
      </c>
      <c r="F48" s="5">
        <v>83</v>
      </c>
      <c r="G48" s="5">
        <v>11</v>
      </c>
      <c r="H48" s="5">
        <v>35</v>
      </c>
      <c r="I48" s="5">
        <v>195</v>
      </c>
      <c r="J48" s="5">
        <v>12</v>
      </c>
      <c r="K48" s="4">
        <v>1240</v>
      </c>
      <c r="L48" s="5">
        <v>27</v>
      </c>
      <c r="M48" s="4">
        <v>1549</v>
      </c>
    </row>
    <row r="49" spans="1:13" ht="23.25" thickBot="1">
      <c r="A49" s="3"/>
      <c r="B49" s="3" t="s">
        <v>13314</v>
      </c>
      <c r="C49" s="4">
        <v>2159</v>
      </c>
      <c r="D49" s="4">
        <v>1065</v>
      </c>
      <c r="E49" s="5">
        <v>762</v>
      </c>
      <c r="F49" s="5">
        <v>68</v>
      </c>
      <c r="G49" s="5">
        <v>6</v>
      </c>
      <c r="H49" s="5">
        <v>34</v>
      </c>
      <c r="I49" s="5">
        <v>165</v>
      </c>
      <c r="J49" s="5">
        <v>10</v>
      </c>
      <c r="K49" s="4">
        <v>1045</v>
      </c>
      <c r="L49" s="5">
        <v>20</v>
      </c>
      <c r="M49" s="4">
        <v>1094</v>
      </c>
    </row>
    <row r="50" spans="1:13" ht="17.25" thickBot="1">
      <c r="A50" s="3" t="s">
        <v>13313</v>
      </c>
      <c r="B50" s="3" t="s">
        <v>36</v>
      </c>
      <c r="C50" s="4">
        <v>11166</v>
      </c>
      <c r="D50" s="4">
        <v>6607</v>
      </c>
      <c r="E50" s="4">
        <v>4799</v>
      </c>
      <c r="F50" s="5">
        <v>338</v>
      </c>
      <c r="G50" s="5">
        <v>52</v>
      </c>
      <c r="H50" s="5">
        <v>141</v>
      </c>
      <c r="I50" s="4">
        <v>1077</v>
      </c>
      <c r="J50" s="5">
        <v>75</v>
      </c>
      <c r="K50" s="4">
        <v>6482</v>
      </c>
      <c r="L50" s="5">
        <v>125</v>
      </c>
      <c r="M50" s="4">
        <v>4559</v>
      </c>
    </row>
    <row r="51" spans="1:13" ht="23.25" thickBot="1">
      <c r="A51" s="3"/>
      <c r="B51" s="3" t="s">
        <v>37</v>
      </c>
      <c r="C51" s="4">
        <v>3421</v>
      </c>
      <c r="D51" s="4">
        <v>3419</v>
      </c>
      <c r="E51" s="4">
        <v>2601</v>
      </c>
      <c r="F51" s="5">
        <v>178</v>
      </c>
      <c r="G51" s="5">
        <v>28</v>
      </c>
      <c r="H51" s="5">
        <v>37</v>
      </c>
      <c r="I51" s="5">
        <v>486</v>
      </c>
      <c r="J51" s="5">
        <v>29</v>
      </c>
      <c r="K51" s="4">
        <v>3359</v>
      </c>
      <c r="L51" s="5">
        <v>60</v>
      </c>
      <c r="M51" s="5">
        <v>2</v>
      </c>
    </row>
    <row r="52" spans="1:13" ht="23.25" thickBot="1">
      <c r="A52" s="3"/>
      <c r="B52" s="3" t="s">
        <v>13312</v>
      </c>
      <c r="C52" s="4">
        <v>2618</v>
      </c>
      <c r="D52" s="4">
        <v>1055</v>
      </c>
      <c r="E52" s="5">
        <v>722</v>
      </c>
      <c r="F52" s="5">
        <v>47</v>
      </c>
      <c r="G52" s="5">
        <v>3</v>
      </c>
      <c r="H52" s="5">
        <v>38</v>
      </c>
      <c r="I52" s="5">
        <v>207</v>
      </c>
      <c r="J52" s="5">
        <v>16</v>
      </c>
      <c r="K52" s="4">
        <v>1033</v>
      </c>
      <c r="L52" s="5">
        <v>22</v>
      </c>
      <c r="M52" s="4">
        <v>1563</v>
      </c>
    </row>
    <row r="53" spans="1:13" ht="23.25" thickBot="1">
      <c r="A53" s="3"/>
      <c r="B53" s="3" t="s">
        <v>13311</v>
      </c>
      <c r="C53" s="4">
        <v>2392</v>
      </c>
      <c r="D53" s="5">
        <v>906</v>
      </c>
      <c r="E53" s="5">
        <v>634</v>
      </c>
      <c r="F53" s="5">
        <v>36</v>
      </c>
      <c r="G53" s="5">
        <v>13</v>
      </c>
      <c r="H53" s="5">
        <v>37</v>
      </c>
      <c r="I53" s="5">
        <v>149</v>
      </c>
      <c r="J53" s="5">
        <v>15</v>
      </c>
      <c r="K53" s="5">
        <v>884</v>
      </c>
      <c r="L53" s="5">
        <v>22</v>
      </c>
      <c r="M53" s="4">
        <v>1486</v>
      </c>
    </row>
    <row r="54" spans="1:13" ht="23.25" thickBot="1">
      <c r="A54" s="3"/>
      <c r="B54" s="3" t="s">
        <v>13310</v>
      </c>
      <c r="C54" s="4">
        <v>2735</v>
      </c>
      <c r="D54" s="4">
        <v>1227</v>
      </c>
      <c r="E54" s="5">
        <v>842</v>
      </c>
      <c r="F54" s="5">
        <v>77</v>
      </c>
      <c r="G54" s="5">
        <v>8</v>
      </c>
      <c r="H54" s="5">
        <v>29</v>
      </c>
      <c r="I54" s="5">
        <v>235</v>
      </c>
      <c r="J54" s="5">
        <v>15</v>
      </c>
      <c r="K54" s="4">
        <v>1206</v>
      </c>
      <c r="L54" s="5">
        <v>21</v>
      </c>
      <c r="M54" s="4">
        <v>1508</v>
      </c>
    </row>
    <row r="55" spans="1:13" ht="17.25" thickBot="1">
      <c r="A55" s="3" t="s">
        <v>13309</v>
      </c>
      <c r="B55" s="3" t="s">
        <v>36</v>
      </c>
      <c r="C55" s="4">
        <v>33216</v>
      </c>
      <c r="D55" s="4">
        <v>21038</v>
      </c>
      <c r="E55" s="4">
        <v>15137</v>
      </c>
      <c r="F55" s="4">
        <v>1211</v>
      </c>
      <c r="G55" s="5">
        <v>105</v>
      </c>
      <c r="H55" s="5">
        <v>345</v>
      </c>
      <c r="I55" s="4">
        <v>3795</v>
      </c>
      <c r="J55" s="5">
        <v>166</v>
      </c>
      <c r="K55" s="4">
        <v>20759</v>
      </c>
      <c r="L55" s="5">
        <v>279</v>
      </c>
      <c r="M55" s="4">
        <v>12178</v>
      </c>
    </row>
    <row r="56" spans="1:13" ht="23.25" thickBot="1">
      <c r="A56" s="3"/>
      <c r="B56" s="3" t="s">
        <v>37</v>
      </c>
      <c r="C56" s="4">
        <v>7480</v>
      </c>
      <c r="D56" s="4">
        <v>7479</v>
      </c>
      <c r="E56" s="4">
        <v>5638</v>
      </c>
      <c r="F56" s="5">
        <v>385</v>
      </c>
      <c r="G56" s="5">
        <v>25</v>
      </c>
      <c r="H56" s="5">
        <v>55</v>
      </c>
      <c r="I56" s="4">
        <v>1250</v>
      </c>
      <c r="J56" s="5">
        <v>40</v>
      </c>
      <c r="K56" s="4">
        <v>7393</v>
      </c>
      <c r="L56" s="5">
        <v>86</v>
      </c>
      <c r="M56" s="5">
        <v>1</v>
      </c>
    </row>
    <row r="57" spans="1:13" ht="23.25" thickBot="1">
      <c r="A57" s="3"/>
      <c r="B57" s="3" t="s">
        <v>13308</v>
      </c>
      <c r="C57" s="4">
        <v>2293</v>
      </c>
      <c r="D57" s="4">
        <v>1078</v>
      </c>
      <c r="E57" s="5">
        <v>724</v>
      </c>
      <c r="F57" s="5">
        <v>85</v>
      </c>
      <c r="G57" s="5">
        <v>5</v>
      </c>
      <c r="H57" s="5">
        <v>23</v>
      </c>
      <c r="I57" s="5">
        <v>208</v>
      </c>
      <c r="J57" s="5">
        <v>17</v>
      </c>
      <c r="K57" s="4">
        <v>1062</v>
      </c>
      <c r="L57" s="5">
        <v>16</v>
      </c>
      <c r="M57" s="4">
        <v>1215</v>
      </c>
    </row>
    <row r="58" spans="1:13" ht="23.25" thickBot="1">
      <c r="A58" s="3"/>
      <c r="B58" s="3" t="s">
        <v>13307</v>
      </c>
      <c r="C58" s="4">
        <v>3021</v>
      </c>
      <c r="D58" s="4">
        <v>1466</v>
      </c>
      <c r="E58" s="4">
        <v>1035</v>
      </c>
      <c r="F58" s="5">
        <v>64</v>
      </c>
      <c r="G58" s="5">
        <v>7</v>
      </c>
      <c r="H58" s="5">
        <v>46</v>
      </c>
      <c r="I58" s="5">
        <v>282</v>
      </c>
      <c r="J58" s="5">
        <v>13</v>
      </c>
      <c r="K58" s="4">
        <v>1447</v>
      </c>
      <c r="L58" s="5">
        <v>19</v>
      </c>
      <c r="M58" s="4">
        <v>1555</v>
      </c>
    </row>
    <row r="59" spans="1:13" ht="23.25" thickBot="1">
      <c r="A59" s="3"/>
      <c r="B59" s="3" t="s">
        <v>13306</v>
      </c>
      <c r="C59" s="4">
        <v>2002</v>
      </c>
      <c r="D59" s="5">
        <v>901</v>
      </c>
      <c r="E59" s="5">
        <v>632</v>
      </c>
      <c r="F59" s="5">
        <v>54</v>
      </c>
      <c r="G59" s="5">
        <v>13</v>
      </c>
      <c r="H59" s="5">
        <v>13</v>
      </c>
      <c r="I59" s="5">
        <v>156</v>
      </c>
      <c r="J59" s="5">
        <v>10</v>
      </c>
      <c r="K59" s="5">
        <v>878</v>
      </c>
      <c r="L59" s="5">
        <v>23</v>
      </c>
      <c r="M59" s="4">
        <v>1101</v>
      </c>
    </row>
    <row r="60" spans="1:13" ht="23.25" thickBot="1">
      <c r="A60" s="3"/>
      <c r="B60" s="3" t="s">
        <v>13305</v>
      </c>
      <c r="C60" s="4">
        <v>3302</v>
      </c>
      <c r="D60" s="4">
        <v>1910</v>
      </c>
      <c r="E60" s="4">
        <v>1403</v>
      </c>
      <c r="F60" s="5">
        <v>134</v>
      </c>
      <c r="G60" s="5">
        <v>12</v>
      </c>
      <c r="H60" s="5">
        <v>35</v>
      </c>
      <c r="I60" s="5">
        <v>277</v>
      </c>
      <c r="J60" s="5">
        <v>22</v>
      </c>
      <c r="K60" s="4">
        <v>1883</v>
      </c>
      <c r="L60" s="5">
        <v>27</v>
      </c>
      <c r="M60" s="4">
        <v>1392</v>
      </c>
    </row>
    <row r="61" spans="1:13" ht="23.25" thickBot="1">
      <c r="A61" s="3"/>
      <c r="B61" s="3" t="s">
        <v>13304</v>
      </c>
      <c r="C61" s="4">
        <v>1139</v>
      </c>
      <c r="D61" s="5">
        <v>613</v>
      </c>
      <c r="E61" s="5">
        <v>463</v>
      </c>
      <c r="F61" s="5">
        <v>17</v>
      </c>
      <c r="G61" s="5">
        <v>4</v>
      </c>
      <c r="H61" s="5">
        <v>10</v>
      </c>
      <c r="I61" s="5">
        <v>109</v>
      </c>
      <c r="J61" s="5">
        <v>4</v>
      </c>
      <c r="K61" s="5">
        <v>607</v>
      </c>
      <c r="L61" s="5">
        <v>6</v>
      </c>
      <c r="M61" s="5">
        <v>526</v>
      </c>
    </row>
    <row r="62" spans="1:13" ht="23.25" thickBot="1">
      <c r="A62" s="3"/>
      <c r="B62" s="3" t="s">
        <v>13303</v>
      </c>
      <c r="C62" s="4">
        <v>4226</v>
      </c>
      <c r="D62" s="4">
        <v>2260</v>
      </c>
      <c r="E62" s="4">
        <v>1545</v>
      </c>
      <c r="F62" s="5">
        <v>138</v>
      </c>
      <c r="G62" s="5">
        <v>10</v>
      </c>
      <c r="H62" s="5">
        <v>43</v>
      </c>
      <c r="I62" s="5">
        <v>481</v>
      </c>
      <c r="J62" s="5">
        <v>16</v>
      </c>
      <c r="K62" s="4">
        <v>2233</v>
      </c>
      <c r="L62" s="5">
        <v>27</v>
      </c>
      <c r="M62" s="4">
        <v>1966</v>
      </c>
    </row>
    <row r="63" spans="1:13" ht="23.25" thickBot="1">
      <c r="A63" s="3"/>
      <c r="B63" s="3" t="s">
        <v>13302</v>
      </c>
      <c r="C63" s="4">
        <v>2507</v>
      </c>
      <c r="D63" s="4">
        <v>1304</v>
      </c>
      <c r="E63" s="5">
        <v>928</v>
      </c>
      <c r="F63" s="5">
        <v>86</v>
      </c>
      <c r="G63" s="5">
        <v>12</v>
      </c>
      <c r="H63" s="5">
        <v>21</v>
      </c>
      <c r="I63" s="5">
        <v>226</v>
      </c>
      <c r="J63" s="5">
        <v>13</v>
      </c>
      <c r="K63" s="4">
        <v>1286</v>
      </c>
      <c r="L63" s="5">
        <v>18</v>
      </c>
      <c r="M63" s="4">
        <v>1203</v>
      </c>
    </row>
    <row r="64" spans="1:13" ht="23.25" thickBot="1">
      <c r="A64" s="3"/>
      <c r="B64" s="3" t="s">
        <v>13301</v>
      </c>
      <c r="C64" s="4">
        <v>3535</v>
      </c>
      <c r="D64" s="4">
        <v>1915</v>
      </c>
      <c r="E64" s="4">
        <v>1296</v>
      </c>
      <c r="F64" s="5">
        <v>127</v>
      </c>
      <c r="G64" s="5">
        <v>10</v>
      </c>
      <c r="H64" s="5">
        <v>54</v>
      </c>
      <c r="I64" s="5">
        <v>380</v>
      </c>
      <c r="J64" s="5">
        <v>15</v>
      </c>
      <c r="K64" s="4">
        <v>1882</v>
      </c>
      <c r="L64" s="5">
        <v>33</v>
      </c>
      <c r="M64" s="4">
        <v>1620</v>
      </c>
    </row>
    <row r="65" spans="1:13" ht="23.25" thickBot="1">
      <c r="A65" s="3"/>
      <c r="B65" s="3" t="s">
        <v>13300</v>
      </c>
      <c r="C65" s="4">
        <v>3711</v>
      </c>
      <c r="D65" s="4">
        <v>2112</v>
      </c>
      <c r="E65" s="4">
        <v>1473</v>
      </c>
      <c r="F65" s="5">
        <v>121</v>
      </c>
      <c r="G65" s="5">
        <v>7</v>
      </c>
      <c r="H65" s="5">
        <v>45</v>
      </c>
      <c r="I65" s="5">
        <v>426</v>
      </c>
      <c r="J65" s="5">
        <v>16</v>
      </c>
      <c r="K65" s="4">
        <v>2088</v>
      </c>
      <c r="L65" s="5">
        <v>24</v>
      </c>
      <c r="M65" s="4">
        <v>1599</v>
      </c>
    </row>
    <row r="66" spans="1:13" ht="17.25" thickBot="1">
      <c r="A66" s="3" t="s">
        <v>13299</v>
      </c>
      <c r="B66" s="3" t="s">
        <v>36</v>
      </c>
      <c r="C66" s="4">
        <v>23081</v>
      </c>
      <c r="D66" s="4">
        <v>13040</v>
      </c>
      <c r="E66" s="4">
        <v>9584</v>
      </c>
      <c r="F66" s="5">
        <v>869</v>
      </c>
      <c r="G66" s="5">
        <v>98</v>
      </c>
      <c r="H66" s="5">
        <v>214</v>
      </c>
      <c r="I66" s="4">
        <v>1972</v>
      </c>
      <c r="J66" s="5">
        <v>130</v>
      </c>
      <c r="K66" s="4">
        <v>12867</v>
      </c>
      <c r="L66" s="5">
        <v>173</v>
      </c>
      <c r="M66" s="4">
        <v>10041</v>
      </c>
    </row>
    <row r="67" spans="1:13" ht="23.25" thickBot="1">
      <c r="A67" s="3"/>
      <c r="B67" s="3" t="s">
        <v>37</v>
      </c>
      <c r="C67" s="4">
        <v>5080</v>
      </c>
      <c r="D67" s="4">
        <v>5080</v>
      </c>
      <c r="E67" s="4">
        <v>3923</v>
      </c>
      <c r="F67" s="5">
        <v>305</v>
      </c>
      <c r="G67" s="5">
        <v>33</v>
      </c>
      <c r="H67" s="5">
        <v>40</v>
      </c>
      <c r="I67" s="5">
        <v>703</v>
      </c>
      <c r="J67" s="5">
        <v>38</v>
      </c>
      <c r="K67" s="4">
        <v>5042</v>
      </c>
      <c r="L67" s="5">
        <v>38</v>
      </c>
      <c r="M67" s="5">
        <v>0</v>
      </c>
    </row>
    <row r="68" spans="1:13" ht="23.25" thickBot="1">
      <c r="A68" s="3"/>
      <c r="B68" s="3" t="s">
        <v>13298</v>
      </c>
      <c r="C68" s="4">
        <v>2900</v>
      </c>
      <c r="D68" s="5">
        <v>965</v>
      </c>
      <c r="E68" s="5">
        <v>669</v>
      </c>
      <c r="F68" s="5">
        <v>58</v>
      </c>
      <c r="G68" s="5">
        <v>9</v>
      </c>
      <c r="H68" s="5">
        <v>24</v>
      </c>
      <c r="I68" s="5">
        <v>160</v>
      </c>
      <c r="J68" s="5">
        <v>24</v>
      </c>
      <c r="K68" s="5">
        <v>944</v>
      </c>
      <c r="L68" s="5">
        <v>21</v>
      </c>
      <c r="M68" s="4">
        <v>1935</v>
      </c>
    </row>
    <row r="69" spans="1:13" ht="23.25" thickBot="1">
      <c r="A69" s="3"/>
      <c r="B69" s="3" t="s">
        <v>13297</v>
      </c>
      <c r="C69" s="4">
        <v>2471</v>
      </c>
      <c r="D69" s="4">
        <v>1066</v>
      </c>
      <c r="E69" s="5">
        <v>792</v>
      </c>
      <c r="F69" s="5">
        <v>79</v>
      </c>
      <c r="G69" s="5">
        <v>7</v>
      </c>
      <c r="H69" s="5">
        <v>18</v>
      </c>
      <c r="I69" s="5">
        <v>148</v>
      </c>
      <c r="J69" s="5">
        <v>2</v>
      </c>
      <c r="K69" s="4">
        <v>1046</v>
      </c>
      <c r="L69" s="5">
        <v>20</v>
      </c>
      <c r="M69" s="4">
        <v>1405</v>
      </c>
    </row>
    <row r="70" spans="1:13" ht="23.25" thickBot="1">
      <c r="A70" s="3"/>
      <c r="B70" s="3" t="s">
        <v>13296</v>
      </c>
      <c r="C70" s="4">
        <v>2133</v>
      </c>
      <c r="D70" s="4">
        <v>1004</v>
      </c>
      <c r="E70" s="5">
        <v>734</v>
      </c>
      <c r="F70" s="5">
        <v>75</v>
      </c>
      <c r="G70" s="5">
        <v>13</v>
      </c>
      <c r="H70" s="5">
        <v>19</v>
      </c>
      <c r="I70" s="5">
        <v>141</v>
      </c>
      <c r="J70" s="5">
        <v>11</v>
      </c>
      <c r="K70" s="5">
        <v>993</v>
      </c>
      <c r="L70" s="5">
        <v>11</v>
      </c>
      <c r="M70" s="4">
        <v>1129</v>
      </c>
    </row>
    <row r="71" spans="1:13" ht="23.25" thickBot="1">
      <c r="A71" s="3"/>
      <c r="B71" s="3" t="s">
        <v>13295</v>
      </c>
      <c r="C71" s="4">
        <v>2289</v>
      </c>
      <c r="D71" s="4">
        <v>1331</v>
      </c>
      <c r="E71" s="5">
        <v>934</v>
      </c>
      <c r="F71" s="5">
        <v>96</v>
      </c>
      <c r="G71" s="5">
        <v>6</v>
      </c>
      <c r="H71" s="5">
        <v>16</v>
      </c>
      <c r="I71" s="5">
        <v>241</v>
      </c>
      <c r="J71" s="5">
        <v>15</v>
      </c>
      <c r="K71" s="4">
        <v>1308</v>
      </c>
      <c r="L71" s="5">
        <v>23</v>
      </c>
      <c r="M71" s="5">
        <v>958</v>
      </c>
    </row>
    <row r="72" spans="1:13" ht="23.25" thickBot="1">
      <c r="A72" s="3"/>
      <c r="B72" s="3" t="s">
        <v>13294</v>
      </c>
      <c r="C72" s="4">
        <v>2966</v>
      </c>
      <c r="D72" s="4">
        <v>1443</v>
      </c>
      <c r="E72" s="4">
        <v>1017</v>
      </c>
      <c r="F72" s="5">
        <v>117</v>
      </c>
      <c r="G72" s="5">
        <v>7</v>
      </c>
      <c r="H72" s="5">
        <v>31</v>
      </c>
      <c r="I72" s="5">
        <v>244</v>
      </c>
      <c r="J72" s="5">
        <v>8</v>
      </c>
      <c r="K72" s="4">
        <v>1424</v>
      </c>
      <c r="L72" s="5">
        <v>19</v>
      </c>
      <c r="M72" s="4">
        <v>1523</v>
      </c>
    </row>
    <row r="73" spans="1:13" ht="23.25" thickBot="1">
      <c r="A73" s="3"/>
      <c r="B73" s="3" t="s">
        <v>13293</v>
      </c>
      <c r="C73" s="4">
        <v>2814</v>
      </c>
      <c r="D73" s="4">
        <v>1380</v>
      </c>
      <c r="E73" s="4">
        <v>1000</v>
      </c>
      <c r="F73" s="5">
        <v>85</v>
      </c>
      <c r="G73" s="5">
        <v>10</v>
      </c>
      <c r="H73" s="5">
        <v>33</v>
      </c>
      <c r="I73" s="5">
        <v>211</v>
      </c>
      <c r="J73" s="5">
        <v>16</v>
      </c>
      <c r="K73" s="4">
        <v>1355</v>
      </c>
      <c r="L73" s="5">
        <v>25</v>
      </c>
      <c r="M73" s="4">
        <v>1434</v>
      </c>
    </row>
    <row r="74" spans="1:13" ht="23.25" thickBot="1">
      <c r="A74" s="3"/>
      <c r="B74" s="3" t="s">
        <v>13292</v>
      </c>
      <c r="C74" s="4">
        <v>2428</v>
      </c>
      <c r="D74" s="5">
        <v>771</v>
      </c>
      <c r="E74" s="5">
        <v>515</v>
      </c>
      <c r="F74" s="5">
        <v>54</v>
      </c>
      <c r="G74" s="5">
        <v>13</v>
      </c>
      <c r="H74" s="5">
        <v>33</v>
      </c>
      <c r="I74" s="5">
        <v>124</v>
      </c>
      <c r="J74" s="5">
        <v>16</v>
      </c>
      <c r="K74" s="5">
        <v>755</v>
      </c>
      <c r="L74" s="5">
        <v>16</v>
      </c>
      <c r="M74" s="4">
        <v>1657</v>
      </c>
    </row>
    <row r="75" spans="1:13" ht="23.25" thickBot="1">
      <c r="A75" s="3" t="s">
        <v>97</v>
      </c>
      <c r="B75" s="3"/>
      <c r="C75" s="5">
        <v>0</v>
      </c>
      <c r="D75" s="5">
        <v>6</v>
      </c>
      <c r="E75" s="5">
        <v>4</v>
      </c>
      <c r="F75" s="5">
        <v>0</v>
      </c>
      <c r="G75" s="5">
        <v>0</v>
      </c>
      <c r="H75" s="5">
        <v>0</v>
      </c>
      <c r="I75" s="5">
        <v>1</v>
      </c>
      <c r="J75" s="5">
        <v>0</v>
      </c>
      <c r="K75" s="5">
        <v>5</v>
      </c>
      <c r="L75" s="5">
        <v>1</v>
      </c>
      <c r="M75" s="5">
        <v>-6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5A9BC-1995-46A4-B442-A8BCBBC9C960}">
  <sheetPr>
    <tabColor theme="8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4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19</v>
      </c>
      <c r="J2" s="25" t="s">
        <v>27</v>
      </c>
      <c r="K2" s="25" t="s">
        <v>27</v>
      </c>
      <c r="L2" s="45" t="s">
        <v>29</v>
      </c>
      <c r="M2" s="25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13406</v>
      </c>
      <c r="F3" s="26" t="s">
        <v>2164</v>
      </c>
      <c r="G3" s="26" t="s">
        <v>13405</v>
      </c>
      <c r="H3" s="26" t="s">
        <v>13404</v>
      </c>
      <c r="I3" s="26" t="s">
        <v>13403</v>
      </c>
      <c r="J3" s="26" t="s">
        <v>13402</v>
      </c>
      <c r="K3" s="26" t="s">
        <v>13401</v>
      </c>
      <c r="L3" s="44"/>
      <c r="M3" s="26"/>
      <c r="N3" s="44"/>
      <c r="U3" t="s">
        <v>3</v>
      </c>
      <c r="V3" t="str">
        <f t="shared" si="0"/>
        <v>이상직</v>
      </c>
      <c r="W3" t="str">
        <f t="shared" si="0"/>
        <v>이수진</v>
      </c>
      <c r="X3" t="str">
        <f t="shared" si="0"/>
        <v>조형철</v>
      </c>
    </row>
    <row r="4" spans="1:24" ht="17.25" thickBot="1">
      <c r="A4" s="3" t="s">
        <v>30</v>
      </c>
      <c r="B4" s="3"/>
      <c r="C4" s="4">
        <v>165905</v>
      </c>
      <c r="D4" s="4">
        <v>109358</v>
      </c>
      <c r="E4" s="4">
        <v>67568</v>
      </c>
      <c r="F4" s="4">
        <v>7101</v>
      </c>
      <c r="G4" s="4">
        <v>3853</v>
      </c>
      <c r="H4" s="4">
        <v>4543</v>
      </c>
      <c r="I4" s="5">
        <v>428</v>
      </c>
      <c r="J4" s="4">
        <v>2848</v>
      </c>
      <c r="K4" s="4">
        <v>21697</v>
      </c>
      <c r="L4" s="4">
        <v>108038</v>
      </c>
      <c r="M4" s="4">
        <v>1320</v>
      </c>
      <c r="N4" s="4">
        <v>56547</v>
      </c>
      <c r="V4" s="8"/>
      <c r="W4" s="8"/>
      <c r="X4" s="8"/>
    </row>
    <row r="5" spans="1:24" ht="23.25" thickBot="1">
      <c r="A5" s="3" t="s">
        <v>31</v>
      </c>
      <c r="B5" s="3"/>
      <c r="C5" s="5">
        <v>412</v>
      </c>
      <c r="D5" s="5">
        <v>383</v>
      </c>
      <c r="E5" s="5">
        <v>192</v>
      </c>
      <c r="F5" s="5">
        <v>45</v>
      </c>
      <c r="G5" s="5">
        <v>33</v>
      </c>
      <c r="H5" s="5">
        <v>21</v>
      </c>
      <c r="I5" s="5">
        <v>4</v>
      </c>
      <c r="J5" s="5">
        <v>26</v>
      </c>
      <c r="K5" s="5">
        <v>38</v>
      </c>
      <c r="L5" s="5">
        <v>359</v>
      </c>
      <c r="M5" s="5">
        <v>24</v>
      </c>
      <c r="N5" s="5">
        <v>29</v>
      </c>
      <c r="T5" t="s">
        <v>2929</v>
      </c>
      <c r="U5">
        <f>SUMIF($A:$A,"합계",D:D)</f>
        <v>109358</v>
      </c>
      <c r="V5">
        <f>SUMIF($A:$A,"합계",E:E)</f>
        <v>67568</v>
      </c>
      <c r="W5">
        <f>SUMIF($A:$A,"합계",F:F)</f>
        <v>7101</v>
      </c>
      <c r="X5">
        <f>SUMIF($A:$A,"합계",G:G)</f>
        <v>3853</v>
      </c>
    </row>
    <row r="6" spans="1:24" ht="23.25" thickBot="1">
      <c r="A6" s="3" t="s">
        <v>32</v>
      </c>
      <c r="B6" s="3"/>
      <c r="C6" s="4">
        <v>14574</v>
      </c>
      <c r="D6" s="4">
        <v>14560</v>
      </c>
      <c r="E6" s="4">
        <v>9366</v>
      </c>
      <c r="F6" s="5">
        <v>908</v>
      </c>
      <c r="G6" s="5">
        <v>473</v>
      </c>
      <c r="H6" s="5">
        <v>666</v>
      </c>
      <c r="I6" s="5">
        <v>63</v>
      </c>
      <c r="J6" s="5">
        <v>520</v>
      </c>
      <c r="K6" s="4">
        <v>2300</v>
      </c>
      <c r="L6" s="4">
        <v>14296</v>
      </c>
      <c r="M6" s="5">
        <v>264</v>
      </c>
      <c r="N6" s="5">
        <v>14</v>
      </c>
      <c r="T6" t="s">
        <v>2930</v>
      </c>
      <c r="U6">
        <f>U5-U7</f>
        <v>58858</v>
      </c>
      <c r="V6">
        <f>V5-V7</f>
        <v>34580</v>
      </c>
      <c r="W6">
        <f>W5-W7</f>
        <v>4394</v>
      </c>
      <c r="X6">
        <f>X5-X7</f>
        <v>2276</v>
      </c>
    </row>
    <row r="7" spans="1:24" ht="23.25" thickBot="1">
      <c r="A7" s="3" t="s">
        <v>33</v>
      </c>
      <c r="B7" s="3"/>
      <c r="C7" s="5">
        <v>390</v>
      </c>
      <c r="D7" s="5">
        <v>70</v>
      </c>
      <c r="E7" s="5">
        <v>52</v>
      </c>
      <c r="F7" s="5">
        <v>8</v>
      </c>
      <c r="G7" s="5">
        <v>0</v>
      </c>
      <c r="H7" s="5">
        <v>4</v>
      </c>
      <c r="I7" s="5">
        <v>1</v>
      </c>
      <c r="J7" s="5">
        <v>0</v>
      </c>
      <c r="K7" s="5">
        <v>5</v>
      </c>
      <c r="L7" s="5">
        <v>70</v>
      </c>
      <c r="M7" s="5">
        <v>0</v>
      </c>
      <c r="N7" s="5">
        <v>320</v>
      </c>
      <c r="T7" t="s">
        <v>2931</v>
      </c>
      <c r="U7">
        <f>U11+U10+U9</f>
        <v>50500</v>
      </c>
      <c r="V7">
        <f>V11+V10+V9</f>
        <v>32988</v>
      </c>
      <c r="W7">
        <f>W11+W10+W9</f>
        <v>2707</v>
      </c>
      <c r="X7">
        <f>X11+X10+X9</f>
        <v>1577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10</v>
      </c>
      <c r="F8" s="5">
        <v>0</v>
      </c>
      <c r="G8" s="5">
        <v>1</v>
      </c>
      <c r="H8" s="5">
        <v>0</v>
      </c>
      <c r="I8" s="5">
        <v>0</v>
      </c>
      <c r="J8" s="5">
        <v>0</v>
      </c>
      <c r="K8" s="5">
        <v>0</v>
      </c>
      <c r="L8" s="5">
        <v>11</v>
      </c>
      <c r="M8" s="5">
        <v>0</v>
      </c>
      <c r="N8" s="5">
        <v>-11</v>
      </c>
      <c r="V8" s="8"/>
      <c r="W8" s="8"/>
      <c r="X8" s="8"/>
    </row>
    <row r="9" spans="1:24" ht="17.25" thickBot="1">
      <c r="A9" s="3" t="s">
        <v>13400</v>
      </c>
      <c r="B9" s="3" t="s">
        <v>36</v>
      </c>
      <c r="C9" s="4">
        <v>29655</v>
      </c>
      <c r="D9" s="4">
        <v>18717</v>
      </c>
      <c r="E9" s="4">
        <v>11604</v>
      </c>
      <c r="F9" s="4">
        <v>1145</v>
      </c>
      <c r="G9" s="5">
        <v>678</v>
      </c>
      <c r="H9" s="5">
        <v>818</v>
      </c>
      <c r="I9" s="5">
        <v>68</v>
      </c>
      <c r="J9" s="5">
        <v>596</v>
      </c>
      <c r="K9" s="4">
        <v>3592</v>
      </c>
      <c r="L9" s="4">
        <v>18501</v>
      </c>
      <c r="M9" s="5">
        <v>216</v>
      </c>
      <c r="N9" s="4">
        <v>10938</v>
      </c>
      <c r="T9" t="s">
        <v>2934</v>
      </c>
      <c r="U9">
        <f>SUMIF($A:$A,"거소·선상투표",D:D)+SUMIF($A:$A,"국외부재자투표",D:D)+SUMIF($A:$A,"국외부재자투표(공관)",D:D)</f>
        <v>464</v>
      </c>
      <c r="V9">
        <f t="shared" ref="V9:X11" si="1">SUMIF($A:$A,"거소·선상투표",E:E)+SUMIF($A:$A,"국외부재자투표",E:E)+SUMIF($A:$A,"국외부재자투표(공관)",E:E)</f>
        <v>254</v>
      </c>
      <c r="W9">
        <f t="shared" si="1"/>
        <v>53</v>
      </c>
      <c r="X9">
        <f t="shared" si="1"/>
        <v>34</v>
      </c>
    </row>
    <row r="10" spans="1:24" ht="23.25" thickBot="1">
      <c r="A10" s="3"/>
      <c r="B10" s="3" t="s">
        <v>37</v>
      </c>
      <c r="C10" s="4">
        <v>6303</v>
      </c>
      <c r="D10" s="4">
        <v>6302</v>
      </c>
      <c r="E10" s="4">
        <v>4262</v>
      </c>
      <c r="F10" s="5">
        <v>292</v>
      </c>
      <c r="G10" s="5">
        <v>171</v>
      </c>
      <c r="H10" s="5">
        <v>242</v>
      </c>
      <c r="I10" s="5">
        <v>22</v>
      </c>
      <c r="J10" s="5">
        <v>154</v>
      </c>
      <c r="K10" s="4">
        <v>1106</v>
      </c>
      <c r="L10" s="4">
        <v>6249</v>
      </c>
      <c r="M10" s="5">
        <v>53</v>
      </c>
      <c r="N10" s="5">
        <v>1</v>
      </c>
      <c r="T10" t="s">
        <v>2932</v>
      </c>
      <c r="U10">
        <f>SUMIF($B:$B,"관내사전투표",D:D)</f>
        <v>35476</v>
      </c>
      <c r="V10">
        <f t="shared" ref="V10:X12" si="2">SUMIF($B:$B,"관내사전투표",E:E)</f>
        <v>23368</v>
      </c>
      <c r="W10">
        <f t="shared" si="2"/>
        <v>1746</v>
      </c>
      <c r="X10">
        <f t="shared" si="2"/>
        <v>1070</v>
      </c>
    </row>
    <row r="11" spans="1:24" ht="17.25" thickBot="1">
      <c r="A11" s="3"/>
      <c r="B11" s="3" t="s">
        <v>13399</v>
      </c>
      <c r="C11" s="4">
        <v>2169</v>
      </c>
      <c r="D11" s="4">
        <v>1110</v>
      </c>
      <c r="E11" s="5">
        <v>645</v>
      </c>
      <c r="F11" s="5">
        <v>65</v>
      </c>
      <c r="G11" s="5">
        <v>61</v>
      </c>
      <c r="H11" s="5">
        <v>45</v>
      </c>
      <c r="I11" s="5">
        <v>7</v>
      </c>
      <c r="J11" s="5">
        <v>44</v>
      </c>
      <c r="K11" s="5">
        <v>225</v>
      </c>
      <c r="L11" s="4">
        <v>1092</v>
      </c>
      <c r="M11" s="5">
        <v>18</v>
      </c>
      <c r="N11" s="4">
        <v>1059</v>
      </c>
      <c r="T11" t="s">
        <v>2933</v>
      </c>
      <c r="U11">
        <f>SUMIF($A:$A,"관외사전투표",D:D)</f>
        <v>14560</v>
      </c>
      <c r="V11">
        <f t="shared" ref="V11:X13" si="3">SUMIF($A:$A,"관외사전투표",E:E)</f>
        <v>9366</v>
      </c>
      <c r="W11">
        <f t="shared" si="3"/>
        <v>908</v>
      </c>
      <c r="X11">
        <f t="shared" si="3"/>
        <v>473</v>
      </c>
    </row>
    <row r="12" spans="1:24" ht="17.25" thickBot="1">
      <c r="A12" s="3"/>
      <c r="B12" s="3" t="s">
        <v>13398</v>
      </c>
      <c r="C12" s="4">
        <v>2628</v>
      </c>
      <c r="D12" s="4">
        <v>1111</v>
      </c>
      <c r="E12" s="5">
        <v>678</v>
      </c>
      <c r="F12" s="5">
        <v>90</v>
      </c>
      <c r="G12" s="5">
        <v>53</v>
      </c>
      <c r="H12" s="5">
        <v>49</v>
      </c>
      <c r="I12" s="5">
        <v>6</v>
      </c>
      <c r="J12" s="5">
        <v>42</v>
      </c>
      <c r="K12" s="5">
        <v>177</v>
      </c>
      <c r="L12" s="4">
        <v>1095</v>
      </c>
      <c r="M12" s="5">
        <v>16</v>
      </c>
      <c r="N12" s="4">
        <v>1517</v>
      </c>
    </row>
    <row r="13" spans="1:24" ht="17.25" thickBot="1">
      <c r="A13" s="3"/>
      <c r="B13" s="3" t="s">
        <v>13397</v>
      </c>
      <c r="C13" s="4">
        <v>1599</v>
      </c>
      <c r="D13" s="5">
        <v>901</v>
      </c>
      <c r="E13" s="5">
        <v>470</v>
      </c>
      <c r="F13" s="5">
        <v>94</v>
      </c>
      <c r="G13" s="5">
        <v>35</v>
      </c>
      <c r="H13" s="5">
        <v>61</v>
      </c>
      <c r="I13" s="5">
        <v>5</v>
      </c>
      <c r="J13" s="5">
        <v>28</v>
      </c>
      <c r="K13" s="5">
        <v>196</v>
      </c>
      <c r="L13" s="5">
        <v>889</v>
      </c>
      <c r="M13" s="5">
        <v>12</v>
      </c>
      <c r="N13" s="5">
        <v>698</v>
      </c>
    </row>
    <row r="14" spans="1:24" ht="17.25" thickBot="1">
      <c r="A14" s="3"/>
      <c r="B14" s="3" t="s">
        <v>13396</v>
      </c>
      <c r="C14" s="4">
        <v>1361</v>
      </c>
      <c r="D14" s="5">
        <v>740</v>
      </c>
      <c r="E14" s="5">
        <v>421</v>
      </c>
      <c r="F14" s="5">
        <v>75</v>
      </c>
      <c r="G14" s="5">
        <v>33</v>
      </c>
      <c r="H14" s="5">
        <v>26</v>
      </c>
      <c r="I14" s="5">
        <v>1</v>
      </c>
      <c r="J14" s="5">
        <v>54</v>
      </c>
      <c r="K14" s="5">
        <v>118</v>
      </c>
      <c r="L14" s="5">
        <v>728</v>
      </c>
      <c r="M14" s="5">
        <v>12</v>
      </c>
      <c r="N14" s="5">
        <v>621</v>
      </c>
      <c r="U14" s="8"/>
      <c r="V14" s="8"/>
      <c r="W14" s="8"/>
      <c r="X14" s="8"/>
    </row>
    <row r="15" spans="1:24" ht="17.25" thickBot="1">
      <c r="A15" s="3"/>
      <c r="B15" s="3" t="s">
        <v>13395</v>
      </c>
      <c r="C15" s="4">
        <v>2245</v>
      </c>
      <c r="D15" s="4">
        <v>1055</v>
      </c>
      <c r="E15" s="5">
        <v>632</v>
      </c>
      <c r="F15" s="5">
        <v>50</v>
      </c>
      <c r="G15" s="5">
        <v>54</v>
      </c>
      <c r="H15" s="5">
        <v>58</v>
      </c>
      <c r="I15" s="5">
        <v>4</v>
      </c>
      <c r="J15" s="5">
        <v>35</v>
      </c>
      <c r="K15" s="5">
        <v>211</v>
      </c>
      <c r="L15" s="4">
        <v>1044</v>
      </c>
      <c r="M15" s="5">
        <v>11</v>
      </c>
      <c r="N15" s="4">
        <v>1190</v>
      </c>
      <c r="U15" s="8"/>
      <c r="V15" s="8"/>
      <c r="W15" s="8"/>
      <c r="X15" s="8"/>
    </row>
    <row r="16" spans="1:24" ht="17.25" thickBot="1">
      <c r="A16" s="3"/>
      <c r="B16" s="3" t="s">
        <v>13394</v>
      </c>
      <c r="C16" s="4">
        <v>1804</v>
      </c>
      <c r="D16" s="4">
        <v>1070</v>
      </c>
      <c r="E16" s="5">
        <v>663</v>
      </c>
      <c r="F16" s="5">
        <v>58</v>
      </c>
      <c r="G16" s="5">
        <v>50</v>
      </c>
      <c r="H16" s="5">
        <v>53</v>
      </c>
      <c r="I16" s="5">
        <v>2</v>
      </c>
      <c r="J16" s="5">
        <v>38</v>
      </c>
      <c r="K16" s="5">
        <v>185</v>
      </c>
      <c r="L16" s="4">
        <v>1049</v>
      </c>
      <c r="M16" s="5">
        <v>21</v>
      </c>
      <c r="N16" s="5">
        <v>734</v>
      </c>
    </row>
    <row r="17" spans="1:14" ht="17.25" thickBot="1">
      <c r="A17" s="3"/>
      <c r="B17" s="3" t="s">
        <v>13393</v>
      </c>
      <c r="C17" s="4">
        <v>1981</v>
      </c>
      <c r="D17" s="4">
        <v>1042</v>
      </c>
      <c r="E17" s="5">
        <v>670</v>
      </c>
      <c r="F17" s="5">
        <v>53</v>
      </c>
      <c r="G17" s="5">
        <v>47</v>
      </c>
      <c r="H17" s="5">
        <v>57</v>
      </c>
      <c r="I17" s="5">
        <v>5</v>
      </c>
      <c r="J17" s="5">
        <v>33</v>
      </c>
      <c r="K17" s="5">
        <v>158</v>
      </c>
      <c r="L17" s="4">
        <v>1023</v>
      </c>
      <c r="M17" s="5">
        <v>19</v>
      </c>
      <c r="N17" s="5">
        <v>939</v>
      </c>
    </row>
    <row r="18" spans="1:14" ht="17.25" thickBot="1">
      <c r="A18" s="3"/>
      <c r="B18" s="3" t="s">
        <v>13392</v>
      </c>
      <c r="C18" s="4">
        <v>2925</v>
      </c>
      <c r="D18" s="4">
        <v>1752</v>
      </c>
      <c r="E18" s="4">
        <v>1017</v>
      </c>
      <c r="F18" s="5">
        <v>108</v>
      </c>
      <c r="G18" s="5">
        <v>58</v>
      </c>
      <c r="H18" s="5">
        <v>72</v>
      </c>
      <c r="I18" s="5">
        <v>3</v>
      </c>
      <c r="J18" s="5">
        <v>71</v>
      </c>
      <c r="K18" s="5">
        <v>408</v>
      </c>
      <c r="L18" s="4">
        <v>1737</v>
      </c>
      <c r="M18" s="5">
        <v>15</v>
      </c>
      <c r="N18" s="4">
        <v>1173</v>
      </c>
    </row>
    <row r="19" spans="1:14" ht="17.25" thickBot="1">
      <c r="A19" s="3"/>
      <c r="B19" s="3" t="s">
        <v>13391</v>
      </c>
      <c r="C19" s="4">
        <v>2731</v>
      </c>
      <c r="D19" s="4">
        <v>1693</v>
      </c>
      <c r="E19" s="4">
        <v>1067</v>
      </c>
      <c r="F19" s="5">
        <v>86</v>
      </c>
      <c r="G19" s="5">
        <v>65</v>
      </c>
      <c r="H19" s="5">
        <v>86</v>
      </c>
      <c r="I19" s="5">
        <v>5</v>
      </c>
      <c r="J19" s="5">
        <v>40</v>
      </c>
      <c r="K19" s="5">
        <v>325</v>
      </c>
      <c r="L19" s="4">
        <v>1674</v>
      </c>
      <c r="M19" s="5">
        <v>19</v>
      </c>
      <c r="N19" s="4">
        <v>1038</v>
      </c>
    </row>
    <row r="20" spans="1:14" ht="23.25" thickBot="1">
      <c r="A20" s="3"/>
      <c r="B20" s="3" t="s">
        <v>13390</v>
      </c>
      <c r="C20" s="4">
        <v>3909</v>
      </c>
      <c r="D20" s="4">
        <v>1941</v>
      </c>
      <c r="E20" s="4">
        <v>1079</v>
      </c>
      <c r="F20" s="5">
        <v>174</v>
      </c>
      <c r="G20" s="5">
        <v>51</v>
      </c>
      <c r="H20" s="5">
        <v>69</v>
      </c>
      <c r="I20" s="5">
        <v>8</v>
      </c>
      <c r="J20" s="5">
        <v>57</v>
      </c>
      <c r="K20" s="5">
        <v>483</v>
      </c>
      <c r="L20" s="4">
        <v>1921</v>
      </c>
      <c r="M20" s="5">
        <v>20</v>
      </c>
      <c r="N20" s="4">
        <v>1968</v>
      </c>
    </row>
    <row r="21" spans="1:14" ht="17.25" thickBot="1">
      <c r="A21" s="3" t="s">
        <v>13389</v>
      </c>
      <c r="B21" s="3" t="s">
        <v>36</v>
      </c>
      <c r="C21" s="4">
        <v>9699</v>
      </c>
      <c r="D21" s="4">
        <v>6166</v>
      </c>
      <c r="E21" s="4">
        <v>3942</v>
      </c>
      <c r="F21" s="5">
        <v>402</v>
      </c>
      <c r="G21" s="5">
        <v>231</v>
      </c>
      <c r="H21" s="5">
        <v>243</v>
      </c>
      <c r="I21" s="5">
        <v>28</v>
      </c>
      <c r="J21" s="5">
        <v>145</v>
      </c>
      <c r="K21" s="4">
        <v>1117</v>
      </c>
      <c r="L21" s="4">
        <v>6108</v>
      </c>
      <c r="M21" s="5">
        <v>58</v>
      </c>
      <c r="N21" s="4">
        <v>3533</v>
      </c>
    </row>
    <row r="22" spans="1:14" ht="23.25" thickBot="1">
      <c r="A22" s="3"/>
      <c r="B22" s="3" t="s">
        <v>37</v>
      </c>
      <c r="C22" s="4">
        <v>2614</v>
      </c>
      <c r="D22" s="4">
        <v>2614</v>
      </c>
      <c r="E22" s="4">
        <v>1763</v>
      </c>
      <c r="F22" s="5">
        <v>143</v>
      </c>
      <c r="G22" s="5">
        <v>97</v>
      </c>
      <c r="H22" s="5">
        <v>93</v>
      </c>
      <c r="I22" s="5">
        <v>9</v>
      </c>
      <c r="J22" s="5">
        <v>53</v>
      </c>
      <c r="K22" s="5">
        <v>438</v>
      </c>
      <c r="L22" s="4">
        <v>2596</v>
      </c>
      <c r="M22" s="5">
        <v>18</v>
      </c>
      <c r="N22" s="5">
        <v>0</v>
      </c>
    </row>
    <row r="23" spans="1:14" ht="23.25" thickBot="1">
      <c r="A23" s="3"/>
      <c r="B23" s="3" t="s">
        <v>13388</v>
      </c>
      <c r="C23" s="4">
        <v>1834</v>
      </c>
      <c r="D23" s="5">
        <v>825</v>
      </c>
      <c r="E23" s="5">
        <v>541</v>
      </c>
      <c r="F23" s="5">
        <v>73</v>
      </c>
      <c r="G23" s="5">
        <v>17</v>
      </c>
      <c r="H23" s="5">
        <v>23</v>
      </c>
      <c r="I23" s="5">
        <v>5</v>
      </c>
      <c r="J23" s="5">
        <v>19</v>
      </c>
      <c r="K23" s="5">
        <v>139</v>
      </c>
      <c r="L23" s="5">
        <v>817</v>
      </c>
      <c r="M23" s="5">
        <v>8</v>
      </c>
      <c r="N23" s="4">
        <v>1009</v>
      </c>
    </row>
    <row r="24" spans="1:14" ht="23.25" thickBot="1">
      <c r="A24" s="3"/>
      <c r="B24" s="3" t="s">
        <v>13387</v>
      </c>
      <c r="C24" s="4">
        <v>3259</v>
      </c>
      <c r="D24" s="4">
        <v>1883</v>
      </c>
      <c r="E24" s="4">
        <v>1102</v>
      </c>
      <c r="F24" s="5">
        <v>132</v>
      </c>
      <c r="G24" s="5">
        <v>83</v>
      </c>
      <c r="H24" s="5">
        <v>81</v>
      </c>
      <c r="I24" s="5">
        <v>8</v>
      </c>
      <c r="J24" s="5">
        <v>51</v>
      </c>
      <c r="K24" s="5">
        <v>409</v>
      </c>
      <c r="L24" s="4">
        <v>1866</v>
      </c>
      <c r="M24" s="5">
        <v>17</v>
      </c>
      <c r="N24" s="4">
        <v>1376</v>
      </c>
    </row>
    <row r="25" spans="1:14" ht="23.25" thickBot="1">
      <c r="A25" s="3"/>
      <c r="B25" s="3" t="s">
        <v>13386</v>
      </c>
      <c r="C25" s="4">
        <v>1992</v>
      </c>
      <c r="D25" s="5">
        <v>844</v>
      </c>
      <c r="E25" s="5">
        <v>536</v>
      </c>
      <c r="F25" s="5">
        <v>54</v>
      </c>
      <c r="G25" s="5">
        <v>34</v>
      </c>
      <c r="H25" s="5">
        <v>46</v>
      </c>
      <c r="I25" s="5">
        <v>6</v>
      </c>
      <c r="J25" s="5">
        <v>22</v>
      </c>
      <c r="K25" s="5">
        <v>131</v>
      </c>
      <c r="L25" s="5">
        <v>829</v>
      </c>
      <c r="M25" s="5">
        <v>15</v>
      </c>
      <c r="N25" s="4">
        <v>1148</v>
      </c>
    </row>
    <row r="26" spans="1:14" ht="17.25" thickBot="1">
      <c r="A26" s="3" t="s">
        <v>13385</v>
      </c>
      <c r="B26" s="3" t="s">
        <v>36</v>
      </c>
      <c r="C26" s="4">
        <v>11370</v>
      </c>
      <c r="D26" s="4">
        <v>6793</v>
      </c>
      <c r="E26" s="4">
        <v>4446</v>
      </c>
      <c r="F26" s="5">
        <v>428</v>
      </c>
      <c r="G26" s="5">
        <v>254</v>
      </c>
      <c r="H26" s="5">
        <v>266</v>
      </c>
      <c r="I26" s="5">
        <v>27</v>
      </c>
      <c r="J26" s="5">
        <v>135</v>
      </c>
      <c r="K26" s="4">
        <v>1134</v>
      </c>
      <c r="L26" s="4">
        <v>6690</v>
      </c>
      <c r="M26" s="5">
        <v>103</v>
      </c>
      <c r="N26" s="4">
        <v>4577</v>
      </c>
    </row>
    <row r="27" spans="1:14" ht="23.25" thickBot="1">
      <c r="A27" s="3"/>
      <c r="B27" s="3" t="s">
        <v>37</v>
      </c>
      <c r="C27" s="4">
        <v>2851</v>
      </c>
      <c r="D27" s="4">
        <v>2850</v>
      </c>
      <c r="E27" s="4">
        <v>1990</v>
      </c>
      <c r="F27" s="5">
        <v>139</v>
      </c>
      <c r="G27" s="5">
        <v>91</v>
      </c>
      <c r="H27" s="5">
        <v>122</v>
      </c>
      <c r="I27" s="5">
        <v>10</v>
      </c>
      <c r="J27" s="5">
        <v>36</v>
      </c>
      <c r="K27" s="5">
        <v>424</v>
      </c>
      <c r="L27" s="4">
        <v>2812</v>
      </c>
      <c r="M27" s="5">
        <v>38</v>
      </c>
      <c r="N27" s="5">
        <v>1</v>
      </c>
    </row>
    <row r="28" spans="1:14" ht="23.25" thickBot="1">
      <c r="A28" s="3"/>
      <c r="B28" s="3" t="s">
        <v>13384</v>
      </c>
      <c r="C28" s="4">
        <v>2237</v>
      </c>
      <c r="D28" s="5">
        <v>851</v>
      </c>
      <c r="E28" s="5">
        <v>530</v>
      </c>
      <c r="F28" s="5">
        <v>55</v>
      </c>
      <c r="G28" s="5">
        <v>30</v>
      </c>
      <c r="H28" s="5">
        <v>32</v>
      </c>
      <c r="I28" s="5">
        <v>6</v>
      </c>
      <c r="J28" s="5">
        <v>25</v>
      </c>
      <c r="K28" s="5">
        <v>154</v>
      </c>
      <c r="L28" s="5">
        <v>832</v>
      </c>
      <c r="M28" s="5">
        <v>19</v>
      </c>
      <c r="N28" s="4">
        <v>1386</v>
      </c>
    </row>
    <row r="29" spans="1:14" ht="23.25" thickBot="1">
      <c r="A29" s="3"/>
      <c r="B29" s="3" t="s">
        <v>13383</v>
      </c>
      <c r="C29" s="4">
        <v>1572</v>
      </c>
      <c r="D29" s="5">
        <v>698</v>
      </c>
      <c r="E29" s="5">
        <v>446</v>
      </c>
      <c r="F29" s="5">
        <v>26</v>
      </c>
      <c r="G29" s="5">
        <v>38</v>
      </c>
      <c r="H29" s="5">
        <v>25</v>
      </c>
      <c r="I29" s="5">
        <v>2</v>
      </c>
      <c r="J29" s="5">
        <v>19</v>
      </c>
      <c r="K29" s="5">
        <v>131</v>
      </c>
      <c r="L29" s="5">
        <v>687</v>
      </c>
      <c r="M29" s="5">
        <v>11</v>
      </c>
      <c r="N29" s="5">
        <v>874</v>
      </c>
    </row>
    <row r="30" spans="1:14" ht="23.25" thickBot="1">
      <c r="A30" s="3"/>
      <c r="B30" s="3" t="s">
        <v>13382</v>
      </c>
      <c r="C30" s="4">
        <v>2448</v>
      </c>
      <c r="D30" s="4">
        <v>1406</v>
      </c>
      <c r="E30" s="5">
        <v>845</v>
      </c>
      <c r="F30" s="5">
        <v>135</v>
      </c>
      <c r="G30" s="5">
        <v>54</v>
      </c>
      <c r="H30" s="5">
        <v>58</v>
      </c>
      <c r="I30" s="5">
        <v>5</v>
      </c>
      <c r="J30" s="5">
        <v>36</v>
      </c>
      <c r="K30" s="5">
        <v>254</v>
      </c>
      <c r="L30" s="4">
        <v>1387</v>
      </c>
      <c r="M30" s="5">
        <v>19</v>
      </c>
      <c r="N30" s="4">
        <v>1042</v>
      </c>
    </row>
    <row r="31" spans="1:14" ht="23.25" thickBot="1">
      <c r="A31" s="3"/>
      <c r="B31" s="3" t="s">
        <v>13381</v>
      </c>
      <c r="C31" s="4">
        <v>2262</v>
      </c>
      <c r="D31" s="5">
        <v>988</v>
      </c>
      <c r="E31" s="5">
        <v>635</v>
      </c>
      <c r="F31" s="5">
        <v>73</v>
      </c>
      <c r="G31" s="5">
        <v>41</v>
      </c>
      <c r="H31" s="5">
        <v>29</v>
      </c>
      <c r="I31" s="5">
        <v>4</v>
      </c>
      <c r="J31" s="5">
        <v>19</v>
      </c>
      <c r="K31" s="5">
        <v>171</v>
      </c>
      <c r="L31" s="5">
        <v>972</v>
      </c>
      <c r="M31" s="5">
        <v>16</v>
      </c>
      <c r="N31" s="4">
        <v>1274</v>
      </c>
    </row>
    <row r="32" spans="1:14" ht="17.25" thickBot="1">
      <c r="A32" s="3" t="s">
        <v>13380</v>
      </c>
      <c r="B32" s="3" t="s">
        <v>36</v>
      </c>
      <c r="C32" s="4">
        <v>17508</v>
      </c>
      <c r="D32" s="4">
        <v>11607</v>
      </c>
      <c r="E32" s="4">
        <v>7276</v>
      </c>
      <c r="F32" s="5">
        <v>605</v>
      </c>
      <c r="G32" s="5">
        <v>348</v>
      </c>
      <c r="H32" s="5">
        <v>496</v>
      </c>
      <c r="I32" s="5">
        <v>48</v>
      </c>
      <c r="J32" s="5">
        <v>239</v>
      </c>
      <c r="K32" s="4">
        <v>2480</v>
      </c>
      <c r="L32" s="4">
        <v>11492</v>
      </c>
      <c r="M32" s="5">
        <v>115</v>
      </c>
      <c r="N32" s="4">
        <v>5901</v>
      </c>
    </row>
    <row r="33" spans="1:14" ht="23.25" thickBot="1">
      <c r="A33" s="3"/>
      <c r="B33" s="3" t="s">
        <v>37</v>
      </c>
      <c r="C33" s="4">
        <v>4674</v>
      </c>
      <c r="D33" s="4">
        <v>4674</v>
      </c>
      <c r="E33" s="4">
        <v>3083</v>
      </c>
      <c r="F33" s="5">
        <v>171</v>
      </c>
      <c r="G33" s="5">
        <v>120</v>
      </c>
      <c r="H33" s="5">
        <v>208</v>
      </c>
      <c r="I33" s="5">
        <v>16</v>
      </c>
      <c r="J33" s="5">
        <v>63</v>
      </c>
      <c r="K33" s="5">
        <v>976</v>
      </c>
      <c r="L33" s="4">
        <v>4637</v>
      </c>
      <c r="M33" s="5">
        <v>37</v>
      </c>
      <c r="N33" s="5">
        <v>0</v>
      </c>
    </row>
    <row r="34" spans="1:14" ht="23.25" thickBot="1">
      <c r="A34" s="3"/>
      <c r="B34" s="3" t="s">
        <v>13379</v>
      </c>
      <c r="C34" s="4">
        <v>2201</v>
      </c>
      <c r="D34" s="4">
        <v>1116</v>
      </c>
      <c r="E34" s="5">
        <v>639</v>
      </c>
      <c r="F34" s="5">
        <v>83</v>
      </c>
      <c r="G34" s="5">
        <v>34</v>
      </c>
      <c r="H34" s="5">
        <v>49</v>
      </c>
      <c r="I34" s="5">
        <v>7</v>
      </c>
      <c r="J34" s="5">
        <v>22</v>
      </c>
      <c r="K34" s="5">
        <v>270</v>
      </c>
      <c r="L34" s="4">
        <v>1104</v>
      </c>
      <c r="M34" s="5">
        <v>12</v>
      </c>
      <c r="N34" s="4">
        <v>1085</v>
      </c>
    </row>
    <row r="35" spans="1:14" ht="23.25" thickBot="1">
      <c r="A35" s="3"/>
      <c r="B35" s="3" t="s">
        <v>13378</v>
      </c>
      <c r="C35" s="5">
        <v>981</v>
      </c>
      <c r="D35" s="5">
        <v>478</v>
      </c>
      <c r="E35" s="5">
        <v>300</v>
      </c>
      <c r="F35" s="5">
        <v>35</v>
      </c>
      <c r="G35" s="5">
        <v>17</v>
      </c>
      <c r="H35" s="5">
        <v>19</v>
      </c>
      <c r="I35" s="5">
        <v>6</v>
      </c>
      <c r="J35" s="5">
        <v>12</v>
      </c>
      <c r="K35" s="5">
        <v>81</v>
      </c>
      <c r="L35" s="5">
        <v>470</v>
      </c>
      <c r="M35" s="5">
        <v>8</v>
      </c>
      <c r="N35" s="5">
        <v>503</v>
      </c>
    </row>
    <row r="36" spans="1:14" ht="23.25" thickBot="1">
      <c r="A36" s="3"/>
      <c r="B36" s="3" t="s">
        <v>13377</v>
      </c>
      <c r="C36" s="4">
        <v>2391</v>
      </c>
      <c r="D36" s="4">
        <v>1306</v>
      </c>
      <c r="E36" s="5">
        <v>822</v>
      </c>
      <c r="F36" s="5">
        <v>74</v>
      </c>
      <c r="G36" s="5">
        <v>50</v>
      </c>
      <c r="H36" s="5">
        <v>57</v>
      </c>
      <c r="I36" s="5">
        <v>2</v>
      </c>
      <c r="J36" s="5">
        <v>36</v>
      </c>
      <c r="K36" s="5">
        <v>254</v>
      </c>
      <c r="L36" s="4">
        <v>1295</v>
      </c>
      <c r="M36" s="5">
        <v>11</v>
      </c>
      <c r="N36" s="4">
        <v>1085</v>
      </c>
    </row>
    <row r="37" spans="1:14" ht="23.25" thickBot="1">
      <c r="A37" s="3"/>
      <c r="B37" s="3" t="s">
        <v>13376</v>
      </c>
      <c r="C37" s="4">
        <v>2267</v>
      </c>
      <c r="D37" s="4">
        <v>1341</v>
      </c>
      <c r="E37" s="5">
        <v>820</v>
      </c>
      <c r="F37" s="5">
        <v>77</v>
      </c>
      <c r="G37" s="5">
        <v>46</v>
      </c>
      <c r="H37" s="5">
        <v>66</v>
      </c>
      <c r="I37" s="5">
        <v>5</v>
      </c>
      <c r="J37" s="5">
        <v>32</v>
      </c>
      <c r="K37" s="5">
        <v>282</v>
      </c>
      <c r="L37" s="4">
        <v>1328</v>
      </c>
      <c r="M37" s="5">
        <v>13</v>
      </c>
      <c r="N37" s="5">
        <v>926</v>
      </c>
    </row>
    <row r="38" spans="1:14" ht="23.25" thickBot="1">
      <c r="A38" s="3"/>
      <c r="B38" s="3" t="s">
        <v>13375</v>
      </c>
      <c r="C38" s="4">
        <v>2541</v>
      </c>
      <c r="D38" s="4">
        <v>1286</v>
      </c>
      <c r="E38" s="5">
        <v>764</v>
      </c>
      <c r="F38" s="5">
        <v>96</v>
      </c>
      <c r="G38" s="5">
        <v>42</v>
      </c>
      <c r="H38" s="5">
        <v>39</v>
      </c>
      <c r="I38" s="5">
        <v>8</v>
      </c>
      <c r="J38" s="5">
        <v>33</v>
      </c>
      <c r="K38" s="5">
        <v>287</v>
      </c>
      <c r="L38" s="4">
        <v>1269</v>
      </c>
      <c r="M38" s="5">
        <v>17</v>
      </c>
      <c r="N38" s="4">
        <v>1255</v>
      </c>
    </row>
    <row r="39" spans="1:14" ht="23.25" thickBot="1">
      <c r="A39" s="3"/>
      <c r="B39" s="3" t="s">
        <v>13374</v>
      </c>
      <c r="C39" s="4">
        <v>2453</v>
      </c>
      <c r="D39" s="4">
        <v>1406</v>
      </c>
      <c r="E39" s="5">
        <v>848</v>
      </c>
      <c r="F39" s="5">
        <v>69</v>
      </c>
      <c r="G39" s="5">
        <v>39</v>
      </c>
      <c r="H39" s="5">
        <v>58</v>
      </c>
      <c r="I39" s="5">
        <v>4</v>
      </c>
      <c r="J39" s="5">
        <v>41</v>
      </c>
      <c r="K39" s="5">
        <v>330</v>
      </c>
      <c r="L39" s="4">
        <v>1389</v>
      </c>
      <c r="M39" s="5">
        <v>17</v>
      </c>
      <c r="N39" s="4">
        <v>1047</v>
      </c>
    </row>
    <row r="40" spans="1:14" ht="17.25" thickBot="1">
      <c r="A40" s="3" t="s">
        <v>10964</v>
      </c>
      <c r="B40" s="3" t="s">
        <v>36</v>
      </c>
      <c r="C40" s="4">
        <v>9576</v>
      </c>
      <c r="D40" s="4">
        <v>6269</v>
      </c>
      <c r="E40" s="4">
        <v>4026</v>
      </c>
      <c r="F40" s="5">
        <v>485</v>
      </c>
      <c r="G40" s="5">
        <v>204</v>
      </c>
      <c r="H40" s="5">
        <v>244</v>
      </c>
      <c r="I40" s="5">
        <v>28</v>
      </c>
      <c r="J40" s="5">
        <v>103</v>
      </c>
      <c r="K40" s="4">
        <v>1104</v>
      </c>
      <c r="L40" s="4">
        <v>6194</v>
      </c>
      <c r="M40" s="5">
        <v>75</v>
      </c>
      <c r="N40" s="4">
        <v>3307</v>
      </c>
    </row>
    <row r="41" spans="1:14" ht="23.25" thickBot="1">
      <c r="A41" s="3"/>
      <c r="B41" s="3" t="s">
        <v>37</v>
      </c>
      <c r="C41" s="4">
        <v>3260</v>
      </c>
      <c r="D41" s="4">
        <v>3259</v>
      </c>
      <c r="E41" s="4">
        <v>2181</v>
      </c>
      <c r="F41" s="5">
        <v>202</v>
      </c>
      <c r="G41" s="5">
        <v>102</v>
      </c>
      <c r="H41" s="5">
        <v>109</v>
      </c>
      <c r="I41" s="5">
        <v>5</v>
      </c>
      <c r="J41" s="5">
        <v>42</v>
      </c>
      <c r="K41" s="5">
        <v>600</v>
      </c>
      <c r="L41" s="4">
        <v>3241</v>
      </c>
      <c r="M41" s="5">
        <v>18</v>
      </c>
      <c r="N41" s="5">
        <v>1</v>
      </c>
    </row>
    <row r="42" spans="1:14" ht="23.25" thickBot="1">
      <c r="A42" s="3"/>
      <c r="B42" s="3" t="s">
        <v>13373</v>
      </c>
      <c r="C42" s="4">
        <v>2400</v>
      </c>
      <c r="D42" s="4">
        <v>1149</v>
      </c>
      <c r="E42" s="5">
        <v>667</v>
      </c>
      <c r="F42" s="5">
        <v>109</v>
      </c>
      <c r="G42" s="5">
        <v>40</v>
      </c>
      <c r="H42" s="5">
        <v>52</v>
      </c>
      <c r="I42" s="5">
        <v>12</v>
      </c>
      <c r="J42" s="5">
        <v>26</v>
      </c>
      <c r="K42" s="5">
        <v>226</v>
      </c>
      <c r="L42" s="4">
        <v>1132</v>
      </c>
      <c r="M42" s="5">
        <v>17</v>
      </c>
      <c r="N42" s="4">
        <v>1251</v>
      </c>
    </row>
    <row r="43" spans="1:14" ht="23.25" thickBot="1">
      <c r="A43" s="3"/>
      <c r="B43" s="3" t="s">
        <v>13372</v>
      </c>
      <c r="C43" s="4">
        <v>2168</v>
      </c>
      <c r="D43" s="5">
        <v>963</v>
      </c>
      <c r="E43" s="5">
        <v>623</v>
      </c>
      <c r="F43" s="5">
        <v>85</v>
      </c>
      <c r="G43" s="5">
        <v>34</v>
      </c>
      <c r="H43" s="5">
        <v>48</v>
      </c>
      <c r="I43" s="5">
        <v>7</v>
      </c>
      <c r="J43" s="5">
        <v>11</v>
      </c>
      <c r="K43" s="5">
        <v>124</v>
      </c>
      <c r="L43" s="5">
        <v>932</v>
      </c>
      <c r="M43" s="5">
        <v>31</v>
      </c>
      <c r="N43" s="4">
        <v>1205</v>
      </c>
    </row>
    <row r="44" spans="1:14" ht="23.25" thickBot="1">
      <c r="A44" s="3"/>
      <c r="B44" s="3" t="s">
        <v>13371</v>
      </c>
      <c r="C44" s="4">
        <v>1748</v>
      </c>
      <c r="D44" s="5">
        <v>898</v>
      </c>
      <c r="E44" s="5">
        <v>555</v>
      </c>
      <c r="F44" s="5">
        <v>89</v>
      </c>
      <c r="G44" s="5">
        <v>28</v>
      </c>
      <c r="H44" s="5">
        <v>35</v>
      </c>
      <c r="I44" s="5">
        <v>4</v>
      </c>
      <c r="J44" s="5">
        <v>24</v>
      </c>
      <c r="K44" s="5">
        <v>154</v>
      </c>
      <c r="L44" s="5">
        <v>889</v>
      </c>
      <c r="M44" s="5">
        <v>9</v>
      </c>
      <c r="N44" s="5">
        <v>850</v>
      </c>
    </row>
    <row r="45" spans="1:14" ht="17.25" thickBot="1">
      <c r="A45" s="3" t="s">
        <v>10962</v>
      </c>
      <c r="B45" s="3" t="s">
        <v>36</v>
      </c>
      <c r="C45" s="4">
        <v>8833</v>
      </c>
      <c r="D45" s="4">
        <v>5592</v>
      </c>
      <c r="E45" s="4">
        <v>3535</v>
      </c>
      <c r="F45" s="5">
        <v>405</v>
      </c>
      <c r="G45" s="5">
        <v>249</v>
      </c>
      <c r="H45" s="5">
        <v>206</v>
      </c>
      <c r="I45" s="5">
        <v>28</v>
      </c>
      <c r="J45" s="5">
        <v>144</v>
      </c>
      <c r="K45" s="5">
        <v>956</v>
      </c>
      <c r="L45" s="4">
        <v>5523</v>
      </c>
      <c r="M45" s="5">
        <v>69</v>
      </c>
      <c r="N45" s="4">
        <v>3241</v>
      </c>
    </row>
    <row r="46" spans="1:14" ht="23.25" thickBot="1">
      <c r="A46" s="3"/>
      <c r="B46" s="3" t="s">
        <v>37</v>
      </c>
      <c r="C46" s="4">
        <v>2366</v>
      </c>
      <c r="D46" s="4">
        <v>2367</v>
      </c>
      <c r="E46" s="4">
        <v>1593</v>
      </c>
      <c r="F46" s="5">
        <v>137</v>
      </c>
      <c r="G46" s="5">
        <v>80</v>
      </c>
      <c r="H46" s="5">
        <v>77</v>
      </c>
      <c r="I46" s="5">
        <v>10</v>
      </c>
      <c r="J46" s="5">
        <v>51</v>
      </c>
      <c r="K46" s="5">
        <v>395</v>
      </c>
      <c r="L46" s="4">
        <v>2343</v>
      </c>
      <c r="M46" s="5">
        <v>24</v>
      </c>
      <c r="N46" s="5">
        <v>-1</v>
      </c>
    </row>
    <row r="47" spans="1:14" ht="23.25" thickBot="1">
      <c r="A47" s="3"/>
      <c r="B47" s="3" t="s">
        <v>10961</v>
      </c>
      <c r="C47" s="4">
        <v>2492</v>
      </c>
      <c r="D47" s="4">
        <v>1313</v>
      </c>
      <c r="E47" s="5">
        <v>795</v>
      </c>
      <c r="F47" s="5">
        <v>110</v>
      </c>
      <c r="G47" s="5">
        <v>72</v>
      </c>
      <c r="H47" s="5">
        <v>52</v>
      </c>
      <c r="I47" s="5">
        <v>8</v>
      </c>
      <c r="J47" s="5">
        <v>37</v>
      </c>
      <c r="K47" s="5">
        <v>225</v>
      </c>
      <c r="L47" s="4">
        <v>1299</v>
      </c>
      <c r="M47" s="5">
        <v>14</v>
      </c>
      <c r="N47" s="4">
        <v>1179</v>
      </c>
    </row>
    <row r="48" spans="1:14" ht="23.25" thickBot="1">
      <c r="A48" s="3"/>
      <c r="B48" s="3" t="s">
        <v>10960</v>
      </c>
      <c r="C48" s="4">
        <v>1553</v>
      </c>
      <c r="D48" s="5">
        <v>780</v>
      </c>
      <c r="E48" s="5">
        <v>460</v>
      </c>
      <c r="F48" s="5">
        <v>63</v>
      </c>
      <c r="G48" s="5">
        <v>41</v>
      </c>
      <c r="H48" s="5">
        <v>36</v>
      </c>
      <c r="I48" s="5">
        <v>1</v>
      </c>
      <c r="J48" s="5">
        <v>20</v>
      </c>
      <c r="K48" s="5">
        <v>145</v>
      </c>
      <c r="L48" s="5">
        <v>766</v>
      </c>
      <c r="M48" s="5">
        <v>14</v>
      </c>
      <c r="N48" s="5">
        <v>773</v>
      </c>
    </row>
    <row r="49" spans="1:14" ht="23.25" thickBot="1">
      <c r="A49" s="3"/>
      <c r="B49" s="3" t="s">
        <v>10959</v>
      </c>
      <c r="C49" s="4">
        <v>2422</v>
      </c>
      <c r="D49" s="4">
        <v>1132</v>
      </c>
      <c r="E49" s="5">
        <v>687</v>
      </c>
      <c r="F49" s="5">
        <v>95</v>
      </c>
      <c r="G49" s="5">
        <v>56</v>
      </c>
      <c r="H49" s="5">
        <v>41</v>
      </c>
      <c r="I49" s="5">
        <v>9</v>
      </c>
      <c r="J49" s="5">
        <v>36</v>
      </c>
      <c r="K49" s="5">
        <v>191</v>
      </c>
      <c r="L49" s="4">
        <v>1115</v>
      </c>
      <c r="M49" s="5">
        <v>17</v>
      </c>
      <c r="N49" s="4">
        <v>1290</v>
      </c>
    </row>
    <row r="50" spans="1:14" ht="17.25" thickBot="1">
      <c r="A50" s="3" t="s">
        <v>10957</v>
      </c>
      <c r="B50" s="3" t="s">
        <v>36</v>
      </c>
      <c r="C50" s="4">
        <v>12298</v>
      </c>
      <c r="D50" s="4">
        <v>8291</v>
      </c>
      <c r="E50" s="4">
        <v>5195</v>
      </c>
      <c r="F50" s="5">
        <v>566</v>
      </c>
      <c r="G50" s="5">
        <v>303</v>
      </c>
      <c r="H50" s="5">
        <v>312</v>
      </c>
      <c r="I50" s="5">
        <v>29</v>
      </c>
      <c r="J50" s="5">
        <v>167</v>
      </c>
      <c r="K50" s="4">
        <v>1637</v>
      </c>
      <c r="L50" s="4">
        <v>8209</v>
      </c>
      <c r="M50" s="5">
        <v>82</v>
      </c>
      <c r="N50" s="4">
        <v>4007</v>
      </c>
    </row>
    <row r="51" spans="1:14" ht="23.25" thickBot="1">
      <c r="A51" s="3"/>
      <c r="B51" s="3" t="s">
        <v>37</v>
      </c>
      <c r="C51" s="4">
        <v>3747</v>
      </c>
      <c r="D51" s="4">
        <v>3746</v>
      </c>
      <c r="E51" s="4">
        <v>2443</v>
      </c>
      <c r="F51" s="5">
        <v>180</v>
      </c>
      <c r="G51" s="5">
        <v>146</v>
      </c>
      <c r="H51" s="5">
        <v>136</v>
      </c>
      <c r="I51" s="5">
        <v>7</v>
      </c>
      <c r="J51" s="5">
        <v>52</v>
      </c>
      <c r="K51" s="5">
        <v>745</v>
      </c>
      <c r="L51" s="4">
        <v>3709</v>
      </c>
      <c r="M51" s="5">
        <v>37</v>
      </c>
      <c r="N51" s="5">
        <v>1</v>
      </c>
    </row>
    <row r="52" spans="1:14" ht="23.25" thickBot="1">
      <c r="A52" s="3"/>
      <c r="B52" s="3" t="s">
        <v>13370</v>
      </c>
      <c r="C52" s="4">
        <v>1721</v>
      </c>
      <c r="D52" s="5">
        <v>833</v>
      </c>
      <c r="E52" s="5">
        <v>487</v>
      </c>
      <c r="F52" s="5">
        <v>86</v>
      </c>
      <c r="G52" s="5">
        <v>39</v>
      </c>
      <c r="H52" s="5">
        <v>40</v>
      </c>
      <c r="I52" s="5">
        <v>5</v>
      </c>
      <c r="J52" s="5">
        <v>19</v>
      </c>
      <c r="K52" s="5">
        <v>150</v>
      </c>
      <c r="L52" s="5">
        <v>826</v>
      </c>
      <c r="M52" s="5">
        <v>7</v>
      </c>
      <c r="N52" s="5">
        <v>888</v>
      </c>
    </row>
    <row r="53" spans="1:14" ht="23.25" thickBot="1">
      <c r="A53" s="3"/>
      <c r="B53" s="3" t="s">
        <v>13369</v>
      </c>
      <c r="C53" s="4">
        <v>2589</v>
      </c>
      <c r="D53" s="4">
        <v>1415</v>
      </c>
      <c r="E53" s="5">
        <v>848</v>
      </c>
      <c r="F53" s="5">
        <v>105</v>
      </c>
      <c r="G53" s="5">
        <v>55</v>
      </c>
      <c r="H53" s="5">
        <v>57</v>
      </c>
      <c r="I53" s="5">
        <v>6</v>
      </c>
      <c r="J53" s="5">
        <v>45</v>
      </c>
      <c r="K53" s="5">
        <v>290</v>
      </c>
      <c r="L53" s="4">
        <v>1406</v>
      </c>
      <c r="M53" s="5">
        <v>9</v>
      </c>
      <c r="N53" s="4">
        <v>1174</v>
      </c>
    </row>
    <row r="54" spans="1:14" ht="23.25" thickBot="1">
      <c r="A54" s="3"/>
      <c r="B54" s="3" t="s">
        <v>13368</v>
      </c>
      <c r="C54" s="4">
        <v>2202</v>
      </c>
      <c r="D54" s="4">
        <v>1147</v>
      </c>
      <c r="E54" s="5">
        <v>685</v>
      </c>
      <c r="F54" s="5">
        <v>122</v>
      </c>
      <c r="G54" s="5">
        <v>28</v>
      </c>
      <c r="H54" s="5">
        <v>39</v>
      </c>
      <c r="I54" s="5">
        <v>0</v>
      </c>
      <c r="J54" s="5">
        <v>17</v>
      </c>
      <c r="K54" s="5">
        <v>243</v>
      </c>
      <c r="L54" s="4">
        <v>1134</v>
      </c>
      <c r="M54" s="5">
        <v>13</v>
      </c>
      <c r="N54" s="4">
        <v>1055</v>
      </c>
    </row>
    <row r="55" spans="1:14" ht="23.25" thickBot="1">
      <c r="A55" s="3"/>
      <c r="B55" s="3" t="s">
        <v>13367</v>
      </c>
      <c r="C55" s="4">
        <v>2039</v>
      </c>
      <c r="D55" s="4">
        <v>1150</v>
      </c>
      <c r="E55" s="5">
        <v>732</v>
      </c>
      <c r="F55" s="5">
        <v>73</v>
      </c>
      <c r="G55" s="5">
        <v>35</v>
      </c>
      <c r="H55" s="5">
        <v>40</v>
      </c>
      <c r="I55" s="5">
        <v>11</v>
      </c>
      <c r="J55" s="5">
        <v>34</v>
      </c>
      <c r="K55" s="5">
        <v>209</v>
      </c>
      <c r="L55" s="4">
        <v>1134</v>
      </c>
      <c r="M55" s="5">
        <v>16</v>
      </c>
      <c r="N55" s="5">
        <v>889</v>
      </c>
    </row>
    <row r="56" spans="1:14" ht="17.25" thickBot="1">
      <c r="A56" s="3" t="s">
        <v>13366</v>
      </c>
      <c r="B56" s="3" t="s">
        <v>36</v>
      </c>
      <c r="C56" s="4">
        <v>24561</v>
      </c>
      <c r="D56" s="4">
        <v>15449</v>
      </c>
      <c r="E56" s="4">
        <v>8976</v>
      </c>
      <c r="F56" s="4">
        <v>1082</v>
      </c>
      <c r="G56" s="5">
        <v>573</v>
      </c>
      <c r="H56" s="5">
        <v>596</v>
      </c>
      <c r="I56" s="5">
        <v>61</v>
      </c>
      <c r="J56" s="5">
        <v>396</v>
      </c>
      <c r="K56" s="4">
        <v>3602</v>
      </c>
      <c r="L56" s="4">
        <v>15286</v>
      </c>
      <c r="M56" s="5">
        <v>163</v>
      </c>
      <c r="N56" s="4">
        <v>9112</v>
      </c>
    </row>
    <row r="57" spans="1:14" ht="23.25" thickBot="1">
      <c r="A57" s="3"/>
      <c r="B57" s="3" t="s">
        <v>37</v>
      </c>
      <c r="C57" s="4">
        <v>4551</v>
      </c>
      <c r="D57" s="4">
        <v>4550</v>
      </c>
      <c r="E57" s="4">
        <v>2851</v>
      </c>
      <c r="F57" s="5">
        <v>230</v>
      </c>
      <c r="G57" s="5">
        <v>114</v>
      </c>
      <c r="H57" s="5">
        <v>193</v>
      </c>
      <c r="I57" s="5">
        <v>12</v>
      </c>
      <c r="J57" s="5">
        <v>88</v>
      </c>
      <c r="K57" s="4">
        <v>1029</v>
      </c>
      <c r="L57" s="4">
        <v>4517</v>
      </c>
      <c r="M57" s="5">
        <v>33</v>
      </c>
      <c r="N57" s="5">
        <v>1</v>
      </c>
    </row>
    <row r="58" spans="1:14" ht="23.25" thickBot="1">
      <c r="A58" s="3"/>
      <c r="B58" s="3" t="s">
        <v>13365</v>
      </c>
      <c r="C58" s="4">
        <v>1903</v>
      </c>
      <c r="D58" s="4">
        <v>1086</v>
      </c>
      <c r="E58" s="5">
        <v>526</v>
      </c>
      <c r="F58" s="5">
        <v>158</v>
      </c>
      <c r="G58" s="5">
        <v>40</v>
      </c>
      <c r="H58" s="5">
        <v>33</v>
      </c>
      <c r="I58" s="5">
        <v>5</v>
      </c>
      <c r="J58" s="5">
        <v>31</v>
      </c>
      <c r="K58" s="5">
        <v>283</v>
      </c>
      <c r="L58" s="4">
        <v>1076</v>
      </c>
      <c r="M58" s="5">
        <v>10</v>
      </c>
      <c r="N58" s="5">
        <v>817</v>
      </c>
    </row>
    <row r="59" spans="1:14" ht="23.25" thickBot="1">
      <c r="A59" s="3"/>
      <c r="B59" s="3" t="s">
        <v>13364</v>
      </c>
      <c r="C59" s="4">
        <v>3313</v>
      </c>
      <c r="D59" s="4">
        <v>1937</v>
      </c>
      <c r="E59" s="5">
        <v>974</v>
      </c>
      <c r="F59" s="5">
        <v>191</v>
      </c>
      <c r="G59" s="5">
        <v>85</v>
      </c>
      <c r="H59" s="5">
        <v>64</v>
      </c>
      <c r="I59" s="5">
        <v>3</v>
      </c>
      <c r="J59" s="5">
        <v>42</v>
      </c>
      <c r="K59" s="5">
        <v>551</v>
      </c>
      <c r="L59" s="4">
        <v>1910</v>
      </c>
      <c r="M59" s="5">
        <v>27</v>
      </c>
      <c r="N59" s="4">
        <v>1376</v>
      </c>
    </row>
    <row r="60" spans="1:14" ht="23.25" thickBot="1">
      <c r="A60" s="3"/>
      <c r="B60" s="3" t="s">
        <v>13363</v>
      </c>
      <c r="C60" s="4">
        <v>2296</v>
      </c>
      <c r="D60" s="4">
        <v>1253</v>
      </c>
      <c r="E60" s="5">
        <v>714</v>
      </c>
      <c r="F60" s="5">
        <v>106</v>
      </c>
      <c r="G60" s="5">
        <v>63</v>
      </c>
      <c r="H60" s="5">
        <v>58</v>
      </c>
      <c r="I60" s="5">
        <v>4</v>
      </c>
      <c r="J60" s="5">
        <v>40</v>
      </c>
      <c r="K60" s="5">
        <v>255</v>
      </c>
      <c r="L60" s="4">
        <v>1240</v>
      </c>
      <c r="M60" s="5">
        <v>13</v>
      </c>
      <c r="N60" s="4">
        <v>1043</v>
      </c>
    </row>
    <row r="61" spans="1:14" ht="23.25" thickBot="1">
      <c r="A61" s="3"/>
      <c r="B61" s="3" t="s">
        <v>13362</v>
      </c>
      <c r="C61" s="4">
        <v>2101</v>
      </c>
      <c r="D61" s="4">
        <v>1023</v>
      </c>
      <c r="E61" s="5">
        <v>628</v>
      </c>
      <c r="F61" s="5">
        <v>68</v>
      </c>
      <c r="G61" s="5">
        <v>38</v>
      </c>
      <c r="H61" s="5">
        <v>41</v>
      </c>
      <c r="I61" s="5">
        <v>6</v>
      </c>
      <c r="J61" s="5">
        <v>25</v>
      </c>
      <c r="K61" s="5">
        <v>206</v>
      </c>
      <c r="L61" s="4">
        <v>1012</v>
      </c>
      <c r="M61" s="5">
        <v>11</v>
      </c>
      <c r="N61" s="4">
        <v>1078</v>
      </c>
    </row>
    <row r="62" spans="1:14" ht="23.25" thickBot="1">
      <c r="A62" s="3"/>
      <c r="B62" s="3" t="s">
        <v>13361</v>
      </c>
      <c r="C62" s="4">
        <v>2349</v>
      </c>
      <c r="D62" s="4">
        <v>1160</v>
      </c>
      <c r="E62" s="5">
        <v>667</v>
      </c>
      <c r="F62" s="5">
        <v>63</v>
      </c>
      <c r="G62" s="5">
        <v>50</v>
      </c>
      <c r="H62" s="5">
        <v>45</v>
      </c>
      <c r="I62" s="5">
        <v>6</v>
      </c>
      <c r="J62" s="5">
        <v>42</v>
      </c>
      <c r="K62" s="5">
        <v>278</v>
      </c>
      <c r="L62" s="4">
        <v>1151</v>
      </c>
      <c r="M62" s="5">
        <v>9</v>
      </c>
      <c r="N62" s="4">
        <v>1189</v>
      </c>
    </row>
    <row r="63" spans="1:14" ht="23.25" thickBot="1">
      <c r="A63" s="3"/>
      <c r="B63" s="3" t="s">
        <v>13360</v>
      </c>
      <c r="C63" s="5">
        <v>768</v>
      </c>
      <c r="D63" s="5">
        <v>324</v>
      </c>
      <c r="E63" s="5">
        <v>187</v>
      </c>
      <c r="F63" s="5">
        <v>30</v>
      </c>
      <c r="G63" s="5">
        <v>20</v>
      </c>
      <c r="H63" s="5">
        <v>14</v>
      </c>
      <c r="I63" s="5">
        <v>5</v>
      </c>
      <c r="J63" s="5">
        <v>10</v>
      </c>
      <c r="K63" s="5">
        <v>48</v>
      </c>
      <c r="L63" s="5">
        <v>314</v>
      </c>
      <c r="M63" s="5">
        <v>10</v>
      </c>
      <c r="N63" s="5">
        <v>444</v>
      </c>
    </row>
    <row r="64" spans="1:14" ht="23.25" thickBot="1">
      <c r="A64" s="3"/>
      <c r="B64" s="3" t="s">
        <v>13359</v>
      </c>
      <c r="C64" s="4">
        <v>3191</v>
      </c>
      <c r="D64" s="4">
        <v>1606</v>
      </c>
      <c r="E64" s="5">
        <v>959</v>
      </c>
      <c r="F64" s="5">
        <v>111</v>
      </c>
      <c r="G64" s="5">
        <v>66</v>
      </c>
      <c r="H64" s="5">
        <v>53</v>
      </c>
      <c r="I64" s="5">
        <v>10</v>
      </c>
      <c r="J64" s="5">
        <v>53</v>
      </c>
      <c r="K64" s="5">
        <v>329</v>
      </c>
      <c r="L64" s="4">
        <v>1581</v>
      </c>
      <c r="M64" s="5">
        <v>25</v>
      </c>
      <c r="N64" s="4">
        <v>1585</v>
      </c>
    </row>
    <row r="65" spans="1:14" ht="23.25" thickBot="1">
      <c r="A65" s="3"/>
      <c r="B65" s="3" t="s">
        <v>13358</v>
      </c>
      <c r="C65" s="4">
        <v>3571</v>
      </c>
      <c r="D65" s="4">
        <v>2155</v>
      </c>
      <c r="E65" s="4">
        <v>1262</v>
      </c>
      <c r="F65" s="5">
        <v>115</v>
      </c>
      <c r="G65" s="5">
        <v>87</v>
      </c>
      <c r="H65" s="5">
        <v>73</v>
      </c>
      <c r="I65" s="5">
        <v>8</v>
      </c>
      <c r="J65" s="5">
        <v>59</v>
      </c>
      <c r="K65" s="5">
        <v>528</v>
      </c>
      <c r="L65" s="4">
        <v>2132</v>
      </c>
      <c r="M65" s="5">
        <v>23</v>
      </c>
      <c r="N65" s="4">
        <v>1416</v>
      </c>
    </row>
    <row r="66" spans="1:14" ht="23.25" thickBot="1">
      <c r="A66" s="3"/>
      <c r="B66" s="3" t="s">
        <v>13357</v>
      </c>
      <c r="C66" s="5">
        <v>518</v>
      </c>
      <c r="D66" s="5">
        <v>355</v>
      </c>
      <c r="E66" s="5">
        <v>208</v>
      </c>
      <c r="F66" s="5">
        <v>10</v>
      </c>
      <c r="G66" s="5">
        <v>10</v>
      </c>
      <c r="H66" s="5">
        <v>22</v>
      </c>
      <c r="I66" s="5">
        <v>2</v>
      </c>
      <c r="J66" s="5">
        <v>6</v>
      </c>
      <c r="K66" s="5">
        <v>95</v>
      </c>
      <c r="L66" s="5">
        <v>353</v>
      </c>
      <c r="M66" s="5">
        <v>2</v>
      </c>
      <c r="N66" s="5">
        <v>163</v>
      </c>
    </row>
    <row r="67" spans="1:14" ht="17.25" thickBot="1">
      <c r="A67" s="3" t="s">
        <v>13356</v>
      </c>
      <c r="B67" s="3" t="s">
        <v>36</v>
      </c>
      <c r="C67" s="4">
        <v>27029</v>
      </c>
      <c r="D67" s="4">
        <v>15445</v>
      </c>
      <c r="E67" s="4">
        <v>8944</v>
      </c>
      <c r="F67" s="4">
        <v>1022</v>
      </c>
      <c r="G67" s="5">
        <v>505</v>
      </c>
      <c r="H67" s="5">
        <v>671</v>
      </c>
      <c r="I67" s="5">
        <v>43</v>
      </c>
      <c r="J67" s="5">
        <v>377</v>
      </c>
      <c r="K67" s="4">
        <v>3732</v>
      </c>
      <c r="L67" s="4">
        <v>15294</v>
      </c>
      <c r="M67" s="5">
        <v>151</v>
      </c>
      <c r="N67" s="4">
        <v>11584</v>
      </c>
    </row>
    <row r="68" spans="1:14" ht="23.25" thickBot="1">
      <c r="A68" s="3"/>
      <c r="B68" s="3" t="s">
        <v>37</v>
      </c>
      <c r="C68" s="4">
        <v>5114</v>
      </c>
      <c r="D68" s="4">
        <v>5114</v>
      </c>
      <c r="E68" s="4">
        <v>3202</v>
      </c>
      <c r="F68" s="5">
        <v>252</v>
      </c>
      <c r="G68" s="5">
        <v>149</v>
      </c>
      <c r="H68" s="5">
        <v>229</v>
      </c>
      <c r="I68" s="5">
        <v>7</v>
      </c>
      <c r="J68" s="5">
        <v>111</v>
      </c>
      <c r="K68" s="4">
        <v>1131</v>
      </c>
      <c r="L68" s="4">
        <v>5081</v>
      </c>
      <c r="M68" s="5">
        <v>33</v>
      </c>
      <c r="N68" s="5">
        <v>0</v>
      </c>
    </row>
    <row r="69" spans="1:14" ht="23.25" thickBot="1">
      <c r="A69" s="3"/>
      <c r="B69" s="3" t="s">
        <v>13355</v>
      </c>
      <c r="C69" s="4">
        <v>3413</v>
      </c>
      <c r="D69" s="4">
        <v>1508</v>
      </c>
      <c r="E69" s="5">
        <v>855</v>
      </c>
      <c r="F69" s="5">
        <v>125</v>
      </c>
      <c r="G69" s="5">
        <v>49</v>
      </c>
      <c r="H69" s="5">
        <v>60</v>
      </c>
      <c r="I69" s="5">
        <v>2</v>
      </c>
      <c r="J69" s="5">
        <v>31</v>
      </c>
      <c r="K69" s="5">
        <v>373</v>
      </c>
      <c r="L69" s="4">
        <v>1495</v>
      </c>
      <c r="M69" s="5">
        <v>13</v>
      </c>
      <c r="N69" s="4">
        <v>1905</v>
      </c>
    </row>
    <row r="70" spans="1:14" ht="23.25" thickBot="1">
      <c r="A70" s="3"/>
      <c r="B70" s="3" t="s">
        <v>13354</v>
      </c>
      <c r="C70" s="4">
        <v>3088</v>
      </c>
      <c r="D70" s="4">
        <v>1247</v>
      </c>
      <c r="E70" s="5">
        <v>655</v>
      </c>
      <c r="F70" s="5">
        <v>107</v>
      </c>
      <c r="G70" s="5">
        <v>51</v>
      </c>
      <c r="H70" s="5">
        <v>39</v>
      </c>
      <c r="I70" s="5">
        <v>8</v>
      </c>
      <c r="J70" s="5">
        <v>38</v>
      </c>
      <c r="K70" s="5">
        <v>328</v>
      </c>
      <c r="L70" s="4">
        <v>1226</v>
      </c>
      <c r="M70" s="5">
        <v>21</v>
      </c>
      <c r="N70" s="4">
        <v>1841</v>
      </c>
    </row>
    <row r="71" spans="1:14" ht="23.25" thickBot="1">
      <c r="A71" s="3"/>
      <c r="B71" s="3" t="s">
        <v>13353</v>
      </c>
      <c r="C71" s="4">
        <v>2172</v>
      </c>
      <c r="D71" s="5">
        <v>708</v>
      </c>
      <c r="E71" s="5">
        <v>414</v>
      </c>
      <c r="F71" s="5">
        <v>54</v>
      </c>
      <c r="G71" s="5">
        <v>29</v>
      </c>
      <c r="H71" s="5">
        <v>34</v>
      </c>
      <c r="I71" s="5">
        <v>7</v>
      </c>
      <c r="J71" s="5">
        <v>19</v>
      </c>
      <c r="K71" s="5">
        <v>143</v>
      </c>
      <c r="L71" s="5">
        <v>700</v>
      </c>
      <c r="M71" s="5">
        <v>8</v>
      </c>
      <c r="N71" s="4">
        <v>1464</v>
      </c>
    </row>
    <row r="72" spans="1:14" ht="23.25" thickBot="1">
      <c r="A72" s="3"/>
      <c r="B72" s="3" t="s">
        <v>13352</v>
      </c>
      <c r="C72" s="4">
        <v>3496</v>
      </c>
      <c r="D72" s="4">
        <v>1382</v>
      </c>
      <c r="E72" s="5">
        <v>811</v>
      </c>
      <c r="F72" s="5">
        <v>98</v>
      </c>
      <c r="G72" s="5">
        <v>47</v>
      </c>
      <c r="H72" s="5">
        <v>61</v>
      </c>
      <c r="I72" s="5">
        <v>5</v>
      </c>
      <c r="J72" s="5">
        <v>36</v>
      </c>
      <c r="K72" s="5">
        <v>312</v>
      </c>
      <c r="L72" s="4">
        <v>1370</v>
      </c>
      <c r="M72" s="5">
        <v>12</v>
      </c>
      <c r="N72" s="4">
        <v>2114</v>
      </c>
    </row>
    <row r="73" spans="1:14" ht="23.25" thickBot="1">
      <c r="A73" s="3"/>
      <c r="B73" s="3" t="s">
        <v>13351</v>
      </c>
      <c r="C73" s="4">
        <v>2721</v>
      </c>
      <c r="D73" s="4">
        <v>1606</v>
      </c>
      <c r="E73" s="5">
        <v>834</v>
      </c>
      <c r="F73" s="5">
        <v>160</v>
      </c>
      <c r="G73" s="5">
        <v>45</v>
      </c>
      <c r="H73" s="5">
        <v>67</v>
      </c>
      <c r="I73" s="5">
        <v>2</v>
      </c>
      <c r="J73" s="5">
        <v>50</v>
      </c>
      <c r="K73" s="5">
        <v>427</v>
      </c>
      <c r="L73" s="4">
        <v>1585</v>
      </c>
      <c r="M73" s="5">
        <v>21</v>
      </c>
      <c r="N73" s="4">
        <v>1115</v>
      </c>
    </row>
    <row r="74" spans="1:14" ht="23.25" thickBot="1">
      <c r="A74" s="3"/>
      <c r="B74" s="3" t="s">
        <v>13350</v>
      </c>
      <c r="C74" s="4">
        <v>3526</v>
      </c>
      <c r="D74" s="4">
        <v>1999</v>
      </c>
      <c r="E74" s="4">
        <v>1134</v>
      </c>
      <c r="F74" s="5">
        <v>121</v>
      </c>
      <c r="G74" s="5">
        <v>79</v>
      </c>
      <c r="H74" s="5">
        <v>100</v>
      </c>
      <c r="I74" s="5">
        <v>7</v>
      </c>
      <c r="J74" s="5">
        <v>42</v>
      </c>
      <c r="K74" s="5">
        <v>493</v>
      </c>
      <c r="L74" s="4">
        <v>1976</v>
      </c>
      <c r="M74" s="5">
        <v>23</v>
      </c>
      <c r="N74" s="4">
        <v>1527</v>
      </c>
    </row>
    <row r="75" spans="1:14" ht="23.25" thickBot="1">
      <c r="A75" s="3"/>
      <c r="B75" s="3" t="s">
        <v>13349</v>
      </c>
      <c r="C75" s="4">
        <v>3499</v>
      </c>
      <c r="D75" s="4">
        <v>1881</v>
      </c>
      <c r="E75" s="4">
        <v>1039</v>
      </c>
      <c r="F75" s="5">
        <v>105</v>
      </c>
      <c r="G75" s="5">
        <v>56</v>
      </c>
      <c r="H75" s="5">
        <v>81</v>
      </c>
      <c r="I75" s="5">
        <v>5</v>
      </c>
      <c r="J75" s="5">
        <v>50</v>
      </c>
      <c r="K75" s="5">
        <v>525</v>
      </c>
      <c r="L75" s="4">
        <v>1861</v>
      </c>
      <c r="M75" s="5">
        <v>20</v>
      </c>
      <c r="N75" s="4">
        <v>1618</v>
      </c>
    </row>
    <row r="76" spans="1:14" ht="23.25" thickBot="1">
      <c r="A76" s="3" t="s">
        <v>97</v>
      </c>
      <c r="B76" s="3"/>
      <c r="C76" s="5">
        <v>0</v>
      </c>
      <c r="D76" s="5">
        <v>5</v>
      </c>
      <c r="E76" s="5">
        <v>4</v>
      </c>
      <c r="F76" s="5">
        <v>0</v>
      </c>
      <c r="G76" s="5">
        <v>1</v>
      </c>
      <c r="H76" s="5">
        <v>0</v>
      </c>
      <c r="I76" s="5">
        <v>0</v>
      </c>
      <c r="J76" s="5">
        <v>0</v>
      </c>
      <c r="K76" s="5">
        <v>0</v>
      </c>
      <c r="L76" s="5">
        <v>5</v>
      </c>
      <c r="M76" s="5">
        <v>0</v>
      </c>
      <c r="N76" s="5">
        <v>-5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94A2B-3F7E-4DFB-87FC-DFFE1EC0062B}">
  <sheetPr>
    <tabColor theme="8" tint="0.59999389629810485"/>
  </sheetPr>
  <dimension ref="A1:X10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13485</v>
      </c>
      <c r="F3" s="26" t="s">
        <v>13484</v>
      </c>
      <c r="G3" s="26" t="s">
        <v>13483</v>
      </c>
      <c r="H3" s="44"/>
      <c r="I3" s="26"/>
      <c r="J3" s="44"/>
      <c r="U3" t="s">
        <v>3</v>
      </c>
      <c r="V3" t="str">
        <f t="shared" si="0"/>
        <v>김성주</v>
      </c>
      <c r="W3" t="str">
        <f t="shared" si="0"/>
        <v>정동영</v>
      </c>
      <c r="X3" t="str">
        <f t="shared" si="0"/>
        <v>최복기</v>
      </c>
    </row>
    <row r="4" spans="1:24" ht="17.25" thickBot="1">
      <c r="A4" s="3" t="s">
        <v>30</v>
      </c>
      <c r="B4" s="3"/>
      <c r="C4" s="4">
        <v>232210</v>
      </c>
      <c r="D4" s="4">
        <v>158408</v>
      </c>
      <c r="E4" s="4">
        <v>104039</v>
      </c>
      <c r="F4" s="4">
        <v>50022</v>
      </c>
      <c r="G4" s="4">
        <v>2032</v>
      </c>
      <c r="H4" s="4">
        <v>156093</v>
      </c>
      <c r="I4" s="4">
        <v>2315</v>
      </c>
      <c r="J4" s="4">
        <v>73802</v>
      </c>
      <c r="V4" s="8"/>
      <c r="W4" s="8"/>
      <c r="X4" s="8"/>
    </row>
    <row r="5" spans="1:24" ht="23.25" thickBot="1">
      <c r="A5" s="3" t="s">
        <v>31</v>
      </c>
      <c r="B5" s="3"/>
      <c r="C5" s="5">
        <v>560</v>
      </c>
      <c r="D5" s="5">
        <v>520</v>
      </c>
      <c r="E5" s="5">
        <v>290</v>
      </c>
      <c r="F5" s="5">
        <v>192</v>
      </c>
      <c r="G5" s="5">
        <v>12</v>
      </c>
      <c r="H5" s="5">
        <v>494</v>
      </c>
      <c r="I5" s="5">
        <v>26</v>
      </c>
      <c r="J5" s="5">
        <v>40</v>
      </c>
      <c r="T5" t="s">
        <v>2929</v>
      </c>
      <c r="U5">
        <f>SUMIF($A:$A,"합계",D:D)</f>
        <v>158408</v>
      </c>
      <c r="V5">
        <f>SUMIF($A:$A,"합계",E:E)</f>
        <v>104039</v>
      </c>
      <c r="W5">
        <f>SUMIF($A:$A,"합계",F:F)</f>
        <v>50022</v>
      </c>
      <c r="X5">
        <f>SUMIF($A:$A,"합계",G:G)</f>
        <v>2032</v>
      </c>
    </row>
    <row r="6" spans="1:24" ht="23.25" thickBot="1">
      <c r="A6" s="3" t="s">
        <v>32</v>
      </c>
      <c r="B6" s="3"/>
      <c r="C6" s="4">
        <v>17014</v>
      </c>
      <c r="D6" s="4">
        <v>17002</v>
      </c>
      <c r="E6" s="4">
        <v>11771</v>
      </c>
      <c r="F6" s="4">
        <v>4696</v>
      </c>
      <c r="G6" s="5">
        <v>249</v>
      </c>
      <c r="H6" s="4">
        <v>16716</v>
      </c>
      <c r="I6" s="5">
        <v>286</v>
      </c>
      <c r="J6" s="5">
        <v>12</v>
      </c>
      <c r="T6" t="s">
        <v>2930</v>
      </c>
      <c r="U6">
        <f>U5-U7</f>
        <v>82580</v>
      </c>
      <c r="V6">
        <f>V5-V7</f>
        <v>51168</v>
      </c>
      <c r="W6">
        <f>W5-W7</f>
        <v>28758</v>
      </c>
      <c r="X6">
        <f>X5-X7</f>
        <v>1283</v>
      </c>
    </row>
    <row r="7" spans="1:24" ht="23.25" thickBot="1">
      <c r="A7" s="3" t="s">
        <v>33</v>
      </c>
      <c r="B7" s="3"/>
      <c r="C7" s="5">
        <v>435</v>
      </c>
      <c r="D7" s="5">
        <v>86</v>
      </c>
      <c r="E7" s="5">
        <v>69</v>
      </c>
      <c r="F7" s="5">
        <v>14</v>
      </c>
      <c r="G7" s="5">
        <v>2</v>
      </c>
      <c r="H7" s="5">
        <v>85</v>
      </c>
      <c r="I7" s="5">
        <v>1</v>
      </c>
      <c r="J7" s="5">
        <v>349</v>
      </c>
      <c r="T7" t="s">
        <v>2931</v>
      </c>
      <c r="U7">
        <f>U11+U10+U9</f>
        <v>75828</v>
      </c>
      <c r="V7">
        <f>V11+V10+V9</f>
        <v>52871</v>
      </c>
      <c r="W7">
        <f>W11+W10+W9</f>
        <v>21264</v>
      </c>
      <c r="X7">
        <f>X11+X10+X9</f>
        <v>749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13482</v>
      </c>
      <c r="B9" s="3" t="s">
        <v>36</v>
      </c>
      <c r="C9" s="4">
        <v>12580</v>
      </c>
      <c r="D9" s="4">
        <v>8346</v>
      </c>
      <c r="E9" s="4">
        <v>5678</v>
      </c>
      <c r="F9" s="4">
        <v>2386</v>
      </c>
      <c r="G9" s="5">
        <v>137</v>
      </c>
      <c r="H9" s="4">
        <v>8201</v>
      </c>
      <c r="I9" s="5">
        <v>145</v>
      </c>
      <c r="J9" s="4">
        <v>4234</v>
      </c>
      <c r="T9" t="s">
        <v>2934</v>
      </c>
      <c r="U9">
        <f>SUMIF($A:$A,"거소·선상투표",D:D)+SUMIF($A:$A,"국외부재자투표",D:D)+SUMIF($A:$A,"국외부재자투표(공관)",D:D)</f>
        <v>611</v>
      </c>
      <c r="V9">
        <f t="shared" ref="V9:X11" si="1">SUMIF($A:$A,"거소·선상투표",E:E)+SUMIF($A:$A,"국외부재자투표",E:E)+SUMIF($A:$A,"국외부재자투표(공관)",E:E)</f>
        <v>364</v>
      </c>
      <c r="W9">
        <f t="shared" si="1"/>
        <v>206</v>
      </c>
      <c r="X9">
        <f t="shared" si="1"/>
        <v>14</v>
      </c>
    </row>
    <row r="10" spans="1:24" ht="23.25" thickBot="1">
      <c r="A10" s="3"/>
      <c r="B10" s="3" t="s">
        <v>37</v>
      </c>
      <c r="C10" s="4">
        <v>4042</v>
      </c>
      <c r="D10" s="4">
        <v>4040</v>
      </c>
      <c r="E10" s="4">
        <v>2850</v>
      </c>
      <c r="F10" s="4">
        <v>1085</v>
      </c>
      <c r="G10" s="5">
        <v>46</v>
      </c>
      <c r="H10" s="4">
        <v>3981</v>
      </c>
      <c r="I10" s="5">
        <v>59</v>
      </c>
      <c r="J10" s="5">
        <v>2</v>
      </c>
      <c r="T10" t="s">
        <v>2932</v>
      </c>
      <c r="U10">
        <f>SUMIF($B:$B,"관내사전투표",D:D)</f>
        <v>58215</v>
      </c>
      <c r="V10">
        <f t="shared" ref="V10:X12" si="2">SUMIF($B:$B,"관내사전투표",E:E)</f>
        <v>40736</v>
      </c>
      <c r="W10">
        <f t="shared" si="2"/>
        <v>16362</v>
      </c>
      <c r="X10">
        <f t="shared" si="2"/>
        <v>486</v>
      </c>
    </row>
    <row r="11" spans="1:24" ht="17.25" thickBot="1">
      <c r="A11" s="3"/>
      <c r="B11" s="3" t="s">
        <v>13481</v>
      </c>
      <c r="C11" s="4">
        <v>1782</v>
      </c>
      <c r="D11" s="5">
        <v>801</v>
      </c>
      <c r="E11" s="5">
        <v>509</v>
      </c>
      <c r="F11" s="5">
        <v>265</v>
      </c>
      <c r="G11" s="5">
        <v>17</v>
      </c>
      <c r="H11" s="5">
        <v>791</v>
      </c>
      <c r="I11" s="5">
        <v>10</v>
      </c>
      <c r="J11" s="5">
        <v>981</v>
      </c>
      <c r="T11" t="s">
        <v>2933</v>
      </c>
      <c r="U11">
        <f>SUMIF($A:$A,"관외사전투표",D:D)</f>
        <v>17002</v>
      </c>
      <c r="V11">
        <f t="shared" ref="V11:X13" si="3">SUMIF($A:$A,"관외사전투표",E:E)</f>
        <v>11771</v>
      </c>
      <c r="W11">
        <f t="shared" si="3"/>
        <v>4696</v>
      </c>
      <c r="X11">
        <f t="shared" si="3"/>
        <v>249</v>
      </c>
    </row>
    <row r="12" spans="1:24" ht="17.25" thickBot="1">
      <c r="A12" s="3"/>
      <c r="B12" s="3" t="s">
        <v>13480</v>
      </c>
      <c r="C12" s="4">
        <v>2691</v>
      </c>
      <c r="D12" s="4">
        <v>1274</v>
      </c>
      <c r="E12" s="5">
        <v>829</v>
      </c>
      <c r="F12" s="5">
        <v>385</v>
      </c>
      <c r="G12" s="5">
        <v>33</v>
      </c>
      <c r="H12" s="4">
        <v>1247</v>
      </c>
      <c r="I12" s="5">
        <v>27</v>
      </c>
      <c r="J12" s="4">
        <v>1417</v>
      </c>
    </row>
    <row r="13" spans="1:24" ht="17.25" thickBot="1">
      <c r="A13" s="3"/>
      <c r="B13" s="3" t="s">
        <v>13479</v>
      </c>
      <c r="C13" s="4">
        <v>2135</v>
      </c>
      <c r="D13" s="4">
        <v>1186</v>
      </c>
      <c r="E13" s="5">
        <v>836</v>
      </c>
      <c r="F13" s="5">
        <v>314</v>
      </c>
      <c r="G13" s="5">
        <v>13</v>
      </c>
      <c r="H13" s="4">
        <v>1163</v>
      </c>
      <c r="I13" s="5">
        <v>23</v>
      </c>
      <c r="J13" s="5">
        <v>949</v>
      </c>
    </row>
    <row r="14" spans="1:24" ht="17.25" thickBot="1">
      <c r="A14" s="3"/>
      <c r="B14" s="3" t="s">
        <v>13478</v>
      </c>
      <c r="C14" s="4">
        <v>1930</v>
      </c>
      <c r="D14" s="4">
        <v>1045</v>
      </c>
      <c r="E14" s="5">
        <v>654</v>
      </c>
      <c r="F14" s="5">
        <v>337</v>
      </c>
      <c r="G14" s="5">
        <v>28</v>
      </c>
      <c r="H14" s="4">
        <v>1019</v>
      </c>
      <c r="I14" s="5">
        <v>26</v>
      </c>
      <c r="J14" s="5">
        <v>885</v>
      </c>
      <c r="U14" s="8"/>
      <c r="V14" s="8"/>
      <c r="W14" s="8"/>
      <c r="X14" s="8"/>
    </row>
    <row r="15" spans="1:24" ht="17.25" thickBot="1">
      <c r="A15" s="3" t="s">
        <v>13477</v>
      </c>
      <c r="B15" s="3" t="s">
        <v>36</v>
      </c>
      <c r="C15" s="4">
        <v>14103</v>
      </c>
      <c r="D15" s="4">
        <v>9414</v>
      </c>
      <c r="E15" s="4">
        <v>6244</v>
      </c>
      <c r="F15" s="4">
        <v>2919</v>
      </c>
      <c r="G15" s="5">
        <v>126</v>
      </c>
      <c r="H15" s="4">
        <v>9289</v>
      </c>
      <c r="I15" s="5">
        <v>125</v>
      </c>
      <c r="J15" s="4">
        <v>4689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4497</v>
      </c>
      <c r="D16" s="4">
        <v>4498</v>
      </c>
      <c r="E16" s="4">
        <v>3154</v>
      </c>
      <c r="F16" s="4">
        <v>1261</v>
      </c>
      <c r="G16" s="5">
        <v>42</v>
      </c>
      <c r="H16" s="4">
        <v>4457</v>
      </c>
      <c r="I16" s="5">
        <v>41</v>
      </c>
      <c r="J16" s="5">
        <v>-1</v>
      </c>
    </row>
    <row r="17" spans="1:10" ht="23.25" thickBot="1">
      <c r="A17" s="3"/>
      <c r="B17" s="3" t="s">
        <v>13476</v>
      </c>
      <c r="C17" s="4">
        <v>2814</v>
      </c>
      <c r="D17" s="4">
        <v>1255</v>
      </c>
      <c r="E17" s="5">
        <v>786</v>
      </c>
      <c r="F17" s="5">
        <v>418</v>
      </c>
      <c r="G17" s="5">
        <v>21</v>
      </c>
      <c r="H17" s="4">
        <v>1225</v>
      </c>
      <c r="I17" s="5">
        <v>30</v>
      </c>
      <c r="J17" s="4">
        <v>1559</v>
      </c>
    </row>
    <row r="18" spans="1:10" ht="23.25" thickBot="1">
      <c r="A18" s="3"/>
      <c r="B18" s="3" t="s">
        <v>13475</v>
      </c>
      <c r="C18" s="4">
        <v>2015</v>
      </c>
      <c r="D18" s="4">
        <v>1041</v>
      </c>
      <c r="E18" s="5">
        <v>690</v>
      </c>
      <c r="F18" s="5">
        <v>325</v>
      </c>
      <c r="G18" s="5">
        <v>15</v>
      </c>
      <c r="H18" s="4">
        <v>1030</v>
      </c>
      <c r="I18" s="5">
        <v>11</v>
      </c>
      <c r="J18" s="5">
        <v>974</v>
      </c>
    </row>
    <row r="19" spans="1:10" ht="23.25" thickBot="1">
      <c r="A19" s="3"/>
      <c r="B19" s="3" t="s">
        <v>13474</v>
      </c>
      <c r="C19" s="4">
        <v>2300</v>
      </c>
      <c r="D19" s="4">
        <v>1246</v>
      </c>
      <c r="E19" s="5">
        <v>775</v>
      </c>
      <c r="F19" s="5">
        <v>434</v>
      </c>
      <c r="G19" s="5">
        <v>23</v>
      </c>
      <c r="H19" s="4">
        <v>1232</v>
      </c>
      <c r="I19" s="5">
        <v>14</v>
      </c>
      <c r="J19" s="4">
        <v>1054</v>
      </c>
    </row>
    <row r="20" spans="1:10" ht="23.25" thickBot="1">
      <c r="A20" s="3"/>
      <c r="B20" s="3" t="s">
        <v>13473</v>
      </c>
      <c r="C20" s="4">
        <v>2477</v>
      </c>
      <c r="D20" s="4">
        <v>1374</v>
      </c>
      <c r="E20" s="5">
        <v>839</v>
      </c>
      <c r="F20" s="5">
        <v>481</v>
      </c>
      <c r="G20" s="5">
        <v>25</v>
      </c>
      <c r="H20" s="4">
        <v>1345</v>
      </c>
      <c r="I20" s="5">
        <v>29</v>
      </c>
      <c r="J20" s="4">
        <v>1103</v>
      </c>
    </row>
    <row r="21" spans="1:10" ht="17.25" thickBot="1">
      <c r="A21" s="3" t="s">
        <v>13472</v>
      </c>
      <c r="B21" s="3" t="s">
        <v>36</v>
      </c>
      <c r="C21" s="4">
        <v>9715</v>
      </c>
      <c r="D21" s="4">
        <v>5936</v>
      </c>
      <c r="E21" s="4">
        <v>3821</v>
      </c>
      <c r="F21" s="4">
        <v>1935</v>
      </c>
      <c r="G21" s="5">
        <v>78</v>
      </c>
      <c r="H21" s="4">
        <v>5834</v>
      </c>
      <c r="I21" s="5">
        <v>102</v>
      </c>
      <c r="J21" s="4">
        <v>3779</v>
      </c>
    </row>
    <row r="22" spans="1:10" ht="23.25" thickBot="1">
      <c r="A22" s="3"/>
      <c r="B22" s="3" t="s">
        <v>37</v>
      </c>
      <c r="C22" s="4">
        <v>2384</v>
      </c>
      <c r="D22" s="4">
        <v>2384</v>
      </c>
      <c r="E22" s="4">
        <v>1618</v>
      </c>
      <c r="F22" s="5">
        <v>720</v>
      </c>
      <c r="G22" s="5">
        <v>17</v>
      </c>
      <c r="H22" s="4">
        <v>2355</v>
      </c>
      <c r="I22" s="5">
        <v>29</v>
      </c>
      <c r="J22" s="5">
        <v>0</v>
      </c>
    </row>
    <row r="23" spans="1:10" ht="23.25" thickBot="1">
      <c r="A23" s="3"/>
      <c r="B23" s="3" t="s">
        <v>13471</v>
      </c>
      <c r="C23" s="4">
        <v>1727</v>
      </c>
      <c r="D23" s="5">
        <v>882</v>
      </c>
      <c r="E23" s="5">
        <v>549</v>
      </c>
      <c r="F23" s="5">
        <v>313</v>
      </c>
      <c r="G23" s="5">
        <v>8</v>
      </c>
      <c r="H23" s="5">
        <v>870</v>
      </c>
      <c r="I23" s="5">
        <v>12</v>
      </c>
      <c r="J23" s="5">
        <v>845</v>
      </c>
    </row>
    <row r="24" spans="1:10" ht="23.25" thickBot="1">
      <c r="A24" s="3"/>
      <c r="B24" s="3" t="s">
        <v>13470</v>
      </c>
      <c r="C24" s="4">
        <v>1351</v>
      </c>
      <c r="D24" s="5">
        <v>559</v>
      </c>
      <c r="E24" s="5">
        <v>327</v>
      </c>
      <c r="F24" s="5">
        <v>202</v>
      </c>
      <c r="G24" s="5">
        <v>18</v>
      </c>
      <c r="H24" s="5">
        <v>547</v>
      </c>
      <c r="I24" s="5">
        <v>12</v>
      </c>
      <c r="J24" s="5">
        <v>792</v>
      </c>
    </row>
    <row r="25" spans="1:10" ht="23.25" thickBot="1">
      <c r="A25" s="3"/>
      <c r="B25" s="3" t="s">
        <v>13469</v>
      </c>
      <c r="C25" s="4">
        <v>2073</v>
      </c>
      <c r="D25" s="5">
        <v>929</v>
      </c>
      <c r="E25" s="5">
        <v>592</v>
      </c>
      <c r="F25" s="5">
        <v>300</v>
      </c>
      <c r="G25" s="5">
        <v>18</v>
      </c>
      <c r="H25" s="5">
        <v>910</v>
      </c>
      <c r="I25" s="5">
        <v>19</v>
      </c>
      <c r="J25" s="4">
        <v>1144</v>
      </c>
    </row>
    <row r="26" spans="1:10" ht="23.25" thickBot="1">
      <c r="A26" s="3"/>
      <c r="B26" s="3" t="s">
        <v>13468</v>
      </c>
      <c r="C26" s="4">
        <v>2180</v>
      </c>
      <c r="D26" s="4">
        <v>1182</v>
      </c>
      <c r="E26" s="5">
        <v>735</v>
      </c>
      <c r="F26" s="5">
        <v>400</v>
      </c>
      <c r="G26" s="5">
        <v>17</v>
      </c>
      <c r="H26" s="4">
        <v>1152</v>
      </c>
      <c r="I26" s="5">
        <v>30</v>
      </c>
      <c r="J26" s="5">
        <v>998</v>
      </c>
    </row>
    <row r="27" spans="1:10" ht="17.25" thickBot="1">
      <c r="A27" s="3" t="s">
        <v>13467</v>
      </c>
      <c r="B27" s="3" t="s">
        <v>36</v>
      </c>
      <c r="C27" s="4">
        <v>14845</v>
      </c>
      <c r="D27" s="4">
        <v>8882</v>
      </c>
      <c r="E27" s="4">
        <v>5952</v>
      </c>
      <c r="F27" s="4">
        <v>2625</v>
      </c>
      <c r="G27" s="5">
        <v>134</v>
      </c>
      <c r="H27" s="4">
        <v>8711</v>
      </c>
      <c r="I27" s="5">
        <v>171</v>
      </c>
      <c r="J27" s="4">
        <v>5963</v>
      </c>
    </row>
    <row r="28" spans="1:10" ht="23.25" thickBot="1">
      <c r="A28" s="3"/>
      <c r="B28" s="3" t="s">
        <v>37</v>
      </c>
      <c r="C28" s="4">
        <v>2922</v>
      </c>
      <c r="D28" s="4">
        <v>2922</v>
      </c>
      <c r="E28" s="4">
        <v>2112</v>
      </c>
      <c r="F28" s="5">
        <v>737</v>
      </c>
      <c r="G28" s="5">
        <v>30</v>
      </c>
      <c r="H28" s="4">
        <v>2879</v>
      </c>
      <c r="I28" s="5">
        <v>43</v>
      </c>
      <c r="J28" s="5">
        <v>0</v>
      </c>
    </row>
    <row r="29" spans="1:10" ht="17.25" thickBot="1">
      <c r="A29" s="3"/>
      <c r="B29" s="3" t="s">
        <v>13466</v>
      </c>
      <c r="C29" s="4">
        <v>1856</v>
      </c>
      <c r="D29" s="5">
        <v>743</v>
      </c>
      <c r="E29" s="5">
        <v>441</v>
      </c>
      <c r="F29" s="5">
        <v>257</v>
      </c>
      <c r="G29" s="5">
        <v>17</v>
      </c>
      <c r="H29" s="5">
        <v>715</v>
      </c>
      <c r="I29" s="5">
        <v>28</v>
      </c>
      <c r="J29" s="4">
        <v>1113</v>
      </c>
    </row>
    <row r="30" spans="1:10" ht="17.25" thickBot="1">
      <c r="A30" s="3"/>
      <c r="B30" s="3" t="s">
        <v>13465</v>
      </c>
      <c r="C30" s="4">
        <v>2161</v>
      </c>
      <c r="D30" s="4">
        <v>1074</v>
      </c>
      <c r="E30" s="5">
        <v>643</v>
      </c>
      <c r="F30" s="5">
        <v>372</v>
      </c>
      <c r="G30" s="5">
        <v>28</v>
      </c>
      <c r="H30" s="4">
        <v>1043</v>
      </c>
      <c r="I30" s="5">
        <v>31</v>
      </c>
      <c r="J30" s="4">
        <v>1087</v>
      </c>
    </row>
    <row r="31" spans="1:10" ht="17.25" thickBot="1">
      <c r="A31" s="3"/>
      <c r="B31" s="3" t="s">
        <v>13464</v>
      </c>
      <c r="C31" s="4">
        <v>2479</v>
      </c>
      <c r="D31" s="4">
        <v>1313</v>
      </c>
      <c r="E31" s="5">
        <v>885</v>
      </c>
      <c r="F31" s="5">
        <v>379</v>
      </c>
      <c r="G31" s="5">
        <v>24</v>
      </c>
      <c r="H31" s="4">
        <v>1288</v>
      </c>
      <c r="I31" s="5">
        <v>25</v>
      </c>
      <c r="J31" s="4">
        <v>1166</v>
      </c>
    </row>
    <row r="32" spans="1:10" ht="17.25" thickBot="1">
      <c r="A32" s="3"/>
      <c r="B32" s="3" t="s">
        <v>13463</v>
      </c>
      <c r="C32" s="4">
        <v>2799</v>
      </c>
      <c r="D32" s="4">
        <v>1305</v>
      </c>
      <c r="E32" s="5">
        <v>880</v>
      </c>
      <c r="F32" s="5">
        <v>381</v>
      </c>
      <c r="G32" s="5">
        <v>20</v>
      </c>
      <c r="H32" s="4">
        <v>1281</v>
      </c>
      <c r="I32" s="5">
        <v>24</v>
      </c>
      <c r="J32" s="4">
        <v>1494</v>
      </c>
    </row>
    <row r="33" spans="1:10" ht="17.25" thickBot="1">
      <c r="A33" s="3"/>
      <c r="B33" s="3" t="s">
        <v>13462</v>
      </c>
      <c r="C33" s="4">
        <v>2628</v>
      </c>
      <c r="D33" s="4">
        <v>1525</v>
      </c>
      <c r="E33" s="5">
        <v>991</v>
      </c>
      <c r="F33" s="5">
        <v>499</v>
      </c>
      <c r="G33" s="5">
        <v>15</v>
      </c>
      <c r="H33" s="4">
        <v>1505</v>
      </c>
      <c r="I33" s="5">
        <v>20</v>
      </c>
      <c r="J33" s="4">
        <v>1103</v>
      </c>
    </row>
    <row r="34" spans="1:10" ht="17.25" thickBot="1">
      <c r="A34" s="3" t="s">
        <v>13461</v>
      </c>
      <c r="B34" s="3" t="s">
        <v>36</v>
      </c>
      <c r="C34" s="4">
        <v>7137</v>
      </c>
      <c r="D34" s="4">
        <v>4429</v>
      </c>
      <c r="E34" s="4">
        <v>2981</v>
      </c>
      <c r="F34" s="4">
        <v>1264</v>
      </c>
      <c r="G34" s="5">
        <v>75</v>
      </c>
      <c r="H34" s="4">
        <v>4320</v>
      </c>
      <c r="I34" s="5">
        <v>109</v>
      </c>
      <c r="J34" s="4">
        <v>2708</v>
      </c>
    </row>
    <row r="35" spans="1:10" ht="23.25" thickBot="1">
      <c r="A35" s="3"/>
      <c r="B35" s="3" t="s">
        <v>37</v>
      </c>
      <c r="C35" s="4">
        <v>2272</v>
      </c>
      <c r="D35" s="4">
        <v>2272</v>
      </c>
      <c r="E35" s="4">
        <v>1621</v>
      </c>
      <c r="F35" s="5">
        <v>590</v>
      </c>
      <c r="G35" s="5">
        <v>19</v>
      </c>
      <c r="H35" s="4">
        <v>2230</v>
      </c>
      <c r="I35" s="5">
        <v>42</v>
      </c>
      <c r="J35" s="5">
        <v>0</v>
      </c>
    </row>
    <row r="36" spans="1:10" ht="23.25" thickBot="1">
      <c r="A36" s="3"/>
      <c r="B36" s="3" t="s">
        <v>13460</v>
      </c>
      <c r="C36" s="4">
        <v>2399</v>
      </c>
      <c r="D36" s="4">
        <v>1033</v>
      </c>
      <c r="E36" s="5">
        <v>655</v>
      </c>
      <c r="F36" s="5">
        <v>323</v>
      </c>
      <c r="G36" s="5">
        <v>27</v>
      </c>
      <c r="H36" s="4">
        <v>1005</v>
      </c>
      <c r="I36" s="5">
        <v>28</v>
      </c>
      <c r="J36" s="4">
        <v>1366</v>
      </c>
    </row>
    <row r="37" spans="1:10" ht="23.25" thickBot="1">
      <c r="A37" s="3"/>
      <c r="B37" s="3" t="s">
        <v>13459</v>
      </c>
      <c r="C37" s="4">
        <v>2466</v>
      </c>
      <c r="D37" s="4">
        <v>1124</v>
      </c>
      <c r="E37" s="5">
        <v>705</v>
      </c>
      <c r="F37" s="5">
        <v>351</v>
      </c>
      <c r="G37" s="5">
        <v>29</v>
      </c>
      <c r="H37" s="4">
        <v>1085</v>
      </c>
      <c r="I37" s="5">
        <v>39</v>
      </c>
      <c r="J37" s="4">
        <v>1342</v>
      </c>
    </row>
    <row r="38" spans="1:10" ht="17.25" thickBot="1">
      <c r="A38" s="3" t="s">
        <v>13458</v>
      </c>
      <c r="B38" s="3" t="s">
        <v>36</v>
      </c>
      <c r="C38" s="4">
        <v>8751</v>
      </c>
      <c r="D38" s="4">
        <v>5809</v>
      </c>
      <c r="E38" s="4">
        <v>3761</v>
      </c>
      <c r="F38" s="4">
        <v>1880</v>
      </c>
      <c r="G38" s="5">
        <v>66</v>
      </c>
      <c r="H38" s="4">
        <v>5707</v>
      </c>
      <c r="I38" s="5">
        <v>102</v>
      </c>
      <c r="J38" s="4">
        <v>2942</v>
      </c>
    </row>
    <row r="39" spans="1:10" ht="23.25" thickBot="1">
      <c r="A39" s="3"/>
      <c r="B39" s="3" t="s">
        <v>37</v>
      </c>
      <c r="C39" s="4">
        <v>2859</v>
      </c>
      <c r="D39" s="4">
        <v>2859</v>
      </c>
      <c r="E39" s="4">
        <v>1949</v>
      </c>
      <c r="F39" s="5">
        <v>855</v>
      </c>
      <c r="G39" s="5">
        <v>26</v>
      </c>
      <c r="H39" s="4">
        <v>2830</v>
      </c>
      <c r="I39" s="5">
        <v>29</v>
      </c>
      <c r="J39" s="5">
        <v>0</v>
      </c>
    </row>
    <row r="40" spans="1:10" ht="23.25" thickBot="1">
      <c r="A40" s="3"/>
      <c r="B40" s="3" t="s">
        <v>13457</v>
      </c>
      <c r="C40" s="4">
        <v>1889</v>
      </c>
      <c r="D40" s="5">
        <v>840</v>
      </c>
      <c r="E40" s="5">
        <v>506</v>
      </c>
      <c r="F40" s="5">
        <v>314</v>
      </c>
      <c r="G40" s="5">
        <v>9</v>
      </c>
      <c r="H40" s="5">
        <v>829</v>
      </c>
      <c r="I40" s="5">
        <v>11</v>
      </c>
      <c r="J40" s="4">
        <v>1049</v>
      </c>
    </row>
    <row r="41" spans="1:10" ht="23.25" thickBot="1">
      <c r="A41" s="3"/>
      <c r="B41" s="3" t="s">
        <v>13456</v>
      </c>
      <c r="C41" s="4">
        <v>2124</v>
      </c>
      <c r="D41" s="4">
        <v>1116</v>
      </c>
      <c r="E41" s="5">
        <v>681</v>
      </c>
      <c r="F41" s="5">
        <v>395</v>
      </c>
      <c r="G41" s="5">
        <v>16</v>
      </c>
      <c r="H41" s="4">
        <v>1092</v>
      </c>
      <c r="I41" s="5">
        <v>24</v>
      </c>
      <c r="J41" s="4">
        <v>1008</v>
      </c>
    </row>
    <row r="42" spans="1:10" ht="23.25" thickBot="1">
      <c r="A42" s="3"/>
      <c r="B42" s="3" t="s">
        <v>13455</v>
      </c>
      <c r="C42" s="4">
        <v>1879</v>
      </c>
      <c r="D42" s="5">
        <v>994</v>
      </c>
      <c r="E42" s="5">
        <v>625</v>
      </c>
      <c r="F42" s="5">
        <v>316</v>
      </c>
      <c r="G42" s="5">
        <v>15</v>
      </c>
      <c r="H42" s="5">
        <v>956</v>
      </c>
      <c r="I42" s="5">
        <v>38</v>
      </c>
      <c r="J42" s="5">
        <v>885</v>
      </c>
    </row>
    <row r="43" spans="1:10" ht="17.25" thickBot="1">
      <c r="A43" s="3" t="s">
        <v>13454</v>
      </c>
      <c r="B43" s="3" t="s">
        <v>36</v>
      </c>
      <c r="C43" s="4">
        <v>7155</v>
      </c>
      <c r="D43" s="4">
        <v>4336</v>
      </c>
      <c r="E43" s="4">
        <v>3012</v>
      </c>
      <c r="F43" s="4">
        <v>1186</v>
      </c>
      <c r="G43" s="5">
        <v>68</v>
      </c>
      <c r="H43" s="4">
        <v>4266</v>
      </c>
      <c r="I43" s="5">
        <v>70</v>
      </c>
      <c r="J43" s="4">
        <v>2819</v>
      </c>
    </row>
    <row r="44" spans="1:10" ht="23.25" thickBot="1">
      <c r="A44" s="3"/>
      <c r="B44" s="3" t="s">
        <v>37</v>
      </c>
      <c r="C44" s="4">
        <v>2261</v>
      </c>
      <c r="D44" s="4">
        <v>2261</v>
      </c>
      <c r="E44" s="4">
        <v>1654</v>
      </c>
      <c r="F44" s="5">
        <v>554</v>
      </c>
      <c r="G44" s="5">
        <v>22</v>
      </c>
      <c r="H44" s="4">
        <v>2230</v>
      </c>
      <c r="I44" s="5">
        <v>31</v>
      </c>
      <c r="J44" s="5">
        <v>0</v>
      </c>
    </row>
    <row r="45" spans="1:10" ht="17.25" thickBot="1">
      <c r="A45" s="3"/>
      <c r="B45" s="3" t="s">
        <v>13453</v>
      </c>
      <c r="C45" s="4">
        <v>1750</v>
      </c>
      <c r="D45" s="5">
        <v>629</v>
      </c>
      <c r="E45" s="5">
        <v>411</v>
      </c>
      <c r="F45" s="5">
        <v>193</v>
      </c>
      <c r="G45" s="5">
        <v>15</v>
      </c>
      <c r="H45" s="5">
        <v>619</v>
      </c>
      <c r="I45" s="5">
        <v>10</v>
      </c>
      <c r="J45" s="4">
        <v>1121</v>
      </c>
    </row>
    <row r="46" spans="1:10" ht="17.25" thickBot="1">
      <c r="A46" s="3"/>
      <c r="B46" s="3" t="s">
        <v>13452</v>
      </c>
      <c r="C46" s="4">
        <v>2378</v>
      </c>
      <c r="D46" s="4">
        <v>1089</v>
      </c>
      <c r="E46" s="5">
        <v>721</v>
      </c>
      <c r="F46" s="5">
        <v>324</v>
      </c>
      <c r="G46" s="5">
        <v>23</v>
      </c>
      <c r="H46" s="4">
        <v>1068</v>
      </c>
      <c r="I46" s="5">
        <v>21</v>
      </c>
      <c r="J46" s="4">
        <v>1289</v>
      </c>
    </row>
    <row r="47" spans="1:10" ht="17.25" thickBot="1">
      <c r="A47" s="3"/>
      <c r="B47" s="3" t="s">
        <v>13451</v>
      </c>
      <c r="C47" s="5">
        <v>766</v>
      </c>
      <c r="D47" s="5">
        <v>357</v>
      </c>
      <c r="E47" s="5">
        <v>226</v>
      </c>
      <c r="F47" s="5">
        <v>115</v>
      </c>
      <c r="G47" s="5">
        <v>8</v>
      </c>
      <c r="H47" s="5">
        <v>349</v>
      </c>
      <c r="I47" s="5">
        <v>8</v>
      </c>
      <c r="J47" s="5">
        <v>409</v>
      </c>
    </row>
    <row r="48" spans="1:10" ht="17.25" thickBot="1">
      <c r="A48" s="3" t="s">
        <v>13450</v>
      </c>
      <c r="B48" s="3" t="s">
        <v>36</v>
      </c>
      <c r="C48" s="4">
        <v>8033</v>
      </c>
      <c r="D48" s="4">
        <v>4857</v>
      </c>
      <c r="E48" s="4">
        <v>3044</v>
      </c>
      <c r="F48" s="4">
        <v>1659</v>
      </c>
      <c r="G48" s="5">
        <v>82</v>
      </c>
      <c r="H48" s="4">
        <v>4785</v>
      </c>
      <c r="I48" s="5">
        <v>72</v>
      </c>
      <c r="J48" s="4">
        <v>3176</v>
      </c>
    </row>
    <row r="49" spans="1:10" ht="23.25" thickBot="1">
      <c r="A49" s="3"/>
      <c r="B49" s="3" t="s">
        <v>37</v>
      </c>
      <c r="C49" s="4">
        <v>2355</v>
      </c>
      <c r="D49" s="4">
        <v>2354</v>
      </c>
      <c r="E49" s="4">
        <v>1573</v>
      </c>
      <c r="F49" s="5">
        <v>733</v>
      </c>
      <c r="G49" s="5">
        <v>22</v>
      </c>
      <c r="H49" s="4">
        <v>2328</v>
      </c>
      <c r="I49" s="5">
        <v>26</v>
      </c>
      <c r="J49" s="5">
        <v>1</v>
      </c>
    </row>
    <row r="50" spans="1:10" ht="23.25" thickBot="1">
      <c r="A50" s="3"/>
      <c r="B50" s="3" t="s">
        <v>13449</v>
      </c>
      <c r="C50" s="4">
        <v>1950</v>
      </c>
      <c r="D50" s="5">
        <v>812</v>
      </c>
      <c r="E50" s="5">
        <v>434</v>
      </c>
      <c r="F50" s="5">
        <v>335</v>
      </c>
      <c r="G50" s="5">
        <v>25</v>
      </c>
      <c r="H50" s="5">
        <v>794</v>
      </c>
      <c r="I50" s="5">
        <v>18</v>
      </c>
      <c r="J50" s="4">
        <v>1138</v>
      </c>
    </row>
    <row r="51" spans="1:10" ht="23.25" thickBot="1">
      <c r="A51" s="3"/>
      <c r="B51" s="3" t="s">
        <v>13448</v>
      </c>
      <c r="C51" s="4">
        <v>1710</v>
      </c>
      <c r="D51" s="5">
        <v>945</v>
      </c>
      <c r="E51" s="5">
        <v>587</v>
      </c>
      <c r="F51" s="5">
        <v>327</v>
      </c>
      <c r="G51" s="5">
        <v>15</v>
      </c>
      <c r="H51" s="5">
        <v>929</v>
      </c>
      <c r="I51" s="5">
        <v>16</v>
      </c>
      <c r="J51" s="5">
        <v>765</v>
      </c>
    </row>
    <row r="52" spans="1:10" ht="23.25" thickBot="1">
      <c r="A52" s="3"/>
      <c r="B52" s="3" t="s">
        <v>13447</v>
      </c>
      <c r="C52" s="4">
        <v>2018</v>
      </c>
      <c r="D52" s="5">
        <v>746</v>
      </c>
      <c r="E52" s="5">
        <v>450</v>
      </c>
      <c r="F52" s="5">
        <v>264</v>
      </c>
      <c r="G52" s="5">
        <v>20</v>
      </c>
      <c r="H52" s="5">
        <v>734</v>
      </c>
      <c r="I52" s="5">
        <v>12</v>
      </c>
      <c r="J52" s="4">
        <v>1272</v>
      </c>
    </row>
    <row r="53" spans="1:10" ht="17.25" thickBot="1">
      <c r="A53" s="3" t="s">
        <v>13446</v>
      </c>
      <c r="B53" s="3" t="s">
        <v>36</v>
      </c>
      <c r="C53" s="4">
        <v>11932</v>
      </c>
      <c r="D53" s="4">
        <v>6557</v>
      </c>
      <c r="E53" s="4">
        <v>4489</v>
      </c>
      <c r="F53" s="4">
        <v>1896</v>
      </c>
      <c r="G53" s="5">
        <v>95</v>
      </c>
      <c r="H53" s="4">
        <v>6480</v>
      </c>
      <c r="I53" s="5">
        <v>77</v>
      </c>
      <c r="J53" s="4">
        <v>5375</v>
      </c>
    </row>
    <row r="54" spans="1:10" ht="23.25" thickBot="1">
      <c r="A54" s="3"/>
      <c r="B54" s="3" t="s">
        <v>37</v>
      </c>
      <c r="C54" s="4">
        <v>2914</v>
      </c>
      <c r="D54" s="4">
        <v>2914</v>
      </c>
      <c r="E54" s="4">
        <v>2105</v>
      </c>
      <c r="F54" s="5">
        <v>742</v>
      </c>
      <c r="G54" s="5">
        <v>34</v>
      </c>
      <c r="H54" s="4">
        <v>2881</v>
      </c>
      <c r="I54" s="5">
        <v>33</v>
      </c>
      <c r="J54" s="5">
        <v>0</v>
      </c>
    </row>
    <row r="55" spans="1:10" ht="23.25" thickBot="1">
      <c r="A55" s="3"/>
      <c r="B55" s="3" t="s">
        <v>13445</v>
      </c>
      <c r="C55" s="4">
        <v>1948</v>
      </c>
      <c r="D55" s="5">
        <v>993</v>
      </c>
      <c r="E55" s="5">
        <v>643</v>
      </c>
      <c r="F55" s="5">
        <v>322</v>
      </c>
      <c r="G55" s="5">
        <v>18</v>
      </c>
      <c r="H55" s="5">
        <v>983</v>
      </c>
      <c r="I55" s="5">
        <v>10</v>
      </c>
      <c r="J55" s="5">
        <v>955</v>
      </c>
    </row>
    <row r="56" spans="1:10" ht="23.25" thickBot="1">
      <c r="A56" s="3"/>
      <c r="B56" s="3" t="s">
        <v>13444</v>
      </c>
      <c r="C56" s="4">
        <v>2869</v>
      </c>
      <c r="D56" s="4">
        <v>1035</v>
      </c>
      <c r="E56" s="5">
        <v>666</v>
      </c>
      <c r="F56" s="5">
        <v>339</v>
      </c>
      <c r="G56" s="5">
        <v>16</v>
      </c>
      <c r="H56" s="4">
        <v>1021</v>
      </c>
      <c r="I56" s="5">
        <v>14</v>
      </c>
      <c r="J56" s="4">
        <v>1834</v>
      </c>
    </row>
    <row r="57" spans="1:10" ht="23.25" thickBot="1">
      <c r="A57" s="3"/>
      <c r="B57" s="3" t="s">
        <v>13443</v>
      </c>
      <c r="C57" s="5">
        <v>601</v>
      </c>
      <c r="D57" s="5">
        <v>326</v>
      </c>
      <c r="E57" s="5">
        <v>202</v>
      </c>
      <c r="F57" s="5">
        <v>114</v>
      </c>
      <c r="G57" s="5">
        <v>4</v>
      </c>
      <c r="H57" s="5">
        <v>320</v>
      </c>
      <c r="I57" s="5">
        <v>6</v>
      </c>
      <c r="J57" s="5">
        <v>275</v>
      </c>
    </row>
    <row r="58" spans="1:10" ht="23.25" thickBot="1">
      <c r="A58" s="3"/>
      <c r="B58" s="3" t="s">
        <v>13442</v>
      </c>
      <c r="C58" s="4">
        <v>3600</v>
      </c>
      <c r="D58" s="4">
        <v>1289</v>
      </c>
      <c r="E58" s="5">
        <v>873</v>
      </c>
      <c r="F58" s="5">
        <v>379</v>
      </c>
      <c r="G58" s="5">
        <v>23</v>
      </c>
      <c r="H58" s="4">
        <v>1275</v>
      </c>
      <c r="I58" s="5">
        <v>14</v>
      </c>
      <c r="J58" s="4">
        <v>2311</v>
      </c>
    </row>
    <row r="59" spans="1:10" ht="17.25" thickBot="1">
      <c r="A59" s="3" t="s">
        <v>13441</v>
      </c>
      <c r="B59" s="3" t="s">
        <v>36</v>
      </c>
      <c r="C59" s="4">
        <v>16536</v>
      </c>
      <c r="D59" s="4">
        <v>11695</v>
      </c>
      <c r="E59" s="4">
        <v>7750</v>
      </c>
      <c r="F59" s="4">
        <v>3638</v>
      </c>
      <c r="G59" s="5">
        <v>142</v>
      </c>
      <c r="H59" s="4">
        <v>11530</v>
      </c>
      <c r="I59" s="5">
        <v>165</v>
      </c>
      <c r="J59" s="4">
        <v>4841</v>
      </c>
    </row>
    <row r="60" spans="1:10" ht="23.25" thickBot="1">
      <c r="A60" s="3"/>
      <c r="B60" s="3" t="s">
        <v>37</v>
      </c>
      <c r="C60" s="4">
        <v>5213</v>
      </c>
      <c r="D60" s="4">
        <v>5213</v>
      </c>
      <c r="E60" s="4">
        <v>3560</v>
      </c>
      <c r="F60" s="4">
        <v>1578</v>
      </c>
      <c r="G60" s="5">
        <v>35</v>
      </c>
      <c r="H60" s="4">
        <v>5173</v>
      </c>
      <c r="I60" s="5">
        <v>40</v>
      </c>
      <c r="J60" s="5">
        <v>0</v>
      </c>
    </row>
    <row r="61" spans="1:10" ht="17.25" thickBot="1">
      <c r="A61" s="3"/>
      <c r="B61" s="3" t="s">
        <v>13440</v>
      </c>
      <c r="C61" s="5">
        <v>894</v>
      </c>
      <c r="D61" s="5">
        <v>514</v>
      </c>
      <c r="E61" s="5">
        <v>308</v>
      </c>
      <c r="F61" s="5">
        <v>172</v>
      </c>
      <c r="G61" s="5">
        <v>15</v>
      </c>
      <c r="H61" s="5">
        <v>495</v>
      </c>
      <c r="I61" s="5">
        <v>19</v>
      </c>
      <c r="J61" s="5">
        <v>380</v>
      </c>
    </row>
    <row r="62" spans="1:10" ht="17.25" thickBot="1">
      <c r="A62" s="3"/>
      <c r="B62" s="3" t="s">
        <v>13439</v>
      </c>
      <c r="C62" s="4">
        <v>2745</v>
      </c>
      <c r="D62" s="4">
        <v>1517</v>
      </c>
      <c r="E62" s="5">
        <v>980</v>
      </c>
      <c r="F62" s="5">
        <v>480</v>
      </c>
      <c r="G62" s="5">
        <v>30</v>
      </c>
      <c r="H62" s="4">
        <v>1490</v>
      </c>
      <c r="I62" s="5">
        <v>27</v>
      </c>
      <c r="J62" s="4">
        <v>1228</v>
      </c>
    </row>
    <row r="63" spans="1:10" ht="17.25" thickBot="1">
      <c r="A63" s="3"/>
      <c r="B63" s="3" t="s">
        <v>13438</v>
      </c>
      <c r="C63" s="4">
        <v>2220</v>
      </c>
      <c r="D63" s="4">
        <v>1250</v>
      </c>
      <c r="E63" s="5">
        <v>858</v>
      </c>
      <c r="F63" s="5">
        <v>356</v>
      </c>
      <c r="G63" s="5">
        <v>13</v>
      </c>
      <c r="H63" s="4">
        <v>1227</v>
      </c>
      <c r="I63" s="5">
        <v>23</v>
      </c>
      <c r="J63" s="5">
        <v>970</v>
      </c>
    </row>
    <row r="64" spans="1:10" ht="17.25" thickBot="1">
      <c r="A64" s="3"/>
      <c r="B64" s="3" t="s">
        <v>13437</v>
      </c>
      <c r="C64" s="4">
        <v>2587</v>
      </c>
      <c r="D64" s="4">
        <v>1510</v>
      </c>
      <c r="E64" s="4">
        <v>1009</v>
      </c>
      <c r="F64" s="5">
        <v>451</v>
      </c>
      <c r="G64" s="5">
        <v>20</v>
      </c>
      <c r="H64" s="4">
        <v>1480</v>
      </c>
      <c r="I64" s="5">
        <v>30</v>
      </c>
      <c r="J64" s="4">
        <v>1077</v>
      </c>
    </row>
    <row r="65" spans="1:10" ht="17.25" thickBot="1">
      <c r="A65" s="3"/>
      <c r="B65" s="3" t="s">
        <v>13436</v>
      </c>
      <c r="C65" s="4">
        <v>2877</v>
      </c>
      <c r="D65" s="4">
        <v>1691</v>
      </c>
      <c r="E65" s="4">
        <v>1035</v>
      </c>
      <c r="F65" s="5">
        <v>601</v>
      </c>
      <c r="G65" s="5">
        <v>29</v>
      </c>
      <c r="H65" s="4">
        <v>1665</v>
      </c>
      <c r="I65" s="5">
        <v>26</v>
      </c>
      <c r="J65" s="4">
        <v>1186</v>
      </c>
    </row>
    <row r="66" spans="1:10" ht="17.25" thickBot="1">
      <c r="A66" s="3" t="s">
        <v>13435</v>
      </c>
      <c r="B66" s="3" t="s">
        <v>36</v>
      </c>
      <c r="C66" s="4">
        <v>39345</v>
      </c>
      <c r="D66" s="4">
        <v>27021</v>
      </c>
      <c r="E66" s="4">
        <v>15769</v>
      </c>
      <c r="F66" s="4">
        <v>10673</v>
      </c>
      <c r="G66" s="5">
        <v>265</v>
      </c>
      <c r="H66" s="4">
        <v>26707</v>
      </c>
      <c r="I66" s="5">
        <v>314</v>
      </c>
      <c r="J66" s="4">
        <v>12324</v>
      </c>
    </row>
    <row r="67" spans="1:10" ht="23.25" thickBot="1">
      <c r="A67" s="3"/>
      <c r="B67" s="3" t="s">
        <v>37</v>
      </c>
      <c r="C67" s="4">
        <v>7595</v>
      </c>
      <c r="D67" s="4">
        <v>7595</v>
      </c>
      <c r="E67" s="4">
        <v>5138</v>
      </c>
      <c r="F67" s="4">
        <v>2346</v>
      </c>
      <c r="G67" s="5">
        <v>42</v>
      </c>
      <c r="H67" s="4">
        <v>7526</v>
      </c>
      <c r="I67" s="5">
        <v>69</v>
      </c>
      <c r="J67" s="5">
        <v>0</v>
      </c>
    </row>
    <row r="68" spans="1:10" ht="23.25" thickBot="1">
      <c r="A68" s="3"/>
      <c r="B68" s="3" t="s">
        <v>13434</v>
      </c>
      <c r="C68" s="4">
        <v>2181</v>
      </c>
      <c r="D68" s="4">
        <v>1092</v>
      </c>
      <c r="E68" s="5">
        <v>680</v>
      </c>
      <c r="F68" s="5">
        <v>372</v>
      </c>
      <c r="G68" s="5">
        <v>21</v>
      </c>
      <c r="H68" s="4">
        <v>1073</v>
      </c>
      <c r="I68" s="5">
        <v>19</v>
      </c>
      <c r="J68" s="4">
        <v>1089</v>
      </c>
    </row>
    <row r="69" spans="1:10" ht="23.25" thickBot="1">
      <c r="A69" s="3"/>
      <c r="B69" s="3" t="s">
        <v>13433</v>
      </c>
      <c r="C69" s="4">
        <v>2007</v>
      </c>
      <c r="D69" s="5">
        <v>978</v>
      </c>
      <c r="E69" s="5">
        <v>649</v>
      </c>
      <c r="F69" s="5">
        <v>287</v>
      </c>
      <c r="G69" s="5">
        <v>21</v>
      </c>
      <c r="H69" s="5">
        <v>957</v>
      </c>
      <c r="I69" s="5">
        <v>21</v>
      </c>
      <c r="J69" s="4">
        <v>1029</v>
      </c>
    </row>
    <row r="70" spans="1:10" ht="23.25" thickBot="1">
      <c r="A70" s="3"/>
      <c r="B70" s="3" t="s">
        <v>13432</v>
      </c>
      <c r="C70" s="4">
        <v>2595</v>
      </c>
      <c r="D70" s="4">
        <v>1271</v>
      </c>
      <c r="E70" s="5">
        <v>810</v>
      </c>
      <c r="F70" s="5">
        <v>406</v>
      </c>
      <c r="G70" s="5">
        <v>29</v>
      </c>
      <c r="H70" s="4">
        <v>1245</v>
      </c>
      <c r="I70" s="5">
        <v>26</v>
      </c>
      <c r="J70" s="4">
        <v>1324</v>
      </c>
    </row>
    <row r="71" spans="1:10" ht="23.25" thickBot="1">
      <c r="A71" s="3"/>
      <c r="B71" s="3" t="s">
        <v>13431</v>
      </c>
      <c r="C71" s="4">
        <v>2415</v>
      </c>
      <c r="D71" s="4">
        <v>1323</v>
      </c>
      <c r="E71" s="5">
        <v>864</v>
      </c>
      <c r="F71" s="5">
        <v>422</v>
      </c>
      <c r="G71" s="5">
        <v>14</v>
      </c>
      <c r="H71" s="4">
        <v>1300</v>
      </c>
      <c r="I71" s="5">
        <v>23</v>
      </c>
      <c r="J71" s="4">
        <v>1092</v>
      </c>
    </row>
    <row r="72" spans="1:10" ht="23.25" thickBot="1">
      <c r="A72" s="3"/>
      <c r="B72" s="3" t="s">
        <v>13430</v>
      </c>
      <c r="C72" s="4">
        <v>2589</v>
      </c>
      <c r="D72" s="4">
        <v>1687</v>
      </c>
      <c r="E72" s="4">
        <v>1075</v>
      </c>
      <c r="F72" s="5">
        <v>566</v>
      </c>
      <c r="G72" s="5">
        <v>25</v>
      </c>
      <c r="H72" s="4">
        <v>1666</v>
      </c>
      <c r="I72" s="5">
        <v>21</v>
      </c>
      <c r="J72" s="5">
        <v>902</v>
      </c>
    </row>
    <row r="73" spans="1:10" ht="23.25" thickBot="1">
      <c r="A73" s="3"/>
      <c r="B73" s="3" t="s">
        <v>13429</v>
      </c>
      <c r="C73" s="4">
        <v>3021</v>
      </c>
      <c r="D73" s="4">
        <v>1868</v>
      </c>
      <c r="E73" s="4">
        <v>1171</v>
      </c>
      <c r="F73" s="5">
        <v>640</v>
      </c>
      <c r="G73" s="5">
        <v>28</v>
      </c>
      <c r="H73" s="4">
        <v>1839</v>
      </c>
      <c r="I73" s="5">
        <v>29</v>
      </c>
      <c r="J73" s="4">
        <v>1153</v>
      </c>
    </row>
    <row r="74" spans="1:10" ht="23.25" thickBot="1">
      <c r="A74" s="3"/>
      <c r="B74" s="3" t="s">
        <v>13428</v>
      </c>
      <c r="C74" s="4">
        <v>2675</v>
      </c>
      <c r="D74" s="4">
        <v>1470</v>
      </c>
      <c r="E74" s="5">
        <v>908</v>
      </c>
      <c r="F74" s="5">
        <v>502</v>
      </c>
      <c r="G74" s="5">
        <v>21</v>
      </c>
      <c r="H74" s="4">
        <v>1431</v>
      </c>
      <c r="I74" s="5">
        <v>39</v>
      </c>
      <c r="J74" s="4">
        <v>1205</v>
      </c>
    </row>
    <row r="75" spans="1:10" ht="23.25" thickBot="1">
      <c r="A75" s="3"/>
      <c r="B75" s="3" t="s">
        <v>13427</v>
      </c>
      <c r="C75" s="4">
        <v>3027</v>
      </c>
      <c r="D75" s="4">
        <v>2014</v>
      </c>
      <c r="E75" s="4">
        <v>1348</v>
      </c>
      <c r="F75" s="5">
        <v>621</v>
      </c>
      <c r="G75" s="5">
        <v>23</v>
      </c>
      <c r="H75" s="4">
        <v>1992</v>
      </c>
      <c r="I75" s="5">
        <v>22</v>
      </c>
      <c r="J75" s="4">
        <v>1013</v>
      </c>
    </row>
    <row r="76" spans="1:10" ht="23.25" thickBot="1">
      <c r="A76" s="3"/>
      <c r="B76" s="3" t="s">
        <v>13426</v>
      </c>
      <c r="C76" s="4">
        <v>3231</v>
      </c>
      <c r="D76" s="4">
        <v>2235</v>
      </c>
      <c r="E76" s="5">
        <v>783</v>
      </c>
      <c r="F76" s="4">
        <v>1428</v>
      </c>
      <c r="G76" s="5">
        <v>9</v>
      </c>
      <c r="H76" s="4">
        <v>2220</v>
      </c>
      <c r="I76" s="5">
        <v>15</v>
      </c>
      <c r="J76" s="5">
        <v>996</v>
      </c>
    </row>
    <row r="77" spans="1:10" ht="23.25" thickBot="1">
      <c r="A77" s="3"/>
      <c r="B77" s="3" t="s">
        <v>13425</v>
      </c>
      <c r="C77" s="4">
        <v>2895</v>
      </c>
      <c r="D77" s="4">
        <v>1901</v>
      </c>
      <c r="E77" s="5">
        <v>735</v>
      </c>
      <c r="F77" s="4">
        <v>1149</v>
      </c>
      <c r="G77" s="5">
        <v>8</v>
      </c>
      <c r="H77" s="4">
        <v>1892</v>
      </c>
      <c r="I77" s="5">
        <v>9</v>
      </c>
      <c r="J77" s="5">
        <v>994</v>
      </c>
    </row>
    <row r="78" spans="1:10" ht="23.25" thickBot="1">
      <c r="A78" s="3"/>
      <c r="B78" s="3" t="s">
        <v>13424</v>
      </c>
      <c r="C78" s="4">
        <v>2541</v>
      </c>
      <c r="D78" s="4">
        <v>1751</v>
      </c>
      <c r="E78" s="5">
        <v>801</v>
      </c>
      <c r="F78" s="5">
        <v>922</v>
      </c>
      <c r="G78" s="5">
        <v>15</v>
      </c>
      <c r="H78" s="4">
        <v>1738</v>
      </c>
      <c r="I78" s="5">
        <v>13</v>
      </c>
      <c r="J78" s="5">
        <v>790</v>
      </c>
    </row>
    <row r="79" spans="1:10" ht="23.25" thickBot="1">
      <c r="A79" s="3"/>
      <c r="B79" s="3" t="s">
        <v>13423</v>
      </c>
      <c r="C79" s="4">
        <v>2573</v>
      </c>
      <c r="D79" s="4">
        <v>1836</v>
      </c>
      <c r="E79" s="5">
        <v>807</v>
      </c>
      <c r="F79" s="4">
        <v>1012</v>
      </c>
      <c r="G79" s="5">
        <v>9</v>
      </c>
      <c r="H79" s="4">
        <v>1828</v>
      </c>
      <c r="I79" s="5">
        <v>8</v>
      </c>
      <c r="J79" s="5">
        <v>737</v>
      </c>
    </row>
    <row r="80" spans="1:10" ht="17.25" thickBot="1">
      <c r="A80" s="3" t="s">
        <v>13422</v>
      </c>
      <c r="B80" s="3" t="s">
        <v>36</v>
      </c>
      <c r="C80" s="4">
        <v>21085</v>
      </c>
      <c r="D80" s="4">
        <v>14497</v>
      </c>
      <c r="E80" s="4">
        <v>9618</v>
      </c>
      <c r="F80" s="4">
        <v>4504</v>
      </c>
      <c r="G80" s="5">
        <v>181</v>
      </c>
      <c r="H80" s="4">
        <v>14303</v>
      </c>
      <c r="I80" s="5">
        <v>194</v>
      </c>
      <c r="J80" s="4">
        <v>6588</v>
      </c>
    </row>
    <row r="81" spans="1:10" ht="23.25" thickBot="1">
      <c r="A81" s="3"/>
      <c r="B81" s="3" t="s">
        <v>37</v>
      </c>
      <c r="C81" s="4">
        <v>6631</v>
      </c>
      <c r="D81" s="4">
        <v>6630</v>
      </c>
      <c r="E81" s="4">
        <v>4522</v>
      </c>
      <c r="F81" s="4">
        <v>1985</v>
      </c>
      <c r="G81" s="5">
        <v>56</v>
      </c>
      <c r="H81" s="4">
        <v>6563</v>
      </c>
      <c r="I81" s="5">
        <v>67</v>
      </c>
      <c r="J81" s="5">
        <v>1</v>
      </c>
    </row>
    <row r="82" spans="1:10" ht="23.25" thickBot="1">
      <c r="A82" s="3"/>
      <c r="B82" s="3" t="s">
        <v>13421</v>
      </c>
      <c r="C82" s="4">
        <v>1970</v>
      </c>
      <c r="D82" s="5">
        <v>979</v>
      </c>
      <c r="E82" s="5">
        <v>640</v>
      </c>
      <c r="F82" s="5">
        <v>303</v>
      </c>
      <c r="G82" s="5">
        <v>16</v>
      </c>
      <c r="H82" s="5">
        <v>959</v>
      </c>
      <c r="I82" s="5">
        <v>20</v>
      </c>
      <c r="J82" s="5">
        <v>991</v>
      </c>
    </row>
    <row r="83" spans="1:10" ht="23.25" thickBot="1">
      <c r="A83" s="3"/>
      <c r="B83" s="3" t="s">
        <v>13420</v>
      </c>
      <c r="C83" s="4">
        <v>2165</v>
      </c>
      <c r="D83" s="4">
        <v>1310</v>
      </c>
      <c r="E83" s="5">
        <v>871</v>
      </c>
      <c r="F83" s="5">
        <v>404</v>
      </c>
      <c r="G83" s="5">
        <v>16</v>
      </c>
      <c r="H83" s="4">
        <v>1291</v>
      </c>
      <c r="I83" s="5">
        <v>19</v>
      </c>
      <c r="J83" s="5">
        <v>855</v>
      </c>
    </row>
    <row r="84" spans="1:10" ht="23.25" thickBot="1">
      <c r="A84" s="3"/>
      <c r="B84" s="3" t="s">
        <v>13419</v>
      </c>
      <c r="C84" s="4">
        <v>1616</v>
      </c>
      <c r="D84" s="5">
        <v>772</v>
      </c>
      <c r="E84" s="5">
        <v>475</v>
      </c>
      <c r="F84" s="5">
        <v>258</v>
      </c>
      <c r="G84" s="5">
        <v>19</v>
      </c>
      <c r="H84" s="5">
        <v>752</v>
      </c>
      <c r="I84" s="5">
        <v>20</v>
      </c>
      <c r="J84" s="5">
        <v>844</v>
      </c>
    </row>
    <row r="85" spans="1:10" ht="23.25" thickBot="1">
      <c r="A85" s="3"/>
      <c r="B85" s="3" t="s">
        <v>13418</v>
      </c>
      <c r="C85" s="4">
        <v>2029</v>
      </c>
      <c r="D85" s="4">
        <v>1096</v>
      </c>
      <c r="E85" s="5">
        <v>735</v>
      </c>
      <c r="F85" s="5">
        <v>327</v>
      </c>
      <c r="G85" s="5">
        <v>17</v>
      </c>
      <c r="H85" s="4">
        <v>1079</v>
      </c>
      <c r="I85" s="5">
        <v>17</v>
      </c>
      <c r="J85" s="5">
        <v>933</v>
      </c>
    </row>
    <row r="86" spans="1:10" ht="23.25" thickBot="1">
      <c r="A86" s="3"/>
      <c r="B86" s="3" t="s">
        <v>13417</v>
      </c>
      <c r="C86" s="4">
        <v>3110</v>
      </c>
      <c r="D86" s="4">
        <v>1828</v>
      </c>
      <c r="E86" s="4">
        <v>1202</v>
      </c>
      <c r="F86" s="5">
        <v>576</v>
      </c>
      <c r="G86" s="5">
        <v>24</v>
      </c>
      <c r="H86" s="4">
        <v>1802</v>
      </c>
      <c r="I86" s="5">
        <v>26</v>
      </c>
      <c r="J86" s="4">
        <v>1282</v>
      </c>
    </row>
    <row r="87" spans="1:10" ht="23.25" thickBot="1">
      <c r="A87" s="3"/>
      <c r="B87" s="3" t="s">
        <v>13416</v>
      </c>
      <c r="C87" s="5">
        <v>884</v>
      </c>
      <c r="D87" s="5">
        <v>483</v>
      </c>
      <c r="E87" s="5">
        <v>300</v>
      </c>
      <c r="F87" s="5">
        <v>166</v>
      </c>
      <c r="G87" s="5">
        <v>12</v>
      </c>
      <c r="H87" s="5">
        <v>478</v>
      </c>
      <c r="I87" s="5">
        <v>5</v>
      </c>
      <c r="J87" s="5">
        <v>401</v>
      </c>
    </row>
    <row r="88" spans="1:10" ht="23.25" thickBot="1">
      <c r="A88" s="3"/>
      <c r="B88" s="3" t="s">
        <v>13415</v>
      </c>
      <c r="C88" s="4">
        <v>2680</v>
      </c>
      <c r="D88" s="4">
        <v>1399</v>
      </c>
      <c r="E88" s="5">
        <v>873</v>
      </c>
      <c r="F88" s="5">
        <v>485</v>
      </c>
      <c r="G88" s="5">
        <v>21</v>
      </c>
      <c r="H88" s="4">
        <v>1379</v>
      </c>
      <c r="I88" s="5">
        <v>20</v>
      </c>
      <c r="J88" s="4">
        <v>1281</v>
      </c>
    </row>
    <row r="89" spans="1:10" ht="17.25" thickBot="1">
      <c r="A89" s="3" t="s">
        <v>13414</v>
      </c>
      <c r="B89" s="3" t="s">
        <v>36</v>
      </c>
      <c r="C89" s="4">
        <v>9997</v>
      </c>
      <c r="D89" s="4">
        <v>6196</v>
      </c>
      <c r="E89" s="4">
        <v>4315</v>
      </c>
      <c r="F89" s="4">
        <v>1714</v>
      </c>
      <c r="G89" s="5">
        <v>83</v>
      </c>
      <c r="H89" s="4">
        <v>6112</v>
      </c>
      <c r="I89" s="5">
        <v>84</v>
      </c>
      <c r="J89" s="4">
        <v>3801</v>
      </c>
    </row>
    <row r="90" spans="1:10" ht="23.25" thickBot="1">
      <c r="A90" s="3"/>
      <c r="B90" s="3" t="s">
        <v>37</v>
      </c>
      <c r="C90" s="4">
        <v>3045</v>
      </c>
      <c r="D90" s="4">
        <v>3044</v>
      </c>
      <c r="E90" s="4">
        <v>2275</v>
      </c>
      <c r="F90" s="5">
        <v>720</v>
      </c>
      <c r="G90" s="5">
        <v>20</v>
      </c>
      <c r="H90" s="4">
        <v>3015</v>
      </c>
      <c r="I90" s="5">
        <v>29</v>
      </c>
      <c r="J90" s="5">
        <v>1</v>
      </c>
    </row>
    <row r="91" spans="1:10" ht="17.25" thickBot="1">
      <c r="A91" s="3"/>
      <c r="B91" s="3" t="s">
        <v>13413</v>
      </c>
      <c r="C91" s="4">
        <v>2565</v>
      </c>
      <c r="D91" s="4">
        <v>1141</v>
      </c>
      <c r="E91" s="5">
        <v>746</v>
      </c>
      <c r="F91" s="5">
        <v>356</v>
      </c>
      <c r="G91" s="5">
        <v>25</v>
      </c>
      <c r="H91" s="4">
        <v>1127</v>
      </c>
      <c r="I91" s="5">
        <v>14</v>
      </c>
      <c r="J91" s="4">
        <v>1424</v>
      </c>
    </row>
    <row r="92" spans="1:10" ht="17.25" thickBot="1">
      <c r="A92" s="3"/>
      <c r="B92" s="3" t="s">
        <v>13412</v>
      </c>
      <c r="C92" s="4">
        <v>3150</v>
      </c>
      <c r="D92" s="4">
        <v>1343</v>
      </c>
      <c r="E92" s="5">
        <v>845</v>
      </c>
      <c r="F92" s="5">
        <v>445</v>
      </c>
      <c r="G92" s="5">
        <v>26</v>
      </c>
      <c r="H92" s="4">
        <v>1316</v>
      </c>
      <c r="I92" s="5">
        <v>27</v>
      </c>
      <c r="J92" s="4">
        <v>1807</v>
      </c>
    </row>
    <row r="93" spans="1:10" ht="17.25" thickBot="1">
      <c r="A93" s="3"/>
      <c r="B93" s="3" t="s">
        <v>13411</v>
      </c>
      <c r="C93" s="4">
        <v>1237</v>
      </c>
      <c r="D93" s="5">
        <v>668</v>
      </c>
      <c r="E93" s="5">
        <v>449</v>
      </c>
      <c r="F93" s="5">
        <v>193</v>
      </c>
      <c r="G93" s="5">
        <v>12</v>
      </c>
      <c r="H93" s="5">
        <v>654</v>
      </c>
      <c r="I93" s="5">
        <v>14</v>
      </c>
      <c r="J93" s="5">
        <v>569</v>
      </c>
    </row>
    <row r="94" spans="1:10" ht="17.25" thickBot="1">
      <c r="A94" s="3" t="s">
        <v>13410</v>
      </c>
      <c r="B94" s="3" t="s">
        <v>36</v>
      </c>
      <c r="C94" s="4">
        <v>12096</v>
      </c>
      <c r="D94" s="4">
        <v>9378</v>
      </c>
      <c r="E94" s="4">
        <v>6488</v>
      </c>
      <c r="F94" s="4">
        <v>2708</v>
      </c>
      <c r="G94" s="5">
        <v>84</v>
      </c>
      <c r="H94" s="4">
        <v>9280</v>
      </c>
      <c r="I94" s="5">
        <v>98</v>
      </c>
      <c r="J94" s="4">
        <v>2718</v>
      </c>
    </row>
    <row r="95" spans="1:10" ht="23.25" thickBot="1">
      <c r="A95" s="3"/>
      <c r="B95" s="3" t="s">
        <v>37</v>
      </c>
      <c r="C95" s="4">
        <v>4978</v>
      </c>
      <c r="D95" s="4">
        <v>4976</v>
      </c>
      <c r="E95" s="4">
        <v>3583</v>
      </c>
      <c r="F95" s="4">
        <v>1313</v>
      </c>
      <c r="G95" s="5">
        <v>39</v>
      </c>
      <c r="H95" s="4">
        <v>4935</v>
      </c>
      <c r="I95" s="5">
        <v>41</v>
      </c>
      <c r="J95" s="5">
        <v>2</v>
      </c>
    </row>
    <row r="96" spans="1:10" ht="17.25" thickBot="1">
      <c r="A96" s="3"/>
      <c r="B96" s="3" t="s">
        <v>13409</v>
      </c>
      <c r="C96" s="4">
        <v>2430</v>
      </c>
      <c r="D96" s="4">
        <v>1422</v>
      </c>
      <c r="E96" s="5">
        <v>932</v>
      </c>
      <c r="F96" s="5">
        <v>452</v>
      </c>
      <c r="G96" s="5">
        <v>15</v>
      </c>
      <c r="H96" s="4">
        <v>1399</v>
      </c>
      <c r="I96" s="5">
        <v>23</v>
      </c>
      <c r="J96" s="4">
        <v>1008</v>
      </c>
    </row>
    <row r="97" spans="1:10" ht="17.25" thickBot="1">
      <c r="A97" s="3"/>
      <c r="B97" s="3" t="s">
        <v>13408</v>
      </c>
      <c r="C97" s="4">
        <v>2470</v>
      </c>
      <c r="D97" s="4">
        <v>1531</v>
      </c>
      <c r="E97" s="5">
        <v>985</v>
      </c>
      <c r="F97" s="5">
        <v>510</v>
      </c>
      <c r="G97" s="5">
        <v>16</v>
      </c>
      <c r="H97" s="4">
        <v>1511</v>
      </c>
      <c r="I97" s="5">
        <v>20</v>
      </c>
      <c r="J97" s="5">
        <v>939</v>
      </c>
    </row>
    <row r="98" spans="1:10" ht="17.25" thickBot="1">
      <c r="A98" s="3"/>
      <c r="B98" s="3" t="s">
        <v>13407</v>
      </c>
      <c r="C98" s="4">
        <v>2218</v>
      </c>
      <c r="D98" s="4">
        <v>1449</v>
      </c>
      <c r="E98" s="5">
        <v>988</v>
      </c>
      <c r="F98" s="5">
        <v>433</v>
      </c>
      <c r="G98" s="5">
        <v>14</v>
      </c>
      <c r="H98" s="4">
        <v>1435</v>
      </c>
      <c r="I98" s="5">
        <v>14</v>
      </c>
      <c r="J98" s="5">
        <v>769</v>
      </c>
    </row>
    <row r="99" spans="1:10" ht="17.25" thickBot="1">
      <c r="A99" s="3" t="s">
        <v>2051</v>
      </c>
      <c r="B99" s="3" t="s">
        <v>36</v>
      </c>
      <c r="C99" s="4">
        <v>20891</v>
      </c>
      <c r="D99" s="4">
        <v>13432</v>
      </c>
      <c r="E99" s="4">
        <v>8976</v>
      </c>
      <c r="F99" s="4">
        <v>4131</v>
      </c>
      <c r="G99" s="5">
        <v>153</v>
      </c>
      <c r="H99" s="4">
        <v>13260</v>
      </c>
      <c r="I99" s="5">
        <v>172</v>
      </c>
      <c r="J99" s="4">
        <v>7459</v>
      </c>
    </row>
    <row r="100" spans="1:10" ht="23.25" thickBot="1">
      <c r="A100" s="3"/>
      <c r="B100" s="3" t="s">
        <v>37</v>
      </c>
      <c r="C100" s="4">
        <v>4253</v>
      </c>
      <c r="D100" s="4">
        <v>4253</v>
      </c>
      <c r="E100" s="4">
        <v>3022</v>
      </c>
      <c r="F100" s="4">
        <v>1143</v>
      </c>
      <c r="G100" s="5">
        <v>36</v>
      </c>
      <c r="H100" s="4">
        <v>4201</v>
      </c>
      <c r="I100" s="5">
        <v>52</v>
      </c>
      <c r="J100" s="5">
        <v>0</v>
      </c>
    </row>
    <row r="101" spans="1:10" ht="17.25" thickBot="1">
      <c r="A101" s="3"/>
      <c r="B101" s="3" t="s">
        <v>2052</v>
      </c>
      <c r="C101" s="4">
        <v>2392</v>
      </c>
      <c r="D101" s="5">
        <v>985</v>
      </c>
      <c r="E101" s="5">
        <v>617</v>
      </c>
      <c r="F101" s="5">
        <v>329</v>
      </c>
      <c r="G101" s="5">
        <v>21</v>
      </c>
      <c r="H101" s="5">
        <v>967</v>
      </c>
      <c r="I101" s="5">
        <v>18</v>
      </c>
      <c r="J101" s="4">
        <v>1407</v>
      </c>
    </row>
    <row r="102" spans="1:10" ht="17.25" thickBot="1">
      <c r="A102" s="3"/>
      <c r="B102" s="3" t="s">
        <v>2053</v>
      </c>
      <c r="C102" s="4">
        <v>2173</v>
      </c>
      <c r="D102" s="4">
        <v>1092</v>
      </c>
      <c r="E102" s="5">
        <v>741</v>
      </c>
      <c r="F102" s="5">
        <v>324</v>
      </c>
      <c r="G102" s="5">
        <v>12</v>
      </c>
      <c r="H102" s="4">
        <v>1077</v>
      </c>
      <c r="I102" s="5">
        <v>15</v>
      </c>
      <c r="J102" s="4">
        <v>1081</v>
      </c>
    </row>
    <row r="103" spans="1:10" ht="17.25" thickBot="1">
      <c r="A103" s="3"/>
      <c r="B103" s="3" t="s">
        <v>2054</v>
      </c>
      <c r="C103" s="4">
        <v>2945</v>
      </c>
      <c r="D103" s="4">
        <v>1419</v>
      </c>
      <c r="E103" s="5">
        <v>968</v>
      </c>
      <c r="F103" s="5">
        <v>408</v>
      </c>
      <c r="G103" s="5">
        <v>20</v>
      </c>
      <c r="H103" s="4">
        <v>1396</v>
      </c>
      <c r="I103" s="5">
        <v>23</v>
      </c>
      <c r="J103" s="4">
        <v>1526</v>
      </c>
    </row>
    <row r="104" spans="1:10" ht="17.25" thickBot="1">
      <c r="A104" s="3"/>
      <c r="B104" s="3" t="s">
        <v>2055</v>
      </c>
      <c r="C104" s="4">
        <v>1237</v>
      </c>
      <c r="D104" s="5">
        <v>685</v>
      </c>
      <c r="E104" s="5">
        <v>410</v>
      </c>
      <c r="F104" s="5">
        <v>251</v>
      </c>
      <c r="G104" s="5">
        <v>9</v>
      </c>
      <c r="H104" s="5">
        <v>670</v>
      </c>
      <c r="I104" s="5">
        <v>15</v>
      </c>
      <c r="J104" s="5">
        <v>552</v>
      </c>
    </row>
    <row r="105" spans="1:10" ht="17.25" thickBot="1">
      <c r="A105" s="3"/>
      <c r="B105" s="3" t="s">
        <v>2056</v>
      </c>
      <c r="C105" s="4">
        <v>1058</v>
      </c>
      <c r="D105" s="5">
        <v>640</v>
      </c>
      <c r="E105" s="5">
        <v>437</v>
      </c>
      <c r="F105" s="5">
        <v>190</v>
      </c>
      <c r="G105" s="5">
        <v>9</v>
      </c>
      <c r="H105" s="5">
        <v>636</v>
      </c>
      <c r="I105" s="5">
        <v>4</v>
      </c>
      <c r="J105" s="5">
        <v>418</v>
      </c>
    </row>
    <row r="106" spans="1:10" ht="17.25" thickBot="1">
      <c r="A106" s="3"/>
      <c r="B106" s="3" t="s">
        <v>2057</v>
      </c>
      <c r="C106" s="4">
        <v>2920</v>
      </c>
      <c r="D106" s="4">
        <v>1753</v>
      </c>
      <c r="E106" s="4">
        <v>1113</v>
      </c>
      <c r="F106" s="5">
        <v>597</v>
      </c>
      <c r="G106" s="5">
        <v>21</v>
      </c>
      <c r="H106" s="4">
        <v>1731</v>
      </c>
      <c r="I106" s="5">
        <v>22</v>
      </c>
      <c r="J106" s="4">
        <v>1167</v>
      </c>
    </row>
    <row r="107" spans="1:10" ht="17.25" thickBot="1">
      <c r="A107" s="3"/>
      <c r="B107" s="3" t="s">
        <v>2058</v>
      </c>
      <c r="C107" s="4">
        <v>1825</v>
      </c>
      <c r="D107" s="4">
        <v>1264</v>
      </c>
      <c r="E107" s="5">
        <v>791</v>
      </c>
      <c r="F107" s="5">
        <v>449</v>
      </c>
      <c r="G107" s="5">
        <v>12</v>
      </c>
      <c r="H107" s="4">
        <v>1252</v>
      </c>
      <c r="I107" s="5">
        <v>12</v>
      </c>
      <c r="J107" s="5">
        <v>561</v>
      </c>
    </row>
    <row r="108" spans="1:10" ht="17.25" thickBot="1">
      <c r="A108" s="3"/>
      <c r="B108" s="3" t="s">
        <v>2059</v>
      </c>
      <c r="C108" s="4">
        <v>2088</v>
      </c>
      <c r="D108" s="4">
        <v>1341</v>
      </c>
      <c r="E108" s="5">
        <v>877</v>
      </c>
      <c r="F108" s="5">
        <v>440</v>
      </c>
      <c r="G108" s="5">
        <v>13</v>
      </c>
      <c r="H108" s="4">
        <v>1330</v>
      </c>
      <c r="I108" s="5">
        <v>11</v>
      </c>
      <c r="J108" s="5">
        <v>747</v>
      </c>
    </row>
    <row r="109" spans="1:10" ht="23.25" thickBot="1">
      <c r="A109" s="3" t="s">
        <v>97</v>
      </c>
      <c r="B109" s="3"/>
      <c r="C109" s="5">
        <v>0</v>
      </c>
      <c r="D109" s="5">
        <v>10</v>
      </c>
      <c r="E109" s="5">
        <v>6</v>
      </c>
      <c r="F109" s="5">
        <v>2</v>
      </c>
      <c r="G109" s="5">
        <v>0</v>
      </c>
      <c r="H109" s="5">
        <v>8</v>
      </c>
      <c r="I109" s="5">
        <v>2</v>
      </c>
      <c r="J109" s="5">
        <v>-10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3153-516D-47E6-A4A7-9CBF0A6BBBAF}">
  <sheetPr>
    <tabColor theme="8" tint="0.59999389629810485"/>
  </sheetPr>
  <dimension ref="A1:X14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13583</v>
      </c>
      <c r="F3" s="26" t="s">
        <v>13582</v>
      </c>
      <c r="G3" s="26" t="s">
        <v>13581</v>
      </c>
      <c r="H3" s="26" t="s">
        <v>13580</v>
      </c>
      <c r="I3" s="44"/>
      <c r="J3" s="26"/>
      <c r="K3" s="44"/>
      <c r="U3" t="s">
        <v>3</v>
      </c>
      <c r="V3" t="str">
        <f t="shared" si="0"/>
        <v>신영대</v>
      </c>
      <c r="W3" t="str">
        <f t="shared" si="0"/>
        <v>이근열</v>
      </c>
      <c r="X3" t="str">
        <f t="shared" si="0"/>
        <v>최순정</v>
      </c>
    </row>
    <row r="4" spans="1:24" ht="17.25" thickBot="1">
      <c r="A4" s="3" t="s">
        <v>30</v>
      </c>
      <c r="B4" s="3"/>
      <c r="C4" s="4">
        <v>225593</v>
      </c>
      <c r="D4" s="4">
        <v>151665</v>
      </c>
      <c r="E4" s="4">
        <v>88857</v>
      </c>
      <c r="F4" s="4">
        <v>5319</v>
      </c>
      <c r="G4" s="5">
        <v>714</v>
      </c>
      <c r="H4" s="4">
        <v>55082</v>
      </c>
      <c r="I4" s="4">
        <v>149972</v>
      </c>
      <c r="J4" s="4">
        <v>1693</v>
      </c>
      <c r="K4" s="4">
        <v>73928</v>
      </c>
      <c r="V4" s="8"/>
      <c r="W4" s="8"/>
      <c r="X4" s="8"/>
    </row>
    <row r="5" spans="1:24" ht="23.25" thickBot="1">
      <c r="A5" s="3" t="s">
        <v>31</v>
      </c>
      <c r="B5" s="3"/>
      <c r="C5" s="5">
        <v>742</v>
      </c>
      <c r="D5" s="5">
        <v>699</v>
      </c>
      <c r="E5" s="5">
        <v>337</v>
      </c>
      <c r="F5" s="5">
        <v>46</v>
      </c>
      <c r="G5" s="5">
        <v>12</v>
      </c>
      <c r="H5" s="5">
        <v>276</v>
      </c>
      <c r="I5" s="5">
        <v>671</v>
      </c>
      <c r="J5" s="5">
        <v>28</v>
      </c>
      <c r="K5" s="5">
        <v>43</v>
      </c>
      <c r="T5" t="s">
        <v>2929</v>
      </c>
      <c r="U5">
        <f>SUMIF($A:$A,"합계",D:D)</f>
        <v>151665</v>
      </c>
      <c r="V5">
        <f>SUMIF($A:$A,"합계",E:E)</f>
        <v>88857</v>
      </c>
      <c r="W5">
        <f>SUMIF($A:$A,"합계",F:F)</f>
        <v>5319</v>
      </c>
      <c r="X5">
        <f>SUMIF($A:$A,"합계",G:G)</f>
        <v>714</v>
      </c>
    </row>
    <row r="6" spans="1:24" ht="23.25" thickBot="1">
      <c r="A6" s="3" t="s">
        <v>32</v>
      </c>
      <c r="B6" s="3"/>
      <c r="C6" s="4">
        <v>9602</v>
      </c>
      <c r="D6" s="4">
        <v>9598</v>
      </c>
      <c r="E6" s="4">
        <v>5906</v>
      </c>
      <c r="F6" s="5">
        <v>559</v>
      </c>
      <c r="G6" s="5">
        <v>63</v>
      </c>
      <c r="H6" s="4">
        <v>2867</v>
      </c>
      <c r="I6" s="4">
        <v>9395</v>
      </c>
      <c r="J6" s="5">
        <v>203</v>
      </c>
      <c r="K6" s="5">
        <v>4</v>
      </c>
      <c r="T6" t="s">
        <v>2930</v>
      </c>
      <c r="U6">
        <f>U5-U7</f>
        <v>74226</v>
      </c>
      <c r="V6">
        <f>V5-V7</f>
        <v>43282</v>
      </c>
      <c r="W6">
        <f>W5-W7</f>
        <v>3159</v>
      </c>
      <c r="X6">
        <f>X5-X7</f>
        <v>396</v>
      </c>
    </row>
    <row r="7" spans="1:24" ht="23.25" thickBot="1">
      <c r="A7" s="3" t="s">
        <v>33</v>
      </c>
      <c r="B7" s="3"/>
      <c r="C7" s="5">
        <v>386</v>
      </c>
      <c r="D7" s="5">
        <v>92</v>
      </c>
      <c r="E7" s="5">
        <v>69</v>
      </c>
      <c r="F7" s="5">
        <v>10</v>
      </c>
      <c r="G7" s="5">
        <v>0</v>
      </c>
      <c r="H7" s="5">
        <v>12</v>
      </c>
      <c r="I7" s="5">
        <v>91</v>
      </c>
      <c r="J7" s="5">
        <v>1</v>
      </c>
      <c r="K7" s="5">
        <v>294</v>
      </c>
      <c r="T7" t="s">
        <v>2931</v>
      </c>
      <c r="U7">
        <f>U11+U10+U9</f>
        <v>77439</v>
      </c>
      <c r="V7">
        <f>V11+V10+V9</f>
        <v>45575</v>
      </c>
      <c r="W7">
        <f>W11+W10+W9</f>
        <v>2160</v>
      </c>
      <c r="X7">
        <f>X11+X10+X9</f>
        <v>318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0</v>
      </c>
      <c r="G8" s="5">
        <v>0</v>
      </c>
      <c r="H8" s="5">
        <v>1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13579</v>
      </c>
      <c r="B9" s="3" t="s">
        <v>36</v>
      </c>
      <c r="C9" s="4">
        <v>3368</v>
      </c>
      <c r="D9" s="4">
        <v>2484</v>
      </c>
      <c r="E9" s="4">
        <v>1494</v>
      </c>
      <c r="F9" s="5">
        <v>58</v>
      </c>
      <c r="G9" s="5">
        <v>11</v>
      </c>
      <c r="H9" s="5">
        <v>903</v>
      </c>
      <c r="I9" s="4">
        <v>2466</v>
      </c>
      <c r="J9" s="5">
        <v>18</v>
      </c>
      <c r="K9" s="5">
        <v>884</v>
      </c>
      <c r="T9" t="s">
        <v>2934</v>
      </c>
      <c r="U9">
        <f>SUMIF($A:$A,"거소·선상투표",D:D)+SUMIF($A:$A,"국외부재자투표",D:D)+SUMIF($A:$A,"국외부재자투표(공관)",D:D)</f>
        <v>793</v>
      </c>
      <c r="V9">
        <f t="shared" ref="V9:X11" si="1">SUMIF($A:$A,"거소·선상투표",E:E)+SUMIF($A:$A,"국외부재자투표",E:E)+SUMIF($A:$A,"국외부재자투표(공관)",E:E)</f>
        <v>407</v>
      </c>
      <c r="W9">
        <f t="shared" si="1"/>
        <v>56</v>
      </c>
      <c r="X9">
        <f t="shared" si="1"/>
        <v>12</v>
      </c>
    </row>
    <row r="10" spans="1:24" ht="23.25" thickBot="1">
      <c r="A10" s="3"/>
      <c r="B10" s="3" t="s">
        <v>37</v>
      </c>
      <c r="C10" s="4">
        <v>1760</v>
      </c>
      <c r="D10" s="4">
        <v>1760</v>
      </c>
      <c r="E10" s="4">
        <v>1057</v>
      </c>
      <c r="F10" s="5">
        <v>30</v>
      </c>
      <c r="G10" s="5">
        <v>10</v>
      </c>
      <c r="H10" s="5">
        <v>654</v>
      </c>
      <c r="I10" s="4">
        <v>1751</v>
      </c>
      <c r="J10" s="5">
        <v>9</v>
      </c>
      <c r="K10" s="5">
        <v>0</v>
      </c>
      <c r="T10" t="s">
        <v>2932</v>
      </c>
      <c r="U10">
        <f>SUMIF($B:$B,"관내사전투표",D:D)</f>
        <v>67048</v>
      </c>
      <c r="V10">
        <f t="shared" ref="V10:X12" si="2">SUMIF($B:$B,"관내사전투표",E:E)</f>
        <v>39262</v>
      </c>
      <c r="W10">
        <f t="shared" si="2"/>
        <v>1545</v>
      </c>
      <c r="X10">
        <f t="shared" si="2"/>
        <v>243</v>
      </c>
    </row>
    <row r="11" spans="1:24" ht="23.25" thickBot="1">
      <c r="A11" s="3"/>
      <c r="B11" s="3" t="s">
        <v>13578</v>
      </c>
      <c r="C11" s="4">
        <v>1608</v>
      </c>
      <c r="D11" s="5">
        <v>724</v>
      </c>
      <c r="E11" s="5">
        <v>437</v>
      </c>
      <c r="F11" s="5">
        <v>28</v>
      </c>
      <c r="G11" s="5">
        <v>1</v>
      </c>
      <c r="H11" s="5">
        <v>249</v>
      </c>
      <c r="I11" s="5">
        <v>715</v>
      </c>
      <c r="J11" s="5">
        <v>9</v>
      </c>
      <c r="K11" s="5">
        <v>884</v>
      </c>
      <c r="T11" t="s">
        <v>2933</v>
      </c>
      <c r="U11">
        <f>SUMIF($A:$A,"관외사전투표",D:D)</f>
        <v>9598</v>
      </c>
      <c r="V11">
        <f t="shared" ref="V11:X13" si="3">SUMIF($A:$A,"관외사전투표",E:E)</f>
        <v>5906</v>
      </c>
      <c r="W11">
        <f t="shared" si="3"/>
        <v>559</v>
      </c>
      <c r="X11">
        <f t="shared" si="3"/>
        <v>63</v>
      </c>
    </row>
    <row r="12" spans="1:24" ht="17.25" thickBot="1">
      <c r="A12" s="3" t="s">
        <v>11905</v>
      </c>
      <c r="B12" s="3" t="s">
        <v>36</v>
      </c>
      <c r="C12" s="4">
        <v>4320</v>
      </c>
      <c r="D12" s="4">
        <v>3156</v>
      </c>
      <c r="E12" s="4">
        <v>1712</v>
      </c>
      <c r="F12" s="5">
        <v>84</v>
      </c>
      <c r="G12" s="5">
        <v>13</v>
      </c>
      <c r="H12" s="4">
        <v>1320</v>
      </c>
      <c r="I12" s="4">
        <v>3129</v>
      </c>
      <c r="J12" s="5">
        <v>27</v>
      </c>
      <c r="K12" s="4">
        <v>1164</v>
      </c>
    </row>
    <row r="13" spans="1:24" ht="23.25" thickBot="1">
      <c r="A13" s="3"/>
      <c r="B13" s="3" t="s">
        <v>37</v>
      </c>
      <c r="C13" s="4">
        <v>2093</v>
      </c>
      <c r="D13" s="4">
        <v>2093</v>
      </c>
      <c r="E13" s="4">
        <v>1142</v>
      </c>
      <c r="F13" s="5">
        <v>33</v>
      </c>
      <c r="G13" s="5">
        <v>6</v>
      </c>
      <c r="H13" s="5">
        <v>896</v>
      </c>
      <c r="I13" s="4">
        <v>2077</v>
      </c>
      <c r="J13" s="5">
        <v>16</v>
      </c>
      <c r="K13" s="5">
        <v>0</v>
      </c>
    </row>
    <row r="14" spans="1:24" ht="23.25" thickBot="1">
      <c r="A14" s="3"/>
      <c r="B14" s="3" t="s">
        <v>12613</v>
      </c>
      <c r="C14" s="4">
        <v>2227</v>
      </c>
      <c r="D14" s="4">
        <v>1063</v>
      </c>
      <c r="E14" s="5">
        <v>570</v>
      </c>
      <c r="F14" s="5">
        <v>51</v>
      </c>
      <c r="G14" s="5">
        <v>7</v>
      </c>
      <c r="H14" s="5">
        <v>424</v>
      </c>
      <c r="I14" s="4">
        <v>1052</v>
      </c>
      <c r="J14" s="5">
        <v>11</v>
      </c>
      <c r="K14" s="4">
        <v>1164</v>
      </c>
      <c r="U14" s="8"/>
      <c r="V14" s="8"/>
      <c r="W14" s="8"/>
      <c r="X14" s="8"/>
    </row>
    <row r="15" spans="1:24" ht="17.25" thickBot="1">
      <c r="A15" s="3" t="s">
        <v>13577</v>
      </c>
      <c r="B15" s="3" t="s">
        <v>36</v>
      </c>
      <c r="C15" s="4">
        <v>2726</v>
      </c>
      <c r="D15" s="4">
        <v>2045</v>
      </c>
      <c r="E15" s="5">
        <v>754</v>
      </c>
      <c r="F15" s="5">
        <v>33</v>
      </c>
      <c r="G15" s="5">
        <v>19</v>
      </c>
      <c r="H15" s="4">
        <v>1181</v>
      </c>
      <c r="I15" s="4">
        <v>1987</v>
      </c>
      <c r="J15" s="5">
        <v>58</v>
      </c>
      <c r="K15" s="5">
        <v>681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1391</v>
      </c>
      <c r="D16" s="4">
        <v>1391</v>
      </c>
      <c r="E16" s="5">
        <v>490</v>
      </c>
      <c r="F16" s="5">
        <v>16</v>
      </c>
      <c r="G16" s="5">
        <v>11</v>
      </c>
      <c r="H16" s="5">
        <v>834</v>
      </c>
      <c r="I16" s="4">
        <v>1351</v>
      </c>
      <c r="J16" s="5">
        <v>40</v>
      </c>
      <c r="K16" s="5">
        <v>0</v>
      </c>
    </row>
    <row r="17" spans="1:11" ht="23.25" thickBot="1">
      <c r="A17" s="3"/>
      <c r="B17" s="3" t="s">
        <v>13576</v>
      </c>
      <c r="C17" s="4">
        <v>1335</v>
      </c>
      <c r="D17" s="5">
        <v>654</v>
      </c>
      <c r="E17" s="5">
        <v>264</v>
      </c>
      <c r="F17" s="5">
        <v>17</v>
      </c>
      <c r="G17" s="5">
        <v>8</v>
      </c>
      <c r="H17" s="5">
        <v>347</v>
      </c>
      <c r="I17" s="5">
        <v>636</v>
      </c>
      <c r="J17" s="5">
        <v>18</v>
      </c>
      <c r="K17" s="5">
        <v>681</v>
      </c>
    </row>
    <row r="18" spans="1:11" ht="17.25" thickBot="1">
      <c r="A18" s="3" t="s">
        <v>13575</v>
      </c>
      <c r="B18" s="3" t="s">
        <v>36</v>
      </c>
      <c r="C18" s="4">
        <v>2527</v>
      </c>
      <c r="D18" s="4">
        <v>1798</v>
      </c>
      <c r="E18" s="5">
        <v>903</v>
      </c>
      <c r="F18" s="5">
        <v>71</v>
      </c>
      <c r="G18" s="5">
        <v>12</v>
      </c>
      <c r="H18" s="5">
        <v>779</v>
      </c>
      <c r="I18" s="4">
        <v>1765</v>
      </c>
      <c r="J18" s="5">
        <v>33</v>
      </c>
      <c r="K18" s="5">
        <v>729</v>
      </c>
    </row>
    <row r="19" spans="1:11" ht="23.25" thickBot="1">
      <c r="A19" s="3"/>
      <c r="B19" s="3" t="s">
        <v>37</v>
      </c>
      <c r="C19" s="4">
        <v>1183</v>
      </c>
      <c r="D19" s="4">
        <v>1182</v>
      </c>
      <c r="E19" s="5">
        <v>624</v>
      </c>
      <c r="F19" s="5">
        <v>25</v>
      </c>
      <c r="G19" s="5">
        <v>2</v>
      </c>
      <c r="H19" s="5">
        <v>515</v>
      </c>
      <c r="I19" s="4">
        <v>1166</v>
      </c>
      <c r="J19" s="5">
        <v>16</v>
      </c>
      <c r="K19" s="5">
        <v>1</v>
      </c>
    </row>
    <row r="20" spans="1:11" ht="23.25" thickBot="1">
      <c r="A20" s="3"/>
      <c r="B20" s="3" t="s">
        <v>13574</v>
      </c>
      <c r="C20" s="4">
        <v>1344</v>
      </c>
      <c r="D20" s="5">
        <v>616</v>
      </c>
      <c r="E20" s="5">
        <v>279</v>
      </c>
      <c r="F20" s="5">
        <v>46</v>
      </c>
      <c r="G20" s="5">
        <v>10</v>
      </c>
      <c r="H20" s="5">
        <v>264</v>
      </c>
      <c r="I20" s="5">
        <v>599</v>
      </c>
      <c r="J20" s="5">
        <v>17</v>
      </c>
      <c r="K20" s="5">
        <v>728</v>
      </c>
    </row>
    <row r="21" spans="1:11" ht="17.25" thickBot="1">
      <c r="A21" s="3" t="s">
        <v>13573</v>
      </c>
      <c r="B21" s="3" t="s">
        <v>36</v>
      </c>
      <c r="C21" s="4">
        <v>2335</v>
      </c>
      <c r="D21" s="4">
        <v>1526</v>
      </c>
      <c r="E21" s="5">
        <v>890</v>
      </c>
      <c r="F21" s="5">
        <v>60</v>
      </c>
      <c r="G21" s="5">
        <v>13</v>
      </c>
      <c r="H21" s="5">
        <v>526</v>
      </c>
      <c r="I21" s="4">
        <v>1489</v>
      </c>
      <c r="J21" s="5">
        <v>37</v>
      </c>
      <c r="K21" s="5">
        <v>809</v>
      </c>
    </row>
    <row r="22" spans="1:11" ht="23.25" thickBot="1">
      <c r="A22" s="3"/>
      <c r="B22" s="3" t="s">
        <v>37</v>
      </c>
      <c r="C22" s="5">
        <v>861</v>
      </c>
      <c r="D22" s="5">
        <v>861</v>
      </c>
      <c r="E22" s="5">
        <v>494</v>
      </c>
      <c r="F22" s="5">
        <v>31</v>
      </c>
      <c r="G22" s="5">
        <v>7</v>
      </c>
      <c r="H22" s="5">
        <v>312</v>
      </c>
      <c r="I22" s="5">
        <v>844</v>
      </c>
      <c r="J22" s="5">
        <v>17</v>
      </c>
      <c r="K22" s="5">
        <v>0</v>
      </c>
    </row>
    <row r="23" spans="1:11" ht="23.25" thickBot="1">
      <c r="A23" s="3"/>
      <c r="B23" s="3" t="s">
        <v>13572</v>
      </c>
      <c r="C23" s="4">
        <v>1474</v>
      </c>
      <c r="D23" s="5">
        <v>665</v>
      </c>
      <c r="E23" s="5">
        <v>396</v>
      </c>
      <c r="F23" s="5">
        <v>29</v>
      </c>
      <c r="G23" s="5">
        <v>6</v>
      </c>
      <c r="H23" s="5">
        <v>214</v>
      </c>
      <c r="I23" s="5">
        <v>645</v>
      </c>
      <c r="J23" s="5">
        <v>20</v>
      </c>
      <c r="K23" s="5">
        <v>809</v>
      </c>
    </row>
    <row r="24" spans="1:11" ht="17.25" thickBot="1">
      <c r="A24" s="3" t="s">
        <v>13571</v>
      </c>
      <c r="B24" s="3" t="s">
        <v>36</v>
      </c>
      <c r="C24" s="4">
        <v>4803</v>
      </c>
      <c r="D24" s="4">
        <v>3291</v>
      </c>
      <c r="E24" s="4">
        <v>1840</v>
      </c>
      <c r="F24" s="5">
        <v>115</v>
      </c>
      <c r="G24" s="5">
        <v>12</v>
      </c>
      <c r="H24" s="4">
        <v>1273</v>
      </c>
      <c r="I24" s="4">
        <v>3240</v>
      </c>
      <c r="J24" s="5">
        <v>51</v>
      </c>
      <c r="K24" s="4">
        <v>1512</v>
      </c>
    </row>
    <row r="25" spans="1:11" ht="23.25" thickBot="1">
      <c r="A25" s="3"/>
      <c r="B25" s="3" t="s">
        <v>37</v>
      </c>
      <c r="C25" s="4">
        <v>2164</v>
      </c>
      <c r="D25" s="4">
        <v>2164</v>
      </c>
      <c r="E25" s="4">
        <v>1185</v>
      </c>
      <c r="F25" s="5">
        <v>63</v>
      </c>
      <c r="G25" s="5">
        <v>3</v>
      </c>
      <c r="H25" s="5">
        <v>881</v>
      </c>
      <c r="I25" s="4">
        <v>2132</v>
      </c>
      <c r="J25" s="5">
        <v>32</v>
      </c>
      <c r="K25" s="5">
        <v>0</v>
      </c>
    </row>
    <row r="26" spans="1:11" ht="17.25" thickBot="1">
      <c r="A26" s="3"/>
      <c r="B26" s="3" t="s">
        <v>13570</v>
      </c>
      <c r="C26" s="4">
        <v>1262</v>
      </c>
      <c r="D26" s="5">
        <v>522</v>
      </c>
      <c r="E26" s="5">
        <v>307</v>
      </c>
      <c r="F26" s="5">
        <v>23</v>
      </c>
      <c r="G26" s="5">
        <v>7</v>
      </c>
      <c r="H26" s="5">
        <v>180</v>
      </c>
      <c r="I26" s="5">
        <v>517</v>
      </c>
      <c r="J26" s="5">
        <v>5</v>
      </c>
      <c r="K26" s="5">
        <v>740</v>
      </c>
    </row>
    <row r="27" spans="1:11" ht="17.25" thickBot="1">
      <c r="A27" s="3"/>
      <c r="B27" s="3" t="s">
        <v>13569</v>
      </c>
      <c r="C27" s="4">
        <v>1377</v>
      </c>
      <c r="D27" s="5">
        <v>605</v>
      </c>
      <c r="E27" s="5">
        <v>348</v>
      </c>
      <c r="F27" s="5">
        <v>29</v>
      </c>
      <c r="G27" s="5">
        <v>2</v>
      </c>
      <c r="H27" s="5">
        <v>212</v>
      </c>
      <c r="I27" s="5">
        <v>591</v>
      </c>
      <c r="J27" s="5">
        <v>14</v>
      </c>
      <c r="K27" s="5">
        <v>772</v>
      </c>
    </row>
    <row r="28" spans="1:11" ht="17.25" thickBot="1">
      <c r="A28" s="3" t="s">
        <v>13568</v>
      </c>
      <c r="B28" s="3" t="s">
        <v>36</v>
      </c>
      <c r="C28" s="4">
        <v>2737</v>
      </c>
      <c r="D28" s="4">
        <v>1882</v>
      </c>
      <c r="E28" s="4">
        <v>1003</v>
      </c>
      <c r="F28" s="5">
        <v>66</v>
      </c>
      <c r="G28" s="5">
        <v>14</v>
      </c>
      <c r="H28" s="5">
        <v>778</v>
      </c>
      <c r="I28" s="4">
        <v>1861</v>
      </c>
      <c r="J28" s="5">
        <v>21</v>
      </c>
      <c r="K28" s="5">
        <v>855</v>
      </c>
    </row>
    <row r="29" spans="1:11" ht="23.25" thickBot="1">
      <c r="A29" s="3"/>
      <c r="B29" s="3" t="s">
        <v>37</v>
      </c>
      <c r="C29" s="4">
        <v>1203</v>
      </c>
      <c r="D29" s="4">
        <v>1203</v>
      </c>
      <c r="E29" s="5">
        <v>644</v>
      </c>
      <c r="F29" s="5">
        <v>36</v>
      </c>
      <c r="G29" s="5">
        <v>7</v>
      </c>
      <c r="H29" s="5">
        <v>506</v>
      </c>
      <c r="I29" s="4">
        <v>1193</v>
      </c>
      <c r="J29" s="5">
        <v>10</v>
      </c>
      <c r="K29" s="5">
        <v>0</v>
      </c>
    </row>
    <row r="30" spans="1:11" ht="23.25" thickBot="1">
      <c r="A30" s="3"/>
      <c r="B30" s="3" t="s">
        <v>13567</v>
      </c>
      <c r="C30" s="4">
        <v>1534</v>
      </c>
      <c r="D30" s="5">
        <v>679</v>
      </c>
      <c r="E30" s="5">
        <v>359</v>
      </c>
      <c r="F30" s="5">
        <v>30</v>
      </c>
      <c r="G30" s="5">
        <v>7</v>
      </c>
      <c r="H30" s="5">
        <v>272</v>
      </c>
      <c r="I30" s="5">
        <v>668</v>
      </c>
      <c r="J30" s="5">
        <v>11</v>
      </c>
      <c r="K30" s="5">
        <v>855</v>
      </c>
    </row>
    <row r="31" spans="1:11" ht="17.25" thickBot="1">
      <c r="A31" s="3" t="s">
        <v>11296</v>
      </c>
      <c r="B31" s="3" t="s">
        <v>36</v>
      </c>
      <c r="C31" s="4">
        <v>2817</v>
      </c>
      <c r="D31" s="4">
        <v>2052</v>
      </c>
      <c r="E31" s="4">
        <v>1112</v>
      </c>
      <c r="F31" s="5">
        <v>76</v>
      </c>
      <c r="G31" s="5">
        <v>8</v>
      </c>
      <c r="H31" s="5">
        <v>829</v>
      </c>
      <c r="I31" s="4">
        <v>2025</v>
      </c>
      <c r="J31" s="5">
        <v>27</v>
      </c>
      <c r="K31" s="5">
        <v>765</v>
      </c>
    </row>
    <row r="32" spans="1:11" ht="23.25" thickBot="1">
      <c r="A32" s="3"/>
      <c r="B32" s="3" t="s">
        <v>37</v>
      </c>
      <c r="C32" s="4">
        <v>1320</v>
      </c>
      <c r="D32" s="4">
        <v>1320</v>
      </c>
      <c r="E32" s="5">
        <v>717</v>
      </c>
      <c r="F32" s="5">
        <v>44</v>
      </c>
      <c r="G32" s="5">
        <v>3</v>
      </c>
      <c r="H32" s="5">
        <v>538</v>
      </c>
      <c r="I32" s="4">
        <v>1302</v>
      </c>
      <c r="J32" s="5">
        <v>18</v>
      </c>
      <c r="K32" s="5">
        <v>0</v>
      </c>
    </row>
    <row r="33" spans="1:11" ht="23.25" thickBot="1">
      <c r="A33" s="3"/>
      <c r="B33" s="3" t="s">
        <v>13566</v>
      </c>
      <c r="C33" s="4">
        <v>1497</v>
      </c>
      <c r="D33" s="5">
        <v>732</v>
      </c>
      <c r="E33" s="5">
        <v>395</v>
      </c>
      <c r="F33" s="5">
        <v>32</v>
      </c>
      <c r="G33" s="5">
        <v>5</v>
      </c>
      <c r="H33" s="5">
        <v>291</v>
      </c>
      <c r="I33" s="5">
        <v>723</v>
      </c>
      <c r="J33" s="5">
        <v>9</v>
      </c>
      <c r="K33" s="5">
        <v>765</v>
      </c>
    </row>
    <row r="34" spans="1:11" ht="17.25" thickBot="1">
      <c r="A34" s="3" t="s">
        <v>13565</v>
      </c>
      <c r="B34" s="3" t="s">
        <v>36</v>
      </c>
      <c r="C34" s="4">
        <v>2099</v>
      </c>
      <c r="D34" s="4">
        <v>1502</v>
      </c>
      <c r="E34" s="5">
        <v>826</v>
      </c>
      <c r="F34" s="5">
        <v>62</v>
      </c>
      <c r="G34" s="5">
        <v>5</v>
      </c>
      <c r="H34" s="5">
        <v>584</v>
      </c>
      <c r="I34" s="4">
        <v>1477</v>
      </c>
      <c r="J34" s="5">
        <v>25</v>
      </c>
      <c r="K34" s="5">
        <v>597</v>
      </c>
    </row>
    <row r="35" spans="1:11" ht="23.25" thickBot="1">
      <c r="A35" s="3"/>
      <c r="B35" s="3" t="s">
        <v>37</v>
      </c>
      <c r="C35" s="5">
        <v>935</v>
      </c>
      <c r="D35" s="5">
        <v>935</v>
      </c>
      <c r="E35" s="5">
        <v>504</v>
      </c>
      <c r="F35" s="5">
        <v>26</v>
      </c>
      <c r="G35" s="5">
        <v>3</v>
      </c>
      <c r="H35" s="5">
        <v>383</v>
      </c>
      <c r="I35" s="5">
        <v>916</v>
      </c>
      <c r="J35" s="5">
        <v>19</v>
      </c>
      <c r="K35" s="5">
        <v>0</v>
      </c>
    </row>
    <row r="36" spans="1:11" ht="23.25" thickBot="1">
      <c r="A36" s="3"/>
      <c r="B36" s="3" t="s">
        <v>13564</v>
      </c>
      <c r="C36" s="4">
        <v>1164</v>
      </c>
      <c r="D36" s="5">
        <v>567</v>
      </c>
      <c r="E36" s="5">
        <v>322</v>
      </c>
      <c r="F36" s="5">
        <v>36</v>
      </c>
      <c r="G36" s="5">
        <v>2</v>
      </c>
      <c r="H36" s="5">
        <v>201</v>
      </c>
      <c r="I36" s="5">
        <v>561</v>
      </c>
      <c r="J36" s="5">
        <v>6</v>
      </c>
      <c r="K36" s="5">
        <v>597</v>
      </c>
    </row>
    <row r="37" spans="1:11" ht="17.25" thickBot="1">
      <c r="A37" s="3" t="s">
        <v>13563</v>
      </c>
      <c r="B37" s="3" t="s">
        <v>36</v>
      </c>
      <c r="C37" s="4">
        <v>2613</v>
      </c>
      <c r="D37" s="4">
        <v>1570</v>
      </c>
      <c r="E37" s="5">
        <v>829</v>
      </c>
      <c r="F37" s="5">
        <v>38</v>
      </c>
      <c r="G37" s="5">
        <v>9</v>
      </c>
      <c r="H37" s="5">
        <v>665</v>
      </c>
      <c r="I37" s="4">
        <v>1541</v>
      </c>
      <c r="J37" s="5">
        <v>29</v>
      </c>
      <c r="K37" s="4">
        <v>1043</v>
      </c>
    </row>
    <row r="38" spans="1:11" ht="23.25" thickBot="1">
      <c r="A38" s="3"/>
      <c r="B38" s="3" t="s">
        <v>37</v>
      </c>
      <c r="C38" s="5">
        <v>358</v>
      </c>
      <c r="D38" s="5">
        <v>358</v>
      </c>
      <c r="E38" s="5">
        <v>206</v>
      </c>
      <c r="F38" s="5">
        <v>5</v>
      </c>
      <c r="G38" s="5">
        <v>1</v>
      </c>
      <c r="H38" s="5">
        <v>144</v>
      </c>
      <c r="I38" s="5">
        <v>356</v>
      </c>
      <c r="J38" s="5">
        <v>2</v>
      </c>
      <c r="K38" s="5">
        <v>0</v>
      </c>
    </row>
    <row r="39" spans="1:11" ht="17.25" thickBot="1">
      <c r="A39" s="3"/>
      <c r="B39" s="3" t="s">
        <v>13562</v>
      </c>
      <c r="C39" s="5">
        <v>443</v>
      </c>
      <c r="D39" s="5">
        <v>205</v>
      </c>
      <c r="E39" s="5">
        <v>142</v>
      </c>
      <c r="F39" s="5">
        <v>2</v>
      </c>
      <c r="G39" s="5">
        <v>2</v>
      </c>
      <c r="H39" s="5">
        <v>57</v>
      </c>
      <c r="I39" s="5">
        <v>203</v>
      </c>
      <c r="J39" s="5">
        <v>2</v>
      </c>
      <c r="K39" s="5">
        <v>238</v>
      </c>
    </row>
    <row r="40" spans="1:11" ht="17.25" thickBot="1">
      <c r="A40" s="3"/>
      <c r="B40" s="3" t="s">
        <v>13561</v>
      </c>
      <c r="C40" s="5">
        <v>95</v>
      </c>
      <c r="D40" s="5">
        <v>56</v>
      </c>
      <c r="E40" s="5">
        <v>40</v>
      </c>
      <c r="F40" s="5">
        <v>0</v>
      </c>
      <c r="G40" s="5">
        <v>0</v>
      </c>
      <c r="H40" s="5">
        <v>11</v>
      </c>
      <c r="I40" s="5">
        <v>51</v>
      </c>
      <c r="J40" s="5">
        <v>5</v>
      </c>
      <c r="K40" s="5">
        <v>39</v>
      </c>
    </row>
    <row r="41" spans="1:11" ht="17.25" thickBot="1">
      <c r="A41" s="3"/>
      <c r="B41" s="3" t="s">
        <v>13560</v>
      </c>
      <c r="C41" s="5">
        <v>205</v>
      </c>
      <c r="D41" s="5">
        <v>105</v>
      </c>
      <c r="E41" s="5">
        <v>63</v>
      </c>
      <c r="F41" s="5">
        <v>10</v>
      </c>
      <c r="G41" s="5">
        <v>2</v>
      </c>
      <c r="H41" s="5">
        <v>28</v>
      </c>
      <c r="I41" s="5">
        <v>103</v>
      </c>
      <c r="J41" s="5">
        <v>2</v>
      </c>
      <c r="K41" s="5">
        <v>100</v>
      </c>
    </row>
    <row r="42" spans="1:11" ht="17.25" thickBot="1">
      <c r="A42" s="3"/>
      <c r="B42" s="3" t="s">
        <v>13559</v>
      </c>
      <c r="C42" s="5">
        <v>154</v>
      </c>
      <c r="D42" s="5">
        <v>63</v>
      </c>
      <c r="E42" s="5">
        <v>30</v>
      </c>
      <c r="F42" s="5">
        <v>1</v>
      </c>
      <c r="G42" s="5">
        <v>1</v>
      </c>
      <c r="H42" s="5">
        <v>25</v>
      </c>
      <c r="I42" s="5">
        <v>57</v>
      </c>
      <c r="J42" s="5">
        <v>6</v>
      </c>
      <c r="K42" s="5">
        <v>91</v>
      </c>
    </row>
    <row r="43" spans="1:11" ht="17.25" thickBot="1">
      <c r="A43" s="3"/>
      <c r="B43" s="3" t="s">
        <v>13558</v>
      </c>
      <c r="C43" s="5">
        <v>213</v>
      </c>
      <c r="D43" s="5">
        <v>144</v>
      </c>
      <c r="E43" s="5">
        <v>67</v>
      </c>
      <c r="F43" s="5">
        <v>1</v>
      </c>
      <c r="G43" s="5">
        <v>1</v>
      </c>
      <c r="H43" s="5">
        <v>74</v>
      </c>
      <c r="I43" s="5">
        <v>143</v>
      </c>
      <c r="J43" s="5">
        <v>1</v>
      </c>
      <c r="K43" s="5">
        <v>69</v>
      </c>
    </row>
    <row r="44" spans="1:11" ht="17.25" thickBot="1">
      <c r="A44" s="3"/>
      <c r="B44" s="3" t="s">
        <v>13557</v>
      </c>
      <c r="C44" s="5">
        <v>692</v>
      </c>
      <c r="D44" s="5">
        <v>398</v>
      </c>
      <c r="E44" s="5">
        <v>178</v>
      </c>
      <c r="F44" s="5">
        <v>11</v>
      </c>
      <c r="G44" s="5">
        <v>2</v>
      </c>
      <c r="H44" s="5">
        <v>201</v>
      </c>
      <c r="I44" s="5">
        <v>392</v>
      </c>
      <c r="J44" s="5">
        <v>6</v>
      </c>
      <c r="K44" s="5">
        <v>294</v>
      </c>
    </row>
    <row r="45" spans="1:11" ht="17.25" thickBot="1">
      <c r="A45" s="3"/>
      <c r="B45" s="3" t="s">
        <v>13556</v>
      </c>
      <c r="C45" s="5">
        <v>58</v>
      </c>
      <c r="D45" s="5">
        <v>26</v>
      </c>
      <c r="E45" s="5">
        <v>10</v>
      </c>
      <c r="F45" s="5">
        <v>0</v>
      </c>
      <c r="G45" s="5">
        <v>0</v>
      </c>
      <c r="H45" s="5">
        <v>16</v>
      </c>
      <c r="I45" s="5">
        <v>26</v>
      </c>
      <c r="J45" s="5">
        <v>0</v>
      </c>
      <c r="K45" s="5">
        <v>32</v>
      </c>
    </row>
    <row r="46" spans="1:11" ht="17.25" thickBot="1">
      <c r="A46" s="3"/>
      <c r="B46" s="3" t="s">
        <v>13555</v>
      </c>
      <c r="C46" s="5">
        <v>142</v>
      </c>
      <c r="D46" s="5">
        <v>73</v>
      </c>
      <c r="E46" s="5">
        <v>37</v>
      </c>
      <c r="F46" s="5">
        <v>1</v>
      </c>
      <c r="G46" s="5">
        <v>0</v>
      </c>
      <c r="H46" s="5">
        <v>33</v>
      </c>
      <c r="I46" s="5">
        <v>71</v>
      </c>
      <c r="J46" s="5">
        <v>2</v>
      </c>
      <c r="K46" s="5">
        <v>69</v>
      </c>
    </row>
    <row r="47" spans="1:11" ht="17.25" thickBot="1">
      <c r="A47" s="3"/>
      <c r="B47" s="3" t="s">
        <v>13554</v>
      </c>
      <c r="C47" s="5">
        <v>40</v>
      </c>
      <c r="D47" s="5">
        <v>27</v>
      </c>
      <c r="E47" s="5">
        <v>16</v>
      </c>
      <c r="F47" s="5">
        <v>3</v>
      </c>
      <c r="G47" s="5">
        <v>0</v>
      </c>
      <c r="H47" s="5">
        <v>8</v>
      </c>
      <c r="I47" s="5">
        <v>27</v>
      </c>
      <c r="J47" s="5">
        <v>0</v>
      </c>
      <c r="K47" s="5">
        <v>13</v>
      </c>
    </row>
    <row r="48" spans="1:11" ht="23.25" thickBot="1">
      <c r="A48" s="3"/>
      <c r="B48" s="3" t="s">
        <v>13553</v>
      </c>
      <c r="C48" s="5">
        <v>213</v>
      </c>
      <c r="D48" s="5">
        <v>115</v>
      </c>
      <c r="E48" s="5">
        <v>40</v>
      </c>
      <c r="F48" s="5">
        <v>4</v>
      </c>
      <c r="G48" s="5">
        <v>0</v>
      </c>
      <c r="H48" s="5">
        <v>68</v>
      </c>
      <c r="I48" s="5">
        <v>112</v>
      </c>
      <c r="J48" s="5">
        <v>3</v>
      </c>
      <c r="K48" s="5">
        <v>98</v>
      </c>
    </row>
    <row r="49" spans="1:11" ht="17.25" thickBot="1">
      <c r="A49" s="3" t="s">
        <v>13552</v>
      </c>
      <c r="B49" s="3" t="s">
        <v>36</v>
      </c>
      <c r="C49" s="4">
        <v>3005</v>
      </c>
      <c r="D49" s="4">
        <v>2190</v>
      </c>
      <c r="E49" s="4">
        <v>1243</v>
      </c>
      <c r="F49" s="5">
        <v>60</v>
      </c>
      <c r="G49" s="5">
        <v>6</v>
      </c>
      <c r="H49" s="5">
        <v>826</v>
      </c>
      <c r="I49" s="4">
        <v>2135</v>
      </c>
      <c r="J49" s="5">
        <v>55</v>
      </c>
      <c r="K49" s="5">
        <v>815</v>
      </c>
    </row>
    <row r="50" spans="1:11" ht="23.25" thickBot="1">
      <c r="A50" s="3"/>
      <c r="B50" s="3" t="s">
        <v>37</v>
      </c>
      <c r="C50" s="4">
        <v>1428</v>
      </c>
      <c r="D50" s="4">
        <v>1428</v>
      </c>
      <c r="E50" s="5">
        <v>814</v>
      </c>
      <c r="F50" s="5">
        <v>31</v>
      </c>
      <c r="G50" s="5">
        <v>6</v>
      </c>
      <c r="H50" s="5">
        <v>549</v>
      </c>
      <c r="I50" s="4">
        <v>1400</v>
      </c>
      <c r="J50" s="5">
        <v>28</v>
      </c>
      <c r="K50" s="5">
        <v>0</v>
      </c>
    </row>
    <row r="51" spans="1:11" ht="23.25" thickBot="1">
      <c r="A51" s="3"/>
      <c r="B51" s="3" t="s">
        <v>13551</v>
      </c>
      <c r="C51" s="4">
        <v>1577</v>
      </c>
      <c r="D51" s="5">
        <v>762</v>
      </c>
      <c r="E51" s="5">
        <v>429</v>
      </c>
      <c r="F51" s="5">
        <v>29</v>
      </c>
      <c r="G51" s="5">
        <v>0</v>
      </c>
      <c r="H51" s="5">
        <v>277</v>
      </c>
      <c r="I51" s="5">
        <v>735</v>
      </c>
      <c r="J51" s="5">
        <v>27</v>
      </c>
      <c r="K51" s="5">
        <v>815</v>
      </c>
    </row>
    <row r="52" spans="1:11" ht="17.25" thickBot="1">
      <c r="A52" s="3" t="s">
        <v>13550</v>
      </c>
      <c r="B52" s="3" t="s">
        <v>36</v>
      </c>
      <c r="C52" s="4">
        <v>2679</v>
      </c>
      <c r="D52" s="4">
        <v>1910</v>
      </c>
      <c r="E52" s="4">
        <v>1090</v>
      </c>
      <c r="F52" s="5">
        <v>45</v>
      </c>
      <c r="G52" s="5">
        <v>5</v>
      </c>
      <c r="H52" s="5">
        <v>745</v>
      </c>
      <c r="I52" s="4">
        <v>1885</v>
      </c>
      <c r="J52" s="5">
        <v>25</v>
      </c>
      <c r="K52" s="5">
        <v>769</v>
      </c>
    </row>
    <row r="53" spans="1:11" ht="23.25" thickBot="1">
      <c r="A53" s="3"/>
      <c r="B53" s="3" t="s">
        <v>37</v>
      </c>
      <c r="C53" s="4">
        <v>1343</v>
      </c>
      <c r="D53" s="4">
        <v>1343</v>
      </c>
      <c r="E53" s="5">
        <v>754</v>
      </c>
      <c r="F53" s="5">
        <v>21</v>
      </c>
      <c r="G53" s="5">
        <v>2</v>
      </c>
      <c r="H53" s="5">
        <v>548</v>
      </c>
      <c r="I53" s="4">
        <v>1325</v>
      </c>
      <c r="J53" s="5">
        <v>18</v>
      </c>
      <c r="K53" s="5">
        <v>0</v>
      </c>
    </row>
    <row r="54" spans="1:11" ht="23.25" thickBot="1">
      <c r="A54" s="3"/>
      <c r="B54" s="3" t="s">
        <v>13549</v>
      </c>
      <c r="C54" s="4">
        <v>1336</v>
      </c>
      <c r="D54" s="5">
        <v>567</v>
      </c>
      <c r="E54" s="5">
        <v>336</v>
      </c>
      <c r="F54" s="5">
        <v>24</v>
      </c>
      <c r="G54" s="5">
        <v>3</v>
      </c>
      <c r="H54" s="5">
        <v>197</v>
      </c>
      <c r="I54" s="5">
        <v>560</v>
      </c>
      <c r="J54" s="5">
        <v>7</v>
      </c>
      <c r="K54" s="5">
        <v>769</v>
      </c>
    </row>
    <row r="55" spans="1:11" ht="17.25" thickBot="1">
      <c r="A55" s="3" t="s">
        <v>13548</v>
      </c>
      <c r="B55" s="3" t="s">
        <v>36</v>
      </c>
      <c r="C55" s="4">
        <v>5482</v>
      </c>
      <c r="D55" s="4">
        <v>3635</v>
      </c>
      <c r="E55" s="4">
        <v>1968</v>
      </c>
      <c r="F55" s="5">
        <v>107</v>
      </c>
      <c r="G55" s="5">
        <v>17</v>
      </c>
      <c r="H55" s="4">
        <v>1509</v>
      </c>
      <c r="I55" s="4">
        <v>3601</v>
      </c>
      <c r="J55" s="5">
        <v>34</v>
      </c>
      <c r="K55" s="4">
        <v>1847</v>
      </c>
    </row>
    <row r="56" spans="1:11" ht="23.25" thickBot="1">
      <c r="A56" s="3"/>
      <c r="B56" s="3" t="s">
        <v>37</v>
      </c>
      <c r="C56" s="4">
        <v>2092</v>
      </c>
      <c r="D56" s="4">
        <v>2091</v>
      </c>
      <c r="E56" s="4">
        <v>1141</v>
      </c>
      <c r="F56" s="5">
        <v>39</v>
      </c>
      <c r="G56" s="5">
        <v>9</v>
      </c>
      <c r="H56" s="5">
        <v>889</v>
      </c>
      <c r="I56" s="4">
        <v>2078</v>
      </c>
      <c r="J56" s="5">
        <v>13</v>
      </c>
      <c r="K56" s="5">
        <v>1</v>
      </c>
    </row>
    <row r="57" spans="1:11" ht="17.25" thickBot="1">
      <c r="A57" s="3"/>
      <c r="B57" s="3" t="s">
        <v>13547</v>
      </c>
      <c r="C57" s="4">
        <v>1728</v>
      </c>
      <c r="D57" s="5">
        <v>709</v>
      </c>
      <c r="E57" s="5">
        <v>346</v>
      </c>
      <c r="F57" s="5">
        <v>37</v>
      </c>
      <c r="G57" s="5">
        <v>4</v>
      </c>
      <c r="H57" s="5">
        <v>314</v>
      </c>
      <c r="I57" s="5">
        <v>701</v>
      </c>
      <c r="J57" s="5">
        <v>8</v>
      </c>
      <c r="K57" s="4">
        <v>1019</v>
      </c>
    </row>
    <row r="58" spans="1:11" ht="17.25" thickBot="1">
      <c r="A58" s="3"/>
      <c r="B58" s="3" t="s">
        <v>13546</v>
      </c>
      <c r="C58" s="4">
        <v>1662</v>
      </c>
      <c r="D58" s="5">
        <v>835</v>
      </c>
      <c r="E58" s="5">
        <v>481</v>
      </c>
      <c r="F58" s="5">
        <v>31</v>
      </c>
      <c r="G58" s="5">
        <v>4</v>
      </c>
      <c r="H58" s="5">
        <v>306</v>
      </c>
      <c r="I58" s="5">
        <v>822</v>
      </c>
      <c r="J58" s="5">
        <v>13</v>
      </c>
      <c r="K58" s="5">
        <v>827</v>
      </c>
    </row>
    <row r="59" spans="1:11" ht="17.25" thickBot="1">
      <c r="A59" s="3" t="s">
        <v>13545</v>
      </c>
      <c r="B59" s="3" t="s">
        <v>36</v>
      </c>
      <c r="C59" s="4">
        <v>6443</v>
      </c>
      <c r="D59" s="4">
        <v>4732</v>
      </c>
      <c r="E59" s="4">
        <v>2666</v>
      </c>
      <c r="F59" s="5">
        <v>158</v>
      </c>
      <c r="G59" s="5">
        <v>27</v>
      </c>
      <c r="H59" s="4">
        <v>1837</v>
      </c>
      <c r="I59" s="4">
        <v>4688</v>
      </c>
      <c r="J59" s="5">
        <v>44</v>
      </c>
      <c r="K59" s="4">
        <v>1711</v>
      </c>
    </row>
    <row r="60" spans="1:11" ht="23.25" thickBot="1">
      <c r="A60" s="3"/>
      <c r="B60" s="3" t="s">
        <v>37</v>
      </c>
      <c r="C60" s="4">
        <v>3194</v>
      </c>
      <c r="D60" s="4">
        <v>3193</v>
      </c>
      <c r="E60" s="4">
        <v>1812</v>
      </c>
      <c r="F60" s="5">
        <v>72</v>
      </c>
      <c r="G60" s="5">
        <v>17</v>
      </c>
      <c r="H60" s="4">
        <v>1267</v>
      </c>
      <c r="I60" s="4">
        <v>3168</v>
      </c>
      <c r="J60" s="5">
        <v>25</v>
      </c>
      <c r="K60" s="5">
        <v>1</v>
      </c>
    </row>
    <row r="61" spans="1:11" ht="17.25" thickBot="1">
      <c r="A61" s="3"/>
      <c r="B61" s="3" t="s">
        <v>13544</v>
      </c>
      <c r="C61" s="4">
        <v>1402</v>
      </c>
      <c r="D61" s="5">
        <v>645</v>
      </c>
      <c r="E61" s="5">
        <v>348</v>
      </c>
      <c r="F61" s="5">
        <v>41</v>
      </c>
      <c r="G61" s="5">
        <v>3</v>
      </c>
      <c r="H61" s="5">
        <v>243</v>
      </c>
      <c r="I61" s="5">
        <v>635</v>
      </c>
      <c r="J61" s="5">
        <v>10</v>
      </c>
      <c r="K61" s="5">
        <v>757</v>
      </c>
    </row>
    <row r="62" spans="1:11" ht="17.25" thickBot="1">
      <c r="A62" s="3"/>
      <c r="B62" s="3" t="s">
        <v>13543</v>
      </c>
      <c r="C62" s="4">
        <v>1847</v>
      </c>
      <c r="D62" s="5">
        <v>894</v>
      </c>
      <c r="E62" s="5">
        <v>506</v>
      </c>
      <c r="F62" s="5">
        <v>45</v>
      </c>
      <c r="G62" s="5">
        <v>7</v>
      </c>
      <c r="H62" s="5">
        <v>327</v>
      </c>
      <c r="I62" s="5">
        <v>885</v>
      </c>
      <c r="J62" s="5">
        <v>9</v>
      </c>
      <c r="K62" s="5">
        <v>953</v>
      </c>
    </row>
    <row r="63" spans="1:11" ht="17.25" thickBot="1">
      <c r="A63" s="3" t="s">
        <v>13542</v>
      </c>
      <c r="B63" s="3" t="s">
        <v>36</v>
      </c>
      <c r="C63" s="4">
        <v>6360</v>
      </c>
      <c r="D63" s="4">
        <v>4218</v>
      </c>
      <c r="E63" s="4">
        <v>2456</v>
      </c>
      <c r="F63" s="5">
        <v>195</v>
      </c>
      <c r="G63" s="5">
        <v>15</v>
      </c>
      <c r="H63" s="4">
        <v>1503</v>
      </c>
      <c r="I63" s="4">
        <v>4169</v>
      </c>
      <c r="J63" s="5">
        <v>49</v>
      </c>
      <c r="K63" s="4">
        <v>2142</v>
      </c>
    </row>
    <row r="64" spans="1:11" ht="23.25" thickBot="1">
      <c r="A64" s="3"/>
      <c r="B64" s="3" t="s">
        <v>37</v>
      </c>
      <c r="C64" s="4">
        <v>1923</v>
      </c>
      <c r="D64" s="4">
        <v>1922</v>
      </c>
      <c r="E64" s="4">
        <v>1131</v>
      </c>
      <c r="F64" s="5">
        <v>52</v>
      </c>
      <c r="G64" s="5">
        <v>4</v>
      </c>
      <c r="H64" s="5">
        <v>716</v>
      </c>
      <c r="I64" s="4">
        <v>1903</v>
      </c>
      <c r="J64" s="5">
        <v>19</v>
      </c>
      <c r="K64" s="5">
        <v>1</v>
      </c>
    </row>
    <row r="65" spans="1:11" ht="17.25" thickBot="1">
      <c r="A65" s="3"/>
      <c r="B65" s="3" t="s">
        <v>13541</v>
      </c>
      <c r="C65" s="4">
        <v>1572</v>
      </c>
      <c r="D65" s="5">
        <v>745</v>
      </c>
      <c r="E65" s="5">
        <v>432</v>
      </c>
      <c r="F65" s="5">
        <v>65</v>
      </c>
      <c r="G65" s="5">
        <v>6</v>
      </c>
      <c r="H65" s="5">
        <v>231</v>
      </c>
      <c r="I65" s="5">
        <v>734</v>
      </c>
      <c r="J65" s="5">
        <v>11</v>
      </c>
      <c r="K65" s="5">
        <v>827</v>
      </c>
    </row>
    <row r="66" spans="1:11" ht="17.25" thickBot="1">
      <c r="A66" s="3"/>
      <c r="B66" s="3" t="s">
        <v>13540</v>
      </c>
      <c r="C66" s="4">
        <v>1082</v>
      </c>
      <c r="D66" s="5">
        <v>491</v>
      </c>
      <c r="E66" s="5">
        <v>270</v>
      </c>
      <c r="F66" s="5">
        <v>35</v>
      </c>
      <c r="G66" s="5">
        <v>0</v>
      </c>
      <c r="H66" s="5">
        <v>176</v>
      </c>
      <c r="I66" s="5">
        <v>481</v>
      </c>
      <c r="J66" s="5">
        <v>10</v>
      </c>
      <c r="K66" s="5">
        <v>591</v>
      </c>
    </row>
    <row r="67" spans="1:11" ht="17.25" thickBot="1">
      <c r="A67" s="3"/>
      <c r="B67" s="3" t="s">
        <v>13539</v>
      </c>
      <c r="C67" s="4">
        <v>1783</v>
      </c>
      <c r="D67" s="4">
        <v>1060</v>
      </c>
      <c r="E67" s="5">
        <v>623</v>
      </c>
      <c r="F67" s="5">
        <v>43</v>
      </c>
      <c r="G67" s="5">
        <v>5</v>
      </c>
      <c r="H67" s="5">
        <v>380</v>
      </c>
      <c r="I67" s="4">
        <v>1051</v>
      </c>
      <c r="J67" s="5">
        <v>9</v>
      </c>
      <c r="K67" s="5">
        <v>723</v>
      </c>
    </row>
    <row r="68" spans="1:11" ht="17.25" thickBot="1">
      <c r="A68" s="3" t="s">
        <v>2245</v>
      </c>
      <c r="B68" s="3" t="s">
        <v>36</v>
      </c>
      <c r="C68" s="4">
        <v>3355</v>
      </c>
      <c r="D68" s="4">
        <v>2410</v>
      </c>
      <c r="E68" s="4">
        <v>1408</v>
      </c>
      <c r="F68" s="5">
        <v>68</v>
      </c>
      <c r="G68" s="5">
        <v>15</v>
      </c>
      <c r="H68" s="5">
        <v>896</v>
      </c>
      <c r="I68" s="4">
        <v>2387</v>
      </c>
      <c r="J68" s="5">
        <v>23</v>
      </c>
      <c r="K68" s="5">
        <v>945</v>
      </c>
    </row>
    <row r="69" spans="1:11" ht="23.25" thickBot="1">
      <c r="A69" s="3"/>
      <c r="B69" s="3" t="s">
        <v>37</v>
      </c>
      <c r="C69" s="4">
        <v>1698</v>
      </c>
      <c r="D69" s="4">
        <v>1698</v>
      </c>
      <c r="E69" s="5">
        <v>998</v>
      </c>
      <c r="F69" s="5">
        <v>36</v>
      </c>
      <c r="G69" s="5">
        <v>10</v>
      </c>
      <c r="H69" s="5">
        <v>637</v>
      </c>
      <c r="I69" s="4">
        <v>1681</v>
      </c>
      <c r="J69" s="5">
        <v>17</v>
      </c>
      <c r="K69" s="5">
        <v>0</v>
      </c>
    </row>
    <row r="70" spans="1:11" ht="23.25" thickBot="1">
      <c r="A70" s="3"/>
      <c r="B70" s="3" t="s">
        <v>6119</v>
      </c>
      <c r="C70" s="4">
        <v>1657</v>
      </c>
      <c r="D70" s="5">
        <v>712</v>
      </c>
      <c r="E70" s="5">
        <v>410</v>
      </c>
      <c r="F70" s="5">
        <v>32</v>
      </c>
      <c r="G70" s="5">
        <v>5</v>
      </c>
      <c r="H70" s="5">
        <v>259</v>
      </c>
      <c r="I70" s="5">
        <v>706</v>
      </c>
      <c r="J70" s="5">
        <v>6</v>
      </c>
      <c r="K70" s="5">
        <v>945</v>
      </c>
    </row>
    <row r="71" spans="1:11" ht="17.25" thickBot="1">
      <c r="A71" s="3" t="s">
        <v>13538</v>
      </c>
      <c r="B71" s="3" t="s">
        <v>36</v>
      </c>
      <c r="C71" s="4">
        <v>10695</v>
      </c>
      <c r="D71" s="4">
        <v>6960</v>
      </c>
      <c r="E71" s="4">
        <v>4132</v>
      </c>
      <c r="F71" s="5">
        <v>225</v>
      </c>
      <c r="G71" s="5">
        <v>29</v>
      </c>
      <c r="H71" s="4">
        <v>2517</v>
      </c>
      <c r="I71" s="4">
        <v>6903</v>
      </c>
      <c r="J71" s="5">
        <v>57</v>
      </c>
      <c r="K71" s="4">
        <v>3735</v>
      </c>
    </row>
    <row r="72" spans="1:11" ht="23.25" thickBot="1">
      <c r="A72" s="3"/>
      <c r="B72" s="3" t="s">
        <v>37</v>
      </c>
      <c r="C72" s="4">
        <v>3524</v>
      </c>
      <c r="D72" s="4">
        <v>3524</v>
      </c>
      <c r="E72" s="4">
        <v>2116</v>
      </c>
      <c r="F72" s="5">
        <v>95</v>
      </c>
      <c r="G72" s="5">
        <v>14</v>
      </c>
      <c r="H72" s="4">
        <v>1275</v>
      </c>
      <c r="I72" s="4">
        <v>3500</v>
      </c>
      <c r="J72" s="5">
        <v>24</v>
      </c>
      <c r="K72" s="5">
        <v>0</v>
      </c>
    </row>
    <row r="73" spans="1:11" ht="17.25" thickBot="1">
      <c r="A73" s="3"/>
      <c r="B73" s="3" t="s">
        <v>13537</v>
      </c>
      <c r="C73" s="4">
        <v>2236</v>
      </c>
      <c r="D73" s="5">
        <v>888</v>
      </c>
      <c r="E73" s="5">
        <v>522</v>
      </c>
      <c r="F73" s="5">
        <v>37</v>
      </c>
      <c r="G73" s="5">
        <v>6</v>
      </c>
      <c r="H73" s="5">
        <v>317</v>
      </c>
      <c r="I73" s="5">
        <v>882</v>
      </c>
      <c r="J73" s="5">
        <v>6</v>
      </c>
      <c r="K73" s="4">
        <v>1348</v>
      </c>
    </row>
    <row r="74" spans="1:11" ht="17.25" thickBot="1">
      <c r="A74" s="3"/>
      <c r="B74" s="3" t="s">
        <v>13536</v>
      </c>
      <c r="C74" s="4">
        <v>2465</v>
      </c>
      <c r="D74" s="4">
        <v>1227</v>
      </c>
      <c r="E74" s="5">
        <v>731</v>
      </c>
      <c r="F74" s="5">
        <v>50</v>
      </c>
      <c r="G74" s="5">
        <v>3</v>
      </c>
      <c r="H74" s="5">
        <v>433</v>
      </c>
      <c r="I74" s="4">
        <v>1217</v>
      </c>
      <c r="J74" s="5">
        <v>10</v>
      </c>
      <c r="K74" s="4">
        <v>1238</v>
      </c>
    </row>
    <row r="75" spans="1:11" ht="17.25" thickBot="1">
      <c r="A75" s="3"/>
      <c r="B75" s="3" t="s">
        <v>13535</v>
      </c>
      <c r="C75" s="4">
        <v>1096</v>
      </c>
      <c r="D75" s="5">
        <v>601</v>
      </c>
      <c r="E75" s="5">
        <v>360</v>
      </c>
      <c r="F75" s="5">
        <v>21</v>
      </c>
      <c r="G75" s="5">
        <v>4</v>
      </c>
      <c r="H75" s="5">
        <v>205</v>
      </c>
      <c r="I75" s="5">
        <v>590</v>
      </c>
      <c r="J75" s="5">
        <v>11</v>
      </c>
      <c r="K75" s="5">
        <v>495</v>
      </c>
    </row>
    <row r="76" spans="1:11" ht="17.25" thickBot="1">
      <c r="A76" s="3"/>
      <c r="B76" s="3" t="s">
        <v>13534</v>
      </c>
      <c r="C76" s="4">
        <v>1374</v>
      </c>
      <c r="D76" s="5">
        <v>720</v>
      </c>
      <c r="E76" s="5">
        <v>403</v>
      </c>
      <c r="F76" s="5">
        <v>22</v>
      </c>
      <c r="G76" s="5">
        <v>2</v>
      </c>
      <c r="H76" s="5">
        <v>287</v>
      </c>
      <c r="I76" s="5">
        <v>714</v>
      </c>
      <c r="J76" s="5">
        <v>6</v>
      </c>
      <c r="K76" s="5">
        <v>654</v>
      </c>
    </row>
    <row r="77" spans="1:11" ht="17.25" thickBot="1">
      <c r="A77" s="3" t="s">
        <v>13414</v>
      </c>
      <c r="B77" s="3" t="s">
        <v>36</v>
      </c>
      <c r="C77" s="4">
        <v>16460</v>
      </c>
      <c r="D77" s="4">
        <v>10980</v>
      </c>
      <c r="E77" s="4">
        <v>6427</v>
      </c>
      <c r="F77" s="5">
        <v>363</v>
      </c>
      <c r="G77" s="5">
        <v>49</v>
      </c>
      <c r="H77" s="4">
        <v>4053</v>
      </c>
      <c r="I77" s="4">
        <v>10892</v>
      </c>
      <c r="J77" s="5">
        <v>88</v>
      </c>
      <c r="K77" s="4">
        <v>5480</v>
      </c>
    </row>
    <row r="78" spans="1:11" ht="23.25" thickBot="1">
      <c r="A78" s="3"/>
      <c r="B78" s="3" t="s">
        <v>37</v>
      </c>
      <c r="C78" s="4">
        <v>4785</v>
      </c>
      <c r="D78" s="4">
        <v>4785</v>
      </c>
      <c r="E78" s="4">
        <v>2843</v>
      </c>
      <c r="F78" s="5">
        <v>103</v>
      </c>
      <c r="G78" s="5">
        <v>14</v>
      </c>
      <c r="H78" s="4">
        <v>1799</v>
      </c>
      <c r="I78" s="4">
        <v>4759</v>
      </c>
      <c r="J78" s="5">
        <v>26</v>
      </c>
      <c r="K78" s="5">
        <v>0</v>
      </c>
    </row>
    <row r="79" spans="1:11" ht="17.25" thickBot="1">
      <c r="A79" s="3"/>
      <c r="B79" s="3" t="s">
        <v>13413</v>
      </c>
      <c r="C79" s="4">
        <v>2280</v>
      </c>
      <c r="D79" s="4">
        <v>1017</v>
      </c>
      <c r="E79" s="5">
        <v>580</v>
      </c>
      <c r="F79" s="5">
        <v>41</v>
      </c>
      <c r="G79" s="5">
        <v>7</v>
      </c>
      <c r="H79" s="5">
        <v>371</v>
      </c>
      <c r="I79" s="5">
        <v>999</v>
      </c>
      <c r="J79" s="5">
        <v>18</v>
      </c>
      <c r="K79" s="4">
        <v>1263</v>
      </c>
    </row>
    <row r="80" spans="1:11" ht="17.25" thickBot="1">
      <c r="A80" s="3"/>
      <c r="B80" s="3" t="s">
        <v>13412</v>
      </c>
      <c r="C80" s="4">
        <v>3291</v>
      </c>
      <c r="D80" s="4">
        <v>1589</v>
      </c>
      <c r="E80" s="5">
        <v>898</v>
      </c>
      <c r="F80" s="5">
        <v>61</v>
      </c>
      <c r="G80" s="5">
        <v>8</v>
      </c>
      <c r="H80" s="5">
        <v>604</v>
      </c>
      <c r="I80" s="4">
        <v>1571</v>
      </c>
      <c r="J80" s="5">
        <v>18</v>
      </c>
      <c r="K80" s="4">
        <v>1702</v>
      </c>
    </row>
    <row r="81" spans="1:11" ht="17.25" thickBot="1">
      <c r="A81" s="3"/>
      <c r="B81" s="3" t="s">
        <v>13411</v>
      </c>
      <c r="C81" s="4">
        <v>1487</v>
      </c>
      <c r="D81" s="5">
        <v>771</v>
      </c>
      <c r="E81" s="5">
        <v>430</v>
      </c>
      <c r="F81" s="5">
        <v>49</v>
      </c>
      <c r="G81" s="5">
        <v>4</v>
      </c>
      <c r="H81" s="5">
        <v>279</v>
      </c>
      <c r="I81" s="5">
        <v>762</v>
      </c>
      <c r="J81" s="5">
        <v>9</v>
      </c>
      <c r="K81" s="5">
        <v>716</v>
      </c>
    </row>
    <row r="82" spans="1:11" ht="17.25" thickBot="1">
      <c r="A82" s="3"/>
      <c r="B82" s="3" t="s">
        <v>13533</v>
      </c>
      <c r="C82" s="4">
        <v>1648</v>
      </c>
      <c r="D82" s="5">
        <v>928</v>
      </c>
      <c r="E82" s="5">
        <v>535</v>
      </c>
      <c r="F82" s="5">
        <v>40</v>
      </c>
      <c r="G82" s="5">
        <v>5</v>
      </c>
      <c r="H82" s="5">
        <v>339</v>
      </c>
      <c r="I82" s="5">
        <v>919</v>
      </c>
      <c r="J82" s="5">
        <v>9</v>
      </c>
      <c r="K82" s="5">
        <v>720</v>
      </c>
    </row>
    <row r="83" spans="1:11" ht="17.25" thickBot="1">
      <c r="A83" s="3"/>
      <c r="B83" s="3" t="s">
        <v>13532</v>
      </c>
      <c r="C83" s="4">
        <v>2969</v>
      </c>
      <c r="D83" s="4">
        <v>1890</v>
      </c>
      <c r="E83" s="4">
        <v>1141</v>
      </c>
      <c r="F83" s="5">
        <v>69</v>
      </c>
      <c r="G83" s="5">
        <v>11</v>
      </c>
      <c r="H83" s="5">
        <v>661</v>
      </c>
      <c r="I83" s="4">
        <v>1882</v>
      </c>
      <c r="J83" s="5">
        <v>8</v>
      </c>
      <c r="K83" s="4">
        <v>1079</v>
      </c>
    </row>
    <row r="84" spans="1:11" ht="17.25" thickBot="1">
      <c r="A84" s="3" t="s">
        <v>13531</v>
      </c>
      <c r="B84" s="3" t="s">
        <v>36</v>
      </c>
      <c r="C84" s="4">
        <v>7142</v>
      </c>
      <c r="D84" s="4">
        <v>4829</v>
      </c>
      <c r="E84" s="4">
        <v>2815</v>
      </c>
      <c r="F84" s="5">
        <v>179</v>
      </c>
      <c r="G84" s="5">
        <v>22</v>
      </c>
      <c r="H84" s="4">
        <v>1752</v>
      </c>
      <c r="I84" s="4">
        <v>4768</v>
      </c>
      <c r="J84" s="5">
        <v>61</v>
      </c>
      <c r="K84" s="4">
        <v>2313</v>
      </c>
    </row>
    <row r="85" spans="1:11" ht="23.25" thickBot="1">
      <c r="A85" s="3"/>
      <c r="B85" s="3" t="s">
        <v>37</v>
      </c>
      <c r="C85" s="4">
        <v>2579</v>
      </c>
      <c r="D85" s="4">
        <v>2577</v>
      </c>
      <c r="E85" s="4">
        <v>1546</v>
      </c>
      <c r="F85" s="5">
        <v>68</v>
      </c>
      <c r="G85" s="5">
        <v>8</v>
      </c>
      <c r="H85" s="5">
        <v>934</v>
      </c>
      <c r="I85" s="4">
        <v>2556</v>
      </c>
      <c r="J85" s="5">
        <v>21</v>
      </c>
      <c r="K85" s="5">
        <v>2</v>
      </c>
    </row>
    <row r="86" spans="1:11" ht="17.25" thickBot="1">
      <c r="A86" s="3"/>
      <c r="B86" s="3" t="s">
        <v>13530</v>
      </c>
      <c r="C86" s="4">
        <v>1308</v>
      </c>
      <c r="D86" s="5">
        <v>564</v>
      </c>
      <c r="E86" s="5">
        <v>319</v>
      </c>
      <c r="F86" s="5">
        <v>29</v>
      </c>
      <c r="G86" s="5">
        <v>6</v>
      </c>
      <c r="H86" s="5">
        <v>191</v>
      </c>
      <c r="I86" s="5">
        <v>545</v>
      </c>
      <c r="J86" s="5">
        <v>19</v>
      </c>
      <c r="K86" s="5">
        <v>744</v>
      </c>
    </row>
    <row r="87" spans="1:11" ht="17.25" thickBot="1">
      <c r="A87" s="3"/>
      <c r="B87" s="3" t="s">
        <v>13529</v>
      </c>
      <c r="C87" s="4">
        <v>2134</v>
      </c>
      <c r="D87" s="4">
        <v>1089</v>
      </c>
      <c r="E87" s="5">
        <v>628</v>
      </c>
      <c r="F87" s="5">
        <v>48</v>
      </c>
      <c r="G87" s="5">
        <v>6</v>
      </c>
      <c r="H87" s="5">
        <v>392</v>
      </c>
      <c r="I87" s="4">
        <v>1074</v>
      </c>
      <c r="J87" s="5">
        <v>15</v>
      </c>
      <c r="K87" s="4">
        <v>1045</v>
      </c>
    </row>
    <row r="88" spans="1:11" ht="17.25" thickBot="1">
      <c r="A88" s="3"/>
      <c r="B88" s="3" t="s">
        <v>13528</v>
      </c>
      <c r="C88" s="4">
        <v>1121</v>
      </c>
      <c r="D88" s="5">
        <v>599</v>
      </c>
      <c r="E88" s="5">
        <v>322</v>
      </c>
      <c r="F88" s="5">
        <v>34</v>
      </c>
      <c r="G88" s="5">
        <v>2</v>
      </c>
      <c r="H88" s="5">
        <v>235</v>
      </c>
      <c r="I88" s="5">
        <v>593</v>
      </c>
      <c r="J88" s="5">
        <v>6</v>
      </c>
      <c r="K88" s="5">
        <v>522</v>
      </c>
    </row>
    <row r="89" spans="1:11" ht="17.25" thickBot="1">
      <c r="A89" s="3" t="s">
        <v>4520</v>
      </c>
      <c r="B89" s="3" t="s">
        <v>36</v>
      </c>
      <c r="C89" s="4">
        <v>4700</v>
      </c>
      <c r="D89" s="4">
        <v>3293</v>
      </c>
      <c r="E89" s="4">
        <v>1931</v>
      </c>
      <c r="F89" s="5">
        <v>114</v>
      </c>
      <c r="G89" s="5">
        <v>11</v>
      </c>
      <c r="H89" s="4">
        <v>1204</v>
      </c>
      <c r="I89" s="4">
        <v>3260</v>
      </c>
      <c r="J89" s="5">
        <v>33</v>
      </c>
      <c r="K89" s="4">
        <v>1407</v>
      </c>
    </row>
    <row r="90" spans="1:11" ht="23.25" thickBot="1">
      <c r="A90" s="3"/>
      <c r="B90" s="3" t="s">
        <v>37</v>
      </c>
      <c r="C90" s="4">
        <v>1623</v>
      </c>
      <c r="D90" s="4">
        <v>1622</v>
      </c>
      <c r="E90" s="5">
        <v>978</v>
      </c>
      <c r="F90" s="5">
        <v>36</v>
      </c>
      <c r="G90" s="5">
        <v>5</v>
      </c>
      <c r="H90" s="5">
        <v>595</v>
      </c>
      <c r="I90" s="4">
        <v>1614</v>
      </c>
      <c r="J90" s="5">
        <v>8</v>
      </c>
      <c r="K90" s="5">
        <v>1</v>
      </c>
    </row>
    <row r="91" spans="1:11" ht="17.25" thickBot="1">
      <c r="A91" s="3"/>
      <c r="B91" s="3" t="s">
        <v>4519</v>
      </c>
      <c r="C91" s="4">
        <v>1393</v>
      </c>
      <c r="D91" s="5">
        <v>679</v>
      </c>
      <c r="E91" s="5">
        <v>391</v>
      </c>
      <c r="F91" s="5">
        <v>35</v>
      </c>
      <c r="G91" s="5">
        <v>2</v>
      </c>
      <c r="H91" s="5">
        <v>240</v>
      </c>
      <c r="I91" s="5">
        <v>668</v>
      </c>
      <c r="J91" s="5">
        <v>11</v>
      </c>
      <c r="K91" s="5">
        <v>714</v>
      </c>
    </row>
    <row r="92" spans="1:11" ht="17.25" thickBot="1">
      <c r="A92" s="3"/>
      <c r="B92" s="3" t="s">
        <v>4518</v>
      </c>
      <c r="C92" s="4">
        <v>1684</v>
      </c>
      <c r="D92" s="5">
        <v>992</v>
      </c>
      <c r="E92" s="5">
        <v>562</v>
      </c>
      <c r="F92" s="5">
        <v>43</v>
      </c>
      <c r="G92" s="5">
        <v>4</v>
      </c>
      <c r="H92" s="5">
        <v>369</v>
      </c>
      <c r="I92" s="5">
        <v>978</v>
      </c>
      <c r="J92" s="5">
        <v>14</v>
      </c>
      <c r="K92" s="5">
        <v>692</v>
      </c>
    </row>
    <row r="93" spans="1:11" ht="17.25" thickBot="1">
      <c r="A93" s="3" t="s">
        <v>13527</v>
      </c>
      <c r="B93" s="3" t="s">
        <v>36</v>
      </c>
      <c r="C93" s="4">
        <v>3168</v>
      </c>
      <c r="D93" s="4">
        <v>2452</v>
      </c>
      <c r="E93" s="4">
        <v>1428</v>
      </c>
      <c r="F93" s="5">
        <v>62</v>
      </c>
      <c r="G93" s="5">
        <v>4</v>
      </c>
      <c r="H93" s="5">
        <v>942</v>
      </c>
      <c r="I93" s="4">
        <v>2436</v>
      </c>
      <c r="J93" s="5">
        <v>16</v>
      </c>
      <c r="K93" s="5">
        <v>716</v>
      </c>
    </row>
    <row r="94" spans="1:11" ht="23.25" thickBot="1">
      <c r="A94" s="3"/>
      <c r="B94" s="3" t="s">
        <v>37</v>
      </c>
      <c r="C94" s="4">
        <v>1789</v>
      </c>
      <c r="D94" s="4">
        <v>1789</v>
      </c>
      <c r="E94" s="4">
        <v>1058</v>
      </c>
      <c r="F94" s="5">
        <v>36</v>
      </c>
      <c r="G94" s="5">
        <v>2</v>
      </c>
      <c r="H94" s="5">
        <v>683</v>
      </c>
      <c r="I94" s="4">
        <v>1779</v>
      </c>
      <c r="J94" s="5">
        <v>10</v>
      </c>
      <c r="K94" s="5">
        <v>0</v>
      </c>
    </row>
    <row r="95" spans="1:11" ht="23.25" thickBot="1">
      <c r="A95" s="3"/>
      <c r="B95" s="3" t="s">
        <v>13526</v>
      </c>
      <c r="C95" s="4">
        <v>1379</v>
      </c>
      <c r="D95" s="5">
        <v>663</v>
      </c>
      <c r="E95" s="5">
        <v>370</v>
      </c>
      <c r="F95" s="5">
        <v>26</v>
      </c>
      <c r="G95" s="5">
        <v>2</v>
      </c>
      <c r="H95" s="5">
        <v>259</v>
      </c>
      <c r="I95" s="5">
        <v>657</v>
      </c>
      <c r="J95" s="5">
        <v>6</v>
      </c>
      <c r="K95" s="5">
        <v>716</v>
      </c>
    </row>
    <row r="96" spans="1:11" ht="17.25" thickBot="1">
      <c r="A96" s="3" t="s">
        <v>13525</v>
      </c>
      <c r="B96" s="3" t="s">
        <v>36</v>
      </c>
      <c r="C96" s="4">
        <v>36966</v>
      </c>
      <c r="D96" s="4">
        <v>24161</v>
      </c>
      <c r="E96" s="4">
        <v>14457</v>
      </c>
      <c r="F96" s="5">
        <v>712</v>
      </c>
      <c r="G96" s="5">
        <v>90</v>
      </c>
      <c r="H96" s="4">
        <v>8705</v>
      </c>
      <c r="I96" s="4">
        <v>23964</v>
      </c>
      <c r="J96" s="5">
        <v>197</v>
      </c>
      <c r="K96" s="4">
        <v>12805</v>
      </c>
    </row>
    <row r="97" spans="1:11" ht="23.25" thickBot="1">
      <c r="A97" s="3"/>
      <c r="B97" s="3" t="s">
        <v>37</v>
      </c>
      <c r="C97" s="4">
        <v>7772</v>
      </c>
      <c r="D97" s="4">
        <v>7765</v>
      </c>
      <c r="E97" s="4">
        <v>4749</v>
      </c>
      <c r="F97" s="5">
        <v>158</v>
      </c>
      <c r="G97" s="5">
        <v>21</v>
      </c>
      <c r="H97" s="4">
        <v>2786</v>
      </c>
      <c r="I97" s="4">
        <v>7714</v>
      </c>
      <c r="J97" s="5">
        <v>51</v>
      </c>
      <c r="K97" s="5">
        <v>7</v>
      </c>
    </row>
    <row r="98" spans="1:11" ht="17.25" thickBot="1">
      <c r="A98" s="3"/>
      <c r="B98" s="3" t="s">
        <v>13524</v>
      </c>
      <c r="C98" s="4">
        <v>2598</v>
      </c>
      <c r="D98" s="4">
        <v>1235</v>
      </c>
      <c r="E98" s="5">
        <v>677</v>
      </c>
      <c r="F98" s="5">
        <v>39</v>
      </c>
      <c r="G98" s="5">
        <v>7</v>
      </c>
      <c r="H98" s="5">
        <v>497</v>
      </c>
      <c r="I98" s="4">
        <v>1220</v>
      </c>
      <c r="J98" s="5">
        <v>15</v>
      </c>
      <c r="K98" s="4">
        <v>1363</v>
      </c>
    </row>
    <row r="99" spans="1:11" ht="17.25" thickBot="1">
      <c r="A99" s="3"/>
      <c r="B99" s="3" t="s">
        <v>13523</v>
      </c>
      <c r="C99" s="4">
        <v>2126</v>
      </c>
      <c r="D99" s="4">
        <v>1233</v>
      </c>
      <c r="E99" s="5">
        <v>742</v>
      </c>
      <c r="F99" s="5">
        <v>35</v>
      </c>
      <c r="G99" s="5">
        <v>7</v>
      </c>
      <c r="H99" s="5">
        <v>437</v>
      </c>
      <c r="I99" s="4">
        <v>1221</v>
      </c>
      <c r="J99" s="5">
        <v>12</v>
      </c>
      <c r="K99" s="5">
        <v>893</v>
      </c>
    </row>
    <row r="100" spans="1:11" ht="17.25" thickBot="1">
      <c r="A100" s="3"/>
      <c r="B100" s="3" t="s">
        <v>13522</v>
      </c>
      <c r="C100" s="4">
        <v>2508</v>
      </c>
      <c r="D100" s="4">
        <v>1393</v>
      </c>
      <c r="E100" s="5">
        <v>851</v>
      </c>
      <c r="F100" s="5">
        <v>70</v>
      </c>
      <c r="G100" s="5">
        <v>6</v>
      </c>
      <c r="H100" s="5">
        <v>446</v>
      </c>
      <c r="I100" s="4">
        <v>1373</v>
      </c>
      <c r="J100" s="5">
        <v>20</v>
      </c>
      <c r="K100" s="4">
        <v>1115</v>
      </c>
    </row>
    <row r="101" spans="1:11" ht="17.25" thickBot="1">
      <c r="A101" s="3"/>
      <c r="B101" s="3" t="s">
        <v>13521</v>
      </c>
      <c r="C101" s="4">
        <v>2174</v>
      </c>
      <c r="D101" s="4">
        <v>1170</v>
      </c>
      <c r="E101" s="5">
        <v>702</v>
      </c>
      <c r="F101" s="5">
        <v>39</v>
      </c>
      <c r="G101" s="5">
        <v>5</v>
      </c>
      <c r="H101" s="5">
        <v>408</v>
      </c>
      <c r="I101" s="4">
        <v>1154</v>
      </c>
      <c r="J101" s="5">
        <v>16</v>
      </c>
      <c r="K101" s="4">
        <v>1004</v>
      </c>
    </row>
    <row r="102" spans="1:11" ht="17.25" thickBot="1">
      <c r="A102" s="3"/>
      <c r="B102" s="3" t="s">
        <v>13520</v>
      </c>
      <c r="C102" s="4">
        <v>3290</v>
      </c>
      <c r="D102" s="4">
        <v>1640</v>
      </c>
      <c r="E102" s="5">
        <v>997</v>
      </c>
      <c r="F102" s="5">
        <v>58</v>
      </c>
      <c r="G102" s="5">
        <v>9</v>
      </c>
      <c r="H102" s="5">
        <v>556</v>
      </c>
      <c r="I102" s="4">
        <v>1620</v>
      </c>
      <c r="J102" s="5">
        <v>20</v>
      </c>
      <c r="K102" s="4">
        <v>1650</v>
      </c>
    </row>
    <row r="103" spans="1:11" ht="17.25" thickBot="1">
      <c r="A103" s="3"/>
      <c r="B103" s="3" t="s">
        <v>13519</v>
      </c>
      <c r="C103" s="4">
        <v>3410</v>
      </c>
      <c r="D103" s="4">
        <v>2016</v>
      </c>
      <c r="E103" s="4">
        <v>1164</v>
      </c>
      <c r="F103" s="5">
        <v>74</v>
      </c>
      <c r="G103" s="5">
        <v>10</v>
      </c>
      <c r="H103" s="5">
        <v>754</v>
      </c>
      <c r="I103" s="4">
        <v>2002</v>
      </c>
      <c r="J103" s="5">
        <v>14</v>
      </c>
      <c r="K103" s="4">
        <v>1394</v>
      </c>
    </row>
    <row r="104" spans="1:11" ht="17.25" thickBot="1">
      <c r="A104" s="3"/>
      <c r="B104" s="3" t="s">
        <v>13518</v>
      </c>
      <c r="C104" s="4">
        <v>3047</v>
      </c>
      <c r="D104" s="4">
        <v>1864</v>
      </c>
      <c r="E104" s="4">
        <v>1043</v>
      </c>
      <c r="F104" s="5">
        <v>66</v>
      </c>
      <c r="G104" s="5">
        <v>10</v>
      </c>
      <c r="H104" s="5">
        <v>727</v>
      </c>
      <c r="I104" s="4">
        <v>1846</v>
      </c>
      <c r="J104" s="5">
        <v>18</v>
      </c>
      <c r="K104" s="4">
        <v>1183</v>
      </c>
    </row>
    <row r="105" spans="1:11" ht="17.25" thickBot="1">
      <c r="A105" s="3"/>
      <c r="B105" s="3" t="s">
        <v>13517</v>
      </c>
      <c r="C105" s="4">
        <v>2880</v>
      </c>
      <c r="D105" s="4">
        <v>1707</v>
      </c>
      <c r="E105" s="5">
        <v>983</v>
      </c>
      <c r="F105" s="5">
        <v>55</v>
      </c>
      <c r="G105" s="5">
        <v>10</v>
      </c>
      <c r="H105" s="5">
        <v>648</v>
      </c>
      <c r="I105" s="4">
        <v>1696</v>
      </c>
      <c r="J105" s="5">
        <v>11</v>
      </c>
      <c r="K105" s="4">
        <v>1173</v>
      </c>
    </row>
    <row r="106" spans="1:11" ht="17.25" thickBot="1">
      <c r="A106" s="3"/>
      <c r="B106" s="3" t="s">
        <v>13516</v>
      </c>
      <c r="C106" s="4">
        <v>3381</v>
      </c>
      <c r="D106" s="4">
        <v>1915</v>
      </c>
      <c r="E106" s="4">
        <v>1212</v>
      </c>
      <c r="F106" s="5">
        <v>45</v>
      </c>
      <c r="G106" s="5">
        <v>3</v>
      </c>
      <c r="H106" s="5">
        <v>646</v>
      </c>
      <c r="I106" s="4">
        <v>1906</v>
      </c>
      <c r="J106" s="5">
        <v>9</v>
      </c>
      <c r="K106" s="4">
        <v>1466</v>
      </c>
    </row>
    <row r="107" spans="1:11" ht="23.25" thickBot="1">
      <c r="A107" s="3"/>
      <c r="B107" s="3" t="s">
        <v>13515</v>
      </c>
      <c r="C107" s="4">
        <v>1473</v>
      </c>
      <c r="D107" s="5">
        <v>857</v>
      </c>
      <c r="E107" s="5">
        <v>495</v>
      </c>
      <c r="F107" s="5">
        <v>30</v>
      </c>
      <c r="G107" s="5">
        <v>1</v>
      </c>
      <c r="H107" s="5">
        <v>326</v>
      </c>
      <c r="I107" s="5">
        <v>852</v>
      </c>
      <c r="J107" s="5">
        <v>5</v>
      </c>
      <c r="K107" s="5">
        <v>616</v>
      </c>
    </row>
    <row r="108" spans="1:11" ht="23.25" thickBot="1">
      <c r="A108" s="3"/>
      <c r="B108" s="3" t="s">
        <v>13514</v>
      </c>
      <c r="C108" s="4">
        <v>2307</v>
      </c>
      <c r="D108" s="4">
        <v>1366</v>
      </c>
      <c r="E108" s="5">
        <v>842</v>
      </c>
      <c r="F108" s="5">
        <v>43</v>
      </c>
      <c r="G108" s="5">
        <v>1</v>
      </c>
      <c r="H108" s="5">
        <v>474</v>
      </c>
      <c r="I108" s="4">
        <v>1360</v>
      </c>
      <c r="J108" s="5">
        <v>6</v>
      </c>
      <c r="K108" s="5">
        <v>941</v>
      </c>
    </row>
    <row r="109" spans="1:11" ht="17.25" thickBot="1">
      <c r="A109" s="3" t="s">
        <v>13513</v>
      </c>
      <c r="B109" s="3" t="s">
        <v>36</v>
      </c>
      <c r="C109" s="4">
        <v>11036</v>
      </c>
      <c r="D109" s="4">
        <v>7122</v>
      </c>
      <c r="E109" s="4">
        <v>4128</v>
      </c>
      <c r="F109" s="5">
        <v>290</v>
      </c>
      <c r="G109" s="5">
        <v>32</v>
      </c>
      <c r="H109" s="4">
        <v>2603</v>
      </c>
      <c r="I109" s="4">
        <v>7053</v>
      </c>
      <c r="J109" s="5">
        <v>69</v>
      </c>
      <c r="K109" s="4">
        <v>3914</v>
      </c>
    </row>
    <row r="110" spans="1:11" ht="23.25" thickBot="1">
      <c r="A110" s="3"/>
      <c r="B110" s="3" t="s">
        <v>37</v>
      </c>
      <c r="C110" s="4">
        <v>3587</v>
      </c>
      <c r="D110" s="4">
        <v>3587</v>
      </c>
      <c r="E110" s="4">
        <v>2110</v>
      </c>
      <c r="F110" s="5">
        <v>100</v>
      </c>
      <c r="G110" s="5">
        <v>10</v>
      </c>
      <c r="H110" s="4">
        <v>1343</v>
      </c>
      <c r="I110" s="4">
        <v>3563</v>
      </c>
      <c r="J110" s="5">
        <v>24</v>
      </c>
      <c r="K110" s="5">
        <v>0</v>
      </c>
    </row>
    <row r="111" spans="1:11" ht="23.25" thickBot="1">
      <c r="A111" s="3"/>
      <c r="B111" s="3" t="s">
        <v>13512</v>
      </c>
      <c r="C111" s="4">
        <v>2025</v>
      </c>
      <c r="D111" s="5">
        <v>904</v>
      </c>
      <c r="E111" s="5">
        <v>525</v>
      </c>
      <c r="F111" s="5">
        <v>54</v>
      </c>
      <c r="G111" s="5">
        <v>3</v>
      </c>
      <c r="H111" s="5">
        <v>318</v>
      </c>
      <c r="I111" s="5">
        <v>900</v>
      </c>
      <c r="J111" s="5">
        <v>4</v>
      </c>
      <c r="K111" s="4">
        <v>1121</v>
      </c>
    </row>
    <row r="112" spans="1:11" ht="23.25" thickBot="1">
      <c r="A112" s="3"/>
      <c r="B112" s="3" t="s">
        <v>13511</v>
      </c>
      <c r="C112" s="4">
        <v>2826</v>
      </c>
      <c r="D112" s="4">
        <v>1359</v>
      </c>
      <c r="E112" s="5">
        <v>780</v>
      </c>
      <c r="F112" s="5">
        <v>60</v>
      </c>
      <c r="G112" s="5">
        <v>5</v>
      </c>
      <c r="H112" s="5">
        <v>493</v>
      </c>
      <c r="I112" s="4">
        <v>1338</v>
      </c>
      <c r="J112" s="5">
        <v>21</v>
      </c>
      <c r="K112" s="4">
        <v>1467</v>
      </c>
    </row>
    <row r="113" spans="1:11" ht="23.25" thickBot="1">
      <c r="A113" s="3"/>
      <c r="B113" s="3" t="s">
        <v>13510</v>
      </c>
      <c r="C113" s="4">
        <v>1521</v>
      </c>
      <c r="D113" s="5">
        <v>789</v>
      </c>
      <c r="E113" s="5">
        <v>442</v>
      </c>
      <c r="F113" s="5">
        <v>38</v>
      </c>
      <c r="G113" s="5">
        <v>7</v>
      </c>
      <c r="H113" s="5">
        <v>292</v>
      </c>
      <c r="I113" s="5">
        <v>779</v>
      </c>
      <c r="J113" s="5">
        <v>10</v>
      </c>
      <c r="K113" s="5">
        <v>732</v>
      </c>
    </row>
    <row r="114" spans="1:11" ht="23.25" thickBot="1">
      <c r="A114" s="3"/>
      <c r="B114" s="3" t="s">
        <v>13509</v>
      </c>
      <c r="C114" s="4">
        <v>1077</v>
      </c>
      <c r="D114" s="5">
        <v>483</v>
      </c>
      <c r="E114" s="5">
        <v>271</v>
      </c>
      <c r="F114" s="5">
        <v>38</v>
      </c>
      <c r="G114" s="5">
        <v>7</v>
      </c>
      <c r="H114" s="5">
        <v>157</v>
      </c>
      <c r="I114" s="5">
        <v>473</v>
      </c>
      <c r="J114" s="5">
        <v>10</v>
      </c>
      <c r="K114" s="5">
        <v>594</v>
      </c>
    </row>
    <row r="115" spans="1:11" ht="17.25" thickBot="1">
      <c r="A115" s="3" t="s">
        <v>13508</v>
      </c>
      <c r="B115" s="3" t="s">
        <v>36</v>
      </c>
      <c r="C115" s="4">
        <v>19628</v>
      </c>
      <c r="D115" s="4">
        <v>13640</v>
      </c>
      <c r="E115" s="4">
        <v>8319</v>
      </c>
      <c r="F115" s="5">
        <v>431</v>
      </c>
      <c r="G115" s="5">
        <v>45</v>
      </c>
      <c r="H115" s="4">
        <v>4713</v>
      </c>
      <c r="I115" s="4">
        <v>13508</v>
      </c>
      <c r="J115" s="5">
        <v>132</v>
      </c>
      <c r="K115" s="4">
        <v>5988</v>
      </c>
    </row>
    <row r="116" spans="1:11" ht="23.25" thickBot="1">
      <c r="A116" s="3"/>
      <c r="B116" s="3" t="s">
        <v>37</v>
      </c>
      <c r="C116" s="4">
        <v>6558</v>
      </c>
      <c r="D116" s="4">
        <v>6557</v>
      </c>
      <c r="E116" s="4">
        <v>4088</v>
      </c>
      <c r="F116" s="5">
        <v>145</v>
      </c>
      <c r="G116" s="5">
        <v>14</v>
      </c>
      <c r="H116" s="4">
        <v>2273</v>
      </c>
      <c r="I116" s="4">
        <v>6520</v>
      </c>
      <c r="J116" s="5">
        <v>37</v>
      </c>
      <c r="K116" s="5">
        <v>1</v>
      </c>
    </row>
    <row r="117" spans="1:11" ht="23.25" thickBot="1">
      <c r="A117" s="3"/>
      <c r="B117" s="3" t="s">
        <v>13507</v>
      </c>
      <c r="C117" s="4">
        <v>2088</v>
      </c>
      <c r="D117" s="4">
        <v>1075</v>
      </c>
      <c r="E117" s="5">
        <v>614</v>
      </c>
      <c r="F117" s="5">
        <v>50</v>
      </c>
      <c r="G117" s="5">
        <v>7</v>
      </c>
      <c r="H117" s="5">
        <v>393</v>
      </c>
      <c r="I117" s="4">
        <v>1064</v>
      </c>
      <c r="J117" s="5">
        <v>11</v>
      </c>
      <c r="K117" s="4">
        <v>1013</v>
      </c>
    </row>
    <row r="118" spans="1:11" ht="23.25" thickBot="1">
      <c r="A118" s="3"/>
      <c r="B118" s="3" t="s">
        <v>13506</v>
      </c>
      <c r="C118" s="4">
        <v>1723</v>
      </c>
      <c r="D118" s="5">
        <v>964</v>
      </c>
      <c r="E118" s="5">
        <v>622</v>
      </c>
      <c r="F118" s="5">
        <v>55</v>
      </c>
      <c r="G118" s="5">
        <v>4</v>
      </c>
      <c r="H118" s="5">
        <v>247</v>
      </c>
      <c r="I118" s="5">
        <v>928</v>
      </c>
      <c r="J118" s="5">
        <v>36</v>
      </c>
      <c r="K118" s="5">
        <v>759</v>
      </c>
    </row>
    <row r="119" spans="1:11" ht="23.25" thickBot="1">
      <c r="A119" s="3"/>
      <c r="B119" s="3" t="s">
        <v>13505</v>
      </c>
      <c r="C119" s="4">
        <v>2094</v>
      </c>
      <c r="D119" s="4">
        <v>1180</v>
      </c>
      <c r="E119" s="5">
        <v>729</v>
      </c>
      <c r="F119" s="5">
        <v>39</v>
      </c>
      <c r="G119" s="5">
        <v>8</v>
      </c>
      <c r="H119" s="5">
        <v>385</v>
      </c>
      <c r="I119" s="4">
        <v>1161</v>
      </c>
      <c r="J119" s="5">
        <v>19</v>
      </c>
      <c r="K119" s="5">
        <v>914</v>
      </c>
    </row>
    <row r="120" spans="1:11" ht="23.25" thickBot="1">
      <c r="A120" s="3"/>
      <c r="B120" s="3" t="s">
        <v>13504</v>
      </c>
      <c r="C120" s="4">
        <v>2817</v>
      </c>
      <c r="D120" s="4">
        <v>1567</v>
      </c>
      <c r="E120" s="5">
        <v>957</v>
      </c>
      <c r="F120" s="5">
        <v>60</v>
      </c>
      <c r="G120" s="5">
        <v>3</v>
      </c>
      <c r="H120" s="5">
        <v>534</v>
      </c>
      <c r="I120" s="4">
        <v>1554</v>
      </c>
      <c r="J120" s="5">
        <v>13</v>
      </c>
      <c r="K120" s="4">
        <v>1250</v>
      </c>
    </row>
    <row r="121" spans="1:11" ht="23.25" thickBot="1">
      <c r="A121" s="3"/>
      <c r="B121" s="3" t="s">
        <v>13503</v>
      </c>
      <c r="C121" s="4">
        <v>2459</v>
      </c>
      <c r="D121" s="4">
        <v>1337</v>
      </c>
      <c r="E121" s="5">
        <v>771</v>
      </c>
      <c r="F121" s="5">
        <v>43</v>
      </c>
      <c r="G121" s="5">
        <v>6</v>
      </c>
      <c r="H121" s="5">
        <v>510</v>
      </c>
      <c r="I121" s="4">
        <v>1330</v>
      </c>
      <c r="J121" s="5">
        <v>7</v>
      </c>
      <c r="K121" s="4">
        <v>1122</v>
      </c>
    </row>
    <row r="122" spans="1:11" ht="23.25" thickBot="1">
      <c r="A122" s="3"/>
      <c r="B122" s="3" t="s">
        <v>13502</v>
      </c>
      <c r="C122" s="4">
        <v>1889</v>
      </c>
      <c r="D122" s="5">
        <v>960</v>
      </c>
      <c r="E122" s="5">
        <v>538</v>
      </c>
      <c r="F122" s="5">
        <v>39</v>
      </c>
      <c r="G122" s="5">
        <v>3</v>
      </c>
      <c r="H122" s="5">
        <v>371</v>
      </c>
      <c r="I122" s="5">
        <v>951</v>
      </c>
      <c r="J122" s="5">
        <v>9</v>
      </c>
      <c r="K122" s="5">
        <v>929</v>
      </c>
    </row>
    <row r="123" spans="1:11" ht="17.25" thickBot="1">
      <c r="A123" s="3" t="s">
        <v>13501</v>
      </c>
      <c r="B123" s="3" t="s">
        <v>36</v>
      </c>
      <c r="C123" s="4">
        <v>22512</v>
      </c>
      <c r="D123" s="4">
        <v>13436</v>
      </c>
      <c r="E123" s="4">
        <v>8284</v>
      </c>
      <c r="F123" s="5">
        <v>527</v>
      </c>
      <c r="G123" s="5">
        <v>84</v>
      </c>
      <c r="H123" s="4">
        <v>4426</v>
      </c>
      <c r="I123" s="4">
        <v>13321</v>
      </c>
      <c r="J123" s="5">
        <v>115</v>
      </c>
      <c r="K123" s="4">
        <v>9076</v>
      </c>
    </row>
    <row r="124" spans="1:11" ht="23.25" thickBot="1">
      <c r="A124" s="3"/>
      <c r="B124" s="3" t="s">
        <v>37</v>
      </c>
      <c r="C124" s="4">
        <v>3267</v>
      </c>
      <c r="D124" s="4">
        <v>3267</v>
      </c>
      <c r="E124" s="4">
        <v>2086</v>
      </c>
      <c r="F124" s="5">
        <v>88</v>
      </c>
      <c r="G124" s="5">
        <v>17</v>
      </c>
      <c r="H124" s="4">
        <v>1057</v>
      </c>
      <c r="I124" s="4">
        <v>3248</v>
      </c>
      <c r="J124" s="5">
        <v>19</v>
      </c>
      <c r="K124" s="5">
        <v>0</v>
      </c>
    </row>
    <row r="125" spans="1:11" ht="23.25" thickBot="1">
      <c r="A125" s="3"/>
      <c r="B125" s="3" t="s">
        <v>13500</v>
      </c>
      <c r="C125" s="4">
        <v>2650</v>
      </c>
      <c r="D125" s="4">
        <v>1406</v>
      </c>
      <c r="E125" s="5">
        <v>825</v>
      </c>
      <c r="F125" s="5">
        <v>62</v>
      </c>
      <c r="G125" s="5">
        <v>6</v>
      </c>
      <c r="H125" s="5">
        <v>496</v>
      </c>
      <c r="I125" s="4">
        <v>1389</v>
      </c>
      <c r="J125" s="5">
        <v>17</v>
      </c>
      <c r="K125" s="4">
        <v>1244</v>
      </c>
    </row>
    <row r="126" spans="1:11" ht="23.25" thickBot="1">
      <c r="A126" s="3"/>
      <c r="B126" s="3" t="s">
        <v>13499</v>
      </c>
      <c r="C126" s="4">
        <v>1753</v>
      </c>
      <c r="D126" s="4">
        <v>1040</v>
      </c>
      <c r="E126" s="5">
        <v>681</v>
      </c>
      <c r="F126" s="5">
        <v>49</v>
      </c>
      <c r="G126" s="5">
        <v>7</v>
      </c>
      <c r="H126" s="5">
        <v>291</v>
      </c>
      <c r="I126" s="4">
        <v>1028</v>
      </c>
      <c r="J126" s="5">
        <v>12</v>
      </c>
      <c r="K126" s="5">
        <v>713</v>
      </c>
    </row>
    <row r="127" spans="1:11" ht="23.25" thickBot="1">
      <c r="A127" s="3"/>
      <c r="B127" s="3" t="s">
        <v>13498</v>
      </c>
      <c r="C127" s="4">
        <v>2516</v>
      </c>
      <c r="D127" s="4">
        <v>1347</v>
      </c>
      <c r="E127" s="5">
        <v>838</v>
      </c>
      <c r="F127" s="5">
        <v>43</v>
      </c>
      <c r="G127" s="5">
        <v>6</v>
      </c>
      <c r="H127" s="5">
        <v>445</v>
      </c>
      <c r="I127" s="4">
        <v>1332</v>
      </c>
      <c r="J127" s="5">
        <v>15</v>
      </c>
      <c r="K127" s="4">
        <v>1169</v>
      </c>
    </row>
    <row r="128" spans="1:11" ht="23.25" thickBot="1">
      <c r="A128" s="3"/>
      <c r="B128" s="3" t="s">
        <v>13497</v>
      </c>
      <c r="C128" s="4">
        <v>2167</v>
      </c>
      <c r="D128" s="4">
        <v>1150</v>
      </c>
      <c r="E128" s="5">
        <v>677</v>
      </c>
      <c r="F128" s="5">
        <v>45</v>
      </c>
      <c r="G128" s="5">
        <v>6</v>
      </c>
      <c r="H128" s="5">
        <v>414</v>
      </c>
      <c r="I128" s="4">
        <v>1142</v>
      </c>
      <c r="J128" s="5">
        <v>8</v>
      </c>
      <c r="K128" s="4">
        <v>1017</v>
      </c>
    </row>
    <row r="129" spans="1:11" ht="23.25" thickBot="1">
      <c r="A129" s="3"/>
      <c r="B129" s="3" t="s">
        <v>13496</v>
      </c>
      <c r="C129" s="4">
        <v>1769</v>
      </c>
      <c r="D129" s="5">
        <v>943</v>
      </c>
      <c r="E129" s="5">
        <v>530</v>
      </c>
      <c r="F129" s="5">
        <v>48</v>
      </c>
      <c r="G129" s="5">
        <v>8</v>
      </c>
      <c r="H129" s="5">
        <v>348</v>
      </c>
      <c r="I129" s="5">
        <v>934</v>
      </c>
      <c r="J129" s="5">
        <v>9</v>
      </c>
      <c r="K129" s="5">
        <v>826</v>
      </c>
    </row>
    <row r="130" spans="1:11" ht="23.25" thickBot="1">
      <c r="A130" s="3"/>
      <c r="B130" s="3" t="s">
        <v>13495</v>
      </c>
      <c r="C130" s="4">
        <v>2170</v>
      </c>
      <c r="D130" s="5">
        <v>772</v>
      </c>
      <c r="E130" s="5">
        <v>476</v>
      </c>
      <c r="F130" s="5">
        <v>52</v>
      </c>
      <c r="G130" s="5">
        <v>13</v>
      </c>
      <c r="H130" s="5">
        <v>228</v>
      </c>
      <c r="I130" s="5">
        <v>769</v>
      </c>
      <c r="J130" s="5">
        <v>3</v>
      </c>
      <c r="K130" s="4">
        <v>1398</v>
      </c>
    </row>
    <row r="131" spans="1:11" ht="23.25" thickBot="1">
      <c r="A131" s="3"/>
      <c r="B131" s="3" t="s">
        <v>13494</v>
      </c>
      <c r="C131" s="4">
        <v>2045</v>
      </c>
      <c r="D131" s="4">
        <v>1090</v>
      </c>
      <c r="E131" s="5">
        <v>713</v>
      </c>
      <c r="F131" s="5">
        <v>34</v>
      </c>
      <c r="G131" s="5">
        <v>6</v>
      </c>
      <c r="H131" s="5">
        <v>325</v>
      </c>
      <c r="I131" s="4">
        <v>1078</v>
      </c>
      <c r="J131" s="5">
        <v>12</v>
      </c>
      <c r="K131" s="5">
        <v>955</v>
      </c>
    </row>
    <row r="132" spans="1:11" ht="23.25" thickBot="1">
      <c r="A132" s="3"/>
      <c r="B132" s="3" t="s">
        <v>13493</v>
      </c>
      <c r="C132" s="4">
        <v>1666</v>
      </c>
      <c r="D132" s="5">
        <v>910</v>
      </c>
      <c r="E132" s="5">
        <v>587</v>
      </c>
      <c r="F132" s="5">
        <v>45</v>
      </c>
      <c r="G132" s="5">
        <v>7</v>
      </c>
      <c r="H132" s="5">
        <v>264</v>
      </c>
      <c r="I132" s="5">
        <v>903</v>
      </c>
      <c r="J132" s="5">
        <v>7</v>
      </c>
      <c r="K132" s="5">
        <v>756</v>
      </c>
    </row>
    <row r="133" spans="1:11" ht="23.25" thickBot="1">
      <c r="A133" s="3"/>
      <c r="B133" s="3" t="s">
        <v>13492</v>
      </c>
      <c r="C133" s="4">
        <v>2509</v>
      </c>
      <c r="D133" s="4">
        <v>1511</v>
      </c>
      <c r="E133" s="5">
        <v>871</v>
      </c>
      <c r="F133" s="5">
        <v>61</v>
      </c>
      <c r="G133" s="5">
        <v>8</v>
      </c>
      <c r="H133" s="5">
        <v>558</v>
      </c>
      <c r="I133" s="4">
        <v>1498</v>
      </c>
      <c r="J133" s="5">
        <v>13</v>
      </c>
      <c r="K133" s="5">
        <v>998</v>
      </c>
    </row>
    <row r="134" spans="1:11" ht="17.25" thickBot="1">
      <c r="A134" s="3" t="s">
        <v>13491</v>
      </c>
      <c r="B134" s="3" t="s">
        <v>36</v>
      </c>
      <c r="C134" s="4">
        <v>14623</v>
      </c>
      <c r="D134" s="4">
        <v>8484</v>
      </c>
      <c r="E134" s="4">
        <v>5217</v>
      </c>
      <c r="F134" s="5">
        <v>313</v>
      </c>
      <c r="G134" s="5">
        <v>47</v>
      </c>
      <c r="H134" s="4">
        <v>2825</v>
      </c>
      <c r="I134" s="4">
        <v>8402</v>
      </c>
      <c r="J134" s="5">
        <v>82</v>
      </c>
      <c r="K134" s="4">
        <v>6139</v>
      </c>
    </row>
    <row r="135" spans="1:11" ht="23.25" thickBot="1">
      <c r="A135" s="3"/>
      <c r="B135" s="3" t="s">
        <v>37</v>
      </c>
      <c r="C135" s="4">
        <v>4559</v>
      </c>
      <c r="D135" s="4">
        <v>4559</v>
      </c>
      <c r="E135" s="4">
        <v>2767</v>
      </c>
      <c r="F135" s="5">
        <v>113</v>
      </c>
      <c r="G135" s="5">
        <v>30</v>
      </c>
      <c r="H135" s="4">
        <v>1608</v>
      </c>
      <c r="I135" s="4">
        <v>4518</v>
      </c>
      <c r="J135" s="5">
        <v>41</v>
      </c>
      <c r="K135" s="5">
        <v>0</v>
      </c>
    </row>
    <row r="136" spans="1:11" ht="17.25" thickBot="1">
      <c r="A136" s="3"/>
      <c r="B136" s="3" t="s">
        <v>13490</v>
      </c>
      <c r="C136" s="4">
        <v>1975</v>
      </c>
      <c r="D136" s="5">
        <v>756</v>
      </c>
      <c r="E136" s="5">
        <v>458</v>
      </c>
      <c r="F136" s="5">
        <v>39</v>
      </c>
      <c r="G136" s="5">
        <v>1</v>
      </c>
      <c r="H136" s="5">
        <v>245</v>
      </c>
      <c r="I136" s="5">
        <v>743</v>
      </c>
      <c r="J136" s="5">
        <v>13</v>
      </c>
      <c r="K136" s="4">
        <v>1219</v>
      </c>
    </row>
    <row r="137" spans="1:11" ht="17.25" thickBot="1">
      <c r="A137" s="3"/>
      <c r="B137" s="3" t="s">
        <v>13489</v>
      </c>
      <c r="C137" s="4">
        <v>1374</v>
      </c>
      <c r="D137" s="5">
        <v>632</v>
      </c>
      <c r="E137" s="5">
        <v>417</v>
      </c>
      <c r="F137" s="5">
        <v>31</v>
      </c>
      <c r="G137" s="5">
        <v>2</v>
      </c>
      <c r="H137" s="5">
        <v>180</v>
      </c>
      <c r="I137" s="5">
        <v>630</v>
      </c>
      <c r="J137" s="5">
        <v>2</v>
      </c>
      <c r="K137" s="5">
        <v>742</v>
      </c>
    </row>
    <row r="138" spans="1:11" ht="17.25" thickBot="1">
      <c r="A138" s="3"/>
      <c r="B138" s="3" t="s">
        <v>13488</v>
      </c>
      <c r="C138" s="4">
        <v>2214</v>
      </c>
      <c r="D138" s="5">
        <v>784</v>
      </c>
      <c r="E138" s="5">
        <v>491</v>
      </c>
      <c r="F138" s="5">
        <v>37</v>
      </c>
      <c r="G138" s="5">
        <v>4</v>
      </c>
      <c r="H138" s="5">
        <v>248</v>
      </c>
      <c r="I138" s="5">
        <v>780</v>
      </c>
      <c r="J138" s="5">
        <v>4</v>
      </c>
      <c r="K138" s="4">
        <v>1430</v>
      </c>
    </row>
    <row r="139" spans="1:11" ht="17.25" thickBot="1">
      <c r="A139" s="3"/>
      <c r="B139" s="3" t="s">
        <v>13487</v>
      </c>
      <c r="C139" s="4">
        <v>3263</v>
      </c>
      <c r="D139" s="4">
        <v>1359</v>
      </c>
      <c r="E139" s="5">
        <v>842</v>
      </c>
      <c r="F139" s="5">
        <v>59</v>
      </c>
      <c r="G139" s="5">
        <v>8</v>
      </c>
      <c r="H139" s="5">
        <v>433</v>
      </c>
      <c r="I139" s="4">
        <v>1342</v>
      </c>
      <c r="J139" s="5">
        <v>17</v>
      </c>
      <c r="K139" s="4">
        <v>1904</v>
      </c>
    </row>
    <row r="140" spans="1:11" ht="17.25" thickBot="1">
      <c r="A140" s="3"/>
      <c r="B140" s="3" t="s">
        <v>13486</v>
      </c>
      <c r="C140" s="4">
        <v>1238</v>
      </c>
      <c r="D140" s="5">
        <v>394</v>
      </c>
      <c r="E140" s="5">
        <v>242</v>
      </c>
      <c r="F140" s="5">
        <v>34</v>
      </c>
      <c r="G140" s="5">
        <v>2</v>
      </c>
      <c r="H140" s="5">
        <v>111</v>
      </c>
      <c r="I140" s="5">
        <v>389</v>
      </c>
      <c r="J140" s="5">
        <v>5</v>
      </c>
      <c r="K140" s="5">
        <v>844</v>
      </c>
    </row>
    <row r="141" spans="1:11" ht="17.25" thickBot="1">
      <c r="A141" s="3" t="s">
        <v>2305</v>
      </c>
      <c r="B141" s="3" t="s">
        <v>36</v>
      </c>
      <c r="C141" s="4">
        <v>10264</v>
      </c>
      <c r="D141" s="4">
        <v>5497</v>
      </c>
      <c r="E141" s="4">
        <v>3201</v>
      </c>
      <c r="F141" s="5">
        <v>192</v>
      </c>
      <c r="G141" s="5">
        <v>25</v>
      </c>
      <c r="H141" s="4">
        <v>2025</v>
      </c>
      <c r="I141" s="4">
        <v>5443</v>
      </c>
      <c r="J141" s="5">
        <v>54</v>
      </c>
      <c r="K141" s="4">
        <v>4767</v>
      </c>
    </row>
    <row r="142" spans="1:11" ht="23.25" thickBot="1">
      <c r="A142" s="3"/>
      <c r="B142" s="3" t="s">
        <v>37</v>
      </c>
      <c r="C142" s="4">
        <v>2074</v>
      </c>
      <c r="D142" s="4">
        <v>2074</v>
      </c>
      <c r="E142" s="4">
        <v>1208</v>
      </c>
      <c r="F142" s="5">
        <v>43</v>
      </c>
      <c r="G142" s="5">
        <v>7</v>
      </c>
      <c r="H142" s="5">
        <v>796</v>
      </c>
      <c r="I142" s="4">
        <v>2054</v>
      </c>
      <c r="J142" s="5">
        <v>20</v>
      </c>
      <c r="K142" s="5">
        <v>0</v>
      </c>
    </row>
    <row r="143" spans="1:11" ht="17.25" thickBot="1">
      <c r="A143" s="3"/>
      <c r="B143" s="3" t="s">
        <v>2306</v>
      </c>
      <c r="C143" s="4">
        <v>1387</v>
      </c>
      <c r="D143" s="5">
        <v>505</v>
      </c>
      <c r="E143" s="5">
        <v>278</v>
      </c>
      <c r="F143" s="5">
        <v>17</v>
      </c>
      <c r="G143" s="5">
        <v>1</v>
      </c>
      <c r="H143" s="5">
        <v>200</v>
      </c>
      <c r="I143" s="5">
        <v>496</v>
      </c>
      <c r="J143" s="5">
        <v>9</v>
      </c>
      <c r="K143" s="5">
        <v>882</v>
      </c>
    </row>
    <row r="144" spans="1:11" ht="17.25" thickBot="1">
      <c r="A144" s="3"/>
      <c r="B144" s="3" t="s">
        <v>2307</v>
      </c>
      <c r="C144" s="4">
        <v>1984</v>
      </c>
      <c r="D144" s="5">
        <v>987</v>
      </c>
      <c r="E144" s="5">
        <v>590</v>
      </c>
      <c r="F144" s="5">
        <v>48</v>
      </c>
      <c r="G144" s="5">
        <v>13</v>
      </c>
      <c r="H144" s="5">
        <v>330</v>
      </c>
      <c r="I144" s="5">
        <v>981</v>
      </c>
      <c r="J144" s="5">
        <v>6</v>
      </c>
      <c r="K144" s="5">
        <v>997</v>
      </c>
    </row>
    <row r="145" spans="1:11" ht="17.25" thickBot="1">
      <c r="A145" s="3"/>
      <c r="B145" s="3" t="s">
        <v>2308</v>
      </c>
      <c r="C145" s="5">
        <v>557</v>
      </c>
      <c r="D145" s="5">
        <v>306</v>
      </c>
      <c r="E145" s="5">
        <v>162</v>
      </c>
      <c r="F145" s="5">
        <v>5</v>
      </c>
      <c r="G145" s="5">
        <v>1</v>
      </c>
      <c r="H145" s="5">
        <v>131</v>
      </c>
      <c r="I145" s="5">
        <v>299</v>
      </c>
      <c r="J145" s="5">
        <v>7</v>
      </c>
      <c r="K145" s="5">
        <v>251</v>
      </c>
    </row>
    <row r="146" spans="1:11" ht="17.25" thickBot="1">
      <c r="A146" s="3"/>
      <c r="B146" s="3" t="s">
        <v>2309</v>
      </c>
      <c r="C146" s="4">
        <v>2681</v>
      </c>
      <c r="D146" s="5">
        <v>845</v>
      </c>
      <c r="E146" s="5">
        <v>490</v>
      </c>
      <c r="F146" s="5">
        <v>57</v>
      </c>
      <c r="G146" s="5">
        <v>2</v>
      </c>
      <c r="H146" s="5">
        <v>290</v>
      </c>
      <c r="I146" s="5">
        <v>839</v>
      </c>
      <c r="J146" s="5">
        <v>6</v>
      </c>
      <c r="K146" s="4">
        <v>1836</v>
      </c>
    </row>
    <row r="147" spans="1:11" ht="17.25" thickBot="1">
      <c r="A147" s="3"/>
      <c r="B147" s="3" t="s">
        <v>2310</v>
      </c>
      <c r="C147" s="4">
        <v>1581</v>
      </c>
      <c r="D147" s="5">
        <v>780</v>
      </c>
      <c r="E147" s="5">
        <v>473</v>
      </c>
      <c r="F147" s="5">
        <v>22</v>
      </c>
      <c r="G147" s="5">
        <v>1</v>
      </c>
      <c r="H147" s="5">
        <v>278</v>
      </c>
      <c r="I147" s="5">
        <v>774</v>
      </c>
      <c r="J147" s="5">
        <v>6</v>
      </c>
      <c r="K147" s="5">
        <v>801</v>
      </c>
    </row>
    <row r="148" spans="1:11" ht="23.25" thickBot="1">
      <c r="A148" s="3" t="s">
        <v>97</v>
      </c>
      <c r="B148" s="3"/>
      <c r="C148" s="5">
        <v>0</v>
      </c>
      <c r="D148" s="5">
        <v>19</v>
      </c>
      <c r="E148" s="5">
        <v>11</v>
      </c>
      <c r="F148" s="5">
        <v>0</v>
      </c>
      <c r="G148" s="5">
        <v>0</v>
      </c>
      <c r="H148" s="5">
        <v>7</v>
      </c>
      <c r="I148" s="5">
        <v>18</v>
      </c>
      <c r="J148" s="5">
        <v>1</v>
      </c>
      <c r="K148" s="5">
        <v>-19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F8BF-4F45-463A-8B0F-2DA484B06BA5}">
  <sheetPr>
    <tabColor theme="8" tint="0.59999389629810485"/>
  </sheetPr>
  <dimension ref="A1:X8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13</v>
      </c>
      <c r="I2" s="25" t="s">
        <v>19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13646</v>
      </c>
      <c r="F3" s="26" t="s">
        <v>13645</v>
      </c>
      <c r="G3" s="26" t="s">
        <v>13644</v>
      </c>
      <c r="H3" s="26" t="s">
        <v>13643</v>
      </c>
      <c r="I3" s="26" t="s">
        <v>13642</v>
      </c>
      <c r="J3" s="44"/>
      <c r="K3" s="26"/>
      <c r="L3" s="44"/>
      <c r="U3" t="s">
        <v>3</v>
      </c>
      <c r="V3" t="str">
        <f t="shared" si="0"/>
        <v>김수흥</v>
      </c>
      <c r="W3" t="str">
        <f t="shared" si="0"/>
        <v>김경안</v>
      </c>
      <c r="X3" t="str">
        <f t="shared" si="0"/>
        <v>고상진</v>
      </c>
    </row>
    <row r="4" spans="1:24" ht="17.25" thickBot="1">
      <c r="A4" s="3" t="s">
        <v>30</v>
      </c>
      <c r="B4" s="3"/>
      <c r="C4" s="4">
        <v>118769</v>
      </c>
      <c r="D4" s="4">
        <v>75250</v>
      </c>
      <c r="E4" s="4">
        <v>59043</v>
      </c>
      <c r="F4" s="4">
        <v>5513</v>
      </c>
      <c r="G4" s="4">
        <v>7057</v>
      </c>
      <c r="H4" s="4">
        <v>1890</v>
      </c>
      <c r="I4" s="5">
        <v>636</v>
      </c>
      <c r="J4" s="4">
        <v>74139</v>
      </c>
      <c r="K4" s="4">
        <v>1111</v>
      </c>
      <c r="L4" s="4">
        <v>43519</v>
      </c>
      <c r="V4" s="8"/>
      <c r="W4" s="8"/>
      <c r="X4" s="8"/>
    </row>
    <row r="5" spans="1:24" ht="23.25" thickBot="1">
      <c r="A5" s="3" t="s">
        <v>31</v>
      </c>
      <c r="B5" s="3"/>
      <c r="C5" s="5">
        <v>270</v>
      </c>
      <c r="D5" s="5">
        <v>252</v>
      </c>
      <c r="E5" s="5">
        <v>176</v>
      </c>
      <c r="F5" s="5">
        <v>36</v>
      </c>
      <c r="G5" s="5">
        <v>15</v>
      </c>
      <c r="H5" s="5">
        <v>3</v>
      </c>
      <c r="I5" s="5">
        <v>6</v>
      </c>
      <c r="J5" s="5">
        <v>236</v>
      </c>
      <c r="K5" s="5">
        <v>16</v>
      </c>
      <c r="L5" s="5">
        <v>18</v>
      </c>
      <c r="T5" t="s">
        <v>2929</v>
      </c>
      <c r="U5">
        <f>SUMIF($A:$A,"합계",D:D)</f>
        <v>75250</v>
      </c>
      <c r="V5">
        <f>SUMIF($A:$A,"합계",E:E)</f>
        <v>59043</v>
      </c>
      <c r="W5">
        <f>SUMIF($A:$A,"합계",F:F)</f>
        <v>5513</v>
      </c>
      <c r="X5">
        <f>SUMIF($A:$A,"합계",G:G)</f>
        <v>7057</v>
      </c>
    </row>
    <row r="6" spans="1:24" ht="23.25" thickBot="1">
      <c r="A6" s="3" t="s">
        <v>32</v>
      </c>
      <c r="B6" s="3"/>
      <c r="C6" s="4">
        <v>7585</v>
      </c>
      <c r="D6" s="4">
        <v>7576</v>
      </c>
      <c r="E6" s="4">
        <v>5974</v>
      </c>
      <c r="F6" s="5">
        <v>611</v>
      </c>
      <c r="G6" s="5">
        <v>563</v>
      </c>
      <c r="H6" s="5">
        <v>153</v>
      </c>
      <c r="I6" s="5">
        <v>106</v>
      </c>
      <c r="J6" s="4">
        <v>7407</v>
      </c>
      <c r="K6" s="5">
        <v>169</v>
      </c>
      <c r="L6" s="5">
        <v>9</v>
      </c>
      <c r="T6" t="s">
        <v>2930</v>
      </c>
      <c r="U6">
        <f>U5-U7</f>
        <v>36205</v>
      </c>
      <c r="V6">
        <f>V5-V7</f>
        <v>27537</v>
      </c>
      <c r="W6">
        <f>W5-W7</f>
        <v>3032</v>
      </c>
      <c r="X6">
        <f>X5-X7</f>
        <v>3788</v>
      </c>
    </row>
    <row r="7" spans="1:24" ht="23.25" thickBot="1">
      <c r="A7" s="3" t="s">
        <v>33</v>
      </c>
      <c r="B7" s="3"/>
      <c r="C7" s="5">
        <v>222</v>
      </c>
      <c r="D7" s="5">
        <v>44</v>
      </c>
      <c r="E7" s="5">
        <v>31</v>
      </c>
      <c r="F7" s="5">
        <v>10</v>
      </c>
      <c r="G7" s="5">
        <v>1</v>
      </c>
      <c r="H7" s="5">
        <v>1</v>
      </c>
      <c r="I7" s="5">
        <v>0</v>
      </c>
      <c r="J7" s="5">
        <v>43</v>
      </c>
      <c r="K7" s="5">
        <v>1</v>
      </c>
      <c r="L7" s="5">
        <v>178</v>
      </c>
      <c r="T7" t="s">
        <v>2931</v>
      </c>
      <c r="U7">
        <f>U11+U10+U9</f>
        <v>39045</v>
      </c>
      <c r="V7">
        <f>V11+V10+V9</f>
        <v>31506</v>
      </c>
      <c r="W7">
        <f>W11+W10+W9</f>
        <v>2481</v>
      </c>
      <c r="X7">
        <f>X11+X10+X9</f>
        <v>3269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13641</v>
      </c>
      <c r="B9" s="3" t="s">
        <v>36</v>
      </c>
      <c r="C9" s="4">
        <v>6094</v>
      </c>
      <c r="D9" s="4">
        <v>3781</v>
      </c>
      <c r="E9" s="4">
        <v>2986</v>
      </c>
      <c r="F9" s="5">
        <v>293</v>
      </c>
      <c r="G9" s="5">
        <v>291</v>
      </c>
      <c r="H9" s="5">
        <v>148</v>
      </c>
      <c r="I9" s="5">
        <v>23</v>
      </c>
      <c r="J9" s="4">
        <v>3741</v>
      </c>
      <c r="K9" s="5">
        <v>40</v>
      </c>
      <c r="L9" s="4">
        <v>2313</v>
      </c>
      <c r="T9" t="s">
        <v>2934</v>
      </c>
      <c r="U9">
        <f>SUMIF($A:$A,"거소·선상투표",D:D)+SUMIF($A:$A,"국외부재자투표",D:D)+SUMIF($A:$A,"국외부재자투표(공관)",D:D)</f>
        <v>299</v>
      </c>
      <c r="V9">
        <f t="shared" ref="V9:X11" si="1">SUMIF($A:$A,"거소·선상투표",E:E)+SUMIF($A:$A,"국외부재자투표",E:E)+SUMIF($A:$A,"국외부재자투표(공관)",E:E)</f>
        <v>210</v>
      </c>
      <c r="W9">
        <f t="shared" si="1"/>
        <v>46</v>
      </c>
      <c r="X9">
        <f t="shared" si="1"/>
        <v>16</v>
      </c>
    </row>
    <row r="10" spans="1:24" ht="23.25" thickBot="1">
      <c r="A10" s="3"/>
      <c r="B10" s="3" t="s">
        <v>37</v>
      </c>
      <c r="C10" s="4">
        <v>2010</v>
      </c>
      <c r="D10" s="4">
        <v>2010</v>
      </c>
      <c r="E10" s="4">
        <v>1651</v>
      </c>
      <c r="F10" s="5">
        <v>146</v>
      </c>
      <c r="G10" s="5">
        <v>130</v>
      </c>
      <c r="H10" s="5">
        <v>72</v>
      </c>
      <c r="I10" s="5">
        <v>5</v>
      </c>
      <c r="J10" s="4">
        <v>2004</v>
      </c>
      <c r="K10" s="5">
        <v>6</v>
      </c>
      <c r="L10" s="5">
        <v>0</v>
      </c>
      <c r="T10" t="s">
        <v>2932</v>
      </c>
      <c r="U10">
        <f>SUMIF($B:$B,"관내사전투표",D:D)</f>
        <v>31170</v>
      </c>
      <c r="V10">
        <f t="shared" ref="V10:X12" si="2">SUMIF($B:$B,"관내사전투표",E:E)</f>
        <v>25322</v>
      </c>
      <c r="W10">
        <f t="shared" si="2"/>
        <v>1824</v>
      </c>
      <c r="X10">
        <f t="shared" si="2"/>
        <v>2690</v>
      </c>
    </row>
    <row r="11" spans="1:24" ht="17.25" thickBot="1">
      <c r="A11" s="3"/>
      <c r="B11" s="3" t="s">
        <v>13640</v>
      </c>
      <c r="C11" s="4">
        <v>2326</v>
      </c>
      <c r="D11" s="4">
        <v>1000</v>
      </c>
      <c r="E11" s="5">
        <v>745</v>
      </c>
      <c r="F11" s="5">
        <v>81</v>
      </c>
      <c r="G11" s="5">
        <v>94</v>
      </c>
      <c r="H11" s="5">
        <v>48</v>
      </c>
      <c r="I11" s="5">
        <v>10</v>
      </c>
      <c r="J11" s="5">
        <v>978</v>
      </c>
      <c r="K11" s="5">
        <v>22</v>
      </c>
      <c r="L11" s="4">
        <v>1326</v>
      </c>
      <c r="T11" t="s">
        <v>2933</v>
      </c>
      <c r="U11">
        <f>SUMIF($A:$A,"관외사전투표",D:D)</f>
        <v>7576</v>
      </c>
      <c r="V11">
        <f t="shared" ref="V11:X13" si="3">SUMIF($A:$A,"관외사전투표",E:E)</f>
        <v>5974</v>
      </c>
      <c r="W11">
        <f t="shared" si="3"/>
        <v>611</v>
      </c>
      <c r="X11">
        <f t="shared" si="3"/>
        <v>563</v>
      </c>
    </row>
    <row r="12" spans="1:24" ht="17.25" thickBot="1">
      <c r="A12" s="3"/>
      <c r="B12" s="3" t="s">
        <v>13639</v>
      </c>
      <c r="C12" s="4">
        <v>1758</v>
      </c>
      <c r="D12" s="5">
        <v>771</v>
      </c>
      <c r="E12" s="5">
        <v>590</v>
      </c>
      <c r="F12" s="5">
        <v>66</v>
      </c>
      <c r="G12" s="5">
        <v>67</v>
      </c>
      <c r="H12" s="5">
        <v>28</v>
      </c>
      <c r="I12" s="5">
        <v>8</v>
      </c>
      <c r="J12" s="5">
        <v>759</v>
      </c>
      <c r="K12" s="5">
        <v>12</v>
      </c>
      <c r="L12" s="5">
        <v>987</v>
      </c>
    </row>
    <row r="13" spans="1:24" ht="17.25" thickBot="1">
      <c r="A13" s="3" t="s">
        <v>13638</v>
      </c>
      <c r="B13" s="3" t="s">
        <v>36</v>
      </c>
      <c r="C13" s="4">
        <v>6208</v>
      </c>
      <c r="D13" s="4">
        <v>3546</v>
      </c>
      <c r="E13" s="4">
        <v>2848</v>
      </c>
      <c r="F13" s="5">
        <v>186</v>
      </c>
      <c r="G13" s="5">
        <v>367</v>
      </c>
      <c r="H13" s="5">
        <v>61</v>
      </c>
      <c r="I13" s="5">
        <v>32</v>
      </c>
      <c r="J13" s="4">
        <v>3494</v>
      </c>
      <c r="K13" s="5">
        <v>52</v>
      </c>
      <c r="L13" s="4">
        <v>2662</v>
      </c>
    </row>
    <row r="14" spans="1:24" ht="23.25" thickBot="1">
      <c r="A14" s="3"/>
      <c r="B14" s="3" t="s">
        <v>37</v>
      </c>
      <c r="C14" s="4">
        <v>1294</v>
      </c>
      <c r="D14" s="4">
        <v>1294</v>
      </c>
      <c r="E14" s="4">
        <v>1071</v>
      </c>
      <c r="F14" s="5">
        <v>52</v>
      </c>
      <c r="G14" s="5">
        <v>127</v>
      </c>
      <c r="H14" s="5">
        <v>27</v>
      </c>
      <c r="I14" s="5">
        <v>4</v>
      </c>
      <c r="J14" s="4">
        <v>1281</v>
      </c>
      <c r="K14" s="5">
        <v>13</v>
      </c>
      <c r="L14" s="5">
        <v>0</v>
      </c>
      <c r="U14" s="8"/>
      <c r="V14" s="8"/>
      <c r="W14" s="8"/>
      <c r="X14" s="8"/>
    </row>
    <row r="15" spans="1:24" ht="17.25" thickBot="1">
      <c r="A15" s="3"/>
      <c r="B15" s="3" t="s">
        <v>13637</v>
      </c>
      <c r="C15" s="4">
        <v>1452</v>
      </c>
      <c r="D15" s="5">
        <v>626</v>
      </c>
      <c r="E15" s="5">
        <v>487</v>
      </c>
      <c r="F15" s="5">
        <v>36</v>
      </c>
      <c r="G15" s="5">
        <v>68</v>
      </c>
      <c r="H15" s="5">
        <v>13</v>
      </c>
      <c r="I15" s="5">
        <v>8</v>
      </c>
      <c r="J15" s="5">
        <v>612</v>
      </c>
      <c r="K15" s="5">
        <v>14</v>
      </c>
      <c r="L15" s="5">
        <v>826</v>
      </c>
      <c r="U15" s="8"/>
      <c r="V15" s="8"/>
      <c r="W15" s="8"/>
      <c r="X15" s="8"/>
    </row>
    <row r="16" spans="1:24" ht="17.25" thickBot="1">
      <c r="A16" s="3"/>
      <c r="B16" s="3" t="s">
        <v>13636</v>
      </c>
      <c r="C16" s="4">
        <v>2561</v>
      </c>
      <c r="D16" s="4">
        <v>1184</v>
      </c>
      <c r="E16" s="5">
        <v>940</v>
      </c>
      <c r="F16" s="5">
        <v>62</v>
      </c>
      <c r="G16" s="5">
        <v>133</v>
      </c>
      <c r="H16" s="5">
        <v>16</v>
      </c>
      <c r="I16" s="5">
        <v>19</v>
      </c>
      <c r="J16" s="4">
        <v>1170</v>
      </c>
      <c r="K16" s="5">
        <v>14</v>
      </c>
      <c r="L16" s="4">
        <v>1377</v>
      </c>
    </row>
    <row r="17" spans="1:12" ht="17.25" thickBot="1">
      <c r="A17" s="3"/>
      <c r="B17" s="3" t="s">
        <v>13635</v>
      </c>
      <c r="C17" s="5">
        <v>901</v>
      </c>
      <c r="D17" s="5">
        <v>442</v>
      </c>
      <c r="E17" s="5">
        <v>350</v>
      </c>
      <c r="F17" s="5">
        <v>36</v>
      </c>
      <c r="G17" s="5">
        <v>39</v>
      </c>
      <c r="H17" s="5">
        <v>5</v>
      </c>
      <c r="I17" s="5">
        <v>1</v>
      </c>
      <c r="J17" s="5">
        <v>431</v>
      </c>
      <c r="K17" s="5">
        <v>11</v>
      </c>
      <c r="L17" s="5">
        <v>459</v>
      </c>
    </row>
    <row r="18" spans="1:12" ht="17.25" thickBot="1">
      <c r="A18" s="3" t="s">
        <v>13634</v>
      </c>
      <c r="B18" s="3" t="s">
        <v>36</v>
      </c>
      <c r="C18" s="4">
        <v>6408</v>
      </c>
      <c r="D18" s="4">
        <v>3783</v>
      </c>
      <c r="E18" s="4">
        <v>3053</v>
      </c>
      <c r="F18" s="5">
        <v>245</v>
      </c>
      <c r="G18" s="5">
        <v>289</v>
      </c>
      <c r="H18" s="5">
        <v>88</v>
      </c>
      <c r="I18" s="5">
        <v>39</v>
      </c>
      <c r="J18" s="4">
        <v>3714</v>
      </c>
      <c r="K18" s="5">
        <v>69</v>
      </c>
      <c r="L18" s="4">
        <v>2625</v>
      </c>
    </row>
    <row r="19" spans="1:12" ht="23.25" thickBot="1">
      <c r="A19" s="3"/>
      <c r="B19" s="3" t="s">
        <v>37</v>
      </c>
      <c r="C19" s="4">
        <v>1706</v>
      </c>
      <c r="D19" s="4">
        <v>1706</v>
      </c>
      <c r="E19" s="4">
        <v>1428</v>
      </c>
      <c r="F19" s="5">
        <v>81</v>
      </c>
      <c r="G19" s="5">
        <v>115</v>
      </c>
      <c r="H19" s="5">
        <v>45</v>
      </c>
      <c r="I19" s="5">
        <v>11</v>
      </c>
      <c r="J19" s="4">
        <v>1680</v>
      </c>
      <c r="K19" s="5">
        <v>26</v>
      </c>
      <c r="L19" s="5">
        <v>0</v>
      </c>
    </row>
    <row r="20" spans="1:12" ht="17.25" thickBot="1">
      <c r="A20" s="3"/>
      <c r="B20" s="3" t="s">
        <v>13633</v>
      </c>
      <c r="C20" s="4">
        <v>1643</v>
      </c>
      <c r="D20" s="5">
        <v>655</v>
      </c>
      <c r="E20" s="5">
        <v>507</v>
      </c>
      <c r="F20" s="5">
        <v>61</v>
      </c>
      <c r="G20" s="5">
        <v>55</v>
      </c>
      <c r="H20" s="5">
        <v>15</v>
      </c>
      <c r="I20" s="5">
        <v>5</v>
      </c>
      <c r="J20" s="5">
        <v>643</v>
      </c>
      <c r="K20" s="5">
        <v>12</v>
      </c>
      <c r="L20" s="5">
        <v>988</v>
      </c>
    </row>
    <row r="21" spans="1:12" ht="17.25" thickBot="1">
      <c r="A21" s="3"/>
      <c r="B21" s="3" t="s">
        <v>13632</v>
      </c>
      <c r="C21" s="4">
        <v>2380</v>
      </c>
      <c r="D21" s="4">
        <v>1065</v>
      </c>
      <c r="E21" s="5">
        <v>848</v>
      </c>
      <c r="F21" s="5">
        <v>73</v>
      </c>
      <c r="G21" s="5">
        <v>92</v>
      </c>
      <c r="H21" s="5">
        <v>24</v>
      </c>
      <c r="I21" s="5">
        <v>8</v>
      </c>
      <c r="J21" s="4">
        <v>1045</v>
      </c>
      <c r="K21" s="5">
        <v>20</v>
      </c>
      <c r="L21" s="4">
        <v>1315</v>
      </c>
    </row>
    <row r="22" spans="1:12" ht="17.25" thickBot="1">
      <c r="A22" s="3"/>
      <c r="B22" s="3" t="s">
        <v>13631</v>
      </c>
      <c r="C22" s="5">
        <v>679</v>
      </c>
      <c r="D22" s="5">
        <v>357</v>
      </c>
      <c r="E22" s="5">
        <v>270</v>
      </c>
      <c r="F22" s="5">
        <v>30</v>
      </c>
      <c r="G22" s="5">
        <v>27</v>
      </c>
      <c r="H22" s="5">
        <v>4</v>
      </c>
      <c r="I22" s="5">
        <v>15</v>
      </c>
      <c r="J22" s="5">
        <v>346</v>
      </c>
      <c r="K22" s="5">
        <v>11</v>
      </c>
      <c r="L22" s="5">
        <v>322</v>
      </c>
    </row>
    <row r="23" spans="1:12" ht="17.25" thickBot="1">
      <c r="A23" s="3" t="s">
        <v>13630</v>
      </c>
      <c r="B23" s="3" t="s">
        <v>36</v>
      </c>
      <c r="C23" s="4">
        <v>1981</v>
      </c>
      <c r="D23" s="4">
        <v>1266</v>
      </c>
      <c r="E23" s="4">
        <v>1002</v>
      </c>
      <c r="F23" s="5">
        <v>76</v>
      </c>
      <c r="G23" s="5">
        <v>89</v>
      </c>
      <c r="H23" s="5">
        <v>67</v>
      </c>
      <c r="I23" s="5">
        <v>12</v>
      </c>
      <c r="J23" s="4">
        <v>1246</v>
      </c>
      <c r="K23" s="5">
        <v>20</v>
      </c>
      <c r="L23" s="5">
        <v>715</v>
      </c>
    </row>
    <row r="24" spans="1:12" ht="23.25" thickBot="1">
      <c r="A24" s="3"/>
      <c r="B24" s="3" t="s">
        <v>37</v>
      </c>
      <c r="C24" s="5">
        <v>619</v>
      </c>
      <c r="D24" s="5">
        <v>619</v>
      </c>
      <c r="E24" s="5">
        <v>506</v>
      </c>
      <c r="F24" s="5">
        <v>27</v>
      </c>
      <c r="G24" s="5">
        <v>43</v>
      </c>
      <c r="H24" s="5">
        <v>35</v>
      </c>
      <c r="I24" s="5">
        <v>3</v>
      </c>
      <c r="J24" s="5">
        <v>614</v>
      </c>
      <c r="K24" s="5">
        <v>5</v>
      </c>
      <c r="L24" s="5">
        <v>0</v>
      </c>
    </row>
    <row r="25" spans="1:12" ht="23.25" thickBot="1">
      <c r="A25" s="3"/>
      <c r="B25" s="3" t="s">
        <v>13629</v>
      </c>
      <c r="C25" s="4">
        <v>1362</v>
      </c>
      <c r="D25" s="5">
        <v>647</v>
      </c>
      <c r="E25" s="5">
        <v>496</v>
      </c>
      <c r="F25" s="5">
        <v>49</v>
      </c>
      <c r="G25" s="5">
        <v>46</v>
      </c>
      <c r="H25" s="5">
        <v>32</v>
      </c>
      <c r="I25" s="5">
        <v>9</v>
      </c>
      <c r="J25" s="5">
        <v>632</v>
      </c>
      <c r="K25" s="5">
        <v>15</v>
      </c>
      <c r="L25" s="5">
        <v>715</v>
      </c>
    </row>
    <row r="26" spans="1:12" ht="17.25" thickBot="1">
      <c r="A26" s="3" t="s">
        <v>13628</v>
      </c>
      <c r="B26" s="3" t="s">
        <v>36</v>
      </c>
      <c r="C26" s="4">
        <v>1414</v>
      </c>
      <c r="D26" s="5">
        <v>957</v>
      </c>
      <c r="E26" s="5">
        <v>733</v>
      </c>
      <c r="F26" s="5">
        <v>75</v>
      </c>
      <c r="G26" s="5">
        <v>61</v>
      </c>
      <c r="H26" s="5">
        <v>64</v>
      </c>
      <c r="I26" s="5">
        <v>8</v>
      </c>
      <c r="J26" s="5">
        <v>941</v>
      </c>
      <c r="K26" s="5">
        <v>16</v>
      </c>
      <c r="L26" s="5">
        <v>457</v>
      </c>
    </row>
    <row r="27" spans="1:12" ht="23.25" thickBot="1">
      <c r="A27" s="3"/>
      <c r="B27" s="3" t="s">
        <v>37</v>
      </c>
      <c r="C27" s="5">
        <v>521</v>
      </c>
      <c r="D27" s="5">
        <v>521</v>
      </c>
      <c r="E27" s="5">
        <v>413</v>
      </c>
      <c r="F27" s="5">
        <v>30</v>
      </c>
      <c r="G27" s="5">
        <v>40</v>
      </c>
      <c r="H27" s="5">
        <v>26</v>
      </c>
      <c r="I27" s="5">
        <v>5</v>
      </c>
      <c r="J27" s="5">
        <v>514</v>
      </c>
      <c r="K27" s="5">
        <v>7</v>
      </c>
      <c r="L27" s="5">
        <v>0</v>
      </c>
    </row>
    <row r="28" spans="1:12" ht="23.25" thickBot="1">
      <c r="A28" s="3"/>
      <c r="B28" s="3" t="s">
        <v>13627</v>
      </c>
      <c r="C28" s="5">
        <v>893</v>
      </c>
      <c r="D28" s="5">
        <v>436</v>
      </c>
      <c r="E28" s="5">
        <v>320</v>
      </c>
      <c r="F28" s="5">
        <v>45</v>
      </c>
      <c r="G28" s="5">
        <v>21</v>
      </c>
      <c r="H28" s="5">
        <v>38</v>
      </c>
      <c r="I28" s="5">
        <v>3</v>
      </c>
      <c r="J28" s="5">
        <v>427</v>
      </c>
      <c r="K28" s="5">
        <v>9</v>
      </c>
      <c r="L28" s="5">
        <v>457</v>
      </c>
    </row>
    <row r="29" spans="1:12" ht="17.25" thickBot="1">
      <c r="A29" s="3" t="s">
        <v>13626</v>
      </c>
      <c r="B29" s="3" t="s">
        <v>36</v>
      </c>
      <c r="C29" s="4">
        <v>1669</v>
      </c>
      <c r="D29" s="4">
        <v>1049</v>
      </c>
      <c r="E29" s="5">
        <v>896</v>
      </c>
      <c r="F29" s="5">
        <v>70</v>
      </c>
      <c r="G29" s="5">
        <v>29</v>
      </c>
      <c r="H29" s="5">
        <v>32</v>
      </c>
      <c r="I29" s="5">
        <v>8</v>
      </c>
      <c r="J29" s="4">
        <v>1035</v>
      </c>
      <c r="K29" s="5">
        <v>14</v>
      </c>
      <c r="L29" s="5">
        <v>620</v>
      </c>
    </row>
    <row r="30" spans="1:12" ht="23.25" thickBot="1">
      <c r="A30" s="3"/>
      <c r="B30" s="3" t="s">
        <v>37</v>
      </c>
      <c r="C30" s="5">
        <v>535</v>
      </c>
      <c r="D30" s="5">
        <v>535</v>
      </c>
      <c r="E30" s="5">
        <v>461</v>
      </c>
      <c r="F30" s="5">
        <v>31</v>
      </c>
      <c r="G30" s="5">
        <v>16</v>
      </c>
      <c r="H30" s="5">
        <v>20</v>
      </c>
      <c r="I30" s="5">
        <v>3</v>
      </c>
      <c r="J30" s="5">
        <v>531</v>
      </c>
      <c r="K30" s="5">
        <v>4</v>
      </c>
      <c r="L30" s="5">
        <v>0</v>
      </c>
    </row>
    <row r="31" spans="1:12" ht="23.25" thickBot="1">
      <c r="A31" s="3"/>
      <c r="B31" s="3" t="s">
        <v>13625</v>
      </c>
      <c r="C31" s="4">
        <v>1134</v>
      </c>
      <c r="D31" s="5">
        <v>514</v>
      </c>
      <c r="E31" s="5">
        <v>435</v>
      </c>
      <c r="F31" s="5">
        <v>39</v>
      </c>
      <c r="G31" s="5">
        <v>13</v>
      </c>
      <c r="H31" s="5">
        <v>12</v>
      </c>
      <c r="I31" s="5">
        <v>5</v>
      </c>
      <c r="J31" s="5">
        <v>504</v>
      </c>
      <c r="K31" s="5">
        <v>10</v>
      </c>
      <c r="L31" s="5">
        <v>620</v>
      </c>
    </row>
    <row r="32" spans="1:12" ht="17.25" thickBot="1">
      <c r="A32" s="3" t="s">
        <v>13624</v>
      </c>
      <c r="B32" s="3" t="s">
        <v>36</v>
      </c>
      <c r="C32" s="4">
        <v>2258</v>
      </c>
      <c r="D32" s="4">
        <v>1401</v>
      </c>
      <c r="E32" s="4">
        <v>1059</v>
      </c>
      <c r="F32" s="5">
        <v>117</v>
      </c>
      <c r="G32" s="5">
        <v>62</v>
      </c>
      <c r="H32" s="5">
        <v>118</v>
      </c>
      <c r="I32" s="5">
        <v>17</v>
      </c>
      <c r="J32" s="4">
        <v>1373</v>
      </c>
      <c r="K32" s="5">
        <v>28</v>
      </c>
      <c r="L32" s="5">
        <v>857</v>
      </c>
    </row>
    <row r="33" spans="1:12" ht="23.25" thickBot="1">
      <c r="A33" s="3"/>
      <c r="B33" s="3" t="s">
        <v>37</v>
      </c>
      <c r="C33" s="5">
        <v>732</v>
      </c>
      <c r="D33" s="5">
        <v>732</v>
      </c>
      <c r="E33" s="5">
        <v>581</v>
      </c>
      <c r="F33" s="5">
        <v>44</v>
      </c>
      <c r="G33" s="5">
        <v>18</v>
      </c>
      <c r="H33" s="5">
        <v>65</v>
      </c>
      <c r="I33" s="5">
        <v>10</v>
      </c>
      <c r="J33" s="5">
        <v>718</v>
      </c>
      <c r="K33" s="5">
        <v>14</v>
      </c>
      <c r="L33" s="5">
        <v>0</v>
      </c>
    </row>
    <row r="34" spans="1:12" ht="23.25" thickBot="1">
      <c r="A34" s="3"/>
      <c r="B34" s="3" t="s">
        <v>13623</v>
      </c>
      <c r="C34" s="4">
        <v>1526</v>
      </c>
      <c r="D34" s="5">
        <v>669</v>
      </c>
      <c r="E34" s="5">
        <v>478</v>
      </c>
      <c r="F34" s="5">
        <v>73</v>
      </c>
      <c r="G34" s="5">
        <v>44</v>
      </c>
      <c r="H34" s="5">
        <v>53</v>
      </c>
      <c r="I34" s="5">
        <v>7</v>
      </c>
      <c r="J34" s="5">
        <v>655</v>
      </c>
      <c r="K34" s="5">
        <v>14</v>
      </c>
      <c r="L34" s="5">
        <v>857</v>
      </c>
    </row>
    <row r="35" spans="1:12" ht="17.25" thickBot="1">
      <c r="A35" s="3" t="s">
        <v>13622</v>
      </c>
      <c r="B35" s="3" t="s">
        <v>36</v>
      </c>
      <c r="C35" s="4">
        <v>2639</v>
      </c>
      <c r="D35" s="4">
        <v>1511</v>
      </c>
      <c r="E35" s="4">
        <v>1078</v>
      </c>
      <c r="F35" s="5">
        <v>205</v>
      </c>
      <c r="G35" s="5">
        <v>110</v>
      </c>
      <c r="H35" s="5">
        <v>62</v>
      </c>
      <c r="I35" s="5">
        <v>27</v>
      </c>
      <c r="J35" s="4">
        <v>1482</v>
      </c>
      <c r="K35" s="5">
        <v>29</v>
      </c>
      <c r="L35" s="4">
        <v>1128</v>
      </c>
    </row>
    <row r="36" spans="1:12" ht="23.25" thickBot="1">
      <c r="A36" s="3"/>
      <c r="B36" s="3" t="s">
        <v>37</v>
      </c>
      <c r="C36" s="5">
        <v>745</v>
      </c>
      <c r="D36" s="5">
        <v>745</v>
      </c>
      <c r="E36" s="5">
        <v>558</v>
      </c>
      <c r="F36" s="5">
        <v>96</v>
      </c>
      <c r="G36" s="5">
        <v>45</v>
      </c>
      <c r="H36" s="5">
        <v>25</v>
      </c>
      <c r="I36" s="5">
        <v>11</v>
      </c>
      <c r="J36" s="5">
        <v>735</v>
      </c>
      <c r="K36" s="5">
        <v>10</v>
      </c>
      <c r="L36" s="5">
        <v>0</v>
      </c>
    </row>
    <row r="37" spans="1:12" ht="23.25" thickBot="1">
      <c r="A37" s="3"/>
      <c r="B37" s="3" t="s">
        <v>13621</v>
      </c>
      <c r="C37" s="4">
        <v>1894</v>
      </c>
      <c r="D37" s="5">
        <v>766</v>
      </c>
      <c r="E37" s="5">
        <v>520</v>
      </c>
      <c r="F37" s="5">
        <v>109</v>
      </c>
      <c r="G37" s="5">
        <v>65</v>
      </c>
      <c r="H37" s="5">
        <v>37</v>
      </c>
      <c r="I37" s="5">
        <v>16</v>
      </c>
      <c r="J37" s="5">
        <v>747</v>
      </c>
      <c r="K37" s="5">
        <v>19</v>
      </c>
      <c r="L37" s="4">
        <v>1128</v>
      </c>
    </row>
    <row r="38" spans="1:12" ht="17.25" thickBot="1">
      <c r="A38" s="3" t="s">
        <v>13620</v>
      </c>
      <c r="B38" s="3" t="s">
        <v>36</v>
      </c>
      <c r="C38" s="4">
        <v>1406</v>
      </c>
      <c r="D38" s="5">
        <v>921</v>
      </c>
      <c r="E38" s="5">
        <v>579</v>
      </c>
      <c r="F38" s="5">
        <v>71</v>
      </c>
      <c r="G38" s="5">
        <v>28</v>
      </c>
      <c r="H38" s="5">
        <v>215</v>
      </c>
      <c r="I38" s="5">
        <v>8</v>
      </c>
      <c r="J38" s="5">
        <v>901</v>
      </c>
      <c r="K38" s="5">
        <v>20</v>
      </c>
      <c r="L38" s="5">
        <v>485</v>
      </c>
    </row>
    <row r="39" spans="1:12" ht="23.25" thickBot="1">
      <c r="A39" s="3"/>
      <c r="B39" s="3" t="s">
        <v>37</v>
      </c>
      <c r="C39" s="5">
        <v>483</v>
      </c>
      <c r="D39" s="5">
        <v>483</v>
      </c>
      <c r="E39" s="5">
        <v>299</v>
      </c>
      <c r="F39" s="5">
        <v>31</v>
      </c>
      <c r="G39" s="5">
        <v>19</v>
      </c>
      <c r="H39" s="5">
        <v>122</v>
      </c>
      <c r="I39" s="5">
        <v>1</v>
      </c>
      <c r="J39" s="5">
        <v>472</v>
      </c>
      <c r="K39" s="5">
        <v>11</v>
      </c>
      <c r="L39" s="5">
        <v>0</v>
      </c>
    </row>
    <row r="40" spans="1:12" ht="23.25" thickBot="1">
      <c r="A40" s="3"/>
      <c r="B40" s="3" t="s">
        <v>13619</v>
      </c>
      <c r="C40" s="5">
        <v>923</v>
      </c>
      <c r="D40" s="5">
        <v>438</v>
      </c>
      <c r="E40" s="5">
        <v>280</v>
      </c>
      <c r="F40" s="5">
        <v>40</v>
      </c>
      <c r="G40" s="5">
        <v>9</v>
      </c>
      <c r="H40" s="5">
        <v>93</v>
      </c>
      <c r="I40" s="5">
        <v>7</v>
      </c>
      <c r="J40" s="5">
        <v>429</v>
      </c>
      <c r="K40" s="5">
        <v>9</v>
      </c>
      <c r="L40" s="5">
        <v>485</v>
      </c>
    </row>
    <row r="41" spans="1:12" ht="17.25" thickBot="1">
      <c r="A41" s="3" t="s">
        <v>2245</v>
      </c>
      <c r="B41" s="3" t="s">
        <v>36</v>
      </c>
      <c r="C41" s="4">
        <v>3744</v>
      </c>
      <c r="D41" s="4">
        <v>2444</v>
      </c>
      <c r="E41" s="4">
        <v>1808</v>
      </c>
      <c r="F41" s="5">
        <v>252</v>
      </c>
      <c r="G41" s="5">
        <v>289</v>
      </c>
      <c r="H41" s="5">
        <v>42</v>
      </c>
      <c r="I41" s="5">
        <v>26</v>
      </c>
      <c r="J41" s="4">
        <v>2417</v>
      </c>
      <c r="K41" s="5">
        <v>27</v>
      </c>
      <c r="L41" s="4">
        <v>1300</v>
      </c>
    </row>
    <row r="42" spans="1:12" ht="23.25" thickBot="1">
      <c r="A42" s="3"/>
      <c r="B42" s="3" t="s">
        <v>37</v>
      </c>
      <c r="C42" s="4">
        <v>1476</v>
      </c>
      <c r="D42" s="4">
        <v>1476</v>
      </c>
      <c r="E42" s="4">
        <v>1140</v>
      </c>
      <c r="F42" s="5">
        <v>114</v>
      </c>
      <c r="G42" s="5">
        <v>167</v>
      </c>
      <c r="H42" s="5">
        <v>31</v>
      </c>
      <c r="I42" s="5">
        <v>13</v>
      </c>
      <c r="J42" s="4">
        <v>1465</v>
      </c>
      <c r="K42" s="5">
        <v>11</v>
      </c>
      <c r="L42" s="5">
        <v>0</v>
      </c>
    </row>
    <row r="43" spans="1:12" ht="17.25" thickBot="1">
      <c r="A43" s="3"/>
      <c r="B43" s="3" t="s">
        <v>2246</v>
      </c>
      <c r="C43" s="4">
        <v>1201</v>
      </c>
      <c r="D43" s="5">
        <v>504</v>
      </c>
      <c r="E43" s="5">
        <v>351</v>
      </c>
      <c r="F43" s="5">
        <v>78</v>
      </c>
      <c r="G43" s="5">
        <v>57</v>
      </c>
      <c r="H43" s="5">
        <v>6</v>
      </c>
      <c r="I43" s="5">
        <v>7</v>
      </c>
      <c r="J43" s="5">
        <v>499</v>
      </c>
      <c r="K43" s="5">
        <v>5</v>
      </c>
      <c r="L43" s="5">
        <v>697</v>
      </c>
    </row>
    <row r="44" spans="1:12" ht="17.25" thickBot="1">
      <c r="A44" s="3"/>
      <c r="B44" s="3" t="s">
        <v>2247</v>
      </c>
      <c r="C44" s="4">
        <v>1067</v>
      </c>
      <c r="D44" s="5">
        <v>464</v>
      </c>
      <c r="E44" s="5">
        <v>317</v>
      </c>
      <c r="F44" s="5">
        <v>60</v>
      </c>
      <c r="G44" s="5">
        <v>65</v>
      </c>
      <c r="H44" s="5">
        <v>5</v>
      </c>
      <c r="I44" s="5">
        <v>6</v>
      </c>
      <c r="J44" s="5">
        <v>453</v>
      </c>
      <c r="K44" s="5">
        <v>11</v>
      </c>
      <c r="L44" s="5">
        <v>603</v>
      </c>
    </row>
    <row r="45" spans="1:12" ht="17.25" thickBot="1">
      <c r="A45" s="3" t="s">
        <v>13618</v>
      </c>
      <c r="B45" s="3" t="s">
        <v>36</v>
      </c>
      <c r="C45" s="4">
        <v>3996</v>
      </c>
      <c r="D45" s="4">
        <v>2474</v>
      </c>
      <c r="E45" s="4">
        <v>1966</v>
      </c>
      <c r="F45" s="5">
        <v>166</v>
      </c>
      <c r="G45" s="5">
        <v>246</v>
      </c>
      <c r="H45" s="5">
        <v>45</v>
      </c>
      <c r="I45" s="5">
        <v>21</v>
      </c>
      <c r="J45" s="4">
        <v>2444</v>
      </c>
      <c r="K45" s="5">
        <v>30</v>
      </c>
      <c r="L45" s="4">
        <v>1522</v>
      </c>
    </row>
    <row r="46" spans="1:12" ht="23.25" thickBot="1">
      <c r="A46" s="3"/>
      <c r="B46" s="3" t="s">
        <v>37</v>
      </c>
      <c r="C46" s="4">
        <v>1224</v>
      </c>
      <c r="D46" s="4">
        <v>1224</v>
      </c>
      <c r="E46" s="4">
        <v>1022</v>
      </c>
      <c r="F46" s="5">
        <v>62</v>
      </c>
      <c r="G46" s="5">
        <v>101</v>
      </c>
      <c r="H46" s="5">
        <v>19</v>
      </c>
      <c r="I46" s="5">
        <v>5</v>
      </c>
      <c r="J46" s="4">
        <v>1209</v>
      </c>
      <c r="K46" s="5">
        <v>15</v>
      </c>
      <c r="L46" s="5">
        <v>0</v>
      </c>
    </row>
    <row r="47" spans="1:12" ht="17.25" thickBot="1">
      <c r="A47" s="3"/>
      <c r="B47" s="3" t="s">
        <v>13617</v>
      </c>
      <c r="C47" s="4">
        <v>1580</v>
      </c>
      <c r="D47" s="5">
        <v>701</v>
      </c>
      <c r="E47" s="5">
        <v>523</v>
      </c>
      <c r="F47" s="5">
        <v>60</v>
      </c>
      <c r="G47" s="5">
        <v>92</v>
      </c>
      <c r="H47" s="5">
        <v>12</v>
      </c>
      <c r="I47" s="5">
        <v>6</v>
      </c>
      <c r="J47" s="5">
        <v>693</v>
      </c>
      <c r="K47" s="5">
        <v>8</v>
      </c>
      <c r="L47" s="5">
        <v>879</v>
      </c>
    </row>
    <row r="48" spans="1:12" ht="17.25" thickBot="1">
      <c r="A48" s="3"/>
      <c r="B48" s="3" t="s">
        <v>13616</v>
      </c>
      <c r="C48" s="4">
        <v>1192</v>
      </c>
      <c r="D48" s="5">
        <v>549</v>
      </c>
      <c r="E48" s="5">
        <v>421</v>
      </c>
      <c r="F48" s="5">
        <v>44</v>
      </c>
      <c r="G48" s="5">
        <v>53</v>
      </c>
      <c r="H48" s="5">
        <v>14</v>
      </c>
      <c r="I48" s="5">
        <v>10</v>
      </c>
      <c r="J48" s="5">
        <v>542</v>
      </c>
      <c r="K48" s="5">
        <v>7</v>
      </c>
      <c r="L48" s="5">
        <v>643</v>
      </c>
    </row>
    <row r="49" spans="1:12" ht="17.25" thickBot="1">
      <c r="A49" s="3" t="s">
        <v>13615</v>
      </c>
      <c r="B49" s="3" t="s">
        <v>36</v>
      </c>
      <c r="C49" s="4">
        <v>5479</v>
      </c>
      <c r="D49" s="4">
        <v>2908</v>
      </c>
      <c r="E49" s="4">
        <v>2337</v>
      </c>
      <c r="F49" s="5">
        <v>225</v>
      </c>
      <c r="G49" s="5">
        <v>255</v>
      </c>
      <c r="H49" s="5">
        <v>37</v>
      </c>
      <c r="I49" s="5">
        <v>20</v>
      </c>
      <c r="J49" s="4">
        <v>2874</v>
      </c>
      <c r="K49" s="5">
        <v>34</v>
      </c>
      <c r="L49" s="4">
        <v>2571</v>
      </c>
    </row>
    <row r="50" spans="1:12" ht="23.25" thickBot="1">
      <c r="A50" s="3"/>
      <c r="B50" s="3" t="s">
        <v>37</v>
      </c>
      <c r="C50" s="4">
        <v>1054</v>
      </c>
      <c r="D50" s="4">
        <v>1054</v>
      </c>
      <c r="E50" s="5">
        <v>897</v>
      </c>
      <c r="F50" s="5">
        <v>57</v>
      </c>
      <c r="G50" s="5">
        <v>77</v>
      </c>
      <c r="H50" s="5">
        <v>9</v>
      </c>
      <c r="I50" s="5">
        <v>6</v>
      </c>
      <c r="J50" s="4">
        <v>1046</v>
      </c>
      <c r="K50" s="5">
        <v>8</v>
      </c>
      <c r="L50" s="5">
        <v>0</v>
      </c>
    </row>
    <row r="51" spans="1:12" ht="17.25" thickBot="1">
      <c r="A51" s="3"/>
      <c r="B51" s="3" t="s">
        <v>13614</v>
      </c>
      <c r="C51" s="4">
        <v>2225</v>
      </c>
      <c r="D51" s="5">
        <v>862</v>
      </c>
      <c r="E51" s="5">
        <v>663</v>
      </c>
      <c r="F51" s="5">
        <v>77</v>
      </c>
      <c r="G51" s="5">
        <v>87</v>
      </c>
      <c r="H51" s="5">
        <v>14</v>
      </c>
      <c r="I51" s="5">
        <v>7</v>
      </c>
      <c r="J51" s="5">
        <v>848</v>
      </c>
      <c r="K51" s="5">
        <v>14</v>
      </c>
      <c r="L51" s="4">
        <v>1363</v>
      </c>
    </row>
    <row r="52" spans="1:12" ht="17.25" thickBot="1">
      <c r="A52" s="3"/>
      <c r="B52" s="3" t="s">
        <v>13613</v>
      </c>
      <c r="C52" s="4">
        <v>2200</v>
      </c>
      <c r="D52" s="5">
        <v>992</v>
      </c>
      <c r="E52" s="5">
        <v>777</v>
      </c>
      <c r="F52" s="5">
        <v>91</v>
      </c>
      <c r="G52" s="5">
        <v>91</v>
      </c>
      <c r="H52" s="5">
        <v>14</v>
      </c>
      <c r="I52" s="5">
        <v>7</v>
      </c>
      <c r="J52" s="5">
        <v>980</v>
      </c>
      <c r="K52" s="5">
        <v>12</v>
      </c>
      <c r="L52" s="4">
        <v>1208</v>
      </c>
    </row>
    <row r="53" spans="1:12" ht="17.25" thickBot="1">
      <c r="A53" s="3" t="s">
        <v>13612</v>
      </c>
      <c r="B53" s="3" t="s">
        <v>36</v>
      </c>
      <c r="C53" s="4">
        <v>8330</v>
      </c>
      <c r="D53" s="4">
        <v>4906</v>
      </c>
      <c r="E53" s="4">
        <v>3903</v>
      </c>
      <c r="F53" s="5">
        <v>349</v>
      </c>
      <c r="G53" s="5">
        <v>438</v>
      </c>
      <c r="H53" s="5">
        <v>102</v>
      </c>
      <c r="I53" s="5">
        <v>42</v>
      </c>
      <c r="J53" s="4">
        <v>4834</v>
      </c>
      <c r="K53" s="5">
        <v>72</v>
      </c>
      <c r="L53" s="4">
        <v>3424</v>
      </c>
    </row>
    <row r="54" spans="1:12" ht="23.25" thickBot="1">
      <c r="A54" s="3"/>
      <c r="B54" s="3" t="s">
        <v>37</v>
      </c>
      <c r="C54" s="4">
        <v>2521</v>
      </c>
      <c r="D54" s="4">
        <v>2521</v>
      </c>
      <c r="E54" s="4">
        <v>2043</v>
      </c>
      <c r="F54" s="5">
        <v>153</v>
      </c>
      <c r="G54" s="5">
        <v>225</v>
      </c>
      <c r="H54" s="5">
        <v>57</v>
      </c>
      <c r="I54" s="5">
        <v>18</v>
      </c>
      <c r="J54" s="4">
        <v>2496</v>
      </c>
      <c r="K54" s="5">
        <v>25</v>
      </c>
      <c r="L54" s="5">
        <v>0</v>
      </c>
    </row>
    <row r="55" spans="1:12" ht="17.25" thickBot="1">
      <c r="A55" s="3"/>
      <c r="B55" s="3" t="s">
        <v>13611</v>
      </c>
      <c r="C55" s="4">
        <v>1368</v>
      </c>
      <c r="D55" s="5">
        <v>464</v>
      </c>
      <c r="E55" s="5">
        <v>359</v>
      </c>
      <c r="F55" s="5">
        <v>47</v>
      </c>
      <c r="G55" s="5">
        <v>32</v>
      </c>
      <c r="H55" s="5">
        <v>6</v>
      </c>
      <c r="I55" s="5">
        <v>9</v>
      </c>
      <c r="J55" s="5">
        <v>453</v>
      </c>
      <c r="K55" s="5">
        <v>11</v>
      </c>
      <c r="L55" s="5">
        <v>904</v>
      </c>
    </row>
    <row r="56" spans="1:12" ht="17.25" thickBot="1">
      <c r="A56" s="3"/>
      <c r="B56" s="3" t="s">
        <v>13610</v>
      </c>
      <c r="C56" s="4">
        <v>2163</v>
      </c>
      <c r="D56" s="5">
        <v>901</v>
      </c>
      <c r="E56" s="5">
        <v>702</v>
      </c>
      <c r="F56" s="5">
        <v>73</v>
      </c>
      <c r="G56" s="5">
        <v>79</v>
      </c>
      <c r="H56" s="5">
        <v>18</v>
      </c>
      <c r="I56" s="5">
        <v>8</v>
      </c>
      <c r="J56" s="5">
        <v>880</v>
      </c>
      <c r="K56" s="5">
        <v>21</v>
      </c>
      <c r="L56" s="4">
        <v>1262</v>
      </c>
    </row>
    <row r="57" spans="1:12" ht="17.25" thickBot="1">
      <c r="A57" s="3"/>
      <c r="B57" s="3" t="s">
        <v>13609</v>
      </c>
      <c r="C57" s="4">
        <v>2278</v>
      </c>
      <c r="D57" s="4">
        <v>1020</v>
      </c>
      <c r="E57" s="5">
        <v>799</v>
      </c>
      <c r="F57" s="5">
        <v>76</v>
      </c>
      <c r="G57" s="5">
        <v>102</v>
      </c>
      <c r="H57" s="5">
        <v>21</v>
      </c>
      <c r="I57" s="5">
        <v>7</v>
      </c>
      <c r="J57" s="4">
        <v>1005</v>
      </c>
      <c r="K57" s="5">
        <v>15</v>
      </c>
      <c r="L57" s="4">
        <v>1258</v>
      </c>
    </row>
    <row r="58" spans="1:12" ht="17.25" thickBot="1">
      <c r="A58" s="3" t="s">
        <v>13608</v>
      </c>
      <c r="B58" s="3" t="s">
        <v>36</v>
      </c>
      <c r="C58" s="4">
        <v>10125</v>
      </c>
      <c r="D58" s="4">
        <v>6117</v>
      </c>
      <c r="E58" s="4">
        <v>4638</v>
      </c>
      <c r="F58" s="5">
        <v>573</v>
      </c>
      <c r="G58" s="5">
        <v>674</v>
      </c>
      <c r="H58" s="5">
        <v>112</v>
      </c>
      <c r="I58" s="5">
        <v>41</v>
      </c>
      <c r="J58" s="4">
        <v>6038</v>
      </c>
      <c r="K58" s="5">
        <v>79</v>
      </c>
      <c r="L58" s="4">
        <v>4008</v>
      </c>
    </row>
    <row r="59" spans="1:12" ht="23.25" thickBot="1">
      <c r="A59" s="3"/>
      <c r="B59" s="3" t="s">
        <v>37</v>
      </c>
      <c r="C59" s="4">
        <v>2856</v>
      </c>
      <c r="D59" s="4">
        <v>2856</v>
      </c>
      <c r="E59" s="4">
        <v>2227</v>
      </c>
      <c r="F59" s="5">
        <v>221</v>
      </c>
      <c r="G59" s="5">
        <v>307</v>
      </c>
      <c r="H59" s="5">
        <v>53</v>
      </c>
      <c r="I59" s="5">
        <v>15</v>
      </c>
      <c r="J59" s="4">
        <v>2823</v>
      </c>
      <c r="K59" s="5">
        <v>33</v>
      </c>
      <c r="L59" s="5">
        <v>0</v>
      </c>
    </row>
    <row r="60" spans="1:12" ht="17.25" thickBot="1">
      <c r="A60" s="3"/>
      <c r="B60" s="3" t="s">
        <v>13607</v>
      </c>
      <c r="C60" s="4">
        <v>1680</v>
      </c>
      <c r="D60" s="5">
        <v>648</v>
      </c>
      <c r="E60" s="5">
        <v>491</v>
      </c>
      <c r="F60" s="5">
        <v>60</v>
      </c>
      <c r="G60" s="5">
        <v>64</v>
      </c>
      <c r="H60" s="5">
        <v>18</v>
      </c>
      <c r="I60" s="5">
        <v>5</v>
      </c>
      <c r="J60" s="5">
        <v>638</v>
      </c>
      <c r="K60" s="5">
        <v>10</v>
      </c>
      <c r="L60" s="4">
        <v>1032</v>
      </c>
    </row>
    <row r="61" spans="1:12" ht="17.25" thickBot="1">
      <c r="A61" s="3"/>
      <c r="B61" s="3" t="s">
        <v>13606</v>
      </c>
      <c r="C61" s="4">
        <v>1905</v>
      </c>
      <c r="D61" s="5">
        <v>952</v>
      </c>
      <c r="E61" s="5">
        <v>690</v>
      </c>
      <c r="F61" s="5">
        <v>105</v>
      </c>
      <c r="G61" s="5">
        <v>117</v>
      </c>
      <c r="H61" s="5">
        <v>20</v>
      </c>
      <c r="I61" s="5">
        <v>8</v>
      </c>
      <c r="J61" s="5">
        <v>940</v>
      </c>
      <c r="K61" s="5">
        <v>12</v>
      </c>
      <c r="L61" s="5">
        <v>953</v>
      </c>
    </row>
    <row r="62" spans="1:12" ht="17.25" thickBot="1">
      <c r="A62" s="3"/>
      <c r="B62" s="3" t="s">
        <v>13605</v>
      </c>
      <c r="C62" s="4">
        <v>1790</v>
      </c>
      <c r="D62" s="5">
        <v>749</v>
      </c>
      <c r="E62" s="5">
        <v>554</v>
      </c>
      <c r="F62" s="5">
        <v>73</v>
      </c>
      <c r="G62" s="5">
        <v>92</v>
      </c>
      <c r="H62" s="5">
        <v>13</v>
      </c>
      <c r="I62" s="5">
        <v>6</v>
      </c>
      <c r="J62" s="5">
        <v>738</v>
      </c>
      <c r="K62" s="5">
        <v>11</v>
      </c>
      <c r="L62" s="4">
        <v>1041</v>
      </c>
    </row>
    <row r="63" spans="1:12" ht="17.25" thickBot="1">
      <c r="A63" s="3"/>
      <c r="B63" s="3" t="s">
        <v>13604</v>
      </c>
      <c r="C63" s="4">
        <v>1894</v>
      </c>
      <c r="D63" s="5">
        <v>912</v>
      </c>
      <c r="E63" s="5">
        <v>676</v>
      </c>
      <c r="F63" s="5">
        <v>114</v>
      </c>
      <c r="G63" s="5">
        <v>94</v>
      </c>
      <c r="H63" s="5">
        <v>8</v>
      </c>
      <c r="I63" s="5">
        <v>7</v>
      </c>
      <c r="J63" s="5">
        <v>899</v>
      </c>
      <c r="K63" s="5">
        <v>13</v>
      </c>
      <c r="L63" s="5">
        <v>982</v>
      </c>
    </row>
    <row r="64" spans="1:12" ht="17.25" thickBot="1">
      <c r="A64" s="3" t="s">
        <v>13603</v>
      </c>
      <c r="B64" s="3" t="s">
        <v>36</v>
      </c>
      <c r="C64" s="4">
        <v>29014</v>
      </c>
      <c r="D64" s="4">
        <v>18455</v>
      </c>
      <c r="E64" s="4">
        <v>14643</v>
      </c>
      <c r="F64" s="4">
        <v>1118</v>
      </c>
      <c r="G64" s="4">
        <v>2047</v>
      </c>
      <c r="H64" s="5">
        <v>325</v>
      </c>
      <c r="I64" s="5">
        <v>112</v>
      </c>
      <c r="J64" s="4">
        <v>18245</v>
      </c>
      <c r="K64" s="5">
        <v>210</v>
      </c>
      <c r="L64" s="4">
        <v>10559</v>
      </c>
    </row>
    <row r="65" spans="1:12" ht="23.25" thickBot="1">
      <c r="A65" s="3"/>
      <c r="B65" s="3" t="s">
        <v>37</v>
      </c>
      <c r="C65" s="4">
        <v>7605</v>
      </c>
      <c r="D65" s="4">
        <v>7604</v>
      </c>
      <c r="E65" s="4">
        <v>6283</v>
      </c>
      <c r="F65" s="5">
        <v>357</v>
      </c>
      <c r="G65" s="5">
        <v>754</v>
      </c>
      <c r="H65" s="5">
        <v>118</v>
      </c>
      <c r="I65" s="5">
        <v>28</v>
      </c>
      <c r="J65" s="4">
        <v>7540</v>
      </c>
      <c r="K65" s="5">
        <v>64</v>
      </c>
      <c r="L65" s="5">
        <v>1</v>
      </c>
    </row>
    <row r="66" spans="1:12" ht="17.25" thickBot="1">
      <c r="A66" s="3"/>
      <c r="B66" s="3" t="s">
        <v>13602</v>
      </c>
      <c r="C66" s="4">
        <v>2163</v>
      </c>
      <c r="D66" s="5">
        <v>880</v>
      </c>
      <c r="E66" s="5">
        <v>679</v>
      </c>
      <c r="F66" s="5">
        <v>60</v>
      </c>
      <c r="G66" s="5">
        <v>104</v>
      </c>
      <c r="H66" s="5">
        <v>17</v>
      </c>
      <c r="I66" s="5">
        <v>10</v>
      </c>
      <c r="J66" s="5">
        <v>870</v>
      </c>
      <c r="K66" s="5">
        <v>10</v>
      </c>
      <c r="L66" s="4">
        <v>1283</v>
      </c>
    </row>
    <row r="67" spans="1:12" ht="17.25" thickBot="1">
      <c r="A67" s="3"/>
      <c r="B67" s="3" t="s">
        <v>13601</v>
      </c>
      <c r="C67" s="4">
        <v>1744</v>
      </c>
      <c r="D67" s="5">
        <v>832</v>
      </c>
      <c r="E67" s="5">
        <v>589</v>
      </c>
      <c r="F67" s="5">
        <v>91</v>
      </c>
      <c r="G67" s="5">
        <v>115</v>
      </c>
      <c r="H67" s="5">
        <v>18</v>
      </c>
      <c r="I67" s="5">
        <v>7</v>
      </c>
      <c r="J67" s="5">
        <v>820</v>
      </c>
      <c r="K67" s="5">
        <v>12</v>
      </c>
      <c r="L67" s="5">
        <v>912</v>
      </c>
    </row>
    <row r="68" spans="1:12" ht="17.25" thickBot="1">
      <c r="A68" s="3"/>
      <c r="B68" s="3" t="s">
        <v>13600</v>
      </c>
      <c r="C68" s="4">
        <v>1885</v>
      </c>
      <c r="D68" s="5">
        <v>801</v>
      </c>
      <c r="E68" s="5">
        <v>618</v>
      </c>
      <c r="F68" s="5">
        <v>60</v>
      </c>
      <c r="G68" s="5">
        <v>85</v>
      </c>
      <c r="H68" s="5">
        <v>16</v>
      </c>
      <c r="I68" s="5">
        <v>5</v>
      </c>
      <c r="J68" s="5">
        <v>784</v>
      </c>
      <c r="K68" s="5">
        <v>17</v>
      </c>
      <c r="L68" s="4">
        <v>1084</v>
      </c>
    </row>
    <row r="69" spans="1:12" ht="17.25" thickBot="1">
      <c r="A69" s="3"/>
      <c r="B69" s="3" t="s">
        <v>13599</v>
      </c>
      <c r="C69" s="4">
        <v>1839</v>
      </c>
      <c r="D69" s="5">
        <v>928</v>
      </c>
      <c r="E69" s="5">
        <v>714</v>
      </c>
      <c r="F69" s="5">
        <v>65</v>
      </c>
      <c r="G69" s="5">
        <v>109</v>
      </c>
      <c r="H69" s="5">
        <v>12</v>
      </c>
      <c r="I69" s="5">
        <v>9</v>
      </c>
      <c r="J69" s="5">
        <v>909</v>
      </c>
      <c r="K69" s="5">
        <v>19</v>
      </c>
      <c r="L69" s="5">
        <v>911</v>
      </c>
    </row>
    <row r="70" spans="1:12" ht="17.25" thickBot="1">
      <c r="A70" s="3"/>
      <c r="B70" s="3" t="s">
        <v>13598</v>
      </c>
      <c r="C70" s="4">
        <v>2520</v>
      </c>
      <c r="D70" s="4">
        <v>1246</v>
      </c>
      <c r="E70" s="5">
        <v>953</v>
      </c>
      <c r="F70" s="5">
        <v>114</v>
      </c>
      <c r="G70" s="5">
        <v>133</v>
      </c>
      <c r="H70" s="5">
        <v>15</v>
      </c>
      <c r="I70" s="5">
        <v>9</v>
      </c>
      <c r="J70" s="4">
        <v>1224</v>
      </c>
      <c r="K70" s="5">
        <v>22</v>
      </c>
      <c r="L70" s="4">
        <v>1274</v>
      </c>
    </row>
    <row r="71" spans="1:12" ht="17.25" thickBot="1">
      <c r="A71" s="3"/>
      <c r="B71" s="3" t="s">
        <v>13597</v>
      </c>
      <c r="C71" s="4">
        <v>2093</v>
      </c>
      <c r="D71" s="4">
        <v>1153</v>
      </c>
      <c r="E71" s="5">
        <v>906</v>
      </c>
      <c r="F71" s="5">
        <v>68</v>
      </c>
      <c r="G71" s="5">
        <v>124</v>
      </c>
      <c r="H71" s="5">
        <v>32</v>
      </c>
      <c r="I71" s="5">
        <v>10</v>
      </c>
      <c r="J71" s="4">
        <v>1140</v>
      </c>
      <c r="K71" s="5">
        <v>13</v>
      </c>
      <c r="L71" s="5">
        <v>940</v>
      </c>
    </row>
    <row r="72" spans="1:12" ht="17.25" thickBot="1">
      <c r="A72" s="3"/>
      <c r="B72" s="3" t="s">
        <v>13596</v>
      </c>
      <c r="C72" s="4">
        <v>2495</v>
      </c>
      <c r="D72" s="4">
        <v>1120</v>
      </c>
      <c r="E72" s="5">
        <v>897</v>
      </c>
      <c r="F72" s="5">
        <v>66</v>
      </c>
      <c r="G72" s="5">
        <v>119</v>
      </c>
      <c r="H72" s="5">
        <v>19</v>
      </c>
      <c r="I72" s="5">
        <v>7</v>
      </c>
      <c r="J72" s="4">
        <v>1108</v>
      </c>
      <c r="K72" s="5">
        <v>12</v>
      </c>
      <c r="L72" s="4">
        <v>1375</v>
      </c>
    </row>
    <row r="73" spans="1:12" ht="17.25" thickBot="1">
      <c r="A73" s="3"/>
      <c r="B73" s="3" t="s">
        <v>13595</v>
      </c>
      <c r="C73" s="4">
        <v>2379</v>
      </c>
      <c r="D73" s="4">
        <v>1519</v>
      </c>
      <c r="E73" s="4">
        <v>1157</v>
      </c>
      <c r="F73" s="5">
        <v>91</v>
      </c>
      <c r="G73" s="5">
        <v>213</v>
      </c>
      <c r="H73" s="5">
        <v>32</v>
      </c>
      <c r="I73" s="5">
        <v>13</v>
      </c>
      <c r="J73" s="4">
        <v>1506</v>
      </c>
      <c r="K73" s="5">
        <v>13</v>
      </c>
      <c r="L73" s="5">
        <v>860</v>
      </c>
    </row>
    <row r="74" spans="1:12" ht="17.25" thickBot="1">
      <c r="A74" s="3"/>
      <c r="B74" s="3" t="s">
        <v>13594</v>
      </c>
      <c r="C74" s="4">
        <v>1935</v>
      </c>
      <c r="D74" s="4">
        <v>1005</v>
      </c>
      <c r="E74" s="5">
        <v>754</v>
      </c>
      <c r="F74" s="5">
        <v>75</v>
      </c>
      <c r="G74" s="5">
        <v>134</v>
      </c>
      <c r="H74" s="5">
        <v>18</v>
      </c>
      <c r="I74" s="5">
        <v>11</v>
      </c>
      <c r="J74" s="5">
        <v>992</v>
      </c>
      <c r="K74" s="5">
        <v>13</v>
      </c>
      <c r="L74" s="5">
        <v>930</v>
      </c>
    </row>
    <row r="75" spans="1:12" ht="23.25" thickBot="1">
      <c r="A75" s="3"/>
      <c r="B75" s="3" t="s">
        <v>13593</v>
      </c>
      <c r="C75" s="4">
        <v>2356</v>
      </c>
      <c r="D75" s="4">
        <v>1367</v>
      </c>
      <c r="E75" s="4">
        <v>1093</v>
      </c>
      <c r="F75" s="5">
        <v>71</v>
      </c>
      <c r="G75" s="5">
        <v>157</v>
      </c>
      <c r="H75" s="5">
        <v>28</v>
      </c>
      <c r="I75" s="5">
        <v>3</v>
      </c>
      <c r="J75" s="4">
        <v>1352</v>
      </c>
      <c r="K75" s="5">
        <v>15</v>
      </c>
      <c r="L75" s="5">
        <v>989</v>
      </c>
    </row>
    <row r="76" spans="1:12" ht="17.25" thickBot="1">
      <c r="A76" s="3" t="s">
        <v>13592</v>
      </c>
      <c r="B76" s="3" t="s">
        <v>36</v>
      </c>
      <c r="C76" s="4">
        <v>7237</v>
      </c>
      <c r="D76" s="4">
        <v>4809</v>
      </c>
      <c r="E76" s="4">
        <v>3857</v>
      </c>
      <c r="F76" s="5">
        <v>260</v>
      </c>
      <c r="G76" s="5">
        <v>543</v>
      </c>
      <c r="H76" s="5">
        <v>69</v>
      </c>
      <c r="I76" s="5">
        <v>27</v>
      </c>
      <c r="J76" s="4">
        <v>4756</v>
      </c>
      <c r="K76" s="5">
        <v>53</v>
      </c>
      <c r="L76" s="4">
        <v>2428</v>
      </c>
    </row>
    <row r="77" spans="1:12" ht="23.25" thickBot="1">
      <c r="A77" s="3"/>
      <c r="B77" s="3" t="s">
        <v>37</v>
      </c>
      <c r="C77" s="4">
        <v>2509</v>
      </c>
      <c r="D77" s="4">
        <v>2509</v>
      </c>
      <c r="E77" s="4">
        <v>2079</v>
      </c>
      <c r="F77" s="5">
        <v>109</v>
      </c>
      <c r="G77" s="5">
        <v>256</v>
      </c>
      <c r="H77" s="5">
        <v>41</v>
      </c>
      <c r="I77" s="5">
        <v>4</v>
      </c>
      <c r="J77" s="4">
        <v>2489</v>
      </c>
      <c r="K77" s="5">
        <v>20</v>
      </c>
      <c r="L77" s="5">
        <v>0</v>
      </c>
    </row>
    <row r="78" spans="1:12" ht="17.25" thickBot="1">
      <c r="A78" s="3"/>
      <c r="B78" s="3" t="s">
        <v>13591</v>
      </c>
      <c r="C78" s="4">
        <v>1096</v>
      </c>
      <c r="D78" s="5">
        <v>452</v>
      </c>
      <c r="E78" s="5">
        <v>355</v>
      </c>
      <c r="F78" s="5">
        <v>36</v>
      </c>
      <c r="G78" s="5">
        <v>52</v>
      </c>
      <c r="H78" s="5">
        <v>4</v>
      </c>
      <c r="I78" s="5">
        <v>2</v>
      </c>
      <c r="J78" s="5">
        <v>449</v>
      </c>
      <c r="K78" s="5">
        <v>3</v>
      </c>
      <c r="L78" s="5">
        <v>644</v>
      </c>
    </row>
    <row r="79" spans="1:12" ht="17.25" thickBot="1">
      <c r="A79" s="3"/>
      <c r="B79" s="3" t="s">
        <v>13590</v>
      </c>
      <c r="C79" s="4">
        <v>1334</v>
      </c>
      <c r="D79" s="5">
        <v>761</v>
      </c>
      <c r="E79" s="5">
        <v>586</v>
      </c>
      <c r="F79" s="5">
        <v>55</v>
      </c>
      <c r="G79" s="5">
        <v>89</v>
      </c>
      <c r="H79" s="5">
        <v>8</v>
      </c>
      <c r="I79" s="5">
        <v>7</v>
      </c>
      <c r="J79" s="5">
        <v>745</v>
      </c>
      <c r="K79" s="5">
        <v>16</v>
      </c>
      <c r="L79" s="5">
        <v>573</v>
      </c>
    </row>
    <row r="80" spans="1:12" ht="17.25" thickBot="1">
      <c r="A80" s="3"/>
      <c r="B80" s="3" t="s">
        <v>13589</v>
      </c>
      <c r="C80" s="4">
        <v>2298</v>
      </c>
      <c r="D80" s="4">
        <v>1087</v>
      </c>
      <c r="E80" s="5">
        <v>837</v>
      </c>
      <c r="F80" s="5">
        <v>60</v>
      </c>
      <c r="G80" s="5">
        <v>146</v>
      </c>
      <c r="H80" s="5">
        <v>16</v>
      </c>
      <c r="I80" s="5">
        <v>14</v>
      </c>
      <c r="J80" s="4">
        <v>1073</v>
      </c>
      <c r="K80" s="5">
        <v>14</v>
      </c>
      <c r="L80" s="4">
        <v>1211</v>
      </c>
    </row>
    <row r="81" spans="1:12" ht="17.25" thickBot="1">
      <c r="A81" s="3" t="s">
        <v>13588</v>
      </c>
      <c r="B81" s="3" t="s">
        <v>36</v>
      </c>
      <c r="C81" s="4">
        <v>12690</v>
      </c>
      <c r="D81" s="4">
        <v>7041</v>
      </c>
      <c r="E81" s="4">
        <v>5470</v>
      </c>
      <c r="F81" s="5">
        <v>575</v>
      </c>
      <c r="G81" s="5">
        <v>659</v>
      </c>
      <c r="H81" s="5">
        <v>146</v>
      </c>
      <c r="I81" s="5">
        <v>61</v>
      </c>
      <c r="J81" s="4">
        <v>6911</v>
      </c>
      <c r="K81" s="5">
        <v>130</v>
      </c>
      <c r="L81" s="4">
        <v>5649</v>
      </c>
    </row>
    <row r="82" spans="1:12" ht="23.25" thickBot="1">
      <c r="A82" s="3"/>
      <c r="B82" s="3" t="s">
        <v>37</v>
      </c>
      <c r="C82" s="4">
        <v>3282</v>
      </c>
      <c r="D82" s="4">
        <v>3281</v>
      </c>
      <c r="E82" s="4">
        <v>2663</v>
      </c>
      <c r="F82" s="5">
        <v>213</v>
      </c>
      <c r="G82" s="5">
        <v>250</v>
      </c>
      <c r="H82" s="5">
        <v>69</v>
      </c>
      <c r="I82" s="5">
        <v>21</v>
      </c>
      <c r="J82" s="4">
        <v>3216</v>
      </c>
      <c r="K82" s="5">
        <v>65</v>
      </c>
      <c r="L82" s="5">
        <v>1</v>
      </c>
    </row>
    <row r="83" spans="1:12" ht="17.25" thickBot="1">
      <c r="A83" s="3"/>
      <c r="B83" s="3" t="s">
        <v>13587</v>
      </c>
      <c r="C83" s="4">
        <v>2489</v>
      </c>
      <c r="D83" s="5">
        <v>883</v>
      </c>
      <c r="E83" s="5">
        <v>650</v>
      </c>
      <c r="F83" s="5">
        <v>111</v>
      </c>
      <c r="G83" s="5">
        <v>74</v>
      </c>
      <c r="H83" s="5">
        <v>19</v>
      </c>
      <c r="I83" s="5">
        <v>12</v>
      </c>
      <c r="J83" s="5">
        <v>866</v>
      </c>
      <c r="K83" s="5">
        <v>17</v>
      </c>
      <c r="L83" s="4">
        <v>1606</v>
      </c>
    </row>
    <row r="84" spans="1:12" ht="17.25" thickBot="1">
      <c r="A84" s="3"/>
      <c r="B84" s="3" t="s">
        <v>13586</v>
      </c>
      <c r="C84" s="4">
        <v>2364</v>
      </c>
      <c r="D84" s="5">
        <v>761</v>
      </c>
      <c r="E84" s="5">
        <v>552</v>
      </c>
      <c r="F84" s="5">
        <v>76</v>
      </c>
      <c r="G84" s="5">
        <v>93</v>
      </c>
      <c r="H84" s="5">
        <v>22</v>
      </c>
      <c r="I84" s="5">
        <v>9</v>
      </c>
      <c r="J84" s="5">
        <v>752</v>
      </c>
      <c r="K84" s="5">
        <v>9</v>
      </c>
      <c r="L84" s="4">
        <v>1603</v>
      </c>
    </row>
    <row r="85" spans="1:12" ht="17.25" thickBot="1">
      <c r="A85" s="3"/>
      <c r="B85" s="3" t="s">
        <v>13585</v>
      </c>
      <c r="C85" s="4">
        <v>2884</v>
      </c>
      <c r="D85" s="4">
        <v>1462</v>
      </c>
      <c r="E85" s="4">
        <v>1123</v>
      </c>
      <c r="F85" s="5">
        <v>115</v>
      </c>
      <c r="G85" s="5">
        <v>167</v>
      </c>
      <c r="H85" s="5">
        <v>22</v>
      </c>
      <c r="I85" s="5">
        <v>14</v>
      </c>
      <c r="J85" s="4">
        <v>1441</v>
      </c>
      <c r="K85" s="5">
        <v>21</v>
      </c>
      <c r="L85" s="4">
        <v>1422</v>
      </c>
    </row>
    <row r="86" spans="1:12" ht="17.25" thickBot="1">
      <c r="A86" s="3"/>
      <c r="B86" s="3" t="s">
        <v>13584</v>
      </c>
      <c r="C86" s="4">
        <v>1671</v>
      </c>
      <c r="D86" s="5">
        <v>654</v>
      </c>
      <c r="E86" s="5">
        <v>482</v>
      </c>
      <c r="F86" s="5">
        <v>60</v>
      </c>
      <c r="G86" s="5">
        <v>75</v>
      </c>
      <c r="H86" s="5">
        <v>14</v>
      </c>
      <c r="I86" s="5">
        <v>5</v>
      </c>
      <c r="J86" s="5">
        <v>636</v>
      </c>
      <c r="K86" s="5">
        <v>18</v>
      </c>
      <c r="L86" s="4">
        <v>1017</v>
      </c>
    </row>
    <row r="87" spans="1:12" ht="23.25" thickBot="1">
      <c r="A87" s="3" t="s">
        <v>97</v>
      </c>
      <c r="B87" s="3"/>
      <c r="C87" s="5">
        <v>0</v>
      </c>
      <c r="D87" s="5">
        <v>6</v>
      </c>
      <c r="E87" s="5">
        <v>3</v>
      </c>
      <c r="F87" s="5">
        <v>0</v>
      </c>
      <c r="G87" s="5">
        <v>1</v>
      </c>
      <c r="H87" s="5">
        <v>0</v>
      </c>
      <c r="I87" s="5">
        <v>0</v>
      </c>
      <c r="J87" s="5">
        <v>4</v>
      </c>
      <c r="K87" s="5">
        <v>2</v>
      </c>
      <c r="L87" s="5">
        <v>-6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9B5AF-35CC-4DA0-8FFB-E3104079A1D3}">
  <dimension ref="A1:X6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1044</v>
      </c>
      <c r="F3" s="2" t="s">
        <v>1045</v>
      </c>
      <c r="G3" s="2" t="s">
        <v>1046</v>
      </c>
      <c r="H3" s="44"/>
      <c r="I3" s="2"/>
      <c r="J3" s="44"/>
      <c r="U3" t="s">
        <v>3</v>
      </c>
      <c r="V3" t="str">
        <f t="shared" si="0"/>
        <v>우원식</v>
      </c>
      <c r="W3" t="str">
        <f t="shared" si="0"/>
        <v>이동섭</v>
      </c>
      <c r="X3" t="str">
        <f t="shared" si="0"/>
        <v>차동익</v>
      </c>
    </row>
    <row r="4" spans="1:24" ht="17.25" thickBot="1">
      <c r="A4" s="3" t="s">
        <v>30</v>
      </c>
      <c r="B4" s="3"/>
      <c r="C4" s="4">
        <v>163736</v>
      </c>
      <c r="D4" s="4">
        <v>115788</v>
      </c>
      <c r="E4" s="4">
        <v>71708</v>
      </c>
      <c r="F4" s="4">
        <v>41792</v>
      </c>
      <c r="G4" s="5">
        <v>906</v>
      </c>
      <c r="H4" s="4">
        <v>114406</v>
      </c>
      <c r="I4" s="4">
        <v>1382</v>
      </c>
      <c r="J4" s="4">
        <v>47948</v>
      </c>
      <c r="V4" s="8"/>
      <c r="W4" s="8"/>
      <c r="X4" s="8"/>
    </row>
    <row r="5" spans="1:24" ht="23.25" thickBot="1">
      <c r="A5" s="3" t="s">
        <v>31</v>
      </c>
      <c r="B5" s="3"/>
      <c r="C5" s="5">
        <v>401</v>
      </c>
      <c r="D5" s="5">
        <v>384</v>
      </c>
      <c r="E5" s="5">
        <v>225</v>
      </c>
      <c r="F5" s="5">
        <v>136</v>
      </c>
      <c r="G5" s="5">
        <v>7</v>
      </c>
      <c r="H5" s="5">
        <v>368</v>
      </c>
      <c r="I5" s="5">
        <v>16</v>
      </c>
      <c r="J5" s="5">
        <v>17</v>
      </c>
      <c r="T5" t="s">
        <v>2929</v>
      </c>
      <c r="U5">
        <f>SUMIF($A:$A,"합계",D:D)</f>
        <v>115788</v>
      </c>
      <c r="V5">
        <f>SUMIF($A:$A,"합계",E:E)</f>
        <v>71708</v>
      </c>
      <c r="W5">
        <f>SUMIF($A:$A,"합계",F:F)</f>
        <v>41792</v>
      </c>
      <c r="X5">
        <f>SUMIF($A:$A,"합계",G:G)</f>
        <v>906</v>
      </c>
    </row>
    <row r="6" spans="1:24" ht="23.25" thickBot="1">
      <c r="A6" s="3" t="s">
        <v>32</v>
      </c>
      <c r="B6" s="3"/>
      <c r="C6" s="4">
        <v>11593</v>
      </c>
      <c r="D6" s="4">
        <v>11565</v>
      </c>
      <c r="E6" s="4">
        <v>7710</v>
      </c>
      <c r="F6" s="4">
        <v>3584</v>
      </c>
      <c r="G6" s="5">
        <v>101</v>
      </c>
      <c r="H6" s="4">
        <v>11395</v>
      </c>
      <c r="I6" s="5">
        <v>170</v>
      </c>
      <c r="J6" s="5">
        <v>28</v>
      </c>
      <c r="T6" t="s">
        <v>2930</v>
      </c>
      <c r="U6">
        <f>U5-U7</f>
        <v>73837</v>
      </c>
      <c r="V6">
        <f>V5-V7</f>
        <v>42811</v>
      </c>
      <c r="W6">
        <f>W5-W7</f>
        <v>29469</v>
      </c>
      <c r="X6">
        <f>X5-X7</f>
        <v>623</v>
      </c>
    </row>
    <row r="7" spans="1:24" ht="23.25" thickBot="1">
      <c r="A7" s="3" t="s">
        <v>33</v>
      </c>
      <c r="B7" s="3"/>
      <c r="C7" s="5">
        <v>686</v>
      </c>
      <c r="D7" s="5">
        <v>175</v>
      </c>
      <c r="E7" s="5">
        <v>131</v>
      </c>
      <c r="F7" s="5">
        <v>41</v>
      </c>
      <c r="G7" s="5">
        <v>1</v>
      </c>
      <c r="H7" s="5">
        <v>173</v>
      </c>
      <c r="I7" s="5">
        <v>2</v>
      </c>
      <c r="J7" s="5">
        <v>511</v>
      </c>
      <c r="T7" t="s">
        <v>2931</v>
      </c>
      <c r="U7">
        <f>U11+U10+U9</f>
        <v>41951</v>
      </c>
      <c r="V7">
        <f>V11+V10+V9</f>
        <v>28897</v>
      </c>
      <c r="W7">
        <f>W11+W10+W9</f>
        <v>12323</v>
      </c>
      <c r="X7">
        <f>X11+X10+X9</f>
        <v>283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3</v>
      </c>
      <c r="F8" s="5">
        <v>2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1047</v>
      </c>
      <c r="B9" s="3" t="s">
        <v>36</v>
      </c>
      <c r="C9" s="4">
        <v>21822</v>
      </c>
      <c r="D9" s="4">
        <v>14725</v>
      </c>
      <c r="E9" s="4">
        <v>8654</v>
      </c>
      <c r="F9" s="4">
        <v>5720</v>
      </c>
      <c r="G9" s="5">
        <v>131</v>
      </c>
      <c r="H9" s="4">
        <v>14505</v>
      </c>
      <c r="I9" s="5">
        <v>220</v>
      </c>
      <c r="J9" s="4">
        <v>7097</v>
      </c>
      <c r="T9" t="s">
        <v>2934</v>
      </c>
      <c r="U9">
        <f>SUMIF($A:$A,"거소·선상투표",D:D)+SUMIF($A:$A,"국외부재자투표",D:D)+SUMIF($A:$A,"국외부재자투표(공관)",D:D)</f>
        <v>564</v>
      </c>
      <c r="V9">
        <f t="shared" ref="V9:X11" si="1">SUMIF($A:$A,"거소·선상투표",E:E)+SUMIF($A:$A,"국외부재자투표",E:E)+SUMIF($A:$A,"국외부재자투표(공관)",E:E)</f>
        <v>359</v>
      </c>
      <c r="W9">
        <f t="shared" si="1"/>
        <v>179</v>
      </c>
      <c r="X9">
        <f t="shared" si="1"/>
        <v>8</v>
      </c>
    </row>
    <row r="10" spans="1:24" ht="23.25" thickBot="1">
      <c r="A10" s="3"/>
      <c r="B10" s="3" t="s">
        <v>37</v>
      </c>
      <c r="C10" s="4">
        <v>4338</v>
      </c>
      <c r="D10" s="4">
        <v>4338</v>
      </c>
      <c r="E10" s="4">
        <v>2867</v>
      </c>
      <c r="F10" s="4">
        <v>1366</v>
      </c>
      <c r="G10" s="5">
        <v>38</v>
      </c>
      <c r="H10" s="4">
        <v>4271</v>
      </c>
      <c r="I10" s="5">
        <v>67</v>
      </c>
      <c r="J10" s="5">
        <v>0</v>
      </c>
      <c r="T10" t="s">
        <v>2932</v>
      </c>
      <c r="U10">
        <f>SUMIF($B:$B,"관내사전투표",D:D)</f>
        <v>29822</v>
      </c>
      <c r="V10">
        <f t="shared" ref="V10:X12" si="2">SUMIF($B:$B,"관내사전투표",E:E)</f>
        <v>20828</v>
      </c>
      <c r="W10">
        <f t="shared" si="2"/>
        <v>8560</v>
      </c>
      <c r="X10">
        <f t="shared" si="2"/>
        <v>174</v>
      </c>
    </row>
    <row r="11" spans="1:24" ht="23.25" thickBot="1">
      <c r="A11" s="3"/>
      <c r="B11" s="3" t="s">
        <v>1048</v>
      </c>
      <c r="C11" s="4">
        <v>2345</v>
      </c>
      <c r="D11" s="4">
        <v>1414</v>
      </c>
      <c r="E11" s="5">
        <v>722</v>
      </c>
      <c r="F11" s="5">
        <v>673</v>
      </c>
      <c r="G11" s="5">
        <v>8</v>
      </c>
      <c r="H11" s="4">
        <v>1403</v>
      </c>
      <c r="I11" s="5">
        <v>11</v>
      </c>
      <c r="J11" s="5">
        <v>931</v>
      </c>
      <c r="T11" t="s">
        <v>2933</v>
      </c>
      <c r="U11">
        <f>SUMIF($A:$A,"관외사전투표",D:D)</f>
        <v>11565</v>
      </c>
      <c r="V11">
        <f t="shared" ref="V11:X13" si="3">SUMIF($A:$A,"관외사전투표",E:E)</f>
        <v>7710</v>
      </c>
      <c r="W11">
        <f t="shared" si="3"/>
        <v>3584</v>
      </c>
      <c r="X11">
        <f t="shared" si="3"/>
        <v>101</v>
      </c>
    </row>
    <row r="12" spans="1:24" ht="23.25" thickBot="1">
      <c r="A12" s="3"/>
      <c r="B12" s="3" t="s">
        <v>1049</v>
      </c>
      <c r="C12" s="4">
        <v>2625</v>
      </c>
      <c r="D12" s="4">
        <v>1548</v>
      </c>
      <c r="E12" s="5">
        <v>917</v>
      </c>
      <c r="F12" s="5">
        <v>588</v>
      </c>
      <c r="G12" s="5">
        <v>18</v>
      </c>
      <c r="H12" s="4">
        <v>1523</v>
      </c>
      <c r="I12" s="5">
        <v>25</v>
      </c>
      <c r="J12" s="4">
        <v>1077</v>
      </c>
    </row>
    <row r="13" spans="1:24" ht="23.25" thickBot="1">
      <c r="A13" s="3"/>
      <c r="B13" s="3" t="s">
        <v>1050</v>
      </c>
      <c r="C13" s="4">
        <v>3071</v>
      </c>
      <c r="D13" s="4">
        <v>1642</v>
      </c>
      <c r="E13" s="5">
        <v>800</v>
      </c>
      <c r="F13" s="5">
        <v>786</v>
      </c>
      <c r="G13" s="5">
        <v>29</v>
      </c>
      <c r="H13" s="4">
        <v>1615</v>
      </c>
      <c r="I13" s="5">
        <v>27</v>
      </c>
      <c r="J13" s="4">
        <v>1429</v>
      </c>
    </row>
    <row r="14" spans="1:24" ht="23.25" thickBot="1">
      <c r="A14" s="3"/>
      <c r="B14" s="3" t="s">
        <v>1051</v>
      </c>
      <c r="C14" s="4">
        <v>3079</v>
      </c>
      <c r="D14" s="4">
        <v>1952</v>
      </c>
      <c r="E14" s="4">
        <v>1077</v>
      </c>
      <c r="F14" s="5">
        <v>828</v>
      </c>
      <c r="G14" s="5">
        <v>15</v>
      </c>
      <c r="H14" s="4">
        <v>1920</v>
      </c>
      <c r="I14" s="5">
        <v>32</v>
      </c>
      <c r="J14" s="4">
        <v>1127</v>
      </c>
      <c r="U14" s="8"/>
      <c r="V14" s="8"/>
      <c r="W14" s="8"/>
      <c r="X14" s="8"/>
    </row>
    <row r="15" spans="1:24" ht="23.25" thickBot="1">
      <c r="A15" s="3"/>
      <c r="B15" s="3" t="s">
        <v>1052</v>
      </c>
      <c r="C15" s="4">
        <v>3053</v>
      </c>
      <c r="D15" s="4">
        <v>1581</v>
      </c>
      <c r="E15" s="5">
        <v>920</v>
      </c>
      <c r="F15" s="5">
        <v>622</v>
      </c>
      <c r="G15" s="5">
        <v>10</v>
      </c>
      <c r="H15" s="4">
        <v>1552</v>
      </c>
      <c r="I15" s="5">
        <v>29</v>
      </c>
      <c r="J15" s="4">
        <v>1472</v>
      </c>
      <c r="U15" s="8"/>
      <c r="V15" s="8"/>
      <c r="W15" s="8"/>
      <c r="X15" s="8"/>
    </row>
    <row r="16" spans="1:24" ht="23.25" thickBot="1">
      <c r="A16" s="3"/>
      <c r="B16" s="3" t="s">
        <v>1053</v>
      </c>
      <c r="C16" s="4">
        <v>3311</v>
      </c>
      <c r="D16" s="4">
        <v>2250</v>
      </c>
      <c r="E16" s="4">
        <v>1351</v>
      </c>
      <c r="F16" s="5">
        <v>857</v>
      </c>
      <c r="G16" s="5">
        <v>13</v>
      </c>
      <c r="H16" s="4">
        <v>2221</v>
      </c>
      <c r="I16" s="5">
        <v>29</v>
      </c>
      <c r="J16" s="4">
        <v>1061</v>
      </c>
    </row>
    <row r="17" spans="1:10" ht="17.25" thickBot="1">
      <c r="A17" s="3" t="s">
        <v>1054</v>
      </c>
      <c r="B17" s="3" t="s">
        <v>36</v>
      </c>
      <c r="C17" s="4">
        <v>18292</v>
      </c>
      <c r="D17" s="4">
        <v>12933</v>
      </c>
      <c r="E17" s="4">
        <v>8242</v>
      </c>
      <c r="F17" s="4">
        <v>4469</v>
      </c>
      <c r="G17" s="5">
        <v>83</v>
      </c>
      <c r="H17" s="4">
        <v>12794</v>
      </c>
      <c r="I17" s="5">
        <v>139</v>
      </c>
      <c r="J17" s="4">
        <v>5359</v>
      </c>
    </row>
    <row r="18" spans="1:10" ht="23.25" thickBot="1">
      <c r="A18" s="3"/>
      <c r="B18" s="3" t="s">
        <v>37</v>
      </c>
      <c r="C18" s="4">
        <v>3684</v>
      </c>
      <c r="D18" s="4">
        <v>3629</v>
      </c>
      <c r="E18" s="4">
        <v>2527</v>
      </c>
      <c r="F18" s="4">
        <v>1051</v>
      </c>
      <c r="G18" s="5">
        <v>16</v>
      </c>
      <c r="H18" s="4">
        <v>3594</v>
      </c>
      <c r="I18" s="5">
        <v>35</v>
      </c>
      <c r="J18" s="5">
        <v>55</v>
      </c>
    </row>
    <row r="19" spans="1:10" ht="23.25" thickBot="1">
      <c r="A19" s="3"/>
      <c r="B19" s="3" t="s">
        <v>1055</v>
      </c>
      <c r="C19" s="4">
        <v>2929</v>
      </c>
      <c r="D19" s="4">
        <v>1618</v>
      </c>
      <c r="E19" s="4">
        <v>1012</v>
      </c>
      <c r="F19" s="5">
        <v>564</v>
      </c>
      <c r="G19" s="5">
        <v>18</v>
      </c>
      <c r="H19" s="4">
        <v>1594</v>
      </c>
      <c r="I19" s="5">
        <v>24</v>
      </c>
      <c r="J19" s="4">
        <v>1311</v>
      </c>
    </row>
    <row r="20" spans="1:10" ht="23.25" thickBot="1">
      <c r="A20" s="3"/>
      <c r="B20" s="3" t="s">
        <v>1056</v>
      </c>
      <c r="C20" s="4">
        <v>2021</v>
      </c>
      <c r="D20" s="5">
        <v>986</v>
      </c>
      <c r="E20" s="5">
        <v>563</v>
      </c>
      <c r="F20" s="5">
        <v>380</v>
      </c>
      <c r="G20" s="5">
        <v>17</v>
      </c>
      <c r="H20" s="5">
        <v>960</v>
      </c>
      <c r="I20" s="5">
        <v>26</v>
      </c>
      <c r="J20" s="4">
        <v>1035</v>
      </c>
    </row>
    <row r="21" spans="1:10" ht="23.25" thickBot="1">
      <c r="A21" s="3"/>
      <c r="B21" s="3" t="s">
        <v>1057</v>
      </c>
      <c r="C21" s="4">
        <v>3454</v>
      </c>
      <c r="D21" s="4">
        <v>2537</v>
      </c>
      <c r="E21" s="4">
        <v>1510</v>
      </c>
      <c r="F21" s="5">
        <v>982</v>
      </c>
      <c r="G21" s="5">
        <v>17</v>
      </c>
      <c r="H21" s="4">
        <v>2509</v>
      </c>
      <c r="I21" s="5">
        <v>28</v>
      </c>
      <c r="J21" s="5">
        <v>917</v>
      </c>
    </row>
    <row r="22" spans="1:10" ht="23.25" thickBot="1">
      <c r="A22" s="3"/>
      <c r="B22" s="3" t="s">
        <v>1058</v>
      </c>
      <c r="C22" s="4">
        <v>3006</v>
      </c>
      <c r="D22" s="4">
        <v>1976</v>
      </c>
      <c r="E22" s="4">
        <v>1231</v>
      </c>
      <c r="F22" s="5">
        <v>725</v>
      </c>
      <c r="G22" s="5">
        <v>7</v>
      </c>
      <c r="H22" s="4">
        <v>1963</v>
      </c>
      <c r="I22" s="5">
        <v>13</v>
      </c>
      <c r="J22" s="4">
        <v>1030</v>
      </c>
    </row>
    <row r="23" spans="1:10" ht="23.25" thickBot="1">
      <c r="A23" s="3"/>
      <c r="B23" s="3" t="s">
        <v>1059</v>
      </c>
      <c r="C23" s="4">
        <v>3198</v>
      </c>
      <c r="D23" s="4">
        <v>2187</v>
      </c>
      <c r="E23" s="4">
        <v>1399</v>
      </c>
      <c r="F23" s="5">
        <v>767</v>
      </c>
      <c r="G23" s="5">
        <v>8</v>
      </c>
      <c r="H23" s="4">
        <v>2174</v>
      </c>
      <c r="I23" s="5">
        <v>13</v>
      </c>
      <c r="J23" s="4">
        <v>1011</v>
      </c>
    </row>
    <row r="24" spans="1:10" ht="17.25" thickBot="1">
      <c r="A24" s="3" t="s">
        <v>1060</v>
      </c>
      <c r="B24" s="3" t="s">
        <v>36</v>
      </c>
      <c r="C24" s="4">
        <v>18354</v>
      </c>
      <c r="D24" s="4">
        <v>12832</v>
      </c>
      <c r="E24" s="4">
        <v>7906</v>
      </c>
      <c r="F24" s="4">
        <v>4686</v>
      </c>
      <c r="G24" s="5">
        <v>101</v>
      </c>
      <c r="H24" s="4">
        <v>12693</v>
      </c>
      <c r="I24" s="5">
        <v>139</v>
      </c>
      <c r="J24" s="4">
        <v>5522</v>
      </c>
    </row>
    <row r="25" spans="1:10" ht="23.25" thickBot="1">
      <c r="A25" s="3"/>
      <c r="B25" s="3" t="s">
        <v>37</v>
      </c>
      <c r="C25" s="4">
        <v>3889</v>
      </c>
      <c r="D25" s="4">
        <v>3888</v>
      </c>
      <c r="E25" s="4">
        <v>2793</v>
      </c>
      <c r="F25" s="4">
        <v>1039</v>
      </c>
      <c r="G25" s="5">
        <v>24</v>
      </c>
      <c r="H25" s="4">
        <v>3856</v>
      </c>
      <c r="I25" s="5">
        <v>32</v>
      </c>
      <c r="J25" s="5">
        <v>1</v>
      </c>
    </row>
    <row r="26" spans="1:10" ht="23.25" thickBot="1">
      <c r="A26" s="3"/>
      <c r="B26" s="3" t="s">
        <v>1061</v>
      </c>
      <c r="C26" s="4">
        <v>1921</v>
      </c>
      <c r="D26" s="4">
        <v>1065</v>
      </c>
      <c r="E26" s="5">
        <v>527</v>
      </c>
      <c r="F26" s="5">
        <v>516</v>
      </c>
      <c r="G26" s="5">
        <v>11</v>
      </c>
      <c r="H26" s="4">
        <v>1054</v>
      </c>
      <c r="I26" s="5">
        <v>11</v>
      </c>
      <c r="J26" s="5">
        <v>856</v>
      </c>
    </row>
    <row r="27" spans="1:10" ht="23.25" thickBot="1">
      <c r="A27" s="3"/>
      <c r="B27" s="3" t="s">
        <v>1062</v>
      </c>
      <c r="C27" s="5">
        <v>938</v>
      </c>
      <c r="D27" s="5">
        <v>371</v>
      </c>
      <c r="E27" s="5">
        <v>173</v>
      </c>
      <c r="F27" s="5">
        <v>188</v>
      </c>
      <c r="G27" s="5">
        <v>7</v>
      </c>
      <c r="H27" s="5">
        <v>368</v>
      </c>
      <c r="I27" s="5">
        <v>3</v>
      </c>
      <c r="J27" s="5">
        <v>567</v>
      </c>
    </row>
    <row r="28" spans="1:10" ht="23.25" thickBot="1">
      <c r="A28" s="3"/>
      <c r="B28" s="3" t="s">
        <v>1063</v>
      </c>
      <c r="C28" s="4">
        <v>2713</v>
      </c>
      <c r="D28" s="4">
        <v>1765</v>
      </c>
      <c r="E28" s="4">
        <v>1076</v>
      </c>
      <c r="F28" s="5">
        <v>644</v>
      </c>
      <c r="G28" s="5">
        <v>19</v>
      </c>
      <c r="H28" s="4">
        <v>1739</v>
      </c>
      <c r="I28" s="5">
        <v>26</v>
      </c>
      <c r="J28" s="5">
        <v>948</v>
      </c>
    </row>
    <row r="29" spans="1:10" ht="23.25" thickBot="1">
      <c r="A29" s="3"/>
      <c r="B29" s="3" t="s">
        <v>1064</v>
      </c>
      <c r="C29" s="4">
        <v>3049</v>
      </c>
      <c r="D29" s="4">
        <v>2021</v>
      </c>
      <c r="E29" s="4">
        <v>1288</v>
      </c>
      <c r="F29" s="5">
        <v>697</v>
      </c>
      <c r="G29" s="5">
        <v>17</v>
      </c>
      <c r="H29" s="4">
        <v>2002</v>
      </c>
      <c r="I29" s="5">
        <v>19</v>
      </c>
      <c r="J29" s="4">
        <v>1028</v>
      </c>
    </row>
    <row r="30" spans="1:10" ht="23.25" thickBot="1">
      <c r="A30" s="3"/>
      <c r="B30" s="3" t="s">
        <v>1065</v>
      </c>
      <c r="C30" s="4">
        <v>2807</v>
      </c>
      <c r="D30" s="4">
        <v>1721</v>
      </c>
      <c r="E30" s="5">
        <v>995</v>
      </c>
      <c r="F30" s="5">
        <v>692</v>
      </c>
      <c r="G30" s="5">
        <v>12</v>
      </c>
      <c r="H30" s="4">
        <v>1699</v>
      </c>
      <c r="I30" s="5">
        <v>22</v>
      </c>
      <c r="J30" s="4">
        <v>1086</v>
      </c>
    </row>
    <row r="31" spans="1:10" ht="23.25" thickBot="1">
      <c r="A31" s="3"/>
      <c r="B31" s="3" t="s">
        <v>1066</v>
      </c>
      <c r="C31" s="4">
        <v>3037</v>
      </c>
      <c r="D31" s="4">
        <v>2001</v>
      </c>
      <c r="E31" s="4">
        <v>1054</v>
      </c>
      <c r="F31" s="5">
        <v>910</v>
      </c>
      <c r="G31" s="5">
        <v>11</v>
      </c>
      <c r="H31" s="4">
        <v>1975</v>
      </c>
      <c r="I31" s="5">
        <v>26</v>
      </c>
      <c r="J31" s="4">
        <v>1036</v>
      </c>
    </row>
    <row r="32" spans="1:10" ht="17.25" thickBot="1">
      <c r="A32" s="3" t="s">
        <v>1067</v>
      </c>
      <c r="B32" s="3" t="s">
        <v>36</v>
      </c>
      <c r="C32" s="4">
        <v>19866</v>
      </c>
      <c r="D32" s="4">
        <v>14394</v>
      </c>
      <c r="E32" s="4">
        <v>9118</v>
      </c>
      <c r="F32" s="4">
        <v>5059</v>
      </c>
      <c r="G32" s="5">
        <v>96</v>
      </c>
      <c r="H32" s="4">
        <v>14273</v>
      </c>
      <c r="I32" s="5">
        <v>121</v>
      </c>
      <c r="J32" s="4">
        <v>5472</v>
      </c>
    </row>
    <row r="33" spans="1:10" ht="23.25" thickBot="1">
      <c r="A33" s="3"/>
      <c r="B33" s="3" t="s">
        <v>37</v>
      </c>
      <c r="C33" s="4">
        <v>4719</v>
      </c>
      <c r="D33" s="4">
        <v>4719</v>
      </c>
      <c r="E33" s="4">
        <v>3435</v>
      </c>
      <c r="F33" s="4">
        <v>1245</v>
      </c>
      <c r="G33" s="5">
        <v>18</v>
      </c>
      <c r="H33" s="4">
        <v>4698</v>
      </c>
      <c r="I33" s="5">
        <v>21</v>
      </c>
      <c r="J33" s="5">
        <v>0</v>
      </c>
    </row>
    <row r="34" spans="1:10" ht="23.25" thickBot="1">
      <c r="A34" s="3"/>
      <c r="B34" s="3" t="s">
        <v>1068</v>
      </c>
      <c r="C34" s="4">
        <v>2959</v>
      </c>
      <c r="D34" s="4">
        <v>1709</v>
      </c>
      <c r="E34" s="5">
        <v>992</v>
      </c>
      <c r="F34" s="5">
        <v>671</v>
      </c>
      <c r="G34" s="5">
        <v>23</v>
      </c>
      <c r="H34" s="4">
        <v>1686</v>
      </c>
      <c r="I34" s="5">
        <v>23</v>
      </c>
      <c r="J34" s="4">
        <v>1250</v>
      </c>
    </row>
    <row r="35" spans="1:10" ht="23.25" thickBot="1">
      <c r="A35" s="3"/>
      <c r="B35" s="3" t="s">
        <v>1069</v>
      </c>
      <c r="C35" s="4">
        <v>3170</v>
      </c>
      <c r="D35" s="4">
        <v>1935</v>
      </c>
      <c r="E35" s="4">
        <v>1162</v>
      </c>
      <c r="F35" s="5">
        <v>737</v>
      </c>
      <c r="G35" s="5">
        <v>19</v>
      </c>
      <c r="H35" s="4">
        <v>1918</v>
      </c>
      <c r="I35" s="5">
        <v>17</v>
      </c>
      <c r="J35" s="4">
        <v>1235</v>
      </c>
    </row>
    <row r="36" spans="1:10" ht="23.25" thickBot="1">
      <c r="A36" s="3"/>
      <c r="B36" s="3" t="s">
        <v>1070</v>
      </c>
      <c r="C36" s="4">
        <v>2776</v>
      </c>
      <c r="D36" s="4">
        <v>1835</v>
      </c>
      <c r="E36" s="4">
        <v>1109</v>
      </c>
      <c r="F36" s="5">
        <v>696</v>
      </c>
      <c r="G36" s="5">
        <v>9</v>
      </c>
      <c r="H36" s="4">
        <v>1814</v>
      </c>
      <c r="I36" s="5">
        <v>21</v>
      </c>
      <c r="J36" s="5">
        <v>941</v>
      </c>
    </row>
    <row r="37" spans="1:10" ht="23.25" thickBot="1">
      <c r="A37" s="3"/>
      <c r="B37" s="3" t="s">
        <v>1071</v>
      </c>
      <c r="C37" s="4">
        <v>3283</v>
      </c>
      <c r="D37" s="4">
        <v>2240</v>
      </c>
      <c r="E37" s="4">
        <v>1349</v>
      </c>
      <c r="F37" s="5">
        <v>855</v>
      </c>
      <c r="G37" s="5">
        <v>14</v>
      </c>
      <c r="H37" s="4">
        <v>2218</v>
      </c>
      <c r="I37" s="5">
        <v>22</v>
      </c>
      <c r="J37" s="4">
        <v>1043</v>
      </c>
    </row>
    <row r="38" spans="1:10" ht="23.25" thickBot="1">
      <c r="A38" s="3"/>
      <c r="B38" s="3" t="s">
        <v>1072</v>
      </c>
      <c r="C38" s="4">
        <v>2959</v>
      </c>
      <c r="D38" s="4">
        <v>1956</v>
      </c>
      <c r="E38" s="4">
        <v>1071</v>
      </c>
      <c r="F38" s="5">
        <v>855</v>
      </c>
      <c r="G38" s="5">
        <v>13</v>
      </c>
      <c r="H38" s="4">
        <v>1939</v>
      </c>
      <c r="I38" s="5">
        <v>17</v>
      </c>
      <c r="J38" s="4">
        <v>1003</v>
      </c>
    </row>
    <row r="39" spans="1:10" ht="17.25" thickBot="1">
      <c r="A39" s="3" t="s">
        <v>1073</v>
      </c>
      <c r="B39" s="3" t="s">
        <v>36</v>
      </c>
      <c r="C39" s="4">
        <v>29375</v>
      </c>
      <c r="D39" s="4">
        <v>19411</v>
      </c>
      <c r="E39" s="4">
        <v>12037</v>
      </c>
      <c r="F39" s="4">
        <v>6972</v>
      </c>
      <c r="G39" s="5">
        <v>161</v>
      </c>
      <c r="H39" s="4">
        <v>19170</v>
      </c>
      <c r="I39" s="5">
        <v>241</v>
      </c>
      <c r="J39" s="4">
        <v>9964</v>
      </c>
    </row>
    <row r="40" spans="1:10" ht="23.25" thickBot="1">
      <c r="A40" s="3"/>
      <c r="B40" s="3" t="s">
        <v>37</v>
      </c>
      <c r="C40" s="4">
        <v>5146</v>
      </c>
      <c r="D40" s="4">
        <v>5145</v>
      </c>
      <c r="E40" s="4">
        <v>3626</v>
      </c>
      <c r="F40" s="4">
        <v>1441</v>
      </c>
      <c r="G40" s="5">
        <v>31</v>
      </c>
      <c r="H40" s="4">
        <v>5098</v>
      </c>
      <c r="I40" s="5">
        <v>47</v>
      </c>
      <c r="J40" s="5">
        <v>1</v>
      </c>
    </row>
    <row r="41" spans="1:10" ht="23.25" thickBot="1">
      <c r="A41" s="3"/>
      <c r="B41" s="3" t="s">
        <v>1074</v>
      </c>
      <c r="C41" s="4">
        <v>2606</v>
      </c>
      <c r="D41" s="4">
        <v>1529</v>
      </c>
      <c r="E41" s="5">
        <v>955</v>
      </c>
      <c r="F41" s="5">
        <v>541</v>
      </c>
      <c r="G41" s="5">
        <v>19</v>
      </c>
      <c r="H41" s="4">
        <v>1515</v>
      </c>
      <c r="I41" s="5">
        <v>14</v>
      </c>
      <c r="J41" s="4">
        <v>1077</v>
      </c>
    </row>
    <row r="42" spans="1:10" ht="23.25" thickBot="1">
      <c r="A42" s="3"/>
      <c r="B42" s="3" t="s">
        <v>1075</v>
      </c>
      <c r="C42" s="4">
        <v>2765</v>
      </c>
      <c r="D42" s="4">
        <v>1941</v>
      </c>
      <c r="E42" s="4">
        <v>1148</v>
      </c>
      <c r="F42" s="5">
        <v>765</v>
      </c>
      <c r="G42" s="5">
        <v>11</v>
      </c>
      <c r="H42" s="4">
        <v>1924</v>
      </c>
      <c r="I42" s="5">
        <v>17</v>
      </c>
      <c r="J42" s="5">
        <v>824</v>
      </c>
    </row>
    <row r="43" spans="1:10" ht="23.25" thickBot="1">
      <c r="A43" s="3"/>
      <c r="B43" s="3" t="s">
        <v>1076</v>
      </c>
      <c r="C43" s="4">
        <v>2276</v>
      </c>
      <c r="D43" s="4">
        <v>1409</v>
      </c>
      <c r="E43" s="5">
        <v>858</v>
      </c>
      <c r="F43" s="5">
        <v>523</v>
      </c>
      <c r="G43" s="5">
        <v>9</v>
      </c>
      <c r="H43" s="4">
        <v>1390</v>
      </c>
      <c r="I43" s="5">
        <v>19</v>
      </c>
      <c r="J43" s="5">
        <v>867</v>
      </c>
    </row>
    <row r="44" spans="1:10" ht="23.25" thickBot="1">
      <c r="A44" s="3"/>
      <c r="B44" s="3" t="s">
        <v>1077</v>
      </c>
      <c r="C44" s="4">
        <v>2440</v>
      </c>
      <c r="D44" s="4">
        <v>1429</v>
      </c>
      <c r="E44" s="5">
        <v>912</v>
      </c>
      <c r="F44" s="5">
        <v>491</v>
      </c>
      <c r="G44" s="5">
        <v>8</v>
      </c>
      <c r="H44" s="4">
        <v>1411</v>
      </c>
      <c r="I44" s="5">
        <v>18</v>
      </c>
      <c r="J44" s="4">
        <v>1011</v>
      </c>
    </row>
    <row r="45" spans="1:10" ht="23.25" thickBot="1">
      <c r="A45" s="3"/>
      <c r="B45" s="3" t="s">
        <v>1078</v>
      </c>
      <c r="C45" s="4">
        <v>2652</v>
      </c>
      <c r="D45" s="4">
        <v>1437</v>
      </c>
      <c r="E45" s="5">
        <v>853</v>
      </c>
      <c r="F45" s="5">
        <v>555</v>
      </c>
      <c r="G45" s="5">
        <v>13</v>
      </c>
      <c r="H45" s="4">
        <v>1421</v>
      </c>
      <c r="I45" s="5">
        <v>16</v>
      </c>
      <c r="J45" s="4">
        <v>1215</v>
      </c>
    </row>
    <row r="46" spans="1:10" ht="23.25" thickBot="1">
      <c r="A46" s="3"/>
      <c r="B46" s="3" t="s">
        <v>1079</v>
      </c>
      <c r="C46" s="4">
        <v>2409</v>
      </c>
      <c r="D46" s="4">
        <v>1513</v>
      </c>
      <c r="E46" s="5">
        <v>884</v>
      </c>
      <c r="F46" s="5">
        <v>591</v>
      </c>
      <c r="G46" s="5">
        <v>16</v>
      </c>
      <c r="H46" s="4">
        <v>1491</v>
      </c>
      <c r="I46" s="5">
        <v>22</v>
      </c>
      <c r="J46" s="5">
        <v>896</v>
      </c>
    </row>
    <row r="47" spans="1:10" ht="23.25" thickBot="1">
      <c r="A47" s="3"/>
      <c r="B47" s="3" t="s">
        <v>1080</v>
      </c>
      <c r="C47" s="4">
        <v>2182</v>
      </c>
      <c r="D47" s="4">
        <v>1388</v>
      </c>
      <c r="E47" s="5">
        <v>808</v>
      </c>
      <c r="F47" s="5">
        <v>533</v>
      </c>
      <c r="G47" s="5">
        <v>11</v>
      </c>
      <c r="H47" s="4">
        <v>1352</v>
      </c>
      <c r="I47" s="5">
        <v>36</v>
      </c>
      <c r="J47" s="5">
        <v>794</v>
      </c>
    </row>
    <row r="48" spans="1:10" ht="23.25" thickBot="1">
      <c r="A48" s="3"/>
      <c r="B48" s="3" t="s">
        <v>1081</v>
      </c>
      <c r="C48" s="4">
        <v>2387</v>
      </c>
      <c r="D48" s="4">
        <v>1244</v>
      </c>
      <c r="E48" s="5">
        <v>724</v>
      </c>
      <c r="F48" s="5">
        <v>487</v>
      </c>
      <c r="G48" s="5">
        <v>12</v>
      </c>
      <c r="H48" s="4">
        <v>1223</v>
      </c>
      <c r="I48" s="5">
        <v>21</v>
      </c>
      <c r="J48" s="4">
        <v>1143</v>
      </c>
    </row>
    <row r="49" spans="1:10" ht="23.25" thickBot="1">
      <c r="A49" s="3"/>
      <c r="B49" s="3" t="s">
        <v>1082</v>
      </c>
      <c r="C49" s="4">
        <v>1625</v>
      </c>
      <c r="D49" s="5">
        <v>912</v>
      </c>
      <c r="E49" s="5">
        <v>481</v>
      </c>
      <c r="F49" s="5">
        <v>408</v>
      </c>
      <c r="G49" s="5">
        <v>13</v>
      </c>
      <c r="H49" s="5">
        <v>902</v>
      </c>
      <c r="I49" s="5">
        <v>10</v>
      </c>
      <c r="J49" s="5">
        <v>713</v>
      </c>
    </row>
    <row r="50" spans="1:10" ht="23.25" thickBot="1">
      <c r="A50" s="3"/>
      <c r="B50" s="3" t="s">
        <v>1083</v>
      </c>
      <c r="C50" s="4">
        <v>2887</v>
      </c>
      <c r="D50" s="4">
        <v>1464</v>
      </c>
      <c r="E50" s="5">
        <v>788</v>
      </c>
      <c r="F50" s="5">
        <v>637</v>
      </c>
      <c r="G50" s="5">
        <v>18</v>
      </c>
      <c r="H50" s="4">
        <v>1443</v>
      </c>
      <c r="I50" s="5">
        <v>21</v>
      </c>
      <c r="J50" s="4">
        <v>1423</v>
      </c>
    </row>
    <row r="51" spans="1:10" ht="17.25" thickBot="1">
      <c r="A51" s="3" t="s">
        <v>1084</v>
      </c>
      <c r="B51" s="3" t="s">
        <v>36</v>
      </c>
      <c r="C51" s="4">
        <v>16641</v>
      </c>
      <c r="D51" s="4">
        <v>11073</v>
      </c>
      <c r="E51" s="4">
        <v>6723</v>
      </c>
      <c r="F51" s="4">
        <v>4117</v>
      </c>
      <c r="G51" s="5">
        <v>99</v>
      </c>
      <c r="H51" s="4">
        <v>10939</v>
      </c>
      <c r="I51" s="5">
        <v>134</v>
      </c>
      <c r="J51" s="4">
        <v>5568</v>
      </c>
    </row>
    <row r="52" spans="1:10" ht="23.25" thickBot="1">
      <c r="A52" s="3"/>
      <c r="B52" s="3" t="s">
        <v>37</v>
      </c>
      <c r="C52" s="4">
        <v>3543</v>
      </c>
      <c r="D52" s="4">
        <v>3542</v>
      </c>
      <c r="E52" s="4">
        <v>2392</v>
      </c>
      <c r="F52" s="4">
        <v>1106</v>
      </c>
      <c r="G52" s="5">
        <v>17</v>
      </c>
      <c r="H52" s="4">
        <v>3515</v>
      </c>
      <c r="I52" s="5">
        <v>27</v>
      </c>
      <c r="J52" s="5">
        <v>1</v>
      </c>
    </row>
    <row r="53" spans="1:10" ht="23.25" thickBot="1">
      <c r="A53" s="3"/>
      <c r="B53" s="3" t="s">
        <v>1085</v>
      </c>
      <c r="C53" s="4">
        <v>3431</v>
      </c>
      <c r="D53" s="4">
        <v>1815</v>
      </c>
      <c r="E53" s="4">
        <v>1054</v>
      </c>
      <c r="F53" s="5">
        <v>714</v>
      </c>
      <c r="G53" s="5">
        <v>21</v>
      </c>
      <c r="H53" s="4">
        <v>1789</v>
      </c>
      <c r="I53" s="5">
        <v>26</v>
      </c>
      <c r="J53" s="4">
        <v>1616</v>
      </c>
    </row>
    <row r="54" spans="1:10" ht="23.25" thickBot="1">
      <c r="A54" s="3"/>
      <c r="B54" s="3" t="s">
        <v>1086</v>
      </c>
      <c r="C54" s="4">
        <v>2579</v>
      </c>
      <c r="D54" s="4">
        <v>1432</v>
      </c>
      <c r="E54" s="5">
        <v>777</v>
      </c>
      <c r="F54" s="5">
        <v>605</v>
      </c>
      <c r="G54" s="5">
        <v>22</v>
      </c>
      <c r="H54" s="4">
        <v>1404</v>
      </c>
      <c r="I54" s="5">
        <v>28</v>
      </c>
      <c r="J54" s="4">
        <v>1147</v>
      </c>
    </row>
    <row r="55" spans="1:10" ht="23.25" thickBot="1">
      <c r="A55" s="3"/>
      <c r="B55" s="3" t="s">
        <v>1087</v>
      </c>
      <c r="C55" s="4">
        <v>3777</v>
      </c>
      <c r="D55" s="4">
        <v>2433</v>
      </c>
      <c r="E55" s="4">
        <v>1425</v>
      </c>
      <c r="F55" s="5">
        <v>969</v>
      </c>
      <c r="G55" s="5">
        <v>15</v>
      </c>
      <c r="H55" s="4">
        <v>2409</v>
      </c>
      <c r="I55" s="5">
        <v>24</v>
      </c>
      <c r="J55" s="4">
        <v>1344</v>
      </c>
    </row>
    <row r="56" spans="1:10" ht="23.25" thickBot="1">
      <c r="A56" s="3"/>
      <c r="B56" s="3" t="s">
        <v>1088</v>
      </c>
      <c r="C56" s="4">
        <v>3311</v>
      </c>
      <c r="D56" s="4">
        <v>1851</v>
      </c>
      <c r="E56" s="4">
        <v>1075</v>
      </c>
      <c r="F56" s="5">
        <v>723</v>
      </c>
      <c r="G56" s="5">
        <v>24</v>
      </c>
      <c r="H56" s="4">
        <v>1822</v>
      </c>
      <c r="I56" s="5">
        <v>29</v>
      </c>
      <c r="J56" s="4">
        <v>1460</v>
      </c>
    </row>
    <row r="57" spans="1:10" ht="17.25" thickBot="1">
      <c r="A57" s="3" t="s">
        <v>1089</v>
      </c>
      <c r="B57" s="3" t="s">
        <v>36</v>
      </c>
      <c r="C57" s="4">
        <v>26706</v>
      </c>
      <c r="D57" s="4">
        <v>18172</v>
      </c>
      <c r="E57" s="4">
        <v>10880</v>
      </c>
      <c r="F57" s="4">
        <v>6969</v>
      </c>
      <c r="G57" s="5">
        <v>125</v>
      </c>
      <c r="H57" s="4">
        <v>17974</v>
      </c>
      <c r="I57" s="5">
        <v>198</v>
      </c>
      <c r="J57" s="4">
        <v>8534</v>
      </c>
    </row>
    <row r="58" spans="1:10" ht="23.25" thickBot="1">
      <c r="A58" s="3"/>
      <c r="B58" s="3" t="s">
        <v>37</v>
      </c>
      <c r="C58" s="4">
        <v>4562</v>
      </c>
      <c r="D58" s="4">
        <v>4561</v>
      </c>
      <c r="E58" s="4">
        <v>3188</v>
      </c>
      <c r="F58" s="4">
        <v>1312</v>
      </c>
      <c r="G58" s="5">
        <v>30</v>
      </c>
      <c r="H58" s="4">
        <v>4530</v>
      </c>
      <c r="I58" s="5">
        <v>31</v>
      </c>
      <c r="J58" s="5">
        <v>1</v>
      </c>
    </row>
    <row r="59" spans="1:10" ht="23.25" thickBot="1">
      <c r="A59" s="3"/>
      <c r="B59" s="3" t="s">
        <v>1090</v>
      </c>
      <c r="C59" s="4">
        <v>2792</v>
      </c>
      <c r="D59" s="4">
        <v>1652</v>
      </c>
      <c r="E59" s="5">
        <v>857</v>
      </c>
      <c r="F59" s="5">
        <v>763</v>
      </c>
      <c r="G59" s="5">
        <v>9</v>
      </c>
      <c r="H59" s="4">
        <v>1629</v>
      </c>
      <c r="I59" s="5">
        <v>23</v>
      </c>
      <c r="J59" s="4">
        <v>1140</v>
      </c>
    </row>
    <row r="60" spans="1:10" ht="23.25" thickBot="1">
      <c r="A60" s="3"/>
      <c r="B60" s="3" t="s">
        <v>1091</v>
      </c>
      <c r="C60" s="4">
        <v>3038</v>
      </c>
      <c r="D60" s="4">
        <v>1828</v>
      </c>
      <c r="E60" s="4">
        <v>1011</v>
      </c>
      <c r="F60" s="5">
        <v>775</v>
      </c>
      <c r="G60" s="5">
        <v>18</v>
      </c>
      <c r="H60" s="4">
        <v>1804</v>
      </c>
      <c r="I60" s="5">
        <v>24</v>
      </c>
      <c r="J60" s="4">
        <v>1210</v>
      </c>
    </row>
    <row r="61" spans="1:10" ht="23.25" thickBot="1">
      <c r="A61" s="3"/>
      <c r="B61" s="3" t="s">
        <v>1092</v>
      </c>
      <c r="C61" s="4">
        <v>2991</v>
      </c>
      <c r="D61" s="4">
        <v>1908</v>
      </c>
      <c r="E61" s="4">
        <v>1124</v>
      </c>
      <c r="F61" s="5">
        <v>754</v>
      </c>
      <c r="G61" s="5">
        <v>11</v>
      </c>
      <c r="H61" s="4">
        <v>1889</v>
      </c>
      <c r="I61" s="5">
        <v>19</v>
      </c>
      <c r="J61" s="4">
        <v>1083</v>
      </c>
    </row>
    <row r="62" spans="1:10" ht="23.25" thickBot="1">
      <c r="A62" s="3"/>
      <c r="B62" s="3" t="s">
        <v>1093</v>
      </c>
      <c r="C62" s="4">
        <v>3693</v>
      </c>
      <c r="D62" s="4">
        <v>2320</v>
      </c>
      <c r="E62" s="4">
        <v>1376</v>
      </c>
      <c r="F62" s="5">
        <v>902</v>
      </c>
      <c r="G62" s="5">
        <v>12</v>
      </c>
      <c r="H62" s="4">
        <v>2290</v>
      </c>
      <c r="I62" s="5">
        <v>30</v>
      </c>
      <c r="J62" s="4">
        <v>1373</v>
      </c>
    </row>
    <row r="63" spans="1:10" ht="23.25" thickBot="1">
      <c r="A63" s="3"/>
      <c r="B63" s="3" t="s">
        <v>1094</v>
      </c>
      <c r="C63" s="4">
        <v>3418</v>
      </c>
      <c r="D63" s="4">
        <v>2089</v>
      </c>
      <c r="E63" s="4">
        <v>1156</v>
      </c>
      <c r="F63" s="5">
        <v>887</v>
      </c>
      <c r="G63" s="5">
        <v>19</v>
      </c>
      <c r="H63" s="4">
        <v>2062</v>
      </c>
      <c r="I63" s="5">
        <v>27</v>
      </c>
      <c r="J63" s="4">
        <v>1329</v>
      </c>
    </row>
    <row r="64" spans="1:10" ht="23.25" thickBot="1">
      <c r="A64" s="3"/>
      <c r="B64" s="3" t="s">
        <v>1095</v>
      </c>
      <c r="C64" s="4">
        <v>3115</v>
      </c>
      <c r="D64" s="4">
        <v>1704</v>
      </c>
      <c r="E64" s="5">
        <v>954</v>
      </c>
      <c r="F64" s="5">
        <v>713</v>
      </c>
      <c r="G64" s="5">
        <v>14</v>
      </c>
      <c r="H64" s="4">
        <v>1681</v>
      </c>
      <c r="I64" s="5">
        <v>23</v>
      </c>
      <c r="J64" s="4">
        <v>1411</v>
      </c>
    </row>
    <row r="65" spans="1:10" ht="23.25" thickBot="1">
      <c r="A65" s="3"/>
      <c r="B65" s="3" t="s">
        <v>1096</v>
      </c>
      <c r="C65" s="4">
        <v>3097</v>
      </c>
      <c r="D65" s="4">
        <v>2110</v>
      </c>
      <c r="E65" s="4">
        <v>1214</v>
      </c>
      <c r="F65" s="5">
        <v>863</v>
      </c>
      <c r="G65" s="5">
        <v>12</v>
      </c>
      <c r="H65" s="4">
        <v>2089</v>
      </c>
      <c r="I65" s="5">
        <v>21</v>
      </c>
      <c r="J65" s="5">
        <v>987</v>
      </c>
    </row>
    <row r="66" spans="1:10" ht="23.25" thickBot="1">
      <c r="A66" s="3" t="s">
        <v>97</v>
      </c>
      <c r="B66" s="3"/>
      <c r="C66" s="5">
        <v>0</v>
      </c>
      <c r="D66" s="5">
        <v>119</v>
      </c>
      <c r="E66" s="5">
        <v>79</v>
      </c>
      <c r="F66" s="5">
        <v>37</v>
      </c>
      <c r="G66" s="5">
        <v>1</v>
      </c>
      <c r="H66" s="5">
        <v>117</v>
      </c>
      <c r="I66" s="5">
        <v>2</v>
      </c>
      <c r="J66" s="5">
        <v>-119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26791-D5B3-437C-9229-93FE41A182E2}">
  <sheetPr>
    <tabColor theme="8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100</v>
      </c>
      <c r="H2" s="25" t="s">
        <v>19</v>
      </c>
      <c r="I2" s="25" t="s">
        <v>4862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13697</v>
      </c>
      <c r="F3" s="26" t="s">
        <v>13696</v>
      </c>
      <c r="G3" s="26" t="s">
        <v>13695</v>
      </c>
      <c r="H3" s="26" t="s">
        <v>13694</v>
      </c>
      <c r="I3" s="26" t="s">
        <v>13693</v>
      </c>
      <c r="J3" s="26" t="s">
        <v>13692</v>
      </c>
      <c r="K3" s="44"/>
      <c r="L3" s="26"/>
      <c r="M3" s="44"/>
      <c r="U3" t="s">
        <v>3</v>
      </c>
      <c r="V3" t="str">
        <f t="shared" si="0"/>
        <v>한병도</v>
      </c>
      <c r="W3" t="str">
        <f t="shared" si="0"/>
        <v>조배숙</v>
      </c>
      <c r="X3" t="str">
        <f t="shared" si="0"/>
        <v>권태홍</v>
      </c>
    </row>
    <row r="4" spans="1:24" ht="17.25" thickBot="1">
      <c r="A4" s="3" t="s">
        <v>30</v>
      </c>
      <c r="B4" s="3"/>
      <c r="C4" s="4">
        <v>124676</v>
      </c>
      <c r="D4" s="4">
        <v>79688</v>
      </c>
      <c r="E4" s="4">
        <v>56982</v>
      </c>
      <c r="F4" s="4">
        <v>12302</v>
      </c>
      <c r="G4" s="4">
        <v>5874</v>
      </c>
      <c r="H4" s="5">
        <v>490</v>
      </c>
      <c r="I4" s="4">
        <v>1301</v>
      </c>
      <c r="J4" s="4">
        <v>1543</v>
      </c>
      <c r="K4" s="4">
        <v>78492</v>
      </c>
      <c r="L4" s="4">
        <v>1196</v>
      </c>
      <c r="M4" s="4">
        <v>44988</v>
      </c>
      <c r="V4" s="8"/>
      <c r="W4" s="8"/>
      <c r="X4" s="8"/>
    </row>
    <row r="5" spans="1:24" ht="23.25" thickBot="1">
      <c r="A5" s="3" t="s">
        <v>31</v>
      </c>
      <c r="B5" s="3"/>
      <c r="C5" s="5">
        <v>465</v>
      </c>
      <c r="D5" s="5">
        <v>422</v>
      </c>
      <c r="E5" s="5">
        <v>261</v>
      </c>
      <c r="F5" s="5">
        <v>87</v>
      </c>
      <c r="G5" s="5">
        <v>27</v>
      </c>
      <c r="H5" s="5">
        <v>0</v>
      </c>
      <c r="I5" s="5">
        <v>9</v>
      </c>
      <c r="J5" s="5">
        <v>13</v>
      </c>
      <c r="K5" s="5">
        <v>397</v>
      </c>
      <c r="L5" s="5">
        <v>25</v>
      </c>
      <c r="M5" s="5">
        <v>43</v>
      </c>
      <c r="T5" t="s">
        <v>2929</v>
      </c>
      <c r="U5">
        <f>SUMIF($A:$A,"합계",D:D)</f>
        <v>79688</v>
      </c>
      <c r="V5">
        <f>SUMIF($A:$A,"합계",E:E)</f>
        <v>56982</v>
      </c>
      <c r="W5">
        <f>SUMIF($A:$A,"합계",F:F)</f>
        <v>12302</v>
      </c>
      <c r="X5">
        <f>SUMIF($A:$A,"합계",G:G)</f>
        <v>5874</v>
      </c>
    </row>
    <row r="6" spans="1:24" ht="23.25" thickBot="1">
      <c r="A6" s="3" t="s">
        <v>32</v>
      </c>
      <c r="B6" s="3"/>
      <c r="C6" s="4">
        <v>9288</v>
      </c>
      <c r="D6" s="4">
        <v>9283</v>
      </c>
      <c r="E6" s="4">
        <v>6473</v>
      </c>
      <c r="F6" s="4">
        <v>1465</v>
      </c>
      <c r="G6" s="5">
        <v>678</v>
      </c>
      <c r="H6" s="5">
        <v>79</v>
      </c>
      <c r="I6" s="5">
        <v>107</v>
      </c>
      <c r="J6" s="5">
        <v>270</v>
      </c>
      <c r="K6" s="4">
        <v>9072</v>
      </c>
      <c r="L6" s="5">
        <v>211</v>
      </c>
      <c r="M6" s="5">
        <v>5</v>
      </c>
      <c r="T6" t="s">
        <v>2930</v>
      </c>
      <c r="U6">
        <f>U5-U7</f>
        <v>37228</v>
      </c>
      <c r="V6">
        <f>V5-V7</f>
        <v>25965</v>
      </c>
      <c r="W6">
        <f>W5-W7</f>
        <v>6056</v>
      </c>
      <c r="X6">
        <f>X5-X7</f>
        <v>2746</v>
      </c>
    </row>
    <row r="7" spans="1:24" ht="23.25" thickBot="1">
      <c r="A7" s="3" t="s">
        <v>33</v>
      </c>
      <c r="B7" s="3"/>
      <c r="C7" s="5">
        <v>222</v>
      </c>
      <c r="D7" s="5">
        <v>55</v>
      </c>
      <c r="E7" s="5">
        <v>41</v>
      </c>
      <c r="F7" s="5">
        <v>11</v>
      </c>
      <c r="G7" s="5">
        <v>1</v>
      </c>
      <c r="H7" s="5">
        <v>0</v>
      </c>
      <c r="I7" s="5">
        <v>0</v>
      </c>
      <c r="J7" s="5">
        <v>2</v>
      </c>
      <c r="K7" s="5">
        <v>55</v>
      </c>
      <c r="L7" s="5">
        <v>0</v>
      </c>
      <c r="M7" s="5">
        <v>167</v>
      </c>
      <c r="T7" t="s">
        <v>2931</v>
      </c>
      <c r="U7">
        <f>U11+U10+U9</f>
        <v>42460</v>
      </c>
      <c r="V7">
        <f>V11+V10+V9</f>
        <v>31017</v>
      </c>
      <c r="W7">
        <f>W11+W10+W9</f>
        <v>6246</v>
      </c>
      <c r="X7">
        <f>X11+X10+X9</f>
        <v>3128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-1</v>
      </c>
      <c r="V8" s="8"/>
      <c r="W8" s="8"/>
      <c r="X8" s="8"/>
    </row>
    <row r="9" spans="1:24" ht="17.25" thickBot="1">
      <c r="A9" s="3" t="s">
        <v>13691</v>
      </c>
      <c r="B9" s="3" t="s">
        <v>36</v>
      </c>
      <c r="C9" s="4">
        <v>2614</v>
      </c>
      <c r="D9" s="4">
        <v>1591</v>
      </c>
      <c r="E9" s="4">
        <v>1115</v>
      </c>
      <c r="F9" s="5">
        <v>232</v>
      </c>
      <c r="G9" s="5">
        <v>116</v>
      </c>
      <c r="H9" s="5">
        <v>6</v>
      </c>
      <c r="I9" s="5">
        <v>30</v>
      </c>
      <c r="J9" s="5">
        <v>52</v>
      </c>
      <c r="K9" s="4">
        <v>1551</v>
      </c>
      <c r="L9" s="5">
        <v>40</v>
      </c>
      <c r="M9" s="4">
        <v>1023</v>
      </c>
      <c r="T9" t="s">
        <v>2934</v>
      </c>
      <c r="U9">
        <f>SUMIF($A:$A,"거소·선상투표",D:D)+SUMIF($A:$A,"국외부재자투표",D:D)+SUMIF($A:$A,"국외부재자투표(공관)",D:D)</f>
        <v>478</v>
      </c>
      <c r="V9">
        <f t="shared" ref="V9:X11" si="1">SUMIF($A:$A,"거소·선상투표",E:E)+SUMIF($A:$A,"국외부재자투표",E:E)+SUMIF($A:$A,"국외부재자투표(공관)",E:E)</f>
        <v>303</v>
      </c>
      <c r="W9">
        <f t="shared" si="1"/>
        <v>98</v>
      </c>
      <c r="X9">
        <f t="shared" si="1"/>
        <v>28</v>
      </c>
    </row>
    <row r="10" spans="1:24" ht="23.25" thickBot="1">
      <c r="A10" s="3"/>
      <c r="B10" s="3" t="s">
        <v>37</v>
      </c>
      <c r="C10" s="5">
        <v>745</v>
      </c>
      <c r="D10" s="5">
        <v>745</v>
      </c>
      <c r="E10" s="5">
        <v>545</v>
      </c>
      <c r="F10" s="5">
        <v>95</v>
      </c>
      <c r="G10" s="5">
        <v>57</v>
      </c>
      <c r="H10" s="5">
        <v>0</v>
      </c>
      <c r="I10" s="5">
        <v>8</v>
      </c>
      <c r="J10" s="5">
        <v>26</v>
      </c>
      <c r="K10" s="5">
        <v>731</v>
      </c>
      <c r="L10" s="5">
        <v>14</v>
      </c>
      <c r="M10" s="5">
        <v>0</v>
      </c>
      <c r="T10" t="s">
        <v>2932</v>
      </c>
      <c r="U10">
        <f>SUMIF($B:$B,"관내사전투표",D:D)</f>
        <v>32699</v>
      </c>
      <c r="V10">
        <f t="shared" ref="V10:X12" si="2">SUMIF($B:$B,"관내사전투표",E:E)</f>
        <v>24241</v>
      </c>
      <c r="W10">
        <f t="shared" si="2"/>
        <v>4683</v>
      </c>
      <c r="X10">
        <f t="shared" si="2"/>
        <v>2422</v>
      </c>
    </row>
    <row r="11" spans="1:24" ht="23.25" thickBot="1">
      <c r="A11" s="3"/>
      <c r="B11" s="3" t="s">
        <v>13690</v>
      </c>
      <c r="C11" s="4">
        <v>1869</v>
      </c>
      <c r="D11" s="5">
        <v>846</v>
      </c>
      <c r="E11" s="5">
        <v>570</v>
      </c>
      <c r="F11" s="5">
        <v>137</v>
      </c>
      <c r="G11" s="5">
        <v>59</v>
      </c>
      <c r="H11" s="5">
        <v>6</v>
      </c>
      <c r="I11" s="5">
        <v>22</v>
      </c>
      <c r="J11" s="5">
        <v>26</v>
      </c>
      <c r="K11" s="5">
        <v>820</v>
      </c>
      <c r="L11" s="5">
        <v>26</v>
      </c>
      <c r="M11" s="4">
        <v>1023</v>
      </c>
      <c r="T11" t="s">
        <v>2933</v>
      </c>
      <c r="U11">
        <f>SUMIF($A:$A,"관외사전투표",D:D)</f>
        <v>9283</v>
      </c>
      <c r="V11">
        <f t="shared" ref="V11:X13" si="3">SUMIF($A:$A,"관외사전투표",E:E)</f>
        <v>6473</v>
      </c>
      <c r="W11">
        <f t="shared" si="3"/>
        <v>1465</v>
      </c>
      <c r="X11">
        <f t="shared" si="3"/>
        <v>678</v>
      </c>
    </row>
    <row r="12" spans="1:24" ht="17.25" thickBot="1">
      <c r="A12" s="3" t="s">
        <v>13689</v>
      </c>
      <c r="B12" s="3" t="s">
        <v>36</v>
      </c>
      <c r="C12" s="4">
        <v>2983</v>
      </c>
      <c r="D12" s="4">
        <v>1914</v>
      </c>
      <c r="E12" s="4">
        <v>1343</v>
      </c>
      <c r="F12" s="5">
        <v>353</v>
      </c>
      <c r="G12" s="5">
        <v>96</v>
      </c>
      <c r="H12" s="5">
        <v>18</v>
      </c>
      <c r="I12" s="5">
        <v>36</v>
      </c>
      <c r="J12" s="5">
        <v>30</v>
      </c>
      <c r="K12" s="4">
        <v>1876</v>
      </c>
      <c r="L12" s="5">
        <v>38</v>
      </c>
      <c r="M12" s="4">
        <v>1069</v>
      </c>
    </row>
    <row r="13" spans="1:24" ht="23.25" thickBot="1">
      <c r="A13" s="3"/>
      <c r="B13" s="3" t="s">
        <v>37</v>
      </c>
      <c r="C13" s="4">
        <v>1084</v>
      </c>
      <c r="D13" s="4">
        <v>1084</v>
      </c>
      <c r="E13" s="5">
        <v>793</v>
      </c>
      <c r="F13" s="5">
        <v>182</v>
      </c>
      <c r="G13" s="5">
        <v>60</v>
      </c>
      <c r="H13" s="5">
        <v>8</v>
      </c>
      <c r="I13" s="5">
        <v>8</v>
      </c>
      <c r="J13" s="5">
        <v>12</v>
      </c>
      <c r="K13" s="4">
        <v>1063</v>
      </c>
      <c r="L13" s="5">
        <v>21</v>
      </c>
      <c r="M13" s="5">
        <v>0</v>
      </c>
    </row>
    <row r="14" spans="1:24" ht="23.25" thickBot="1">
      <c r="A14" s="3"/>
      <c r="B14" s="3" t="s">
        <v>13688</v>
      </c>
      <c r="C14" s="4">
        <v>1899</v>
      </c>
      <c r="D14" s="5">
        <v>830</v>
      </c>
      <c r="E14" s="5">
        <v>550</v>
      </c>
      <c r="F14" s="5">
        <v>171</v>
      </c>
      <c r="G14" s="5">
        <v>36</v>
      </c>
      <c r="H14" s="5">
        <v>10</v>
      </c>
      <c r="I14" s="5">
        <v>28</v>
      </c>
      <c r="J14" s="5">
        <v>18</v>
      </c>
      <c r="K14" s="5">
        <v>813</v>
      </c>
      <c r="L14" s="5">
        <v>17</v>
      </c>
      <c r="M14" s="4">
        <v>1069</v>
      </c>
      <c r="U14" s="8"/>
      <c r="V14" s="8"/>
      <c r="W14" s="8"/>
      <c r="X14" s="8"/>
    </row>
    <row r="15" spans="1:24" ht="17.25" thickBot="1">
      <c r="A15" s="3" t="s">
        <v>13278</v>
      </c>
      <c r="B15" s="3" t="s">
        <v>36</v>
      </c>
      <c r="C15" s="4">
        <v>4718</v>
      </c>
      <c r="D15" s="4">
        <v>3082</v>
      </c>
      <c r="E15" s="4">
        <v>2098</v>
      </c>
      <c r="F15" s="5">
        <v>522</v>
      </c>
      <c r="G15" s="5">
        <v>192</v>
      </c>
      <c r="H15" s="5">
        <v>31</v>
      </c>
      <c r="I15" s="5">
        <v>75</v>
      </c>
      <c r="J15" s="5">
        <v>91</v>
      </c>
      <c r="K15" s="4">
        <v>3009</v>
      </c>
      <c r="L15" s="5">
        <v>73</v>
      </c>
      <c r="M15" s="4">
        <v>1636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1772</v>
      </c>
      <c r="D16" s="4">
        <v>1772</v>
      </c>
      <c r="E16" s="4">
        <v>1212</v>
      </c>
      <c r="F16" s="5">
        <v>273</v>
      </c>
      <c r="G16" s="5">
        <v>120</v>
      </c>
      <c r="H16" s="5">
        <v>21</v>
      </c>
      <c r="I16" s="5">
        <v>37</v>
      </c>
      <c r="J16" s="5">
        <v>65</v>
      </c>
      <c r="K16" s="4">
        <v>1728</v>
      </c>
      <c r="L16" s="5">
        <v>44</v>
      </c>
      <c r="M16" s="5">
        <v>0</v>
      </c>
    </row>
    <row r="17" spans="1:13" ht="17.25" thickBot="1">
      <c r="A17" s="3"/>
      <c r="B17" s="3" t="s">
        <v>13277</v>
      </c>
      <c r="C17" s="4">
        <v>1894</v>
      </c>
      <c r="D17" s="5">
        <v>795</v>
      </c>
      <c r="E17" s="5">
        <v>540</v>
      </c>
      <c r="F17" s="5">
        <v>144</v>
      </c>
      <c r="G17" s="5">
        <v>47</v>
      </c>
      <c r="H17" s="5">
        <v>7</v>
      </c>
      <c r="I17" s="5">
        <v>27</v>
      </c>
      <c r="J17" s="5">
        <v>16</v>
      </c>
      <c r="K17" s="5">
        <v>781</v>
      </c>
      <c r="L17" s="5">
        <v>14</v>
      </c>
      <c r="M17" s="4">
        <v>1099</v>
      </c>
    </row>
    <row r="18" spans="1:13" ht="17.25" thickBot="1">
      <c r="A18" s="3"/>
      <c r="B18" s="3" t="s">
        <v>13276</v>
      </c>
      <c r="C18" s="4">
        <v>1052</v>
      </c>
      <c r="D18" s="5">
        <v>515</v>
      </c>
      <c r="E18" s="5">
        <v>346</v>
      </c>
      <c r="F18" s="5">
        <v>105</v>
      </c>
      <c r="G18" s="5">
        <v>25</v>
      </c>
      <c r="H18" s="5">
        <v>3</v>
      </c>
      <c r="I18" s="5">
        <v>11</v>
      </c>
      <c r="J18" s="5">
        <v>10</v>
      </c>
      <c r="K18" s="5">
        <v>500</v>
      </c>
      <c r="L18" s="5">
        <v>15</v>
      </c>
      <c r="M18" s="5">
        <v>537</v>
      </c>
    </row>
    <row r="19" spans="1:13" ht="17.25" thickBot="1">
      <c r="A19" s="3" t="s">
        <v>13687</v>
      </c>
      <c r="B19" s="3" t="s">
        <v>36</v>
      </c>
      <c r="C19" s="4">
        <v>3721</v>
      </c>
      <c r="D19" s="4">
        <v>2204</v>
      </c>
      <c r="E19" s="4">
        <v>1526</v>
      </c>
      <c r="F19" s="5">
        <v>468</v>
      </c>
      <c r="G19" s="5">
        <v>75</v>
      </c>
      <c r="H19" s="5">
        <v>20</v>
      </c>
      <c r="I19" s="5">
        <v>45</v>
      </c>
      <c r="J19" s="5">
        <v>23</v>
      </c>
      <c r="K19" s="4">
        <v>2157</v>
      </c>
      <c r="L19" s="5">
        <v>47</v>
      </c>
      <c r="M19" s="4">
        <v>1517</v>
      </c>
    </row>
    <row r="20" spans="1:13" ht="23.25" thickBot="1">
      <c r="A20" s="3"/>
      <c r="B20" s="3" t="s">
        <v>37</v>
      </c>
      <c r="C20" s="5">
        <v>810</v>
      </c>
      <c r="D20" s="5">
        <v>810</v>
      </c>
      <c r="E20" s="5">
        <v>591</v>
      </c>
      <c r="F20" s="5">
        <v>163</v>
      </c>
      <c r="G20" s="5">
        <v>32</v>
      </c>
      <c r="H20" s="5">
        <v>2</v>
      </c>
      <c r="I20" s="5">
        <v>5</v>
      </c>
      <c r="J20" s="5">
        <v>6</v>
      </c>
      <c r="K20" s="5">
        <v>799</v>
      </c>
      <c r="L20" s="5">
        <v>11</v>
      </c>
      <c r="M20" s="5">
        <v>0</v>
      </c>
    </row>
    <row r="21" spans="1:13" ht="17.25" thickBot="1">
      <c r="A21" s="3"/>
      <c r="B21" s="3" t="s">
        <v>13686</v>
      </c>
      <c r="C21" s="4">
        <v>1528</v>
      </c>
      <c r="D21" s="5">
        <v>621</v>
      </c>
      <c r="E21" s="5">
        <v>432</v>
      </c>
      <c r="F21" s="5">
        <v>111</v>
      </c>
      <c r="G21" s="5">
        <v>25</v>
      </c>
      <c r="H21" s="5">
        <v>9</v>
      </c>
      <c r="I21" s="5">
        <v>15</v>
      </c>
      <c r="J21" s="5">
        <v>13</v>
      </c>
      <c r="K21" s="5">
        <v>605</v>
      </c>
      <c r="L21" s="5">
        <v>16</v>
      </c>
      <c r="M21" s="5">
        <v>907</v>
      </c>
    </row>
    <row r="22" spans="1:13" ht="17.25" thickBot="1">
      <c r="A22" s="3"/>
      <c r="B22" s="3" t="s">
        <v>13685</v>
      </c>
      <c r="C22" s="5">
        <v>845</v>
      </c>
      <c r="D22" s="5">
        <v>371</v>
      </c>
      <c r="E22" s="5">
        <v>263</v>
      </c>
      <c r="F22" s="5">
        <v>68</v>
      </c>
      <c r="G22" s="5">
        <v>10</v>
      </c>
      <c r="H22" s="5">
        <v>5</v>
      </c>
      <c r="I22" s="5">
        <v>13</v>
      </c>
      <c r="J22" s="5">
        <v>3</v>
      </c>
      <c r="K22" s="5">
        <v>362</v>
      </c>
      <c r="L22" s="5">
        <v>9</v>
      </c>
      <c r="M22" s="5">
        <v>474</v>
      </c>
    </row>
    <row r="23" spans="1:13" ht="17.25" thickBot="1">
      <c r="A23" s="3"/>
      <c r="B23" s="3" t="s">
        <v>13684</v>
      </c>
      <c r="C23" s="5">
        <v>538</v>
      </c>
      <c r="D23" s="5">
        <v>402</v>
      </c>
      <c r="E23" s="5">
        <v>240</v>
      </c>
      <c r="F23" s="5">
        <v>126</v>
      </c>
      <c r="G23" s="5">
        <v>8</v>
      </c>
      <c r="H23" s="5">
        <v>4</v>
      </c>
      <c r="I23" s="5">
        <v>12</v>
      </c>
      <c r="J23" s="5">
        <v>1</v>
      </c>
      <c r="K23" s="5">
        <v>391</v>
      </c>
      <c r="L23" s="5">
        <v>11</v>
      </c>
      <c r="M23" s="5">
        <v>136</v>
      </c>
    </row>
    <row r="24" spans="1:13" ht="17.25" thickBot="1">
      <c r="A24" s="3" t="s">
        <v>13683</v>
      </c>
      <c r="B24" s="3" t="s">
        <v>36</v>
      </c>
      <c r="C24" s="4">
        <v>3674</v>
      </c>
      <c r="D24" s="4">
        <v>2217</v>
      </c>
      <c r="E24" s="4">
        <v>1601</v>
      </c>
      <c r="F24" s="5">
        <v>335</v>
      </c>
      <c r="G24" s="5">
        <v>131</v>
      </c>
      <c r="H24" s="5">
        <v>18</v>
      </c>
      <c r="I24" s="5">
        <v>46</v>
      </c>
      <c r="J24" s="5">
        <v>44</v>
      </c>
      <c r="K24" s="4">
        <v>2175</v>
      </c>
      <c r="L24" s="5">
        <v>42</v>
      </c>
      <c r="M24" s="4">
        <v>1457</v>
      </c>
    </row>
    <row r="25" spans="1:13" ht="23.25" thickBot="1">
      <c r="A25" s="3"/>
      <c r="B25" s="3" t="s">
        <v>37</v>
      </c>
      <c r="C25" s="5">
        <v>682</v>
      </c>
      <c r="D25" s="5">
        <v>682</v>
      </c>
      <c r="E25" s="5">
        <v>501</v>
      </c>
      <c r="F25" s="5">
        <v>91</v>
      </c>
      <c r="G25" s="5">
        <v>45</v>
      </c>
      <c r="H25" s="5">
        <v>2</v>
      </c>
      <c r="I25" s="5">
        <v>13</v>
      </c>
      <c r="J25" s="5">
        <v>16</v>
      </c>
      <c r="K25" s="5">
        <v>668</v>
      </c>
      <c r="L25" s="5">
        <v>14</v>
      </c>
      <c r="M25" s="5">
        <v>0</v>
      </c>
    </row>
    <row r="26" spans="1:13" ht="17.25" thickBot="1">
      <c r="A26" s="3"/>
      <c r="B26" s="3" t="s">
        <v>13682</v>
      </c>
      <c r="C26" s="4">
        <v>1030</v>
      </c>
      <c r="D26" s="5">
        <v>484</v>
      </c>
      <c r="E26" s="5">
        <v>345</v>
      </c>
      <c r="F26" s="5">
        <v>82</v>
      </c>
      <c r="G26" s="5">
        <v>32</v>
      </c>
      <c r="H26" s="5">
        <v>4</v>
      </c>
      <c r="I26" s="5">
        <v>7</v>
      </c>
      <c r="J26" s="5">
        <v>8</v>
      </c>
      <c r="K26" s="5">
        <v>478</v>
      </c>
      <c r="L26" s="5">
        <v>6</v>
      </c>
      <c r="M26" s="5">
        <v>546</v>
      </c>
    </row>
    <row r="27" spans="1:13" ht="17.25" thickBot="1">
      <c r="A27" s="3"/>
      <c r="B27" s="3" t="s">
        <v>13681</v>
      </c>
      <c r="C27" s="4">
        <v>1004</v>
      </c>
      <c r="D27" s="5">
        <v>521</v>
      </c>
      <c r="E27" s="5">
        <v>365</v>
      </c>
      <c r="F27" s="5">
        <v>91</v>
      </c>
      <c r="G27" s="5">
        <v>25</v>
      </c>
      <c r="H27" s="5">
        <v>6</v>
      </c>
      <c r="I27" s="5">
        <v>11</v>
      </c>
      <c r="J27" s="5">
        <v>14</v>
      </c>
      <c r="K27" s="5">
        <v>512</v>
      </c>
      <c r="L27" s="5">
        <v>9</v>
      </c>
      <c r="M27" s="5">
        <v>483</v>
      </c>
    </row>
    <row r="28" spans="1:13" ht="17.25" thickBot="1">
      <c r="A28" s="3"/>
      <c r="B28" s="3" t="s">
        <v>13680</v>
      </c>
      <c r="C28" s="5">
        <v>958</v>
      </c>
      <c r="D28" s="5">
        <v>530</v>
      </c>
      <c r="E28" s="5">
        <v>390</v>
      </c>
      <c r="F28" s="5">
        <v>71</v>
      </c>
      <c r="G28" s="5">
        <v>29</v>
      </c>
      <c r="H28" s="5">
        <v>6</v>
      </c>
      <c r="I28" s="5">
        <v>15</v>
      </c>
      <c r="J28" s="5">
        <v>6</v>
      </c>
      <c r="K28" s="5">
        <v>517</v>
      </c>
      <c r="L28" s="5">
        <v>13</v>
      </c>
      <c r="M28" s="5">
        <v>428</v>
      </c>
    </row>
    <row r="29" spans="1:13" ht="17.25" thickBot="1">
      <c r="A29" s="3" t="s">
        <v>13679</v>
      </c>
      <c r="B29" s="3" t="s">
        <v>36</v>
      </c>
      <c r="C29" s="4">
        <v>2407</v>
      </c>
      <c r="D29" s="4">
        <v>1451</v>
      </c>
      <c r="E29" s="4">
        <v>1037</v>
      </c>
      <c r="F29" s="5">
        <v>227</v>
      </c>
      <c r="G29" s="5">
        <v>89</v>
      </c>
      <c r="H29" s="5">
        <v>12</v>
      </c>
      <c r="I29" s="5">
        <v>21</v>
      </c>
      <c r="J29" s="5">
        <v>37</v>
      </c>
      <c r="K29" s="4">
        <v>1423</v>
      </c>
      <c r="L29" s="5">
        <v>28</v>
      </c>
      <c r="M29" s="5">
        <v>956</v>
      </c>
    </row>
    <row r="30" spans="1:13" ht="23.25" thickBot="1">
      <c r="A30" s="3"/>
      <c r="B30" s="3" t="s">
        <v>37</v>
      </c>
      <c r="C30" s="5">
        <v>820</v>
      </c>
      <c r="D30" s="5">
        <v>820</v>
      </c>
      <c r="E30" s="5">
        <v>588</v>
      </c>
      <c r="F30" s="5">
        <v>122</v>
      </c>
      <c r="G30" s="5">
        <v>51</v>
      </c>
      <c r="H30" s="5">
        <v>9</v>
      </c>
      <c r="I30" s="5">
        <v>7</v>
      </c>
      <c r="J30" s="5">
        <v>22</v>
      </c>
      <c r="K30" s="5">
        <v>799</v>
      </c>
      <c r="L30" s="5">
        <v>21</v>
      </c>
      <c r="M30" s="5">
        <v>0</v>
      </c>
    </row>
    <row r="31" spans="1:13" ht="23.25" thickBot="1">
      <c r="A31" s="3"/>
      <c r="B31" s="3" t="s">
        <v>13678</v>
      </c>
      <c r="C31" s="4">
        <v>1587</v>
      </c>
      <c r="D31" s="5">
        <v>631</v>
      </c>
      <c r="E31" s="5">
        <v>449</v>
      </c>
      <c r="F31" s="5">
        <v>105</v>
      </c>
      <c r="G31" s="5">
        <v>38</v>
      </c>
      <c r="H31" s="5">
        <v>3</v>
      </c>
      <c r="I31" s="5">
        <v>14</v>
      </c>
      <c r="J31" s="5">
        <v>15</v>
      </c>
      <c r="K31" s="5">
        <v>624</v>
      </c>
      <c r="L31" s="5">
        <v>7</v>
      </c>
      <c r="M31" s="5">
        <v>956</v>
      </c>
    </row>
    <row r="32" spans="1:13" ht="17.25" thickBot="1">
      <c r="A32" s="3" t="s">
        <v>13677</v>
      </c>
      <c r="B32" s="3" t="s">
        <v>36</v>
      </c>
      <c r="C32" s="4">
        <v>16821</v>
      </c>
      <c r="D32" s="4">
        <v>9503</v>
      </c>
      <c r="E32" s="4">
        <v>7142</v>
      </c>
      <c r="F32" s="4">
        <v>1309</v>
      </c>
      <c r="G32" s="5">
        <v>634</v>
      </c>
      <c r="H32" s="5">
        <v>40</v>
      </c>
      <c r="I32" s="5">
        <v>124</v>
      </c>
      <c r="J32" s="5">
        <v>148</v>
      </c>
      <c r="K32" s="4">
        <v>9397</v>
      </c>
      <c r="L32" s="5">
        <v>106</v>
      </c>
      <c r="M32" s="4">
        <v>7318</v>
      </c>
    </row>
    <row r="33" spans="1:13" ht="23.25" thickBot="1">
      <c r="A33" s="3"/>
      <c r="B33" s="3" t="s">
        <v>37</v>
      </c>
      <c r="C33" s="4">
        <v>4564</v>
      </c>
      <c r="D33" s="4">
        <v>4563</v>
      </c>
      <c r="E33" s="4">
        <v>3528</v>
      </c>
      <c r="F33" s="5">
        <v>598</v>
      </c>
      <c r="G33" s="5">
        <v>299</v>
      </c>
      <c r="H33" s="5">
        <v>19</v>
      </c>
      <c r="I33" s="5">
        <v>28</v>
      </c>
      <c r="J33" s="5">
        <v>61</v>
      </c>
      <c r="K33" s="4">
        <v>4533</v>
      </c>
      <c r="L33" s="5">
        <v>30</v>
      </c>
      <c r="M33" s="5">
        <v>1</v>
      </c>
    </row>
    <row r="34" spans="1:13" ht="17.25" thickBot="1">
      <c r="A34" s="3"/>
      <c r="B34" s="3" t="s">
        <v>13676</v>
      </c>
      <c r="C34" s="4">
        <v>1857</v>
      </c>
      <c r="D34" s="5">
        <v>812</v>
      </c>
      <c r="E34" s="5">
        <v>593</v>
      </c>
      <c r="F34" s="5">
        <v>131</v>
      </c>
      <c r="G34" s="5">
        <v>39</v>
      </c>
      <c r="H34" s="5">
        <v>0</v>
      </c>
      <c r="I34" s="5">
        <v>15</v>
      </c>
      <c r="J34" s="5">
        <v>15</v>
      </c>
      <c r="K34" s="5">
        <v>793</v>
      </c>
      <c r="L34" s="5">
        <v>19</v>
      </c>
      <c r="M34" s="4">
        <v>1045</v>
      </c>
    </row>
    <row r="35" spans="1:13" ht="17.25" thickBot="1">
      <c r="A35" s="3"/>
      <c r="B35" s="3" t="s">
        <v>13675</v>
      </c>
      <c r="C35" s="4">
        <v>1757</v>
      </c>
      <c r="D35" s="5">
        <v>678</v>
      </c>
      <c r="E35" s="5">
        <v>487</v>
      </c>
      <c r="F35" s="5">
        <v>92</v>
      </c>
      <c r="G35" s="5">
        <v>47</v>
      </c>
      <c r="H35" s="5">
        <v>4</v>
      </c>
      <c r="I35" s="5">
        <v>21</v>
      </c>
      <c r="J35" s="5">
        <v>17</v>
      </c>
      <c r="K35" s="5">
        <v>668</v>
      </c>
      <c r="L35" s="5">
        <v>10</v>
      </c>
      <c r="M35" s="4">
        <v>1079</v>
      </c>
    </row>
    <row r="36" spans="1:13" ht="17.25" thickBot="1">
      <c r="A36" s="3"/>
      <c r="B36" s="3" t="s">
        <v>13674</v>
      </c>
      <c r="C36" s="4">
        <v>2951</v>
      </c>
      <c r="D36" s="4">
        <v>1169</v>
      </c>
      <c r="E36" s="5">
        <v>851</v>
      </c>
      <c r="F36" s="5">
        <v>183</v>
      </c>
      <c r="G36" s="5">
        <v>70</v>
      </c>
      <c r="H36" s="5">
        <v>6</v>
      </c>
      <c r="I36" s="5">
        <v>23</v>
      </c>
      <c r="J36" s="5">
        <v>21</v>
      </c>
      <c r="K36" s="4">
        <v>1154</v>
      </c>
      <c r="L36" s="5">
        <v>15</v>
      </c>
      <c r="M36" s="4">
        <v>1782</v>
      </c>
    </row>
    <row r="37" spans="1:13" ht="17.25" thickBot="1">
      <c r="A37" s="3"/>
      <c r="B37" s="3" t="s">
        <v>13673</v>
      </c>
      <c r="C37" s="4">
        <v>2039</v>
      </c>
      <c r="D37" s="5">
        <v>880</v>
      </c>
      <c r="E37" s="5">
        <v>643</v>
      </c>
      <c r="F37" s="5">
        <v>131</v>
      </c>
      <c r="G37" s="5">
        <v>71</v>
      </c>
      <c r="H37" s="5">
        <v>3</v>
      </c>
      <c r="I37" s="5">
        <v>14</v>
      </c>
      <c r="J37" s="5">
        <v>11</v>
      </c>
      <c r="K37" s="5">
        <v>873</v>
      </c>
      <c r="L37" s="5">
        <v>7</v>
      </c>
      <c r="M37" s="4">
        <v>1159</v>
      </c>
    </row>
    <row r="38" spans="1:13" ht="17.25" thickBot="1">
      <c r="A38" s="3"/>
      <c r="B38" s="3" t="s">
        <v>13672</v>
      </c>
      <c r="C38" s="4">
        <v>1581</v>
      </c>
      <c r="D38" s="5">
        <v>524</v>
      </c>
      <c r="E38" s="5">
        <v>390</v>
      </c>
      <c r="F38" s="5">
        <v>66</v>
      </c>
      <c r="G38" s="5">
        <v>38</v>
      </c>
      <c r="H38" s="5">
        <v>4</v>
      </c>
      <c r="I38" s="5">
        <v>5</v>
      </c>
      <c r="J38" s="5">
        <v>9</v>
      </c>
      <c r="K38" s="5">
        <v>512</v>
      </c>
      <c r="L38" s="5">
        <v>12</v>
      </c>
      <c r="M38" s="4">
        <v>1057</v>
      </c>
    </row>
    <row r="39" spans="1:13" ht="17.25" thickBot="1">
      <c r="A39" s="3"/>
      <c r="B39" s="3" t="s">
        <v>13671</v>
      </c>
      <c r="C39" s="4">
        <v>2072</v>
      </c>
      <c r="D39" s="5">
        <v>877</v>
      </c>
      <c r="E39" s="5">
        <v>650</v>
      </c>
      <c r="F39" s="5">
        <v>108</v>
      </c>
      <c r="G39" s="5">
        <v>70</v>
      </c>
      <c r="H39" s="5">
        <v>4</v>
      </c>
      <c r="I39" s="5">
        <v>18</v>
      </c>
      <c r="J39" s="5">
        <v>14</v>
      </c>
      <c r="K39" s="5">
        <v>864</v>
      </c>
      <c r="L39" s="5">
        <v>13</v>
      </c>
      <c r="M39" s="4">
        <v>1195</v>
      </c>
    </row>
    <row r="40" spans="1:13" ht="17.25" thickBot="1">
      <c r="A40" s="3" t="s">
        <v>13670</v>
      </c>
      <c r="B40" s="3" t="s">
        <v>36</v>
      </c>
      <c r="C40" s="4">
        <v>18223</v>
      </c>
      <c r="D40" s="4">
        <v>11512</v>
      </c>
      <c r="E40" s="4">
        <v>8175</v>
      </c>
      <c r="F40" s="4">
        <v>1804</v>
      </c>
      <c r="G40" s="5">
        <v>955</v>
      </c>
      <c r="H40" s="5">
        <v>61</v>
      </c>
      <c r="I40" s="5">
        <v>212</v>
      </c>
      <c r="J40" s="5">
        <v>181</v>
      </c>
      <c r="K40" s="4">
        <v>11388</v>
      </c>
      <c r="L40" s="5">
        <v>124</v>
      </c>
      <c r="M40" s="4">
        <v>6711</v>
      </c>
    </row>
    <row r="41" spans="1:13" ht="23.25" thickBot="1">
      <c r="A41" s="3"/>
      <c r="B41" s="3" t="s">
        <v>37</v>
      </c>
      <c r="C41" s="4">
        <v>5232</v>
      </c>
      <c r="D41" s="4">
        <v>5231</v>
      </c>
      <c r="E41" s="4">
        <v>3878</v>
      </c>
      <c r="F41" s="5">
        <v>763</v>
      </c>
      <c r="G41" s="5">
        <v>427</v>
      </c>
      <c r="H41" s="5">
        <v>9</v>
      </c>
      <c r="I41" s="5">
        <v>50</v>
      </c>
      <c r="J41" s="5">
        <v>65</v>
      </c>
      <c r="K41" s="4">
        <v>5192</v>
      </c>
      <c r="L41" s="5">
        <v>39</v>
      </c>
      <c r="M41" s="5">
        <v>1</v>
      </c>
    </row>
    <row r="42" spans="1:13" ht="23.25" thickBot="1">
      <c r="A42" s="3"/>
      <c r="B42" s="3" t="s">
        <v>13669</v>
      </c>
      <c r="C42" s="4">
        <v>1845</v>
      </c>
      <c r="D42" s="5">
        <v>848</v>
      </c>
      <c r="E42" s="5">
        <v>530</v>
      </c>
      <c r="F42" s="5">
        <v>167</v>
      </c>
      <c r="G42" s="5">
        <v>76</v>
      </c>
      <c r="H42" s="5">
        <v>4</v>
      </c>
      <c r="I42" s="5">
        <v>34</v>
      </c>
      <c r="J42" s="5">
        <v>23</v>
      </c>
      <c r="K42" s="5">
        <v>834</v>
      </c>
      <c r="L42" s="5">
        <v>14</v>
      </c>
      <c r="M42" s="5">
        <v>997</v>
      </c>
    </row>
    <row r="43" spans="1:13" ht="23.25" thickBot="1">
      <c r="A43" s="3"/>
      <c r="B43" s="3" t="s">
        <v>13668</v>
      </c>
      <c r="C43" s="4">
        <v>1799</v>
      </c>
      <c r="D43" s="5">
        <v>846</v>
      </c>
      <c r="E43" s="5">
        <v>590</v>
      </c>
      <c r="F43" s="5">
        <v>129</v>
      </c>
      <c r="G43" s="5">
        <v>69</v>
      </c>
      <c r="H43" s="5">
        <v>8</v>
      </c>
      <c r="I43" s="5">
        <v>17</v>
      </c>
      <c r="J43" s="5">
        <v>14</v>
      </c>
      <c r="K43" s="5">
        <v>827</v>
      </c>
      <c r="L43" s="5">
        <v>19</v>
      </c>
      <c r="M43" s="5">
        <v>953</v>
      </c>
    </row>
    <row r="44" spans="1:13" ht="23.25" thickBot="1">
      <c r="A44" s="3"/>
      <c r="B44" s="3" t="s">
        <v>13667</v>
      </c>
      <c r="C44" s="4">
        <v>2290</v>
      </c>
      <c r="D44" s="4">
        <v>1101</v>
      </c>
      <c r="E44" s="5">
        <v>736</v>
      </c>
      <c r="F44" s="5">
        <v>188</v>
      </c>
      <c r="G44" s="5">
        <v>88</v>
      </c>
      <c r="H44" s="5">
        <v>14</v>
      </c>
      <c r="I44" s="5">
        <v>31</v>
      </c>
      <c r="J44" s="5">
        <v>27</v>
      </c>
      <c r="K44" s="4">
        <v>1084</v>
      </c>
      <c r="L44" s="5">
        <v>17</v>
      </c>
      <c r="M44" s="4">
        <v>1189</v>
      </c>
    </row>
    <row r="45" spans="1:13" ht="23.25" thickBot="1">
      <c r="A45" s="3"/>
      <c r="B45" s="3" t="s">
        <v>13666</v>
      </c>
      <c r="C45" s="4">
        <v>1730</v>
      </c>
      <c r="D45" s="5">
        <v>802</v>
      </c>
      <c r="E45" s="5">
        <v>558</v>
      </c>
      <c r="F45" s="5">
        <v>131</v>
      </c>
      <c r="G45" s="5">
        <v>61</v>
      </c>
      <c r="H45" s="5">
        <v>9</v>
      </c>
      <c r="I45" s="5">
        <v>18</v>
      </c>
      <c r="J45" s="5">
        <v>13</v>
      </c>
      <c r="K45" s="5">
        <v>790</v>
      </c>
      <c r="L45" s="5">
        <v>12</v>
      </c>
      <c r="M45" s="5">
        <v>928</v>
      </c>
    </row>
    <row r="46" spans="1:13" ht="23.25" thickBot="1">
      <c r="A46" s="3"/>
      <c r="B46" s="3" t="s">
        <v>13665</v>
      </c>
      <c r="C46" s="4">
        <v>1364</v>
      </c>
      <c r="D46" s="5">
        <v>646</v>
      </c>
      <c r="E46" s="5">
        <v>458</v>
      </c>
      <c r="F46" s="5">
        <v>90</v>
      </c>
      <c r="G46" s="5">
        <v>62</v>
      </c>
      <c r="H46" s="5">
        <v>4</v>
      </c>
      <c r="I46" s="5">
        <v>17</v>
      </c>
      <c r="J46" s="5">
        <v>10</v>
      </c>
      <c r="K46" s="5">
        <v>641</v>
      </c>
      <c r="L46" s="5">
        <v>5</v>
      </c>
      <c r="M46" s="5">
        <v>718</v>
      </c>
    </row>
    <row r="47" spans="1:13" ht="23.25" thickBot="1">
      <c r="A47" s="3"/>
      <c r="B47" s="3" t="s">
        <v>13664</v>
      </c>
      <c r="C47" s="4">
        <v>1825</v>
      </c>
      <c r="D47" s="5">
        <v>897</v>
      </c>
      <c r="E47" s="5">
        <v>630</v>
      </c>
      <c r="F47" s="5">
        <v>157</v>
      </c>
      <c r="G47" s="5">
        <v>72</v>
      </c>
      <c r="H47" s="5">
        <v>6</v>
      </c>
      <c r="I47" s="5">
        <v>14</v>
      </c>
      <c r="J47" s="5">
        <v>10</v>
      </c>
      <c r="K47" s="5">
        <v>889</v>
      </c>
      <c r="L47" s="5">
        <v>8</v>
      </c>
      <c r="M47" s="5">
        <v>928</v>
      </c>
    </row>
    <row r="48" spans="1:13" ht="23.25" thickBot="1">
      <c r="A48" s="3"/>
      <c r="B48" s="3" t="s">
        <v>13663</v>
      </c>
      <c r="C48" s="4">
        <v>2138</v>
      </c>
      <c r="D48" s="4">
        <v>1141</v>
      </c>
      <c r="E48" s="5">
        <v>795</v>
      </c>
      <c r="F48" s="5">
        <v>179</v>
      </c>
      <c r="G48" s="5">
        <v>100</v>
      </c>
      <c r="H48" s="5">
        <v>7</v>
      </c>
      <c r="I48" s="5">
        <v>31</v>
      </c>
      <c r="J48" s="5">
        <v>19</v>
      </c>
      <c r="K48" s="4">
        <v>1131</v>
      </c>
      <c r="L48" s="5">
        <v>10</v>
      </c>
      <c r="M48" s="5">
        <v>997</v>
      </c>
    </row>
    <row r="49" spans="1:13" ht="17.25" thickBot="1">
      <c r="A49" s="3" t="s">
        <v>13662</v>
      </c>
      <c r="B49" s="3" t="s">
        <v>36</v>
      </c>
      <c r="C49" s="4">
        <v>11458</v>
      </c>
      <c r="D49" s="4">
        <v>7658</v>
      </c>
      <c r="E49" s="4">
        <v>5620</v>
      </c>
      <c r="F49" s="4">
        <v>1018</v>
      </c>
      <c r="G49" s="5">
        <v>662</v>
      </c>
      <c r="H49" s="5">
        <v>31</v>
      </c>
      <c r="I49" s="5">
        <v>99</v>
      </c>
      <c r="J49" s="5">
        <v>158</v>
      </c>
      <c r="K49" s="4">
        <v>7588</v>
      </c>
      <c r="L49" s="5">
        <v>70</v>
      </c>
      <c r="M49" s="4">
        <v>3800</v>
      </c>
    </row>
    <row r="50" spans="1:13" ht="23.25" thickBot="1">
      <c r="A50" s="3"/>
      <c r="B50" s="3" t="s">
        <v>37</v>
      </c>
      <c r="C50" s="4">
        <v>4061</v>
      </c>
      <c r="D50" s="4">
        <v>4061</v>
      </c>
      <c r="E50" s="4">
        <v>3077</v>
      </c>
      <c r="F50" s="5">
        <v>500</v>
      </c>
      <c r="G50" s="5">
        <v>346</v>
      </c>
      <c r="H50" s="5">
        <v>15</v>
      </c>
      <c r="I50" s="5">
        <v>28</v>
      </c>
      <c r="J50" s="5">
        <v>66</v>
      </c>
      <c r="K50" s="4">
        <v>4032</v>
      </c>
      <c r="L50" s="5">
        <v>29</v>
      </c>
      <c r="M50" s="5">
        <v>0</v>
      </c>
    </row>
    <row r="51" spans="1:13" ht="23.25" thickBot="1">
      <c r="A51" s="3"/>
      <c r="B51" s="3" t="s">
        <v>13661</v>
      </c>
      <c r="C51" s="4">
        <v>2822</v>
      </c>
      <c r="D51" s="4">
        <v>1399</v>
      </c>
      <c r="E51" s="5">
        <v>988</v>
      </c>
      <c r="F51" s="5">
        <v>192</v>
      </c>
      <c r="G51" s="5">
        <v>137</v>
      </c>
      <c r="H51" s="5">
        <v>7</v>
      </c>
      <c r="I51" s="5">
        <v>23</v>
      </c>
      <c r="J51" s="5">
        <v>38</v>
      </c>
      <c r="K51" s="4">
        <v>1385</v>
      </c>
      <c r="L51" s="5">
        <v>14</v>
      </c>
      <c r="M51" s="4">
        <v>1423</v>
      </c>
    </row>
    <row r="52" spans="1:13" ht="23.25" thickBot="1">
      <c r="A52" s="3"/>
      <c r="B52" s="3" t="s">
        <v>13660</v>
      </c>
      <c r="C52" s="4">
        <v>2020</v>
      </c>
      <c r="D52" s="5">
        <v>999</v>
      </c>
      <c r="E52" s="5">
        <v>707</v>
      </c>
      <c r="F52" s="5">
        <v>145</v>
      </c>
      <c r="G52" s="5">
        <v>85</v>
      </c>
      <c r="H52" s="5">
        <v>1</v>
      </c>
      <c r="I52" s="5">
        <v>23</v>
      </c>
      <c r="J52" s="5">
        <v>30</v>
      </c>
      <c r="K52" s="5">
        <v>991</v>
      </c>
      <c r="L52" s="5">
        <v>8</v>
      </c>
      <c r="M52" s="4">
        <v>1021</v>
      </c>
    </row>
    <row r="53" spans="1:13" ht="23.25" thickBot="1">
      <c r="A53" s="3"/>
      <c r="B53" s="3" t="s">
        <v>13659</v>
      </c>
      <c r="C53" s="4">
        <v>2555</v>
      </c>
      <c r="D53" s="4">
        <v>1199</v>
      </c>
      <c r="E53" s="5">
        <v>848</v>
      </c>
      <c r="F53" s="5">
        <v>181</v>
      </c>
      <c r="G53" s="5">
        <v>94</v>
      </c>
      <c r="H53" s="5">
        <v>8</v>
      </c>
      <c r="I53" s="5">
        <v>25</v>
      </c>
      <c r="J53" s="5">
        <v>24</v>
      </c>
      <c r="K53" s="4">
        <v>1180</v>
      </c>
      <c r="L53" s="5">
        <v>19</v>
      </c>
      <c r="M53" s="4">
        <v>1356</v>
      </c>
    </row>
    <row r="54" spans="1:13" ht="17.25" thickBot="1">
      <c r="A54" s="3" t="s">
        <v>13658</v>
      </c>
      <c r="B54" s="3" t="s">
        <v>36</v>
      </c>
      <c r="C54" s="4">
        <v>18927</v>
      </c>
      <c r="D54" s="4">
        <v>11471</v>
      </c>
      <c r="E54" s="4">
        <v>8106</v>
      </c>
      <c r="F54" s="4">
        <v>1846</v>
      </c>
      <c r="G54" s="5">
        <v>917</v>
      </c>
      <c r="H54" s="5">
        <v>58</v>
      </c>
      <c r="I54" s="5">
        <v>212</v>
      </c>
      <c r="J54" s="5">
        <v>214</v>
      </c>
      <c r="K54" s="4">
        <v>11353</v>
      </c>
      <c r="L54" s="5">
        <v>118</v>
      </c>
      <c r="M54" s="4">
        <v>7456</v>
      </c>
    </row>
    <row r="55" spans="1:13" ht="23.25" thickBot="1">
      <c r="A55" s="3"/>
      <c r="B55" s="3" t="s">
        <v>37</v>
      </c>
      <c r="C55" s="4">
        <v>5460</v>
      </c>
      <c r="D55" s="4">
        <v>5460</v>
      </c>
      <c r="E55" s="4">
        <v>3985</v>
      </c>
      <c r="F55" s="5">
        <v>824</v>
      </c>
      <c r="G55" s="5">
        <v>427</v>
      </c>
      <c r="H55" s="5">
        <v>22</v>
      </c>
      <c r="I55" s="5">
        <v>56</v>
      </c>
      <c r="J55" s="5">
        <v>99</v>
      </c>
      <c r="K55" s="4">
        <v>5413</v>
      </c>
      <c r="L55" s="5">
        <v>47</v>
      </c>
      <c r="M55" s="5">
        <v>0</v>
      </c>
    </row>
    <row r="56" spans="1:13" ht="17.25" thickBot="1">
      <c r="A56" s="3"/>
      <c r="B56" s="3" t="s">
        <v>13657</v>
      </c>
      <c r="C56" s="4">
        <v>2231</v>
      </c>
      <c r="D56" s="5">
        <v>847</v>
      </c>
      <c r="E56" s="5">
        <v>579</v>
      </c>
      <c r="F56" s="5">
        <v>139</v>
      </c>
      <c r="G56" s="5">
        <v>63</v>
      </c>
      <c r="H56" s="5">
        <v>7</v>
      </c>
      <c r="I56" s="5">
        <v>32</v>
      </c>
      <c r="J56" s="5">
        <v>17</v>
      </c>
      <c r="K56" s="5">
        <v>837</v>
      </c>
      <c r="L56" s="5">
        <v>10</v>
      </c>
      <c r="M56" s="4">
        <v>1384</v>
      </c>
    </row>
    <row r="57" spans="1:13" ht="17.25" thickBot="1">
      <c r="A57" s="3"/>
      <c r="B57" s="3" t="s">
        <v>13656</v>
      </c>
      <c r="C57" s="4">
        <v>2275</v>
      </c>
      <c r="D57" s="5">
        <v>878</v>
      </c>
      <c r="E57" s="5">
        <v>610</v>
      </c>
      <c r="F57" s="5">
        <v>144</v>
      </c>
      <c r="G57" s="5">
        <v>49</v>
      </c>
      <c r="H57" s="5">
        <v>4</v>
      </c>
      <c r="I57" s="5">
        <v>38</v>
      </c>
      <c r="J57" s="5">
        <v>20</v>
      </c>
      <c r="K57" s="5">
        <v>865</v>
      </c>
      <c r="L57" s="5">
        <v>13</v>
      </c>
      <c r="M57" s="4">
        <v>1397</v>
      </c>
    </row>
    <row r="58" spans="1:13" ht="17.25" thickBot="1">
      <c r="A58" s="3"/>
      <c r="B58" s="3" t="s">
        <v>13655</v>
      </c>
      <c r="C58" s="4">
        <v>2335</v>
      </c>
      <c r="D58" s="4">
        <v>1079</v>
      </c>
      <c r="E58" s="5">
        <v>701</v>
      </c>
      <c r="F58" s="5">
        <v>217</v>
      </c>
      <c r="G58" s="5">
        <v>96</v>
      </c>
      <c r="H58" s="5">
        <v>5</v>
      </c>
      <c r="I58" s="5">
        <v>29</v>
      </c>
      <c r="J58" s="5">
        <v>18</v>
      </c>
      <c r="K58" s="4">
        <v>1066</v>
      </c>
      <c r="L58" s="5">
        <v>13</v>
      </c>
      <c r="M58" s="4">
        <v>1256</v>
      </c>
    </row>
    <row r="59" spans="1:13" ht="17.25" thickBot="1">
      <c r="A59" s="3"/>
      <c r="B59" s="3" t="s">
        <v>13654</v>
      </c>
      <c r="C59" s="4">
        <v>2803</v>
      </c>
      <c r="D59" s="4">
        <v>1320</v>
      </c>
      <c r="E59" s="5">
        <v>891</v>
      </c>
      <c r="F59" s="5">
        <v>229</v>
      </c>
      <c r="G59" s="5">
        <v>113</v>
      </c>
      <c r="H59" s="5">
        <v>11</v>
      </c>
      <c r="I59" s="5">
        <v>28</v>
      </c>
      <c r="J59" s="5">
        <v>29</v>
      </c>
      <c r="K59" s="4">
        <v>1301</v>
      </c>
      <c r="L59" s="5">
        <v>19</v>
      </c>
      <c r="M59" s="4">
        <v>1483</v>
      </c>
    </row>
    <row r="60" spans="1:13" ht="17.25" thickBot="1">
      <c r="A60" s="3"/>
      <c r="B60" s="3" t="s">
        <v>13653</v>
      </c>
      <c r="C60" s="4">
        <v>1939</v>
      </c>
      <c r="D60" s="5">
        <v>974</v>
      </c>
      <c r="E60" s="5">
        <v>720</v>
      </c>
      <c r="F60" s="5">
        <v>126</v>
      </c>
      <c r="G60" s="5">
        <v>78</v>
      </c>
      <c r="H60" s="5">
        <v>9</v>
      </c>
      <c r="I60" s="5">
        <v>13</v>
      </c>
      <c r="J60" s="5">
        <v>14</v>
      </c>
      <c r="K60" s="5">
        <v>960</v>
      </c>
      <c r="L60" s="5">
        <v>14</v>
      </c>
      <c r="M60" s="5">
        <v>965</v>
      </c>
    </row>
    <row r="61" spans="1:13" ht="17.25" thickBot="1">
      <c r="A61" s="3"/>
      <c r="B61" s="3" t="s">
        <v>13652</v>
      </c>
      <c r="C61" s="4">
        <v>1884</v>
      </c>
      <c r="D61" s="5">
        <v>913</v>
      </c>
      <c r="E61" s="5">
        <v>620</v>
      </c>
      <c r="F61" s="5">
        <v>167</v>
      </c>
      <c r="G61" s="5">
        <v>91</v>
      </c>
      <c r="H61" s="5">
        <v>0</v>
      </c>
      <c r="I61" s="5">
        <v>16</v>
      </c>
      <c r="J61" s="5">
        <v>17</v>
      </c>
      <c r="K61" s="5">
        <v>911</v>
      </c>
      <c r="L61" s="5">
        <v>2</v>
      </c>
      <c r="M61" s="5">
        <v>971</v>
      </c>
    </row>
    <row r="62" spans="1:13" ht="17.25" thickBot="1">
      <c r="A62" s="3" t="s">
        <v>13651</v>
      </c>
      <c r="B62" s="3" t="s">
        <v>36</v>
      </c>
      <c r="C62" s="4">
        <v>5438</v>
      </c>
      <c r="D62" s="4">
        <v>3204</v>
      </c>
      <c r="E62" s="4">
        <v>2271</v>
      </c>
      <c r="F62" s="5">
        <v>487</v>
      </c>
      <c r="G62" s="5">
        <v>198</v>
      </c>
      <c r="H62" s="5">
        <v>21</v>
      </c>
      <c r="I62" s="5">
        <v>67</v>
      </c>
      <c r="J62" s="5">
        <v>61</v>
      </c>
      <c r="K62" s="4">
        <v>3105</v>
      </c>
      <c r="L62" s="5">
        <v>99</v>
      </c>
      <c r="M62" s="4">
        <v>2234</v>
      </c>
    </row>
    <row r="63" spans="1:13" ht="23.25" thickBot="1">
      <c r="A63" s="3"/>
      <c r="B63" s="3" t="s">
        <v>37</v>
      </c>
      <c r="C63" s="4">
        <v>1770</v>
      </c>
      <c r="D63" s="4">
        <v>1770</v>
      </c>
      <c r="E63" s="4">
        <v>1303</v>
      </c>
      <c r="F63" s="5">
        <v>255</v>
      </c>
      <c r="G63" s="5">
        <v>109</v>
      </c>
      <c r="H63" s="5">
        <v>8</v>
      </c>
      <c r="I63" s="5">
        <v>23</v>
      </c>
      <c r="J63" s="5">
        <v>26</v>
      </c>
      <c r="K63" s="4">
        <v>1724</v>
      </c>
      <c r="L63" s="5">
        <v>46</v>
      </c>
      <c r="M63" s="5">
        <v>0</v>
      </c>
    </row>
    <row r="64" spans="1:13" ht="17.25" thickBot="1">
      <c r="A64" s="3"/>
      <c r="B64" s="3" t="s">
        <v>13650</v>
      </c>
      <c r="C64" s="4">
        <v>2700</v>
      </c>
      <c r="D64" s="4">
        <v>1018</v>
      </c>
      <c r="E64" s="5">
        <v>677</v>
      </c>
      <c r="F64" s="5">
        <v>163</v>
      </c>
      <c r="G64" s="5">
        <v>71</v>
      </c>
      <c r="H64" s="5">
        <v>13</v>
      </c>
      <c r="I64" s="5">
        <v>29</v>
      </c>
      <c r="J64" s="5">
        <v>19</v>
      </c>
      <c r="K64" s="5">
        <v>972</v>
      </c>
      <c r="L64" s="5">
        <v>46</v>
      </c>
      <c r="M64" s="4">
        <v>1682</v>
      </c>
    </row>
    <row r="65" spans="1:13" ht="17.25" thickBot="1">
      <c r="A65" s="3"/>
      <c r="B65" s="3" t="s">
        <v>13649</v>
      </c>
      <c r="C65" s="5">
        <v>968</v>
      </c>
      <c r="D65" s="5">
        <v>416</v>
      </c>
      <c r="E65" s="5">
        <v>291</v>
      </c>
      <c r="F65" s="5">
        <v>69</v>
      </c>
      <c r="G65" s="5">
        <v>18</v>
      </c>
      <c r="H65" s="5">
        <v>0</v>
      </c>
      <c r="I65" s="5">
        <v>15</v>
      </c>
      <c r="J65" s="5">
        <v>16</v>
      </c>
      <c r="K65" s="5">
        <v>409</v>
      </c>
      <c r="L65" s="5">
        <v>7</v>
      </c>
      <c r="M65" s="5">
        <v>552</v>
      </c>
    </row>
    <row r="66" spans="1:13" ht="17.25" thickBot="1">
      <c r="A66" s="3" t="s">
        <v>2341</v>
      </c>
      <c r="B66" s="3" t="s">
        <v>36</v>
      </c>
      <c r="C66" s="4">
        <v>23717</v>
      </c>
      <c r="D66" s="4">
        <v>14115</v>
      </c>
      <c r="E66" s="4">
        <v>10169</v>
      </c>
      <c r="F66" s="4">
        <v>2137</v>
      </c>
      <c r="G66" s="4">
        <v>1102</v>
      </c>
      <c r="H66" s="5">
        <v>95</v>
      </c>
      <c r="I66" s="5">
        <v>218</v>
      </c>
      <c r="J66" s="5">
        <v>219</v>
      </c>
      <c r="K66" s="4">
        <v>13940</v>
      </c>
      <c r="L66" s="5">
        <v>175</v>
      </c>
      <c r="M66" s="4">
        <v>9602</v>
      </c>
    </row>
    <row r="67" spans="1:13" ht="23.25" thickBot="1">
      <c r="A67" s="3"/>
      <c r="B67" s="3" t="s">
        <v>37</v>
      </c>
      <c r="C67" s="4">
        <v>5703</v>
      </c>
      <c r="D67" s="4">
        <v>5701</v>
      </c>
      <c r="E67" s="4">
        <v>4240</v>
      </c>
      <c r="F67" s="5">
        <v>817</v>
      </c>
      <c r="G67" s="5">
        <v>449</v>
      </c>
      <c r="H67" s="5">
        <v>32</v>
      </c>
      <c r="I67" s="5">
        <v>41</v>
      </c>
      <c r="J67" s="5">
        <v>71</v>
      </c>
      <c r="K67" s="4">
        <v>5650</v>
      </c>
      <c r="L67" s="5">
        <v>51</v>
      </c>
      <c r="M67" s="5">
        <v>2</v>
      </c>
    </row>
    <row r="68" spans="1:13" ht="17.25" thickBot="1">
      <c r="A68" s="3"/>
      <c r="B68" s="3" t="s">
        <v>2342</v>
      </c>
      <c r="C68" s="4">
        <v>2194</v>
      </c>
      <c r="D68" s="4">
        <v>1060</v>
      </c>
      <c r="E68" s="5">
        <v>741</v>
      </c>
      <c r="F68" s="5">
        <v>167</v>
      </c>
      <c r="G68" s="5">
        <v>103</v>
      </c>
      <c r="H68" s="5">
        <v>8</v>
      </c>
      <c r="I68" s="5">
        <v>10</v>
      </c>
      <c r="J68" s="5">
        <v>22</v>
      </c>
      <c r="K68" s="4">
        <v>1051</v>
      </c>
      <c r="L68" s="5">
        <v>9</v>
      </c>
      <c r="M68" s="4">
        <v>1134</v>
      </c>
    </row>
    <row r="69" spans="1:13" ht="17.25" thickBot="1">
      <c r="A69" s="3"/>
      <c r="B69" s="3" t="s">
        <v>2343</v>
      </c>
      <c r="C69" s="4">
        <v>1958</v>
      </c>
      <c r="D69" s="5">
        <v>839</v>
      </c>
      <c r="E69" s="5">
        <v>595</v>
      </c>
      <c r="F69" s="5">
        <v>108</v>
      </c>
      <c r="G69" s="5">
        <v>46</v>
      </c>
      <c r="H69" s="5">
        <v>12</v>
      </c>
      <c r="I69" s="5">
        <v>28</v>
      </c>
      <c r="J69" s="5">
        <v>15</v>
      </c>
      <c r="K69" s="5">
        <v>804</v>
      </c>
      <c r="L69" s="5">
        <v>35</v>
      </c>
      <c r="M69" s="4">
        <v>1119</v>
      </c>
    </row>
    <row r="70" spans="1:13" ht="17.25" thickBot="1">
      <c r="A70" s="3"/>
      <c r="B70" s="3" t="s">
        <v>2344</v>
      </c>
      <c r="C70" s="4">
        <v>2610</v>
      </c>
      <c r="D70" s="4">
        <v>1072</v>
      </c>
      <c r="E70" s="5">
        <v>722</v>
      </c>
      <c r="F70" s="5">
        <v>193</v>
      </c>
      <c r="G70" s="5">
        <v>80</v>
      </c>
      <c r="H70" s="5">
        <v>13</v>
      </c>
      <c r="I70" s="5">
        <v>32</v>
      </c>
      <c r="J70" s="5">
        <v>20</v>
      </c>
      <c r="K70" s="4">
        <v>1060</v>
      </c>
      <c r="L70" s="5">
        <v>12</v>
      </c>
      <c r="M70" s="4">
        <v>1538</v>
      </c>
    </row>
    <row r="71" spans="1:13" ht="17.25" thickBot="1">
      <c r="A71" s="3"/>
      <c r="B71" s="3" t="s">
        <v>2345</v>
      </c>
      <c r="C71" s="4">
        <v>2511</v>
      </c>
      <c r="D71" s="4">
        <v>1275</v>
      </c>
      <c r="E71" s="5">
        <v>934</v>
      </c>
      <c r="F71" s="5">
        <v>172</v>
      </c>
      <c r="G71" s="5">
        <v>105</v>
      </c>
      <c r="H71" s="5">
        <v>11</v>
      </c>
      <c r="I71" s="5">
        <v>30</v>
      </c>
      <c r="J71" s="5">
        <v>14</v>
      </c>
      <c r="K71" s="4">
        <v>1266</v>
      </c>
      <c r="L71" s="5">
        <v>9</v>
      </c>
      <c r="M71" s="4">
        <v>1236</v>
      </c>
    </row>
    <row r="72" spans="1:13" ht="17.25" thickBot="1">
      <c r="A72" s="3"/>
      <c r="B72" s="3" t="s">
        <v>2346</v>
      </c>
      <c r="C72" s="4">
        <v>2779</v>
      </c>
      <c r="D72" s="4">
        <v>1195</v>
      </c>
      <c r="E72" s="5">
        <v>861</v>
      </c>
      <c r="F72" s="5">
        <v>184</v>
      </c>
      <c r="G72" s="5">
        <v>76</v>
      </c>
      <c r="H72" s="5">
        <v>8</v>
      </c>
      <c r="I72" s="5">
        <v>21</v>
      </c>
      <c r="J72" s="5">
        <v>20</v>
      </c>
      <c r="K72" s="4">
        <v>1170</v>
      </c>
      <c r="L72" s="5">
        <v>25</v>
      </c>
      <c r="M72" s="4">
        <v>1584</v>
      </c>
    </row>
    <row r="73" spans="1:13" ht="17.25" thickBot="1">
      <c r="A73" s="3"/>
      <c r="B73" s="3" t="s">
        <v>2347</v>
      </c>
      <c r="C73" s="4">
        <v>2249</v>
      </c>
      <c r="D73" s="4">
        <v>1141</v>
      </c>
      <c r="E73" s="5">
        <v>784</v>
      </c>
      <c r="F73" s="5">
        <v>189</v>
      </c>
      <c r="G73" s="5">
        <v>103</v>
      </c>
      <c r="H73" s="5">
        <v>4</v>
      </c>
      <c r="I73" s="5">
        <v>19</v>
      </c>
      <c r="J73" s="5">
        <v>29</v>
      </c>
      <c r="K73" s="4">
        <v>1128</v>
      </c>
      <c r="L73" s="5">
        <v>13</v>
      </c>
      <c r="M73" s="4">
        <v>1108</v>
      </c>
    </row>
    <row r="74" spans="1:13" ht="17.25" thickBot="1">
      <c r="A74" s="3"/>
      <c r="B74" s="3" t="s">
        <v>13648</v>
      </c>
      <c r="C74" s="5">
        <v>913</v>
      </c>
      <c r="D74" s="5">
        <v>487</v>
      </c>
      <c r="E74" s="5">
        <v>350</v>
      </c>
      <c r="F74" s="5">
        <v>82</v>
      </c>
      <c r="G74" s="5">
        <v>26</v>
      </c>
      <c r="H74" s="5">
        <v>1</v>
      </c>
      <c r="I74" s="5">
        <v>12</v>
      </c>
      <c r="J74" s="5">
        <v>7</v>
      </c>
      <c r="K74" s="5">
        <v>478</v>
      </c>
      <c r="L74" s="5">
        <v>9</v>
      </c>
      <c r="M74" s="5">
        <v>426</v>
      </c>
    </row>
    <row r="75" spans="1:13" ht="17.25" thickBot="1">
      <c r="A75" s="3"/>
      <c r="B75" s="3" t="s">
        <v>13647</v>
      </c>
      <c r="C75" s="4">
        <v>2800</v>
      </c>
      <c r="D75" s="4">
        <v>1345</v>
      </c>
      <c r="E75" s="5">
        <v>942</v>
      </c>
      <c r="F75" s="5">
        <v>225</v>
      </c>
      <c r="G75" s="5">
        <v>114</v>
      </c>
      <c r="H75" s="5">
        <v>6</v>
      </c>
      <c r="I75" s="5">
        <v>25</v>
      </c>
      <c r="J75" s="5">
        <v>21</v>
      </c>
      <c r="K75" s="4">
        <v>1333</v>
      </c>
      <c r="L75" s="5">
        <v>12</v>
      </c>
      <c r="M75" s="4">
        <v>1455</v>
      </c>
    </row>
    <row r="76" spans="1:13" ht="23.25" thickBot="1">
      <c r="A76" s="3" t="s">
        <v>97</v>
      </c>
      <c r="B76" s="3"/>
      <c r="C76" s="5">
        <v>0</v>
      </c>
      <c r="D76" s="5">
        <v>5</v>
      </c>
      <c r="E76" s="5">
        <v>3</v>
      </c>
      <c r="F76" s="5">
        <v>1</v>
      </c>
      <c r="G76" s="5">
        <v>1</v>
      </c>
      <c r="H76" s="5">
        <v>0</v>
      </c>
      <c r="I76" s="5">
        <v>0</v>
      </c>
      <c r="J76" s="5">
        <v>0</v>
      </c>
      <c r="K76" s="5">
        <v>5</v>
      </c>
      <c r="L76" s="5">
        <v>0</v>
      </c>
      <c r="M76" s="5">
        <v>-5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22181-92FB-4EA9-8301-8D005E08ED13}">
  <sheetPr>
    <tabColor theme="8" tint="0.59999389629810485"/>
  </sheetPr>
  <dimension ref="A1:X16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8"/>
      <c r="H1" s="24" t="s">
        <v>5</v>
      </c>
      <c r="I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45" t="s">
        <v>29</v>
      </c>
      <c r="H2" s="25" t="s">
        <v>3</v>
      </c>
      <c r="I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계</v>
      </c>
    </row>
    <row r="3" spans="1:24" ht="17.25" thickBot="1">
      <c r="A3" s="44"/>
      <c r="B3" s="44"/>
      <c r="C3" s="44"/>
      <c r="D3" s="44"/>
      <c r="E3" s="26" t="s">
        <v>13739</v>
      </c>
      <c r="F3" s="26" t="s">
        <v>13738</v>
      </c>
      <c r="G3" s="44"/>
      <c r="H3" s="26"/>
      <c r="I3" s="44"/>
      <c r="U3" t="s">
        <v>3</v>
      </c>
      <c r="V3" t="str">
        <f t="shared" si="0"/>
        <v>윤준병</v>
      </c>
      <c r="W3" t="str">
        <f t="shared" si="0"/>
        <v>유성엽</v>
      </c>
      <c r="X3">
        <f t="shared" si="0"/>
        <v>0</v>
      </c>
    </row>
    <row r="4" spans="1:24" ht="17.25" thickBot="1">
      <c r="A4" s="3" t="s">
        <v>30</v>
      </c>
      <c r="B4" s="3"/>
      <c r="C4" s="4">
        <v>95608</v>
      </c>
      <c r="D4" s="4">
        <v>62486</v>
      </c>
      <c r="E4" s="4">
        <v>41004</v>
      </c>
      <c r="F4" s="4">
        <v>20191</v>
      </c>
      <c r="G4" s="4">
        <v>61195</v>
      </c>
      <c r="H4" s="4">
        <v>1291</v>
      </c>
      <c r="I4" s="4">
        <v>33122</v>
      </c>
      <c r="V4" s="8"/>
      <c r="W4" s="8"/>
      <c r="X4" s="8"/>
    </row>
    <row r="5" spans="1:24" ht="23.25" thickBot="1">
      <c r="A5" s="3" t="s">
        <v>31</v>
      </c>
      <c r="B5" s="3"/>
      <c r="C5" s="5">
        <v>393</v>
      </c>
      <c r="D5" s="5">
        <v>357</v>
      </c>
      <c r="E5" s="5">
        <v>192</v>
      </c>
      <c r="F5" s="5">
        <v>139</v>
      </c>
      <c r="G5" s="5">
        <v>331</v>
      </c>
      <c r="H5" s="5">
        <v>26</v>
      </c>
      <c r="I5" s="5">
        <v>36</v>
      </c>
      <c r="T5" t="s">
        <v>2929</v>
      </c>
      <c r="U5">
        <f>SUMIF($A:$A,"합계",D:D)</f>
        <v>95452</v>
      </c>
      <c r="V5">
        <f>SUMIF($A:$A,"합계",E:E)</f>
        <v>65082</v>
      </c>
      <c r="W5">
        <f>SUMIF($A:$A,"합계",F:F)</f>
        <v>28186</v>
      </c>
      <c r="X5">
        <f>SUMIF($A:$A,"합계",G:G)</f>
        <v>93268</v>
      </c>
    </row>
    <row r="6" spans="1:24" ht="23.25" thickBot="1">
      <c r="A6" s="3" t="s">
        <v>32</v>
      </c>
      <c r="B6" s="3"/>
      <c r="C6" s="4">
        <v>4695</v>
      </c>
      <c r="D6" s="4">
        <v>4694</v>
      </c>
      <c r="E6" s="4">
        <v>3077</v>
      </c>
      <c r="F6" s="4">
        <v>1490</v>
      </c>
      <c r="G6" s="4">
        <v>4567</v>
      </c>
      <c r="H6" s="5">
        <v>127</v>
      </c>
      <c r="I6" s="5">
        <v>1</v>
      </c>
      <c r="T6" t="s">
        <v>2930</v>
      </c>
      <c r="U6">
        <f>U5-U7</f>
        <v>43705</v>
      </c>
      <c r="V6">
        <f>V5-V7</f>
        <v>28978</v>
      </c>
      <c r="W6">
        <f>W5-W7</f>
        <v>13600</v>
      </c>
      <c r="X6">
        <f>X5-X7</f>
        <v>42578</v>
      </c>
    </row>
    <row r="7" spans="1:24" ht="23.25" thickBot="1">
      <c r="A7" s="3" t="s">
        <v>33</v>
      </c>
      <c r="B7" s="3"/>
      <c r="C7" s="5">
        <v>153</v>
      </c>
      <c r="D7" s="5">
        <v>38</v>
      </c>
      <c r="E7" s="5">
        <v>30</v>
      </c>
      <c r="F7" s="5">
        <v>8</v>
      </c>
      <c r="G7" s="5">
        <v>38</v>
      </c>
      <c r="H7" s="5">
        <v>0</v>
      </c>
      <c r="I7" s="5">
        <v>115</v>
      </c>
      <c r="T7" t="s">
        <v>2931</v>
      </c>
      <c r="U7">
        <f>U11+U10+U9</f>
        <v>51747</v>
      </c>
      <c r="V7">
        <f>V11+V10+V9</f>
        <v>36104</v>
      </c>
      <c r="W7">
        <f>W11+W10+W9</f>
        <v>14586</v>
      </c>
      <c r="X7">
        <f>X11+X10+X9</f>
        <v>50690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5">
        <v>-1</v>
      </c>
      <c r="V8" s="8"/>
      <c r="W8" s="8"/>
      <c r="X8" s="8"/>
    </row>
    <row r="9" spans="1:24" ht="17.25" thickBot="1">
      <c r="A9" s="3" t="s">
        <v>13800</v>
      </c>
      <c r="B9" s="3" t="s">
        <v>36</v>
      </c>
      <c r="C9" s="4">
        <v>5077</v>
      </c>
      <c r="D9" s="4">
        <v>3162</v>
      </c>
      <c r="E9" s="4">
        <v>2284</v>
      </c>
      <c r="F9" s="5">
        <v>798</v>
      </c>
      <c r="G9" s="4">
        <v>3082</v>
      </c>
      <c r="H9" s="5">
        <v>80</v>
      </c>
      <c r="I9" s="4">
        <v>1915</v>
      </c>
      <c r="T9" t="s">
        <v>2934</v>
      </c>
      <c r="U9">
        <f>SUMIF($A:$A,"거소·선상투표",D:D)+SUMIF($A:$A,"국외부재자투표",D:D)+SUMIF($A:$A,"국외부재자투표(공관)",D:D)</f>
        <v>674</v>
      </c>
      <c r="V9">
        <f t="shared" ref="V9:X11" si="1">SUMIF($A:$A,"거소·선상투표",E:E)+SUMIF($A:$A,"국외부재자투표",E:E)+SUMIF($A:$A,"국외부재자투표(공관)",E:E)</f>
        <v>395</v>
      </c>
      <c r="W9">
        <f t="shared" si="1"/>
        <v>228</v>
      </c>
      <c r="X9">
        <f t="shared" si="1"/>
        <v>623</v>
      </c>
    </row>
    <row r="10" spans="1:24" ht="23.25" thickBot="1">
      <c r="A10" s="3"/>
      <c r="B10" s="3" t="s">
        <v>37</v>
      </c>
      <c r="C10" s="4">
        <v>1540</v>
      </c>
      <c r="D10" s="4">
        <v>1540</v>
      </c>
      <c r="E10" s="4">
        <v>1164</v>
      </c>
      <c r="F10" s="5">
        <v>344</v>
      </c>
      <c r="G10" s="4">
        <v>1508</v>
      </c>
      <c r="H10" s="5">
        <v>32</v>
      </c>
      <c r="I10" s="5">
        <v>0</v>
      </c>
      <c r="T10" t="s">
        <v>2932</v>
      </c>
      <c r="U10">
        <f>SUMIF($B:$B,"관내사전투표",D:D)</f>
        <v>43380</v>
      </c>
      <c r="V10">
        <f t="shared" ref="V10:X12" si="2">SUMIF($B:$B,"관내사전투표",E:E)</f>
        <v>30372</v>
      </c>
      <c r="W10">
        <f t="shared" si="2"/>
        <v>12192</v>
      </c>
      <c r="X10">
        <f t="shared" si="2"/>
        <v>42564</v>
      </c>
    </row>
    <row r="11" spans="1:24" ht="23.25" thickBot="1">
      <c r="A11" s="3"/>
      <c r="B11" s="3" t="s">
        <v>13799</v>
      </c>
      <c r="C11" s="4">
        <v>1500</v>
      </c>
      <c r="D11" s="5">
        <v>663</v>
      </c>
      <c r="E11" s="5">
        <v>450</v>
      </c>
      <c r="F11" s="5">
        <v>200</v>
      </c>
      <c r="G11" s="5">
        <v>650</v>
      </c>
      <c r="H11" s="5">
        <v>13</v>
      </c>
      <c r="I11" s="5">
        <v>837</v>
      </c>
      <c r="T11" t="s">
        <v>2933</v>
      </c>
      <c r="U11">
        <f>SUMIF($A:$A,"관외사전투표",D:D)</f>
        <v>7693</v>
      </c>
      <c r="V11">
        <f t="shared" ref="V11:X13" si="3">SUMIF($A:$A,"관외사전투표",E:E)</f>
        <v>5337</v>
      </c>
      <c r="W11">
        <f t="shared" si="3"/>
        <v>2166</v>
      </c>
      <c r="X11">
        <f t="shared" si="3"/>
        <v>7503</v>
      </c>
    </row>
    <row r="12" spans="1:24" ht="23.25" thickBot="1">
      <c r="A12" s="3"/>
      <c r="B12" s="3" t="s">
        <v>13798</v>
      </c>
      <c r="C12" s="4">
        <v>1169</v>
      </c>
      <c r="D12" s="5">
        <v>506</v>
      </c>
      <c r="E12" s="5">
        <v>360</v>
      </c>
      <c r="F12" s="5">
        <v>130</v>
      </c>
      <c r="G12" s="5">
        <v>490</v>
      </c>
      <c r="H12" s="5">
        <v>16</v>
      </c>
      <c r="I12" s="5">
        <v>663</v>
      </c>
    </row>
    <row r="13" spans="1:24" ht="23.25" thickBot="1">
      <c r="A13" s="3"/>
      <c r="B13" s="3" t="s">
        <v>13797</v>
      </c>
      <c r="C13" s="5">
        <v>868</v>
      </c>
      <c r="D13" s="5">
        <v>453</v>
      </c>
      <c r="E13" s="5">
        <v>310</v>
      </c>
      <c r="F13" s="5">
        <v>124</v>
      </c>
      <c r="G13" s="5">
        <v>434</v>
      </c>
      <c r="H13" s="5">
        <v>19</v>
      </c>
      <c r="I13" s="5">
        <v>415</v>
      </c>
    </row>
    <row r="14" spans="1:24" ht="17.25" thickBot="1">
      <c r="A14" s="3" t="s">
        <v>10700</v>
      </c>
      <c r="B14" s="3" t="s">
        <v>36</v>
      </c>
      <c r="C14" s="4">
        <v>3959</v>
      </c>
      <c r="D14" s="4">
        <v>2496</v>
      </c>
      <c r="E14" s="4">
        <v>1661</v>
      </c>
      <c r="F14" s="5">
        <v>785</v>
      </c>
      <c r="G14" s="4">
        <v>2446</v>
      </c>
      <c r="H14" s="5">
        <v>50</v>
      </c>
      <c r="I14" s="4">
        <v>1463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1353</v>
      </c>
      <c r="D15" s="4">
        <v>1353</v>
      </c>
      <c r="E15" s="5">
        <v>931</v>
      </c>
      <c r="F15" s="5">
        <v>401</v>
      </c>
      <c r="G15" s="4">
        <v>1332</v>
      </c>
      <c r="H15" s="5">
        <v>21</v>
      </c>
      <c r="I15" s="5">
        <v>0</v>
      </c>
      <c r="U15" s="8"/>
      <c r="V15" s="8"/>
      <c r="W15" s="8"/>
      <c r="X15" s="8"/>
    </row>
    <row r="16" spans="1:24" ht="17.25" thickBot="1">
      <c r="A16" s="3"/>
      <c r="B16" s="3" t="s">
        <v>10699</v>
      </c>
      <c r="C16" s="4">
        <v>1343</v>
      </c>
      <c r="D16" s="5">
        <v>557</v>
      </c>
      <c r="E16" s="5">
        <v>335</v>
      </c>
      <c r="F16" s="5">
        <v>210</v>
      </c>
      <c r="G16" s="5">
        <v>545</v>
      </c>
      <c r="H16" s="5">
        <v>12</v>
      </c>
      <c r="I16" s="5">
        <v>786</v>
      </c>
    </row>
    <row r="17" spans="1:9" ht="17.25" thickBot="1">
      <c r="A17" s="3"/>
      <c r="B17" s="3" t="s">
        <v>10698</v>
      </c>
      <c r="C17" s="4">
        <v>1263</v>
      </c>
      <c r="D17" s="5">
        <v>586</v>
      </c>
      <c r="E17" s="5">
        <v>395</v>
      </c>
      <c r="F17" s="5">
        <v>174</v>
      </c>
      <c r="G17" s="5">
        <v>569</v>
      </c>
      <c r="H17" s="5">
        <v>17</v>
      </c>
      <c r="I17" s="5">
        <v>677</v>
      </c>
    </row>
    <row r="18" spans="1:9" ht="17.25" thickBot="1">
      <c r="A18" s="3" t="s">
        <v>13796</v>
      </c>
      <c r="B18" s="3" t="s">
        <v>36</v>
      </c>
      <c r="C18" s="4">
        <v>2588</v>
      </c>
      <c r="D18" s="4">
        <v>1703</v>
      </c>
      <c r="E18" s="4">
        <v>1279</v>
      </c>
      <c r="F18" s="5">
        <v>383</v>
      </c>
      <c r="G18" s="4">
        <v>1662</v>
      </c>
      <c r="H18" s="5">
        <v>41</v>
      </c>
      <c r="I18" s="5">
        <v>885</v>
      </c>
    </row>
    <row r="19" spans="1:9" ht="23.25" thickBot="1">
      <c r="A19" s="3"/>
      <c r="B19" s="3" t="s">
        <v>37</v>
      </c>
      <c r="C19" s="5">
        <v>765</v>
      </c>
      <c r="D19" s="5">
        <v>764</v>
      </c>
      <c r="E19" s="5">
        <v>574</v>
      </c>
      <c r="F19" s="5">
        <v>175</v>
      </c>
      <c r="G19" s="5">
        <v>749</v>
      </c>
      <c r="H19" s="5">
        <v>15</v>
      </c>
      <c r="I19" s="5">
        <v>1</v>
      </c>
    </row>
    <row r="20" spans="1:9" ht="17.25" thickBot="1">
      <c r="A20" s="3"/>
      <c r="B20" s="3" t="s">
        <v>13795</v>
      </c>
      <c r="C20" s="5">
        <v>887</v>
      </c>
      <c r="D20" s="5">
        <v>426</v>
      </c>
      <c r="E20" s="5">
        <v>312</v>
      </c>
      <c r="F20" s="5">
        <v>105</v>
      </c>
      <c r="G20" s="5">
        <v>417</v>
      </c>
      <c r="H20" s="5">
        <v>9</v>
      </c>
      <c r="I20" s="5">
        <v>461</v>
      </c>
    </row>
    <row r="21" spans="1:9" ht="17.25" thickBot="1">
      <c r="A21" s="3"/>
      <c r="B21" s="3" t="s">
        <v>13794</v>
      </c>
      <c r="C21" s="5">
        <v>936</v>
      </c>
      <c r="D21" s="5">
        <v>513</v>
      </c>
      <c r="E21" s="5">
        <v>393</v>
      </c>
      <c r="F21" s="5">
        <v>103</v>
      </c>
      <c r="G21" s="5">
        <v>496</v>
      </c>
      <c r="H21" s="5">
        <v>17</v>
      </c>
      <c r="I21" s="5">
        <v>423</v>
      </c>
    </row>
    <row r="22" spans="1:9" ht="17.25" thickBot="1">
      <c r="A22" s="3" t="s">
        <v>13793</v>
      </c>
      <c r="B22" s="3" t="s">
        <v>36</v>
      </c>
      <c r="C22" s="4">
        <v>1849</v>
      </c>
      <c r="D22" s="4">
        <v>1202</v>
      </c>
      <c r="E22" s="5">
        <v>751</v>
      </c>
      <c r="F22" s="5">
        <v>417</v>
      </c>
      <c r="G22" s="4">
        <v>1168</v>
      </c>
      <c r="H22" s="5">
        <v>34</v>
      </c>
      <c r="I22" s="5">
        <v>647</v>
      </c>
    </row>
    <row r="23" spans="1:9" ht="23.25" thickBot="1">
      <c r="A23" s="3"/>
      <c r="B23" s="3" t="s">
        <v>37</v>
      </c>
      <c r="C23" s="5">
        <v>593</v>
      </c>
      <c r="D23" s="5">
        <v>593</v>
      </c>
      <c r="E23" s="5">
        <v>384</v>
      </c>
      <c r="F23" s="5">
        <v>194</v>
      </c>
      <c r="G23" s="5">
        <v>578</v>
      </c>
      <c r="H23" s="5">
        <v>15</v>
      </c>
      <c r="I23" s="5">
        <v>0</v>
      </c>
    </row>
    <row r="24" spans="1:9" ht="23.25" thickBot="1">
      <c r="A24" s="3"/>
      <c r="B24" s="3" t="s">
        <v>13792</v>
      </c>
      <c r="C24" s="4">
        <v>1256</v>
      </c>
      <c r="D24" s="5">
        <v>609</v>
      </c>
      <c r="E24" s="5">
        <v>367</v>
      </c>
      <c r="F24" s="5">
        <v>223</v>
      </c>
      <c r="G24" s="5">
        <v>590</v>
      </c>
      <c r="H24" s="5">
        <v>19</v>
      </c>
      <c r="I24" s="5">
        <v>647</v>
      </c>
    </row>
    <row r="25" spans="1:9" ht="17.25" thickBot="1">
      <c r="A25" s="3" t="s">
        <v>13791</v>
      </c>
      <c r="B25" s="3" t="s">
        <v>36</v>
      </c>
      <c r="C25" s="4">
        <v>2531</v>
      </c>
      <c r="D25" s="4">
        <v>1540</v>
      </c>
      <c r="E25" s="5">
        <v>998</v>
      </c>
      <c r="F25" s="5">
        <v>484</v>
      </c>
      <c r="G25" s="4">
        <v>1482</v>
      </c>
      <c r="H25" s="5">
        <v>58</v>
      </c>
      <c r="I25" s="5">
        <v>991</v>
      </c>
    </row>
    <row r="26" spans="1:9" ht="23.25" thickBot="1">
      <c r="A26" s="3"/>
      <c r="B26" s="3" t="s">
        <v>37</v>
      </c>
      <c r="C26" s="5">
        <v>724</v>
      </c>
      <c r="D26" s="5">
        <v>724</v>
      </c>
      <c r="E26" s="5">
        <v>480</v>
      </c>
      <c r="F26" s="5">
        <v>230</v>
      </c>
      <c r="G26" s="5">
        <v>710</v>
      </c>
      <c r="H26" s="5">
        <v>14</v>
      </c>
      <c r="I26" s="5">
        <v>0</v>
      </c>
    </row>
    <row r="27" spans="1:9" ht="23.25" thickBot="1">
      <c r="A27" s="3"/>
      <c r="B27" s="3" t="s">
        <v>13790</v>
      </c>
      <c r="C27" s="4">
        <v>1807</v>
      </c>
      <c r="D27" s="5">
        <v>816</v>
      </c>
      <c r="E27" s="5">
        <v>518</v>
      </c>
      <c r="F27" s="5">
        <v>254</v>
      </c>
      <c r="G27" s="5">
        <v>772</v>
      </c>
      <c r="H27" s="5">
        <v>44</v>
      </c>
      <c r="I27" s="5">
        <v>991</v>
      </c>
    </row>
    <row r="28" spans="1:9" ht="17.25" thickBot="1">
      <c r="A28" s="3" t="s">
        <v>13789</v>
      </c>
      <c r="B28" s="3" t="s">
        <v>36</v>
      </c>
      <c r="C28" s="4">
        <v>1570</v>
      </c>
      <c r="D28" s="4">
        <v>1087</v>
      </c>
      <c r="E28" s="5">
        <v>731</v>
      </c>
      <c r="F28" s="5">
        <v>321</v>
      </c>
      <c r="G28" s="4">
        <v>1052</v>
      </c>
      <c r="H28" s="5">
        <v>35</v>
      </c>
      <c r="I28" s="5">
        <v>483</v>
      </c>
    </row>
    <row r="29" spans="1:9" ht="23.25" thickBot="1">
      <c r="A29" s="3"/>
      <c r="B29" s="3" t="s">
        <v>37</v>
      </c>
      <c r="C29" s="5">
        <v>601</v>
      </c>
      <c r="D29" s="5">
        <v>601</v>
      </c>
      <c r="E29" s="5">
        <v>414</v>
      </c>
      <c r="F29" s="5">
        <v>166</v>
      </c>
      <c r="G29" s="5">
        <v>580</v>
      </c>
      <c r="H29" s="5">
        <v>21</v>
      </c>
      <c r="I29" s="5">
        <v>0</v>
      </c>
    </row>
    <row r="30" spans="1:9" ht="23.25" thickBot="1">
      <c r="A30" s="3"/>
      <c r="B30" s="3" t="s">
        <v>13788</v>
      </c>
      <c r="C30" s="5">
        <v>969</v>
      </c>
      <c r="D30" s="5">
        <v>486</v>
      </c>
      <c r="E30" s="5">
        <v>317</v>
      </c>
      <c r="F30" s="5">
        <v>155</v>
      </c>
      <c r="G30" s="5">
        <v>472</v>
      </c>
      <c r="H30" s="5">
        <v>14</v>
      </c>
      <c r="I30" s="5">
        <v>483</v>
      </c>
    </row>
    <row r="31" spans="1:9" ht="17.25" thickBot="1">
      <c r="A31" s="3" t="s">
        <v>13787</v>
      </c>
      <c r="B31" s="3" t="s">
        <v>36</v>
      </c>
      <c r="C31" s="4">
        <v>1678</v>
      </c>
      <c r="D31" s="4">
        <v>1142</v>
      </c>
      <c r="E31" s="5">
        <v>757</v>
      </c>
      <c r="F31" s="5">
        <v>345</v>
      </c>
      <c r="G31" s="4">
        <v>1102</v>
      </c>
      <c r="H31" s="5">
        <v>40</v>
      </c>
      <c r="I31" s="5">
        <v>536</v>
      </c>
    </row>
    <row r="32" spans="1:9" ht="23.25" thickBot="1">
      <c r="A32" s="3"/>
      <c r="B32" s="3" t="s">
        <v>37</v>
      </c>
      <c r="C32" s="5">
        <v>540</v>
      </c>
      <c r="D32" s="5">
        <v>540</v>
      </c>
      <c r="E32" s="5">
        <v>365</v>
      </c>
      <c r="F32" s="5">
        <v>155</v>
      </c>
      <c r="G32" s="5">
        <v>520</v>
      </c>
      <c r="H32" s="5">
        <v>20</v>
      </c>
      <c r="I32" s="5">
        <v>0</v>
      </c>
    </row>
    <row r="33" spans="1:9" ht="17.25" thickBot="1">
      <c r="A33" s="3"/>
      <c r="B33" s="3" t="s">
        <v>13786</v>
      </c>
      <c r="C33" s="5">
        <v>603</v>
      </c>
      <c r="D33" s="5">
        <v>293</v>
      </c>
      <c r="E33" s="5">
        <v>189</v>
      </c>
      <c r="F33" s="5">
        <v>98</v>
      </c>
      <c r="G33" s="5">
        <v>287</v>
      </c>
      <c r="H33" s="5">
        <v>6</v>
      </c>
      <c r="I33" s="5">
        <v>310</v>
      </c>
    </row>
    <row r="34" spans="1:9" ht="17.25" thickBot="1">
      <c r="A34" s="3"/>
      <c r="B34" s="3" t="s">
        <v>13785</v>
      </c>
      <c r="C34" s="5">
        <v>535</v>
      </c>
      <c r="D34" s="5">
        <v>309</v>
      </c>
      <c r="E34" s="5">
        <v>203</v>
      </c>
      <c r="F34" s="5">
        <v>92</v>
      </c>
      <c r="G34" s="5">
        <v>295</v>
      </c>
      <c r="H34" s="5">
        <v>14</v>
      </c>
      <c r="I34" s="5">
        <v>226</v>
      </c>
    </row>
    <row r="35" spans="1:9" ht="17.25" thickBot="1">
      <c r="A35" s="3" t="s">
        <v>13784</v>
      </c>
      <c r="B35" s="3" t="s">
        <v>36</v>
      </c>
      <c r="C35" s="4">
        <v>1851</v>
      </c>
      <c r="D35" s="4">
        <v>1183</v>
      </c>
      <c r="E35" s="5">
        <v>771</v>
      </c>
      <c r="F35" s="5">
        <v>383</v>
      </c>
      <c r="G35" s="4">
        <v>1154</v>
      </c>
      <c r="H35" s="5">
        <v>29</v>
      </c>
      <c r="I35" s="5">
        <v>668</v>
      </c>
    </row>
    <row r="36" spans="1:9" ht="23.25" thickBot="1">
      <c r="A36" s="3"/>
      <c r="B36" s="3" t="s">
        <v>37</v>
      </c>
      <c r="C36" s="5">
        <v>569</v>
      </c>
      <c r="D36" s="5">
        <v>569</v>
      </c>
      <c r="E36" s="5">
        <v>377</v>
      </c>
      <c r="F36" s="5">
        <v>182</v>
      </c>
      <c r="G36" s="5">
        <v>559</v>
      </c>
      <c r="H36" s="5">
        <v>10</v>
      </c>
      <c r="I36" s="5">
        <v>0</v>
      </c>
    </row>
    <row r="37" spans="1:9" ht="17.25" thickBot="1">
      <c r="A37" s="3"/>
      <c r="B37" s="3" t="s">
        <v>13783</v>
      </c>
      <c r="C37" s="5">
        <v>776</v>
      </c>
      <c r="D37" s="5">
        <v>352</v>
      </c>
      <c r="E37" s="5">
        <v>224</v>
      </c>
      <c r="F37" s="5">
        <v>116</v>
      </c>
      <c r="G37" s="5">
        <v>340</v>
      </c>
      <c r="H37" s="5">
        <v>12</v>
      </c>
      <c r="I37" s="5">
        <v>424</v>
      </c>
    </row>
    <row r="38" spans="1:9" ht="17.25" thickBot="1">
      <c r="A38" s="3"/>
      <c r="B38" s="3" t="s">
        <v>13782</v>
      </c>
      <c r="C38" s="5">
        <v>506</v>
      </c>
      <c r="D38" s="5">
        <v>262</v>
      </c>
      <c r="E38" s="5">
        <v>170</v>
      </c>
      <c r="F38" s="5">
        <v>85</v>
      </c>
      <c r="G38" s="5">
        <v>255</v>
      </c>
      <c r="H38" s="5">
        <v>7</v>
      </c>
      <c r="I38" s="5">
        <v>244</v>
      </c>
    </row>
    <row r="39" spans="1:9" ht="17.25" thickBot="1">
      <c r="A39" s="3" t="s">
        <v>13781</v>
      </c>
      <c r="B39" s="3" t="s">
        <v>36</v>
      </c>
      <c r="C39" s="4">
        <v>2196</v>
      </c>
      <c r="D39" s="4">
        <v>1324</v>
      </c>
      <c r="E39" s="5">
        <v>814</v>
      </c>
      <c r="F39" s="5">
        <v>472</v>
      </c>
      <c r="G39" s="4">
        <v>1286</v>
      </c>
      <c r="H39" s="5">
        <v>38</v>
      </c>
      <c r="I39" s="5">
        <v>872</v>
      </c>
    </row>
    <row r="40" spans="1:9" ht="23.25" thickBot="1">
      <c r="A40" s="3"/>
      <c r="B40" s="3" t="s">
        <v>37</v>
      </c>
      <c r="C40" s="5">
        <v>686</v>
      </c>
      <c r="D40" s="5">
        <v>686</v>
      </c>
      <c r="E40" s="5">
        <v>427</v>
      </c>
      <c r="F40" s="5">
        <v>241</v>
      </c>
      <c r="G40" s="5">
        <v>668</v>
      </c>
      <c r="H40" s="5">
        <v>18</v>
      </c>
      <c r="I40" s="5">
        <v>0</v>
      </c>
    </row>
    <row r="41" spans="1:9" ht="23.25" thickBot="1">
      <c r="A41" s="3"/>
      <c r="B41" s="3" t="s">
        <v>13780</v>
      </c>
      <c r="C41" s="4">
        <v>1510</v>
      </c>
      <c r="D41" s="5">
        <v>638</v>
      </c>
      <c r="E41" s="5">
        <v>387</v>
      </c>
      <c r="F41" s="5">
        <v>231</v>
      </c>
      <c r="G41" s="5">
        <v>618</v>
      </c>
      <c r="H41" s="5">
        <v>20</v>
      </c>
      <c r="I41" s="5">
        <v>872</v>
      </c>
    </row>
    <row r="42" spans="1:9" ht="17.25" thickBot="1">
      <c r="A42" s="3" t="s">
        <v>13779</v>
      </c>
      <c r="B42" s="3" t="s">
        <v>36</v>
      </c>
      <c r="C42" s="4">
        <v>3095</v>
      </c>
      <c r="D42" s="4">
        <v>1974</v>
      </c>
      <c r="E42" s="4">
        <v>1215</v>
      </c>
      <c r="F42" s="5">
        <v>715</v>
      </c>
      <c r="G42" s="4">
        <v>1930</v>
      </c>
      <c r="H42" s="5">
        <v>44</v>
      </c>
      <c r="I42" s="4">
        <v>1121</v>
      </c>
    </row>
    <row r="43" spans="1:9" ht="23.25" thickBot="1">
      <c r="A43" s="3"/>
      <c r="B43" s="3" t="s">
        <v>37</v>
      </c>
      <c r="C43" s="5">
        <v>969</v>
      </c>
      <c r="D43" s="5">
        <v>969</v>
      </c>
      <c r="E43" s="5">
        <v>625</v>
      </c>
      <c r="F43" s="5">
        <v>332</v>
      </c>
      <c r="G43" s="5">
        <v>957</v>
      </c>
      <c r="H43" s="5">
        <v>12</v>
      </c>
      <c r="I43" s="5">
        <v>0</v>
      </c>
    </row>
    <row r="44" spans="1:9" ht="17.25" thickBot="1">
      <c r="A44" s="3"/>
      <c r="B44" s="3" t="s">
        <v>13778</v>
      </c>
      <c r="C44" s="4">
        <v>1168</v>
      </c>
      <c r="D44" s="5">
        <v>602</v>
      </c>
      <c r="E44" s="5">
        <v>341</v>
      </c>
      <c r="F44" s="5">
        <v>239</v>
      </c>
      <c r="G44" s="5">
        <v>580</v>
      </c>
      <c r="H44" s="5">
        <v>22</v>
      </c>
      <c r="I44" s="5">
        <v>566</v>
      </c>
    </row>
    <row r="45" spans="1:9" ht="17.25" thickBot="1">
      <c r="A45" s="3"/>
      <c r="B45" s="3" t="s">
        <v>13777</v>
      </c>
      <c r="C45" s="5">
        <v>958</v>
      </c>
      <c r="D45" s="5">
        <v>403</v>
      </c>
      <c r="E45" s="5">
        <v>249</v>
      </c>
      <c r="F45" s="5">
        <v>144</v>
      </c>
      <c r="G45" s="5">
        <v>393</v>
      </c>
      <c r="H45" s="5">
        <v>10</v>
      </c>
      <c r="I45" s="5">
        <v>555</v>
      </c>
    </row>
    <row r="46" spans="1:9" ht="17.25" thickBot="1">
      <c r="A46" s="3" t="s">
        <v>12275</v>
      </c>
      <c r="B46" s="3" t="s">
        <v>36</v>
      </c>
      <c r="C46" s="4">
        <v>2421</v>
      </c>
      <c r="D46" s="4">
        <v>1444</v>
      </c>
      <c r="E46" s="4">
        <v>1003</v>
      </c>
      <c r="F46" s="5">
        <v>390</v>
      </c>
      <c r="G46" s="4">
        <v>1393</v>
      </c>
      <c r="H46" s="5">
        <v>51</v>
      </c>
      <c r="I46" s="5">
        <v>977</v>
      </c>
    </row>
    <row r="47" spans="1:9" ht="23.25" thickBot="1">
      <c r="A47" s="3"/>
      <c r="B47" s="3" t="s">
        <v>37</v>
      </c>
      <c r="C47" s="5">
        <v>781</v>
      </c>
      <c r="D47" s="5">
        <v>779</v>
      </c>
      <c r="E47" s="5">
        <v>556</v>
      </c>
      <c r="F47" s="5">
        <v>196</v>
      </c>
      <c r="G47" s="5">
        <v>752</v>
      </c>
      <c r="H47" s="5">
        <v>27</v>
      </c>
      <c r="I47" s="5">
        <v>2</v>
      </c>
    </row>
    <row r="48" spans="1:9" ht="23.25" thickBot="1">
      <c r="A48" s="3"/>
      <c r="B48" s="3" t="s">
        <v>13776</v>
      </c>
      <c r="C48" s="4">
        <v>1640</v>
      </c>
      <c r="D48" s="5">
        <v>665</v>
      </c>
      <c r="E48" s="5">
        <v>447</v>
      </c>
      <c r="F48" s="5">
        <v>194</v>
      </c>
      <c r="G48" s="5">
        <v>641</v>
      </c>
      <c r="H48" s="5">
        <v>24</v>
      </c>
      <c r="I48" s="5">
        <v>975</v>
      </c>
    </row>
    <row r="49" spans="1:9" ht="17.25" thickBot="1">
      <c r="A49" s="3" t="s">
        <v>13775</v>
      </c>
      <c r="B49" s="3" t="s">
        <v>36</v>
      </c>
      <c r="C49" s="4">
        <v>1490</v>
      </c>
      <c r="D49" s="4">
        <v>1002</v>
      </c>
      <c r="E49" s="5">
        <v>437</v>
      </c>
      <c r="F49" s="5">
        <v>533</v>
      </c>
      <c r="G49" s="5">
        <v>970</v>
      </c>
      <c r="H49" s="5">
        <v>32</v>
      </c>
      <c r="I49" s="5">
        <v>488</v>
      </c>
    </row>
    <row r="50" spans="1:9" ht="23.25" thickBot="1">
      <c r="A50" s="3"/>
      <c r="B50" s="3" t="s">
        <v>37</v>
      </c>
      <c r="C50" s="5">
        <v>445</v>
      </c>
      <c r="D50" s="5">
        <v>445</v>
      </c>
      <c r="E50" s="5">
        <v>201</v>
      </c>
      <c r="F50" s="5">
        <v>234</v>
      </c>
      <c r="G50" s="5">
        <v>435</v>
      </c>
      <c r="H50" s="5">
        <v>10</v>
      </c>
      <c r="I50" s="5">
        <v>0</v>
      </c>
    </row>
    <row r="51" spans="1:9" ht="23.25" thickBot="1">
      <c r="A51" s="3"/>
      <c r="B51" s="3" t="s">
        <v>13774</v>
      </c>
      <c r="C51" s="4">
        <v>1045</v>
      </c>
      <c r="D51" s="5">
        <v>557</v>
      </c>
      <c r="E51" s="5">
        <v>236</v>
      </c>
      <c r="F51" s="5">
        <v>299</v>
      </c>
      <c r="G51" s="5">
        <v>535</v>
      </c>
      <c r="H51" s="5">
        <v>22</v>
      </c>
      <c r="I51" s="5">
        <v>488</v>
      </c>
    </row>
    <row r="52" spans="1:9" ht="17.25" thickBot="1">
      <c r="A52" s="3" t="s">
        <v>13773</v>
      </c>
      <c r="B52" s="3" t="s">
        <v>36</v>
      </c>
      <c r="C52" s="4">
        <v>2087</v>
      </c>
      <c r="D52" s="4">
        <v>1422</v>
      </c>
      <c r="E52" s="5">
        <v>820</v>
      </c>
      <c r="F52" s="5">
        <v>559</v>
      </c>
      <c r="G52" s="4">
        <v>1379</v>
      </c>
      <c r="H52" s="5">
        <v>43</v>
      </c>
      <c r="I52" s="5">
        <v>665</v>
      </c>
    </row>
    <row r="53" spans="1:9" ht="23.25" thickBot="1">
      <c r="A53" s="3"/>
      <c r="B53" s="3" t="s">
        <v>37</v>
      </c>
      <c r="C53" s="5">
        <v>726</v>
      </c>
      <c r="D53" s="5">
        <v>726</v>
      </c>
      <c r="E53" s="5">
        <v>443</v>
      </c>
      <c r="F53" s="5">
        <v>265</v>
      </c>
      <c r="G53" s="5">
        <v>708</v>
      </c>
      <c r="H53" s="5">
        <v>18</v>
      </c>
      <c r="I53" s="5">
        <v>0</v>
      </c>
    </row>
    <row r="54" spans="1:9" ht="17.25" thickBot="1">
      <c r="A54" s="3"/>
      <c r="B54" s="3" t="s">
        <v>13772</v>
      </c>
      <c r="C54" s="5">
        <v>969</v>
      </c>
      <c r="D54" s="5">
        <v>453</v>
      </c>
      <c r="E54" s="5">
        <v>267</v>
      </c>
      <c r="F54" s="5">
        <v>177</v>
      </c>
      <c r="G54" s="5">
        <v>444</v>
      </c>
      <c r="H54" s="5">
        <v>9</v>
      </c>
      <c r="I54" s="5">
        <v>516</v>
      </c>
    </row>
    <row r="55" spans="1:9" ht="17.25" thickBot="1">
      <c r="A55" s="3"/>
      <c r="B55" s="3" t="s">
        <v>13771</v>
      </c>
      <c r="C55" s="5">
        <v>392</v>
      </c>
      <c r="D55" s="5">
        <v>243</v>
      </c>
      <c r="E55" s="5">
        <v>110</v>
      </c>
      <c r="F55" s="5">
        <v>117</v>
      </c>
      <c r="G55" s="5">
        <v>227</v>
      </c>
      <c r="H55" s="5">
        <v>16</v>
      </c>
      <c r="I55" s="5">
        <v>149</v>
      </c>
    </row>
    <row r="56" spans="1:9" ht="17.25" thickBot="1">
      <c r="A56" s="3" t="s">
        <v>13770</v>
      </c>
      <c r="B56" s="3" t="s">
        <v>36</v>
      </c>
      <c r="C56" s="4">
        <v>1089</v>
      </c>
      <c r="D56" s="5">
        <v>745</v>
      </c>
      <c r="E56" s="5">
        <v>421</v>
      </c>
      <c r="F56" s="5">
        <v>299</v>
      </c>
      <c r="G56" s="5">
        <v>720</v>
      </c>
      <c r="H56" s="5">
        <v>25</v>
      </c>
      <c r="I56" s="5">
        <v>344</v>
      </c>
    </row>
    <row r="57" spans="1:9" ht="23.25" thickBot="1">
      <c r="A57" s="3"/>
      <c r="B57" s="3" t="s">
        <v>37</v>
      </c>
      <c r="C57" s="5">
        <v>452</v>
      </c>
      <c r="D57" s="5">
        <v>452</v>
      </c>
      <c r="E57" s="5">
        <v>264</v>
      </c>
      <c r="F57" s="5">
        <v>170</v>
      </c>
      <c r="G57" s="5">
        <v>434</v>
      </c>
      <c r="H57" s="5">
        <v>18</v>
      </c>
      <c r="I57" s="5">
        <v>0</v>
      </c>
    </row>
    <row r="58" spans="1:9" ht="23.25" thickBot="1">
      <c r="A58" s="3"/>
      <c r="B58" s="3" t="s">
        <v>13769</v>
      </c>
      <c r="C58" s="5">
        <v>637</v>
      </c>
      <c r="D58" s="5">
        <v>293</v>
      </c>
      <c r="E58" s="5">
        <v>157</v>
      </c>
      <c r="F58" s="5">
        <v>129</v>
      </c>
      <c r="G58" s="5">
        <v>286</v>
      </c>
      <c r="H58" s="5">
        <v>7</v>
      </c>
      <c r="I58" s="5">
        <v>344</v>
      </c>
    </row>
    <row r="59" spans="1:9" ht="17.25" thickBot="1">
      <c r="A59" s="3" t="s">
        <v>12245</v>
      </c>
      <c r="B59" s="3" t="s">
        <v>36</v>
      </c>
      <c r="C59" s="4">
        <v>1882</v>
      </c>
      <c r="D59" s="4">
        <v>1196</v>
      </c>
      <c r="E59" s="5">
        <v>806</v>
      </c>
      <c r="F59" s="5">
        <v>362</v>
      </c>
      <c r="G59" s="4">
        <v>1168</v>
      </c>
      <c r="H59" s="5">
        <v>28</v>
      </c>
      <c r="I59" s="5">
        <v>686</v>
      </c>
    </row>
    <row r="60" spans="1:9" ht="23.25" thickBot="1">
      <c r="A60" s="3"/>
      <c r="B60" s="3" t="s">
        <v>37</v>
      </c>
      <c r="C60" s="5">
        <v>672</v>
      </c>
      <c r="D60" s="5">
        <v>672</v>
      </c>
      <c r="E60" s="5">
        <v>457</v>
      </c>
      <c r="F60" s="5">
        <v>199</v>
      </c>
      <c r="G60" s="5">
        <v>656</v>
      </c>
      <c r="H60" s="5">
        <v>16</v>
      </c>
      <c r="I60" s="5">
        <v>0</v>
      </c>
    </row>
    <row r="61" spans="1:9" ht="23.25" thickBot="1">
      <c r="A61" s="3"/>
      <c r="B61" s="3" t="s">
        <v>13768</v>
      </c>
      <c r="C61" s="4">
        <v>1210</v>
      </c>
      <c r="D61" s="5">
        <v>524</v>
      </c>
      <c r="E61" s="5">
        <v>349</v>
      </c>
      <c r="F61" s="5">
        <v>163</v>
      </c>
      <c r="G61" s="5">
        <v>512</v>
      </c>
      <c r="H61" s="5">
        <v>12</v>
      </c>
      <c r="I61" s="5">
        <v>686</v>
      </c>
    </row>
    <row r="62" spans="1:9" ht="17.25" thickBot="1">
      <c r="A62" s="3" t="s">
        <v>13767</v>
      </c>
      <c r="B62" s="3" t="s">
        <v>36</v>
      </c>
      <c r="C62" s="4">
        <v>14043</v>
      </c>
      <c r="D62" s="4">
        <v>8113</v>
      </c>
      <c r="E62" s="4">
        <v>5604</v>
      </c>
      <c r="F62" s="4">
        <v>2408</v>
      </c>
      <c r="G62" s="4">
        <v>8012</v>
      </c>
      <c r="H62" s="5">
        <v>101</v>
      </c>
      <c r="I62" s="4">
        <v>5930</v>
      </c>
    </row>
    <row r="63" spans="1:9" ht="23.25" thickBot="1">
      <c r="A63" s="3"/>
      <c r="B63" s="3" t="s">
        <v>37</v>
      </c>
      <c r="C63" s="4">
        <v>3868</v>
      </c>
      <c r="D63" s="4">
        <v>3865</v>
      </c>
      <c r="E63" s="4">
        <v>2751</v>
      </c>
      <c r="F63" s="4">
        <v>1081</v>
      </c>
      <c r="G63" s="4">
        <v>3832</v>
      </c>
      <c r="H63" s="5">
        <v>33</v>
      </c>
      <c r="I63" s="5">
        <v>3</v>
      </c>
    </row>
    <row r="64" spans="1:9" ht="17.25" thickBot="1">
      <c r="A64" s="3"/>
      <c r="B64" s="3" t="s">
        <v>13766</v>
      </c>
      <c r="C64" s="4">
        <v>1245</v>
      </c>
      <c r="D64" s="5">
        <v>532</v>
      </c>
      <c r="E64" s="5">
        <v>332</v>
      </c>
      <c r="F64" s="5">
        <v>195</v>
      </c>
      <c r="G64" s="5">
        <v>527</v>
      </c>
      <c r="H64" s="5">
        <v>5</v>
      </c>
      <c r="I64" s="5">
        <v>713</v>
      </c>
    </row>
    <row r="65" spans="1:9" ht="17.25" thickBot="1">
      <c r="A65" s="3"/>
      <c r="B65" s="3" t="s">
        <v>13765</v>
      </c>
      <c r="C65" s="4">
        <v>1588</v>
      </c>
      <c r="D65" s="5">
        <v>839</v>
      </c>
      <c r="E65" s="5">
        <v>588</v>
      </c>
      <c r="F65" s="5">
        <v>238</v>
      </c>
      <c r="G65" s="5">
        <v>826</v>
      </c>
      <c r="H65" s="5">
        <v>13</v>
      </c>
      <c r="I65" s="5">
        <v>749</v>
      </c>
    </row>
    <row r="66" spans="1:9" ht="17.25" thickBot="1">
      <c r="A66" s="3"/>
      <c r="B66" s="3" t="s">
        <v>13764</v>
      </c>
      <c r="C66" s="4">
        <v>1474</v>
      </c>
      <c r="D66" s="5">
        <v>678</v>
      </c>
      <c r="E66" s="5">
        <v>455</v>
      </c>
      <c r="F66" s="5">
        <v>200</v>
      </c>
      <c r="G66" s="5">
        <v>655</v>
      </c>
      <c r="H66" s="5">
        <v>23</v>
      </c>
      <c r="I66" s="5">
        <v>796</v>
      </c>
    </row>
    <row r="67" spans="1:9" ht="17.25" thickBot="1">
      <c r="A67" s="3"/>
      <c r="B67" s="3" t="s">
        <v>13763</v>
      </c>
      <c r="C67" s="4">
        <v>2765</v>
      </c>
      <c r="D67" s="4">
        <v>1029</v>
      </c>
      <c r="E67" s="5">
        <v>684</v>
      </c>
      <c r="F67" s="5">
        <v>328</v>
      </c>
      <c r="G67" s="4">
        <v>1012</v>
      </c>
      <c r="H67" s="5">
        <v>17</v>
      </c>
      <c r="I67" s="4">
        <v>1736</v>
      </c>
    </row>
    <row r="68" spans="1:9" ht="17.25" thickBot="1">
      <c r="A68" s="3"/>
      <c r="B68" s="3" t="s">
        <v>13762</v>
      </c>
      <c r="C68" s="4">
        <v>3103</v>
      </c>
      <c r="D68" s="4">
        <v>1170</v>
      </c>
      <c r="E68" s="5">
        <v>794</v>
      </c>
      <c r="F68" s="5">
        <v>366</v>
      </c>
      <c r="G68" s="4">
        <v>1160</v>
      </c>
      <c r="H68" s="5">
        <v>10</v>
      </c>
      <c r="I68" s="4">
        <v>1933</v>
      </c>
    </row>
    <row r="69" spans="1:9" ht="17.25" thickBot="1">
      <c r="A69" s="3" t="s">
        <v>13761</v>
      </c>
      <c r="B69" s="3" t="s">
        <v>36</v>
      </c>
      <c r="C69" s="4">
        <v>2698</v>
      </c>
      <c r="D69" s="4">
        <v>1699</v>
      </c>
      <c r="E69" s="4">
        <v>1066</v>
      </c>
      <c r="F69" s="5">
        <v>615</v>
      </c>
      <c r="G69" s="4">
        <v>1681</v>
      </c>
      <c r="H69" s="5">
        <v>18</v>
      </c>
      <c r="I69" s="5">
        <v>999</v>
      </c>
    </row>
    <row r="70" spans="1:9" ht="23.25" thickBot="1">
      <c r="A70" s="3"/>
      <c r="B70" s="3" t="s">
        <v>37</v>
      </c>
      <c r="C70" s="5">
        <v>863</v>
      </c>
      <c r="D70" s="5">
        <v>863</v>
      </c>
      <c r="E70" s="5">
        <v>545</v>
      </c>
      <c r="F70" s="5">
        <v>311</v>
      </c>
      <c r="G70" s="5">
        <v>856</v>
      </c>
      <c r="H70" s="5">
        <v>7</v>
      </c>
      <c r="I70" s="5">
        <v>0</v>
      </c>
    </row>
    <row r="71" spans="1:9" ht="23.25" thickBot="1">
      <c r="A71" s="3"/>
      <c r="B71" s="3" t="s">
        <v>13760</v>
      </c>
      <c r="C71" s="4">
        <v>1835</v>
      </c>
      <c r="D71" s="5">
        <v>836</v>
      </c>
      <c r="E71" s="5">
        <v>521</v>
      </c>
      <c r="F71" s="5">
        <v>304</v>
      </c>
      <c r="G71" s="5">
        <v>825</v>
      </c>
      <c r="H71" s="5">
        <v>11</v>
      </c>
      <c r="I71" s="5">
        <v>999</v>
      </c>
    </row>
    <row r="72" spans="1:9" ht="17.25" thickBot="1">
      <c r="A72" s="3" t="s">
        <v>13759</v>
      </c>
      <c r="B72" s="3" t="s">
        <v>36</v>
      </c>
      <c r="C72" s="4">
        <v>15716</v>
      </c>
      <c r="D72" s="4">
        <v>10234</v>
      </c>
      <c r="E72" s="4">
        <v>6731</v>
      </c>
      <c r="F72" s="4">
        <v>3341</v>
      </c>
      <c r="G72" s="4">
        <v>10072</v>
      </c>
      <c r="H72" s="5">
        <v>162</v>
      </c>
      <c r="I72" s="4">
        <v>5482</v>
      </c>
    </row>
    <row r="73" spans="1:9" ht="23.25" thickBot="1">
      <c r="A73" s="3"/>
      <c r="B73" s="3" t="s">
        <v>37</v>
      </c>
      <c r="C73" s="4">
        <v>5051</v>
      </c>
      <c r="D73" s="4">
        <v>5051</v>
      </c>
      <c r="E73" s="4">
        <v>3483</v>
      </c>
      <c r="F73" s="4">
        <v>1506</v>
      </c>
      <c r="G73" s="4">
        <v>4989</v>
      </c>
      <c r="H73" s="5">
        <v>62</v>
      </c>
      <c r="I73" s="5">
        <v>0</v>
      </c>
    </row>
    <row r="74" spans="1:9" ht="23.25" thickBot="1">
      <c r="A74" s="3"/>
      <c r="B74" s="3" t="s">
        <v>13758</v>
      </c>
      <c r="C74" s="4">
        <v>2499</v>
      </c>
      <c r="D74" s="4">
        <v>1195</v>
      </c>
      <c r="E74" s="5">
        <v>773</v>
      </c>
      <c r="F74" s="5">
        <v>400</v>
      </c>
      <c r="G74" s="4">
        <v>1173</v>
      </c>
      <c r="H74" s="5">
        <v>22</v>
      </c>
      <c r="I74" s="4">
        <v>1304</v>
      </c>
    </row>
    <row r="75" spans="1:9" ht="23.25" thickBot="1">
      <c r="A75" s="3"/>
      <c r="B75" s="3" t="s">
        <v>13757</v>
      </c>
      <c r="C75" s="4">
        <v>1850</v>
      </c>
      <c r="D75" s="5">
        <v>889</v>
      </c>
      <c r="E75" s="5">
        <v>543</v>
      </c>
      <c r="F75" s="5">
        <v>336</v>
      </c>
      <c r="G75" s="5">
        <v>879</v>
      </c>
      <c r="H75" s="5">
        <v>10</v>
      </c>
      <c r="I75" s="5">
        <v>961</v>
      </c>
    </row>
    <row r="76" spans="1:9" ht="23.25" thickBot="1">
      <c r="A76" s="3"/>
      <c r="B76" s="3" t="s">
        <v>13756</v>
      </c>
      <c r="C76" s="4">
        <v>1441</v>
      </c>
      <c r="D76" s="5">
        <v>801</v>
      </c>
      <c r="E76" s="5">
        <v>509</v>
      </c>
      <c r="F76" s="5">
        <v>278</v>
      </c>
      <c r="G76" s="5">
        <v>787</v>
      </c>
      <c r="H76" s="5">
        <v>14</v>
      </c>
      <c r="I76" s="5">
        <v>640</v>
      </c>
    </row>
    <row r="77" spans="1:9" ht="23.25" thickBot="1">
      <c r="A77" s="3"/>
      <c r="B77" s="3" t="s">
        <v>13755</v>
      </c>
      <c r="C77" s="4">
        <v>1664</v>
      </c>
      <c r="D77" s="5">
        <v>719</v>
      </c>
      <c r="E77" s="5">
        <v>446</v>
      </c>
      <c r="F77" s="5">
        <v>256</v>
      </c>
      <c r="G77" s="5">
        <v>702</v>
      </c>
      <c r="H77" s="5">
        <v>17</v>
      </c>
      <c r="I77" s="5">
        <v>945</v>
      </c>
    </row>
    <row r="78" spans="1:9" ht="23.25" thickBot="1">
      <c r="A78" s="3"/>
      <c r="B78" s="3" t="s">
        <v>13754</v>
      </c>
      <c r="C78" s="4">
        <v>1201</v>
      </c>
      <c r="D78" s="5">
        <v>626</v>
      </c>
      <c r="E78" s="5">
        <v>389</v>
      </c>
      <c r="F78" s="5">
        <v>218</v>
      </c>
      <c r="G78" s="5">
        <v>607</v>
      </c>
      <c r="H78" s="5">
        <v>19</v>
      </c>
      <c r="I78" s="5">
        <v>575</v>
      </c>
    </row>
    <row r="79" spans="1:9" ht="23.25" thickBot="1">
      <c r="A79" s="3"/>
      <c r="B79" s="3" t="s">
        <v>13753</v>
      </c>
      <c r="C79" s="4">
        <v>2010</v>
      </c>
      <c r="D79" s="5">
        <v>953</v>
      </c>
      <c r="E79" s="5">
        <v>588</v>
      </c>
      <c r="F79" s="5">
        <v>347</v>
      </c>
      <c r="G79" s="5">
        <v>935</v>
      </c>
      <c r="H79" s="5">
        <v>18</v>
      </c>
      <c r="I79" s="4">
        <v>1057</v>
      </c>
    </row>
    <row r="80" spans="1:9" ht="17.25" thickBot="1">
      <c r="A80" s="3" t="s">
        <v>13752</v>
      </c>
      <c r="B80" s="3" t="s">
        <v>36</v>
      </c>
      <c r="C80" s="4">
        <v>3292</v>
      </c>
      <c r="D80" s="4">
        <v>2239</v>
      </c>
      <c r="E80" s="4">
        <v>1377</v>
      </c>
      <c r="F80" s="5">
        <v>832</v>
      </c>
      <c r="G80" s="4">
        <v>2209</v>
      </c>
      <c r="H80" s="5">
        <v>30</v>
      </c>
      <c r="I80" s="4">
        <v>1053</v>
      </c>
    </row>
    <row r="81" spans="1:9" ht="23.25" thickBot="1">
      <c r="A81" s="3"/>
      <c r="B81" s="3" t="s">
        <v>37</v>
      </c>
      <c r="C81" s="4">
        <v>1301</v>
      </c>
      <c r="D81" s="4">
        <v>1300</v>
      </c>
      <c r="E81" s="5">
        <v>810</v>
      </c>
      <c r="F81" s="5">
        <v>479</v>
      </c>
      <c r="G81" s="4">
        <v>1289</v>
      </c>
      <c r="H81" s="5">
        <v>11</v>
      </c>
      <c r="I81" s="5">
        <v>1</v>
      </c>
    </row>
    <row r="82" spans="1:9" ht="17.25" thickBot="1">
      <c r="A82" s="3"/>
      <c r="B82" s="3" t="s">
        <v>13751</v>
      </c>
      <c r="C82" s="4">
        <v>1188</v>
      </c>
      <c r="D82" s="5">
        <v>521</v>
      </c>
      <c r="E82" s="5">
        <v>317</v>
      </c>
      <c r="F82" s="5">
        <v>193</v>
      </c>
      <c r="G82" s="5">
        <v>510</v>
      </c>
      <c r="H82" s="5">
        <v>11</v>
      </c>
      <c r="I82" s="5">
        <v>667</v>
      </c>
    </row>
    <row r="83" spans="1:9" ht="17.25" thickBot="1">
      <c r="A83" s="3"/>
      <c r="B83" s="3" t="s">
        <v>13750</v>
      </c>
      <c r="C83" s="5">
        <v>803</v>
      </c>
      <c r="D83" s="5">
        <v>418</v>
      </c>
      <c r="E83" s="5">
        <v>250</v>
      </c>
      <c r="F83" s="5">
        <v>160</v>
      </c>
      <c r="G83" s="5">
        <v>410</v>
      </c>
      <c r="H83" s="5">
        <v>8</v>
      </c>
      <c r="I83" s="5">
        <v>385</v>
      </c>
    </row>
    <row r="84" spans="1:9" ht="17.25" thickBot="1">
      <c r="A84" s="3" t="s">
        <v>13749</v>
      </c>
      <c r="B84" s="3" t="s">
        <v>36</v>
      </c>
      <c r="C84" s="4">
        <v>7178</v>
      </c>
      <c r="D84" s="4">
        <v>4648</v>
      </c>
      <c r="E84" s="4">
        <v>3022</v>
      </c>
      <c r="F84" s="4">
        <v>1555</v>
      </c>
      <c r="G84" s="4">
        <v>4577</v>
      </c>
      <c r="H84" s="5">
        <v>71</v>
      </c>
      <c r="I84" s="4">
        <v>2530</v>
      </c>
    </row>
    <row r="85" spans="1:9" ht="23.25" thickBot="1">
      <c r="A85" s="3"/>
      <c r="B85" s="3" t="s">
        <v>37</v>
      </c>
      <c r="C85" s="4">
        <v>2111</v>
      </c>
      <c r="D85" s="4">
        <v>2111</v>
      </c>
      <c r="E85" s="4">
        <v>1427</v>
      </c>
      <c r="F85" s="5">
        <v>651</v>
      </c>
      <c r="G85" s="4">
        <v>2078</v>
      </c>
      <c r="H85" s="5">
        <v>33</v>
      </c>
      <c r="I85" s="5">
        <v>0</v>
      </c>
    </row>
    <row r="86" spans="1:9" ht="17.25" thickBot="1">
      <c r="A86" s="3"/>
      <c r="B86" s="3" t="s">
        <v>13748</v>
      </c>
      <c r="C86" s="4">
        <v>1293</v>
      </c>
      <c r="D86" s="5">
        <v>551</v>
      </c>
      <c r="E86" s="5">
        <v>358</v>
      </c>
      <c r="F86" s="5">
        <v>186</v>
      </c>
      <c r="G86" s="5">
        <v>544</v>
      </c>
      <c r="H86" s="5">
        <v>7</v>
      </c>
      <c r="I86" s="5">
        <v>742</v>
      </c>
    </row>
    <row r="87" spans="1:9" ht="17.25" thickBot="1">
      <c r="A87" s="3"/>
      <c r="B87" s="3" t="s">
        <v>13747</v>
      </c>
      <c r="C87" s="4">
        <v>1715</v>
      </c>
      <c r="D87" s="5">
        <v>873</v>
      </c>
      <c r="E87" s="5">
        <v>544</v>
      </c>
      <c r="F87" s="5">
        <v>318</v>
      </c>
      <c r="G87" s="5">
        <v>862</v>
      </c>
      <c r="H87" s="5">
        <v>11</v>
      </c>
      <c r="I87" s="5">
        <v>842</v>
      </c>
    </row>
    <row r="88" spans="1:9" ht="17.25" thickBot="1">
      <c r="A88" s="3"/>
      <c r="B88" s="3" t="s">
        <v>13746</v>
      </c>
      <c r="C88" s="4">
        <v>2059</v>
      </c>
      <c r="D88" s="4">
        <v>1113</v>
      </c>
      <c r="E88" s="5">
        <v>693</v>
      </c>
      <c r="F88" s="5">
        <v>400</v>
      </c>
      <c r="G88" s="4">
        <v>1093</v>
      </c>
      <c r="H88" s="5">
        <v>20</v>
      </c>
      <c r="I88" s="5">
        <v>946</v>
      </c>
    </row>
    <row r="89" spans="1:9" ht="17.25" thickBot="1">
      <c r="A89" s="3" t="s">
        <v>3159</v>
      </c>
      <c r="B89" s="3" t="s">
        <v>36</v>
      </c>
      <c r="C89" s="4">
        <v>5420</v>
      </c>
      <c r="D89" s="4">
        <v>3802</v>
      </c>
      <c r="E89" s="4">
        <v>2539</v>
      </c>
      <c r="F89" s="4">
        <v>1226</v>
      </c>
      <c r="G89" s="4">
        <v>3765</v>
      </c>
      <c r="H89" s="5">
        <v>37</v>
      </c>
      <c r="I89" s="4">
        <v>1618</v>
      </c>
    </row>
    <row r="90" spans="1:9" ht="23.25" thickBot="1">
      <c r="A90" s="3"/>
      <c r="B90" s="3" t="s">
        <v>37</v>
      </c>
      <c r="C90" s="4">
        <v>2243</v>
      </c>
      <c r="D90" s="4">
        <v>2243</v>
      </c>
      <c r="E90" s="4">
        <v>1522</v>
      </c>
      <c r="F90" s="5">
        <v>702</v>
      </c>
      <c r="G90" s="4">
        <v>2224</v>
      </c>
      <c r="H90" s="5">
        <v>19</v>
      </c>
      <c r="I90" s="5">
        <v>0</v>
      </c>
    </row>
    <row r="91" spans="1:9" ht="17.25" thickBot="1">
      <c r="A91" s="3"/>
      <c r="B91" s="3" t="s">
        <v>3158</v>
      </c>
      <c r="C91" s="4">
        <v>1587</v>
      </c>
      <c r="D91" s="5">
        <v>711</v>
      </c>
      <c r="E91" s="5">
        <v>463</v>
      </c>
      <c r="F91" s="5">
        <v>237</v>
      </c>
      <c r="G91" s="5">
        <v>700</v>
      </c>
      <c r="H91" s="5">
        <v>11</v>
      </c>
      <c r="I91" s="5">
        <v>876</v>
      </c>
    </row>
    <row r="92" spans="1:9" ht="17.25" thickBot="1">
      <c r="A92" s="3"/>
      <c r="B92" s="3" t="s">
        <v>3157</v>
      </c>
      <c r="C92" s="4">
        <v>1590</v>
      </c>
      <c r="D92" s="5">
        <v>848</v>
      </c>
      <c r="E92" s="5">
        <v>554</v>
      </c>
      <c r="F92" s="5">
        <v>287</v>
      </c>
      <c r="G92" s="5">
        <v>841</v>
      </c>
      <c r="H92" s="5">
        <v>7</v>
      </c>
      <c r="I92" s="5">
        <v>742</v>
      </c>
    </row>
    <row r="93" spans="1:9" ht="17.25" thickBot="1">
      <c r="A93" s="3" t="s">
        <v>13745</v>
      </c>
      <c r="B93" s="3" t="s">
        <v>36</v>
      </c>
      <c r="C93" s="4">
        <v>3373</v>
      </c>
      <c r="D93" s="4">
        <v>2019</v>
      </c>
      <c r="E93" s="4">
        <v>1329</v>
      </c>
      <c r="F93" s="5">
        <v>653</v>
      </c>
      <c r="G93" s="4">
        <v>1982</v>
      </c>
      <c r="H93" s="5">
        <v>37</v>
      </c>
      <c r="I93" s="4">
        <v>1354</v>
      </c>
    </row>
    <row r="94" spans="1:9" ht="23.25" thickBot="1">
      <c r="A94" s="3"/>
      <c r="B94" s="3" t="s">
        <v>37</v>
      </c>
      <c r="C94" s="5">
        <v>875</v>
      </c>
      <c r="D94" s="5">
        <v>875</v>
      </c>
      <c r="E94" s="5">
        <v>581</v>
      </c>
      <c r="F94" s="5">
        <v>275</v>
      </c>
      <c r="G94" s="5">
        <v>856</v>
      </c>
      <c r="H94" s="5">
        <v>19</v>
      </c>
      <c r="I94" s="5">
        <v>0</v>
      </c>
    </row>
    <row r="95" spans="1:9" ht="17.25" thickBot="1">
      <c r="A95" s="3"/>
      <c r="B95" s="3" t="s">
        <v>13744</v>
      </c>
      <c r="C95" s="5">
        <v>982</v>
      </c>
      <c r="D95" s="5">
        <v>435</v>
      </c>
      <c r="E95" s="5">
        <v>254</v>
      </c>
      <c r="F95" s="5">
        <v>174</v>
      </c>
      <c r="G95" s="5">
        <v>428</v>
      </c>
      <c r="H95" s="5">
        <v>7</v>
      </c>
      <c r="I95" s="5">
        <v>547</v>
      </c>
    </row>
    <row r="96" spans="1:9" ht="17.25" thickBot="1">
      <c r="A96" s="3"/>
      <c r="B96" s="3" t="s">
        <v>13743</v>
      </c>
      <c r="C96" s="4">
        <v>1516</v>
      </c>
      <c r="D96" s="5">
        <v>709</v>
      </c>
      <c r="E96" s="5">
        <v>494</v>
      </c>
      <c r="F96" s="5">
        <v>204</v>
      </c>
      <c r="G96" s="5">
        <v>698</v>
      </c>
      <c r="H96" s="5">
        <v>11</v>
      </c>
      <c r="I96" s="5">
        <v>807</v>
      </c>
    </row>
    <row r="97" spans="1:9" ht="17.25" thickBot="1">
      <c r="A97" s="3" t="s">
        <v>13742</v>
      </c>
      <c r="B97" s="3" t="s">
        <v>36</v>
      </c>
      <c r="C97" s="4">
        <v>3284</v>
      </c>
      <c r="D97" s="4">
        <v>2017</v>
      </c>
      <c r="E97" s="4">
        <v>1287</v>
      </c>
      <c r="F97" s="5">
        <v>676</v>
      </c>
      <c r="G97" s="4">
        <v>1963</v>
      </c>
      <c r="H97" s="5">
        <v>54</v>
      </c>
      <c r="I97" s="4">
        <v>1267</v>
      </c>
    </row>
    <row r="98" spans="1:9" ht="23.25" thickBot="1">
      <c r="A98" s="3"/>
      <c r="B98" s="3" t="s">
        <v>37</v>
      </c>
      <c r="C98" s="5">
        <v>977</v>
      </c>
      <c r="D98" s="5">
        <v>976</v>
      </c>
      <c r="E98" s="5">
        <v>656</v>
      </c>
      <c r="F98" s="5">
        <v>295</v>
      </c>
      <c r="G98" s="5">
        <v>951</v>
      </c>
      <c r="H98" s="5">
        <v>25</v>
      </c>
      <c r="I98" s="5">
        <v>1</v>
      </c>
    </row>
    <row r="99" spans="1:9" ht="17.25" thickBot="1">
      <c r="A99" s="3"/>
      <c r="B99" s="3" t="s">
        <v>13741</v>
      </c>
      <c r="C99" s="4">
        <v>1300</v>
      </c>
      <c r="D99" s="5">
        <v>556</v>
      </c>
      <c r="E99" s="5">
        <v>358</v>
      </c>
      <c r="F99" s="5">
        <v>179</v>
      </c>
      <c r="G99" s="5">
        <v>537</v>
      </c>
      <c r="H99" s="5">
        <v>19</v>
      </c>
      <c r="I99" s="5">
        <v>744</v>
      </c>
    </row>
    <row r="100" spans="1:9" ht="17.25" thickBot="1">
      <c r="A100" s="3"/>
      <c r="B100" s="3" t="s">
        <v>13740</v>
      </c>
      <c r="C100" s="4">
        <v>1007</v>
      </c>
      <c r="D100" s="5">
        <v>485</v>
      </c>
      <c r="E100" s="5">
        <v>273</v>
      </c>
      <c r="F100" s="5">
        <v>202</v>
      </c>
      <c r="G100" s="5">
        <v>475</v>
      </c>
      <c r="H100" s="5">
        <v>10</v>
      </c>
      <c r="I100" s="5">
        <v>522</v>
      </c>
    </row>
    <row r="101" spans="1:9" ht="23.25" thickBot="1">
      <c r="A101" s="3" t="s">
        <v>97</v>
      </c>
      <c r="B101" s="3"/>
      <c r="C101" s="5">
        <v>0</v>
      </c>
      <c r="D101" s="5">
        <v>3</v>
      </c>
      <c r="E101" s="5">
        <v>2</v>
      </c>
      <c r="F101" s="5">
        <v>1</v>
      </c>
      <c r="G101" s="5">
        <v>3</v>
      </c>
      <c r="H101" s="5">
        <v>0</v>
      </c>
      <c r="I101" s="5">
        <v>-3</v>
      </c>
    </row>
    <row r="102" spans="1:9" ht="18" thickTop="1" thickBot="1">
      <c r="A102" s="42" t="s">
        <v>0</v>
      </c>
      <c r="B102" s="42" t="s">
        <v>1</v>
      </c>
      <c r="C102" s="42" t="s">
        <v>2</v>
      </c>
      <c r="D102" s="42" t="s">
        <v>3</v>
      </c>
      <c r="E102" s="46" t="s">
        <v>4</v>
      </c>
      <c r="F102" s="47"/>
      <c r="G102" s="48"/>
      <c r="H102" s="24" t="s">
        <v>5</v>
      </c>
      <c r="I102" s="42" t="s">
        <v>6</v>
      </c>
    </row>
    <row r="103" spans="1:9" ht="22.5">
      <c r="A103" s="43"/>
      <c r="B103" s="43"/>
      <c r="C103" s="43"/>
      <c r="D103" s="43"/>
      <c r="E103" s="25" t="s">
        <v>7</v>
      </c>
      <c r="F103" s="25" t="s">
        <v>255</v>
      </c>
      <c r="G103" s="45" t="s">
        <v>29</v>
      </c>
      <c r="H103" s="25" t="s">
        <v>3</v>
      </c>
      <c r="I103" s="43"/>
    </row>
    <row r="104" spans="1:9" ht="17.25" thickBot="1">
      <c r="A104" s="44"/>
      <c r="B104" s="44"/>
      <c r="C104" s="44"/>
      <c r="D104" s="44"/>
      <c r="E104" s="26" t="s">
        <v>13739</v>
      </c>
      <c r="F104" s="26" t="s">
        <v>13738</v>
      </c>
      <c r="G104" s="44"/>
      <c r="H104" s="26"/>
      <c r="I104" s="44"/>
    </row>
    <row r="105" spans="1:9" ht="17.25" thickBot="1">
      <c r="A105" s="3" t="s">
        <v>30</v>
      </c>
      <c r="B105" s="3"/>
      <c r="C105" s="4">
        <v>49131</v>
      </c>
      <c r="D105" s="4">
        <v>32966</v>
      </c>
      <c r="E105" s="4">
        <v>24078</v>
      </c>
      <c r="F105" s="4">
        <v>7995</v>
      </c>
      <c r="G105" s="4">
        <v>32073</v>
      </c>
      <c r="H105" s="5">
        <v>893</v>
      </c>
      <c r="I105" s="4">
        <v>16165</v>
      </c>
    </row>
    <row r="106" spans="1:9" ht="23.25" thickBot="1">
      <c r="A106" s="3" t="s">
        <v>31</v>
      </c>
      <c r="B106" s="3"/>
      <c r="C106" s="5">
        <v>277</v>
      </c>
      <c r="D106" s="5">
        <v>260</v>
      </c>
      <c r="E106" s="5">
        <v>160</v>
      </c>
      <c r="F106" s="5">
        <v>75</v>
      </c>
      <c r="G106" s="5">
        <v>235</v>
      </c>
      <c r="H106" s="5">
        <v>25</v>
      </c>
      <c r="I106" s="5">
        <v>17</v>
      </c>
    </row>
    <row r="107" spans="1:9" ht="23.25" thickBot="1">
      <c r="A107" s="3" t="s">
        <v>32</v>
      </c>
      <c r="B107" s="3"/>
      <c r="C107" s="4">
        <v>3000</v>
      </c>
      <c r="D107" s="4">
        <v>2999</v>
      </c>
      <c r="E107" s="4">
        <v>2260</v>
      </c>
      <c r="F107" s="5">
        <v>676</v>
      </c>
      <c r="G107" s="4">
        <v>2936</v>
      </c>
      <c r="H107" s="5">
        <v>63</v>
      </c>
      <c r="I107" s="5">
        <v>1</v>
      </c>
    </row>
    <row r="108" spans="1:9" ht="23.25" thickBot="1">
      <c r="A108" s="3" t="s">
        <v>33</v>
      </c>
      <c r="B108" s="3"/>
      <c r="C108" s="5">
        <v>85</v>
      </c>
      <c r="D108" s="5">
        <v>18</v>
      </c>
      <c r="E108" s="5">
        <v>13</v>
      </c>
      <c r="F108" s="5">
        <v>5</v>
      </c>
      <c r="G108" s="5">
        <v>18</v>
      </c>
      <c r="H108" s="5">
        <v>0</v>
      </c>
      <c r="I108" s="5">
        <v>67</v>
      </c>
    </row>
    <row r="109" spans="1:9" ht="23.25" thickBot="1">
      <c r="A109" s="3" t="s">
        <v>34</v>
      </c>
      <c r="B109" s="3"/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</row>
    <row r="110" spans="1:9" ht="17.25" thickBot="1">
      <c r="A110" s="3" t="s">
        <v>13737</v>
      </c>
      <c r="B110" s="3" t="s">
        <v>36</v>
      </c>
      <c r="C110" s="4">
        <v>15942</v>
      </c>
      <c r="D110" s="4">
        <v>10243</v>
      </c>
      <c r="E110" s="4">
        <v>7420</v>
      </c>
      <c r="F110" s="4">
        <v>2640</v>
      </c>
      <c r="G110" s="4">
        <v>10060</v>
      </c>
      <c r="H110" s="5">
        <v>183</v>
      </c>
      <c r="I110" s="4">
        <v>5699</v>
      </c>
    </row>
    <row r="111" spans="1:9" ht="23.25" thickBot="1">
      <c r="A111" s="3"/>
      <c r="B111" s="3" t="s">
        <v>37</v>
      </c>
      <c r="C111" s="4">
        <v>4936</v>
      </c>
      <c r="D111" s="4">
        <v>4936</v>
      </c>
      <c r="E111" s="4">
        <v>3693</v>
      </c>
      <c r="F111" s="4">
        <v>1182</v>
      </c>
      <c r="G111" s="4">
        <v>4875</v>
      </c>
      <c r="H111" s="5">
        <v>61</v>
      </c>
      <c r="I111" s="5">
        <v>0</v>
      </c>
    </row>
    <row r="112" spans="1:9" ht="17.25" thickBot="1">
      <c r="A112" s="3"/>
      <c r="B112" s="3" t="s">
        <v>13736</v>
      </c>
      <c r="C112" s="4">
        <v>1302</v>
      </c>
      <c r="D112" s="5">
        <v>613</v>
      </c>
      <c r="E112" s="5">
        <v>415</v>
      </c>
      <c r="F112" s="5">
        <v>188</v>
      </c>
      <c r="G112" s="5">
        <v>603</v>
      </c>
      <c r="H112" s="5">
        <v>10</v>
      </c>
      <c r="I112" s="5">
        <v>689</v>
      </c>
    </row>
    <row r="113" spans="1:9" ht="17.25" thickBot="1">
      <c r="A113" s="3"/>
      <c r="B113" s="3" t="s">
        <v>13735</v>
      </c>
      <c r="C113" s="4">
        <v>1601</v>
      </c>
      <c r="D113" s="5">
        <v>784</v>
      </c>
      <c r="E113" s="5">
        <v>558</v>
      </c>
      <c r="F113" s="5">
        <v>217</v>
      </c>
      <c r="G113" s="5">
        <v>775</v>
      </c>
      <c r="H113" s="5">
        <v>9</v>
      </c>
      <c r="I113" s="5">
        <v>817</v>
      </c>
    </row>
    <row r="114" spans="1:9" ht="17.25" thickBot="1">
      <c r="A114" s="3"/>
      <c r="B114" s="3" t="s">
        <v>13734</v>
      </c>
      <c r="C114" s="4">
        <v>1637</v>
      </c>
      <c r="D114" s="5">
        <v>795</v>
      </c>
      <c r="E114" s="5">
        <v>575</v>
      </c>
      <c r="F114" s="5">
        <v>206</v>
      </c>
      <c r="G114" s="5">
        <v>781</v>
      </c>
      <c r="H114" s="5">
        <v>14</v>
      </c>
      <c r="I114" s="5">
        <v>842</v>
      </c>
    </row>
    <row r="115" spans="1:9" ht="17.25" thickBot="1">
      <c r="A115" s="3"/>
      <c r="B115" s="3" t="s">
        <v>13733</v>
      </c>
      <c r="C115" s="4">
        <v>1234</v>
      </c>
      <c r="D115" s="5">
        <v>615</v>
      </c>
      <c r="E115" s="5">
        <v>398</v>
      </c>
      <c r="F115" s="5">
        <v>198</v>
      </c>
      <c r="G115" s="5">
        <v>596</v>
      </c>
      <c r="H115" s="5">
        <v>19</v>
      </c>
      <c r="I115" s="5">
        <v>619</v>
      </c>
    </row>
    <row r="116" spans="1:9" ht="17.25" thickBot="1">
      <c r="A116" s="3"/>
      <c r="B116" s="3" t="s">
        <v>13732</v>
      </c>
      <c r="C116" s="4">
        <v>1208</v>
      </c>
      <c r="D116" s="5">
        <v>550</v>
      </c>
      <c r="E116" s="5">
        <v>344</v>
      </c>
      <c r="F116" s="5">
        <v>187</v>
      </c>
      <c r="G116" s="5">
        <v>531</v>
      </c>
      <c r="H116" s="5">
        <v>19</v>
      </c>
      <c r="I116" s="5">
        <v>658</v>
      </c>
    </row>
    <row r="117" spans="1:9" ht="17.25" thickBot="1">
      <c r="A117" s="3"/>
      <c r="B117" s="3" t="s">
        <v>13731</v>
      </c>
      <c r="C117" s="4">
        <v>1586</v>
      </c>
      <c r="D117" s="5">
        <v>810</v>
      </c>
      <c r="E117" s="5">
        <v>584</v>
      </c>
      <c r="F117" s="5">
        <v>203</v>
      </c>
      <c r="G117" s="5">
        <v>787</v>
      </c>
      <c r="H117" s="5">
        <v>23</v>
      </c>
      <c r="I117" s="5">
        <v>776</v>
      </c>
    </row>
    <row r="118" spans="1:9" ht="17.25" thickBot="1">
      <c r="A118" s="3"/>
      <c r="B118" s="3" t="s">
        <v>13730</v>
      </c>
      <c r="C118" s="4">
        <v>2438</v>
      </c>
      <c r="D118" s="4">
        <v>1140</v>
      </c>
      <c r="E118" s="5">
        <v>853</v>
      </c>
      <c r="F118" s="5">
        <v>259</v>
      </c>
      <c r="G118" s="4">
        <v>1112</v>
      </c>
      <c r="H118" s="5">
        <v>28</v>
      </c>
      <c r="I118" s="4">
        <v>1298</v>
      </c>
    </row>
    <row r="119" spans="1:9" ht="17.25" thickBot="1">
      <c r="A119" s="3" t="s">
        <v>13729</v>
      </c>
      <c r="B119" s="3" t="s">
        <v>36</v>
      </c>
      <c r="C119" s="4">
        <v>2132</v>
      </c>
      <c r="D119" s="4">
        <v>1453</v>
      </c>
      <c r="E119" s="4">
        <v>1008</v>
      </c>
      <c r="F119" s="5">
        <v>394</v>
      </c>
      <c r="G119" s="4">
        <v>1402</v>
      </c>
      <c r="H119" s="5">
        <v>51</v>
      </c>
      <c r="I119" s="5">
        <v>679</v>
      </c>
    </row>
    <row r="120" spans="1:9" ht="23.25" thickBot="1">
      <c r="A120" s="3"/>
      <c r="B120" s="3" t="s">
        <v>37</v>
      </c>
      <c r="C120" s="5">
        <v>835</v>
      </c>
      <c r="D120" s="5">
        <v>835</v>
      </c>
      <c r="E120" s="5">
        <v>585</v>
      </c>
      <c r="F120" s="5">
        <v>226</v>
      </c>
      <c r="G120" s="5">
        <v>811</v>
      </c>
      <c r="H120" s="5">
        <v>24</v>
      </c>
      <c r="I120" s="5">
        <v>0</v>
      </c>
    </row>
    <row r="121" spans="1:9" ht="23.25" thickBot="1">
      <c r="A121" s="3"/>
      <c r="B121" s="3" t="s">
        <v>13728</v>
      </c>
      <c r="C121" s="4">
        <v>1297</v>
      </c>
      <c r="D121" s="5">
        <v>618</v>
      </c>
      <c r="E121" s="5">
        <v>423</v>
      </c>
      <c r="F121" s="5">
        <v>168</v>
      </c>
      <c r="G121" s="5">
        <v>591</v>
      </c>
      <c r="H121" s="5">
        <v>27</v>
      </c>
      <c r="I121" s="5">
        <v>679</v>
      </c>
    </row>
    <row r="122" spans="1:9" ht="17.25" thickBot="1">
      <c r="A122" s="3" t="s">
        <v>13727</v>
      </c>
      <c r="B122" s="3" t="s">
        <v>36</v>
      </c>
      <c r="C122" s="4">
        <v>2445</v>
      </c>
      <c r="D122" s="4">
        <v>1613</v>
      </c>
      <c r="E122" s="4">
        <v>1085</v>
      </c>
      <c r="F122" s="5">
        <v>490</v>
      </c>
      <c r="G122" s="4">
        <v>1575</v>
      </c>
      <c r="H122" s="5">
        <v>38</v>
      </c>
      <c r="I122" s="5">
        <v>832</v>
      </c>
    </row>
    <row r="123" spans="1:9" ht="23.25" thickBot="1">
      <c r="A123" s="3"/>
      <c r="B123" s="3" t="s">
        <v>37</v>
      </c>
      <c r="C123" s="5">
        <v>785</v>
      </c>
      <c r="D123" s="5">
        <v>785</v>
      </c>
      <c r="E123" s="5">
        <v>529</v>
      </c>
      <c r="F123" s="5">
        <v>237</v>
      </c>
      <c r="G123" s="5">
        <v>766</v>
      </c>
      <c r="H123" s="5">
        <v>19</v>
      </c>
      <c r="I123" s="5">
        <v>0</v>
      </c>
    </row>
    <row r="124" spans="1:9" ht="17.25" thickBot="1">
      <c r="A124" s="3"/>
      <c r="B124" s="3" t="s">
        <v>13726</v>
      </c>
      <c r="C124" s="4">
        <v>1086</v>
      </c>
      <c r="D124" s="5">
        <v>512</v>
      </c>
      <c r="E124" s="5">
        <v>339</v>
      </c>
      <c r="F124" s="5">
        <v>162</v>
      </c>
      <c r="G124" s="5">
        <v>501</v>
      </c>
      <c r="H124" s="5">
        <v>11</v>
      </c>
      <c r="I124" s="5">
        <v>574</v>
      </c>
    </row>
    <row r="125" spans="1:9" ht="17.25" thickBot="1">
      <c r="A125" s="3"/>
      <c r="B125" s="3" t="s">
        <v>13725</v>
      </c>
      <c r="C125" s="5">
        <v>574</v>
      </c>
      <c r="D125" s="5">
        <v>316</v>
      </c>
      <c r="E125" s="5">
        <v>217</v>
      </c>
      <c r="F125" s="5">
        <v>91</v>
      </c>
      <c r="G125" s="5">
        <v>308</v>
      </c>
      <c r="H125" s="5">
        <v>8</v>
      </c>
      <c r="I125" s="5">
        <v>258</v>
      </c>
    </row>
    <row r="126" spans="1:9" ht="17.25" thickBot="1">
      <c r="A126" s="3" t="s">
        <v>13724</v>
      </c>
      <c r="B126" s="3" t="s">
        <v>36</v>
      </c>
      <c r="C126" s="4">
        <v>2490</v>
      </c>
      <c r="D126" s="4">
        <v>1605</v>
      </c>
      <c r="E126" s="4">
        <v>1196</v>
      </c>
      <c r="F126" s="5">
        <v>347</v>
      </c>
      <c r="G126" s="4">
        <v>1543</v>
      </c>
      <c r="H126" s="5">
        <v>62</v>
      </c>
      <c r="I126" s="5">
        <v>885</v>
      </c>
    </row>
    <row r="127" spans="1:9" ht="23.25" thickBot="1">
      <c r="A127" s="3"/>
      <c r="B127" s="3" t="s">
        <v>37</v>
      </c>
      <c r="C127" s="5">
        <v>756</v>
      </c>
      <c r="D127" s="5">
        <v>756</v>
      </c>
      <c r="E127" s="5">
        <v>589</v>
      </c>
      <c r="F127" s="5">
        <v>150</v>
      </c>
      <c r="G127" s="5">
        <v>739</v>
      </c>
      <c r="H127" s="5">
        <v>17</v>
      </c>
      <c r="I127" s="5">
        <v>0</v>
      </c>
    </row>
    <row r="128" spans="1:9" ht="23.25" thickBot="1">
      <c r="A128" s="3"/>
      <c r="B128" s="3" t="s">
        <v>13723</v>
      </c>
      <c r="C128" s="4">
        <v>1734</v>
      </c>
      <c r="D128" s="5">
        <v>849</v>
      </c>
      <c r="E128" s="5">
        <v>607</v>
      </c>
      <c r="F128" s="5">
        <v>197</v>
      </c>
      <c r="G128" s="5">
        <v>804</v>
      </c>
      <c r="H128" s="5">
        <v>45</v>
      </c>
      <c r="I128" s="5">
        <v>885</v>
      </c>
    </row>
    <row r="129" spans="1:9" ht="17.25" thickBot="1">
      <c r="A129" s="3" t="s">
        <v>13722</v>
      </c>
      <c r="B129" s="3" t="s">
        <v>36</v>
      </c>
      <c r="C129" s="4">
        <v>2231</v>
      </c>
      <c r="D129" s="4">
        <v>1462</v>
      </c>
      <c r="E129" s="4">
        <v>1138</v>
      </c>
      <c r="F129" s="5">
        <v>281</v>
      </c>
      <c r="G129" s="4">
        <v>1419</v>
      </c>
      <c r="H129" s="5">
        <v>43</v>
      </c>
      <c r="I129" s="5">
        <v>769</v>
      </c>
    </row>
    <row r="130" spans="1:9" ht="23.25" thickBot="1">
      <c r="A130" s="3"/>
      <c r="B130" s="3" t="s">
        <v>37</v>
      </c>
      <c r="C130" s="5">
        <v>718</v>
      </c>
      <c r="D130" s="5">
        <v>718</v>
      </c>
      <c r="E130" s="5">
        <v>571</v>
      </c>
      <c r="F130" s="5">
        <v>129</v>
      </c>
      <c r="G130" s="5">
        <v>700</v>
      </c>
      <c r="H130" s="5">
        <v>18</v>
      </c>
      <c r="I130" s="5">
        <v>0</v>
      </c>
    </row>
    <row r="131" spans="1:9" ht="17.25" thickBot="1">
      <c r="A131" s="3"/>
      <c r="B131" s="3" t="s">
        <v>13721</v>
      </c>
      <c r="C131" s="5">
        <v>866</v>
      </c>
      <c r="D131" s="5">
        <v>408</v>
      </c>
      <c r="E131" s="5">
        <v>307</v>
      </c>
      <c r="F131" s="5">
        <v>84</v>
      </c>
      <c r="G131" s="5">
        <v>391</v>
      </c>
      <c r="H131" s="5">
        <v>17</v>
      </c>
      <c r="I131" s="5">
        <v>458</v>
      </c>
    </row>
    <row r="132" spans="1:9" ht="17.25" thickBot="1">
      <c r="A132" s="3"/>
      <c r="B132" s="3" t="s">
        <v>13720</v>
      </c>
      <c r="C132" s="5">
        <v>647</v>
      </c>
      <c r="D132" s="5">
        <v>336</v>
      </c>
      <c r="E132" s="5">
        <v>260</v>
      </c>
      <c r="F132" s="5">
        <v>68</v>
      </c>
      <c r="G132" s="5">
        <v>328</v>
      </c>
      <c r="H132" s="5">
        <v>8</v>
      </c>
      <c r="I132" s="5">
        <v>311</v>
      </c>
    </row>
    <row r="133" spans="1:9" ht="17.25" thickBot="1">
      <c r="A133" s="3" t="s">
        <v>13719</v>
      </c>
      <c r="B133" s="3" t="s">
        <v>36</v>
      </c>
      <c r="C133" s="4">
        <v>2144</v>
      </c>
      <c r="D133" s="4">
        <v>1398</v>
      </c>
      <c r="E133" s="4">
        <v>1103</v>
      </c>
      <c r="F133" s="5">
        <v>249</v>
      </c>
      <c r="G133" s="4">
        <v>1352</v>
      </c>
      <c r="H133" s="5">
        <v>46</v>
      </c>
      <c r="I133" s="5">
        <v>746</v>
      </c>
    </row>
    <row r="134" spans="1:9" ht="23.25" thickBot="1">
      <c r="A134" s="3"/>
      <c r="B134" s="3" t="s">
        <v>37</v>
      </c>
      <c r="C134" s="5">
        <v>668</v>
      </c>
      <c r="D134" s="5">
        <v>668</v>
      </c>
      <c r="E134" s="5">
        <v>527</v>
      </c>
      <c r="F134" s="5">
        <v>120</v>
      </c>
      <c r="G134" s="5">
        <v>647</v>
      </c>
      <c r="H134" s="5">
        <v>21</v>
      </c>
      <c r="I134" s="5">
        <v>0</v>
      </c>
    </row>
    <row r="135" spans="1:9" ht="23.25" thickBot="1">
      <c r="A135" s="3"/>
      <c r="B135" s="3" t="s">
        <v>13718</v>
      </c>
      <c r="C135" s="4">
        <v>1476</v>
      </c>
      <c r="D135" s="5">
        <v>730</v>
      </c>
      <c r="E135" s="5">
        <v>576</v>
      </c>
      <c r="F135" s="5">
        <v>129</v>
      </c>
      <c r="G135" s="5">
        <v>705</v>
      </c>
      <c r="H135" s="5">
        <v>25</v>
      </c>
      <c r="I135" s="5">
        <v>746</v>
      </c>
    </row>
    <row r="136" spans="1:9" ht="17.25" thickBot="1">
      <c r="A136" s="3" t="s">
        <v>13717</v>
      </c>
      <c r="B136" s="3" t="s">
        <v>36</v>
      </c>
      <c r="C136" s="4">
        <v>2582</v>
      </c>
      <c r="D136" s="4">
        <v>1632</v>
      </c>
      <c r="E136" s="4">
        <v>1253</v>
      </c>
      <c r="F136" s="5">
        <v>331</v>
      </c>
      <c r="G136" s="4">
        <v>1584</v>
      </c>
      <c r="H136" s="5">
        <v>48</v>
      </c>
      <c r="I136" s="5">
        <v>950</v>
      </c>
    </row>
    <row r="137" spans="1:9" ht="23.25" thickBot="1">
      <c r="A137" s="3"/>
      <c r="B137" s="3" t="s">
        <v>37</v>
      </c>
      <c r="C137" s="5">
        <v>830</v>
      </c>
      <c r="D137" s="5">
        <v>830</v>
      </c>
      <c r="E137" s="5">
        <v>635</v>
      </c>
      <c r="F137" s="5">
        <v>171</v>
      </c>
      <c r="G137" s="5">
        <v>806</v>
      </c>
      <c r="H137" s="5">
        <v>24</v>
      </c>
      <c r="I137" s="5">
        <v>0</v>
      </c>
    </row>
    <row r="138" spans="1:9" ht="17.25" thickBot="1">
      <c r="A138" s="3"/>
      <c r="B138" s="3" t="s">
        <v>13716</v>
      </c>
      <c r="C138" s="4">
        <v>1016</v>
      </c>
      <c r="D138" s="5">
        <v>434</v>
      </c>
      <c r="E138" s="5">
        <v>323</v>
      </c>
      <c r="F138" s="5">
        <v>98</v>
      </c>
      <c r="G138" s="5">
        <v>421</v>
      </c>
      <c r="H138" s="5">
        <v>13</v>
      </c>
      <c r="I138" s="5">
        <v>582</v>
      </c>
    </row>
    <row r="139" spans="1:9" ht="17.25" thickBot="1">
      <c r="A139" s="3"/>
      <c r="B139" s="3" t="s">
        <v>13715</v>
      </c>
      <c r="C139" s="5">
        <v>736</v>
      </c>
      <c r="D139" s="5">
        <v>368</v>
      </c>
      <c r="E139" s="5">
        <v>295</v>
      </c>
      <c r="F139" s="5">
        <v>62</v>
      </c>
      <c r="G139" s="5">
        <v>357</v>
      </c>
      <c r="H139" s="5">
        <v>11</v>
      </c>
      <c r="I139" s="5">
        <v>368</v>
      </c>
    </row>
    <row r="140" spans="1:9" ht="17.25" thickBot="1">
      <c r="A140" s="3" t="s">
        <v>13714</v>
      </c>
      <c r="B140" s="3" t="s">
        <v>36</v>
      </c>
      <c r="C140" s="4">
        <v>1639</v>
      </c>
      <c r="D140" s="4">
        <v>1074</v>
      </c>
      <c r="E140" s="5">
        <v>752</v>
      </c>
      <c r="F140" s="5">
        <v>279</v>
      </c>
      <c r="G140" s="4">
        <v>1031</v>
      </c>
      <c r="H140" s="5">
        <v>43</v>
      </c>
      <c r="I140" s="5">
        <v>565</v>
      </c>
    </row>
    <row r="141" spans="1:9" ht="23.25" thickBot="1">
      <c r="A141" s="3"/>
      <c r="B141" s="3" t="s">
        <v>37</v>
      </c>
      <c r="C141" s="5">
        <v>486</v>
      </c>
      <c r="D141" s="5">
        <v>486</v>
      </c>
      <c r="E141" s="5">
        <v>344</v>
      </c>
      <c r="F141" s="5">
        <v>130</v>
      </c>
      <c r="G141" s="5">
        <v>474</v>
      </c>
      <c r="H141" s="5">
        <v>12</v>
      </c>
      <c r="I141" s="5">
        <v>0</v>
      </c>
    </row>
    <row r="142" spans="1:9" ht="17.25" thickBot="1">
      <c r="A142" s="3"/>
      <c r="B142" s="3" t="s">
        <v>13713</v>
      </c>
      <c r="C142" s="5">
        <v>666</v>
      </c>
      <c r="D142" s="5">
        <v>351</v>
      </c>
      <c r="E142" s="5">
        <v>240</v>
      </c>
      <c r="F142" s="5">
        <v>88</v>
      </c>
      <c r="G142" s="5">
        <v>328</v>
      </c>
      <c r="H142" s="5">
        <v>23</v>
      </c>
      <c r="I142" s="5">
        <v>315</v>
      </c>
    </row>
    <row r="143" spans="1:9" ht="17.25" thickBot="1">
      <c r="A143" s="3"/>
      <c r="B143" s="3" t="s">
        <v>13712</v>
      </c>
      <c r="C143" s="5">
        <v>487</v>
      </c>
      <c r="D143" s="5">
        <v>237</v>
      </c>
      <c r="E143" s="5">
        <v>168</v>
      </c>
      <c r="F143" s="5">
        <v>61</v>
      </c>
      <c r="G143" s="5">
        <v>229</v>
      </c>
      <c r="H143" s="5">
        <v>8</v>
      </c>
      <c r="I143" s="5">
        <v>250</v>
      </c>
    </row>
    <row r="144" spans="1:9" ht="17.25" thickBot="1">
      <c r="A144" s="3" t="s">
        <v>13711</v>
      </c>
      <c r="B144" s="3" t="s">
        <v>36</v>
      </c>
      <c r="C144" s="4">
        <v>3050</v>
      </c>
      <c r="D144" s="4">
        <v>1942</v>
      </c>
      <c r="E144" s="4">
        <v>1477</v>
      </c>
      <c r="F144" s="5">
        <v>407</v>
      </c>
      <c r="G144" s="4">
        <v>1884</v>
      </c>
      <c r="H144" s="5">
        <v>58</v>
      </c>
      <c r="I144" s="4">
        <v>1108</v>
      </c>
    </row>
    <row r="145" spans="1:9" ht="23.25" thickBot="1">
      <c r="A145" s="3"/>
      <c r="B145" s="3" t="s">
        <v>37</v>
      </c>
      <c r="C145" s="5">
        <v>872</v>
      </c>
      <c r="D145" s="5">
        <v>872</v>
      </c>
      <c r="E145" s="5">
        <v>677</v>
      </c>
      <c r="F145" s="5">
        <v>171</v>
      </c>
      <c r="G145" s="5">
        <v>848</v>
      </c>
      <c r="H145" s="5">
        <v>24</v>
      </c>
      <c r="I145" s="5">
        <v>0</v>
      </c>
    </row>
    <row r="146" spans="1:9" ht="17.25" thickBot="1">
      <c r="A146" s="3"/>
      <c r="B146" s="3" t="s">
        <v>13710</v>
      </c>
      <c r="C146" s="4">
        <v>1299</v>
      </c>
      <c r="D146" s="5">
        <v>591</v>
      </c>
      <c r="E146" s="5">
        <v>432</v>
      </c>
      <c r="F146" s="5">
        <v>140</v>
      </c>
      <c r="G146" s="5">
        <v>572</v>
      </c>
      <c r="H146" s="5">
        <v>19</v>
      </c>
      <c r="I146" s="5">
        <v>708</v>
      </c>
    </row>
    <row r="147" spans="1:9" ht="17.25" thickBot="1">
      <c r="A147" s="3"/>
      <c r="B147" s="3" t="s">
        <v>13709</v>
      </c>
      <c r="C147" s="5">
        <v>879</v>
      </c>
      <c r="D147" s="5">
        <v>479</v>
      </c>
      <c r="E147" s="5">
        <v>368</v>
      </c>
      <c r="F147" s="5">
        <v>96</v>
      </c>
      <c r="G147" s="5">
        <v>464</v>
      </c>
      <c r="H147" s="5">
        <v>15</v>
      </c>
      <c r="I147" s="5">
        <v>400</v>
      </c>
    </row>
    <row r="148" spans="1:9" ht="17.25" thickBot="1">
      <c r="A148" s="3" t="s">
        <v>13708</v>
      </c>
      <c r="B148" s="3" t="s">
        <v>36</v>
      </c>
      <c r="C148" s="4">
        <v>2273</v>
      </c>
      <c r="D148" s="4">
        <v>1477</v>
      </c>
      <c r="E148" s="4">
        <v>1093</v>
      </c>
      <c r="F148" s="5">
        <v>343</v>
      </c>
      <c r="G148" s="4">
        <v>1436</v>
      </c>
      <c r="H148" s="5">
        <v>41</v>
      </c>
      <c r="I148" s="5">
        <v>796</v>
      </c>
    </row>
    <row r="149" spans="1:9" ht="23.25" thickBot="1">
      <c r="A149" s="3"/>
      <c r="B149" s="3" t="s">
        <v>37</v>
      </c>
      <c r="C149" s="5">
        <v>753</v>
      </c>
      <c r="D149" s="5">
        <v>753</v>
      </c>
      <c r="E149" s="5">
        <v>572</v>
      </c>
      <c r="F149" s="5">
        <v>161</v>
      </c>
      <c r="G149" s="5">
        <v>733</v>
      </c>
      <c r="H149" s="5">
        <v>20</v>
      </c>
      <c r="I149" s="5">
        <v>0</v>
      </c>
    </row>
    <row r="150" spans="1:9" ht="23.25" thickBot="1">
      <c r="A150" s="3"/>
      <c r="B150" s="3" t="s">
        <v>13707</v>
      </c>
      <c r="C150" s="4">
        <v>1520</v>
      </c>
      <c r="D150" s="5">
        <v>724</v>
      </c>
      <c r="E150" s="5">
        <v>521</v>
      </c>
      <c r="F150" s="5">
        <v>182</v>
      </c>
      <c r="G150" s="5">
        <v>703</v>
      </c>
      <c r="H150" s="5">
        <v>21</v>
      </c>
      <c r="I150" s="5">
        <v>796</v>
      </c>
    </row>
    <row r="151" spans="1:9" ht="17.25" thickBot="1">
      <c r="A151" s="3" t="s">
        <v>13706</v>
      </c>
      <c r="B151" s="3" t="s">
        <v>36</v>
      </c>
      <c r="C151" s="4">
        <v>2818</v>
      </c>
      <c r="D151" s="4">
        <v>1869</v>
      </c>
      <c r="E151" s="4">
        <v>1376</v>
      </c>
      <c r="F151" s="5">
        <v>444</v>
      </c>
      <c r="G151" s="4">
        <v>1820</v>
      </c>
      <c r="H151" s="5">
        <v>49</v>
      </c>
      <c r="I151" s="5">
        <v>949</v>
      </c>
    </row>
    <row r="152" spans="1:9" ht="23.25" thickBot="1">
      <c r="A152" s="3"/>
      <c r="B152" s="3" t="s">
        <v>37</v>
      </c>
      <c r="C152" s="5">
        <v>954</v>
      </c>
      <c r="D152" s="5">
        <v>954</v>
      </c>
      <c r="E152" s="5">
        <v>733</v>
      </c>
      <c r="F152" s="5">
        <v>200</v>
      </c>
      <c r="G152" s="5">
        <v>933</v>
      </c>
      <c r="H152" s="5">
        <v>21</v>
      </c>
      <c r="I152" s="5">
        <v>0</v>
      </c>
    </row>
    <row r="153" spans="1:9" ht="17.25" thickBot="1">
      <c r="A153" s="3"/>
      <c r="B153" s="3" t="s">
        <v>13705</v>
      </c>
      <c r="C153" s="4">
        <v>1011</v>
      </c>
      <c r="D153" s="5">
        <v>499</v>
      </c>
      <c r="E153" s="5">
        <v>357</v>
      </c>
      <c r="F153" s="5">
        <v>129</v>
      </c>
      <c r="G153" s="5">
        <v>486</v>
      </c>
      <c r="H153" s="5">
        <v>13</v>
      </c>
      <c r="I153" s="5">
        <v>512</v>
      </c>
    </row>
    <row r="154" spans="1:9" ht="17.25" thickBot="1">
      <c r="A154" s="3"/>
      <c r="B154" s="3" t="s">
        <v>13704</v>
      </c>
      <c r="C154" s="5">
        <v>853</v>
      </c>
      <c r="D154" s="5">
        <v>416</v>
      </c>
      <c r="E154" s="5">
        <v>286</v>
      </c>
      <c r="F154" s="5">
        <v>115</v>
      </c>
      <c r="G154" s="5">
        <v>401</v>
      </c>
      <c r="H154" s="5">
        <v>15</v>
      </c>
      <c r="I154" s="5">
        <v>437</v>
      </c>
    </row>
    <row r="155" spans="1:9" ht="17.25" thickBot="1">
      <c r="A155" s="3" t="s">
        <v>13703</v>
      </c>
      <c r="B155" s="3" t="s">
        <v>36</v>
      </c>
      <c r="C155" s="4">
        <v>1735</v>
      </c>
      <c r="D155" s="4">
        <v>1157</v>
      </c>
      <c r="E155" s="5">
        <v>703</v>
      </c>
      <c r="F155" s="5">
        <v>412</v>
      </c>
      <c r="G155" s="4">
        <v>1115</v>
      </c>
      <c r="H155" s="5">
        <v>42</v>
      </c>
      <c r="I155" s="5">
        <v>578</v>
      </c>
    </row>
    <row r="156" spans="1:9" ht="23.25" thickBot="1">
      <c r="A156" s="3"/>
      <c r="B156" s="3" t="s">
        <v>37</v>
      </c>
      <c r="C156" s="5">
        <v>583</v>
      </c>
      <c r="D156" s="5">
        <v>583</v>
      </c>
      <c r="E156" s="5">
        <v>368</v>
      </c>
      <c r="F156" s="5">
        <v>190</v>
      </c>
      <c r="G156" s="5">
        <v>558</v>
      </c>
      <c r="H156" s="5">
        <v>25</v>
      </c>
      <c r="I156" s="5">
        <v>0</v>
      </c>
    </row>
    <row r="157" spans="1:9" ht="17.25" thickBot="1">
      <c r="A157" s="3"/>
      <c r="B157" s="3" t="s">
        <v>13702</v>
      </c>
      <c r="C157" s="5">
        <v>626</v>
      </c>
      <c r="D157" s="5">
        <v>314</v>
      </c>
      <c r="E157" s="5">
        <v>180</v>
      </c>
      <c r="F157" s="5">
        <v>125</v>
      </c>
      <c r="G157" s="5">
        <v>305</v>
      </c>
      <c r="H157" s="5">
        <v>9</v>
      </c>
      <c r="I157" s="5">
        <v>312</v>
      </c>
    </row>
    <row r="158" spans="1:9" ht="17.25" thickBot="1">
      <c r="A158" s="3"/>
      <c r="B158" s="3" t="s">
        <v>13701</v>
      </c>
      <c r="C158" s="5">
        <v>526</v>
      </c>
      <c r="D158" s="5">
        <v>260</v>
      </c>
      <c r="E158" s="5">
        <v>155</v>
      </c>
      <c r="F158" s="5">
        <v>97</v>
      </c>
      <c r="G158" s="5">
        <v>252</v>
      </c>
      <c r="H158" s="5">
        <v>8</v>
      </c>
      <c r="I158" s="5">
        <v>266</v>
      </c>
    </row>
    <row r="159" spans="1:9" ht="17.25" thickBot="1">
      <c r="A159" s="3" t="s">
        <v>11215</v>
      </c>
      <c r="B159" s="3" t="s">
        <v>36</v>
      </c>
      <c r="C159" s="4">
        <v>1934</v>
      </c>
      <c r="D159" s="4">
        <v>1256</v>
      </c>
      <c r="E159" s="5">
        <v>925</v>
      </c>
      <c r="F159" s="5">
        <v>288</v>
      </c>
      <c r="G159" s="4">
        <v>1213</v>
      </c>
      <c r="H159" s="5">
        <v>43</v>
      </c>
      <c r="I159" s="5">
        <v>678</v>
      </c>
    </row>
    <row r="160" spans="1:9" ht="23.25" thickBot="1">
      <c r="A160" s="3"/>
      <c r="B160" s="3" t="s">
        <v>37</v>
      </c>
      <c r="C160" s="5">
        <v>697</v>
      </c>
      <c r="D160" s="5">
        <v>697</v>
      </c>
      <c r="E160" s="5">
        <v>509</v>
      </c>
      <c r="F160" s="5">
        <v>163</v>
      </c>
      <c r="G160" s="5">
        <v>672</v>
      </c>
      <c r="H160" s="5">
        <v>25</v>
      </c>
      <c r="I160" s="5">
        <v>0</v>
      </c>
    </row>
    <row r="161" spans="1:9" ht="17.25" thickBot="1">
      <c r="A161" s="3"/>
      <c r="B161" s="3" t="s">
        <v>11214</v>
      </c>
      <c r="C161" s="5">
        <v>687</v>
      </c>
      <c r="D161" s="5">
        <v>295</v>
      </c>
      <c r="E161" s="5">
        <v>226</v>
      </c>
      <c r="F161" s="5">
        <v>62</v>
      </c>
      <c r="G161" s="5">
        <v>288</v>
      </c>
      <c r="H161" s="5">
        <v>7</v>
      </c>
      <c r="I161" s="5">
        <v>392</v>
      </c>
    </row>
    <row r="162" spans="1:9" ht="17.25" thickBot="1">
      <c r="A162" s="3"/>
      <c r="B162" s="3" t="s">
        <v>11213</v>
      </c>
      <c r="C162" s="5">
        <v>550</v>
      </c>
      <c r="D162" s="5">
        <v>264</v>
      </c>
      <c r="E162" s="5">
        <v>190</v>
      </c>
      <c r="F162" s="5">
        <v>63</v>
      </c>
      <c r="G162" s="5">
        <v>253</v>
      </c>
      <c r="H162" s="5">
        <v>11</v>
      </c>
      <c r="I162" s="5">
        <v>286</v>
      </c>
    </row>
    <row r="163" spans="1:9" ht="17.25" thickBot="1">
      <c r="A163" s="3" t="s">
        <v>13700</v>
      </c>
      <c r="B163" s="3" t="s">
        <v>36</v>
      </c>
      <c r="C163" s="4">
        <v>2354</v>
      </c>
      <c r="D163" s="4">
        <v>1507</v>
      </c>
      <c r="E163" s="4">
        <v>1116</v>
      </c>
      <c r="F163" s="5">
        <v>333</v>
      </c>
      <c r="G163" s="4">
        <v>1449</v>
      </c>
      <c r="H163" s="5">
        <v>58</v>
      </c>
      <c r="I163" s="5">
        <v>847</v>
      </c>
    </row>
    <row r="164" spans="1:9" ht="23.25" thickBot="1">
      <c r="A164" s="3"/>
      <c r="B164" s="3" t="s">
        <v>37</v>
      </c>
      <c r="C164" s="5">
        <v>810</v>
      </c>
      <c r="D164" s="5">
        <v>810</v>
      </c>
      <c r="E164" s="5">
        <v>603</v>
      </c>
      <c r="F164" s="5">
        <v>178</v>
      </c>
      <c r="G164" s="5">
        <v>781</v>
      </c>
      <c r="H164" s="5">
        <v>29</v>
      </c>
      <c r="I164" s="5">
        <v>0</v>
      </c>
    </row>
    <row r="165" spans="1:9" ht="17.25" thickBot="1">
      <c r="A165" s="3"/>
      <c r="B165" s="3" t="s">
        <v>13699</v>
      </c>
      <c r="C165" s="5">
        <v>834</v>
      </c>
      <c r="D165" s="5">
        <v>362</v>
      </c>
      <c r="E165" s="5">
        <v>275</v>
      </c>
      <c r="F165" s="5">
        <v>73</v>
      </c>
      <c r="G165" s="5">
        <v>348</v>
      </c>
      <c r="H165" s="5">
        <v>14</v>
      </c>
      <c r="I165" s="5">
        <v>472</v>
      </c>
    </row>
    <row r="166" spans="1:9" ht="17.25" thickBot="1">
      <c r="A166" s="3"/>
      <c r="B166" s="3" t="s">
        <v>13698</v>
      </c>
      <c r="C166" s="5">
        <v>710</v>
      </c>
      <c r="D166" s="5">
        <v>335</v>
      </c>
      <c r="E166" s="5">
        <v>238</v>
      </c>
      <c r="F166" s="5">
        <v>82</v>
      </c>
      <c r="G166" s="5">
        <v>320</v>
      </c>
      <c r="H166" s="5">
        <v>15</v>
      </c>
      <c r="I166" s="5">
        <v>375</v>
      </c>
    </row>
    <row r="167" spans="1:9" ht="23.25" thickBot="1">
      <c r="A167" s="3" t="s">
        <v>97</v>
      </c>
      <c r="B167" s="3"/>
      <c r="C167" s="5">
        <v>0</v>
      </c>
      <c r="D167" s="5">
        <v>1</v>
      </c>
      <c r="E167" s="5">
        <v>0</v>
      </c>
      <c r="F167" s="5">
        <v>1</v>
      </c>
      <c r="G167" s="5">
        <v>1</v>
      </c>
      <c r="H167" s="5">
        <v>0</v>
      </c>
      <c r="I167" s="5">
        <v>-1</v>
      </c>
    </row>
  </sheetData>
  <mergeCells count="14">
    <mergeCell ref="I102:I104"/>
    <mergeCell ref="G103:G104"/>
    <mergeCell ref="A102:A104"/>
    <mergeCell ref="B102:B104"/>
    <mergeCell ref="C102:C104"/>
    <mergeCell ref="D102:D104"/>
    <mergeCell ref="E102:G102"/>
    <mergeCell ref="I1:I3"/>
    <mergeCell ref="G2:G3"/>
    <mergeCell ref="A1:A3"/>
    <mergeCell ref="B1:B3"/>
    <mergeCell ref="C1:C3"/>
    <mergeCell ref="D1:D3"/>
    <mergeCell ref="E1:G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3FEC-4D35-47F2-A2CF-D9D9F3C95704}">
  <sheetPr>
    <tabColor theme="8" tint="0.59999389629810485"/>
  </sheetPr>
  <dimension ref="A1:X19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100</v>
      </c>
      <c r="G2" s="25" t="s">
        <v>27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정의당</v>
      </c>
      <c r="X2" t="str">
        <f t="shared" si="0"/>
        <v>무소속</v>
      </c>
    </row>
    <row r="3" spans="1:24" ht="17.25" thickBot="1">
      <c r="A3" s="44"/>
      <c r="B3" s="44"/>
      <c r="C3" s="44"/>
      <c r="D3" s="44"/>
      <c r="E3" s="26" t="s">
        <v>13832</v>
      </c>
      <c r="F3" s="26" t="s">
        <v>13831</v>
      </c>
      <c r="G3" s="26" t="s">
        <v>13830</v>
      </c>
      <c r="H3" s="26" t="s">
        <v>13829</v>
      </c>
      <c r="I3" s="44"/>
      <c r="J3" s="26"/>
      <c r="K3" s="44"/>
      <c r="U3" t="s">
        <v>3</v>
      </c>
      <c r="V3" t="str">
        <f t="shared" si="0"/>
        <v>이강래</v>
      </c>
      <c r="W3" t="str">
        <f t="shared" si="0"/>
        <v>정상모</v>
      </c>
      <c r="X3" t="str">
        <f t="shared" si="0"/>
        <v>이용호</v>
      </c>
    </row>
    <row r="4" spans="1:24" ht="17.25" thickBot="1">
      <c r="A4" s="3" t="s">
        <v>30</v>
      </c>
      <c r="B4" s="3"/>
      <c r="C4" s="4">
        <v>70326</v>
      </c>
      <c r="D4" s="4">
        <v>52037</v>
      </c>
      <c r="E4" s="4">
        <v>21190</v>
      </c>
      <c r="F4" s="4">
        <v>1398</v>
      </c>
      <c r="G4" s="4">
        <v>27912</v>
      </c>
      <c r="H4" s="5">
        <v>663</v>
      </c>
      <c r="I4" s="4">
        <v>51163</v>
      </c>
      <c r="J4" s="5">
        <v>874</v>
      </c>
      <c r="K4" s="4">
        <v>18289</v>
      </c>
      <c r="V4" s="8"/>
      <c r="W4" s="8"/>
      <c r="X4" s="8"/>
    </row>
    <row r="5" spans="1:24" ht="23.25" thickBot="1">
      <c r="A5" s="3" t="s">
        <v>31</v>
      </c>
      <c r="B5" s="3"/>
      <c r="C5" s="5">
        <v>324</v>
      </c>
      <c r="D5" s="5">
        <v>296</v>
      </c>
      <c r="E5" s="5">
        <v>111</v>
      </c>
      <c r="F5" s="5">
        <v>5</v>
      </c>
      <c r="G5" s="5">
        <v>135</v>
      </c>
      <c r="H5" s="5">
        <v>7</v>
      </c>
      <c r="I5" s="5">
        <v>258</v>
      </c>
      <c r="J5" s="5">
        <v>38</v>
      </c>
      <c r="K5" s="5">
        <v>28</v>
      </c>
      <c r="T5" t="s">
        <v>2929</v>
      </c>
      <c r="U5">
        <f>SUMIF($A:$A,"합계",D:D)</f>
        <v>88743</v>
      </c>
      <c r="V5">
        <f>SUMIF($A:$A,"합계",E:E)</f>
        <v>40448</v>
      </c>
      <c r="W5">
        <f>SUMIF($A:$A,"합계",F:F)</f>
        <v>2335</v>
      </c>
      <c r="X5">
        <f>SUMIF($A:$A,"합계",G:G)</f>
        <v>43118</v>
      </c>
    </row>
    <row r="6" spans="1:24" ht="23.25" thickBot="1">
      <c r="A6" s="3" t="s">
        <v>32</v>
      </c>
      <c r="B6" s="3"/>
      <c r="C6" s="4">
        <v>3713</v>
      </c>
      <c r="D6" s="4">
        <v>3711</v>
      </c>
      <c r="E6" s="4">
        <v>1908</v>
      </c>
      <c r="F6" s="5">
        <v>160</v>
      </c>
      <c r="G6" s="4">
        <v>1517</v>
      </c>
      <c r="H6" s="5">
        <v>53</v>
      </c>
      <c r="I6" s="4">
        <v>3638</v>
      </c>
      <c r="J6" s="5">
        <v>73</v>
      </c>
      <c r="K6" s="5">
        <v>2</v>
      </c>
      <c r="T6" t="s">
        <v>2930</v>
      </c>
      <c r="U6">
        <f>U5-U7</f>
        <v>32715</v>
      </c>
      <c r="V6">
        <f>V5-V7</f>
        <v>14211</v>
      </c>
      <c r="W6">
        <f>W5-W7</f>
        <v>837</v>
      </c>
      <c r="X6">
        <f>X5-X7</f>
        <v>16427</v>
      </c>
    </row>
    <row r="7" spans="1:24" ht="23.25" thickBot="1">
      <c r="A7" s="3" t="s">
        <v>33</v>
      </c>
      <c r="B7" s="3"/>
      <c r="C7" s="5">
        <v>128</v>
      </c>
      <c r="D7" s="5">
        <v>26</v>
      </c>
      <c r="E7" s="5">
        <v>22</v>
      </c>
      <c r="F7" s="5">
        <v>1</v>
      </c>
      <c r="G7" s="5">
        <v>3</v>
      </c>
      <c r="H7" s="5">
        <v>0</v>
      </c>
      <c r="I7" s="5">
        <v>26</v>
      </c>
      <c r="J7" s="5">
        <v>0</v>
      </c>
      <c r="K7" s="5">
        <v>102</v>
      </c>
      <c r="T7" t="s">
        <v>2931</v>
      </c>
      <c r="U7">
        <f>U11+U10+U9</f>
        <v>56028</v>
      </c>
      <c r="V7">
        <f>V11+V10+V9</f>
        <v>26237</v>
      </c>
      <c r="W7">
        <f>W11+W10+W9</f>
        <v>1498</v>
      </c>
      <c r="X7">
        <f>X11+X10+X9</f>
        <v>26691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13912</v>
      </c>
      <c r="B9" s="3" t="s">
        <v>36</v>
      </c>
      <c r="C9" s="4">
        <v>3367</v>
      </c>
      <c r="D9" s="4">
        <v>2398</v>
      </c>
      <c r="E9" s="4">
        <v>1030</v>
      </c>
      <c r="F9" s="5">
        <v>79</v>
      </c>
      <c r="G9" s="4">
        <v>1209</v>
      </c>
      <c r="H9" s="5">
        <v>24</v>
      </c>
      <c r="I9" s="4">
        <v>2342</v>
      </c>
      <c r="J9" s="5">
        <v>56</v>
      </c>
      <c r="K9" s="5">
        <v>969</v>
      </c>
      <c r="T9" t="s">
        <v>2934</v>
      </c>
      <c r="U9">
        <f>SUMIF($A:$A,"거소·선상투표",D:D)+SUMIF($A:$A,"국외부재자투표",D:D)+SUMIF($A:$A,"국외부재자투표(공관)",D:D)</f>
        <v>657</v>
      </c>
      <c r="V9">
        <f t="shared" ref="V9:X11" si="1">SUMIF($A:$A,"거소·선상투표",E:E)+SUMIF($A:$A,"국외부재자투표",E:E)+SUMIF($A:$A,"국외부재자투표(공관)",E:E)</f>
        <v>354</v>
      </c>
      <c r="W9">
        <f t="shared" si="1"/>
        <v>22</v>
      </c>
      <c r="X9">
        <f t="shared" si="1"/>
        <v>227</v>
      </c>
    </row>
    <row r="10" spans="1:24" ht="23.25" thickBot="1">
      <c r="A10" s="3"/>
      <c r="B10" s="3" t="s">
        <v>37</v>
      </c>
      <c r="C10" s="4">
        <v>1413</v>
      </c>
      <c r="D10" s="4">
        <v>1413</v>
      </c>
      <c r="E10" s="5">
        <v>625</v>
      </c>
      <c r="F10" s="5">
        <v>40</v>
      </c>
      <c r="G10" s="5">
        <v>707</v>
      </c>
      <c r="H10" s="5">
        <v>10</v>
      </c>
      <c r="I10" s="4">
        <v>1382</v>
      </c>
      <c r="J10" s="5">
        <v>31</v>
      </c>
      <c r="K10" s="5">
        <v>0</v>
      </c>
      <c r="T10" t="s">
        <v>2932</v>
      </c>
      <c r="U10">
        <f>SUMIF($B:$B,"관내사전투표",D:D)</f>
        <v>47175</v>
      </c>
      <c r="V10">
        <f t="shared" ref="V10:X12" si="2">SUMIF($B:$B,"관내사전투표",E:E)</f>
        <v>21301</v>
      </c>
      <c r="W10">
        <f t="shared" si="2"/>
        <v>1134</v>
      </c>
      <c r="X10">
        <f t="shared" si="2"/>
        <v>23444</v>
      </c>
    </row>
    <row r="11" spans="1:24" ht="17.25" thickBot="1">
      <c r="A11" s="3"/>
      <c r="B11" s="3" t="s">
        <v>13911</v>
      </c>
      <c r="C11" s="5">
        <v>874</v>
      </c>
      <c r="D11" s="5">
        <v>427</v>
      </c>
      <c r="E11" s="5">
        <v>178</v>
      </c>
      <c r="F11" s="5">
        <v>15</v>
      </c>
      <c r="G11" s="5">
        <v>213</v>
      </c>
      <c r="H11" s="5">
        <v>7</v>
      </c>
      <c r="I11" s="5">
        <v>413</v>
      </c>
      <c r="J11" s="5">
        <v>14</v>
      </c>
      <c r="K11" s="5">
        <v>447</v>
      </c>
      <c r="T11" t="s">
        <v>2933</v>
      </c>
      <c r="U11">
        <f>SUMIF($A:$A,"관외사전투표",D:D)</f>
        <v>8196</v>
      </c>
      <c r="V11">
        <f t="shared" ref="V11:X13" si="3">SUMIF($A:$A,"관외사전투표",E:E)</f>
        <v>4582</v>
      </c>
      <c r="W11">
        <f t="shared" si="3"/>
        <v>342</v>
      </c>
      <c r="X11">
        <f t="shared" si="3"/>
        <v>3020</v>
      </c>
    </row>
    <row r="12" spans="1:24" ht="17.25" thickBot="1">
      <c r="A12" s="3"/>
      <c r="B12" s="3" t="s">
        <v>13910</v>
      </c>
      <c r="C12" s="4">
        <v>1080</v>
      </c>
      <c r="D12" s="5">
        <v>558</v>
      </c>
      <c r="E12" s="5">
        <v>227</v>
      </c>
      <c r="F12" s="5">
        <v>24</v>
      </c>
      <c r="G12" s="5">
        <v>289</v>
      </c>
      <c r="H12" s="5">
        <v>7</v>
      </c>
      <c r="I12" s="5">
        <v>547</v>
      </c>
      <c r="J12" s="5">
        <v>11</v>
      </c>
      <c r="K12" s="5">
        <v>522</v>
      </c>
    </row>
    <row r="13" spans="1:24" ht="17.25" thickBot="1">
      <c r="A13" s="3" t="s">
        <v>11629</v>
      </c>
      <c r="B13" s="3" t="s">
        <v>36</v>
      </c>
      <c r="C13" s="4">
        <v>2103</v>
      </c>
      <c r="D13" s="4">
        <v>1585</v>
      </c>
      <c r="E13" s="5">
        <v>654</v>
      </c>
      <c r="F13" s="5">
        <v>34</v>
      </c>
      <c r="G13" s="5">
        <v>839</v>
      </c>
      <c r="H13" s="5">
        <v>23</v>
      </c>
      <c r="I13" s="4">
        <v>1550</v>
      </c>
      <c r="J13" s="5">
        <v>35</v>
      </c>
      <c r="K13" s="5">
        <v>518</v>
      </c>
    </row>
    <row r="14" spans="1:24" ht="23.25" thickBot="1">
      <c r="A14" s="3"/>
      <c r="B14" s="3" t="s">
        <v>37</v>
      </c>
      <c r="C14" s="5">
        <v>972</v>
      </c>
      <c r="D14" s="5">
        <v>972</v>
      </c>
      <c r="E14" s="5">
        <v>400</v>
      </c>
      <c r="F14" s="5">
        <v>21</v>
      </c>
      <c r="G14" s="5">
        <v>523</v>
      </c>
      <c r="H14" s="5">
        <v>9</v>
      </c>
      <c r="I14" s="5">
        <v>953</v>
      </c>
      <c r="J14" s="5">
        <v>19</v>
      </c>
      <c r="K14" s="5">
        <v>0</v>
      </c>
      <c r="U14" s="8"/>
      <c r="V14" s="8"/>
      <c r="W14" s="8"/>
      <c r="X14" s="8"/>
    </row>
    <row r="15" spans="1:24" ht="17.25" thickBot="1">
      <c r="A15" s="3"/>
      <c r="B15" s="3" t="s">
        <v>11628</v>
      </c>
      <c r="C15" s="5">
        <v>941</v>
      </c>
      <c r="D15" s="5">
        <v>480</v>
      </c>
      <c r="E15" s="5">
        <v>197</v>
      </c>
      <c r="F15" s="5">
        <v>11</v>
      </c>
      <c r="G15" s="5">
        <v>256</v>
      </c>
      <c r="H15" s="5">
        <v>6</v>
      </c>
      <c r="I15" s="5">
        <v>470</v>
      </c>
      <c r="J15" s="5">
        <v>10</v>
      </c>
      <c r="K15" s="5">
        <v>461</v>
      </c>
      <c r="U15" s="8"/>
      <c r="V15" s="8"/>
      <c r="W15" s="8"/>
      <c r="X15" s="8"/>
    </row>
    <row r="16" spans="1:24" ht="17.25" thickBot="1">
      <c r="A16" s="3"/>
      <c r="B16" s="3" t="s">
        <v>11627</v>
      </c>
      <c r="C16" s="5">
        <v>190</v>
      </c>
      <c r="D16" s="5">
        <v>133</v>
      </c>
      <c r="E16" s="5">
        <v>57</v>
      </c>
      <c r="F16" s="5">
        <v>2</v>
      </c>
      <c r="G16" s="5">
        <v>60</v>
      </c>
      <c r="H16" s="5">
        <v>8</v>
      </c>
      <c r="I16" s="5">
        <v>127</v>
      </c>
      <c r="J16" s="5">
        <v>6</v>
      </c>
      <c r="K16" s="5">
        <v>57</v>
      </c>
    </row>
    <row r="17" spans="1:11" ht="17.25" thickBot="1">
      <c r="A17" s="3" t="s">
        <v>13909</v>
      </c>
      <c r="B17" s="3" t="s">
        <v>36</v>
      </c>
      <c r="C17" s="4">
        <v>1020</v>
      </c>
      <c r="D17" s="5">
        <v>714</v>
      </c>
      <c r="E17" s="5">
        <v>274</v>
      </c>
      <c r="F17" s="5">
        <v>13</v>
      </c>
      <c r="G17" s="5">
        <v>369</v>
      </c>
      <c r="H17" s="5">
        <v>40</v>
      </c>
      <c r="I17" s="5">
        <v>696</v>
      </c>
      <c r="J17" s="5">
        <v>18</v>
      </c>
      <c r="K17" s="5">
        <v>306</v>
      </c>
    </row>
    <row r="18" spans="1:11" ht="23.25" thickBot="1">
      <c r="A18" s="3"/>
      <c r="B18" s="3" t="s">
        <v>37</v>
      </c>
      <c r="C18" s="5">
        <v>440</v>
      </c>
      <c r="D18" s="5">
        <v>440</v>
      </c>
      <c r="E18" s="5">
        <v>174</v>
      </c>
      <c r="F18" s="5">
        <v>10</v>
      </c>
      <c r="G18" s="5">
        <v>212</v>
      </c>
      <c r="H18" s="5">
        <v>31</v>
      </c>
      <c r="I18" s="5">
        <v>427</v>
      </c>
      <c r="J18" s="5">
        <v>13</v>
      </c>
      <c r="K18" s="5">
        <v>0</v>
      </c>
    </row>
    <row r="19" spans="1:11" ht="23.25" thickBot="1">
      <c r="A19" s="3"/>
      <c r="B19" s="3" t="s">
        <v>13908</v>
      </c>
      <c r="C19" s="5">
        <v>580</v>
      </c>
      <c r="D19" s="5">
        <v>274</v>
      </c>
      <c r="E19" s="5">
        <v>100</v>
      </c>
      <c r="F19" s="5">
        <v>3</v>
      </c>
      <c r="G19" s="5">
        <v>157</v>
      </c>
      <c r="H19" s="5">
        <v>9</v>
      </c>
      <c r="I19" s="5">
        <v>269</v>
      </c>
      <c r="J19" s="5">
        <v>5</v>
      </c>
      <c r="K19" s="5">
        <v>306</v>
      </c>
    </row>
    <row r="20" spans="1:11" ht="17.25" thickBot="1">
      <c r="A20" s="3" t="s">
        <v>13907</v>
      </c>
      <c r="B20" s="3" t="s">
        <v>36</v>
      </c>
      <c r="C20" s="4">
        <v>1752</v>
      </c>
      <c r="D20" s="4">
        <v>1249</v>
      </c>
      <c r="E20" s="5">
        <v>467</v>
      </c>
      <c r="F20" s="5">
        <v>24</v>
      </c>
      <c r="G20" s="5">
        <v>708</v>
      </c>
      <c r="H20" s="5">
        <v>22</v>
      </c>
      <c r="I20" s="4">
        <v>1221</v>
      </c>
      <c r="J20" s="5">
        <v>28</v>
      </c>
      <c r="K20" s="5">
        <v>503</v>
      </c>
    </row>
    <row r="21" spans="1:11" ht="23.25" thickBot="1">
      <c r="A21" s="3"/>
      <c r="B21" s="3" t="s">
        <v>37</v>
      </c>
      <c r="C21" s="5">
        <v>789</v>
      </c>
      <c r="D21" s="5">
        <v>789</v>
      </c>
      <c r="E21" s="5">
        <v>279</v>
      </c>
      <c r="F21" s="5">
        <v>16</v>
      </c>
      <c r="G21" s="5">
        <v>464</v>
      </c>
      <c r="H21" s="5">
        <v>13</v>
      </c>
      <c r="I21" s="5">
        <v>772</v>
      </c>
      <c r="J21" s="5">
        <v>17</v>
      </c>
      <c r="K21" s="5">
        <v>0</v>
      </c>
    </row>
    <row r="22" spans="1:11" ht="23.25" thickBot="1">
      <c r="A22" s="3"/>
      <c r="B22" s="3" t="s">
        <v>13906</v>
      </c>
      <c r="C22" s="5">
        <v>963</v>
      </c>
      <c r="D22" s="5">
        <v>460</v>
      </c>
      <c r="E22" s="5">
        <v>188</v>
      </c>
      <c r="F22" s="5">
        <v>8</v>
      </c>
      <c r="G22" s="5">
        <v>244</v>
      </c>
      <c r="H22" s="5">
        <v>9</v>
      </c>
      <c r="I22" s="5">
        <v>449</v>
      </c>
      <c r="J22" s="5">
        <v>11</v>
      </c>
      <c r="K22" s="5">
        <v>503</v>
      </c>
    </row>
    <row r="23" spans="1:11" ht="17.25" thickBot="1">
      <c r="A23" s="3" t="s">
        <v>13905</v>
      </c>
      <c r="B23" s="3" t="s">
        <v>36</v>
      </c>
      <c r="C23" s="4">
        <v>1600</v>
      </c>
      <c r="D23" s="4">
        <v>1205</v>
      </c>
      <c r="E23" s="5">
        <v>452</v>
      </c>
      <c r="F23" s="5">
        <v>46</v>
      </c>
      <c r="G23" s="5">
        <v>656</v>
      </c>
      <c r="H23" s="5">
        <v>28</v>
      </c>
      <c r="I23" s="4">
        <v>1182</v>
      </c>
      <c r="J23" s="5">
        <v>23</v>
      </c>
      <c r="K23" s="5">
        <v>395</v>
      </c>
    </row>
    <row r="24" spans="1:11" ht="23.25" thickBot="1">
      <c r="A24" s="3"/>
      <c r="B24" s="3" t="s">
        <v>37</v>
      </c>
      <c r="C24" s="5">
        <v>695</v>
      </c>
      <c r="D24" s="5">
        <v>695</v>
      </c>
      <c r="E24" s="5">
        <v>278</v>
      </c>
      <c r="F24" s="5">
        <v>29</v>
      </c>
      <c r="G24" s="5">
        <v>366</v>
      </c>
      <c r="H24" s="5">
        <v>12</v>
      </c>
      <c r="I24" s="5">
        <v>685</v>
      </c>
      <c r="J24" s="5">
        <v>10</v>
      </c>
      <c r="K24" s="5">
        <v>0</v>
      </c>
    </row>
    <row r="25" spans="1:11" ht="23.25" thickBot="1">
      <c r="A25" s="3"/>
      <c r="B25" s="3" t="s">
        <v>13904</v>
      </c>
      <c r="C25" s="5">
        <v>905</v>
      </c>
      <c r="D25" s="5">
        <v>510</v>
      </c>
      <c r="E25" s="5">
        <v>174</v>
      </c>
      <c r="F25" s="5">
        <v>17</v>
      </c>
      <c r="G25" s="5">
        <v>290</v>
      </c>
      <c r="H25" s="5">
        <v>16</v>
      </c>
      <c r="I25" s="5">
        <v>497</v>
      </c>
      <c r="J25" s="5">
        <v>13</v>
      </c>
      <c r="K25" s="5">
        <v>395</v>
      </c>
    </row>
    <row r="26" spans="1:11" ht="17.25" thickBot="1">
      <c r="A26" s="3" t="s">
        <v>13903</v>
      </c>
      <c r="B26" s="3" t="s">
        <v>36</v>
      </c>
      <c r="C26" s="4">
        <v>2066</v>
      </c>
      <c r="D26" s="4">
        <v>1522</v>
      </c>
      <c r="E26" s="5">
        <v>705</v>
      </c>
      <c r="F26" s="5">
        <v>33</v>
      </c>
      <c r="G26" s="5">
        <v>724</v>
      </c>
      <c r="H26" s="5">
        <v>25</v>
      </c>
      <c r="I26" s="4">
        <v>1487</v>
      </c>
      <c r="J26" s="5">
        <v>35</v>
      </c>
      <c r="K26" s="5">
        <v>544</v>
      </c>
    </row>
    <row r="27" spans="1:11" ht="23.25" thickBot="1">
      <c r="A27" s="3"/>
      <c r="B27" s="3" t="s">
        <v>37</v>
      </c>
      <c r="C27" s="5">
        <v>785</v>
      </c>
      <c r="D27" s="5">
        <v>785</v>
      </c>
      <c r="E27" s="5">
        <v>352</v>
      </c>
      <c r="F27" s="5">
        <v>21</v>
      </c>
      <c r="G27" s="5">
        <v>381</v>
      </c>
      <c r="H27" s="5">
        <v>11</v>
      </c>
      <c r="I27" s="5">
        <v>765</v>
      </c>
      <c r="J27" s="5">
        <v>20</v>
      </c>
      <c r="K27" s="5">
        <v>0</v>
      </c>
    </row>
    <row r="28" spans="1:11" ht="23.25" thickBot="1">
      <c r="A28" s="3"/>
      <c r="B28" s="3" t="s">
        <v>13902</v>
      </c>
      <c r="C28" s="4">
        <v>1281</v>
      </c>
      <c r="D28" s="5">
        <v>737</v>
      </c>
      <c r="E28" s="5">
        <v>353</v>
      </c>
      <c r="F28" s="5">
        <v>12</v>
      </c>
      <c r="G28" s="5">
        <v>343</v>
      </c>
      <c r="H28" s="5">
        <v>14</v>
      </c>
      <c r="I28" s="5">
        <v>722</v>
      </c>
      <c r="J28" s="5">
        <v>15</v>
      </c>
      <c r="K28" s="5">
        <v>544</v>
      </c>
    </row>
    <row r="29" spans="1:11" ht="17.25" thickBot="1">
      <c r="A29" s="3" t="s">
        <v>12092</v>
      </c>
      <c r="B29" s="3" t="s">
        <v>36</v>
      </c>
      <c r="C29" s="4">
        <v>1425</v>
      </c>
      <c r="D29" s="5">
        <v>986</v>
      </c>
      <c r="E29" s="5">
        <v>360</v>
      </c>
      <c r="F29" s="5">
        <v>25</v>
      </c>
      <c r="G29" s="5">
        <v>562</v>
      </c>
      <c r="H29" s="5">
        <v>10</v>
      </c>
      <c r="I29" s="5">
        <v>957</v>
      </c>
      <c r="J29" s="5">
        <v>29</v>
      </c>
      <c r="K29" s="5">
        <v>439</v>
      </c>
    </row>
    <row r="30" spans="1:11" ht="23.25" thickBot="1">
      <c r="A30" s="3"/>
      <c r="B30" s="3" t="s">
        <v>37</v>
      </c>
      <c r="C30" s="5">
        <v>526</v>
      </c>
      <c r="D30" s="5">
        <v>526</v>
      </c>
      <c r="E30" s="5">
        <v>194</v>
      </c>
      <c r="F30" s="5">
        <v>8</v>
      </c>
      <c r="G30" s="5">
        <v>308</v>
      </c>
      <c r="H30" s="5">
        <v>5</v>
      </c>
      <c r="I30" s="5">
        <v>515</v>
      </c>
      <c r="J30" s="5">
        <v>11</v>
      </c>
      <c r="K30" s="5">
        <v>0</v>
      </c>
    </row>
    <row r="31" spans="1:11" ht="23.25" thickBot="1">
      <c r="A31" s="3"/>
      <c r="B31" s="3" t="s">
        <v>13901</v>
      </c>
      <c r="C31" s="5">
        <v>899</v>
      </c>
      <c r="D31" s="5">
        <v>460</v>
      </c>
      <c r="E31" s="5">
        <v>166</v>
      </c>
      <c r="F31" s="5">
        <v>17</v>
      </c>
      <c r="G31" s="5">
        <v>254</v>
      </c>
      <c r="H31" s="5">
        <v>5</v>
      </c>
      <c r="I31" s="5">
        <v>442</v>
      </c>
      <c r="J31" s="5">
        <v>18</v>
      </c>
      <c r="K31" s="5">
        <v>439</v>
      </c>
    </row>
    <row r="32" spans="1:11" ht="17.25" thickBot="1">
      <c r="A32" s="3" t="s">
        <v>13711</v>
      </c>
      <c r="B32" s="3" t="s">
        <v>36</v>
      </c>
      <c r="C32" s="4">
        <v>1479</v>
      </c>
      <c r="D32" s="4">
        <v>1070</v>
      </c>
      <c r="E32" s="5">
        <v>484</v>
      </c>
      <c r="F32" s="5">
        <v>22</v>
      </c>
      <c r="G32" s="5">
        <v>516</v>
      </c>
      <c r="H32" s="5">
        <v>13</v>
      </c>
      <c r="I32" s="4">
        <v>1035</v>
      </c>
      <c r="J32" s="5">
        <v>35</v>
      </c>
      <c r="K32" s="5">
        <v>409</v>
      </c>
    </row>
    <row r="33" spans="1:11" ht="23.25" thickBot="1">
      <c r="A33" s="3"/>
      <c r="B33" s="3" t="s">
        <v>37</v>
      </c>
      <c r="C33" s="5">
        <v>751</v>
      </c>
      <c r="D33" s="5">
        <v>751</v>
      </c>
      <c r="E33" s="5">
        <v>343</v>
      </c>
      <c r="F33" s="5">
        <v>11</v>
      </c>
      <c r="G33" s="5">
        <v>361</v>
      </c>
      <c r="H33" s="5">
        <v>7</v>
      </c>
      <c r="I33" s="5">
        <v>722</v>
      </c>
      <c r="J33" s="5">
        <v>29</v>
      </c>
      <c r="K33" s="5">
        <v>0</v>
      </c>
    </row>
    <row r="34" spans="1:11" ht="23.25" thickBot="1">
      <c r="A34" s="3"/>
      <c r="B34" s="3" t="s">
        <v>13900</v>
      </c>
      <c r="C34" s="5">
        <v>728</v>
      </c>
      <c r="D34" s="5">
        <v>319</v>
      </c>
      <c r="E34" s="5">
        <v>141</v>
      </c>
      <c r="F34" s="5">
        <v>11</v>
      </c>
      <c r="G34" s="5">
        <v>155</v>
      </c>
      <c r="H34" s="5">
        <v>6</v>
      </c>
      <c r="I34" s="5">
        <v>313</v>
      </c>
      <c r="J34" s="5">
        <v>6</v>
      </c>
      <c r="K34" s="5">
        <v>409</v>
      </c>
    </row>
    <row r="35" spans="1:11" ht="17.25" thickBot="1">
      <c r="A35" s="3" t="s">
        <v>13899</v>
      </c>
      <c r="B35" s="3" t="s">
        <v>36</v>
      </c>
      <c r="C35" s="4">
        <v>1345</v>
      </c>
      <c r="D35" s="4">
        <v>1044</v>
      </c>
      <c r="E35" s="5">
        <v>389</v>
      </c>
      <c r="F35" s="5">
        <v>21</v>
      </c>
      <c r="G35" s="5">
        <v>607</v>
      </c>
      <c r="H35" s="5">
        <v>7</v>
      </c>
      <c r="I35" s="4">
        <v>1024</v>
      </c>
      <c r="J35" s="5">
        <v>20</v>
      </c>
      <c r="K35" s="5">
        <v>301</v>
      </c>
    </row>
    <row r="36" spans="1:11" ht="23.25" thickBot="1">
      <c r="A36" s="3"/>
      <c r="B36" s="3" t="s">
        <v>37</v>
      </c>
      <c r="C36" s="5">
        <v>688</v>
      </c>
      <c r="D36" s="5">
        <v>688</v>
      </c>
      <c r="E36" s="5">
        <v>253</v>
      </c>
      <c r="F36" s="5">
        <v>17</v>
      </c>
      <c r="G36" s="5">
        <v>395</v>
      </c>
      <c r="H36" s="5">
        <v>6</v>
      </c>
      <c r="I36" s="5">
        <v>671</v>
      </c>
      <c r="J36" s="5">
        <v>17</v>
      </c>
      <c r="K36" s="5">
        <v>0</v>
      </c>
    </row>
    <row r="37" spans="1:11" ht="23.25" thickBot="1">
      <c r="A37" s="3"/>
      <c r="B37" s="3" t="s">
        <v>13898</v>
      </c>
      <c r="C37" s="5">
        <v>657</v>
      </c>
      <c r="D37" s="5">
        <v>356</v>
      </c>
      <c r="E37" s="5">
        <v>136</v>
      </c>
      <c r="F37" s="5">
        <v>4</v>
      </c>
      <c r="G37" s="5">
        <v>212</v>
      </c>
      <c r="H37" s="5">
        <v>1</v>
      </c>
      <c r="I37" s="5">
        <v>353</v>
      </c>
      <c r="J37" s="5">
        <v>3</v>
      </c>
      <c r="K37" s="5">
        <v>301</v>
      </c>
    </row>
    <row r="38" spans="1:11" ht="17.25" thickBot="1">
      <c r="A38" s="3" t="s">
        <v>13897</v>
      </c>
      <c r="B38" s="3" t="s">
        <v>36</v>
      </c>
      <c r="C38" s="5">
        <v>787</v>
      </c>
      <c r="D38" s="5">
        <v>608</v>
      </c>
      <c r="E38" s="5">
        <v>202</v>
      </c>
      <c r="F38" s="5">
        <v>16</v>
      </c>
      <c r="G38" s="5">
        <v>372</v>
      </c>
      <c r="H38" s="5">
        <v>3</v>
      </c>
      <c r="I38" s="5">
        <v>593</v>
      </c>
      <c r="J38" s="5">
        <v>15</v>
      </c>
      <c r="K38" s="5">
        <v>179</v>
      </c>
    </row>
    <row r="39" spans="1:11" ht="23.25" thickBot="1">
      <c r="A39" s="3"/>
      <c r="B39" s="3" t="s">
        <v>37</v>
      </c>
      <c r="C39" s="5">
        <v>337</v>
      </c>
      <c r="D39" s="5">
        <v>337</v>
      </c>
      <c r="E39" s="5">
        <v>103</v>
      </c>
      <c r="F39" s="5">
        <v>8</v>
      </c>
      <c r="G39" s="5">
        <v>218</v>
      </c>
      <c r="H39" s="5">
        <v>1</v>
      </c>
      <c r="I39" s="5">
        <v>330</v>
      </c>
      <c r="J39" s="5">
        <v>7</v>
      </c>
      <c r="K39" s="5">
        <v>0</v>
      </c>
    </row>
    <row r="40" spans="1:11" ht="23.25" thickBot="1">
      <c r="A40" s="3"/>
      <c r="B40" s="3" t="s">
        <v>13896</v>
      </c>
      <c r="C40" s="5">
        <v>450</v>
      </c>
      <c r="D40" s="5">
        <v>271</v>
      </c>
      <c r="E40" s="5">
        <v>99</v>
      </c>
      <c r="F40" s="5">
        <v>8</v>
      </c>
      <c r="G40" s="5">
        <v>154</v>
      </c>
      <c r="H40" s="5">
        <v>2</v>
      </c>
      <c r="I40" s="5">
        <v>263</v>
      </c>
      <c r="J40" s="5">
        <v>8</v>
      </c>
      <c r="K40" s="5">
        <v>179</v>
      </c>
    </row>
    <row r="41" spans="1:11" ht="17.25" thickBot="1">
      <c r="A41" s="3" t="s">
        <v>13895</v>
      </c>
      <c r="B41" s="3" t="s">
        <v>36</v>
      </c>
      <c r="C41" s="4">
        <v>1328</v>
      </c>
      <c r="D41" s="4">
        <v>1004</v>
      </c>
      <c r="E41" s="5">
        <v>217</v>
      </c>
      <c r="F41" s="5">
        <v>20</v>
      </c>
      <c r="G41" s="5">
        <v>724</v>
      </c>
      <c r="H41" s="5">
        <v>18</v>
      </c>
      <c r="I41" s="5">
        <v>979</v>
      </c>
      <c r="J41" s="5">
        <v>25</v>
      </c>
      <c r="K41" s="5">
        <v>324</v>
      </c>
    </row>
    <row r="42" spans="1:11" ht="23.25" thickBot="1">
      <c r="A42" s="3"/>
      <c r="B42" s="3" t="s">
        <v>37</v>
      </c>
      <c r="C42" s="5">
        <v>700</v>
      </c>
      <c r="D42" s="5">
        <v>700</v>
      </c>
      <c r="E42" s="5">
        <v>146</v>
      </c>
      <c r="F42" s="5">
        <v>12</v>
      </c>
      <c r="G42" s="5">
        <v>514</v>
      </c>
      <c r="H42" s="5">
        <v>16</v>
      </c>
      <c r="I42" s="5">
        <v>688</v>
      </c>
      <c r="J42" s="5">
        <v>12</v>
      </c>
      <c r="K42" s="5">
        <v>0</v>
      </c>
    </row>
    <row r="43" spans="1:11" ht="23.25" thickBot="1">
      <c r="A43" s="3"/>
      <c r="B43" s="3" t="s">
        <v>13894</v>
      </c>
      <c r="C43" s="5">
        <v>628</v>
      </c>
      <c r="D43" s="5">
        <v>304</v>
      </c>
      <c r="E43" s="5">
        <v>71</v>
      </c>
      <c r="F43" s="5">
        <v>8</v>
      </c>
      <c r="G43" s="5">
        <v>210</v>
      </c>
      <c r="H43" s="5">
        <v>2</v>
      </c>
      <c r="I43" s="5">
        <v>291</v>
      </c>
      <c r="J43" s="5">
        <v>13</v>
      </c>
      <c r="K43" s="5">
        <v>324</v>
      </c>
    </row>
    <row r="44" spans="1:11" ht="17.25" thickBot="1">
      <c r="A44" s="3" t="s">
        <v>13893</v>
      </c>
      <c r="B44" s="3" t="s">
        <v>36</v>
      </c>
      <c r="C44" s="4">
        <v>1567</v>
      </c>
      <c r="D44" s="4">
        <v>1188</v>
      </c>
      <c r="E44" s="5">
        <v>517</v>
      </c>
      <c r="F44" s="5">
        <v>29</v>
      </c>
      <c r="G44" s="5">
        <v>590</v>
      </c>
      <c r="H44" s="5">
        <v>25</v>
      </c>
      <c r="I44" s="4">
        <v>1161</v>
      </c>
      <c r="J44" s="5">
        <v>27</v>
      </c>
      <c r="K44" s="5">
        <v>379</v>
      </c>
    </row>
    <row r="45" spans="1:11" ht="23.25" thickBot="1">
      <c r="A45" s="3"/>
      <c r="B45" s="3" t="s">
        <v>37</v>
      </c>
      <c r="C45" s="5">
        <v>794</v>
      </c>
      <c r="D45" s="5">
        <v>794</v>
      </c>
      <c r="E45" s="5">
        <v>357</v>
      </c>
      <c r="F45" s="5">
        <v>24</v>
      </c>
      <c r="G45" s="5">
        <v>379</v>
      </c>
      <c r="H45" s="5">
        <v>19</v>
      </c>
      <c r="I45" s="5">
        <v>779</v>
      </c>
      <c r="J45" s="5">
        <v>15</v>
      </c>
      <c r="K45" s="5">
        <v>0</v>
      </c>
    </row>
    <row r="46" spans="1:11" ht="23.25" thickBot="1">
      <c r="A46" s="3"/>
      <c r="B46" s="3" t="s">
        <v>13892</v>
      </c>
      <c r="C46" s="5">
        <v>773</v>
      </c>
      <c r="D46" s="5">
        <v>394</v>
      </c>
      <c r="E46" s="5">
        <v>160</v>
      </c>
      <c r="F46" s="5">
        <v>5</v>
      </c>
      <c r="G46" s="5">
        <v>211</v>
      </c>
      <c r="H46" s="5">
        <v>6</v>
      </c>
      <c r="I46" s="5">
        <v>382</v>
      </c>
      <c r="J46" s="5">
        <v>12</v>
      </c>
      <c r="K46" s="5">
        <v>379</v>
      </c>
    </row>
    <row r="47" spans="1:11" ht="17.25" thickBot="1">
      <c r="A47" s="3" t="s">
        <v>13891</v>
      </c>
      <c r="B47" s="3" t="s">
        <v>36</v>
      </c>
      <c r="C47" s="4">
        <v>1915</v>
      </c>
      <c r="D47" s="4">
        <v>1419</v>
      </c>
      <c r="E47" s="5">
        <v>555</v>
      </c>
      <c r="F47" s="5">
        <v>31</v>
      </c>
      <c r="G47" s="5">
        <v>791</v>
      </c>
      <c r="H47" s="5">
        <v>19</v>
      </c>
      <c r="I47" s="4">
        <v>1396</v>
      </c>
      <c r="J47" s="5">
        <v>23</v>
      </c>
      <c r="K47" s="5">
        <v>496</v>
      </c>
    </row>
    <row r="48" spans="1:11" ht="23.25" thickBot="1">
      <c r="A48" s="3"/>
      <c r="B48" s="3" t="s">
        <v>37</v>
      </c>
      <c r="C48" s="4">
        <v>1014</v>
      </c>
      <c r="D48" s="4">
        <v>1014</v>
      </c>
      <c r="E48" s="5">
        <v>411</v>
      </c>
      <c r="F48" s="5">
        <v>20</v>
      </c>
      <c r="G48" s="5">
        <v>549</v>
      </c>
      <c r="H48" s="5">
        <v>15</v>
      </c>
      <c r="I48" s="5">
        <v>995</v>
      </c>
      <c r="J48" s="5">
        <v>19</v>
      </c>
      <c r="K48" s="5">
        <v>0</v>
      </c>
    </row>
    <row r="49" spans="1:11" ht="23.25" thickBot="1">
      <c r="A49" s="3"/>
      <c r="B49" s="3" t="s">
        <v>13890</v>
      </c>
      <c r="C49" s="5">
        <v>901</v>
      </c>
      <c r="D49" s="5">
        <v>405</v>
      </c>
      <c r="E49" s="5">
        <v>144</v>
      </c>
      <c r="F49" s="5">
        <v>11</v>
      </c>
      <c r="G49" s="5">
        <v>242</v>
      </c>
      <c r="H49" s="5">
        <v>4</v>
      </c>
      <c r="I49" s="5">
        <v>401</v>
      </c>
      <c r="J49" s="5">
        <v>4</v>
      </c>
      <c r="K49" s="5">
        <v>496</v>
      </c>
    </row>
    <row r="50" spans="1:11" ht="17.25" thickBot="1">
      <c r="A50" s="3" t="s">
        <v>13889</v>
      </c>
      <c r="B50" s="3" t="s">
        <v>36</v>
      </c>
      <c r="C50" s="4">
        <v>2410</v>
      </c>
      <c r="D50" s="4">
        <v>1791</v>
      </c>
      <c r="E50" s="5">
        <v>874</v>
      </c>
      <c r="F50" s="5">
        <v>56</v>
      </c>
      <c r="G50" s="5">
        <v>806</v>
      </c>
      <c r="H50" s="5">
        <v>21</v>
      </c>
      <c r="I50" s="4">
        <v>1757</v>
      </c>
      <c r="J50" s="5">
        <v>34</v>
      </c>
      <c r="K50" s="5">
        <v>619</v>
      </c>
    </row>
    <row r="51" spans="1:11" ht="23.25" thickBot="1">
      <c r="A51" s="3"/>
      <c r="B51" s="3" t="s">
        <v>37</v>
      </c>
      <c r="C51" s="4">
        <v>1098</v>
      </c>
      <c r="D51" s="4">
        <v>1098</v>
      </c>
      <c r="E51" s="5">
        <v>558</v>
      </c>
      <c r="F51" s="5">
        <v>36</v>
      </c>
      <c r="G51" s="5">
        <v>474</v>
      </c>
      <c r="H51" s="5">
        <v>11</v>
      </c>
      <c r="I51" s="4">
        <v>1079</v>
      </c>
      <c r="J51" s="5">
        <v>19</v>
      </c>
      <c r="K51" s="5">
        <v>0</v>
      </c>
    </row>
    <row r="52" spans="1:11" ht="23.25" thickBot="1">
      <c r="A52" s="3"/>
      <c r="B52" s="3" t="s">
        <v>13888</v>
      </c>
      <c r="C52" s="4">
        <v>1312</v>
      </c>
      <c r="D52" s="5">
        <v>693</v>
      </c>
      <c r="E52" s="5">
        <v>316</v>
      </c>
      <c r="F52" s="5">
        <v>20</v>
      </c>
      <c r="G52" s="5">
        <v>332</v>
      </c>
      <c r="H52" s="5">
        <v>10</v>
      </c>
      <c r="I52" s="5">
        <v>678</v>
      </c>
      <c r="J52" s="5">
        <v>15</v>
      </c>
      <c r="K52" s="5">
        <v>619</v>
      </c>
    </row>
    <row r="53" spans="1:11" ht="17.25" thickBot="1">
      <c r="A53" s="3" t="s">
        <v>13887</v>
      </c>
      <c r="B53" s="3" t="s">
        <v>36</v>
      </c>
      <c r="C53" s="4">
        <v>1692</v>
      </c>
      <c r="D53" s="4">
        <v>1262</v>
      </c>
      <c r="E53" s="5">
        <v>569</v>
      </c>
      <c r="F53" s="5">
        <v>42</v>
      </c>
      <c r="G53" s="5">
        <v>619</v>
      </c>
      <c r="H53" s="5">
        <v>14</v>
      </c>
      <c r="I53" s="4">
        <v>1244</v>
      </c>
      <c r="J53" s="5">
        <v>18</v>
      </c>
      <c r="K53" s="5">
        <v>430</v>
      </c>
    </row>
    <row r="54" spans="1:11" ht="23.25" thickBot="1">
      <c r="A54" s="3"/>
      <c r="B54" s="3" t="s">
        <v>37</v>
      </c>
      <c r="C54" s="5">
        <v>805</v>
      </c>
      <c r="D54" s="5">
        <v>805</v>
      </c>
      <c r="E54" s="5">
        <v>363</v>
      </c>
      <c r="F54" s="5">
        <v>26</v>
      </c>
      <c r="G54" s="5">
        <v>400</v>
      </c>
      <c r="H54" s="5">
        <v>10</v>
      </c>
      <c r="I54" s="5">
        <v>799</v>
      </c>
      <c r="J54" s="5">
        <v>6</v>
      </c>
      <c r="K54" s="5">
        <v>0</v>
      </c>
    </row>
    <row r="55" spans="1:11" ht="23.25" thickBot="1">
      <c r="A55" s="3"/>
      <c r="B55" s="3" t="s">
        <v>13886</v>
      </c>
      <c r="C55" s="5">
        <v>887</v>
      </c>
      <c r="D55" s="5">
        <v>457</v>
      </c>
      <c r="E55" s="5">
        <v>206</v>
      </c>
      <c r="F55" s="5">
        <v>16</v>
      </c>
      <c r="G55" s="5">
        <v>219</v>
      </c>
      <c r="H55" s="5">
        <v>4</v>
      </c>
      <c r="I55" s="5">
        <v>445</v>
      </c>
      <c r="J55" s="5">
        <v>12</v>
      </c>
      <c r="K55" s="5">
        <v>430</v>
      </c>
    </row>
    <row r="56" spans="1:11" ht="17.25" thickBot="1">
      <c r="A56" s="3" t="s">
        <v>13770</v>
      </c>
      <c r="B56" s="3" t="s">
        <v>36</v>
      </c>
      <c r="C56" s="4">
        <v>1680</v>
      </c>
      <c r="D56" s="4">
        <v>1248</v>
      </c>
      <c r="E56" s="5">
        <v>501</v>
      </c>
      <c r="F56" s="5">
        <v>127</v>
      </c>
      <c r="G56" s="5">
        <v>580</v>
      </c>
      <c r="H56" s="5">
        <v>15</v>
      </c>
      <c r="I56" s="4">
        <v>1223</v>
      </c>
      <c r="J56" s="5">
        <v>25</v>
      </c>
      <c r="K56" s="5">
        <v>432</v>
      </c>
    </row>
    <row r="57" spans="1:11" ht="23.25" thickBot="1">
      <c r="A57" s="3"/>
      <c r="B57" s="3" t="s">
        <v>37</v>
      </c>
      <c r="C57" s="5">
        <v>802</v>
      </c>
      <c r="D57" s="5">
        <v>802</v>
      </c>
      <c r="E57" s="5">
        <v>296</v>
      </c>
      <c r="F57" s="5">
        <v>79</v>
      </c>
      <c r="G57" s="5">
        <v>402</v>
      </c>
      <c r="H57" s="5">
        <v>10</v>
      </c>
      <c r="I57" s="5">
        <v>787</v>
      </c>
      <c r="J57" s="5">
        <v>15</v>
      </c>
      <c r="K57" s="5">
        <v>0</v>
      </c>
    </row>
    <row r="58" spans="1:11" ht="23.25" thickBot="1">
      <c r="A58" s="3"/>
      <c r="B58" s="3" t="s">
        <v>13769</v>
      </c>
      <c r="C58" s="5">
        <v>878</v>
      </c>
      <c r="D58" s="5">
        <v>446</v>
      </c>
      <c r="E58" s="5">
        <v>205</v>
      </c>
      <c r="F58" s="5">
        <v>48</v>
      </c>
      <c r="G58" s="5">
        <v>178</v>
      </c>
      <c r="H58" s="5">
        <v>5</v>
      </c>
      <c r="I58" s="5">
        <v>436</v>
      </c>
      <c r="J58" s="5">
        <v>10</v>
      </c>
      <c r="K58" s="5">
        <v>432</v>
      </c>
    </row>
    <row r="59" spans="1:11" ht="17.25" thickBot="1">
      <c r="A59" s="3" t="s">
        <v>13885</v>
      </c>
      <c r="B59" s="3" t="s">
        <v>36</v>
      </c>
      <c r="C59" s="4">
        <v>3174</v>
      </c>
      <c r="D59" s="4">
        <v>2323</v>
      </c>
      <c r="E59" s="5">
        <v>924</v>
      </c>
      <c r="F59" s="5">
        <v>46</v>
      </c>
      <c r="G59" s="4">
        <v>1292</v>
      </c>
      <c r="H59" s="5">
        <v>31</v>
      </c>
      <c r="I59" s="4">
        <v>2293</v>
      </c>
      <c r="J59" s="5">
        <v>30</v>
      </c>
      <c r="K59" s="5">
        <v>851</v>
      </c>
    </row>
    <row r="60" spans="1:11" ht="23.25" thickBot="1">
      <c r="A60" s="3"/>
      <c r="B60" s="3" t="s">
        <v>37</v>
      </c>
      <c r="C60" s="4">
        <v>1516</v>
      </c>
      <c r="D60" s="4">
        <v>1516</v>
      </c>
      <c r="E60" s="5">
        <v>606</v>
      </c>
      <c r="F60" s="5">
        <v>33</v>
      </c>
      <c r="G60" s="5">
        <v>842</v>
      </c>
      <c r="H60" s="5">
        <v>18</v>
      </c>
      <c r="I60" s="4">
        <v>1499</v>
      </c>
      <c r="J60" s="5">
        <v>17</v>
      </c>
      <c r="K60" s="5">
        <v>0</v>
      </c>
    </row>
    <row r="61" spans="1:11" ht="23.25" thickBot="1">
      <c r="A61" s="3"/>
      <c r="B61" s="3" t="s">
        <v>13884</v>
      </c>
      <c r="C61" s="4">
        <v>1658</v>
      </c>
      <c r="D61" s="5">
        <v>807</v>
      </c>
      <c r="E61" s="5">
        <v>318</v>
      </c>
      <c r="F61" s="5">
        <v>13</v>
      </c>
      <c r="G61" s="5">
        <v>450</v>
      </c>
      <c r="H61" s="5">
        <v>13</v>
      </c>
      <c r="I61" s="5">
        <v>794</v>
      </c>
      <c r="J61" s="5">
        <v>13</v>
      </c>
      <c r="K61" s="5">
        <v>851</v>
      </c>
    </row>
    <row r="62" spans="1:11" ht="17.25" thickBot="1">
      <c r="A62" s="3" t="s">
        <v>13883</v>
      </c>
      <c r="B62" s="3" t="s">
        <v>36</v>
      </c>
      <c r="C62" s="4">
        <v>3165</v>
      </c>
      <c r="D62" s="4">
        <v>2231</v>
      </c>
      <c r="E62" s="5">
        <v>874</v>
      </c>
      <c r="F62" s="5">
        <v>46</v>
      </c>
      <c r="G62" s="4">
        <v>1250</v>
      </c>
      <c r="H62" s="5">
        <v>26</v>
      </c>
      <c r="I62" s="4">
        <v>2196</v>
      </c>
      <c r="J62" s="5">
        <v>35</v>
      </c>
      <c r="K62" s="5">
        <v>934</v>
      </c>
    </row>
    <row r="63" spans="1:11" ht="23.25" thickBot="1">
      <c r="A63" s="3"/>
      <c r="B63" s="3" t="s">
        <v>37</v>
      </c>
      <c r="C63" s="4">
        <v>1542</v>
      </c>
      <c r="D63" s="4">
        <v>1542</v>
      </c>
      <c r="E63" s="5">
        <v>623</v>
      </c>
      <c r="F63" s="5">
        <v>37</v>
      </c>
      <c r="G63" s="5">
        <v>853</v>
      </c>
      <c r="H63" s="5">
        <v>11</v>
      </c>
      <c r="I63" s="4">
        <v>1524</v>
      </c>
      <c r="J63" s="5">
        <v>18</v>
      </c>
      <c r="K63" s="5">
        <v>0</v>
      </c>
    </row>
    <row r="64" spans="1:11" ht="23.25" thickBot="1">
      <c r="A64" s="3"/>
      <c r="B64" s="3" t="s">
        <v>13882</v>
      </c>
      <c r="C64" s="4">
        <v>1623</v>
      </c>
      <c r="D64" s="5">
        <v>689</v>
      </c>
      <c r="E64" s="5">
        <v>251</v>
      </c>
      <c r="F64" s="5">
        <v>9</v>
      </c>
      <c r="G64" s="5">
        <v>397</v>
      </c>
      <c r="H64" s="5">
        <v>15</v>
      </c>
      <c r="I64" s="5">
        <v>672</v>
      </c>
      <c r="J64" s="5">
        <v>17</v>
      </c>
      <c r="K64" s="5">
        <v>934</v>
      </c>
    </row>
    <row r="65" spans="1:11" ht="17.25" thickBot="1">
      <c r="A65" s="3" t="s">
        <v>13881</v>
      </c>
      <c r="B65" s="3" t="s">
        <v>36</v>
      </c>
      <c r="C65" s="4">
        <v>4831</v>
      </c>
      <c r="D65" s="4">
        <v>3494</v>
      </c>
      <c r="E65" s="4">
        <v>1396</v>
      </c>
      <c r="F65" s="5">
        <v>81</v>
      </c>
      <c r="G65" s="4">
        <v>1937</v>
      </c>
      <c r="H65" s="5">
        <v>38</v>
      </c>
      <c r="I65" s="4">
        <v>3452</v>
      </c>
      <c r="J65" s="5">
        <v>42</v>
      </c>
      <c r="K65" s="4">
        <v>1337</v>
      </c>
    </row>
    <row r="66" spans="1:11" ht="23.25" thickBot="1">
      <c r="A66" s="3"/>
      <c r="B66" s="3" t="s">
        <v>37</v>
      </c>
      <c r="C66" s="4">
        <v>2052</v>
      </c>
      <c r="D66" s="4">
        <v>2052</v>
      </c>
      <c r="E66" s="5">
        <v>861</v>
      </c>
      <c r="F66" s="5">
        <v>40</v>
      </c>
      <c r="G66" s="4">
        <v>1108</v>
      </c>
      <c r="H66" s="5">
        <v>13</v>
      </c>
      <c r="I66" s="4">
        <v>2022</v>
      </c>
      <c r="J66" s="5">
        <v>30</v>
      </c>
      <c r="K66" s="5">
        <v>0</v>
      </c>
    </row>
    <row r="67" spans="1:11" ht="17.25" thickBot="1">
      <c r="A67" s="3"/>
      <c r="B67" s="3" t="s">
        <v>13880</v>
      </c>
      <c r="C67" s="5">
        <v>704</v>
      </c>
      <c r="D67" s="5">
        <v>371</v>
      </c>
      <c r="E67" s="5">
        <v>127</v>
      </c>
      <c r="F67" s="5">
        <v>11</v>
      </c>
      <c r="G67" s="5">
        <v>225</v>
      </c>
      <c r="H67" s="5">
        <v>6</v>
      </c>
      <c r="I67" s="5">
        <v>369</v>
      </c>
      <c r="J67" s="5">
        <v>2</v>
      </c>
      <c r="K67" s="5">
        <v>333</v>
      </c>
    </row>
    <row r="68" spans="1:11" ht="17.25" thickBot="1">
      <c r="A68" s="3"/>
      <c r="B68" s="3" t="s">
        <v>13879</v>
      </c>
      <c r="C68" s="4">
        <v>2075</v>
      </c>
      <c r="D68" s="4">
        <v>1071</v>
      </c>
      <c r="E68" s="5">
        <v>408</v>
      </c>
      <c r="F68" s="5">
        <v>30</v>
      </c>
      <c r="G68" s="5">
        <v>604</v>
      </c>
      <c r="H68" s="5">
        <v>19</v>
      </c>
      <c r="I68" s="4">
        <v>1061</v>
      </c>
      <c r="J68" s="5">
        <v>10</v>
      </c>
      <c r="K68" s="4">
        <v>1004</v>
      </c>
    </row>
    <row r="69" spans="1:11" ht="17.25" thickBot="1">
      <c r="A69" s="3" t="s">
        <v>13878</v>
      </c>
      <c r="B69" s="3" t="s">
        <v>36</v>
      </c>
      <c r="C69" s="4">
        <v>5474</v>
      </c>
      <c r="D69" s="4">
        <v>3955</v>
      </c>
      <c r="E69" s="4">
        <v>1499</v>
      </c>
      <c r="F69" s="5">
        <v>87</v>
      </c>
      <c r="G69" s="4">
        <v>2305</v>
      </c>
      <c r="H69" s="5">
        <v>31</v>
      </c>
      <c r="I69" s="4">
        <v>3922</v>
      </c>
      <c r="J69" s="5">
        <v>33</v>
      </c>
      <c r="K69" s="4">
        <v>1519</v>
      </c>
    </row>
    <row r="70" spans="1:11" ht="23.25" thickBot="1">
      <c r="A70" s="3"/>
      <c r="B70" s="3" t="s">
        <v>37</v>
      </c>
      <c r="C70" s="4">
        <v>2291</v>
      </c>
      <c r="D70" s="4">
        <v>2290</v>
      </c>
      <c r="E70" s="5">
        <v>875</v>
      </c>
      <c r="F70" s="5">
        <v>52</v>
      </c>
      <c r="G70" s="4">
        <v>1335</v>
      </c>
      <c r="H70" s="5">
        <v>14</v>
      </c>
      <c r="I70" s="4">
        <v>2276</v>
      </c>
      <c r="J70" s="5">
        <v>14</v>
      </c>
      <c r="K70" s="5">
        <v>1</v>
      </c>
    </row>
    <row r="71" spans="1:11" ht="17.25" thickBot="1">
      <c r="A71" s="3"/>
      <c r="B71" s="3" t="s">
        <v>13877</v>
      </c>
      <c r="C71" s="4">
        <v>1239</v>
      </c>
      <c r="D71" s="5">
        <v>637</v>
      </c>
      <c r="E71" s="5">
        <v>224</v>
      </c>
      <c r="F71" s="5">
        <v>12</v>
      </c>
      <c r="G71" s="5">
        <v>385</v>
      </c>
      <c r="H71" s="5">
        <v>8</v>
      </c>
      <c r="I71" s="5">
        <v>629</v>
      </c>
      <c r="J71" s="5">
        <v>8</v>
      </c>
      <c r="K71" s="5">
        <v>602</v>
      </c>
    </row>
    <row r="72" spans="1:11" ht="17.25" thickBot="1">
      <c r="A72" s="3"/>
      <c r="B72" s="3" t="s">
        <v>13876</v>
      </c>
      <c r="C72" s="4">
        <v>1944</v>
      </c>
      <c r="D72" s="4">
        <v>1028</v>
      </c>
      <c r="E72" s="5">
        <v>400</v>
      </c>
      <c r="F72" s="5">
        <v>23</v>
      </c>
      <c r="G72" s="5">
        <v>585</v>
      </c>
      <c r="H72" s="5">
        <v>9</v>
      </c>
      <c r="I72" s="4">
        <v>1017</v>
      </c>
      <c r="J72" s="5">
        <v>11</v>
      </c>
      <c r="K72" s="5">
        <v>916</v>
      </c>
    </row>
    <row r="73" spans="1:11" ht="17.25" thickBot="1">
      <c r="A73" s="3" t="s">
        <v>13875</v>
      </c>
      <c r="B73" s="3" t="s">
        <v>36</v>
      </c>
      <c r="C73" s="4">
        <v>3582</v>
      </c>
      <c r="D73" s="4">
        <v>2568</v>
      </c>
      <c r="E73" s="5">
        <v>965</v>
      </c>
      <c r="F73" s="5">
        <v>53</v>
      </c>
      <c r="G73" s="4">
        <v>1476</v>
      </c>
      <c r="H73" s="5">
        <v>38</v>
      </c>
      <c r="I73" s="4">
        <v>2532</v>
      </c>
      <c r="J73" s="5">
        <v>36</v>
      </c>
      <c r="K73" s="4">
        <v>1014</v>
      </c>
    </row>
    <row r="74" spans="1:11" ht="23.25" thickBot="1">
      <c r="A74" s="3"/>
      <c r="B74" s="3" t="s">
        <v>37</v>
      </c>
      <c r="C74" s="4">
        <v>1545</v>
      </c>
      <c r="D74" s="4">
        <v>1545</v>
      </c>
      <c r="E74" s="5">
        <v>583</v>
      </c>
      <c r="F74" s="5">
        <v>28</v>
      </c>
      <c r="G74" s="5">
        <v>901</v>
      </c>
      <c r="H74" s="5">
        <v>15</v>
      </c>
      <c r="I74" s="4">
        <v>1527</v>
      </c>
      <c r="J74" s="5">
        <v>18</v>
      </c>
      <c r="K74" s="5">
        <v>0</v>
      </c>
    </row>
    <row r="75" spans="1:11" ht="17.25" thickBot="1">
      <c r="A75" s="3"/>
      <c r="B75" s="3" t="s">
        <v>13874</v>
      </c>
      <c r="C75" s="4">
        <v>1086</v>
      </c>
      <c r="D75" s="5">
        <v>546</v>
      </c>
      <c r="E75" s="5">
        <v>196</v>
      </c>
      <c r="F75" s="5">
        <v>14</v>
      </c>
      <c r="G75" s="5">
        <v>315</v>
      </c>
      <c r="H75" s="5">
        <v>9</v>
      </c>
      <c r="I75" s="5">
        <v>534</v>
      </c>
      <c r="J75" s="5">
        <v>12</v>
      </c>
      <c r="K75" s="5">
        <v>540</v>
      </c>
    </row>
    <row r="76" spans="1:11" ht="17.25" thickBot="1">
      <c r="A76" s="3"/>
      <c r="B76" s="3" t="s">
        <v>13873</v>
      </c>
      <c r="C76" s="5">
        <v>951</v>
      </c>
      <c r="D76" s="5">
        <v>477</v>
      </c>
      <c r="E76" s="5">
        <v>186</v>
      </c>
      <c r="F76" s="5">
        <v>11</v>
      </c>
      <c r="G76" s="5">
        <v>260</v>
      </c>
      <c r="H76" s="5">
        <v>14</v>
      </c>
      <c r="I76" s="5">
        <v>471</v>
      </c>
      <c r="J76" s="5">
        <v>6</v>
      </c>
      <c r="K76" s="5">
        <v>474</v>
      </c>
    </row>
    <row r="77" spans="1:11" ht="17.25" thickBot="1">
      <c r="A77" s="3" t="s">
        <v>13872</v>
      </c>
      <c r="B77" s="3" t="s">
        <v>36</v>
      </c>
      <c r="C77" s="4">
        <v>6196</v>
      </c>
      <c r="D77" s="4">
        <v>4244</v>
      </c>
      <c r="E77" s="4">
        <v>1755</v>
      </c>
      <c r="F77" s="5">
        <v>105</v>
      </c>
      <c r="G77" s="4">
        <v>2280</v>
      </c>
      <c r="H77" s="5">
        <v>48</v>
      </c>
      <c r="I77" s="4">
        <v>4188</v>
      </c>
      <c r="J77" s="5">
        <v>56</v>
      </c>
      <c r="K77" s="4">
        <v>1952</v>
      </c>
    </row>
    <row r="78" spans="1:11" ht="23.25" thickBot="1">
      <c r="A78" s="3"/>
      <c r="B78" s="3" t="s">
        <v>37</v>
      </c>
      <c r="C78" s="4">
        <v>2711</v>
      </c>
      <c r="D78" s="4">
        <v>2711</v>
      </c>
      <c r="E78" s="4">
        <v>1133</v>
      </c>
      <c r="F78" s="5">
        <v>62</v>
      </c>
      <c r="G78" s="4">
        <v>1471</v>
      </c>
      <c r="H78" s="5">
        <v>18</v>
      </c>
      <c r="I78" s="4">
        <v>2684</v>
      </c>
      <c r="J78" s="5">
        <v>27</v>
      </c>
      <c r="K78" s="5">
        <v>0</v>
      </c>
    </row>
    <row r="79" spans="1:11" ht="17.25" thickBot="1">
      <c r="A79" s="3"/>
      <c r="B79" s="3" t="s">
        <v>13871</v>
      </c>
      <c r="C79" s="4">
        <v>1741</v>
      </c>
      <c r="D79" s="5">
        <v>736</v>
      </c>
      <c r="E79" s="5">
        <v>291</v>
      </c>
      <c r="F79" s="5">
        <v>25</v>
      </c>
      <c r="G79" s="5">
        <v>398</v>
      </c>
      <c r="H79" s="5">
        <v>8</v>
      </c>
      <c r="I79" s="5">
        <v>722</v>
      </c>
      <c r="J79" s="5">
        <v>14</v>
      </c>
      <c r="K79" s="4">
        <v>1005</v>
      </c>
    </row>
    <row r="80" spans="1:11" ht="17.25" thickBot="1">
      <c r="A80" s="3"/>
      <c r="B80" s="3" t="s">
        <v>13870</v>
      </c>
      <c r="C80" s="4">
        <v>1032</v>
      </c>
      <c r="D80" s="5">
        <v>505</v>
      </c>
      <c r="E80" s="5">
        <v>186</v>
      </c>
      <c r="F80" s="5">
        <v>9</v>
      </c>
      <c r="G80" s="5">
        <v>285</v>
      </c>
      <c r="H80" s="5">
        <v>16</v>
      </c>
      <c r="I80" s="5">
        <v>496</v>
      </c>
      <c r="J80" s="5">
        <v>9</v>
      </c>
      <c r="K80" s="5">
        <v>527</v>
      </c>
    </row>
    <row r="81" spans="1:11" ht="17.25" thickBot="1">
      <c r="A81" s="3"/>
      <c r="B81" s="3" t="s">
        <v>13869</v>
      </c>
      <c r="C81" s="5">
        <v>712</v>
      </c>
      <c r="D81" s="5">
        <v>292</v>
      </c>
      <c r="E81" s="5">
        <v>145</v>
      </c>
      <c r="F81" s="5">
        <v>9</v>
      </c>
      <c r="G81" s="5">
        <v>126</v>
      </c>
      <c r="H81" s="5">
        <v>6</v>
      </c>
      <c r="I81" s="5">
        <v>286</v>
      </c>
      <c r="J81" s="5">
        <v>6</v>
      </c>
      <c r="K81" s="5">
        <v>420</v>
      </c>
    </row>
    <row r="82" spans="1:11" ht="17.25" thickBot="1">
      <c r="A82" s="3" t="s">
        <v>13868</v>
      </c>
      <c r="B82" s="3" t="s">
        <v>36</v>
      </c>
      <c r="C82" s="4">
        <v>12203</v>
      </c>
      <c r="D82" s="4">
        <v>8889</v>
      </c>
      <c r="E82" s="4">
        <v>3483</v>
      </c>
      <c r="F82" s="5">
        <v>195</v>
      </c>
      <c r="G82" s="4">
        <v>5043</v>
      </c>
      <c r="H82" s="5">
        <v>84</v>
      </c>
      <c r="I82" s="4">
        <v>8805</v>
      </c>
      <c r="J82" s="5">
        <v>84</v>
      </c>
      <c r="K82" s="4">
        <v>3314</v>
      </c>
    </row>
    <row r="83" spans="1:11" ht="23.25" thickBot="1">
      <c r="A83" s="3"/>
      <c r="B83" s="3" t="s">
        <v>37</v>
      </c>
      <c r="C83" s="4">
        <v>5307</v>
      </c>
      <c r="D83" s="4">
        <v>5305</v>
      </c>
      <c r="E83" s="4">
        <v>2157</v>
      </c>
      <c r="F83" s="5">
        <v>105</v>
      </c>
      <c r="G83" s="4">
        <v>2971</v>
      </c>
      <c r="H83" s="5">
        <v>34</v>
      </c>
      <c r="I83" s="4">
        <v>5267</v>
      </c>
      <c r="J83" s="5">
        <v>38</v>
      </c>
      <c r="K83" s="5">
        <v>2</v>
      </c>
    </row>
    <row r="84" spans="1:11" ht="17.25" thickBot="1">
      <c r="A84" s="3"/>
      <c r="B84" s="3" t="s">
        <v>13867</v>
      </c>
      <c r="C84" s="4">
        <v>1407</v>
      </c>
      <c r="D84" s="5">
        <v>752</v>
      </c>
      <c r="E84" s="5">
        <v>256</v>
      </c>
      <c r="F84" s="5">
        <v>19</v>
      </c>
      <c r="G84" s="5">
        <v>458</v>
      </c>
      <c r="H84" s="5">
        <v>9</v>
      </c>
      <c r="I84" s="5">
        <v>742</v>
      </c>
      <c r="J84" s="5">
        <v>10</v>
      </c>
      <c r="K84" s="5">
        <v>655</v>
      </c>
    </row>
    <row r="85" spans="1:11" ht="17.25" thickBot="1">
      <c r="A85" s="3"/>
      <c r="B85" s="3" t="s">
        <v>13866</v>
      </c>
      <c r="C85" s="4">
        <v>1362</v>
      </c>
      <c r="D85" s="5">
        <v>735</v>
      </c>
      <c r="E85" s="5">
        <v>262</v>
      </c>
      <c r="F85" s="5">
        <v>19</v>
      </c>
      <c r="G85" s="5">
        <v>438</v>
      </c>
      <c r="H85" s="5">
        <v>6</v>
      </c>
      <c r="I85" s="5">
        <v>725</v>
      </c>
      <c r="J85" s="5">
        <v>10</v>
      </c>
      <c r="K85" s="5">
        <v>627</v>
      </c>
    </row>
    <row r="86" spans="1:11" ht="17.25" thickBot="1">
      <c r="A86" s="3"/>
      <c r="B86" s="3" t="s">
        <v>13865</v>
      </c>
      <c r="C86" s="4">
        <v>2406</v>
      </c>
      <c r="D86" s="4">
        <v>1247</v>
      </c>
      <c r="E86" s="5">
        <v>493</v>
      </c>
      <c r="F86" s="5">
        <v>36</v>
      </c>
      <c r="G86" s="5">
        <v>692</v>
      </c>
      <c r="H86" s="5">
        <v>15</v>
      </c>
      <c r="I86" s="4">
        <v>1236</v>
      </c>
      <c r="J86" s="5">
        <v>11</v>
      </c>
      <c r="K86" s="4">
        <v>1159</v>
      </c>
    </row>
    <row r="87" spans="1:11" ht="17.25" thickBot="1">
      <c r="A87" s="3"/>
      <c r="B87" s="3" t="s">
        <v>13864</v>
      </c>
      <c r="C87" s="4">
        <v>1721</v>
      </c>
      <c r="D87" s="5">
        <v>850</v>
      </c>
      <c r="E87" s="5">
        <v>315</v>
      </c>
      <c r="F87" s="5">
        <v>16</v>
      </c>
      <c r="G87" s="5">
        <v>484</v>
      </c>
      <c r="H87" s="5">
        <v>20</v>
      </c>
      <c r="I87" s="5">
        <v>835</v>
      </c>
      <c r="J87" s="5">
        <v>15</v>
      </c>
      <c r="K87" s="5">
        <v>871</v>
      </c>
    </row>
    <row r="88" spans="1:11" ht="23.25" thickBot="1">
      <c r="A88" s="3" t="s">
        <v>97</v>
      </c>
      <c r="B88" s="3"/>
      <c r="C88" s="5">
        <v>0</v>
      </c>
      <c r="D88" s="5">
        <v>4</v>
      </c>
      <c r="E88" s="5">
        <v>0</v>
      </c>
      <c r="F88" s="5">
        <v>1</v>
      </c>
      <c r="G88" s="5">
        <v>2</v>
      </c>
      <c r="H88" s="5">
        <v>0</v>
      </c>
      <c r="I88" s="5">
        <v>3</v>
      </c>
      <c r="J88" s="5">
        <v>1</v>
      </c>
      <c r="K88" s="5">
        <v>-4</v>
      </c>
    </row>
    <row r="89" spans="1:11" ht="18" thickTop="1" thickBot="1">
      <c r="A89" s="42" t="s">
        <v>0</v>
      </c>
      <c r="B89" s="42" t="s">
        <v>1</v>
      </c>
      <c r="C89" s="42" t="s">
        <v>2</v>
      </c>
      <c r="D89" s="42" t="s">
        <v>3</v>
      </c>
      <c r="E89" s="46" t="s">
        <v>4</v>
      </c>
      <c r="F89" s="47"/>
      <c r="G89" s="47"/>
      <c r="H89" s="47"/>
      <c r="I89" s="48"/>
      <c r="J89" s="24" t="s">
        <v>5</v>
      </c>
      <c r="K89" s="42" t="s">
        <v>6</v>
      </c>
    </row>
    <row r="90" spans="1:11" ht="22.5">
      <c r="A90" s="43"/>
      <c r="B90" s="43"/>
      <c r="C90" s="43"/>
      <c r="D90" s="43"/>
      <c r="E90" s="25" t="s">
        <v>7</v>
      </c>
      <c r="F90" s="25" t="s">
        <v>100</v>
      </c>
      <c r="G90" s="25" t="s">
        <v>27</v>
      </c>
      <c r="H90" s="25" t="s">
        <v>27</v>
      </c>
      <c r="I90" s="45" t="s">
        <v>29</v>
      </c>
      <c r="J90" s="25" t="s">
        <v>3</v>
      </c>
      <c r="K90" s="43"/>
    </row>
    <row r="91" spans="1:11" ht="17.25" thickBot="1">
      <c r="A91" s="44"/>
      <c r="B91" s="44"/>
      <c r="C91" s="44"/>
      <c r="D91" s="44"/>
      <c r="E91" s="26" t="s">
        <v>13832</v>
      </c>
      <c r="F91" s="26" t="s">
        <v>13831</v>
      </c>
      <c r="G91" s="26" t="s">
        <v>13830</v>
      </c>
      <c r="H91" s="26" t="s">
        <v>13829</v>
      </c>
      <c r="I91" s="44"/>
      <c r="J91" s="26"/>
      <c r="K91" s="44"/>
    </row>
    <row r="92" spans="1:11" ht="17.25" thickBot="1">
      <c r="A92" s="3" t="s">
        <v>30</v>
      </c>
      <c r="B92" s="3"/>
      <c r="C92" s="4">
        <v>25325</v>
      </c>
      <c r="D92" s="4">
        <v>18127</v>
      </c>
      <c r="E92" s="4">
        <v>9182</v>
      </c>
      <c r="F92" s="5">
        <v>489</v>
      </c>
      <c r="G92" s="4">
        <v>7838</v>
      </c>
      <c r="H92" s="5">
        <v>270</v>
      </c>
      <c r="I92" s="4">
        <v>17779</v>
      </c>
      <c r="J92" s="5">
        <v>348</v>
      </c>
      <c r="K92" s="4">
        <v>7198</v>
      </c>
    </row>
    <row r="93" spans="1:11" ht="23.25" thickBot="1">
      <c r="A93" s="3" t="s">
        <v>31</v>
      </c>
      <c r="B93" s="3"/>
      <c r="C93" s="5">
        <v>146</v>
      </c>
      <c r="D93" s="5">
        <v>135</v>
      </c>
      <c r="E93" s="5">
        <v>82</v>
      </c>
      <c r="F93" s="5">
        <v>11</v>
      </c>
      <c r="G93" s="5">
        <v>37</v>
      </c>
      <c r="H93" s="5">
        <v>1</v>
      </c>
      <c r="I93" s="5">
        <v>131</v>
      </c>
      <c r="J93" s="5">
        <v>4</v>
      </c>
      <c r="K93" s="5">
        <v>11</v>
      </c>
    </row>
    <row r="94" spans="1:11" ht="23.25" thickBot="1">
      <c r="A94" s="3" t="s">
        <v>32</v>
      </c>
      <c r="B94" s="3"/>
      <c r="C94" s="4">
        <v>2445</v>
      </c>
      <c r="D94" s="4">
        <v>2443</v>
      </c>
      <c r="E94" s="4">
        <v>1431</v>
      </c>
      <c r="F94" s="5">
        <v>103</v>
      </c>
      <c r="G94" s="5">
        <v>842</v>
      </c>
      <c r="H94" s="5">
        <v>31</v>
      </c>
      <c r="I94" s="4">
        <v>2407</v>
      </c>
      <c r="J94" s="5">
        <v>36</v>
      </c>
      <c r="K94" s="5">
        <v>2</v>
      </c>
    </row>
    <row r="95" spans="1:11" ht="23.25" thickBot="1">
      <c r="A95" s="3" t="s">
        <v>33</v>
      </c>
      <c r="B95" s="3"/>
      <c r="C95" s="5">
        <v>57</v>
      </c>
      <c r="D95" s="5">
        <v>8</v>
      </c>
      <c r="E95" s="5">
        <v>6</v>
      </c>
      <c r="F95" s="5">
        <v>0</v>
      </c>
      <c r="G95" s="5">
        <v>2</v>
      </c>
      <c r="H95" s="5">
        <v>0</v>
      </c>
      <c r="I95" s="5">
        <v>8</v>
      </c>
      <c r="J95" s="5">
        <v>0</v>
      </c>
      <c r="K95" s="5">
        <v>49</v>
      </c>
    </row>
    <row r="96" spans="1:11" ht="23.25" thickBot="1">
      <c r="A96" s="3" t="s">
        <v>34</v>
      </c>
      <c r="B96" s="3"/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</row>
    <row r="97" spans="1:11" ht="17.25" thickBot="1">
      <c r="A97" s="3" t="s">
        <v>13863</v>
      </c>
      <c r="B97" s="3" t="s">
        <v>36</v>
      </c>
      <c r="C97" s="4">
        <v>5792</v>
      </c>
      <c r="D97" s="4">
        <v>3927</v>
      </c>
      <c r="E97" s="4">
        <v>1865</v>
      </c>
      <c r="F97" s="5">
        <v>107</v>
      </c>
      <c r="G97" s="4">
        <v>1836</v>
      </c>
      <c r="H97" s="5">
        <v>57</v>
      </c>
      <c r="I97" s="4">
        <v>3865</v>
      </c>
      <c r="J97" s="5">
        <v>62</v>
      </c>
      <c r="K97" s="4">
        <v>1865</v>
      </c>
    </row>
    <row r="98" spans="1:11" ht="23.25" thickBot="1">
      <c r="A98" s="3"/>
      <c r="B98" s="3" t="s">
        <v>37</v>
      </c>
      <c r="C98" s="4">
        <v>2168</v>
      </c>
      <c r="D98" s="4">
        <v>2167</v>
      </c>
      <c r="E98" s="4">
        <v>1031</v>
      </c>
      <c r="F98" s="5">
        <v>46</v>
      </c>
      <c r="G98" s="4">
        <v>1037</v>
      </c>
      <c r="H98" s="5">
        <v>21</v>
      </c>
      <c r="I98" s="4">
        <v>2135</v>
      </c>
      <c r="J98" s="5">
        <v>32</v>
      </c>
      <c r="K98" s="5">
        <v>1</v>
      </c>
    </row>
    <row r="99" spans="1:11" ht="17.25" thickBot="1">
      <c r="A99" s="3"/>
      <c r="B99" s="3" t="s">
        <v>13862</v>
      </c>
      <c r="C99" s="4">
        <v>1350</v>
      </c>
      <c r="D99" s="5">
        <v>615</v>
      </c>
      <c r="E99" s="5">
        <v>284</v>
      </c>
      <c r="F99" s="5">
        <v>20</v>
      </c>
      <c r="G99" s="5">
        <v>289</v>
      </c>
      <c r="H99" s="5">
        <v>16</v>
      </c>
      <c r="I99" s="5">
        <v>609</v>
      </c>
      <c r="J99" s="5">
        <v>6</v>
      </c>
      <c r="K99" s="5">
        <v>735</v>
      </c>
    </row>
    <row r="100" spans="1:11" ht="17.25" thickBot="1">
      <c r="A100" s="3"/>
      <c r="B100" s="3" t="s">
        <v>13861</v>
      </c>
      <c r="C100" s="4">
        <v>1265</v>
      </c>
      <c r="D100" s="5">
        <v>644</v>
      </c>
      <c r="E100" s="5">
        <v>301</v>
      </c>
      <c r="F100" s="5">
        <v>25</v>
      </c>
      <c r="G100" s="5">
        <v>296</v>
      </c>
      <c r="H100" s="5">
        <v>13</v>
      </c>
      <c r="I100" s="5">
        <v>635</v>
      </c>
      <c r="J100" s="5">
        <v>9</v>
      </c>
      <c r="K100" s="5">
        <v>621</v>
      </c>
    </row>
    <row r="101" spans="1:11" ht="17.25" thickBot="1">
      <c r="A101" s="3"/>
      <c r="B101" s="3" t="s">
        <v>13860</v>
      </c>
      <c r="C101" s="4">
        <v>1009</v>
      </c>
      <c r="D101" s="5">
        <v>501</v>
      </c>
      <c r="E101" s="5">
        <v>249</v>
      </c>
      <c r="F101" s="5">
        <v>16</v>
      </c>
      <c r="G101" s="5">
        <v>214</v>
      </c>
      <c r="H101" s="5">
        <v>7</v>
      </c>
      <c r="I101" s="5">
        <v>486</v>
      </c>
      <c r="J101" s="5">
        <v>15</v>
      </c>
      <c r="K101" s="5">
        <v>508</v>
      </c>
    </row>
    <row r="102" spans="1:11" ht="17.25" thickBot="1">
      <c r="A102" s="3" t="s">
        <v>13859</v>
      </c>
      <c r="B102" s="3" t="s">
        <v>36</v>
      </c>
      <c r="C102" s="4">
        <v>1207</v>
      </c>
      <c r="D102" s="5">
        <v>865</v>
      </c>
      <c r="E102" s="5">
        <v>424</v>
      </c>
      <c r="F102" s="5">
        <v>25</v>
      </c>
      <c r="G102" s="5">
        <v>389</v>
      </c>
      <c r="H102" s="5">
        <v>13</v>
      </c>
      <c r="I102" s="5">
        <v>851</v>
      </c>
      <c r="J102" s="5">
        <v>14</v>
      </c>
      <c r="K102" s="5">
        <v>342</v>
      </c>
    </row>
    <row r="103" spans="1:11" ht="23.25" thickBot="1">
      <c r="A103" s="3"/>
      <c r="B103" s="3" t="s">
        <v>37</v>
      </c>
      <c r="C103" s="5">
        <v>521</v>
      </c>
      <c r="D103" s="5">
        <v>521</v>
      </c>
      <c r="E103" s="5">
        <v>265</v>
      </c>
      <c r="F103" s="5">
        <v>17</v>
      </c>
      <c r="G103" s="5">
        <v>226</v>
      </c>
      <c r="H103" s="5">
        <v>8</v>
      </c>
      <c r="I103" s="5">
        <v>516</v>
      </c>
      <c r="J103" s="5">
        <v>5</v>
      </c>
      <c r="K103" s="5">
        <v>0</v>
      </c>
    </row>
    <row r="104" spans="1:11" ht="23.25" thickBot="1">
      <c r="A104" s="3"/>
      <c r="B104" s="3" t="s">
        <v>13858</v>
      </c>
      <c r="C104" s="5">
        <v>686</v>
      </c>
      <c r="D104" s="5">
        <v>344</v>
      </c>
      <c r="E104" s="5">
        <v>159</v>
      </c>
      <c r="F104" s="5">
        <v>8</v>
      </c>
      <c r="G104" s="5">
        <v>163</v>
      </c>
      <c r="H104" s="5">
        <v>5</v>
      </c>
      <c r="I104" s="5">
        <v>335</v>
      </c>
      <c r="J104" s="5">
        <v>9</v>
      </c>
      <c r="K104" s="5">
        <v>342</v>
      </c>
    </row>
    <row r="105" spans="1:11" ht="17.25" thickBot="1">
      <c r="A105" s="3" t="s">
        <v>13857</v>
      </c>
      <c r="B105" s="3" t="s">
        <v>36</v>
      </c>
      <c r="C105" s="4">
        <v>1279</v>
      </c>
      <c r="D105" s="5">
        <v>816</v>
      </c>
      <c r="E105" s="5">
        <v>384</v>
      </c>
      <c r="F105" s="5">
        <v>23</v>
      </c>
      <c r="G105" s="5">
        <v>373</v>
      </c>
      <c r="H105" s="5">
        <v>23</v>
      </c>
      <c r="I105" s="5">
        <v>803</v>
      </c>
      <c r="J105" s="5">
        <v>13</v>
      </c>
      <c r="K105" s="5">
        <v>463</v>
      </c>
    </row>
    <row r="106" spans="1:11" ht="23.25" thickBot="1">
      <c r="A106" s="3"/>
      <c r="B106" s="3" t="s">
        <v>37</v>
      </c>
      <c r="C106" s="5">
        <v>228</v>
      </c>
      <c r="D106" s="5">
        <v>228</v>
      </c>
      <c r="E106" s="5">
        <v>112</v>
      </c>
      <c r="F106" s="5">
        <v>8</v>
      </c>
      <c r="G106" s="5">
        <v>104</v>
      </c>
      <c r="H106" s="5">
        <v>1</v>
      </c>
      <c r="I106" s="5">
        <v>225</v>
      </c>
      <c r="J106" s="5">
        <v>3</v>
      </c>
      <c r="K106" s="5">
        <v>0</v>
      </c>
    </row>
    <row r="107" spans="1:11" ht="17.25" thickBot="1">
      <c r="A107" s="3"/>
      <c r="B107" s="3" t="s">
        <v>13856</v>
      </c>
      <c r="C107" s="5">
        <v>298</v>
      </c>
      <c r="D107" s="5">
        <v>153</v>
      </c>
      <c r="E107" s="5">
        <v>67</v>
      </c>
      <c r="F107" s="5">
        <v>5</v>
      </c>
      <c r="G107" s="5">
        <v>71</v>
      </c>
      <c r="H107" s="5">
        <v>7</v>
      </c>
      <c r="I107" s="5">
        <v>150</v>
      </c>
      <c r="J107" s="5">
        <v>3</v>
      </c>
      <c r="K107" s="5">
        <v>145</v>
      </c>
    </row>
    <row r="108" spans="1:11" ht="17.25" thickBot="1">
      <c r="A108" s="3"/>
      <c r="B108" s="3" t="s">
        <v>13855</v>
      </c>
      <c r="C108" s="5">
        <v>248</v>
      </c>
      <c r="D108" s="5">
        <v>151</v>
      </c>
      <c r="E108" s="5">
        <v>83</v>
      </c>
      <c r="F108" s="5">
        <v>3</v>
      </c>
      <c r="G108" s="5">
        <v>54</v>
      </c>
      <c r="H108" s="5">
        <v>7</v>
      </c>
      <c r="I108" s="5">
        <v>147</v>
      </c>
      <c r="J108" s="5">
        <v>4</v>
      </c>
      <c r="K108" s="5">
        <v>97</v>
      </c>
    </row>
    <row r="109" spans="1:11" ht="17.25" thickBot="1">
      <c r="A109" s="3"/>
      <c r="B109" s="3" t="s">
        <v>13854</v>
      </c>
      <c r="C109" s="5">
        <v>505</v>
      </c>
      <c r="D109" s="5">
        <v>284</v>
      </c>
      <c r="E109" s="5">
        <v>122</v>
      </c>
      <c r="F109" s="5">
        <v>7</v>
      </c>
      <c r="G109" s="5">
        <v>144</v>
      </c>
      <c r="H109" s="5">
        <v>8</v>
      </c>
      <c r="I109" s="5">
        <v>281</v>
      </c>
      <c r="J109" s="5">
        <v>3</v>
      </c>
      <c r="K109" s="5">
        <v>221</v>
      </c>
    </row>
    <row r="110" spans="1:11" ht="17.25" thickBot="1">
      <c r="A110" s="3" t="s">
        <v>13151</v>
      </c>
      <c r="B110" s="3" t="s">
        <v>36</v>
      </c>
      <c r="C110" s="4">
        <v>1169</v>
      </c>
      <c r="D110" s="5">
        <v>786</v>
      </c>
      <c r="E110" s="5">
        <v>364</v>
      </c>
      <c r="F110" s="5">
        <v>17</v>
      </c>
      <c r="G110" s="5">
        <v>352</v>
      </c>
      <c r="H110" s="5">
        <v>25</v>
      </c>
      <c r="I110" s="5">
        <v>758</v>
      </c>
      <c r="J110" s="5">
        <v>28</v>
      </c>
      <c r="K110" s="5">
        <v>383</v>
      </c>
    </row>
    <row r="111" spans="1:11" ht="23.25" thickBot="1">
      <c r="A111" s="3"/>
      <c r="B111" s="3" t="s">
        <v>37</v>
      </c>
      <c r="C111" s="5">
        <v>455</v>
      </c>
      <c r="D111" s="5">
        <v>455</v>
      </c>
      <c r="E111" s="5">
        <v>209</v>
      </c>
      <c r="F111" s="5">
        <v>11</v>
      </c>
      <c r="G111" s="5">
        <v>213</v>
      </c>
      <c r="H111" s="5">
        <v>10</v>
      </c>
      <c r="I111" s="5">
        <v>443</v>
      </c>
      <c r="J111" s="5">
        <v>12</v>
      </c>
      <c r="K111" s="5">
        <v>0</v>
      </c>
    </row>
    <row r="112" spans="1:11" ht="23.25" thickBot="1">
      <c r="A112" s="3"/>
      <c r="B112" s="3" t="s">
        <v>13853</v>
      </c>
      <c r="C112" s="5">
        <v>714</v>
      </c>
      <c r="D112" s="5">
        <v>331</v>
      </c>
      <c r="E112" s="5">
        <v>155</v>
      </c>
      <c r="F112" s="5">
        <v>6</v>
      </c>
      <c r="G112" s="5">
        <v>139</v>
      </c>
      <c r="H112" s="5">
        <v>15</v>
      </c>
      <c r="I112" s="5">
        <v>315</v>
      </c>
      <c r="J112" s="5">
        <v>16</v>
      </c>
      <c r="K112" s="5">
        <v>383</v>
      </c>
    </row>
    <row r="113" spans="1:11" ht="17.25" thickBot="1">
      <c r="A113" s="3" t="s">
        <v>13852</v>
      </c>
      <c r="B113" s="3" t="s">
        <v>36</v>
      </c>
      <c r="C113" s="4">
        <v>1389</v>
      </c>
      <c r="D113" s="5">
        <v>947</v>
      </c>
      <c r="E113" s="5">
        <v>462</v>
      </c>
      <c r="F113" s="5">
        <v>33</v>
      </c>
      <c r="G113" s="5">
        <v>414</v>
      </c>
      <c r="H113" s="5">
        <v>17</v>
      </c>
      <c r="I113" s="5">
        <v>926</v>
      </c>
      <c r="J113" s="5">
        <v>21</v>
      </c>
      <c r="K113" s="5">
        <v>442</v>
      </c>
    </row>
    <row r="114" spans="1:11" ht="23.25" thickBot="1">
      <c r="A114" s="3"/>
      <c r="B114" s="3" t="s">
        <v>37</v>
      </c>
      <c r="C114" s="5">
        <v>522</v>
      </c>
      <c r="D114" s="5">
        <v>522</v>
      </c>
      <c r="E114" s="5">
        <v>241</v>
      </c>
      <c r="F114" s="5">
        <v>20</v>
      </c>
      <c r="G114" s="5">
        <v>241</v>
      </c>
      <c r="H114" s="5">
        <v>11</v>
      </c>
      <c r="I114" s="5">
        <v>513</v>
      </c>
      <c r="J114" s="5">
        <v>9</v>
      </c>
      <c r="K114" s="5">
        <v>0</v>
      </c>
    </row>
    <row r="115" spans="1:11" ht="17.25" thickBot="1">
      <c r="A115" s="3"/>
      <c r="B115" s="3" t="s">
        <v>13851</v>
      </c>
      <c r="C115" s="5">
        <v>581</v>
      </c>
      <c r="D115" s="5">
        <v>262</v>
      </c>
      <c r="E115" s="5">
        <v>132</v>
      </c>
      <c r="F115" s="5">
        <v>11</v>
      </c>
      <c r="G115" s="5">
        <v>111</v>
      </c>
      <c r="H115" s="5">
        <v>3</v>
      </c>
      <c r="I115" s="5">
        <v>257</v>
      </c>
      <c r="J115" s="5">
        <v>5</v>
      </c>
      <c r="K115" s="5">
        <v>319</v>
      </c>
    </row>
    <row r="116" spans="1:11" ht="17.25" thickBot="1">
      <c r="A116" s="3"/>
      <c r="B116" s="3" t="s">
        <v>13850</v>
      </c>
      <c r="C116" s="5">
        <v>286</v>
      </c>
      <c r="D116" s="5">
        <v>163</v>
      </c>
      <c r="E116" s="5">
        <v>89</v>
      </c>
      <c r="F116" s="5">
        <v>2</v>
      </c>
      <c r="G116" s="5">
        <v>62</v>
      </c>
      <c r="H116" s="5">
        <v>3</v>
      </c>
      <c r="I116" s="5">
        <v>156</v>
      </c>
      <c r="J116" s="5">
        <v>7</v>
      </c>
      <c r="K116" s="5">
        <v>123</v>
      </c>
    </row>
    <row r="117" spans="1:11" ht="17.25" thickBot="1">
      <c r="A117" s="3" t="s">
        <v>13849</v>
      </c>
      <c r="B117" s="3" t="s">
        <v>36</v>
      </c>
      <c r="C117" s="4">
        <v>3293</v>
      </c>
      <c r="D117" s="4">
        <v>2347</v>
      </c>
      <c r="E117" s="4">
        <v>1131</v>
      </c>
      <c r="F117" s="5">
        <v>51</v>
      </c>
      <c r="G117" s="4">
        <v>1093</v>
      </c>
      <c r="H117" s="5">
        <v>27</v>
      </c>
      <c r="I117" s="4">
        <v>2302</v>
      </c>
      <c r="J117" s="5">
        <v>45</v>
      </c>
      <c r="K117" s="5">
        <v>946</v>
      </c>
    </row>
    <row r="118" spans="1:11" ht="23.25" thickBot="1">
      <c r="A118" s="3"/>
      <c r="B118" s="3" t="s">
        <v>37</v>
      </c>
      <c r="C118" s="4">
        <v>1305</v>
      </c>
      <c r="D118" s="4">
        <v>1305</v>
      </c>
      <c r="E118" s="5">
        <v>628</v>
      </c>
      <c r="F118" s="5">
        <v>25</v>
      </c>
      <c r="G118" s="5">
        <v>616</v>
      </c>
      <c r="H118" s="5">
        <v>13</v>
      </c>
      <c r="I118" s="4">
        <v>1282</v>
      </c>
      <c r="J118" s="5">
        <v>23</v>
      </c>
      <c r="K118" s="5">
        <v>0</v>
      </c>
    </row>
    <row r="119" spans="1:11" ht="17.25" thickBot="1">
      <c r="A119" s="3"/>
      <c r="B119" s="3" t="s">
        <v>13848</v>
      </c>
      <c r="C119" s="5">
        <v>980</v>
      </c>
      <c r="D119" s="5">
        <v>488</v>
      </c>
      <c r="E119" s="5">
        <v>250</v>
      </c>
      <c r="F119" s="5">
        <v>14</v>
      </c>
      <c r="G119" s="5">
        <v>212</v>
      </c>
      <c r="H119" s="5">
        <v>3</v>
      </c>
      <c r="I119" s="5">
        <v>479</v>
      </c>
      <c r="J119" s="5">
        <v>9</v>
      </c>
      <c r="K119" s="5">
        <v>492</v>
      </c>
    </row>
    <row r="120" spans="1:11" ht="17.25" thickBot="1">
      <c r="A120" s="3"/>
      <c r="B120" s="3" t="s">
        <v>13847</v>
      </c>
      <c r="C120" s="4">
        <v>1008</v>
      </c>
      <c r="D120" s="5">
        <v>554</v>
      </c>
      <c r="E120" s="5">
        <v>253</v>
      </c>
      <c r="F120" s="5">
        <v>12</v>
      </c>
      <c r="G120" s="5">
        <v>265</v>
      </c>
      <c r="H120" s="5">
        <v>11</v>
      </c>
      <c r="I120" s="5">
        <v>541</v>
      </c>
      <c r="J120" s="5">
        <v>13</v>
      </c>
      <c r="K120" s="5">
        <v>454</v>
      </c>
    </row>
    <row r="121" spans="1:11" ht="17.25" thickBot="1">
      <c r="A121" s="3" t="s">
        <v>13846</v>
      </c>
      <c r="B121" s="3" t="s">
        <v>36</v>
      </c>
      <c r="C121" s="4">
        <v>1012</v>
      </c>
      <c r="D121" s="5">
        <v>667</v>
      </c>
      <c r="E121" s="5">
        <v>328</v>
      </c>
      <c r="F121" s="5">
        <v>12</v>
      </c>
      <c r="G121" s="5">
        <v>304</v>
      </c>
      <c r="H121" s="5">
        <v>9</v>
      </c>
      <c r="I121" s="5">
        <v>653</v>
      </c>
      <c r="J121" s="5">
        <v>14</v>
      </c>
      <c r="K121" s="5">
        <v>345</v>
      </c>
    </row>
    <row r="122" spans="1:11" ht="23.25" thickBot="1">
      <c r="A122" s="3"/>
      <c r="B122" s="3" t="s">
        <v>37</v>
      </c>
      <c r="C122" s="5">
        <v>315</v>
      </c>
      <c r="D122" s="5">
        <v>315</v>
      </c>
      <c r="E122" s="5">
        <v>155</v>
      </c>
      <c r="F122" s="5">
        <v>3</v>
      </c>
      <c r="G122" s="5">
        <v>150</v>
      </c>
      <c r="H122" s="5">
        <v>1</v>
      </c>
      <c r="I122" s="5">
        <v>309</v>
      </c>
      <c r="J122" s="5">
        <v>6</v>
      </c>
      <c r="K122" s="5">
        <v>0</v>
      </c>
    </row>
    <row r="123" spans="1:11" ht="23.25" thickBot="1">
      <c r="A123" s="3"/>
      <c r="B123" s="3" t="s">
        <v>13845</v>
      </c>
      <c r="C123" s="5">
        <v>697</v>
      </c>
      <c r="D123" s="5">
        <v>352</v>
      </c>
      <c r="E123" s="5">
        <v>173</v>
      </c>
      <c r="F123" s="5">
        <v>9</v>
      </c>
      <c r="G123" s="5">
        <v>154</v>
      </c>
      <c r="H123" s="5">
        <v>8</v>
      </c>
      <c r="I123" s="5">
        <v>344</v>
      </c>
      <c r="J123" s="5">
        <v>8</v>
      </c>
      <c r="K123" s="5">
        <v>345</v>
      </c>
    </row>
    <row r="124" spans="1:11" ht="17.25" thickBot="1">
      <c r="A124" s="3" t="s">
        <v>13844</v>
      </c>
      <c r="B124" s="3" t="s">
        <v>36</v>
      </c>
      <c r="C124" s="4">
        <v>1215</v>
      </c>
      <c r="D124" s="5">
        <v>806</v>
      </c>
      <c r="E124" s="5">
        <v>424</v>
      </c>
      <c r="F124" s="5">
        <v>25</v>
      </c>
      <c r="G124" s="5">
        <v>315</v>
      </c>
      <c r="H124" s="5">
        <v>14</v>
      </c>
      <c r="I124" s="5">
        <v>778</v>
      </c>
      <c r="J124" s="5">
        <v>28</v>
      </c>
      <c r="K124" s="5">
        <v>409</v>
      </c>
    </row>
    <row r="125" spans="1:11" ht="23.25" thickBot="1">
      <c r="A125" s="3"/>
      <c r="B125" s="3" t="s">
        <v>37</v>
      </c>
      <c r="C125" s="5">
        <v>415</v>
      </c>
      <c r="D125" s="5">
        <v>415</v>
      </c>
      <c r="E125" s="5">
        <v>232</v>
      </c>
      <c r="F125" s="5">
        <v>14</v>
      </c>
      <c r="G125" s="5">
        <v>153</v>
      </c>
      <c r="H125" s="5">
        <v>3</v>
      </c>
      <c r="I125" s="5">
        <v>402</v>
      </c>
      <c r="J125" s="5">
        <v>13</v>
      </c>
      <c r="K125" s="5">
        <v>0</v>
      </c>
    </row>
    <row r="126" spans="1:11" ht="23.25" thickBot="1">
      <c r="A126" s="3"/>
      <c r="B126" s="3" t="s">
        <v>13843</v>
      </c>
      <c r="C126" s="5">
        <v>800</v>
      </c>
      <c r="D126" s="5">
        <v>391</v>
      </c>
      <c r="E126" s="5">
        <v>192</v>
      </c>
      <c r="F126" s="5">
        <v>11</v>
      </c>
      <c r="G126" s="5">
        <v>162</v>
      </c>
      <c r="H126" s="5">
        <v>11</v>
      </c>
      <c r="I126" s="5">
        <v>376</v>
      </c>
      <c r="J126" s="5">
        <v>15</v>
      </c>
      <c r="K126" s="5">
        <v>409</v>
      </c>
    </row>
    <row r="127" spans="1:11" ht="17.25" thickBot="1">
      <c r="A127" s="3" t="s">
        <v>13842</v>
      </c>
      <c r="B127" s="3" t="s">
        <v>36</v>
      </c>
      <c r="C127" s="4">
        <v>3007</v>
      </c>
      <c r="D127" s="4">
        <v>2105</v>
      </c>
      <c r="E127" s="4">
        <v>1071</v>
      </c>
      <c r="F127" s="5">
        <v>47</v>
      </c>
      <c r="G127" s="5">
        <v>932</v>
      </c>
      <c r="H127" s="5">
        <v>22</v>
      </c>
      <c r="I127" s="4">
        <v>2072</v>
      </c>
      <c r="J127" s="5">
        <v>33</v>
      </c>
      <c r="K127" s="5">
        <v>902</v>
      </c>
    </row>
    <row r="128" spans="1:11" ht="23.25" thickBot="1">
      <c r="A128" s="3"/>
      <c r="B128" s="3" t="s">
        <v>37</v>
      </c>
      <c r="C128" s="4">
        <v>1283</v>
      </c>
      <c r="D128" s="4">
        <v>1283</v>
      </c>
      <c r="E128" s="5">
        <v>640</v>
      </c>
      <c r="F128" s="5">
        <v>27</v>
      </c>
      <c r="G128" s="5">
        <v>582</v>
      </c>
      <c r="H128" s="5">
        <v>10</v>
      </c>
      <c r="I128" s="4">
        <v>1259</v>
      </c>
      <c r="J128" s="5">
        <v>24</v>
      </c>
      <c r="K128" s="5">
        <v>0</v>
      </c>
    </row>
    <row r="129" spans="1:11" ht="17.25" thickBot="1">
      <c r="A129" s="3"/>
      <c r="B129" s="3" t="s">
        <v>13841</v>
      </c>
      <c r="C129" s="4">
        <v>1104</v>
      </c>
      <c r="D129" s="5">
        <v>510</v>
      </c>
      <c r="E129" s="5">
        <v>262</v>
      </c>
      <c r="F129" s="5">
        <v>11</v>
      </c>
      <c r="G129" s="5">
        <v>222</v>
      </c>
      <c r="H129" s="5">
        <v>10</v>
      </c>
      <c r="I129" s="5">
        <v>505</v>
      </c>
      <c r="J129" s="5">
        <v>5</v>
      </c>
      <c r="K129" s="5">
        <v>594</v>
      </c>
    </row>
    <row r="130" spans="1:11" ht="17.25" thickBot="1">
      <c r="A130" s="3"/>
      <c r="B130" s="3" t="s">
        <v>13840</v>
      </c>
      <c r="C130" s="5">
        <v>620</v>
      </c>
      <c r="D130" s="5">
        <v>312</v>
      </c>
      <c r="E130" s="5">
        <v>169</v>
      </c>
      <c r="F130" s="5">
        <v>9</v>
      </c>
      <c r="G130" s="5">
        <v>128</v>
      </c>
      <c r="H130" s="5">
        <v>2</v>
      </c>
      <c r="I130" s="5">
        <v>308</v>
      </c>
      <c r="J130" s="5">
        <v>4</v>
      </c>
      <c r="K130" s="5">
        <v>308</v>
      </c>
    </row>
    <row r="131" spans="1:11" ht="17.25" thickBot="1">
      <c r="A131" s="3" t="s">
        <v>13839</v>
      </c>
      <c r="B131" s="3" t="s">
        <v>36</v>
      </c>
      <c r="C131" s="4">
        <v>1377</v>
      </c>
      <c r="D131" s="5">
        <v>914</v>
      </c>
      <c r="E131" s="5">
        <v>481</v>
      </c>
      <c r="F131" s="5">
        <v>14</v>
      </c>
      <c r="G131" s="5">
        <v>391</v>
      </c>
      <c r="H131" s="5">
        <v>12</v>
      </c>
      <c r="I131" s="5">
        <v>898</v>
      </c>
      <c r="J131" s="5">
        <v>16</v>
      </c>
      <c r="K131" s="5">
        <v>463</v>
      </c>
    </row>
    <row r="132" spans="1:11" ht="23.25" thickBot="1">
      <c r="A132" s="3"/>
      <c r="B132" s="3" t="s">
        <v>37</v>
      </c>
      <c r="C132" s="5">
        <v>437</v>
      </c>
      <c r="D132" s="5">
        <v>437</v>
      </c>
      <c r="E132" s="5">
        <v>215</v>
      </c>
      <c r="F132" s="5">
        <v>6</v>
      </c>
      <c r="G132" s="5">
        <v>205</v>
      </c>
      <c r="H132" s="5">
        <v>5</v>
      </c>
      <c r="I132" s="5">
        <v>431</v>
      </c>
      <c r="J132" s="5">
        <v>6</v>
      </c>
      <c r="K132" s="5">
        <v>0</v>
      </c>
    </row>
    <row r="133" spans="1:11" ht="23.25" thickBot="1">
      <c r="A133" s="3"/>
      <c r="B133" s="3" t="s">
        <v>13838</v>
      </c>
      <c r="C133" s="5">
        <v>940</v>
      </c>
      <c r="D133" s="5">
        <v>477</v>
      </c>
      <c r="E133" s="5">
        <v>266</v>
      </c>
      <c r="F133" s="5">
        <v>8</v>
      </c>
      <c r="G133" s="5">
        <v>186</v>
      </c>
      <c r="H133" s="5">
        <v>7</v>
      </c>
      <c r="I133" s="5">
        <v>467</v>
      </c>
      <c r="J133" s="5">
        <v>10</v>
      </c>
      <c r="K133" s="5">
        <v>463</v>
      </c>
    </row>
    <row r="134" spans="1:11" ht="17.25" thickBot="1">
      <c r="A134" s="3" t="s">
        <v>13837</v>
      </c>
      <c r="B134" s="3" t="s">
        <v>36</v>
      </c>
      <c r="C134" s="5">
        <v>972</v>
      </c>
      <c r="D134" s="5">
        <v>673</v>
      </c>
      <c r="E134" s="5">
        <v>374</v>
      </c>
      <c r="F134" s="5">
        <v>12</v>
      </c>
      <c r="G134" s="5">
        <v>253</v>
      </c>
      <c r="H134" s="5">
        <v>13</v>
      </c>
      <c r="I134" s="5">
        <v>652</v>
      </c>
      <c r="J134" s="5">
        <v>21</v>
      </c>
      <c r="K134" s="5">
        <v>299</v>
      </c>
    </row>
    <row r="135" spans="1:11" ht="23.25" thickBot="1">
      <c r="A135" s="3"/>
      <c r="B135" s="3" t="s">
        <v>37</v>
      </c>
      <c r="C135" s="5">
        <v>263</v>
      </c>
      <c r="D135" s="5">
        <v>263</v>
      </c>
      <c r="E135" s="5">
        <v>157</v>
      </c>
      <c r="F135" s="5">
        <v>4</v>
      </c>
      <c r="G135" s="5">
        <v>89</v>
      </c>
      <c r="H135" s="5">
        <v>4</v>
      </c>
      <c r="I135" s="5">
        <v>254</v>
      </c>
      <c r="J135" s="5">
        <v>9</v>
      </c>
      <c r="K135" s="5">
        <v>0</v>
      </c>
    </row>
    <row r="136" spans="1:11" ht="17.25" thickBot="1">
      <c r="A136" s="3"/>
      <c r="B136" s="3" t="s">
        <v>13836</v>
      </c>
      <c r="C136" s="5">
        <v>406</v>
      </c>
      <c r="D136" s="5">
        <v>224</v>
      </c>
      <c r="E136" s="5">
        <v>121</v>
      </c>
      <c r="F136" s="5">
        <v>4</v>
      </c>
      <c r="G136" s="5">
        <v>86</v>
      </c>
      <c r="H136" s="5">
        <v>5</v>
      </c>
      <c r="I136" s="5">
        <v>216</v>
      </c>
      <c r="J136" s="5">
        <v>8</v>
      </c>
      <c r="K136" s="5">
        <v>182</v>
      </c>
    </row>
    <row r="137" spans="1:11" ht="17.25" thickBot="1">
      <c r="A137" s="3"/>
      <c r="B137" s="3" t="s">
        <v>13835</v>
      </c>
      <c r="C137" s="5">
        <v>303</v>
      </c>
      <c r="D137" s="5">
        <v>186</v>
      </c>
      <c r="E137" s="5">
        <v>96</v>
      </c>
      <c r="F137" s="5">
        <v>4</v>
      </c>
      <c r="G137" s="5">
        <v>78</v>
      </c>
      <c r="H137" s="5">
        <v>4</v>
      </c>
      <c r="I137" s="5">
        <v>182</v>
      </c>
      <c r="J137" s="5">
        <v>4</v>
      </c>
      <c r="K137" s="5">
        <v>117</v>
      </c>
    </row>
    <row r="138" spans="1:11" ht="17.25" thickBot="1">
      <c r="A138" s="3" t="s">
        <v>13834</v>
      </c>
      <c r="B138" s="3" t="s">
        <v>36</v>
      </c>
      <c r="C138" s="5">
        <v>965</v>
      </c>
      <c r="D138" s="5">
        <v>686</v>
      </c>
      <c r="E138" s="5">
        <v>353</v>
      </c>
      <c r="F138" s="5">
        <v>9</v>
      </c>
      <c r="G138" s="5">
        <v>305</v>
      </c>
      <c r="H138" s="5">
        <v>6</v>
      </c>
      <c r="I138" s="5">
        <v>673</v>
      </c>
      <c r="J138" s="5">
        <v>13</v>
      </c>
      <c r="K138" s="5">
        <v>279</v>
      </c>
    </row>
    <row r="139" spans="1:11" ht="23.25" thickBot="1">
      <c r="A139" s="3"/>
      <c r="B139" s="3" t="s">
        <v>37</v>
      </c>
      <c r="C139" s="5">
        <v>375</v>
      </c>
      <c r="D139" s="5">
        <v>375</v>
      </c>
      <c r="E139" s="5">
        <v>193</v>
      </c>
      <c r="F139" s="5">
        <v>7</v>
      </c>
      <c r="G139" s="5">
        <v>166</v>
      </c>
      <c r="H139" s="5">
        <v>3</v>
      </c>
      <c r="I139" s="5">
        <v>369</v>
      </c>
      <c r="J139" s="5">
        <v>6</v>
      </c>
      <c r="K139" s="5">
        <v>0</v>
      </c>
    </row>
    <row r="140" spans="1:11" ht="23.25" thickBot="1">
      <c r="A140" s="3"/>
      <c r="B140" s="3" t="s">
        <v>13833</v>
      </c>
      <c r="C140" s="5">
        <v>590</v>
      </c>
      <c r="D140" s="5">
        <v>311</v>
      </c>
      <c r="E140" s="5">
        <v>160</v>
      </c>
      <c r="F140" s="5">
        <v>2</v>
      </c>
      <c r="G140" s="5">
        <v>139</v>
      </c>
      <c r="H140" s="5">
        <v>3</v>
      </c>
      <c r="I140" s="5">
        <v>304</v>
      </c>
      <c r="J140" s="5">
        <v>7</v>
      </c>
      <c r="K140" s="5">
        <v>279</v>
      </c>
    </row>
    <row r="141" spans="1:11" ht="23.25" thickBot="1">
      <c r="A141" s="3" t="s">
        <v>97</v>
      </c>
      <c r="B141" s="3"/>
      <c r="C141" s="5">
        <v>0</v>
      </c>
      <c r="D141" s="5">
        <v>2</v>
      </c>
      <c r="E141" s="5">
        <v>2</v>
      </c>
      <c r="F141" s="5">
        <v>0</v>
      </c>
      <c r="G141" s="5">
        <v>0</v>
      </c>
      <c r="H141" s="5">
        <v>0</v>
      </c>
      <c r="I141" s="5">
        <v>2</v>
      </c>
      <c r="J141" s="5">
        <v>0</v>
      </c>
      <c r="K141" s="5">
        <v>-2</v>
      </c>
    </row>
    <row r="142" spans="1:11" ht="18" thickTop="1" thickBot="1">
      <c r="A142" s="42" t="s">
        <v>0</v>
      </c>
      <c r="B142" s="42" t="s">
        <v>1</v>
      </c>
      <c r="C142" s="42" t="s">
        <v>2</v>
      </c>
      <c r="D142" s="42" t="s">
        <v>3</v>
      </c>
      <c r="E142" s="46" t="s">
        <v>4</v>
      </c>
      <c r="F142" s="47"/>
      <c r="G142" s="47"/>
      <c r="H142" s="47"/>
      <c r="I142" s="48"/>
      <c r="J142" s="24" t="s">
        <v>5</v>
      </c>
      <c r="K142" s="42" t="s">
        <v>6</v>
      </c>
    </row>
    <row r="143" spans="1:11" ht="22.5">
      <c r="A143" s="43"/>
      <c r="B143" s="43"/>
      <c r="C143" s="43"/>
      <c r="D143" s="43"/>
      <c r="E143" s="25" t="s">
        <v>7</v>
      </c>
      <c r="F143" s="25" t="s">
        <v>100</v>
      </c>
      <c r="G143" s="25" t="s">
        <v>27</v>
      </c>
      <c r="H143" s="25" t="s">
        <v>27</v>
      </c>
      <c r="I143" s="45" t="s">
        <v>29</v>
      </c>
      <c r="J143" s="25" t="s">
        <v>3</v>
      </c>
      <c r="K143" s="43"/>
    </row>
    <row r="144" spans="1:11" ht="17.25" thickBot="1">
      <c r="A144" s="44"/>
      <c r="B144" s="44"/>
      <c r="C144" s="44"/>
      <c r="D144" s="44"/>
      <c r="E144" s="26" t="s">
        <v>13832</v>
      </c>
      <c r="F144" s="26" t="s">
        <v>13831</v>
      </c>
      <c r="G144" s="26" t="s">
        <v>13830</v>
      </c>
      <c r="H144" s="26" t="s">
        <v>13829</v>
      </c>
      <c r="I144" s="44"/>
      <c r="J144" s="26"/>
      <c r="K144" s="44"/>
    </row>
    <row r="145" spans="1:11" ht="17.25" thickBot="1">
      <c r="A145" s="3" t="s">
        <v>30</v>
      </c>
      <c r="B145" s="3"/>
      <c r="C145" s="4">
        <v>24821</v>
      </c>
      <c r="D145" s="4">
        <v>18579</v>
      </c>
      <c r="E145" s="4">
        <v>10076</v>
      </c>
      <c r="F145" s="5">
        <v>448</v>
      </c>
      <c r="G145" s="4">
        <v>7368</v>
      </c>
      <c r="H145" s="5">
        <v>285</v>
      </c>
      <c r="I145" s="4">
        <v>18177</v>
      </c>
      <c r="J145" s="5">
        <v>402</v>
      </c>
      <c r="K145" s="4">
        <v>6242</v>
      </c>
    </row>
    <row r="146" spans="1:11" ht="23.25" thickBot="1">
      <c r="A146" s="3" t="s">
        <v>31</v>
      </c>
      <c r="B146" s="3"/>
      <c r="C146" s="5">
        <v>193</v>
      </c>
      <c r="D146" s="5">
        <v>183</v>
      </c>
      <c r="E146" s="5">
        <v>129</v>
      </c>
      <c r="F146" s="5">
        <v>2</v>
      </c>
      <c r="G146" s="5">
        <v>48</v>
      </c>
      <c r="H146" s="5">
        <v>1</v>
      </c>
      <c r="I146" s="5">
        <v>180</v>
      </c>
      <c r="J146" s="5">
        <v>3</v>
      </c>
      <c r="K146" s="5">
        <v>10</v>
      </c>
    </row>
    <row r="147" spans="1:11" ht="23.25" thickBot="1">
      <c r="A147" s="3" t="s">
        <v>32</v>
      </c>
      <c r="B147" s="3"/>
      <c r="C147" s="4">
        <v>2044</v>
      </c>
      <c r="D147" s="4">
        <v>2042</v>
      </c>
      <c r="E147" s="4">
        <v>1243</v>
      </c>
      <c r="F147" s="5">
        <v>79</v>
      </c>
      <c r="G147" s="5">
        <v>661</v>
      </c>
      <c r="H147" s="5">
        <v>29</v>
      </c>
      <c r="I147" s="4">
        <v>2012</v>
      </c>
      <c r="J147" s="5">
        <v>30</v>
      </c>
      <c r="K147" s="5">
        <v>2</v>
      </c>
    </row>
    <row r="148" spans="1:11" ht="23.25" thickBot="1">
      <c r="A148" s="3" t="s">
        <v>33</v>
      </c>
      <c r="B148" s="3"/>
      <c r="C148" s="5">
        <v>36</v>
      </c>
      <c r="D148" s="5">
        <v>6</v>
      </c>
      <c r="E148" s="5">
        <v>1</v>
      </c>
      <c r="F148" s="5">
        <v>3</v>
      </c>
      <c r="G148" s="5">
        <v>2</v>
      </c>
      <c r="H148" s="5">
        <v>0</v>
      </c>
      <c r="I148" s="5">
        <v>6</v>
      </c>
      <c r="J148" s="5">
        <v>0</v>
      </c>
      <c r="K148" s="5">
        <v>30</v>
      </c>
    </row>
    <row r="149" spans="1:11" ht="23.25" thickBot="1">
      <c r="A149" s="3" t="s">
        <v>34</v>
      </c>
      <c r="B149" s="3"/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</row>
    <row r="150" spans="1:11" ht="17.25" thickBot="1">
      <c r="A150" s="3" t="s">
        <v>13828</v>
      </c>
      <c r="B150" s="3" t="s">
        <v>36</v>
      </c>
      <c r="C150" s="4">
        <v>7663</v>
      </c>
      <c r="D150" s="4">
        <v>5449</v>
      </c>
      <c r="E150" s="4">
        <v>2755</v>
      </c>
      <c r="F150" s="5">
        <v>99</v>
      </c>
      <c r="G150" s="4">
        <v>2464</v>
      </c>
      <c r="H150" s="5">
        <v>60</v>
      </c>
      <c r="I150" s="4">
        <v>5378</v>
      </c>
      <c r="J150" s="5">
        <v>71</v>
      </c>
      <c r="K150" s="4">
        <v>2214</v>
      </c>
    </row>
    <row r="151" spans="1:11" ht="23.25" thickBot="1">
      <c r="A151" s="3"/>
      <c r="B151" s="3" t="s">
        <v>37</v>
      </c>
      <c r="C151" s="4">
        <v>2854</v>
      </c>
      <c r="D151" s="4">
        <v>2854</v>
      </c>
      <c r="E151" s="4">
        <v>1534</v>
      </c>
      <c r="F151" s="5">
        <v>51</v>
      </c>
      <c r="G151" s="4">
        <v>1207</v>
      </c>
      <c r="H151" s="5">
        <v>23</v>
      </c>
      <c r="I151" s="4">
        <v>2815</v>
      </c>
      <c r="J151" s="5">
        <v>39</v>
      </c>
      <c r="K151" s="5">
        <v>0</v>
      </c>
    </row>
    <row r="152" spans="1:11" ht="17.25" thickBot="1">
      <c r="A152" s="3"/>
      <c r="B152" s="3" t="s">
        <v>13827</v>
      </c>
      <c r="C152" s="4">
        <v>1417</v>
      </c>
      <c r="D152" s="5">
        <v>711</v>
      </c>
      <c r="E152" s="5">
        <v>335</v>
      </c>
      <c r="F152" s="5">
        <v>12</v>
      </c>
      <c r="G152" s="5">
        <v>345</v>
      </c>
      <c r="H152" s="5">
        <v>11</v>
      </c>
      <c r="I152" s="5">
        <v>703</v>
      </c>
      <c r="J152" s="5">
        <v>8</v>
      </c>
      <c r="K152" s="5">
        <v>706</v>
      </c>
    </row>
    <row r="153" spans="1:11" ht="17.25" thickBot="1">
      <c r="A153" s="3"/>
      <c r="B153" s="3" t="s">
        <v>13826</v>
      </c>
      <c r="C153" s="4">
        <v>1746</v>
      </c>
      <c r="D153" s="5">
        <v>947</v>
      </c>
      <c r="E153" s="5">
        <v>460</v>
      </c>
      <c r="F153" s="5">
        <v>17</v>
      </c>
      <c r="G153" s="5">
        <v>446</v>
      </c>
      <c r="H153" s="5">
        <v>14</v>
      </c>
      <c r="I153" s="5">
        <v>937</v>
      </c>
      <c r="J153" s="5">
        <v>10</v>
      </c>
      <c r="K153" s="5">
        <v>799</v>
      </c>
    </row>
    <row r="154" spans="1:11" ht="17.25" thickBot="1">
      <c r="A154" s="3"/>
      <c r="B154" s="3" t="s">
        <v>13825</v>
      </c>
      <c r="C154" s="4">
        <v>1646</v>
      </c>
      <c r="D154" s="5">
        <v>937</v>
      </c>
      <c r="E154" s="5">
        <v>426</v>
      </c>
      <c r="F154" s="5">
        <v>19</v>
      </c>
      <c r="G154" s="5">
        <v>466</v>
      </c>
      <c r="H154" s="5">
        <v>12</v>
      </c>
      <c r="I154" s="5">
        <v>923</v>
      </c>
      <c r="J154" s="5">
        <v>14</v>
      </c>
      <c r="K154" s="5">
        <v>709</v>
      </c>
    </row>
    <row r="155" spans="1:11" ht="17.25" thickBot="1">
      <c r="A155" s="3" t="s">
        <v>13824</v>
      </c>
      <c r="B155" s="3" t="s">
        <v>36</v>
      </c>
      <c r="C155" s="4">
        <v>1268</v>
      </c>
      <c r="D155" s="5">
        <v>925</v>
      </c>
      <c r="E155" s="5">
        <v>532</v>
      </c>
      <c r="F155" s="5">
        <v>27</v>
      </c>
      <c r="G155" s="5">
        <v>331</v>
      </c>
      <c r="H155" s="5">
        <v>15</v>
      </c>
      <c r="I155" s="5">
        <v>905</v>
      </c>
      <c r="J155" s="5">
        <v>20</v>
      </c>
      <c r="K155" s="5">
        <v>343</v>
      </c>
    </row>
    <row r="156" spans="1:11" ht="23.25" thickBot="1">
      <c r="A156" s="3"/>
      <c r="B156" s="3" t="s">
        <v>37</v>
      </c>
      <c r="C156" s="5">
        <v>626</v>
      </c>
      <c r="D156" s="5">
        <v>626</v>
      </c>
      <c r="E156" s="5">
        <v>369</v>
      </c>
      <c r="F156" s="5">
        <v>19</v>
      </c>
      <c r="G156" s="5">
        <v>214</v>
      </c>
      <c r="H156" s="5">
        <v>6</v>
      </c>
      <c r="I156" s="5">
        <v>608</v>
      </c>
      <c r="J156" s="5">
        <v>18</v>
      </c>
      <c r="K156" s="5">
        <v>0</v>
      </c>
    </row>
    <row r="157" spans="1:11" ht="23.25" thickBot="1">
      <c r="A157" s="3"/>
      <c r="B157" s="3" t="s">
        <v>13823</v>
      </c>
      <c r="C157" s="5">
        <v>642</v>
      </c>
      <c r="D157" s="5">
        <v>299</v>
      </c>
      <c r="E157" s="5">
        <v>163</v>
      </c>
      <c r="F157" s="5">
        <v>8</v>
      </c>
      <c r="G157" s="5">
        <v>117</v>
      </c>
      <c r="H157" s="5">
        <v>9</v>
      </c>
      <c r="I157" s="5">
        <v>297</v>
      </c>
      <c r="J157" s="5">
        <v>2</v>
      </c>
      <c r="K157" s="5">
        <v>343</v>
      </c>
    </row>
    <row r="158" spans="1:11" ht="17.25" thickBot="1">
      <c r="A158" s="3" t="s">
        <v>13822</v>
      </c>
      <c r="B158" s="3" t="s">
        <v>36</v>
      </c>
      <c r="C158" s="4">
        <v>1677</v>
      </c>
      <c r="D158" s="4">
        <v>1239</v>
      </c>
      <c r="E158" s="5">
        <v>670</v>
      </c>
      <c r="F158" s="5">
        <v>34</v>
      </c>
      <c r="G158" s="5">
        <v>471</v>
      </c>
      <c r="H158" s="5">
        <v>22</v>
      </c>
      <c r="I158" s="4">
        <v>1197</v>
      </c>
      <c r="J158" s="5">
        <v>42</v>
      </c>
      <c r="K158" s="5">
        <v>438</v>
      </c>
    </row>
    <row r="159" spans="1:11" ht="23.25" thickBot="1">
      <c r="A159" s="3"/>
      <c r="B159" s="3" t="s">
        <v>37</v>
      </c>
      <c r="C159" s="5">
        <v>723</v>
      </c>
      <c r="D159" s="5">
        <v>723</v>
      </c>
      <c r="E159" s="5">
        <v>388</v>
      </c>
      <c r="F159" s="5">
        <v>18</v>
      </c>
      <c r="G159" s="5">
        <v>283</v>
      </c>
      <c r="H159" s="5">
        <v>13</v>
      </c>
      <c r="I159" s="5">
        <v>702</v>
      </c>
      <c r="J159" s="5">
        <v>21</v>
      </c>
      <c r="K159" s="5">
        <v>0</v>
      </c>
    </row>
    <row r="160" spans="1:11" ht="17.25" thickBot="1">
      <c r="A160" s="3"/>
      <c r="B160" s="3" t="s">
        <v>13821</v>
      </c>
      <c r="C160" s="5">
        <v>594</v>
      </c>
      <c r="D160" s="5">
        <v>324</v>
      </c>
      <c r="E160" s="5">
        <v>168</v>
      </c>
      <c r="F160" s="5">
        <v>10</v>
      </c>
      <c r="G160" s="5">
        <v>126</v>
      </c>
      <c r="H160" s="5">
        <v>6</v>
      </c>
      <c r="I160" s="5">
        <v>310</v>
      </c>
      <c r="J160" s="5">
        <v>14</v>
      </c>
      <c r="K160" s="5">
        <v>270</v>
      </c>
    </row>
    <row r="161" spans="1:11" ht="17.25" thickBot="1">
      <c r="A161" s="3"/>
      <c r="B161" s="3" t="s">
        <v>13820</v>
      </c>
      <c r="C161" s="5">
        <v>360</v>
      </c>
      <c r="D161" s="5">
        <v>192</v>
      </c>
      <c r="E161" s="5">
        <v>114</v>
      </c>
      <c r="F161" s="5">
        <v>6</v>
      </c>
      <c r="G161" s="5">
        <v>62</v>
      </c>
      <c r="H161" s="5">
        <v>3</v>
      </c>
      <c r="I161" s="5">
        <v>185</v>
      </c>
      <c r="J161" s="5">
        <v>7</v>
      </c>
      <c r="K161" s="5">
        <v>168</v>
      </c>
    </row>
    <row r="162" spans="1:11" ht="17.25" thickBot="1">
      <c r="A162" s="3" t="s">
        <v>10020</v>
      </c>
      <c r="B162" s="3" t="s">
        <v>36</v>
      </c>
      <c r="C162" s="4">
        <v>1146</v>
      </c>
      <c r="D162" s="5">
        <v>861</v>
      </c>
      <c r="E162" s="5">
        <v>501</v>
      </c>
      <c r="F162" s="5">
        <v>24</v>
      </c>
      <c r="G162" s="5">
        <v>295</v>
      </c>
      <c r="H162" s="5">
        <v>12</v>
      </c>
      <c r="I162" s="5">
        <v>832</v>
      </c>
      <c r="J162" s="5">
        <v>29</v>
      </c>
      <c r="K162" s="5">
        <v>285</v>
      </c>
    </row>
    <row r="163" spans="1:11" ht="23.25" thickBot="1">
      <c r="A163" s="3"/>
      <c r="B163" s="3" t="s">
        <v>37</v>
      </c>
      <c r="C163" s="5">
        <v>647</v>
      </c>
      <c r="D163" s="5">
        <v>647</v>
      </c>
      <c r="E163" s="5">
        <v>381</v>
      </c>
      <c r="F163" s="5">
        <v>18</v>
      </c>
      <c r="G163" s="5">
        <v>214</v>
      </c>
      <c r="H163" s="5">
        <v>11</v>
      </c>
      <c r="I163" s="5">
        <v>624</v>
      </c>
      <c r="J163" s="5">
        <v>23</v>
      </c>
      <c r="K163" s="5">
        <v>0</v>
      </c>
    </row>
    <row r="164" spans="1:11" ht="23.25" thickBot="1">
      <c r="A164" s="3"/>
      <c r="B164" s="3" t="s">
        <v>13819</v>
      </c>
      <c r="C164" s="5">
        <v>499</v>
      </c>
      <c r="D164" s="5">
        <v>214</v>
      </c>
      <c r="E164" s="5">
        <v>120</v>
      </c>
      <c r="F164" s="5">
        <v>6</v>
      </c>
      <c r="G164" s="5">
        <v>81</v>
      </c>
      <c r="H164" s="5">
        <v>1</v>
      </c>
      <c r="I164" s="5">
        <v>208</v>
      </c>
      <c r="J164" s="5">
        <v>6</v>
      </c>
      <c r="K164" s="5">
        <v>285</v>
      </c>
    </row>
    <row r="165" spans="1:11" ht="17.25" thickBot="1">
      <c r="A165" s="3" t="s">
        <v>13818</v>
      </c>
      <c r="B165" s="3" t="s">
        <v>36</v>
      </c>
      <c r="C165" s="4">
        <v>1013</v>
      </c>
      <c r="D165" s="5">
        <v>748</v>
      </c>
      <c r="E165" s="5">
        <v>474</v>
      </c>
      <c r="F165" s="5">
        <v>22</v>
      </c>
      <c r="G165" s="5">
        <v>225</v>
      </c>
      <c r="H165" s="5">
        <v>9</v>
      </c>
      <c r="I165" s="5">
        <v>730</v>
      </c>
      <c r="J165" s="5">
        <v>18</v>
      </c>
      <c r="K165" s="5">
        <v>265</v>
      </c>
    </row>
    <row r="166" spans="1:11" ht="23.25" thickBot="1">
      <c r="A166" s="3"/>
      <c r="B166" s="3" t="s">
        <v>37</v>
      </c>
      <c r="C166" s="5">
        <v>477</v>
      </c>
      <c r="D166" s="5">
        <v>477</v>
      </c>
      <c r="E166" s="5">
        <v>309</v>
      </c>
      <c r="F166" s="5">
        <v>17</v>
      </c>
      <c r="G166" s="5">
        <v>135</v>
      </c>
      <c r="H166" s="5">
        <v>4</v>
      </c>
      <c r="I166" s="5">
        <v>465</v>
      </c>
      <c r="J166" s="5">
        <v>12</v>
      </c>
      <c r="K166" s="5">
        <v>0</v>
      </c>
    </row>
    <row r="167" spans="1:11" ht="23.25" thickBot="1">
      <c r="A167" s="3"/>
      <c r="B167" s="3" t="s">
        <v>13817</v>
      </c>
      <c r="C167" s="5">
        <v>536</v>
      </c>
      <c r="D167" s="5">
        <v>271</v>
      </c>
      <c r="E167" s="5">
        <v>165</v>
      </c>
      <c r="F167" s="5">
        <v>5</v>
      </c>
      <c r="G167" s="5">
        <v>90</v>
      </c>
      <c r="H167" s="5">
        <v>5</v>
      </c>
      <c r="I167" s="5">
        <v>265</v>
      </c>
      <c r="J167" s="5">
        <v>6</v>
      </c>
      <c r="K167" s="5">
        <v>265</v>
      </c>
    </row>
    <row r="168" spans="1:11" ht="17.25" thickBot="1">
      <c r="A168" s="3" t="s">
        <v>13816</v>
      </c>
      <c r="B168" s="3" t="s">
        <v>36</v>
      </c>
      <c r="C168" s="4">
        <v>1393</v>
      </c>
      <c r="D168" s="4">
        <v>1017</v>
      </c>
      <c r="E168" s="5">
        <v>522</v>
      </c>
      <c r="F168" s="5">
        <v>28</v>
      </c>
      <c r="G168" s="5">
        <v>406</v>
      </c>
      <c r="H168" s="5">
        <v>28</v>
      </c>
      <c r="I168" s="5">
        <v>984</v>
      </c>
      <c r="J168" s="5">
        <v>33</v>
      </c>
      <c r="K168" s="5">
        <v>376</v>
      </c>
    </row>
    <row r="169" spans="1:11" ht="23.25" thickBot="1">
      <c r="A169" s="3"/>
      <c r="B169" s="3" t="s">
        <v>37</v>
      </c>
      <c r="C169" s="5">
        <v>460</v>
      </c>
      <c r="D169" s="5">
        <v>460</v>
      </c>
      <c r="E169" s="5">
        <v>264</v>
      </c>
      <c r="F169" s="5">
        <v>13</v>
      </c>
      <c r="G169" s="5">
        <v>164</v>
      </c>
      <c r="H169" s="5">
        <v>8</v>
      </c>
      <c r="I169" s="5">
        <v>449</v>
      </c>
      <c r="J169" s="5">
        <v>11</v>
      </c>
      <c r="K169" s="5">
        <v>0</v>
      </c>
    </row>
    <row r="170" spans="1:11" ht="17.25" thickBot="1">
      <c r="A170" s="3"/>
      <c r="B170" s="3" t="s">
        <v>13815</v>
      </c>
      <c r="C170" s="5">
        <v>453</v>
      </c>
      <c r="D170" s="5">
        <v>259</v>
      </c>
      <c r="E170" s="5">
        <v>134</v>
      </c>
      <c r="F170" s="5">
        <v>5</v>
      </c>
      <c r="G170" s="5">
        <v>100</v>
      </c>
      <c r="H170" s="5">
        <v>9</v>
      </c>
      <c r="I170" s="5">
        <v>248</v>
      </c>
      <c r="J170" s="5">
        <v>11</v>
      </c>
      <c r="K170" s="5">
        <v>194</v>
      </c>
    </row>
    <row r="171" spans="1:11" ht="17.25" thickBot="1">
      <c r="A171" s="3"/>
      <c r="B171" s="3" t="s">
        <v>13814</v>
      </c>
      <c r="C171" s="5">
        <v>480</v>
      </c>
      <c r="D171" s="5">
        <v>298</v>
      </c>
      <c r="E171" s="5">
        <v>124</v>
      </c>
      <c r="F171" s="5">
        <v>10</v>
      </c>
      <c r="G171" s="5">
        <v>142</v>
      </c>
      <c r="H171" s="5">
        <v>11</v>
      </c>
      <c r="I171" s="5">
        <v>287</v>
      </c>
      <c r="J171" s="5">
        <v>11</v>
      </c>
      <c r="K171" s="5">
        <v>182</v>
      </c>
    </row>
    <row r="172" spans="1:11" ht="17.25" thickBot="1">
      <c r="A172" s="3" t="s">
        <v>13813</v>
      </c>
      <c r="B172" s="3" t="s">
        <v>36</v>
      </c>
      <c r="C172" s="4">
        <v>1497</v>
      </c>
      <c r="D172" s="4">
        <v>1118</v>
      </c>
      <c r="E172" s="5">
        <v>678</v>
      </c>
      <c r="F172" s="5">
        <v>20</v>
      </c>
      <c r="G172" s="5">
        <v>382</v>
      </c>
      <c r="H172" s="5">
        <v>21</v>
      </c>
      <c r="I172" s="4">
        <v>1101</v>
      </c>
      <c r="J172" s="5">
        <v>17</v>
      </c>
      <c r="K172" s="5">
        <v>379</v>
      </c>
    </row>
    <row r="173" spans="1:11" ht="23.25" thickBot="1">
      <c r="A173" s="3"/>
      <c r="B173" s="3" t="s">
        <v>37</v>
      </c>
      <c r="C173" s="5">
        <v>684</v>
      </c>
      <c r="D173" s="5">
        <v>684</v>
      </c>
      <c r="E173" s="5">
        <v>439</v>
      </c>
      <c r="F173" s="5">
        <v>13</v>
      </c>
      <c r="G173" s="5">
        <v>213</v>
      </c>
      <c r="H173" s="5">
        <v>9</v>
      </c>
      <c r="I173" s="5">
        <v>674</v>
      </c>
      <c r="J173" s="5">
        <v>10</v>
      </c>
      <c r="K173" s="5">
        <v>0</v>
      </c>
    </row>
    <row r="174" spans="1:11" ht="23.25" thickBot="1">
      <c r="A174" s="3"/>
      <c r="B174" s="3" t="s">
        <v>13812</v>
      </c>
      <c r="C174" s="5">
        <v>813</v>
      </c>
      <c r="D174" s="5">
        <v>434</v>
      </c>
      <c r="E174" s="5">
        <v>239</v>
      </c>
      <c r="F174" s="5">
        <v>7</v>
      </c>
      <c r="G174" s="5">
        <v>169</v>
      </c>
      <c r="H174" s="5">
        <v>12</v>
      </c>
      <c r="I174" s="5">
        <v>427</v>
      </c>
      <c r="J174" s="5">
        <v>7</v>
      </c>
      <c r="K174" s="5">
        <v>379</v>
      </c>
    </row>
    <row r="175" spans="1:11" ht="17.25" thickBot="1">
      <c r="A175" s="3" t="s">
        <v>13811</v>
      </c>
      <c r="B175" s="3" t="s">
        <v>36</v>
      </c>
      <c r="C175" s="4">
        <v>1274</v>
      </c>
      <c r="D175" s="5">
        <v>936</v>
      </c>
      <c r="E175" s="5">
        <v>499</v>
      </c>
      <c r="F175" s="5">
        <v>25</v>
      </c>
      <c r="G175" s="5">
        <v>384</v>
      </c>
      <c r="H175" s="5">
        <v>12</v>
      </c>
      <c r="I175" s="5">
        <v>920</v>
      </c>
      <c r="J175" s="5">
        <v>16</v>
      </c>
      <c r="K175" s="5">
        <v>338</v>
      </c>
    </row>
    <row r="176" spans="1:11" ht="23.25" thickBot="1">
      <c r="A176" s="3"/>
      <c r="B176" s="3" t="s">
        <v>37</v>
      </c>
      <c r="C176" s="5">
        <v>606</v>
      </c>
      <c r="D176" s="5">
        <v>606</v>
      </c>
      <c r="E176" s="5">
        <v>348</v>
      </c>
      <c r="F176" s="5">
        <v>16</v>
      </c>
      <c r="G176" s="5">
        <v>228</v>
      </c>
      <c r="H176" s="5">
        <v>3</v>
      </c>
      <c r="I176" s="5">
        <v>595</v>
      </c>
      <c r="J176" s="5">
        <v>11</v>
      </c>
      <c r="K176" s="5">
        <v>0</v>
      </c>
    </row>
    <row r="177" spans="1:11" ht="23.25" thickBot="1">
      <c r="A177" s="3"/>
      <c r="B177" s="3" t="s">
        <v>13810</v>
      </c>
      <c r="C177" s="5">
        <v>668</v>
      </c>
      <c r="D177" s="5">
        <v>330</v>
      </c>
      <c r="E177" s="5">
        <v>151</v>
      </c>
      <c r="F177" s="5">
        <v>9</v>
      </c>
      <c r="G177" s="5">
        <v>156</v>
      </c>
      <c r="H177" s="5">
        <v>9</v>
      </c>
      <c r="I177" s="5">
        <v>325</v>
      </c>
      <c r="J177" s="5">
        <v>5</v>
      </c>
      <c r="K177" s="5">
        <v>338</v>
      </c>
    </row>
    <row r="178" spans="1:11" ht="17.25" thickBot="1">
      <c r="A178" s="3" t="s">
        <v>13809</v>
      </c>
      <c r="B178" s="3" t="s">
        <v>36</v>
      </c>
      <c r="C178" s="4">
        <v>1859</v>
      </c>
      <c r="D178" s="4">
        <v>1322</v>
      </c>
      <c r="E178" s="5">
        <v>702</v>
      </c>
      <c r="F178" s="5">
        <v>29</v>
      </c>
      <c r="G178" s="5">
        <v>543</v>
      </c>
      <c r="H178" s="5">
        <v>21</v>
      </c>
      <c r="I178" s="4">
        <v>1295</v>
      </c>
      <c r="J178" s="5">
        <v>27</v>
      </c>
      <c r="K178" s="5">
        <v>537</v>
      </c>
    </row>
    <row r="179" spans="1:11" ht="23.25" thickBot="1">
      <c r="A179" s="3"/>
      <c r="B179" s="3" t="s">
        <v>37</v>
      </c>
      <c r="C179" s="5">
        <v>735</v>
      </c>
      <c r="D179" s="5">
        <v>735</v>
      </c>
      <c r="E179" s="5">
        <v>407</v>
      </c>
      <c r="F179" s="5">
        <v>20</v>
      </c>
      <c r="G179" s="5">
        <v>285</v>
      </c>
      <c r="H179" s="5">
        <v>10</v>
      </c>
      <c r="I179" s="5">
        <v>722</v>
      </c>
      <c r="J179" s="5">
        <v>13</v>
      </c>
      <c r="K179" s="5">
        <v>0</v>
      </c>
    </row>
    <row r="180" spans="1:11" ht="17.25" thickBot="1">
      <c r="A180" s="3"/>
      <c r="B180" s="3" t="s">
        <v>13808</v>
      </c>
      <c r="C180" s="5">
        <v>719</v>
      </c>
      <c r="D180" s="5">
        <v>348</v>
      </c>
      <c r="E180" s="5">
        <v>182</v>
      </c>
      <c r="F180" s="5">
        <v>6</v>
      </c>
      <c r="G180" s="5">
        <v>147</v>
      </c>
      <c r="H180" s="5">
        <v>9</v>
      </c>
      <c r="I180" s="5">
        <v>344</v>
      </c>
      <c r="J180" s="5">
        <v>4</v>
      </c>
      <c r="K180" s="5">
        <v>371</v>
      </c>
    </row>
    <row r="181" spans="1:11" ht="17.25" thickBot="1">
      <c r="A181" s="3"/>
      <c r="B181" s="3" t="s">
        <v>13807</v>
      </c>
      <c r="C181" s="5">
        <v>405</v>
      </c>
      <c r="D181" s="5">
        <v>239</v>
      </c>
      <c r="E181" s="5">
        <v>113</v>
      </c>
      <c r="F181" s="5">
        <v>3</v>
      </c>
      <c r="G181" s="5">
        <v>111</v>
      </c>
      <c r="H181" s="5">
        <v>2</v>
      </c>
      <c r="I181" s="5">
        <v>229</v>
      </c>
      <c r="J181" s="5">
        <v>10</v>
      </c>
      <c r="K181" s="5">
        <v>166</v>
      </c>
    </row>
    <row r="182" spans="1:11" ht="17.25" thickBot="1">
      <c r="A182" s="3" t="s">
        <v>13806</v>
      </c>
      <c r="B182" s="3" t="s">
        <v>36</v>
      </c>
      <c r="C182" s="4">
        <v>1692</v>
      </c>
      <c r="D182" s="4">
        <v>1226</v>
      </c>
      <c r="E182" s="5">
        <v>637</v>
      </c>
      <c r="F182" s="5">
        <v>22</v>
      </c>
      <c r="G182" s="5">
        <v>499</v>
      </c>
      <c r="H182" s="5">
        <v>26</v>
      </c>
      <c r="I182" s="4">
        <v>1184</v>
      </c>
      <c r="J182" s="5">
        <v>42</v>
      </c>
      <c r="K182" s="5">
        <v>466</v>
      </c>
    </row>
    <row r="183" spans="1:11" ht="23.25" thickBot="1">
      <c r="A183" s="3"/>
      <c r="B183" s="3" t="s">
        <v>37</v>
      </c>
      <c r="C183" s="5">
        <v>629</v>
      </c>
      <c r="D183" s="5">
        <v>628</v>
      </c>
      <c r="E183" s="5">
        <v>348</v>
      </c>
      <c r="F183" s="5">
        <v>7</v>
      </c>
      <c r="G183" s="5">
        <v>236</v>
      </c>
      <c r="H183" s="5">
        <v>11</v>
      </c>
      <c r="I183" s="5">
        <v>602</v>
      </c>
      <c r="J183" s="5">
        <v>26</v>
      </c>
      <c r="K183" s="5">
        <v>1</v>
      </c>
    </row>
    <row r="184" spans="1:11" ht="17.25" thickBot="1">
      <c r="A184" s="3"/>
      <c r="B184" s="3" t="s">
        <v>13805</v>
      </c>
      <c r="C184" s="5">
        <v>570</v>
      </c>
      <c r="D184" s="5">
        <v>311</v>
      </c>
      <c r="E184" s="5">
        <v>140</v>
      </c>
      <c r="F184" s="5">
        <v>7</v>
      </c>
      <c r="G184" s="5">
        <v>145</v>
      </c>
      <c r="H184" s="5">
        <v>10</v>
      </c>
      <c r="I184" s="5">
        <v>302</v>
      </c>
      <c r="J184" s="5">
        <v>9</v>
      </c>
      <c r="K184" s="5">
        <v>259</v>
      </c>
    </row>
    <row r="185" spans="1:11" ht="17.25" thickBot="1">
      <c r="A185" s="3"/>
      <c r="B185" s="3" t="s">
        <v>13804</v>
      </c>
      <c r="C185" s="5">
        <v>493</v>
      </c>
      <c r="D185" s="5">
        <v>287</v>
      </c>
      <c r="E185" s="5">
        <v>149</v>
      </c>
      <c r="F185" s="5">
        <v>8</v>
      </c>
      <c r="G185" s="5">
        <v>118</v>
      </c>
      <c r="H185" s="5">
        <v>5</v>
      </c>
      <c r="I185" s="5">
        <v>280</v>
      </c>
      <c r="J185" s="5">
        <v>7</v>
      </c>
      <c r="K185" s="5">
        <v>206</v>
      </c>
    </row>
    <row r="186" spans="1:11" ht="17.25" thickBot="1">
      <c r="A186" s="3" t="s">
        <v>13803</v>
      </c>
      <c r="B186" s="3" t="s">
        <v>36</v>
      </c>
      <c r="C186" s="4">
        <v>2066</v>
      </c>
      <c r="D186" s="4">
        <v>1504</v>
      </c>
      <c r="E186" s="5">
        <v>732</v>
      </c>
      <c r="F186" s="5">
        <v>34</v>
      </c>
      <c r="G186" s="5">
        <v>656</v>
      </c>
      <c r="H186" s="5">
        <v>29</v>
      </c>
      <c r="I186" s="4">
        <v>1451</v>
      </c>
      <c r="J186" s="5">
        <v>53</v>
      </c>
      <c r="K186" s="5">
        <v>562</v>
      </c>
    </row>
    <row r="187" spans="1:11" ht="23.25" thickBot="1">
      <c r="A187" s="3"/>
      <c r="B187" s="3" t="s">
        <v>37</v>
      </c>
      <c r="C187" s="5">
        <v>879</v>
      </c>
      <c r="D187" s="5">
        <v>879</v>
      </c>
      <c r="E187" s="5">
        <v>466</v>
      </c>
      <c r="F187" s="5">
        <v>19</v>
      </c>
      <c r="G187" s="5">
        <v>349</v>
      </c>
      <c r="H187" s="5">
        <v>20</v>
      </c>
      <c r="I187" s="5">
        <v>854</v>
      </c>
      <c r="J187" s="5">
        <v>25</v>
      </c>
      <c r="K187" s="5">
        <v>0</v>
      </c>
    </row>
    <row r="188" spans="1:11" ht="17.25" thickBot="1">
      <c r="A188" s="3"/>
      <c r="B188" s="3" t="s">
        <v>13802</v>
      </c>
      <c r="C188" s="5">
        <v>787</v>
      </c>
      <c r="D188" s="5">
        <v>393</v>
      </c>
      <c r="E188" s="5">
        <v>174</v>
      </c>
      <c r="F188" s="5">
        <v>11</v>
      </c>
      <c r="G188" s="5">
        <v>182</v>
      </c>
      <c r="H188" s="5">
        <v>5</v>
      </c>
      <c r="I188" s="5">
        <v>372</v>
      </c>
      <c r="J188" s="5">
        <v>21</v>
      </c>
      <c r="K188" s="5">
        <v>394</v>
      </c>
    </row>
    <row r="189" spans="1:11" ht="17.25" thickBot="1">
      <c r="A189" s="3"/>
      <c r="B189" s="3" t="s">
        <v>13801</v>
      </c>
      <c r="C189" s="5">
        <v>400</v>
      </c>
      <c r="D189" s="5">
        <v>232</v>
      </c>
      <c r="E189" s="5">
        <v>92</v>
      </c>
      <c r="F189" s="5">
        <v>4</v>
      </c>
      <c r="G189" s="5">
        <v>125</v>
      </c>
      <c r="H189" s="5">
        <v>4</v>
      </c>
      <c r="I189" s="5">
        <v>225</v>
      </c>
      <c r="J189" s="5">
        <v>7</v>
      </c>
      <c r="K189" s="5">
        <v>168</v>
      </c>
    </row>
    <row r="190" spans="1:11" ht="23.25" thickBot="1">
      <c r="A190" s="3" t="s">
        <v>97</v>
      </c>
      <c r="B190" s="3"/>
      <c r="C190" s="5">
        <v>0</v>
      </c>
      <c r="D190" s="5">
        <v>3</v>
      </c>
      <c r="E190" s="5">
        <v>1</v>
      </c>
      <c r="F190" s="5">
        <v>0</v>
      </c>
      <c r="G190" s="5">
        <v>1</v>
      </c>
      <c r="H190" s="5">
        <v>0</v>
      </c>
      <c r="I190" s="5">
        <v>2</v>
      </c>
      <c r="J190" s="5">
        <v>1</v>
      </c>
      <c r="K190" s="5">
        <v>-3</v>
      </c>
    </row>
  </sheetData>
  <mergeCells count="21">
    <mergeCell ref="K142:K144"/>
    <mergeCell ref="I143:I144"/>
    <mergeCell ref="A89:A91"/>
    <mergeCell ref="A142:A144"/>
    <mergeCell ref="B142:B144"/>
    <mergeCell ref="C142:C144"/>
    <mergeCell ref="D142:D144"/>
    <mergeCell ref="E142:I142"/>
    <mergeCell ref="B89:B91"/>
    <mergeCell ref="C89:C91"/>
    <mergeCell ref="D89:D91"/>
    <mergeCell ref="E89:I89"/>
    <mergeCell ref="K1:K3"/>
    <mergeCell ref="I2:I3"/>
    <mergeCell ref="K89:K91"/>
    <mergeCell ref="I90:I91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B5E2E-7009-49C0-9102-60C3A9EAA07C}">
  <sheetPr>
    <tabColor theme="8" tint="0.59999389629810485"/>
  </sheetPr>
  <dimension ref="A1:X14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13954</v>
      </c>
      <c r="F3" s="26" t="s">
        <v>13953</v>
      </c>
      <c r="G3" s="26" t="s">
        <v>13952</v>
      </c>
      <c r="H3" s="26" t="s">
        <v>13951</v>
      </c>
      <c r="I3" s="44"/>
      <c r="J3" s="26"/>
      <c r="K3" s="44"/>
      <c r="U3" t="s">
        <v>3</v>
      </c>
      <c r="V3" t="str">
        <f t="shared" si="0"/>
        <v>이원택</v>
      </c>
      <c r="W3" t="str">
        <f t="shared" si="0"/>
        <v>김경민</v>
      </c>
      <c r="X3" t="str">
        <f t="shared" si="0"/>
        <v>박정요</v>
      </c>
    </row>
    <row r="4" spans="1:24" ht="17.25" thickBot="1">
      <c r="A4" s="3" t="s">
        <v>30</v>
      </c>
      <c r="B4" s="3"/>
      <c r="C4" s="4">
        <v>74066</v>
      </c>
      <c r="D4" s="4">
        <v>48983</v>
      </c>
      <c r="E4" s="4">
        <v>31224</v>
      </c>
      <c r="F4" s="4">
        <v>1228</v>
      </c>
      <c r="G4" s="5">
        <v>396</v>
      </c>
      <c r="H4" s="4">
        <v>15213</v>
      </c>
      <c r="I4" s="4">
        <v>48061</v>
      </c>
      <c r="J4" s="5">
        <v>922</v>
      </c>
      <c r="K4" s="4">
        <v>25083</v>
      </c>
      <c r="V4" s="8"/>
      <c r="W4" s="8"/>
      <c r="X4" s="8"/>
    </row>
    <row r="5" spans="1:24" ht="23.25" thickBot="1">
      <c r="A5" s="3" t="s">
        <v>31</v>
      </c>
      <c r="B5" s="3"/>
      <c r="C5" s="5">
        <v>503</v>
      </c>
      <c r="D5" s="5">
        <v>454</v>
      </c>
      <c r="E5" s="5">
        <v>267</v>
      </c>
      <c r="F5" s="5">
        <v>40</v>
      </c>
      <c r="G5" s="5">
        <v>19</v>
      </c>
      <c r="H5" s="5">
        <v>99</v>
      </c>
      <c r="I5" s="5">
        <v>425</v>
      </c>
      <c r="J5" s="5">
        <v>29</v>
      </c>
      <c r="K5" s="5">
        <v>49</v>
      </c>
      <c r="T5" t="s">
        <v>2929</v>
      </c>
      <c r="U5">
        <f>SUMIF($A:$A,"합계",D:D)</f>
        <v>79528</v>
      </c>
      <c r="V5">
        <f>SUMIF($A:$A,"합계",E:E)</f>
        <v>51981</v>
      </c>
      <c r="W5">
        <f>SUMIF($A:$A,"합계",F:F)</f>
        <v>4168</v>
      </c>
      <c r="X5">
        <f>SUMIF($A:$A,"합계",G:G)</f>
        <v>645</v>
      </c>
    </row>
    <row r="6" spans="1:24" ht="23.25" thickBot="1">
      <c r="A6" s="3" t="s">
        <v>32</v>
      </c>
      <c r="B6" s="3"/>
      <c r="C6" s="4">
        <v>4530</v>
      </c>
      <c r="D6" s="4">
        <v>4525</v>
      </c>
      <c r="E6" s="4">
        <v>3212</v>
      </c>
      <c r="F6" s="5">
        <v>197</v>
      </c>
      <c r="G6" s="5">
        <v>52</v>
      </c>
      <c r="H6" s="5">
        <v>989</v>
      </c>
      <c r="I6" s="4">
        <v>4450</v>
      </c>
      <c r="J6" s="5">
        <v>75</v>
      </c>
      <c r="K6" s="5">
        <v>5</v>
      </c>
      <c r="T6" t="s">
        <v>2930</v>
      </c>
      <c r="U6">
        <f>U5-U7</f>
        <v>35732</v>
      </c>
      <c r="V6">
        <f>V5-V7</f>
        <v>22520</v>
      </c>
      <c r="W6">
        <f>W5-W7</f>
        <v>1924</v>
      </c>
      <c r="X6">
        <f>X5-X7</f>
        <v>329</v>
      </c>
    </row>
    <row r="7" spans="1:24" ht="23.25" thickBot="1">
      <c r="A7" s="3" t="s">
        <v>33</v>
      </c>
      <c r="B7" s="3"/>
      <c r="C7" s="5">
        <v>116</v>
      </c>
      <c r="D7" s="5">
        <v>33</v>
      </c>
      <c r="E7" s="5">
        <v>21</v>
      </c>
      <c r="F7" s="5">
        <v>2</v>
      </c>
      <c r="G7" s="5">
        <v>3</v>
      </c>
      <c r="H7" s="5">
        <v>6</v>
      </c>
      <c r="I7" s="5">
        <v>32</v>
      </c>
      <c r="J7" s="5">
        <v>1</v>
      </c>
      <c r="K7" s="5">
        <v>83</v>
      </c>
      <c r="T7" t="s">
        <v>2931</v>
      </c>
      <c r="U7">
        <f>U11+U10+U9</f>
        <v>43796</v>
      </c>
      <c r="V7">
        <f>V11+V10+V9</f>
        <v>29461</v>
      </c>
      <c r="W7">
        <f>W11+W10+W9</f>
        <v>2244</v>
      </c>
      <c r="X7">
        <f>X11+X10+X9</f>
        <v>316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14002</v>
      </c>
      <c r="B9" s="3" t="s">
        <v>36</v>
      </c>
      <c r="C9" s="4">
        <v>2427</v>
      </c>
      <c r="D9" s="4">
        <v>1675</v>
      </c>
      <c r="E9" s="5">
        <v>992</v>
      </c>
      <c r="F9" s="5">
        <v>31</v>
      </c>
      <c r="G9" s="5">
        <v>13</v>
      </c>
      <c r="H9" s="5">
        <v>610</v>
      </c>
      <c r="I9" s="4">
        <v>1646</v>
      </c>
      <c r="J9" s="5">
        <v>29</v>
      </c>
      <c r="K9" s="5">
        <v>752</v>
      </c>
      <c r="T9" t="s">
        <v>2934</v>
      </c>
      <c r="U9">
        <f>SUMIF($A:$A,"거소·선상투표",D:D)+SUMIF($A:$A,"국외부재자투표",D:D)+SUMIF($A:$A,"국외부재자투표(공관)",D:D)</f>
        <v>723</v>
      </c>
      <c r="V9">
        <f t="shared" ref="V9:X11" si="1">SUMIF($A:$A,"거소·선상투표",E:E)+SUMIF($A:$A,"국외부재자투표",E:E)+SUMIF($A:$A,"국외부재자투표(공관)",E:E)</f>
        <v>447</v>
      </c>
      <c r="W9">
        <f t="shared" si="1"/>
        <v>70</v>
      </c>
      <c r="X9">
        <f t="shared" si="1"/>
        <v>25</v>
      </c>
    </row>
    <row r="10" spans="1:24" ht="23.25" thickBot="1">
      <c r="A10" s="3"/>
      <c r="B10" s="3" t="s">
        <v>37</v>
      </c>
      <c r="C10" s="5">
        <v>887</v>
      </c>
      <c r="D10" s="5">
        <v>887</v>
      </c>
      <c r="E10" s="5">
        <v>545</v>
      </c>
      <c r="F10" s="5">
        <v>14</v>
      </c>
      <c r="G10" s="5">
        <v>6</v>
      </c>
      <c r="H10" s="5">
        <v>308</v>
      </c>
      <c r="I10" s="5">
        <v>873</v>
      </c>
      <c r="J10" s="5">
        <v>14</v>
      </c>
      <c r="K10" s="5">
        <v>0</v>
      </c>
      <c r="T10" t="s">
        <v>2932</v>
      </c>
      <c r="U10">
        <f>SUMIF($B:$B,"관내사전투표",D:D)</f>
        <v>35482</v>
      </c>
      <c r="V10">
        <f t="shared" ref="V10:X12" si="2">SUMIF($B:$B,"관내사전투표",E:E)</f>
        <v>23565</v>
      </c>
      <c r="W10">
        <f t="shared" si="2"/>
        <v>1697</v>
      </c>
      <c r="X10">
        <f t="shared" si="2"/>
        <v>217</v>
      </c>
    </row>
    <row r="11" spans="1:24" ht="17.25" thickBot="1">
      <c r="A11" s="3"/>
      <c r="B11" s="3" t="s">
        <v>14001</v>
      </c>
      <c r="C11" s="5">
        <v>708</v>
      </c>
      <c r="D11" s="5">
        <v>374</v>
      </c>
      <c r="E11" s="5">
        <v>213</v>
      </c>
      <c r="F11" s="5">
        <v>10</v>
      </c>
      <c r="G11" s="5">
        <v>5</v>
      </c>
      <c r="H11" s="5">
        <v>135</v>
      </c>
      <c r="I11" s="5">
        <v>363</v>
      </c>
      <c r="J11" s="5">
        <v>11</v>
      </c>
      <c r="K11" s="5">
        <v>334</v>
      </c>
      <c r="T11" t="s">
        <v>2933</v>
      </c>
      <c r="U11">
        <f>SUMIF($A:$A,"관외사전투표",D:D)</f>
        <v>7591</v>
      </c>
      <c r="V11">
        <f t="shared" ref="V11:X13" si="3">SUMIF($A:$A,"관외사전투표",E:E)</f>
        <v>5449</v>
      </c>
      <c r="W11">
        <f t="shared" si="3"/>
        <v>477</v>
      </c>
      <c r="X11">
        <f t="shared" si="3"/>
        <v>74</v>
      </c>
    </row>
    <row r="12" spans="1:24" ht="17.25" thickBot="1">
      <c r="A12" s="3"/>
      <c r="B12" s="3" t="s">
        <v>14000</v>
      </c>
      <c r="C12" s="5">
        <v>832</v>
      </c>
      <c r="D12" s="5">
        <v>414</v>
      </c>
      <c r="E12" s="5">
        <v>234</v>
      </c>
      <c r="F12" s="5">
        <v>7</v>
      </c>
      <c r="G12" s="5">
        <v>2</v>
      </c>
      <c r="H12" s="5">
        <v>167</v>
      </c>
      <c r="I12" s="5">
        <v>410</v>
      </c>
      <c r="J12" s="5">
        <v>4</v>
      </c>
      <c r="K12" s="5">
        <v>418</v>
      </c>
    </row>
    <row r="13" spans="1:24" ht="17.25" thickBot="1">
      <c r="A13" s="3" t="s">
        <v>10155</v>
      </c>
      <c r="B13" s="3" t="s">
        <v>36</v>
      </c>
      <c r="C13" s="4">
        <v>2160</v>
      </c>
      <c r="D13" s="4">
        <v>1379</v>
      </c>
      <c r="E13" s="5">
        <v>684</v>
      </c>
      <c r="F13" s="5">
        <v>28</v>
      </c>
      <c r="G13" s="5">
        <v>11</v>
      </c>
      <c r="H13" s="5">
        <v>621</v>
      </c>
      <c r="I13" s="4">
        <v>1344</v>
      </c>
      <c r="J13" s="5">
        <v>35</v>
      </c>
      <c r="K13" s="5">
        <v>781</v>
      </c>
    </row>
    <row r="14" spans="1:24" ht="23.25" thickBot="1">
      <c r="A14" s="3"/>
      <c r="B14" s="3" t="s">
        <v>37</v>
      </c>
      <c r="C14" s="5">
        <v>788</v>
      </c>
      <c r="D14" s="5">
        <v>788</v>
      </c>
      <c r="E14" s="5">
        <v>370</v>
      </c>
      <c r="F14" s="5">
        <v>14</v>
      </c>
      <c r="G14" s="5">
        <v>4</v>
      </c>
      <c r="H14" s="5">
        <v>379</v>
      </c>
      <c r="I14" s="5">
        <v>767</v>
      </c>
      <c r="J14" s="5">
        <v>21</v>
      </c>
      <c r="K14" s="5">
        <v>0</v>
      </c>
      <c r="U14" s="8"/>
      <c r="V14" s="8"/>
      <c r="W14" s="8"/>
      <c r="X14" s="8"/>
    </row>
    <row r="15" spans="1:24" ht="23.25" thickBot="1">
      <c r="A15" s="3"/>
      <c r="B15" s="3" t="s">
        <v>13999</v>
      </c>
      <c r="C15" s="4">
        <v>1372</v>
      </c>
      <c r="D15" s="5">
        <v>591</v>
      </c>
      <c r="E15" s="5">
        <v>314</v>
      </c>
      <c r="F15" s="5">
        <v>14</v>
      </c>
      <c r="G15" s="5">
        <v>7</v>
      </c>
      <c r="H15" s="5">
        <v>242</v>
      </c>
      <c r="I15" s="5">
        <v>577</v>
      </c>
      <c r="J15" s="5">
        <v>14</v>
      </c>
      <c r="K15" s="5">
        <v>781</v>
      </c>
      <c r="U15" s="8"/>
      <c r="V15" s="8"/>
      <c r="W15" s="8"/>
      <c r="X15" s="8"/>
    </row>
    <row r="16" spans="1:24" ht="17.25" thickBot="1">
      <c r="A16" s="3" t="s">
        <v>13923</v>
      </c>
      <c r="B16" s="3" t="s">
        <v>36</v>
      </c>
      <c r="C16" s="4">
        <v>2256</v>
      </c>
      <c r="D16" s="4">
        <v>1419</v>
      </c>
      <c r="E16" s="5">
        <v>851</v>
      </c>
      <c r="F16" s="5">
        <v>33</v>
      </c>
      <c r="G16" s="5">
        <v>3</v>
      </c>
      <c r="H16" s="5">
        <v>496</v>
      </c>
      <c r="I16" s="4">
        <v>1383</v>
      </c>
      <c r="J16" s="5">
        <v>36</v>
      </c>
      <c r="K16" s="5">
        <v>837</v>
      </c>
    </row>
    <row r="17" spans="1:11" ht="23.25" thickBot="1">
      <c r="A17" s="3"/>
      <c r="B17" s="3" t="s">
        <v>37</v>
      </c>
      <c r="C17" s="5">
        <v>663</v>
      </c>
      <c r="D17" s="5">
        <v>663</v>
      </c>
      <c r="E17" s="5">
        <v>409</v>
      </c>
      <c r="F17" s="5">
        <v>9</v>
      </c>
      <c r="G17" s="5">
        <v>2</v>
      </c>
      <c r="H17" s="5">
        <v>226</v>
      </c>
      <c r="I17" s="5">
        <v>646</v>
      </c>
      <c r="J17" s="5">
        <v>17</v>
      </c>
      <c r="K17" s="5">
        <v>0</v>
      </c>
    </row>
    <row r="18" spans="1:11" ht="17.25" thickBot="1">
      <c r="A18" s="3"/>
      <c r="B18" s="3" t="s">
        <v>13922</v>
      </c>
      <c r="C18" s="5">
        <v>909</v>
      </c>
      <c r="D18" s="5">
        <v>407</v>
      </c>
      <c r="E18" s="5">
        <v>227</v>
      </c>
      <c r="F18" s="5">
        <v>8</v>
      </c>
      <c r="G18" s="5">
        <v>0</v>
      </c>
      <c r="H18" s="5">
        <v>161</v>
      </c>
      <c r="I18" s="5">
        <v>396</v>
      </c>
      <c r="J18" s="5">
        <v>11</v>
      </c>
      <c r="K18" s="5">
        <v>502</v>
      </c>
    </row>
    <row r="19" spans="1:11" ht="17.25" thickBot="1">
      <c r="A19" s="3"/>
      <c r="B19" s="3" t="s">
        <v>13921</v>
      </c>
      <c r="C19" s="5">
        <v>684</v>
      </c>
      <c r="D19" s="5">
        <v>349</v>
      </c>
      <c r="E19" s="5">
        <v>215</v>
      </c>
      <c r="F19" s="5">
        <v>16</v>
      </c>
      <c r="G19" s="5">
        <v>1</v>
      </c>
      <c r="H19" s="5">
        <v>109</v>
      </c>
      <c r="I19" s="5">
        <v>341</v>
      </c>
      <c r="J19" s="5">
        <v>8</v>
      </c>
      <c r="K19" s="5">
        <v>335</v>
      </c>
    </row>
    <row r="20" spans="1:11" ht="17.25" thickBot="1">
      <c r="A20" s="3" t="s">
        <v>13998</v>
      </c>
      <c r="B20" s="3" t="s">
        <v>36</v>
      </c>
      <c r="C20" s="4">
        <v>3121</v>
      </c>
      <c r="D20" s="4">
        <v>1966</v>
      </c>
      <c r="E20" s="4">
        <v>1268</v>
      </c>
      <c r="F20" s="5">
        <v>47</v>
      </c>
      <c r="G20" s="5">
        <v>18</v>
      </c>
      <c r="H20" s="5">
        <v>579</v>
      </c>
      <c r="I20" s="4">
        <v>1912</v>
      </c>
      <c r="J20" s="5">
        <v>54</v>
      </c>
      <c r="K20" s="4">
        <v>1155</v>
      </c>
    </row>
    <row r="21" spans="1:11" ht="23.25" thickBot="1">
      <c r="A21" s="3"/>
      <c r="B21" s="3" t="s">
        <v>37</v>
      </c>
      <c r="C21" s="4">
        <v>1088</v>
      </c>
      <c r="D21" s="4">
        <v>1087</v>
      </c>
      <c r="E21" s="5">
        <v>715</v>
      </c>
      <c r="F21" s="5">
        <v>17</v>
      </c>
      <c r="G21" s="5">
        <v>5</v>
      </c>
      <c r="H21" s="5">
        <v>323</v>
      </c>
      <c r="I21" s="4">
        <v>1060</v>
      </c>
      <c r="J21" s="5">
        <v>27</v>
      </c>
      <c r="K21" s="5">
        <v>1</v>
      </c>
    </row>
    <row r="22" spans="1:11" ht="23.25" thickBot="1">
      <c r="A22" s="3"/>
      <c r="B22" s="3" t="s">
        <v>13997</v>
      </c>
      <c r="C22" s="4">
        <v>2033</v>
      </c>
      <c r="D22" s="5">
        <v>879</v>
      </c>
      <c r="E22" s="5">
        <v>553</v>
      </c>
      <c r="F22" s="5">
        <v>30</v>
      </c>
      <c r="G22" s="5">
        <v>13</v>
      </c>
      <c r="H22" s="5">
        <v>256</v>
      </c>
      <c r="I22" s="5">
        <v>852</v>
      </c>
      <c r="J22" s="5">
        <v>27</v>
      </c>
      <c r="K22" s="4">
        <v>1154</v>
      </c>
    </row>
    <row r="23" spans="1:11" ht="17.25" thickBot="1">
      <c r="A23" s="3" t="s">
        <v>13996</v>
      </c>
      <c r="B23" s="3" t="s">
        <v>36</v>
      </c>
      <c r="C23" s="4">
        <v>3306</v>
      </c>
      <c r="D23" s="4">
        <v>2119</v>
      </c>
      <c r="E23" s="4">
        <v>1693</v>
      </c>
      <c r="F23" s="5">
        <v>45</v>
      </c>
      <c r="G23" s="5">
        <v>17</v>
      </c>
      <c r="H23" s="5">
        <v>322</v>
      </c>
      <c r="I23" s="4">
        <v>2077</v>
      </c>
      <c r="J23" s="5">
        <v>42</v>
      </c>
      <c r="K23" s="4">
        <v>1187</v>
      </c>
    </row>
    <row r="24" spans="1:11" ht="23.25" thickBot="1">
      <c r="A24" s="3"/>
      <c r="B24" s="3" t="s">
        <v>37</v>
      </c>
      <c r="C24" s="4">
        <v>1088</v>
      </c>
      <c r="D24" s="4">
        <v>1088</v>
      </c>
      <c r="E24" s="5">
        <v>897</v>
      </c>
      <c r="F24" s="5">
        <v>9</v>
      </c>
      <c r="G24" s="5">
        <v>3</v>
      </c>
      <c r="H24" s="5">
        <v>163</v>
      </c>
      <c r="I24" s="4">
        <v>1072</v>
      </c>
      <c r="J24" s="5">
        <v>16</v>
      </c>
      <c r="K24" s="5">
        <v>0</v>
      </c>
    </row>
    <row r="25" spans="1:11" ht="17.25" thickBot="1">
      <c r="A25" s="3"/>
      <c r="B25" s="3" t="s">
        <v>13995</v>
      </c>
      <c r="C25" s="4">
        <v>1151</v>
      </c>
      <c r="D25" s="5">
        <v>548</v>
      </c>
      <c r="E25" s="5">
        <v>425</v>
      </c>
      <c r="F25" s="5">
        <v>20</v>
      </c>
      <c r="G25" s="5">
        <v>10</v>
      </c>
      <c r="H25" s="5">
        <v>79</v>
      </c>
      <c r="I25" s="5">
        <v>534</v>
      </c>
      <c r="J25" s="5">
        <v>14</v>
      </c>
      <c r="K25" s="5">
        <v>603</v>
      </c>
    </row>
    <row r="26" spans="1:11" ht="17.25" thickBot="1">
      <c r="A26" s="3"/>
      <c r="B26" s="3" t="s">
        <v>13994</v>
      </c>
      <c r="C26" s="4">
        <v>1067</v>
      </c>
      <c r="D26" s="5">
        <v>483</v>
      </c>
      <c r="E26" s="5">
        <v>371</v>
      </c>
      <c r="F26" s="5">
        <v>16</v>
      </c>
      <c r="G26" s="5">
        <v>4</v>
      </c>
      <c r="H26" s="5">
        <v>80</v>
      </c>
      <c r="I26" s="5">
        <v>471</v>
      </c>
      <c r="J26" s="5">
        <v>12</v>
      </c>
      <c r="K26" s="5">
        <v>584</v>
      </c>
    </row>
    <row r="27" spans="1:11" ht="17.25" thickBot="1">
      <c r="A27" s="3" t="s">
        <v>13993</v>
      </c>
      <c r="B27" s="3" t="s">
        <v>36</v>
      </c>
      <c r="C27" s="4">
        <v>1178</v>
      </c>
      <c r="D27" s="5">
        <v>785</v>
      </c>
      <c r="E27" s="5">
        <v>474</v>
      </c>
      <c r="F27" s="5">
        <v>15</v>
      </c>
      <c r="G27" s="5">
        <v>6</v>
      </c>
      <c r="H27" s="5">
        <v>270</v>
      </c>
      <c r="I27" s="5">
        <v>765</v>
      </c>
      <c r="J27" s="5">
        <v>20</v>
      </c>
      <c r="K27" s="5">
        <v>393</v>
      </c>
    </row>
    <row r="28" spans="1:11" ht="23.25" thickBot="1">
      <c r="A28" s="3"/>
      <c r="B28" s="3" t="s">
        <v>37</v>
      </c>
      <c r="C28" s="5">
        <v>414</v>
      </c>
      <c r="D28" s="5">
        <v>414</v>
      </c>
      <c r="E28" s="5">
        <v>246</v>
      </c>
      <c r="F28" s="5">
        <v>10</v>
      </c>
      <c r="G28" s="5">
        <v>1</v>
      </c>
      <c r="H28" s="5">
        <v>147</v>
      </c>
      <c r="I28" s="5">
        <v>404</v>
      </c>
      <c r="J28" s="5">
        <v>10</v>
      </c>
      <c r="K28" s="5">
        <v>0</v>
      </c>
    </row>
    <row r="29" spans="1:11" ht="23.25" thickBot="1">
      <c r="A29" s="3"/>
      <c r="B29" s="3" t="s">
        <v>13992</v>
      </c>
      <c r="C29" s="5">
        <v>764</v>
      </c>
      <c r="D29" s="5">
        <v>371</v>
      </c>
      <c r="E29" s="5">
        <v>228</v>
      </c>
      <c r="F29" s="5">
        <v>5</v>
      </c>
      <c r="G29" s="5">
        <v>5</v>
      </c>
      <c r="H29" s="5">
        <v>123</v>
      </c>
      <c r="I29" s="5">
        <v>361</v>
      </c>
      <c r="J29" s="5">
        <v>10</v>
      </c>
      <c r="K29" s="5">
        <v>393</v>
      </c>
    </row>
    <row r="30" spans="1:11" ht="17.25" thickBot="1">
      <c r="A30" s="3" t="s">
        <v>13991</v>
      </c>
      <c r="B30" s="3" t="s">
        <v>36</v>
      </c>
      <c r="C30" s="4">
        <v>2258</v>
      </c>
      <c r="D30" s="4">
        <v>1433</v>
      </c>
      <c r="E30" s="4">
        <v>1007</v>
      </c>
      <c r="F30" s="5">
        <v>43</v>
      </c>
      <c r="G30" s="5">
        <v>9</v>
      </c>
      <c r="H30" s="5">
        <v>344</v>
      </c>
      <c r="I30" s="4">
        <v>1403</v>
      </c>
      <c r="J30" s="5">
        <v>30</v>
      </c>
      <c r="K30" s="5">
        <v>825</v>
      </c>
    </row>
    <row r="31" spans="1:11" ht="23.25" thickBot="1">
      <c r="A31" s="3"/>
      <c r="B31" s="3" t="s">
        <v>37</v>
      </c>
      <c r="C31" s="5">
        <v>704</v>
      </c>
      <c r="D31" s="5">
        <v>704</v>
      </c>
      <c r="E31" s="5">
        <v>519</v>
      </c>
      <c r="F31" s="5">
        <v>18</v>
      </c>
      <c r="G31" s="5">
        <v>4</v>
      </c>
      <c r="H31" s="5">
        <v>157</v>
      </c>
      <c r="I31" s="5">
        <v>698</v>
      </c>
      <c r="J31" s="5">
        <v>6</v>
      </c>
      <c r="K31" s="5">
        <v>0</v>
      </c>
    </row>
    <row r="32" spans="1:11" ht="23.25" thickBot="1">
      <c r="A32" s="3"/>
      <c r="B32" s="3" t="s">
        <v>13990</v>
      </c>
      <c r="C32" s="4">
        <v>1554</v>
      </c>
      <c r="D32" s="5">
        <v>729</v>
      </c>
      <c r="E32" s="5">
        <v>488</v>
      </c>
      <c r="F32" s="5">
        <v>25</v>
      </c>
      <c r="G32" s="5">
        <v>5</v>
      </c>
      <c r="H32" s="5">
        <v>187</v>
      </c>
      <c r="I32" s="5">
        <v>705</v>
      </c>
      <c r="J32" s="5">
        <v>24</v>
      </c>
      <c r="K32" s="5">
        <v>825</v>
      </c>
    </row>
    <row r="33" spans="1:11" ht="17.25" thickBot="1">
      <c r="A33" s="3" t="s">
        <v>13989</v>
      </c>
      <c r="B33" s="3" t="s">
        <v>36</v>
      </c>
      <c r="C33" s="4">
        <v>1560</v>
      </c>
      <c r="D33" s="4">
        <v>1079</v>
      </c>
      <c r="E33" s="5">
        <v>673</v>
      </c>
      <c r="F33" s="5">
        <v>31</v>
      </c>
      <c r="G33" s="5">
        <v>8</v>
      </c>
      <c r="H33" s="5">
        <v>342</v>
      </c>
      <c r="I33" s="4">
        <v>1054</v>
      </c>
      <c r="J33" s="5">
        <v>25</v>
      </c>
      <c r="K33" s="5">
        <v>481</v>
      </c>
    </row>
    <row r="34" spans="1:11" ht="23.25" thickBot="1">
      <c r="A34" s="3"/>
      <c r="B34" s="3" t="s">
        <v>37</v>
      </c>
      <c r="C34" s="5">
        <v>565</v>
      </c>
      <c r="D34" s="5">
        <v>565</v>
      </c>
      <c r="E34" s="5">
        <v>362</v>
      </c>
      <c r="F34" s="5">
        <v>11</v>
      </c>
      <c r="G34" s="5">
        <v>1</v>
      </c>
      <c r="H34" s="5">
        <v>180</v>
      </c>
      <c r="I34" s="5">
        <v>554</v>
      </c>
      <c r="J34" s="5">
        <v>11</v>
      </c>
      <c r="K34" s="5">
        <v>0</v>
      </c>
    </row>
    <row r="35" spans="1:11" ht="23.25" thickBot="1">
      <c r="A35" s="3"/>
      <c r="B35" s="3" t="s">
        <v>13988</v>
      </c>
      <c r="C35" s="5">
        <v>995</v>
      </c>
      <c r="D35" s="5">
        <v>514</v>
      </c>
      <c r="E35" s="5">
        <v>311</v>
      </c>
      <c r="F35" s="5">
        <v>20</v>
      </c>
      <c r="G35" s="5">
        <v>7</v>
      </c>
      <c r="H35" s="5">
        <v>162</v>
      </c>
      <c r="I35" s="5">
        <v>500</v>
      </c>
      <c r="J35" s="5">
        <v>14</v>
      </c>
      <c r="K35" s="5">
        <v>481</v>
      </c>
    </row>
    <row r="36" spans="1:11" ht="17.25" thickBot="1">
      <c r="A36" s="3" t="s">
        <v>13987</v>
      </c>
      <c r="B36" s="3" t="s">
        <v>36</v>
      </c>
      <c r="C36" s="4">
        <v>1573</v>
      </c>
      <c r="D36" s="4">
        <v>1017</v>
      </c>
      <c r="E36" s="5">
        <v>427</v>
      </c>
      <c r="F36" s="5">
        <v>17</v>
      </c>
      <c r="G36" s="5">
        <v>4</v>
      </c>
      <c r="H36" s="5">
        <v>549</v>
      </c>
      <c r="I36" s="5">
        <v>997</v>
      </c>
      <c r="J36" s="5">
        <v>20</v>
      </c>
      <c r="K36" s="5">
        <v>556</v>
      </c>
    </row>
    <row r="37" spans="1:11" ht="23.25" thickBot="1">
      <c r="A37" s="3"/>
      <c r="B37" s="3" t="s">
        <v>37</v>
      </c>
      <c r="C37" s="5">
        <v>529</v>
      </c>
      <c r="D37" s="5">
        <v>529</v>
      </c>
      <c r="E37" s="5">
        <v>228</v>
      </c>
      <c r="F37" s="5">
        <v>8</v>
      </c>
      <c r="G37" s="5">
        <v>2</v>
      </c>
      <c r="H37" s="5">
        <v>283</v>
      </c>
      <c r="I37" s="5">
        <v>521</v>
      </c>
      <c r="J37" s="5">
        <v>8</v>
      </c>
      <c r="K37" s="5">
        <v>0</v>
      </c>
    </row>
    <row r="38" spans="1:11" ht="23.25" thickBot="1">
      <c r="A38" s="3"/>
      <c r="B38" s="3" t="s">
        <v>13986</v>
      </c>
      <c r="C38" s="4">
        <v>1044</v>
      </c>
      <c r="D38" s="5">
        <v>488</v>
      </c>
      <c r="E38" s="5">
        <v>199</v>
      </c>
      <c r="F38" s="5">
        <v>9</v>
      </c>
      <c r="G38" s="5">
        <v>2</v>
      </c>
      <c r="H38" s="5">
        <v>266</v>
      </c>
      <c r="I38" s="5">
        <v>476</v>
      </c>
      <c r="J38" s="5">
        <v>12</v>
      </c>
      <c r="K38" s="5">
        <v>556</v>
      </c>
    </row>
    <row r="39" spans="1:11" ht="17.25" thickBot="1">
      <c r="A39" s="3" t="s">
        <v>13985</v>
      </c>
      <c r="B39" s="3" t="s">
        <v>36</v>
      </c>
      <c r="C39" s="4">
        <v>2236</v>
      </c>
      <c r="D39" s="4">
        <v>1428</v>
      </c>
      <c r="E39" s="5">
        <v>718</v>
      </c>
      <c r="F39" s="5">
        <v>26</v>
      </c>
      <c r="G39" s="5">
        <v>10</v>
      </c>
      <c r="H39" s="5">
        <v>640</v>
      </c>
      <c r="I39" s="4">
        <v>1394</v>
      </c>
      <c r="J39" s="5">
        <v>34</v>
      </c>
      <c r="K39" s="5">
        <v>808</v>
      </c>
    </row>
    <row r="40" spans="1:11" ht="23.25" thickBot="1">
      <c r="A40" s="3"/>
      <c r="B40" s="3" t="s">
        <v>37</v>
      </c>
      <c r="C40" s="5">
        <v>664</v>
      </c>
      <c r="D40" s="5">
        <v>663</v>
      </c>
      <c r="E40" s="5">
        <v>318</v>
      </c>
      <c r="F40" s="5">
        <v>8</v>
      </c>
      <c r="G40" s="5">
        <v>4</v>
      </c>
      <c r="H40" s="5">
        <v>322</v>
      </c>
      <c r="I40" s="5">
        <v>652</v>
      </c>
      <c r="J40" s="5">
        <v>11</v>
      </c>
      <c r="K40" s="5">
        <v>1</v>
      </c>
    </row>
    <row r="41" spans="1:11" ht="17.25" thickBot="1">
      <c r="A41" s="3"/>
      <c r="B41" s="3" t="s">
        <v>13984</v>
      </c>
      <c r="C41" s="4">
        <v>1010</v>
      </c>
      <c r="D41" s="5">
        <v>432</v>
      </c>
      <c r="E41" s="5">
        <v>196</v>
      </c>
      <c r="F41" s="5">
        <v>12</v>
      </c>
      <c r="G41" s="5">
        <v>5</v>
      </c>
      <c r="H41" s="5">
        <v>204</v>
      </c>
      <c r="I41" s="5">
        <v>417</v>
      </c>
      <c r="J41" s="5">
        <v>15</v>
      </c>
      <c r="K41" s="5">
        <v>578</v>
      </c>
    </row>
    <row r="42" spans="1:11" ht="17.25" thickBot="1">
      <c r="A42" s="3"/>
      <c r="B42" s="3" t="s">
        <v>13983</v>
      </c>
      <c r="C42" s="5">
        <v>562</v>
      </c>
      <c r="D42" s="5">
        <v>333</v>
      </c>
      <c r="E42" s="5">
        <v>204</v>
      </c>
      <c r="F42" s="5">
        <v>6</v>
      </c>
      <c r="G42" s="5">
        <v>1</v>
      </c>
      <c r="H42" s="5">
        <v>114</v>
      </c>
      <c r="I42" s="5">
        <v>325</v>
      </c>
      <c r="J42" s="5">
        <v>8</v>
      </c>
      <c r="K42" s="5">
        <v>229</v>
      </c>
    </row>
    <row r="43" spans="1:11" ht="17.25" thickBot="1">
      <c r="A43" s="3" t="s">
        <v>13982</v>
      </c>
      <c r="B43" s="3" t="s">
        <v>36</v>
      </c>
      <c r="C43" s="4">
        <v>4183</v>
      </c>
      <c r="D43" s="4">
        <v>2619</v>
      </c>
      <c r="E43" s="4">
        <v>1874</v>
      </c>
      <c r="F43" s="5">
        <v>79</v>
      </c>
      <c r="G43" s="5">
        <v>23</v>
      </c>
      <c r="H43" s="5">
        <v>595</v>
      </c>
      <c r="I43" s="4">
        <v>2571</v>
      </c>
      <c r="J43" s="5">
        <v>48</v>
      </c>
      <c r="K43" s="4">
        <v>1564</v>
      </c>
    </row>
    <row r="44" spans="1:11" ht="23.25" thickBot="1">
      <c r="A44" s="3"/>
      <c r="B44" s="3" t="s">
        <v>37</v>
      </c>
      <c r="C44" s="4">
        <v>1218</v>
      </c>
      <c r="D44" s="4">
        <v>1217</v>
      </c>
      <c r="E44" s="5">
        <v>880</v>
      </c>
      <c r="F44" s="5">
        <v>32</v>
      </c>
      <c r="G44" s="5">
        <v>11</v>
      </c>
      <c r="H44" s="5">
        <v>282</v>
      </c>
      <c r="I44" s="4">
        <v>1205</v>
      </c>
      <c r="J44" s="5">
        <v>12</v>
      </c>
      <c r="K44" s="5">
        <v>1</v>
      </c>
    </row>
    <row r="45" spans="1:11" ht="17.25" thickBot="1">
      <c r="A45" s="3"/>
      <c r="B45" s="3" t="s">
        <v>13981</v>
      </c>
      <c r="C45" s="4">
        <v>1499</v>
      </c>
      <c r="D45" s="5">
        <v>653</v>
      </c>
      <c r="E45" s="5">
        <v>441</v>
      </c>
      <c r="F45" s="5">
        <v>27</v>
      </c>
      <c r="G45" s="5">
        <v>7</v>
      </c>
      <c r="H45" s="5">
        <v>162</v>
      </c>
      <c r="I45" s="5">
        <v>637</v>
      </c>
      <c r="J45" s="5">
        <v>16</v>
      </c>
      <c r="K45" s="5">
        <v>846</v>
      </c>
    </row>
    <row r="46" spans="1:11" ht="17.25" thickBot="1">
      <c r="A46" s="3"/>
      <c r="B46" s="3" t="s">
        <v>13980</v>
      </c>
      <c r="C46" s="5">
        <v>750</v>
      </c>
      <c r="D46" s="5">
        <v>362</v>
      </c>
      <c r="E46" s="5">
        <v>274</v>
      </c>
      <c r="F46" s="5">
        <v>7</v>
      </c>
      <c r="G46" s="5">
        <v>3</v>
      </c>
      <c r="H46" s="5">
        <v>70</v>
      </c>
      <c r="I46" s="5">
        <v>354</v>
      </c>
      <c r="J46" s="5">
        <v>8</v>
      </c>
      <c r="K46" s="5">
        <v>388</v>
      </c>
    </row>
    <row r="47" spans="1:11" ht="17.25" thickBot="1">
      <c r="A47" s="3"/>
      <c r="B47" s="3" t="s">
        <v>13979</v>
      </c>
      <c r="C47" s="5">
        <v>716</v>
      </c>
      <c r="D47" s="5">
        <v>387</v>
      </c>
      <c r="E47" s="5">
        <v>279</v>
      </c>
      <c r="F47" s="5">
        <v>13</v>
      </c>
      <c r="G47" s="5">
        <v>2</v>
      </c>
      <c r="H47" s="5">
        <v>81</v>
      </c>
      <c r="I47" s="5">
        <v>375</v>
      </c>
      <c r="J47" s="5">
        <v>12</v>
      </c>
      <c r="K47" s="5">
        <v>329</v>
      </c>
    </row>
    <row r="48" spans="1:11" ht="17.25" thickBot="1">
      <c r="A48" s="3" t="s">
        <v>13978</v>
      </c>
      <c r="B48" s="3" t="s">
        <v>36</v>
      </c>
      <c r="C48" s="4">
        <v>1948</v>
      </c>
      <c r="D48" s="4">
        <v>1269</v>
      </c>
      <c r="E48" s="5">
        <v>730</v>
      </c>
      <c r="F48" s="5">
        <v>35</v>
      </c>
      <c r="G48" s="5">
        <v>11</v>
      </c>
      <c r="H48" s="5">
        <v>460</v>
      </c>
      <c r="I48" s="4">
        <v>1236</v>
      </c>
      <c r="J48" s="5">
        <v>33</v>
      </c>
      <c r="K48" s="5">
        <v>679</v>
      </c>
    </row>
    <row r="49" spans="1:11" ht="23.25" thickBot="1">
      <c r="A49" s="3"/>
      <c r="B49" s="3" t="s">
        <v>37</v>
      </c>
      <c r="C49" s="5">
        <v>592</v>
      </c>
      <c r="D49" s="5">
        <v>592</v>
      </c>
      <c r="E49" s="5">
        <v>353</v>
      </c>
      <c r="F49" s="5">
        <v>15</v>
      </c>
      <c r="G49" s="5">
        <v>3</v>
      </c>
      <c r="H49" s="5">
        <v>210</v>
      </c>
      <c r="I49" s="5">
        <v>581</v>
      </c>
      <c r="J49" s="5">
        <v>11</v>
      </c>
      <c r="K49" s="5">
        <v>0</v>
      </c>
    </row>
    <row r="50" spans="1:11" ht="23.25" thickBot="1">
      <c r="A50" s="3"/>
      <c r="B50" s="3" t="s">
        <v>13977</v>
      </c>
      <c r="C50" s="4">
        <v>1356</v>
      </c>
      <c r="D50" s="5">
        <v>677</v>
      </c>
      <c r="E50" s="5">
        <v>377</v>
      </c>
      <c r="F50" s="5">
        <v>20</v>
      </c>
      <c r="G50" s="5">
        <v>8</v>
      </c>
      <c r="H50" s="5">
        <v>250</v>
      </c>
      <c r="I50" s="5">
        <v>655</v>
      </c>
      <c r="J50" s="5">
        <v>22</v>
      </c>
      <c r="K50" s="5">
        <v>679</v>
      </c>
    </row>
    <row r="51" spans="1:11" ht="17.25" thickBot="1">
      <c r="A51" s="3" t="s">
        <v>13976</v>
      </c>
      <c r="B51" s="3" t="s">
        <v>36</v>
      </c>
      <c r="C51" s="4">
        <v>1808</v>
      </c>
      <c r="D51" s="4">
        <v>1261</v>
      </c>
      <c r="E51" s="5">
        <v>681</v>
      </c>
      <c r="F51" s="5">
        <v>18</v>
      </c>
      <c r="G51" s="5">
        <v>15</v>
      </c>
      <c r="H51" s="5">
        <v>513</v>
      </c>
      <c r="I51" s="4">
        <v>1227</v>
      </c>
      <c r="J51" s="5">
        <v>34</v>
      </c>
      <c r="K51" s="5">
        <v>547</v>
      </c>
    </row>
    <row r="52" spans="1:11" ht="23.25" thickBot="1">
      <c r="A52" s="3"/>
      <c r="B52" s="3" t="s">
        <v>37</v>
      </c>
      <c r="C52" s="5">
        <v>751</v>
      </c>
      <c r="D52" s="5">
        <v>751</v>
      </c>
      <c r="E52" s="5">
        <v>402</v>
      </c>
      <c r="F52" s="5">
        <v>7</v>
      </c>
      <c r="G52" s="5">
        <v>10</v>
      </c>
      <c r="H52" s="5">
        <v>314</v>
      </c>
      <c r="I52" s="5">
        <v>733</v>
      </c>
      <c r="J52" s="5">
        <v>18</v>
      </c>
      <c r="K52" s="5">
        <v>0</v>
      </c>
    </row>
    <row r="53" spans="1:11" ht="23.25" thickBot="1">
      <c r="A53" s="3"/>
      <c r="B53" s="3" t="s">
        <v>13975</v>
      </c>
      <c r="C53" s="4">
        <v>1057</v>
      </c>
      <c r="D53" s="5">
        <v>510</v>
      </c>
      <c r="E53" s="5">
        <v>279</v>
      </c>
      <c r="F53" s="5">
        <v>11</v>
      </c>
      <c r="G53" s="5">
        <v>5</v>
      </c>
      <c r="H53" s="5">
        <v>199</v>
      </c>
      <c r="I53" s="5">
        <v>494</v>
      </c>
      <c r="J53" s="5">
        <v>16</v>
      </c>
      <c r="K53" s="5">
        <v>547</v>
      </c>
    </row>
    <row r="54" spans="1:11" ht="17.25" thickBot="1">
      <c r="A54" s="3" t="s">
        <v>13974</v>
      </c>
      <c r="B54" s="3" t="s">
        <v>36</v>
      </c>
      <c r="C54" s="4">
        <v>4090</v>
      </c>
      <c r="D54" s="4">
        <v>2624</v>
      </c>
      <c r="E54" s="4">
        <v>1685</v>
      </c>
      <c r="F54" s="5">
        <v>59</v>
      </c>
      <c r="G54" s="5">
        <v>25</v>
      </c>
      <c r="H54" s="5">
        <v>798</v>
      </c>
      <c r="I54" s="4">
        <v>2567</v>
      </c>
      <c r="J54" s="5">
        <v>57</v>
      </c>
      <c r="K54" s="4">
        <v>1466</v>
      </c>
    </row>
    <row r="55" spans="1:11" ht="23.25" thickBot="1">
      <c r="A55" s="3"/>
      <c r="B55" s="3" t="s">
        <v>37</v>
      </c>
      <c r="C55" s="4">
        <v>1356</v>
      </c>
      <c r="D55" s="4">
        <v>1356</v>
      </c>
      <c r="E55" s="5">
        <v>892</v>
      </c>
      <c r="F55" s="5">
        <v>26</v>
      </c>
      <c r="G55" s="5">
        <v>11</v>
      </c>
      <c r="H55" s="5">
        <v>401</v>
      </c>
      <c r="I55" s="4">
        <v>1330</v>
      </c>
      <c r="J55" s="5">
        <v>26</v>
      </c>
      <c r="K55" s="5">
        <v>0</v>
      </c>
    </row>
    <row r="56" spans="1:11" ht="17.25" thickBot="1">
      <c r="A56" s="3"/>
      <c r="B56" s="3" t="s">
        <v>13973</v>
      </c>
      <c r="C56" s="4">
        <v>1462</v>
      </c>
      <c r="D56" s="5">
        <v>656</v>
      </c>
      <c r="E56" s="5">
        <v>394</v>
      </c>
      <c r="F56" s="5">
        <v>15</v>
      </c>
      <c r="G56" s="5">
        <v>11</v>
      </c>
      <c r="H56" s="5">
        <v>215</v>
      </c>
      <c r="I56" s="5">
        <v>635</v>
      </c>
      <c r="J56" s="5">
        <v>21</v>
      </c>
      <c r="K56" s="5">
        <v>806</v>
      </c>
    </row>
    <row r="57" spans="1:11" ht="17.25" thickBot="1">
      <c r="A57" s="3"/>
      <c r="B57" s="3" t="s">
        <v>13972</v>
      </c>
      <c r="C57" s="4">
        <v>1272</v>
      </c>
      <c r="D57" s="5">
        <v>612</v>
      </c>
      <c r="E57" s="5">
        <v>399</v>
      </c>
      <c r="F57" s="5">
        <v>18</v>
      </c>
      <c r="G57" s="5">
        <v>3</v>
      </c>
      <c r="H57" s="5">
        <v>182</v>
      </c>
      <c r="I57" s="5">
        <v>602</v>
      </c>
      <c r="J57" s="5">
        <v>10</v>
      </c>
      <c r="K57" s="5">
        <v>660</v>
      </c>
    </row>
    <row r="58" spans="1:11" ht="17.25" thickBot="1">
      <c r="A58" s="3" t="s">
        <v>13971</v>
      </c>
      <c r="B58" s="3" t="s">
        <v>36</v>
      </c>
      <c r="C58" s="4">
        <v>1218</v>
      </c>
      <c r="D58" s="5">
        <v>816</v>
      </c>
      <c r="E58" s="5">
        <v>467</v>
      </c>
      <c r="F58" s="5">
        <v>12</v>
      </c>
      <c r="G58" s="5">
        <v>3</v>
      </c>
      <c r="H58" s="5">
        <v>312</v>
      </c>
      <c r="I58" s="5">
        <v>794</v>
      </c>
      <c r="J58" s="5">
        <v>22</v>
      </c>
      <c r="K58" s="5">
        <v>402</v>
      </c>
    </row>
    <row r="59" spans="1:11" ht="23.25" thickBot="1">
      <c r="A59" s="3"/>
      <c r="B59" s="3" t="s">
        <v>37</v>
      </c>
      <c r="C59" s="5">
        <v>376</v>
      </c>
      <c r="D59" s="5">
        <v>376</v>
      </c>
      <c r="E59" s="5">
        <v>212</v>
      </c>
      <c r="F59" s="5">
        <v>5</v>
      </c>
      <c r="G59" s="5">
        <v>1</v>
      </c>
      <c r="H59" s="5">
        <v>147</v>
      </c>
      <c r="I59" s="5">
        <v>365</v>
      </c>
      <c r="J59" s="5">
        <v>11</v>
      </c>
      <c r="K59" s="5">
        <v>0</v>
      </c>
    </row>
    <row r="60" spans="1:11" ht="23.25" thickBot="1">
      <c r="A60" s="3"/>
      <c r="B60" s="3" t="s">
        <v>13970</v>
      </c>
      <c r="C60" s="5">
        <v>842</v>
      </c>
      <c r="D60" s="5">
        <v>440</v>
      </c>
      <c r="E60" s="5">
        <v>255</v>
      </c>
      <c r="F60" s="5">
        <v>7</v>
      </c>
      <c r="G60" s="5">
        <v>2</v>
      </c>
      <c r="H60" s="5">
        <v>165</v>
      </c>
      <c r="I60" s="5">
        <v>429</v>
      </c>
      <c r="J60" s="5">
        <v>11</v>
      </c>
      <c r="K60" s="5">
        <v>402</v>
      </c>
    </row>
    <row r="61" spans="1:11" ht="17.25" thickBot="1">
      <c r="A61" s="3" t="s">
        <v>13969</v>
      </c>
      <c r="B61" s="3" t="s">
        <v>36</v>
      </c>
      <c r="C61" s="4">
        <v>9255</v>
      </c>
      <c r="D61" s="4">
        <v>5803</v>
      </c>
      <c r="E61" s="4">
        <v>3651</v>
      </c>
      <c r="F61" s="5">
        <v>130</v>
      </c>
      <c r="G61" s="5">
        <v>39</v>
      </c>
      <c r="H61" s="4">
        <v>1922</v>
      </c>
      <c r="I61" s="4">
        <v>5742</v>
      </c>
      <c r="J61" s="5">
        <v>61</v>
      </c>
      <c r="K61" s="4">
        <v>3452</v>
      </c>
    </row>
    <row r="62" spans="1:11" ht="23.25" thickBot="1">
      <c r="A62" s="3"/>
      <c r="B62" s="3" t="s">
        <v>37</v>
      </c>
      <c r="C62" s="4">
        <v>2996</v>
      </c>
      <c r="D62" s="4">
        <v>2996</v>
      </c>
      <c r="E62" s="4">
        <v>1976</v>
      </c>
      <c r="F62" s="5">
        <v>71</v>
      </c>
      <c r="G62" s="5">
        <v>18</v>
      </c>
      <c r="H62" s="5">
        <v>910</v>
      </c>
      <c r="I62" s="4">
        <v>2975</v>
      </c>
      <c r="J62" s="5">
        <v>21</v>
      </c>
      <c r="K62" s="5">
        <v>0</v>
      </c>
    </row>
    <row r="63" spans="1:11" ht="17.25" thickBot="1">
      <c r="A63" s="3"/>
      <c r="B63" s="3" t="s">
        <v>13968</v>
      </c>
      <c r="C63" s="4">
        <v>2483</v>
      </c>
      <c r="D63" s="5">
        <v>955</v>
      </c>
      <c r="E63" s="5">
        <v>580</v>
      </c>
      <c r="F63" s="5">
        <v>21</v>
      </c>
      <c r="G63" s="5">
        <v>11</v>
      </c>
      <c r="H63" s="5">
        <v>330</v>
      </c>
      <c r="I63" s="5">
        <v>942</v>
      </c>
      <c r="J63" s="5">
        <v>13</v>
      </c>
      <c r="K63" s="4">
        <v>1528</v>
      </c>
    </row>
    <row r="64" spans="1:11" ht="17.25" thickBot="1">
      <c r="A64" s="3"/>
      <c r="B64" s="3" t="s">
        <v>13967</v>
      </c>
      <c r="C64" s="4">
        <v>1523</v>
      </c>
      <c r="D64" s="5">
        <v>746</v>
      </c>
      <c r="E64" s="5">
        <v>416</v>
      </c>
      <c r="F64" s="5">
        <v>13</v>
      </c>
      <c r="G64" s="5">
        <v>6</v>
      </c>
      <c r="H64" s="5">
        <v>300</v>
      </c>
      <c r="I64" s="5">
        <v>735</v>
      </c>
      <c r="J64" s="5">
        <v>11</v>
      </c>
      <c r="K64" s="5">
        <v>777</v>
      </c>
    </row>
    <row r="65" spans="1:11" ht="17.25" thickBot="1">
      <c r="A65" s="3"/>
      <c r="B65" s="3" t="s">
        <v>13966</v>
      </c>
      <c r="C65" s="4">
        <v>1608</v>
      </c>
      <c r="D65" s="5">
        <v>739</v>
      </c>
      <c r="E65" s="5">
        <v>437</v>
      </c>
      <c r="F65" s="5">
        <v>17</v>
      </c>
      <c r="G65" s="5">
        <v>3</v>
      </c>
      <c r="H65" s="5">
        <v>274</v>
      </c>
      <c r="I65" s="5">
        <v>731</v>
      </c>
      <c r="J65" s="5">
        <v>8</v>
      </c>
      <c r="K65" s="5">
        <v>869</v>
      </c>
    </row>
    <row r="66" spans="1:11" ht="17.25" thickBot="1">
      <c r="A66" s="3"/>
      <c r="B66" s="3" t="s">
        <v>13965</v>
      </c>
      <c r="C66" s="5">
        <v>645</v>
      </c>
      <c r="D66" s="5">
        <v>367</v>
      </c>
      <c r="E66" s="5">
        <v>242</v>
      </c>
      <c r="F66" s="5">
        <v>8</v>
      </c>
      <c r="G66" s="5">
        <v>1</v>
      </c>
      <c r="H66" s="5">
        <v>108</v>
      </c>
      <c r="I66" s="5">
        <v>359</v>
      </c>
      <c r="J66" s="5">
        <v>8</v>
      </c>
      <c r="K66" s="5">
        <v>278</v>
      </c>
    </row>
    <row r="67" spans="1:11" ht="17.25" thickBot="1">
      <c r="A67" s="3" t="s">
        <v>13542</v>
      </c>
      <c r="B67" s="3" t="s">
        <v>36</v>
      </c>
      <c r="C67" s="4">
        <v>9567</v>
      </c>
      <c r="D67" s="4">
        <v>5877</v>
      </c>
      <c r="E67" s="4">
        <v>3806</v>
      </c>
      <c r="F67" s="5">
        <v>127</v>
      </c>
      <c r="G67" s="5">
        <v>35</v>
      </c>
      <c r="H67" s="4">
        <v>1821</v>
      </c>
      <c r="I67" s="4">
        <v>5789</v>
      </c>
      <c r="J67" s="5">
        <v>88</v>
      </c>
      <c r="K67" s="4">
        <v>3690</v>
      </c>
    </row>
    <row r="68" spans="1:11" ht="23.25" thickBot="1">
      <c r="A68" s="3"/>
      <c r="B68" s="3" t="s">
        <v>37</v>
      </c>
      <c r="C68" s="4">
        <v>2422</v>
      </c>
      <c r="D68" s="4">
        <v>2422</v>
      </c>
      <c r="E68" s="4">
        <v>1632</v>
      </c>
      <c r="F68" s="5">
        <v>46</v>
      </c>
      <c r="G68" s="5">
        <v>16</v>
      </c>
      <c r="H68" s="5">
        <v>700</v>
      </c>
      <c r="I68" s="4">
        <v>2394</v>
      </c>
      <c r="J68" s="5">
        <v>28</v>
      </c>
      <c r="K68" s="5">
        <v>0</v>
      </c>
    </row>
    <row r="69" spans="1:11" ht="17.25" thickBot="1">
      <c r="A69" s="3"/>
      <c r="B69" s="3" t="s">
        <v>13541</v>
      </c>
      <c r="C69" s="4">
        <v>1363</v>
      </c>
      <c r="D69" s="5">
        <v>581</v>
      </c>
      <c r="E69" s="5">
        <v>353</v>
      </c>
      <c r="F69" s="5">
        <v>15</v>
      </c>
      <c r="G69" s="5">
        <v>4</v>
      </c>
      <c r="H69" s="5">
        <v>199</v>
      </c>
      <c r="I69" s="5">
        <v>571</v>
      </c>
      <c r="J69" s="5">
        <v>10</v>
      </c>
      <c r="K69" s="5">
        <v>782</v>
      </c>
    </row>
    <row r="70" spans="1:11" ht="17.25" thickBot="1">
      <c r="A70" s="3"/>
      <c r="B70" s="3" t="s">
        <v>13540</v>
      </c>
      <c r="C70" s="4">
        <v>1339</v>
      </c>
      <c r="D70" s="5">
        <v>684</v>
      </c>
      <c r="E70" s="5">
        <v>440</v>
      </c>
      <c r="F70" s="5">
        <v>16</v>
      </c>
      <c r="G70" s="5">
        <v>4</v>
      </c>
      <c r="H70" s="5">
        <v>210</v>
      </c>
      <c r="I70" s="5">
        <v>670</v>
      </c>
      <c r="J70" s="5">
        <v>14</v>
      </c>
      <c r="K70" s="5">
        <v>655</v>
      </c>
    </row>
    <row r="71" spans="1:11" ht="17.25" thickBot="1">
      <c r="A71" s="3"/>
      <c r="B71" s="3" t="s">
        <v>13539</v>
      </c>
      <c r="C71" s="4">
        <v>1910</v>
      </c>
      <c r="D71" s="5">
        <v>940</v>
      </c>
      <c r="E71" s="5">
        <v>584</v>
      </c>
      <c r="F71" s="5">
        <v>24</v>
      </c>
      <c r="G71" s="5">
        <v>6</v>
      </c>
      <c r="H71" s="5">
        <v>311</v>
      </c>
      <c r="I71" s="5">
        <v>925</v>
      </c>
      <c r="J71" s="5">
        <v>15</v>
      </c>
      <c r="K71" s="5">
        <v>970</v>
      </c>
    </row>
    <row r="72" spans="1:11" ht="17.25" thickBot="1">
      <c r="A72" s="3"/>
      <c r="B72" s="3" t="s">
        <v>13964</v>
      </c>
      <c r="C72" s="4">
        <v>1443</v>
      </c>
      <c r="D72" s="5">
        <v>669</v>
      </c>
      <c r="E72" s="5">
        <v>433</v>
      </c>
      <c r="F72" s="5">
        <v>15</v>
      </c>
      <c r="G72" s="5">
        <v>4</v>
      </c>
      <c r="H72" s="5">
        <v>209</v>
      </c>
      <c r="I72" s="5">
        <v>661</v>
      </c>
      <c r="J72" s="5">
        <v>8</v>
      </c>
      <c r="K72" s="5">
        <v>774</v>
      </c>
    </row>
    <row r="73" spans="1:11" ht="17.25" thickBot="1">
      <c r="A73" s="3"/>
      <c r="B73" s="3" t="s">
        <v>13963</v>
      </c>
      <c r="C73" s="4">
        <v>1090</v>
      </c>
      <c r="D73" s="5">
        <v>581</v>
      </c>
      <c r="E73" s="5">
        <v>364</v>
      </c>
      <c r="F73" s="5">
        <v>11</v>
      </c>
      <c r="G73" s="5">
        <v>1</v>
      </c>
      <c r="H73" s="5">
        <v>192</v>
      </c>
      <c r="I73" s="5">
        <v>568</v>
      </c>
      <c r="J73" s="5">
        <v>13</v>
      </c>
      <c r="K73" s="5">
        <v>509</v>
      </c>
    </row>
    <row r="74" spans="1:11" ht="17.25" thickBot="1">
      <c r="A74" s="3" t="s">
        <v>13962</v>
      </c>
      <c r="B74" s="3" t="s">
        <v>36</v>
      </c>
      <c r="C74" s="4">
        <v>9140</v>
      </c>
      <c r="D74" s="4">
        <v>5846</v>
      </c>
      <c r="E74" s="4">
        <v>3829</v>
      </c>
      <c r="F74" s="5">
        <v>128</v>
      </c>
      <c r="G74" s="5">
        <v>43</v>
      </c>
      <c r="H74" s="4">
        <v>1757</v>
      </c>
      <c r="I74" s="4">
        <v>5757</v>
      </c>
      <c r="J74" s="5">
        <v>89</v>
      </c>
      <c r="K74" s="4">
        <v>3294</v>
      </c>
    </row>
    <row r="75" spans="1:11" ht="23.25" thickBot="1">
      <c r="A75" s="3"/>
      <c r="B75" s="3" t="s">
        <v>37</v>
      </c>
      <c r="C75" s="4">
        <v>3024</v>
      </c>
      <c r="D75" s="4">
        <v>3023</v>
      </c>
      <c r="E75" s="4">
        <v>2088</v>
      </c>
      <c r="F75" s="5">
        <v>52</v>
      </c>
      <c r="G75" s="5">
        <v>14</v>
      </c>
      <c r="H75" s="5">
        <v>837</v>
      </c>
      <c r="I75" s="4">
        <v>2991</v>
      </c>
      <c r="J75" s="5">
        <v>32</v>
      </c>
      <c r="K75" s="5">
        <v>1</v>
      </c>
    </row>
    <row r="76" spans="1:11" ht="17.25" thickBot="1">
      <c r="A76" s="3"/>
      <c r="B76" s="3" t="s">
        <v>13961</v>
      </c>
      <c r="C76" s="4">
        <v>3111</v>
      </c>
      <c r="D76" s="4">
        <v>1352</v>
      </c>
      <c r="E76" s="5">
        <v>836</v>
      </c>
      <c r="F76" s="5">
        <v>35</v>
      </c>
      <c r="G76" s="5">
        <v>10</v>
      </c>
      <c r="H76" s="5">
        <v>443</v>
      </c>
      <c r="I76" s="4">
        <v>1324</v>
      </c>
      <c r="J76" s="5">
        <v>28</v>
      </c>
      <c r="K76" s="4">
        <v>1759</v>
      </c>
    </row>
    <row r="77" spans="1:11" ht="17.25" thickBot="1">
      <c r="A77" s="3"/>
      <c r="B77" s="3" t="s">
        <v>13960</v>
      </c>
      <c r="C77" s="4">
        <v>1389</v>
      </c>
      <c r="D77" s="5">
        <v>695</v>
      </c>
      <c r="E77" s="5">
        <v>444</v>
      </c>
      <c r="F77" s="5">
        <v>23</v>
      </c>
      <c r="G77" s="5">
        <v>16</v>
      </c>
      <c r="H77" s="5">
        <v>193</v>
      </c>
      <c r="I77" s="5">
        <v>676</v>
      </c>
      <c r="J77" s="5">
        <v>19</v>
      </c>
      <c r="K77" s="5">
        <v>694</v>
      </c>
    </row>
    <row r="78" spans="1:11" ht="17.25" thickBot="1">
      <c r="A78" s="3"/>
      <c r="B78" s="3" t="s">
        <v>13959</v>
      </c>
      <c r="C78" s="4">
        <v>1616</v>
      </c>
      <c r="D78" s="5">
        <v>776</v>
      </c>
      <c r="E78" s="5">
        <v>461</v>
      </c>
      <c r="F78" s="5">
        <v>18</v>
      </c>
      <c r="G78" s="5">
        <v>3</v>
      </c>
      <c r="H78" s="5">
        <v>284</v>
      </c>
      <c r="I78" s="5">
        <v>766</v>
      </c>
      <c r="J78" s="5">
        <v>10</v>
      </c>
      <c r="K78" s="5">
        <v>840</v>
      </c>
    </row>
    <row r="79" spans="1:11" ht="17.25" thickBot="1">
      <c r="A79" s="3" t="s">
        <v>13958</v>
      </c>
      <c r="B79" s="3" t="s">
        <v>36</v>
      </c>
      <c r="C79" s="4">
        <v>5633</v>
      </c>
      <c r="D79" s="4">
        <v>3552</v>
      </c>
      <c r="E79" s="4">
        <v>2210</v>
      </c>
      <c r="F79" s="5">
        <v>85</v>
      </c>
      <c r="G79" s="5">
        <v>29</v>
      </c>
      <c r="H79" s="4">
        <v>1168</v>
      </c>
      <c r="I79" s="4">
        <v>3492</v>
      </c>
      <c r="J79" s="5">
        <v>60</v>
      </c>
      <c r="K79" s="4">
        <v>2081</v>
      </c>
    </row>
    <row r="80" spans="1:11" ht="23.25" thickBot="1">
      <c r="A80" s="3"/>
      <c r="B80" s="3" t="s">
        <v>37</v>
      </c>
      <c r="C80" s="4">
        <v>1756</v>
      </c>
      <c r="D80" s="4">
        <v>1756</v>
      </c>
      <c r="E80" s="4">
        <v>1126</v>
      </c>
      <c r="F80" s="5">
        <v>35</v>
      </c>
      <c r="G80" s="5">
        <v>15</v>
      </c>
      <c r="H80" s="5">
        <v>554</v>
      </c>
      <c r="I80" s="4">
        <v>1730</v>
      </c>
      <c r="J80" s="5">
        <v>26</v>
      </c>
      <c r="K80" s="5">
        <v>0</v>
      </c>
    </row>
    <row r="81" spans="1:11" ht="17.25" thickBot="1">
      <c r="A81" s="3"/>
      <c r="B81" s="3" t="s">
        <v>13957</v>
      </c>
      <c r="C81" s="4">
        <v>1398</v>
      </c>
      <c r="D81" s="5">
        <v>623</v>
      </c>
      <c r="E81" s="5">
        <v>384</v>
      </c>
      <c r="F81" s="5">
        <v>18</v>
      </c>
      <c r="G81" s="5">
        <v>7</v>
      </c>
      <c r="H81" s="5">
        <v>205</v>
      </c>
      <c r="I81" s="5">
        <v>614</v>
      </c>
      <c r="J81" s="5">
        <v>9</v>
      </c>
      <c r="K81" s="5">
        <v>775</v>
      </c>
    </row>
    <row r="82" spans="1:11" ht="17.25" thickBot="1">
      <c r="A82" s="3"/>
      <c r="B82" s="3" t="s">
        <v>13956</v>
      </c>
      <c r="C82" s="4">
        <v>1144</v>
      </c>
      <c r="D82" s="5">
        <v>564</v>
      </c>
      <c r="E82" s="5">
        <v>344</v>
      </c>
      <c r="F82" s="5">
        <v>17</v>
      </c>
      <c r="G82" s="5">
        <v>2</v>
      </c>
      <c r="H82" s="5">
        <v>193</v>
      </c>
      <c r="I82" s="5">
        <v>556</v>
      </c>
      <c r="J82" s="5">
        <v>8</v>
      </c>
      <c r="K82" s="5">
        <v>580</v>
      </c>
    </row>
    <row r="83" spans="1:11" ht="17.25" thickBot="1">
      <c r="A83" s="3"/>
      <c r="B83" s="3" t="s">
        <v>13955</v>
      </c>
      <c r="C83" s="4">
        <v>1335</v>
      </c>
      <c r="D83" s="5">
        <v>609</v>
      </c>
      <c r="E83" s="5">
        <v>356</v>
      </c>
      <c r="F83" s="5">
        <v>15</v>
      </c>
      <c r="G83" s="5">
        <v>5</v>
      </c>
      <c r="H83" s="5">
        <v>216</v>
      </c>
      <c r="I83" s="5">
        <v>592</v>
      </c>
      <c r="J83" s="5">
        <v>17</v>
      </c>
      <c r="K83" s="5">
        <v>726</v>
      </c>
    </row>
    <row r="84" spans="1:11" ht="23.25" thickBot="1">
      <c r="A84" s="3" t="s">
        <v>97</v>
      </c>
      <c r="B84" s="3"/>
      <c r="C84" s="5">
        <v>0</v>
      </c>
      <c r="D84" s="5">
        <v>1</v>
      </c>
      <c r="E84" s="5">
        <v>1</v>
      </c>
      <c r="F84" s="5">
        <v>0</v>
      </c>
      <c r="G84" s="5">
        <v>0</v>
      </c>
      <c r="H84" s="5">
        <v>0</v>
      </c>
      <c r="I84" s="5">
        <v>1</v>
      </c>
      <c r="J84" s="5">
        <v>0</v>
      </c>
      <c r="K84" s="5">
        <v>-1</v>
      </c>
    </row>
    <row r="85" spans="1:11" ht="18" thickTop="1" thickBot="1">
      <c r="A85" s="42" t="s">
        <v>0</v>
      </c>
      <c r="B85" s="42" t="s">
        <v>1</v>
      </c>
      <c r="C85" s="42" t="s">
        <v>2</v>
      </c>
      <c r="D85" s="42" t="s">
        <v>3</v>
      </c>
      <c r="E85" s="46" t="s">
        <v>4</v>
      </c>
      <c r="F85" s="47"/>
      <c r="G85" s="47"/>
      <c r="H85" s="47"/>
      <c r="I85" s="48"/>
      <c r="J85" s="24" t="s">
        <v>5</v>
      </c>
      <c r="K85" s="42" t="s">
        <v>6</v>
      </c>
    </row>
    <row r="86" spans="1:11" ht="22.5">
      <c r="A86" s="43"/>
      <c r="B86" s="43"/>
      <c r="C86" s="43"/>
      <c r="D86" s="43"/>
      <c r="E86" s="25" t="s">
        <v>7</v>
      </c>
      <c r="F86" s="25" t="s">
        <v>255</v>
      </c>
      <c r="G86" s="25" t="s">
        <v>19</v>
      </c>
      <c r="H86" s="25" t="s">
        <v>27</v>
      </c>
      <c r="I86" s="45" t="s">
        <v>29</v>
      </c>
      <c r="J86" s="25" t="s">
        <v>3</v>
      </c>
      <c r="K86" s="43"/>
    </row>
    <row r="87" spans="1:11" ht="17.25" thickBot="1">
      <c r="A87" s="44"/>
      <c r="B87" s="44"/>
      <c r="C87" s="44"/>
      <c r="D87" s="44"/>
      <c r="E87" s="26" t="s">
        <v>13954</v>
      </c>
      <c r="F87" s="26" t="s">
        <v>13953</v>
      </c>
      <c r="G87" s="26" t="s">
        <v>13952</v>
      </c>
      <c r="H87" s="26" t="s">
        <v>13951</v>
      </c>
      <c r="I87" s="44"/>
      <c r="J87" s="26"/>
      <c r="K87" s="44"/>
    </row>
    <row r="88" spans="1:11" ht="17.25" thickBot="1">
      <c r="A88" s="3" t="s">
        <v>30</v>
      </c>
      <c r="B88" s="3"/>
      <c r="C88" s="4">
        <v>47303</v>
      </c>
      <c r="D88" s="4">
        <v>30545</v>
      </c>
      <c r="E88" s="4">
        <v>20757</v>
      </c>
      <c r="F88" s="4">
        <v>2940</v>
      </c>
      <c r="G88" s="5">
        <v>249</v>
      </c>
      <c r="H88" s="4">
        <v>5949</v>
      </c>
      <c r="I88" s="4">
        <v>29895</v>
      </c>
      <c r="J88" s="5">
        <v>650</v>
      </c>
      <c r="K88" s="4">
        <v>16758</v>
      </c>
    </row>
    <row r="89" spans="1:11" ht="23.25" thickBot="1">
      <c r="A89" s="3" t="s">
        <v>31</v>
      </c>
      <c r="B89" s="3"/>
      <c r="C89" s="5">
        <v>232</v>
      </c>
      <c r="D89" s="5">
        <v>215</v>
      </c>
      <c r="E89" s="5">
        <v>143</v>
      </c>
      <c r="F89" s="5">
        <v>26</v>
      </c>
      <c r="G89" s="5">
        <v>3</v>
      </c>
      <c r="H89" s="5">
        <v>33</v>
      </c>
      <c r="I89" s="5">
        <v>205</v>
      </c>
      <c r="J89" s="5">
        <v>10</v>
      </c>
      <c r="K89" s="5">
        <v>17</v>
      </c>
    </row>
    <row r="90" spans="1:11" ht="23.25" thickBot="1">
      <c r="A90" s="3" t="s">
        <v>32</v>
      </c>
      <c r="B90" s="3"/>
      <c r="C90" s="4">
        <v>3068</v>
      </c>
      <c r="D90" s="4">
        <v>3066</v>
      </c>
      <c r="E90" s="4">
        <v>2237</v>
      </c>
      <c r="F90" s="5">
        <v>280</v>
      </c>
      <c r="G90" s="5">
        <v>22</v>
      </c>
      <c r="H90" s="5">
        <v>453</v>
      </c>
      <c r="I90" s="4">
        <v>2992</v>
      </c>
      <c r="J90" s="5">
        <v>74</v>
      </c>
      <c r="K90" s="5">
        <v>2</v>
      </c>
    </row>
    <row r="91" spans="1:11" ht="23.25" thickBot="1">
      <c r="A91" s="3" t="s">
        <v>33</v>
      </c>
      <c r="B91" s="3"/>
      <c r="C91" s="5">
        <v>81</v>
      </c>
      <c r="D91" s="5">
        <v>18</v>
      </c>
      <c r="E91" s="5">
        <v>13</v>
      </c>
      <c r="F91" s="5">
        <v>2</v>
      </c>
      <c r="G91" s="5">
        <v>0</v>
      </c>
      <c r="H91" s="5">
        <v>3</v>
      </c>
      <c r="I91" s="5">
        <v>18</v>
      </c>
      <c r="J91" s="5">
        <v>0</v>
      </c>
      <c r="K91" s="5">
        <v>63</v>
      </c>
    </row>
    <row r="92" spans="1:11" ht="23.25" thickBot="1">
      <c r="A92" s="3" t="s">
        <v>34</v>
      </c>
      <c r="B92" s="3"/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</row>
    <row r="93" spans="1:11" ht="17.25" thickBot="1">
      <c r="A93" s="3" t="s">
        <v>13950</v>
      </c>
      <c r="B93" s="3" t="s">
        <v>36</v>
      </c>
      <c r="C93" s="4">
        <v>15647</v>
      </c>
      <c r="D93" s="4">
        <v>9465</v>
      </c>
      <c r="E93" s="4">
        <v>6377</v>
      </c>
      <c r="F93" s="4">
        <v>1080</v>
      </c>
      <c r="G93" s="5">
        <v>68</v>
      </c>
      <c r="H93" s="4">
        <v>1799</v>
      </c>
      <c r="I93" s="4">
        <v>9324</v>
      </c>
      <c r="J93" s="5">
        <v>141</v>
      </c>
      <c r="K93" s="4">
        <v>6182</v>
      </c>
    </row>
    <row r="94" spans="1:11" ht="23.25" thickBot="1">
      <c r="A94" s="3"/>
      <c r="B94" s="3" t="s">
        <v>37</v>
      </c>
      <c r="C94" s="4">
        <v>4801</v>
      </c>
      <c r="D94" s="4">
        <v>4801</v>
      </c>
      <c r="E94" s="4">
        <v>3349</v>
      </c>
      <c r="F94" s="5">
        <v>510</v>
      </c>
      <c r="G94" s="5">
        <v>22</v>
      </c>
      <c r="H94" s="5">
        <v>864</v>
      </c>
      <c r="I94" s="4">
        <v>4745</v>
      </c>
      <c r="J94" s="5">
        <v>56</v>
      </c>
      <c r="K94" s="5">
        <v>0</v>
      </c>
    </row>
    <row r="95" spans="1:11" ht="17.25" thickBot="1">
      <c r="A95" s="3"/>
      <c r="B95" s="3" t="s">
        <v>13949</v>
      </c>
      <c r="C95" s="5">
        <v>907</v>
      </c>
      <c r="D95" s="5">
        <v>362</v>
      </c>
      <c r="E95" s="5">
        <v>220</v>
      </c>
      <c r="F95" s="5">
        <v>58</v>
      </c>
      <c r="G95" s="5">
        <v>5</v>
      </c>
      <c r="H95" s="5">
        <v>72</v>
      </c>
      <c r="I95" s="5">
        <v>355</v>
      </c>
      <c r="J95" s="5">
        <v>7</v>
      </c>
      <c r="K95" s="5">
        <v>545</v>
      </c>
    </row>
    <row r="96" spans="1:11" ht="17.25" thickBot="1">
      <c r="A96" s="3"/>
      <c r="B96" s="3" t="s">
        <v>13948</v>
      </c>
      <c r="C96" s="5">
        <v>902</v>
      </c>
      <c r="D96" s="5">
        <v>418</v>
      </c>
      <c r="E96" s="5">
        <v>258</v>
      </c>
      <c r="F96" s="5">
        <v>61</v>
      </c>
      <c r="G96" s="5">
        <v>7</v>
      </c>
      <c r="H96" s="5">
        <v>87</v>
      </c>
      <c r="I96" s="5">
        <v>413</v>
      </c>
      <c r="J96" s="5">
        <v>5</v>
      </c>
      <c r="K96" s="5">
        <v>484</v>
      </c>
    </row>
    <row r="97" spans="1:11" ht="17.25" thickBot="1">
      <c r="A97" s="3"/>
      <c r="B97" s="3" t="s">
        <v>13947</v>
      </c>
      <c r="C97" s="4">
        <v>1828</v>
      </c>
      <c r="D97" s="5">
        <v>821</v>
      </c>
      <c r="E97" s="5">
        <v>534</v>
      </c>
      <c r="F97" s="5">
        <v>123</v>
      </c>
      <c r="G97" s="5">
        <v>5</v>
      </c>
      <c r="H97" s="5">
        <v>142</v>
      </c>
      <c r="I97" s="5">
        <v>804</v>
      </c>
      <c r="J97" s="5">
        <v>17</v>
      </c>
      <c r="K97" s="4">
        <v>1007</v>
      </c>
    </row>
    <row r="98" spans="1:11" ht="17.25" thickBot="1">
      <c r="A98" s="3"/>
      <c r="B98" s="3" t="s">
        <v>13946</v>
      </c>
      <c r="C98" s="4">
        <v>1551</v>
      </c>
      <c r="D98" s="5">
        <v>595</v>
      </c>
      <c r="E98" s="5">
        <v>402</v>
      </c>
      <c r="F98" s="5">
        <v>75</v>
      </c>
      <c r="G98" s="5">
        <v>5</v>
      </c>
      <c r="H98" s="5">
        <v>102</v>
      </c>
      <c r="I98" s="5">
        <v>584</v>
      </c>
      <c r="J98" s="5">
        <v>11</v>
      </c>
      <c r="K98" s="5">
        <v>956</v>
      </c>
    </row>
    <row r="99" spans="1:11" ht="17.25" thickBot="1">
      <c r="A99" s="3"/>
      <c r="B99" s="3" t="s">
        <v>13945</v>
      </c>
      <c r="C99" s="4">
        <v>2206</v>
      </c>
      <c r="D99" s="5">
        <v>982</v>
      </c>
      <c r="E99" s="5">
        <v>637</v>
      </c>
      <c r="F99" s="5">
        <v>104</v>
      </c>
      <c r="G99" s="5">
        <v>5</v>
      </c>
      <c r="H99" s="5">
        <v>222</v>
      </c>
      <c r="I99" s="5">
        <v>968</v>
      </c>
      <c r="J99" s="5">
        <v>14</v>
      </c>
      <c r="K99" s="4">
        <v>1224</v>
      </c>
    </row>
    <row r="100" spans="1:11" ht="17.25" thickBot="1">
      <c r="A100" s="3"/>
      <c r="B100" s="3" t="s">
        <v>13944</v>
      </c>
      <c r="C100" s="4">
        <v>2618</v>
      </c>
      <c r="D100" s="4">
        <v>1088</v>
      </c>
      <c r="E100" s="5">
        <v>692</v>
      </c>
      <c r="F100" s="5">
        <v>116</v>
      </c>
      <c r="G100" s="5">
        <v>15</v>
      </c>
      <c r="H100" s="5">
        <v>245</v>
      </c>
      <c r="I100" s="4">
        <v>1068</v>
      </c>
      <c r="J100" s="5">
        <v>20</v>
      </c>
      <c r="K100" s="4">
        <v>1530</v>
      </c>
    </row>
    <row r="101" spans="1:11" ht="17.25" thickBot="1">
      <c r="A101" s="3"/>
      <c r="B101" s="3" t="s">
        <v>13943</v>
      </c>
      <c r="C101" s="5">
        <v>834</v>
      </c>
      <c r="D101" s="5">
        <v>398</v>
      </c>
      <c r="E101" s="5">
        <v>285</v>
      </c>
      <c r="F101" s="5">
        <v>33</v>
      </c>
      <c r="G101" s="5">
        <v>4</v>
      </c>
      <c r="H101" s="5">
        <v>65</v>
      </c>
      <c r="I101" s="5">
        <v>387</v>
      </c>
      <c r="J101" s="5">
        <v>11</v>
      </c>
      <c r="K101" s="5">
        <v>436</v>
      </c>
    </row>
    <row r="102" spans="1:11" ht="17.25" thickBot="1">
      <c r="A102" s="3" t="s">
        <v>12779</v>
      </c>
      <c r="B102" s="3" t="s">
        <v>36</v>
      </c>
      <c r="C102" s="4">
        <v>1817</v>
      </c>
      <c r="D102" s="4">
        <v>1151</v>
      </c>
      <c r="E102" s="5">
        <v>769</v>
      </c>
      <c r="F102" s="5">
        <v>92</v>
      </c>
      <c r="G102" s="5">
        <v>13</v>
      </c>
      <c r="H102" s="5">
        <v>242</v>
      </c>
      <c r="I102" s="4">
        <v>1116</v>
      </c>
      <c r="J102" s="5">
        <v>35</v>
      </c>
      <c r="K102" s="5">
        <v>666</v>
      </c>
    </row>
    <row r="103" spans="1:11" ht="23.25" thickBot="1">
      <c r="A103" s="3"/>
      <c r="B103" s="3" t="s">
        <v>37</v>
      </c>
      <c r="C103" s="5">
        <v>618</v>
      </c>
      <c r="D103" s="5">
        <v>618</v>
      </c>
      <c r="E103" s="5">
        <v>412</v>
      </c>
      <c r="F103" s="5">
        <v>44</v>
      </c>
      <c r="G103" s="5">
        <v>8</v>
      </c>
      <c r="H103" s="5">
        <v>137</v>
      </c>
      <c r="I103" s="5">
        <v>601</v>
      </c>
      <c r="J103" s="5">
        <v>17</v>
      </c>
      <c r="K103" s="5">
        <v>0</v>
      </c>
    </row>
    <row r="104" spans="1:11" ht="23.25" thickBot="1">
      <c r="A104" s="3"/>
      <c r="B104" s="3" t="s">
        <v>13942</v>
      </c>
      <c r="C104" s="4">
        <v>1199</v>
      </c>
      <c r="D104" s="5">
        <v>533</v>
      </c>
      <c r="E104" s="5">
        <v>357</v>
      </c>
      <c r="F104" s="5">
        <v>48</v>
      </c>
      <c r="G104" s="5">
        <v>5</v>
      </c>
      <c r="H104" s="5">
        <v>105</v>
      </c>
      <c r="I104" s="5">
        <v>515</v>
      </c>
      <c r="J104" s="5">
        <v>18</v>
      </c>
      <c r="K104" s="5">
        <v>666</v>
      </c>
    </row>
    <row r="105" spans="1:11" ht="17.25" thickBot="1">
      <c r="A105" s="3" t="s">
        <v>13941</v>
      </c>
      <c r="B105" s="3" t="s">
        <v>36</v>
      </c>
      <c r="C105" s="4">
        <v>2534</v>
      </c>
      <c r="D105" s="4">
        <v>1483</v>
      </c>
      <c r="E105" s="4">
        <v>1010</v>
      </c>
      <c r="F105" s="5">
        <v>127</v>
      </c>
      <c r="G105" s="5">
        <v>17</v>
      </c>
      <c r="H105" s="5">
        <v>295</v>
      </c>
      <c r="I105" s="4">
        <v>1449</v>
      </c>
      <c r="J105" s="5">
        <v>34</v>
      </c>
      <c r="K105" s="4">
        <v>1051</v>
      </c>
    </row>
    <row r="106" spans="1:11" ht="23.25" thickBot="1">
      <c r="A106" s="3"/>
      <c r="B106" s="3" t="s">
        <v>37</v>
      </c>
      <c r="C106" s="5">
        <v>626</v>
      </c>
      <c r="D106" s="5">
        <v>626</v>
      </c>
      <c r="E106" s="5">
        <v>434</v>
      </c>
      <c r="F106" s="5">
        <v>44</v>
      </c>
      <c r="G106" s="5">
        <v>2</v>
      </c>
      <c r="H106" s="5">
        <v>134</v>
      </c>
      <c r="I106" s="5">
        <v>614</v>
      </c>
      <c r="J106" s="5">
        <v>12</v>
      </c>
      <c r="K106" s="5">
        <v>0</v>
      </c>
    </row>
    <row r="107" spans="1:11" ht="17.25" thickBot="1">
      <c r="A107" s="3"/>
      <c r="B107" s="3" t="s">
        <v>13940</v>
      </c>
      <c r="C107" s="5">
        <v>840</v>
      </c>
      <c r="D107" s="5">
        <v>331</v>
      </c>
      <c r="E107" s="5">
        <v>222</v>
      </c>
      <c r="F107" s="5">
        <v>35</v>
      </c>
      <c r="G107" s="5">
        <v>4</v>
      </c>
      <c r="H107" s="5">
        <v>60</v>
      </c>
      <c r="I107" s="5">
        <v>321</v>
      </c>
      <c r="J107" s="5">
        <v>10</v>
      </c>
      <c r="K107" s="5">
        <v>509</v>
      </c>
    </row>
    <row r="108" spans="1:11" ht="17.25" thickBot="1">
      <c r="A108" s="3"/>
      <c r="B108" s="3" t="s">
        <v>13939</v>
      </c>
      <c r="C108" s="5">
        <v>445</v>
      </c>
      <c r="D108" s="5">
        <v>203</v>
      </c>
      <c r="E108" s="5">
        <v>135</v>
      </c>
      <c r="F108" s="5">
        <v>15</v>
      </c>
      <c r="G108" s="5">
        <v>8</v>
      </c>
      <c r="H108" s="5">
        <v>40</v>
      </c>
      <c r="I108" s="5">
        <v>198</v>
      </c>
      <c r="J108" s="5">
        <v>5</v>
      </c>
      <c r="K108" s="5">
        <v>242</v>
      </c>
    </row>
    <row r="109" spans="1:11" ht="17.25" thickBot="1">
      <c r="A109" s="3"/>
      <c r="B109" s="3" t="s">
        <v>13938</v>
      </c>
      <c r="C109" s="5">
        <v>623</v>
      </c>
      <c r="D109" s="5">
        <v>323</v>
      </c>
      <c r="E109" s="5">
        <v>219</v>
      </c>
      <c r="F109" s="5">
        <v>33</v>
      </c>
      <c r="G109" s="5">
        <v>3</v>
      </c>
      <c r="H109" s="5">
        <v>61</v>
      </c>
      <c r="I109" s="5">
        <v>316</v>
      </c>
      <c r="J109" s="5">
        <v>7</v>
      </c>
      <c r="K109" s="5">
        <v>300</v>
      </c>
    </row>
    <row r="110" spans="1:11" ht="17.25" thickBot="1">
      <c r="A110" s="3" t="s">
        <v>13937</v>
      </c>
      <c r="B110" s="3" t="s">
        <v>36</v>
      </c>
      <c r="C110" s="4">
        <v>2517</v>
      </c>
      <c r="D110" s="4">
        <v>1753</v>
      </c>
      <c r="E110" s="4">
        <v>1115</v>
      </c>
      <c r="F110" s="5">
        <v>214</v>
      </c>
      <c r="G110" s="5">
        <v>16</v>
      </c>
      <c r="H110" s="5">
        <v>372</v>
      </c>
      <c r="I110" s="4">
        <v>1717</v>
      </c>
      <c r="J110" s="5">
        <v>36</v>
      </c>
      <c r="K110" s="5">
        <v>764</v>
      </c>
    </row>
    <row r="111" spans="1:11" ht="23.25" thickBot="1">
      <c r="A111" s="3"/>
      <c r="B111" s="3" t="s">
        <v>37</v>
      </c>
      <c r="C111" s="4">
        <v>1158</v>
      </c>
      <c r="D111" s="4">
        <v>1158</v>
      </c>
      <c r="E111" s="5">
        <v>772</v>
      </c>
      <c r="F111" s="5">
        <v>135</v>
      </c>
      <c r="G111" s="5">
        <v>9</v>
      </c>
      <c r="H111" s="5">
        <v>222</v>
      </c>
      <c r="I111" s="4">
        <v>1138</v>
      </c>
      <c r="J111" s="5">
        <v>20</v>
      </c>
      <c r="K111" s="5">
        <v>0</v>
      </c>
    </row>
    <row r="112" spans="1:11" ht="23.25" thickBot="1">
      <c r="A112" s="3"/>
      <c r="B112" s="3" t="s">
        <v>13936</v>
      </c>
      <c r="C112" s="4">
        <v>1359</v>
      </c>
      <c r="D112" s="5">
        <v>595</v>
      </c>
      <c r="E112" s="5">
        <v>343</v>
      </c>
      <c r="F112" s="5">
        <v>79</v>
      </c>
      <c r="G112" s="5">
        <v>7</v>
      </c>
      <c r="H112" s="5">
        <v>150</v>
      </c>
      <c r="I112" s="5">
        <v>579</v>
      </c>
      <c r="J112" s="5">
        <v>16</v>
      </c>
      <c r="K112" s="5">
        <v>764</v>
      </c>
    </row>
    <row r="113" spans="1:11" ht="17.25" thickBot="1">
      <c r="A113" s="3" t="s">
        <v>13935</v>
      </c>
      <c r="B113" s="3" t="s">
        <v>36</v>
      </c>
      <c r="C113" s="4">
        <v>3089</v>
      </c>
      <c r="D113" s="4">
        <v>1965</v>
      </c>
      <c r="E113" s="4">
        <v>1288</v>
      </c>
      <c r="F113" s="5">
        <v>120</v>
      </c>
      <c r="G113" s="5">
        <v>19</v>
      </c>
      <c r="H113" s="5">
        <v>490</v>
      </c>
      <c r="I113" s="4">
        <v>1917</v>
      </c>
      <c r="J113" s="5">
        <v>48</v>
      </c>
      <c r="K113" s="4">
        <v>1124</v>
      </c>
    </row>
    <row r="114" spans="1:11" ht="23.25" thickBot="1">
      <c r="A114" s="3"/>
      <c r="B114" s="3" t="s">
        <v>37</v>
      </c>
      <c r="C114" s="5">
        <v>796</v>
      </c>
      <c r="D114" s="5">
        <v>795</v>
      </c>
      <c r="E114" s="5">
        <v>515</v>
      </c>
      <c r="F114" s="5">
        <v>50</v>
      </c>
      <c r="G114" s="5">
        <v>8</v>
      </c>
      <c r="H114" s="5">
        <v>208</v>
      </c>
      <c r="I114" s="5">
        <v>781</v>
      </c>
      <c r="J114" s="5">
        <v>14</v>
      </c>
      <c r="K114" s="5">
        <v>1</v>
      </c>
    </row>
    <row r="115" spans="1:11" ht="17.25" thickBot="1">
      <c r="A115" s="3"/>
      <c r="B115" s="3" t="s">
        <v>13934</v>
      </c>
      <c r="C115" s="4">
        <v>1245</v>
      </c>
      <c r="D115" s="5">
        <v>558</v>
      </c>
      <c r="E115" s="5">
        <v>372</v>
      </c>
      <c r="F115" s="5">
        <v>31</v>
      </c>
      <c r="G115" s="5">
        <v>4</v>
      </c>
      <c r="H115" s="5">
        <v>139</v>
      </c>
      <c r="I115" s="5">
        <v>546</v>
      </c>
      <c r="J115" s="5">
        <v>12</v>
      </c>
      <c r="K115" s="5">
        <v>687</v>
      </c>
    </row>
    <row r="116" spans="1:11" ht="17.25" thickBot="1">
      <c r="A116" s="3"/>
      <c r="B116" s="3" t="s">
        <v>13933</v>
      </c>
      <c r="C116" s="5">
        <v>625</v>
      </c>
      <c r="D116" s="5">
        <v>361</v>
      </c>
      <c r="E116" s="5">
        <v>218</v>
      </c>
      <c r="F116" s="5">
        <v>25</v>
      </c>
      <c r="G116" s="5">
        <v>3</v>
      </c>
      <c r="H116" s="5">
        <v>103</v>
      </c>
      <c r="I116" s="5">
        <v>349</v>
      </c>
      <c r="J116" s="5">
        <v>12</v>
      </c>
      <c r="K116" s="5">
        <v>264</v>
      </c>
    </row>
    <row r="117" spans="1:11" ht="17.25" thickBot="1">
      <c r="A117" s="3"/>
      <c r="B117" s="3" t="s">
        <v>13932</v>
      </c>
      <c r="C117" s="5">
        <v>423</v>
      </c>
      <c r="D117" s="5">
        <v>251</v>
      </c>
      <c r="E117" s="5">
        <v>183</v>
      </c>
      <c r="F117" s="5">
        <v>14</v>
      </c>
      <c r="G117" s="5">
        <v>4</v>
      </c>
      <c r="H117" s="5">
        <v>40</v>
      </c>
      <c r="I117" s="5">
        <v>241</v>
      </c>
      <c r="J117" s="5">
        <v>10</v>
      </c>
      <c r="K117" s="5">
        <v>172</v>
      </c>
    </row>
    <row r="118" spans="1:11" ht="17.25" thickBot="1">
      <c r="A118" s="3" t="s">
        <v>13931</v>
      </c>
      <c r="B118" s="3" t="s">
        <v>36</v>
      </c>
      <c r="C118" s="4">
        <v>2147</v>
      </c>
      <c r="D118" s="4">
        <v>1307</v>
      </c>
      <c r="E118" s="5">
        <v>893</v>
      </c>
      <c r="F118" s="5">
        <v>119</v>
      </c>
      <c r="G118" s="5">
        <v>14</v>
      </c>
      <c r="H118" s="5">
        <v>252</v>
      </c>
      <c r="I118" s="4">
        <v>1278</v>
      </c>
      <c r="J118" s="5">
        <v>29</v>
      </c>
      <c r="K118" s="5">
        <v>840</v>
      </c>
    </row>
    <row r="119" spans="1:11" ht="23.25" thickBot="1">
      <c r="A119" s="3"/>
      <c r="B119" s="3" t="s">
        <v>37</v>
      </c>
      <c r="C119" s="5">
        <v>651</v>
      </c>
      <c r="D119" s="5">
        <v>651</v>
      </c>
      <c r="E119" s="5">
        <v>468</v>
      </c>
      <c r="F119" s="5">
        <v>51</v>
      </c>
      <c r="G119" s="5">
        <v>4</v>
      </c>
      <c r="H119" s="5">
        <v>118</v>
      </c>
      <c r="I119" s="5">
        <v>641</v>
      </c>
      <c r="J119" s="5">
        <v>10</v>
      </c>
      <c r="K119" s="5">
        <v>0</v>
      </c>
    </row>
    <row r="120" spans="1:11" ht="23.25" thickBot="1">
      <c r="A120" s="3"/>
      <c r="B120" s="3" t="s">
        <v>13930</v>
      </c>
      <c r="C120" s="4">
        <v>1496</v>
      </c>
      <c r="D120" s="5">
        <v>656</v>
      </c>
      <c r="E120" s="5">
        <v>425</v>
      </c>
      <c r="F120" s="5">
        <v>68</v>
      </c>
      <c r="G120" s="5">
        <v>10</v>
      </c>
      <c r="H120" s="5">
        <v>134</v>
      </c>
      <c r="I120" s="5">
        <v>637</v>
      </c>
      <c r="J120" s="5">
        <v>19</v>
      </c>
      <c r="K120" s="5">
        <v>840</v>
      </c>
    </row>
    <row r="121" spans="1:11" ht="17.25" thickBot="1">
      <c r="A121" s="3" t="s">
        <v>13929</v>
      </c>
      <c r="B121" s="3" t="s">
        <v>36</v>
      </c>
      <c r="C121" s="4">
        <v>3880</v>
      </c>
      <c r="D121" s="4">
        <v>2366</v>
      </c>
      <c r="E121" s="4">
        <v>1700</v>
      </c>
      <c r="F121" s="5">
        <v>166</v>
      </c>
      <c r="G121" s="5">
        <v>23</v>
      </c>
      <c r="H121" s="5">
        <v>432</v>
      </c>
      <c r="I121" s="4">
        <v>2321</v>
      </c>
      <c r="J121" s="5">
        <v>45</v>
      </c>
      <c r="K121" s="4">
        <v>1514</v>
      </c>
    </row>
    <row r="122" spans="1:11" ht="23.25" thickBot="1">
      <c r="A122" s="3"/>
      <c r="B122" s="3" t="s">
        <v>37</v>
      </c>
      <c r="C122" s="5">
        <v>989</v>
      </c>
      <c r="D122" s="5">
        <v>989</v>
      </c>
      <c r="E122" s="5">
        <v>725</v>
      </c>
      <c r="F122" s="5">
        <v>75</v>
      </c>
      <c r="G122" s="5">
        <v>9</v>
      </c>
      <c r="H122" s="5">
        <v>162</v>
      </c>
      <c r="I122" s="5">
        <v>971</v>
      </c>
      <c r="J122" s="5">
        <v>18</v>
      </c>
      <c r="K122" s="5">
        <v>0</v>
      </c>
    </row>
    <row r="123" spans="1:11" ht="17.25" thickBot="1">
      <c r="A123" s="3"/>
      <c r="B123" s="3" t="s">
        <v>13928</v>
      </c>
      <c r="C123" s="4">
        <v>1145</v>
      </c>
      <c r="D123" s="5">
        <v>507</v>
      </c>
      <c r="E123" s="5">
        <v>341</v>
      </c>
      <c r="F123" s="5">
        <v>33</v>
      </c>
      <c r="G123" s="5">
        <v>3</v>
      </c>
      <c r="H123" s="5">
        <v>117</v>
      </c>
      <c r="I123" s="5">
        <v>494</v>
      </c>
      <c r="J123" s="5">
        <v>13</v>
      </c>
      <c r="K123" s="5">
        <v>638</v>
      </c>
    </row>
    <row r="124" spans="1:11" ht="17.25" thickBot="1">
      <c r="A124" s="3"/>
      <c r="B124" s="3" t="s">
        <v>13927</v>
      </c>
      <c r="C124" s="4">
        <v>1746</v>
      </c>
      <c r="D124" s="5">
        <v>870</v>
      </c>
      <c r="E124" s="5">
        <v>634</v>
      </c>
      <c r="F124" s="5">
        <v>58</v>
      </c>
      <c r="G124" s="5">
        <v>11</v>
      </c>
      <c r="H124" s="5">
        <v>153</v>
      </c>
      <c r="I124" s="5">
        <v>856</v>
      </c>
      <c r="J124" s="5">
        <v>14</v>
      </c>
      <c r="K124" s="5">
        <v>876</v>
      </c>
    </row>
    <row r="125" spans="1:11" ht="17.25" thickBot="1">
      <c r="A125" s="3" t="s">
        <v>13926</v>
      </c>
      <c r="B125" s="3" t="s">
        <v>36</v>
      </c>
      <c r="C125" s="4">
        <v>2118</v>
      </c>
      <c r="D125" s="4">
        <v>1369</v>
      </c>
      <c r="E125" s="5">
        <v>944</v>
      </c>
      <c r="F125" s="5">
        <v>127</v>
      </c>
      <c r="G125" s="5">
        <v>8</v>
      </c>
      <c r="H125" s="5">
        <v>256</v>
      </c>
      <c r="I125" s="4">
        <v>1335</v>
      </c>
      <c r="J125" s="5">
        <v>34</v>
      </c>
      <c r="K125" s="5">
        <v>749</v>
      </c>
    </row>
    <row r="126" spans="1:11" ht="23.25" thickBot="1">
      <c r="A126" s="3"/>
      <c r="B126" s="3" t="s">
        <v>37</v>
      </c>
      <c r="C126" s="5">
        <v>621</v>
      </c>
      <c r="D126" s="5">
        <v>621</v>
      </c>
      <c r="E126" s="5">
        <v>440</v>
      </c>
      <c r="F126" s="5">
        <v>59</v>
      </c>
      <c r="G126" s="5">
        <v>3</v>
      </c>
      <c r="H126" s="5">
        <v>103</v>
      </c>
      <c r="I126" s="5">
        <v>605</v>
      </c>
      <c r="J126" s="5">
        <v>16</v>
      </c>
      <c r="K126" s="5">
        <v>0</v>
      </c>
    </row>
    <row r="127" spans="1:11" ht="17.25" thickBot="1">
      <c r="A127" s="3"/>
      <c r="B127" s="3" t="s">
        <v>13925</v>
      </c>
      <c r="C127" s="5">
        <v>887</v>
      </c>
      <c r="D127" s="5">
        <v>416</v>
      </c>
      <c r="E127" s="5">
        <v>289</v>
      </c>
      <c r="F127" s="5">
        <v>47</v>
      </c>
      <c r="G127" s="5">
        <v>3</v>
      </c>
      <c r="H127" s="5">
        <v>71</v>
      </c>
      <c r="I127" s="5">
        <v>410</v>
      </c>
      <c r="J127" s="5">
        <v>6</v>
      </c>
      <c r="K127" s="5">
        <v>471</v>
      </c>
    </row>
    <row r="128" spans="1:11" ht="17.25" thickBot="1">
      <c r="A128" s="3"/>
      <c r="B128" s="3" t="s">
        <v>13924</v>
      </c>
      <c r="C128" s="5">
        <v>610</v>
      </c>
      <c r="D128" s="5">
        <v>332</v>
      </c>
      <c r="E128" s="5">
        <v>215</v>
      </c>
      <c r="F128" s="5">
        <v>21</v>
      </c>
      <c r="G128" s="5">
        <v>2</v>
      </c>
      <c r="H128" s="5">
        <v>82</v>
      </c>
      <c r="I128" s="5">
        <v>320</v>
      </c>
      <c r="J128" s="5">
        <v>12</v>
      </c>
      <c r="K128" s="5">
        <v>278</v>
      </c>
    </row>
    <row r="129" spans="1:11" ht="17.25" thickBot="1">
      <c r="A129" s="3" t="s">
        <v>13923</v>
      </c>
      <c r="B129" s="3" t="s">
        <v>36</v>
      </c>
      <c r="C129" s="4">
        <v>2334</v>
      </c>
      <c r="D129" s="4">
        <v>1480</v>
      </c>
      <c r="E129" s="4">
        <v>1007</v>
      </c>
      <c r="F129" s="5">
        <v>121</v>
      </c>
      <c r="G129" s="5">
        <v>8</v>
      </c>
      <c r="H129" s="5">
        <v>307</v>
      </c>
      <c r="I129" s="4">
        <v>1443</v>
      </c>
      <c r="J129" s="5">
        <v>37</v>
      </c>
      <c r="K129" s="5">
        <v>854</v>
      </c>
    </row>
    <row r="130" spans="1:11" ht="23.25" thickBot="1">
      <c r="A130" s="3"/>
      <c r="B130" s="3" t="s">
        <v>37</v>
      </c>
      <c r="C130" s="5">
        <v>732</v>
      </c>
      <c r="D130" s="5">
        <v>732</v>
      </c>
      <c r="E130" s="5">
        <v>497</v>
      </c>
      <c r="F130" s="5">
        <v>68</v>
      </c>
      <c r="G130" s="5">
        <v>3</v>
      </c>
      <c r="H130" s="5">
        <v>149</v>
      </c>
      <c r="I130" s="5">
        <v>717</v>
      </c>
      <c r="J130" s="5">
        <v>15</v>
      </c>
      <c r="K130" s="5">
        <v>0</v>
      </c>
    </row>
    <row r="131" spans="1:11" ht="17.25" thickBot="1">
      <c r="A131" s="3"/>
      <c r="B131" s="3" t="s">
        <v>13922</v>
      </c>
      <c r="C131" s="5">
        <v>931</v>
      </c>
      <c r="D131" s="5">
        <v>415</v>
      </c>
      <c r="E131" s="5">
        <v>287</v>
      </c>
      <c r="F131" s="5">
        <v>27</v>
      </c>
      <c r="G131" s="5">
        <v>4</v>
      </c>
      <c r="H131" s="5">
        <v>81</v>
      </c>
      <c r="I131" s="5">
        <v>399</v>
      </c>
      <c r="J131" s="5">
        <v>16</v>
      </c>
      <c r="K131" s="5">
        <v>516</v>
      </c>
    </row>
    <row r="132" spans="1:11" ht="17.25" thickBot="1">
      <c r="A132" s="3"/>
      <c r="B132" s="3" t="s">
        <v>13921</v>
      </c>
      <c r="C132" s="5">
        <v>671</v>
      </c>
      <c r="D132" s="5">
        <v>333</v>
      </c>
      <c r="E132" s="5">
        <v>223</v>
      </c>
      <c r="F132" s="5">
        <v>26</v>
      </c>
      <c r="G132" s="5">
        <v>1</v>
      </c>
      <c r="H132" s="5">
        <v>77</v>
      </c>
      <c r="I132" s="5">
        <v>327</v>
      </c>
      <c r="J132" s="5">
        <v>6</v>
      </c>
      <c r="K132" s="5">
        <v>338</v>
      </c>
    </row>
    <row r="133" spans="1:11" ht="17.25" thickBot="1">
      <c r="A133" s="3" t="s">
        <v>11086</v>
      </c>
      <c r="B133" s="3" t="s">
        <v>36</v>
      </c>
      <c r="C133" s="4">
        <v>1994</v>
      </c>
      <c r="D133" s="4">
        <v>1267</v>
      </c>
      <c r="E133" s="5">
        <v>741</v>
      </c>
      <c r="F133" s="5">
        <v>187</v>
      </c>
      <c r="G133" s="5">
        <v>9</v>
      </c>
      <c r="H133" s="5">
        <v>297</v>
      </c>
      <c r="I133" s="4">
        <v>1234</v>
      </c>
      <c r="J133" s="5">
        <v>33</v>
      </c>
      <c r="K133" s="5">
        <v>727</v>
      </c>
    </row>
    <row r="134" spans="1:11" ht="23.25" thickBot="1">
      <c r="A134" s="3"/>
      <c r="B134" s="3" t="s">
        <v>37</v>
      </c>
      <c r="C134" s="5">
        <v>742</v>
      </c>
      <c r="D134" s="5">
        <v>742</v>
      </c>
      <c r="E134" s="5">
        <v>451</v>
      </c>
      <c r="F134" s="5">
        <v>108</v>
      </c>
      <c r="G134" s="5">
        <v>6</v>
      </c>
      <c r="H134" s="5">
        <v>162</v>
      </c>
      <c r="I134" s="5">
        <v>727</v>
      </c>
      <c r="J134" s="5">
        <v>15</v>
      </c>
      <c r="K134" s="5">
        <v>0</v>
      </c>
    </row>
    <row r="135" spans="1:11" ht="23.25" thickBot="1">
      <c r="A135" s="3"/>
      <c r="B135" s="3" t="s">
        <v>13920</v>
      </c>
      <c r="C135" s="4">
        <v>1252</v>
      </c>
      <c r="D135" s="5">
        <v>525</v>
      </c>
      <c r="E135" s="5">
        <v>290</v>
      </c>
      <c r="F135" s="5">
        <v>79</v>
      </c>
      <c r="G135" s="5">
        <v>3</v>
      </c>
      <c r="H135" s="5">
        <v>135</v>
      </c>
      <c r="I135" s="5">
        <v>507</v>
      </c>
      <c r="J135" s="5">
        <v>18</v>
      </c>
      <c r="K135" s="5">
        <v>727</v>
      </c>
    </row>
    <row r="136" spans="1:11" ht="17.25" thickBot="1">
      <c r="A136" s="3" t="s">
        <v>13919</v>
      </c>
      <c r="B136" s="3" t="s">
        <v>36</v>
      </c>
      <c r="C136" s="4">
        <v>2451</v>
      </c>
      <c r="D136" s="4">
        <v>1480</v>
      </c>
      <c r="E136" s="5">
        <v>979</v>
      </c>
      <c r="F136" s="5">
        <v>160</v>
      </c>
      <c r="G136" s="5">
        <v>11</v>
      </c>
      <c r="H136" s="5">
        <v>291</v>
      </c>
      <c r="I136" s="4">
        <v>1441</v>
      </c>
      <c r="J136" s="5">
        <v>39</v>
      </c>
      <c r="K136" s="5">
        <v>971</v>
      </c>
    </row>
    <row r="137" spans="1:11" ht="23.25" thickBot="1">
      <c r="A137" s="3"/>
      <c r="B137" s="3" t="s">
        <v>37</v>
      </c>
      <c r="C137" s="5">
        <v>780</v>
      </c>
      <c r="D137" s="5">
        <v>780</v>
      </c>
      <c r="E137" s="5">
        <v>533</v>
      </c>
      <c r="F137" s="5">
        <v>81</v>
      </c>
      <c r="G137" s="5">
        <v>3</v>
      </c>
      <c r="H137" s="5">
        <v>148</v>
      </c>
      <c r="I137" s="5">
        <v>765</v>
      </c>
      <c r="J137" s="5">
        <v>15</v>
      </c>
      <c r="K137" s="5">
        <v>0</v>
      </c>
    </row>
    <row r="138" spans="1:11" ht="23.25" thickBot="1">
      <c r="A138" s="3"/>
      <c r="B138" s="3" t="s">
        <v>13918</v>
      </c>
      <c r="C138" s="4">
        <v>1671</v>
      </c>
      <c r="D138" s="5">
        <v>700</v>
      </c>
      <c r="E138" s="5">
        <v>446</v>
      </c>
      <c r="F138" s="5">
        <v>79</v>
      </c>
      <c r="G138" s="5">
        <v>8</v>
      </c>
      <c r="H138" s="5">
        <v>143</v>
      </c>
      <c r="I138" s="5">
        <v>676</v>
      </c>
      <c r="J138" s="5">
        <v>24</v>
      </c>
      <c r="K138" s="5">
        <v>971</v>
      </c>
    </row>
    <row r="139" spans="1:11" ht="17.25" thickBot="1">
      <c r="A139" s="3" t="s">
        <v>13917</v>
      </c>
      <c r="B139" s="3" t="s">
        <v>36</v>
      </c>
      <c r="C139" s="4">
        <v>2436</v>
      </c>
      <c r="D139" s="4">
        <v>1545</v>
      </c>
      <c r="E139" s="4">
        <v>1135</v>
      </c>
      <c r="F139" s="5">
        <v>99</v>
      </c>
      <c r="G139" s="5">
        <v>12</v>
      </c>
      <c r="H139" s="5">
        <v>263</v>
      </c>
      <c r="I139" s="4">
        <v>1509</v>
      </c>
      <c r="J139" s="5">
        <v>36</v>
      </c>
      <c r="K139" s="5">
        <v>891</v>
      </c>
    </row>
    <row r="140" spans="1:11" ht="23.25" thickBot="1">
      <c r="A140" s="3"/>
      <c r="B140" s="3" t="s">
        <v>37</v>
      </c>
      <c r="C140" s="5">
        <v>828</v>
      </c>
      <c r="D140" s="5">
        <v>828</v>
      </c>
      <c r="E140" s="5">
        <v>627</v>
      </c>
      <c r="F140" s="5">
        <v>54</v>
      </c>
      <c r="G140" s="5">
        <v>4</v>
      </c>
      <c r="H140" s="5">
        <v>125</v>
      </c>
      <c r="I140" s="5">
        <v>810</v>
      </c>
      <c r="J140" s="5">
        <v>18</v>
      </c>
      <c r="K140" s="5">
        <v>0</v>
      </c>
    </row>
    <row r="141" spans="1:11" ht="23.25" thickBot="1">
      <c r="A141" s="3"/>
      <c r="B141" s="3" t="s">
        <v>13916</v>
      </c>
      <c r="C141" s="4">
        <v>1608</v>
      </c>
      <c r="D141" s="5">
        <v>717</v>
      </c>
      <c r="E141" s="5">
        <v>508</v>
      </c>
      <c r="F141" s="5">
        <v>45</v>
      </c>
      <c r="G141" s="5">
        <v>8</v>
      </c>
      <c r="H141" s="5">
        <v>138</v>
      </c>
      <c r="I141" s="5">
        <v>699</v>
      </c>
      <c r="J141" s="5">
        <v>18</v>
      </c>
      <c r="K141" s="5">
        <v>891</v>
      </c>
    </row>
    <row r="142" spans="1:11" ht="17.25" thickBot="1">
      <c r="A142" s="3" t="s">
        <v>13915</v>
      </c>
      <c r="B142" s="3" t="s">
        <v>36</v>
      </c>
      <c r="C142" s="5">
        <v>958</v>
      </c>
      <c r="D142" s="5">
        <v>615</v>
      </c>
      <c r="E142" s="5">
        <v>406</v>
      </c>
      <c r="F142" s="5">
        <v>20</v>
      </c>
      <c r="G142" s="5">
        <v>6</v>
      </c>
      <c r="H142" s="5">
        <v>164</v>
      </c>
      <c r="I142" s="5">
        <v>596</v>
      </c>
      <c r="J142" s="5">
        <v>19</v>
      </c>
      <c r="K142" s="5">
        <v>343</v>
      </c>
    </row>
    <row r="143" spans="1:11" ht="23.25" thickBot="1">
      <c r="A143" s="3"/>
      <c r="B143" s="3" t="s">
        <v>37</v>
      </c>
      <c r="C143" s="5">
        <v>264</v>
      </c>
      <c r="D143" s="5">
        <v>264</v>
      </c>
      <c r="E143" s="5">
        <v>172</v>
      </c>
      <c r="F143" s="5">
        <v>11</v>
      </c>
      <c r="G143" s="5">
        <v>5</v>
      </c>
      <c r="H143" s="5">
        <v>69</v>
      </c>
      <c r="I143" s="5">
        <v>257</v>
      </c>
      <c r="J143" s="5">
        <v>7</v>
      </c>
      <c r="K143" s="5">
        <v>0</v>
      </c>
    </row>
    <row r="144" spans="1:11" ht="17.25" thickBot="1">
      <c r="A144" s="3"/>
      <c r="B144" s="3" t="s">
        <v>13914</v>
      </c>
      <c r="C144" s="5">
        <v>560</v>
      </c>
      <c r="D144" s="5">
        <v>269</v>
      </c>
      <c r="E144" s="5">
        <v>185</v>
      </c>
      <c r="F144" s="5">
        <v>9</v>
      </c>
      <c r="G144" s="5">
        <v>1</v>
      </c>
      <c r="H144" s="5">
        <v>64</v>
      </c>
      <c r="I144" s="5">
        <v>259</v>
      </c>
      <c r="J144" s="5">
        <v>10</v>
      </c>
      <c r="K144" s="5">
        <v>291</v>
      </c>
    </row>
    <row r="145" spans="1:11" ht="17.25" thickBot="1">
      <c r="A145" s="3"/>
      <c r="B145" s="3" t="s">
        <v>13913</v>
      </c>
      <c r="C145" s="5">
        <v>134</v>
      </c>
      <c r="D145" s="5">
        <v>82</v>
      </c>
      <c r="E145" s="5">
        <v>49</v>
      </c>
      <c r="F145" s="5">
        <v>0</v>
      </c>
      <c r="G145" s="5">
        <v>0</v>
      </c>
      <c r="H145" s="5">
        <v>31</v>
      </c>
      <c r="I145" s="5">
        <v>80</v>
      </c>
      <c r="J145" s="5">
        <v>2</v>
      </c>
      <c r="K145" s="5">
        <v>52</v>
      </c>
    </row>
    <row r="146" spans="1:11" ht="23.25" thickBot="1">
      <c r="A146" s="3" t="s">
        <v>97</v>
      </c>
      <c r="B146" s="3"/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</row>
  </sheetData>
  <mergeCells count="14">
    <mergeCell ref="K85:K87"/>
    <mergeCell ref="I86:I87"/>
    <mergeCell ref="A85:A87"/>
    <mergeCell ref="B85:B87"/>
    <mergeCell ref="C85:C87"/>
    <mergeCell ref="D85:D87"/>
    <mergeCell ref="E85:I85"/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6720C-1E47-4FAD-B610-0870191BDDE9}">
  <sheetPr>
    <tabColor theme="8" tint="0.59999389629810485"/>
  </sheetPr>
  <dimension ref="A1:X1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27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무소속</v>
      </c>
    </row>
    <row r="3" spans="1:24" ht="17.25" thickBot="1">
      <c r="A3" s="44"/>
      <c r="B3" s="44"/>
      <c r="C3" s="44"/>
      <c r="D3" s="44"/>
      <c r="E3" s="26" t="s">
        <v>14022</v>
      </c>
      <c r="F3" s="26" t="s">
        <v>14021</v>
      </c>
      <c r="G3" s="26" t="s">
        <v>14020</v>
      </c>
      <c r="H3" s="44"/>
      <c r="I3" s="26"/>
      <c r="J3" s="44"/>
      <c r="U3" t="s">
        <v>3</v>
      </c>
      <c r="V3" t="str">
        <f t="shared" si="0"/>
        <v>안호영</v>
      </c>
      <c r="W3" t="str">
        <f t="shared" si="0"/>
        <v>김창도</v>
      </c>
      <c r="X3" t="str">
        <f t="shared" si="0"/>
        <v>임정엽</v>
      </c>
    </row>
    <row r="4" spans="1:24" ht="17.25" thickBot="1">
      <c r="A4" s="3" t="s">
        <v>30</v>
      </c>
      <c r="B4" s="3"/>
      <c r="C4" s="4">
        <v>78113</v>
      </c>
      <c r="D4" s="4">
        <v>54010</v>
      </c>
      <c r="E4" s="4">
        <v>28573</v>
      </c>
      <c r="F4" s="4">
        <v>2175</v>
      </c>
      <c r="G4" s="4">
        <v>22440</v>
      </c>
      <c r="H4" s="4">
        <v>53188</v>
      </c>
      <c r="I4" s="5">
        <v>822</v>
      </c>
      <c r="J4" s="4">
        <v>24103</v>
      </c>
      <c r="V4" s="8"/>
      <c r="W4" s="8"/>
      <c r="X4" s="8"/>
    </row>
    <row r="5" spans="1:24" ht="23.25" thickBot="1">
      <c r="A5" s="3" t="s">
        <v>31</v>
      </c>
      <c r="B5" s="3"/>
      <c r="C5" s="5">
        <v>272</v>
      </c>
      <c r="D5" s="5">
        <v>253</v>
      </c>
      <c r="E5" s="5">
        <v>156</v>
      </c>
      <c r="F5" s="5">
        <v>23</v>
      </c>
      <c r="G5" s="5">
        <v>61</v>
      </c>
      <c r="H5" s="5">
        <v>240</v>
      </c>
      <c r="I5" s="5">
        <v>13</v>
      </c>
      <c r="J5" s="5">
        <v>19</v>
      </c>
      <c r="T5" t="s">
        <v>2929</v>
      </c>
      <c r="U5">
        <f>SUMIF($A:$A,"합계",D:D)</f>
        <v>102147</v>
      </c>
      <c r="V5">
        <f>SUMIF($A:$A,"합계",E:E)</f>
        <v>56998</v>
      </c>
      <c r="W5">
        <f>SUMIF($A:$A,"합계",F:F)</f>
        <v>4447</v>
      </c>
      <c r="X5">
        <f>SUMIF($A:$A,"합계",G:G)</f>
        <v>38736</v>
      </c>
    </row>
    <row r="6" spans="1:24" ht="23.25" thickBot="1">
      <c r="A6" s="3" t="s">
        <v>32</v>
      </c>
      <c r="B6" s="3"/>
      <c r="C6" s="4">
        <v>6781</v>
      </c>
      <c r="D6" s="4">
        <v>6774</v>
      </c>
      <c r="E6" s="4">
        <v>4353</v>
      </c>
      <c r="F6" s="5">
        <v>348</v>
      </c>
      <c r="G6" s="4">
        <v>1979</v>
      </c>
      <c r="H6" s="4">
        <v>6680</v>
      </c>
      <c r="I6" s="5">
        <v>94</v>
      </c>
      <c r="J6" s="5">
        <v>7</v>
      </c>
      <c r="T6" t="s">
        <v>2930</v>
      </c>
      <c r="U6">
        <f>U5-U7</f>
        <v>44374</v>
      </c>
      <c r="V6">
        <f>V5-V7</f>
        <v>22741</v>
      </c>
      <c r="W6">
        <f>W5-W7</f>
        <v>2302</v>
      </c>
      <c r="X6">
        <f>X5-X7</f>
        <v>18430</v>
      </c>
    </row>
    <row r="7" spans="1:24" ht="23.25" thickBot="1">
      <c r="A7" s="3" t="s">
        <v>33</v>
      </c>
      <c r="B7" s="3"/>
      <c r="C7" s="5">
        <v>146</v>
      </c>
      <c r="D7" s="5">
        <v>32</v>
      </c>
      <c r="E7" s="5">
        <v>24</v>
      </c>
      <c r="F7" s="5">
        <v>6</v>
      </c>
      <c r="G7" s="5">
        <v>2</v>
      </c>
      <c r="H7" s="5">
        <v>32</v>
      </c>
      <c r="I7" s="5">
        <v>0</v>
      </c>
      <c r="J7" s="5">
        <v>114</v>
      </c>
      <c r="T7" t="s">
        <v>2931</v>
      </c>
      <c r="U7">
        <f>U11+U10+U9</f>
        <v>57773</v>
      </c>
      <c r="V7">
        <f>V11+V10+V9</f>
        <v>34257</v>
      </c>
      <c r="W7">
        <f>W11+W10+W9</f>
        <v>2145</v>
      </c>
      <c r="X7">
        <f>X11+X10+X9</f>
        <v>20306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14106</v>
      </c>
      <c r="B9" s="3" t="s">
        <v>36</v>
      </c>
      <c r="C9" s="4">
        <v>11611</v>
      </c>
      <c r="D9" s="4">
        <v>7242</v>
      </c>
      <c r="E9" s="4">
        <v>4178</v>
      </c>
      <c r="F9" s="5">
        <v>284</v>
      </c>
      <c r="G9" s="4">
        <v>2653</v>
      </c>
      <c r="H9" s="4">
        <v>7115</v>
      </c>
      <c r="I9" s="5">
        <v>127</v>
      </c>
      <c r="J9" s="4">
        <v>4369</v>
      </c>
      <c r="T9" t="s">
        <v>2934</v>
      </c>
      <c r="U9">
        <f>SUMIF($A:$A,"거소·선상투표",D:D)+SUMIF($A:$A,"국외부재자투표",D:D)+SUMIF($A:$A,"국외부재자투표(공관)",D:D)</f>
        <v>640</v>
      </c>
      <c r="V9">
        <f t="shared" ref="V9:X11" si="1">SUMIF($A:$A,"거소·선상투표",E:E)+SUMIF($A:$A,"국외부재자투표",E:E)+SUMIF($A:$A,"국외부재자투표(공관)",E:E)</f>
        <v>369</v>
      </c>
      <c r="W9">
        <f t="shared" si="1"/>
        <v>55</v>
      </c>
      <c r="X9">
        <f t="shared" si="1"/>
        <v>189</v>
      </c>
    </row>
    <row r="10" spans="1:24" ht="23.25" thickBot="1">
      <c r="A10" s="3"/>
      <c r="B10" s="3" t="s">
        <v>37</v>
      </c>
      <c r="C10" s="4">
        <v>3434</v>
      </c>
      <c r="D10" s="4">
        <v>3433</v>
      </c>
      <c r="E10" s="4">
        <v>2066</v>
      </c>
      <c r="F10" s="5">
        <v>93</v>
      </c>
      <c r="G10" s="4">
        <v>1223</v>
      </c>
      <c r="H10" s="4">
        <v>3382</v>
      </c>
      <c r="I10" s="5">
        <v>51</v>
      </c>
      <c r="J10" s="5">
        <v>1</v>
      </c>
      <c r="T10" t="s">
        <v>2932</v>
      </c>
      <c r="U10">
        <f>SUMIF($B:$B,"관내사전투표",D:D)</f>
        <v>45126</v>
      </c>
      <c r="V10">
        <f t="shared" ref="V10:X12" si="2">SUMIF($B:$B,"관내사전투표",E:E)</f>
        <v>25947</v>
      </c>
      <c r="W10">
        <f t="shared" si="2"/>
        <v>1376</v>
      </c>
      <c r="X10">
        <f t="shared" si="2"/>
        <v>16937</v>
      </c>
    </row>
    <row r="11" spans="1:24" ht="17.25" thickBot="1">
      <c r="A11" s="3"/>
      <c r="B11" s="3" t="s">
        <v>14105</v>
      </c>
      <c r="C11" s="4">
        <v>2303</v>
      </c>
      <c r="D11" s="5">
        <v>970</v>
      </c>
      <c r="E11" s="5">
        <v>522</v>
      </c>
      <c r="F11" s="5">
        <v>52</v>
      </c>
      <c r="G11" s="5">
        <v>374</v>
      </c>
      <c r="H11" s="5">
        <v>948</v>
      </c>
      <c r="I11" s="5">
        <v>22</v>
      </c>
      <c r="J11" s="4">
        <v>1333</v>
      </c>
      <c r="T11" t="s">
        <v>2933</v>
      </c>
      <c r="U11">
        <f>SUMIF($A:$A,"관외사전투표",D:D)</f>
        <v>12007</v>
      </c>
      <c r="V11">
        <f t="shared" ref="V11:X13" si="3">SUMIF($A:$A,"관외사전투표",E:E)</f>
        <v>7941</v>
      </c>
      <c r="W11">
        <f t="shared" si="3"/>
        <v>714</v>
      </c>
      <c r="X11">
        <f t="shared" si="3"/>
        <v>3180</v>
      </c>
    </row>
    <row r="12" spans="1:24" ht="17.25" thickBot="1">
      <c r="A12" s="3"/>
      <c r="B12" s="3" t="s">
        <v>14104</v>
      </c>
      <c r="C12" s="4">
        <v>2036</v>
      </c>
      <c r="D12" s="4">
        <v>1005</v>
      </c>
      <c r="E12" s="5">
        <v>543</v>
      </c>
      <c r="F12" s="5">
        <v>42</v>
      </c>
      <c r="G12" s="5">
        <v>400</v>
      </c>
      <c r="H12" s="5">
        <v>985</v>
      </c>
      <c r="I12" s="5">
        <v>20</v>
      </c>
      <c r="J12" s="4">
        <v>1031</v>
      </c>
    </row>
    <row r="13" spans="1:24" ht="17.25" thickBot="1">
      <c r="A13" s="3"/>
      <c r="B13" s="3" t="s">
        <v>14103</v>
      </c>
      <c r="C13" s="4">
        <v>2130</v>
      </c>
      <c r="D13" s="4">
        <v>1002</v>
      </c>
      <c r="E13" s="5">
        <v>570</v>
      </c>
      <c r="F13" s="5">
        <v>55</v>
      </c>
      <c r="G13" s="5">
        <v>357</v>
      </c>
      <c r="H13" s="5">
        <v>982</v>
      </c>
      <c r="I13" s="5">
        <v>20</v>
      </c>
      <c r="J13" s="4">
        <v>1128</v>
      </c>
    </row>
    <row r="14" spans="1:24" ht="17.25" thickBot="1">
      <c r="A14" s="3"/>
      <c r="B14" s="3" t="s">
        <v>14102</v>
      </c>
      <c r="C14" s="4">
        <v>1708</v>
      </c>
      <c r="D14" s="5">
        <v>832</v>
      </c>
      <c r="E14" s="5">
        <v>477</v>
      </c>
      <c r="F14" s="5">
        <v>42</v>
      </c>
      <c r="G14" s="5">
        <v>299</v>
      </c>
      <c r="H14" s="5">
        <v>818</v>
      </c>
      <c r="I14" s="5">
        <v>14</v>
      </c>
      <c r="J14" s="5">
        <v>876</v>
      </c>
      <c r="U14" s="8"/>
      <c r="V14" s="8"/>
      <c r="W14" s="8"/>
      <c r="X14" s="8"/>
    </row>
    <row r="15" spans="1:24" ht="17.25" thickBot="1">
      <c r="A15" s="3" t="s">
        <v>14101</v>
      </c>
      <c r="B15" s="3" t="s">
        <v>36</v>
      </c>
      <c r="C15" s="4">
        <v>18749</v>
      </c>
      <c r="D15" s="4">
        <v>12202</v>
      </c>
      <c r="E15" s="4">
        <v>5831</v>
      </c>
      <c r="F15" s="5">
        <v>426</v>
      </c>
      <c r="G15" s="4">
        <v>5778</v>
      </c>
      <c r="H15" s="4">
        <v>12035</v>
      </c>
      <c r="I15" s="5">
        <v>167</v>
      </c>
      <c r="J15" s="4">
        <v>6547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5445</v>
      </c>
      <c r="D16" s="4">
        <v>5444</v>
      </c>
      <c r="E16" s="4">
        <v>2733</v>
      </c>
      <c r="F16" s="5">
        <v>118</v>
      </c>
      <c r="G16" s="4">
        <v>2517</v>
      </c>
      <c r="H16" s="4">
        <v>5368</v>
      </c>
      <c r="I16" s="5">
        <v>76</v>
      </c>
      <c r="J16" s="5">
        <v>1</v>
      </c>
    </row>
    <row r="17" spans="1:10" ht="17.25" thickBot="1">
      <c r="A17" s="3"/>
      <c r="B17" s="3" t="s">
        <v>14100</v>
      </c>
      <c r="C17" s="4">
        <v>2299</v>
      </c>
      <c r="D17" s="4">
        <v>1062</v>
      </c>
      <c r="E17" s="5">
        <v>449</v>
      </c>
      <c r="F17" s="5">
        <v>36</v>
      </c>
      <c r="G17" s="5">
        <v>558</v>
      </c>
      <c r="H17" s="4">
        <v>1043</v>
      </c>
      <c r="I17" s="5">
        <v>19</v>
      </c>
      <c r="J17" s="4">
        <v>1237</v>
      </c>
    </row>
    <row r="18" spans="1:10" ht="17.25" thickBot="1">
      <c r="A18" s="3"/>
      <c r="B18" s="3" t="s">
        <v>14099</v>
      </c>
      <c r="C18" s="4">
        <v>3070</v>
      </c>
      <c r="D18" s="4">
        <v>1448</v>
      </c>
      <c r="E18" s="5">
        <v>684</v>
      </c>
      <c r="F18" s="5">
        <v>66</v>
      </c>
      <c r="G18" s="5">
        <v>672</v>
      </c>
      <c r="H18" s="4">
        <v>1422</v>
      </c>
      <c r="I18" s="5">
        <v>26</v>
      </c>
      <c r="J18" s="4">
        <v>1622</v>
      </c>
    </row>
    <row r="19" spans="1:10" ht="17.25" thickBot="1">
      <c r="A19" s="3"/>
      <c r="B19" s="3" t="s">
        <v>14098</v>
      </c>
      <c r="C19" s="5">
        <v>834</v>
      </c>
      <c r="D19" s="5">
        <v>418</v>
      </c>
      <c r="E19" s="5">
        <v>199</v>
      </c>
      <c r="F19" s="5">
        <v>11</v>
      </c>
      <c r="G19" s="5">
        <v>205</v>
      </c>
      <c r="H19" s="5">
        <v>415</v>
      </c>
      <c r="I19" s="5">
        <v>3</v>
      </c>
      <c r="J19" s="5">
        <v>416</v>
      </c>
    </row>
    <row r="20" spans="1:10" ht="17.25" thickBot="1">
      <c r="A20" s="3"/>
      <c r="B20" s="3" t="s">
        <v>14097</v>
      </c>
      <c r="C20" s="4">
        <v>1364</v>
      </c>
      <c r="D20" s="5">
        <v>610</v>
      </c>
      <c r="E20" s="5">
        <v>302</v>
      </c>
      <c r="F20" s="5">
        <v>49</v>
      </c>
      <c r="G20" s="5">
        <v>249</v>
      </c>
      <c r="H20" s="5">
        <v>600</v>
      </c>
      <c r="I20" s="5">
        <v>10</v>
      </c>
      <c r="J20" s="5">
        <v>754</v>
      </c>
    </row>
    <row r="21" spans="1:10" ht="17.25" thickBot="1">
      <c r="A21" s="3"/>
      <c r="B21" s="3" t="s">
        <v>14096</v>
      </c>
      <c r="C21" s="4">
        <v>2719</v>
      </c>
      <c r="D21" s="4">
        <v>1625</v>
      </c>
      <c r="E21" s="5">
        <v>739</v>
      </c>
      <c r="F21" s="5">
        <v>62</v>
      </c>
      <c r="G21" s="5">
        <v>810</v>
      </c>
      <c r="H21" s="4">
        <v>1611</v>
      </c>
      <c r="I21" s="5">
        <v>14</v>
      </c>
      <c r="J21" s="4">
        <v>1094</v>
      </c>
    </row>
    <row r="22" spans="1:10" ht="17.25" thickBot="1">
      <c r="A22" s="3"/>
      <c r="B22" s="3" t="s">
        <v>14095</v>
      </c>
      <c r="C22" s="4">
        <v>3018</v>
      </c>
      <c r="D22" s="4">
        <v>1595</v>
      </c>
      <c r="E22" s="5">
        <v>725</v>
      </c>
      <c r="F22" s="5">
        <v>84</v>
      </c>
      <c r="G22" s="5">
        <v>767</v>
      </c>
      <c r="H22" s="4">
        <v>1576</v>
      </c>
      <c r="I22" s="5">
        <v>19</v>
      </c>
      <c r="J22" s="4">
        <v>1423</v>
      </c>
    </row>
    <row r="23" spans="1:10" ht="17.25" thickBot="1">
      <c r="A23" s="3" t="s">
        <v>14094</v>
      </c>
      <c r="B23" s="3" t="s">
        <v>36</v>
      </c>
      <c r="C23" s="4">
        <v>5764</v>
      </c>
      <c r="D23" s="4">
        <v>3886</v>
      </c>
      <c r="E23" s="4">
        <v>1692</v>
      </c>
      <c r="F23" s="5">
        <v>107</v>
      </c>
      <c r="G23" s="4">
        <v>2038</v>
      </c>
      <c r="H23" s="4">
        <v>3837</v>
      </c>
      <c r="I23" s="5">
        <v>49</v>
      </c>
      <c r="J23" s="4">
        <v>1878</v>
      </c>
    </row>
    <row r="24" spans="1:10" ht="23.25" thickBot="1">
      <c r="A24" s="3"/>
      <c r="B24" s="3" t="s">
        <v>37</v>
      </c>
      <c r="C24" s="4">
        <v>1581</v>
      </c>
      <c r="D24" s="4">
        <v>1581</v>
      </c>
      <c r="E24" s="5">
        <v>761</v>
      </c>
      <c r="F24" s="5">
        <v>26</v>
      </c>
      <c r="G24" s="5">
        <v>769</v>
      </c>
      <c r="H24" s="4">
        <v>1556</v>
      </c>
      <c r="I24" s="5">
        <v>25</v>
      </c>
      <c r="J24" s="5">
        <v>0</v>
      </c>
    </row>
    <row r="25" spans="1:10" ht="17.25" thickBot="1">
      <c r="A25" s="3"/>
      <c r="B25" s="3" t="s">
        <v>14093</v>
      </c>
      <c r="C25" s="5">
        <v>810</v>
      </c>
      <c r="D25" s="5">
        <v>482</v>
      </c>
      <c r="E25" s="5">
        <v>175</v>
      </c>
      <c r="F25" s="5">
        <v>15</v>
      </c>
      <c r="G25" s="5">
        <v>287</v>
      </c>
      <c r="H25" s="5">
        <v>477</v>
      </c>
      <c r="I25" s="5">
        <v>5</v>
      </c>
      <c r="J25" s="5">
        <v>328</v>
      </c>
    </row>
    <row r="26" spans="1:10" ht="17.25" thickBot="1">
      <c r="A26" s="3"/>
      <c r="B26" s="3" t="s">
        <v>14092</v>
      </c>
      <c r="C26" s="4">
        <v>1011</v>
      </c>
      <c r="D26" s="5">
        <v>615</v>
      </c>
      <c r="E26" s="5">
        <v>259</v>
      </c>
      <c r="F26" s="5">
        <v>13</v>
      </c>
      <c r="G26" s="5">
        <v>341</v>
      </c>
      <c r="H26" s="5">
        <v>613</v>
      </c>
      <c r="I26" s="5">
        <v>2</v>
      </c>
      <c r="J26" s="5">
        <v>396</v>
      </c>
    </row>
    <row r="27" spans="1:10" ht="17.25" thickBot="1">
      <c r="A27" s="3"/>
      <c r="B27" s="3" t="s">
        <v>14091</v>
      </c>
      <c r="C27" s="5">
        <v>959</v>
      </c>
      <c r="D27" s="5">
        <v>565</v>
      </c>
      <c r="E27" s="5">
        <v>228</v>
      </c>
      <c r="F27" s="5">
        <v>16</v>
      </c>
      <c r="G27" s="5">
        <v>312</v>
      </c>
      <c r="H27" s="5">
        <v>556</v>
      </c>
      <c r="I27" s="5">
        <v>9</v>
      </c>
      <c r="J27" s="5">
        <v>394</v>
      </c>
    </row>
    <row r="28" spans="1:10" ht="17.25" thickBot="1">
      <c r="A28" s="3"/>
      <c r="B28" s="3" t="s">
        <v>14090</v>
      </c>
      <c r="C28" s="4">
        <v>1403</v>
      </c>
      <c r="D28" s="5">
        <v>643</v>
      </c>
      <c r="E28" s="5">
        <v>269</v>
      </c>
      <c r="F28" s="5">
        <v>37</v>
      </c>
      <c r="G28" s="5">
        <v>329</v>
      </c>
      <c r="H28" s="5">
        <v>635</v>
      </c>
      <c r="I28" s="5">
        <v>8</v>
      </c>
      <c r="J28" s="5">
        <v>760</v>
      </c>
    </row>
    <row r="29" spans="1:10" ht="17.25" thickBot="1">
      <c r="A29" s="3" t="s">
        <v>14089</v>
      </c>
      <c r="B29" s="3" t="s">
        <v>36</v>
      </c>
      <c r="C29" s="4">
        <v>3498</v>
      </c>
      <c r="D29" s="4">
        <v>2325</v>
      </c>
      <c r="E29" s="4">
        <v>1267</v>
      </c>
      <c r="F29" s="5">
        <v>103</v>
      </c>
      <c r="G29" s="5">
        <v>922</v>
      </c>
      <c r="H29" s="4">
        <v>2292</v>
      </c>
      <c r="I29" s="5">
        <v>33</v>
      </c>
      <c r="J29" s="4">
        <v>1173</v>
      </c>
    </row>
    <row r="30" spans="1:10" ht="23.25" thickBot="1">
      <c r="A30" s="3"/>
      <c r="B30" s="3" t="s">
        <v>37</v>
      </c>
      <c r="C30" s="4">
        <v>1250</v>
      </c>
      <c r="D30" s="4">
        <v>1250</v>
      </c>
      <c r="E30" s="5">
        <v>754</v>
      </c>
      <c r="F30" s="5">
        <v>49</v>
      </c>
      <c r="G30" s="5">
        <v>439</v>
      </c>
      <c r="H30" s="4">
        <v>1242</v>
      </c>
      <c r="I30" s="5">
        <v>8</v>
      </c>
      <c r="J30" s="5">
        <v>0</v>
      </c>
    </row>
    <row r="31" spans="1:10" ht="17.25" thickBot="1">
      <c r="A31" s="3"/>
      <c r="B31" s="3" t="s">
        <v>14088</v>
      </c>
      <c r="C31" s="4">
        <v>1708</v>
      </c>
      <c r="D31" s="5">
        <v>792</v>
      </c>
      <c r="E31" s="5">
        <v>389</v>
      </c>
      <c r="F31" s="5">
        <v>40</v>
      </c>
      <c r="G31" s="5">
        <v>344</v>
      </c>
      <c r="H31" s="5">
        <v>773</v>
      </c>
      <c r="I31" s="5">
        <v>19</v>
      </c>
      <c r="J31" s="5">
        <v>916</v>
      </c>
    </row>
    <row r="32" spans="1:10" ht="17.25" thickBot="1">
      <c r="A32" s="3"/>
      <c r="B32" s="3" t="s">
        <v>14087</v>
      </c>
      <c r="C32" s="5">
        <v>540</v>
      </c>
      <c r="D32" s="5">
        <v>283</v>
      </c>
      <c r="E32" s="5">
        <v>124</v>
      </c>
      <c r="F32" s="5">
        <v>14</v>
      </c>
      <c r="G32" s="5">
        <v>139</v>
      </c>
      <c r="H32" s="5">
        <v>277</v>
      </c>
      <c r="I32" s="5">
        <v>6</v>
      </c>
      <c r="J32" s="5">
        <v>257</v>
      </c>
    </row>
    <row r="33" spans="1:10" ht="17.25" thickBot="1">
      <c r="A33" s="3" t="s">
        <v>14086</v>
      </c>
      <c r="B33" s="3" t="s">
        <v>36</v>
      </c>
      <c r="C33" s="4">
        <v>9924</v>
      </c>
      <c r="D33" s="4">
        <v>6270</v>
      </c>
      <c r="E33" s="4">
        <v>4074</v>
      </c>
      <c r="F33" s="5">
        <v>313</v>
      </c>
      <c r="G33" s="4">
        <v>1814</v>
      </c>
      <c r="H33" s="4">
        <v>6201</v>
      </c>
      <c r="I33" s="5">
        <v>69</v>
      </c>
      <c r="J33" s="4">
        <v>3654</v>
      </c>
    </row>
    <row r="34" spans="1:10" ht="23.25" thickBot="1">
      <c r="A34" s="3"/>
      <c r="B34" s="3" t="s">
        <v>37</v>
      </c>
      <c r="C34" s="4">
        <v>2535</v>
      </c>
      <c r="D34" s="4">
        <v>2534</v>
      </c>
      <c r="E34" s="4">
        <v>1713</v>
      </c>
      <c r="F34" s="5">
        <v>83</v>
      </c>
      <c r="G34" s="5">
        <v>719</v>
      </c>
      <c r="H34" s="4">
        <v>2515</v>
      </c>
      <c r="I34" s="5">
        <v>19</v>
      </c>
      <c r="J34" s="5">
        <v>1</v>
      </c>
    </row>
    <row r="35" spans="1:10" ht="17.25" thickBot="1">
      <c r="A35" s="3"/>
      <c r="B35" s="3" t="s">
        <v>14085</v>
      </c>
      <c r="C35" s="4">
        <v>1611</v>
      </c>
      <c r="D35" s="5">
        <v>706</v>
      </c>
      <c r="E35" s="5">
        <v>426</v>
      </c>
      <c r="F35" s="5">
        <v>37</v>
      </c>
      <c r="G35" s="5">
        <v>230</v>
      </c>
      <c r="H35" s="5">
        <v>693</v>
      </c>
      <c r="I35" s="5">
        <v>13</v>
      </c>
      <c r="J35" s="5">
        <v>905</v>
      </c>
    </row>
    <row r="36" spans="1:10" ht="17.25" thickBot="1">
      <c r="A36" s="3"/>
      <c r="B36" s="3" t="s">
        <v>14084</v>
      </c>
      <c r="C36" s="4">
        <v>2605</v>
      </c>
      <c r="D36" s="4">
        <v>1308</v>
      </c>
      <c r="E36" s="5">
        <v>796</v>
      </c>
      <c r="F36" s="5">
        <v>74</v>
      </c>
      <c r="G36" s="5">
        <v>416</v>
      </c>
      <c r="H36" s="4">
        <v>1286</v>
      </c>
      <c r="I36" s="5">
        <v>22</v>
      </c>
      <c r="J36" s="4">
        <v>1297</v>
      </c>
    </row>
    <row r="37" spans="1:10" ht="17.25" thickBot="1">
      <c r="A37" s="3"/>
      <c r="B37" s="3" t="s">
        <v>14083</v>
      </c>
      <c r="C37" s="4">
        <v>3173</v>
      </c>
      <c r="D37" s="4">
        <v>1722</v>
      </c>
      <c r="E37" s="4">
        <v>1139</v>
      </c>
      <c r="F37" s="5">
        <v>119</v>
      </c>
      <c r="G37" s="5">
        <v>449</v>
      </c>
      <c r="H37" s="4">
        <v>1707</v>
      </c>
      <c r="I37" s="5">
        <v>15</v>
      </c>
      <c r="J37" s="4">
        <v>1451</v>
      </c>
    </row>
    <row r="38" spans="1:10" ht="17.25" thickBot="1">
      <c r="A38" s="3" t="s">
        <v>14082</v>
      </c>
      <c r="B38" s="3" t="s">
        <v>36</v>
      </c>
      <c r="C38" s="4">
        <v>5228</v>
      </c>
      <c r="D38" s="4">
        <v>3449</v>
      </c>
      <c r="E38" s="4">
        <v>1739</v>
      </c>
      <c r="F38" s="5">
        <v>150</v>
      </c>
      <c r="G38" s="4">
        <v>1496</v>
      </c>
      <c r="H38" s="4">
        <v>3385</v>
      </c>
      <c r="I38" s="5">
        <v>64</v>
      </c>
      <c r="J38" s="4">
        <v>1779</v>
      </c>
    </row>
    <row r="39" spans="1:10" ht="23.25" thickBot="1">
      <c r="A39" s="3"/>
      <c r="B39" s="3" t="s">
        <v>37</v>
      </c>
      <c r="C39" s="4">
        <v>1548</v>
      </c>
      <c r="D39" s="4">
        <v>1548</v>
      </c>
      <c r="E39" s="5">
        <v>840</v>
      </c>
      <c r="F39" s="5">
        <v>60</v>
      </c>
      <c r="G39" s="5">
        <v>613</v>
      </c>
      <c r="H39" s="4">
        <v>1513</v>
      </c>
      <c r="I39" s="5">
        <v>35</v>
      </c>
      <c r="J39" s="5">
        <v>0</v>
      </c>
    </row>
    <row r="40" spans="1:10" ht="17.25" thickBot="1">
      <c r="A40" s="3"/>
      <c r="B40" s="3" t="s">
        <v>14081</v>
      </c>
      <c r="C40" s="4">
        <v>1005</v>
      </c>
      <c r="D40" s="5">
        <v>461</v>
      </c>
      <c r="E40" s="5">
        <v>241</v>
      </c>
      <c r="F40" s="5">
        <v>26</v>
      </c>
      <c r="G40" s="5">
        <v>189</v>
      </c>
      <c r="H40" s="5">
        <v>456</v>
      </c>
      <c r="I40" s="5">
        <v>5</v>
      </c>
      <c r="J40" s="5">
        <v>544</v>
      </c>
    </row>
    <row r="41" spans="1:10" ht="17.25" thickBot="1">
      <c r="A41" s="3"/>
      <c r="B41" s="3" t="s">
        <v>14080</v>
      </c>
      <c r="C41" s="5">
        <v>952</v>
      </c>
      <c r="D41" s="5">
        <v>581</v>
      </c>
      <c r="E41" s="5">
        <v>261</v>
      </c>
      <c r="F41" s="5">
        <v>17</v>
      </c>
      <c r="G41" s="5">
        <v>290</v>
      </c>
      <c r="H41" s="5">
        <v>568</v>
      </c>
      <c r="I41" s="5">
        <v>13</v>
      </c>
      <c r="J41" s="5">
        <v>371</v>
      </c>
    </row>
    <row r="42" spans="1:10" ht="17.25" thickBot="1">
      <c r="A42" s="3"/>
      <c r="B42" s="3" t="s">
        <v>14079</v>
      </c>
      <c r="C42" s="5">
        <v>725</v>
      </c>
      <c r="D42" s="5">
        <v>354</v>
      </c>
      <c r="E42" s="5">
        <v>154</v>
      </c>
      <c r="F42" s="5">
        <v>22</v>
      </c>
      <c r="G42" s="5">
        <v>172</v>
      </c>
      <c r="H42" s="5">
        <v>348</v>
      </c>
      <c r="I42" s="5">
        <v>6</v>
      </c>
      <c r="J42" s="5">
        <v>371</v>
      </c>
    </row>
    <row r="43" spans="1:10" ht="17.25" thickBot="1">
      <c r="A43" s="3"/>
      <c r="B43" s="3" t="s">
        <v>14078</v>
      </c>
      <c r="C43" s="5">
        <v>998</v>
      </c>
      <c r="D43" s="5">
        <v>505</v>
      </c>
      <c r="E43" s="5">
        <v>243</v>
      </c>
      <c r="F43" s="5">
        <v>25</v>
      </c>
      <c r="G43" s="5">
        <v>232</v>
      </c>
      <c r="H43" s="5">
        <v>500</v>
      </c>
      <c r="I43" s="5">
        <v>5</v>
      </c>
      <c r="J43" s="5">
        <v>493</v>
      </c>
    </row>
    <row r="44" spans="1:10" ht="17.25" thickBot="1">
      <c r="A44" s="3" t="s">
        <v>14077</v>
      </c>
      <c r="B44" s="3" t="s">
        <v>36</v>
      </c>
      <c r="C44" s="4">
        <v>4768</v>
      </c>
      <c r="D44" s="4">
        <v>3343</v>
      </c>
      <c r="E44" s="4">
        <v>1436</v>
      </c>
      <c r="F44" s="5">
        <v>78</v>
      </c>
      <c r="G44" s="4">
        <v>1775</v>
      </c>
      <c r="H44" s="4">
        <v>3289</v>
      </c>
      <c r="I44" s="5">
        <v>54</v>
      </c>
      <c r="J44" s="4">
        <v>1425</v>
      </c>
    </row>
    <row r="45" spans="1:10" ht="23.25" thickBot="1">
      <c r="A45" s="3"/>
      <c r="B45" s="3" t="s">
        <v>37</v>
      </c>
      <c r="C45" s="4">
        <v>1509</v>
      </c>
      <c r="D45" s="4">
        <v>1509</v>
      </c>
      <c r="E45" s="5">
        <v>697</v>
      </c>
      <c r="F45" s="5">
        <v>25</v>
      </c>
      <c r="G45" s="5">
        <v>766</v>
      </c>
      <c r="H45" s="4">
        <v>1488</v>
      </c>
      <c r="I45" s="5">
        <v>21</v>
      </c>
      <c r="J45" s="5">
        <v>0</v>
      </c>
    </row>
    <row r="46" spans="1:10" ht="17.25" thickBot="1">
      <c r="A46" s="3"/>
      <c r="B46" s="3" t="s">
        <v>14076</v>
      </c>
      <c r="C46" s="4">
        <v>1298</v>
      </c>
      <c r="D46" s="5">
        <v>710</v>
      </c>
      <c r="E46" s="5">
        <v>303</v>
      </c>
      <c r="F46" s="5">
        <v>21</v>
      </c>
      <c r="G46" s="5">
        <v>375</v>
      </c>
      <c r="H46" s="5">
        <v>699</v>
      </c>
      <c r="I46" s="5">
        <v>11</v>
      </c>
      <c r="J46" s="5">
        <v>588</v>
      </c>
    </row>
    <row r="47" spans="1:10" ht="17.25" thickBot="1">
      <c r="A47" s="3"/>
      <c r="B47" s="3" t="s">
        <v>14075</v>
      </c>
      <c r="C47" s="4">
        <v>1075</v>
      </c>
      <c r="D47" s="5">
        <v>634</v>
      </c>
      <c r="E47" s="5">
        <v>212</v>
      </c>
      <c r="F47" s="5">
        <v>14</v>
      </c>
      <c r="G47" s="5">
        <v>392</v>
      </c>
      <c r="H47" s="5">
        <v>618</v>
      </c>
      <c r="I47" s="5">
        <v>16</v>
      </c>
      <c r="J47" s="5">
        <v>441</v>
      </c>
    </row>
    <row r="48" spans="1:10" ht="17.25" thickBot="1">
      <c r="A48" s="3"/>
      <c r="B48" s="3" t="s">
        <v>14074</v>
      </c>
      <c r="C48" s="5">
        <v>886</v>
      </c>
      <c r="D48" s="5">
        <v>490</v>
      </c>
      <c r="E48" s="5">
        <v>224</v>
      </c>
      <c r="F48" s="5">
        <v>18</v>
      </c>
      <c r="G48" s="5">
        <v>242</v>
      </c>
      <c r="H48" s="5">
        <v>484</v>
      </c>
      <c r="I48" s="5">
        <v>6</v>
      </c>
      <c r="J48" s="5">
        <v>396</v>
      </c>
    </row>
    <row r="49" spans="1:10" ht="17.25" thickBot="1">
      <c r="A49" s="3" t="s">
        <v>14073</v>
      </c>
      <c r="B49" s="3" t="s">
        <v>36</v>
      </c>
      <c r="C49" s="4">
        <v>4162</v>
      </c>
      <c r="D49" s="4">
        <v>2998</v>
      </c>
      <c r="E49" s="4">
        <v>1484</v>
      </c>
      <c r="F49" s="5">
        <v>100</v>
      </c>
      <c r="G49" s="4">
        <v>1356</v>
      </c>
      <c r="H49" s="4">
        <v>2940</v>
      </c>
      <c r="I49" s="5">
        <v>58</v>
      </c>
      <c r="J49" s="4">
        <v>1164</v>
      </c>
    </row>
    <row r="50" spans="1:10" ht="23.25" thickBot="1">
      <c r="A50" s="3"/>
      <c r="B50" s="3" t="s">
        <v>37</v>
      </c>
      <c r="C50" s="4">
        <v>1824</v>
      </c>
      <c r="D50" s="4">
        <v>1824</v>
      </c>
      <c r="E50" s="5">
        <v>952</v>
      </c>
      <c r="F50" s="5">
        <v>41</v>
      </c>
      <c r="G50" s="5">
        <v>808</v>
      </c>
      <c r="H50" s="4">
        <v>1801</v>
      </c>
      <c r="I50" s="5">
        <v>23</v>
      </c>
      <c r="J50" s="5">
        <v>0</v>
      </c>
    </row>
    <row r="51" spans="1:10" ht="17.25" thickBot="1">
      <c r="A51" s="3"/>
      <c r="B51" s="3" t="s">
        <v>14072</v>
      </c>
      <c r="C51" s="4">
        <v>1589</v>
      </c>
      <c r="D51" s="5">
        <v>771</v>
      </c>
      <c r="E51" s="5">
        <v>328</v>
      </c>
      <c r="F51" s="5">
        <v>38</v>
      </c>
      <c r="G51" s="5">
        <v>377</v>
      </c>
      <c r="H51" s="5">
        <v>743</v>
      </c>
      <c r="I51" s="5">
        <v>28</v>
      </c>
      <c r="J51" s="5">
        <v>818</v>
      </c>
    </row>
    <row r="52" spans="1:10" ht="17.25" thickBot="1">
      <c r="A52" s="3"/>
      <c r="B52" s="3" t="s">
        <v>14071</v>
      </c>
      <c r="C52" s="5">
        <v>749</v>
      </c>
      <c r="D52" s="5">
        <v>403</v>
      </c>
      <c r="E52" s="5">
        <v>204</v>
      </c>
      <c r="F52" s="5">
        <v>21</v>
      </c>
      <c r="G52" s="5">
        <v>171</v>
      </c>
      <c r="H52" s="5">
        <v>396</v>
      </c>
      <c r="I52" s="5">
        <v>7</v>
      </c>
      <c r="J52" s="5">
        <v>346</v>
      </c>
    </row>
    <row r="53" spans="1:10" ht="17.25" thickBot="1">
      <c r="A53" s="3" t="s">
        <v>10374</v>
      </c>
      <c r="B53" s="3" t="s">
        <v>36</v>
      </c>
      <c r="C53" s="4">
        <v>1675</v>
      </c>
      <c r="D53" s="4">
        <v>1217</v>
      </c>
      <c r="E53" s="5">
        <v>565</v>
      </c>
      <c r="F53" s="5">
        <v>37</v>
      </c>
      <c r="G53" s="5">
        <v>591</v>
      </c>
      <c r="H53" s="4">
        <v>1193</v>
      </c>
      <c r="I53" s="5">
        <v>24</v>
      </c>
      <c r="J53" s="5">
        <v>458</v>
      </c>
    </row>
    <row r="54" spans="1:10" ht="23.25" thickBot="1">
      <c r="A54" s="3"/>
      <c r="B54" s="3" t="s">
        <v>37</v>
      </c>
      <c r="C54" s="5">
        <v>631</v>
      </c>
      <c r="D54" s="5">
        <v>631</v>
      </c>
      <c r="E54" s="5">
        <v>316</v>
      </c>
      <c r="F54" s="5">
        <v>18</v>
      </c>
      <c r="G54" s="5">
        <v>280</v>
      </c>
      <c r="H54" s="5">
        <v>614</v>
      </c>
      <c r="I54" s="5">
        <v>17</v>
      </c>
      <c r="J54" s="5">
        <v>0</v>
      </c>
    </row>
    <row r="55" spans="1:10" ht="17.25" thickBot="1">
      <c r="A55" s="3"/>
      <c r="B55" s="3" t="s">
        <v>10373</v>
      </c>
      <c r="C55" s="5">
        <v>701</v>
      </c>
      <c r="D55" s="5">
        <v>360</v>
      </c>
      <c r="E55" s="5">
        <v>157</v>
      </c>
      <c r="F55" s="5">
        <v>6</v>
      </c>
      <c r="G55" s="5">
        <v>193</v>
      </c>
      <c r="H55" s="5">
        <v>356</v>
      </c>
      <c r="I55" s="5">
        <v>4</v>
      </c>
      <c r="J55" s="5">
        <v>341</v>
      </c>
    </row>
    <row r="56" spans="1:10" ht="17.25" thickBot="1">
      <c r="A56" s="3"/>
      <c r="B56" s="3" t="s">
        <v>10372</v>
      </c>
      <c r="C56" s="5">
        <v>343</v>
      </c>
      <c r="D56" s="5">
        <v>226</v>
      </c>
      <c r="E56" s="5">
        <v>92</v>
      </c>
      <c r="F56" s="5">
        <v>13</v>
      </c>
      <c r="G56" s="5">
        <v>118</v>
      </c>
      <c r="H56" s="5">
        <v>223</v>
      </c>
      <c r="I56" s="5">
        <v>3</v>
      </c>
      <c r="J56" s="5">
        <v>117</v>
      </c>
    </row>
    <row r="57" spans="1:10" ht="17.25" thickBot="1">
      <c r="A57" s="3" t="s">
        <v>14070</v>
      </c>
      <c r="B57" s="3" t="s">
        <v>36</v>
      </c>
      <c r="C57" s="4">
        <v>1699</v>
      </c>
      <c r="D57" s="4">
        <v>1226</v>
      </c>
      <c r="E57" s="5">
        <v>559</v>
      </c>
      <c r="F57" s="5">
        <v>92</v>
      </c>
      <c r="G57" s="5">
        <v>558</v>
      </c>
      <c r="H57" s="4">
        <v>1209</v>
      </c>
      <c r="I57" s="5">
        <v>17</v>
      </c>
      <c r="J57" s="5">
        <v>473</v>
      </c>
    </row>
    <row r="58" spans="1:10" ht="23.25" thickBot="1">
      <c r="A58" s="3"/>
      <c r="B58" s="3" t="s">
        <v>37</v>
      </c>
      <c r="C58" s="5">
        <v>752</v>
      </c>
      <c r="D58" s="5">
        <v>752</v>
      </c>
      <c r="E58" s="5">
        <v>354</v>
      </c>
      <c r="F58" s="5">
        <v>50</v>
      </c>
      <c r="G58" s="5">
        <v>334</v>
      </c>
      <c r="H58" s="5">
        <v>738</v>
      </c>
      <c r="I58" s="5">
        <v>14</v>
      </c>
      <c r="J58" s="5">
        <v>0</v>
      </c>
    </row>
    <row r="59" spans="1:10" ht="23.25" thickBot="1">
      <c r="A59" s="3"/>
      <c r="B59" s="3" t="s">
        <v>14069</v>
      </c>
      <c r="C59" s="5">
        <v>947</v>
      </c>
      <c r="D59" s="5">
        <v>474</v>
      </c>
      <c r="E59" s="5">
        <v>205</v>
      </c>
      <c r="F59" s="5">
        <v>42</v>
      </c>
      <c r="G59" s="5">
        <v>224</v>
      </c>
      <c r="H59" s="5">
        <v>471</v>
      </c>
      <c r="I59" s="5">
        <v>3</v>
      </c>
      <c r="J59" s="5">
        <v>473</v>
      </c>
    </row>
    <row r="60" spans="1:10" ht="17.25" thickBot="1">
      <c r="A60" s="3" t="s">
        <v>14068</v>
      </c>
      <c r="B60" s="3" t="s">
        <v>36</v>
      </c>
      <c r="C60" s="4">
        <v>2139</v>
      </c>
      <c r="D60" s="4">
        <v>1506</v>
      </c>
      <c r="E60" s="5">
        <v>672</v>
      </c>
      <c r="F60" s="5">
        <v>59</v>
      </c>
      <c r="G60" s="5">
        <v>745</v>
      </c>
      <c r="H60" s="4">
        <v>1476</v>
      </c>
      <c r="I60" s="5">
        <v>30</v>
      </c>
      <c r="J60" s="5">
        <v>633</v>
      </c>
    </row>
    <row r="61" spans="1:10" ht="23.25" thickBot="1">
      <c r="A61" s="3"/>
      <c r="B61" s="3" t="s">
        <v>37</v>
      </c>
      <c r="C61" s="5">
        <v>859</v>
      </c>
      <c r="D61" s="5">
        <v>859</v>
      </c>
      <c r="E61" s="5">
        <v>390</v>
      </c>
      <c r="F61" s="5">
        <v>15</v>
      </c>
      <c r="G61" s="5">
        <v>442</v>
      </c>
      <c r="H61" s="5">
        <v>847</v>
      </c>
      <c r="I61" s="5">
        <v>12</v>
      </c>
      <c r="J61" s="5">
        <v>0</v>
      </c>
    </row>
    <row r="62" spans="1:10" ht="23.25" thickBot="1">
      <c r="A62" s="3"/>
      <c r="B62" s="3" t="s">
        <v>14067</v>
      </c>
      <c r="C62" s="4">
        <v>1280</v>
      </c>
      <c r="D62" s="5">
        <v>647</v>
      </c>
      <c r="E62" s="5">
        <v>282</v>
      </c>
      <c r="F62" s="5">
        <v>44</v>
      </c>
      <c r="G62" s="5">
        <v>303</v>
      </c>
      <c r="H62" s="5">
        <v>629</v>
      </c>
      <c r="I62" s="5">
        <v>18</v>
      </c>
      <c r="J62" s="5">
        <v>633</v>
      </c>
    </row>
    <row r="63" spans="1:10" ht="17.25" thickBot="1">
      <c r="A63" s="3" t="s">
        <v>14066</v>
      </c>
      <c r="B63" s="3" t="s">
        <v>36</v>
      </c>
      <c r="C63" s="5">
        <v>775</v>
      </c>
      <c r="D63" s="5">
        <v>548</v>
      </c>
      <c r="E63" s="5">
        <v>211</v>
      </c>
      <c r="F63" s="5">
        <v>17</v>
      </c>
      <c r="G63" s="5">
        <v>309</v>
      </c>
      <c r="H63" s="5">
        <v>537</v>
      </c>
      <c r="I63" s="5">
        <v>11</v>
      </c>
      <c r="J63" s="5">
        <v>227</v>
      </c>
    </row>
    <row r="64" spans="1:10" ht="23.25" thickBot="1">
      <c r="A64" s="3"/>
      <c r="B64" s="3" t="s">
        <v>37</v>
      </c>
      <c r="C64" s="5">
        <v>330</v>
      </c>
      <c r="D64" s="5">
        <v>330</v>
      </c>
      <c r="E64" s="5">
        <v>134</v>
      </c>
      <c r="F64" s="5">
        <v>5</v>
      </c>
      <c r="G64" s="5">
        <v>182</v>
      </c>
      <c r="H64" s="5">
        <v>321</v>
      </c>
      <c r="I64" s="5">
        <v>9</v>
      </c>
      <c r="J64" s="5">
        <v>0</v>
      </c>
    </row>
    <row r="65" spans="1:10" ht="23.25" thickBot="1">
      <c r="A65" s="3"/>
      <c r="B65" s="3" t="s">
        <v>14065</v>
      </c>
      <c r="C65" s="5">
        <v>445</v>
      </c>
      <c r="D65" s="5">
        <v>218</v>
      </c>
      <c r="E65" s="5">
        <v>77</v>
      </c>
      <c r="F65" s="5">
        <v>12</v>
      </c>
      <c r="G65" s="5">
        <v>127</v>
      </c>
      <c r="H65" s="5">
        <v>216</v>
      </c>
      <c r="I65" s="5">
        <v>2</v>
      </c>
      <c r="J65" s="5">
        <v>227</v>
      </c>
    </row>
    <row r="66" spans="1:10" ht="17.25" thickBot="1">
      <c r="A66" s="3" t="s">
        <v>14064</v>
      </c>
      <c r="B66" s="3" t="s">
        <v>36</v>
      </c>
      <c r="C66" s="5">
        <v>922</v>
      </c>
      <c r="D66" s="5">
        <v>737</v>
      </c>
      <c r="E66" s="5">
        <v>331</v>
      </c>
      <c r="F66" s="5">
        <v>32</v>
      </c>
      <c r="G66" s="5">
        <v>362</v>
      </c>
      <c r="H66" s="5">
        <v>725</v>
      </c>
      <c r="I66" s="5">
        <v>12</v>
      </c>
      <c r="J66" s="5">
        <v>185</v>
      </c>
    </row>
    <row r="67" spans="1:10" ht="23.25" thickBot="1">
      <c r="A67" s="3"/>
      <c r="B67" s="3" t="s">
        <v>37</v>
      </c>
      <c r="C67" s="5">
        <v>477</v>
      </c>
      <c r="D67" s="5">
        <v>477</v>
      </c>
      <c r="E67" s="5">
        <v>233</v>
      </c>
      <c r="F67" s="5">
        <v>16</v>
      </c>
      <c r="G67" s="5">
        <v>222</v>
      </c>
      <c r="H67" s="5">
        <v>471</v>
      </c>
      <c r="I67" s="5">
        <v>6</v>
      </c>
      <c r="J67" s="5">
        <v>0</v>
      </c>
    </row>
    <row r="68" spans="1:10" ht="23.25" thickBot="1">
      <c r="A68" s="3"/>
      <c r="B68" s="3" t="s">
        <v>14063</v>
      </c>
      <c r="C68" s="5">
        <v>445</v>
      </c>
      <c r="D68" s="5">
        <v>260</v>
      </c>
      <c r="E68" s="5">
        <v>98</v>
      </c>
      <c r="F68" s="5">
        <v>16</v>
      </c>
      <c r="G68" s="5">
        <v>140</v>
      </c>
      <c r="H68" s="5">
        <v>254</v>
      </c>
      <c r="I68" s="5">
        <v>6</v>
      </c>
      <c r="J68" s="5">
        <v>185</v>
      </c>
    </row>
    <row r="69" spans="1:10" ht="23.25" thickBot="1">
      <c r="A69" s="3" t="s">
        <v>97</v>
      </c>
      <c r="B69" s="3"/>
      <c r="C69" s="5">
        <v>0</v>
      </c>
      <c r="D69" s="5">
        <v>2</v>
      </c>
      <c r="E69" s="5">
        <v>1</v>
      </c>
      <c r="F69" s="5">
        <v>0</v>
      </c>
      <c r="G69" s="5">
        <v>1</v>
      </c>
      <c r="H69" s="5">
        <v>2</v>
      </c>
      <c r="I69" s="5">
        <v>0</v>
      </c>
      <c r="J69" s="5">
        <v>-2</v>
      </c>
    </row>
    <row r="70" spans="1:10" ht="18" thickTop="1" thickBot="1">
      <c r="A70" s="42" t="s">
        <v>0</v>
      </c>
      <c r="B70" s="42" t="s">
        <v>1</v>
      </c>
      <c r="C70" s="42" t="s">
        <v>2</v>
      </c>
      <c r="D70" s="42" t="s">
        <v>3</v>
      </c>
      <c r="E70" s="46" t="s">
        <v>4</v>
      </c>
      <c r="F70" s="47"/>
      <c r="G70" s="47"/>
      <c r="H70" s="48"/>
      <c r="I70" s="24" t="s">
        <v>5</v>
      </c>
      <c r="J70" s="42" t="s">
        <v>6</v>
      </c>
    </row>
    <row r="71" spans="1:10" ht="22.5">
      <c r="A71" s="43"/>
      <c r="B71" s="43"/>
      <c r="C71" s="43"/>
      <c r="D71" s="43"/>
      <c r="E71" s="25" t="s">
        <v>7</v>
      </c>
      <c r="F71" s="25" t="s">
        <v>9</v>
      </c>
      <c r="G71" s="25" t="s">
        <v>27</v>
      </c>
      <c r="H71" s="45" t="s">
        <v>29</v>
      </c>
      <c r="I71" s="25" t="s">
        <v>3</v>
      </c>
      <c r="J71" s="43"/>
    </row>
    <row r="72" spans="1:10" ht="17.25" thickBot="1">
      <c r="A72" s="44"/>
      <c r="B72" s="44"/>
      <c r="C72" s="44"/>
      <c r="D72" s="44"/>
      <c r="E72" s="26" t="s">
        <v>14022</v>
      </c>
      <c r="F72" s="26" t="s">
        <v>14021</v>
      </c>
      <c r="G72" s="26" t="s">
        <v>14020</v>
      </c>
      <c r="H72" s="44"/>
      <c r="I72" s="26"/>
      <c r="J72" s="44"/>
    </row>
    <row r="73" spans="1:10" ht="17.25" thickBot="1">
      <c r="A73" s="3" t="s">
        <v>30</v>
      </c>
      <c r="B73" s="3"/>
      <c r="C73" s="4">
        <v>23024</v>
      </c>
      <c r="D73" s="4">
        <v>17901</v>
      </c>
      <c r="E73" s="4">
        <v>11588</v>
      </c>
      <c r="F73" s="5">
        <v>739</v>
      </c>
      <c r="G73" s="4">
        <v>5023</v>
      </c>
      <c r="H73" s="4">
        <v>17350</v>
      </c>
      <c r="I73" s="5">
        <v>551</v>
      </c>
      <c r="J73" s="4">
        <v>5123</v>
      </c>
    </row>
    <row r="74" spans="1:10" ht="23.25" thickBot="1">
      <c r="A74" s="3" t="s">
        <v>31</v>
      </c>
      <c r="B74" s="3"/>
      <c r="C74" s="5">
        <v>127</v>
      </c>
      <c r="D74" s="5">
        <v>114</v>
      </c>
      <c r="E74" s="5">
        <v>71</v>
      </c>
      <c r="F74" s="5">
        <v>12</v>
      </c>
      <c r="G74" s="5">
        <v>22</v>
      </c>
      <c r="H74" s="5">
        <v>105</v>
      </c>
      <c r="I74" s="5">
        <v>9</v>
      </c>
      <c r="J74" s="5">
        <v>13</v>
      </c>
    </row>
    <row r="75" spans="1:10" ht="23.25" thickBot="1">
      <c r="A75" s="3" t="s">
        <v>32</v>
      </c>
      <c r="B75" s="3"/>
      <c r="C75" s="4">
        <v>2472</v>
      </c>
      <c r="D75" s="4">
        <v>2472</v>
      </c>
      <c r="E75" s="4">
        <v>1765</v>
      </c>
      <c r="F75" s="5">
        <v>129</v>
      </c>
      <c r="G75" s="5">
        <v>545</v>
      </c>
      <c r="H75" s="4">
        <v>2439</v>
      </c>
      <c r="I75" s="5">
        <v>33</v>
      </c>
      <c r="J75" s="5">
        <v>0</v>
      </c>
    </row>
    <row r="76" spans="1:10" ht="23.25" thickBot="1">
      <c r="A76" s="3" t="s">
        <v>33</v>
      </c>
      <c r="B76" s="3"/>
      <c r="C76" s="5">
        <v>49</v>
      </c>
      <c r="D76" s="5">
        <v>14</v>
      </c>
      <c r="E76" s="5">
        <v>12</v>
      </c>
      <c r="F76" s="5">
        <v>0</v>
      </c>
      <c r="G76" s="5">
        <v>2</v>
      </c>
      <c r="H76" s="5">
        <v>14</v>
      </c>
      <c r="I76" s="5">
        <v>0</v>
      </c>
      <c r="J76" s="5">
        <v>35</v>
      </c>
    </row>
    <row r="77" spans="1:10" ht="23.25" thickBot="1">
      <c r="A77" s="3" t="s">
        <v>34</v>
      </c>
      <c r="B77" s="3"/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</row>
    <row r="78" spans="1:10" ht="17.25" thickBot="1">
      <c r="A78" s="3" t="s">
        <v>14062</v>
      </c>
      <c r="B78" s="3" t="s">
        <v>36</v>
      </c>
      <c r="C78" s="4">
        <v>8029</v>
      </c>
      <c r="D78" s="4">
        <v>5985</v>
      </c>
      <c r="E78" s="4">
        <v>3688</v>
      </c>
      <c r="F78" s="5">
        <v>182</v>
      </c>
      <c r="G78" s="4">
        <v>1942</v>
      </c>
      <c r="H78" s="4">
        <v>5812</v>
      </c>
      <c r="I78" s="5">
        <v>173</v>
      </c>
      <c r="J78" s="4">
        <v>2044</v>
      </c>
    </row>
    <row r="79" spans="1:10" ht="23.25" thickBot="1">
      <c r="A79" s="3"/>
      <c r="B79" s="3" t="s">
        <v>37</v>
      </c>
      <c r="C79" s="4">
        <v>3260</v>
      </c>
      <c r="D79" s="4">
        <v>3257</v>
      </c>
      <c r="E79" s="4">
        <v>2099</v>
      </c>
      <c r="F79" s="5">
        <v>84</v>
      </c>
      <c r="G79" s="5">
        <v>970</v>
      </c>
      <c r="H79" s="4">
        <v>3153</v>
      </c>
      <c r="I79" s="5">
        <v>104</v>
      </c>
      <c r="J79" s="5">
        <v>3</v>
      </c>
    </row>
    <row r="80" spans="1:10" ht="17.25" thickBot="1">
      <c r="A80" s="3"/>
      <c r="B80" s="3" t="s">
        <v>14061</v>
      </c>
      <c r="C80" s="4">
        <v>1301</v>
      </c>
      <c r="D80" s="5">
        <v>738</v>
      </c>
      <c r="E80" s="5">
        <v>427</v>
      </c>
      <c r="F80" s="5">
        <v>25</v>
      </c>
      <c r="G80" s="5">
        <v>264</v>
      </c>
      <c r="H80" s="5">
        <v>716</v>
      </c>
      <c r="I80" s="5">
        <v>22</v>
      </c>
      <c r="J80" s="5">
        <v>563</v>
      </c>
    </row>
    <row r="81" spans="1:10" ht="17.25" thickBot="1">
      <c r="A81" s="3"/>
      <c r="B81" s="3" t="s">
        <v>14060</v>
      </c>
      <c r="C81" s="4">
        <v>1755</v>
      </c>
      <c r="D81" s="4">
        <v>1085</v>
      </c>
      <c r="E81" s="5">
        <v>651</v>
      </c>
      <c r="F81" s="5">
        <v>42</v>
      </c>
      <c r="G81" s="5">
        <v>364</v>
      </c>
      <c r="H81" s="4">
        <v>1057</v>
      </c>
      <c r="I81" s="5">
        <v>28</v>
      </c>
      <c r="J81" s="5">
        <v>670</v>
      </c>
    </row>
    <row r="82" spans="1:10" ht="17.25" thickBot="1">
      <c r="A82" s="3"/>
      <c r="B82" s="3" t="s">
        <v>14059</v>
      </c>
      <c r="C82" s="4">
        <v>1713</v>
      </c>
      <c r="D82" s="5">
        <v>905</v>
      </c>
      <c r="E82" s="5">
        <v>511</v>
      </c>
      <c r="F82" s="5">
        <v>31</v>
      </c>
      <c r="G82" s="5">
        <v>344</v>
      </c>
      <c r="H82" s="5">
        <v>886</v>
      </c>
      <c r="I82" s="5">
        <v>19</v>
      </c>
      <c r="J82" s="5">
        <v>808</v>
      </c>
    </row>
    <row r="83" spans="1:10" ht="17.25" thickBot="1">
      <c r="A83" s="3" t="s">
        <v>14058</v>
      </c>
      <c r="B83" s="3" t="s">
        <v>36</v>
      </c>
      <c r="C83" s="5">
        <v>725</v>
      </c>
      <c r="D83" s="5">
        <v>568</v>
      </c>
      <c r="E83" s="5">
        <v>347</v>
      </c>
      <c r="F83" s="5">
        <v>37</v>
      </c>
      <c r="G83" s="5">
        <v>161</v>
      </c>
      <c r="H83" s="5">
        <v>545</v>
      </c>
      <c r="I83" s="5">
        <v>23</v>
      </c>
      <c r="J83" s="5">
        <v>157</v>
      </c>
    </row>
    <row r="84" spans="1:10" ht="23.25" thickBot="1">
      <c r="A84" s="3"/>
      <c r="B84" s="3" t="s">
        <v>37</v>
      </c>
      <c r="C84" s="5">
        <v>296</v>
      </c>
      <c r="D84" s="5">
        <v>296</v>
      </c>
      <c r="E84" s="5">
        <v>195</v>
      </c>
      <c r="F84" s="5">
        <v>18</v>
      </c>
      <c r="G84" s="5">
        <v>73</v>
      </c>
      <c r="H84" s="5">
        <v>286</v>
      </c>
      <c r="I84" s="5">
        <v>10</v>
      </c>
      <c r="J84" s="5">
        <v>0</v>
      </c>
    </row>
    <row r="85" spans="1:10" ht="23.25" thickBot="1">
      <c r="A85" s="3"/>
      <c r="B85" s="3" t="s">
        <v>14057</v>
      </c>
      <c r="C85" s="5">
        <v>429</v>
      </c>
      <c r="D85" s="5">
        <v>272</v>
      </c>
      <c r="E85" s="5">
        <v>152</v>
      </c>
      <c r="F85" s="5">
        <v>19</v>
      </c>
      <c r="G85" s="5">
        <v>88</v>
      </c>
      <c r="H85" s="5">
        <v>259</v>
      </c>
      <c r="I85" s="5">
        <v>13</v>
      </c>
      <c r="J85" s="5">
        <v>157</v>
      </c>
    </row>
    <row r="86" spans="1:10" ht="17.25" thickBot="1">
      <c r="A86" s="3" t="s">
        <v>14056</v>
      </c>
      <c r="B86" s="3" t="s">
        <v>36</v>
      </c>
      <c r="C86" s="5">
        <v>876</v>
      </c>
      <c r="D86" s="5">
        <v>718</v>
      </c>
      <c r="E86" s="5">
        <v>472</v>
      </c>
      <c r="F86" s="5">
        <v>33</v>
      </c>
      <c r="G86" s="5">
        <v>189</v>
      </c>
      <c r="H86" s="5">
        <v>694</v>
      </c>
      <c r="I86" s="5">
        <v>24</v>
      </c>
      <c r="J86" s="5">
        <v>158</v>
      </c>
    </row>
    <row r="87" spans="1:10" ht="23.25" thickBot="1">
      <c r="A87" s="3"/>
      <c r="B87" s="3" t="s">
        <v>37</v>
      </c>
      <c r="C87" s="5">
        <v>372</v>
      </c>
      <c r="D87" s="5">
        <v>372</v>
      </c>
      <c r="E87" s="5">
        <v>261</v>
      </c>
      <c r="F87" s="5">
        <v>12</v>
      </c>
      <c r="G87" s="5">
        <v>88</v>
      </c>
      <c r="H87" s="5">
        <v>361</v>
      </c>
      <c r="I87" s="5">
        <v>11</v>
      </c>
      <c r="J87" s="5">
        <v>0</v>
      </c>
    </row>
    <row r="88" spans="1:10" ht="23.25" thickBot="1">
      <c r="A88" s="3"/>
      <c r="B88" s="3" t="s">
        <v>14055</v>
      </c>
      <c r="C88" s="5">
        <v>504</v>
      </c>
      <c r="D88" s="5">
        <v>346</v>
      </c>
      <c r="E88" s="5">
        <v>211</v>
      </c>
      <c r="F88" s="5">
        <v>21</v>
      </c>
      <c r="G88" s="5">
        <v>101</v>
      </c>
      <c r="H88" s="5">
        <v>333</v>
      </c>
      <c r="I88" s="5">
        <v>13</v>
      </c>
      <c r="J88" s="5">
        <v>158</v>
      </c>
    </row>
    <row r="89" spans="1:10" ht="17.25" thickBot="1">
      <c r="A89" s="3" t="s">
        <v>14054</v>
      </c>
      <c r="B89" s="3" t="s">
        <v>36</v>
      </c>
      <c r="C89" s="4">
        <v>1169</v>
      </c>
      <c r="D89" s="5">
        <v>936</v>
      </c>
      <c r="E89" s="5">
        <v>704</v>
      </c>
      <c r="F89" s="5">
        <v>29</v>
      </c>
      <c r="G89" s="5">
        <v>159</v>
      </c>
      <c r="H89" s="5">
        <v>892</v>
      </c>
      <c r="I89" s="5">
        <v>44</v>
      </c>
      <c r="J89" s="5">
        <v>233</v>
      </c>
    </row>
    <row r="90" spans="1:10" ht="23.25" thickBot="1">
      <c r="A90" s="3"/>
      <c r="B90" s="3" t="s">
        <v>37</v>
      </c>
      <c r="C90" s="5">
        <v>549</v>
      </c>
      <c r="D90" s="5">
        <v>549</v>
      </c>
      <c r="E90" s="5">
        <v>418</v>
      </c>
      <c r="F90" s="5">
        <v>13</v>
      </c>
      <c r="G90" s="5">
        <v>87</v>
      </c>
      <c r="H90" s="5">
        <v>518</v>
      </c>
      <c r="I90" s="5">
        <v>31</v>
      </c>
      <c r="J90" s="5">
        <v>0</v>
      </c>
    </row>
    <row r="91" spans="1:10" ht="23.25" thickBot="1">
      <c r="A91" s="3"/>
      <c r="B91" s="3" t="s">
        <v>14053</v>
      </c>
      <c r="C91" s="5">
        <v>620</v>
      </c>
      <c r="D91" s="5">
        <v>387</v>
      </c>
      <c r="E91" s="5">
        <v>286</v>
      </c>
      <c r="F91" s="5">
        <v>16</v>
      </c>
      <c r="G91" s="5">
        <v>72</v>
      </c>
      <c r="H91" s="5">
        <v>374</v>
      </c>
      <c r="I91" s="5">
        <v>13</v>
      </c>
      <c r="J91" s="5">
        <v>233</v>
      </c>
    </row>
    <row r="92" spans="1:10" ht="17.25" thickBot="1">
      <c r="A92" s="3" t="s">
        <v>14052</v>
      </c>
      <c r="B92" s="3" t="s">
        <v>36</v>
      </c>
      <c r="C92" s="5">
        <v>693</v>
      </c>
      <c r="D92" s="5">
        <v>528</v>
      </c>
      <c r="E92" s="5">
        <v>372</v>
      </c>
      <c r="F92" s="5">
        <v>19</v>
      </c>
      <c r="G92" s="5">
        <v>120</v>
      </c>
      <c r="H92" s="5">
        <v>511</v>
      </c>
      <c r="I92" s="5">
        <v>17</v>
      </c>
      <c r="J92" s="5">
        <v>165</v>
      </c>
    </row>
    <row r="93" spans="1:10" ht="23.25" thickBot="1">
      <c r="A93" s="3"/>
      <c r="B93" s="3" t="s">
        <v>37</v>
      </c>
      <c r="C93" s="5">
        <v>311</v>
      </c>
      <c r="D93" s="5">
        <v>311</v>
      </c>
      <c r="E93" s="5">
        <v>234</v>
      </c>
      <c r="F93" s="5">
        <v>8</v>
      </c>
      <c r="G93" s="5">
        <v>59</v>
      </c>
      <c r="H93" s="5">
        <v>301</v>
      </c>
      <c r="I93" s="5">
        <v>10</v>
      </c>
      <c r="J93" s="5">
        <v>0</v>
      </c>
    </row>
    <row r="94" spans="1:10" ht="23.25" thickBot="1">
      <c r="A94" s="3"/>
      <c r="B94" s="3" t="s">
        <v>14051</v>
      </c>
      <c r="C94" s="5">
        <v>382</v>
      </c>
      <c r="D94" s="5">
        <v>217</v>
      </c>
      <c r="E94" s="5">
        <v>138</v>
      </c>
      <c r="F94" s="5">
        <v>11</v>
      </c>
      <c r="G94" s="5">
        <v>61</v>
      </c>
      <c r="H94" s="5">
        <v>210</v>
      </c>
      <c r="I94" s="5">
        <v>7</v>
      </c>
      <c r="J94" s="5">
        <v>165</v>
      </c>
    </row>
    <row r="95" spans="1:10" ht="17.25" thickBot="1">
      <c r="A95" s="3" t="s">
        <v>12135</v>
      </c>
      <c r="B95" s="3" t="s">
        <v>36</v>
      </c>
      <c r="C95" s="4">
        <v>1582</v>
      </c>
      <c r="D95" s="4">
        <v>1169</v>
      </c>
      <c r="E95" s="5">
        <v>730</v>
      </c>
      <c r="F95" s="5">
        <v>48</v>
      </c>
      <c r="G95" s="5">
        <v>344</v>
      </c>
      <c r="H95" s="4">
        <v>1122</v>
      </c>
      <c r="I95" s="5">
        <v>47</v>
      </c>
      <c r="J95" s="5">
        <v>413</v>
      </c>
    </row>
    <row r="96" spans="1:10" ht="23.25" thickBot="1">
      <c r="A96" s="3"/>
      <c r="B96" s="3" t="s">
        <v>37</v>
      </c>
      <c r="C96" s="5">
        <v>625</v>
      </c>
      <c r="D96" s="5">
        <v>625</v>
      </c>
      <c r="E96" s="5">
        <v>404</v>
      </c>
      <c r="F96" s="5">
        <v>27</v>
      </c>
      <c r="G96" s="5">
        <v>165</v>
      </c>
      <c r="H96" s="5">
        <v>596</v>
      </c>
      <c r="I96" s="5">
        <v>29</v>
      </c>
      <c r="J96" s="5">
        <v>0</v>
      </c>
    </row>
    <row r="97" spans="1:10" ht="23.25" thickBot="1">
      <c r="A97" s="3"/>
      <c r="B97" s="3" t="s">
        <v>14050</v>
      </c>
      <c r="C97" s="5">
        <v>957</v>
      </c>
      <c r="D97" s="5">
        <v>544</v>
      </c>
      <c r="E97" s="5">
        <v>326</v>
      </c>
      <c r="F97" s="5">
        <v>21</v>
      </c>
      <c r="G97" s="5">
        <v>179</v>
      </c>
      <c r="H97" s="5">
        <v>526</v>
      </c>
      <c r="I97" s="5">
        <v>18</v>
      </c>
      <c r="J97" s="5">
        <v>413</v>
      </c>
    </row>
    <row r="98" spans="1:10" ht="17.25" thickBot="1">
      <c r="A98" s="3" t="s">
        <v>13852</v>
      </c>
      <c r="B98" s="3" t="s">
        <v>36</v>
      </c>
      <c r="C98" s="4">
        <v>1410</v>
      </c>
      <c r="D98" s="4">
        <v>1025</v>
      </c>
      <c r="E98" s="5">
        <v>601</v>
      </c>
      <c r="F98" s="5">
        <v>47</v>
      </c>
      <c r="G98" s="5">
        <v>338</v>
      </c>
      <c r="H98" s="5">
        <v>986</v>
      </c>
      <c r="I98" s="5">
        <v>39</v>
      </c>
      <c r="J98" s="5">
        <v>385</v>
      </c>
    </row>
    <row r="99" spans="1:10" ht="23.25" thickBot="1">
      <c r="A99" s="3"/>
      <c r="B99" s="3" t="s">
        <v>37</v>
      </c>
      <c r="C99" s="5">
        <v>596</v>
      </c>
      <c r="D99" s="5">
        <v>596</v>
      </c>
      <c r="E99" s="5">
        <v>362</v>
      </c>
      <c r="F99" s="5">
        <v>20</v>
      </c>
      <c r="G99" s="5">
        <v>194</v>
      </c>
      <c r="H99" s="5">
        <v>576</v>
      </c>
      <c r="I99" s="5">
        <v>20</v>
      </c>
      <c r="J99" s="5">
        <v>0</v>
      </c>
    </row>
    <row r="100" spans="1:10" ht="23.25" thickBot="1">
      <c r="A100" s="3"/>
      <c r="B100" s="3" t="s">
        <v>14049</v>
      </c>
      <c r="C100" s="5">
        <v>814</v>
      </c>
      <c r="D100" s="5">
        <v>429</v>
      </c>
      <c r="E100" s="5">
        <v>239</v>
      </c>
      <c r="F100" s="5">
        <v>27</v>
      </c>
      <c r="G100" s="5">
        <v>144</v>
      </c>
      <c r="H100" s="5">
        <v>410</v>
      </c>
      <c r="I100" s="5">
        <v>19</v>
      </c>
      <c r="J100" s="5">
        <v>385</v>
      </c>
    </row>
    <row r="101" spans="1:10" ht="17.25" thickBot="1">
      <c r="A101" s="3" t="s">
        <v>14048</v>
      </c>
      <c r="B101" s="3" t="s">
        <v>36</v>
      </c>
      <c r="C101" s="4">
        <v>1541</v>
      </c>
      <c r="D101" s="4">
        <v>1136</v>
      </c>
      <c r="E101" s="5">
        <v>751</v>
      </c>
      <c r="F101" s="5">
        <v>45</v>
      </c>
      <c r="G101" s="5">
        <v>302</v>
      </c>
      <c r="H101" s="4">
        <v>1098</v>
      </c>
      <c r="I101" s="5">
        <v>38</v>
      </c>
      <c r="J101" s="5">
        <v>405</v>
      </c>
    </row>
    <row r="102" spans="1:10" ht="23.25" thickBot="1">
      <c r="A102" s="3"/>
      <c r="B102" s="3" t="s">
        <v>37</v>
      </c>
      <c r="C102" s="5">
        <v>636</v>
      </c>
      <c r="D102" s="5">
        <v>636</v>
      </c>
      <c r="E102" s="5">
        <v>448</v>
      </c>
      <c r="F102" s="5">
        <v>25</v>
      </c>
      <c r="G102" s="5">
        <v>138</v>
      </c>
      <c r="H102" s="5">
        <v>611</v>
      </c>
      <c r="I102" s="5">
        <v>25</v>
      </c>
      <c r="J102" s="5">
        <v>0</v>
      </c>
    </row>
    <row r="103" spans="1:10" ht="23.25" thickBot="1">
      <c r="A103" s="3"/>
      <c r="B103" s="3" t="s">
        <v>14047</v>
      </c>
      <c r="C103" s="5">
        <v>905</v>
      </c>
      <c r="D103" s="5">
        <v>500</v>
      </c>
      <c r="E103" s="5">
        <v>303</v>
      </c>
      <c r="F103" s="5">
        <v>20</v>
      </c>
      <c r="G103" s="5">
        <v>164</v>
      </c>
      <c r="H103" s="5">
        <v>487</v>
      </c>
      <c r="I103" s="5">
        <v>13</v>
      </c>
      <c r="J103" s="5">
        <v>405</v>
      </c>
    </row>
    <row r="104" spans="1:10" ht="17.25" thickBot="1">
      <c r="A104" s="3" t="s">
        <v>14046</v>
      </c>
      <c r="B104" s="3" t="s">
        <v>36</v>
      </c>
      <c r="C104" s="4">
        <v>2173</v>
      </c>
      <c r="D104" s="4">
        <v>1587</v>
      </c>
      <c r="E104" s="5">
        <v>986</v>
      </c>
      <c r="F104" s="5">
        <v>69</v>
      </c>
      <c r="G104" s="5">
        <v>482</v>
      </c>
      <c r="H104" s="4">
        <v>1537</v>
      </c>
      <c r="I104" s="5">
        <v>50</v>
      </c>
      <c r="J104" s="5">
        <v>586</v>
      </c>
    </row>
    <row r="105" spans="1:10" ht="23.25" thickBot="1">
      <c r="A105" s="3"/>
      <c r="B105" s="3" t="s">
        <v>37</v>
      </c>
      <c r="C105" s="5">
        <v>829</v>
      </c>
      <c r="D105" s="5">
        <v>829</v>
      </c>
      <c r="E105" s="5">
        <v>527</v>
      </c>
      <c r="F105" s="5">
        <v>31</v>
      </c>
      <c r="G105" s="5">
        <v>248</v>
      </c>
      <c r="H105" s="5">
        <v>806</v>
      </c>
      <c r="I105" s="5">
        <v>23</v>
      </c>
      <c r="J105" s="5">
        <v>0</v>
      </c>
    </row>
    <row r="106" spans="1:10" ht="23.25" thickBot="1">
      <c r="A106" s="3"/>
      <c r="B106" s="3" t="s">
        <v>14045</v>
      </c>
      <c r="C106" s="4">
        <v>1344</v>
      </c>
      <c r="D106" s="5">
        <v>758</v>
      </c>
      <c r="E106" s="5">
        <v>459</v>
      </c>
      <c r="F106" s="5">
        <v>38</v>
      </c>
      <c r="G106" s="5">
        <v>234</v>
      </c>
      <c r="H106" s="5">
        <v>731</v>
      </c>
      <c r="I106" s="5">
        <v>27</v>
      </c>
      <c r="J106" s="5">
        <v>586</v>
      </c>
    </row>
    <row r="107" spans="1:10" ht="17.25" thickBot="1">
      <c r="A107" s="3" t="s">
        <v>14044</v>
      </c>
      <c r="B107" s="3" t="s">
        <v>36</v>
      </c>
      <c r="C107" s="5">
        <v>873</v>
      </c>
      <c r="D107" s="5">
        <v>670</v>
      </c>
      <c r="E107" s="5">
        <v>423</v>
      </c>
      <c r="F107" s="5">
        <v>27</v>
      </c>
      <c r="G107" s="5">
        <v>200</v>
      </c>
      <c r="H107" s="5">
        <v>650</v>
      </c>
      <c r="I107" s="5">
        <v>20</v>
      </c>
      <c r="J107" s="5">
        <v>203</v>
      </c>
    </row>
    <row r="108" spans="1:10" ht="23.25" thickBot="1">
      <c r="A108" s="3"/>
      <c r="B108" s="3" t="s">
        <v>37</v>
      </c>
      <c r="C108" s="5">
        <v>310</v>
      </c>
      <c r="D108" s="5">
        <v>310</v>
      </c>
      <c r="E108" s="5">
        <v>199</v>
      </c>
      <c r="F108" s="5">
        <v>14</v>
      </c>
      <c r="G108" s="5">
        <v>88</v>
      </c>
      <c r="H108" s="5">
        <v>301</v>
      </c>
      <c r="I108" s="5">
        <v>9</v>
      </c>
      <c r="J108" s="5">
        <v>0</v>
      </c>
    </row>
    <row r="109" spans="1:10" ht="23.25" thickBot="1">
      <c r="A109" s="3"/>
      <c r="B109" s="3" t="s">
        <v>14043</v>
      </c>
      <c r="C109" s="5">
        <v>563</v>
      </c>
      <c r="D109" s="5">
        <v>360</v>
      </c>
      <c r="E109" s="5">
        <v>224</v>
      </c>
      <c r="F109" s="5">
        <v>13</v>
      </c>
      <c r="G109" s="5">
        <v>112</v>
      </c>
      <c r="H109" s="5">
        <v>349</v>
      </c>
      <c r="I109" s="5">
        <v>11</v>
      </c>
      <c r="J109" s="5">
        <v>203</v>
      </c>
    </row>
    <row r="110" spans="1:10" ht="17.25" thickBot="1">
      <c r="A110" s="3" t="s">
        <v>11629</v>
      </c>
      <c r="B110" s="3" t="s">
        <v>36</v>
      </c>
      <c r="C110" s="4">
        <v>1305</v>
      </c>
      <c r="D110" s="5">
        <v>977</v>
      </c>
      <c r="E110" s="5">
        <v>664</v>
      </c>
      <c r="F110" s="5">
        <v>62</v>
      </c>
      <c r="G110" s="5">
        <v>217</v>
      </c>
      <c r="H110" s="5">
        <v>943</v>
      </c>
      <c r="I110" s="5">
        <v>34</v>
      </c>
      <c r="J110" s="5">
        <v>328</v>
      </c>
    </row>
    <row r="111" spans="1:10" ht="23.25" thickBot="1">
      <c r="A111" s="3"/>
      <c r="B111" s="3" t="s">
        <v>37</v>
      </c>
      <c r="C111" s="5">
        <v>559</v>
      </c>
      <c r="D111" s="5">
        <v>559</v>
      </c>
      <c r="E111" s="5">
        <v>394</v>
      </c>
      <c r="F111" s="5">
        <v>30</v>
      </c>
      <c r="G111" s="5">
        <v>114</v>
      </c>
      <c r="H111" s="5">
        <v>538</v>
      </c>
      <c r="I111" s="5">
        <v>21</v>
      </c>
      <c r="J111" s="5">
        <v>0</v>
      </c>
    </row>
    <row r="112" spans="1:10" ht="23.25" thickBot="1">
      <c r="A112" s="3"/>
      <c r="B112" s="3" t="s">
        <v>14042</v>
      </c>
      <c r="C112" s="5">
        <v>746</v>
      </c>
      <c r="D112" s="5">
        <v>418</v>
      </c>
      <c r="E112" s="5">
        <v>270</v>
      </c>
      <c r="F112" s="5">
        <v>32</v>
      </c>
      <c r="G112" s="5">
        <v>103</v>
      </c>
      <c r="H112" s="5">
        <v>405</v>
      </c>
      <c r="I112" s="5">
        <v>13</v>
      </c>
      <c r="J112" s="5">
        <v>328</v>
      </c>
    </row>
    <row r="113" spans="1:10" ht="23.25" thickBot="1">
      <c r="A113" s="3" t="s">
        <v>97</v>
      </c>
      <c r="B113" s="3"/>
      <c r="C113" s="5">
        <v>0</v>
      </c>
      <c r="D113" s="5">
        <v>2</v>
      </c>
      <c r="E113" s="5">
        <v>2</v>
      </c>
      <c r="F113" s="5">
        <v>0</v>
      </c>
      <c r="G113" s="5">
        <v>0</v>
      </c>
      <c r="H113" s="5">
        <v>2</v>
      </c>
      <c r="I113" s="5">
        <v>0</v>
      </c>
      <c r="J113" s="5">
        <v>-2</v>
      </c>
    </row>
    <row r="114" spans="1:10" ht="18" thickTop="1" thickBot="1">
      <c r="A114" s="42" t="s">
        <v>0</v>
      </c>
      <c r="B114" s="42" t="s">
        <v>1</v>
      </c>
      <c r="C114" s="42" t="s">
        <v>2</v>
      </c>
      <c r="D114" s="42" t="s">
        <v>3</v>
      </c>
      <c r="E114" s="46" t="s">
        <v>4</v>
      </c>
      <c r="F114" s="47"/>
      <c r="G114" s="47"/>
      <c r="H114" s="48"/>
      <c r="I114" s="24" t="s">
        <v>5</v>
      </c>
      <c r="J114" s="42" t="s">
        <v>6</v>
      </c>
    </row>
    <row r="115" spans="1:10" ht="22.5">
      <c r="A115" s="43"/>
      <c r="B115" s="43"/>
      <c r="C115" s="43"/>
      <c r="D115" s="43"/>
      <c r="E115" s="25" t="s">
        <v>7</v>
      </c>
      <c r="F115" s="25" t="s">
        <v>9</v>
      </c>
      <c r="G115" s="25" t="s">
        <v>27</v>
      </c>
      <c r="H115" s="45" t="s">
        <v>29</v>
      </c>
      <c r="I115" s="25" t="s">
        <v>3</v>
      </c>
      <c r="J115" s="43"/>
    </row>
    <row r="116" spans="1:10" ht="17.25" thickBot="1">
      <c r="A116" s="44"/>
      <c r="B116" s="44"/>
      <c r="C116" s="44"/>
      <c r="D116" s="44"/>
      <c r="E116" s="26" t="s">
        <v>14022</v>
      </c>
      <c r="F116" s="26" t="s">
        <v>14021</v>
      </c>
      <c r="G116" s="26" t="s">
        <v>14020</v>
      </c>
      <c r="H116" s="44"/>
      <c r="I116" s="26"/>
      <c r="J116" s="44"/>
    </row>
    <row r="117" spans="1:10" ht="17.25" thickBot="1">
      <c r="A117" s="3" t="s">
        <v>30</v>
      </c>
      <c r="B117" s="3"/>
      <c r="C117" s="4">
        <v>21521</v>
      </c>
      <c r="D117" s="4">
        <v>15675</v>
      </c>
      <c r="E117" s="4">
        <v>8354</v>
      </c>
      <c r="F117" s="5">
        <v>902</v>
      </c>
      <c r="G117" s="4">
        <v>6118</v>
      </c>
      <c r="H117" s="4">
        <v>15374</v>
      </c>
      <c r="I117" s="5">
        <v>301</v>
      </c>
      <c r="J117" s="4">
        <v>5846</v>
      </c>
    </row>
    <row r="118" spans="1:10" ht="23.25" thickBot="1">
      <c r="A118" s="3" t="s">
        <v>31</v>
      </c>
      <c r="B118" s="3"/>
      <c r="C118" s="5">
        <v>148</v>
      </c>
      <c r="D118" s="5">
        <v>138</v>
      </c>
      <c r="E118" s="5">
        <v>58</v>
      </c>
      <c r="F118" s="5">
        <v>4</v>
      </c>
      <c r="G118" s="5">
        <v>72</v>
      </c>
      <c r="H118" s="5">
        <v>134</v>
      </c>
      <c r="I118" s="5">
        <v>4</v>
      </c>
      <c r="J118" s="5">
        <v>10</v>
      </c>
    </row>
    <row r="119" spans="1:10" ht="23.25" thickBot="1">
      <c r="A119" s="3" t="s">
        <v>32</v>
      </c>
      <c r="B119" s="3"/>
      <c r="C119" s="4">
        <v>1299</v>
      </c>
      <c r="D119" s="4">
        <v>1299</v>
      </c>
      <c r="E119" s="5">
        <v>842</v>
      </c>
      <c r="F119" s="5">
        <v>141</v>
      </c>
      <c r="G119" s="5">
        <v>292</v>
      </c>
      <c r="H119" s="4">
        <v>1275</v>
      </c>
      <c r="I119" s="5">
        <v>24</v>
      </c>
      <c r="J119" s="5">
        <v>0</v>
      </c>
    </row>
    <row r="120" spans="1:10" ht="23.25" thickBot="1">
      <c r="A120" s="3" t="s">
        <v>33</v>
      </c>
      <c r="B120" s="3"/>
      <c r="C120" s="5">
        <v>45</v>
      </c>
      <c r="D120" s="5">
        <v>15</v>
      </c>
      <c r="E120" s="5">
        <v>9</v>
      </c>
      <c r="F120" s="5">
        <v>3</v>
      </c>
      <c r="G120" s="5">
        <v>3</v>
      </c>
      <c r="H120" s="5">
        <v>15</v>
      </c>
      <c r="I120" s="5">
        <v>0</v>
      </c>
      <c r="J120" s="5">
        <v>30</v>
      </c>
    </row>
    <row r="121" spans="1:10" ht="23.25" thickBot="1">
      <c r="A121" s="3" t="s">
        <v>34</v>
      </c>
      <c r="B121" s="3"/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</row>
    <row r="122" spans="1:10" ht="17.25" thickBot="1">
      <c r="A122" s="3" t="s">
        <v>14041</v>
      </c>
      <c r="B122" s="3" t="s">
        <v>36</v>
      </c>
      <c r="C122" s="4">
        <v>7693</v>
      </c>
      <c r="D122" s="4">
        <v>5426</v>
      </c>
      <c r="E122" s="4">
        <v>2780</v>
      </c>
      <c r="F122" s="5">
        <v>253</v>
      </c>
      <c r="G122" s="4">
        <v>2311</v>
      </c>
      <c r="H122" s="4">
        <v>5344</v>
      </c>
      <c r="I122" s="5">
        <v>82</v>
      </c>
      <c r="J122" s="4">
        <v>2267</v>
      </c>
    </row>
    <row r="123" spans="1:10" ht="23.25" thickBot="1">
      <c r="A123" s="3"/>
      <c r="B123" s="3" t="s">
        <v>37</v>
      </c>
      <c r="C123" s="4">
        <v>3228</v>
      </c>
      <c r="D123" s="4">
        <v>3228</v>
      </c>
      <c r="E123" s="4">
        <v>1770</v>
      </c>
      <c r="F123" s="5">
        <v>112</v>
      </c>
      <c r="G123" s="4">
        <v>1289</v>
      </c>
      <c r="H123" s="4">
        <v>3171</v>
      </c>
      <c r="I123" s="5">
        <v>57</v>
      </c>
      <c r="J123" s="5">
        <v>0</v>
      </c>
    </row>
    <row r="124" spans="1:10" ht="17.25" thickBot="1">
      <c r="A124" s="3"/>
      <c r="B124" s="3" t="s">
        <v>14040</v>
      </c>
      <c r="C124" s="4">
        <v>1614</v>
      </c>
      <c r="D124" s="5">
        <v>850</v>
      </c>
      <c r="E124" s="5">
        <v>391</v>
      </c>
      <c r="F124" s="5">
        <v>48</v>
      </c>
      <c r="G124" s="5">
        <v>402</v>
      </c>
      <c r="H124" s="5">
        <v>841</v>
      </c>
      <c r="I124" s="5">
        <v>9</v>
      </c>
      <c r="J124" s="5">
        <v>764</v>
      </c>
    </row>
    <row r="125" spans="1:10" ht="17.25" thickBot="1">
      <c r="A125" s="3"/>
      <c r="B125" s="3" t="s">
        <v>14039</v>
      </c>
      <c r="C125" s="4">
        <v>1728</v>
      </c>
      <c r="D125" s="5">
        <v>848</v>
      </c>
      <c r="E125" s="5">
        <v>400</v>
      </c>
      <c r="F125" s="5">
        <v>53</v>
      </c>
      <c r="G125" s="5">
        <v>386</v>
      </c>
      <c r="H125" s="5">
        <v>839</v>
      </c>
      <c r="I125" s="5">
        <v>9</v>
      </c>
      <c r="J125" s="5">
        <v>880</v>
      </c>
    </row>
    <row r="126" spans="1:10" ht="17.25" thickBot="1">
      <c r="A126" s="3"/>
      <c r="B126" s="3" t="s">
        <v>14038</v>
      </c>
      <c r="C126" s="4">
        <v>1123</v>
      </c>
      <c r="D126" s="5">
        <v>500</v>
      </c>
      <c r="E126" s="5">
        <v>219</v>
      </c>
      <c r="F126" s="5">
        <v>40</v>
      </c>
      <c r="G126" s="5">
        <v>234</v>
      </c>
      <c r="H126" s="5">
        <v>493</v>
      </c>
      <c r="I126" s="5">
        <v>7</v>
      </c>
      <c r="J126" s="5">
        <v>623</v>
      </c>
    </row>
    <row r="127" spans="1:10" ht="17.25" thickBot="1">
      <c r="A127" s="3" t="s">
        <v>14037</v>
      </c>
      <c r="B127" s="3" t="s">
        <v>36</v>
      </c>
      <c r="C127" s="4">
        <v>2008</v>
      </c>
      <c r="D127" s="4">
        <v>1438</v>
      </c>
      <c r="E127" s="5">
        <v>627</v>
      </c>
      <c r="F127" s="5">
        <v>98</v>
      </c>
      <c r="G127" s="5">
        <v>683</v>
      </c>
      <c r="H127" s="4">
        <v>1408</v>
      </c>
      <c r="I127" s="5">
        <v>30</v>
      </c>
      <c r="J127" s="5">
        <v>570</v>
      </c>
    </row>
    <row r="128" spans="1:10" ht="23.25" thickBot="1">
      <c r="A128" s="3"/>
      <c r="B128" s="3" t="s">
        <v>37</v>
      </c>
      <c r="C128" s="5">
        <v>691</v>
      </c>
      <c r="D128" s="5">
        <v>691</v>
      </c>
      <c r="E128" s="5">
        <v>303</v>
      </c>
      <c r="F128" s="5">
        <v>38</v>
      </c>
      <c r="G128" s="5">
        <v>332</v>
      </c>
      <c r="H128" s="5">
        <v>673</v>
      </c>
      <c r="I128" s="5">
        <v>18</v>
      </c>
      <c r="J128" s="5">
        <v>0</v>
      </c>
    </row>
    <row r="129" spans="1:10" ht="17.25" thickBot="1">
      <c r="A129" s="3"/>
      <c r="B129" s="3" t="s">
        <v>14036</v>
      </c>
      <c r="C129" s="4">
        <v>1123</v>
      </c>
      <c r="D129" s="5">
        <v>616</v>
      </c>
      <c r="E129" s="5">
        <v>263</v>
      </c>
      <c r="F129" s="5">
        <v>52</v>
      </c>
      <c r="G129" s="5">
        <v>289</v>
      </c>
      <c r="H129" s="5">
        <v>604</v>
      </c>
      <c r="I129" s="5">
        <v>12</v>
      </c>
      <c r="J129" s="5">
        <v>507</v>
      </c>
    </row>
    <row r="130" spans="1:10" ht="17.25" thickBot="1">
      <c r="A130" s="3"/>
      <c r="B130" s="3" t="s">
        <v>14035</v>
      </c>
      <c r="C130" s="5">
        <v>194</v>
      </c>
      <c r="D130" s="5">
        <v>131</v>
      </c>
      <c r="E130" s="5">
        <v>61</v>
      </c>
      <c r="F130" s="5">
        <v>8</v>
      </c>
      <c r="G130" s="5">
        <v>62</v>
      </c>
      <c r="H130" s="5">
        <v>131</v>
      </c>
      <c r="I130" s="5">
        <v>0</v>
      </c>
      <c r="J130" s="5">
        <v>63</v>
      </c>
    </row>
    <row r="131" spans="1:10" ht="17.25" thickBot="1">
      <c r="A131" s="3" t="s">
        <v>14034</v>
      </c>
      <c r="B131" s="3" t="s">
        <v>36</v>
      </c>
      <c r="C131" s="4">
        <v>3260</v>
      </c>
      <c r="D131" s="4">
        <v>2301</v>
      </c>
      <c r="E131" s="4">
        <v>1205</v>
      </c>
      <c r="F131" s="5">
        <v>117</v>
      </c>
      <c r="G131" s="5">
        <v>942</v>
      </c>
      <c r="H131" s="4">
        <v>2264</v>
      </c>
      <c r="I131" s="5">
        <v>37</v>
      </c>
      <c r="J131" s="5">
        <v>959</v>
      </c>
    </row>
    <row r="132" spans="1:10" ht="23.25" thickBot="1">
      <c r="A132" s="3"/>
      <c r="B132" s="3" t="s">
        <v>37</v>
      </c>
      <c r="C132" s="4">
        <v>1154</v>
      </c>
      <c r="D132" s="4">
        <v>1153</v>
      </c>
      <c r="E132" s="5">
        <v>615</v>
      </c>
      <c r="F132" s="5">
        <v>49</v>
      </c>
      <c r="G132" s="5">
        <v>478</v>
      </c>
      <c r="H132" s="4">
        <v>1142</v>
      </c>
      <c r="I132" s="5">
        <v>11</v>
      </c>
      <c r="J132" s="5">
        <v>1</v>
      </c>
    </row>
    <row r="133" spans="1:10" ht="17.25" thickBot="1">
      <c r="A133" s="3"/>
      <c r="B133" s="3" t="s">
        <v>14033</v>
      </c>
      <c r="C133" s="4">
        <v>1210</v>
      </c>
      <c r="D133" s="5">
        <v>595</v>
      </c>
      <c r="E133" s="5">
        <v>282</v>
      </c>
      <c r="F133" s="5">
        <v>40</v>
      </c>
      <c r="G133" s="5">
        <v>257</v>
      </c>
      <c r="H133" s="5">
        <v>579</v>
      </c>
      <c r="I133" s="5">
        <v>16</v>
      </c>
      <c r="J133" s="5">
        <v>615</v>
      </c>
    </row>
    <row r="134" spans="1:10" ht="17.25" thickBot="1">
      <c r="A134" s="3"/>
      <c r="B134" s="3" t="s">
        <v>14032</v>
      </c>
      <c r="C134" s="5">
        <v>896</v>
      </c>
      <c r="D134" s="5">
        <v>553</v>
      </c>
      <c r="E134" s="5">
        <v>308</v>
      </c>
      <c r="F134" s="5">
        <v>28</v>
      </c>
      <c r="G134" s="5">
        <v>207</v>
      </c>
      <c r="H134" s="5">
        <v>543</v>
      </c>
      <c r="I134" s="5">
        <v>10</v>
      </c>
      <c r="J134" s="5">
        <v>343</v>
      </c>
    </row>
    <row r="135" spans="1:10" ht="17.25" thickBot="1">
      <c r="A135" s="3" t="s">
        <v>14031</v>
      </c>
      <c r="B135" s="3" t="s">
        <v>36</v>
      </c>
      <c r="C135" s="4">
        <v>2227</v>
      </c>
      <c r="D135" s="4">
        <v>1590</v>
      </c>
      <c r="E135" s="5">
        <v>745</v>
      </c>
      <c r="F135" s="5">
        <v>98</v>
      </c>
      <c r="G135" s="5">
        <v>705</v>
      </c>
      <c r="H135" s="4">
        <v>1548</v>
      </c>
      <c r="I135" s="5">
        <v>42</v>
      </c>
      <c r="J135" s="5">
        <v>637</v>
      </c>
    </row>
    <row r="136" spans="1:10" ht="23.25" thickBot="1">
      <c r="A136" s="3"/>
      <c r="B136" s="3" t="s">
        <v>37</v>
      </c>
      <c r="C136" s="5">
        <v>641</v>
      </c>
      <c r="D136" s="5">
        <v>641</v>
      </c>
      <c r="E136" s="5">
        <v>346</v>
      </c>
      <c r="F136" s="5">
        <v>23</v>
      </c>
      <c r="G136" s="5">
        <v>258</v>
      </c>
      <c r="H136" s="5">
        <v>627</v>
      </c>
      <c r="I136" s="5">
        <v>14</v>
      </c>
      <c r="J136" s="5">
        <v>0</v>
      </c>
    </row>
    <row r="137" spans="1:10" ht="17.25" thickBot="1">
      <c r="A137" s="3"/>
      <c r="B137" s="3" t="s">
        <v>14030</v>
      </c>
      <c r="C137" s="5">
        <v>687</v>
      </c>
      <c r="D137" s="5">
        <v>397</v>
      </c>
      <c r="E137" s="5">
        <v>169</v>
      </c>
      <c r="F137" s="5">
        <v>42</v>
      </c>
      <c r="G137" s="5">
        <v>171</v>
      </c>
      <c r="H137" s="5">
        <v>382</v>
      </c>
      <c r="I137" s="5">
        <v>15</v>
      </c>
      <c r="J137" s="5">
        <v>290</v>
      </c>
    </row>
    <row r="138" spans="1:10" ht="17.25" thickBot="1">
      <c r="A138" s="3"/>
      <c r="B138" s="3" t="s">
        <v>14029</v>
      </c>
      <c r="C138" s="5">
        <v>311</v>
      </c>
      <c r="D138" s="5">
        <v>197</v>
      </c>
      <c r="E138" s="5">
        <v>85</v>
      </c>
      <c r="F138" s="5">
        <v>9</v>
      </c>
      <c r="G138" s="5">
        <v>100</v>
      </c>
      <c r="H138" s="5">
        <v>194</v>
      </c>
      <c r="I138" s="5">
        <v>3</v>
      </c>
      <c r="J138" s="5">
        <v>114</v>
      </c>
    </row>
    <row r="139" spans="1:10" ht="17.25" thickBot="1">
      <c r="A139" s="3"/>
      <c r="B139" s="3" t="s">
        <v>14028</v>
      </c>
      <c r="C139" s="5">
        <v>588</v>
      </c>
      <c r="D139" s="5">
        <v>355</v>
      </c>
      <c r="E139" s="5">
        <v>145</v>
      </c>
      <c r="F139" s="5">
        <v>24</v>
      </c>
      <c r="G139" s="5">
        <v>176</v>
      </c>
      <c r="H139" s="5">
        <v>345</v>
      </c>
      <c r="I139" s="5">
        <v>10</v>
      </c>
      <c r="J139" s="5">
        <v>233</v>
      </c>
    </row>
    <row r="140" spans="1:10" ht="17.25" thickBot="1">
      <c r="A140" s="3" t="s">
        <v>14027</v>
      </c>
      <c r="B140" s="3" t="s">
        <v>36</v>
      </c>
      <c r="C140" s="4">
        <v>3647</v>
      </c>
      <c r="D140" s="4">
        <v>2575</v>
      </c>
      <c r="E140" s="4">
        <v>1634</v>
      </c>
      <c r="F140" s="5">
        <v>127</v>
      </c>
      <c r="G140" s="5">
        <v>766</v>
      </c>
      <c r="H140" s="4">
        <v>2527</v>
      </c>
      <c r="I140" s="5">
        <v>48</v>
      </c>
      <c r="J140" s="4">
        <v>1072</v>
      </c>
    </row>
    <row r="141" spans="1:10" ht="23.25" thickBot="1">
      <c r="A141" s="3"/>
      <c r="B141" s="3" t="s">
        <v>37</v>
      </c>
      <c r="C141" s="4">
        <v>1283</v>
      </c>
      <c r="D141" s="4">
        <v>1283</v>
      </c>
      <c r="E141" s="5">
        <v>830</v>
      </c>
      <c r="F141" s="5">
        <v>44</v>
      </c>
      <c r="G141" s="5">
        <v>387</v>
      </c>
      <c r="H141" s="4">
        <v>1261</v>
      </c>
      <c r="I141" s="5">
        <v>22</v>
      </c>
      <c r="J141" s="5">
        <v>0</v>
      </c>
    </row>
    <row r="142" spans="1:10" ht="17.25" thickBot="1">
      <c r="A142" s="3"/>
      <c r="B142" s="3" t="s">
        <v>14026</v>
      </c>
      <c r="C142" s="4">
        <v>1110</v>
      </c>
      <c r="D142" s="5">
        <v>616</v>
      </c>
      <c r="E142" s="5">
        <v>395</v>
      </c>
      <c r="F142" s="5">
        <v>39</v>
      </c>
      <c r="G142" s="5">
        <v>169</v>
      </c>
      <c r="H142" s="5">
        <v>603</v>
      </c>
      <c r="I142" s="5">
        <v>13</v>
      </c>
      <c r="J142" s="5">
        <v>494</v>
      </c>
    </row>
    <row r="143" spans="1:10" ht="17.25" thickBot="1">
      <c r="A143" s="3"/>
      <c r="B143" s="3" t="s">
        <v>14025</v>
      </c>
      <c r="C143" s="4">
        <v>1254</v>
      </c>
      <c r="D143" s="5">
        <v>676</v>
      </c>
      <c r="E143" s="5">
        <v>409</v>
      </c>
      <c r="F143" s="5">
        <v>44</v>
      </c>
      <c r="G143" s="5">
        <v>210</v>
      </c>
      <c r="H143" s="5">
        <v>663</v>
      </c>
      <c r="I143" s="5">
        <v>13</v>
      </c>
      <c r="J143" s="5">
        <v>578</v>
      </c>
    </row>
    <row r="144" spans="1:10" ht="17.25" thickBot="1">
      <c r="A144" s="3" t="s">
        <v>14024</v>
      </c>
      <c r="B144" s="3" t="s">
        <v>36</v>
      </c>
      <c r="C144" s="4">
        <v>1194</v>
      </c>
      <c r="D144" s="5">
        <v>893</v>
      </c>
      <c r="E144" s="5">
        <v>454</v>
      </c>
      <c r="F144" s="5">
        <v>61</v>
      </c>
      <c r="G144" s="5">
        <v>344</v>
      </c>
      <c r="H144" s="5">
        <v>859</v>
      </c>
      <c r="I144" s="5">
        <v>34</v>
      </c>
      <c r="J144" s="5">
        <v>301</v>
      </c>
    </row>
    <row r="145" spans="1:10" ht="23.25" thickBot="1">
      <c r="A145" s="3"/>
      <c r="B145" s="3" t="s">
        <v>37</v>
      </c>
      <c r="C145" s="5">
        <v>526</v>
      </c>
      <c r="D145" s="5">
        <v>526</v>
      </c>
      <c r="E145" s="5">
        <v>254</v>
      </c>
      <c r="F145" s="5">
        <v>36</v>
      </c>
      <c r="G145" s="5">
        <v>225</v>
      </c>
      <c r="H145" s="5">
        <v>515</v>
      </c>
      <c r="I145" s="5">
        <v>11</v>
      </c>
      <c r="J145" s="5">
        <v>0</v>
      </c>
    </row>
    <row r="146" spans="1:10" ht="23.25" thickBot="1">
      <c r="A146" s="3"/>
      <c r="B146" s="3" t="s">
        <v>14023</v>
      </c>
      <c r="C146" s="5">
        <v>668</v>
      </c>
      <c r="D146" s="5">
        <v>367</v>
      </c>
      <c r="E146" s="5">
        <v>200</v>
      </c>
      <c r="F146" s="5">
        <v>25</v>
      </c>
      <c r="G146" s="5">
        <v>119</v>
      </c>
      <c r="H146" s="5">
        <v>344</v>
      </c>
      <c r="I146" s="5">
        <v>23</v>
      </c>
      <c r="J146" s="5">
        <v>301</v>
      </c>
    </row>
    <row r="147" spans="1:10" ht="23.25" thickBot="1">
      <c r="A147" s="3" t="s">
        <v>97</v>
      </c>
      <c r="B147" s="3"/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</row>
    <row r="148" spans="1:10" ht="18" thickTop="1" thickBot="1">
      <c r="A148" s="42" t="s">
        <v>0</v>
      </c>
      <c r="B148" s="42" t="s">
        <v>1</v>
      </c>
      <c r="C148" s="42" t="s">
        <v>2</v>
      </c>
      <c r="D148" s="42" t="s">
        <v>3</v>
      </c>
      <c r="E148" s="46" t="s">
        <v>4</v>
      </c>
      <c r="F148" s="47"/>
      <c r="G148" s="47"/>
      <c r="H148" s="48"/>
      <c r="I148" s="24" t="s">
        <v>5</v>
      </c>
      <c r="J148" s="42" t="s">
        <v>6</v>
      </c>
    </row>
    <row r="149" spans="1:10" ht="22.5">
      <c r="A149" s="43"/>
      <c r="B149" s="43"/>
      <c r="C149" s="43"/>
      <c r="D149" s="43"/>
      <c r="E149" s="25" t="s">
        <v>7</v>
      </c>
      <c r="F149" s="25" t="s">
        <v>9</v>
      </c>
      <c r="G149" s="25" t="s">
        <v>27</v>
      </c>
      <c r="H149" s="45" t="s">
        <v>29</v>
      </c>
      <c r="I149" s="25" t="s">
        <v>3</v>
      </c>
      <c r="J149" s="43"/>
    </row>
    <row r="150" spans="1:10" ht="17.25" thickBot="1">
      <c r="A150" s="44"/>
      <c r="B150" s="44"/>
      <c r="C150" s="44"/>
      <c r="D150" s="44"/>
      <c r="E150" s="26" t="s">
        <v>14022</v>
      </c>
      <c r="F150" s="26" t="s">
        <v>14021</v>
      </c>
      <c r="G150" s="26" t="s">
        <v>14020</v>
      </c>
      <c r="H150" s="44"/>
      <c r="I150" s="26"/>
      <c r="J150" s="44"/>
    </row>
    <row r="151" spans="1:10" ht="17.25" thickBot="1">
      <c r="A151" s="3" t="s">
        <v>30</v>
      </c>
      <c r="B151" s="3"/>
      <c r="C151" s="4">
        <v>19781</v>
      </c>
      <c r="D151" s="4">
        <v>14561</v>
      </c>
      <c r="E151" s="4">
        <v>8483</v>
      </c>
      <c r="F151" s="5">
        <v>631</v>
      </c>
      <c r="G151" s="4">
        <v>5155</v>
      </c>
      <c r="H151" s="4">
        <v>14269</v>
      </c>
      <c r="I151" s="5">
        <v>292</v>
      </c>
      <c r="J151" s="4">
        <v>5220</v>
      </c>
    </row>
    <row r="152" spans="1:10" ht="23.25" thickBot="1">
      <c r="A152" s="3" t="s">
        <v>31</v>
      </c>
      <c r="B152" s="3"/>
      <c r="C152" s="5">
        <v>66</v>
      </c>
      <c r="D152" s="5">
        <v>63</v>
      </c>
      <c r="E152" s="5">
        <v>32</v>
      </c>
      <c r="F152" s="5">
        <v>4</v>
      </c>
      <c r="G152" s="5">
        <v>26</v>
      </c>
      <c r="H152" s="5">
        <v>62</v>
      </c>
      <c r="I152" s="5">
        <v>1</v>
      </c>
      <c r="J152" s="5">
        <v>3</v>
      </c>
    </row>
    <row r="153" spans="1:10" ht="23.25" thickBot="1">
      <c r="A153" s="3" t="s">
        <v>32</v>
      </c>
      <c r="B153" s="3"/>
      <c r="C153" s="4">
        <v>1463</v>
      </c>
      <c r="D153" s="4">
        <v>1462</v>
      </c>
      <c r="E153" s="5">
        <v>981</v>
      </c>
      <c r="F153" s="5">
        <v>96</v>
      </c>
      <c r="G153" s="5">
        <v>364</v>
      </c>
      <c r="H153" s="4">
        <v>1441</v>
      </c>
      <c r="I153" s="5">
        <v>21</v>
      </c>
      <c r="J153" s="5">
        <v>1</v>
      </c>
    </row>
    <row r="154" spans="1:10" ht="23.25" thickBot="1">
      <c r="A154" s="3" t="s">
        <v>33</v>
      </c>
      <c r="B154" s="3"/>
      <c r="C154" s="5">
        <v>41</v>
      </c>
      <c r="D154" s="5">
        <v>11</v>
      </c>
      <c r="E154" s="5">
        <v>7</v>
      </c>
      <c r="F154" s="5">
        <v>3</v>
      </c>
      <c r="G154" s="5">
        <v>1</v>
      </c>
      <c r="H154" s="5">
        <v>11</v>
      </c>
      <c r="I154" s="5">
        <v>0</v>
      </c>
      <c r="J154" s="5">
        <v>30</v>
      </c>
    </row>
    <row r="155" spans="1:10" ht="23.25" thickBot="1">
      <c r="A155" s="3" t="s">
        <v>34</v>
      </c>
      <c r="B155" s="3"/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</row>
    <row r="156" spans="1:10" ht="17.25" thickBot="1">
      <c r="A156" s="3" t="s">
        <v>14019</v>
      </c>
      <c r="B156" s="3" t="s">
        <v>36</v>
      </c>
      <c r="C156" s="4">
        <v>5857</v>
      </c>
      <c r="D156" s="4">
        <v>4255</v>
      </c>
      <c r="E156" s="4">
        <v>2430</v>
      </c>
      <c r="F156" s="5">
        <v>165</v>
      </c>
      <c r="G156" s="4">
        <v>1572</v>
      </c>
      <c r="H156" s="4">
        <v>4167</v>
      </c>
      <c r="I156" s="5">
        <v>88</v>
      </c>
      <c r="J156" s="4">
        <v>1602</v>
      </c>
    </row>
    <row r="157" spans="1:10" ht="23.25" thickBot="1">
      <c r="A157" s="3"/>
      <c r="B157" s="3" t="s">
        <v>37</v>
      </c>
      <c r="C157" s="4">
        <v>2229</v>
      </c>
      <c r="D157" s="4">
        <v>2229</v>
      </c>
      <c r="E157" s="4">
        <v>1379</v>
      </c>
      <c r="F157" s="5">
        <v>59</v>
      </c>
      <c r="G157" s="5">
        <v>746</v>
      </c>
      <c r="H157" s="4">
        <v>2184</v>
      </c>
      <c r="I157" s="5">
        <v>45</v>
      </c>
      <c r="J157" s="5">
        <v>0</v>
      </c>
    </row>
    <row r="158" spans="1:10" ht="17.25" thickBot="1">
      <c r="A158" s="3"/>
      <c r="B158" s="3" t="s">
        <v>14018</v>
      </c>
      <c r="C158" s="4">
        <v>1034</v>
      </c>
      <c r="D158" s="5">
        <v>583</v>
      </c>
      <c r="E158" s="5">
        <v>297</v>
      </c>
      <c r="F158" s="5">
        <v>24</v>
      </c>
      <c r="G158" s="5">
        <v>244</v>
      </c>
      <c r="H158" s="5">
        <v>565</v>
      </c>
      <c r="I158" s="5">
        <v>18</v>
      </c>
      <c r="J158" s="5">
        <v>451</v>
      </c>
    </row>
    <row r="159" spans="1:10" ht="17.25" thickBot="1">
      <c r="A159" s="3"/>
      <c r="B159" s="3" t="s">
        <v>14017</v>
      </c>
      <c r="C159" s="5">
        <v>984</v>
      </c>
      <c r="D159" s="5">
        <v>547</v>
      </c>
      <c r="E159" s="5">
        <v>299</v>
      </c>
      <c r="F159" s="5">
        <v>37</v>
      </c>
      <c r="G159" s="5">
        <v>195</v>
      </c>
      <c r="H159" s="5">
        <v>531</v>
      </c>
      <c r="I159" s="5">
        <v>16</v>
      </c>
      <c r="J159" s="5">
        <v>437</v>
      </c>
    </row>
    <row r="160" spans="1:10" ht="17.25" thickBot="1">
      <c r="A160" s="3"/>
      <c r="B160" s="3" t="s">
        <v>14016</v>
      </c>
      <c r="C160" s="4">
        <v>1610</v>
      </c>
      <c r="D160" s="5">
        <v>896</v>
      </c>
      <c r="E160" s="5">
        <v>455</v>
      </c>
      <c r="F160" s="5">
        <v>45</v>
      </c>
      <c r="G160" s="5">
        <v>387</v>
      </c>
      <c r="H160" s="5">
        <v>887</v>
      </c>
      <c r="I160" s="5">
        <v>9</v>
      </c>
      <c r="J160" s="5">
        <v>714</v>
      </c>
    </row>
    <row r="161" spans="1:10" ht="17.25" thickBot="1">
      <c r="A161" s="3" t="s">
        <v>14015</v>
      </c>
      <c r="B161" s="3" t="s">
        <v>36</v>
      </c>
      <c r="C161" s="4">
        <v>1754</v>
      </c>
      <c r="D161" s="4">
        <v>1299</v>
      </c>
      <c r="E161" s="5">
        <v>889</v>
      </c>
      <c r="F161" s="5">
        <v>38</v>
      </c>
      <c r="G161" s="5">
        <v>343</v>
      </c>
      <c r="H161" s="4">
        <v>1270</v>
      </c>
      <c r="I161" s="5">
        <v>29</v>
      </c>
      <c r="J161" s="5">
        <v>455</v>
      </c>
    </row>
    <row r="162" spans="1:10" ht="23.25" thickBot="1">
      <c r="A162" s="3"/>
      <c r="B162" s="3" t="s">
        <v>37</v>
      </c>
      <c r="C162" s="5">
        <v>810</v>
      </c>
      <c r="D162" s="5">
        <v>810</v>
      </c>
      <c r="E162" s="5">
        <v>575</v>
      </c>
      <c r="F162" s="5">
        <v>15</v>
      </c>
      <c r="G162" s="5">
        <v>201</v>
      </c>
      <c r="H162" s="5">
        <v>791</v>
      </c>
      <c r="I162" s="5">
        <v>19</v>
      </c>
      <c r="J162" s="5">
        <v>0</v>
      </c>
    </row>
    <row r="163" spans="1:10" ht="23.25" thickBot="1">
      <c r="A163" s="3"/>
      <c r="B163" s="3" t="s">
        <v>14014</v>
      </c>
      <c r="C163" s="5">
        <v>944</v>
      </c>
      <c r="D163" s="5">
        <v>489</v>
      </c>
      <c r="E163" s="5">
        <v>314</v>
      </c>
      <c r="F163" s="5">
        <v>23</v>
      </c>
      <c r="G163" s="5">
        <v>142</v>
      </c>
      <c r="H163" s="5">
        <v>479</v>
      </c>
      <c r="I163" s="5">
        <v>10</v>
      </c>
      <c r="J163" s="5">
        <v>455</v>
      </c>
    </row>
    <row r="164" spans="1:10" ht="17.25" thickBot="1">
      <c r="A164" s="3" t="s">
        <v>14013</v>
      </c>
      <c r="B164" s="3" t="s">
        <v>36</v>
      </c>
      <c r="C164" s="4">
        <v>2011</v>
      </c>
      <c r="D164" s="4">
        <v>1451</v>
      </c>
      <c r="E164" s="5">
        <v>876</v>
      </c>
      <c r="F164" s="5">
        <v>58</v>
      </c>
      <c r="G164" s="5">
        <v>471</v>
      </c>
      <c r="H164" s="4">
        <v>1405</v>
      </c>
      <c r="I164" s="5">
        <v>46</v>
      </c>
      <c r="J164" s="5">
        <v>560</v>
      </c>
    </row>
    <row r="165" spans="1:10" ht="23.25" thickBot="1">
      <c r="A165" s="3"/>
      <c r="B165" s="3" t="s">
        <v>37</v>
      </c>
      <c r="C165" s="5">
        <v>841</v>
      </c>
      <c r="D165" s="5">
        <v>841</v>
      </c>
      <c r="E165" s="5">
        <v>534</v>
      </c>
      <c r="F165" s="5">
        <v>22</v>
      </c>
      <c r="G165" s="5">
        <v>263</v>
      </c>
      <c r="H165" s="5">
        <v>819</v>
      </c>
      <c r="I165" s="5">
        <v>22</v>
      </c>
      <c r="J165" s="5">
        <v>0</v>
      </c>
    </row>
    <row r="166" spans="1:10" ht="23.25" thickBot="1">
      <c r="A166" s="3"/>
      <c r="B166" s="3" t="s">
        <v>14012</v>
      </c>
      <c r="C166" s="4">
        <v>1170</v>
      </c>
      <c r="D166" s="5">
        <v>610</v>
      </c>
      <c r="E166" s="5">
        <v>342</v>
      </c>
      <c r="F166" s="5">
        <v>36</v>
      </c>
      <c r="G166" s="5">
        <v>208</v>
      </c>
      <c r="H166" s="5">
        <v>586</v>
      </c>
      <c r="I166" s="5">
        <v>24</v>
      </c>
      <c r="J166" s="5">
        <v>560</v>
      </c>
    </row>
    <row r="167" spans="1:10" ht="17.25" thickBot="1">
      <c r="A167" s="3" t="s">
        <v>14011</v>
      </c>
      <c r="B167" s="3" t="s">
        <v>36</v>
      </c>
      <c r="C167" s="4">
        <v>3681</v>
      </c>
      <c r="D167" s="4">
        <v>2594</v>
      </c>
      <c r="E167" s="4">
        <v>1398</v>
      </c>
      <c r="F167" s="5">
        <v>91</v>
      </c>
      <c r="G167" s="4">
        <v>1068</v>
      </c>
      <c r="H167" s="4">
        <v>2557</v>
      </c>
      <c r="I167" s="5">
        <v>37</v>
      </c>
      <c r="J167" s="4">
        <v>1087</v>
      </c>
    </row>
    <row r="168" spans="1:10" ht="23.25" thickBot="1">
      <c r="A168" s="3"/>
      <c r="B168" s="3" t="s">
        <v>37</v>
      </c>
      <c r="C168" s="4">
        <v>1382</v>
      </c>
      <c r="D168" s="4">
        <v>1382</v>
      </c>
      <c r="E168" s="5">
        <v>789</v>
      </c>
      <c r="F168" s="5">
        <v>41</v>
      </c>
      <c r="G168" s="5">
        <v>540</v>
      </c>
      <c r="H168" s="4">
        <v>1370</v>
      </c>
      <c r="I168" s="5">
        <v>12</v>
      </c>
      <c r="J168" s="5">
        <v>0</v>
      </c>
    </row>
    <row r="169" spans="1:10" ht="17.25" thickBot="1">
      <c r="A169" s="3"/>
      <c r="B169" s="3" t="s">
        <v>14010</v>
      </c>
      <c r="C169" s="4">
        <v>1292</v>
      </c>
      <c r="D169" s="5">
        <v>658</v>
      </c>
      <c r="E169" s="5">
        <v>340</v>
      </c>
      <c r="F169" s="5">
        <v>29</v>
      </c>
      <c r="G169" s="5">
        <v>276</v>
      </c>
      <c r="H169" s="5">
        <v>645</v>
      </c>
      <c r="I169" s="5">
        <v>13</v>
      </c>
      <c r="J169" s="5">
        <v>634</v>
      </c>
    </row>
    <row r="170" spans="1:10" ht="17.25" thickBot="1">
      <c r="A170" s="3"/>
      <c r="B170" s="3" t="s">
        <v>14009</v>
      </c>
      <c r="C170" s="4">
        <v>1007</v>
      </c>
      <c r="D170" s="5">
        <v>554</v>
      </c>
      <c r="E170" s="5">
        <v>269</v>
      </c>
      <c r="F170" s="5">
        <v>21</v>
      </c>
      <c r="G170" s="5">
        <v>252</v>
      </c>
      <c r="H170" s="5">
        <v>542</v>
      </c>
      <c r="I170" s="5">
        <v>12</v>
      </c>
      <c r="J170" s="5">
        <v>453</v>
      </c>
    </row>
    <row r="171" spans="1:10" ht="17.25" thickBot="1">
      <c r="A171" s="3" t="s">
        <v>14008</v>
      </c>
      <c r="B171" s="3" t="s">
        <v>36</v>
      </c>
      <c r="C171" s="4">
        <v>1811</v>
      </c>
      <c r="D171" s="4">
        <v>1258</v>
      </c>
      <c r="E171" s="5">
        <v>718</v>
      </c>
      <c r="F171" s="5">
        <v>78</v>
      </c>
      <c r="G171" s="5">
        <v>431</v>
      </c>
      <c r="H171" s="4">
        <v>1227</v>
      </c>
      <c r="I171" s="5">
        <v>31</v>
      </c>
      <c r="J171" s="5">
        <v>553</v>
      </c>
    </row>
    <row r="172" spans="1:10" ht="23.25" thickBot="1">
      <c r="A172" s="3"/>
      <c r="B172" s="3" t="s">
        <v>37</v>
      </c>
      <c r="C172" s="5">
        <v>703</v>
      </c>
      <c r="D172" s="5">
        <v>703</v>
      </c>
      <c r="E172" s="5">
        <v>429</v>
      </c>
      <c r="F172" s="5">
        <v>27</v>
      </c>
      <c r="G172" s="5">
        <v>236</v>
      </c>
      <c r="H172" s="5">
        <v>692</v>
      </c>
      <c r="I172" s="5">
        <v>11</v>
      </c>
      <c r="J172" s="5">
        <v>0</v>
      </c>
    </row>
    <row r="173" spans="1:10" ht="23.25" thickBot="1">
      <c r="A173" s="3"/>
      <c r="B173" s="3" t="s">
        <v>14007</v>
      </c>
      <c r="C173" s="4">
        <v>1108</v>
      </c>
      <c r="D173" s="5">
        <v>555</v>
      </c>
      <c r="E173" s="5">
        <v>289</v>
      </c>
      <c r="F173" s="5">
        <v>51</v>
      </c>
      <c r="G173" s="5">
        <v>195</v>
      </c>
      <c r="H173" s="5">
        <v>535</v>
      </c>
      <c r="I173" s="5">
        <v>20</v>
      </c>
      <c r="J173" s="5">
        <v>553</v>
      </c>
    </row>
    <row r="174" spans="1:10" ht="17.25" thickBot="1">
      <c r="A174" s="3" t="s">
        <v>14006</v>
      </c>
      <c r="B174" s="3" t="s">
        <v>36</v>
      </c>
      <c r="C174" s="4">
        <v>1755</v>
      </c>
      <c r="D174" s="4">
        <v>1217</v>
      </c>
      <c r="E174" s="5">
        <v>652</v>
      </c>
      <c r="F174" s="5">
        <v>46</v>
      </c>
      <c r="G174" s="5">
        <v>497</v>
      </c>
      <c r="H174" s="4">
        <v>1195</v>
      </c>
      <c r="I174" s="5">
        <v>22</v>
      </c>
      <c r="J174" s="5">
        <v>538</v>
      </c>
    </row>
    <row r="175" spans="1:10" ht="23.25" thickBot="1">
      <c r="A175" s="3"/>
      <c r="B175" s="3" t="s">
        <v>37</v>
      </c>
      <c r="C175" s="5">
        <v>644</v>
      </c>
      <c r="D175" s="5">
        <v>644</v>
      </c>
      <c r="E175" s="5">
        <v>367</v>
      </c>
      <c r="F175" s="5">
        <v>17</v>
      </c>
      <c r="G175" s="5">
        <v>249</v>
      </c>
      <c r="H175" s="5">
        <v>633</v>
      </c>
      <c r="I175" s="5">
        <v>11</v>
      </c>
      <c r="J175" s="5">
        <v>0</v>
      </c>
    </row>
    <row r="176" spans="1:10" ht="23.25" thickBot="1">
      <c r="A176" s="3"/>
      <c r="B176" s="3" t="s">
        <v>14005</v>
      </c>
      <c r="C176" s="4">
        <v>1111</v>
      </c>
      <c r="D176" s="5">
        <v>573</v>
      </c>
      <c r="E176" s="5">
        <v>285</v>
      </c>
      <c r="F176" s="5">
        <v>29</v>
      </c>
      <c r="G176" s="5">
        <v>248</v>
      </c>
      <c r="H176" s="5">
        <v>562</v>
      </c>
      <c r="I176" s="5">
        <v>11</v>
      </c>
      <c r="J176" s="5">
        <v>538</v>
      </c>
    </row>
    <row r="177" spans="1:10" ht="17.25" thickBot="1">
      <c r="A177" s="3" t="s">
        <v>14004</v>
      </c>
      <c r="B177" s="3" t="s">
        <v>36</v>
      </c>
      <c r="C177" s="4">
        <v>1342</v>
      </c>
      <c r="D177" s="5">
        <v>950</v>
      </c>
      <c r="E177" s="5">
        <v>499</v>
      </c>
      <c r="F177" s="5">
        <v>52</v>
      </c>
      <c r="G177" s="5">
        <v>382</v>
      </c>
      <c r="H177" s="5">
        <v>933</v>
      </c>
      <c r="I177" s="5">
        <v>17</v>
      </c>
      <c r="J177" s="5">
        <v>392</v>
      </c>
    </row>
    <row r="178" spans="1:10" ht="23.25" thickBot="1">
      <c r="A178" s="3"/>
      <c r="B178" s="3" t="s">
        <v>37</v>
      </c>
      <c r="C178" s="5">
        <v>483</v>
      </c>
      <c r="D178" s="5">
        <v>483</v>
      </c>
      <c r="E178" s="5">
        <v>272</v>
      </c>
      <c r="F178" s="5">
        <v>12</v>
      </c>
      <c r="G178" s="5">
        <v>195</v>
      </c>
      <c r="H178" s="5">
        <v>479</v>
      </c>
      <c r="I178" s="5">
        <v>4</v>
      </c>
      <c r="J178" s="5">
        <v>0</v>
      </c>
    </row>
    <row r="179" spans="1:10" ht="23.25" thickBot="1">
      <c r="A179" s="3"/>
      <c r="B179" s="3" t="s">
        <v>14003</v>
      </c>
      <c r="C179" s="5">
        <v>859</v>
      </c>
      <c r="D179" s="5">
        <v>467</v>
      </c>
      <c r="E179" s="5">
        <v>227</v>
      </c>
      <c r="F179" s="5">
        <v>40</v>
      </c>
      <c r="G179" s="5">
        <v>187</v>
      </c>
      <c r="H179" s="5">
        <v>454</v>
      </c>
      <c r="I179" s="5">
        <v>13</v>
      </c>
      <c r="J179" s="5">
        <v>392</v>
      </c>
    </row>
    <row r="180" spans="1:10" ht="23.25" thickBot="1">
      <c r="A180" s="3" t="s">
        <v>97</v>
      </c>
      <c r="B180" s="3"/>
      <c r="C180" s="5">
        <v>0</v>
      </c>
      <c r="D180" s="5">
        <v>1</v>
      </c>
      <c r="E180" s="5">
        <v>1</v>
      </c>
      <c r="F180" s="5">
        <v>0</v>
      </c>
      <c r="G180" s="5">
        <v>0</v>
      </c>
      <c r="H180" s="5">
        <v>1</v>
      </c>
      <c r="I180" s="5">
        <v>0</v>
      </c>
      <c r="J180" s="5">
        <v>-1</v>
      </c>
    </row>
  </sheetData>
  <mergeCells count="28">
    <mergeCell ref="J114:J116"/>
    <mergeCell ref="H115:H116"/>
    <mergeCell ref="A70:A72"/>
    <mergeCell ref="J148:J150"/>
    <mergeCell ref="H149:H150"/>
    <mergeCell ref="A148:A150"/>
    <mergeCell ref="B148:B150"/>
    <mergeCell ref="C148:C150"/>
    <mergeCell ref="D148:D150"/>
    <mergeCell ref="E148:H148"/>
    <mergeCell ref="A114:A116"/>
    <mergeCell ref="B114:B116"/>
    <mergeCell ref="C114:C116"/>
    <mergeCell ref="D114:D116"/>
    <mergeCell ref="E114:H114"/>
    <mergeCell ref="B70:B72"/>
    <mergeCell ref="C70:C72"/>
    <mergeCell ref="D70:D72"/>
    <mergeCell ref="E70:H70"/>
    <mergeCell ref="J1:J3"/>
    <mergeCell ref="H2:H3"/>
    <mergeCell ref="J70:J72"/>
    <mergeCell ref="H71:H72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8DFEC-8603-4DDB-89A4-E7E55B40DF26}">
  <sheetPr>
    <tabColor theme="9" tint="0.59999389629810485"/>
  </sheetPr>
  <dimension ref="A1:X12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14178</v>
      </c>
      <c r="F3" s="26" t="s">
        <v>14177</v>
      </c>
      <c r="G3" s="26" t="s">
        <v>14176</v>
      </c>
      <c r="H3" s="26" t="s">
        <v>14175</v>
      </c>
      <c r="I3" s="44"/>
      <c r="J3" s="26"/>
      <c r="K3" s="44"/>
      <c r="U3" t="s">
        <v>3</v>
      </c>
      <c r="V3" t="str">
        <f t="shared" si="0"/>
        <v>김원이</v>
      </c>
      <c r="W3" t="str">
        <f t="shared" si="0"/>
        <v>황규원</v>
      </c>
      <c r="X3" t="str">
        <f t="shared" si="0"/>
        <v>박지원</v>
      </c>
    </row>
    <row r="4" spans="1:24" ht="17.25" thickBot="1">
      <c r="A4" s="3" t="s">
        <v>30</v>
      </c>
      <c r="B4" s="3"/>
      <c r="C4" s="4">
        <v>189615</v>
      </c>
      <c r="D4" s="4">
        <v>128688</v>
      </c>
      <c r="E4" s="4">
        <v>62065</v>
      </c>
      <c r="F4" s="4">
        <v>2554</v>
      </c>
      <c r="G4" s="4">
        <v>47528</v>
      </c>
      <c r="H4" s="4">
        <v>15122</v>
      </c>
      <c r="I4" s="4">
        <v>127269</v>
      </c>
      <c r="J4" s="4">
        <v>1419</v>
      </c>
      <c r="K4" s="4">
        <v>60927</v>
      </c>
      <c r="V4" s="8"/>
      <c r="W4" s="8"/>
      <c r="X4" s="8"/>
    </row>
    <row r="5" spans="1:24" ht="23.25" thickBot="1">
      <c r="A5" s="3" t="s">
        <v>31</v>
      </c>
      <c r="B5" s="3"/>
      <c r="C5" s="5">
        <v>721</v>
      </c>
      <c r="D5" s="5">
        <v>685</v>
      </c>
      <c r="E5" s="5">
        <v>283</v>
      </c>
      <c r="F5" s="5">
        <v>36</v>
      </c>
      <c r="G5" s="5">
        <v>233</v>
      </c>
      <c r="H5" s="5">
        <v>109</v>
      </c>
      <c r="I5" s="5">
        <v>661</v>
      </c>
      <c r="J5" s="5">
        <v>24</v>
      </c>
      <c r="K5" s="5">
        <v>36</v>
      </c>
      <c r="T5" t="s">
        <v>2929</v>
      </c>
      <c r="U5">
        <f>SUMIF($A:$A,"합계",D:D)</f>
        <v>128688</v>
      </c>
      <c r="V5">
        <f>SUMIF($A:$A,"합계",E:E)</f>
        <v>62065</v>
      </c>
      <c r="W5">
        <f>SUMIF($A:$A,"합계",F:F)</f>
        <v>2554</v>
      </c>
      <c r="X5">
        <f>SUMIF($A:$A,"합계",G:G)</f>
        <v>47528</v>
      </c>
    </row>
    <row r="6" spans="1:24" ht="23.25" thickBot="1">
      <c r="A6" s="3" t="s">
        <v>32</v>
      </c>
      <c r="B6" s="3"/>
      <c r="C6" s="4">
        <v>9700</v>
      </c>
      <c r="D6" s="4">
        <v>9677</v>
      </c>
      <c r="E6" s="4">
        <v>5048</v>
      </c>
      <c r="F6" s="5">
        <v>330</v>
      </c>
      <c r="G6" s="4">
        <v>2950</v>
      </c>
      <c r="H6" s="4">
        <v>1212</v>
      </c>
      <c r="I6" s="4">
        <v>9540</v>
      </c>
      <c r="J6" s="5">
        <v>137</v>
      </c>
      <c r="K6" s="5">
        <v>23</v>
      </c>
      <c r="T6" t="s">
        <v>2930</v>
      </c>
      <c r="U6">
        <f>U5-U7</f>
        <v>54972</v>
      </c>
      <c r="V6">
        <f>V5-V7</f>
        <v>24458</v>
      </c>
      <c r="W6">
        <f>W5-W7</f>
        <v>1333</v>
      </c>
      <c r="X6">
        <f>X5-X7</f>
        <v>21527</v>
      </c>
    </row>
    <row r="7" spans="1:24" ht="23.25" thickBot="1">
      <c r="A7" s="3" t="s">
        <v>33</v>
      </c>
      <c r="B7" s="3"/>
      <c r="C7" s="5">
        <v>283</v>
      </c>
      <c r="D7" s="5">
        <v>54</v>
      </c>
      <c r="E7" s="5">
        <v>37</v>
      </c>
      <c r="F7" s="5">
        <v>2</v>
      </c>
      <c r="G7" s="5">
        <v>12</v>
      </c>
      <c r="H7" s="5">
        <v>3</v>
      </c>
      <c r="I7" s="5">
        <v>54</v>
      </c>
      <c r="J7" s="5">
        <v>0</v>
      </c>
      <c r="K7" s="5">
        <v>229</v>
      </c>
      <c r="T7" t="s">
        <v>2931</v>
      </c>
      <c r="U7">
        <f>U11+U10+U9</f>
        <v>73716</v>
      </c>
      <c r="V7">
        <f>V11+V10+V9</f>
        <v>37607</v>
      </c>
      <c r="W7">
        <f>W11+W10+W9</f>
        <v>1221</v>
      </c>
      <c r="X7">
        <f>X11+X10+X9</f>
        <v>26001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14174</v>
      </c>
      <c r="B9" s="3" t="s">
        <v>36</v>
      </c>
      <c r="C9" s="4">
        <v>9565</v>
      </c>
      <c r="D9" s="4">
        <v>6130</v>
      </c>
      <c r="E9" s="4">
        <v>3052</v>
      </c>
      <c r="F9" s="5">
        <v>147</v>
      </c>
      <c r="G9" s="4">
        <v>2294</v>
      </c>
      <c r="H9" s="5">
        <v>533</v>
      </c>
      <c r="I9" s="4">
        <v>6026</v>
      </c>
      <c r="J9" s="5">
        <v>104</v>
      </c>
      <c r="K9" s="4">
        <v>3435</v>
      </c>
      <c r="T9" t="s">
        <v>2934</v>
      </c>
      <c r="U9">
        <f>SUMIF($A:$A,"거소·선상투표",D:D)+SUMIF($A:$A,"국외부재자투표",D:D)+SUMIF($A:$A,"국외부재자투표(공관)",D:D)</f>
        <v>740</v>
      </c>
      <c r="V9">
        <f t="shared" ref="V9:X11" si="1">SUMIF($A:$A,"거소·선상투표",E:E)+SUMIF($A:$A,"국외부재자투표",E:E)+SUMIF($A:$A,"국외부재자투표(공관)",E:E)</f>
        <v>321</v>
      </c>
      <c r="W9">
        <f t="shared" si="1"/>
        <v>38</v>
      </c>
      <c r="X9">
        <f t="shared" si="1"/>
        <v>245</v>
      </c>
    </row>
    <row r="10" spans="1:24" ht="23.25" thickBot="1">
      <c r="A10" s="3"/>
      <c r="B10" s="3" t="s">
        <v>37</v>
      </c>
      <c r="C10" s="4">
        <v>3255</v>
      </c>
      <c r="D10" s="4">
        <v>3255</v>
      </c>
      <c r="E10" s="4">
        <v>1769</v>
      </c>
      <c r="F10" s="5">
        <v>48</v>
      </c>
      <c r="G10" s="4">
        <v>1126</v>
      </c>
      <c r="H10" s="5">
        <v>269</v>
      </c>
      <c r="I10" s="4">
        <v>3212</v>
      </c>
      <c r="J10" s="5">
        <v>43</v>
      </c>
      <c r="K10" s="5">
        <v>0</v>
      </c>
      <c r="T10" t="s">
        <v>2932</v>
      </c>
      <c r="U10">
        <f>SUMIF($B:$B,"관내사전투표",D:D)</f>
        <v>63299</v>
      </c>
      <c r="V10">
        <f t="shared" ref="V10:X12" si="2">SUMIF($B:$B,"관내사전투표",E:E)</f>
        <v>32238</v>
      </c>
      <c r="W10">
        <f t="shared" si="2"/>
        <v>853</v>
      </c>
      <c r="X10">
        <f t="shared" si="2"/>
        <v>22806</v>
      </c>
    </row>
    <row r="11" spans="1:24" ht="23.25" thickBot="1">
      <c r="A11" s="3"/>
      <c r="B11" s="3" t="s">
        <v>14173</v>
      </c>
      <c r="C11" s="4">
        <v>1721</v>
      </c>
      <c r="D11" s="5">
        <v>808</v>
      </c>
      <c r="E11" s="5">
        <v>364</v>
      </c>
      <c r="F11" s="5">
        <v>26</v>
      </c>
      <c r="G11" s="5">
        <v>319</v>
      </c>
      <c r="H11" s="5">
        <v>81</v>
      </c>
      <c r="I11" s="5">
        <v>790</v>
      </c>
      <c r="J11" s="5">
        <v>18</v>
      </c>
      <c r="K11" s="5">
        <v>913</v>
      </c>
      <c r="T11" t="s">
        <v>2933</v>
      </c>
      <c r="U11">
        <f>SUMIF($A:$A,"관외사전투표",D:D)</f>
        <v>9677</v>
      </c>
      <c r="V11">
        <f t="shared" ref="V11:X13" si="3">SUMIF($A:$A,"관외사전투표",E:E)</f>
        <v>5048</v>
      </c>
      <c r="W11">
        <f t="shared" si="3"/>
        <v>330</v>
      </c>
      <c r="X11">
        <f t="shared" si="3"/>
        <v>2950</v>
      </c>
    </row>
    <row r="12" spans="1:24" ht="23.25" thickBot="1">
      <c r="A12" s="3"/>
      <c r="B12" s="3" t="s">
        <v>14172</v>
      </c>
      <c r="C12" s="4">
        <v>1501</v>
      </c>
      <c r="D12" s="5">
        <v>602</v>
      </c>
      <c r="E12" s="5">
        <v>287</v>
      </c>
      <c r="F12" s="5">
        <v>16</v>
      </c>
      <c r="G12" s="5">
        <v>239</v>
      </c>
      <c r="H12" s="5">
        <v>48</v>
      </c>
      <c r="I12" s="5">
        <v>590</v>
      </c>
      <c r="J12" s="5">
        <v>12</v>
      </c>
      <c r="K12" s="5">
        <v>899</v>
      </c>
    </row>
    <row r="13" spans="1:24" ht="23.25" thickBot="1">
      <c r="A13" s="3"/>
      <c r="B13" s="3" t="s">
        <v>14171</v>
      </c>
      <c r="C13" s="4">
        <v>1485</v>
      </c>
      <c r="D13" s="5">
        <v>761</v>
      </c>
      <c r="E13" s="5">
        <v>331</v>
      </c>
      <c r="F13" s="5">
        <v>19</v>
      </c>
      <c r="G13" s="5">
        <v>330</v>
      </c>
      <c r="H13" s="5">
        <v>72</v>
      </c>
      <c r="I13" s="5">
        <v>752</v>
      </c>
      <c r="J13" s="5">
        <v>9</v>
      </c>
      <c r="K13" s="5">
        <v>724</v>
      </c>
    </row>
    <row r="14" spans="1:24" ht="23.25" thickBot="1">
      <c r="A14" s="3"/>
      <c r="B14" s="3" t="s">
        <v>14170</v>
      </c>
      <c r="C14" s="4">
        <v>1603</v>
      </c>
      <c r="D14" s="5">
        <v>704</v>
      </c>
      <c r="E14" s="5">
        <v>301</v>
      </c>
      <c r="F14" s="5">
        <v>38</v>
      </c>
      <c r="G14" s="5">
        <v>280</v>
      </c>
      <c r="H14" s="5">
        <v>63</v>
      </c>
      <c r="I14" s="5">
        <v>682</v>
      </c>
      <c r="J14" s="5">
        <v>22</v>
      </c>
      <c r="K14" s="5">
        <v>899</v>
      </c>
      <c r="U14" s="8"/>
      <c r="V14" s="8"/>
      <c r="W14" s="8"/>
      <c r="X14" s="8"/>
    </row>
    <row r="15" spans="1:24" ht="17.25" thickBot="1">
      <c r="A15" s="3" t="s">
        <v>14169</v>
      </c>
      <c r="B15" s="3" t="s">
        <v>36</v>
      </c>
      <c r="C15" s="4">
        <v>5029</v>
      </c>
      <c r="D15" s="4">
        <v>3366</v>
      </c>
      <c r="E15" s="4">
        <v>1710</v>
      </c>
      <c r="F15" s="5">
        <v>61</v>
      </c>
      <c r="G15" s="4">
        <v>1261</v>
      </c>
      <c r="H15" s="5">
        <v>296</v>
      </c>
      <c r="I15" s="4">
        <v>3328</v>
      </c>
      <c r="J15" s="5">
        <v>38</v>
      </c>
      <c r="K15" s="4">
        <v>1663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1892</v>
      </c>
      <c r="D16" s="4">
        <v>1892</v>
      </c>
      <c r="E16" s="4">
        <v>1013</v>
      </c>
      <c r="F16" s="5">
        <v>27</v>
      </c>
      <c r="G16" s="5">
        <v>693</v>
      </c>
      <c r="H16" s="5">
        <v>145</v>
      </c>
      <c r="I16" s="4">
        <v>1878</v>
      </c>
      <c r="J16" s="5">
        <v>14</v>
      </c>
      <c r="K16" s="5">
        <v>0</v>
      </c>
    </row>
    <row r="17" spans="1:11" ht="23.25" thickBot="1">
      <c r="A17" s="3"/>
      <c r="B17" s="3" t="s">
        <v>14168</v>
      </c>
      <c r="C17" s="4">
        <v>1744</v>
      </c>
      <c r="D17" s="5">
        <v>817</v>
      </c>
      <c r="E17" s="5">
        <v>379</v>
      </c>
      <c r="F17" s="5">
        <v>23</v>
      </c>
      <c r="G17" s="5">
        <v>328</v>
      </c>
      <c r="H17" s="5">
        <v>73</v>
      </c>
      <c r="I17" s="5">
        <v>803</v>
      </c>
      <c r="J17" s="5">
        <v>14</v>
      </c>
      <c r="K17" s="5">
        <v>927</v>
      </c>
    </row>
    <row r="18" spans="1:11" ht="23.25" thickBot="1">
      <c r="A18" s="3"/>
      <c r="B18" s="3" t="s">
        <v>14167</v>
      </c>
      <c r="C18" s="4">
        <v>1393</v>
      </c>
      <c r="D18" s="5">
        <v>657</v>
      </c>
      <c r="E18" s="5">
        <v>318</v>
      </c>
      <c r="F18" s="5">
        <v>11</v>
      </c>
      <c r="G18" s="5">
        <v>240</v>
      </c>
      <c r="H18" s="5">
        <v>78</v>
      </c>
      <c r="I18" s="5">
        <v>647</v>
      </c>
      <c r="J18" s="5">
        <v>10</v>
      </c>
      <c r="K18" s="5">
        <v>736</v>
      </c>
    </row>
    <row r="19" spans="1:11" ht="17.25" thickBot="1">
      <c r="A19" s="3" t="s">
        <v>14166</v>
      </c>
      <c r="B19" s="3" t="s">
        <v>36</v>
      </c>
      <c r="C19" s="4">
        <v>4318</v>
      </c>
      <c r="D19" s="4">
        <v>2750</v>
      </c>
      <c r="E19" s="4">
        <v>1386</v>
      </c>
      <c r="F19" s="5">
        <v>52</v>
      </c>
      <c r="G19" s="4">
        <v>1021</v>
      </c>
      <c r="H19" s="5">
        <v>236</v>
      </c>
      <c r="I19" s="4">
        <v>2695</v>
      </c>
      <c r="J19" s="5">
        <v>55</v>
      </c>
      <c r="K19" s="4">
        <v>1568</v>
      </c>
    </row>
    <row r="20" spans="1:11" ht="23.25" thickBot="1">
      <c r="A20" s="3"/>
      <c r="B20" s="3" t="s">
        <v>37</v>
      </c>
      <c r="C20" s="4">
        <v>1458</v>
      </c>
      <c r="D20" s="4">
        <v>1458</v>
      </c>
      <c r="E20" s="5">
        <v>764</v>
      </c>
      <c r="F20" s="5">
        <v>22</v>
      </c>
      <c r="G20" s="5">
        <v>545</v>
      </c>
      <c r="H20" s="5">
        <v>94</v>
      </c>
      <c r="I20" s="4">
        <v>1425</v>
      </c>
      <c r="J20" s="5">
        <v>33</v>
      </c>
      <c r="K20" s="5">
        <v>0</v>
      </c>
    </row>
    <row r="21" spans="1:11" ht="17.25" thickBot="1">
      <c r="A21" s="3"/>
      <c r="B21" s="3" t="s">
        <v>14165</v>
      </c>
      <c r="C21" s="4">
        <v>1335</v>
      </c>
      <c r="D21" s="5">
        <v>546</v>
      </c>
      <c r="E21" s="5">
        <v>278</v>
      </c>
      <c r="F21" s="5">
        <v>17</v>
      </c>
      <c r="G21" s="5">
        <v>189</v>
      </c>
      <c r="H21" s="5">
        <v>51</v>
      </c>
      <c r="I21" s="5">
        <v>535</v>
      </c>
      <c r="J21" s="5">
        <v>11</v>
      </c>
      <c r="K21" s="5">
        <v>789</v>
      </c>
    </row>
    <row r="22" spans="1:11" ht="17.25" thickBot="1">
      <c r="A22" s="3"/>
      <c r="B22" s="3" t="s">
        <v>14164</v>
      </c>
      <c r="C22" s="4">
        <v>1525</v>
      </c>
      <c r="D22" s="5">
        <v>746</v>
      </c>
      <c r="E22" s="5">
        <v>344</v>
      </c>
      <c r="F22" s="5">
        <v>13</v>
      </c>
      <c r="G22" s="5">
        <v>287</v>
      </c>
      <c r="H22" s="5">
        <v>91</v>
      </c>
      <c r="I22" s="5">
        <v>735</v>
      </c>
      <c r="J22" s="5">
        <v>11</v>
      </c>
      <c r="K22" s="5">
        <v>779</v>
      </c>
    </row>
    <row r="23" spans="1:11" ht="17.25" thickBot="1">
      <c r="A23" s="3" t="s">
        <v>14163</v>
      </c>
      <c r="B23" s="3" t="s">
        <v>36</v>
      </c>
      <c r="C23" s="4">
        <v>7022</v>
      </c>
      <c r="D23" s="4">
        <v>4702</v>
      </c>
      <c r="E23" s="4">
        <v>2226</v>
      </c>
      <c r="F23" s="5">
        <v>93</v>
      </c>
      <c r="G23" s="4">
        <v>1810</v>
      </c>
      <c r="H23" s="5">
        <v>527</v>
      </c>
      <c r="I23" s="4">
        <v>4656</v>
      </c>
      <c r="J23" s="5">
        <v>46</v>
      </c>
      <c r="K23" s="4">
        <v>2320</v>
      </c>
    </row>
    <row r="24" spans="1:11" ht="23.25" thickBot="1">
      <c r="A24" s="3"/>
      <c r="B24" s="3" t="s">
        <v>37</v>
      </c>
      <c r="C24" s="4">
        <v>2532</v>
      </c>
      <c r="D24" s="4">
        <v>2532</v>
      </c>
      <c r="E24" s="4">
        <v>1290</v>
      </c>
      <c r="F24" s="5">
        <v>40</v>
      </c>
      <c r="G24" s="5">
        <v>917</v>
      </c>
      <c r="H24" s="5">
        <v>261</v>
      </c>
      <c r="I24" s="4">
        <v>2508</v>
      </c>
      <c r="J24" s="5">
        <v>24</v>
      </c>
      <c r="K24" s="5">
        <v>0</v>
      </c>
    </row>
    <row r="25" spans="1:11" ht="17.25" thickBot="1">
      <c r="A25" s="3"/>
      <c r="B25" s="3" t="s">
        <v>14162</v>
      </c>
      <c r="C25" s="4">
        <v>2056</v>
      </c>
      <c r="D25" s="5">
        <v>898</v>
      </c>
      <c r="E25" s="5">
        <v>369</v>
      </c>
      <c r="F25" s="5">
        <v>21</v>
      </c>
      <c r="G25" s="5">
        <v>396</v>
      </c>
      <c r="H25" s="5">
        <v>99</v>
      </c>
      <c r="I25" s="5">
        <v>885</v>
      </c>
      <c r="J25" s="5">
        <v>13</v>
      </c>
      <c r="K25" s="4">
        <v>1158</v>
      </c>
    </row>
    <row r="26" spans="1:11" ht="17.25" thickBot="1">
      <c r="A26" s="3"/>
      <c r="B26" s="3" t="s">
        <v>14161</v>
      </c>
      <c r="C26" s="4">
        <v>2434</v>
      </c>
      <c r="D26" s="4">
        <v>1272</v>
      </c>
      <c r="E26" s="5">
        <v>567</v>
      </c>
      <c r="F26" s="5">
        <v>32</v>
      </c>
      <c r="G26" s="5">
        <v>497</v>
      </c>
      <c r="H26" s="5">
        <v>167</v>
      </c>
      <c r="I26" s="4">
        <v>1263</v>
      </c>
      <c r="J26" s="5">
        <v>9</v>
      </c>
      <c r="K26" s="4">
        <v>1162</v>
      </c>
    </row>
    <row r="27" spans="1:11" ht="17.25" thickBot="1">
      <c r="A27" s="3" t="s">
        <v>14160</v>
      </c>
      <c r="B27" s="3" t="s">
        <v>36</v>
      </c>
      <c r="C27" s="4">
        <v>6632</v>
      </c>
      <c r="D27" s="4">
        <v>4307</v>
      </c>
      <c r="E27" s="4">
        <v>1941</v>
      </c>
      <c r="F27" s="5">
        <v>66</v>
      </c>
      <c r="G27" s="4">
        <v>1699</v>
      </c>
      <c r="H27" s="5">
        <v>570</v>
      </c>
      <c r="I27" s="4">
        <v>4276</v>
      </c>
      <c r="J27" s="5">
        <v>31</v>
      </c>
      <c r="K27" s="4">
        <v>2325</v>
      </c>
    </row>
    <row r="28" spans="1:11" ht="23.25" thickBot="1">
      <c r="A28" s="3"/>
      <c r="B28" s="3" t="s">
        <v>37</v>
      </c>
      <c r="C28" s="4">
        <v>2132</v>
      </c>
      <c r="D28" s="4">
        <v>2132</v>
      </c>
      <c r="E28" s="4">
        <v>1049</v>
      </c>
      <c r="F28" s="5">
        <v>18</v>
      </c>
      <c r="G28" s="5">
        <v>817</v>
      </c>
      <c r="H28" s="5">
        <v>235</v>
      </c>
      <c r="I28" s="4">
        <v>2119</v>
      </c>
      <c r="J28" s="5">
        <v>13</v>
      </c>
      <c r="K28" s="5">
        <v>0</v>
      </c>
    </row>
    <row r="29" spans="1:11" ht="17.25" thickBot="1">
      <c r="A29" s="3"/>
      <c r="B29" s="3" t="s">
        <v>14159</v>
      </c>
      <c r="C29" s="4">
        <v>1725</v>
      </c>
      <c r="D29" s="5">
        <v>876</v>
      </c>
      <c r="E29" s="5">
        <v>354</v>
      </c>
      <c r="F29" s="5">
        <v>14</v>
      </c>
      <c r="G29" s="5">
        <v>339</v>
      </c>
      <c r="H29" s="5">
        <v>166</v>
      </c>
      <c r="I29" s="5">
        <v>873</v>
      </c>
      <c r="J29" s="5">
        <v>3</v>
      </c>
      <c r="K29" s="5">
        <v>849</v>
      </c>
    </row>
    <row r="30" spans="1:11" ht="17.25" thickBot="1">
      <c r="A30" s="3"/>
      <c r="B30" s="3" t="s">
        <v>14158</v>
      </c>
      <c r="C30" s="4">
        <v>2775</v>
      </c>
      <c r="D30" s="4">
        <v>1299</v>
      </c>
      <c r="E30" s="5">
        <v>538</v>
      </c>
      <c r="F30" s="5">
        <v>34</v>
      </c>
      <c r="G30" s="5">
        <v>543</v>
      </c>
      <c r="H30" s="5">
        <v>169</v>
      </c>
      <c r="I30" s="4">
        <v>1284</v>
      </c>
      <c r="J30" s="5">
        <v>15</v>
      </c>
      <c r="K30" s="4">
        <v>1476</v>
      </c>
    </row>
    <row r="31" spans="1:11" ht="17.25" thickBot="1">
      <c r="A31" s="3" t="s">
        <v>14157</v>
      </c>
      <c r="B31" s="3" t="s">
        <v>36</v>
      </c>
      <c r="C31" s="4">
        <v>10550</v>
      </c>
      <c r="D31" s="4">
        <v>6705</v>
      </c>
      <c r="E31" s="4">
        <v>3081</v>
      </c>
      <c r="F31" s="5">
        <v>131</v>
      </c>
      <c r="G31" s="4">
        <v>2553</v>
      </c>
      <c r="H31" s="5">
        <v>867</v>
      </c>
      <c r="I31" s="4">
        <v>6632</v>
      </c>
      <c r="J31" s="5">
        <v>73</v>
      </c>
      <c r="K31" s="4">
        <v>3845</v>
      </c>
    </row>
    <row r="32" spans="1:11" ht="23.25" thickBot="1">
      <c r="A32" s="3"/>
      <c r="B32" s="3" t="s">
        <v>37</v>
      </c>
      <c r="C32" s="4">
        <v>3258</v>
      </c>
      <c r="D32" s="4">
        <v>3258</v>
      </c>
      <c r="E32" s="4">
        <v>1624</v>
      </c>
      <c r="F32" s="5">
        <v>37</v>
      </c>
      <c r="G32" s="4">
        <v>1157</v>
      </c>
      <c r="H32" s="5">
        <v>408</v>
      </c>
      <c r="I32" s="4">
        <v>3226</v>
      </c>
      <c r="J32" s="5">
        <v>32</v>
      </c>
      <c r="K32" s="5">
        <v>0</v>
      </c>
    </row>
    <row r="33" spans="1:11" ht="17.25" thickBot="1">
      <c r="A33" s="3"/>
      <c r="B33" s="3" t="s">
        <v>14156</v>
      </c>
      <c r="C33" s="4">
        <v>1434</v>
      </c>
      <c r="D33" s="5">
        <v>635</v>
      </c>
      <c r="E33" s="5">
        <v>280</v>
      </c>
      <c r="F33" s="5">
        <v>18</v>
      </c>
      <c r="G33" s="5">
        <v>258</v>
      </c>
      <c r="H33" s="5">
        <v>74</v>
      </c>
      <c r="I33" s="5">
        <v>630</v>
      </c>
      <c r="J33" s="5">
        <v>5</v>
      </c>
      <c r="K33" s="5">
        <v>799</v>
      </c>
    </row>
    <row r="34" spans="1:11" ht="17.25" thickBot="1">
      <c r="A34" s="3"/>
      <c r="B34" s="3" t="s">
        <v>14155</v>
      </c>
      <c r="C34" s="4">
        <v>1883</v>
      </c>
      <c r="D34" s="5">
        <v>919</v>
      </c>
      <c r="E34" s="5">
        <v>388</v>
      </c>
      <c r="F34" s="5">
        <v>17</v>
      </c>
      <c r="G34" s="5">
        <v>357</v>
      </c>
      <c r="H34" s="5">
        <v>147</v>
      </c>
      <c r="I34" s="5">
        <v>909</v>
      </c>
      <c r="J34" s="5">
        <v>10</v>
      </c>
      <c r="K34" s="5">
        <v>964</v>
      </c>
    </row>
    <row r="35" spans="1:11" ht="17.25" thickBot="1">
      <c r="A35" s="3"/>
      <c r="B35" s="3" t="s">
        <v>14154</v>
      </c>
      <c r="C35" s="4">
        <v>2194</v>
      </c>
      <c r="D35" s="5">
        <v>985</v>
      </c>
      <c r="E35" s="5">
        <v>438</v>
      </c>
      <c r="F35" s="5">
        <v>31</v>
      </c>
      <c r="G35" s="5">
        <v>393</v>
      </c>
      <c r="H35" s="5">
        <v>106</v>
      </c>
      <c r="I35" s="5">
        <v>968</v>
      </c>
      <c r="J35" s="5">
        <v>17</v>
      </c>
      <c r="K35" s="4">
        <v>1209</v>
      </c>
    </row>
    <row r="36" spans="1:11" ht="17.25" thickBot="1">
      <c r="A36" s="3"/>
      <c r="B36" s="3" t="s">
        <v>14153</v>
      </c>
      <c r="C36" s="4">
        <v>1781</v>
      </c>
      <c r="D36" s="5">
        <v>908</v>
      </c>
      <c r="E36" s="5">
        <v>351</v>
      </c>
      <c r="F36" s="5">
        <v>28</v>
      </c>
      <c r="G36" s="5">
        <v>388</v>
      </c>
      <c r="H36" s="5">
        <v>132</v>
      </c>
      <c r="I36" s="5">
        <v>899</v>
      </c>
      <c r="J36" s="5">
        <v>9</v>
      </c>
      <c r="K36" s="5">
        <v>873</v>
      </c>
    </row>
    <row r="37" spans="1:11" ht="17.25" thickBot="1">
      <c r="A37" s="3" t="s">
        <v>14152</v>
      </c>
      <c r="B37" s="3" t="s">
        <v>36</v>
      </c>
      <c r="C37" s="4">
        <v>4473</v>
      </c>
      <c r="D37" s="4">
        <v>2984</v>
      </c>
      <c r="E37" s="4">
        <v>1436</v>
      </c>
      <c r="F37" s="5">
        <v>53</v>
      </c>
      <c r="G37" s="4">
        <v>1147</v>
      </c>
      <c r="H37" s="5">
        <v>316</v>
      </c>
      <c r="I37" s="4">
        <v>2952</v>
      </c>
      <c r="J37" s="5">
        <v>32</v>
      </c>
      <c r="K37" s="4">
        <v>1489</v>
      </c>
    </row>
    <row r="38" spans="1:11" ht="23.25" thickBot="1">
      <c r="A38" s="3"/>
      <c r="B38" s="3" t="s">
        <v>37</v>
      </c>
      <c r="C38" s="4">
        <v>1805</v>
      </c>
      <c r="D38" s="4">
        <v>1805</v>
      </c>
      <c r="E38" s="5">
        <v>904</v>
      </c>
      <c r="F38" s="5">
        <v>18</v>
      </c>
      <c r="G38" s="5">
        <v>673</v>
      </c>
      <c r="H38" s="5">
        <v>186</v>
      </c>
      <c r="I38" s="4">
        <v>1781</v>
      </c>
      <c r="J38" s="5">
        <v>24</v>
      </c>
      <c r="K38" s="5">
        <v>0</v>
      </c>
    </row>
    <row r="39" spans="1:11" ht="23.25" thickBot="1">
      <c r="A39" s="3"/>
      <c r="B39" s="3" t="s">
        <v>14151</v>
      </c>
      <c r="C39" s="4">
        <v>2668</v>
      </c>
      <c r="D39" s="4">
        <v>1179</v>
      </c>
      <c r="E39" s="5">
        <v>532</v>
      </c>
      <c r="F39" s="5">
        <v>35</v>
      </c>
      <c r="G39" s="5">
        <v>474</v>
      </c>
      <c r="H39" s="5">
        <v>130</v>
      </c>
      <c r="I39" s="4">
        <v>1171</v>
      </c>
      <c r="J39" s="5">
        <v>8</v>
      </c>
      <c r="K39" s="4">
        <v>1489</v>
      </c>
    </row>
    <row r="40" spans="1:11" ht="17.25" thickBot="1">
      <c r="A40" s="3" t="s">
        <v>14150</v>
      </c>
      <c r="B40" s="3" t="s">
        <v>36</v>
      </c>
      <c r="C40" s="4">
        <v>7243</v>
      </c>
      <c r="D40" s="4">
        <v>4662</v>
      </c>
      <c r="E40" s="4">
        <v>2218</v>
      </c>
      <c r="F40" s="5">
        <v>97</v>
      </c>
      <c r="G40" s="4">
        <v>1814</v>
      </c>
      <c r="H40" s="5">
        <v>449</v>
      </c>
      <c r="I40" s="4">
        <v>4578</v>
      </c>
      <c r="J40" s="5">
        <v>84</v>
      </c>
      <c r="K40" s="4">
        <v>2581</v>
      </c>
    </row>
    <row r="41" spans="1:11" ht="23.25" thickBot="1">
      <c r="A41" s="3"/>
      <c r="B41" s="3" t="s">
        <v>37</v>
      </c>
      <c r="C41" s="4">
        <v>2656</v>
      </c>
      <c r="D41" s="4">
        <v>2656</v>
      </c>
      <c r="E41" s="4">
        <v>1326</v>
      </c>
      <c r="F41" s="5">
        <v>48</v>
      </c>
      <c r="G41" s="5">
        <v>996</v>
      </c>
      <c r="H41" s="5">
        <v>244</v>
      </c>
      <c r="I41" s="4">
        <v>2614</v>
      </c>
      <c r="J41" s="5">
        <v>42</v>
      </c>
      <c r="K41" s="5">
        <v>0</v>
      </c>
    </row>
    <row r="42" spans="1:11" ht="17.25" thickBot="1">
      <c r="A42" s="3"/>
      <c r="B42" s="3" t="s">
        <v>14149</v>
      </c>
      <c r="C42" s="4">
        <v>1469</v>
      </c>
      <c r="D42" s="5">
        <v>712</v>
      </c>
      <c r="E42" s="5">
        <v>349</v>
      </c>
      <c r="F42" s="5">
        <v>10</v>
      </c>
      <c r="G42" s="5">
        <v>266</v>
      </c>
      <c r="H42" s="5">
        <v>65</v>
      </c>
      <c r="I42" s="5">
        <v>690</v>
      </c>
      <c r="J42" s="5">
        <v>22</v>
      </c>
      <c r="K42" s="5">
        <v>757</v>
      </c>
    </row>
    <row r="43" spans="1:11" ht="17.25" thickBot="1">
      <c r="A43" s="3"/>
      <c r="B43" s="3" t="s">
        <v>14148</v>
      </c>
      <c r="C43" s="4">
        <v>1562</v>
      </c>
      <c r="D43" s="5">
        <v>656</v>
      </c>
      <c r="E43" s="5">
        <v>274</v>
      </c>
      <c r="F43" s="5">
        <v>23</v>
      </c>
      <c r="G43" s="5">
        <v>271</v>
      </c>
      <c r="H43" s="5">
        <v>75</v>
      </c>
      <c r="I43" s="5">
        <v>643</v>
      </c>
      <c r="J43" s="5">
        <v>13</v>
      </c>
      <c r="K43" s="5">
        <v>906</v>
      </c>
    </row>
    <row r="44" spans="1:11" ht="17.25" thickBot="1">
      <c r="A44" s="3"/>
      <c r="B44" s="3" t="s">
        <v>14147</v>
      </c>
      <c r="C44" s="4">
        <v>1556</v>
      </c>
      <c r="D44" s="5">
        <v>638</v>
      </c>
      <c r="E44" s="5">
        <v>269</v>
      </c>
      <c r="F44" s="5">
        <v>16</v>
      </c>
      <c r="G44" s="5">
        <v>281</v>
      </c>
      <c r="H44" s="5">
        <v>65</v>
      </c>
      <c r="I44" s="5">
        <v>631</v>
      </c>
      <c r="J44" s="5">
        <v>7</v>
      </c>
      <c r="K44" s="5">
        <v>918</v>
      </c>
    </row>
    <row r="45" spans="1:11" ht="17.25" thickBot="1">
      <c r="A45" s="3" t="s">
        <v>5954</v>
      </c>
      <c r="B45" s="3" t="s">
        <v>36</v>
      </c>
      <c r="C45" s="4">
        <v>5022</v>
      </c>
      <c r="D45" s="4">
        <v>3288</v>
      </c>
      <c r="E45" s="4">
        <v>1598</v>
      </c>
      <c r="F45" s="5">
        <v>43</v>
      </c>
      <c r="G45" s="4">
        <v>1325</v>
      </c>
      <c r="H45" s="5">
        <v>260</v>
      </c>
      <c r="I45" s="4">
        <v>3226</v>
      </c>
      <c r="J45" s="5">
        <v>62</v>
      </c>
      <c r="K45" s="4">
        <v>1734</v>
      </c>
    </row>
    <row r="46" spans="1:11" ht="23.25" thickBot="1">
      <c r="A46" s="3"/>
      <c r="B46" s="3" t="s">
        <v>37</v>
      </c>
      <c r="C46" s="4">
        <v>1864</v>
      </c>
      <c r="D46" s="4">
        <v>1863</v>
      </c>
      <c r="E46" s="5">
        <v>931</v>
      </c>
      <c r="F46" s="5">
        <v>21</v>
      </c>
      <c r="G46" s="5">
        <v>736</v>
      </c>
      <c r="H46" s="5">
        <v>143</v>
      </c>
      <c r="I46" s="4">
        <v>1831</v>
      </c>
      <c r="J46" s="5">
        <v>32</v>
      </c>
      <c r="K46" s="5">
        <v>1</v>
      </c>
    </row>
    <row r="47" spans="1:11" ht="17.25" thickBot="1">
      <c r="A47" s="3"/>
      <c r="B47" s="3" t="s">
        <v>5953</v>
      </c>
      <c r="C47" s="4">
        <v>1641</v>
      </c>
      <c r="D47" s="5">
        <v>723</v>
      </c>
      <c r="E47" s="5">
        <v>339</v>
      </c>
      <c r="F47" s="5">
        <v>10</v>
      </c>
      <c r="G47" s="5">
        <v>303</v>
      </c>
      <c r="H47" s="5">
        <v>56</v>
      </c>
      <c r="I47" s="5">
        <v>708</v>
      </c>
      <c r="J47" s="5">
        <v>15</v>
      </c>
      <c r="K47" s="5">
        <v>918</v>
      </c>
    </row>
    <row r="48" spans="1:11" ht="17.25" thickBot="1">
      <c r="A48" s="3"/>
      <c r="B48" s="3" t="s">
        <v>5952</v>
      </c>
      <c r="C48" s="4">
        <v>1517</v>
      </c>
      <c r="D48" s="5">
        <v>702</v>
      </c>
      <c r="E48" s="5">
        <v>328</v>
      </c>
      <c r="F48" s="5">
        <v>12</v>
      </c>
      <c r="G48" s="5">
        <v>286</v>
      </c>
      <c r="H48" s="5">
        <v>61</v>
      </c>
      <c r="I48" s="5">
        <v>687</v>
      </c>
      <c r="J48" s="5">
        <v>15</v>
      </c>
      <c r="K48" s="5">
        <v>815</v>
      </c>
    </row>
    <row r="49" spans="1:11" ht="17.25" thickBot="1">
      <c r="A49" s="3" t="s">
        <v>13545</v>
      </c>
      <c r="B49" s="3" t="s">
        <v>36</v>
      </c>
      <c r="C49" s="4">
        <v>5648</v>
      </c>
      <c r="D49" s="4">
        <v>3989</v>
      </c>
      <c r="E49" s="4">
        <v>1964</v>
      </c>
      <c r="F49" s="5">
        <v>57</v>
      </c>
      <c r="G49" s="4">
        <v>1553</v>
      </c>
      <c r="H49" s="5">
        <v>385</v>
      </c>
      <c r="I49" s="4">
        <v>3959</v>
      </c>
      <c r="J49" s="5">
        <v>30</v>
      </c>
      <c r="K49" s="4">
        <v>1659</v>
      </c>
    </row>
    <row r="50" spans="1:11" ht="23.25" thickBot="1">
      <c r="A50" s="3"/>
      <c r="B50" s="3" t="s">
        <v>37</v>
      </c>
      <c r="C50" s="4">
        <v>2485</v>
      </c>
      <c r="D50" s="4">
        <v>2485</v>
      </c>
      <c r="E50" s="4">
        <v>1281</v>
      </c>
      <c r="F50" s="5">
        <v>25</v>
      </c>
      <c r="G50" s="5">
        <v>948</v>
      </c>
      <c r="H50" s="5">
        <v>212</v>
      </c>
      <c r="I50" s="4">
        <v>2466</v>
      </c>
      <c r="J50" s="5">
        <v>19</v>
      </c>
      <c r="K50" s="5">
        <v>0</v>
      </c>
    </row>
    <row r="51" spans="1:11" ht="17.25" thickBot="1">
      <c r="A51" s="3"/>
      <c r="B51" s="3" t="s">
        <v>13544</v>
      </c>
      <c r="C51" s="4">
        <v>1740</v>
      </c>
      <c r="D51" s="5">
        <v>821</v>
      </c>
      <c r="E51" s="5">
        <v>370</v>
      </c>
      <c r="F51" s="5">
        <v>17</v>
      </c>
      <c r="G51" s="5">
        <v>336</v>
      </c>
      <c r="H51" s="5">
        <v>94</v>
      </c>
      <c r="I51" s="5">
        <v>817</v>
      </c>
      <c r="J51" s="5">
        <v>4</v>
      </c>
      <c r="K51" s="5">
        <v>919</v>
      </c>
    </row>
    <row r="52" spans="1:11" ht="17.25" thickBot="1">
      <c r="A52" s="3"/>
      <c r="B52" s="3" t="s">
        <v>13543</v>
      </c>
      <c r="C52" s="4">
        <v>1423</v>
      </c>
      <c r="D52" s="5">
        <v>683</v>
      </c>
      <c r="E52" s="5">
        <v>313</v>
      </c>
      <c r="F52" s="5">
        <v>15</v>
      </c>
      <c r="G52" s="5">
        <v>269</v>
      </c>
      <c r="H52" s="5">
        <v>79</v>
      </c>
      <c r="I52" s="5">
        <v>676</v>
      </c>
      <c r="J52" s="5">
        <v>7</v>
      </c>
      <c r="K52" s="5">
        <v>740</v>
      </c>
    </row>
    <row r="53" spans="1:11" ht="17.25" thickBot="1">
      <c r="A53" s="3" t="s">
        <v>14146</v>
      </c>
      <c r="B53" s="3" t="s">
        <v>36</v>
      </c>
      <c r="C53" s="4">
        <v>2890</v>
      </c>
      <c r="D53" s="4">
        <v>1744</v>
      </c>
      <c r="E53" s="5">
        <v>791</v>
      </c>
      <c r="F53" s="5">
        <v>24</v>
      </c>
      <c r="G53" s="5">
        <v>742</v>
      </c>
      <c r="H53" s="5">
        <v>154</v>
      </c>
      <c r="I53" s="4">
        <v>1711</v>
      </c>
      <c r="J53" s="5">
        <v>33</v>
      </c>
      <c r="K53" s="4">
        <v>1146</v>
      </c>
    </row>
    <row r="54" spans="1:11" ht="23.25" thickBot="1">
      <c r="A54" s="3"/>
      <c r="B54" s="3" t="s">
        <v>37</v>
      </c>
      <c r="C54" s="4">
        <v>1178</v>
      </c>
      <c r="D54" s="4">
        <v>1178</v>
      </c>
      <c r="E54" s="5">
        <v>544</v>
      </c>
      <c r="F54" s="5">
        <v>15</v>
      </c>
      <c r="G54" s="5">
        <v>497</v>
      </c>
      <c r="H54" s="5">
        <v>100</v>
      </c>
      <c r="I54" s="4">
        <v>1156</v>
      </c>
      <c r="J54" s="5">
        <v>22</v>
      </c>
      <c r="K54" s="5">
        <v>0</v>
      </c>
    </row>
    <row r="55" spans="1:11" ht="23.25" thickBot="1">
      <c r="A55" s="3"/>
      <c r="B55" s="3" t="s">
        <v>14145</v>
      </c>
      <c r="C55" s="4">
        <v>1712</v>
      </c>
      <c r="D55" s="5">
        <v>566</v>
      </c>
      <c r="E55" s="5">
        <v>247</v>
      </c>
      <c r="F55" s="5">
        <v>9</v>
      </c>
      <c r="G55" s="5">
        <v>245</v>
      </c>
      <c r="H55" s="5">
        <v>54</v>
      </c>
      <c r="I55" s="5">
        <v>555</v>
      </c>
      <c r="J55" s="5">
        <v>11</v>
      </c>
      <c r="K55" s="4">
        <v>1146</v>
      </c>
    </row>
    <row r="56" spans="1:11" ht="17.25" thickBot="1">
      <c r="A56" s="3" t="s">
        <v>14144</v>
      </c>
      <c r="B56" s="3" t="s">
        <v>36</v>
      </c>
      <c r="C56" s="4">
        <v>4442</v>
      </c>
      <c r="D56" s="4">
        <v>2844</v>
      </c>
      <c r="E56" s="4">
        <v>1382</v>
      </c>
      <c r="F56" s="5">
        <v>47</v>
      </c>
      <c r="G56" s="4">
        <v>1092</v>
      </c>
      <c r="H56" s="5">
        <v>258</v>
      </c>
      <c r="I56" s="4">
        <v>2779</v>
      </c>
      <c r="J56" s="5">
        <v>65</v>
      </c>
      <c r="K56" s="4">
        <v>1598</v>
      </c>
    </row>
    <row r="57" spans="1:11" ht="23.25" thickBot="1">
      <c r="A57" s="3"/>
      <c r="B57" s="3" t="s">
        <v>37</v>
      </c>
      <c r="C57" s="4">
        <v>1786</v>
      </c>
      <c r="D57" s="4">
        <v>1786</v>
      </c>
      <c r="E57" s="5">
        <v>878</v>
      </c>
      <c r="F57" s="5">
        <v>27</v>
      </c>
      <c r="G57" s="5">
        <v>678</v>
      </c>
      <c r="H57" s="5">
        <v>167</v>
      </c>
      <c r="I57" s="4">
        <v>1750</v>
      </c>
      <c r="J57" s="5">
        <v>36</v>
      </c>
      <c r="K57" s="5">
        <v>0</v>
      </c>
    </row>
    <row r="58" spans="1:11" ht="17.25" thickBot="1">
      <c r="A58" s="3"/>
      <c r="B58" s="3" t="s">
        <v>14143</v>
      </c>
      <c r="C58" s="4">
        <v>1113</v>
      </c>
      <c r="D58" s="5">
        <v>402</v>
      </c>
      <c r="E58" s="5">
        <v>184</v>
      </c>
      <c r="F58" s="5">
        <v>9</v>
      </c>
      <c r="G58" s="5">
        <v>162</v>
      </c>
      <c r="H58" s="5">
        <v>38</v>
      </c>
      <c r="I58" s="5">
        <v>393</v>
      </c>
      <c r="J58" s="5">
        <v>9</v>
      </c>
      <c r="K58" s="5">
        <v>711</v>
      </c>
    </row>
    <row r="59" spans="1:11" ht="17.25" thickBot="1">
      <c r="A59" s="3"/>
      <c r="B59" s="3" t="s">
        <v>14142</v>
      </c>
      <c r="C59" s="4">
        <v>1096</v>
      </c>
      <c r="D59" s="5">
        <v>376</v>
      </c>
      <c r="E59" s="5">
        <v>183</v>
      </c>
      <c r="F59" s="5">
        <v>2</v>
      </c>
      <c r="G59" s="5">
        <v>141</v>
      </c>
      <c r="H59" s="5">
        <v>41</v>
      </c>
      <c r="I59" s="5">
        <v>367</v>
      </c>
      <c r="J59" s="5">
        <v>9</v>
      </c>
      <c r="K59" s="5">
        <v>720</v>
      </c>
    </row>
    <row r="60" spans="1:11" ht="17.25" thickBot="1">
      <c r="A60" s="3"/>
      <c r="B60" s="3" t="s">
        <v>14141</v>
      </c>
      <c r="C60" s="5">
        <v>155</v>
      </c>
      <c r="D60" s="5">
        <v>100</v>
      </c>
      <c r="E60" s="5">
        <v>47</v>
      </c>
      <c r="F60" s="5">
        <v>2</v>
      </c>
      <c r="G60" s="5">
        <v>40</v>
      </c>
      <c r="H60" s="5">
        <v>7</v>
      </c>
      <c r="I60" s="5">
        <v>96</v>
      </c>
      <c r="J60" s="5">
        <v>4</v>
      </c>
      <c r="K60" s="5">
        <v>55</v>
      </c>
    </row>
    <row r="61" spans="1:11" ht="17.25" thickBot="1">
      <c r="A61" s="3"/>
      <c r="B61" s="3" t="s">
        <v>14140</v>
      </c>
      <c r="C61" s="5">
        <v>148</v>
      </c>
      <c r="D61" s="5">
        <v>99</v>
      </c>
      <c r="E61" s="5">
        <v>40</v>
      </c>
      <c r="F61" s="5">
        <v>5</v>
      </c>
      <c r="G61" s="5">
        <v>44</v>
      </c>
      <c r="H61" s="5">
        <v>4</v>
      </c>
      <c r="I61" s="5">
        <v>93</v>
      </c>
      <c r="J61" s="5">
        <v>6</v>
      </c>
      <c r="K61" s="5">
        <v>49</v>
      </c>
    </row>
    <row r="62" spans="1:11" ht="17.25" thickBot="1">
      <c r="A62" s="3"/>
      <c r="B62" s="3" t="s">
        <v>14139</v>
      </c>
      <c r="C62" s="5">
        <v>144</v>
      </c>
      <c r="D62" s="5">
        <v>81</v>
      </c>
      <c r="E62" s="5">
        <v>50</v>
      </c>
      <c r="F62" s="5">
        <v>2</v>
      </c>
      <c r="G62" s="5">
        <v>27</v>
      </c>
      <c r="H62" s="5">
        <v>1</v>
      </c>
      <c r="I62" s="5">
        <v>80</v>
      </c>
      <c r="J62" s="5">
        <v>1</v>
      </c>
      <c r="K62" s="5">
        <v>63</v>
      </c>
    </row>
    <row r="63" spans="1:11" ht="17.25" thickBot="1">
      <c r="A63" s="3" t="s">
        <v>14138</v>
      </c>
      <c r="B63" s="3" t="s">
        <v>36</v>
      </c>
      <c r="C63" s="4">
        <v>3143</v>
      </c>
      <c r="D63" s="4">
        <v>1999</v>
      </c>
      <c r="E63" s="5">
        <v>954</v>
      </c>
      <c r="F63" s="5">
        <v>45</v>
      </c>
      <c r="G63" s="5">
        <v>795</v>
      </c>
      <c r="H63" s="5">
        <v>173</v>
      </c>
      <c r="I63" s="4">
        <v>1967</v>
      </c>
      <c r="J63" s="5">
        <v>32</v>
      </c>
      <c r="K63" s="4">
        <v>1144</v>
      </c>
    </row>
    <row r="64" spans="1:11" ht="23.25" thickBot="1">
      <c r="A64" s="3"/>
      <c r="B64" s="3" t="s">
        <v>37</v>
      </c>
      <c r="C64" s="4">
        <v>1227</v>
      </c>
      <c r="D64" s="4">
        <v>1226</v>
      </c>
      <c r="E64" s="5">
        <v>607</v>
      </c>
      <c r="F64" s="5">
        <v>24</v>
      </c>
      <c r="G64" s="5">
        <v>476</v>
      </c>
      <c r="H64" s="5">
        <v>101</v>
      </c>
      <c r="I64" s="4">
        <v>1208</v>
      </c>
      <c r="J64" s="5">
        <v>18</v>
      </c>
      <c r="K64" s="5">
        <v>1</v>
      </c>
    </row>
    <row r="65" spans="1:11" ht="17.25" thickBot="1">
      <c r="A65" s="3"/>
      <c r="B65" s="3" t="s">
        <v>14137</v>
      </c>
      <c r="C65" s="5">
        <v>858</v>
      </c>
      <c r="D65" s="5">
        <v>355</v>
      </c>
      <c r="E65" s="5">
        <v>166</v>
      </c>
      <c r="F65" s="5">
        <v>11</v>
      </c>
      <c r="G65" s="5">
        <v>147</v>
      </c>
      <c r="H65" s="5">
        <v>23</v>
      </c>
      <c r="I65" s="5">
        <v>347</v>
      </c>
      <c r="J65" s="5">
        <v>8</v>
      </c>
      <c r="K65" s="5">
        <v>503</v>
      </c>
    </row>
    <row r="66" spans="1:11" ht="17.25" thickBot="1">
      <c r="A66" s="3"/>
      <c r="B66" s="3" t="s">
        <v>14136</v>
      </c>
      <c r="C66" s="4">
        <v>1058</v>
      </c>
      <c r="D66" s="5">
        <v>418</v>
      </c>
      <c r="E66" s="5">
        <v>181</v>
      </c>
      <c r="F66" s="5">
        <v>10</v>
      </c>
      <c r="G66" s="5">
        <v>172</v>
      </c>
      <c r="H66" s="5">
        <v>49</v>
      </c>
      <c r="I66" s="5">
        <v>412</v>
      </c>
      <c r="J66" s="5">
        <v>6</v>
      </c>
      <c r="K66" s="5">
        <v>640</v>
      </c>
    </row>
    <row r="67" spans="1:11" ht="17.25" thickBot="1">
      <c r="A67" s="3" t="s">
        <v>14135</v>
      </c>
      <c r="B67" s="3" t="s">
        <v>36</v>
      </c>
      <c r="C67" s="4">
        <v>8150</v>
      </c>
      <c r="D67" s="4">
        <v>5560</v>
      </c>
      <c r="E67" s="4">
        <v>2669</v>
      </c>
      <c r="F67" s="5">
        <v>96</v>
      </c>
      <c r="G67" s="4">
        <v>2093</v>
      </c>
      <c r="H67" s="5">
        <v>639</v>
      </c>
      <c r="I67" s="4">
        <v>5497</v>
      </c>
      <c r="J67" s="5">
        <v>63</v>
      </c>
      <c r="K67" s="4">
        <v>2590</v>
      </c>
    </row>
    <row r="68" spans="1:11" ht="23.25" thickBot="1">
      <c r="A68" s="3"/>
      <c r="B68" s="3" t="s">
        <v>37</v>
      </c>
      <c r="C68" s="4">
        <v>3318</v>
      </c>
      <c r="D68" s="4">
        <v>3318</v>
      </c>
      <c r="E68" s="4">
        <v>1683</v>
      </c>
      <c r="F68" s="5">
        <v>40</v>
      </c>
      <c r="G68" s="4">
        <v>1189</v>
      </c>
      <c r="H68" s="5">
        <v>375</v>
      </c>
      <c r="I68" s="4">
        <v>3287</v>
      </c>
      <c r="J68" s="5">
        <v>31</v>
      </c>
      <c r="K68" s="5">
        <v>0</v>
      </c>
    </row>
    <row r="69" spans="1:11" ht="17.25" thickBot="1">
      <c r="A69" s="3"/>
      <c r="B69" s="3" t="s">
        <v>14134</v>
      </c>
      <c r="C69" s="4">
        <v>2616</v>
      </c>
      <c r="D69" s="4">
        <v>1252</v>
      </c>
      <c r="E69" s="5">
        <v>507</v>
      </c>
      <c r="F69" s="5">
        <v>25</v>
      </c>
      <c r="G69" s="5">
        <v>529</v>
      </c>
      <c r="H69" s="5">
        <v>177</v>
      </c>
      <c r="I69" s="4">
        <v>1238</v>
      </c>
      <c r="J69" s="5">
        <v>14</v>
      </c>
      <c r="K69" s="4">
        <v>1364</v>
      </c>
    </row>
    <row r="70" spans="1:11" ht="17.25" thickBot="1">
      <c r="A70" s="3"/>
      <c r="B70" s="3" t="s">
        <v>14133</v>
      </c>
      <c r="C70" s="4">
        <v>1134</v>
      </c>
      <c r="D70" s="5">
        <v>470</v>
      </c>
      <c r="E70" s="5">
        <v>238</v>
      </c>
      <c r="F70" s="5">
        <v>15</v>
      </c>
      <c r="G70" s="5">
        <v>164</v>
      </c>
      <c r="H70" s="5">
        <v>44</v>
      </c>
      <c r="I70" s="5">
        <v>461</v>
      </c>
      <c r="J70" s="5">
        <v>9</v>
      </c>
      <c r="K70" s="5">
        <v>664</v>
      </c>
    </row>
    <row r="71" spans="1:11" ht="17.25" thickBot="1">
      <c r="A71" s="3"/>
      <c r="B71" s="3" t="s">
        <v>14132</v>
      </c>
      <c r="C71" s="4">
        <v>1082</v>
      </c>
      <c r="D71" s="5">
        <v>520</v>
      </c>
      <c r="E71" s="5">
        <v>241</v>
      </c>
      <c r="F71" s="5">
        <v>16</v>
      </c>
      <c r="G71" s="5">
        <v>211</v>
      </c>
      <c r="H71" s="5">
        <v>43</v>
      </c>
      <c r="I71" s="5">
        <v>511</v>
      </c>
      <c r="J71" s="5">
        <v>9</v>
      </c>
      <c r="K71" s="5">
        <v>562</v>
      </c>
    </row>
    <row r="72" spans="1:11" ht="17.25" thickBot="1">
      <c r="A72" s="3" t="s">
        <v>14131</v>
      </c>
      <c r="B72" s="3" t="s">
        <v>36</v>
      </c>
      <c r="C72" s="4">
        <v>12977</v>
      </c>
      <c r="D72" s="4">
        <v>8369</v>
      </c>
      <c r="E72" s="4">
        <v>4091</v>
      </c>
      <c r="F72" s="5">
        <v>119</v>
      </c>
      <c r="G72" s="4">
        <v>3012</v>
      </c>
      <c r="H72" s="4">
        <v>1064</v>
      </c>
      <c r="I72" s="4">
        <v>8286</v>
      </c>
      <c r="J72" s="5">
        <v>83</v>
      </c>
      <c r="K72" s="4">
        <v>4608</v>
      </c>
    </row>
    <row r="73" spans="1:11" ht="23.25" thickBot="1">
      <c r="A73" s="3"/>
      <c r="B73" s="3" t="s">
        <v>37</v>
      </c>
      <c r="C73" s="4">
        <v>4182</v>
      </c>
      <c r="D73" s="4">
        <v>4182</v>
      </c>
      <c r="E73" s="4">
        <v>2204</v>
      </c>
      <c r="F73" s="5">
        <v>54</v>
      </c>
      <c r="G73" s="4">
        <v>1398</v>
      </c>
      <c r="H73" s="5">
        <v>486</v>
      </c>
      <c r="I73" s="4">
        <v>4142</v>
      </c>
      <c r="J73" s="5">
        <v>40</v>
      </c>
      <c r="K73" s="5">
        <v>0</v>
      </c>
    </row>
    <row r="74" spans="1:11" ht="17.25" thickBot="1">
      <c r="A74" s="3"/>
      <c r="B74" s="3" t="s">
        <v>14130</v>
      </c>
      <c r="C74" s="4">
        <v>1859</v>
      </c>
      <c r="D74" s="5">
        <v>794</v>
      </c>
      <c r="E74" s="5">
        <v>368</v>
      </c>
      <c r="F74" s="5">
        <v>23</v>
      </c>
      <c r="G74" s="5">
        <v>305</v>
      </c>
      <c r="H74" s="5">
        <v>87</v>
      </c>
      <c r="I74" s="5">
        <v>783</v>
      </c>
      <c r="J74" s="5">
        <v>11</v>
      </c>
      <c r="K74" s="4">
        <v>1065</v>
      </c>
    </row>
    <row r="75" spans="1:11" ht="17.25" thickBot="1">
      <c r="A75" s="3"/>
      <c r="B75" s="3" t="s">
        <v>14129</v>
      </c>
      <c r="C75" s="4">
        <v>2096</v>
      </c>
      <c r="D75" s="4">
        <v>1010</v>
      </c>
      <c r="E75" s="5">
        <v>462</v>
      </c>
      <c r="F75" s="5">
        <v>13</v>
      </c>
      <c r="G75" s="5">
        <v>385</v>
      </c>
      <c r="H75" s="5">
        <v>142</v>
      </c>
      <c r="I75" s="4">
        <v>1002</v>
      </c>
      <c r="J75" s="5">
        <v>8</v>
      </c>
      <c r="K75" s="4">
        <v>1086</v>
      </c>
    </row>
    <row r="76" spans="1:11" ht="17.25" thickBot="1">
      <c r="A76" s="3"/>
      <c r="B76" s="3" t="s">
        <v>14128</v>
      </c>
      <c r="C76" s="4">
        <v>2506</v>
      </c>
      <c r="D76" s="4">
        <v>1187</v>
      </c>
      <c r="E76" s="5">
        <v>527</v>
      </c>
      <c r="F76" s="5">
        <v>19</v>
      </c>
      <c r="G76" s="5">
        <v>454</v>
      </c>
      <c r="H76" s="5">
        <v>172</v>
      </c>
      <c r="I76" s="4">
        <v>1172</v>
      </c>
      <c r="J76" s="5">
        <v>15</v>
      </c>
      <c r="K76" s="4">
        <v>1319</v>
      </c>
    </row>
    <row r="77" spans="1:11" ht="17.25" thickBot="1">
      <c r="A77" s="3"/>
      <c r="B77" s="3" t="s">
        <v>14127</v>
      </c>
      <c r="C77" s="4">
        <v>2334</v>
      </c>
      <c r="D77" s="4">
        <v>1196</v>
      </c>
      <c r="E77" s="5">
        <v>530</v>
      </c>
      <c r="F77" s="5">
        <v>10</v>
      </c>
      <c r="G77" s="5">
        <v>470</v>
      </c>
      <c r="H77" s="5">
        <v>177</v>
      </c>
      <c r="I77" s="4">
        <v>1187</v>
      </c>
      <c r="J77" s="5">
        <v>9</v>
      </c>
      <c r="K77" s="4">
        <v>1138</v>
      </c>
    </row>
    <row r="78" spans="1:11" ht="17.25" thickBot="1">
      <c r="A78" s="3" t="s">
        <v>14126</v>
      </c>
      <c r="B78" s="3" t="s">
        <v>36</v>
      </c>
      <c r="C78" s="4">
        <v>8106</v>
      </c>
      <c r="D78" s="4">
        <v>5726</v>
      </c>
      <c r="E78" s="4">
        <v>2635</v>
      </c>
      <c r="F78" s="5">
        <v>105</v>
      </c>
      <c r="G78" s="4">
        <v>2233</v>
      </c>
      <c r="H78" s="5">
        <v>710</v>
      </c>
      <c r="I78" s="4">
        <v>5683</v>
      </c>
      <c r="J78" s="5">
        <v>43</v>
      </c>
      <c r="K78" s="4">
        <v>2380</v>
      </c>
    </row>
    <row r="79" spans="1:11" ht="23.25" thickBot="1">
      <c r="A79" s="3"/>
      <c r="B79" s="3" t="s">
        <v>37</v>
      </c>
      <c r="C79" s="4">
        <v>3073</v>
      </c>
      <c r="D79" s="4">
        <v>3073</v>
      </c>
      <c r="E79" s="4">
        <v>1497</v>
      </c>
      <c r="F79" s="5">
        <v>34</v>
      </c>
      <c r="G79" s="4">
        <v>1159</v>
      </c>
      <c r="H79" s="5">
        <v>352</v>
      </c>
      <c r="I79" s="4">
        <v>3042</v>
      </c>
      <c r="J79" s="5">
        <v>31</v>
      </c>
      <c r="K79" s="5">
        <v>0</v>
      </c>
    </row>
    <row r="80" spans="1:11" ht="17.25" thickBot="1">
      <c r="A80" s="3"/>
      <c r="B80" s="3" t="s">
        <v>14125</v>
      </c>
      <c r="C80" s="4">
        <v>1287</v>
      </c>
      <c r="D80" s="5">
        <v>622</v>
      </c>
      <c r="E80" s="5">
        <v>237</v>
      </c>
      <c r="F80" s="5">
        <v>23</v>
      </c>
      <c r="G80" s="5">
        <v>277</v>
      </c>
      <c r="H80" s="5">
        <v>83</v>
      </c>
      <c r="I80" s="5">
        <v>620</v>
      </c>
      <c r="J80" s="5">
        <v>2</v>
      </c>
      <c r="K80" s="5">
        <v>665</v>
      </c>
    </row>
    <row r="81" spans="1:11" ht="17.25" thickBot="1">
      <c r="A81" s="3"/>
      <c r="B81" s="3" t="s">
        <v>14124</v>
      </c>
      <c r="C81" s="4">
        <v>1590</v>
      </c>
      <c r="D81" s="5">
        <v>799</v>
      </c>
      <c r="E81" s="5">
        <v>355</v>
      </c>
      <c r="F81" s="5">
        <v>25</v>
      </c>
      <c r="G81" s="5">
        <v>318</v>
      </c>
      <c r="H81" s="5">
        <v>96</v>
      </c>
      <c r="I81" s="5">
        <v>794</v>
      </c>
      <c r="J81" s="5">
        <v>5</v>
      </c>
      <c r="K81" s="5">
        <v>791</v>
      </c>
    </row>
    <row r="82" spans="1:11" ht="17.25" thickBot="1">
      <c r="A82" s="3"/>
      <c r="B82" s="3" t="s">
        <v>14123</v>
      </c>
      <c r="C82" s="4">
        <v>2156</v>
      </c>
      <c r="D82" s="4">
        <v>1232</v>
      </c>
      <c r="E82" s="5">
        <v>546</v>
      </c>
      <c r="F82" s="5">
        <v>23</v>
      </c>
      <c r="G82" s="5">
        <v>479</v>
      </c>
      <c r="H82" s="5">
        <v>179</v>
      </c>
      <c r="I82" s="4">
        <v>1227</v>
      </c>
      <c r="J82" s="5">
        <v>5</v>
      </c>
      <c r="K82" s="5">
        <v>924</v>
      </c>
    </row>
    <row r="83" spans="1:11" ht="17.25" thickBot="1">
      <c r="A83" s="3" t="s">
        <v>4661</v>
      </c>
      <c r="B83" s="3" t="s">
        <v>36</v>
      </c>
      <c r="C83" s="4">
        <v>13125</v>
      </c>
      <c r="D83" s="4">
        <v>8581</v>
      </c>
      <c r="E83" s="4">
        <v>4108</v>
      </c>
      <c r="F83" s="5">
        <v>165</v>
      </c>
      <c r="G83" s="4">
        <v>3203</v>
      </c>
      <c r="H83" s="4">
        <v>1005</v>
      </c>
      <c r="I83" s="4">
        <v>8481</v>
      </c>
      <c r="J83" s="5">
        <v>100</v>
      </c>
      <c r="K83" s="4">
        <v>4544</v>
      </c>
    </row>
    <row r="84" spans="1:11" ht="23.25" thickBot="1">
      <c r="A84" s="3"/>
      <c r="B84" s="3" t="s">
        <v>37</v>
      </c>
      <c r="C84" s="4">
        <v>3919</v>
      </c>
      <c r="D84" s="4">
        <v>3918</v>
      </c>
      <c r="E84" s="4">
        <v>2056</v>
      </c>
      <c r="F84" s="5">
        <v>52</v>
      </c>
      <c r="G84" s="4">
        <v>1364</v>
      </c>
      <c r="H84" s="5">
        <v>386</v>
      </c>
      <c r="I84" s="4">
        <v>3858</v>
      </c>
      <c r="J84" s="5">
        <v>60</v>
      </c>
      <c r="K84" s="5">
        <v>1</v>
      </c>
    </row>
    <row r="85" spans="1:11" ht="17.25" thickBot="1">
      <c r="A85" s="3"/>
      <c r="B85" s="3" t="s">
        <v>4660</v>
      </c>
      <c r="C85" s="4">
        <v>1913</v>
      </c>
      <c r="D85" s="5">
        <v>829</v>
      </c>
      <c r="E85" s="5">
        <v>386</v>
      </c>
      <c r="F85" s="5">
        <v>22</v>
      </c>
      <c r="G85" s="5">
        <v>324</v>
      </c>
      <c r="H85" s="5">
        <v>87</v>
      </c>
      <c r="I85" s="5">
        <v>819</v>
      </c>
      <c r="J85" s="5">
        <v>10</v>
      </c>
      <c r="K85" s="4">
        <v>1084</v>
      </c>
    </row>
    <row r="86" spans="1:11" ht="17.25" thickBot="1">
      <c r="A86" s="3"/>
      <c r="B86" s="3" t="s">
        <v>4659</v>
      </c>
      <c r="C86" s="4">
        <v>1561</v>
      </c>
      <c r="D86" s="5">
        <v>564</v>
      </c>
      <c r="E86" s="5">
        <v>280</v>
      </c>
      <c r="F86" s="5">
        <v>22</v>
      </c>
      <c r="G86" s="5">
        <v>205</v>
      </c>
      <c r="H86" s="5">
        <v>52</v>
      </c>
      <c r="I86" s="5">
        <v>559</v>
      </c>
      <c r="J86" s="5">
        <v>5</v>
      </c>
      <c r="K86" s="5">
        <v>997</v>
      </c>
    </row>
    <row r="87" spans="1:11" ht="17.25" thickBot="1">
      <c r="A87" s="3"/>
      <c r="B87" s="3" t="s">
        <v>4658</v>
      </c>
      <c r="C87" s="4">
        <v>2180</v>
      </c>
      <c r="D87" s="4">
        <v>1310</v>
      </c>
      <c r="E87" s="5">
        <v>547</v>
      </c>
      <c r="F87" s="5">
        <v>20</v>
      </c>
      <c r="G87" s="5">
        <v>523</v>
      </c>
      <c r="H87" s="5">
        <v>208</v>
      </c>
      <c r="I87" s="4">
        <v>1298</v>
      </c>
      <c r="J87" s="5">
        <v>12</v>
      </c>
      <c r="K87" s="5">
        <v>870</v>
      </c>
    </row>
    <row r="88" spans="1:11" ht="17.25" thickBot="1">
      <c r="A88" s="3"/>
      <c r="B88" s="3" t="s">
        <v>4657</v>
      </c>
      <c r="C88" s="4">
        <v>2525</v>
      </c>
      <c r="D88" s="4">
        <v>1430</v>
      </c>
      <c r="E88" s="5">
        <v>618</v>
      </c>
      <c r="F88" s="5">
        <v>30</v>
      </c>
      <c r="G88" s="5">
        <v>571</v>
      </c>
      <c r="H88" s="5">
        <v>206</v>
      </c>
      <c r="I88" s="4">
        <v>1425</v>
      </c>
      <c r="J88" s="5">
        <v>5</v>
      </c>
      <c r="K88" s="4">
        <v>1095</v>
      </c>
    </row>
    <row r="89" spans="1:11" ht="17.25" thickBot="1">
      <c r="A89" s="3"/>
      <c r="B89" s="3" t="s">
        <v>8095</v>
      </c>
      <c r="C89" s="4">
        <v>1027</v>
      </c>
      <c r="D89" s="5">
        <v>530</v>
      </c>
      <c r="E89" s="5">
        <v>221</v>
      </c>
      <c r="F89" s="5">
        <v>19</v>
      </c>
      <c r="G89" s="5">
        <v>216</v>
      </c>
      <c r="H89" s="5">
        <v>66</v>
      </c>
      <c r="I89" s="5">
        <v>522</v>
      </c>
      <c r="J89" s="5">
        <v>8</v>
      </c>
      <c r="K89" s="5">
        <v>497</v>
      </c>
    </row>
    <row r="90" spans="1:11" ht="17.25" thickBot="1">
      <c r="A90" s="3" t="s">
        <v>14122</v>
      </c>
      <c r="B90" s="3" t="s">
        <v>36</v>
      </c>
      <c r="C90" s="4">
        <v>9882</v>
      </c>
      <c r="D90" s="4">
        <v>5818</v>
      </c>
      <c r="E90" s="4">
        <v>2817</v>
      </c>
      <c r="F90" s="5">
        <v>131</v>
      </c>
      <c r="G90" s="4">
        <v>2078</v>
      </c>
      <c r="H90" s="5">
        <v>731</v>
      </c>
      <c r="I90" s="4">
        <v>5757</v>
      </c>
      <c r="J90" s="5">
        <v>61</v>
      </c>
      <c r="K90" s="4">
        <v>4064</v>
      </c>
    </row>
    <row r="91" spans="1:11" ht="23.25" thickBot="1">
      <c r="A91" s="3"/>
      <c r="B91" s="3" t="s">
        <v>37</v>
      </c>
      <c r="C91" s="4">
        <v>2770</v>
      </c>
      <c r="D91" s="4">
        <v>2770</v>
      </c>
      <c r="E91" s="4">
        <v>1397</v>
      </c>
      <c r="F91" s="5">
        <v>44</v>
      </c>
      <c r="G91" s="5">
        <v>985</v>
      </c>
      <c r="H91" s="5">
        <v>309</v>
      </c>
      <c r="I91" s="4">
        <v>2735</v>
      </c>
      <c r="J91" s="5">
        <v>35</v>
      </c>
      <c r="K91" s="5">
        <v>0</v>
      </c>
    </row>
    <row r="92" spans="1:11" ht="17.25" thickBot="1">
      <c r="A92" s="3"/>
      <c r="B92" s="3" t="s">
        <v>14121</v>
      </c>
      <c r="C92" s="4">
        <v>2042</v>
      </c>
      <c r="D92" s="5">
        <v>721</v>
      </c>
      <c r="E92" s="5">
        <v>333</v>
      </c>
      <c r="F92" s="5">
        <v>23</v>
      </c>
      <c r="G92" s="5">
        <v>282</v>
      </c>
      <c r="H92" s="5">
        <v>76</v>
      </c>
      <c r="I92" s="5">
        <v>714</v>
      </c>
      <c r="J92" s="5">
        <v>7</v>
      </c>
      <c r="K92" s="4">
        <v>1321</v>
      </c>
    </row>
    <row r="93" spans="1:11" ht="17.25" thickBot="1">
      <c r="A93" s="3"/>
      <c r="B93" s="3" t="s">
        <v>14120</v>
      </c>
      <c r="C93" s="4">
        <v>2747</v>
      </c>
      <c r="D93" s="5">
        <v>974</v>
      </c>
      <c r="E93" s="5">
        <v>452</v>
      </c>
      <c r="F93" s="5">
        <v>39</v>
      </c>
      <c r="G93" s="5">
        <v>338</v>
      </c>
      <c r="H93" s="5">
        <v>135</v>
      </c>
      <c r="I93" s="5">
        <v>964</v>
      </c>
      <c r="J93" s="5">
        <v>10</v>
      </c>
      <c r="K93" s="4">
        <v>1773</v>
      </c>
    </row>
    <row r="94" spans="1:11" ht="17.25" thickBot="1">
      <c r="A94" s="3"/>
      <c r="B94" s="3" t="s">
        <v>14119</v>
      </c>
      <c r="C94" s="4">
        <v>2323</v>
      </c>
      <c r="D94" s="4">
        <v>1353</v>
      </c>
      <c r="E94" s="5">
        <v>635</v>
      </c>
      <c r="F94" s="5">
        <v>25</v>
      </c>
      <c r="G94" s="5">
        <v>473</v>
      </c>
      <c r="H94" s="5">
        <v>211</v>
      </c>
      <c r="I94" s="4">
        <v>1344</v>
      </c>
      <c r="J94" s="5">
        <v>9</v>
      </c>
      <c r="K94" s="5">
        <v>970</v>
      </c>
    </row>
    <row r="95" spans="1:11" ht="17.25" thickBot="1">
      <c r="A95" s="3" t="s">
        <v>5078</v>
      </c>
      <c r="B95" s="3" t="s">
        <v>36</v>
      </c>
      <c r="C95" s="4">
        <v>12596</v>
      </c>
      <c r="D95" s="4">
        <v>8343</v>
      </c>
      <c r="E95" s="4">
        <v>3862</v>
      </c>
      <c r="F95" s="5">
        <v>158</v>
      </c>
      <c r="G95" s="4">
        <v>3196</v>
      </c>
      <c r="H95" s="4">
        <v>1073</v>
      </c>
      <c r="I95" s="4">
        <v>8289</v>
      </c>
      <c r="J95" s="5">
        <v>54</v>
      </c>
      <c r="K95" s="4">
        <v>4253</v>
      </c>
    </row>
    <row r="96" spans="1:11" ht="23.25" thickBot="1">
      <c r="A96" s="3"/>
      <c r="B96" s="3" t="s">
        <v>37</v>
      </c>
      <c r="C96" s="4">
        <v>3386</v>
      </c>
      <c r="D96" s="4">
        <v>3385</v>
      </c>
      <c r="E96" s="4">
        <v>1674</v>
      </c>
      <c r="F96" s="5">
        <v>44</v>
      </c>
      <c r="G96" s="4">
        <v>1263</v>
      </c>
      <c r="H96" s="5">
        <v>387</v>
      </c>
      <c r="I96" s="4">
        <v>3368</v>
      </c>
      <c r="J96" s="5">
        <v>17</v>
      </c>
      <c r="K96" s="5">
        <v>1</v>
      </c>
    </row>
    <row r="97" spans="1:11" ht="17.25" thickBot="1">
      <c r="A97" s="3"/>
      <c r="B97" s="3" t="s">
        <v>5077</v>
      </c>
      <c r="C97" s="4">
        <v>2602</v>
      </c>
      <c r="D97" s="4">
        <v>1319</v>
      </c>
      <c r="E97" s="5">
        <v>583</v>
      </c>
      <c r="F97" s="5">
        <v>26</v>
      </c>
      <c r="G97" s="5">
        <v>529</v>
      </c>
      <c r="H97" s="5">
        <v>176</v>
      </c>
      <c r="I97" s="4">
        <v>1314</v>
      </c>
      <c r="J97" s="5">
        <v>5</v>
      </c>
      <c r="K97" s="4">
        <v>1283</v>
      </c>
    </row>
    <row r="98" spans="1:11" ht="17.25" thickBot="1">
      <c r="A98" s="3"/>
      <c r="B98" s="3" t="s">
        <v>5076</v>
      </c>
      <c r="C98" s="4">
        <v>1587</v>
      </c>
      <c r="D98" s="5">
        <v>878</v>
      </c>
      <c r="E98" s="5">
        <v>423</v>
      </c>
      <c r="F98" s="5">
        <v>25</v>
      </c>
      <c r="G98" s="5">
        <v>310</v>
      </c>
      <c r="H98" s="5">
        <v>110</v>
      </c>
      <c r="I98" s="5">
        <v>868</v>
      </c>
      <c r="J98" s="5">
        <v>10</v>
      </c>
      <c r="K98" s="5">
        <v>709</v>
      </c>
    </row>
    <row r="99" spans="1:11" ht="17.25" thickBot="1">
      <c r="A99" s="3"/>
      <c r="B99" s="3" t="s">
        <v>5075</v>
      </c>
      <c r="C99" s="4">
        <v>2250</v>
      </c>
      <c r="D99" s="4">
        <v>1292</v>
      </c>
      <c r="E99" s="5">
        <v>556</v>
      </c>
      <c r="F99" s="5">
        <v>28</v>
      </c>
      <c r="G99" s="5">
        <v>506</v>
      </c>
      <c r="H99" s="5">
        <v>191</v>
      </c>
      <c r="I99" s="4">
        <v>1281</v>
      </c>
      <c r="J99" s="5">
        <v>11</v>
      </c>
      <c r="K99" s="5">
        <v>958</v>
      </c>
    </row>
    <row r="100" spans="1:11" ht="17.25" thickBot="1">
      <c r="A100" s="3"/>
      <c r="B100" s="3" t="s">
        <v>5074</v>
      </c>
      <c r="C100" s="4">
        <v>2771</v>
      </c>
      <c r="D100" s="4">
        <v>1469</v>
      </c>
      <c r="E100" s="5">
        <v>626</v>
      </c>
      <c r="F100" s="5">
        <v>35</v>
      </c>
      <c r="G100" s="5">
        <v>588</v>
      </c>
      <c r="H100" s="5">
        <v>209</v>
      </c>
      <c r="I100" s="4">
        <v>1458</v>
      </c>
      <c r="J100" s="5">
        <v>11</v>
      </c>
      <c r="K100" s="4">
        <v>1302</v>
      </c>
    </row>
    <row r="101" spans="1:11" ht="17.25" thickBot="1">
      <c r="A101" s="3" t="s">
        <v>14118</v>
      </c>
      <c r="B101" s="3" t="s">
        <v>36</v>
      </c>
      <c r="C101" s="4">
        <v>4378</v>
      </c>
      <c r="D101" s="4">
        <v>3022</v>
      </c>
      <c r="E101" s="4">
        <v>1422</v>
      </c>
      <c r="F101" s="5">
        <v>70</v>
      </c>
      <c r="G101" s="4">
        <v>1149</v>
      </c>
      <c r="H101" s="5">
        <v>337</v>
      </c>
      <c r="I101" s="4">
        <v>2978</v>
      </c>
      <c r="J101" s="5">
        <v>44</v>
      </c>
      <c r="K101" s="4">
        <v>1356</v>
      </c>
    </row>
    <row r="102" spans="1:11" ht="23.25" thickBot="1">
      <c r="A102" s="3"/>
      <c r="B102" s="3" t="s">
        <v>37</v>
      </c>
      <c r="C102" s="4">
        <v>1804</v>
      </c>
      <c r="D102" s="4">
        <v>1804</v>
      </c>
      <c r="E102" s="5">
        <v>870</v>
      </c>
      <c r="F102" s="5">
        <v>33</v>
      </c>
      <c r="G102" s="5">
        <v>683</v>
      </c>
      <c r="H102" s="5">
        <v>192</v>
      </c>
      <c r="I102" s="4">
        <v>1778</v>
      </c>
      <c r="J102" s="5">
        <v>26</v>
      </c>
      <c r="K102" s="5">
        <v>0</v>
      </c>
    </row>
    <row r="103" spans="1:11" ht="17.25" thickBot="1">
      <c r="A103" s="3"/>
      <c r="B103" s="3" t="s">
        <v>14117</v>
      </c>
      <c r="C103" s="4">
        <v>1240</v>
      </c>
      <c r="D103" s="5">
        <v>593</v>
      </c>
      <c r="E103" s="5">
        <v>262</v>
      </c>
      <c r="F103" s="5">
        <v>16</v>
      </c>
      <c r="G103" s="5">
        <v>235</v>
      </c>
      <c r="H103" s="5">
        <v>68</v>
      </c>
      <c r="I103" s="5">
        <v>581</v>
      </c>
      <c r="J103" s="5">
        <v>12</v>
      </c>
      <c r="K103" s="5">
        <v>647</v>
      </c>
    </row>
    <row r="104" spans="1:11" ht="17.25" thickBot="1">
      <c r="A104" s="3"/>
      <c r="B104" s="3" t="s">
        <v>14116</v>
      </c>
      <c r="C104" s="4">
        <v>1334</v>
      </c>
      <c r="D104" s="5">
        <v>625</v>
      </c>
      <c r="E104" s="5">
        <v>290</v>
      </c>
      <c r="F104" s="5">
        <v>21</v>
      </c>
      <c r="G104" s="5">
        <v>231</v>
      </c>
      <c r="H104" s="5">
        <v>77</v>
      </c>
      <c r="I104" s="5">
        <v>619</v>
      </c>
      <c r="J104" s="5">
        <v>6</v>
      </c>
      <c r="K104" s="5">
        <v>709</v>
      </c>
    </row>
    <row r="105" spans="1:11" ht="17.25" thickBot="1">
      <c r="A105" s="3" t="s">
        <v>14115</v>
      </c>
      <c r="B105" s="3" t="s">
        <v>36</v>
      </c>
      <c r="C105" s="4">
        <v>8967</v>
      </c>
      <c r="D105" s="4">
        <v>6391</v>
      </c>
      <c r="E105" s="4">
        <v>3174</v>
      </c>
      <c r="F105" s="5">
        <v>98</v>
      </c>
      <c r="G105" s="4">
        <v>2249</v>
      </c>
      <c r="H105" s="5">
        <v>829</v>
      </c>
      <c r="I105" s="4">
        <v>6350</v>
      </c>
      <c r="J105" s="5">
        <v>41</v>
      </c>
      <c r="K105" s="4">
        <v>2576</v>
      </c>
    </row>
    <row r="106" spans="1:11" ht="23.25" thickBot="1">
      <c r="A106" s="3"/>
      <c r="B106" s="3" t="s">
        <v>37</v>
      </c>
      <c r="C106" s="4">
        <v>3932</v>
      </c>
      <c r="D106" s="4">
        <v>3932</v>
      </c>
      <c r="E106" s="4">
        <v>2051</v>
      </c>
      <c r="F106" s="5">
        <v>44</v>
      </c>
      <c r="G106" s="4">
        <v>1338</v>
      </c>
      <c r="H106" s="5">
        <v>482</v>
      </c>
      <c r="I106" s="4">
        <v>3915</v>
      </c>
      <c r="J106" s="5">
        <v>17</v>
      </c>
      <c r="K106" s="5">
        <v>0</v>
      </c>
    </row>
    <row r="107" spans="1:11" ht="17.25" thickBot="1">
      <c r="A107" s="3"/>
      <c r="B107" s="3" t="s">
        <v>14114</v>
      </c>
      <c r="C107" s="4">
        <v>2789</v>
      </c>
      <c r="D107" s="4">
        <v>1337</v>
      </c>
      <c r="E107" s="5">
        <v>623</v>
      </c>
      <c r="F107" s="5">
        <v>31</v>
      </c>
      <c r="G107" s="5">
        <v>485</v>
      </c>
      <c r="H107" s="5">
        <v>185</v>
      </c>
      <c r="I107" s="4">
        <v>1324</v>
      </c>
      <c r="J107" s="5">
        <v>13</v>
      </c>
      <c r="K107" s="4">
        <v>1452</v>
      </c>
    </row>
    <row r="108" spans="1:11" ht="17.25" thickBot="1">
      <c r="A108" s="3"/>
      <c r="B108" s="3" t="s">
        <v>14113</v>
      </c>
      <c r="C108" s="4">
        <v>2246</v>
      </c>
      <c r="D108" s="4">
        <v>1122</v>
      </c>
      <c r="E108" s="5">
        <v>500</v>
      </c>
      <c r="F108" s="5">
        <v>23</v>
      </c>
      <c r="G108" s="5">
        <v>426</v>
      </c>
      <c r="H108" s="5">
        <v>162</v>
      </c>
      <c r="I108" s="4">
        <v>1111</v>
      </c>
      <c r="J108" s="5">
        <v>11</v>
      </c>
      <c r="K108" s="4">
        <v>1124</v>
      </c>
    </row>
    <row r="109" spans="1:11" ht="17.25" thickBot="1">
      <c r="A109" s="3" t="s">
        <v>7985</v>
      </c>
      <c r="B109" s="3" t="s">
        <v>36</v>
      </c>
      <c r="C109" s="4">
        <v>8725</v>
      </c>
      <c r="D109" s="4">
        <v>6097</v>
      </c>
      <c r="E109" s="4">
        <v>2960</v>
      </c>
      <c r="F109" s="5">
        <v>109</v>
      </c>
      <c r="G109" s="4">
        <v>2199</v>
      </c>
      <c r="H109" s="5">
        <v>791</v>
      </c>
      <c r="I109" s="4">
        <v>6059</v>
      </c>
      <c r="J109" s="5">
        <v>38</v>
      </c>
      <c r="K109" s="4">
        <v>2628</v>
      </c>
    </row>
    <row r="110" spans="1:11" ht="23.25" thickBot="1">
      <c r="A110" s="3"/>
      <c r="B110" s="3" t="s">
        <v>37</v>
      </c>
      <c r="C110" s="4">
        <v>3694</v>
      </c>
      <c r="D110" s="4">
        <v>3694</v>
      </c>
      <c r="E110" s="4">
        <v>1848</v>
      </c>
      <c r="F110" s="5">
        <v>52</v>
      </c>
      <c r="G110" s="4">
        <v>1303</v>
      </c>
      <c r="H110" s="5">
        <v>477</v>
      </c>
      <c r="I110" s="4">
        <v>3680</v>
      </c>
      <c r="J110" s="5">
        <v>14</v>
      </c>
      <c r="K110" s="5">
        <v>0</v>
      </c>
    </row>
    <row r="111" spans="1:11" ht="17.25" thickBot="1">
      <c r="A111" s="3"/>
      <c r="B111" s="3" t="s">
        <v>7984</v>
      </c>
      <c r="C111" s="4">
        <v>1743</v>
      </c>
      <c r="D111" s="5">
        <v>713</v>
      </c>
      <c r="E111" s="5">
        <v>327</v>
      </c>
      <c r="F111" s="5">
        <v>17</v>
      </c>
      <c r="G111" s="5">
        <v>267</v>
      </c>
      <c r="H111" s="5">
        <v>94</v>
      </c>
      <c r="I111" s="5">
        <v>705</v>
      </c>
      <c r="J111" s="5">
        <v>8</v>
      </c>
      <c r="K111" s="4">
        <v>1030</v>
      </c>
    </row>
    <row r="112" spans="1:11" ht="17.25" thickBot="1">
      <c r="A112" s="3"/>
      <c r="B112" s="3" t="s">
        <v>7983</v>
      </c>
      <c r="C112" s="4">
        <v>1311</v>
      </c>
      <c r="D112" s="5">
        <v>577</v>
      </c>
      <c r="E112" s="5">
        <v>288</v>
      </c>
      <c r="F112" s="5">
        <v>14</v>
      </c>
      <c r="G112" s="5">
        <v>186</v>
      </c>
      <c r="H112" s="5">
        <v>82</v>
      </c>
      <c r="I112" s="5">
        <v>570</v>
      </c>
      <c r="J112" s="5">
        <v>7</v>
      </c>
      <c r="K112" s="5">
        <v>734</v>
      </c>
    </row>
    <row r="113" spans="1:11" ht="17.25" thickBot="1">
      <c r="A113" s="3"/>
      <c r="B113" s="3" t="s">
        <v>7982</v>
      </c>
      <c r="C113" s="4">
        <v>1977</v>
      </c>
      <c r="D113" s="4">
        <v>1113</v>
      </c>
      <c r="E113" s="5">
        <v>497</v>
      </c>
      <c r="F113" s="5">
        <v>26</v>
      </c>
      <c r="G113" s="5">
        <v>443</v>
      </c>
      <c r="H113" s="5">
        <v>138</v>
      </c>
      <c r="I113" s="4">
        <v>1104</v>
      </c>
      <c r="J113" s="5">
        <v>9</v>
      </c>
      <c r="K113" s="5">
        <v>864</v>
      </c>
    </row>
    <row r="114" spans="1:11" ht="17.25" thickBot="1">
      <c r="A114" s="3" t="s">
        <v>14112</v>
      </c>
      <c r="B114" s="3" t="s">
        <v>36</v>
      </c>
      <c r="C114" s="4">
        <v>16028</v>
      </c>
      <c r="D114" s="4">
        <v>10890</v>
      </c>
      <c r="E114" s="4">
        <v>5216</v>
      </c>
      <c r="F114" s="5">
        <v>219</v>
      </c>
      <c r="G114" s="4">
        <v>3814</v>
      </c>
      <c r="H114" s="4">
        <v>1595</v>
      </c>
      <c r="I114" s="4">
        <v>10844</v>
      </c>
      <c r="J114" s="5">
        <v>46</v>
      </c>
      <c r="K114" s="4">
        <v>5138</v>
      </c>
    </row>
    <row r="115" spans="1:11" ht="23.25" thickBot="1">
      <c r="A115" s="3"/>
      <c r="B115" s="3" t="s">
        <v>37</v>
      </c>
      <c r="C115" s="4">
        <v>5697</v>
      </c>
      <c r="D115" s="4">
        <v>5697</v>
      </c>
      <c r="E115" s="4">
        <v>2978</v>
      </c>
      <c r="F115" s="5">
        <v>86</v>
      </c>
      <c r="G115" s="4">
        <v>1865</v>
      </c>
      <c r="H115" s="5">
        <v>749</v>
      </c>
      <c r="I115" s="4">
        <v>5678</v>
      </c>
      <c r="J115" s="5">
        <v>19</v>
      </c>
      <c r="K115" s="5">
        <v>0</v>
      </c>
    </row>
    <row r="116" spans="1:11" ht="17.25" thickBot="1">
      <c r="A116" s="3"/>
      <c r="B116" s="3" t="s">
        <v>14111</v>
      </c>
      <c r="C116" s="4">
        <v>1655</v>
      </c>
      <c r="D116" s="5">
        <v>846</v>
      </c>
      <c r="E116" s="5">
        <v>340</v>
      </c>
      <c r="F116" s="5">
        <v>17</v>
      </c>
      <c r="G116" s="5">
        <v>348</v>
      </c>
      <c r="H116" s="5">
        <v>139</v>
      </c>
      <c r="I116" s="5">
        <v>844</v>
      </c>
      <c r="J116" s="5">
        <v>2</v>
      </c>
      <c r="K116" s="5">
        <v>809</v>
      </c>
    </row>
    <row r="117" spans="1:11" ht="17.25" thickBot="1">
      <c r="A117" s="3"/>
      <c r="B117" s="3" t="s">
        <v>14110</v>
      </c>
      <c r="C117" s="4">
        <v>2324</v>
      </c>
      <c r="D117" s="5">
        <v>984</v>
      </c>
      <c r="E117" s="5">
        <v>440</v>
      </c>
      <c r="F117" s="5">
        <v>19</v>
      </c>
      <c r="G117" s="5">
        <v>356</v>
      </c>
      <c r="H117" s="5">
        <v>162</v>
      </c>
      <c r="I117" s="5">
        <v>977</v>
      </c>
      <c r="J117" s="5">
        <v>7</v>
      </c>
      <c r="K117" s="4">
        <v>1340</v>
      </c>
    </row>
    <row r="118" spans="1:11" ht="17.25" thickBot="1">
      <c r="A118" s="3"/>
      <c r="B118" s="3" t="s">
        <v>14109</v>
      </c>
      <c r="C118" s="4">
        <v>2941</v>
      </c>
      <c r="D118" s="4">
        <v>1425</v>
      </c>
      <c r="E118" s="5">
        <v>668</v>
      </c>
      <c r="F118" s="5">
        <v>40</v>
      </c>
      <c r="G118" s="5">
        <v>481</v>
      </c>
      <c r="H118" s="5">
        <v>223</v>
      </c>
      <c r="I118" s="4">
        <v>1412</v>
      </c>
      <c r="J118" s="5">
        <v>13</v>
      </c>
      <c r="K118" s="4">
        <v>1516</v>
      </c>
    </row>
    <row r="119" spans="1:11" ht="17.25" thickBot="1">
      <c r="A119" s="3"/>
      <c r="B119" s="3" t="s">
        <v>14108</v>
      </c>
      <c r="C119" s="4">
        <v>1409</v>
      </c>
      <c r="D119" s="5">
        <v>749</v>
      </c>
      <c r="E119" s="5">
        <v>301</v>
      </c>
      <c r="F119" s="5">
        <v>25</v>
      </c>
      <c r="G119" s="5">
        <v>298</v>
      </c>
      <c r="H119" s="5">
        <v>124</v>
      </c>
      <c r="I119" s="5">
        <v>748</v>
      </c>
      <c r="J119" s="5">
        <v>1</v>
      </c>
      <c r="K119" s="5">
        <v>660</v>
      </c>
    </row>
    <row r="120" spans="1:11" ht="17.25" thickBot="1">
      <c r="A120" s="3"/>
      <c r="B120" s="3" t="s">
        <v>14107</v>
      </c>
      <c r="C120" s="4">
        <v>2002</v>
      </c>
      <c r="D120" s="4">
        <v>1189</v>
      </c>
      <c r="E120" s="5">
        <v>489</v>
      </c>
      <c r="F120" s="5">
        <v>32</v>
      </c>
      <c r="G120" s="5">
        <v>466</v>
      </c>
      <c r="H120" s="5">
        <v>198</v>
      </c>
      <c r="I120" s="4">
        <v>1185</v>
      </c>
      <c r="J120" s="5">
        <v>4</v>
      </c>
      <c r="K120" s="5">
        <v>813</v>
      </c>
    </row>
    <row r="121" spans="1:11" ht="23.25" thickBot="1">
      <c r="A121" s="3" t="s">
        <v>97</v>
      </c>
      <c r="B121" s="3"/>
      <c r="C121" s="5">
        <v>0</v>
      </c>
      <c r="D121" s="5">
        <v>4</v>
      </c>
      <c r="E121" s="5">
        <v>3</v>
      </c>
      <c r="F121" s="5">
        <v>0</v>
      </c>
      <c r="G121" s="5">
        <v>1</v>
      </c>
      <c r="H121" s="5">
        <v>0</v>
      </c>
      <c r="I121" s="5">
        <v>4</v>
      </c>
      <c r="J121" s="5">
        <v>0</v>
      </c>
      <c r="K121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CBE59-6C03-408B-B666-87E2DA83BE05}">
  <sheetPr>
    <tabColor theme="9" tint="0.59999389629810485"/>
  </sheetPr>
  <dimension ref="A1:X10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14242</v>
      </c>
      <c r="F3" s="26" t="s">
        <v>14241</v>
      </c>
      <c r="G3" s="26" t="s">
        <v>14240</v>
      </c>
      <c r="H3" s="26" t="s">
        <v>14239</v>
      </c>
      <c r="I3" s="44"/>
      <c r="J3" s="26"/>
      <c r="K3" s="44"/>
      <c r="U3" t="s">
        <v>3</v>
      </c>
      <c r="V3" t="str">
        <f t="shared" si="0"/>
        <v>주철현</v>
      </c>
      <c r="W3" t="str">
        <f t="shared" si="0"/>
        <v>심정우</v>
      </c>
      <c r="X3" t="str">
        <f t="shared" si="0"/>
        <v>장수희</v>
      </c>
    </row>
    <row r="4" spans="1:24" ht="17.25" thickBot="1">
      <c r="A4" s="3" t="s">
        <v>30</v>
      </c>
      <c r="B4" s="3"/>
      <c r="C4" s="4">
        <v>118828</v>
      </c>
      <c r="D4" s="4">
        <v>76613</v>
      </c>
      <c r="E4" s="4">
        <v>48410</v>
      </c>
      <c r="F4" s="4">
        <v>2846</v>
      </c>
      <c r="G4" s="5">
        <v>735</v>
      </c>
      <c r="H4" s="4">
        <v>23128</v>
      </c>
      <c r="I4" s="4">
        <v>75119</v>
      </c>
      <c r="J4" s="4">
        <v>1494</v>
      </c>
      <c r="K4" s="4">
        <v>42215</v>
      </c>
      <c r="V4" s="8"/>
      <c r="W4" s="8"/>
      <c r="X4" s="8"/>
    </row>
    <row r="5" spans="1:24" ht="23.25" thickBot="1">
      <c r="A5" s="3" t="s">
        <v>31</v>
      </c>
      <c r="B5" s="3"/>
      <c r="C5" s="5">
        <v>360</v>
      </c>
      <c r="D5" s="5">
        <v>320</v>
      </c>
      <c r="E5" s="5">
        <v>236</v>
      </c>
      <c r="F5" s="5">
        <v>15</v>
      </c>
      <c r="G5" s="5">
        <v>4</v>
      </c>
      <c r="H5" s="5">
        <v>50</v>
      </c>
      <c r="I5" s="5">
        <v>305</v>
      </c>
      <c r="J5" s="5">
        <v>15</v>
      </c>
      <c r="K5" s="5">
        <v>40</v>
      </c>
      <c r="T5" t="s">
        <v>2929</v>
      </c>
      <c r="U5">
        <f>SUMIF($A:$A,"합계",D:D)</f>
        <v>76613</v>
      </c>
      <c r="V5">
        <f>SUMIF($A:$A,"합계",E:E)</f>
        <v>48410</v>
      </c>
      <c r="W5">
        <f>SUMIF($A:$A,"합계",F:F)</f>
        <v>2846</v>
      </c>
      <c r="X5">
        <f>SUMIF($A:$A,"합계",G:G)</f>
        <v>735</v>
      </c>
    </row>
    <row r="6" spans="1:24" ht="23.25" thickBot="1">
      <c r="A6" s="3" t="s">
        <v>32</v>
      </c>
      <c r="B6" s="3"/>
      <c r="C6" s="4">
        <v>6113</v>
      </c>
      <c r="D6" s="4">
        <v>6109</v>
      </c>
      <c r="E6" s="4">
        <v>4389</v>
      </c>
      <c r="F6" s="5">
        <v>286</v>
      </c>
      <c r="G6" s="5">
        <v>59</v>
      </c>
      <c r="H6" s="4">
        <v>1252</v>
      </c>
      <c r="I6" s="4">
        <v>5986</v>
      </c>
      <c r="J6" s="5">
        <v>123</v>
      </c>
      <c r="K6" s="5">
        <v>4</v>
      </c>
      <c r="T6" t="s">
        <v>2930</v>
      </c>
      <c r="U6">
        <f>U5-U7</f>
        <v>40170</v>
      </c>
      <c r="V6">
        <f>V5-V7</f>
        <v>24120</v>
      </c>
      <c r="W6">
        <f>W5-W7</f>
        <v>1743</v>
      </c>
      <c r="X6">
        <f>X5-X7</f>
        <v>463</v>
      </c>
    </row>
    <row r="7" spans="1:24" ht="23.25" thickBot="1">
      <c r="A7" s="3" t="s">
        <v>33</v>
      </c>
      <c r="B7" s="3"/>
      <c r="C7" s="5">
        <v>192</v>
      </c>
      <c r="D7" s="5">
        <v>54</v>
      </c>
      <c r="E7" s="5">
        <v>46</v>
      </c>
      <c r="F7" s="5">
        <v>4</v>
      </c>
      <c r="G7" s="5">
        <v>0</v>
      </c>
      <c r="H7" s="5">
        <v>4</v>
      </c>
      <c r="I7" s="5">
        <v>54</v>
      </c>
      <c r="J7" s="5">
        <v>0</v>
      </c>
      <c r="K7" s="5">
        <v>138</v>
      </c>
      <c r="T7" t="s">
        <v>2931</v>
      </c>
      <c r="U7">
        <f>U11+U10+U9</f>
        <v>36443</v>
      </c>
      <c r="V7">
        <f>V11+V10+V9</f>
        <v>24290</v>
      </c>
      <c r="W7">
        <f>W11+W10+W9</f>
        <v>1103</v>
      </c>
      <c r="X7">
        <f>X11+X10+X9</f>
        <v>272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14238</v>
      </c>
      <c r="B9" s="3" t="s">
        <v>36</v>
      </c>
      <c r="C9" s="4">
        <v>10337</v>
      </c>
      <c r="D9" s="4">
        <v>5843</v>
      </c>
      <c r="E9" s="4">
        <v>3638</v>
      </c>
      <c r="F9" s="5">
        <v>195</v>
      </c>
      <c r="G9" s="5">
        <v>57</v>
      </c>
      <c r="H9" s="4">
        <v>1809</v>
      </c>
      <c r="I9" s="4">
        <v>5699</v>
      </c>
      <c r="J9" s="5">
        <v>144</v>
      </c>
      <c r="K9" s="4">
        <v>4494</v>
      </c>
      <c r="T9" t="s">
        <v>2934</v>
      </c>
      <c r="U9">
        <f>SUMIF($A:$A,"거소·선상투표",D:D)+SUMIF($A:$A,"국외부재자투표",D:D)+SUMIF($A:$A,"국외부재자투표(공관)",D:D)</f>
        <v>379</v>
      </c>
      <c r="V9">
        <f t="shared" ref="V9:X11" si="1">SUMIF($A:$A,"거소·선상투표",E:E)+SUMIF($A:$A,"국외부재자투표",E:E)+SUMIF($A:$A,"국외부재자투표(공관)",E:E)</f>
        <v>284</v>
      </c>
      <c r="W9">
        <f t="shared" si="1"/>
        <v>22</v>
      </c>
      <c r="X9">
        <f t="shared" si="1"/>
        <v>4</v>
      </c>
    </row>
    <row r="10" spans="1:24" ht="23.25" thickBot="1">
      <c r="A10" s="3"/>
      <c r="B10" s="3" t="s">
        <v>37</v>
      </c>
      <c r="C10" s="4">
        <v>1527</v>
      </c>
      <c r="D10" s="4">
        <v>1527</v>
      </c>
      <c r="E10" s="4">
        <v>1049</v>
      </c>
      <c r="F10" s="5">
        <v>33</v>
      </c>
      <c r="G10" s="5">
        <v>12</v>
      </c>
      <c r="H10" s="5">
        <v>380</v>
      </c>
      <c r="I10" s="4">
        <v>1474</v>
      </c>
      <c r="J10" s="5">
        <v>53</v>
      </c>
      <c r="K10" s="5">
        <v>0</v>
      </c>
      <c r="T10" t="s">
        <v>2932</v>
      </c>
      <c r="U10">
        <f>SUMIF($B:$B,"관내사전투표",D:D)</f>
        <v>29955</v>
      </c>
      <c r="V10">
        <f t="shared" ref="V10:X12" si="2">SUMIF($B:$B,"관내사전투표",E:E)</f>
        <v>19617</v>
      </c>
      <c r="W10">
        <f t="shared" si="2"/>
        <v>795</v>
      </c>
      <c r="X10">
        <f t="shared" si="2"/>
        <v>209</v>
      </c>
    </row>
    <row r="11" spans="1:24" ht="17.25" thickBot="1">
      <c r="A11" s="3"/>
      <c r="B11" s="3" t="s">
        <v>14237</v>
      </c>
      <c r="C11" s="4">
        <v>1384</v>
      </c>
      <c r="D11" s="5">
        <v>495</v>
      </c>
      <c r="E11" s="5">
        <v>316</v>
      </c>
      <c r="F11" s="5">
        <v>16</v>
      </c>
      <c r="G11" s="5">
        <v>7</v>
      </c>
      <c r="H11" s="5">
        <v>146</v>
      </c>
      <c r="I11" s="5">
        <v>485</v>
      </c>
      <c r="J11" s="5">
        <v>10</v>
      </c>
      <c r="K11" s="5">
        <v>889</v>
      </c>
      <c r="T11" t="s">
        <v>2933</v>
      </c>
      <c r="U11">
        <f>SUMIF($A:$A,"관외사전투표",D:D)</f>
        <v>6109</v>
      </c>
      <c r="V11">
        <f t="shared" ref="V11:X13" si="3">SUMIF($A:$A,"관외사전투표",E:E)</f>
        <v>4389</v>
      </c>
      <c r="W11">
        <f t="shared" si="3"/>
        <v>286</v>
      </c>
      <c r="X11">
        <f t="shared" si="3"/>
        <v>59</v>
      </c>
    </row>
    <row r="12" spans="1:24" ht="17.25" thickBot="1">
      <c r="A12" s="3"/>
      <c r="B12" s="3" t="s">
        <v>14236</v>
      </c>
      <c r="C12" s="4">
        <v>1448</v>
      </c>
      <c r="D12" s="5">
        <v>840</v>
      </c>
      <c r="E12" s="5">
        <v>528</v>
      </c>
      <c r="F12" s="5">
        <v>29</v>
      </c>
      <c r="G12" s="5">
        <v>9</v>
      </c>
      <c r="H12" s="5">
        <v>250</v>
      </c>
      <c r="I12" s="5">
        <v>816</v>
      </c>
      <c r="J12" s="5">
        <v>24</v>
      </c>
      <c r="K12" s="5">
        <v>608</v>
      </c>
    </row>
    <row r="13" spans="1:24" ht="17.25" thickBot="1">
      <c r="A13" s="3"/>
      <c r="B13" s="3" t="s">
        <v>14235</v>
      </c>
      <c r="C13" s="4">
        <v>1217</v>
      </c>
      <c r="D13" s="5">
        <v>662</v>
      </c>
      <c r="E13" s="5">
        <v>398</v>
      </c>
      <c r="F13" s="5">
        <v>21</v>
      </c>
      <c r="G13" s="5">
        <v>7</v>
      </c>
      <c r="H13" s="5">
        <v>227</v>
      </c>
      <c r="I13" s="5">
        <v>653</v>
      </c>
      <c r="J13" s="5">
        <v>9</v>
      </c>
      <c r="K13" s="5">
        <v>555</v>
      </c>
    </row>
    <row r="14" spans="1:24" ht="17.25" thickBot="1">
      <c r="A14" s="3"/>
      <c r="B14" s="3" t="s">
        <v>14234</v>
      </c>
      <c r="C14" s="4">
        <v>1153</v>
      </c>
      <c r="D14" s="5">
        <v>615</v>
      </c>
      <c r="E14" s="5">
        <v>359</v>
      </c>
      <c r="F14" s="5">
        <v>16</v>
      </c>
      <c r="G14" s="5">
        <v>3</v>
      </c>
      <c r="H14" s="5">
        <v>223</v>
      </c>
      <c r="I14" s="5">
        <v>601</v>
      </c>
      <c r="J14" s="5">
        <v>14</v>
      </c>
      <c r="K14" s="5">
        <v>538</v>
      </c>
      <c r="U14" s="8"/>
      <c r="V14" s="8"/>
      <c r="W14" s="8"/>
      <c r="X14" s="8"/>
    </row>
    <row r="15" spans="1:24" ht="17.25" thickBot="1">
      <c r="A15" s="3"/>
      <c r="B15" s="3" t="s">
        <v>14233</v>
      </c>
      <c r="C15" s="4">
        <v>3608</v>
      </c>
      <c r="D15" s="4">
        <v>1704</v>
      </c>
      <c r="E15" s="5">
        <v>988</v>
      </c>
      <c r="F15" s="5">
        <v>80</v>
      </c>
      <c r="G15" s="5">
        <v>19</v>
      </c>
      <c r="H15" s="5">
        <v>583</v>
      </c>
      <c r="I15" s="4">
        <v>1670</v>
      </c>
      <c r="J15" s="5">
        <v>34</v>
      </c>
      <c r="K15" s="4">
        <v>1904</v>
      </c>
      <c r="U15" s="8"/>
      <c r="V15" s="8"/>
      <c r="W15" s="8"/>
      <c r="X15" s="8"/>
    </row>
    <row r="16" spans="1:24" ht="17.25" thickBot="1">
      <c r="A16" s="3" t="s">
        <v>10672</v>
      </c>
      <c r="B16" s="3" t="s">
        <v>36</v>
      </c>
      <c r="C16" s="4">
        <v>2331</v>
      </c>
      <c r="D16" s="4">
        <v>1574</v>
      </c>
      <c r="E16" s="5">
        <v>978</v>
      </c>
      <c r="F16" s="5">
        <v>71</v>
      </c>
      <c r="G16" s="5">
        <v>12</v>
      </c>
      <c r="H16" s="5">
        <v>454</v>
      </c>
      <c r="I16" s="4">
        <v>1515</v>
      </c>
      <c r="J16" s="5">
        <v>59</v>
      </c>
      <c r="K16" s="5">
        <v>757</v>
      </c>
    </row>
    <row r="17" spans="1:11" ht="23.25" thickBot="1">
      <c r="A17" s="3"/>
      <c r="B17" s="3" t="s">
        <v>37</v>
      </c>
      <c r="C17" s="5">
        <v>584</v>
      </c>
      <c r="D17" s="5">
        <v>584</v>
      </c>
      <c r="E17" s="5">
        <v>366</v>
      </c>
      <c r="F17" s="5">
        <v>22</v>
      </c>
      <c r="G17" s="5">
        <v>1</v>
      </c>
      <c r="H17" s="5">
        <v>181</v>
      </c>
      <c r="I17" s="5">
        <v>570</v>
      </c>
      <c r="J17" s="5">
        <v>14</v>
      </c>
      <c r="K17" s="5">
        <v>0</v>
      </c>
    </row>
    <row r="18" spans="1:11" ht="17.25" thickBot="1">
      <c r="A18" s="3"/>
      <c r="B18" s="3" t="s">
        <v>10671</v>
      </c>
      <c r="C18" s="5">
        <v>654</v>
      </c>
      <c r="D18" s="5">
        <v>257</v>
      </c>
      <c r="E18" s="5">
        <v>153</v>
      </c>
      <c r="F18" s="5">
        <v>12</v>
      </c>
      <c r="G18" s="5">
        <v>4</v>
      </c>
      <c r="H18" s="5">
        <v>73</v>
      </c>
      <c r="I18" s="5">
        <v>242</v>
      </c>
      <c r="J18" s="5">
        <v>15</v>
      </c>
      <c r="K18" s="5">
        <v>397</v>
      </c>
    </row>
    <row r="19" spans="1:11" ht="17.25" thickBot="1">
      <c r="A19" s="3"/>
      <c r="B19" s="3" t="s">
        <v>10670</v>
      </c>
      <c r="C19" s="5">
        <v>142</v>
      </c>
      <c r="D19" s="5">
        <v>99</v>
      </c>
      <c r="E19" s="5">
        <v>50</v>
      </c>
      <c r="F19" s="5">
        <v>10</v>
      </c>
      <c r="G19" s="5">
        <v>2</v>
      </c>
      <c r="H19" s="5">
        <v>33</v>
      </c>
      <c r="I19" s="5">
        <v>95</v>
      </c>
      <c r="J19" s="5">
        <v>4</v>
      </c>
      <c r="K19" s="5">
        <v>43</v>
      </c>
    </row>
    <row r="20" spans="1:11" ht="17.25" thickBot="1">
      <c r="A20" s="3"/>
      <c r="B20" s="3" t="s">
        <v>10669</v>
      </c>
      <c r="C20" s="5">
        <v>215</v>
      </c>
      <c r="D20" s="5">
        <v>147</v>
      </c>
      <c r="E20" s="5">
        <v>99</v>
      </c>
      <c r="F20" s="5">
        <v>4</v>
      </c>
      <c r="G20" s="5">
        <v>1</v>
      </c>
      <c r="H20" s="5">
        <v>36</v>
      </c>
      <c r="I20" s="5">
        <v>140</v>
      </c>
      <c r="J20" s="5">
        <v>7</v>
      </c>
      <c r="K20" s="5">
        <v>68</v>
      </c>
    </row>
    <row r="21" spans="1:11" ht="17.25" thickBot="1">
      <c r="A21" s="3"/>
      <c r="B21" s="3" t="s">
        <v>10668</v>
      </c>
      <c r="C21" s="5">
        <v>107</v>
      </c>
      <c r="D21" s="5">
        <v>88</v>
      </c>
      <c r="E21" s="5">
        <v>53</v>
      </c>
      <c r="F21" s="5">
        <v>2</v>
      </c>
      <c r="G21" s="5">
        <v>0</v>
      </c>
      <c r="H21" s="5">
        <v>28</v>
      </c>
      <c r="I21" s="5">
        <v>83</v>
      </c>
      <c r="J21" s="5">
        <v>5</v>
      </c>
      <c r="K21" s="5">
        <v>19</v>
      </c>
    </row>
    <row r="22" spans="1:11" ht="17.25" thickBot="1">
      <c r="A22" s="3"/>
      <c r="B22" s="3" t="s">
        <v>14232</v>
      </c>
      <c r="C22" s="5">
        <v>266</v>
      </c>
      <c r="D22" s="5">
        <v>158</v>
      </c>
      <c r="E22" s="5">
        <v>99</v>
      </c>
      <c r="F22" s="5">
        <v>9</v>
      </c>
      <c r="G22" s="5">
        <v>3</v>
      </c>
      <c r="H22" s="5">
        <v>40</v>
      </c>
      <c r="I22" s="5">
        <v>151</v>
      </c>
      <c r="J22" s="5">
        <v>7</v>
      </c>
      <c r="K22" s="5">
        <v>108</v>
      </c>
    </row>
    <row r="23" spans="1:11" ht="17.25" thickBot="1">
      <c r="A23" s="3"/>
      <c r="B23" s="3" t="s">
        <v>14231</v>
      </c>
      <c r="C23" s="5">
        <v>363</v>
      </c>
      <c r="D23" s="5">
        <v>241</v>
      </c>
      <c r="E23" s="5">
        <v>158</v>
      </c>
      <c r="F23" s="5">
        <v>12</v>
      </c>
      <c r="G23" s="5">
        <v>1</v>
      </c>
      <c r="H23" s="5">
        <v>63</v>
      </c>
      <c r="I23" s="5">
        <v>234</v>
      </c>
      <c r="J23" s="5">
        <v>7</v>
      </c>
      <c r="K23" s="5">
        <v>122</v>
      </c>
    </row>
    <row r="24" spans="1:11" ht="17.25" thickBot="1">
      <c r="A24" s="3" t="s">
        <v>4990</v>
      </c>
      <c r="B24" s="3" t="s">
        <v>36</v>
      </c>
      <c r="C24" s="4">
        <v>1671</v>
      </c>
      <c r="D24" s="4">
        <v>1072</v>
      </c>
      <c r="E24" s="5">
        <v>653</v>
      </c>
      <c r="F24" s="5">
        <v>64</v>
      </c>
      <c r="G24" s="5">
        <v>8</v>
      </c>
      <c r="H24" s="5">
        <v>315</v>
      </c>
      <c r="I24" s="4">
        <v>1040</v>
      </c>
      <c r="J24" s="5">
        <v>32</v>
      </c>
      <c r="K24" s="5">
        <v>599</v>
      </c>
    </row>
    <row r="25" spans="1:11" ht="23.25" thickBot="1">
      <c r="A25" s="3"/>
      <c r="B25" s="3" t="s">
        <v>37</v>
      </c>
      <c r="C25" s="5">
        <v>380</v>
      </c>
      <c r="D25" s="5">
        <v>380</v>
      </c>
      <c r="E25" s="5">
        <v>275</v>
      </c>
      <c r="F25" s="5">
        <v>16</v>
      </c>
      <c r="G25" s="5">
        <v>2</v>
      </c>
      <c r="H25" s="5">
        <v>78</v>
      </c>
      <c r="I25" s="5">
        <v>371</v>
      </c>
      <c r="J25" s="5">
        <v>9</v>
      </c>
      <c r="K25" s="5">
        <v>0</v>
      </c>
    </row>
    <row r="26" spans="1:11" ht="17.25" thickBot="1">
      <c r="A26" s="3"/>
      <c r="B26" s="3" t="s">
        <v>4989</v>
      </c>
      <c r="C26" s="5">
        <v>426</v>
      </c>
      <c r="D26" s="5">
        <v>143</v>
      </c>
      <c r="E26" s="5">
        <v>80</v>
      </c>
      <c r="F26" s="5">
        <v>13</v>
      </c>
      <c r="G26" s="5">
        <v>2</v>
      </c>
      <c r="H26" s="5">
        <v>45</v>
      </c>
      <c r="I26" s="5">
        <v>140</v>
      </c>
      <c r="J26" s="5">
        <v>3</v>
      </c>
      <c r="K26" s="5">
        <v>283</v>
      </c>
    </row>
    <row r="27" spans="1:11" ht="17.25" thickBot="1">
      <c r="A27" s="3"/>
      <c r="B27" s="3" t="s">
        <v>4988</v>
      </c>
      <c r="C27" s="5">
        <v>401</v>
      </c>
      <c r="D27" s="5">
        <v>241</v>
      </c>
      <c r="E27" s="5">
        <v>151</v>
      </c>
      <c r="F27" s="5">
        <v>7</v>
      </c>
      <c r="G27" s="5">
        <v>1</v>
      </c>
      <c r="H27" s="5">
        <v>73</v>
      </c>
      <c r="I27" s="5">
        <v>232</v>
      </c>
      <c r="J27" s="5">
        <v>9</v>
      </c>
      <c r="K27" s="5">
        <v>160</v>
      </c>
    </row>
    <row r="28" spans="1:11" ht="17.25" thickBot="1">
      <c r="A28" s="3"/>
      <c r="B28" s="3" t="s">
        <v>4987</v>
      </c>
      <c r="C28" s="5">
        <v>287</v>
      </c>
      <c r="D28" s="5">
        <v>197</v>
      </c>
      <c r="E28" s="5">
        <v>90</v>
      </c>
      <c r="F28" s="5">
        <v>13</v>
      </c>
      <c r="G28" s="5">
        <v>3</v>
      </c>
      <c r="H28" s="5">
        <v>82</v>
      </c>
      <c r="I28" s="5">
        <v>188</v>
      </c>
      <c r="J28" s="5">
        <v>9</v>
      </c>
      <c r="K28" s="5">
        <v>90</v>
      </c>
    </row>
    <row r="29" spans="1:11" ht="17.25" thickBot="1">
      <c r="A29" s="3"/>
      <c r="B29" s="3" t="s">
        <v>4986</v>
      </c>
      <c r="C29" s="5">
        <v>177</v>
      </c>
      <c r="D29" s="5">
        <v>111</v>
      </c>
      <c r="E29" s="5">
        <v>57</v>
      </c>
      <c r="F29" s="5">
        <v>15</v>
      </c>
      <c r="G29" s="5">
        <v>0</v>
      </c>
      <c r="H29" s="5">
        <v>37</v>
      </c>
      <c r="I29" s="5">
        <v>109</v>
      </c>
      <c r="J29" s="5">
        <v>2</v>
      </c>
      <c r="K29" s="5">
        <v>66</v>
      </c>
    </row>
    <row r="30" spans="1:11" ht="17.25" thickBot="1">
      <c r="A30" s="3" t="s">
        <v>14230</v>
      </c>
      <c r="B30" s="3" t="s">
        <v>36</v>
      </c>
      <c r="C30" s="4">
        <v>4353</v>
      </c>
      <c r="D30" s="4">
        <v>2776</v>
      </c>
      <c r="E30" s="4">
        <v>1697</v>
      </c>
      <c r="F30" s="5">
        <v>111</v>
      </c>
      <c r="G30" s="5">
        <v>16</v>
      </c>
      <c r="H30" s="5">
        <v>905</v>
      </c>
      <c r="I30" s="4">
        <v>2729</v>
      </c>
      <c r="J30" s="5">
        <v>47</v>
      </c>
      <c r="K30" s="4">
        <v>1577</v>
      </c>
    </row>
    <row r="31" spans="1:11" ht="23.25" thickBot="1">
      <c r="A31" s="3"/>
      <c r="B31" s="3" t="s">
        <v>37</v>
      </c>
      <c r="C31" s="4">
        <v>1364</v>
      </c>
      <c r="D31" s="4">
        <v>1364</v>
      </c>
      <c r="E31" s="5">
        <v>857</v>
      </c>
      <c r="F31" s="5">
        <v>47</v>
      </c>
      <c r="G31" s="5">
        <v>7</v>
      </c>
      <c r="H31" s="5">
        <v>436</v>
      </c>
      <c r="I31" s="4">
        <v>1347</v>
      </c>
      <c r="J31" s="5">
        <v>17</v>
      </c>
      <c r="K31" s="5">
        <v>0</v>
      </c>
    </row>
    <row r="32" spans="1:11" ht="17.25" thickBot="1">
      <c r="A32" s="3"/>
      <c r="B32" s="3" t="s">
        <v>14229</v>
      </c>
      <c r="C32" s="4">
        <v>1432</v>
      </c>
      <c r="D32" s="5">
        <v>645</v>
      </c>
      <c r="E32" s="5">
        <v>369</v>
      </c>
      <c r="F32" s="5">
        <v>33</v>
      </c>
      <c r="G32" s="5">
        <v>5</v>
      </c>
      <c r="H32" s="5">
        <v>227</v>
      </c>
      <c r="I32" s="5">
        <v>634</v>
      </c>
      <c r="J32" s="5">
        <v>11</v>
      </c>
      <c r="K32" s="5">
        <v>787</v>
      </c>
    </row>
    <row r="33" spans="1:11" ht="17.25" thickBot="1">
      <c r="A33" s="3"/>
      <c r="B33" s="3" t="s">
        <v>14228</v>
      </c>
      <c r="C33" s="5">
        <v>880</v>
      </c>
      <c r="D33" s="5">
        <v>392</v>
      </c>
      <c r="E33" s="5">
        <v>227</v>
      </c>
      <c r="F33" s="5">
        <v>21</v>
      </c>
      <c r="G33" s="5">
        <v>2</v>
      </c>
      <c r="H33" s="5">
        <v>134</v>
      </c>
      <c r="I33" s="5">
        <v>384</v>
      </c>
      <c r="J33" s="5">
        <v>8</v>
      </c>
      <c r="K33" s="5">
        <v>488</v>
      </c>
    </row>
    <row r="34" spans="1:11" ht="17.25" thickBot="1">
      <c r="A34" s="3"/>
      <c r="B34" s="3" t="s">
        <v>14227</v>
      </c>
      <c r="C34" s="5">
        <v>677</v>
      </c>
      <c r="D34" s="5">
        <v>375</v>
      </c>
      <c r="E34" s="5">
        <v>244</v>
      </c>
      <c r="F34" s="5">
        <v>10</v>
      </c>
      <c r="G34" s="5">
        <v>2</v>
      </c>
      <c r="H34" s="5">
        <v>108</v>
      </c>
      <c r="I34" s="5">
        <v>364</v>
      </c>
      <c r="J34" s="5">
        <v>11</v>
      </c>
      <c r="K34" s="5">
        <v>302</v>
      </c>
    </row>
    <row r="35" spans="1:11" ht="17.25" thickBot="1">
      <c r="A35" s="3" t="s">
        <v>14226</v>
      </c>
      <c r="B35" s="3" t="s">
        <v>36</v>
      </c>
      <c r="C35" s="4">
        <v>3051</v>
      </c>
      <c r="D35" s="4">
        <v>1927</v>
      </c>
      <c r="E35" s="4">
        <v>1183</v>
      </c>
      <c r="F35" s="5">
        <v>64</v>
      </c>
      <c r="G35" s="5">
        <v>13</v>
      </c>
      <c r="H35" s="5">
        <v>620</v>
      </c>
      <c r="I35" s="4">
        <v>1880</v>
      </c>
      <c r="J35" s="5">
        <v>47</v>
      </c>
      <c r="K35" s="4">
        <v>1124</v>
      </c>
    </row>
    <row r="36" spans="1:11" ht="23.25" thickBot="1">
      <c r="A36" s="3"/>
      <c r="B36" s="3" t="s">
        <v>37</v>
      </c>
      <c r="C36" s="4">
        <v>1083</v>
      </c>
      <c r="D36" s="4">
        <v>1083</v>
      </c>
      <c r="E36" s="5">
        <v>680</v>
      </c>
      <c r="F36" s="5">
        <v>27</v>
      </c>
      <c r="G36" s="5">
        <v>4</v>
      </c>
      <c r="H36" s="5">
        <v>346</v>
      </c>
      <c r="I36" s="4">
        <v>1057</v>
      </c>
      <c r="J36" s="5">
        <v>26</v>
      </c>
      <c r="K36" s="5">
        <v>0</v>
      </c>
    </row>
    <row r="37" spans="1:11" ht="17.25" thickBot="1">
      <c r="A37" s="3"/>
      <c r="B37" s="3" t="s">
        <v>14225</v>
      </c>
      <c r="C37" s="5">
        <v>737</v>
      </c>
      <c r="D37" s="5">
        <v>298</v>
      </c>
      <c r="E37" s="5">
        <v>176</v>
      </c>
      <c r="F37" s="5">
        <v>11</v>
      </c>
      <c r="G37" s="5">
        <v>5</v>
      </c>
      <c r="H37" s="5">
        <v>98</v>
      </c>
      <c r="I37" s="5">
        <v>290</v>
      </c>
      <c r="J37" s="5">
        <v>8</v>
      </c>
      <c r="K37" s="5">
        <v>439</v>
      </c>
    </row>
    <row r="38" spans="1:11" ht="17.25" thickBot="1">
      <c r="A38" s="3"/>
      <c r="B38" s="3" t="s">
        <v>14224</v>
      </c>
      <c r="C38" s="4">
        <v>1231</v>
      </c>
      <c r="D38" s="5">
        <v>546</v>
      </c>
      <c r="E38" s="5">
        <v>327</v>
      </c>
      <c r="F38" s="5">
        <v>26</v>
      </c>
      <c r="G38" s="5">
        <v>4</v>
      </c>
      <c r="H38" s="5">
        <v>176</v>
      </c>
      <c r="I38" s="5">
        <v>533</v>
      </c>
      <c r="J38" s="5">
        <v>13</v>
      </c>
      <c r="K38" s="5">
        <v>685</v>
      </c>
    </row>
    <row r="39" spans="1:11" ht="17.25" thickBot="1">
      <c r="A39" s="3" t="s">
        <v>2245</v>
      </c>
      <c r="B39" s="3" t="s">
        <v>36</v>
      </c>
      <c r="C39" s="4">
        <v>4281</v>
      </c>
      <c r="D39" s="4">
        <v>2827</v>
      </c>
      <c r="E39" s="4">
        <v>1755</v>
      </c>
      <c r="F39" s="5">
        <v>86</v>
      </c>
      <c r="G39" s="5">
        <v>16</v>
      </c>
      <c r="H39" s="5">
        <v>920</v>
      </c>
      <c r="I39" s="4">
        <v>2777</v>
      </c>
      <c r="J39" s="5">
        <v>50</v>
      </c>
      <c r="K39" s="4">
        <v>1454</v>
      </c>
    </row>
    <row r="40" spans="1:11" ht="23.25" thickBot="1">
      <c r="A40" s="3"/>
      <c r="B40" s="3" t="s">
        <v>37</v>
      </c>
      <c r="C40" s="4">
        <v>1539</v>
      </c>
      <c r="D40" s="4">
        <v>1539</v>
      </c>
      <c r="E40" s="5">
        <v>967</v>
      </c>
      <c r="F40" s="5">
        <v>41</v>
      </c>
      <c r="G40" s="5">
        <v>7</v>
      </c>
      <c r="H40" s="5">
        <v>499</v>
      </c>
      <c r="I40" s="4">
        <v>1514</v>
      </c>
      <c r="J40" s="5">
        <v>25</v>
      </c>
      <c r="K40" s="5">
        <v>0</v>
      </c>
    </row>
    <row r="41" spans="1:11" ht="17.25" thickBot="1">
      <c r="A41" s="3"/>
      <c r="B41" s="3" t="s">
        <v>2246</v>
      </c>
      <c r="C41" s="4">
        <v>1419</v>
      </c>
      <c r="D41" s="5">
        <v>715</v>
      </c>
      <c r="E41" s="5">
        <v>468</v>
      </c>
      <c r="F41" s="5">
        <v>19</v>
      </c>
      <c r="G41" s="5">
        <v>7</v>
      </c>
      <c r="H41" s="5">
        <v>207</v>
      </c>
      <c r="I41" s="5">
        <v>701</v>
      </c>
      <c r="J41" s="5">
        <v>14</v>
      </c>
      <c r="K41" s="5">
        <v>704</v>
      </c>
    </row>
    <row r="42" spans="1:11" ht="17.25" thickBot="1">
      <c r="A42" s="3"/>
      <c r="B42" s="3" t="s">
        <v>2247</v>
      </c>
      <c r="C42" s="4">
        <v>1323</v>
      </c>
      <c r="D42" s="5">
        <v>573</v>
      </c>
      <c r="E42" s="5">
        <v>320</v>
      </c>
      <c r="F42" s="5">
        <v>26</v>
      </c>
      <c r="G42" s="5">
        <v>2</v>
      </c>
      <c r="H42" s="5">
        <v>214</v>
      </c>
      <c r="I42" s="5">
        <v>562</v>
      </c>
      <c r="J42" s="5">
        <v>11</v>
      </c>
      <c r="K42" s="5">
        <v>750</v>
      </c>
    </row>
    <row r="43" spans="1:11" ht="17.25" thickBot="1">
      <c r="A43" s="3" t="s">
        <v>3078</v>
      </c>
      <c r="B43" s="3" t="s">
        <v>36</v>
      </c>
      <c r="C43" s="4">
        <v>3741</v>
      </c>
      <c r="D43" s="4">
        <v>2253</v>
      </c>
      <c r="E43" s="4">
        <v>1499</v>
      </c>
      <c r="F43" s="5">
        <v>47</v>
      </c>
      <c r="G43" s="5">
        <v>24</v>
      </c>
      <c r="H43" s="5">
        <v>641</v>
      </c>
      <c r="I43" s="4">
        <v>2211</v>
      </c>
      <c r="J43" s="5">
        <v>42</v>
      </c>
      <c r="K43" s="4">
        <v>1488</v>
      </c>
    </row>
    <row r="44" spans="1:11" ht="23.25" thickBot="1">
      <c r="A44" s="3"/>
      <c r="B44" s="3" t="s">
        <v>37</v>
      </c>
      <c r="C44" s="4">
        <v>1168</v>
      </c>
      <c r="D44" s="4">
        <v>1168</v>
      </c>
      <c r="E44" s="5">
        <v>787</v>
      </c>
      <c r="F44" s="5">
        <v>20</v>
      </c>
      <c r="G44" s="5">
        <v>11</v>
      </c>
      <c r="H44" s="5">
        <v>328</v>
      </c>
      <c r="I44" s="4">
        <v>1146</v>
      </c>
      <c r="J44" s="5">
        <v>22</v>
      </c>
      <c r="K44" s="5">
        <v>0</v>
      </c>
    </row>
    <row r="45" spans="1:11" ht="17.25" thickBot="1">
      <c r="A45" s="3"/>
      <c r="B45" s="3" t="s">
        <v>3077</v>
      </c>
      <c r="C45" s="4">
        <v>1137</v>
      </c>
      <c r="D45" s="5">
        <v>479</v>
      </c>
      <c r="E45" s="5">
        <v>304</v>
      </c>
      <c r="F45" s="5">
        <v>10</v>
      </c>
      <c r="G45" s="5">
        <v>6</v>
      </c>
      <c r="H45" s="5">
        <v>153</v>
      </c>
      <c r="I45" s="5">
        <v>473</v>
      </c>
      <c r="J45" s="5">
        <v>6</v>
      </c>
      <c r="K45" s="5">
        <v>658</v>
      </c>
    </row>
    <row r="46" spans="1:11" ht="17.25" thickBot="1">
      <c r="A46" s="3"/>
      <c r="B46" s="3" t="s">
        <v>3076</v>
      </c>
      <c r="C46" s="4">
        <v>1436</v>
      </c>
      <c r="D46" s="5">
        <v>606</v>
      </c>
      <c r="E46" s="5">
        <v>408</v>
      </c>
      <c r="F46" s="5">
        <v>17</v>
      </c>
      <c r="G46" s="5">
        <v>7</v>
      </c>
      <c r="H46" s="5">
        <v>160</v>
      </c>
      <c r="I46" s="5">
        <v>592</v>
      </c>
      <c r="J46" s="5">
        <v>14</v>
      </c>
      <c r="K46" s="5">
        <v>830</v>
      </c>
    </row>
    <row r="47" spans="1:11" ht="17.25" thickBot="1">
      <c r="A47" s="3" t="s">
        <v>14223</v>
      </c>
      <c r="B47" s="3" t="s">
        <v>36</v>
      </c>
      <c r="C47" s="4">
        <v>5641</v>
      </c>
      <c r="D47" s="4">
        <v>3343</v>
      </c>
      <c r="E47" s="4">
        <v>2131</v>
      </c>
      <c r="F47" s="5">
        <v>105</v>
      </c>
      <c r="G47" s="5">
        <v>29</v>
      </c>
      <c r="H47" s="4">
        <v>1011</v>
      </c>
      <c r="I47" s="4">
        <v>3276</v>
      </c>
      <c r="J47" s="5">
        <v>67</v>
      </c>
      <c r="K47" s="4">
        <v>2298</v>
      </c>
    </row>
    <row r="48" spans="1:11" ht="23.25" thickBot="1">
      <c r="A48" s="3"/>
      <c r="B48" s="3" t="s">
        <v>37</v>
      </c>
      <c r="C48" s="4">
        <v>1397</v>
      </c>
      <c r="D48" s="4">
        <v>1396</v>
      </c>
      <c r="E48" s="5">
        <v>887</v>
      </c>
      <c r="F48" s="5">
        <v>39</v>
      </c>
      <c r="G48" s="5">
        <v>9</v>
      </c>
      <c r="H48" s="5">
        <v>445</v>
      </c>
      <c r="I48" s="4">
        <v>1380</v>
      </c>
      <c r="J48" s="5">
        <v>16</v>
      </c>
      <c r="K48" s="5">
        <v>1</v>
      </c>
    </row>
    <row r="49" spans="1:11" ht="17.25" thickBot="1">
      <c r="A49" s="3"/>
      <c r="B49" s="3" t="s">
        <v>14222</v>
      </c>
      <c r="C49" s="4">
        <v>1399</v>
      </c>
      <c r="D49" s="5">
        <v>585</v>
      </c>
      <c r="E49" s="5">
        <v>347</v>
      </c>
      <c r="F49" s="5">
        <v>25</v>
      </c>
      <c r="G49" s="5">
        <v>6</v>
      </c>
      <c r="H49" s="5">
        <v>190</v>
      </c>
      <c r="I49" s="5">
        <v>568</v>
      </c>
      <c r="J49" s="5">
        <v>17</v>
      </c>
      <c r="K49" s="5">
        <v>814</v>
      </c>
    </row>
    <row r="50" spans="1:11" ht="17.25" thickBot="1">
      <c r="A50" s="3"/>
      <c r="B50" s="3" t="s">
        <v>14221</v>
      </c>
      <c r="C50" s="4">
        <v>1006</v>
      </c>
      <c r="D50" s="5">
        <v>510</v>
      </c>
      <c r="E50" s="5">
        <v>335</v>
      </c>
      <c r="F50" s="5">
        <v>11</v>
      </c>
      <c r="G50" s="5">
        <v>7</v>
      </c>
      <c r="H50" s="5">
        <v>140</v>
      </c>
      <c r="I50" s="5">
        <v>493</v>
      </c>
      <c r="J50" s="5">
        <v>17</v>
      </c>
      <c r="K50" s="5">
        <v>496</v>
      </c>
    </row>
    <row r="51" spans="1:11" ht="17.25" thickBot="1">
      <c r="A51" s="3"/>
      <c r="B51" s="3" t="s">
        <v>14220</v>
      </c>
      <c r="C51" s="4">
        <v>1839</v>
      </c>
      <c r="D51" s="5">
        <v>852</v>
      </c>
      <c r="E51" s="5">
        <v>562</v>
      </c>
      <c r="F51" s="5">
        <v>30</v>
      </c>
      <c r="G51" s="5">
        <v>7</v>
      </c>
      <c r="H51" s="5">
        <v>236</v>
      </c>
      <c r="I51" s="5">
        <v>835</v>
      </c>
      <c r="J51" s="5">
        <v>17</v>
      </c>
      <c r="K51" s="5">
        <v>987</v>
      </c>
    </row>
    <row r="52" spans="1:11" ht="17.25" thickBot="1">
      <c r="A52" s="3" t="s">
        <v>1425</v>
      </c>
      <c r="B52" s="3" t="s">
        <v>36</v>
      </c>
      <c r="C52" s="4">
        <v>3603</v>
      </c>
      <c r="D52" s="4">
        <v>2257</v>
      </c>
      <c r="E52" s="4">
        <v>1447</v>
      </c>
      <c r="F52" s="5">
        <v>70</v>
      </c>
      <c r="G52" s="5">
        <v>16</v>
      </c>
      <c r="H52" s="5">
        <v>679</v>
      </c>
      <c r="I52" s="4">
        <v>2212</v>
      </c>
      <c r="J52" s="5">
        <v>45</v>
      </c>
      <c r="K52" s="4">
        <v>1346</v>
      </c>
    </row>
    <row r="53" spans="1:11" ht="23.25" thickBot="1">
      <c r="A53" s="3"/>
      <c r="B53" s="3" t="s">
        <v>37</v>
      </c>
      <c r="C53" s="4">
        <v>1152</v>
      </c>
      <c r="D53" s="4">
        <v>1152</v>
      </c>
      <c r="E53" s="5">
        <v>765</v>
      </c>
      <c r="F53" s="5">
        <v>32</v>
      </c>
      <c r="G53" s="5">
        <v>10</v>
      </c>
      <c r="H53" s="5">
        <v>326</v>
      </c>
      <c r="I53" s="4">
        <v>1133</v>
      </c>
      <c r="J53" s="5">
        <v>19</v>
      </c>
      <c r="K53" s="5">
        <v>0</v>
      </c>
    </row>
    <row r="54" spans="1:11" ht="17.25" thickBot="1">
      <c r="A54" s="3"/>
      <c r="B54" s="3" t="s">
        <v>1426</v>
      </c>
      <c r="C54" s="4">
        <v>1080</v>
      </c>
      <c r="D54" s="5">
        <v>459</v>
      </c>
      <c r="E54" s="5">
        <v>288</v>
      </c>
      <c r="F54" s="5">
        <v>8</v>
      </c>
      <c r="G54" s="5">
        <v>2</v>
      </c>
      <c r="H54" s="5">
        <v>147</v>
      </c>
      <c r="I54" s="5">
        <v>445</v>
      </c>
      <c r="J54" s="5">
        <v>14</v>
      </c>
      <c r="K54" s="5">
        <v>621</v>
      </c>
    </row>
    <row r="55" spans="1:11" ht="17.25" thickBot="1">
      <c r="A55" s="3"/>
      <c r="B55" s="3" t="s">
        <v>1427</v>
      </c>
      <c r="C55" s="4">
        <v>1371</v>
      </c>
      <c r="D55" s="5">
        <v>646</v>
      </c>
      <c r="E55" s="5">
        <v>394</v>
      </c>
      <c r="F55" s="5">
        <v>30</v>
      </c>
      <c r="G55" s="5">
        <v>4</v>
      </c>
      <c r="H55" s="5">
        <v>206</v>
      </c>
      <c r="I55" s="5">
        <v>634</v>
      </c>
      <c r="J55" s="5">
        <v>12</v>
      </c>
      <c r="K55" s="5">
        <v>725</v>
      </c>
    </row>
    <row r="56" spans="1:11" ht="17.25" thickBot="1">
      <c r="A56" s="3" t="s">
        <v>14219</v>
      </c>
      <c r="B56" s="3" t="s">
        <v>36</v>
      </c>
      <c r="C56" s="4">
        <v>5281</v>
      </c>
      <c r="D56" s="4">
        <v>3166</v>
      </c>
      <c r="E56" s="4">
        <v>1995</v>
      </c>
      <c r="F56" s="5">
        <v>88</v>
      </c>
      <c r="G56" s="5">
        <v>56</v>
      </c>
      <c r="H56" s="5">
        <v>926</v>
      </c>
      <c r="I56" s="4">
        <v>3065</v>
      </c>
      <c r="J56" s="5">
        <v>101</v>
      </c>
      <c r="K56" s="4">
        <v>2115</v>
      </c>
    </row>
    <row r="57" spans="1:11" ht="23.25" thickBot="1">
      <c r="A57" s="3"/>
      <c r="B57" s="3" t="s">
        <v>37</v>
      </c>
      <c r="C57" s="4">
        <v>1494</v>
      </c>
      <c r="D57" s="4">
        <v>1494</v>
      </c>
      <c r="E57" s="5">
        <v>966</v>
      </c>
      <c r="F57" s="5">
        <v>32</v>
      </c>
      <c r="G57" s="5">
        <v>24</v>
      </c>
      <c r="H57" s="5">
        <v>438</v>
      </c>
      <c r="I57" s="4">
        <v>1460</v>
      </c>
      <c r="J57" s="5">
        <v>34</v>
      </c>
      <c r="K57" s="5">
        <v>0</v>
      </c>
    </row>
    <row r="58" spans="1:11" ht="17.25" thickBot="1">
      <c r="A58" s="3"/>
      <c r="B58" s="3" t="s">
        <v>14218</v>
      </c>
      <c r="C58" s="4">
        <v>1472</v>
      </c>
      <c r="D58" s="5">
        <v>627</v>
      </c>
      <c r="E58" s="5">
        <v>392</v>
      </c>
      <c r="F58" s="5">
        <v>22</v>
      </c>
      <c r="G58" s="5">
        <v>10</v>
      </c>
      <c r="H58" s="5">
        <v>180</v>
      </c>
      <c r="I58" s="5">
        <v>604</v>
      </c>
      <c r="J58" s="5">
        <v>23</v>
      </c>
      <c r="K58" s="5">
        <v>845</v>
      </c>
    </row>
    <row r="59" spans="1:11" ht="17.25" thickBot="1">
      <c r="A59" s="3"/>
      <c r="B59" s="3" t="s">
        <v>14217</v>
      </c>
      <c r="C59" s="4">
        <v>1275</v>
      </c>
      <c r="D59" s="5">
        <v>514</v>
      </c>
      <c r="E59" s="5">
        <v>296</v>
      </c>
      <c r="F59" s="5">
        <v>22</v>
      </c>
      <c r="G59" s="5">
        <v>8</v>
      </c>
      <c r="H59" s="5">
        <v>167</v>
      </c>
      <c r="I59" s="5">
        <v>493</v>
      </c>
      <c r="J59" s="5">
        <v>21</v>
      </c>
      <c r="K59" s="5">
        <v>761</v>
      </c>
    </row>
    <row r="60" spans="1:11" ht="17.25" thickBot="1">
      <c r="A60" s="3"/>
      <c r="B60" s="3" t="s">
        <v>14216</v>
      </c>
      <c r="C60" s="4">
        <v>1040</v>
      </c>
      <c r="D60" s="5">
        <v>531</v>
      </c>
      <c r="E60" s="5">
        <v>341</v>
      </c>
      <c r="F60" s="5">
        <v>12</v>
      </c>
      <c r="G60" s="5">
        <v>14</v>
      </c>
      <c r="H60" s="5">
        <v>141</v>
      </c>
      <c r="I60" s="5">
        <v>508</v>
      </c>
      <c r="J60" s="5">
        <v>23</v>
      </c>
      <c r="K60" s="5">
        <v>509</v>
      </c>
    </row>
    <row r="61" spans="1:11" ht="17.25" thickBot="1">
      <c r="A61" s="3" t="s">
        <v>14215</v>
      </c>
      <c r="B61" s="3" t="s">
        <v>36</v>
      </c>
      <c r="C61" s="4">
        <v>10072</v>
      </c>
      <c r="D61" s="4">
        <v>6181</v>
      </c>
      <c r="E61" s="4">
        <v>3705</v>
      </c>
      <c r="F61" s="5">
        <v>192</v>
      </c>
      <c r="G61" s="5">
        <v>79</v>
      </c>
      <c r="H61" s="4">
        <v>2077</v>
      </c>
      <c r="I61" s="4">
        <v>6053</v>
      </c>
      <c r="J61" s="5">
        <v>128</v>
      </c>
      <c r="K61" s="4">
        <v>3891</v>
      </c>
    </row>
    <row r="62" spans="1:11" ht="23.25" thickBot="1">
      <c r="A62" s="3"/>
      <c r="B62" s="3" t="s">
        <v>37</v>
      </c>
      <c r="C62" s="4">
        <v>2706</v>
      </c>
      <c r="D62" s="4">
        <v>2702</v>
      </c>
      <c r="E62" s="4">
        <v>1672</v>
      </c>
      <c r="F62" s="5">
        <v>68</v>
      </c>
      <c r="G62" s="5">
        <v>28</v>
      </c>
      <c r="H62" s="5">
        <v>885</v>
      </c>
      <c r="I62" s="4">
        <v>2653</v>
      </c>
      <c r="J62" s="5">
        <v>49</v>
      </c>
      <c r="K62" s="5">
        <v>4</v>
      </c>
    </row>
    <row r="63" spans="1:11" ht="17.25" thickBot="1">
      <c r="A63" s="3"/>
      <c r="B63" s="3" t="s">
        <v>14214</v>
      </c>
      <c r="C63" s="4">
        <v>1323</v>
      </c>
      <c r="D63" s="5">
        <v>589</v>
      </c>
      <c r="E63" s="5">
        <v>321</v>
      </c>
      <c r="F63" s="5">
        <v>24</v>
      </c>
      <c r="G63" s="5">
        <v>4</v>
      </c>
      <c r="H63" s="5">
        <v>221</v>
      </c>
      <c r="I63" s="5">
        <v>570</v>
      </c>
      <c r="J63" s="5">
        <v>19</v>
      </c>
      <c r="K63" s="5">
        <v>734</v>
      </c>
    </row>
    <row r="64" spans="1:11" ht="17.25" thickBot="1">
      <c r="A64" s="3"/>
      <c r="B64" s="3" t="s">
        <v>14213</v>
      </c>
      <c r="C64" s="4">
        <v>1711</v>
      </c>
      <c r="D64" s="5">
        <v>689</v>
      </c>
      <c r="E64" s="5">
        <v>430</v>
      </c>
      <c r="F64" s="5">
        <v>25</v>
      </c>
      <c r="G64" s="5">
        <v>8</v>
      </c>
      <c r="H64" s="5">
        <v>213</v>
      </c>
      <c r="I64" s="5">
        <v>676</v>
      </c>
      <c r="J64" s="5">
        <v>13</v>
      </c>
      <c r="K64" s="4">
        <v>1022</v>
      </c>
    </row>
    <row r="65" spans="1:11" ht="17.25" thickBot="1">
      <c r="A65" s="3"/>
      <c r="B65" s="3" t="s">
        <v>14212</v>
      </c>
      <c r="C65" s="4">
        <v>2297</v>
      </c>
      <c r="D65" s="4">
        <v>1149</v>
      </c>
      <c r="E65" s="5">
        <v>666</v>
      </c>
      <c r="F65" s="5">
        <v>43</v>
      </c>
      <c r="G65" s="5">
        <v>20</v>
      </c>
      <c r="H65" s="5">
        <v>393</v>
      </c>
      <c r="I65" s="4">
        <v>1122</v>
      </c>
      <c r="J65" s="5">
        <v>27</v>
      </c>
      <c r="K65" s="4">
        <v>1148</v>
      </c>
    </row>
    <row r="66" spans="1:11" ht="17.25" thickBot="1">
      <c r="A66" s="3"/>
      <c r="B66" s="3" t="s">
        <v>14211</v>
      </c>
      <c r="C66" s="4">
        <v>2035</v>
      </c>
      <c r="D66" s="4">
        <v>1052</v>
      </c>
      <c r="E66" s="5">
        <v>616</v>
      </c>
      <c r="F66" s="5">
        <v>32</v>
      </c>
      <c r="G66" s="5">
        <v>19</v>
      </c>
      <c r="H66" s="5">
        <v>365</v>
      </c>
      <c r="I66" s="4">
        <v>1032</v>
      </c>
      <c r="J66" s="5">
        <v>20</v>
      </c>
      <c r="K66" s="5">
        <v>983</v>
      </c>
    </row>
    <row r="67" spans="1:11" ht="17.25" thickBot="1">
      <c r="A67" s="3" t="s">
        <v>14210</v>
      </c>
      <c r="B67" s="3" t="s">
        <v>36</v>
      </c>
      <c r="C67" s="4">
        <v>5762</v>
      </c>
      <c r="D67" s="4">
        <v>3858</v>
      </c>
      <c r="E67" s="4">
        <v>2258</v>
      </c>
      <c r="F67" s="5">
        <v>154</v>
      </c>
      <c r="G67" s="5">
        <v>45</v>
      </c>
      <c r="H67" s="4">
        <v>1317</v>
      </c>
      <c r="I67" s="4">
        <v>3774</v>
      </c>
      <c r="J67" s="5">
        <v>84</v>
      </c>
      <c r="K67" s="4">
        <v>1904</v>
      </c>
    </row>
    <row r="68" spans="1:11" ht="23.25" thickBot="1">
      <c r="A68" s="3"/>
      <c r="B68" s="3" t="s">
        <v>37</v>
      </c>
      <c r="C68" s="4">
        <v>1817</v>
      </c>
      <c r="D68" s="4">
        <v>1815</v>
      </c>
      <c r="E68" s="4">
        <v>1123</v>
      </c>
      <c r="F68" s="5">
        <v>49</v>
      </c>
      <c r="G68" s="5">
        <v>18</v>
      </c>
      <c r="H68" s="5">
        <v>592</v>
      </c>
      <c r="I68" s="4">
        <v>1782</v>
      </c>
      <c r="J68" s="5">
        <v>33</v>
      </c>
      <c r="K68" s="5">
        <v>2</v>
      </c>
    </row>
    <row r="69" spans="1:11" ht="17.25" thickBot="1">
      <c r="A69" s="3"/>
      <c r="B69" s="3" t="s">
        <v>14209</v>
      </c>
      <c r="C69" s="4">
        <v>1737</v>
      </c>
      <c r="D69" s="5">
        <v>789</v>
      </c>
      <c r="E69" s="5">
        <v>427</v>
      </c>
      <c r="F69" s="5">
        <v>29</v>
      </c>
      <c r="G69" s="5">
        <v>11</v>
      </c>
      <c r="H69" s="5">
        <v>303</v>
      </c>
      <c r="I69" s="5">
        <v>770</v>
      </c>
      <c r="J69" s="5">
        <v>19</v>
      </c>
      <c r="K69" s="5">
        <v>948</v>
      </c>
    </row>
    <row r="70" spans="1:11" ht="17.25" thickBot="1">
      <c r="A70" s="3"/>
      <c r="B70" s="3" t="s">
        <v>14208</v>
      </c>
      <c r="C70" s="4">
        <v>1649</v>
      </c>
      <c r="D70" s="5">
        <v>928</v>
      </c>
      <c r="E70" s="5">
        <v>518</v>
      </c>
      <c r="F70" s="5">
        <v>37</v>
      </c>
      <c r="G70" s="5">
        <v>7</v>
      </c>
      <c r="H70" s="5">
        <v>354</v>
      </c>
      <c r="I70" s="5">
        <v>916</v>
      </c>
      <c r="J70" s="5">
        <v>12</v>
      </c>
      <c r="K70" s="5">
        <v>721</v>
      </c>
    </row>
    <row r="71" spans="1:11" ht="17.25" thickBot="1">
      <c r="A71" s="3"/>
      <c r="B71" s="3" t="s">
        <v>14207</v>
      </c>
      <c r="C71" s="5">
        <v>476</v>
      </c>
      <c r="D71" s="5">
        <v>270</v>
      </c>
      <c r="E71" s="5">
        <v>158</v>
      </c>
      <c r="F71" s="5">
        <v>34</v>
      </c>
      <c r="G71" s="5">
        <v>6</v>
      </c>
      <c r="H71" s="5">
        <v>56</v>
      </c>
      <c r="I71" s="5">
        <v>254</v>
      </c>
      <c r="J71" s="5">
        <v>16</v>
      </c>
      <c r="K71" s="5">
        <v>206</v>
      </c>
    </row>
    <row r="72" spans="1:11" ht="17.25" thickBot="1">
      <c r="A72" s="3"/>
      <c r="B72" s="3" t="s">
        <v>14206</v>
      </c>
      <c r="C72" s="5">
        <v>83</v>
      </c>
      <c r="D72" s="5">
        <v>56</v>
      </c>
      <c r="E72" s="5">
        <v>32</v>
      </c>
      <c r="F72" s="5">
        <v>5</v>
      </c>
      <c r="G72" s="5">
        <v>3</v>
      </c>
      <c r="H72" s="5">
        <v>12</v>
      </c>
      <c r="I72" s="5">
        <v>52</v>
      </c>
      <c r="J72" s="5">
        <v>4</v>
      </c>
      <c r="K72" s="5">
        <v>27</v>
      </c>
    </row>
    <row r="73" spans="1:11" ht="17.25" thickBot="1">
      <c r="A73" s="3" t="s">
        <v>14205</v>
      </c>
      <c r="B73" s="3" t="s">
        <v>36</v>
      </c>
      <c r="C73" s="4">
        <v>15285</v>
      </c>
      <c r="D73" s="4">
        <v>9920</v>
      </c>
      <c r="E73" s="4">
        <v>6295</v>
      </c>
      <c r="F73" s="5">
        <v>356</v>
      </c>
      <c r="G73" s="5">
        <v>95</v>
      </c>
      <c r="H73" s="4">
        <v>3056</v>
      </c>
      <c r="I73" s="4">
        <v>9802</v>
      </c>
      <c r="J73" s="5">
        <v>118</v>
      </c>
      <c r="K73" s="4">
        <v>5365</v>
      </c>
    </row>
    <row r="74" spans="1:11" ht="23.25" thickBot="1">
      <c r="A74" s="3"/>
      <c r="B74" s="3" t="s">
        <v>37</v>
      </c>
      <c r="C74" s="4">
        <v>3742</v>
      </c>
      <c r="D74" s="4">
        <v>3742</v>
      </c>
      <c r="E74" s="4">
        <v>2526</v>
      </c>
      <c r="F74" s="5">
        <v>74</v>
      </c>
      <c r="G74" s="5">
        <v>18</v>
      </c>
      <c r="H74" s="4">
        <v>1085</v>
      </c>
      <c r="I74" s="4">
        <v>3703</v>
      </c>
      <c r="J74" s="5">
        <v>39</v>
      </c>
      <c r="K74" s="5">
        <v>0</v>
      </c>
    </row>
    <row r="75" spans="1:11" ht="17.25" thickBot="1">
      <c r="A75" s="3"/>
      <c r="B75" s="3" t="s">
        <v>14204</v>
      </c>
      <c r="C75" s="4">
        <v>2160</v>
      </c>
      <c r="D75" s="5">
        <v>900</v>
      </c>
      <c r="E75" s="5">
        <v>590</v>
      </c>
      <c r="F75" s="5">
        <v>50</v>
      </c>
      <c r="G75" s="5">
        <v>12</v>
      </c>
      <c r="H75" s="5">
        <v>232</v>
      </c>
      <c r="I75" s="5">
        <v>884</v>
      </c>
      <c r="J75" s="5">
        <v>16</v>
      </c>
      <c r="K75" s="4">
        <v>1260</v>
      </c>
    </row>
    <row r="76" spans="1:11" ht="17.25" thickBot="1">
      <c r="A76" s="3"/>
      <c r="B76" s="3" t="s">
        <v>14203</v>
      </c>
      <c r="C76" s="4">
        <v>1670</v>
      </c>
      <c r="D76" s="5">
        <v>953</v>
      </c>
      <c r="E76" s="5">
        <v>551</v>
      </c>
      <c r="F76" s="5">
        <v>39</v>
      </c>
      <c r="G76" s="5">
        <v>20</v>
      </c>
      <c r="H76" s="5">
        <v>329</v>
      </c>
      <c r="I76" s="5">
        <v>939</v>
      </c>
      <c r="J76" s="5">
        <v>14</v>
      </c>
      <c r="K76" s="5">
        <v>717</v>
      </c>
    </row>
    <row r="77" spans="1:11" ht="17.25" thickBot="1">
      <c r="A77" s="3"/>
      <c r="B77" s="3" t="s">
        <v>14202</v>
      </c>
      <c r="C77" s="4">
        <v>2068</v>
      </c>
      <c r="D77" s="4">
        <v>1201</v>
      </c>
      <c r="E77" s="5">
        <v>696</v>
      </c>
      <c r="F77" s="5">
        <v>53</v>
      </c>
      <c r="G77" s="5">
        <v>14</v>
      </c>
      <c r="H77" s="5">
        <v>430</v>
      </c>
      <c r="I77" s="4">
        <v>1193</v>
      </c>
      <c r="J77" s="5">
        <v>8</v>
      </c>
      <c r="K77" s="5">
        <v>867</v>
      </c>
    </row>
    <row r="78" spans="1:11" ht="17.25" thickBot="1">
      <c r="A78" s="3"/>
      <c r="B78" s="3" t="s">
        <v>14201</v>
      </c>
      <c r="C78" s="4">
        <v>2055</v>
      </c>
      <c r="D78" s="4">
        <v>1100</v>
      </c>
      <c r="E78" s="5">
        <v>676</v>
      </c>
      <c r="F78" s="5">
        <v>47</v>
      </c>
      <c r="G78" s="5">
        <v>12</v>
      </c>
      <c r="H78" s="5">
        <v>355</v>
      </c>
      <c r="I78" s="4">
        <v>1090</v>
      </c>
      <c r="J78" s="5">
        <v>10</v>
      </c>
      <c r="K78" s="5">
        <v>955</v>
      </c>
    </row>
    <row r="79" spans="1:11" ht="17.25" thickBot="1">
      <c r="A79" s="3"/>
      <c r="B79" s="3" t="s">
        <v>14200</v>
      </c>
      <c r="C79" s="4">
        <v>1821</v>
      </c>
      <c r="D79" s="4">
        <v>1189</v>
      </c>
      <c r="E79" s="5">
        <v>743</v>
      </c>
      <c r="F79" s="5">
        <v>58</v>
      </c>
      <c r="G79" s="5">
        <v>7</v>
      </c>
      <c r="H79" s="5">
        <v>366</v>
      </c>
      <c r="I79" s="4">
        <v>1174</v>
      </c>
      <c r="J79" s="5">
        <v>15</v>
      </c>
      <c r="K79" s="5">
        <v>632</v>
      </c>
    </row>
    <row r="80" spans="1:11" ht="17.25" thickBot="1">
      <c r="A80" s="3"/>
      <c r="B80" s="3" t="s">
        <v>14199</v>
      </c>
      <c r="C80" s="4">
        <v>1769</v>
      </c>
      <c r="D80" s="5">
        <v>835</v>
      </c>
      <c r="E80" s="5">
        <v>513</v>
      </c>
      <c r="F80" s="5">
        <v>35</v>
      </c>
      <c r="G80" s="5">
        <v>12</v>
      </c>
      <c r="H80" s="5">
        <v>259</v>
      </c>
      <c r="I80" s="5">
        <v>819</v>
      </c>
      <c r="J80" s="5">
        <v>16</v>
      </c>
      <c r="K80" s="5">
        <v>934</v>
      </c>
    </row>
    <row r="81" spans="1:11" ht="17.25" thickBot="1">
      <c r="A81" s="3" t="s">
        <v>14198</v>
      </c>
      <c r="B81" s="3" t="s">
        <v>36</v>
      </c>
      <c r="C81" s="4">
        <v>15689</v>
      </c>
      <c r="D81" s="4">
        <v>9664</v>
      </c>
      <c r="E81" s="4">
        <v>6000</v>
      </c>
      <c r="F81" s="5">
        <v>353</v>
      </c>
      <c r="G81" s="5">
        <v>81</v>
      </c>
      <c r="H81" s="4">
        <v>3072</v>
      </c>
      <c r="I81" s="4">
        <v>9506</v>
      </c>
      <c r="J81" s="5">
        <v>158</v>
      </c>
      <c r="K81" s="4">
        <v>6025</v>
      </c>
    </row>
    <row r="82" spans="1:11" ht="23.25" thickBot="1">
      <c r="A82" s="3"/>
      <c r="B82" s="3" t="s">
        <v>37</v>
      </c>
      <c r="C82" s="4">
        <v>3802</v>
      </c>
      <c r="D82" s="4">
        <v>3802</v>
      </c>
      <c r="E82" s="4">
        <v>2538</v>
      </c>
      <c r="F82" s="5">
        <v>98</v>
      </c>
      <c r="G82" s="5">
        <v>17</v>
      </c>
      <c r="H82" s="4">
        <v>1120</v>
      </c>
      <c r="I82" s="4">
        <v>3773</v>
      </c>
      <c r="J82" s="5">
        <v>29</v>
      </c>
      <c r="K82" s="5">
        <v>0</v>
      </c>
    </row>
    <row r="83" spans="1:11" ht="17.25" thickBot="1">
      <c r="A83" s="3"/>
      <c r="B83" s="3" t="s">
        <v>14197</v>
      </c>
      <c r="C83" s="4">
        <v>1031</v>
      </c>
      <c r="D83" s="5">
        <v>586</v>
      </c>
      <c r="E83" s="5">
        <v>326</v>
      </c>
      <c r="F83" s="5">
        <v>14</v>
      </c>
      <c r="G83" s="5">
        <v>8</v>
      </c>
      <c r="H83" s="5">
        <v>218</v>
      </c>
      <c r="I83" s="5">
        <v>566</v>
      </c>
      <c r="J83" s="5">
        <v>20</v>
      </c>
      <c r="K83" s="5">
        <v>445</v>
      </c>
    </row>
    <row r="84" spans="1:11" ht="17.25" thickBot="1">
      <c r="A84" s="3"/>
      <c r="B84" s="3" t="s">
        <v>14196</v>
      </c>
      <c r="C84" s="4">
        <v>1856</v>
      </c>
      <c r="D84" s="5">
        <v>985</v>
      </c>
      <c r="E84" s="5">
        <v>588</v>
      </c>
      <c r="F84" s="5">
        <v>40</v>
      </c>
      <c r="G84" s="5">
        <v>7</v>
      </c>
      <c r="H84" s="5">
        <v>335</v>
      </c>
      <c r="I84" s="5">
        <v>970</v>
      </c>
      <c r="J84" s="5">
        <v>15</v>
      </c>
      <c r="K84" s="5">
        <v>871</v>
      </c>
    </row>
    <row r="85" spans="1:11" ht="17.25" thickBot="1">
      <c r="A85" s="3"/>
      <c r="B85" s="3" t="s">
        <v>14195</v>
      </c>
      <c r="C85" s="4">
        <v>2942</v>
      </c>
      <c r="D85" s="4">
        <v>1291</v>
      </c>
      <c r="E85" s="5">
        <v>711</v>
      </c>
      <c r="F85" s="5">
        <v>65</v>
      </c>
      <c r="G85" s="5">
        <v>15</v>
      </c>
      <c r="H85" s="5">
        <v>473</v>
      </c>
      <c r="I85" s="4">
        <v>1264</v>
      </c>
      <c r="J85" s="5">
        <v>27</v>
      </c>
      <c r="K85" s="4">
        <v>1651</v>
      </c>
    </row>
    <row r="86" spans="1:11" ht="17.25" thickBot="1">
      <c r="A86" s="3"/>
      <c r="B86" s="3" t="s">
        <v>14194</v>
      </c>
      <c r="C86" s="4">
        <v>1194</v>
      </c>
      <c r="D86" s="5">
        <v>706</v>
      </c>
      <c r="E86" s="5">
        <v>436</v>
      </c>
      <c r="F86" s="5">
        <v>28</v>
      </c>
      <c r="G86" s="5">
        <v>5</v>
      </c>
      <c r="H86" s="5">
        <v>232</v>
      </c>
      <c r="I86" s="5">
        <v>701</v>
      </c>
      <c r="J86" s="5">
        <v>5</v>
      </c>
      <c r="K86" s="5">
        <v>488</v>
      </c>
    </row>
    <row r="87" spans="1:11" ht="17.25" thickBot="1">
      <c r="A87" s="3"/>
      <c r="B87" s="3" t="s">
        <v>14193</v>
      </c>
      <c r="C87" s="4">
        <v>1867</v>
      </c>
      <c r="D87" s="5">
        <v>926</v>
      </c>
      <c r="E87" s="5">
        <v>608</v>
      </c>
      <c r="F87" s="5">
        <v>52</v>
      </c>
      <c r="G87" s="5">
        <v>15</v>
      </c>
      <c r="H87" s="5">
        <v>229</v>
      </c>
      <c r="I87" s="5">
        <v>904</v>
      </c>
      <c r="J87" s="5">
        <v>22</v>
      </c>
      <c r="K87" s="5">
        <v>941</v>
      </c>
    </row>
    <row r="88" spans="1:11" ht="17.25" thickBot="1">
      <c r="A88" s="3"/>
      <c r="B88" s="3" t="s">
        <v>14192</v>
      </c>
      <c r="C88" s="4">
        <v>2997</v>
      </c>
      <c r="D88" s="4">
        <v>1368</v>
      </c>
      <c r="E88" s="5">
        <v>793</v>
      </c>
      <c r="F88" s="5">
        <v>56</v>
      </c>
      <c r="G88" s="5">
        <v>14</v>
      </c>
      <c r="H88" s="5">
        <v>465</v>
      </c>
      <c r="I88" s="4">
        <v>1328</v>
      </c>
      <c r="J88" s="5">
        <v>40</v>
      </c>
      <c r="K88" s="4">
        <v>1629</v>
      </c>
    </row>
    <row r="89" spans="1:11" ht="17.25" thickBot="1">
      <c r="A89" s="3" t="s">
        <v>14191</v>
      </c>
      <c r="B89" s="3" t="s">
        <v>36</v>
      </c>
      <c r="C89" s="4">
        <v>10030</v>
      </c>
      <c r="D89" s="4">
        <v>6282</v>
      </c>
      <c r="E89" s="4">
        <v>3984</v>
      </c>
      <c r="F89" s="5">
        <v>294</v>
      </c>
      <c r="G89" s="5">
        <v>60</v>
      </c>
      <c r="H89" s="4">
        <v>1840</v>
      </c>
      <c r="I89" s="4">
        <v>6178</v>
      </c>
      <c r="J89" s="5">
        <v>104</v>
      </c>
      <c r="K89" s="4">
        <v>3748</v>
      </c>
    </row>
    <row r="90" spans="1:11" ht="23.25" thickBot="1">
      <c r="A90" s="3"/>
      <c r="B90" s="3" t="s">
        <v>37</v>
      </c>
      <c r="C90" s="4">
        <v>2811</v>
      </c>
      <c r="D90" s="4">
        <v>2811</v>
      </c>
      <c r="E90" s="4">
        <v>1880</v>
      </c>
      <c r="F90" s="5">
        <v>97</v>
      </c>
      <c r="G90" s="5">
        <v>19</v>
      </c>
      <c r="H90" s="5">
        <v>774</v>
      </c>
      <c r="I90" s="4">
        <v>2770</v>
      </c>
      <c r="J90" s="5">
        <v>41</v>
      </c>
      <c r="K90" s="5">
        <v>0</v>
      </c>
    </row>
    <row r="91" spans="1:11" ht="17.25" thickBot="1">
      <c r="A91" s="3"/>
      <c r="B91" s="3" t="s">
        <v>14190</v>
      </c>
      <c r="C91" s="4">
        <v>2294</v>
      </c>
      <c r="D91" s="5">
        <v>989</v>
      </c>
      <c r="E91" s="5">
        <v>590</v>
      </c>
      <c r="F91" s="5">
        <v>62</v>
      </c>
      <c r="G91" s="5">
        <v>8</v>
      </c>
      <c r="H91" s="5">
        <v>309</v>
      </c>
      <c r="I91" s="5">
        <v>969</v>
      </c>
      <c r="J91" s="5">
        <v>20</v>
      </c>
      <c r="K91" s="4">
        <v>1305</v>
      </c>
    </row>
    <row r="92" spans="1:11" ht="17.25" thickBot="1">
      <c r="A92" s="3"/>
      <c r="B92" s="3" t="s">
        <v>14189</v>
      </c>
      <c r="C92" s="4">
        <v>1857</v>
      </c>
      <c r="D92" s="5">
        <v>893</v>
      </c>
      <c r="E92" s="5">
        <v>599</v>
      </c>
      <c r="F92" s="5">
        <v>46</v>
      </c>
      <c r="G92" s="5">
        <v>10</v>
      </c>
      <c r="H92" s="5">
        <v>220</v>
      </c>
      <c r="I92" s="5">
        <v>875</v>
      </c>
      <c r="J92" s="5">
        <v>18</v>
      </c>
      <c r="K92" s="5">
        <v>964</v>
      </c>
    </row>
    <row r="93" spans="1:11" ht="17.25" thickBot="1">
      <c r="A93" s="3"/>
      <c r="B93" s="3" t="s">
        <v>14188</v>
      </c>
      <c r="C93" s="4">
        <v>1593</v>
      </c>
      <c r="D93" s="5">
        <v>755</v>
      </c>
      <c r="E93" s="5">
        <v>434</v>
      </c>
      <c r="F93" s="5">
        <v>41</v>
      </c>
      <c r="G93" s="5">
        <v>7</v>
      </c>
      <c r="H93" s="5">
        <v>257</v>
      </c>
      <c r="I93" s="5">
        <v>739</v>
      </c>
      <c r="J93" s="5">
        <v>16</v>
      </c>
      <c r="K93" s="5">
        <v>838</v>
      </c>
    </row>
    <row r="94" spans="1:11" ht="17.25" thickBot="1">
      <c r="A94" s="3"/>
      <c r="B94" s="3" t="s">
        <v>14187</v>
      </c>
      <c r="C94" s="4">
        <v>1475</v>
      </c>
      <c r="D94" s="5">
        <v>834</v>
      </c>
      <c r="E94" s="5">
        <v>481</v>
      </c>
      <c r="F94" s="5">
        <v>48</v>
      </c>
      <c r="G94" s="5">
        <v>16</v>
      </c>
      <c r="H94" s="5">
        <v>280</v>
      </c>
      <c r="I94" s="5">
        <v>825</v>
      </c>
      <c r="J94" s="5">
        <v>9</v>
      </c>
      <c r="K94" s="5">
        <v>641</v>
      </c>
    </row>
    <row r="95" spans="1:11" ht="17.25" thickBot="1">
      <c r="A95" s="3" t="s">
        <v>14186</v>
      </c>
      <c r="B95" s="3" t="s">
        <v>36</v>
      </c>
      <c r="C95" s="4">
        <v>7982</v>
      </c>
      <c r="D95" s="4">
        <v>5285</v>
      </c>
      <c r="E95" s="4">
        <v>3166</v>
      </c>
      <c r="F95" s="5">
        <v>218</v>
      </c>
      <c r="G95" s="5">
        <v>47</v>
      </c>
      <c r="H95" s="4">
        <v>1767</v>
      </c>
      <c r="I95" s="4">
        <v>5198</v>
      </c>
      <c r="J95" s="5">
        <v>87</v>
      </c>
      <c r="K95" s="4">
        <v>2697</v>
      </c>
    </row>
    <row r="96" spans="1:11" ht="23.25" thickBot="1">
      <c r="A96" s="3"/>
      <c r="B96" s="3" t="s">
        <v>37</v>
      </c>
      <c r="C96" s="4">
        <v>2403</v>
      </c>
      <c r="D96" s="4">
        <v>2403</v>
      </c>
      <c r="E96" s="4">
        <v>1538</v>
      </c>
      <c r="F96" s="5">
        <v>76</v>
      </c>
      <c r="G96" s="5">
        <v>10</v>
      </c>
      <c r="H96" s="5">
        <v>741</v>
      </c>
      <c r="I96" s="4">
        <v>2365</v>
      </c>
      <c r="J96" s="5">
        <v>38</v>
      </c>
      <c r="K96" s="5">
        <v>0</v>
      </c>
    </row>
    <row r="97" spans="1:11" ht="17.25" thickBot="1">
      <c r="A97" s="3"/>
      <c r="B97" s="3" t="s">
        <v>14185</v>
      </c>
      <c r="C97" s="4">
        <v>2208</v>
      </c>
      <c r="D97" s="4">
        <v>1124</v>
      </c>
      <c r="E97" s="5">
        <v>691</v>
      </c>
      <c r="F97" s="5">
        <v>50</v>
      </c>
      <c r="G97" s="5">
        <v>15</v>
      </c>
      <c r="H97" s="5">
        <v>348</v>
      </c>
      <c r="I97" s="4">
        <v>1104</v>
      </c>
      <c r="J97" s="5">
        <v>20</v>
      </c>
      <c r="K97" s="4">
        <v>1084</v>
      </c>
    </row>
    <row r="98" spans="1:11" ht="17.25" thickBot="1">
      <c r="A98" s="3"/>
      <c r="B98" s="3" t="s">
        <v>14184</v>
      </c>
      <c r="C98" s="4">
        <v>2500</v>
      </c>
      <c r="D98" s="4">
        <v>1290</v>
      </c>
      <c r="E98" s="5">
        <v>650</v>
      </c>
      <c r="F98" s="5">
        <v>81</v>
      </c>
      <c r="G98" s="5">
        <v>18</v>
      </c>
      <c r="H98" s="5">
        <v>520</v>
      </c>
      <c r="I98" s="4">
        <v>1269</v>
      </c>
      <c r="J98" s="5">
        <v>21</v>
      </c>
      <c r="K98" s="4">
        <v>1210</v>
      </c>
    </row>
    <row r="99" spans="1:11" ht="17.25" thickBot="1">
      <c r="A99" s="3"/>
      <c r="B99" s="3" t="s">
        <v>14183</v>
      </c>
      <c r="C99" s="5">
        <v>871</v>
      </c>
      <c r="D99" s="5">
        <v>468</v>
      </c>
      <c r="E99" s="5">
        <v>287</v>
      </c>
      <c r="F99" s="5">
        <v>11</v>
      </c>
      <c r="G99" s="5">
        <v>4</v>
      </c>
      <c r="H99" s="5">
        <v>158</v>
      </c>
      <c r="I99" s="5">
        <v>460</v>
      </c>
      <c r="J99" s="5">
        <v>8</v>
      </c>
      <c r="K99" s="5">
        <v>403</v>
      </c>
    </row>
    <row r="100" spans="1:11" ht="17.25" thickBot="1">
      <c r="A100" s="3" t="s">
        <v>14182</v>
      </c>
      <c r="B100" s="3" t="s">
        <v>36</v>
      </c>
      <c r="C100" s="4">
        <v>2073</v>
      </c>
      <c r="D100" s="4">
        <v>1240</v>
      </c>
      <c r="E100" s="5">
        <v>877</v>
      </c>
      <c r="F100" s="5">
        <v>48</v>
      </c>
      <c r="G100" s="5">
        <v>15</v>
      </c>
      <c r="H100" s="5">
        <v>281</v>
      </c>
      <c r="I100" s="4">
        <v>1221</v>
      </c>
      <c r="J100" s="5">
        <v>19</v>
      </c>
      <c r="K100" s="5">
        <v>833</v>
      </c>
    </row>
    <row r="101" spans="1:11" ht="23.25" thickBot="1">
      <c r="A101" s="3"/>
      <c r="B101" s="3" t="s">
        <v>37</v>
      </c>
      <c r="C101" s="5">
        <v>647</v>
      </c>
      <c r="D101" s="5">
        <v>647</v>
      </c>
      <c r="E101" s="5">
        <v>476</v>
      </c>
      <c r="F101" s="5">
        <v>17</v>
      </c>
      <c r="G101" s="5">
        <v>9</v>
      </c>
      <c r="H101" s="5">
        <v>132</v>
      </c>
      <c r="I101" s="5">
        <v>634</v>
      </c>
      <c r="J101" s="5">
        <v>13</v>
      </c>
      <c r="K101" s="5">
        <v>0</v>
      </c>
    </row>
    <row r="102" spans="1:11" ht="23.25" thickBot="1">
      <c r="A102" s="3"/>
      <c r="B102" s="3" t="s">
        <v>14181</v>
      </c>
      <c r="C102" s="4">
        <v>1426</v>
      </c>
      <c r="D102" s="5">
        <v>593</v>
      </c>
      <c r="E102" s="5">
        <v>401</v>
      </c>
      <c r="F102" s="5">
        <v>31</v>
      </c>
      <c r="G102" s="5">
        <v>6</v>
      </c>
      <c r="H102" s="5">
        <v>149</v>
      </c>
      <c r="I102" s="5">
        <v>587</v>
      </c>
      <c r="J102" s="5">
        <v>6</v>
      </c>
      <c r="K102" s="5">
        <v>833</v>
      </c>
    </row>
    <row r="103" spans="1:11" ht="17.25" thickBot="1">
      <c r="A103" s="3" t="s">
        <v>14180</v>
      </c>
      <c r="B103" s="3" t="s">
        <v>36</v>
      </c>
      <c r="C103" s="5">
        <v>980</v>
      </c>
      <c r="D103" s="5">
        <v>653</v>
      </c>
      <c r="E103" s="5">
        <v>475</v>
      </c>
      <c r="F103" s="5">
        <v>21</v>
      </c>
      <c r="G103" s="5">
        <v>3</v>
      </c>
      <c r="H103" s="5">
        <v>132</v>
      </c>
      <c r="I103" s="5">
        <v>631</v>
      </c>
      <c r="J103" s="5">
        <v>22</v>
      </c>
      <c r="K103" s="5">
        <v>327</v>
      </c>
    </row>
    <row r="104" spans="1:11" ht="23.25" thickBot="1">
      <c r="A104" s="3"/>
      <c r="B104" s="3" t="s">
        <v>37</v>
      </c>
      <c r="C104" s="5">
        <v>346</v>
      </c>
      <c r="D104" s="5">
        <v>346</v>
      </c>
      <c r="E104" s="5">
        <v>265</v>
      </c>
      <c r="F104" s="5">
        <v>7</v>
      </c>
      <c r="G104" s="5">
        <v>3</v>
      </c>
      <c r="H104" s="5">
        <v>60</v>
      </c>
      <c r="I104" s="5">
        <v>335</v>
      </c>
      <c r="J104" s="5">
        <v>11</v>
      </c>
      <c r="K104" s="5">
        <v>0</v>
      </c>
    </row>
    <row r="105" spans="1:11" ht="23.25" thickBot="1">
      <c r="A105" s="3"/>
      <c r="B105" s="3" t="s">
        <v>14179</v>
      </c>
      <c r="C105" s="5">
        <v>634</v>
      </c>
      <c r="D105" s="5">
        <v>307</v>
      </c>
      <c r="E105" s="5">
        <v>210</v>
      </c>
      <c r="F105" s="5">
        <v>14</v>
      </c>
      <c r="G105" s="5">
        <v>0</v>
      </c>
      <c r="H105" s="5">
        <v>72</v>
      </c>
      <c r="I105" s="5">
        <v>296</v>
      </c>
      <c r="J105" s="5">
        <v>11</v>
      </c>
      <c r="K105" s="5">
        <v>327</v>
      </c>
    </row>
    <row r="106" spans="1:11" ht="23.25" thickBot="1">
      <c r="A106" s="3" t="s">
        <v>97</v>
      </c>
      <c r="B106" s="3"/>
      <c r="C106" s="5">
        <v>0</v>
      </c>
      <c r="D106" s="5">
        <v>4</v>
      </c>
      <c r="E106" s="5">
        <v>1</v>
      </c>
      <c r="F106" s="5">
        <v>1</v>
      </c>
      <c r="G106" s="5">
        <v>0</v>
      </c>
      <c r="H106" s="5">
        <v>0</v>
      </c>
      <c r="I106" s="5">
        <v>2</v>
      </c>
      <c r="J106" s="5">
        <v>2</v>
      </c>
      <c r="K106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CB3FB-8FB8-41DB-BC47-7DF897ABF32F}">
  <sheetPr>
    <tabColor theme="9" tint="0.59999389629810485"/>
  </sheetPr>
  <dimension ref="A1:X8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14306</v>
      </c>
      <c r="F3" s="26" t="s">
        <v>14305</v>
      </c>
      <c r="G3" s="26" t="s">
        <v>14304</v>
      </c>
      <c r="H3" s="26" t="s">
        <v>14303</v>
      </c>
      <c r="I3" s="44"/>
      <c r="J3" s="26"/>
      <c r="K3" s="44"/>
      <c r="U3" t="s">
        <v>3</v>
      </c>
      <c r="V3" t="str">
        <f t="shared" si="0"/>
        <v>김회재</v>
      </c>
      <c r="W3" t="str">
        <f t="shared" si="0"/>
        <v>임동하</v>
      </c>
      <c r="X3" t="str">
        <f t="shared" si="0"/>
        <v>김진수</v>
      </c>
    </row>
    <row r="4" spans="1:24" ht="17.25" thickBot="1">
      <c r="A4" s="3" t="s">
        <v>30</v>
      </c>
      <c r="B4" s="3"/>
      <c r="C4" s="4">
        <v>120540</v>
      </c>
      <c r="D4" s="4">
        <v>78442</v>
      </c>
      <c r="E4" s="4">
        <v>55273</v>
      </c>
      <c r="F4" s="4">
        <v>2868</v>
      </c>
      <c r="G4" s="4">
        <v>3774</v>
      </c>
      <c r="H4" s="4">
        <v>15302</v>
      </c>
      <c r="I4" s="4">
        <v>77217</v>
      </c>
      <c r="J4" s="4">
        <v>1225</v>
      </c>
      <c r="K4" s="4">
        <v>42098</v>
      </c>
      <c r="V4" s="8"/>
      <c r="W4" s="8"/>
      <c r="X4" s="8"/>
    </row>
    <row r="5" spans="1:24" ht="23.25" thickBot="1">
      <c r="A5" s="3" t="s">
        <v>31</v>
      </c>
      <c r="B5" s="3"/>
      <c r="C5" s="5">
        <v>321</v>
      </c>
      <c r="D5" s="5">
        <v>299</v>
      </c>
      <c r="E5" s="5">
        <v>189</v>
      </c>
      <c r="F5" s="5">
        <v>16</v>
      </c>
      <c r="G5" s="5">
        <v>18</v>
      </c>
      <c r="H5" s="5">
        <v>67</v>
      </c>
      <c r="I5" s="5">
        <v>290</v>
      </c>
      <c r="J5" s="5">
        <v>9</v>
      </c>
      <c r="K5" s="5">
        <v>22</v>
      </c>
      <c r="T5" t="s">
        <v>2929</v>
      </c>
      <c r="U5">
        <f>SUMIF($A:$A,"합계",D:D)</f>
        <v>78442</v>
      </c>
      <c r="V5">
        <f>SUMIF($A:$A,"합계",E:E)</f>
        <v>55273</v>
      </c>
      <c r="W5">
        <f>SUMIF($A:$A,"합계",F:F)</f>
        <v>2868</v>
      </c>
      <c r="X5">
        <f>SUMIF($A:$A,"합계",G:G)</f>
        <v>3774</v>
      </c>
    </row>
    <row r="6" spans="1:24" ht="23.25" thickBot="1">
      <c r="A6" s="3" t="s">
        <v>32</v>
      </c>
      <c r="B6" s="3"/>
      <c r="C6" s="4">
        <v>8769</v>
      </c>
      <c r="D6" s="4">
        <v>8763</v>
      </c>
      <c r="E6" s="4">
        <v>6240</v>
      </c>
      <c r="F6" s="5">
        <v>417</v>
      </c>
      <c r="G6" s="5">
        <v>443</v>
      </c>
      <c r="H6" s="4">
        <v>1499</v>
      </c>
      <c r="I6" s="4">
        <v>8599</v>
      </c>
      <c r="J6" s="5">
        <v>164</v>
      </c>
      <c r="K6" s="5">
        <v>6</v>
      </c>
      <c r="T6" t="s">
        <v>2930</v>
      </c>
      <c r="U6">
        <f>U5-U7</f>
        <v>42913</v>
      </c>
      <c r="V6">
        <f>V5-V7</f>
        <v>29188</v>
      </c>
      <c r="W6">
        <f>W5-W7</f>
        <v>1774</v>
      </c>
      <c r="X6">
        <f>X5-X7</f>
        <v>2174</v>
      </c>
    </row>
    <row r="7" spans="1:24" ht="23.25" thickBot="1">
      <c r="A7" s="3" t="s">
        <v>33</v>
      </c>
      <c r="B7" s="3"/>
      <c r="C7" s="5">
        <v>182</v>
      </c>
      <c r="D7" s="5">
        <v>39</v>
      </c>
      <c r="E7" s="5">
        <v>26</v>
      </c>
      <c r="F7" s="5">
        <v>7</v>
      </c>
      <c r="G7" s="5">
        <v>2</v>
      </c>
      <c r="H7" s="5">
        <v>2</v>
      </c>
      <c r="I7" s="5">
        <v>37</v>
      </c>
      <c r="J7" s="5">
        <v>2</v>
      </c>
      <c r="K7" s="5">
        <v>143</v>
      </c>
      <c r="T7" t="s">
        <v>2931</v>
      </c>
      <c r="U7">
        <f>U11+U10+U9</f>
        <v>35529</v>
      </c>
      <c r="V7">
        <f>V11+V10+V9</f>
        <v>26085</v>
      </c>
      <c r="W7">
        <f>W11+W10+W9</f>
        <v>1094</v>
      </c>
      <c r="X7">
        <f>X11+X10+X9</f>
        <v>1600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14302</v>
      </c>
      <c r="B9" s="3" t="s">
        <v>36</v>
      </c>
      <c r="C9" s="4">
        <v>15465</v>
      </c>
      <c r="D9" s="4">
        <v>9442</v>
      </c>
      <c r="E9" s="4">
        <v>6652</v>
      </c>
      <c r="F9" s="5">
        <v>241</v>
      </c>
      <c r="G9" s="5">
        <v>455</v>
      </c>
      <c r="H9" s="4">
        <v>1946</v>
      </c>
      <c r="I9" s="4">
        <v>9294</v>
      </c>
      <c r="J9" s="5">
        <v>148</v>
      </c>
      <c r="K9" s="4">
        <v>6023</v>
      </c>
      <c r="T9" t="s">
        <v>2934</v>
      </c>
      <c r="U9">
        <f>SUMIF($A:$A,"거소·선상투표",D:D)+SUMIF($A:$A,"국외부재자투표",D:D)+SUMIF($A:$A,"국외부재자투표(공관)",D:D)</f>
        <v>339</v>
      </c>
      <c r="V9">
        <f t="shared" ref="V9:X11" si="1">SUMIF($A:$A,"거소·선상투표",E:E)+SUMIF($A:$A,"국외부재자투표",E:E)+SUMIF($A:$A,"국외부재자투표(공관)",E:E)</f>
        <v>216</v>
      </c>
      <c r="W9">
        <f t="shared" si="1"/>
        <v>23</v>
      </c>
      <c r="X9">
        <f t="shared" si="1"/>
        <v>20</v>
      </c>
    </row>
    <row r="10" spans="1:24" ht="23.25" thickBot="1">
      <c r="A10" s="3"/>
      <c r="B10" s="3" t="s">
        <v>37</v>
      </c>
      <c r="C10" s="4">
        <v>3497</v>
      </c>
      <c r="D10" s="4">
        <v>3496</v>
      </c>
      <c r="E10" s="4">
        <v>2618</v>
      </c>
      <c r="F10" s="5">
        <v>61</v>
      </c>
      <c r="G10" s="5">
        <v>158</v>
      </c>
      <c r="H10" s="5">
        <v>612</v>
      </c>
      <c r="I10" s="4">
        <v>3449</v>
      </c>
      <c r="J10" s="5">
        <v>47</v>
      </c>
      <c r="K10" s="5">
        <v>1</v>
      </c>
      <c r="T10" t="s">
        <v>2932</v>
      </c>
      <c r="U10">
        <f>SUMIF($B:$B,"관내사전투표",D:D)</f>
        <v>26427</v>
      </c>
      <c r="V10">
        <f t="shared" ref="V10:X12" si="2">SUMIF($B:$B,"관내사전투표",E:E)</f>
        <v>19629</v>
      </c>
      <c r="W10">
        <f t="shared" si="2"/>
        <v>654</v>
      </c>
      <c r="X10">
        <f t="shared" si="2"/>
        <v>1137</v>
      </c>
    </row>
    <row r="11" spans="1:24" ht="17.25" thickBot="1">
      <c r="A11" s="3"/>
      <c r="B11" s="3" t="s">
        <v>14301</v>
      </c>
      <c r="C11" s="4">
        <v>1309</v>
      </c>
      <c r="D11" s="5">
        <v>588</v>
      </c>
      <c r="E11" s="5">
        <v>390</v>
      </c>
      <c r="F11" s="5">
        <v>16</v>
      </c>
      <c r="G11" s="5">
        <v>27</v>
      </c>
      <c r="H11" s="5">
        <v>141</v>
      </c>
      <c r="I11" s="5">
        <v>574</v>
      </c>
      <c r="J11" s="5">
        <v>14</v>
      </c>
      <c r="K11" s="5">
        <v>721</v>
      </c>
      <c r="T11" t="s">
        <v>2933</v>
      </c>
      <c r="U11">
        <f>SUMIF($A:$A,"관외사전투표",D:D)</f>
        <v>8763</v>
      </c>
      <c r="V11">
        <f t="shared" ref="V11:X13" si="3">SUMIF($A:$A,"관외사전투표",E:E)</f>
        <v>6240</v>
      </c>
      <c r="W11">
        <f t="shared" si="3"/>
        <v>417</v>
      </c>
      <c r="X11">
        <f t="shared" si="3"/>
        <v>443</v>
      </c>
    </row>
    <row r="12" spans="1:24" ht="17.25" thickBot="1">
      <c r="A12" s="3"/>
      <c r="B12" s="3" t="s">
        <v>14300</v>
      </c>
      <c r="C12" s="5">
        <v>906</v>
      </c>
      <c r="D12" s="5">
        <v>425</v>
      </c>
      <c r="E12" s="5">
        <v>302</v>
      </c>
      <c r="F12" s="5">
        <v>11</v>
      </c>
      <c r="G12" s="5">
        <v>20</v>
      </c>
      <c r="H12" s="5">
        <v>84</v>
      </c>
      <c r="I12" s="5">
        <v>417</v>
      </c>
      <c r="J12" s="5">
        <v>8</v>
      </c>
      <c r="K12" s="5">
        <v>481</v>
      </c>
    </row>
    <row r="13" spans="1:24" ht="17.25" thickBot="1">
      <c r="A13" s="3"/>
      <c r="B13" s="3" t="s">
        <v>14299</v>
      </c>
      <c r="C13" s="4">
        <v>1088</v>
      </c>
      <c r="D13" s="5">
        <v>515</v>
      </c>
      <c r="E13" s="5">
        <v>355</v>
      </c>
      <c r="F13" s="5">
        <v>13</v>
      </c>
      <c r="G13" s="5">
        <v>27</v>
      </c>
      <c r="H13" s="5">
        <v>97</v>
      </c>
      <c r="I13" s="5">
        <v>492</v>
      </c>
      <c r="J13" s="5">
        <v>23</v>
      </c>
      <c r="K13" s="5">
        <v>573</v>
      </c>
    </row>
    <row r="14" spans="1:24" ht="17.25" thickBot="1">
      <c r="A14" s="3"/>
      <c r="B14" s="3" t="s">
        <v>14298</v>
      </c>
      <c r="C14" s="5">
        <v>856</v>
      </c>
      <c r="D14" s="5">
        <v>420</v>
      </c>
      <c r="E14" s="5">
        <v>285</v>
      </c>
      <c r="F14" s="5">
        <v>26</v>
      </c>
      <c r="G14" s="5">
        <v>13</v>
      </c>
      <c r="H14" s="5">
        <v>82</v>
      </c>
      <c r="I14" s="5">
        <v>406</v>
      </c>
      <c r="J14" s="5">
        <v>14</v>
      </c>
      <c r="K14" s="5">
        <v>436</v>
      </c>
      <c r="U14" s="8"/>
      <c r="V14" s="8"/>
      <c r="W14" s="8"/>
      <c r="X14" s="8"/>
    </row>
    <row r="15" spans="1:24" ht="17.25" thickBot="1">
      <c r="A15" s="3"/>
      <c r="B15" s="3" t="s">
        <v>14297</v>
      </c>
      <c r="C15" s="4">
        <v>4168</v>
      </c>
      <c r="D15" s="4">
        <v>1956</v>
      </c>
      <c r="E15" s="4">
        <v>1321</v>
      </c>
      <c r="F15" s="5">
        <v>63</v>
      </c>
      <c r="G15" s="5">
        <v>98</v>
      </c>
      <c r="H15" s="5">
        <v>447</v>
      </c>
      <c r="I15" s="4">
        <v>1929</v>
      </c>
      <c r="J15" s="5">
        <v>27</v>
      </c>
      <c r="K15" s="4">
        <v>2212</v>
      </c>
      <c r="U15" s="8"/>
      <c r="V15" s="8"/>
      <c r="W15" s="8"/>
      <c r="X15" s="8"/>
    </row>
    <row r="16" spans="1:24" ht="17.25" thickBot="1">
      <c r="A16" s="3"/>
      <c r="B16" s="3" t="s">
        <v>14296</v>
      </c>
      <c r="C16" s="4">
        <v>3641</v>
      </c>
      <c r="D16" s="4">
        <v>2042</v>
      </c>
      <c r="E16" s="4">
        <v>1381</v>
      </c>
      <c r="F16" s="5">
        <v>51</v>
      </c>
      <c r="G16" s="5">
        <v>112</v>
      </c>
      <c r="H16" s="5">
        <v>483</v>
      </c>
      <c r="I16" s="4">
        <v>2027</v>
      </c>
      <c r="J16" s="5">
        <v>15</v>
      </c>
      <c r="K16" s="4">
        <v>1599</v>
      </c>
    </row>
    <row r="17" spans="1:11" ht="17.25" thickBot="1">
      <c r="A17" s="3" t="s">
        <v>14295</v>
      </c>
      <c r="B17" s="3" t="s">
        <v>36</v>
      </c>
      <c r="C17" s="4">
        <v>5281</v>
      </c>
      <c r="D17" s="4">
        <v>3269</v>
      </c>
      <c r="E17" s="4">
        <v>2732</v>
      </c>
      <c r="F17" s="5">
        <v>111</v>
      </c>
      <c r="G17" s="5">
        <v>93</v>
      </c>
      <c r="H17" s="5">
        <v>258</v>
      </c>
      <c r="I17" s="4">
        <v>3194</v>
      </c>
      <c r="J17" s="5">
        <v>75</v>
      </c>
      <c r="K17" s="4">
        <v>2012</v>
      </c>
    </row>
    <row r="18" spans="1:11" ht="23.25" thickBot="1">
      <c r="A18" s="3"/>
      <c r="B18" s="3" t="s">
        <v>37</v>
      </c>
      <c r="C18" s="4">
        <v>1585</v>
      </c>
      <c r="D18" s="4">
        <v>1585</v>
      </c>
      <c r="E18" s="4">
        <v>1319</v>
      </c>
      <c r="F18" s="5">
        <v>46</v>
      </c>
      <c r="G18" s="5">
        <v>49</v>
      </c>
      <c r="H18" s="5">
        <v>135</v>
      </c>
      <c r="I18" s="4">
        <v>1549</v>
      </c>
      <c r="J18" s="5">
        <v>36</v>
      </c>
      <c r="K18" s="5">
        <v>0</v>
      </c>
    </row>
    <row r="19" spans="1:11" ht="17.25" thickBot="1">
      <c r="A19" s="3"/>
      <c r="B19" s="3" t="s">
        <v>14294</v>
      </c>
      <c r="C19" s="4">
        <v>2092</v>
      </c>
      <c r="D19" s="5">
        <v>845</v>
      </c>
      <c r="E19" s="5">
        <v>696</v>
      </c>
      <c r="F19" s="5">
        <v>38</v>
      </c>
      <c r="G19" s="5">
        <v>27</v>
      </c>
      <c r="H19" s="5">
        <v>64</v>
      </c>
      <c r="I19" s="5">
        <v>825</v>
      </c>
      <c r="J19" s="5">
        <v>20</v>
      </c>
      <c r="K19" s="4">
        <v>1247</v>
      </c>
    </row>
    <row r="20" spans="1:11" ht="17.25" thickBot="1">
      <c r="A20" s="3"/>
      <c r="B20" s="3" t="s">
        <v>14293</v>
      </c>
      <c r="C20" s="5">
        <v>692</v>
      </c>
      <c r="D20" s="5">
        <v>366</v>
      </c>
      <c r="E20" s="5">
        <v>325</v>
      </c>
      <c r="F20" s="5">
        <v>11</v>
      </c>
      <c r="G20" s="5">
        <v>4</v>
      </c>
      <c r="H20" s="5">
        <v>18</v>
      </c>
      <c r="I20" s="5">
        <v>358</v>
      </c>
      <c r="J20" s="5">
        <v>8</v>
      </c>
      <c r="K20" s="5">
        <v>326</v>
      </c>
    </row>
    <row r="21" spans="1:11" ht="17.25" thickBot="1">
      <c r="A21" s="3"/>
      <c r="B21" s="3" t="s">
        <v>14292</v>
      </c>
      <c r="C21" s="5">
        <v>721</v>
      </c>
      <c r="D21" s="5">
        <v>347</v>
      </c>
      <c r="E21" s="5">
        <v>297</v>
      </c>
      <c r="F21" s="5">
        <v>13</v>
      </c>
      <c r="G21" s="5">
        <v>11</v>
      </c>
      <c r="H21" s="5">
        <v>17</v>
      </c>
      <c r="I21" s="5">
        <v>338</v>
      </c>
      <c r="J21" s="5">
        <v>9</v>
      </c>
      <c r="K21" s="5">
        <v>374</v>
      </c>
    </row>
    <row r="22" spans="1:11" ht="17.25" thickBot="1">
      <c r="A22" s="3"/>
      <c r="B22" s="3" t="s">
        <v>14291</v>
      </c>
      <c r="C22" s="5">
        <v>191</v>
      </c>
      <c r="D22" s="5">
        <v>126</v>
      </c>
      <c r="E22" s="5">
        <v>95</v>
      </c>
      <c r="F22" s="5">
        <v>3</v>
      </c>
      <c r="G22" s="5">
        <v>2</v>
      </c>
      <c r="H22" s="5">
        <v>24</v>
      </c>
      <c r="I22" s="5">
        <v>124</v>
      </c>
      <c r="J22" s="5">
        <v>2</v>
      </c>
      <c r="K22" s="5">
        <v>65</v>
      </c>
    </row>
    <row r="23" spans="1:11" ht="17.25" thickBot="1">
      <c r="A23" s="3" t="s">
        <v>12728</v>
      </c>
      <c r="B23" s="3" t="s">
        <v>36</v>
      </c>
      <c r="C23" s="4">
        <v>5755</v>
      </c>
      <c r="D23" s="4">
        <v>3421</v>
      </c>
      <c r="E23" s="4">
        <v>2370</v>
      </c>
      <c r="F23" s="5">
        <v>104</v>
      </c>
      <c r="G23" s="5">
        <v>121</v>
      </c>
      <c r="H23" s="5">
        <v>715</v>
      </c>
      <c r="I23" s="4">
        <v>3310</v>
      </c>
      <c r="J23" s="5">
        <v>111</v>
      </c>
      <c r="K23" s="4">
        <v>2334</v>
      </c>
    </row>
    <row r="24" spans="1:11" ht="23.25" thickBot="1">
      <c r="A24" s="3"/>
      <c r="B24" s="3" t="s">
        <v>37</v>
      </c>
      <c r="C24" s="4">
        <v>1503</v>
      </c>
      <c r="D24" s="4">
        <v>1503</v>
      </c>
      <c r="E24" s="4">
        <v>1031</v>
      </c>
      <c r="F24" s="5">
        <v>29</v>
      </c>
      <c r="G24" s="5">
        <v>59</v>
      </c>
      <c r="H24" s="5">
        <v>341</v>
      </c>
      <c r="I24" s="4">
        <v>1460</v>
      </c>
      <c r="J24" s="5">
        <v>43</v>
      </c>
      <c r="K24" s="5">
        <v>0</v>
      </c>
    </row>
    <row r="25" spans="1:11" ht="17.25" thickBot="1">
      <c r="A25" s="3"/>
      <c r="B25" s="3" t="s">
        <v>12727</v>
      </c>
      <c r="C25" s="4">
        <v>1191</v>
      </c>
      <c r="D25" s="5">
        <v>536</v>
      </c>
      <c r="E25" s="5">
        <v>367</v>
      </c>
      <c r="F25" s="5">
        <v>13</v>
      </c>
      <c r="G25" s="5">
        <v>23</v>
      </c>
      <c r="H25" s="5">
        <v>113</v>
      </c>
      <c r="I25" s="5">
        <v>516</v>
      </c>
      <c r="J25" s="5">
        <v>20</v>
      </c>
      <c r="K25" s="5">
        <v>655</v>
      </c>
    </row>
    <row r="26" spans="1:11" ht="17.25" thickBot="1">
      <c r="A26" s="3"/>
      <c r="B26" s="3" t="s">
        <v>12726</v>
      </c>
      <c r="C26" s="5">
        <v>941</v>
      </c>
      <c r="D26" s="5">
        <v>437</v>
      </c>
      <c r="E26" s="5">
        <v>307</v>
      </c>
      <c r="F26" s="5">
        <v>21</v>
      </c>
      <c r="G26" s="5">
        <v>14</v>
      </c>
      <c r="H26" s="5">
        <v>83</v>
      </c>
      <c r="I26" s="5">
        <v>425</v>
      </c>
      <c r="J26" s="5">
        <v>12</v>
      </c>
      <c r="K26" s="5">
        <v>504</v>
      </c>
    </row>
    <row r="27" spans="1:11" ht="17.25" thickBot="1">
      <c r="A27" s="3"/>
      <c r="B27" s="3" t="s">
        <v>14290</v>
      </c>
      <c r="C27" s="4">
        <v>1091</v>
      </c>
      <c r="D27" s="5">
        <v>517</v>
      </c>
      <c r="E27" s="5">
        <v>337</v>
      </c>
      <c r="F27" s="5">
        <v>33</v>
      </c>
      <c r="G27" s="5">
        <v>18</v>
      </c>
      <c r="H27" s="5">
        <v>105</v>
      </c>
      <c r="I27" s="5">
        <v>493</v>
      </c>
      <c r="J27" s="5">
        <v>24</v>
      </c>
      <c r="K27" s="5">
        <v>574</v>
      </c>
    </row>
    <row r="28" spans="1:11" ht="17.25" thickBot="1">
      <c r="A28" s="3"/>
      <c r="B28" s="3" t="s">
        <v>14289</v>
      </c>
      <c r="C28" s="4">
        <v>1029</v>
      </c>
      <c r="D28" s="5">
        <v>428</v>
      </c>
      <c r="E28" s="5">
        <v>328</v>
      </c>
      <c r="F28" s="5">
        <v>8</v>
      </c>
      <c r="G28" s="5">
        <v>7</v>
      </c>
      <c r="H28" s="5">
        <v>73</v>
      </c>
      <c r="I28" s="5">
        <v>416</v>
      </c>
      <c r="J28" s="5">
        <v>12</v>
      </c>
      <c r="K28" s="5">
        <v>601</v>
      </c>
    </row>
    <row r="29" spans="1:11" ht="17.25" thickBot="1">
      <c r="A29" s="3" t="s">
        <v>14288</v>
      </c>
      <c r="B29" s="3" t="s">
        <v>36</v>
      </c>
      <c r="C29" s="4">
        <v>1815</v>
      </c>
      <c r="D29" s="4">
        <v>1241</v>
      </c>
      <c r="E29" s="5">
        <v>903</v>
      </c>
      <c r="F29" s="5">
        <v>44</v>
      </c>
      <c r="G29" s="5">
        <v>22</v>
      </c>
      <c r="H29" s="5">
        <v>217</v>
      </c>
      <c r="I29" s="4">
        <v>1186</v>
      </c>
      <c r="J29" s="5">
        <v>55</v>
      </c>
      <c r="K29" s="5">
        <v>574</v>
      </c>
    </row>
    <row r="30" spans="1:11" ht="23.25" thickBot="1">
      <c r="A30" s="3"/>
      <c r="B30" s="3" t="s">
        <v>37</v>
      </c>
      <c r="C30" s="5">
        <v>192</v>
      </c>
      <c r="D30" s="5">
        <v>192</v>
      </c>
      <c r="E30" s="5">
        <v>146</v>
      </c>
      <c r="F30" s="5">
        <v>7</v>
      </c>
      <c r="G30" s="5">
        <v>6</v>
      </c>
      <c r="H30" s="5">
        <v>29</v>
      </c>
      <c r="I30" s="5">
        <v>188</v>
      </c>
      <c r="J30" s="5">
        <v>4</v>
      </c>
      <c r="K30" s="5">
        <v>0</v>
      </c>
    </row>
    <row r="31" spans="1:11" ht="17.25" thickBot="1">
      <c r="A31" s="3"/>
      <c r="B31" s="3" t="s">
        <v>14287</v>
      </c>
      <c r="C31" s="5">
        <v>139</v>
      </c>
      <c r="D31" s="5">
        <v>71</v>
      </c>
      <c r="E31" s="5">
        <v>56</v>
      </c>
      <c r="F31" s="5">
        <v>6</v>
      </c>
      <c r="G31" s="5">
        <v>0</v>
      </c>
      <c r="H31" s="5">
        <v>7</v>
      </c>
      <c r="I31" s="5">
        <v>69</v>
      </c>
      <c r="J31" s="5">
        <v>2</v>
      </c>
      <c r="K31" s="5">
        <v>68</v>
      </c>
    </row>
    <row r="32" spans="1:11" ht="17.25" thickBot="1">
      <c r="A32" s="3"/>
      <c r="B32" s="3" t="s">
        <v>14286</v>
      </c>
      <c r="C32" s="5">
        <v>523</v>
      </c>
      <c r="D32" s="5">
        <v>330</v>
      </c>
      <c r="E32" s="5">
        <v>245</v>
      </c>
      <c r="F32" s="5">
        <v>5</v>
      </c>
      <c r="G32" s="5">
        <v>7</v>
      </c>
      <c r="H32" s="5">
        <v>53</v>
      </c>
      <c r="I32" s="5">
        <v>310</v>
      </c>
      <c r="J32" s="5">
        <v>20</v>
      </c>
      <c r="K32" s="5">
        <v>193</v>
      </c>
    </row>
    <row r="33" spans="1:11" ht="17.25" thickBot="1">
      <c r="A33" s="3"/>
      <c r="B33" s="3" t="s">
        <v>14285</v>
      </c>
      <c r="C33" s="5">
        <v>197</v>
      </c>
      <c r="D33" s="5">
        <v>105</v>
      </c>
      <c r="E33" s="5">
        <v>64</v>
      </c>
      <c r="F33" s="5">
        <v>6</v>
      </c>
      <c r="G33" s="5">
        <v>2</v>
      </c>
      <c r="H33" s="5">
        <v>24</v>
      </c>
      <c r="I33" s="5">
        <v>96</v>
      </c>
      <c r="J33" s="5">
        <v>9</v>
      </c>
      <c r="K33" s="5">
        <v>92</v>
      </c>
    </row>
    <row r="34" spans="1:11" ht="17.25" thickBot="1">
      <c r="A34" s="3"/>
      <c r="B34" s="3" t="s">
        <v>14284</v>
      </c>
      <c r="C34" s="5">
        <v>57</v>
      </c>
      <c r="D34" s="5">
        <v>45</v>
      </c>
      <c r="E34" s="5">
        <v>26</v>
      </c>
      <c r="F34" s="5">
        <v>5</v>
      </c>
      <c r="G34" s="5">
        <v>1</v>
      </c>
      <c r="H34" s="5">
        <v>12</v>
      </c>
      <c r="I34" s="5">
        <v>44</v>
      </c>
      <c r="J34" s="5">
        <v>1</v>
      </c>
      <c r="K34" s="5">
        <v>12</v>
      </c>
    </row>
    <row r="35" spans="1:11" ht="17.25" thickBot="1">
      <c r="A35" s="3"/>
      <c r="B35" s="3" t="s">
        <v>14283</v>
      </c>
      <c r="C35" s="5">
        <v>218</v>
      </c>
      <c r="D35" s="5">
        <v>174</v>
      </c>
      <c r="E35" s="5">
        <v>131</v>
      </c>
      <c r="F35" s="5">
        <v>7</v>
      </c>
      <c r="G35" s="5">
        <v>4</v>
      </c>
      <c r="H35" s="5">
        <v>23</v>
      </c>
      <c r="I35" s="5">
        <v>165</v>
      </c>
      <c r="J35" s="5">
        <v>9</v>
      </c>
      <c r="K35" s="5">
        <v>44</v>
      </c>
    </row>
    <row r="36" spans="1:11" ht="17.25" thickBot="1">
      <c r="A36" s="3"/>
      <c r="B36" s="3" t="s">
        <v>14282</v>
      </c>
      <c r="C36" s="5">
        <v>17</v>
      </c>
      <c r="D36" s="5">
        <v>13</v>
      </c>
      <c r="E36" s="5">
        <v>11</v>
      </c>
      <c r="F36" s="5">
        <v>0</v>
      </c>
      <c r="G36" s="5">
        <v>0</v>
      </c>
      <c r="H36" s="5">
        <v>0</v>
      </c>
      <c r="I36" s="5">
        <v>11</v>
      </c>
      <c r="J36" s="5">
        <v>2</v>
      </c>
      <c r="K36" s="5">
        <v>4</v>
      </c>
    </row>
    <row r="37" spans="1:11" ht="17.25" thickBot="1">
      <c r="A37" s="3"/>
      <c r="B37" s="3" t="s">
        <v>14281</v>
      </c>
      <c r="C37" s="5">
        <v>94</v>
      </c>
      <c r="D37" s="5">
        <v>68</v>
      </c>
      <c r="E37" s="5">
        <v>47</v>
      </c>
      <c r="F37" s="5">
        <v>3</v>
      </c>
      <c r="G37" s="5">
        <v>2</v>
      </c>
      <c r="H37" s="5">
        <v>13</v>
      </c>
      <c r="I37" s="5">
        <v>65</v>
      </c>
      <c r="J37" s="5">
        <v>3</v>
      </c>
      <c r="K37" s="5">
        <v>26</v>
      </c>
    </row>
    <row r="38" spans="1:11" ht="17.25" thickBot="1">
      <c r="A38" s="3"/>
      <c r="B38" s="3" t="s">
        <v>14280</v>
      </c>
      <c r="C38" s="5">
        <v>187</v>
      </c>
      <c r="D38" s="5">
        <v>122</v>
      </c>
      <c r="E38" s="5">
        <v>81</v>
      </c>
      <c r="F38" s="5">
        <v>0</v>
      </c>
      <c r="G38" s="5">
        <v>0</v>
      </c>
      <c r="H38" s="5">
        <v>38</v>
      </c>
      <c r="I38" s="5">
        <v>119</v>
      </c>
      <c r="J38" s="5">
        <v>3</v>
      </c>
      <c r="K38" s="5">
        <v>65</v>
      </c>
    </row>
    <row r="39" spans="1:11" ht="17.25" thickBot="1">
      <c r="A39" s="3"/>
      <c r="B39" s="3" t="s">
        <v>14279</v>
      </c>
      <c r="C39" s="5">
        <v>83</v>
      </c>
      <c r="D39" s="5">
        <v>54</v>
      </c>
      <c r="E39" s="5">
        <v>40</v>
      </c>
      <c r="F39" s="5">
        <v>3</v>
      </c>
      <c r="G39" s="5">
        <v>0</v>
      </c>
      <c r="H39" s="5">
        <v>10</v>
      </c>
      <c r="I39" s="5">
        <v>53</v>
      </c>
      <c r="J39" s="5">
        <v>1</v>
      </c>
      <c r="K39" s="5">
        <v>29</v>
      </c>
    </row>
    <row r="40" spans="1:11" ht="23.25" thickBot="1">
      <c r="A40" s="3"/>
      <c r="B40" s="3" t="s">
        <v>14278</v>
      </c>
      <c r="C40" s="5">
        <v>36</v>
      </c>
      <c r="D40" s="5">
        <v>20</v>
      </c>
      <c r="E40" s="5">
        <v>17</v>
      </c>
      <c r="F40" s="5">
        <v>0</v>
      </c>
      <c r="G40" s="5">
        <v>0</v>
      </c>
      <c r="H40" s="5">
        <v>3</v>
      </c>
      <c r="I40" s="5">
        <v>20</v>
      </c>
      <c r="J40" s="5">
        <v>0</v>
      </c>
      <c r="K40" s="5">
        <v>16</v>
      </c>
    </row>
    <row r="41" spans="1:11" ht="23.25" thickBot="1">
      <c r="A41" s="3"/>
      <c r="B41" s="3" t="s">
        <v>14277</v>
      </c>
      <c r="C41" s="5">
        <v>35</v>
      </c>
      <c r="D41" s="5">
        <v>23</v>
      </c>
      <c r="E41" s="5">
        <v>17</v>
      </c>
      <c r="F41" s="5">
        <v>1</v>
      </c>
      <c r="G41" s="5">
        <v>0</v>
      </c>
      <c r="H41" s="5">
        <v>4</v>
      </c>
      <c r="I41" s="5">
        <v>22</v>
      </c>
      <c r="J41" s="5">
        <v>1</v>
      </c>
      <c r="K41" s="5">
        <v>12</v>
      </c>
    </row>
    <row r="42" spans="1:11" ht="23.25" thickBot="1">
      <c r="A42" s="3"/>
      <c r="B42" s="3" t="s">
        <v>14276</v>
      </c>
      <c r="C42" s="5">
        <v>37</v>
      </c>
      <c r="D42" s="5">
        <v>24</v>
      </c>
      <c r="E42" s="5">
        <v>22</v>
      </c>
      <c r="F42" s="5">
        <v>1</v>
      </c>
      <c r="G42" s="5">
        <v>0</v>
      </c>
      <c r="H42" s="5">
        <v>1</v>
      </c>
      <c r="I42" s="5">
        <v>24</v>
      </c>
      <c r="J42" s="5">
        <v>0</v>
      </c>
      <c r="K42" s="5">
        <v>13</v>
      </c>
    </row>
    <row r="43" spans="1:11" ht="17.25" thickBot="1">
      <c r="A43" s="3" t="s">
        <v>14275</v>
      </c>
      <c r="B43" s="3" t="s">
        <v>36</v>
      </c>
      <c r="C43" s="4">
        <v>8192</v>
      </c>
      <c r="D43" s="4">
        <v>5271</v>
      </c>
      <c r="E43" s="4">
        <v>3829</v>
      </c>
      <c r="F43" s="5">
        <v>198</v>
      </c>
      <c r="G43" s="5">
        <v>260</v>
      </c>
      <c r="H43" s="5">
        <v>926</v>
      </c>
      <c r="I43" s="4">
        <v>5213</v>
      </c>
      <c r="J43" s="5">
        <v>58</v>
      </c>
      <c r="K43" s="4">
        <v>2921</v>
      </c>
    </row>
    <row r="44" spans="1:11" ht="23.25" thickBot="1">
      <c r="A44" s="3"/>
      <c r="B44" s="3" t="s">
        <v>37</v>
      </c>
      <c r="C44" s="4">
        <v>2410</v>
      </c>
      <c r="D44" s="4">
        <v>2410</v>
      </c>
      <c r="E44" s="4">
        <v>1853</v>
      </c>
      <c r="F44" s="5">
        <v>56</v>
      </c>
      <c r="G44" s="5">
        <v>101</v>
      </c>
      <c r="H44" s="5">
        <v>381</v>
      </c>
      <c r="I44" s="4">
        <v>2391</v>
      </c>
      <c r="J44" s="5">
        <v>19</v>
      </c>
      <c r="K44" s="5">
        <v>0</v>
      </c>
    </row>
    <row r="45" spans="1:11" ht="17.25" thickBot="1">
      <c r="A45" s="3"/>
      <c r="B45" s="3" t="s">
        <v>14274</v>
      </c>
      <c r="C45" s="4">
        <v>1360</v>
      </c>
      <c r="D45" s="5">
        <v>545</v>
      </c>
      <c r="E45" s="5">
        <v>378</v>
      </c>
      <c r="F45" s="5">
        <v>24</v>
      </c>
      <c r="G45" s="5">
        <v>28</v>
      </c>
      <c r="H45" s="5">
        <v>106</v>
      </c>
      <c r="I45" s="5">
        <v>536</v>
      </c>
      <c r="J45" s="5">
        <v>9</v>
      </c>
      <c r="K45" s="5">
        <v>815</v>
      </c>
    </row>
    <row r="46" spans="1:11" ht="17.25" thickBot="1">
      <c r="A46" s="3"/>
      <c r="B46" s="3" t="s">
        <v>14273</v>
      </c>
      <c r="C46" s="4">
        <v>2736</v>
      </c>
      <c r="D46" s="4">
        <v>1386</v>
      </c>
      <c r="E46" s="5">
        <v>955</v>
      </c>
      <c r="F46" s="5">
        <v>73</v>
      </c>
      <c r="G46" s="5">
        <v>63</v>
      </c>
      <c r="H46" s="5">
        <v>284</v>
      </c>
      <c r="I46" s="4">
        <v>1375</v>
      </c>
      <c r="J46" s="5">
        <v>11</v>
      </c>
      <c r="K46" s="4">
        <v>1350</v>
      </c>
    </row>
    <row r="47" spans="1:11" ht="17.25" thickBot="1">
      <c r="A47" s="3"/>
      <c r="B47" s="3" t="s">
        <v>14272</v>
      </c>
      <c r="C47" s="4">
        <v>1686</v>
      </c>
      <c r="D47" s="5">
        <v>930</v>
      </c>
      <c r="E47" s="5">
        <v>643</v>
      </c>
      <c r="F47" s="5">
        <v>45</v>
      </c>
      <c r="G47" s="5">
        <v>68</v>
      </c>
      <c r="H47" s="5">
        <v>155</v>
      </c>
      <c r="I47" s="5">
        <v>911</v>
      </c>
      <c r="J47" s="5">
        <v>19</v>
      </c>
      <c r="K47" s="5">
        <v>756</v>
      </c>
    </row>
    <row r="48" spans="1:11" ht="17.25" thickBot="1">
      <c r="A48" s="3" t="s">
        <v>14271</v>
      </c>
      <c r="B48" s="3" t="s">
        <v>36</v>
      </c>
      <c r="C48" s="4">
        <v>25843</v>
      </c>
      <c r="D48" s="4">
        <v>16814</v>
      </c>
      <c r="E48" s="4">
        <v>11447</v>
      </c>
      <c r="F48" s="5">
        <v>677</v>
      </c>
      <c r="G48" s="5">
        <v>886</v>
      </c>
      <c r="H48" s="4">
        <v>3579</v>
      </c>
      <c r="I48" s="4">
        <v>16589</v>
      </c>
      <c r="J48" s="5">
        <v>225</v>
      </c>
      <c r="K48" s="4">
        <v>9029</v>
      </c>
    </row>
    <row r="49" spans="1:11" ht="23.25" thickBot="1">
      <c r="A49" s="3"/>
      <c r="B49" s="3" t="s">
        <v>37</v>
      </c>
      <c r="C49" s="4">
        <v>6429</v>
      </c>
      <c r="D49" s="4">
        <v>6427</v>
      </c>
      <c r="E49" s="4">
        <v>4659</v>
      </c>
      <c r="F49" s="5">
        <v>183</v>
      </c>
      <c r="G49" s="5">
        <v>292</v>
      </c>
      <c r="H49" s="4">
        <v>1222</v>
      </c>
      <c r="I49" s="4">
        <v>6356</v>
      </c>
      <c r="J49" s="5">
        <v>71</v>
      </c>
      <c r="K49" s="5">
        <v>2</v>
      </c>
    </row>
    <row r="50" spans="1:11" ht="17.25" thickBot="1">
      <c r="A50" s="3"/>
      <c r="B50" s="3" t="s">
        <v>14270</v>
      </c>
      <c r="C50" s="4">
        <v>1652</v>
      </c>
      <c r="D50" s="5">
        <v>727</v>
      </c>
      <c r="E50" s="5">
        <v>466</v>
      </c>
      <c r="F50" s="5">
        <v>39</v>
      </c>
      <c r="G50" s="5">
        <v>40</v>
      </c>
      <c r="H50" s="5">
        <v>172</v>
      </c>
      <c r="I50" s="5">
        <v>717</v>
      </c>
      <c r="J50" s="5">
        <v>10</v>
      </c>
      <c r="K50" s="5">
        <v>925</v>
      </c>
    </row>
    <row r="51" spans="1:11" ht="17.25" thickBot="1">
      <c r="A51" s="3"/>
      <c r="B51" s="3" t="s">
        <v>14269</v>
      </c>
      <c r="C51" s="4">
        <v>2155</v>
      </c>
      <c r="D51" s="5">
        <v>924</v>
      </c>
      <c r="E51" s="5">
        <v>598</v>
      </c>
      <c r="F51" s="5">
        <v>45</v>
      </c>
      <c r="G51" s="5">
        <v>36</v>
      </c>
      <c r="H51" s="5">
        <v>231</v>
      </c>
      <c r="I51" s="5">
        <v>910</v>
      </c>
      <c r="J51" s="5">
        <v>14</v>
      </c>
      <c r="K51" s="4">
        <v>1231</v>
      </c>
    </row>
    <row r="52" spans="1:11" ht="17.25" thickBot="1">
      <c r="A52" s="3"/>
      <c r="B52" s="3" t="s">
        <v>14268</v>
      </c>
      <c r="C52" s="4">
        <v>2654</v>
      </c>
      <c r="D52" s="4">
        <v>1378</v>
      </c>
      <c r="E52" s="5">
        <v>908</v>
      </c>
      <c r="F52" s="5">
        <v>54</v>
      </c>
      <c r="G52" s="5">
        <v>71</v>
      </c>
      <c r="H52" s="5">
        <v>319</v>
      </c>
      <c r="I52" s="4">
        <v>1352</v>
      </c>
      <c r="J52" s="5">
        <v>26</v>
      </c>
      <c r="K52" s="4">
        <v>1276</v>
      </c>
    </row>
    <row r="53" spans="1:11" ht="17.25" thickBot="1">
      <c r="A53" s="3"/>
      <c r="B53" s="3" t="s">
        <v>14267</v>
      </c>
      <c r="C53" s="4">
        <v>2262</v>
      </c>
      <c r="D53" s="4">
        <v>1330</v>
      </c>
      <c r="E53" s="5">
        <v>863</v>
      </c>
      <c r="F53" s="5">
        <v>88</v>
      </c>
      <c r="G53" s="5">
        <v>87</v>
      </c>
      <c r="H53" s="5">
        <v>273</v>
      </c>
      <c r="I53" s="4">
        <v>1311</v>
      </c>
      <c r="J53" s="5">
        <v>19</v>
      </c>
      <c r="K53" s="5">
        <v>932</v>
      </c>
    </row>
    <row r="54" spans="1:11" ht="17.25" thickBot="1">
      <c r="A54" s="3"/>
      <c r="B54" s="3" t="s">
        <v>14266</v>
      </c>
      <c r="C54" s="4">
        <v>2908</v>
      </c>
      <c r="D54" s="4">
        <v>1581</v>
      </c>
      <c r="E54" s="4">
        <v>1012</v>
      </c>
      <c r="F54" s="5">
        <v>57</v>
      </c>
      <c r="G54" s="5">
        <v>109</v>
      </c>
      <c r="H54" s="5">
        <v>374</v>
      </c>
      <c r="I54" s="4">
        <v>1552</v>
      </c>
      <c r="J54" s="5">
        <v>29</v>
      </c>
      <c r="K54" s="4">
        <v>1327</v>
      </c>
    </row>
    <row r="55" spans="1:11" ht="17.25" thickBot="1">
      <c r="A55" s="3"/>
      <c r="B55" s="3" t="s">
        <v>14265</v>
      </c>
      <c r="C55" s="4">
        <v>2045</v>
      </c>
      <c r="D55" s="4">
        <v>1082</v>
      </c>
      <c r="E55" s="5">
        <v>710</v>
      </c>
      <c r="F55" s="5">
        <v>45</v>
      </c>
      <c r="G55" s="5">
        <v>57</v>
      </c>
      <c r="H55" s="5">
        <v>253</v>
      </c>
      <c r="I55" s="4">
        <v>1065</v>
      </c>
      <c r="J55" s="5">
        <v>17</v>
      </c>
      <c r="K55" s="5">
        <v>963</v>
      </c>
    </row>
    <row r="56" spans="1:11" ht="17.25" thickBot="1">
      <c r="A56" s="3"/>
      <c r="B56" s="3" t="s">
        <v>14264</v>
      </c>
      <c r="C56" s="4">
        <v>2899</v>
      </c>
      <c r="D56" s="4">
        <v>1600</v>
      </c>
      <c r="E56" s="4">
        <v>1044</v>
      </c>
      <c r="F56" s="5">
        <v>87</v>
      </c>
      <c r="G56" s="5">
        <v>82</v>
      </c>
      <c r="H56" s="5">
        <v>367</v>
      </c>
      <c r="I56" s="4">
        <v>1580</v>
      </c>
      <c r="J56" s="5">
        <v>20</v>
      </c>
      <c r="K56" s="4">
        <v>1299</v>
      </c>
    </row>
    <row r="57" spans="1:11" ht="17.25" thickBot="1">
      <c r="A57" s="3"/>
      <c r="B57" s="3" t="s">
        <v>14263</v>
      </c>
      <c r="C57" s="4">
        <v>2839</v>
      </c>
      <c r="D57" s="4">
        <v>1765</v>
      </c>
      <c r="E57" s="4">
        <v>1187</v>
      </c>
      <c r="F57" s="5">
        <v>79</v>
      </c>
      <c r="G57" s="5">
        <v>112</v>
      </c>
      <c r="H57" s="5">
        <v>368</v>
      </c>
      <c r="I57" s="4">
        <v>1746</v>
      </c>
      <c r="J57" s="5">
        <v>19</v>
      </c>
      <c r="K57" s="4">
        <v>1074</v>
      </c>
    </row>
    <row r="58" spans="1:11" ht="17.25" thickBot="1">
      <c r="A58" s="3" t="s">
        <v>14262</v>
      </c>
      <c r="B58" s="3" t="s">
        <v>36</v>
      </c>
      <c r="C58" s="4">
        <v>25372</v>
      </c>
      <c r="D58" s="4">
        <v>15895</v>
      </c>
      <c r="E58" s="4">
        <v>10970</v>
      </c>
      <c r="F58" s="5">
        <v>565</v>
      </c>
      <c r="G58" s="5">
        <v>803</v>
      </c>
      <c r="H58" s="4">
        <v>3387</v>
      </c>
      <c r="I58" s="4">
        <v>15725</v>
      </c>
      <c r="J58" s="5">
        <v>170</v>
      </c>
      <c r="K58" s="4">
        <v>9477</v>
      </c>
    </row>
    <row r="59" spans="1:11" ht="23.25" thickBot="1">
      <c r="A59" s="3"/>
      <c r="B59" s="3" t="s">
        <v>37</v>
      </c>
      <c r="C59" s="4">
        <v>5460</v>
      </c>
      <c r="D59" s="4">
        <v>5458</v>
      </c>
      <c r="E59" s="4">
        <v>4048</v>
      </c>
      <c r="F59" s="5">
        <v>136</v>
      </c>
      <c r="G59" s="5">
        <v>227</v>
      </c>
      <c r="H59" s="5">
        <v>997</v>
      </c>
      <c r="I59" s="4">
        <v>5408</v>
      </c>
      <c r="J59" s="5">
        <v>50</v>
      </c>
      <c r="K59" s="5">
        <v>2</v>
      </c>
    </row>
    <row r="60" spans="1:11" ht="17.25" thickBot="1">
      <c r="A60" s="3"/>
      <c r="B60" s="3" t="s">
        <v>14261</v>
      </c>
      <c r="C60" s="4">
        <v>2077</v>
      </c>
      <c r="D60" s="5">
        <v>883</v>
      </c>
      <c r="E60" s="5">
        <v>607</v>
      </c>
      <c r="F60" s="5">
        <v>31</v>
      </c>
      <c r="G60" s="5">
        <v>27</v>
      </c>
      <c r="H60" s="5">
        <v>202</v>
      </c>
      <c r="I60" s="5">
        <v>867</v>
      </c>
      <c r="J60" s="5">
        <v>16</v>
      </c>
      <c r="K60" s="4">
        <v>1194</v>
      </c>
    </row>
    <row r="61" spans="1:11" ht="17.25" thickBot="1">
      <c r="A61" s="3"/>
      <c r="B61" s="3" t="s">
        <v>14260</v>
      </c>
      <c r="C61" s="4">
        <v>2589</v>
      </c>
      <c r="D61" s="4">
        <v>1487</v>
      </c>
      <c r="E61" s="4">
        <v>1017</v>
      </c>
      <c r="F61" s="5">
        <v>55</v>
      </c>
      <c r="G61" s="5">
        <v>94</v>
      </c>
      <c r="H61" s="5">
        <v>305</v>
      </c>
      <c r="I61" s="4">
        <v>1471</v>
      </c>
      <c r="J61" s="5">
        <v>16</v>
      </c>
      <c r="K61" s="4">
        <v>1102</v>
      </c>
    </row>
    <row r="62" spans="1:11" ht="17.25" thickBot="1">
      <c r="A62" s="3"/>
      <c r="B62" s="3" t="s">
        <v>14259</v>
      </c>
      <c r="C62" s="4">
        <v>1694</v>
      </c>
      <c r="D62" s="5">
        <v>801</v>
      </c>
      <c r="E62" s="5">
        <v>523</v>
      </c>
      <c r="F62" s="5">
        <v>39</v>
      </c>
      <c r="G62" s="5">
        <v>58</v>
      </c>
      <c r="H62" s="5">
        <v>165</v>
      </c>
      <c r="I62" s="5">
        <v>785</v>
      </c>
      <c r="J62" s="5">
        <v>16</v>
      </c>
      <c r="K62" s="5">
        <v>893</v>
      </c>
    </row>
    <row r="63" spans="1:11" ht="17.25" thickBot="1">
      <c r="A63" s="3"/>
      <c r="B63" s="3" t="s">
        <v>14258</v>
      </c>
      <c r="C63" s="4">
        <v>1635</v>
      </c>
      <c r="D63" s="5">
        <v>733</v>
      </c>
      <c r="E63" s="5">
        <v>483</v>
      </c>
      <c r="F63" s="5">
        <v>34</v>
      </c>
      <c r="G63" s="5">
        <v>35</v>
      </c>
      <c r="H63" s="5">
        <v>167</v>
      </c>
      <c r="I63" s="5">
        <v>719</v>
      </c>
      <c r="J63" s="5">
        <v>14</v>
      </c>
      <c r="K63" s="5">
        <v>902</v>
      </c>
    </row>
    <row r="64" spans="1:11" ht="17.25" thickBot="1">
      <c r="A64" s="3"/>
      <c r="B64" s="3" t="s">
        <v>14257</v>
      </c>
      <c r="C64" s="4">
        <v>1437</v>
      </c>
      <c r="D64" s="5">
        <v>758</v>
      </c>
      <c r="E64" s="5">
        <v>496</v>
      </c>
      <c r="F64" s="5">
        <v>29</v>
      </c>
      <c r="G64" s="5">
        <v>41</v>
      </c>
      <c r="H64" s="5">
        <v>183</v>
      </c>
      <c r="I64" s="5">
        <v>749</v>
      </c>
      <c r="J64" s="5">
        <v>9</v>
      </c>
      <c r="K64" s="5">
        <v>679</v>
      </c>
    </row>
    <row r="65" spans="1:11" ht="17.25" thickBot="1">
      <c r="A65" s="3"/>
      <c r="B65" s="3" t="s">
        <v>14256</v>
      </c>
      <c r="C65" s="4">
        <v>2122</v>
      </c>
      <c r="D65" s="4">
        <v>1027</v>
      </c>
      <c r="E65" s="5">
        <v>677</v>
      </c>
      <c r="F65" s="5">
        <v>57</v>
      </c>
      <c r="G65" s="5">
        <v>46</v>
      </c>
      <c r="H65" s="5">
        <v>234</v>
      </c>
      <c r="I65" s="4">
        <v>1014</v>
      </c>
      <c r="J65" s="5">
        <v>13</v>
      </c>
      <c r="K65" s="4">
        <v>1095</v>
      </c>
    </row>
    <row r="66" spans="1:11" ht="17.25" thickBot="1">
      <c r="A66" s="3"/>
      <c r="B66" s="3" t="s">
        <v>14255</v>
      </c>
      <c r="C66" s="4">
        <v>3667</v>
      </c>
      <c r="D66" s="4">
        <v>1872</v>
      </c>
      <c r="E66" s="4">
        <v>1229</v>
      </c>
      <c r="F66" s="5">
        <v>62</v>
      </c>
      <c r="G66" s="5">
        <v>111</v>
      </c>
      <c r="H66" s="5">
        <v>453</v>
      </c>
      <c r="I66" s="4">
        <v>1855</v>
      </c>
      <c r="J66" s="5">
        <v>17</v>
      </c>
      <c r="K66" s="4">
        <v>1795</v>
      </c>
    </row>
    <row r="67" spans="1:11" ht="17.25" thickBot="1">
      <c r="A67" s="3"/>
      <c r="B67" s="3" t="s">
        <v>14254</v>
      </c>
      <c r="C67" s="4">
        <v>1516</v>
      </c>
      <c r="D67" s="5">
        <v>935</v>
      </c>
      <c r="E67" s="5">
        <v>624</v>
      </c>
      <c r="F67" s="5">
        <v>54</v>
      </c>
      <c r="G67" s="5">
        <v>38</v>
      </c>
      <c r="H67" s="5">
        <v>210</v>
      </c>
      <c r="I67" s="5">
        <v>926</v>
      </c>
      <c r="J67" s="5">
        <v>9</v>
      </c>
      <c r="K67" s="5">
        <v>581</v>
      </c>
    </row>
    <row r="68" spans="1:11" ht="17.25" thickBot="1">
      <c r="A68" s="3"/>
      <c r="B68" s="3" t="s">
        <v>14253</v>
      </c>
      <c r="C68" s="4">
        <v>3175</v>
      </c>
      <c r="D68" s="4">
        <v>1941</v>
      </c>
      <c r="E68" s="4">
        <v>1266</v>
      </c>
      <c r="F68" s="5">
        <v>68</v>
      </c>
      <c r="G68" s="5">
        <v>126</v>
      </c>
      <c r="H68" s="5">
        <v>471</v>
      </c>
      <c r="I68" s="4">
        <v>1931</v>
      </c>
      <c r="J68" s="5">
        <v>10</v>
      </c>
      <c r="K68" s="4">
        <v>1234</v>
      </c>
    </row>
    <row r="69" spans="1:11" ht="17.25" thickBot="1">
      <c r="A69" s="3" t="s">
        <v>14252</v>
      </c>
      <c r="B69" s="3" t="s">
        <v>36</v>
      </c>
      <c r="C69" s="4">
        <v>17633</v>
      </c>
      <c r="D69" s="4">
        <v>10279</v>
      </c>
      <c r="E69" s="4">
        <v>7262</v>
      </c>
      <c r="F69" s="5">
        <v>369</v>
      </c>
      <c r="G69" s="5">
        <v>478</v>
      </c>
      <c r="H69" s="4">
        <v>2006</v>
      </c>
      <c r="I69" s="4">
        <v>10115</v>
      </c>
      <c r="J69" s="5">
        <v>164</v>
      </c>
      <c r="K69" s="4">
        <v>7354</v>
      </c>
    </row>
    <row r="70" spans="1:11" ht="23.25" thickBot="1">
      <c r="A70" s="3"/>
      <c r="B70" s="3" t="s">
        <v>37</v>
      </c>
      <c r="C70" s="4">
        <v>3758</v>
      </c>
      <c r="D70" s="4">
        <v>3757</v>
      </c>
      <c r="E70" s="4">
        <v>2794</v>
      </c>
      <c r="F70" s="5">
        <v>96</v>
      </c>
      <c r="G70" s="5">
        <v>166</v>
      </c>
      <c r="H70" s="5">
        <v>656</v>
      </c>
      <c r="I70" s="4">
        <v>3712</v>
      </c>
      <c r="J70" s="5">
        <v>45</v>
      </c>
      <c r="K70" s="5">
        <v>1</v>
      </c>
    </row>
    <row r="71" spans="1:11" ht="17.25" thickBot="1">
      <c r="A71" s="3"/>
      <c r="B71" s="3" t="s">
        <v>14251</v>
      </c>
      <c r="C71" s="4">
        <v>1552</v>
      </c>
      <c r="D71" s="5">
        <v>791</v>
      </c>
      <c r="E71" s="5">
        <v>540</v>
      </c>
      <c r="F71" s="5">
        <v>41</v>
      </c>
      <c r="G71" s="5">
        <v>36</v>
      </c>
      <c r="H71" s="5">
        <v>160</v>
      </c>
      <c r="I71" s="5">
        <v>777</v>
      </c>
      <c r="J71" s="5">
        <v>14</v>
      </c>
      <c r="K71" s="5">
        <v>761</v>
      </c>
    </row>
    <row r="72" spans="1:11" ht="17.25" thickBot="1">
      <c r="A72" s="3"/>
      <c r="B72" s="3" t="s">
        <v>14250</v>
      </c>
      <c r="C72" s="4">
        <v>2888</v>
      </c>
      <c r="D72" s="4">
        <v>1502</v>
      </c>
      <c r="E72" s="4">
        <v>1063</v>
      </c>
      <c r="F72" s="5">
        <v>59</v>
      </c>
      <c r="G72" s="5">
        <v>85</v>
      </c>
      <c r="H72" s="5">
        <v>276</v>
      </c>
      <c r="I72" s="4">
        <v>1483</v>
      </c>
      <c r="J72" s="5">
        <v>19</v>
      </c>
      <c r="K72" s="4">
        <v>1386</v>
      </c>
    </row>
    <row r="73" spans="1:11" ht="17.25" thickBot="1">
      <c r="A73" s="3"/>
      <c r="B73" s="3" t="s">
        <v>14249</v>
      </c>
      <c r="C73" s="4">
        <v>2970</v>
      </c>
      <c r="D73" s="4">
        <v>1164</v>
      </c>
      <c r="E73" s="5">
        <v>778</v>
      </c>
      <c r="F73" s="5">
        <v>42</v>
      </c>
      <c r="G73" s="5">
        <v>45</v>
      </c>
      <c r="H73" s="5">
        <v>276</v>
      </c>
      <c r="I73" s="4">
        <v>1141</v>
      </c>
      <c r="J73" s="5">
        <v>23</v>
      </c>
      <c r="K73" s="4">
        <v>1806</v>
      </c>
    </row>
    <row r="74" spans="1:11" ht="17.25" thickBot="1">
      <c r="A74" s="3"/>
      <c r="B74" s="3" t="s">
        <v>14248</v>
      </c>
      <c r="C74" s="4">
        <v>3768</v>
      </c>
      <c r="D74" s="4">
        <v>1676</v>
      </c>
      <c r="E74" s="4">
        <v>1164</v>
      </c>
      <c r="F74" s="5">
        <v>64</v>
      </c>
      <c r="G74" s="5">
        <v>82</v>
      </c>
      <c r="H74" s="5">
        <v>336</v>
      </c>
      <c r="I74" s="4">
        <v>1646</v>
      </c>
      <c r="J74" s="5">
        <v>30</v>
      </c>
      <c r="K74" s="4">
        <v>2092</v>
      </c>
    </row>
    <row r="75" spans="1:11" ht="17.25" thickBot="1">
      <c r="A75" s="3"/>
      <c r="B75" s="3" t="s">
        <v>14247</v>
      </c>
      <c r="C75" s="4">
        <v>2697</v>
      </c>
      <c r="D75" s="4">
        <v>1389</v>
      </c>
      <c r="E75" s="5">
        <v>923</v>
      </c>
      <c r="F75" s="5">
        <v>67</v>
      </c>
      <c r="G75" s="5">
        <v>64</v>
      </c>
      <c r="H75" s="5">
        <v>302</v>
      </c>
      <c r="I75" s="4">
        <v>1356</v>
      </c>
      <c r="J75" s="5">
        <v>33</v>
      </c>
      <c r="K75" s="4">
        <v>1308</v>
      </c>
    </row>
    <row r="76" spans="1:11" ht="17.25" thickBot="1">
      <c r="A76" s="3" t="s">
        <v>14246</v>
      </c>
      <c r="B76" s="3" t="s">
        <v>36</v>
      </c>
      <c r="C76" s="4">
        <v>5912</v>
      </c>
      <c r="D76" s="4">
        <v>3705</v>
      </c>
      <c r="E76" s="4">
        <v>2650</v>
      </c>
      <c r="F76" s="5">
        <v>119</v>
      </c>
      <c r="G76" s="5">
        <v>193</v>
      </c>
      <c r="H76" s="5">
        <v>699</v>
      </c>
      <c r="I76" s="4">
        <v>3661</v>
      </c>
      <c r="J76" s="5">
        <v>44</v>
      </c>
      <c r="K76" s="4">
        <v>2207</v>
      </c>
    </row>
    <row r="77" spans="1:11" ht="23.25" thickBot="1">
      <c r="A77" s="3"/>
      <c r="B77" s="3" t="s">
        <v>37</v>
      </c>
      <c r="C77" s="4">
        <v>1599</v>
      </c>
      <c r="D77" s="4">
        <v>1599</v>
      </c>
      <c r="E77" s="4">
        <v>1161</v>
      </c>
      <c r="F77" s="5">
        <v>40</v>
      </c>
      <c r="G77" s="5">
        <v>79</v>
      </c>
      <c r="H77" s="5">
        <v>303</v>
      </c>
      <c r="I77" s="4">
        <v>1583</v>
      </c>
      <c r="J77" s="5">
        <v>16</v>
      </c>
      <c r="K77" s="5">
        <v>0</v>
      </c>
    </row>
    <row r="78" spans="1:11" ht="17.25" thickBot="1">
      <c r="A78" s="3"/>
      <c r="B78" s="3" t="s">
        <v>14245</v>
      </c>
      <c r="C78" s="5">
        <v>702</v>
      </c>
      <c r="D78" s="5">
        <v>306</v>
      </c>
      <c r="E78" s="5">
        <v>203</v>
      </c>
      <c r="F78" s="5">
        <v>12</v>
      </c>
      <c r="G78" s="5">
        <v>11</v>
      </c>
      <c r="H78" s="5">
        <v>72</v>
      </c>
      <c r="I78" s="5">
        <v>298</v>
      </c>
      <c r="J78" s="5">
        <v>8</v>
      </c>
      <c r="K78" s="5">
        <v>396</v>
      </c>
    </row>
    <row r="79" spans="1:11" ht="17.25" thickBot="1">
      <c r="A79" s="3"/>
      <c r="B79" s="3" t="s">
        <v>14244</v>
      </c>
      <c r="C79" s="4">
        <v>1494</v>
      </c>
      <c r="D79" s="5">
        <v>790</v>
      </c>
      <c r="E79" s="5">
        <v>573</v>
      </c>
      <c r="F79" s="5">
        <v>24</v>
      </c>
      <c r="G79" s="5">
        <v>46</v>
      </c>
      <c r="H79" s="5">
        <v>137</v>
      </c>
      <c r="I79" s="5">
        <v>780</v>
      </c>
      <c r="J79" s="5">
        <v>10</v>
      </c>
      <c r="K79" s="5">
        <v>704</v>
      </c>
    </row>
    <row r="80" spans="1:11" ht="17.25" thickBot="1">
      <c r="A80" s="3"/>
      <c r="B80" s="3" t="s">
        <v>14243</v>
      </c>
      <c r="C80" s="4">
        <v>2117</v>
      </c>
      <c r="D80" s="4">
        <v>1010</v>
      </c>
      <c r="E80" s="5">
        <v>713</v>
      </c>
      <c r="F80" s="5">
        <v>43</v>
      </c>
      <c r="G80" s="5">
        <v>57</v>
      </c>
      <c r="H80" s="5">
        <v>187</v>
      </c>
      <c r="I80" s="4">
        <v>1000</v>
      </c>
      <c r="J80" s="5">
        <v>10</v>
      </c>
      <c r="K80" s="4">
        <v>1107</v>
      </c>
    </row>
    <row r="81" spans="1:11" ht="23.25" thickBot="1">
      <c r="A81" s="3" t="s">
        <v>97</v>
      </c>
      <c r="B81" s="3"/>
      <c r="C81" s="5">
        <v>0</v>
      </c>
      <c r="D81" s="5">
        <v>3</v>
      </c>
      <c r="E81" s="5">
        <v>2</v>
      </c>
      <c r="F81" s="5">
        <v>0</v>
      </c>
      <c r="G81" s="5">
        <v>0</v>
      </c>
      <c r="H81" s="5">
        <v>1</v>
      </c>
      <c r="I81" s="5">
        <v>3</v>
      </c>
      <c r="J81" s="5">
        <v>0</v>
      </c>
      <c r="K81" s="5">
        <v>-3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21E23-8384-4DCC-8C5C-FE44ACA7634E}">
  <sheetPr>
    <tabColor theme="9" tint="0.59999389629810485"/>
  </sheetPr>
  <dimension ref="A1:X13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7"/>
      <c r="M1" s="48"/>
      <c r="N1" s="24" t="s">
        <v>5</v>
      </c>
      <c r="O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13</v>
      </c>
      <c r="J2" s="25" t="s">
        <v>19</v>
      </c>
      <c r="K2" s="25" t="s">
        <v>4862</v>
      </c>
      <c r="L2" s="25" t="s">
        <v>27</v>
      </c>
      <c r="M2" s="45" t="s">
        <v>29</v>
      </c>
      <c r="N2" s="25" t="s">
        <v>3</v>
      </c>
      <c r="O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14393</v>
      </c>
      <c r="F3" s="26" t="s">
        <v>14392</v>
      </c>
      <c r="G3" s="26" t="s">
        <v>14391</v>
      </c>
      <c r="H3" s="26" t="s">
        <v>14390</v>
      </c>
      <c r="I3" s="26" t="s">
        <v>945</v>
      </c>
      <c r="J3" s="26" t="s">
        <v>14389</v>
      </c>
      <c r="K3" s="26" t="s">
        <v>14388</v>
      </c>
      <c r="L3" s="26" t="s">
        <v>14387</v>
      </c>
      <c r="M3" s="44"/>
      <c r="N3" s="26"/>
      <c r="O3" s="44"/>
      <c r="U3" t="s">
        <v>3</v>
      </c>
      <c r="V3" t="str">
        <f t="shared" si="0"/>
        <v>소병철</v>
      </c>
      <c r="W3" t="str">
        <f t="shared" si="0"/>
        <v>천하람</v>
      </c>
      <c r="X3" t="str">
        <f t="shared" si="0"/>
        <v>기도서</v>
      </c>
    </row>
    <row r="4" spans="1:24" ht="17.25" thickBot="1">
      <c r="A4" s="3" t="s">
        <v>30</v>
      </c>
      <c r="B4" s="3"/>
      <c r="C4" s="4">
        <v>192827</v>
      </c>
      <c r="D4" s="4">
        <v>135649</v>
      </c>
      <c r="E4" s="4">
        <v>78480</v>
      </c>
      <c r="F4" s="4">
        <v>4058</v>
      </c>
      <c r="G4" s="4">
        <v>1058</v>
      </c>
      <c r="H4" s="4">
        <v>1257</v>
      </c>
      <c r="I4" s="4">
        <v>5932</v>
      </c>
      <c r="J4" s="5">
        <v>363</v>
      </c>
      <c r="K4" s="5">
        <v>384</v>
      </c>
      <c r="L4" s="4">
        <v>42476</v>
      </c>
      <c r="M4" s="4">
        <v>134008</v>
      </c>
      <c r="N4" s="4">
        <v>1641</v>
      </c>
      <c r="O4" s="4">
        <v>57178</v>
      </c>
      <c r="V4" s="8"/>
      <c r="W4" s="8"/>
      <c r="X4" s="8"/>
    </row>
    <row r="5" spans="1:24" ht="23.25" thickBot="1">
      <c r="A5" s="3" t="s">
        <v>31</v>
      </c>
      <c r="B5" s="3"/>
      <c r="C5" s="5">
        <v>515</v>
      </c>
      <c r="D5" s="5">
        <v>488</v>
      </c>
      <c r="E5" s="5">
        <v>225</v>
      </c>
      <c r="F5" s="5">
        <v>39</v>
      </c>
      <c r="G5" s="5">
        <v>11</v>
      </c>
      <c r="H5" s="5">
        <v>12</v>
      </c>
      <c r="I5" s="5">
        <v>26</v>
      </c>
      <c r="J5" s="5">
        <v>7</v>
      </c>
      <c r="K5" s="5">
        <v>1</v>
      </c>
      <c r="L5" s="5">
        <v>144</v>
      </c>
      <c r="M5" s="5">
        <v>465</v>
      </c>
      <c r="N5" s="5">
        <v>23</v>
      </c>
      <c r="O5" s="5">
        <v>27</v>
      </c>
      <c r="T5" t="s">
        <v>2929</v>
      </c>
      <c r="U5">
        <f>SUMIF($A:$A,"합계",D:D)</f>
        <v>135649</v>
      </c>
      <c r="V5">
        <f>SUMIF($A:$A,"합계",E:E)</f>
        <v>78480</v>
      </c>
      <c r="W5">
        <f>SUMIF($A:$A,"합계",F:F)</f>
        <v>4058</v>
      </c>
      <c r="X5">
        <f>SUMIF($A:$A,"합계",G:G)</f>
        <v>1058</v>
      </c>
    </row>
    <row r="6" spans="1:24" ht="23.25" thickBot="1">
      <c r="A6" s="3" t="s">
        <v>32</v>
      </c>
      <c r="B6" s="3"/>
      <c r="C6" s="4">
        <v>10477</v>
      </c>
      <c r="D6" s="4">
        <v>10471</v>
      </c>
      <c r="E6" s="4">
        <v>6308</v>
      </c>
      <c r="F6" s="5">
        <v>543</v>
      </c>
      <c r="G6" s="5">
        <v>123</v>
      </c>
      <c r="H6" s="5">
        <v>155</v>
      </c>
      <c r="I6" s="5">
        <v>447</v>
      </c>
      <c r="J6" s="5">
        <v>39</v>
      </c>
      <c r="K6" s="5">
        <v>25</v>
      </c>
      <c r="L6" s="4">
        <v>2637</v>
      </c>
      <c r="M6" s="4">
        <v>10277</v>
      </c>
      <c r="N6" s="5">
        <v>194</v>
      </c>
      <c r="O6" s="5">
        <v>6</v>
      </c>
      <c r="T6" t="s">
        <v>2930</v>
      </c>
      <c r="U6">
        <f>U5-U7</f>
        <v>67620</v>
      </c>
      <c r="V6">
        <f>V5-V7</f>
        <v>37814</v>
      </c>
      <c r="W6">
        <f>W5-W7</f>
        <v>2312</v>
      </c>
      <c r="X6">
        <f>X5-X7</f>
        <v>544</v>
      </c>
    </row>
    <row r="7" spans="1:24" ht="23.25" thickBot="1">
      <c r="A7" s="3" t="s">
        <v>33</v>
      </c>
      <c r="B7" s="3"/>
      <c r="C7" s="5">
        <v>325</v>
      </c>
      <c r="D7" s="5">
        <v>77</v>
      </c>
      <c r="E7" s="5">
        <v>52</v>
      </c>
      <c r="F7" s="5">
        <v>4</v>
      </c>
      <c r="G7" s="5">
        <v>0</v>
      </c>
      <c r="H7" s="5">
        <v>3</v>
      </c>
      <c r="I7" s="5">
        <v>4</v>
      </c>
      <c r="J7" s="5">
        <v>0</v>
      </c>
      <c r="K7" s="5">
        <v>0</v>
      </c>
      <c r="L7" s="5">
        <v>14</v>
      </c>
      <c r="M7" s="5">
        <v>77</v>
      </c>
      <c r="N7" s="5">
        <v>0</v>
      </c>
      <c r="O7" s="5">
        <v>248</v>
      </c>
      <c r="T7" t="s">
        <v>2931</v>
      </c>
      <c r="U7">
        <f>U11+U10+U9</f>
        <v>68029</v>
      </c>
      <c r="V7">
        <f>V11+V10+V9</f>
        <v>40666</v>
      </c>
      <c r="W7">
        <f>W11+W10+W9</f>
        <v>1746</v>
      </c>
      <c r="X7">
        <f>X11+X10+X9</f>
        <v>514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1</v>
      </c>
      <c r="N8" s="5">
        <v>0</v>
      </c>
      <c r="O8" s="5">
        <v>-1</v>
      </c>
      <c r="V8" s="8"/>
      <c r="W8" s="8"/>
      <c r="X8" s="8"/>
    </row>
    <row r="9" spans="1:24" ht="17.25" thickBot="1">
      <c r="A9" s="3" t="s">
        <v>14386</v>
      </c>
      <c r="B9" s="3" t="s">
        <v>36</v>
      </c>
      <c r="C9" s="4">
        <v>2581</v>
      </c>
      <c r="D9" s="4">
        <v>1732</v>
      </c>
      <c r="E9" s="5">
        <v>946</v>
      </c>
      <c r="F9" s="5">
        <v>40</v>
      </c>
      <c r="G9" s="5">
        <v>13</v>
      </c>
      <c r="H9" s="5">
        <v>25</v>
      </c>
      <c r="I9" s="5">
        <v>106</v>
      </c>
      <c r="J9" s="5">
        <v>13</v>
      </c>
      <c r="K9" s="5">
        <v>6</v>
      </c>
      <c r="L9" s="5">
        <v>542</v>
      </c>
      <c r="M9" s="4">
        <v>1691</v>
      </c>
      <c r="N9" s="5">
        <v>41</v>
      </c>
      <c r="O9" s="5">
        <v>849</v>
      </c>
      <c r="T9" t="s">
        <v>2934</v>
      </c>
      <c r="U9">
        <f>SUMIF($A:$A,"거소·선상투표",D:D)+SUMIF($A:$A,"국외부재자투표",D:D)+SUMIF($A:$A,"국외부재자투표(공관)",D:D)</f>
        <v>566</v>
      </c>
      <c r="V9">
        <f t="shared" ref="V9:X11" si="1">SUMIF($A:$A,"거소·선상투표",E:E)+SUMIF($A:$A,"국외부재자투표",E:E)+SUMIF($A:$A,"국외부재자투표(공관)",E:E)</f>
        <v>278</v>
      </c>
      <c r="W9">
        <f t="shared" si="1"/>
        <v>43</v>
      </c>
      <c r="X9">
        <f t="shared" si="1"/>
        <v>11</v>
      </c>
    </row>
    <row r="10" spans="1:24" ht="23.25" thickBot="1">
      <c r="A10" s="3"/>
      <c r="B10" s="3" t="s">
        <v>37</v>
      </c>
      <c r="C10" s="5">
        <v>890</v>
      </c>
      <c r="D10" s="5">
        <v>890</v>
      </c>
      <c r="E10" s="5">
        <v>499</v>
      </c>
      <c r="F10" s="5">
        <v>17</v>
      </c>
      <c r="G10" s="5">
        <v>5</v>
      </c>
      <c r="H10" s="5">
        <v>11</v>
      </c>
      <c r="I10" s="5">
        <v>52</v>
      </c>
      <c r="J10" s="5">
        <v>5</v>
      </c>
      <c r="K10" s="5">
        <v>1</v>
      </c>
      <c r="L10" s="5">
        <v>283</v>
      </c>
      <c r="M10" s="5">
        <v>873</v>
      </c>
      <c r="N10" s="5">
        <v>17</v>
      </c>
      <c r="O10" s="5">
        <v>0</v>
      </c>
      <c r="T10" t="s">
        <v>2932</v>
      </c>
      <c r="U10">
        <f>SUMIF($B:$B,"관내사전투표",D:D)</f>
        <v>56992</v>
      </c>
      <c r="V10">
        <f t="shared" ref="V10:X12" si="2">SUMIF($B:$B,"관내사전투표",E:E)</f>
        <v>34080</v>
      </c>
      <c r="W10">
        <f t="shared" si="2"/>
        <v>1160</v>
      </c>
      <c r="X10">
        <f t="shared" si="2"/>
        <v>380</v>
      </c>
    </row>
    <row r="11" spans="1:24" ht="17.25" thickBot="1">
      <c r="A11" s="3"/>
      <c r="B11" s="3" t="s">
        <v>14385</v>
      </c>
      <c r="C11" s="4">
        <v>1360</v>
      </c>
      <c r="D11" s="5">
        <v>646</v>
      </c>
      <c r="E11" s="5">
        <v>343</v>
      </c>
      <c r="F11" s="5">
        <v>19</v>
      </c>
      <c r="G11" s="5">
        <v>7</v>
      </c>
      <c r="H11" s="5">
        <v>12</v>
      </c>
      <c r="I11" s="5">
        <v>41</v>
      </c>
      <c r="J11" s="5">
        <v>5</v>
      </c>
      <c r="K11" s="5">
        <v>3</v>
      </c>
      <c r="L11" s="5">
        <v>199</v>
      </c>
      <c r="M11" s="5">
        <v>629</v>
      </c>
      <c r="N11" s="5">
        <v>17</v>
      </c>
      <c r="O11" s="5">
        <v>714</v>
      </c>
      <c r="T11" t="s">
        <v>2933</v>
      </c>
      <c r="U11">
        <f>SUMIF($A:$A,"관외사전투표",D:D)</f>
        <v>10471</v>
      </c>
      <c r="V11">
        <f t="shared" ref="V11:X13" si="3">SUMIF($A:$A,"관외사전투표",E:E)</f>
        <v>6308</v>
      </c>
      <c r="W11">
        <f t="shared" si="3"/>
        <v>543</v>
      </c>
      <c r="X11">
        <f t="shared" si="3"/>
        <v>123</v>
      </c>
    </row>
    <row r="12" spans="1:24" ht="17.25" thickBot="1">
      <c r="A12" s="3"/>
      <c r="B12" s="3" t="s">
        <v>14384</v>
      </c>
      <c r="C12" s="5">
        <v>331</v>
      </c>
      <c r="D12" s="5">
        <v>196</v>
      </c>
      <c r="E12" s="5">
        <v>104</v>
      </c>
      <c r="F12" s="5">
        <v>4</v>
      </c>
      <c r="G12" s="5">
        <v>1</v>
      </c>
      <c r="H12" s="5">
        <v>2</v>
      </c>
      <c r="I12" s="5">
        <v>13</v>
      </c>
      <c r="J12" s="5">
        <v>3</v>
      </c>
      <c r="K12" s="5">
        <v>2</v>
      </c>
      <c r="L12" s="5">
        <v>60</v>
      </c>
      <c r="M12" s="5">
        <v>189</v>
      </c>
      <c r="N12" s="5">
        <v>7</v>
      </c>
      <c r="O12" s="5">
        <v>135</v>
      </c>
    </row>
    <row r="13" spans="1:24" ht="17.25" thickBot="1">
      <c r="A13" s="3" t="s">
        <v>14383</v>
      </c>
      <c r="B13" s="3" t="s">
        <v>36</v>
      </c>
      <c r="C13" s="4">
        <v>2900</v>
      </c>
      <c r="D13" s="4">
        <v>1938</v>
      </c>
      <c r="E13" s="4">
        <v>1186</v>
      </c>
      <c r="F13" s="5">
        <v>41</v>
      </c>
      <c r="G13" s="5">
        <v>24</v>
      </c>
      <c r="H13" s="5">
        <v>11</v>
      </c>
      <c r="I13" s="5">
        <v>311</v>
      </c>
      <c r="J13" s="5">
        <v>20</v>
      </c>
      <c r="K13" s="5">
        <v>9</v>
      </c>
      <c r="L13" s="5">
        <v>266</v>
      </c>
      <c r="M13" s="4">
        <v>1868</v>
      </c>
      <c r="N13" s="5">
        <v>70</v>
      </c>
      <c r="O13" s="5">
        <v>962</v>
      </c>
    </row>
    <row r="14" spans="1:24" ht="23.25" thickBot="1">
      <c r="A14" s="3"/>
      <c r="B14" s="3" t="s">
        <v>37</v>
      </c>
      <c r="C14" s="4">
        <v>1003</v>
      </c>
      <c r="D14" s="4">
        <v>1002</v>
      </c>
      <c r="E14" s="5">
        <v>609</v>
      </c>
      <c r="F14" s="5">
        <v>18</v>
      </c>
      <c r="G14" s="5">
        <v>10</v>
      </c>
      <c r="H14" s="5">
        <v>3</v>
      </c>
      <c r="I14" s="5">
        <v>177</v>
      </c>
      <c r="J14" s="5">
        <v>12</v>
      </c>
      <c r="K14" s="5">
        <v>3</v>
      </c>
      <c r="L14" s="5">
        <v>141</v>
      </c>
      <c r="M14" s="5">
        <v>973</v>
      </c>
      <c r="N14" s="5">
        <v>29</v>
      </c>
      <c r="O14" s="5">
        <v>1</v>
      </c>
      <c r="U14" s="8"/>
      <c r="V14" s="8"/>
      <c r="W14" s="8"/>
      <c r="X14" s="8"/>
    </row>
    <row r="15" spans="1:24" ht="17.25" thickBot="1">
      <c r="A15" s="3"/>
      <c r="B15" s="3" t="s">
        <v>14382</v>
      </c>
      <c r="C15" s="5">
        <v>867</v>
      </c>
      <c r="D15" s="5">
        <v>494</v>
      </c>
      <c r="E15" s="5">
        <v>290</v>
      </c>
      <c r="F15" s="5">
        <v>14</v>
      </c>
      <c r="G15" s="5">
        <v>6</v>
      </c>
      <c r="H15" s="5">
        <v>6</v>
      </c>
      <c r="I15" s="5">
        <v>82</v>
      </c>
      <c r="J15" s="5">
        <v>3</v>
      </c>
      <c r="K15" s="5">
        <v>1</v>
      </c>
      <c r="L15" s="5">
        <v>69</v>
      </c>
      <c r="M15" s="5">
        <v>471</v>
      </c>
      <c r="N15" s="5">
        <v>23</v>
      </c>
      <c r="O15" s="5">
        <v>373</v>
      </c>
      <c r="U15" s="8"/>
      <c r="V15" s="8"/>
      <c r="W15" s="8"/>
      <c r="X15" s="8"/>
    </row>
    <row r="16" spans="1:24" ht="17.25" thickBot="1">
      <c r="A16" s="3"/>
      <c r="B16" s="3" t="s">
        <v>14381</v>
      </c>
      <c r="C16" s="4">
        <v>1030</v>
      </c>
      <c r="D16" s="5">
        <v>442</v>
      </c>
      <c r="E16" s="5">
        <v>287</v>
      </c>
      <c r="F16" s="5">
        <v>9</v>
      </c>
      <c r="G16" s="5">
        <v>8</v>
      </c>
      <c r="H16" s="5">
        <v>2</v>
      </c>
      <c r="I16" s="5">
        <v>52</v>
      </c>
      <c r="J16" s="5">
        <v>5</v>
      </c>
      <c r="K16" s="5">
        <v>5</v>
      </c>
      <c r="L16" s="5">
        <v>56</v>
      </c>
      <c r="M16" s="5">
        <v>424</v>
      </c>
      <c r="N16" s="5">
        <v>18</v>
      </c>
      <c r="O16" s="5">
        <v>588</v>
      </c>
    </row>
    <row r="17" spans="1:15" ht="17.25" thickBot="1">
      <c r="A17" s="3" t="s">
        <v>14380</v>
      </c>
      <c r="B17" s="3" t="s">
        <v>36</v>
      </c>
      <c r="C17" s="4">
        <v>1376</v>
      </c>
      <c r="D17" s="5">
        <v>980</v>
      </c>
      <c r="E17" s="5">
        <v>648</v>
      </c>
      <c r="F17" s="5">
        <v>31</v>
      </c>
      <c r="G17" s="5">
        <v>3</v>
      </c>
      <c r="H17" s="5">
        <v>13</v>
      </c>
      <c r="I17" s="5">
        <v>29</v>
      </c>
      <c r="J17" s="5">
        <v>1</v>
      </c>
      <c r="K17" s="5">
        <v>7</v>
      </c>
      <c r="L17" s="5">
        <v>221</v>
      </c>
      <c r="M17" s="5">
        <v>953</v>
      </c>
      <c r="N17" s="5">
        <v>27</v>
      </c>
      <c r="O17" s="5">
        <v>396</v>
      </c>
    </row>
    <row r="18" spans="1:15" ht="23.25" thickBot="1">
      <c r="A18" s="3"/>
      <c r="B18" s="3" t="s">
        <v>37</v>
      </c>
      <c r="C18" s="5">
        <v>502</v>
      </c>
      <c r="D18" s="5">
        <v>502</v>
      </c>
      <c r="E18" s="5">
        <v>344</v>
      </c>
      <c r="F18" s="5">
        <v>11</v>
      </c>
      <c r="G18" s="5">
        <v>1</v>
      </c>
      <c r="H18" s="5">
        <v>4</v>
      </c>
      <c r="I18" s="5">
        <v>20</v>
      </c>
      <c r="J18" s="5">
        <v>0</v>
      </c>
      <c r="K18" s="5">
        <v>0</v>
      </c>
      <c r="L18" s="5">
        <v>111</v>
      </c>
      <c r="M18" s="5">
        <v>491</v>
      </c>
      <c r="N18" s="5">
        <v>11</v>
      </c>
      <c r="O18" s="5">
        <v>0</v>
      </c>
    </row>
    <row r="19" spans="1:15" ht="23.25" thickBot="1">
      <c r="A19" s="3"/>
      <c r="B19" s="3" t="s">
        <v>14379</v>
      </c>
      <c r="C19" s="5">
        <v>874</v>
      </c>
      <c r="D19" s="5">
        <v>478</v>
      </c>
      <c r="E19" s="5">
        <v>304</v>
      </c>
      <c r="F19" s="5">
        <v>20</v>
      </c>
      <c r="G19" s="5">
        <v>2</v>
      </c>
      <c r="H19" s="5">
        <v>9</v>
      </c>
      <c r="I19" s="5">
        <v>9</v>
      </c>
      <c r="J19" s="5">
        <v>1</v>
      </c>
      <c r="K19" s="5">
        <v>7</v>
      </c>
      <c r="L19" s="5">
        <v>110</v>
      </c>
      <c r="M19" s="5">
        <v>462</v>
      </c>
      <c r="N19" s="5">
        <v>16</v>
      </c>
      <c r="O19" s="5">
        <v>396</v>
      </c>
    </row>
    <row r="20" spans="1:15" ht="17.25" thickBot="1">
      <c r="A20" s="3" t="s">
        <v>14378</v>
      </c>
      <c r="B20" s="3" t="s">
        <v>36</v>
      </c>
      <c r="C20" s="5">
        <v>831</v>
      </c>
      <c r="D20" s="5">
        <v>644</v>
      </c>
      <c r="E20" s="5">
        <v>431</v>
      </c>
      <c r="F20" s="5">
        <v>11</v>
      </c>
      <c r="G20" s="5">
        <v>14</v>
      </c>
      <c r="H20" s="5">
        <v>4</v>
      </c>
      <c r="I20" s="5">
        <v>38</v>
      </c>
      <c r="J20" s="5">
        <v>3</v>
      </c>
      <c r="K20" s="5">
        <v>0</v>
      </c>
      <c r="L20" s="5">
        <v>123</v>
      </c>
      <c r="M20" s="5">
        <v>624</v>
      </c>
      <c r="N20" s="5">
        <v>20</v>
      </c>
      <c r="O20" s="5">
        <v>187</v>
      </c>
    </row>
    <row r="21" spans="1:15" ht="23.25" thickBot="1">
      <c r="A21" s="3"/>
      <c r="B21" s="3" t="s">
        <v>37</v>
      </c>
      <c r="C21" s="5">
        <v>492</v>
      </c>
      <c r="D21" s="5">
        <v>492</v>
      </c>
      <c r="E21" s="5">
        <v>317</v>
      </c>
      <c r="F21" s="5">
        <v>5</v>
      </c>
      <c r="G21" s="5">
        <v>11</v>
      </c>
      <c r="H21" s="5">
        <v>3</v>
      </c>
      <c r="I21" s="5">
        <v>31</v>
      </c>
      <c r="J21" s="5">
        <v>3</v>
      </c>
      <c r="K21" s="5">
        <v>0</v>
      </c>
      <c r="L21" s="5">
        <v>109</v>
      </c>
      <c r="M21" s="5">
        <v>479</v>
      </c>
      <c r="N21" s="5">
        <v>13</v>
      </c>
      <c r="O21" s="5">
        <v>0</v>
      </c>
    </row>
    <row r="22" spans="1:15" ht="23.25" thickBot="1">
      <c r="A22" s="3"/>
      <c r="B22" s="3" t="s">
        <v>14377</v>
      </c>
      <c r="C22" s="5">
        <v>339</v>
      </c>
      <c r="D22" s="5">
        <v>152</v>
      </c>
      <c r="E22" s="5">
        <v>114</v>
      </c>
      <c r="F22" s="5">
        <v>6</v>
      </c>
      <c r="G22" s="5">
        <v>3</v>
      </c>
      <c r="H22" s="5">
        <v>1</v>
      </c>
      <c r="I22" s="5">
        <v>7</v>
      </c>
      <c r="J22" s="5">
        <v>0</v>
      </c>
      <c r="K22" s="5">
        <v>0</v>
      </c>
      <c r="L22" s="5">
        <v>14</v>
      </c>
      <c r="M22" s="5">
        <v>145</v>
      </c>
      <c r="N22" s="5">
        <v>7</v>
      </c>
      <c r="O22" s="5">
        <v>187</v>
      </c>
    </row>
    <row r="23" spans="1:15" ht="17.25" thickBot="1">
      <c r="A23" s="3" t="s">
        <v>14376</v>
      </c>
      <c r="B23" s="3" t="s">
        <v>36</v>
      </c>
      <c r="C23" s="4">
        <v>2917</v>
      </c>
      <c r="D23" s="4">
        <v>2005</v>
      </c>
      <c r="E23" s="4">
        <v>1210</v>
      </c>
      <c r="F23" s="5">
        <v>24</v>
      </c>
      <c r="G23" s="5">
        <v>17</v>
      </c>
      <c r="H23" s="5">
        <v>24</v>
      </c>
      <c r="I23" s="5">
        <v>79</v>
      </c>
      <c r="J23" s="5">
        <v>6</v>
      </c>
      <c r="K23" s="5">
        <v>9</v>
      </c>
      <c r="L23" s="5">
        <v>588</v>
      </c>
      <c r="M23" s="4">
        <v>1957</v>
      </c>
      <c r="N23" s="5">
        <v>48</v>
      </c>
      <c r="O23" s="5">
        <v>912</v>
      </c>
    </row>
    <row r="24" spans="1:15" ht="23.25" thickBot="1">
      <c r="A24" s="3"/>
      <c r="B24" s="3" t="s">
        <v>37</v>
      </c>
      <c r="C24" s="4">
        <v>1186</v>
      </c>
      <c r="D24" s="4">
        <v>1186</v>
      </c>
      <c r="E24" s="5">
        <v>696</v>
      </c>
      <c r="F24" s="5">
        <v>15</v>
      </c>
      <c r="G24" s="5">
        <v>11</v>
      </c>
      <c r="H24" s="5">
        <v>15</v>
      </c>
      <c r="I24" s="5">
        <v>47</v>
      </c>
      <c r="J24" s="5">
        <v>2</v>
      </c>
      <c r="K24" s="5">
        <v>7</v>
      </c>
      <c r="L24" s="5">
        <v>365</v>
      </c>
      <c r="M24" s="4">
        <v>1158</v>
      </c>
      <c r="N24" s="5">
        <v>28</v>
      </c>
      <c r="O24" s="5">
        <v>0</v>
      </c>
    </row>
    <row r="25" spans="1:15" ht="17.25" thickBot="1">
      <c r="A25" s="3"/>
      <c r="B25" s="3" t="s">
        <v>14375</v>
      </c>
      <c r="C25" s="4">
        <v>1081</v>
      </c>
      <c r="D25" s="5">
        <v>500</v>
      </c>
      <c r="E25" s="5">
        <v>311</v>
      </c>
      <c r="F25" s="5">
        <v>7</v>
      </c>
      <c r="G25" s="5">
        <v>4</v>
      </c>
      <c r="H25" s="5">
        <v>6</v>
      </c>
      <c r="I25" s="5">
        <v>18</v>
      </c>
      <c r="J25" s="5">
        <v>2</v>
      </c>
      <c r="K25" s="5">
        <v>1</v>
      </c>
      <c r="L25" s="5">
        <v>141</v>
      </c>
      <c r="M25" s="5">
        <v>490</v>
      </c>
      <c r="N25" s="5">
        <v>10</v>
      </c>
      <c r="O25" s="5">
        <v>581</v>
      </c>
    </row>
    <row r="26" spans="1:15" ht="17.25" thickBot="1">
      <c r="A26" s="3"/>
      <c r="B26" s="3" t="s">
        <v>14374</v>
      </c>
      <c r="C26" s="5">
        <v>650</v>
      </c>
      <c r="D26" s="5">
        <v>319</v>
      </c>
      <c r="E26" s="5">
        <v>203</v>
      </c>
      <c r="F26" s="5">
        <v>2</v>
      </c>
      <c r="G26" s="5">
        <v>2</v>
      </c>
      <c r="H26" s="5">
        <v>3</v>
      </c>
      <c r="I26" s="5">
        <v>14</v>
      </c>
      <c r="J26" s="5">
        <v>2</v>
      </c>
      <c r="K26" s="5">
        <v>1</v>
      </c>
      <c r="L26" s="5">
        <v>82</v>
      </c>
      <c r="M26" s="5">
        <v>309</v>
      </c>
      <c r="N26" s="5">
        <v>10</v>
      </c>
      <c r="O26" s="5">
        <v>331</v>
      </c>
    </row>
    <row r="27" spans="1:15" ht="17.25" thickBot="1">
      <c r="A27" s="3" t="s">
        <v>14373</v>
      </c>
      <c r="B27" s="3" t="s">
        <v>36</v>
      </c>
      <c r="C27" s="4">
        <v>4916</v>
      </c>
      <c r="D27" s="4">
        <v>3295</v>
      </c>
      <c r="E27" s="4">
        <v>1901</v>
      </c>
      <c r="F27" s="5">
        <v>76</v>
      </c>
      <c r="G27" s="5">
        <v>76</v>
      </c>
      <c r="H27" s="5">
        <v>46</v>
      </c>
      <c r="I27" s="5">
        <v>203</v>
      </c>
      <c r="J27" s="5">
        <v>11</v>
      </c>
      <c r="K27" s="5">
        <v>17</v>
      </c>
      <c r="L27" s="5">
        <v>887</v>
      </c>
      <c r="M27" s="4">
        <v>3217</v>
      </c>
      <c r="N27" s="5">
        <v>78</v>
      </c>
      <c r="O27" s="4">
        <v>1621</v>
      </c>
    </row>
    <row r="28" spans="1:15" ht="23.25" thickBot="1">
      <c r="A28" s="3"/>
      <c r="B28" s="3" t="s">
        <v>37</v>
      </c>
      <c r="C28" s="4">
        <v>1774</v>
      </c>
      <c r="D28" s="4">
        <v>1774</v>
      </c>
      <c r="E28" s="4">
        <v>1070</v>
      </c>
      <c r="F28" s="5">
        <v>31</v>
      </c>
      <c r="G28" s="5">
        <v>32</v>
      </c>
      <c r="H28" s="5">
        <v>28</v>
      </c>
      <c r="I28" s="5">
        <v>111</v>
      </c>
      <c r="J28" s="5">
        <v>6</v>
      </c>
      <c r="K28" s="5">
        <v>5</v>
      </c>
      <c r="L28" s="5">
        <v>452</v>
      </c>
      <c r="M28" s="4">
        <v>1735</v>
      </c>
      <c r="N28" s="5">
        <v>39</v>
      </c>
      <c r="O28" s="5">
        <v>0</v>
      </c>
    </row>
    <row r="29" spans="1:15" ht="17.25" thickBot="1">
      <c r="A29" s="3"/>
      <c r="B29" s="3" t="s">
        <v>14372</v>
      </c>
      <c r="C29" s="4">
        <v>1194</v>
      </c>
      <c r="D29" s="5">
        <v>534</v>
      </c>
      <c r="E29" s="5">
        <v>287</v>
      </c>
      <c r="F29" s="5">
        <v>15</v>
      </c>
      <c r="G29" s="5">
        <v>14</v>
      </c>
      <c r="H29" s="5">
        <v>4</v>
      </c>
      <c r="I29" s="5">
        <v>31</v>
      </c>
      <c r="J29" s="5">
        <v>2</v>
      </c>
      <c r="K29" s="5">
        <v>2</v>
      </c>
      <c r="L29" s="5">
        <v>162</v>
      </c>
      <c r="M29" s="5">
        <v>517</v>
      </c>
      <c r="N29" s="5">
        <v>17</v>
      </c>
      <c r="O29" s="5">
        <v>660</v>
      </c>
    </row>
    <row r="30" spans="1:15" ht="17.25" thickBot="1">
      <c r="A30" s="3"/>
      <c r="B30" s="3" t="s">
        <v>14371</v>
      </c>
      <c r="C30" s="4">
        <v>1149</v>
      </c>
      <c r="D30" s="5">
        <v>522</v>
      </c>
      <c r="E30" s="5">
        <v>281</v>
      </c>
      <c r="F30" s="5">
        <v>19</v>
      </c>
      <c r="G30" s="5">
        <v>15</v>
      </c>
      <c r="H30" s="5">
        <v>3</v>
      </c>
      <c r="I30" s="5">
        <v>34</v>
      </c>
      <c r="J30" s="5">
        <v>2</v>
      </c>
      <c r="K30" s="5">
        <v>8</v>
      </c>
      <c r="L30" s="5">
        <v>145</v>
      </c>
      <c r="M30" s="5">
        <v>507</v>
      </c>
      <c r="N30" s="5">
        <v>15</v>
      </c>
      <c r="O30" s="5">
        <v>627</v>
      </c>
    </row>
    <row r="31" spans="1:15" ht="17.25" thickBot="1">
      <c r="A31" s="3"/>
      <c r="B31" s="3" t="s">
        <v>14370</v>
      </c>
      <c r="C31" s="5">
        <v>799</v>
      </c>
      <c r="D31" s="5">
        <v>465</v>
      </c>
      <c r="E31" s="5">
        <v>263</v>
      </c>
      <c r="F31" s="5">
        <v>11</v>
      </c>
      <c r="G31" s="5">
        <v>15</v>
      </c>
      <c r="H31" s="5">
        <v>11</v>
      </c>
      <c r="I31" s="5">
        <v>27</v>
      </c>
      <c r="J31" s="5">
        <v>1</v>
      </c>
      <c r="K31" s="5">
        <v>2</v>
      </c>
      <c r="L31" s="5">
        <v>128</v>
      </c>
      <c r="M31" s="5">
        <v>458</v>
      </c>
      <c r="N31" s="5">
        <v>7</v>
      </c>
      <c r="O31" s="5">
        <v>334</v>
      </c>
    </row>
    <row r="32" spans="1:15" ht="17.25" thickBot="1">
      <c r="A32" s="3" t="s">
        <v>14369</v>
      </c>
      <c r="B32" s="3" t="s">
        <v>36</v>
      </c>
      <c r="C32" s="4">
        <v>2467</v>
      </c>
      <c r="D32" s="4">
        <v>1716</v>
      </c>
      <c r="E32" s="4">
        <v>1080</v>
      </c>
      <c r="F32" s="5">
        <v>47</v>
      </c>
      <c r="G32" s="5">
        <v>9</v>
      </c>
      <c r="H32" s="5">
        <v>12</v>
      </c>
      <c r="I32" s="5">
        <v>88</v>
      </c>
      <c r="J32" s="5">
        <v>2</v>
      </c>
      <c r="K32" s="5">
        <v>2</v>
      </c>
      <c r="L32" s="5">
        <v>439</v>
      </c>
      <c r="M32" s="4">
        <v>1679</v>
      </c>
      <c r="N32" s="5">
        <v>37</v>
      </c>
      <c r="O32" s="5">
        <v>751</v>
      </c>
    </row>
    <row r="33" spans="1:15" ht="23.25" thickBot="1">
      <c r="A33" s="3"/>
      <c r="B33" s="3" t="s">
        <v>37</v>
      </c>
      <c r="C33" s="5">
        <v>908</v>
      </c>
      <c r="D33" s="5">
        <v>908</v>
      </c>
      <c r="E33" s="5">
        <v>595</v>
      </c>
      <c r="F33" s="5">
        <v>17</v>
      </c>
      <c r="G33" s="5">
        <v>2</v>
      </c>
      <c r="H33" s="5">
        <v>7</v>
      </c>
      <c r="I33" s="5">
        <v>58</v>
      </c>
      <c r="J33" s="5">
        <v>1</v>
      </c>
      <c r="K33" s="5">
        <v>2</v>
      </c>
      <c r="L33" s="5">
        <v>216</v>
      </c>
      <c r="M33" s="5">
        <v>898</v>
      </c>
      <c r="N33" s="5">
        <v>10</v>
      </c>
      <c r="O33" s="5">
        <v>0</v>
      </c>
    </row>
    <row r="34" spans="1:15" ht="17.25" thickBot="1">
      <c r="A34" s="3"/>
      <c r="B34" s="3" t="s">
        <v>14368</v>
      </c>
      <c r="C34" s="5">
        <v>598</v>
      </c>
      <c r="D34" s="5">
        <v>298</v>
      </c>
      <c r="E34" s="5">
        <v>189</v>
      </c>
      <c r="F34" s="5">
        <v>10</v>
      </c>
      <c r="G34" s="5">
        <v>2</v>
      </c>
      <c r="H34" s="5">
        <v>3</v>
      </c>
      <c r="I34" s="5">
        <v>13</v>
      </c>
      <c r="J34" s="5">
        <v>1</v>
      </c>
      <c r="K34" s="5">
        <v>0</v>
      </c>
      <c r="L34" s="5">
        <v>70</v>
      </c>
      <c r="M34" s="5">
        <v>288</v>
      </c>
      <c r="N34" s="5">
        <v>10</v>
      </c>
      <c r="O34" s="5">
        <v>300</v>
      </c>
    </row>
    <row r="35" spans="1:15" ht="17.25" thickBot="1">
      <c r="A35" s="3"/>
      <c r="B35" s="3" t="s">
        <v>14367</v>
      </c>
      <c r="C35" s="5">
        <v>961</v>
      </c>
      <c r="D35" s="5">
        <v>510</v>
      </c>
      <c r="E35" s="5">
        <v>296</v>
      </c>
      <c r="F35" s="5">
        <v>20</v>
      </c>
      <c r="G35" s="5">
        <v>5</v>
      </c>
      <c r="H35" s="5">
        <v>2</v>
      </c>
      <c r="I35" s="5">
        <v>17</v>
      </c>
      <c r="J35" s="5">
        <v>0</v>
      </c>
      <c r="K35" s="5">
        <v>0</v>
      </c>
      <c r="L35" s="5">
        <v>153</v>
      </c>
      <c r="M35" s="5">
        <v>493</v>
      </c>
      <c r="N35" s="5">
        <v>17</v>
      </c>
      <c r="O35" s="5">
        <v>451</v>
      </c>
    </row>
    <row r="36" spans="1:15" ht="17.25" thickBot="1">
      <c r="A36" s="3" t="s">
        <v>11042</v>
      </c>
      <c r="B36" s="3" t="s">
        <v>36</v>
      </c>
      <c r="C36" s="4">
        <v>9690</v>
      </c>
      <c r="D36" s="4">
        <v>6397</v>
      </c>
      <c r="E36" s="4">
        <v>3510</v>
      </c>
      <c r="F36" s="5">
        <v>182</v>
      </c>
      <c r="G36" s="5">
        <v>38</v>
      </c>
      <c r="H36" s="5">
        <v>54</v>
      </c>
      <c r="I36" s="5">
        <v>229</v>
      </c>
      <c r="J36" s="5">
        <v>15</v>
      </c>
      <c r="K36" s="5">
        <v>23</v>
      </c>
      <c r="L36" s="4">
        <v>2259</v>
      </c>
      <c r="M36" s="4">
        <v>6310</v>
      </c>
      <c r="N36" s="5">
        <v>87</v>
      </c>
      <c r="O36" s="4">
        <v>3293</v>
      </c>
    </row>
    <row r="37" spans="1:15" ht="23.25" thickBot="1">
      <c r="A37" s="3"/>
      <c r="B37" s="3" t="s">
        <v>37</v>
      </c>
      <c r="C37" s="4">
        <v>2507</v>
      </c>
      <c r="D37" s="4">
        <v>2507</v>
      </c>
      <c r="E37" s="4">
        <v>1466</v>
      </c>
      <c r="F37" s="5">
        <v>41</v>
      </c>
      <c r="G37" s="5">
        <v>15</v>
      </c>
      <c r="H37" s="5">
        <v>16</v>
      </c>
      <c r="I37" s="5">
        <v>100</v>
      </c>
      <c r="J37" s="5">
        <v>4</v>
      </c>
      <c r="K37" s="5">
        <v>7</v>
      </c>
      <c r="L37" s="5">
        <v>833</v>
      </c>
      <c r="M37" s="4">
        <v>2482</v>
      </c>
      <c r="N37" s="5">
        <v>25</v>
      </c>
      <c r="O37" s="5">
        <v>0</v>
      </c>
    </row>
    <row r="38" spans="1:15" ht="17.25" thickBot="1">
      <c r="A38" s="3"/>
      <c r="B38" s="3" t="s">
        <v>11041</v>
      </c>
      <c r="C38" s="5">
        <v>686</v>
      </c>
      <c r="D38" s="5">
        <v>323</v>
      </c>
      <c r="E38" s="5">
        <v>163</v>
      </c>
      <c r="F38" s="5">
        <v>11</v>
      </c>
      <c r="G38" s="5">
        <v>0</v>
      </c>
      <c r="H38" s="5">
        <v>0</v>
      </c>
      <c r="I38" s="5">
        <v>5</v>
      </c>
      <c r="J38" s="5">
        <v>0</v>
      </c>
      <c r="K38" s="5">
        <v>0</v>
      </c>
      <c r="L38" s="5">
        <v>138</v>
      </c>
      <c r="M38" s="5">
        <v>317</v>
      </c>
      <c r="N38" s="5">
        <v>6</v>
      </c>
      <c r="O38" s="5">
        <v>363</v>
      </c>
    </row>
    <row r="39" spans="1:15" ht="17.25" thickBot="1">
      <c r="A39" s="3"/>
      <c r="B39" s="3" t="s">
        <v>11040</v>
      </c>
      <c r="C39" s="5">
        <v>978</v>
      </c>
      <c r="D39" s="5">
        <v>509</v>
      </c>
      <c r="E39" s="5">
        <v>243</v>
      </c>
      <c r="F39" s="5">
        <v>33</v>
      </c>
      <c r="G39" s="5">
        <v>6</v>
      </c>
      <c r="H39" s="5">
        <v>4</v>
      </c>
      <c r="I39" s="5">
        <v>20</v>
      </c>
      <c r="J39" s="5">
        <v>1</v>
      </c>
      <c r="K39" s="5">
        <v>5</v>
      </c>
      <c r="L39" s="5">
        <v>185</v>
      </c>
      <c r="M39" s="5">
        <v>497</v>
      </c>
      <c r="N39" s="5">
        <v>12</v>
      </c>
      <c r="O39" s="5">
        <v>469</v>
      </c>
    </row>
    <row r="40" spans="1:15" ht="17.25" thickBot="1">
      <c r="A40" s="3"/>
      <c r="B40" s="3" t="s">
        <v>11039</v>
      </c>
      <c r="C40" s="4">
        <v>2165</v>
      </c>
      <c r="D40" s="4">
        <v>1239</v>
      </c>
      <c r="E40" s="5">
        <v>663</v>
      </c>
      <c r="F40" s="5">
        <v>40</v>
      </c>
      <c r="G40" s="5">
        <v>6</v>
      </c>
      <c r="H40" s="5">
        <v>9</v>
      </c>
      <c r="I40" s="5">
        <v>46</v>
      </c>
      <c r="J40" s="5">
        <v>2</v>
      </c>
      <c r="K40" s="5">
        <v>4</v>
      </c>
      <c r="L40" s="5">
        <v>450</v>
      </c>
      <c r="M40" s="4">
        <v>1220</v>
      </c>
      <c r="N40" s="5">
        <v>19</v>
      </c>
      <c r="O40" s="5">
        <v>926</v>
      </c>
    </row>
    <row r="41" spans="1:15" ht="17.25" thickBot="1">
      <c r="A41" s="3"/>
      <c r="B41" s="3" t="s">
        <v>11491</v>
      </c>
      <c r="C41" s="4">
        <v>2561</v>
      </c>
      <c r="D41" s="4">
        <v>1370</v>
      </c>
      <c r="E41" s="5">
        <v>723</v>
      </c>
      <c r="F41" s="5">
        <v>39</v>
      </c>
      <c r="G41" s="5">
        <v>6</v>
      </c>
      <c r="H41" s="5">
        <v>18</v>
      </c>
      <c r="I41" s="5">
        <v>54</v>
      </c>
      <c r="J41" s="5">
        <v>4</v>
      </c>
      <c r="K41" s="5">
        <v>7</v>
      </c>
      <c r="L41" s="5">
        <v>505</v>
      </c>
      <c r="M41" s="4">
        <v>1356</v>
      </c>
      <c r="N41" s="5">
        <v>14</v>
      </c>
      <c r="O41" s="4">
        <v>1191</v>
      </c>
    </row>
    <row r="42" spans="1:15" ht="17.25" thickBot="1">
      <c r="A42" s="3"/>
      <c r="B42" s="3" t="s">
        <v>14366</v>
      </c>
      <c r="C42" s="5">
        <v>793</v>
      </c>
      <c r="D42" s="5">
        <v>449</v>
      </c>
      <c r="E42" s="5">
        <v>252</v>
      </c>
      <c r="F42" s="5">
        <v>18</v>
      </c>
      <c r="G42" s="5">
        <v>5</v>
      </c>
      <c r="H42" s="5">
        <v>7</v>
      </c>
      <c r="I42" s="5">
        <v>4</v>
      </c>
      <c r="J42" s="5">
        <v>4</v>
      </c>
      <c r="K42" s="5">
        <v>0</v>
      </c>
      <c r="L42" s="5">
        <v>148</v>
      </c>
      <c r="M42" s="5">
        <v>438</v>
      </c>
      <c r="N42" s="5">
        <v>11</v>
      </c>
      <c r="O42" s="5">
        <v>344</v>
      </c>
    </row>
    <row r="43" spans="1:15" ht="17.25" thickBot="1">
      <c r="A43" s="3" t="s">
        <v>14365</v>
      </c>
      <c r="B43" s="3" t="s">
        <v>36</v>
      </c>
      <c r="C43" s="4">
        <v>2817</v>
      </c>
      <c r="D43" s="4">
        <v>2075</v>
      </c>
      <c r="E43" s="5">
        <v>871</v>
      </c>
      <c r="F43" s="5">
        <v>33</v>
      </c>
      <c r="G43" s="5">
        <v>20</v>
      </c>
      <c r="H43" s="5">
        <v>10</v>
      </c>
      <c r="I43" s="5">
        <v>307</v>
      </c>
      <c r="J43" s="5">
        <v>16</v>
      </c>
      <c r="K43" s="5">
        <v>6</v>
      </c>
      <c r="L43" s="5">
        <v>744</v>
      </c>
      <c r="M43" s="4">
        <v>2007</v>
      </c>
      <c r="N43" s="5">
        <v>68</v>
      </c>
      <c r="O43" s="5">
        <v>742</v>
      </c>
    </row>
    <row r="44" spans="1:15" ht="23.25" thickBot="1">
      <c r="A44" s="3"/>
      <c r="B44" s="3" t="s">
        <v>37</v>
      </c>
      <c r="C44" s="4">
        <v>1261</v>
      </c>
      <c r="D44" s="4">
        <v>1261</v>
      </c>
      <c r="E44" s="5">
        <v>514</v>
      </c>
      <c r="F44" s="5">
        <v>20</v>
      </c>
      <c r="G44" s="5">
        <v>12</v>
      </c>
      <c r="H44" s="5">
        <v>5</v>
      </c>
      <c r="I44" s="5">
        <v>181</v>
      </c>
      <c r="J44" s="5">
        <v>13</v>
      </c>
      <c r="K44" s="5">
        <v>1</v>
      </c>
      <c r="L44" s="5">
        <v>467</v>
      </c>
      <c r="M44" s="4">
        <v>1213</v>
      </c>
      <c r="N44" s="5">
        <v>48</v>
      </c>
      <c r="O44" s="5">
        <v>0</v>
      </c>
    </row>
    <row r="45" spans="1:15" ht="17.25" thickBot="1">
      <c r="A45" s="3"/>
      <c r="B45" s="3" t="s">
        <v>14364</v>
      </c>
      <c r="C45" s="5">
        <v>710</v>
      </c>
      <c r="D45" s="5">
        <v>345</v>
      </c>
      <c r="E45" s="5">
        <v>144</v>
      </c>
      <c r="F45" s="5">
        <v>7</v>
      </c>
      <c r="G45" s="5">
        <v>2</v>
      </c>
      <c r="H45" s="5">
        <v>3</v>
      </c>
      <c r="I45" s="5">
        <v>38</v>
      </c>
      <c r="J45" s="5">
        <v>0</v>
      </c>
      <c r="K45" s="5">
        <v>3</v>
      </c>
      <c r="L45" s="5">
        <v>141</v>
      </c>
      <c r="M45" s="5">
        <v>338</v>
      </c>
      <c r="N45" s="5">
        <v>7</v>
      </c>
      <c r="O45" s="5">
        <v>365</v>
      </c>
    </row>
    <row r="46" spans="1:15" ht="17.25" thickBot="1">
      <c r="A46" s="3"/>
      <c r="B46" s="3" t="s">
        <v>14363</v>
      </c>
      <c r="C46" s="5">
        <v>846</v>
      </c>
      <c r="D46" s="5">
        <v>469</v>
      </c>
      <c r="E46" s="5">
        <v>213</v>
      </c>
      <c r="F46" s="5">
        <v>6</v>
      </c>
      <c r="G46" s="5">
        <v>6</v>
      </c>
      <c r="H46" s="5">
        <v>2</v>
      </c>
      <c r="I46" s="5">
        <v>88</v>
      </c>
      <c r="J46" s="5">
        <v>3</v>
      </c>
      <c r="K46" s="5">
        <v>2</v>
      </c>
      <c r="L46" s="5">
        <v>136</v>
      </c>
      <c r="M46" s="5">
        <v>456</v>
      </c>
      <c r="N46" s="5">
        <v>13</v>
      </c>
      <c r="O46" s="5">
        <v>377</v>
      </c>
    </row>
    <row r="47" spans="1:15" ht="17.25" thickBot="1">
      <c r="A47" s="3" t="s">
        <v>14362</v>
      </c>
      <c r="B47" s="3" t="s">
        <v>36</v>
      </c>
      <c r="C47" s="4">
        <v>1459</v>
      </c>
      <c r="D47" s="4">
        <v>1013</v>
      </c>
      <c r="E47" s="5">
        <v>570</v>
      </c>
      <c r="F47" s="5">
        <v>17</v>
      </c>
      <c r="G47" s="5">
        <v>3</v>
      </c>
      <c r="H47" s="5">
        <v>14</v>
      </c>
      <c r="I47" s="5">
        <v>63</v>
      </c>
      <c r="J47" s="5">
        <v>13</v>
      </c>
      <c r="K47" s="5">
        <v>4</v>
      </c>
      <c r="L47" s="5">
        <v>309</v>
      </c>
      <c r="M47" s="5">
        <v>993</v>
      </c>
      <c r="N47" s="5">
        <v>20</v>
      </c>
      <c r="O47" s="5">
        <v>446</v>
      </c>
    </row>
    <row r="48" spans="1:15" ht="23.25" thickBot="1">
      <c r="A48" s="3"/>
      <c r="B48" s="3" t="s">
        <v>37</v>
      </c>
      <c r="C48" s="5">
        <v>621</v>
      </c>
      <c r="D48" s="5">
        <v>621</v>
      </c>
      <c r="E48" s="5">
        <v>353</v>
      </c>
      <c r="F48" s="5">
        <v>12</v>
      </c>
      <c r="G48" s="5">
        <v>2</v>
      </c>
      <c r="H48" s="5">
        <v>10</v>
      </c>
      <c r="I48" s="5">
        <v>46</v>
      </c>
      <c r="J48" s="5">
        <v>5</v>
      </c>
      <c r="K48" s="5">
        <v>2</v>
      </c>
      <c r="L48" s="5">
        <v>182</v>
      </c>
      <c r="M48" s="5">
        <v>612</v>
      </c>
      <c r="N48" s="5">
        <v>9</v>
      </c>
      <c r="O48" s="5">
        <v>0</v>
      </c>
    </row>
    <row r="49" spans="1:15" ht="23.25" thickBot="1">
      <c r="A49" s="3"/>
      <c r="B49" s="3" t="s">
        <v>14361</v>
      </c>
      <c r="C49" s="5">
        <v>838</v>
      </c>
      <c r="D49" s="5">
        <v>392</v>
      </c>
      <c r="E49" s="5">
        <v>217</v>
      </c>
      <c r="F49" s="5">
        <v>5</v>
      </c>
      <c r="G49" s="5">
        <v>1</v>
      </c>
      <c r="H49" s="5">
        <v>4</v>
      </c>
      <c r="I49" s="5">
        <v>17</v>
      </c>
      <c r="J49" s="5">
        <v>8</v>
      </c>
      <c r="K49" s="5">
        <v>2</v>
      </c>
      <c r="L49" s="5">
        <v>127</v>
      </c>
      <c r="M49" s="5">
        <v>381</v>
      </c>
      <c r="N49" s="5">
        <v>11</v>
      </c>
      <c r="O49" s="5">
        <v>446</v>
      </c>
    </row>
    <row r="50" spans="1:15" ht="17.25" thickBot="1">
      <c r="A50" s="3" t="s">
        <v>14360</v>
      </c>
      <c r="B50" s="3" t="s">
        <v>36</v>
      </c>
      <c r="C50" s="4">
        <v>3508</v>
      </c>
      <c r="D50" s="4">
        <v>2451</v>
      </c>
      <c r="E50" s="4">
        <v>1401</v>
      </c>
      <c r="F50" s="5">
        <v>74</v>
      </c>
      <c r="G50" s="5">
        <v>8</v>
      </c>
      <c r="H50" s="5">
        <v>13</v>
      </c>
      <c r="I50" s="5">
        <v>87</v>
      </c>
      <c r="J50" s="5">
        <v>1</v>
      </c>
      <c r="K50" s="5">
        <v>2</v>
      </c>
      <c r="L50" s="5">
        <v>832</v>
      </c>
      <c r="M50" s="4">
        <v>2418</v>
      </c>
      <c r="N50" s="5">
        <v>33</v>
      </c>
      <c r="O50" s="4">
        <v>1057</v>
      </c>
    </row>
    <row r="51" spans="1:15" ht="23.25" thickBot="1">
      <c r="A51" s="3"/>
      <c r="B51" s="3" t="s">
        <v>37</v>
      </c>
      <c r="C51" s="4">
        <v>1657</v>
      </c>
      <c r="D51" s="4">
        <v>1657</v>
      </c>
      <c r="E51" s="5">
        <v>969</v>
      </c>
      <c r="F51" s="5">
        <v>32</v>
      </c>
      <c r="G51" s="5">
        <v>4</v>
      </c>
      <c r="H51" s="5">
        <v>11</v>
      </c>
      <c r="I51" s="5">
        <v>55</v>
      </c>
      <c r="J51" s="5">
        <v>1</v>
      </c>
      <c r="K51" s="5">
        <v>0</v>
      </c>
      <c r="L51" s="5">
        <v>568</v>
      </c>
      <c r="M51" s="4">
        <v>1640</v>
      </c>
      <c r="N51" s="5">
        <v>17</v>
      </c>
      <c r="O51" s="5">
        <v>0</v>
      </c>
    </row>
    <row r="52" spans="1:15" ht="17.25" thickBot="1">
      <c r="A52" s="3"/>
      <c r="B52" s="3" t="s">
        <v>14359</v>
      </c>
      <c r="C52" s="4">
        <v>1851</v>
      </c>
      <c r="D52" s="5">
        <v>794</v>
      </c>
      <c r="E52" s="5">
        <v>432</v>
      </c>
      <c r="F52" s="5">
        <v>42</v>
      </c>
      <c r="G52" s="5">
        <v>4</v>
      </c>
      <c r="H52" s="5">
        <v>2</v>
      </c>
      <c r="I52" s="5">
        <v>32</v>
      </c>
      <c r="J52" s="5">
        <v>0</v>
      </c>
      <c r="K52" s="5">
        <v>2</v>
      </c>
      <c r="L52" s="5">
        <v>264</v>
      </c>
      <c r="M52" s="5">
        <v>778</v>
      </c>
      <c r="N52" s="5">
        <v>16</v>
      </c>
      <c r="O52" s="4">
        <v>1057</v>
      </c>
    </row>
    <row r="53" spans="1:15" ht="17.25" thickBot="1">
      <c r="A53" s="3" t="s">
        <v>6154</v>
      </c>
      <c r="B53" s="3" t="s">
        <v>36</v>
      </c>
      <c r="C53" s="4">
        <v>4329</v>
      </c>
      <c r="D53" s="4">
        <v>3127</v>
      </c>
      <c r="E53" s="4">
        <v>1795</v>
      </c>
      <c r="F53" s="5">
        <v>86</v>
      </c>
      <c r="G53" s="5">
        <v>22</v>
      </c>
      <c r="H53" s="5">
        <v>25</v>
      </c>
      <c r="I53" s="5">
        <v>117</v>
      </c>
      <c r="J53" s="5">
        <v>12</v>
      </c>
      <c r="K53" s="5">
        <v>12</v>
      </c>
      <c r="L53" s="4">
        <v>1019</v>
      </c>
      <c r="M53" s="4">
        <v>3088</v>
      </c>
      <c r="N53" s="5">
        <v>39</v>
      </c>
      <c r="O53" s="4">
        <v>1202</v>
      </c>
    </row>
    <row r="54" spans="1:15" ht="23.25" thickBot="1">
      <c r="A54" s="3"/>
      <c r="B54" s="3" t="s">
        <v>37</v>
      </c>
      <c r="C54" s="4">
        <v>1923</v>
      </c>
      <c r="D54" s="4">
        <v>1923</v>
      </c>
      <c r="E54" s="4">
        <v>1127</v>
      </c>
      <c r="F54" s="5">
        <v>46</v>
      </c>
      <c r="G54" s="5">
        <v>13</v>
      </c>
      <c r="H54" s="5">
        <v>14</v>
      </c>
      <c r="I54" s="5">
        <v>73</v>
      </c>
      <c r="J54" s="5">
        <v>6</v>
      </c>
      <c r="K54" s="5">
        <v>6</v>
      </c>
      <c r="L54" s="5">
        <v>617</v>
      </c>
      <c r="M54" s="4">
        <v>1902</v>
      </c>
      <c r="N54" s="5">
        <v>21</v>
      </c>
      <c r="O54" s="5">
        <v>0</v>
      </c>
    </row>
    <row r="55" spans="1:15" ht="17.25" thickBot="1">
      <c r="A55" s="3"/>
      <c r="B55" s="3" t="s">
        <v>6153</v>
      </c>
      <c r="C55" s="4">
        <v>1192</v>
      </c>
      <c r="D55" s="5">
        <v>606</v>
      </c>
      <c r="E55" s="5">
        <v>333</v>
      </c>
      <c r="F55" s="5">
        <v>23</v>
      </c>
      <c r="G55" s="5">
        <v>5</v>
      </c>
      <c r="H55" s="5">
        <v>8</v>
      </c>
      <c r="I55" s="5">
        <v>19</v>
      </c>
      <c r="J55" s="5">
        <v>4</v>
      </c>
      <c r="K55" s="5">
        <v>4</v>
      </c>
      <c r="L55" s="5">
        <v>200</v>
      </c>
      <c r="M55" s="5">
        <v>596</v>
      </c>
      <c r="N55" s="5">
        <v>10</v>
      </c>
      <c r="O55" s="5">
        <v>586</v>
      </c>
    </row>
    <row r="56" spans="1:15" ht="17.25" thickBot="1">
      <c r="A56" s="3"/>
      <c r="B56" s="3" t="s">
        <v>6152</v>
      </c>
      <c r="C56" s="4">
        <v>1214</v>
      </c>
      <c r="D56" s="5">
        <v>598</v>
      </c>
      <c r="E56" s="5">
        <v>335</v>
      </c>
      <c r="F56" s="5">
        <v>17</v>
      </c>
      <c r="G56" s="5">
        <v>4</v>
      </c>
      <c r="H56" s="5">
        <v>3</v>
      </c>
      <c r="I56" s="5">
        <v>25</v>
      </c>
      <c r="J56" s="5">
        <v>2</v>
      </c>
      <c r="K56" s="5">
        <v>2</v>
      </c>
      <c r="L56" s="5">
        <v>202</v>
      </c>
      <c r="M56" s="5">
        <v>590</v>
      </c>
      <c r="N56" s="5">
        <v>8</v>
      </c>
      <c r="O56" s="5">
        <v>616</v>
      </c>
    </row>
    <row r="57" spans="1:15" ht="17.25" thickBot="1">
      <c r="A57" s="3" t="s">
        <v>6898</v>
      </c>
      <c r="B57" s="3" t="s">
        <v>36</v>
      </c>
      <c r="C57" s="4">
        <v>18966</v>
      </c>
      <c r="D57" s="4">
        <v>13213</v>
      </c>
      <c r="E57" s="4">
        <v>7887</v>
      </c>
      <c r="F57" s="5">
        <v>418</v>
      </c>
      <c r="G57" s="5">
        <v>84</v>
      </c>
      <c r="H57" s="5">
        <v>121</v>
      </c>
      <c r="I57" s="5">
        <v>466</v>
      </c>
      <c r="J57" s="5">
        <v>34</v>
      </c>
      <c r="K57" s="5">
        <v>29</v>
      </c>
      <c r="L57" s="4">
        <v>4074</v>
      </c>
      <c r="M57" s="4">
        <v>13113</v>
      </c>
      <c r="N57" s="5">
        <v>100</v>
      </c>
      <c r="O57" s="4">
        <v>5753</v>
      </c>
    </row>
    <row r="58" spans="1:15" ht="23.25" thickBot="1">
      <c r="A58" s="3"/>
      <c r="B58" s="3" t="s">
        <v>37</v>
      </c>
      <c r="C58" s="4">
        <v>5655</v>
      </c>
      <c r="D58" s="4">
        <v>5655</v>
      </c>
      <c r="E58" s="4">
        <v>3603</v>
      </c>
      <c r="F58" s="5">
        <v>128</v>
      </c>
      <c r="G58" s="5">
        <v>31</v>
      </c>
      <c r="H58" s="5">
        <v>39</v>
      </c>
      <c r="I58" s="5">
        <v>210</v>
      </c>
      <c r="J58" s="5">
        <v>9</v>
      </c>
      <c r="K58" s="5">
        <v>6</v>
      </c>
      <c r="L58" s="4">
        <v>1590</v>
      </c>
      <c r="M58" s="4">
        <v>5616</v>
      </c>
      <c r="N58" s="5">
        <v>39</v>
      </c>
      <c r="O58" s="5">
        <v>0</v>
      </c>
    </row>
    <row r="59" spans="1:15" ht="17.25" thickBot="1">
      <c r="A59" s="3"/>
      <c r="B59" s="3" t="s">
        <v>6897</v>
      </c>
      <c r="C59" s="4">
        <v>1160</v>
      </c>
      <c r="D59" s="5">
        <v>512</v>
      </c>
      <c r="E59" s="5">
        <v>273</v>
      </c>
      <c r="F59" s="5">
        <v>24</v>
      </c>
      <c r="G59" s="5">
        <v>10</v>
      </c>
      <c r="H59" s="5">
        <v>11</v>
      </c>
      <c r="I59" s="5">
        <v>17</v>
      </c>
      <c r="J59" s="5">
        <v>2</v>
      </c>
      <c r="K59" s="5">
        <v>2</v>
      </c>
      <c r="L59" s="5">
        <v>169</v>
      </c>
      <c r="M59" s="5">
        <v>508</v>
      </c>
      <c r="N59" s="5">
        <v>4</v>
      </c>
      <c r="O59" s="5">
        <v>648</v>
      </c>
    </row>
    <row r="60" spans="1:15" ht="17.25" thickBot="1">
      <c r="A60" s="3"/>
      <c r="B60" s="3" t="s">
        <v>6896</v>
      </c>
      <c r="C60" s="4">
        <v>1781</v>
      </c>
      <c r="D60" s="4">
        <v>1109</v>
      </c>
      <c r="E60" s="5">
        <v>658</v>
      </c>
      <c r="F60" s="5">
        <v>30</v>
      </c>
      <c r="G60" s="5">
        <v>12</v>
      </c>
      <c r="H60" s="5">
        <v>25</v>
      </c>
      <c r="I60" s="5">
        <v>37</v>
      </c>
      <c r="J60" s="5">
        <v>6</v>
      </c>
      <c r="K60" s="5">
        <v>4</v>
      </c>
      <c r="L60" s="5">
        <v>327</v>
      </c>
      <c r="M60" s="4">
        <v>1099</v>
      </c>
      <c r="N60" s="5">
        <v>10</v>
      </c>
      <c r="O60" s="5">
        <v>672</v>
      </c>
    </row>
    <row r="61" spans="1:15" ht="17.25" thickBot="1">
      <c r="A61" s="3"/>
      <c r="B61" s="3" t="s">
        <v>6895</v>
      </c>
      <c r="C61" s="4">
        <v>1414</v>
      </c>
      <c r="D61" s="5">
        <v>721</v>
      </c>
      <c r="E61" s="5">
        <v>427</v>
      </c>
      <c r="F61" s="5">
        <v>24</v>
      </c>
      <c r="G61" s="5">
        <v>5</v>
      </c>
      <c r="H61" s="5">
        <v>7</v>
      </c>
      <c r="I61" s="5">
        <v>31</v>
      </c>
      <c r="J61" s="5">
        <v>1</v>
      </c>
      <c r="K61" s="5">
        <v>2</v>
      </c>
      <c r="L61" s="5">
        <v>216</v>
      </c>
      <c r="M61" s="5">
        <v>713</v>
      </c>
      <c r="N61" s="5">
        <v>8</v>
      </c>
      <c r="O61" s="5">
        <v>693</v>
      </c>
    </row>
    <row r="62" spans="1:15" ht="17.25" thickBot="1">
      <c r="A62" s="3"/>
      <c r="B62" s="3" t="s">
        <v>6894</v>
      </c>
      <c r="C62" s="4">
        <v>2827</v>
      </c>
      <c r="D62" s="4">
        <v>1524</v>
      </c>
      <c r="E62" s="5">
        <v>822</v>
      </c>
      <c r="F62" s="5">
        <v>63</v>
      </c>
      <c r="G62" s="5">
        <v>7</v>
      </c>
      <c r="H62" s="5">
        <v>16</v>
      </c>
      <c r="I62" s="5">
        <v>44</v>
      </c>
      <c r="J62" s="5">
        <v>9</v>
      </c>
      <c r="K62" s="5">
        <v>9</v>
      </c>
      <c r="L62" s="5">
        <v>537</v>
      </c>
      <c r="M62" s="4">
        <v>1507</v>
      </c>
      <c r="N62" s="5">
        <v>17</v>
      </c>
      <c r="O62" s="4">
        <v>1303</v>
      </c>
    </row>
    <row r="63" spans="1:15" ht="17.25" thickBot="1">
      <c r="A63" s="3"/>
      <c r="B63" s="3" t="s">
        <v>6893</v>
      </c>
      <c r="C63" s="4">
        <v>2382</v>
      </c>
      <c r="D63" s="4">
        <v>1369</v>
      </c>
      <c r="E63" s="5">
        <v>774</v>
      </c>
      <c r="F63" s="5">
        <v>55</v>
      </c>
      <c r="G63" s="5">
        <v>9</v>
      </c>
      <c r="H63" s="5">
        <v>5</v>
      </c>
      <c r="I63" s="5">
        <v>42</v>
      </c>
      <c r="J63" s="5">
        <v>5</v>
      </c>
      <c r="K63" s="5">
        <v>1</v>
      </c>
      <c r="L63" s="5">
        <v>470</v>
      </c>
      <c r="M63" s="4">
        <v>1361</v>
      </c>
      <c r="N63" s="5">
        <v>8</v>
      </c>
      <c r="O63" s="4">
        <v>1013</v>
      </c>
    </row>
    <row r="64" spans="1:15" ht="17.25" thickBot="1">
      <c r="A64" s="3"/>
      <c r="B64" s="3" t="s">
        <v>6892</v>
      </c>
      <c r="C64" s="4">
        <v>2107</v>
      </c>
      <c r="D64" s="4">
        <v>1180</v>
      </c>
      <c r="E64" s="5">
        <v>645</v>
      </c>
      <c r="F64" s="5">
        <v>43</v>
      </c>
      <c r="G64" s="5">
        <v>6</v>
      </c>
      <c r="H64" s="5">
        <v>2</v>
      </c>
      <c r="I64" s="5">
        <v>44</v>
      </c>
      <c r="J64" s="5">
        <v>2</v>
      </c>
      <c r="K64" s="5">
        <v>2</v>
      </c>
      <c r="L64" s="5">
        <v>428</v>
      </c>
      <c r="M64" s="4">
        <v>1172</v>
      </c>
      <c r="N64" s="5">
        <v>8</v>
      </c>
      <c r="O64" s="5">
        <v>927</v>
      </c>
    </row>
    <row r="65" spans="1:15" ht="17.25" thickBot="1">
      <c r="A65" s="3"/>
      <c r="B65" s="3" t="s">
        <v>6891</v>
      </c>
      <c r="C65" s="4">
        <v>1640</v>
      </c>
      <c r="D65" s="4">
        <v>1143</v>
      </c>
      <c r="E65" s="5">
        <v>685</v>
      </c>
      <c r="F65" s="5">
        <v>51</v>
      </c>
      <c r="G65" s="5">
        <v>4</v>
      </c>
      <c r="H65" s="5">
        <v>16</v>
      </c>
      <c r="I65" s="5">
        <v>41</v>
      </c>
      <c r="J65" s="5">
        <v>0</v>
      </c>
      <c r="K65" s="5">
        <v>3</v>
      </c>
      <c r="L65" s="5">
        <v>337</v>
      </c>
      <c r="M65" s="4">
        <v>1137</v>
      </c>
      <c r="N65" s="5">
        <v>6</v>
      </c>
      <c r="O65" s="5">
        <v>497</v>
      </c>
    </row>
    <row r="66" spans="1:15" ht="17.25" thickBot="1">
      <c r="A66" s="3" t="s">
        <v>14358</v>
      </c>
      <c r="B66" s="3" t="s">
        <v>36</v>
      </c>
      <c r="C66" s="4">
        <v>5443</v>
      </c>
      <c r="D66" s="4">
        <v>3710</v>
      </c>
      <c r="E66" s="4">
        <v>2051</v>
      </c>
      <c r="F66" s="5">
        <v>106</v>
      </c>
      <c r="G66" s="5">
        <v>18</v>
      </c>
      <c r="H66" s="5">
        <v>22</v>
      </c>
      <c r="I66" s="5">
        <v>151</v>
      </c>
      <c r="J66" s="5">
        <v>8</v>
      </c>
      <c r="K66" s="5">
        <v>14</v>
      </c>
      <c r="L66" s="4">
        <v>1289</v>
      </c>
      <c r="M66" s="4">
        <v>3659</v>
      </c>
      <c r="N66" s="5">
        <v>51</v>
      </c>
      <c r="O66" s="4">
        <v>1733</v>
      </c>
    </row>
    <row r="67" spans="1:15" ht="23.25" thickBot="1">
      <c r="A67" s="3"/>
      <c r="B67" s="3" t="s">
        <v>37</v>
      </c>
      <c r="C67" s="4">
        <v>1657</v>
      </c>
      <c r="D67" s="4">
        <v>1657</v>
      </c>
      <c r="E67" s="5">
        <v>940</v>
      </c>
      <c r="F67" s="5">
        <v>40</v>
      </c>
      <c r="G67" s="5">
        <v>5</v>
      </c>
      <c r="H67" s="5">
        <v>10</v>
      </c>
      <c r="I67" s="5">
        <v>66</v>
      </c>
      <c r="J67" s="5">
        <v>3</v>
      </c>
      <c r="K67" s="5">
        <v>4</v>
      </c>
      <c r="L67" s="5">
        <v>567</v>
      </c>
      <c r="M67" s="4">
        <v>1635</v>
      </c>
      <c r="N67" s="5">
        <v>22</v>
      </c>
      <c r="O67" s="5">
        <v>0</v>
      </c>
    </row>
    <row r="68" spans="1:15" ht="17.25" thickBot="1">
      <c r="A68" s="3"/>
      <c r="B68" s="3" t="s">
        <v>14357</v>
      </c>
      <c r="C68" s="4">
        <v>1919</v>
      </c>
      <c r="D68" s="4">
        <v>1182</v>
      </c>
      <c r="E68" s="5">
        <v>650</v>
      </c>
      <c r="F68" s="5">
        <v>30</v>
      </c>
      <c r="G68" s="5">
        <v>8</v>
      </c>
      <c r="H68" s="5">
        <v>10</v>
      </c>
      <c r="I68" s="5">
        <v>57</v>
      </c>
      <c r="J68" s="5">
        <v>2</v>
      </c>
      <c r="K68" s="5">
        <v>5</v>
      </c>
      <c r="L68" s="5">
        <v>405</v>
      </c>
      <c r="M68" s="4">
        <v>1167</v>
      </c>
      <c r="N68" s="5">
        <v>15</v>
      </c>
      <c r="O68" s="5">
        <v>737</v>
      </c>
    </row>
    <row r="69" spans="1:15" ht="17.25" thickBot="1">
      <c r="A69" s="3"/>
      <c r="B69" s="3" t="s">
        <v>14356</v>
      </c>
      <c r="C69" s="5">
        <v>688</v>
      </c>
      <c r="D69" s="5">
        <v>299</v>
      </c>
      <c r="E69" s="5">
        <v>156</v>
      </c>
      <c r="F69" s="5">
        <v>14</v>
      </c>
      <c r="G69" s="5">
        <v>1</v>
      </c>
      <c r="H69" s="5">
        <v>1</v>
      </c>
      <c r="I69" s="5">
        <v>7</v>
      </c>
      <c r="J69" s="5">
        <v>1</v>
      </c>
      <c r="K69" s="5">
        <v>3</v>
      </c>
      <c r="L69" s="5">
        <v>111</v>
      </c>
      <c r="M69" s="5">
        <v>294</v>
      </c>
      <c r="N69" s="5">
        <v>5</v>
      </c>
      <c r="O69" s="5">
        <v>389</v>
      </c>
    </row>
    <row r="70" spans="1:15" ht="17.25" thickBot="1">
      <c r="A70" s="3"/>
      <c r="B70" s="3" t="s">
        <v>14355</v>
      </c>
      <c r="C70" s="4">
        <v>1179</v>
      </c>
      <c r="D70" s="5">
        <v>572</v>
      </c>
      <c r="E70" s="5">
        <v>305</v>
      </c>
      <c r="F70" s="5">
        <v>22</v>
      </c>
      <c r="G70" s="5">
        <v>4</v>
      </c>
      <c r="H70" s="5">
        <v>1</v>
      </c>
      <c r="I70" s="5">
        <v>21</v>
      </c>
      <c r="J70" s="5">
        <v>2</v>
      </c>
      <c r="K70" s="5">
        <v>2</v>
      </c>
      <c r="L70" s="5">
        <v>206</v>
      </c>
      <c r="M70" s="5">
        <v>563</v>
      </c>
      <c r="N70" s="5">
        <v>9</v>
      </c>
      <c r="O70" s="5">
        <v>607</v>
      </c>
    </row>
    <row r="71" spans="1:15" ht="17.25" thickBot="1">
      <c r="A71" s="3" t="s">
        <v>14354</v>
      </c>
      <c r="B71" s="3" t="s">
        <v>36</v>
      </c>
      <c r="C71" s="4">
        <v>33865</v>
      </c>
      <c r="D71" s="4">
        <v>23321</v>
      </c>
      <c r="E71" s="4">
        <v>13264</v>
      </c>
      <c r="F71" s="5">
        <v>605</v>
      </c>
      <c r="G71" s="5">
        <v>199</v>
      </c>
      <c r="H71" s="5">
        <v>201</v>
      </c>
      <c r="I71" s="5">
        <v>882</v>
      </c>
      <c r="J71" s="5">
        <v>41</v>
      </c>
      <c r="K71" s="5">
        <v>53</v>
      </c>
      <c r="L71" s="4">
        <v>7922</v>
      </c>
      <c r="M71" s="4">
        <v>23167</v>
      </c>
      <c r="N71" s="5">
        <v>154</v>
      </c>
      <c r="O71" s="4">
        <v>10544</v>
      </c>
    </row>
    <row r="72" spans="1:15" ht="23.25" thickBot="1">
      <c r="A72" s="3"/>
      <c r="B72" s="3" t="s">
        <v>37</v>
      </c>
      <c r="C72" s="4">
        <v>8226</v>
      </c>
      <c r="D72" s="4">
        <v>8226</v>
      </c>
      <c r="E72" s="4">
        <v>4897</v>
      </c>
      <c r="F72" s="5">
        <v>152</v>
      </c>
      <c r="G72" s="5">
        <v>74</v>
      </c>
      <c r="H72" s="5">
        <v>66</v>
      </c>
      <c r="I72" s="5">
        <v>350</v>
      </c>
      <c r="J72" s="5">
        <v>13</v>
      </c>
      <c r="K72" s="5">
        <v>9</v>
      </c>
      <c r="L72" s="4">
        <v>2627</v>
      </c>
      <c r="M72" s="4">
        <v>8188</v>
      </c>
      <c r="N72" s="5">
        <v>38</v>
      </c>
      <c r="O72" s="5">
        <v>0</v>
      </c>
    </row>
    <row r="73" spans="1:15" ht="17.25" thickBot="1">
      <c r="A73" s="3"/>
      <c r="B73" s="3" t="s">
        <v>14353</v>
      </c>
      <c r="C73" s="4">
        <v>2528</v>
      </c>
      <c r="D73" s="4">
        <v>1407</v>
      </c>
      <c r="E73" s="5">
        <v>780</v>
      </c>
      <c r="F73" s="5">
        <v>55</v>
      </c>
      <c r="G73" s="5">
        <v>16</v>
      </c>
      <c r="H73" s="5">
        <v>8</v>
      </c>
      <c r="I73" s="5">
        <v>32</v>
      </c>
      <c r="J73" s="5">
        <v>4</v>
      </c>
      <c r="K73" s="5">
        <v>10</v>
      </c>
      <c r="L73" s="5">
        <v>491</v>
      </c>
      <c r="M73" s="4">
        <v>1396</v>
      </c>
      <c r="N73" s="5">
        <v>11</v>
      </c>
      <c r="O73" s="4">
        <v>1121</v>
      </c>
    </row>
    <row r="74" spans="1:15" ht="17.25" thickBot="1">
      <c r="A74" s="3"/>
      <c r="B74" s="3" t="s">
        <v>14352</v>
      </c>
      <c r="C74" s="4">
        <v>2914</v>
      </c>
      <c r="D74" s="4">
        <v>1495</v>
      </c>
      <c r="E74" s="5">
        <v>782</v>
      </c>
      <c r="F74" s="5">
        <v>54</v>
      </c>
      <c r="G74" s="5">
        <v>18</v>
      </c>
      <c r="H74" s="5">
        <v>9</v>
      </c>
      <c r="I74" s="5">
        <v>56</v>
      </c>
      <c r="J74" s="5">
        <v>4</v>
      </c>
      <c r="K74" s="5">
        <v>6</v>
      </c>
      <c r="L74" s="5">
        <v>552</v>
      </c>
      <c r="M74" s="4">
        <v>1481</v>
      </c>
      <c r="N74" s="5">
        <v>14</v>
      </c>
      <c r="O74" s="4">
        <v>1419</v>
      </c>
    </row>
    <row r="75" spans="1:15" ht="17.25" thickBot="1">
      <c r="A75" s="3"/>
      <c r="B75" s="3" t="s">
        <v>14351</v>
      </c>
      <c r="C75" s="4">
        <v>2319</v>
      </c>
      <c r="D75" s="4">
        <v>1434</v>
      </c>
      <c r="E75" s="5">
        <v>788</v>
      </c>
      <c r="F75" s="5">
        <v>37</v>
      </c>
      <c r="G75" s="5">
        <v>25</v>
      </c>
      <c r="H75" s="5">
        <v>9</v>
      </c>
      <c r="I75" s="5">
        <v>49</v>
      </c>
      <c r="J75" s="5">
        <v>4</v>
      </c>
      <c r="K75" s="5">
        <v>1</v>
      </c>
      <c r="L75" s="5">
        <v>514</v>
      </c>
      <c r="M75" s="4">
        <v>1427</v>
      </c>
      <c r="N75" s="5">
        <v>7</v>
      </c>
      <c r="O75" s="5">
        <v>885</v>
      </c>
    </row>
    <row r="76" spans="1:15" ht="17.25" thickBot="1">
      <c r="A76" s="3"/>
      <c r="B76" s="3" t="s">
        <v>14350</v>
      </c>
      <c r="C76" s="4">
        <v>2049</v>
      </c>
      <c r="D76" s="4">
        <v>1215</v>
      </c>
      <c r="E76" s="5">
        <v>651</v>
      </c>
      <c r="F76" s="5">
        <v>52</v>
      </c>
      <c r="G76" s="5">
        <v>10</v>
      </c>
      <c r="H76" s="5">
        <v>17</v>
      </c>
      <c r="I76" s="5">
        <v>35</v>
      </c>
      <c r="J76" s="5">
        <v>3</v>
      </c>
      <c r="K76" s="5">
        <v>6</v>
      </c>
      <c r="L76" s="5">
        <v>430</v>
      </c>
      <c r="M76" s="4">
        <v>1204</v>
      </c>
      <c r="N76" s="5">
        <v>11</v>
      </c>
      <c r="O76" s="5">
        <v>834</v>
      </c>
    </row>
    <row r="77" spans="1:15" ht="17.25" thickBot="1">
      <c r="A77" s="3"/>
      <c r="B77" s="3" t="s">
        <v>14349</v>
      </c>
      <c r="C77" s="4">
        <v>1955</v>
      </c>
      <c r="D77" s="4">
        <v>1220</v>
      </c>
      <c r="E77" s="5">
        <v>698</v>
      </c>
      <c r="F77" s="5">
        <v>32</v>
      </c>
      <c r="G77" s="5">
        <v>7</v>
      </c>
      <c r="H77" s="5">
        <v>17</v>
      </c>
      <c r="I77" s="5">
        <v>39</v>
      </c>
      <c r="J77" s="5">
        <v>3</v>
      </c>
      <c r="K77" s="5">
        <v>4</v>
      </c>
      <c r="L77" s="5">
        <v>409</v>
      </c>
      <c r="M77" s="4">
        <v>1209</v>
      </c>
      <c r="N77" s="5">
        <v>11</v>
      </c>
      <c r="O77" s="5">
        <v>735</v>
      </c>
    </row>
    <row r="78" spans="1:15" ht="17.25" thickBot="1">
      <c r="A78" s="3"/>
      <c r="B78" s="3" t="s">
        <v>14348</v>
      </c>
      <c r="C78" s="4">
        <v>2054</v>
      </c>
      <c r="D78" s="4">
        <v>1275</v>
      </c>
      <c r="E78" s="5">
        <v>718</v>
      </c>
      <c r="F78" s="5">
        <v>33</v>
      </c>
      <c r="G78" s="5">
        <v>11</v>
      </c>
      <c r="H78" s="5">
        <v>8</v>
      </c>
      <c r="I78" s="5">
        <v>46</v>
      </c>
      <c r="J78" s="5">
        <v>1</v>
      </c>
      <c r="K78" s="5">
        <v>5</v>
      </c>
      <c r="L78" s="5">
        <v>444</v>
      </c>
      <c r="M78" s="4">
        <v>1266</v>
      </c>
      <c r="N78" s="5">
        <v>9</v>
      </c>
      <c r="O78" s="5">
        <v>779</v>
      </c>
    </row>
    <row r="79" spans="1:15" ht="17.25" thickBot="1">
      <c r="A79" s="3"/>
      <c r="B79" s="3" t="s">
        <v>14347</v>
      </c>
      <c r="C79" s="4">
        <v>1686</v>
      </c>
      <c r="D79" s="5">
        <v>923</v>
      </c>
      <c r="E79" s="5">
        <v>520</v>
      </c>
      <c r="F79" s="5">
        <v>24</v>
      </c>
      <c r="G79" s="5">
        <v>3</v>
      </c>
      <c r="H79" s="5">
        <v>6</v>
      </c>
      <c r="I79" s="5">
        <v>35</v>
      </c>
      <c r="J79" s="5">
        <v>3</v>
      </c>
      <c r="K79" s="5">
        <v>2</v>
      </c>
      <c r="L79" s="5">
        <v>319</v>
      </c>
      <c r="M79" s="5">
        <v>912</v>
      </c>
      <c r="N79" s="5">
        <v>11</v>
      </c>
      <c r="O79" s="5">
        <v>763</v>
      </c>
    </row>
    <row r="80" spans="1:15" ht="17.25" thickBot="1">
      <c r="A80" s="3"/>
      <c r="B80" s="3" t="s">
        <v>14346</v>
      </c>
      <c r="C80" s="4">
        <v>2613</v>
      </c>
      <c r="D80" s="4">
        <v>1622</v>
      </c>
      <c r="E80" s="5">
        <v>909</v>
      </c>
      <c r="F80" s="5">
        <v>48</v>
      </c>
      <c r="G80" s="5">
        <v>5</v>
      </c>
      <c r="H80" s="5">
        <v>21</v>
      </c>
      <c r="I80" s="5">
        <v>55</v>
      </c>
      <c r="J80" s="5">
        <v>2</v>
      </c>
      <c r="K80" s="5">
        <v>4</v>
      </c>
      <c r="L80" s="5">
        <v>565</v>
      </c>
      <c r="M80" s="4">
        <v>1609</v>
      </c>
      <c r="N80" s="5">
        <v>13</v>
      </c>
      <c r="O80" s="5">
        <v>991</v>
      </c>
    </row>
    <row r="81" spans="1:15" ht="17.25" thickBot="1">
      <c r="A81" s="3"/>
      <c r="B81" s="3" t="s">
        <v>14345</v>
      </c>
      <c r="C81" s="4">
        <v>2427</v>
      </c>
      <c r="D81" s="4">
        <v>1490</v>
      </c>
      <c r="E81" s="5">
        <v>851</v>
      </c>
      <c r="F81" s="5">
        <v>43</v>
      </c>
      <c r="G81" s="5">
        <v>10</v>
      </c>
      <c r="H81" s="5">
        <v>13</v>
      </c>
      <c r="I81" s="5">
        <v>75</v>
      </c>
      <c r="J81" s="5">
        <v>2</v>
      </c>
      <c r="K81" s="5">
        <v>2</v>
      </c>
      <c r="L81" s="5">
        <v>482</v>
      </c>
      <c r="M81" s="4">
        <v>1478</v>
      </c>
      <c r="N81" s="5">
        <v>12</v>
      </c>
      <c r="O81" s="5">
        <v>937</v>
      </c>
    </row>
    <row r="82" spans="1:15" ht="23.25" thickBot="1">
      <c r="A82" s="3"/>
      <c r="B82" s="3" t="s">
        <v>14344</v>
      </c>
      <c r="C82" s="4">
        <v>2240</v>
      </c>
      <c r="D82" s="4">
        <v>1281</v>
      </c>
      <c r="E82" s="5">
        <v>749</v>
      </c>
      <c r="F82" s="5">
        <v>28</v>
      </c>
      <c r="G82" s="5">
        <v>7</v>
      </c>
      <c r="H82" s="5">
        <v>17</v>
      </c>
      <c r="I82" s="5">
        <v>45</v>
      </c>
      <c r="J82" s="5">
        <v>2</v>
      </c>
      <c r="K82" s="5">
        <v>1</v>
      </c>
      <c r="L82" s="5">
        <v>426</v>
      </c>
      <c r="M82" s="4">
        <v>1275</v>
      </c>
      <c r="N82" s="5">
        <v>6</v>
      </c>
      <c r="O82" s="5">
        <v>959</v>
      </c>
    </row>
    <row r="83" spans="1:15" ht="23.25" thickBot="1">
      <c r="A83" s="3"/>
      <c r="B83" s="3" t="s">
        <v>14343</v>
      </c>
      <c r="C83" s="4">
        <v>2854</v>
      </c>
      <c r="D83" s="4">
        <v>1733</v>
      </c>
      <c r="E83" s="5">
        <v>921</v>
      </c>
      <c r="F83" s="5">
        <v>47</v>
      </c>
      <c r="G83" s="5">
        <v>13</v>
      </c>
      <c r="H83" s="5">
        <v>10</v>
      </c>
      <c r="I83" s="5">
        <v>65</v>
      </c>
      <c r="J83" s="5">
        <v>0</v>
      </c>
      <c r="K83" s="5">
        <v>3</v>
      </c>
      <c r="L83" s="5">
        <v>663</v>
      </c>
      <c r="M83" s="4">
        <v>1722</v>
      </c>
      <c r="N83" s="5">
        <v>11</v>
      </c>
      <c r="O83" s="4">
        <v>1121</v>
      </c>
    </row>
    <row r="84" spans="1:15" ht="17.25" thickBot="1">
      <c r="A84" s="3" t="s">
        <v>14342</v>
      </c>
      <c r="B84" s="3" t="s">
        <v>36</v>
      </c>
      <c r="C84" s="4">
        <v>7452</v>
      </c>
      <c r="D84" s="4">
        <v>5288</v>
      </c>
      <c r="E84" s="4">
        <v>3121</v>
      </c>
      <c r="F84" s="5">
        <v>148</v>
      </c>
      <c r="G84" s="5">
        <v>46</v>
      </c>
      <c r="H84" s="5">
        <v>33</v>
      </c>
      <c r="I84" s="5">
        <v>172</v>
      </c>
      <c r="J84" s="5">
        <v>16</v>
      </c>
      <c r="K84" s="5">
        <v>11</v>
      </c>
      <c r="L84" s="4">
        <v>1685</v>
      </c>
      <c r="M84" s="4">
        <v>5232</v>
      </c>
      <c r="N84" s="5">
        <v>56</v>
      </c>
      <c r="O84" s="4">
        <v>2164</v>
      </c>
    </row>
    <row r="85" spans="1:15" ht="23.25" thickBot="1">
      <c r="A85" s="3"/>
      <c r="B85" s="3" t="s">
        <v>37</v>
      </c>
      <c r="C85" s="4">
        <v>2670</v>
      </c>
      <c r="D85" s="4">
        <v>2670</v>
      </c>
      <c r="E85" s="4">
        <v>1636</v>
      </c>
      <c r="F85" s="5">
        <v>60</v>
      </c>
      <c r="G85" s="5">
        <v>20</v>
      </c>
      <c r="H85" s="5">
        <v>20</v>
      </c>
      <c r="I85" s="5">
        <v>79</v>
      </c>
      <c r="J85" s="5">
        <v>10</v>
      </c>
      <c r="K85" s="5">
        <v>4</v>
      </c>
      <c r="L85" s="5">
        <v>815</v>
      </c>
      <c r="M85" s="4">
        <v>2644</v>
      </c>
      <c r="N85" s="5">
        <v>26</v>
      </c>
      <c r="O85" s="5">
        <v>0</v>
      </c>
    </row>
    <row r="86" spans="1:15" ht="17.25" thickBot="1">
      <c r="A86" s="3"/>
      <c r="B86" s="3" t="s">
        <v>14341</v>
      </c>
      <c r="C86" s="4">
        <v>1079</v>
      </c>
      <c r="D86" s="5">
        <v>460</v>
      </c>
      <c r="E86" s="5">
        <v>249</v>
      </c>
      <c r="F86" s="5">
        <v>17</v>
      </c>
      <c r="G86" s="5">
        <v>7</v>
      </c>
      <c r="H86" s="5">
        <v>3</v>
      </c>
      <c r="I86" s="5">
        <v>17</v>
      </c>
      <c r="J86" s="5">
        <v>0</v>
      </c>
      <c r="K86" s="5">
        <v>3</v>
      </c>
      <c r="L86" s="5">
        <v>162</v>
      </c>
      <c r="M86" s="5">
        <v>458</v>
      </c>
      <c r="N86" s="5">
        <v>2</v>
      </c>
      <c r="O86" s="5">
        <v>619</v>
      </c>
    </row>
    <row r="87" spans="1:15" ht="17.25" thickBot="1">
      <c r="A87" s="3"/>
      <c r="B87" s="3" t="s">
        <v>14340</v>
      </c>
      <c r="C87" s="4">
        <v>1425</v>
      </c>
      <c r="D87" s="5">
        <v>808</v>
      </c>
      <c r="E87" s="5">
        <v>501</v>
      </c>
      <c r="F87" s="5">
        <v>30</v>
      </c>
      <c r="G87" s="5">
        <v>7</v>
      </c>
      <c r="H87" s="5">
        <v>4</v>
      </c>
      <c r="I87" s="5">
        <v>27</v>
      </c>
      <c r="J87" s="5">
        <v>1</v>
      </c>
      <c r="K87" s="5">
        <v>1</v>
      </c>
      <c r="L87" s="5">
        <v>227</v>
      </c>
      <c r="M87" s="5">
        <v>798</v>
      </c>
      <c r="N87" s="5">
        <v>10</v>
      </c>
      <c r="O87" s="5">
        <v>617</v>
      </c>
    </row>
    <row r="88" spans="1:15" ht="17.25" thickBot="1">
      <c r="A88" s="3"/>
      <c r="B88" s="3" t="s">
        <v>14339</v>
      </c>
      <c r="C88" s="4">
        <v>2278</v>
      </c>
      <c r="D88" s="4">
        <v>1350</v>
      </c>
      <c r="E88" s="5">
        <v>735</v>
      </c>
      <c r="F88" s="5">
        <v>41</v>
      </c>
      <c r="G88" s="5">
        <v>12</v>
      </c>
      <c r="H88" s="5">
        <v>6</v>
      </c>
      <c r="I88" s="5">
        <v>49</v>
      </c>
      <c r="J88" s="5">
        <v>5</v>
      </c>
      <c r="K88" s="5">
        <v>3</v>
      </c>
      <c r="L88" s="5">
        <v>481</v>
      </c>
      <c r="M88" s="4">
        <v>1332</v>
      </c>
      <c r="N88" s="5">
        <v>18</v>
      </c>
      <c r="O88" s="5">
        <v>928</v>
      </c>
    </row>
    <row r="89" spans="1:15" ht="17.25" thickBot="1">
      <c r="A89" s="3" t="s">
        <v>14338</v>
      </c>
      <c r="B89" s="3" t="s">
        <v>36</v>
      </c>
      <c r="C89" s="4">
        <v>7590</v>
      </c>
      <c r="D89" s="4">
        <v>4809</v>
      </c>
      <c r="E89" s="4">
        <v>2816</v>
      </c>
      <c r="F89" s="5">
        <v>122</v>
      </c>
      <c r="G89" s="5">
        <v>36</v>
      </c>
      <c r="H89" s="5">
        <v>29</v>
      </c>
      <c r="I89" s="5">
        <v>164</v>
      </c>
      <c r="J89" s="5">
        <v>8</v>
      </c>
      <c r="K89" s="5">
        <v>16</v>
      </c>
      <c r="L89" s="4">
        <v>1554</v>
      </c>
      <c r="M89" s="4">
        <v>4745</v>
      </c>
      <c r="N89" s="5">
        <v>64</v>
      </c>
      <c r="O89" s="4">
        <v>2781</v>
      </c>
    </row>
    <row r="90" spans="1:15" ht="23.25" thickBot="1">
      <c r="A90" s="3"/>
      <c r="B90" s="3" t="s">
        <v>37</v>
      </c>
      <c r="C90" s="4">
        <v>2413</v>
      </c>
      <c r="D90" s="4">
        <v>2412</v>
      </c>
      <c r="E90" s="4">
        <v>1438</v>
      </c>
      <c r="F90" s="5">
        <v>49</v>
      </c>
      <c r="G90" s="5">
        <v>11</v>
      </c>
      <c r="H90" s="5">
        <v>18</v>
      </c>
      <c r="I90" s="5">
        <v>86</v>
      </c>
      <c r="J90" s="5">
        <v>5</v>
      </c>
      <c r="K90" s="5">
        <v>2</v>
      </c>
      <c r="L90" s="5">
        <v>779</v>
      </c>
      <c r="M90" s="4">
        <v>2388</v>
      </c>
      <c r="N90" s="5">
        <v>24</v>
      </c>
      <c r="O90" s="5">
        <v>1</v>
      </c>
    </row>
    <row r="91" spans="1:15" ht="17.25" thickBot="1">
      <c r="A91" s="3"/>
      <c r="B91" s="3" t="s">
        <v>14337</v>
      </c>
      <c r="C91" s="4">
        <v>1252</v>
      </c>
      <c r="D91" s="5">
        <v>583</v>
      </c>
      <c r="E91" s="5">
        <v>343</v>
      </c>
      <c r="F91" s="5">
        <v>15</v>
      </c>
      <c r="G91" s="5">
        <v>1</v>
      </c>
      <c r="H91" s="5">
        <v>4</v>
      </c>
      <c r="I91" s="5">
        <v>17</v>
      </c>
      <c r="J91" s="5">
        <v>1</v>
      </c>
      <c r="K91" s="5">
        <v>3</v>
      </c>
      <c r="L91" s="5">
        <v>185</v>
      </c>
      <c r="M91" s="5">
        <v>569</v>
      </c>
      <c r="N91" s="5">
        <v>14</v>
      </c>
      <c r="O91" s="5">
        <v>669</v>
      </c>
    </row>
    <row r="92" spans="1:15" ht="17.25" thickBot="1">
      <c r="A92" s="3"/>
      <c r="B92" s="3" t="s">
        <v>14336</v>
      </c>
      <c r="C92" s="4">
        <v>1271</v>
      </c>
      <c r="D92" s="5">
        <v>586</v>
      </c>
      <c r="E92" s="5">
        <v>315</v>
      </c>
      <c r="F92" s="5">
        <v>14</v>
      </c>
      <c r="G92" s="5">
        <v>11</v>
      </c>
      <c r="H92" s="5">
        <v>3</v>
      </c>
      <c r="I92" s="5">
        <v>24</v>
      </c>
      <c r="J92" s="5">
        <v>1</v>
      </c>
      <c r="K92" s="5">
        <v>5</v>
      </c>
      <c r="L92" s="5">
        <v>204</v>
      </c>
      <c r="M92" s="5">
        <v>577</v>
      </c>
      <c r="N92" s="5">
        <v>9</v>
      </c>
      <c r="O92" s="5">
        <v>685</v>
      </c>
    </row>
    <row r="93" spans="1:15" ht="17.25" thickBot="1">
      <c r="A93" s="3"/>
      <c r="B93" s="3" t="s">
        <v>14335</v>
      </c>
      <c r="C93" s="4">
        <v>2654</v>
      </c>
      <c r="D93" s="4">
        <v>1228</v>
      </c>
      <c r="E93" s="5">
        <v>720</v>
      </c>
      <c r="F93" s="5">
        <v>44</v>
      </c>
      <c r="G93" s="5">
        <v>13</v>
      </c>
      <c r="H93" s="5">
        <v>4</v>
      </c>
      <c r="I93" s="5">
        <v>37</v>
      </c>
      <c r="J93" s="5">
        <v>1</v>
      </c>
      <c r="K93" s="5">
        <v>6</v>
      </c>
      <c r="L93" s="5">
        <v>386</v>
      </c>
      <c r="M93" s="4">
        <v>1211</v>
      </c>
      <c r="N93" s="5">
        <v>17</v>
      </c>
      <c r="O93" s="4">
        <v>1426</v>
      </c>
    </row>
    <row r="94" spans="1:15" ht="17.25" thickBot="1">
      <c r="A94" s="3" t="s">
        <v>14334</v>
      </c>
      <c r="B94" s="3" t="s">
        <v>36</v>
      </c>
      <c r="C94" s="4">
        <v>3172</v>
      </c>
      <c r="D94" s="4">
        <v>2415</v>
      </c>
      <c r="E94" s="4">
        <v>1396</v>
      </c>
      <c r="F94" s="5">
        <v>40</v>
      </c>
      <c r="G94" s="5">
        <v>7</v>
      </c>
      <c r="H94" s="5">
        <v>23</v>
      </c>
      <c r="I94" s="5">
        <v>71</v>
      </c>
      <c r="J94" s="5">
        <v>10</v>
      </c>
      <c r="K94" s="5">
        <v>7</v>
      </c>
      <c r="L94" s="5">
        <v>826</v>
      </c>
      <c r="M94" s="4">
        <v>2380</v>
      </c>
      <c r="N94" s="5">
        <v>35</v>
      </c>
      <c r="O94" s="5">
        <v>757</v>
      </c>
    </row>
    <row r="95" spans="1:15" ht="23.25" thickBot="1">
      <c r="A95" s="3"/>
      <c r="B95" s="3" t="s">
        <v>37</v>
      </c>
      <c r="C95" s="4">
        <v>1699</v>
      </c>
      <c r="D95" s="4">
        <v>1699</v>
      </c>
      <c r="E95" s="4">
        <v>1035</v>
      </c>
      <c r="F95" s="5">
        <v>22</v>
      </c>
      <c r="G95" s="5">
        <v>4</v>
      </c>
      <c r="H95" s="5">
        <v>14</v>
      </c>
      <c r="I95" s="5">
        <v>48</v>
      </c>
      <c r="J95" s="5">
        <v>4</v>
      </c>
      <c r="K95" s="5">
        <v>5</v>
      </c>
      <c r="L95" s="5">
        <v>544</v>
      </c>
      <c r="M95" s="4">
        <v>1676</v>
      </c>
      <c r="N95" s="5">
        <v>23</v>
      </c>
      <c r="O95" s="5">
        <v>0</v>
      </c>
    </row>
    <row r="96" spans="1:15" ht="23.25" thickBot="1">
      <c r="A96" s="3"/>
      <c r="B96" s="3" t="s">
        <v>14333</v>
      </c>
      <c r="C96" s="4">
        <v>1473</v>
      </c>
      <c r="D96" s="5">
        <v>716</v>
      </c>
      <c r="E96" s="5">
        <v>361</v>
      </c>
      <c r="F96" s="5">
        <v>18</v>
      </c>
      <c r="G96" s="5">
        <v>3</v>
      </c>
      <c r="H96" s="5">
        <v>9</v>
      </c>
      <c r="I96" s="5">
        <v>23</v>
      </c>
      <c r="J96" s="5">
        <v>6</v>
      </c>
      <c r="K96" s="5">
        <v>2</v>
      </c>
      <c r="L96" s="5">
        <v>282</v>
      </c>
      <c r="M96" s="5">
        <v>704</v>
      </c>
      <c r="N96" s="5">
        <v>12</v>
      </c>
      <c r="O96" s="5">
        <v>757</v>
      </c>
    </row>
    <row r="97" spans="1:15" ht="17.25" thickBot="1">
      <c r="A97" s="3" t="s">
        <v>14332</v>
      </c>
      <c r="B97" s="3" t="s">
        <v>36</v>
      </c>
      <c r="C97" s="4">
        <v>2656</v>
      </c>
      <c r="D97" s="4">
        <v>1782</v>
      </c>
      <c r="E97" s="4">
        <v>1027</v>
      </c>
      <c r="F97" s="5">
        <v>63</v>
      </c>
      <c r="G97" s="5">
        <v>10</v>
      </c>
      <c r="H97" s="5">
        <v>13</v>
      </c>
      <c r="I97" s="5">
        <v>49</v>
      </c>
      <c r="J97" s="5">
        <v>3</v>
      </c>
      <c r="K97" s="5">
        <v>1</v>
      </c>
      <c r="L97" s="5">
        <v>591</v>
      </c>
      <c r="M97" s="4">
        <v>1757</v>
      </c>
      <c r="N97" s="5">
        <v>25</v>
      </c>
      <c r="O97" s="5">
        <v>874</v>
      </c>
    </row>
    <row r="98" spans="1:15" ht="23.25" thickBot="1">
      <c r="A98" s="3"/>
      <c r="B98" s="3" t="s">
        <v>37</v>
      </c>
      <c r="C98" s="4">
        <v>1140</v>
      </c>
      <c r="D98" s="4">
        <v>1140</v>
      </c>
      <c r="E98" s="5">
        <v>649</v>
      </c>
      <c r="F98" s="5">
        <v>34</v>
      </c>
      <c r="G98" s="5">
        <v>4</v>
      </c>
      <c r="H98" s="5">
        <v>6</v>
      </c>
      <c r="I98" s="5">
        <v>35</v>
      </c>
      <c r="J98" s="5">
        <v>3</v>
      </c>
      <c r="K98" s="5">
        <v>0</v>
      </c>
      <c r="L98" s="5">
        <v>399</v>
      </c>
      <c r="M98" s="4">
        <v>1130</v>
      </c>
      <c r="N98" s="5">
        <v>10</v>
      </c>
      <c r="O98" s="5">
        <v>0</v>
      </c>
    </row>
    <row r="99" spans="1:15" ht="23.25" thickBot="1">
      <c r="A99" s="3"/>
      <c r="B99" s="3" t="s">
        <v>14331</v>
      </c>
      <c r="C99" s="4">
        <v>1516</v>
      </c>
      <c r="D99" s="5">
        <v>642</v>
      </c>
      <c r="E99" s="5">
        <v>378</v>
      </c>
      <c r="F99" s="5">
        <v>29</v>
      </c>
      <c r="G99" s="5">
        <v>6</v>
      </c>
      <c r="H99" s="5">
        <v>7</v>
      </c>
      <c r="I99" s="5">
        <v>14</v>
      </c>
      <c r="J99" s="5">
        <v>0</v>
      </c>
      <c r="K99" s="5">
        <v>1</v>
      </c>
      <c r="L99" s="5">
        <v>192</v>
      </c>
      <c r="M99" s="5">
        <v>627</v>
      </c>
      <c r="N99" s="5">
        <v>15</v>
      </c>
      <c r="O99" s="5">
        <v>874</v>
      </c>
    </row>
    <row r="100" spans="1:15" ht="17.25" thickBot="1">
      <c r="A100" s="3" t="s">
        <v>2245</v>
      </c>
      <c r="B100" s="3" t="s">
        <v>36</v>
      </c>
      <c r="C100" s="4">
        <v>3470</v>
      </c>
      <c r="D100" s="4">
        <v>2465</v>
      </c>
      <c r="E100" s="4">
        <v>1416</v>
      </c>
      <c r="F100" s="5">
        <v>63</v>
      </c>
      <c r="G100" s="5">
        <v>14</v>
      </c>
      <c r="H100" s="5">
        <v>9</v>
      </c>
      <c r="I100" s="5">
        <v>69</v>
      </c>
      <c r="J100" s="5">
        <v>8</v>
      </c>
      <c r="K100" s="5">
        <v>4</v>
      </c>
      <c r="L100" s="5">
        <v>853</v>
      </c>
      <c r="M100" s="4">
        <v>2436</v>
      </c>
      <c r="N100" s="5">
        <v>29</v>
      </c>
      <c r="O100" s="4">
        <v>1005</v>
      </c>
    </row>
    <row r="101" spans="1:15" ht="23.25" thickBot="1">
      <c r="A101" s="3"/>
      <c r="B101" s="3" t="s">
        <v>37</v>
      </c>
      <c r="C101" s="4">
        <v>1709</v>
      </c>
      <c r="D101" s="4">
        <v>1709</v>
      </c>
      <c r="E101" s="5">
        <v>999</v>
      </c>
      <c r="F101" s="5">
        <v>38</v>
      </c>
      <c r="G101" s="5">
        <v>13</v>
      </c>
      <c r="H101" s="5">
        <v>8</v>
      </c>
      <c r="I101" s="5">
        <v>43</v>
      </c>
      <c r="J101" s="5">
        <v>4</v>
      </c>
      <c r="K101" s="5">
        <v>1</v>
      </c>
      <c r="L101" s="5">
        <v>590</v>
      </c>
      <c r="M101" s="4">
        <v>1696</v>
      </c>
      <c r="N101" s="5">
        <v>13</v>
      </c>
      <c r="O101" s="5">
        <v>0</v>
      </c>
    </row>
    <row r="102" spans="1:15" ht="23.25" thickBot="1">
      <c r="A102" s="3"/>
      <c r="B102" s="3" t="s">
        <v>6119</v>
      </c>
      <c r="C102" s="4">
        <v>1761</v>
      </c>
      <c r="D102" s="5">
        <v>756</v>
      </c>
      <c r="E102" s="5">
        <v>417</v>
      </c>
      <c r="F102" s="5">
        <v>25</v>
      </c>
      <c r="G102" s="5">
        <v>1</v>
      </c>
      <c r="H102" s="5">
        <v>1</v>
      </c>
      <c r="I102" s="5">
        <v>26</v>
      </c>
      <c r="J102" s="5">
        <v>4</v>
      </c>
      <c r="K102" s="5">
        <v>3</v>
      </c>
      <c r="L102" s="5">
        <v>263</v>
      </c>
      <c r="M102" s="5">
        <v>740</v>
      </c>
      <c r="N102" s="5">
        <v>16</v>
      </c>
      <c r="O102" s="4">
        <v>1005</v>
      </c>
    </row>
    <row r="103" spans="1:15" ht="17.25" thickBot="1">
      <c r="A103" s="3" t="s">
        <v>14330</v>
      </c>
      <c r="B103" s="3" t="s">
        <v>36</v>
      </c>
      <c r="C103" s="4">
        <v>13434</v>
      </c>
      <c r="D103" s="4">
        <v>9071</v>
      </c>
      <c r="E103" s="4">
        <v>5387</v>
      </c>
      <c r="F103" s="5">
        <v>213</v>
      </c>
      <c r="G103" s="5">
        <v>58</v>
      </c>
      <c r="H103" s="5">
        <v>71</v>
      </c>
      <c r="I103" s="5">
        <v>403</v>
      </c>
      <c r="J103" s="5">
        <v>20</v>
      </c>
      <c r="K103" s="5">
        <v>25</v>
      </c>
      <c r="L103" s="4">
        <v>2795</v>
      </c>
      <c r="M103" s="4">
        <v>8972</v>
      </c>
      <c r="N103" s="5">
        <v>99</v>
      </c>
      <c r="O103" s="4">
        <v>4363</v>
      </c>
    </row>
    <row r="104" spans="1:15" ht="23.25" thickBot="1">
      <c r="A104" s="3"/>
      <c r="B104" s="3" t="s">
        <v>37</v>
      </c>
      <c r="C104" s="4">
        <v>4188</v>
      </c>
      <c r="D104" s="4">
        <v>4188</v>
      </c>
      <c r="E104" s="4">
        <v>2524</v>
      </c>
      <c r="F104" s="5">
        <v>64</v>
      </c>
      <c r="G104" s="5">
        <v>21</v>
      </c>
      <c r="H104" s="5">
        <v>35</v>
      </c>
      <c r="I104" s="5">
        <v>190</v>
      </c>
      <c r="J104" s="5">
        <v>6</v>
      </c>
      <c r="K104" s="5">
        <v>10</v>
      </c>
      <c r="L104" s="4">
        <v>1301</v>
      </c>
      <c r="M104" s="4">
        <v>4151</v>
      </c>
      <c r="N104" s="5">
        <v>37</v>
      </c>
      <c r="O104" s="5">
        <v>0</v>
      </c>
    </row>
    <row r="105" spans="1:15" ht="17.25" thickBot="1">
      <c r="A105" s="3"/>
      <c r="B105" s="3" t="s">
        <v>14329</v>
      </c>
      <c r="C105" s="4">
        <v>2276</v>
      </c>
      <c r="D105" s="4">
        <v>1013</v>
      </c>
      <c r="E105" s="5">
        <v>549</v>
      </c>
      <c r="F105" s="5">
        <v>40</v>
      </c>
      <c r="G105" s="5">
        <v>7</v>
      </c>
      <c r="H105" s="5">
        <v>7</v>
      </c>
      <c r="I105" s="5">
        <v>42</v>
      </c>
      <c r="J105" s="5">
        <v>3</v>
      </c>
      <c r="K105" s="5">
        <v>9</v>
      </c>
      <c r="L105" s="5">
        <v>337</v>
      </c>
      <c r="M105" s="5">
        <v>994</v>
      </c>
      <c r="N105" s="5">
        <v>19</v>
      </c>
      <c r="O105" s="4">
        <v>1263</v>
      </c>
    </row>
    <row r="106" spans="1:15" ht="17.25" thickBot="1">
      <c r="A106" s="3"/>
      <c r="B106" s="3" t="s">
        <v>14328</v>
      </c>
      <c r="C106" s="4">
        <v>1271</v>
      </c>
      <c r="D106" s="5">
        <v>613</v>
      </c>
      <c r="E106" s="5">
        <v>372</v>
      </c>
      <c r="F106" s="5">
        <v>19</v>
      </c>
      <c r="G106" s="5">
        <v>2</v>
      </c>
      <c r="H106" s="5">
        <v>4</v>
      </c>
      <c r="I106" s="5">
        <v>26</v>
      </c>
      <c r="J106" s="5">
        <v>5</v>
      </c>
      <c r="K106" s="5">
        <v>3</v>
      </c>
      <c r="L106" s="5">
        <v>170</v>
      </c>
      <c r="M106" s="5">
        <v>601</v>
      </c>
      <c r="N106" s="5">
        <v>12</v>
      </c>
      <c r="O106" s="5">
        <v>658</v>
      </c>
    </row>
    <row r="107" spans="1:15" ht="17.25" thickBot="1">
      <c r="A107" s="3"/>
      <c r="B107" s="3" t="s">
        <v>14327</v>
      </c>
      <c r="C107" s="5">
        <v>992</v>
      </c>
      <c r="D107" s="5">
        <v>533</v>
      </c>
      <c r="E107" s="5">
        <v>328</v>
      </c>
      <c r="F107" s="5">
        <v>15</v>
      </c>
      <c r="G107" s="5">
        <v>11</v>
      </c>
      <c r="H107" s="5">
        <v>4</v>
      </c>
      <c r="I107" s="5">
        <v>21</v>
      </c>
      <c r="J107" s="5">
        <v>0</v>
      </c>
      <c r="K107" s="5">
        <v>0</v>
      </c>
      <c r="L107" s="5">
        <v>143</v>
      </c>
      <c r="M107" s="5">
        <v>522</v>
      </c>
      <c r="N107" s="5">
        <v>11</v>
      </c>
      <c r="O107" s="5">
        <v>459</v>
      </c>
    </row>
    <row r="108" spans="1:15" ht="17.25" thickBot="1">
      <c r="A108" s="3"/>
      <c r="B108" s="3" t="s">
        <v>14326</v>
      </c>
      <c r="C108" s="4">
        <v>2261</v>
      </c>
      <c r="D108" s="4">
        <v>1331</v>
      </c>
      <c r="E108" s="5">
        <v>773</v>
      </c>
      <c r="F108" s="5">
        <v>33</v>
      </c>
      <c r="G108" s="5">
        <v>8</v>
      </c>
      <c r="H108" s="5">
        <v>10</v>
      </c>
      <c r="I108" s="5">
        <v>62</v>
      </c>
      <c r="J108" s="5">
        <v>1</v>
      </c>
      <c r="K108" s="5">
        <v>1</v>
      </c>
      <c r="L108" s="5">
        <v>434</v>
      </c>
      <c r="M108" s="4">
        <v>1322</v>
      </c>
      <c r="N108" s="5">
        <v>9</v>
      </c>
      <c r="O108" s="5">
        <v>930</v>
      </c>
    </row>
    <row r="109" spans="1:15" ht="17.25" thickBot="1">
      <c r="A109" s="3"/>
      <c r="B109" s="3" t="s">
        <v>14325</v>
      </c>
      <c r="C109" s="4">
        <v>2446</v>
      </c>
      <c r="D109" s="4">
        <v>1393</v>
      </c>
      <c r="E109" s="5">
        <v>841</v>
      </c>
      <c r="F109" s="5">
        <v>42</v>
      </c>
      <c r="G109" s="5">
        <v>9</v>
      </c>
      <c r="H109" s="5">
        <v>11</v>
      </c>
      <c r="I109" s="5">
        <v>62</v>
      </c>
      <c r="J109" s="5">
        <v>5</v>
      </c>
      <c r="K109" s="5">
        <v>2</v>
      </c>
      <c r="L109" s="5">
        <v>410</v>
      </c>
      <c r="M109" s="4">
        <v>1382</v>
      </c>
      <c r="N109" s="5">
        <v>11</v>
      </c>
      <c r="O109" s="4">
        <v>1053</v>
      </c>
    </row>
    <row r="110" spans="1:15" ht="17.25" thickBot="1">
      <c r="A110" s="3" t="s">
        <v>14324</v>
      </c>
      <c r="B110" s="3" t="s">
        <v>36</v>
      </c>
      <c r="C110" s="4">
        <v>30003</v>
      </c>
      <c r="D110" s="4">
        <v>19965</v>
      </c>
      <c r="E110" s="4">
        <v>11433</v>
      </c>
      <c r="F110" s="5">
        <v>750</v>
      </c>
      <c r="G110" s="5">
        <v>138</v>
      </c>
      <c r="H110" s="5">
        <v>197</v>
      </c>
      <c r="I110" s="5">
        <v>788</v>
      </c>
      <c r="J110" s="5">
        <v>33</v>
      </c>
      <c r="K110" s="5">
        <v>64</v>
      </c>
      <c r="L110" s="4">
        <v>6384</v>
      </c>
      <c r="M110" s="4">
        <v>19787</v>
      </c>
      <c r="N110" s="5">
        <v>178</v>
      </c>
      <c r="O110" s="4">
        <v>10038</v>
      </c>
    </row>
    <row r="111" spans="1:15" ht="23.25" thickBot="1">
      <c r="A111" s="3"/>
      <c r="B111" s="3" t="s">
        <v>37</v>
      </c>
      <c r="C111" s="4">
        <v>7438</v>
      </c>
      <c r="D111" s="4">
        <v>7438</v>
      </c>
      <c r="E111" s="4">
        <v>4422</v>
      </c>
      <c r="F111" s="5">
        <v>208</v>
      </c>
      <c r="G111" s="5">
        <v>54</v>
      </c>
      <c r="H111" s="5">
        <v>67</v>
      </c>
      <c r="I111" s="5">
        <v>305</v>
      </c>
      <c r="J111" s="5">
        <v>13</v>
      </c>
      <c r="K111" s="5">
        <v>9</v>
      </c>
      <c r="L111" s="4">
        <v>2299</v>
      </c>
      <c r="M111" s="4">
        <v>7377</v>
      </c>
      <c r="N111" s="5">
        <v>61</v>
      </c>
      <c r="O111" s="5">
        <v>0</v>
      </c>
    </row>
    <row r="112" spans="1:15" ht="23.25" thickBot="1">
      <c r="A112" s="3"/>
      <c r="B112" s="3" t="s">
        <v>14323</v>
      </c>
      <c r="C112" s="4">
        <v>2201</v>
      </c>
      <c r="D112" s="4">
        <v>1261</v>
      </c>
      <c r="E112" s="5">
        <v>712</v>
      </c>
      <c r="F112" s="5">
        <v>56</v>
      </c>
      <c r="G112" s="5">
        <v>10</v>
      </c>
      <c r="H112" s="5">
        <v>12</v>
      </c>
      <c r="I112" s="5">
        <v>37</v>
      </c>
      <c r="J112" s="5">
        <v>4</v>
      </c>
      <c r="K112" s="5">
        <v>5</v>
      </c>
      <c r="L112" s="5">
        <v>418</v>
      </c>
      <c r="M112" s="4">
        <v>1254</v>
      </c>
      <c r="N112" s="5">
        <v>7</v>
      </c>
      <c r="O112" s="5">
        <v>940</v>
      </c>
    </row>
    <row r="113" spans="1:15" ht="23.25" thickBot="1">
      <c r="A113" s="3"/>
      <c r="B113" s="3" t="s">
        <v>14322</v>
      </c>
      <c r="C113" s="4">
        <v>2055</v>
      </c>
      <c r="D113" s="5">
        <v>912</v>
      </c>
      <c r="E113" s="5">
        <v>509</v>
      </c>
      <c r="F113" s="5">
        <v>33</v>
      </c>
      <c r="G113" s="5">
        <v>2</v>
      </c>
      <c r="H113" s="5">
        <v>12</v>
      </c>
      <c r="I113" s="5">
        <v>57</v>
      </c>
      <c r="J113" s="5">
        <v>2</v>
      </c>
      <c r="K113" s="5">
        <v>5</v>
      </c>
      <c r="L113" s="5">
        <v>279</v>
      </c>
      <c r="M113" s="5">
        <v>899</v>
      </c>
      <c r="N113" s="5">
        <v>13</v>
      </c>
      <c r="O113" s="4">
        <v>1143</v>
      </c>
    </row>
    <row r="114" spans="1:15" ht="23.25" thickBot="1">
      <c r="A114" s="3"/>
      <c r="B114" s="3" t="s">
        <v>14321</v>
      </c>
      <c r="C114" s="4">
        <v>2215</v>
      </c>
      <c r="D114" s="5">
        <v>942</v>
      </c>
      <c r="E114" s="5">
        <v>518</v>
      </c>
      <c r="F114" s="5">
        <v>43</v>
      </c>
      <c r="G114" s="5">
        <v>6</v>
      </c>
      <c r="H114" s="5">
        <v>8</v>
      </c>
      <c r="I114" s="5">
        <v>44</v>
      </c>
      <c r="J114" s="5">
        <v>2</v>
      </c>
      <c r="K114" s="5">
        <v>7</v>
      </c>
      <c r="L114" s="5">
        <v>300</v>
      </c>
      <c r="M114" s="5">
        <v>928</v>
      </c>
      <c r="N114" s="5">
        <v>14</v>
      </c>
      <c r="O114" s="4">
        <v>1273</v>
      </c>
    </row>
    <row r="115" spans="1:15" ht="23.25" thickBot="1">
      <c r="A115" s="3"/>
      <c r="B115" s="3" t="s">
        <v>14320</v>
      </c>
      <c r="C115" s="4">
        <v>1822</v>
      </c>
      <c r="D115" s="4">
        <v>1136</v>
      </c>
      <c r="E115" s="5">
        <v>635</v>
      </c>
      <c r="F115" s="5">
        <v>36</v>
      </c>
      <c r="G115" s="5">
        <v>5</v>
      </c>
      <c r="H115" s="5">
        <v>4</v>
      </c>
      <c r="I115" s="5">
        <v>54</v>
      </c>
      <c r="J115" s="5">
        <v>2</v>
      </c>
      <c r="K115" s="5">
        <v>4</v>
      </c>
      <c r="L115" s="5">
        <v>392</v>
      </c>
      <c r="M115" s="4">
        <v>1132</v>
      </c>
      <c r="N115" s="5">
        <v>4</v>
      </c>
      <c r="O115" s="5">
        <v>686</v>
      </c>
    </row>
    <row r="116" spans="1:15" ht="23.25" thickBot="1">
      <c r="A116" s="3"/>
      <c r="B116" s="3" t="s">
        <v>14319</v>
      </c>
      <c r="C116" s="4">
        <v>1399</v>
      </c>
      <c r="D116" s="5">
        <v>807</v>
      </c>
      <c r="E116" s="5">
        <v>465</v>
      </c>
      <c r="F116" s="5">
        <v>22</v>
      </c>
      <c r="G116" s="5">
        <v>13</v>
      </c>
      <c r="H116" s="5">
        <v>7</v>
      </c>
      <c r="I116" s="5">
        <v>23</v>
      </c>
      <c r="J116" s="5">
        <v>1</v>
      </c>
      <c r="K116" s="5">
        <v>6</v>
      </c>
      <c r="L116" s="5">
        <v>266</v>
      </c>
      <c r="M116" s="5">
        <v>803</v>
      </c>
      <c r="N116" s="5">
        <v>4</v>
      </c>
      <c r="O116" s="5">
        <v>592</v>
      </c>
    </row>
    <row r="117" spans="1:15" ht="23.25" thickBot="1">
      <c r="A117" s="3"/>
      <c r="B117" s="3" t="s">
        <v>14318</v>
      </c>
      <c r="C117" s="4">
        <v>1334</v>
      </c>
      <c r="D117" s="5">
        <v>716</v>
      </c>
      <c r="E117" s="5">
        <v>398</v>
      </c>
      <c r="F117" s="5">
        <v>27</v>
      </c>
      <c r="G117" s="5">
        <v>9</v>
      </c>
      <c r="H117" s="5">
        <v>11</v>
      </c>
      <c r="I117" s="5">
        <v>24</v>
      </c>
      <c r="J117" s="5">
        <v>4</v>
      </c>
      <c r="K117" s="5">
        <v>6</v>
      </c>
      <c r="L117" s="5">
        <v>208</v>
      </c>
      <c r="M117" s="5">
        <v>687</v>
      </c>
      <c r="N117" s="5">
        <v>29</v>
      </c>
      <c r="O117" s="5">
        <v>618</v>
      </c>
    </row>
    <row r="118" spans="1:15" ht="23.25" thickBot="1">
      <c r="A118" s="3"/>
      <c r="B118" s="3" t="s">
        <v>14317</v>
      </c>
      <c r="C118" s="4">
        <v>2330</v>
      </c>
      <c r="D118" s="4">
        <v>1005</v>
      </c>
      <c r="E118" s="5">
        <v>558</v>
      </c>
      <c r="F118" s="5">
        <v>50</v>
      </c>
      <c r="G118" s="5">
        <v>5</v>
      </c>
      <c r="H118" s="5">
        <v>11</v>
      </c>
      <c r="I118" s="5">
        <v>42</v>
      </c>
      <c r="J118" s="5">
        <v>2</v>
      </c>
      <c r="K118" s="5">
        <v>10</v>
      </c>
      <c r="L118" s="5">
        <v>317</v>
      </c>
      <c r="M118" s="5">
        <v>995</v>
      </c>
      <c r="N118" s="5">
        <v>10</v>
      </c>
      <c r="O118" s="4">
        <v>1325</v>
      </c>
    </row>
    <row r="119" spans="1:15" ht="23.25" thickBot="1">
      <c r="A119" s="3"/>
      <c r="B119" s="3" t="s">
        <v>14316</v>
      </c>
      <c r="C119" s="4">
        <v>2333</v>
      </c>
      <c r="D119" s="4">
        <v>1354</v>
      </c>
      <c r="E119" s="5">
        <v>698</v>
      </c>
      <c r="F119" s="5">
        <v>50</v>
      </c>
      <c r="G119" s="5">
        <v>7</v>
      </c>
      <c r="H119" s="5">
        <v>12</v>
      </c>
      <c r="I119" s="5">
        <v>43</v>
      </c>
      <c r="J119" s="5">
        <v>2</v>
      </c>
      <c r="K119" s="5">
        <v>1</v>
      </c>
      <c r="L119" s="5">
        <v>528</v>
      </c>
      <c r="M119" s="4">
        <v>1341</v>
      </c>
      <c r="N119" s="5">
        <v>13</v>
      </c>
      <c r="O119" s="5">
        <v>979</v>
      </c>
    </row>
    <row r="120" spans="1:15" ht="23.25" thickBot="1">
      <c r="A120" s="3"/>
      <c r="B120" s="3" t="s">
        <v>14315</v>
      </c>
      <c r="C120" s="4">
        <v>2890</v>
      </c>
      <c r="D120" s="4">
        <v>1881</v>
      </c>
      <c r="E120" s="4">
        <v>1061</v>
      </c>
      <c r="F120" s="5">
        <v>52</v>
      </c>
      <c r="G120" s="5">
        <v>11</v>
      </c>
      <c r="H120" s="5">
        <v>28</v>
      </c>
      <c r="I120" s="5">
        <v>77</v>
      </c>
      <c r="J120" s="5">
        <v>0</v>
      </c>
      <c r="K120" s="5">
        <v>10</v>
      </c>
      <c r="L120" s="5">
        <v>628</v>
      </c>
      <c r="M120" s="4">
        <v>1867</v>
      </c>
      <c r="N120" s="5">
        <v>14</v>
      </c>
      <c r="O120" s="4">
        <v>1009</v>
      </c>
    </row>
    <row r="121" spans="1:15" ht="23.25" thickBot="1">
      <c r="A121" s="3"/>
      <c r="B121" s="3" t="s">
        <v>14314</v>
      </c>
      <c r="C121" s="4">
        <v>2168</v>
      </c>
      <c r="D121" s="4">
        <v>1389</v>
      </c>
      <c r="E121" s="5">
        <v>772</v>
      </c>
      <c r="F121" s="5">
        <v>102</v>
      </c>
      <c r="G121" s="5">
        <v>13</v>
      </c>
      <c r="H121" s="5">
        <v>13</v>
      </c>
      <c r="I121" s="5">
        <v>43</v>
      </c>
      <c r="J121" s="5">
        <v>1</v>
      </c>
      <c r="K121" s="5">
        <v>0</v>
      </c>
      <c r="L121" s="5">
        <v>439</v>
      </c>
      <c r="M121" s="4">
        <v>1383</v>
      </c>
      <c r="N121" s="5">
        <v>6</v>
      </c>
      <c r="O121" s="5">
        <v>779</v>
      </c>
    </row>
    <row r="122" spans="1:15" ht="23.25" thickBot="1">
      <c r="A122" s="3"/>
      <c r="B122" s="3" t="s">
        <v>14313</v>
      </c>
      <c r="C122" s="4">
        <v>1818</v>
      </c>
      <c r="D122" s="4">
        <v>1124</v>
      </c>
      <c r="E122" s="5">
        <v>685</v>
      </c>
      <c r="F122" s="5">
        <v>71</v>
      </c>
      <c r="G122" s="5">
        <v>3</v>
      </c>
      <c r="H122" s="5">
        <v>12</v>
      </c>
      <c r="I122" s="5">
        <v>39</v>
      </c>
      <c r="J122" s="5">
        <v>0</v>
      </c>
      <c r="K122" s="5">
        <v>1</v>
      </c>
      <c r="L122" s="5">
        <v>310</v>
      </c>
      <c r="M122" s="4">
        <v>1121</v>
      </c>
      <c r="N122" s="5">
        <v>3</v>
      </c>
      <c r="O122" s="5">
        <v>694</v>
      </c>
    </row>
    <row r="123" spans="1:15" ht="17.25" thickBot="1">
      <c r="A123" s="3" t="s">
        <v>14312</v>
      </c>
      <c r="B123" s="3" t="s">
        <v>36</v>
      </c>
      <c r="C123" s="4">
        <v>15668</v>
      </c>
      <c r="D123" s="4">
        <v>11200</v>
      </c>
      <c r="E123" s="4">
        <v>6547</v>
      </c>
      <c r="F123" s="5">
        <v>282</v>
      </c>
      <c r="G123" s="5">
        <v>67</v>
      </c>
      <c r="H123" s="5">
        <v>117</v>
      </c>
      <c r="I123" s="5">
        <v>583</v>
      </c>
      <c r="J123" s="5">
        <v>23</v>
      </c>
      <c r="K123" s="5">
        <v>37</v>
      </c>
      <c r="L123" s="4">
        <v>3479</v>
      </c>
      <c r="M123" s="4">
        <v>11135</v>
      </c>
      <c r="N123" s="5">
        <v>65</v>
      </c>
      <c r="O123" s="4">
        <v>4468</v>
      </c>
    </row>
    <row r="124" spans="1:15" ht="23.25" thickBot="1">
      <c r="A124" s="3"/>
      <c r="B124" s="3" t="s">
        <v>37</v>
      </c>
      <c r="C124" s="4">
        <v>5476</v>
      </c>
      <c r="D124" s="4">
        <v>5475</v>
      </c>
      <c r="E124" s="4">
        <v>3378</v>
      </c>
      <c r="F124" s="5">
        <v>100</v>
      </c>
      <c r="G124" s="5">
        <v>25</v>
      </c>
      <c r="H124" s="5">
        <v>63</v>
      </c>
      <c r="I124" s="5">
        <v>292</v>
      </c>
      <c r="J124" s="5">
        <v>6</v>
      </c>
      <c r="K124" s="5">
        <v>5</v>
      </c>
      <c r="L124" s="4">
        <v>1578</v>
      </c>
      <c r="M124" s="4">
        <v>5447</v>
      </c>
      <c r="N124" s="5">
        <v>28</v>
      </c>
      <c r="O124" s="5">
        <v>1</v>
      </c>
    </row>
    <row r="125" spans="1:15" ht="23.25" thickBot="1">
      <c r="A125" s="3"/>
      <c r="B125" s="3" t="s">
        <v>14311</v>
      </c>
      <c r="C125" s="4">
        <v>2126</v>
      </c>
      <c r="D125" s="4">
        <v>1324</v>
      </c>
      <c r="E125" s="5">
        <v>729</v>
      </c>
      <c r="F125" s="5">
        <v>39</v>
      </c>
      <c r="G125" s="5">
        <v>5</v>
      </c>
      <c r="H125" s="5">
        <v>6</v>
      </c>
      <c r="I125" s="5">
        <v>59</v>
      </c>
      <c r="J125" s="5">
        <v>8</v>
      </c>
      <c r="K125" s="5">
        <v>3</v>
      </c>
      <c r="L125" s="5">
        <v>467</v>
      </c>
      <c r="M125" s="4">
        <v>1316</v>
      </c>
      <c r="N125" s="5">
        <v>8</v>
      </c>
      <c r="O125" s="5">
        <v>802</v>
      </c>
    </row>
    <row r="126" spans="1:15" ht="23.25" thickBot="1">
      <c r="A126" s="3"/>
      <c r="B126" s="3" t="s">
        <v>14310</v>
      </c>
      <c r="C126" s="4">
        <v>1892</v>
      </c>
      <c r="D126" s="5">
        <v>932</v>
      </c>
      <c r="E126" s="5">
        <v>503</v>
      </c>
      <c r="F126" s="5">
        <v>46</v>
      </c>
      <c r="G126" s="5">
        <v>8</v>
      </c>
      <c r="H126" s="5">
        <v>11</v>
      </c>
      <c r="I126" s="5">
        <v>57</v>
      </c>
      <c r="J126" s="5">
        <v>3</v>
      </c>
      <c r="K126" s="5">
        <v>15</v>
      </c>
      <c r="L126" s="5">
        <v>279</v>
      </c>
      <c r="M126" s="5">
        <v>922</v>
      </c>
      <c r="N126" s="5">
        <v>10</v>
      </c>
      <c r="O126" s="5">
        <v>960</v>
      </c>
    </row>
    <row r="127" spans="1:15" ht="23.25" thickBot="1">
      <c r="A127" s="3"/>
      <c r="B127" s="3" t="s">
        <v>14309</v>
      </c>
      <c r="C127" s="4">
        <v>1554</v>
      </c>
      <c r="D127" s="5">
        <v>909</v>
      </c>
      <c r="E127" s="5">
        <v>550</v>
      </c>
      <c r="F127" s="5">
        <v>23</v>
      </c>
      <c r="G127" s="5">
        <v>7</v>
      </c>
      <c r="H127" s="5">
        <v>7</v>
      </c>
      <c r="I127" s="5">
        <v>47</v>
      </c>
      <c r="J127" s="5">
        <v>1</v>
      </c>
      <c r="K127" s="5">
        <v>5</v>
      </c>
      <c r="L127" s="5">
        <v>262</v>
      </c>
      <c r="M127" s="5">
        <v>902</v>
      </c>
      <c r="N127" s="5">
        <v>7</v>
      </c>
      <c r="O127" s="5">
        <v>645</v>
      </c>
    </row>
    <row r="128" spans="1:15" ht="23.25" thickBot="1">
      <c r="A128" s="3"/>
      <c r="B128" s="3" t="s">
        <v>14308</v>
      </c>
      <c r="C128" s="4">
        <v>1984</v>
      </c>
      <c r="D128" s="4">
        <v>1094</v>
      </c>
      <c r="E128" s="5">
        <v>617</v>
      </c>
      <c r="F128" s="5">
        <v>29</v>
      </c>
      <c r="G128" s="5">
        <v>13</v>
      </c>
      <c r="H128" s="5">
        <v>11</v>
      </c>
      <c r="I128" s="5">
        <v>52</v>
      </c>
      <c r="J128" s="5">
        <v>2</v>
      </c>
      <c r="K128" s="5">
        <v>2</v>
      </c>
      <c r="L128" s="5">
        <v>363</v>
      </c>
      <c r="M128" s="4">
        <v>1089</v>
      </c>
      <c r="N128" s="5">
        <v>5</v>
      </c>
      <c r="O128" s="5">
        <v>890</v>
      </c>
    </row>
    <row r="129" spans="1:15" ht="23.25" thickBot="1">
      <c r="A129" s="3"/>
      <c r="B129" s="3" t="s">
        <v>14307</v>
      </c>
      <c r="C129" s="4">
        <v>2636</v>
      </c>
      <c r="D129" s="4">
        <v>1466</v>
      </c>
      <c r="E129" s="5">
        <v>770</v>
      </c>
      <c r="F129" s="5">
        <v>45</v>
      </c>
      <c r="G129" s="5">
        <v>9</v>
      </c>
      <c r="H129" s="5">
        <v>19</v>
      </c>
      <c r="I129" s="5">
        <v>76</v>
      </c>
      <c r="J129" s="5">
        <v>3</v>
      </c>
      <c r="K129" s="5">
        <v>7</v>
      </c>
      <c r="L129" s="5">
        <v>530</v>
      </c>
      <c r="M129" s="4">
        <v>1459</v>
      </c>
      <c r="N129" s="5">
        <v>7</v>
      </c>
      <c r="O129" s="4">
        <v>1170</v>
      </c>
    </row>
    <row r="130" spans="1:15" ht="23.25" thickBot="1">
      <c r="A130" s="3" t="s">
        <v>97</v>
      </c>
      <c r="B130" s="3"/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</row>
  </sheetData>
  <mergeCells count="7">
    <mergeCell ref="O1:O3"/>
    <mergeCell ref="M2:M3"/>
    <mergeCell ref="A1:A3"/>
    <mergeCell ref="B1:B3"/>
    <mergeCell ref="C1:C3"/>
    <mergeCell ref="D1:D3"/>
    <mergeCell ref="E1:M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AF880-7D60-4E31-896F-371F0B9D231F}">
  <sheetPr>
    <tabColor theme="9" tint="0.59999389629810485"/>
  </sheetPr>
  <dimension ref="A1:X1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4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13</v>
      </c>
      <c r="I2" s="25" t="s">
        <v>19</v>
      </c>
      <c r="J2" s="25" t="s">
        <v>27</v>
      </c>
      <c r="K2" s="25" t="s">
        <v>27</v>
      </c>
      <c r="L2" s="45" t="s">
        <v>29</v>
      </c>
      <c r="M2" s="25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14424</v>
      </c>
      <c r="F3" s="26" t="s">
        <v>14423</v>
      </c>
      <c r="G3" s="26" t="s">
        <v>14422</v>
      </c>
      <c r="H3" s="26" t="s">
        <v>14421</v>
      </c>
      <c r="I3" s="26" t="s">
        <v>14420</v>
      </c>
      <c r="J3" s="26" t="s">
        <v>14419</v>
      </c>
      <c r="K3" s="26" t="s">
        <v>14418</v>
      </c>
      <c r="L3" s="44"/>
      <c r="M3" s="26"/>
      <c r="N3" s="44"/>
      <c r="U3" t="s">
        <v>3</v>
      </c>
      <c r="V3" t="str">
        <f t="shared" si="0"/>
        <v>서동용</v>
      </c>
      <c r="W3" t="str">
        <f t="shared" si="0"/>
        <v>김창남</v>
      </c>
      <c r="X3" t="str">
        <f t="shared" si="0"/>
        <v>이경자</v>
      </c>
    </row>
    <row r="4" spans="1:24" ht="17.25" thickBot="1">
      <c r="A4" s="3" t="s">
        <v>30</v>
      </c>
      <c r="B4" s="3"/>
      <c r="C4" s="4">
        <v>166390</v>
      </c>
      <c r="D4" s="4">
        <v>109721</v>
      </c>
      <c r="E4" s="4">
        <v>67346</v>
      </c>
      <c r="F4" s="4">
        <v>4724</v>
      </c>
      <c r="G4" s="4">
        <v>3056</v>
      </c>
      <c r="H4" s="4">
        <v>2757</v>
      </c>
      <c r="I4" s="5">
        <v>422</v>
      </c>
      <c r="J4" s="4">
        <v>28941</v>
      </c>
      <c r="K4" s="4">
        <v>1110</v>
      </c>
      <c r="L4" s="4">
        <v>108356</v>
      </c>
      <c r="M4" s="4">
        <v>1365</v>
      </c>
      <c r="N4" s="4">
        <v>56669</v>
      </c>
      <c r="V4" s="8"/>
      <c r="W4" s="8"/>
      <c r="X4" s="8"/>
    </row>
    <row r="5" spans="1:24" ht="23.25" thickBot="1">
      <c r="A5" s="3" t="s">
        <v>31</v>
      </c>
      <c r="B5" s="3"/>
      <c r="C5" s="5">
        <v>398</v>
      </c>
      <c r="D5" s="5">
        <v>376</v>
      </c>
      <c r="E5" s="5">
        <v>209</v>
      </c>
      <c r="F5" s="5">
        <v>28</v>
      </c>
      <c r="G5" s="5">
        <v>17</v>
      </c>
      <c r="H5" s="5">
        <v>8</v>
      </c>
      <c r="I5" s="5">
        <v>7</v>
      </c>
      <c r="J5" s="5">
        <v>81</v>
      </c>
      <c r="K5" s="5">
        <v>14</v>
      </c>
      <c r="L5" s="5">
        <v>364</v>
      </c>
      <c r="M5" s="5">
        <v>12</v>
      </c>
      <c r="N5" s="5">
        <v>22</v>
      </c>
      <c r="T5" t="s">
        <v>2929</v>
      </c>
      <c r="U5">
        <f>SUMIF($A:$A,"합계",D:D)</f>
        <v>144785</v>
      </c>
      <c r="V5">
        <f>SUMIF($A:$A,"합계",E:E)</f>
        <v>92442</v>
      </c>
      <c r="W5">
        <f>SUMIF($A:$A,"합계",F:F)</f>
        <v>6192</v>
      </c>
      <c r="X5">
        <f>SUMIF($A:$A,"합계",G:G)</f>
        <v>4187</v>
      </c>
    </row>
    <row r="6" spans="1:24" ht="23.25" thickBot="1">
      <c r="A6" s="3" t="s">
        <v>32</v>
      </c>
      <c r="B6" s="3"/>
      <c r="C6" s="4">
        <v>12553</v>
      </c>
      <c r="D6" s="4">
        <v>12548</v>
      </c>
      <c r="E6" s="4">
        <v>8385</v>
      </c>
      <c r="F6" s="5">
        <v>761</v>
      </c>
      <c r="G6" s="5">
        <v>388</v>
      </c>
      <c r="H6" s="5">
        <v>351</v>
      </c>
      <c r="I6" s="5">
        <v>70</v>
      </c>
      <c r="J6" s="4">
        <v>2076</v>
      </c>
      <c r="K6" s="5">
        <v>219</v>
      </c>
      <c r="L6" s="4">
        <v>12250</v>
      </c>
      <c r="M6" s="5">
        <v>298</v>
      </c>
      <c r="N6" s="5">
        <v>5</v>
      </c>
      <c r="T6" t="s">
        <v>2930</v>
      </c>
      <c r="U6">
        <f>U5-U7</f>
        <v>72505</v>
      </c>
      <c r="V6">
        <f>V5-V7</f>
        <v>44559</v>
      </c>
      <c r="W6">
        <f>W5-W7</f>
        <v>3521</v>
      </c>
      <c r="X6">
        <f>X5-X7</f>
        <v>2217</v>
      </c>
    </row>
    <row r="7" spans="1:24" ht="23.25" thickBot="1">
      <c r="A7" s="3" t="s">
        <v>33</v>
      </c>
      <c r="B7" s="3"/>
      <c r="C7" s="5">
        <v>247</v>
      </c>
      <c r="D7" s="5">
        <v>75</v>
      </c>
      <c r="E7" s="5">
        <v>56</v>
      </c>
      <c r="F7" s="5">
        <v>9</v>
      </c>
      <c r="G7" s="5">
        <v>2</v>
      </c>
      <c r="H7" s="5">
        <v>0</v>
      </c>
      <c r="I7" s="5">
        <v>0</v>
      </c>
      <c r="J7" s="5">
        <v>8</v>
      </c>
      <c r="K7" s="5">
        <v>0</v>
      </c>
      <c r="L7" s="5">
        <v>75</v>
      </c>
      <c r="M7" s="5">
        <v>0</v>
      </c>
      <c r="N7" s="5">
        <v>172</v>
      </c>
      <c r="T7" t="s">
        <v>2931</v>
      </c>
      <c r="U7">
        <f>U11+U10+U9</f>
        <v>72280</v>
      </c>
      <c r="V7">
        <f>V11+V10+V9</f>
        <v>47883</v>
      </c>
      <c r="W7">
        <f>W11+W10+W9</f>
        <v>2671</v>
      </c>
      <c r="X7">
        <f>X11+X10+X9</f>
        <v>1970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-1</v>
      </c>
      <c r="V8" s="8"/>
      <c r="W8" s="8"/>
      <c r="X8" s="8"/>
    </row>
    <row r="9" spans="1:24" ht="17.25" thickBot="1">
      <c r="A9" s="3" t="s">
        <v>14512</v>
      </c>
      <c r="B9" s="3" t="s">
        <v>36</v>
      </c>
      <c r="C9" s="4">
        <v>37738</v>
      </c>
      <c r="D9" s="4">
        <v>24189</v>
      </c>
      <c r="E9" s="4">
        <v>14641</v>
      </c>
      <c r="F9" s="5">
        <v>639</v>
      </c>
      <c r="G9" s="5">
        <v>569</v>
      </c>
      <c r="H9" s="5">
        <v>546</v>
      </c>
      <c r="I9" s="5">
        <v>116</v>
      </c>
      <c r="J9" s="4">
        <v>7317</v>
      </c>
      <c r="K9" s="5">
        <v>129</v>
      </c>
      <c r="L9" s="4">
        <v>23957</v>
      </c>
      <c r="M9" s="5">
        <v>232</v>
      </c>
      <c r="N9" s="4">
        <v>13549</v>
      </c>
      <c r="T9" t="s">
        <v>2934</v>
      </c>
      <c r="U9">
        <f>SUMIF($A:$A,"거소·선상투표",D:D)+SUMIF($A:$A,"국외부재자투표",D:D)+SUMIF($A:$A,"국외부재자투표(공관)",D:D)</f>
        <v>645</v>
      </c>
      <c r="V9">
        <f t="shared" ref="V9:X11" si="1">SUMIF($A:$A,"거소·선상투표",E:E)+SUMIF($A:$A,"국외부재자투표",E:E)+SUMIF($A:$A,"국외부재자투표(공관)",E:E)</f>
        <v>375</v>
      </c>
      <c r="W9">
        <f t="shared" si="1"/>
        <v>52</v>
      </c>
      <c r="X9">
        <f t="shared" si="1"/>
        <v>26</v>
      </c>
    </row>
    <row r="10" spans="1:24" ht="23.25" thickBot="1">
      <c r="A10" s="3"/>
      <c r="B10" s="3" t="s">
        <v>37</v>
      </c>
      <c r="C10" s="4">
        <v>10088</v>
      </c>
      <c r="D10" s="4">
        <v>10084</v>
      </c>
      <c r="E10" s="4">
        <v>6300</v>
      </c>
      <c r="F10" s="5">
        <v>162</v>
      </c>
      <c r="G10" s="5">
        <v>228</v>
      </c>
      <c r="H10" s="5">
        <v>204</v>
      </c>
      <c r="I10" s="5">
        <v>34</v>
      </c>
      <c r="J10" s="4">
        <v>3058</v>
      </c>
      <c r="K10" s="5">
        <v>31</v>
      </c>
      <c r="L10" s="4">
        <v>10017</v>
      </c>
      <c r="M10" s="5">
        <v>67</v>
      </c>
      <c r="N10" s="5">
        <v>4</v>
      </c>
      <c r="T10" t="s">
        <v>2932</v>
      </c>
      <c r="U10">
        <f>SUMIF($B:$B,"관내사전투표",D:D)</f>
        <v>55231</v>
      </c>
      <c r="V10">
        <f t="shared" ref="V10:X12" si="2">SUMIF($B:$B,"관내사전투표",E:E)</f>
        <v>36289</v>
      </c>
      <c r="W10">
        <f t="shared" si="2"/>
        <v>1656</v>
      </c>
      <c r="X10">
        <f t="shared" si="2"/>
        <v>1398</v>
      </c>
    </row>
    <row r="11" spans="1:24" ht="17.25" thickBot="1">
      <c r="A11" s="3"/>
      <c r="B11" s="3" t="s">
        <v>14511</v>
      </c>
      <c r="C11" s="4">
        <v>1971</v>
      </c>
      <c r="D11" s="4">
        <v>1002</v>
      </c>
      <c r="E11" s="5">
        <v>598</v>
      </c>
      <c r="F11" s="5">
        <v>33</v>
      </c>
      <c r="G11" s="5">
        <v>13</v>
      </c>
      <c r="H11" s="5">
        <v>20</v>
      </c>
      <c r="I11" s="5">
        <v>8</v>
      </c>
      <c r="J11" s="5">
        <v>308</v>
      </c>
      <c r="K11" s="5">
        <v>6</v>
      </c>
      <c r="L11" s="5">
        <v>986</v>
      </c>
      <c r="M11" s="5">
        <v>16</v>
      </c>
      <c r="N11" s="5">
        <v>969</v>
      </c>
      <c r="T11" t="s">
        <v>2933</v>
      </c>
      <c r="U11">
        <f>SUMIF($A:$A,"관외사전투표",D:D)</f>
        <v>16404</v>
      </c>
      <c r="V11">
        <f t="shared" ref="V11:X13" si="3">SUMIF($A:$A,"관외사전투표",E:E)</f>
        <v>11219</v>
      </c>
      <c r="W11">
        <f t="shared" si="3"/>
        <v>963</v>
      </c>
      <c r="X11">
        <f t="shared" si="3"/>
        <v>546</v>
      </c>
    </row>
    <row r="12" spans="1:24" ht="17.25" thickBot="1">
      <c r="A12" s="3"/>
      <c r="B12" s="3" t="s">
        <v>14510</v>
      </c>
      <c r="C12" s="4">
        <v>2318</v>
      </c>
      <c r="D12" s="5">
        <v>960</v>
      </c>
      <c r="E12" s="5">
        <v>539</v>
      </c>
      <c r="F12" s="5">
        <v>34</v>
      </c>
      <c r="G12" s="5">
        <v>18</v>
      </c>
      <c r="H12" s="5">
        <v>24</v>
      </c>
      <c r="I12" s="5">
        <v>4</v>
      </c>
      <c r="J12" s="5">
        <v>320</v>
      </c>
      <c r="K12" s="5">
        <v>5</v>
      </c>
      <c r="L12" s="5">
        <v>944</v>
      </c>
      <c r="M12" s="5">
        <v>16</v>
      </c>
      <c r="N12" s="4">
        <v>1358</v>
      </c>
    </row>
    <row r="13" spans="1:24" ht="17.25" thickBot="1">
      <c r="A13" s="3"/>
      <c r="B13" s="3" t="s">
        <v>14509</v>
      </c>
      <c r="C13" s="5">
        <v>680</v>
      </c>
      <c r="D13" s="5">
        <v>384</v>
      </c>
      <c r="E13" s="5">
        <v>229</v>
      </c>
      <c r="F13" s="5">
        <v>18</v>
      </c>
      <c r="G13" s="5">
        <v>5</v>
      </c>
      <c r="H13" s="5">
        <v>9</v>
      </c>
      <c r="I13" s="5">
        <v>7</v>
      </c>
      <c r="J13" s="5">
        <v>106</v>
      </c>
      <c r="K13" s="5">
        <v>3</v>
      </c>
      <c r="L13" s="5">
        <v>377</v>
      </c>
      <c r="M13" s="5">
        <v>7</v>
      </c>
      <c r="N13" s="5">
        <v>296</v>
      </c>
    </row>
    <row r="14" spans="1:24" ht="17.25" thickBot="1">
      <c r="A14" s="3"/>
      <c r="B14" s="3" t="s">
        <v>14508</v>
      </c>
      <c r="C14" s="4">
        <v>2668</v>
      </c>
      <c r="D14" s="4">
        <v>1364</v>
      </c>
      <c r="E14" s="5">
        <v>854</v>
      </c>
      <c r="F14" s="5">
        <v>45</v>
      </c>
      <c r="G14" s="5">
        <v>30</v>
      </c>
      <c r="H14" s="5">
        <v>28</v>
      </c>
      <c r="I14" s="5">
        <v>9</v>
      </c>
      <c r="J14" s="5">
        <v>367</v>
      </c>
      <c r="K14" s="5">
        <v>9</v>
      </c>
      <c r="L14" s="4">
        <v>1342</v>
      </c>
      <c r="M14" s="5">
        <v>22</v>
      </c>
      <c r="N14" s="4">
        <v>1304</v>
      </c>
      <c r="U14" s="8"/>
      <c r="V14" s="8"/>
      <c r="W14" s="8"/>
      <c r="X14" s="8"/>
    </row>
    <row r="15" spans="1:24" ht="17.25" thickBot="1">
      <c r="A15" s="3"/>
      <c r="B15" s="3" t="s">
        <v>14507</v>
      </c>
      <c r="C15" s="5">
        <v>487</v>
      </c>
      <c r="D15" s="5">
        <v>273</v>
      </c>
      <c r="E15" s="5">
        <v>173</v>
      </c>
      <c r="F15" s="5">
        <v>6</v>
      </c>
      <c r="G15" s="5">
        <v>7</v>
      </c>
      <c r="H15" s="5">
        <v>6</v>
      </c>
      <c r="I15" s="5">
        <v>4</v>
      </c>
      <c r="J15" s="5">
        <v>73</v>
      </c>
      <c r="K15" s="5">
        <v>1</v>
      </c>
      <c r="L15" s="5">
        <v>270</v>
      </c>
      <c r="M15" s="5">
        <v>3</v>
      </c>
      <c r="N15" s="5">
        <v>214</v>
      </c>
      <c r="U15" s="8"/>
      <c r="V15" s="8"/>
      <c r="W15" s="8"/>
      <c r="X15" s="8"/>
    </row>
    <row r="16" spans="1:24" ht="17.25" thickBot="1">
      <c r="A16" s="3"/>
      <c r="B16" s="3" t="s">
        <v>14506</v>
      </c>
      <c r="C16" s="5">
        <v>487</v>
      </c>
      <c r="D16" s="5">
        <v>293</v>
      </c>
      <c r="E16" s="5">
        <v>165</v>
      </c>
      <c r="F16" s="5">
        <v>5</v>
      </c>
      <c r="G16" s="5">
        <v>5</v>
      </c>
      <c r="H16" s="5">
        <v>5</v>
      </c>
      <c r="I16" s="5">
        <v>12</v>
      </c>
      <c r="J16" s="5">
        <v>93</v>
      </c>
      <c r="K16" s="5">
        <v>1</v>
      </c>
      <c r="L16" s="5">
        <v>286</v>
      </c>
      <c r="M16" s="5">
        <v>7</v>
      </c>
      <c r="N16" s="5">
        <v>194</v>
      </c>
    </row>
    <row r="17" spans="1:14" ht="17.25" thickBot="1">
      <c r="A17" s="3"/>
      <c r="B17" s="3" t="s">
        <v>14505</v>
      </c>
      <c r="C17" s="5">
        <v>802</v>
      </c>
      <c r="D17" s="5">
        <v>482</v>
      </c>
      <c r="E17" s="5">
        <v>311</v>
      </c>
      <c r="F17" s="5">
        <v>7</v>
      </c>
      <c r="G17" s="5">
        <v>5</v>
      </c>
      <c r="H17" s="5">
        <v>12</v>
      </c>
      <c r="I17" s="5">
        <v>2</v>
      </c>
      <c r="J17" s="5">
        <v>135</v>
      </c>
      <c r="K17" s="5">
        <v>3</v>
      </c>
      <c r="L17" s="5">
        <v>475</v>
      </c>
      <c r="M17" s="5">
        <v>7</v>
      </c>
      <c r="N17" s="5">
        <v>320</v>
      </c>
    </row>
    <row r="18" spans="1:14" ht="17.25" thickBot="1">
      <c r="A18" s="3"/>
      <c r="B18" s="3" t="s">
        <v>14504</v>
      </c>
      <c r="C18" s="4">
        <v>2540</v>
      </c>
      <c r="D18" s="5">
        <v>974</v>
      </c>
      <c r="E18" s="5">
        <v>585</v>
      </c>
      <c r="F18" s="5">
        <v>48</v>
      </c>
      <c r="G18" s="5">
        <v>36</v>
      </c>
      <c r="H18" s="5">
        <v>28</v>
      </c>
      <c r="I18" s="5">
        <v>4</v>
      </c>
      <c r="J18" s="5">
        <v>243</v>
      </c>
      <c r="K18" s="5">
        <v>15</v>
      </c>
      <c r="L18" s="5">
        <v>959</v>
      </c>
      <c r="M18" s="5">
        <v>15</v>
      </c>
      <c r="N18" s="4">
        <v>1566</v>
      </c>
    </row>
    <row r="19" spans="1:14" ht="17.25" thickBot="1">
      <c r="A19" s="3"/>
      <c r="B19" s="3" t="s">
        <v>14503</v>
      </c>
      <c r="C19" s="4">
        <v>3812</v>
      </c>
      <c r="D19" s="4">
        <v>1817</v>
      </c>
      <c r="E19" s="4">
        <v>1184</v>
      </c>
      <c r="F19" s="5">
        <v>66</v>
      </c>
      <c r="G19" s="5">
        <v>55</v>
      </c>
      <c r="H19" s="5">
        <v>48</v>
      </c>
      <c r="I19" s="5">
        <v>8</v>
      </c>
      <c r="J19" s="5">
        <v>429</v>
      </c>
      <c r="K19" s="5">
        <v>9</v>
      </c>
      <c r="L19" s="4">
        <v>1799</v>
      </c>
      <c r="M19" s="5">
        <v>18</v>
      </c>
      <c r="N19" s="4">
        <v>1995</v>
      </c>
    </row>
    <row r="20" spans="1:14" ht="23.25" thickBot="1">
      <c r="A20" s="3"/>
      <c r="B20" s="3" t="s">
        <v>14502</v>
      </c>
      <c r="C20" s="4">
        <v>1670</v>
      </c>
      <c r="D20" s="5">
        <v>812</v>
      </c>
      <c r="E20" s="5">
        <v>500</v>
      </c>
      <c r="F20" s="5">
        <v>34</v>
      </c>
      <c r="G20" s="5">
        <v>17</v>
      </c>
      <c r="H20" s="5">
        <v>19</v>
      </c>
      <c r="I20" s="5">
        <v>7</v>
      </c>
      <c r="J20" s="5">
        <v>218</v>
      </c>
      <c r="K20" s="5">
        <v>2</v>
      </c>
      <c r="L20" s="5">
        <v>797</v>
      </c>
      <c r="M20" s="5">
        <v>15</v>
      </c>
      <c r="N20" s="5">
        <v>858</v>
      </c>
    </row>
    <row r="21" spans="1:14" ht="23.25" thickBot="1">
      <c r="A21" s="3"/>
      <c r="B21" s="3" t="s">
        <v>14501</v>
      </c>
      <c r="C21" s="4">
        <v>2587</v>
      </c>
      <c r="D21" s="4">
        <v>1316</v>
      </c>
      <c r="E21" s="5">
        <v>722</v>
      </c>
      <c r="F21" s="5">
        <v>52</v>
      </c>
      <c r="G21" s="5">
        <v>32</v>
      </c>
      <c r="H21" s="5">
        <v>29</v>
      </c>
      <c r="I21" s="5">
        <v>7</v>
      </c>
      <c r="J21" s="5">
        <v>449</v>
      </c>
      <c r="K21" s="5">
        <v>11</v>
      </c>
      <c r="L21" s="4">
        <v>1302</v>
      </c>
      <c r="M21" s="5">
        <v>14</v>
      </c>
      <c r="N21" s="4">
        <v>1271</v>
      </c>
    </row>
    <row r="22" spans="1:14" ht="23.25" thickBot="1">
      <c r="A22" s="3"/>
      <c r="B22" s="3" t="s">
        <v>14500</v>
      </c>
      <c r="C22" s="4">
        <v>3241</v>
      </c>
      <c r="D22" s="4">
        <v>1774</v>
      </c>
      <c r="E22" s="5">
        <v>967</v>
      </c>
      <c r="F22" s="5">
        <v>55</v>
      </c>
      <c r="G22" s="5">
        <v>59</v>
      </c>
      <c r="H22" s="5">
        <v>62</v>
      </c>
      <c r="I22" s="5">
        <v>6</v>
      </c>
      <c r="J22" s="5">
        <v>587</v>
      </c>
      <c r="K22" s="5">
        <v>22</v>
      </c>
      <c r="L22" s="4">
        <v>1758</v>
      </c>
      <c r="M22" s="5">
        <v>16</v>
      </c>
      <c r="N22" s="4">
        <v>1467</v>
      </c>
    </row>
    <row r="23" spans="1:14" ht="23.25" thickBot="1">
      <c r="A23" s="3"/>
      <c r="B23" s="3" t="s">
        <v>14499</v>
      </c>
      <c r="C23" s="4">
        <v>2858</v>
      </c>
      <c r="D23" s="4">
        <v>1704</v>
      </c>
      <c r="E23" s="5">
        <v>984</v>
      </c>
      <c r="F23" s="5">
        <v>41</v>
      </c>
      <c r="G23" s="5">
        <v>41</v>
      </c>
      <c r="H23" s="5">
        <v>36</v>
      </c>
      <c r="I23" s="5">
        <v>1</v>
      </c>
      <c r="J23" s="5">
        <v>589</v>
      </c>
      <c r="K23" s="5">
        <v>6</v>
      </c>
      <c r="L23" s="4">
        <v>1698</v>
      </c>
      <c r="M23" s="5">
        <v>6</v>
      </c>
      <c r="N23" s="4">
        <v>1154</v>
      </c>
    </row>
    <row r="24" spans="1:14" ht="23.25" thickBot="1">
      <c r="A24" s="3"/>
      <c r="B24" s="3" t="s">
        <v>14498</v>
      </c>
      <c r="C24" s="4">
        <v>1529</v>
      </c>
      <c r="D24" s="5">
        <v>950</v>
      </c>
      <c r="E24" s="5">
        <v>530</v>
      </c>
      <c r="F24" s="5">
        <v>33</v>
      </c>
      <c r="G24" s="5">
        <v>18</v>
      </c>
      <c r="H24" s="5">
        <v>16</v>
      </c>
      <c r="I24" s="5">
        <v>3</v>
      </c>
      <c r="J24" s="5">
        <v>342</v>
      </c>
      <c r="K24" s="5">
        <v>5</v>
      </c>
      <c r="L24" s="5">
        <v>947</v>
      </c>
      <c r="M24" s="5">
        <v>3</v>
      </c>
      <c r="N24" s="5">
        <v>579</v>
      </c>
    </row>
    <row r="25" spans="1:14" ht="17.25" thickBot="1">
      <c r="A25" s="3" t="s">
        <v>14497</v>
      </c>
      <c r="B25" s="3" t="s">
        <v>36</v>
      </c>
      <c r="C25" s="4">
        <v>1869</v>
      </c>
      <c r="D25" s="4">
        <v>1304</v>
      </c>
      <c r="E25" s="5">
        <v>646</v>
      </c>
      <c r="F25" s="5">
        <v>31</v>
      </c>
      <c r="G25" s="5">
        <v>23</v>
      </c>
      <c r="H25" s="5">
        <v>19</v>
      </c>
      <c r="I25" s="5">
        <v>4</v>
      </c>
      <c r="J25" s="5">
        <v>549</v>
      </c>
      <c r="K25" s="5">
        <v>7</v>
      </c>
      <c r="L25" s="4">
        <v>1279</v>
      </c>
      <c r="M25" s="5">
        <v>25</v>
      </c>
      <c r="N25" s="5">
        <v>565</v>
      </c>
    </row>
    <row r="26" spans="1:14" ht="23.25" thickBot="1">
      <c r="A26" s="3"/>
      <c r="B26" s="3" t="s">
        <v>37</v>
      </c>
      <c r="C26" s="5">
        <v>617</v>
      </c>
      <c r="D26" s="5">
        <v>617</v>
      </c>
      <c r="E26" s="5">
        <v>289</v>
      </c>
      <c r="F26" s="5">
        <v>15</v>
      </c>
      <c r="G26" s="5">
        <v>14</v>
      </c>
      <c r="H26" s="5">
        <v>9</v>
      </c>
      <c r="I26" s="5">
        <v>1</v>
      </c>
      <c r="J26" s="5">
        <v>271</v>
      </c>
      <c r="K26" s="5">
        <v>1</v>
      </c>
      <c r="L26" s="5">
        <v>600</v>
      </c>
      <c r="M26" s="5">
        <v>17</v>
      </c>
      <c r="N26" s="5">
        <v>0</v>
      </c>
    </row>
    <row r="27" spans="1:14" ht="17.25" thickBot="1">
      <c r="A27" s="3"/>
      <c r="B27" s="3" t="s">
        <v>14496</v>
      </c>
      <c r="C27" s="5">
        <v>466</v>
      </c>
      <c r="D27" s="5">
        <v>257</v>
      </c>
      <c r="E27" s="5">
        <v>153</v>
      </c>
      <c r="F27" s="5">
        <v>5</v>
      </c>
      <c r="G27" s="5">
        <v>2</v>
      </c>
      <c r="H27" s="5">
        <v>4</v>
      </c>
      <c r="I27" s="5">
        <v>1</v>
      </c>
      <c r="J27" s="5">
        <v>90</v>
      </c>
      <c r="K27" s="5">
        <v>0</v>
      </c>
      <c r="L27" s="5">
        <v>255</v>
      </c>
      <c r="M27" s="5">
        <v>2</v>
      </c>
      <c r="N27" s="5">
        <v>209</v>
      </c>
    </row>
    <row r="28" spans="1:14" ht="17.25" thickBot="1">
      <c r="A28" s="3"/>
      <c r="B28" s="3" t="s">
        <v>14495</v>
      </c>
      <c r="C28" s="5">
        <v>786</v>
      </c>
      <c r="D28" s="5">
        <v>430</v>
      </c>
      <c r="E28" s="5">
        <v>204</v>
      </c>
      <c r="F28" s="5">
        <v>11</v>
      </c>
      <c r="G28" s="5">
        <v>7</v>
      </c>
      <c r="H28" s="5">
        <v>6</v>
      </c>
      <c r="I28" s="5">
        <v>2</v>
      </c>
      <c r="J28" s="5">
        <v>188</v>
      </c>
      <c r="K28" s="5">
        <v>6</v>
      </c>
      <c r="L28" s="5">
        <v>424</v>
      </c>
      <c r="M28" s="5">
        <v>6</v>
      </c>
      <c r="N28" s="5">
        <v>356</v>
      </c>
    </row>
    <row r="29" spans="1:14" ht="17.25" thickBot="1">
      <c r="A29" s="3" t="s">
        <v>14494</v>
      </c>
      <c r="B29" s="3" t="s">
        <v>36</v>
      </c>
      <c r="C29" s="4">
        <v>2800</v>
      </c>
      <c r="D29" s="4">
        <v>2007</v>
      </c>
      <c r="E29" s="5">
        <v>880</v>
      </c>
      <c r="F29" s="5">
        <v>50</v>
      </c>
      <c r="G29" s="5">
        <v>48</v>
      </c>
      <c r="H29" s="5">
        <v>23</v>
      </c>
      <c r="I29" s="5">
        <v>17</v>
      </c>
      <c r="J29" s="5">
        <v>932</v>
      </c>
      <c r="K29" s="5">
        <v>17</v>
      </c>
      <c r="L29" s="4">
        <v>1967</v>
      </c>
      <c r="M29" s="5">
        <v>40</v>
      </c>
      <c r="N29" s="5">
        <v>793</v>
      </c>
    </row>
    <row r="30" spans="1:14" ht="23.25" thickBot="1">
      <c r="A30" s="3"/>
      <c r="B30" s="3" t="s">
        <v>37</v>
      </c>
      <c r="C30" s="4">
        <v>1073</v>
      </c>
      <c r="D30" s="4">
        <v>1073</v>
      </c>
      <c r="E30" s="5">
        <v>483</v>
      </c>
      <c r="F30" s="5">
        <v>16</v>
      </c>
      <c r="G30" s="5">
        <v>26</v>
      </c>
      <c r="H30" s="5">
        <v>16</v>
      </c>
      <c r="I30" s="5">
        <v>10</v>
      </c>
      <c r="J30" s="5">
        <v>499</v>
      </c>
      <c r="K30" s="5">
        <v>7</v>
      </c>
      <c r="L30" s="4">
        <v>1057</v>
      </c>
      <c r="M30" s="5">
        <v>16</v>
      </c>
      <c r="N30" s="5">
        <v>0</v>
      </c>
    </row>
    <row r="31" spans="1:14" ht="17.25" thickBot="1">
      <c r="A31" s="3"/>
      <c r="B31" s="3" t="s">
        <v>14493</v>
      </c>
      <c r="C31" s="5">
        <v>951</v>
      </c>
      <c r="D31" s="5">
        <v>499</v>
      </c>
      <c r="E31" s="5">
        <v>234</v>
      </c>
      <c r="F31" s="5">
        <v>16</v>
      </c>
      <c r="G31" s="5">
        <v>13</v>
      </c>
      <c r="H31" s="5">
        <v>6</v>
      </c>
      <c r="I31" s="5">
        <v>6</v>
      </c>
      <c r="J31" s="5">
        <v>204</v>
      </c>
      <c r="K31" s="5">
        <v>5</v>
      </c>
      <c r="L31" s="5">
        <v>484</v>
      </c>
      <c r="M31" s="5">
        <v>15</v>
      </c>
      <c r="N31" s="5">
        <v>452</v>
      </c>
    </row>
    <row r="32" spans="1:14" ht="17.25" thickBot="1">
      <c r="A32" s="3"/>
      <c r="B32" s="3" t="s">
        <v>14492</v>
      </c>
      <c r="C32" s="5">
        <v>776</v>
      </c>
      <c r="D32" s="5">
        <v>435</v>
      </c>
      <c r="E32" s="5">
        <v>163</v>
      </c>
      <c r="F32" s="5">
        <v>18</v>
      </c>
      <c r="G32" s="5">
        <v>9</v>
      </c>
      <c r="H32" s="5">
        <v>1</v>
      </c>
      <c r="I32" s="5">
        <v>1</v>
      </c>
      <c r="J32" s="5">
        <v>229</v>
      </c>
      <c r="K32" s="5">
        <v>5</v>
      </c>
      <c r="L32" s="5">
        <v>426</v>
      </c>
      <c r="M32" s="5">
        <v>9</v>
      </c>
      <c r="N32" s="5">
        <v>341</v>
      </c>
    </row>
    <row r="33" spans="1:14" ht="17.25" thickBot="1">
      <c r="A33" s="3" t="s">
        <v>14491</v>
      </c>
      <c r="B33" s="3" t="s">
        <v>36</v>
      </c>
      <c r="C33" s="4">
        <v>2651</v>
      </c>
      <c r="D33" s="4">
        <v>1835</v>
      </c>
      <c r="E33" s="5">
        <v>906</v>
      </c>
      <c r="F33" s="5">
        <v>40</v>
      </c>
      <c r="G33" s="5">
        <v>37</v>
      </c>
      <c r="H33" s="5">
        <v>26</v>
      </c>
      <c r="I33" s="5">
        <v>10</v>
      </c>
      <c r="J33" s="5">
        <v>771</v>
      </c>
      <c r="K33" s="5">
        <v>13</v>
      </c>
      <c r="L33" s="4">
        <v>1803</v>
      </c>
      <c r="M33" s="5">
        <v>32</v>
      </c>
      <c r="N33" s="5">
        <v>816</v>
      </c>
    </row>
    <row r="34" spans="1:14" ht="23.25" thickBot="1">
      <c r="A34" s="3"/>
      <c r="B34" s="3" t="s">
        <v>37</v>
      </c>
      <c r="C34" s="4">
        <v>1068</v>
      </c>
      <c r="D34" s="4">
        <v>1068</v>
      </c>
      <c r="E34" s="5">
        <v>526</v>
      </c>
      <c r="F34" s="5">
        <v>15</v>
      </c>
      <c r="G34" s="5">
        <v>18</v>
      </c>
      <c r="H34" s="5">
        <v>12</v>
      </c>
      <c r="I34" s="5">
        <v>4</v>
      </c>
      <c r="J34" s="5">
        <v>471</v>
      </c>
      <c r="K34" s="5">
        <v>5</v>
      </c>
      <c r="L34" s="4">
        <v>1051</v>
      </c>
      <c r="M34" s="5">
        <v>17</v>
      </c>
      <c r="N34" s="5">
        <v>0</v>
      </c>
    </row>
    <row r="35" spans="1:14" ht="23.25" thickBot="1">
      <c r="A35" s="3"/>
      <c r="B35" s="3" t="s">
        <v>14490</v>
      </c>
      <c r="C35" s="4">
        <v>1583</v>
      </c>
      <c r="D35" s="5">
        <v>767</v>
      </c>
      <c r="E35" s="5">
        <v>380</v>
      </c>
      <c r="F35" s="5">
        <v>25</v>
      </c>
      <c r="G35" s="5">
        <v>19</v>
      </c>
      <c r="H35" s="5">
        <v>14</v>
      </c>
      <c r="I35" s="5">
        <v>6</v>
      </c>
      <c r="J35" s="5">
        <v>300</v>
      </c>
      <c r="K35" s="5">
        <v>8</v>
      </c>
      <c r="L35" s="5">
        <v>752</v>
      </c>
      <c r="M35" s="5">
        <v>15</v>
      </c>
      <c r="N35" s="5">
        <v>816</v>
      </c>
    </row>
    <row r="36" spans="1:14" ht="17.25" thickBot="1">
      <c r="A36" s="3" t="s">
        <v>14489</v>
      </c>
      <c r="B36" s="3" t="s">
        <v>36</v>
      </c>
      <c r="C36" s="4">
        <v>2637</v>
      </c>
      <c r="D36" s="4">
        <v>1808</v>
      </c>
      <c r="E36" s="4">
        <v>1039</v>
      </c>
      <c r="F36" s="5">
        <v>42</v>
      </c>
      <c r="G36" s="5">
        <v>36</v>
      </c>
      <c r="H36" s="5">
        <v>29</v>
      </c>
      <c r="I36" s="5">
        <v>3</v>
      </c>
      <c r="J36" s="5">
        <v>593</v>
      </c>
      <c r="K36" s="5">
        <v>13</v>
      </c>
      <c r="L36" s="4">
        <v>1755</v>
      </c>
      <c r="M36" s="5">
        <v>53</v>
      </c>
      <c r="N36" s="5">
        <v>829</v>
      </c>
    </row>
    <row r="37" spans="1:14" ht="23.25" thickBot="1">
      <c r="A37" s="3"/>
      <c r="B37" s="3" t="s">
        <v>37</v>
      </c>
      <c r="C37" s="5">
        <v>986</v>
      </c>
      <c r="D37" s="5">
        <v>986</v>
      </c>
      <c r="E37" s="5">
        <v>571</v>
      </c>
      <c r="F37" s="5">
        <v>20</v>
      </c>
      <c r="G37" s="5">
        <v>20</v>
      </c>
      <c r="H37" s="5">
        <v>13</v>
      </c>
      <c r="I37" s="5">
        <v>0</v>
      </c>
      <c r="J37" s="5">
        <v>338</v>
      </c>
      <c r="K37" s="5">
        <v>3</v>
      </c>
      <c r="L37" s="5">
        <v>965</v>
      </c>
      <c r="M37" s="5">
        <v>21</v>
      </c>
      <c r="N37" s="5">
        <v>0</v>
      </c>
    </row>
    <row r="38" spans="1:14" ht="17.25" thickBot="1">
      <c r="A38" s="3"/>
      <c r="B38" s="3" t="s">
        <v>14488</v>
      </c>
      <c r="C38" s="4">
        <v>1039</v>
      </c>
      <c r="D38" s="5">
        <v>489</v>
      </c>
      <c r="E38" s="5">
        <v>281</v>
      </c>
      <c r="F38" s="5">
        <v>9</v>
      </c>
      <c r="G38" s="5">
        <v>11</v>
      </c>
      <c r="H38" s="5">
        <v>11</v>
      </c>
      <c r="I38" s="5">
        <v>3</v>
      </c>
      <c r="J38" s="5">
        <v>151</v>
      </c>
      <c r="K38" s="5">
        <v>4</v>
      </c>
      <c r="L38" s="5">
        <v>470</v>
      </c>
      <c r="M38" s="5">
        <v>19</v>
      </c>
      <c r="N38" s="5">
        <v>550</v>
      </c>
    </row>
    <row r="39" spans="1:14" ht="17.25" thickBot="1">
      <c r="A39" s="3"/>
      <c r="B39" s="3" t="s">
        <v>14487</v>
      </c>
      <c r="C39" s="5">
        <v>612</v>
      </c>
      <c r="D39" s="5">
        <v>333</v>
      </c>
      <c r="E39" s="5">
        <v>187</v>
      </c>
      <c r="F39" s="5">
        <v>13</v>
      </c>
      <c r="G39" s="5">
        <v>5</v>
      </c>
      <c r="H39" s="5">
        <v>5</v>
      </c>
      <c r="I39" s="5">
        <v>0</v>
      </c>
      <c r="J39" s="5">
        <v>104</v>
      </c>
      <c r="K39" s="5">
        <v>6</v>
      </c>
      <c r="L39" s="5">
        <v>320</v>
      </c>
      <c r="M39" s="5">
        <v>13</v>
      </c>
      <c r="N39" s="5">
        <v>279</v>
      </c>
    </row>
    <row r="40" spans="1:14" ht="17.25" thickBot="1">
      <c r="A40" s="3" t="s">
        <v>14486</v>
      </c>
      <c r="B40" s="3" t="s">
        <v>36</v>
      </c>
      <c r="C40" s="4">
        <v>2568</v>
      </c>
      <c r="D40" s="4">
        <v>1734</v>
      </c>
      <c r="E40" s="5">
        <v>897</v>
      </c>
      <c r="F40" s="5">
        <v>59</v>
      </c>
      <c r="G40" s="5">
        <v>26</v>
      </c>
      <c r="H40" s="5">
        <v>33</v>
      </c>
      <c r="I40" s="5">
        <v>4</v>
      </c>
      <c r="J40" s="5">
        <v>665</v>
      </c>
      <c r="K40" s="5">
        <v>15</v>
      </c>
      <c r="L40" s="4">
        <v>1699</v>
      </c>
      <c r="M40" s="5">
        <v>35</v>
      </c>
      <c r="N40" s="5">
        <v>834</v>
      </c>
    </row>
    <row r="41" spans="1:14" ht="23.25" thickBot="1">
      <c r="A41" s="3"/>
      <c r="B41" s="3" t="s">
        <v>37</v>
      </c>
      <c r="C41" s="5">
        <v>760</v>
      </c>
      <c r="D41" s="5">
        <v>760</v>
      </c>
      <c r="E41" s="5">
        <v>415</v>
      </c>
      <c r="F41" s="5">
        <v>23</v>
      </c>
      <c r="G41" s="5">
        <v>14</v>
      </c>
      <c r="H41" s="5">
        <v>9</v>
      </c>
      <c r="I41" s="5">
        <v>0</v>
      </c>
      <c r="J41" s="5">
        <v>280</v>
      </c>
      <c r="K41" s="5">
        <v>6</v>
      </c>
      <c r="L41" s="5">
        <v>747</v>
      </c>
      <c r="M41" s="5">
        <v>13</v>
      </c>
      <c r="N41" s="5">
        <v>0</v>
      </c>
    </row>
    <row r="42" spans="1:14" ht="17.25" thickBot="1">
      <c r="A42" s="3"/>
      <c r="B42" s="3" t="s">
        <v>14485</v>
      </c>
      <c r="C42" s="5">
        <v>907</v>
      </c>
      <c r="D42" s="5">
        <v>426</v>
      </c>
      <c r="E42" s="5">
        <v>225</v>
      </c>
      <c r="F42" s="5">
        <v>16</v>
      </c>
      <c r="G42" s="5">
        <v>8</v>
      </c>
      <c r="H42" s="5">
        <v>10</v>
      </c>
      <c r="I42" s="5">
        <v>2</v>
      </c>
      <c r="J42" s="5">
        <v>151</v>
      </c>
      <c r="K42" s="5">
        <v>2</v>
      </c>
      <c r="L42" s="5">
        <v>414</v>
      </c>
      <c r="M42" s="5">
        <v>12</v>
      </c>
      <c r="N42" s="5">
        <v>481</v>
      </c>
    </row>
    <row r="43" spans="1:14" ht="17.25" thickBot="1">
      <c r="A43" s="3"/>
      <c r="B43" s="3" t="s">
        <v>14484</v>
      </c>
      <c r="C43" s="5">
        <v>440</v>
      </c>
      <c r="D43" s="5">
        <v>264</v>
      </c>
      <c r="E43" s="5">
        <v>144</v>
      </c>
      <c r="F43" s="5">
        <v>9</v>
      </c>
      <c r="G43" s="5">
        <v>2</v>
      </c>
      <c r="H43" s="5">
        <v>7</v>
      </c>
      <c r="I43" s="5">
        <v>1</v>
      </c>
      <c r="J43" s="5">
        <v>92</v>
      </c>
      <c r="K43" s="5">
        <v>4</v>
      </c>
      <c r="L43" s="5">
        <v>259</v>
      </c>
      <c r="M43" s="5">
        <v>5</v>
      </c>
      <c r="N43" s="5">
        <v>176</v>
      </c>
    </row>
    <row r="44" spans="1:14" ht="17.25" thickBot="1">
      <c r="A44" s="3"/>
      <c r="B44" s="3" t="s">
        <v>14483</v>
      </c>
      <c r="C44" s="5">
        <v>461</v>
      </c>
      <c r="D44" s="5">
        <v>284</v>
      </c>
      <c r="E44" s="5">
        <v>113</v>
      </c>
      <c r="F44" s="5">
        <v>11</v>
      </c>
      <c r="G44" s="5">
        <v>2</v>
      </c>
      <c r="H44" s="5">
        <v>7</v>
      </c>
      <c r="I44" s="5">
        <v>1</v>
      </c>
      <c r="J44" s="5">
        <v>142</v>
      </c>
      <c r="K44" s="5">
        <v>3</v>
      </c>
      <c r="L44" s="5">
        <v>279</v>
      </c>
      <c r="M44" s="5">
        <v>5</v>
      </c>
      <c r="N44" s="5">
        <v>177</v>
      </c>
    </row>
    <row r="45" spans="1:14" ht="17.25" thickBot="1">
      <c r="A45" s="3" t="s">
        <v>14482</v>
      </c>
      <c r="B45" s="3" t="s">
        <v>36</v>
      </c>
      <c r="C45" s="4">
        <v>1539</v>
      </c>
      <c r="D45" s="4">
        <v>1066</v>
      </c>
      <c r="E45" s="5">
        <v>583</v>
      </c>
      <c r="F45" s="5">
        <v>62</v>
      </c>
      <c r="G45" s="5">
        <v>21</v>
      </c>
      <c r="H45" s="5">
        <v>24</v>
      </c>
      <c r="I45" s="5">
        <v>7</v>
      </c>
      <c r="J45" s="5">
        <v>328</v>
      </c>
      <c r="K45" s="5">
        <v>11</v>
      </c>
      <c r="L45" s="4">
        <v>1036</v>
      </c>
      <c r="M45" s="5">
        <v>30</v>
      </c>
      <c r="N45" s="5">
        <v>473</v>
      </c>
    </row>
    <row r="46" spans="1:14" ht="23.25" thickBot="1">
      <c r="A46" s="3"/>
      <c r="B46" s="3" t="s">
        <v>37</v>
      </c>
      <c r="C46" s="5">
        <v>481</v>
      </c>
      <c r="D46" s="5">
        <v>481</v>
      </c>
      <c r="E46" s="5">
        <v>262</v>
      </c>
      <c r="F46" s="5">
        <v>18</v>
      </c>
      <c r="G46" s="5">
        <v>8</v>
      </c>
      <c r="H46" s="5">
        <v>10</v>
      </c>
      <c r="I46" s="5">
        <v>3</v>
      </c>
      <c r="J46" s="5">
        <v>160</v>
      </c>
      <c r="K46" s="5">
        <v>5</v>
      </c>
      <c r="L46" s="5">
        <v>466</v>
      </c>
      <c r="M46" s="5">
        <v>15</v>
      </c>
      <c r="N46" s="5">
        <v>0</v>
      </c>
    </row>
    <row r="47" spans="1:14" ht="17.25" thickBot="1">
      <c r="A47" s="3"/>
      <c r="B47" s="3" t="s">
        <v>14481</v>
      </c>
      <c r="C47" s="5">
        <v>534</v>
      </c>
      <c r="D47" s="5">
        <v>330</v>
      </c>
      <c r="E47" s="5">
        <v>187</v>
      </c>
      <c r="F47" s="5">
        <v>22</v>
      </c>
      <c r="G47" s="5">
        <v>4</v>
      </c>
      <c r="H47" s="5">
        <v>6</v>
      </c>
      <c r="I47" s="5">
        <v>2</v>
      </c>
      <c r="J47" s="5">
        <v>100</v>
      </c>
      <c r="K47" s="5">
        <v>3</v>
      </c>
      <c r="L47" s="5">
        <v>324</v>
      </c>
      <c r="M47" s="5">
        <v>6</v>
      </c>
      <c r="N47" s="5">
        <v>204</v>
      </c>
    </row>
    <row r="48" spans="1:14" ht="17.25" thickBot="1">
      <c r="A48" s="3"/>
      <c r="B48" s="3" t="s">
        <v>14480</v>
      </c>
      <c r="C48" s="5">
        <v>524</v>
      </c>
      <c r="D48" s="5">
        <v>255</v>
      </c>
      <c r="E48" s="5">
        <v>134</v>
      </c>
      <c r="F48" s="5">
        <v>22</v>
      </c>
      <c r="G48" s="5">
        <v>9</v>
      </c>
      <c r="H48" s="5">
        <v>8</v>
      </c>
      <c r="I48" s="5">
        <v>2</v>
      </c>
      <c r="J48" s="5">
        <v>68</v>
      </c>
      <c r="K48" s="5">
        <v>3</v>
      </c>
      <c r="L48" s="5">
        <v>246</v>
      </c>
      <c r="M48" s="5">
        <v>9</v>
      </c>
      <c r="N48" s="5">
        <v>269</v>
      </c>
    </row>
    <row r="49" spans="1:14" ht="17.25" thickBot="1">
      <c r="A49" s="3" t="s">
        <v>14479</v>
      </c>
      <c r="B49" s="3" t="s">
        <v>36</v>
      </c>
      <c r="C49" s="4">
        <v>1825</v>
      </c>
      <c r="D49" s="4">
        <v>1313</v>
      </c>
      <c r="E49" s="5">
        <v>885</v>
      </c>
      <c r="F49" s="5">
        <v>21</v>
      </c>
      <c r="G49" s="5">
        <v>18</v>
      </c>
      <c r="H49" s="5">
        <v>24</v>
      </c>
      <c r="I49" s="5">
        <v>6</v>
      </c>
      <c r="J49" s="5">
        <v>341</v>
      </c>
      <c r="K49" s="5">
        <v>5</v>
      </c>
      <c r="L49" s="4">
        <v>1300</v>
      </c>
      <c r="M49" s="5">
        <v>13</v>
      </c>
      <c r="N49" s="5">
        <v>512</v>
      </c>
    </row>
    <row r="50" spans="1:14" ht="23.25" thickBot="1">
      <c r="A50" s="3"/>
      <c r="B50" s="3" t="s">
        <v>37</v>
      </c>
      <c r="C50" s="5">
        <v>744</v>
      </c>
      <c r="D50" s="5">
        <v>744</v>
      </c>
      <c r="E50" s="5">
        <v>494</v>
      </c>
      <c r="F50" s="5">
        <v>6</v>
      </c>
      <c r="G50" s="5">
        <v>11</v>
      </c>
      <c r="H50" s="5">
        <v>19</v>
      </c>
      <c r="I50" s="5">
        <v>2</v>
      </c>
      <c r="J50" s="5">
        <v>205</v>
      </c>
      <c r="K50" s="5">
        <v>3</v>
      </c>
      <c r="L50" s="5">
        <v>740</v>
      </c>
      <c r="M50" s="5">
        <v>4</v>
      </c>
      <c r="N50" s="5">
        <v>0</v>
      </c>
    </row>
    <row r="51" spans="1:14" ht="17.25" thickBot="1">
      <c r="A51" s="3"/>
      <c r="B51" s="3" t="s">
        <v>14478</v>
      </c>
      <c r="C51" s="5">
        <v>579</v>
      </c>
      <c r="D51" s="5">
        <v>346</v>
      </c>
      <c r="E51" s="5">
        <v>259</v>
      </c>
      <c r="F51" s="5">
        <v>3</v>
      </c>
      <c r="G51" s="5">
        <v>4</v>
      </c>
      <c r="H51" s="5">
        <v>1</v>
      </c>
      <c r="I51" s="5">
        <v>3</v>
      </c>
      <c r="J51" s="5">
        <v>70</v>
      </c>
      <c r="K51" s="5">
        <v>1</v>
      </c>
      <c r="L51" s="5">
        <v>341</v>
      </c>
      <c r="M51" s="5">
        <v>5</v>
      </c>
      <c r="N51" s="5">
        <v>233</v>
      </c>
    </row>
    <row r="52" spans="1:14" ht="17.25" thickBot="1">
      <c r="A52" s="3"/>
      <c r="B52" s="3" t="s">
        <v>14477</v>
      </c>
      <c r="C52" s="5">
        <v>502</v>
      </c>
      <c r="D52" s="5">
        <v>223</v>
      </c>
      <c r="E52" s="5">
        <v>132</v>
      </c>
      <c r="F52" s="5">
        <v>12</v>
      </c>
      <c r="G52" s="5">
        <v>3</v>
      </c>
      <c r="H52" s="5">
        <v>4</v>
      </c>
      <c r="I52" s="5">
        <v>1</v>
      </c>
      <c r="J52" s="5">
        <v>66</v>
      </c>
      <c r="K52" s="5">
        <v>1</v>
      </c>
      <c r="L52" s="5">
        <v>219</v>
      </c>
      <c r="M52" s="5">
        <v>4</v>
      </c>
      <c r="N52" s="5">
        <v>279</v>
      </c>
    </row>
    <row r="53" spans="1:14" ht="17.25" thickBot="1">
      <c r="A53" s="3" t="s">
        <v>14476</v>
      </c>
      <c r="B53" s="3" t="s">
        <v>36</v>
      </c>
      <c r="C53" s="4">
        <v>42790</v>
      </c>
      <c r="D53" s="4">
        <v>26551</v>
      </c>
      <c r="E53" s="4">
        <v>15948</v>
      </c>
      <c r="F53" s="4">
        <v>1232</v>
      </c>
      <c r="G53" s="5">
        <v>799</v>
      </c>
      <c r="H53" s="5">
        <v>771</v>
      </c>
      <c r="I53" s="5">
        <v>82</v>
      </c>
      <c r="J53" s="4">
        <v>7368</v>
      </c>
      <c r="K53" s="5">
        <v>156</v>
      </c>
      <c r="L53" s="4">
        <v>26356</v>
      </c>
      <c r="M53" s="5">
        <v>195</v>
      </c>
      <c r="N53" s="4">
        <v>16239</v>
      </c>
    </row>
    <row r="54" spans="1:14" ht="23.25" thickBot="1">
      <c r="A54" s="3"/>
      <c r="B54" s="3" t="s">
        <v>37</v>
      </c>
      <c r="C54" s="4">
        <v>10909</v>
      </c>
      <c r="D54" s="4">
        <v>10908</v>
      </c>
      <c r="E54" s="4">
        <v>6941</v>
      </c>
      <c r="F54" s="5">
        <v>361</v>
      </c>
      <c r="G54" s="5">
        <v>258</v>
      </c>
      <c r="H54" s="5">
        <v>259</v>
      </c>
      <c r="I54" s="5">
        <v>29</v>
      </c>
      <c r="J54" s="4">
        <v>2952</v>
      </c>
      <c r="K54" s="5">
        <v>50</v>
      </c>
      <c r="L54" s="4">
        <v>10850</v>
      </c>
      <c r="M54" s="5">
        <v>58</v>
      </c>
      <c r="N54" s="5">
        <v>1</v>
      </c>
    </row>
    <row r="55" spans="1:14" ht="17.25" thickBot="1">
      <c r="A55" s="3"/>
      <c r="B55" s="3" t="s">
        <v>14475</v>
      </c>
      <c r="C55" s="4">
        <v>2983</v>
      </c>
      <c r="D55" s="4">
        <v>1470</v>
      </c>
      <c r="E55" s="5">
        <v>805</v>
      </c>
      <c r="F55" s="5">
        <v>78</v>
      </c>
      <c r="G55" s="5">
        <v>45</v>
      </c>
      <c r="H55" s="5">
        <v>45</v>
      </c>
      <c r="I55" s="5">
        <v>7</v>
      </c>
      <c r="J55" s="5">
        <v>463</v>
      </c>
      <c r="K55" s="5">
        <v>10</v>
      </c>
      <c r="L55" s="4">
        <v>1453</v>
      </c>
      <c r="M55" s="5">
        <v>17</v>
      </c>
      <c r="N55" s="4">
        <v>1513</v>
      </c>
    </row>
    <row r="56" spans="1:14" ht="17.25" thickBot="1">
      <c r="A56" s="3"/>
      <c r="B56" s="3" t="s">
        <v>14474</v>
      </c>
      <c r="C56" s="4">
        <v>3202</v>
      </c>
      <c r="D56" s="4">
        <v>1391</v>
      </c>
      <c r="E56" s="5">
        <v>807</v>
      </c>
      <c r="F56" s="5">
        <v>80</v>
      </c>
      <c r="G56" s="5">
        <v>27</v>
      </c>
      <c r="H56" s="5">
        <v>55</v>
      </c>
      <c r="I56" s="5">
        <v>8</v>
      </c>
      <c r="J56" s="5">
        <v>395</v>
      </c>
      <c r="K56" s="5">
        <v>8</v>
      </c>
      <c r="L56" s="4">
        <v>1380</v>
      </c>
      <c r="M56" s="5">
        <v>11</v>
      </c>
      <c r="N56" s="4">
        <v>1811</v>
      </c>
    </row>
    <row r="57" spans="1:14" ht="17.25" thickBot="1">
      <c r="A57" s="3"/>
      <c r="B57" s="3" t="s">
        <v>14473</v>
      </c>
      <c r="C57" s="4">
        <v>3798</v>
      </c>
      <c r="D57" s="4">
        <v>1793</v>
      </c>
      <c r="E57" s="4">
        <v>1043</v>
      </c>
      <c r="F57" s="5">
        <v>94</v>
      </c>
      <c r="G57" s="5">
        <v>59</v>
      </c>
      <c r="H57" s="5">
        <v>56</v>
      </c>
      <c r="I57" s="5">
        <v>3</v>
      </c>
      <c r="J57" s="5">
        <v>517</v>
      </c>
      <c r="K57" s="5">
        <v>6</v>
      </c>
      <c r="L57" s="4">
        <v>1778</v>
      </c>
      <c r="M57" s="5">
        <v>15</v>
      </c>
      <c r="N57" s="4">
        <v>2005</v>
      </c>
    </row>
    <row r="58" spans="1:14" ht="17.25" thickBot="1">
      <c r="A58" s="3"/>
      <c r="B58" s="3" t="s">
        <v>14472</v>
      </c>
      <c r="C58" s="4">
        <v>3718</v>
      </c>
      <c r="D58" s="4">
        <v>1881</v>
      </c>
      <c r="E58" s="4">
        <v>1110</v>
      </c>
      <c r="F58" s="5">
        <v>134</v>
      </c>
      <c r="G58" s="5">
        <v>51</v>
      </c>
      <c r="H58" s="5">
        <v>57</v>
      </c>
      <c r="I58" s="5">
        <v>3</v>
      </c>
      <c r="J58" s="5">
        <v>496</v>
      </c>
      <c r="K58" s="5">
        <v>8</v>
      </c>
      <c r="L58" s="4">
        <v>1859</v>
      </c>
      <c r="M58" s="5">
        <v>22</v>
      </c>
      <c r="N58" s="4">
        <v>1837</v>
      </c>
    </row>
    <row r="59" spans="1:14" ht="17.25" thickBot="1">
      <c r="A59" s="3"/>
      <c r="B59" s="3" t="s">
        <v>14471</v>
      </c>
      <c r="C59" s="4">
        <v>4250</v>
      </c>
      <c r="D59" s="4">
        <v>1909</v>
      </c>
      <c r="E59" s="4">
        <v>1098</v>
      </c>
      <c r="F59" s="5">
        <v>92</v>
      </c>
      <c r="G59" s="5">
        <v>64</v>
      </c>
      <c r="H59" s="5">
        <v>58</v>
      </c>
      <c r="I59" s="5">
        <v>7</v>
      </c>
      <c r="J59" s="5">
        <v>559</v>
      </c>
      <c r="K59" s="5">
        <v>14</v>
      </c>
      <c r="L59" s="4">
        <v>1892</v>
      </c>
      <c r="M59" s="5">
        <v>17</v>
      </c>
      <c r="N59" s="4">
        <v>2341</v>
      </c>
    </row>
    <row r="60" spans="1:14" ht="17.25" thickBot="1">
      <c r="A60" s="3"/>
      <c r="B60" s="3" t="s">
        <v>14470</v>
      </c>
      <c r="C60" s="4">
        <v>3480</v>
      </c>
      <c r="D60" s="4">
        <v>1753</v>
      </c>
      <c r="E60" s="4">
        <v>1023</v>
      </c>
      <c r="F60" s="5">
        <v>101</v>
      </c>
      <c r="G60" s="5">
        <v>82</v>
      </c>
      <c r="H60" s="5">
        <v>67</v>
      </c>
      <c r="I60" s="5">
        <v>8</v>
      </c>
      <c r="J60" s="5">
        <v>437</v>
      </c>
      <c r="K60" s="5">
        <v>16</v>
      </c>
      <c r="L60" s="4">
        <v>1734</v>
      </c>
      <c r="M60" s="5">
        <v>19</v>
      </c>
      <c r="N60" s="4">
        <v>1727</v>
      </c>
    </row>
    <row r="61" spans="1:14" ht="17.25" thickBot="1">
      <c r="A61" s="3"/>
      <c r="B61" s="3" t="s">
        <v>14469</v>
      </c>
      <c r="C61" s="4">
        <v>3525</v>
      </c>
      <c r="D61" s="4">
        <v>1989</v>
      </c>
      <c r="E61" s="4">
        <v>1166</v>
      </c>
      <c r="F61" s="5">
        <v>100</v>
      </c>
      <c r="G61" s="5">
        <v>85</v>
      </c>
      <c r="H61" s="5">
        <v>60</v>
      </c>
      <c r="I61" s="5">
        <v>3</v>
      </c>
      <c r="J61" s="5">
        <v>542</v>
      </c>
      <c r="K61" s="5">
        <v>17</v>
      </c>
      <c r="L61" s="4">
        <v>1973</v>
      </c>
      <c r="M61" s="5">
        <v>16</v>
      </c>
      <c r="N61" s="4">
        <v>1536</v>
      </c>
    </row>
    <row r="62" spans="1:14" ht="17.25" thickBot="1">
      <c r="A62" s="3"/>
      <c r="B62" s="3" t="s">
        <v>14468</v>
      </c>
      <c r="C62" s="4">
        <v>3142</v>
      </c>
      <c r="D62" s="4">
        <v>1839</v>
      </c>
      <c r="E62" s="4">
        <v>1079</v>
      </c>
      <c r="F62" s="5">
        <v>85</v>
      </c>
      <c r="G62" s="5">
        <v>65</v>
      </c>
      <c r="H62" s="5">
        <v>58</v>
      </c>
      <c r="I62" s="5">
        <v>6</v>
      </c>
      <c r="J62" s="5">
        <v>527</v>
      </c>
      <c r="K62" s="5">
        <v>11</v>
      </c>
      <c r="L62" s="4">
        <v>1831</v>
      </c>
      <c r="M62" s="5">
        <v>8</v>
      </c>
      <c r="N62" s="4">
        <v>1303</v>
      </c>
    </row>
    <row r="63" spans="1:14" ht="17.25" thickBot="1">
      <c r="A63" s="3"/>
      <c r="B63" s="3" t="s">
        <v>14467</v>
      </c>
      <c r="C63" s="4">
        <v>3783</v>
      </c>
      <c r="D63" s="4">
        <v>1618</v>
      </c>
      <c r="E63" s="5">
        <v>876</v>
      </c>
      <c r="F63" s="5">
        <v>107</v>
      </c>
      <c r="G63" s="5">
        <v>63</v>
      </c>
      <c r="H63" s="5">
        <v>56</v>
      </c>
      <c r="I63" s="5">
        <v>8</v>
      </c>
      <c r="J63" s="5">
        <v>480</v>
      </c>
      <c r="K63" s="5">
        <v>16</v>
      </c>
      <c r="L63" s="4">
        <v>1606</v>
      </c>
      <c r="M63" s="5">
        <v>12</v>
      </c>
      <c r="N63" s="4">
        <v>2165</v>
      </c>
    </row>
    <row r="64" spans="1:14" ht="17.25" thickBot="1">
      <c r="A64" s="3" t="s">
        <v>14466</v>
      </c>
      <c r="B64" s="3" t="s">
        <v>36</v>
      </c>
      <c r="C64" s="4">
        <v>10019</v>
      </c>
      <c r="D64" s="4">
        <v>6046</v>
      </c>
      <c r="E64" s="4">
        <v>3416</v>
      </c>
      <c r="F64" s="5">
        <v>297</v>
      </c>
      <c r="G64" s="5">
        <v>181</v>
      </c>
      <c r="H64" s="5">
        <v>185</v>
      </c>
      <c r="I64" s="5">
        <v>24</v>
      </c>
      <c r="J64" s="4">
        <v>1857</v>
      </c>
      <c r="K64" s="5">
        <v>30</v>
      </c>
      <c r="L64" s="4">
        <v>5990</v>
      </c>
      <c r="M64" s="5">
        <v>56</v>
      </c>
      <c r="N64" s="4">
        <v>3973</v>
      </c>
    </row>
    <row r="65" spans="1:14" ht="23.25" thickBot="1">
      <c r="A65" s="3"/>
      <c r="B65" s="3" t="s">
        <v>37</v>
      </c>
      <c r="C65" s="4">
        <v>2938</v>
      </c>
      <c r="D65" s="4">
        <v>2938</v>
      </c>
      <c r="E65" s="4">
        <v>1729</v>
      </c>
      <c r="F65" s="5">
        <v>107</v>
      </c>
      <c r="G65" s="5">
        <v>90</v>
      </c>
      <c r="H65" s="5">
        <v>75</v>
      </c>
      <c r="I65" s="5">
        <v>7</v>
      </c>
      <c r="J65" s="5">
        <v>899</v>
      </c>
      <c r="K65" s="5">
        <v>14</v>
      </c>
      <c r="L65" s="4">
        <v>2921</v>
      </c>
      <c r="M65" s="5">
        <v>17</v>
      </c>
      <c r="N65" s="5">
        <v>0</v>
      </c>
    </row>
    <row r="66" spans="1:14" ht="17.25" thickBot="1">
      <c r="A66" s="3"/>
      <c r="B66" s="3" t="s">
        <v>14465</v>
      </c>
      <c r="C66" s="4">
        <v>2414</v>
      </c>
      <c r="D66" s="5">
        <v>940</v>
      </c>
      <c r="E66" s="5">
        <v>507</v>
      </c>
      <c r="F66" s="5">
        <v>52</v>
      </c>
      <c r="G66" s="5">
        <v>26</v>
      </c>
      <c r="H66" s="5">
        <v>35</v>
      </c>
      <c r="I66" s="5">
        <v>9</v>
      </c>
      <c r="J66" s="5">
        <v>292</v>
      </c>
      <c r="K66" s="5">
        <v>2</v>
      </c>
      <c r="L66" s="5">
        <v>923</v>
      </c>
      <c r="M66" s="5">
        <v>17</v>
      </c>
      <c r="N66" s="4">
        <v>1474</v>
      </c>
    </row>
    <row r="67" spans="1:14" ht="17.25" thickBot="1">
      <c r="A67" s="3"/>
      <c r="B67" s="3" t="s">
        <v>14464</v>
      </c>
      <c r="C67" s="4">
        <v>1771</v>
      </c>
      <c r="D67" s="5">
        <v>851</v>
      </c>
      <c r="E67" s="5">
        <v>476</v>
      </c>
      <c r="F67" s="5">
        <v>50</v>
      </c>
      <c r="G67" s="5">
        <v>22</v>
      </c>
      <c r="H67" s="5">
        <v>27</v>
      </c>
      <c r="I67" s="5">
        <v>4</v>
      </c>
      <c r="J67" s="5">
        <v>255</v>
      </c>
      <c r="K67" s="5">
        <v>5</v>
      </c>
      <c r="L67" s="5">
        <v>839</v>
      </c>
      <c r="M67" s="5">
        <v>12</v>
      </c>
      <c r="N67" s="5">
        <v>920</v>
      </c>
    </row>
    <row r="68" spans="1:14" ht="17.25" thickBot="1">
      <c r="A68" s="3"/>
      <c r="B68" s="3" t="s">
        <v>14463</v>
      </c>
      <c r="C68" s="4">
        <v>2896</v>
      </c>
      <c r="D68" s="4">
        <v>1317</v>
      </c>
      <c r="E68" s="5">
        <v>704</v>
      </c>
      <c r="F68" s="5">
        <v>88</v>
      </c>
      <c r="G68" s="5">
        <v>43</v>
      </c>
      <c r="H68" s="5">
        <v>48</v>
      </c>
      <c r="I68" s="5">
        <v>4</v>
      </c>
      <c r="J68" s="5">
        <v>411</v>
      </c>
      <c r="K68" s="5">
        <v>9</v>
      </c>
      <c r="L68" s="4">
        <v>1307</v>
      </c>
      <c r="M68" s="5">
        <v>10</v>
      </c>
      <c r="N68" s="4">
        <v>1579</v>
      </c>
    </row>
    <row r="69" spans="1:14" ht="17.25" thickBot="1">
      <c r="A69" s="3" t="s">
        <v>14462</v>
      </c>
      <c r="B69" s="3" t="s">
        <v>36</v>
      </c>
      <c r="C69" s="4">
        <v>1918</v>
      </c>
      <c r="D69" s="4">
        <v>1349</v>
      </c>
      <c r="E69" s="5">
        <v>918</v>
      </c>
      <c r="F69" s="5">
        <v>28</v>
      </c>
      <c r="G69" s="5">
        <v>24</v>
      </c>
      <c r="H69" s="5">
        <v>35</v>
      </c>
      <c r="I69" s="5">
        <v>6</v>
      </c>
      <c r="J69" s="5">
        <v>310</v>
      </c>
      <c r="K69" s="5">
        <v>5</v>
      </c>
      <c r="L69" s="4">
        <v>1326</v>
      </c>
      <c r="M69" s="5">
        <v>23</v>
      </c>
      <c r="N69" s="5">
        <v>569</v>
      </c>
    </row>
    <row r="70" spans="1:14" ht="23.25" thickBot="1">
      <c r="A70" s="3"/>
      <c r="B70" s="3" t="s">
        <v>37</v>
      </c>
      <c r="C70" s="5">
        <v>864</v>
      </c>
      <c r="D70" s="5">
        <v>864</v>
      </c>
      <c r="E70" s="5">
        <v>590</v>
      </c>
      <c r="F70" s="5">
        <v>15</v>
      </c>
      <c r="G70" s="5">
        <v>13</v>
      </c>
      <c r="H70" s="5">
        <v>22</v>
      </c>
      <c r="I70" s="5">
        <v>3</v>
      </c>
      <c r="J70" s="5">
        <v>203</v>
      </c>
      <c r="K70" s="5">
        <v>2</v>
      </c>
      <c r="L70" s="5">
        <v>848</v>
      </c>
      <c r="M70" s="5">
        <v>16</v>
      </c>
      <c r="N70" s="5">
        <v>0</v>
      </c>
    </row>
    <row r="71" spans="1:14" ht="23.25" thickBot="1">
      <c r="A71" s="3"/>
      <c r="B71" s="3" t="s">
        <v>14461</v>
      </c>
      <c r="C71" s="4">
        <v>1054</v>
      </c>
      <c r="D71" s="5">
        <v>485</v>
      </c>
      <c r="E71" s="5">
        <v>328</v>
      </c>
      <c r="F71" s="5">
        <v>13</v>
      </c>
      <c r="G71" s="5">
        <v>11</v>
      </c>
      <c r="H71" s="5">
        <v>13</v>
      </c>
      <c r="I71" s="5">
        <v>3</v>
      </c>
      <c r="J71" s="5">
        <v>107</v>
      </c>
      <c r="K71" s="5">
        <v>3</v>
      </c>
      <c r="L71" s="5">
        <v>478</v>
      </c>
      <c r="M71" s="5">
        <v>7</v>
      </c>
      <c r="N71" s="5">
        <v>569</v>
      </c>
    </row>
    <row r="72" spans="1:14" ht="17.25" thickBot="1">
      <c r="A72" s="3" t="s">
        <v>11576</v>
      </c>
      <c r="B72" s="3" t="s">
        <v>36</v>
      </c>
      <c r="C72" s="4">
        <v>9883</v>
      </c>
      <c r="D72" s="4">
        <v>7427</v>
      </c>
      <c r="E72" s="4">
        <v>4229</v>
      </c>
      <c r="F72" s="5">
        <v>738</v>
      </c>
      <c r="G72" s="5">
        <v>220</v>
      </c>
      <c r="H72" s="5">
        <v>145</v>
      </c>
      <c r="I72" s="5">
        <v>16</v>
      </c>
      <c r="J72" s="4">
        <v>1967</v>
      </c>
      <c r="K72" s="5">
        <v>54</v>
      </c>
      <c r="L72" s="4">
        <v>7369</v>
      </c>
      <c r="M72" s="5">
        <v>58</v>
      </c>
      <c r="N72" s="4">
        <v>2456</v>
      </c>
    </row>
    <row r="73" spans="1:14" ht="23.25" thickBot="1">
      <c r="A73" s="3"/>
      <c r="B73" s="3" t="s">
        <v>37</v>
      </c>
      <c r="C73" s="4">
        <v>3887</v>
      </c>
      <c r="D73" s="4">
        <v>3887</v>
      </c>
      <c r="E73" s="4">
        <v>2404</v>
      </c>
      <c r="F73" s="5">
        <v>286</v>
      </c>
      <c r="G73" s="5">
        <v>92</v>
      </c>
      <c r="H73" s="5">
        <v>63</v>
      </c>
      <c r="I73" s="5">
        <v>4</v>
      </c>
      <c r="J73" s="5">
        <v>997</v>
      </c>
      <c r="K73" s="5">
        <v>18</v>
      </c>
      <c r="L73" s="4">
        <v>3864</v>
      </c>
      <c r="M73" s="5">
        <v>23</v>
      </c>
      <c r="N73" s="5">
        <v>0</v>
      </c>
    </row>
    <row r="74" spans="1:14" ht="17.25" thickBot="1">
      <c r="A74" s="3"/>
      <c r="B74" s="3" t="s">
        <v>11575</v>
      </c>
      <c r="C74" s="4">
        <v>1422</v>
      </c>
      <c r="D74" s="5">
        <v>868</v>
      </c>
      <c r="E74" s="5">
        <v>441</v>
      </c>
      <c r="F74" s="5">
        <v>92</v>
      </c>
      <c r="G74" s="5">
        <v>31</v>
      </c>
      <c r="H74" s="5">
        <v>20</v>
      </c>
      <c r="I74" s="5">
        <v>0</v>
      </c>
      <c r="J74" s="5">
        <v>268</v>
      </c>
      <c r="K74" s="5">
        <v>9</v>
      </c>
      <c r="L74" s="5">
        <v>861</v>
      </c>
      <c r="M74" s="5">
        <v>7</v>
      </c>
      <c r="N74" s="5">
        <v>554</v>
      </c>
    </row>
    <row r="75" spans="1:14" ht="17.25" thickBot="1">
      <c r="A75" s="3"/>
      <c r="B75" s="3" t="s">
        <v>11574</v>
      </c>
      <c r="C75" s="4">
        <v>1036</v>
      </c>
      <c r="D75" s="5">
        <v>627</v>
      </c>
      <c r="E75" s="5">
        <v>323</v>
      </c>
      <c r="F75" s="5">
        <v>92</v>
      </c>
      <c r="G75" s="5">
        <v>22</v>
      </c>
      <c r="H75" s="5">
        <v>11</v>
      </c>
      <c r="I75" s="5">
        <v>2</v>
      </c>
      <c r="J75" s="5">
        <v>163</v>
      </c>
      <c r="K75" s="5">
        <v>6</v>
      </c>
      <c r="L75" s="5">
        <v>619</v>
      </c>
      <c r="M75" s="5">
        <v>8</v>
      </c>
      <c r="N75" s="5">
        <v>409</v>
      </c>
    </row>
    <row r="76" spans="1:14" ht="17.25" thickBot="1">
      <c r="A76" s="3"/>
      <c r="B76" s="3" t="s">
        <v>11573</v>
      </c>
      <c r="C76" s="4">
        <v>1236</v>
      </c>
      <c r="D76" s="5">
        <v>703</v>
      </c>
      <c r="E76" s="5">
        <v>368</v>
      </c>
      <c r="F76" s="5">
        <v>101</v>
      </c>
      <c r="G76" s="5">
        <v>25</v>
      </c>
      <c r="H76" s="5">
        <v>8</v>
      </c>
      <c r="I76" s="5">
        <v>5</v>
      </c>
      <c r="J76" s="5">
        <v>182</v>
      </c>
      <c r="K76" s="5">
        <v>6</v>
      </c>
      <c r="L76" s="5">
        <v>695</v>
      </c>
      <c r="M76" s="5">
        <v>8</v>
      </c>
      <c r="N76" s="5">
        <v>533</v>
      </c>
    </row>
    <row r="77" spans="1:14" ht="17.25" thickBot="1">
      <c r="A77" s="3"/>
      <c r="B77" s="3" t="s">
        <v>11572</v>
      </c>
      <c r="C77" s="4">
        <v>1185</v>
      </c>
      <c r="D77" s="5">
        <v>641</v>
      </c>
      <c r="E77" s="5">
        <v>320</v>
      </c>
      <c r="F77" s="5">
        <v>87</v>
      </c>
      <c r="G77" s="5">
        <v>29</v>
      </c>
      <c r="H77" s="5">
        <v>25</v>
      </c>
      <c r="I77" s="5">
        <v>2</v>
      </c>
      <c r="J77" s="5">
        <v>164</v>
      </c>
      <c r="K77" s="5">
        <v>8</v>
      </c>
      <c r="L77" s="5">
        <v>635</v>
      </c>
      <c r="M77" s="5">
        <v>6</v>
      </c>
      <c r="N77" s="5">
        <v>544</v>
      </c>
    </row>
    <row r="78" spans="1:14" ht="17.25" thickBot="1">
      <c r="A78" s="3"/>
      <c r="B78" s="3" t="s">
        <v>14460</v>
      </c>
      <c r="C78" s="4">
        <v>1117</v>
      </c>
      <c r="D78" s="5">
        <v>701</v>
      </c>
      <c r="E78" s="5">
        <v>373</v>
      </c>
      <c r="F78" s="5">
        <v>80</v>
      </c>
      <c r="G78" s="5">
        <v>21</v>
      </c>
      <c r="H78" s="5">
        <v>18</v>
      </c>
      <c r="I78" s="5">
        <v>3</v>
      </c>
      <c r="J78" s="5">
        <v>193</v>
      </c>
      <c r="K78" s="5">
        <v>7</v>
      </c>
      <c r="L78" s="5">
        <v>695</v>
      </c>
      <c r="M78" s="5">
        <v>6</v>
      </c>
      <c r="N78" s="5">
        <v>416</v>
      </c>
    </row>
    <row r="79" spans="1:14" ht="17.25" thickBot="1">
      <c r="A79" s="3" t="s">
        <v>14459</v>
      </c>
      <c r="B79" s="3" t="s">
        <v>36</v>
      </c>
      <c r="C79" s="4">
        <v>34955</v>
      </c>
      <c r="D79" s="4">
        <v>20086</v>
      </c>
      <c r="E79" s="4">
        <v>13703</v>
      </c>
      <c r="F79" s="5">
        <v>687</v>
      </c>
      <c r="G79" s="5">
        <v>647</v>
      </c>
      <c r="H79" s="5">
        <v>537</v>
      </c>
      <c r="I79" s="5">
        <v>50</v>
      </c>
      <c r="J79" s="4">
        <v>3777</v>
      </c>
      <c r="K79" s="5">
        <v>422</v>
      </c>
      <c r="L79" s="4">
        <v>19823</v>
      </c>
      <c r="M79" s="5">
        <v>263</v>
      </c>
      <c r="N79" s="4">
        <v>14869</v>
      </c>
    </row>
    <row r="80" spans="1:14" ht="23.25" thickBot="1">
      <c r="A80" s="3"/>
      <c r="B80" s="3" t="s">
        <v>37</v>
      </c>
      <c r="C80" s="4">
        <v>4255</v>
      </c>
      <c r="D80" s="4">
        <v>4255</v>
      </c>
      <c r="E80" s="4">
        <v>3128</v>
      </c>
      <c r="F80" s="5">
        <v>98</v>
      </c>
      <c r="G80" s="5">
        <v>114</v>
      </c>
      <c r="H80" s="5">
        <v>114</v>
      </c>
      <c r="I80" s="5">
        <v>3</v>
      </c>
      <c r="J80" s="5">
        <v>702</v>
      </c>
      <c r="K80" s="5">
        <v>58</v>
      </c>
      <c r="L80" s="4">
        <v>4217</v>
      </c>
      <c r="M80" s="5">
        <v>38</v>
      </c>
      <c r="N80" s="5">
        <v>0</v>
      </c>
    </row>
    <row r="81" spans="1:14" ht="17.25" thickBot="1">
      <c r="A81" s="3"/>
      <c r="B81" s="3" t="s">
        <v>14458</v>
      </c>
      <c r="C81" s="4">
        <v>2307</v>
      </c>
      <c r="D81" s="5">
        <v>889</v>
      </c>
      <c r="E81" s="5">
        <v>661</v>
      </c>
      <c r="F81" s="5">
        <v>28</v>
      </c>
      <c r="G81" s="5">
        <v>24</v>
      </c>
      <c r="H81" s="5">
        <v>17</v>
      </c>
      <c r="I81" s="5">
        <v>3</v>
      </c>
      <c r="J81" s="5">
        <v>114</v>
      </c>
      <c r="K81" s="5">
        <v>20</v>
      </c>
      <c r="L81" s="5">
        <v>867</v>
      </c>
      <c r="M81" s="5">
        <v>22</v>
      </c>
      <c r="N81" s="4">
        <v>1418</v>
      </c>
    </row>
    <row r="82" spans="1:14" ht="17.25" thickBot="1">
      <c r="A82" s="3"/>
      <c r="B82" s="3" t="s">
        <v>14457</v>
      </c>
      <c r="C82" s="5">
        <v>758</v>
      </c>
      <c r="D82" s="5">
        <v>370</v>
      </c>
      <c r="E82" s="5">
        <v>293</v>
      </c>
      <c r="F82" s="5">
        <v>8</v>
      </c>
      <c r="G82" s="5">
        <v>10</v>
      </c>
      <c r="H82" s="5">
        <v>10</v>
      </c>
      <c r="I82" s="5">
        <v>1</v>
      </c>
      <c r="J82" s="5">
        <v>34</v>
      </c>
      <c r="K82" s="5">
        <v>3</v>
      </c>
      <c r="L82" s="5">
        <v>359</v>
      </c>
      <c r="M82" s="5">
        <v>11</v>
      </c>
      <c r="N82" s="5">
        <v>388</v>
      </c>
    </row>
    <row r="83" spans="1:14" ht="17.25" thickBot="1">
      <c r="A83" s="3"/>
      <c r="B83" s="3" t="s">
        <v>14456</v>
      </c>
      <c r="C83" s="4">
        <v>2859</v>
      </c>
      <c r="D83" s="4">
        <v>1324</v>
      </c>
      <c r="E83" s="5">
        <v>937</v>
      </c>
      <c r="F83" s="5">
        <v>55</v>
      </c>
      <c r="G83" s="5">
        <v>40</v>
      </c>
      <c r="H83" s="5">
        <v>51</v>
      </c>
      <c r="I83" s="5">
        <v>6</v>
      </c>
      <c r="J83" s="5">
        <v>187</v>
      </c>
      <c r="K83" s="5">
        <v>26</v>
      </c>
      <c r="L83" s="4">
        <v>1302</v>
      </c>
      <c r="M83" s="5">
        <v>22</v>
      </c>
      <c r="N83" s="4">
        <v>1535</v>
      </c>
    </row>
    <row r="84" spans="1:14" ht="17.25" thickBot="1">
      <c r="A84" s="3"/>
      <c r="B84" s="3" t="s">
        <v>14455</v>
      </c>
      <c r="C84" s="4">
        <v>2783</v>
      </c>
      <c r="D84" s="4">
        <v>1357</v>
      </c>
      <c r="E84" s="5">
        <v>948</v>
      </c>
      <c r="F84" s="5">
        <v>59</v>
      </c>
      <c r="G84" s="5">
        <v>39</v>
      </c>
      <c r="H84" s="5">
        <v>43</v>
      </c>
      <c r="I84" s="5">
        <v>4</v>
      </c>
      <c r="J84" s="5">
        <v>212</v>
      </c>
      <c r="K84" s="5">
        <v>35</v>
      </c>
      <c r="L84" s="4">
        <v>1340</v>
      </c>
      <c r="M84" s="5">
        <v>17</v>
      </c>
      <c r="N84" s="4">
        <v>1426</v>
      </c>
    </row>
    <row r="85" spans="1:14" ht="17.25" thickBot="1">
      <c r="A85" s="3"/>
      <c r="B85" s="3" t="s">
        <v>14454</v>
      </c>
      <c r="C85" s="4">
        <v>2862</v>
      </c>
      <c r="D85" s="4">
        <v>1352</v>
      </c>
      <c r="E85" s="5">
        <v>964</v>
      </c>
      <c r="F85" s="5">
        <v>78</v>
      </c>
      <c r="G85" s="5">
        <v>50</v>
      </c>
      <c r="H85" s="5">
        <v>37</v>
      </c>
      <c r="I85" s="5">
        <v>5</v>
      </c>
      <c r="J85" s="5">
        <v>158</v>
      </c>
      <c r="K85" s="5">
        <v>32</v>
      </c>
      <c r="L85" s="4">
        <v>1324</v>
      </c>
      <c r="M85" s="5">
        <v>28</v>
      </c>
      <c r="N85" s="4">
        <v>1510</v>
      </c>
    </row>
    <row r="86" spans="1:14" ht="17.25" thickBot="1">
      <c r="A86" s="3"/>
      <c r="B86" s="3" t="s">
        <v>14453</v>
      </c>
      <c r="C86" s="4">
        <v>2565</v>
      </c>
      <c r="D86" s="4">
        <v>1222</v>
      </c>
      <c r="E86" s="5">
        <v>884</v>
      </c>
      <c r="F86" s="5">
        <v>21</v>
      </c>
      <c r="G86" s="5">
        <v>35</v>
      </c>
      <c r="H86" s="5">
        <v>26</v>
      </c>
      <c r="I86" s="5">
        <v>2</v>
      </c>
      <c r="J86" s="5">
        <v>202</v>
      </c>
      <c r="K86" s="5">
        <v>35</v>
      </c>
      <c r="L86" s="4">
        <v>1205</v>
      </c>
      <c r="M86" s="5">
        <v>17</v>
      </c>
      <c r="N86" s="4">
        <v>1343</v>
      </c>
    </row>
    <row r="87" spans="1:14" ht="17.25" thickBot="1">
      <c r="A87" s="3"/>
      <c r="B87" s="3" t="s">
        <v>14452</v>
      </c>
      <c r="C87" s="4">
        <v>2459</v>
      </c>
      <c r="D87" s="4">
        <v>1347</v>
      </c>
      <c r="E87" s="5">
        <v>861</v>
      </c>
      <c r="F87" s="5">
        <v>40</v>
      </c>
      <c r="G87" s="5">
        <v>48</v>
      </c>
      <c r="H87" s="5">
        <v>37</v>
      </c>
      <c r="I87" s="5">
        <v>4</v>
      </c>
      <c r="J87" s="5">
        <v>301</v>
      </c>
      <c r="K87" s="5">
        <v>38</v>
      </c>
      <c r="L87" s="4">
        <v>1329</v>
      </c>
      <c r="M87" s="5">
        <v>18</v>
      </c>
      <c r="N87" s="4">
        <v>1112</v>
      </c>
    </row>
    <row r="88" spans="1:14" ht="17.25" thickBot="1">
      <c r="A88" s="3"/>
      <c r="B88" s="3" t="s">
        <v>14451</v>
      </c>
      <c r="C88" s="4">
        <v>3865</v>
      </c>
      <c r="D88" s="4">
        <v>2275</v>
      </c>
      <c r="E88" s="4">
        <v>1495</v>
      </c>
      <c r="F88" s="5">
        <v>86</v>
      </c>
      <c r="G88" s="5">
        <v>84</v>
      </c>
      <c r="H88" s="5">
        <v>62</v>
      </c>
      <c r="I88" s="5">
        <v>9</v>
      </c>
      <c r="J88" s="5">
        <v>446</v>
      </c>
      <c r="K88" s="5">
        <v>65</v>
      </c>
      <c r="L88" s="4">
        <v>2247</v>
      </c>
      <c r="M88" s="5">
        <v>28</v>
      </c>
      <c r="N88" s="4">
        <v>1590</v>
      </c>
    </row>
    <row r="89" spans="1:14" ht="17.25" thickBot="1">
      <c r="A89" s="3"/>
      <c r="B89" s="3" t="s">
        <v>14450</v>
      </c>
      <c r="C89" s="4">
        <v>3359</v>
      </c>
      <c r="D89" s="4">
        <v>1821</v>
      </c>
      <c r="E89" s="4">
        <v>1105</v>
      </c>
      <c r="F89" s="5">
        <v>53</v>
      </c>
      <c r="G89" s="5">
        <v>67</v>
      </c>
      <c r="H89" s="5">
        <v>49</v>
      </c>
      <c r="I89" s="5">
        <v>5</v>
      </c>
      <c r="J89" s="5">
        <v>476</v>
      </c>
      <c r="K89" s="5">
        <v>41</v>
      </c>
      <c r="L89" s="4">
        <v>1796</v>
      </c>
      <c r="M89" s="5">
        <v>25</v>
      </c>
      <c r="N89" s="4">
        <v>1538</v>
      </c>
    </row>
    <row r="90" spans="1:14" ht="23.25" thickBot="1">
      <c r="A90" s="3"/>
      <c r="B90" s="3" t="s">
        <v>14449</v>
      </c>
      <c r="C90" s="4">
        <v>2917</v>
      </c>
      <c r="D90" s="4">
        <v>1770</v>
      </c>
      <c r="E90" s="4">
        <v>1137</v>
      </c>
      <c r="F90" s="5">
        <v>72</v>
      </c>
      <c r="G90" s="5">
        <v>54</v>
      </c>
      <c r="H90" s="5">
        <v>27</v>
      </c>
      <c r="I90" s="5">
        <v>2</v>
      </c>
      <c r="J90" s="5">
        <v>447</v>
      </c>
      <c r="K90" s="5">
        <v>17</v>
      </c>
      <c r="L90" s="4">
        <v>1756</v>
      </c>
      <c r="M90" s="5">
        <v>14</v>
      </c>
      <c r="N90" s="4">
        <v>1147</v>
      </c>
    </row>
    <row r="91" spans="1:14" ht="23.25" thickBot="1">
      <c r="A91" s="3"/>
      <c r="B91" s="3" t="s">
        <v>14448</v>
      </c>
      <c r="C91" s="4">
        <v>3966</v>
      </c>
      <c r="D91" s="4">
        <v>2104</v>
      </c>
      <c r="E91" s="4">
        <v>1290</v>
      </c>
      <c r="F91" s="5">
        <v>89</v>
      </c>
      <c r="G91" s="5">
        <v>82</v>
      </c>
      <c r="H91" s="5">
        <v>64</v>
      </c>
      <c r="I91" s="5">
        <v>6</v>
      </c>
      <c r="J91" s="5">
        <v>498</v>
      </c>
      <c r="K91" s="5">
        <v>52</v>
      </c>
      <c r="L91" s="4">
        <v>2081</v>
      </c>
      <c r="M91" s="5">
        <v>23</v>
      </c>
      <c r="N91" s="4">
        <v>1862</v>
      </c>
    </row>
    <row r="92" spans="1:14" ht="23.25" thickBot="1">
      <c r="A92" s="3" t="s">
        <v>97</v>
      </c>
      <c r="B92" s="3"/>
      <c r="C92" s="5">
        <v>0</v>
      </c>
      <c r="D92" s="5">
        <v>6</v>
      </c>
      <c r="E92" s="5">
        <v>4</v>
      </c>
      <c r="F92" s="5">
        <v>0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6</v>
      </c>
      <c r="M92" s="5">
        <v>0</v>
      </c>
      <c r="N92" s="5">
        <v>-6</v>
      </c>
    </row>
    <row r="93" spans="1:14" ht="18" thickTop="1" thickBot="1">
      <c r="A93" s="42" t="s">
        <v>0</v>
      </c>
      <c r="B93" s="42" t="s">
        <v>1</v>
      </c>
      <c r="C93" s="42" t="s">
        <v>2</v>
      </c>
      <c r="D93" s="42" t="s">
        <v>3</v>
      </c>
      <c r="E93" s="46" t="s">
        <v>4</v>
      </c>
      <c r="F93" s="47"/>
      <c r="G93" s="47"/>
      <c r="H93" s="47"/>
      <c r="I93" s="47"/>
      <c r="J93" s="47"/>
      <c r="K93" s="47"/>
      <c r="L93" s="48"/>
      <c r="M93" s="24" t="s">
        <v>5</v>
      </c>
      <c r="N93" s="42" t="s">
        <v>6</v>
      </c>
    </row>
    <row r="94" spans="1:14" ht="22.5">
      <c r="A94" s="43"/>
      <c r="B94" s="43"/>
      <c r="C94" s="43"/>
      <c r="D94" s="43"/>
      <c r="E94" s="25" t="s">
        <v>7</v>
      </c>
      <c r="F94" s="25" t="s">
        <v>9</v>
      </c>
      <c r="G94" s="25" t="s">
        <v>100</v>
      </c>
      <c r="H94" s="25" t="s">
        <v>13</v>
      </c>
      <c r="I94" s="25" t="s">
        <v>19</v>
      </c>
      <c r="J94" s="25" t="s">
        <v>27</v>
      </c>
      <c r="K94" s="25" t="s">
        <v>27</v>
      </c>
      <c r="L94" s="45" t="s">
        <v>29</v>
      </c>
      <c r="M94" s="25" t="s">
        <v>3</v>
      </c>
      <c r="N94" s="43"/>
    </row>
    <row r="95" spans="1:14" ht="17.25" thickBot="1">
      <c r="A95" s="44"/>
      <c r="B95" s="44"/>
      <c r="C95" s="44"/>
      <c r="D95" s="44"/>
      <c r="E95" s="26" t="s">
        <v>14424</v>
      </c>
      <c r="F95" s="26" t="s">
        <v>14423</v>
      </c>
      <c r="G95" s="26" t="s">
        <v>14422</v>
      </c>
      <c r="H95" s="26" t="s">
        <v>14421</v>
      </c>
      <c r="I95" s="26" t="s">
        <v>14420</v>
      </c>
      <c r="J95" s="26" t="s">
        <v>14419</v>
      </c>
      <c r="K95" s="26" t="s">
        <v>14418</v>
      </c>
      <c r="L95" s="44"/>
      <c r="M95" s="26"/>
      <c r="N95" s="44"/>
    </row>
    <row r="96" spans="1:14" ht="17.25" thickBot="1">
      <c r="A96" s="3" t="s">
        <v>30</v>
      </c>
      <c r="B96" s="3"/>
      <c r="C96" s="4">
        <v>25904</v>
      </c>
      <c r="D96" s="4">
        <v>18214</v>
      </c>
      <c r="E96" s="4">
        <v>13635</v>
      </c>
      <c r="F96" s="5">
        <v>802</v>
      </c>
      <c r="G96" s="5">
        <v>704</v>
      </c>
      <c r="H96" s="5">
        <v>351</v>
      </c>
      <c r="I96" s="5">
        <v>102</v>
      </c>
      <c r="J96" s="4">
        <v>2081</v>
      </c>
      <c r="K96" s="5">
        <v>205</v>
      </c>
      <c r="L96" s="4">
        <v>17880</v>
      </c>
      <c r="M96" s="5">
        <v>334</v>
      </c>
      <c r="N96" s="4">
        <v>7690</v>
      </c>
    </row>
    <row r="97" spans="1:14" ht="23.25" thickBot="1">
      <c r="A97" s="3" t="s">
        <v>31</v>
      </c>
      <c r="B97" s="3"/>
      <c r="C97" s="5">
        <v>91</v>
      </c>
      <c r="D97" s="5">
        <v>88</v>
      </c>
      <c r="E97" s="5">
        <v>38</v>
      </c>
      <c r="F97" s="5">
        <v>8</v>
      </c>
      <c r="G97" s="5">
        <v>4</v>
      </c>
      <c r="H97" s="5">
        <v>2</v>
      </c>
      <c r="I97" s="5">
        <v>0</v>
      </c>
      <c r="J97" s="5">
        <v>15</v>
      </c>
      <c r="K97" s="5">
        <v>4</v>
      </c>
      <c r="L97" s="5">
        <v>71</v>
      </c>
      <c r="M97" s="5">
        <v>17</v>
      </c>
      <c r="N97" s="5">
        <v>3</v>
      </c>
    </row>
    <row r="98" spans="1:14" ht="23.25" thickBot="1">
      <c r="A98" s="3" t="s">
        <v>32</v>
      </c>
      <c r="B98" s="3"/>
      <c r="C98" s="4">
        <v>2147</v>
      </c>
      <c r="D98" s="4">
        <v>2146</v>
      </c>
      <c r="E98" s="4">
        <v>1612</v>
      </c>
      <c r="F98" s="5">
        <v>117</v>
      </c>
      <c r="G98" s="5">
        <v>102</v>
      </c>
      <c r="H98" s="5">
        <v>50</v>
      </c>
      <c r="I98" s="5">
        <v>14</v>
      </c>
      <c r="J98" s="5">
        <v>195</v>
      </c>
      <c r="K98" s="5">
        <v>25</v>
      </c>
      <c r="L98" s="4">
        <v>2115</v>
      </c>
      <c r="M98" s="5">
        <v>31</v>
      </c>
      <c r="N98" s="5">
        <v>1</v>
      </c>
    </row>
    <row r="99" spans="1:14" ht="23.25" thickBot="1">
      <c r="A99" s="3" t="s">
        <v>33</v>
      </c>
      <c r="B99" s="3"/>
      <c r="C99" s="5">
        <v>46</v>
      </c>
      <c r="D99" s="5">
        <v>14</v>
      </c>
      <c r="E99" s="5">
        <v>12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14</v>
      </c>
      <c r="M99" s="5">
        <v>0</v>
      </c>
      <c r="N99" s="5">
        <v>32</v>
      </c>
    </row>
    <row r="100" spans="1:14" ht="23.25" thickBot="1">
      <c r="A100" s="3" t="s">
        <v>34</v>
      </c>
      <c r="B100" s="3"/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</row>
    <row r="101" spans="1:14" ht="17.25" thickBot="1">
      <c r="A101" s="3" t="s">
        <v>14447</v>
      </c>
      <c r="B101" s="3" t="s">
        <v>36</v>
      </c>
      <c r="C101" s="4">
        <v>6528</v>
      </c>
      <c r="D101" s="4">
        <v>4413</v>
      </c>
      <c r="E101" s="4">
        <v>3251</v>
      </c>
      <c r="F101" s="5">
        <v>172</v>
      </c>
      <c r="G101" s="5">
        <v>150</v>
      </c>
      <c r="H101" s="5">
        <v>76</v>
      </c>
      <c r="I101" s="5">
        <v>16</v>
      </c>
      <c r="J101" s="5">
        <v>655</v>
      </c>
      <c r="K101" s="5">
        <v>41</v>
      </c>
      <c r="L101" s="4">
        <v>4361</v>
      </c>
      <c r="M101" s="5">
        <v>52</v>
      </c>
      <c r="N101" s="4">
        <v>2115</v>
      </c>
    </row>
    <row r="102" spans="1:14" ht="23.25" thickBot="1">
      <c r="A102" s="3"/>
      <c r="B102" s="3" t="s">
        <v>37</v>
      </c>
      <c r="C102" s="4">
        <v>2343</v>
      </c>
      <c r="D102" s="4">
        <v>2343</v>
      </c>
      <c r="E102" s="4">
        <v>1758</v>
      </c>
      <c r="F102" s="5">
        <v>77</v>
      </c>
      <c r="G102" s="5">
        <v>83</v>
      </c>
      <c r="H102" s="5">
        <v>42</v>
      </c>
      <c r="I102" s="5">
        <v>4</v>
      </c>
      <c r="J102" s="5">
        <v>338</v>
      </c>
      <c r="K102" s="5">
        <v>19</v>
      </c>
      <c r="L102" s="4">
        <v>2321</v>
      </c>
      <c r="M102" s="5">
        <v>22</v>
      </c>
      <c r="N102" s="5">
        <v>0</v>
      </c>
    </row>
    <row r="103" spans="1:14" ht="17.25" thickBot="1">
      <c r="A103" s="3"/>
      <c r="B103" s="3" t="s">
        <v>14446</v>
      </c>
      <c r="C103" s="5">
        <v>997</v>
      </c>
      <c r="D103" s="5">
        <v>536</v>
      </c>
      <c r="E103" s="5">
        <v>373</v>
      </c>
      <c r="F103" s="5">
        <v>31</v>
      </c>
      <c r="G103" s="5">
        <v>9</v>
      </c>
      <c r="H103" s="5">
        <v>7</v>
      </c>
      <c r="I103" s="5">
        <v>1</v>
      </c>
      <c r="J103" s="5">
        <v>103</v>
      </c>
      <c r="K103" s="5">
        <v>6</v>
      </c>
      <c r="L103" s="5">
        <v>530</v>
      </c>
      <c r="M103" s="5">
        <v>6</v>
      </c>
      <c r="N103" s="5">
        <v>461</v>
      </c>
    </row>
    <row r="104" spans="1:14" ht="17.25" thickBot="1">
      <c r="A104" s="3"/>
      <c r="B104" s="3" t="s">
        <v>14445</v>
      </c>
      <c r="C104" s="4">
        <v>1034</v>
      </c>
      <c r="D104" s="5">
        <v>500</v>
      </c>
      <c r="E104" s="5">
        <v>358</v>
      </c>
      <c r="F104" s="5">
        <v>15</v>
      </c>
      <c r="G104" s="5">
        <v>19</v>
      </c>
      <c r="H104" s="5">
        <v>7</v>
      </c>
      <c r="I104" s="5">
        <v>4</v>
      </c>
      <c r="J104" s="5">
        <v>83</v>
      </c>
      <c r="K104" s="5">
        <v>9</v>
      </c>
      <c r="L104" s="5">
        <v>495</v>
      </c>
      <c r="M104" s="5">
        <v>5</v>
      </c>
      <c r="N104" s="5">
        <v>534</v>
      </c>
    </row>
    <row r="105" spans="1:14" ht="17.25" thickBot="1">
      <c r="A105" s="3"/>
      <c r="B105" s="3" t="s">
        <v>14444</v>
      </c>
      <c r="C105" s="4">
        <v>1349</v>
      </c>
      <c r="D105" s="5">
        <v>642</v>
      </c>
      <c r="E105" s="5">
        <v>463</v>
      </c>
      <c r="F105" s="5">
        <v>32</v>
      </c>
      <c r="G105" s="5">
        <v>23</v>
      </c>
      <c r="H105" s="5">
        <v>14</v>
      </c>
      <c r="I105" s="5">
        <v>5</v>
      </c>
      <c r="J105" s="5">
        <v>89</v>
      </c>
      <c r="K105" s="5">
        <v>4</v>
      </c>
      <c r="L105" s="5">
        <v>630</v>
      </c>
      <c r="M105" s="5">
        <v>12</v>
      </c>
      <c r="N105" s="5">
        <v>707</v>
      </c>
    </row>
    <row r="106" spans="1:14" ht="17.25" thickBot="1">
      <c r="A106" s="3"/>
      <c r="B106" s="3" t="s">
        <v>14443</v>
      </c>
      <c r="C106" s="5">
        <v>805</v>
      </c>
      <c r="D106" s="5">
        <v>392</v>
      </c>
      <c r="E106" s="5">
        <v>299</v>
      </c>
      <c r="F106" s="5">
        <v>17</v>
      </c>
      <c r="G106" s="5">
        <v>16</v>
      </c>
      <c r="H106" s="5">
        <v>6</v>
      </c>
      <c r="I106" s="5">
        <v>2</v>
      </c>
      <c r="J106" s="5">
        <v>42</v>
      </c>
      <c r="K106" s="5">
        <v>3</v>
      </c>
      <c r="L106" s="5">
        <v>385</v>
      </c>
      <c r="M106" s="5">
        <v>7</v>
      </c>
      <c r="N106" s="5">
        <v>413</v>
      </c>
    </row>
    <row r="107" spans="1:14" ht="17.25" thickBot="1">
      <c r="A107" s="3" t="s">
        <v>14442</v>
      </c>
      <c r="B107" s="3" t="s">
        <v>36</v>
      </c>
      <c r="C107" s="4">
        <v>1609</v>
      </c>
      <c r="D107" s="4">
        <v>1115</v>
      </c>
      <c r="E107" s="5">
        <v>780</v>
      </c>
      <c r="F107" s="5">
        <v>38</v>
      </c>
      <c r="G107" s="5">
        <v>37</v>
      </c>
      <c r="H107" s="5">
        <v>12</v>
      </c>
      <c r="I107" s="5">
        <v>7</v>
      </c>
      <c r="J107" s="5">
        <v>212</v>
      </c>
      <c r="K107" s="5">
        <v>10</v>
      </c>
      <c r="L107" s="4">
        <v>1096</v>
      </c>
      <c r="M107" s="5">
        <v>19</v>
      </c>
      <c r="N107" s="5">
        <v>494</v>
      </c>
    </row>
    <row r="108" spans="1:14" ht="23.25" thickBot="1">
      <c r="A108" s="3"/>
      <c r="B108" s="3" t="s">
        <v>37</v>
      </c>
      <c r="C108" s="5">
        <v>566</v>
      </c>
      <c r="D108" s="5">
        <v>566</v>
      </c>
      <c r="E108" s="5">
        <v>402</v>
      </c>
      <c r="F108" s="5">
        <v>17</v>
      </c>
      <c r="G108" s="5">
        <v>19</v>
      </c>
      <c r="H108" s="5">
        <v>8</v>
      </c>
      <c r="I108" s="5">
        <v>3</v>
      </c>
      <c r="J108" s="5">
        <v>106</v>
      </c>
      <c r="K108" s="5">
        <v>4</v>
      </c>
      <c r="L108" s="5">
        <v>559</v>
      </c>
      <c r="M108" s="5">
        <v>7</v>
      </c>
      <c r="N108" s="5">
        <v>0</v>
      </c>
    </row>
    <row r="109" spans="1:14" ht="23.25" thickBot="1">
      <c r="A109" s="3"/>
      <c r="B109" s="3" t="s">
        <v>14441</v>
      </c>
      <c r="C109" s="4">
        <v>1043</v>
      </c>
      <c r="D109" s="5">
        <v>549</v>
      </c>
      <c r="E109" s="5">
        <v>378</v>
      </c>
      <c r="F109" s="5">
        <v>21</v>
      </c>
      <c r="G109" s="5">
        <v>18</v>
      </c>
      <c r="H109" s="5">
        <v>4</v>
      </c>
      <c r="I109" s="5">
        <v>4</v>
      </c>
      <c r="J109" s="5">
        <v>106</v>
      </c>
      <c r="K109" s="5">
        <v>6</v>
      </c>
      <c r="L109" s="5">
        <v>537</v>
      </c>
      <c r="M109" s="5">
        <v>12</v>
      </c>
      <c r="N109" s="5">
        <v>494</v>
      </c>
    </row>
    <row r="110" spans="1:14" ht="17.25" thickBot="1">
      <c r="A110" s="3" t="s">
        <v>13679</v>
      </c>
      <c r="B110" s="3" t="s">
        <v>36</v>
      </c>
      <c r="C110" s="4">
        <v>1386</v>
      </c>
      <c r="D110" s="5">
        <v>906</v>
      </c>
      <c r="E110" s="5">
        <v>692</v>
      </c>
      <c r="F110" s="5">
        <v>39</v>
      </c>
      <c r="G110" s="5">
        <v>44</v>
      </c>
      <c r="H110" s="5">
        <v>17</v>
      </c>
      <c r="I110" s="5">
        <v>8</v>
      </c>
      <c r="J110" s="5">
        <v>76</v>
      </c>
      <c r="K110" s="5">
        <v>10</v>
      </c>
      <c r="L110" s="5">
        <v>886</v>
      </c>
      <c r="M110" s="5">
        <v>20</v>
      </c>
      <c r="N110" s="5">
        <v>480</v>
      </c>
    </row>
    <row r="111" spans="1:14" ht="23.25" thickBot="1">
      <c r="A111" s="3"/>
      <c r="B111" s="3" t="s">
        <v>37</v>
      </c>
      <c r="C111" s="5">
        <v>487</v>
      </c>
      <c r="D111" s="5">
        <v>487</v>
      </c>
      <c r="E111" s="5">
        <v>377</v>
      </c>
      <c r="F111" s="5">
        <v>15</v>
      </c>
      <c r="G111" s="5">
        <v>25</v>
      </c>
      <c r="H111" s="5">
        <v>9</v>
      </c>
      <c r="I111" s="5">
        <v>4</v>
      </c>
      <c r="J111" s="5">
        <v>45</v>
      </c>
      <c r="K111" s="5">
        <v>5</v>
      </c>
      <c r="L111" s="5">
        <v>480</v>
      </c>
      <c r="M111" s="5">
        <v>7</v>
      </c>
      <c r="N111" s="5">
        <v>0</v>
      </c>
    </row>
    <row r="112" spans="1:14" ht="23.25" thickBot="1">
      <c r="A112" s="3"/>
      <c r="B112" s="3" t="s">
        <v>13678</v>
      </c>
      <c r="C112" s="5">
        <v>899</v>
      </c>
      <c r="D112" s="5">
        <v>419</v>
      </c>
      <c r="E112" s="5">
        <v>315</v>
      </c>
      <c r="F112" s="5">
        <v>24</v>
      </c>
      <c r="G112" s="5">
        <v>19</v>
      </c>
      <c r="H112" s="5">
        <v>8</v>
      </c>
      <c r="I112" s="5">
        <v>4</v>
      </c>
      <c r="J112" s="5">
        <v>31</v>
      </c>
      <c r="K112" s="5">
        <v>5</v>
      </c>
      <c r="L112" s="5">
        <v>406</v>
      </c>
      <c r="M112" s="5">
        <v>13</v>
      </c>
      <c r="N112" s="5">
        <v>480</v>
      </c>
    </row>
    <row r="113" spans="1:14" ht="17.25" thickBot="1">
      <c r="A113" s="3" t="s">
        <v>14440</v>
      </c>
      <c r="B113" s="3" t="s">
        <v>36</v>
      </c>
      <c r="C113" s="4">
        <v>2225</v>
      </c>
      <c r="D113" s="4">
        <v>1599</v>
      </c>
      <c r="E113" s="4">
        <v>1259</v>
      </c>
      <c r="F113" s="5">
        <v>64</v>
      </c>
      <c r="G113" s="5">
        <v>48</v>
      </c>
      <c r="H113" s="5">
        <v>14</v>
      </c>
      <c r="I113" s="5">
        <v>13</v>
      </c>
      <c r="J113" s="5">
        <v>142</v>
      </c>
      <c r="K113" s="5">
        <v>24</v>
      </c>
      <c r="L113" s="4">
        <v>1564</v>
      </c>
      <c r="M113" s="5">
        <v>35</v>
      </c>
      <c r="N113" s="5">
        <v>626</v>
      </c>
    </row>
    <row r="114" spans="1:14" ht="23.25" thickBot="1">
      <c r="A114" s="3"/>
      <c r="B114" s="3" t="s">
        <v>37</v>
      </c>
      <c r="C114" s="4">
        <v>1101</v>
      </c>
      <c r="D114" s="4">
        <v>1101</v>
      </c>
      <c r="E114" s="5">
        <v>897</v>
      </c>
      <c r="F114" s="5">
        <v>39</v>
      </c>
      <c r="G114" s="5">
        <v>33</v>
      </c>
      <c r="H114" s="5">
        <v>7</v>
      </c>
      <c r="I114" s="5">
        <v>7</v>
      </c>
      <c r="J114" s="5">
        <v>85</v>
      </c>
      <c r="K114" s="5">
        <v>12</v>
      </c>
      <c r="L114" s="4">
        <v>1080</v>
      </c>
      <c r="M114" s="5">
        <v>21</v>
      </c>
      <c r="N114" s="5">
        <v>0</v>
      </c>
    </row>
    <row r="115" spans="1:14" ht="23.25" thickBot="1">
      <c r="A115" s="3"/>
      <c r="B115" s="3" t="s">
        <v>14439</v>
      </c>
      <c r="C115" s="4">
        <v>1124</v>
      </c>
      <c r="D115" s="5">
        <v>498</v>
      </c>
      <c r="E115" s="5">
        <v>362</v>
      </c>
      <c r="F115" s="5">
        <v>25</v>
      </c>
      <c r="G115" s="5">
        <v>15</v>
      </c>
      <c r="H115" s="5">
        <v>7</v>
      </c>
      <c r="I115" s="5">
        <v>6</v>
      </c>
      <c r="J115" s="5">
        <v>57</v>
      </c>
      <c r="K115" s="5">
        <v>12</v>
      </c>
      <c r="L115" s="5">
        <v>484</v>
      </c>
      <c r="M115" s="5">
        <v>14</v>
      </c>
      <c r="N115" s="5">
        <v>626</v>
      </c>
    </row>
    <row r="116" spans="1:14" ht="17.25" thickBot="1">
      <c r="A116" s="3" t="s">
        <v>14438</v>
      </c>
      <c r="B116" s="3" t="s">
        <v>36</v>
      </c>
      <c r="C116" s="4">
        <v>1070</v>
      </c>
      <c r="D116" s="5">
        <v>679</v>
      </c>
      <c r="E116" s="5">
        <v>530</v>
      </c>
      <c r="F116" s="5">
        <v>27</v>
      </c>
      <c r="G116" s="5">
        <v>22</v>
      </c>
      <c r="H116" s="5">
        <v>15</v>
      </c>
      <c r="I116" s="5">
        <v>1</v>
      </c>
      <c r="J116" s="5">
        <v>58</v>
      </c>
      <c r="K116" s="5">
        <v>10</v>
      </c>
      <c r="L116" s="5">
        <v>663</v>
      </c>
      <c r="M116" s="5">
        <v>16</v>
      </c>
      <c r="N116" s="5">
        <v>391</v>
      </c>
    </row>
    <row r="117" spans="1:14" ht="23.25" thickBot="1">
      <c r="A117" s="3"/>
      <c r="B117" s="3" t="s">
        <v>37</v>
      </c>
      <c r="C117" s="5">
        <v>419</v>
      </c>
      <c r="D117" s="5">
        <v>419</v>
      </c>
      <c r="E117" s="5">
        <v>333</v>
      </c>
      <c r="F117" s="5">
        <v>13</v>
      </c>
      <c r="G117" s="5">
        <v>14</v>
      </c>
      <c r="H117" s="5">
        <v>9</v>
      </c>
      <c r="I117" s="5">
        <v>1</v>
      </c>
      <c r="J117" s="5">
        <v>36</v>
      </c>
      <c r="K117" s="5">
        <v>7</v>
      </c>
      <c r="L117" s="5">
        <v>413</v>
      </c>
      <c r="M117" s="5">
        <v>6</v>
      </c>
      <c r="N117" s="5">
        <v>0</v>
      </c>
    </row>
    <row r="118" spans="1:14" ht="23.25" thickBot="1">
      <c r="A118" s="3"/>
      <c r="B118" s="3" t="s">
        <v>14437</v>
      </c>
      <c r="C118" s="5">
        <v>651</v>
      </c>
      <c r="D118" s="5">
        <v>260</v>
      </c>
      <c r="E118" s="5">
        <v>197</v>
      </c>
      <c r="F118" s="5">
        <v>14</v>
      </c>
      <c r="G118" s="5">
        <v>8</v>
      </c>
      <c r="H118" s="5">
        <v>6</v>
      </c>
      <c r="I118" s="5">
        <v>0</v>
      </c>
      <c r="J118" s="5">
        <v>22</v>
      </c>
      <c r="K118" s="5">
        <v>3</v>
      </c>
      <c r="L118" s="5">
        <v>250</v>
      </c>
      <c r="M118" s="5">
        <v>10</v>
      </c>
      <c r="N118" s="5">
        <v>391</v>
      </c>
    </row>
    <row r="119" spans="1:14" ht="17.25" thickBot="1">
      <c r="A119" s="3" t="s">
        <v>14436</v>
      </c>
      <c r="B119" s="3" t="s">
        <v>36</v>
      </c>
      <c r="C119" s="4">
        <v>1545</v>
      </c>
      <c r="D119" s="4">
        <v>1096</v>
      </c>
      <c r="E119" s="5">
        <v>809</v>
      </c>
      <c r="F119" s="5">
        <v>61</v>
      </c>
      <c r="G119" s="5">
        <v>34</v>
      </c>
      <c r="H119" s="5">
        <v>13</v>
      </c>
      <c r="I119" s="5">
        <v>4</v>
      </c>
      <c r="J119" s="5">
        <v>137</v>
      </c>
      <c r="K119" s="5">
        <v>14</v>
      </c>
      <c r="L119" s="4">
        <v>1072</v>
      </c>
      <c r="M119" s="5">
        <v>24</v>
      </c>
      <c r="N119" s="5">
        <v>449</v>
      </c>
    </row>
    <row r="120" spans="1:14" ht="23.25" thickBot="1">
      <c r="A120" s="3"/>
      <c r="B120" s="3" t="s">
        <v>37</v>
      </c>
      <c r="C120" s="5">
        <v>657</v>
      </c>
      <c r="D120" s="5">
        <v>657</v>
      </c>
      <c r="E120" s="5">
        <v>503</v>
      </c>
      <c r="F120" s="5">
        <v>24</v>
      </c>
      <c r="G120" s="5">
        <v>22</v>
      </c>
      <c r="H120" s="5">
        <v>9</v>
      </c>
      <c r="I120" s="5">
        <v>1</v>
      </c>
      <c r="J120" s="5">
        <v>78</v>
      </c>
      <c r="K120" s="5">
        <v>10</v>
      </c>
      <c r="L120" s="5">
        <v>647</v>
      </c>
      <c r="M120" s="5">
        <v>10</v>
      </c>
      <c r="N120" s="5">
        <v>0</v>
      </c>
    </row>
    <row r="121" spans="1:14" ht="23.25" thickBot="1">
      <c r="A121" s="3"/>
      <c r="B121" s="3" t="s">
        <v>14435</v>
      </c>
      <c r="C121" s="5">
        <v>888</v>
      </c>
      <c r="D121" s="5">
        <v>439</v>
      </c>
      <c r="E121" s="5">
        <v>306</v>
      </c>
      <c r="F121" s="5">
        <v>37</v>
      </c>
      <c r="G121" s="5">
        <v>12</v>
      </c>
      <c r="H121" s="5">
        <v>4</v>
      </c>
      <c r="I121" s="5">
        <v>3</v>
      </c>
      <c r="J121" s="5">
        <v>59</v>
      </c>
      <c r="K121" s="5">
        <v>4</v>
      </c>
      <c r="L121" s="5">
        <v>425</v>
      </c>
      <c r="M121" s="5">
        <v>14</v>
      </c>
      <c r="N121" s="5">
        <v>449</v>
      </c>
    </row>
    <row r="122" spans="1:14" ht="17.25" thickBot="1">
      <c r="A122" s="3" t="s">
        <v>14434</v>
      </c>
      <c r="B122" s="3" t="s">
        <v>36</v>
      </c>
      <c r="C122" s="4">
        <v>1035</v>
      </c>
      <c r="D122" s="5">
        <v>725</v>
      </c>
      <c r="E122" s="5">
        <v>570</v>
      </c>
      <c r="F122" s="5">
        <v>24</v>
      </c>
      <c r="G122" s="5">
        <v>35</v>
      </c>
      <c r="H122" s="5">
        <v>5</v>
      </c>
      <c r="I122" s="5">
        <v>3</v>
      </c>
      <c r="J122" s="5">
        <v>63</v>
      </c>
      <c r="K122" s="5">
        <v>9</v>
      </c>
      <c r="L122" s="5">
        <v>709</v>
      </c>
      <c r="M122" s="5">
        <v>16</v>
      </c>
      <c r="N122" s="5">
        <v>310</v>
      </c>
    </row>
    <row r="123" spans="1:14" ht="23.25" thickBot="1">
      <c r="A123" s="3"/>
      <c r="B123" s="3" t="s">
        <v>37</v>
      </c>
      <c r="C123" s="5">
        <v>310</v>
      </c>
      <c r="D123" s="5">
        <v>310</v>
      </c>
      <c r="E123" s="5">
        <v>230</v>
      </c>
      <c r="F123" s="5">
        <v>11</v>
      </c>
      <c r="G123" s="5">
        <v>17</v>
      </c>
      <c r="H123" s="5">
        <v>3</v>
      </c>
      <c r="I123" s="5">
        <v>1</v>
      </c>
      <c r="J123" s="5">
        <v>35</v>
      </c>
      <c r="K123" s="5">
        <v>3</v>
      </c>
      <c r="L123" s="5">
        <v>300</v>
      </c>
      <c r="M123" s="5">
        <v>10</v>
      </c>
      <c r="N123" s="5">
        <v>0</v>
      </c>
    </row>
    <row r="124" spans="1:14" ht="23.25" thickBot="1">
      <c r="A124" s="3"/>
      <c r="B124" s="3" t="s">
        <v>14433</v>
      </c>
      <c r="C124" s="5">
        <v>725</v>
      </c>
      <c r="D124" s="5">
        <v>415</v>
      </c>
      <c r="E124" s="5">
        <v>340</v>
      </c>
      <c r="F124" s="5">
        <v>13</v>
      </c>
      <c r="G124" s="5">
        <v>18</v>
      </c>
      <c r="H124" s="5">
        <v>2</v>
      </c>
      <c r="I124" s="5">
        <v>2</v>
      </c>
      <c r="J124" s="5">
        <v>28</v>
      </c>
      <c r="K124" s="5">
        <v>6</v>
      </c>
      <c r="L124" s="5">
        <v>409</v>
      </c>
      <c r="M124" s="5">
        <v>6</v>
      </c>
      <c r="N124" s="5">
        <v>310</v>
      </c>
    </row>
    <row r="125" spans="1:14" ht="17.25" thickBot="1">
      <c r="A125" s="3" t="s">
        <v>14432</v>
      </c>
      <c r="B125" s="3" t="s">
        <v>36</v>
      </c>
      <c r="C125" s="4">
        <v>3635</v>
      </c>
      <c r="D125" s="4">
        <v>2373</v>
      </c>
      <c r="E125" s="4">
        <v>1838</v>
      </c>
      <c r="F125" s="5">
        <v>107</v>
      </c>
      <c r="G125" s="5">
        <v>95</v>
      </c>
      <c r="H125" s="5">
        <v>46</v>
      </c>
      <c r="I125" s="5">
        <v>15</v>
      </c>
      <c r="J125" s="5">
        <v>218</v>
      </c>
      <c r="K125" s="5">
        <v>20</v>
      </c>
      <c r="L125" s="4">
        <v>2339</v>
      </c>
      <c r="M125" s="5">
        <v>34</v>
      </c>
      <c r="N125" s="4">
        <v>1262</v>
      </c>
    </row>
    <row r="126" spans="1:14" ht="23.25" thickBot="1">
      <c r="A126" s="3"/>
      <c r="B126" s="3" t="s">
        <v>37</v>
      </c>
      <c r="C126" s="4">
        <v>1307</v>
      </c>
      <c r="D126" s="4">
        <v>1307</v>
      </c>
      <c r="E126" s="4">
        <v>1026</v>
      </c>
      <c r="F126" s="5">
        <v>41</v>
      </c>
      <c r="G126" s="5">
        <v>43</v>
      </c>
      <c r="H126" s="5">
        <v>29</v>
      </c>
      <c r="I126" s="5">
        <v>9</v>
      </c>
      <c r="J126" s="5">
        <v>135</v>
      </c>
      <c r="K126" s="5">
        <v>7</v>
      </c>
      <c r="L126" s="4">
        <v>1290</v>
      </c>
      <c r="M126" s="5">
        <v>17</v>
      </c>
      <c r="N126" s="5">
        <v>0</v>
      </c>
    </row>
    <row r="127" spans="1:14" ht="17.25" thickBot="1">
      <c r="A127" s="3"/>
      <c r="B127" s="3" t="s">
        <v>14431</v>
      </c>
      <c r="C127" s="4">
        <v>1613</v>
      </c>
      <c r="D127" s="5">
        <v>696</v>
      </c>
      <c r="E127" s="5">
        <v>529</v>
      </c>
      <c r="F127" s="5">
        <v>34</v>
      </c>
      <c r="G127" s="5">
        <v>29</v>
      </c>
      <c r="H127" s="5">
        <v>9</v>
      </c>
      <c r="I127" s="5">
        <v>6</v>
      </c>
      <c r="J127" s="5">
        <v>69</v>
      </c>
      <c r="K127" s="5">
        <v>7</v>
      </c>
      <c r="L127" s="5">
        <v>683</v>
      </c>
      <c r="M127" s="5">
        <v>13</v>
      </c>
      <c r="N127" s="5">
        <v>917</v>
      </c>
    </row>
    <row r="128" spans="1:14" ht="17.25" thickBot="1">
      <c r="A128" s="3"/>
      <c r="B128" s="3" t="s">
        <v>14430</v>
      </c>
      <c r="C128" s="5">
        <v>715</v>
      </c>
      <c r="D128" s="5">
        <v>370</v>
      </c>
      <c r="E128" s="5">
        <v>283</v>
      </c>
      <c r="F128" s="5">
        <v>32</v>
      </c>
      <c r="G128" s="5">
        <v>23</v>
      </c>
      <c r="H128" s="5">
        <v>8</v>
      </c>
      <c r="I128" s="5">
        <v>0</v>
      </c>
      <c r="J128" s="5">
        <v>14</v>
      </c>
      <c r="K128" s="5">
        <v>6</v>
      </c>
      <c r="L128" s="5">
        <v>366</v>
      </c>
      <c r="M128" s="5">
        <v>4</v>
      </c>
      <c r="N128" s="5">
        <v>345</v>
      </c>
    </row>
    <row r="129" spans="1:14" ht="17.25" thickBot="1">
      <c r="A129" s="3" t="s">
        <v>14429</v>
      </c>
      <c r="B129" s="3" t="s">
        <v>36</v>
      </c>
      <c r="C129" s="4">
        <v>1966</v>
      </c>
      <c r="D129" s="4">
        <v>1315</v>
      </c>
      <c r="E129" s="4">
        <v>1020</v>
      </c>
      <c r="F129" s="5">
        <v>50</v>
      </c>
      <c r="G129" s="5">
        <v>59</v>
      </c>
      <c r="H129" s="5">
        <v>47</v>
      </c>
      <c r="I129" s="5">
        <v>5</v>
      </c>
      <c r="J129" s="5">
        <v>88</v>
      </c>
      <c r="K129" s="5">
        <v>15</v>
      </c>
      <c r="L129" s="4">
        <v>1284</v>
      </c>
      <c r="M129" s="5">
        <v>31</v>
      </c>
      <c r="N129" s="5">
        <v>651</v>
      </c>
    </row>
    <row r="130" spans="1:14" ht="23.25" thickBot="1">
      <c r="A130" s="3"/>
      <c r="B130" s="3" t="s">
        <v>37</v>
      </c>
      <c r="C130" s="5">
        <v>799</v>
      </c>
      <c r="D130" s="5">
        <v>799</v>
      </c>
      <c r="E130" s="5">
        <v>633</v>
      </c>
      <c r="F130" s="5">
        <v>27</v>
      </c>
      <c r="G130" s="5">
        <v>33</v>
      </c>
      <c r="H130" s="5">
        <v>29</v>
      </c>
      <c r="I130" s="5">
        <v>5</v>
      </c>
      <c r="J130" s="5">
        <v>46</v>
      </c>
      <c r="K130" s="5">
        <v>8</v>
      </c>
      <c r="L130" s="5">
        <v>781</v>
      </c>
      <c r="M130" s="5">
        <v>18</v>
      </c>
      <c r="N130" s="5">
        <v>0</v>
      </c>
    </row>
    <row r="131" spans="1:14" ht="17.25" thickBot="1">
      <c r="A131" s="3"/>
      <c r="B131" s="3" t="s">
        <v>14428</v>
      </c>
      <c r="C131" s="4">
        <v>1167</v>
      </c>
      <c r="D131" s="5">
        <v>516</v>
      </c>
      <c r="E131" s="5">
        <v>387</v>
      </c>
      <c r="F131" s="5">
        <v>23</v>
      </c>
      <c r="G131" s="5">
        <v>26</v>
      </c>
      <c r="H131" s="5">
        <v>18</v>
      </c>
      <c r="I131" s="5">
        <v>0</v>
      </c>
      <c r="J131" s="5">
        <v>42</v>
      </c>
      <c r="K131" s="5">
        <v>7</v>
      </c>
      <c r="L131" s="5">
        <v>503</v>
      </c>
      <c r="M131" s="5">
        <v>13</v>
      </c>
      <c r="N131" s="5">
        <v>651</v>
      </c>
    </row>
    <row r="132" spans="1:14" ht="17.25" thickBot="1">
      <c r="A132" s="3" t="s">
        <v>14427</v>
      </c>
      <c r="B132" s="3" t="s">
        <v>36</v>
      </c>
      <c r="C132" s="4">
        <v>1436</v>
      </c>
      <c r="D132" s="5">
        <v>984</v>
      </c>
      <c r="E132" s="5">
        <v>691</v>
      </c>
      <c r="F132" s="5">
        <v>58</v>
      </c>
      <c r="G132" s="5">
        <v>48</v>
      </c>
      <c r="H132" s="5">
        <v>42</v>
      </c>
      <c r="I132" s="5">
        <v>10</v>
      </c>
      <c r="J132" s="5">
        <v>96</v>
      </c>
      <c r="K132" s="5">
        <v>14</v>
      </c>
      <c r="L132" s="5">
        <v>959</v>
      </c>
      <c r="M132" s="5">
        <v>25</v>
      </c>
      <c r="N132" s="5">
        <v>452</v>
      </c>
    </row>
    <row r="133" spans="1:14" ht="23.25" thickBot="1">
      <c r="A133" s="3"/>
      <c r="B133" s="3" t="s">
        <v>37</v>
      </c>
      <c r="C133" s="5">
        <v>596</v>
      </c>
      <c r="D133" s="5">
        <v>596</v>
      </c>
      <c r="E133" s="5">
        <v>428</v>
      </c>
      <c r="F133" s="5">
        <v>25</v>
      </c>
      <c r="G133" s="5">
        <v>30</v>
      </c>
      <c r="H133" s="5">
        <v>24</v>
      </c>
      <c r="I133" s="5">
        <v>5</v>
      </c>
      <c r="J133" s="5">
        <v>56</v>
      </c>
      <c r="K133" s="5">
        <v>9</v>
      </c>
      <c r="L133" s="5">
        <v>577</v>
      </c>
      <c r="M133" s="5">
        <v>19</v>
      </c>
      <c r="N133" s="5">
        <v>0</v>
      </c>
    </row>
    <row r="134" spans="1:14" ht="17.25" thickBot="1">
      <c r="A134" s="3"/>
      <c r="B134" s="3" t="s">
        <v>14426</v>
      </c>
      <c r="C134" s="5">
        <v>840</v>
      </c>
      <c r="D134" s="5">
        <v>388</v>
      </c>
      <c r="E134" s="5">
        <v>263</v>
      </c>
      <c r="F134" s="5">
        <v>33</v>
      </c>
      <c r="G134" s="5">
        <v>18</v>
      </c>
      <c r="H134" s="5">
        <v>18</v>
      </c>
      <c r="I134" s="5">
        <v>5</v>
      </c>
      <c r="J134" s="5">
        <v>40</v>
      </c>
      <c r="K134" s="5">
        <v>5</v>
      </c>
      <c r="L134" s="5">
        <v>382</v>
      </c>
      <c r="M134" s="5">
        <v>6</v>
      </c>
      <c r="N134" s="5">
        <v>452</v>
      </c>
    </row>
    <row r="135" spans="1:14" ht="17.25" thickBot="1">
      <c r="A135" s="3" t="s">
        <v>13638</v>
      </c>
      <c r="B135" s="3" t="s">
        <v>36</v>
      </c>
      <c r="C135" s="4">
        <v>1185</v>
      </c>
      <c r="D135" s="5">
        <v>760</v>
      </c>
      <c r="E135" s="5">
        <v>532</v>
      </c>
      <c r="F135" s="5">
        <v>36</v>
      </c>
      <c r="G135" s="5">
        <v>26</v>
      </c>
      <c r="H135" s="5">
        <v>11</v>
      </c>
      <c r="I135" s="5">
        <v>6</v>
      </c>
      <c r="J135" s="5">
        <v>126</v>
      </c>
      <c r="K135" s="5">
        <v>9</v>
      </c>
      <c r="L135" s="5">
        <v>746</v>
      </c>
      <c r="M135" s="5">
        <v>14</v>
      </c>
      <c r="N135" s="5">
        <v>425</v>
      </c>
    </row>
    <row r="136" spans="1:14" ht="23.25" thickBot="1">
      <c r="A136" s="3"/>
      <c r="B136" s="3" t="s">
        <v>37</v>
      </c>
      <c r="C136" s="5">
        <v>405</v>
      </c>
      <c r="D136" s="5">
        <v>405</v>
      </c>
      <c r="E136" s="5">
        <v>295</v>
      </c>
      <c r="F136" s="5">
        <v>13</v>
      </c>
      <c r="G136" s="5">
        <v>11</v>
      </c>
      <c r="H136" s="5">
        <v>8</v>
      </c>
      <c r="I136" s="5">
        <v>2</v>
      </c>
      <c r="J136" s="5">
        <v>65</v>
      </c>
      <c r="K136" s="5">
        <v>4</v>
      </c>
      <c r="L136" s="5">
        <v>398</v>
      </c>
      <c r="M136" s="5">
        <v>7</v>
      </c>
      <c r="N136" s="5">
        <v>0</v>
      </c>
    </row>
    <row r="137" spans="1:14" ht="23.25" thickBot="1">
      <c r="A137" s="3"/>
      <c r="B137" s="3" t="s">
        <v>14425</v>
      </c>
      <c r="C137" s="5">
        <v>780</v>
      </c>
      <c r="D137" s="5">
        <v>355</v>
      </c>
      <c r="E137" s="5">
        <v>237</v>
      </c>
      <c r="F137" s="5">
        <v>23</v>
      </c>
      <c r="G137" s="5">
        <v>15</v>
      </c>
      <c r="H137" s="5">
        <v>3</v>
      </c>
      <c r="I137" s="5">
        <v>4</v>
      </c>
      <c r="J137" s="5">
        <v>61</v>
      </c>
      <c r="K137" s="5">
        <v>5</v>
      </c>
      <c r="L137" s="5">
        <v>348</v>
      </c>
      <c r="M137" s="5">
        <v>7</v>
      </c>
      <c r="N137" s="5">
        <v>425</v>
      </c>
    </row>
    <row r="138" spans="1:14" ht="23.25" thickBot="1">
      <c r="A138" s="3" t="s">
        <v>97</v>
      </c>
      <c r="B138" s="3"/>
      <c r="C138" s="5">
        <v>0</v>
      </c>
      <c r="D138" s="5">
        <v>1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-1</v>
      </c>
    </row>
    <row r="139" spans="1:14" ht="18" thickTop="1" thickBot="1">
      <c r="A139" s="42" t="s">
        <v>0</v>
      </c>
      <c r="B139" s="42" t="s">
        <v>1</v>
      </c>
      <c r="C139" s="42" t="s">
        <v>2</v>
      </c>
      <c r="D139" s="42" t="s">
        <v>3</v>
      </c>
      <c r="E139" s="46" t="s">
        <v>4</v>
      </c>
      <c r="F139" s="47"/>
      <c r="G139" s="47"/>
      <c r="H139" s="47"/>
      <c r="I139" s="47"/>
      <c r="J139" s="47"/>
      <c r="K139" s="47"/>
      <c r="L139" s="48"/>
      <c r="M139" s="24" t="s">
        <v>5</v>
      </c>
      <c r="N139" s="42" t="s">
        <v>6</v>
      </c>
    </row>
    <row r="140" spans="1:14" ht="22.5">
      <c r="A140" s="43"/>
      <c r="B140" s="43"/>
      <c r="C140" s="43"/>
      <c r="D140" s="43"/>
      <c r="E140" s="25" t="s">
        <v>7</v>
      </c>
      <c r="F140" s="25" t="s">
        <v>9</v>
      </c>
      <c r="G140" s="25" t="s">
        <v>100</v>
      </c>
      <c r="H140" s="25" t="s">
        <v>13</v>
      </c>
      <c r="I140" s="25" t="s">
        <v>19</v>
      </c>
      <c r="J140" s="25" t="s">
        <v>27</v>
      </c>
      <c r="K140" s="25" t="s">
        <v>27</v>
      </c>
      <c r="L140" s="45" t="s">
        <v>29</v>
      </c>
      <c r="M140" s="25" t="s">
        <v>3</v>
      </c>
      <c r="N140" s="43"/>
    </row>
    <row r="141" spans="1:14" ht="17.25" thickBot="1">
      <c r="A141" s="44"/>
      <c r="B141" s="44"/>
      <c r="C141" s="44"/>
      <c r="D141" s="44"/>
      <c r="E141" s="26" t="s">
        <v>14424</v>
      </c>
      <c r="F141" s="26" t="s">
        <v>14423</v>
      </c>
      <c r="G141" s="26" t="s">
        <v>14422</v>
      </c>
      <c r="H141" s="26" t="s">
        <v>14421</v>
      </c>
      <c r="I141" s="26" t="s">
        <v>14420</v>
      </c>
      <c r="J141" s="26" t="s">
        <v>14419</v>
      </c>
      <c r="K141" s="26" t="s">
        <v>14418</v>
      </c>
      <c r="L141" s="44"/>
      <c r="M141" s="26"/>
      <c r="N141" s="44"/>
    </row>
    <row r="142" spans="1:14" ht="17.25" thickBot="1">
      <c r="A142" s="3" t="s">
        <v>30</v>
      </c>
      <c r="B142" s="3"/>
      <c r="C142" s="4">
        <v>23328</v>
      </c>
      <c r="D142" s="4">
        <v>16850</v>
      </c>
      <c r="E142" s="4">
        <v>11461</v>
      </c>
      <c r="F142" s="5">
        <v>666</v>
      </c>
      <c r="G142" s="5">
        <v>427</v>
      </c>
      <c r="H142" s="5">
        <v>378</v>
      </c>
      <c r="I142" s="5">
        <v>97</v>
      </c>
      <c r="J142" s="4">
        <v>3362</v>
      </c>
      <c r="K142" s="5">
        <v>137</v>
      </c>
      <c r="L142" s="4">
        <v>16528</v>
      </c>
      <c r="M142" s="5">
        <v>322</v>
      </c>
      <c r="N142" s="4">
        <v>6478</v>
      </c>
    </row>
    <row r="143" spans="1:14" ht="23.25" thickBot="1">
      <c r="A143" s="3" t="s">
        <v>31</v>
      </c>
      <c r="B143" s="3"/>
      <c r="C143" s="5">
        <v>89</v>
      </c>
      <c r="D143" s="5">
        <v>85</v>
      </c>
      <c r="E143" s="5">
        <v>53</v>
      </c>
      <c r="F143" s="5">
        <v>6</v>
      </c>
      <c r="G143" s="5">
        <v>3</v>
      </c>
      <c r="H143" s="5">
        <v>3</v>
      </c>
      <c r="I143" s="5">
        <v>0</v>
      </c>
      <c r="J143" s="5">
        <v>10</v>
      </c>
      <c r="K143" s="5">
        <v>3</v>
      </c>
      <c r="L143" s="5">
        <v>78</v>
      </c>
      <c r="M143" s="5">
        <v>7</v>
      </c>
      <c r="N143" s="5">
        <v>4</v>
      </c>
    </row>
    <row r="144" spans="1:14" ht="23.25" thickBot="1">
      <c r="A144" s="3" t="s">
        <v>32</v>
      </c>
      <c r="B144" s="3"/>
      <c r="C144" s="4">
        <v>1711</v>
      </c>
      <c r="D144" s="4">
        <v>1710</v>
      </c>
      <c r="E144" s="4">
        <v>1222</v>
      </c>
      <c r="F144" s="5">
        <v>85</v>
      </c>
      <c r="G144" s="5">
        <v>56</v>
      </c>
      <c r="H144" s="5">
        <v>45</v>
      </c>
      <c r="I144" s="5">
        <v>5</v>
      </c>
      <c r="J144" s="5">
        <v>249</v>
      </c>
      <c r="K144" s="5">
        <v>20</v>
      </c>
      <c r="L144" s="4">
        <v>1682</v>
      </c>
      <c r="M144" s="5">
        <v>28</v>
      </c>
      <c r="N144" s="5">
        <v>1</v>
      </c>
    </row>
    <row r="145" spans="1:14" ht="23.25" thickBot="1">
      <c r="A145" s="3" t="s">
        <v>33</v>
      </c>
      <c r="B145" s="3"/>
      <c r="C145" s="5">
        <v>39</v>
      </c>
      <c r="D145" s="5">
        <v>6</v>
      </c>
      <c r="E145" s="5">
        <v>6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6</v>
      </c>
      <c r="M145" s="5">
        <v>0</v>
      </c>
      <c r="N145" s="5">
        <v>33</v>
      </c>
    </row>
    <row r="146" spans="1:14" ht="23.25" thickBot="1">
      <c r="A146" s="3" t="s">
        <v>34</v>
      </c>
      <c r="B146" s="3"/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</row>
    <row r="147" spans="1:14" ht="17.25" thickBot="1">
      <c r="A147" s="3" t="s">
        <v>14417</v>
      </c>
      <c r="B147" s="3" t="s">
        <v>36</v>
      </c>
      <c r="C147" s="4">
        <v>8560</v>
      </c>
      <c r="D147" s="4">
        <v>5852</v>
      </c>
      <c r="E147" s="4">
        <v>3972</v>
      </c>
      <c r="F147" s="5">
        <v>180</v>
      </c>
      <c r="G147" s="5">
        <v>149</v>
      </c>
      <c r="H147" s="5">
        <v>108</v>
      </c>
      <c r="I147" s="5">
        <v>38</v>
      </c>
      <c r="J147" s="4">
        <v>1260</v>
      </c>
      <c r="K147" s="5">
        <v>37</v>
      </c>
      <c r="L147" s="4">
        <v>5744</v>
      </c>
      <c r="M147" s="5">
        <v>108</v>
      </c>
      <c r="N147" s="4">
        <v>2708</v>
      </c>
    </row>
    <row r="148" spans="1:14" ht="23.25" thickBot="1">
      <c r="A148" s="3"/>
      <c r="B148" s="3" t="s">
        <v>37</v>
      </c>
      <c r="C148" s="4">
        <v>2819</v>
      </c>
      <c r="D148" s="4">
        <v>2817</v>
      </c>
      <c r="E148" s="4">
        <v>1970</v>
      </c>
      <c r="F148" s="5">
        <v>65</v>
      </c>
      <c r="G148" s="5">
        <v>76</v>
      </c>
      <c r="H148" s="5">
        <v>62</v>
      </c>
      <c r="I148" s="5">
        <v>15</v>
      </c>
      <c r="J148" s="5">
        <v>570</v>
      </c>
      <c r="K148" s="5">
        <v>12</v>
      </c>
      <c r="L148" s="4">
        <v>2770</v>
      </c>
      <c r="M148" s="5">
        <v>47</v>
      </c>
      <c r="N148" s="5">
        <v>2</v>
      </c>
    </row>
    <row r="149" spans="1:14" ht="17.25" thickBot="1">
      <c r="A149" s="3"/>
      <c r="B149" s="3" t="s">
        <v>14416</v>
      </c>
      <c r="C149" s="5">
        <v>762</v>
      </c>
      <c r="D149" s="5">
        <v>434</v>
      </c>
      <c r="E149" s="5">
        <v>280</v>
      </c>
      <c r="F149" s="5">
        <v>9</v>
      </c>
      <c r="G149" s="5">
        <v>11</v>
      </c>
      <c r="H149" s="5">
        <v>9</v>
      </c>
      <c r="I149" s="5">
        <v>4</v>
      </c>
      <c r="J149" s="5">
        <v>108</v>
      </c>
      <c r="K149" s="5">
        <v>5</v>
      </c>
      <c r="L149" s="5">
        <v>426</v>
      </c>
      <c r="M149" s="5">
        <v>8</v>
      </c>
      <c r="N149" s="5">
        <v>328</v>
      </c>
    </row>
    <row r="150" spans="1:14" ht="17.25" thickBot="1">
      <c r="A150" s="3"/>
      <c r="B150" s="3" t="s">
        <v>14415</v>
      </c>
      <c r="C150" s="4">
        <v>1314</v>
      </c>
      <c r="D150" s="5">
        <v>711</v>
      </c>
      <c r="E150" s="5">
        <v>487</v>
      </c>
      <c r="F150" s="5">
        <v>27</v>
      </c>
      <c r="G150" s="5">
        <v>22</v>
      </c>
      <c r="H150" s="5">
        <v>11</v>
      </c>
      <c r="I150" s="5">
        <v>9</v>
      </c>
      <c r="J150" s="5">
        <v>129</v>
      </c>
      <c r="K150" s="5">
        <v>7</v>
      </c>
      <c r="L150" s="5">
        <v>692</v>
      </c>
      <c r="M150" s="5">
        <v>19</v>
      </c>
      <c r="N150" s="5">
        <v>603</v>
      </c>
    </row>
    <row r="151" spans="1:14" ht="17.25" thickBot="1">
      <c r="A151" s="3"/>
      <c r="B151" s="3" t="s">
        <v>14414</v>
      </c>
      <c r="C151" s="4">
        <v>1385</v>
      </c>
      <c r="D151" s="5">
        <v>681</v>
      </c>
      <c r="E151" s="5">
        <v>438</v>
      </c>
      <c r="F151" s="5">
        <v>22</v>
      </c>
      <c r="G151" s="5">
        <v>12</v>
      </c>
      <c r="H151" s="5">
        <v>7</v>
      </c>
      <c r="I151" s="5">
        <v>1</v>
      </c>
      <c r="J151" s="5">
        <v>189</v>
      </c>
      <c r="K151" s="5">
        <v>4</v>
      </c>
      <c r="L151" s="5">
        <v>673</v>
      </c>
      <c r="M151" s="5">
        <v>8</v>
      </c>
      <c r="N151" s="5">
        <v>704</v>
      </c>
    </row>
    <row r="152" spans="1:14" ht="17.25" thickBot="1">
      <c r="A152" s="3"/>
      <c r="B152" s="3" t="s">
        <v>14413</v>
      </c>
      <c r="C152" s="5">
        <v>946</v>
      </c>
      <c r="D152" s="5">
        <v>498</v>
      </c>
      <c r="E152" s="5">
        <v>338</v>
      </c>
      <c r="F152" s="5">
        <v>15</v>
      </c>
      <c r="G152" s="5">
        <v>12</v>
      </c>
      <c r="H152" s="5">
        <v>9</v>
      </c>
      <c r="I152" s="5">
        <v>4</v>
      </c>
      <c r="J152" s="5">
        <v>106</v>
      </c>
      <c r="K152" s="5">
        <v>2</v>
      </c>
      <c r="L152" s="5">
        <v>486</v>
      </c>
      <c r="M152" s="5">
        <v>12</v>
      </c>
      <c r="N152" s="5">
        <v>448</v>
      </c>
    </row>
    <row r="153" spans="1:14" ht="17.25" thickBot="1">
      <c r="A153" s="3"/>
      <c r="B153" s="3" t="s">
        <v>14412</v>
      </c>
      <c r="C153" s="4">
        <v>1334</v>
      </c>
      <c r="D153" s="5">
        <v>711</v>
      </c>
      <c r="E153" s="5">
        <v>459</v>
      </c>
      <c r="F153" s="5">
        <v>42</v>
      </c>
      <c r="G153" s="5">
        <v>16</v>
      </c>
      <c r="H153" s="5">
        <v>10</v>
      </c>
      <c r="I153" s="5">
        <v>5</v>
      </c>
      <c r="J153" s="5">
        <v>158</v>
      </c>
      <c r="K153" s="5">
        <v>7</v>
      </c>
      <c r="L153" s="5">
        <v>697</v>
      </c>
      <c r="M153" s="5">
        <v>14</v>
      </c>
      <c r="N153" s="5">
        <v>623</v>
      </c>
    </row>
    <row r="154" spans="1:14" ht="17.25" thickBot="1">
      <c r="A154" s="3" t="s">
        <v>14411</v>
      </c>
      <c r="B154" s="3" t="s">
        <v>36</v>
      </c>
      <c r="C154" s="4">
        <v>1206</v>
      </c>
      <c r="D154" s="5">
        <v>855</v>
      </c>
      <c r="E154" s="5">
        <v>560</v>
      </c>
      <c r="F154" s="5">
        <v>43</v>
      </c>
      <c r="G154" s="5">
        <v>24</v>
      </c>
      <c r="H154" s="5">
        <v>28</v>
      </c>
      <c r="I154" s="5">
        <v>5</v>
      </c>
      <c r="J154" s="5">
        <v>176</v>
      </c>
      <c r="K154" s="5">
        <v>5</v>
      </c>
      <c r="L154" s="5">
        <v>841</v>
      </c>
      <c r="M154" s="5">
        <v>14</v>
      </c>
      <c r="N154" s="5">
        <v>351</v>
      </c>
    </row>
    <row r="155" spans="1:14" ht="23.25" thickBot="1">
      <c r="A155" s="3"/>
      <c r="B155" s="3" t="s">
        <v>37</v>
      </c>
      <c r="C155" s="5">
        <v>456</v>
      </c>
      <c r="D155" s="5">
        <v>456</v>
      </c>
      <c r="E155" s="5">
        <v>316</v>
      </c>
      <c r="F155" s="5">
        <v>17</v>
      </c>
      <c r="G155" s="5">
        <v>15</v>
      </c>
      <c r="H155" s="5">
        <v>10</v>
      </c>
      <c r="I155" s="5">
        <v>3</v>
      </c>
      <c r="J155" s="5">
        <v>85</v>
      </c>
      <c r="K155" s="5">
        <v>3</v>
      </c>
      <c r="L155" s="5">
        <v>449</v>
      </c>
      <c r="M155" s="5">
        <v>7</v>
      </c>
      <c r="N155" s="5">
        <v>0</v>
      </c>
    </row>
    <row r="156" spans="1:14" ht="23.25" thickBot="1">
      <c r="A156" s="3"/>
      <c r="B156" s="3" t="s">
        <v>14410</v>
      </c>
      <c r="C156" s="5">
        <v>750</v>
      </c>
      <c r="D156" s="5">
        <v>399</v>
      </c>
      <c r="E156" s="5">
        <v>244</v>
      </c>
      <c r="F156" s="5">
        <v>26</v>
      </c>
      <c r="G156" s="5">
        <v>9</v>
      </c>
      <c r="H156" s="5">
        <v>18</v>
      </c>
      <c r="I156" s="5">
        <v>2</v>
      </c>
      <c r="J156" s="5">
        <v>91</v>
      </c>
      <c r="K156" s="5">
        <v>2</v>
      </c>
      <c r="L156" s="5">
        <v>392</v>
      </c>
      <c r="M156" s="5">
        <v>7</v>
      </c>
      <c r="N156" s="5">
        <v>351</v>
      </c>
    </row>
    <row r="157" spans="1:14" ht="17.25" thickBot="1">
      <c r="A157" s="3" t="s">
        <v>14409</v>
      </c>
      <c r="B157" s="3" t="s">
        <v>36</v>
      </c>
      <c r="C157" s="4">
        <v>1290</v>
      </c>
      <c r="D157" s="5">
        <v>943</v>
      </c>
      <c r="E157" s="5">
        <v>660</v>
      </c>
      <c r="F157" s="5">
        <v>33</v>
      </c>
      <c r="G157" s="5">
        <v>31</v>
      </c>
      <c r="H157" s="5">
        <v>9</v>
      </c>
      <c r="I157" s="5">
        <v>4</v>
      </c>
      <c r="J157" s="5">
        <v>173</v>
      </c>
      <c r="K157" s="5">
        <v>12</v>
      </c>
      <c r="L157" s="5">
        <v>922</v>
      </c>
      <c r="M157" s="5">
        <v>21</v>
      </c>
      <c r="N157" s="5">
        <v>347</v>
      </c>
    </row>
    <row r="158" spans="1:14" ht="23.25" thickBot="1">
      <c r="A158" s="3"/>
      <c r="B158" s="3" t="s">
        <v>37</v>
      </c>
      <c r="C158" s="5">
        <v>399</v>
      </c>
      <c r="D158" s="5">
        <v>399</v>
      </c>
      <c r="E158" s="5">
        <v>299</v>
      </c>
      <c r="F158" s="5">
        <v>6</v>
      </c>
      <c r="G158" s="5">
        <v>4</v>
      </c>
      <c r="H158" s="5">
        <v>4</v>
      </c>
      <c r="I158" s="5">
        <v>1</v>
      </c>
      <c r="J158" s="5">
        <v>77</v>
      </c>
      <c r="K158" s="5">
        <v>4</v>
      </c>
      <c r="L158" s="5">
        <v>395</v>
      </c>
      <c r="M158" s="5">
        <v>4</v>
      </c>
      <c r="N158" s="5">
        <v>0</v>
      </c>
    </row>
    <row r="159" spans="1:14" ht="17.25" thickBot="1">
      <c r="A159" s="3"/>
      <c r="B159" s="3" t="s">
        <v>14408</v>
      </c>
      <c r="C159" s="5">
        <v>420</v>
      </c>
      <c r="D159" s="5">
        <v>239</v>
      </c>
      <c r="E159" s="5">
        <v>150</v>
      </c>
      <c r="F159" s="5">
        <v>13</v>
      </c>
      <c r="G159" s="5">
        <v>11</v>
      </c>
      <c r="H159" s="5">
        <v>3</v>
      </c>
      <c r="I159" s="5">
        <v>0</v>
      </c>
      <c r="J159" s="5">
        <v>53</v>
      </c>
      <c r="K159" s="5">
        <v>0</v>
      </c>
      <c r="L159" s="5">
        <v>230</v>
      </c>
      <c r="M159" s="5">
        <v>9</v>
      </c>
      <c r="N159" s="5">
        <v>181</v>
      </c>
    </row>
    <row r="160" spans="1:14" ht="17.25" thickBot="1">
      <c r="A160" s="3"/>
      <c r="B160" s="3" t="s">
        <v>14407</v>
      </c>
      <c r="C160" s="5">
        <v>230</v>
      </c>
      <c r="D160" s="5">
        <v>159</v>
      </c>
      <c r="E160" s="5">
        <v>123</v>
      </c>
      <c r="F160" s="5">
        <v>7</v>
      </c>
      <c r="G160" s="5">
        <v>3</v>
      </c>
      <c r="H160" s="5">
        <v>1</v>
      </c>
      <c r="I160" s="5">
        <v>1</v>
      </c>
      <c r="J160" s="5">
        <v>15</v>
      </c>
      <c r="K160" s="5">
        <v>3</v>
      </c>
      <c r="L160" s="5">
        <v>153</v>
      </c>
      <c r="M160" s="5">
        <v>6</v>
      </c>
      <c r="N160" s="5">
        <v>71</v>
      </c>
    </row>
    <row r="161" spans="1:14" ht="17.25" thickBot="1">
      <c r="A161" s="3"/>
      <c r="B161" s="3" t="s">
        <v>14406</v>
      </c>
      <c r="C161" s="5">
        <v>241</v>
      </c>
      <c r="D161" s="5">
        <v>146</v>
      </c>
      <c r="E161" s="5">
        <v>88</v>
      </c>
      <c r="F161" s="5">
        <v>7</v>
      </c>
      <c r="G161" s="5">
        <v>13</v>
      </c>
      <c r="H161" s="5">
        <v>1</v>
      </c>
      <c r="I161" s="5">
        <v>2</v>
      </c>
      <c r="J161" s="5">
        <v>28</v>
      </c>
      <c r="K161" s="5">
        <v>5</v>
      </c>
      <c r="L161" s="5">
        <v>144</v>
      </c>
      <c r="M161" s="5">
        <v>2</v>
      </c>
      <c r="N161" s="5">
        <v>95</v>
      </c>
    </row>
    <row r="162" spans="1:14" ht="17.25" thickBot="1">
      <c r="A162" s="3" t="s">
        <v>14405</v>
      </c>
      <c r="B162" s="3" t="s">
        <v>36</v>
      </c>
      <c r="C162" s="4">
        <v>2152</v>
      </c>
      <c r="D162" s="4">
        <v>1498</v>
      </c>
      <c r="E162" s="4">
        <v>1005</v>
      </c>
      <c r="F162" s="5">
        <v>73</v>
      </c>
      <c r="G162" s="5">
        <v>36</v>
      </c>
      <c r="H162" s="5">
        <v>40</v>
      </c>
      <c r="I162" s="5">
        <v>16</v>
      </c>
      <c r="J162" s="5">
        <v>290</v>
      </c>
      <c r="K162" s="5">
        <v>14</v>
      </c>
      <c r="L162" s="4">
        <v>1474</v>
      </c>
      <c r="M162" s="5">
        <v>24</v>
      </c>
      <c r="N162" s="5">
        <v>654</v>
      </c>
    </row>
    <row r="163" spans="1:14" ht="23.25" thickBot="1">
      <c r="A163" s="3"/>
      <c r="B163" s="3" t="s">
        <v>37</v>
      </c>
      <c r="C163" s="5">
        <v>682</v>
      </c>
      <c r="D163" s="5">
        <v>682</v>
      </c>
      <c r="E163" s="5">
        <v>487</v>
      </c>
      <c r="F163" s="5">
        <v>26</v>
      </c>
      <c r="G163" s="5">
        <v>12</v>
      </c>
      <c r="H163" s="5">
        <v>11</v>
      </c>
      <c r="I163" s="5">
        <v>6</v>
      </c>
      <c r="J163" s="5">
        <v>129</v>
      </c>
      <c r="K163" s="5">
        <v>4</v>
      </c>
      <c r="L163" s="5">
        <v>675</v>
      </c>
      <c r="M163" s="5">
        <v>7</v>
      </c>
      <c r="N163" s="5">
        <v>0</v>
      </c>
    </row>
    <row r="164" spans="1:14" ht="17.25" thickBot="1">
      <c r="A164" s="3"/>
      <c r="B164" s="3" t="s">
        <v>14404</v>
      </c>
      <c r="C164" s="5">
        <v>845</v>
      </c>
      <c r="D164" s="5">
        <v>458</v>
      </c>
      <c r="E164" s="5">
        <v>303</v>
      </c>
      <c r="F164" s="5">
        <v>24</v>
      </c>
      <c r="G164" s="5">
        <v>15</v>
      </c>
      <c r="H164" s="5">
        <v>13</v>
      </c>
      <c r="I164" s="5">
        <v>6</v>
      </c>
      <c r="J164" s="5">
        <v>83</v>
      </c>
      <c r="K164" s="5">
        <v>5</v>
      </c>
      <c r="L164" s="5">
        <v>449</v>
      </c>
      <c r="M164" s="5">
        <v>9</v>
      </c>
      <c r="N164" s="5">
        <v>387</v>
      </c>
    </row>
    <row r="165" spans="1:14" ht="17.25" thickBot="1">
      <c r="A165" s="3"/>
      <c r="B165" s="3" t="s">
        <v>14403</v>
      </c>
      <c r="C165" s="5">
        <v>315</v>
      </c>
      <c r="D165" s="5">
        <v>176</v>
      </c>
      <c r="E165" s="5">
        <v>105</v>
      </c>
      <c r="F165" s="5">
        <v>5</v>
      </c>
      <c r="G165" s="5">
        <v>2</v>
      </c>
      <c r="H165" s="5">
        <v>10</v>
      </c>
      <c r="I165" s="5">
        <v>1</v>
      </c>
      <c r="J165" s="5">
        <v>46</v>
      </c>
      <c r="K165" s="5">
        <v>2</v>
      </c>
      <c r="L165" s="5">
        <v>171</v>
      </c>
      <c r="M165" s="5">
        <v>5</v>
      </c>
      <c r="N165" s="5">
        <v>139</v>
      </c>
    </row>
    <row r="166" spans="1:14" ht="17.25" thickBot="1">
      <c r="A166" s="3"/>
      <c r="B166" s="3" t="s">
        <v>14402</v>
      </c>
      <c r="C166" s="5">
        <v>310</v>
      </c>
      <c r="D166" s="5">
        <v>182</v>
      </c>
      <c r="E166" s="5">
        <v>110</v>
      </c>
      <c r="F166" s="5">
        <v>18</v>
      </c>
      <c r="G166" s="5">
        <v>7</v>
      </c>
      <c r="H166" s="5">
        <v>6</v>
      </c>
      <c r="I166" s="5">
        <v>3</v>
      </c>
      <c r="J166" s="5">
        <v>32</v>
      </c>
      <c r="K166" s="5">
        <v>3</v>
      </c>
      <c r="L166" s="5">
        <v>179</v>
      </c>
      <c r="M166" s="5">
        <v>3</v>
      </c>
      <c r="N166" s="5">
        <v>128</v>
      </c>
    </row>
    <row r="167" spans="1:14" ht="17.25" thickBot="1">
      <c r="A167" s="3" t="s">
        <v>12721</v>
      </c>
      <c r="B167" s="3" t="s">
        <v>36</v>
      </c>
      <c r="C167" s="4">
        <v>2405</v>
      </c>
      <c r="D167" s="4">
        <v>1702</v>
      </c>
      <c r="E167" s="4">
        <v>1153</v>
      </c>
      <c r="F167" s="5">
        <v>77</v>
      </c>
      <c r="G167" s="5">
        <v>49</v>
      </c>
      <c r="H167" s="5">
        <v>55</v>
      </c>
      <c r="I167" s="5">
        <v>10</v>
      </c>
      <c r="J167" s="5">
        <v>320</v>
      </c>
      <c r="K167" s="5">
        <v>7</v>
      </c>
      <c r="L167" s="4">
        <v>1671</v>
      </c>
      <c r="M167" s="5">
        <v>31</v>
      </c>
      <c r="N167" s="5">
        <v>703</v>
      </c>
    </row>
    <row r="168" spans="1:14" ht="23.25" thickBot="1">
      <c r="A168" s="3"/>
      <c r="B168" s="3" t="s">
        <v>37</v>
      </c>
      <c r="C168" s="4">
        <v>1077</v>
      </c>
      <c r="D168" s="4">
        <v>1077</v>
      </c>
      <c r="E168" s="5">
        <v>744</v>
      </c>
      <c r="F168" s="5">
        <v>34</v>
      </c>
      <c r="G168" s="5">
        <v>29</v>
      </c>
      <c r="H168" s="5">
        <v>36</v>
      </c>
      <c r="I168" s="5">
        <v>10</v>
      </c>
      <c r="J168" s="5">
        <v>199</v>
      </c>
      <c r="K168" s="5">
        <v>3</v>
      </c>
      <c r="L168" s="4">
        <v>1055</v>
      </c>
      <c r="M168" s="5">
        <v>22</v>
      </c>
      <c r="N168" s="5">
        <v>0</v>
      </c>
    </row>
    <row r="169" spans="1:14" ht="23.25" thickBot="1">
      <c r="A169" s="3"/>
      <c r="B169" s="3" t="s">
        <v>12720</v>
      </c>
      <c r="C169" s="4">
        <v>1328</v>
      </c>
      <c r="D169" s="5">
        <v>625</v>
      </c>
      <c r="E169" s="5">
        <v>409</v>
      </c>
      <c r="F169" s="5">
        <v>43</v>
      </c>
      <c r="G169" s="5">
        <v>20</v>
      </c>
      <c r="H169" s="5">
        <v>19</v>
      </c>
      <c r="I169" s="5">
        <v>0</v>
      </c>
      <c r="J169" s="5">
        <v>121</v>
      </c>
      <c r="K169" s="5">
        <v>4</v>
      </c>
      <c r="L169" s="5">
        <v>616</v>
      </c>
      <c r="M169" s="5">
        <v>9</v>
      </c>
      <c r="N169" s="5">
        <v>703</v>
      </c>
    </row>
    <row r="170" spans="1:14" ht="17.25" thickBot="1">
      <c r="A170" s="3" t="s">
        <v>14401</v>
      </c>
      <c r="B170" s="3" t="s">
        <v>36</v>
      </c>
      <c r="C170" s="4">
        <v>1975</v>
      </c>
      <c r="D170" s="4">
        <v>1368</v>
      </c>
      <c r="E170" s="5">
        <v>876</v>
      </c>
      <c r="F170" s="5">
        <v>53</v>
      </c>
      <c r="G170" s="5">
        <v>29</v>
      </c>
      <c r="H170" s="5">
        <v>29</v>
      </c>
      <c r="I170" s="5">
        <v>7</v>
      </c>
      <c r="J170" s="5">
        <v>335</v>
      </c>
      <c r="K170" s="5">
        <v>8</v>
      </c>
      <c r="L170" s="4">
        <v>1337</v>
      </c>
      <c r="M170" s="5">
        <v>31</v>
      </c>
      <c r="N170" s="5">
        <v>607</v>
      </c>
    </row>
    <row r="171" spans="1:14" ht="23.25" thickBot="1">
      <c r="A171" s="3"/>
      <c r="B171" s="3" t="s">
        <v>37</v>
      </c>
      <c r="C171" s="5">
        <v>659</v>
      </c>
      <c r="D171" s="5">
        <v>659</v>
      </c>
      <c r="E171" s="5">
        <v>415</v>
      </c>
      <c r="F171" s="5">
        <v>16</v>
      </c>
      <c r="G171" s="5">
        <v>9</v>
      </c>
      <c r="H171" s="5">
        <v>19</v>
      </c>
      <c r="I171" s="5">
        <v>4</v>
      </c>
      <c r="J171" s="5">
        <v>176</v>
      </c>
      <c r="K171" s="5">
        <v>3</v>
      </c>
      <c r="L171" s="5">
        <v>642</v>
      </c>
      <c r="M171" s="5">
        <v>17</v>
      </c>
      <c r="N171" s="5">
        <v>0</v>
      </c>
    </row>
    <row r="172" spans="1:14" ht="17.25" thickBot="1">
      <c r="A172" s="3"/>
      <c r="B172" s="3" t="s">
        <v>14400</v>
      </c>
      <c r="C172" s="5">
        <v>781</v>
      </c>
      <c r="D172" s="5">
        <v>418</v>
      </c>
      <c r="E172" s="5">
        <v>280</v>
      </c>
      <c r="F172" s="5">
        <v>20</v>
      </c>
      <c r="G172" s="5">
        <v>16</v>
      </c>
      <c r="H172" s="5">
        <v>6</v>
      </c>
      <c r="I172" s="5">
        <v>2</v>
      </c>
      <c r="J172" s="5">
        <v>80</v>
      </c>
      <c r="K172" s="5">
        <v>3</v>
      </c>
      <c r="L172" s="5">
        <v>407</v>
      </c>
      <c r="M172" s="5">
        <v>11</v>
      </c>
      <c r="N172" s="5">
        <v>363</v>
      </c>
    </row>
    <row r="173" spans="1:14" ht="17.25" thickBot="1">
      <c r="A173" s="3"/>
      <c r="B173" s="3" t="s">
        <v>14399</v>
      </c>
      <c r="C173" s="5">
        <v>535</v>
      </c>
      <c r="D173" s="5">
        <v>291</v>
      </c>
      <c r="E173" s="5">
        <v>181</v>
      </c>
      <c r="F173" s="5">
        <v>17</v>
      </c>
      <c r="G173" s="5">
        <v>4</v>
      </c>
      <c r="H173" s="5">
        <v>4</v>
      </c>
      <c r="I173" s="5">
        <v>1</v>
      </c>
      <c r="J173" s="5">
        <v>79</v>
      </c>
      <c r="K173" s="5">
        <v>2</v>
      </c>
      <c r="L173" s="5">
        <v>288</v>
      </c>
      <c r="M173" s="5">
        <v>3</v>
      </c>
      <c r="N173" s="5">
        <v>244</v>
      </c>
    </row>
    <row r="174" spans="1:14" ht="17.25" thickBot="1">
      <c r="A174" s="3" t="s">
        <v>14398</v>
      </c>
      <c r="B174" s="3" t="s">
        <v>36</v>
      </c>
      <c r="C174" s="4">
        <v>1367</v>
      </c>
      <c r="D174" s="4">
        <v>1062</v>
      </c>
      <c r="E174" s="5">
        <v>695</v>
      </c>
      <c r="F174" s="5">
        <v>30</v>
      </c>
      <c r="G174" s="5">
        <v>17</v>
      </c>
      <c r="H174" s="5">
        <v>29</v>
      </c>
      <c r="I174" s="5">
        <v>4</v>
      </c>
      <c r="J174" s="5">
        <v>239</v>
      </c>
      <c r="K174" s="5">
        <v>16</v>
      </c>
      <c r="L174" s="4">
        <v>1030</v>
      </c>
      <c r="M174" s="5">
        <v>32</v>
      </c>
      <c r="N174" s="5">
        <v>305</v>
      </c>
    </row>
    <row r="175" spans="1:14" ht="23.25" thickBot="1">
      <c r="A175" s="3"/>
      <c r="B175" s="3" t="s">
        <v>37</v>
      </c>
      <c r="C175" s="5">
        <v>643</v>
      </c>
      <c r="D175" s="5">
        <v>643</v>
      </c>
      <c r="E175" s="5">
        <v>426</v>
      </c>
      <c r="F175" s="5">
        <v>19</v>
      </c>
      <c r="G175" s="5">
        <v>7</v>
      </c>
      <c r="H175" s="5">
        <v>16</v>
      </c>
      <c r="I175" s="5">
        <v>2</v>
      </c>
      <c r="J175" s="5">
        <v>150</v>
      </c>
      <c r="K175" s="5">
        <v>5</v>
      </c>
      <c r="L175" s="5">
        <v>625</v>
      </c>
      <c r="M175" s="5">
        <v>18</v>
      </c>
      <c r="N175" s="5">
        <v>0</v>
      </c>
    </row>
    <row r="176" spans="1:14" ht="23.25" thickBot="1">
      <c r="A176" s="3"/>
      <c r="B176" s="3" t="s">
        <v>14397</v>
      </c>
      <c r="C176" s="5">
        <v>724</v>
      </c>
      <c r="D176" s="5">
        <v>419</v>
      </c>
      <c r="E176" s="5">
        <v>269</v>
      </c>
      <c r="F176" s="5">
        <v>11</v>
      </c>
      <c r="G176" s="5">
        <v>10</v>
      </c>
      <c r="H176" s="5">
        <v>13</v>
      </c>
      <c r="I176" s="5">
        <v>2</v>
      </c>
      <c r="J176" s="5">
        <v>89</v>
      </c>
      <c r="K176" s="5">
        <v>11</v>
      </c>
      <c r="L176" s="5">
        <v>405</v>
      </c>
      <c r="M176" s="5">
        <v>14</v>
      </c>
      <c r="N176" s="5">
        <v>305</v>
      </c>
    </row>
    <row r="177" spans="1:14" ht="17.25" thickBot="1">
      <c r="A177" s="3" t="s">
        <v>13893</v>
      </c>
      <c r="B177" s="3" t="s">
        <v>36</v>
      </c>
      <c r="C177" s="4">
        <v>2534</v>
      </c>
      <c r="D177" s="4">
        <v>1765</v>
      </c>
      <c r="E177" s="4">
        <v>1259</v>
      </c>
      <c r="F177" s="5">
        <v>86</v>
      </c>
      <c r="G177" s="5">
        <v>32</v>
      </c>
      <c r="H177" s="5">
        <v>32</v>
      </c>
      <c r="I177" s="5">
        <v>8</v>
      </c>
      <c r="J177" s="5">
        <v>308</v>
      </c>
      <c r="K177" s="5">
        <v>14</v>
      </c>
      <c r="L177" s="4">
        <v>1739</v>
      </c>
      <c r="M177" s="5">
        <v>26</v>
      </c>
      <c r="N177" s="5">
        <v>769</v>
      </c>
    </row>
    <row r="178" spans="1:14" ht="23.25" thickBot="1">
      <c r="A178" s="3"/>
      <c r="B178" s="3" t="s">
        <v>37</v>
      </c>
      <c r="C178" s="5">
        <v>843</v>
      </c>
      <c r="D178" s="5">
        <v>843</v>
      </c>
      <c r="E178" s="5">
        <v>618</v>
      </c>
      <c r="F178" s="5">
        <v>29</v>
      </c>
      <c r="G178" s="5">
        <v>10</v>
      </c>
      <c r="H178" s="5">
        <v>17</v>
      </c>
      <c r="I178" s="5">
        <v>4</v>
      </c>
      <c r="J178" s="5">
        <v>151</v>
      </c>
      <c r="K178" s="5">
        <v>3</v>
      </c>
      <c r="L178" s="5">
        <v>832</v>
      </c>
      <c r="M178" s="5">
        <v>11</v>
      </c>
      <c r="N178" s="5">
        <v>0</v>
      </c>
    </row>
    <row r="179" spans="1:14" ht="17.25" thickBot="1">
      <c r="A179" s="3"/>
      <c r="B179" s="3" t="s">
        <v>14396</v>
      </c>
      <c r="C179" s="5">
        <v>811</v>
      </c>
      <c r="D179" s="5">
        <v>409</v>
      </c>
      <c r="E179" s="5">
        <v>275</v>
      </c>
      <c r="F179" s="5">
        <v>22</v>
      </c>
      <c r="G179" s="5">
        <v>14</v>
      </c>
      <c r="H179" s="5">
        <v>7</v>
      </c>
      <c r="I179" s="5">
        <v>3</v>
      </c>
      <c r="J179" s="5">
        <v>75</v>
      </c>
      <c r="K179" s="5">
        <v>6</v>
      </c>
      <c r="L179" s="5">
        <v>402</v>
      </c>
      <c r="M179" s="5">
        <v>7</v>
      </c>
      <c r="N179" s="5">
        <v>402</v>
      </c>
    </row>
    <row r="180" spans="1:14" ht="17.25" thickBot="1">
      <c r="A180" s="3"/>
      <c r="B180" s="3" t="s">
        <v>14395</v>
      </c>
      <c r="C180" s="5">
        <v>566</v>
      </c>
      <c r="D180" s="5">
        <v>315</v>
      </c>
      <c r="E180" s="5">
        <v>215</v>
      </c>
      <c r="F180" s="5">
        <v>22</v>
      </c>
      <c r="G180" s="5">
        <v>6</v>
      </c>
      <c r="H180" s="5">
        <v>6</v>
      </c>
      <c r="I180" s="5">
        <v>0</v>
      </c>
      <c r="J180" s="5">
        <v>55</v>
      </c>
      <c r="K180" s="5">
        <v>4</v>
      </c>
      <c r="L180" s="5">
        <v>308</v>
      </c>
      <c r="M180" s="5">
        <v>7</v>
      </c>
      <c r="N180" s="5">
        <v>251</v>
      </c>
    </row>
    <row r="181" spans="1:14" ht="17.25" thickBot="1">
      <c r="A181" s="3"/>
      <c r="B181" s="3" t="s">
        <v>14394</v>
      </c>
      <c r="C181" s="5">
        <v>314</v>
      </c>
      <c r="D181" s="5">
        <v>198</v>
      </c>
      <c r="E181" s="5">
        <v>151</v>
      </c>
      <c r="F181" s="5">
        <v>13</v>
      </c>
      <c r="G181" s="5">
        <v>2</v>
      </c>
      <c r="H181" s="5">
        <v>2</v>
      </c>
      <c r="I181" s="5">
        <v>1</v>
      </c>
      <c r="J181" s="5">
        <v>27</v>
      </c>
      <c r="K181" s="5">
        <v>1</v>
      </c>
      <c r="L181" s="5">
        <v>197</v>
      </c>
      <c r="M181" s="5">
        <v>1</v>
      </c>
      <c r="N181" s="5">
        <v>116</v>
      </c>
    </row>
    <row r="182" spans="1:14" ht="23.25" thickBot="1">
      <c r="A182" s="3" t="s">
        <v>97</v>
      </c>
      <c r="B182" s="3"/>
      <c r="C182" s="5">
        <v>0</v>
      </c>
      <c r="D182" s="5">
        <v>4</v>
      </c>
      <c r="E182" s="5">
        <v>0</v>
      </c>
      <c r="F182" s="5">
        <v>0</v>
      </c>
      <c r="G182" s="5">
        <v>1</v>
      </c>
      <c r="H182" s="5">
        <v>0</v>
      </c>
      <c r="I182" s="5">
        <v>0</v>
      </c>
      <c r="J182" s="5">
        <v>2</v>
      </c>
      <c r="K182" s="5">
        <v>1</v>
      </c>
      <c r="L182" s="5">
        <v>4</v>
      </c>
      <c r="M182" s="5">
        <v>0</v>
      </c>
      <c r="N182" s="5">
        <v>-4</v>
      </c>
    </row>
  </sheetData>
  <mergeCells count="21">
    <mergeCell ref="N139:N141"/>
    <mergeCell ref="L140:L141"/>
    <mergeCell ref="A93:A95"/>
    <mergeCell ref="A139:A141"/>
    <mergeCell ref="B139:B141"/>
    <mergeCell ref="C139:C141"/>
    <mergeCell ref="D139:D141"/>
    <mergeCell ref="E139:L139"/>
    <mergeCell ref="B93:B95"/>
    <mergeCell ref="C93:C95"/>
    <mergeCell ref="D93:D95"/>
    <mergeCell ref="E93:L93"/>
    <mergeCell ref="N1:N3"/>
    <mergeCell ref="L2:L3"/>
    <mergeCell ref="N93:N95"/>
    <mergeCell ref="L94:L95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96224-890F-47CB-B7CD-C3FC19135A02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13</v>
      </c>
      <c r="I2" s="1" t="s">
        <v>19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1097</v>
      </c>
      <c r="F3" s="2" t="s">
        <v>1098</v>
      </c>
      <c r="G3" s="2" t="s">
        <v>1099</v>
      </c>
      <c r="H3" s="2" t="s">
        <v>1100</v>
      </c>
      <c r="I3" s="2" t="s">
        <v>1101</v>
      </c>
      <c r="J3" s="44"/>
      <c r="K3" s="2"/>
      <c r="L3" s="44"/>
      <c r="U3" t="s">
        <v>3</v>
      </c>
      <c r="V3" t="str">
        <f t="shared" si="0"/>
        <v>김성환</v>
      </c>
      <c r="W3" t="str">
        <f t="shared" si="0"/>
        <v>이준석</v>
      </c>
      <c r="X3" t="str">
        <f t="shared" si="0"/>
        <v>이남수</v>
      </c>
    </row>
    <row r="4" spans="1:24" ht="17.25" thickBot="1">
      <c r="A4" s="3" t="s">
        <v>30</v>
      </c>
      <c r="B4" s="3"/>
      <c r="C4" s="4">
        <v>151435</v>
      </c>
      <c r="D4" s="4">
        <v>105415</v>
      </c>
      <c r="E4" s="4">
        <v>55556</v>
      </c>
      <c r="F4" s="4">
        <v>46373</v>
      </c>
      <c r="G4" s="4">
        <v>1645</v>
      </c>
      <c r="H4" s="5">
        <v>551</v>
      </c>
      <c r="I4" s="5">
        <v>400</v>
      </c>
      <c r="J4" s="4">
        <v>104525</v>
      </c>
      <c r="K4" s="5">
        <v>890</v>
      </c>
      <c r="L4" s="4">
        <v>46020</v>
      </c>
      <c r="V4" s="8"/>
      <c r="W4" s="8"/>
      <c r="X4" s="8"/>
    </row>
    <row r="5" spans="1:24" ht="23.25" thickBot="1">
      <c r="A5" s="3" t="s">
        <v>31</v>
      </c>
      <c r="B5" s="3"/>
      <c r="C5" s="5">
        <v>296</v>
      </c>
      <c r="D5" s="5">
        <v>281</v>
      </c>
      <c r="E5" s="5">
        <v>127</v>
      </c>
      <c r="F5" s="5">
        <v>136</v>
      </c>
      <c r="G5" s="5">
        <v>7</v>
      </c>
      <c r="H5" s="5">
        <v>0</v>
      </c>
      <c r="I5" s="5">
        <v>6</v>
      </c>
      <c r="J5" s="5">
        <v>276</v>
      </c>
      <c r="K5" s="5">
        <v>5</v>
      </c>
      <c r="L5" s="5">
        <v>15</v>
      </c>
      <c r="T5" t="s">
        <v>2929</v>
      </c>
      <c r="U5">
        <f>SUMIF($A:$A,"합계",D:D)</f>
        <v>105415</v>
      </c>
      <c r="V5">
        <f>SUMIF($A:$A,"합계",E:E)</f>
        <v>55556</v>
      </c>
      <c r="W5">
        <f>SUMIF($A:$A,"합계",F:F)</f>
        <v>46373</v>
      </c>
      <c r="X5">
        <f>SUMIF($A:$A,"합계",G:G)</f>
        <v>1645</v>
      </c>
    </row>
    <row r="6" spans="1:24" ht="23.25" thickBot="1">
      <c r="A6" s="3" t="s">
        <v>32</v>
      </c>
      <c r="B6" s="3"/>
      <c r="C6" s="4">
        <v>10565</v>
      </c>
      <c r="D6" s="4">
        <v>10551</v>
      </c>
      <c r="E6" s="4">
        <v>6035</v>
      </c>
      <c r="F6" s="4">
        <v>3993</v>
      </c>
      <c r="G6" s="5">
        <v>230</v>
      </c>
      <c r="H6" s="5">
        <v>98</v>
      </c>
      <c r="I6" s="5">
        <v>60</v>
      </c>
      <c r="J6" s="4">
        <v>10416</v>
      </c>
      <c r="K6" s="5">
        <v>135</v>
      </c>
      <c r="L6" s="5">
        <v>14</v>
      </c>
      <c r="T6" t="s">
        <v>2930</v>
      </c>
      <c r="U6">
        <f>U5-U7</f>
        <v>62659</v>
      </c>
      <c r="V6">
        <f>V5-V7</f>
        <v>30230</v>
      </c>
      <c r="W6">
        <f>W5-W7</f>
        <v>30295</v>
      </c>
      <c r="X6">
        <f>X5-X7</f>
        <v>1009</v>
      </c>
    </row>
    <row r="7" spans="1:24" ht="23.25" thickBot="1">
      <c r="A7" s="3" t="s">
        <v>33</v>
      </c>
      <c r="B7" s="3"/>
      <c r="C7" s="5">
        <v>605</v>
      </c>
      <c r="D7" s="5">
        <v>188</v>
      </c>
      <c r="E7" s="5">
        <v>137</v>
      </c>
      <c r="F7" s="5">
        <v>42</v>
      </c>
      <c r="G7" s="5">
        <v>5</v>
      </c>
      <c r="H7" s="5">
        <v>0</v>
      </c>
      <c r="I7" s="5">
        <v>1</v>
      </c>
      <c r="J7" s="5">
        <v>185</v>
      </c>
      <c r="K7" s="5">
        <v>3</v>
      </c>
      <c r="L7" s="5">
        <v>417</v>
      </c>
      <c r="T7" t="s">
        <v>2931</v>
      </c>
      <c r="U7">
        <f>U11+U10+U9</f>
        <v>42756</v>
      </c>
      <c r="V7">
        <f>V11+V10+V9</f>
        <v>25326</v>
      </c>
      <c r="W7">
        <f>W11+W10+W9</f>
        <v>16078</v>
      </c>
      <c r="X7">
        <f>X11+X10+X9</f>
        <v>636</v>
      </c>
    </row>
    <row r="8" spans="1:24" ht="23.25" thickBot="1">
      <c r="A8" s="3" t="s">
        <v>34</v>
      </c>
      <c r="B8" s="3"/>
      <c r="C8" s="5">
        <v>0</v>
      </c>
      <c r="D8" s="5">
        <v>12</v>
      </c>
      <c r="E8" s="5">
        <v>7</v>
      </c>
      <c r="F8" s="5">
        <v>5</v>
      </c>
      <c r="G8" s="5">
        <v>0</v>
      </c>
      <c r="H8" s="5">
        <v>0</v>
      </c>
      <c r="I8" s="5">
        <v>0</v>
      </c>
      <c r="J8" s="5">
        <v>12</v>
      </c>
      <c r="K8" s="5">
        <v>0</v>
      </c>
      <c r="L8" s="5">
        <v>-12</v>
      </c>
      <c r="V8" s="8"/>
      <c r="W8" s="8"/>
      <c r="X8" s="8"/>
    </row>
    <row r="9" spans="1:24" ht="17.25" thickBot="1">
      <c r="A9" s="3" t="s">
        <v>1102</v>
      </c>
      <c r="B9" s="3" t="s">
        <v>36</v>
      </c>
      <c r="C9" s="4">
        <v>31664</v>
      </c>
      <c r="D9" s="4">
        <v>20912</v>
      </c>
      <c r="E9" s="4">
        <v>10880</v>
      </c>
      <c r="F9" s="4">
        <v>9413</v>
      </c>
      <c r="G9" s="5">
        <v>304</v>
      </c>
      <c r="H9" s="5">
        <v>71</v>
      </c>
      <c r="I9" s="5">
        <v>71</v>
      </c>
      <c r="J9" s="4">
        <v>20739</v>
      </c>
      <c r="K9" s="5">
        <v>173</v>
      </c>
      <c r="L9" s="4">
        <v>10752</v>
      </c>
      <c r="T9" t="s">
        <v>2934</v>
      </c>
      <c r="U9">
        <f>SUMIF($A:$A,"거소·선상투표",D:D)+SUMIF($A:$A,"국외부재자투표",D:D)+SUMIF($A:$A,"국외부재자투표(공관)",D:D)</f>
        <v>481</v>
      </c>
      <c r="V9">
        <f t="shared" ref="V9:X11" si="1">SUMIF($A:$A,"거소·선상투표",E:E)+SUMIF($A:$A,"국외부재자투표",E:E)+SUMIF($A:$A,"국외부재자투표(공관)",E:E)</f>
        <v>271</v>
      </c>
      <c r="W9">
        <f t="shared" si="1"/>
        <v>183</v>
      </c>
      <c r="X9">
        <f t="shared" si="1"/>
        <v>12</v>
      </c>
    </row>
    <row r="10" spans="1:24" ht="23.25" thickBot="1">
      <c r="A10" s="3"/>
      <c r="B10" s="3" t="s">
        <v>37</v>
      </c>
      <c r="C10" s="4">
        <v>6042</v>
      </c>
      <c r="D10" s="4">
        <v>6042</v>
      </c>
      <c r="E10" s="4">
        <v>3616</v>
      </c>
      <c r="F10" s="4">
        <v>2271</v>
      </c>
      <c r="G10" s="5">
        <v>75</v>
      </c>
      <c r="H10" s="5">
        <v>24</v>
      </c>
      <c r="I10" s="5">
        <v>19</v>
      </c>
      <c r="J10" s="4">
        <v>6005</v>
      </c>
      <c r="K10" s="5">
        <v>37</v>
      </c>
      <c r="L10" s="5">
        <v>0</v>
      </c>
      <c r="T10" t="s">
        <v>2932</v>
      </c>
      <c r="U10">
        <f>SUMIF($B:$B,"관내사전투표",D:D)</f>
        <v>31724</v>
      </c>
      <c r="V10">
        <f t="shared" ref="V10:X12" si="2">SUMIF($B:$B,"관내사전투표",E:E)</f>
        <v>19020</v>
      </c>
      <c r="W10">
        <f t="shared" si="2"/>
        <v>11902</v>
      </c>
      <c r="X10">
        <f t="shared" si="2"/>
        <v>394</v>
      </c>
    </row>
    <row r="11" spans="1:24" ht="23.25" thickBot="1">
      <c r="A11" s="3"/>
      <c r="B11" s="3" t="s">
        <v>1103</v>
      </c>
      <c r="C11" s="4">
        <v>3744</v>
      </c>
      <c r="D11" s="4">
        <v>1684</v>
      </c>
      <c r="E11" s="5">
        <v>838</v>
      </c>
      <c r="F11" s="5">
        <v>786</v>
      </c>
      <c r="G11" s="5">
        <v>30</v>
      </c>
      <c r="H11" s="5">
        <v>5</v>
      </c>
      <c r="I11" s="5">
        <v>10</v>
      </c>
      <c r="J11" s="4">
        <v>1669</v>
      </c>
      <c r="K11" s="5">
        <v>15</v>
      </c>
      <c r="L11" s="4">
        <v>2060</v>
      </c>
      <c r="T11" t="s">
        <v>2933</v>
      </c>
      <c r="U11">
        <f>SUMIF($A:$A,"관외사전투표",D:D)</f>
        <v>10551</v>
      </c>
      <c r="V11">
        <f t="shared" ref="V11:X13" si="3">SUMIF($A:$A,"관외사전투표",E:E)</f>
        <v>6035</v>
      </c>
      <c r="W11">
        <f t="shared" si="3"/>
        <v>3993</v>
      </c>
      <c r="X11">
        <f t="shared" si="3"/>
        <v>230</v>
      </c>
    </row>
    <row r="12" spans="1:24" ht="23.25" thickBot="1">
      <c r="A12" s="3"/>
      <c r="B12" s="3" t="s">
        <v>1104</v>
      </c>
      <c r="C12" s="4">
        <v>2907</v>
      </c>
      <c r="D12" s="4">
        <v>1688</v>
      </c>
      <c r="E12" s="5">
        <v>899</v>
      </c>
      <c r="F12" s="5">
        <v>733</v>
      </c>
      <c r="G12" s="5">
        <v>26</v>
      </c>
      <c r="H12" s="5">
        <v>10</v>
      </c>
      <c r="I12" s="5">
        <v>5</v>
      </c>
      <c r="J12" s="4">
        <v>1673</v>
      </c>
      <c r="K12" s="5">
        <v>15</v>
      </c>
      <c r="L12" s="4">
        <v>1219</v>
      </c>
    </row>
    <row r="13" spans="1:24" ht="23.25" thickBot="1">
      <c r="A13" s="3"/>
      <c r="B13" s="3" t="s">
        <v>1105</v>
      </c>
      <c r="C13" s="4">
        <v>3385</v>
      </c>
      <c r="D13" s="4">
        <v>2122</v>
      </c>
      <c r="E13" s="4">
        <v>1148</v>
      </c>
      <c r="F13" s="5">
        <v>917</v>
      </c>
      <c r="G13" s="5">
        <v>25</v>
      </c>
      <c r="H13" s="5">
        <v>5</v>
      </c>
      <c r="I13" s="5">
        <v>5</v>
      </c>
      <c r="J13" s="4">
        <v>2100</v>
      </c>
      <c r="K13" s="5">
        <v>22</v>
      </c>
      <c r="L13" s="4">
        <v>1263</v>
      </c>
    </row>
    <row r="14" spans="1:24" ht="23.25" thickBot="1">
      <c r="A14" s="3"/>
      <c r="B14" s="3" t="s">
        <v>1106</v>
      </c>
      <c r="C14" s="4">
        <v>2972</v>
      </c>
      <c r="D14" s="4">
        <v>1755</v>
      </c>
      <c r="E14" s="5">
        <v>723</v>
      </c>
      <c r="F14" s="5">
        <v>984</v>
      </c>
      <c r="G14" s="5">
        <v>27</v>
      </c>
      <c r="H14" s="5">
        <v>6</v>
      </c>
      <c r="I14" s="5">
        <v>4</v>
      </c>
      <c r="J14" s="4">
        <v>1744</v>
      </c>
      <c r="K14" s="5">
        <v>11</v>
      </c>
      <c r="L14" s="4">
        <v>1217</v>
      </c>
      <c r="U14" s="8"/>
      <c r="V14" s="8"/>
      <c r="W14" s="8"/>
      <c r="X14" s="8"/>
    </row>
    <row r="15" spans="1:24" ht="23.25" thickBot="1">
      <c r="A15" s="3"/>
      <c r="B15" s="3" t="s">
        <v>1107</v>
      </c>
      <c r="C15" s="4">
        <v>3047</v>
      </c>
      <c r="D15" s="4">
        <v>1864</v>
      </c>
      <c r="E15" s="5">
        <v>944</v>
      </c>
      <c r="F15" s="5">
        <v>855</v>
      </c>
      <c r="G15" s="5">
        <v>32</v>
      </c>
      <c r="H15" s="5">
        <v>9</v>
      </c>
      <c r="I15" s="5">
        <v>7</v>
      </c>
      <c r="J15" s="4">
        <v>1847</v>
      </c>
      <c r="K15" s="5">
        <v>17</v>
      </c>
      <c r="L15" s="4">
        <v>1183</v>
      </c>
      <c r="U15" s="8"/>
      <c r="V15" s="8"/>
      <c r="W15" s="8"/>
      <c r="X15" s="8"/>
    </row>
    <row r="16" spans="1:24" ht="23.25" thickBot="1">
      <c r="A16" s="3"/>
      <c r="B16" s="3" t="s">
        <v>1108</v>
      </c>
      <c r="C16" s="4">
        <v>3088</v>
      </c>
      <c r="D16" s="4">
        <v>1892</v>
      </c>
      <c r="E16" s="5">
        <v>935</v>
      </c>
      <c r="F16" s="5">
        <v>912</v>
      </c>
      <c r="G16" s="5">
        <v>21</v>
      </c>
      <c r="H16" s="5">
        <v>2</v>
      </c>
      <c r="I16" s="5">
        <v>9</v>
      </c>
      <c r="J16" s="4">
        <v>1879</v>
      </c>
      <c r="K16" s="5">
        <v>13</v>
      </c>
      <c r="L16" s="4">
        <v>1196</v>
      </c>
    </row>
    <row r="17" spans="1:12" ht="23.25" thickBot="1">
      <c r="A17" s="3"/>
      <c r="B17" s="3" t="s">
        <v>1109</v>
      </c>
      <c r="C17" s="4">
        <v>3028</v>
      </c>
      <c r="D17" s="4">
        <v>1789</v>
      </c>
      <c r="E17" s="5">
        <v>789</v>
      </c>
      <c r="F17" s="5">
        <v>935</v>
      </c>
      <c r="G17" s="5">
        <v>35</v>
      </c>
      <c r="H17" s="5">
        <v>3</v>
      </c>
      <c r="I17" s="5">
        <v>5</v>
      </c>
      <c r="J17" s="4">
        <v>1767</v>
      </c>
      <c r="K17" s="5">
        <v>22</v>
      </c>
      <c r="L17" s="4">
        <v>1239</v>
      </c>
    </row>
    <row r="18" spans="1:12" ht="23.25" thickBot="1">
      <c r="A18" s="3"/>
      <c r="B18" s="3" t="s">
        <v>1110</v>
      </c>
      <c r="C18" s="4">
        <v>3451</v>
      </c>
      <c r="D18" s="4">
        <v>2076</v>
      </c>
      <c r="E18" s="5">
        <v>988</v>
      </c>
      <c r="F18" s="4">
        <v>1020</v>
      </c>
      <c r="G18" s="5">
        <v>33</v>
      </c>
      <c r="H18" s="5">
        <v>7</v>
      </c>
      <c r="I18" s="5">
        <v>7</v>
      </c>
      <c r="J18" s="4">
        <v>2055</v>
      </c>
      <c r="K18" s="5">
        <v>21</v>
      </c>
      <c r="L18" s="4">
        <v>1375</v>
      </c>
    </row>
    <row r="19" spans="1:12" ht="17.25" thickBot="1">
      <c r="A19" s="3" t="s">
        <v>1111</v>
      </c>
      <c r="B19" s="3" t="s">
        <v>36</v>
      </c>
      <c r="C19" s="4">
        <v>17121</v>
      </c>
      <c r="D19" s="4">
        <v>11328</v>
      </c>
      <c r="E19" s="4">
        <v>5773</v>
      </c>
      <c r="F19" s="4">
        <v>5164</v>
      </c>
      <c r="G19" s="5">
        <v>176</v>
      </c>
      <c r="H19" s="5">
        <v>77</v>
      </c>
      <c r="I19" s="5">
        <v>37</v>
      </c>
      <c r="J19" s="4">
        <v>11227</v>
      </c>
      <c r="K19" s="5">
        <v>101</v>
      </c>
      <c r="L19" s="4">
        <v>5793</v>
      </c>
    </row>
    <row r="20" spans="1:12" ht="23.25" thickBot="1">
      <c r="A20" s="3"/>
      <c r="B20" s="3" t="s">
        <v>37</v>
      </c>
      <c r="C20" s="4">
        <v>4587</v>
      </c>
      <c r="D20" s="4">
        <v>4586</v>
      </c>
      <c r="E20" s="4">
        <v>2646</v>
      </c>
      <c r="F20" s="4">
        <v>1808</v>
      </c>
      <c r="G20" s="5">
        <v>67</v>
      </c>
      <c r="H20" s="5">
        <v>34</v>
      </c>
      <c r="I20" s="5">
        <v>7</v>
      </c>
      <c r="J20" s="4">
        <v>4562</v>
      </c>
      <c r="K20" s="5">
        <v>24</v>
      </c>
      <c r="L20" s="5">
        <v>1</v>
      </c>
    </row>
    <row r="21" spans="1:12" ht="23.25" thickBot="1">
      <c r="A21" s="3"/>
      <c r="B21" s="3" t="s">
        <v>1112</v>
      </c>
      <c r="C21" s="4">
        <v>3083</v>
      </c>
      <c r="D21" s="4">
        <v>1529</v>
      </c>
      <c r="E21" s="5">
        <v>696</v>
      </c>
      <c r="F21" s="5">
        <v>756</v>
      </c>
      <c r="G21" s="5">
        <v>32</v>
      </c>
      <c r="H21" s="5">
        <v>12</v>
      </c>
      <c r="I21" s="5">
        <v>13</v>
      </c>
      <c r="J21" s="4">
        <v>1509</v>
      </c>
      <c r="K21" s="5">
        <v>20</v>
      </c>
      <c r="L21" s="4">
        <v>1554</v>
      </c>
    </row>
    <row r="22" spans="1:12" ht="23.25" thickBot="1">
      <c r="A22" s="3"/>
      <c r="B22" s="3" t="s">
        <v>1113</v>
      </c>
      <c r="C22" s="4">
        <v>3198</v>
      </c>
      <c r="D22" s="4">
        <v>1729</v>
      </c>
      <c r="E22" s="5">
        <v>746</v>
      </c>
      <c r="F22" s="5">
        <v>936</v>
      </c>
      <c r="G22" s="5">
        <v>19</v>
      </c>
      <c r="H22" s="5">
        <v>7</v>
      </c>
      <c r="I22" s="5">
        <v>6</v>
      </c>
      <c r="J22" s="4">
        <v>1714</v>
      </c>
      <c r="K22" s="5">
        <v>15</v>
      </c>
      <c r="L22" s="4">
        <v>1469</v>
      </c>
    </row>
    <row r="23" spans="1:12" ht="23.25" thickBot="1">
      <c r="A23" s="3"/>
      <c r="B23" s="3" t="s">
        <v>1114</v>
      </c>
      <c r="C23" s="4">
        <v>3094</v>
      </c>
      <c r="D23" s="4">
        <v>1669</v>
      </c>
      <c r="E23" s="5">
        <v>834</v>
      </c>
      <c r="F23" s="5">
        <v>773</v>
      </c>
      <c r="G23" s="5">
        <v>28</v>
      </c>
      <c r="H23" s="5">
        <v>10</v>
      </c>
      <c r="I23" s="5">
        <v>5</v>
      </c>
      <c r="J23" s="4">
        <v>1650</v>
      </c>
      <c r="K23" s="5">
        <v>19</v>
      </c>
      <c r="L23" s="4">
        <v>1425</v>
      </c>
    </row>
    <row r="24" spans="1:12" ht="23.25" thickBot="1">
      <c r="A24" s="3"/>
      <c r="B24" s="3" t="s">
        <v>1115</v>
      </c>
      <c r="C24" s="4">
        <v>3159</v>
      </c>
      <c r="D24" s="4">
        <v>1815</v>
      </c>
      <c r="E24" s="5">
        <v>851</v>
      </c>
      <c r="F24" s="5">
        <v>891</v>
      </c>
      <c r="G24" s="5">
        <v>30</v>
      </c>
      <c r="H24" s="5">
        <v>14</v>
      </c>
      <c r="I24" s="5">
        <v>6</v>
      </c>
      <c r="J24" s="4">
        <v>1792</v>
      </c>
      <c r="K24" s="5">
        <v>23</v>
      </c>
      <c r="L24" s="4">
        <v>1344</v>
      </c>
    </row>
    <row r="25" spans="1:12" ht="17.25" thickBot="1">
      <c r="A25" s="3" t="s">
        <v>1116</v>
      </c>
      <c r="B25" s="3" t="s">
        <v>36</v>
      </c>
      <c r="C25" s="4">
        <v>21871</v>
      </c>
      <c r="D25" s="4">
        <v>13786</v>
      </c>
      <c r="E25" s="4">
        <v>7088</v>
      </c>
      <c r="F25" s="4">
        <v>6191</v>
      </c>
      <c r="G25" s="5">
        <v>212</v>
      </c>
      <c r="H25" s="5">
        <v>75</v>
      </c>
      <c r="I25" s="5">
        <v>77</v>
      </c>
      <c r="J25" s="4">
        <v>13643</v>
      </c>
      <c r="K25" s="5">
        <v>143</v>
      </c>
      <c r="L25" s="4">
        <v>8085</v>
      </c>
    </row>
    <row r="26" spans="1:12" ht="23.25" thickBot="1">
      <c r="A26" s="3"/>
      <c r="B26" s="3" t="s">
        <v>37</v>
      </c>
      <c r="C26" s="4">
        <v>3394</v>
      </c>
      <c r="D26" s="4">
        <v>3394</v>
      </c>
      <c r="E26" s="4">
        <v>2053</v>
      </c>
      <c r="F26" s="4">
        <v>1233</v>
      </c>
      <c r="G26" s="5">
        <v>40</v>
      </c>
      <c r="H26" s="5">
        <v>21</v>
      </c>
      <c r="I26" s="5">
        <v>14</v>
      </c>
      <c r="J26" s="4">
        <v>3361</v>
      </c>
      <c r="K26" s="5">
        <v>33</v>
      </c>
      <c r="L26" s="5">
        <v>0</v>
      </c>
    </row>
    <row r="27" spans="1:12" ht="23.25" thickBot="1">
      <c r="A27" s="3"/>
      <c r="B27" s="3" t="s">
        <v>1117</v>
      </c>
      <c r="C27" s="4">
        <v>3483</v>
      </c>
      <c r="D27" s="4">
        <v>1885</v>
      </c>
      <c r="E27" s="5">
        <v>941</v>
      </c>
      <c r="F27" s="5">
        <v>871</v>
      </c>
      <c r="G27" s="5">
        <v>31</v>
      </c>
      <c r="H27" s="5">
        <v>17</v>
      </c>
      <c r="I27" s="5">
        <v>4</v>
      </c>
      <c r="J27" s="4">
        <v>1864</v>
      </c>
      <c r="K27" s="5">
        <v>21</v>
      </c>
      <c r="L27" s="4">
        <v>1598</v>
      </c>
    </row>
    <row r="28" spans="1:12" ht="23.25" thickBot="1">
      <c r="A28" s="3"/>
      <c r="B28" s="3" t="s">
        <v>1118</v>
      </c>
      <c r="C28" s="4">
        <v>2750</v>
      </c>
      <c r="D28" s="4">
        <v>1906</v>
      </c>
      <c r="E28" s="5">
        <v>935</v>
      </c>
      <c r="F28" s="5">
        <v>906</v>
      </c>
      <c r="G28" s="5">
        <v>26</v>
      </c>
      <c r="H28" s="5">
        <v>9</v>
      </c>
      <c r="I28" s="5">
        <v>16</v>
      </c>
      <c r="J28" s="4">
        <v>1892</v>
      </c>
      <c r="K28" s="5">
        <v>14</v>
      </c>
      <c r="L28" s="5">
        <v>844</v>
      </c>
    </row>
    <row r="29" spans="1:12" ht="23.25" thickBot="1">
      <c r="A29" s="3"/>
      <c r="B29" s="3" t="s">
        <v>1119</v>
      </c>
      <c r="C29" s="4">
        <v>2533</v>
      </c>
      <c r="D29" s="4">
        <v>1637</v>
      </c>
      <c r="E29" s="5">
        <v>827</v>
      </c>
      <c r="F29" s="5">
        <v>748</v>
      </c>
      <c r="G29" s="5">
        <v>27</v>
      </c>
      <c r="H29" s="5">
        <v>7</v>
      </c>
      <c r="I29" s="5">
        <v>10</v>
      </c>
      <c r="J29" s="4">
        <v>1619</v>
      </c>
      <c r="K29" s="5">
        <v>18</v>
      </c>
      <c r="L29" s="5">
        <v>896</v>
      </c>
    </row>
    <row r="30" spans="1:12" ht="23.25" thickBot="1">
      <c r="A30" s="3"/>
      <c r="B30" s="3" t="s">
        <v>1120</v>
      </c>
      <c r="C30" s="4">
        <v>1998</v>
      </c>
      <c r="D30" s="4">
        <v>1038</v>
      </c>
      <c r="E30" s="5">
        <v>475</v>
      </c>
      <c r="F30" s="5">
        <v>526</v>
      </c>
      <c r="G30" s="5">
        <v>18</v>
      </c>
      <c r="H30" s="5">
        <v>2</v>
      </c>
      <c r="I30" s="5">
        <v>7</v>
      </c>
      <c r="J30" s="4">
        <v>1028</v>
      </c>
      <c r="K30" s="5">
        <v>10</v>
      </c>
      <c r="L30" s="5">
        <v>960</v>
      </c>
    </row>
    <row r="31" spans="1:12" ht="23.25" thickBot="1">
      <c r="A31" s="3"/>
      <c r="B31" s="3" t="s">
        <v>1121</v>
      </c>
      <c r="C31" s="4">
        <v>2564</v>
      </c>
      <c r="D31" s="4">
        <v>1665</v>
      </c>
      <c r="E31" s="5">
        <v>764</v>
      </c>
      <c r="F31" s="5">
        <v>851</v>
      </c>
      <c r="G31" s="5">
        <v>24</v>
      </c>
      <c r="H31" s="5">
        <v>4</v>
      </c>
      <c r="I31" s="5">
        <v>7</v>
      </c>
      <c r="J31" s="4">
        <v>1650</v>
      </c>
      <c r="K31" s="5">
        <v>15</v>
      </c>
      <c r="L31" s="5">
        <v>899</v>
      </c>
    </row>
    <row r="32" spans="1:12" ht="23.25" thickBot="1">
      <c r="A32" s="3"/>
      <c r="B32" s="3" t="s">
        <v>1122</v>
      </c>
      <c r="C32" s="4">
        <v>2721</v>
      </c>
      <c r="D32" s="4">
        <v>1071</v>
      </c>
      <c r="E32" s="5">
        <v>507</v>
      </c>
      <c r="F32" s="5">
        <v>518</v>
      </c>
      <c r="G32" s="5">
        <v>17</v>
      </c>
      <c r="H32" s="5">
        <v>7</v>
      </c>
      <c r="I32" s="5">
        <v>7</v>
      </c>
      <c r="J32" s="4">
        <v>1056</v>
      </c>
      <c r="K32" s="5">
        <v>15</v>
      </c>
      <c r="L32" s="4">
        <v>1650</v>
      </c>
    </row>
    <row r="33" spans="1:12" ht="23.25" thickBot="1">
      <c r="A33" s="3"/>
      <c r="B33" s="3" t="s">
        <v>1123</v>
      </c>
      <c r="C33" s="4">
        <v>2428</v>
      </c>
      <c r="D33" s="4">
        <v>1190</v>
      </c>
      <c r="E33" s="5">
        <v>586</v>
      </c>
      <c r="F33" s="5">
        <v>538</v>
      </c>
      <c r="G33" s="5">
        <v>29</v>
      </c>
      <c r="H33" s="5">
        <v>8</v>
      </c>
      <c r="I33" s="5">
        <v>12</v>
      </c>
      <c r="J33" s="4">
        <v>1173</v>
      </c>
      <c r="K33" s="5">
        <v>17</v>
      </c>
      <c r="L33" s="4">
        <v>1238</v>
      </c>
    </row>
    <row r="34" spans="1:12" ht="17.25" thickBot="1">
      <c r="A34" s="3" t="s">
        <v>1124</v>
      </c>
      <c r="B34" s="3" t="s">
        <v>36</v>
      </c>
      <c r="C34" s="4">
        <v>21192</v>
      </c>
      <c r="D34" s="4">
        <v>13854</v>
      </c>
      <c r="E34" s="4">
        <v>6978</v>
      </c>
      <c r="F34" s="4">
        <v>6413</v>
      </c>
      <c r="G34" s="5">
        <v>186</v>
      </c>
      <c r="H34" s="5">
        <v>117</v>
      </c>
      <c r="I34" s="5">
        <v>57</v>
      </c>
      <c r="J34" s="4">
        <v>13751</v>
      </c>
      <c r="K34" s="5">
        <v>103</v>
      </c>
      <c r="L34" s="4">
        <v>7338</v>
      </c>
    </row>
    <row r="35" spans="1:12" ht="23.25" thickBot="1">
      <c r="A35" s="3"/>
      <c r="B35" s="3" t="s">
        <v>37</v>
      </c>
      <c r="C35" s="4">
        <v>4816</v>
      </c>
      <c r="D35" s="4">
        <v>4815</v>
      </c>
      <c r="E35" s="4">
        <v>2728</v>
      </c>
      <c r="F35" s="4">
        <v>1967</v>
      </c>
      <c r="G35" s="5">
        <v>44</v>
      </c>
      <c r="H35" s="5">
        <v>32</v>
      </c>
      <c r="I35" s="5">
        <v>20</v>
      </c>
      <c r="J35" s="4">
        <v>4791</v>
      </c>
      <c r="K35" s="5">
        <v>24</v>
      </c>
      <c r="L35" s="5">
        <v>1</v>
      </c>
    </row>
    <row r="36" spans="1:12" ht="23.25" thickBot="1">
      <c r="A36" s="3"/>
      <c r="B36" s="3" t="s">
        <v>1125</v>
      </c>
      <c r="C36" s="4">
        <v>2683</v>
      </c>
      <c r="D36" s="4">
        <v>1163</v>
      </c>
      <c r="E36" s="5">
        <v>534</v>
      </c>
      <c r="F36" s="5">
        <v>568</v>
      </c>
      <c r="G36" s="5">
        <v>18</v>
      </c>
      <c r="H36" s="5">
        <v>16</v>
      </c>
      <c r="I36" s="5">
        <v>8</v>
      </c>
      <c r="J36" s="4">
        <v>1144</v>
      </c>
      <c r="K36" s="5">
        <v>19</v>
      </c>
      <c r="L36" s="4">
        <v>1520</v>
      </c>
    </row>
    <row r="37" spans="1:12" ht="23.25" thickBot="1">
      <c r="A37" s="3"/>
      <c r="B37" s="3" t="s">
        <v>1126</v>
      </c>
      <c r="C37" s="4">
        <v>3097</v>
      </c>
      <c r="D37" s="4">
        <v>1789</v>
      </c>
      <c r="E37" s="5">
        <v>863</v>
      </c>
      <c r="F37" s="5">
        <v>851</v>
      </c>
      <c r="G37" s="5">
        <v>33</v>
      </c>
      <c r="H37" s="5">
        <v>27</v>
      </c>
      <c r="I37" s="5">
        <v>2</v>
      </c>
      <c r="J37" s="4">
        <v>1776</v>
      </c>
      <c r="K37" s="5">
        <v>13</v>
      </c>
      <c r="L37" s="4">
        <v>1308</v>
      </c>
    </row>
    <row r="38" spans="1:12" ht="23.25" thickBot="1">
      <c r="A38" s="3"/>
      <c r="B38" s="3" t="s">
        <v>1127</v>
      </c>
      <c r="C38" s="4">
        <v>2425</v>
      </c>
      <c r="D38" s="4">
        <v>1211</v>
      </c>
      <c r="E38" s="5">
        <v>544</v>
      </c>
      <c r="F38" s="5">
        <v>615</v>
      </c>
      <c r="G38" s="5">
        <v>26</v>
      </c>
      <c r="H38" s="5">
        <v>11</v>
      </c>
      <c r="I38" s="5">
        <v>7</v>
      </c>
      <c r="J38" s="4">
        <v>1203</v>
      </c>
      <c r="K38" s="5">
        <v>8</v>
      </c>
      <c r="L38" s="4">
        <v>1214</v>
      </c>
    </row>
    <row r="39" spans="1:12" ht="23.25" thickBot="1">
      <c r="A39" s="3"/>
      <c r="B39" s="3" t="s">
        <v>1128</v>
      </c>
      <c r="C39" s="4">
        <v>2944</v>
      </c>
      <c r="D39" s="4">
        <v>1846</v>
      </c>
      <c r="E39" s="5">
        <v>911</v>
      </c>
      <c r="F39" s="5">
        <v>885</v>
      </c>
      <c r="G39" s="5">
        <v>24</v>
      </c>
      <c r="H39" s="5">
        <v>3</v>
      </c>
      <c r="I39" s="5">
        <v>9</v>
      </c>
      <c r="J39" s="4">
        <v>1832</v>
      </c>
      <c r="K39" s="5">
        <v>14</v>
      </c>
      <c r="L39" s="4">
        <v>1098</v>
      </c>
    </row>
    <row r="40" spans="1:12" ht="23.25" thickBot="1">
      <c r="A40" s="3"/>
      <c r="B40" s="3" t="s">
        <v>1129</v>
      </c>
      <c r="C40" s="4">
        <v>2524</v>
      </c>
      <c r="D40" s="4">
        <v>1485</v>
      </c>
      <c r="E40" s="5">
        <v>685</v>
      </c>
      <c r="F40" s="5">
        <v>741</v>
      </c>
      <c r="G40" s="5">
        <v>23</v>
      </c>
      <c r="H40" s="5">
        <v>15</v>
      </c>
      <c r="I40" s="5">
        <v>6</v>
      </c>
      <c r="J40" s="4">
        <v>1470</v>
      </c>
      <c r="K40" s="5">
        <v>15</v>
      </c>
      <c r="L40" s="4">
        <v>1039</v>
      </c>
    </row>
    <row r="41" spans="1:12" ht="23.25" thickBot="1">
      <c r="A41" s="3"/>
      <c r="B41" s="3" t="s">
        <v>1130</v>
      </c>
      <c r="C41" s="4">
        <v>2703</v>
      </c>
      <c r="D41" s="4">
        <v>1545</v>
      </c>
      <c r="E41" s="5">
        <v>713</v>
      </c>
      <c r="F41" s="5">
        <v>786</v>
      </c>
      <c r="G41" s="5">
        <v>18</v>
      </c>
      <c r="H41" s="5">
        <v>13</v>
      </c>
      <c r="I41" s="5">
        <v>5</v>
      </c>
      <c r="J41" s="4">
        <v>1535</v>
      </c>
      <c r="K41" s="5">
        <v>10</v>
      </c>
      <c r="L41" s="4">
        <v>1158</v>
      </c>
    </row>
    <row r="42" spans="1:12" ht="17.25" thickBot="1">
      <c r="A42" s="3" t="s">
        <v>1131</v>
      </c>
      <c r="B42" s="3" t="s">
        <v>36</v>
      </c>
      <c r="C42" s="4">
        <v>17478</v>
      </c>
      <c r="D42" s="4">
        <v>12553</v>
      </c>
      <c r="E42" s="4">
        <v>7133</v>
      </c>
      <c r="F42" s="4">
        <v>5091</v>
      </c>
      <c r="G42" s="5">
        <v>178</v>
      </c>
      <c r="H42" s="5">
        <v>36</v>
      </c>
      <c r="I42" s="5">
        <v>25</v>
      </c>
      <c r="J42" s="4">
        <v>12463</v>
      </c>
      <c r="K42" s="5">
        <v>90</v>
      </c>
      <c r="L42" s="4">
        <v>4925</v>
      </c>
    </row>
    <row r="43" spans="1:12" ht="23.25" thickBot="1">
      <c r="A43" s="3"/>
      <c r="B43" s="3" t="s">
        <v>37</v>
      </c>
      <c r="C43" s="4">
        <v>4690</v>
      </c>
      <c r="D43" s="4">
        <v>4690</v>
      </c>
      <c r="E43" s="4">
        <v>3006</v>
      </c>
      <c r="F43" s="4">
        <v>1587</v>
      </c>
      <c r="G43" s="5">
        <v>52</v>
      </c>
      <c r="H43" s="5">
        <v>12</v>
      </c>
      <c r="I43" s="5">
        <v>10</v>
      </c>
      <c r="J43" s="4">
        <v>4667</v>
      </c>
      <c r="K43" s="5">
        <v>23</v>
      </c>
      <c r="L43" s="5">
        <v>0</v>
      </c>
    </row>
    <row r="44" spans="1:12" ht="23.25" thickBot="1">
      <c r="A44" s="3"/>
      <c r="B44" s="3" t="s">
        <v>1132</v>
      </c>
      <c r="C44" s="4">
        <v>2426</v>
      </c>
      <c r="D44" s="4">
        <v>1477</v>
      </c>
      <c r="E44" s="5">
        <v>788</v>
      </c>
      <c r="F44" s="5">
        <v>647</v>
      </c>
      <c r="G44" s="5">
        <v>24</v>
      </c>
      <c r="H44" s="5">
        <v>8</v>
      </c>
      <c r="I44" s="5">
        <v>1</v>
      </c>
      <c r="J44" s="4">
        <v>1468</v>
      </c>
      <c r="K44" s="5">
        <v>9</v>
      </c>
      <c r="L44" s="5">
        <v>949</v>
      </c>
    </row>
    <row r="45" spans="1:12" ht="23.25" thickBot="1">
      <c r="A45" s="3"/>
      <c r="B45" s="3" t="s">
        <v>1133</v>
      </c>
      <c r="C45" s="4">
        <v>3012</v>
      </c>
      <c r="D45" s="4">
        <v>1951</v>
      </c>
      <c r="E45" s="5">
        <v>994</v>
      </c>
      <c r="F45" s="5">
        <v>898</v>
      </c>
      <c r="G45" s="5">
        <v>35</v>
      </c>
      <c r="H45" s="5">
        <v>7</v>
      </c>
      <c r="I45" s="5">
        <v>3</v>
      </c>
      <c r="J45" s="4">
        <v>1937</v>
      </c>
      <c r="K45" s="5">
        <v>14</v>
      </c>
      <c r="L45" s="4">
        <v>1061</v>
      </c>
    </row>
    <row r="46" spans="1:12" ht="23.25" thickBot="1">
      <c r="A46" s="3"/>
      <c r="B46" s="3" t="s">
        <v>1134</v>
      </c>
      <c r="C46" s="4">
        <v>2701</v>
      </c>
      <c r="D46" s="4">
        <v>1690</v>
      </c>
      <c r="E46" s="5">
        <v>812</v>
      </c>
      <c r="F46" s="5">
        <v>829</v>
      </c>
      <c r="G46" s="5">
        <v>28</v>
      </c>
      <c r="H46" s="5">
        <v>4</v>
      </c>
      <c r="I46" s="5">
        <v>2</v>
      </c>
      <c r="J46" s="4">
        <v>1675</v>
      </c>
      <c r="K46" s="5">
        <v>15</v>
      </c>
      <c r="L46" s="4">
        <v>1011</v>
      </c>
    </row>
    <row r="47" spans="1:12" ht="23.25" thickBot="1">
      <c r="A47" s="3"/>
      <c r="B47" s="3" t="s">
        <v>1135</v>
      </c>
      <c r="C47" s="4">
        <v>1890</v>
      </c>
      <c r="D47" s="5">
        <v>977</v>
      </c>
      <c r="E47" s="5">
        <v>618</v>
      </c>
      <c r="F47" s="5">
        <v>326</v>
      </c>
      <c r="G47" s="5">
        <v>19</v>
      </c>
      <c r="H47" s="5">
        <v>1</v>
      </c>
      <c r="I47" s="5">
        <v>5</v>
      </c>
      <c r="J47" s="5">
        <v>969</v>
      </c>
      <c r="K47" s="5">
        <v>8</v>
      </c>
      <c r="L47" s="5">
        <v>913</v>
      </c>
    </row>
    <row r="48" spans="1:12" ht="23.25" thickBot="1">
      <c r="A48" s="3"/>
      <c r="B48" s="3" t="s">
        <v>1136</v>
      </c>
      <c r="C48" s="4">
        <v>2759</v>
      </c>
      <c r="D48" s="4">
        <v>1768</v>
      </c>
      <c r="E48" s="5">
        <v>915</v>
      </c>
      <c r="F48" s="5">
        <v>804</v>
      </c>
      <c r="G48" s="5">
        <v>20</v>
      </c>
      <c r="H48" s="5">
        <v>4</v>
      </c>
      <c r="I48" s="5">
        <v>4</v>
      </c>
      <c r="J48" s="4">
        <v>1747</v>
      </c>
      <c r="K48" s="5">
        <v>21</v>
      </c>
      <c r="L48" s="5">
        <v>991</v>
      </c>
    </row>
    <row r="49" spans="1:12" ht="17.25" thickBot="1">
      <c r="A49" s="3" t="s">
        <v>1137</v>
      </c>
      <c r="B49" s="3" t="s">
        <v>36</v>
      </c>
      <c r="C49" s="4">
        <v>16970</v>
      </c>
      <c r="D49" s="4">
        <v>12054</v>
      </c>
      <c r="E49" s="4">
        <v>6189</v>
      </c>
      <c r="F49" s="4">
        <v>5536</v>
      </c>
      <c r="G49" s="5">
        <v>174</v>
      </c>
      <c r="H49" s="5">
        <v>46</v>
      </c>
      <c r="I49" s="5">
        <v>38</v>
      </c>
      <c r="J49" s="4">
        <v>11983</v>
      </c>
      <c r="K49" s="5">
        <v>71</v>
      </c>
      <c r="L49" s="4">
        <v>4916</v>
      </c>
    </row>
    <row r="50" spans="1:12" ht="23.25" thickBot="1">
      <c r="A50" s="3"/>
      <c r="B50" s="3" t="s">
        <v>37</v>
      </c>
      <c r="C50" s="4">
        <v>4451</v>
      </c>
      <c r="D50" s="4">
        <v>4451</v>
      </c>
      <c r="E50" s="4">
        <v>2675</v>
      </c>
      <c r="F50" s="4">
        <v>1672</v>
      </c>
      <c r="G50" s="5">
        <v>58</v>
      </c>
      <c r="H50" s="5">
        <v>17</v>
      </c>
      <c r="I50" s="5">
        <v>8</v>
      </c>
      <c r="J50" s="4">
        <v>4430</v>
      </c>
      <c r="K50" s="5">
        <v>21</v>
      </c>
      <c r="L50" s="5">
        <v>0</v>
      </c>
    </row>
    <row r="51" spans="1:12" ht="23.25" thickBot="1">
      <c r="A51" s="3"/>
      <c r="B51" s="3" t="s">
        <v>1138</v>
      </c>
      <c r="C51" s="4">
        <v>2918</v>
      </c>
      <c r="D51" s="4">
        <v>1665</v>
      </c>
      <c r="E51" s="5">
        <v>776</v>
      </c>
      <c r="F51" s="5">
        <v>840</v>
      </c>
      <c r="G51" s="5">
        <v>27</v>
      </c>
      <c r="H51" s="5">
        <v>2</v>
      </c>
      <c r="I51" s="5">
        <v>8</v>
      </c>
      <c r="J51" s="4">
        <v>1653</v>
      </c>
      <c r="K51" s="5">
        <v>12</v>
      </c>
      <c r="L51" s="4">
        <v>1253</v>
      </c>
    </row>
    <row r="52" spans="1:12" ht="23.25" thickBot="1">
      <c r="A52" s="3"/>
      <c r="B52" s="3" t="s">
        <v>1139</v>
      </c>
      <c r="C52" s="4">
        <v>3017</v>
      </c>
      <c r="D52" s="4">
        <v>1902</v>
      </c>
      <c r="E52" s="5">
        <v>819</v>
      </c>
      <c r="F52" s="4">
        <v>1034</v>
      </c>
      <c r="G52" s="5">
        <v>30</v>
      </c>
      <c r="H52" s="5">
        <v>5</v>
      </c>
      <c r="I52" s="5">
        <v>3</v>
      </c>
      <c r="J52" s="4">
        <v>1891</v>
      </c>
      <c r="K52" s="5">
        <v>11</v>
      </c>
      <c r="L52" s="4">
        <v>1115</v>
      </c>
    </row>
    <row r="53" spans="1:12" ht="23.25" thickBot="1">
      <c r="A53" s="3"/>
      <c r="B53" s="3" t="s">
        <v>1140</v>
      </c>
      <c r="C53" s="4">
        <v>3043</v>
      </c>
      <c r="D53" s="4">
        <v>1843</v>
      </c>
      <c r="E53" s="5">
        <v>883</v>
      </c>
      <c r="F53" s="5">
        <v>900</v>
      </c>
      <c r="G53" s="5">
        <v>24</v>
      </c>
      <c r="H53" s="5">
        <v>7</v>
      </c>
      <c r="I53" s="5">
        <v>11</v>
      </c>
      <c r="J53" s="4">
        <v>1825</v>
      </c>
      <c r="K53" s="5">
        <v>18</v>
      </c>
      <c r="L53" s="4">
        <v>1200</v>
      </c>
    </row>
    <row r="54" spans="1:12" ht="23.25" thickBot="1">
      <c r="A54" s="3"/>
      <c r="B54" s="3" t="s">
        <v>1141</v>
      </c>
      <c r="C54" s="4">
        <v>3541</v>
      </c>
      <c r="D54" s="4">
        <v>2193</v>
      </c>
      <c r="E54" s="4">
        <v>1036</v>
      </c>
      <c r="F54" s="4">
        <v>1090</v>
      </c>
      <c r="G54" s="5">
        <v>35</v>
      </c>
      <c r="H54" s="5">
        <v>15</v>
      </c>
      <c r="I54" s="5">
        <v>8</v>
      </c>
      <c r="J54" s="4">
        <v>2184</v>
      </c>
      <c r="K54" s="5">
        <v>9</v>
      </c>
      <c r="L54" s="4">
        <v>1348</v>
      </c>
    </row>
    <row r="55" spans="1:12" ht="17.25" thickBot="1">
      <c r="A55" s="3" t="s">
        <v>1142</v>
      </c>
      <c r="B55" s="3" t="s">
        <v>36</v>
      </c>
      <c r="C55" s="4">
        <v>13673</v>
      </c>
      <c r="D55" s="4">
        <v>9881</v>
      </c>
      <c r="E55" s="4">
        <v>5196</v>
      </c>
      <c r="F55" s="4">
        <v>4387</v>
      </c>
      <c r="G55" s="5">
        <v>173</v>
      </c>
      <c r="H55" s="5">
        <v>31</v>
      </c>
      <c r="I55" s="5">
        <v>28</v>
      </c>
      <c r="J55" s="4">
        <v>9815</v>
      </c>
      <c r="K55" s="5">
        <v>66</v>
      </c>
      <c r="L55" s="4">
        <v>3792</v>
      </c>
    </row>
    <row r="56" spans="1:12" ht="23.25" thickBot="1">
      <c r="A56" s="3"/>
      <c r="B56" s="3" t="s">
        <v>37</v>
      </c>
      <c r="C56" s="4">
        <v>3746</v>
      </c>
      <c r="D56" s="4">
        <v>3746</v>
      </c>
      <c r="E56" s="4">
        <v>2296</v>
      </c>
      <c r="F56" s="4">
        <v>1364</v>
      </c>
      <c r="G56" s="5">
        <v>58</v>
      </c>
      <c r="H56" s="5">
        <v>10</v>
      </c>
      <c r="I56" s="5">
        <v>4</v>
      </c>
      <c r="J56" s="4">
        <v>3732</v>
      </c>
      <c r="K56" s="5">
        <v>14</v>
      </c>
      <c r="L56" s="5">
        <v>0</v>
      </c>
    </row>
    <row r="57" spans="1:12" ht="23.25" thickBot="1">
      <c r="A57" s="3"/>
      <c r="B57" s="3" t="s">
        <v>1143</v>
      </c>
      <c r="C57" s="4">
        <v>2766</v>
      </c>
      <c r="D57" s="4">
        <v>1737</v>
      </c>
      <c r="E57" s="5">
        <v>738</v>
      </c>
      <c r="F57" s="5">
        <v>954</v>
      </c>
      <c r="G57" s="5">
        <v>24</v>
      </c>
      <c r="H57" s="5">
        <v>9</v>
      </c>
      <c r="I57" s="5">
        <v>4</v>
      </c>
      <c r="J57" s="4">
        <v>1729</v>
      </c>
      <c r="K57" s="5">
        <v>8</v>
      </c>
      <c r="L57" s="4">
        <v>1029</v>
      </c>
    </row>
    <row r="58" spans="1:12" ht="23.25" thickBot="1">
      <c r="A58" s="3"/>
      <c r="B58" s="3" t="s">
        <v>1144</v>
      </c>
      <c r="C58" s="4">
        <v>2766</v>
      </c>
      <c r="D58" s="4">
        <v>1617</v>
      </c>
      <c r="E58" s="5">
        <v>796</v>
      </c>
      <c r="F58" s="5">
        <v>767</v>
      </c>
      <c r="G58" s="5">
        <v>31</v>
      </c>
      <c r="H58" s="5">
        <v>3</v>
      </c>
      <c r="I58" s="5">
        <v>4</v>
      </c>
      <c r="J58" s="4">
        <v>1601</v>
      </c>
      <c r="K58" s="5">
        <v>16</v>
      </c>
      <c r="L58" s="4">
        <v>1149</v>
      </c>
    </row>
    <row r="59" spans="1:12" ht="23.25" thickBot="1">
      <c r="A59" s="3"/>
      <c r="B59" s="3" t="s">
        <v>1145</v>
      </c>
      <c r="C59" s="4">
        <v>1673</v>
      </c>
      <c r="D59" s="4">
        <v>1071</v>
      </c>
      <c r="E59" s="5">
        <v>553</v>
      </c>
      <c r="F59" s="5">
        <v>469</v>
      </c>
      <c r="G59" s="5">
        <v>27</v>
      </c>
      <c r="H59" s="5">
        <v>6</v>
      </c>
      <c r="I59" s="5">
        <v>8</v>
      </c>
      <c r="J59" s="4">
        <v>1063</v>
      </c>
      <c r="K59" s="5">
        <v>8</v>
      </c>
      <c r="L59" s="5">
        <v>602</v>
      </c>
    </row>
    <row r="60" spans="1:12" ht="23.25" thickBot="1">
      <c r="A60" s="3"/>
      <c r="B60" s="3" t="s">
        <v>1146</v>
      </c>
      <c r="C60" s="4">
        <v>2722</v>
      </c>
      <c r="D60" s="4">
        <v>1710</v>
      </c>
      <c r="E60" s="5">
        <v>813</v>
      </c>
      <c r="F60" s="5">
        <v>833</v>
      </c>
      <c r="G60" s="5">
        <v>33</v>
      </c>
      <c r="H60" s="5">
        <v>3</v>
      </c>
      <c r="I60" s="5">
        <v>8</v>
      </c>
      <c r="J60" s="4">
        <v>1690</v>
      </c>
      <c r="K60" s="5">
        <v>20</v>
      </c>
      <c r="L60" s="4">
        <v>1012</v>
      </c>
    </row>
    <row r="61" spans="1:12" ht="23.25" thickBot="1">
      <c r="A61" s="3" t="s">
        <v>97</v>
      </c>
      <c r="B61" s="3"/>
      <c r="C61" s="5">
        <v>0</v>
      </c>
      <c r="D61" s="5">
        <v>15</v>
      </c>
      <c r="E61" s="5">
        <v>13</v>
      </c>
      <c r="F61" s="5">
        <v>2</v>
      </c>
      <c r="G61" s="5">
        <v>0</v>
      </c>
      <c r="H61" s="5">
        <v>0</v>
      </c>
      <c r="I61" s="5">
        <v>0</v>
      </c>
      <c r="J61" s="5">
        <v>15</v>
      </c>
      <c r="K61" s="5">
        <v>0</v>
      </c>
      <c r="L61" s="5">
        <v>-15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E37AC-3086-4258-BE08-6040DA61E0CC}">
  <sheetPr>
    <tabColor theme="9" tint="0.59999389629810485"/>
  </sheetPr>
  <dimension ref="A1:X15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13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민중당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14552</v>
      </c>
      <c r="F3" s="26" t="s">
        <v>14551</v>
      </c>
      <c r="G3" s="26" t="s">
        <v>14550</v>
      </c>
      <c r="H3" s="44"/>
      <c r="I3" s="26"/>
      <c r="J3" s="44"/>
      <c r="U3" t="s">
        <v>3</v>
      </c>
      <c r="V3" t="str">
        <f t="shared" si="0"/>
        <v>신정훈</v>
      </c>
      <c r="W3" t="str">
        <f t="shared" si="0"/>
        <v>안주용</v>
      </c>
      <c r="X3" t="str">
        <f t="shared" si="0"/>
        <v>조만진</v>
      </c>
    </row>
    <row r="4" spans="1:24" ht="17.25" thickBot="1">
      <c r="A4" s="3" t="s">
        <v>30</v>
      </c>
      <c r="B4" s="3"/>
      <c r="C4" s="4">
        <v>96891</v>
      </c>
      <c r="D4" s="4">
        <v>62737</v>
      </c>
      <c r="E4" s="4">
        <v>45957</v>
      </c>
      <c r="F4" s="4">
        <v>13860</v>
      </c>
      <c r="G4" s="5">
        <v>980</v>
      </c>
      <c r="H4" s="4">
        <v>60797</v>
      </c>
      <c r="I4" s="4">
        <v>1940</v>
      </c>
      <c r="J4" s="4">
        <v>34154</v>
      </c>
      <c r="V4" s="8"/>
      <c r="W4" s="8"/>
      <c r="X4" s="8"/>
    </row>
    <row r="5" spans="1:24" ht="23.25" thickBot="1">
      <c r="A5" s="3" t="s">
        <v>31</v>
      </c>
      <c r="B5" s="3"/>
      <c r="C5" s="5">
        <v>425</v>
      </c>
      <c r="D5" s="5">
        <v>401</v>
      </c>
      <c r="E5" s="5">
        <v>280</v>
      </c>
      <c r="F5" s="5">
        <v>77</v>
      </c>
      <c r="G5" s="5">
        <v>17</v>
      </c>
      <c r="H5" s="5">
        <v>374</v>
      </c>
      <c r="I5" s="5">
        <v>27</v>
      </c>
      <c r="J5" s="5">
        <v>24</v>
      </c>
      <c r="T5" t="s">
        <v>2929</v>
      </c>
      <c r="U5">
        <f>SUMIF($A:$A,"합계",D:D)</f>
        <v>98815</v>
      </c>
      <c r="V5">
        <f>SUMIF($A:$A,"합계",E:E)</f>
        <v>75586</v>
      </c>
      <c r="W5">
        <f>SUMIF($A:$A,"합계",F:F)</f>
        <v>18751</v>
      </c>
      <c r="X5">
        <f>SUMIF($A:$A,"합계",G:G)</f>
        <v>1578</v>
      </c>
    </row>
    <row r="6" spans="1:24" ht="23.25" thickBot="1">
      <c r="A6" s="3" t="s">
        <v>32</v>
      </c>
      <c r="B6" s="3"/>
      <c r="C6" s="4">
        <v>7273</v>
      </c>
      <c r="D6" s="4">
        <v>7268</v>
      </c>
      <c r="E6" s="4">
        <v>5864</v>
      </c>
      <c r="F6" s="4">
        <v>1025</v>
      </c>
      <c r="G6" s="5">
        <v>137</v>
      </c>
      <c r="H6" s="4">
        <v>7026</v>
      </c>
      <c r="I6" s="5">
        <v>242</v>
      </c>
      <c r="J6" s="5">
        <v>5</v>
      </c>
      <c r="T6" t="s">
        <v>2930</v>
      </c>
      <c r="U6">
        <f>U5-U7</f>
        <v>44630</v>
      </c>
      <c r="V6">
        <f>V5-V7</f>
        <v>33060</v>
      </c>
      <c r="W6">
        <f>W5-W7</f>
        <v>9304</v>
      </c>
      <c r="X6">
        <f>X5-X7</f>
        <v>828</v>
      </c>
    </row>
    <row r="7" spans="1:24" ht="23.25" thickBot="1">
      <c r="A7" s="3" t="s">
        <v>33</v>
      </c>
      <c r="B7" s="3"/>
      <c r="C7" s="5">
        <v>183</v>
      </c>
      <c r="D7" s="5">
        <v>41</v>
      </c>
      <c r="E7" s="5">
        <v>33</v>
      </c>
      <c r="F7" s="5">
        <v>2</v>
      </c>
      <c r="G7" s="5">
        <v>3</v>
      </c>
      <c r="H7" s="5">
        <v>38</v>
      </c>
      <c r="I7" s="5">
        <v>3</v>
      </c>
      <c r="J7" s="5">
        <v>142</v>
      </c>
      <c r="T7" t="s">
        <v>2931</v>
      </c>
      <c r="U7">
        <f>U11+U10+U9</f>
        <v>54185</v>
      </c>
      <c r="V7">
        <f>V11+V10+V9</f>
        <v>42526</v>
      </c>
      <c r="W7">
        <f>W11+W10+W9</f>
        <v>9447</v>
      </c>
      <c r="X7">
        <f>X11+X10+X9</f>
        <v>750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14607</v>
      </c>
      <c r="B9" s="3" t="s">
        <v>36</v>
      </c>
      <c r="C9" s="4">
        <v>9751</v>
      </c>
      <c r="D9" s="4">
        <v>5804</v>
      </c>
      <c r="E9" s="4">
        <v>4686</v>
      </c>
      <c r="F9" s="5">
        <v>889</v>
      </c>
      <c r="G9" s="5">
        <v>78</v>
      </c>
      <c r="H9" s="4">
        <v>5653</v>
      </c>
      <c r="I9" s="5">
        <v>151</v>
      </c>
      <c r="J9" s="4">
        <v>3947</v>
      </c>
      <c r="T9" t="s">
        <v>2934</v>
      </c>
      <c r="U9">
        <f>SUMIF($A:$A,"거소·선상투표",D:D)+SUMIF($A:$A,"국외부재자투표",D:D)+SUMIF($A:$A,"국외부재자투표(공관)",D:D)</f>
        <v>572</v>
      </c>
      <c r="V9">
        <f t="shared" ref="V9:X11" si="1">SUMIF($A:$A,"거소·선상투표",E:E)+SUMIF($A:$A,"국외부재자투표",E:E)+SUMIF($A:$A,"국외부재자투표(공관)",E:E)</f>
        <v>419</v>
      </c>
      <c r="W9">
        <f t="shared" si="1"/>
        <v>92</v>
      </c>
      <c r="X9">
        <f t="shared" si="1"/>
        <v>25</v>
      </c>
    </row>
    <row r="10" spans="1:24" ht="23.25" thickBot="1">
      <c r="A10" s="3"/>
      <c r="B10" s="3" t="s">
        <v>37</v>
      </c>
      <c r="C10" s="4">
        <v>3206</v>
      </c>
      <c r="D10" s="4">
        <v>3204</v>
      </c>
      <c r="E10" s="4">
        <v>2644</v>
      </c>
      <c r="F10" s="5">
        <v>454</v>
      </c>
      <c r="G10" s="5">
        <v>32</v>
      </c>
      <c r="H10" s="4">
        <v>3130</v>
      </c>
      <c r="I10" s="5">
        <v>74</v>
      </c>
      <c r="J10" s="5">
        <v>2</v>
      </c>
      <c r="T10" t="s">
        <v>2932</v>
      </c>
      <c r="U10">
        <f>SUMIF($B:$B,"관내사전투표",D:D)</f>
        <v>42135</v>
      </c>
      <c r="V10">
        <f t="shared" ref="V10:X12" si="2">SUMIF($B:$B,"관내사전투표",E:E)</f>
        <v>32666</v>
      </c>
      <c r="W10">
        <f t="shared" si="2"/>
        <v>7903</v>
      </c>
      <c r="X10">
        <f t="shared" si="2"/>
        <v>497</v>
      </c>
    </row>
    <row r="11" spans="1:24" ht="17.25" thickBot="1">
      <c r="A11" s="3"/>
      <c r="B11" s="3" t="s">
        <v>14606</v>
      </c>
      <c r="C11" s="4">
        <v>2042</v>
      </c>
      <c r="D11" s="5">
        <v>782</v>
      </c>
      <c r="E11" s="5">
        <v>593</v>
      </c>
      <c r="F11" s="5">
        <v>162</v>
      </c>
      <c r="G11" s="5">
        <v>11</v>
      </c>
      <c r="H11" s="5">
        <v>766</v>
      </c>
      <c r="I11" s="5">
        <v>16</v>
      </c>
      <c r="J11" s="4">
        <v>1260</v>
      </c>
      <c r="T11" t="s">
        <v>2933</v>
      </c>
      <c r="U11">
        <f>SUMIF($A:$A,"관외사전투표",D:D)</f>
        <v>11478</v>
      </c>
      <c r="V11">
        <f t="shared" ref="V11:X13" si="3">SUMIF($A:$A,"관외사전투표",E:E)</f>
        <v>9441</v>
      </c>
      <c r="W11">
        <f t="shared" si="3"/>
        <v>1452</v>
      </c>
      <c r="X11">
        <f t="shared" si="3"/>
        <v>228</v>
      </c>
    </row>
    <row r="12" spans="1:24" ht="17.25" thickBot="1">
      <c r="A12" s="3"/>
      <c r="B12" s="3" t="s">
        <v>14605</v>
      </c>
      <c r="C12" s="4">
        <v>3946</v>
      </c>
      <c r="D12" s="4">
        <v>1512</v>
      </c>
      <c r="E12" s="4">
        <v>1201</v>
      </c>
      <c r="F12" s="5">
        <v>233</v>
      </c>
      <c r="G12" s="5">
        <v>30</v>
      </c>
      <c r="H12" s="4">
        <v>1464</v>
      </c>
      <c r="I12" s="5">
        <v>48</v>
      </c>
      <c r="J12" s="4">
        <v>2434</v>
      </c>
    </row>
    <row r="13" spans="1:24" ht="17.25" thickBot="1">
      <c r="A13" s="3"/>
      <c r="B13" s="3" t="s">
        <v>14604</v>
      </c>
      <c r="C13" s="5">
        <v>557</v>
      </c>
      <c r="D13" s="5">
        <v>306</v>
      </c>
      <c r="E13" s="5">
        <v>248</v>
      </c>
      <c r="F13" s="5">
        <v>40</v>
      </c>
      <c r="G13" s="5">
        <v>5</v>
      </c>
      <c r="H13" s="5">
        <v>293</v>
      </c>
      <c r="I13" s="5">
        <v>13</v>
      </c>
      <c r="J13" s="5">
        <v>251</v>
      </c>
    </row>
    <row r="14" spans="1:24" ht="17.25" thickBot="1">
      <c r="A14" s="3" t="s">
        <v>14603</v>
      </c>
      <c r="B14" s="3" t="s">
        <v>36</v>
      </c>
      <c r="C14" s="4">
        <v>2456</v>
      </c>
      <c r="D14" s="4">
        <v>1558</v>
      </c>
      <c r="E14" s="4">
        <v>1098</v>
      </c>
      <c r="F14" s="5">
        <v>396</v>
      </c>
      <c r="G14" s="5">
        <v>22</v>
      </c>
      <c r="H14" s="4">
        <v>1516</v>
      </c>
      <c r="I14" s="5">
        <v>42</v>
      </c>
      <c r="J14" s="5">
        <v>898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906</v>
      </c>
      <c r="D15" s="5">
        <v>903</v>
      </c>
      <c r="E15" s="5">
        <v>670</v>
      </c>
      <c r="F15" s="5">
        <v>200</v>
      </c>
      <c r="G15" s="5">
        <v>9</v>
      </c>
      <c r="H15" s="5">
        <v>879</v>
      </c>
      <c r="I15" s="5">
        <v>24</v>
      </c>
      <c r="J15" s="5">
        <v>3</v>
      </c>
      <c r="U15" s="8"/>
      <c r="V15" s="8"/>
      <c r="W15" s="8"/>
      <c r="X15" s="8"/>
    </row>
    <row r="16" spans="1:24" ht="23.25" thickBot="1">
      <c r="A16" s="3"/>
      <c r="B16" s="3" t="s">
        <v>14602</v>
      </c>
      <c r="C16" s="4">
        <v>1550</v>
      </c>
      <c r="D16" s="5">
        <v>655</v>
      </c>
      <c r="E16" s="5">
        <v>428</v>
      </c>
      <c r="F16" s="5">
        <v>196</v>
      </c>
      <c r="G16" s="5">
        <v>13</v>
      </c>
      <c r="H16" s="5">
        <v>637</v>
      </c>
      <c r="I16" s="5">
        <v>18</v>
      </c>
      <c r="J16" s="5">
        <v>895</v>
      </c>
    </row>
    <row r="17" spans="1:10" ht="17.25" thickBot="1">
      <c r="A17" s="3" t="s">
        <v>14601</v>
      </c>
      <c r="B17" s="3" t="s">
        <v>36</v>
      </c>
      <c r="C17" s="4">
        <v>2601</v>
      </c>
      <c r="D17" s="4">
        <v>1759</v>
      </c>
      <c r="E17" s="4">
        <v>1350</v>
      </c>
      <c r="F17" s="5">
        <v>343</v>
      </c>
      <c r="G17" s="5">
        <v>21</v>
      </c>
      <c r="H17" s="4">
        <v>1714</v>
      </c>
      <c r="I17" s="5">
        <v>45</v>
      </c>
      <c r="J17" s="5">
        <v>842</v>
      </c>
    </row>
    <row r="18" spans="1:10" ht="23.25" thickBot="1">
      <c r="A18" s="3"/>
      <c r="B18" s="3" t="s">
        <v>37</v>
      </c>
      <c r="C18" s="5">
        <v>949</v>
      </c>
      <c r="D18" s="5">
        <v>946</v>
      </c>
      <c r="E18" s="5">
        <v>727</v>
      </c>
      <c r="F18" s="5">
        <v>185</v>
      </c>
      <c r="G18" s="5">
        <v>7</v>
      </c>
      <c r="H18" s="5">
        <v>919</v>
      </c>
      <c r="I18" s="5">
        <v>27</v>
      </c>
      <c r="J18" s="5">
        <v>3</v>
      </c>
    </row>
    <row r="19" spans="1:10" ht="17.25" thickBot="1">
      <c r="A19" s="3"/>
      <c r="B19" s="3" t="s">
        <v>14600</v>
      </c>
      <c r="C19" s="5">
        <v>758</v>
      </c>
      <c r="D19" s="5">
        <v>312</v>
      </c>
      <c r="E19" s="5">
        <v>225</v>
      </c>
      <c r="F19" s="5">
        <v>71</v>
      </c>
      <c r="G19" s="5">
        <v>7</v>
      </c>
      <c r="H19" s="5">
        <v>303</v>
      </c>
      <c r="I19" s="5">
        <v>9</v>
      </c>
      <c r="J19" s="5">
        <v>446</v>
      </c>
    </row>
    <row r="20" spans="1:10" ht="17.25" thickBot="1">
      <c r="A20" s="3"/>
      <c r="B20" s="3" t="s">
        <v>14599</v>
      </c>
      <c r="C20" s="5">
        <v>894</v>
      </c>
      <c r="D20" s="5">
        <v>501</v>
      </c>
      <c r="E20" s="5">
        <v>398</v>
      </c>
      <c r="F20" s="5">
        <v>87</v>
      </c>
      <c r="G20" s="5">
        <v>7</v>
      </c>
      <c r="H20" s="5">
        <v>492</v>
      </c>
      <c r="I20" s="5">
        <v>9</v>
      </c>
      <c r="J20" s="5">
        <v>393</v>
      </c>
    </row>
    <row r="21" spans="1:10" ht="17.25" thickBot="1">
      <c r="A21" s="3" t="s">
        <v>14598</v>
      </c>
      <c r="B21" s="3" t="s">
        <v>36</v>
      </c>
      <c r="C21" s="4">
        <v>1319</v>
      </c>
      <c r="D21" s="5">
        <v>909</v>
      </c>
      <c r="E21" s="5">
        <v>642</v>
      </c>
      <c r="F21" s="5">
        <v>232</v>
      </c>
      <c r="G21" s="5">
        <v>9</v>
      </c>
      <c r="H21" s="5">
        <v>883</v>
      </c>
      <c r="I21" s="5">
        <v>26</v>
      </c>
      <c r="J21" s="5">
        <v>410</v>
      </c>
    </row>
    <row r="22" spans="1:10" ht="23.25" thickBot="1">
      <c r="A22" s="3"/>
      <c r="B22" s="3" t="s">
        <v>37</v>
      </c>
      <c r="C22" s="5">
        <v>502</v>
      </c>
      <c r="D22" s="5">
        <v>502</v>
      </c>
      <c r="E22" s="5">
        <v>362</v>
      </c>
      <c r="F22" s="5">
        <v>124</v>
      </c>
      <c r="G22" s="5">
        <v>5</v>
      </c>
      <c r="H22" s="5">
        <v>491</v>
      </c>
      <c r="I22" s="5">
        <v>11</v>
      </c>
      <c r="J22" s="5">
        <v>0</v>
      </c>
    </row>
    <row r="23" spans="1:10" ht="23.25" thickBot="1">
      <c r="A23" s="3"/>
      <c r="B23" s="3" t="s">
        <v>14597</v>
      </c>
      <c r="C23" s="5">
        <v>817</v>
      </c>
      <c r="D23" s="5">
        <v>407</v>
      </c>
      <c r="E23" s="5">
        <v>280</v>
      </c>
      <c r="F23" s="5">
        <v>108</v>
      </c>
      <c r="G23" s="5">
        <v>4</v>
      </c>
      <c r="H23" s="5">
        <v>392</v>
      </c>
      <c r="I23" s="5">
        <v>15</v>
      </c>
      <c r="J23" s="5">
        <v>410</v>
      </c>
    </row>
    <row r="24" spans="1:10" ht="17.25" thickBot="1">
      <c r="A24" s="3" t="s">
        <v>14596</v>
      </c>
      <c r="B24" s="3" t="s">
        <v>36</v>
      </c>
      <c r="C24" s="4">
        <v>2075</v>
      </c>
      <c r="D24" s="4">
        <v>1409</v>
      </c>
      <c r="E24" s="5">
        <v>769</v>
      </c>
      <c r="F24" s="5">
        <v>562</v>
      </c>
      <c r="G24" s="5">
        <v>27</v>
      </c>
      <c r="H24" s="4">
        <v>1358</v>
      </c>
      <c r="I24" s="5">
        <v>51</v>
      </c>
      <c r="J24" s="5">
        <v>666</v>
      </c>
    </row>
    <row r="25" spans="1:10" ht="23.25" thickBot="1">
      <c r="A25" s="3"/>
      <c r="B25" s="3" t="s">
        <v>37</v>
      </c>
      <c r="C25" s="5">
        <v>782</v>
      </c>
      <c r="D25" s="5">
        <v>779</v>
      </c>
      <c r="E25" s="5">
        <v>456</v>
      </c>
      <c r="F25" s="5">
        <v>286</v>
      </c>
      <c r="G25" s="5">
        <v>9</v>
      </c>
      <c r="H25" s="5">
        <v>751</v>
      </c>
      <c r="I25" s="5">
        <v>28</v>
      </c>
      <c r="J25" s="5">
        <v>3</v>
      </c>
    </row>
    <row r="26" spans="1:10" ht="23.25" thickBot="1">
      <c r="A26" s="3"/>
      <c r="B26" s="3" t="s">
        <v>14595</v>
      </c>
      <c r="C26" s="4">
        <v>1293</v>
      </c>
      <c r="D26" s="5">
        <v>630</v>
      </c>
      <c r="E26" s="5">
        <v>313</v>
      </c>
      <c r="F26" s="5">
        <v>276</v>
      </c>
      <c r="G26" s="5">
        <v>18</v>
      </c>
      <c r="H26" s="5">
        <v>607</v>
      </c>
      <c r="I26" s="5">
        <v>23</v>
      </c>
      <c r="J26" s="5">
        <v>663</v>
      </c>
    </row>
    <row r="27" spans="1:10" ht="17.25" thickBot="1">
      <c r="A27" s="3" t="s">
        <v>14594</v>
      </c>
      <c r="B27" s="3" t="s">
        <v>36</v>
      </c>
      <c r="C27" s="4">
        <v>2278</v>
      </c>
      <c r="D27" s="4">
        <v>1426</v>
      </c>
      <c r="E27" s="5">
        <v>882</v>
      </c>
      <c r="F27" s="5">
        <v>476</v>
      </c>
      <c r="G27" s="5">
        <v>16</v>
      </c>
      <c r="H27" s="4">
        <v>1374</v>
      </c>
      <c r="I27" s="5">
        <v>52</v>
      </c>
      <c r="J27" s="5">
        <v>852</v>
      </c>
    </row>
    <row r="28" spans="1:10" ht="23.25" thickBot="1">
      <c r="A28" s="3"/>
      <c r="B28" s="3" t="s">
        <v>37</v>
      </c>
      <c r="C28" s="5">
        <v>835</v>
      </c>
      <c r="D28" s="5">
        <v>833</v>
      </c>
      <c r="E28" s="5">
        <v>528</v>
      </c>
      <c r="F28" s="5">
        <v>268</v>
      </c>
      <c r="G28" s="5">
        <v>7</v>
      </c>
      <c r="H28" s="5">
        <v>803</v>
      </c>
      <c r="I28" s="5">
        <v>30</v>
      </c>
      <c r="J28" s="5">
        <v>2</v>
      </c>
    </row>
    <row r="29" spans="1:10" ht="23.25" thickBot="1">
      <c r="A29" s="3"/>
      <c r="B29" s="3" t="s">
        <v>14593</v>
      </c>
      <c r="C29" s="4">
        <v>1443</v>
      </c>
      <c r="D29" s="5">
        <v>593</v>
      </c>
      <c r="E29" s="5">
        <v>354</v>
      </c>
      <c r="F29" s="5">
        <v>208</v>
      </c>
      <c r="G29" s="5">
        <v>9</v>
      </c>
      <c r="H29" s="5">
        <v>571</v>
      </c>
      <c r="I29" s="5">
        <v>22</v>
      </c>
      <c r="J29" s="5">
        <v>850</v>
      </c>
    </row>
    <row r="30" spans="1:10" ht="17.25" thickBot="1">
      <c r="A30" s="3" t="s">
        <v>14592</v>
      </c>
      <c r="B30" s="3" t="s">
        <v>36</v>
      </c>
      <c r="C30" s="4">
        <v>3278</v>
      </c>
      <c r="D30" s="4">
        <v>2187</v>
      </c>
      <c r="E30" s="4">
        <v>1601</v>
      </c>
      <c r="F30" s="5">
        <v>487</v>
      </c>
      <c r="G30" s="5">
        <v>34</v>
      </c>
      <c r="H30" s="4">
        <v>2122</v>
      </c>
      <c r="I30" s="5">
        <v>65</v>
      </c>
      <c r="J30" s="4">
        <v>1091</v>
      </c>
    </row>
    <row r="31" spans="1:10" ht="23.25" thickBot="1">
      <c r="A31" s="3"/>
      <c r="B31" s="3" t="s">
        <v>37</v>
      </c>
      <c r="C31" s="4">
        <v>1355</v>
      </c>
      <c r="D31" s="4">
        <v>1355</v>
      </c>
      <c r="E31" s="4">
        <v>1039</v>
      </c>
      <c r="F31" s="5">
        <v>266</v>
      </c>
      <c r="G31" s="5">
        <v>16</v>
      </c>
      <c r="H31" s="4">
        <v>1321</v>
      </c>
      <c r="I31" s="5">
        <v>34</v>
      </c>
      <c r="J31" s="5">
        <v>0</v>
      </c>
    </row>
    <row r="32" spans="1:10" ht="23.25" thickBot="1">
      <c r="A32" s="3"/>
      <c r="B32" s="3" t="s">
        <v>14591</v>
      </c>
      <c r="C32" s="4">
        <v>1923</v>
      </c>
      <c r="D32" s="5">
        <v>832</v>
      </c>
      <c r="E32" s="5">
        <v>562</v>
      </c>
      <c r="F32" s="5">
        <v>221</v>
      </c>
      <c r="G32" s="5">
        <v>18</v>
      </c>
      <c r="H32" s="5">
        <v>801</v>
      </c>
      <c r="I32" s="5">
        <v>31</v>
      </c>
      <c r="J32" s="4">
        <v>1091</v>
      </c>
    </row>
    <row r="33" spans="1:10" ht="17.25" thickBot="1">
      <c r="A33" s="3" t="s">
        <v>14590</v>
      </c>
      <c r="B33" s="3" t="s">
        <v>36</v>
      </c>
      <c r="C33" s="4">
        <v>1699</v>
      </c>
      <c r="D33" s="4">
        <v>1086</v>
      </c>
      <c r="E33" s="5">
        <v>869</v>
      </c>
      <c r="F33" s="5">
        <v>178</v>
      </c>
      <c r="G33" s="5">
        <v>15</v>
      </c>
      <c r="H33" s="4">
        <v>1062</v>
      </c>
      <c r="I33" s="5">
        <v>24</v>
      </c>
      <c r="J33" s="5">
        <v>613</v>
      </c>
    </row>
    <row r="34" spans="1:10" ht="23.25" thickBot="1">
      <c r="A34" s="3"/>
      <c r="B34" s="3" t="s">
        <v>37</v>
      </c>
      <c r="C34" s="5">
        <v>658</v>
      </c>
      <c r="D34" s="5">
        <v>658</v>
      </c>
      <c r="E34" s="5">
        <v>545</v>
      </c>
      <c r="F34" s="5">
        <v>92</v>
      </c>
      <c r="G34" s="5">
        <v>7</v>
      </c>
      <c r="H34" s="5">
        <v>644</v>
      </c>
      <c r="I34" s="5">
        <v>14</v>
      </c>
      <c r="J34" s="5">
        <v>0</v>
      </c>
    </row>
    <row r="35" spans="1:10" ht="23.25" thickBot="1">
      <c r="A35" s="3"/>
      <c r="B35" s="3" t="s">
        <v>14589</v>
      </c>
      <c r="C35" s="4">
        <v>1041</v>
      </c>
      <c r="D35" s="5">
        <v>428</v>
      </c>
      <c r="E35" s="5">
        <v>324</v>
      </c>
      <c r="F35" s="5">
        <v>86</v>
      </c>
      <c r="G35" s="5">
        <v>8</v>
      </c>
      <c r="H35" s="5">
        <v>418</v>
      </c>
      <c r="I35" s="5">
        <v>10</v>
      </c>
      <c r="J35" s="5">
        <v>613</v>
      </c>
    </row>
    <row r="36" spans="1:10" ht="17.25" thickBot="1">
      <c r="A36" s="3" t="s">
        <v>14588</v>
      </c>
      <c r="B36" s="3" t="s">
        <v>36</v>
      </c>
      <c r="C36" s="4">
        <v>3977</v>
      </c>
      <c r="D36" s="4">
        <v>2506</v>
      </c>
      <c r="E36" s="4">
        <v>1841</v>
      </c>
      <c r="F36" s="5">
        <v>561</v>
      </c>
      <c r="G36" s="5">
        <v>37</v>
      </c>
      <c r="H36" s="4">
        <v>2439</v>
      </c>
      <c r="I36" s="5">
        <v>67</v>
      </c>
      <c r="J36" s="4">
        <v>1471</v>
      </c>
    </row>
    <row r="37" spans="1:10" ht="23.25" thickBot="1">
      <c r="A37" s="3"/>
      <c r="B37" s="3" t="s">
        <v>37</v>
      </c>
      <c r="C37" s="4">
        <v>1172</v>
      </c>
      <c r="D37" s="4">
        <v>1168</v>
      </c>
      <c r="E37" s="5">
        <v>860</v>
      </c>
      <c r="F37" s="5">
        <v>258</v>
      </c>
      <c r="G37" s="5">
        <v>16</v>
      </c>
      <c r="H37" s="4">
        <v>1134</v>
      </c>
      <c r="I37" s="5">
        <v>34</v>
      </c>
      <c r="J37" s="5">
        <v>4</v>
      </c>
    </row>
    <row r="38" spans="1:10" ht="17.25" thickBot="1">
      <c r="A38" s="3"/>
      <c r="B38" s="3" t="s">
        <v>14587</v>
      </c>
      <c r="C38" s="5">
        <v>645</v>
      </c>
      <c r="D38" s="5">
        <v>264</v>
      </c>
      <c r="E38" s="5">
        <v>197</v>
      </c>
      <c r="F38" s="5">
        <v>54</v>
      </c>
      <c r="G38" s="5">
        <v>8</v>
      </c>
      <c r="H38" s="5">
        <v>259</v>
      </c>
      <c r="I38" s="5">
        <v>5</v>
      </c>
      <c r="J38" s="5">
        <v>381</v>
      </c>
    </row>
    <row r="39" spans="1:10" ht="17.25" thickBot="1">
      <c r="A39" s="3"/>
      <c r="B39" s="3" t="s">
        <v>14586</v>
      </c>
      <c r="C39" s="5">
        <v>963</v>
      </c>
      <c r="D39" s="5">
        <v>519</v>
      </c>
      <c r="E39" s="5">
        <v>376</v>
      </c>
      <c r="F39" s="5">
        <v>124</v>
      </c>
      <c r="G39" s="5">
        <v>8</v>
      </c>
      <c r="H39" s="5">
        <v>508</v>
      </c>
      <c r="I39" s="5">
        <v>11</v>
      </c>
      <c r="J39" s="5">
        <v>444</v>
      </c>
    </row>
    <row r="40" spans="1:10" ht="17.25" thickBot="1">
      <c r="A40" s="3"/>
      <c r="B40" s="3" t="s">
        <v>14585</v>
      </c>
      <c r="C40" s="4">
        <v>1197</v>
      </c>
      <c r="D40" s="5">
        <v>555</v>
      </c>
      <c r="E40" s="5">
        <v>408</v>
      </c>
      <c r="F40" s="5">
        <v>125</v>
      </c>
      <c r="G40" s="5">
        <v>5</v>
      </c>
      <c r="H40" s="5">
        <v>538</v>
      </c>
      <c r="I40" s="5">
        <v>17</v>
      </c>
      <c r="J40" s="5">
        <v>642</v>
      </c>
    </row>
    <row r="41" spans="1:10" ht="17.25" thickBot="1">
      <c r="A41" s="3" t="s">
        <v>14584</v>
      </c>
      <c r="B41" s="3" t="s">
        <v>36</v>
      </c>
      <c r="C41" s="4">
        <v>3746</v>
      </c>
      <c r="D41" s="4">
        <v>2233</v>
      </c>
      <c r="E41" s="4">
        <v>1606</v>
      </c>
      <c r="F41" s="5">
        <v>531</v>
      </c>
      <c r="G41" s="5">
        <v>38</v>
      </c>
      <c r="H41" s="4">
        <v>2175</v>
      </c>
      <c r="I41" s="5">
        <v>58</v>
      </c>
      <c r="J41" s="4">
        <v>1513</v>
      </c>
    </row>
    <row r="42" spans="1:10" ht="23.25" thickBot="1">
      <c r="A42" s="3"/>
      <c r="B42" s="3" t="s">
        <v>37</v>
      </c>
      <c r="C42" s="4">
        <v>1133</v>
      </c>
      <c r="D42" s="4">
        <v>1133</v>
      </c>
      <c r="E42" s="5">
        <v>813</v>
      </c>
      <c r="F42" s="5">
        <v>273</v>
      </c>
      <c r="G42" s="5">
        <v>18</v>
      </c>
      <c r="H42" s="4">
        <v>1104</v>
      </c>
      <c r="I42" s="5">
        <v>29</v>
      </c>
      <c r="J42" s="5">
        <v>0</v>
      </c>
    </row>
    <row r="43" spans="1:10" ht="17.25" thickBot="1">
      <c r="A43" s="3"/>
      <c r="B43" s="3" t="s">
        <v>14583</v>
      </c>
      <c r="C43" s="5">
        <v>968</v>
      </c>
      <c r="D43" s="5">
        <v>375</v>
      </c>
      <c r="E43" s="5">
        <v>267</v>
      </c>
      <c r="F43" s="5">
        <v>87</v>
      </c>
      <c r="G43" s="5">
        <v>5</v>
      </c>
      <c r="H43" s="5">
        <v>359</v>
      </c>
      <c r="I43" s="5">
        <v>16</v>
      </c>
      <c r="J43" s="5">
        <v>593</v>
      </c>
    </row>
    <row r="44" spans="1:10" ht="17.25" thickBot="1">
      <c r="A44" s="3"/>
      <c r="B44" s="3" t="s">
        <v>14582</v>
      </c>
      <c r="C44" s="5">
        <v>740</v>
      </c>
      <c r="D44" s="5">
        <v>343</v>
      </c>
      <c r="E44" s="5">
        <v>230</v>
      </c>
      <c r="F44" s="5">
        <v>99</v>
      </c>
      <c r="G44" s="5">
        <v>7</v>
      </c>
      <c r="H44" s="5">
        <v>336</v>
      </c>
      <c r="I44" s="5">
        <v>7</v>
      </c>
      <c r="J44" s="5">
        <v>397</v>
      </c>
    </row>
    <row r="45" spans="1:10" ht="17.25" thickBot="1">
      <c r="A45" s="3"/>
      <c r="B45" s="3" t="s">
        <v>14581</v>
      </c>
      <c r="C45" s="5">
        <v>905</v>
      </c>
      <c r="D45" s="5">
        <v>382</v>
      </c>
      <c r="E45" s="5">
        <v>296</v>
      </c>
      <c r="F45" s="5">
        <v>72</v>
      </c>
      <c r="G45" s="5">
        <v>8</v>
      </c>
      <c r="H45" s="5">
        <v>376</v>
      </c>
      <c r="I45" s="5">
        <v>6</v>
      </c>
      <c r="J45" s="5">
        <v>523</v>
      </c>
    </row>
    <row r="46" spans="1:10" ht="17.25" thickBot="1">
      <c r="A46" s="3" t="s">
        <v>14580</v>
      </c>
      <c r="B46" s="3" t="s">
        <v>36</v>
      </c>
      <c r="C46" s="4">
        <v>3022</v>
      </c>
      <c r="D46" s="4">
        <v>1922</v>
      </c>
      <c r="E46" s="4">
        <v>1497</v>
      </c>
      <c r="F46" s="5">
        <v>339</v>
      </c>
      <c r="G46" s="5">
        <v>34</v>
      </c>
      <c r="H46" s="4">
        <v>1870</v>
      </c>
      <c r="I46" s="5">
        <v>52</v>
      </c>
      <c r="J46" s="4">
        <v>1100</v>
      </c>
    </row>
    <row r="47" spans="1:10" ht="23.25" thickBot="1">
      <c r="A47" s="3"/>
      <c r="B47" s="3" t="s">
        <v>37</v>
      </c>
      <c r="C47" s="4">
        <v>1025</v>
      </c>
      <c r="D47" s="4">
        <v>1023</v>
      </c>
      <c r="E47" s="5">
        <v>800</v>
      </c>
      <c r="F47" s="5">
        <v>183</v>
      </c>
      <c r="G47" s="5">
        <v>13</v>
      </c>
      <c r="H47" s="5">
        <v>996</v>
      </c>
      <c r="I47" s="5">
        <v>27</v>
      </c>
      <c r="J47" s="5">
        <v>2</v>
      </c>
    </row>
    <row r="48" spans="1:10" ht="17.25" thickBot="1">
      <c r="A48" s="3"/>
      <c r="B48" s="3" t="s">
        <v>14579</v>
      </c>
      <c r="C48" s="4">
        <v>1147</v>
      </c>
      <c r="D48" s="5">
        <v>441</v>
      </c>
      <c r="E48" s="5">
        <v>327</v>
      </c>
      <c r="F48" s="5">
        <v>89</v>
      </c>
      <c r="G48" s="5">
        <v>13</v>
      </c>
      <c r="H48" s="5">
        <v>429</v>
      </c>
      <c r="I48" s="5">
        <v>12</v>
      </c>
      <c r="J48" s="5">
        <v>706</v>
      </c>
    </row>
    <row r="49" spans="1:10" ht="17.25" thickBot="1">
      <c r="A49" s="3"/>
      <c r="B49" s="3" t="s">
        <v>14578</v>
      </c>
      <c r="C49" s="5">
        <v>214</v>
      </c>
      <c r="D49" s="5">
        <v>118</v>
      </c>
      <c r="E49" s="5">
        <v>102</v>
      </c>
      <c r="F49" s="5">
        <v>6</v>
      </c>
      <c r="G49" s="5">
        <v>5</v>
      </c>
      <c r="H49" s="5">
        <v>113</v>
      </c>
      <c r="I49" s="5">
        <v>5</v>
      </c>
      <c r="J49" s="5">
        <v>96</v>
      </c>
    </row>
    <row r="50" spans="1:10" ht="17.25" thickBot="1">
      <c r="A50" s="3"/>
      <c r="B50" s="3" t="s">
        <v>14577</v>
      </c>
      <c r="C50" s="5">
        <v>636</v>
      </c>
      <c r="D50" s="5">
        <v>340</v>
      </c>
      <c r="E50" s="5">
        <v>268</v>
      </c>
      <c r="F50" s="5">
        <v>61</v>
      </c>
      <c r="G50" s="5">
        <v>3</v>
      </c>
      <c r="H50" s="5">
        <v>332</v>
      </c>
      <c r="I50" s="5">
        <v>8</v>
      </c>
      <c r="J50" s="5">
        <v>296</v>
      </c>
    </row>
    <row r="51" spans="1:10" ht="17.25" thickBot="1">
      <c r="A51" s="3" t="s">
        <v>14576</v>
      </c>
      <c r="B51" s="3" t="s">
        <v>36</v>
      </c>
      <c r="C51" s="4">
        <v>1650</v>
      </c>
      <c r="D51" s="5">
        <v>991</v>
      </c>
      <c r="E51" s="5">
        <v>713</v>
      </c>
      <c r="F51" s="5">
        <v>207</v>
      </c>
      <c r="G51" s="5">
        <v>20</v>
      </c>
      <c r="H51" s="5">
        <v>940</v>
      </c>
      <c r="I51" s="5">
        <v>51</v>
      </c>
      <c r="J51" s="5">
        <v>659</v>
      </c>
    </row>
    <row r="52" spans="1:10" ht="23.25" thickBot="1">
      <c r="A52" s="3"/>
      <c r="B52" s="3" t="s">
        <v>37</v>
      </c>
      <c r="C52" s="5">
        <v>642</v>
      </c>
      <c r="D52" s="5">
        <v>642</v>
      </c>
      <c r="E52" s="5">
        <v>466</v>
      </c>
      <c r="F52" s="5">
        <v>133</v>
      </c>
      <c r="G52" s="5">
        <v>15</v>
      </c>
      <c r="H52" s="5">
        <v>614</v>
      </c>
      <c r="I52" s="5">
        <v>28</v>
      </c>
      <c r="J52" s="5">
        <v>0</v>
      </c>
    </row>
    <row r="53" spans="1:10" ht="23.25" thickBot="1">
      <c r="A53" s="3"/>
      <c r="B53" s="3" t="s">
        <v>14575</v>
      </c>
      <c r="C53" s="4">
        <v>1008</v>
      </c>
      <c r="D53" s="5">
        <v>349</v>
      </c>
      <c r="E53" s="5">
        <v>247</v>
      </c>
      <c r="F53" s="5">
        <v>74</v>
      </c>
      <c r="G53" s="5">
        <v>5</v>
      </c>
      <c r="H53" s="5">
        <v>326</v>
      </c>
      <c r="I53" s="5">
        <v>23</v>
      </c>
      <c r="J53" s="5">
        <v>659</v>
      </c>
    </row>
    <row r="54" spans="1:10" ht="17.25" thickBot="1">
      <c r="A54" s="3" t="s">
        <v>14574</v>
      </c>
      <c r="B54" s="3" t="s">
        <v>36</v>
      </c>
      <c r="C54" s="4">
        <v>3600</v>
      </c>
      <c r="D54" s="4">
        <v>2218</v>
      </c>
      <c r="E54" s="4">
        <v>1544</v>
      </c>
      <c r="F54" s="5">
        <v>594</v>
      </c>
      <c r="G54" s="5">
        <v>28</v>
      </c>
      <c r="H54" s="4">
        <v>2166</v>
      </c>
      <c r="I54" s="5">
        <v>52</v>
      </c>
      <c r="J54" s="4">
        <v>1382</v>
      </c>
    </row>
    <row r="55" spans="1:10" ht="23.25" thickBot="1">
      <c r="A55" s="3"/>
      <c r="B55" s="3" t="s">
        <v>37</v>
      </c>
      <c r="C55" s="4">
        <v>1127</v>
      </c>
      <c r="D55" s="4">
        <v>1127</v>
      </c>
      <c r="E55" s="5">
        <v>795</v>
      </c>
      <c r="F55" s="5">
        <v>294</v>
      </c>
      <c r="G55" s="5">
        <v>11</v>
      </c>
      <c r="H55" s="4">
        <v>1100</v>
      </c>
      <c r="I55" s="5">
        <v>27</v>
      </c>
      <c r="J55" s="5">
        <v>0</v>
      </c>
    </row>
    <row r="56" spans="1:10" ht="17.25" thickBot="1">
      <c r="A56" s="3"/>
      <c r="B56" s="3" t="s">
        <v>14573</v>
      </c>
      <c r="C56" s="4">
        <v>1736</v>
      </c>
      <c r="D56" s="5">
        <v>768</v>
      </c>
      <c r="E56" s="5">
        <v>529</v>
      </c>
      <c r="F56" s="5">
        <v>212</v>
      </c>
      <c r="G56" s="5">
        <v>12</v>
      </c>
      <c r="H56" s="5">
        <v>753</v>
      </c>
      <c r="I56" s="5">
        <v>15</v>
      </c>
      <c r="J56" s="5">
        <v>968</v>
      </c>
    </row>
    <row r="57" spans="1:10" ht="17.25" thickBot="1">
      <c r="A57" s="3"/>
      <c r="B57" s="3" t="s">
        <v>14572</v>
      </c>
      <c r="C57" s="5">
        <v>737</v>
      </c>
      <c r="D57" s="5">
        <v>323</v>
      </c>
      <c r="E57" s="5">
        <v>220</v>
      </c>
      <c r="F57" s="5">
        <v>88</v>
      </c>
      <c r="G57" s="5">
        <v>5</v>
      </c>
      <c r="H57" s="5">
        <v>313</v>
      </c>
      <c r="I57" s="5">
        <v>10</v>
      </c>
      <c r="J57" s="5">
        <v>414</v>
      </c>
    </row>
    <row r="58" spans="1:10" ht="17.25" thickBot="1">
      <c r="A58" s="3" t="s">
        <v>5064</v>
      </c>
      <c r="B58" s="3" t="s">
        <v>36</v>
      </c>
      <c r="C58" s="4">
        <v>5992</v>
      </c>
      <c r="D58" s="4">
        <v>3431</v>
      </c>
      <c r="E58" s="4">
        <v>2327</v>
      </c>
      <c r="F58" s="5">
        <v>937</v>
      </c>
      <c r="G58" s="5">
        <v>62</v>
      </c>
      <c r="H58" s="4">
        <v>3326</v>
      </c>
      <c r="I58" s="5">
        <v>105</v>
      </c>
      <c r="J58" s="4">
        <v>2561</v>
      </c>
    </row>
    <row r="59" spans="1:10" ht="23.25" thickBot="1">
      <c r="A59" s="3"/>
      <c r="B59" s="3" t="s">
        <v>37</v>
      </c>
      <c r="C59" s="4">
        <v>1337</v>
      </c>
      <c r="D59" s="4">
        <v>1337</v>
      </c>
      <c r="E59" s="5">
        <v>921</v>
      </c>
      <c r="F59" s="5">
        <v>365</v>
      </c>
      <c r="G59" s="5">
        <v>16</v>
      </c>
      <c r="H59" s="4">
        <v>1302</v>
      </c>
      <c r="I59" s="5">
        <v>35</v>
      </c>
      <c r="J59" s="5">
        <v>0</v>
      </c>
    </row>
    <row r="60" spans="1:10" ht="17.25" thickBot="1">
      <c r="A60" s="3"/>
      <c r="B60" s="3" t="s">
        <v>5063</v>
      </c>
      <c r="C60" s="4">
        <v>1602</v>
      </c>
      <c r="D60" s="5">
        <v>643</v>
      </c>
      <c r="E60" s="5">
        <v>455</v>
      </c>
      <c r="F60" s="5">
        <v>164</v>
      </c>
      <c r="G60" s="5">
        <v>11</v>
      </c>
      <c r="H60" s="5">
        <v>630</v>
      </c>
      <c r="I60" s="5">
        <v>13</v>
      </c>
      <c r="J60" s="5">
        <v>959</v>
      </c>
    </row>
    <row r="61" spans="1:10" ht="17.25" thickBot="1">
      <c r="A61" s="3"/>
      <c r="B61" s="3" t="s">
        <v>5062</v>
      </c>
      <c r="C61" s="4">
        <v>1459</v>
      </c>
      <c r="D61" s="5">
        <v>662</v>
      </c>
      <c r="E61" s="5">
        <v>409</v>
      </c>
      <c r="F61" s="5">
        <v>207</v>
      </c>
      <c r="G61" s="5">
        <v>18</v>
      </c>
      <c r="H61" s="5">
        <v>634</v>
      </c>
      <c r="I61" s="5">
        <v>28</v>
      </c>
      <c r="J61" s="5">
        <v>797</v>
      </c>
    </row>
    <row r="62" spans="1:10" ht="17.25" thickBot="1">
      <c r="A62" s="3"/>
      <c r="B62" s="3" t="s">
        <v>14571</v>
      </c>
      <c r="C62" s="4">
        <v>1594</v>
      </c>
      <c r="D62" s="5">
        <v>789</v>
      </c>
      <c r="E62" s="5">
        <v>542</v>
      </c>
      <c r="F62" s="5">
        <v>201</v>
      </c>
      <c r="G62" s="5">
        <v>17</v>
      </c>
      <c r="H62" s="5">
        <v>760</v>
      </c>
      <c r="I62" s="5">
        <v>29</v>
      </c>
      <c r="J62" s="5">
        <v>805</v>
      </c>
    </row>
    <row r="63" spans="1:10" ht="17.25" thickBot="1">
      <c r="A63" s="3" t="s">
        <v>14570</v>
      </c>
      <c r="B63" s="3" t="s">
        <v>36</v>
      </c>
      <c r="C63" s="4">
        <v>2242</v>
      </c>
      <c r="D63" s="4">
        <v>1230</v>
      </c>
      <c r="E63" s="5">
        <v>884</v>
      </c>
      <c r="F63" s="5">
        <v>293</v>
      </c>
      <c r="G63" s="5">
        <v>18</v>
      </c>
      <c r="H63" s="4">
        <v>1195</v>
      </c>
      <c r="I63" s="5">
        <v>35</v>
      </c>
      <c r="J63" s="4">
        <v>1012</v>
      </c>
    </row>
    <row r="64" spans="1:10" ht="23.25" thickBot="1">
      <c r="A64" s="3"/>
      <c r="B64" s="3" t="s">
        <v>37</v>
      </c>
      <c r="C64" s="5">
        <v>705</v>
      </c>
      <c r="D64" s="5">
        <v>705</v>
      </c>
      <c r="E64" s="5">
        <v>533</v>
      </c>
      <c r="F64" s="5">
        <v>146</v>
      </c>
      <c r="G64" s="5">
        <v>7</v>
      </c>
      <c r="H64" s="5">
        <v>686</v>
      </c>
      <c r="I64" s="5">
        <v>19</v>
      </c>
      <c r="J64" s="5">
        <v>0</v>
      </c>
    </row>
    <row r="65" spans="1:10" ht="23.25" thickBot="1">
      <c r="A65" s="3"/>
      <c r="B65" s="3" t="s">
        <v>14569</v>
      </c>
      <c r="C65" s="4">
        <v>1537</v>
      </c>
      <c r="D65" s="5">
        <v>525</v>
      </c>
      <c r="E65" s="5">
        <v>351</v>
      </c>
      <c r="F65" s="5">
        <v>147</v>
      </c>
      <c r="G65" s="5">
        <v>11</v>
      </c>
      <c r="H65" s="5">
        <v>509</v>
      </c>
      <c r="I65" s="5">
        <v>16</v>
      </c>
      <c r="J65" s="4">
        <v>1012</v>
      </c>
    </row>
    <row r="66" spans="1:10" ht="17.25" thickBot="1">
      <c r="A66" s="3" t="s">
        <v>14568</v>
      </c>
      <c r="B66" s="3" t="s">
        <v>36</v>
      </c>
      <c r="C66" s="4">
        <v>4358</v>
      </c>
      <c r="D66" s="4">
        <v>2590</v>
      </c>
      <c r="E66" s="4">
        <v>1759</v>
      </c>
      <c r="F66" s="5">
        <v>717</v>
      </c>
      <c r="G66" s="5">
        <v>47</v>
      </c>
      <c r="H66" s="4">
        <v>2523</v>
      </c>
      <c r="I66" s="5">
        <v>67</v>
      </c>
      <c r="J66" s="4">
        <v>1768</v>
      </c>
    </row>
    <row r="67" spans="1:10" ht="23.25" thickBot="1">
      <c r="A67" s="3"/>
      <c r="B67" s="3" t="s">
        <v>37</v>
      </c>
      <c r="C67" s="4">
        <v>1315</v>
      </c>
      <c r="D67" s="4">
        <v>1315</v>
      </c>
      <c r="E67" s="5">
        <v>897</v>
      </c>
      <c r="F67" s="5">
        <v>382</v>
      </c>
      <c r="G67" s="5">
        <v>20</v>
      </c>
      <c r="H67" s="4">
        <v>1299</v>
      </c>
      <c r="I67" s="5">
        <v>16</v>
      </c>
      <c r="J67" s="5">
        <v>0</v>
      </c>
    </row>
    <row r="68" spans="1:10" ht="17.25" thickBot="1">
      <c r="A68" s="3"/>
      <c r="B68" s="3" t="s">
        <v>14567</v>
      </c>
      <c r="C68" s="4">
        <v>1127</v>
      </c>
      <c r="D68" s="5">
        <v>485</v>
      </c>
      <c r="E68" s="5">
        <v>331</v>
      </c>
      <c r="F68" s="5">
        <v>125</v>
      </c>
      <c r="G68" s="5">
        <v>8</v>
      </c>
      <c r="H68" s="5">
        <v>464</v>
      </c>
      <c r="I68" s="5">
        <v>21</v>
      </c>
      <c r="J68" s="5">
        <v>642</v>
      </c>
    </row>
    <row r="69" spans="1:10" ht="17.25" thickBot="1">
      <c r="A69" s="3"/>
      <c r="B69" s="3" t="s">
        <v>14566</v>
      </c>
      <c r="C69" s="5">
        <v>781</v>
      </c>
      <c r="D69" s="5">
        <v>347</v>
      </c>
      <c r="E69" s="5">
        <v>242</v>
      </c>
      <c r="F69" s="5">
        <v>82</v>
      </c>
      <c r="G69" s="5">
        <v>5</v>
      </c>
      <c r="H69" s="5">
        <v>329</v>
      </c>
      <c r="I69" s="5">
        <v>18</v>
      </c>
      <c r="J69" s="5">
        <v>434</v>
      </c>
    </row>
    <row r="70" spans="1:10" ht="17.25" thickBot="1">
      <c r="A70" s="3"/>
      <c r="B70" s="3" t="s">
        <v>14565</v>
      </c>
      <c r="C70" s="4">
        <v>1135</v>
      </c>
      <c r="D70" s="5">
        <v>443</v>
      </c>
      <c r="E70" s="5">
        <v>289</v>
      </c>
      <c r="F70" s="5">
        <v>128</v>
      </c>
      <c r="G70" s="5">
        <v>14</v>
      </c>
      <c r="H70" s="5">
        <v>431</v>
      </c>
      <c r="I70" s="5">
        <v>12</v>
      </c>
      <c r="J70" s="5">
        <v>692</v>
      </c>
    </row>
    <row r="71" spans="1:10" ht="17.25" thickBot="1">
      <c r="A71" s="3" t="s">
        <v>674</v>
      </c>
      <c r="B71" s="3" t="s">
        <v>36</v>
      </c>
      <c r="C71" s="4">
        <v>7595</v>
      </c>
      <c r="D71" s="4">
        <v>4794</v>
      </c>
      <c r="E71" s="4">
        <v>3153</v>
      </c>
      <c r="F71" s="4">
        <v>1434</v>
      </c>
      <c r="G71" s="5">
        <v>63</v>
      </c>
      <c r="H71" s="4">
        <v>4650</v>
      </c>
      <c r="I71" s="5">
        <v>144</v>
      </c>
      <c r="J71" s="4">
        <v>2801</v>
      </c>
    </row>
    <row r="72" spans="1:10" ht="23.25" thickBot="1">
      <c r="A72" s="3"/>
      <c r="B72" s="3" t="s">
        <v>37</v>
      </c>
      <c r="C72" s="4">
        <v>2385</v>
      </c>
      <c r="D72" s="4">
        <v>2383</v>
      </c>
      <c r="E72" s="4">
        <v>1582</v>
      </c>
      <c r="F72" s="5">
        <v>703</v>
      </c>
      <c r="G72" s="5">
        <v>28</v>
      </c>
      <c r="H72" s="4">
        <v>2313</v>
      </c>
      <c r="I72" s="5">
        <v>70</v>
      </c>
      <c r="J72" s="5">
        <v>2</v>
      </c>
    </row>
    <row r="73" spans="1:10" ht="17.25" thickBot="1">
      <c r="A73" s="3"/>
      <c r="B73" s="3" t="s">
        <v>675</v>
      </c>
      <c r="C73" s="4">
        <v>1120</v>
      </c>
      <c r="D73" s="5">
        <v>448</v>
      </c>
      <c r="E73" s="5">
        <v>290</v>
      </c>
      <c r="F73" s="5">
        <v>135</v>
      </c>
      <c r="G73" s="5">
        <v>11</v>
      </c>
      <c r="H73" s="5">
        <v>436</v>
      </c>
      <c r="I73" s="5">
        <v>12</v>
      </c>
      <c r="J73" s="5">
        <v>672</v>
      </c>
    </row>
    <row r="74" spans="1:10" ht="17.25" thickBot="1">
      <c r="A74" s="3"/>
      <c r="B74" s="3" t="s">
        <v>676</v>
      </c>
      <c r="C74" s="4">
        <v>1139</v>
      </c>
      <c r="D74" s="5">
        <v>463</v>
      </c>
      <c r="E74" s="5">
        <v>310</v>
      </c>
      <c r="F74" s="5">
        <v>119</v>
      </c>
      <c r="G74" s="5">
        <v>6</v>
      </c>
      <c r="H74" s="5">
        <v>435</v>
      </c>
      <c r="I74" s="5">
        <v>28</v>
      </c>
      <c r="J74" s="5">
        <v>676</v>
      </c>
    </row>
    <row r="75" spans="1:10" ht="17.25" thickBot="1">
      <c r="A75" s="3"/>
      <c r="B75" s="3" t="s">
        <v>677</v>
      </c>
      <c r="C75" s="4">
        <v>2951</v>
      </c>
      <c r="D75" s="4">
        <v>1500</v>
      </c>
      <c r="E75" s="5">
        <v>971</v>
      </c>
      <c r="F75" s="5">
        <v>477</v>
      </c>
      <c r="G75" s="5">
        <v>18</v>
      </c>
      <c r="H75" s="4">
        <v>1466</v>
      </c>
      <c r="I75" s="5">
        <v>34</v>
      </c>
      <c r="J75" s="4">
        <v>1451</v>
      </c>
    </row>
    <row r="76" spans="1:10" ht="17.25" thickBot="1">
      <c r="A76" s="3" t="s">
        <v>14564</v>
      </c>
      <c r="B76" s="3" t="s">
        <v>36</v>
      </c>
      <c r="C76" s="4">
        <v>2887</v>
      </c>
      <c r="D76" s="4">
        <v>1722</v>
      </c>
      <c r="E76" s="4">
        <v>1223</v>
      </c>
      <c r="F76" s="5">
        <v>428</v>
      </c>
      <c r="G76" s="5">
        <v>30</v>
      </c>
      <c r="H76" s="4">
        <v>1681</v>
      </c>
      <c r="I76" s="5">
        <v>41</v>
      </c>
      <c r="J76" s="4">
        <v>1165</v>
      </c>
    </row>
    <row r="77" spans="1:10" ht="23.25" thickBot="1">
      <c r="A77" s="3"/>
      <c r="B77" s="3" t="s">
        <v>37</v>
      </c>
      <c r="C77" s="5">
        <v>873</v>
      </c>
      <c r="D77" s="5">
        <v>872</v>
      </c>
      <c r="E77" s="5">
        <v>612</v>
      </c>
      <c r="F77" s="5">
        <v>227</v>
      </c>
      <c r="G77" s="5">
        <v>15</v>
      </c>
      <c r="H77" s="5">
        <v>854</v>
      </c>
      <c r="I77" s="5">
        <v>18</v>
      </c>
      <c r="J77" s="5">
        <v>1</v>
      </c>
    </row>
    <row r="78" spans="1:10" ht="17.25" thickBot="1">
      <c r="A78" s="3"/>
      <c r="B78" s="3" t="s">
        <v>14563</v>
      </c>
      <c r="C78" s="5">
        <v>812</v>
      </c>
      <c r="D78" s="5">
        <v>358</v>
      </c>
      <c r="E78" s="5">
        <v>263</v>
      </c>
      <c r="F78" s="5">
        <v>83</v>
      </c>
      <c r="G78" s="5">
        <v>6</v>
      </c>
      <c r="H78" s="5">
        <v>352</v>
      </c>
      <c r="I78" s="5">
        <v>6</v>
      </c>
      <c r="J78" s="5">
        <v>454</v>
      </c>
    </row>
    <row r="79" spans="1:10" ht="17.25" thickBot="1">
      <c r="A79" s="3"/>
      <c r="B79" s="3" t="s">
        <v>14562</v>
      </c>
      <c r="C79" s="4">
        <v>1202</v>
      </c>
      <c r="D79" s="5">
        <v>492</v>
      </c>
      <c r="E79" s="5">
        <v>348</v>
      </c>
      <c r="F79" s="5">
        <v>118</v>
      </c>
      <c r="G79" s="5">
        <v>9</v>
      </c>
      <c r="H79" s="5">
        <v>475</v>
      </c>
      <c r="I79" s="5">
        <v>17</v>
      </c>
      <c r="J79" s="5">
        <v>710</v>
      </c>
    </row>
    <row r="80" spans="1:10" ht="17.25" thickBot="1">
      <c r="A80" s="3" t="s">
        <v>14561</v>
      </c>
      <c r="B80" s="3" t="s">
        <v>36</v>
      </c>
      <c r="C80" s="4">
        <v>3436</v>
      </c>
      <c r="D80" s="4">
        <v>2099</v>
      </c>
      <c r="E80" s="4">
        <v>1588</v>
      </c>
      <c r="F80" s="5">
        <v>441</v>
      </c>
      <c r="G80" s="5">
        <v>25</v>
      </c>
      <c r="H80" s="4">
        <v>2054</v>
      </c>
      <c r="I80" s="5">
        <v>45</v>
      </c>
      <c r="J80" s="4">
        <v>1337</v>
      </c>
    </row>
    <row r="81" spans="1:10" ht="23.25" thickBot="1">
      <c r="A81" s="3"/>
      <c r="B81" s="3" t="s">
        <v>37</v>
      </c>
      <c r="C81" s="4">
        <v>1366</v>
      </c>
      <c r="D81" s="4">
        <v>1364</v>
      </c>
      <c r="E81" s="4">
        <v>1043</v>
      </c>
      <c r="F81" s="5">
        <v>281</v>
      </c>
      <c r="G81" s="5">
        <v>12</v>
      </c>
      <c r="H81" s="4">
        <v>1336</v>
      </c>
      <c r="I81" s="5">
        <v>28</v>
      </c>
      <c r="J81" s="5">
        <v>2</v>
      </c>
    </row>
    <row r="82" spans="1:10" ht="23.25" thickBot="1">
      <c r="A82" s="3"/>
      <c r="B82" s="3" t="s">
        <v>14560</v>
      </c>
      <c r="C82" s="4">
        <v>2070</v>
      </c>
      <c r="D82" s="5">
        <v>735</v>
      </c>
      <c r="E82" s="5">
        <v>545</v>
      </c>
      <c r="F82" s="5">
        <v>160</v>
      </c>
      <c r="G82" s="5">
        <v>13</v>
      </c>
      <c r="H82" s="5">
        <v>718</v>
      </c>
      <c r="I82" s="5">
        <v>17</v>
      </c>
      <c r="J82" s="4">
        <v>1335</v>
      </c>
    </row>
    <row r="83" spans="1:10" ht="17.25" thickBot="1">
      <c r="A83" s="3" t="s">
        <v>14559</v>
      </c>
      <c r="B83" s="3" t="s">
        <v>36</v>
      </c>
      <c r="C83" s="4">
        <v>21048</v>
      </c>
      <c r="D83" s="4">
        <v>13120</v>
      </c>
      <c r="E83" s="4">
        <v>9723</v>
      </c>
      <c r="F83" s="4">
        <v>2704</v>
      </c>
      <c r="G83" s="5">
        <v>199</v>
      </c>
      <c r="H83" s="4">
        <v>12626</v>
      </c>
      <c r="I83" s="5">
        <v>494</v>
      </c>
      <c r="J83" s="4">
        <v>7928</v>
      </c>
    </row>
    <row r="84" spans="1:10" ht="23.25" thickBot="1">
      <c r="A84" s="3"/>
      <c r="B84" s="3" t="s">
        <v>37</v>
      </c>
      <c r="C84" s="4">
        <v>5716</v>
      </c>
      <c r="D84" s="4">
        <v>5713</v>
      </c>
      <c r="E84" s="4">
        <v>4431</v>
      </c>
      <c r="F84" s="4">
        <v>1028</v>
      </c>
      <c r="G84" s="5">
        <v>70</v>
      </c>
      <c r="H84" s="4">
        <v>5529</v>
      </c>
      <c r="I84" s="5">
        <v>184</v>
      </c>
      <c r="J84" s="5">
        <v>3</v>
      </c>
    </row>
    <row r="85" spans="1:10" ht="23.25" thickBot="1">
      <c r="A85" s="3"/>
      <c r="B85" s="3" t="s">
        <v>14558</v>
      </c>
      <c r="C85" s="4">
        <v>2909</v>
      </c>
      <c r="D85" s="4">
        <v>1379</v>
      </c>
      <c r="E85" s="5">
        <v>944</v>
      </c>
      <c r="F85" s="5">
        <v>325</v>
      </c>
      <c r="G85" s="5">
        <v>26</v>
      </c>
      <c r="H85" s="4">
        <v>1295</v>
      </c>
      <c r="I85" s="5">
        <v>84</v>
      </c>
      <c r="J85" s="4">
        <v>1530</v>
      </c>
    </row>
    <row r="86" spans="1:10" ht="23.25" thickBot="1">
      <c r="A86" s="3"/>
      <c r="B86" s="3" t="s">
        <v>14557</v>
      </c>
      <c r="C86" s="4">
        <v>2170</v>
      </c>
      <c r="D86" s="4">
        <v>1157</v>
      </c>
      <c r="E86" s="5">
        <v>856</v>
      </c>
      <c r="F86" s="5">
        <v>238</v>
      </c>
      <c r="G86" s="5">
        <v>15</v>
      </c>
      <c r="H86" s="4">
        <v>1109</v>
      </c>
      <c r="I86" s="5">
        <v>48</v>
      </c>
      <c r="J86" s="4">
        <v>1013</v>
      </c>
    </row>
    <row r="87" spans="1:10" ht="23.25" thickBot="1">
      <c r="A87" s="3"/>
      <c r="B87" s="3" t="s">
        <v>14556</v>
      </c>
      <c r="C87" s="4">
        <v>3837</v>
      </c>
      <c r="D87" s="4">
        <v>1731</v>
      </c>
      <c r="E87" s="4">
        <v>1190</v>
      </c>
      <c r="F87" s="5">
        <v>437</v>
      </c>
      <c r="G87" s="5">
        <v>36</v>
      </c>
      <c r="H87" s="4">
        <v>1663</v>
      </c>
      <c r="I87" s="5">
        <v>68</v>
      </c>
      <c r="J87" s="4">
        <v>2106</v>
      </c>
    </row>
    <row r="88" spans="1:10" ht="23.25" thickBot="1">
      <c r="A88" s="3"/>
      <c r="B88" s="3" t="s">
        <v>14555</v>
      </c>
      <c r="C88" s="4">
        <v>2094</v>
      </c>
      <c r="D88" s="4">
        <v>1129</v>
      </c>
      <c r="E88" s="5">
        <v>793</v>
      </c>
      <c r="F88" s="5">
        <v>273</v>
      </c>
      <c r="G88" s="5">
        <v>20</v>
      </c>
      <c r="H88" s="4">
        <v>1086</v>
      </c>
      <c r="I88" s="5">
        <v>43</v>
      </c>
      <c r="J88" s="5">
        <v>965</v>
      </c>
    </row>
    <row r="89" spans="1:10" ht="23.25" thickBot="1">
      <c r="A89" s="3"/>
      <c r="B89" s="3" t="s">
        <v>14554</v>
      </c>
      <c r="C89" s="4">
        <v>1607</v>
      </c>
      <c r="D89" s="5">
        <v>791</v>
      </c>
      <c r="E89" s="5">
        <v>594</v>
      </c>
      <c r="F89" s="5">
        <v>164</v>
      </c>
      <c r="G89" s="5">
        <v>10</v>
      </c>
      <c r="H89" s="5">
        <v>768</v>
      </c>
      <c r="I89" s="5">
        <v>23</v>
      </c>
      <c r="J89" s="5">
        <v>816</v>
      </c>
    </row>
    <row r="90" spans="1:10" ht="23.25" thickBot="1">
      <c r="A90" s="3"/>
      <c r="B90" s="3" t="s">
        <v>14553</v>
      </c>
      <c r="C90" s="4">
        <v>2715</v>
      </c>
      <c r="D90" s="4">
        <v>1220</v>
      </c>
      <c r="E90" s="5">
        <v>915</v>
      </c>
      <c r="F90" s="5">
        <v>239</v>
      </c>
      <c r="G90" s="5">
        <v>22</v>
      </c>
      <c r="H90" s="4">
        <v>1176</v>
      </c>
      <c r="I90" s="5">
        <v>44</v>
      </c>
      <c r="J90" s="4">
        <v>1495</v>
      </c>
    </row>
    <row r="91" spans="1:10" ht="23.25" thickBot="1">
      <c r="A91" s="3" t="s">
        <v>97</v>
      </c>
      <c r="B91" s="3"/>
      <c r="C91" s="5">
        <v>0</v>
      </c>
      <c r="D91" s="5">
        <v>28</v>
      </c>
      <c r="E91" s="5">
        <v>20</v>
      </c>
      <c r="F91" s="5">
        <v>7</v>
      </c>
      <c r="G91" s="5">
        <v>0</v>
      </c>
      <c r="H91" s="5">
        <v>27</v>
      </c>
      <c r="I91" s="5">
        <v>1</v>
      </c>
      <c r="J91" s="5">
        <v>-28</v>
      </c>
    </row>
    <row r="92" spans="1:10" ht="18" thickTop="1" thickBot="1">
      <c r="A92" s="42" t="s">
        <v>0</v>
      </c>
      <c r="B92" s="42" t="s">
        <v>1</v>
      </c>
      <c r="C92" s="42" t="s">
        <v>2</v>
      </c>
      <c r="D92" s="42" t="s">
        <v>3</v>
      </c>
      <c r="E92" s="46" t="s">
        <v>4</v>
      </c>
      <c r="F92" s="47"/>
      <c r="G92" s="47"/>
      <c r="H92" s="48"/>
      <c r="I92" s="24" t="s">
        <v>5</v>
      </c>
      <c r="J92" s="42" t="s">
        <v>6</v>
      </c>
    </row>
    <row r="93" spans="1:10" ht="22.5">
      <c r="A93" s="43"/>
      <c r="B93" s="43"/>
      <c r="C93" s="43"/>
      <c r="D93" s="43"/>
      <c r="E93" s="25" t="s">
        <v>7</v>
      </c>
      <c r="F93" s="25" t="s">
        <v>13</v>
      </c>
      <c r="G93" s="25" t="s">
        <v>19</v>
      </c>
      <c r="H93" s="45" t="s">
        <v>29</v>
      </c>
      <c r="I93" s="25" t="s">
        <v>3</v>
      </c>
      <c r="J93" s="43"/>
    </row>
    <row r="94" spans="1:10" ht="17.25" thickBot="1">
      <c r="A94" s="44"/>
      <c r="B94" s="44"/>
      <c r="C94" s="44"/>
      <c r="D94" s="44"/>
      <c r="E94" s="26" t="s">
        <v>14552</v>
      </c>
      <c r="F94" s="26" t="s">
        <v>14551</v>
      </c>
      <c r="G94" s="26" t="s">
        <v>14550</v>
      </c>
      <c r="H94" s="44"/>
      <c r="I94" s="26"/>
      <c r="J94" s="44"/>
    </row>
    <row r="95" spans="1:10" ht="17.25" thickBot="1">
      <c r="A95" s="3" t="s">
        <v>30</v>
      </c>
      <c r="B95" s="3"/>
      <c r="C95" s="4">
        <v>54477</v>
      </c>
      <c r="D95" s="4">
        <v>36078</v>
      </c>
      <c r="E95" s="4">
        <v>29629</v>
      </c>
      <c r="F95" s="4">
        <v>4891</v>
      </c>
      <c r="G95" s="5">
        <v>598</v>
      </c>
      <c r="H95" s="4">
        <v>35118</v>
      </c>
      <c r="I95" s="5">
        <v>960</v>
      </c>
      <c r="J95" s="4">
        <v>18399</v>
      </c>
    </row>
    <row r="96" spans="1:10" ht="23.25" thickBot="1">
      <c r="A96" s="3" t="s">
        <v>31</v>
      </c>
      <c r="B96" s="3"/>
      <c r="C96" s="5">
        <v>111</v>
      </c>
      <c r="D96" s="5">
        <v>105</v>
      </c>
      <c r="E96" s="5">
        <v>83</v>
      </c>
      <c r="F96" s="5">
        <v>11</v>
      </c>
      <c r="G96" s="5">
        <v>5</v>
      </c>
      <c r="H96" s="5">
        <v>99</v>
      </c>
      <c r="I96" s="5">
        <v>6</v>
      </c>
      <c r="J96" s="5">
        <v>6</v>
      </c>
    </row>
    <row r="97" spans="1:10" ht="23.25" thickBot="1">
      <c r="A97" s="3" t="s">
        <v>32</v>
      </c>
      <c r="B97" s="3"/>
      <c r="C97" s="4">
        <v>4215</v>
      </c>
      <c r="D97" s="4">
        <v>4210</v>
      </c>
      <c r="E97" s="4">
        <v>3577</v>
      </c>
      <c r="F97" s="5">
        <v>427</v>
      </c>
      <c r="G97" s="5">
        <v>91</v>
      </c>
      <c r="H97" s="4">
        <v>4095</v>
      </c>
      <c r="I97" s="5">
        <v>115</v>
      </c>
      <c r="J97" s="5">
        <v>5</v>
      </c>
    </row>
    <row r="98" spans="1:10" ht="23.25" thickBot="1">
      <c r="A98" s="3" t="s">
        <v>33</v>
      </c>
      <c r="B98" s="3"/>
      <c r="C98" s="5">
        <v>59</v>
      </c>
      <c r="D98" s="5">
        <v>20</v>
      </c>
      <c r="E98" s="5">
        <v>18</v>
      </c>
      <c r="F98" s="5">
        <v>2</v>
      </c>
      <c r="G98" s="5">
        <v>0</v>
      </c>
      <c r="H98" s="5">
        <v>20</v>
      </c>
      <c r="I98" s="5">
        <v>0</v>
      </c>
      <c r="J98" s="5">
        <v>39</v>
      </c>
    </row>
    <row r="99" spans="1:10" ht="23.25" thickBot="1">
      <c r="A99" s="3" t="s">
        <v>34</v>
      </c>
      <c r="B99" s="3"/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</row>
    <row r="100" spans="1:10" ht="17.25" thickBot="1">
      <c r="A100" s="3" t="s">
        <v>14549</v>
      </c>
      <c r="B100" s="3" t="s">
        <v>36</v>
      </c>
      <c r="C100" s="4">
        <v>30081</v>
      </c>
      <c r="D100" s="4">
        <v>18586</v>
      </c>
      <c r="E100" s="4">
        <v>15002</v>
      </c>
      <c r="F100" s="4">
        <v>2931</v>
      </c>
      <c r="G100" s="5">
        <v>244</v>
      </c>
      <c r="H100" s="4">
        <v>18177</v>
      </c>
      <c r="I100" s="5">
        <v>409</v>
      </c>
      <c r="J100" s="4">
        <v>11495</v>
      </c>
    </row>
    <row r="101" spans="1:10" ht="23.25" thickBot="1">
      <c r="A101" s="3"/>
      <c r="B101" s="3" t="s">
        <v>37</v>
      </c>
      <c r="C101" s="4">
        <v>7041</v>
      </c>
      <c r="D101" s="4">
        <v>7040</v>
      </c>
      <c r="E101" s="4">
        <v>5869</v>
      </c>
      <c r="F101" s="5">
        <v>990</v>
      </c>
      <c r="G101" s="5">
        <v>57</v>
      </c>
      <c r="H101" s="4">
        <v>6916</v>
      </c>
      <c r="I101" s="5">
        <v>124</v>
      </c>
      <c r="J101" s="5">
        <v>1</v>
      </c>
    </row>
    <row r="102" spans="1:10" ht="17.25" thickBot="1">
      <c r="A102" s="3"/>
      <c r="B102" s="3" t="s">
        <v>14548</v>
      </c>
      <c r="C102" s="4">
        <v>1645</v>
      </c>
      <c r="D102" s="5">
        <v>937</v>
      </c>
      <c r="E102" s="5">
        <v>737</v>
      </c>
      <c r="F102" s="5">
        <v>165</v>
      </c>
      <c r="G102" s="5">
        <v>17</v>
      </c>
      <c r="H102" s="5">
        <v>919</v>
      </c>
      <c r="I102" s="5">
        <v>18</v>
      </c>
      <c r="J102" s="5">
        <v>708</v>
      </c>
    </row>
    <row r="103" spans="1:10" ht="17.25" thickBot="1">
      <c r="A103" s="3"/>
      <c r="B103" s="3" t="s">
        <v>14547</v>
      </c>
      <c r="C103" s="4">
        <v>1894</v>
      </c>
      <c r="D103" s="5">
        <v>964</v>
      </c>
      <c r="E103" s="5">
        <v>749</v>
      </c>
      <c r="F103" s="5">
        <v>174</v>
      </c>
      <c r="G103" s="5">
        <v>19</v>
      </c>
      <c r="H103" s="5">
        <v>942</v>
      </c>
      <c r="I103" s="5">
        <v>22</v>
      </c>
      <c r="J103" s="5">
        <v>930</v>
      </c>
    </row>
    <row r="104" spans="1:10" ht="17.25" thickBot="1">
      <c r="A104" s="3"/>
      <c r="B104" s="3" t="s">
        <v>14546</v>
      </c>
      <c r="C104" s="4">
        <v>2489</v>
      </c>
      <c r="D104" s="4">
        <v>1141</v>
      </c>
      <c r="E104" s="5">
        <v>891</v>
      </c>
      <c r="F104" s="5">
        <v>203</v>
      </c>
      <c r="G104" s="5">
        <v>18</v>
      </c>
      <c r="H104" s="4">
        <v>1112</v>
      </c>
      <c r="I104" s="5">
        <v>29</v>
      </c>
      <c r="J104" s="4">
        <v>1348</v>
      </c>
    </row>
    <row r="105" spans="1:10" ht="17.25" thickBot="1">
      <c r="A105" s="3"/>
      <c r="B105" s="3" t="s">
        <v>14545</v>
      </c>
      <c r="C105" s="4">
        <v>2418</v>
      </c>
      <c r="D105" s="4">
        <v>1196</v>
      </c>
      <c r="E105" s="5">
        <v>936</v>
      </c>
      <c r="F105" s="5">
        <v>229</v>
      </c>
      <c r="G105" s="5">
        <v>12</v>
      </c>
      <c r="H105" s="4">
        <v>1177</v>
      </c>
      <c r="I105" s="5">
        <v>19</v>
      </c>
      <c r="J105" s="4">
        <v>1222</v>
      </c>
    </row>
    <row r="106" spans="1:10" ht="17.25" thickBot="1">
      <c r="A106" s="3"/>
      <c r="B106" s="3" t="s">
        <v>14544</v>
      </c>
      <c r="C106" s="4">
        <v>1196</v>
      </c>
      <c r="D106" s="5">
        <v>668</v>
      </c>
      <c r="E106" s="5">
        <v>500</v>
      </c>
      <c r="F106" s="5">
        <v>139</v>
      </c>
      <c r="G106" s="5">
        <v>11</v>
      </c>
      <c r="H106" s="5">
        <v>650</v>
      </c>
      <c r="I106" s="5">
        <v>18</v>
      </c>
      <c r="J106" s="5">
        <v>528</v>
      </c>
    </row>
    <row r="107" spans="1:10" ht="17.25" thickBot="1">
      <c r="A107" s="3"/>
      <c r="B107" s="3" t="s">
        <v>14543</v>
      </c>
      <c r="C107" s="5">
        <v>719</v>
      </c>
      <c r="D107" s="5">
        <v>343</v>
      </c>
      <c r="E107" s="5">
        <v>271</v>
      </c>
      <c r="F107" s="5">
        <v>56</v>
      </c>
      <c r="G107" s="5">
        <v>7</v>
      </c>
      <c r="H107" s="5">
        <v>334</v>
      </c>
      <c r="I107" s="5">
        <v>9</v>
      </c>
      <c r="J107" s="5">
        <v>376</v>
      </c>
    </row>
    <row r="108" spans="1:10" ht="17.25" thickBot="1">
      <c r="A108" s="3"/>
      <c r="B108" s="3" t="s">
        <v>14542</v>
      </c>
      <c r="C108" s="5">
        <v>539</v>
      </c>
      <c r="D108" s="5">
        <v>309</v>
      </c>
      <c r="E108" s="5">
        <v>268</v>
      </c>
      <c r="F108" s="5">
        <v>26</v>
      </c>
      <c r="G108" s="5">
        <v>3</v>
      </c>
      <c r="H108" s="5">
        <v>297</v>
      </c>
      <c r="I108" s="5">
        <v>12</v>
      </c>
      <c r="J108" s="5">
        <v>230</v>
      </c>
    </row>
    <row r="109" spans="1:10" ht="17.25" thickBot="1">
      <c r="A109" s="3"/>
      <c r="B109" s="3" t="s">
        <v>14541</v>
      </c>
      <c r="C109" s="4">
        <v>2276</v>
      </c>
      <c r="D109" s="4">
        <v>1205</v>
      </c>
      <c r="E109" s="5">
        <v>994</v>
      </c>
      <c r="F109" s="5">
        <v>150</v>
      </c>
      <c r="G109" s="5">
        <v>20</v>
      </c>
      <c r="H109" s="4">
        <v>1164</v>
      </c>
      <c r="I109" s="5">
        <v>41</v>
      </c>
      <c r="J109" s="4">
        <v>1071</v>
      </c>
    </row>
    <row r="110" spans="1:10" ht="17.25" thickBot="1">
      <c r="A110" s="3"/>
      <c r="B110" s="3" t="s">
        <v>14540</v>
      </c>
      <c r="C110" s="4">
        <v>1722</v>
      </c>
      <c r="D110" s="5">
        <v>793</v>
      </c>
      <c r="E110" s="5">
        <v>621</v>
      </c>
      <c r="F110" s="5">
        <v>122</v>
      </c>
      <c r="G110" s="5">
        <v>16</v>
      </c>
      <c r="H110" s="5">
        <v>759</v>
      </c>
      <c r="I110" s="5">
        <v>34</v>
      </c>
      <c r="J110" s="5">
        <v>929</v>
      </c>
    </row>
    <row r="111" spans="1:10" ht="23.25" thickBot="1">
      <c r="A111" s="3"/>
      <c r="B111" s="3" t="s">
        <v>14539</v>
      </c>
      <c r="C111" s="4">
        <v>2501</v>
      </c>
      <c r="D111" s="4">
        <v>1046</v>
      </c>
      <c r="E111" s="5">
        <v>803</v>
      </c>
      <c r="F111" s="5">
        <v>196</v>
      </c>
      <c r="G111" s="5">
        <v>18</v>
      </c>
      <c r="H111" s="4">
        <v>1017</v>
      </c>
      <c r="I111" s="5">
        <v>29</v>
      </c>
      <c r="J111" s="4">
        <v>1455</v>
      </c>
    </row>
    <row r="112" spans="1:10" ht="23.25" thickBot="1">
      <c r="A112" s="3"/>
      <c r="B112" s="3" t="s">
        <v>14538</v>
      </c>
      <c r="C112" s="4">
        <v>1819</v>
      </c>
      <c r="D112" s="5">
        <v>912</v>
      </c>
      <c r="E112" s="5">
        <v>750</v>
      </c>
      <c r="F112" s="5">
        <v>127</v>
      </c>
      <c r="G112" s="5">
        <v>14</v>
      </c>
      <c r="H112" s="5">
        <v>891</v>
      </c>
      <c r="I112" s="5">
        <v>21</v>
      </c>
      <c r="J112" s="5">
        <v>907</v>
      </c>
    </row>
    <row r="113" spans="1:10" ht="23.25" thickBot="1">
      <c r="A113" s="3"/>
      <c r="B113" s="3" t="s">
        <v>14537</v>
      </c>
      <c r="C113" s="4">
        <v>1147</v>
      </c>
      <c r="D113" s="5">
        <v>585</v>
      </c>
      <c r="E113" s="5">
        <v>465</v>
      </c>
      <c r="F113" s="5">
        <v>97</v>
      </c>
      <c r="G113" s="5">
        <v>13</v>
      </c>
      <c r="H113" s="5">
        <v>575</v>
      </c>
      <c r="I113" s="5">
        <v>10</v>
      </c>
      <c r="J113" s="5">
        <v>562</v>
      </c>
    </row>
    <row r="114" spans="1:10" ht="23.25" thickBot="1">
      <c r="A114" s="3"/>
      <c r="B114" s="3" t="s">
        <v>14536</v>
      </c>
      <c r="C114" s="4">
        <v>2675</v>
      </c>
      <c r="D114" s="4">
        <v>1447</v>
      </c>
      <c r="E114" s="4">
        <v>1148</v>
      </c>
      <c r="F114" s="5">
        <v>257</v>
      </c>
      <c r="G114" s="5">
        <v>19</v>
      </c>
      <c r="H114" s="4">
        <v>1424</v>
      </c>
      <c r="I114" s="5">
        <v>23</v>
      </c>
      <c r="J114" s="4">
        <v>1228</v>
      </c>
    </row>
    <row r="115" spans="1:10" ht="17.25" thickBot="1">
      <c r="A115" s="3" t="s">
        <v>14535</v>
      </c>
      <c r="B115" s="3" t="s">
        <v>36</v>
      </c>
      <c r="C115" s="4">
        <v>1123</v>
      </c>
      <c r="D115" s="5">
        <v>737</v>
      </c>
      <c r="E115" s="5">
        <v>617</v>
      </c>
      <c r="F115" s="5">
        <v>79</v>
      </c>
      <c r="G115" s="5">
        <v>23</v>
      </c>
      <c r="H115" s="5">
        <v>719</v>
      </c>
      <c r="I115" s="5">
        <v>18</v>
      </c>
      <c r="J115" s="5">
        <v>386</v>
      </c>
    </row>
    <row r="116" spans="1:10" ht="23.25" thickBot="1">
      <c r="A116" s="3"/>
      <c r="B116" s="3" t="s">
        <v>37</v>
      </c>
      <c r="C116" s="5">
        <v>276</v>
      </c>
      <c r="D116" s="5">
        <v>276</v>
      </c>
      <c r="E116" s="5">
        <v>234</v>
      </c>
      <c r="F116" s="5">
        <v>28</v>
      </c>
      <c r="G116" s="5">
        <v>9</v>
      </c>
      <c r="H116" s="5">
        <v>271</v>
      </c>
      <c r="I116" s="5">
        <v>5</v>
      </c>
      <c r="J116" s="5">
        <v>0</v>
      </c>
    </row>
    <row r="117" spans="1:10" ht="17.25" thickBot="1">
      <c r="A117" s="3"/>
      <c r="B117" s="3" t="s">
        <v>14534</v>
      </c>
      <c r="C117" s="5">
        <v>532</v>
      </c>
      <c r="D117" s="5">
        <v>258</v>
      </c>
      <c r="E117" s="5">
        <v>209</v>
      </c>
      <c r="F117" s="5">
        <v>29</v>
      </c>
      <c r="G117" s="5">
        <v>10</v>
      </c>
      <c r="H117" s="5">
        <v>248</v>
      </c>
      <c r="I117" s="5">
        <v>10</v>
      </c>
      <c r="J117" s="5">
        <v>274</v>
      </c>
    </row>
    <row r="118" spans="1:10" ht="17.25" thickBot="1">
      <c r="A118" s="3"/>
      <c r="B118" s="3" t="s">
        <v>14533</v>
      </c>
      <c r="C118" s="5">
        <v>315</v>
      </c>
      <c r="D118" s="5">
        <v>203</v>
      </c>
      <c r="E118" s="5">
        <v>174</v>
      </c>
      <c r="F118" s="5">
        <v>22</v>
      </c>
      <c r="G118" s="5">
        <v>4</v>
      </c>
      <c r="H118" s="5">
        <v>200</v>
      </c>
      <c r="I118" s="5">
        <v>3</v>
      </c>
      <c r="J118" s="5">
        <v>112</v>
      </c>
    </row>
    <row r="119" spans="1:10" ht="17.25" thickBot="1">
      <c r="A119" s="3" t="s">
        <v>14532</v>
      </c>
      <c r="B119" s="3" t="s">
        <v>36</v>
      </c>
      <c r="C119" s="4">
        <v>1579</v>
      </c>
      <c r="D119" s="4">
        <v>1030</v>
      </c>
      <c r="E119" s="5">
        <v>849</v>
      </c>
      <c r="F119" s="5">
        <v>128</v>
      </c>
      <c r="G119" s="5">
        <v>18</v>
      </c>
      <c r="H119" s="5">
        <v>995</v>
      </c>
      <c r="I119" s="5">
        <v>35</v>
      </c>
      <c r="J119" s="5">
        <v>549</v>
      </c>
    </row>
    <row r="120" spans="1:10" ht="23.25" thickBot="1">
      <c r="A120" s="3"/>
      <c r="B120" s="3" t="s">
        <v>37</v>
      </c>
      <c r="C120" s="5">
        <v>615</v>
      </c>
      <c r="D120" s="5">
        <v>615</v>
      </c>
      <c r="E120" s="5">
        <v>521</v>
      </c>
      <c r="F120" s="5">
        <v>71</v>
      </c>
      <c r="G120" s="5">
        <v>7</v>
      </c>
      <c r="H120" s="5">
        <v>599</v>
      </c>
      <c r="I120" s="5">
        <v>16</v>
      </c>
      <c r="J120" s="5">
        <v>0</v>
      </c>
    </row>
    <row r="121" spans="1:10" ht="23.25" thickBot="1">
      <c r="A121" s="3"/>
      <c r="B121" s="3" t="s">
        <v>14531</v>
      </c>
      <c r="C121" s="5">
        <v>964</v>
      </c>
      <c r="D121" s="5">
        <v>415</v>
      </c>
      <c r="E121" s="5">
        <v>328</v>
      </c>
      <c r="F121" s="5">
        <v>57</v>
      </c>
      <c r="G121" s="5">
        <v>11</v>
      </c>
      <c r="H121" s="5">
        <v>396</v>
      </c>
      <c r="I121" s="5">
        <v>19</v>
      </c>
      <c r="J121" s="5">
        <v>549</v>
      </c>
    </row>
    <row r="122" spans="1:10" ht="17.25" thickBot="1">
      <c r="A122" s="3" t="s">
        <v>12146</v>
      </c>
      <c r="B122" s="3" t="s">
        <v>36</v>
      </c>
      <c r="C122" s="5">
        <v>855</v>
      </c>
      <c r="D122" s="5">
        <v>581</v>
      </c>
      <c r="E122" s="5">
        <v>494</v>
      </c>
      <c r="F122" s="5">
        <v>49</v>
      </c>
      <c r="G122" s="5">
        <v>15</v>
      </c>
      <c r="H122" s="5">
        <v>558</v>
      </c>
      <c r="I122" s="5">
        <v>23</v>
      </c>
      <c r="J122" s="5">
        <v>274</v>
      </c>
    </row>
    <row r="123" spans="1:10" ht="23.25" thickBot="1">
      <c r="A123" s="3"/>
      <c r="B123" s="3" t="s">
        <v>37</v>
      </c>
      <c r="C123" s="5">
        <v>325</v>
      </c>
      <c r="D123" s="5">
        <v>325</v>
      </c>
      <c r="E123" s="5">
        <v>276</v>
      </c>
      <c r="F123" s="5">
        <v>29</v>
      </c>
      <c r="G123" s="5">
        <v>7</v>
      </c>
      <c r="H123" s="5">
        <v>312</v>
      </c>
      <c r="I123" s="5">
        <v>13</v>
      </c>
      <c r="J123" s="5">
        <v>0</v>
      </c>
    </row>
    <row r="124" spans="1:10" ht="23.25" thickBot="1">
      <c r="A124" s="3"/>
      <c r="B124" s="3" t="s">
        <v>14530</v>
      </c>
      <c r="C124" s="5">
        <v>530</v>
      </c>
      <c r="D124" s="5">
        <v>256</v>
      </c>
      <c r="E124" s="5">
        <v>218</v>
      </c>
      <c r="F124" s="5">
        <v>20</v>
      </c>
      <c r="G124" s="5">
        <v>8</v>
      </c>
      <c r="H124" s="5">
        <v>246</v>
      </c>
      <c r="I124" s="5">
        <v>10</v>
      </c>
      <c r="J124" s="5">
        <v>274</v>
      </c>
    </row>
    <row r="125" spans="1:10" ht="17.25" thickBot="1">
      <c r="A125" s="3" t="s">
        <v>14529</v>
      </c>
      <c r="B125" s="3" t="s">
        <v>36</v>
      </c>
      <c r="C125" s="4">
        <v>1573</v>
      </c>
      <c r="D125" s="4">
        <v>1041</v>
      </c>
      <c r="E125" s="5">
        <v>889</v>
      </c>
      <c r="F125" s="5">
        <v>98</v>
      </c>
      <c r="G125" s="5">
        <v>21</v>
      </c>
      <c r="H125" s="4">
        <v>1008</v>
      </c>
      <c r="I125" s="5">
        <v>33</v>
      </c>
      <c r="J125" s="5">
        <v>532</v>
      </c>
    </row>
    <row r="126" spans="1:10" ht="23.25" thickBot="1">
      <c r="A126" s="3"/>
      <c r="B126" s="3" t="s">
        <v>37</v>
      </c>
      <c r="C126" s="5">
        <v>650</v>
      </c>
      <c r="D126" s="5">
        <v>650</v>
      </c>
      <c r="E126" s="5">
        <v>566</v>
      </c>
      <c r="F126" s="5">
        <v>62</v>
      </c>
      <c r="G126" s="5">
        <v>6</v>
      </c>
      <c r="H126" s="5">
        <v>634</v>
      </c>
      <c r="I126" s="5">
        <v>16</v>
      </c>
      <c r="J126" s="5">
        <v>0</v>
      </c>
    </row>
    <row r="127" spans="1:10" ht="23.25" thickBot="1">
      <c r="A127" s="3"/>
      <c r="B127" s="3" t="s">
        <v>14528</v>
      </c>
      <c r="C127" s="5">
        <v>923</v>
      </c>
      <c r="D127" s="5">
        <v>391</v>
      </c>
      <c r="E127" s="5">
        <v>323</v>
      </c>
      <c r="F127" s="5">
        <v>36</v>
      </c>
      <c r="G127" s="5">
        <v>15</v>
      </c>
      <c r="H127" s="5">
        <v>374</v>
      </c>
      <c r="I127" s="5">
        <v>17</v>
      </c>
      <c r="J127" s="5">
        <v>532</v>
      </c>
    </row>
    <row r="128" spans="1:10" ht="17.25" thickBot="1">
      <c r="A128" s="3" t="s">
        <v>14527</v>
      </c>
      <c r="B128" s="3" t="s">
        <v>36</v>
      </c>
      <c r="C128" s="4">
        <v>2896</v>
      </c>
      <c r="D128" s="4">
        <v>1988</v>
      </c>
      <c r="E128" s="4">
        <v>1653</v>
      </c>
      <c r="F128" s="5">
        <v>244</v>
      </c>
      <c r="G128" s="5">
        <v>23</v>
      </c>
      <c r="H128" s="4">
        <v>1920</v>
      </c>
      <c r="I128" s="5">
        <v>68</v>
      </c>
      <c r="J128" s="5">
        <v>908</v>
      </c>
    </row>
    <row r="129" spans="1:10" ht="23.25" thickBot="1">
      <c r="A129" s="3"/>
      <c r="B129" s="3" t="s">
        <v>37</v>
      </c>
      <c r="C129" s="4">
        <v>1085</v>
      </c>
      <c r="D129" s="4">
        <v>1085</v>
      </c>
      <c r="E129" s="5">
        <v>914</v>
      </c>
      <c r="F129" s="5">
        <v>128</v>
      </c>
      <c r="G129" s="5">
        <v>16</v>
      </c>
      <c r="H129" s="4">
        <v>1058</v>
      </c>
      <c r="I129" s="5">
        <v>27</v>
      </c>
      <c r="J129" s="5">
        <v>0</v>
      </c>
    </row>
    <row r="130" spans="1:10" ht="17.25" thickBot="1">
      <c r="A130" s="3"/>
      <c r="B130" s="3" t="s">
        <v>14526</v>
      </c>
      <c r="C130" s="4">
        <v>1091</v>
      </c>
      <c r="D130" s="5">
        <v>504</v>
      </c>
      <c r="E130" s="5">
        <v>405</v>
      </c>
      <c r="F130" s="5">
        <v>70</v>
      </c>
      <c r="G130" s="5">
        <v>5</v>
      </c>
      <c r="H130" s="5">
        <v>480</v>
      </c>
      <c r="I130" s="5">
        <v>24</v>
      </c>
      <c r="J130" s="5">
        <v>587</v>
      </c>
    </row>
    <row r="131" spans="1:10" ht="17.25" thickBot="1">
      <c r="A131" s="3"/>
      <c r="B131" s="3" t="s">
        <v>14525</v>
      </c>
      <c r="C131" s="5">
        <v>720</v>
      </c>
      <c r="D131" s="5">
        <v>399</v>
      </c>
      <c r="E131" s="5">
        <v>334</v>
      </c>
      <c r="F131" s="5">
        <v>46</v>
      </c>
      <c r="G131" s="5">
        <v>2</v>
      </c>
      <c r="H131" s="5">
        <v>382</v>
      </c>
      <c r="I131" s="5">
        <v>17</v>
      </c>
      <c r="J131" s="5">
        <v>321</v>
      </c>
    </row>
    <row r="132" spans="1:10" ht="17.25" thickBot="1">
      <c r="A132" s="3" t="s">
        <v>14524</v>
      </c>
      <c r="B132" s="3" t="s">
        <v>36</v>
      </c>
      <c r="C132" s="4">
        <v>2419</v>
      </c>
      <c r="D132" s="4">
        <v>1603</v>
      </c>
      <c r="E132" s="4">
        <v>1332</v>
      </c>
      <c r="F132" s="5">
        <v>192</v>
      </c>
      <c r="G132" s="5">
        <v>19</v>
      </c>
      <c r="H132" s="4">
        <v>1543</v>
      </c>
      <c r="I132" s="5">
        <v>60</v>
      </c>
      <c r="J132" s="5">
        <v>816</v>
      </c>
    </row>
    <row r="133" spans="1:10" ht="23.25" thickBot="1">
      <c r="A133" s="3"/>
      <c r="B133" s="3" t="s">
        <v>37</v>
      </c>
      <c r="C133" s="5">
        <v>807</v>
      </c>
      <c r="D133" s="5">
        <v>807</v>
      </c>
      <c r="E133" s="5">
        <v>670</v>
      </c>
      <c r="F133" s="5">
        <v>99</v>
      </c>
      <c r="G133" s="5">
        <v>7</v>
      </c>
      <c r="H133" s="5">
        <v>776</v>
      </c>
      <c r="I133" s="5">
        <v>31</v>
      </c>
      <c r="J133" s="5">
        <v>0</v>
      </c>
    </row>
    <row r="134" spans="1:10" ht="17.25" thickBot="1">
      <c r="A134" s="3"/>
      <c r="B134" s="3" t="s">
        <v>14523</v>
      </c>
      <c r="C134" s="5">
        <v>746</v>
      </c>
      <c r="D134" s="5">
        <v>331</v>
      </c>
      <c r="E134" s="5">
        <v>273</v>
      </c>
      <c r="F134" s="5">
        <v>41</v>
      </c>
      <c r="G134" s="5">
        <v>4</v>
      </c>
      <c r="H134" s="5">
        <v>318</v>
      </c>
      <c r="I134" s="5">
        <v>13</v>
      </c>
      <c r="J134" s="5">
        <v>415</v>
      </c>
    </row>
    <row r="135" spans="1:10" ht="17.25" thickBot="1">
      <c r="A135" s="3"/>
      <c r="B135" s="3" t="s">
        <v>14522</v>
      </c>
      <c r="C135" s="5">
        <v>866</v>
      </c>
      <c r="D135" s="5">
        <v>465</v>
      </c>
      <c r="E135" s="5">
        <v>389</v>
      </c>
      <c r="F135" s="5">
        <v>52</v>
      </c>
      <c r="G135" s="5">
        <v>8</v>
      </c>
      <c r="H135" s="5">
        <v>449</v>
      </c>
      <c r="I135" s="5">
        <v>16</v>
      </c>
      <c r="J135" s="5">
        <v>401</v>
      </c>
    </row>
    <row r="136" spans="1:10" ht="17.25" thickBot="1">
      <c r="A136" s="3" t="s">
        <v>14521</v>
      </c>
      <c r="B136" s="3" t="s">
        <v>36</v>
      </c>
      <c r="C136" s="4">
        <v>1245</v>
      </c>
      <c r="D136" s="5">
        <v>819</v>
      </c>
      <c r="E136" s="5">
        <v>672</v>
      </c>
      <c r="F136" s="5">
        <v>101</v>
      </c>
      <c r="G136" s="5">
        <v>21</v>
      </c>
      <c r="H136" s="5">
        <v>794</v>
      </c>
      <c r="I136" s="5">
        <v>25</v>
      </c>
      <c r="J136" s="5">
        <v>426</v>
      </c>
    </row>
    <row r="137" spans="1:10" ht="23.25" thickBot="1">
      <c r="A137" s="3"/>
      <c r="B137" s="3" t="s">
        <v>37</v>
      </c>
      <c r="C137" s="5">
        <v>470</v>
      </c>
      <c r="D137" s="5">
        <v>470</v>
      </c>
      <c r="E137" s="5">
        <v>394</v>
      </c>
      <c r="F137" s="5">
        <v>53</v>
      </c>
      <c r="G137" s="5">
        <v>11</v>
      </c>
      <c r="H137" s="5">
        <v>458</v>
      </c>
      <c r="I137" s="5">
        <v>12</v>
      </c>
      <c r="J137" s="5">
        <v>0</v>
      </c>
    </row>
    <row r="138" spans="1:10" ht="23.25" thickBot="1">
      <c r="A138" s="3"/>
      <c r="B138" s="3" t="s">
        <v>14520</v>
      </c>
      <c r="C138" s="5">
        <v>775</v>
      </c>
      <c r="D138" s="5">
        <v>349</v>
      </c>
      <c r="E138" s="5">
        <v>278</v>
      </c>
      <c r="F138" s="5">
        <v>48</v>
      </c>
      <c r="G138" s="5">
        <v>10</v>
      </c>
      <c r="H138" s="5">
        <v>336</v>
      </c>
      <c r="I138" s="5">
        <v>13</v>
      </c>
      <c r="J138" s="5">
        <v>426</v>
      </c>
    </row>
    <row r="139" spans="1:10" ht="17.25" thickBot="1">
      <c r="A139" s="3" t="s">
        <v>14086</v>
      </c>
      <c r="B139" s="3" t="s">
        <v>36</v>
      </c>
      <c r="C139" s="5">
        <v>777</v>
      </c>
      <c r="D139" s="5">
        <v>532</v>
      </c>
      <c r="E139" s="5">
        <v>450</v>
      </c>
      <c r="F139" s="5">
        <v>63</v>
      </c>
      <c r="G139" s="5">
        <v>8</v>
      </c>
      <c r="H139" s="5">
        <v>521</v>
      </c>
      <c r="I139" s="5">
        <v>11</v>
      </c>
      <c r="J139" s="5">
        <v>245</v>
      </c>
    </row>
    <row r="140" spans="1:10" ht="23.25" thickBot="1">
      <c r="A140" s="3"/>
      <c r="B140" s="3" t="s">
        <v>37</v>
      </c>
      <c r="C140" s="5">
        <v>239</v>
      </c>
      <c r="D140" s="5">
        <v>239</v>
      </c>
      <c r="E140" s="5">
        <v>203</v>
      </c>
      <c r="F140" s="5">
        <v>29</v>
      </c>
      <c r="G140" s="5">
        <v>1</v>
      </c>
      <c r="H140" s="5">
        <v>233</v>
      </c>
      <c r="I140" s="5">
        <v>6</v>
      </c>
      <c r="J140" s="5">
        <v>0</v>
      </c>
    </row>
    <row r="141" spans="1:10" ht="23.25" thickBot="1">
      <c r="A141" s="3"/>
      <c r="B141" s="3" t="s">
        <v>14519</v>
      </c>
      <c r="C141" s="5">
        <v>538</v>
      </c>
      <c r="D141" s="5">
        <v>293</v>
      </c>
      <c r="E141" s="5">
        <v>247</v>
      </c>
      <c r="F141" s="5">
        <v>34</v>
      </c>
      <c r="G141" s="5">
        <v>7</v>
      </c>
      <c r="H141" s="5">
        <v>288</v>
      </c>
      <c r="I141" s="5">
        <v>5</v>
      </c>
      <c r="J141" s="5">
        <v>245</v>
      </c>
    </row>
    <row r="142" spans="1:10" ht="17.25" thickBot="1">
      <c r="A142" s="3" t="s">
        <v>14518</v>
      </c>
      <c r="B142" s="3" t="s">
        <v>36</v>
      </c>
      <c r="C142" s="4">
        <v>1407</v>
      </c>
      <c r="D142" s="5">
        <v>951</v>
      </c>
      <c r="E142" s="5">
        <v>791</v>
      </c>
      <c r="F142" s="5">
        <v>99</v>
      </c>
      <c r="G142" s="5">
        <v>22</v>
      </c>
      <c r="H142" s="5">
        <v>912</v>
      </c>
      <c r="I142" s="5">
        <v>39</v>
      </c>
      <c r="J142" s="5">
        <v>456</v>
      </c>
    </row>
    <row r="143" spans="1:10" ht="23.25" thickBot="1">
      <c r="A143" s="3"/>
      <c r="B143" s="3" t="s">
        <v>37</v>
      </c>
      <c r="C143" s="5">
        <v>509</v>
      </c>
      <c r="D143" s="5">
        <v>509</v>
      </c>
      <c r="E143" s="5">
        <v>434</v>
      </c>
      <c r="F143" s="5">
        <v>49</v>
      </c>
      <c r="G143" s="5">
        <v>9</v>
      </c>
      <c r="H143" s="5">
        <v>492</v>
      </c>
      <c r="I143" s="5">
        <v>17</v>
      </c>
      <c r="J143" s="5">
        <v>0</v>
      </c>
    </row>
    <row r="144" spans="1:10" ht="23.25" thickBot="1">
      <c r="A144" s="3"/>
      <c r="B144" s="3" t="s">
        <v>14517</v>
      </c>
      <c r="C144" s="5">
        <v>898</v>
      </c>
      <c r="D144" s="5">
        <v>442</v>
      </c>
      <c r="E144" s="5">
        <v>357</v>
      </c>
      <c r="F144" s="5">
        <v>50</v>
      </c>
      <c r="G144" s="5">
        <v>13</v>
      </c>
      <c r="H144" s="5">
        <v>420</v>
      </c>
      <c r="I144" s="5">
        <v>22</v>
      </c>
      <c r="J144" s="5">
        <v>456</v>
      </c>
    </row>
    <row r="145" spans="1:10" ht="17.25" thickBot="1">
      <c r="A145" s="3" t="s">
        <v>11020</v>
      </c>
      <c r="B145" s="3" t="s">
        <v>36</v>
      </c>
      <c r="C145" s="4">
        <v>2922</v>
      </c>
      <c r="D145" s="4">
        <v>1779</v>
      </c>
      <c r="E145" s="4">
        <v>1445</v>
      </c>
      <c r="F145" s="5">
        <v>235</v>
      </c>
      <c r="G145" s="5">
        <v>38</v>
      </c>
      <c r="H145" s="4">
        <v>1718</v>
      </c>
      <c r="I145" s="5">
        <v>61</v>
      </c>
      <c r="J145" s="4">
        <v>1143</v>
      </c>
    </row>
    <row r="146" spans="1:10" ht="23.25" thickBot="1">
      <c r="A146" s="3"/>
      <c r="B146" s="3" t="s">
        <v>37</v>
      </c>
      <c r="C146" s="5">
        <v>924</v>
      </c>
      <c r="D146" s="5">
        <v>924</v>
      </c>
      <c r="E146" s="5">
        <v>799</v>
      </c>
      <c r="F146" s="5">
        <v>98</v>
      </c>
      <c r="G146" s="5">
        <v>11</v>
      </c>
      <c r="H146" s="5">
        <v>908</v>
      </c>
      <c r="I146" s="5">
        <v>16</v>
      </c>
      <c r="J146" s="5">
        <v>0</v>
      </c>
    </row>
    <row r="147" spans="1:10" ht="17.25" thickBot="1">
      <c r="A147" s="3"/>
      <c r="B147" s="3" t="s">
        <v>11019</v>
      </c>
      <c r="C147" s="4">
        <v>1341</v>
      </c>
      <c r="D147" s="5">
        <v>544</v>
      </c>
      <c r="E147" s="5">
        <v>422</v>
      </c>
      <c r="F147" s="5">
        <v>73</v>
      </c>
      <c r="G147" s="5">
        <v>17</v>
      </c>
      <c r="H147" s="5">
        <v>512</v>
      </c>
      <c r="I147" s="5">
        <v>32</v>
      </c>
      <c r="J147" s="5">
        <v>797</v>
      </c>
    </row>
    <row r="148" spans="1:10" ht="17.25" thickBot="1">
      <c r="A148" s="3"/>
      <c r="B148" s="3" t="s">
        <v>11018</v>
      </c>
      <c r="C148" s="5">
        <v>657</v>
      </c>
      <c r="D148" s="5">
        <v>311</v>
      </c>
      <c r="E148" s="5">
        <v>224</v>
      </c>
      <c r="F148" s="5">
        <v>64</v>
      </c>
      <c r="G148" s="5">
        <v>10</v>
      </c>
      <c r="H148" s="5">
        <v>298</v>
      </c>
      <c r="I148" s="5">
        <v>13</v>
      </c>
      <c r="J148" s="5">
        <v>346</v>
      </c>
    </row>
    <row r="149" spans="1:10" ht="17.25" thickBot="1">
      <c r="A149" s="3" t="s">
        <v>14516</v>
      </c>
      <c r="B149" s="3" t="s">
        <v>36</v>
      </c>
      <c r="C149" s="4">
        <v>1286</v>
      </c>
      <c r="D149" s="5">
        <v>852</v>
      </c>
      <c r="E149" s="5">
        <v>734</v>
      </c>
      <c r="F149" s="5">
        <v>74</v>
      </c>
      <c r="G149" s="5">
        <v>24</v>
      </c>
      <c r="H149" s="5">
        <v>832</v>
      </c>
      <c r="I149" s="5">
        <v>20</v>
      </c>
      <c r="J149" s="5">
        <v>434</v>
      </c>
    </row>
    <row r="150" spans="1:10" ht="23.25" thickBot="1">
      <c r="A150" s="3"/>
      <c r="B150" s="3" t="s">
        <v>37</v>
      </c>
      <c r="C150" s="5">
        <v>478</v>
      </c>
      <c r="D150" s="5">
        <v>478</v>
      </c>
      <c r="E150" s="5">
        <v>425</v>
      </c>
      <c r="F150" s="5">
        <v>29</v>
      </c>
      <c r="G150" s="5">
        <v>13</v>
      </c>
      <c r="H150" s="5">
        <v>467</v>
      </c>
      <c r="I150" s="5">
        <v>11</v>
      </c>
      <c r="J150" s="5">
        <v>0</v>
      </c>
    </row>
    <row r="151" spans="1:10" ht="23.25" thickBot="1">
      <c r="A151" s="3"/>
      <c r="B151" s="3" t="s">
        <v>14515</v>
      </c>
      <c r="C151" s="5">
        <v>808</v>
      </c>
      <c r="D151" s="5">
        <v>374</v>
      </c>
      <c r="E151" s="5">
        <v>309</v>
      </c>
      <c r="F151" s="5">
        <v>45</v>
      </c>
      <c r="G151" s="5">
        <v>11</v>
      </c>
      <c r="H151" s="5">
        <v>365</v>
      </c>
      <c r="I151" s="5">
        <v>9</v>
      </c>
      <c r="J151" s="5">
        <v>434</v>
      </c>
    </row>
    <row r="152" spans="1:10" ht="17.25" thickBot="1">
      <c r="A152" s="3" t="s">
        <v>14514</v>
      </c>
      <c r="B152" s="3" t="s">
        <v>36</v>
      </c>
      <c r="C152" s="4">
        <v>1929</v>
      </c>
      <c r="D152" s="4">
        <v>1244</v>
      </c>
      <c r="E152" s="4">
        <v>1023</v>
      </c>
      <c r="F152" s="5">
        <v>158</v>
      </c>
      <c r="G152" s="5">
        <v>26</v>
      </c>
      <c r="H152" s="4">
        <v>1207</v>
      </c>
      <c r="I152" s="5">
        <v>37</v>
      </c>
      <c r="J152" s="5">
        <v>685</v>
      </c>
    </row>
    <row r="153" spans="1:10" ht="23.25" thickBot="1">
      <c r="A153" s="3"/>
      <c r="B153" s="3" t="s">
        <v>37</v>
      </c>
      <c r="C153" s="5">
        <v>755</v>
      </c>
      <c r="D153" s="5">
        <v>755</v>
      </c>
      <c r="E153" s="5">
        <v>637</v>
      </c>
      <c r="F153" s="5">
        <v>90</v>
      </c>
      <c r="G153" s="5">
        <v>10</v>
      </c>
      <c r="H153" s="5">
        <v>737</v>
      </c>
      <c r="I153" s="5">
        <v>18</v>
      </c>
      <c r="J153" s="5">
        <v>0</v>
      </c>
    </row>
    <row r="154" spans="1:10" ht="23.25" thickBot="1">
      <c r="A154" s="3"/>
      <c r="B154" s="3" t="s">
        <v>14513</v>
      </c>
      <c r="C154" s="4">
        <v>1174</v>
      </c>
      <c r="D154" s="5">
        <v>489</v>
      </c>
      <c r="E154" s="5">
        <v>386</v>
      </c>
      <c r="F154" s="5">
        <v>68</v>
      </c>
      <c r="G154" s="5">
        <v>16</v>
      </c>
      <c r="H154" s="5">
        <v>470</v>
      </c>
      <c r="I154" s="5">
        <v>19</v>
      </c>
      <c r="J154" s="5">
        <v>685</v>
      </c>
    </row>
    <row r="155" spans="1:10" ht="23.25" thickBot="1">
      <c r="A155" s="3" t="s">
        <v>97</v>
      </c>
      <c r="B155" s="3"/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</row>
  </sheetData>
  <mergeCells count="14">
    <mergeCell ref="J92:J94"/>
    <mergeCell ref="H93:H94"/>
    <mergeCell ref="A92:A94"/>
    <mergeCell ref="B92:B94"/>
    <mergeCell ref="C92:C94"/>
    <mergeCell ref="D92:D94"/>
    <mergeCell ref="E92:H92"/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E5AC1-37E3-4DFD-9309-41E14A4DA0E8}">
  <sheetPr>
    <tabColor theme="9" tint="0.59999389629810485"/>
  </sheetPr>
  <dimension ref="A1:X23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11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14637</v>
      </c>
      <c r="F3" s="26" t="s">
        <v>14636</v>
      </c>
      <c r="G3" s="26" t="s">
        <v>14635</v>
      </c>
      <c r="H3" s="26" t="s">
        <v>14634</v>
      </c>
      <c r="I3" s="26" t="s">
        <v>14633</v>
      </c>
      <c r="J3" s="44"/>
      <c r="K3" s="26"/>
      <c r="L3" s="44"/>
      <c r="U3" t="s">
        <v>3</v>
      </c>
      <c r="V3" t="str">
        <f t="shared" si="0"/>
        <v>이개호</v>
      </c>
      <c r="W3" t="str">
        <f t="shared" si="0"/>
        <v>김연관</v>
      </c>
      <c r="X3" t="str">
        <f t="shared" si="0"/>
        <v>김천식</v>
      </c>
    </row>
    <row r="4" spans="1:24" ht="17.25" thickBot="1">
      <c r="A4" s="3" t="s">
        <v>30</v>
      </c>
      <c r="B4" s="3"/>
      <c r="C4" s="4">
        <v>41649</v>
      </c>
      <c r="D4" s="4">
        <v>28735</v>
      </c>
      <c r="E4" s="4">
        <v>25503</v>
      </c>
      <c r="F4" s="5">
        <v>921</v>
      </c>
      <c r="G4" s="5">
        <v>234</v>
      </c>
      <c r="H4" s="5">
        <v>225</v>
      </c>
      <c r="I4" s="4">
        <v>1253</v>
      </c>
      <c r="J4" s="4">
        <v>28136</v>
      </c>
      <c r="K4" s="5">
        <v>599</v>
      </c>
      <c r="L4" s="4">
        <v>12914</v>
      </c>
      <c r="V4" s="8"/>
      <c r="W4" s="8"/>
      <c r="X4" s="8"/>
    </row>
    <row r="5" spans="1:24" ht="23.25" thickBot="1">
      <c r="A5" s="3" t="s">
        <v>31</v>
      </c>
      <c r="B5" s="3"/>
      <c r="C5" s="5">
        <v>61</v>
      </c>
      <c r="D5" s="5">
        <v>55</v>
      </c>
      <c r="E5" s="5">
        <v>46</v>
      </c>
      <c r="F5" s="5">
        <v>2</v>
      </c>
      <c r="G5" s="5">
        <v>0</v>
      </c>
      <c r="H5" s="5">
        <v>1</v>
      </c>
      <c r="I5" s="5">
        <v>4</v>
      </c>
      <c r="J5" s="5">
        <v>53</v>
      </c>
      <c r="K5" s="5">
        <v>2</v>
      </c>
      <c r="L5" s="5">
        <v>6</v>
      </c>
      <c r="T5" t="s">
        <v>2929</v>
      </c>
      <c r="U5">
        <f>SUMIF($A:$A,"합계",D:D)</f>
        <v>108051</v>
      </c>
      <c r="V5">
        <f>SUMIF($A:$A,"합계",E:E)</f>
        <v>86315</v>
      </c>
      <c r="W5">
        <f>SUMIF($A:$A,"합계",F:F)</f>
        <v>4831</v>
      </c>
      <c r="X5">
        <f>SUMIF($A:$A,"합계",G:G)</f>
        <v>1033</v>
      </c>
    </row>
    <row r="6" spans="1:24" ht="23.25" thickBot="1">
      <c r="A6" s="3" t="s">
        <v>32</v>
      </c>
      <c r="B6" s="3"/>
      <c r="C6" s="4">
        <v>3954</v>
      </c>
      <c r="D6" s="4">
        <v>3952</v>
      </c>
      <c r="E6" s="4">
        <v>3448</v>
      </c>
      <c r="F6" s="5">
        <v>152</v>
      </c>
      <c r="G6" s="5">
        <v>47</v>
      </c>
      <c r="H6" s="5">
        <v>35</v>
      </c>
      <c r="I6" s="5">
        <v>195</v>
      </c>
      <c r="J6" s="4">
        <v>3877</v>
      </c>
      <c r="K6" s="5">
        <v>75</v>
      </c>
      <c r="L6" s="5">
        <v>2</v>
      </c>
      <c r="T6" t="s">
        <v>2930</v>
      </c>
      <c r="U6">
        <f>U5-U7</f>
        <v>43726</v>
      </c>
      <c r="V6">
        <f>V5-V7</f>
        <v>34336</v>
      </c>
      <c r="W6">
        <f>W5-W7</f>
        <v>2103</v>
      </c>
      <c r="X6">
        <f>X5-X7</f>
        <v>503</v>
      </c>
    </row>
    <row r="7" spans="1:24" ht="23.25" thickBot="1">
      <c r="A7" s="3" t="s">
        <v>33</v>
      </c>
      <c r="B7" s="3"/>
      <c r="C7" s="5">
        <v>67</v>
      </c>
      <c r="D7" s="5">
        <v>19</v>
      </c>
      <c r="E7" s="5">
        <v>17</v>
      </c>
      <c r="F7" s="5">
        <v>1</v>
      </c>
      <c r="G7" s="5">
        <v>0</v>
      </c>
      <c r="H7" s="5">
        <v>0</v>
      </c>
      <c r="I7" s="5">
        <v>1</v>
      </c>
      <c r="J7" s="5">
        <v>19</v>
      </c>
      <c r="K7" s="5">
        <v>0</v>
      </c>
      <c r="L7" s="5">
        <v>48</v>
      </c>
      <c r="T7" t="s">
        <v>2931</v>
      </c>
      <c r="U7">
        <f>U11+U10+U9</f>
        <v>64325</v>
      </c>
      <c r="V7">
        <f>V11+V10+V9</f>
        <v>51979</v>
      </c>
      <c r="W7">
        <f>W11+W10+W9</f>
        <v>2728</v>
      </c>
      <c r="X7">
        <f>X11+X10+X9</f>
        <v>530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14746</v>
      </c>
      <c r="B9" s="3" t="s">
        <v>36</v>
      </c>
      <c r="C9" s="4">
        <v>11153</v>
      </c>
      <c r="D9" s="4">
        <v>6948</v>
      </c>
      <c r="E9" s="4">
        <v>6241</v>
      </c>
      <c r="F9" s="5">
        <v>181</v>
      </c>
      <c r="G9" s="5">
        <v>28</v>
      </c>
      <c r="H9" s="5">
        <v>46</v>
      </c>
      <c r="I9" s="5">
        <v>342</v>
      </c>
      <c r="J9" s="4">
        <v>6838</v>
      </c>
      <c r="K9" s="5">
        <v>110</v>
      </c>
      <c r="L9" s="4">
        <v>4205</v>
      </c>
      <c r="T9" t="s">
        <v>2934</v>
      </c>
      <c r="U9">
        <f>SUMIF($A:$A,"거소·선상투표",D:D)+SUMIF($A:$A,"국외부재자투표",D:D)+SUMIF($A:$A,"국외부재자투표(공관)",D:D)</f>
        <v>496</v>
      </c>
      <c r="V9">
        <f t="shared" ref="V9:X11" si="1">SUMIF($A:$A,"거소·선상투표",E:E)+SUMIF($A:$A,"국외부재자투표",E:E)+SUMIF($A:$A,"국외부재자투표(공관)",E:E)</f>
        <v>371</v>
      </c>
      <c r="W9">
        <f t="shared" si="1"/>
        <v>32</v>
      </c>
      <c r="X9">
        <f t="shared" si="1"/>
        <v>7</v>
      </c>
    </row>
    <row r="10" spans="1:24" ht="23.25" thickBot="1">
      <c r="A10" s="3"/>
      <c r="B10" s="3" t="s">
        <v>37</v>
      </c>
      <c r="C10" s="4">
        <v>3481</v>
      </c>
      <c r="D10" s="4">
        <v>3481</v>
      </c>
      <c r="E10" s="4">
        <v>3191</v>
      </c>
      <c r="F10" s="5">
        <v>78</v>
      </c>
      <c r="G10" s="5">
        <v>13</v>
      </c>
      <c r="H10" s="5">
        <v>11</v>
      </c>
      <c r="I10" s="5">
        <v>154</v>
      </c>
      <c r="J10" s="4">
        <v>3447</v>
      </c>
      <c r="K10" s="5">
        <v>34</v>
      </c>
      <c r="L10" s="5">
        <v>0</v>
      </c>
      <c r="T10" t="s">
        <v>2932</v>
      </c>
      <c r="U10">
        <f>SUMIF($B:$B,"관내사전투표",D:D)</f>
        <v>50256</v>
      </c>
      <c r="V10">
        <f t="shared" ref="V10:X12" si="2">SUMIF($B:$B,"관내사전투표",E:E)</f>
        <v>40355</v>
      </c>
      <c r="W10">
        <f t="shared" si="2"/>
        <v>2066</v>
      </c>
      <c r="X10">
        <f t="shared" si="2"/>
        <v>365</v>
      </c>
    </row>
    <row r="11" spans="1:24" ht="17.25" thickBot="1">
      <c r="A11" s="3"/>
      <c r="B11" s="3" t="s">
        <v>14745</v>
      </c>
      <c r="C11" s="4">
        <v>1499</v>
      </c>
      <c r="D11" s="5">
        <v>678</v>
      </c>
      <c r="E11" s="5">
        <v>603</v>
      </c>
      <c r="F11" s="5">
        <v>25</v>
      </c>
      <c r="G11" s="5">
        <v>3</v>
      </c>
      <c r="H11" s="5">
        <v>2</v>
      </c>
      <c r="I11" s="5">
        <v>28</v>
      </c>
      <c r="J11" s="5">
        <v>661</v>
      </c>
      <c r="K11" s="5">
        <v>17</v>
      </c>
      <c r="L11" s="5">
        <v>821</v>
      </c>
      <c r="T11" t="s">
        <v>2933</v>
      </c>
      <c r="U11">
        <f>SUMIF($A:$A,"관외사전투표",D:D)</f>
        <v>13573</v>
      </c>
      <c r="V11">
        <f t="shared" ref="V11:X13" si="3">SUMIF($A:$A,"관외사전투표",E:E)</f>
        <v>11253</v>
      </c>
      <c r="W11">
        <f t="shared" si="3"/>
        <v>630</v>
      </c>
      <c r="X11">
        <f t="shared" si="3"/>
        <v>158</v>
      </c>
    </row>
    <row r="12" spans="1:24" ht="17.25" thickBot="1">
      <c r="A12" s="3"/>
      <c r="B12" s="3" t="s">
        <v>14744</v>
      </c>
      <c r="C12" s="4">
        <v>1233</v>
      </c>
      <c r="D12" s="5">
        <v>585</v>
      </c>
      <c r="E12" s="5">
        <v>513</v>
      </c>
      <c r="F12" s="5">
        <v>10</v>
      </c>
      <c r="G12" s="5">
        <v>2</v>
      </c>
      <c r="H12" s="5">
        <v>9</v>
      </c>
      <c r="I12" s="5">
        <v>38</v>
      </c>
      <c r="J12" s="5">
        <v>572</v>
      </c>
      <c r="K12" s="5">
        <v>13</v>
      </c>
      <c r="L12" s="5">
        <v>648</v>
      </c>
    </row>
    <row r="13" spans="1:24" ht="17.25" thickBot="1">
      <c r="A13" s="3"/>
      <c r="B13" s="3" t="s">
        <v>14743</v>
      </c>
      <c r="C13" s="4">
        <v>2454</v>
      </c>
      <c r="D13" s="4">
        <v>1063</v>
      </c>
      <c r="E13" s="5">
        <v>938</v>
      </c>
      <c r="F13" s="5">
        <v>25</v>
      </c>
      <c r="G13" s="5">
        <v>4</v>
      </c>
      <c r="H13" s="5">
        <v>9</v>
      </c>
      <c r="I13" s="5">
        <v>68</v>
      </c>
      <c r="J13" s="4">
        <v>1044</v>
      </c>
      <c r="K13" s="5">
        <v>19</v>
      </c>
      <c r="L13" s="4">
        <v>1391</v>
      </c>
    </row>
    <row r="14" spans="1:24" ht="17.25" thickBot="1">
      <c r="A14" s="3"/>
      <c r="B14" s="3" t="s">
        <v>14742</v>
      </c>
      <c r="C14" s="4">
        <v>1067</v>
      </c>
      <c r="D14" s="5">
        <v>462</v>
      </c>
      <c r="E14" s="5">
        <v>405</v>
      </c>
      <c r="F14" s="5">
        <v>10</v>
      </c>
      <c r="G14" s="5">
        <v>3</v>
      </c>
      <c r="H14" s="5">
        <v>5</v>
      </c>
      <c r="I14" s="5">
        <v>34</v>
      </c>
      <c r="J14" s="5">
        <v>457</v>
      </c>
      <c r="K14" s="5">
        <v>5</v>
      </c>
      <c r="L14" s="5">
        <v>605</v>
      </c>
      <c r="U14" s="8"/>
      <c r="V14" s="8"/>
      <c r="W14" s="8"/>
      <c r="X14" s="8"/>
    </row>
    <row r="15" spans="1:24" ht="17.25" thickBot="1">
      <c r="A15" s="3"/>
      <c r="B15" s="3" t="s">
        <v>14741</v>
      </c>
      <c r="C15" s="4">
        <v>1419</v>
      </c>
      <c r="D15" s="5">
        <v>679</v>
      </c>
      <c r="E15" s="5">
        <v>591</v>
      </c>
      <c r="F15" s="5">
        <v>33</v>
      </c>
      <c r="G15" s="5">
        <v>3</v>
      </c>
      <c r="H15" s="5">
        <v>10</v>
      </c>
      <c r="I15" s="5">
        <v>20</v>
      </c>
      <c r="J15" s="5">
        <v>657</v>
      </c>
      <c r="K15" s="5">
        <v>22</v>
      </c>
      <c r="L15" s="5">
        <v>740</v>
      </c>
      <c r="U15" s="8"/>
      <c r="V15" s="8"/>
      <c r="W15" s="8"/>
      <c r="X15" s="8"/>
    </row>
    <row r="16" spans="1:24" ht="17.25" thickBot="1">
      <c r="A16" s="3" t="s">
        <v>13209</v>
      </c>
      <c r="B16" s="3" t="s">
        <v>36</v>
      </c>
      <c r="C16" s="4">
        <v>2378</v>
      </c>
      <c r="D16" s="4">
        <v>1517</v>
      </c>
      <c r="E16" s="4">
        <v>1384</v>
      </c>
      <c r="F16" s="5">
        <v>46</v>
      </c>
      <c r="G16" s="5">
        <v>11</v>
      </c>
      <c r="H16" s="5">
        <v>8</v>
      </c>
      <c r="I16" s="5">
        <v>45</v>
      </c>
      <c r="J16" s="4">
        <v>1494</v>
      </c>
      <c r="K16" s="5">
        <v>23</v>
      </c>
      <c r="L16" s="5">
        <v>861</v>
      </c>
    </row>
    <row r="17" spans="1:12" ht="23.25" thickBot="1">
      <c r="A17" s="3"/>
      <c r="B17" s="3" t="s">
        <v>37</v>
      </c>
      <c r="C17" s="5">
        <v>803</v>
      </c>
      <c r="D17" s="5">
        <v>803</v>
      </c>
      <c r="E17" s="5">
        <v>738</v>
      </c>
      <c r="F17" s="5">
        <v>24</v>
      </c>
      <c r="G17" s="5">
        <v>5</v>
      </c>
      <c r="H17" s="5">
        <v>3</v>
      </c>
      <c r="I17" s="5">
        <v>19</v>
      </c>
      <c r="J17" s="5">
        <v>789</v>
      </c>
      <c r="K17" s="5">
        <v>14</v>
      </c>
      <c r="L17" s="5">
        <v>0</v>
      </c>
    </row>
    <row r="18" spans="1:12" ht="17.25" thickBot="1">
      <c r="A18" s="3"/>
      <c r="B18" s="3" t="s">
        <v>13208</v>
      </c>
      <c r="C18" s="4">
        <v>1067</v>
      </c>
      <c r="D18" s="5">
        <v>445</v>
      </c>
      <c r="E18" s="5">
        <v>397</v>
      </c>
      <c r="F18" s="5">
        <v>17</v>
      </c>
      <c r="G18" s="5">
        <v>4</v>
      </c>
      <c r="H18" s="5">
        <v>3</v>
      </c>
      <c r="I18" s="5">
        <v>22</v>
      </c>
      <c r="J18" s="5">
        <v>443</v>
      </c>
      <c r="K18" s="5">
        <v>2</v>
      </c>
      <c r="L18" s="5">
        <v>622</v>
      </c>
    </row>
    <row r="19" spans="1:12" ht="17.25" thickBot="1">
      <c r="A19" s="3"/>
      <c r="B19" s="3" t="s">
        <v>13207</v>
      </c>
      <c r="C19" s="5">
        <v>508</v>
      </c>
      <c r="D19" s="5">
        <v>269</v>
      </c>
      <c r="E19" s="5">
        <v>249</v>
      </c>
      <c r="F19" s="5">
        <v>5</v>
      </c>
      <c r="G19" s="5">
        <v>2</v>
      </c>
      <c r="H19" s="5">
        <v>2</v>
      </c>
      <c r="I19" s="5">
        <v>4</v>
      </c>
      <c r="J19" s="5">
        <v>262</v>
      </c>
      <c r="K19" s="5">
        <v>7</v>
      </c>
      <c r="L19" s="5">
        <v>239</v>
      </c>
    </row>
    <row r="20" spans="1:12" ht="17.25" thickBot="1">
      <c r="A20" s="3" t="s">
        <v>14740</v>
      </c>
      <c r="B20" s="3" t="s">
        <v>36</v>
      </c>
      <c r="C20" s="4">
        <v>2731</v>
      </c>
      <c r="D20" s="4">
        <v>1820</v>
      </c>
      <c r="E20" s="4">
        <v>1634</v>
      </c>
      <c r="F20" s="5">
        <v>61</v>
      </c>
      <c r="G20" s="5">
        <v>12</v>
      </c>
      <c r="H20" s="5">
        <v>16</v>
      </c>
      <c r="I20" s="5">
        <v>69</v>
      </c>
      <c r="J20" s="4">
        <v>1792</v>
      </c>
      <c r="K20" s="5">
        <v>28</v>
      </c>
      <c r="L20" s="5">
        <v>911</v>
      </c>
    </row>
    <row r="21" spans="1:12" ht="23.25" thickBot="1">
      <c r="A21" s="3"/>
      <c r="B21" s="3" t="s">
        <v>37</v>
      </c>
      <c r="C21" s="4">
        <v>1067</v>
      </c>
      <c r="D21" s="4">
        <v>1067</v>
      </c>
      <c r="E21" s="5">
        <v>979</v>
      </c>
      <c r="F21" s="5">
        <v>34</v>
      </c>
      <c r="G21" s="5">
        <v>3</v>
      </c>
      <c r="H21" s="5">
        <v>6</v>
      </c>
      <c r="I21" s="5">
        <v>29</v>
      </c>
      <c r="J21" s="4">
        <v>1051</v>
      </c>
      <c r="K21" s="5">
        <v>16</v>
      </c>
      <c r="L21" s="5">
        <v>0</v>
      </c>
    </row>
    <row r="22" spans="1:12" ht="17.25" thickBot="1">
      <c r="A22" s="3"/>
      <c r="B22" s="3" t="s">
        <v>14739</v>
      </c>
      <c r="C22" s="5">
        <v>870</v>
      </c>
      <c r="D22" s="5">
        <v>380</v>
      </c>
      <c r="E22" s="5">
        <v>331</v>
      </c>
      <c r="F22" s="5">
        <v>16</v>
      </c>
      <c r="G22" s="5">
        <v>3</v>
      </c>
      <c r="H22" s="5">
        <v>4</v>
      </c>
      <c r="I22" s="5">
        <v>22</v>
      </c>
      <c r="J22" s="5">
        <v>376</v>
      </c>
      <c r="K22" s="5">
        <v>4</v>
      </c>
      <c r="L22" s="5">
        <v>490</v>
      </c>
    </row>
    <row r="23" spans="1:12" ht="17.25" thickBot="1">
      <c r="A23" s="3"/>
      <c r="B23" s="3" t="s">
        <v>14738</v>
      </c>
      <c r="C23" s="5">
        <v>794</v>
      </c>
      <c r="D23" s="5">
        <v>373</v>
      </c>
      <c r="E23" s="5">
        <v>324</v>
      </c>
      <c r="F23" s="5">
        <v>11</v>
      </c>
      <c r="G23" s="5">
        <v>6</v>
      </c>
      <c r="H23" s="5">
        <v>6</v>
      </c>
      <c r="I23" s="5">
        <v>18</v>
      </c>
      <c r="J23" s="5">
        <v>365</v>
      </c>
      <c r="K23" s="5">
        <v>8</v>
      </c>
      <c r="L23" s="5">
        <v>421</v>
      </c>
    </row>
    <row r="24" spans="1:12" ht="17.25" thickBot="1">
      <c r="A24" s="3" t="s">
        <v>14737</v>
      </c>
      <c r="B24" s="3" t="s">
        <v>36</v>
      </c>
      <c r="C24" s="4">
        <v>3096</v>
      </c>
      <c r="D24" s="4">
        <v>2073</v>
      </c>
      <c r="E24" s="4">
        <v>1821</v>
      </c>
      <c r="F24" s="5">
        <v>90</v>
      </c>
      <c r="G24" s="5">
        <v>17</v>
      </c>
      <c r="H24" s="5">
        <v>14</v>
      </c>
      <c r="I24" s="5">
        <v>78</v>
      </c>
      <c r="J24" s="4">
        <v>2020</v>
      </c>
      <c r="K24" s="5">
        <v>53</v>
      </c>
      <c r="L24" s="4">
        <v>1023</v>
      </c>
    </row>
    <row r="25" spans="1:12" ht="23.25" thickBot="1">
      <c r="A25" s="3"/>
      <c r="B25" s="3" t="s">
        <v>37</v>
      </c>
      <c r="C25" s="4">
        <v>1274</v>
      </c>
      <c r="D25" s="4">
        <v>1274</v>
      </c>
      <c r="E25" s="4">
        <v>1143</v>
      </c>
      <c r="F25" s="5">
        <v>50</v>
      </c>
      <c r="G25" s="5">
        <v>8</v>
      </c>
      <c r="H25" s="5">
        <v>7</v>
      </c>
      <c r="I25" s="5">
        <v>34</v>
      </c>
      <c r="J25" s="4">
        <v>1242</v>
      </c>
      <c r="K25" s="5">
        <v>32</v>
      </c>
      <c r="L25" s="5">
        <v>0</v>
      </c>
    </row>
    <row r="26" spans="1:12" ht="17.25" thickBot="1">
      <c r="A26" s="3"/>
      <c r="B26" s="3" t="s">
        <v>14736</v>
      </c>
      <c r="C26" s="4">
        <v>1268</v>
      </c>
      <c r="D26" s="5">
        <v>565</v>
      </c>
      <c r="E26" s="5">
        <v>473</v>
      </c>
      <c r="F26" s="5">
        <v>35</v>
      </c>
      <c r="G26" s="5">
        <v>6</v>
      </c>
      <c r="H26" s="5">
        <v>7</v>
      </c>
      <c r="I26" s="5">
        <v>30</v>
      </c>
      <c r="J26" s="5">
        <v>551</v>
      </c>
      <c r="K26" s="5">
        <v>14</v>
      </c>
      <c r="L26" s="5">
        <v>703</v>
      </c>
    </row>
    <row r="27" spans="1:12" ht="17.25" thickBot="1">
      <c r="A27" s="3"/>
      <c r="B27" s="3" t="s">
        <v>14735</v>
      </c>
      <c r="C27" s="5">
        <v>554</v>
      </c>
      <c r="D27" s="5">
        <v>234</v>
      </c>
      <c r="E27" s="5">
        <v>205</v>
      </c>
      <c r="F27" s="5">
        <v>5</v>
      </c>
      <c r="G27" s="5">
        <v>3</v>
      </c>
      <c r="H27" s="5">
        <v>0</v>
      </c>
      <c r="I27" s="5">
        <v>14</v>
      </c>
      <c r="J27" s="5">
        <v>227</v>
      </c>
      <c r="K27" s="5">
        <v>7</v>
      </c>
      <c r="L27" s="5">
        <v>320</v>
      </c>
    </row>
    <row r="28" spans="1:12" ht="17.25" thickBot="1">
      <c r="A28" s="3" t="s">
        <v>10173</v>
      </c>
      <c r="B28" s="3" t="s">
        <v>36</v>
      </c>
      <c r="C28" s="4">
        <v>1536</v>
      </c>
      <c r="D28" s="5">
        <v>997</v>
      </c>
      <c r="E28" s="5">
        <v>882</v>
      </c>
      <c r="F28" s="5">
        <v>39</v>
      </c>
      <c r="G28" s="5">
        <v>9</v>
      </c>
      <c r="H28" s="5">
        <v>5</v>
      </c>
      <c r="I28" s="5">
        <v>38</v>
      </c>
      <c r="J28" s="5">
        <v>973</v>
      </c>
      <c r="K28" s="5">
        <v>24</v>
      </c>
      <c r="L28" s="5">
        <v>539</v>
      </c>
    </row>
    <row r="29" spans="1:12" ht="23.25" thickBot="1">
      <c r="A29" s="3"/>
      <c r="B29" s="3" t="s">
        <v>37</v>
      </c>
      <c r="C29" s="5">
        <v>510</v>
      </c>
      <c r="D29" s="5">
        <v>510</v>
      </c>
      <c r="E29" s="5">
        <v>465</v>
      </c>
      <c r="F29" s="5">
        <v>15</v>
      </c>
      <c r="G29" s="5">
        <v>3</v>
      </c>
      <c r="H29" s="5">
        <v>3</v>
      </c>
      <c r="I29" s="5">
        <v>17</v>
      </c>
      <c r="J29" s="5">
        <v>503</v>
      </c>
      <c r="K29" s="5">
        <v>7</v>
      </c>
      <c r="L29" s="5">
        <v>0</v>
      </c>
    </row>
    <row r="30" spans="1:12" ht="17.25" thickBot="1">
      <c r="A30" s="3"/>
      <c r="B30" s="3" t="s">
        <v>10172</v>
      </c>
      <c r="C30" s="5">
        <v>814</v>
      </c>
      <c r="D30" s="5">
        <v>371</v>
      </c>
      <c r="E30" s="5">
        <v>320</v>
      </c>
      <c r="F30" s="5">
        <v>22</v>
      </c>
      <c r="G30" s="5">
        <v>4</v>
      </c>
      <c r="H30" s="5">
        <v>0</v>
      </c>
      <c r="I30" s="5">
        <v>18</v>
      </c>
      <c r="J30" s="5">
        <v>364</v>
      </c>
      <c r="K30" s="5">
        <v>7</v>
      </c>
      <c r="L30" s="5">
        <v>443</v>
      </c>
    </row>
    <row r="31" spans="1:12" ht="17.25" thickBot="1">
      <c r="A31" s="3"/>
      <c r="B31" s="3" t="s">
        <v>10171</v>
      </c>
      <c r="C31" s="5">
        <v>212</v>
      </c>
      <c r="D31" s="5">
        <v>116</v>
      </c>
      <c r="E31" s="5">
        <v>97</v>
      </c>
      <c r="F31" s="5">
        <v>2</v>
      </c>
      <c r="G31" s="5">
        <v>2</v>
      </c>
      <c r="H31" s="5">
        <v>2</v>
      </c>
      <c r="I31" s="5">
        <v>3</v>
      </c>
      <c r="J31" s="5">
        <v>106</v>
      </c>
      <c r="K31" s="5">
        <v>10</v>
      </c>
      <c r="L31" s="5">
        <v>96</v>
      </c>
    </row>
    <row r="32" spans="1:12" ht="17.25" thickBot="1">
      <c r="A32" s="3" t="s">
        <v>14734</v>
      </c>
      <c r="B32" s="3" t="s">
        <v>36</v>
      </c>
      <c r="C32" s="4">
        <v>2561</v>
      </c>
      <c r="D32" s="4">
        <v>1783</v>
      </c>
      <c r="E32" s="4">
        <v>1424</v>
      </c>
      <c r="F32" s="5">
        <v>61</v>
      </c>
      <c r="G32" s="5">
        <v>20</v>
      </c>
      <c r="H32" s="5">
        <v>37</v>
      </c>
      <c r="I32" s="5">
        <v>159</v>
      </c>
      <c r="J32" s="4">
        <v>1701</v>
      </c>
      <c r="K32" s="5">
        <v>82</v>
      </c>
      <c r="L32" s="5">
        <v>778</v>
      </c>
    </row>
    <row r="33" spans="1:12" ht="23.25" thickBot="1">
      <c r="A33" s="3"/>
      <c r="B33" s="3" t="s">
        <v>37</v>
      </c>
      <c r="C33" s="4">
        <v>1172</v>
      </c>
      <c r="D33" s="4">
        <v>1172</v>
      </c>
      <c r="E33" s="5">
        <v>883</v>
      </c>
      <c r="F33" s="5">
        <v>47</v>
      </c>
      <c r="G33" s="5">
        <v>11</v>
      </c>
      <c r="H33" s="5">
        <v>28</v>
      </c>
      <c r="I33" s="5">
        <v>132</v>
      </c>
      <c r="J33" s="4">
        <v>1101</v>
      </c>
      <c r="K33" s="5">
        <v>71</v>
      </c>
      <c r="L33" s="5">
        <v>0</v>
      </c>
    </row>
    <row r="34" spans="1:12" ht="17.25" thickBot="1">
      <c r="A34" s="3"/>
      <c r="B34" s="3" t="s">
        <v>14733</v>
      </c>
      <c r="C34" s="5">
        <v>891</v>
      </c>
      <c r="D34" s="5">
        <v>360</v>
      </c>
      <c r="E34" s="5">
        <v>325</v>
      </c>
      <c r="F34" s="5">
        <v>8</v>
      </c>
      <c r="G34" s="5">
        <v>3</v>
      </c>
      <c r="H34" s="5">
        <v>5</v>
      </c>
      <c r="I34" s="5">
        <v>15</v>
      </c>
      <c r="J34" s="5">
        <v>356</v>
      </c>
      <c r="K34" s="5">
        <v>4</v>
      </c>
      <c r="L34" s="5">
        <v>531</v>
      </c>
    </row>
    <row r="35" spans="1:12" ht="17.25" thickBot="1">
      <c r="A35" s="3"/>
      <c r="B35" s="3" t="s">
        <v>14732</v>
      </c>
      <c r="C35" s="5">
        <v>498</v>
      </c>
      <c r="D35" s="5">
        <v>251</v>
      </c>
      <c r="E35" s="5">
        <v>216</v>
      </c>
      <c r="F35" s="5">
        <v>6</v>
      </c>
      <c r="G35" s="5">
        <v>6</v>
      </c>
      <c r="H35" s="5">
        <v>4</v>
      </c>
      <c r="I35" s="5">
        <v>12</v>
      </c>
      <c r="J35" s="5">
        <v>244</v>
      </c>
      <c r="K35" s="5">
        <v>7</v>
      </c>
      <c r="L35" s="5">
        <v>247</v>
      </c>
    </row>
    <row r="36" spans="1:12" ht="17.25" thickBot="1">
      <c r="A36" s="3" t="s">
        <v>12149</v>
      </c>
      <c r="B36" s="3" t="s">
        <v>36</v>
      </c>
      <c r="C36" s="4">
        <v>2247</v>
      </c>
      <c r="D36" s="4">
        <v>1513</v>
      </c>
      <c r="E36" s="4">
        <v>1360</v>
      </c>
      <c r="F36" s="5">
        <v>38</v>
      </c>
      <c r="G36" s="5">
        <v>12</v>
      </c>
      <c r="H36" s="5">
        <v>10</v>
      </c>
      <c r="I36" s="5">
        <v>46</v>
      </c>
      <c r="J36" s="4">
        <v>1466</v>
      </c>
      <c r="K36" s="5">
        <v>47</v>
      </c>
      <c r="L36" s="5">
        <v>734</v>
      </c>
    </row>
    <row r="37" spans="1:12" ht="23.25" thickBot="1">
      <c r="A37" s="3"/>
      <c r="B37" s="3" t="s">
        <v>37</v>
      </c>
      <c r="C37" s="5">
        <v>989</v>
      </c>
      <c r="D37" s="5">
        <v>989</v>
      </c>
      <c r="E37" s="5">
        <v>902</v>
      </c>
      <c r="F37" s="5">
        <v>25</v>
      </c>
      <c r="G37" s="5">
        <v>6</v>
      </c>
      <c r="H37" s="5">
        <v>5</v>
      </c>
      <c r="I37" s="5">
        <v>24</v>
      </c>
      <c r="J37" s="5">
        <v>962</v>
      </c>
      <c r="K37" s="5">
        <v>27</v>
      </c>
      <c r="L37" s="5">
        <v>0</v>
      </c>
    </row>
    <row r="38" spans="1:12" ht="17.25" thickBot="1">
      <c r="A38" s="3"/>
      <c r="B38" s="3" t="s">
        <v>12148</v>
      </c>
      <c r="C38" s="5">
        <v>933</v>
      </c>
      <c r="D38" s="5">
        <v>357</v>
      </c>
      <c r="E38" s="5">
        <v>312</v>
      </c>
      <c r="F38" s="5">
        <v>13</v>
      </c>
      <c r="G38" s="5">
        <v>6</v>
      </c>
      <c r="H38" s="5">
        <v>3</v>
      </c>
      <c r="I38" s="5">
        <v>14</v>
      </c>
      <c r="J38" s="5">
        <v>348</v>
      </c>
      <c r="K38" s="5">
        <v>9</v>
      </c>
      <c r="L38" s="5">
        <v>576</v>
      </c>
    </row>
    <row r="39" spans="1:12" ht="17.25" thickBot="1">
      <c r="A39" s="3"/>
      <c r="B39" s="3" t="s">
        <v>12147</v>
      </c>
      <c r="C39" s="5">
        <v>325</v>
      </c>
      <c r="D39" s="5">
        <v>167</v>
      </c>
      <c r="E39" s="5">
        <v>146</v>
      </c>
      <c r="F39" s="5">
        <v>0</v>
      </c>
      <c r="G39" s="5">
        <v>0</v>
      </c>
      <c r="H39" s="5">
        <v>2</v>
      </c>
      <c r="I39" s="5">
        <v>8</v>
      </c>
      <c r="J39" s="5">
        <v>156</v>
      </c>
      <c r="K39" s="5">
        <v>11</v>
      </c>
      <c r="L39" s="5">
        <v>158</v>
      </c>
    </row>
    <row r="40" spans="1:12" ht="17.25" thickBot="1">
      <c r="A40" s="3" t="s">
        <v>14731</v>
      </c>
      <c r="B40" s="3" t="s">
        <v>36</v>
      </c>
      <c r="C40" s="4">
        <v>1617</v>
      </c>
      <c r="D40" s="4">
        <v>1131</v>
      </c>
      <c r="E40" s="4">
        <v>1020</v>
      </c>
      <c r="F40" s="5">
        <v>34</v>
      </c>
      <c r="G40" s="5">
        <v>13</v>
      </c>
      <c r="H40" s="5">
        <v>4</v>
      </c>
      <c r="I40" s="5">
        <v>39</v>
      </c>
      <c r="J40" s="4">
        <v>1110</v>
      </c>
      <c r="K40" s="5">
        <v>21</v>
      </c>
      <c r="L40" s="5">
        <v>486</v>
      </c>
    </row>
    <row r="41" spans="1:12" ht="23.25" thickBot="1">
      <c r="A41" s="3"/>
      <c r="B41" s="3" t="s">
        <v>37</v>
      </c>
      <c r="C41" s="5">
        <v>611</v>
      </c>
      <c r="D41" s="5">
        <v>611</v>
      </c>
      <c r="E41" s="5">
        <v>563</v>
      </c>
      <c r="F41" s="5">
        <v>9</v>
      </c>
      <c r="G41" s="5">
        <v>5</v>
      </c>
      <c r="H41" s="5">
        <v>2</v>
      </c>
      <c r="I41" s="5">
        <v>23</v>
      </c>
      <c r="J41" s="5">
        <v>602</v>
      </c>
      <c r="K41" s="5">
        <v>9</v>
      </c>
      <c r="L41" s="5">
        <v>0</v>
      </c>
    </row>
    <row r="42" spans="1:12" ht="17.25" thickBot="1">
      <c r="A42" s="3"/>
      <c r="B42" s="3" t="s">
        <v>14730</v>
      </c>
      <c r="C42" s="5">
        <v>723</v>
      </c>
      <c r="D42" s="5">
        <v>347</v>
      </c>
      <c r="E42" s="5">
        <v>311</v>
      </c>
      <c r="F42" s="5">
        <v>14</v>
      </c>
      <c r="G42" s="5">
        <v>2</v>
      </c>
      <c r="H42" s="5">
        <v>1</v>
      </c>
      <c r="I42" s="5">
        <v>13</v>
      </c>
      <c r="J42" s="5">
        <v>341</v>
      </c>
      <c r="K42" s="5">
        <v>6</v>
      </c>
      <c r="L42" s="5">
        <v>376</v>
      </c>
    </row>
    <row r="43" spans="1:12" ht="17.25" thickBot="1">
      <c r="A43" s="3"/>
      <c r="B43" s="3" t="s">
        <v>14729</v>
      </c>
      <c r="C43" s="5">
        <v>283</v>
      </c>
      <c r="D43" s="5">
        <v>173</v>
      </c>
      <c r="E43" s="5">
        <v>146</v>
      </c>
      <c r="F43" s="5">
        <v>11</v>
      </c>
      <c r="G43" s="5">
        <v>6</v>
      </c>
      <c r="H43" s="5">
        <v>1</v>
      </c>
      <c r="I43" s="5">
        <v>3</v>
      </c>
      <c r="J43" s="5">
        <v>167</v>
      </c>
      <c r="K43" s="5">
        <v>6</v>
      </c>
      <c r="L43" s="5">
        <v>110</v>
      </c>
    </row>
    <row r="44" spans="1:12" ht="17.25" thickBot="1">
      <c r="A44" s="3" t="s">
        <v>14728</v>
      </c>
      <c r="B44" s="3" t="s">
        <v>36</v>
      </c>
      <c r="C44" s="4">
        <v>2082</v>
      </c>
      <c r="D44" s="4">
        <v>1392</v>
      </c>
      <c r="E44" s="4">
        <v>1253</v>
      </c>
      <c r="F44" s="5">
        <v>48</v>
      </c>
      <c r="G44" s="5">
        <v>15</v>
      </c>
      <c r="H44" s="5">
        <v>9</v>
      </c>
      <c r="I44" s="5">
        <v>39</v>
      </c>
      <c r="J44" s="4">
        <v>1364</v>
      </c>
      <c r="K44" s="5">
        <v>28</v>
      </c>
      <c r="L44" s="5">
        <v>690</v>
      </c>
    </row>
    <row r="45" spans="1:12" ht="23.25" thickBot="1">
      <c r="A45" s="3"/>
      <c r="B45" s="3" t="s">
        <v>37</v>
      </c>
      <c r="C45" s="5">
        <v>865</v>
      </c>
      <c r="D45" s="5">
        <v>865</v>
      </c>
      <c r="E45" s="5">
        <v>786</v>
      </c>
      <c r="F45" s="5">
        <v>27</v>
      </c>
      <c r="G45" s="5">
        <v>8</v>
      </c>
      <c r="H45" s="5">
        <v>4</v>
      </c>
      <c r="I45" s="5">
        <v>21</v>
      </c>
      <c r="J45" s="5">
        <v>846</v>
      </c>
      <c r="K45" s="5">
        <v>19</v>
      </c>
      <c r="L45" s="5">
        <v>0</v>
      </c>
    </row>
    <row r="46" spans="1:12" ht="17.25" thickBot="1">
      <c r="A46" s="3"/>
      <c r="B46" s="3" t="s">
        <v>14727</v>
      </c>
      <c r="C46" s="5">
        <v>879</v>
      </c>
      <c r="D46" s="5">
        <v>348</v>
      </c>
      <c r="E46" s="5">
        <v>303</v>
      </c>
      <c r="F46" s="5">
        <v>15</v>
      </c>
      <c r="G46" s="5">
        <v>7</v>
      </c>
      <c r="H46" s="5">
        <v>5</v>
      </c>
      <c r="I46" s="5">
        <v>12</v>
      </c>
      <c r="J46" s="5">
        <v>342</v>
      </c>
      <c r="K46" s="5">
        <v>6</v>
      </c>
      <c r="L46" s="5">
        <v>531</v>
      </c>
    </row>
    <row r="47" spans="1:12" ht="17.25" thickBot="1">
      <c r="A47" s="3"/>
      <c r="B47" s="3" t="s">
        <v>14726</v>
      </c>
      <c r="C47" s="5">
        <v>338</v>
      </c>
      <c r="D47" s="5">
        <v>179</v>
      </c>
      <c r="E47" s="5">
        <v>164</v>
      </c>
      <c r="F47" s="5">
        <v>6</v>
      </c>
      <c r="G47" s="5">
        <v>0</v>
      </c>
      <c r="H47" s="5">
        <v>0</v>
      </c>
      <c r="I47" s="5">
        <v>6</v>
      </c>
      <c r="J47" s="5">
        <v>176</v>
      </c>
      <c r="K47" s="5">
        <v>3</v>
      </c>
      <c r="L47" s="5">
        <v>159</v>
      </c>
    </row>
    <row r="48" spans="1:12" ht="17.25" thickBot="1">
      <c r="A48" s="3" t="s">
        <v>14725</v>
      </c>
      <c r="B48" s="3" t="s">
        <v>36</v>
      </c>
      <c r="C48" s="4">
        <v>3670</v>
      </c>
      <c r="D48" s="4">
        <v>2559</v>
      </c>
      <c r="E48" s="4">
        <v>2296</v>
      </c>
      <c r="F48" s="5">
        <v>81</v>
      </c>
      <c r="G48" s="5">
        <v>16</v>
      </c>
      <c r="H48" s="5">
        <v>24</v>
      </c>
      <c r="I48" s="5">
        <v>90</v>
      </c>
      <c r="J48" s="4">
        <v>2507</v>
      </c>
      <c r="K48" s="5">
        <v>52</v>
      </c>
      <c r="L48" s="4">
        <v>1111</v>
      </c>
    </row>
    <row r="49" spans="1:12" ht="23.25" thickBot="1">
      <c r="A49" s="3"/>
      <c r="B49" s="3" t="s">
        <v>37</v>
      </c>
      <c r="C49" s="4">
        <v>1460</v>
      </c>
      <c r="D49" s="4">
        <v>1460</v>
      </c>
      <c r="E49" s="4">
        <v>1329</v>
      </c>
      <c r="F49" s="5">
        <v>43</v>
      </c>
      <c r="G49" s="5">
        <v>4</v>
      </c>
      <c r="H49" s="5">
        <v>13</v>
      </c>
      <c r="I49" s="5">
        <v>51</v>
      </c>
      <c r="J49" s="4">
        <v>1440</v>
      </c>
      <c r="K49" s="5">
        <v>20</v>
      </c>
      <c r="L49" s="5">
        <v>0</v>
      </c>
    </row>
    <row r="50" spans="1:12" ht="17.25" thickBot="1">
      <c r="A50" s="3"/>
      <c r="B50" s="3" t="s">
        <v>14724</v>
      </c>
      <c r="C50" s="4">
        <v>1647</v>
      </c>
      <c r="D50" s="5">
        <v>776</v>
      </c>
      <c r="E50" s="5">
        <v>676</v>
      </c>
      <c r="F50" s="5">
        <v>25</v>
      </c>
      <c r="G50" s="5">
        <v>9</v>
      </c>
      <c r="H50" s="5">
        <v>7</v>
      </c>
      <c r="I50" s="5">
        <v>37</v>
      </c>
      <c r="J50" s="5">
        <v>754</v>
      </c>
      <c r="K50" s="5">
        <v>22</v>
      </c>
      <c r="L50" s="5">
        <v>871</v>
      </c>
    </row>
    <row r="51" spans="1:12" ht="17.25" thickBot="1">
      <c r="A51" s="3"/>
      <c r="B51" s="3" t="s">
        <v>14723</v>
      </c>
      <c r="C51" s="5">
        <v>563</v>
      </c>
      <c r="D51" s="5">
        <v>323</v>
      </c>
      <c r="E51" s="5">
        <v>291</v>
      </c>
      <c r="F51" s="5">
        <v>13</v>
      </c>
      <c r="G51" s="5">
        <v>3</v>
      </c>
      <c r="H51" s="5">
        <v>4</v>
      </c>
      <c r="I51" s="5">
        <v>2</v>
      </c>
      <c r="J51" s="5">
        <v>313</v>
      </c>
      <c r="K51" s="5">
        <v>10</v>
      </c>
      <c r="L51" s="5">
        <v>240</v>
      </c>
    </row>
    <row r="52" spans="1:12" ht="17.25" thickBot="1">
      <c r="A52" s="3" t="s">
        <v>14722</v>
      </c>
      <c r="B52" s="3" t="s">
        <v>36</v>
      </c>
      <c r="C52" s="4">
        <v>3469</v>
      </c>
      <c r="D52" s="4">
        <v>2276</v>
      </c>
      <c r="E52" s="4">
        <v>2070</v>
      </c>
      <c r="F52" s="5">
        <v>54</v>
      </c>
      <c r="G52" s="5">
        <v>28</v>
      </c>
      <c r="H52" s="5">
        <v>12</v>
      </c>
      <c r="I52" s="5">
        <v>78</v>
      </c>
      <c r="J52" s="4">
        <v>2242</v>
      </c>
      <c r="K52" s="5">
        <v>34</v>
      </c>
      <c r="L52" s="4">
        <v>1193</v>
      </c>
    </row>
    <row r="53" spans="1:12" ht="23.25" thickBot="1">
      <c r="A53" s="3"/>
      <c r="B53" s="3" t="s">
        <v>37</v>
      </c>
      <c r="C53" s="4">
        <v>1224</v>
      </c>
      <c r="D53" s="4">
        <v>1224</v>
      </c>
      <c r="E53" s="4">
        <v>1141</v>
      </c>
      <c r="F53" s="5">
        <v>23</v>
      </c>
      <c r="G53" s="5">
        <v>7</v>
      </c>
      <c r="H53" s="5">
        <v>3</v>
      </c>
      <c r="I53" s="5">
        <v>35</v>
      </c>
      <c r="J53" s="4">
        <v>1209</v>
      </c>
      <c r="K53" s="5">
        <v>15</v>
      </c>
      <c r="L53" s="5">
        <v>0</v>
      </c>
    </row>
    <row r="54" spans="1:12" ht="17.25" thickBot="1">
      <c r="A54" s="3"/>
      <c r="B54" s="3" t="s">
        <v>14721</v>
      </c>
      <c r="C54" s="4">
        <v>1583</v>
      </c>
      <c r="D54" s="5">
        <v>710</v>
      </c>
      <c r="E54" s="5">
        <v>621</v>
      </c>
      <c r="F54" s="5">
        <v>27</v>
      </c>
      <c r="G54" s="5">
        <v>17</v>
      </c>
      <c r="H54" s="5">
        <v>6</v>
      </c>
      <c r="I54" s="5">
        <v>26</v>
      </c>
      <c r="J54" s="5">
        <v>697</v>
      </c>
      <c r="K54" s="5">
        <v>13</v>
      </c>
      <c r="L54" s="5">
        <v>873</v>
      </c>
    </row>
    <row r="55" spans="1:12" ht="17.25" thickBot="1">
      <c r="A55" s="3"/>
      <c r="B55" s="3" t="s">
        <v>14720</v>
      </c>
      <c r="C55" s="5">
        <v>662</v>
      </c>
      <c r="D55" s="5">
        <v>342</v>
      </c>
      <c r="E55" s="5">
        <v>308</v>
      </c>
      <c r="F55" s="5">
        <v>4</v>
      </c>
      <c r="G55" s="5">
        <v>4</v>
      </c>
      <c r="H55" s="5">
        <v>3</v>
      </c>
      <c r="I55" s="5">
        <v>17</v>
      </c>
      <c r="J55" s="5">
        <v>336</v>
      </c>
      <c r="K55" s="5">
        <v>6</v>
      </c>
      <c r="L55" s="5">
        <v>320</v>
      </c>
    </row>
    <row r="56" spans="1:12" ht="17.25" thickBot="1">
      <c r="A56" s="3" t="s">
        <v>14719</v>
      </c>
      <c r="B56" s="3" t="s">
        <v>36</v>
      </c>
      <c r="C56" s="4">
        <v>1027</v>
      </c>
      <c r="D56" s="5">
        <v>700</v>
      </c>
      <c r="E56" s="5">
        <v>607</v>
      </c>
      <c r="F56" s="5">
        <v>33</v>
      </c>
      <c r="G56" s="5">
        <v>6</v>
      </c>
      <c r="H56" s="5">
        <v>4</v>
      </c>
      <c r="I56" s="5">
        <v>30</v>
      </c>
      <c r="J56" s="5">
        <v>680</v>
      </c>
      <c r="K56" s="5">
        <v>20</v>
      </c>
      <c r="L56" s="5">
        <v>327</v>
      </c>
    </row>
    <row r="57" spans="1:12" ht="23.25" thickBot="1">
      <c r="A57" s="3"/>
      <c r="B57" s="3" t="s">
        <v>37</v>
      </c>
      <c r="C57" s="5">
        <v>445</v>
      </c>
      <c r="D57" s="5">
        <v>445</v>
      </c>
      <c r="E57" s="5">
        <v>398</v>
      </c>
      <c r="F57" s="5">
        <v>14</v>
      </c>
      <c r="G57" s="5">
        <v>4</v>
      </c>
      <c r="H57" s="5">
        <v>2</v>
      </c>
      <c r="I57" s="5">
        <v>16</v>
      </c>
      <c r="J57" s="5">
        <v>434</v>
      </c>
      <c r="K57" s="5">
        <v>11</v>
      </c>
      <c r="L57" s="5">
        <v>0</v>
      </c>
    </row>
    <row r="58" spans="1:12" ht="23.25" thickBot="1">
      <c r="A58" s="3"/>
      <c r="B58" s="3" t="s">
        <v>14718</v>
      </c>
      <c r="C58" s="5">
        <v>294</v>
      </c>
      <c r="D58" s="5">
        <v>119</v>
      </c>
      <c r="E58" s="5">
        <v>94</v>
      </c>
      <c r="F58" s="5">
        <v>9</v>
      </c>
      <c r="G58" s="5">
        <v>2</v>
      </c>
      <c r="H58" s="5">
        <v>1</v>
      </c>
      <c r="I58" s="5">
        <v>8</v>
      </c>
      <c r="J58" s="5">
        <v>114</v>
      </c>
      <c r="K58" s="5">
        <v>5</v>
      </c>
      <c r="L58" s="5">
        <v>175</v>
      </c>
    </row>
    <row r="59" spans="1:12" ht="23.25" thickBot="1">
      <c r="A59" s="3"/>
      <c r="B59" s="3" t="s">
        <v>14717</v>
      </c>
      <c r="C59" s="5">
        <v>288</v>
      </c>
      <c r="D59" s="5">
        <v>136</v>
      </c>
      <c r="E59" s="5">
        <v>115</v>
      </c>
      <c r="F59" s="5">
        <v>10</v>
      </c>
      <c r="G59" s="5">
        <v>0</v>
      </c>
      <c r="H59" s="5">
        <v>1</v>
      </c>
      <c r="I59" s="5">
        <v>6</v>
      </c>
      <c r="J59" s="5">
        <v>132</v>
      </c>
      <c r="K59" s="5">
        <v>4</v>
      </c>
      <c r="L59" s="5">
        <v>152</v>
      </c>
    </row>
    <row r="60" spans="1:12" ht="23.25" thickBot="1">
      <c r="A60" s="3" t="s">
        <v>97</v>
      </c>
      <c r="B60" s="3"/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</row>
    <row r="61" spans="1:12" ht="18" thickTop="1" thickBot="1">
      <c r="A61" s="42" t="s">
        <v>0</v>
      </c>
      <c r="B61" s="42" t="s">
        <v>1</v>
      </c>
      <c r="C61" s="42" t="s">
        <v>2</v>
      </c>
      <c r="D61" s="42" t="s">
        <v>3</v>
      </c>
      <c r="E61" s="46" t="s">
        <v>4</v>
      </c>
      <c r="F61" s="47"/>
      <c r="G61" s="47"/>
      <c r="H61" s="47"/>
      <c r="I61" s="47"/>
      <c r="J61" s="48"/>
      <c r="K61" s="24" t="s">
        <v>5</v>
      </c>
      <c r="L61" s="42" t="s">
        <v>6</v>
      </c>
    </row>
    <row r="62" spans="1:12" ht="22.5">
      <c r="A62" s="43"/>
      <c r="B62" s="43"/>
      <c r="C62" s="43"/>
      <c r="D62" s="43"/>
      <c r="E62" s="25" t="s">
        <v>7</v>
      </c>
      <c r="F62" s="25" t="s">
        <v>255</v>
      </c>
      <c r="G62" s="25" t="s">
        <v>11</v>
      </c>
      <c r="H62" s="25" t="s">
        <v>19</v>
      </c>
      <c r="I62" s="25" t="s">
        <v>27</v>
      </c>
      <c r="J62" s="45" t="s">
        <v>29</v>
      </c>
      <c r="K62" s="25" t="s">
        <v>3</v>
      </c>
      <c r="L62" s="43"/>
    </row>
    <row r="63" spans="1:12" ht="17.25" thickBot="1">
      <c r="A63" s="44"/>
      <c r="B63" s="44"/>
      <c r="C63" s="44"/>
      <c r="D63" s="44"/>
      <c r="E63" s="26" t="s">
        <v>14637</v>
      </c>
      <c r="F63" s="26" t="s">
        <v>14636</v>
      </c>
      <c r="G63" s="26" t="s">
        <v>14635</v>
      </c>
      <c r="H63" s="26" t="s">
        <v>14634</v>
      </c>
      <c r="I63" s="26" t="s">
        <v>14633</v>
      </c>
      <c r="J63" s="44"/>
      <c r="K63" s="26"/>
      <c r="L63" s="44"/>
    </row>
    <row r="64" spans="1:12" ht="17.25" thickBot="1">
      <c r="A64" s="3" t="s">
        <v>30</v>
      </c>
      <c r="B64" s="3"/>
      <c r="C64" s="4">
        <v>29567</v>
      </c>
      <c r="D64" s="4">
        <v>22495</v>
      </c>
      <c r="E64" s="4">
        <v>15003</v>
      </c>
      <c r="F64" s="4">
        <v>1268</v>
      </c>
      <c r="G64" s="5">
        <v>226</v>
      </c>
      <c r="H64" s="5">
        <v>176</v>
      </c>
      <c r="I64" s="4">
        <v>4900</v>
      </c>
      <c r="J64" s="4">
        <v>21573</v>
      </c>
      <c r="K64" s="5">
        <v>922</v>
      </c>
      <c r="L64" s="4">
        <v>7072</v>
      </c>
    </row>
    <row r="65" spans="1:12" ht="23.25" thickBot="1">
      <c r="A65" s="3" t="s">
        <v>31</v>
      </c>
      <c r="B65" s="3"/>
      <c r="C65" s="5">
        <v>122</v>
      </c>
      <c r="D65" s="5">
        <v>118</v>
      </c>
      <c r="E65" s="5">
        <v>76</v>
      </c>
      <c r="F65" s="5">
        <v>9</v>
      </c>
      <c r="G65" s="5">
        <v>2</v>
      </c>
      <c r="H65" s="5">
        <v>2</v>
      </c>
      <c r="I65" s="5">
        <v>20</v>
      </c>
      <c r="J65" s="5">
        <v>109</v>
      </c>
      <c r="K65" s="5">
        <v>9</v>
      </c>
      <c r="L65" s="5">
        <v>4</v>
      </c>
    </row>
    <row r="66" spans="1:12" ht="23.25" thickBot="1">
      <c r="A66" s="3" t="s">
        <v>32</v>
      </c>
      <c r="B66" s="3"/>
      <c r="C66" s="4">
        <v>2689</v>
      </c>
      <c r="D66" s="4">
        <v>2688</v>
      </c>
      <c r="E66" s="4">
        <v>2096</v>
      </c>
      <c r="F66" s="5">
        <v>130</v>
      </c>
      <c r="G66" s="5">
        <v>21</v>
      </c>
      <c r="H66" s="5">
        <v>28</v>
      </c>
      <c r="I66" s="5">
        <v>360</v>
      </c>
      <c r="J66" s="4">
        <v>2635</v>
      </c>
      <c r="K66" s="5">
        <v>53</v>
      </c>
      <c r="L66" s="5">
        <v>1</v>
      </c>
    </row>
    <row r="67" spans="1:12" ht="23.25" thickBot="1">
      <c r="A67" s="3" t="s">
        <v>33</v>
      </c>
      <c r="B67" s="3"/>
      <c r="C67" s="5">
        <v>43</v>
      </c>
      <c r="D67" s="5">
        <v>11</v>
      </c>
      <c r="E67" s="5">
        <v>11</v>
      </c>
      <c r="F67" s="5">
        <v>0</v>
      </c>
      <c r="G67" s="5">
        <v>0</v>
      </c>
      <c r="H67" s="5">
        <v>0</v>
      </c>
      <c r="I67" s="5">
        <v>0</v>
      </c>
      <c r="J67" s="5">
        <v>11</v>
      </c>
      <c r="K67" s="5">
        <v>0</v>
      </c>
      <c r="L67" s="5">
        <v>32</v>
      </c>
    </row>
    <row r="68" spans="1:12" ht="23.25" thickBot="1">
      <c r="A68" s="3" t="s">
        <v>34</v>
      </c>
      <c r="B68" s="3"/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</row>
    <row r="69" spans="1:12" ht="17.25" thickBot="1">
      <c r="A69" s="3" t="s">
        <v>14716</v>
      </c>
      <c r="B69" s="3" t="s">
        <v>36</v>
      </c>
      <c r="C69" s="4">
        <v>6952</v>
      </c>
      <c r="D69" s="4">
        <v>5203</v>
      </c>
      <c r="E69" s="4">
        <v>3009</v>
      </c>
      <c r="F69" s="5">
        <v>256</v>
      </c>
      <c r="G69" s="5">
        <v>55</v>
      </c>
      <c r="H69" s="5">
        <v>33</v>
      </c>
      <c r="I69" s="4">
        <v>1621</v>
      </c>
      <c r="J69" s="4">
        <v>4974</v>
      </c>
      <c r="K69" s="5">
        <v>229</v>
      </c>
      <c r="L69" s="4">
        <v>1749</v>
      </c>
    </row>
    <row r="70" spans="1:12" ht="23.25" thickBot="1">
      <c r="A70" s="3"/>
      <c r="B70" s="3" t="s">
        <v>37</v>
      </c>
      <c r="C70" s="4">
        <v>2797</v>
      </c>
      <c r="D70" s="4">
        <v>2797</v>
      </c>
      <c r="E70" s="4">
        <v>1613</v>
      </c>
      <c r="F70" s="5">
        <v>137</v>
      </c>
      <c r="G70" s="5">
        <v>22</v>
      </c>
      <c r="H70" s="5">
        <v>19</v>
      </c>
      <c r="I70" s="5">
        <v>854</v>
      </c>
      <c r="J70" s="4">
        <v>2645</v>
      </c>
      <c r="K70" s="5">
        <v>152</v>
      </c>
      <c r="L70" s="5">
        <v>0</v>
      </c>
    </row>
    <row r="71" spans="1:12" ht="17.25" thickBot="1">
      <c r="A71" s="3"/>
      <c r="B71" s="3" t="s">
        <v>14715</v>
      </c>
      <c r="C71" s="5">
        <v>868</v>
      </c>
      <c r="D71" s="5">
        <v>524</v>
      </c>
      <c r="E71" s="5">
        <v>287</v>
      </c>
      <c r="F71" s="5">
        <v>28</v>
      </c>
      <c r="G71" s="5">
        <v>6</v>
      </c>
      <c r="H71" s="5">
        <v>3</v>
      </c>
      <c r="I71" s="5">
        <v>187</v>
      </c>
      <c r="J71" s="5">
        <v>511</v>
      </c>
      <c r="K71" s="5">
        <v>13</v>
      </c>
      <c r="L71" s="5">
        <v>344</v>
      </c>
    </row>
    <row r="72" spans="1:12" ht="17.25" thickBot="1">
      <c r="A72" s="3"/>
      <c r="B72" s="3" t="s">
        <v>14714</v>
      </c>
      <c r="C72" s="5">
        <v>778</v>
      </c>
      <c r="D72" s="5">
        <v>397</v>
      </c>
      <c r="E72" s="5">
        <v>251</v>
      </c>
      <c r="F72" s="5">
        <v>22</v>
      </c>
      <c r="G72" s="5">
        <v>6</v>
      </c>
      <c r="H72" s="5">
        <v>5</v>
      </c>
      <c r="I72" s="5">
        <v>94</v>
      </c>
      <c r="J72" s="5">
        <v>378</v>
      </c>
      <c r="K72" s="5">
        <v>19</v>
      </c>
      <c r="L72" s="5">
        <v>381</v>
      </c>
    </row>
    <row r="73" spans="1:12" ht="17.25" thickBot="1">
      <c r="A73" s="3"/>
      <c r="B73" s="3" t="s">
        <v>14713</v>
      </c>
      <c r="C73" s="5">
        <v>409</v>
      </c>
      <c r="D73" s="5">
        <v>246</v>
      </c>
      <c r="E73" s="5">
        <v>166</v>
      </c>
      <c r="F73" s="5">
        <v>6</v>
      </c>
      <c r="G73" s="5">
        <v>4</v>
      </c>
      <c r="H73" s="5">
        <v>0</v>
      </c>
      <c r="I73" s="5">
        <v>61</v>
      </c>
      <c r="J73" s="5">
        <v>237</v>
      </c>
      <c r="K73" s="5">
        <v>9</v>
      </c>
      <c r="L73" s="5">
        <v>163</v>
      </c>
    </row>
    <row r="74" spans="1:12" ht="17.25" thickBot="1">
      <c r="A74" s="3"/>
      <c r="B74" s="3" t="s">
        <v>14712</v>
      </c>
      <c r="C74" s="4">
        <v>1422</v>
      </c>
      <c r="D74" s="5">
        <v>830</v>
      </c>
      <c r="E74" s="5">
        <v>450</v>
      </c>
      <c r="F74" s="5">
        <v>38</v>
      </c>
      <c r="G74" s="5">
        <v>8</v>
      </c>
      <c r="H74" s="5">
        <v>5</v>
      </c>
      <c r="I74" s="5">
        <v>309</v>
      </c>
      <c r="J74" s="5">
        <v>810</v>
      </c>
      <c r="K74" s="5">
        <v>20</v>
      </c>
      <c r="L74" s="5">
        <v>592</v>
      </c>
    </row>
    <row r="75" spans="1:12" ht="17.25" thickBot="1">
      <c r="A75" s="3"/>
      <c r="B75" s="3" t="s">
        <v>14711</v>
      </c>
      <c r="C75" s="5">
        <v>678</v>
      </c>
      <c r="D75" s="5">
        <v>409</v>
      </c>
      <c r="E75" s="5">
        <v>242</v>
      </c>
      <c r="F75" s="5">
        <v>25</v>
      </c>
      <c r="G75" s="5">
        <v>9</v>
      </c>
      <c r="H75" s="5">
        <v>1</v>
      </c>
      <c r="I75" s="5">
        <v>116</v>
      </c>
      <c r="J75" s="5">
        <v>393</v>
      </c>
      <c r="K75" s="5">
        <v>16</v>
      </c>
      <c r="L75" s="5">
        <v>269</v>
      </c>
    </row>
    <row r="76" spans="1:12" ht="17.25" thickBot="1">
      <c r="A76" s="3" t="s">
        <v>14710</v>
      </c>
      <c r="B76" s="3" t="s">
        <v>36</v>
      </c>
      <c r="C76" s="4">
        <v>2849</v>
      </c>
      <c r="D76" s="4">
        <v>2107</v>
      </c>
      <c r="E76" s="4">
        <v>1353</v>
      </c>
      <c r="F76" s="5">
        <v>188</v>
      </c>
      <c r="G76" s="5">
        <v>20</v>
      </c>
      <c r="H76" s="5">
        <v>21</v>
      </c>
      <c r="I76" s="5">
        <v>410</v>
      </c>
      <c r="J76" s="4">
        <v>1992</v>
      </c>
      <c r="K76" s="5">
        <v>115</v>
      </c>
      <c r="L76" s="5">
        <v>742</v>
      </c>
    </row>
    <row r="77" spans="1:12" ht="23.25" thickBot="1">
      <c r="A77" s="3"/>
      <c r="B77" s="3" t="s">
        <v>37</v>
      </c>
      <c r="C77" s="4">
        <v>1180</v>
      </c>
      <c r="D77" s="4">
        <v>1179</v>
      </c>
      <c r="E77" s="5">
        <v>732</v>
      </c>
      <c r="F77" s="5">
        <v>119</v>
      </c>
      <c r="G77" s="5">
        <v>8</v>
      </c>
      <c r="H77" s="5">
        <v>15</v>
      </c>
      <c r="I77" s="5">
        <v>224</v>
      </c>
      <c r="J77" s="4">
        <v>1098</v>
      </c>
      <c r="K77" s="5">
        <v>81</v>
      </c>
      <c r="L77" s="5">
        <v>1</v>
      </c>
    </row>
    <row r="78" spans="1:12" ht="17.25" thickBot="1">
      <c r="A78" s="3"/>
      <c r="B78" s="3" t="s">
        <v>14709</v>
      </c>
      <c r="C78" s="4">
        <v>1034</v>
      </c>
      <c r="D78" s="5">
        <v>566</v>
      </c>
      <c r="E78" s="5">
        <v>383</v>
      </c>
      <c r="F78" s="5">
        <v>36</v>
      </c>
      <c r="G78" s="5">
        <v>8</v>
      </c>
      <c r="H78" s="5">
        <v>4</v>
      </c>
      <c r="I78" s="5">
        <v>120</v>
      </c>
      <c r="J78" s="5">
        <v>551</v>
      </c>
      <c r="K78" s="5">
        <v>15</v>
      </c>
      <c r="L78" s="5">
        <v>468</v>
      </c>
    </row>
    <row r="79" spans="1:12" ht="17.25" thickBot="1">
      <c r="A79" s="3"/>
      <c r="B79" s="3" t="s">
        <v>14708</v>
      </c>
      <c r="C79" s="5">
        <v>635</v>
      </c>
      <c r="D79" s="5">
        <v>362</v>
      </c>
      <c r="E79" s="5">
        <v>238</v>
      </c>
      <c r="F79" s="5">
        <v>33</v>
      </c>
      <c r="G79" s="5">
        <v>4</v>
      </c>
      <c r="H79" s="5">
        <v>2</v>
      </c>
      <c r="I79" s="5">
        <v>66</v>
      </c>
      <c r="J79" s="5">
        <v>343</v>
      </c>
      <c r="K79" s="5">
        <v>19</v>
      </c>
      <c r="L79" s="5">
        <v>273</v>
      </c>
    </row>
    <row r="80" spans="1:12" ht="17.25" thickBot="1">
      <c r="A80" s="3" t="s">
        <v>14707</v>
      </c>
      <c r="B80" s="3" t="s">
        <v>36</v>
      </c>
      <c r="C80" s="4">
        <v>1578</v>
      </c>
      <c r="D80" s="4">
        <v>1189</v>
      </c>
      <c r="E80" s="5">
        <v>791</v>
      </c>
      <c r="F80" s="5">
        <v>59</v>
      </c>
      <c r="G80" s="5">
        <v>11</v>
      </c>
      <c r="H80" s="5">
        <v>8</v>
      </c>
      <c r="I80" s="5">
        <v>270</v>
      </c>
      <c r="J80" s="4">
        <v>1139</v>
      </c>
      <c r="K80" s="5">
        <v>50</v>
      </c>
      <c r="L80" s="5">
        <v>389</v>
      </c>
    </row>
    <row r="81" spans="1:12" ht="23.25" thickBot="1">
      <c r="A81" s="3"/>
      <c r="B81" s="3" t="s">
        <v>37</v>
      </c>
      <c r="C81" s="5">
        <v>619</v>
      </c>
      <c r="D81" s="5">
        <v>619</v>
      </c>
      <c r="E81" s="5">
        <v>431</v>
      </c>
      <c r="F81" s="5">
        <v>23</v>
      </c>
      <c r="G81" s="5">
        <v>5</v>
      </c>
      <c r="H81" s="5">
        <v>3</v>
      </c>
      <c r="I81" s="5">
        <v>127</v>
      </c>
      <c r="J81" s="5">
        <v>589</v>
      </c>
      <c r="K81" s="5">
        <v>30</v>
      </c>
      <c r="L81" s="5">
        <v>0</v>
      </c>
    </row>
    <row r="82" spans="1:12" ht="17.25" thickBot="1">
      <c r="A82" s="3"/>
      <c r="B82" s="3" t="s">
        <v>14706</v>
      </c>
      <c r="C82" s="5">
        <v>678</v>
      </c>
      <c r="D82" s="5">
        <v>383</v>
      </c>
      <c r="E82" s="5">
        <v>243</v>
      </c>
      <c r="F82" s="5">
        <v>20</v>
      </c>
      <c r="G82" s="5">
        <v>5</v>
      </c>
      <c r="H82" s="5">
        <v>4</v>
      </c>
      <c r="I82" s="5">
        <v>98</v>
      </c>
      <c r="J82" s="5">
        <v>370</v>
      </c>
      <c r="K82" s="5">
        <v>13</v>
      </c>
      <c r="L82" s="5">
        <v>295</v>
      </c>
    </row>
    <row r="83" spans="1:12" ht="17.25" thickBot="1">
      <c r="A83" s="3"/>
      <c r="B83" s="3" t="s">
        <v>14705</v>
      </c>
      <c r="C83" s="5">
        <v>281</v>
      </c>
      <c r="D83" s="5">
        <v>187</v>
      </c>
      <c r="E83" s="5">
        <v>117</v>
      </c>
      <c r="F83" s="5">
        <v>16</v>
      </c>
      <c r="G83" s="5">
        <v>1</v>
      </c>
      <c r="H83" s="5">
        <v>1</v>
      </c>
      <c r="I83" s="5">
        <v>45</v>
      </c>
      <c r="J83" s="5">
        <v>180</v>
      </c>
      <c r="K83" s="5">
        <v>7</v>
      </c>
      <c r="L83" s="5">
        <v>94</v>
      </c>
    </row>
    <row r="84" spans="1:12" ht="17.25" thickBot="1">
      <c r="A84" s="3" t="s">
        <v>14704</v>
      </c>
      <c r="B84" s="3" t="s">
        <v>36</v>
      </c>
      <c r="C84" s="4">
        <v>3176</v>
      </c>
      <c r="D84" s="4">
        <v>2255</v>
      </c>
      <c r="E84" s="4">
        <v>1557</v>
      </c>
      <c r="F84" s="5">
        <v>128</v>
      </c>
      <c r="G84" s="5">
        <v>23</v>
      </c>
      <c r="H84" s="5">
        <v>20</v>
      </c>
      <c r="I84" s="5">
        <v>431</v>
      </c>
      <c r="J84" s="4">
        <v>2159</v>
      </c>
      <c r="K84" s="5">
        <v>96</v>
      </c>
      <c r="L84" s="5">
        <v>921</v>
      </c>
    </row>
    <row r="85" spans="1:12" ht="23.25" thickBot="1">
      <c r="A85" s="3"/>
      <c r="B85" s="3" t="s">
        <v>37</v>
      </c>
      <c r="C85" s="4">
        <v>1309</v>
      </c>
      <c r="D85" s="4">
        <v>1307</v>
      </c>
      <c r="E85" s="5">
        <v>910</v>
      </c>
      <c r="F85" s="5">
        <v>71</v>
      </c>
      <c r="G85" s="5">
        <v>11</v>
      </c>
      <c r="H85" s="5">
        <v>10</v>
      </c>
      <c r="I85" s="5">
        <v>245</v>
      </c>
      <c r="J85" s="4">
        <v>1247</v>
      </c>
      <c r="K85" s="5">
        <v>60</v>
      </c>
      <c r="L85" s="5">
        <v>2</v>
      </c>
    </row>
    <row r="86" spans="1:12" ht="17.25" thickBot="1">
      <c r="A86" s="3"/>
      <c r="B86" s="3" t="s">
        <v>14703</v>
      </c>
      <c r="C86" s="5">
        <v>516</v>
      </c>
      <c r="D86" s="5">
        <v>242</v>
      </c>
      <c r="E86" s="5">
        <v>157</v>
      </c>
      <c r="F86" s="5">
        <v>20</v>
      </c>
      <c r="G86" s="5">
        <v>2</v>
      </c>
      <c r="H86" s="5">
        <v>2</v>
      </c>
      <c r="I86" s="5">
        <v>46</v>
      </c>
      <c r="J86" s="5">
        <v>227</v>
      </c>
      <c r="K86" s="5">
        <v>15</v>
      </c>
      <c r="L86" s="5">
        <v>274</v>
      </c>
    </row>
    <row r="87" spans="1:12" ht="17.25" thickBot="1">
      <c r="A87" s="3"/>
      <c r="B87" s="3" t="s">
        <v>14702</v>
      </c>
      <c r="C87" s="5">
        <v>279</v>
      </c>
      <c r="D87" s="5">
        <v>163</v>
      </c>
      <c r="E87" s="5">
        <v>118</v>
      </c>
      <c r="F87" s="5">
        <v>6</v>
      </c>
      <c r="G87" s="5">
        <v>2</v>
      </c>
      <c r="H87" s="5">
        <v>1</v>
      </c>
      <c r="I87" s="5">
        <v>31</v>
      </c>
      <c r="J87" s="5">
        <v>158</v>
      </c>
      <c r="K87" s="5">
        <v>5</v>
      </c>
      <c r="L87" s="5">
        <v>116</v>
      </c>
    </row>
    <row r="88" spans="1:12" ht="17.25" thickBot="1">
      <c r="A88" s="3"/>
      <c r="B88" s="3" t="s">
        <v>14701</v>
      </c>
      <c r="C88" s="5">
        <v>172</v>
      </c>
      <c r="D88" s="5">
        <v>98</v>
      </c>
      <c r="E88" s="5">
        <v>74</v>
      </c>
      <c r="F88" s="5">
        <v>8</v>
      </c>
      <c r="G88" s="5">
        <v>1</v>
      </c>
      <c r="H88" s="5">
        <v>2</v>
      </c>
      <c r="I88" s="5">
        <v>6</v>
      </c>
      <c r="J88" s="5">
        <v>91</v>
      </c>
      <c r="K88" s="5">
        <v>7</v>
      </c>
      <c r="L88" s="5">
        <v>74</v>
      </c>
    </row>
    <row r="89" spans="1:12" ht="17.25" thickBot="1">
      <c r="A89" s="3"/>
      <c r="B89" s="3" t="s">
        <v>14700</v>
      </c>
      <c r="C89" s="5">
        <v>900</v>
      </c>
      <c r="D89" s="5">
        <v>445</v>
      </c>
      <c r="E89" s="5">
        <v>298</v>
      </c>
      <c r="F89" s="5">
        <v>23</v>
      </c>
      <c r="G89" s="5">
        <v>7</v>
      </c>
      <c r="H89" s="5">
        <v>5</v>
      </c>
      <c r="I89" s="5">
        <v>103</v>
      </c>
      <c r="J89" s="5">
        <v>436</v>
      </c>
      <c r="K89" s="5">
        <v>9</v>
      </c>
      <c r="L89" s="5">
        <v>455</v>
      </c>
    </row>
    <row r="90" spans="1:12" ht="17.25" thickBot="1">
      <c r="A90" s="3" t="s">
        <v>14699</v>
      </c>
      <c r="B90" s="3" t="s">
        <v>36</v>
      </c>
      <c r="C90" s="4">
        <v>1631</v>
      </c>
      <c r="D90" s="4">
        <v>1259</v>
      </c>
      <c r="E90" s="5">
        <v>901</v>
      </c>
      <c r="F90" s="5">
        <v>75</v>
      </c>
      <c r="G90" s="5">
        <v>15</v>
      </c>
      <c r="H90" s="5">
        <v>11</v>
      </c>
      <c r="I90" s="5">
        <v>195</v>
      </c>
      <c r="J90" s="4">
        <v>1197</v>
      </c>
      <c r="K90" s="5">
        <v>62</v>
      </c>
      <c r="L90" s="5">
        <v>372</v>
      </c>
    </row>
    <row r="91" spans="1:12" ht="23.25" thickBot="1">
      <c r="A91" s="3"/>
      <c r="B91" s="3" t="s">
        <v>37</v>
      </c>
      <c r="C91" s="5">
        <v>837</v>
      </c>
      <c r="D91" s="5">
        <v>837</v>
      </c>
      <c r="E91" s="5">
        <v>608</v>
      </c>
      <c r="F91" s="5">
        <v>47</v>
      </c>
      <c r="G91" s="5">
        <v>7</v>
      </c>
      <c r="H91" s="5">
        <v>5</v>
      </c>
      <c r="I91" s="5">
        <v>116</v>
      </c>
      <c r="J91" s="5">
        <v>783</v>
      </c>
      <c r="K91" s="5">
        <v>54</v>
      </c>
      <c r="L91" s="5">
        <v>0</v>
      </c>
    </row>
    <row r="92" spans="1:12" ht="23.25" thickBot="1">
      <c r="A92" s="3"/>
      <c r="B92" s="3" t="s">
        <v>14698</v>
      </c>
      <c r="C92" s="5">
        <v>794</v>
      </c>
      <c r="D92" s="5">
        <v>422</v>
      </c>
      <c r="E92" s="5">
        <v>293</v>
      </c>
      <c r="F92" s="5">
        <v>28</v>
      </c>
      <c r="G92" s="5">
        <v>8</v>
      </c>
      <c r="H92" s="5">
        <v>6</v>
      </c>
      <c r="I92" s="5">
        <v>79</v>
      </c>
      <c r="J92" s="5">
        <v>414</v>
      </c>
      <c r="K92" s="5">
        <v>8</v>
      </c>
      <c r="L92" s="5">
        <v>372</v>
      </c>
    </row>
    <row r="93" spans="1:12" ht="17.25" thickBot="1">
      <c r="A93" s="3" t="s">
        <v>14697</v>
      </c>
      <c r="B93" s="3" t="s">
        <v>36</v>
      </c>
      <c r="C93" s="4">
        <v>2667</v>
      </c>
      <c r="D93" s="4">
        <v>2018</v>
      </c>
      <c r="E93" s="4">
        <v>1258</v>
      </c>
      <c r="F93" s="5">
        <v>120</v>
      </c>
      <c r="G93" s="5">
        <v>20</v>
      </c>
      <c r="H93" s="5">
        <v>14</v>
      </c>
      <c r="I93" s="5">
        <v>533</v>
      </c>
      <c r="J93" s="4">
        <v>1945</v>
      </c>
      <c r="K93" s="5">
        <v>73</v>
      </c>
      <c r="L93" s="5">
        <v>649</v>
      </c>
    </row>
    <row r="94" spans="1:12" ht="23.25" thickBot="1">
      <c r="A94" s="3"/>
      <c r="B94" s="3" t="s">
        <v>37</v>
      </c>
      <c r="C94" s="4">
        <v>1155</v>
      </c>
      <c r="D94" s="4">
        <v>1155</v>
      </c>
      <c r="E94" s="5">
        <v>736</v>
      </c>
      <c r="F94" s="5">
        <v>62</v>
      </c>
      <c r="G94" s="5">
        <v>10</v>
      </c>
      <c r="H94" s="5">
        <v>9</v>
      </c>
      <c r="I94" s="5">
        <v>295</v>
      </c>
      <c r="J94" s="4">
        <v>1112</v>
      </c>
      <c r="K94" s="5">
        <v>43</v>
      </c>
      <c r="L94" s="5">
        <v>0</v>
      </c>
    </row>
    <row r="95" spans="1:12" ht="17.25" thickBot="1">
      <c r="A95" s="3"/>
      <c r="B95" s="3" t="s">
        <v>14696</v>
      </c>
      <c r="C95" s="5">
        <v>978</v>
      </c>
      <c r="D95" s="5">
        <v>551</v>
      </c>
      <c r="E95" s="5">
        <v>336</v>
      </c>
      <c r="F95" s="5">
        <v>27</v>
      </c>
      <c r="G95" s="5">
        <v>5</v>
      </c>
      <c r="H95" s="5">
        <v>4</v>
      </c>
      <c r="I95" s="5">
        <v>158</v>
      </c>
      <c r="J95" s="5">
        <v>530</v>
      </c>
      <c r="K95" s="5">
        <v>21</v>
      </c>
      <c r="L95" s="5">
        <v>427</v>
      </c>
    </row>
    <row r="96" spans="1:12" ht="17.25" thickBot="1">
      <c r="A96" s="3"/>
      <c r="B96" s="3" t="s">
        <v>14695</v>
      </c>
      <c r="C96" s="5">
        <v>534</v>
      </c>
      <c r="D96" s="5">
        <v>312</v>
      </c>
      <c r="E96" s="5">
        <v>186</v>
      </c>
      <c r="F96" s="5">
        <v>31</v>
      </c>
      <c r="G96" s="5">
        <v>5</v>
      </c>
      <c r="H96" s="5">
        <v>1</v>
      </c>
      <c r="I96" s="5">
        <v>80</v>
      </c>
      <c r="J96" s="5">
        <v>303</v>
      </c>
      <c r="K96" s="5">
        <v>9</v>
      </c>
      <c r="L96" s="5">
        <v>222</v>
      </c>
    </row>
    <row r="97" spans="1:12" ht="17.25" thickBot="1">
      <c r="A97" s="3" t="s">
        <v>14694</v>
      </c>
      <c r="B97" s="3" t="s">
        <v>36</v>
      </c>
      <c r="C97" s="4">
        <v>2419</v>
      </c>
      <c r="D97" s="4">
        <v>1778</v>
      </c>
      <c r="E97" s="4">
        <v>1213</v>
      </c>
      <c r="F97" s="5">
        <v>116</v>
      </c>
      <c r="G97" s="5">
        <v>28</v>
      </c>
      <c r="H97" s="5">
        <v>16</v>
      </c>
      <c r="I97" s="5">
        <v>317</v>
      </c>
      <c r="J97" s="4">
        <v>1690</v>
      </c>
      <c r="K97" s="5">
        <v>88</v>
      </c>
      <c r="L97" s="5">
        <v>641</v>
      </c>
    </row>
    <row r="98" spans="1:12" ht="23.25" thickBot="1">
      <c r="A98" s="3"/>
      <c r="B98" s="3" t="s">
        <v>37</v>
      </c>
      <c r="C98" s="4">
        <v>1064</v>
      </c>
      <c r="D98" s="4">
        <v>1063</v>
      </c>
      <c r="E98" s="5">
        <v>726</v>
      </c>
      <c r="F98" s="5">
        <v>74</v>
      </c>
      <c r="G98" s="5">
        <v>15</v>
      </c>
      <c r="H98" s="5">
        <v>9</v>
      </c>
      <c r="I98" s="5">
        <v>191</v>
      </c>
      <c r="J98" s="4">
        <v>1015</v>
      </c>
      <c r="K98" s="5">
        <v>48</v>
      </c>
      <c r="L98" s="5">
        <v>1</v>
      </c>
    </row>
    <row r="99" spans="1:12" ht="17.25" thickBot="1">
      <c r="A99" s="3"/>
      <c r="B99" s="3" t="s">
        <v>14693</v>
      </c>
      <c r="C99" s="4">
        <v>1019</v>
      </c>
      <c r="D99" s="5">
        <v>513</v>
      </c>
      <c r="E99" s="5">
        <v>345</v>
      </c>
      <c r="F99" s="5">
        <v>32</v>
      </c>
      <c r="G99" s="5">
        <v>12</v>
      </c>
      <c r="H99" s="5">
        <v>6</v>
      </c>
      <c r="I99" s="5">
        <v>87</v>
      </c>
      <c r="J99" s="5">
        <v>482</v>
      </c>
      <c r="K99" s="5">
        <v>31</v>
      </c>
      <c r="L99" s="5">
        <v>506</v>
      </c>
    </row>
    <row r="100" spans="1:12" ht="17.25" thickBot="1">
      <c r="A100" s="3"/>
      <c r="B100" s="3" t="s">
        <v>14692</v>
      </c>
      <c r="C100" s="5">
        <v>336</v>
      </c>
      <c r="D100" s="5">
        <v>202</v>
      </c>
      <c r="E100" s="5">
        <v>142</v>
      </c>
      <c r="F100" s="5">
        <v>10</v>
      </c>
      <c r="G100" s="5">
        <v>1</v>
      </c>
      <c r="H100" s="5">
        <v>1</v>
      </c>
      <c r="I100" s="5">
        <v>39</v>
      </c>
      <c r="J100" s="5">
        <v>193</v>
      </c>
      <c r="K100" s="5">
        <v>9</v>
      </c>
      <c r="L100" s="5">
        <v>134</v>
      </c>
    </row>
    <row r="101" spans="1:12" ht="17.25" thickBot="1">
      <c r="A101" s="3" t="s">
        <v>14691</v>
      </c>
      <c r="B101" s="3" t="s">
        <v>36</v>
      </c>
      <c r="C101" s="4">
        <v>2394</v>
      </c>
      <c r="D101" s="4">
        <v>1721</v>
      </c>
      <c r="E101" s="4">
        <v>1202</v>
      </c>
      <c r="F101" s="5">
        <v>112</v>
      </c>
      <c r="G101" s="5">
        <v>16</v>
      </c>
      <c r="H101" s="5">
        <v>8</v>
      </c>
      <c r="I101" s="5">
        <v>332</v>
      </c>
      <c r="J101" s="4">
        <v>1670</v>
      </c>
      <c r="K101" s="5">
        <v>51</v>
      </c>
      <c r="L101" s="5">
        <v>673</v>
      </c>
    </row>
    <row r="102" spans="1:12" ht="23.25" thickBot="1">
      <c r="A102" s="3"/>
      <c r="B102" s="3" t="s">
        <v>37</v>
      </c>
      <c r="C102" s="4">
        <v>1071</v>
      </c>
      <c r="D102" s="4">
        <v>1069</v>
      </c>
      <c r="E102" s="5">
        <v>751</v>
      </c>
      <c r="F102" s="5">
        <v>71</v>
      </c>
      <c r="G102" s="5">
        <v>7</v>
      </c>
      <c r="H102" s="5">
        <v>7</v>
      </c>
      <c r="I102" s="5">
        <v>199</v>
      </c>
      <c r="J102" s="4">
        <v>1035</v>
      </c>
      <c r="K102" s="5">
        <v>34</v>
      </c>
      <c r="L102" s="5">
        <v>2</v>
      </c>
    </row>
    <row r="103" spans="1:12" ht="17.25" thickBot="1">
      <c r="A103" s="3"/>
      <c r="B103" s="3" t="s">
        <v>14690</v>
      </c>
      <c r="C103" s="5">
        <v>599</v>
      </c>
      <c r="D103" s="5">
        <v>274</v>
      </c>
      <c r="E103" s="5">
        <v>193</v>
      </c>
      <c r="F103" s="5">
        <v>19</v>
      </c>
      <c r="G103" s="5">
        <v>2</v>
      </c>
      <c r="H103" s="5">
        <v>0</v>
      </c>
      <c r="I103" s="5">
        <v>57</v>
      </c>
      <c r="J103" s="5">
        <v>271</v>
      </c>
      <c r="K103" s="5">
        <v>3</v>
      </c>
      <c r="L103" s="5">
        <v>325</v>
      </c>
    </row>
    <row r="104" spans="1:12" ht="17.25" thickBot="1">
      <c r="A104" s="3"/>
      <c r="B104" s="3" t="s">
        <v>14689</v>
      </c>
      <c r="C104" s="5">
        <v>724</v>
      </c>
      <c r="D104" s="5">
        <v>378</v>
      </c>
      <c r="E104" s="5">
        <v>258</v>
      </c>
      <c r="F104" s="5">
        <v>22</v>
      </c>
      <c r="G104" s="5">
        <v>7</v>
      </c>
      <c r="H104" s="5">
        <v>1</v>
      </c>
      <c r="I104" s="5">
        <v>76</v>
      </c>
      <c r="J104" s="5">
        <v>364</v>
      </c>
      <c r="K104" s="5">
        <v>14</v>
      </c>
      <c r="L104" s="5">
        <v>346</v>
      </c>
    </row>
    <row r="105" spans="1:12" ht="17.25" thickBot="1">
      <c r="A105" s="3" t="s">
        <v>14688</v>
      </c>
      <c r="B105" s="3" t="s">
        <v>36</v>
      </c>
      <c r="C105" s="4">
        <v>3047</v>
      </c>
      <c r="D105" s="4">
        <v>2142</v>
      </c>
      <c r="E105" s="4">
        <v>1534</v>
      </c>
      <c r="F105" s="5">
        <v>73</v>
      </c>
      <c r="G105" s="5">
        <v>15</v>
      </c>
      <c r="H105" s="5">
        <v>15</v>
      </c>
      <c r="I105" s="5">
        <v>409</v>
      </c>
      <c r="J105" s="4">
        <v>2046</v>
      </c>
      <c r="K105" s="5">
        <v>96</v>
      </c>
      <c r="L105" s="5">
        <v>905</v>
      </c>
    </row>
    <row r="106" spans="1:12" ht="23.25" thickBot="1">
      <c r="A106" s="3"/>
      <c r="B106" s="3" t="s">
        <v>37</v>
      </c>
      <c r="C106" s="4">
        <v>1055</v>
      </c>
      <c r="D106" s="4">
        <v>1055</v>
      </c>
      <c r="E106" s="5">
        <v>762</v>
      </c>
      <c r="F106" s="5">
        <v>28</v>
      </c>
      <c r="G106" s="5">
        <v>5</v>
      </c>
      <c r="H106" s="5">
        <v>7</v>
      </c>
      <c r="I106" s="5">
        <v>200</v>
      </c>
      <c r="J106" s="4">
        <v>1002</v>
      </c>
      <c r="K106" s="5">
        <v>53</v>
      </c>
      <c r="L106" s="5">
        <v>0</v>
      </c>
    </row>
    <row r="107" spans="1:12" ht="17.25" thickBot="1">
      <c r="A107" s="3"/>
      <c r="B107" s="3" t="s">
        <v>14687</v>
      </c>
      <c r="C107" s="5">
        <v>900</v>
      </c>
      <c r="D107" s="5">
        <v>454</v>
      </c>
      <c r="E107" s="5">
        <v>317</v>
      </c>
      <c r="F107" s="5">
        <v>17</v>
      </c>
      <c r="G107" s="5">
        <v>5</v>
      </c>
      <c r="H107" s="5">
        <v>3</v>
      </c>
      <c r="I107" s="5">
        <v>95</v>
      </c>
      <c r="J107" s="5">
        <v>437</v>
      </c>
      <c r="K107" s="5">
        <v>17</v>
      </c>
      <c r="L107" s="5">
        <v>446</v>
      </c>
    </row>
    <row r="108" spans="1:12" ht="17.25" thickBot="1">
      <c r="A108" s="3"/>
      <c r="B108" s="3" t="s">
        <v>14686</v>
      </c>
      <c r="C108" s="5">
        <v>354</v>
      </c>
      <c r="D108" s="5">
        <v>218</v>
      </c>
      <c r="E108" s="5">
        <v>147</v>
      </c>
      <c r="F108" s="5">
        <v>10</v>
      </c>
      <c r="G108" s="5">
        <v>2</v>
      </c>
      <c r="H108" s="5">
        <v>2</v>
      </c>
      <c r="I108" s="5">
        <v>49</v>
      </c>
      <c r="J108" s="5">
        <v>210</v>
      </c>
      <c r="K108" s="5">
        <v>8</v>
      </c>
      <c r="L108" s="5">
        <v>136</v>
      </c>
    </row>
    <row r="109" spans="1:12" ht="17.25" thickBot="1">
      <c r="A109" s="3"/>
      <c r="B109" s="3" t="s">
        <v>14685</v>
      </c>
      <c r="C109" s="5">
        <v>738</v>
      </c>
      <c r="D109" s="5">
        <v>415</v>
      </c>
      <c r="E109" s="5">
        <v>308</v>
      </c>
      <c r="F109" s="5">
        <v>18</v>
      </c>
      <c r="G109" s="5">
        <v>3</v>
      </c>
      <c r="H109" s="5">
        <v>3</v>
      </c>
      <c r="I109" s="5">
        <v>65</v>
      </c>
      <c r="J109" s="5">
        <v>397</v>
      </c>
      <c r="K109" s="5">
        <v>18</v>
      </c>
      <c r="L109" s="5">
        <v>323</v>
      </c>
    </row>
    <row r="110" spans="1:12" ht="23.25" thickBot="1">
      <c r="A110" s="3" t="s">
        <v>97</v>
      </c>
      <c r="B110" s="3"/>
      <c r="C110" s="5">
        <v>0</v>
      </c>
      <c r="D110" s="5">
        <v>6</v>
      </c>
      <c r="E110" s="5">
        <v>2</v>
      </c>
      <c r="F110" s="5">
        <v>2</v>
      </c>
      <c r="G110" s="5">
        <v>0</v>
      </c>
      <c r="H110" s="5">
        <v>0</v>
      </c>
      <c r="I110" s="5">
        <v>2</v>
      </c>
      <c r="J110" s="5">
        <v>6</v>
      </c>
      <c r="K110" s="5">
        <v>0</v>
      </c>
      <c r="L110" s="5">
        <v>-6</v>
      </c>
    </row>
    <row r="111" spans="1:12" ht="18" thickTop="1" thickBot="1">
      <c r="A111" s="42" t="s">
        <v>0</v>
      </c>
      <c r="B111" s="42" t="s">
        <v>1</v>
      </c>
      <c r="C111" s="42" t="s">
        <v>2</v>
      </c>
      <c r="D111" s="42" t="s">
        <v>3</v>
      </c>
      <c r="E111" s="46" t="s">
        <v>4</v>
      </c>
      <c r="F111" s="47"/>
      <c r="G111" s="47"/>
      <c r="H111" s="47"/>
      <c r="I111" s="47"/>
      <c r="J111" s="48"/>
      <c r="K111" s="24" t="s">
        <v>5</v>
      </c>
      <c r="L111" s="42" t="s">
        <v>6</v>
      </c>
    </row>
    <row r="112" spans="1:12" ht="22.5">
      <c r="A112" s="43"/>
      <c r="B112" s="43"/>
      <c r="C112" s="43"/>
      <c r="D112" s="43"/>
      <c r="E112" s="25" t="s">
        <v>7</v>
      </c>
      <c r="F112" s="25" t="s">
        <v>255</v>
      </c>
      <c r="G112" s="25" t="s">
        <v>11</v>
      </c>
      <c r="H112" s="25" t="s">
        <v>19</v>
      </c>
      <c r="I112" s="25" t="s">
        <v>27</v>
      </c>
      <c r="J112" s="45" t="s">
        <v>29</v>
      </c>
      <c r="K112" s="25" t="s">
        <v>3</v>
      </c>
      <c r="L112" s="43"/>
    </row>
    <row r="113" spans="1:12" ht="17.25" thickBot="1">
      <c r="A113" s="44"/>
      <c r="B113" s="44"/>
      <c r="C113" s="44"/>
      <c r="D113" s="44"/>
      <c r="E113" s="26" t="s">
        <v>14637</v>
      </c>
      <c r="F113" s="26" t="s">
        <v>14636</v>
      </c>
      <c r="G113" s="26" t="s">
        <v>14635</v>
      </c>
      <c r="H113" s="26" t="s">
        <v>14634</v>
      </c>
      <c r="I113" s="26" t="s">
        <v>14633</v>
      </c>
      <c r="J113" s="44"/>
      <c r="K113" s="26"/>
      <c r="L113" s="44"/>
    </row>
    <row r="114" spans="1:12" ht="17.25" thickBot="1">
      <c r="A114" s="3" t="s">
        <v>30</v>
      </c>
      <c r="B114" s="3"/>
      <c r="C114" s="4">
        <v>46569</v>
      </c>
      <c r="D114" s="4">
        <v>30159</v>
      </c>
      <c r="E114" s="4">
        <v>23227</v>
      </c>
      <c r="F114" s="4">
        <v>1693</v>
      </c>
      <c r="G114" s="5">
        <v>290</v>
      </c>
      <c r="H114" s="5">
        <v>256</v>
      </c>
      <c r="I114" s="4">
        <v>4055</v>
      </c>
      <c r="J114" s="4">
        <v>29521</v>
      </c>
      <c r="K114" s="5">
        <v>638</v>
      </c>
      <c r="L114" s="4">
        <v>16410</v>
      </c>
    </row>
    <row r="115" spans="1:12" ht="23.25" thickBot="1">
      <c r="A115" s="3" t="s">
        <v>31</v>
      </c>
      <c r="B115" s="3"/>
      <c r="C115" s="5">
        <v>169</v>
      </c>
      <c r="D115" s="5">
        <v>155</v>
      </c>
      <c r="E115" s="5">
        <v>102</v>
      </c>
      <c r="F115" s="5">
        <v>14</v>
      </c>
      <c r="G115" s="5">
        <v>4</v>
      </c>
      <c r="H115" s="5">
        <v>4</v>
      </c>
      <c r="I115" s="5">
        <v>21</v>
      </c>
      <c r="J115" s="5">
        <v>145</v>
      </c>
      <c r="K115" s="5">
        <v>10</v>
      </c>
      <c r="L115" s="5">
        <v>14</v>
      </c>
    </row>
    <row r="116" spans="1:12" ht="23.25" thickBot="1">
      <c r="A116" s="3" t="s">
        <v>32</v>
      </c>
      <c r="B116" s="3"/>
      <c r="C116" s="4">
        <v>3205</v>
      </c>
      <c r="D116" s="4">
        <v>3204</v>
      </c>
      <c r="E116" s="4">
        <v>2625</v>
      </c>
      <c r="F116" s="5">
        <v>173</v>
      </c>
      <c r="G116" s="5">
        <v>42</v>
      </c>
      <c r="H116" s="5">
        <v>31</v>
      </c>
      <c r="I116" s="5">
        <v>282</v>
      </c>
      <c r="J116" s="4">
        <v>3153</v>
      </c>
      <c r="K116" s="5">
        <v>51</v>
      </c>
      <c r="L116" s="5">
        <v>1</v>
      </c>
    </row>
    <row r="117" spans="1:12" ht="23.25" thickBot="1">
      <c r="A117" s="3" t="s">
        <v>33</v>
      </c>
      <c r="B117" s="3"/>
      <c r="C117" s="5">
        <v>85</v>
      </c>
      <c r="D117" s="5">
        <v>15</v>
      </c>
      <c r="E117" s="5">
        <v>11</v>
      </c>
      <c r="F117" s="5">
        <v>1</v>
      </c>
      <c r="G117" s="5">
        <v>0</v>
      </c>
      <c r="H117" s="5">
        <v>0</v>
      </c>
      <c r="I117" s="5">
        <v>3</v>
      </c>
      <c r="J117" s="5">
        <v>15</v>
      </c>
      <c r="K117" s="5">
        <v>0</v>
      </c>
      <c r="L117" s="5">
        <v>70</v>
      </c>
    </row>
    <row r="118" spans="1:12" ht="23.25" thickBot="1">
      <c r="A118" s="3" t="s">
        <v>34</v>
      </c>
      <c r="B118" s="3"/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</row>
    <row r="119" spans="1:12" ht="17.25" thickBot="1">
      <c r="A119" s="3" t="s">
        <v>14684</v>
      </c>
      <c r="B119" s="3" t="s">
        <v>36</v>
      </c>
      <c r="C119" s="4">
        <v>16524</v>
      </c>
      <c r="D119" s="4">
        <v>9742</v>
      </c>
      <c r="E119" s="4">
        <v>7183</v>
      </c>
      <c r="F119" s="5">
        <v>494</v>
      </c>
      <c r="G119" s="5">
        <v>62</v>
      </c>
      <c r="H119" s="5">
        <v>60</v>
      </c>
      <c r="I119" s="4">
        <v>1800</v>
      </c>
      <c r="J119" s="4">
        <v>9599</v>
      </c>
      <c r="K119" s="5">
        <v>143</v>
      </c>
      <c r="L119" s="4">
        <v>6782</v>
      </c>
    </row>
    <row r="120" spans="1:12" ht="23.25" thickBot="1">
      <c r="A120" s="3"/>
      <c r="B120" s="3" t="s">
        <v>37</v>
      </c>
      <c r="C120" s="4">
        <v>4544</v>
      </c>
      <c r="D120" s="4">
        <v>4544</v>
      </c>
      <c r="E120" s="4">
        <v>3410</v>
      </c>
      <c r="F120" s="5">
        <v>187</v>
      </c>
      <c r="G120" s="5">
        <v>18</v>
      </c>
      <c r="H120" s="5">
        <v>18</v>
      </c>
      <c r="I120" s="5">
        <v>850</v>
      </c>
      <c r="J120" s="4">
        <v>4483</v>
      </c>
      <c r="K120" s="5">
        <v>61</v>
      </c>
      <c r="L120" s="5">
        <v>0</v>
      </c>
    </row>
    <row r="121" spans="1:12" ht="17.25" thickBot="1">
      <c r="A121" s="3"/>
      <c r="B121" s="3" t="s">
        <v>14683</v>
      </c>
      <c r="C121" s="4">
        <v>1417</v>
      </c>
      <c r="D121" s="5">
        <v>505</v>
      </c>
      <c r="E121" s="5">
        <v>346</v>
      </c>
      <c r="F121" s="5">
        <v>31</v>
      </c>
      <c r="G121" s="5">
        <v>4</v>
      </c>
      <c r="H121" s="5">
        <v>0</v>
      </c>
      <c r="I121" s="5">
        <v>113</v>
      </c>
      <c r="J121" s="5">
        <v>494</v>
      </c>
      <c r="K121" s="5">
        <v>11</v>
      </c>
      <c r="L121" s="5">
        <v>912</v>
      </c>
    </row>
    <row r="122" spans="1:12" ht="17.25" thickBot="1">
      <c r="A122" s="3"/>
      <c r="B122" s="3" t="s">
        <v>14682</v>
      </c>
      <c r="C122" s="4">
        <v>2070</v>
      </c>
      <c r="D122" s="5">
        <v>977</v>
      </c>
      <c r="E122" s="5">
        <v>735</v>
      </c>
      <c r="F122" s="5">
        <v>55</v>
      </c>
      <c r="G122" s="5">
        <v>11</v>
      </c>
      <c r="H122" s="5">
        <v>4</v>
      </c>
      <c r="I122" s="5">
        <v>160</v>
      </c>
      <c r="J122" s="5">
        <v>965</v>
      </c>
      <c r="K122" s="5">
        <v>12</v>
      </c>
      <c r="L122" s="4">
        <v>1093</v>
      </c>
    </row>
    <row r="123" spans="1:12" ht="17.25" thickBot="1">
      <c r="A123" s="3"/>
      <c r="B123" s="3" t="s">
        <v>14681</v>
      </c>
      <c r="C123" s="4">
        <v>1693</v>
      </c>
      <c r="D123" s="5">
        <v>739</v>
      </c>
      <c r="E123" s="5">
        <v>532</v>
      </c>
      <c r="F123" s="5">
        <v>54</v>
      </c>
      <c r="G123" s="5">
        <v>5</v>
      </c>
      <c r="H123" s="5">
        <v>8</v>
      </c>
      <c r="I123" s="5">
        <v>128</v>
      </c>
      <c r="J123" s="5">
        <v>727</v>
      </c>
      <c r="K123" s="5">
        <v>12</v>
      </c>
      <c r="L123" s="5">
        <v>954</v>
      </c>
    </row>
    <row r="124" spans="1:12" ht="17.25" thickBot="1">
      <c r="A124" s="3"/>
      <c r="B124" s="3" t="s">
        <v>14680</v>
      </c>
      <c r="C124" s="4">
        <v>1970</v>
      </c>
      <c r="D124" s="5">
        <v>762</v>
      </c>
      <c r="E124" s="5">
        <v>520</v>
      </c>
      <c r="F124" s="5">
        <v>50</v>
      </c>
      <c r="G124" s="5">
        <v>4</v>
      </c>
      <c r="H124" s="5">
        <v>7</v>
      </c>
      <c r="I124" s="5">
        <v>171</v>
      </c>
      <c r="J124" s="5">
        <v>752</v>
      </c>
      <c r="K124" s="5">
        <v>10</v>
      </c>
      <c r="L124" s="4">
        <v>1208</v>
      </c>
    </row>
    <row r="125" spans="1:12" ht="17.25" thickBot="1">
      <c r="A125" s="3"/>
      <c r="B125" s="3" t="s">
        <v>14679</v>
      </c>
      <c r="C125" s="5">
        <v>795</v>
      </c>
      <c r="D125" s="5">
        <v>391</v>
      </c>
      <c r="E125" s="5">
        <v>319</v>
      </c>
      <c r="F125" s="5">
        <v>8</v>
      </c>
      <c r="G125" s="5">
        <v>4</v>
      </c>
      <c r="H125" s="5">
        <v>6</v>
      </c>
      <c r="I125" s="5">
        <v>47</v>
      </c>
      <c r="J125" s="5">
        <v>384</v>
      </c>
      <c r="K125" s="5">
        <v>7</v>
      </c>
      <c r="L125" s="5">
        <v>404</v>
      </c>
    </row>
    <row r="126" spans="1:12" ht="17.25" thickBot="1">
      <c r="A126" s="3"/>
      <c r="B126" s="3" t="s">
        <v>14678</v>
      </c>
      <c r="C126" s="5">
        <v>309</v>
      </c>
      <c r="D126" s="5">
        <v>188</v>
      </c>
      <c r="E126" s="5">
        <v>144</v>
      </c>
      <c r="F126" s="5">
        <v>12</v>
      </c>
      <c r="G126" s="5">
        <v>2</v>
      </c>
      <c r="H126" s="5">
        <v>1</v>
      </c>
      <c r="I126" s="5">
        <v>22</v>
      </c>
      <c r="J126" s="5">
        <v>181</v>
      </c>
      <c r="K126" s="5">
        <v>7</v>
      </c>
      <c r="L126" s="5">
        <v>121</v>
      </c>
    </row>
    <row r="127" spans="1:12" ht="17.25" thickBot="1">
      <c r="A127" s="3"/>
      <c r="B127" s="3" t="s">
        <v>14677</v>
      </c>
      <c r="C127" s="5">
        <v>417</v>
      </c>
      <c r="D127" s="5">
        <v>221</v>
      </c>
      <c r="E127" s="5">
        <v>168</v>
      </c>
      <c r="F127" s="5">
        <v>11</v>
      </c>
      <c r="G127" s="5">
        <v>3</v>
      </c>
      <c r="H127" s="5">
        <v>2</v>
      </c>
      <c r="I127" s="5">
        <v>31</v>
      </c>
      <c r="J127" s="5">
        <v>215</v>
      </c>
      <c r="K127" s="5">
        <v>6</v>
      </c>
      <c r="L127" s="5">
        <v>196</v>
      </c>
    </row>
    <row r="128" spans="1:12" ht="17.25" thickBot="1">
      <c r="A128" s="3"/>
      <c r="B128" s="3" t="s">
        <v>14676</v>
      </c>
      <c r="C128" s="4">
        <v>2159</v>
      </c>
      <c r="D128" s="5">
        <v>879</v>
      </c>
      <c r="E128" s="5">
        <v>629</v>
      </c>
      <c r="F128" s="5">
        <v>54</v>
      </c>
      <c r="G128" s="5">
        <v>5</v>
      </c>
      <c r="H128" s="5">
        <v>7</v>
      </c>
      <c r="I128" s="5">
        <v>171</v>
      </c>
      <c r="J128" s="5">
        <v>866</v>
      </c>
      <c r="K128" s="5">
        <v>13</v>
      </c>
      <c r="L128" s="4">
        <v>1280</v>
      </c>
    </row>
    <row r="129" spans="1:12" ht="17.25" thickBot="1">
      <c r="A129" s="3"/>
      <c r="B129" s="3" t="s">
        <v>14675</v>
      </c>
      <c r="C129" s="4">
        <v>1150</v>
      </c>
      <c r="D129" s="5">
        <v>536</v>
      </c>
      <c r="E129" s="5">
        <v>380</v>
      </c>
      <c r="F129" s="5">
        <v>32</v>
      </c>
      <c r="G129" s="5">
        <v>6</v>
      </c>
      <c r="H129" s="5">
        <v>7</v>
      </c>
      <c r="I129" s="5">
        <v>107</v>
      </c>
      <c r="J129" s="5">
        <v>532</v>
      </c>
      <c r="K129" s="5">
        <v>4</v>
      </c>
      <c r="L129" s="5">
        <v>614</v>
      </c>
    </row>
    <row r="130" spans="1:12" ht="17.25" thickBot="1">
      <c r="A130" s="3" t="s">
        <v>14674</v>
      </c>
      <c r="B130" s="3" t="s">
        <v>36</v>
      </c>
      <c r="C130" s="4">
        <v>4048</v>
      </c>
      <c r="D130" s="4">
        <v>2522</v>
      </c>
      <c r="E130" s="4">
        <v>2052</v>
      </c>
      <c r="F130" s="5">
        <v>122</v>
      </c>
      <c r="G130" s="5">
        <v>20</v>
      </c>
      <c r="H130" s="5">
        <v>17</v>
      </c>
      <c r="I130" s="5">
        <v>240</v>
      </c>
      <c r="J130" s="4">
        <v>2451</v>
      </c>
      <c r="K130" s="5">
        <v>71</v>
      </c>
      <c r="L130" s="4">
        <v>1526</v>
      </c>
    </row>
    <row r="131" spans="1:12" ht="23.25" thickBot="1">
      <c r="A131" s="3"/>
      <c r="B131" s="3" t="s">
        <v>37</v>
      </c>
      <c r="C131" s="4">
        <v>1093</v>
      </c>
      <c r="D131" s="4">
        <v>1093</v>
      </c>
      <c r="E131" s="5">
        <v>903</v>
      </c>
      <c r="F131" s="5">
        <v>48</v>
      </c>
      <c r="G131" s="5">
        <v>4</v>
      </c>
      <c r="H131" s="5">
        <v>4</v>
      </c>
      <c r="I131" s="5">
        <v>109</v>
      </c>
      <c r="J131" s="4">
        <v>1068</v>
      </c>
      <c r="K131" s="5">
        <v>25</v>
      </c>
      <c r="L131" s="5">
        <v>0</v>
      </c>
    </row>
    <row r="132" spans="1:12" ht="17.25" thickBot="1">
      <c r="A132" s="3"/>
      <c r="B132" s="3" t="s">
        <v>14673</v>
      </c>
      <c r="C132" s="5">
        <v>543</v>
      </c>
      <c r="D132" s="5">
        <v>222</v>
      </c>
      <c r="E132" s="5">
        <v>174</v>
      </c>
      <c r="F132" s="5">
        <v>13</v>
      </c>
      <c r="G132" s="5">
        <v>4</v>
      </c>
      <c r="H132" s="5">
        <v>5</v>
      </c>
      <c r="I132" s="5">
        <v>20</v>
      </c>
      <c r="J132" s="5">
        <v>216</v>
      </c>
      <c r="K132" s="5">
        <v>6</v>
      </c>
      <c r="L132" s="5">
        <v>321</v>
      </c>
    </row>
    <row r="133" spans="1:12" ht="17.25" thickBot="1">
      <c r="A133" s="3"/>
      <c r="B133" s="3" t="s">
        <v>14672</v>
      </c>
      <c r="C133" s="5">
        <v>982</v>
      </c>
      <c r="D133" s="5">
        <v>473</v>
      </c>
      <c r="E133" s="5">
        <v>382</v>
      </c>
      <c r="F133" s="5">
        <v>18</v>
      </c>
      <c r="G133" s="5">
        <v>6</v>
      </c>
      <c r="H133" s="5">
        <v>4</v>
      </c>
      <c r="I133" s="5">
        <v>47</v>
      </c>
      <c r="J133" s="5">
        <v>457</v>
      </c>
      <c r="K133" s="5">
        <v>16</v>
      </c>
      <c r="L133" s="5">
        <v>509</v>
      </c>
    </row>
    <row r="134" spans="1:12" ht="17.25" thickBot="1">
      <c r="A134" s="3"/>
      <c r="B134" s="3" t="s">
        <v>14671</v>
      </c>
      <c r="C134" s="5">
        <v>798</v>
      </c>
      <c r="D134" s="5">
        <v>416</v>
      </c>
      <c r="E134" s="5">
        <v>333</v>
      </c>
      <c r="F134" s="5">
        <v>22</v>
      </c>
      <c r="G134" s="5">
        <v>3</v>
      </c>
      <c r="H134" s="5">
        <v>1</v>
      </c>
      <c r="I134" s="5">
        <v>37</v>
      </c>
      <c r="J134" s="5">
        <v>396</v>
      </c>
      <c r="K134" s="5">
        <v>20</v>
      </c>
      <c r="L134" s="5">
        <v>382</v>
      </c>
    </row>
    <row r="135" spans="1:12" ht="17.25" thickBot="1">
      <c r="A135" s="3"/>
      <c r="B135" s="3" t="s">
        <v>14670</v>
      </c>
      <c r="C135" s="5">
        <v>632</v>
      </c>
      <c r="D135" s="5">
        <v>318</v>
      </c>
      <c r="E135" s="5">
        <v>260</v>
      </c>
      <c r="F135" s="5">
        <v>21</v>
      </c>
      <c r="G135" s="5">
        <v>3</v>
      </c>
      <c r="H135" s="5">
        <v>3</v>
      </c>
      <c r="I135" s="5">
        <v>27</v>
      </c>
      <c r="J135" s="5">
        <v>314</v>
      </c>
      <c r="K135" s="5">
        <v>4</v>
      </c>
      <c r="L135" s="5">
        <v>314</v>
      </c>
    </row>
    <row r="136" spans="1:12" ht="17.25" thickBot="1">
      <c r="A136" s="3" t="s">
        <v>14669</v>
      </c>
      <c r="B136" s="3" t="s">
        <v>36</v>
      </c>
      <c r="C136" s="4">
        <v>5356</v>
      </c>
      <c r="D136" s="4">
        <v>3421</v>
      </c>
      <c r="E136" s="4">
        <v>2574</v>
      </c>
      <c r="F136" s="5">
        <v>211</v>
      </c>
      <c r="G136" s="5">
        <v>49</v>
      </c>
      <c r="H136" s="5">
        <v>37</v>
      </c>
      <c r="I136" s="5">
        <v>473</v>
      </c>
      <c r="J136" s="4">
        <v>3344</v>
      </c>
      <c r="K136" s="5">
        <v>77</v>
      </c>
      <c r="L136" s="4">
        <v>1935</v>
      </c>
    </row>
    <row r="137" spans="1:12" ht="23.25" thickBot="1">
      <c r="A137" s="3"/>
      <c r="B137" s="3" t="s">
        <v>37</v>
      </c>
      <c r="C137" s="4">
        <v>1701</v>
      </c>
      <c r="D137" s="4">
        <v>1701</v>
      </c>
      <c r="E137" s="4">
        <v>1319</v>
      </c>
      <c r="F137" s="5">
        <v>90</v>
      </c>
      <c r="G137" s="5">
        <v>18</v>
      </c>
      <c r="H137" s="5">
        <v>12</v>
      </c>
      <c r="I137" s="5">
        <v>236</v>
      </c>
      <c r="J137" s="4">
        <v>1675</v>
      </c>
      <c r="K137" s="5">
        <v>26</v>
      </c>
      <c r="L137" s="5">
        <v>0</v>
      </c>
    </row>
    <row r="138" spans="1:12" ht="17.25" thickBot="1">
      <c r="A138" s="3"/>
      <c r="B138" s="3" t="s">
        <v>14668</v>
      </c>
      <c r="C138" s="5">
        <v>870</v>
      </c>
      <c r="D138" s="5">
        <v>329</v>
      </c>
      <c r="E138" s="5">
        <v>241</v>
      </c>
      <c r="F138" s="5">
        <v>27</v>
      </c>
      <c r="G138" s="5">
        <v>9</v>
      </c>
      <c r="H138" s="5">
        <v>6</v>
      </c>
      <c r="I138" s="5">
        <v>43</v>
      </c>
      <c r="J138" s="5">
        <v>326</v>
      </c>
      <c r="K138" s="5">
        <v>3</v>
      </c>
      <c r="L138" s="5">
        <v>541</v>
      </c>
    </row>
    <row r="139" spans="1:12" ht="17.25" thickBot="1">
      <c r="A139" s="3"/>
      <c r="B139" s="3" t="s">
        <v>14667</v>
      </c>
      <c r="C139" s="5">
        <v>285</v>
      </c>
      <c r="D139" s="5">
        <v>161</v>
      </c>
      <c r="E139" s="5">
        <v>111</v>
      </c>
      <c r="F139" s="5">
        <v>19</v>
      </c>
      <c r="G139" s="5">
        <v>5</v>
      </c>
      <c r="H139" s="5">
        <v>1</v>
      </c>
      <c r="I139" s="5">
        <v>21</v>
      </c>
      <c r="J139" s="5">
        <v>157</v>
      </c>
      <c r="K139" s="5">
        <v>4</v>
      </c>
      <c r="L139" s="5">
        <v>124</v>
      </c>
    </row>
    <row r="140" spans="1:12" ht="17.25" thickBot="1">
      <c r="A140" s="3"/>
      <c r="B140" s="3" t="s">
        <v>14666</v>
      </c>
      <c r="C140" s="5">
        <v>403</v>
      </c>
      <c r="D140" s="5">
        <v>201</v>
      </c>
      <c r="E140" s="5">
        <v>160</v>
      </c>
      <c r="F140" s="5">
        <v>13</v>
      </c>
      <c r="G140" s="5">
        <v>1</v>
      </c>
      <c r="H140" s="5">
        <v>2</v>
      </c>
      <c r="I140" s="5">
        <v>15</v>
      </c>
      <c r="J140" s="5">
        <v>191</v>
      </c>
      <c r="K140" s="5">
        <v>10</v>
      </c>
      <c r="L140" s="5">
        <v>202</v>
      </c>
    </row>
    <row r="141" spans="1:12" ht="17.25" thickBot="1">
      <c r="A141" s="3"/>
      <c r="B141" s="3" t="s">
        <v>14665</v>
      </c>
      <c r="C141" s="5">
        <v>646</v>
      </c>
      <c r="D141" s="5">
        <v>330</v>
      </c>
      <c r="E141" s="5">
        <v>267</v>
      </c>
      <c r="F141" s="5">
        <v>17</v>
      </c>
      <c r="G141" s="5">
        <v>6</v>
      </c>
      <c r="H141" s="5">
        <v>6</v>
      </c>
      <c r="I141" s="5">
        <v>28</v>
      </c>
      <c r="J141" s="5">
        <v>324</v>
      </c>
      <c r="K141" s="5">
        <v>6</v>
      </c>
      <c r="L141" s="5">
        <v>316</v>
      </c>
    </row>
    <row r="142" spans="1:12" ht="17.25" thickBot="1">
      <c r="A142" s="3"/>
      <c r="B142" s="3" t="s">
        <v>14664</v>
      </c>
      <c r="C142" s="4">
        <v>1451</v>
      </c>
      <c r="D142" s="5">
        <v>699</v>
      </c>
      <c r="E142" s="5">
        <v>476</v>
      </c>
      <c r="F142" s="5">
        <v>45</v>
      </c>
      <c r="G142" s="5">
        <v>10</v>
      </c>
      <c r="H142" s="5">
        <v>10</v>
      </c>
      <c r="I142" s="5">
        <v>130</v>
      </c>
      <c r="J142" s="5">
        <v>671</v>
      </c>
      <c r="K142" s="5">
        <v>28</v>
      </c>
      <c r="L142" s="5">
        <v>752</v>
      </c>
    </row>
    <row r="143" spans="1:12" ht="17.25" thickBot="1">
      <c r="A143" s="3" t="s">
        <v>14663</v>
      </c>
      <c r="B143" s="3" t="s">
        <v>36</v>
      </c>
      <c r="C143" s="4">
        <v>1510</v>
      </c>
      <c r="D143" s="5">
        <v>981</v>
      </c>
      <c r="E143" s="5">
        <v>770</v>
      </c>
      <c r="F143" s="5">
        <v>40</v>
      </c>
      <c r="G143" s="5">
        <v>10</v>
      </c>
      <c r="H143" s="5">
        <v>16</v>
      </c>
      <c r="I143" s="5">
        <v>122</v>
      </c>
      <c r="J143" s="5">
        <v>958</v>
      </c>
      <c r="K143" s="5">
        <v>23</v>
      </c>
      <c r="L143" s="5">
        <v>529</v>
      </c>
    </row>
    <row r="144" spans="1:12" ht="23.25" thickBot="1">
      <c r="A144" s="3"/>
      <c r="B144" s="3" t="s">
        <v>37</v>
      </c>
      <c r="C144" s="5">
        <v>484</v>
      </c>
      <c r="D144" s="5">
        <v>484</v>
      </c>
      <c r="E144" s="5">
        <v>376</v>
      </c>
      <c r="F144" s="5">
        <v>17</v>
      </c>
      <c r="G144" s="5">
        <v>3</v>
      </c>
      <c r="H144" s="5">
        <v>9</v>
      </c>
      <c r="I144" s="5">
        <v>69</v>
      </c>
      <c r="J144" s="5">
        <v>474</v>
      </c>
      <c r="K144" s="5">
        <v>10</v>
      </c>
      <c r="L144" s="5">
        <v>0</v>
      </c>
    </row>
    <row r="145" spans="1:12" ht="17.25" thickBot="1">
      <c r="A145" s="3"/>
      <c r="B145" s="3" t="s">
        <v>14662</v>
      </c>
      <c r="C145" s="5">
        <v>697</v>
      </c>
      <c r="D145" s="5">
        <v>317</v>
      </c>
      <c r="E145" s="5">
        <v>255</v>
      </c>
      <c r="F145" s="5">
        <v>15</v>
      </c>
      <c r="G145" s="5">
        <v>2</v>
      </c>
      <c r="H145" s="5">
        <v>5</v>
      </c>
      <c r="I145" s="5">
        <v>32</v>
      </c>
      <c r="J145" s="5">
        <v>309</v>
      </c>
      <c r="K145" s="5">
        <v>8</v>
      </c>
      <c r="L145" s="5">
        <v>380</v>
      </c>
    </row>
    <row r="146" spans="1:12" ht="17.25" thickBot="1">
      <c r="A146" s="3"/>
      <c r="B146" s="3" t="s">
        <v>14661</v>
      </c>
      <c r="C146" s="5">
        <v>329</v>
      </c>
      <c r="D146" s="5">
        <v>180</v>
      </c>
      <c r="E146" s="5">
        <v>139</v>
      </c>
      <c r="F146" s="5">
        <v>8</v>
      </c>
      <c r="G146" s="5">
        <v>5</v>
      </c>
      <c r="H146" s="5">
        <v>2</v>
      </c>
      <c r="I146" s="5">
        <v>21</v>
      </c>
      <c r="J146" s="5">
        <v>175</v>
      </c>
      <c r="K146" s="5">
        <v>5</v>
      </c>
      <c r="L146" s="5">
        <v>149</v>
      </c>
    </row>
    <row r="147" spans="1:12" ht="17.25" thickBot="1">
      <c r="A147" s="3" t="s">
        <v>14660</v>
      </c>
      <c r="B147" s="3" t="s">
        <v>36</v>
      </c>
      <c r="C147" s="4">
        <v>1502</v>
      </c>
      <c r="D147" s="4">
        <v>1067</v>
      </c>
      <c r="E147" s="5">
        <v>823</v>
      </c>
      <c r="F147" s="5">
        <v>51</v>
      </c>
      <c r="G147" s="5">
        <v>11</v>
      </c>
      <c r="H147" s="5">
        <v>15</v>
      </c>
      <c r="I147" s="5">
        <v>138</v>
      </c>
      <c r="J147" s="4">
        <v>1038</v>
      </c>
      <c r="K147" s="5">
        <v>29</v>
      </c>
      <c r="L147" s="5">
        <v>435</v>
      </c>
    </row>
    <row r="148" spans="1:12" ht="23.25" thickBot="1">
      <c r="A148" s="3"/>
      <c r="B148" s="3" t="s">
        <v>37</v>
      </c>
      <c r="C148" s="5">
        <v>564</v>
      </c>
      <c r="D148" s="5">
        <v>564</v>
      </c>
      <c r="E148" s="5">
        <v>442</v>
      </c>
      <c r="F148" s="5">
        <v>23</v>
      </c>
      <c r="G148" s="5">
        <v>4</v>
      </c>
      <c r="H148" s="5">
        <v>3</v>
      </c>
      <c r="I148" s="5">
        <v>81</v>
      </c>
      <c r="J148" s="5">
        <v>553</v>
      </c>
      <c r="K148" s="5">
        <v>11</v>
      </c>
      <c r="L148" s="5">
        <v>0</v>
      </c>
    </row>
    <row r="149" spans="1:12" ht="17.25" thickBot="1">
      <c r="A149" s="3"/>
      <c r="B149" s="3" t="s">
        <v>14659</v>
      </c>
      <c r="C149" s="5">
        <v>518</v>
      </c>
      <c r="D149" s="5">
        <v>263</v>
      </c>
      <c r="E149" s="5">
        <v>199</v>
      </c>
      <c r="F149" s="5">
        <v>12</v>
      </c>
      <c r="G149" s="5">
        <v>5</v>
      </c>
      <c r="H149" s="5">
        <v>5</v>
      </c>
      <c r="I149" s="5">
        <v>32</v>
      </c>
      <c r="J149" s="5">
        <v>253</v>
      </c>
      <c r="K149" s="5">
        <v>10</v>
      </c>
      <c r="L149" s="5">
        <v>255</v>
      </c>
    </row>
    <row r="150" spans="1:12" ht="17.25" thickBot="1">
      <c r="A150" s="3"/>
      <c r="B150" s="3" t="s">
        <v>14658</v>
      </c>
      <c r="C150" s="5">
        <v>420</v>
      </c>
      <c r="D150" s="5">
        <v>240</v>
      </c>
      <c r="E150" s="5">
        <v>182</v>
      </c>
      <c r="F150" s="5">
        <v>16</v>
      </c>
      <c r="G150" s="5">
        <v>2</v>
      </c>
      <c r="H150" s="5">
        <v>7</v>
      </c>
      <c r="I150" s="5">
        <v>25</v>
      </c>
      <c r="J150" s="5">
        <v>232</v>
      </c>
      <c r="K150" s="5">
        <v>8</v>
      </c>
      <c r="L150" s="5">
        <v>180</v>
      </c>
    </row>
    <row r="151" spans="1:12" ht="17.25" thickBot="1">
      <c r="A151" s="3" t="s">
        <v>14657</v>
      </c>
      <c r="B151" s="3" t="s">
        <v>36</v>
      </c>
      <c r="C151" s="4">
        <v>1235</v>
      </c>
      <c r="D151" s="5">
        <v>864</v>
      </c>
      <c r="E151" s="5">
        <v>645</v>
      </c>
      <c r="F151" s="5">
        <v>52</v>
      </c>
      <c r="G151" s="5">
        <v>10</v>
      </c>
      <c r="H151" s="5">
        <v>4</v>
      </c>
      <c r="I151" s="5">
        <v>137</v>
      </c>
      <c r="J151" s="5">
        <v>848</v>
      </c>
      <c r="K151" s="5">
        <v>16</v>
      </c>
      <c r="L151" s="5">
        <v>371</v>
      </c>
    </row>
    <row r="152" spans="1:12" ht="23.25" thickBot="1">
      <c r="A152" s="3"/>
      <c r="B152" s="3" t="s">
        <v>37</v>
      </c>
      <c r="C152" s="5">
        <v>459</v>
      </c>
      <c r="D152" s="5">
        <v>459</v>
      </c>
      <c r="E152" s="5">
        <v>345</v>
      </c>
      <c r="F152" s="5">
        <v>21</v>
      </c>
      <c r="G152" s="5">
        <v>2</v>
      </c>
      <c r="H152" s="5">
        <v>2</v>
      </c>
      <c r="I152" s="5">
        <v>82</v>
      </c>
      <c r="J152" s="5">
        <v>452</v>
      </c>
      <c r="K152" s="5">
        <v>7</v>
      </c>
      <c r="L152" s="5">
        <v>0</v>
      </c>
    </row>
    <row r="153" spans="1:12" ht="17.25" thickBot="1">
      <c r="A153" s="3"/>
      <c r="B153" s="3" t="s">
        <v>14656</v>
      </c>
      <c r="C153" s="5">
        <v>511</v>
      </c>
      <c r="D153" s="5">
        <v>267</v>
      </c>
      <c r="E153" s="5">
        <v>202</v>
      </c>
      <c r="F153" s="5">
        <v>17</v>
      </c>
      <c r="G153" s="5">
        <v>6</v>
      </c>
      <c r="H153" s="5">
        <v>1</v>
      </c>
      <c r="I153" s="5">
        <v>39</v>
      </c>
      <c r="J153" s="5">
        <v>265</v>
      </c>
      <c r="K153" s="5">
        <v>2</v>
      </c>
      <c r="L153" s="5">
        <v>244</v>
      </c>
    </row>
    <row r="154" spans="1:12" ht="17.25" thickBot="1">
      <c r="A154" s="3"/>
      <c r="B154" s="3" t="s">
        <v>14655</v>
      </c>
      <c r="C154" s="5">
        <v>265</v>
      </c>
      <c r="D154" s="5">
        <v>138</v>
      </c>
      <c r="E154" s="5">
        <v>98</v>
      </c>
      <c r="F154" s="5">
        <v>14</v>
      </c>
      <c r="G154" s="5">
        <v>2</v>
      </c>
      <c r="H154" s="5">
        <v>1</v>
      </c>
      <c r="I154" s="5">
        <v>16</v>
      </c>
      <c r="J154" s="5">
        <v>131</v>
      </c>
      <c r="K154" s="5">
        <v>7</v>
      </c>
      <c r="L154" s="5">
        <v>127</v>
      </c>
    </row>
    <row r="155" spans="1:12" ht="17.25" thickBot="1">
      <c r="A155" s="3" t="s">
        <v>12221</v>
      </c>
      <c r="B155" s="3" t="s">
        <v>36</v>
      </c>
      <c r="C155" s="4">
        <v>2167</v>
      </c>
      <c r="D155" s="4">
        <v>1426</v>
      </c>
      <c r="E155" s="4">
        <v>1084</v>
      </c>
      <c r="F155" s="5">
        <v>68</v>
      </c>
      <c r="G155" s="5">
        <v>15</v>
      </c>
      <c r="H155" s="5">
        <v>7</v>
      </c>
      <c r="I155" s="5">
        <v>215</v>
      </c>
      <c r="J155" s="4">
        <v>1389</v>
      </c>
      <c r="K155" s="5">
        <v>37</v>
      </c>
      <c r="L155" s="5">
        <v>741</v>
      </c>
    </row>
    <row r="156" spans="1:12" ht="23.25" thickBot="1">
      <c r="A156" s="3"/>
      <c r="B156" s="3" t="s">
        <v>37</v>
      </c>
      <c r="C156" s="5">
        <v>736</v>
      </c>
      <c r="D156" s="5">
        <v>736</v>
      </c>
      <c r="E156" s="5">
        <v>531</v>
      </c>
      <c r="F156" s="5">
        <v>34</v>
      </c>
      <c r="G156" s="5">
        <v>8</v>
      </c>
      <c r="H156" s="5">
        <v>4</v>
      </c>
      <c r="I156" s="5">
        <v>145</v>
      </c>
      <c r="J156" s="5">
        <v>722</v>
      </c>
      <c r="K156" s="5">
        <v>14</v>
      </c>
      <c r="L156" s="5">
        <v>0</v>
      </c>
    </row>
    <row r="157" spans="1:12" ht="17.25" thickBot="1">
      <c r="A157" s="3"/>
      <c r="B157" s="3" t="s">
        <v>14654</v>
      </c>
      <c r="C157" s="5">
        <v>688</v>
      </c>
      <c r="D157" s="5">
        <v>318</v>
      </c>
      <c r="E157" s="5">
        <v>251</v>
      </c>
      <c r="F157" s="5">
        <v>15</v>
      </c>
      <c r="G157" s="5">
        <v>1</v>
      </c>
      <c r="H157" s="5">
        <v>1</v>
      </c>
      <c r="I157" s="5">
        <v>41</v>
      </c>
      <c r="J157" s="5">
        <v>309</v>
      </c>
      <c r="K157" s="5">
        <v>9</v>
      </c>
      <c r="L157" s="5">
        <v>370</v>
      </c>
    </row>
    <row r="158" spans="1:12" ht="17.25" thickBot="1">
      <c r="A158" s="3"/>
      <c r="B158" s="3" t="s">
        <v>14653</v>
      </c>
      <c r="C158" s="5">
        <v>743</v>
      </c>
      <c r="D158" s="5">
        <v>372</v>
      </c>
      <c r="E158" s="5">
        <v>302</v>
      </c>
      <c r="F158" s="5">
        <v>19</v>
      </c>
      <c r="G158" s="5">
        <v>6</v>
      </c>
      <c r="H158" s="5">
        <v>2</v>
      </c>
      <c r="I158" s="5">
        <v>29</v>
      </c>
      <c r="J158" s="5">
        <v>358</v>
      </c>
      <c r="K158" s="5">
        <v>14</v>
      </c>
      <c r="L158" s="5">
        <v>371</v>
      </c>
    </row>
    <row r="159" spans="1:12" ht="17.25" thickBot="1">
      <c r="A159" s="3" t="s">
        <v>8533</v>
      </c>
      <c r="B159" s="3" t="s">
        <v>36</v>
      </c>
      <c r="C159" s="4">
        <v>2173</v>
      </c>
      <c r="D159" s="4">
        <v>1462</v>
      </c>
      <c r="E159" s="4">
        <v>1155</v>
      </c>
      <c r="F159" s="5">
        <v>91</v>
      </c>
      <c r="G159" s="5">
        <v>14</v>
      </c>
      <c r="H159" s="5">
        <v>12</v>
      </c>
      <c r="I159" s="5">
        <v>142</v>
      </c>
      <c r="J159" s="4">
        <v>1414</v>
      </c>
      <c r="K159" s="5">
        <v>48</v>
      </c>
      <c r="L159" s="5">
        <v>711</v>
      </c>
    </row>
    <row r="160" spans="1:12" ht="23.25" thickBot="1">
      <c r="A160" s="3"/>
      <c r="B160" s="3" t="s">
        <v>37</v>
      </c>
      <c r="C160" s="5">
        <v>697</v>
      </c>
      <c r="D160" s="5">
        <v>697</v>
      </c>
      <c r="E160" s="5">
        <v>564</v>
      </c>
      <c r="F160" s="5">
        <v>38</v>
      </c>
      <c r="G160" s="5">
        <v>3</v>
      </c>
      <c r="H160" s="5">
        <v>3</v>
      </c>
      <c r="I160" s="5">
        <v>76</v>
      </c>
      <c r="J160" s="5">
        <v>684</v>
      </c>
      <c r="K160" s="5">
        <v>13</v>
      </c>
      <c r="L160" s="5">
        <v>0</v>
      </c>
    </row>
    <row r="161" spans="1:12" ht="17.25" thickBot="1">
      <c r="A161" s="3"/>
      <c r="B161" s="3" t="s">
        <v>8532</v>
      </c>
      <c r="C161" s="5">
        <v>631</v>
      </c>
      <c r="D161" s="5">
        <v>280</v>
      </c>
      <c r="E161" s="5">
        <v>223</v>
      </c>
      <c r="F161" s="5">
        <v>15</v>
      </c>
      <c r="G161" s="5">
        <v>3</v>
      </c>
      <c r="H161" s="5">
        <v>3</v>
      </c>
      <c r="I161" s="5">
        <v>27</v>
      </c>
      <c r="J161" s="5">
        <v>271</v>
      </c>
      <c r="K161" s="5">
        <v>9</v>
      </c>
      <c r="L161" s="5">
        <v>351</v>
      </c>
    </row>
    <row r="162" spans="1:12" ht="17.25" thickBot="1">
      <c r="A162" s="3"/>
      <c r="B162" s="3" t="s">
        <v>8531</v>
      </c>
      <c r="C162" s="5">
        <v>353</v>
      </c>
      <c r="D162" s="5">
        <v>209</v>
      </c>
      <c r="E162" s="5">
        <v>157</v>
      </c>
      <c r="F162" s="5">
        <v>10</v>
      </c>
      <c r="G162" s="5">
        <v>4</v>
      </c>
      <c r="H162" s="5">
        <v>5</v>
      </c>
      <c r="I162" s="5">
        <v>20</v>
      </c>
      <c r="J162" s="5">
        <v>196</v>
      </c>
      <c r="K162" s="5">
        <v>13</v>
      </c>
      <c r="L162" s="5">
        <v>144</v>
      </c>
    </row>
    <row r="163" spans="1:12" ht="17.25" thickBot="1">
      <c r="A163" s="3"/>
      <c r="B163" s="3" t="s">
        <v>8530</v>
      </c>
      <c r="C163" s="5">
        <v>492</v>
      </c>
      <c r="D163" s="5">
        <v>276</v>
      </c>
      <c r="E163" s="5">
        <v>211</v>
      </c>
      <c r="F163" s="5">
        <v>28</v>
      </c>
      <c r="G163" s="5">
        <v>4</v>
      </c>
      <c r="H163" s="5">
        <v>1</v>
      </c>
      <c r="I163" s="5">
        <v>19</v>
      </c>
      <c r="J163" s="5">
        <v>263</v>
      </c>
      <c r="K163" s="5">
        <v>13</v>
      </c>
      <c r="L163" s="5">
        <v>216</v>
      </c>
    </row>
    <row r="164" spans="1:12" ht="17.25" thickBot="1">
      <c r="A164" s="3" t="s">
        <v>14652</v>
      </c>
      <c r="B164" s="3" t="s">
        <v>36</v>
      </c>
      <c r="C164" s="4">
        <v>3596</v>
      </c>
      <c r="D164" s="4">
        <v>2315</v>
      </c>
      <c r="E164" s="4">
        <v>1759</v>
      </c>
      <c r="F164" s="5">
        <v>219</v>
      </c>
      <c r="G164" s="5">
        <v>30</v>
      </c>
      <c r="H164" s="5">
        <v>23</v>
      </c>
      <c r="I164" s="5">
        <v>210</v>
      </c>
      <c r="J164" s="4">
        <v>2241</v>
      </c>
      <c r="K164" s="5">
        <v>74</v>
      </c>
      <c r="L164" s="4">
        <v>1281</v>
      </c>
    </row>
    <row r="165" spans="1:12" ht="23.25" thickBot="1">
      <c r="A165" s="3"/>
      <c r="B165" s="3" t="s">
        <v>37</v>
      </c>
      <c r="C165" s="4">
        <v>1182</v>
      </c>
      <c r="D165" s="4">
        <v>1181</v>
      </c>
      <c r="E165" s="5">
        <v>879</v>
      </c>
      <c r="F165" s="5">
        <v>132</v>
      </c>
      <c r="G165" s="5">
        <v>10</v>
      </c>
      <c r="H165" s="5">
        <v>10</v>
      </c>
      <c r="I165" s="5">
        <v>112</v>
      </c>
      <c r="J165" s="4">
        <v>1143</v>
      </c>
      <c r="K165" s="5">
        <v>38</v>
      </c>
      <c r="L165" s="5">
        <v>1</v>
      </c>
    </row>
    <row r="166" spans="1:12" ht="17.25" thickBot="1">
      <c r="A166" s="3"/>
      <c r="B166" s="3" t="s">
        <v>14651</v>
      </c>
      <c r="C166" s="5">
        <v>937</v>
      </c>
      <c r="D166" s="5">
        <v>375</v>
      </c>
      <c r="E166" s="5">
        <v>292</v>
      </c>
      <c r="F166" s="5">
        <v>24</v>
      </c>
      <c r="G166" s="5">
        <v>6</v>
      </c>
      <c r="H166" s="5">
        <v>3</v>
      </c>
      <c r="I166" s="5">
        <v>41</v>
      </c>
      <c r="J166" s="5">
        <v>366</v>
      </c>
      <c r="K166" s="5">
        <v>9</v>
      </c>
      <c r="L166" s="5">
        <v>562</v>
      </c>
    </row>
    <row r="167" spans="1:12" ht="17.25" thickBot="1">
      <c r="A167" s="3"/>
      <c r="B167" s="3" t="s">
        <v>14650</v>
      </c>
      <c r="C167" s="5">
        <v>586</v>
      </c>
      <c r="D167" s="5">
        <v>310</v>
      </c>
      <c r="E167" s="5">
        <v>243</v>
      </c>
      <c r="F167" s="5">
        <v>19</v>
      </c>
      <c r="G167" s="5">
        <v>6</v>
      </c>
      <c r="H167" s="5">
        <v>5</v>
      </c>
      <c r="I167" s="5">
        <v>26</v>
      </c>
      <c r="J167" s="5">
        <v>299</v>
      </c>
      <c r="K167" s="5">
        <v>11</v>
      </c>
      <c r="L167" s="5">
        <v>276</v>
      </c>
    </row>
    <row r="168" spans="1:12" ht="17.25" thickBot="1">
      <c r="A168" s="3"/>
      <c r="B168" s="3" t="s">
        <v>14649</v>
      </c>
      <c r="C168" s="5">
        <v>456</v>
      </c>
      <c r="D168" s="5">
        <v>253</v>
      </c>
      <c r="E168" s="5">
        <v>220</v>
      </c>
      <c r="F168" s="5">
        <v>10</v>
      </c>
      <c r="G168" s="5">
        <v>1</v>
      </c>
      <c r="H168" s="5">
        <v>2</v>
      </c>
      <c r="I168" s="5">
        <v>12</v>
      </c>
      <c r="J168" s="5">
        <v>245</v>
      </c>
      <c r="K168" s="5">
        <v>8</v>
      </c>
      <c r="L168" s="5">
        <v>203</v>
      </c>
    </row>
    <row r="169" spans="1:12" ht="17.25" thickBot="1">
      <c r="A169" s="3"/>
      <c r="B169" s="3" t="s">
        <v>14648</v>
      </c>
      <c r="C169" s="5">
        <v>435</v>
      </c>
      <c r="D169" s="5">
        <v>196</v>
      </c>
      <c r="E169" s="5">
        <v>125</v>
      </c>
      <c r="F169" s="5">
        <v>34</v>
      </c>
      <c r="G169" s="5">
        <v>7</v>
      </c>
      <c r="H169" s="5">
        <v>3</v>
      </c>
      <c r="I169" s="5">
        <v>19</v>
      </c>
      <c r="J169" s="5">
        <v>188</v>
      </c>
      <c r="K169" s="5">
        <v>8</v>
      </c>
      <c r="L169" s="5">
        <v>239</v>
      </c>
    </row>
    <row r="170" spans="1:12" ht="17.25" thickBot="1">
      <c r="A170" s="3" t="s">
        <v>14647</v>
      </c>
      <c r="B170" s="3" t="s">
        <v>36</v>
      </c>
      <c r="C170" s="4">
        <v>4559</v>
      </c>
      <c r="D170" s="4">
        <v>2735</v>
      </c>
      <c r="E170" s="4">
        <v>2240</v>
      </c>
      <c r="F170" s="5">
        <v>140</v>
      </c>
      <c r="G170" s="5">
        <v>17</v>
      </c>
      <c r="H170" s="5">
        <v>26</v>
      </c>
      <c r="I170" s="5">
        <v>256</v>
      </c>
      <c r="J170" s="4">
        <v>2679</v>
      </c>
      <c r="K170" s="5">
        <v>56</v>
      </c>
      <c r="L170" s="4">
        <v>1824</v>
      </c>
    </row>
    <row r="171" spans="1:12" ht="23.25" thickBot="1">
      <c r="A171" s="3"/>
      <c r="B171" s="3" t="s">
        <v>37</v>
      </c>
      <c r="C171" s="4">
        <v>1261</v>
      </c>
      <c r="D171" s="4">
        <v>1261</v>
      </c>
      <c r="E171" s="4">
        <v>1019</v>
      </c>
      <c r="F171" s="5">
        <v>71</v>
      </c>
      <c r="G171" s="5">
        <v>7</v>
      </c>
      <c r="H171" s="5">
        <v>7</v>
      </c>
      <c r="I171" s="5">
        <v>134</v>
      </c>
      <c r="J171" s="4">
        <v>1238</v>
      </c>
      <c r="K171" s="5">
        <v>23</v>
      </c>
      <c r="L171" s="5">
        <v>0</v>
      </c>
    </row>
    <row r="172" spans="1:12" ht="17.25" thickBot="1">
      <c r="A172" s="3"/>
      <c r="B172" s="3" t="s">
        <v>14646</v>
      </c>
      <c r="C172" s="4">
        <v>1455</v>
      </c>
      <c r="D172" s="5">
        <v>599</v>
      </c>
      <c r="E172" s="5">
        <v>490</v>
      </c>
      <c r="F172" s="5">
        <v>25</v>
      </c>
      <c r="G172" s="5">
        <v>0</v>
      </c>
      <c r="H172" s="5">
        <v>6</v>
      </c>
      <c r="I172" s="5">
        <v>61</v>
      </c>
      <c r="J172" s="5">
        <v>582</v>
      </c>
      <c r="K172" s="5">
        <v>17</v>
      </c>
      <c r="L172" s="5">
        <v>856</v>
      </c>
    </row>
    <row r="173" spans="1:12" ht="17.25" thickBot="1">
      <c r="A173" s="3"/>
      <c r="B173" s="3" t="s">
        <v>14645</v>
      </c>
      <c r="C173" s="5">
        <v>415</v>
      </c>
      <c r="D173" s="5">
        <v>197</v>
      </c>
      <c r="E173" s="5">
        <v>169</v>
      </c>
      <c r="F173" s="5">
        <v>5</v>
      </c>
      <c r="G173" s="5">
        <v>1</v>
      </c>
      <c r="H173" s="5">
        <v>2</v>
      </c>
      <c r="I173" s="5">
        <v>15</v>
      </c>
      <c r="J173" s="5">
        <v>192</v>
      </c>
      <c r="K173" s="5">
        <v>5</v>
      </c>
      <c r="L173" s="5">
        <v>218</v>
      </c>
    </row>
    <row r="174" spans="1:12" ht="17.25" thickBot="1">
      <c r="A174" s="3"/>
      <c r="B174" s="3" t="s">
        <v>14644</v>
      </c>
      <c r="C174" s="5">
        <v>430</v>
      </c>
      <c r="D174" s="5">
        <v>204</v>
      </c>
      <c r="E174" s="5">
        <v>169</v>
      </c>
      <c r="F174" s="5">
        <v>6</v>
      </c>
      <c r="G174" s="5">
        <v>3</v>
      </c>
      <c r="H174" s="5">
        <v>4</v>
      </c>
      <c r="I174" s="5">
        <v>18</v>
      </c>
      <c r="J174" s="5">
        <v>200</v>
      </c>
      <c r="K174" s="5">
        <v>4</v>
      </c>
      <c r="L174" s="5">
        <v>226</v>
      </c>
    </row>
    <row r="175" spans="1:12" ht="17.25" thickBot="1">
      <c r="A175" s="3"/>
      <c r="B175" s="3" t="s">
        <v>14643</v>
      </c>
      <c r="C175" s="5">
        <v>637</v>
      </c>
      <c r="D175" s="5">
        <v>310</v>
      </c>
      <c r="E175" s="5">
        <v>261</v>
      </c>
      <c r="F175" s="5">
        <v>24</v>
      </c>
      <c r="G175" s="5">
        <v>1</v>
      </c>
      <c r="H175" s="5">
        <v>2</v>
      </c>
      <c r="I175" s="5">
        <v>18</v>
      </c>
      <c r="J175" s="5">
        <v>306</v>
      </c>
      <c r="K175" s="5">
        <v>4</v>
      </c>
      <c r="L175" s="5">
        <v>327</v>
      </c>
    </row>
    <row r="176" spans="1:12" ht="17.25" thickBot="1">
      <c r="A176" s="3"/>
      <c r="B176" s="3" t="s">
        <v>14642</v>
      </c>
      <c r="C176" s="5">
        <v>361</v>
      </c>
      <c r="D176" s="5">
        <v>164</v>
      </c>
      <c r="E176" s="5">
        <v>132</v>
      </c>
      <c r="F176" s="5">
        <v>9</v>
      </c>
      <c r="G176" s="5">
        <v>5</v>
      </c>
      <c r="H176" s="5">
        <v>5</v>
      </c>
      <c r="I176" s="5">
        <v>10</v>
      </c>
      <c r="J176" s="5">
        <v>161</v>
      </c>
      <c r="K176" s="5">
        <v>3</v>
      </c>
      <c r="L176" s="5">
        <v>197</v>
      </c>
    </row>
    <row r="177" spans="1:12" ht="17.25" thickBot="1">
      <c r="A177" s="3" t="s">
        <v>14641</v>
      </c>
      <c r="B177" s="3" t="s">
        <v>36</v>
      </c>
      <c r="C177" s="5">
        <v>440</v>
      </c>
      <c r="D177" s="5">
        <v>249</v>
      </c>
      <c r="E177" s="5">
        <v>204</v>
      </c>
      <c r="F177" s="5">
        <v>17</v>
      </c>
      <c r="G177" s="5">
        <v>6</v>
      </c>
      <c r="H177" s="5">
        <v>3</v>
      </c>
      <c r="I177" s="5">
        <v>16</v>
      </c>
      <c r="J177" s="5">
        <v>246</v>
      </c>
      <c r="K177" s="5">
        <v>3</v>
      </c>
      <c r="L177" s="5">
        <v>191</v>
      </c>
    </row>
    <row r="178" spans="1:12" ht="23.25" thickBot="1">
      <c r="A178" s="3"/>
      <c r="B178" s="3" t="s">
        <v>37</v>
      </c>
      <c r="C178" s="5">
        <v>52</v>
      </c>
      <c r="D178" s="5">
        <v>52</v>
      </c>
      <c r="E178" s="5">
        <v>45</v>
      </c>
      <c r="F178" s="5">
        <v>1</v>
      </c>
      <c r="G178" s="5">
        <v>1</v>
      </c>
      <c r="H178" s="5">
        <v>0</v>
      </c>
      <c r="I178" s="5">
        <v>4</v>
      </c>
      <c r="J178" s="5">
        <v>51</v>
      </c>
      <c r="K178" s="5">
        <v>1</v>
      </c>
      <c r="L178" s="5">
        <v>0</v>
      </c>
    </row>
    <row r="179" spans="1:12" ht="17.25" thickBot="1">
      <c r="A179" s="3"/>
      <c r="B179" s="3" t="s">
        <v>14640</v>
      </c>
      <c r="C179" s="5">
        <v>152</v>
      </c>
      <c r="D179" s="5">
        <v>35</v>
      </c>
      <c r="E179" s="5">
        <v>25</v>
      </c>
      <c r="F179" s="5">
        <v>6</v>
      </c>
      <c r="G179" s="5">
        <v>1</v>
      </c>
      <c r="H179" s="5">
        <v>0</v>
      </c>
      <c r="I179" s="5">
        <v>3</v>
      </c>
      <c r="J179" s="5">
        <v>35</v>
      </c>
      <c r="K179" s="5">
        <v>0</v>
      </c>
      <c r="L179" s="5">
        <v>117</v>
      </c>
    </row>
    <row r="180" spans="1:12" ht="17.25" thickBot="1">
      <c r="A180" s="3"/>
      <c r="B180" s="3" t="s">
        <v>14639</v>
      </c>
      <c r="C180" s="5">
        <v>97</v>
      </c>
      <c r="D180" s="5">
        <v>57</v>
      </c>
      <c r="E180" s="5">
        <v>49</v>
      </c>
      <c r="F180" s="5">
        <v>4</v>
      </c>
      <c r="G180" s="5">
        <v>0</v>
      </c>
      <c r="H180" s="5">
        <v>1</v>
      </c>
      <c r="I180" s="5">
        <v>2</v>
      </c>
      <c r="J180" s="5">
        <v>56</v>
      </c>
      <c r="K180" s="5">
        <v>1</v>
      </c>
      <c r="L180" s="5">
        <v>40</v>
      </c>
    </row>
    <row r="181" spans="1:12" ht="17.25" thickBot="1">
      <c r="A181" s="3"/>
      <c r="B181" s="3" t="s">
        <v>14638</v>
      </c>
      <c r="C181" s="5">
        <v>139</v>
      </c>
      <c r="D181" s="5">
        <v>105</v>
      </c>
      <c r="E181" s="5">
        <v>85</v>
      </c>
      <c r="F181" s="5">
        <v>6</v>
      </c>
      <c r="G181" s="5">
        <v>4</v>
      </c>
      <c r="H181" s="5">
        <v>2</v>
      </c>
      <c r="I181" s="5">
        <v>7</v>
      </c>
      <c r="J181" s="5">
        <v>104</v>
      </c>
      <c r="K181" s="5">
        <v>1</v>
      </c>
      <c r="L181" s="5">
        <v>34</v>
      </c>
    </row>
    <row r="182" spans="1:12" ht="23.25" thickBot="1">
      <c r="A182" s="3" t="s">
        <v>97</v>
      </c>
      <c r="B182" s="3"/>
      <c r="C182" s="5">
        <v>0</v>
      </c>
      <c r="D182" s="5">
        <v>1</v>
      </c>
      <c r="E182" s="5">
        <v>0</v>
      </c>
      <c r="F182" s="5">
        <v>0</v>
      </c>
      <c r="G182" s="5">
        <v>0</v>
      </c>
      <c r="H182" s="5">
        <v>1</v>
      </c>
      <c r="I182" s="5">
        <v>0</v>
      </c>
      <c r="J182" s="5">
        <v>1</v>
      </c>
      <c r="K182" s="5">
        <v>0</v>
      </c>
      <c r="L182" s="5">
        <v>-1</v>
      </c>
    </row>
    <row r="183" spans="1:12" ht="18" thickTop="1" thickBot="1">
      <c r="A183" s="42" t="s">
        <v>0</v>
      </c>
      <c r="B183" s="42" t="s">
        <v>1</v>
      </c>
      <c r="C183" s="42" t="s">
        <v>2</v>
      </c>
      <c r="D183" s="42" t="s">
        <v>3</v>
      </c>
      <c r="E183" s="46" t="s">
        <v>4</v>
      </c>
      <c r="F183" s="47"/>
      <c r="G183" s="47"/>
      <c r="H183" s="47"/>
      <c r="I183" s="47"/>
      <c r="J183" s="48"/>
      <c r="K183" s="24" t="s">
        <v>5</v>
      </c>
      <c r="L183" s="42" t="s">
        <v>6</v>
      </c>
    </row>
    <row r="184" spans="1:12" ht="22.5">
      <c r="A184" s="43"/>
      <c r="B184" s="43"/>
      <c r="C184" s="43"/>
      <c r="D184" s="43"/>
      <c r="E184" s="25" t="s">
        <v>7</v>
      </c>
      <c r="F184" s="25" t="s">
        <v>255</v>
      </c>
      <c r="G184" s="25" t="s">
        <v>11</v>
      </c>
      <c r="H184" s="25" t="s">
        <v>19</v>
      </c>
      <c r="I184" s="25" t="s">
        <v>27</v>
      </c>
      <c r="J184" s="45" t="s">
        <v>29</v>
      </c>
      <c r="K184" s="25" t="s">
        <v>3</v>
      </c>
      <c r="L184" s="43"/>
    </row>
    <row r="185" spans="1:12" ht="17.25" thickBot="1">
      <c r="A185" s="44"/>
      <c r="B185" s="44"/>
      <c r="C185" s="44"/>
      <c r="D185" s="44"/>
      <c r="E185" s="26" t="s">
        <v>14637</v>
      </c>
      <c r="F185" s="26" t="s">
        <v>14636</v>
      </c>
      <c r="G185" s="26" t="s">
        <v>14635</v>
      </c>
      <c r="H185" s="26" t="s">
        <v>14634</v>
      </c>
      <c r="I185" s="26" t="s">
        <v>14633</v>
      </c>
      <c r="J185" s="44"/>
      <c r="K185" s="26"/>
      <c r="L185" s="44"/>
    </row>
    <row r="186" spans="1:12" ht="17.25" thickBot="1">
      <c r="A186" s="3" t="s">
        <v>30</v>
      </c>
      <c r="B186" s="3"/>
      <c r="C186" s="4">
        <v>39878</v>
      </c>
      <c r="D186" s="4">
        <v>26662</v>
      </c>
      <c r="E186" s="4">
        <v>22582</v>
      </c>
      <c r="F186" s="5">
        <v>949</v>
      </c>
      <c r="G186" s="5">
        <v>283</v>
      </c>
      <c r="H186" s="5">
        <v>191</v>
      </c>
      <c r="I186" s="4">
        <v>2081</v>
      </c>
      <c r="J186" s="4">
        <v>26086</v>
      </c>
      <c r="K186" s="5">
        <v>576</v>
      </c>
      <c r="L186" s="4">
        <v>13216</v>
      </c>
    </row>
    <row r="187" spans="1:12" ht="23.25" thickBot="1">
      <c r="A187" s="3" t="s">
        <v>31</v>
      </c>
      <c r="B187" s="3"/>
      <c r="C187" s="5">
        <v>114</v>
      </c>
      <c r="D187" s="5">
        <v>106</v>
      </c>
      <c r="E187" s="5">
        <v>91</v>
      </c>
      <c r="F187" s="5">
        <v>5</v>
      </c>
      <c r="G187" s="5">
        <v>1</v>
      </c>
      <c r="H187" s="5">
        <v>1</v>
      </c>
      <c r="I187" s="5">
        <v>4</v>
      </c>
      <c r="J187" s="5">
        <v>102</v>
      </c>
      <c r="K187" s="5">
        <v>4</v>
      </c>
      <c r="L187" s="5">
        <v>8</v>
      </c>
    </row>
    <row r="188" spans="1:12" ht="23.25" thickBot="1">
      <c r="A188" s="3" t="s">
        <v>32</v>
      </c>
      <c r="B188" s="3"/>
      <c r="C188" s="4">
        <v>3736</v>
      </c>
      <c r="D188" s="4">
        <v>3729</v>
      </c>
      <c r="E188" s="4">
        <v>3084</v>
      </c>
      <c r="F188" s="5">
        <v>175</v>
      </c>
      <c r="G188" s="5">
        <v>48</v>
      </c>
      <c r="H188" s="5">
        <v>40</v>
      </c>
      <c r="I188" s="5">
        <v>289</v>
      </c>
      <c r="J188" s="4">
        <v>3636</v>
      </c>
      <c r="K188" s="5">
        <v>93</v>
      </c>
      <c r="L188" s="5">
        <v>7</v>
      </c>
    </row>
    <row r="189" spans="1:12" ht="23.25" thickBot="1">
      <c r="A189" s="3" t="s">
        <v>33</v>
      </c>
      <c r="B189" s="3"/>
      <c r="C189" s="5">
        <v>76</v>
      </c>
      <c r="D189" s="5">
        <v>17</v>
      </c>
      <c r="E189" s="5">
        <v>17</v>
      </c>
      <c r="F189" s="5">
        <v>0</v>
      </c>
      <c r="G189" s="5">
        <v>0</v>
      </c>
      <c r="H189" s="5">
        <v>0</v>
      </c>
      <c r="I189" s="5">
        <v>0</v>
      </c>
      <c r="J189" s="5">
        <v>17</v>
      </c>
      <c r="K189" s="5">
        <v>0</v>
      </c>
      <c r="L189" s="5">
        <v>59</v>
      </c>
    </row>
    <row r="190" spans="1:12" ht="23.25" thickBot="1">
      <c r="A190" s="3" t="s">
        <v>34</v>
      </c>
      <c r="B190" s="3"/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</row>
    <row r="191" spans="1:12" ht="17.25" thickBot="1">
      <c r="A191" s="3" t="s">
        <v>14632</v>
      </c>
      <c r="B191" s="3" t="s">
        <v>36</v>
      </c>
      <c r="C191" s="4">
        <v>10838</v>
      </c>
      <c r="D191" s="4">
        <v>6756</v>
      </c>
      <c r="E191" s="4">
        <v>5798</v>
      </c>
      <c r="F191" s="5">
        <v>272</v>
      </c>
      <c r="G191" s="5">
        <v>44</v>
      </c>
      <c r="H191" s="5">
        <v>34</v>
      </c>
      <c r="I191" s="5">
        <v>500</v>
      </c>
      <c r="J191" s="4">
        <v>6648</v>
      </c>
      <c r="K191" s="5">
        <v>108</v>
      </c>
      <c r="L191" s="4">
        <v>4082</v>
      </c>
    </row>
    <row r="192" spans="1:12" ht="23.25" thickBot="1">
      <c r="A192" s="3"/>
      <c r="B192" s="3" t="s">
        <v>37</v>
      </c>
      <c r="C192" s="4">
        <v>3601</v>
      </c>
      <c r="D192" s="4">
        <v>3601</v>
      </c>
      <c r="E192" s="4">
        <v>3119</v>
      </c>
      <c r="F192" s="5">
        <v>139</v>
      </c>
      <c r="G192" s="5">
        <v>19</v>
      </c>
      <c r="H192" s="5">
        <v>18</v>
      </c>
      <c r="I192" s="5">
        <v>256</v>
      </c>
      <c r="J192" s="4">
        <v>3551</v>
      </c>
      <c r="K192" s="5">
        <v>50</v>
      </c>
      <c r="L192" s="5">
        <v>0</v>
      </c>
    </row>
    <row r="193" spans="1:12" ht="17.25" thickBot="1">
      <c r="A193" s="3"/>
      <c r="B193" s="3" t="s">
        <v>14631</v>
      </c>
      <c r="C193" s="4">
        <v>1761</v>
      </c>
      <c r="D193" s="5">
        <v>727</v>
      </c>
      <c r="E193" s="5">
        <v>605</v>
      </c>
      <c r="F193" s="5">
        <v>38</v>
      </c>
      <c r="G193" s="5">
        <v>10</v>
      </c>
      <c r="H193" s="5">
        <v>5</v>
      </c>
      <c r="I193" s="5">
        <v>51</v>
      </c>
      <c r="J193" s="5">
        <v>709</v>
      </c>
      <c r="K193" s="5">
        <v>18</v>
      </c>
      <c r="L193" s="4">
        <v>1034</v>
      </c>
    </row>
    <row r="194" spans="1:12" ht="17.25" thickBot="1">
      <c r="A194" s="3"/>
      <c r="B194" s="3" t="s">
        <v>14630</v>
      </c>
      <c r="C194" s="4">
        <v>1628</v>
      </c>
      <c r="D194" s="5">
        <v>709</v>
      </c>
      <c r="E194" s="5">
        <v>601</v>
      </c>
      <c r="F194" s="5">
        <v>23</v>
      </c>
      <c r="G194" s="5">
        <v>5</v>
      </c>
      <c r="H194" s="5">
        <v>4</v>
      </c>
      <c r="I194" s="5">
        <v>63</v>
      </c>
      <c r="J194" s="5">
        <v>696</v>
      </c>
      <c r="K194" s="5">
        <v>13</v>
      </c>
      <c r="L194" s="5">
        <v>919</v>
      </c>
    </row>
    <row r="195" spans="1:12" ht="17.25" thickBot="1">
      <c r="A195" s="3"/>
      <c r="B195" s="3" t="s">
        <v>14629</v>
      </c>
      <c r="C195" s="4">
        <v>2085</v>
      </c>
      <c r="D195" s="5">
        <v>853</v>
      </c>
      <c r="E195" s="5">
        <v>724</v>
      </c>
      <c r="F195" s="5">
        <v>38</v>
      </c>
      <c r="G195" s="5">
        <v>7</v>
      </c>
      <c r="H195" s="5">
        <v>3</v>
      </c>
      <c r="I195" s="5">
        <v>71</v>
      </c>
      <c r="J195" s="5">
        <v>843</v>
      </c>
      <c r="K195" s="5">
        <v>10</v>
      </c>
      <c r="L195" s="4">
        <v>1232</v>
      </c>
    </row>
    <row r="196" spans="1:12" ht="17.25" thickBot="1">
      <c r="A196" s="3"/>
      <c r="B196" s="3" t="s">
        <v>14628</v>
      </c>
      <c r="C196" s="4">
        <v>1763</v>
      </c>
      <c r="D196" s="5">
        <v>866</v>
      </c>
      <c r="E196" s="5">
        <v>749</v>
      </c>
      <c r="F196" s="5">
        <v>34</v>
      </c>
      <c r="G196" s="5">
        <v>3</v>
      </c>
      <c r="H196" s="5">
        <v>4</v>
      </c>
      <c r="I196" s="5">
        <v>59</v>
      </c>
      <c r="J196" s="5">
        <v>849</v>
      </c>
      <c r="K196" s="5">
        <v>17</v>
      </c>
      <c r="L196" s="5">
        <v>897</v>
      </c>
    </row>
    <row r="197" spans="1:12" ht="17.25" thickBot="1">
      <c r="A197" s="3" t="s">
        <v>14627</v>
      </c>
      <c r="B197" s="3" t="s">
        <v>36</v>
      </c>
      <c r="C197" s="4">
        <v>2729</v>
      </c>
      <c r="D197" s="4">
        <v>1862</v>
      </c>
      <c r="E197" s="4">
        <v>1700</v>
      </c>
      <c r="F197" s="5">
        <v>54</v>
      </c>
      <c r="G197" s="5">
        <v>11</v>
      </c>
      <c r="H197" s="5">
        <v>9</v>
      </c>
      <c r="I197" s="5">
        <v>65</v>
      </c>
      <c r="J197" s="4">
        <v>1839</v>
      </c>
      <c r="K197" s="5">
        <v>23</v>
      </c>
      <c r="L197" s="5">
        <v>867</v>
      </c>
    </row>
    <row r="198" spans="1:12" ht="23.25" thickBot="1">
      <c r="A198" s="3"/>
      <c r="B198" s="3" t="s">
        <v>37</v>
      </c>
      <c r="C198" s="5">
        <v>901</v>
      </c>
      <c r="D198" s="5">
        <v>900</v>
      </c>
      <c r="E198" s="5">
        <v>836</v>
      </c>
      <c r="F198" s="5">
        <v>19</v>
      </c>
      <c r="G198" s="5">
        <v>1</v>
      </c>
      <c r="H198" s="5">
        <v>7</v>
      </c>
      <c r="I198" s="5">
        <v>32</v>
      </c>
      <c r="J198" s="5">
        <v>895</v>
      </c>
      <c r="K198" s="5">
        <v>5</v>
      </c>
      <c r="L198" s="5">
        <v>1</v>
      </c>
    </row>
    <row r="199" spans="1:12" ht="17.25" thickBot="1">
      <c r="A199" s="3"/>
      <c r="B199" s="3" t="s">
        <v>14626</v>
      </c>
      <c r="C199" s="4">
        <v>1122</v>
      </c>
      <c r="D199" s="5">
        <v>557</v>
      </c>
      <c r="E199" s="5">
        <v>495</v>
      </c>
      <c r="F199" s="5">
        <v>23</v>
      </c>
      <c r="G199" s="5">
        <v>8</v>
      </c>
      <c r="H199" s="5">
        <v>2</v>
      </c>
      <c r="I199" s="5">
        <v>19</v>
      </c>
      <c r="J199" s="5">
        <v>547</v>
      </c>
      <c r="K199" s="5">
        <v>10</v>
      </c>
      <c r="L199" s="5">
        <v>565</v>
      </c>
    </row>
    <row r="200" spans="1:12" ht="17.25" thickBot="1">
      <c r="A200" s="3"/>
      <c r="B200" s="3" t="s">
        <v>14625</v>
      </c>
      <c r="C200" s="5">
        <v>706</v>
      </c>
      <c r="D200" s="5">
        <v>405</v>
      </c>
      <c r="E200" s="5">
        <v>369</v>
      </c>
      <c r="F200" s="5">
        <v>12</v>
      </c>
      <c r="G200" s="5">
        <v>2</v>
      </c>
      <c r="H200" s="5">
        <v>0</v>
      </c>
      <c r="I200" s="5">
        <v>14</v>
      </c>
      <c r="J200" s="5">
        <v>397</v>
      </c>
      <c r="K200" s="5">
        <v>8</v>
      </c>
      <c r="L200" s="5">
        <v>301</v>
      </c>
    </row>
    <row r="201" spans="1:12" ht="17.25" thickBot="1">
      <c r="A201" s="3" t="s">
        <v>10672</v>
      </c>
      <c r="B201" s="3" t="s">
        <v>36</v>
      </c>
      <c r="C201" s="4">
        <v>3046</v>
      </c>
      <c r="D201" s="4">
        <v>1888</v>
      </c>
      <c r="E201" s="4">
        <v>1658</v>
      </c>
      <c r="F201" s="5">
        <v>46</v>
      </c>
      <c r="G201" s="5">
        <v>18</v>
      </c>
      <c r="H201" s="5">
        <v>10</v>
      </c>
      <c r="I201" s="5">
        <v>92</v>
      </c>
      <c r="J201" s="4">
        <v>1824</v>
      </c>
      <c r="K201" s="5">
        <v>64</v>
      </c>
      <c r="L201" s="4">
        <v>1158</v>
      </c>
    </row>
    <row r="202" spans="1:12" ht="23.25" thickBot="1">
      <c r="A202" s="3"/>
      <c r="B202" s="3" t="s">
        <v>37</v>
      </c>
      <c r="C202" s="4">
        <v>1001</v>
      </c>
      <c r="D202" s="4">
        <v>1001</v>
      </c>
      <c r="E202" s="5">
        <v>878</v>
      </c>
      <c r="F202" s="5">
        <v>21</v>
      </c>
      <c r="G202" s="5">
        <v>12</v>
      </c>
      <c r="H202" s="5">
        <v>2</v>
      </c>
      <c r="I202" s="5">
        <v>52</v>
      </c>
      <c r="J202" s="5">
        <v>965</v>
      </c>
      <c r="K202" s="5">
        <v>36</v>
      </c>
      <c r="L202" s="5">
        <v>0</v>
      </c>
    </row>
    <row r="203" spans="1:12" ht="17.25" thickBot="1">
      <c r="A203" s="3"/>
      <c r="B203" s="3" t="s">
        <v>10671</v>
      </c>
      <c r="C203" s="5">
        <v>914</v>
      </c>
      <c r="D203" s="5">
        <v>382</v>
      </c>
      <c r="E203" s="5">
        <v>336</v>
      </c>
      <c r="F203" s="5">
        <v>5</v>
      </c>
      <c r="G203" s="5">
        <v>1</v>
      </c>
      <c r="H203" s="5">
        <v>4</v>
      </c>
      <c r="I203" s="5">
        <v>20</v>
      </c>
      <c r="J203" s="5">
        <v>366</v>
      </c>
      <c r="K203" s="5">
        <v>16</v>
      </c>
      <c r="L203" s="5">
        <v>532</v>
      </c>
    </row>
    <row r="204" spans="1:12" ht="17.25" thickBot="1">
      <c r="A204" s="3"/>
      <c r="B204" s="3" t="s">
        <v>10670</v>
      </c>
      <c r="C204" s="4">
        <v>1131</v>
      </c>
      <c r="D204" s="5">
        <v>505</v>
      </c>
      <c r="E204" s="5">
        <v>444</v>
      </c>
      <c r="F204" s="5">
        <v>20</v>
      </c>
      <c r="G204" s="5">
        <v>5</v>
      </c>
      <c r="H204" s="5">
        <v>4</v>
      </c>
      <c r="I204" s="5">
        <v>20</v>
      </c>
      <c r="J204" s="5">
        <v>493</v>
      </c>
      <c r="K204" s="5">
        <v>12</v>
      </c>
      <c r="L204" s="5">
        <v>626</v>
      </c>
    </row>
    <row r="205" spans="1:12" ht="17.25" thickBot="1">
      <c r="A205" s="3" t="s">
        <v>14624</v>
      </c>
      <c r="B205" s="3" t="s">
        <v>36</v>
      </c>
      <c r="C205" s="4">
        <v>1740</v>
      </c>
      <c r="D205" s="4">
        <v>1169</v>
      </c>
      <c r="E205" s="4">
        <v>1000</v>
      </c>
      <c r="F205" s="5">
        <v>49</v>
      </c>
      <c r="G205" s="5">
        <v>14</v>
      </c>
      <c r="H205" s="5">
        <v>6</v>
      </c>
      <c r="I205" s="5">
        <v>77</v>
      </c>
      <c r="J205" s="4">
        <v>1146</v>
      </c>
      <c r="K205" s="5">
        <v>23</v>
      </c>
      <c r="L205" s="5">
        <v>571</v>
      </c>
    </row>
    <row r="206" spans="1:12" ht="23.25" thickBot="1">
      <c r="A206" s="3"/>
      <c r="B206" s="3" t="s">
        <v>37</v>
      </c>
      <c r="C206" s="5">
        <v>575</v>
      </c>
      <c r="D206" s="5">
        <v>575</v>
      </c>
      <c r="E206" s="5">
        <v>509</v>
      </c>
      <c r="F206" s="5">
        <v>13</v>
      </c>
      <c r="G206" s="5">
        <v>6</v>
      </c>
      <c r="H206" s="5">
        <v>3</v>
      </c>
      <c r="I206" s="5">
        <v>35</v>
      </c>
      <c r="J206" s="5">
        <v>566</v>
      </c>
      <c r="K206" s="5">
        <v>9</v>
      </c>
      <c r="L206" s="5">
        <v>0</v>
      </c>
    </row>
    <row r="207" spans="1:12" ht="17.25" thickBot="1">
      <c r="A207" s="3"/>
      <c r="B207" s="3" t="s">
        <v>14623</v>
      </c>
      <c r="C207" s="5">
        <v>808</v>
      </c>
      <c r="D207" s="5">
        <v>380</v>
      </c>
      <c r="E207" s="5">
        <v>306</v>
      </c>
      <c r="F207" s="5">
        <v>25</v>
      </c>
      <c r="G207" s="5">
        <v>6</v>
      </c>
      <c r="H207" s="5">
        <v>3</v>
      </c>
      <c r="I207" s="5">
        <v>33</v>
      </c>
      <c r="J207" s="5">
        <v>373</v>
      </c>
      <c r="K207" s="5">
        <v>7</v>
      </c>
      <c r="L207" s="5">
        <v>428</v>
      </c>
    </row>
    <row r="208" spans="1:12" ht="17.25" thickBot="1">
      <c r="A208" s="3"/>
      <c r="B208" s="3" t="s">
        <v>14622</v>
      </c>
      <c r="C208" s="5">
        <v>357</v>
      </c>
      <c r="D208" s="5">
        <v>214</v>
      </c>
      <c r="E208" s="5">
        <v>185</v>
      </c>
      <c r="F208" s="5">
        <v>11</v>
      </c>
      <c r="G208" s="5">
        <v>2</v>
      </c>
      <c r="H208" s="5">
        <v>0</v>
      </c>
      <c r="I208" s="5">
        <v>9</v>
      </c>
      <c r="J208" s="5">
        <v>207</v>
      </c>
      <c r="K208" s="5">
        <v>7</v>
      </c>
      <c r="L208" s="5">
        <v>143</v>
      </c>
    </row>
    <row r="209" spans="1:12" ht="17.25" thickBot="1">
      <c r="A209" s="3" t="s">
        <v>14621</v>
      </c>
      <c r="B209" s="3" t="s">
        <v>36</v>
      </c>
      <c r="C209" s="4">
        <v>2731</v>
      </c>
      <c r="D209" s="4">
        <v>1657</v>
      </c>
      <c r="E209" s="4">
        <v>1299</v>
      </c>
      <c r="F209" s="5">
        <v>54</v>
      </c>
      <c r="G209" s="5">
        <v>18</v>
      </c>
      <c r="H209" s="5">
        <v>14</v>
      </c>
      <c r="I209" s="5">
        <v>234</v>
      </c>
      <c r="J209" s="4">
        <v>1619</v>
      </c>
      <c r="K209" s="5">
        <v>38</v>
      </c>
      <c r="L209" s="4">
        <v>1074</v>
      </c>
    </row>
    <row r="210" spans="1:12" ht="23.25" thickBot="1">
      <c r="A210" s="3"/>
      <c r="B210" s="3" t="s">
        <v>37</v>
      </c>
      <c r="C210" s="5">
        <v>939</v>
      </c>
      <c r="D210" s="5">
        <v>938</v>
      </c>
      <c r="E210" s="5">
        <v>736</v>
      </c>
      <c r="F210" s="5">
        <v>36</v>
      </c>
      <c r="G210" s="5">
        <v>13</v>
      </c>
      <c r="H210" s="5">
        <v>5</v>
      </c>
      <c r="I210" s="5">
        <v>131</v>
      </c>
      <c r="J210" s="5">
        <v>921</v>
      </c>
      <c r="K210" s="5">
        <v>17</v>
      </c>
      <c r="L210" s="5">
        <v>1</v>
      </c>
    </row>
    <row r="211" spans="1:12" ht="23.25" thickBot="1">
      <c r="A211" s="3"/>
      <c r="B211" s="3" t="s">
        <v>14620</v>
      </c>
      <c r="C211" s="4">
        <v>1792</v>
      </c>
      <c r="D211" s="5">
        <v>719</v>
      </c>
      <c r="E211" s="5">
        <v>563</v>
      </c>
      <c r="F211" s="5">
        <v>18</v>
      </c>
      <c r="G211" s="5">
        <v>5</v>
      </c>
      <c r="H211" s="5">
        <v>9</v>
      </c>
      <c r="I211" s="5">
        <v>103</v>
      </c>
      <c r="J211" s="5">
        <v>698</v>
      </c>
      <c r="K211" s="5">
        <v>21</v>
      </c>
      <c r="L211" s="4">
        <v>1073</v>
      </c>
    </row>
    <row r="212" spans="1:12" ht="17.25" thickBot="1">
      <c r="A212" s="3" t="s">
        <v>13844</v>
      </c>
      <c r="B212" s="3" t="s">
        <v>36</v>
      </c>
      <c r="C212" s="4">
        <v>4593</v>
      </c>
      <c r="D212" s="4">
        <v>2916</v>
      </c>
      <c r="E212" s="4">
        <v>2237</v>
      </c>
      <c r="F212" s="5">
        <v>88</v>
      </c>
      <c r="G212" s="5">
        <v>50</v>
      </c>
      <c r="H212" s="5">
        <v>29</v>
      </c>
      <c r="I212" s="5">
        <v>428</v>
      </c>
      <c r="J212" s="4">
        <v>2832</v>
      </c>
      <c r="K212" s="5">
        <v>84</v>
      </c>
      <c r="L212" s="4">
        <v>1677</v>
      </c>
    </row>
    <row r="213" spans="1:12" ht="23.25" thickBot="1">
      <c r="A213" s="3"/>
      <c r="B213" s="3" t="s">
        <v>37</v>
      </c>
      <c r="C213" s="4">
        <v>1633</v>
      </c>
      <c r="D213" s="4">
        <v>1633</v>
      </c>
      <c r="E213" s="4">
        <v>1266</v>
      </c>
      <c r="F213" s="5">
        <v>36</v>
      </c>
      <c r="G213" s="5">
        <v>27</v>
      </c>
      <c r="H213" s="5">
        <v>16</v>
      </c>
      <c r="I213" s="5">
        <v>251</v>
      </c>
      <c r="J213" s="4">
        <v>1596</v>
      </c>
      <c r="K213" s="5">
        <v>37</v>
      </c>
      <c r="L213" s="5">
        <v>0</v>
      </c>
    </row>
    <row r="214" spans="1:12" ht="17.25" thickBot="1">
      <c r="A214" s="3"/>
      <c r="B214" s="3" t="s">
        <v>14619</v>
      </c>
      <c r="C214" s="4">
        <v>1210</v>
      </c>
      <c r="D214" s="5">
        <v>554</v>
      </c>
      <c r="E214" s="5">
        <v>430</v>
      </c>
      <c r="F214" s="5">
        <v>19</v>
      </c>
      <c r="G214" s="5">
        <v>10</v>
      </c>
      <c r="H214" s="5">
        <v>5</v>
      </c>
      <c r="I214" s="5">
        <v>78</v>
      </c>
      <c r="J214" s="5">
        <v>542</v>
      </c>
      <c r="K214" s="5">
        <v>12</v>
      </c>
      <c r="L214" s="5">
        <v>656</v>
      </c>
    </row>
    <row r="215" spans="1:12" ht="17.25" thickBot="1">
      <c r="A215" s="3"/>
      <c r="B215" s="3" t="s">
        <v>14618</v>
      </c>
      <c r="C215" s="4">
        <v>1200</v>
      </c>
      <c r="D215" s="5">
        <v>480</v>
      </c>
      <c r="E215" s="5">
        <v>332</v>
      </c>
      <c r="F215" s="5">
        <v>23</v>
      </c>
      <c r="G215" s="5">
        <v>9</v>
      </c>
      <c r="H215" s="5">
        <v>4</v>
      </c>
      <c r="I215" s="5">
        <v>86</v>
      </c>
      <c r="J215" s="5">
        <v>454</v>
      </c>
      <c r="K215" s="5">
        <v>26</v>
      </c>
      <c r="L215" s="5">
        <v>720</v>
      </c>
    </row>
    <row r="216" spans="1:12" ht="17.25" thickBot="1">
      <c r="A216" s="3"/>
      <c r="B216" s="3" t="s">
        <v>14617</v>
      </c>
      <c r="C216" s="5">
        <v>550</v>
      </c>
      <c r="D216" s="5">
        <v>249</v>
      </c>
      <c r="E216" s="5">
        <v>209</v>
      </c>
      <c r="F216" s="5">
        <v>10</v>
      </c>
      <c r="G216" s="5">
        <v>4</v>
      </c>
      <c r="H216" s="5">
        <v>4</v>
      </c>
      <c r="I216" s="5">
        <v>13</v>
      </c>
      <c r="J216" s="5">
        <v>240</v>
      </c>
      <c r="K216" s="5">
        <v>9</v>
      </c>
      <c r="L216" s="5">
        <v>301</v>
      </c>
    </row>
    <row r="217" spans="1:12" ht="17.25" thickBot="1">
      <c r="A217" s="3" t="s">
        <v>14616</v>
      </c>
      <c r="B217" s="3" t="s">
        <v>36</v>
      </c>
      <c r="C217" s="4">
        <v>3370</v>
      </c>
      <c r="D217" s="4">
        <v>2012</v>
      </c>
      <c r="E217" s="4">
        <v>1736</v>
      </c>
      <c r="F217" s="5">
        <v>64</v>
      </c>
      <c r="G217" s="5">
        <v>30</v>
      </c>
      <c r="H217" s="5">
        <v>16</v>
      </c>
      <c r="I217" s="5">
        <v>138</v>
      </c>
      <c r="J217" s="4">
        <v>1984</v>
      </c>
      <c r="K217" s="5">
        <v>28</v>
      </c>
      <c r="L217" s="4">
        <v>1358</v>
      </c>
    </row>
    <row r="218" spans="1:12" ht="23.25" thickBot="1">
      <c r="A218" s="3"/>
      <c r="B218" s="3" t="s">
        <v>37</v>
      </c>
      <c r="C218" s="5">
        <v>995</v>
      </c>
      <c r="D218" s="5">
        <v>995</v>
      </c>
      <c r="E218" s="5">
        <v>876</v>
      </c>
      <c r="F218" s="5">
        <v>30</v>
      </c>
      <c r="G218" s="5">
        <v>17</v>
      </c>
      <c r="H218" s="5">
        <v>4</v>
      </c>
      <c r="I218" s="5">
        <v>57</v>
      </c>
      <c r="J218" s="5">
        <v>984</v>
      </c>
      <c r="K218" s="5">
        <v>11</v>
      </c>
      <c r="L218" s="5">
        <v>0</v>
      </c>
    </row>
    <row r="219" spans="1:12" ht="17.25" thickBot="1">
      <c r="A219" s="3"/>
      <c r="B219" s="3" t="s">
        <v>14615</v>
      </c>
      <c r="C219" s="5">
        <v>831</v>
      </c>
      <c r="D219" s="5">
        <v>356</v>
      </c>
      <c r="E219" s="5">
        <v>312</v>
      </c>
      <c r="F219" s="5">
        <v>10</v>
      </c>
      <c r="G219" s="5">
        <v>4</v>
      </c>
      <c r="H219" s="5">
        <v>7</v>
      </c>
      <c r="I219" s="5">
        <v>18</v>
      </c>
      <c r="J219" s="5">
        <v>351</v>
      </c>
      <c r="K219" s="5">
        <v>5</v>
      </c>
      <c r="L219" s="5">
        <v>475</v>
      </c>
    </row>
    <row r="220" spans="1:12" ht="17.25" thickBot="1">
      <c r="A220" s="3"/>
      <c r="B220" s="3" t="s">
        <v>14614</v>
      </c>
      <c r="C220" s="4">
        <v>1544</v>
      </c>
      <c r="D220" s="5">
        <v>661</v>
      </c>
      <c r="E220" s="5">
        <v>548</v>
      </c>
      <c r="F220" s="5">
        <v>24</v>
      </c>
      <c r="G220" s="5">
        <v>9</v>
      </c>
      <c r="H220" s="5">
        <v>5</v>
      </c>
      <c r="I220" s="5">
        <v>63</v>
      </c>
      <c r="J220" s="5">
        <v>649</v>
      </c>
      <c r="K220" s="5">
        <v>12</v>
      </c>
      <c r="L220" s="5">
        <v>883</v>
      </c>
    </row>
    <row r="221" spans="1:12" ht="17.25" thickBot="1">
      <c r="A221" s="3" t="s">
        <v>14613</v>
      </c>
      <c r="B221" s="3" t="s">
        <v>36</v>
      </c>
      <c r="C221" s="4">
        <v>1259</v>
      </c>
      <c r="D221" s="5">
        <v>802</v>
      </c>
      <c r="E221" s="5">
        <v>686</v>
      </c>
      <c r="F221" s="5">
        <v>20</v>
      </c>
      <c r="G221" s="5">
        <v>10</v>
      </c>
      <c r="H221" s="5">
        <v>6</v>
      </c>
      <c r="I221" s="5">
        <v>64</v>
      </c>
      <c r="J221" s="5">
        <v>786</v>
      </c>
      <c r="K221" s="5">
        <v>16</v>
      </c>
      <c r="L221" s="5">
        <v>457</v>
      </c>
    </row>
    <row r="222" spans="1:12" ht="23.25" thickBot="1">
      <c r="A222" s="3"/>
      <c r="B222" s="3" t="s">
        <v>37</v>
      </c>
      <c r="C222" s="5">
        <v>437</v>
      </c>
      <c r="D222" s="5">
        <v>437</v>
      </c>
      <c r="E222" s="5">
        <v>371</v>
      </c>
      <c r="F222" s="5">
        <v>11</v>
      </c>
      <c r="G222" s="5">
        <v>6</v>
      </c>
      <c r="H222" s="5">
        <v>5</v>
      </c>
      <c r="I222" s="5">
        <v>35</v>
      </c>
      <c r="J222" s="5">
        <v>428</v>
      </c>
      <c r="K222" s="5">
        <v>9</v>
      </c>
      <c r="L222" s="5">
        <v>0</v>
      </c>
    </row>
    <row r="223" spans="1:12" ht="23.25" thickBot="1">
      <c r="A223" s="3"/>
      <c r="B223" s="3" t="s">
        <v>14612</v>
      </c>
      <c r="C223" s="5">
        <v>822</v>
      </c>
      <c r="D223" s="5">
        <v>365</v>
      </c>
      <c r="E223" s="5">
        <v>315</v>
      </c>
      <c r="F223" s="5">
        <v>9</v>
      </c>
      <c r="G223" s="5">
        <v>4</v>
      </c>
      <c r="H223" s="5">
        <v>1</v>
      </c>
      <c r="I223" s="5">
        <v>29</v>
      </c>
      <c r="J223" s="5">
        <v>358</v>
      </c>
      <c r="K223" s="5">
        <v>7</v>
      </c>
      <c r="L223" s="5">
        <v>457</v>
      </c>
    </row>
    <row r="224" spans="1:12" ht="17.25" thickBot="1">
      <c r="A224" s="3" t="s">
        <v>14611</v>
      </c>
      <c r="B224" s="3" t="s">
        <v>36</v>
      </c>
      <c r="C224" s="4">
        <v>1221</v>
      </c>
      <c r="D224" s="5">
        <v>853</v>
      </c>
      <c r="E224" s="5">
        <v>752</v>
      </c>
      <c r="F224" s="5">
        <v>25</v>
      </c>
      <c r="G224" s="5">
        <v>11</v>
      </c>
      <c r="H224" s="5">
        <v>4</v>
      </c>
      <c r="I224" s="5">
        <v>40</v>
      </c>
      <c r="J224" s="5">
        <v>832</v>
      </c>
      <c r="K224" s="5">
        <v>21</v>
      </c>
      <c r="L224" s="5">
        <v>368</v>
      </c>
    </row>
    <row r="225" spans="1:12" ht="23.25" thickBot="1">
      <c r="A225" s="3"/>
      <c r="B225" s="3" t="s">
        <v>37</v>
      </c>
      <c r="C225" s="5">
        <v>510</v>
      </c>
      <c r="D225" s="5">
        <v>510</v>
      </c>
      <c r="E225" s="5">
        <v>449</v>
      </c>
      <c r="F225" s="5">
        <v>15</v>
      </c>
      <c r="G225" s="5">
        <v>5</v>
      </c>
      <c r="H225" s="5">
        <v>3</v>
      </c>
      <c r="I225" s="5">
        <v>25</v>
      </c>
      <c r="J225" s="5">
        <v>497</v>
      </c>
      <c r="K225" s="5">
        <v>13</v>
      </c>
      <c r="L225" s="5">
        <v>0</v>
      </c>
    </row>
    <row r="226" spans="1:12" ht="23.25" thickBot="1">
      <c r="A226" s="3"/>
      <c r="B226" s="3" t="s">
        <v>14610</v>
      </c>
      <c r="C226" s="5">
        <v>711</v>
      </c>
      <c r="D226" s="5">
        <v>343</v>
      </c>
      <c r="E226" s="5">
        <v>303</v>
      </c>
      <c r="F226" s="5">
        <v>10</v>
      </c>
      <c r="G226" s="5">
        <v>6</v>
      </c>
      <c r="H226" s="5">
        <v>1</v>
      </c>
      <c r="I226" s="5">
        <v>15</v>
      </c>
      <c r="J226" s="5">
        <v>335</v>
      </c>
      <c r="K226" s="5">
        <v>8</v>
      </c>
      <c r="L226" s="5">
        <v>368</v>
      </c>
    </row>
    <row r="227" spans="1:12" ht="17.25" thickBot="1">
      <c r="A227" s="3" t="s">
        <v>11952</v>
      </c>
      <c r="B227" s="3" t="s">
        <v>36</v>
      </c>
      <c r="C227" s="4">
        <v>2563</v>
      </c>
      <c r="D227" s="4">
        <v>1719</v>
      </c>
      <c r="E227" s="4">
        <v>1493</v>
      </c>
      <c r="F227" s="5">
        <v>62</v>
      </c>
      <c r="G227" s="5">
        <v>15</v>
      </c>
      <c r="H227" s="5">
        <v>13</v>
      </c>
      <c r="I227" s="5">
        <v>92</v>
      </c>
      <c r="J227" s="4">
        <v>1675</v>
      </c>
      <c r="K227" s="5">
        <v>44</v>
      </c>
      <c r="L227" s="5">
        <v>844</v>
      </c>
    </row>
    <row r="228" spans="1:12" ht="23.25" thickBot="1">
      <c r="A228" s="3"/>
      <c r="B228" s="3" t="s">
        <v>37</v>
      </c>
      <c r="C228" s="4">
        <v>1134</v>
      </c>
      <c r="D228" s="4">
        <v>1134</v>
      </c>
      <c r="E228" s="5">
        <v>995</v>
      </c>
      <c r="F228" s="5">
        <v>41</v>
      </c>
      <c r="G228" s="5">
        <v>9</v>
      </c>
      <c r="H228" s="5">
        <v>10</v>
      </c>
      <c r="I228" s="5">
        <v>53</v>
      </c>
      <c r="J228" s="4">
        <v>1108</v>
      </c>
      <c r="K228" s="5">
        <v>26</v>
      </c>
      <c r="L228" s="5">
        <v>0</v>
      </c>
    </row>
    <row r="229" spans="1:12" ht="17.25" thickBot="1">
      <c r="A229" s="3"/>
      <c r="B229" s="3" t="s">
        <v>11951</v>
      </c>
      <c r="C229" s="5">
        <v>690</v>
      </c>
      <c r="D229" s="5">
        <v>305</v>
      </c>
      <c r="E229" s="5">
        <v>257</v>
      </c>
      <c r="F229" s="5">
        <v>12</v>
      </c>
      <c r="G229" s="5">
        <v>1</v>
      </c>
      <c r="H229" s="5">
        <v>3</v>
      </c>
      <c r="I229" s="5">
        <v>19</v>
      </c>
      <c r="J229" s="5">
        <v>292</v>
      </c>
      <c r="K229" s="5">
        <v>13</v>
      </c>
      <c r="L229" s="5">
        <v>385</v>
      </c>
    </row>
    <row r="230" spans="1:12" ht="17.25" thickBot="1">
      <c r="A230" s="3"/>
      <c r="B230" s="3" t="s">
        <v>11950</v>
      </c>
      <c r="C230" s="5">
        <v>739</v>
      </c>
      <c r="D230" s="5">
        <v>280</v>
      </c>
      <c r="E230" s="5">
        <v>241</v>
      </c>
      <c r="F230" s="5">
        <v>9</v>
      </c>
      <c r="G230" s="5">
        <v>5</v>
      </c>
      <c r="H230" s="5">
        <v>0</v>
      </c>
      <c r="I230" s="5">
        <v>20</v>
      </c>
      <c r="J230" s="5">
        <v>275</v>
      </c>
      <c r="K230" s="5">
        <v>5</v>
      </c>
      <c r="L230" s="5">
        <v>459</v>
      </c>
    </row>
    <row r="231" spans="1:12" ht="17.25" thickBot="1">
      <c r="A231" s="3" t="s">
        <v>14609</v>
      </c>
      <c r="B231" s="3" t="s">
        <v>36</v>
      </c>
      <c r="C231" s="4">
        <v>1862</v>
      </c>
      <c r="D231" s="4">
        <v>1174</v>
      </c>
      <c r="E231" s="4">
        <v>1030</v>
      </c>
      <c r="F231" s="5">
        <v>34</v>
      </c>
      <c r="G231" s="5">
        <v>13</v>
      </c>
      <c r="H231" s="5">
        <v>9</v>
      </c>
      <c r="I231" s="5">
        <v>58</v>
      </c>
      <c r="J231" s="4">
        <v>1144</v>
      </c>
      <c r="K231" s="5">
        <v>30</v>
      </c>
      <c r="L231" s="5">
        <v>688</v>
      </c>
    </row>
    <row r="232" spans="1:12" ht="23.25" thickBot="1">
      <c r="A232" s="3"/>
      <c r="B232" s="3" t="s">
        <v>37</v>
      </c>
      <c r="C232" s="5">
        <v>778</v>
      </c>
      <c r="D232" s="5">
        <v>778</v>
      </c>
      <c r="E232" s="5">
        <v>700</v>
      </c>
      <c r="F232" s="5">
        <v>22</v>
      </c>
      <c r="G232" s="5">
        <v>5</v>
      </c>
      <c r="H232" s="5">
        <v>5</v>
      </c>
      <c r="I232" s="5">
        <v>28</v>
      </c>
      <c r="J232" s="5">
        <v>760</v>
      </c>
      <c r="K232" s="5">
        <v>18</v>
      </c>
      <c r="L232" s="5">
        <v>0</v>
      </c>
    </row>
    <row r="233" spans="1:12" ht="23.25" thickBot="1">
      <c r="A233" s="3"/>
      <c r="B233" s="3" t="s">
        <v>14608</v>
      </c>
      <c r="C233" s="4">
        <v>1084</v>
      </c>
      <c r="D233" s="5">
        <v>396</v>
      </c>
      <c r="E233" s="5">
        <v>330</v>
      </c>
      <c r="F233" s="5">
        <v>12</v>
      </c>
      <c r="G233" s="5">
        <v>8</v>
      </c>
      <c r="H233" s="5">
        <v>4</v>
      </c>
      <c r="I233" s="5">
        <v>30</v>
      </c>
      <c r="J233" s="5">
        <v>384</v>
      </c>
      <c r="K233" s="5">
        <v>12</v>
      </c>
      <c r="L233" s="5">
        <v>688</v>
      </c>
    </row>
    <row r="234" spans="1:12" ht="23.25" thickBot="1">
      <c r="A234" s="3" t="s">
        <v>97</v>
      </c>
      <c r="B234" s="3"/>
      <c r="C234" s="5">
        <v>0</v>
      </c>
      <c r="D234" s="5">
        <v>2</v>
      </c>
      <c r="E234" s="5">
        <v>1</v>
      </c>
      <c r="F234" s="5">
        <v>1</v>
      </c>
      <c r="G234" s="5">
        <v>0</v>
      </c>
      <c r="H234" s="5">
        <v>0</v>
      </c>
      <c r="I234" s="5">
        <v>0</v>
      </c>
      <c r="J234" s="5">
        <v>2</v>
      </c>
      <c r="K234" s="5">
        <v>0</v>
      </c>
      <c r="L234" s="5">
        <v>-2</v>
      </c>
    </row>
  </sheetData>
  <mergeCells count="28">
    <mergeCell ref="L111:L113"/>
    <mergeCell ref="J112:J113"/>
    <mergeCell ref="A61:A63"/>
    <mergeCell ref="L183:L185"/>
    <mergeCell ref="J184:J185"/>
    <mergeCell ref="A183:A185"/>
    <mergeCell ref="B183:B185"/>
    <mergeCell ref="C183:C185"/>
    <mergeCell ref="D183:D185"/>
    <mergeCell ref="E183:J183"/>
    <mergeCell ref="A111:A113"/>
    <mergeCell ref="B111:B113"/>
    <mergeCell ref="C111:C113"/>
    <mergeCell ref="D111:D113"/>
    <mergeCell ref="E111:J111"/>
    <mergeCell ref="B61:B63"/>
    <mergeCell ref="C61:C63"/>
    <mergeCell ref="D61:D63"/>
    <mergeCell ref="E61:J61"/>
    <mergeCell ref="L1:L3"/>
    <mergeCell ref="J2:J3"/>
    <mergeCell ref="L61:L63"/>
    <mergeCell ref="J62:J6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31EA-1B00-4887-973D-C6788A7C65A8}">
  <sheetPr>
    <tabColor theme="9" tint="0.59999389629810485"/>
  </sheetPr>
  <dimension ref="A1:X24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27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무소속</v>
      </c>
    </row>
    <row r="3" spans="1:24" ht="17.25" thickBot="1">
      <c r="A3" s="44"/>
      <c r="B3" s="44"/>
      <c r="C3" s="44"/>
      <c r="D3" s="44"/>
      <c r="E3" s="26" t="s">
        <v>14779</v>
      </c>
      <c r="F3" s="26" t="s">
        <v>14778</v>
      </c>
      <c r="G3" s="26" t="s">
        <v>14777</v>
      </c>
      <c r="H3" s="44"/>
      <c r="I3" s="26"/>
      <c r="J3" s="44"/>
      <c r="U3" t="s">
        <v>3</v>
      </c>
      <c r="V3" t="str">
        <f t="shared" si="0"/>
        <v>김승남</v>
      </c>
      <c r="W3" t="str">
        <f t="shared" si="0"/>
        <v>황주홍</v>
      </c>
      <c r="X3" t="str">
        <f t="shared" si="0"/>
        <v>김화진</v>
      </c>
    </row>
    <row r="4" spans="1:24" ht="17.25" thickBot="1">
      <c r="A4" s="3" t="s">
        <v>30</v>
      </c>
      <c r="B4" s="3"/>
      <c r="C4" s="4">
        <v>58877</v>
      </c>
      <c r="D4" s="4">
        <v>44680</v>
      </c>
      <c r="E4" s="4">
        <v>27293</v>
      </c>
      <c r="F4" s="4">
        <v>14919</v>
      </c>
      <c r="G4" s="4">
        <v>1330</v>
      </c>
      <c r="H4" s="4">
        <v>43542</v>
      </c>
      <c r="I4" s="4">
        <v>1138</v>
      </c>
      <c r="J4" s="4">
        <v>14197</v>
      </c>
      <c r="V4" s="8"/>
      <c r="W4" s="8"/>
      <c r="X4" s="8"/>
    </row>
    <row r="5" spans="1:24" ht="23.25" thickBot="1">
      <c r="A5" s="3" t="s">
        <v>31</v>
      </c>
      <c r="B5" s="3"/>
      <c r="C5" s="5">
        <v>296</v>
      </c>
      <c r="D5" s="5">
        <v>254</v>
      </c>
      <c r="E5" s="5">
        <v>151</v>
      </c>
      <c r="F5" s="5">
        <v>82</v>
      </c>
      <c r="G5" s="5">
        <v>11</v>
      </c>
      <c r="H5" s="5">
        <v>244</v>
      </c>
      <c r="I5" s="5">
        <v>10</v>
      </c>
      <c r="J5" s="5">
        <v>42</v>
      </c>
      <c r="T5" t="s">
        <v>2929</v>
      </c>
      <c r="U5">
        <f>SUMIF($A:$A,"합계",D:D)</f>
        <v>118588</v>
      </c>
      <c r="V5">
        <f>SUMIF($A:$A,"합계",E:E)</f>
        <v>72772</v>
      </c>
      <c r="W5">
        <f>SUMIF($A:$A,"합계",F:F)</f>
        <v>39749</v>
      </c>
      <c r="X5">
        <f>SUMIF($A:$A,"합계",G:G)</f>
        <v>3326</v>
      </c>
    </row>
    <row r="6" spans="1:24" ht="23.25" thickBot="1">
      <c r="A6" s="3" t="s">
        <v>32</v>
      </c>
      <c r="B6" s="3"/>
      <c r="C6" s="4">
        <v>3338</v>
      </c>
      <c r="D6" s="4">
        <v>3335</v>
      </c>
      <c r="E6" s="4">
        <v>2306</v>
      </c>
      <c r="F6" s="5">
        <v>820</v>
      </c>
      <c r="G6" s="5">
        <v>156</v>
      </c>
      <c r="H6" s="4">
        <v>3282</v>
      </c>
      <c r="I6" s="5">
        <v>53</v>
      </c>
      <c r="J6" s="5">
        <v>3</v>
      </c>
      <c r="T6" t="s">
        <v>2930</v>
      </c>
      <c r="U6">
        <f>U5-U7</f>
        <v>47179</v>
      </c>
      <c r="V6">
        <f>V5-V7</f>
        <v>28416</v>
      </c>
      <c r="W6">
        <f>W5-W7</f>
        <v>16173</v>
      </c>
      <c r="X6">
        <f>X5-X7</f>
        <v>1433</v>
      </c>
    </row>
    <row r="7" spans="1:24" ht="23.25" thickBot="1">
      <c r="A7" s="3" t="s">
        <v>33</v>
      </c>
      <c r="B7" s="3"/>
      <c r="C7" s="5">
        <v>82</v>
      </c>
      <c r="D7" s="5">
        <v>18</v>
      </c>
      <c r="E7" s="5">
        <v>17</v>
      </c>
      <c r="F7" s="5">
        <v>1</v>
      </c>
      <c r="G7" s="5">
        <v>0</v>
      </c>
      <c r="H7" s="5">
        <v>18</v>
      </c>
      <c r="I7" s="5">
        <v>0</v>
      </c>
      <c r="J7" s="5">
        <v>64</v>
      </c>
      <c r="T7" t="s">
        <v>2931</v>
      </c>
      <c r="U7">
        <f>U11+U10+U9</f>
        <v>71409</v>
      </c>
      <c r="V7">
        <f>V11+V10+V9</f>
        <v>44356</v>
      </c>
      <c r="W7">
        <f>W11+W10+W9</f>
        <v>23576</v>
      </c>
      <c r="X7">
        <f>X11+X10+X9</f>
        <v>1893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14900</v>
      </c>
      <c r="B9" s="3" t="s">
        <v>36</v>
      </c>
      <c r="C9" s="4">
        <v>9642</v>
      </c>
      <c r="D9" s="4">
        <v>7082</v>
      </c>
      <c r="E9" s="4">
        <v>4152</v>
      </c>
      <c r="F9" s="4">
        <v>2504</v>
      </c>
      <c r="G9" s="5">
        <v>326</v>
      </c>
      <c r="H9" s="4">
        <v>6982</v>
      </c>
      <c r="I9" s="5">
        <v>100</v>
      </c>
      <c r="J9" s="4">
        <v>2560</v>
      </c>
      <c r="T9" t="s">
        <v>2934</v>
      </c>
      <c r="U9">
        <f>SUMIF($A:$A,"거소·선상투표",D:D)+SUMIF($A:$A,"국외부재자투표",D:D)+SUMIF($A:$A,"국외부재자투표(공관)",D:D)</f>
        <v>655</v>
      </c>
      <c r="V9">
        <f t="shared" ref="V9:X11" si="1">SUMIF($A:$A,"거소·선상투표",E:E)+SUMIF($A:$A,"국외부재자투표",E:E)+SUMIF($A:$A,"국외부재자투표(공관)",E:E)</f>
        <v>402</v>
      </c>
      <c r="W9">
        <f t="shared" si="1"/>
        <v>193</v>
      </c>
      <c r="X9">
        <f t="shared" si="1"/>
        <v>32</v>
      </c>
    </row>
    <row r="10" spans="1:24" ht="23.25" thickBot="1">
      <c r="A10" s="3"/>
      <c r="B10" s="3" t="s">
        <v>37</v>
      </c>
      <c r="C10" s="4">
        <v>3940</v>
      </c>
      <c r="D10" s="4">
        <v>3940</v>
      </c>
      <c r="E10" s="4">
        <v>2378</v>
      </c>
      <c r="F10" s="4">
        <v>1366</v>
      </c>
      <c r="G10" s="5">
        <v>152</v>
      </c>
      <c r="H10" s="4">
        <v>3896</v>
      </c>
      <c r="I10" s="5">
        <v>44</v>
      </c>
      <c r="J10" s="5">
        <v>0</v>
      </c>
      <c r="T10" t="s">
        <v>2932</v>
      </c>
      <c r="U10">
        <f>SUMIF($B:$B,"관내사전투표",D:D)</f>
        <v>60351</v>
      </c>
      <c r="V10">
        <f t="shared" ref="V10:X12" si="2">SUMIF($B:$B,"관내사전투표",E:E)</f>
        <v>36819</v>
      </c>
      <c r="W10">
        <f t="shared" si="2"/>
        <v>20681</v>
      </c>
      <c r="X10">
        <f t="shared" si="2"/>
        <v>1456</v>
      </c>
    </row>
    <row r="11" spans="1:24" ht="17.25" thickBot="1">
      <c r="A11" s="3"/>
      <c r="B11" s="3" t="s">
        <v>14899</v>
      </c>
      <c r="C11" s="5">
        <v>448</v>
      </c>
      <c r="D11" s="5">
        <v>311</v>
      </c>
      <c r="E11" s="5">
        <v>134</v>
      </c>
      <c r="F11" s="5">
        <v>104</v>
      </c>
      <c r="G11" s="5">
        <v>58</v>
      </c>
      <c r="H11" s="5">
        <v>296</v>
      </c>
      <c r="I11" s="5">
        <v>15</v>
      </c>
      <c r="J11" s="5">
        <v>137</v>
      </c>
      <c r="T11" t="s">
        <v>2933</v>
      </c>
      <c r="U11">
        <f>SUMIF($A:$A,"관외사전투표",D:D)</f>
        <v>10403</v>
      </c>
      <c r="V11">
        <f t="shared" ref="V11:X13" si="3">SUMIF($A:$A,"관외사전투표",E:E)</f>
        <v>7135</v>
      </c>
      <c r="W11">
        <f t="shared" si="3"/>
        <v>2702</v>
      </c>
      <c r="X11">
        <f t="shared" si="3"/>
        <v>405</v>
      </c>
    </row>
    <row r="12" spans="1:24" ht="17.25" thickBot="1">
      <c r="A12" s="3"/>
      <c r="B12" s="3" t="s">
        <v>14898</v>
      </c>
      <c r="C12" s="5">
        <v>602</v>
      </c>
      <c r="D12" s="5">
        <v>360</v>
      </c>
      <c r="E12" s="5">
        <v>235</v>
      </c>
      <c r="F12" s="5">
        <v>107</v>
      </c>
      <c r="G12" s="5">
        <v>16</v>
      </c>
      <c r="H12" s="5">
        <v>358</v>
      </c>
      <c r="I12" s="5">
        <v>2</v>
      </c>
      <c r="J12" s="5">
        <v>242</v>
      </c>
    </row>
    <row r="13" spans="1:24" ht="17.25" thickBot="1">
      <c r="A13" s="3"/>
      <c r="B13" s="3" t="s">
        <v>14897</v>
      </c>
      <c r="C13" s="4">
        <v>1524</v>
      </c>
      <c r="D13" s="5">
        <v>874</v>
      </c>
      <c r="E13" s="5">
        <v>528</v>
      </c>
      <c r="F13" s="5">
        <v>304</v>
      </c>
      <c r="G13" s="5">
        <v>31</v>
      </c>
      <c r="H13" s="5">
        <v>863</v>
      </c>
      <c r="I13" s="5">
        <v>11</v>
      </c>
      <c r="J13" s="5">
        <v>650</v>
      </c>
    </row>
    <row r="14" spans="1:24" ht="17.25" thickBot="1">
      <c r="A14" s="3"/>
      <c r="B14" s="3" t="s">
        <v>14896</v>
      </c>
      <c r="C14" s="4">
        <v>1539</v>
      </c>
      <c r="D14" s="5">
        <v>792</v>
      </c>
      <c r="E14" s="5">
        <v>436</v>
      </c>
      <c r="F14" s="5">
        <v>308</v>
      </c>
      <c r="G14" s="5">
        <v>29</v>
      </c>
      <c r="H14" s="5">
        <v>773</v>
      </c>
      <c r="I14" s="5">
        <v>19</v>
      </c>
      <c r="J14" s="5">
        <v>747</v>
      </c>
      <c r="U14" s="8"/>
      <c r="V14" s="8"/>
      <c r="W14" s="8"/>
      <c r="X14" s="8"/>
    </row>
    <row r="15" spans="1:24" ht="17.25" thickBot="1">
      <c r="A15" s="3"/>
      <c r="B15" s="3" t="s">
        <v>14895</v>
      </c>
      <c r="C15" s="4">
        <v>1589</v>
      </c>
      <c r="D15" s="5">
        <v>805</v>
      </c>
      <c r="E15" s="5">
        <v>441</v>
      </c>
      <c r="F15" s="5">
        <v>315</v>
      </c>
      <c r="G15" s="5">
        <v>40</v>
      </c>
      <c r="H15" s="5">
        <v>796</v>
      </c>
      <c r="I15" s="5">
        <v>9</v>
      </c>
      <c r="J15" s="5">
        <v>784</v>
      </c>
      <c r="U15" s="8"/>
      <c r="V15" s="8"/>
      <c r="W15" s="8"/>
      <c r="X15" s="8"/>
    </row>
    <row r="16" spans="1:24" ht="17.25" thickBot="1">
      <c r="A16" s="3" t="s">
        <v>14894</v>
      </c>
      <c r="B16" s="3" t="s">
        <v>36</v>
      </c>
      <c r="C16" s="4">
        <v>9272</v>
      </c>
      <c r="D16" s="4">
        <v>6624</v>
      </c>
      <c r="E16" s="4">
        <v>4279</v>
      </c>
      <c r="F16" s="4">
        <v>2084</v>
      </c>
      <c r="G16" s="5">
        <v>147</v>
      </c>
      <c r="H16" s="4">
        <v>6510</v>
      </c>
      <c r="I16" s="5">
        <v>114</v>
      </c>
      <c r="J16" s="4">
        <v>2648</v>
      </c>
    </row>
    <row r="17" spans="1:10" ht="23.25" thickBot="1">
      <c r="A17" s="3"/>
      <c r="B17" s="3" t="s">
        <v>37</v>
      </c>
      <c r="C17" s="4">
        <v>3245</v>
      </c>
      <c r="D17" s="4">
        <v>3242</v>
      </c>
      <c r="E17" s="4">
        <v>2197</v>
      </c>
      <c r="F17" s="5">
        <v>954</v>
      </c>
      <c r="G17" s="5">
        <v>52</v>
      </c>
      <c r="H17" s="4">
        <v>3203</v>
      </c>
      <c r="I17" s="5">
        <v>39</v>
      </c>
      <c r="J17" s="5">
        <v>3</v>
      </c>
    </row>
    <row r="18" spans="1:10" ht="17.25" thickBot="1">
      <c r="A18" s="3"/>
      <c r="B18" s="3" t="s">
        <v>14893</v>
      </c>
      <c r="C18" s="4">
        <v>1410</v>
      </c>
      <c r="D18" s="5">
        <v>759</v>
      </c>
      <c r="E18" s="5">
        <v>474</v>
      </c>
      <c r="F18" s="5">
        <v>258</v>
      </c>
      <c r="G18" s="5">
        <v>15</v>
      </c>
      <c r="H18" s="5">
        <v>747</v>
      </c>
      <c r="I18" s="5">
        <v>12</v>
      </c>
      <c r="J18" s="5">
        <v>651</v>
      </c>
    </row>
    <row r="19" spans="1:10" ht="17.25" thickBot="1">
      <c r="A19" s="3"/>
      <c r="B19" s="3" t="s">
        <v>14892</v>
      </c>
      <c r="C19" s="4">
        <v>1135</v>
      </c>
      <c r="D19" s="5">
        <v>590</v>
      </c>
      <c r="E19" s="5">
        <v>394</v>
      </c>
      <c r="F19" s="5">
        <v>178</v>
      </c>
      <c r="G19" s="5">
        <v>9</v>
      </c>
      <c r="H19" s="5">
        <v>581</v>
      </c>
      <c r="I19" s="5">
        <v>9</v>
      </c>
      <c r="J19" s="5">
        <v>545</v>
      </c>
    </row>
    <row r="20" spans="1:10" ht="17.25" thickBot="1">
      <c r="A20" s="3"/>
      <c r="B20" s="3" t="s">
        <v>14891</v>
      </c>
      <c r="C20" s="4">
        <v>2085</v>
      </c>
      <c r="D20" s="4">
        <v>1117</v>
      </c>
      <c r="E20" s="5">
        <v>708</v>
      </c>
      <c r="F20" s="5">
        <v>358</v>
      </c>
      <c r="G20" s="5">
        <v>27</v>
      </c>
      <c r="H20" s="4">
        <v>1093</v>
      </c>
      <c r="I20" s="5">
        <v>24</v>
      </c>
      <c r="J20" s="5">
        <v>968</v>
      </c>
    </row>
    <row r="21" spans="1:10" ht="17.25" thickBot="1">
      <c r="A21" s="3"/>
      <c r="B21" s="3" t="s">
        <v>14890</v>
      </c>
      <c r="C21" s="5">
        <v>309</v>
      </c>
      <c r="D21" s="5">
        <v>204</v>
      </c>
      <c r="E21" s="5">
        <v>155</v>
      </c>
      <c r="F21" s="5">
        <v>42</v>
      </c>
      <c r="G21" s="5">
        <v>0</v>
      </c>
      <c r="H21" s="5">
        <v>197</v>
      </c>
      <c r="I21" s="5">
        <v>7</v>
      </c>
      <c r="J21" s="5">
        <v>105</v>
      </c>
    </row>
    <row r="22" spans="1:10" ht="17.25" thickBot="1">
      <c r="A22" s="3"/>
      <c r="B22" s="3" t="s">
        <v>14889</v>
      </c>
      <c r="C22" s="5">
        <v>375</v>
      </c>
      <c r="D22" s="5">
        <v>234</v>
      </c>
      <c r="E22" s="5">
        <v>138</v>
      </c>
      <c r="F22" s="5">
        <v>83</v>
      </c>
      <c r="G22" s="5">
        <v>6</v>
      </c>
      <c r="H22" s="5">
        <v>227</v>
      </c>
      <c r="I22" s="5">
        <v>7</v>
      </c>
      <c r="J22" s="5">
        <v>141</v>
      </c>
    </row>
    <row r="23" spans="1:10" ht="17.25" thickBot="1">
      <c r="A23" s="3"/>
      <c r="B23" s="3" t="s">
        <v>14888</v>
      </c>
      <c r="C23" s="5">
        <v>522</v>
      </c>
      <c r="D23" s="5">
        <v>341</v>
      </c>
      <c r="E23" s="5">
        <v>144</v>
      </c>
      <c r="F23" s="5">
        <v>150</v>
      </c>
      <c r="G23" s="5">
        <v>32</v>
      </c>
      <c r="H23" s="5">
        <v>326</v>
      </c>
      <c r="I23" s="5">
        <v>15</v>
      </c>
      <c r="J23" s="5">
        <v>181</v>
      </c>
    </row>
    <row r="24" spans="1:10" ht="17.25" thickBot="1">
      <c r="A24" s="3"/>
      <c r="B24" s="3" t="s">
        <v>14887</v>
      </c>
      <c r="C24" s="5">
        <v>191</v>
      </c>
      <c r="D24" s="5">
        <v>137</v>
      </c>
      <c r="E24" s="5">
        <v>69</v>
      </c>
      <c r="F24" s="5">
        <v>61</v>
      </c>
      <c r="G24" s="5">
        <v>6</v>
      </c>
      <c r="H24" s="5">
        <v>136</v>
      </c>
      <c r="I24" s="5">
        <v>1</v>
      </c>
      <c r="J24" s="5">
        <v>54</v>
      </c>
    </row>
    <row r="25" spans="1:10" ht="17.25" thickBot="1">
      <c r="A25" s="3" t="s">
        <v>14886</v>
      </c>
      <c r="B25" s="3" t="s">
        <v>36</v>
      </c>
      <c r="C25" s="4">
        <v>2914</v>
      </c>
      <c r="D25" s="4">
        <v>2328</v>
      </c>
      <c r="E25" s="4">
        <v>1882</v>
      </c>
      <c r="F25" s="5">
        <v>364</v>
      </c>
      <c r="G25" s="5">
        <v>47</v>
      </c>
      <c r="H25" s="4">
        <v>2293</v>
      </c>
      <c r="I25" s="5">
        <v>35</v>
      </c>
      <c r="J25" s="5">
        <v>586</v>
      </c>
    </row>
    <row r="26" spans="1:10" ht="23.25" thickBot="1">
      <c r="A26" s="3"/>
      <c r="B26" s="3" t="s">
        <v>37</v>
      </c>
      <c r="C26" s="4">
        <v>1192</v>
      </c>
      <c r="D26" s="4">
        <v>1192</v>
      </c>
      <c r="E26" s="5">
        <v>965</v>
      </c>
      <c r="F26" s="5">
        <v>190</v>
      </c>
      <c r="G26" s="5">
        <v>21</v>
      </c>
      <c r="H26" s="4">
        <v>1176</v>
      </c>
      <c r="I26" s="5">
        <v>16</v>
      </c>
      <c r="J26" s="5">
        <v>0</v>
      </c>
    </row>
    <row r="27" spans="1:10" ht="17.25" thickBot="1">
      <c r="A27" s="3"/>
      <c r="B27" s="3" t="s">
        <v>14885</v>
      </c>
      <c r="C27" s="5">
        <v>559</v>
      </c>
      <c r="D27" s="5">
        <v>320</v>
      </c>
      <c r="E27" s="5">
        <v>230</v>
      </c>
      <c r="F27" s="5">
        <v>75</v>
      </c>
      <c r="G27" s="5">
        <v>8</v>
      </c>
      <c r="H27" s="5">
        <v>313</v>
      </c>
      <c r="I27" s="5">
        <v>7</v>
      </c>
      <c r="J27" s="5">
        <v>239</v>
      </c>
    </row>
    <row r="28" spans="1:10" ht="17.25" thickBot="1">
      <c r="A28" s="3"/>
      <c r="B28" s="3" t="s">
        <v>14884</v>
      </c>
      <c r="C28" s="5">
        <v>666</v>
      </c>
      <c r="D28" s="5">
        <v>504</v>
      </c>
      <c r="E28" s="5">
        <v>439</v>
      </c>
      <c r="F28" s="5">
        <v>51</v>
      </c>
      <c r="G28" s="5">
        <v>9</v>
      </c>
      <c r="H28" s="5">
        <v>499</v>
      </c>
      <c r="I28" s="5">
        <v>5</v>
      </c>
      <c r="J28" s="5">
        <v>162</v>
      </c>
    </row>
    <row r="29" spans="1:10" ht="17.25" thickBot="1">
      <c r="A29" s="3"/>
      <c r="B29" s="3" t="s">
        <v>14883</v>
      </c>
      <c r="C29" s="5">
        <v>497</v>
      </c>
      <c r="D29" s="5">
        <v>312</v>
      </c>
      <c r="E29" s="5">
        <v>248</v>
      </c>
      <c r="F29" s="5">
        <v>48</v>
      </c>
      <c r="G29" s="5">
        <v>9</v>
      </c>
      <c r="H29" s="5">
        <v>305</v>
      </c>
      <c r="I29" s="5">
        <v>7</v>
      </c>
      <c r="J29" s="5">
        <v>185</v>
      </c>
    </row>
    <row r="30" spans="1:10" ht="17.25" thickBot="1">
      <c r="A30" s="3" t="s">
        <v>14882</v>
      </c>
      <c r="B30" s="3" t="s">
        <v>36</v>
      </c>
      <c r="C30" s="4">
        <v>2575</v>
      </c>
      <c r="D30" s="4">
        <v>1929</v>
      </c>
      <c r="E30" s="4">
        <v>1197</v>
      </c>
      <c r="F30" s="5">
        <v>608</v>
      </c>
      <c r="G30" s="5">
        <v>64</v>
      </c>
      <c r="H30" s="4">
        <v>1869</v>
      </c>
      <c r="I30" s="5">
        <v>60</v>
      </c>
      <c r="J30" s="5">
        <v>646</v>
      </c>
    </row>
    <row r="31" spans="1:10" ht="23.25" thickBot="1">
      <c r="A31" s="3"/>
      <c r="B31" s="3" t="s">
        <v>37</v>
      </c>
      <c r="C31" s="4">
        <v>1188</v>
      </c>
      <c r="D31" s="4">
        <v>1188</v>
      </c>
      <c r="E31" s="5">
        <v>746</v>
      </c>
      <c r="F31" s="5">
        <v>359</v>
      </c>
      <c r="G31" s="5">
        <v>40</v>
      </c>
      <c r="H31" s="4">
        <v>1145</v>
      </c>
      <c r="I31" s="5">
        <v>43</v>
      </c>
      <c r="J31" s="5">
        <v>0</v>
      </c>
    </row>
    <row r="32" spans="1:10" ht="17.25" thickBot="1">
      <c r="A32" s="3"/>
      <c r="B32" s="3" t="s">
        <v>14881</v>
      </c>
      <c r="C32" s="5">
        <v>790</v>
      </c>
      <c r="D32" s="5">
        <v>392</v>
      </c>
      <c r="E32" s="5">
        <v>243</v>
      </c>
      <c r="F32" s="5">
        <v>123</v>
      </c>
      <c r="G32" s="5">
        <v>16</v>
      </c>
      <c r="H32" s="5">
        <v>382</v>
      </c>
      <c r="I32" s="5">
        <v>10</v>
      </c>
      <c r="J32" s="5">
        <v>398</v>
      </c>
    </row>
    <row r="33" spans="1:10" ht="17.25" thickBot="1">
      <c r="A33" s="3"/>
      <c r="B33" s="3" t="s">
        <v>14880</v>
      </c>
      <c r="C33" s="5">
        <v>597</v>
      </c>
      <c r="D33" s="5">
        <v>349</v>
      </c>
      <c r="E33" s="5">
        <v>208</v>
      </c>
      <c r="F33" s="5">
        <v>126</v>
      </c>
      <c r="G33" s="5">
        <v>8</v>
      </c>
      <c r="H33" s="5">
        <v>342</v>
      </c>
      <c r="I33" s="5">
        <v>7</v>
      </c>
      <c r="J33" s="5">
        <v>248</v>
      </c>
    </row>
    <row r="34" spans="1:10" ht="17.25" thickBot="1">
      <c r="A34" s="3" t="s">
        <v>13974</v>
      </c>
      <c r="B34" s="3" t="s">
        <v>36</v>
      </c>
      <c r="C34" s="4">
        <v>3856</v>
      </c>
      <c r="D34" s="4">
        <v>2943</v>
      </c>
      <c r="E34" s="4">
        <v>1597</v>
      </c>
      <c r="F34" s="4">
        <v>1198</v>
      </c>
      <c r="G34" s="5">
        <v>53</v>
      </c>
      <c r="H34" s="4">
        <v>2848</v>
      </c>
      <c r="I34" s="5">
        <v>95</v>
      </c>
      <c r="J34" s="5">
        <v>913</v>
      </c>
    </row>
    <row r="35" spans="1:10" ht="23.25" thickBot="1">
      <c r="A35" s="3"/>
      <c r="B35" s="3" t="s">
        <v>37</v>
      </c>
      <c r="C35" s="4">
        <v>1928</v>
      </c>
      <c r="D35" s="4">
        <v>1927</v>
      </c>
      <c r="E35" s="4">
        <v>1061</v>
      </c>
      <c r="F35" s="5">
        <v>763</v>
      </c>
      <c r="G35" s="5">
        <v>30</v>
      </c>
      <c r="H35" s="4">
        <v>1854</v>
      </c>
      <c r="I35" s="5">
        <v>73</v>
      </c>
      <c r="J35" s="5">
        <v>1</v>
      </c>
    </row>
    <row r="36" spans="1:10" ht="17.25" thickBot="1">
      <c r="A36" s="3"/>
      <c r="B36" s="3" t="s">
        <v>13973</v>
      </c>
      <c r="C36" s="4">
        <v>1025</v>
      </c>
      <c r="D36" s="5">
        <v>477</v>
      </c>
      <c r="E36" s="5">
        <v>223</v>
      </c>
      <c r="F36" s="5">
        <v>234</v>
      </c>
      <c r="G36" s="5">
        <v>12</v>
      </c>
      <c r="H36" s="5">
        <v>469</v>
      </c>
      <c r="I36" s="5">
        <v>8</v>
      </c>
      <c r="J36" s="5">
        <v>548</v>
      </c>
    </row>
    <row r="37" spans="1:10" ht="17.25" thickBot="1">
      <c r="A37" s="3"/>
      <c r="B37" s="3" t="s">
        <v>13972</v>
      </c>
      <c r="C37" s="5">
        <v>903</v>
      </c>
      <c r="D37" s="5">
        <v>539</v>
      </c>
      <c r="E37" s="5">
        <v>313</v>
      </c>
      <c r="F37" s="5">
        <v>201</v>
      </c>
      <c r="G37" s="5">
        <v>11</v>
      </c>
      <c r="H37" s="5">
        <v>525</v>
      </c>
      <c r="I37" s="5">
        <v>14</v>
      </c>
      <c r="J37" s="5">
        <v>364</v>
      </c>
    </row>
    <row r="38" spans="1:10" ht="17.25" thickBot="1">
      <c r="A38" s="3" t="s">
        <v>14879</v>
      </c>
      <c r="B38" s="3" t="s">
        <v>36</v>
      </c>
      <c r="C38" s="4">
        <v>3602</v>
      </c>
      <c r="D38" s="4">
        <v>2722</v>
      </c>
      <c r="E38" s="4">
        <v>1678</v>
      </c>
      <c r="F38" s="5">
        <v>871</v>
      </c>
      <c r="G38" s="5">
        <v>80</v>
      </c>
      <c r="H38" s="4">
        <v>2629</v>
      </c>
      <c r="I38" s="5">
        <v>93</v>
      </c>
      <c r="J38" s="5">
        <v>880</v>
      </c>
    </row>
    <row r="39" spans="1:10" ht="23.25" thickBot="1">
      <c r="A39" s="3"/>
      <c r="B39" s="3" t="s">
        <v>37</v>
      </c>
      <c r="C39" s="4">
        <v>1492</v>
      </c>
      <c r="D39" s="4">
        <v>1492</v>
      </c>
      <c r="E39" s="5">
        <v>906</v>
      </c>
      <c r="F39" s="5">
        <v>489</v>
      </c>
      <c r="G39" s="5">
        <v>42</v>
      </c>
      <c r="H39" s="4">
        <v>1437</v>
      </c>
      <c r="I39" s="5">
        <v>55</v>
      </c>
      <c r="J39" s="5">
        <v>0</v>
      </c>
    </row>
    <row r="40" spans="1:10" ht="17.25" thickBot="1">
      <c r="A40" s="3"/>
      <c r="B40" s="3" t="s">
        <v>14878</v>
      </c>
      <c r="C40" s="5">
        <v>323</v>
      </c>
      <c r="D40" s="5">
        <v>197</v>
      </c>
      <c r="E40" s="5">
        <v>132</v>
      </c>
      <c r="F40" s="5">
        <v>50</v>
      </c>
      <c r="G40" s="5">
        <v>6</v>
      </c>
      <c r="H40" s="5">
        <v>188</v>
      </c>
      <c r="I40" s="5">
        <v>9</v>
      </c>
      <c r="J40" s="5">
        <v>126</v>
      </c>
    </row>
    <row r="41" spans="1:10" ht="17.25" thickBot="1">
      <c r="A41" s="3"/>
      <c r="B41" s="3" t="s">
        <v>14877</v>
      </c>
      <c r="C41" s="5">
        <v>875</v>
      </c>
      <c r="D41" s="5">
        <v>517</v>
      </c>
      <c r="E41" s="5">
        <v>321</v>
      </c>
      <c r="F41" s="5">
        <v>158</v>
      </c>
      <c r="G41" s="5">
        <v>22</v>
      </c>
      <c r="H41" s="5">
        <v>501</v>
      </c>
      <c r="I41" s="5">
        <v>16</v>
      </c>
      <c r="J41" s="5">
        <v>358</v>
      </c>
    </row>
    <row r="42" spans="1:10" ht="17.25" thickBot="1">
      <c r="A42" s="3"/>
      <c r="B42" s="3" t="s">
        <v>14876</v>
      </c>
      <c r="C42" s="5">
        <v>912</v>
      </c>
      <c r="D42" s="5">
        <v>516</v>
      </c>
      <c r="E42" s="5">
        <v>319</v>
      </c>
      <c r="F42" s="5">
        <v>174</v>
      </c>
      <c r="G42" s="5">
        <v>10</v>
      </c>
      <c r="H42" s="5">
        <v>503</v>
      </c>
      <c r="I42" s="5">
        <v>13</v>
      </c>
      <c r="J42" s="5">
        <v>396</v>
      </c>
    </row>
    <row r="43" spans="1:10" ht="17.25" thickBot="1">
      <c r="A43" s="3" t="s">
        <v>14875</v>
      </c>
      <c r="B43" s="3" t="s">
        <v>36</v>
      </c>
      <c r="C43" s="4">
        <v>4282</v>
      </c>
      <c r="D43" s="4">
        <v>3149</v>
      </c>
      <c r="E43" s="4">
        <v>2115</v>
      </c>
      <c r="F43" s="5">
        <v>891</v>
      </c>
      <c r="G43" s="5">
        <v>66</v>
      </c>
      <c r="H43" s="4">
        <v>3072</v>
      </c>
      <c r="I43" s="5">
        <v>77</v>
      </c>
      <c r="J43" s="4">
        <v>1133</v>
      </c>
    </row>
    <row r="44" spans="1:10" ht="23.25" thickBot="1">
      <c r="A44" s="3"/>
      <c r="B44" s="3" t="s">
        <v>37</v>
      </c>
      <c r="C44" s="4">
        <v>1465</v>
      </c>
      <c r="D44" s="4">
        <v>1465</v>
      </c>
      <c r="E44" s="5">
        <v>980</v>
      </c>
      <c r="F44" s="5">
        <v>414</v>
      </c>
      <c r="G44" s="5">
        <v>39</v>
      </c>
      <c r="H44" s="4">
        <v>1433</v>
      </c>
      <c r="I44" s="5">
        <v>32</v>
      </c>
      <c r="J44" s="5">
        <v>0</v>
      </c>
    </row>
    <row r="45" spans="1:10" ht="17.25" thickBot="1">
      <c r="A45" s="3"/>
      <c r="B45" s="3" t="s">
        <v>14874</v>
      </c>
      <c r="C45" s="5">
        <v>409</v>
      </c>
      <c r="D45" s="5">
        <v>282</v>
      </c>
      <c r="E45" s="5">
        <v>191</v>
      </c>
      <c r="F45" s="5">
        <v>78</v>
      </c>
      <c r="G45" s="5">
        <v>5</v>
      </c>
      <c r="H45" s="5">
        <v>274</v>
      </c>
      <c r="I45" s="5">
        <v>8</v>
      </c>
      <c r="J45" s="5">
        <v>127</v>
      </c>
    </row>
    <row r="46" spans="1:10" ht="17.25" thickBot="1">
      <c r="A46" s="3"/>
      <c r="B46" s="3" t="s">
        <v>14873</v>
      </c>
      <c r="C46" s="5">
        <v>500</v>
      </c>
      <c r="D46" s="5">
        <v>296</v>
      </c>
      <c r="E46" s="5">
        <v>218</v>
      </c>
      <c r="F46" s="5">
        <v>64</v>
      </c>
      <c r="G46" s="5">
        <v>5</v>
      </c>
      <c r="H46" s="5">
        <v>287</v>
      </c>
      <c r="I46" s="5">
        <v>9</v>
      </c>
      <c r="J46" s="5">
        <v>204</v>
      </c>
    </row>
    <row r="47" spans="1:10" ht="17.25" thickBot="1">
      <c r="A47" s="3"/>
      <c r="B47" s="3" t="s">
        <v>14872</v>
      </c>
      <c r="C47" s="4">
        <v>1173</v>
      </c>
      <c r="D47" s="5">
        <v>626</v>
      </c>
      <c r="E47" s="5">
        <v>424</v>
      </c>
      <c r="F47" s="5">
        <v>180</v>
      </c>
      <c r="G47" s="5">
        <v>12</v>
      </c>
      <c r="H47" s="5">
        <v>616</v>
      </c>
      <c r="I47" s="5">
        <v>10</v>
      </c>
      <c r="J47" s="5">
        <v>547</v>
      </c>
    </row>
    <row r="48" spans="1:10" ht="17.25" thickBot="1">
      <c r="A48" s="3"/>
      <c r="B48" s="3" t="s">
        <v>14871</v>
      </c>
      <c r="C48" s="5">
        <v>735</v>
      </c>
      <c r="D48" s="5">
        <v>480</v>
      </c>
      <c r="E48" s="5">
        <v>302</v>
      </c>
      <c r="F48" s="5">
        <v>155</v>
      </c>
      <c r="G48" s="5">
        <v>5</v>
      </c>
      <c r="H48" s="5">
        <v>462</v>
      </c>
      <c r="I48" s="5">
        <v>18</v>
      </c>
      <c r="J48" s="5">
        <v>255</v>
      </c>
    </row>
    <row r="49" spans="1:10" ht="17.25" thickBot="1">
      <c r="A49" s="3" t="s">
        <v>14870</v>
      </c>
      <c r="B49" s="3" t="s">
        <v>36</v>
      </c>
      <c r="C49" s="4">
        <v>1654</v>
      </c>
      <c r="D49" s="4">
        <v>1274</v>
      </c>
      <c r="E49" s="5">
        <v>692</v>
      </c>
      <c r="F49" s="5">
        <v>526</v>
      </c>
      <c r="G49" s="5">
        <v>21</v>
      </c>
      <c r="H49" s="4">
        <v>1239</v>
      </c>
      <c r="I49" s="5">
        <v>35</v>
      </c>
      <c r="J49" s="5">
        <v>380</v>
      </c>
    </row>
    <row r="50" spans="1:10" ht="23.25" thickBot="1">
      <c r="A50" s="3"/>
      <c r="B50" s="3" t="s">
        <v>37</v>
      </c>
      <c r="C50" s="5">
        <v>772</v>
      </c>
      <c r="D50" s="5">
        <v>772</v>
      </c>
      <c r="E50" s="5">
        <v>415</v>
      </c>
      <c r="F50" s="5">
        <v>321</v>
      </c>
      <c r="G50" s="5">
        <v>9</v>
      </c>
      <c r="H50" s="5">
        <v>745</v>
      </c>
      <c r="I50" s="5">
        <v>27</v>
      </c>
      <c r="J50" s="5">
        <v>0</v>
      </c>
    </row>
    <row r="51" spans="1:10" ht="23.25" thickBot="1">
      <c r="A51" s="3"/>
      <c r="B51" s="3" t="s">
        <v>14869</v>
      </c>
      <c r="C51" s="5">
        <v>882</v>
      </c>
      <c r="D51" s="5">
        <v>502</v>
      </c>
      <c r="E51" s="5">
        <v>277</v>
      </c>
      <c r="F51" s="5">
        <v>205</v>
      </c>
      <c r="G51" s="5">
        <v>12</v>
      </c>
      <c r="H51" s="5">
        <v>494</v>
      </c>
      <c r="I51" s="5">
        <v>8</v>
      </c>
      <c r="J51" s="5">
        <v>380</v>
      </c>
    </row>
    <row r="52" spans="1:10" ht="17.25" thickBot="1">
      <c r="A52" s="3" t="s">
        <v>14868</v>
      </c>
      <c r="B52" s="3" t="s">
        <v>36</v>
      </c>
      <c r="C52" s="4">
        <v>1308</v>
      </c>
      <c r="D52" s="5">
        <v>970</v>
      </c>
      <c r="E52" s="5">
        <v>619</v>
      </c>
      <c r="F52" s="5">
        <v>305</v>
      </c>
      <c r="G52" s="5">
        <v>19</v>
      </c>
      <c r="H52" s="5">
        <v>943</v>
      </c>
      <c r="I52" s="5">
        <v>27</v>
      </c>
      <c r="J52" s="5">
        <v>338</v>
      </c>
    </row>
    <row r="53" spans="1:10" ht="23.25" thickBot="1">
      <c r="A53" s="3"/>
      <c r="B53" s="3" t="s">
        <v>37</v>
      </c>
      <c r="C53" s="5">
        <v>537</v>
      </c>
      <c r="D53" s="5">
        <v>537</v>
      </c>
      <c r="E53" s="5">
        <v>356</v>
      </c>
      <c r="F53" s="5">
        <v>156</v>
      </c>
      <c r="G53" s="5">
        <v>9</v>
      </c>
      <c r="H53" s="5">
        <v>521</v>
      </c>
      <c r="I53" s="5">
        <v>16</v>
      </c>
      <c r="J53" s="5">
        <v>0</v>
      </c>
    </row>
    <row r="54" spans="1:10" ht="23.25" thickBot="1">
      <c r="A54" s="3"/>
      <c r="B54" s="3" t="s">
        <v>14867</v>
      </c>
      <c r="C54" s="5">
        <v>771</v>
      </c>
      <c r="D54" s="5">
        <v>433</v>
      </c>
      <c r="E54" s="5">
        <v>263</v>
      </c>
      <c r="F54" s="5">
        <v>149</v>
      </c>
      <c r="G54" s="5">
        <v>10</v>
      </c>
      <c r="H54" s="5">
        <v>422</v>
      </c>
      <c r="I54" s="5">
        <v>11</v>
      </c>
      <c r="J54" s="5">
        <v>338</v>
      </c>
    </row>
    <row r="55" spans="1:10" ht="17.25" thickBot="1">
      <c r="A55" s="3" t="s">
        <v>14866</v>
      </c>
      <c r="B55" s="3" t="s">
        <v>36</v>
      </c>
      <c r="C55" s="4">
        <v>2214</v>
      </c>
      <c r="D55" s="4">
        <v>1673</v>
      </c>
      <c r="E55" s="5">
        <v>981</v>
      </c>
      <c r="F55" s="5">
        <v>565</v>
      </c>
      <c r="G55" s="5">
        <v>59</v>
      </c>
      <c r="H55" s="4">
        <v>1605</v>
      </c>
      <c r="I55" s="5">
        <v>68</v>
      </c>
      <c r="J55" s="5">
        <v>541</v>
      </c>
    </row>
    <row r="56" spans="1:10" ht="23.25" thickBot="1">
      <c r="A56" s="3"/>
      <c r="B56" s="3" t="s">
        <v>37</v>
      </c>
      <c r="C56" s="5">
        <v>908</v>
      </c>
      <c r="D56" s="5">
        <v>908</v>
      </c>
      <c r="E56" s="5">
        <v>543</v>
      </c>
      <c r="F56" s="5">
        <v>303</v>
      </c>
      <c r="G56" s="5">
        <v>30</v>
      </c>
      <c r="H56" s="5">
        <v>876</v>
      </c>
      <c r="I56" s="5">
        <v>32</v>
      </c>
      <c r="J56" s="5">
        <v>0</v>
      </c>
    </row>
    <row r="57" spans="1:10" ht="17.25" thickBot="1">
      <c r="A57" s="3"/>
      <c r="B57" s="3" t="s">
        <v>14865</v>
      </c>
      <c r="C57" s="5">
        <v>590</v>
      </c>
      <c r="D57" s="5">
        <v>326</v>
      </c>
      <c r="E57" s="5">
        <v>175</v>
      </c>
      <c r="F57" s="5">
        <v>123</v>
      </c>
      <c r="G57" s="5">
        <v>12</v>
      </c>
      <c r="H57" s="5">
        <v>310</v>
      </c>
      <c r="I57" s="5">
        <v>16</v>
      </c>
      <c r="J57" s="5">
        <v>264</v>
      </c>
    </row>
    <row r="58" spans="1:10" ht="17.25" thickBot="1">
      <c r="A58" s="3"/>
      <c r="B58" s="3" t="s">
        <v>14864</v>
      </c>
      <c r="C58" s="5">
        <v>367</v>
      </c>
      <c r="D58" s="5">
        <v>227</v>
      </c>
      <c r="E58" s="5">
        <v>132</v>
      </c>
      <c r="F58" s="5">
        <v>73</v>
      </c>
      <c r="G58" s="5">
        <v>11</v>
      </c>
      <c r="H58" s="5">
        <v>216</v>
      </c>
      <c r="I58" s="5">
        <v>11</v>
      </c>
      <c r="J58" s="5">
        <v>140</v>
      </c>
    </row>
    <row r="59" spans="1:10" ht="17.25" thickBot="1">
      <c r="A59" s="3"/>
      <c r="B59" s="3" t="s">
        <v>14863</v>
      </c>
      <c r="C59" s="5">
        <v>349</v>
      </c>
      <c r="D59" s="5">
        <v>212</v>
      </c>
      <c r="E59" s="5">
        <v>131</v>
      </c>
      <c r="F59" s="5">
        <v>66</v>
      </c>
      <c r="G59" s="5">
        <v>6</v>
      </c>
      <c r="H59" s="5">
        <v>203</v>
      </c>
      <c r="I59" s="5">
        <v>9</v>
      </c>
      <c r="J59" s="5">
        <v>137</v>
      </c>
    </row>
    <row r="60" spans="1:10" ht="17.25" thickBot="1">
      <c r="A60" s="3" t="s">
        <v>14862</v>
      </c>
      <c r="B60" s="3" t="s">
        <v>36</v>
      </c>
      <c r="C60" s="4">
        <v>1171</v>
      </c>
      <c r="D60" s="5">
        <v>886</v>
      </c>
      <c r="E60" s="5">
        <v>519</v>
      </c>
      <c r="F60" s="5">
        <v>290</v>
      </c>
      <c r="G60" s="5">
        <v>29</v>
      </c>
      <c r="H60" s="5">
        <v>838</v>
      </c>
      <c r="I60" s="5">
        <v>48</v>
      </c>
      <c r="J60" s="5">
        <v>285</v>
      </c>
    </row>
    <row r="61" spans="1:10" ht="23.25" thickBot="1">
      <c r="A61" s="3"/>
      <c r="B61" s="3" t="s">
        <v>37</v>
      </c>
      <c r="C61" s="5">
        <v>484</v>
      </c>
      <c r="D61" s="5">
        <v>484</v>
      </c>
      <c r="E61" s="5">
        <v>270</v>
      </c>
      <c r="F61" s="5">
        <v>169</v>
      </c>
      <c r="G61" s="5">
        <v>15</v>
      </c>
      <c r="H61" s="5">
        <v>454</v>
      </c>
      <c r="I61" s="5">
        <v>30</v>
      </c>
      <c r="J61" s="5">
        <v>0</v>
      </c>
    </row>
    <row r="62" spans="1:10" ht="17.25" thickBot="1">
      <c r="A62" s="3"/>
      <c r="B62" s="3" t="s">
        <v>14861</v>
      </c>
      <c r="C62" s="5">
        <v>369</v>
      </c>
      <c r="D62" s="5">
        <v>266</v>
      </c>
      <c r="E62" s="5">
        <v>185</v>
      </c>
      <c r="F62" s="5">
        <v>61</v>
      </c>
      <c r="G62" s="5">
        <v>9</v>
      </c>
      <c r="H62" s="5">
        <v>255</v>
      </c>
      <c r="I62" s="5">
        <v>11</v>
      </c>
      <c r="J62" s="5">
        <v>103</v>
      </c>
    </row>
    <row r="63" spans="1:10" ht="17.25" thickBot="1">
      <c r="A63" s="3"/>
      <c r="B63" s="3" t="s">
        <v>14860</v>
      </c>
      <c r="C63" s="5">
        <v>318</v>
      </c>
      <c r="D63" s="5">
        <v>136</v>
      </c>
      <c r="E63" s="5">
        <v>64</v>
      </c>
      <c r="F63" s="5">
        <v>60</v>
      </c>
      <c r="G63" s="5">
        <v>5</v>
      </c>
      <c r="H63" s="5">
        <v>129</v>
      </c>
      <c r="I63" s="5">
        <v>7</v>
      </c>
      <c r="J63" s="5">
        <v>182</v>
      </c>
    </row>
    <row r="64" spans="1:10" ht="17.25" thickBot="1">
      <c r="A64" s="3" t="s">
        <v>14859</v>
      </c>
      <c r="B64" s="3" t="s">
        <v>36</v>
      </c>
      <c r="C64" s="4">
        <v>3186</v>
      </c>
      <c r="D64" s="4">
        <v>2481</v>
      </c>
      <c r="E64" s="4">
        <v>1510</v>
      </c>
      <c r="F64" s="5">
        <v>841</v>
      </c>
      <c r="G64" s="5">
        <v>57</v>
      </c>
      <c r="H64" s="4">
        <v>2408</v>
      </c>
      <c r="I64" s="5">
        <v>73</v>
      </c>
      <c r="J64" s="5">
        <v>705</v>
      </c>
    </row>
    <row r="65" spans="1:10" ht="23.25" thickBot="1">
      <c r="A65" s="3"/>
      <c r="B65" s="3" t="s">
        <v>37</v>
      </c>
      <c r="C65" s="4">
        <v>1732</v>
      </c>
      <c r="D65" s="4">
        <v>1732</v>
      </c>
      <c r="E65" s="4">
        <v>1046</v>
      </c>
      <c r="F65" s="5">
        <v>586</v>
      </c>
      <c r="G65" s="5">
        <v>44</v>
      </c>
      <c r="H65" s="4">
        <v>1676</v>
      </c>
      <c r="I65" s="5">
        <v>56</v>
      </c>
      <c r="J65" s="5">
        <v>0</v>
      </c>
    </row>
    <row r="66" spans="1:10" ht="17.25" thickBot="1">
      <c r="A66" s="3"/>
      <c r="B66" s="3" t="s">
        <v>14858</v>
      </c>
      <c r="C66" s="5">
        <v>948</v>
      </c>
      <c r="D66" s="5">
        <v>497</v>
      </c>
      <c r="E66" s="5">
        <v>303</v>
      </c>
      <c r="F66" s="5">
        <v>174</v>
      </c>
      <c r="G66" s="5">
        <v>10</v>
      </c>
      <c r="H66" s="5">
        <v>487</v>
      </c>
      <c r="I66" s="5">
        <v>10</v>
      </c>
      <c r="J66" s="5">
        <v>451</v>
      </c>
    </row>
    <row r="67" spans="1:10" ht="17.25" thickBot="1">
      <c r="A67" s="3"/>
      <c r="B67" s="3" t="s">
        <v>14857</v>
      </c>
      <c r="C67" s="5">
        <v>506</v>
      </c>
      <c r="D67" s="5">
        <v>252</v>
      </c>
      <c r="E67" s="5">
        <v>161</v>
      </c>
      <c r="F67" s="5">
        <v>81</v>
      </c>
      <c r="G67" s="5">
        <v>3</v>
      </c>
      <c r="H67" s="5">
        <v>245</v>
      </c>
      <c r="I67" s="5">
        <v>7</v>
      </c>
      <c r="J67" s="5">
        <v>254</v>
      </c>
    </row>
    <row r="68" spans="1:10" ht="17.25" thickBot="1">
      <c r="A68" s="3" t="s">
        <v>12563</v>
      </c>
      <c r="B68" s="3" t="s">
        <v>36</v>
      </c>
      <c r="C68" s="4">
        <v>1942</v>
      </c>
      <c r="D68" s="4">
        <v>1437</v>
      </c>
      <c r="E68" s="5">
        <v>770</v>
      </c>
      <c r="F68" s="5">
        <v>575</v>
      </c>
      <c r="G68" s="5">
        <v>35</v>
      </c>
      <c r="H68" s="4">
        <v>1380</v>
      </c>
      <c r="I68" s="5">
        <v>57</v>
      </c>
      <c r="J68" s="5">
        <v>505</v>
      </c>
    </row>
    <row r="69" spans="1:10" ht="23.25" thickBot="1">
      <c r="A69" s="3"/>
      <c r="B69" s="3" t="s">
        <v>37</v>
      </c>
      <c r="C69" s="5">
        <v>781</v>
      </c>
      <c r="D69" s="5">
        <v>781</v>
      </c>
      <c r="E69" s="5">
        <v>387</v>
      </c>
      <c r="F69" s="5">
        <v>340</v>
      </c>
      <c r="G69" s="5">
        <v>20</v>
      </c>
      <c r="H69" s="5">
        <v>747</v>
      </c>
      <c r="I69" s="5">
        <v>34</v>
      </c>
      <c r="J69" s="5">
        <v>0</v>
      </c>
    </row>
    <row r="70" spans="1:10" ht="17.25" thickBot="1">
      <c r="A70" s="3"/>
      <c r="B70" s="3" t="s">
        <v>12562</v>
      </c>
      <c r="C70" s="5">
        <v>650</v>
      </c>
      <c r="D70" s="5">
        <v>332</v>
      </c>
      <c r="E70" s="5">
        <v>198</v>
      </c>
      <c r="F70" s="5">
        <v>114</v>
      </c>
      <c r="G70" s="5">
        <v>10</v>
      </c>
      <c r="H70" s="5">
        <v>322</v>
      </c>
      <c r="I70" s="5">
        <v>10</v>
      </c>
      <c r="J70" s="5">
        <v>318</v>
      </c>
    </row>
    <row r="71" spans="1:10" ht="17.25" thickBot="1">
      <c r="A71" s="3"/>
      <c r="B71" s="3" t="s">
        <v>12561</v>
      </c>
      <c r="C71" s="5">
        <v>511</v>
      </c>
      <c r="D71" s="5">
        <v>324</v>
      </c>
      <c r="E71" s="5">
        <v>185</v>
      </c>
      <c r="F71" s="5">
        <v>121</v>
      </c>
      <c r="G71" s="5">
        <v>5</v>
      </c>
      <c r="H71" s="5">
        <v>311</v>
      </c>
      <c r="I71" s="5">
        <v>13</v>
      </c>
      <c r="J71" s="5">
        <v>187</v>
      </c>
    </row>
    <row r="72" spans="1:10" ht="17.25" thickBot="1">
      <c r="A72" s="3" t="s">
        <v>14594</v>
      </c>
      <c r="B72" s="3" t="s">
        <v>36</v>
      </c>
      <c r="C72" s="4">
        <v>2850</v>
      </c>
      <c r="D72" s="4">
        <v>2086</v>
      </c>
      <c r="E72" s="4">
        <v>1131</v>
      </c>
      <c r="F72" s="5">
        <v>825</v>
      </c>
      <c r="G72" s="5">
        <v>62</v>
      </c>
      <c r="H72" s="4">
        <v>2018</v>
      </c>
      <c r="I72" s="5">
        <v>68</v>
      </c>
      <c r="J72" s="5">
        <v>764</v>
      </c>
    </row>
    <row r="73" spans="1:10" ht="23.25" thickBot="1">
      <c r="A73" s="3"/>
      <c r="B73" s="3" t="s">
        <v>37</v>
      </c>
      <c r="C73" s="4">
        <v>1161</v>
      </c>
      <c r="D73" s="4">
        <v>1161</v>
      </c>
      <c r="E73" s="5">
        <v>639</v>
      </c>
      <c r="F73" s="5">
        <v>448</v>
      </c>
      <c r="G73" s="5">
        <v>36</v>
      </c>
      <c r="H73" s="4">
        <v>1123</v>
      </c>
      <c r="I73" s="5">
        <v>38</v>
      </c>
      <c r="J73" s="5">
        <v>0</v>
      </c>
    </row>
    <row r="74" spans="1:10" ht="17.25" thickBot="1">
      <c r="A74" s="3"/>
      <c r="B74" s="3" t="s">
        <v>14856</v>
      </c>
      <c r="C74" s="5">
        <v>877</v>
      </c>
      <c r="D74" s="5">
        <v>486</v>
      </c>
      <c r="E74" s="5">
        <v>260</v>
      </c>
      <c r="F74" s="5">
        <v>197</v>
      </c>
      <c r="G74" s="5">
        <v>12</v>
      </c>
      <c r="H74" s="5">
        <v>469</v>
      </c>
      <c r="I74" s="5">
        <v>17</v>
      </c>
      <c r="J74" s="5">
        <v>391</v>
      </c>
    </row>
    <row r="75" spans="1:10" ht="17.25" thickBot="1">
      <c r="A75" s="3"/>
      <c r="B75" s="3" t="s">
        <v>14855</v>
      </c>
      <c r="C75" s="5">
        <v>812</v>
      </c>
      <c r="D75" s="5">
        <v>439</v>
      </c>
      <c r="E75" s="5">
        <v>232</v>
      </c>
      <c r="F75" s="5">
        <v>180</v>
      </c>
      <c r="G75" s="5">
        <v>14</v>
      </c>
      <c r="H75" s="5">
        <v>426</v>
      </c>
      <c r="I75" s="5">
        <v>13</v>
      </c>
      <c r="J75" s="5">
        <v>373</v>
      </c>
    </row>
    <row r="76" spans="1:10" ht="17.25" thickBot="1">
      <c r="A76" s="3" t="s">
        <v>14854</v>
      </c>
      <c r="B76" s="3" t="s">
        <v>36</v>
      </c>
      <c r="C76" s="4">
        <v>2038</v>
      </c>
      <c r="D76" s="4">
        <v>1525</v>
      </c>
      <c r="E76" s="5">
        <v>676</v>
      </c>
      <c r="F76" s="5">
        <v>748</v>
      </c>
      <c r="G76" s="5">
        <v>36</v>
      </c>
      <c r="H76" s="4">
        <v>1460</v>
      </c>
      <c r="I76" s="5">
        <v>65</v>
      </c>
      <c r="J76" s="5">
        <v>513</v>
      </c>
    </row>
    <row r="77" spans="1:10" ht="23.25" thickBot="1">
      <c r="A77" s="3"/>
      <c r="B77" s="3" t="s">
        <v>37</v>
      </c>
      <c r="C77" s="4">
        <v>1077</v>
      </c>
      <c r="D77" s="4">
        <v>1077</v>
      </c>
      <c r="E77" s="5">
        <v>488</v>
      </c>
      <c r="F77" s="5">
        <v>511</v>
      </c>
      <c r="G77" s="5">
        <v>24</v>
      </c>
      <c r="H77" s="4">
        <v>1023</v>
      </c>
      <c r="I77" s="5">
        <v>54</v>
      </c>
      <c r="J77" s="5">
        <v>0</v>
      </c>
    </row>
    <row r="78" spans="1:10" ht="17.25" thickBot="1">
      <c r="A78" s="3"/>
      <c r="B78" s="3" t="s">
        <v>14853</v>
      </c>
      <c r="C78" s="5">
        <v>582</v>
      </c>
      <c r="D78" s="5">
        <v>247</v>
      </c>
      <c r="E78" s="5">
        <v>115</v>
      </c>
      <c r="F78" s="5">
        <v>117</v>
      </c>
      <c r="G78" s="5">
        <v>7</v>
      </c>
      <c r="H78" s="5">
        <v>239</v>
      </c>
      <c r="I78" s="5">
        <v>8</v>
      </c>
      <c r="J78" s="5">
        <v>335</v>
      </c>
    </row>
    <row r="79" spans="1:10" ht="17.25" thickBot="1">
      <c r="A79" s="3"/>
      <c r="B79" s="3" t="s">
        <v>14852</v>
      </c>
      <c r="C79" s="5">
        <v>379</v>
      </c>
      <c r="D79" s="5">
        <v>201</v>
      </c>
      <c r="E79" s="5">
        <v>73</v>
      </c>
      <c r="F79" s="5">
        <v>120</v>
      </c>
      <c r="G79" s="5">
        <v>5</v>
      </c>
      <c r="H79" s="5">
        <v>198</v>
      </c>
      <c r="I79" s="5">
        <v>3</v>
      </c>
      <c r="J79" s="5">
        <v>178</v>
      </c>
    </row>
    <row r="80" spans="1:10" ht="17.25" thickBot="1">
      <c r="A80" s="3" t="s">
        <v>14851</v>
      </c>
      <c r="B80" s="3" t="s">
        <v>36</v>
      </c>
      <c r="C80" s="4">
        <v>2655</v>
      </c>
      <c r="D80" s="4">
        <v>1960</v>
      </c>
      <c r="E80" s="4">
        <v>1018</v>
      </c>
      <c r="F80" s="5">
        <v>820</v>
      </c>
      <c r="G80" s="5">
        <v>62</v>
      </c>
      <c r="H80" s="4">
        <v>1900</v>
      </c>
      <c r="I80" s="5">
        <v>60</v>
      </c>
      <c r="J80" s="5">
        <v>695</v>
      </c>
    </row>
    <row r="81" spans="1:10" ht="23.25" thickBot="1">
      <c r="A81" s="3"/>
      <c r="B81" s="3" t="s">
        <v>37</v>
      </c>
      <c r="C81" s="4">
        <v>1250</v>
      </c>
      <c r="D81" s="4">
        <v>1250</v>
      </c>
      <c r="E81" s="5">
        <v>658</v>
      </c>
      <c r="F81" s="5">
        <v>521</v>
      </c>
      <c r="G81" s="5">
        <v>29</v>
      </c>
      <c r="H81" s="4">
        <v>1208</v>
      </c>
      <c r="I81" s="5">
        <v>42</v>
      </c>
      <c r="J81" s="5">
        <v>0</v>
      </c>
    </row>
    <row r="82" spans="1:10" ht="17.25" thickBot="1">
      <c r="A82" s="3"/>
      <c r="B82" s="3" t="s">
        <v>14850</v>
      </c>
      <c r="C82" s="5">
        <v>767</v>
      </c>
      <c r="D82" s="5">
        <v>354</v>
      </c>
      <c r="E82" s="5">
        <v>170</v>
      </c>
      <c r="F82" s="5">
        <v>148</v>
      </c>
      <c r="G82" s="5">
        <v>24</v>
      </c>
      <c r="H82" s="5">
        <v>342</v>
      </c>
      <c r="I82" s="5">
        <v>12</v>
      </c>
      <c r="J82" s="5">
        <v>413</v>
      </c>
    </row>
    <row r="83" spans="1:10" ht="17.25" thickBot="1">
      <c r="A83" s="3"/>
      <c r="B83" s="3" t="s">
        <v>14849</v>
      </c>
      <c r="C83" s="5">
        <v>638</v>
      </c>
      <c r="D83" s="5">
        <v>356</v>
      </c>
      <c r="E83" s="5">
        <v>190</v>
      </c>
      <c r="F83" s="5">
        <v>151</v>
      </c>
      <c r="G83" s="5">
        <v>9</v>
      </c>
      <c r="H83" s="5">
        <v>350</v>
      </c>
      <c r="I83" s="5">
        <v>6</v>
      </c>
      <c r="J83" s="5">
        <v>282</v>
      </c>
    </row>
    <row r="84" spans="1:10" ht="23.25" thickBot="1">
      <c r="A84" s="3" t="s">
        <v>97</v>
      </c>
      <c r="B84" s="3"/>
      <c r="C84" s="5">
        <v>0</v>
      </c>
      <c r="D84" s="5">
        <v>4</v>
      </c>
      <c r="E84" s="5">
        <v>3</v>
      </c>
      <c r="F84" s="5">
        <v>1</v>
      </c>
      <c r="G84" s="5">
        <v>0</v>
      </c>
      <c r="H84" s="5">
        <v>4</v>
      </c>
      <c r="I84" s="5">
        <v>0</v>
      </c>
      <c r="J84" s="5">
        <v>-4</v>
      </c>
    </row>
    <row r="85" spans="1:10" ht="18" thickTop="1" thickBot="1">
      <c r="A85" s="42" t="s">
        <v>0</v>
      </c>
      <c r="B85" s="42" t="s">
        <v>1</v>
      </c>
      <c r="C85" s="42" t="s">
        <v>2</v>
      </c>
      <c r="D85" s="42" t="s">
        <v>3</v>
      </c>
      <c r="E85" s="46" t="s">
        <v>4</v>
      </c>
      <c r="F85" s="47"/>
      <c r="G85" s="47"/>
      <c r="H85" s="48"/>
      <c r="I85" s="24" t="s">
        <v>5</v>
      </c>
      <c r="J85" s="42" t="s">
        <v>6</v>
      </c>
    </row>
    <row r="86" spans="1:10" ht="22.5">
      <c r="A86" s="43"/>
      <c r="B86" s="43"/>
      <c r="C86" s="43"/>
      <c r="D86" s="43"/>
      <c r="E86" s="25" t="s">
        <v>7</v>
      </c>
      <c r="F86" s="25" t="s">
        <v>255</v>
      </c>
      <c r="G86" s="25" t="s">
        <v>27</v>
      </c>
      <c r="H86" s="45" t="s">
        <v>29</v>
      </c>
      <c r="I86" s="25" t="s">
        <v>3</v>
      </c>
      <c r="J86" s="43"/>
    </row>
    <row r="87" spans="1:10" ht="17.25" thickBot="1">
      <c r="A87" s="44"/>
      <c r="B87" s="44"/>
      <c r="C87" s="44"/>
      <c r="D87" s="44"/>
      <c r="E87" s="26" t="s">
        <v>14779</v>
      </c>
      <c r="F87" s="26" t="s">
        <v>14778</v>
      </c>
      <c r="G87" s="26" t="s">
        <v>14777</v>
      </c>
      <c r="H87" s="44"/>
      <c r="I87" s="26"/>
      <c r="J87" s="44"/>
    </row>
    <row r="88" spans="1:10" ht="17.25" thickBot="1">
      <c r="A88" s="3" t="s">
        <v>30</v>
      </c>
      <c r="B88" s="3"/>
      <c r="C88" s="4">
        <v>37347</v>
      </c>
      <c r="D88" s="4">
        <v>26471</v>
      </c>
      <c r="E88" s="4">
        <v>17025</v>
      </c>
      <c r="F88" s="4">
        <v>8056</v>
      </c>
      <c r="G88" s="5">
        <v>816</v>
      </c>
      <c r="H88" s="4">
        <v>25897</v>
      </c>
      <c r="I88" s="5">
        <v>574</v>
      </c>
      <c r="J88" s="4">
        <v>10876</v>
      </c>
    </row>
    <row r="89" spans="1:10" ht="23.25" thickBot="1">
      <c r="A89" s="3" t="s">
        <v>31</v>
      </c>
      <c r="B89" s="3"/>
      <c r="C89" s="5">
        <v>122</v>
      </c>
      <c r="D89" s="5">
        <v>115</v>
      </c>
      <c r="E89" s="5">
        <v>63</v>
      </c>
      <c r="F89" s="5">
        <v>32</v>
      </c>
      <c r="G89" s="5">
        <v>12</v>
      </c>
      <c r="H89" s="5">
        <v>107</v>
      </c>
      <c r="I89" s="5">
        <v>8</v>
      </c>
      <c r="J89" s="5">
        <v>7</v>
      </c>
    </row>
    <row r="90" spans="1:10" ht="23.25" thickBot="1">
      <c r="A90" s="3" t="s">
        <v>32</v>
      </c>
      <c r="B90" s="3"/>
      <c r="C90" s="4">
        <v>2631</v>
      </c>
      <c r="D90" s="4">
        <v>2629</v>
      </c>
      <c r="E90" s="4">
        <v>1895</v>
      </c>
      <c r="F90" s="5">
        <v>594</v>
      </c>
      <c r="G90" s="5">
        <v>101</v>
      </c>
      <c r="H90" s="4">
        <v>2590</v>
      </c>
      <c r="I90" s="5">
        <v>39</v>
      </c>
      <c r="J90" s="5">
        <v>2</v>
      </c>
    </row>
    <row r="91" spans="1:10" ht="23.25" thickBot="1">
      <c r="A91" s="3" t="s">
        <v>33</v>
      </c>
      <c r="B91" s="3"/>
      <c r="C91" s="5">
        <v>49</v>
      </c>
      <c r="D91" s="5">
        <v>10</v>
      </c>
      <c r="E91" s="5">
        <v>10</v>
      </c>
      <c r="F91" s="5">
        <v>0</v>
      </c>
      <c r="G91" s="5">
        <v>0</v>
      </c>
      <c r="H91" s="5">
        <v>10</v>
      </c>
      <c r="I91" s="5">
        <v>0</v>
      </c>
      <c r="J91" s="5">
        <v>39</v>
      </c>
    </row>
    <row r="92" spans="1:10" ht="23.25" thickBot="1">
      <c r="A92" s="3" t="s">
        <v>34</v>
      </c>
      <c r="B92" s="3"/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</row>
    <row r="93" spans="1:10" ht="17.25" thickBot="1">
      <c r="A93" s="3" t="s">
        <v>14848</v>
      </c>
      <c r="B93" s="3" t="s">
        <v>36</v>
      </c>
      <c r="C93" s="4">
        <v>7385</v>
      </c>
      <c r="D93" s="4">
        <v>5190</v>
      </c>
      <c r="E93" s="4">
        <v>3278</v>
      </c>
      <c r="F93" s="4">
        <v>1691</v>
      </c>
      <c r="G93" s="5">
        <v>159</v>
      </c>
      <c r="H93" s="4">
        <v>5128</v>
      </c>
      <c r="I93" s="5">
        <v>62</v>
      </c>
      <c r="J93" s="4">
        <v>2195</v>
      </c>
    </row>
    <row r="94" spans="1:10" ht="23.25" thickBot="1">
      <c r="A94" s="3"/>
      <c r="B94" s="3" t="s">
        <v>37</v>
      </c>
      <c r="C94" s="4">
        <v>2976</v>
      </c>
      <c r="D94" s="4">
        <v>2976</v>
      </c>
      <c r="E94" s="4">
        <v>1875</v>
      </c>
      <c r="F94" s="5">
        <v>985</v>
      </c>
      <c r="G94" s="5">
        <v>87</v>
      </c>
      <c r="H94" s="4">
        <v>2947</v>
      </c>
      <c r="I94" s="5">
        <v>29</v>
      </c>
      <c r="J94" s="5">
        <v>0</v>
      </c>
    </row>
    <row r="95" spans="1:10" ht="17.25" thickBot="1">
      <c r="A95" s="3"/>
      <c r="B95" s="3" t="s">
        <v>14847</v>
      </c>
      <c r="C95" s="5">
        <v>813</v>
      </c>
      <c r="D95" s="5">
        <v>377</v>
      </c>
      <c r="E95" s="5">
        <v>231</v>
      </c>
      <c r="F95" s="5">
        <v>128</v>
      </c>
      <c r="G95" s="5">
        <v>12</v>
      </c>
      <c r="H95" s="5">
        <v>371</v>
      </c>
      <c r="I95" s="5">
        <v>6</v>
      </c>
      <c r="J95" s="5">
        <v>436</v>
      </c>
    </row>
    <row r="96" spans="1:10" ht="17.25" thickBot="1">
      <c r="A96" s="3"/>
      <c r="B96" s="3" t="s">
        <v>14846</v>
      </c>
      <c r="C96" s="5">
        <v>714</v>
      </c>
      <c r="D96" s="5">
        <v>355</v>
      </c>
      <c r="E96" s="5">
        <v>203</v>
      </c>
      <c r="F96" s="5">
        <v>141</v>
      </c>
      <c r="G96" s="5">
        <v>7</v>
      </c>
      <c r="H96" s="5">
        <v>351</v>
      </c>
      <c r="I96" s="5">
        <v>4</v>
      </c>
      <c r="J96" s="5">
        <v>359</v>
      </c>
    </row>
    <row r="97" spans="1:10" ht="17.25" thickBot="1">
      <c r="A97" s="3"/>
      <c r="B97" s="3" t="s">
        <v>14845</v>
      </c>
      <c r="C97" s="4">
        <v>1166</v>
      </c>
      <c r="D97" s="5">
        <v>597</v>
      </c>
      <c r="E97" s="5">
        <v>406</v>
      </c>
      <c r="F97" s="5">
        <v>161</v>
      </c>
      <c r="G97" s="5">
        <v>18</v>
      </c>
      <c r="H97" s="5">
        <v>585</v>
      </c>
      <c r="I97" s="5">
        <v>12</v>
      </c>
      <c r="J97" s="5">
        <v>569</v>
      </c>
    </row>
    <row r="98" spans="1:10" ht="17.25" thickBot="1">
      <c r="A98" s="3"/>
      <c r="B98" s="3" t="s">
        <v>14844</v>
      </c>
      <c r="C98" s="5">
        <v>267</v>
      </c>
      <c r="D98" s="5">
        <v>122</v>
      </c>
      <c r="E98" s="5">
        <v>83</v>
      </c>
      <c r="F98" s="5">
        <v>30</v>
      </c>
      <c r="G98" s="5">
        <v>7</v>
      </c>
      <c r="H98" s="5">
        <v>120</v>
      </c>
      <c r="I98" s="5">
        <v>2</v>
      </c>
      <c r="J98" s="5">
        <v>145</v>
      </c>
    </row>
    <row r="99" spans="1:10" ht="17.25" thickBot="1">
      <c r="A99" s="3"/>
      <c r="B99" s="3" t="s">
        <v>14843</v>
      </c>
      <c r="C99" s="5">
        <v>935</v>
      </c>
      <c r="D99" s="5">
        <v>490</v>
      </c>
      <c r="E99" s="5">
        <v>295</v>
      </c>
      <c r="F99" s="5">
        <v>170</v>
      </c>
      <c r="G99" s="5">
        <v>20</v>
      </c>
      <c r="H99" s="5">
        <v>485</v>
      </c>
      <c r="I99" s="5">
        <v>5</v>
      </c>
      <c r="J99" s="5">
        <v>445</v>
      </c>
    </row>
    <row r="100" spans="1:10" ht="17.25" thickBot="1">
      <c r="A100" s="3"/>
      <c r="B100" s="3" t="s">
        <v>14842</v>
      </c>
      <c r="C100" s="5">
        <v>514</v>
      </c>
      <c r="D100" s="5">
        <v>273</v>
      </c>
      <c r="E100" s="5">
        <v>185</v>
      </c>
      <c r="F100" s="5">
        <v>76</v>
      </c>
      <c r="G100" s="5">
        <v>8</v>
      </c>
      <c r="H100" s="5">
        <v>269</v>
      </c>
      <c r="I100" s="5">
        <v>4</v>
      </c>
      <c r="J100" s="5">
        <v>241</v>
      </c>
    </row>
    <row r="101" spans="1:10" ht="17.25" thickBot="1">
      <c r="A101" s="3" t="s">
        <v>14841</v>
      </c>
      <c r="B101" s="3" t="s">
        <v>36</v>
      </c>
      <c r="C101" s="4">
        <v>10257</v>
      </c>
      <c r="D101" s="4">
        <v>6676</v>
      </c>
      <c r="E101" s="4">
        <v>4304</v>
      </c>
      <c r="F101" s="4">
        <v>2043</v>
      </c>
      <c r="G101" s="5">
        <v>204</v>
      </c>
      <c r="H101" s="4">
        <v>6551</v>
      </c>
      <c r="I101" s="5">
        <v>125</v>
      </c>
      <c r="J101" s="4">
        <v>3581</v>
      </c>
    </row>
    <row r="102" spans="1:10" ht="23.25" thickBot="1">
      <c r="A102" s="3"/>
      <c r="B102" s="3" t="s">
        <v>37</v>
      </c>
      <c r="C102" s="4">
        <v>3030</v>
      </c>
      <c r="D102" s="4">
        <v>3030</v>
      </c>
      <c r="E102" s="4">
        <v>1908</v>
      </c>
      <c r="F102" s="5">
        <v>995</v>
      </c>
      <c r="G102" s="5">
        <v>89</v>
      </c>
      <c r="H102" s="4">
        <v>2992</v>
      </c>
      <c r="I102" s="5">
        <v>38</v>
      </c>
      <c r="J102" s="5">
        <v>0</v>
      </c>
    </row>
    <row r="103" spans="1:10" ht="17.25" thickBot="1">
      <c r="A103" s="3"/>
      <c r="B103" s="3" t="s">
        <v>14840</v>
      </c>
      <c r="C103" s="5">
        <v>751</v>
      </c>
      <c r="D103" s="5">
        <v>260</v>
      </c>
      <c r="E103" s="5">
        <v>173</v>
      </c>
      <c r="F103" s="5">
        <v>73</v>
      </c>
      <c r="G103" s="5">
        <v>10</v>
      </c>
      <c r="H103" s="5">
        <v>256</v>
      </c>
      <c r="I103" s="5">
        <v>4</v>
      </c>
      <c r="J103" s="5">
        <v>491</v>
      </c>
    </row>
    <row r="104" spans="1:10" ht="17.25" thickBot="1">
      <c r="A104" s="3"/>
      <c r="B104" s="3" t="s">
        <v>14839</v>
      </c>
      <c r="C104" s="5">
        <v>757</v>
      </c>
      <c r="D104" s="5">
        <v>391</v>
      </c>
      <c r="E104" s="5">
        <v>246</v>
      </c>
      <c r="F104" s="5">
        <v>132</v>
      </c>
      <c r="G104" s="5">
        <v>9</v>
      </c>
      <c r="H104" s="5">
        <v>387</v>
      </c>
      <c r="I104" s="5">
        <v>4</v>
      </c>
      <c r="J104" s="5">
        <v>366</v>
      </c>
    </row>
    <row r="105" spans="1:10" ht="17.25" thickBot="1">
      <c r="A105" s="3"/>
      <c r="B105" s="3" t="s">
        <v>14838</v>
      </c>
      <c r="C105" s="5">
        <v>948</v>
      </c>
      <c r="D105" s="5">
        <v>532</v>
      </c>
      <c r="E105" s="5">
        <v>343</v>
      </c>
      <c r="F105" s="5">
        <v>159</v>
      </c>
      <c r="G105" s="5">
        <v>16</v>
      </c>
      <c r="H105" s="5">
        <v>518</v>
      </c>
      <c r="I105" s="5">
        <v>14</v>
      </c>
      <c r="J105" s="5">
        <v>416</v>
      </c>
    </row>
    <row r="106" spans="1:10" ht="17.25" thickBot="1">
      <c r="A106" s="3"/>
      <c r="B106" s="3" t="s">
        <v>14837</v>
      </c>
      <c r="C106" s="5">
        <v>818</v>
      </c>
      <c r="D106" s="5">
        <v>419</v>
      </c>
      <c r="E106" s="5">
        <v>269</v>
      </c>
      <c r="F106" s="5">
        <v>124</v>
      </c>
      <c r="G106" s="5">
        <v>13</v>
      </c>
      <c r="H106" s="5">
        <v>406</v>
      </c>
      <c r="I106" s="5">
        <v>13</v>
      </c>
      <c r="J106" s="5">
        <v>399</v>
      </c>
    </row>
    <row r="107" spans="1:10" ht="17.25" thickBot="1">
      <c r="A107" s="3"/>
      <c r="B107" s="3" t="s">
        <v>14836</v>
      </c>
      <c r="C107" s="5">
        <v>569</v>
      </c>
      <c r="D107" s="5">
        <v>320</v>
      </c>
      <c r="E107" s="5">
        <v>222</v>
      </c>
      <c r="F107" s="5">
        <v>82</v>
      </c>
      <c r="G107" s="5">
        <v>8</v>
      </c>
      <c r="H107" s="5">
        <v>312</v>
      </c>
      <c r="I107" s="5">
        <v>8</v>
      </c>
      <c r="J107" s="5">
        <v>249</v>
      </c>
    </row>
    <row r="108" spans="1:10" ht="17.25" thickBot="1">
      <c r="A108" s="3"/>
      <c r="B108" s="3" t="s">
        <v>14835</v>
      </c>
      <c r="C108" s="5">
        <v>570</v>
      </c>
      <c r="D108" s="5">
        <v>254</v>
      </c>
      <c r="E108" s="5">
        <v>163</v>
      </c>
      <c r="F108" s="5">
        <v>72</v>
      </c>
      <c r="G108" s="5">
        <v>14</v>
      </c>
      <c r="H108" s="5">
        <v>249</v>
      </c>
      <c r="I108" s="5">
        <v>5</v>
      </c>
      <c r="J108" s="5">
        <v>316</v>
      </c>
    </row>
    <row r="109" spans="1:10" ht="17.25" thickBot="1">
      <c r="A109" s="3"/>
      <c r="B109" s="3" t="s">
        <v>14834</v>
      </c>
      <c r="C109" s="5">
        <v>250</v>
      </c>
      <c r="D109" s="5">
        <v>133</v>
      </c>
      <c r="E109" s="5">
        <v>98</v>
      </c>
      <c r="F109" s="5">
        <v>31</v>
      </c>
      <c r="G109" s="5">
        <v>3</v>
      </c>
      <c r="H109" s="5">
        <v>132</v>
      </c>
      <c r="I109" s="5">
        <v>1</v>
      </c>
      <c r="J109" s="5">
        <v>117</v>
      </c>
    </row>
    <row r="110" spans="1:10" ht="17.25" thickBot="1">
      <c r="A110" s="3"/>
      <c r="B110" s="3" t="s">
        <v>14833</v>
      </c>
      <c r="C110" s="4">
        <v>1743</v>
      </c>
      <c r="D110" s="5">
        <v>887</v>
      </c>
      <c r="E110" s="5">
        <v>539</v>
      </c>
      <c r="F110" s="5">
        <v>297</v>
      </c>
      <c r="G110" s="5">
        <v>32</v>
      </c>
      <c r="H110" s="5">
        <v>868</v>
      </c>
      <c r="I110" s="5">
        <v>19</v>
      </c>
      <c r="J110" s="5">
        <v>856</v>
      </c>
    </row>
    <row r="111" spans="1:10" ht="17.25" thickBot="1">
      <c r="A111" s="3"/>
      <c r="B111" s="3" t="s">
        <v>14832</v>
      </c>
      <c r="C111" s="5">
        <v>551</v>
      </c>
      <c r="D111" s="5">
        <v>310</v>
      </c>
      <c r="E111" s="5">
        <v>226</v>
      </c>
      <c r="F111" s="5">
        <v>61</v>
      </c>
      <c r="G111" s="5">
        <v>8</v>
      </c>
      <c r="H111" s="5">
        <v>295</v>
      </c>
      <c r="I111" s="5">
        <v>15</v>
      </c>
      <c r="J111" s="5">
        <v>241</v>
      </c>
    </row>
    <row r="112" spans="1:10" ht="23.25" thickBot="1">
      <c r="A112" s="3"/>
      <c r="B112" s="3" t="s">
        <v>14831</v>
      </c>
      <c r="C112" s="5">
        <v>270</v>
      </c>
      <c r="D112" s="5">
        <v>140</v>
      </c>
      <c r="E112" s="5">
        <v>117</v>
      </c>
      <c r="F112" s="5">
        <v>17</v>
      </c>
      <c r="G112" s="5">
        <v>2</v>
      </c>
      <c r="H112" s="5">
        <v>136</v>
      </c>
      <c r="I112" s="5">
        <v>4</v>
      </c>
      <c r="J112" s="5">
        <v>130</v>
      </c>
    </row>
    <row r="113" spans="1:10" ht="17.25" thickBot="1">
      <c r="A113" s="3" t="s">
        <v>14830</v>
      </c>
      <c r="B113" s="3" t="s">
        <v>36</v>
      </c>
      <c r="C113" s="5">
        <v>947</v>
      </c>
      <c r="D113" s="5">
        <v>701</v>
      </c>
      <c r="E113" s="5">
        <v>428</v>
      </c>
      <c r="F113" s="5">
        <v>218</v>
      </c>
      <c r="G113" s="5">
        <v>29</v>
      </c>
      <c r="H113" s="5">
        <v>675</v>
      </c>
      <c r="I113" s="5">
        <v>26</v>
      </c>
      <c r="J113" s="5">
        <v>246</v>
      </c>
    </row>
    <row r="114" spans="1:10" ht="23.25" thickBot="1">
      <c r="A114" s="3"/>
      <c r="B114" s="3" t="s">
        <v>37</v>
      </c>
      <c r="C114" s="5">
        <v>524</v>
      </c>
      <c r="D114" s="5">
        <v>524</v>
      </c>
      <c r="E114" s="5">
        <v>303</v>
      </c>
      <c r="F114" s="5">
        <v>180</v>
      </c>
      <c r="G114" s="5">
        <v>22</v>
      </c>
      <c r="H114" s="5">
        <v>505</v>
      </c>
      <c r="I114" s="5">
        <v>19</v>
      </c>
      <c r="J114" s="5">
        <v>0</v>
      </c>
    </row>
    <row r="115" spans="1:10" ht="23.25" thickBot="1">
      <c r="A115" s="3"/>
      <c r="B115" s="3" t="s">
        <v>14829</v>
      </c>
      <c r="C115" s="5">
        <v>423</v>
      </c>
      <c r="D115" s="5">
        <v>177</v>
      </c>
      <c r="E115" s="5">
        <v>125</v>
      </c>
      <c r="F115" s="5">
        <v>38</v>
      </c>
      <c r="G115" s="5">
        <v>7</v>
      </c>
      <c r="H115" s="5">
        <v>170</v>
      </c>
      <c r="I115" s="5">
        <v>7</v>
      </c>
      <c r="J115" s="5">
        <v>246</v>
      </c>
    </row>
    <row r="116" spans="1:10" ht="17.25" thickBot="1">
      <c r="A116" s="3" t="s">
        <v>14828</v>
      </c>
      <c r="B116" s="3" t="s">
        <v>36</v>
      </c>
      <c r="C116" s="4">
        <v>1243</v>
      </c>
      <c r="D116" s="5">
        <v>927</v>
      </c>
      <c r="E116" s="5">
        <v>576</v>
      </c>
      <c r="F116" s="5">
        <v>305</v>
      </c>
      <c r="G116" s="5">
        <v>21</v>
      </c>
      <c r="H116" s="5">
        <v>902</v>
      </c>
      <c r="I116" s="5">
        <v>25</v>
      </c>
      <c r="J116" s="5">
        <v>316</v>
      </c>
    </row>
    <row r="117" spans="1:10" ht="23.25" thickBot="1">
      <c r="A117" s="3"/>
      <c r="B117" s="3" t="s">
        <v>37</v>
      </c>
      <c r="C117" s="5">
        <v>667</v>
      </c>
      <c r="D117" s="5">
        <v>667</v>
      </c>
      <c r="E117" s="5">
        <v>410</v>
      </c>
      <c r="F117" s="5">
        <v>222</v>
      </c>
      <c r="G117" s="5">
        <v>16</v>
      </c>
      <c r="H117" s="5">
        <v>648</v>
      </c>
      <c r="I117" s="5">
        <v>19</v>
      </c>
      <c r="J117" s="5">
        <v>0</v>
      </c>
    </row>
    <row r="118" spans="1:10" ht="23.25" thickBot="1">
      <c r="A118" s="3"/>
      <c r="B118" s="3" t="s">
        <v>14827</v>
      </c>
      <c r="C118" s="5">
        <v>576</v>
      </c>
      <c r="D118" s="5">
        <v>260</v>
      </c>
      <c r="E118" s="5">
        <v>166</v>
      </c>
      <c r="F118" s="5">
        <v>83</v>
      </c>
      <c r="G118" s="5">
        <v>5</v>
      </c>
      <c r="H118" s="5">
        <v>254</v>
      </c>
      <c r="I118" s="5">
        <v>6</v>
      </c>
      <c r="J118" s="5">
        <v>316</v>
      </c>
    </row>
    <row r="119" spans="1:10" ht="17.25" thickBot="1">
      <c r="A119" s="3" t="s">
        <v>14826</v>
      </c>
      <c r="B119" s="3" t="s">
        <v>36</v>
      </c>
      <c r="C119" s="4">
        <v>1001</v>
      </c>
      <c r="D119" s="5">
        <v>725</v>
      </c>
      <c r="E119" s="5">
        <v>487</v>
      </c>
      <c r="F119" s="5">
        <v>186</v>
      </c>
      <c r="G119" s="5">
        <v>28</v>
      </c>
      <c r="H119" s="5">
        <v>701</v>
      </c>
      <c r="I119" s="5">
        <v>24</v>
      </c>
      <c r="J119" s="5">
        <v>276</v>
      </c>
    </row>
    <row r="120" spans="1:10" ht="23.25" thickBot="1">
      <c r="A120" s="3"/>
      <c r="B120" s="3" t="s">
        <v>37</v>
      </c>
      <c r="C120" s="5">
        <v>457</v>
      </c>
      <c r="D120" s="5">
        <v>457</v>
      </c>
      <c r="E120" s="5">
        <v>304</v>
      </c>
      <c r="F120" s="5">
        <v>120</v>
      </c>
      <c r="G120" s="5">
        <v>14</v>
      </c>
      <c r="H120" s="5">
        <v>438</v>
      </c>
      <c r="I120" s="5">
        <v>19</v>
      </c>
      <c r="J120" s="5">
        <v>0</v>
      </c>
    </row>
    <row r="121" spans="1:10" ht="23.25" thickBot="1">
      <c r="A121" s="3"/>
      <c r="B121" s="3" t="s">
        <v>14825</v>
      </c>
      <c r="C121" s="5">
        <v>544</v>
      </c>
      <c r="D121" s="5">
        <v>268</v>
      </c>
      <c r="E121" s="5">
        <v>183</v>
      </c>
      <c r="F121" s="5">
        <v>66</v>
      </c>
      <c r="G121" s="5">
        <v>14</v>
      </c>
      <c r="H121" s="5">
        <v>263</v>
      </c>
      <c r="I121" s="5">
        <v>5</v>
      </c>
      <c r="J121" s="5">
        <v>276</v>
      </c>
    </row>
    <row r="122" spans="1:10" ht="17.25" thickBot="1">
      <c r="A122" s="3" t="s">
        <v>14824</v>
      </c>
      <c r="B122" s="3" t="s">
        <v>36</v>
      </c>
      <c r="C122" s="5">
        <v>984</v>
      </c>
      <c r="D122" s="5">
        <v>683</v>
      </c>
      <c r="E122" s="5">
        <v>421</v>
      </c>
      <c r="F122" s="5">
        <v>214</v>
      </c>
      <c r="G122" s="5">
        <v>17</v>
      </c>
      <c r="H122" s="5">
        <v>652</v>
      </c>
      <c r="I122" s="5">
        <v>31</v>
      </c>
      <c r="J122" s="5">
        <v>301</v>
      </c>
    </row>
    <row r="123" spans="1:10" ht="23.25" thickBot="1">
      <c r="A123" s="3"/>
      <c r="B123" s="3" t="s">
        <v>37</v>
      </c>
      <c r="C123" s="5">
        <v>423</v>
      </c>
      <c r="D123" s="5">
        <v>423</v>
      </c>
      <c r="E123" s="5">
        <v>254</v>
      </c>
      <c r="F123" s="5">
        <v>140</v>
      </c>
      <c r="G123" s="5">
        <v>10</v>
      </c>
      <c r="H123" s="5">
        <v>404</v>
      </c>
      <c r="I123" s="5">
        <v>19</v>
      </c>
      <c r="J123" s="5">
        <v>0</v>
      </c>
    </row>
    <row r="124" spans="1:10" ht="23.25" thickBot="1">
      <c r="A124" s="3"/>
      <c r="B124" s="3" t="s">
        <v>14823</v>
      </c>
      <c r="C124" s="5">
        <v>561</v>
      </c>
      <c r="D124" s="5">
        <v>260</v>
      </c>
      <c r="E124" s="5">
        <v>167</v>
      </c>
      <c r="F124" s="5">
        <v>74</v>
      </c>
      <c r="G124" s="5">
        <v>7</v>
      </c>
      <c r="H124" s="5">
        <v>248</v>
      </c>
      <c r="I124" s="5">
        <v>12</v>
      </c>
      <c r="J124" s="5">
        <v>301</v>
      </c>
    </row>
    <row r="125" spans="1:10" ht="17.25" thickBot="1">
      <c r="A125" s="3" t="s">
        <v>14822</v>
      </c>
      <c r="B125" s="3" t="s">
        <v>36</v>
      </c>
      <c r="C125" s="4">
        <v>1406</v>
      </c>
      <c r="D125" s="4">
        <v>1014</v>
      </c>
      <c r="E125" s="5">
        <v>641</v>
      </c>
      <c r="F125" s="5">
        <v>320</v>
      </c>
      <c r="G125" s="5">
        <v>31</v>
      </c>
      <c r="H125" s="5">
        <v>992</v>
      </c>
      <c r="I125" s="5">
        <v>22</v>
      </c>
      <c r="J125" s="5">
        <v>392</v>
      </c>
    </row>
    <row r="126" spans="1:10" ht="23.25" thickBot="1">
      <c r="A126" s="3"/>
      <c r="B126" s="3" t="s">
        <v>37</v>
      </c>
      <c r="C126" s="5">
        <v>583</v>
      </c>
      <c r="D126" s="5">
        <v>583</v>
      </c>
      <c r="E126" s="5">
        <v>377</v>
      </c>
      <c r="F126" s="5">
        <v>172</v>
      </c>
      <c r="G126" s="5">
        <v>15</v>
      </c>
      <c r="H126" s="5">
        <v>564</v>
      </c>
      <c r="I126" s="5">
        <v>19</v>
      </c>
      <c r="J126" s="5">
        <v>0</v>
      </c>
    </row>
    <row r="127" spans="1:10" ht="23.25" thickBot="1">
      <c r="A127" s="3"/>
      <c r="B127" s="3" t="s">
        <v>14821</v>
      </c>
      <c r="C127" s="5">
        <v>823</v>
      </c>
      <c r="D127" s="5">
        <v>431</v>
      </c>
      <c r="E127" s="5">
        <v>264</v>
      </c>
      <c r="F127" s="5">
        <v>148</v>
      </c>
      <c r="G127" s="5">
        <v>16</v>
      </c>
      <c r="H127" s="5">
        <v>428</v>
      </c>
      <c r="I127" s="5">
        <v>3</v>
      </c>
      <c r="J127" s="5">
        <v>392</v>
      </c>
    </row>
    <row r="128" spans="1:10" ht="17.25" thickBot="1">
      <c r="A128" s="3" t="s">
        <v>14820</v>
      </c>
      <c r="B128" s="3" t="s">
        <v>36</v>
      </c>
      <c r="C128" s="5">
        <v>739</v>
      </c>
      <c r="D128" s="5">
        <v>566</v>
      </c>
      <c r="E128" s="5">
        <v>311</v>
      </c>
      <c r="F128" s="5">
        <v>221</v>
      </c>
      <c r="G128" s="5">
        <v>20</v>
      </c>
      <c r="H128" s="5">
        <v>552</v>
      </c>
      <c r="I128" s="5">
        <v>14</v>
      </c>
      <c r="J128" s="5">
        <v>173</v>
      </c>
    </row>
    <row r="129" spans="1:10" ht="23.25" thickBot="1">
      <c r="A129" s="3"/>
      <c r="B129" s="3" t="s">
        <v>37</v>
      </c>
      <c r="C129" s="5">
        <v>333</v>
      </c>
      <c r="D129" s="5">
        <v>333</v>
      </c>
      <c r="E129" s="5">
        <v>185</v>
      </c>
      <c r="F129" s="5">
        <v>128</v>
      </c>
      <c r="G129" s="5">
        <v>9</v>
      </c>
      <c r="H129" s="5">
        <v>322</v>
      </c>
      <c r="I129" s="5">
        <v>11</v>
      </c>
      <c r="J129" s="5">
        <v>0</v>
      </c>
    </row>
    <row r="130" spans="1:10" ht="23.25" thickBot="1">
      <c r="A130" s="3"/>
      <c r="B130" s="3" t="s">
        <v>14819</v>
      </c>
      <c r="C130" s="5">
        <v>406</v>
      </c>
      <c r="D130" s="5">
        <v>233</v>
      </c>
      <c r="E130" s="5">
        <v>126</v>
      </c>
      <c r="F130" s="5">
        <v>93</v>
      </c>
      <c r="G130" s="5">
        <v>11</v>
      </c>
      <c r="H130" s="5">
        <v>230</v>
      </c>
      <c r="I130" s="5">
        <v>3</v>
      </c>
      <c r="J130" s="5">
        <v>173</v>
      </c>
    </row>
    <row r="131" spans="1:10" ht="17.25" thickBot="1">
      <c r="A131" s="3" t="s">
        <v>14818</v>
      </c>
      <c r="B131" s="3" t="s">
        <v>36</v>
      </c>
      <c r="C131" s="4">
        <v>3314</v>
      </c>
      <c r="D131" s="4">
        <v>2247</v>
      </c>
      <c r="E131" s="4">
        <v>1489</v>
      </c>
      <c r="F131" s="5">
        <v>636</v>
      </c>
      <c r="G131" s="5">
        <v>63</v>
      </c>
      <c r="H131" s="4">
        <v>2188</v>
      </c>
      <c r="I131" s="5">
        <v>59</v>
      </c>
      <c r="J131" s="4">
        <v>1067</v>
      </c>
    </row>
    <row r="132" spans="1:10" ht="23.25" thickBot="1">
      <c r="A132" s="3"/>
      <c r="B132" s="3" t="s">
        <v>37</v>
      </c>
      <c r="C132" s="4">
        <v>1144</v>
      </c>
      <c r="D132" s="4">
        <v>1144</v>
      </c>
      <c r="E132" s="5">
        <v>737</v>
      </c>
      <c r="F132" s="5">
        <v>344</v>
      </c>
      <c r="G132" s="5">
        <v>31</v>
      </c>
      <c r="H132" s="4">
        <v>1112</v>
      </c>
      <c r="I132" s="5">
        <v>32</v>
      </c>
      <c r="J132" s="5">
        <v>0</v>
      </c>
    </row>
    <row r="133" spans="1:10" ht="17.25" thickBot="1">
      <c r="A133" s="3"/>
      <c r="B133" s="3" t="s">
        <v>14817</v>
      </c>
      <c r="C133" s="5">
        <v>882</v>
      </c>
      <c r="D133" s="5">
        <v>446</v>
      </c>
      <c r="E133" s="5">
        <v>308</v>
      </c>
      <c r="F133" s="5">
        <v>121</v>
      </c>
      <c r="G133" s="5">
        <v>8</v>
      </c>
      <c r="H133" s="5">
        <v>437</v>
      </c>
      <c r="I133" s="5">
        <v>9</v>
      </c>
      <c r="J133" s="5">
        <v>436</v>
      </c>
    </row>
    <row r="134" spans="1:10" ht="17.25" thickBot="1">
      <c r="A134" s="3"/>
      <c r="B134" s="3" t="s">
        <v>14816</v>
      </c>
      <c r="C134" s="5">
        <v>553</v>
      </c>
      <c r="D134" s="5">
        <v>294</v>
      </c>
      <c r="E134" s="5">
        <v>196</v>
      </c>
      <c r="F134" s="5">
        <v>77</v>
      </c>
      <c r="G134" s="5">
        <v>11</v>
      </c>
      <c r="H134" s="5">
        <v>284</v>
      </c>
      <c r="I134" s="5">
        <v>10</v>
      </c>
      <c r="J134" s="5">
        <v>259</v>
      </c>
    </row>
    <row r="135" spans="1:10" ht="17.25" thickBot="1">
      <c r="A135" s="3"/>
      <c r="B135" s="3" t="s">
        <v>14815</v>
      </c>
      <c r="C135" s="5">
        <v>735</v>
      </c>
      <c r="D135" s="5">
        <v>363</v>
      </c>
      <c r="E135" s="5">
        <v>248</v>
      </c>
      <c r="F135" s="5">
        <v>94</v>
      </c>
      <c r="G135" s="5">
        <v>13</v>
      </c>
      <c r="H135" s="5">
        <v>355</v>
      </c>
      <c r="I135" s="5">
        <v>8</v>
      </c>
      <c r="J135" s="5">
        <v>372</v>
      </c>
    </row>
    <row r="136" spans="1:10" ht="17.25" thickBot="1">
      <c r="A136" s="3" t="s">
        <v>14814</v>
      </c>
      <c r="B136" s="3" t="s">
        <v>36</v>
      </c>
      <c r="C136" s="4">
        <v>3588</v>
      </c>
      <c r="D136" s="4">
        <v>2447</v>
      </c>
      <c r="E136" s="4">
        <v>1588</v>
      </c>
      <c r="F136" s="5">
        <v>740</v>
      </c>
      <c r="G136" s="5">
        <v>58</v>
      </c>
      <c r="H136" s="4">
        <v>2386</v>
      </c>
      <c r="I136" s="5">
        <v>61</v>
      </c>
      <c r="J136" s="4">
        <v>1141</v>
      </c>
    </row>
    <row r="137" spans="1:10" ht="23.25" thickBot="1">
      <c r="A137" s="3"/>
      <c r="B137" s="3" t="s">
        <v>37</v>
      </c>
      <c r="C137" s="4">
        <v>1185</v>
      </c>
      <c r="D137" s="4">
        <v>1185</v>
      </c>
      <c r="E137" s="5">
        <v>757</v>
      </c>
      <c r="F137" s="5">
        <v>379</v>
      </c>
      <c r="G137" s="5">
        <v>22</v>
      </c>
      <c r="H137" s="4">
        <v>1158</v>
      </c>
      <c r="I137" s="5">
        <v>27</v>
      </c>
      <c r="J137" s="5">
        <v>0</v>
      </c>
    </row>
    <row r="138" spans="1:10" ht="17.25" thickBot="1">
      <c r="A138" s="3"/>
      <c r="B138" s="3" t="s">
        <v>14813</v>
      </c>
      <c r="C138" s="5">
        <v>718</v>
      </c>
      <c r="D138" s="5">
        <v>336</v>
      </c>
      <c r="E138" s="5">
        <v>213</v>
      </c>
      <c r="F138" s="5">
        <v>104</v>
      </c>
      <c r="G138" s="5">
        <v>11</v>
      </c>
      <c r="H138" s="5">
        <v>328</v>
      </c>
      <c r="I138" s="5">
        <v>8</v>
      </c>
      <c r="J138" s="5">
        <v>382</v>
      </c>
    </row>
    <row r="139" spans="1:10" ht="17.25" thickBot="1">
      <c r="A139" s="3"/>
      <c r="B139" s="3" t="s">
        <v>14812</v>
      </c>
      <c r="C139" s="4">
        <v>1104</v>
      </c>
      <c r="D139" s="5">
        <v>598</v>
      </c>
      <c r="E139" s="5">
        <v>402</v>
      </c>
      <c r="F139" s="5">
        <v>162</v>
      </c>
      <c r="G139" s="5">
        <v>20</v>
      </c>
      <c r="H139" s="5">
        <v>584</v>
      </c>
      <c r="I139" s="5">
        <v>14</v>
      </c>
      <c r="J139" s="5">
        <v>506</v>
      </c>
    </row>
    <row r="140" spans="1:10" ht="17.25" thickBot="1">
      <c r="A140" s="3"/>
      <c r="B140" s="3" t="s">
        <v>14811</v>
      </c>
      <c r="C140" s="5">
        <v>581</v>
      </c>
      <c r="D140" s="5">
        <v>328</v>
      </c>
      <c r="E140" s="5">
        <v>216</v>
      </c>
      <c r="F140" s="5">
        <v>95</v>
      </c>
      <c r="G140" s="5">
        <v>5</v>
      </c>
      <c r="H140" s="5">
        <v>316</v>
      </c>
      <c r="I140" s="5">
        <v>12</v>
      </c>
      <c r="J140" s="5">
        <v>253</v>
      </c>
    </row>
    <row r="141" spans="1:10" ht="17.25" thickBot="1">
      <c r="A141" s="3" t="s">
        <v>14810</v>
      </c>
      <c r="B141" s="3" t="s">
        <v>36</v>
      </c>
      <c r="C141" s="4">
        <v>2682</v>
      </c>
      <c r="D141" s="4">
        <v>1779</v>
      </c>
      <c r="E141" s="4">
        <v>1076</v>
      </c>
      <c r="F141" s="5">
        <v>604</v>
      </c>
      <c r="G141" s="5">
        <v>50</v>
      </c>
      <c r="H141" s="4">
        <v>1730</v>
      </c>
      <c r="I141" s="5">
        <v>49</v>
      </c>
      <c r="J141" s="5">
        <v>903</v>
      </c>
    </row>
    <row r="142" spans="1:10" ht="23.25" thickBot="1">
      <c r="A142" s="3"/>
      <c r="B142" s="3" t="s">
        <v>37</v>
      </c>
      <c r="C142" s="5">
        <v>881</v>
      </c>
      <c r="D142" s="5">
        <v>881</v>
      </c>
      <c r="E142" s="5">
        <v>549</v>
      </c>
      <c r="F142" s="5">
        <v>283</v>
      </c>
      <c r="G142" s="5">
        <v>21</v>
      </c>
      <c r="H142" s="5">
        <v>853</v>
      </c>
      <c r="I142" s="5">
        <v>28</v>
      </c>
      <c r="J142" s="5">
        <v>0</v>
      </c>
    </row>
    <row r="143" spans="1:10" ht="17.25" thickBot="1">
      <c r="A143" s="3"/>
      <c r="B143" s="3" t="s">
        <v>14809</v>
      </c>
      <c r="C143" s="5">
        <v>555</v>
      </c>
      <c r="D143" s="5">
        <v>210</v>
      </c>
      <c r="E143" s="5">
        <v>121</v>
      </c>
      <c r="F143" s="5">
        <v>75</v>
      </c>
      <c r="G143" s="5">
        <v>9</v>
      </c>
      <c r="H143" s="5">
        <v>205</v>
      </c>
      <c r="I143" s="5">
        <v>5</v>
      </c>
      <c r="J143" s="5">
        <v>345</v>
      </c>
    </row>
    <row r="144" spans="1:10" ht="17.25" thickBot="1">
      <c r="A144" s="3"/>
      <c r="B144" s="3" t="s">
        <v>14808</v>
      </c>
      <c r="C144" s="5">
        <v>620</v>
      </c>
      <c r="D144" s="5">
        <v>340</v>
      </c>
      <c r="E144" s="5">
        <v>206</v>
      </c>
      <c r="F144" s="5">
        <v>113</v>
      </c>
      <c r="G144" s="5">
        <v>13</v>
      </c>
      <c r="H144" s="5">
        <v>332</v>
      </c>
      <c r="I144" s="5">
        <v>8</v>
      </c>
      <c r="J144" s="5">
        <v>280</v>
      </c>
    </row>
    <row r="145" spans="1:10" ht="17.25" thickBot="1">
      <c r="A145" s="3"/>
      <c r="B145" s="3" t="s">
        <v>14807</v>
      </c>
      <c r="C145" s="5">
        <v>626</v>
      </c>
      <c r="D145" s="5">
        <v>348</v>
      </c>
      <c r="E145" s="5">
        <v>200</v>
      </c>
      <c r="F145" s="5">
        <v>133</v>
      </c>
      <c r="G145" s="5">
        <v>7</v>
      </c>
      <c r="H145" s="5">
        <v>340</v>
      </c>
      <c r="I145" s="5">
        <v>8</v>
      </c>
      <c r="J145" s="5">
        <v>278</v>
      </c>
    </row>
    <row r="146" spans="1:10" ht="17.25" thickBot="1">
      <c r="A146" s="3" t="s">
        <v>14806</v>
      </c>
      <c r="B146" s="3" t="s">
        <v>36</v>
      </c>
      <c r="C146" s="5">
        <v>999</v>
      </c>
      <c r="D146" s="5">
        <v>762</v>
      </c>
      <c r="E146" s="5">
        <v>458</v>
      </c>
      <c r="F146" s="5">
        <v>252</v>
      </c>
      <c r="G146" s="5">
        <v>23</v>
      </c>
      <c r="H146" s="5">
        <v>733</v>
      </c>
      <c r="I146" s="5">
        <v>29</v>
      </c>
      <c r="J146" s="5">
        <v>237</v>
      </c>
    </row>
    <row r="147" spans="1:10" ht="23.25" thickBot="1">
      <c r="A147" s="3"/>
      <c r="B147" s="3" t="s">
        <v>37</v>
      </c>
      <c r="C147" s="5">
        <v>428</v>
      </c>
      <c r="D147" s="5">
        <v>428</v>
      </c>
      <c r="E147" s="5">
        <v>266</v>
      </c>
      <c r="F147" s="5">
        <v>135</v>
      </c>
      <c r="G147" s="5">
        <v>11</v>
      </c>
      <c r="H147" s="5">
        <v>412</v>
      </c>
      <c r="I147" s="5">
        <v>16</v>
      </c>
      <c r="J147" s="5">
        <v>0</v>
      </c>
    </row>
    <row r="148" spans="1:10" ht="23.25" thickBot="1">
      <c r="A148" s="3"/>
      <c r="B148" s="3" t="s">
        <v>14805</v>
      </c>
      <c r="C148" s="5">
        <v>571</v>
      </c>
      <c r="D148" s="5">
        <v>334</v>
      </c>
      <c r="E148" s="5">
        <v>192</v>
      </c>
      <c r="F148" s="5">
        <v>117</v>
      </c>
      <c r="G148" s="5">
        <v>12</v>
      </c>
      <c r="H148" s="5">
        <v>321</v>
      </c>
      <c r="I148" s="5">
        <v>13</v>
      </c>
      <c r="J148" s="5">
        <v>237</v>
      </c>
    </row>
    <row r="149" spans="1:10" ht="23.25" thickBot="1">
      <c r="A149" s="3" t="s">
        <v>97</v>
      </c>
      <c r="B149" s="3"/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</row>
    <row r="150" spans="1:10" ht="18" thickTop="1" thickBot="1">
      <c r="A150" s="42" t="s">
        <v>0</v>
      </c>
      <c r="B150" s="42" t="s">
        <v>1</v>
      </c>
      <c r="C150" s="42" t="s">
        <v>2</v>
      </c>
      <c r="D150" s="42" t="s">
        <v>3</v>
      </c>
      <c r="E150" s="46" t="s">
        <v>4</v>
      </c>
      <c r="F150" s="47"/>
      <c r="G150" s="47"/>
      <c r="H150" s="48"/>
      <c r="I150" s="24" t="s">
        <v>5</v>
      </c>
      <c r="J150" s="42" t="s">
        <v>6</v>
      </c>
    </row>
    <row r="151" spans="1:10" ht="22.5">
      <c r="A151" s="43"/>
      <c r="B151" s="43"/>
      <c r="C151" s="43"/>
      <c r="D151" s="43"/>
      <c r="E151" s="25" t="s">
        <v>7</v>
      </c>
      <c r="F151" s="25" t="s">
        <v>255</v>
      </c>
      <c r="G151" s="25" t="s">
        <v>27</v>
      </c>
      <c r="H151" s="45" t="s">
        <v>29</v>
      </c>
      <c r="I151" s="25" t="s">
        <v>3</v>
      </c>
      <c r="J151" s="43"/>
    </row>
    <row r="152" spans="1:10" ht="17.25" thickBot="1">
      <c r="A152" s="44"/>
      <c r="B152" s="44"/>
      <c r="C152" s="44"/>
      <c r="D152" s="44"/>
      <c r="E152" s="26" t="s">
        <v>14779</v>
      </c>
      <c r="F152" s="26" t="s">
        <v>14778</v>
      </c>
      <c r="G152" s="26" t="s">
        <v>14777</v>
      </c>
      <c r="H152" s="44"/>
      <c r="I152" s="26"/>
      <c r="J152" s="44"/>
    </row>
    <row r="153" spans="1:10" ht="17.25" thickBot="1">
      <c r="A153" s="3" t="s">
        <v>30</v>
      </c>
      <c r="B153" s="3"/>
      <c r="C153" s="4">
        <v>34098</v>
      </c>
      <c r="D153" s="4">
        <v>24786</v>
      </c>
      <c r="E153" s="4">
        <v>16349</v>
      </c>
      <c r="F153" s="4">
        <v>7255</v>
      </c>
      <c r="G153" s="5">
        <v>649</v>
      </c>
      <c r="H153" s="4">
        <v>24253</v>
      </c>
      <c r="I153" s="5">
        <v>533</v>
      </c>
      <c r="J153" s="4">
        <v>9312</v>
      </c>
    </row>
    <row r="154" spans="1:10" ht="23.25" thickBot="1">
      <c r="A154" s="3" t="s">
        <v>31</v>
      </c>
      <c r="B154" s="3"/>
      <c r="C154" s="5">
        <v>163</v>
      </c>
      <c r="D154" s="5">
        <v>153</v>
      </c>
      <c r="E154" s="5">
        <v>95</v>
      </c>
      <c r="F154" s="5">
        <v>47</v>
      </c>
      <c r="G154" s="5">
        <v>4</v>
      </c>
      <c r="H154" s="5">
        <v>146</v>
      </c>
      <c r="I154" s="5">
        <v>7</v>
      </c>
      <c r="J154" s="5">
        <v>10</v>
      </c>
    </row>
    <row r="155" spans="1:10" ht="23.25" thickBot="1">
      <c r="A155" s="3" t="s">
        <v>32</v>
      </c>
      <c r="B155" s="3"/>
      <c r="C155" s="4">
        <v>2271</v>
      </c>
      <c r="D155" s="4">
        <v>2269</v>
      </c>
      <c r="E155" s="4">
        <v>1615</v>
      </c>
      <c r="F155" s="5">
        <v>539</v>
      </c>
      <c r="G155" s="5">
        <v>75</v>
      </c>
      <c r="H155" s="4">
        <v>2229</v>
      </c>
      <c r="I155" s="5">
        <v>40</v>
      </c>
      <c r="J155" s="5">
        <v>2</v>
      </c>
    </row>
    <row r="156" spans="1:10" ht="23.25" thickBot="1">
      <c r="A156" s="3" t="s">
        <v>33</v>
      </c>
      <c r="B156" s="3"/>
      <c r="C156" s="5">
        <v>48</v>
      </c>
      <c r="D156" s="5">
        <v>18</v>
      </c>
      <c r="E156" s="5">
        <v>9</v>
      </c>
      <c r="F156" s="5">
        <v>4</v>
      </c>
      <c r="G156" s="5">
        <v>5</v>
      </c>
      <c r="H156" s="5">
        <v>18</v>
      </c>
      <c r="I156" s="5">
        <v>0</v>
      </c>
      <c r="J156" s="5">
        <v>30</v>
      </c>
    </row>
    <row r="157" spans="1:10" ht="23.25" thickBot="1">
      <c r="A157" s="3" t="s">
        <v>34</v>
      </c>
      <c r="B157" s="3"/>
      <c r="C157" s="5">
        <v>0</v>
      </c>
      <c r="D157" s="5">
        <v>2</v>
      </c>
      <c r="E157" s="5">
        <v>1</v>
      </c>
      <c r="F157" s="5">
        <v>0</v>
      </c>
      <c r="G157" s="5">
        <v>0</v>
      </c>
      <c r="H157" s="5">
        <v>1</v>
      </c>
      <c r="I157" s="5">
        <v>1</v>
      </c>
      <c r="J157" s="5">
        <v>-2</v>
      </c>
    </row>
    <row r="158" spans="1:10" ht="17.25" thickBot="1">
      <c r="A158" s="3" t="s">
        <v>14804</v>
      </c>
      <c r="B158" s="3" t="s">
        <v>36</v>
      </c>
      <c r="C158" s="4">
        <v>12083</v>
      </c>
      <c r="D158" s="4">
        <v>8301</v>
      </c>
      <c r="E158" s="4">
        <v>5413</v>
      </c>
      <c r="F158" s="4">
        <v>2545</v>
      </c>
      <c r="G158" s="5">
        <v>244</v>
      </c>
      <c r="H158" s="4">
        <v>8202</v>
      </c>
      <c r="I158" s="5">
        <v>99</v>
      </c>
      <c r="J158" s="4">
        <v>3782</v>
      </c>
    </row>
    <row r="159" spans="1:10" ht="23.25" thickBot="1">
      <c r="A159" s="3"/>
      <c r="B159" s="3" t="s">
        <v>37</v>
      </c>
      <c r="C159" s="4">
        <v>4605</v>
      </c>
      <c r="D159" s="4">
        <v>4605</v>
      </c>
      <c r="E159" s="4">
        <v>2998</v>
      </c>
      <c r="F159" s="4">
        <v>1427</v>
      </c>
      <c r="G159" s="5">
        <v>130</v>
      </c>
      <c r="H159" s="4">
        <v>4555</v>
      </c>
      <c r="I159" s="5">
        <v>50</v>
      </c>
      <c r="J159" s="5">
        <v>0</v>
      </c>
    </row>
    <row r="160" spans="1:10" ht="17.25" thickBot="1">
      <c r="A160" s="3"/>
      <c r="B160" s="3" t="s">
        <v>14803</v>
      </c>
      <c r="C160" s="4">
        <v>1235</v>
      </c>
      <c r="D160" s="5">
        <v>562</v>
      </c>
      <c r="E160" s="5">
        <v>356</v>
      </c>
      <c r="F160" s="5">
        <v>174</v>
      </c>
      <c r="G160" s="5">
        <v>20</v>
      </c>
      <c r="H160" s="5">
        <v>550</v>
      </c>
      <c r="I160" s="5">
        <v>12</v>
      </c>
      <c r="J160" s="5">
        <v>673</v>
      </c>
    </row>
    <row r="161" spans="1:10" ht="17.25" thickBot="1">
      <c r="A161" s="3"/>
      <c r="B161" s="3" t="s">
        <v>14802</v>
      </c>
      <c r="C161" s="5">
        <v>788</v>
      </c>
      <c r="D161" s="5">
        <v>357</v>
      </c>
      <c r="E161" s="5">
        <v>244</v>
      </c>
      <c r="F161" s="5">
        <v>95</v>
      </c>
      <c r="G161" s="5">
        <v>12</v>
      </c>
      <c r="H161" s="5">
        <v>351</v>
      </c>
      <c r="I161" s="5">
        <v>6</v>
      </c>
      <c r="J161" s="5">
        <v>431</v>
      </c>
    </row>
    <row r="162" spans="1:10" ht="17.25" thickBot="1">
      <c r="A162" s="3"/>
      <c r="B162" s="3" t="s">
        <v>14801</v>
      </c>
      <c r="C162" s="4">
        <v>2003</v>
      </c>
      <c r="D162" s="4">
        <v>1006</v>
      </c>
      <c r="E162" s="5">
        <v>680</v>
      </c>
      <c r="F162" s="5">
        <v>286</v>
      </c>
      <c r="G162" s="5">
        <v>30</v>
      </c>
      <c r="H162" s="5">
        <v>996</v>
      </c>
      <c r="I162" s="5">
        <v>10</v>
      </c>
      <c r="J162" s="5">
        <v>997</v>
      </c>
    </row>
    <row r="163" spans="1:10" ht="17.25" thickBot="1">
      <c r="A163" s="3"/>
      <c r="B163" s="3" t="s">
        <v>14800</v>
      </c>
      <c r="C163" s="4">
        <v>1762</v>
      </c>
      <c r="D163" s="5">
        <v>886</v>
      </c>
      <c r="E163" s="5">
        <v>572</v>
      </c>
      <c r="F163" s="5">
        <v>282</v>
      </c>
      <c r="G163" s="5">
        <v>26</v>
      </c>
      <c r="H163" s="5">
        <v>880</v>
      </c>
      <c r="I163" s="5">
        <v>6</v>
      </c>
      <c r="J163" s="5">
        <v>876</v>
      </c>
    </row>
    <row r="164" spans="1:10" ht="17.25" thickBot="1">
      <c r="A164" s="3"/>
      <c r="B164" s="3" t="s">
        <v>14799</v>
      </c>
      <c r="C164" s="4">
        <v>1211</v>
      </c>
      <c r="D164" s="5">
        <v>630</v>
      </c>
      <c r="E164" s="5">
        <v>393</v>
      </c>
      <c r="F164" s="5">
        <v>203</v>
      </c>
      <c r="G164" s="5">
        <v>23</v>
      </c>
      <c r="H164" s="5">
        <v>619</v>
      </c>
      <c r="I164" s="5">
        <v>11</v>
      </c>
      <c r="J164" s="5">
        <v>581</v>
      </c>
    </row>
    <row r="165" spans="1:10" ht="17.25" thickBot="1">
      <c r="A165" s="3"/>
      <c r="B165" s="3" t="s">
        <v>14798</v>
      </c>
      <c r="C165" s="5">
        <v>479</v>
      </c>
      <c r="D165" s="5">
        <v>255</v>
      </c>
      <c r="E165" s="5">
        <v>170</v>
      </c>
      <c r="F165" s="5">
        <v>78</v>
      </c>
      <c r="G165" s="5">
        <v>3</v>
      </c>
      <c r="H165" s="5">
        <v>251</v>
      </c>
      <c r="I165" s="5">
        <v>4</v>
      </c>
      <c r="J165" s="5">
        <v>224</v>
      </c>
    </row>
    <row r="166" spans="1:10" ht="17.25" thickBot="1">
      <c r="A166" s="3" t="s">
        <v>14797</v>
      </c>
      <c r="B166" s="3" t="s">
        <v>36</v>
      </c>
      <c r="C166" s="4">
        <v>4355</v>
      </c>
      <c r="D166" s="4">
        <v>3080</v>
      </c>
      <c r="E166" s="4">
        <v>2030</v>
      </c>
      <c r="F166" s="5">
        <v>908</v>
      </c>
      <c r="G166" s="5">
        <v>51</v>
      </c>
      <c r="H166" s="4">
        <v>2989</v>
      </c>
      <c r="I166" s="5">
        <v>91</v>
      </c>
      <c r="J166" s="4">
        <v>1275</v>
      </c>
    </row>
    <row r="167" spans="1:10" ht="23.25" thickBot="1">
      <c r="A167" s="3"/>
      <c r="B167" s="3" t="s">
        <v>37</v>
      </c>
      <c r="C167" s="4">
        <v>1669</v>
      </c>
      <c r="D167" s="4">
        <v>1669</v>
      </c>
      <c r="E167" s="4">
        <v>1117</v>
      </c>
      <c r="F167" s="5">
        <v>486</v>
      </c>
      <c r="G167" s="5">
        <v>21</v>
      </c>
      <c r="H167" s="4">
        <v>1624</v>
      </c>
      <c r="I167" s="5">
        <v>45</v>
      </c>
      <c r="J167" s="5">
        <v>0</v>
      </c>
    </row>
    <row r="168" spans="1:10" ht="17.25" thickBot="1">
      <c r="A168" s="3"/>
      <c r="B168" s="3" t="s">
        <v>14796</v>
      </c>
      <c r="C168" s="4">
        <v>1046</v>
      </c>
      <c r="D168" s="5">
        <v>491</v>
      </c>
      <c r="E168" s="5">
        <v>310</v>
      </c>
      <c r="F168" s="5">
        <v>154</v>
      </c>
      <c r="G168" s="5">
        <v>13</v>
      </c>
      <c r="H168" s="5">
        <v>477</v>
      </c>
      <c r="I168" s="5">
        <v>14</v>
      </c>
      <c r="J168" s="5">
        <v>555</v>
      </c>
    </row>
    <row r="169" spans="1:10" ht="17.25" thickBot="1">
      <c r="A169" s="3"/>
      <c r="B169" s="3" t="s">
        <v>14795</v>
      </c>
      <c r="C169" s="5">
        <v>784</v>
      </c>
      <c r="D169" s="5">
        <v>393</v>
      </c>
      <c r="E169" s="5">
        <v>259</v>
      </c>
      <c r="F169" s="5">
        <v>112</v>
      </c>
      <c r="G169" s="5">
        <v>12</v>
      </c>
      <c r="H169" s="5">
        <v>383</v>
      </c>
      <c r="I169" s="5">
        <v>10</v>
      </c>
      <c r="J169" s="5">
        <v>391</v>
      </c>
    </row>
    <row r="170" spans="1:10" ht="17.25" thickBot="1">
      <c r="A170" s="3"/>
      <c r="B170" s="3" t="s">
        <v>14794</v>
      </c>
      <c r="C170" s="5">
        <v>856</v>
      </c>
      <c r="D170" s="5">
        <v>527</v>
      </c>
      <c r="E170" s="5">
        <v>344</v>
      </c>
      <c r="F170" s="5">
        <v>156</v>
      </c>
      <c r="G170" s="5">
        <v>5</v>
      </c>
      <c r="H170" s="5">
        <v>505</v>
      </c>
      <c r="I170" s="5">
        <v>22</v>
      </c>
      <c r="J170" s="5">
        <v>329</v>
      </c>
    </row>
    <row r="171" spans="1:10" ht="17.25" thickBot="1">
      <c r="A171" s="3" t="s">
        <v>14793</v>
      </c>
      <c r="B171" s="3" t="s">
        <v>36</v>
      </c>
      <c r="C171" s="4">
        <v>3019</v>
      </c>
      <c r="D171" s="4">
        <v>2139</v>
      </c>
      <c r="E171" s="4">
        <v>1347</v>
      </c>
      <c r="F171" s="5">
        <v>673</v>
      </c>
      <c r="G171" s="5">
        <v>63</v>
      </c>
      <c r="H171" s="4">
        <v>2083</v>
      </c>
      <c r="I171" s="5">
        <v>56</v>
      </c>
      <c r="J171" s="5">
        <v>880</v>
      </c>
    </row>
    <row r="172" spans="1:10" ht="23.25" thickBot="1">
      <c r="A172" s="3"/>
      <c r="B172" s="3" t="s">
        <v>37</v>
      </c>
      <c r="C172" s="4">
        <v>1191</v>
      </c>
      <c r="D172" s="4">
        <v>1191</v>
      </c>
      <c r="E172" s="5">
        <v>778</v>
      </c>
      <c r="F172" s="5">
        <v>358</v>
      </c>
      <c r="G172" s="5">
        <v>30</v>
      </c>
      <c r="H172" s="4">
        <v>1166</v>
      </c>
      <c r="I172" s="5">
        <v>25</v>
      </c>
      <c r="J172" s="5">
        <v>0</v>
      </c>
    </row>
    <row r="173" spans="1:10" ht="17.25" thickBot="1">
      <c r="A173" s="3"/>
      <c r="B173" s="3" t="s">
        <v>14792</v>
      </c>
      <c r="C173" s="4">
        <v>1444</v>
      </c>
      <c r="D173" s="5">
        <v>704</v>
      </c>
      <c r="E173" s="5">
        <v>437</v>
      </c>
      <c r="F173" s="5">
        <v>217</v>
      </c>
      <c r="G173" s="5">
        <v>23</v>
      </c>
      <c r="H173" s="5">
        <v>677</v>
      </c>
      <c r="I173" s="5">
        <v>27</v>
      </c>
      <c r="J173" s="5">
        <v>740</v>
      </c>
    </row>
    <row r="174" spans="1:10" ht="17.25" thickBot="1">
      <c r="A174" s="3"/>
      <c r="B174" s="3" t="s">
        <v>14791</v>
      </c>
      <c r="C174" s="5">
        <v>384</v>
      </c>
      <c r="D174" s="5">
        <v>244</v>
      </c>
      <c r="E174" s="5">
        <v>132</v>
      </c>
      <c r="F174" s="5">
        <v>98</v>
      </c>
      <c r="G174" s="5">
        <v>10</v>
      </c>
      <c r="H174" s="5">
        <v>240</v>
      </c>
      <c r="I174" s="5">
        <v>4</v>
      </c>
      <c r="J174" s="5">
        <v>140</v>
      </c>
    </row>
    <row r="175" spans="1:10" ht="17.25" thickBot="1">
      <c r="A175" s="3" t="s">
        <v>12208</v>
      </c>
      <c r="B175" s="3" t="s">
        <v>36</v>
      </c>
      <c r="C175" s="4">
        <v>1997</v>
      </c>
      <c r="D175" s="4">
        <v>1474</v>
      </c>
      <c r="E175" s="5">
        <v>994</v>
      </c>
      <c r="F175" s="5">
        <v>420</v>
      </c>
      <c r="G175" s="5">
        <v>23</v>
      </c>
      <c r="H175" s="4">
        <v>1437</v>
      </c>
      <c r="I175" s="5">
        <v>37</v>
      </c>
      <c r="J175" s="5">
        <v>523</v>
      </c>
    </row>
    <row r="176" spans="1:10" ht="23.25" thickBot="1">
      <c r="A176" s="3"/>
      <c r="B176" s="3" t="s">
        <v>37</v>
      </c>
      <c r="C176" s="4">
        <v>1015</v>
      </c>
      <c r="D176" s="4">
        <v>1015</v>
      </c>
      <c r="E176" s="5">
        <v>700</v>
      </c>
      <c r="F176" s="5">
        <v>281</v>
      </c>
      <c r="G176" s="5">
        <v>14</v>
      </c>
      <c r="H176" s="5">
        <v>995</v>
      </c>
      <c r="I176" s="5">
        <v>20</v>
      </c>
      <c r="J176" s="5">
        <v>0</v>
      </c>
    </row>
    <row r="177" spans="1:10" ht="23.25" thickBot="1">
      <c r="A177" s="3"/>
      <c r="B177" s="3" t="s">
        <v>12207</v>
      </c>
      <c r="C177" s="5">
        <v>982</v>
      </c>
      <c r="D177" s="5">
        <v>459</v>
      </c>
      <c r="E177" s="5">
        <v>294</v>
      </c>
      <c r="F177" s="5">
        <v>139</v>
      </c>
      <c r="G177" s="5">
        <v>9</v>
      </c>
      <c r="H177" s="5">
        <v>442</v>
      </c>
      <c r="I177" s="5">
        <v>17</v>
      </c>
      <c r="J177" s="5">
        <v>523</v>
      </c>
    </row>
    <row r="178" spans="1:10" ht="17.25" thickBot="1">
      <c r="A178" s="3" t="s">
        <v>14790</v>
      </c>
      <c r="B178" s="3" t="s">
        <v>36</v>
      </c>
      <c r="C178" s="4">
        <v>2457</v>
      </c>
      <c r="D178" s="4">
        <v>1724</v>
      </c>
      <c r="E178" s="4">
        <v>1266</v>
      </c>
      <c r="F178" s="5">
        <v>384</v>
      </c>
      <c r="G178" s="5">
        <v>34</v>
      </c>
      <c r="H178" s="4">
        <v>1684</v>
      </c>
      <c r="I178" s="5">
        <v>40</v>
      </c>
      <c r="J178" s="5">
        <v>733</v>
      </c>
    </row>
    <row r="179" spans="1:10" ht="23.25" thickBot="1">
      <c r="A179" s="3"/>
      <c r="B179" s="3" t="s">
        <v>37</v>
      </c>
      <c r="C179" s="5">
        <v>996</v>
      </c>
      <c r="D179" s="5">
        <v>996</v>
      </c>
      <c r="E179" s="5">
        <v>727</v>
      </c>
      <c r="F179" s="5">
        <v>231</v>
      </c>
      <c r="G179" s="5">
        <v>19</v>
      </c>
      <c r="H179" s="5">
        <v>977</v>
      </c>
      <c r="I179" s="5">
        <v>19</v>
      </c>
      <c r="J179" s="5">
        <v>0</v>
      </c>
    </row>
    <row r="180" spans="1:10" ht="17.25" thickBot="1">
      <c r="A180" s="3"/>
      <c r="B180" s="3" t="s">
        <v>14789</v>
      </c>
      <c r="C180" s="5">
        <v>720</v>
      </c>
      <c r="D180" s="5">
        <v>307</v>
      </c>
      <c r="E180" s="5">
        <v>215</v>
      </c>
      <c r="F180" s="5">
        <v>72</v>
      </c>
      <c r="G180" s="5">
        <v>10</v>
      </c>
      <c r="H180" s="5">
        <v>297</v>
      </c>
      <c r="I180" s="5">
        <v>10</v>
      </c>
      <c r="J180" s="5">
        <v>413</v>
      </c>
    </row>
    <row r="181" spans="1:10" ht="17.25" thickBot="1">
      <c r="A181" s="3"/>
      <c r="B181" s="3" t="s">
        <v>14788</v>
      </c>
      <c r="C181" s="5">
        <v>741</v>
      </c>
      <c r="D181" s="5">
        <v>421</v>
      </c>
      <c r="E181" s="5">
        <v>324</v>
      </c>
      <c r="F181" s="5">
        <v>81</v>
      </c>
      <c r="G181" s="5">
        <v>5</v>
      </c>
      <c r="H181" s="5">
        <v>410</v>
      </c>
      <c r="I181" s="5">
        <v>11</v>
      </c>
      <c r="J181" s="5">
        <v>320</v>
      </c>
    </row>
    <row r="182" spans="1:10" ht="17.25" thickBot="1">
      <c r="A182" s="3" t="s">
        <v>14787</v>
      </c>
      <c r="B182" s="3" t="s">
        <v>36</v>
      </c>
      <c r="C182" s="4">
        <v>1088</v>
      </c>
      <c r="D182" s="5">
        <v>811</v>
      </c>
      <c r="E182" s="5">
        <v>475</v>
      </c>
      <c r="F182" s="5">
        <v>294</v>
      </c>
      <c r="G182" s="5">
        <v>20</v>
      </c>
      <c r="H182" s="5">
        <v>789</v>
      </c>
      <c r="I182" s="5">
        <v>22</v>
      </c>
      <c r="J182" s="5">
        <v>277</v>
      </c>
    </row>
    <row r="183" spans="1:10" ht="23.25" thickBot="1">
      <c r="A183" s="3"/>
      <c r="B183" s="3" t="s">
        <v>37</v>
      </c>
      <c r="C183" s="5">
        <v>475</v>
      </c>
      <c r="D183" s="5">
        <v>475</v>
      </c>
      <c r="E183" s="5">
        <v>278</v>
      </c>
      <c r="F183" s="5">
        <v>176</v>
      </c>
      <c r="G183" s="5">
        <v>10</v>
      </c>
      <c r="H183" s="5">
        <v>464</v>
      </c>
      <c r="I183" s="5">
        <v>11</v>
      </c>
      <c r="J183" s="5">
        <v>0</v>
      </c>
    </row>
    <row r="184" spans="1:10" ht="23.25" thickBot="1">
      <c r="A184" s="3"/>
      <c r="B184" s="3" t="s">
        <v>14786</v>
      </c>
      <c r="C184" s="5">
        <v>613</v>
      </c>
      <c r="D184" s="5">
        <v>336</v>
      </c>
      <c r="E184" s="5">
        <v>197</v>
      </c>
      <c r="F184" s="5">
        <v>118</v>
      </c>
      <c r="G184" s="5">
        <v>10</v>
      </c>
      <c r="H184" s="5">
        <v>325</v>
      </c>
      <c r="I184" s="5">
        <v>11</v>
      </c>
      <c r="J184" s="5">
        <v>277</v>
      </c>
    </row>
    <row r="185" spans="1:10" ht="17.25" thickBot="1">
      <c r="A185" s="3" t="s">
        <v>12567</v>
      </c>
      <c r="B185" s="3" t="s">
        <v>36</v>
      </c>
      <c r="C185" s="4">
        <v>1868</v>
      </c>
      <c r="D185" s="4">
        <v>1394</v>
      </c>
      <c r="E185" s="5">
        <v>957</v>
      </c>
      <c r="F185" s="5">
        <v>364</v>
      </c>
      <c r="G185" s="5">
        <v>33</v>
      </c>
      <c r="H185" s="4">
        <v>1354</v>
      </c>
      <c r="I185" s="5">
        <v>40</v>
      </c>
      <c r="J185" s="5">
        <v>474</v>
      </c>
    </row>
    <row r="186" spans="1:10" ht="23.25" thickBot="1">
      <c r="A186" s="3"/>
      <c r="B186" s="3" t="s">
        <v>37</v>
      </c>
      <c r="C186" s="5">
        <v>836</v>
      </c>
      <c r="D186" s="5">
        <v>836</v>
      </c>
      <c r="E186" s="5">
        <v>560</v>
      </c>
      <c r="F186" s="5">
        <v>231</v>
      </c>
      <c r="G186" s="5">
        <v>18</v>
      </c>
      <c r="H186" s="5">
        <v>809</v>
      </c>
      <c r="I186" s="5">
        <v>27</v>
      </c>
      <c r="J186" s="5">
        <v>0</v>
      </c>
    </row>
    <row r="187" spans="1:10" ht="17.25" thickBot="1">
      <c r="A187" s="3"/>
      <c r="B187" s="3" t="s">
        <v>12566</v>
      </c>
      <c r="C187" s="5">
        <v>720</v>
      </c>
      <c r="D187" s="5">
        <v>355</v>
      </c>
      <c r="E187" s="5">
        <v>253</v>
      </c>
      <c r="F187" s="5">
        <v>88</v>
      </c>
      <c r="G187" s="5">
        <v>9</v>
      </c>
      <c r="H187" s="5">
        <v>350</v>
      </c>
      <c r="I187" s="5">
        <v>5</v>
      </c>
      <c r="J187" s="5">
        <v>365</v>
      </c>
    </row>
    <row r="188" spans="1:10" ht="17.25" thickBot="1">
      <c r="A188" s="3"/>
      <c r="B188" s="3" t="s">
        <v>12565</v>
      </c>
      <c r="C188" s="5">
        <v>312</v>
      </c>
      <c r="D188" s="5">
        <v>203</v>
      </c>
      <c r="E188" s="5">
        <v>144</v>
      </c>
      <c r="F188" s="5">
        <v>45</v>
      </c>
      <c r="G188" s="5">
        <v>6</v>
      </c>
      <c r="H188" s="5">
        <v>195</v>
      </c>
      <c r="I188" s="5">
        <v>8</v>
      </c>
      <c r="J188" s="5">
        <v>109</v>
      </c>
    </row>
    <row r="189" spans="1:10" ht="17.25" thickBot="1">
      <c r="A189" s="3" t="s">
        <v>14785</v>
      </c>
      <c r="B189" s="3" t="s">
        <v>36</v>
      </c>
      <c r="C189" s="5">
        <v>949</v>
      </c>
      <c r="D189" s="5">
        <v>660</v>
      </c>
      <c r="E189" s="5">
        <v>429</v>
      </c>
      <c r="F189" s="5">
        <v>176</v>
      </c>
      <c r="G189" s="5">
        <v>35</v>
      </c>
      <c r="H189" s="5">
        <v>640</v>
      </c>
      <c r="I189" s="5">
        <v>20</v>
      </c>
      <c r="J189" s="5">
        <v>289</v>
      </c>
    </row>
    <row r="190" spans="1:10" ht="23.25" thickBot="1">
      <c r="A190" s="3"/>
      <c r="B190" s="3" t="s">
        <v>37</v>
      </c>
      <c r="C190" s="5">
        <v>466</v>
      </c>
      <c r="D190" s="5">
        <v>466</v>
      </c>
      <c r="E190" s="5">
        <v>318</v>
      </c>
      <c r="F190" s="5">
        <v>115</v>
      </c>
      <c r="G190" s="5">
        <v>19</v>
      </c>
      <c r="H190" s="5">
        <v>452</v>
      </c>
      <c r="I190" s="5">
        <v>14</v>
      </c>
      <c r="J190" s="5">
        <v>0</v>
      </c>
    </row>
    <row r="191" spans="1:10" ht="23.25" thickBot="1">
      <c r="A191" s="3"/>
      <c r="B191" s="3" t="s">
        <v>14784</v>
      </c>
      <c r="C191" s="5">
        <v>483</v>
      </c>
      <c r="D191" s="5">
        <v>194</v>
      </c>
      <c r="E191" s="5">
        <v>111</v>
      </c>
      <c r="F191" s="5">
        <v>61</v>
      </c>
      <c r="G191" s="5">
        <v>16</v>
      </c>
      <c r="H191" s="5">
        <v>188</v>
      </c>
      <c r="I191" s="5">
        <v>6</v>
      </c>
      <c r="J191" s="5">
        <v>289</v>
      </c>
    </row>
    <row r="192" spans="1:10" ht="17.25" thickBot="1">
      <c r="A192" s="3" t="s">
        <v>14783</v>
      </c>
      <c r="B192" s="3" t="s">
        <v>36</v>
      </c>
      <c r="C192" s="4">
        <v>1332</v>
      </c>
      <c r="D192" s="5">
        <v>982</v>
      </c>
      <c r="E192" s="5">
        <v>662</v>
      </c>
      <c r="F192" s="5">
        <v>267</v>
      </c>
      <c r="G192" s="5">
        <v>29</v>
      </c>
      <c r="H192" s="5">
        <v>958</v>
      </c>
      <c r="I192" s="5">
        <v>24</v>
      </c>
      <c r="J192" s="5">
        <v>350</v>
      </c>
    </row>
    <row r="193" spans="1:10" ht="23.25" thickBot="1">
      <c r="A193" s="3"/>
      <c r="B193" s="3" t="s">
        <v>37</v>
      </c>
      <c r="C193" s="5">
        <v>664</v>
      </c>
      <c r="D193" s="5">
        <v>664</v>
      </c>
      <c r="E193" s="5">
        <v>450</v>
      </c>
      <c r="F193" s="5">
        <v>187</v>
      </c>
      <c r="G193" s="5">
        <v>16</v>
      </c>
      <c r="H193" s="5">
        <v>653</v>
      </c>
      <c r="I193" s="5">
        <v>11</v>
      </c>
      <c r="J193" s="5">
        <v>0</v>
      </c>
    </row>
    <row r="194" spans="1:10" ht="23.25" thickBot="1">
      <c r="A194" s="3"/>
      <c r="B194" s="3" t="s">
        <v>14782</v>
      </c>
      <c r="C194" s="5">
        <v>668</v>
      </c>
      <c r="D194" s="5">
        <v>318</v>
      </c>
      <c r="E194" s="5">
        <v>212</v>
      </c>
      <c r="F194" s="5">
        <v>80</v>
      </c>
      <c r="G194" s="5">
        <v>13</v>
      </c>
      <c r="H194" s="5">
        <v>305</v>
      </c>
      <c r="I194" s="5">
        <v>13</v>
      </c>
      <c r="J194" s="5">
        <v>350</v>
      </c>
    </row>
    <row r="195" spans="1:10" ht="17.25" thickBot="1">
      <c r="A195" s="3" t="s">
        <v>14781</v>
      </c>
      <c r="B195" s="3" t="s">
        <v>36</v>
      </c>
      <c r="C195" s="4">
        <v>2468</v>
      </c>
      <c r="D195" s="4">
        <v>1778</v>
      </c>
      <c r="E195" s="4">
        <v>1056</v>
      </c>
      <c r="F195" s="5">
        <v>634</v>
      </c>
      <c r="G195" s="5">
        <v>33</v>
      </c>
      <c r="H195" s="4">
        <v>1723</v>
      </c>
      <c r="I195" s="5">
        <v>55</v>
      </c>
      <c r="J195" s="5">
        <v>690</v>
      </c>
    </row>
    <row r="196" spans="1:10" ht="23.25" thickBot="1">
      <c r="A196" s="3"/>
      <c r="B196" s="3" t="s">
        <v>37</v>
      </c>
      <c r="C196" s="4">
        <v>1172</v>
      </c>
      <c r="D196" s="4">
        <v>1172</v>
      </c>
      <c r="E196" s="5">
        <v>700</v>
      </c>
      <c r="F196" s="5">
        <v>415</v>
      </c>
      <c r="G196" s="5">
        <v>17</v>
      </c>
      <c r="H196" s="4">
        <v>1132</v>
      </c>
      <c r="I196" s="5">
        <v>40</v>
      </c>
      <c r="J196" s="5">
        <v>0</v>
      </c>
    </row>
    <row r="197" spans="1:10" ht="23.25" thickBot="1">
      <c r="A197" s="3"/>
      <c r="B197" s="3" t="s">
        <v>14780</v>
      </c>
      <c r="C197" s="4">
        <v>1296</v>
      </c>
      <c r="D197" s="5">
        <v>606</v>
      </c>
      <c r="E197" s="5">
        <v>356</v>
      </c>
      <c r="F197" s="5">
        <v>219</v>
      </c>
      <c r="G197" s="5">
        <v>16</v>
      </c>
      <c r="H197" s="5">
        <v>591</v>
      </c>
      <c r="I197" s="5">
        <v>15</v>
      </c>
      <c r="J197" s="5">
        <v>690</v>
      </c>
    </row>
    <row r="198" spans="1:10" ht="23.25" thickBot="1">
      <c r="A198" s="3" t="s">
        <v>97</v>
      </c>
      <c r="B198" s="3"/>
      <c r="C198" s="5">
        <v>0</v>
      </c>
      <c r="D198" s="5">
        <v>1</v>
      </c>
      <c r="E198" s="5">
        <v>0</v>
      </c>
      <c r="F198" s="5">
        <v>0</v>
      </c>
      <c r="G198" s="5">
        <v>0</v>
      </c>
      <c r="H198" s="5">
        <v>0</v>
      </c>
      <c r="I198" s="5">
        <v>1</v>
      </c>
      <c r="J198" s="5">
        <v>-1</v>
      </c>
    </row>
    <row r="199" spans="1:10" ht="18" thickTop="1" thickBot="1">
      <c r="A199" s="42" t="s">
        <v>0</v>
      </c>
      <c r="B199" s="42" t="s">
        <v>1</v>
      </c>
      <c r="C199" s="42" t="s">
        <v>2</v>
      </c>
      <c r="D199" s="42" t="s">
        <v>3</v>
      </c>
      <c r="E199" s="46" t="s">
        <v>4</v>
      </c>
      <c r="F199" s="47"/>
      <c r="G199" s="47"/>
      <c r="H199" s="48"/>
      <c r="I199" s="24" t="s">
        <v>5</v>
      </c>
      <c r="J199" s="42" t="s">
        <v>6</v>
      </c>
    </row>
    <row r="200" spans="1:10" ht="22.5">
      <c r="A200" s="43"/>
      <c r="B200" s="43"/>
      <c r="C200" s="43"/>
      <c r="D200" s="43"/>
      <c r="E200" s="25" t="s">
        <v>7</v>
      </c>
      <c r="F200" s="25" t="s">
        <v>255</v>
      </c>
      <c r="G200" s="25" t="s">
        <v>27</v>
      </c>
      <c r="H200" s="45" t="s">
        <v>29</v>
      </c>
      <c r="I200" s="25" t="s">
        <v>3</v>
      </c>
      <c r="J200" s="43"/>
    </row>
    <row r="201" spans="1:10" ht="17.25" thickBot="1">
      <c r="A201" s="44"/>
      <c r="B201" s="44"/>
      <c r="C201" s="44"/>
      <c r="D201" s="44"/>
      <c r="E201" s="26" t="s">
        <v>14779</v>
      </c>
      <c r="F201" s="26" t="s">
        <v>14778</v>
      </c>
      <c r="G201" s="26" t="s">
        <v>14777</v>
      </c>
      <c r="H201" s="44"/>
      <c r="I201" s="26"/>
      <c r="J201" s="44"/>
    </row>
    <row r="202" spans="1:10" ht="17.25" thickBot="1">
      <c r="A202" s="3" t="s">
        <v>30</v>
      </c>
      <c r="B202" s="3"/>
      <c r="C202" s="4">
        <v>31293</v>
      </c>
      <c r="D202" s="4">
        <v>22651</v>
      </c>
      <c r="E202" s="4">
        <v>12105</v>
      </c>
      <c r="F202" s="4">
        <v>9519</v>
      </c>
      <c r="G202" s="5">
        <v>531</v>
      </c>
      <c r="H202" s="4">
        <v>22155</v>
      </c>
      <c r="I202" s="5">
        <v>496</v>
      </c>
      <c r="J202" s="4">
        <v>8642</v>
      </c>
    </row>
    <row r="203" spans="1:10" ht="23.25" thickBot="1">
      <c r="A203" s="3" t="s">
        <v>31</v>
      </c>
      <c r="B203" s="3"/>
      <c r="C203" s="5">
        <v>83</v>
      </c>
      <c r="D203" s="5">
        <v>74</v>
      </c>
      <c r="E203" s="5">
        <v>46</v>
      </c>
      <c r="F203" s="5">
        <v>27</v>
      </c>
      <c r="G203" s="5">
        <v>0</v>
      </c>
      <c r="H203" s="5">
        <v>73</v>
      </c>
      <c r="I203" s="5">
        <v>1</v>
      </c>
      <c r="J203" s="5">
        <v>9</v>
      </c>
    </row>
    <row r="204" spans="1:10" ht="23.25" thickBot="1">
      <c r="A204" s="3" t="s">
        <v>32</v>
      </c>
      <c r="B204" s="3"/>
      <c r="C204" s="4">
        <v>2173</v>
      </c>
      <c r="D204" s="4">
        <v>2170</v>
      </c>
      <c r="E204" s="4">
        <v>1319</v>
      </c>
      <c r="F204" s="5">
        <v>749</v>
      </c>
      <c r="G204" s="5">
        <v>73</v>
      </c>
      <c r="H204" s="4">
        <v>2141</v>
      </c>
      <c r="I204" s="5">
        <v>29</v>
      </c>
      <c r="J204" s="5">
        <v>3</v>
      </c>
    </row>
    <row r="205" spans="1:10" ht="23.25" thickBot="1">
      <c r="A205" s="3" t="s">
        <v>33</v>
      </c>
      <c r="B205" s="3"/>
      <c r="C205" s="5">
        <v>40</v>
      </c>
      <c r="D205" s="5">
        <v>11</v>
      </c>
      <c r="E205" s="5">
        <v>10</v>
      </c>
      <c r="F205" s="5">
        <v>0</v>
      </c>
      <c r="G205" s="5">
        <v>0</v>
      </c>
      <c r="H205" s="5">
        <v>10</v>
      </c>
      <c r="I205" s="5">
        <v>1</v>
      </c>
      <c r="J205" s="5">
        <v>29</v>
      </c>
    </row>
    <row r="206" spans="1:10" ht="23.25" thickBot="1">
      <c r="A206" s="3" t="s">
        <v>34</v>
      </c>
      <c r="B206" s="3"/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</row>
    <row r="207" spans="1:10" ht="17.25" thickBot="1">
      <c r="A207" s="3" t="s">
        <v>14776</v>
      </c>
      <c r="B207" s="3" t="s">
        <v>36</v>
      </c>
      <c r="C207" s="4">
        <v>11097</v>
      </c>
      <c r="D207" s="4">
        <v>7599</v>
      </c>
      <c r="E207" s="4">
        <v>3826</v>
      </c>
      <c r="F207" s="4">
        <v>3490</v>
      </c>
      <c r="G207" s="5">
        <v>161</v>
      </c>
      <c r="H207" s="4">
        <v>7477</v>
      </c>
      <c r="I207" s="5">
        <v>122</v>
      </c>
      <c r="J207" s="4">
        <v>3498</v>
      </c>
    </row>
    <row r="208" spans="1:10" ht="23.25" thickBot="1">
      <c r="A208" s="3"/>
      <c r="B208" s="3" t="s">
        <v>37</v>
      </c>
      <c r="C208" s="4">
        <v>4066</v>
      </c>
      <c r="D208" s="4">
        <v>4065</v>
      </c>
      <c r="E208" s="4">
        <v>2129</v>
      </c>
      <c r="F208" s="4">
        <v>1807</v>
      </c>
      <c r="G208" s="5">
        <v>80</v>
      </c>
      <c r="H208" s="4">
        <v>4016</v>
      </c>
      <c r="I208" s="5">
        <v>49</v>
      </c>
      <c r="J208" s="5">
        <v>1</v>
      </c>
    </row>
    <row r="209" spans="1:10" ht="17.25" thickBot="1">
      <c r="A209" s="3"/>
      <c r="B209" s="3" t="s">
        <v>14775</v>
      </c>
      <c r="C209" s="4">
        <v>1167</v>
      </c>
      <c r="D209" s="5">
        <v>516</v>
      </c>
      <c r="E209" s="5">
        <v>240</v>
      </c>
      <c r="F209" s="5">
        <v>256</v>
      </c>
      <c r="G209" s="5">
        <v>11</v>
      </c>
      <c r="H209" s="5">
        <v>507</v>
      </c>
      <c r="I209" s="5">
        <v>9</v>
      </c>
      <c r="J209" s="5">
        <v>651</v>
      </c>
    </row>
    <row r="210" spans="1:10" ht="17.25" thickBot="1">
      <c r="A210" s="3"/>
      <c r="B210" s="3" t="s">
        <v>14774</v>
      </c>
      <c r="C210" s="4">
        <v>1474</v>
      </c>
      <c r="D210" s="5">
        <v>768</v>
      </c>
      <c r="E210" s="5">
        <v>335</v>
      </c>
      <c r="F210" s="5">
        <v>391</v>
      </c>
      <c r="G210" s="5">
        <v>23</v>
      </c>
      <c r="H210" s="5">
        <v>749</v>
      </c>
      <c r="I210" s="5">
        <v>19</v>
      </c>
      <c r="J210" s="5">
        <v>706</v>
      </c>
    </row>
    <row r="211" spans="1:10" ht="17.25" thickBot="1">
      <c r="A211" s="3"/>
      <c r="B211" s="3" t="s">
        <v>14773</v>
      </c>
      <c r="C211" s="4">
        <v>1233</v>
      </c>
      <c r="D211" s="5">
        <v>626</v>
      </c>
      <c r="E211" s="5">
        <v>295</v>
      </c>
      <c r="F211" s="5">
        <v>302</v>
      </c>
      <c r="G211" s="5">
        <v>18</v>
      </c>
      <c r="H211" s="5">
        <v>615</v>
      </c>
      <c r="I211" s="5">
        <v>11</v>
      </c>
      <c r="J211" s="5">
        <v>607</v>
      </c>
    </row>
    <row r="212" spans="1:10" ht="17.25" thickBot="1">
      <c r="A212" s="3"/>
      <c r="B212" s="3" t="s">
        <v>14772</v>
      </c>
      <c r="C212" s="5">
        <v>634</v>
      </c>
      <c r="D212" s="5">
        <v>338</v>
      </c>
      <c r="E212" s="5">
        <v>175</v>
      </c>
      <c r="F212" s="5">
        <v>143</v>
      </c>
      <c r="G212" s="5">
        <v>9</v>
      </c>
      <c r="H212" s="5">
        <v>327</v>
      </c>
      <c r="I212" s="5">
        <v>11</v>
      </c>
      <c r="J212" s="5">
        <v>296</v>
      </c>
    </row>
    <row r="213" spans="1:10" ht="17.25" thickBot="1">
      <c r="A213" s="3"/>
      <c r="B213" s="3" t="s">
        <v>14771</v>
      </c>
      <c r="C213" s="5">
        <v>700</v>
      </c>
      <c r="D213" s="5">
        <v>339</v>
      </c>
      <c r="E213" s="5">
        <v>182</v>
      </c>
      <c r="F213" s="5">
        <v>139</v>
      </c>
      <c r="G213" s="5">
        <v>7</v>
      </c>
      <c r="H213" s="5">
        <v>328</v>
      </c>
      <c r="I213" s="5">
        <v>11</v>
      </c>
      <c r="J213" s="5">
        <v>361</v>
      </c>
    </row>
    <row r="214" spans="1:10" ht="17.25" thickBot="1">
      <c r="A214" s="3"/>
      <c r="B214" s="3" t="s">
        <v>14770</v>
      </c>
      <c r="C214" s="4">
        <v>1823</v>
      </c>
      <c r="D214" s="5">
        <v>947</v>
      </c>
      <c r="E214" s="5">
        <v>470</v>
      </c>
      <c r="F214" s="5">
        <v>452</v>
      </c>
      <c r="G214" s="5">
        <v>13</v>
      </c>
      <c r="H214" s="5">
        <v>935</v>
      </c>
      <c r="I214" s="5">
        <v>12</v>
      </c>
      <c r="J214" s="5">
        <v>876</v>
      </c>
    </row>
    <row r="215" spans="1:10" ht="17.25" thickBot="1">
      <c r="A215" s="3" t="s">
        <v>14769</v>
      </c>
      <c r="B215" s="3" t="s">
        <v>36</v>
      </c>
      <c r="C215" s="4">
        <v>3281</v>
      </c>
      <c r="D215" s="4">
        <v>2304</v>
      </c>
      <c r="E215" s="4">
        <v>1314</v>
      </c>
      <c r="F215" s="5">
        <v>887</v>
      </c>
      <c r="G215" s="5">
        <v>51</v>
      </c>
      <c r="H215" s="4">
        <v>2252</v>
      </c>
      <c r="I215" s="5">
        <v>52</v>
      </c>
      <c r="J215" s="5">
        <v>977</v>
      </c>
    </row>
    <row r="216" spans="1:10" ht="23.25" thickBot="1">
      <c r="A216" s="3"/>
      <c r="B216" s="3" t="s">
        <v>37</v>
      </c>
      <c r="C216" s="4">
        <v>1146</v>
      </c>
      <c r="D216" s="4">
        <v>1146</v>
      </c>
      <c r="E216" s="5">
        <v>700</v>
      </c>
      <c r="F216" s="5">
        <v>404</v>
      </c>
      <c r="G216" s="5">
        <v>16</v>
      </c>
      <c r="H216" s="4">
        <v>1120</v>
      </c>
      <c r="I216" s="5">
        <v>26</v>
      </c>
      <c r="J216" s="5">
        <v>0</v>
      </c>
    </row>
    <row r="217" spans="1:10" ht="17.25" thickBot="1">
      <c r="A217" s="3"/>
      <c r="B217" s="3" t="s">
        <v>14768</v>
      </c>
      <c r="C217" s="5">
        <v>672</v>
      </c>
      <c r="D217" s="5">
        <v>346</v>
      </c>
      <c r="E217" s="5">
        <v>180</v>
      </c>
      <c r="F217" s="5">
        <v>143</v>
      </c>
      <c r="G217" s="5">
        <v>8</v>
      </c>
      <c r="H217" s="5">
        <v>331</v>
      </c>
      <c r="I217" s="5">
        <v>15</v>
      </c>
      <c r="J217" s="5">
        <v>326</v>
      </c>
    </row>
    <row r="218" spans="1:10" ht="17.25" thickBot="1">
      <c r="A218" s="3"/>
      <c r="B218" s="3" t="s">
        <v>14767</v>
      </c>
      <c r="C218" s="5">
        <v>981</v>
      </c>
      <c r="D218" s="5">
        <v>539</v>
      </c>
      <c r="E218" s="5">
        <v>285</v>
      </c>
      <c r="F218" s="5">
        <v>238</v>
      </c>
      <c r="G218" s="5">
        <v>12</v>
      </c>
      <c r="H218" s="5">
        <v>535</v>
      </c>
      <c r="I218" s="5">
        <v>4</v>
      </c>
      <c r="J218" s="5">
        <v>442</v>
      </c>
    </row>
    <row r="219" spans="1:10" ht="17.25" thickBot="1">
      <c r="A219" s="3"/>
      <c r="B219" s="3" t="s">
        <v>14766</v>
      </c>
      <c r="C219" s="5">
        <v>482</v>
      </c>
      <c r="D219" s="5">
        <v>273</v>
      </c>
      <c r="E219" s="5">
        <v>149</v>
      </c>
      <c r="F219" s="5">
        <v>102</v>
      </c>
      <c r="G219" s="5">
        <v>15</v>
      </c>
      <c r="H219" s="5">
        <v>266</v>
      </c>
      <c r="I219" s="5">
        <v>7</v>
      </c>
      <c r="J219" s="5">
        <v>209</v>
      </c>
    </row>
    <row r="220" spans="1:10" ht="17.25" thickBot="1">
      <c r="A220" s="3" t="s">
        <v>14765</v>
      </c>
      <c r="B220" s="3" t="s">
        <v>36</v>
      </c>
      <c r="C220" s="4">
        <v>2060</v>
      </c>
      <c r="D220" s="4">
        <v>1491</v>
      </c>
      <c r="E220" s="5">
        <v>771</v>
      </c>
      <c r="F220" s="5">
        <v>642</v>
      </c>
      <c r="G220" s="5">
        <v>34</v>
      </c>
      <c r="H220" s="4">
        <v>1447</v>
      </c>
      <c r="I220" s="5">
        <v>44</v>
      </c>
      <c r="J220" s="5">
        <v>569</v>
      </c>
    </row>
    <row r="221" spans="1:10" ht="23.25" thickBot="1">
      <c r="A221" s="3"/>
      <c r="B221" s="3" t="s">
        <v>37</v>
      </c>
      <c r="C221" s="5">
        <v>983</v>
      </c>
      <c r="D221" s="5">
        <v>983</v>
      </c>
      <c r="E221" s="5">
        <v>526</v>
      </c>
      <c r="F221" s="5">
        <v>409</v>
      </c>
      <c r="G221" s="5">
        <v>21</v>
      </c>
      <c r="H221" s="5">
        <v>956</v>
      </c>
      <c r="I221" s="5">
        <v>27</v>
      </c>
      <c r="J221" s="5">
        <v>0</v>
      </c>
    </row>
    <row r="222" spans="1:10" ht="23.25" thickBot="1">
      <c r="A222" s="3"/>
      <c r="B222" s="3" t="s">
        <v>14764</v>
      </c>
      <c r="C222" s="4">
        <v>1077</v>
      </c>
      <c r="D222" s="5">
        <v>508</v>
      </c>
      <c r="E222" s="5">
        <v>245</v>
      </c>
      <c r="F222" s="5">
        <v>233</v>
      </c>
      <c r="G222" s="5">
        <v>13</v>
      </c>
      <c r="H222" s="5">
        <v>491</v>
      </c>
      <c r="I222" s="5">
        <v>17</v>
      </c>
      <c r="J222" s="5">
        <v>569</v>
      </c>
    </row>
    <row r="223" spans="1:10" ht="17.25" thickBot="1">
      <c r="A223" s="3" t="s">
        <v>14763</v>
      </c>
      <c r="B223" s="3" t="s">
        <v>36</v>
      </c>
      <c r="C223" s="4">
        <v>1048</v>
      </c>
      <c r="D223" s="5">
        <v>765</v>
      </c>
      <c r="E223" s="5">
        <v>307</v>
      </c>
      <c r="F223" s="5">
        <v>411</v>
      </c>
      <c r="G223" s="5">
        <v>27</v>
      </c>
      <c r="H223" s="5">
        <v>745</v>
      </c>
      <c r="I223" s="5">
        <v>20</v>
      </c>
      <c r="J223" s="5">
        <v>283</v>
      </c>
    </row>
    <row r="224" spans="1:10" ht="23.25" thickBot="1">
      <c r="A224" s="3"/>
      <c r="B224" s="3" t="s">
        <v>37</v>
      </c>
      <c r="C224" s="5">
        <v>505</v>
      </c>
      <c r="D224" s="5">
        <v>505</v>
      </c>
      <c r="E224" s="5">
        <v>196</v>
      </c>
      <c r="F224" s="5">
        <v>275</v>
      </c>
      <c r="G224" s="5">
        <v>22</v>
      </c>
      <c r="H224" s="5">
        <v>493</v>
      </c>
      <c r="I224" s="5">
        <v>12</v>
      </c>
      <c r="J224" s="5">
        <v>0</v>
      </c>
    </row>
    <row r="225" spans="1:10" ht="23.25" thickBot="1">
      <c r="A225" s="3"/>
      <c r="B225" s="3" t="s">
        <v>14762</v>
      </c>
      <c r="C225" s="5">
        <v>543</v>
      </c>
      <c r="D225" s="5">
        <v>260</v>
      </c>
      <c r="E225" s="5">
        <v>111</v>
      </c>
      <c r="F225" s="5">
        <v>136</v>
      </c>
      <c r="G225" s="5">
        <v>5</v>
      </c>
      <c r="H225" s="5">
        <v>252</v>
      </c>
      <c r="I225" s="5">
        <v>8</v>
      </c>
      <c r="J225" s="5">
        <v>283</v>
      </c>
    </row>
    <row r="226" spans="1:10" ht="17.25" thickBot="1">
      <c r="A226" s="3" t="s">
        <v>14761</v>
      </c>
      <c r="B226" s="3" t="s">
        <v>36</v>
      </c>
      <c r="C226" s="4">
        <v>1597</v>
      </c>
      <c r="D226" s="4">
        <v>1166</v>
      </c>
      <c r="E226" s="5">
        <v>496</v>
      </c>
      <c r="F226" s="5">
        <v>605</v>
      </c>
      <c r="G226" s="5">
        <v>19</v>
      </c>
      <c r="H226" s="4">
        <v>1120</v>
      </c>
      <c r="I226" s="5">
        <v>46</v>
      </c>
      <c r="J226" s="5">
        <v>431</v>
      </c>
    </row>
    <row r="227" spans="1:10" ht="23.25" thickBot="1">
      <c r="A227" s="3"/>
      <c r="B227" s="3" t="s">
        <v>37</v>
      </c>
      <c r="C227" s="5">
        <v>634</v>
      </c>
      <c r="D227" s="5">
        <v>634</v>
      </c>
      <c r="E227" s="5">
        <v>270</v>
      </c>
      <c r="F227" s="5">
        <v>333</v>
      </c>
      <c r="G227" s="5">
        <v>6</v>
      </c>
      <c r="H227" s="5">
        <v>609</v>
      </c>
      <c r="I227" s="5">
        <v>25</v>
      </c>
      <c r="J227" s="5">
        <v>0</v>
      </c>
    </row>
    <row r="228" spans="1:10" ht="23.25" thickBot="1">
      <c r="A228" s="3"/>
      <c r="B228" s="3" t="s">
        <v>14760</v>
      </c>
      <c r="C228" s="5">
        <v>963</v>
      </c>
      <c r="D228" s="5">
        <v>532</v>
      </c>
      <c r="E228" s="5">
        <v>226</v>
      </c>
      <c r="F228" s="5">
        <v>272</v>
      </c>
      <c r="G228" s="5">
        <v>13</v>
      </c>
      <c r="H228" s="5">
        <v>511</v>
      </c>
      <c r="I228" s="5">
        <v>21</v>
      </c>
      <c r="J228" s="5">
        <v>431</v>
      </c>
    </row>
    <row r="229" spans="1:10" ht="17.25" thickBot="1">
      <c r="A229" s="3" t="s">
        <v>14521</v>
      </c>
      <c r="B229" s="3" t="s">
        <v>36</v>
      </c>
      <c r="C229" s="4">
        <v>2132</v>
      </c>
      <c r="D229" s="4">
        <v>1460</v>
      </c>
      <c r="E229" s="5">
        <v>799</v>
      </c>
      <c r="F229" s="5">
        <v>586</v>
      </c>
      <c r="G229" s="5">
        <v>34</v>
      </c>
      <c r="H229" s="4">
        <v>1419</v>
      </c>
      <c r="I229" s="5">
        <v>41</v>
      </c>
      <c r="J229" s="5">
        <v>672</v>
      </c>
    </row>
    <row r="230" spans="1:10" ht="23.25" thickBot="1">
      <c r="A230" s="3"/>
      <c r="B230" s="3" t="s">
        <v>37</v>
      </c>
      <c r="C230" s="5">
        <v>745</v>
      </c>
      <c r="D230" s="5">
        <v>745</v>
      </c>
      <c r="E230" s="5">
        <v>425</v>
      </c>
      <c r="F230" s="5">
        <v>289</v>
      </c>
      <c r="G230" s="5">
        <v>13</v>
      </c>
      <c r="H230" s="5">
        <v>727</v>
      </c>
      <c r="I230" s="5">
        <v>18</v>
      </c>
      <c r="J230" s="5">
        <v>0</v>
      </c>
    </row>
    <row r="231" spans="1:10" ht="17.25" thickBot="1">
      <c r="A231" s="3"/>
      <c r="B231" s="3" t="s">
        <v>14759</v>
      </c>
      <c r="C231" s="5">
        <v>974</v>
      </c>
      <c r="D231" s="5">
        <v>466</v>
      </c>
      <c r="E231" s="5">
        <v>255</v>
      </c>
      <c r="F231" s="5">
        <v>175</v>
      </c>
      <c r="G231" s="5">
        <v>17</v>
      </c>
      <c r="H231" s="5">
        <v>447</v>
      </c>
      <c r="I231" s="5">
        <v>19</v>
      </c>
      <c r="J231" s="5">
        <v>508</v>
      </c>
    </row>
    <row r="232" spans="1:10" ht="17.25" thickBot="1">
      <c r="A232" s="3"/>
      <c r="B232" s="3" t="s">
        <v>14758</v>
      </c>
      <c r="C232" s="5">
        <v>413</v>
      </c>
      <c r="D232" s="5">
        <v>249</v>
      </c>
      <c r="E232" s="5">
        <v>119</v>
      </c>
      <c r="F232" s="5">
        <v>122</v>
      </c>
      <c r="G232" s="5">
        <v>4</v>
      </c>
      <c r="H232" s="5">
        <v>245</v>
      </c>
      <c r="I232" s="5">
        <v>4</v>
      </c>
      <c r="J232" s="5">
        <v>164</v>
      </c>
    </row>
    <row r="233" spans="1:10" ht="17.25" thickBot="1">
      <c r="A233" s="3" t="s">
        <v>14757</v>
      </c>
      <c r="B233" s="3" t="s">
        <v>36</v>
      </c>
      <c r="C233" s="4">
        <v>1599</v>
      </c>
      <c r="D233" s="4">
        <v>1158</v>
      </c>
      <c r="E233" s="5">
        <v>623</v>
      </c>
      <c r="F233" s="5">
        <v>482</v>
      </c>
      <c r="G233" s="5">
        <v>27</v>
      </c>
      <c r="H233" s="4">
        <v>1132</v>
      </c>
      <c r="I233" s="5">
        <v>26</v>
      </c>
      <c r="J233" s="5">
        <v>441</v>
      </c>
    </row>
    <row r="234" spans="1:10" ht="23.25" thickBot="1">
      <c r="A234" s="3"/>
      <c r="B234" s="3" t="s">
        <v>37</v>
      </c>
      <c r="C234" s="5">
        <v>596</v>
      </c>
      <c r="D234" s="5">
        <v>596</v>
      </c>
      <c r="E234" s="5">
        <v>328</v>
      </c>
      <c r="F234" s="5">
        <v>254</v>
      </c>
      <c r="G234" s="5">
        <v>10</v>
      </c>
      <c r="H234" s="5">
        <v>592</v>
      </c>
      <c r="I234" s="5">
        <v>4</v>
      </c>
      <c r="J234" s="5">
        <v>0</v>
      </c>
    </row>
    <row r="235" spans="1:10" ht="17.25" thickBot="1">
      <c r="A235" s="3"/>
      <c r="B235" s="3" t="s">
        <v>14756</v>
      </c>
      <c r="C235" s="5">
        <v>595</v>
      </c>
      <c r="D235" s="5">
        <v>318</v>
      </c>
      <c r="E235" s="5">
        <v>161</v>
      </c>
      <c r="F235" s="5">
        <v>131</v>
      </c>
      <c r="G235" s="5">
        <v>11</v>
      </c>
      <c r="H235" s="5">
        <v>303</v>
      </c>
      <c r="I235" s="5">
        <v>15</v>
      </c>
      <c r="J235" s="5">
        <v>277</v>
      </c>
    </row>
    <row r="236" spans="1:10" ht="17.25" thickBot="1">
      <c r="A236" s="3"/>
      <c r="B236" s="3" t="s">
        <v>14755</v>
      </c>
      <c r="C236" s="5">
        <v>408</v>
      </c>
      <c r="D236" s="5">
        <v>244</v>
      </c>
      <c r="E236" s="5">
        <v>134</v>
      </c>
      <c r="F236" s="5">
        <v>97</v>
      </c>
      <c r="G236" s="5">
        <v>6</v>
      </c>
      <c r="H236" s="5">
        <v>237</v>
      </c>
      <c r="I236" s="5">
        <v>7</v>
      </c>
      <c r="J236" s="5">
        <v>164</v>
      </c>
    </row>
    <row r="237" spans="1:10" ht="17.25" thickBot="1">
      <c r="A237" s="3" t="s">
        <v>14754</v>
      </c>
      <c r="B237" s="3" t="s">
        <v>36</v>
      </c>
      <c r="C237" s="4">
        <v>2451</v>
      </c>
      <c r="D237" s="4">
        <v>1776</v>
      </c>
      <c r="E237" s="5">
        <v>961</v>
      </c>
      <c r="F237" s="5">
        <v>722</v>
      </c>
      <c r="G237" s="5">
        <v>45</v>
      </c>
      <c r="H237" s="4">
        <v>1728</v>
      </c>
      <c r="I237" s="5">
        <v>48</v>
      </c>
      <c r="J237" s="5">
        <v>675</v>
      </c>
    </row>
    <row r="238" spans="1:10" ht="23.25" thickBot="1">
      <c r="A238" s="3"/>
      <c r="B238" s="3" t="s">
        <v>37</v>
      </c>
      <c r="C238" s="4">
        <v>1179</v>
      </c>
      <c r="D238" s="4">
        <v>1179</v>
      </c>
      <c r="E238" s="5">
        <v>657</v>
      </c>
      <c r="F238" s="5">
        <v>466</v>
      </c>
      <c r="G238" s="5">
        <v>23</v>
      </c>
      <c r="H238" s="4">
        <v>1146</v>
      </c>
      <c r="I238" s="5">
        <v>33</v>
      </c>
      <c r="J238" s="5">
        <v>0</v>
      </c>
    </row>
    <row r="239" spans="1:10" ht="23.25" thickBot="1">
      <c r="A239" s="3"/>
      <c r="B239" s="3" t="s">
        <v>14753</v>
      </c>
      <c r="C239" s="4">
        <v>1272</v>
      </c>
      <c r="D239" s="5">
        <v>597</v>
      </c>
      <c r="E239" s="5">
        <v>304</v>
      </c>
      <c r="F239" s="5">
        <v>256</v>
      </c>
      <c r="G239" s="5">
        <v>22</v>
      </c>
      <c r="H239" s="5">
        <v>582</v>
      </c>
      <c r="I239" s="5">
        <v>15</v>
      </c>
      <c r="J239" s="5">
        <v>675</v>
      </c>
    </row>
    <row r="240" spans="1:10" ht="17.25" thickBot="1">
      <c r="A240" s="3" t="s">
        <v>14752</v>
      </c>
      <c r="B240" s="3" t="s">
        <v>36</v>
      </c>
      <c r="C240" s="4">
        <v>1645</v>
      </c>
      <c r="D240" s="4">
        <v>1168</v>
      </c>
      <c r="E240" s="5">
        <v>740</v>
      </c>
      <c r="F240" s="5">
        <v>384</v>
      </c>
      <c r="G240" s="5">
        <v>21</v>
      </c>
      <c r="H240" s="4">
        <v>1145</v>
      </c>
      <c r="I240" s="5">
        <v>23</v>
      </c>
      <c r="J240" s="5">
        <v>477</v>
      </c>
    </row>
    <row r="241" spans="1:10" ht="23.25" thickBot="1">
      <c r="A241" s="3"/>
      <c r="B241" s="3" t="s">
        <v>37</v>
      </c>
      <c r="C241" s="5">
        <v>726</v>
      </c>
      <c r="D241" s="5">
        <v>726</v>
      </c>
      <c r="E241" s="5">
        <v>459</v>
      </c>
      <c r="F241" s="5">
        <v>237</v>
      </c>
      <c r="G241" s="5">
        <v>13</v>
      </c>
      <c r="H241" s="5">
        <v>709</v>
      </c>
      <c r="I241" s="5">
        <v>17</v>
      </c>
      <c r="J241" s="5">
        <v>0</v>
      </c>
    </row>
    <row r="242" spans="1:10" ht="23.25" thickBot="1">
      <c r="A242" s="3"/>
      <c r="B242" s="3" t="s">
        <v>14751</v>
      </c>
      <c r="C242" s="5">
        <v>919</v>
      </c>
      <c r="D242" s="5">
        <v>442</v>
      </c>
      <c r="E242" s="5">
        <v>281</v>
      </c>
      <c r="F242" s="5">
        <v>147</v>
      </c>
      <c r="G242" s="5">
        <v>8</v>
      </c>
      <c r="H242" s="5">
        <v>436</v>
      </c>
      <c r="I242" s="5">
        <v>6</v>
      </c>
      <c r="J242" s="5">
        <v>477</v>
      </c>
    </row>
    <row r="243" spans="1:10" ht="17.25" thickBot="1">
      <c r="A243" s="3" t="s">
        <v>14750</v>
      </c>
      <c r="B243" s="3" t="s">
        <v>36</v>
      </c>
      <c r="C243" s="4">
        <v>1519</v>
      </c>
      <c r="D243" s="4">
        <v>1083</v>
      </c>
      <c r="E243" s="5">
        <v>669</v>
      </c>
      <c r="F243" s="5">
        <v>358</v>
      </c>
      <c r="G243" s="5">
        <v>26</v>
      </c>
      <c r="H243" s="4">
        <v>1053</v>
      </c>
      <c r="I243" s="5">
        <v>30</v>
      </c>
      <c r="J243" s="5">
        <v>436</v>
      </c>
    </row>
    <row r="244" spans="1:10" ht="23.25" thickBot="1">
      <c r="A244" s="3"/>
      <c r="B244" s="3" t="s">
        <v>37</v>
      </c>
      <c r="C244" s="5">
        <v>641</v>
      </c>
      <c r="D244" s="5">
        <v>641</v>
      </c>
      <c r="E244" s="5">
        <v>403</v>
      </c>
      <c r="F244" s="5">
        <v>217</v>
      </c>
      <c r="G244" s="5">
        <v>11</v>
      </c>
      <c r="H244" s="5">
        <v>631</v>
      </c>
      <c r="I244" s="5">
        <v>10</v>
      </c>
      <c r="J244" s="5">
        <v>0</v>
      </c>
    </row>
    <row r="245" spans="1:10" ht="23.25" thickBot="1">
      <c r="A245" s="3"/>
      <c r="B245" s="3" t="s">
        <v>14749</v>
      </c>
      <c r="C245" s="5">
        <v>878</v>
      </c>
      <c r="D245" s="5">
        <v>442</v>
      </c>
      <c r="E245" s="5">
        <v>266</v>
      </c>
      <c r="F245" s="5">
        <v>141</v>
      </c>
      <c r="G245" s="5">
        <v>15</v>
      </c>
      <c r="H245" s="5">
        <v>422</v>
      </c>
      <c r="I245" s="5">
        <v>20</v>
      </c>
      <c r="J245" s="5">
        <v>436</v>
      </c>
    </row>
    <row r="246" spans="1:10" ht="17.25" thickBot="1">
      <c r="A246" s="3" t="s">
        <v>14748</v>
      </c>
      <c r="B246" s="3" t="s">
        <v>36</v>
      </c>
      <c r="C246" s="5">
        <v>568</v>
      </c>
      <c r="D246" s="5">
        <v>426</v>
      </c>
      <c r="E246" s="5">
        <v>224</v>
      </c>
      <c r="F246" s="5">
        <v>176</v>
      </c>
      <c r="G246" s="5">
        <v>13</v>
      </c>
      <c r="H246" s="5">
        <v>413</v>
      </c>
      <c r="I246" s="5">
        <v>13</v>
      </c>
      <c r="J246" s="5">
        <v>142</v>
      </c>
    </row>
    <row r="247" spans="1:10" ht="23.25" thickBot="1">
      <c r="A247" s="3"/>
      <c r="B247" s="3" t="s">
        <v>37</v>
      </c>
      <c r="C247" s="5">
        <v>263</v>
      </c>
      <c r="D247" s="5">
        <v>263</v>
      </c>
      <c r="E247" s="5">
        <v>140</v>
      </c>
      <c r="F247" s="5">
        <v>110</v>
      </c>
      <c r="G247" s="5">
        <v>8</v>
      </c>
      <c r="H247" s="5">
        <v>258</v>
      </c>
      <c r="I247" s="5">
        <v>5</v>
      </c>
      <c r="J247" s="5">
        <v>0</v>
      </c>
    </row>
    <row r="248" spans="1:10" ht="23.25" thickBot="1">
      <c r="A248" s="3"/>
      <c r="B248" s="3" t="s">
        <v>14747</v>
      </c>
      <c r="C248" s="5">
        <v>305</v>
      </c>
      <c r="D248" s="5">
        <v>163</v>
      </c>
      <c r="E248" s="5">
        <v>84</v>
      </c>
      <c r="F248" s="5">
        <v>66</v>
      </c>
      <c r="G248" s="5">
        <v>5</v>
      </c>
      <c r="H248" s="5">
        <v>155</v>
      </c>
      <c r="I248" s="5">
        <v>8</v>
      </c>
      <c r="J248" s="5">
        <v>142</v>
      </c>
    </row>
    <row r="249" spans="1:10" ht="23.25" thickBot="1">
      <c r="A249" s="3" t="s">
        <v>97</v>
      </c>
      <c r="B249" s="3"/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</row>
  </sheetData>
  <mergeCells count="28">
    <mergeCell ref="J150:J152"/>
    <mergeCell ref="H151:H152"/>
    <mergeCell ref="A85:A87"/>
    <mergeCell ref="J199:J201"/>
    <mergeCell ref="H200:H201"/>
    <mergeCell ref="A199:A201"/>
    <mergeCell ref="B199:B201"/>
    <mergeCell ref="C199:C201"/>
    <mergeCell ref="D199:D201"/>
    <mergeCell ref="E199:H199"/>
    <mergeCell ref="A150:A152"/>
    <mergeCell ref="B150:B152"/>
    <mergeCell ref="C150:C152"/>
    <mergeCell ref="D150:D152"/>
    <mergeCell ref="E150:H150"/>
    <mergeCell ref="B85:B87"/>
    <mergeCell ref="C85:C87"/>
    <mergeCell ref="D85:D87"/>
    <mergeCell ref="E85:H85"/>
    <mergeCell ref="J1:J3"/>
    <mergeCell ref="H2:H3"/>
    <mergeCell ref="J85:J87"/>
    <mergeCell ref="H86:H87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7F05-1CD6-4494-9661-E5AA03785D96}">
  <sheetPr>
    <tabColor theme="9" tint="0.59999389629810485"/>
  </sheetPr>
  <dimension ref="A1:X1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255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14931</v>
      </c>
      <c r="F3" s="26" t="s">
        <v>14930</v>
      </c>
      <c r="G3" s="26" t="s">
        <v>14929</v>
      </c>
      <c r="H3" s="44"/>
      <c r="I3" s="26"/>
      <c r="J3" s="44"/>
      <c r="U3" t="s">
        <v>3</v>
      </c>
      <c r="V3" t="str">
        <f t="shared" si="0"/>
        <v>윤재갑</v>
      </c>
      <c r="W3" t="str">
        <f t="shared" si="0"/>
        <v>윤영일</v>
      </c>
      <c r="X3" t="str">
        <f t="shared" si="0"/>
        <v>강상범</v>
      </c>
    </row>
    <row r="4" spans="1:24" ht="17.25" thickBot="1">
      <c r="A4" s="3" t="s">
        <v>30</v>
      </c>
      <c r="B4" s="3"/>
      <c r="C4" s="4">
        <v>61477</v>
      </c>
      <c r="D4" s="4">
        <v>41324</v>
      </c>
      <c r="E4" s="4">
        <v>25440</v>
      </c>
      <c r="F4" s="4">
        <v>14429</v>
      </c>
      <c r="G4" s="5">
        <v>588</v>
      </c>
      <c r="H4" s="4">
        <v>40457</v>
      </c>
      <c r="I4" s="5">
        <v>867</v>
      </c>
      <c r="J4" s="4">
        <v>20153</v>
      </c>
      <c r="V4" s="8"/>
      <c r="W4" s="8"/>
      <c r="X4" s="8"/>
    </row>
    <row r="5" spans="1:24" ht="23.25" thickBot="1">
      <c r="A5" s="3" t="s">
        <v>31</v>
      </c>
      <c r="B5" s="3"/>
      <c r="C5" s="5">
        <v>397</v>
      </c>
      <c r="D5" s="5">
        <v>359</v>
      </c>
      <c r="E5" s="5">
        <v>185</v>
      </c>
      <c r="F5" s="5">
        <v>122</v>
      </c>
      <c r="G5" s="5">
        <v>16</v>
      </c>
      <c r="H5" s="5">
        <v>323</v>
      </c>
      <c r="I5" s="5">
        <v>36</v>
      </c>
      <c r="J5" s="5">
        <v>38</v>
      </c>
      <c r="T5" t="s">
        <v>2929</v>
      </c>
      <c r="U5">
        <f>SUMIF($A:$A,"합계",D:D)</f>
        <v>90398</v>
      </c>
      <c r="V5">
        <f>SUMIF($A:$A,"합계",E:E)</f>
        <v>59613</v>
      </c>
      <c r="W5">
        <f>SUMIF($A:$A,"합계",F:F)</f>
        <v>27290</v>
      </c>
      <c r="X5">
        <f>SUMIF($A:$A,"합계",G:G)</f>
        <v>1404</v>
      </c>
    </row>
    <row r="6" spans="1:24" ht="23.25" thickBot="1">
      <c r="A6" s="3" t="s">
        <v>32</v>
      </c>
      <c r="B6" s="3"/>
      <c r="C6" s="4">
        <v>3480</v>
      </c>
      <c r="D6" s="4">
        <v>3475</v>
      </c>
      <c r="E6" s="4">
        <v>2480</v>
      </c>
      <c r="F6" s="5">
        <v>874</v>
      </c>
      <c r="G6" s="5">
        <v>51</v>
      </c>
      <c r="H6" s="4">
        <v>3405</v>
      </c>
      <c r="I6" s="5">
        <v>70</v>
      </c>
      <c r="J6" s="5">
        <v>5</v>
      </c>
      <c r="T6" t="s">
        <v>2930</v>
      </c>
      <c r="U6">
        <f>U5-U7</f>
        <v>43525</v>
      </c>
      <c r="V6">
        <f>V5-V7</f>
        <v>27695</v>
      </c>
      <c r="W6">
        <f>W5-W7</f>
        <v>13941</v>
      </c>
      <c r="X6">
        <f>X5-X7</f>
        <v>765</v>
      </c>
    </row>
    <row r="7" spans="1:24" ht="23.25" thickBot="1">
      <c r="A7" s="3" t="s">
        <v>33</v>
      </c>
      <c r="B7" s="3"/>
      <c r="C7" s="5">
        <v>63</v>
      </c>
      <c r="D7" s="5">
        <v>12</v>
      </c>
      <c r="E7" s="5">
        <v>11</v>
      </c>
      <c r="F7" s="5">
        <v>1</v>
      </c>
      <c r="G7" s="5">
        <v>0</v>
      </c>
      <c r="H7" s="5">
        <v>12</v>
      </c>
      <c r="I7" s="5">
        <v>0</v>
      </c>
      <c r="J7" s="5">
        <v>51</v>
      </c>
      <c r="T7" t="s">
        <v>2931</v>
      </c>
      <c r="U7">
        <f>U11+U10+U9</f>
        <v>46873</v>
      </c>
      <c r="V7">
        <f>V11+V10+V9</f>
        <v>31918</v>
      </c>
      <c r="W7">
        <f>W11+W10+W9</f>
        <v>13349</v>
      </c>
      <c r="X7">
        <f>X11+X10+X9</f>
        <v>639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15014</v>
      </c>
      <c r="B9" s="3" t="s">
        <v>36</v>
      </c>
      <c r="C9" s="4">
        <v>18366</v>
      </c>
      <c r="D9" s="4">
        <v>11621</v>
      </c>
      <c r="E9" s="4">
        <v>6666</v>
      </c>
      <c r="F9" s="4">
        <v>4691</v>
      </c>
      <c r="G9" s="5">
        <v>103</v>
      </c>
      <c r="H9" s="4">
        <v>11460</v>
      </c>
      <c r="I9" s="5">
        <v>161</v>
      </c>
      <c r="J9" s="4">
        <v>6745</v>
      </c>
      <c r="T9" t="s">
        <v>2934</v>
      </c>
      <c r="U9">
        <f>SUMIF($A:$A,"거소·선상투표",D:D)+SUMIF($A:$A,"국외부재자투표",D:D)+SUMIF($A:$A,"국외부재자투표(공관)",D:D)</f>
        <v>1338</v>
      </c>
      <c r="V9">
        <f t="shared" ref="V9:X11" si="1">SUMIF($A:$A,"거소·선상투표",E:E)+SUMIF($A:$A,"국외부재자투표",E:E)+SUMIF($A:$A,"국외부재자투표(공관)",E:E)</f>
        <v>909</v>
      </c>
      <c r="W9">
        <f t="shared" si="1"/>
        <v>326</v>
      </c>
      <c r="X9">
        <f t="shared" si="1"/>
        <v>34</v>
      </c>
    </row>
    <row r="10" spans="1:24" ht="23.25" thickBot="1">
      <c r="A10" s="3"/>
      <c r="B10" s="3" t="s">
        <v>37</v>
      </c>
      <c r="C10" s="4">
        <v>5042</v>
      </c>
      <c r="D10" s="4">
        <v>5042</v>
      </c>
      <c r="E10" s="4">
        <v>3046</v>
      </c>
      <c r="F10" s="4">
        <v>1900</v>
      </c>
      <c r="G10" s="5">
        <v>41</v>
      </c>
      <c r="H10" s="4">
        <v>4987</v>
      </c>
      <c r="I10" s="5">
        <v>55</v>
      </c>
      <c r="J10" s="5">
        <v>0</v>
      </c>
      <c r="T10" t="s">
        <v>2932</v>
      </c>
      <c r="U10">
        <f>SUMIF($B:$B,"관내사전투표",D:D)</f>
        <v>38268</v>
      </c>
      <c r="V10">
        <f t="shared" ref="V10:X12" si="2">SUMIF($B:$B,"관내사전투표",E:E)</f>
        <v>25658</v>
      </c>
      <c r="W10">
        <f t="shared" si="2"/>
        <v>11400</v>
      </c>
      <c r="X10">
        <f t="shared" si="2"/>
        <v>485</v>
      </c>
    </row>
    <row r="11" spans="1:24" ht="17.25" thickBot="1">
      <c r="A11" s="3"/>
      <c r="B11" s="3" t="s">
        <v>15013</v>
      </c>
      <c r="C11" s="4">
        <v>1119</v>
      </c>
      <c r="D11" s="5">
        <v>541</v>
      </c>
      <c r="E11" s="5">
        <v>295</v>
      </c>
      <c r="F11" s="5">
        <v>228</v>
      </c>
      <c r="G11" s="5">
        <v>5</v>
      </c>
      <c r="H11" s="5">
        <v>528</v>
      </c>
      <c r="I11" s="5">
        <v>13</v>
      </c>
      <c r="J11" s="5">
        <v>578</v>
      </c>
      <c r="T11" t="s">
        <v>2933</v>
      </c>
      <c r="U11">
        <f>SUMIF($A:$A,"관외사전투표",D:D)</f>
        <v>7267</v>
      </c>
      <c r="V11">
        <f t="shared" ref="V11:X13" si="3">SUMIF($A:$A,"관외사전투표",E:E)</f>
        <v>5351</v>
      </c>
      <c r="W11">
        <f t="shared" si="3"/>
        <v>1623</v>
      </c>
      <c r="X11">
        <f t="shared" si="3"/>
        <v>120</v>
      </c>
    </row>
    <row r="12" spans="1:24" ht="17.25" thickBot="1">
      <c r="A12" s="3"/>
      <c r="B12" s="3" t="s">
        <v>15012</v>
      </c>
      <c r="C12" s="5">
        <v>884</v>
      </c>
      <c r="D12" s="5">
        <v>424</v>
      </c>
      <c r="E12" s="5">
        <v>248</v>
      </c>
      <c r="F12" s="5">
        <v>169</v>
      </c>
      <c r="G12" s="5">
        <v>4</v>
      </c>
      <c r="H12" s="5">
        <v>421</v>
      </c>
      <c r="I12" s="5">
        <v>3</v>
      </c>
      <c r="J12" s="5">
        <v>460</v>
      </c>
    </row>
    <row r="13" spans="1:24" ht="17.25" thickBot="1">
      <c r="A13" s="3"/>
      <c r="B13" s="3" t="s">
        <v>15011</v>
      </c>
      <c r="C13" s="4">
        <v>1423</v>
      </c>
      <c r="D13" s="5">
        <v>677</v>
      </c>
      <c r="E13" s="5">
        <v>387</v>
      </c>
      <c r="F13" s="5">
        <v>273</v>
      </c>
      <c r="G13" s="5">
        <v>8</v>
      </c>
      <c r="H13" s="5">
        <v>668</v>
      </c>
      <c r="I13" s="5">
        <v>9</v>
      </c>
      <c r="J13" s="5">
        <v>746</v>
      </c>
    </row>
    <row r="14" spans="1:24" ht="17.25" thickBot="1">
      <c r="A14" s="3"/>
      <c r="B14" s="3" t="s">
        <v>15010</v>
      </c>
      <c r="C14" s="4">
        <v>2864</v>
      </c>
      <c r="D14" s="4">
        <v>1435</v>
      </c>
      <c r="E14" s="5">
        <v>764</v>
      </c>
      <c r="F14" s="5">
        <v>640</v>
      </c>
      <c r="G14" s="5">
        <v>10</v>
      </c>
      <c r="H14" s="4">
        <v>1414</v>
      </c>
      <c r="I14" s="5">
        <v>21</v>
      </c>
      <c r="J14" s="4">
        <v>1429</v>
      </c>
      <c r="U14" s="8"/>
      <c r="V14" s="8"/>
      <c r="W14" s="8"/>
      <c r="X14" s="8"/>
    </row>
    <row r="15" spans="1:24" ht="17.25" thickBot="1">
      <c r="A15" s="3"/>
      <c r="B15" s="3" t="s">
        <v>15009</v>
      </c>
      <c r="C15" s="5">
        <v>889</v>
      </c>
      <c r="D15" s="5">
        <v>431</v>
      </c>
      <c r="E15" s="5">
        <v>233</v>
      </c>
      <c r="F15" s="5">
        <v>187</v>
      </c>
      <c r="G15" s="5">
        <v>5</v>
      </c>
      <c r="H15" s="5">
        <v>425</v>
      </c>
      <c r="I15" s="5">
        <v>6</v>
      </c>
      <c r="J15" s="5">
        <v>458</v>
      </c>
      <c r="U15" s="8"/>
      <c r="V15" s="8"/>
      <c r="W15" s="8"/>
      <c r="X15" s="8"/>
    </row>
    <row r="16" spans="1:24" ht="17.25" thickBot="1">
      <c r="A16" s="3"/>
      <c r="B16" s="3" t="s">
        <v>15008</v>
      </c>
      <c r="C16" s="4">
        <v>1141</v>
      </c>
      <c r="D16" s="5">
        <v>596</v>
      </c>
      <c r="E16" s="5">
        <v>332</v>
      </c>
      <c r="F16" s="5">
        <v>251</v>
      </c>
      <c r="G16" s="5">
        <v>4</v>
      </c>
      <c r="H16" s="5">
        <v>587</v>
      </c>
      <c r="I16" s="5">
        <v>9</v>
      </c>
      <c r="J16" s="5">
        <v>545</v>
      </c>
    </row>
    <row r="17" spans="1:10" ht="17.25" thickBot="1">
      <c r="A17" s="3"/>
      <c r="B17" s="3" t="s">
        <v>15007</v>
      </c>
      <c r="C17" s="4">
        <v>1264</v>
      </c>
      <c r="D17" s="5">
        <v>643</v>
      </c>
      <c r="E17" s="5">
        <v>373</v>
      </c>
      <c r="F17" s="5">
        <v>252</v>
      </c>
      <c r="G17" s="5">
        <v>10</v>
      </c>
      <c r="H17" s="5">
        <v>635</v>
      </c>
      <c r="I17" s="5">
        <v>8</v>
      </c>
      <c r="J17" s="5">
        <v>621</v>
      </c>
    </row>
    <row r="18" spans="1:10" ht="17.25" thickBot="1">
      <c r="A18" s="3"/>
      <c r="B18" s="3" t="s">
        <v>15006</v>
      </c>
      <c r="C18" s="4">
        <v>2919</v>
      </c>
      <c r="D18" s="4">
        <v>1347</v>
      </c>
      <c r="E18" s="5">
        <v>716</v>
      </c>
      <c r="F18" s="5">
        <v>599</v>
      </c>
      <c r="G18" s="5">
        <v>11</v>
      </c>
      <c r="H18" s="4">
        <v>1326</v>
      </c>
      <c r="I18" s="5">
        <v>21</v>
      </c>
      <c r="J18" s="4">
        <v>1572</v>
      </c>
    </row>
    <row r="19" spans="1:10" ht="17.25" thickBot="1">
      <c r="A19" s="3"/>
      <c r="B19" s="3" t="s">
        <v>15005</v>
      </c>
      <c r="C19" s="5">
        <v>821</v>
      </c>
      <c r="D19" s="5">
        <v>485</v>
      </c>
      <c r="E19" s="5">
        <v>272</v>
      </c>
      <c r="F19" s="5">
        <v>192</v>
      </c>
      <c r="G19" s="5">
        <v>5</v>
      </c>
      <c r="H19" s="5">
        <v>469</v>
      </c>
      <c r="I19" s="5">
        <v>16</v>
      </c>
      <c r="J19" s="5">
        <v>336</v>
      </c>
    </row>
    <row r="20" spans="1:10" ht="17.25" thickBot="1">
      <c r="A20" s="3" t="s">
        <v>4990</v>
      </c>
      <c r="B20" s="3" t="s">
        <v>36</v>
      </c>
      <c r="C20" s="4">
        <v>2768</v>
      </c>
      <c r="D20" s="4">
        <v>1934</v>
      </c>
      <c r="E20" s="4">
        <v>1156</v>
      </c>
      <c r="F20" s="5">
        <v>718</v>
      </c>
      <c r="G20" s="5">
        <v>18</v>
      </c>
      <c r="H20" s="4">
        <v>1892</v>
      </c>
      <c r="I20" s="5">
        <v>42</v>
      </c>
      <c r="J20" s="5">
        <v>834</v>
      </c>
    </row>
    <row r="21" spans="1:10" ht="23.25" thickBot="1">
      <c r="A21" s="3"/>
      <c r="B21" s="3" t="s">
        <v>37</v>
      </c>
      <c r="C21" s="4">
        <v>1053</v>
      </c>
      <c r="D21" s="4">
        <v>1053</v>
      </c>
      <c r="E21" s="5">
        <v>678</v>
      </c>
      <c r="F21" s="5">
        <v>355</v>
      </c>
      <c r="G21" s="5">
        <v>3</v>
      </c>
      <c r="H21" s="4">
        <v>1036</v>
      </c>
      <c r="I21" s="5">
        <v>17</v>
      </c>
      <c r="J21" s="5">
        <v>0</v>
      </c>
    </row>
    <row r="22" spans="1:10" ht="17.25" thickBot="1">
      <c r="A22" s="3"/>
      <c r="B22" s="3" t="s">
        <v>4989</v>
      </c>
      <c r="C22" s="4">
        <v>1043</v>
      </c>
      <c r="D22" s="5">
        <v>537</v>
      </c>
      <c r="E22" s="5">
        <v>281</v>
      </c>
      <c r="F22" s="5">
        <v>232</v>
      </c>
      <c r="G22" s="5">
        <v>7</v>
      </c>
      <c r="H22" s="5">
        <v>520</v>
      </c>
      <c r="I22" s="5">
        <v>17</v>
      </c>
      <c r="J22" s="5">
        <v>506</v>
      </c>
    </row>
    <row r="23" spans="1:10" ht="17.25" thickBot="1">
      <c r="A23" s="3"/>
      <c r="B23" s="3" t="s">
        <v>4988</v>
      </c>
      <c r="C23" s="5">
        <v>672</v>
      </c>
      <c r="D23" s="5">
        <v>344</v>
      </c>
      <c r="E23" s="5">
        <v>197</v>
      </c>
      <c r="F23" s="5">
        <v>131</v>
      </c>
      <c r="G23" s="5">
        <v>8</v>
      </c>
      <c r="H23" s="5">
        <v>336</v>
      </c>
      <c r="I23" s="5">
        <v>8</v>
      </c>
      <c r="J23" s="5">
        <v>328</v>
      </c>
    </row>
    <row r="24" spans="1:10" ht="17.25" thickBot="1">
      <c r="A24" s="3" t="s">
        <v>14068</v>
      </c>
      <c r="B24" s="3" t="s">
        <v>36</v>
      </c>
      <c r="C24" s="4">
        <v>2970</v>
      </c>
      <c r="D24" s="4">
        <v>1944</v>
      </c>
      <c r="E24" s="4">
        <v>1067</v>
      </c>
      <c r="F24" s="5">
        <v>806</v>
      </c>
      <c r="G24" s="5">
        <v>29</v>
      </c>
      <c r="H24" s="4">
        <v>1902</v>
      </c>
      <c r="I24" s="5">
        <v>42</v>
      </c>
      <c r="J24" s="4">
        <v>1026</v>
      </c>
    </row>
    <row r="25" spans="1:10" ht="23.25" thickBot="1">
      <c r="A25" s="3"/>
      <c r="B25" s="3" t="s">
        <v>37</v>
      </c>
      <c r="C25" s="5">
        <v>937</v>
      </c>
      <c r="D25" s="5">
        <v>937</v>
      </c>
      <c r="E25" s="5">
        <v>510</v>
      </c>
      <c r="F25" s="5">
        <v>402</v>
      </c>
      <c r="G25" s="5">
        <v>12</v>
      </c>
      <c r="H25" s="5">
        <v>924</v>
      </c>
      <c r="I25" s="5">
        <v>13</v>
      </c>
      <c r="J25" s="5">
        <v>0</v>
      </c>
    </row>
    <row r="26" spans="1:10" ht="17.25" thickBot="1">
      <c r="A26" s="3"/>
      <c r="B26" s="3" t="s">
        <v>15004</v>
      </c>
      <c r="C26" s="5">
        <v>745</v>
      </c>
      <c r="D26" s="5">
        <v>349</v>
      </c>
      <c r="E26" s="5">
        <v>195</v>
      </c>
      <c r="F26" s="5">
        <v>130</v>
      </c>
      <c r="G26" s="5">
        <v>10</v>
      </c>
      <c r="H26" s="5">
        <v>335</v>
      </c>
      <c r="I26" s="5">
        <v>14</v>
      </c>
      <c r="J26" s="5">
        <v>396</v>
      </c>
    </row>
    <row r="27" spans="1:10" ht="17.25" thickBot="1">
      <c r="A27" s="3"/>
      <c r="B27" s="3" t="s">
        <v>15003</v>
      </c>
      <c r="C27" s="5">
        <v>611</v>
      </c>
      <c r="D27" s="5">
        <v>319</v>
      </c>
      <c r="E27" s="5">
        <v>162</v>
      </c>
      <c r="F27" s="5">
        <v>147</v>
      </c>
      <c r="G27" s="5">
        <v>2</v>
      </c>
      <c r="H27" s="5">
        <v>311</v>
      </c>
      <c r="I27" s="5">
        <v>8</v>
      </c>
      <c r="J27" s="5">
        <v>292</v>
      </c>
    </row>
    <row r="28" spans="1:10" ht="17.25" thickBot="1">
      <c r="A28" s="3"/>
      <c r="B28" s="3" t="s">
        <v>15002</v>
      </c>
      <c r="C28" s="5">
        <v>677</v>
      </c>
      <c r="D28" s="5">
        <v>339</v>
      </c>
      <c r="E28" s="5">
        <v>200</v>
      </c>
      <c r="F28" s="5">
        <v>127</v>
      </c>
      <c r="G28" s="5">
        <v>5</v>
      </c>
      <c r="H28" s="5">
        <v>332</v>
      </c>
      <c r="I28" s="5">
        <v>7</v>
      </c>
      <c r="J28" s="5">
        <v>338</v>
      </c>
    </row>
    <row r="29" spans="1:10" ht="17.25" thickBot="1">
      <c r="A29" s="3" t="s">
        <v>15001</v>
      </c>
      <c r="B29" s="3" t="s">
        <v>36</v>
      </c>
      <c r="C29" s="4">
        <v>2610</v>
      </c>
      <c r="D29" s="4">
        <v>1804</v>
      </c>
      <c r="E29" s="4">
        <v>1065</v>
      </c>
      <c r="F29" s="5">
        <v>670</v>
      </c>
      <c r="G29" s="5">
        <v>25</v>
      </c>
      <c r="H29" s="4">
        <v>1760</v>
      </c>
      <c r="I29" s="5">
        <v>44</v>
      </c>
      <c r="J29" s="5">
        <v>806</v>
      </c>
    </row>
    <row r="30" spans="1:10" ht="23.25" thickBot="1">
      <c r="A30" s="3"/>
      <c r="B30" s="3" t="s">
        <v>37</v>
      </c>
      <c r="C30" s="5">
        <v>732</v>
      </c>
      <c r="D30" s="5">
        <v>732</v>
      </c>
      <c r="E30" s="5">
        <v>407</v>
      </c>
      <c r="F30" s="5">
        <v>307</v>
      </c>
      <c r="G30" s="5">
        <v>7</v>
      </c>
      <c r="H30" s="5">
        <v>721</v>
      </c>
      <c r="I30" s="5">
        <v>11</v>
      </c>
      <c r="J30" s="5">
        <v>0</v>
      </c>
    </row>
    <row r="31" spans="1:10" ht="17.25" thickBot="1">
      <c r="A31" s="3"/>
      <c r="B31" s="3" t="s">
        <v>15000</v>
      </c>
      <c r="C31" s="5">
        <v>628</v>
      </c>
      <c r="D31" s="5">
        <v>324</v>
      </c>
      <c r="E31" s="5">
        <v>181</v>
      </c>
      <c r="F31" s="5">
        <v>127</v>
      </c>
      <c r="G31" s="5">
        <v>4</v>
      </c>
      <c r="H31" s="5">
        <v>312</v>
      </c>
      <c r="I31" s="5">
        <v>12</v>
      </c>
      <c r="J31" s="5">
        <v>304</v>
      </c>
    </row>
    <row r="32" spans="1:10" ht="17.25" thickBot="1">
      <c r="A32" s="3"/>
      <c r="B32" s="3" t="s">
        <v>14999</v>
      </c>
      <c r="C32" s="5">
        <v>509</v>
      </c>
      <c r="D32" s="5">
        <v>302</v>
      </c>
      <c r="E32" s="5">
        <v>212</v>
      </c>
      <c r="F32" s="5">
        <v>75</v>
      </c>
      <c r="G32" s="5">
        <v>8</v>
      </c>
      <c r="H32" s="5">
        <v>295</v>
      </c>
      <c r="I32" s="5">
        <v>7</v>
      </c>
      <c r="J32" s="5">
        <v>207</v>
      </c>
    </row>
    <row r="33" spans="1:10" ht="17.25" thickBot="1">
      <c r="A33" s="3"/>
      <c r="B33" s="3" t="s">
        <v>14998</v>
      </c>
      <c r="C33" s="5">
        <v>741</v>
      </c>
      <c r="D33" s="5">
        <v>446</v>
      </c>
      <c r="E33" s="5">
        <v>265</v>
      </c>
      <c r="F33" s="5">
        <v>161</v>
      </c>
      <c r="G33" s="5">
        <v>6</v>
      </c>
      <c r="H33" s="5">
        <v>432</v>
      </c>
      <c r="I33" s="5">
        <v>14</v>
      </c>
      <c r="J33" s="5">
        <v>295</v>
      </c>
    </row>
    <row r="34" spans="1:10" ht="17.25" thickBot="1">
      <c r="A34" s="3" t="s">
        <v>14997</v>
      </c>
      <c r="B34" s="3" t="s">
        <v>36</v>
      </c>
      <c r="C34" s="4">
        <v>5421</v>
      </c>
      <c r="D34" s="4">
        <v>3496</v>
      </c>
      <c r="E34" s="4">
        <v>2074</v>
      </c>
      <c r="F34" s="4">
        <v>1297</v>
      </c>
      <c r="G34" s="5">
        <v>44</v>
      </c>
      <c r="H34" s="4">
        <v>3415</v>
      </c>
      <c r="I34" s="5">
        <v>81</v>
      </c>
      <c r="J34" s="4">
        <v>1925</v>
      </c>
    </row>
    <row r="35" spans="1:10" ht="23.25" thickBot="1">
      <c r="A35" s="3"/>
      <c r="B35" s="3" t="s">
        <v>37</v>
      </c>
      <c r="C35" s="4">
        <v>1425</v>
      </c>
      <c r="D35" s="4">
        <v>1425</v>
      </c>
      <c r="E35" s="5">
        <v>867</v>
      </c>
      <c r="F35" s="5">
        <v>517</v>
      </c>
      <c r="G35" s="5">
        <v>11</v>
      </c>
      <c r="H35" s="4">
        <v>1395</v>
      </c>
      <c r="I35" s="5">
        <v>30</v>
      </c>
      <c r="J35" s="5">
        <v>0</v>
      </c>
    </row>
    <row r="36" spans="1:10" ht="17.25" thickBot="1">
      <c r="A36" s="3"/>
      <c r="B36" s="3" t="s">
        <v>14996</v>
      </c>
      <c r="C36" s="4">
        <v>1389</v>
      </c>
      <c r="D36" s="5">
        <v>669</v>
      </c>
      <c r="E36" s="5">
        <v>369</v>
      </c>
      <c r="F36" s="5">
        <v>272</v>
      </c>
      <c r="G36" s="5">
        <v>12</v>
      </c>
      <c r="H36" s="5">
        <v>653</v>
      </c>
      <c r="I36" s="5">
        <v>16</v>
      </c>
      <c r="J36" s="5">
        <v>720</v>
      </c>
    </row>
    <row r="37" spans="1:10" ht="17.25" thickBot="1">
      <c r="A37" s="3"/>
      <c r="B37" s="3" t="s">
        <v>14995</v>
      </c>
      <c r="C37" s="5">
        <v>808</v>
      </c>
      <c r="D37" s="5">
        <v>402</v>
      </c>
      <c r="E37" s="5">
        <v>222</v>
      </c>
      <c r="F37" s="5">
        <v>159</v>
      </c>
      <c r="G37" s="5">
        <v>11</v>
      </c>
      <c r="H37" s="5">
        <v>392</v>
      </c>
      <c r="I37" s="5">
        <v>10</v>
      </c>
      <c r="J37" s="5">
        <v>406</v>
      </c>
    </row>
    <row r="38" spans="1:10" ht="17.25" thickBot="1">
      <c r="A38" s="3"/>
      <c r="B38" s="3" t="s">
        <v>14994</v>
      </c>
      <c r="C38" s="5">
        <v>967</v>
      </c>
      <c r="D38" s="5">
        <v>508</v>
      </c>
      <c r="E38" s="5">
        <v>315</v>
      </c>
      <c r="F38" s="5">
        <v>178</v>
      </c>
      <c r="G38" s="5">
        <v>4</v>
      </c>
      <c r="H38" s="5">
        <v>497</v>
      </c>
      <c r="I38" s="5">
        <v>11</v>
      </c>
      <c r="J38" s="5">
        <v>459</v>
      </c>
    </row>
    <row r="39" spans="1:10" ht="17.25" thickBot="1">
      <c r="A39" s="3"/>
      <c r="B39" s="3" t="s">
        <v>14993</v>
      </c>
      <c r="C39" s="5">
        <v>832</v>
      </c>
      <c r="D39" s="5">
        <v>492</v>
      </c>
      <c r="E39" s="5">
        <v>301</v>
      </c>
      <c r="F39" s="5">
        <v>171</v>
      </c>
      <c r="G39" s="5">
        <v>6</v>
      </c>
      <c r="H39" s="5">
        <v>478</v>
      </c>
      <c r="I39" s="5">
        <v>14</v>
      </c>
      <c r="J39" s="5">
        <v>340</v>
      </c>
    </row>
    <row r="40" spans="1:10" ht="17.25" thickBot="1">
      <c r="A40" s="3" t="s">
        <v>11318</v>
      </c>
      <c r="B40" s="3" t="s">
        <v>36</v>
      </c>
      <c r="C40" s="4">
        <v>2521</v>
      </c>
      <c r="D40" s="4">
        <v>1801</v>
      </c>
      <c r="E40" s="4">
        <v>1150</v>
      </c>
      <c r="F40" s="5">
        <v>572</v>
      </c>
      <c r="G40" s="5">
        <v>27</v>
      </c>
      <c r="H40" s="4">
        <v>1749</v>
      </c>
      <c r="I40" s="5">
        <v>52</v>
      </c>
      <c r="J40" s="5">
        <v>720</v>
      </c>
    </row>
    <row r="41" spans="1:10" ht="23.25" thickBot="1">
      <c r="A41" s="3"/>
      <c r="B41" s="3" t="s">
        <v>37</v>
      </c>
      <c r="C41" s="5">
        <v>856</v>
      </c>
      <c r="D41" s="5">
        <v>856</v>
      </c>
      <c r="E41" s="5">
        <v>560</v>
      </c>
      <c r="F41" s="5">
        <v>267</v>
      </c>
      <c r="G41" s="5">
        <v>6</v>
      </c>
      <c r="H41" s="5">
        <v>833</v>
      </c>
      <c r="I41" s="5">
        <v>23</v>
      </c>
      <c r="J41" s="5">
        <v>0</v>
      </c>
    </row>
    <row r="42" spans="1:10" ht="17.25" thickBot="1">
      <c r="A42" s="3"/>
      <c r="B42" s="3" t="s">
        <v>11317</v>
      </c>
      <c r="C42" s="4">
        <v>1018</v>
      </c>
      <c r="D42" s="5">
        <v>528</v>
      </c>
      <c r="E42" s="5">
        <v>314</v>
      </c>
      <c r="F42" s="5">
        <v>181</v>
      </c>
      <c r="G42" s="5">
        <v>12</v>
      </c>
      <c r="H42" s="5">
        <v>507</v>
      </c>
      <c r="I42" s="5">
        <v>21</v>
      </c>
      <c r="J42" s="5">
        <v>490</v>
      </c>
    </row>
    <row r="43" spans="1:10" ht="17.25" thickBot="1">
      <c r="A43" s="3"/>
      <c r="B43" s="3" t="s">
        <v>11316</v>
      </c>
      <c r="C43" s="5">
        <v>647</v>
      </c>
      <c r="D43" s="5">
        <v>417</v>
      </c>
      <c r="E43" s="5">
        <v>276</v>
      </c>
      <c r="F43" s="5">
        <v>124</v>
      </c>
      <c r="G43" s="5">
        <v>9</v>
      </c>
      <c r="H43" s="5">
        <v>409</v>
      </c>
      <c r="I43" s="5">
        <v>8</v>
      </c>
      <c r="J43" s="5">
        <v>230</v>
      </c>
    </row>
    <row r="44" spans="1:10" ht="17.25" thickBot="1">
      <c r="A44" s="3" t="s">
        <v>14611</v>
      </c>
      <c r="B44" s="3" t="s">
        <v>36</v>
      </c>
      <c r="C44" s="4">
        <v>1820</v>
      </c>
      <c r="D44" s="4">
        <v>1294</v>
      </c>
      <c r="E44" s="5">
        <v>871</v>
      </c>
      <c r="F44" s="5">
        <v>365</v>
      </c>
      <c r="G44" s="5">
        <v>23</v>
      </c>
      <c r="H44" s="4">
        <v>1259</v>
      </c>
      <c r="I44" s="5">
        <v>35</v>
      </c>
      <c r="J44" s="5">
        <v>526</v>
      </c>
    </row>
    <row r="45" spans="1:10" ht="23.25" thickBot="1">
      <c r="A45" s="3"/>
      <c r="B45" s="3" t="s">
        <v>37</v>
      </c>
      <c r="C45" s="5">
        <v>690</v>
      </c>
      <c r="D45" s="5">
        <v>690</v>
      </c>
      <c r="E45" s="5">
        <v>465</v>
      </c>
      <c r="F45" s="5">
        <v>202</v>
      </c>
      <c r="G45" s="5">
        <v>7</v>
      </c>
      <c r="H45" s="5">
        <v>674</v>
      </c>
      <c r="I45" s="5">
        <v>16</v>
      </c>
      <c r="J45" s="5">
        <v>0</v>
      </c>
    </row>
    <row r="46" spans="1:10" ht="17.25" thickBot="1">
      <c r="A46" s="3"/>
      <c r="B46" s="3" t="s">
        <v>14992</v>
      </c>
      <c r="C46" s="5">
        <v>694</v>
      </c>
      <c r="D46" s="5">
        <v>364</v>
      </c>
      <c r="E46" s="5">
        <v>227</v>
      </c>
      <c r="F46" s="5">
        <v>117</v>
      </c>
      <c r="G46" s="5">
        <v>10</v>
      </c>
      <c r="H46" s="5">
        <v>354</v>
      </c>
      <c r="I46" s="5">
        <v>10</v>
      </c>
      <c r="J46" s="5">
        <v>330</v>
      </c>
    </row>
    <row r="47" spans="1:10" ht="17.25" thickBot="1">
      <c r="A47" s="3"/>
      <c r="B47" s="3" t="s">
        <v>14991</v>
      </c>
      <c r="C47" s="5">
        <v>436</v>
      </c>
      <c r="D47" s="5">
        <v>240</v>
      </c>
      <c r="E47" s="5">
        <v>179</v>
      </c>
      <c r="F47" s="5">
        <v>46</v>
      </c>
      <c r="G47" s="5">
        <v>6</v>
      </c>
      <c r="H47" s="5">
        <v>231</v>
      </c>
      <c r="I47" s="5">
        <v>9</v>
      </c>
      <c r="J47" s="5">
        <v>196</v>
      </c>
    </row>
    <row r="48" spans="1:10" ht="17.25" thickBot="1">
      <c r="A48" s="3" t="s">
        <v>10853</v>
      </c>
      <c r="B48" s="3" t="s">
        <v>36</v>
      </c>
      <c r="C48" s="4">
        <v>2876</v>
      </c>
      <c r="D48" s="4">
        <v>2045</v>
      </c>
      <c r="E48" s="4">
        <v>1324</v>
      </c>
      <c r="F48" s="5">
        <v>654</v>
      </c>
      <c r="G48" s="5">
        <v>29</v>
      </c>
      <c r="H48" s="4">
        <v>2007</v>
      </c>
      <c r="I48" s="5">
        <v>38</v>
      </c>
      <c r="J48" s="5">
        <v>831</v>
      </c>
    </row>
    <row r="49" spans="1:10" ht="23.25" thickBot="1">
      <c r="A49" s="3"/>
      <c r="B49" s="3" t="s">
        <v>37</v>
      </c>
      <c r="C49" s="4">
        <v>1232</v>
      </c>
      <c r="D49" s="4">
        <v>1232</v>
      </c>
      <c r="E49" s="5">
        <v>803</v>
      </c>
      <c r="F49" s="5">
        <v>397</v>
      </c>
      <c r="G49" s="5">
        <v>15</v>
      </c>
      <c r="H49" s="4">
        <v>1215</v>
      </c>
      <c r="I49" s="5">
        <v>17</v>
      </c>
      <c r="J49" s="5">
        <v>0</v>
      </c>
    </row>
    <row r="50" spans="1:10" ht="17.25" thickBot="1">
      <c r="A50" s="3"/>
      <c r="B50" s="3" t="s">
        <v>10852</v>
      </c>
      <c r="C50" s="5">
        <v>980</v>
      </c>
      <c r="D50" s="5">
        <v>453</v>
      </c>
      <c r="E50" s="5">
        <v>291</v>
      </c>
      <c r="F50" s="5">
        <v>136</v>
      </c>
      <c r="G50" s="5">
        <v>9</v>
      </c>
      <c r="H50" s="5">
        <v>436</v>
      </c>
      <c r="I50" s="5">
        <v>17</v>
      </c>
      <c r="J50" s="5">
        <v>527</v>
      </c>
    </row>
    <row r="51" spans="1:10" ht="17.25" thickBot="1">
      <c r="A51" s="3"/>
      <c r="B51" s="3" t="s">
        <v>10851</v>
      </c>
      <c r="C51" s="5">
        <v>664</v>
      </c>
      <c r="D51" s="5">
        <v>360</v>
      </c>
      <c r="E51" s="5">
        <v>230</v>
      </c>
      <c r="F51" s="5">
        <v>121</v>
      </c>
      <c r="G51" s="5">
        <v>5</v>
      </c>
      <c r="H51" s="5">
        <v>356</v>
      </c>
      <c r="I51" s="5">
        <v>4</v>
      </c>
      <c r="J51" s="5">
        <v>304</v>
      </c>
    </row>
    <row r="52" spans="1:10" ht="17.25" thickBot="1">
      <c r="A52" s="3" t="s">
        <v>14990</v>
      </c>
      <c r="B52" s="3" t="s">
        <v>36</v>
      </c>
      <c r="C52" s="4">
        <v>1910</v>
      </c>
      <c r="D52" s="4">
        <v>1343</v>
      </c>
      <c r="E52" s="5">
        <v>791</v>
      </c>
      <c r="F52" s="5">
        <v>495</v>
      </c>
      <c r="G52" s="5">
        <v>17</v>
      </c>
      <c r="H52" s="4">
        <v>1303</v>
      </c>
      <c r="I52" s="5">
        <v>40</v>
      </c>
      <c r="J52" s="5">
        <v>567</v>
      </c>
    </row>
    <row r="53" spans="1:10" ht="23.25" thickBot="1">
      <c r="A53" s="3"/>
      <c r="B53" s="3" t="s">
        <v>37</v>
      </c>
      <c r="C53" s="5">
        <v>765</v>
      </c>
      <c r="D53" s="5">
        <v>765</v>
      </c>
      <c r="E53" s="5">
        <v>461</v>
      </c>
      <c r="F53" s="5">
        <v>272</v>
      </c>
      <c r="G53" s="5">
        <v>6</v>
      </c>
      <c r="H53" s="5">
        <v>739</v>
      </c>
      <c r="I53" s="5">
        <v>26</v>
      </c>
      <c r="J53" s="5">
        <v>0</v>
      </c>
    </row>
    <row r="54" spans="1:10" ht="17.25" thickBot="1">
      <c r="A54" s="3"/>
      <c r="B54" s="3" t="s">
        <v>14989</v>
      </c>
      <c r="C54" s="5">
        <v>585</v>
      </c>
      <c r="D54" s="5">
        <v>265</v>
      </c>
      <c r="E54" s="5">
        <v>148</v>
      </c>
      <c r="F54" s="5">
        <v>111</v>
      </c>
      <c r="G54" s="5">
        <v>5</v>
      </c>
      <c r="H54" s="5">
        <v>264</v>
      </c>
      <c r="I54" s="5">
        <v>1</v>
      </c>
      <c r="J54" s="5">
        <v>320</v>
      </c>
    </row>
    <row r="55" spans="1:10" ht="17.25" thickBot="1">
      <c r="A55" s="3"/>
      <c r="B55" s="3" t="s">
        <v>14988</v>
      </c>
      <c r="C55" s="5">
        <v>560</v>
      </c>
      <c r="D55" s="5">
        <v>313</v>
      </c>
      <c r="E55" s="5">
        <v>182</v>
      </c>
      <c r="F55" s="5">
        <v>112</v>
      </c>
      <c r="G55" s="5">
        <v>6</v>
      </c>
      <c r="H55" s="5">
        <v>300</v>
      </c>
      <c r="I55" s="5">
        <v>13</v>
      </c>
      <c r="J55" s="5">
        <v>247</v>
      </c>
    </row>
    <row r="56" spans="1:10" ht="17.25" thickBot="1">
      <c r="A56" s="3" t="s">
        <v>12721</v>
      </c>
      <c r="B56" s="3" t="s">
        <v>36</v>
      </c>
      <c r="C56" s="4">
        <v>2163</v>
      </c>
      <c r="D56" s="4">
        <v>1415</v>
      </c>
      <c r="E56" s="5">
        <v>930</v>
      </c>
      <c r="F56" s="5">
        <v>422</v>
      </c>
      <c r="G56" s="5">
        <v>31</v>
      </c>
      <c r="H56" s="4">
        <v>1383</v>
      </c>
      <c r="I56" s="5">
        <v>32</v>
      </c>
      <c r="J56" s="5">
        <v>748</v>
      </c>
    </row>
    <row r="57" spans="1:10" ht="23.25" thickBot="1">
      <c r="A57" s="3"/>
      <c r="B57" s="3" t="s">
        <v>37</v>
      </c>
      <c r="C57" s="5">
        <v>662</v>
      </c>
      <c r="D57" s="5">
        <v>662</v>
      </c>
      <c r="E57" s="5">
        <v>420</v>
      </c>
      <c r="F57" s="5">
        <v>216</v>
      </c>
      <c r="G57" s="5">
        <v>14</v>
      </c>
      <c r="H57" s="5">
        <v>650</v>
      </c>
      <c r="I57" s="5">
        <v>12</v>
      </c>
      <c r="J57" s="5">
        <v>0</v>
      </c>
    </row>
    <row r="58" spans="1:10" ht="17.25" thickBot="1">
      <c r="A58" s="3"/>
      <c r="B58" s="3" t="s">
        <v>14987</v>
      </c>
      <c r="C58" s="5">
        <v>776</v>
      </c>
      <c r="D58" s="5">
        <v>365</v>
      </c>
      <c r="E58" s="5">
        <v>263</v>
      </c>
      <c r="F58" s="5">
        <v>89</v>
      </c>
      <c r="G58" s="5">
        <v>4</v>
      </c>
      <c r="H58" s="5">
        <v>356</v>
      </c>
      <c r="I58" s="5">
        <v>9</v>
      </c>
      <c r="J58" s="5">
        <v>411</v>
      </c>
    </row>
    <row r="59" spans="1:10" ht="17.25" thickBot="1">
      <c r="A59" s="3"/>
      <c r="B59" s="3" t="s">
        <v>14986</v>
      </c>
      <c r="C59" s="5">
        <v>725</v>
      </c>
      <c r="D59" s="5">
        <v>388</v>
      </c>
      <c r="E59" s="5">
        <v>247</v>
      </c>
      <c r="F59" s="5">
        <v>117</v>
      </c>
      <c r="G59" s="5">
        <v>13</v>
      </c>
      <c r="H59" s="5">
        <v>377</v>
      </c>
      <c r="I59" s="5">
        <v>11</v>
      </c>
      <c r="J59" s="5">
        <v>337</v>
      </c>
    </row>
    <row r="60" spans="1:10" ht="17.25" thickBot="1">
      <c r="A60" s="3" t="s">
        <v>13976</v>
      </c>
      <c r="B60" s="3" t="s">
        <v>36</v>
      </c>
      <c r="C60" s="4">
        <v>4321</v>
      </c>
      <c r="D60" s="4">
        <v>2679</v>
      </c>
      <c r="E60" s="4">
        <v>1735</v>
      </c>
      <c r="F60" s="5">
        <v>839</v>
      </c>
      <c r="G60" s="5">
        <v>51</v>
      </c>
      <c r="H60" s="4">
        <v>2625</v>
      </c>
      <c r="I60" s="5">
        <v>54</v>
      </c>
      <c r="J60" s="4">
        <v>1642</v>
      </c>
    </row>
    <row r="61" spans="1:10" ht="23.25" thickBot="1">
      <c r="A61" s="3"/>
      <c r="B61" s="3" t="s">
        <v>37</v>
      </c>
      <c r="C61" s="4">
        <v>1060</v>
      </c>
      <c r="D61" s="4">
        <v>1060</v>
      </c>
      <c r="E61" s="5">
        <v>728</v>
      </c>
      <c r="F61" s="5">
        <v>301</v>
      </c>
      <c r="G61" s="5">
        <v>17</v>
      </c>
      <c r="H61" s="4">
        <v>1046</v>
      </c>
      <c r="I61" s="5">
        <v>14</v>
      </c>
      <c r="J61" s="5">
        <v>0</v>
      </c>
    </row>
    <row r="62" spans="1:10" ht="17.25" thickBot="1">
      <c r="A62" s="3"/>
      <c r="B62" s="3" t="s">
        <v>14985</v>
      </c>
      <c r="C62" s="4">
        <v>1105</v>
      </c>
      <c r="D62" s="5">
        <v>465</v>
      </c>
      <c r="E62" s="5">
        <v>290</v>
      </c>
      <c r="F62" s="5">
        <v>158</v>
      </c>
      <c r="G62" s="5">
        <v>7</v>
      </c>
      <c r="H62" s="5">
        <v>455</v>
      </c>
      <c r="I62" s="5">
        <v>10</v>
      </c>
      <c r="J62" s="5">
        <v>640</v>
      </c>
    </row>
    <row r="63" spans="1:10" ht="17.25" thickBot="1">
      <c r="A63" s="3"/>
      <c r="B63" s="3" t="s">
        <v>14984</v>
      </c>
      <c r="C63" s="5">
        <v>784</v>
      </c>
      <c r="D63" s="5">
        <v>389</v>
      </c>
      <c r="E63" s="5">
        <v>227</v>
      </c>
      <c r="F63" s="5">
        <v>137</v>
      </c>
      <c r="G63" s="5">
        <v>13</v>
      </c>
      <c r="H63" s="5">
        <v>377</v>
      </c>
      <c r="I63" s="5">
        <v>12</v>
      </c>
      <c r="J63" s="5">
        <v>395</v>
      </c>
    </row>
    <row r="64" spans="1:10" ht="17.25" thickBot="1">
      <c r="A64" s="3"/>
      <c r="B64" s="3" t="s">
        <v>14983</v>
      </c>
      <c r="C64" s="5">
        <v>583</v>
      </c>
      <c r="D64" s="5">
        <v>354</v>
      </c>
      <c r="E64" s="5">
        <v>241</v>
      </c>
      <c r="F64" s="5">
        <v>96</v>
      </c>
      <c r="G64" s="5">
        <v>8</v>
      </c>
      <c r="H64" s="5">
        <v>345</v>
      </c>
      <c r="I64" s="5">
        <v>9</v>
      </c>
      <c r="J64" s="5">
        <v>229</v>
      </c>
    </row>
    <row r="65" spans="1:10" ht="17.25" thickBot="1">
      <c r="A65" s="3"/>
      <c r="B65" s="3" t="s">
        <v>14982</v>
      </c>
      <c r="C65" s="5">
        <v>789</v>
      </c>
      <c r="D65" s="5">
        <v>411</v>
      </c>
      <c r="E65" s="5">
        <v>249</v>
      </c>
      <c r="F65" s="5">
        <v>147</v>
      </c>
      <c r="G65" s="5">
        <v>6</v>
      </c>
      <c r="H65" s="5">
        <v>402</v>
      </c>
      <c r="I65" s="5">
        <v>9</v>
      </c>
      <c r="J65" s="5">
        <v>378</v>
      </c>
    </row>
    <row r="66" spans="1:10" ht="17.25" thickBot="1">
      <c r="A66" s="3" t="s">
        <v>14981</v>
      </c>
      <c r="B66" s="3" t="s">
        <v>36</v>
      </c>
      <c r="C66" s="4">
        <v>3116</v>
      </c>
      <c r="D66" s="4">
        <v>1853</v>
      </c>
      <c r="E66" s="4">
        <v>1220</v>
      </c>
      <c r="F66" s="5">
        <v>545</v>
      </c>
      <c r="G66" s="5">
        <v>37</v>
      </c>
      <c r="H66" s="4">
        <v>1802</v>
      </c>
      <c r="I66" s="5">
        <v>51</v>
      </c>
      <c r="J66" s="4">
        <v>1263</v>
      </c>
    </row>
    <row r="67" spans="1:10" ht="23.25" thickBot="1">
      <c r="A67" s="3"/>
      <c r="B67" s="3" t="s">
        <v>37</v>
      </c>
      <c r="C67" s="5">
        <v>735</v>
      </c>
      <c r="D67" s="5">
        <v>734</v>
      </c>
      <c r="E67" s="5">
        <v>491</v>
      </c>
      <c r="F67" s="5">
        <v>207</v>
      </c>
      <c r="G67" s="5">
        <v>19</v>
      </c>
      <c r="H67" s="5">
        <v>717</v>
      </c>
      <c r="I67" s="5">
        <v>17</v>
      </c>
      <c r="J67" s="5">
        <v>1</v>
      </c>
    </row>
    <row r="68" spans="1:10" ht="17.25" thickBot="1">
      <c r="A68" s="3"/>
      <c r="B68" s="3" t="s">
        <v>14980</v>
      </c>
      <c r="C68" s="5">
        <v>815</v>
      </c>
      <c r="D68" s="5">
        <v>353</v>
      </c>
      <c r="E68" s="5">
        <v>231</v>
      </c>
      <c r="F68" s="5">
        <v>100</v>
      </c>
      <c r="G68" s="5">
        <v>10</v>
      </c>
      <c r="H68" s="5">
        <v>341</v>
      </c>
      <c r="I68" s="5">
        <v>12</v>
      </c>
      <c r="J68" s="5">
        <v>462</v>
      </c>
    </row>
    <row r="69" spans="1:10" ht="17.25" thickBot="1">
      <c r="A69" s="3"/>
      <c r="B69" s="3" t="s">
        <v>14979</v>
      </c>
      <c r="C69" s="5">
        <v>662</v>
      </c>
      <c r="D69" s="5">
        <v>381</v>
      </c>
      <c r="E69" s="5">
        <v>226</v>
      </c>
      <c r="F69" s="5">
        <v>137</v>
      </c>
      <c r="G69" s="5">
        <v>5</v>
      </c>
      <c r="H69" s="5">
        <v>368</v>
      </c>
      <c r="I69" s="5">
        <v>13</v>
      </c>
      <c r="J69" s="5">
        <v>281</v>
      </c>
    </row>
    <row r="70" spans="1:10" ht="17.25" thickBot="1">
      <c r="A70" s="3"/>
      <c r="B70" s="3" t="s">
        <v>14978</v>
      </c>
      <c r="C70" s="5">
        <v>904</v>
      </c>
      <c r="D70" s="5">
        <v>385</v>
      </c>
      <c r="E70" s="5">
        <v>272</v>
      </c>
      <c r="F70" s="5">
        <v>101</v>
      </c>
      <c r="G70" s="5">
        <v>3</v>
      </c>
      <c r="H70" s="5">
        <v>376</v>
      </c>
      <c r="I70" s="5">
        <v>9</v>
      </c>
      <c r="J70" s="5">
        <v>519</v>
      </c>
    </row>
    <row r="71" spans="1:10" ht="17.25" thickBot="1">
      <c r="A71" s="3" t="s">
        <v>14977</v>
      </c>
      <c r="B71" s="3" t="s">
        <v>36</v>
      </c>
      <c r="C71" s="4">
        <v>3532</v>
      </c>
      <c r="D71" s="4">
        <v>2282</v>
      </c>
      <c r="E71" s="4">
        <v>1415</v>
      </c>
      <c r="F71" s="5">
        <v>777</v>
      </c>
      <c r="G71" s="5">
        <v>42</v>
      </c>
      <c r="H71" s="4">
        <v>2234</v>
      </c>
      <c r="I71" s="5">
        <v>48</v>
      </c>
      <c r="J71" s="4">
        <v>1250</v>
      </c>
    </row>
    <row r="72" spans="1:10" ht="23.25" thickBot="1">
      <c r="A72" s="3"/>
      <c r="B72" s="3" t="s">
        <v>37</v>
      </c>
      <c r="C72" s="4">
        <v>1062</v>
      </c>
      <c r="D72" s="4">
        <v>1062</v>
      </c>
      <c r="E72" s="5">
        <v>680</v>
      </c>
      <c r="F72" s="5">
        <v>352</v>
      </c>
      <c r="G72" s="5">
        <v>12</v>
      </c>
      <c r="H72" s="4">
        <v>1044</v>
      </c>
      <c r="I72" s="5">
        <v>18</v>
      </c>
      <c r="J72" s="5">
        <v>0</v>
      </c>
    </row>
    <row r="73" spans="1:10" ht="17.25" thickBot="1">
      <c r="A73" s="3"/>
      <c r="B73" s="3" t="s">
        <v>14976</v>
      </c>
      <c r="C73" s="4">
        <v>1239</v>
      </c>
      <c r="D73" s="5">
        <v>590</v>
      </c>
      <c r="E73" s="5">
        <v>375</v>
      </c>
      <c r="F73" s="5">
        <v>189</v>
      </c>
      <c r="G73" s="5">
        <v>15</v>
      </c>
      <c r="H73" s="5">
        <v>579</v>
      </c>
      <c r="I73" s="5">
        <v>11</v>
      </c>
      <c r="J73" s="5">
        <v>649</v>
      </c>
    </row>
    <row r="74" spans="1:10" ht="17.25" thickBot="1">
      <c r="A74" s="3"/>
      <c r="B74" s="3" t="s">
        <v>14975</v>
      </c>
      <c r="C74" s="5">
        <v>567</v>
      </c>
      <c r="D74" s="5">
        <v>268</v>
      </c>
      <c r="E74" s="5">
        <v>122</v>
      </c>
      <c r="F74" s="5">
        <v>130</v>
      </c>
      <c r="G74" s="5">
        <v>4</v>
      </c>
      <c r="H74" s="5">
        <v>256</v>
      </c>
      <c r="I74" s="5">
        <v>12</v>
      </c>
      <c r="J74" s="5">
        <v>299</v>
      </c>
    </row>
    <row r="75" spans="1:10" ht="17.25" thickBot="1">
      <c r="A75" s="3"/>
      <c r="B75" s="3" t="s">
        <v>14974</v>
      </c>
      <c r="C75" s="5">
        <v>664</v>
      </c>
      <c r="D75" s="5">
        <v>362</v>
      </c>
      <c r="E75" s="5">
        <v>238</v>
      </c>
      <c r="F75" s="5">
        <v>106</v>
      </c>
      <c r="G75" s="5">
        <v>11</v>
      </c>
      <c r="H75" s="5">
        <v>355</v>
      </c>
      <c r="I75" s="5">
        <v>7</v>
      </c>
      <c r="J75" s="5">
        <v>302</v>
      </c>
    </row>
    <row r="76" spans="1:10" ht="17.25" thickBot="1">
      <c r="A76" s="3" t="s">
        <v>14973</v>
      </c>
      <c r="B76" s="3" t="s">
        <v>36</v>
      </c>
      <c r="C76" s="4">
        <v>3143</v>
      </c>
      <c r="D76" s="4">
        <v>1964</v>
      </c>
      <c r="E76" s="4">
        <v>1298</v>
      </c>
      <c r="F76" s="5">
        <v>581</v>
      </c>
      <c r="G76" s="5">
        <v>45</v>
      </c>
      <c r="H76" s="4">
        <v>1924</v>
      </c>
      <c r="I76" s="5">
        <v>40</v>
      </c>
      <c r="J76" s="4">
        <v>1179</v>
      </c>
    </row>
    <row r="77" spans="1:10" ht="23.25" thickBot="1">
      <c r="A77" s="3"/>
      <c r="B77" s="3" t="s">
        <v>37</v>
      </c>
      <c r="C77" s="4">
        <v>1097</v>
      </c>
      <c r="D77" s="4">
        <v>1097</v>
      </c>
      <c r="E77" s="5">
        <v>731</v>
      </c>
      <c r="F77" s="5">
        <v>319</v>
      </c>
      <c r="G77" s="5">
        <v>25</v>
      </c>
      <c r="H77" s="4">
        <v>1075</v>
      </c>
      <c r="I77" s="5">
        <v>22</v>
      </c>
      <c r="J77" s="5">
        <v>0</v>
      </c>
    </row>
    <row r="78" spans="1:10" ht="17.25" thickBot="1">
      <c r="A78" s="3"/>
      <c r="B78" s="3" t="s">
        <v>14972</v>
      </c>
      <c r="C78" s="5">
        <v>892</v>
      </c>
      <c r="D78" s="5">
        <v>361</v>
      </c>
      <c r="E78" s="5">
        <v>220</v>
      </c>
      <c r="F78" s="5">
        <v>127</v>
      </c>
      <c r="G78" s="5">
        <v>8</v>
      </c>
      <c r="H78" s="5">
        <v>355</v>
      </c>
      <c r="I78" s="5">
        <v>6</v>
      </c>
      <c r="J78" s="5">
        <v>531</v>
      </c>
    </row>
    <row r="79" spans="1:10" ht="17.25" thickBot="1">
      <c r="A79" s="3"/>
      <c r="B79" s="3" t="s">
        <v>14971</v>
      </c>
      <c r="C79" s="5">
        <v>523</v>
      </c>
      <c r="D79" s="5">
        <v>271</v>
      </c>
      <c r="E79" s="5">
        <v>174</v>
      </c>
      <c r="F79" s="5">
        <v>84</v>
      </c>
      <c r="G79" s="5">
        <v>7</v>
      </c>
      <c r="H79" s="5">
        <v>265</v>
      </c>
      <c r="I79" s="5">
        <v>6</v>
      </c>
      <c r="J79" s="5">
        <v>252</v>
      </c>
    </row>
    <row r="80" spans="1:10" ht="17.25" thickBot="1">
      <c r="A80" s="3"/>
      <c r="B80" s="3" t="s">
        <v>14970</v>
      </c>
      <c r="C80" s="5">
        <v>631</v>
      </c>
      <c r="D80" s="5">
        <v>235</v>
      </c>
      <c r="E80" s="5">
        <v>173</v>
      </c>
      <c r="F80" s="5">
        <v>51</v>
      </c>
      <c r="G80" s="5">
        <v>5</v>
      </c>
      <c r="H80" s="5">
        <v>229</v>
      </c>
      <c r="I80" s="5">
        <v>6</v>
      </c>
      <c r="J80" s="5">
        <v>396</v>
      </c>
    </row>
    <row r="81" spans="1:10" ht="23.25" thickBot="1">
      <c r="A81" s="3" t="s">
        <v>97</v>
      </c>
      <c r="B81" s="3"/>
      <c r="C81" s="5">
        <v>0</v>
      </c>
      <c r="D81" s="5">
        <v>2</v>
      </c>
      <c r="E81" s="5">
        <v>1</v>
      </c>
      <c r="F81" s="5">
        <v>0</v>
      </c>
      <c r="G81" s="5">
        <v>0</v>
      </c>
      <c r="H81" s="5">
        <v>1</v>
      </c>
      <c r="I81" s="5">
        <v>1</v>
      </c>
      <c r="J81" s="5">
        <v>-2</v>
      </c>
    </row>
    <row r="82" spans="1:10" ht="18" thickTop="1" thickBot="1">
      <c r="A82" s="42" t="s">
        <v>0</v>
      </c>
      <c r="B82" s="42" t="s">
        <v>1</v>
      </c>
      <c r="C82" s="42" t="s">
        <v>2</v>
      </c>
      <c r="D82" s="42" t="s">
        <v>3</v>
      </c>
      <c r="E82" s="46" t="s">
        <v>4</v>
      </c>
      <c r="F82" s="47"/>
      <c r="G82" s="47"/>
      <c r="H82" s="48"/>
      <c r="I82" s="24" t="s">
        <v>5</v>
      </c>
      <c r="J82" s="42" t="s">
        <v>6</v>
      </c>
    </row>
    <row r="83" spans="1:10" ht="22.5">
      <c r="A83" s="43"/>
      <c r="B83" s="43"/>
      <c r="C83" s="43"/>
      <c r="D83" s="43"/>
      <c r="E83" s="25" t="s">
        <v>7</v>
      </c>
      <c r="F83" s="25" t="s">
        <v>255</v>
      </c>
      <c r="G83" s="25" t="s">
        <v>19</v>
      </c>
      <c r="H83" s="45" t="s">
        <v>29</v>
      </c>
      <c r="I83" s="25" t="s">
        <v>3</v>
      </c>
      <c r="J83" s="43"/>
    </row>
    <row r="84" spans="1:10" ht="17.25" thickBot="1">
      <c r="A84" s="44"/>
      <c r="B84" s="44"/>
      <c r="C84" s="44"/>
      <c r="D84" s="44"/>
      <c r="E84" s="26" t="s">
        <v>14931</v>
      </c>
      <c r="F84" s="26" t="s">
        <v>14930</v>
      </c>
      <c r="G84" s="26" t="s">
        <v>14929</v>
      </c>
      <c r="H84" s="44"/>
      <c r="I84" s="26"/>
      <c r="J84" s="44"/>
    </row>
    <row r="85" spans="1:10" ht="17.25" thickBot="1">
      <c r="A85" s="3" t="s">
        <v>30</v>
      </c>
      <c r="B85" s="3"/>
      <c r="C85" s="4">
        <v>44311</v>
      </c>
      <c r="D85" s="4">
        <v>30967</v>
      </c>
      <c r="E85" s="4">
        <v>22485</v>
      </c>
      <c r="F85" s="4">
        <v>7326</v>
      </c>
      <c r="G85" s="5">
        <v>413</v>
      </c>
      <c r="H85" s="4">
        <v>30224</v>
      </c>
      <c r="I85" s="5">
        <v>743</v>
      </c>
      <c r="J85" s="4">
        <v>13344</v>
      </c>
    </row>
    <row r="86" spans="1:10" ht="23.25" thickBot="1">
      <c r="A86" s="3" t="s">
        <v>31</v>
      </c>
      <c r="B86" s="3"/>
      <c r="C86" s="5">
        <v>795</v>
      </c>
      <c r="D86" s="5">
        <v>750</v>
      </c>
      <c r="E86" s="5">
        <v>536</v>
      </c>
      <c r="F86" s="5">
        <v>169</v>
      </c>
      <c r="G86" s="5">
        <v>15</v>
      </c>
      <c r="H86" s="5">
        <v>720</v>
      </c>
      <c r="I86" s="5">
        <v>30</v>
      </c>
      <c r="J86" s="5">
        <v>45</v>
      </c>
    </row>
    <row r="87" spans="1:10" ht="23.25" thickBot="1">
      <c r="A87" s="3" t="s">
        <v>32</v>
      </c>
      <c r="B87" s="3"/>
      <c r="C87" s="4">
        <v>2386</v>
      </c>
      <c r="D87" s="4">
        <v>2381</v>
      </c>
      <c r="E87" s="4">
        <v>1850</v>
      </c>
      <c r="F87" s="5">
        <v>419</v>
      </c>
      <c r="G87" s="5">
        <v>46</v>
      </c>
      <c r="H87" s="4">
        <v>2315</v>
      </c>
      <c r="I87" s="5">
        <v>66</v>
      </c>
      <c r="J87" s="5">
        <v>5</v>
      </c>
    </row>
    <row r="88" spans="1:10" ht="23.25" thickBot="1">
      <c r="A88" s="3" t="s">
        <v>33</v>
      </c>
      <c r="B88" s="3"/>
      <c r="C88" s="5">
        <v>41</v>
      </c>
      <c r="D88" s="5">
        <v>14</v>
      </c>
      <c r="E88" s="5">
        <v>13</v>
      </c>
      <c r="F88" s="5">
        <v>0</v>
      </c>
      <c r="G88" s="5">
        <v>0</v>
      </c>
      <c r="H88" s="5">
        <v>13</v>
      </c>
      <c r="I88" s="5">
        <v>1</v>
      </c>
      <c r="J88" s="5">
        <v>27</v>
      </c>
    </row>
    <row r="89" spans="1:10" ht="23.25" thickBot="1">
      <c r="A89" s="3" t="s">
        <v>34</v>
      </c>
      <c r="B89" s="3"/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</row>
    <row r="90" spans="1:10" ht="17.25" thickBot="1">
      <c r="A90" s="3" t="s">
        <v>14969</v>
      </c>
      <c r="B90" s="3" t="s">
        <v>36</v>
      </c>
      <c r="C90" s="4">
        <v>14668</v>
      </c>
      <c r="D90" s="4">
        <v>9230</v>
      </c>
      <c r="E90" s="4">
        <v>6460</v>
      </c>
      <c r="F90" s="4">
        <v>2520</v>
      </c>
      <c r="G90" s="5">
        <v>103</v>
      </c>
      <c r="H90" s="4">
        <v>9083</v>
      </c>
      <c r="I90" s="5">
        <v>147</v>
      </c>
      <c r="J90" s="4">
        <v>5438</v>
      </c>
    </row>
    <row r="91" spans="1:10" ht="23.25" thickBot="1">
      <c r="A91" s="3"/>
      <c r="B91" s="3" t="s">
        <v>37</v>
      </c>
      <c r="C91" s="4">
        <v>4112</v>
      </c>
      <c r="D91" s="4">
        <v>4109</v>
      </c>
      <c r="E91" s="4">
        <v>3012</v>
      </c>
      <c r="F91" s="4">
        <v>1004</v>
      </c>
      <c r="G91" s="5">
        <v>40</v>
      </c>
      <c r="H91" s="4">
        <v>4056</v>
      </c>
      <c r="I91" s="5">
        <v>53</v>
      </c>
      <c r="J91" s="5">
        <v>3</v>
      </c>
    </row>
    <row r="92" spans="1:10" ht="17.25" thickBot="1">
      <c r="A92" s="3"/>
      <c r="B92" s="3" t="s">
        <v>14968</v>
      </c>
      <c r="C92" s="4">
        <v>2833</v>
      </c>
      <c r="D92" s="4">
        <v>1253</v>
      </c>
      <c r="E92" s="5">
        <v>832</v>
      </c>
      <c r="F92" s="5">
        <v>386</v>
      </c>
      <c r="G92" s="5">
        <v>16</v>
      </c>
      <c r="H92" s="4">
        <v>1234</v>
      </c>
      <c r="I92" s="5">
        <v>19</v>
      </c>
      <c r="J92" s="4">
        <v>1580</v>
      </c>
    </row>
    <row r="93" spans="1:10" ht="17.25" thickBot="1">
      <c r="A93" s="3"/>
      <c r="B93" s="3" t="s">
        <v>14967</v>
      </c>
      <c r="C93" s="4">
        <v>2104</v>
      </c>
      <c r="D93" s="4">
        <v>1067</v>
      </c>
      <c r="E93" s="5">
        <v>727</v>
      </c>
      <c r="F93" s="5">
        <v>303</v>
      </c>
      <c r="G93" s="5">
        <v>14</v>
      </c>
      <c r="H93" s="4">
        <v>1044</v>
      </c>
      <c r="I93" s="5">
        <v>23</v>
      </c>
      <c r="J93" s="4">
        <v>1037</v>
      </c>
    </row>
    <row r="94" spans="1:10" ht="17.25" thickBot="1">
      <c r="A94" s="3"/>
      <c r="B94" s="3" t="s">
        <v>14966</v>
      </c>
      <c r="C94" s="4">
        <v>1092</v>
      </c>
      <c r="D94" s="5">
        <v>561</v>
      </c>
      <c r="E94" s="5">
        <v>359</v>
      </c>
      <c r="F94" s="5">
        <v>187</v>
      </c>
      <c r="G94" s="5">
        <v>10</v>
      </c>
      <c r="H94" s="5">
        <v>556</v>
      </c>
      <c r="I94" s="5">
        <v>5</v>
      </c>
      <c r="J94" s="5">
        <v>531</v>
      </c>
    </row>
    <row r="95" spans="1:10" ht="17.25" thickBot="1">
      <c r="A95" s="3"/>
      <c r="B95" s="3" t="s">
        <v>14965</v>
      </c>
      <c r="C95" s="4">
        <v>2595</v>
      </c>
      <c r="D95" s="4">
        <v>1216</v>
      </c>
      <c r="E95" s="5">
        <v>775</v>
      </c>
      <c r="F95" s="5">
        <v>410</v>
      </c>
      <c r="G95" s="5">
        <v>11</v>
      </c>
      <c r="H95" s="4">
        <v>1196</v>
      </c>
      <c r="I95" s="5">
        <v>20</v>
      </c>
      <c r="J95" s="4">
        <v>1379</v>
      </c>
    </row>
    <row r="96" spans="1:10" ht="17.25" thickBot="1">
      <c r="A96" s="3"/>
      <c r="B96" s="3" t="s">
        <v>14964</v>
      </c>
      <c r="C96" s="4">
        <v>1009</v>
      </c>
      <c r="D96" s="5">
        <v>542</v>
      </c>
      <c r="E96" s="5">
        <v>399</v>
      </c>
      <c r="F96" s="5">
        <v>124</v>
      </c>
      <c r="G96" s="5">
        <v>6</v>
      </c>
      <c r="H96" s="5">
        <v>529</v>
      </c>
      <c r="I96" s="5">
        <v>13</v>
      </c>
      <c r="J96" s="5">
        <v>467</v>
      </c>
    </row>
    <row r="97" spans="1:10" ht="17.25" thickBot="1">
      <c r="A97" s="3"/>
      <c r="B97" s="3" t="s">
        <v>14963</v>
      </c>
      <c r="C97" s="5">
        <v>923</v>
      </c>
      <c r="D97" s="5">
        <v>482</v>
      </c>
      <c r="E97" s="5">
        <v>356</v>
      </c>
      <c r="F97" s="5">
        <v>106</v>
      </c>
      <c r="G97" s="5">
        <v>6</v>
      </c>
      <c r="H97" s="5">
        <v>468</v>
      </c>
      <c r="I97" s="5">
        <v>14</v>
      </c>
      <c r="J97" s="5">
        <v>441</v>
      </c>
    </row>
    <row r="98" spans="1:10" ht="17.25" thickBot="1">
      <c r="A98" s="3" t="s">
        <v>14962</v>
      </c>
      <c r="B98" s="3" t="s">
        <v>36</v>
      </c>
      <c r="C98" s="4">
        <v>3058</v>
      </c>
      <c r="D98" s="4">
        <v>2058</v>
      </c>
      <c r="E98" s="4">
        <v>1633</v>
      </c>
      <c r="F98" s="5">
        <v>326</v>
      </c>
      <c r="G98" s="5">
        <v>19</v>
      </c>
      <c r="H98" s="4">
        <v>1978</v>
      </c>
      <c r="I98" s="5">
        <v>80</v>
      </c>
      <c r="J98" s="4">
        <v>1000</v>
      </c>
    </row>
    <row r="99" spans="1:10" ht="23.25" thickBot="1">
      <c r="A99" s="3"/>
      <c r="B99" s="3" t="s">
        <v>37</v>
      </c>
      <c r="C99" s="5">
        <v>769</v>
      </c>
      <c r="D99" s="5">
        <v>769</v>
      </c>
      <c r="E99" s="5">
        <v>606</v>
      </c>
      <c r="F99" s="5">
        <v>137</v>
      </c>
      <c r="G99" s="5">
        <v>4</v>
      </c>
      <c r="H99" s="5">
        <v>747</v>
      </c>
      <c r="I99" s="5">
        <v>22</v>
      </c>
      <c r="J99" s="5">
        <v>0</v>
      </c>
    </row>
    <row r="100" spans="1:10" ht="17.25" thickBot="1">
      <c r="A100" s="3"/>
      <c r="B100" s="3" t="s">
        <v>14961</v>
      </c>
      <c r="C100" s="5">
        <v>493</v>
      </c>
      <c r="D100" s="5">
        <v>218</v>
      </c>
      <c r="E100" s="5">
        <v>179</v>
      </c>
      <c r="F100" s="5">
        <v>31</v>
      </c>
      <c r="G100" s="5">
        <v>0</v>
      </c>
      <c r="H100" s="5">
        <v>210</v>
      </c>
      <c r="I100" s="5">
        <v>8</v>
      </c>
      <c r="J100" s="5">
        <v>275</v>
      </c>
    </row>
    <row r="101" spans="1:10" ht="17.25" thickBot="1">
      <c r="A101" s="3"/>
      <c r="B101" s="3" t="s">
        <v>14960</v>
      </c>
      <c r="C101" s="5">
        <v>794</v>
      </c>
      <c r="D101" s="5">
        <v>477</v>
      </c>
      <c r="E101" s="5">
        <v>367</v>
      </c>
      <c r="F101" s="5">
        <v>86</v>
      </c>
      <c r="G101" s="5">
        <v>5</v>
      </c>
      <c r="H101" s="5">
        <v>458</v>
      </c>
      <c r="I101" s="5">
        <v>19</v>
      </c>
      <c r="J101" s="5">
        <v>317</v>
      </c>
    </row>
    <row r="102" spans="1:10" ht="17.25" thickBot="1">
      <c r="A102" s="3"/>
      <c r="B102" s="3" t="s">
        <v>14959</v>
      </c>
      <c r="C102" s="4">
        <v>1002</v>
      </c>
      <c r="D102" s="5">
        <v>594</v>
      </c>
      <c r="E102" s="5">
        <v>481</v>
      </c>
      <c r="F102" s="5">
        <v>72</v>
      </c>
      <c r="G102" s="5">
        <v>10</v>
      </c>
      <c r="H102" s="5">
        <v>563</v>
      </c>
      <c r="I102" s="5">
        <v>31</v>
      </c>
      <c r="J102" s="5">
        <v>408</v>
      </c>
    </row>
    <row r="103" spans="1:10" ht="17.25" thickBot="1">
      <c r="A103" s="3" t="s">
        <v>14958</v>
      </c>
      <c r="B103" s="3" t="s">
        <v>36</v>
      </c>
      <c r="C103" s="4">
        <v>4243</v>
      </c>
      <c r="D103" s="4">
        <v>2859</v>
      </c>
      <c r="E103" s="4">
        <v>2161</v>
      </c>
      <c r="F103" s="5">
        <v>577</v>
      </c>
      <c r="G103" s="5">
        <v>38</v>
      </c>
      <c r="H103" s="4">
        <v>2776</v>
      </c>
      <c r="I103" s="5">
        <v>83</v>
      </c>
      <c r="J103" s="4">
        <v>1384</v>
      </c>
    </row>
    <row r="104" spans="1:10" ht="23.25" thickBot="1">
      <c r="A104" s="3"/>
      <c r="B104" s="3" t="s">
        <v>37</v>
      </c>
      <c r="C104" s="4">
        <v>1245</v>
      </c>
      <c r="D104" s="4">
        <v>1245</v>
      </c>
      <c r="E104" s="5">
        <v>950</v>
      </c>
      <c r="F104" s="5">
        <v>253</v>
      </c>
      <c r="G104" s="5">
        <v>13</v>
      </c>
      <c r="H104" s="4">
        <v>1216</v>
      </c>
      <c r="I104" s="5">
        <v>29</v>
      </c>
      <c r="J104" s="5">
        <v>0</v>
      </c>
    </row>
    <row r="105" spans="1:10" ht="17.25" thickBot="1">
      <c r="A105" s="3"/>
      <c r="B105" s="3" t="s">
        <v>14957</v>
      </c>
      <c r="C105" s="4">
        <v>1556</v>
      </c>
      <c r="D105" s="5">
        <v>751</v>
      </c>
      <c r="E105" s="5">
        <v>541</v>
      </c>
      <c r="F105" s="5">
        <v>179</v>
      </c>
      <c r="G105" s="5">
        <v>11</v>
      </c>
      <c r="H105" s="5">
        <v>731</v>
      </c>
      <c r="I105" s="5">
        <v>20</v>
      </c>
      <c r="J105" s="5">
        <v>805</v>
      </c>
    </row>
    <row r="106" spans="1:10" ht="17.25" thickBot="1">
      <c r="A106" s="3"/>
      <c r="B106" s="3" t="s">
        <v>14956</v>
      </c>
      <c r="C106" s="5">
        <v>835</v>
      </c>
      <c r="D106" s="5">
        <v>465</v>
      </c>
      <c r="E106" s="5">
        <v>358</v>
      </c>
      <c r="F106" s="5">
        <v>72</v>
      </c>
      <c r="G106" s="5">
        <v>10</v>
      </c>
      <c r="H106" s="5">
        <v>440</v>
      </c>
      <c r="I106" s="5">
        <v>25</v>
      </c>
      <c r="J106" s="5">
        <v>370</v>
      </c>
    </row>
    <row r="107" spans="1:10" ht="17.25" thickBot="1">
      <c r="A107" s="3"/>
      <c r="B107" s="3" t="s">
        <v>14955</v>
      </c>
      <c r="C107" s="5">
        <v>607</v>
      </c>
      <c r="D107" s="5">
        <v>398</v>
      </c>
      <c r="E107" s="5">
        <v>312</v>
      </c>
      <c r="F107" s="5">
        <v>73</v>
      </c>
      <c r="G107" s="5">
        <v>4</v>
      </c>
      <c r="H107" s="5">
        <v>389</v>
      </c>
      <c r="I107" s="5">
        <v>9</v>
      </c>
      <c r="J107" s="5">
        <v>209</v>
      </c>
    </row>
    <row r="108" spans="1:10" ht="17.25" thickBot="1">
      <c r="A108" s="3" t="s">
        <v>14954</v>
      </c>
      <c r="B108" s="3" t="s">
        <v>36</v>
      </c>
      <c r="C108" s="4">
        <v>2824</v>
      </c>
      <c r="D108" s="4">
        <v>1958</v>
      </c>
      <c r="E108" s="4">
        <v>1321</v>
      </c>
      <c r="F108" s="5">
        <v>567</v>
      </c>
      <c r="G108" s="5">
        <v>21</v>
      </c>
      <c r="H108" s="4">
        <v>1909</v>
      </c>
      <c r="I108" s="5">
        <v>49</v>
      </c>
      <c r="J108" s="5">
        <v>866</v>
      </c>
    </row>
    <row r="109" spans="1:10" ht="23.25" thickBot="1">
      <c r="A109" s="3"/>
      <c r="B109" s="3" t="s">
        <v>37</v>
      </c>
      <c r="C109" s="4">
        <v>1005</v>
      </c>
      <c r="D109" s="4">
        <v>1005</v>
      </c>
      <c r="E109" s="5">
        <v>669</v>
      </c>
      <c r="F109" s="5">
        <v>308</v>
      </c>
      <c r="G109" s="5">
        <v>9</v>
      </c>
      <c r="H109" s="5">
        <v>986</v>
      </c>
      <c r="I109" s="5">
        <v>19</v>
      </c>
      <c r="J109" s="5">
        <v>0</v>
      </c>
    </row>
    <row r="110" spans="1:10" ht="17.25" thickBot="1">
      <c r="A110" s="3"/>
      <c r="B110" s="3" t="s">
        <v>14953</v>
      </c>
      <c r="C110" s="4">
        <v>1005</v>
      </c>
      <c r="D110" s="5">
        <v>473</v>
      </c>
      <c r="E110" s="5">
        <v>315</v>
      </c>
      <c r="F110" s="5">
        <v>135</v>
      </c>
      <c r="G110" s="5">
        <v>5</v>
      </c>
      <c r="H110" s="5">
        <v>455</v>
      </c>
      <c r="I110" s="5">
        <v>18</v>
      </c>
      <c r="J110" s="5">
        <v>532</v>
      </c>
    </row>
    <row r="111" spans="1:10" ht="17.25" thickBot="1">
      <c r="A111" s="3"/>
      <c r="B111" s="3" t="s">
        <v>14952</v>
      </c>
      <c r="C111" s="5">
        <v>814</v>
      </c>
      <c r="D111" s="5">
        <v>480</v>
      </c>
      <c r="E111" s="5">
        <v>337</v>
      </c>
      <c r="F111" s="5">
        <v>124</v>
      </c>
      <c r="G111" s="5">
        <v>7</v>
      </c>
      <c r="H111" s="5">
        <v>468</v>
      </c>
      <c r="I111" s="5">
        <v>12</v>
      </c>
      <c r="J111" s="5">
        <v>334</v>
      </c>
    </row>
    <row r="112" spans="1:10" ht="17.25" thickBot="1">
      <c r="A112" s="3" t="s">
        <v>14951</v>
      </c>
      <c r="B112" s="3" t="s">
        <v>36</v>
      </c>
      <c r="C112" s="4">
        <v>3020</v>
      </c>
      <c r="D112" s="4">
        <v>2077</v>
      </c>
      <c r="E112" s="4">
        <v>1521</v>
      </c>
      <c r="F112" s="5">
        <v>476</v>
      </c>
      <c r="G112" s="5">
        <v>33</v>
      </c>
      <c r="H112" s="4">
        <v>2030</v>
      </c>
      <c r="I112" s="5">
        <v>47</v>
      </c>
      <c r="J112" s="5">
        <v>943</v>
      </c>
    </row>
    <row r="113" spans="1:10" ht="23.25" thickBot="1">
      <c r="A113" s="3"/>
      <c r="B113" s="3" t="s">
        <v>37</v>
      </c>
      <c r="C113" s="4">
        <v>1180</v>
      </c>
      <c r="D113" s="4">
        <v>1180</v>
      </c>
      <c r="E113" s="5">
        <v>879</v>
      </c>
      <c r="F113" s="5">
        <v>259</v>
      </c>
      <c r="G113" s="5">
        <v>20</v>
      </c>
      <c r="H113" s="4">
        <v>1158</v>
      </c>
      <c r="I113" s="5">
        <v>22</v>
      </c>
      <c r="J113" s="5">
        <v>0</v>
      </c>
    </row>
    <row r="114" spans="1:10" ht="17.25" thickBot="1">
      <c r="A114" s="3"/>
      <c r="B114" s="3" t="s">
        <v>14950</v>
      </c>
      <c r="C114" s="5">
        <v>910</v>
      </c>
      <c r="D114" s="5">
        <v>430</v>
      </c>
      <c r="E114" s="5">
        <v>301</v>
      </c>
      <c r="F114" s="5">
        <v>107</v>
      </c>
      <c r="G114" s="5">
        <v>11</v>
      </c>
      <c r="H114" s="5">
        <v>419</v>
      </c>
      <c r="I114" s="5">
        <v>11</v>
      </c>
      <c r="J114" s="5">
        <v>480</v>
      </c>
    </row>
    <row r="115" spans="1:10" ht="17.25" thickBot="1">
      <c r="A115" s="3"/>
      <c r="B115" s="3" t="s">
        <v>14949</v>
      </c>
      <c r="C115" s="5">
        <v>930</v>
      </c>
      <c r="D115" s="5">
        <v>467</v>
      </c>
      <c r="E115" s="5">
        <v>341</v>
      </c>
      <c r="F115" s="5">
        <v>110</v>
      </c>
      <c r="G115" s="5">
        <v>2</v>
      </c>
      <c r="H115" s="5">
        <v>453</v>
      </c>
      <c r="I115" s="5">
        <v>14</v>
      </c>
      <c r="J115" s="5">
        <v>463</v>
      </c>
    </row>
    <row r="116" spans="1:10" ht="17.25" thickBot="1">
      <c r="A116" s="3" t="s">
        <v>14948</v>
      </c>
      <c r="B116" s="3" t="s">
        <v>36</v>
      </c>
      <c r="C116" s="4">
        <v>3676</v>
      </c>
      <c r="D116" s="4">
        <v>2595</v>
      </c>
      <c r="E116" s="4">
        <v>2104</v>
      </c>
      <c r="F116" s="5">
        <v>388</v>
      </c>
      <c r="G116" s="5">
        <v>42</v>
      </c>
      <c r="H116" s="4">
        <v>2534</v>
      </c>
      <c r="I116" s="5">
        <v>61</v>
      </c>
      <c r="J116" s="4">
        <v>1081</v>
      </c>
    </row>
    <row r="117" spans="1:10" ht="23.25" thickBot="1">
      <c r="A117" s="3"/>
      <c r="B117" s="3" t="s">
        <v>37</v>
      </c>
      <c r="C117" s="4">
        <v>1377</v>
      </c>
      <c r="D117" s="4">
        <v>1377</v>
      </c>
      <c r="E117" s="4">
        <v>1140</v>
      </c>
      <c r="F117" s="5">
        <v>195</v>
      </c>
      <c r="G117" s="5">
        <v>16</v>
      </c>
      <c r="H117" s="4">
        <v>1351</v>
      </c>
      <c r="I117" s="5">
        <v>26</v>
      </c>
      <c r="J117" s="5">
        <v>0</v>
      </c>
    </row>
    <row r="118" spans="1:10" ht="17.25" thickBot="1">
      <c r="A118" s="3"/>
      <c r="B118" s="3" t="s">
        <v>14947</v>
      </c>
      <c r="C118" s="4">
        <v>1355</v>
      </c>
      <c r="D118" s="5">
        <v>655</v>
      </c>
      <c r="E118" s="5">
        <v>518</v>
      </c>
      <c r="F118" s="5">
        <v>108</v>
      </c>
      <c r="G118" s="5">
        <v>12</v>
      </c>
      <c r="H118" s="5">
        <v>638</v>
      </c>
      <c r="I118" s="5">
        <v>17</v>
      </c>
      <c r="J118" s="5">
        <v>700</v>
      </c>
    </row>
    <row r="119" spans="1:10" ht="17.25" thickBot="1">
      <c r="A119" s="3"/>
      <c r="B119" s="3" t="s">
        <v>14946</v>
      </c>
      <c r="C119" s="5">
        <v>438</v>
      </c>
      <c r="D119" s="5">
        <v>263</v>
      </c>
      <c r="E119" s="5">
        <v>208</v>
      </c>
      <c r="F119" s="5">
        <v>42</v>
      </c>
      <c r="G119" s="5">
        <v>5</v>
      </c>
      <c r="H119" s="5">
        <v>255</v>
      </c>
      <c r="I119" s="5">
        <v>8</v>
      </c>
      <c r="J119" s="5">
        <v>175</v>
      </c>
    </row>
    <row r="120" spans="1:10" ht="17.25" thickBot="1">
      <c r="A120" s="3"/>
      <c r="B120" s="3" t="s">
        <v>14945</v>
      </c>
      <c r="C120" s="5">
        <v>506</v>
      </c>
      <c r="D120" s="5">
        <v>300</v>
      </c>
      <c r="E120" s="5">
        <v>238</v>
      </c>
      <c r="F120" s="5">
        <v>43</v>
      </c>
      <c r="G120" s="5">
        <v>9</v>
      </c>
      <c r="H120" s="5">
        <v>290</v>
      </c>
      <c r="I120" s="5">
        <v>10</v>
      </c>
      <c r="J120" s="5">
        <v>206</v>
      </c>
    </row>
    <row r="121" spans="1:10" ht="17.25" thickBot="1">
      <c r="A121" s="3" t="s">
        <v>14944</v>
      </c>
      <c r="B121" s="3" t="s">
        <v>36</v>
      </c>
      <c r="C121" s="4">
        <v>2050</v>
      </c>
      <c r="D121" s="4">
        <v>1519</v>
      </c>
      <c r="E121" s="4">
        <v>1101</v>
      </c>
      <c r="F121" s="5">
        <v>360</v>
      </c>
      <c r="G121" s="5">
        <v>24</v>
      </c>
      <c r="H121" s="4">
        <v>1485</v>
      </c>
      <c r="I121" s="5">
        <v>34</v>
      </c>
      <c r="J121" s="5">
        <v>531</v>
      </c>
    </row>
    <row r="122" spans="1:10" ht="23.25" thickBot="1">
      <c r="A122" s="3"/>
      <c r="B122" s="3" t="s">
        <v>37</v>
      </c>
      <c r="C122" s="5">
        <v>758</v>
      </c>
      <c r="D122" s="5">
        <v>758</v>
      </c>
      <c r="E122" s="5">
        <v>563</v>
      </c>
      <c r="F122" s="5">
        <v>171</v>
      </c>
      <c r="G122" s="5">
        <v>7</v>
      </c>
      <c r="H122" s="5">
        <v>741</v>
      </c>
      <c r="I122" s="5">
        <v>17</v>
      </c>
      <c r="J122" s="5">
        <v>0</v>
      </c>
    </row>
    <row r="123" spans="1:10" ht="17.25" thickBot="1">
      <c r="A123" s="3"/>
      <c r="B123" s="3" t="s">
        <v>14943</v>
      </c>
      <c r="C123" s="5">
        <v>790</v>
      </c>
      <c r="D123" s="5">
        <v>415</v>
      </c>
      <c r="E123" s="5">
        <v>289</v>
      </c>
      <c r="F123" s="5">
        <v>105</v>
      </c>
      <c r="G123" s="5">
        <v>12</v>
      </c>
      <c r="H123" s="5">
        <v>406</v>
      </c>
      <c r="I123" s="5">
        <v>9</v>
      </c>
      <c r="J123" s="5">
        <v>375</v>
      </c>
    </row>
    <row r="124" spans="1:10" ht="17.25" thickBot="1">
      <c r="A124" s="3"/>
      <c r="B124" s="3" t="s">
        <v>14942</v>
      </c>
      <c r="C124" s="5">
        <v>502</v>
      </c>
      <c r="D124" s="5">
        <v>346</v>
      </c>
      <c r="E124" s="5">
        <v>249</v>
      </c>
      <c r="F124" s="5">
        <v>84</v>
      </c>
      <c r="G124" s="5">
        <v>5</v>
      </c>
      <c r="H124" s="5">
        <v>338</v>
      </c>
      <c r="I124" s="5">
        <v>8</v>
      </c>
      <c r="J124" s="5">
        <v>156</v>
      </c>
    </row>
    <row r="125" spans="1:10" ht="17.25" thickBot="1">
      <c r="A125" s="3" t="s">
        <v>8527</v>
      </c>
      <c r="B125" s="3" t="s">
        <v>36</v>
      </c>
      <c r="C125" s="4">
        <v>1887</v>
      </c>
      <c r="D125" s="4">
        <v>1395</v>
      </c>
      <c r="E125" s="5">
        <v>862</v>
      </c>
      <c r="F125" s="5">
        <v>461</v>
      </c>
      <c r="G125" s="5">
        <v>27</v>
      </c>
      <c r="H125" s="4">
        <v>1350</v>
      </c>
      <c r="I125" s="5">
        <v>45</v>
      </c>
      <c r="J125" s="5">
        <v>492</v>
      </c>
    </row>
    <row r="126" spans="1:10" ht="23.25" thickBot="1">
      <c r="A126" s="3"/>
      <c r="B126" s="3" t="s">
        <v>37</v>
      </c>
      <c r="C126" s="5">
        <v>629</v>
      </c>
      <c r="D126" s="5">
        <v>629</v>
      </c>
      <c r="E126" s="5">
        <v>382</v>
      </c>
      <c r="F126" s="5">
        <v>215</v>
      </c>
      <c r="G126" s="5">
        <v>11</v>
      </c>
      <c r="H126" s="5">
        <v>608</v>
      </c>
      <c r="I126" s="5">
        <v>21</v>
      </c>
      <c r="J126" s="5">
        <v>0</v>
      </c>
    </row>
    <row r="127" spans="1:10" ht="17.25" thickBot="1">
      <c r="A127" s="3"/>
      <c r="B127" s="3" t="s">
        <v>8526</v>
      </c>
      <c r="C127" s="5">
        <v>805</v>
      </c>
      <c r="D127" s="5">
        <v>452</v>
      </c>
      <c r="E127" s="5">
        <v>267</v>
      </c>
      <c r="F127" s="5">
        <v>165</v>
      </c>
      <c r="G127" s="5">
        <v>8</v>
      </c>
      <c r="H127" s="5">
        <v>440</v>
      </c>
      <c r="I127" s="5">
        <v>12</v>
      </c>
      <c r="J127" s="5">
        <v>353</v>
      </c>
    </row>
    <row r="128" spans="1:10" ht="17.25" thickBot="1">
      <c r="A128" s="3"/>
      <c r="B128" s="3" t="s">
        <v>8525</v>
      </c>
      <c r="C128" s="5">
        <v>298</v>
      </c>
      <c r="D128" s="5">
        <v>213</v>
      </c>
      <c r="E128" s="5">
        <v>144</v>
      </c>
      <c r="F128" s="5">
        <v>54</v>
      </c>
      <c r="G128" s="5">
        <v>6</v>
      </c>
      <c r="H128" s="5">
        <v>204</v>
      </c>
      <c r="I128" s="5">
        <v>9</v>
      </c>
      <c r="J128" s="5">
        <v>85</v>
      </c>
    </row>
    <row r="129" spans="1:10" ht="17.25" thickBot="1">
      <c r="A129" s="3"/>
      <c r="B129" s="3" t="s">
        <v>8524</v>
      </c>
      <c r="C129" s="5">
        <v>155</v>
      </c>
      <c r="D129" s="5">
        <v>101</v>
      </c>
      <c r="E129" s="5">
        <v>69</v>
      </c>
      <c r="F129" s="5">
        <v>27</v>
      </c>
      <c r="G129" s="5">
        <v>2</v>
      </c>
      <c r="H129" s="5">
        <v>98</v>
      </c>
      <c r="I129" s="5">
        <v>3</v>
      </c>
      <c r="J129" s="5">
        <v>54</v>
      </c>
    </row>
    <row r="130" spans="1:10" ht="17.25" thickBot="1">
      <c r="A130" s="3" t="s">
        <v>14941</v>
      </c>
      <c r="B130" s="3" t="s">
        <v>36</v>
      </c>
      <c r="C130" s="4">
        <v>2039</v>
      </c>
      <c r="D130" s="4">
        <v>1473</v>
      </c>
      <c r="E130" s="4">
        <v>1101</v>
      </c>
      <c r="F130" s="5">
        <v>324</v>
      </c>
      <c r="G130" s="5">
        <v>21</v>
      </c>
      <c r="H130" s="4">
        <v>1446</v>
      </c>
      <c r="I130" s="5">
        <v>27</v>
      </c>
      <c r="J130" s="5">
        <v>566</v>
      </c>
    </row>
    <row r="131" spans="1:10" ht="23.25" thickBot="1">
      <c r="A131" s="3"/>
      <c r="B131" s="3" t="s">
        <v>37</v>
      </c>
      <c r="C131" s="5">
        <v>736</v>
      </c>
      <c r="D131" s="5">
        <v>736</v>
      </c>
      <c r="E131" s="5">
        <v>577</v>
      </c>
      <c r="F131" s="5">
        <v>133</v>
      </c>
      <c r="G131" s="5">
        <v>11</v>
      </c>
      <c r="H131" s="5">
        <v>721</v>
      </c>
      <c r="I131" s="5">
        <v>15</v>
      </c>
      <c r="J131" s="5">
        <v>0</v>
      </c>
    </row>
    <row r="132" spans="1:10" ht="17.25" thickBot="1">
      <c r="A132" s="3"/>
      <c r="B132" s="3" t="s">
        <v>14940</v>
      </c>
      <c r="C132" s="5">
        <v>760</v>
      </c>
      <c r="D132" s="5">
        <v>376</v>
      </c>
      <c r="E132" s="5">
        <v>261</v>
      </c>
      <c r="F132" s="5">
        <v>103</v>
      </c>
      <c r="G132" s="5">
        <v>5</v>
      </c>
      <c r="H132" s="5">
        <v>369</v>
      </c>
      <c r="I132" s="5">
        <v>7</v>
      </c>
      <c r="J132" s="5">
        <v>384</v>
      </c>
    </row>
    <row r="133" spans="1:10" ht="17.25" thickBot="1">
      <c r="A133" s="3"/>
      <c r="B133" s="3" t="s">
        <v>14939</v>
      </c>
      <c r="C133" s="5">
        <v>543</v>
      </c>
      <c r="D133" s="5">
        <v>361</v>
      </c>
      <c r="E133" s="5">
        <v>263</v>
      </c>
      <c r="F133" s="5">
        <v>88</v>
      </c>
      <c r="G133" s="5">
        <v>5</v>
      </c>
      <c r="H133" s="5">
        <v>356</v>
      </c>
      <c r="I133" s="5">
        <v>5</v>
      </c>
      <c r="J133" s="5">
        <v>182</v>
      </c>
    </row>
    <row r="134" spans="1:10" ht="17.25" thickBot="1">
      <c r="A134" s="3" t="s">
        <v>14938</v>
      </c>
      <c r="B134" s="3" t="s">
        <v>36</v>
      </c>
      <c r="C134" s="5">
        <v>850</v>
      </c>
      <c r="D134" s="5">
        <v>659</v>
      </c>
      <c r="E134" s="5">
        <v>410</v>
      </c>
      <c r="F134" s="5">
        <v>218</v>
      </c>
      <c r="G134" s="5">
        <v>9</v>
      </c>
      <c r="H134" s="5">
        <v>637</v>
      </c>
      <c r="I134" s="5">
        <v>22</v>
      </c>
      <c r="J134" s="5">
        <v>191</v>
      </c>
    </row>
    <row r="135" spans="1:10" ht="23.25" thickBot="1">
      <c r="A135" s="3"/>
      <c r="B135" s="3" t="s">
        <v>37</v>
      </c>
      <c r="C135" s="5">
        <v>411</v>
      </c>
      <c r="D135" s="5">
        <v>411</v>
      </c>
      <c r="E135" s="5">
        <v>276</v>
      </c>
      <c r="F135" s="5">
        <v>120</v>
      </c>
      <c r="G135" s="5">
        <v>3</v>
      </c>
      <c r="H135" s="5">
        <v>399</v>
      </c>
      <c r="I135" s="5">
        <v>12</v>
      </c>
      <c r="J135" s="5">
        <v>0</v>
      </c>
    </row>
    <row r="136" spans="1:10" ht="23.25" thickBot="1">
      <c r="A136" s="3"/>
      <c r="B136" s="3" t="s">
        <v>14937</v>
      </c>
      <c r="C136" s="5">
        <v>439</v>
      </c>
      <c r="D136" s="5">
        <v>248</v>
      </c>
      <c r="E136" s="5">
        <v>134</v>
      </c>
      <c r="F136" s="5">
        <v>98</v>
      </c>
      <c r="G136" s="5">
        <v>6</v>
      </c>
      <c r="H136" s="5">
        <v>238</v>
      </c>
      <c r="I136" s="5">
        <v>10</v>
      </c>
      <c r="J136" s="5">
        <v>191</v>
      </c>
    </row>
    <row r="137" spans="1:10" ht="17.25" thickBot="1">
      <c r="A137" s="3" t="s">
        <v>14936</v>
      </c>
      <c r="B137" s="3" t="s">
        <v>36</v>
      </c>
      <c r="C137" s="4">
        <v>2133</v>
      </c>
      <c r="D137" s="4">
        <v>1526</v>
      </c>
      <c r="E137" s="4">
        <v>1101</v>
      </c>
      <c r="F137" s="5">
        <v>378</v>
      </c>
      <c r="G137" s="5">
        <v>9</v>
      </c>
      <c r="H137" s="4">
        <v>1488</v>
      </c>
      <c r="I137" s="5">
        <v>38</v>
      </c>
      <c r="J137" s="5">
        <v>607</v>
      </c>
    </row>
    <row r="138" spans="1:10" ht="23.25" thickBot="1">
      <c r="A138" s="3"/>
      <c r="B138" s="3" t="s">
        <v>37</v>
      </c>
      <c r="C138" s="5">
        <v>693</v>
      </c>
      <c r="D138" s="5">
        <v>693</v>
      </c>
      <c r="E138" s="5">
        <v>526</v>
      </c>
      <c r="F138" s="5">
        <v>155</v>
      </c>
      <c r="G138" s="5">
        <v>4</v>
      </c>
      <c r="H138" s="5">
        <v>685</v>
      </c>
      <c r="I138" s="5">
        <v>8</v>
      </c>
      <c r="J138" s="5">
        <v>0</v>
      </c>
    </row>
    <row r="139" spans="1:10" ht="17.25" thickBot="1">
      <c r="A139" s="3"/>
      <c r="B139" s="3" t="s">
        <v>14935</v>
      </c>
      <c r="C139" s="5">
        <v>706</v>
      </c>
      <c r="D139" s="5">
        <v>404</v>
      </c>
      <c r="E139" s="5">
        <v>280</v>
      </c>
      <c r="F139" s="5">
        <v>111</v>
      </c>
      <c r="G139" s="5">
        <v>2</v>
      </c>
      <c r="H139" s="5">
        <v>393</v>
      </c>
      <c r="I139" s="5">
        <v>11</v>
      </c>
      <c r="J139" s="5">
        <v>302</v>
      </c>
    </row>
    <row r="140" spans="1:10" ht="17.25" thickBot="1">
      <c r="A140" s="3"/>
      <c r="B140" s="3" t="s">
        <v>14934</v>
      </c>
      <c r="C140" s="5">
        <v>734</v>
      </c>
      <c r="D140" s="5">
        <v>429</v>
      </c>
      <c r="E140" s="5">
        <v>295</v>
      </c>
      <c r="F140" s="5">
        <v>112</v>
      </c>
      <c r="G140" s="5">
        <v>3</v>
      </c>
      <c r="H140" s="5">
        <v>410</v>
      </c>
      <c r="I140" s="5">
        <v>19</v>
      </c>
      <c r="J140" s="5">
        <v>305</v>
      </c>
    </row>
    <row r="141" spans="1:10" ht="17.25" thickBot="1">
      <c r="A141" s="3" t="s">
        <v>14933</v>
      </c>
      <c r="B141" s="3" t="s">
        <v>36</v>
      </c>
      <c r="C141" s="5">
        <v>641</v>
      </c>
      <c r="D141" s="5">
        <v>472</v>
      </c>
      <c r="E141" s="5">
        <v>311</v>
      </c>
      <c r="F141" s="5">
        <v>143</v>
      </c>
      <c r="G141" s="5">
        <v>6</v>
      </c>
      <c r="H141" s="5">
        <v>460</v>
      </c>
      <c r="I141" s="5">
        <v>12</v>
      </c>
      <c r="J141" s="5">
        <v>169</v>
      </c>
    </row>
    <row r="142" spans="1:10" ht="23.25" thickBot="1">
      <c r="A142" s="3"/>
      <c r="B142" s="3" t="s">
        <v>37</v>
      </c>
      <c r="C142" s="5">
        <v>261</v>
      </c>
      <c r="D142" s="5">
        <v>261</v>
      </c>
      <c r="E142" s="5">
        <v>168</v>
      </c>
      <c r="F142" s="5">
        <v>85</v>
      </c>
      <c r="G142" s="5">
        <v>3</v>
      </c>
      <c r="H142" s="5">
        <v>256</v>
      </c>
      <c r="I142" s="5">
        <v>5</v>
      </c>
      <c r="J142" s="5">
        <v>0</v>
      </c>
    </row>
    <row r="143" spans="1:10" ht="23.25" thickBot="1">
      <c r="A143" s="3"/>
      <c r="B143" s="3" t="s">
        <v>14932</v>
      </c>
      <c r="C143" s="5">
        <v>380</v>
      </c>
      <c r="D143" s="5">
        <v>211</v>
      </c>
      <c r="E143" s="5">
        <v>143</v>
      </c>
      <c r="F143" s="5">
        <v>58</v>
      </c>
      <c r="G143" s="5">
        <v>3</v>
      </c>
      <c r="H143" s="5">
        <v>204</v>
      </c>
      <c r="I143" s="5">
        <v>7</v>
      </c>
      <c r="J143" s="5">
        <v>169</v>
      </c>
    </row>
    <row r="144" spans="1:10" ht="23.25" thickBot="1">
      <c r="A144" s="3" t="s">
        <v>97</v>
      </c>
      <c r="B144" s="3"/>
      <c r="C144" s="5">
        <v>0</v>
      </c>
      <c r="D144" s="5">
        <v>1</v>
      </c>
      <c r="E144" s="5">
        <v>0</v>
      </c>
      <c r="F144" s="5">
        <v>0</v>
      </c>
      <c r="G144" s="5">
        <v>0</v>
      </c>
      <c r="H144" s="5">
        <v>0</v>
      </c>
      <c r="I144" s="5">
        <v>1</v>
      </c>
      <c r="J144" s="5">
        <v>-1</v>
      </c>
    </row>
    <row r="145" spans="1:10" ht="18" thickTop="1" thickBot="1">
      <c r="A145" s="42" t="s">
        <v>0</v>
      </c>
      <c r="B145" s="42" t="s">
        <v>1</v>
      </c>
      <c r="C145" s="42" t="s">
        <v>2</v>
      </c>
      <c r="D145" s="42" t="s">
        <v>3</v>
      </c>
      <c r="E145" s="46" t="s">
        <v>4</v>
      </c>
      <c r="F145" s="47"/>
      <c r="G145" s="47"/>
      <c r="H145" s="48"/>
      <c r="I145" s="24" t="s">
        <v>5</v>
      </c>
      <c r="J145" s="42" t="s">
        <v>6</v>
      </c>
    </row>
    <row r="146" spans="1:10" ht="22.5">
      <c r="A146" s="43"/>
      <c r="B146" s="43"/>
      <c r="C146" s="43"/>
      <c r="D146" s="43"/>
      <c r="E146" s="25" t="s">
        <v>7</v>
      </c>
      <c r="F146" s="25" t="s">
        <v>255</v>
      </c>
      <c r="G146" s="25" t="s">
        <v>19</v>
      </c>
      <c r="H146" s="45" t="s">
        <v>29</v>
      </c>
      <c r="I146" s="25" t="s">
        <v>3</v>
      </c>
      <c r="J146" s="43"/>
    </row>
    <row r="147" spans="1:10" ht="17.25" thickBot="1">
      <c r="A147" s="44"/>
      <c r="B147" s="44"/>
      <c r="C147" s="44"/>
      <c r="D147" s="44"/>
      <c r="E147" s="26" t="s">
        <v>14931</v>
      </c>
      <c r="F147" s="26" t="s">
        <v>14930</v>
      </c>
      <c r="G147" s="26" t="s">
        <v>14929</v>
      </c>
      <c r="H147" s="44"/>
      <c r="I147" s="26"/>
      <c r="J147" s="44"/>
    </row>
    <row r="148" spans="1:10" ht="17.25" thickBot="1">
      <c r="A148" s="3" t="s">
        <v>30</v>
      </c>
      <c r="B148" s="3"/>
      <c r="C148" s="4">
        <v>27067</v>
      </c>
      <c r="D148" s="4">
        <v>18107</v>
      </c>
      <c r="E148" s="4">
        <v>11688</v>
      </c>
      <c r="F148" s="4">
        <v>5535</v>
      </c>
      <c r="G148" s="5">
        <v>403</v>
      </c>
      <c r="H148" s="4">
        <v>17626</v>
      </c>
      <c r="I148" s="5">
        <v>481</v>
      </c>
      <c r="J148" s="4">
        <v>8960</v>
      </c>
    </row>
    <row r="149" spans="1:10" ht="23.25" thickBot="1">
      <c r="A149" s="3" t="s">
        <v>31</v>
      </c>
      <c r="B149" s="3"/>
      <c r="C149" s="5">
        <v>206</v>
      </c>
      <c r="D149" s="5">
        <v>189</v>
      </c>
      <c r="E149" s="5">
        <v>155</v>
      </c>
      <c r="F149" s="5">
        <v>30</v>
      </c>
      <c r="G149" s="5">
        <v>2</v>
      </c>
      <c r="H149" s="5">
        <v>187</v>
      </c>
      <c r="I149" s="5">
        <v>2</v>
      </c>
      <c r="J149" s="5">
        <v>17</v>
      </c>
    </row>
    <row r="150" spans="1:10" ht="23.25" thickBot="1">
      <c r="A150" s="3" t="s">
        <v>32</v>
      </c>
      <c r="B150" s="3"/>
      <c r="C150" s="4">
        <v>1413</v>
      </c>
      <c r="D150" s="4">
        <v>1411</v>
      </c>
      <c r="E150" s="4">
        <v>1021</v>
      </c>
      <c r="F150" s="5">
        <v>330</v>
      </c>
      <c r="G150" s="5">
        <v>23</v>
      </c>
      <c r="H150" s="4">
        <v>1374</v>
      </c>
      <c r="I150" s="5">
        <v>37</v>
      </c>
      <c r="J150" s="5">
        <v>2</v>
      </c>
    </row>
    <row r="151" spans="1:10" ht="23.25" thickBot="1">
      <c r="A151" s="3" t="s">
        <v>33</v>
      </c>
      <c r="B151" s="3"/>
      <c r="C151" s="5">
        <v>37</v>
      </c>
      <c r="D151" s="5">
        <v>13</v>
      </c>
      <c r="E151" s="5">
        <v>8</v>
      </c>
      <c r="F151" s="5">
        <v>4</v>
      </c>
      <c r="G151" s="5">
        <v>1</v>
      </c>
      <c r="H151" s="5">
        <v>13</v>
      </c>
      <c r="I151" s="5">
        <v>0</v>
      </c>
      <c r="J151" s="5">
        <v>24</v>
      </c>
    </row>
    <row r="152" spans="1:10" ht="23.25" thickBot="1">
      <c r="A152" s="3" t="s">
        <v>34</v>
      </c>
      <c r="B152" s="3"/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</row>
    <row r="153" spans="1:10" ht="17.25" thickBot="1">
      <c r="A153" s="3" t="s">
        <v>14928</v>
      </c>
      <c r="B153" s="3" t="s">
        <v>36</v>
      </c>
      <c r="C153" s="4">
        <v>8440</v>
      </c>
      <c r="D153" s="4">
        <v>5585</v>
      </c>
      <c r="E153" s="4">
        <v>3430</v>
      </c>
      <c r="F153" s="4">
        <v>1958</v>
      </c>
      <c r="G153" s="5">
        <v>98</v>
      </c>
      <c r="H153" s="4">
        <v>5486</v>
      </c>
      <c r="I153" s="5">
        <v>99</v>
      </c>
      <c r="J153" s="4">
        <v>2855</v>
      </c>
    </row>
    <row r="154" spans="1:10" ht="23.25" thickBot="1">
      <c r="A154" s="3"/>
      <c r="B154" s="3" t="s">
        <v>37</v>
      </c>
      <c r="C154" s="4">
        <v>3075</v>
      </c>
      <c r="D154" s="4">
        <v>3075</v>
      </c>
      <c r="E154" s="4">
        <v>1976</v>
      </c>
      <c r="F154" s="5">
        <v>995</v>
      </c>
      <c r="G154" s="5">
        <v>52</v>
      </c>
      <c r="H154" s="4">
        <v>3023</v>
      </c>
      <c r="I154" s="5">
        <v>52</v>
      </c>
      <c r="J154" s="5">
        <v>0</v>
      </c>
    </row>
    <row r="155" spans="1:10" ht="17.25" thickBot="1">
      <c r="A155" s="3"/>
      <c r="B155" s="3" t="s">
        <v>14927</v>
      </c>
      <c r="C155" s="4">
        <v>2229</v>
      </c>
      <c r="D155" s="4">
        <v>1067</v>
      </c>
      <c r="E155" s="5">
        <v>623</v>
      </c>
      <c r="F155" s="5">
        <v>398</v>
      </c>
      <c r="G155" s="5">
        <v>24</v>
      </c>
      <c r="H155" s="4">
        <v>1045</v>
      </c>
      <c r="I155" s="5">
        <v>22</v>
      </c>
      <c r="J155" s="4">
        <v>1162</v>
      </c>
    </row>
    <row r="156" spans="1:10" ht="17.25" thickBot="1">
      <c r="A156" s="3"/>
      <c r="B156" s="3" t="s">
        <v>14926</v>
      </c>
      <c r="C156" s="4">
        <v>2409</v>
      </c>
      <c r="D156" s="4">
        <v>1086</v>
      </c>
      <c r="E156" s="5">
        <v>626</v>
      </c>
      <c r="F156" s="5">
        <v>423</v>
      </c>
      <c r="G156" s="5">
        <v>19</v>
      </c>
      <c r="H156" s="4">
        <v>1068</v>
      </c>
      <c r="I156" s="5">
        <v>18</v>
      </c>
      <c r="J156" s="4">
        <v>1323</v>
      </c>
    </row>
    <row r="157" spans="1:10" ht="17.25" thickBot="1">
      <c r="A157" s="3"/>
      <c r="B157" s="3" t="s">
        <v>14925</v>
      </c>
      <c r="C157" s="5">
        <v>727</v>
      </c>
      <c r="D157" s="5">
        <v>357</v>
      </c>
      <c r="E157" s="5">
        <v>205</v>
      </c>
      <c r="F157" s="5">
        <v>142</v>
      </c>
      <c r="G157" s="5">
        <v>3</v>
      </c>
      <c r="H157" s="5">
        <v>350</v>
      </c>
      <c r="I157" s="5">
        <v>7</v>
      </c>
      <c r="J157" s="5">
        <v>370</v>
      </c>
    </row>
    <row r="158" spans="1:10" ht="17.25" thickBot="1">
      <c r="A158" s="3" t="s">
        <v>10007</v>
      </c>
      <c r="B158" s="3" t="s">
        <v>36</v>
      </c>
      <c r="C158" s="4">
        <v>2647</v>
      </c>
      <c r="D158" s="4">
        <v>1797</v>
      </c>
      <c r="E158" s="4">
        <v>1130</v>
      </c>
      <c r="F158" s="5">
        <v>582</v>
      </c>
      <c r="G158" s="5">
        <v>36</v>
      </c>
      <c r="H158" s="4">
        <v>1748</v>
      </c>
      <c r="I158" s="5">
        <v>49</v>
      </c>
      <c r="J158" s="5">
        <v>850</v>
      </c>
    </row>
    <row r="159" spans="1:10" ht="23.25" thickBot="1">
      <c r="A159" s="3"/>
      <c r="B159" s="3" t="s">
        <v>37</v>
      </c>
      <c r="C159" s="5">
        <v>810</v>
      </c>
      <c r="D159" s="5">
        <v>810</v>
      </c>
      <c r="E159" s="5">
        <v>524</v>
      </c>
      <c r="F159" s="5">
        <v>251</v>
      </c>
      <c r="G159" s="5">
        <v>14</v>
      </c>
      <c r="H159" s="5">
        <v>789</v>
      </c>
      <c r="I159" s="5">
        <v>21</v>
      </c>
      <c r="J159" s="5">
        <v>0</v>
      </c>
    </row>
    <row r="160" spans="1:10" ht="17.25" thickBot="1">
      <c r="A160" s="3"/>
      <c r="B160" s="3" t="s">
        <v>10796</v>
      </c>
      <c r="C160" s="5">
        <v>554</v>
      </c>
      <c r="D160" s="5">
        <v>280</v>
      </c>
      <c r="E160" s="5">
        <v>162</v>
      </c>
      <c r="F160" s="5">
        <v>101</v>
      </c>
      <c r="G160" s="5">
        <v>7</v>
      </c>
      <c r="H160" s="5">
        <v>270</v>
      </c>
      <c r="I160" s="5">
        <v>10</v>
      </c>
      <c r="J160" s="5">
        <v>274</v>
      </c>
    </row>
    <row r="161" spans="1:10" ht="17.25" thickBot="1">
      <c r="A161" s="3"/>
      <c r="B161" s="3" t="s">
        <v>10795</v>
      </c>
      <c r="C161" s="5">
        <v>687</v>
      </c>
      <c r="D161" s="5">
        <v>357</v>
      </c>
      <c r="E161" s="5">
        <v>225</v>
      </c>
      <c r="F161" s="5">
        <v>120</v>
      </c>
      <c r="G161" s="5">
        <v>6</v>
      </c>
      <c r="H161" s="5">
        <v>351</v>
      </c>
      <c r="I161" s="5">
        <v>6</v>
      </c>
      <c r="J161" s="5">
        <v>330</v>
      </c>
    </row>
    <row r="162" spans="1:10" ht="17.25" thickBot="1">
      <c r="A162" s="3"/>
      <c r="B162" s="3" t="s">
        <v>10794</v>
      </c>
      <c r="C162" s="5">
        <v>596</v>
      </c>
      <c r="D162" s="5">
        <v>350</v>
      </c>
      <c r="E162" s="5">
        <v>219</v>
      </c>
      <c r="F162" s="5">
        <v>110</v>
      </c>
      <c r="G162" s="5">
        <v>9</v>
      </c>
      <c r="H162" s="5">
        <v>338</v>
      </c>
      <c r="I162" s="5">
        <v>12</v>
      </c>
      <c r="J162" s="5">
        <v>246</v>
      </c>
    </row>
    <row r="163" spans="1:10" ht="17.25" thickBot="1">
      <c r="A163" s="3" t="s">
        <v>14924</v>
      </c>
      <c r="B163" s="3" t="s">
        <v>36</v>
      </c>
      <c r="C163" s="4">
        <v>3081</v>
      </c>
      <c r="D163" s="4">
        <v>1981</v>
      </c>
      <c r="E163" s="4">
        <v>1360</v>
      </c>
      <c r="F163" s="5">
        <v>538</v>
      </c>
      <c r="G163" s="5">
        <v>28</v>
      </c>
      <c r="H163" s="4">
        <v>1926</v>
      </c>
      <c r="I163" s="5">
        <v>55</v>
      </c>
      <c r="J163" s="4">
        <v>1100</v>
      </c>
    </row>
    <row r="164" spans="1:10" ht="23.25" thickBot="1">
      <c r="A164" s="3"/>
      <c r="B164" s="3" t="s">
        <v>37</v>
      </c>
      <c r="C164" s="5">
        <v>831</v>
      </c>
      <c r="D164" s="5">
        <v>831</v>
      </c>
      <c r="E164" s="5">
        <v>594</v>
      </c>
      <c r="F164" s="5">
        <v>199</v>
      </c>
      <c r="G164" s="5">
        <v>18</v>
      </c>
      <c r="H164" s="5">
        <v>811</v>
      </c>
      <c r="I164" s="5">
        <v>20</v>
      </c>
      <c r="J164" s="5">
        <v>0</v>
      </c>
    </row>
    <row r="165" spans="1:10" ht="17.25" thickBot="1">
      <c r="A165" s="3"/>
      <c r="B165" s="3" t="s">
        <v>14923</v>
      </c>
      <c r="C165" s="5">
        <v>782</v>
      </c>
      <c r="D165" s="5">
        <v>346</v>
      </c>
      <c r="E165" s="5">
        <v>253</v>
      </c>
      <c r="F165" s="5">
        <v>79</v>
      </c>
      <c r="G165" s="5">
        <v>3</v>
      </c>
      <c r="H165" s="5">
        <v>335</v>
      </c>
      <c r="I165" s="5">
        <v>11</v>
      </c>
      <c r="J165" s="5">
        <v>436</v>
      </c>
    </row>
    <row r="166" spans="1:10" ht="17.25" thickBot="1">
      <c r="A166" s="3"/>
      <c r="B166" s="3" t="s">
        <v>14922</v>
      </c>
      <c r="C166" s="5">
        <v>730</v>
      </c>
      <c r="D166" s="5">
        <v>390</v>
      </c>
      <c r="E166" s="5">
        <v>230</v>
      </c>
      <c r="F166" s="5">
        <v>145</v>
      </c>
      <c r="G166" s="5">
        <v>5</v>
      </c>
      <c r="H166" s="5">
        <v>380</v>
      </c>
      <c r="I166" s="5">
        <v>10</v>
      </c>
      <c r="J166" s="5">
        <v>340</v>
      </c>
    </row>
    <row r="167" spans="1:10" ht="17.25" thickBot="1">
      <c r="A167" s="3"/>
      <c r="B167" s="3" t="s">
        <v>14921</v>
      </c>
      <c r="C167" s="5">
        <v>738</v>
      </c>
      <c r="D167" s="5">
        <v>414</v>
      </c>
      <c r="E167" s="5">
        <v>283</v>
      </c>
      <c r="F167" s="5">
        <v>115</v>
      </c>
      <c r="G167" s="5">
        <v>2</v>
      </c>
      <c r="H167" s="5">
        <v>400</v>
      </c>
      <c r="I167" s="5">
        <v>14</v>
      </c>
      <c r="J167" s="5">
        <v>324</v>
      </c>
    </row>
    <row r="168" spans="1:10" ht="17.25" thickBot="1">
      <c r="A168" s="3" t="s">
        <v>14920</v>
      </c>
      <c r="B168" s="3" t="s">
        <v>36</v>
      </c>
      <c r="C168" s="4">
        <v>3098</v>
      </c>
      <c r="D168" s="4">
        <v>1982</v>
      </c>
      <c r="E168" s="4">
        <v>1181</v>
      </c>
      <c r="F168" s="5">
        <v>702</v>
      </c>
      <c r="G168" s="5">
        <v>51</v>
      </c>
      <c r="H168" s="4">
        <v>1934</v>
      </c>
      <c r="I168" s="5">
        <v>48</v>
      </c>
      <c r="J168" s="4">
        <v>1116</v>
      </c>
    </row>
    <row r="169" spans="1:10" ht="23.25" thickBot="1">
      <c r="A169" s="3"/>
      <c r="B169" s="3" t="s">
        <v>37</v>
      </c>
      <c r="C169" s="5">
        <v>884</v>
      </c>
      <c r="D169" s="5">
        <v>883</v>
      </c>
      <c r="E169" s="5">
        <v>518</v>
      </c>
      <c r="F169" s="5">
        <v>322</v>
      </c>
      <c r="G169" s="5">
        <v>22</v>
      </c>
      <c r="H169" s="5">
        <v>862</v>
      </c>
      <c r="I169" s="5">
        <v>21</v>
      </c>
      <c r="J169" s="5">
        <v>1</v>
      </c>
    </row>
    <row r="170" spans="1:10" ht="17.25" thickBot="1">
      <c r="A170" s="3"/>
      <c r="B170" s="3" t="s">
        <v>14919</v>
      </c>
      <c r="C170" s="5">
        <v>876</v>
      </c>
      <c r="D170" s="5">
        <v>410</v>
      </c>
      <c r="E170" s="5">
        <v>252</v>
      </c>
      <c r="F170" s="5">
        <v>133</v>
      </c>
      <c r="G170" s="5">
        <v>13</v>
      </c>
      <c r="H170" s="5">
        <v>398</v>
      </c>
      <c r="I170" s="5">
        <v>12</v>
      </c>
      <c r="J170" s="5">
        <v>466</v>
      </c>
    </row>
    <row r="171" spans="1:10" ht="17.25" thickBot="1">
      <c r="A171" s="3"/>
      <c r="B171" s="3" t="s">
        <v>14918</v>
      </c>
      <c r="C171" s="5">
        <v>481</v>
      </c>
      <c r="D171" s="5">
        <v>247</v>
      </c>
      <c r="E171" s="5">
        <v>157</v>
      </c>
      <c r="F171" s="5">
        <v>77</v>
      </c>
      <c r="G171" s="5">
        <v>6</v>
      </c>
      <c r="H171" s="5">
        <v>240</v>
      </c>
      <c r="I171" s="5">
        <v>7</v>
      </c>
      <c r="J171" s="5">
        <v>234</v>
      </c>
    </row>
    <row r="172" spans="1:10" ht="17.25" thickBot="1">
      <c r="A172" s="3"/>
      <c r="B172" s="3" t="s">
        <v>14917</v>
      </c>
      <c r="C172" s="5">
        <v>857</v>
      </c>
      <c r="D172" s="5">
        <v>442</v>
      </c>
      <c r="E172" s="5">
        <v>254</v>
      </c>
      <c r="F172" s="5">
        <v>170</v>
      </c>
      <c r="G172" s="5">
        <v>10</v>
      </c>
      <c r="H172" s="5">
        <v>434</v>
      </c>
      <c r="I172" s="5">
        <v>8</v>
      </c>
      <c r="J172" s="5">
        <v>415</v>
      </c>
    </row>
    <row r="173" spans="1:10" ht="17.25" thickBot="1">
      <c r="A173" s="3" t="s">
        <v>14916</v>
      </c>
      <c r="B173" s="3" t="s">
        <v>36</v>
      </c>
      <c r="C173" s="4">
        <v>3024</v>
      </c>
      <c r="D173" s="4">
        <v>1923</v>
      </c>
      <c r="E173" s="4">
        <v>1334</v>
      </c>
      <c r="F173" s="5">
        <v>502</v>
      </c>
      <c r="G173" s="5">
        <v>34</v>
      </c>
      <c r="H173" s="4">
        <v>1870</v>
      </c>
      <c r="I173" s="5">
        <v>53</v>
      </c>
      <c r="J173" s="4">
        <v>1101</v>
      </c>
    </row>
    <row r="174" spans="1:10" ht="23.25" thickBot="1">
      <c r="A174" s="3"/>
      <c r="B174" s="3" t="s">
        <v>37</v>
      </c>
      <c r="C174" s="5">
        <v>859</v>
      </c>
      <c r="D174" s="5">
        <v>859</v>
      </c>
      <c r="E174" s="5">
        <v>608</v>
      </c>
      <c r="F174" s="5">
        <v>218</v>
      </c>
      <c r="G174" s="5">
        <v>8</v>
      </c>
      <c r="H174" s="5">
        <v>834</v>
      </c>
      <c r="I174" s="5">
        <v>25</v>
      </c>
      <c r="J174" s="5">
        <v>0</v>
      </c>
    </row>
    <row r="175" spans="1:10" ht="17.25" thickBot="1">
      <c r="A175" s="3"/>
      <c r="B175" s="3" t="s">
        <v>14915</v>
      </c>
      <c r="C175" s="5">
        <v>926</v>
      </c>
      <c r="D175" s="5">
        <v>438</v>
      </c>
      <c r="E175" s="5">
        <v>306</v>
      </c>
      <c r="F175" s="5">
        <v>113</v>
      </c>
      <c r="G175" s="5">
        <v>11</v>
      </c>
      <c r="H175" s="5">
        <v>430</v>
      </c>
      <c r="I175" s="5">
        <v>8</v>
      </c>
      <c r="J175" s="5">
        <v>488</v>
      </c>
    </row>
    <row r="176" spans="1:10" ht="17.25" thickBot="1">
      <c r="A176" s="3"/>
      <c r="B176" s="3" t="s">
        <v>14914</v>
      </c>
      <c r="C176" s="5">
        <v>591</v>
      </c>
      <c r="D176" s="5">
        <v>342</v>
      </c>
      <c r="E176" s="5">
        <v>234</v>
      </c>
      <c r="F176" s="5">
        <v>91</v>
      </c>
      <c r="G176" s="5">
        <v>7</v>
      </c>
      <c r="H176" s="5">
        <v>332</v>
      </c>
      <c r="I176" s="5">
        <v>10</v>
      </c>
      <c r="J176" s="5">
        <v>249</v>
      </c>
    </row>
    <row r="177" spans="1:10" ht="17.25" thickBot="1">
      <c r="A177" s="3"/>
      <c r="B177" s="3" t="s">
        <v>14913</v>
      </c>
      <c r="C177" s="5">
        <v>648</v>
      </c>
      <c r="D177" s="5">
        <v>284</v>
      </c>
      <c r="E177" s="5">
        <v>186</v>
      </c>
      <c r="F177" s="5">
        <v>80</v>
      </c>
      <c r="G177" s="5">
        <v>8</v>
      </c>
      <c r="H177" s="5">
        <v>274</v>
      </c>
      <c r="I177" s="5">
        <v>10</v>
      </c>
      <c r="J177" s="5">
        <v>364</v>
      </c>
    </row>
    <row r="178" spans="1:10" ht="17.25" thickBot="1">
      <c r="A178" s="3" t="s">
        <v>14912</v>
      </c>
      <c r="B178" s="3" t="s">
        <v>36</v>
      </c>
      <c r="C178" s="4">
        <v>2812</v>
      </c>
      <c r="D178" s="4">
        <v>1781</v>
      </c>
      <c r="E178" s="4">
        <v>1155</v>
      </c>
      <c r="F178" s="5">
        <v>521</v>
      </c>
      <c r="G178" s="5">
        <v>41</v>
      </c>
      <c r="H178" s="4">
        <v>1717</v>
      </c>
      <c r="I178" s="5">
        <v>64</v>
      </c>
      <c r="J178" s="4">
        <v>1031</v>
      </c>
    </row>
    <row r="179" spans="1:10" ht="23.25" thickBot="1">
      <c r="A179" s="3"/>
      <c r="B179" s="3" t="s">
        <v>37</v>
      </c>
      <c r="C179" s="5">
        <v>742</v>
      </c>
      <c r="D179" s="5">
        <v>742</v>
      </c>
      <c r="E179" s="5">
        <v>497</v>
      </c>
      <c r="F179" s="5">
        <v>213</v>
      </c>
      <c r="G179" s="5">
        <v>12</v>
      </c>
      <c r="H179" s="5">
        <v>722</v>
      </c>
      <c r="I179" s="5">
        <v>20</v>
      </c>
      <c r="J179" s="5">
        <v>0</v>
      </c>
    </row>
    <row r="180" spans="1:10" ht="17.25" thickBot="1">
      <c r="A180" s="3"/>
      <c r="B180" s="3" t="s">
        <v>14911</v>
      </c>
      <c r="C180" s="5">
        <v>854</v>
      </c>
      <c r="D180" s="5">
        <v>384</v>
      </c>
      <c r="E180" s="5">
        <v>256</v>
      </c>
      <c r="F180" s="5">
        <v>110</v>
      </c>
      <c r="G180" s="5">
        <v>6</v>
      </c>
      <c r="H180" s="5">
        <v>372</v>
      </c>
      <c r="I180" s="5">
        <v>12</v>
      </c>
      <c r="J180" s="5">
        <v>470</v>
      </c>
    </row>
    <row r="181" spans="1:10" ht="17.25" thickBot="1">
      <c r="A181" s="3"/>
      <c r="B181" s="3" t="s">
        <v>14910</v>
      </c>
      <c r="C181" s="5">
        <v>699</v>
      </c>
      <c r="D181" s="5">
        <v>380</v>
      </c>
      <c r="E181" s="5">
        <v>233</v>
      </c>
      <c r="F181" s="5">
        <v>120</v>
      </c>
      <c r="G181" s="5">
        <v>8</v>
      </c>
      <c r="H181" s="5">
        <v>361</v>
      </c>
      <c r="I181" s="5">
        <v>19</v>
      </c>
      <c r="J181" s="5">
        <v>319</v>
      </c>
    </row>
    <row r="182" spans="1:10" ht="17.25" thickBot="1">
      <c r="A182" s="3"/>
      <c r="B182" s="3" t="s">
        <v>14909</v>
      </c>
      <c r="C182" s="5">
        <v>517</v>
      </c>
      <c r="D182" s="5">
        <v>275</v>
      </c>
      <c r="E182" s="5">
        <v>169</v>
      </c>
      <c r="F182" s="5">
        <v>78</v>
      </c>
      <c r="G182" s="5">
        <v>15</v>
      </c>
      <c r="H182" s="5">
        <v>262</v>
      </c>
      <c r="I182" s="5">
        <v>13</v>
      </c>
      <c r="J182" s="5">
        <v>242</v>
      </c>
    </row>
    <row r="183" spans="1:10" ht="17.25" thickBot="1">
      <c r="A183" s="3" t="s">
        <v>14908</v>
      </c>
      <c r="B183" s="3" t="s">
        <v>36</v>
      </c>
      <c r="C183" s="4">
        <v>2309</v>
      </c>
      <c r="D183" s="4">
        <v>1445</v>
      </c>
      <c r="E183" s="5">
        <v>914</v>
      </c>
      <c r="F183" s="5">
        <v>368</v>
      </c>
      <c r="G183" s="5">
        <v>89</v>
      </c>
      <c r="H183" s="4">
        <v>1371</v>
      </c>
      <c r="I183" s="5">
        <v>74</v>
      </c>
      <c r="J183" s="5">
        <v>864</v>
      </c>
    </row>
    <row r="184" spans="1:10" ht="23.25" thickBot="1">
      <c r="A184" s="3"/>
      <c r="B184" s="3" t="s">
        <v>37</v>
      </c>
      <c r="C184" s="5">
        <v>548</v>
      </c>
      <c r="D184" s="5">
        <v>548</v>
      </c>
      <c r="E184" s="5">
        <v>346</v>
      </c>
      <c r="F184" s="5">
        <v>153</v>
      </c>
      <c r="G184" s="5">
        <v>23</v>
      </c>
      <c r="H184" s="5">
        <v>522</v>
      </c>
      <c r="I184" s="5">
        <v>26</v>
      </c>
      <c r="J184" s="5">
        <v>0</v>
      </c>
    </row>
    <row r="185" spans="1:10" ht="17.25" thickBot="1">
      <c r="A185" s="3"/>
      <c r="B185" s="3" t="s">
        <v>14907</v>
      </c>
      <c r="C185" s="5">
        <v>901</v>
      </c>
      <c r="D185" s="5">
        <v>376</v>
      </c>
      <c r="E185" s="5">
        <v>243</v>
      </c>
      <c r="F185" s="5">
        <v>106</v>
      </c>
      <c r="G185" s="5">
        <v>12</v>
      </c>
      <c r="H185" s="5">
        <v>361</v>
      </c>
      <c r="I185" s="5">
        <v>15</v>
      </c>
      <c r="J185" s="5">
        <v>525</v>
      </c>
    </row>
    <row r="186" spans="1:10" ht="17.25" thickBot="1">
      <c r="A186" s="3"/>
      <c r="B186" s="3" t="s">
        <v>14906</v>
      </c>
      <c r="C186" s="5">
        <v>111</v>
      </c>
      <c r="D186" s="5">
        <v>63</v>
      </c>
      <c r="E186" s="5">
        <v>37</v>
      </c>
      <c r="F186" s="5">
        <v>14</v>
      </c>
      <c r="G186" s="5">
        <v>5</v>
      </c>
      <c r="H186" s="5">
        <v>56</v>
      </c>
      <c r="I186" s="5">
        <v>7</v>
      </c>
      <c r="J186" s="5">
        <v>48</v>
      </c>
    </row>
    <row r="187" spans="1:10" ht="17.25" thickBot="1">
      <c r="A187" s="3"/>
      <c r="B187" s="3" t="s">
        <v>14905</v>
      </c>
      <c r="C187" s="5">
        <v>87</v>
      </c>
      <c r="D187" s="5">
        <v>66</v>
      </c>
      <c r="E187" s="5">
        <v>24</v>
      </c>
      <c r="F187" s="5">
        <v>33</v>
      </c>
      <c r="G187" s="5">
        <v>4</v>
      </c>
      <c r="H187" s="5">
        <v>61</v>
      </c>
      <c r="I187" s="5">
        <v>5</v>
      </c>
      <c r="J187" s="5">
        <v>21</v>
      </c>
    </row>
    <row r="188" spans="1:10" ht="17.25" thickBot="1">
      <c r="A188" s="3"/>
      <c r="B188" s="3" t="s">
        <v>14904</v>
      </c>
      <c r="C188" s="5">
        <v>193</v>
      </c>
      <c r="D188" s="5">
        <v>131</v>
      </c>
      <c r="E188" s="5">
        <v>65</v>
      </c>
      <c r="F188" s="5">
        <v>14</v>
      </c>
      <c r="G188" s="5">
        <v>39</v>
      </c>
      <c r="H188" s="5">
        <v>118</v>
      </c>
      <c r="I188" s="5">
        <v>13</v>
      </c>
      <c r="J188" s="5">
        <v>62</v>
      </c>
    </row>
    <row r="189" spans="1:10" ht="17.25" thickBot="1">
      <c r="A189" s="3"/>
      <c r="B189" s="3" t="s">
        <v>14903</v>
      </c>
      <c r="C189" s="5">
        <v>105</v>
      </c>
      <c r="D189" s="5">
        <v>55</v>
      </c>
      <c r="E189" s="5">
        <v>43</v>
      </c>
      <c r="F189" s="5">
        <v>7</v>
      </c>
      <c r="G189" s="5">
        <v>2</v>
      </c>
      <c r="H189" s="5">
        <v>52</v>
      </c>
      <c r="I189" s="5">
        <v>3</v>
      </c>
      <c r="J189" s="5">
        <v>50</v>
      </c>
    </row>
    <row r="190" spans="1:10" ht="17.25" thickBot="1">
      <c r="A190" s="3"/>
      <c r="B190" s="3" t="s">
        <v>14902</v>
      </c>
      <c r="C190" s="5">
        <v>135</v>
      </c>
      <c r="D190" s="5">
        <v>68</v>
      </c>
      <c r="E190" s="5">
        <v>51</v>
      </c>
      <c r="F190" s="5">
        <v>12</v>
      </c>
      <c r="G190" s="5">
        <v>4</v>
      </c>
      <c r="H190" s="5">
        <v>67</v>
      </c>
      <c r="I190" s="5">
        <v>1</v>
      </c>
      <c r="J190" s="5">
        <v>67</v>
      </c>
    </row>
    <row r="191" spans="1:10" ht="17.25" thickBot="1">
      <c r="A191" s="3"/>
      <c r="B191" s="3" t="s">
        <v>14901</v>
      </c>
      <c r="C191" s="5">
        <v>229</v>
      </c>
      <c r="D191" s="5">
        <v>138</v>
      </c>
      <c r="E191" s="5">
        <v>105</v>
      </c>
      <c r="F191" s="5">
        <v>29</v>
      </c>
      <c r="G191" s="5">
        <v>0</v>
      </c>
      <c r="H191" s="5">
        <v>134</v>
      </c>
      <c r="I191" s="5">
        <v>4</v>
      </c>
      <c r="J191" s="5">
        <v>91</v>
      </c>
    </row>
    <row r="192" spans="1:10" ht="23.25" thickBot="1">
      <c r="A192" s="3" t="s">
        <v>97</v>
      </c>
      <c r="B192" s="3"/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</row>
  </sheetData>
  <mergeCells count="21">
    <mergeCell ref="J145:J147"/>
    <mergeCell ref="H146:H147"/>
    <mergeCell ref="A82:A84"/>
    <mergeCell ref="A145:A147"/>
    <mergeCell ref="B145:B147"/>
    <mergeCell ref="C145:C147"/>
    <mergeCell ref="D145:D147"/>
    <mergeCell ref="E145:H145"/>
    <mergeCell ref="B82:B84"/>
    <mergeCell ref="C82:C84"/>
    <mergeCell ref="D82:D84"/>
    <mergeCell ref="E82:H82"/>
    <mergeCell ref="J1:J3"/>
    <mergeCell ref="H2:H3"/>
    <mergeCell ref="J82:J84"/>
    <mergeCell ref="H83:H84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1F192-0C80-4E21-BEF4-FEFBD548386E}">
  <sheetPr>
    <tabColor theme="9" tint="0.59999389629810485"/>
  </sheetPr>
  <dimension ref="A1:X21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15081</v>
      </c>
      <c r="F3" s="26" t="s">
        <v>15080</v>
      </c>
      <c r="G3" s="26" t="s">
        <v>15079</v>
      </c>
      <c r="H3" s="44"/>
      <c r="I3" s="26"/>
      <c r="J3" s="44"/>
      <c r="U3" t="s">
        <v>3</v>
      </c>
      <c r="V3" t="str">
        <f t="shared" si="0"/>
        <v>서삼석</v>
      </c>
      <c r="W3" t="str">
        <f t="shared" si="0"/>
        <v>이인호</v>
      </c>
      <c r="X3" t="str">
        <f t="shared" si="0"/>
        <v>이윤석</v>
      </c>
    </row>
    <row r="4" spans="1:24" ht="17.25" thickBot="1">
      <c r="A4" s="3" t="s">
        <v>30</v>
      </c>
      <c r="B4" s="3"/>
      <c r="C4" s="4">
        <v>46989</v>
      </c>
      <c r="D4" s="4">
        <v>30009</v>
      </c>
      <c r="E4" s="4">
        <v>23127</v>
      </c>
      <c r="F4" s="4">
        <v>1269</v>
      </c>
      <c r="G4" s="4">
        <v>4947</v>
      </c>
      <c r="H4" s="4">
        <v>29343</v>
      </c>
      <c r="I4" s="5">
        <v>666</v>
      </c>
      <c r="J4" s="4">
        <v>16980</v>
      </c>
      <c r="V4" s="8"/>
      <c r="W4" s="8"/>
      <c r="X4" s="8"/>
    </row>
    <row r="5" spans="1:24" ht="23.25" thickBot="1">
      <c r="A5" s="3" t="s">
        <v>31</v>
      </c>
      <c r="B5" s="3"/>
      <c r="C5" s="5">
        <v>265</v>
      </c>
      <c r="D5" s="5">
        <v>257</v>
      </c>
      <c r="E5" s="5">
        <v>163</v>
      </c>
      <c r="F5" s="5">
        <v>35</v>
      </c>
      <c r="G5" s="5">
        <v>38</v>
      </c>
      <c r="H5" s="5">
        <v>236</v>
      </c>
      <c r="I5" s="5">
        <v>21</v>
      </c>
      <c r="J5" s="5">
        <v>8</v>
      </c>
      <c r="T5" t="s">
        <v>2929</v>
      </c>
      <c r="U5">
        <f>SUMIF($A:$A,"합계",D:D)</f>
        <v>99257</v>
      </c>
      <c r="V5">
        <f>SUMIF($A:$A,"합계",E:E)</f>
        <v>74661</v>
      </c>
      <c r="W5">
        <f>SUMIF($A:$A,"합계",F:F)</f>
        <v>3509</v>
      </c>
      <c r="X5">
        <f>SUMIF($A:$A,"합계",G:G)</f>
        <v>18835</v>
      </c>
    </row>
    <row r="6" spans="1:24" ht="23.25" thickBot="1">
      <c r="A6" s="3" t="s">
        <v>32</v>
      </c>
      <c r="B6" s="3"/>
      <c r="C6" s="4">
        <v>3470</v>
      </c>
      <c r="D6" s="4">
        <v>3469</v>
      </c>
      <c r="E6" s="4">
        <v>2798</v>
      </c>
      <c r="F6" s="5">
        <v>199</v>
      </c>
      <c r="G6" s="5">
        <v>399</v>
      </c>
      <c r="H6" s="4">
        <v>3396</v>
      </c>
      <c r="I6" s="5">
        <v>73</v>
      </c>
      <c r="J6" s="5">
        <v>1</v>
      </c>
      <c r="T6" t="s">
        <v>2930</v>
      </c>
      <c r="U6">
        <f>U5-U7</f>
        <v>45640</v>
      </c>
      <c r="V6">
        <f>V5-V7</f>
        <v>33351</v>
      </c>
      <c r="W6">
        <f>W5-W7</f>
        <v>1769</v>
      </c>
      <c r="X6">
        <f>X5-X7</f>
        <v>9484</v>
      </c>
    </row>
    <row r="7" spans="1:24" ht="23.25" thickBot="1">
      <c r="A7" s="3" t="s">
        <v>33</v>
      </c>
      <c r="B7" s="3"/>
      <c r="C7" s="5">
        <v>49</v>
      </c>
      <c r="D7" s="5">
        <v>6</v>
      </c>
      <c r="E7" s="5">
        <v>6</v>
      </c>
      <c r="F7" s="5">
        <v>0</v>
      </c>
      <c r="G7" s="5">
        <v>0</v>
      </c>
      <c r="H7" s="5">
        <v>6</v>
      </c>
      <c r="I7" s="5">
        <v>0</v>
      </c>
      <c r="J7" s="5">
        <v>43</v>
      </c>
      <c r="T7" t="s">
        <v>2931</v>
      </c>
      <c r="U7">
        <f>U11+U10+U9</f>
        <v>53617</v>
      </c>
      <c r="V7">
        <f>V11+V10+V9</f>
        <v>41310</v>
      </c>
      <c r="W7">
        <f>W11+W10+W9</f>
        <v>1740</v>
      </c>
      <c r="X7">
        <f>X11+X10+X9</f>
        <v>9351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15163</v>
      </c>
      <c r="B9" s="3" t="s">
        <v>36</v>
      </c>
      <c r="C9" s="4">
        <v>6647</v>
      </c>
      <c r="D9" s="4">
        <v>4299</v>
      </c>
      <c r="E9" s="4">
        <v>3070</v>
      </c>
      <c r="F9" s="5">
        <v>154</v>
      </c>
      <c r="G9" s="5">
        <v>998</v>
      </c>
      <c r="H9" s="4">
        <v>4222</v>
      </c>
      <c r="I9" s="5">
        <v>77</v>
      </c>
      <c r="J9" s="4">
        <v>2348</v>
      </c>
      <c r="T9" t="s">
        <v>2934</v>
      </c>
      <c r="U9">
        <f>SUMIF($A:$A,"거소·선상투표",D:D)+SUMIF($A:$A,"국외부재자투표",D:D)+SUMIF($A:$A,"국외부재자투표(공관)",D:D)</f>
        <v>1158</v>
      </c>
      <c r="V9">
        <f t="shared" ref="V9:X11" si="1">SUMIF($A:$A,"거소·선상투표",E:E)+SUMIF($A:$A,"국외부재자투표",E:E)+SUMIF($A:$A,"국외부재자투표(공관)",E:E)</f>
        <v>692</v>
      </c>
      <c r="W9">
        <f t="shared" si="1"/>
        <v>110</v>
      </c>
      <c r="X9">
        <f t="shared" si="1"/>
        <v>208</v>
      </c>
    </row>
    <row r="10" spans="1:24" ht="23.25" thickBot="1">
      <c r="A10" s="3"/>
      <c r="B10" s="3" t="s">
        <v>37</v>
      </c>
      <c r="C10" s="4">
        <v>2336</v>
      </c>
      <c r="D10" s="4">
        <v>2336</v>
      </c>
      <c r="E10" s="4">
        <v>1695</v>
      </c>
      <c r="F10" s="5">
        <v>67</v>
      </c>
      <c r="G10" s="5">
        <v>535</v>
      </c>
      <c r="H10" s="4">
        <v>2297</v>
      </c>
      <c r="I10" s="5">
        <v>39</v>
      </c>
      <c r="J10" s="5">
        <v>0</v>
      </c>
      <c r="T10" t="s">
        <v>2932</v>
      </c>
      <c r="U10">
        <f>SUMIF($B:$B,"관내사전투표",D:D)</f>
        <v>38303</v>
      </c>
      <c r="V10">
        <f t="shared" ref="V10:X12" si="2">SUMIF($B:$B,"관내사전투표",E:E)</f>
        <v>29497</v>
      </c>
      <c r="W10">
        <f t="shared" si="2"/>
        <v>978</v>
      </c>
      <c r="X10">
        <f t="shared" si="2"/>
        <v>7024</v>
      </c>
    </row>
    <row r="11" spans="1:24" ht="17.25" thickBot="1">
      <c r="A11" s="3"/>
      <c r="B11" s="3" t="s">
        <v>15162</v>
      </c>
      <c r="C11" s="4">
        <v>1875</v>
      </c>
      <c r="D11" s="5">
        <v>816</v>
      </c>
      <c r="E11" s="5">
        <v>578</v>
      </c>
      <c r="F11" s="5">
        <v>29</v>
      </c>
      <c r="G11" s="5">
        <v>195</v>
      </c>
      <c r="H11" s="5">
        <v>802</v>
      </c>
      <c r="I11" s="5">
        <v>14</v>
      </c>
      <c r="J11" s="4">
        <v>1059</v>
      </c>
      <c r="T11" t="s">
        <v>2933</v>
      </c>
      <c r="U11">
        <f>SUMIF($A:$A,"관외사전투표",D:D)</f>
        <v>14156</v>
      </c>
      <c r="V11">
        <f t="shared" ref="V11:X13" si="3">SUMIF($A:$A,"관외사전투표",E:E)</f>
        <v>11121</v>
      </c>
      <c r="W11">
        <f t="shared" si="3"/>
        <v>652</v>
      </c>
      <c r="X11">
        <f t="shared" si="3"/>
        <v>2119</v>
      </c>
    </row>
    <row r="12" spans="1:24" ht="17.25" thickBot="1">
      <c r="A12" s="3"/>
      <c r="B12" s="3" t="s">
        <v>15161</v>
      </c>
      <c r="C12" s="4">
        <v>1167</v>
      </c>
      <c r="D12" s="5">
        <v>544</v>
      </c>
      <c r="E12" s="5">
        <v>391</v>
      </c>
      <c r="F12" s="5">
        <v>19</v>
      </c>
      <c r="G12" s="5">
        <v>125</v>
      </c>
      <c r="H12" s="5">
        <v>535</v>
      </c>
      <c r="I12" s="5">
        <v>9</v>
      </c>
      <c r="J12" s="5">
        <v>623</v>
      </c>
    </row>
    <row r="13" spans="1:24" ht="17.25" thickBot="1">
      <c r="A13" s="3"/>
      <c r="B13" s="3" t="s">
        <v>15160</v>
      </c>
      <c r="C13" s="4">
        <v>1269</v>
      </c>
      <c r="D13" s="5">
        <v>603</v>
      </c>
      <c r="E13" s="5">
        <v>406</v>
      </c>
      <c r="F13" s="5">
        <v>39</v>
      </c>
      <c r="G13" s="5">
        <v>143</v>
      </c>
      <c r="H13" s="5">
        <v>588</v>
      </c>
      <c r="I13" s="5">
        <v>15</v>
      </c>
      <c r="J13" s="5">
        <v>666</v>
      </c>
    </row>
    <row r="14" spans="1:24" ht="17.25" thickBot="1">
      <c r="A14" s="3" t="s">
        <v>15159</v>
      </c>
      <c r="B14" s="3" t="s">
        <v>36</v>
      </c>
      <c r="C14" s="4">
        <v>15677</v>
      </c>
      <c r="D14" s="4">
        <v>8258</v>
      </c>
      <c r="E14" s="4">
        <v>6445</v>
      </c>
      <c r="F14" s="5">
        <v>380</v>
      </c>
      <c r="G14" s="4">
        <v>1309</v>
      </c>
      <c r="H14" s="4">
        <v>8134</v>
      </c>
      <c r="I14" s="5">
        <v>124</v>
      </c>
      <c r="J14" s="4">
        <v>7419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2939</v>
      </c>
      <c r="D15" s="4">
        <v>2938</v>
      </c>
      <c r="E15" s="4">
        <v>2358</v>
      </c>
      <c r="F15" s="5">
        <v>105</v>
      </c>
      <c r="G15" s="5">
        <v>423</v>
      </c>
      <c r="H15" s="4">
        <v>2886</v>
      </c>
      <c r="I15" s="5">
        <v>52</v>
      </c>
      <c r="J15" s="5">
        <v>1</v>
      </c>
      <c r="U15" s="8"/>
      <c r="V15" s="8"/>
      <c r="W15" s="8"/>
      <c r="X15" s="8"/>
    </row>
    <row r="16" spans="1:24" ht="17.25" thickBot="1">
      <c r="A16" s="3"/>
      <c r="B16" s="3" t="s">
        <v>15158</v>
      </c>
      <c r="C16" s="4">
        <v>2432</v>
      </c>
      <c r="D16" s="5">
        <v>914</v>
      </c>
      <c r="E16" s="5">
        <v>690</v>
      </c>
      <c r="F16" s="5">
        <v>46</v>
      </c>
      <c r="G16" s="5">
        <v>164</v>
      </c>
      <c r="H16" s="5">
        <v>900</v>
      </c>
      <c r="I16" s="5">
        <v>14</v>
      </c>
      <c r="J16" s="4">
        <v>1518</v>
      </c>
    </row>
    <row r="17" spans="1:10" ht="17.25" thickBot="1">
      <c r="A17" s="3"/>
      <c r="B17" s="3" t="s">
        <v>15157</v>
      </c>
      <c r="C17" s="4">
        <v>2195</v>
      </c>
      <c r="D17" s="5">
        <v>774</v>
      </c>
      <c r="E17" s="5">
        <v>606</v>
      </c>
      <c r="F17" s="5">
        <v>37</v>
      </c>
      <c r="G17" s="5">
        <v>121</v>
      </c>
      <c r="H17" s="5">
        <v>764</v>
      </c>
      <c r="I17" s="5">
        <v>10</v>
      </c>
      <c r="J17" s="4">
        <v>1421</v>
      </c>
    </row>
    <row r="18" spans="1:10" ht="17.25" thickBot="1">
      <c r="A18" s="3"/>
      <c r="B18" s="3" t="s">
        <v>15156</v>
      </c>
      <c r="C18" s="5">
        <v>922</v>
      </c>
      <c r="D18" s="5">
        <v>464</v>
      </c>
      <c r="E18" s="5">
        <v>336</v>
      </c>
      <c r="F18" s="5">
        <v>10</v>
      </c>
      <c r="G18" s="5">
        <v>105</v>
      </c>
      <c r="H18" s="5">
        <v>451</v>
      </c>
      <c r="I18" s="5">
        <v>13</v>
      </c>
      <c r="J18" s="5">
        <v>458</v>
      </c>
    </row>
    <row r="19" spans="1:10" ht="17.25" thickBot="1">
      <c r="A19" s="3"/>
      <c r="B19" s="3" t="s">
        <v>15155</v>
      </c>
      <c r="C19" s="4">
        <v>3003</v>
      </c>
      <c r="D19" s="4">
        <v>1271</v>
      </c>
      <c r="E19" s="5">
        <v>979</v>
      </c>
      <c r="F19" s="5">
        <v>55</v>
      </c>
      <c r="G19" s="5">
        <v>229</v>
      </c>
      <c r="H19" s="4">
        <v>1263</v>
      </c>
      <c r="I19" s="5">
        <v>8</v>
      </c>
      <c r="J19" s="4">
        <v>1732</v>
      </c>
    </row>
    <row r="20" spans="1:10" ht="17.25" thickBot="1">
      <c r="A20" s="3"/>
      <c r="B20" s="3" t="s">
        <v>15154</v>
      </c>
      <c r="C20" s="5">
        <v>996</v>
      </c>
      <c r="D20" s="5">
        <v>404</v>
      </c>
      <c r="E20" s="5">
        <v>283</v>
      </c>
      <c r="F20" s="5">
        <v>24</v>
      </c>
      <c r="G20" s="5">
        <v>87</v>
      </c>
      <c r="H20" s="5">
        <v>394</v>
      </c>
      <c r="I20" s="5">
        <v>10</v>
      </c>
      <c r="J20" s="5">
        <v>592</v>
      </c>
    </row>
    <row r="21" spans="1:10" ht="17.25" thickBot="1">
      <c r="A21" s="3"/>
      <c r="B21" s="3" t="s">
        <v>15153</v>
      </c>
      <c r="C21" s="4">
        <v>1496</v>
      </c>
      <c r="D21" s="5">
        <v>637</v>
      </c>
      <c r="E21" s="5">
        <v>508</v>
      </c>
      <c r="F21" s="5">
        <v>41</v>
      </c>
      <c r="G21" s="5">
        <v>80</v>
      </c>
      <c r="H21" s="5">
        <v>629</v>
      </c>
      <c r="I21" s="5">
        <v>8</v>
      </c>
      <c r="J21" s="5">
        <v>859</v>
      </c>
    </row>
    <row r="22" spans="1:10" ht="17.25" thickBot="1">
      <c r="A22" s="3"/>
      <c r="B22" s="3" t="s">
        <v>15152</v>
      </c>
      <c r="C22" s="4">
        <v>1694</v>
      </c>
      <c r="D22" s="5">
        <v>856</v>
      </c>
      <c r="E22" s="5">
        <v>685</v>
      </c>
      <c r="F22" s="5">
        <v>62</v>
      </c>
      <c r="G22" s="5">
        <v>100</v>
      </c>
      <c r="H22" s="5">
        <v>847</v>
      </c>
      <c r="I22" s="5">
        <v>9</v>
      </c>
      <c r="J22" s="5">
        <v>838</v>
      </c>
    </row>
    <row r="23" spans="1:10" ht="17.25" thickBot="1">
      <c r="A23" s="3" t="s">
        <v>15151</v>
      </c>
      <c r="B23" s="3" t="s">
        <v>36</v>
      </c>
      <c r="C23" s="4">
        <v>1632</v>
      </c>
      <c r="D23" s="4">
        <v>1075</v>
      </c>
      <c r="E23" s="5">
        <v>844</v>
      </c>
      <c r="F23" s="5">
        <v>37</v>
      </c>
      <c r="G23" s="5">
        <v>162</v>
      </c>
      <c r="H23" s="4">
        <v>1043</v>
      </c>
      <c r="I23" s="5">
        <v>32</v>
      </c>
      <c r="J23" s="5">
        <v>557</v>
      </c>
    </row>
    <row r="24" spans="1:10" ht="23.25" thickBot="1">
      <c r="A24" s="3"/>
      <c r="B24" s="3" t="s">
        <v>37</v>
      </c>
      <c r="C24" s="5">
        <v>497</v>
      </c>
      <c r="D24" s="5">
        <v>497</v>
      </c>
      <c r="E24" s="5">
        <v>408</v>
      </c>
      <c r="F24" s="5">
        <v>10</v>
      </c>
      <c r="G24" s="5">
        <v>68</v>
      </c>
      <c r="H24" s="5">
        <v>486</v>
      </c>
      <c r="I24" s="5">
        <v>11</v>
      </c>
      <c r="J24" s="5">
        <v>0</v>
      </c>
    </row>
    <row r="25" spans="1:10" ht="17.25" thickBot="1">
      <c r="A25" s="3"/>
      <c r="B25" s="3" t="s">
        <v>15150</v>
      </c>
      <c r="C25" s="5">
        <v>588</v>
      </c>
      <c r="D25" s="5">
        <v>260</v>
      </c>
      <c r="E25" s="5">
        <v>197</v>
      </c>
      <c r="F25" s="5">
        <v>10</v>
      </c>
      <c r="G25" s="5">
        <v>43</v>
      </c>
      <c r="H25" s="5">
        <v>250</v>
      </c>
      <c r="I25" s="5">
        <v>10</v>
      </c>
      <c r="J25" s="5">
        <v>328</v>
      </c>
    </row>
    <row r="26" spans="1:10" ht="17.25" thickBot="1">
      <c r="A26" s="3"/>
      <c r="B26" s="3" t="s">
        <v>15149</v>
      </c>
      <c r="C26" s="5">
        <v>547</v>
      </c>
      <c r="D26" s="5">
        <v>318</v>
      </c>
      <c r="E26" s="5">
        <v>239</v>
      </c>
      <c r="F26" s="5">
        <v>17</v>
      </c>
      <c r="G26" s="5">
        <v>51</v>
      </c>
      <c r="H26" s="5">
        <v>307</v>
      </c>
      <c r="I26" s="5">
        <v>11</v>
      </c>
      <c r="J26" s="5">
        <v>229</v>
      </c>
    </row>
    <row r="27" spans="1:10" ht="17.25" thickBot="1">
      <c r="A27" s="3" t="s">
        <v>15148</v>
      </c>
      <c r="B27" s="3" t="s">
        <v>36</v>
      </c>
      <c r="C27" s="4">
        <v>1766</v>
      </c>
      <c r="D27" s="4">
        <v>1161</v>
      </c>
      <c r="E27" s="5">
        <v>929</v>
      </c>
      <c r="F27" s="5">
        <v>53</v>
      </c>
      <c r="G27" s="5">
        <v>131</v>
      </c>
      <c r="H27" s="4">
        <v>1113</v>
      </c>
      <c r="I27" s="5">
        <v>48</v>
      </c>
      <c r="J27" s="5">
        <v>605</v>
      </c>
    </row>
    <row r="28" spans="1:10" ht="23.25" thickBot="1">
      <c r="A28" s="3"/>
      <c r="B28" s="3" t="s">
        <v>37</v>
      </c>
      <c r="C28" s="5">
        <v>710</v>
      </c>
      <c r="D28" s="5">
        <v>710</v>
      </c>
      <c r="E28" s="5">
        <v>560</v>
      </c>
      <c r="F28" s="5">
        <v>30</v>
      </c>
      <c r="G28" s="5">
        <v>83</v>
      </c>
      <c r="H28" s="5">
        <v>673</v>
      </c>
      <c r="I28" s="5">
        <v>37</v>
      </c>
      <c r="J28" s="5">
        <v>0</v>
      </c>
    </row>
    <row r="29" spans="1:10" ht="23.25" thickBot="1">
      <c r="A29" s="3"/>
      <c r="B29" s="3" t="s">
        <v>15147</v>
      </c>
      <c r="C29" s="4">
        <v>1056</v>
      </c>
      <c r="D29" s="5">
        <v>451</v>
      </c>
      <c r="E29" s="5">
        <v>369</v>
      </c>
      <c r="F29" s="5">
        <v>23</v>
      </c>
      <c r="G29" s="5">
        <v>48</v>
      </c>
      <c r="H29" s="5">
        <v>440</v>
      </c>
      <c r="I29" s="5">
        <v>11</v>
      </c>
      <c r="J29" s="5">
        <v>605</v>
      </c>
    </row>
    <row r="30" spans="1:10" ht="17.25" thickBot="1">
      <c r="A30" s="3" t="s">
        <v>10785</v>
      </c>
      <c r="B30" s="3" t="s">
        <v>36</v>
      </c>
      <c r="C30" s="4">
        <v>3277</v>
      </c>
      <c r="D30" s="4">
        <v>2144</v>
      </c>
      <c r="E30" s="4">
        <v>1769</v>
      </c>
      <c r="F30" s="5">
        <v>60</v>
      </c>
      <c r="G30" s="5">
        <v>278</v>
      </c>
      <c r="H30" s="4">
        <v>2107</v>
      </c>
      <c r="I30" s="5">
        <v>37</v>
      </c>
      <c r="J30" s="4">
        <v>1133</v>
      </c>
    </row>
    <row r="31" spans="1:10" ht="23.25" thickBot="1">
      <c r="A31" s="3"/>
      <c r="B31" s="3" t="s">
        <v>37</v>
      </c>
      <c r="C31" s="4">
        <v>1241</v>
      </c>
      <c r="D31" s="4">
        <v>1241</v>
      </c>
      <c r="E31" s="4">
        <v>1036</v>
      </c>
      <c r="F31" s="5">
        <v>23</v>
      </c>
      <c r="G31" s="5">
        <v>163</v>
      </c>
      <c r="H31" s="4">
        <v>1222</v>
      </c>
      <c r="I31" s="5">
        <v>19</v>
      </c>
      <c r="J31" s="5">
        <v>0</v>
      </c>
    </row>
    <row r="32" spans="1:10" ht="17.25" thickBot="1">
      <c r="A32" s="3"/>
      <c r="B32" s="3" t="s">
        <v>10784</v>
      </c>
      <c r="C32" s="4">
        <v>1000</v>
      </c>
      <c r="D32" s="5">
        <v>392</v>
      </c>
      <c r="E32" s="5">
        <v>307</v>
      </c>
      <c r="F32" s="5">
        <v>27</v>
      </c>
      <c r="G32" s="5">
        <v>49</v>
      </c>
      <c r="H32" s="5">
        <v>383</v>
      </c>
      <c r="I32" s="5">
        <v>9</v>
      </c>
      <c r="J32" s="5">
        <v>608</v>
      </c>
    </row>
    <row r="33" spans="1:10" ht="17.25" thickBot="1">
      <c r="A33" s="3"/>
      <c r="B33" s="3" t="s">
        <v>10783</v>
      </c>
      <c r="C33" s="5">
        <v>541</v>
      </c>
      <c r="D33" s="5">
        <v>257</v>
      </c>
      <c r="E33" s="5">
        <v>213</v>
      </c>
      <c r="F33" s="5">
        <v>7</v>
      </c>
      <c r="G33" s="5">
        <v>34</v>
      </c>
      <c r="H33" s="5">
        <v>254</v>
      </c>
      <c r="I33" s="5">
        <v>3</v>
      </c>
      <c r="J33" s="5">
        <v>284</v>
      </c>
    </row>
    <row r="34" spans="1:10" ht="17.25" thickBot="1">
      <c r="A34" s="3"/>
      <c r="B34" s="3" t="s">
        <v>10782</v>
      </c>
      <c r="C34" s="5">
        <v>495</v>
      </c>
      <c r="D34" s="5">
        <v>254</v>
      </c>
      <c r="E34" s="5">
        <v>213</v>
      </c>
      <c r="F34" s="5">
        <v>3</v>
      </c>
      <c r="G34" s="5">
        <v>32</v>
      </c>
      <c r="H34" s="5">
        <v>248</v>
      </c>
      <c r="I34" s="5">
        <v>6</v>
      </c>
      <c r="J34" s="5">
        <v>241</v>
      </c>
    </row>
    <row r="35" spans="1:10" ht="17.25" thickBot="1">
      <c r="A35" s="3" t="s">
        <v>15146</v>
      </c>
      <c r="B35" s="3" t="s">
        <v>36</v>
      </c>
      <c r="C35" s="4">
        <v>3194</v>
      </c>
      <c r="D35" s="4">
        <v>1931</v>
      </c>
      <c r="E35" s="4">
        <v>1527</v>
      </c>
      <c r="F35" s="5">
        <v>59</v>
      </c>
      <c r="G35" s="5">
        <v>306</v>
      </c>
      <c r="H35" s="4">
        <v>1892</v>
      </c>
      <c r="I35" s="5">
        <v>39</v>
      </c>
      <c r="J35" s="4">
        <v>1263</v>
      </c>
    </row>
    <row r="36" spans="1:10" ht="23.25" thickBot="1">
      <c r="A36" s="3"/>
      <c r="B36" s="3" t="s">
        <v>37</v>
      </c>
      <c r="C36" s="4">
        <v>1074</v>
      </c>
      <c r="D36" s="4">
        <v>1074</v>
      </c>
      <c r="E36" s="5">
        <v>873</v>
      </c>
      <c r="F36" s="5">
        <v>21</v>
      </c>
      <c r="G36" s="5">
        <v>162</v>
      </c>
      <c r="H36" s="4">
        <v>1056</v>
      </c>
      <c r="I36" s="5">
        <v>18</v>
      </c>
      <c r="J36" s="5">
        <v>0</v>
      </c>
    </row>
    <row r="37" spans="1:10" ht="17.25" thickBot="1">
      <c r="A37" s="3"/>
      <c r="B37" s="3" t="s">
        <v>15145</v>
      </c>
      <c r="C37" s="4">
        <v>1275</v>
      </c>
      <c r="D37" s="5">
        <v>468</v>
      </c>
      <c r="E37" s="5">
        <v>349</v>
      </c>
      <c r="F37" s="5">
        <v>21</v>
      </c>
      <c r="G37" s="5">
        <v>89</v>
      </c>
      <c r="H37" s="5">
        <v>459</v>
      </c>
      <c r="I37" s="5">
        <v>9</v>
      </c>
      <c r="J37" s="5">
        <v>807</v>
      </c>
    </row>
    <row r="38" spans="1:10" ht="17.25" thickBot="1">
      <c r="A38" s="3"/>
      <c r="B38" s="3" t="s">
        <v>15144</v>
      </c>
      <c r="C38" s="5">
        <v>845</v>
      </c>
      <c r="D38" s="5">
        <v>389</v>
      </c>
      <c r="E38" s="5">
        <v>305</v>
      </c>
      <c r="F38" s="5">
        <v>17</v>
      </c>
      <c r="G38" s="5">
        <v>55</v>
      </c>
      <c r="H38" s="5">
        <v>377</v>
      </c>
      <c r="I38" s="5">
        <v>12</v>
      </c>
      <c r="J38" s="5">
        <v>456</v>
      </c>
    </row>
    <row r="39" spans="1:10" ht="17.25" thickBot="1">
      <c r="A39" s="3" t="s">
        <v>15143</v>
      </c>
      <c r="B39" s="3" t="s">
        <v>36</v>
      </c>
      <c r="C39" s="4">
        <v>1966</v>
      </c>
      <c r="D39" s="4">
        <v>1258</v>
      </c>
      <c r="E39" s="5">
        <v>992</v>
      </c>
      <c r="F39" s="5">
        <v>40</v>
      </c>
      <c r="G39" s="5">
        <v>193</v>
      </c>
      <c r="H39" s="4">
        <v>1225</v>
      </c>
      <c r="I39" s="5">
        <v>33</v>
      </c>
      <c r="J39" s="5">
        <v>708</v>
      </c>
    </row>
    <row r="40" spans="1:10" ht="23.25" thickBot="1">
      <c r="A40" s="3"/>
      <c r="B40" s="3" t="s">
        <v>37</v>
      </c>
      <c r="C40" s="5">
        <v>627</v>
      </c>
      <c r="D40" s="5">
        <v>627</v>
      </c>
      <c r="E40" s="5">
        <v>501</v>
      </c>
      <c r="F40" s="5">
        <v>17</v>
      </c>
      <c r="G40" s="5">
        <v>90</v>
      </c>
      <c r="H40" s="5">
        <v>608</v>
      </c>
      <c r="I40" s="5">
        <v>19</v>
      </c>
      <c r="J40" s="5">
        <v>0</v>
      </c>
    </row>
    <row r="41" spans="1:10" ht="17.25" thickBot="1">
      <c r="A41" s="3"/>
      <c r="B41" s="3" t="s">
        <v>15142</v>
      </c>
      <c r="C41" s="5">
        <v>719</v>
      </c>
      <c r="D41" s="5">
        <v>341</v>
      </c>
      <c r="E41" s="5">
        <v>269</v>
      </c>
      <c r="F41" s="5">
        <v>15</v>
      </c>
      <c r="G41" s="5">
        <v>47</v>
      </c>
      <c r="H41" s="5">
        <v>331</v>
      </c>
      <c r="I41" s="5">
        <v>10</v>
      </c>
      <c r="J41" s="5">
        <v>378</v>
      </c>
    </row>
    <row r="42" spans="1:10" ht="17.25" thickBot="1">
      <c r="A42" s="3"/>
      <c r="B42" s="3" t="s">
        <v>15141</v>
      </c>
      <c r="C42" s="5">
        <v>620</v>
      </c>
      <c r="D42" s="5">
        <v>290</v>
      </c>
      <c r="E42" s="5">
        <v>222</v>
      </c>
      <c r="F42" s="5">
        <v>8</v>
      </c>
      <c r="G42" s="5">
        <v>56</v>
      </c>
      <c r="H42" s="5">
        <v>286</v>
      </c>
      <c r="I42" s="5">
        <v>4</v>
      </c>
      <c r="J42" s="5">
        <v>330</v>
      </c>
    </row>
    <row r="43" spans="1:10" ht="17.25" thickBot="1">
      <c r="A43" s="3" t="s">
        <v>12221</v>
      </c>
      <c r="B43" s="3" t="s">
        <v>36</v>
      </c>
      <c r="C43" s="4">
        <v>2718</v>
      </c>
      <c r="D43" s="4">
        <v>1844</v>
      </c>
      <c r="E43" s="4">
        <v>1358</v>
      </c>
      <c r="F43" s="5">
        <v>79</v>
      </c>
      <c r="G43" s="5">
        <v>347</v>
      </c>
      <c r="H43" s="4">
        <v>1784</v>
      </c>
      <c r="I43" s="5">
        <v>60</v>
      </c>
      <c r="J43" s="5">
        <v>874</v>
      </c>
    </row>
    <row r="44" spans="1:10" ht="23.25" thickBot="1">
      <c r="A44" s="3"/>
      <c r="B44" s="3" t="s">
        <v>37</v>
      </c>
      <c r="C44" s="5">
        <v>904</v>
      </c>
      <c r="D44" s="5">
        <v>904</v>
      </c>
      <c r="E44" s="5">
        <v>684</v>
      </c>
      <c r="F44" s="5">
        <v>31</v>
      </c>
      <c r="G44" s="5">
        <v>158</v>
      </c>
      <c r="H44" s="5">
        <v>873</v>
      </c>
      <c r="I44" s="5">
        <v>31</v>
      </c>
      <c r="J44" s="5">
        <v>0</v>
      </c>
    </row>
    <row r="45" spans="1:10" ht="17.25" thickBot="1">
      <c r="A45" s="3"/>
      <c r="B45" s="3" t="s">
        <v>14654</v>
      </c>
      <c r="C45" s="5">
        <v>778</v>
      </c>
      <c r="D45" s="5">
        <v>331</v>
      </c>
      <c r="E45" s="5">
        <v>227</v>
      </c>
      <c r="F45" s="5">
        <v>20</v>
      </c>
      <c r="G45" s="5">
        <v>72</v>
      </c>
      <c r="H45" s="5">
        <v>319</v>
      </c>
      <c r="I45" s="5">
        <v>12</v>
      </c>
      <c r="J45" s="5">
        <v>447</v>
      </c>
    </row>
    <row r="46" spans="1:10" ht="17.25" thickBot="1">
      <c r="A46" s="3"/>
      <c r="B46" s="3" t="s">
        <v>14653</v>
      </c>
      <c r="C46" s="4">
        <v>1036</v>
      </c>
      <c r="D46" s="5">
        <v>609</v>
      </c>
      <c r="E46" s="5">
        <v>447</v>
      </c>
      <c r="F46" s="5">
        <v>28</v>
      </c>
      <c r="G46" s="5">
        <v>117</v>
      </c>
      <c r="H46" s="5">
        <v>592</v>
      </c>
      <c r="I46" s="5">
        <v>17</v>
      </c>
      <c r="J46" s="5">
        <v>427</v>
      </c>
    </row>
    <row r="47" spans="1:10" ht="17.25" thickBot="1">
      <c r="A47" s="3" t="s">
        <v>15140</v>
      </c>
      <c r="B47" s="3" t="s">
        <v>36</v>
      </c>
      <c r="C47" s="4">
        <v>1691</v>
      </c>
      <c r="D47" s="4">
        <v>1126</v>
      </c>
      <c r="E47" s="5">
        <v>829</v>
      </c>
      <c r="F47" s="5">
        <v>54</v>
      </c>
      <c r="G47" s="5">
        <v>208</v>
      </c>
      <c r="H47" s="4">
        <v>1091</v>
      </c>
      <c r="I47" s="5">
        <v>35</v>
      </c>
      <c r="J47" s="5">
        <v>565</v>
      </c>
    </row>
    <row r="48" spans="1:10" ht="23.25" thickBot="1">
      <c r="A48" s="3"/>
      <c r="B48" s="3" t="s">
        <v>37</v>
      </c>
      <c r="C48" s="5">
        <v>647</v>
      </c>
      <c r="D48" s="5">
        <v>647</v>
      </c>
      <c r="E48" s="5">
        <v>471</v>
      </c>
      <c r="F48" s="5">
        <v>26</v>
      </c>
      <c r="G48" s="5">
        <v>130</v>
      </c>
      <c r="H48" s="5">
        <v>627</v>
      </c>
      <c r="I48" s="5">
        <v>20</v>
      </c>
      <c r="J48" s="5">
        <v>0</v>
      </c>
    </row>
    <row r="49" spans="1:10" ht="23.25" thickBot="1">
      <c r="A49" s="3"/>
      <c r="B49" s="3" t="s">
        <v>15139</v>
      </c>
      <c r="C49" s="4">
        <v>1044</v>
      </c>
      <c r="D49" s="5">
        <v>479</v>
      </c>
      <c r="E49" s="5">
        <v>358</v>
      </c>
      <c r="F49" s="5">
        <v>28</v>
      </c>
      <c r="G49" s="5">
        <v>78</v>
      </c>
      <c r="H49" s="5">
        <v>464</v>
      </c>
      <c r="I49" s="5">
        <v>15</v>
      </c>
      <c r="J49" s="5">
        <v>565</v>
      </c>
    </row>
    <row r="50" spans="1:10" ht="17.25" thickBot="1">
      <c r="A50" s="3" t="s">
        <v>12193</v>
      </c>
      <c r="B50" s="3" t="s">
        <v>36</v>
      </c>
      <c r="C50" s="4">
        <v>2858</v>
      </c>
      <c r="D50" s="4">
        <v>2059</v>
      </c>
      <c r="E50" s="4">
        <v>1524</v>
      </c>
      <c r="F50" s="5">
        <v>72</v>
      </c>
      <c r="G50" s="5">
        <v>401</v>
      </c>
      <c r="H50" s="4">
        <v>1997</v>
      </c>
      <c r="I50" s="5">
        <v>62</v>
      </c>
      <c r="J50" s="5">
        <v>799</v>
      </c>
    </row>
    <row r="51" spans="1:10" ht="23.25" thickBot="1">
      <c r="A51" s="3"/>
      <c r="B51" s="3" t="s">
        <v>37</v>
      </c>
      <c r="C51" s="4">
        <v>1245</v>
      </c>
      <c r="D51" s="4">
        <v>1245</v>
      </c>
      <c r="E51" s="5">
        <v>925</v>
      </c>
      <c r="F51" s="5">
        <v>29</v>
      </c>
      <c r="G51" s="5">
        <v>256</v>
      </c>
      <c r="H51" s="4">
        <v>1210</v>
      </c>
      <c r="I51" s="5">
        <v>35</v>
      </c>
      <c r="J51" s="5">
        <v>0</v>
      </c>
    </row>
    <row r="52" spans="1:10" ht="17.25" thickBot="1">
      <c r="A52" s="3"/>
      <c r="B52" s="3" t="s">
        <v>15138</v>
      </c>
      <c r="C52" s="5">
        <v>683</v>
      </c>
      <c r="D52" s="5">
        <v>296</v>
      </c>
      <c r="E52" s="5">
        <v>223</v>
      </c>
      <c r="F52" s="5">
        <v>14</v>
      </c>
      <c r="G52" s="5">
        <v>54</v>
      </c>
      <c r="H52" s="5">
        <v>291</v>
      </c>
      <c r="I52" s="5">
        <v>5</v>
      </c>
      <c r="J52" s="5">
        <v>387</v>
      </c>
    </row>
    <row r="53" spans="1:10" ht="17.25" thickBot="1">
      <c r="A53" s="3"/>
      <c r="B53" s="3" t="s">
        <v>15137</v>
      </c>
      <c r="C53" s="5">
        <v>604</v>
      </c>
      <c r="D53" s="5">
        <v>339</v>
      </c>
      <c r="E53" s="5">
        <v>241</v>
      </c>
      <c r="F53" s="5">
        <v>23</v>
      </c>
      <c r="G53" s="5">
        <v>64</v>
      </c>
      <c r="H53" s="5">
        <v>328</v>
      </c>
      <c r="I53" s="5">
        <v>11</v>
      </c>
      <c r="J53" s="5">
        <v>265</v>
      </c>
    </row>
    <row r="54" spans="1:10" ht="17.25" thickBot="1">
      <c r="A54" s="3"/>
      <c r="B54" s="3" t="s">
        <v>15136</v>
      </c>
      <c r="C54" s="5">
        <v>326</v>
      </c>
      <c r="D54" s="5">
        <v>179</v>
      </c>
      <c r="E54" s="5">
        <v>135</v>
      </c>
      <c r="F54" s="5">
        <v>6</v>
      </c>
      <c r="G54" s="5">
        <v>27</v>
      </c>
      <c r="H54" s="5">
        <v>168</v>
      </c>
      <c r="I54" s="5">
        <v>11</v>
      </c>
      <c r="J54" s="5">
        <v>147</v>
      </c>
    </row>
    <row r="55" spans="1:10" ht="17.25" thickBot="1">
      <c r="A55" s="3" t="s">
        <v>15135</v>
      </c>
      <c r="B55" s="3" t="s">
        <v>36</v>
      </c>
      <c r="C55" s="4">
        <v>1779</v>
      </c>
      <c r="D55" s="4">
        <v>1121</v>
      </c>
      <c r="E55" s="5">
        <v>872</v>
      </c>
      <c r="F55" s="5">
        <v>47</v>
      </c>
      <c r="G55" s="5">
        <v>177</v>
      </c>
      <c r="H55" s="4">
        <v>1096</v>
      </c>
      <c r="I55" s="5">
        <v>25</v>
      </c>
      <c r="J55" s="5">
        <v>658</v>
      </c>
    </row>
    <row r="56" spans="1:10" ht="23.25" thickBot="1">
      <c r="A56" s="3"/>
      <c r="B56" s="3" t="s">
        <v>37</v>
      </c>
      <c r="C56" s="5">
        <v>505</v>
      </c>
      <c r="D56" s="5">
        <v>505</v>
      </c>
      <c r="E56" s="5">
        <v>401</v>
      </c>
      <c r="F56" s="5">
        <v>12</v>
      </c>
      <c r="G56" s="5">
        <v>83</v>
      </c>
      <c r="H56" s="5">
        <v>496</v>
      </c>
      <c r="I56" s="5">
        <v>9</v>
      </c>
      <c r="J56" s="5">
        <v>0</v>
      </c>
    </row>
    <row r="57" spans="1:10" ht="23.25" thickBot="1">
      <c r="A57" s="3"/>
      <c r="B57" s="3" t="s">
        <v>15134</v>
      </c>
      <c r="C57" s="4">
        <v>1274</v>
      </c>
      <c r="D57" s="5">
        <v>616</v>
      </c>
      <c r="E57" s="5">
        <v>471</v>
      </c>
      <c r="F57" s="5">
        <v>35</v>
      </c>
      <c r="G57" s="5">
        <v>94</v>
      </c>
      <c r="H57" s="5">
        <v>600</v>
      </c>
      <c r="I57" s="5">
        <v>16</v>
      </c>
      <c r="J57" s="5">
        <v>658</v>
      </c>
    </row>
    <row r="58" spans="1:10" ht="23.25" thickBot="1">
      <c r="A58" s="3" t="s">
        <v>97</v>
      </c>
      <c r="B58" s="3"/>
      <c r="C58" s="5">
        <v>0</v>
      </c>
      <c r="D58" s="5">
        <v>1</v>
      </c>
      <c r="E58" s="5">
        <v>1</v>
      </c>
      <c r="F58" s="5">
        <v>0</v>
      </c>
      <c r="G58" s="5">
        <v>0</v>
      </c>
      <c r="H58" s="5">
        <v>1</v>
      </c>
      <c r="I58" s="5">
        <v>0</v>
      </c>
      <c r="J58" s="5">
        <v>-1</v>
      </c>
    </row>
    <row r="59" spans="1:10" ht="18" thickTop="1" thickBot="1">
      <c r="A59" s="42" t="s">
        <v>0</v>
      </c>
      <c r="B59" s="42" t="s">
        <v>1</v>
      </c>
      <c r="C59" s="42" t="s">
        <v>2</v>
      </c>
      <c r="D59" s="42" t="s">
        <v>3</v>
      </c>
      <c r="E59" s="46" t="s">
        <v>4</v>
      </c>
      <c r="F59" s="47"/>
      <c r="G59" s="47"/>
      <c r="H59" s="48"/>
      <c r="I59" s="24" t="s">
        <v>5</v>
      </c>
      <c r="J59" s="42" t="s">
        <v>6</v>
      </c>
    </row>
    <row r="60" spans="1:10" ht="22.5">
      <c r="A60" s="43"/>
      <c r="B60" s="43"/>
      <c r="C60" s="43"/>
      <c r="D60" s="43"/>
      <c r="E60" s="25" t="s">
        <v>7</v>
      </c>
      <c r="F60" s="25" t="s">
        <v>9</v>
      </c>
      <c r="G60" s="25" t="s">
        <v>255</v>
      </c>
      <c r="H60" s="45" t="s">
        <v>29</v>
      </c>
      <c r="I60" s="25" t="s">
        <v>3</v>
      </c>
      <c r="J60" s="43"/>
    </row>
    <row r="61" spans="1:10" ht="17.25" thickBot="1">
      <c r="A61" s="44"/>
      <c r="B61" s="44"/>
      <c r="C61" s="44"/>
      <c r="D61" s="44"/>
      <c r="E61" s="26" t="s">
        <v>15081</v>
      </c>
      <c r="F61" s="26" t="s">
        <v>15080</v>
      </c>
      <c r="G61" s="26" t="s">
        <v>15079</v>
      </c>
      <c r="H61" s="44"/>
      <c r="I61" s="26"/>
      <c r="J61" s="44"/>
    </row>
    <row r="62" spans="1:10" ht="17.25" thickBot="1">
      <c r="A62" s="3" t="s">
        <v>30</v>
      </c>
      <c r="B62" s="3"/>
      <c r="C62" s="4">
        <v>67280</v>
      </c>
      <c r="D62" s="4">
        <v>44668</v>
      </c>
      <c r="E62" s="4">
        <v>32786</v>
      </c>
      <c r="F62" s="4">
        <v>1441</v>
      </c>
      <c r="G62" s="4">
        <v>9469</v>
      </c>
      <c r="H62" s="4">
        <v>43696</v>
      </c>
      <c r="I62" s="5">
        <v>972</v>
      </c>
      <c r="J62" s="4">
        <v>22612</v>
      </c>
    </row>
    <row r="63" spans="1:10" ht="23.25" thickBot="1">
      <c r="A63" s="3" t="s">
        <v>31</v>
      </c>
      <c r="B63" s="3"/>
      <c r="C63" s="5">
        <v>687</v>
      </c>
      <c r="D63" s="5">
        <v>639</v>
      </c>
      <c r="E63" s="5">
        <v>346</v>
      </c>
      <c r="F63" s="5">
        <v>58</v>
      </c>
      <c r="G63" s="5">
        <v>117</v>
      </c>
      <c r="H63" s="5">
        <v>521</v>
      </c>
      <c r="I63" s="5">
        <v>118</v>
      </c>
      <c r="J63" s="5">
        <v>48</v>
      </c>
    </row>
    <row r="64" spans="1:10" ht="23.25" thickBot="1">
      <c r="A64" s="3" t="s">
        <v>32</v>
      </c>
      <c r="B64" s="3"/>
      <c r="C64" s="4">
        <v>6273</v>
      </c>
      <c r="D64" s="4">
        <v>6265</v>
      </c>
      <c r="E64" s="4">
        <v>4848</v>
      </c>
      <c r="F64" s="5">
        <v>256</v>
      </c>
      <c r="G64" s="4">
        <v>1032</v>
      </c>
      <c r="H64" s="4">
        <v>6136</v>
      </c>
      <c r="I64" s="5">
        <v>129</v>
      </c>
      <c r="J64" s="5">
        <v>8</v>
      </c>
    </row>
    <row r="65" spans="1:10" ht="23.25" thickBot="1">
      <c r="A65" s="3" t="s">
        <v>33</v>
      </c>
      <c r="B65" s="3"/>
      <c r="C65" s="5">
        <v>98</v>
      </c>
      <c r="D65" s="5">
        <v>18</v>
      </c>
      <c r="E65" s="5">
        <v>14</v>
      </c>
      <c r="F65" s="5">
        <v>3</v>
      </c>
      <c r="G65" s="5">
        <v>0</v>
      </c>
      <c r="H65" s="5">
        <v>17</v>
      </c>
      <c r="I65" s="5">
        <v>1</v>
      </c>
      <c r="J65" s="5">
        <v>80</v>
      </c>
    </row>
    <row r="66" spans="1:10" ht="23.25" thickBot="1">
      <c r="A66" s="3" t="s">
        <v>34</v>
      </c>
      <c r="B66" s="3"/>
      <c r="C66" s="5">
        <v>0</v>
      </c>
      <c r="D66" s="5">
        <v>4</v>
      </c>
      <c r="E66" s="5">
        <v>4</v>
      </c>
      <c r="F66" s="5">
        <v>0</v>
      </c>
      <c r="G66" s="5">
        <v>0</v>
      </c>
      <c r="H66" s="5">
        <v>4</v>
      </c>
      <c r="I66" s="5">
        <v>0</v>
      </c>
      <c r="J66" s="5">
        <v>-4</v>
      </c>
    </row>
    <row r="67" spans="1:10" ht="17.25" thickBot="1">
      <c r="A67" s="3" t="s">
        <v>15133</v>
      </c>
      <c r="B67" s="3" t="s">
        <v>36</v>
      </c>
      <c r="C67" s="4">
        <v>8731</v>
      </c>
      <c r="D67" s="4">
        <v>5653</v>
      </c>
      <c r="E67" s="4">
        <v>4253</v>
      </c>
      <c r="F67" s="5">
        <v>191</v>
      </c>
      <c r="G67" s="4">
        <v>1109</v>
      </c>
      <c r="H67" s="4">
        <v>5553</v>
      </c>
      <c r="I67" s="5">
        <v>100</v>
      </c>
      <c r="J67" s="4">
        <v>3078</v>
      </c>
    </row>
    <row r="68" spans="1:10" ht="23.25" thickBot="1">
      <c r="A68" s="3"/>
      <c r="B68" s="3" t="s">
        <v>37</v>
      </c>
      <c r="C68" s="4">
        <v>3112</v>
      </c>
      <c r="D68" s="4">
        <v>3111</v>
      </c>
      <c r="E68" s="4">
        <v>2375</v>
      </c>
      <c r="F68" s="5">
        <v>95</v>
      </c>
      <c r="G68" s="5">
        <v>582</v>
      </c>
      <c r="H68" s="4">
        <v>3052</v>
      </c>
      <c r="I68" s="5">
        <v>59</v>
      </c>
      <c r="J68" s="5">
        <v>1</v>
      </c>
    </row>
    <row r="69" spans="1:10" ht="17.25" thickBot="1">
      <c r="A69" s="3"/>
      <c r="B69" s="3" t="s">
        <v>15132</v>
      </c>
      <c r="C69" s="4">
        <v>1808</v>
      </c>
      <c r="D69" s="5">
        <v>801</v>
      </c>
      <c r="E69" s="5">
        <v>590</v>
      </c>
      <c r="F69" s="5">
        <v>23</v>
      </c>
      <c r="G69" s="5">
        <v>171</v>
      </c>
      <c r="H69" s="5">
        <v>784</v>
      </c>
      <c r="I69" s="5">
        <v>17</v>
      </c>
      <c r="J69" s="4">
        <v>1007</v>
      </c>
    </row>
    <row r="70" spans="1:10" ht="17.25" thickBot="1">
      <c r="A70" s="3"/>
      <c r="B70" s="3" t="s">
        <v>15131</v>
      </c>
      <c r="C70" s="4">
        <v>2175</v>
      </c>
      <c r="D70" s="5">
        <v>952</v>
      </c>
      <c r="E70" s="5">
        <v>703</v>
      </c>
      <c r="F70" s="5">
        <v>38</v>
      </c>
      <c r="G70" s="5">
        <v>197</v>
      </c>
      <c r="H70" s="5">
        <v>938</v>
      </c>
      <c r="I70" s="5">
        <v>14</v>
      </c>
      <c r="J70" s="4">
        <v>1223</v>
      </c>
    </row>
    <row r="71" spans="1:10" ht="17.25" thickBot="1">
      <c r="A71" s="3"/>
      <c r="B71" s="3" t="s">
        <v>15130</v>
      </c>
      <c r="C71" s="5">
        <v>420</v>
      </c>
      <c r="D71" s="5">
        <v>251</v>
      </c>
      <c r="E71" s="5">
        <v>206</v>
      </c>
      <c r="F71" s="5">
        <v>11</v>
      </c>
      <c r="G71" s="5">
        <v>32</v>
      </c>
      <c r="H71" s="5">
        <v>249</v>
      </c>
      <c r="I71" s="5">
        <v>2</v>
      </c>
      <c r="J71" s="5">
        <v>169</v>
      </c>
    </row>
    <row r="72" spans="1:10" ht="17.25" thickBot="1">
      <c r="A72" s="3"/>
      <c r="B72" s="3" t="s">
        <v>15129</v>
      </c>
      <c r="C72" s="4">
        <v>1216</v>
      </c>
      <c r="D72" s="5">
        <v>538</v>
      </c>
      <c r="E72" s="5">
        <v>379</v>
      </c>
      <c r="F72" s="5">
        <v>24</v>
      </c>
      <c r="G72" s="5">
        <v>127</v>
      </c>
      <c r="H72" s="5">
        <v>530</v>
      </c>
      <c r="I72" s="5">
        <v>8</v>
      </c>
      <c r="J72" s="5">
        <v>678</v>
      </c>
    </row>
    <row r="73" spans="1:10" ht="17.25" thickBot="1">
      <c r="A73" s="3" t="s">
        <v>15128</v>
      </c>
      <c r="B73" s="3" t="s">
        <v>36</v>
      </c>
      <c r="C73" s="4">
        <v>5798</v>
      </c>
      <c r="D73" s="4">
        <v>3864</v>
      </c>
      <c r="E73" s="4">
        <v>2350</v>
      </c>
      <c r="F73" s="5">
        <v>88</v>
      </c>
      <c r="G73" s="4">
        <v>1344</v>
      </c>
      <c r="H73" s="4">
        <v>3782</v>
      </c>
      <c r="I73" s="5">
        <v>82</v>
      </c>
      <c r="J73" s="4">
        <v>1934</v>
      </c>
    </row>
    <row r="74" spans="1:10" ht="23.25" thickBot="1">
      <c r="A74" s="3"/>
      <c r="B74" s="3" t="s">
        <v>37</v>
      </c>
      <c r="C74" s="4">
        <v>1958</v>
      </c>
      <c r="D74" s="4">
        <v>1957</v>
      </c>
      <c r="E74" s="4">
        <v>1231</v>
      </c>
      <c r="F74" s="5">
        <v>42</v>
      </c>
      <c r="G74" s="5">
        <v>653</v>
      </c>
      <c r="H74" s="4">
        <v>1926</v>
      </c>
      <c r="I74" s="5">
        <v>31</v>
      </c>
      <c r="J74" s="5">
        <v>1</v>
      </c>
    </row>
    <row r="75" spans="1:10" ht="17.25" thickBot="1">
      <c r="A75" s="3"/>
      <c r="B75" s="3" t="s">
        <v>15127</v>
      </c>
      <c r="C75" s="5">
        <v>612</v>
      </c>
      <c r="D75" s="5">
        <v>282</v>
      </c>
      <c r="E75" s="5">
        <v>149</v>
      </c>
      <c r="F75" s="5">
        <v>9</v>
      </c>
      <c r="G75" s="5">
        <v>120</v>
      </c>
      <c r="H75" s="5">
        <v>278</v>
      </c>
      <c r="I75" s="5">
        <v>4</v>
      </c>
      <c r="J75" s="5">
        <v>330</v>
      </c>
    </row>
    <row r="76" spans="1:10" ht="17.25" thickBot="1">
      <c r="A76" s="3"/>
      <c r="B76" s="3" t="s">
        <v>15126</v>
      </c>
      <c r="C76" s="5">
        <v>511</v>
      </c>
      <c r="D76" s="5">
        <v>278</v>
      </c>
      <c r="E76" s="5">
        <v>161</v>
      </c>
      <c r="F76" s="5">
        <v>10</v>
      </c>
      <c r="G76" s="5">
        <v>99</v>
      </c>
      <c r="H76" s="5">
        <v>270</v>
      </c>
      <c r="I76" s="5">
        <v>8</v>
      </c>
      <c r="J76" s="5">
        <v>233</v>
      </c>
    </row>
    <row r="77" spans="1:10" ht="17.25" thickBot="1">
      <c r="A77" s="3"/>
      <c r="B77" s="3" t="s">
        <v>15125</v>
      </c>
      <c r="C77" s="4">
        <v>1090</v>
      </c>
      <c r="D77" s="5">
        <v>492</v>
      </c>
      <c r="E77" s="5">
        <v>288</v>
      </c>
      <c r="F77" s="5">
        <v>5</v>
      </c>
      <c r="G77" s="5">
        <v>189</v>
      </c>
      <c r="H77" s="5">
        <v>482</v>
      </c>
      <c r="I77" s="5">
        <v>10</v>
      </c>
      <c r="J77" s="5">
        <v>598</v>
      </c>
    </row>
    <row r="78" spans="1:10" ht="17.25" thickBot="1">
      <c r="A78" s="3"/>
      <c r="B78" s="3" t="s">
        <v>15124</v>
      </c>
      <c r="C78" s="5">
        <v>323</v>
      </c>
      <c r="D78" s="5">
        <v>186</v>
      </c>
      <c r="E78" s="5">
        <v>116</v>
      </c>
      <c r="F78" s="5">
        <v>3</v>
      </c>
      <c r="G78" s="5">
        <v>59</v>
      </c>
      <c r="H78" s="5">
        <v>178</v>
      </c>
      <c r="I78" s="5">
        <v>8</v>
      </c>
      <c r="J78" s="5">
        <v>137</v>
      </c>
    </row>
    <row r="79" spans="1:10" ht="17.25" thickBot="1">
      <c r="A79" s="3"/>
      <c r="B79" s="3" t="s">
        <v>15123</v>
      </c>
      <c r="C79" s="5">
        <v>809</v>
      </c>
      <c r="D79" s="5">
        <v>429</v>
      </c>
      <c r="E79" s="5">
        <v>276</v>
      </c>
      <c r="F79" s="5">
        <v>11</v>
      </c>
      <c r="G79" s="5">
        <v>128</v>
      </c>
      <c r="H79" s="5">
        <v>415</v>
      </c>
      <c r="I79" s="5">
        <v>14</v>
      </c>
      <c r="J79" s="5">
        <v>380</v>
      </c>
    </row>
    <row r="80" spans="1:10" ht="17.25" thickBot="1">
      <c r="A80" s="3"/>
      <c r="B80" s="3" t="s">
        <v>15122</v>
      </c>
      <c r="C80" s="5">
        <v>495</v>
      </c>
      <c r="D80" s="5">
        <v>240</v>
      </c>
      <c r="E80" s="5">
        <v>129</v>
      </c>
      <c r="F80" s="5">
        <v>8</v>
      </c>
      <c r="G80" s="5">
        <v>96</v>
      </c>
      <c r="H80" s="5">
        <v>233</v>
      </c>
      <c r="I80" s="5">
        <v>7</v>
      </c>
      <c r="J80" s="5">
        <v>255</v>
      </c>
    </row>
    <row r="81" spans="1:10" ht="17.25" thickBot="1">
      <c r="A81" s="3" t="s">
        <v>15121</v>
      </c>
      <c r="B81" s="3" t="s">
        <v>36</v>
      </c>
      <c r="C81" s="4">
        <v>24617</v>
      </c>
      <c r="D81" s="4">
        <v>14705</v>
      </c>
      <c r="E81" s="4">
        <v>10989</v>
      </c>
      <c r="F81" s="5">
        <v>469</v>
      </c>
      <c r="G81" s="4">
        <v>3069</v>
      </c>
      <c r="H81" s="4">
        <v>14527</v>
      </c>
      <c r="I81" s="5">
        <v>178</v>
      </c>
      <c r="J81" s="4">
        <v>9912</v>
      </c>
    </row>
    <row r="82" spans="1:10" ht="23.25" thickBot="1">
      <c r="A82" s="3"/>
      <c r="B82" s="3" t="s">
        <v>37</v>
      </c>
      <c r="C82" s="4">
        <v>5558</v>
      </c>
      <c r="D82" s="4">
        <v>5558</v>
      </c>
      <c r="E82" s="4">
        <v>4435</v>
      </c>
      <c r="F82" s="5">
        <v>121</v>
      </c>
      <c r="G82" s="5">
        <v>954</v>
      </c>
      <c r="H82" s="4">
        <v>5510</v>
      </c>
      <c r="I82" s="5">
        <v>48</v>
      </c>
      <c r="J82" s="5">
        <v>0</v>
      </c>
    </row>
    <row r="83" spans="1:10" ht="17.25" thickBot="1">
      <c r="A83" s="3"/>
      <c r="B83" s="3" t="s">
        <v>15120</v>
      </c>
      <c r="C83" s="5">
        <v>598</v>
      </c>
      <c r="D83" s="5">
        <v>296</v>
      </c>
      <c r="E83" s="5">
        <v>208</v>
      </c>
      <c r="F83" s="5">
        <v>7</v>
      </c>
      <c r="G83" s="5">
        <v>74</v>
      </c>
      <c r="H83" s="5">
        <v>289</v>
      </c>
      <c r="I83" s="5">
        <v>7</v>
      </c>
      <c r="J83" s="5">
        <v>302</v>
      </c>
    </row>
    <row r="84" spans="1:10" ht="17.25" thickBot="1">
      <c r="A84" s="3"/>
      <c r="B84" s="3" t="s">
        <v>15119</v>
      </c>
      <c r="C84" s="4">
        <v>1018</v>
      </c>
      <c r="D84" s="5">
        <v>589</v>
      </c>
      <c r="E84" s="5">
        <v>303</v>
      </c>
      <c r="F84" s="5">
        <v>21</v>
      </c>
      <c r="G84" s="5">
        <v>246</v>
      </c>
      <c r="H84" s="5">
        <v>570</v>
      </c>
      <c r="I84" s="5">
        <v>19</v>
      </c>
      <c r="J84" s="5">
        <v>429</v>
      </c>
    </row>
    <row r="85" spans="1:10" ht="17.25" thickBot="1">
      <c r="A85" s="3"/>
      <c r="B85" s="3" t="s">
        <v>15118</v>
      </c>
      <c r="C85" s="4">
        <v>1150</v>
      </c>
      <c r="D85" s="5">
        <v>555</v>
      </c>
      <c r="E85" s="5">
        <v>377</v>
      </c>
      <c r="F85" s="5">
        <v>11</v>
      </c>
      <c r="G85" s="5">
        <v>161</v>
      </c>
      <c r="H85" s="5">
        <v>549</v>
      </c>
      <c r="I85" s="5">
        <v>6</v>
      </c>
      <c r="J85" s="5">
        <v>595</v>
      </c>
    </row>
    <row r="86" spans="1:10" ht="17.25" thickBot="1">
      <c r="A86" s="3"/>
      <c r="B86" s="3" t="s">
        <v>15117</v>
      </c>
      <c r="C86" s="5">
        <v>746</v>
      </c>
      <c r="D86" s="5">
        <v>379</v>
      </c>
      <c r="E86" s="5">
        <v>282</v>
      </c>
      <c r="F86" s="5">
        <v>16</v>
      </c>
      <c r="G86" s="5">
        <v>69</v>
      </c>
      <c r="H86" s="5">
        <v>367</v>
      </c>
      <c r="I86" s="5">
        <v>12</v>
      </c>
      <c r="J86" s="5">
        <v>367</v>
      </c>
    </row>
    <row r="87" spans="1:10" ht="17.25" thickBot="1">
      <c r="A87" s="3"/>
      <c r="B87" s="3" t="s">
        <v>15116</v>
      </c>
      <c r="C87" s="4">
        <v>2726</v>
      </c>
      <c r="D87" s="4">
        <v>1138</v>
      </c>
      <c r="E87" s="5">
        <v>838</v>
      </c>
      <c r="F87" s="5">
        <v>48</v>
      </c>
      <c r="G87" s="5">
        <v>243</v>
      </c>
      <c r="H87" s="4">
        <v>1129</v>
      </c>
      <c r="I87" s="5">
        <v>9</v>
      </c>
      <c r="J87" s="4">
        <v>1588</v>
      </c>
    </row>
    <row r="88" spans="1:10" ht="17.25" thickBot="1">
      <c r="A88" s="3"/>
      <c r="B88" s="3" t="s">
        <v>15115</v>
      </c>
      <c r="C88" s="4">
        <v>1875</v>
      </c>
      <c r="D88" s="5">
        <v>915</v>
      </c>
      <c r="E88" s="5">
        <v>697</v>
      </c>
      <c r="F88" s="5">
        <v>25</v>
      </c>
      <c r="G88" s="5">
        <v>180</v>
      </c>
      <c r="H88" s="5">
        <v>902</v>
      </c>
      <c r="I88" s="5">
        <v>13</v>
      </c>
      <c r="J88" s="5">
        <v>960</v>
      </c>
    </row>
    <row r="89" spans="1:10" ht="17.25" thickBot="1">
      <c r="A89" s="3"/>
      <c r="B89" s="3" t="s">
        <v>15114</v>
      </c>
      <c r="C89" s="4">
        <v>3017</v>
      </c>
      <c r="D89" s="4">
        <v>1338</v>
      </c>
      <c r="E89" s="5">
        <v>974</v>
      </c>
      <c r="F89" s="5">
        <v>56</v>
      </c>
      <c r="G89" s="5">
        <v>287</v>
      </c>
      <c r="H89" s="4">
        <v>1317</v>
      </c>
      <c r="I89" s="5">
        <v>21</v>
      </c>
      <c r="J89" s="4">
        <v>1679</v>
      </c>
    </row>
    <row r="90" spans="1:10" ht="17.25" thickBot="1">
      <c r="A90" s="3"/>
      <c r="B90" s="3" t="s">
        <v>15113</v>
      </c>
      <c r="C90" s="4">
        <v>2222</v>
      </c>
      <c r="D90" s="4">
        <v>1085</v>
      </c>
      <c r="E90" s="5">
        <v>783</v>
      </c>
      <c r="F90" s="5">
        <v>43</v>
      </c>
      <c r="G90" s="5">
        <v>245</v>
      </c>
      <c r="H90" s="4">
        <v>1071</v>
      </c>
      <c r="I90" s="5">
        <v>14</v>
      </c>
      <c r="J90" s="4">
        <v>1137</v>
      </c>
    </row>
    <row r="91" spans="1:10" ht="17.25" thickBot="1">
      <c r="A91" s="3"/>
      <c r="B91" s="3" t="s">
        <v>15112</v>
      </c>
      <c r="C91" s="4">
        <v>2543</v>
      </c>
      <c r="D91" s="4">
        <v>1311</v>
      </c>
      <c r="E91" s="5">
        <v>948</v>
      </c>
      <c r="F91" s="5">
        <v>48</v>
      </c>
      <c r="G91" s="5">
        <v>303</v>
      </c>
      <c r="H91" s="4">
        <v>1299</v>
      </c>
      <c r="I91" s="5">
        <v>12</v>
      </c>
      <c r="J91" s="4">
        <v>1232</v>
      </c>
    </row>
    <row r="92" spans="1:10" ht="23.25" thickBot="1">
      <c r="A92" s="3"/>
      <c r="B92" s="3" t="s">
        <v>15111</v>
      </c>
      <c r="C92" s="4">
        <v>3164</v>
      </c>
      <c r="D92" s="4">
        <v>1541</v>
      </c>
      <c r="E92" s="4">
        <v>1144</v>
      </c>
      <c r="F92" s="5">
        <v>73</v>
      </c>
      <c r="G92" s="5">
        <v>307</v>
      </c>
      <c r="H92" s="4">
        <v>1524</v>
      </c>
      <c r="I92" s="5">
        <v>17</v>
      </c>
      <c r="J92" s="4">
        <v>1623</v>
      </c>
    </row>
    <row r="93" spans="1:10" ht="17.25" thickBot="1">
      <c r="A93" s="3" t="s">
        <v>15110</v>
      </c>
      <c r="B93" s="3" t="s">
        <v>36</v>
      </c>
      <c r="C93" s="4">
        <v>2648</v>
      </c>
      <c r="D93" s="4">
        <v>1814</v>
      </c>
      <c r="E93" s="4">
        <v>1320</v>
      </c>
      <c r="F93" s="5">
        <v>32</v>
      </c>
      <c r="G93" s="5">
        <v>406</v>
      </c>
      <c r="H93" s="4">
        <v>1758</v>
      </c>
      <c r="I93" s="5">
        <v>56</v>
      </c>
      <c r="J93" s="5">
        <v>834</v>
      </c>
    </row>
    <row r="94" spans="1:10" ht="23.25" thickBot="1">
      <c r="A94" s="3"/>
      <c r="B94" s="3" t="s">
        <v>37</v>
      </c>
      <c r="C94" s="5">
        <v>939</v>
      </c>
      <c r="D94" s="5">
        <v>939</v>
      </c>
      <c r="E94" s="5">
        <v>710</v>
      </c>
      <c r="F94" s="5">
        <v>12</v>
      </c>
      <c r="G94" s="5">
        <v>194</v>
      </c>
      <c r="H94" s="5">
        <v>916</v>
      </c>
      <c r="I94" s="5">
        <v>23</v>
      </c>
      <c r="J94" s="5">
        <v>0</v>
      </c>
    </row>
    <row r="95" spans="1:10" ht="17.25" thickBot="1">
      <c r="A95" s="3"/>
      <c r="B95" s="3" t="s">
        <v>15109</v>
      </c>
      <c r="C95" s="5">
        <v>558</v>
      </c>
      <c r="D95" s="5">
        <v>271</v>
      </c>
      <c r="E95" s="5">
        <v>189</v>
      </c>
      <c r="F95" s="5">
        <v>8</v>
      </c>
      <c r="G95" s="5">
        <v>64</v>
      </c>
      <c r="H95" s="5">
        <v>261</v>
      </c>
      <c r="I95" s="5">
        <v>10</v>
      </c>
      <c r="J95" s="5">
        <v>287</v>
      </c>
    </row>
    <row r="96" spans="1:10" ht="17.25" thickBot="1">
      <c r="A96" s="3"/>
      <c r="B96" s="3" t="s">
        <v>15108</v>
      </c>
      <c r="C96" s="5">
        <v>317</v>
      </c>
      <c r="D96" s="5">
        <v>149</v>
      </c>
      <c r="E96" s="5">
        <v>107</v>
      </c>
      <c r="F96" s="5">
        <v>1</v>
      </c>
      <c r="G96" s="5">
        <v>37</v>
      </c>
      <c r="H96" s="5">
        <v>145</v>
      </c>
      <c r="I96" s="5">
        <v>4</v>
      </c>
      <c r="J96" s="5">
        <v>168</v>
      </c>
    </row>
    <row r="97" spans="1:10" ht="17.25" thickBot="1">
      <c r="A97" s="3"/>
      <c r="B97" s="3" t="s">
        <v>15107</v>
      </c>
      <c r="C97" s="5">
        <v>432</v>
      </c>
      <c r="D97" s="5">
        <v>205</v>
      </c>
      <c r="E97" s="5">
        <v>149</v>
      </c>
      <c r="F97" s="5">
        <v>6</v>
      </c>
      <c r="G97" s="5">
        <v>37</v>
      </c>
      <c r="H97" s="5">
        <v>192</v>
      </c>
      <c r="I97" s="5">
        <v>13</v>
      </c>
      <c r="J97" s="5">
        <v>227</v>
      </c>
    </row>
    <row r="98" spans="1:10" ht="17.25" thickBot="1">
      <c r="A98" s="3"/>
      <c r="B98" s="3" t="s">
        <v>15106</v>
      </c>
      <c r="C98" s="5">
        <v>402</v>
      </c>
      <c r="D98" s="5">
        <v>250</v>
      </c>
      <c r="E98" s="5">
        <v>165</v>
      </c>
      <c r="F98" s="5">
        <v>5</v>
      </c>
      <c r="G98" s="5">
        <v>74</v>
      </c>
      <c r="H98" s="5">
        <v>244</v>
      </c>
      <c r="I98" s="5">
        <v>6</v>
      </c>
      <c r="J98" s="5">
        <v>152</v>
      </c>
    </row>
    <row r="99" spans="1:10" ht="17.25" thickBot="1">
      <c r="A99" s="3" t="s">
        <v>15105</v>
      </c>
      <c r="B99" s="3" t="s">
        <v>36</v>
      </c>
      <c r="C99" s="4">
        <v>5459</v>
      </c>
      <c r="D99" s="4">
        <v>3505</v>
      </c>
      <c r="E99" s="4">
        <v>2467</v>
      </c>
      <c r="F99" s="5">
        <v>126</v>
      </c>
      <c r="G99" s="5">
        <v>817</v>
      </c>
      <c r="H99" s="4">
        <v>3410</v>
      </c>
      <c r="I99" s="5">
        <v>95</v>
      </c>
      <c r="J99" s="4">
        <v>1954</v>
      </c>
    </row>
    <row r="100" spans="1:10" ht="23.25" thickBot="1">
      <c r="A100" s="3"/>
      <c r="B100" s="3" t="s">
        <v>37</v>
      </c>
      <c r="C100" s="4">
        <v>1746</v>
      </c>
      <c r="D100" s="4">
        <v>1745</v>
      </c>
      <c r="E100" s="4">
        <v>1263</v>
      </c>
      <c r="F100" s="5">
        <v>52</v>
      </c>
      <c r="G100" s="5">
        <v>377</v>
      </c>
      <c r="H100" s="4">
        <v>1692</v>
      </c>
      <c r="I100" s="5">
        <v>53</v>
      </c>
      <c r="J100" s="5">
        <v>1</v>
      </c>
    </row>
    <row r="101" spans="1:10" ht="17.25" thickBot="1">
      <c r="A101" s="3"/>
      <c r="B101" s="3" t="s">
        <v>15104</v>
      </c>
      <c r="C101" s="5">
        <v>540</v>
      </c>
      <c r="D101" s="5">
        <v>251</v>
      </c>
      <c r="E101" s="5">
        <v>172</v>
      </c>
      <c r="F101" s="5">
        <v>8</v>
      </c>
      <c r="G101" s="5">
        <v>61</v>
      </c>
      <c r="H101" s="5">
        <v>241</v>
      </c>
      <c r="I101" s="5">
        <v>10</v>
      </c>
      <c r="J101" s="5">
        <v>289</v>
      </c>
    </row>
    <row r="102" spans="1:10" ht="17.25" thickBot="1">
      <c r="A102" s="3"/>
      <c r="B102" s="3" t="s">
        <v>15103</v>
      </c>
      <c r="C102" s="4">
        <v>1163</v>
      </c>
      <c r="D102" s="5">
        <v>462</v>
      </c>
      <c r="E102" s="5">
        <v>297</v>
      </c>
      <c r="F102" s="5">
        <v>26</v>
      </c>
      <c r="G102" s="5">
        <v>132</v>
      </c>
      <c r="H102" s="5">
        <v>455</v>
      </c>
      <c r="I102" s="5">
        <v>7</v>
      </c>
      <c r="J102" s="5">
        <v>701</v>
      </c>
    </row>
    <row r="103" spans="1:10" ht="17.25" thickBot="1">
      <c r="A103" s="3"/>
      <c r="B103" s="3" t="s">
        <v>15102</v>
      </c>
      <c r="C103" s="5">
        <v>672</v>
      </c>
      <c r="D103" s="5">
        <v>346</v>
      </c>
      <c r="E103" s="5">
        <v>226</v>
      </c>
      <c r="F103" s="5">
        <v>17</v>
      </c>
      <c r="G103" s="5">
        <v>97</v>
      </c>
      <c r="H103" s="5">
        <v>340</v>
      </c>
      <c r="I103" s="5">
        <v>6</v>
      </c>
      <c r="J103" s="5">
        <v>326</v>
      </c>
    </row>
    <row r="104" spans="1:10" ht="17.25" thickBot="1">
      <c r="A104" s="3"/>
      <c r="B104" s="3" t="s">
        <v>15101</v>
      </c>
      <c r="C104" s="5">
        <v>595</v>
      </c>
      <c r="D104" s="5">
        <v>348</v>
      </c>
      <c r="E104" s="5">
        <v>261</v>
      </c>
      <c r="F104" s="5">
        <v>11</v>
      </c>
      <c r="G104" s="5">
        <v>67</v>
      </c>
      <c r="H104" s="5">
        <v>339</v>
      </c>
      <c r="I104" s="5">
        <v>9</v>
      </c>
      <c r="J104" s="5">
        <v>247</v>
      </c>
    </row>
    <row r="105" spans="1:10" ht="17.25" thickBot="1">
      <c r="A105" s="3"/>
      <c r="B105" s="3" t="s">
        <v>15100</v>
      </c>
      <c r="C105" s="5">
        <v>743</v>
      </c>
      <c r="D105" s="5">
        <v>353</v>
      </c>
      <c r="E105" s="5">
        <v>248</v>
      </c>
      <c r="F105" s="5">
        <v>12</v>
      </c>
      <c r="G105" s="5">
        <v>83</v>
      </c>
      <c r="H105" s="5">
        <v>343</v>
      </c>
      <c r="I105" s="5">
        <v>10</v>
      </c>
      <c r="J105" s="5">
        <v>390</v>
      </c>
    </row>
    <row r="106" spans="1:10" ht="17.25" thickBot="1">
      <c r="A106" s="3" t="s">
        <v>15099</v>
      </c>
      <c r="B106" s="3" t="s">
        <v>36</v>
      </c>
      <c r="C106" s="4">
        <v>4072</v>
      </c>
      <c r="D106" s="4">
        <v>2587</v>
      </c>
      <c r="E106" s="4">
        <v>2109</v>
      </c>
      <c r="F106" s="5">
        <v>72</v>
      </c>
      <c r="G106" s="5">
        <v>349</v>
      </c>
      <c r="H106" s="4">
        <v>2530</v>
      </c>
      <c r="I106" s="5">
        <v>57</v>
      </c>
      <c r="J106" s="4">
        <v>1485</v>
      </c>
    </row>
    <row r="107" spans="1:10" ht="23.25" thickBot="1">
      <c r="A107" s="3"/>
      <c r="B107" s="3" t="s">
        <v>37</v>
      </c>
      <c r="C107" s="4">
        <v>1044</v>
      </c>
      <c r="D107" s="4">
        <v>1044</v>
      </c>
      <c r="E107" s="5">
        <v>875</v>
      </c>
      <c r="F107" s="5">
        <v>20</v>
      </c>
      <c r="G107" s="5">
        <v>131</v>
      </c>
      <c r="H107" s="4">
        <v>1026</v>
      </c>
      <c r="I107" s="5">
        <v>18</v>
      </c>
      <c r="J107" s="5">
        <v>0</v>
      </c>
    </row>
    <row r="108" spans="1:10" ht="17.25" thickBot="1">
      <c r="A108" s="3"/>
      <c r="B108" s="3" t="s">
        <v>15098</v>
      </c>
      <c r="C108" s="5">
        <v>300</v>
      </c>
      <c r="D108" s="5">
        <v>180</v>
      </c>
      <c r="E108" s="5">
        <v>153</v>
      </c>
      <c r="F108" s="5">
        <v>5</v>
      </c>
      <c r="G108" s="5">
        <v>17</v>
      </c>
      <c r="H108" s="5">
        <v>175</v>
      </c>
      <c r="I108" s="5">
        <v>5</v>
      </c>
      <c r="J108" s="5">
        <v>120</v>
      </c>
    </row>
    <row r="109" spans="1:10" ht="17.25" thickBot="1">
      <c r="A109" s="3"/>
      <c r="B109" s="3" t="s">
        <v>15097</v>
      </c>
      <c r="C109" s="5">
        <v>893</v>
      </c>
      <c r="D109" s="5">
        <v>381</v>
      </c>
      <c r="E109" s="5">
        <v>308</v>
      </c>
      <c r="F109" s="5">
        <v>20</v>
      </c>
      <c r="G109" s="5">
        <v>49</v>
      </c>
      <c r="H109" s="5">
        <v>377</v>
      </c>
      <c r="I109" s="5">
        <v>4</v>
      </c>
      <c r="J109" s="5">
        <v>512</v>
      </c>
    </row>
    <row r="110" spans="1:10" ht="17.25" thickBot="1">
      <c r="A110" s="3"/>
      <c r="B110" s="3" t="s">
        <v>15096</v>
      </c>
      <c r="C110" s="5">
        <v>603</v>
      </c>
      <c r="D110" s="5">
        <v>320</v>
      </c>
      <c r="E110" s="5">
        <v>249</v>
      </c>
      <c r="F110" s="5">
        <v>9</v>
      </c>
      <c r="G110" s="5">
        <v>52</v>
      </c>
      <c r="H110" s="5">
        <v>310</v>
      </c>
      <c r="I110" s="5">
        <v>10</v>
      </c>
      <c r="J110" s="5">
        <v>283</v>
      </c>
    </row>
    <row r="111" spans="1:10" ht="17.25" thickBot="1">
      <c r="A111" s="3"/>
      <c r="B111" s="3" t="s">
        <v>15095</v>
      </c>
      <c r="C111" s="5">
        <v>642</v>
      </c>
      <c r="D111" s="5">
        <v>356</v>
      </c>
      <c r="E111" s="5">
        <v>268</v>
      </c>
      <c r="F111" s="5">
        <v>9</v>
      </c>
      <c r="G111" s="5">
        <v>63</v>
      </c>
      <c r="H111" s="5">
        <v>340</v>
      </c>
      <c r="I111" s="5">
        <v>16</v>
      </c>
      <c r="J111" s="5">
        <v>286</v>
      </c>
    </row>
    <row r="112" spans="1:10" ht="17.25" thickBot="1">
      <c r="A112" s="3"/>
      <c r="B112" s="3" t="s">
        <v>15094</v>
      </c>
      <c r="C112" s="5">
        <v>590</v>
      </c>
      <c r="D112" s="5">
        <v>306</v>
      </c>
      <c r="E112" s="5">
        <v>256</v>
      </c>
      <c r="F112" s="5">
        <v>9</v>
      </c>
      <c r="G112" s="5">
        <v>37</v>
      </c>
      <c r="H112" s="5">
        <v>302</v>
      </c>
      <c r="I112" s="5">
        <v>4</v>
      </c>
      <c r="J112" s="5">
        <v>284</v>
      </c>
    </row>
    <row r="113" spans="1:10" ht="17.25" thickBot="1">
      <c r="A113" s="3" t="s">
        <v>15093</v>
      </c>
      <c r="B113" s="3" t="s">
        <v>36</v>
      </c>
      <c r="C113" s="4">
        <v>1807</v>
      </c>
      <c r="D113" s="4">
        <v>1156</v>
      </c>
      <c r="E113" s="5">
        <v>854</v>
      </c>
      <c r="F113" s="5">
        <v>25</v>
      </c>
      <c r="G113" s="5">
        <v>252</v>
      </c>
      <c r="H113" s="4">
        <v>1131</v>
      </c>
      <c r="I113" s="5">
        <v>25</v>
      </c>
      <c r="J113" s="5">
        <v>651</v>
      </c>
    </row>
    <row r="114" spans="1:10" ht="23.25" thickBot="1">
      <c r="A114" s="3"/>
      <c r="B114" s="3" t="s">
        <v>37</v>
      </c>
      <c r="C114" s="5">
        <v>566</v>
      </c>
      <c r="D114" s="5">
        <v>566</v>
      </c>
      <c r="E114" s="5">
        <v>431</v>
      </c>
      <c r="F114" s="5">
        <v>11</v>
      </c>
      <c r="G114" s="5">
        <v>114</v>
      </c>
      <c r="H114" s="5">
        <v>556</v>
      </c>
      <c r="I114" s="5">
        <v>10</v>
      </c>
      <c r="J114" s="5">
        <v>0</v>
      </c>
    </row>
    <row r="115" spans="1:10" ht="17.25" thickBot="1">
      <c r="A115" s="3"/>
      <c r="B115" s="3" t="s">
        <v>15092</v>
      </c>
      <c r="C115" s="5">
        <v>877</v>
      </c>
      <c r="D115" s="5">
        <v>385</v>
      </c>
      <c r="E115" s="5">
        <v>277</v>
      </c>
      <c r="F115" s="5">
        <v>9</v>
      </c>
      <c r="G115" s="5">
        <v>95</v>
      </c>
      <c r="H115" s="5">
        <v>381</v>
      </c>
      <c r="I115" s="5">
        <v>4</v>
      </c>
      <c r="J115" s="5">
        <v>492</v>
      </c>
    </row>
    <row r="116" spans="1:10" ht="17.25" thickBot="1">
      <c r="A116" s="3"/>
      <c r="B116" s="3" t="s">
        <v>15091</v>
      </c>
      <c r="C116" s="5">
        <v>364</v>
      </c>
      <c r="D116" s="5">
        <v>205</v>
      </c>
      <c r="E116" s="5">
        <v>146</v>
      </c>
      <c r="F116" s="5">
        <v>5</v>
      </c>
      <c r="G116" s="5">
        <v>43</v>
      </c>
      <c r="H116" s="5">
        <v>194</v>
      </c>
      <c r="I116" s="5">
        <v>11</v>
      </c>
      <c r="J116" s="5">
        <v>159</v>
      </c>
    </row>
    <row r="117" spans="1:10" ht="17.25" thickBot="1">
      <c r="A117" s="3" t="s">
        <v>15090</v>
      </c>
      <c r="B117" s="3" t="s">
        <v>36</v>
      </c>
      <c r="C117" s="4">
        <v>4520</v>
      </c>
      <c r="D117" s="4">
        <v>2860</v>
      </c>
      <c r="E117" s="4">
        <v>2114</v>
      </c>
      <c r="F117" s="5">
        <v>70</v>
      </c>
      <c r="G117" s="5">
        <v>585</v>
      </c>
      <c r="H117" s="4">
        <v>2769</v>
      </c>
      <c r="I117" s="5">
        <v>91</v>
      </c>
      <c r="J117" s="4">
        <v>1660</v>
      </c>
    </row>
    <row r="118" spans="1:10" ht="23.25" thickBot="1">
      <c r="A118" s="3"/>
      <c r="B118" s="3" t="s">
        <v>37</v>
      </c>
      <c r="C118" s="4">
        <v>1644</v>
      </c>
      <c r="D118" s="4">
        <v>1644</v>
      </c>
      <c r="E118" s="4">
        <v>1235</v>
      </c>
      <c r="F118" s="5">
        <v>28</v>
      </c>
      <c r="G118" s="5">
        <v>329</v>
      </c>
      <c r="H118" s="4">
        <v>1592</v>
      </c>
      <c r="I118" s="5">
        <v>52</v>
      </c>
      <c r="J118" s="5">
        <v>0</v>
      </c>
    </row>
    <row r="119" spans="1:10" ht="17.25" thickBot="1">
      <c r="A119" s="3"/>
      <c r="B119" s="3" t="s">
        <v>15089</v>
      </c>
      <c r="C119" s="5">
        <v>751</v>
      </c>
      <c r="D119" s="5">
        <v>304</v>
      </c>
      <c r="E119" s="5">
        <v>217</v>
      </c>
      <c r="F119" s="5">
        <v>17</v>
      </c>
      <c r="G119" s="5">
        <v>54</v>
      </c>
      <c r="H119" s="5">
        <v>288</v>
      </c>
      <c r="I119" s="5">
        <v>16</v>
      </c>
      <c r="J119" s="5">
        <v>447</v>
      </c>
    </row>
    <row r="120" spans="1:10" ht="17.25" thickBot="1">
      <c r="A120" s="3"/>
      <c r="B120" s="3" t="s">
        <v>15088</v>
      </c>
      <c r="C120" s="5">
        <v>938</v>
      </c>
      <c r="D120" s="5">
        <v>388</v>
      </c>
      <c r="E120" s="5">
        <v>264</v>
      </c>
      <c r="F120" s="5">
        <v>12</v>
      </c>
      <c r="G120" s="5">
        <v>105</v>
      </c>
      <c r="H120" s="5">
        <v>381</v>
      </c>
      <c r="I120" s="5">
        <v>7</v>
      </c>
      <c r="J120" s="5">
        <v>550</v>
      </c>
    </row>
    <row r="121" spans="1:10" ht="17.25" thickBot="1">
      <c r="A121" s="3"/>
      <c r="B121" s="3" t="s">
        <v>15087</v>
      </c>
      <c r="C121" s="5">
        <v>512</v>
      </c>
      <c r="D121" s="5">
        <v>243</v>
      </c>
      <c r="E121" s="5">
        <v>203</v>
      </c>
      <c r="F121" s="5">
        <v>4</v>
      </c>
      <c r="G121" s="5">
        <v>31</v>
      </c>
      <c r="H121" s="5">
        <v>238</v>
      </c>
      <c r="I121" s="5">
        <v>5</v>
      </c>
      <c r="J121" s="5">
        <v>269</v>
      </c>
    </row>
    <row r="122" spans="1:10" ht="17.25" thickBot="1">
      <c r="A122" s="3"/>
      <c r="B122" s="3" t="s">
        <v>15086</v>
      </c>
      <c r="C122" s="5">
        <v>675</v>
      </c>
      <c r="D122" s="5">
        <v>281</v>
      </c>
      <c r="E122" s="5">
        <v>195</v>
      </c>
      <c r="F122" s="5">
        <v>9</v>
      </c>
      <c r="G122" s="5">
        <v>66</v>
      </c>
      <c r="H122" s="5">
        <v>270</v>
      </c>
      <c r="I122" s="5">
        <v>11</v>
      </c>
      <c r="J122" s="5">
        <v>394</v>
      </c>
    </row>
    <row r="123" spans="1:10" ht="17.25" thickBot="1">
      <c r="A123" s="3" t="s">
        <v>15085</v>
      </c>
      <c r="B123" s="3" t="s">
        <v>36</v>
      </c>
      <c r="C123" s="4">
        <v>2570</v>
      </c>
      <c r="D123" s="4">
        <v>1596</v>
      </c>
      <c r="E123" s="4">
        <v>1116</v>
      </c>
      <c r="F123" s="5">
        <v>51</v>
      </c>
      <c r="G123" s="5">
        <v>389</v>
      </c>
      <c r="H123" s="4">
        <v>1556</v>
      </c>
      <c r="I123" s="5">
        <v>40</v>
      </c>
      <c r="J123" s="5">
        <v>974</v>
      </c>
    </row>
    <row r="124" spans="1:10" ht="23.25" thickBot="1">
      <c r="A124" s="3"/>
      <c r="B124" s="3" t="s">
        <v>37</v>
      </c>
      <c r="C124" s="5">
        <v>773</v>
      </c>
      <c r="D124" s="5">
        <v>773</v>
      </c>
      <c r="E124" s="5">
        <v>540</v>
      </c>
      <c r="F124" s="5">
        <v>25</v>
      </c>
      <c r="G124" s="5">
        <v>187</v>
      </c>
      <c r="H124" s="5">
        <v>752</v>
      </c>
      <c r="I124" s="5">
        <v>21</v>
      </c>
      <c r="J124" s="5">
        <v>0</v>
      </c>
    </row>
    <row r="125" spans="1:10" ht="17.25" thickBot="1">
      <c r="A125" s="3"/>
      <c r="B125" s="3" t="s">
        <v>15084</v>
      </c>
      <c r="C125" s="5">
        <v>551</v>
      </c>
      <c r="D125" s="5">
        <v>266</v>
      </c>
      <c r="E125" s="5">
        <v>186</v>
      </c>
      <c r="F125" s="5">
        <v>11</v>
      </c>
      <c r="G125" s="5">
        <v>62</v>
      </c>
      <c r="H125" s="5">
        <v>259</v>
      </c>
      <c r="I125" s="5">
        <v>7</v>
      </c>
      <c r="J125" s="5">
        <v>285</v>
      </c>
    </row>
    <row r="126" spans="1:10" ht="17.25" thickBot="1">
      <c r="A126" s="3"/>
      <c r="B126" s="3" t="s">
        <v>15083</v>
      </c>
      <c r="C126" s="5">
        <v>914</v>
      </c>
      <c r="D126" s="5">
        <v>391</v>
      </c>
      <c r="E126" s="5">
        <v>275</v>
      </c>
      <c r="F126" s="5">
        <v>14</v>
      </c>
      <c r="G126" s="5">
        <v>94</v>
      </c>
      <c r="H126" s="5">
        <v>383</v>
      </c>
      <c r="I126" s="5">
        <v>8</v>
      </c>
      <c r="J126" s="5">
        <v>523</v>
      </c>
    </row>
    <row r="127" spans="1:10" ht="17.25" thickBot="1">
      <c r="A127" s="3"/>
      <c r="B127" s="3" t="s">
        <v>15082</v>
      </c>
      <c r="C127" s="5">
        <v>332</v>
      </c>
      <c r="D127" s="5">
        <v>166</v>
      </c>
      <c r="E127" s="5">
        <v>115</v>
      </c>
      <c r="F127" s="5">
        <v>1</v>
      </c>
      <c r="G127" s="5">
        <v>46</v>
      </c>
      <c r="H127" s="5">
        <v>162</v>
      </c>
      <c r="I127" s="5">
        <v>4</v>
      </c>
      <c r="J127" s="5">
        <v>166</v>
      </c>
    </row>
    <row r="128" spans="1:10" ht="23.25" thickBot="1">
      <c r="A128" s="3" t="s">
        <v>97</v>
      </c>
      <c r="B128" s="3"/>
      <c r="C128" s="5">
        <v>0</v>
      </c>
      <c r="D128" s="5">
        <v>2</v>
      </c>
      <c r="E128" s="5">
        <v>2</v>
      </c>
      <c r="F128" s="5">
        <v>0</v>
      </c>
      <c r="G128" s="5">
        <v>0</v>
      </c>
      <c r="H128" s="5">
        <v>2</v>
      </c>
      <c r="I128" s="5">
        <v>0</v>
      </c>
      <c r="J128" s="5">
        <v>-2</v>
      </c>
    </row>
    <row r="129" spans="1:10" ht="18" thickTop="1" thickBot="1">
      <c r="A129" s="42" t="s">
        <v>0</v>
      </c>
      <c r="B129" s="42" t="s">
        <v>1</v>
      </c>
      <c r="C129" s="42" t="s">
        <v>2</v>
      </c>
      <c r="D129" s="42" t="s">
        <v>3</v>
      </c>
      <c r="E129" s="46" t="s">
        <v>4</v>
      </c>
      <c r="F129" s="47"/>
      <c r="G129" s="47"/>
      <c r="H129" s="48"/>
      <c r="I129" s="24" t="s">
        <v>5</v>
      </c>
      <c r="J129" s="42" t="s">
        <v>6</v>
      </c>
    </row>
    <row r="130" spans="1:10" ht="22.5">
      <c r="A130" s="43"/>
      <c r="B130" s="43"/>
      <c r="C130" s="43"/>
      <c r="D130" s="43"/>
      <c r="E130" s="25" t="s">
        <v>7</v>
      </c>
      <c r="F130" s="25" t="s">
        <v>9</v>
      </c>
      <c r="G130" s="25" t="s">
        <v>255</v>
      </c>
      <c r="H130" s="45" t="s">
        <v>29</v>
      </c>
      <c r="I130" s="25" t="s">
        <v>3</v>
      </c>
      <c r="J130" s="43"/>
    </row>
    <row r="131" spans="1:10" ht="17.25" thickBot="1">
      <c r="A131" s="44"/>
      <c r="B131" s="44"/>
      <c r="C131" s="44"/>
      <c r="D131" s="44"/>
      <c r="E131" s="26" t="s">
        <v>15081</v>
      </c>
      <c r="F131" s="26" t="s">
        <v>15080</v>
      </c>
      <c r="G131" s="26" t="s">
        <v>15079</v>
      </c>
      <c r="H131" s="44"/>
      <c r="I131" s="26"/>
      <c r="J131" s="44"/>
    </row>
    <row r="132" spans="1:10" ht="17.25" thickBot="1">
      <c r="A132" s="3" t="s">
        <v>30</v>
      </c>
      <c r="B132" s="3"/>
      <c r="C132" s="4">
        <v>36717</v>
      </c>
      <c r="D132" s="4">
        <v>24580</v>
      </c>
      <c r="E132" s="4">
        <v>18748</v>
      </c>
      <c r="F132" s="5">
        <v>799</v>
      </c>
      <c r="G132" s="4">
        <v>4419</v>
      </c>
      <c r="H132" s="4">
        <v>23966</v>
      </c>
      <c r="I132" s="5">
        <v>614</v>
      </c>
      <c r="J132" s="4">
        <v>12137</v>
      </c>
    </row>
    <row r="133" spans="1:10" ht="23.25" thickBot="1">
      <c r="A133" s="3" t="s">
        <v>31</v>
      </c>
      <c r="B133" s="3"/>
      <c r="C133" s="5">
        <v>236</v>
      </c>
      <c r="D133" s="5">
        <v>224</v>
      </c>
      <c r="E133" s="5">
        <v>150</v>
      </c>
      <c r="F133" s="5">
        <v>13</v>
      </c>
      <c r="G133" s="5">
        <v>53</v>
      </c>
      <c r="H133" s="5">
        <v>216</v>
      </c>
      <c r="I133" s="5">
        <v>8</v>
      </c>
      <c r="J133" s="5">
        <v>12</v>
      </c>
    </row>
    <row r="134" spans="1:10" ht="23.25" thickBot="1">
      <c r="A134" s="3" t="s">
        <v>32</v>
      </c>
      <c r="B134" s="3"/>
      <c r="C134" s="4">
        <v>4423</v>
      </c>
      <c r="D134" s="4">
        <v>4422</v>
      </c>
      <c r="E134" s="4">
        <v>3475</v>
      </c>
      <c r="F134" s="5">
        <v>197</v>
      </c>
      <c r="G134" s="5">
        <v>688</v>
      </c>
      <c r="H134" s="4">
        <v>4360</v>
      </c>
      <c r="I134" s="5">
        <v>62</v>
      </c>
      <c r="J134" s="5">
        <v>1</v>
      </c>
    </row>
    <row r="135" spans="1:10" ht="23.25" thickBot="1">
      <c r="A135" s="3" t="s">
        <v>33</v>
      </c>
      <c r="B135" s="3"/>
      <c r="C135" s="5">
        <v>47</v>
      </c>
      <c r="D135" s="5">
        <v>10</v>
      </c>
      <c r="E135" s="5">
        <v>9</v>
      </c>
      <c r="F135" s="5">
        <v>1</v>
      </c>
      <c r="G135" s="5">
        <v>0</v>
      </c>
      <c r="H135" s="5">
        <v>10</v>
      </c>
      <c r="I135" s="5">
        <v>0</v>
      </c>
      <c r="J135" s="5">
        <v>37</v>
      </c>
    </row>
    <row r="136" spans="1:10" ht="23.25" thickBot="1">
      <c r="A136" s="3" t="s">
        <v>34</v>
      </c>
      <c r="B136" s="3"/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</row>
    <row r="137" spans="1:10" ht="17.25" thickBot="1">
      <c r="A137" s="3" t="s">
        <v>15078</v>
      </c>
      <c r="B137" s="3" t="s">
        <v>36</v>
      </c>
      <c r="C137" s="4">
        <v>3887</v>
      </c>
      <c r="D137" s="4">
        <v>2386</v>
      </c>
      <c r="E137" s="4">
        <v>1800</v>
      </c>
      <c r="F137" s="5">
        <v>77</v>
      </c>
      <c r="G137" s="5">
        <v>454</v>
      </c>
      <c r="H137" s="4">
        <v>2331</v>
      </c>
      <c r="I137" s="5">
        <v>55</v>
      </c>
      <c r="J137" s="4">
        <v>1501</v>
      </c>
    </row>
    <row r="138" spans="1:10" ht="23.25" thickBot="1">
      <c r="A138" s="3"/>
      <c r="B138" s="3" t="s">
        <v>37</v>
      </c>
      <c r="C138" s="4">
        <v>1056</v>
      </c>
      <c r="D138" s="4">
        <v>1056</v>
      </c>
      <c r="E138" s="5">
        <v>815</v>
      </c>
      <c r="F138" s="5">
        <v>30</v>
      </c>
      <c r="G138" s="5">
        <v>187</v>
      </c>
      <c r="H138" s="4">
        <v>1032</v>
      </c>
      <c r="I138" s="5">
        <v>24</v>
      </c>
      <c r="J138" s="5">
        <v>0</v>
      </c>
    </row>
    <row r="139" spans="1:10" ht="17.25" thickBot="1">
      <c r="A139" s="3"/>
      <c r="B139" s="3" t="s">
        <v>15077</v>
      </c>
      <c r="C139" s="4">
        <v>1516</v>
      </c>
      <c r="D139" s="5">
        <v>660</v>
      </c>
      <c r="E139" s="5">
        <v>489</v>
      </c>
      <c r="F139" s="5">
        <v>24</v>
      </c>
      <c r="G139" s="5">
        <v>136</v>
      </c>
      <c r="H139" s="5">
        <v>649</v>
      </c>
      <c r="I139" s="5">
        <v>11</v>
      </c>
      <c r="J139" s="5">
        <v>856</v>
      </c>
    </row>
    <row r="140" spans="1:10" ht="17.25" thickBot="1">
      <c r="A140" s="3"/>
      <c r="B140" s="3" t="s">
        <v>15076</v>
      </c>
      <c r="C140" s="5">
        <v>93</v>
      </c>
      <c r="D140" s="5">
        <v>52</v>
      </c>
      <c r="E140" s="5">
        <v>42</v>
      </c>
      <c r="F140" s="5">
        <v>3</v>
      </c>
      <c r="G140" s="5">
        <v>7</v>
      </c>
      <c r="H140" s="5">
        <v>52</v>
      </c>
      <c r="I140" s="5">
        <v>0</v>
      </c>
      <c r="J140" s="5">
        <v>41</v>
      </c>
    </row>
    <row r="141" spans="1:10" ht="17.25" thickBot="1">
      <c r="A141" s="3"/>
      <c r="B141" s="3" t="s">
        <v>15075</v>
      </c>
      <c r="C141" s="5">
        <v>511</v>
      </c>
      <c r="D141" s="5">
        <v>268</v>
      </c>
      <c r="E141" s="5">
        <v>207</v>
      </c>
      <c r="F141" s="5">
        <v>4</v>
      </c>
      <c r="G141" s="5">
        <v>49</v>
      </c>
      <c r="H141" s="5">
        <v>260</v>
      </c>
      <c r="I141" s="5">
        <v>8</v>
      </c>
      <c r="J141" s="5">
        <v>243</v>
      </c>
    </row>
    <row r="142" spans="1:10" ht="17.25" thickBot="1">
      <c r="A142" s="3"/>
      <c r="B142" s="3" t="s">
        <v>15074</v>
      </c>
      <c r="C142" s="5">
        <v>522</v>
      </c>
      <c r="D142" s="5">
        <v>220</v>
      </c>
      <c r="E142" s="5">
        <v>158</v>
      </c>
      <c r="F142" s="5">
        <v>12</v>
      </c>
      <c r="G142" s="5">
        <v>44</v>
      </c>
      <c r="H142" s="5">
        <v>214</v>
      </c>
      <c r="I142" s="5">
        <v>6</v>
      </c>
      <c r="J142" s="5">
        <v>302</v>
      </c>
    </row>
    <row r="143" spans="1:10" ht="17.25" thickBot="1">
      <c r="A143" s="3"/>
      <c r="B143" s="3" t="s">
        <v>15073</v>
      </c>
      <c r="C143" s="5">
        <v>189</v>
      </c>
      <c r="D143" s="5">
        <v>130</v>
      </c>
      <c r="E143" s="5">
        <v>89</v>
      </c>
      <c r="F143" s="5">
        <v>4</v>
      </c>
      <c r="G143" s="5">
        <v>31</v>
      </c>
      <c r="H143" s="5">
        <v>124</v>
      </c>
      <c r="I143" s="5">
        <v>6</v>
      </c>
      <c r="J143" s="5">
        <v>59</v>
      </c>
    </row>
    <row r="144" spans="1:10" ht="17.25" thickBot="1">
      <c r="A144" s="3" t="s">
        <v>15072</v>
      </c>
      <c r="B144" s="3" t="s">
        <v>36</v>
      </c>
      <c r="C144" s="4">
        <v>1546</v>
      </c>
      <c r="D144" s="5">
        <v>981</v>
      </c>
      <c r="E144" s="5">
        <v>696</v>
      </c>
      <c r="F144" s="5">
        <v>15</v>
      </c>
      <c r="G144" s="5">
        <v>249</v>
      </c>
      <c r="H144" s="5">
        <v>960</v>
      </c>
      <c r="I144" s="5">
        <v>21</v>
      </c>
      <c r="J144" s="5">
        <v>565</v>
      </c>
    </row>
    <row r="145" spans="1:10" ht="23.25" thickBot="1">
      <c r="A145" s="3"/>
      <c r="B145" s="3" t="s">
        <v>37</v>
      </c>
      <c r="C145" s="5">
        <v>305</v>
      </c>
      <c r="D145" s="5">
        <v>305</v>
      </c>
      <c r="E145" s="5">
        <v>227</v>
      </c>
      <c r="F145" s="5">
        <v>6</v>
      </c>
      <c r="G145" s="5">
        <v>65</v>
      </c>
      <c r="H145" s="5">
        <v>298</v>
      </c>
      <c r="I145" s="5">
        <v>7</v>
      </c>
      <c r="J145" s="5">
        <v>0</v>
      </c>
    </row>
    <row r="146" spans="1:10" ht="17.25" thickBot="1">
      <c r="A146" s="3"/>
      <c r="B146" s="3" t="s">
        <v>15071</v>
      </c>
      <c r="C146" s="5">
        <v>452</v>
      </c>
      <c r="D146" s="5">
        <v>201</v>
      </c>
      <c r="E146" s="5">
        <v>124</v>
      </c>
      <c r="F146" s="5">
        <v>8</v>
      </c>
      <c r="G146" s="5">
        <v>66</v>
      </c>
      <c r="H146" s="5">
        <v>198</v>
      </c>
      <c r="I146" s="5">
        <v>3</v>
      </c>
      <c r="J146" s="5">
        <v>251</v>
      </c>
    </row>
    <row r="147" spans="1:10" ht="17.25" thickBot="1">
      <c r="A147" s="3"/>
      <c r="B147" s="3" t="s">
        <v>15070</v>
      </c>
      <c r="C147" s="5">
        <v>529</v>
      </c>
      <c r="D147" s="5">
        <v>305</v>
      </c>
      <c r="E147" s="5">
        <v>221</v>
      </c>
      <c r="F147" s="5">
        <v>1</v>
      </c>
      <c r="G147" s="5">
        <v>76</v>
      </c>
      <c r="H147" s="5">
        <v>298</v>
      </c>
      <c r="I147" s="5">
        <v>7</v>
      </c>
      <c r="J147" s="5">
        <v>224</v>
      </c>
    </row>
    <row r="148" spans="1:10" ht="17.25" thickBot="1">
      <c r="A148" s="3"/>
      <c r="B148" s="3" t="s">
        <v>15069</v>
      </c>
      <c r="C148" s="5">
        <v>260</v>
      </c>
      <c r="D148" s="5">
        <v>170</v>
      </c>
      <c r="E148" s="5">
        <v>124</v>
      </c>
      <c r="F148" s="5">
        <v>0</v>
      </c>
      <c r="G148" s="5">
        <v>42</v>
      </c>
      <c r="H148" s="5">
        <v>166</v>
      </c>
      <c r="I148" s="5">
        <v>4</v>
      </c>
      <c r="J148" s="5">
        <v>90</v>
      </c>
    </row>
    <row r="149" spans="1:10" ht="17.25" thickBot="1">
      <c r="A149" s="3" t="s">
        <v>15068</v>
      </c>
      <c r="B149" s="3" t="s">
        <v>36</v>
      </c>
      <c r="C149" s="4">
        <v>2530</v>
      </c>
      <c r="D149" s="4">
        <v>1456</v>
      </c>
      <c r="E149" s="4">
        <v>1123</v>
      </c>
      <c r="F149" s="5">
        <v>40</v>
      </c>
      <c r="G149" s="5">
        <v>251</v>
      </c>
      <c r="H149" s="4">
        <v>1414</v>
      </c>
      <c r="I149" s="5">
        <v>42</v>
      </c>
      <c r="J149" s="4">
        <v>1074</v>
      </c>
    </row>
    <row r="150" spans="1:10" ht="23.25" thickBot="1">
      <c r="A150" s="3"/>
      <c r="B150" s="3" t="s">
        <v>37</v>
      </c>
      <c r="C150" s="5">
        <v>703</v>
      </c>
      <c r="D150" s="5">
        <v>703</v>
      </c>
      <c r="E150" s="5">
        <v>547</v>
      </c>
      <c r="F150" s="5">
        <v>6</v>
      </c>
      <c r="G150" s="5">
        <v>126</v>
      </c>
      <c r="H150" s="5">
        <v>679</v>
      </c>
      <c r="I150" s="5">
        <v>24</v>
      </c>
      <c r="J150" s="5">
        <v>0</v>
      </c>
    </row>
    <row r="151" spans="1:10" ht="17.25" thickBot="1">
      <c r="A151" s="3"/>
      <c r="B151" s="3" t="s">
        <v>15067</v>
      </c>
      <c r="C151" s="4">
        <v>1168</v>
      </c>
      <c r="D151" s="5">
        <v>457</v>
      </c>
      <c r="E151" s="5">
        <v>333</v>
      </c>
      <c r="F151" s="5">
        <v>31</v>
      </c>
      <c r="G151" s="5">
        <v>82</v>
      </c>
      <c r="H151" s="5">
        <v>446</v>
      </c>
      <c r="I151" s="5">
        <v>11</v>
      </c>
      <c r="J151" s="5">
        <v>711</v>
      </c>
    </row>
    <row r="152" spans="1:10" ht="17.25" thickBot="1">
      <c r="A152" s="3"/>
      <c r="B152" s="3" t="s">
        <v>15066</v>
      </c>
      <c r="C152" s="5">
        <v>290</v>
      </c>
      <c r="D152" s="5">
        <v>146</v>
      </c>
      <c r="E152" s="5">
        <v>119</v>
      </c>
      <c r="F152" s="5">
        <v>1</v>
      </c>
      <c r="G152" s="5">
        <v>23</v>
      </c>
      <c r="H152" s="5">
        <v>143</v>
      </c>
      <c r="I152" s="5">
        <v>3</v>
      </c>
      <c r="J152" s="5">
        <v>144</v>
      </c>
    </row>
    <row r="153" spans="1:10" ht="17.25" thickBot="1">
      <c r="A153" s="3"/>
      <c r="B153" s="3" t="s">
        <v>15065</v>
      </c>
      <c r="C153" s="5">
        <v>95</v>
      </c>
      <c r="D153" s="5">
        <v>40</v>
      </c>
      <c r="E153" s="5">
        <v>36</v>
      </c>
      <c r="F153" s="5">
        <v>0</v>
      </c>
      <c r="G153" s="5">
        <v>3</v>
      </c>
      <c r="H153" s="5">
        <v>39</v>
      </c>
      <c r="I153" s="5">
        <v>1</v>
      </c>
      <c r="J153" s="5">
        <v>55</v>
      </c>
    </row>
    <row r="154" spans="1:10" ht="17.25" thickBot="1">
      <c r="A154" s="3"/>
      <c r="B154" s="3" t="s">
        <v>15064</v>
      </c>
      <c r="C154" s="5">
        <v>274</v>
      </c>
      <c r="D154" s="5">
        <v>110</v>
      </c>
      <c r="E154" s="5">
        <v>88</v>
      </c>
      <c r="F154" s="5">
        <v>2</v>
      </c>
      <c r="G154" s="5">
        <v>17</v>
      </c>
      <c r="H154" s="5">
        <v>107</v>
      </c>
      <c r="I154" s="5">
        <v>3</v>
      </c>
      <c r="J154" s="5">
        <v>164</v>
      </c>
    </row>
    <row r="155" spans="1:10" ht="17.25" thickBot="1">
      <c r="A155" s="3" t="s">
        <v>15063</v>
      </c>
      <c r="B155" s="3" t="s">
        <v>36</v>
      </c>
      <c r="C155" s="4">
        <v>1917</v>
      </c>
      <c r="D155" s="4">
        <v>1214</v>
      </c>
      <c r="E155" s="5">
        <v>960</v>
      </c>
      <c r="F155" s="5">
        <v>41</v>
      </c>
      <c r="G155" s="5">
        <v>191</v>
      </c>
      <c r="H155" s="4">
        <v>1192</v>
      </c>
      <c r="I155" s="5">
        <v>22</v>
      </c>
      <c r="J155" s="5">
        <v>703</v>
      </c>
    </row>
    <row r="156" spans="1:10" ht="23.25" thickBot="1">
      <c r="A156" s="3"/>
      <c r="B156" s="3" t="s">
        <v>37</v>
      </c>
      <c r="C156" s="5">
        <v>601</v>
      </c>
      <c r="D156" s="5">
        <v>601</v>
      </c>
      <c r="E156" s="5">
        <v>496</v>
      </c>
      <c r="F156" s="5">
        <v>16</v>
      </c>
      <c r="G156" s="5">
        <v>77</v>
      </c>
      <c r="H156" s="5">
        <v>589</v>
      </c>
      <c r="I156" s="5">
        <v>12</v>
      </c>
      <c r="J156" s="5">
        <v>0</v>
      </c>
    </row>
    <row r="157" spans="1:10" ht="17.25" thickBot="1">
      <c r="A157" s="3"/>
      <c r="B157" s="3" t="s">
        <v>15062</v>
      </c>
      <c r="C157" s="5">
        <v>922</v>
      </c>
      <c r="D157" s="5">
        <v>381</v>
      </c>
      <c r="E157" s="5">
        <v>273</v>
      </c>
      <c r="F157" s="5">
        <v>19</v>
      </c>
      <c r="G157" s="5">
        <v>80</v>
      </c>
      <c r="H157" s="5">
        <v>372</v>
      </c>
      <c r="I157" s="5">
        <v>9</v>
      </c>
      <c r="J157" s="5">
        <v>541</v>
      </c>
    </row>
    <row r="158" spans="1:10" ht="17.25" thickBot="1">
      <c r="A158" s="3"/>
      <c r="B158" s="3" t="s">
        <v>15061</v>
      </c>
      <c r="C158" s="5">
        <v>394</v>
      </c>
      <c r="D158" s="5">
        <v>232</v>
      </c>
      <c r="E158" s="5">
        <v>191</v>
      </c>
      <c r="F158" s="5">
        <v>6</v>
      </c>
      <c r="G158" s="5">
        <v>34</v>
      </c>
      <c r="H158" s="5">
        <v>231</v>
      </c>
      <c r="I158" s="5">
        <v>1</v>
      </c>
      <c r="J158" s="5">
        <v>162</v>
      </c>
    </row>
    <row r="159" spans="1:10" ht="17.25" thickBot="1">
      <c r="A159" s="3" t="s">
        <v>15060</v>
      </c>
      <c r="B159" s="3" t="s">
        <v>36</v>
      </c>
      <c r="C159" s="4">
        <v>2851</v>
      </c>
      <c r="D159" s="4">
        <v>1816</v>
      </c>
      <c r="E159" s="4">
        <v>1383</v>
      </c>
      <c r="F159" s="5">
        <v>42</v>
      </c>
      <c r="G159" s="5">
        <v>335</v>
      </c>
      <c r="H159" s="4">
        <v>1760</v>
      </c>
      <c r="I159" s="5">
        <v>56</v>
      </c>
      <c r="J159" s="4">
        <v>1035</v>
      </c>
    </row>
    <row r="160" spans="1:10" ht="23.25" thickBot="1">
      <c r="A160" s="3"/>
      <c r="B160" s="3" t="s">
        <v>37</v>
      </c>
      <c r="C160" s="5">
        <v>641</v>
      </c>
      <c r="D160" s="5">
        <v>641</v>
      </c>
      <c r="E160" s="5">
        <v>516</v>
      </c>
      <c r="F160" s="5">
        <v>9</v>
      </c>
      <c r="G160" s="5">
        <v>110</v>
      </c>
      <c r="H160" s="5">
        <v>635</v>
      </c>
      <c r="I160" s="5">
        <v>6</v>
      </c>
      <c r="J160" s="5">
        <v>0</v>
      </c>
    </row>
    <row r="161" spans="1:10" ht="17.25" thickBot="1">
      <c r="A161" s="3"/>
      <c r="B161" s="3" t="s">
        <v>15059</v>
      </c>
      <c r="C161" s="5">
        <v>969</v>
      </c>
      <c r="D161" s="5">
        <v>493</v>
      </c>
      <c r="E161" s="5">
        <v>362</v>
      </c>
      <c r="F161" s="5">
        <v>15</v>
      </c>
      <c r="G161" s="5">
        <v>94</v>
      </c>
      <c r="H161" s="5">
        <v>471</v>
      </c>
      <c r="I161" s="5">
        <v>22</v>
      </c>
      <c r="J161" s="5">
        <v>476</v>
      </c>
    </row>
    <row r="162" spans="1:10" ht="17.25" thickBot="1">
      <c r="A162" s="3"/>
      <c r="B162" s="3" t="s">
        <v>15058</v>
      </c>
      <c r="C162" s="5">
        <v>562</v>
      </c>
      <c r="D162" s="5">
        <v>315</v>
      </c>
      <c r="E162" s="5">
        <v>234</v>
      </c>
      <c r="F162" s="5">
        <v>4</v>
      </c>
      <c r="G162" s="5">
        <v>66</v>
      </c>
      <c r="H162" s="5">
        <v>304</v>
      </c>
      <c r="I162" s="5">
        <v>11</v>
      </c>
      <c r="J162" s="5">
        <v>247</v>
      </c>
    </row>
    <row r="163" spans="1:10" ht="17.25" thickBot="1">
      <c r="A163" s="3"/>
      <c r="B163" s="3" t="s">
        <v>15057</v>
      </c>
      <c r="C163" s="5">
        <v>575</v>
      </c>
      <c r="D163" s="5">
        <v>293</v>
      </c>
      <c r="E163" s="5">
        <v>214</v>
      </c>
      <c r="F163" s="5">
        <v>12</v>
      </c>
      <c r="G163" s="5">
        <v>54</v>
      </c>
      <c r="H163" s="5">
        <v>280</v>
      </c>
      <c r="I163" s="5">
        <v>13</v>
      </c>
      <c r="J163" s="5">
        <v>282</v>
      </c>
    </row>
    <row r="164" spans="1:10" ht="17.25" thickBot="1">
      <c r="A164" s="3"/>
      <c r="B164" s="3" t="s">
        <v>15056</v>
      </c>
      <c r="C164" s="5">
        <v>104</v>
      </c>
      <c r="D164" s="5">
        <v>74</v>
      </c>
      <c r="E164" s="5">
        <v>57</v>
      </c>
      <c r="F164" s="5">
        <v>2</v>
      </c>
      <c r="G164" s="5">
        <v>11</v>
      </c>
      <c r="H164" s="5">
        <v>70</v>
      </c>
      <c r="I164" s="5">
        <v>4</v>
      </c>
      <c r="J164" s="5">
        <v>30</v>
      </c>
    </row>
    <row r="165" spans="1:10" ht="17.25" thickBot="1">
      <c r="A165" s="3" t="s">
        <v>15055</v>
      </c>
      <c r="B165" s="3" t="s">
        <v>36</v>
      </c>
      <c r="C165" s="4">
        <v>2160</v>
      </c>
      <c r="D165" s="4">
        <v>1412</v>
      </c>
      <c r="E165" s="4">
        <v>1076</v>
      </c>
      <c r="F165" s="5">
        <v>38</v>
      </c>
      <c r="G165" s="5">
        <v>249</v>
      </c>
      <c r="H165" s="4">
        <v>1363</v>
      </c>
      <c r="I165" s="5">
        <v>49</v>
      </c>
      <c r="J165" s="5">
        <v>748</v>
      </c>
    </row>
    <row r="166" spans="1:10" ht="23.25" thickBot="1">
      <c r="A166" s="3"/>
      <c r="B166" s="3" t="s">
        <v>37</v>
      </c>
      <c r="C166" s="5">
        <v>658</v>
      </c>
      <c r="D166" s="5">
        <v>658</v>
      </c>
      <c r="E166" s="5">
        <v>517</v>
      </c>
      <c r="F166" s="5">
        <v>12</v>
      </c>
      <c r="G166" s="5">
        <v>108</v>
      </c>
      <c r="H166" s="5">
        <v>637</v>
      </c>
      <c r="I166" s="5">
        <v>21</v>
      </c>
      <c r="J166" s="5">
        <v>0</v>
      </c>
    </row>
    <row r="167" spans="1:10" ht="17.25" thickBot="1">
      <c r="A167" s="3"/>
      <c r="B167" s="3" t="s">
        <v>15054</v>
      </c>
      <c r="C167" s="5">
        <v>897</v>
      </c>
      <c r="D167" s="5">
        <v>433</v>
      </c>
      <c r="E167" s="5">
        <v>317</v>
      </c>
      <c r="F167" s="5">
        <v>17</v>
      </c>
      <c r="G167" s="5">
        <v>81</v>
      </c>
      <c r="H167" s="5">
        <v>415</v>
      </c>
      <c r="I167" s="5">
        <v>18</v>
      </c>
      <c r="J167" s="5">
        <v>464</v>
      </c>
    </row>
    <row r="168" spans="1:10" ht="17.25" thickBot="1">
      <c r="A168" s="3"/>
      <c r="B168" s="3" t="s">
        <v>15053</v>
      </c>
      <c r="C168" s="5">
        <v>461</v>
      </c>
      <c r="D168" s="5">
        <v>246</v>
      </c>
      <c r="E168" s="5">
        <v>185</v>
      </c>
      <c r="F168" s="5">
        <v>5</v>
      </c>
      <c r="G168" s="5">
        <v>49</v>
      </c>
      <c r="H168" s="5">
        <v>239</v>
      </c>
      <c r="I168" s="5">
        <v>7</v>
      </c>
      <c r="J168" s="5">
        <v>215</v>
      </c>
    </row>
    <row r="169" spans="1:10" ht="17.25" thickBot="1">
      <c r="A169" s="3"/>
      <c r="B169" s="3" t="s">
        <v>15052</v>
      </c>
      <c r="C169" s="5">
        <v>144</v>
      </c>
      <c r="D169" s="5">
        <v>75</v>
      </c>
      <c r="E169" s="5">
        <v>57</v>
      </c>
      <c r="F169" s="5">
        <v>4</v>
      </c>
      <c r="G169" s="5">
        <v>11</v>
      </c>
      <c r="H169" s="5">
        <v>72</v>
      </c>
      <c r="I169" s="5">
        <v>3</v>
      </c>
      <c r="J169" s="5">
        <v>69</v>
      </c>
    </row>
    <row r="170" spans="1:10" ht="17.25" thickBot="1">
      <c r="A170" s="3" t="s">
        <v>15051</v>
      </c>
      <c r="B170" s="3" t="s">
        <v>36</v>
      </c>
      <c r="C170" s="4">
        <v>2845</v>
      </c>
      <c r="D170" s="4">
        <v>1616</v>
      </c>
      <c r="E170" s="4">
        <v>1287</v>
      </c>
      <c r="F170" s="5">
        <v>51</v>
      </c>
      <c r="G170" s="5">
        <v>237</v>
      </c>
      <c r="H170" s="4">
        <v>1575</v>
      </c>
      <c r="I170" s="5">
        <v>41</v>
      </c>
      <c r="J170" s="4">
        <v>1229</v>
      </c>
    </row>
    <row r="171" spans="1:10" ht="23.25" thickBot="1">
      <c r="A171" s="3"/>
      <c r="B171" s="3" t="s">
        <v>37</v>
      </c>
      <c r="C171" s="5">
        <v>534</v>
      </c>
      <c r="D171" s="5">
        <v>534</v>
      </c>
      <c r="E171" s="5">
        <v>432</v>
      </c>
      <c r="F171" s="5">
        <v>11</v>
      </c>
      <c r="G171" s="5">
        <v>80</v>
      </c>
      <c r="H171" s="5">
        <v>523</v>
      </c>
      <c r="I171" s="5">
        <v>11</v>
      </c>
      <c r="J171" s="5">
        <v>0</v>
      </c>
    </row>
    <row r="172" spans="1:10" ht="17.25" thickBot="1">
      <c r="A172" s="3"/>
      <c r="B172" s="3" t="s">
        <v>15050</v>
      </c>
      <c r="C172" s="5">
        <v>873</v>
      </c>
      <c r="D172" s="5">
        <v>284</v>
      </c>
      <c r="E172" s="5">
        <v>211</v>
      </c>
      <c r="F172" s="5">
        <v>11</v>
      </c>
      <c r="G172" s="5">
        <v>51</v>
      </c>
      <c r="H172" s="5">
        <v>273</v>
      </c>
      <c r="I172" s="5">
        <v>11</v>
      </c>
      <c r="J172" s="5">
        <v>589</v>
      </c>
    </row>
    <row r="173" spans="1:10" ht="17.25" thickBot="1">
      <c r="A173" s="3"/>
      <c r="B173" s="3" t="s">
        <v>15049</v>
      </c>
      <c r="C173" s="5">
        <v>156</v>
      </c>
      <c r="D173" s="5">
        <v>93</v>
      </c>
      <c r="E173" s="5">
        <v>60</v>
      </c>
      <c r="F173" s="5">
        <v>3</v>
      </c>
      <c r="G173" s="5">
        <v>26</v>
      </c>
      <c r="H173" s="5">
        <v>89</v>
      </c>
      <c r="I173" s="5">
        <v>4</v>
      </c>
      <c r="J173" s="5">
        <v>63</v>
      </c>
    </row>
    <row r="174" spans="1:10" ht="17.25" thickBot="1">
      <c r="A174" s="3"/>
      <c r="B174" s="3" t="s">
        <v>15048</v>
      </c>
      <c r="C174" s="5">
        <v>215</v>
      </c>
      <c r="D174" s="5">
        <v>109</v>
      </c>
      <c r="E174" s="5">
        <v>93</v>
      </c>
      <c r="F174" s="5">
        <v>5</v>
      </c>
      <c r="G174" s="5">
        <v>10</v>
      </c>
      <c r="H174" s="5">
        <v>108</v>
      </c>
      <c r="I174" s="5">
        <v>1</v>
      </c>
      <c r="J174" s="5">
        <v>106</v>
      </c>
    </row>
    <row r="175" spans="1:10" ht="17.25" thickBot="1">
      <c r="A175" s="3"/>
      <c r="B175" s="3" t="s">
        <v>15047</v>
      </c>
      <c r="C175" s="5">
        <v>150</v>
      </c>
      <c r="D175" s="5">
        <v>82</v>
      </c>
      <c r="E175" s="5">
        <v>69</v>
      </c>
      <c r="F175" s="5">
        <v>4</v>
      </c>
      <c r="G175" s="5">
        <v>6</v>
      </c>
      <c r="H175" s="5">
        <v>79</v>
      </c>
      <c r="I175" s="5">
        <v>3</v>
      </c>
      <c r="J175" s="5">
        <v>68</v>
      </c>
    </row>
    <row r="176" spans="1:10" ht="17.25" thickBot="1">
      <c r="A176" s="3"/>
      <c r="B176" s="3" t="s">
        <v>15046</v>
      </c>
      <c r="C176" s="5">
        <v>342</v>
      </c>
      <c r="D176" s="5">
        <v>190</v>
      </c>
      <c r="E176" s="5">
        <v>162</v>
      </c>
      <c r="F176" s="5">
        <v>5</v>
      </c>
      <c r="G176" s="5">
        <v>17</v>
      </c>
      <c r="H176" s="5">
        <v>184</v>
      </c>
      <c r="I176" s="5">
        <v>6</v>
      </c>
      <c r="J176" s="5">
        <v>152</v>
      </c>
    </row>
    <row r="177" spans="1:10" ht="17.25" thickBot="1">
      <c r="A177" s="3"/>
      <c r="B177" s="3" t="s">
        <v>15045</v>
      </c>
      <c r="C177" s="5">
        <v>141</v>
      </c>
      <c r="D177" s="5">
        <v>68</v>
      </c>
      <c r="E177" s="5">
        <v>54</v>
      </c>
      <c r="F177" s="5">
        <v>0</v>
      </c>
      <c r="G177" s="5">
        <v>12</v>
      </c>
      <c r="H177" s="5">
        <v>66</v>
      </c>
      <c r="I177" s="5">
        <v>2</v>
      </c>
      <c r="J177" s="5">
        <v>73</v>
      </c>
    </row>
    <row r="178" spans="1:10" ht="17.25" thickBot="1">
      <c r="A178" s="3"/>
      <c r="B178" s="3" t="s">
        <v>15044</v>
      </c>
      <c r="C178" s="5">
        <v>340</v>
      </c>
      <c r="D178" s="5">
        <v>195</v>
      </c>
      <c r="E178" s="5">
        <v>160</v>
      </c>
      <c r="F178" s="5">
        <v>11</v>
      </c>
      <c r="G178" s="5">
        <v>23</v>
      </c>
      <c r="H178" s="5">
        <v>194</v>
      </c>
      <c r="I178" s="5">
        <v>1</v>
      </c>
      <c r="J178" s="5">
        <v>145</v>
      </c>
    </row>
    <row r="179" spans="1:10" ht="17.25" thickBot="1">
      <c r="A179" s="3"/>
      <c r="B179" s="3" t="s">
        <v>15043</v>
      </c>
      <c r="C179" s="5">
        <v>33</v>
      </c>
      <c r="D179" s="5">
        <v>20</v>
      </c>
      <c r="E179" s="5">
        <v>12</v>
      </c>
      <c r="F179" s="5">
        <v>1</v>
      </c>
      <c r="G179" s="5">
        <v>7</v>
      </c>
      <c r="H179" s="5">
        <v>20</v>
      </c>
      <c r="I179" s="5">
        <v>0</v>
      </c>
      <c r="J179" s="5">
        <v>13</v>
      </c>
    </row>
    <row r="180" spans="1:10" ht="17.25" thickBot="1">
      <c r="A180" s="3"/>
      <c r="B180" s="3" t="s">
        <v>15042</v>
      </c>
      <c r="C180" s="5">
        <v>61</v>
      </c>
      <c r="D180" s="5">
        <v>41</v>
      </c>
      <c r="E180" s="5">
        <v>34</v>
      </c>
      <c r="F180" s="5">
        <v>0</v>
      </c>
      <c r="G180" s="5">
        <v>5</v>
      </c>
      <c r="H180" s="5">
        <v>39</v>
      </c>
      <c r="I180" s="5">
        <v>2</v>
      </c>
      <c r="J180" s="5">
        <v>20</v>
      </c>
    </row>
    <row r="181" spans="1:10" ht="17.25" thickBot="1">
      <c r="A181" s="3" t="s">
        <v>15041</v>
      </c>
      <c r="B181" s="3" t="s">
        <v>36</v>
      </c>
      <c r="C181" s="4">
        <v>1357</v>
      </c>
      <c r="D181" s="5">
        <v>867</v>
      </c>
      <c r="E181" s="5">
        <v>701</v>
      </c>
      <c r="F181" s="5">
        <v>23</v>
      </c>
      <c r="G181" s="5">
        <v>126</v>
      </c>
      <c r="H181" s="5">
        <v>850</v>
      </c>
      <c r="I181" s="5">
        <v>17</v>
      </c>
      <c r="J181" s="5">
        <v>490</v>
      </c>
    </row>
    <row r="182" spans="1:10" ht="23.25" thickBot="1">
      <c r="A182" s="3"/>
      <c r="B182" s="3" t="s">
        <v>37</v>
      </c>
      <c r="C182" s="5">
        <v>311</v>
      </c>
      <c r="D182" s="5">
        <v>311</v>
      </c>
      <c r="E182" s="5">
        <v>257</v>
      </c>
      <c r="F182" s="5">
        <v>8</v>
      </c>
      <c r="G182" s="5">
        <v>39</v>
      </c>
      <c r="H182" s="5">
        <v>304</v>
      </c>
      <c r="I182" s="5">
        <v>7</v>
      </c>
      <c r="J182" s="5">
        <v>0</v>
      </c>
    </row>
    <row r="183" spans="1:10" ht="17.25" thickBot="1">
      <c r="A183" s="3"/>
      <c r="B183" s="3" t="s">
        <v>15040</v>
      </c>
      <c r="C183" s="5">
        <v>513</v>
      </c>
      <c r="D183" s="5">
        <v>259</v>
      </c>
      <c r="E183" s="5">
        <v>213</v>
      </c>
      <c r="F183" s="5">
        <v>10</v>
      </c>
      <c r="G183" s="5">
        <v>32</v>
      </c>
      <c r="H183" s="5">
        <v>255</v>
      </c>
      <c r="I183" s="5">
        <v>4</v>
      </c>
      <c r="J183" s="5">
        <v>254</v>
      </c>
    </row>
    <row r="184" spans="1:10" ht="17.25" thickBot="1">
      <c r="A184" s="3"/>
      <c r="B184" s="3" t="s">
        <v>15039</v>
      </c>
      <c r="C184" s="5">
        <v>441</v>
      </c>
      <c r="D184" s="5">
        <v>234</v>
      </c>
      <c r="E184" s="5">
        <v>175</v>
      </c>
      <c r="F184" s="5">
        <v>5</v>
      </c>
      <c r="G184" s="5">
        <v>48</v>
      </c>
      <c r="H184" s="5">
        <v>228</v>
      </c>
      <c r="I184" s="5">
        <v>6</v>
      </c>
      <c r="J184" s="5">
        <v>207</v>
      </c>
    </row>
    <row r="185" spans="1:10" ht="17.25" thickBot="1">
      <c r="A185" s="3"/>
      <c r="B185" s="3" t="s">
        <v>15038</v>
      </c>
      <c r="C185" s="5">
        <v>92</v>
      </c>
      <c r="D185" s="5">
        <v>63</v>
      </c>
      <c r="E185" s="5">
        <v>56</v>
      </c>
      <c r="F185" s="5">
        <v>0</v>
      </c>
      <c r="G185" s="5">
        <v>7</v>
      </c>
      <c r="H185" s="5">
        <v>63</v>
      </c>
      <c r="I185" s="5">
        <v>0</v>
      </c>
      <c r="J185" s="5">
        <v>29</v>
      </c>
    </row>
    <row r="186" spans="1:10" ht="17.25" thickBot="1">
      <c r="A186" s="3" t="s">
        <v>15037</v>
      </c>
      <c r="B186" s="3" t="s">
        <v>36</v>
      </c>
      <c r="C186" s="4">
        <v>1206</v>
      </c>
      <c r="D186" s="5">
        <v>755</v>
      </c>
      <c r="E186" s="5">
        <v>609</v>
      </c>
      <c r="F186" s="5">
        <v>22</v>
      </c>
      <c r="G186" s="5">
        <v>99</v>
      </c>
      <c r="H186" s="5">
        <v>730</v>
      </c>
      <c r="I186" s="5">
        <v>25</v>
      </c>
      <c r="J186" s="5">
        <v>451</v>
      </c>
    </row>
    <row r="187" spans="1:10" ht="23.25" thickBot="1">
      <c r="A187" s="3"/>
      <c r="B187" s="3" t="s">
        <v>37</v>
      </c>
      <c r="C187" s="5">
        <v>295</v>
      </c>
      <c r="D187" s="5">
        <v>295</v>
      </c>
      <c r="E187" s="5">
        <v>244</v>
      </c>
      <c r="F187" s="5">
        <v>8</v>
      </c>
      <c r="G187" s="5">
        <v>34</v>
      </c>
      <c r="H187" s="5">
        <v>286</v>
      </c>
      <c r="I187" s="5">
        <v>9</v>
      </c>
      <c r="J187" s="5">
        <v>0</v>
      </c>
    </row>
    <row r="188" spans="1:10" ht="23.25" thickBot="1">
      <c r="A188" s="3"/>
      <c r="B188" s="3" t="s">
        <v>15036</v>
      </c>
      <c r="C188" s="5">
        <v>911</v>
      </c>
      <c r="D188" s="5">
        <v>460</v>
      </c>
      <c r="E188" s="5">
        <v>365</v>
      </c>
      <c r="F188" s="5">
        <v>14</v>
      </c>
      <c r="G188" s="5">
        <v>65</v>
      </c>
      <c r="H188" s="5">
        <v>444</v>
      </c>
      <c r="I188" s="5">
        <v>16</v>
      </c>
      <c r="J188" s="5">
        <v>451</v>
      </c>
    </row>
    <row r="189" spans="1:10" ht="17.25" thickBot="1">
      <c r="A189" s="3" t="s">
        <v>15035</v>
      </c>
      <c r="B189" s="3" t="s">
        <v>36</v>
      </c>
      <c r="C189" s="4">
        <v>1280</v>
      </c>
      <c r="D189" s="5">
        <v>845</v>
      </c>
      <c r="E189" s="5">
        <v>588</v>
      </c>
      <c r="F189" s="5">
        <v>35</v>
      </c>
      <c r="G189" s="5">
        <v>186</v>
      </c>
      <c r="H189" s="5">
        <v>809</v>
      </c>
      <c r="I189" s="5">
        <v>36</v>
      </c>
      <c r="J189" s="5">
        <v>435</v>
      </c>
    </row>
    <row r="190" spans="1:10" ht="23.25" thickBot="1">
      <c r="A190" s="3"/>
      <c r="B190" s="3" t="s">
        <v>37</v>
      </c>
      <c r="C190" s="5">
        <v>290</v>
      </c>
      <c r="D190" s="5">
        <v>290</v>
      </c>
      <c r="E190" s="5">
        <v>221</v>
      </c>
      <c r="F190" s="5">
        <v>11</v>
      </c>
      <c r="G190" s="5">
        <v>51</v>
      </c>
      <c r="H190" s="5">
        <v>283</v>
      </c>
      <c r="I190" s="5">
        <v>7</v>
      </c>
      <c r="J190" s="5">
        <v>0</v>
      </c>
    </row>
    <row r="191" spans="1:10" ht="17.25" thickBot="1">
      <c r="A191" s="3"/>
      <c r="B191" s="3" t="s">
        <v>15034</v>
      </c>
      <c r="C191" s="5">
        <v>578</v>
      </c>
      <c r="D191" s="5">
        <v>330</v>
      </c>
      <c r="E191" s="5">
        <v>210</v>
      </c>
      <c r="F191" s="5">
        <v>8</v>
      </c>
      <c r="G191" s="5">
        <v>95</v>
      </c>
      <c r="H191" s="5">
        <v>313</v>
      </c>
      <c r="I191" s="5">
        <v>17</v>
      </c>
      <c r="J191" s="5">
        <v>248</v>
      </c>
    </row>
    <row r="192" spans="1:10" ht="17.25" thickBot="1">
      <c r="A192" s="3"/>
      <c r="B192" s="3" t="s">
        <v>15033</v>
      </c>
      <c r="C192" s="5">
        <v>412</v>
      </c>
      <c r="D192" s="5">
        <v>225</v>
      </c>
      <c r="E192" s="5">
        <v>157</v>
      </c>
      <c r="F192" s="5">
        <v>16</v>
      </c>
      <c r="G192" s="5">
        <v>40</v>
      </c>
      <c r="H192" s="5">
        <v>213</v>
      </c>
      <c r="I192" s="5">
        <v>12</v>
      </c>
      <c r="J192" s="5">
        <v>187</v>
      </c>
    </row>
    <row r="193" spans="1:10" ht="17.25" thickBot="1">
      <c r="A193" s="3" t="s">
        <v>15032</v>
      </c>
      <c r="B193" s="3" t="s">
        <v>36</v>
      </c>
      <c r="C193" s="4">
        <v>2476</v>
      </c>
      <c r="D193" s="4">
        <v>1514</v>
      </c>
      <c r="E193" s="4">
        <v>1041</v>
      </c>
      <c r="F193" s="5">
        <v>52</v>
      </c>
      <c r="G193" s="5">
        <v>377</v>
      </c>
      <c r="H193" s="4">
        <v>1470</v>
      </c>
      <c r="I193" s="5">
        <v>44</v>
      </c>
      <c r="J193" s="5">
        <v>962</v>
      </c>
    </row>
    <row r="194" spans="1:10" ht="23.25" thickBot="1">
      <c r="A194" s="3"/>
      <c r="B194" s="3" t="s">
        <v>37</v>
      </c>
      <c r="C194" s="5">
        <v>483</v>
      </c>
      <c r="D194" s="5">
        <v>483</v>
      </c>
      <c r="E194" s="5">
        <v>356</v>
      </c>
      <c r="F194" s="5">
        <v>16</v>
      </c>
      <c r="G194" s="5">
        <v>102</v>
      </c>
      <c r="H194" s="5">
        <v>474</v>
      </c>
      <c r="I194" s="5">
        <v>9</v>
      </c>
      <c r="J194" s="5">
        <v>0</v>
      </c>
    </row>
    <row r="195" spans="1:10" ht="17.25" thickBot="1">
      <c r="A195" s="3"/>
      <c r="B195" s="3" t="s">
        <v>15031</v>
      </c>
      <c r="C195" s="5">
        <v>864</v>
      </c>
      <c r="D195" s="5">
        <v>403</v>
      </c>
      <c r="E195" s="5">
        <v>272</v>
      </c>
      <c r="F195" s="5">
        <v>16</v>
      </c>
      <c r="G195" s="5">
        <v>104</v>
      </c>
      <c r="H195" s="5">
        <v>392</v>
      </c>
      <c r="I195" s="5">
        <v>11</v>
      </c>
      <c r="J195" s="5">
        <v>461</v>
      </c>
    </row>
    <row r="196" spans="1:10" ht="17.25" thickBot="1">
      <c r="A196" s="3"/>
      <c r="B196" s="3" t="s">
        <v>15030</v>
      </c>
      <c r="C196" s="5">
        <v>213</v>
      </c>
      <c r="D196" s="5">
        <v>134</v>
      </c>
      <c r="E196" s="5">
        <v>102</v>
      </c>
      <c r="F196" s="5">
        <v>4</v>
      </c>
      <c r="G196" s="5">
        <v>22</v>
      </c>
      <c r="H196" s="5">
        <v>128</v>
      </c>
      <c r="I196" s="5">
        <v>6</v>
      </c>
      <c r="J196" s="5">
        <v>79</v>
      </c>
    </row>
    <row r="197" spans="1:10" ht="17.25" thickBot="1">
      <c r="A197" s="3"/>
      <c r="B197" s="3" t="s">
        <v>15029</v>
      </c>
      <c r="C197" s="5">
        <v>551</v>
      </c>
      <c r="D197" s="5">
        <v>296</v>
      </c>
      <c r="E197" s="5">
        <v>184</v>
      </c>
      <c r="F197" s="5">
        <v>13</v>
      </c>
      <c r="G197" s="5">
        <v>87</v>
      </c>
      <c r="H197" s="5">
        <v>284</v>
      </c>
      <c r="I197" s="5">
        <v>12</v>
      </c>
      <c r="J197" s="5">
        <v>255</v>
      </c>
    </row>
    <row r="198" spans="1:10" ht="17.25" thickBot="1">
      <c r="A198" s="3"/>
      <c r="B198" s="3" t="s">
        <v>15028</v>
      </c>
      <c r="C198" s="5">
        <v>365</v>
      </c>
      <c r="D198" s="5">
        <v>198</v>
      </c>
      <c r="E198" s="5">
        <v>127</v>
      </c>
      <c r="F198" s="5">
        <v>3</v>
      </c>
      <c r="G198" s="5">
        <v>62</v>
      </c>
      <c r="H198" s="5">
        <v>192</v>
      </c>
      <c r="I198" s="5">
        <v>6</v>
      </c>
      <c r="J198" s="5">
        <v>167</v>
      </c>
    </row>
    <row r="199" spans="1:10" ht="17.25" thickBot="1">
      <c r="A199" s="3" t="s">
        <v>15027</v>
      </c>
      <c r="B199" s="3" t="s">
        <v>36</v>
      </c>
      <c r="C199" s="5">
        <v>853</v>
      </c>
      <c r="D199" s="5">
        <v>590</v>
      </c>
      <c r="E199" s="5">
        <v>415</v>
      </c>
      <c r="F199" s="5">
        <v>12</v>
      </c>
      <c r="G199" s="5">
        <v>151</v>
      </c>
      <c r="H199" s="5">
        <v>578</v>
      </c>
      <c r="I199" s="5">
        <v>12</v>
      </c>
      <c r="J199" s="5">
        <v>263</v>
      </c>
    </row>
    <row r="200" spans="1:10" ht="23.25" thickBot="1">
      <c r="A200" s="3"/>
      <c r="B200" s="3" t="s">
        <v>37</v>
      </c>
      <c r="C200" s="5">
        <v>326</v>
      </c>
      <c r="D200" s="5">
        <v>325</v>
      </c>
      <c r="E200" s="5">
        <v>237</v>
      </c>
      <c r="F200" s="5">
        <v>8</v>
      </c>
      <c r="G200" s="5">
        <v>73</v>
      </c>
      <c r="H200" s="5">
        <v>318</v>
      </c>
      <c r="I200" s="5">
        <v>7</v>
      </c>
      <c r="J200" s="5">
        <v>1</v>
      </c>
    </row>
    <row r="201" spans="1:10" ht="23.25" thickBot="1">
      <c r="A201" s="3"/>
      <c r="B201" s="3" t="s">
        <v>15026</v>
      </c>
      <c r="C201" s="5">
        <v>527</v>
      </c>
      <c r="D201" s="5">
        <v>265</v>
      </c>
      <c r="E201" s="5">
        <v>178</v>
      </c>
      <c r="F201" s="5">
        <v>4</v>
      </c>
      <c r="G201" s="5">
        <v>78</v>
      </c>
      <c r="H201" s="5">
        <v>260</v>
      </c>
      <c r="I201" s="5">
        <v>5</v>
      </c>
      <c r="J201" s="5">
        <v>262</v>
      </c>
    </row>
    <row r="202" spans="1:10" ht="17.25" thickBot="1">
      <c r="A202" s="3" t="s">
        <v>15025</v>
      </c>
      <c r="B202" s="3" t="s">
        <v>36</v>
      </c>
      <c r="C202" s="4">
        <v>1695</v>
      </c>
      <c r="D202" s="4">
        <v>1142</v>
      </c>
      <c r="E202" s="5">
        <v>835</v>
      </c>
      <c r="F202" s="5">
        <v>27</v>
      </c>
      <c r="G202" s="5">
        <v>239</v>
      </c>
      <c r="H202" s="4">
        <v>1101</v>
      </c>
      <c r="I202" s="5">
        <v>41</v>
      </c>
      <c r="J202" s="5">
        <v>553</v>
      </c>
    </row>
    <row r="203" spans="1:10" ht="23.25" thickBot="1">
      <c r="A203" s="3"/>
      <c r="B203" s="3" t="s">
        <v>37</v>
      </c>
      <c r="C203" s="5">
        <v>581</v>
      </c>
      <c r="D203" s="5">
        <v>581</v>
      </c>
      <c r="E203" s="5">
        <v>438</v>
      </c>
      <c r="F203" s="5">
        <v>17</v>
      </c>
      <c r="G203" s="5">
        <v>105</v>
      </c>
      <c r="H203" s="5">
        <v>560</v>
      </c>
      <c r="I203" s="5">
        <v>21</v>
      </c>
      <c r="J203" s="5">
        <v>0</v>
      </c>
    </row>
    <row r="204" spans="1:10" ht="17.25" thickBot="1">
      <c r="A204" s="3"/>
      <c r="B204" s="3" t="s">
        <v>15024</v>
      </c>
      <c r="C204" s="5">
        <v>729</v>
      </c>
      <c r="D204" s="5">
        <v>328</v>
      </c>
      <c r="E204" s="5">
        <v>202</v>
      </c>
      <c r="F204" s="5">
        <v>9</v>
      </c>
      <c r="G204" s="5">
        <v>101</v>
      </c>
      <c r="H204" s="5">
        <v>312</v>
      </c>
      <c r="I204" s="5">
        <v>16</v>
      </c>
      <c r="J204" s="5">
        <v>401</v>
      </c>
    </row>
    <row r="205" spans="1:10" ht="17.25" thickBot="1">
      <c r="A205" s="3"/>
      <c r="B205" s="3" t="s">
        <v>15023</v>
      </c>
      <c r="C205" s="5">
        <v>239</v>
      </c>
      <c r="D205" s="5">
        <v>136</v>
      </c>
      <c r="E205" s="5">
        <v>112</v>
      </c>
      <c r="F205" s="5">
        <v>1</v>
      </c>
      <c r="G205" s="5">
        <v>20</v>
      </c>
      <c r="H205" s="5">
        <v>133</v>
      </c>
      <c r="I205" s="5">
        <v>3</v>
      </c>
      <c r="J205" s="5">
        <v>103</v>
      </c>
    </row>
    <row r="206" spans="1:10" ht="17.25" thickBot="1">
      <c r="A206" s="3"/>
      <c r="B206" s="3" t="s">
        <v>15022</v>
      </c>
      <c r="C206" s="5">
        <v>146</v>
      </c>
      <c r="D206" s="5">
        <v>97</v>
      </c>
      <c r="E206" s="5">
        <v>83</v>
      </c>
      <c r="F206" s="5">
        <v>0</v>
      </c>
      <c r="G206" s="5">
        <v>13</v>
      </c>
      <c r="H206" s="5">
        <v>96</v>
      </c>
      <c r="I206" s="5">
        <v>1</v>
      </c>
      <c r="J206" s="5">
        <v>49</v>
      </c>
    </row>
    <row r="207" spans="1:10" ht="17.25" thickBot="1">
      <c r="A207" s="3" t="s">
        <v>15021</v>
      </c>
      <c r="B207" s="3" t="s">
        <v>36</v>
      </c>
      <c r="C207" s="4">
        <v>5408</v>
      </c>
      <c r="D207" s="4">
        <v>3329</v>
      </c>
      <c r="E207" s="4">
        <v>2599</v>
      </c>
      <c r="F207" s="5">
        <v>113</v>
      </c>
      <c r="G207" s="5">
        <v>534</v>
      </c>
      <c r="H207" s="4">
        <v>3246</v>
      </c>
      <c r="I207" s="5">
        <v>83</v>
      </c>
      <c r="J207" s="4">
        <v>2079</v>
      </c>
    </row>
    <row r="208" spans="1:10" ht="23.25" thickBot="1">
      <c r="A208" s="3"/>
      <c r="B208" s="3" t="s">
        <v>37</v>
      </c>
      <c r="C208" s="4">
        <v>1460</v>
      </c>
      <c r="D208" s="4">
        <v>1459</v>
      </c>
      <c r="E208" s="4">
        <v>1187</v>
      </c>
      <c r="F208" s="5">
        <v>43</v>
      </c>
      <c r="G208" s="5">
        <v>195</v>
      </c>
      <c r="H208" s="4">
        <v>1425</v>
      </c>
      <c r="I208" s="5">
        <v>34</v>
      </c>
      <c r="J208" s="5">
        <v>1</v>
      </c>
    </row>
    <row r="209" spans="1:10" ht="17.25" thickBot="1">
      <c r="A209" s="3"/>
      <c r="B209" s="3" t="s">
        <v>15020</v>
      </c>
      <c r="C209" s="5">
        <v>977</v>
      </c>
      <c r="D209" s="5">
        <v>397</v>
      </c>
      <c r="E209" s="5">
        <v>318</v>
      </c>
      <c r="F209" s="5">
        <v>11</v>
      </c>
      <c r="G209" s="5">
        <v>60</v>
      </c>
      <c r="H209" s="5">
        <v>389</v>
      </c>
      <c r="I209" s="5">
        <v>8</v>
      </c>
      <c r="J209" s="5">
        <v>580</v>
      </c>
    </row>
    <row r="210" spans="1:10" ht="17.25" thickBot="1">
      <c r="A210" s="3"/>
      <c r="B210" s="3" t="s">
        <v>15019</v>
      </c>
      <c r="C210" s="5">
        <v>624</v>
      </c>
      <c r="D210" s="5">
        <v>292</v>
      </c>
      <c r="E210" s="5">
        <v>205</v>
      </c>
      <c r="F210" s="5">
        <v>12</v>
      </c>
      <c r="G210" s="5">
        <v>67</v>
      </c>
      <c r="H210" s="5">
        <v>284</v>
      </c>
      <c r="I210" s="5">
        <v>8</v>
      </c>
      <c r="J210" s="5">
        <v>332</v>
      </c>
    </row>
    <row r="211" spans="1:10" ht="17.25" thickBot="1">
      <c r="A211" s="3"/>
      <c r="B211" s="3" t="s">
        <v>15018</v>
      </c>
      <c r="C211" s="5">
        <v>936</v>
      </c>
      <c r="D211" s="5">
        <v>426</v>
      </c>
      <c r="E211" s="5">
        <v>291</v>
      </c>
      <c r="F211" s="5">
        <v>21</v>
      </c>
      <c r="G211" s="5">
        <v>101</v>
      </c>
      <c r="H211" s="5">
        <v>413</v>
      </c>
      <c r="I211" s="5">
        <v>13</v>
      </c>
      <c r="J211" s="5">
        <v>510</v>
      </c>
    </row>
    <row r="212" spans="1:10" ht="17.25" thickBot="1">
      <c r="A212" s="3"/>
      <c r="B212" s="3" t="s">
        <v>15017</v>
      </c>
      <c r="C212" s="4">
        <v>1033</v>
      </c>
      <c r="D212" s="5">
        <v>513</v>
      </c>
      <c r="E212" s="5">
        <v>400</v>
      </c>
      <c r="F212" s="5">
        <v>15</v>
      </c>
      <c r="G212" s="5">
        <v>84</v>
      </c>
      <c r="H212" s="5">
        <v>499</v>
      </c>
      <c r="I212" s="5">
        <v>14</v>
      </c>
      <c r="J212" s="5">
        <v>520</v>
      </c>
    </row>
    <row r="213" spans="1:10" ht="17.25" thickBot="1">
      <c r="A213" s="3"/>
      <c r="B213" s="3" t="s">
        <v>15016</v>
      </c>
      <c r="C213" s="5">
        <v>174</v>
      </c>
      <c r="D213" s="5">
        <v>123</v>
      </c>
      <c r="E213" s="5">
        <v>102</v>
      </c>
      <c r="F213" s="5">
        <v>6</v>
      </c>
      <c r="G213" s="5">
        <v>12</v>
      </c>
      <c r="H213" s="5">
        <v>120</v>
      </c>
      <c r="I213" s="5">
        <v>3</v>
      </c>
      <c r="J213" s="5">
        <v>51</v>
      </c>
    </row>
    <row r="214" spans="1:10" ht="17.25" thickBot="1">
      <c r="A214" s="3"/>
      <c r="B214" s="3" t="s">
        <v>15015</v>
      </c>
      <c r="C214" s="5">
        <v>204</v>
      </c>
      <c r="D214" s="5">
        <v>119</v>
      </c>
      <c r="E214" s="5">
        <v>96</v>
      </c>
      <c r="F214" s="5">
        <v>5</v>
      </c>
      <c r="G214" s="5">
        <v>15</v>
      </c>
      <c r="H214" s="5">
        <v>116</v>
      </c>
      <c r="I214" s="5">
        <v>3</v>
      </c>
      <c r="J214" s="5">
        <v>85</v>
      </c>
    </row>
    <row r="215" spans="1:10" ht="23.25" thickBot="1">
      <c r="A215" s="3" t="s">
        <v>97</v>
      </c>
      <c r="B215" s="3"/>
      <c r="C215" s="5">
        <v>0</v>
      </c>
      <c r="D215" s="5">
        <v>1</v>
      </c>
      <c r="E215" s="5">
        <v>1</v>
      </c>
      <c r="F215" s="5">
        <v>0</v>
      </c>
      <c r="G215" s="5">
        <v>0</v>
      </c>
      <c r="H215" s="5">
        <v>1</v>
      </c>
      <c r="I215" s="5">
        <v>0</v>
      </c>
      <c r="J215" s="5">
        <v>-1</v>
      </c>
    </row>
  </sheetData>
  <mergeCells count="21">
    <mergeCell ref="J129:J131"/>
    <mergeCell ref="H130:H131"/>
    <mergeCell ref="A59:A61"/>
    <mergeCell ref="A129:A131"/>
    <mergeCell ref="B129:B131"/>
    <mergeCell ref="C129:C131"/>
    <mergeCell ref="D129:D131"/>
    <mergeCell ref="E129:H129"/>
    <mergeCell ref="B59:B61"/>
    <mergeCell ref="C59:C61"/>
    <mergeCell ref="D59:D61"/>
    <mergeCell ref="E59:H59"/>
    <mergeCell ref="J1:J3"/>
    <mergeCell ref="H2:H3"/>
    <mergeCell ref="J59:J61"/>
    <mergeCell ref="H60:H61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90CA-15D9-482D-8350-DC2DB5E4A244}">
  <dimension ref="A1:X12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15253</v>
      </c>
      <c r="F3" s="26" t="s">
        <v>15252</v>
      </c>
      <c r="G3" s="26" t="s">
        <v>15251</v>
      </c>
      <c r="H3" s="26" t="s">
        <v>15250</v>
      </c>
      <c r="I3" s="44"/>
      <c r="J3" s="26"/>
      <c r="K3" s="44"/>
      <c r="U3" t="s">
        <v>3</v>
      </c>
      <c r="V3" t="str">
        <f t="shared" si="0"/>
        <v>오중기</v>
      </c>
      <c r="W3" t="str">
        <f t="shared" si="0"/>
        <v>김정재</v>
      </c>
      <c r="X3" t="str">
        <f t="shared" si="0"/>
        <v>박창호</v>
      </c>
    </row>
    <row r="4" spans="1:24" ht="17.25" thickBot="1">
      <c r="A4" s="3" t="s">
        <v>30</v>
      </c>
      <c r="B4" s="3"/>
      <c r="C4" s="4">
        <v>229712</v>
      </c>
      <c r="D4" s="4">
        <v>154613</v>
      </c>
      <c r="E4" s="4">
        <v>47924</v>
      </c>
      <c r="F4" s="4">
        <v>98905</v>
      </c>
      <c r="G4" s="4">
        <v>4558</v>
      </c>
      <c r="H4" s="4">
        <v>1290</v>
      </c>
      <c r="I4" s="4">
        <v>152677</v>
      </c>
      <c r="J4" s="4">
        <v>1936</v>
      </c>
      <c r="K4" s="4">
        <v>75099</v>
      </c>
      <c r="V4" s="8"/>
      <c r="W4" s="8"/>
      <c r="X4" s="8"/>
    </row>
    <row r="5" spans="1:24" ht="23.25" thickBot="1">
      <c r="A5" s="3" t="s">
        <v>31</v>
      </c>
      <c r="B5" s="3"/>
      <c r="C5" s="5">
        <v>622</v>
      </c>
      <c r="D5" s="5">
        <v>565</v>
      </c>
      <c r="E5" s="5">
        <v>168</v>
      </c>
      <c r="F5" s="5">
        <v>304</v>
      </c>
      <c r="G5" s="5">
        <v>29</v>
      </c>
      <c r="H5" s="5">
        <v>12</v>
      </c>
      <c r="I5" s="5">
        <v>513</v>
      </c>
      <c r="J5" s="5">
        <v>52</v>
      </c>
      <c r="K5" s="5">
        <v>57</v>
      </c>
      <c r="T5" t="s">
        <v>2929</v>
      </c>
      <c r="U5">
        <f>SUMIF($A:$A,"합계",D:D)</f>
        <v>154613</v>
      </c>
      <c r="V5">
        <f>SUMIF($A:$A,"합계",E:E)</f>
        <v>47924</v>
      </c>
      <c r="W5">
        <f>SUMIF($A:$A,"합계",F:F)</f>
        <v>98905</v>
      </c>
      <c r="X5">
        <f>SUMIF($A:$A,"합계",G:G)</f>
        <v>4558</v>
      </c>
    </row>
    <row r="6" spans="1:24" ht="23.25" thickBot="1">
      <c r="A6" s="3" t="s">
        <v>32</v>
      </c>
      <c r="B6" s="3"/>
      <c r="C6" s="4">
        <v>11701</v>
      </c>
      <c r="D6" s="4">
        <v>11691</v>
      </c>
      <c r="E6" s="4">
        <v>4855</v>
      </c>
      <c r="F6" s="4">
        <v>5864</v>
      </c>
      <c r="G6" s="5">
        <v>521</v>
      </c>
      <c r="H6" s="5">
        <v>157</v>
      </c>
      <c r="I6" s="4">
        <v>11397</v>
      </c>
      <c r="J6" s="5">
        <v>294</v>
      </c>
      <c r="K6" s="5">
        <v>10</v>
      </c>
      <c r="T6" t="s">
        <v>2930</v>
      </c>
      <c r="U6">
        <f>U5-U7</f>
        <v>99140</v>
      </c>
      <c r="V6">
        <f>V5-V7</f>
        <v>27825</v>
      </c>
      <c r="W6">
        <f>W5-W7</f>
        <v>66596</v>
      </c>
      <c r="X6">
        <f>X5-X7</f>
        <v>2755</v>
      </c>
    </row>
    <row r="7" spans="1:24" ht="23.25" thickBot="1">
      <c r="A7" s="3" t="s">
        <v>33</v>
      </c>
      <c r="B7" s="3"/>
      <c r="C7" s="5">
        <v>507</v>
      </c>
      <c r="D7" s="5">
        <v>112</v>
      </c>
      <c r="E7" s="5">
        <v>62</v>
      </c>
      <c r="F7" s="5">
        <v>46</v>
      </c>
      <c r="G7" s="5">
        <v>3</v>
      </c>
      <c r="H7" s="5">
        <v>0</v>
      </c>
      <c r="I7" s="5">
        <v>111</v>
      </c>
      <c r="J7" s="5">
        <v>1</v>
      </c>
      <c r="K7" s="5">
        <v>395</v>
      </c>
      <c r="T7" t="s">
        <v>2931</v>
      </c>
      <c r="U7">
        <f>U11+U10+U9</f>
        <v>55473</v>
      </c>
      <c r="V7">
        <f>V11+V10+V9</f>
        <v>20099</v>
      </c>
      <c r="W7">
        <f>W11+W10+W9</f>
        <v>32309</v>
      </c>
      <c r="X7">
        <f>X11+X10+X9</f>
        <v>1803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6</v>
      </c>
      <c r="F8" s="5">
        <v>1</v>
      </c>
      <c r="G8" s="5">
        <v>1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15249</v>
      </c>
      <c r="B9" s="3" t="s">
        <v>36</v>
      </c>
      <c r="C9" s="4">
        <v>31472</v>
      </c>
      <c r="D9" s="4">
        <v>20148</v>
      </c>
      <c r="E9" s="4">
        <v>6224</v>
      </c>
      <c r="F9" s="4">
        <v>13011</v>
      </c>
      <c r="G9" s="5">
        <v>522</v>
      </c>
      <c r="H9" s="5">
        <v>146</v>
      </c>
      <c r="I9" s="4">
        <v>19903</v>
      </c>
      <c r="J9" s="5">
        <v>245</v>
      </c>
      <c r="K9" s="4">
        <v>11324</v>
      </c>
      <c r="T9" t="s">
        <v>2934</v>
      </c>
      <c r="U9">
        <f>SUMIF($A:$A,"거소·선상투표",D:D)+SUMIF($A:$A,"국외부재자투표",D:D)+SUMIF($A:$A,"국외부재자투표(공관)",D:D)</f>
        <v>685</v>
      </c>
      <c r="V9">
        <f t="shared" ref="V9:X11" si="1">SUMIF($A:$A,"거소·선상투표",E:E)+SUMIF($A:$A,"국외부재자투표",E:E)+SUMIF($A:$A,"국외부재자투표(공관)",E:E)</f>
        <v>236</v>
      </c>
      <c r="W9">
        <f t="shared" si="1"/>
        <v>351</v>
      </c>
      <c r="X9">
        <f t="shared" si="1"/>
        <v>33</v>
      </c>
    </row>
    <row r="10" spans="1:24" ht="23.25" thickBot="1">
      <c r="A10" s="3"/>
      <c r="B10" s="3" t="s">
        <v>37</v>
      </c>
      <c r="C10" s="4">
        <v>4885</v>
      </c>
      <c r="D10" s="4">
        <v>4884</v>
      </c>
      <c r="E10" s="4">
        <v>1627</v>
      </c>
      <c r="F10" s="4">
        <v>3030</v>
      </c>
      <c r="G10" s="5">
        <v>137</v>
      </c>
      <c r="H10" s="5">
        <v>35</v>
      </c>
      <c r="I10" s="4">
        <v>4829</v>
      </c>
      <c r="J10" s="5">
        <v>55</v>
      </c>
      <c r="K10" s="5">
        <v>1</v>
      </c>
      <c r="T10" t="s">
        <v>2932</v>
      </c>
      <c r="U10">
        <f>SUMIF($B:$B,"관내사전투표",D:D)</f>
        <v>43097</v>
      </c>
      <c r="V10">
        <f t="shared" ref="V10:X12" si="2">SUMIF($B:$B,"관내사전투표",E:E)</f>
        <v>15008</v>
      </c>
      <c r="W10">
        <f t="shared" si="2"/>
        <v>26094</v>
      </c>
      <c r="X10">
        <f t="shared" si="2"/>
        <v>1249</v>
      </c>
    </row>
    <row r="11" spans="1:24" ht="17.25" thickBot="1">
      <c r="A11" s="3"/>
      <c r="B11" s="3" t="s">
        <v>15248</v>
      </c>
      <c r="C11" s="4">
        <v>1713</v>
      </c>
      <c r="D11" s="5">
        <v>857</v>
      </c>
      <c r="E11" s="5">
        <v>169</v>
      </c>
      <c r="F11" s="5">
        <v>655</v>
      </c>
      <c r="G11" s="5">
        <v>12</v>
      </c>
      <c r="H11" s="5">
        <v>9</v>
      </c>
      <c r="I11" s="5">
        <v>845</v>
      </c>
      <c r="J11" s="5">
        <v>12</v>
      </c>
      <c r="K11" s="5">
        <v>856</v>
      </c>
      <c r="T11" t="s">
        <v>2933</v>
      </c>
      <c r="U11">
        <f>SUMIF($A:$A,"관외사전투표",D:D)</f>
        <v>11691</v>
      </c>
      <c r="V11">
        <f t="shared" ref="V11:X13" si="3">SUMIF($A:$A,"관외사전투표",E:E)</f>
        <v>4855</v>
      </c>
      <c r="W11">
        <f t="shared" si="3"/>
        <v>5864</v>
      </c>
      <c r="X11">
        <f t="shared" si="3"/>
        <v>521</v>
      </c>
    </row>
    <row r="12" spans="1:24" ht="17.25" thickBot="1">
      <c r="A12" s="3"/>
      <c r="B12" s="3" t="s">
        <v>15247</v>
      </c>
      <c r="C12" s="4">
        <v>1437</v>
      </c>
      <c r="D12" s="5">
        <v>799</v>
      </c>
      <c r="E12" s="5">
        <v>224</v>
      </c>
      <c r="F12" s="5">
        <v>535</v>
      </c>
      <c r="G12" s="5">
        <v>20</v>
      </c>
      <c r="H12" s="5">
        <v>8</v>
      </c>
      <c r="I12" s="5">
        <v>787</v>
      </c>
      <c r="J12" s="5">
        <v>12</v>
      </c>
      <c r="K12" s="5">
        <v>638</v>
      </c>
    </row>
    <row r="13" spans="1:24" ht="17.25" thickBot="1">
      <c r="A13" s="3"/>
      <c r="B13" s="3" t="s">
        <v>15246</v>
      </c>
      <c r="C13" s="4">
        <v>1216</v>
      </c>
      <c r="D13" s="5">
        <v>784</v>
      </c>
      <c r="E13" s="5">
        <v>131</v>
      </c>
      <c r="F13" s="5">
        <v>624</v>
      </c>
      <c r="G13" s="5">
        <v>12</v>
      </c>
      <c r="H13" s="5">
        <v>6</v>
      </c>
      <c r="I13" s="5">
        <v>773</v>
      </c>
      <c r="J13" s="5">
        <v>11</v>
      </c>
      <c r="K13" s="5">
        <v>432</v>
      </c>
    </row>
    <row r="14" spans="1:24" ht="17.25" thickBot="1">
      <c r="A14" s="3"/>
      <c r="B14" s="3" t="s">
        <v>15245</v>
      </c>
      <c r="C14" s="4">
        <v>1517</v>
      </c>
      <c r="D14" s="5">
        <v>884</v>
      </c>
      <c r="E14" s="5">
        <v>121</v>
      </c>
      <c r="F14" s="5">
        <v>720</v>
      </c>
      <c r="G14" s="5">
        <v>15</v>
      </c>
      <c r="H14" s="5">
        <v>6</v>
      </c>
      <c r="I14" s="5">
        <v>862</v>
      </c>
      <c r="J14" s="5">
        <v>22</v>
      </c>
      <c r="K14" s="5">
        <v>633</v>
      </c>
      <c r="U14" s="8"/>
      <c r="V14" s="8"/>
      <c r="W14" s="8"/>
      <c r="X14" s="8"/>
    </row>
    <row r="15" spans="1:24" ht="17.25" thickBot="1">
      <c r="A15" s="3"/>
      <c r="B15" s="3" t="s">
        <v>15244</v>
      </c>
      <c r="C15" s="4">
        <v>1275</v>
      </c>
      <c r="D15" s="5">
        <v>663</v>
      </c>
      <c r="E15" s="5">
        <v>150</v>
      </c>
      <c r="F15" s="5">
        <v>488</v>
      </c>
      <c r="G15" s="5">
        <v>13</v>
      </c>
      <c r="H15" s="5">
        <v>4</v>
      </c>
      <c r="I15" s="5">
        <v>655</v>
      </c>
      <c r="J15" s="5">
        <v>8</v>
      </c>
      <c r="K15" s="5">
        <v>612</v>
      </c>
      <c r="U15" s="8"/>
      <c r="V15" s="8"/>
      <c r="W15" s="8"/>
      <c r="X15" s="8"/>
    </row>
    <row r="16" spans="1:24" ht="17.25" thickBot="1">
      <c r="A16" s="3"/>
      <c r="B16" s="3" t="s">
        <v>15243</v>
      </c>
      <c r="C16" s="4">
        <v>1122</v>
      </c>
      <c r="D16" s="5">
        <v>585</v>
      </c>
      <c r="E16" s="5">
        <v>117</v>
      </c>
      <c r="F16" s="5">
        <v>438</v>
      </c>
      <c r="G16" s="5">
        <v>17</v>
      </c>
      <c r="H16" s="5">
        <v>8</v>
      </c>
      <c r="I16" s="5">
        <v>580</v>
      </c>
      <c r="J16" s="5">
        <v>5</v>
      </c>
      <c r="K16" s="5">
        <v>537</v>
      </c>
    </row>
    <row r="17" spans="1:11" ht="17.25" thickBot="1">
      <c r="A17" s="3"/>
      <c r="B17" s="3" t="s">
        <v>15242</v>
      </c>
      <c r="C17" s="4">
        <v>1637</v>
      </c>
      <c r="D17" s="5">
        <v>929</v>
      </c>
      <c r="E17" s="5">
        <v>178</v>
      </c>
      <c r="F17" s="5">
        <v>705</v>
      </c>
      <c r="G17" s="5">
        <v>23</v>
      </c>
      <c r="H17" s="5">
        <v>10</v>
      </c>
      <c r="I17" s="5">
        <v>916</v>
      </c>
      <c r="J17" s="5">
        <v>13</v>
      </c>
      <c r="K17" s="5">
        <v>708</v>
      </c>
    </row>
    <row r="18" spans="1:11" ht="17.25" thickBot="1">
      <c r="A18" s="3"/>
      <c r="B18" s="3" t="s">
        <v>15241</v>
      </c>
      <c r="C18" s="5">
        <v>847</v>
      </c>
      <c r="D18" s="5">
        <v>471</v>
      </c>
      <c r="E18" s="5">
        <v>57</v>
      </c>
      <c r="F18" s="5">
        <v>397</v>
      </c>
      <c r="G18" s="5">
        <v>6</v>
      </c>
      <c r="H18" s="5">
        <v>1</v>
      </c>
      <c r="I18" s="5">
        <v>461</v>
      </c>
      <c r="J18" s="5">
        <v>10</v>
      </c>
      <c r="K18" s="5">
        <v>376</v>
      </c>
    </row>
    <row r="19" spans="1:11" ht="17.25" thickBot="1">
      <c r="A19" s="3"/>
      <c r="B19" s="3" t="s">
        <v>15240</v>
      </c>
      <c r="C19" s="4">
        <v>2926</v>
      </c>
      <c r="D19" s="4">
        <v>1653</v>
      </c>
      <c r="E19" s="5">
        <v>478</v>
      </c>
      <c r="F19" s="4">
        <v>1077</v>
      </c>
      <c r="G19" s="5">
        <v>58</v>
      </c>
      <c r="H19" s="5">
        <v>14</v>
      </c>
      <c r="I19" s="4">
        <v>1627</v>
      </c>
      <c r="J19" s="5">
        <v>26</v>
      </c>
      <c r="K19" s="4">
        <v>1273</v>
      </c>
    </row>
    <row r="20" spans="1:11" ht="23.25" thickBot="1">
      <c r="A20" s="3"/>
      <c r="B20" s="3" t="s">
        <v>15239</v>
      </c>
      <c r="C20" s="4">
        <v>1975</v>
      </c>
      <c r="D20" s="4">
        <v>1095</v>
      </c>
      <c r="E20" s="5">
        <v>308</v>
      </c>
      <c r="F20" s="5">
        <v>730</v>
      </c>
      <c r="G20" s="5">
        <v>33</v>
      </c>
      <c r="H20" s="5">
        <v>9</v>
      </c>
      <c r="I20" s="4">
        <v>1080</v>
      </c>
      <c r="J20" s="5">
        <v>15</v>
      </c>
      <c r="K20" s="5">
        <v>880</v>
      </c>
    </row>
    <row r="21" spans="1:11" ht="23.25" thickBot="1">
      <c r="A21" s="3"/>
      <c r="B21" s="3" t="s">
        <v>15238</v>
      </c>
      <c r="C21" s="4">
        <v>2036</v>
      </c>
      <c r="D21" s="4">
        <v>1131</v>
      </c>
      <c r="E21" s="5">
        <v>260</v>
      </c>
      <c r="F21" s="5">
        <v>823</v>
      </c>
      <c r="G21" s="5">
        <v>26</v>
      </c>
      <c r="H21" s="5">
        <v>8</v>
      </c>
      <c r="I21" s="4">
        <v>1117</v>
      </c>
      <c r="J21" s="5">
        <v>14</v>
      </c>
      <c r="K21" s="5">
        <v>905</v>
      </c>
    </row>
    <row r="22" spans="1:11" ht="23.25" thickBot="1">
      <c r="A22" s="3"/>
      <c r="B22" s="3" t="s">
        <v>15237</v>
      </c>
      <c r="C22" s="4">
        <v>2669</v>
      </c>
      <c r="D22" s="4">
        <v>1675</v>
      </c>
      <c r="E22" s="5">
        <v>612</v>
      </c>
      <c r="F22" s="5">
        <v>994</v>
      </c>
      <c r="G22" s="5">
        <v>43</v>
      </c>
      <c r="H22" s="5">
        <v>4</v>
      </c>
      <c r="I22" s="4">
        <v>1653</v>
      </c>
      <c r="J22" s="5">
        <v>22</v>
      </c>
      <c r="K22" s="5">
        <v>994</v>
      </c>
    </row>
    <row r="23" spans="1:11" ht="23.25" thickBot="1">
      <c r="A23" s="3"/>
      <c r="B23" s="3" t="s">
        <v>15236</v>
      </c>
      <c r="C23" s="4">
        <v>3118</v>
      </c>
      <c r="D23" s="4">
        <v>1847</v>
      </c>
      <c r="E23" s="5">
        <v>846</v>
      </c>
      <c r="F23" s="5">
        <v>920</v>
      </c>
      <c r="G23" s="5">
        <v>56</v>
      </c>
      <c r="H23" s="5">
        <v>12</v>
      </c>
      <c r="I23" s="4">
        <v>1834</v>
      </c>
      <c r="J23" s="5">
        <v>13</v>
      </c>
      <c r="K23" s="4">
        <v>1271</v>
      </c>
    </row>
    <row r="24" spans="1:11" ht="23.25" thickBot="1">
      <c r="A24" s="3"/>
      <c r="B24" s="3" t="s">
        <v>15235</v>
      </c>
      <c r="C24" s="4">
        <v>3099</v>
      </c>
      <c r="D24" s="4">
        <v>1891</v>
      </c>
      <c r="E24" s="5">
        <v>946</v>
      </c>
      <c r="F24" s="5">
        <v>875</v>
      </c>
      <c r="G24" s="5">
        <v>51</v>
      </c>
      <c r="H24" s="5">
        <v>12</v>
      </c>
      <c r="I24" s="4">
        <v>1884</v>
      </c>
      <c r="J24" s="5">
        <v>7</v>
      </c>
      <c r="K24" s="4">
        <v>1208</v>
      </c>
    </row>
    <row r="25" spans="1:11" ht="17.25" thickBot="1">
      <c r="A25" s="3" t="s">
        <v>14707</v>
      </c>
      <c r="B25" s="3" t="s">
        <v>36</v>
      </c>
      <c r="C25" s="4">
        <v>2676</v>
      </c>
      <c r="D25" s="4">
        <v>1853</v>
      </c>
      <c r="E25" s="5">
        <v>330</v>
      </c>
      <c r="F25" s="4">
        <v>1432</v>
      </c>
      <c r="G25" s="5">
        <v>38</v>
      </c>
      <c r="H25" s="5">
        <v>25</v>
      </c>
      <c r="I25" s="4">
        <v>1825</v>
      </c>
      <c r="J25" s="5">
        <v>28</v>
      </c>
      <c r="K25" s="5">
        <v>823</v>
      </c>
    </row>
    <row r="26" spans="1:11" ht="23.25" thickBot="1">
      <c r="A26" s="3"/>
      <c r="B26" s="3" t="s">
        <v>37</v>
      </c>
      <c r="C26" s="5">
        <v>710</v>
      </c>
      <c r="D26" s="5">
        <v>710</v>
      </c>
      <c r="E26" s="5">
        <v>170</v>
      </c>
      <c r="F26" s="5">
        <v>512</v>
      </c>
      <c r="G26" s="5">
        <v>15</v>
      </c>
      <c r="H26" s="5">
        <v>4</v>
      </c>
      <c r="I26" s="5">
        <v>701</v>
      </c>
      <c r="J26" s="5">
        <v>9</v>
      </c>
      <c r="K26" s="5">
        <v>0</v>
      </c>
    </row>
    <row r="27" spans="1:11" ht="17.25" thickBot="1">
      <c r="A27" s="3"/>
      <c r="B27" s="3" t="s">
        <v>14706</v>
      </c>
      <c r="C27" s="5">
        <v>844</v>
      </c>
      <c r="D27" s="5">
        <v>455</v>
      </c>
      <c r="E27" s="5">
        <v>64</v>
      </c>
      <c r="F27" s="5">
        <v>362</v>
      </c>
      <c r="G27" s="5">
        <v>10</v>
      </c>
      <c r="H27" s="5">
        <v>8</v>
      </c>
      <c r="I27" s="5">
        <v>444</v>
      </c>
      <c r="J27" s="5">
        <v>11</v>
      </c>
      <c r="K27" s="5">
        <v>389</v>
      </c>
    </row>
    <row r="28" spans="1:11" ht="17.25" thickBot="1">
      <c r="A28" s="3"/>
      <c r="B28" s="3" t="s">
        <v>14705</v>
      </c>
      <c r="C28" s="5">
        <v>492</v>
      </c>
      <c r="D28" s="5">
        <v>309</v>
      </c>
      <c r="E28" s="5">
        <v>44</v>
      </c>
      <c r="F28" s="5">
        <v>253</v>
      </c>
      <c r="G28" s="5">
        <v>4</v>
      </c>
      <c r="H28" s="5">
        <v>4</v>
      </c>
      <c r="I28" s="5">
        <v>305</v>
      </c>
      <c r="J28" s="5">
        <v>4</v>
      </c>
      <c r="K28" s="5">
        <v>183</v>
      </c>
    </row>
    <row r="29" spans="1:11" ht="17.25" thickBot="1">
      <c r="A29" s="3"/>
      <c r="B29" s="3" t="s">
        <v>15234</v>
      </c>
      <c r="C29" s="5">
        <v>630</v>
      </c>
      <c r="D29" s="5">
        <v>379</v>
      </c>
      <c r="E29" s="5">
        <v>52</v>
      </c>
      <c r="F29" s="5">
        <v>305</v>
      </c>
      <c r="G29" s="5">
        <v>9</v>
      </c>
      <c r="H29" s="5">
        <v>9</v>
      </c>
      <c r="I29" s="5">
        <v>375</v>
      </c>
      <c r="J29" s="5">
        <v>4</v>
      </c>
      <c r="K29" s="5">
        <v>251</v>
      </c>
    </row>
    <row r="30" spans="1:11" ht="17.25" thickBot="1">
      <c r="A30" s="3" t="s">
        <v>13989</v>
      </c>
      <c r="B30" s="3" t="s">
        <v>36</v>
      </c>
      <c r="C30" s="4">
        <v>4561</v>
      </c>
      <c r="D30" s="4">
        <v>3145</v>
      </c>
      <c r="E30" s="5">
        <v>608</v>
      </c>
      <c r="F30" s="4">
        <v>2366</v>
      </c>
      <c r="G30" s="5">
        <v>76</v>
      </c>
      <c r="H30" s="5">
        <v>39</v>
      </c>
      <c r="I30" s="4">
        <v>3089</v>
      </c>
      <c r="J30" s="5">
        <v>56</v>
      </c>
      <c r="K30" s="4">
        <v>1416</v>
      </c>
    </row>
    <row r="31" spans="1:11" ht="23.25" thickBot="1">
      <c r="A31" s="3"/>
      <c r="B31" s="3" t="s">
        <v>37</v>
      </c>
      <c r="C31" s="4">
        <v>1288</v>
      </c>
      <c r="D31" s="4">
        <v>1288</v>
      </c>
      <c r="E31" s="5">
        <v>335</v>
      </c>
      <c r="F31" s="5">
        <v>877</v>
      </c>
      <c r="G31" s="5">
        <v>39</v>
      </c>
      <c r="H31" s="5">
        <v>13</v>
      </c>
      <c r="I31" s="4">
        <v>1264</v>
      </c>
      <c r="J31" s="5">
        <v>24</v>
      </c>
      <c r="K31" s="5">
        <v>0</v>
      </c>
    </row>
    <row r="32" spans="1:11" ht="17.25" thickBot="1">
      <c r="A32" s="3"/>
      <c r="B32" s="3" t="s">
        <v>15233</v>
      </c>
      <c r="C32" s="4">
        <v>1646</v>
      </c>
      <c r="D32" s="5">
        <v>870</v>
      </c>
      <c r="E32" s="5">
        <v>152</v>
      </c>
      <c r="F32" s="5">
        <v>672</v>
      </c>
      <c r="G32" s="5">
        <v>28</v>
      </c>
      <c r="H32" s="5">
        <v>8</v>
      </c>
      <c r="I32" s="5">
        <v>860</v>
      </c>
      <c r="J32" s="5">
        <v>10</v>
      </c>
      <c r="K32" s="5">
        <v>776</v>
      </c>
    </row>
    <row r="33" spans="1:11" ht="17.25" thickBot="1">
      <c r="A33" s="3"/>
      <c r="B33" s="3" t="s">
        <v>15232</v>
      </c>
      <c r="C33" s="4">
        <v>1145</v>
      </c>
      <c r="D33" s="5">
        <v>690</v>
      </c>
      <c r="E33" s="5">
        <v>77</v>
      </c>
      <c r="F33" s="5">
        <v>580</v>
      </c>
      <c r="G33" s="5">
        <v>5</v>
      </c>
      <c r="H33" s="5">
        <v>11</v>
      </c>
      <c r="I33" s="5">
        <v>673</v>
      </c>
      <c r="J33" s="5">
        <v>17</v>
      </c>
      <c r="K33" s="5">
        <v>455</v>
      </c>
    </row>
    <row r="34" spans="1:11" ht="17.25" thickBot="1">
      <c r="A34" s="3"/>
      <c r="B34" s="3" t="s">
        <v>15231</v>
      </c>
      <c r="C34" s="5">
        <v>482</v>
      </c>
      <c r="D34" s="5">
        <v>297</v>
      </c>
      <c r="E34" s="5">
        <v>44</v>
      </c>
      <c r="F34" s="5">
        <v>237</v>
      </c>
      <c r="G34" s="5">
        <v>4</v>
      </c>
      <c r="H34" s="5">
        <v>7</v>
      </c>
      <c r="I34" s="5">
        <v>292</v>
      </c>
      <c r="J34" s="5">
        <v>5</v>
      </c>
      <c r="K34" s="5">
        <v>185</v>
      </c>
    </row>
    <row r="35" spans="1:11" ht="17.25" thickBot="1">
      <c r="A35" s="3" t="s">
        <v>15230</v>
      </c>
      <c r="B35" s="3" t="s">
        <v>36</v>
      </c>
      <c r="C35" s="4">
        <v>2382</v>
      </c>
      <c r="D35" s="4">
        <v>1755</v>
      </c>
      <c r="E35" s="5">
        <v>269</v>
      </c>
      <c r="F35" s="4">
        <v>1397</v>
      </c>
      <c r="G35" s="5">
        <v>35</v>
      </c>
      <c r="H35" s="5">
        <v>13</v>
      </c>
      <c r="I35" s="4">
        <v>1714</v>
      </c>
      <c r="J35" s="5">
        <v>41</v>
      </c>
      <c r="K35" s="5">
        <v>627</v>
      </c>
    </row>
    <row r="36" spans="1:11" ht="23.25" thickBot="1">
      <c r="A36" s="3"/>
      <c r="B36" s="3" t="s">
        <v>37</v>
      </c>
      <c r="C36" s="5">
        <v>975</v>
      </c>
      <c r="D36" s="5">
        <v>975</v>
      </c>
      <c r="E36" s="5">
        <v>183</v>
      </c>
      <c r="F36" s="5">
        <v>736</v>
      </c>
      <c r="G36" s="5">
        <v>26</v>
      </c>
      <c r="H36" s="5">
        <v>5</v>
      </c>
      <c r="I36" s="5">
        <v>950</v>
      </c>
      <c r="J36" s="5">
        <v>25</v>
      </c>
      <c r="K36" s="5">
        <v>0</v>
      </c>
    </row>
    <row r="37" spans="1:11" ht="23.25" thickBot="1">
      <c r="A37" s="3"/>
      <c r="B37" s="3" t="s">
        <v>15229</v>
      </c>
      <c r="C37" s="4">
        <v>1407</v>
      </c>
      <c r="D37" s="5">
        <v>780</v>
      </c>
      <c r="E37" s="5">
        <v>86</v>
      </c>
      <c r="F37" s="5">
        <v>661</v>
      </c>
      <c r="G37" s="5">
        <v>9</v>
      </c>
      <c r="H37" s="5">
        <v>8</v>
      </c>
      <c r="I37" s="5">
        <v>764</v>
      </c>
      <c r="J37" s="5">
        <v>16</v>
      </c>
      <c r="K37" s="5">
        <v>627</v>
      </c>
    </row>
    <row r="38" spans="1:11" ht="17.25" thickBot="1">
      <c r="A38" s="3" t="s">
        <v>15228</v>
      </c>
      <c r="B38" s="3" t="s">
        <v>36</v>
      </c>
      <c r="C38" s="4">
        <v>4706</v>
      </c>
      <c r="D38" s="4">
        <v>3316</v>
      </c>
      <c r="E38" s="5">
        <v>510</v>
      </c>
      <c r="F38" s="4">
        <v>2608</v>
      </c>
      <c r="G38" s="5">
        <v>107</v>
      </c>
      <c r="H38" s="5">
        <v>38</v>
      </c>
      <c r="I38" s="4">
        <v>3263</v>
      </c>
      <c r="J38" s="5">
        <v>53</v>
      </c>
      <c r="K38" s="4">
        <v>1390</v>
      </c>
    </row>
    <row r="39" spans="1:11" ht="23.25" thickBot="1">
      <c r="A39" s="3"/>
      <c r="B39" s="3" t="s">
        <v>37</v>
      </c>
      <c r="C39" s="4">
        <v>1652</v>
      </c>
      <c r="D39" s="4">
        <v>1652</v>
      </c>
      <c r="E39" s="5">
        <v>301</v>
      </c>
      <c r="F39" s="4">
        <v>1254</v>
      </c>
      <c r="G39" s="5">
        <v>51</v>
      </c>
      <c r="H39" s="5">
        <v>16</v>
      </c>
      <c r="I39" s="4">
        <v>1622</v>
      </c>
      <c r="J39" s="5">
        <v>30</v>
      </c>
      <c r="K39" s="5">
        <v>0</v>
      </c>
    </row>
    <row r="40" spans="1:11" ht="17.25" thickBot="1">
      <c r="A40" s="3"/>
      <c r="B40" s="3" t="s">
        <v>15227</v>
      </c>
      <c r="C40" s="4">
        <v>1881</v>
      </c>
      <c r="D40" s="5">
        <v>960</v>
      </c>
      <c r="E40" s="5">
        <v>138</v>
      </c>
      <c r="F40" s="5">
        <v>763</v>
      </c>
      <c r="G40" s="5">
        <v>28</v>
      </c>
      <c r="H40" s="5">
        <v>16</v>
      </c>
      <c r="I40" s="5">
        <v>945</v>
      </c>
      <c r="J40" s="5">
        <v>15</v>
      </c>
      <c r="K40" s="5">
        <v>921</v>
      </c>
    </row>
    <row r="41" spans="1:11" ht="17.25" thickBot="1">
      <c r="A41" s="3"/>
      <c r="B41" s="3" t="s">
        <v>15226</v>
      </c>
      <c r="C41" s="5">
        <v>627</v>
      </c>
      <c r="D41" s="5">
        <v>360</v>
      </c>
      <c r="E41" s="5">
        <v>35</v>
      </c>
      <c r="F41" s="5">
        <v>305</v>
      </c>
      <c r="G41" s="5">
        <v>13</v>
      </c>
      <c r="H41" s="5">
        <v>2</v>
      </c>
      <c r="I41" s="5">
        <v>355</v>
      </c>
      <c r="J41" s="5">
        <v>5</v>
      </c>
      <c r="K41" s="5">
        <v>267</v>
      </c>
    </row>
    <row r="42" spans="1:11" ht="17.25" thickBot="1">
      <c r="A42" s="3"/>
      <c r="B42" s="3" t="s">
        <v>15225</v>
      </c>
      <c r="C42" s="5">
        <v>546</v>
      </c>
      <c r="D42" s="5">
        <v>344</v>
      </c>
      <c r="E42" s="5">
        <v>36</v>
      </c>
      <c r="F42" s="5">
        <v>286</v>
      </c>
      <c r="G42" s="5">
        <v>15</v>
      </c>
      <c r="H42" s="5">
        <v>4</v>
      </c>
      <c r="I42" s="5">
        <v>341</v>
      </c>
      <c r="J42" s="5">
        <v>3</v>
      </c>
      <c r="K42" s="5">
        <v>202</v>
      </c>
    </row>
    <row r="43" spans="1:11" ht="17.25" thickBot="1">
      <c r="A43" s="3" t="s">
        <v>15224</v>
      </c>
      <c r="B43" s="3" t="s">
        <v>36</v>
      </c>
      <c r="C43" s="4">
        <v>2467</v>
      </c>
      <c r="D43" s="4">
        <v>1779</v>
      </c>
      <c r="E43" s="5">
        <v>225</v>
      </c>
      <c r="F43" s="4">
        <v>1465</v>
      </c>
      <c r="G43" s="5">
        <v>34</v>
      </c>
      <c r="H43" s="5">
        <v>26</v>
      </c>
      <c r="I43" s="4">
        <v>1750</v>
      </c>
      <c r="J43" s="5">
        <v>29</v>
      </c>
      <c r="K43" s="5">
        <v>688</v>
      </c>
    </row>
    <row r="44" spans="1:11" ht="23.25" thickBot="1">
      <c r="A44" s="3"/>
      <c r="B44" s="3" t="s">
        <v>37</v>
      </c>
      <c r="C44" s="5">
        <v>960</v>
      </c>
      <c r="D44" s="5">
        <v>960</v>
      </c>
      <c r="E44" s="5">
        <v>117</v>
      </c>
      <c r="F44" s="5">
        <v>800</v>
      </c>
      <c r="G44" s="5">
        <v>19</v>
      </c>
      <c r="H44" s="5">
        <v>10</v>
      </c>
      <c r="I44" s="5">
        <v>946</v>
      </c>
      <c r="J44" s="5">
        <v>14</v>
      </c>
      <c r="K44" s="5">
        <v>0</v>
      </c>
    </row>
    <row r="45" spans="1:11" ht="17.25" thickBot="1">
      <c r="A45" s="3"/>
      <c r="B45" s="3" t="s">
        <v>15223</v>
      </c>
      <c r="C45" s="4">
        <v>1019</v>
      </c>
      <c r="D45" s="5">
        <v>474</v>
      </c>
      <c r="E45" s="5">
        <v>52</v>
      </c>
      <c r="F45" s="5">
        <v>389</v>
      </c>
      <c r="G45" s="5">
        <v>7</v>
      </c>
      <c r="H45" s="5">
        <v>13</v>
      </c>
      <c r="I45" s="5">
        <v>461</v>
      </c>
      <c r="J45" s="5">
        <v>13</v>
      </c>
      <c r="K45" s="5">
        <v>545</v>
      </c>
    </row>
    <row r="46" spans="1:11" ht="17.25" thickBot="1">
      <c r="A46" s="3"/>
      <c r="B46" s="3" t="s">
        <v>15222</v>
      </c>
      <c r="C46" s="5">
        <v>488</v>
      </c>
      <c r="D46" s="5">
        <v>345</v>
      </c>
      <c r="E46" s="5">
        <v>56</v>
      </c>
      <c r="F46" s="5">
        <v>276</v>
      </c>
      <c r="G46" s="5">
        <v>8</v>
      </c>
      <c r="H46" s="5">
        <v>3</v>
      </c>
      <c r="I46" s="5">
        <v>343</v>
      </c>
      <c r="J46" s="5">
        <v>2</v>
      </c>
      <c r="K46" s="5">
        <v>143</v>
      </c>
    </row>
    <row r="47" spans="1:11" ht="17.25" thickBot="1">
      <c r="A47" s="3" t="s">
        <v>15221</v>
      </c>
      <c r="B47" s="3" t="s">
        <v>36</v>
      </c>
      <c r="C47" s="4">
        <v>1239</v>
      </c>
      <c r="D47" s="5">
        <v>968</v>
      </c>
      <c r="E47" s="5">
        <v>176</v>
      </c>
      <c r="F47" s="5">
        <v>732</v>
      </c>
      <c r="G47" s="5">
        <v>28</v>
      </c>
      <c r="H47" s="5">
        <v>11</v>
      </c>
      <c r="I47" s="5">
        <v>947</v>
      </c>
      <c r="J47" s="5">
        <v>21</v>
      </c>
      <c r="K47" s="5">
        <v>271</v>
      </c>
    </row>
    <row r="48" spans="1:11" ht="23.25" thickBot="1">
      <c r="A48" s="3"/>
      <c r="B48" s="3" t="s">
        <v>37</v>
      </c>
      <c r="C48" s="5">
        <v>549</v>
      </c>
      <c r="D48" s="5">
        <v>549</v>
      </c>
      <c r="E48" s="5">
        <v>112</v>
      </c>
      <c r="F48" s="5">
        <v>402</v>
      </c>
      <c r="G48" s="5">
        <v>15</v>
      </c>
      <c r="H48" s="5">
        <v>5</v>
      </c>
      <c r="I48" s="5">
        <v>534</v>
      </c>
      <c r="J48" s="5">
        <v>15</v>
      </c>
      <c r="K48" s="5">
        <v>0</v>
      </c>
    </row>
    <row r="49" spans="1:11" ht="23.25" thickBot="1">
      <c r="A49" s="3"/>
      <c r="B49" s="3" t="s">
        <v>15220</v>
      </c>
      <c r="C49" s="5">
        <v>690</v>
      </c>
      <c r="D49" s="5">
        <v>419</v>
      </c>
      <c r="E49" s="5">
        <v>64</v>
      </c>
      <c r="F49" s="5">
        <v>330</v>
      </c>
      <c r="G49" s="5">
        <v>13</v>
      </c>
      <c r="H49" s="5">
        <v>6</v>
      </c>
      <c r="I49" s="5">
        <v>413</v>
      </c>
      <c r="J49" s="5">
        <v>6</v>
      </c>
      <c r="K49" s="5">
        <v>271</v>
      </c>
    </row>
    <row r="50" spans="1:11" ht="17.25" thickBot="1">
      <c r="A50" s="3" t="s">
        <v>2245</v>
      </c>
      <c r="B50" s="3" t="s">
        <v>36</v>
      </c>
      <c r="C50" s="4">
        <v>14372</v>
      </c>
      <c r="D50" s="4">
        <v>9080</v>
      </c>
      <c r="E50" s="4">
        <v>2157</v>
      </c>
      <c r="F50" s="4">
        <v>6518</v>
      </c>
      <c r="G50" s="5">
        <v>192</v>
      </c>
      <c r="H50" s="5">
        <v>68</v>
      </c>
      <c r="I50" s="4">
        <v>8935</v>
      </c>
      <c r="J50" s="5">
        <v>145</v>
      </c>
      <c r="K50" s="4">
        <v>5292</v>
      </c>
    </row>
    <row r="51" spans="1:11" ht="23.25" thickBot="1">
      <c r="A51" s="3"/>
      <c r="B51" s="3" t="s">
        <v>37</v>
      </c>
      <c r="C51" s="4">
        <v>2809</v>
      </c>
      <c r="D51" s="4">
        <v>2800</v>
      </c>
      <c r="E51" s="5">
        <v>886</v>
      </c>
      <c r="F51" s="4">
        <v>1781</v>
      </c>
      <c r="G51" s="5">
        <v>79</v>
      </c>
      <c r="H51" s="5">
        <v>20</v>
      </c>
      <c r="I51" s="4">
        <v>2766</v>
      </c>
      <c r="J51" s="5">
        <v>34</v>
      </c>
      <c r="K51" s="5">
        <v>9</v>
      </c>
    </row>
    <row r="52" spans="1:11" ht="17.25" thickBot="1">
      <c r="A52" s="3"/>
      <c r="B52" s="3" t="s">
        <v>2246</v>
      </c>
      <c r="C52" s="4">
        <v>1327</v>
      </c>
      <c r="D52" s="5">
        <v>636</v>
      </c>
      <c r="E52" s="5">
        <v>104</v>
      </c>
      <c r="F52" s="5">
        <v>508</v>
      </c>
      <c r="G52" s="5">
        <v>6</v>
      </c>
      <c r="H52" s="5">
        <v>10</v>
      </c>
      <c r="I52" s="5">
        <v>628</v>
      </c>
      <c r="J52" s="5">
        <v>8</v>
      </c>
      <c r="K52" s="5">
        <v>691</v>
      </c>
    </row>
    <row r="53" spans="1:11" ht="17.25" thickBot="1">
      <c r="A53" s="3"/>
      <c r="B53" s="3" t="s">
        <v>2247</v>
      </c>
      <c r="C53" s="5">
        <v>836</v>
      </c>
      <c r="D53" s="5">
        <v>455</v>
      </c>
      <c r="E53" s="5">
        <v>62</v>
      </c>
      <c r="F53" s="5">
        <v>377</v>
      </c>
      <c r="G53" s="5">
        <v>4</v>
      </c>
      <c r="H53" s="5">
        <v>2</v>
      </c>
      <c r="I53" s="5">
        <v>445</v>
      </c>
      <c r="J53" s="5">
        <v>10</v>
      </c>
      <c r="K53" s="5">
        <v>381</v>
      </c>
    </row>
    <row r="54" spans="1:11" ht="17.25" thickBot="1">
      <c r="A54" s="3"/>
      <c r="B54" s="3" t="s">
        <v>2248</v>
      </c>
      <c r="C54" s="4">
        <v>1335</v>
      </c>
      <c r="D54" s="5">
        <v>705</v>
      </c>
      <c r="E54" s="5">
        <v>141</v>
      </c>
      <c r="F54" s="5">
        <v>532</v>
      </c>
      <c r="G54" s="5">
        <v>21</v>
      </c>
      <c r="H54" s="5">
        <v>3</v>
      </c>
      <c r="I54" s="5">
        <v>697</v>
      </c>
      <c r="J54" s="5">
        <v>8</v>
      </c>
      <c r="K54" s="5">
        <v>630</v>
      </c>
    </row>
    <row r="55" spans="1:11" ht="17.25" thickBot="1">
      <c r="A55" s="3"/>
      <c r="B55" s="3" t="s">
        <v>6812</v>
      </c>
      <c r="C55" s="4">
        <v>2632</v>
      </c>
      <c r="D55" s="4">
        <v>1328</v>
      </c>
      <c r="E55" s="5">
        <v>348</v>
      </c>
      <c r="F55" s="5">
        <v>913</v>
      </c>
      <c r="G55" s="5">
        <v>29</v>
      </c>
      <c r="H55" s="5">
        <v>11</v>
      </c>
      <c r="I55" s="4">
        <v>1301</v>
      </c>
      <c r="J55" s="5">
        <v>27</v>
      </c>
      <c r="K55" s="4">
        <v>1304</v>
      </c>
    </row>
    <row r="56" spans="1:11" ht="17.25" thickBot="1">
      <c r="A56" s="3"/>
      <c r="B56" s="3" t="s">
        <v>6811</v>
      </c>
      <c r="C56" s="4">
        <v>2097</v>
      </c>
      <c r="D56" s="4">
        <v>1168</v>
      </c>
      <c r="E56" s="5">
        <v>178</v>
      </c>
      <c r="F56" s="5">
        <v>943</v>
      </c>
      <c r="G56" s="5">
        <v>14</v>
      </c>
      <c r="H56" s="5">
        <v>10</v>
      </c>
      <c r="I56" s="4">
        <v>1145</v>
      </c>
      <c r="J56" s="5">
        <v>23</v>
      </c>
      <c r="K56" s="5">
        <v>929</v>
      </c>
    </row>
    <row r="57" spans="1:11" ht="17.25" thickBot="1">
      <c r="A57" s="3"/>
      <c r="B57" s="3" t="s">
        <v>8406</v>
      </c>
      <c r="C57" s="4">
        <v>1303</v>
      </c>
      <c r="D57" s="5">
        <v>643</v>
      </c>
      <c r="E57" s="5">
        <v>111</v>
      </c>
      <c r="F57" s="5">
        <v>501</v>
      </c>
      <c r="G57" s="5">
        <v>9</v>
      </c>
      <c r="H57" s="5">
        <v>7</v>
      </c>
      <c r="I57" s="5">
        <v>628</v>
      </c>
      <c r="J57" s="5">
        <v>15</v>
      </c>
      <c r="K57" s="5">
        <v>660</v>
      </c>
    </row>
    <row r="58" spans="1:11" ht="17.25" thickBot="1">
      <c r="A58" s="3"/>
      <c r="B58" s="3" t="s">
        <v>8405</v>
      </c>
      <c r="C58" s="4">
        <v>2033</v>
      </c>
      <c r="D58" s="4">
        <v>1345</v>
      </c>
      <c r="E58" s="5">
        <v>327</v>
      </c>
      <c r="F58" s="5">
        <v>963</v>
      </c>
      <c r="G58" s="5">
        <v>30</v>
      </c>
      <c r="H58" s="5">
        <v>5</v>
      </c>
      <c r="I58" s="4">
        <v>1325</v>
      </c>
      <c r="J58" s="5">
        <v>20</v>
      </c>
      <c r="K58" s="5">
        <v>688</v>
      </c>
    </row>
    <row r="59" spans="1:11" ht="17.25" thickBot="1">
      <c r="A59" s="3" t="s">
        <v>15219</v>
      </c>
      <c r="B59" s="3" t="s">
        <v>36</v>
      </c>
      <c r="C59" s="4">
        <v>13833</v>
      </c>
      <c r="D59" s="4">
        <v>9137</v>
      </c>
      <c r="E59" s="4">
        <v>2824</v>
      </c>
      <c r="F59" s="4">
        <v>5896</v>
      </c>
      <c r="G59" s="5">
        <v>269</v>
      </c>
      <c r="H59" s="5">
        <v>73</v>
      </c>
      <c r="I59" s="4">
        <v>9062</v>
      </c>
      <c r="J59" s="5">
        <v>75</v>
      </c>
      <c r="K59" s="4">
        <v>4696</v>
      </c>
    </row>
    <row r="60" spans="1:11" ht="23.25" thickBot="1">
      <c r="A60" s="3"/>
      <c r="B60" s="3" t="s">
        <v>37</v>
      </c>
      <c r="C60" s="4">
        <v>3346</v>
      </c>
      <c r="D60" s="4">
        <v>3346</v>
      </c>
      <c r="E60" s="4">
        <v>1221</v>
      </c>
      <c r="F60" s="4">
        <v>2009</v>
      </c>
      <c r="G60" s="5">
        <v>73</v>
      </c>
      <c r="H60" s="5">
        <v>24</v>
      </c>
      <c r="I60" s="4">
        <v>3327</v>
      </c>
      <c r="J60" s="5">
        <v>19</v>
      </c>
      <c r="K60" s="5">
        <v>0</v>
      </c>
    </row>
    <row r="61" spans="1:11" ht="17.25" thickBot="1">
      <c r="A61" s="3"/>
      <c r="B61" s="3" t="s">
        <v>15218</v>
      </c>
      <c r="C61" s="4">
        <v>2275</v>
      </c>
      <c r="D61" s="4">
        <v>1248</v>
      </c>
      <c r="E61" s="5">
        <v>320</v>
      </c>
      <c r="F61" s="5">
        <v>851</v>
      </c>
      <c r="G61" s="5">
        <v>50</v>
      </c>
      <c r="H61" s="5">
        <v>14</v>
      </c>
      <c r="I61" s="4">
        <v>1235</v>
      </c>
      <c r="J61" s="5">
        <v>13</v>
      </c>
      <c r="K61" s="4">
        <v>1027</v>
      </c>
    </row>
    <row r="62" spans="1:11" ht="17.25" thickBot="1">
      <c r="A62" s="3"/>
      <c r="B62" s="3" t="s">
        <v>15217</v>
      </c>
      <c r="C62" s="4">
        <v>2713</v>
      </c>
      <c r="D62" s="4">
        <v>1448</v>
      </c>
      <c r="E62" s="5">
        <v>357</v>
      </c>
      <c r="F62" s="4">
        <v>1006</v>
      </c>
      <c r="G62" s="5">
        <v>56</v>
      </c>
      <c r="H62" s="5">
        <v>15</v>
      </c>
      <c r="I62" s="4">
        <v>1434</v>
      </c>
      <c r="J62" s="5">
        <v>14</v>
      </c>
      <c r="K62" s="4">
        <v>1265</v>
      </c>
    </row>
    <row r="63" spans="1:11" ht="17.25" thickBot="1">
      <c r="A63" s="3"/>
      <c r="B63" s="3" t="s">
        <v>15216</v>
      </c>
      <c r="C63" s="4">
        <v>3107</v>
      </c>
      <c r="D63" s="4">
        <v>1655</v>
      </c>
      <c r="E63" s="5">
        <v>548</v>
      </c>
      <c r="F63" s="4">
        <v>1023</v>
      </c>
      <c r="G63" s="5">
        <v>50</v>
      </c>
      <c r="H63" s="5">
        <v>12</v>
      </c>
      <c r="I63" s="4">
        <v>1633</v>
      </c>
      <c r="J63" s="5">
        <v>22</v>
      </c>
      <c r="K63" s="4">
        <v>1452</v>
      </c>
    </row>
    <row r="64" spans="1:11" ht="17.25" thickBot="1">
      <c r="A64" s="3"/>
      <c r="B64" s="3" t="s">
        <v>15215</v>
      </c>
      <c r="C64" s="4">
        <v>2392</v>
      </c>
      <c r="D64" s="4">
        <v>1440</v>
      </c>
      <c r="E64" s="5">
        <v>378</v>
      </c>
      <c r="F64" s="4">
        <v>1007</v>
      </c>
      <c r="G64" s="5">
        <v>40</v>
      </c>
      <c r="H64" s="5">
        <v>8</v>
      </c>
      <c r="I64" s="4">
        <v>1433</v>
      </c>
      <c r="J64" s="5">
        <v>7</v>
      </c>
      <c r="K64" s="5">
        <v>952</v>
      </c>
    </row>
    <row r="65" spans="1:11" ht="17.25" thickBot="1">
      <c r="A65" s="3" t="s">
        <v>15214</v>
      </c>
      <c r="B65" s="3" t="s">
        <v>36</v>
      </c>
      <c r="C65" s="4">
        <v>17685</v>
      </c>
      <c r="D65" s="4">
        <v>10581</v>
      </c>
      <c r="E65" s="4">
        <v>2359</v>
      </c>
      <c r="F65" s="4">
        <v>7741</v>
      </c>
      <c r="G65" s="5">
        <v>220</v>
      </c>
      <c r="H65" s="5">
        <v>104</v>
      </c>
      <c r="I65" s="4">
        <v>10424</v>
      </c>
      <c r="J65" s="5">
        <v>157</v>
      </c>
      <c r="K65" s="4">
        <v>7104</v>
      </c>
    </row>
    <row r="66" spans="1:11" ht="23.25" thickBot="1">
      <c r="A66" s="3"/>
      <c r="B66" s="3" t="s">
        <v>37</v>
      </c>
      <c r="C66" s="4">
        <v>2904</v>
      </c>
      <c r="D66" s="4">
        <v>2903</v>
      </c>
      <c r="E66" s="5">
        <v>794</v>
      </c>
      <c r="F66" s="4">
        <v>1977</v>
      </c>
      <c r="G66" s="5">
        <v>59</v>
      </c>
      <c r="H66" s="5">
        <v>16</v>
      </c>
      <c r="I66" s="4">
        <v>2846</v>
      </c>
      <c r="J66" s="5">
        <v>57</v>
      </c>
      <c r="K66" s="5">
        <v>1</v>
      </c>
    </row>
    <row r="67" spans="1:11" ht="17.25" thickBot="1">
      <c r="A67" s="3"/>
      <c r="B67" s="3" t="s">
        <v>15213</v>
      </c>
      <c r="C67" s="4">
        <v>2229</v>
      </c>
      <c r="D67" s="4">
        <v>1307</v>
      </c>
      <c r="E67" s="5">
        <v>223</v>
      </c>
      <c r="F67" s="4">
        <v>1024</v>
      </c>
      <c r="G67" s="5">
        <v>26</v>
      </c>
      <c r="H67" s="5">
        <v>15</v>
      </c>
      <c r="I67" s="4">
        <v>1288</v>
      </c>
      <c r="J67" s="5">
        <v>19</v>
      </c>
      <c r="K67" s="5">
        <v>922</v>
      </c>
    </row>
    <row r="68" spans="1:11" ht="17.25" thickBot="1">
      <c r="A68" s="3"/>
      <c r="B68" s="3" t="s">
        <v>15212</v>
      </c>
      <c r="C68" s="4">
        <v>3838</v>
      </c>
      <c r="D68" s="4">
        <v>1664</v>
      </c>
      <c r="E68" s="5">
        <v>343</v>
      </c>
      <c r="F68" s="4">
        <v>1243</v>
      </c>
      <c r="G68" s="5">
        <v>36</v>
      </c>
      <c r="H68" s="5">
        <v>17</v>
      </c>
      <c r="I68" s="4">
        <v>1639</v>
      </c>
      <c r="J68" s="5">
        <v>25</v>
      </c>
      <c r="K68" s="4">
        <v>2174</v>
      </c>
    </row>
    <row r="69" spans="1:11" ht="17.25" thickBot="1">
      <c r="A69" s="3"/>
      <c r="B69" s="3" t="s">
        <v>15211</v>
      </c>
      <c r="C69" s="4">
        <v>2970</v>
      </c>
      <c r="D69" s="4">
        <v>1602</v>
      </c>
      <c r="E69" s="5">
        <v>328</v>
      </c>
      <c r="F69" s="4">
        <v>1202</v>
      </c>
      <c r="G69" s="5">
        <v>33</v>
      </c>
      <c r="H69" s="5">
        <v>19</v>
      </c>
      <c r="I69" s="4">
        <v>1582</v>
      </c>
      <c r="J69" s="5">
        <v>20</v>
      </c>
      <c r="K69" s="4">
        <v>1368</v>
      </c>
    </row>
    <row r="70" spans="1:11" ht="17.25" thickBot="1">
      <c r="A70" s="3"/>
      <c r="B70" s="3" t="s">
        <v>15210</v>
      </c>
      <c r="C70" s="4">
        <v>2410</v>
      </c>
      <c r="D70" s="4">
        <v>1356</v>
      </c>
      <c r="E70" s="5">
        <v>276</v>
      </c>
      <c r="F70" s="4">
        <v>1036</v>
      </c>
      <c r="G70" s="5">
        <v>21</v>
      </c>
      <c r="H70" s="5">
        <v>12</v>
      </c>
      <c r="I70" s="4">
        <v>1345</v>
      </c>
      <c r="J70" s="5">
        <v>11</v>
      </c>
      <c r="K70" s="4">
        <v>1054</v>
      </c>
    </row>
    <row r="71" spans="1:11" ht="17.25" thickBot="1">
      <c r="A71" s="3"/>
      <c r="B71" s="3" t="s">
        <v>15209</v>
      </c>
      <c r="C71" s="4">
        <v>3334</v>
      </c>
      <c r="D71" s="4">
        <v>1749</v>
      </c>
      <c r="E71" s="5">
        <v>395</v>
      </c>
      <c r="F71" s="4">
        <v>1259</v>
      </c>
      <c r="G71" s="5">
        <v>45</v>
      </c>
      <c r="H71" s="5">
        <v>25</v>
      </c>
      <c r="I71" s="4">
        <v>1724</v>
      </c>
      <c r="J71" s="5">
        <v>25</v>
      </c>
      <c r="K71" s="4">
        <v>1585</v>
      </c>
    </row>
    <row r="72" spans="1:11" ht="17.25" thickBot="1">
      <c r="A72" s="3" t="s">
        <v>15208</v>
      </c>
      <c r="B72" s="3" t="s">
        <v>36</v>
      </c>
      <c r="C72" s="4">
        <v>18420</v>
      </c>
      <c r="D72" s="4">
        <v>12254</v>
      </c>
      <c r="E72" s="4">
        <v>3355</v>
      </c>
      <c r="F72" s="4">
        <v>8356</v>
      </c>
      <c r="G72" s="5">
        <v>333</v>
      </c>
      <c r="H72" s="5">
        <v>89</v>
      </c>
      <c r="I72" s="4">
        <v>12133</v>
      </c>
      <c r="J72" s="5">
        <v>121</v>
      </c>
      <c r="K72" s="4">
        <v>6166</v>
      </c>
    </row>
    <row r="73" spans="1:11" ht="23.25" thickBot="1">
      <c r="A73" s="3"/>
      <c r="B73" s="3" t="s">
        <v>37</v>
      </c>
      <c r="C73" s="4">
        <v>3503</v>
      </c>
      <c r="D73" s="4">
        <v>3503</v>
      </c>
      <c r="E73" s="4">
        <v>1164</v>
      </c>
      <c r="F73" s="4">
        <v>2170</v>
      </c>
      <c r="G73" s="5">
        <v>117</v>
      </c>
      <c r="H73" s="5">
        <v>21</v>
      </c>
      <c r="I73" s="4">
        <v>3472</v>
      </c>
      <c r="J73" s="5">
        <v>31</v>
      </c>
      <c r="K73" s="5">
        <v>0</v>
      </c>
    </row>
    <row r="74" spans="1:11" ht="17.25" thickBot="1">
      <c r="A74" s="3"/>
      <c r="B74" s="3" t="s">
        <v>15207</v>
      </c>
      <c r="C74" s="4">
        <v>2265</v>
      </c>
      <c r="D74" s="4">
        <v>1412</v>
      </c>
      <c r="E74" s="5">
        <v>265</v>
      </c>
      <c r="F74" s="4">
        <v>1108</v>
      </c>
      <c r="G74" s="5">
        <v>23</v>
      </c>
      <c r="H74" s="5">
        <v>7</v>
      </c>
      <c r="I74" s="4">
        <v>1403</v>
      </c>
      <c r="J74" s="5">
        <v>9</v>
      </c>
      <c r="K74" s="5">
        <v>853</v>
      </c>
    </row>
    <row r="75" spans="1:11" ht="17.25" thickBot="1">
      <c r="A75" s="3"/>
      <c r="B75" s="3" t="s">
        <v>15206</v>
      </c>
      <c r="C75" s="4">
        <v>1905</v>
      </c>
      <c r="D75" s="5">
        <v>986</v>
      </c>
      <c r="E75" s="5">
        <v>222</v>
      </c>
      <c r="F75" s="5">
        <v>714</v>
      </c>
      <c r="G75" s="5">
        <v>27</v>
      </c>
      <c r="H75" s="5">
        <v>9</v>
      </c>
      <c r="I75" s="5">
        <v>972</v>
      </c>
      <c r="J75" s="5">
        <v>14</v>
      </c>
      <c r="K75" s="5">
        <v>919</v>
      </c>
    </row>
    <row r="76" spans="1:11" ht="17.25" thickBot="1">
      <c r="A76" s="3"/>
      <c r="B76" s="3" t="s">
        <v>15205</v>
      </c>
      <c r="C76" s="4">
        <v>1829</v>
      </c>
      <c r="D76" s="5">
        <v>971</v>
      </c>
      <c r="E76" s="5">
        <v>212</v>
      </c>
      <c r="F76" s="5">
        <v>718</v>
      </c>
      <c r="G76" s="5">
        <v>24</v>
      </c>
      <c r="H76" s="5">
        <v>11</v>
      </c>
      <c r="I76" s="5">
        <v>965</v>
      </c>
      <c r="J76" s="5">
        <v>6</v>
      </c>
      <c r="K76" s="5">
        <v>858</v>
      </c>
    </row>
    <row r="77" spans="1:11" ht="17.25" thickBot="1">
      <c r="A77" s="3"/>
      <c r="B77" s="3" t="s">
        <v>15204</v>
      </c>
      <c r="C77" s="4">
        <v>2078</v>
      </c>
      <c r="D77" s="4">
        <v>1414</v>
      </c>
      <c r="E77" s="5">
        <v>353</v>
      </c>
      <c r="F77" s="5">
        <v>999</v>
      </c>
      <c r="G77" s="5">
        <v>38</v>
      </c>
      <c r="H77" s="5">
        <v>11</v>
      </c>
      <c r="I77" s="4">
        <v>1401</v>
      </c>
      <c r="J77" s="5">
        <v>13</v>
      </c>
      <c r="K77" s="5">
        <v>664</v>
      </c>
    </row>
    <row r="78" spans="1:11" ht="17.25" thickBot="1">
      <c r="A78" s="3"/>
      <c r="B78" s="3" t="s">
        <v>15203</v>
      </c>
      <c r="C78" s="4">
        <v>2514</v>
      </c>
      <c r="D78" s="4">
        <v>1576</v>
      </c>
      <c r="E78" s="5">
        <v>459</v>
      </c>
      <c r="F78" s="4">
        <v>1049</v>
      </c>
      <c r="G78" s="5">
        <v>42</v>
      </c>
      <c r="H78" s="5">
        <v>15</v>
      </c>
      <c r="I78" s="4">
        <v>1565</v>
      </c>
      <c r="J78" s="5">
        <v>11</v>
      </c>
      <c r="K78" s="5">
        <v>938</v>
      </c>
    </row>
    <row r="79" spans="1:11" ht="17.25" thickBot="1">
      <c r="A79" s="3"/>
      <c r="B79" s="3" t="s">
        <v>15202</v>
      </c>
      <c r="C79" s="4">
        <v>2098</v>
      </c>
      <c r="D79" s="4">
        <v>1210</v>
      </c>
      <c r="E79" s="5">
        <v>362</v>
      </c>
      <c r="F79" s="5">
        <v>788</v>
      </c>
      <c r="G79" s="5">
        <v>38</v>
      </c>
      <c r="H79" s="5">
        <v>6</v>
      </c>
      <c r="I79" s="4">
        <v>1194</v>
      </c>
      <c r="J79" s="5">
        <v>16</v>
      </c>
      <c r="K79" s="5">
        <v>888</v>
      </c>
    </row>
    <row r="80" spans="1:11" ht="17.25" thickBot="1">
      <c r="A80" s="3"/>
      <c r="B80" s="3" t="s">
        <v>15201</v>
      </c>
      <c r="C80" s="4">
        <v>2228</v>
      </c>
      <c r="D80" s="4">
        <v>1182</v>
      </c>
      <c r="E80" s="5">
        <v>318</v>
      </c>
      <c r="F80" s="5">
        <v>810</v>
      </c>
      <c r="G80" s="5">
        <v>24</v>
      </c>
      <c r="H80" s="5">
        <v>9</v>
      </c>
      <c r="I80" s="4">
        <v>1161</v>
      </c>
      <c r="J80" s="5">
        <v>21</v>
      </c>
      <c r="K80" s="4">
        <v>1046</v>
      </c>
    </row>
    <row r="81" spans="1:11" ht="17.25" thickBot="1">
      <c r="A81" s="3" t="s">
        <v>15200</v>
      </c>
      <c r="B81" s="3" t="s">
        <v>36</v>
      </c>
      <c r="C81" s="4">
        <v>25066</v>
      </c>
      <c r="D81" s="4">
        <v>16264</v>
      </c>
      <c r="E81" s="4">
        <v>5320</v>
      </c>
      <c r="F81" s="4">
        <v>10043</v>
      </c>
      <c r="G81" s="5">
        <v>603</v>
      </c>
      <c r="H81" s="5">
        <v>125</v>
      </c>
      <c r="I81" s="4">
        <v>16091</v>
      </c>
      <c r="J81" s="5">
        <v>173</v>
      </c>
      <c r="K81" s="4">
        <v>8802</v>
      </c>
    </row>
    <row r="82" spans="1:11" ht="23.25" thickBot="1">
      <c r="A82" s="3"/>
      <c r="B82" s="3" t="s">
        <v>37</v>
      </c>
      <c r="C82" s="4">
        <v>4540</v>
      </c>
      <c r="D82" s="4">
        <v>4539</v>
      </c>
      <c r="E82" s="4">
        <v>1865</v>
      </c>
      <c r="F82" s="4">
        <v>2440</v>
      </c>
      <c r="G82" s="5">
        <v>170</v>
      </c>
      <c r="H82" s="5">
        <v>26</v>
      </c>
      <c r="I82" s="4">
        <v>4501</v>
      </c>
      <c r="J82" s="5">
        <v>38</v>
      </c>
      <c r="K82" s="5">
        <v>1</v>
      </c>
    </row>
    <row r="83" spans="1:11" ht="17.25" thickBot="1">
      <c r="A83" s="3"/>
      <c r="B83" s="3" t="s">
        <v>15199</v>
      </c>
      <c r="C83" s="4">
        <v>2251</v>
      </c>
      <c r="D83" s="4">
        <v>1307</v>
      </c>
      <c r="E83" s="5">
        <v>327</v>
      </c>
      <c r="F83" s="5">
        <v>920</v>
      </c>
      <c r="G83" s="5">
        <v>37</v>
      </c>
      <c r="H83" s="5">
        <v>9</v>
      </c>
      <c r="I83" s="4">
        <v>1293</v>
      </c>
      <c r="J83" s="5">
        <v>14</v>
      </c>
      <c r="K83" s="5">
        <v>944</v>
      </c>
    </row>
    <row r="84" spans="1:11" ht="17.25" thickBot="1">
      <c r="A84" s="3"/>
      <c r="B84" s="3" t="s">
        <v>15198</v>
      </c>
      <c r="C84" s="4">
        <v>2242</v>
      </c>
      <c r="D84" s="4">
        <v>1308</v>
      </c>
      <c r="E84" s="5">
        <v>304</v>
      </c>
      <c r="F84" s="5">
        <v>942</v>
      </c>
      <c r="G84" s="5">
        <v>37</v>
      </c>
      <c r="H84" s="5">
        <v>12</v>
      </c>
      <c r="I84" s="4">
        <v>1295</v>
      </c>
      <c r="J84" s="5">
        <v>13</v>
      </c>
      <c r="K84" s="5">
        <v>934</v>
      </c>
    </row>
    <row r="85" spans="1:11" ht="17.25" thickBot="1">
      <c r="A85" s="3"/>
      <c r="B85" s="3" t="s">
        <v>15197</v>
      </c>
      <c r="C85" s="4">
        <v>2835</v>
      </c>
      <c r="D85" s="4">
        <v>1765</v>
      </c>
      <c r="E85" s="5">
        <v>537</v>
      </c>
      <c r="F85" s="4">
        <v>1132</v>
      </c>
      <c r="G85" s="5">
        <v>74</v>
      </c>
      <c r="H85" s="5">
        <v>9</v>
      </c>
      <c r="I85" s="4">
        <v>1752</v>
      </c>
      <c r="J85" s="5">
        <v>13</v>
      </c>
      <c r="K85" s="4">
        <v>1070</v>
      </c>
    </row>
    <row r="86" spans="1:11" ht="17.25" thickBot="1">
      <c r="A86" s="3"/>
      <c r="B86" s="3" t="s">
        <v>15196</v>
      </c>
      <c r="C86" s="4">
        <v>1689</v>
      </c>
      <c r="D86" s="5">
        <v>908</v>
      </c>
      <c r="E86" s="5">
        <v>246</v>
      </c>
      <c r="F86" s="5">
        <v>607</v>
      </c>
      <c r="G86" s="5">
        <v>35</v>
      </c>
      <c r="H86" s="5">
        <v>7</v>
      </c>
      <c r="I86" s="5">
        <v>895</v>
      </c>
      <c r="J86" s="5">
        <v>13</v>
      </c>
      <c r="K86" s="5">
        <v>781</v>
      </c>
    </row>
    <row r="87" spans="1:11" ht="17.25" thickBot="1">
      <c r="A87" s="3"/>
      <c r="B87" s="3" t="s">
        <v>15195</v>
      </c>
      <c r="C87" s="4">
        <v>1462</v>
      </c>
      <c r="D87" s="5">
        <v>834</v>
      </c>
      <c r="E87" s="5">
        <v>194</v>
      </c>
      <c r="F87" s="5">
        <v>586</v>
      </c>
      <c r="G87" s="5">
        <v>35</v>
      </c>
      <c r="H87" s="5">
        <v>8</v>
      </c>
      <c r="I87" s="5">
        <v>823</v>
      </c>
      <c r="J87" s="5">
        <v>11</v>
      </c>
      <c r="K87" s="5">
        <v>628</v>
      </c>
    </row>
    <row r="88" spans="1:11" ht="17.25" thickBot="1">
      <c r="A88" s="3"/>
      <c r="B88" s="3" t="s">
        <v>15194</v>
      </c>
      <c r="C88" s="4">
        <v>1911</v>
      </c>
      <c r="D88" s="4">
        <v>1054</v>
      </c>
      <c r="E88" s="5">
        <v>169</v>
      </c>
      <c r="F88" s="5">
        <v>811</v>
      </c>
      <c r="G88" s="5">
        <v>32</v>
      </c>
      <c r="H88" s="5">
        <v>14</v>
      </c>
      <c r="I88" s="4">
        <v>1026</v>
      </c>
      <c r="J88" s="5">
        <v>28</v>
      </c>
      <c r="K88" s="5">
        <v>857</v>
      </c>
    </row>
    <row r="89" spans="1:11" ht="17.25" thickBot="1">
      <c r="A89" s="3"/>
      <c r="B89" s="3" t="s">
        <v>15193</v>
      </c>
      <c r="C89" s="4">
        <v>2583</v>
      </c>
      <c r="D89" s="4">
        <v>1458</v>
      </c>
      <c r="E89" s="5">
        <v>404</v>
      </c>
      <c r="F89" s="5">
        <v>969</v>
      </c>
      <c r="G89" s="5">
        <v>55</v>
      </c>
      <c r="H89" s="5">
        <v>17</v>
      </c>
      <c r="I89" s="4">
        <v>1445</v>
      </c>
      <c r="J89" s="5">
        <v>13</v>
      </c>
      <c r="K89" s="4">
        <v>1125</v>
      </c>
    </row>
    <row r="90" spans="1:11" ht="17.25" thickBot="1">
      <c r="A90" s="3"/>
      <c r="B90" s="3" t="s">
        <v>15192</v>
      </c>
      <c r="C90" s="4">
        <v>2116</v>
      </c>
      <c r="D90" s="4">
        <v>1170</v>
      </c>
      <c r="E90" s="5">
        <v>435</v>
      </c>
      <c r="F90" s="5">
        <v>675</v>
      </c>
      <c r="G90" s="5">
        <v>42</v>
      </c>
      <c r="H90" s="5">
        <v>9</v>
      </c>
      <c r="I90" s="4">
        <v>1161</v>
      </c>
      <c r="J90" s="5">
        <v>9</v>
      </c>
      <c r="K90" s="5">
        <v>946</v>
      </c>
    </row>
    <row r="91" spans="1:11" ht="17.25" thickBot="1">
      <c r="A91" s="3"/>
      <c r="B91" s="3" t="s">
        <v>15191</v>
      </c>
      <c r="C91" s="4">
        <v>3437</v>
      </c>
      <c r="D91" s="4">
        <v>1921</v>
      </c>
      <c r="E91" s="5">
        <v>839</v>
      </c>
      <c r="F91" s="5">
        <v>961</v>
      </c>
      <c r="G91" s="5">
        <v>86</v>
      </c>
      <c r="H91" s="5">
        <v>14</v>
      </c>
      <c r="I91" s="4">
        <v>1900</v>
      </c>
      <c r="J91" s="5">
        <v>21</v>
      </c>
      <c r="K91" s="4">
        <v>1516</v>
      </c>
    </row>
    <row r="92" spans="1:11" ht="17.25" thickBot="1">
      <c r="A92" s="3" t="s">
        <v>15190</v>
      </c>
      <c r="B92" s="3" t="s">
        <v>36</v>
      </c>
      <c r="C92" s="4">
        <v>18691</v>
      </c>
      <c r="D92" s="4">
        <v>13136</v>
      </c>
      <c r="E92" s="4">
        <v>4006</v>
      </c>
      <c r="F92" s="4">
        <v>8540</v>
      </c>
      <c r="G92" s="5">
        <v>380</v>
      </c>
      <c r="H92" s="5">
        <v>93</v>
      </c>
      <c r="I92" s="4">
        <v>13019</v>
      </c>
      <c r="J92" s="5">
        <v>117</v>
      </c>
      <c r="K92" s="4">
        <v>5555</v>
      </c>
    </row>
    <row r="93" spans="1:11" ht="23.25" thickBot="1">
      <c r="A93" s="3"/>
      <c r="B93" s="3" t="s">
        <v>37</v>
      </c>
      <c r="C93" s="4">
        <v>4683</v>
      </c>
      <c r="D93" s="4">
        <v>4683</v>
      </c>
      <c r="E93" s="4">
        <v>1702</v>
      </c>
      <c r="F93" s="4">
        <v>2795</v>
      </c>
      <c r="G93" s="5">
        <v>119</v>
      </c>
      <c r="H93" s="5">
        <v>31</v>
      </c>
      <c r="I93" s="4">
        <v>4647</v>
      </c>
      <c r="J93" s="5">
        <v>36</v>
      </c>
      <c r="K93" s="5">
        <v>0</v>
      </c>
    </row>
    <row r="94" spans="1:11" ht="17.25" thickBot="1">
      <c r="A94" s="3"/>
      <c r="B94" s="3" t="s">
        <v>15189</v>
      </c>
      <c r="C94" s="4">
        <v>1127</v>
      </c>
      <c r="D94" s="5">
        <v>526</v>
      </c>
      <c r="E94" s="5">
        <v>82</v>
      </c>
      <c r="F94" s="5">
        <v>416</v>
      </c>
      <c r="G94" s="5">
        <v>16</v>
      </c>
      <c r="H94" s="5">
        <v>7</v>
      </c>
      <c r="I94" s="5">
        <v>521</v>
      </c>
      <c r="J94" s="5">
        <v>5</v>
      </c>
      <c r="K94" s="5">
        <v>601</v>
      </c>
    </row>
    <row r="95" spans="1:11" ht="17.25" thickBot="1">
      <c r="A95" s="3"/>
      <c r="B95" s="3" t="s">
        <v>15188</v>
      </c>
      <c r="C95" s="4">
        <v>1862</v>
      </c>
      <c r="D95" s="5">
        <v>986</v>
      </c>
      <c r="E95" s="5">
        <v>221</v>
      </c>
      <c r="F95" s="5">
        <v>718</v>
      </c>
      <c r="G95" s="5">
        <v>23</v>
      </c>
      <c r="H95" s="5">
        <v>9</v>
      </c>
      <c r="I95" s="5">
        <v>971</v>
      </c>
      <c r="J95" s="5">
        <v>15</v>
      </c>
      <c r="K95" s="5">
        <v>876</v>
      </c>
    </row>
    <row r="96" spans="1:11" ht="17.25" thickBot="1">
      <c r="A96" s="3"/>
      <c r="B96" s="3" t="s">
        <v>15187</v>
      </c>
      <c r="C96" s="4">
        <v>2538</v>
      </c>
      <c r="D96" s="4">
        <v>1535</v>
      </c>
      <c r="E96" s="5">
        <v>414</v>
      </c>
      <c r="F96" s="4">
        <v>1047</v>
      </c>
      <c r="G96" s="5">
        <v>51</v>
      </c>
      <c r="H96" s="5">
        <v>10</v>
      </c>
      <c r="I96" s="4">
        <v>1522</v>
      </c>
      <c r="J96" s="5">
        <v>13</v>
      </c>
      <c r="K96" s="4">
        <v>1003</v>
      </c>
    </row>
    <row r="97" spans="1:11" ht="17.25" thickBot="1">
      <c r="A97" s="3"/>
      <c r="B97" s="3" t="s">
        <v>15186</v>
      </c>
      <c r="C97" s="4">
        <v>3079</v>
      </c>
      <c r="D97" s="4">
        <v>2018</v>
      </c>
      <c r="E97" s="5">
        <v>585</v>
      </c>
      <c r="F97" s="4">
        <v>1334</v>
      </c>
      <c r="G97" s="5">
        <v>73</v>
      </c>
      <c r="H97" s="5">
        <v>10</v>
      </c>
      <c r="I97" s="4">
        <v>2002</v>
      </c>
      <c r="J97" s="5">
        <v>16</v>
      </c>
      <c r="K97" s="4">
        <v>1061</v>
      </c>
    </row>
    <row r="98" spans="1:11" ht="17.25" thickBot="1">
      <c r="A98" s="3"/>
      <c r="B98" s="3" t="s">
        <v>15185</v>
      </c>
      <c r="C98" s="4">
        <v>2573</v>
      </c>
      <c r="D98" s="4">
        <v>1562</v>
      </c>
      <c r="E98" s="5">
        <v>465</v>
      </c>
      <c r="F98" s="4">
        <v>1020</v>
      </c>
      <c r="G98" s="5">
        <v>44</v>
      </c>
      <c r="H98" s="5">
        <v>15</v>
      </c>
      <c r="I98" s="4">
        <v>1544</v>
      </c>
      <c r="J98" s="5">
        <v>18</v>
      </c>
      <c r="K98" s="4">
        <v>1011</v>
      </c>
    </row>
    <row r="99" spans="1:11" ht="17.25" thickBot="1">
      <c r="A99" s="3"/>
      <c r="B99" s="3" t="s">
        <v>15184</v>
      </c>
      <c r="C99" s="4">
        <v>2829</v>
      </c>
      <c r="D99" s="4">
        <v>1826</v>
      </c>
      <c r="E99" s="5">
        <v>537</v>
      </c>
      <c r="F99" s="4">
        <v>1210</v>
      </c>
      <c r="G99" s="5">
        <v>54</v>
      </c>
      <c r="H99" s="5">
        <v>11</v>
      </c>
      <c r="I99" s="4">
        <v>1812</v>
      </c>
      <c r="J99" s="5">
        <v>14</v>
      </c>
      <c r="K99" s="4">
        <v>1003</v>
      </c>
    </row>
    <row r="100" spans="1:11" ht="17.25" thickBot="1">
      <c r="A100" s="3" t="s">
        <v>15183</v>
      </c>
      <c r="B100" s="3" t="s">
        <v>36</v>
      </c>
      <c r="C100" s="4">
        <v>51743</v>
      </c>
      <c r="D100" s="4">
        <v>33551</v>
      </c>
      <c r="E100" s="4">
        <v>12615</v>
      </c>
      <c r="F100" s="4">
        <v>19386</v>
      </c>
      <c r="G100" s="4">
        <v>1041</v>
      </c>
      <c r="H100" s="5">
        <v>229</v>
      </c>
      <c r="I100" s="4">
        <v>33271</v>
      </c>
      <c r="J100" s="5">
        <v>280</v>
      </c>
      <c r="K100" s="4">
        <v>18192</v>
      </c>
    </row>
    <row r="101" spans="1:11" ht="23.25" thickBot="1">
      <c r="A101" s="3"/>
      <c r="B101" s="3" t="s">
        <v>37</v>
      </c>
      <c r="C101" s="4">
        <v>8474</v>
      </c>
      <c r="D101" s="4">
        <v>8474</v>
      </c>
      <c r="E101" s="4">
        <v>3783</v>
      </c>
      <c r="F101" s="4">
        <v>4294</v>
      </c>
      <c r="G101" s="5">
        <v>286</v>
      </c>
      <c r="H101" s="5">
        <v>54</v>
      </c>
      <c r="I101" s="4">
        <v>8417</v>
      </c>
      <c r="J101" s="5">
        <v>57</v>
      </c>
      <c r="K101" s="5">
        <v>0</v>
      </c>
    </row>
    <row r="102" spans="1:11" ht="17.25" thickBot="1">
      <c r="A102" s="3"/>
      <c r="B102" s="3" t="s">
        <v>15182</v>
      </c>
      <c r="C102" s="4">
        <v>2028</v>
      </c>
      <c r="D102" s="4">
        <v>1038</v>
      </c>
      <c r="E102" s="5">
        <v>303</v>
      </c>
      <c r="F102" s="5">
        <v>690</v>
      </c>
      <c r="G102" s="5">
        <v>30</v>
      </c>
      <c r="H102" s="5">
        <v>8</v>
      </c>
      <c r="I102" s="4">
        <v>1031</v>
      </c>
      <c r="J102" s="5">
        <v>7</v>
      </c>
      <c r="K102" s="5">
        <v>990</v>
      </c>
    </row>
    <row r="103" spans="1:11" ht="17.25" thickBot="1">
      <c r="A103" s="3"/>
      <c r="B103" s="3" t="s">
        <v>15181</v>
      </c>
      <c r="C103" s="4">
        <v>2362</v>
      </c>
      <c r="D103" s="4">
        <v>1348</v>
      </c>
      <c r="E103" s="5">
        <v>314</v>
      </c>
      <c r="F103" s="5">
        <v>962</v>
      </c>
      <c r="G103" s="5">
        <v>42</v>
      </c>
      <c r="H103" s="5">
        <v>14</v>
      </c>
      <c r="I103" s="4">
        <v>1332</v>
      </c>
      <c r="J103" s="5">
        <v>16</v>
      </c>
      <c r="K103" s="4">
        <v>1014</v>
      </c>
    </row>
    <row r="104" spans="1:11" ht="17.25" thickBot="1">
      <c r="A104" s="3"/>
      <c r="B104" s="3" t="s">
        <v>15180</v>
      </c>
      <c r="C104" s="4">
        <v>2252</v>
      </c>
      <c r="D104" s="4">
        <v>1417</v>
      </c>
      <c r="E104" s="5">
        <v>431</v>
      </c>
      <c r="F104" s="5">
        <v>905</v>
      </c>
      <c r="G104" s="5">
        <v>63</v>
      </c>
      <c r="H104" s="5">
        <v>9</v>
      </c>
      <c r="I104" s="4">
        <v>1408</v>
      </c>
      <c r="J104" s="5">
        <v>9</v>
      </c>
      <c r="K104" s="5">
        <v>835</v>
      </c>
    </row>
    <row r="105" spans="1:11" ht="17.25" thickBot="1">
      <c r="A105" s="3"/>
      <c r="B105" s="3" t="s">
        <v>15179</v>
      </c>
      <c r="C105" s="4">
        <v>2967</v>
      </c>
      <c r="D105" s="4">
        <v>1842</v>
      </c>
      <c r="E105" s="5">
        <v>553</v>
      </c>
      <c r="F105" s="4">
        <v>1193</v>
      </c>
      <c r="G105" s="5">
        <v>64</v>
      </c>
      <c r="H105" s="5">
        <v>13</v>
      </c>
      <c r="I105" s="4">
        <v>1823</v>
      </c>
      <c r="J105" s="5">
        <v>19</v>
      </c>
      <c r="K105" s="4">
        <v>1125</v>
      </c>
    </row>
    <row r="106" spans="1:11" ht="17.25" thickBot="1">
      <c r="A106" s="3"/>
      <c r="B106" s="3" t="s">
        <v>15178</v>
      </c>
      <c r="C106" s="4">
        <v>3010</v>
      </c>
      <c r="D106" s="4">
        <v>1469</v>
      </c>
      <c r="E106" s="5">
        <v>436</v>
      </c>
      <c r="F106" s="5">
        <v>963</v>
      </c>
      <c r="G106" s="5">
        <v>47</v>
      </c>
      <c r="H106" s="5">
        <v>4</v>
      </c>
      <c r="I106" s="4">
        <v>1450</v>
      </c>
      <c r="J106" s="5">
        <v>19</v>
      </c>
      <c r="K106" s="4">
        <v>1541</v>
      </c>
    </row>
    <row r="107" spans="1:11" ht="17.25" thickBot="1">
      <c r="A107" s="3"/>
      <c r="B107" s="3" t="s">
        <v>15177</v>
      </c>
      <c r="C107" s="4">
        <v>3101</v>
      </c>
      <c r="D107" s="4">
        <v>2048</v>
      </c>
      <c r="E107" s="5">
        <v>629</v>
      </c>
      <c r="F107" s="4">
        <v>1341</v>
      </c>
      <c r="G107" s="5">
        <v>49</v>
      </c>
      <c r="H107" s="5">
        <v>8</v>
      </c>
      <c r="I107" s="4">
        <v>2027</v>
      </c>
      <c r="J107" s="5">
        <v>21</v>
      </c>
      <c r="K107" s="4">
        <v>1053</v>
      </c>
    </row>
    <row r="108" spans="1:11" ht="17.25" thickBot="1">
      <c r="A108" s="3"/>
      <c r="B108" s="3" t="s">
        <v>15176</v>
      </c>
      <c r="C108" s="4">
        <v>3836</v>
      </c>
      <c r="D108" s="4">
        <v>1742</v>
      </c>
      <c r="E108" s="5">
        <v>568</v>
      </c>
      <c r="F108" s="4">
        <v>1083</v>
      </c>
      <c r="G108" s="5">
        <v>52</v>
      </c>
      <c r="H108" s="5">
        <v>22</v>
      </c>
      <c r="I108" s="4">
        <v>1725</v>
      </c>
      <c r="J108" s="5">
        <v>17</v>
      </c>
      <c r="K108" s="4">
        <v>2094</v>
      </c>
    </row>
    <row r="109" spans="1:11" ht="17.25" thickBot="1">
      <c r="A109" s="3"/>
      <c r="B109" s="3" t="s">
        <v>15175</v>
      </c>
      <c r="C109" s="4">
        <v>4641</v>
      </c>
      <c r="D109" s="4">
        <v>2715</v>
      </c>
      <c r="E109" s="4">
        <v>1162</v>
      </c>
      <c r="F109" s="4">
        <v>1427</v>
      </c>
      <c r="G109" s="5">
        <v>89</v>
      </c>
      <c r="H109" s="5">
        <v>16</v>
      </c>
      <c r="I109" s="4">
        <v>2694</v>
      </c>
      <c r="J109" s="5">
        <v>21</v>
      </c>
      <c r="K109" s="4">
        <v>1926</v>
      </c>
    </row>
    <row r="110" spans="1:11" ht="17.25" thickBot="1">
      <c r="A110" s="3"/>
      <c r="B110" s="3" t="s">
        <v>15174</v>
      </c>
      <c r="C110" s="4">
        <v>3256</v>
      </c>
      <c r="D110" s="4">
        <v>1742</v>
      </c>
      <c r="E110" s="5">
        <v>590</v>
      </c>
      <c r="F110" s="4">
        <v>1073</v>
      </c>
      <c r="G110" s="5">
        <v>53</v>
      </c>
      <c r="H110" s="5">
        <v>11</v>
      </c>
      <c r="I110" s="4">
        <v>1727</v>
      </c>
      <c r="J110" s="5">
        <v>15</v>
      </c>
      <c r="K110" s="4">
        <v>1514</v>
      </c>
    </row>
    <row r="111" spans="1:11" ht="23.25" thickBot="1">
      <c r="A111" s="3"/>
      <c r="B111" s="3" t="s">
        <v>15173</v>
      </c>
      <c r="C111" s="4">
        <v>3104</v>
      </c>
      <c r="D111" s="4">
        <v>2158</v>
      </c>
      <c r="E111" s="5">
        <v>804</v>
      </c>
      <c r="F111" s="4">
        <v>1236</v>
      </c>
      <c r="G111" s="5">
        <v>86</v>
      </c>
      <c r="H111" s="5">
        <v>15</v>
      </c>
      <c r="I111" s="4">
        <v>2141</v>
      </c>
      <c r="J111" s="5">
        <v>17</v>
      </c>
      <c r="K111" s="5">
        <v>946</v>
      </c>
    </row>
    <row r="112" spans="1:11" ht="23.25" thickBot="1">
      <c r="A112" s="3"/>
      <c r="B112" s="3" t="s">
        <v>15172</v>
      </c>
      <c r="C112" s="4">
        <v>3130</v>
      </c>
      <c r="D112" s="4">
        <v>1674</v>
      </c>
      <c r="E112" s="5">
        <v>628</v>
      </c>
      <c r="F112" s="5">
        <v>975</v>
      </c>
      <c r="G112" s="5">
        <v>43</v>
      </c>
      <c r="H112" s="5">
        <v>14</v>
      </c>
      <c r="I112" s="4">
        <v>1660</v>
      </c>
      <c r="J112" s="5">
        <v>14</v>
      </c>
      <c r="K112" s="4">
        <v>1456</v>
      </c>
    </row>
    <row r="113" spans="1:11" ht="23.25" thickBot="1">
      <c r="A113" s="3"/>
      <c r="B113" s="3" t="s">
        <v>15171</v>
      </c>
      <c r="C113" s="4">
        <v>4244</v>
      </c>
      <c r="D113" s="4">
        <v>2605</v>
      </c>
      <c r="E113" s="4">
        <v>1064</v>
      </c>
      <c r="F113" s="4">
        <v>1442</v>
      </c>
      <c r="G113" s="5">
        <v>62</v>
      </c>
      <c r="H113" s="5">
        <v>13</v>
      </c>
      <c r="I113" s="4">
        <v>2581</v>
      </c>
      <c r="J113" s="5">
        <v>24</v>
      </c>
      <c r="K113" s="4">
        <v>1639</v>
      </c>
    </row>
    <row r="114" spans="1:11" ht="23.25" thickBot="1">
      <c r="A114" s="3"/>
      <c r="B114" s="3" t="s">
        <v>15170</v>
      </c>
      <c r="C114" s="4">
        <v>2211</v>
      </c>
      <c r="D114" s="4">
        <v>1367</v>
      </c>
      <c r="E114" s="5">
        <v>528</v>
      </c>
      <c r="F114" s="5">
        <v>785</v>
      </c>
      <c r="G114" s="5">
        <v>28</v>
      </c>
      <c r="H114" s="5">
        <v>13</v>
      </c>
      <c r="I114" s="4">
        <v>1354</v>
      </c>
      <c r="J114" s="5">
        <v>13</v>
      </c>
      <c r="K114" s="5">
        <v>844</v>
      </c>
    </row>
    <row r="115" spans="1:11" ht="23.25" thickBot="1">
      <c r="A115" s="3"/>
      <c r="B115" s="3" t="s">
        <v>15169</v>
      </c>
      <c r="C115" s="4">
        <v>3127</v>
      </c>
      <c r="D115" s="4">
        <v>1912</v>
      </c>
      <c r="E115" s="5">
        <v>822</v>
      </c>
      <c r="F115" s="4">
        <v>1017</v>
      </c>
      <c r="G115" s="5">
        <v>47</v>
      </c>
      <c r="H115" s="5">
        <v>15</v>
      </c>
      <c r="I115" s="4">
        <v>1901</v>
      </c>
      <c r="J115" s="5">
        <v>11</v>
      </c>
      <c r="K115" s="4">
        <v>1215</v>
      </c>
    </row>
    <row r="116" spans="1:11" ht="17.25" thickBot="1">
      <c r="A116" s="3" t="s">
        <v>15168</v>
      </c>
      <c r="B116" s="3" t="s">
        <v>36</v>
      </c>
      <c r="C116" s="4">
        <v>7569</v>
      </c>
      <c r="D116" s="4">
        <v>5265</v>
      </c>
      <c r="E116" s="4">
        <v>1855</v>
      </c>
      <c r="F116" s="4">
        <v>3194</v>
      </c>
      <c r="G116" s="5">
        <v>126</v>
      </c>
      <c r="H116" s="5">
        <v>42</v>
      </c>
      <c r="I116" s="4">
        <v>5217</v>
      </c>
      <c r="J116" s="5">
        <v>48</v>
      </c>
      <c r="K116" s="4">
        <v>2304</v>
      </c>
    </row>
    <row r="117" spans="1:11" ht="23.25" thickBot="1">
      <c r="A117" s="3"/>
      <c r="B117" s="3" t="s">
        <v>37</v>
      </c>
      <c r="C117" s="4">
        <v>1831</v>
      </c>
      <c r="D117" s="4">
        <v>1831</v>
      </c>
      <c r="E117" s="5">
        <v>748</v>
      </c>
      <c r="F117" s="4">
        <v>1017</v>
      </c>
      <c r="G117" s="5">
        <v>44</v>
      </c>
      <c r="H117" s="5">
        <v>9</v>
      </c>
      <c r="I117" s="4">
        <v>1818</v>
      </c>
      <c r="J117" s="5">
        <v>13</v>
      </c>
      <c r="K117" s="5">
        <v>0</v>
      </c>
    </row>
    <row r="118" spans="1:11" ht="17.25" thickBot="1">
      <c r="A118" s="3"/>
      <c r="B118" s="3" t="s">
        <v>15167</v>
      </c>
      <c r="C118" s="5">
        <v>747</v>
      </c>
      <c r="D118" s="5">
        <v>418</v>
      </c>
      <c r="E118" s="5">
        <v>64</v>
      </c>
      <c r="F118" s="5">
        <v>331</v>
      </c>
      <c r="G118" s="5">
        <v>8</v>
      </c>
      <c r="H118" s="5">
        <v>6</v>
      </c>
      <c r="I118" s="5">
        <v>409</v>
      </c>
      <c r="J118" s="5">
        <v>9</v>
      </c>
      <c r="K118" s="5">
        <v>329</v>
      </c>
    </row>
    <row r="119" spans="1:11" ht="17.25" thickBot="1">
      <c r="A119" s="3"/>
      <c r="B119" s="3" t="s">
        <v>15166</v>
      </c>
      <c r="C119" s="4">
        <v>1105</v>
      </c>
      <c r="D119" s="5">
        <v>594</v>
      </c>
      <c r="E119" s="5">
        <v>112</v>
      </c>
      <c r="F119" s="5">
        <v>465</v>
      </c>
      <c r="G119" s="5">
        <v>6</v>
      </c>
      <c r="H119" s="5">
        <v>3</v>
      </c>
      <c r="I119" s="5">
        <v>586</v>
      </c>
      <c r="J119" s="5">
        <v>8</v>
      </c>
      <c r="K119" s="5">
        <v>511</v>
      </c>
    </row>
    <row r="120" spans="1:11" ht="17.25" thickBot="1">
      <c r="A120" s="3"/>
      <c r="B120" s="3" t="s">
        <v>15165</v>
      </c>
      <c r="C120" s="4">
        <v>2889</v>
      </c>
      <c r="D120" s="4">
        <v>1793</v>
      </c>
      <c r="E120" s="5">
        <v>695</v>
      </c>
      <c r="F120" s="4">
        <v>1017</v>
      </c>
      <c r="G120" s="5">
        <v>51</v>
      </c>
      <c r="H120" s="5">
        <v>17</v>
      </c>
      <c r="I120" s="4">
        <v>1780</v>
      </c>
      <c r="J120" s="5">
        <v>13</v>
      </c>
      <c r="K120" s="4">
        <v>1096</v>
      </c>
    </row>
    <row r="121" spans="1:11" ht="17.25" thickBot="1">
      <c r="A121" s="3"/>
      <c r="B121" s="3" t="s">
        <v>15164</v>
      </c>
      <c r="C121" s="5">
        <v>997</v>
      </c>
      <c r="D121" s="5">
        <v>629</v>
      </c>
      <c r="E121" s="5">
        <v>236</v>
      </c>
      <c r="F121" s="5">
        <v>364</v>
      </c>
      <c r="G121" s="5">
        <v>17</v>
      </c>
      <c r="H121" s="5">
        <v>7</v>
      </c>
      <c r="I121" s="5">
        <v>624</v>
      </c>
      <c r="J121" s="5">
        <v>5</v>
      </c>
      <c r="K121" s="5">
        <v>368</v>
      </c>
    </row>
    <row r="122" spans="1:11" ht="23.25" thickBot="1">
      <c r="A122" s="3" t="s">
        <v>97</v>
      </c>
      <c r="B122" s="3"/>
      <c r="C122" s="5">
        <v>0</v>
      </c>
      <c r="D122" s="5">
        <v>5</v>
      </c>
      <c r="E122" s="5">
        <v>0</v>
      </c>
      <c r="F122" s="5">
        <v>5</v>
      </c>
      <c r="G122" s="5">
        <v>0</v>
      </c>
      <c r="H122" s="5">
        <v>0</v>
      </c>
      <c r="I122" s="5">
        <v>5</v>
      </c>
      <c r="J122" s="5">
        <v>0</v>
      </c>
      <c r="K122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A130D-BA91-46D0-AB38-60B347D6FD6A}">
  <dimension ref="A1:X13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15261</v>
      </c>
      <c r="F3" s="26" t="s">
        <v>7757</v>
      </c>
      <c r="G3" s="26" t="s">
        <v>15260</v>
      </c>
      <c r="H3" s="26" t="s">
        <v>15259</v>
      </c>
      <c r="I3" s="26" t="s">
        <v>15258</v>
      </c>
      <c r="J3" s="44"/>
      <c r="K3" s="26"/>
      <c r="L3" s="44"/>
      <c r="U3" t="s">
        <v>3</v>
      </c>
      <c r="V3" t="str">
        <f t="shared" si="0"/>
        <v>허대만</v>
      </c>
      <c r="W3" t="str">
        <f t="shared" si="0"/>
        <v>김병욱</v>
      </c>
      <c r="X3" t="str">
        <f t="shared" si="0"/>
        <v>박승억</v>
      </c>
    </row>
    <row r="4" spans="1:24" ht="17.25" thickBot="1">
      <c r="A4" s="3" t="s">
        <v>30</v>
      </c>
      <c r="B4" s="3"/>
      <c r="C4" s="4">
        <v>198012</v>
      </c>
      <c r="D4" s="4">
        <v>130074</v>
      </c>
      <c r="E4" s="4">
        <v>44257</v>
      </c>
      <c r="F4" s="4">
        <v>71340</v>
      </c>
      <c r="G4" s="4">
        <v>1310</v>
      </c>
      <c r="H4" s="5">
        <v>770</v>
      </c>
      <c r="I4" s="4">
        <v>10456</v>
      </c>
      <c r="J4" s="4">
        <v>128133</v>
      </c>
      <c r="K4" s="4">
        <v>1941</v>
      </c>
      <c r="L4" s="4">
        <v>67938</v>
      </c>
      <c r="V4" s="8"/>
      <c r="W4" s="8"/>
      <c r="X4" s="8"/>
    </row>
    <row r="5" spans="1:24" ht="23.25" thickBot="1">
      <c r="A5" s="3" t="s">
        <v>31</v>
      </c>
      <c r="B5" s="3"/>
      <c r="C5" s="5">
        <v>312</v>
      </c>
      <c r="D5" s="5">
        <v>299</v>
      </c>
      <c r="E5" s="5">
        <v>89</v>
      </c>
      <c r="F5" s="5">
        <v>135</v>
      </c>
      <c r="G5" s="5">
        <v>3</v>
      </c>
      <c r="H5" s="5">
        <v>4</v>
      </c>
      <c r="I5" s="5">
        <v>50</v>
      </c>
      <c r="J5" s="5">
        <v>281</v>
      </c>
      <c r="K5" s="5">
        <v>18</v>
      </c>
      <c r="L5" s="5">
        <v>13</v>
      </c>
      <c r="T5" t="s">
        <v>2929</v>
      </c>
      <c r="U5">
        <f>SUMIF($A:$A,"합계",D:D)</f>
        <v>135978</v>
      </c>
      <c r="V5">
        <f>SUMIF($A:$A,"합계",E:E)</f>
        <v>45968</v>
      </c>
      <c r="W5">
        <f>SUMIF($A:$A,"합계",F:F)</f>
        <v>74794</v>
      </c>
      <c r="X5">
        <f>SUMIF($A:$A,"합계",G:G)</f>
        <v>1345</v>
      </c>
    </row>
    <row r="6" spans="1:24" ht="23.25" thickBot="1">
      <c r="A6" s="3" t="s">
        <v>32</v>
      </c>
      <c r="B6" s="3"/>
      <c r="C6" s="4">
        <v>8639</v>
      </c>
      <c r="D6" s="4">
        <v>8639</v>
      </c>
      <c r="E6" s="4">
        <v>3445</v>
      </c>
      <c r="F6" s="4">
        <v>3909</v>
      </c>
      <c r="G6" s="5">
        <v>90</v>
      </c>
      <c r="H6" s="5">
        <v>66</v>
      </c>
      <c r="I6" s="5">
        <v>897</v>
      </c>
      <c r="J6" s="4">
        <v>8407</v>
      </c>
      <c r="K6" s="5">
        <v>232</v>
      </c>
      <c r="L6" s="5">
        <v>0</v>
      </c>
      <c r="T6" t="s">
        <v>2930</v>
      </c>
      <c r="U6">
        <f>U5-U7</f>
        <v>87059</v>
      </c>
      <c r="V6">
        <f>V5-V7</f>
        <v>26913</v>
      </c>
      <c r="W6">
        <f>W5-W7</f>
        <v>50774</v>
      </c>
      <c r="X6">
        <f>X5-X7</f>
        <v>864</v>
      </c>
    </row>
    <row r="7" spans="1:24" ht="23.25" thickBot="1">
      <c r="A7" s="3" t="s">
        <v>33</v>
      </c>
      <c r="B7" s="3"/>
      <c r="C7" s="5">
        <v>405</v>
      </c>
      <c r="D7" s="5">
        <v>115</v>
      </c>
      <c r="E7" s="5">
        <v>72</v>
      </c>
      <c r="F7" s="5">
        <v>38</v>
      </c>
      <c r="G7" s="5">
        <v>1</v>
      </c>
      <c r="H7" s="5">
        <v>1</v>
      </c>
      <c r="I7" s="5">
        <v>2</v>
      </c>
      <c r="J7" s="5">
        <v>114</v>
      </c>
      <c r="K7" s="5">
        <v>1</v>
      </c>
      <c r="L7" s="5">
        <v>290</v>
      </c>
      <c r="T7" t="s">
        <v>2931</v>
      </c>
      <c r="U7">
        <f>U11+U10+U9</f>
        <v>48919</v>
      </c>
      <c r="V7">
        <f>V11+V10+V9</f>
        <v>19055</v>
      </c>
      <c r="W7">
        <f>W11+W10+W9</f>
        <v>24020</v>
      </c>
      <c r="X7">
        <f>X11+X10+X9</f>
        <v>481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15350</v>
      </c>
      <c r="B9" s="3" t="s">
        <v>36</v>
      </c>
      <c r="C9" s="4">
        <v>7227</v>
      </c>
      <c r="D9" s="4">
        <v>4547</v>
      </c>
      <c r="E9" s="5">
        <v>832</v>
      </c>
      <c r="F9" s="4">
        <v>3264</v>
      </c>
      <c r="G9" s="5">
        <v>44</v>
      </c>
      <c r="H9" s="5">
        <v>23</v>
      </c>
      <c r="I9" s="5">
        <v>285</v>
      </c>
      <c r="J9" s="4">
        <v>4448</v>
      </c>
      <c r="K9" s="5">
        <v>99</v>
      </c>
      <c r="L9" s="4">
        <v>2680</v>
      </c>
      <c r="T9" t="s">
        <v>2934</v>
      </c>
      <c r="U9">
        <f>SUMIF($A:$A,"거소·선상투표",D:D)+SUMIF($A:$A,"국외부재자투표",D:D)+SUMIF($A:$A,"국외부재자투표(공관)",D:D)</f>
        <v>436</v>
      </c>
      <c r="V9">
        <f t="shared" ref="V9:X11" si="1">SUMIF($A:$A,"거소·선상투표",E:E)+SUMIF($A:$A,"국외부재자투표",E:E)+SUMIF($A:$A,"국외부재자투표(공관)",E:E)</f>
        <v>170</v>
      </c>
      <c r="W9">
        <f t="shared" si="1"/>
        <v>182</v>
      </c>
      <c r="X9">
        <f t="shared" si="1"/>
        <v>5</v>
      </c>
    </row>
    <row r="10" spans="1:24" ht="23.25" thickBot="1">
      <c r="A10" s="3"/>
      <c r="B10" s="3" t="s">
        <v>37</v>
      </c>
      <c r="C10" s="4">
        <v>1647</v>
      </c>
      <c r="D10" s="4">
        <v>1647</v>
      </c>
      <c r="E10" s="5">
        <v>358</v>
      </c>
      <c r="F10" s="4">
        <v>1107</v>
      </c>
      <c r="G10" s="5">
        <v>21</v>
      </c>
      <c r="H10" s="5">
        <v>6</v>
      </c>
      <c r="I10" s="5">
        <v>115</v>
      </c>
      <c r="J10" s="4">
        <v>1607</v>
      </c>
      <c r="K10" s="5">
        <v>40</v>
      </c>
      <c r="L10" s="5">
        <v>0</v>
      </c>
      <c r="T10" t="s">
        <v>2932</v>
      </c>
      <c r="U10">
        <f>SUMIF($B:$B,"관내사전투표",D:D)</f>
        <v>38954</v>
      </c>
      <c r="V10">
        <f t="shared" ref="V10:X12" si="2">SUMIF($B:$B,"관내사전투표",E:E)</f>
        <v>15146</v>
      </c>
      <c r="W10">
        <f t="shared" si="2"/>
        <v>19449</v>
      </c>
      <c r="X10">
        <f t="shared" si="2"/>
        <v>382</v>
      </c>
    </row>
    <row r="11" spans="1:24" ht="23.25" thickBot="1">
      <c r="A11" s="3"/>
      <c r="B11" s="3" t="s">
        <v>15349</v>
      </c>
      <c r="C11" s="4">
        <v>2443</v>
      </c>
      <c r="D11" s="4">
        <v>1315</v>
      </c>
      <c r="E11" s="5">
        <v>224</v>
      </c>
      <c r="F11" s="5">
        <v>975</v>
      </c>
      <c r="G11" s="5">
        <v>11</v>
      </c>
      <c r="H11" s="5">
        <v>5</v>
      </c>
      <c r="I11" s="5">
        <v>75</v>
      </c>
      <c r="J11" s="4">
        <v>1290</v>
      </c>
      <c r="K11" s="5">
        <v>25</v>
      </c>
      <c r="L11" s="4">
        <v>1128</v>
      </c>
      <c r="T11" t="s">
        <v>2933</v>
      </c>
      <c r="U11">
        <f>SUMIF($A:$A,"관외사전투표",D:D)</f>
        <v>9529</v>
      </c>
      <c r="V11">
        <f t="shared" ref="V11:X13" si="3">SUMIF($A:$A,"관외사전투표",E:E)</f>
        <v>3739</v>
      </c>
      <c r="W11">
        <f t="shared" si="3"/>
        <v>4389</v>
      </c>
      <c r="X11">
        <f t="shared" si="3"/>
        <v>94</v>
      </c>
    </row>
    <row r="12" spans="1:24" ht="23.25" thickBot="1">
      <c r="A12" s="3"/>
      <c r="B12" s="3" t="s">
        <v>15348</v>
      </c>
      <c r="C12" s="4">
        <v>1251</v>
      </c>
      <c r="D12" s="5">
        <v>712</v>
      </c>
      <c r="E12" s="5">
        <v>108</v>
      </c>
      <c r="F12" s="5">
        <v>537</v>
      </c>
      <c r="G12" s="5">
        <v>5</v>
      </c>
      <c r="H12" s="5">
        <v>5</v>
      </c>
      <c r="I12" s="5">
        <v>41</v>
      </c>
      <c r="J12" s="5">
        <v>696</v>
      </c>
      <c r="K12" s="5">
        <v>16</v>
      </c>
      <c r="L12" s="5">
        <v>539</v>
      </c>
    </row>
    <row r="13" spans="1:24" ht="23.25" thickBot="1">
      <c r="A13" s="3"/>
      <c r="B13" s="3" t="s">
        <v>15347</v>
      </c>
      <c r="C13" s="5">
        <v>563</v>
      </c>
      <c r="D13" s="5">
        <v>327</v>
      </c>
      <c r="E13" s="5">
        <v>51</v>
      </c>
      <c r="F13" s="5">
        <v>239</v>
      </c>
      <c r="G13" s="5">
        <v>5</v>
      </c>
      <c r="H13" s="5">
        <v>6</v>
      </c>
      <c r="I13" s="5">
        <v>20</v>
      </c>
      <c r="J13" s="5">
        <v>321</v>
      </c>
      <c r="K13" s="5">
        <v>6</v>
      </c>
      <c r="L13" s="5">
        <v>236</v>
      </c>
    </row>
    <row r="14" spans="1:24" ht="23.25" thickBot="1">
      <c r="A14" s="3"/>
      <c r="B14" s="3" t="s">
        <v>15346</v>
      </c>
      <c r="C14" s="4">
        <v>1323</v>
      </c>
      <c r="D14" s="5">
        <v>546</v>
      </c>
      <c r="E14" s="5">
        <v>91</v>
      </c>
      <c r="F14" s="5">
        <v>406</v>
      </c>
      <c r="G14" s="5">
        <v>2</v>
      </c>
      <c r="H14" s="5">
        <v>1</v>
      </c>
      <c r="I14" s="5">
        <v>34</v>
      </c>
      <c r="J14" s="5">
        <v>534</v>
      </c>
      <c r="K14" s="5">
        <v>12</v>
      </c>
      <c r="L14" s="5">
        <v>777</v>
      </c>
      <c r="U14" s="8"/>
      <c r="V14" s="8"/>
      <c r="W14" s="8"/>
      <c r="X14" s="8"/>
    </row>
    <row r="15" spans="1:24" ht="17.25" thickBot="1">
      <c r="A15" s="3" t="s">
        <v>15345</v>
      </c>
      <c r="B15" s="3" t="s">
        <v>36</v>
      </c>
      <c r="C15" s="4">
        <v>24088</v>
      </c>
      <c r="D15" s="4">
        <v>15850</v>
      </c>
      <c r="E15" s="4">
        <v>5567</v>
      </c>
      <c r="F15" s="4">
        <v>8578</v>
      </c>
      <c r="G15" s="5">
        <v>142</v>
      </c>
      <c r="H15" s="5">
        <v>72</v>
      </c>
      <c r="I15" s="4">
        <v>1251</v>
      </c>
      <c r="J15" s="4">
        <v>15610</v>
      </c>
      <c r="K15" s="5">
        <v>240</v>
      </c>
      <c r="L15" s="4">
        <v>8238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4167</v>
      </c>
      <c r="D16" s="4">
        <v>4167</v>
      </c>
      <c r="E16" s="4">
        <v>1720</v>
      </c>
      <c r="F16" s="4">
        <v>2027</v>
      </c>
      <c r="G16" s="5">
        <v>41</v>
      </c>
      <c r="H16" s="5">
        <v>15</v>
      </c>
      <c r="I16" s="5">
        <v>309</v>
      </c>
      <c r="J16" s="4">
        <v>4112</v>
      </c>
      <c r="K16" s="5">
        <v>55</v>
      </c>
      <c r="L16" s="5">
        <v>0</v>
      </c>
    </row>
    <row r="17" spans="1:12" ht="17.25" thickBot="1">
      <c r="A17" s="3"/>
      <c r="B17" s="3" t="s">
        <v>15344</v>
      </c>
      <c r="C17" s="4">
        <v>1837</v>
      </c>
      <c r="D17" s="5">
        <v>943</v>
      </c>
      <c r="E17" s="5">
        <v>229</v>
      </c>
      <c r="F17" s="5">
        <v>605</v>
      </c>
      <c r="G17" s="5">
        <v>9</v>
      </c>
      <c r="H17" s="5">
        <v>8</v>
      </c>
      <c r="I17" s="5">
        <v>71</v>
      </c>
      <c r="J17" s="5">
        <v>922</v>
      </c>
      <c r="K17" s="5">
        <v>21</v>
      </c>
      <c r="L17" s="5">
        <v>894</v>
      </c>
    </row>
    <row r="18" spans="1:12" ht="17.25" thickBot="1">
      <c r="A18" s="3"/>
      <c r="B18" s="3" t="s">
        <v>15343</v>
      </c>
      <c r="C18" s="4">
        <v>2590</v>
      </c>
      <c r="D18" s="4">
        <v>1438</v>
      </c>
      <c r="E18" s="5">
        <v>415</v>
      </c>
      <c r="F18" s="5">
        <v>857</v>
      </c>
      <c r="G18" s="5">
        <v>17</v>
      </c>
      <c r="H18" s="5">
        <v>5</v>
      </c>
      <c r="I18" s="5">
        <v>117</v>
      </c>
      <c r="J18" s="4">
        <v>1411</v>
      </c>
      <c r="K18" s="5">
        <v>27</v>
      </c>
      <c r="L18" s="4">
        <v>1152</v>
      </c>
    </row>
    <row r="19" spans="1:12" ht="17.25" thickBot="1">
      <c r="A19" s="3"/>
      <c r="B19" s="3" t="s">
        <v>15342</v>
      </c>
      <c r="C19" s="4">
        <v>1648</v>
      </c>
      <c r="D19" s="5">
        <v>880</v>
      </c>
      <c r="E19" s="5">
        <v>238</v>
      </c>
      <c r="F19" s="5">
        <v>521</v>
      </c>
      <c r="G19" s="5">
        <v>11</v>
      </c>
      <c r="H19" s="5">
        <v>6</v>
      </c>
      <c r="I19" s="5">
        <v>79</v>
      </c>
      <c r="J19" s="5">
        <v>855</v>
      </c>
      <c r="K19" s="5">
        <v>25</v>
      </c>
      <c r="L19" s="5">
        <v>768</v>
      </c>
    </row>
    <row r="20" spans="1:12" ht="17.25" thickBot="1">
      <c r="A20" s="3"/>
      <c r="B20" s="3" t="s">
        <v>15341</v>
      </c>
      <c r="C20" s="4">
        <v>3264</v>
      </c>
      <c r="D20" s="4">
        <v>1739</v>
      </c>
      <c r="E20" s="5">
        <v>608</v>
      </c>
      <c r="F20" s="5">
        <v>963</v>
      </c>
      <c r="G20" s="5">
        <v>12</v>
      </c>
      <c r="H20" s="5">
        <v>9</v>
      </c>
      <c r="I20" s="5">
        <v>133</v>
      </c>
      <c r="J20" s="4">
        <v>1725</v>
      </c>
      <c r="K20" s="5">
        <v>14</v>
      </c>
      <c r="L20" s="4">
        <v>1525</v>
      </c>
    </row>
    <row r="21" spans="1:12" ht="17.25" thickBot="1">
      <c r="A21" s="3"/>
      <c r="B21" s="3" t="s">
        <v>15340</v>
      </c>
      <c r="C21" s="4">
        <v>2640</v>
      </c>
      <c r="D21" s="4">
        <v>1517</v>
      </c>
      <c r="E21" s="5">
        <v>537</v>
      </c>
      <c r="F21" s="5">
        <v>815</v>
      </c>
      <c r="G21" s="5">
        <v>10</v>
      </c>
      <c r="H21" s="5">
        <v>13</v>
      </c>
      <c r="I21" s="5">
        <v>116</v>
      </c>
      <c r="J21" s="4">
        <v>1491</v>
      </c>
      <c r="K21" s="5">
        <v>26</v>
      </c>
      <c r="L21" s="4">
        <v>1123</v>
      </c>
    </row>
    <row r="22" spans="1:12" ht="17.25" thickBot="1">
      <c r="A22" s="3"/>
      <c r="B22" s="3" t="s">
        <v>15339</v>
      </c>
      <c r="C22" s="4">
        <v>3119</v>
      </c>
      <c r="D22" s="4">
        <v>2045</v>
      </c>
      <c r="E22" s="5">
        <v>793</v>
      </c>
      <c r="F22" s="4">
        <v>1051</v>
      </c>
      <c r="G22" s="5">
        <v>17</v>
      </c>
      <c r="H22" s="5">
        <v>3</v>
      </c>
      <c r="I22" s="5">
        <v>153</v>
      </c>
      <c r="J22" s="4">
        <v>2017</v>
      </c>
      <c r="K22" s="5">
        <v>28</v>
      </c>
      <c r="L22" s="4">
        <v>1074</v>
      </c>
    </row>
    <row r="23" spans="1:12" ht="17.25" thickBot="1">
      <c r="A23" s="3"/>
      <c r="B23" s="3" t="s">
        <v>15338</v>
      </c>
      <c r="C23" s="4">
        <v>3104</v>
      </c>
      <c r="D23" s="4">
        <v>2074</v>
      </c>
      <c r="E23" s="5">
        <v>857</v>
      </c>
      <c r="F23" s="5">
        <v>983</v>
      </c>
      <c r="G23" s="5">
        <v>15</v>
      </c>
      <c r="H23" s="5">
        <v>10</v>
      </c>
      <c r="I23" s="5">
        <v>193</v>
      </c>
      <c r="J23" s="4">
        <v>2058</v>
      </c>
      <c r="K23" s="5">
        <v>16</v>
      </c>
      <c r="L23" s="4">
        <v>1030</v>
      </c>
    </row>
    <row r="24" spans="1:12" ht="17.25" thickBot="1">
      <c r="A24" s="3"/>
      <c r="B24" s="3" t="s">
        <v>15337</v>
      </c>
      <c r="C24" s="5">
        <v>634</v>
      </c>
      <c r="D24" s="5">
        <v>398</v>
      </c>
      <c r="E24" s="5">
        <v>70</v>
      </c>
      <c r="F24" s="5">
        <v>283</v>
      </c>
      <c r="G24" s="5">
        <v>5</v>
      </c>
      <c r="H24" s="5">
        <v>1</v>
      </c>
      <c r="I24" s="5">
        <v>24</v>
      </c>
      <c r="J24" s="5">
        <v>383</v>
      </c>
      <c r="K24" s="5">
        <v>15</v>
      </c>
      <c r="L24" s="5">
        <v>236</v>
      </c>
    </row>
    <row r="25" spans="1:12" ht="17.25" thickBot="1">
      <c r="A25" s="3"/>
      <c r="B25" s="3" t="s">
        <v>15336</v>
      </c>
      <c r="C25" s="4">
        <v>1085</v>
      </c>
      <c r="D25" s="5">
        <v>649</v>
      </c>
      <c r="E25" s="5">
        <v>100</v>
      </c>
      <c r="F25" s="5">
        <v>473</v>
      </c>
      <c r="G25" s="5">
        <v>5</v>
      </c>
      <c r="H25" s="5">
        <v>2</v>
      </c>
      <c r="I25" s="5">
        <v>56</v>
      </c>
      <c r="J25" s="5">
        <v>636</v>
      </c>
      <c r="K25" s="5">
        <v>13</v>
      </c>
      <c r="L25" s="5">
        <v>436</v>
      </c>
    </row>
    <row r="26" spans="1:12" ht="17.25" thickBot="1">
      <c r="A26" s="3" t="s">
        <v>15335</v>
      </c>
      <c r="B26" s="3" t="s">
        <v>36</v>
      </c>
      <c r="C26" s="4">
        <v>41887</v>
      </c>
      <c r="D26" s="4">
        <v>23837</v>
      </c>
      <c r="E26" s="4">
        <v>9199</v>
      </c>
      <c r="F26" s="4">
        <v>11892</v>
      </c>
      <c r="G26" s="5">
        <v>322</v>
      </c>
      <c r="H26" s="5">
        <v>181</v>
      </c>
      <c r="I26" s="4">
        <v>1964</v>
      </c>
      <c r="J26" s="4">
        <v>23558</v>
      </c>
      <c r="K26" s="5">
        <v>279</v>
      </c>
      <c r="L26" s="4">
        <v>18050</v>
      </c>
    </row>
    <row r="27" spans="1:12" ht="23.25" thickBot="1">
      <c r="A27" s="3"/>
      <c r="B27" s="3" t="s">
        <v>37</v>
      </c>
      <c r="C27" s="4">
        <v>6386</v>
      </c>
      <c r="D27" s="4">
        <v>6386</v>
      </c>
      <c r="E27" s="4">
        <v>2880</v>
      </c>
      <c r="F27" s="4">
        <v>2712</v>
      </c>
      <c r="G27" s="5">
        <v>76</v>
      </c>
      <c r="H27" s="5">
        <v>40</v>
      </c>
      <c r="I27" s="5">
        <v>583</v>
      </c>
      <c r="J27" s="4">
        <v>6291</v>
      </c>
      <c r="K27" s="5">
        <v>95</v>
      </c>
      <c r="L27" s="5">
        <v>0</v>
      </c>
    </row>
    <row r="28" spans="1:12" ht="17.25" thickBot="1">
      <c r="A28" s="3"/>
      <c r="B28" s="3" t="s">
        <v>15334</v>
      </c>
      <c r="C28" s="4">
        <v>3738</v>
      </c>
      <c r="D28" s="4">
        <v>1659</v>
      </c>
      <c r="E28" s="5">
        <v>679</v>
      </c>
      <c r="F28" s="5">
        <v>793</v>
      </c>
      <c r="G28" s="5">
        <v>32</v>
      </c>
      <c r="H28" s="5">
        <v>12</v>
      </c>
      <c r="I28" s="5">
        <v>121</v>
      </c>
      <c r="J28" s="4">
        <v>1637</v>
      </c>
      <c r="K28" s="5">
        <v>22</v>
      </c>
      <c r="L28" s="4">
        <v>2079</v>
      </c>
    </row>
    <row r="29" spans="1:12" ht="17.25" thickBot="1">
      <c r="A29" s="3"/>
      <c r="B29" s="3" t="s">
        <v>15333</v>
      </c>
      <c r="C29" s="4">
        <v>1569</v>
      </c>
      <c r="D29" s="5">
        <v>843</v>
      </c>
      <c r="E29" s="5">
        <v>178</v>
      </c>
      <c r="F29" s="5">
        <v>564</v>
      </c>
      <c r="G29" s="5">
        <v>10</v>
      </c>
      <c r="H29" s="5">
        <v>6</v>
      </c>
      <c r="I29" s="5">
        <v>70</v>
      </c>
      <c r="J29" s="5">
        <v>828</v>
      </c>
      <c r="K29" s="5">
        <v>15</v>
      </c>
      <c r="L29" s="5">
        <v>726</v>
      </c>
    </row>
    <row r="30" spans="1:12" ht="17.25" thickBot="1">
      <c r="A30" s="3"/>
      <c r="B30" s="3" t="s">
        <v>15332</v>
      </c>
      <c r="C30" s="4">
        <v>1186</v>
      </c>
      <c r="D30" s="5">
        <v>704</v>
      </c>
      <c r="E30" s="5">
        <v>174</v>
      </c>
      <c r="F30" s="5">
        <v>423</v>
      </c>
      <c r="G30" s="5">
        <v>6</v>
      </c>
      <c r="H30" s="5">
        <v>6</v>
      </c>
      <c r="I30" s="5">
        <v>86</v>
      </c>
      <c r="J30" s="5">
        <v>695</v>
      </c>
      <c r="K30" s="5">
        <v>9</v>
      </c>
      <c r="L30" s="5">
        <v>482</v>
      </c>
    </row>
    <row r="31" spans="1:12" ht="17.25" thickBot="1">
      <c r="A31" s="3"/>
      <c r="B31" s="3" t="s">
        <v>15331</v>
      </c>
      <c r="C31" s="4">
        <v>1133</v>
      </c>
      <c r="D31" s="5">
        <v>568</v>
      </c>
      <c r="E31" s="5">
        <v>169</v>
      </c>
      <c r="F31" s="5">
        <v>334</v>
      </c>
      <c r="G31" s="5">
        <v>2</v>
      </c>
      <c r="H31" s="5">
        <v>7</v>
      </c>
      <c r="I31" s="5">
        <v>52</v>
      </c>
      <c r="J31" s="5">
        <v>564</v>
      </c>
      <c r="K31" s="5">
        <v>4</v>
      </c>
      <c r="L31" s="5">
        <v>565</v>
      </c>
    </row>
    <row r="32" spans="1:12" ht="17.25" thickBot="1">
      <c r="A32" s="3"/>
      <c r="B32" s="3" t="s">
        <v>15330</v>
      </c>
      <c r="C32" s="4">
        <v>2089</v>
      </c>
      <c r="D32" s="4">
        <v>1084</v>
      </c>
      <c r="E32" s="5">
        <v>290</v>
      </c>
      <c r="F32" s="5">
        <v>689</v>
      </c>
      <c r="G32" s="5">
        <v>10</v>
      </c>
      <c r="H32" s="5">
        <v>8</v>
      </c>
      <c r="I32" s="5">
        <v>75</v>
      </c>
      <c r="J32" s="4">
        <v>1072</v>
      </c>
      <c r="K32" s="5">
        <v>12</v>
      </c>
      <c r="L32" s="4">
        <v>1005</v>
      </c>
    </row>
    <row r="33" spans="1:12" ht="17.25" thickBot="1">
      <c r="A33" s="3"/>
      <c r="B33" s="3" t="s">
        <v>15329</v>
      </c>
      <c r="C33" s="4">
        <v>1176</v>
      </c>
      <c r="D33" s="5">
        <v>609</v>
      </c>
      <c r="E33" s="5">
        <v>159</v>
      </c>
      <c r="F33" s="5">
        <v>379</v>
      </c>
      <c r="G33" s="5">
        <v>6</v>
      </c>
      <c r="H33" s="5">
        <v>3</v>
      </c>
      <c r="I33" s="5">
        <v>51</v>
      </c>
      <c r="J33" s="5">
        <v>598</v>
      </c>
      <c r="K33" s="5">
        <v>11</v>
      </c>
      <c r="L33" s="5">
        <v>567</v>
      </c>
    </row>
    <row r="34" spans="1:12" ht="17.25" thickBot="1">
      <c r="A34" s="3"/>
      <c r="B34" s="3" t="s">
        <v>15328</v>
      </c>
      <c r="C34" s="4">
        <v>2193</v>
      </c>
      <c r="D34" s="4">
        <v>1198</v>
      </c>
      <c r="E34" s="5">
        <v>308</v>
      </c>
      <c r="F34" s="5">
        <v>748</v>
      </c>
      <c r="G34" s="5">
        <v>16</v>
      </c>
      <c r="H34" s="5">
        <v>12</v>
      </c>
      <c r="I34" s="5">
        <v>99</v>
      </c>
      <c r="J34" s="4">
        <v>1183</v>
      </c>
      <c r="K34" s="5">
        <v>15</v>
      </c>
      <c r="L34" s="5">
        <v>995</v>
      </c>
    </row>
    <row r="35" spans="1:12" ht="17.25" thickBot="1">
      <c r="A35" s="3"/>
      <c r="B35" s="3" t="s">
        <v>15327</v>
      </c>
      <c r="C35" s="4">
        <v>2810</v>
      </c>
      <c r="D35" s="4">
        <v>1594</v>
      </c>
      <c r="E35" s="5">
        <v>605</v>
      </c>
      <c r="F35" s="5">
        <v>838</v>
      </c>
      <c r="G35" s="5">
        <v>13</v>
      </c>
      <c r="H35" s="5">
        <v>20</v>
      </c>
      <c r="I35" s="5">
        <v>101</v>
      </c>
      <c r="J35" s="4">
        <v>1577</v>
      </c>
      <c r="K35" s="5">
        <v>17</v>
      </c>
      <c r="L35" s="4">
        <v>1216</v>
      </c>
    </row>
    <row r="36" spans="1:12" ht="17.25" thickBot="1">
      <c r="A36" s="3"/>
      <c r="B36" s="3" t="s">
        <v>15326</v>
      </c>
      <c r="C36" s="4">
        <v>5174</v>
      </c>
      <c r="D36" s="4">
        <v>1929</v>
      </c>
      <c r="E36" s="5">
        <v>824</v>
      </c>
      <c r="F36" s="5">
        <v>870</v>
      </c>
      <c r="G36" s="5">
        <v>36</v>
      </c>
      <c r="H36" s="5">
        <v>10</v>
      </c>
      <c r="I36" s="5">
        <v>173</v>
      </c>
      <c r="J36" s="4">
        <v>1913</v>
      </c>
      <c r="K36" s="5">
        <v>16</v>
      </c>
      <c r="L36" s="4">
        <v>3245</v>
      </c>
    </row>
    <row r="37" spans="1:12" ht="23.25" thickBot="1">
      <c r="A37" s="3"/>
      <c r="B37" s="3" t="s">
        <v>15325</v>
      </c>
      <c r="C37" s="4">
        <v>2716</v>
      </c>
      <c r="D37" s="4">
        <v>1510</v>
      </c>
      <c r="E37" s="5">
        <v>771</v>
      </c>
      <c r="F37" s="5">
        <v>566</v>
      </c>
      <c r="G37" s="5">
        <v>40</v>
      </c>
      <c r="H37" s="5">
        <v>14</v>
      </c>
      <c r="I37" s="5">
        <v>111</v>
      </c>
      <c r="J37" s="4">
        <v>1502</v>
      </c>
      <c r="K37" s="5">
        <v>8</v>
      </c>
      <c r="L37" s="4">
        <v>1206</v>
      </c>
    </row>
    <row r="38" spans="1:12" ht="23.25" thickBot="1">
      <c r="A38" s="3"/>
      <c r="B38" s="3" t="s">
        <v>15324</v>
      </c>
      <c r="C38" s="4">
        <v>2246</v>
      </c>
      <c r="D38" s="4">
        <v>1019</v>
      </c>
      <c r="E38" s="5">
        <v>407</v>
      </c>
      <c r="F38" s="5">
        <v>489</v>
      </c>
      <c r="G38" s="5">
        <v>16</v>
      </c>
      <c r="H38" s="5">
        <v>5</v>
      </c>
      <c r="I38" s="5">
        <v>88</v>
      </c>
      <c r="J38" s="4">
        <v>1005</v>
      </c>
      <c r="K38" s="5">
        <v>14</v>
      </c>
      <c r="L38" s="4">
        <v>1227</v>
      </c>
    </row>
    <row r="39" spans="1:12" ht="23.25" thickBot="1">
      <c r="A39" s="3"/>
      <c r="B39" s="3" t="s">
        <v>15323</v>
      </c>
      <c r="C39" s="4">
        <v>2012</v>
      </c>
      <c r="D39" s="5">
        <v>845</v>
      </c>
      <c r="E39" s="5">
        <v>274</v>
      </c>
      <c r="F39" s="5">
        <v>474</v>
      </c>
      <c r="G39" s="5">
        <v>10</v>
      </c>
      <c r="H39" s="5">
        <v>12</v>
      </c>
      <c r="I39" s="5">
        <v>63</v>
      </c>
      <c r="J39" s="5">
        <v>833</v>
      </c>
      <c r="K39" s="5">
        <v>12</v>
      </c>
      <c r="L39" s="4">
        <v>1167</v>
      </c>
    </row>
    <row r="40" spans="1:12" ht="23.25" thickBot="1">
      <c r="A40" s="3"/>
      <c r="B40" s="3" t="s">
        <v>15322</v>
      </c>
      <c r="C40" s="4">
        <v>1325</v>
      </c>
      <c r="D40" s="5">
        <v>736</v>
      </c>
      <c r="E40" s="5">
        <v>175</v>
      </c>
      <c r="F40" s="5">
        <v>489</v>
      </c>
      <c r="G40" s="5">
        <v>6</v>
      </c>
      <c r="H40" s="5">
        <v>0</v>
      </c>
      <c r="I40" s="5">
        <v>60</v>
      </c>
      <c r="J40" s="5">
        <v>730</v>
      </c>
      <c r="K40" s="5">
        <v>6</v>
      </c>
      <c r="L40" s="5">
        <v>589</v>
      </c>
    </row>
    <row r="41" spans="1:12" ht="23.25" thickBot="1">
      <c r="A41" s="3"/>
      <c r="B41" s="3" t="s">
        <v>15321</v>
      </c>
      <c r="C41" s="4">
        <v>3281</v>
      </c>
      <c r="D41" s="4">
        <v>1559</v>
      </c>
      <c r="E41" s="5">
        <v>576</v>
      </c>
      <c r="F41" s="5">
        <v>821</v>
      </c>
      <c r="G41" s="5">
        <v>17</v>
      </c>
      <c r="H41" s="5">
        <v>12</v>
      </c>
      <c r="I41" s="5">
        <v>121</v>
      </c>
      <c r="J41" s="4">
        <v>1547</v>
      </c>
      <c r="K41" s="5">
        <v>12</v>
      </c>
      <c r="L41" s="4">
        <v>1722</v>
      </c>
    </row>
    <row r="42" spans="1:12" ht="23.25" thickBot="1">
      <c r="A42" s="3"/>
      <c r="B42" s="3" t="s">
        <v>15320</v>
      </c>
      <c r="C42" s="4">
        <v>2853</v>
      </c>
      <c r="D42" s="4">
        <v>1594</v>
      </c>
      <c r="E42" s="5">
        <v>730</v>
      </c>
      <c r="F42" s="5">
        <v>703</v>
      </c>
      <c r="G42" s="5">
        <v>26</v>
      </c>
      <c r="H42" s="5">
        <v>14</v>
      </c>
      <c r="I42" s="5">
        <v>110</v>
      </c>
      <c r="J42" s="4">
        <v>1583</v>
      </c>
      <c r="K42" s="5">
        <v>11</v>
      </c>
      <c r="L42" s="4">
        <v>1259</v>
      </c>
    </row>
    <row r="43" spans="1:12" ht="17.25" thickBot="1">
      <c r="A43" s="3" t="s">
        <v>15319</v>
      </c>
      <c r="B43" s="3" t="s">
        <v>36</v>
      </c>
      <c r="C43" s="4">
        <v>3456</v>
      </c>
      <c r="D43" s="4">
        <v>2416</v>
      </c>
      <c r="E43" s="5">
        <v>587</v>
      </c>
      <c r="F43" s="4">
        <v>1569</v>
      </c>
      <c r="G43" s="5">
        <v>25</v>
      </c>
      <c r="H43" s="5">
        <v>22</v>
      </c>
      <c r="I43" s="5">
        <v>161</v>
      </c>
      <c r="J43" s="4">
        <v>2364</v>
      </c>
      <c r="K43" s="5">
        <v>52</v>
      </c>
      <c r="L43" s="4">
        <v>1040</v>
      </c>
    </row>
    <row r="44" spans="1:12" ht="23.25" thickBot="1">
      <c r="A44" s="3"/>
      <c r="B44" s="3" t="s">
        <v>37</v>
      </c>
      <c r="C44" s="4">
        <v>1003</v>
      </c>
      <c r="D44" s="4">
        <v>1003</v>
      </c>
      <c r="E44" s="5">
        <v>307</v>
      </c>
      <c r="F44" s="5">
        <v>588</v>
      </c>
      <c r="G44" s="5">
        <v>14</v>
      </c>
      <c r="H44" s="5">
        <v>8</v>
      </c>
      <c r="I44" s="5">
        <v>68</v>
      </c>
      <c r="J44" s="5">
        <v>985</v>
      </c>
      <c r="K44" s="5">
        <v>18</v>
      </c>
      <c r="L44" s="5">
        <v>0</v>
      </c>
    </row>
    <row r="45" spans="1:12" ht="17.25" thickBot="1">
      <c r="A45" s="3"/>
      <c r="B45" s="3" t="s">
        <v>15318</v>
      </c>
      <c r="C45" s="5">
        <v>943</v>
      </c>
      <c r="D45" s="5">
        <v>559</v>
      </c>
      <c r="E45" s="5">
        <v>119</v>
      </c>
      <c r="F45" s="5">
        <v>373</v>
      </c>
      <c r="G45" s="5">
        <v>3</v>
      </c>
      <c r="H45" s="5">
        <v>5</v>
      </c>
      <c r="I45" s="5">
        <v>43</v>
      </c>
      <c r="J45" s="5">
        <v>543</v>
      </c>
      <c r="K45" s="5">
        <v>16</v>
      </c>
      <c r="L45" s="5">
        <v>384</v>
      </c>
    </row>
    <row r="46" spans="1:12" ht="17.25" thickBot="1">
      <c r="A46" s="3"/>
      <c r="B46" s="3" t="s">
        <v>15317</v>
      </c>
      <c r="C46" s="5">
        <v>886</v>
      </c>
      <c r="D46" s="5">
        <v>498</v>
      </c>
      <c r="E46" s="5">
        <v>92</v>
      </c>
      <c r="F46" s="5">
        <v>357</v>
      </c>
      <c r="G46" s="5">
        <v>4</v>
      </c>
      <c r="H46" s="5">
        <v>4</v>
      </c>
      <c r="I46" s="5">
        <v>27</v>
      </c>
      <c r="J46" s="5">
        <v>484</v>
      </c>
      <c r="K46" s="5">
        <v>14</v>
      </c>
      <c r="L46" s="5">
        <v>388</v>
      </c>
    </row>
    <row r="47" spans="1:12" ht="17.25" thickBot="1">
      <c r="A47" s="3"/>
      <c r="B47" s="3" t="s">
        <v>15316</v>
      </c>
      <c r="C47" s="5">
        <v>624</v>
      </c>
      <c r="D47" s="5">
        <v>356</v>
      </c>
      <c r="E47" s="5">
        <v>69</v>
      </c>
      <c r="F47" s="5">
        <v>251</v>
      </c>
      <c r="G47" s="5">
        <v>4</v>
      </c>
      <c r="H47" s="5">
        <v>5</v>
      </c>
      <c r="I47" s="5">
        <v>23</v>
      </c>
      <c r="J47" s="5">
        <v>352</v>
      </c>
      <c r="K47" s="5">
        <v>4</v>
      </c>
      <c r="L47" s="5">
        <v>268</v>
      </c>
    </row>
    <row r="48" spans="1:12" ht="17.25" thickBot="1">
      <c r="A48" s="3" t="s">
        <v>15315</v>
      </c>
      <c r="B48" s="3" t="s">
        <v>36</v>
      </c>
      <c r="C48" s="4">
        <v>8518</v>
      </c>
      <c r="D48" s="4">
        <v>5499</v>
      </c>
      <c r="E48" s="4">
        <v>1583</v>
      </c>
      <c r="F48" s="4">
        <v>3310</v>
      </c>
      <c r="G48" s="5">
        <v>67</v>
      </c>
      <c r="H48" s="5">
        <v>38</v>
      </c>
      <c r="I48" s="5">
        <v>403</v>
      </c>
      <c r="J48" s="4">
        <v>5401</v>
      </c>
      <c r="K48" s="5">
        <v>98</v>
      </c>
      <c r="L48" s="4">
        <v>3019</v>
      </c>
    </row>
    <row r="49" spans="1:12" ht="23.25" thickBot="1">
      <c r="A49" s="3"/>
      <c r="B49" s="3" t="s">
        <v>37</v>
      </c>
      <c r="C49" s="4">
        <v>2119</v>
      </c>
      <c r="D49" s="4">
        <v>2119</v>
      </c>
      <c r="E49" s="5">
        <v>736</v>
      </c>
      <c r="F49" s="4">
        <v>1154</v>
      </c>
      <c r="G49" s="5">
        <v>28</v>
      </c>
      <c r="H49" s="5">
        <v>13</v>
      </c>
      <c r="I49" s="5">
        <v>143</v>
      </c>
      <c r="J49" s="4">
        <v>2074</v>
      </c>
      <c r="K49" s="5">
        <v>45</v>
      </c>
      <c r="L49" s="5">
        <v>0</v>
      </c>
    </row>
    <row r="50" spans="1:12" ht="17.25" thickBot="1">
      <c r="A50" s="3"/>
      <c r="B50" s="3" t="s">
        <v>15314</v>
      </c>
      <c r="C50" s="4">
        <v>1871</v>
      </c>
      <c r="D50" s="5">
        <v>970</v>
      </c>
      <c r="E50" s="5">
        <v>254</v>
      </c>
      <c r="F50" s="5">
        <v>609</v>
      </c>
      <c r="G50" s="5">
        <v>16</v>
      </c>
      <c r="H50" s="5">
        <v>7</v>
      </c>
      <c r="I50" s="5">
        <v>63</v>
      </c>
      <c r="J50" s="5">
        <v>949</v>
      </c>
      <c r="K50" s="5">
        <v>21</v>
      </c>
      <c r="L50" s="5">
        <v>901</v>
      </c>
    </row>
    <row r="51" spans="1:12" ht="17.25" thickBot="1">
      <c r="A51" s="3"/>
      <c r="B51" s="3" t="s">
        <v>15313</v>
      </c>
      <c r="C51" s="5">
        <v>454</v>
      </c>
      <c r="D51" s="5">
        <v>279</v>
      </c>
      <c r="E51" s="5">
        <v>34</v>
      </c>
      <c r="F51" s="5">
        <v>211</v>
      </c>
      <c r="G51" s="5">
        <v>2</v>
      </c>
      <c r="H51" s="5">
        <v>1</v>
      </c>
      <c r="I51" s="5">
        <v>24</v>
      </c>
      <c r="J51" s="5">
        <v>272</v>
      </c>
      <c r="K51" s="5">
        <v>7</v>
      </c>
      <c r="L51" s="5">
        <v>175</v>
      </c>
    </row>
    <row r="52" spans="1:12" ht="17.25" thickBot="1">
      <c r="A52" s="3"/>
      <c r="B52" s="3" t="s">
        <v>15312</v>
      </c>
      <c r="C52" s="5">
        <v>621</v>
      </c>
      <c r="D52" s="5">
        <v>373</v>
      </c>
      <c r="E52" s="5">
        <v>101</v>
      </c>
      <c r="F52" s="5">
        <v>222</v>
      </c>
      <c r="G52" s="5">
        <v>1</v>
      </c>
      <c r="H52" s="5">
        <v>1</v>
      </c>
      <c r="I52" s="5">
        <v>42</v>
      </c>
      <c r="J52" s="5">
        <v>367</v>
      </c>
      <c r="K52" s="5">
        <v>6</v>
      </c>
      <c r="L52" s="5">
        <v>248</v>
      </c>
    </row>
    <row r="53" spans="1:12" ht="17.25" thickBot="1">
      <c r="A53" s="3"/>
      <c r="B53" s="3" t="s">
        <v>15311</v>
      </c>
      <c r="C53" s="4">
        <v>1704</v>
      </c>
      <c r="D53" s="5">
        <v>824</v>
      </c>
      <c r="E53" s="5">
        <v>206</v>
      </c>
      <c r="F53" s="5">
        <v>535</v>
      </c>
      <c r="G53" s="5">
        <v>6</v>
      </c>
      <c r="H53" s="5">
        <v>8</v>
      </c>
      <c r="I53" s="5">
        <v>60</v>
      </c>
      <c r="J53" s="5">
        <v>815</v>
      </c>
      <c r="K53" s="5">
        <v>9</v>
      </c>
      <c r="L53" s="5">
        <v>880</v>
      </c>
    </row>
    <row r="54" spans="1:12" ht="17.25" thickBot="1">
      <c r="A54" s="3"/>
      <c r="B54" s="3" t="s">
        <v>15310</v>
      </c>
      <c r="C54" s="4">
        <v>1749</v>
      </c>
      <c r="D54" s="5">
        <v>934</v>
      </c>
      <c r="E54" s="5">
        <v>252</v>
      </c>
      <c r="F54" s="5">
        <v>579</v>
      </c>
      <c r="G54" s="5">
        <v>14</v>
      </c>
      <c r="H54" s="5">
        <v>8</v>
      </c>
      <c r="I54" s="5">
        <v>71</v>
      </c>
      <c r="J54" s="5">
        <v>924</v>
      </c>
      <c r="K54" s="5">
        <v>10</v>
      </c>
      <c r="L54" s="5">
        <v>815</v>
      </c>
    </row>
    <row r="55" spans="1:12" ht="17.25" thickBot="1">
      <c r="A55" s="3" t="s">
        <v>15309</v>
      </c>
      <c r="B55" s="3" t="s">
        <v>36</v>
      </c>
      <c r="C55" s="4">
        <v>3817</v>
      </c>
      <c r="D55" s="4">
        <v>2463</v>
      </c>
      <c r="E55" s="5">
        <v>538</v>
      </c>
      <c r="F55" s="4">
        <v>1655</v>
      </c>
      <c r="G55" s="5">
        <v>28</v>
      </c>
      <c r="H55" s="5">
        <v>20</v>
      </c>
      <c r="I55" s="5">
        <v>153</v>
      </c>
      <c r="J55" s="4">
        <v>2394</v>
      </c>
      <c r="K55" s="5">
        <v>69</v>
      </c>
      <c r="L55" s="4">
        <v>1354</v>
      </c>
    </row>
    <row r="56" spans="1:12" ht="23.25" thickBot="1">
      <c r="A56" s="3"/>
      <c r="B56" s="3" t="s">
        <v>37</v>
      </c>
      <c r="C56" s="5">
        <v>970</v>
      </c>
      <c r="D56" s="5">
        <v>970</v>
      </c>
      <c r="E56" s="5">
        <v>254</v>
      </c>
      <c r="F56" s="5">
        <v>606</v>
      </c>
      <c r="G56" s="5">
        <v>10</v>
      </c>
      <c r="H56" s="5">
        <v>7</v>
      </c>
      <c r="I56" s="5">
        <v>68</v>
      </c>
      <c r="J56" s="5">
        <v>945</v>
      </c>
      <c r="K56" s="5">
        <v>25</v>
      </c>
      <c r="L56" s="5">
        <v>0</v>
      </c>
    </row>
    <row r="57" spans="1:12" ht="17.25" thickBot="1">
      <c r="A57" s="3"/>
      <c r="B57" s="3" t="s">
        <v>15308</v>
      </c>
      <c r="C57" s="5">
        <v>885</v>
      </c>
      <c r="D57" s="5">
        <v>402</v>
      </c>
      <c r="E57" s="5">
        <v>110</v>
      </c>
      <c r="F57" s="5">
        <v>249</v>
      </c>
      <c r="G57" s="5">
        <v>5</v>
      </c>
      <c r="H57" s="5">
        <v>4</v>
      </c>
      <c r="I57" s="5">
        <v>26</v>
      </c>
      <c r="J57" s="5">
        <v>394</v>
      </c>
      <c r="K57" s="5">
        <v>8</v>
      </c>
      <c r="L57" s="5">
        <v>483</v>
      </c>
    </row>
    <row r="58" spans="1:12" ht="17.25" thickBot="1">
      <c r="A58" s="3"/>
      <c r="B58" s="3" t="s">
        <v>15307</v>
      </c>
      <c r="C58" s="4">
        <v>1108</v>
      </c>
      <c r="D58" s="5">
        <v>600</v>
      </c>
      <c r="E58" s="5">
        <v>90</v>
      </c>
      <c r="F58" s="5">
        <v>451</v>
      </c>
      <c r="G58" s="5">
        <v>1</v>
      </c>
      <c r="H58" s="5">
        <v>5</v>
      </c>
      <c r="I58" s="5">
        <v>39</v>
      </c>
      <c r="J58" s="5">
        <v>586</v>
      </c>
      <c r="K58" s="5">
        <v>14</v>
      </c>
      <c r="L58" s="5">
        <v>508</v>
      </c>
    </row>
    <row r="59" spans="1:12" ht="17.25" thickBot="1">
      <c r="A59" s="3"/>
      <c r="B59" s="3" t="s">
        <v>15306</v>
      </c>
      <c r="C59" s="5">
        <v>854</v>
      </c>
      <c r="D59" s="5">
        <v>491</v>
      </c>
      <c r="E59" s="5">
        <v>84</v>
      </c>
      <c r="F59" s="5">
        <v>349</v>
      </c>
      <c r="G59" s="5">
        <v>12</v>
      </c>
      <c r="H59" s="5">
        <v>4</v>
      </c>
      <c r="I59" s="5">
        <v>20</v>
      </c>
      <c r="J59" s="5">
        <v>469</v>
      </c>
      <c r="K59" s="5">
        <v>22</v>
      </c>
      <c r="L59" s="5">
        <v>363</v>
      </c>
    </row>
    <row r="60" spans="1:12" ht="17.25" thickBot="1">
      <c r="A60" s="3" t="s">
        <v>15305</v>
      </c>
      <c r="B60" s="3" t="s">
        <v>36</v>
      </c>
      <c r="C60" s="4">
        <v>1850</v>
      </c>
      <c r="D60" s="4">
        <v>1315</v>
      </c>
      <c r="E60" s="5">
        <v>247</v>
      </c>
      <c r="F60" s="5">
        <v>860</v>
      </c>
      <c r="G60" s="5">
        <v>15</v>
      </c>
      <c r="H60" s="5">
        <v>8</v>
      </c>
      <c r="I60" s="5">
        <v>135</v>
      </c>
      <c r="J60" s="4">
        <v>1265</v>
      </c>
      <c r="K60" s="5">
        <v>50</v>
      </c>
      <c r="L60" s="5">
        <v>535</v>
      </c>
    </row>
    <row r="61" spans="1:12" ht="23.25" thickBot="1">
      <c r="A61" s="3"/>
      <c r="B61" s="3" t="s">
        <v>37</v>
      </c>
      <c r="C61" s="5">
        <v>772</v>
      </c>
      <c r="D61" s="5">
        <v>772</v>
      </c>
      <c r="E61" s="5">
        <v>150</v>
      </c>
      <c r="F61" s="5">
        <v>480</v>
      </c>
      <c r="G61" s="5">
        <v>11</v>
      </c>
      <c r="H61" s="5">
        <v>4</v>
      </c>
      <c r="I61" s="5">
        <v>98</v>
      </c>
      <c r="J61" s="5">
        <v>743</v>
      </c>
      <c r="K61" s="5">
        <v>29</v>
      </c>
      <c r="L61" s="5">
        <v>0</v>
      </c>
    </row>
    <row r="62" spans="1:12" ht="23.25" thickBot="1">
      <c r="A62" s="3"/>
      <c r="B62" s="3" t="s">
        <v>15304</v>
      </c>
      <c r="C62" s="4">
        <v>1078</v>
      </c>
      <c r="D62" s="5">
        <v>543</v>
      </c>
      <c r="E62" s="5">
        <v>97</v>
      </c>
      <c r="F62" s="5">
        <v>380</v>
      </c>
      <c r="G62" s="5">
        <v>4</v>
      </c>
      <c r="H62" s="5">
        <v>4</v>
      </c>
      <c r="I62" s="5">
        <v>37</v>
      </c>
      <c r="J62" s="5">
        <v>522</v>
      </c>
      <c r="K62" s="5">
        <v>21</v>
      </c>
      <c r="L62" s="5">
        <v>535</v>
      </c>
    </row>
    <row r="63" spans="1:12" ht="17.25" thickBot="1">
      <c r="A63" s="3" t="s">
        <v>15303</v>
      </c>
      <c r="B63" s="3" t="s">
        <v>36</v>
      </c>
      <c r="C63" s="4">
        <v>21807</v>
      </c>
      <c r="D63" s="4">
        <v>13373</v>
      </c>
      <c r="E63" s="4">
        <v>3660</v>
      </c>
      <c r="F63" s="4">
        <v>8028</v>
      </c>
      <c r="G63" s="5">
        <v>128</v>
      </c>
      <c r="H63" s="5">
        <v>79</v>
      </c>
      <c r="I63" s="4">
        <v>1197</v>
      </c>
      <c r="J63" s="4">
        <v>13092</v>
      </c>
      <c r="K63" s="5">
        <v>281</v>
      </c>
      <c r="L63" s="4">
        <v>8434</v>
      </c>
    </row>
    <row r="64" spans="1:12" ht="23.25" thickBot="1">
      <c r="A64" s="3"/>
      <c r="B64" s="3" t="s">
        <v>37</v>
      </c>
      <c r="C64" s="4">
        <v>3934</v>
      </c>
      <c r="D64" s="4">
        <v>3933</v>
      </c>
      <c r="E64" s="4">
        <v>1346</v>
      </c>
      <c r="F64" s="4">
        <v>2100</v>
      </c>
      <c r="G64" s="5">
        <v>38</v>
      </c>
      <c r="H64" s="5">
        <v>16</v>
      </c>
      <c r="I64" s="5">
        <v>386</v>
      </c>
      <c r="J64" s="4">
        <v>3886</v>
      </c>
      <c r="K64" s="5">
        <v>47</v>
      </c>
      <c r="L64" s="5">
        <v>1</v>
      </c>
    </row>
    <row r="65" spans="1:12" ht="17.25" thickBot="1">
      <c r="A65" s="3"/>
      <c r="B65" s="3" t="s">
        <v>15302</v>
      </c>
      <c r="C65" s="4">
        <v>2329</v>
      </c>
      <c r="D65" s="4">
        <v>1200</v>
      </c>
      <c r="E65" s="5">
        <v>292</v>
      </c>
      <c r="F65" s="5">
        <v>751</v>
      </c>
      <c r="G65" s="5">
        <v>10</v>
      </c>
      <c r="H65" s="5">
        <v>5</v>
      </c>
      <c r="I65" s="5">
        <v>120</v>
      </c>
      <c r="J65" s="4">
        <v>1178</v>
      </c>
      <c r="K65" s="5">
        <v>22</v>
      </c>
      <c r="L65" s="4">
        <v>1129</v>
      </c>
    </row>
    <row r="66" spans="1:12" ht="17.25" thickBot="1">
      <c r="A66" s="3"/>
      <c r="B66" s="3" t="s">
        <v>15301</v>
      </c>
      <c r="C66" s="4">
        <v>2411</v>
      </c>
      <c r="D66" s="4">
        <v>1229</v>
      </c>
      <c r="E66" s="5">
        <v>311</v>
      </c>
      <c r="F66" s="5">
        <v>777</v>
      </c>
      <c r="G66" s="5">
        <v>12</v>
      </c>
      <c r="H66" s="5">
        <v>5</v>
      </c>
      <c r="I66" s="5">
        <v>105</v>
      </c>
      <c r="J66" s="4">
        <v>1210</v>
      </c>
      <c r="K66" s="5">
        <v>19</v>
      </c>
      <c r="L66" s="4">
        <v>1182</v>
      </c>
    </row>
    <row r="67" spans="1:12" ht="17.25" thickBot="1">
      <c r="A67" s="3"/>
      <c r="B67" s="3" t="s">
        <v>15300</v>
      </c>
      <c r="C67" s="4">
        <v>2078</v>
      </c>
      <c r="D67" s="4">
        <v>1167</v>
      </c>
      <c r="E67" s="5">
        <v>292</v>
      </c>
      <c r="F67" s="5">
        <v>723</v>
      </c>
      <c r="G67" s="5">
        <v>12</v>
      </c>
      <c r="H67" s="5">
        <v>8</v>
      </c>
      <c r="I67" s="5">
        <v>107</v>
      </c>
      <c r="J67" s="4">
        <v>1142</v>
      </c>
      <c r="K67" s="5">
        <v>25</v>
      </c>
      <c r="L67" s="5">
        <v>911</v>
      </c>
    </row>
    <row r="68" spans="1:12" ht="17.25" thickBot="1">
      <c r="A68" s="3"/>
      <c r="B68" s="3" t="s">
        <v>15299</v>
      </c>
      <c r="C68" s="4">
        <v>2214</v>
      </c>
      <c r="D68" s="4">
        <v>1150</v>
      </c>
      <c r="E68" s="5">
        <v>335</v>
      </c>
      <c r="F68" s="5">
        <v>655</v>
      </c>
      <c r="G68" s="5">
        <v>13</v>
      </c>
      <c r="H68" s="5">
        <v>9</v>
      </c>
      <c r="I68" s="5">
        <v>114</v>
      </c>
      <c r="J68" s="4">
        <v>1126</v>
      </c>
      <c r="K68" s="5">
        <v>24</v>
      </c>
      <c r="L68" s="4">
        <v>1064</v>
      </c>
    </row>
    <row r="69" spans="1:12" ht="17.25" thickBot="1">
      <c r="A69" s="3"/>
      <c r="B69" s="3" t="s">
        <v>15298</v>
      </c>
      <c r="C69" s="4">
        <v>2150</v>
      </c>
      <c r="D69" s="5">
        <v>962</v>
      </c>
      <c r="E69" s="5">
        <v>238</v>
      </c>
      <c r="F69" s="5">
        <v>608</v>
      </c>
      <c r="G69" s="5">
        <v>7</v>
      </c>
      <c r="H69" s="5">
        <v>10</v>
      </c>
      <c r="I69" s="5">
        <v>79</v>
      </c>
      <c r="J69" s="5">
        <v>942</v>
      </c>
      <c r="K69" s="5">
        <v>20</v>
      </c>
      <c r="L69" s="4">
        <v>1188</v>
      </c>
    </row>
    <row r="70" spans="1:12" ht="17.25" thickBot="1">
      <c r="A70" s="3"/>
      <c r="B70" s="3" t="s">
        <v>15297</v>
      </c>
      <c r="C70" s="4">
        <v>2029</v>
      </c>
      <c r="D70" s="4">
        <v>1109</v>
      </c>
      <c r="E70" s="5">
        <v>260</v>
      </c>
      <c r="F70" s="5">
        <v>699</v>
      </c>
      <c r="G70" s="5">
        <v>13</v>
      </c>
      <c r="H70" s="5">
        <v>9</v>
      </c>
      <c r="I70" s="5">
        <v>85</v>
      </c>
      <c r="J70" s="4">
        <v>1066</v>
      </c>
      <c r="K70" s="5">
        <v>43</v>
      </c>
      <c r="L70" s="5">
        <v>920</v>
      </c>
    </row>
    <row r="71" spans="1:12" ht="17.25" thickBot="1">
      <c r="A71" s="3"/>
      <c r="B71" s="3" t="s">
        <v>15296</v>
      </c>
      <c r="C71" s="4">
        <v>1907</v>
      </c>
      <c r="D71" s="4">
        <v>1064</v>
      </c>
      <c r="E71" s="5">
        <v>256</v>
      </c>
      <c r="F71" s="5">
        <v>681</v>
      </c>
      <c r="G71" s="5">
        <v>11</v>
      </c>
      <c r="H71" s="5">
        <v>7</v>
      </c>
      <c r="I71" s="5">
        <v>84</v>
      </c>
      <c r="J71" s="4">
        <v>1039</v>
      </c>
      <c r="K71" s="5">
        <v>25</v>
      </c>
      <c r="L71" s="5">
        <v>843</v>
      </c>
    </row>
    <row r="72" spans="1:12" ht="17.25" thickBot="1">
      <c r="A72" s="3"/>
      <c r="B72" s="3" t="s">
        <v>15295</v>
      </c>
      <c r="C72" s="4">
        <v>2755</v>
      </c>
      <c r="D72" s="4">
        <v>1559</v>
      </c>
      <c r="E72" s="5">
        <v>330</v>
      </c>
      <c r="F72" s="4">
        <v>1034</v>
      </c>
      <c r="G72" s="5">
        <v>12</v>
      </c>
      <c r="H72" s="5">
        <v>10</v>
      </c>
      <c r="I72" s="5">
        <v>117</v>
      </c>
      <c r="J72" s="4">
        <v>1503</v>
      </c>
      <c r="K72" s="5">
        <v>56</v>
      </c>
      <c r="L72" s="4">
        <v>1196</v>
      </c>
    </row>
    <row r="73" spans="1:12" ht="17.25" thickBot="1">
      <c r="A73" s="3" t="s">
        <v>15294</v>
      </c>
      <c r="B73" s="3" t="s">
        <v>36</v>
      </c>
      <c r="C73" s="4">
        <v>15997</v>
      </c>
      <c r="D73" s="4">
        <v>9923</v>
      </c>
      <c r="E73" s="4">
        <v>2318</v>
      </c>
      <c r="F73" s="4">
        <v>6461</v>
      </c>
      <c r="G73" s="5">
        <v>93</v>
      </c>
      <c r="H73" s="5">
        <v>68</v>
      </c>
      <c r="I73" s="5">
        <v>871</v>
      </c>
      <c r="J73" s="4">
        <v>9811</v>
      </c>
      <c r="K73" s="5">
        <v>112</v>
      </c>
      <c r="L73" s="4">
        <v>6074</v>
      </c>
    </row>
    <row r="74" spans="1:12" ht="23.25" thickBot="1">
      <c r="A74" s="3"/>
      <c r="B74" s="3" t="s">
        <v>37</v>
      </c>
      <c r="C74" s="4">
        <v>2753</v>
      </c>
      <c r="D74" s="4">
        <v>2753</v>
      </c>
      <c r="E74" s="5">
        <v>774</v>
      </c>
      <c r="F74" s="4">
        <v>1681</v>
      </c>
      <c r="G74" s="5">
        <v>20</v>
      </c>
      <c r="H74" s="5">
        <v>19</v>
      </c>
      <c r="I74" s="5">
        <v>230</v>
      </c>
      <c r="J74" s="4">
        <v>2724</v>
      </c>
      <c r="K74" s="5">
        <v>29</v>
      </c>
      <c r="L74" s="5">
        <v>0</v>
      </c>
    </row>
    <row r="75" spans="1:12" ht="17.25" thickBot="1">
      <c r="A75" s="3"/>
      <c r="B75" s="3" t="s">
        <v>15293</v>
      </c>
      <c r="C75" s="4">
        <v>2110</v>
      </c>
      <c r="D75" s="4">
        <v>1048</v>
      </c>
      <c r="E75" s="5">
        <v>173</v>
      </c>
      <c r="F75" s="5">
        <v>759</v>
      </c>
      <c r="G75" s="5">
        <v>9</v>
      </c>
      <c r="H75" s="5">
        <v>3</v>
      </c>
      <c r="I75" s="5">
        <v>91</v>
      </c>
      <c r="J75" s="4">
        <v>1035</v>
      </c>
      <c r="K75" s="5">
        <v>13</v>
      </c>
      <c r="L75" s="4">
        <v>1062</v>
      </c>
    </row>
    <row r="76" spans="1:12" ht="17.25" thickBot="1">
      <c r="A76" s="3"/>
      <c r="B76" s="3" t="s">
        <v>15292</v>
      </c>
      <c r="C76" s="4">
        <v>1187</v>
      </c>
      <c r="D76" s="5">
        <v>665</v>
      </c>
      <c r="E76" s="5">
        <v>128</v>
      </c>
      <c r="F76" s="5">
        <v>444</v>
      </c>
      <c r="G76" s="5">
        <v>5</v>
      </c>
      <c r="H76" s="5">
        <v>8</v>
      </c>
      <c r="I76" s="5">
        <v>73</v>
      </c>
      <c r="J76" s="5">
        <v>658</v>
      </c>
      <c r="K76" s="5">
        <v>7</v>
      </c>
      <c r="L76" s="5">
        <v>522</v>
      </c>
    </row>
    <row r="77" spans="1:12" ht="17.25" thickBot="1">
      <c r="A77" s="3"/>
      <c r="B77" s="3" t="s">
        <v>15291</v>
      </c>
      <c r="C77" s="4">
        <v>1915</v>
      </c>
      <c r="D77" s="4">
        <v>1036</v>
      </c>
      <c r="E77" s="5">
        <v>194</v>
      </c>
      <c r="F77" s="5">
        <v>746</v>
      </c>
      <c r="G77" s="5">
        <v>9</v>
      </c>
      <c r="H77" s="5">
        <v>6</v>
      </c>
      <c r="I77" s="5">
        <v>75</v>
      </c>
      <c r="J77" s="4">
        <v>1030</v>
      </c>
      <c r="K77" s="5">
        <v>6</v>
      </c>
      <c r="L77" s="5">
        <v>879</v>
      </c>
    </row>
    <row r="78" spans="1:12" ht="17.25" thickBot="1">
      <c r="A78" s="3"/>
      <c r="B78" s="3" t="s">
        <v>15290</v>
      </c>
      <c r="C78" s="4">
        <v>1525</v>
      </c>
      <c r="D78" s="5">
        <v>942</v>
      </c>
      <c r="E78" s="5">
        <v>170</v>
      </c>
      <c r="F78" s="5">
        <v>652</v>
      </c>
      <c r="G78" s="5">
        <v>12</v>
      </c>
      <c r="H78" s="5">
        <v>4</v>
      </c>
      <c r="I78" s="5">
        <v>95</v>
      </c>
      <c r="J78" s="5">
        <v>933</v>
      </c>
      <c r="K78" s="5">
        <v>9</v>
      </c>
      <c r="L78" s="5">
        <v>583</v>
      </c>
    </row>
    <row r="79" spans="1:12" ht="17.25" thickBot="1">
      <c r="A79" s="3"/>
      <c r="B79" s="3" t="s">
        <v>15289</v>
      </c>
      <c r="C79" s="4">
        <v>1010</v>
      </c>
      <c r="D79" s="5">
        <v>524</v>
      </c>
      <c r="E79" s="5">
        <v>113</v>
      </c>
      <c r="F79" s="5">
        <v>345</v>
      </c>
      <c r="G79" s="5">
        <v>3</v>
      </c>
      <c r="H79" s="5">
        <v>5</v>
      </c>
      <c r="I79" s="5">
        <v>50</v>
      </c>
      <c r="J79" s="5">
        <v>516</v>
      </c>
      <c r="K79" s="5">
        <v>8</v>
      </c>
      <c r="L79" s="5">
        <v>486</v>
      </c>
    </row>
    <row r="80" spans="1:12" ht="17.25" thickBot="1">
      <c r="A80" s="3"/>
      <c r="B80" s="3" t="s">
        <v>15288</v>
      </c>
      <c r="C80" s="4">
        <v>2458</v>
      </c>
      <c r="D80" s="4">
        <v>1294</v>
      </c>
      <c r="E80" s="5">
        <v>325</v>
      </c>
      <c r="F80" s="5">
        <v>823</v>
      </c>
      <c r="G80" s="5">
        <v>9</v>
      </c>
      <c r="H80" s="5">
        <v>10</v>
      </c>
      <c r="I80" s="5">
        <v>107</v>
      </c>
      <c r="J80" s="4">
        <v>1274</v>
      </c>
      <c r="K80" s="5">
        <v>20</v>
      </c>
      <c r="L80" s="4">
        <v>1164</v>
      </c>
    </row>
    <row r="81" spans="1:12" ht="17.25" thickBot="1">
      <c r="A81" s="3"/>
      <c r="B81" s="3" t="s">
        <v>15287</v>
      </c>
      <c r="C81" s="4">
        <v>1491</v>
      </c>
      <c r="D81" s="5">
        <v>810</v>
      </c>
      <c r="E81" s="5">
        <v>226</v>
      </c>
      <c r="F81" s="5">
        <v>480</v>
      </c>
      <c r="G81" s="5">
        <v>14</v>
      </c>
      <c r="H81" s="5">
        <v>10</v>
      </c>
      <c r="I81" s="5">
        <v>69</v>
      </c>
      <c r="J81" s="5">
        <v>799</v>
      </c>
      <c r="K81" s="5">
        <v>11</v>
      </c>
      <c r="L81" s="5">
        <v>681</v>
      </c>
    </row>
    <row r="82" spans="1:12" ht="17.25" thickBot="1">
      <c r="A82" s="3"/>
      <c r="B82" s="3" t="s">
        <v>15286</v>
      </c>
      <c r="C82" s="4">
        <v>1548</v>
      </c>
      <c r="D82" s="5">
        <v>851</v>
      </c>
      <c r="E82" s="5">
        <v>215</v>
      </c>
      <c r="F82" s="5">
        <v>531</v>
      </c>
      <c r="G82" s="5">
        <v>12</v>
      </c>
      <c r="H82" s="5">
        <v>3</v>
      </c>
      <c r="I82" s="5">
        <v>81</v>
      </c>
      <c r="J82" s="5">
        <v>842</v>
      </c>
      <c r="K82" s="5">
        <v>9</v>
      </c>
      <c r="L82" s="5">
        <v>697</v>
      </c>
    </row>
    <row r="83" spans="1:12" ht="17.25" thickBot="1">
      <c r="A83" s="3" t="s">
        <v>15285</v>
      </c>
      <c r="B83" s="3" t="s">
        <v>36</v>
      </c>
      <c r="C83" s="4">
        <v>11368</v>
      </c>
      <c r="D83" s="4">
        <v>7339</v>
      </c>
      <c r="E83" s="4">
        <v>1600</v>
      </c>
      <c r="F83" s="4">
        <v>4960</v>
      </c>
      <c r="G83" s="5">
        <v>53</v>
      </c>
      <c r="H83" s="5">
        <v>47</v>
      </c>
      <c r="I83" s="5">
        <v>586</v>
      </c>
      <c r="J83" s="4">
        <v>7246</v>
      </c>
      <c r="K83" s="5">
        <v>93</v>
      </c>
      <c r="L83" s="4">
        <v>4029</v>
      </c>
    </row>
    <row r="84" spans="1:12" ht="23.25" thickBot="1">
      <c r="A84" s="3"/>
      <c r="B84" s="3" t="s">
        <v>37</v>
      </c>
      <c r="C84" s="4">
        <v>2236</v>
      </c>
      <c r="D84" s="4">
        <v>2236</v>
      </c>
      <c r="E84" s="5">
        <v>594</v>
      </c>
      <c r="F84" s="4">
        <v>1406</v>
      </c>
      <c r="G84" s="5">
        <v>11</v>
      </c>
      <c r="H84" s="5">
        <v>10</v>
      </c>
      <c r="I84" s="5">
        <v>195</v>
      </c>
      <c r="J84" s="4">
        <v>2216</v>
      </c>
      <c r="K84" s="5">
        <v>20</v>
      </c>
      <c r="L84" s="5">
        <v>0</v>
      </c>
    </row>
    <row r="85" spans="1:12" ht="17.25" thickBot="1">
      <c r="A85" s="3"/>
      <c r="B85" s="3" t="s">
        <v>15284</v>
      </c>
      <c r="C85" s="4">
        <v>1612</v>
      </c>
      <c r="D85" s="5">
        <v>836</v>
      </c>
      <c r="E85" s="5">
        <v>163</v>
      </c>
      <c r="F85" s="5">
        <v>605</v>
      </c>
      <c r="G85" s="5">
        <v>5</v>
      </c>
      <c r="H85" s="5">
        <v>5</v>
      </c>
      <c r="I85" s="5">
        <v>50</v>
      </c>
      <c r="J85" s="5">
        <v>828</v>
      </c>
      <c r="K85" s="5">
        <v>8</v>
      </c>
      <c r="L85" s="5">
        <v>776</v>
      </c>
    </row>
    <row r="86" spans="1:12" ht="17.25" thickBot="1">
      <c r="A86" s="3"/>
      <c r="B86" s="3" t="s">
        <v>15283</v>
      </c>
      <c r="C86" s="4">
        <v>1574</v>
      </c>
      <c r="D86" s="5">
        <v>861</v>
      </c>
      <c r="E86" s="5">
        <v>210</v>
      </c>
      <c r="F86" s="5">
        <v>559</v>
      </c>
      <c r="G86" s="5">
        <v>5</v>
      </c>
      <c r="H86" s="5">
        <v>5</v>
      </c>
      <c r="I86" s="5">
        <v>78</v>
      </c>
      <c r="J86" s="5">
        <v>857</v>
      </c>
      <c r="K86" s="5">
        <v>4</v>
      </c>
      <c r="L86" s="5">
        <v>713</v>
      </c>
    </row>
    <row r="87" spans="1:12" ht="17.25" thickBot="1">
      <c r="A87" s="3"/>
      <c r="B87" s="3" t="s">
        <v>15282</v>
      </c>
      <c r="C87" s="4">
        <v>1891</v>
      </c>
      <c r="D87" s="4">
        <v>1048</v>
      </c>
      <c r="E87" s="5">
        <v>181</v>
      </c>
      <c r="F87" s="5">
        <v>753</v>
      </c>
      <c r="G87" s="5">
        <v>11</v>
      </c>
      <c r="H87" s="5">
        <v>12</v>
      </c>
      <c r="I87" s="5">
        <v>73</v>
      </c>
      <c r="J87" s="4">
        <v>1030</v>
      </c>
      <c r="K87" s="5">
        <v>18</v>
      </c>
      <c r="L87" s="5">
        <v>843</v>
      </c>
    </row>
    <row r="88" spans="1:12" ht="17.25" thickBot="1">
      <c r="A88" s="3"/>
      <c r="B88" s="3" t="s">
        <v>15281</v>
      </c>
      <c r="C88" s="4">
        <v>2503</v>
      </c>
      <c r="D88" s="4">
        <v>1508</v>
      </c>
      <c r="E88" s="5">
        <v>299</v>
      </c>
      <c r="F88" s="4">
        <v>1029</v>
      </c>
      <c r="G88" s="5">
        <v>14</v>
      </c>
      <c r="H88" s="5">
        <v>11</v>
      </c>
      <c r="I88" s="5">
        <v>128</v>
      </c>
      <c r="J88" s="4">
        <v>1481</v>
      </c>
      <c r="K88" s="5">
        <v>27</v>
      </c>
      <c r="L88" s="5">
        <v>995</v>
      </c>
    </row>
    <row r="89" spans="1:12" ht="17.25" thickBot="1">
      <c r="A89" s="3"/>
      <c r="B89" s="3" t="s">
        <v>15280</v>
      </c>
      <c r="C89" s="4">
        <v>1552</v>
      </c>
      <c r="D89" s="5">
        <v>850</v>
      </c>
      <c r="E89" s="5">
        <v>153</v>
      </c>
      <c r="F89" s="5">
        <v>608</v>
      </c>
      <c r="G89" s="5">
        <v>7</v>
      </c>
      <c r="H89" s="5">
        <v>4</v>
      </c>
      <c r="I89" s="5">
        <v>62</v>
      </c>
      <c r="J89" s="5">
        <v>834</v>
      </c>
      <c r="K89" s="5">
        <v>16</v>
      </c>
      <c r="L89" s="5">
        <v>702</v>
      </c>
    </row>
    <row r="90" spans="1:12" ht="17.25" thickBot="1">
      <c r="A90" s="3" t="s">
        <v>2249</v>
      </c>
      <c r="B90" s="3" t="s">
        <v>36</v>
      </c>
      <c r="C90" s="4">
        <v>4457</v>
      </c>
      <c r="D90" s="4">
        <v>2861</v>
      </c>
      <c r="E90" s="5">
        <v>848</v>
      </c>
      <c r="F90" s="4">
        <v>1665</v>
      </c>
      <c r="G90" s="5">
        <v>29</v>
      </c>
      <c r="H90" s="5">
        <v>21</v>
      </c>
      <c r="I90" s="5">
        <v>248</v>
      </c>
      <c r="J90" s="4">
        <v>2811</v>
      </c>
      <c r="K90" s="5">
        <v>50</v>
      </c>
      <c r="L90" s="4">
        <v>1596</v>
      </c>
    </row>
    <row r="91" spans="1:12" ht="23.25" thickBot="1">
      <c r="A91" s="3"/>
      <c r="B91" s="3" t="s">
        <v>37</v>
      </c>
      <c r="C91" s="4">
        <v>1101</v>
      </c>
      <c r="D91" s="4">
        <v>1101</v>
      </c>
      <c r="E91" s="5">
        <v>389</v>
      </c>
      <c r="F91" s="5">
        <v>549</v>
      </c>
      <c r="G91" s="5">
        <v>10</v>
      </c>
      <c r="H91" s="5">
        <v>11</v>
      </c>
      <c r="I91" s="5">
        <v>115</v>
      </c>
      <c r="J91" s="4">
        <v>1074</v>
      </c>
      <c r="K91" s="5">
        <v>27</v>
      </c>
      <c r="L91" s="5">
        <v>0</v>
      </c>
    </row>
    <row r="92" spans="1:12" ht="17.25" thickBot="1">
      <c r="A92" s="3"/>
      <c r="B92" s="3" t="s">
        <v>2250</v>
      </c>
      <c r="C92" s="5">
        <v>844</v>
      </c>
      <c r="D92" s="5">
        <v>399</v>
      </c>
      <c r="E92" s="5">
        <v>104</v>
      </c>
      <c r="F92" s="5">
        <v>247</v>
      </c>
      <c r="G92" s="5">
        <v>3</v>
      </c>
      <c r="H92" s="5">
        <v>2</v>
      </c>
      <c r="I92" s="5">
        <v>37</v>
      </c>
      <c r="J92" s="5">
        <v>393</v>
      </c>
      <c r="K92" s="5">
        <v>6</v>
      </c>
      <c r="L92" s="5">
        <v>445</v>
      </c>
    </row>
    <row r="93" spans="1:12" ht="17.25" thickBot="1">
      <c r="A93" s="3"/>
      <c r="B93" s="3" t="s">
        <v>2251</v>
      </c>
      <c r="C93" s="4">
        <v>1781</v>
      </c>
      <c r="D93" s="5">
        <v>950</v>
      </c>
      <c r="E93" s="5">
        <v>261</v>
      </c>
      <c r="F93" s="5">
        <v>590</v>
      </c>
      <c r="G93" s="5">
        <v>13</v>
      </c>
      <c r="H93" s="5">
        <v>7</v>
      </c>
      <c r="I93" s="5">
        <v>67</v>
      </c>
      <c r="J93" s="5">
        <v>938</v>
      </c>
      <c r="K93" s="5">
        <v>12</v>
      </c>
      <c r="L93" s="5">
        <v>831</v>
      </c>
    </row>
    <row r="94" spans="1:12" ht="17.25" thickBot="1">
      <c r="A94" s="3"/>
      <c r="B94" s="3" t="s">
        <v>2252</v>
      </c>
      <c r="C94" s="5">
        <v>731</v>
      </c>
      <c r="D94" s="5">
        <v>411</v>
      </c>
      <c r="E94" s="5">
        <v>94</v>
      </c>
      <c r="F94" s="5">
        <v>279</v>
      </c>
      <c r="G94" s="5">
        <v>3</v>
      </c>
      <c r="H94" s="5">
        <v>1</v>
      </c>
      <c r="I94" s="5">
        <v>29</v>
      </c>
      <c r="J94" s="5">
        <v>406</v>
      </c>
      <c r="K94" s="5">
        <v>5</v>
      </c>
      <c r="L94" s="5">
        <v>320</v>
      </c>
    </row>
    <row r="95" spans="1:12" ht="17.25" thickBot="1">
      <c r="A95" s="3" t="s">
        <v>15279</v>
      </c>
      <c r="B95" s="3" t="s">
        <v>36</v>
      </c>
      <c r="C95" s="4">
        <v>2844</v>
      </c>
      <c r="D95" s="4">
        <v>1972</v>
      </c>
      <c r="E95" s="5">
        <v>766</v>
      </c>
      <c r="F95" s="5">
        <v>994</v>
      </c>
      <c r="G95" s="5">
        <v>36</v>
      </c>
      <c r="H95" s="5">
        <v>12</v>
      </c>
      <c r="I95" s="5">
        <v>134</v>
      </c>
      <c r="J95" s="4">
        <v>1942</v>
      </c>
      <c r="K95" s="5">
        <v>30</v>
      </c>
      <c r="L95" s="5">
        <v>872</v>
      </c>
    </row>
    <row r="96" spans="1:12" ht="23.25" thickBot="1">
      <c r="A96" s="3"/>
      <c r="B96" s="3" t="s">
        <v>37</v>
      </c>
      <c r="C96" s="4">
        <v>1170</v>
      </c>
      <c r="D96" s="4">
        <v>1170</v>
      </c>
      <c r="E96" s="5">
        <v>508</v>
      </c>
      <c r="F96" s="5">
        <v>526</v>
      </c>
      <c r="G96" s="5">
        <v>23</v>
      </c>
      <c r="H96" s="5">
        <v>8</v>
      </c>
      <c r="I96" s="5">
        <v>83</v>
      </c>
      <c r="J96" s="4">
        <v>1148</v>
      </c>
      <c r="K96" s="5">
        <v>22</v>
      </c>
      <c r="L96" s="5">
        <v>0</v>
      </c>
    </row>
    <row r="97" spans="1:12" ht="23.25" thickBot="1">
      <c r="A97" s="3"/>
      <c r="B97" s="3" t="s">
        <v>15278</v>
      </c>
      <c r="C97" s="4">
        <v>1674</v>
      </c>
      <c r="D97" s="5">
        <v>802</v>
      </c>
      <c r="E97" s="5">
        <v>258</v>
      </c>
      <c r="F97" s="5">
        <v>468</v>
      </c>
      <c r="G97" s="5">
        <v>13</v>
      </c>
      <c r="H97" s="5">
        <v>4</v>
      </c>
      <c r="I97" s="5">
        <v>51</v>
      </c>
      <c r="J97" s="5">
        <v>794</v>
      </c>
      <c r="K97" s="5">
        <v>8</v>
      </c>
      <c r="L97" s="5">
        <v>872</v>
      </c>
    </row>
    <row r="98" spans="1:12" ht="17.25" thickBot="1">
      <c r="A98" s="3" t="s">
        <v>15277</v>
      </c>
      <c r="B98" s="3" t="s">
        <v>36</v>
      </c>
      <c r="C98" s="4">
        <v>22457</v>
      </c>
      <c r="D98" s="4">
        <v>16600</v>
      </c>
      <c r="E98" s="4">
        <v>7471</v>
      </c>
      <c r="F98" s="4">
        <v>7751</v>
      </c>
      <c r="G98" s="5">
        <v>130</v>
      </c>
      <c r="H98" s="5">
        <v>45</v>
      </c>
      <c r="I98" s="4">
        <v>1070</v>
      </c>
      <c r="J98" s="4">
        <v>16467</v>
      </c>
      <c r="K98" s="5">
        <v>133</v>
      </c>
      <c r="L98" s="4">
        <v>5857</v>
      </c>
    </row>
    <row r="99" spans="1:12" ht="23.25" thickBot="1">
      <c r="A99" s="3"/>
      <c r="B99" s="3" t="s">
        <v>37</v>
      </c>
      <c r="C99" s="4">
        <v>5011</v>
      </c>
      <c r="D99" s="4">
        <v>5010</v>
      </c>
      <c r="E99" s="4">
        <v>2605</v>
      </c>
      <c r="F99" s="4">
        <v>2008</v>
      </c>
      <c r="G99" s="5">
        <v>40</v>
      </c>
      <c r="H99" s="5">
        <v>10</v>
      </c>
      <c r="I99" s="5">
        <v>312</v>
      </c>
      <c r="J99" s="4">
        <v>4975</v>
      </c>
      <c r="K99" s="5">
        <v>35</v>
      </c>
      <c r="L99" s="5">
        <v>1</v>
      </c>
    </row>
    <row r="100" spans="1:12" ht="17.25" thickBot="1">
      <c r="A100" s="3"/>
      <c r="B100" s="3" t="s">
        <v>15276</v>
      </c>
      <c r="C100" s="4">
        <v>2214</v>
      </c>
      <c r="D100" s="4">
        <v>1312</v>
      </c>
      <c r="E100" s="5">
        <v>475</v>
      </c>
      <c r="F100" s="5">
        <v>725</v>
      </c>
      <c r="G100" s="5">
        <v>12</v>
      </c>
      <c r="H100" s="5">
        <v>3</v>
      </c>
      <c r="I100" s="5">
        <v>86</v>
      </c>
      <c r="J100" s="4">
        <v>1301</v>
      </c>
      <c r="K100" s="5">
        <v>11</v>
      </c>
      <c r="L100" s="5">
        <v>902</v>
      </c>
    </row>
    <row r="101" spans="1:12" ht="17.25" thickBot="1">
      <c r="A101" s="3"/>
      <c r="B101" s="3" t="s">
        <v>15275</v>
      </c>
      <c r="C101" s="4">
        <v>2172</v>
      </c>
      <c r="D101" s="4">
        <v>1421</v>
      </c>
      <c r="E101" s="5">
        <v>611</v>
      </c>
      <c r="F101" s="5">
        <v>701</v>
      </c>
      <c r="G101" s="5">
        <v>8</v>
      </c>
      <c r="H101" s="5">
        <v>4</v>
      </c>
      <c r="I101" s="5">
        <v>86</v>
      </c>
      <c r="J101" s="4">
        <v>1410</v>
      </c>
      <c r="K101" s="5">
        <v>11</v>
      </c>
      <c r="L101" s="5">
        <v>751</v>
      </c>
    </row>
    <row r="102" spans="1:12" ht="17.25" thickBot="1">
      <c r="A102" s="3"/>
      <c r="B102" s="3" t="s">
        <v>15274</v>
      </c>
      <c r="C102" s="4">
        <v>2528</v>
      </c>
      <c r="D102" s="4">
        <v>1741</v>
      </c>
      <c r="E102" s="5">
        <v>724</v>
      </c>
      <c r="F102" s="5">
        <v>875</v>
      </c>
      <c r="G102" s="5">
        <v>10</v>
      </c>
      <c r="H102" s="5">
        <v>5</v>
      </c>
      <c r="I102" s="5">
        <v>112</v>
      </c>
      <c r="J102" s="4">
        <v>1726</v>
      </c>
      <c r="K102" s="5">
        <v>15</v>
      </c>
      <c r="L102" s="5">
        <v>787</v>
      </c>
    </row>
    <row r="103" spans="1:12" ht="17.25" thickBot="1">
      <c r="A103" s="3"/>
      <c r="B103" s="3" t="s">
        <v>15273</v>
      </c>
      <c r="C103" s="4">
        <v>2655</v>
      </c>
      <c r="D103" s="4">
        <v>1839</v>
      </c>
      <c r="E103" s="5">
        <v>755</v>
      </c>
      <c r="F103" s="5">
        <v>913</v>
      </c>
      <c r="G103" s="5">
        <v>16</v>
      </c>
      <c r="H103" s="5">
        <v>3</v>
      </c>
      <c r="I103" s="5">
        <v>140</v>
      </c>
      <c r="J103" s="4">
        <v>1827</v>
      </c>
      <c r="K103" s="5">
        <v>12</v>
      </c>
      <c r="L103" s="5">
        <v>816</v>
      </c>
    </row>
    <row r="104" spans="1:12" ht="17.25" thickBot="1">
      <c r="A104" s="3"/>
      <c r="B104" s="3" t="s">
        <v>15272</v>
      </c>
      <c r="C104" s="4">
        <v>2462</v>
      </c>
      <c r="D104" s="4">
        <v>1698</v>
      </c>
      <c r="E104" s="5">
        <v>714</v>
      </c>
      <c r="F104" s="5">
        <v>842</v>
      </c>
      <c r="G104" s="5">
        <v>15</v>
      </c>
      <c r="H104" s="5">
        <v>8</v>
      </c>
      <c r="I104" s="5">
        <v>95</v>
      </c>
      <c r="J104" s="4">
        <v>1674</v>
      </c>
      <c r="K104" s="5">
        <v>24</v>
      </c>
      <c r="L104" s="5">
        <v>764</v>
      </c>
    </row>
    <row r="105" spans="1:12" ht="17.25" thickBot="1">
      <c r="A105" s="3"/>
      <c r="B105" s="3" t="s">
        <v>15271</v>
      </c>
      <c r="C105" s="4">
        <v>2097</v>
      </c>
      <c r="D105" s="4">
        <v>1511</v>
      </c>
      <c r="E105" s="5">
        <v>708</v>
      </c>
      <c r="F105" s="5">
        <v>690</v>
      </c>
      <c r="G105" s="5">
        <v>9</v>
      </c>
      <c r="H105" s="5">
        <v>7</v>
      </c>
      <c r="I105" s="5">
        <v>83</v>
      </c>
      <c r="J105" s="4">
        <v>1497</v>
      </c>
      <c r="K105" s="5">
        <v>14</v>
      </c>
      <c r="L105" s="5">
        <v>586</v>
      </c>
    </row>
    <row r="106" spans="1:12" ht="17.25" thickBot="1">
      <c r="A106" s="3"/>
      <c r="B106" s="3" t="s">
        <v>15270</v>
      </c>
      <c r="C106" s="4">
        <v>3318</v>
      </c>
      <c r="D106" s="4">
        <v>2068</v>
      </c>
      <c r="E106" s="5">
        <v>879</v>
      </c>
      <c r="F106" s="5">
        <v>997</v>
      </c>
      <c r="G106" s="5">
        <v>20</v>
      </c>
      <c r="H106" s="5">
        <v>5</v>
      </c>
      <c r="I106" s="5">
        <v>156</v>
      </c>
      <c r="J106" s="4">
        <v>2057</v>
      </c>
      <c r="K106" s="5">
        <v>11</v>
      </c>
      <c r="L106" s="4">
        <v>1250</v>
      </c>
    </row>
    <row r="107" spans="1:12" ht="17.25" thickBot="1">
      <c r="A107" s="3" t="s">
        <v>15269</v>
      </c>
      <c r="B107" s="3" t="s">
        <v>36</v>
      </c>
      <c r="C107" s="4">
        <v>18883</v>
      </c>
      <c r="D107" s="4">
        <v>13024</v>
      </c>
      <c r="E107" s="4">
        <v>5433</v>
      </c>
      <c r="F107" s="4">
        <v>6271</v>
      </c>
      <c r="G107" s="5">
        <v>104</v>
      </c>
      <c r="H107" s="5">
        <v>63</v>
      </c>
      <c r="I107" s="4">
        <v>1049</v>
      </c>
      <c r="J107" s="4">
        <v>12920</v>
      </c>
      <c r="K107" s="5">
        <v>104</v>
      </c>
      <c r="L107" s="4">
        <v>5859</v>
      </c>
    </row>
    <row r="108" spans="1:12" ht="23.25" thickBot="1">
      <c r="A108" s="3"/>
      <c r="B108" s="3" t="s">
        <v>37</v>
      </c>
      <c r="C108" s="4">
        <v>3726</v>
      </c>
      <c r="D108" s="4">
        <v>3726</v>
      </c>
      <c r="E108" s="4">
        <v>1841</v>
      </c>
      <c r="F108" s="4">
        <v>1516</v>
      </c>
      <c r="G108" s="5">
        <v>26</v>
      </c>
      <c r="H108" s="5">
        <v>22</v>
      </c>
      <c r="I108" s="5">
        <v>296</v>
      </c>
      <c r="J108" s="4">
        <v>3701</v>
      </c>
      <c r="K108" s="5">
        <v>25</v>
      </c>
      <c r="L108" s="5">
        <v>0</v>
      </c>
    </row>
    <row r="109" spans="1:12" ht="17.25" thickBot="1">
      <c r="A109" s="3"/>
      <c r="B109" s="3" t="s">
        <v>15268</v>
      </c>
      <c r="C109" s="4">
        <v>1406</v>
      </c>
      <c r="D109" s="5">
        <v>827</v>
      </c>
      <c r="E109" s="5">
        <v>315</v>
      </c>
      <c r="F109" s="5">
        <v>396</v>
      </c>
      <c r="G109" s="5">
        <v>13</v>
      </c>
      <c r="H109" s="5">
        <v>2</v>
      </c>
      <c r="I109" s="5">
        <v>92</v>
      </c>
      <c r="J109" s="5">
        <v>818</v>
      </c>
      <c r="K109" s="5">
        <v>9</v>
      </c>
      <c r="L109" s="5">
        <v>579</v>
      </c>
    </row>
    <row r="110" spans="1:12" ht="17.25" thickBot="1">
      <c r="A110" s="3"/>
      <c r="B110" s="3" t="s">
        <v>15267</v>
      </c>
      <c r="C110" s="4">
        <v>2147</v>
      </c>
      <c r="D110" s="4">
        <v>1303</v>
      </c>
      <c r="E110" s="5">
        <v>470</v>
      </c>
      <c r="F110" s="5">
        <v>707</v>
      </c>
      <c r="G110" s="5">
        <v>5</v>
      </c>
      <c r="H110" s="5">
        <v>4</v>
      </c>
      <c r="I110" s="5">
        <v>103</v>
      </c>
      <c r="J110" s="4">
        <v>1289</v>
      </c>
      <c r="K110" s="5">
        <v>14</v>
      </c>
      <c r="L110" s="5">
        <v>844</v>
      </c>
    </row>
    <row r="111" spans="1:12" ht="17.25" thickBot="1">
      <c r="A111" s="3"/>
      <c r="B111" s="3" t="s">
        <v>15266</v>
      </c>
      <c r="C111" s="4">
        <v>1551</v>
      </c>
      <c r="D111" s="5">
        <v>993</v>
      </c>
      <c r="E111" s="5">
        <v>348</v>
      </c>
      <c r="F111" s="5">
        <v>534</v>
      </c>
      <c r="G111" s="5">
        <v>10</v>
      </c>
      <c r="H111" s="5">
        <v>5</v>
      </c>
      <c r="I111" s="5">
        <v>83</v>
      </c>
      <c r="J111" s="5">
        <v>980</v>
      </c>
      <c r="K111" s="5">
        <v>13</v>
      </c>
      <c r="L111" s="5">
        <v>558</v>
      </c>
    </row>
    <row r="112" spans="1:12" ht="17.25" thickBot="1">
      <c r="A112" s="3"/>
      <c r="B112" s="3" t="s">
        <v>15265</v>
      </c>
      <c r="C112" s="4">
        <v>1444</v>
      </c>
      <c r="D112" s="5">
        <v>675</v>
      </c>
      <c r="E112" s="5">
        <v>228</v>
      </c>
      <c r="F112" s="5">
        <v>370</v>
      </c>
      <c r="G112" s="5">
        <v>5</v>
      </c>
      <c r="H112" s="5">
        <v>7</v>
      </c>
      <c r="I112" s="5">
        <v>57</v>
      </c>
      <c r="J112" s="5">
        <v>667</v>
      </c>
      <c r="K112" s="5">
        <v>8</v>
      </c>
      <c r="L112" s="5">
        <v>769</v>
      </c>
    </row>
    <row r="113" spans="1:12" ht="17.25" thickBot="1">
      <c r="A113" s="3"/>
      <c r="B113" s="3" t="s">
        <v>15264</v>
      </c>
      <c r="C113" s="4">
        <v>2852</v>
      </c>
      <c r="D113" s="4">
        <v>1746</v>
      </c>
      <c r="E113" s="5">
        <v>574</v>
      </c>
      <c r="F113" s="4">
        <v>1009</v>
      </c>
      <c r="G113" s="5">
        <v>9</v>
      </c>
      <c r="H113" s="5">
        <v>8</v>
      </c>
      <c r="I113" s="5">
        <v>139</v>
      </c>
      <c r="J113" s="4">
        <v>1739</v>
      </c>
      <c r="K113" s="5">
        <v>7</v>
      </c>
      <c r="L113" s="4">
        <v>1106</v>
      </c>
    </row>
    <row r="114" spans="1:12" ht="17.25" thickBot="1">
      <c r="A114" s="3"/>
      <c r="B114" s="3" t="s">
        <v>15263</v>
      </c>
      <c r="C114" s="4">
        <v>3047</v>
      </c>
      <c r="D114" s="4">
        <v>1789</v>
      </c>
      <c r="E114" s="5">
        <v>734</v>
      </c>
      <c r="F114" s="5">
        <v>851</v>
      </c>
      <c r="G114" s="5">
        <v>19</v>
      </c>
      <c r="H114" s="5">
        <v>10</v>
      </c>
      <c r="I114" s="5">
        <v>157</v>
      </c>
      <c r="J114" s="4">
        <v>1771</v>
      </c>
      <c r="K114" s="5">
        <v>18</v>
      </c>
      <c r="L114" s="4">
        <v>1258</v>
      </c>
    </row>
    <row r="115" spans="1:12" ht="17.25" thickBot="1">
      <c r="A115" s="3"/>
      <c r="B115" s="3" t="s">
        <v>15262</v>
      </c>
      <c r="C115" s="4">
        <v>2710</v>
      </c>
      <c r="D115" s="4">
        <v>1965</v>
      </c>
      <c r="E115" s="5">
        <v>923</v>
      </c>
      <c r="F115" s="5">
        <v>888</v>
      </c>
      <c r="G115" s="5">
        <v>17</v>
      </c>
      <c r="H115" s="5">
        <v>5</v>
      </c>
      <c r="I115" s="5">
        <v>122</v>
      </c>
      <c r="J115" s="4">
        <v>1955</v>
      </c>
      <c r="K115" s="5">
        <v>10</v>
      </c>
      <c r="L115" s="5">
        <v>745</v>
      </c>
    </row>
    <row r="116" spans="1:12" ht="23.25" thickBot="1">
      <c r="A116" s="3" t="s">
        <v>97</v>
      </c>
      <c r="B116" s="3"/>
      <c r="C116" s="5">
        <v>0</v>
      </c>
      <c r="D116" s="5">
        <v>1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-1</v>
      </c>
    </row>
    <row r="117" spans="1:12" ht="18" thickTop="1" thickBot="1">
      <c r="A117" s="42" t="s">
        <v>0</v>
      </c>
      <c r="B117" s="42" t="s">
        <v>1</v>
      </c>
      <c r="C117" s="42" t="s">
        <v>2</v>
      </c>
      <c r="D117" s="42" t="s">
        <v>3</v>
      </c>
      <c r="E117" s="46" t="s">
        <v>4</v>
      </c>
      <c r="F117" s="47"/>
      <c r="G117" s="47"/>
      <c r="H117" s="47"/>
      <c r="I117" s="47"/>
      <c r="J117" s="48"/>
      <c r="K117" s="24" t="s">
        <v>5</v>
      </c>
      <c r="L117" s="42" t="s">
        <v>6</v>
      </c>
    </row>
    <row r="118" spans="1:12" ht="22.5">
      <c r="A118" s="43"/>
      <c r="B118" s="43"/>
      <c r="C118" s="43"/>
      <c r="D118" s="43"/>
      <c r="E118" s="25" t="s">
        <v>7</v>
      </c>
      <c r="F118" s="25" t="s">
        <v>9</v>
      </c>
      <c r="G118" s="25" t="s">
        <v>13</v>
      </c>
      <c r="H118" s="25" t="s">
        <v>19</v>
      </c>
      <c r="I118" s="25" t="s">
        <v>27</v>
      </c>
      <c r="J118" s="45" t="s">
        <v>29</v>
      </c>
      <c r="K118" s="25" t="s">
        <v>3</v>
      </c>
      <c r="L118" s="43"/>
    </row>
    <row r="119" spans="1:12" ht="17.25" thickBot="1">
      <c r="A119" s="44"/>
      <c r="B119" s="44"/>
      <c r="C119" s="44"/>
      <c r="D119" s="44"/>
      <c r="E119" s="26" t="s">
        <v>15261</v>
      </c>
      <c r="F119" s="26" t="s">
        <v>7757</v>
      </c>
      <c r="G119" s="26" t="s">
        <v>15260</v>
      </c>
      <c r="H119" s="26" t="s">
        <v>15259</v>
      </c>
      <c r="I119" s="26" t="s">
        <v>15258</v>
      </c>
      <c r="J119" s="44"/>
      <c r="K119" s="26"/>
      <c r="L119" s="44"/>
    </row>
    <row r="120" spans="1:12" ht="17.25" thickBot="1">
      <c r="A120" s="3" t="s">
        <v>30</v>
      </c>
      <c r="B120" s="3"/>
      <c r="C120" s="4">
        <v>8608</v>
      </c>
      <c r="D120" s="4">
        <v>5904</v>
      </c>
      <c r="E120" s="4">
        <v>1711</v>
      </c>
      <c r="F120" s="4">
        <v>3454</v>
      </c>
      <c r="G120" s="5">
        <v>35</v>
      </c>
      <c r="H120" s="5">
        <v>55</v>
      </c>
      <c r="I120" s="5">
        <v>578</v>
      </c>
      <c r="J120" s="4">
        <v>5833</v>
      </c>
      <c r="K120" s="5">
        <v>71</v>
      </c>
      <c r="L120" s="4">
        <v>2704</v>
      </c>
    </row>
    <row r="121" spans="1:12" ht="23.25" thickBot="1">
      <c r="A121" s="3" t="s">
        <v>31</v>
      </c>
      <c r="B121" s="3"/>
      <c r="C121" s="5">
        <v>20</v>
      </c>
      <c r="D121" s="5">
        <v>20</v>
      </c>
      <c r="E121" s="5">
        <v>7</v>
      </c>
      <c r="F121" s="5">
        <v>9</v>
      </c>
      <c r="G121" s="5">
        <v>1</v>
      </c>
      <c r="H121" s="5">
        <v>0</v>
      </c>
      <c r="I121" s="5">
        <v>3</v>
      </c>
      <c r="J121" s="5">
        <v>20</v>
      </c>
      <c r="K121" s="5">
        <v>0</v>
      </c>
      <c r="L121" s="5">
        <v>0</v>
      </c>
    </row>
    <row r="122" spans="1:12" ht="23.25" thickBot="1">
      <c r="A122" s="3" t="s">
        <v>32</v>
      </c>
      <c r="B122" s="3"/>
      <c r="C122" s="5">
        <v>890</v>
      </c>
      <c r="D122" s="5">
        <v>890</v>
      </c>
      <c r="E122" s="5">
        <v>294</v>
      </c>
      <c r="F122" s="5">
        <v>480</v>
      </c>
      <c r="G122" s="5">
        <v>4</v>
      </c>
      <c r="H122" s="5">
        <v>9</v>
      </c>
      <c r="I122" s="5">
        <v>92</v>
      </c>
      <c r="J122" s="5">
        <v>879</v>
      </c>
      <c r="K122" s="5">
        <v>11</v>
      </c>
      <c r="L122" s="5">
        <v>0</v>
      </c>
    </row>
    <row r="123" spans="1:12" ht="23.25" thickBot="1">
      <c r="A123" s="3" t="s">
        <v>33</v>
      </c>
      <c r="B123" s="3"/>
      <c r="C123" s="5">
        <v>6</v>
      </c>
      <c r="D123" s="5">
        <v>1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5</v>
      </c>
    </row>
    <row r="124" spans="1:12" ht="23.25" thickBot="1">
      <c r="A124" s="3" t="s">
        <v>34</v>
      </c>
      <c r="B124" s="3"/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</row>
    <row r="125" spans="1:12" ht="17.25" thickBot="1">
      <c r="A125" s="3" t="s">
        <v>15257</v>
      </c>
      <c r="B125" s="3" t="s">
        <v>36</v>
      </c>
      <c r="C125" s="4">
        <v>5379</v>
      </c>
      <c r="D125" s="4">
        <v>3292</v>
      </c>
      <c r="E125" s="4">
        <v>1003</v>
      </c>
      <c r="F125" s="4">
        <v>1846</v>
      </c>
      <c r="G125" s="5">
        <v>17</v>
      </c>
      <c r="H125" s="5">
        <v>29</v>
      </c>
      <c r="I125" s="5">
        <v>358</v>
      </c>
      <c r="J125" s="4">
        <v>3253</v>
      </c>
      <c r="K125" s="5">
        <v>39</v>
      </c>
      <c r="L125" s="4">
        <v>2087</v>
      </c>
    </row>
    <row r="126" spans="1:12" ht="23.25" thickBot="1">
      <c r="A126" s="3"/>
      <c r="B126" s="3" t="s">
        <v>37</v>
      </c>
      <c r="C126" s="4">
        <v>1341</v>
      </c>
      <c r="D126" s="4">
        <v>1341</v>
      </c>
      <c r="E126" s="5">
        <v>503</v>
      </c>
      <c r="F126" s="5">
        <v>615</v>
      </c>
      <c r="G126" s="5">
        <v>8</v>
      </c>
      <c r="H126" s="5">
        <v>9</v>
      </c>
      <c r="I126" s="5">
        <v>190</v>
      </c>
      <c r="J126" s="4">
        <v>1325</v>
      </c>
      <c r="K126" s="5">
        <v>16</v>
      </c>
      <c r="L126" s="5">
        <v>0</v>
      </c>
    </row>
    <row r="127" spans="1:12" ht="17.25" thickBot="1">
      <c r="A127" s="3"/>
      <c r="B127" s="3" t="s">
        <v>15256</v>
      </c>
      <c r="C127" s="4">
        <v>1597</v>
      </c>
      <c r="D127" s="5">
        <v>744</v>
      </c>
      <c r="E127" s="5">
        <v>206</v>
      </c>
      <c r="F127" s="5">
        <v>431</v>
      </c>
      <c r="G127" s="5">
        <v>4</v>
      </c>
      <c r="H127" s="5">
        <v>8</v>
      </c>
      <c r="I127" s="5">
        <v>85</v>
      </c>
      <c r="J127" s="5">
        <v>734</v>
      </c>
      <c r="K127" s="5">
        <v>10</v>
      </c>
      <c r="L127" s="5">
        <v>853</v>
      </c>
    </row>
    <row r="128" spans="1:12" ht="17.25" thickBot="1">
      <c r="A128" s="3"/>
      <c r="B128" s="3" t="s">
        <v>15255</v>
      </c>
      <c r="C128" s="4">
        <v>1967</v>
      </c>
      <c r="D128" s="5">
        <v>942</v>
      </c>
      <c r="E128" s="5">
        <v>213</v>
      </c>
      <c r="F128" s="5">
        <v>644</v>
      </c>
      <c r="G128" s="5">
        <v>2</v>
      </c>
      <c r="H128" s="5">
        <v>11</v>
      </c>
      <c r="I128" s="5">
        <v>62</v>
      </c>
      <c r="J128" s="5">
        <v>932</v>
      </c>
      <c r="K128" s="5">
        <v>10</v>
      </c>
      <c r="L128" s="4">
        <v>1025</v>
      </c>
    </row>
    <row r="129" spans="1:12" ht="17.25" thickBot="1">
      <c r="A129" s="3"/>
      <c r="B129" s="3" t="s">
        <v>15254</v>
      </c>
      <c r="C129" s="5">
        <v>474</v>
      </c>
      <c r="D129" s="5">
        <v>265</v>
      </c>
      <c r="E129" s="5">
        <v>81</v>
      </c>
      <c r="F129" s="5">
        <v>156</v>
      </c>
      <c r="G129" s="5">
        <v>3</v>
      </c>
      <c r="H129" s="5">
        <v>1</v>
      </c>
      <c r="I129" s="5">
        <v>21</v>
      </c>
      <c r="J129" s="5">
        <v>262</v>
      </c>
      <c r="K129" s="5">
        <v>3</v>
      </c>
      <c r="L129" s="5">
        <v>209</v>
      </c>
    </row>
    <row r="130" spans="1:12" ht="17.25" thickBot="1">
      <c r="A130" s="3" t="s">
        <v>11042</v>
      </c>
      <c r="B130" s="3" t="s">
        <v>36</v>
      </c>
      <c r="C130" s="4">
        <v>1156</v>
      </c>
      <c r="D130" s="5">
        <v>880</v>
      </c>
      <c r="E130" s="5">
        <v>198</v>
      </c>
      <c r="F130" s="5">
        <v>575</v>
      </c>
      <c r="G130" s="5">
        <v>7</v>
      </c>
      <c r="H130" s="5">
        <v>10</v>
      </c>
      <c r="I130" s="5">
        <v>77</v>
      </c>
      <c r="J130" s="5">
        <v>867</v>
      </c>
      <c r="K130" s="5">
        <v>13</v>
      </c>
      <c r="L130" s="5">
        <v>276</v>
      </c>
    </row>
    <row r="131" spans="1:12" ht="23.25" thickBot="1">
      <c r="A131" s="3"/>
      <c r="B131" s="3" t="s">
        <v>37</v>
      </c>
      <c r="C131" s="5">
        <v>313</v>
      </c>
      <c r="D131" s="5">
        <v>313</v>
      </c>
      <c r="E131" s="5">
        <v>82</v>
      </c>
      <c r="F131" s="5">
        <v>193</v>
      </c>
      <c r="G131" s="5">
        <v>3</v>
      </c>
      <c r="H131" s="5">
        <v>5</v>
      </c>
      <c r="I131" s="5">
        <v>27</v>
      </c>
      <c r="J131" s="5">
        <v>310</v>
      </c>
      <c r="K131" s="5">
        <v>3</v>
      </c>
      <c r="L131" s="5">
        <v>0</v>
      </c>
    </row>
    <row r="132" spans="1:12" ht="17.25" thickBot="1">
      <c r="A132" s="3"/>
      <c r="B132" s="3" t="s">
        <v>11041</v>
      </c>
      <c r="C132" s="5">
        <v>498</v>
      </c>
      <c r="D132" s="5">
        <v>326</v>
      </c>
      <c r="E132" s="5">
        <v>75</v>
      </c>
      <c r="F132" s="5">
        <v>206</v>
      </c>
      <c r="G132" s="5">
        <v>3</v>
      </c>
      <c r="H132" s="5">
        <v>2</v>
      </c>
      <c r="I132" s="5">
        <v>34</v>
      </c>
      <c r="J132" s="5">
        <v>320</v>
      </c>
      <c r="K132" s="5">
        <v>6</v>
      </c>
      <c r="L132" s="5">
        <v>172</v>
      </c>
    </row>
    <row r="133" spans="1:12" ht="17.25" thickBot="1">
      <c r="A133" s="3"/>
      <c r="B133" s="3" t="s">
        <v>11040</v>
      </c>
      <c r="C133" s="5">
        <v>345</v>
      </c>
      <c r="D133" s="5">
        <v>241</v>
      </c>
      <c r="E133" s="5">
        <v>41</v>
      </c>
      <c r="F133" s="5">
        <v>176</v>
      </c>
      <c r="G133" s="5">
        <v>1</v>
      </c>
      <c r="H133" s="5">
        <v>3</v>
      </c>
      <c r="I133" s="5">
        <v>16</v>
      </c>
      <c r="J133" s="5">
        <v>237</v>
      </c>
      <c r="K133" s="5">
        <v>4</v>
      </c>
      <c r="L133" s="5">
        <v>104</v>
      </c>
    </row>
    <row r="134" spans="1:12" ht="17.25" thickBot="1">
      <c r="A134" s="3" t="s">
        <v>10700</v>
      </c>
      <c r="B134" s="3" t="s">
        <v>36</v>
      </c>
      <c r="C134" s="4">
        <v>1157</v>
      </c>
      <c r="D134" s="5">
        <v>821</v>
      </c>
      <c r="E134" s="5">
        <v>208</v>
      </c>
      <c r="F134" s="5">
        <v>544</v>
      </c>
      <c r="G134" s="5">
        <v>6</v>
      </c>
      <c r="H134" s="5">
        <v>7</v>
      </c>
      <c r="I134" s="5">
        <v>48</v>
      </c>
      <c r="J134" s="5">
        <v>813</v>
      </c>
      <c r="K134" s="5">
        <v>8</v>
      </c>
      <c r="L134" s="5">
        <v>336</v>
      </c>
    </row>
    <row r="135" spans="1:12" ht="23.25" thickBot="1">
      <c r="A135" s="3"/>
      <c r="B135" s="3" t="s">
        <v>37</v>
      </c>
      <c r="C135" s="5">
        <v>307</v>
      </c>
      <c r="D135" s="5">
        <v>307</v>
      </c>
      <c r="E135" s="5">
        <v>99</v>
      </c>
      <c r="F135" s="5">
        <v>181</v>
      </c>
      <c r="G135" s="5">
        <v>2</v>
      </c>
      <c r="H135" s="5">
        <v>2</v>
      </c>
      <c r="I135" s="5">
        <v>19</v>
      </c>
      <c r="J135" s="5">
        <v>303</v>
      </c>
      <c r="K135" s="5">
        <v>4</v>
      </c>
      <c r="L135" s="5">
        <v>0</v>
      </c>
    </row>
    <row r="136" spans="1:12" ht="17.25" thickBot="1">
      <c r="A136" s="3"/>
      <c r="B136" s="3" t="s">
        <v>10699</v>
      </c>
      <c r="C136" s="5">
        <v>505</v>
      </c>
      <c r="D136" s="5">
        <v>285</v>
      </c>
      <c r="E136" s="5">
        <v>59</v>
      </c>
      <c r="F136" s="5">
        <v>198</v>
      </c>
      <c r="G136" s="5">
        <v>4</v>
      </c>
      <c r="H136" s="5">
        <v>5</v>
      </c>
      <c r="I136" s="5">
        <v>17</v>
      </c>
      <c r="J136" s="5">
        <v>283</v>
      </c>
      <c r="K136" s="5">
        <v>2</v>
      </c>
      <c r="L136" s="5">
        <v>220</v>
      </c>
    </row>
    <row r="137" spans="1:12" ht="17.25" thickBot="1">
      <c r="A137" s="3"/>
      <c r="B137" s="3" t="s">
        <v>10698</v>
      </c>
      <c r="C137" s="5">
        <v>345</v>
      </c>
      <c r="D137" s="5">
        <v>229</v>
      </c>
      <c r="E137" s="5">
        <v>50</v>
      </c>
      <c r="F137" s="5">
        <v>165</v>
      </c>
      <c r="G137" s="5">
        <v>0</v>
      </c>
      <c r="H137" s="5">
        <v>0</v>
      </c>
      <c r="I137" s="5">
        <v>12</v>
      </c>
      <c r="J137" s="5">
        <v>227</v>
      </c>
      <c r="K137" s="5">
        <v>2</v>
      </c>
      <c r="L137" s="5">
        <v>116</v>
      </c>
    </row>
    <row r="138" spans="1:12" ht="23.25" thickBot="1">
      <c r="A138" s="3" t="s">
        <v>97</v>
      </c>
      <c r="B138" s="3"/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</row>
  </sheetData>
  <mergeCells count="14">
    <mergeCell ref="L117:L119"/>
    <mergeCell ref="J118:J119"/>
    <mergeCell ref="A117:A119"/>
    <mergeCell ref="B117:B119"/>
    <mergeCell ref="C117:C119"/>
    <mergeCell ref="D117:D119"/>
    <mergeCell ref="E117:J117"/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F2E43-DCFE-4C82-9454-D3B47702357F}">
  <dimension ref="A1:X12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255</v>
      </c>
      <c r="H2" s="25" t="s">
        <v>100</v>
      </c>
      <c r="I2" s="25" t="s">
        <v>19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6" t="s">
        <v>15426</v>
      </c>
      <c r="F3" s="26" t="s">
        <v>15425</v>
      </c>
      <c r="G3" s="26" t="s">
        <v>15424</v>
      </c>
      <c r="H3" s="26" t="s">
        <v>15423</v>
      </c>
      <c r="I3" s="26" t="s">
        <v>15422</v>
      </c>
      <c r="J3" s="26" t="s">
        <v>15421</v>
      </c>
      <c r="K3" s="44"/>
      <c r="L3" s="26"/>
      <c r="M3" s="44"/>
      <c r="U3" t="s">
        <v>3</v>
      </c>
      <c r="V3" t="str">
        <f t="shared" si="0"/>
        <v>정다은</v>
      </c>
      <c r="W3" t="str">
        <f t="shared" si="0"/>
        <v>김석기</v>
      </c>
      <c r="X3" t="str">
        <f t="shared" si="0"/>
        <v>김보성</v>
      </c>
    </row>
    <row r="4" spans="1:24" ht="17.25" thickBot="1">
      <c r="A4" s="3" t="s">
        <v>30</v>
      </c>
      <c r="B4" s="3"/>
      <c r="C4" s="4">
        <v>221512</v>
      </c>
      <c r="D4" s="4">
        <v>148761</v>
      </c>
      <c r="E4" s="4">
        <v>21560</v>
      </c>
      <c r="F4" s="4">
        <v>77102</v>
      </c>
      <c r="G4" s="5">
        <v>870</v>
      </c>
      <c r="H4" s="4">
        <v>16937</v>
      </c>
      <c r="I4" s="5">
        <v>828</v>
      </c>
      <c r="J4" s="4">
        <v>29076</v>
      </c>
      <c r="K4" s="4">
        <v>146373</v>
      </c>
      <c r="L4" s="4">
        <v>2388</v>
      </c>
      <c r="M4" s="4">
        <v>72751</v>
      </c>
      <c r="V4" s="8"/>
      <c r="W4" s="8"/>
      <c r="X4" s="8"/>
    </row>
    <row r="5" spans="1:24" ht="23.25" thickBot="1">
      <c r="A5" s="3" t="s">
        <v>31</v>
      </c>
      <c r="B5" s="3"/>
      <c r="C5" s="5">
        <v>528</v>
      </c>
      <c r="D5" s="5">
        <v>501</v>
      </c>
      <c r="E5" s="5">
        <v>84</v>
      </c>
      <c r="F5" s="5">
        <v>284</v>
      </c>
      <c r="G5" s="5">
        <v>7</v>
      </c>
      <c r="H5" s="5">
        <v>36</v>
      </c>
      <c r="I5" s="5">
        <v>10</v>
      </c>
      <c r="J5" s="5">
        <v>53</v>
      </c>
      <c r="K5" s="5">
        <v>474</v>
      </c>
      <c r="L5" s="5">
        <v>27</v>
      </c>
      <c r="M5" s="5">
        <v>27</v>
      </c>
      <c r="T5" t="s">
        <v>2929</v>
      </c>
      <c r="U5">
        <f>SUMIF($A:$A,"합계",D:D)</f>
        <v>148761</v>
      </c>
      <c r="V5">
        <f>SUMIF($A:$A,"합계",E:E)</f>
        <v>21560</v>
      </c>
      <c r="W5">
        <f>SUMIF($A:$A,"합계",F:F)</f>
        <v>77102</v>
      </c>
      <c r="X5">
        <f>SUMIF($A:$A,"합계",G:G)</f>
        <v>870</v>
      </c>
    </row>
    <row r="6" spans="1:24" ht="23.25" thickBot="1">
      <c r="A6" s="3" t="s">
        <v>32</v>
      </c>
      <c r="B6" s="3"/>
      <c r="C6" s="4">
        <v>10143</v>
      </c>
      <c r="D6" s="4">
        <v>10132</v>
      </c>
      <c r="E6" s="4">
        <v>2850</v>
      </c>
      <c r="F6" s="4">
        <v>4725</v>
      </c>
      <c r="G6" s="5">
        <v>144</v>
      </c>
      <c r="H6" s="4">
        <v>1006</v>
      </c>
      <c r="I6" s="5">
        <v>64</v>
      </c>
      <c r="J6" s="4">
        <v>1093</v>
      </c>
      <c r="K6" s="4">
        <v>9882</v>
      </c>
      <c r="L6" s="5">
        <v>250</v>
      </c>
      <c r="M6" s="5">
        <v>11</v>
      </c>
      <c r="T6" t="s">
        <v>2930</v>
      </c>
      <c r="U6">
        <f>U5-U7</f>
        <v>78495</v>
      </c>
      <c r="V6">
        <f>V5-V7</f>
        <v>9375</v>
      </c>
      <c r="W6">
        <f>W5-W7</f>
        <v>41959</v>
      </c>
      <c r="X6">
        <f>X5-X7</f>
        <v>448</v>
      </c>
    </row>
    <row r="7" spans="1:24" ht="23.25" thickBot="1">
      <c r="A7" s="3" t="s">
        <v>33</v>
      </c>
      <c r="B7" s="3"/>
      <c r="C7" s="5">
        <v>503</v>
      </c>
      <c r="D7" s="5">
        <v>116</v>
      </c>
      <c r="E7" s="5">
        <v>56</v>
      </c>
      <c r="F7" s="5">
        <v>40</v>
      </c>
      <c r="G7" s="5">
        <v>0</v>
      </c>
      <c r="H7" s="5">
        <v>13</v>
      </c>
      <c r="I7" s="5">
        <v>1</v>
      </c>
      <c r="J7" s="5">
        <v>6</v>
      </c>
      <c r="K7" s="5">
        <v>116</v>
      </c>
      <c r="L7" s="5">
        <v>0</v>
      </c>
      <c r="M7" s="5">
        <v>387</v>
      </c>
      <c r="T7" t="s">
        <v>2931</v>
      </c>
      <c r="U7">
        <f>U11+U10+U9</f>
        <v>70266</v>
      </c>
      <c r="V7">
        <f>V11+V10+V9</f>
        <v>12185</v>
      </c>
      <c r="W7">
        <f>W11+W10+W9</f>
        <v>35143</v>
      </c>
      <c r="X7">
        <f>X11+X10+X9</f>
        <v>422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5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6</v>
      </c>
      <c r="L8" s="5">
        <v>1</v>
      </c>
      <c r="M8" s="5">
        <v>-7</v>
      </c>
      <c r="V8" s="8"/>
      <c r="W8" s="8"/>
      <c r="X8" s="8"/>
    </row>
    <row r="9" spans="1:24" ht="17.25" thickBot="1">
      <c r="A9" s="3" t="s">
        <v>15420</v>
      </c>
      <c r="B9" s="3" t="s">
        <v>36</v>
      </c>
      <c r="C9" s="4">
        <v>4917</v>
      </c>
      <c r="D9" s="4">
        <v>2965</v>
      </c>
      <c r="E9" s="5">
        <v>241</v>
      </c>
      <c r="F9" s="4">
        <v>1567</v>
      </c>
      <c r="G9" s="5">
        <v>18</v>
      </c>
      <c r="H9" s="5">
        <v>84</v>
      </c>
      <c r="I9" s="5">
        <v>9</v>
      </c>
      <c r="J9" s="5">
        <v>984</v>
      </c>
      <c r="K9" s="4">
        <v>2903</v>
      </c>
      <c r="L9" s="5">
        <v>62</v>
      </c>
      <c r="M9" s="4">
        <v>1952</v>
      </c>
      <c r="T9" t="s">
        <v>2934</v>
      </c>
      <c r="U9">
        <f>SUMIF($A:$A,"거소·선상투표",D:D)+SUMIF($A:$A,"국외부재자투표",D:D)+SUMIF($A:$A,"국외부재자투표(공관)",D:D)</f>
        <v>624</v>
      </c>
      <c r="V9">
        <f t="shared" ref="V9:X11" si="1">SUMIF($A:$A,"거소·선상투표",E:E)+SUMIF($A:$A,"국외부재자투표",E:E)+SUMIF($A:$A,"국외부재자투표(공관)",E:E)</f>
        <v>145</v>
      </c>
      <c r="W9">
        <f t="shared" si="1"/>
        <v>325</v>
      </c>
      <c r="X9">
        <f t="shared" si="1"/>
        <v>7</v>
      </c>
    </row>
    <row r="10" spans="1:24" ht="23.25" thickBot="1">
      <c r="A10" s="3"/>
      <c r="B10" s="3" t="s">
        <v>37</v>
      </c>
      <c r="C10" s="4">
        <v>1365</v>
      </c>
      <c r="D10" s="4">
        <v>1364</v>
      </c>
      <c r="E10" s="5">
        <v>135</v>
      </c>
      <c r="F10" s="5">
        <v>707</v>
      </c>
      <c r="G10" s="5">
        <v>8</v>
      </c>
      <c r="H10" s="5">
        <v>56</v>
      </c>
      <c r="I10" s="5">
        <v>4</v>
      </c>
      <c r="J10" s="5">
        <v>430</v>
      </c>
      <c r="K10" s="4">
        <v>1340</v>
      </c>
      <c r="L10" s="5">
        <v>24</v>
      </c>
      <c r="M10" s="5">
        <v>1</v>
      </c>
      <c r="T10" t="s">
        <v>2932</v>
      </c>
      <c r="U10">
        <f>SUMIF($B:$B,"관내사전투표",D:D)</f>
        <v>59510</v>
      </c>
      <c r="V10">
        <f t="shared" ref="V10:X12" si="2">SUMIF($B:$B,"관내사전투표",E:E)</f>
        <v>9190</v>
      </c>
      <c r="W10">
        <f t="shared" si="2"/>
        <v>30093</v>
      </c>
      <c r="X10">
        <f t="shared" si="2"/>
        <v>271</v>
      </c>
    </row>
    <row r="11" spans="1:24" ht="17.25" thickBot="1">
      <c r="A11" s="3"/>
      <c r="B11" s="3" t="s">
        <v>15419</v>
      </c>
      <c r="C11" s="4">
        <v>2263</v>
      </c>
      <c r="D11" s="5">
        <v>995</v>
      </c>
      <c r="E11" s="5">
        <v>79</v>
      </c>
      <c r="F11" s="5">
        <v>507</v>
      </c>
      <c r="G11" s="5">
        <v>7</v>
      </c>
      <c r="H11" s="5">
        <v>20</v>
      </c>
      <c r="I11" s="5">
        <v>3</v>
      </c>
      <c r="J11" s="5">
        <v>358</v>
      </c>
      <c r="K11" s="5">
        <v>974</v>
      </c>
      <c r="L11" s="5">
        <v>21</v>
      </c>
      <c r="M11" s="4">
        <v>1268</v>
      </c>
      <c r="T11" t="s">
        <v>2933</v>
      </c>
      <c r="U11">
        <f>SUMIF($A:$A,"관외사전투표",D:D)</f>
        <v>10132</v>
      </c>
      <c r="V11">
        <f t="shared" ref="V11:X13" si="3">SUMIF($A:$A,"관외사전투표",E:E)</f>
        <v>2850</v>
      </c>
      <c r="W11">
        <f t="shared" si="3"/>
        <v>4725</v>
      </c>
      <c r="X11">
        <f t="shared" si="3"/>
        <v>144</v>
      </c>
    </row>
    <row r="12" spans="1:24" ht="17.25" thickBot="1">
      <c r="A12" s="3"/>
      <c r="B12" s="3" t="s">
        <v>15418</v>
      </c>
      <c r="C12" s="4">
        <v>1289</v>
      </c>
      <c r="D12" s="5">
        <v>606</v>
      </c>
      <c r="E12" s="5">
        <v>27</v>
      </c>
      <c r="F12" s="5">
        <v>353</v>
      </c>
      <c r="G12" s="5">
        <v>3</v>
      </c>
      <c r="H12" s="5">
        <v>8</v>
      </c>
      <c r="I12" s="5">
        <v>2</v>
      </c>
      <c r="J12" s="5">
        <v>196</v>
      </c>
      <c r="K12" s="5">
        <v>589</v>
      </c>
      <c r="L12" s="5">
        <v>17</v>
      </c>
      <c r="M12" s="5">
        <v>683</v>
      </c>
    </row>
    <row r="13" spans="1:24" ht="17.25" thickBot="1">
      <c r="A13" s="3" t="s">
        <v>15417</v>
      </c>
      <c r="B13" s="3" t="s">
        <v>36</v>
      </c>
      <c r="C13" s="4">
        <v>21663</v>
      </c>
      <c r="D13" s="4">
        <v>13769</v>
      </c>
      <c r="E13" s="4">
        <v>1548</v>
      </c>
      <c r="F13" s="4">
        <v>8134</v>
      </c>
      <c r="G13" s="5">
        <v>62</v>
      </c>
      <c r="H13" s="4">
        <v>1655</v>
      </c>
      <c r="I13" s="5">
        <v>52</v>
      </c>
      <c r="J13" s="4">
        <v>2108</v>
      </c>
      <c r="K13" s="4">
        <v>13559</v>
      </c>
      <c r="L13" s="5">
        <v>210</v>
      </c>
      <c r="M13" s="4">
        <v>7894</v>
      </c>
    </row>
    <row r="14" spans="1:24" ht="23.25" thickBot="1">
      <c r="A14" s="3"/>
      <c r="B14" s="3" t="s">
        <v>37</v>
      </c>
      <c r="C14" s="4">
        <v>5310</v>
      </c>
      <c r="D14" s="4">
        <v>5310</v>
      </c>
      <c r="E14" s="5">
        <v>666</v>
      </c>
      <c r="F14" s="4">
        <v>3068</v>
      </c>
      <c r="G14" s="5">
        <v>19</v>
      </c>
      <c r="H14" s="5">
        <v>704</v>
      </c>
      <c r="I14" s="5">
        <v>14</v>
      </c>
      <c r="J14" s="5">
        <v>765</v>
      </c>
      <c r="K14" s="4">
        <v>5236</v>
      </c>
      <c r="L14" s="5">
        <v>74</v>
      </c>
      <c r="M14" s="5">
        <v>0</v>
      </c>
      <c r="U14" s="8"/>
      <c r="V14" s="8"/>
      <c r="W14" s="8"/>
      <c r="X14" s="8"/>
    </row>
    <row r="15" spans="1:24" ht="17.25" thickBot="1">
      <c r="A15" s="3"/>
      <c r="B15" s="3" t="s">
        <v>15416</v>
      </c>
      <c r="C15" s="4">
        <v>2176</v>
      </c>
      <c r="D15" s="4">
        <v>1065</v>
      </c>
      <c r="E15" s="5">
        <v>97</v>
      </c>
      <c r="F15" s="5">
        <v>660</v>
      </c>
      <c r="G15" s="5">
        <v>5</v>
      </c>
      <c r="H15" s="5">
        <v>74</v>
      </c>
      <c r="I15" s="5">
        <v>3</v>
      </c>
      <c r="J15" s="5">
        <v>208</v>
      </c>
      <c r="K15" s="4">
        <v>1047</v>
      </c>
      <c r="L15" s="5">
        <v>18</v>
      </c>
      <c r="M15" s="4">
        <v>1111</v>
      </c>
      <c r="U15" s="8"/>
      <c r="V15" s="8"/>
      <c r="W15" s="8"/>
      <c r="X15" s="8"/>
    </row>
    <row r="16" spans="1:24" ht="17.25" thickBot="1">
      <c r="A16" s="3"/>
      <c r="B16" s="3" t="s">
        <v>15415</v>
      </c>
      <c r="C16" s="4">
        <v>3032</v>
      </c>
      <c r="D16" s="4">
        <v>1507</v>
      </c>
      <c r="E16" s="5">
        <v>110</v>
      </c>
      <c r="F16" s="5">
        <v>998</v>
      </c>
      <c r="G16" s="5">
        <v>5</v>
      </c>
      <c r="H16" s="5">
        <v>105</v>
      </c>
      <c r="I16" s="5">
        <v>7</v>
      </c>
      <c r="J16" s="5">
        <v>252</v>
      </c>
      <c r="K16" s="4">
        <v>1477</v>
      </c>
      <c r="L16" s="5">
        <v>30</v>
      </c>
      <c r="M16" s="4">
        <v>1525</v>
      </c>
    </row>
    <row r="17" spans="1:13" ht="17.25" thickBot="1">
      <c r="A17" s="3"/>
      <c r="B17" s="3" t="s">
        <v>15414</v>
      </c>
      <c r="C17" s="4">
        <v>1107</v>
      </c>
      <c r="D17" s="5">
        <v>619</v>
      </c>
      <c r="E17" s="5">
        <v>48</v>
      </c>
      <c r="F17" s="5">
        <v>361</v>
      </c>
      <c r="G17" s="5">
        <v>3</v>
      </c>
      <c r="H17" s="5">
        <v>44</v>
      </c>
      <c r="I17" s="5">
        <v>1</v>
      </c>
      <c r="J17" s="5">
        <v>143</v>
      </c>
      <c r="K17" s="5">
        <v>600</v>
      </c>
      <c r="L17" s="5">
        <v>19</v>
      </c>
      <c r="M17" s="5">
        <v>488</v>
      </c>
    </row>
    <row r="18" spans="1:13" ht="17.25" thickBot="1">
      <c r="A18" s="3"/>
      <c r="B18" s="3" t="s">
        <v>15413</v>
      </c>
      <c r="C18" s="4">
        <v>3355</v>
      </c>
      <c r="D18" s="4">
        <v>1750</v>
      </c>
      <c r="E18" s="5">
        <v>189</v>
      </c>
      <c r="F18" s="4">
        <v>1065</v>
      </c>
      <c r="G18" s="5">
        <v>8</v>
      </c>
      <c r="H18" s="5">
        <v>203</v>
      </c>
      <c r="I18" s="5">
        <v>9</v>
      </c>
      <c r="J18" s="5">
        <v>254</v>
      </c>
      <c r="K18" s="4">
        <v>1728</v>
      </c>
      <c r="L18" s="5">
        <v>22</v>
      </c>
      <c r="M18" s="4">
        <v>1605</v>
      </c>
    </row>
    <row r="19" spans="1:13" ht="17.25" thickBot="1">
      <c r="A19" s="3"/>
      <c r="B19" s="3" t="s">
        <v>15412</v>
      </c>
      <c r="C19" s="4">
        <v>2718</v>
      </c>
      <c r="D19" s="4">
        <v>1364</v>
      </c>
      <c r="E19" s="5">
        <v>172</v>
      </c>
      <c r="F19" s="5">
        <v>778</v>
      </c>
      <c r="G19" s="5">
        <v>12</v>
      </c>
      <c r="H19" s="5">
        <v>210</v>
      </c>
      <c r="I19" s="5">
        <v>11</v>
      </c>
      <c r="J19" s="5">
        <v>166</v>
      </c>
      <c r="K19" s="4">
        <v>1349</v>
      </c>
      <c r="L19" s="5">
        <v>15</v>
      </c>
      <c r="M19" s="4">
        <v>1354</v>
      </c>
    </row>
    <row r="20" spans="1:13" ht="17.25" thickBot="1">
      <c r="A20" s="3"/>
      <c r="B20" s="3" t="s">
        <v>15411</v>
      </c>
      <c r="C20" s="4">
        <v>2792</v>
      </c>
      <c r="D20" s="4">
        <v>1514</v>
      </c>
      <c r="E20" s="5">
        <v>202</v>
      </c>
      <c r="F20" s="5">
        <v>787</v>
      </c>
      <c r="G20" s="5">
        <v>8</v>
      </c>
      <c r="H20" s="5">
        <v>268</v>
      </c>
      <c r="I20" s="5">
        <v>5</v>
      </c>
      <c r="J20" s="5">
        <v>227</v>
      </c>
      <c r="K20" s="4">
        <v>1497</v>
      </c>
      <c r="L20" s="5">
        <v>17</v>
      </c>
      <c r="M20" s="4">
        <v>1278</v>
      </c>
    </row>
    <row r="21" spans="1:13" ht="17.25" thickBot="1">
      <c r="A21" s="3"/>
      <c r="B21" s="3" t="s">
        <v>15410</v>
      </c>
      <c r="C21" s="4">
        <v>1173</v>
      </c>
      <c r="D21" s="5">
        <v>640</v>
      </c>
      <c r="E21" s="5">
        <v>64</v>
      </c>
      <c r="F21" s="5">
        <v>417</v>
      </c>
      <c r="G21" s="5">
        <v>2</v>
      </c>
      <c r="H21" s="5">
        <v>47</v>
      </c>
      <c r="I21" s="5">
        <v>2</v>
      </c>
      <c r="J21" s="5">
        <v>93</v>
      </c>
      <c r="K21" s="5">
        <v>625</v>
      </c>
      <c r="L21" s="5">
        <v>15</v>
      </c>
      <c r="M21" s="5">
        <v>533</v>
      </c>
    </row>
    <row r="22" spans="1:13" ht="17.25" thickBot="1">
      <c r="A22" s="3" t="s">
        <v>15409</v>
      </c>
      <c r="B22" s="3" t="s">
        <v>36</v>
      </c>
      <c r="C22" s="4">
        <v>8403</v>
      </c>
      <c r="D22" s="4">
        <v>5275</v>
      </c>
      <c r="E22" s="5">
        <v>547</v>
      </c>
      <c r="F22" s="4">
        <v>3308</v>
      </c>
      <c r="G22" s="5">
        <v>24</v>
      </c>
      <c r="H22" s="5">
        <v>313</v>
      </c>
      <c r="I22" s="5">
        <v>33</v>
      </c>
      <c r="J22" s="5">
        <v>955</v>
      </c>
      <c r="K22" s="4">
        <v>5180</v>
      </c>
      <c r="L22" s="5">
        <v>95</v>
      </c>
      <c r="M22" s="4">
        <v>3128</v>
      </c>
    </row>
    <row r="23" spans="1:13" ht="23.25" thickBot="1">
      <c r="A23" s="3"/>
      <c r="B23" s="3" t="s">
        <v>37</v>
      </c>
      <c r="C23" s="4">
        <v>2461</v>
      </c>
      <c r="D23" s="4">
        <v>2461</v>
      </c>
      <c r="E23" s="5">
        <v>304</v>
      </c>
      <c r="F23" s="4">
        <v>1495</v>
      </c>
      <c r="G23" s="5">
        <v>11</v>
      </c>
      <c r="H23" s="5">
        <v>169</v>
      </c>
      <c r="I23" s="5">
        <v>15</v>
      </c>
      <c r="J23" s="5">
        <v>436</v>
      </c>
      <c r="K23" s="4">
        <v>2430</v>
      </c>
      <c r="L23" s="5">
        <v>31</v>
      </c>
      <c r="M23" s="5">
        <v>0</v>
      </c>
    </row>
    <row r="24" spans="1:13" ht="17.25" thickBot="1">
      <c r="A24" s="3"/>
      <c r="B24" s="3" t="s">
        <v>15408</v>
      </c>
      <c r="C24" s="4">
        <v>2477</v>
      </c>
      <c r="D24" s="4">
        <v>1073</v>
      </c>
      <c r="E24" s="5">
        <v>110</v>
      </c>
      <c r="F24" s="5">
        <v>650</v>
      </c>
      <c r="G24" s="5">
        <v>6</v>
      </c>
      <c r="H24" s="5">
        <v>59</v>
      </c>
      <c r="I24" s="5">
        <v>9</v>
      </c>
      <c r="J24" s="5">
        <v>214</v>
      </c>
      <c r="K24" s="4">
        <v>1048</v>
      </c>
      <c r="L24" s="5">
        <v>25</v>
      </c>
      <c r="M24" s="4">
        <v>1404</v>
      </c>
    </row>
    <row r="25" spans="1:13" ht="17.25" thickBot="1">
      <c r="A25" s="3"/>
      <c r="B25" s="3" t="s">
        <v>15407</v>
      </c>
      <c r="C25" s="4">
        <v>1829</v>
      </c>
      <c r="D25" s="5">
        <v>833</v>
      </c>
      <c r="E25" s="5">
        <v>80</v>
      </c>
      <c r="F25" s="5">
        <v>528</v>
      </c>
      <c r="G25" s="5">
        <v>4</v>
      </c>
      <c r="H25" s="5">
        <v>45</v>
      </c>
      <c r="I25" s="5">
        <v>7</v>
      </c>
      <c r="J25" s="5">
        <v>151</v>
      </c>
      <c r="K25" s="5">
        <v>815</v>
      </c>
      <c r="L25" s="5">
        <v>18</v>
      </c>
      <c r="M25" s="5">
        <v>996</v>
      </c>
    </row>
    <row r="26" spans="1:13" ht="17.25" thickBot="1">
      <c r="A26" s="3"/>
      <c r="B26" s="3" t="s">
        <v>15406</v>
      </c>
      <c r="C26" s="4">
        <v>1636</v>
      </c>
      <c r="D26" s="5">
        <v>908</v>
      </c>
      <c r="E26" s="5">
        <v>53</v>
      </c>
      <c r="F26" s="5">
        <v>635</v>
      </c>
      <c r="G26" s="5">
        <v>3</v>
      </c>
      <c r="H26" s="5">
        <v>40</v>
      </c>
      <c r="I26" s="5">
        <v>2</v>
      </c>
      <c r="J26" s="5">
        <v>154</v>
      </c>
      <c r="K26" s="5">
        <v>887</v>
      </c>
      <c r="L26" s="5">
        <v>21</v>
      </c>
      <c r="M26" s="5">
        <v>728</v>
      </c>
    </row>
    <row r="27" spans="1:13" ht="17.25" thickBot="1">
      <c r="A27" s="3" t="s">
        <v>15405</v>
      </c>
      <c r="B27" s="3" t="s">
        <v>36</v>
      </c>
      <c r="C27" s="4">
        <v>15687</v>
      </c>
      <c r="D27" s="4">
        <v>9257</v>
      </c>
      <c r="E27" s="4">
        <v>1838</v>
      </c>
      <c r="F27" s="4">
        <v>5189</v>
      </c>
      <c r="G27" s="5">
        <v>51</v>
      </c>
      <c r="H27" s="5">
        <v>720</v>
      </c>
      <c r="I27" s="5">
        <v>74</v>
      </c>
      <c r="J27" s="4">
        <v>1236</v>
      </c>
      <c r="K27" s="4">
        <v>9108</v>
      </c>
      <c r="L27" s="5">
        <v>149</v>
      </c>
      <c r="M27" s="4">
        <v>6430</v>
      </c>
    </row>
    <row r="28" spans="1:13" ht="23.25" thickBot="1">
      <c r="A28" s="3"/>
      <c r="B28" s="3" t="s">
        <v>37</v>
      </c>
      <c r="C28" s="4">
        <v>2898</v>
      </c>
      <c r="D28" s="4">
        <v>2898</v>
      </c>
      <c r="E28" s="5">
        <v>714</v>
      </c>
      <c r="F28" s="4">
        <v>1421</v>
      </c>
      <c r="G28" s="5">
        <v>12</v>
      </c>
      <c r="H28" s="5">
        <v>276</v>
      </c>
      <c r="I28" s="5">
        <v>22</v>
      </c>
      <c r="J28" s="5">
        <v>430</v>
      </c>
      <c r="K28" s="4">
        <v>2875</v>
      </c>
      <c r="L28" s="5">
        <v>23</v>
      </c>
      <c r="M28" s="5">
        <v>0</v>
      </c>
    </row>
    <row r="29" spans="1:13" ht="17.25" thickBot="1">
      <c r="A29" s="3"/>
      <c r="B29" s="3" t="s">
        <v>15404</v>
      </c>
      <c r="C29" s="4">
        <v>1490</v>
      </c>
      <c r="D29" s="5">
        <v>686</v>
      </c>
      <c r="E29" s="5">
        <v>79</v>
      </c>
      <c r="F29" s="5">
        <v>438</v>
      </c>
      <c r="G29" s="5">
        <v>2</v>
      </c>
      <c r="H29" s="5">
        <v>48</v>
      </c>
      <c r="I29" s="5">
        <v>12</v>
      </c>
      <c r="J29" s="5">
        <v>97</v>
      </c>
      <c r="K29" s="5">
        <v>676</v>
      </c>
      <c r="L29" s="5">
        <v>10</v>
      </c>
      <c r="M29" s="5">
        <v>804</v>
      </c>
    </row>
    <row r="30" spans="1:13" ht="17.25" thickBot="1">
      <c r="A30" s="3"/>
      <c r="B30" s="3" t="s">
        <v>15403</v>
      </c>
      <c r="C30" s="4">
        <v>3979</v>
      </c>
      <c r="D30" s="4">
        <v>2043</v>
      </c>
      <c r="E30" s="5">
        <v>479</v>
      </c>
      <c r="F30" s="4">
        <v>1124</v>
      </c>
      <c r="G30" s="5">
        <v>19</v>
      </c>
      <c r="H30" s="5">
        <v>176</v>
      </c>
      <c r="I30" s="5">
        <v>17</v>
      </c>
      <c r="J30" s="5">
        <v>191</v>
      </c>
      <c r="K30" s="4">
        <v>2006</v>
      </c>
      <c r="L30" s="5">
        <v>37</v>
      </c>
      <c r="M30" s="4">
        <v>1936</v>
      </c>
    </row>
    <row r="31" spans="1:13" ht="17.25" thickBot="1">
      <c r="A31" s="3"/>
      <c r="B31" s="3" t="s">
        <v>15402</v>
      </c>
      <c r="C31" s="4">
        <v>1213</v>
      </c>
      <c r="D31" s="5">
        <v>647</v>
      </c>
      <c r="E31" s="5">
        <v>94</v>
      </c>
      <c r="F31" s="5">
        <v>432</v>
      </c>
      <c r="G31" s="5">
        <v>2</v>
      </c>
      <c r="H31" s="5">
        <v>35</v>
      </c>
      <c r="I31" s="5">
        <v>6</v>
      </c>
      <c r="J31" s="5">
        <v>62</v>
      </c>
      <c r="K31" s="5">
        <v>631</v>
      </c>
      <c r="L31" s="5">
        <v>16</v>
      </c>
      <c r="M31" s="5">
        <v>566</v>
      </c>
    </row>
    <row r="32" spans="1:13" ht="17.25" thickBot="1">
      <c r="A32" s="3"/>
      <c r="B32" s="3" t="s">
        <v>15401</v>
      </c>
      <c r="C32" s="4">
        <v>1368</v>
      </c>
      <c r="D32" s="5">
        <v>735</v>
      </c>
      <c r="E32" s="5">
        <v>121</v>
      </c>
      <c r="F32" s="5">
        <v>466</v>
      </c>
      <c r="G32" s="5">
        <v>2</v>
      </c>
      <c r="H32" s="5">
        <v>32</v>
      </c>
      <c r="I32" s="5">
        <v>5</v>
      </c>
      <c r="J32" s="5">
        <v>100</v>
      </c>
      <c r="K32" s="5">
        <v>726</v>
      </c>
      <c r="L32" s="5">
        <v>9</v>
      </c>
      <c r="M32" s="5">
        <v>633</v>
      </c>
    </row>
    <row r="33" spans="1:13" ht="17.25" thickBot="1">
      <c r="A33" s="3"/>
      <c r="B33" s="3" t="s">
        <v>15400</v>
      </c>
      <c r="C33" s="4">
        <v>1654</v>
      </c>
      <c r="D33" s="5">
        <v>898</v>
      </c>
      <c r="E33" s="5">
        <v>114</v>
      </c>
      <c r="F33" s="5">
        <v>535</v>
      </c>
      <c r="G33" s="5">
        <v>6</v>
      </c>
      <c r="H33" s="5">
        <v>43</v>
      </c>
      <c r="I33" s="5">
        <v>2</v>
      </c>
      <c r="J33" s="5">
        <v>170</v>
      </c>
      <c r="K33" s="5">
        <v>870</v>
      </c>
      <c r="L33" s="5">
        <v>28</v>
      </c>
      <c r="M33" s="5">
        <v>756</v>
      </c>
    </row>
    <row r="34" spans="1:13" ht="17.25" thickBot="1">
      <c r="A34" s="3"/>
      <c r="B34" s="3" t="s">
        <v>15399</v>
      </c>
      <c r="C34" s="4">
        <v>3085</v>
      </c>
      <c r="D34" s="4">
        <v>1350</v>
      </c>
      <c r="E34" s="5">
        <v>237</v>
      </c>
      <c r="F34" s="5">
        <v>773</v>
      </c>
      <c r="G34" s="5">
        <v>8</v>
      </c>
      <c r="H34" s="5">
        <v>110</v>
      </c>
      <c r="I34" s="5">
        <v>10</v>
      </c>
      <c r="J34" s="5">
        <v>186</v>
      </c>
      <c r="K34" s="4">
        <v>1324</v>
      </c>
      <c r="L34" s="5">
        <v>26</v>
      </c>
      <c r="M34" s="4">
        <v>1735</v>
      </c>
    </row>
    <row r="35" spans="1:13" ht="17.25" thickBot="1">
      <c r="A35" s="3" t="s">
        <v>15398</v>
      </c>
      <c r="B35" s="3" t="s">
        <v>36</v>
      </c>
      <c r="C35" s="4">
        <v>3696</v>
      </c>
      <c r="D35" s="4">
        <v>2463</v>
      </c>
      <c r="E35" s="5">
        <v>249</v>
      </c>
      <c r="F35" s="4">
        <v>1444</v>
      </c>
      <c r="G35" s="5">
        <v>17</v>
      </c>
      <c r="H35" s="5">
        <v>159</v>
      </c>
      <c r="I35" s="5">
        <v>16</v>
      </c>
      <c r="J35" s="5">
        <v>513</v>
      </c>
      <c r="K35" s="4">
        <v>2398</v>
      </c>
      <c r="L35" s="5">
        <v>65</v>
      </c>
      <c r="M35" s="4">
        <v>1233</v>
      </c>
    </row>
    <row r="36" spans="1:13" ht="23.25" thickBot="1">
      <c r="A36" s="3"/>
      <c r="B36" s="3" t="s">
        <v>37</v>
      </c>
      <c r="C36" s="4">
        <v>1391</v>
      </c>
      <c r="D36" s="4">
        <v>1391</v>
      </c>
      <c r="E36" s="5">
        <v>158</v>
      </c>
      <c r="F36" s="5">
        <v>819</v>
      </c>
      <c r="G36" s="5">
        <v>8</v>
      </c>
      <c r="H36" s="5">
        <v>95</v>
      </c>
      <c r="I36" s="5">
        <v>7</v>
      </c>
      <c r="J36" s="5">
        <v>276</v>
      </c>
      <c r="K36" s="4">
        <v>1363</v>
      </c>
      <c r="L36" s="5">
        <v>28</v>
      </c>
      <c r="M36" s="5">
        <v>0</v>
      </c>
    </row>
    <row r="37" spans="1:13" ht="23.25" thickBot="1">
      <c r="A37" s="3"/>
      <c r="B37" s="3" t="s">
        <v>15397</v>
      </c>
      <c r="C37" s="4">
        <v>2305</v>
      </c>
      <c r="D37" s="4">
        <v>1072</v>
      </c>
      <c r="E37" s="5">
        <v>91</v>
      </c>
      <c r="F37" s="5">
        <v>625</v>
      </c>
      <c r="G37" s="5">
        <v>9</v>
      </c>
      <c r="H37" s="5">
        <v>64</v>
      </c>
      <c r="I37" s="5">
        <v>9</v>
      </c>
      <c r="J37" s="5">
        <v>237</v>
      </c>
      <c r="K37" s="4">
        <v>1035</v>
      </c>
      <c r="L37" s="5">
        <v>37</v>
      </c>
      <c r="M37" s="4">
        <v>1233</v>
      </c>
    </row>
    <row r="38" spans="1:13" ht="17.25" thickBot="1">
      <c r="A38" s="3" t="s">
        <v>15396</v>
      </c>
      <c r="B38" s="3" t="s">
        <v>36</v>
      </c>
      <c r="C38" s="4">
        <v>5250</v>
      </c>
      <c r="D38" s="4">
        <v>3502</v>
      </c>
      <c r="E38" s="5">
        <v>601</v>
      </c>
      <c r="F38" s="4">
        <v>1882</v>
      </c>
      <c r="G38" s="5">
        <v>26</v>
      </c>
      <c r="H38" s="5">
        <v>211</v>
      </c>
      <c r="I38" s="5">
        <v>19</v>
      </c>
      <c r="J38" s="5">
        <v>686</v>
      </c>
      <c r="K38" s="4">
        <v>3425</v>
      </c>
      <c r="L38" s="5">
        <v>77</v>
      </c>
      <c r="M38" s="4">
        <v>1748</v>
      </c>
    </row>
    <row r="39" spans="1:13" ht="23.25" thickBot="1">
      <c r="A39" s="3"/>
      <c r="B39" s="3" t="s">
        <v>37</v>
      </c>
      <c r="C39" s="4">
        <v>1836</v>
      </c>
      <c r="D39" s="4">
        <v>1836</v>
      </c>
      <c r="E39" s="5">
        <v>362</v>
      </c>
      <c r="F39" s="5">
        <v>936</v>
      </c>
      <c r="G39" s="5">
        <v>14</v>
      </c>
      <c r="H39" s="5">
        <v>118</v>
      </c>
      <c r="I39" s="5">
        <v>12</v>
      </c>
      <c r="J39" s="5">
        <v>361</v>
      </c>
      <c r="K39" s="4">
        <v>1803</v>
      </c>
      <c r="L39" s="5">
        <v>33</v>
      </c>
      <c r="M39" s="5">
        <v>0</v>
      </c>
    </row>
    <row r="40" spans="1:13" ht="17.25" thickBot="1">
      <c r="A40" s="3"/>
      <c r="B40" s="3" t="s">
        <v>15395</v>
      </c>
      <c r="C40" s="4">
        <v>1872</v>
      </c>
      <c r="D40" s="5">
        <v>883</v>
      </c>
      <c r="E40" s="5">
        <v>130</v>
      </c>
      <c r="F40" s="5">
        <v>501</v>
      </c>
      <c r="G40" s="5">
        <v>4</v>
      </c>
      <c r="H40" s="5">
        <v>30</v>
      </c>
      <c r="I40" s="5">
        <v>4</v>
      </c>
      <c r="J40" s="5">
        <v>191</v>
      </c>
      <c r="K40" s="5">
        <v>860</v>
      </c>
      <c r="L40" s="5">
        <v>23</v>
      </c>
      <c r="M40" s="5">
        <v>989</v>
      </c>
    </row>
    <row r="41" spans="1:13" ht="17.25" thickBot="1">
      <c r="A41" s="3"/>
      <c r="B41" s="3" t="s">
        <v>15394</v>
      </c>
      <c r="C41" s="4">
        <v>1542</v>
      </c>
      <c r="D41" s="5">
        <v>783</v>
      </c>
      <c r="E41" s="5">
        <v>109</v>
      </c>
      <c r="F41" s="5">
        <v>445</v>
      </c>
      <c r="G41" s="5">
        <v>8</v>
      </c>
      <c r="H41" s="5">
        <v>63</v>
      </c>
      <c r="I41" s="5">
        <v>3</v>
      </c>
      <c r="J41" s="5">
        <v>134</v>
      </c>
      <c r="K41" s="5">
        <v>762</v>
      </c>
      <c r="L41" s="5">
        <v>21</v>
      </c>
      <c r="M41" s="5">
        <v>759</v>
      </c>
    </row>
    <row r="42" spans="1:13" ht="17.25" thickBot="1">
      <c r="A42" s="3" t="s">
        <v>15393</v>
      </c>
      <c r="B42" s="3" t="s">
        <v>36</v>
      </c>
      <c r="C42" s="4">
        <v>4443</v>
      </c>
      <c r="D42" s="4">
        <v>3009</v>
      </c>
      <c r="E42" s="5">
        <v>338</v>
      </c>
      <c r="F42" s="4">
        <v>1786</v>
      </c>
      <c r="G42" s="5">
        <v>19</v>
      </c>
      <c r="H42" s="5">
        <v>184</v>
      </c>
      <c r="I42" s="5">
        <v>15</v>
      </c>
      <c r="J42" s="5">
        <v>610</v>
      </c>
      <c r="K42" s="4">
        <v>2952</v>
      </c>
      <c r="L42" s="5">
        <v>57</v>
      </c>
      <c r="M42" s="4">
        <v>1434</v>
      </c>
    </row>
    <row r="43" spans="1:13" ht="23.25" thickBot="1">
      <c r="A43" s="3"/>
      <c r="B43" s="3" t="s">
        <v>37</v>
      </c>
      <c r="C43" s="4">
        <v>1464</v>
      </c>
      <c r="D43" s="4">
        <v>1464</v>
      </c>
      <c r="E43" s="5">
        <v>193</v>
      </c>
      <c r="F43" s="5">
        <v>823</v>
      </c>
      <c r="G43" s="5">
        <v>10</v>
      </c>
      <c r="H43" s="5">
        <v>108</v>
      </c>
      <c r="I43" s="5">
        <v>9</v>
      </c>
      <c r="J43" s="5">
        <v>301</v>
      </c>
      <c r="K43" s="4">
        <v>1444</v>
      </c>
      <c r="L43" s="5">
        <v>20</v>
      </c>
      <c r="M43" s="5">
        <v>0</v>
      </c>
    </row>
    <row r="44" spans="1:13" ht="17.25" thickBot="1">
      <c r="A44" s="3"/>
      <c r="B44" s="3" t="s">
        <v>15392</v>
      </c>
      <c r="C44" s="4">
        <v>1605</v>
      </c>
      <c r="D44" s="5">
        <v>823</v>
      </c>
      <c r="E44" s="5">
        <v>88</v>
      </c>
      <c r="F44" s="5">
        <v>501</v>
      </c>
      <c r="G44" s="5">
        <v>6</v>
      </c>
      <c r="H44" s="5">
        <v>53</v>
      </c>
      <c r="I44" s="5">
        <v>4</v>
      </c>
      <c r="J44" s="5">
        <v>155</v>
      </c>
      <c r="K44" s="5">
        <v>807</v>
      </c>
      <c r="L44" s="5">
        <v>16</v>
      </c>
      <c r="M44" s="5">
        <v>782</v>
      </c>
    </row>
    <row r="45" spans="1:13" ht="17.25" thickBot="1">
      <c r="A45" s="3"/>
      <c r="B45" s="3" t="s">
        <v>15391</v>
      </c>
      <c r="C45" s="4">
        <v>1374</v>
      </c>
      <c r="D45" s="5">
        <v>722</v>
      </c>
      <c r="E45" s="5">
        <v>57</v>
      </c>
      <c r="F45" s="5">
        <v>462</v>
      </c>
      <c r="G45" s="5">
        <v>3</v>
      </c>
      <c r="H45" s="5">
        <v>23</v>
      </c>
      <c r="I45" s="5">
        <v>2</v>
      </c>
      <c r="J45" s="5">
        <v>154</v>
      </c>
      <c r="K45" s="5">
        <v>701</v>
      </c>
      <c r="L45" s="5">
        <v>21</v>
      </c>
      <c r="M45" s="5">
        <v>652</v>
      </c>
    </row>
    <row r="46" spans="1:13" ht="17.25" thickBot="1">
      <c r="A46" s="3" t="s">
        <v>13770</v>
      </c>
      <c r="B46" s="3" t="s">
        <v>36</v>
      </c>
      <c r="C46" s="4">
        <v>2924</v>
      </c>
      <c r="D46" s="4">
        <v>1897</v>
      </c>
      <c r="E46" s="5">
        <v>226</v>
      </c>
      <c r="F46" s="4">
        <v>1224</v>
      </c>
      <c r="G46" s="5">
        <v>9</v>
      </c>
      <c r="H46" s="5">
        <v>82</v>
      </c>
      <c r="I46" s="5">
        <v>18</v>
      </c>
      <c r="J46" s="5">
        <v>301</v>
      </c>
      <c r="K46" s="4">
        <v>1860</v>
      </c>
      <c r="L46" s="5">
        <v>37</v>
      </c>
      <c r="M46" s="4">
        <v>1027</v>
      </c>
    </row>
    <row r="47" spans="1:13" ht="23.25" thickBot="1">
      <c r="A47" s="3"/>
      <c r="B47" s="3" t="s">
        <v>37</v>
      </c>
      <c r="C47" s="4">
        <v>1072</v>
      </c>
      <c r="D47" s="4">
        <v>1072</v>
      </c>
      <c r="E47" s="5">
        <v>126</v>
      </c>
      <c r="F47" s="5">
        <v>688</v>
      </c>
      <c r="G47" s="5">
        <v>8</v>
      </c>
      <c r="H47" s="5">
        <v>51</v>
      </c>
      <c r="I47" s="5">
        <v>11</v>
      </c>
      <c r="J47" s="5">
        <v>170</v>
      </c>
      <c r="K47" s="4">
        <v>1054</v>
      </c>
      <c r="L47" s="5">
        <v>18</v>
      </c>
      <c r="M47" s="5">
        <v>0</v>
      </c>
    </row>
    <row r="48" spans="1:13" ht="23.25" thickBot="1">
      <c r="A48" s="3"/>
      <c r="B48" s="3" t="s">
        <v>13769</v>
      </c>
      <c r="C48" s="4">
        <v>1852</v>
      </c>
      <c r="D48" s="5">
        <v>825</v>
      </c>
      <c r="E48" s="5">
        <v>100</v>
      </c>
      <c r="F48" s="5">
        <v>536</v>
      </c>
      <c r="G48" s="5">
        <v>1</v>
      </c>
      <c r="H48" s="5">
        <v>31</v>
      </c>
      <c r="I48" s="5">
        <v>7</v>
      </c>
      <c r="J48" s="5">
        <v>131</v>
      </c>
      <c r="K48" s="5">
        <v>806</v>
      </c>
      <c r="L48" s="5">
        <v>19</v>
      </c>
      <c r="M48" s="4">
        <v>1027</v>
      </c>
    </row>
    <row r="49" spans="1:13" ht="17.25" thickBot="1">
      <c r="A49" s="3" t="s">
        <v>11042</v>
      </c>
      <c r="B49" s="3" t="s">
        <v>36</v>
      </c>
      <c r="C49" s="4">
        <v>3004</v>
      </c>
      <c r="D49" s="4">
        <v>2110</v>
      </c>
      <c r="E49" s="5">
        <v>201</v>
      </c>
      <c r="F49" s="4">
        <v>1221</v>
      </c>
      <c r="G49" s="5">
        <v>9</v>
      </c>
      <c r="H49" s="5">
        <v>119</v>
      </c>
      <c r="I49" s="5">
        <v>19</v>
      </c>
      <c r="J49" s="5">
        <v>507</v>
      </c>
      <c r="K49" s="4">
        <v>2076</v>
      </c>
      <c r="L49" s="5">
        <v>34</v>
      </c>
      <c r="M49" s="5">
        <v>894</v>
      </c>
    </row>
    <row r="50" spans="1:13" ht="23.25" thickBot="1">
      <c r="A50" s="3"/>
      <c r="B50" s="3" t="s">
        <v>37</v>
      </c>
      <c r="C50" s="4">
        <v>1190</v>
      </c>
      <c r="D50" s="4">
        <v>1190</v>
      </c>
      <c r="E50" s="5">
        <v>122</v>
      </c>
      <c r="F50" s="5">
        <v>669</v>
      </c>
      <c r="G50" s="5">
        <v>4</v>
      </c>
      <c r="H50" s="5">
        <v>79</v>
      </c>
      <c r="I50" s="5">
        <v>10</v>
      </c>
      <c r="J50" s="5">
        <v>288</v>
      </c>
      <c r="K50" s="4">
        <v>1172</v>
      </c>
      <c r="L50" s="5">
        <v>18</v>
      </c>
      <c r="M50" s="5">
        <v>0</v>
      </c>
    </row>
    <row r="51" spans="1:13" ht="17.25" thickBot="1">
      <c r="A51" s="3"/>
      <c r="B51" s="3" t="s">
        <v>15390</v>
      </c>
      <c r="C51" s="4">
        <v>1814</v>
      </c>
      <c r="D51" s="5">
        <v>920</v>
      </c>
      <c r="E51" s="5">
        <v>79</v>
      </c>
      <c r="F51" s="5">
        <v>552</v>
      </c>
      <c r="G51" s="5">
        <v>5</v>
      </c>
      <c r="H51" s="5">
        <v>40</v>
      </c>
      <c r="I51" s="5">
        <v>9</v>
      </c>
      <c r="J51" s="5">
        <v>219</v>
      </c>
      <c r="K51" s="5">
        <v>904</v>
      </c>
      <c r="L51" s="5">
        <v>16</v>
      </c>
      <c r="M51" s="5">
        <v>894</v>
      </c>
    </row>
    <row r="52" spans="1:13" ht="17.25" thickBot="1">
      <c r="A52" s="3" t="s">
        <v>15389</v>
      </c>
      <c r="B52" s="3" t="s">
        <v>36</v>
      </c>
      <c r="C52" s="4">
        <v>15954</v>
      </c>
      <c r="D52" s="4">
        <v>10742</v>
      </c>
      <c r="E52" s="4">
        <v>1655</v>
      </c>
      <c r="F52" s="4">
        <v>4649</v>
      </c>
      <c r="G52" s="5">
        <v>45</v>
      </c>
      <c r="H52" s="4">
        <v>1984</v>
      </c>
      <c r="I52" s="5">
        <v>52</v>
      </c>
      <c r="J52" s="4">
        <v>2225</v>
      </c>
      <c r="K52" s="4">
        <v>10610</v>
      </c>
      <c r="L52" s="5">
        <v>132</v>
      </c>
      <c r="M52" s="4">
        <v>5212</v>
      </c>
    </row>
    <row r="53" spans="1:13" ht="23.25" thickBot="1">
      <c r="A53" s="3"/>
      <c r="B53" s="3" t="s">
        <v>37</v>
      </c>
      <c r="C53" s="4">
        <v>3785</v>
      </c>
      <c r="D53" s="4">
        <v>3785</v>
      </c>
      <c r="E53" s="5">
        <v>651</v>
      </c>
      <c r="F53" s="4">
        <v>1609</v>
      </c>
      <c r="G53" s="5">
        <v>17</v>
      </c>
      <c r="H53" s="5">
        <v>743</v>
      </c>
      <c r="I53" s="5">
        <v>14</v>
      </c>
      <c r="J53" s="5">
        <v>728</v>
      </c>
      <c r="K53" s="4">
        <v>3762</v>
      </c>
      <c r="L53" s="5">
        <v>23</v>
      </c>
      <c r="M53" s="5">
        <v>0</v>
      </c>
    </row>
    <row r="54" spans="1:13" ht="17.25" thickBot="1">
      <c r="A54" s="3"/>
      <c r="B54" s="3" t="s">
        <v>15388</v>
      </c>
      <c r="C54" s="4">
        <v>1357</v>
      </c>
      <c r="D54" s="5">
        <v>699</v>
      </c>
      <c r="E54" s="5">
        <v>106</v>
      </c>
      <c r="F54" s="5">
        <v>318</v>
      </c>
      <c r="G54" s="5">
        <v>6</v>
      </c>
      <c r="H54" s="5">
        <v>94</v>
      </c>
      <c r="I54" s="5">
        <v>5</v>
      </c>
      <c r="J54" s="5">
        <v>156</v>
      </c>
      <c r="K54" s="5">
        <v>685</v>
      </c>
      <c r="L54" s="5">
        <v>14</v>
      </c>
      <c r="M54" s="5">
        <v>658</v>
      </c>
    </row>
    <row r="55" spans="1:13" ht="17.25" thickBot="1">
      <c r="A55" s="3"/>
      <c r="B55" s="3" t="s">
        <v>15387</v>
      </c>
      <c r="C55" s="4">
        <v>2847</v>
      </c>
      <c r="D55" s="4">
        <v>1774</v>
      </c>
      <c r="E55" s="5">
        <v>249</v>
      </c>
      <c r="F55" s="5">
        <v>758</v>
      </c>
      <c r="G55" s="5">
        <v>11</v>
      </c>
      <c r="H55" s="5">
        <v>348</v>
      </c>
      <c r="I55" s="5">
        <v>5</v>
      </c>
      <c r="J55" s="5">
        <v>381</v>
      </c>
      <c r="K55" s="4">
        <v>1752</v>
      </c>
      <c r="L55" s="5">
        <v>22</v>
      </c>
      <c r="M55" s="4">
        <v>1073</v>
      </c>
    </row>
    <row r="56" spans="1:13" ht="17.25" thickBot="1">
      <c r="A56" s="3"/>
      <c r="B56" s="3" t="s">
        <v>15386</v>
      </c>
      <c r="C56" s="4">
        <v>2782</v>
      </c>
      <c r="D56" s="4">
        <v>1549</v>
      </c>
      <c r="E56" s="5">
        <v>189</v>
      </c>
      <c r="F56" s="5">
        <v>738</v>
      </c>
      <c r="G56" s="5">
        <v>4</v>
      </c>
      <c r="H56" s="5">
        <v>227</v>
      </c>
      <c r="I56" s="5">
        <v>15</v>
      </c>
      <c r="J56" s="5">
        <v>356</v>
      </c>
      <c r="K56" s="4">
        <v>1529</v>
      </c>
      <c r="L56" s="5">
        <v>20</v>
      </c>
      <c r="M56" s="4">
        <v>1233</v>
      </c>
    </row>
    <row r="57" spans="1:13" ht="17.25" thickBot="1">
      <c r="A57" s="3"/>
      <c r="B57" s="3" t="s">
        <v>15385</v>
      </c>
      <c r="C57" s="4">
        <v>2152</v>
      </c>
      <c r="D57" s="4">
        <v>1115</v>
      </c>
      <c r="E57" s="5">
        <v>163</v>
      </c>
      <c r="F57" s="5">
        <v>520</v>
      </c>
      <c r="G57" s="5">
        <v>4</v>
      </c>
      <c r="H57" s="5">
        <v>167</v>
      </c>
      <c r="I57" s="5">
        <v>6</v>
      </c>
      <c r="J57" s="5">
        <v>241</v>
      </c>
      <c r="K57" s="4">
        <v>1101</v>
      </c>
      <c r="L57" s="5">
        <v>14</v>
      </c>
      <c r="M57" s="4">
        <v>1037</v>
      </c>
    </row>
    <row r="58" spans="1:13" ht="17.25" thickBot="1">
      <c r="A58" s="3"/>
      <c r="B58" s="3" t="s">
        <v>15384</v>
      </c>
      <c r="C58" s="4">
        <v>3031</v>
      </c>
      <c r="D58" s="4">
        <v>1820</v>
      </c>
      <c r="E58" s="5">
        <v>297</v>
      </c>
      <c r="F58" s="5">
        <v>706</v>
      </c>
      <c r="G58" s="5">
        <v>3</v>
      </c>
      <c r="H58" s="5">
        <v>405</v>
      </c>
      <c r="I58" s="5">
        <v>7</v>
      </c>
      <c r="J58" s="5">
        <v>363</v>
      </c>
      <c r="K58" s="4">
        <v>1781</v>
      </c>
      <c r="L58" s="5">
        <v>39</v>
      </c>
      <c r="M58" s="4">
        <v>1211</v>
      </c>
    </row>
    <row r="59" spans="1:13" ht="17.25" thickBot="1">
      <c r="A59" s="3" t="s">
        <v>11286</v>
      </c>
      <c r="B59" s="3" t="s">
        <v>36</v>
      </c>
      <c r="C59" s="4">
        <v>5562</v>
      </c>
      <c r="D59" s="4">
        <v>3491</v>
      </c>
      <c r="E59" s="5">
        <v>506</v>
      </c>
      <c r="F59" s="4">
        <v>2169</v>
      </c>
      <c r="G59" s="5">
        <v>14</v>
      </c>
      <c r="H59" s="5">
        <v>255</v>
      </c>
      <c r="I59" s="5">
        <v>31</v>
      </c>
      <c r="J59" s="5">
        <v>456</v>
      </c>
      <c r="K59" s="4">
        <v>3431</v>
      </c>
      <c r="L59" s="5">
        <v>60</v>
      </c>
      <c r="M59" s="4">
        <v>2071</v>
      </c>
    </row>
    <row r="60" spans="1:13" ht="23.25" thickBot="1">
      <c r="A60" s="3"/>
      <c r="B60" s="3" t="s">
        <v>37</v>
      </c>
      <c r="C60" s="4">
        <v>1552</v>
      </c>
      <c r="D60" s="4">
        <v>1552</v>
      </c>
      <c r="E60" s="5">
        <v>258</v>
      </c>
      <c r="F60" s="5">
        <v>907</v>
      </c>
      <c r="G60" s="5">
        <v>4</v>
      </c>
      <c r="H60" s="5">
        <v>144</v>
      </c>
      <c r="I60" s="5">
        <v>13</v>
      </c>
      <c r="J60" s="5">
        <v>201</v>
      </c>
      <c r="K60" s="4">
        <v>1527</v>
      </c>
      <c r="L60" s="5">
        <v>25</v>
      </c>
      <c r="M60" s="5">
        <v>0</v>
      </c>
    </row>
    <row r="61" spans="1:13" ht="17.25" thickBot="1">
      <c r="A61" s="3"/>
      <c r="B61" s="3" t="s">
        <v>11285</v>
      </c>
      <c r="C61" s="4">
        <v>2055</v>
      </c>
      <c r="D61" s="4">
        <v>1004</v>
      </c>
      <c r="E61" s="5">
        <v>104</v>
      </c>
      <c r="F61" s="5">
        <v>674</v>
      </c>
      <c r="G61" s="5">
        <v>4</v>
      </c>
      <c r="H61" s="5">
        <v>52</v>
      </c>
      <c r="I61" s="5">
        <v>7</v>
      </c>
      <c r="J61" s="5">
        <v>142</v>
      </c>
      <c r="K61" s="5">
        <v>983</v>
      </c>
      <c r="L61" s="5">
        <v>21</v>
      </c>
      <c r="M61" s="4">
        <v>1051</v>
      </c>
    </row>
    <row r="62" spans="1:13" ht="17.25" thickBot="1">
      <c r="A62" s="3"/>
      <c r="B62" s="3" t="s">
        <v>11284</v>
      </c>
      <c r="C62" s="4">
        <v>1955</v>
      </c>
      <c r="D62" s="5">
        <v>935</v>
      </c>
      <c r="E62" s="5">
        <v>144</v>
      </c>
      <c r="F62" s="5">
        <v>588</v>
      </c>
      <c r="G62" s="5">
        <v>6</v>
      </c>
      <c r="H62" s="5">
        <v>59</v>
      </c>
      <c r="I62" s="5">
        <v>11</v>
      </c>
      <c r="J62" s="5">
        <v>113</v>
      </c>
      <c r="K62" s="5">
        <v>921</v>
      </c>
      <c r="L62" s="5">
        <v>14</v>
      </c>
      <c r="M62" s="4">
        <v>1020</v>
      </c>
    </row>
    <row r="63" spans="1:13" ht="17.25" thickBot="1">
      <c r="A63" s="3" t="s">
        <v>12792</v>
      </c>
      <c r="B63" s="3" t="s">
        <v>36</v>
      </c>
      <c r="C63" s="4">
        <v>5116</v>
      </c>
      <c r="D63" s="4">
        <v>3516</v>
      </c>
      <c r="E63" s="5">
        <v>466</v>
      </c>
      <c r="F63" s="4">
        <v>1978</v>
      </c>
      <c r="G63" s="5">
        <v>13</v>
      </c>
      <c r="H63" s="5">
        <v>284</v>
      </c>
      <c r="I63" s="5">
        <v>15</v>
      </c>
      <c r="J63" s="5">
        <v>712</v>
      </c>
      <c r="K63" s="4">
        <v>3468</v>
      </c>
      <c r="L63" s="5">
        <v>48</v>
      </c>
      <c r="M63" s="4">
        <v>1600</v>
      </c>
    </row>
    <row r="64" spans="1:13" ht="23.25" thickBot="1">
      <c r="A64" s="3"/>
      <c r="B64" s="3" t="s">
        <v>37</v>
      </c>
      <c r="C64" s="4">
        <v>1713</v>
      </c>
      <c r="D64" s="4">
        <v>1713</v>
      </c>
      <c r="E64" s="5">
        <v>246</v>
      </c>
      <c r="F64" s="5">
        <v>920</v>
      </c>
      <c r="G64" s="5">
        <v>6</v>
      </c>
      <c r="H64" s="5">
        <v>160</v>
      </c>
      <c r="I64" s="5">
        <v>8</v>
      </c>
      <c r="J64" s="5">
        <v>355</v>
      </c>
      <c r="K64" s="4">
        <v>1695</v>
      </c>
      <c r="L64" s="5">
        <v>18</v>
      </c>
      <c r="M64" s="5">
        <v>0</v>
      </c>
    </row>
    <row r="65" spans="1:13" ht="17.25" thickBot="1">
      <c r="A65" s="3"/>
      <c r="B65" s="3" t="s">
        <v>12791</v>
      </c>
      <c r="C65" s="4">
        <v>2514</v>
      </c>
      <c r="D65" s="4">
        <v>1273</v>
      </c>
      <c r="E65" s="5">
        <v>160</v>
      </c>
      <c r="F65" s="5">
        <v>736</v>
      </c>
      <c r="G65" s="5">
        <v>3</v>
      </c>
      <c r="H65" s="5">
        <v>104</v>
      </c>
      <c r="I65" s="5">
        <v>5</v>
      </c>
      <c r="J65" s="5">
        <v>243</v>
      </c>
      <c r="K65" s="4">
        <v>1251</v>
      </c>
      <c r="L65" s="5">
        <v>22</v>
      </c>
      <c r="M65" s="4">
        <v>1241</v>
      </c>
    </row>
    <row r="66" spans="1:13" ht="17.25" thickBot="1">
      <c r="A66" s="3"/>
      <c r="B66" s="3" t="s">
        <v>12790</v>
      </c>
      <c r="C66" s="5">
        <v>889</v>
      </c>
      <c r="D66" s="5">
        <v>530</v>
      </c>
      <c r="E66" s="5">
        <v>60</v>
      </c>
      <c r="F66" s="5">
        <v>322</v>
      </c>
      <c r="G66" s="5">
        <v>4</v>
      </c>
      <c r="H66" s="5">
        <v>20</v>
      </c>
      <c r="I66" s="5">
        <v>2</v>
      </c>
      <c r="J66" s="5">
        <v>114</v>
      </c>
      <c r="K66" s="5">
        <v>522</v>
      </c>
      <c r="L66" s="5">
        <v>8</v>
      </c>
      <c r="M66" s="5">
        <v>359</v>
      </c>
    </row>
    <row r="67" spans="1:13" ht="17.25" thickBot="1">
      <c r="A67" s="3" t="s">
        <v>15383</v>
      </c>
      <c r="B67" s="3" t="s">
        <v>36</v>
      </c>
      <c r="C67" s="4">
        <v>5357</v>
      </c>
      <c r="D67" s="4">
        <v>3657</v>
      </c>
      <c r="E67" s="5">
        <v>375</v>
      </c>
      <c r="F67" s="4">
        <v>1897</v>
      </c>
      <c r="G67" s="5">
        <v>25</v>
      </c>
      <c r="H67" s="5">
        <v>316</v>
      </c>
      <c r="I67" s="5">
        <v>23</v>
      </c>
      <c r="J67" s="5">
        <v>971</v>
      </c>
      <c r="K67" s="4">
        <v>3607</v>
      </c>
      <c r="L67" s="5">
        <v>50</v>
      </c>
      <c r="M67" s="4">
        <v>1700</v>
      </c>
    </row>
    <row r="68" spans="1:13" ht="23.25" thickBot="1">
      <c r="A68" s="3"/>
      <c r="B68" s="3" t="s">
        <v>37</v>
      </c>
      <c r="C68" s="4">
        <v>1847</v>
      </c>
      <c r="D68" s="4">
        <v>1847</v>
      </c>
      <c r="E68" s="5">
        <v>221</v>
      </c>
      <c r="F68" s="5">
        <v>881</v>
      </c>
      <c r="G68" s="5">
        <v>10</v>
      </c>
      <c r="H68" s="5">
        <v>179</v>
      </c>
      <c r="I68" s="5">
        <v>11</v>
      </c>
      <c r="J68" s="5">
        <v>529</v>
      </c>
      <c r="K68" s="4">
        <v>1831</v>
      </c>
      <c r="L68" s="5">
        <v>16</v>
      </c>
      <c r="M68" s="5">
        <v>0</v>
      </c>
    </row>
    <row r="69" spans="1:13" ht="17.25" thickBot="1">
      <c r="A69" s="3"/>
      <c r="B69" s="3" t="s">
        <v>15382</v>
      </c>
      <c r="C69" s="4">
        <v>1852</v>
      </c>
      <c r="D69" s="5">
        <v>830</v>
      </c>
      <c r="E69" s="5">
        <v>81</v>
      </c>
      <c r="F69" s="5">
        <v>430</v>
      </c>
      <c r="G69" s="5">
        <v>6</v>
      </c>
      <c r="H69" s="5">
        <v>67</v>
      </c>
      <c r="I69" s="5">
        <v>5</v>
      </c>
      <c r="J69" s="5">
        <v>222</v>
      </c>
      <c r="K69" s="5">
        <v>811</v>
      </c>
      <c r="L69" s="5">
        <v>19</v>
      </c>
      <c r="M69" s="4">
        <v>1022</v>
      </c>
    </row>
    <row r="70" spans="1:13" ht="17.25" thickBot="1">
      <c r="A70" s="3"/>
      <c r="B70" s="3" t="s">
        <v>15381</v>
      </c>
      <c r="C70" s="4">
        <v>1658</v>
      </c>
      <c r="D70" s="5">
        <v>980</v>
      </c>
      <c r="E70" s="5">
        <v>73</v>
      </c>
      <c r="F70" s="5">
        <v>586</v>
      </c>
      <c r="G70" s="5">
        <v>9</v>
      </c>
      <c r="H70" s="5">
        <v>70</v>
      </c>
      <c r="I70" s="5">
        <v>7</v>
      </c>
      <c r="J70" s="5">
        <v>220</v>
      </c>
      <c r="K70" s="5">
        <v>965</v>
      </c>
      <c r="L70" s="5">
        <v>15</v>
      </c>
      <c r="M70" s="5">
        <v>678</v>
      </c>
    </row>
    <row r="71" spans="1:13" ht="17.25" thickBot="1">
      <c r="A71" s="3" t="s">
        <v>15380</v>
      </c>
      <c r="B71" s="3" t="s">
        <v>36</v>
      </c>
      <c r="C71" s="4">
        <v>6524</v>
      </c>
      <c r="D71" s="4">
        <v>4484</v>
      </c>
      <c r="E71" s="5">
        <v>463</v>
      </c>
      <c r="F71" s="4">
        <v>2576</v>
      </c>
      <c r="G71" s="5">
        <v>23</v>
      </c>
      <c r="H71" s="5">
        <v>348</v>
      </c>
      <c r="I71" s="5">
        <v>25</v>
      </c>
      <c r="J71" s="5">
        <v>983</v>
      </c>
      <c r="K71" s="4">
        <v>4418</v>
      </c>
      <c r="L71" s="5">
        <v>66</v>
      </c>
      <c r="M71" s="4">
        <v>2040</v>
      </c>
    </row>
    <row r="72" spans="1:13" ht="23.25" thickBot="1">
      <c r="A72" s="3"/>
      <c r="B72" s="3" t="s">
        <v>37</v>
      </c>
      <c r="C72" s="4">
        <v>2364</v>
      </c>
      <c r="D72" s="4">
        <v>2362</v>
      </c>
      <c r="E72" s="5">
        <v>272</v>
      </c>
      <c r="F72" s="4">
        <v>1335</v>
      </c>
      <c r="G72" s="5">
        <v>10</v>
      </c>
      <c r="H72" s="5">
        <v>210</v>
      </c>
      <c r="I72" s="5">
        <v>14</v>
      </c>
      <c r="J72" s="5">
        <v>496</v>
      </c>
      <c r="K72" s="4">
        <v>2337</v>
      </c>
      <c r="L72" s="5">
        <v>25</v>
      </c>
      <c r="M72" s="5">
        <v>2</v>
      </c>
    </row>
    <row r="73" spans="1:13" ht="17.25" thickBot="1">
      <c r="A73" s="3"/>
      <c r="B73" s="3" t="s">
        <v>15379</v>
      </c>
      <c r="C73" s="4">
        <v>2225</v>
      </c>
      <c r="D73" s="4">
        <v>1041</v>
      </c>
      <c r="E73" s="5">
        <v>90</v>
      </c>
      <c r="F73" s="5">
        <v>574</v>
      </c>
      <c r="G73" s="5">
        <v>8</v>
      </c>
      <c r="H73" s="5">
        <v>79</v>
      </c>
      <c r="I73" s="5">
        <v>4</v>
      </c>
      <c r="J73" s="5">
        <v>264</v>
      </c>
      <c r="K73" s="4">
        <v>1019</v>
      </c>
      <c r="L73" s="5">
        <v>22</v>
      </c>
      <c r="M73" s="4">
        <v>1184</v>
      </c>
    </row>
    <row r="74" spans="1:13" ht="17.25" thickBot="1">
      <c r="A74" s="3"/>
      <c r="B74" s="3" t="s">
        <v>15378</v>
      </c>
      <c r="C74" s="4">
        <v>1935</v>
      </c>
      <c r="D74" s="4">
        <v>1081</v>
      </c>
      <c r="E74" s="5">
        <v>101</v>
      </c>
      <c r="F74" s="5">
        <v>667</v>
      </c>
      <c r="G74" s="5">
        <v>5</v>
      </c>
      <c r="H74" s="5">
        <v>59</v>
      </c>
      <c r="I74" s="5">
        <v>7</v>
      </c>
      <c r="J74" s="5">
        <v>223</v>
      </c>
      <c r="K74" s="4">
        <v>1062</v>
      </c>
      <c r="L74" s="5">
        <v>19</v>
      </c>
      <c r="M74" s="5">
        <v>854</v>
      </c>
    </row>
    <row r="75" spans="1:13" ht="17.25" thickBot="1">
      <c r="A75" s="3" t="s">
        <v>15377</v>
      </c>
      <c r="B75" s="3" t="s">
        <v>36</v>
      </c>
      <c r="C75" s="4">
        <v>12586</v>
      </c>
      <c r="D75" s="4">
        <v>7914</v>
      </c>
      <c r="E75" s="5">
        <v>829</v>
      </c>
      <c r="F75" s="4">
        <v>4380</v>
      </c>
      <c r="G75" s="5">
        <v>43</v>
      </c>
      <c r="H75" s="5">
        <v>724</v>
      </c>
      <c r="I75" s="5">
        <v>39</v>
      </c>
      <c r="J75" s="4">
        <v>1788</v>
      </c>
      <c r="K75" s="4">
        <v>7803</v>
      </c>
      <c r="L75" s="5">
        <v>111</v>
      </c>
      <c r="M75" s="4">
        <v>4672</v>
      </c>
    </row>
    <row r="76" spans="1:13" ht="23.25" thickBot="1">
      <c r="A76" s="3"/>
      <c r="B76" s="3" t="s">
        <v>37</v>
      </c>
      <c r="C76" s="4">
        <v>3477</v>
      </c>
      <c r="D76" s="4">
        <v>3477</v>
      </c>
      <c r="E76" s="5">
        <v>434</v>
      </c>
      <c r="F76" s="4">
        <v>1889</v>
      </c>
      <c r="G76" s="5">
        <v>15</v>
      </c>
      <c r="H76" s="5">
        <v>327</v>
      </c>
      <c r="I76" s="5">
        <v>12</v>
      </c>
      <c r="J76" s="5">
        <v>770</v>
      </c>
      <c r="K76" s="4">
        <v>3447</v>
      </c>
      <c r="L76" s="5">
        <v>30</v>
      </c>
      <c r="M76" s="5">
        <v>0</v>
      </c>
    </row>
    <row r="77" spans="1:13" ht="17.25" thickBot="1">
      <c r="A77" s="3"/>
      <c r="B77" s="3" t="s">
        <v>15376</v>
      </c>
      <c r="C77" s="4">
        <v>2057</v>
      </c>
      <c r="D77" s="4">
        <v>1051</v>
      </c>
      <c r="E77" s="5">
        <v>76</v>
      </c>
      <c r="F77" s="5">
        <v>624</v>
      </c>
      <c r="G77" s="5">
        <v>5</v>
      </c>
      <c r="H77" s="5">
        <v>73</v>
      </c>
      <c r="I77" s="5">
        <v>9</v>
      </c>
      <c r="J77" s="5">
        <v>237</v>
      </c>
      <c r="K77" s="4">
        <v>1024</v>
      </c>
      <c r="L77" s="5">
        <v>27</v>
      </c>
      <c r="M77" s="4">
        <v>1006</v>
      </c>
    </row>
    <row r="78" spans="1:13" ht="17.25" thickBot="1">
      <c r="A78" s="3"/>
      <c r="B78" s="3" t="s">
        <v>15375</v>
      </c>
      <c r="C78" s="4">
        <v>2384</v>
      </c>
      <c r="D78" s="4">
        <v>1231</v>
      </c>
      <c r="E78" s="5">
        <v>112</v>
      </c>
      <c r="F78" s="5">
        <v>684</v>
      </c>
      <c r="G78" s="5">
        <v>6</v>
      </c>
      <c r="H78" s="5">
        <v>99</v>
      </c>
      <c r="I78" s="5">
        <v>5</v>
      </c>
      <c r="J78" s="5">
        <v>301</v>
      </c>
      <c r="K78" s="4">
        <v>1207</v>
      </c>
      <c r="L78" s="5">
        <v>24</v>
      </c>
      <c r="M78" s="4">
        <v>1153</v>
      </c>
    </row>
    <row r="79" spans="1:13" ht="17.25" thickBot="1">
      <c r="A79" s="3"/>
      <c r="B79" s="3" t="s">
        <v>15374</v>
      </c>
      <c r="C79" s="4">
        <v>2255</v>
      </c>
      <c r="D79" s="4">
        <v>1047</v>
      </c>
      <c r="E79" s="5">
        <v>100</v>
      </c>
      <c r="F79" s="5">
        <v>562</v>
      </c>
      <c r="G79" s="5">
        <v>4</v>
      </c>
      <c r="H79" s="5">
        <v>121</v>
      </c>
      <c r="I79" s="5">
        <v>2</v>
      </c>
      <c r="J79" s="5">
        <v>244</v>
      </c>
      <c r="K79" s="4">
        <v>1033</v>
      </c>
      <c r="L79" s="5">
        <v>14</v>
      </c>
      <c r="M79" s="4">
        <v>1208</v>
      </c>
    </row>
    <row r="80" spans="1:13" ht="17.25" thickBot="1">
      <c r="A80" s="3"/>
      <c r="B80" s="3" t="s">
        <v>15373</v>
      </c>
      <c r="C80" s="4">
        <v>2413</v>
      </c>
      <c r="D80" s="4">
        <v>1108</v>
      </c>
      <c r="E80" s="5">
        <v>107</v>
      </c>
      <c r="F80" s="5">
        <v>621</v>
      </c>
      <c r="G80" s="5">
        <v>13</v>
      </c>
      <c r="H80" s="5">
        <v>104</v>
      </c>
      <c r="I80" s="5">
        <v>11</v>
      </c>
      <c r="J80" s="5">
        <v>236</v>
      </c>
      <c r="K80" s="4">
        <v>1092</v>
      </c>
      <c r="L80" s="5">
        <v>16</v>
      </c>
      <c r="M80" s="4">
        <v>1305</v>
      </c>
    </row>
    <row r="81" spans="1:13" ht="17.25" thickBot="1">
      <c r="A81" s="3" t="s">
        <v>15372</v>
      </c>
      <c r="B81" s="3" t="s">
        <v>36</v>
      </c>
      <c r="C81" s="4">
        <v>4869</v>
      </c>
      <c r="D81" s="4">
        <v>3281</v>
      </c>
      <c r="E81" s="5">
        <v>328</v>
      </c>
      <c r="F81" s="4">
        <v>1872</v>
      </c>
      <c r="G81" s="5">
        <v>18</v>
      </c>
      <c r="H81" s="5">
        <v>223</v>
      </c>
      <c r="I81" s="5">
        <v>25</v>
      </c>
      <c r="J81" s="5">
        <v>766</v>
      </c>
      <c r="K81" s="4">
        <v>3232</v>
      </c>
      <c r="L81" s="5">
        <v>49</v>
      </c>
      <c r="M81" s="4">
        <v>1588</v>
      </c>
    </row>
    <row r="82" spans="1:13" ht="23.25" thickBot="1">
      <c r="A82" s="3"/>
      <c r="B82" s="3" t="s">
        <v>37</v>
      </c>
      <c r="C82" s="4">
        <v>1922</v>
      </c>
      <c r="D82" s="4">
        <v>1922</v>
      </c>
      <c r="E82" s="5">
        <v>215</v>
      </c>
      <c r="F82" s="4">
        <v>1085</v>
      </c>
      <c r="G82" s="5">
        <v>8</v>
      </c>
      <c r="H82" s="5">
        <v>152</v>
      </c>
      <c r="I82" s="5">
        <v>7</v>
      </c>
      <c r="J82" s="5">
        <v>438</v>
      </c>
      <c r="K82" s="4">
        <v>1905</v>
      </c>
      <c r="L82" s="5">
        <v>17</v>
      </c>
      <c r="M82" s="5">
        <v>0</v>
      </c>
    </row>
    <row r="83" spans="1:13" ht="17.25" thickBot="1">
      <c r="A83" s="3"/>
      <c r="B83" s="3" t="s">
        <v>15371</v>
      </c>
      <c r="C83" s="4">
        <v>1414</v>
      </c>
      <c r="D83" s="5">
        <v>649</v>
      </c>
      <c r="E83" s="5">
        <v>55</v>
      </c>
      <c r="F83" s="5">
        <v>380</v>
      </c>
      <c r="G83" s="5">
        <v>4</v>
      </c>
      <c r="H83" s="5">
        <v>32</v>
      </c>
      <c r="I83" s="5">
        <v>6</v>
      </c>
      <c r="J83" s="5">
        <v>157</v>
      </c>
      <c r="K83" s="5">
        <v>634</v>
      </c>
      <c r="L83" s="5">
        <v>15</v>
      </c>
      <c r="M83" s="5">
        <v>765</v>
      </c>
    </row>
    <row r="84" spans="1:13" ht="17.25" thickBot="1">
      <c r="A84" s="3"/>
      <c r="B84" s="3" t="s">
        <v>15370</v>
      </c>
      <c r="C84" s="4">
        <v>1533</v>
      </c>
      <c r="D84" s="5">
        <v>710</v>
      </c>
      <c r="E84" s="5">
        <v>58</v>
      </c>
      <c r="F84" s="5">
        <v>407</v>
      </c>
      <c r="G84" s="5">
        <v>6</v>
      </c>
      <c r="H84" s="5">
        <v>39</v>
      </c>
      <c r="I84" s="5">
        <v>12</v>
      </c>
      <c r="J84" s="5">
        <v>171</v>
      </c>
      <c r="K84" s="5">
        <v>693</v>
      </c>
      <c r="L84" s="5">
        <v>17</v>
      </c>
      <c r="M84" s="5">
        <v>823</v>
      </c>
    </row>
    <row r="85" spans="1:13" ht="17.25" thickBot="1">
      <c r="A85" s="3" t="s">
        <v>15369</v>
      </c>
      <c r="B85" s="3" t="s">
        <v>36</v>
      </c>
      <c r="C85" s="4">
        <v>5133</v>
      </c>
      <c r="D85" s="4">
        <v>3506</v>
      </c>
      <c r="E85" s="5">
        <v>372</v>
      </c>
      <c r="F85" s="4">
        <v>1868</v>
      </c>
      <c r="G85" s="5">
        <v>14</v>
      </c>
      <c r="H85" s="5">
        <v>362</v>
      </c>
      <c r="I85" s="5">
        <v>21</v>
      </c>
      <c r="J85" s="5">
        <v>825</v>
      </c>
      <c r="K85" s="4">
        <v>3462</v>
      </c>
      <c r="L85" s="5">
        <v>44</v>
      </c>
      <c r="M85" s="4">
        <v>1627</v>
      </c>
    </row>
    <row r="86" spans="1:13" ht="23.25" thickBot="1">
      <c r="A86" s="3"/>
      <c r="B86" s="3" t="s">
        <v>37</v>
      </c>
      <c r="C86" s="4">
        <v>1440</v>
      </c>
      <c r="D86" s="4">
        <v>1440</v>
      </c>
      <c r="E86" s="5">
        <v>172</v>
      </c>
      <c r="F86" s="5">
        <v>742</v>
      </c>
      <c r="G86" s="5">
        <v>5</v>
      </c>
      <c r="H86" s="5">
        <v>153</v>
      </c>
      <c r="I86" s="5">
        <v>10</v>
      </c>
      <c r="J86" s="5">
        <v>345</v>
      </c>
      <c r="K86" s="4">
        <v>1427</v>
      </c>
      <c r="L86" s="5">
        <v>13</v>
      </c>
      <c r="M86" s="5">
        <v>0</v>
      </c>
    </row>
    <row r="87" spans="1:13" ht="17.25" thickBot="1">
      <c r="A87" s="3"/>
      <c r="B87" s="3" t="s">
        <v>15368</v>
      </c>
      <c r="C87" s="4">
        <v>1383</v>
      </c>
      <c r="D87" s="5">
        <v>724</v>
      </c>
      <c r="E87" s="5">
        <v>52</v>
      </c>
      <c r="F87" s="5">
        <v>433</v>
      </c>
      <c r="G87" s="5">
        <v>3</v>
      </c>
      <c r="H87" s="5">
        <v>47</v>
      </c>
      <c r="I87" s="5">
        <v>5</v>
      </c>
      <c r="J87" s="5">
        <v>171</v>
      </c>
      <c r="K87" s="5">
        <v>711</v>
      </c>
      <c r="L87" s="5">
        <v>13</v>
      </c>
      <c r="M87" s="5">
        <v>659</v>
      </c>
    </row>
    <row r="88" spans="1:13" ht="17.25" thickBot="1">
      <c r="A88" s="3"/>
      <c r="B88" s="3" t="s">
        <v>15367</v>
      </c>
      <c r="C88" s="4">
        <v>2310</v>
      </c>
      <c r="D88" s="4">
        <v>1342</v>
      </c>
      <c r="E88" s="5">
        <v>148</v>
      </c>
      <c r="F88" s="5">
        <v>693</v>
      </c>
      <c r="G88" s="5">
        <v>6</v>
      </c>
      <c r="H88" s="5">
        <v>162</v>
      </c>
      <c r="I88" s="5">
        <v>6</v>
      </c>
      <c r="J88" s="5">
        <v>309</v>
      </c>
      <c r="K88" s="4">
        <v>1324</v>
      </c>
      <c r="L88" s="5">
        <v>18</v>
      </c>
      <c r="M88" s="5">
        <v>968</v>
      </c>
    </row>
    <row r="89" spans="1:13" ht="17.25" thickBot="1">
      <c r="A89" s="3" t="s">
        <v>15366</v>
      </c>
      <c r="B89" s="3" t="s">
        <v>36</v>
      </c>
      <c r="C89" s="4">
        <v>11618</v>
      </c>
      <c r="D89" s="4">
        <v>7634</v>
      </c>
      <c r="E89" s="4">
        <v>1137</v>
      </c>
      <c r="F89" s="4">
        <v>3346</v>
      </c>
      <c r="G89" s="5">
        <v>61</v>
      </c>
      <c r="H89" s="4">
        <v>1076</v>
      </c>
      <c r="I89" s="5">
        <v>40</v>
      </c>
      <c r="J89" s="4">
        <v>1856</v>
      </c>
      <c r="K89" s="4">
        <v>7516</v>
      </c>
      <c r="L89" s="5">
        <v>118</v>
      </c>
      <c r="M89" s="4">
        <v>3984</v>
      </c>
    </row>
    <row r="90" spans="1:13" ht="23.25" thickBot="1">
      <c r="A90" s="3"/>
      <c r="B90" s="3" t="s">
        <v>37</v>
      </c>
      <c r="C90" s="4">
        <v>3771</v>
      </c>
      <c r="D90" s="4">
        <v>3770</v>
      </c>
      <c r="E90" s="5">
        <v>676</v>
      </c>
      <c r="F90" s="4">
        <v>1546</v>
      </c>
      <c r="G90" s="5">
        <v>23</v>
      </c>
      <c r="H90" s="5">
        <v>597</v>
      </c>
      <c r="I90" s="5">
        <v>13</v>
      </c>
      <c r="J90" s="5">
        <v>870</v>
      </c>
      <c r="K90" s="4">
        <v>3725</v>
      </c>
      <c r="L90" s="5">
        <v>45</v>
      </c>
      <c r="M90" s="5">
        <v>1</v>
      </c>
    </row>
    <row r="91" spans="1:13" ht="17.25" thickBot="1">
      <c r="A91" s="3"/>
      <c r="B91" s="3" t="s">
        <v>15365</v>
      </c>
      <c r="C91" s="4">
        <v>2567</v>
      </c>
      <c r="D91" s="4">
        <v>1244</v>
      </c>
      <c r="E91" s="5">
        <v>165</v>
      </c>
      <c r="F91" s="5">
        <v>614</v>
      </c>
      <c r="G91" s="5">
        <v>13</v>
      </c>
      <c r="H91" s="5">
        <v>117</v>
      </c>
      <c r="I91" s="5">
        <v>8</v>
      </c>
      <c r="J91" s="5">
        <v>304</v>
      </c>
      <c r="K91" s="4">
        <v>1221</v>
      </c>
      <c r="L91" s="5">
        <v>23</v>
      </c>
      <c r="M91" s="4">
        <v>1323</v>
      </c>
    </row>
    <row r="92" spans="1:13" ht="17.25" thickBot="1">
      <c r="A92" s="3"/>
      <c r="B92" s="3" t="s">
        <v>15364</v>
      </c>
      <c r="C92" s="4">
        <v>3297</v>
      </c>
      <c r="D92" s="4">
        <v>1745</v>
      </c>
      <c r="E92" s="5">
        <v>190</v>
      </c>
      <c r="F92" s="5">
        <v>805</v>
      </c>
      <c r="G92" s="5">
        <v>19</v>
      </c>
      <c r="H92" s="5">
        <v>241</v>
      </c>
      <c r="I92" s="5">
        <v>11</v>
      </c>
      <c r="J92" s="5">
        <v>452</v>
      </c>
      <c r="K92" s="4">
        <v>1718</v>
      </c>
      <c r="L92" s="5">
        <v>27</v>
      </c>
      <c r="M92" s="4">
        <v>1552</v>
      </c>
    </row>
    <row r="93" spans="1:13" ht="17.25" thickBot="1">
      <c r="A93" s="3"/>
      <c r="B93" s="3" t="s">
        <v>15363</v>
      </c>
      <c r="C93" s="4">
        <v>1983</v>
      </c>
      <c r="D93" s="5">
        <v>875</v>
      </c>
      <c r="E93" s="5">
        <v>106</v>
      </c>
      <c r="F93" s="5">
        <v>381</v>
      </c>
      <c r="G93" s="5">
        <v>6</v>
      </c>
      <c r="H93" s="5">
        <v>121</v>
      </c>
      <c r="I93" s="5">
        <v>8</v>
      </c>
      <c r="J93" s="5">
        <v>230</v>
      </c>
      <c r="K93" s="5">
        <v>852</v>
      </c>
      <c r="L93" s="5">
        <v>23</v>
      </c>
      <c r="M93" s="4">
        <v>1108</v>
      </c>
    </row>
    <row r="94" spans="1:13" ht="17.25" thickBot="1">
      <c r="A94" s="3" t="s">
        <v>1399</v>
      </c>
      <c r="B94" s="3" t="s">
        <v>36</v>
      </c>
      <c r="C94" s="4">
        <v>15676</v>
      </c>
      <c r="D94" s="4">
        <v>10386</v>
      </c>
      <c r="E94" s="4">
        <v>1670</v>
      </c>
      <c r="F94" s="4">
        <v>4591</v>
      </c>
      <c r="G94" s="5">
        <v>51</v>
      </c>
      <c r="H94" s="4">
        <v>1742</v>
      </c>
      <c r="I94" s="5">
        <v>33</v>
      </c>
      <c r="J94" s="4">
        <v>2143</v>
      </c>
      <c r="K94" s="4">
        <v>10230</v>
      </c>
      <c r="L94" s="5">
        <v>156</v>
      </c>
      <c r="M94" s="4">
        <v>5290</v>
      </c>
    </row>
    <row r="95" spans="1:13" ht="23.25" thickBot="1">
      <c r="A95" s="3"/>
      <c r="B95" s="3" t="s">
        <v>37</v>
      </c>
      <c r="C95" s="4">
        <v>2997</v>
      </c>
      <c r="D95" s="4">
        <v>2997</v>
      </c>
      <c r="E95" s="5">
        <v>602</v>
      </c>
      <c r="F95" s="4">
        <v>1258</v>
      </c>
      <c r="G95" s="5">
        <v>16</v>
      </c>
      <c r="H95" s="5">
        <v>528</v>
      </c>
      <c r="I95" s="5">
        <v>4</v>
      </c>
      <c r="J95" s="5">
        <v>560</v>
      </c>
      <c r="K95" s="4">
        <v>2968</v>
      </c>
      <c r="L95" s="5">
        <v>29</v>
      </c>
      <c r="M95" s="5">
        <v>0</v>
      </c>
    </row>
    <row r="96" spans="1:13" ht="17.25" thickBot="1">
      <c r="A96" s="3"/>
      <c r="B96" s="3" t="s">
        <v>1400</v>
      </c>
      <c r="C96" s="4">
        <v>2890</v>
      </c>
      <c r="D96" s="4">
        <v>1516</v>
      </c>
      <c r="E96" s="5">
        <v>161</v>
      </c>
      <c r="F96" s="5">
        <v>767</v>
      </c>
      <c r="G96" s="5">
        <v>9</v>
      </c>
      <c r="H96" s="5">
        <v>222</v>
      </c>
      <c r="I96" s="5">
        <v>6</v>
      </c>
      <c r="J96" s="5">
        <v>329</v>
      </c>
      <c r="K96" s="4">
        <v>1494</v>
      </c>
      <c r="L96" s="5">
        <v>22</v>
      </c>
      <c r="M96" s="4">
        <v>1374</v>
      </c>
    </row>
    <row r="97" spans="1:13" ht="17.25" thickBot="1">
      <c r="A97" s="3"/>
      <c r="B97" s="3" t="s">
        <v>1401</v>
      </c>
      <c r="C97" s="4">
        <v>1934</v>
      </c>
      <c r="D97" s="4">
        <v>1095</v>
      </c>
      <c r="E97" s="5">
        <v>192</v>
      </c>
      <c r="F97" s="5">
        <v>444</v>
      </c>
      <c r="G97" s="5">
        <v>2</v>
      </c>
      <c r="H97" s="5">
        <v>205</v>
      </c>
      <c r="I97" s="5">
        <v>4</v>
      </c>
      <c r="J97" s="5">
        <v>235</v>
      </c>
      <c r="K97" s="4">
        <v>1082</v>
      </c>
      <c r="L97" s="5">
        <v>13</v>
      </c>
      <c r="M97" s="5">
        <v>839</v>
      </c>
    </row>
    <row r="98" spans="1:13" ht="17.25" thickBot="1">
      <c r="A98" s="3"/>
      <c r="B98" s="3" t="s">
        <v>1402</v>
      </c>
      <c r="C98" s="4">
        <v>2571</v>
      </c>
      <c r="D98" s="4">
        <v>1517</v>
      </c>
      <c r="E98" s="5">
        <v>183</v>
      </c>
      <c r="F98" s="5">
        <v>815</v>
      </c>
      <c r="G98" s="5">
        <v>7</v>
      </c>
      <c r="H98" s="5">
        <v>144</v>
      </c>
      <c r="I98" s="5">
        <v>7</v>
      </c>
      <c r="J98" s="5">
        <v>316</v>
      </c>
      <c r="K98" s="4">
        <v>1472</v>
      </c>
      <c r="L98" s="5">
        <v>45</v>
      </c>
      <c r="M98" s="4">
        <v>1054</v>
      </c>
    </row>
    <row r="99" spans="1:13" ht="17.25" thickBot="1">
      <c r="A99" s="3"/>
      <c r="B99" s="3" t="s">
        <v>1403</v>
      </c>
      <c r="C99" s="4">
        <v>2819</v>
      </c>
      <c r="D99" s="4">
        <v>1667</v>
      </c>
      <c r="E99" s="5">
        <v>247</v>
      </c>
      <c r="F99" s="5">
        <v>785</v>
      </c>
      <c r="G99" s="5">
        <v>11</v>
      </c>
      <c r="H99" s="5">
        <v>259</v>
      </c>
      <c r="I99" s="5">
        <v>6</v>
      </c>
      <c r="J99" s="5">
        <v>334</v>
      </c>
      <c r="K99" s="4">
        <v>1642</v>
      </c>
      <c r="L99" s="5">
        <v>25</v>
      </c>
      <c r="M99" s="4">
        <v>1152</v>
      </c>
    </row>
    <row r="100" spans="1:13" ht="17.25" thickBot="1">
      <c r="A100" s="3"/>
      <c r="B100" s="3" t="s">
        <v>1404</v>
      </c>
      <c r="C100" s="4">
        <v>2465</v>
      </c>
      <c r="D100" s="4">
        <v>1594</v>
      </c>
      <c r="E100" s="5">
        <v>285</v>
      </c>
      <c r="F100" s="5">
        <v>522</v>
      </c>
      <c r="G100" s="5">
        <v>6</v>
      </c>
      <c r="H100" s="5">
        <v>384</v>
      </c>
      <c r="I100" s="5">
        <v>6</v>
      </c>
      <c r="J100" s="5">
        <v>369</v>
      </c>
      <c r="K100" s="4">
        <v>1572</v>
      </c>
      <c r="L100" s="5">
        <v>22</v>
      </c>
      <c r="M100" s="5">
        <v>871</v>
      </c>
    </row>
    <row r="101" spans="1:13" ht="17.25" thickBot="1">
      <c r="A101" s="3" t="s">
        <v>15362</v>
      </c>
      <c r="B101" s="3" t="s">
        <v>36</v>
      </c>
      <c r="C101" s="4">
        <v>22068</v>
      </c>
      <c r="D101" s="4">
        <v>15052</v>
      </c>
      <c r="E101" s="4">
        <v>2271</v>
      </c>
      <c r="F101" s="4">
        <v>6523</v>
      </c>
      <c r="G101" s="5">
        <v>64</v>
      </c>
      <c r="H101" s="4">
        <v>2816</v>
      </c>
      <c r="I101" s="5">
        <v>64</v>
      </c>
      <c r="J101" s="4">
        <v>3135</v>
      </c>
      <c r="K101" s="4">
        <v>14873</v>
      </c>
      <c r="L101" s="5">
        <v>179</v>
      </c>
      <c r="M101" s="4">
        <v>7016</v>
      </c>
    </row>
    <row r="102" spans="1:13" ht="23.25" thickBot="1">
      <c r="A102" s="3"/>
      <c r="B102" s="3" t="s">
        <v>37</v>
      </c>
      <c r="C102" s="4">
        <v>6214</v>
      </c>
      <c r="D102" s="4">
        <v>6214</v>
      </c>
      <c r="E102" s="4">
        <v>1155</v>
      </c>
      <c r="F102" s="4">
        <v>2514</v>
      </c>
      <c r="G102" s="5">
        <v>26</v>
      </c>
      <c r="H102" s="4">
        <v>1273</v>
      </c>
      <c r="I102" s="5">
        <v>28</v>
      </c>
      <c r="J102" s="4">
        <v>1178</v>
      </c>
      <c r="K102" s="4">
        <v>6174</v>
      </c>
      <c r="L102" s="5">
        <v>40</v>
      </c>
      <c r="M102" s="5">
        <v>0</v>
      </c>
    </row>
    <row r="103" spans="1:13" ht="17.25" thickBot="1">
      <c r="A103" s="3"/>
      <c r="B103" s="3" t="s">
        <v>15361</v>
      </c>
      <c r="C103" s="4">
        <v>3221</v>
      </c>
      <c r="D103" s="4">
        <v>1693</v>
      </c>
      <c r="E103" s="5">
        <v>201</v>
      </c>
      <c r="F103" s="5">
        <v>767</v>
      </c>
      <c r="G103" s="5">
        <v>5</v>
      </c>
      <c r="H103" s="5">
        <v>279</v>
      </c>
      <c r="I103" s="5">
        <v>8</v>
      </c>
      <c r="J103" s="5">
        <v>409</v>
      </c>
      <c r="K103" s="4">
        <v>1669</v>
      </c>
      <c r="L103" s="5">
        <v>24</v>
      </c>
      <c r="M103" s="4">
        <v>1528</v>
      </c>
    </row>
    <row r="104" spans="1:13" ht="17.25" thickBot="1">
      <c r="A104" s="3"/>
      <c r="B104" s="3" t="s">
        <v>15360</v>
      </c>
      <c r="C104" s="4">
        <v>2290</v>
      </c>
      <c r="D104" s="4">
        <v>1405</v>
      </c>
      <c r="E104" s="5">
        <v>143</v>
      </c>
      <c r="F104" s="5">
        <v>732</v>
      </c>
      <c r="G104" s="5">
        <v>5</v>
      </c>
      <c r="H104" s="5">
        <v>204</v>
      </c>
      <c r="I104" s="5">
        <v>3</v>
      </c>
      <c r="J104" s="5">
        <v>296</v>
      </c>
      <c r="K104" s="4">
        <v>1383</v>
      </c>
      <c r="L104" s="5">
        <v>22</v>
      </c>
      <c r="M104" s="5">
        <v>885</v>
      </c>
    </row>
    <row r="105" spans="1:13" ht="17.25" thickBot="1">
      <c r="A105" s="3"/>
      <c r="B105" s="3" t="s">
        <v>15359</v>
      </c>
      <c r="C105" s="4">
        <v>2811</v>
      </c>
      <c r="D105" s="4">
        <v>1548</v>
      </c>
      <c r="E105" s="5">
        <v>226</v>
      </c>
      <c r="F105" s="5">
        <v>720</v>
      </c>
      <c r="G105" s="5">
        <v>9</v>
      </c>
      <c r="H105" s="5">
        <v>287</v>
      </c>
      <c r="I105" s="5">
        <v>7</v>
      </c>
      <c r="J105" s="5">
        <v>273</v>
      </c>
      <c r="K105" s="4">
        <v>1522</v>
      </c>
      <c r="L105" s="5">
        <v>26</v>
      </c>
      <c r="M105" s="4">
        <v>1263</v>
      </c>
    </row>
    <row r="106" spans="1:13" ht="17.25" thickBot="1">
      <c r="A106" s="3"/>
      <c r="B106" s="3" t="s">
        <v>15358</v>
      </c>
      <c r="C106" s="4">
        <v>2898</v>
      </c>
      <c r="D106" s="4">
        <v>1648</v>
      </c>
      <c r="E106" s="5">
        <v>237</v>
      </c>
      <c r="F106" s="5">
        <v>654</v>
      </c>
      <c r="G106" s="5">
        <v>8</v>
      </c>
      <c r="H106" s="5">
        <v>343</v>
      </c>
      <c r="I106" s="5">
        <v>7</v>
      </c>
      <c r="J106" s="5">
        <v>378</v>
      </c>
      <c r="K106" s="4">
        <v>1627</v>
      </c>
      <c r="L106" s="5">
        <v>21</v>
      </c>
      <c r="M106" s="4">
        <v>1250</v>
      </c>
    </row>
    <row r="107" spans="1:13" ht="17.25" thickBot="1">
      <c r="A107" s="3"/>
      <c r="B107" s="3" t="s">
        <v>15357</v>
      </c>
      <c r="C107" s="4">
        <v>2621</v>
      </c>
      <c r="D107" s="4">
        <v>1457</v>
      </c>
      <c r="E107" s="5">
        <v>194</v>
      </c>
      <c r="F107" s="5">
        <v>592</v>
      </c>
      <c r="G107" s="5">
        <v>6</v>
      </c>
      <c r="H107" s="5">
        <v>259</v>
      </c>
      <c r="I107" s="5">
        <v>7</v>
      </c>
      <c r="J107" s="5">
        <v>374</v>
      </c>
      <c r="K107" s="4">
        <v>1432</v>
      </c>
      <c r="L107" s="5">
        <v>25</v>
      </c>
      <c r="M107" s="4">
        <v>1164</v>
      </c>
    </row>
    <row r="108" spans="1:13" ht="17.25" thickBot="1">
      <c r="A108" s="3"/>
      <c r="B108" s="3" t="s">
        <v>15356</v>
      </c>
      <c r="C108" s="4">
        <v>2013</v>
      </c>
      <c r="D108" s="4">
        <v>1087</v>
      </c>
      <c r="E108" s="5">
        <v>115</v>
      </c>
      <c r="F108" s="5">
        <v>544</v>
      </c>
      <c r="G108" s="5">
        <v>5</v>
      </c>
      <c r="H108" s="5">
        <v>171</v>
      </c>
      <c r="I108" s="5">
        <v>4</v>
      </c>
      <c r="J108" s="5">
        <v>227</v>
      </c>
      <c r="K108" s="4">
        <v>1066</v>
      </c>
      <c r="L108" s="5">
        <v>21</v>
      </c>
      <c r="M108" s="5">
        <v>926</v>
      </c>
    </row>
    <row r="109" spans="1:13" ht="17.25" thickBot="1">
      <c r="A109" s="3" t="s">
        <v>4499</v>
      </c>
      <c r="B109" s="3" t="s">
        <v>36</v>
      </c>
      <c r="C109" s="4">
        <v>19218</v>
      </c>
      <c r="D109" s="4">
        <v>12717</v>
      </c>
      <c r="E109" s="4">
        <v>1643</v>
      </c>
      <c r="F109" s="4">
        <v>6303</v>
      </c>
      <c r="G109" s="5">
        <v>83</v>
      </c>
      <c r="H109" s="4">
        <v>1570</v>
      </c>
      <c r="I109" s="5">
        <v>77</v>
      </c>
      <c r="J109" s="4">
        <v>2855</v>
      </c>
      <c r="K109" s="4">
        <v>12531</v>
      </c>
      <c r="L109" s="5">
        <v>186</v>
      </c>
      <c r="M109" s="4">
        <v>6501</v>
      </c>
    </row>
    <row r="110" spans="1:13" ht="23.25" thickBot="1">
      <c r="A110" s="3"/>
      <c r="B110" s="3" t="s">
        <v>37</v>
      </c>
      <c r="C110" s="4">
        <v>5060</v>
      </c>
      <c r="D110" s="4">
        <v>5060</v>
      </c>
      <c r="E110" s="5">
        <v>811</v>
      </c>
      <c r="F110" s="4">
        <v>2410</v>
      </c>
      <c r="G110" s="5">
        <v>18</v>
      </c>
      <c r="H110" s="5">
        <v>667</v>
      </c>
      <c r="I110" s="5">
        <v>27</v>
      </c>
      <c r="J110" s="4">
        <v>1078</v>
      </c>
      <c r="K110" s="4">
        <v>5011</v>
      </c>
      <c r="L110" s="5">
        <v>49</v>
      </c>
      <c r="M110" s="5">
        <v>0</v>
      </c>
    </row>
    <row r="111" spans="1:13" ht="17.25" thickBot="1">
      <c r="A111" s="3"/>
      <c r="B111" s="3" t="s">
        <v>4498</v>
      </c>
      <c r="C111" s="4">
        <v>1884</v>
      </c>
      <c r="D111" s="5">
        <v>938</v>
      </c>
      <c r="E111" s="5">
        <v>91</v>
      </c>
      <c r="F111" s="5">
        <v>482</v>
      </c>
      <c r="G111" s="5">
        <v>8</v>
      </c>
      <c r="H111" s="5">
        <v>79</v>
      </c>
      <c r="I111" s="5">
        <v>7</v>
      </c>
      <c r="J111" s="5">
        <v>250</v>
      </c>
      <c r="K111" s="5">
        <v>917</v>
      </c>
      <c r="L111" s="5">
        <v>21</v>
      </c>
      <c r="M111" s="5">
        <v>946</v>
      </c>
    </row>
    <row r="112" spans="1:13" ht="17.25" thickBot="1">
      <c r="A112" s="3"/>
      <c r="B112" s="3" t="s">
        <v>4497</v>
      </c>
      <c r="C112" s="4">
        <v>2317</v>
      </c>
      <c r="D112" s="4">
        <v>1434</v>
      </c>
      <c r="E112" s="5">
        <v>160</v>
      </c>
      <c r="F112" s="5">
        <v>709</v>
      </c>
      <c r="G112" s="5">
        <v>16</v>
      </c>
      <c r="H112" s="5">
        <v>195</v>
      </c>
      <c r="I112" s="5">
        <v>4</v>
      </c>
      <c r="J112" s="5">
        <v>326</v>
      </c>
      <c r="K112" s="4">
        <v>1410</v>
      </c>
      <c r="L112" s="5">
        <v>24</v>
      </c>
      <c r="M112" s="5">
        <v>883</v>
      </c>
    </row>
    <row r="113" spans="1:13" ht="17.25" thickBot="1">
      <c r="A113" s="3"/>
      <c r="B113" s="3" t="s">
        <v>4496</v>
      </c>
      <c r="C113" s="4">
        <v>2629</v>
      </c>
      <c r="D113" s="4">
        <v>1290</v>
      </c>
      <c r="E113" s="5">
        <v>158</v>
      </c>
      <c r="F113" s="5">
        <v>643</v>
      </c>
      <c r="G113" s="5">
        <v>10</v>
      </c>
      <c r="H113" s="5">
        <v>156</v>
      </c>
      <c r="I113" s="5">
        <v>10</v>
      </c>
      <c r="J113" s="5">
        <v>286</v>
      </c>
      <c r="K113" s="4">
        <v>1263</v>
      </c>
      <c r="L113" s="5">
        <v>27</v>
      </c>
      <c r="M113" s="4">
        <v>1339</v>
      </c>
    </row>
    <row r="114" spans="1:13" ht="17.25" thickBot="1">
      <c r="A114" s="3"/>
      <c r="B114" s="3" t="s">
        <v>4495</v>
      </c>
      <c r="C114" s="4">
        <v>2269</v>
      </c>
      <c r="D114" s="4">
        <v>1154</v>
      </c>
      <c r="E114" s="5">
        <v>145</v>
      </c>
      <c r="F114" s="5">
        <v>595</v>
      </c>
      <c r="G114" s="5">
        <v>11</v>
      </c>
      <c r="H114" s="5">
        <v>139</v>
      </c>
      <c r="I114" s="5">
        <v>8</v>
      </c>
      <c r="J114" s="5">
        <v>234</v>
      </c>
      <c r="K114" s="4">
        <v>1132</v>
      </c>
      <c r="L114" s="5">
        <v>22</v>
      </c>
      <c r="M114" s="4">
        <v>1115</v>
      </c>
    </row>
    <row r="115" spans="1:13" ht="17.25" thickBot="1">
      <c r="A115" s="3"/>
      <c r="B115" s="3" t="s">
        <v>4494</v>
      </c>
      <c r="C115" s="4">
        <v>2669</v>
      </c>
      <c r="D115" s="4">
        <v>1511</v>
      </c>
      <c r="E115" s="5">
        <v>138</v>
      </c>
      <c r="F115" s="5">
        <v>800</v>
      </c>
      <c r="G115" s="5">
        <v>8</v>
      </c>
      <c r="H115" s="5">
        <v>179</v>
      </c>
      <c r="I115" s="5">
        <v>13</v>
      </c>
      <c r="J115" s="5">
        <v>355</v>
      </c>
      <c r="K115" s="4">
        <v>1493</v>
      </c>
      <c r="L115" s="5">
        <v>18</v>
      </c>
      <c r="M115" s="4">
        <v>1158</v>
      </c>
    </row>
    <row r="116" spans="1:13" ht="17.25" thickBot="1">
      <c r="A116" s="3"/>
      <c r="B116" s="3" t="s">
        <v>4493</v>
      </c>
      <c r="C116" s="4">
        <v>2390</v>
      </c>
      <c r="D116" s="4">
        <v>1330</v>
      </c>
      <c r="E116" s="5">
        <v>140</v>
      </c>
      <c r="F116" s="5">
        <v>664</v>
      </c>
      <c r="G116" s="5">
        <v>12</v>
      </c>
      <c r="H116" s="5">
        <v>155</v>
      </c>
      <c r="I116" s="5">
        <v>8</v>
      </c>
      <c r="J116" s="5">
        <v>326</v>
      </c>
      <c r="K116" s="4">
        <v>1305</v>
      </c>
      <c r="L116" s="5">
        <v>25</v>
      </c>
      <c r="M116" s="4">
        <v>1060</v>
      </c>
    </row>
    <row r="117" spans="1:13" ht="17.25" thickBot="1">
      <c r="A117" s="3" t="s">
        <v>15355</v>
      </c>
      <c r="B117" s="3" t="s">
        <v>36</v>
      </c>
      <c r="C117" s="4">
        <v>8641</v>
      </c>
      <c r="D117" s="4">
        <v>5792</v>
      </c>
      <c r="E117" s="5">
        <v>868</v>
      </c>
      <c r="F117" s="4">
        <v>3310</v>
      </c>
      <c r="G117" s="5">
        <v>23</v>
      </c>
      <c r="H117" s="5">
        <v>492</v>
      </c>
      <c r="I117" s="5">
        <v>37</v>
      </c>
      <c r="J117" s="5">
        <v>960</v>
      </c>
      <c r="K117" s="4">
        <v>5690</v>
      </c>
      <c r="L117" s="5">
        <v>102</v>
      </c>
      <c r="M117" s="4">
        <v>2849</v>
      </c>
    </row>
    <row r="118" spans="1:13" ht="23.25" thickBot="1">
      <c r="A118" s="3"/>
      <c r="B118" s="3" t="s">
        <v>37</v>
      </c>
      <c r="C118" s="4">
        <v>3226</v>
      </c>
      <c r="D118" s="4">
        <v>3226</v>
      </c>
      <c r="E118" s="5">
        <v>553</v>
      </c>
      <c r="F118" s="4">
        <v>1771</v>
      </c>
      <c r="G118" s="5">
        <v>14</v>
      </c>
      <c r="H118" s="5">
        <v>279</v>
      </c>
      <c r="I118" s="5">
        <v>19</v>
      </c>
      <c r="J118" s="5">
        <v>554</v>
      </c>
      <c r="K118" s="4">
        <v>3190</v>
      </c>
      <c r="L118" s="5">
        <v>36</v>
      </c>
      <c r="M118" s="5">
        <v>0</v>
      </c>
    </row>
    <row r="119" spans="1:13" ht="17.25" thickBot="1">
      <c r="A119" s="3"/>
      <c r="B119" s="3" t="s">
        <v>15354</v>
      </c>
      <c r="C119" s="4">
        <v>2567</v>
      </c>
      <c r="D119" s="4">
        <v>1133</v>
      </c>
      <c r="E119" s="5">
        <v>142</v>
      </c>
      <c r="F119" s="5">
        <v>681</v>
      </c>
      <c r="G119" s="5">
        <v>5</v>
      </c>
      <c r="H119" s="5">
        <v>88</v>
      </c>
      <c r="I119" s="5">
        <v>9</v>
      </c>
      <c r="J119" s="5">
        <v>184</v>
      </c>
      <c r="K119" s="4">
        <v>1109</v>
      </c>
      <c r="L119" s="5">
        <v>24</v>
      </c>
      <c r="M119" s="4">
        <v>1434</v>
      </c>
    </row>
    <row r="120" spans="1:13" ht="17.25" thickBot="1">
      <c r="A120" s="3"/>
      <c r="B120" s="3" t="s">
        <v>15353</v>
      </c>
      <c r="C120" s="4">
        <v>2848</v>
      </c>
      <c r="D120" s="4">
        <v>1433</v>
      </c>
      <c r="E120" s="5">
        <v>173</v>
      </c>
      <c r="F120" s="5">
        <v>858</v>
      </c>
      <c r="G120" s="5">
        <v>4</v>
      </c>
      <c r="H120" s="5">
        <v>125</v>
      </c>
      <c r="I120" s="5">
        <v>9</v>
      </c>
      <c r="J120" s="5">
        <v>222</v>
      </c>
      <c r="K120" s="4">
        <v>1391</v>
      </c>
      <c r="L120" s="5">
        <v>42</v>
      </c>
      <c r="M120" s="4">
        <v>1415</v>
      </c>
    </row>
    <row r="121" spans="1:13" ht="17.25" thickBot="1">
      <c r="A121" s="3" t="s">
        <v>15352</v>
      </c>
      <c r="B121" s="3" t="s">
        <v>36</v>
      </c>
      <c r="C121" s="4">
        <v>2029</v>
      </c>
      <c r="D121" s="4">
        <v>1582</v>
      </c>
      <c r="E121" s="5">
        <v>191</v>
      </c>
      <c r="F121" s="5">
        <v>833</v>
      </c>
      <c r="G121" s="5">
        <v>7</v>
      </c>
      <c r="H121" s="5">
        <v>163</v>
      </c>
      <c r="I121" s="5">
        <v>16</v>
      </c>
      <c r="J121" s="5">
        <v>349</v>
      </c>
      <c r="K121" s="4">
        <v>1559</v>
      </c>
      <c r="L121" s="5">
        <v>23</v>
      </c>
      <c r="M121" s="5">
        <v>447</v>
      </c>
    </row>
    <row r="122" spans="1:13" ht="23.25" thickBot="1">
      <c r="A122" s="3"/>
      <c r="B122" s="3" t="s">
        <v>37</v>
      </c>
      <c r="C122" s="4">
        <v>1159</v>
      </c>
      <c r="D122" s="4">
        <v>1159</v>
      </c>
      <c r="E122" s="5">
        <v>144</v>
      </c>
      <c r="F122" s="5">
        <v>600</v>
      </c>
      <c r="G122" s="5">
        <v>5</v>
      </c>
      <c r="H122" s="5">
        <v>134</v>
      </c>
      <c r="I122" s="5">
        <v>12</v>
      </c>
      <c r="J122" s="5">
        <v>250</v>
      </c>
      <c r="K122" s="4">
        <v>1145</v>
      </c>
      <c r="L122" s="5">
        <v>14</v>
      </c>
      <c r="M122" s="5">
        <v>0</v>
      </c>
    </row>
    <row r="123" spans="1:13" ht="23.25" thickBot="1">
      <c r="A123" s="3"/>
      <c r="B123" s="3" t="s">
        <v>15351</v>
      </c>
      <c r="C123" s="5">
        <v>870</v>
      </c>
      <c r="D123" s="5">
        <v>423</v>
      </c>
      <c r="E123" s="5">
        <v>47</v>
      </c>
      <c r="F123" s="5">
        <v>233</v>
      </c>
      <c r="G123" s="5">
        <v>2</v>
      </c>
      <c r="H123" s="5">
        <v>29</v>
      </c>
      <c r="I123" s="5">
        <v>4</v>
      </c>
      <c r="J123" s="5">
        <v>99</v>
      </c>
      <c r="K123" s="5">
        <v>414</v>
      </c>
      <c r="L123" s="5">
        <v>9</v>
      </c>
      <c r="M123" s="5">
        <v>447</v>
      </c>
    </row>
    <row r="124" spans="1:13" ht="23.25" thickBot="1">
      <c r="A124" s="3" t="s">
        <v>97</v>
      </c>
      <c r="B124" s="3"/>
      <c r="C124" s="5">
        <v>0</v>
      </c>
      <c r="D124" s="5">
        <v>4</v>
      </c>
      <c r="E124" s="5">
        <v>2</v>
      </c>
      <c r="F124" s="5">
        <v>2</v>
      </c>
      <c r="G124" s="5">
        <v>0</v>
      </c>
      <c r="H124" s="5">
        <v>0</v>
      </c>
      <c r="I124" s="5">
        <v>0</v>
      </c>
      <c r="J124" s="5">
        <v>0</v>
      </c>
      <c r="K124" s="5">
        <v>4</v>
      </c>
      <c r="L124" s="5">
        <v>0</v>
      </c>
      <c r="M124" s="5">
        <v>-4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5BA2F-3BB3-4E4F-9E53-FDE7B8AB486F}">
  <dimension ref="A1:X10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15495</v>
      </c>
      <c r="F3" s="26" t="s">
        <v>15494</v>
      </c>
      <c r="G3" s="26" t="s">
        <v>15493</v>
      </c>
      <c r="H3" s="26" t="s">
        <v>15492</v>
      </c>
      <c r="I3" s="26" t="s">
        <v>15491</v>
      </c>
      <c r="J3" s="44"/>
      <c r="K3" s="26"/>
      <c r="L3" s="44"/>
      <c r="U3" t="s">
        <v>3</v>
      </c>
      <c r="V3" t="str">
        <f t="shared" si="0"/>
        <v>배영애</v>
      </c>
      <c r="W3" t="str">
        <f t="shared" si="0"/>
        <v>송언석</v>
      </c>
      <c r="X3" t="str">
        <f t="shared" si="0"/>
        <v>박성식</v>
      </c>
    </row>
    <row r="4" spans="1:24" ht="17.25" thickBot="1">
      <c r="A4" s="3" t="s">
        <v>30</v>
      </c>
      <c r="B4" s="3"/>
      <c r="C4" s="4">
        <v>120702</v>
      </c>
      <c r="D4" s="4">
        <v>81909</v>
      </c>
      <c r="E4" s="4">
        <v>16914</v>
      </c>
      <c r="F4" s="4">
        <v>59993</v>
      </c>
      <c r="G4" s="5">
        <v>919</v>
      </c>
      <c r="H4" s="5">
        <v>926</v>
      </c>
      <c r="I4" s="4">
        <v>1753</v>
      </c>
      <c r="J4" s="4">
        <v>80505</v>
      </c>
      <c r="K4" s="4">
        <v>1404</v>
      </c>
      <c r="L4" s="4">
        <v>38793</v>
      </c>
      <c r="V4" s="8"/>
      <c r="W4" s="8"/>
      <c r="X4" s="8"/>
    </row>
    <row r="5" spans="1:24" ht="23.25" thickBot="1">
      <c r="A5" s="3" t="s">
        <v>31</v>
      </c>
      <c r="B5" s="3"/>
      <c r="C5" s="5">
        <v>556</v>
      </c>
      <c r="D5" s="5">
        <v>522</v>
      </c>
      <c r="E5" s="5">
        <v>64</v>
      </c>
      <c r="F5" s="5">
        <v>399</v>
      </c>
      <c r="G5" s="5">
        <v>16</v>
      </c>
      <c r="H5" s="5">
        <v>9</v>
      </c>
      <c r="I5" s="5">
        <v>11</v>
      </c>
      <c r="J5" s="5">
        <v>499</v>
      </c>
      <c r="K5" s="5">
        <v>23</v>
      </c>
      <c r="L5" s="5">
        <v>34</v>
      </c>
      <c r="T5" t="s">
        <v>2929</v>
      </c>
      <c r="U5">
        <f>SUMIF($A:$A,"합계",D:D)</f>
        <v>81909</v>
      </c>
      <c r="V5">
        <f>SUMIF($A:$A,"합계",E:E)</f>
        <v>16914</v>
      </c>
      <c r="W5">
        <f>SUMIF($A:$A,"합계",F:F)</f>
        <v>59993</v>
      </c>
      <c r="X5">
        <f>SUMIF($A:$A,"합계",G:G)</f>
        <v>919</v>
      </c>
    </row>
    <row r="6" spans="1:24" ht="23.25" thickBot="1">
      <c r="A6" s="3" t="s">
        <v>32</v>
      </c>
      <c r="B6" s="3"/>
      <c r="C6" s="4">
        <v>5794</v>
      </c>
      <c r="D6" s="4">
        <v>5786</v>
      </c>
      <c r="E6" s="4">
        <v>1963</v>
      </c>
      <c r="F6" s="4">
        <v>3286</v>
      </c>
      <c r="G6" s="5">
        <v>82</v>
      </c>
      <c r="H6" s="5">
        <v>155</v>
      </c>
      <c r="I6" s="5">
        <v>139</v>
      </c>
      <c r="J6" s="4">
        <v>5625</v>
      </c>
      <c r="K6" s="5">
        <v>161</v>
      </c>
      <c r="L6" s="5">
        <v>8</v>
      </c>
      <c r="T6" t="s">
        <v>2930</v>
      </c>
      <c r="U6">
        <f>U5-U7</f>
        <v>37803</v>
      </c>
      <c r="V6">
        <f>V5-V7</f>
        <v>6390</v>
      </c>
      <c r="W6">
        <f>W5-W7</f>
        <v>29186</v>
      </c>
      <c r="X6">
        <f>X5-X7</f>
        <v>435</v>
      </c>
    </row>
    <row r="7" spans="1:24" ht="23.25" thickBot="1">
      <c r="A7" s="3" t="s">
        <v>33</v>
      </c>
      <c r="B7" s="3"/>
      <c r="C7" s="5">
        <v>234</v>
      </c>
      <c r="D7" s="5">
        <v>56</v>
      </c>
      <c r="E7" s="5">
        <v>21</v>
      </c>
      <c r="F7" s="5">
        <v>35</v>
      </c>
      <c r="G7" s="5">
        <v>0</v>
      </c>
      <c r="H7" s="5">
        <v>0</v>
      </c>
      <c r="I7" s="5">
        <v>0</v>
      </c>
      <c r="J7" s="5">
        <v>56</v>
      </c>
      <c r="K7" s="5">
        <v>0</v>
      </c>
      <c r="L7" s="5">
        <v>178</v>
      </c>
      <c r="T7" t="s">
        <v>2931</v>
      </c>
      <c r="U7">
        <f>U11+U10+U9</f>
        <v>44106</v>
      </c>
      <c r="V7">
        <f>V11+V10+V9</f>
        <v>10524</v>
      </c>
      <c r="W7">
        <f>W11+W10+W9</f>
        <v>30807</v>
      </c>
      <c r="X7">
        <f>X11+X10+X9</f>
        <v>484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15490</v>
      </c>
      <c r="B9" s="3" t="s">
        <v>36</v>
      </c>
      <c r="C9" s="4">
        <v>6148</v>
      </c>
      <c r="D9" s="4">
        <v>4023</v>
      </c>
      <c r="E9" s="5">
        <v>552</v>
      </c>
      <c r="F9" s="4">
        <v>3288</v>
      </c>
      <c r="G9" s="5">
        <v>48</v>
      </c>
      <c r="H9" s="5">
        <v>29</v>
      </c>
      <c r="I9" s="5">
        <v>52</v>
      </c>
      <c r="J9" s="4">
        <v>3969</v>
      </c>
      <c r="K9" s="5">
        <v>54</v>
      </c>
      <c r="L9" s="4">
        <v>2125</v>
      </c>
      <c r="T9" t="s">
        <v>2934</v>
      </c>
      <c r="U9">
        <f>SUMIF($A:$A,"거소·선상투표",D:D)+SUMIF($A:$A,"국외부재자투표",D:D)+SUMIF($A:$A,"국외부재자투표(공관)",D:D)</f>
        <v>579</v>
      </c>
      <c r="V9">
        <f t="shared" ref="V9:X11" si="1">SUMIF($A:$A,"거소·선상투표",E:E)+SUMIF($A:$A,"국외부재자투표",E:E)+SUMIF($A:$A,"국외부재자투표(공관)",E:E)</f>
        <v>86</v>
      </c>
      <c r="W9">
        <f t="shared" si="1"/>
        <v>434</v>
      </c>
      <c r="X9">
        <f t="shared" si="1"/>
        <v>16</v>
      </c>
    </row>
    <row r="10" spans="1:24" ht="23.25" thickBot="1">
      <c r="A10" s="3"/>
      <c r="B10" s="3" t="s">
        <v>37</v>
      </c>
      <c r="C10" s="4">
        <v>2004</v>
      </c>
      <c r="D10" s="4">
        <v>2004</v>
      </c>
      <c r="E10" s="5">
        <v>327</v>
      </c>
      <c r="F10" s="4">
        <v>1580</v>
      </c>
      <c r="G10" s="5">
        <v>26</v>
      </c>
      <c r="H10" s="5">
        <v>11</v>
      </c>
      <c r="I10" s="5">
        <v>35</v>
      </c>
      <c r="J10" s="4">
        <v>1979</v>
      </c>
      <c r="K10" s="5">
        <v>25</v>
      </c>
      <c r="L10" s="5">
        <v>0</v>
      </c>
      <c r="T10" t="s">
        <v>2932</v>
      </c>
      <c r="U10">
        <f>SUMIF($B:$B,"관내사전투표",D:D)</f>
        <v>37741</v>
      </c>
      <c r="V10">
        <f t="shared" ref="V10:X12" si="2">SUMIF($B:$B,"관내사전투표",E:E)</f>
        <v>8475</v>
      </c>
      <c r="W10">
        <f t="shared" si="2"/>
        <v>27087</v>
      </c>
      <c r="X10">
        <f t="shared" si="2"/>
        <v>386</v>
      </c>
    </row>
    <row r="11" spans="1:24" ht="17.25" thickBot="1">
      <c r="A11" s="3"/>
      <c r="B11" s="3" t="s">
        <v>15489</v>
      </c>
      <c r="C11" s="4">
        <v>1110</v>
      </c>
      <c r="D11" s="5">
        <v>589</v>
      </c>
      <c r="E11" s="5">
        <v>51</v>
      </c>
      <c r="F11" s="5">
        <v>509</v>
      </c>
      <c r="G11" s="5">
        <v>5</v>
      </c>
      <c r="H11" s="5">
        <v>5</v>
      </c>
      <c r="I11" s="5">
        <v>6</v>
      </c>
      <c r="J11" s="5">
        <v>576</v>
      </c>
      <c r="K11" s="5">
        <v>13</v>
      </c>
      <c r="L11" s="5">
        <v>521</v>
      </c>
      <c r="T11" t="s">
        <v>2933</v>
      </c>
      <c r="U11">
        <f>SUMIF($A:$A,"관외사전투표",D:D)</f>
        <v>5786</v>
      </c>
      <c r="V11">
        <f t="shared" ref="V11:X13" si="3">SUMIF($A:$A,"관외사전투표",E:E)</f>
        <v>1963</v>
      </c>
      <c r="W11">
        <f t="shared" si="3"/>
        <v>3286</v>
      </c>
      <c r="X11">
        <f t="shared" si="3"/>
        <v>82</v>
      </c>
    </row>
    <row r="12" spans="1:24" ht="17.25" thickBot="1">
      <c r="A12" s="3"/>
      <c r="B12" s="3" t="s">
        <v>15488</v>
      </c>
      <c r="C12" s="5">
        <v>970</v>
      </c>
      <c r="D12" s="5">
        <v>507</v>
      </c>
      <c r="E12" s="5">
        <v>36</v>
      </c>
      <c r="F12" s="5">
        <v>454</v>
      </c>
      <c r="G12" s="5">
        <v>5</v>
      </c>
      <c r="H12" s="5">
        <v>3</v>
      </c>
      <c r="I12" s="5">
        <v>2</v>
      </c>
      <c r="J12" s="5">
        <v>500</v>
      </c>
      <c r="K12" s="5">
        <v>7</v>
      </c>
      <c r="L12" s="5">
        <v>463</v>
      </c>
    </row>
    <row r="13" spans="1:24" ht="17.25" thickBot="1">
      <c r="A13" s="3"/>
      <c r="B13" s="3" t="s">
        <v>15487</v>
      </c>
      <c r="C13" s="4">
        <v>2064</v>
      </c>
      <c r="D13" s="5">
        <v>923</v>
      </c>
      <c r="E13" s="5">
        <v>138</v>
      </c>
      <c r="F13" s="5">
        <v>745</v>
      </c>
      <c r="G13" s="5">
        <v>12</v>
      </c>
      <c r="H13" s="5">
        <v>10</v>
      </c>
      <c r="I13" s="5">
        <v>9</v>
      </c>
      <c r="J13" s="5">
        <v>914</v>
      </c>
      <c r="K13" s="5">
        <v>9</v>
      </c>
      <c r="L13" s="4">
        <v>1141</v>
      </c>
    </row>
    <row r="14" spans="1:24" ht="17.25" thickBot="1">
      <c r="A14" s="3" t="s">
        <v>15486</v>
      </c>
      <c r="B14" s="3" t="s">
        <v>36</v>
      </c>
      <c r="C14" s="4">
        <v>2772</v>
      </c>
      <c r="D14" s="4">
        <v>1984</v>
      </c>
      <c r="E14" s="5">
        <v>419</v>
      </c>
      <c r="F14" s="4">
        <v>1461</v>
      </c>
      <c r="G14" s="5">
        <v>23</v>
      </c>
      <c r="H14" s="5">
        <v>19</v>
      </c>
      <c r="I14" s="5">
        <v>40</v>
      </c>
      <c r="J14" s="4">
        <v>1962</v>
      </c>
      <c r="K14" s="5">
        <v>22</v>
      </c>
      <c r="L14" s="5">
        <v>788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1084</v>
      </c>
      <c r="D15" s="4">
        <v>1084</v>
      </c>
      <c r="E15" s="5">
        <v>261</v>
      </c>
      <c r="F15" s="5">
        <v>765</v>
      </c>
      <c r="G15" s="5">
        <v>13</v>
      </c>
      <c r="H15" s="5">
        <v>11</v>
      </c>
      <c r="I15" s="5">
        <v>23</v>
      </c>
      <c r="J15" s="4">
        <v>1073</v>
      </c>
      <c r="K15" s="5">
        <v>11</v>
      </c>
      <c r="L15" s="5">
        <v>0</v>
      </c>
      <c r="U15" s="8"/>
      <c r="V15" s="8"/>
      <c r="W15" s="8"/>
      <c r="X15" s="8"/>
    </row>
    <row r="16" spans="1:24" ht="17.25" thickBot="1">
      <c r="A16" s="3"/>
      <c r="B16" s="3" t="s">
        <v>15485</v>
      </c>
      <c r="C16" s="5">
        <v>720</v>
      </c>
      <c r="D16" s="5">
        <v>366</v>
      </c>
      <c r="E16" s="5">
        <v>55</v>
      </c>
      <c r="F16" s="5">
        <v>289</v>
      </c>
      <c r="G16" s="5">
        <v>5</v>
      </c>
      <c r="H16" s="5">
        <v>2</v>
      </c>
      <c r="I16" s="5">
        <v>11</v>
      </c>
      <c r="J16" s="5">
        <v>362</v>
      </c>
      <c r="K16" s="5">
        <v>4</v>
      </c>
      <c r="L16" s="5">
        <v>354</v>
      </c>
    </row>
    <row r="17" spans="1:12" ht="17.25" thickBot="1">
      <c r="A17" s="3"/>
      <c r="B17" s="3" t="s">
        <v>15484</v>
      </c>
      <c r="C17" s="5">
        <v>968</v>
      </c>
      <c r="D17" s="5">
        <v>534</v>
      </c>
      <c r="E17" s="5">
        <v>103</v>
      </c>
      <c r="F17" s="5">
        <v>407</v>
      </c>
      <c r="G17" s="5">
        <v>5</v>
      </c>
      <c r="H17" s="5">
        <v>6</v>
      </c>
      <c r="I17" s="5">
        <v>6</v>
      </c>
      <c r="J17" s="5">
        <v>527</v>
      </c>
      <c r="K17" s="5">
        <v>7</v>
      </c>
      <c r="L17" s="5">
        <v>434</v>
      </c>
    </row>
    <row r="18" spans="1:12" ht="17.25" thickBot="1">
      <c r="A18" s="3" t="s">
        <v>10672</v>
      </c>
      <c r="B18" s="3" t="s">
        <v>36</v>
      </c>
      <c r="C18" s="4">
        <v>2885</v>
      </c>
      <c r="D18" s="4">
        <v>1971</v>
      </c>
      <c r="E18" s="5">
        <v>310</v>
      </c>
      <c r="F18" s="4">
        <v>1515</v>
      </c>
      <c r="G18" s="5">
        <v>31</v>
      </c>
      <c r="H18" s="5">
        <v>19</v>
      </c>
      <c r="I18" s="5">
        <v>52</v>
      </c>
      <c r="J18" s="4">
        <v>1927</v>
      </c>
      <c r="K18" s="5">
        <v>44</v>
      </c>
      <c r="L18" s="5">
        <v>914</v>
      </c>
    </row>
    <row r="19" spans="1:12" ht="23.25" thickBot="1">
      <c r="A19" s="3"/>
      <c r="B19" s="3" t="s">
        <v>37</v>
      </c>
      <c r="C19" s="5">
        <v>983</v>
      </c>
      <c r="D19" s="5">
        <v>983</v>
      </c>
      <c r="E19" s="5">
        <v>204</v>
      </c>
      <c r="F19" s="5">
        <v>691</v>
      </c>
      <c r="G19" s="5">
        <v>15</v>
      </c>
      <c r="H19" s="5">
        <v>12</v>
      </c>
      <c r="I19" s="5">
        <v>27</v>
      </c>
      <c r="J19" s="5">
        <v>949</v>
      </c>
      <c r="K19" s="5">
        <v>34</v>
      </c>
      <c r="L19" s="5">
        <v>0</v>
      </c>
    </row>
    <row r="20" spans="1:12" ht="17.25" thickBot="1">
      <c r="A20" s="3"/>
      <c r="B20" s="3" t="s">
        <v>10671</v>
      </c>
      <c r="C20" s="4">
        <v>1019</v>
      </c>
      <c r="D20" s="5">
        <v>483</v>
      </c>
      <c r="E20" s="5">
        <v>52</v>
      </c>
      <c r="F20" s="5">
        <v>400</v>
      </c>
      <c r="G20" s="5">
        <v>12</v>
      </c>
      <c r="H20" s="5">
        <v>3</v>
      </c>
      <c r="I20" s="5">
        <v>11</v>
      </c>
      <c r="J20" s="5">
        <v>478</v>
      </c>
      <c r="K20" s="5">
        <v>5</v>
      </c>
      <c r="L20" s="5">
        <v>536</v>
      </c>
    </row>
    <row r="21" spans="1:12" ht="17.25" thickBot="1">
      <c r="A21" s="3"/>
      <c r="B21" s="3" t="s">
        <v>10670</v>
      </c>
      <c r="C21" s="5">
        <v>883</v>
      </c>
      <c r="D21" s="5">
        <v>505</v>
      </c>
      <c r="E21" s="5">
        <v>54</v>
      </c>
      <c r="F21" s="5">
        <v>424</v>
      </c>
      <c r="G21" s="5">
        <v>4</v>
      </c>
      <c r="H21" s="5">
        <v>4</v>
      </c>
      <c r="I21" s="5">
        <v>14</v>
      </c>
      <c r="J21" s="5">
        <v>500</v>
      </c>
      <c r="K21" s="5">
        <v>5</v>
      </c>
      <c r="L21" s="5">
        <v>378</v>
      </c>
    </row>
    <row r="22" spans="1:12" ht="17.25" thickBot="1">
      <c r="A22" s="3" t="s">
        <v>15483</v>
      </c>
      <c r="B22" s="3" t="s">
        <v>36</v>
      </c>
      <c r="C22" s="4">
        <v>2292</v>
      </c>
      <c r="D22" s="4">
        <v>1675</v>
      </c>
      <c r="E22" s="5">
        <v>191</v>
      </c>
      <c r="F22" s="4">
        <v>1416</v>
      </c>
      <c r="G22" s="5">
        <v>18</v>
      </c>
      <c r="H22" s="5">
        <v>13</v>
      </c>
      <c r="I22" s="5">
        <v>13</v>
      </c>
      <c r="J22" s="4">
        <v>1651</v>
      </c>
      <c r="K22" s="5">
        <v>24</v>
      </c>
      <c r="L22" s="5">
        <v>617</v>
      </c>
    </row>
    <row r="23" spans="1:12" ht="23.25" thickBot="1">
      <c r="A23" s="3"/>
      <c r="B23" s="3" t="s">
        <v>37</v>
      </c>
      <c r="C23" s="5">
        <v>920</v>
      </c>
      <c r="D23" s="5">
        <v>920</v>
      </c>
      <c r="E23" s="5">
        <v>110</v>
      </c>
      <c r="F23" s="5">
        <v>772</v>
      </c>
      <c r="G23" s="5">
        <v>9</v>
      </c>
      <c r="H23" s="5">
        <v>10</v>
      </c>
      <c r="I23" s="5">
        <v>6</v>
      </c>
      <c r="J23" s="5">
        <v>907</v>
      </c>
      <c r="K23" s="5">
        <v>13</v>
      </c>
      <c r="L23" s="5">
        <v>0</v>
      </c>
    </row>
    <row r="24" spans="1:12" ht="23.25" thickBot="1">
      <c r="A24" s="3"/>
      <c r="B24" s="3" t="s">
        <v>15482</v>
      </c>
      <c r="C24" s="4">
        <v>1372</v>
      </c>
      <c r="D24" s="5">
        <v>755</v>
      </c>
      <c r="E24" s="5">
        <v>81</v>
      </c>
      <c r="F24" s="5">
        <v>644</v>
      </c>
      <c r="G24" s="5">
        <v>9</v>
      </c>
      <c r="H24" s="5">
        <v>3</v>
      </c>
      <c r="I24" s="5">
        <v>7</v>
      </c>
      <c r="J24" s="5">
        <v>744</v>
      </c>
      <c r="K24" s="5">
        <v>11</v>
      </c>
      <c r="L24" s="5">
        <v>617</v>
      </c>
    </row>
    <row r="25" spans="1:12" ht="17.25" thickBot="1">
      <c r="A25" s="3" t="s">
        <v>15481</v>
      </c>
      <c r="B25" s="3" t="s">
        <v>36</v>
      </c>
      <c r="C25" s="4">
        <v>2999</v>
      </c>
      <c r="D25" s="4">
        <v>2147</v>
      </c>
      <c r="E25" s="5">
        <v>193</v>
      </c>
      <c r="F25" s="4">
        <v>1854</v>
      </c>
      <c r="G25" s="5">
        <v>14</v>
      </c>
      <c r="H25" s="5">
        <v>30</v>
      </c>
      <c r="I25" s="5">
        <v>17</v>
      </c>
      <c r="J25" s="4">
        <v>2108</v>
      </c>
      <c r="K25" s="5">
        <v>39</v>
      </c>
      <c r="L25" s="5">
        <v>852</v>
      </c>
    </row>
    <row r="26" spans="1:12" ht="23.25" thickBot="1">
      <c r="A26" s="3"/>
      <c r="B26" s="3" t="s">
        <v>37</v>
      </c>
      <c r="C26" s="4">
        <v>1197</v>
      </c>
      <c r="D26" s="4">
        <v>1197</v>
      </c>
      <c r="E26" s="5">
        <v>112</v>
      </c>
      <c r="F26" s="4">
        <v>1033</v>
      </c>
      <c r="G26" s="5">
        <v>9</v>
      </c>
      <c r="H26" s="5">
        <v>18</v>
      </c>
      <c r="I26" s="5">
        <v>6</v>
      </c>
      <c r="J26" s="4">
        <v>1178</v>
      </c>
      <c r="K26" s="5">
        <v>19</v>
      </c>
      <c r="L26" s="5">
        <v>0</v>
      </c>
    </row>
    <row r="27" spans="1:12" ht="17.25" thickBot="1">
      <c r="A27" s="3"/>
      <c r="B27" s="3" t="s">
        <v>15480</v>
      </c>
      <c r="C27" s="4">
        <v>1046</v>
      </c>
      <c r="D27" s="5">
        <v>530</v>
      </c>
      <c r="E27" s="5">
        <v>50</v>
      </c>
      <c r="F27" s="5">
        <v>443</v>
      </c>
      <c r="G27" s="5">
        <v>4</v>
      </c>
      <c r="H27" s="5">
        <v>9</v>
      </c>
      <c r="I27" s="5">
        <v>8</v>
      </c>
      <c r="J27" s="5">
        <v>514</v>
      </c>
      <c r="K27" s="5">
        <v>16</v>
      </c>
      <c r="L27" s="5">
        <v>516</v>
      </c>
    </row>
    <row r="28" spans="1:12" ht="17.25" thickBot="1">
      <c r="A28" s="3"/>
      <c r="B28" s="3" t="s">
        <v>15479</v>
      </c>
      <c r="C28" s="5">
        <v>756</v>
      </c>
      <c r="D28" s="5">
        <v>420</v>
      </c>
      <c r="E28" s="5">
        <v>31</v>
      </c>
      <c r="F28" s="5">
        <v>378</v>
      </c>
      <c r="G28" s="5">
        <v>1</v>
      </c>
      <c r="H28" s="5">
        <v>3</v>
      </c>
      <c r="I28" s="5">
        <v>3</v>
      </c>
      <c r="J28" s="5">
        <v>416</v>
      </c>
      <c r="K28" s="5">
        <v>4</v>
      </c>
      <c r="L28" s="5">
        <v>336</v>
      </c>
    </row>
    <row r="29" spans="1:12" ht="17.25" thickBot="1">
      <c r="A29" s="3" t="s">
        <v>15478</v>
      </c>
      <c r="B29" s="3" t="s">
        <v>36</v>
      </c>
      <c r="C29" s="4">
        <v>3714</v>
      </c>
      <c r="D29" s="4">
        <v>2575</v>
      </c>
      <c r="E29" s="5">
        <v>325</v>
      </c>
      <c r="F29" s="4">
        <v>2110</v>
      </c>
      <c r="G29" s="5">
        <v>28</v>
      </c>
      <c r="H29" s="5">
        <v>25</v>
      </c>
      <c r="I29" s="5">
        <v>39</v>
      </c>
      <c r="J29" s="4">
        <v>2527</v>
      </c>
      <c r="K29" s="5">
        <v>48</v>
      </c>
      <c r="L29" s="4">
        <v>1139</v>
      </c>
    </row>
    <row r="30" spans="1:12" ht="23.25" thickBot="1">
      <c r="A30" s="3"/>
      <c r="B30" s="3" t="s">
        <v>37</v>
      </c>
      <c r="C30" s="4">
        <v>1382</v>
      </c>
      <c r="D30" s="4">
        <v>1382</v>
      </c>
      <c r="E30" s="5">
        <v>220</v>
      </c>
      <c r="F30" s="4">
        <v>1098</v>
      </c>
      <c r="G30" s="5">
        <v>10</v>
      </c>
      <c r="H30" s="5">
        <v>13</v>
      </c>
      <c r="I30" s="5">
        <v>19</v>
      </c>
      <c r="J30" s="4">
        <v>1360</v>
      </c>
      <c r="K30" s="5">
        <v>22</v>
      </c>
      <c r="L30" s="5">
        <v>0</v>
      </c>
    </row>
    <row r="31" spans="1:12" ht="17.25" thickBot="1">
      <c r="A31" s="3"/>
      <c r="B31" s="3" t="s">
        <v>15477</v>
      </c>
      <c r="C31" s="4">
        <v>1258</v>
      </c>
      <c r="D31" s="5">
        <v>615</v>
      </c>
      <c r="E31" s="5">
        <v>73</v>
      </c>
      <c r="F31" s="5">
        <v>502</v>
      </c>
      <c r="G31" s="5">
        <v>13</v>
      </c>
      <c r="H31" s="5">
        <v>4</v>
      </c>
      <c r="I31" s="5">
        <v>12</v>
      </c>
      <c r="J31" s="5">
        <v>604</v>
      </c>
      <c r="K31" s="5">
        <v>11</v>
      </c>
      <c r="L31" s="5">
        <v>643</v>
      </c>
    </row>
    <row r="32" spans="1:12" ht="17.25" thickBot="1">
      <c r="A32" s="3"/>
      <c r="B32" s="3" t="s">
        <v>15476</v>
      </c>
      <c r="C32" s="4">
        <v>1074</v>
      </c>
      <c r="D32" s="5">
        <v>578</v>
      </c>
      <c r="E32" s="5">
        <v>32</v>
      </c>
      <c r="F32" s="5">
        <v>510</v>
      </c>
      <c r="G32" s="5">
        <v>5</v>
      </c>
      <c r="H32" s="5">
        <v>8</v>
      </c>
      <c r="I32" s="5">
        <v>8</v>
      </c>
      <c r="J32" s="5">
        <v>563</v>
      </c>
      <c r="K32" s="5">
        <v>15</v>
      </c>
      <c r="L32" s="5">
        <v>496</v>
      </c>
    </row>
    <row r="33" spans="1:12" ht="17.25" thickBot="1">
      <c r="A33" s="3" t="s">
        <v>13209</v>
      </c>
      <c r="B33" s="3" t="s">
        <v>36</v>
      </c>
      <c r="C33" s="4">
        <v>3231</v>
      </c>
      <c r="D33" s="4">
        <v>2431</v>
      </c>
      <c r="E33" s="5">
        <v>403</v>
      </c>
      <c r="F33" s="4">
        <v>1902</v>
      </c>
      <c r="G33" s="5">
        <v>16</v>
      </c>
      <c r="H33" s="5">
        <v>13</v>
      </c>
      <c r="I33" s="5">
        <v>55</v>
      </c>
      <c r="J33" s="4">
        <v>2389</v>
      </c>
      <c r="K33" s="5">
        <v>42</v>
      </c>
      <c r="L33" s="5">
        <v>800</v>
      </c>
    </row>
    <row r="34" spans="1:12" ht="23.25" thickBot="1">
      <c r="A34" s="3"/>
      <c r="B34" s="3" t="s">
        <v>37</v>
      </c>
      <c r="C34" s="4">
        <v>1374</v>
      </c>
      <c r="D34" s="4">
        <v>1374</v>
      </c>
      <c r="E34" s="5">
        <v>279</v>
      </c>
      <c r="F34" s="4">
        <v>1013</v>
      </c>
      <c r="G34" s="5">
        <v>8</v>
      </c>
      <c r="H34" s="5">
        <v>12</v>
      </c>
      <c r="I34" s="5">
        <v>39</v>
      </c>
      <c r="J34" s="4">
        <v>1351</v>
      </c>
      <c r="K34" s="5">
        <v>23</v>
      </c>
      <c r="L34" s="5">
        <v>0</v>
      </c>
    </row>
    <row r="35" spans="1:12" ht="17.25" thickBot="1">
      <c r="A35" s="3"/>
      <c r="B35" s="3" t="s">
        <v>13208</v>
      </c>
      <c r="C35" s="4">
        <v>1012</v>
      </c>
      <c r="D35" s="5">
        <v>546</v>
      </c>
      <c r="E35" s="5">
        <v>72</v>
      </c>
      <c r="F35" s="5">
        <v>453</v>
      </c>
      <c r="G35" s="5">
        <v>2</v>
      </c>
      <c r="H35" s="5">
        <v>1</v>
      </c>
      <c r="I35" s="5">
        <v>9</v>
      </c>
      <c r="J35" s="5">
        <v>537</v>
      </c>
      <c r="K35" s="5">
        <v>9</v>
      </c>
      <c r="L35" s="5">
        <v>466</v>
      </c>
    </row>
    <row r="36" spans="1:12" ht="17.25" thickBot="1">
      <c r="A36" s="3"/>
      <c r="B36" s="3" t="s">
        <v>13207</v>
      </c>
      <c r="C36" s="5">
        <v>845</v>
      </c>
      <c r="D36" s="5">
        <v>511</v>
      </c>
      <c r="E36" s="5">
        <v>52</v>
      </c>
      <c r="F36" s="5">
        <v>436</v>
      </c>
      <c r="G36" s="5">
        <v>6</v>
      </c>
      <c r="H36" s="5">
        <v>0</v>
      </c>
      <c r="I36" s="5">
        <v>7</v>
      </c>
      <c r="J36" s="5">
        <v>501</v>
      </c>
      <c r="K36" s="5">
        <v>10</v>
      </c>
      <c r="L36" s="5">
        <v>334</v>
      </c>
    </row>
    <row r="37" spans="1:12" ht="17.25" thickBot="1">
      <c r="A37" s="3" t="s">
        <v>15475</v>
      </c>
      <c r="B37" s="3" t="s">
        <v>36</v>
      </c>
      <c r="C37" s="4">
        <v>3185</v>
      </c>
      <c r="D37" s="4">
        <v>2201</v>
      </c>
      <c r="E37" s="5">
        <v>281</v>
      </c>
      <c r="F37" s="4">
        <v>1775</v>
      </c>
      <c r="G37" s="5">
        <v>23</v>
      </c>
      <c r="H37" s="5">
        <v>48</v>
      </c>
      <c r="I37" s="5">
        <v>31</v>
      </c>
      <c r="J37" s="4">
        <v>2158</v>
      </c>
      <c r="K37" s="5">
        <v>43</v>
      </c>
      <c r="L37" s="5">
        <v>984</v>
      </c>
    </row>
    <row r="38" spans="1:12" ht="23.25" thickBot="1">
      <c r="A38" s="3"/>
      <c r="B38" s="3" t="s">
        <v>37</v>
      </c>
      <c r="C38" s="5">
        <v>972</v>
      </c>
      <c r="D38" s="5">
        <v>972</v>
      </c>
      <c r="E38" s="5">
        <v>146</v>
      </c>
      <c r="F38" s="5">
        <v>758</v>
      </c>
      <c r="G38" s="5">
        <v>9</v>
      </c>
      <c r="H38" s="5">
        <v>28</v>
      </c>
      <c r="I38" s="5">
        <v>15</v>
      </c>
      <c r="J38" s="5">
        <v>956</v>
      </c>
      <c r="K38" s="5">
        <v>16</v>
      </c>
      <c r="L38" s="5">
        <v>0</v>
      </c>
    </row>
    <row r="39" spans="1:12" ht="17.25" thickBot="1">
      <c r="A39" s="3"/>
      <c r="B39" s="3" t="s">
        <v>15474</v>
      </c>
      <c r="C39" s="4">
        <v>1253</v>
      </c>
      <c r="D39" s="5">
        <v>605</v>
      </c>
      <c r="E39" s="5">
        <v>63</v>
      </c>
      <c r="F39" s="5">
        <v>506</v>
      </c>
      <c r="G39" s="5">
        <v>7</v>
      </c>
      <c r="H39" s="5">
        <v>5</v>
      </c>
      <c r="I39" s="5">
        <v>9</v>
      </c>
      <c r="J39" s="5">
        <v>590</v>
      </c>
      <c r="K39" s="5">
        <v>15</v>
      </c>
      <c r="L39" s="5">
        <v>648</v>
      </c>
    </row>
    <row r="40" spans="1:12" ht="17.25" thickBot="1">
      <c r="A40" s="3"/>
      <c r="B40" s="3" t="s">
        <v>15473</v>
      </c>
      <c r="C40" s="5">
        <v>960</v>
      </c>
      <c r="D40" s="5">
        <v>624</v>
      </c>
      <c r="E40" s="5">
        <v>72</v>
      </c>
      <c r="F40" s="5">
        <v>511</v>
      </c>
      <c r="G40" s="5">
        <v>7</v>
      </c>
      <c r="H40" s="5">
        <v>15</v>
      </c>
      <c r="I40" s="5">
        <v>7</v>
      </c>
      <c r="J40" s="5">
        <v>612</v>
      </c>
      <c r="K40" s="5">
        <v>12</v>
      </c>
      <c r="L40" s="5">
        <v>336</v>
      </c>
    </row>
    <row r="41" spans="1:12" ht="17.25" thickBot="1">
      <c r="A41" s="3" t="s">
        <v>15472</v>
      </c>
      <c r="B41" s="3" t="s">
        <v>36</v>
      </c>
      <c r="C41" s="4">
        <v>1887</v>
      </c>
      <c r="D41" s="4">
        <v>1381</v>
      </c>
      <c r="E41" s="5">
        <v>169</v>
      </c>
      <c r="F41" s="4">
        <v>1132</v>
      </c>
      <c r="G41" s="5">
        <v>20</v>
      </c>
      <c r="H41" s="5">
        <v>18</v>
      </c>
      <c r="I41" s="5">
        <v>19</v>
      </c>
      <c r="J41" s="4">
        <v>1358</v>
      </c>
      <c r="K41" s="5">
        <v>23</v>
      </c>
      <c r="L41" s="5">
        <v>506</v>
      </c>
    </row>
    <row r="42" spans="1:12" ht="23.25" thickBot="1">
      <c r="A42" s="3"/>
      <c r="B42" s="3" t="s">
        <v>37</v>
      </c>
      <c r="C42" s="5">
        <v>770</v>
      </c>
      <c r="D42" s="5">
        <v>770</v>
      </c>
      <c r="E42" s="5">
        <v>110</v>
      </c>
      <c r="F42" s="5">
        <v>617</v>
      </c>
      <c r="G42" s="5">
        <v>13</v>
      </c>
      <c r="H42" s="5">
        <v>9</v>
      </c>
      <c r="I42" s="5">
        <v>7</v>
      </c>
      <c r="J42" s="5">
        <v>756</v>
      </c>
      <c r="K42" s="5">
        <v>14</v>
      </c>
      <c r="L42" s="5">
        <v>0</v>
      </c>
    </row>
    <row r="43" spans="1:12" ht="23.25" thickBot="1">
      <c r="A43" s="3"/>
      <c r="B43" s="3" t="s">
        <v>15471</v>
      </c>
      <c r="C43" s="4">
        <v>1117</v>
      </c>
      <c r="D43" s="5">
        <v>611</v>
      </c>
      <c r="E43" s="5">
        <v>59</v>
      </c>
      <c r="F43" s="5">
        <v>515</v>
      </c>
      <c r="G43" s="5">
        <v>7</v>
      </c>
      <c r="H43" s="5">
        <v>9</v>
      </c>
      <c r="I43" s="5">
        <v>12</v>
      </c>
      <c r="J43" s="5">
        <v>602</v>
      </c>
      <c r="K43" s="5">
        <v>9</v>
      </c>
      <c r="L43" s="5">
        <v>506</v>
      </c>
    </row>
    <row r="44" spans="1:12" ht="17.25" thickBot="1">
      <c r="A44" s="3" t="s">
        <v>15470</v>
      </c>
      <c r="B44" s="3" t="s">
        <v>36</v>
      </c>
      <c r="C44" s="4">
        <v>1950</v>
      </c>
      <c r="D44" s="4">
        <v>1382</v>
      </c>
      <c r="E44" s="5">
        <v>155</v>
      </c>
      <c r="F44" s="4">
        <v>1134</v>
      </c>
      <c r="G44" s="5">
        <v>41</v>
      </c>
      <c r="H44" s="5">
        <v>10</v>
      </c>
      <c r="I44" s="5">
        <v>19</v>
      </c>
      <c r="J44" s="4">
        <v>1359</v>
      </c>
      <c r="K44" s="5">
        <v>23</v>
      </c>
      <c r="L44" s="5">
        <v>568</v>
      </c>
    </row>
    <row r="45" spans="1:12" ht="23.25" thickBot="1">
      <c r="A45" s="3"/>
      <c r="B45" s="3" t="s">
        <v>37</v>
      </c>
      <c r="C45" s="5">
        <v>842</v>
      </c>
      <c r="D45" s="5">
        <v>842</v>
      </c>
      <c r="E45" s="5">
        <v>102</v>
      </c>
      <c r="F45" s="5">
        <v>688</v>
      </c>
      <c r="G45" s="5">
        <v>23</v>
      </c>
      <c r="H45" s="5">
        <v>5</v>
      </c>
      <c r="I45" s="5">
        <v>10</v>
      </c>
      <c r="J45" s="5">
        <v>828</v>
      </c>
      <c r="K45" s="5">
        <v>14</v>
      </c>
      <c r="L45" s="5">
        <v>0</v>
      </c>
    </row>
    <row r="46" spans="1:12" ht="23.25" thickBot="1">
      <c r="A46" s="3"/>
      <c r="B46" s="3" t="s">
        <v>15469</v>
      </c>
      <c r="C46" s="4">
        <v>1108</v>
      </c>
      <c r="D46" s="5">
        <v>540</v>
      </c>
      <c r="E46" s="5">
        <v>53</v>
      </c>
      <c r="F46" s="5">
        <v>446</v>
      </c>
      <c r="G46" s="5">
        <v>18</v>
      </c>
      <c r="H46" s="5">
        <v>5</v>
      </c>
      <c r="I46" s="5">
        <v>9</v>
      </c>
      <c r="J46" s="5">
        <v>531</v>
      </c>
      <c r="K46" s="5">
        <v>9</v>
      </c>
      <c r="L46" s="5">
        <v>568</v>
      </c>
    </row>
    <row r="47" spans="1:12" ht="17.25" thickBot="1">
      <c r="A47" s="3" t="s">
        <v>15468</v>
      </c>
      <c r="B47" s="3" t="s">
        <v>36</v>
      </c>
      <c r="C47" s="4">
        <v>2561</v>
      </c>
      <c r="D47" s="4">
        <v>1753</v>
      </c>
      <c r="E47" s="5">
        <v>176</v>
      </c>
      <c r="F47" s="4">
        <v>1501</v>
      </c>
      <c r="G47" s="5">
        <v>20</v>
      </c>
      <c r="H47" s="5">
        <v>10</v>
      </c>
      <c r="I47" s="5">
        <v>25</v>
      </c>
      <c r="J47" s="4">
        <v>1732</v>
      </c>
      <c r="K47" s="5">
        <v>21</v>
      </c>
      <c r="L47" s="5">
        <v>808</v>
      </c>
    </row>
    <row r="48" spans="1:12" ht="23.25" thickBot="1">
      <c r="A48" s="3"/>
      <c r="B48" s="3" t="s">
        <v>37</v>
      </c>
      <c r="C48" s="5">
        <v>817</v>
      </c>
      <c r="D48" s="5">
        <v>817</v>
      </c>
      <c r="E48" s="5">
        <v>98</v>
      </c>
      <c r="F48" s="5">
        <v>684</v>
      </c>
      <c r="G48" s="5">
        <v>8</v>
      </c>
      <c r="H48" s="5">
        <v>3</v>
      </c>
      <c r="I48" s="5">
        <v>14</v>
      </c>
      <c r="J48" s="5">
        <v>807</v>
      </c>
      <c r="K48" s="5">
        <v>10</v>
      </c>
      <c r="L48" s="5">
        <v>0</v>
      </c>
    </row>
    <row r="49" spans="1:12" ht="17.25" thickBot="1">
      <c r="A49" s="3"/>
      <c r="B49" s="3" t="s">
        <v>15467</v>
      </c>
      <c r="C49" s="5">
        <v>988</v>
      </c>
      <c r="D49" s="5">
        <v>563</v>
      </c>
      <c r="E49" s="5">
        <v>50</v>
      </c>
      <c r="F49" s="5">
        <v>487</v>
      </c>
      <c r="G49" s="5">
        <v>7</v>
      </c>
      <c r="H49" s="5">
        <v>6</v>
      </c>
      <c r="I49" s="5">
        <v>4</v>
      </c>
      <c r="J49" s="5">
        <v>554</v>
      </c>
      <c r="K49" s="5">
        <v>9</v>
      </c>
      <c r="L49" s="5">
        <v>425</v>
      </c>
    </row>
    <row r="50" spans="1:12" ht="17.25" thickBot="1">
      <c r="A50" s="3"/>
      <c r="B50" s="3" t="s">
        <v>15466</v>
      </c>
      <c r="C50" s="5">
        <v>756</v>
      </c>
      <c r="D50" s="5">
        <v>373</v>
      </c>
      <c r="E50" s="5">
        <v>28</v>
      </c>
      <c r="F50" s="5">
        <v>330</v>
      </c>
      <c r="G50" s="5">
        <v>5</v>
      </c>
      <c r="H50" s="5">
        <v>1</v>
      </c>
      <c r="I50" s="5">
        <v>7</v>
      </c>
      <c r="J50" s="5">
        <v>371</v>
      </c>
      <c r="K50" s="5">
        <v>2</v>
      </c>
      <c r="L50" s="5">
        <v>383</v>
      </c>
    </row>
    <row r="51" spans="1:12" ht="17.25" thickBot="1">
      <c r="A51" s="3" t="s">
        <v>15465</v>
      </c>
      <c r="B51" s="3" t="s">
        <v>36</v>
      </c>
      <c r="C51" s="4">
        <v>1561</v>
      </c>
      <c r="D51" s="4">
        <v>1147</v>
      </c>
      <c r="E51" s="5">
        <v>153</v>
      </c>
      <c r="F51" s="5">
        <v>931</v>
      </c>
      <c r="G51" s="5">
        <v>14</v>
      </c>
      <c r="H51" s="5">
        <v>15</v>
      </c>
      <c r="I51" s="5">
        <v>18</v>
      </c>
      <c r="J51" s="4">
        <v>1131</v>
      </c>
      <c r="K51" s="5">
        <v>16</v>
      </c>
      <c r="L51" s="5">
        <v>414</v>
      </c>
    </row>
    <row r="52" spans="1:12" ht="23.25" thickBot="1">
      <c r="A52" s="3"/>
      <c r="B52" s="3" t="s">
        <v>37</v>
      </c>
      <c r="C52" s="5">
        <v>628</v>
      </c>
      <c r="D52" s="5">
        <v>628</v>
      </c>
      <c r="E52" s="5">
        <v>87</v>
      </c>
      <c r="F52" s="5">
        <v>509</v>
      </c>
      <c r="G52" s="5">
        <v>8</v>
      </c>
      <c r="H52" s="5">
        <v>6</v>
      </c>
      <c r="I52" s="5">
        <v>10</v>
      </c>
      <c r="J52" s="5">
        <v>620</v>
      </c>
      <c r="K52" s="5">
        <v>8</v>
      </c>
      <c r="L52" s="5">
        <v>0</v>
      </c>
    </row>
    <row r="53" spans="1:12" ht="17.25" thickBot="1">
      <c r="A53" s="3"/>
      <c r="B53" s="3" t="s">
        <v>15464</v>
      </c>
      <c r="C53" s="5">
        <v>675</v>
      </c>
      <c r="D53" s="5">
        <v>353</v>
      </c>
      <c r="E53" s="5">
        <v>45</v>
      </c>
      <c r="F53" s="5">
        <v>287</v>
      </c>
      <c r="G53" s="5">
        <v>4</v>
      </c>
      <c r="H53" s="5">
        <v>7</v>
      </c>
      <c r="I53" s="5">
        <v>7</v>
      </c>
      <c r="J53" s="5">
        <v>350</v>
      </c>
      <c r="K53" s="5">
        <v>3</v>
      </c>
      <c r="L53" s="5">
        <v>322</v>
      </c>
    </row>
    <row r="54" spans="1:12" ht="17.25" thickBot="1">
      <c r="A54" s="3"/>
      <c r="B54" s="3" t="s">
        <v>15463</v>
      </c>
      <c r="C54" s="5">
        <v>258</v>
      </c>
      <c r="D54" s="5">
        <v>166</v>
      </c>
      <c r="E54" s="5">
        <v>21</v>
      </c>
      <c r="F54" s="5">
        <v>135</v>
      </c>
      <c r="G54" s="5">
        <v>2</v>
      </c>
      <c r="H54" s="5">
        <v>2</v>
      </c>
      <c r="I54" s="5">
        <v>1</v>
      </c>
      <c r="J54" s="5">
        <v>161</v>
      </c>
      <c r="K54" s="5">
        <v>5</v>
      </c>
      <c r="L54" s="5">
        <v>92</v>
      </c>
    </row>
    <row r="55" spans="1:12" ht="17.25" thickBot="1">
      <c r="A55" s="3" t="s">
        <v>15462</v>
      </c>
      <c r="B55" s="3" t="s">
        <v>36</v>
      </c>
      <c r="C55" s="4">
        <v>1111</v>
      </c>
      <c r="D55" s="5">
        <v>806</v>
      </c>
      <c r="E55" s="5">
        <v>93</v>
      </c>
      <c r="F55" s="5">
        <v>654</v>
      </c>
      <c r="G55" s="5">
        <v>8</v>
      </c>
      <c r="H55" s="5">
        <v>13</v>
      </c>
      <c r="I55" s="5">
        <v>17</v>
      </c>
      <c r="J55" s="5">
        <v>785</v>
      </c>
      <c r="K55" s="5">
        <v>21</v>
      </c>
      <c r="L55" s="5">
        <v>305</v>
      </c>
    </row>
    <row r="56" spans="1:12" ht="23.25" thickBot="1">
      <c r="A56" s="3"/>
      <c r="B56" s="3" t="s">
        <v>37</v>
      </c>
      <c r="C56" s="5">
        <v>482</v>
      </c>
      <c r="D56" s="5">
        <v>482</v>
      </c>
      <c r="E56" s="5">
        <v>63</v>
      </c>
      <c r="F56" s="5">
        <v>389</v>
      </c>
      <c r="G56" s="5">
        <v>3</v>
      </c>
      <c r="H56" s="5">
        <v>5</v>
      </c>
      <c r="I56" s="5">
        <v>11</v>
      </c>
      <c r="J56" s="5">
        <v>471</v>
      </c>
      <c r="K56" s="5">
        <v>11</v>
      </c>
      <c r="L56" s="5">
        <v>0</v>
      </c>
    </row>
    <row r="57" spans="1:12" ht="23.25" thickBot="1">
      <c r="A57" s="3"/>
      <c r="B57" s="3" t="s">
        <v>15461</v>
      </c>
      <c r="C57" s="5">
        <v>629</v>
      </c>
      <c r="D57" s="5">
        <v>324</v>
      </c>
      <c r="E57" s="5">
        <v>30</v>
      </c>
      <c r="F57" s="5">
        <v>265</v>
      </c>
      <c r="G57" s="5">
        <v>5</v>
      </c>
      <c r="H57" s="5">
        <v>8</v>
      </c>
      <c r="I57" s="5">
        <v>6</v>
      </c>
      <c r="J57" s="5">
        <v>314</v>
      </c>
      <c r="K57" s="5">
        <v>10</v>
      </c>
      <c r="L57" s="5">
        <v>305</v>
      </c>
    </row>
    <row r="58" spans="1:12" ht="17.25" thickBot="1">
      <c r="A58" s="3" t="s">
        <v>10173</v>
      </c>
      <c r="B58" s="3" t="s">
        <v>36</v>
      </c>
      <c r="C58" s="4">
        <v>1899</v>
      </c>
      <c r="D58" s="4">
        <v>1303</v>
      </c>
      <c r="E58" s="5">
        <v>193</v>
      </c>
      <c r="F58" s="4">
        <v>1027</v>
      </c>
      <c r="G58" s="5">
        <v>14</v>
      </c>
      <c r="H58" s="5">
        <v>13</v>
      </c>
      <c r="I58" s="5">
        <v>28</v>
      </c>
      <c r="J58" s="4">
        <v>1275</v>
      </c>
      <c r="K58" s="5">
        <v>28</v>
      </c>
      <c r="L58" s="5">
        <v>596</v>
      </c>
    </row>
    <row r="59" spans="1:12" ht="23.25" thickBot="1">
      <c r="A59" s="3"/>
      <c r="B59" s="3" t="s">
        <v>37</v>
      </c>
      <c r="C59" s="5">
        <v>843</v>
      </c>
      <c r="D59" s="5">
        <v>843</v>
      </c>
      <c r="E59" s="5">
        <v>123</v>
      </c>
      <c r="F59" s="5">
        <v>666</v>
      </c>
      <c r="G59" s="5">
        <v>7</v>
      </c>
      <c r="H59" s="5">
        <v>7</v>
      </c>
      <c r="I59" s="5">
        <v>21</v>
      </c>
      <c r="J59" s="5">
        <v>824</v>
      </c>
      <c r="K59" s="5">
        <v>19</v>
      </c>
      <c r="L59" s="5">
        <v>0</v>
      </c>
    </row>
    <row r="60" spans="1:12" ht="23.25" thickBot="1">
      <c r="A60" s="3"/>
      <c r="B60" s="3" t="s">
        <v>15460</v>
      </c>
      <c r="C60" s="4">
        <v>1056</v>
      </c>
      <c r="D60" s="5">
        <v>460</v>
      </c>
      <c r="E60" s="5">
        <v>70</v>
      </c>
      <c r="F60" s="5">
        <v>361</v>
      </c>
      <c r="G60" s="5">
        <v>7</v>
      </c>
      <c r="H60" s="5">
        <v>6</v>
      </c>
      <c r="I60" s="5">
        <v>7</v>
      </c>
      <c r="J60" s="5">
        <v>451</v>
      </c>
      <c r="K60" s="5">
        <v>9</v>
      </c>
      <c r="L60" s="5">
        <v>596</v>
      </c>
    </row>
    <row r="61" spans="1:12" ht="17.25" thickBot="1">
      <c r="A61" s="3" t="s">
        <v>15459</v>
      </c>
      <c r="B61" s="3" t="s">
        <v>36</v>
      </c>
      <c r="C61" s="5">
        <v>962</v>
      </c>
      <c r="D61" s="5">
        <v>729</v>
      </c>
      <c r="E61" s="5">
        <v>89</v>
      </c>
      <c r="F61" s="5">
        <v>587</v>
      </c>
      <c r="G61" s="5">
        <v>6</v>
      </c>
      <c r="H61" s="5">
        <v>6</v>
      </c>
      <c r="I61" s="5">
        <v>18</v>
      </c>
      <c r="J61" s="5">
        <v>706</v>
      </c>
      <c r="K61" s="5">
        <v>23</v>
      </c>
      <c r="L61" s="5">
        <v>233</v>
      </c>
    </row>
    <row r="62" spans="1:12" ht="23.25" thickBot="1">
      <c r="A62" s="3"/>
      <c r="B62" s="3" t="s">
        <v>37</v>
      </c>
      <c r="C62" s="5">
        <v>446</v>
      </c>
      <c r="D62" s="5">
        <v>446</v>
      </c>
      <c r="E62" s="5">
        <v>45</v>
      </c>
      <c r="F62" s="5">
        <v>365</v>
      </c>
      <c r="G62" s="5">
        <v>3</v>
      </c>
      <c r="H62" s="5">
        <v>3</v>
      </c>
      <c r="I62" s="5">
        <v>15</v>
      </c>
      <c r="J62" s="5">
        <v>431</v>
      </c>
      <c r="K62" s="5">
        <v>15</v>
      </c>
      <c r="L62" s="5">
        <v>0</v>
      </c>
    </row>
    <row r="63" spans="1:12" ht="23.25" thickBot="1">
      <c r="A63" s="3"/>
      <c r="B63" s="3" t="s">
        <v>15458</v>
      </c>
      <c r="C63" s="5">
        <v>516</v>
      </c>
      <c r="D63" s="5">
        <v>283</v>
      </c>
      <c r="E63" s="5">
        <v>44</v>
      </c>
      <c r="F63" s="5">
        <v>222</v>
      </c>
      <c r="G63" s="5">
        <v>3</v>
      </c>
      <c r="H63" s="5">
        <v>3</v>
      </c>
      <c r="I63" s="5">
        <v>3</v>
      </c>
      <c r="J63" s="5">
        <v>275</v>
      </c>
      <c r="K63" s="5">
        <v>8</v>
      </c>
      <c r="L63" s="5">
        <v>233</v>
      </c>
    </row>
    <row r="64" spans="1:12" ht="17.25" thickBot="1">
      <c r="A64" s="3" t="s">
        <v>15457</v>
      </c>
      <c r="B64" s="3" t="s">
        <v>36</v>
      </c>
      <c r="C64" s="4">
        <v>6381</v>
      </c>
      <c r="D64" s="4">
        <v>4285</v>
      </c>
      <c r="E64" s="5">
        <v>590</v>
      </c>
      <c r="F64" s="4">
        <v>3487</v>
      </c>
      <c r="G64" s="5">
        <v>49</v>
      </c>
      <c r="H64" s="5">
        <v>20</v>
      </c>
      <c r="I64" s="5">
        <v>80</v>
      </c>
      <c r="J64" s="4">
        <v>4226</v>
      </c>
      <c r="K64" s="5">
        <v>59</v>
      </c>
      <c r="L64" s="4">
        <v>2096</v>
      </c>
    </row>
    <row r="65" spans="1:12" ht="23.25" thickBot="1">
      <c r="A65" s="3"/>
      <c r="B65" s="3" t="s">
        <v>37</v>
      </c>
      <c r="C65" s="4">
        <v>1963</v>
      </c>
      <c r="D65" s="4">
        <v>1963</v>
      </c>
      <c r="E65" s="5">
        <v>317</v>
      </c>
      <c r="F65" s="4">
        <v>1566</v>
      </c>
      <c r="G65" s="5">
        <v>15</v>
      </c>
      <c r="H65" s="5">
        <v>8</v>
      </c>
      <c r="I65" s="5">
        <v>36</v>
      </c>
      <c r="J65" s="4">
        <v>1942</v>
      </c>
      <c r="K65" s="5">
        <v>21</v>
      </c>
      <c r="L65" s="5">
        <v>0</v>
      </c>
    </row>
    <row r="66" spans="1:12" ht="17.25" thickBot="1">
      <c r="A66" s="3"/>
      <c r="B66" s="3" t="s">
        <v>15456</v>
      </c>
      <c r="C66" s="4">
        <v>1068</v>
      </c>
      <c r="D66" s="5">
        <v>562</v>
      </c>
      <c r="E66" s="5">
        <v>54</v>
      </c>
      <c r="F66" s="5">
        <v>477</v>
      </c>
      <c r="G66" s="5">
        <v>9</v>
      </c>
      <c r="H66" s="5">
        <v>1</v>
      </c>
      <c r="I66" s="5">
        <v>15</v>
      </c>
      <c r="J66" s="5">
        <v>556</v>
      </c>
      <c r="K66" s="5">
        <v>6</v>
      </c>
      <c r="L66" s="5">
        <v>506</v>
      </c>
    </row>
    <row r="67" spans="1:12" ht="17.25" thickBot="1">
      <c r="A67" s="3"/>
      <c r="B67" s="3" t="s">
        <v>15455</v>
      </c>
      <c r="C67" s="4">
        <v>1685</v>
      </c>
      <c r="D67" s="5">
        <v>838</v>
      </c>
      <c r="E67" s="5">
        <v>112</v>
      </c>
      <c r="F67" s="5">
        <v>683</v>
      </c>
      <c r="G67" s="5">
        <v>10</v>
      </c>
      <c r="H67" s="5">
        <v>6</v>
      </c>
      <c r="I67" s="5">
        <v>11</v>
      </c>
      <c r="J67" s="5">
        <v>822</v>
      </c>
      <c r="K67" s="5">
        <v>16</v>
      </c>
      <c r="L67" s="5">
        <v>847</v>
      </c>
    </row>
    <row r="68" spans="1:12" ht="17.25" thickBot="1">
      <c r="A68" s="3"/>
      <c r="B68" s="3" t="s">
        <v>15454</v>
      </c>
      <c r="C68" s="4">
        <v>1665</v>
      </c>
      <c r="D68" s="5">
        <v>922</v>
      </c>
      <c r="E68" s="5">
        <v>107</v>
      </c>
      <c r="F68" s="5">
        <v>761</v>
      </c>
      <c r="G68" s="5">
        <v>15</v>
      </c>
      <c r="H68" s="5">
        <v>5</v>
      </c>
      <c r="I68" s="5">
        <v>18</v>
      </c>
      <c r="J68" s="5">
        <v>906</v>
      </c>
      <c r="K68" s="5">
        <v>16</v>
      </c>
      <c r="L68" s="5">
        <v>743</v>
      </c>
    </row>
    <row r="69" spans="1:12" ht="17.25" thickBot="1">
      <c r="A69" s="3" t="s">
        <v>15453</v>
      </c>
      <c r="B69" s="3" t="s">
        <v>36</v>
      </c>
      <c r="C69" s="4">
        <v>7125</v>
      </c>
      <c r="D69" s="4">
        <v>4606</v>
      </c>
      <c r="E69" s="5">
        <v>643</v>
      </c>
      <c r="F69" s="4">
        <v>3709</v>
      </c>
      <c r="G69" s="5">
        <v>44</v>
      </c>
      <c r="H69" s="5">
        <v>43</v>
      </c>
      <c r="I69" s="5">
        <v>99</v>
      </c>
      <c r="J69" s="4">
        <v>4538</v>
      </c>
      <c r="K69" s="5">
        <v>68</v>
      </c>
      <c r="L69" s="4">
        <v>2519</v>
      </c>
    </row>
    <row r="70" spans="1:12" ht="23.25" thickBot="1">
      <c r="A70" s="3"/>
      <c r="B70" s="3" t="s">
        <v>37</v>
      </c>
      <c r="C70" s="4">
        <v>2046</v>
      </c>
      <c r="D70" s="4">
        <v>2045</v>
      </c>
      <c r="E70" s="5">
        <v>337</v>
      </c>
      <c r="F70" s="4">
        <v>1586</v>
      </c>
      <c r="G70" s="5">
        <v>20</v>
      </c>
      <c r="H70" s="5">
        <v>21</v>
      </c>
      <c r="I70" s="5">
        <v>51</v>
      </c>
      <c r="J70" s="4">
        <v>2015</v>
      </c>
      <c r="K70" s="5">
        <v>30</v>
      </c>
      <c r="L70" s="5">
        <v>1</v>
      </c>
    </row>
    <row r="71" spans="1:12" ht="23.25" thickBot="1">
      <c r="A71" s="3"/>
      <c r="B71" s="3" t="s">
        <v>15452</v>
      </c>
      <c r="C71" s="4">
        <v>1059</v>
      </c>
      <c r="D71" s="5">
        <v>514</v>
      </c>
      <c r="E71" s="5">
        <v>64</v>
      </c>
      <c r="F71" s="5">
        <v>435</v>
      </c>
      <c r="G71" s="5">
        <v>1</v>
      </c>
      <c r="H71" s="5">
        <v>3</v>
      </c>
      <c r="I71" s="5">
        <v>4</v>
      </c>
      <c r="J71" s="5">
        <v>507</v>
      </c>
      <c r="K71" s="5">
        <v>7</v>
      </c>
      <c r="L71" s="5">
        <v>545</v>
      </c>
    </row>
    <row r="72" spans="1:12" ht="23.25" thickBot="1">
      <c r="A72" s="3"/>
      <c r="B72" s="3" t="s">
        <v>15451</v>
      </c>
      <c r="C72" s="4">
        <v>1334</v>
      </c>
      <c r="D72" s="5">
        <v>671</v>
      </c>
      <c r="E72" s="5">
        <v>82</v>
      </c>
      <c r="F72" s="5">
        <v>558</v>
      </c>
      <c r="G72" s="5">
        <v>7</v>
      </c>
      <c r="H72" s="5">
        <v>3</v>
      </c>
      <c r="I72" s="5">
        <v>10</v>
      </c>
      <c r="J72" s="5">
        <v>660</v>
      </c>
      <c r="K72" s="5">
        <v>11</v>
      </c>
      <c r="L72" s="5">
        <v>663</v>
      </c>
    </row>
    <row r="73" spans="1:12" ht="23.25" thickBot="1">
      <c r="A73" s="3"/>
      <c r="B73" s="3" t="s">
        <v>15450</v>
      </c>
      <c r="C73" s="4">
        <v>1395</v>
      </c>
      <c r="D73" s="5">
        <v>732</v>
      </c>
      <c r="E73" s="5">
        <v>86</v>
      </c>
      <c r="F73" s="5">
        <v>606</v>
      </c>
      <c r="G73" s="5">
        <v>9</v>
      </c>
      <c r="H73" s="5">
        <v>7</v>
      </c>
      <c r="I73" s="5">
        <v>15</v>
      </c>
      <c r="J73" s="5">
        <v>723</v>
      </c>
      <c r="K73" s="5">
        <v>9</v>
      </c>
      <c r="L73" s="5">
        <v>663</v>
      </c>
    </row>
    <row r="74" spans="1:12" ht="23.25" thickBot="1">
      <c r="A74" s="3"/>
      <c r="B74" s="3" t="s">
        <v>15449</v>
      </c>
      <c r="C74" s="4">
        <v>1291</v>
      </c>
      <c r="D74" s="5">
        <v>644</v>
      </c>
      <c r="E74" s="5">
        <v>74</v>
      </c>
      <c r="F74" s="5">
        <v>524</v>
      </c>
      <c r="G74" s="5">
        <v>7</v>
      </c>
      <c r="H74" s="5">
        <v>9</v>
      </c>
      <c r="I74" s="5">
        <v>19</v>
      </c>
      <c r="J74" s="5">
        <v>633</v>
      </c>
      <c r="K74" s="5">
        <v>11</v>
      </c>
      <c r="L74" s="5">
        <v>647</v>
      </c>
    </row>
    <row r="75" spans="1:12" ht="17.25" thickBot="1">
      <c r="A75" s="3" t="s">
        <v>15448</v>
      </c>
      <c r="B75" s="3" t="s">
        <v>36</v>
      </c>
      <c r="C75" s="4">
        <v>3782</v>
      </c>
      <c r="D75" s="4">
        <v>2745</v>
      </c>
      <c r="E75" s="5">
        <v>337</v>
      </c>
      <c r="F75" s="4">
        <v>2221</v>
      </c>
      <c r="G75" s="5">
        <v>27</v>
      </c>
      <c r="H75" s="5">
        <v>23</v>
      </c>
      <c r="I75" s="5">
        <v>95</v>
      </c>
      <c r="J75" s="4">
        <v>2703</v>
      </c>
      <c r="K75" s="5">
        <v>42</v>
      </c>
      <c r="L75" s="4">
        <v>1037</v>
      </c>
    </row>
    <row r="76" spans="1:12" ht="23.25" thickBot="1">
      <c r="A76" s="3"/>
      <c r="B76" s="3" t="s">
        <v>37</v>
      </c>
      <c r="C76" s="4">
        <v>1465</v>
      </c>
      <c r="D76" s="4">
        <v>1465</v>
      </c>
      <c r="E76" s="5">
        <v>220</v>
      </c>
      <c r="F76" s="4">
        <v>1162</v>
      </c>
      <c r="G76" s="5">
        <v>13</v>
      </c>
      <c r="H76" s="5">
        <v>10</v>
      </c>
      <c r="I76" s="5">
        <v>44</v>
      </c>
      <c r="J76" s="4">
        <v>1449</v>
      </c>
      <c r="K76" s="5">
        <v>16</v>
      </c>
      <c r="L76" s="5">
        <v>0</v>
      </c>
    </row>
    <row r="77" spans="1:12" ht="17.25" thickBot="1">
      <c r="A77" s="3"/>
      <c r="B77" s="3" t="s">
        <v>15447</v>
      </c>
      <c r="C77" s="5">
        <v>997</v>
      </c>
      <c r="D77" s="5">
        <v>594</v>
      </c>
      <c r="E77" s="5">
        <v>42</v>
      </c>
      <c r="F77" s="5">
        <v>499</v>
      </c>
      <c r="G77" s="5">
        <v>6</v>
      </c>
      <c r="H77" s="5">
        <v>6</v>
      </c>
      <c r="I77" s="5">
        <v>30</v>
      </c>
      <c r="J77" s="5">
        <v>583</v>
      </c>
      <c r="K77" s="5">
        <v>11</v>
      </c>
      <c r="L77" s="5">
        <v>403</v>
      </c>
    </row>
    <row r="78" spans="1:12" ht="17.25" thickBot="1">
      <c r="A78" s="3"/>
      <c r="B78" s="3" t="s">
        <v>15446</v>
      </c>
      <c r="C78" s="4">
        <v>1320</v>
      </c>
      <c r="D78" s="5">
        <v>686</v>
      </c>
      <c r="E78" s="5">
        <v>75</v>
      </c>
      <c r="F78" s="5">
        <v>560</v>
      </c>
      <c r="G78" s="5">
        <v>8</v>
      </c>
      <c r="H78" s="5">
        <v>7</v>
      </c>
      <c r="I78" s="5">
        <v>21</v>
      </c>
      <c r="J78" s="5">
        <v>671</v>
      </c>
      <c r="K78" s="5">
        <v>15</v>
      </c>
      <c r="L78" s="5">
        <v>634</v>
      </c>
    </row>
    <row r="79" spans="1:12" ht="17.25" thickBot="1">
      <c r="A79" s="3" t="s">
        <v>4204</v>
      </c>
      <c r="B79" s="3" t="s">
        <v>36</v>
      </c>
      <c r="C79" s="4">
        <v>18499</v>
      </c>
      <c r="D79" s="4">
        <v>11462</v>
      </c>
      <c r="E79" s="4">
        <v>2564</v>
      </c>
      <c r="F79" s="4">
        <v>8111</v>
      </c>
      <c r="G79" s="5">
        <v>153</v>
      </c>
      <c r="H79" s="5">
        <v>138</v>
      </c>
      <c r="I79" s="5">
        <v>317</v>
      </c>
      <c r="J79" s="4">
        <v>11283</v>
      </c>
      <c r="K79" s="5">
        <v>179</v>
      </c>
      <c r="L79" s="4">
        <v>7037</v>
      </c>
    </row>
    <row r="80" spans="1:12" ht="23.25" thickBot="1">
      <c r="A80" s="3"/>
      <c r="B80" s="3" t="s">
        <v>37</v>
      </c>
      <c r="C80" s="4">
        <v>4709</v>
      </c>
      <c r="D80" s="4">
        <v>4709</v>
      </c>
      <c r="E80" s="4">
        <v>1209</v>
      </c>
      <c r="F80" s="4">
        <v>3169</v>
      </c>
      <c r="G80" s="5">
        <v>61</v>
      </c>
      <c r="H80" s="5">
        <v>62</v>
      </c>
      <c r="I80" s="5">
        <v>135</v>
      </c>
      <c r="J80" s="4">
        <v>4636</v>
      </c>
      <c r="K80" s="5">
        <v>73</v>
      </c>
      <c r="L80" s="5">
        <v>0</v>
      </c>
    </row>
    <row r="81" spans="1:12" ht="17.25" thickBot="1">
      <c r="A81" s="3"/>
      <c r="B81" s="3" t="s">
        <v>4203</v>
      </c>
      <c r="C81" s="4">
        <v>2740</v>
      </c>
      <c r="D81" s="4">
        <v>1130</v>
      </c>
      <c r="E81" s="5">
        <v>233</v>
      </c>
      <c r="F81" s="5">
        <v>814</v>
      </c>
      <c r="G81" s="5">
        <v>14</v>
      </c>
      <c r="H81" s="5">
        <v>13</v>
      </c>
      <c r="I81" s="5">
        <v>31</v>
      </c>
      <c r="J81" s="4">
        <v>1105</v>
      </c>
      <c r="K81" s="5">
        <v>25</v>
      </c>
      <c r="L81" s="4">
        <v>1610</v>
      </c>
    </row>
    <row r="82" spans="1:12" ht="17.25" thickBot="1">
      <c r="A82" s="3"/>
      <c r="B82" s="3" t="s">
        <v>4202</v>
      </c>
      <c r="C82" s="4">
        <v>1810</v>
      </c>
      <c r="D82" s="5">
        <v>992</v>
      </c>
      <c r="E82" s="5">
        <v>213</v>
      </c>
      <c r="F82" s="5">
        <v>703</v>
      </c>
      <c r="G82" s="5">
        <v>15</v>
      </c>
      <c r="H82" s="5">
        <v>14</v>
      </c>
      <c r="I82" s="5">
        <v>33</v>
      </c>
      <c r="J82" s="5">
        <v>978</v>
      </c>
      <c r="K82" s="5">
        <v>14</v>
      </c>
      <c r="L82" s="5">
        <v>818</v>
      </c>
    </row>
    <row r="83" spans="1:12" ht="17.25" thickBot="1">
      <c r="A83" s="3"/>
      <c r="B83" s="3" t="s">
        <v>15445</v>
      </c>
      <c r="C83" s="4">
        <v>2552</v>
      </c>
      <c r="D83" s="4">
        <v>1278</v>
      </c>
      <c r="E83" s="5">
        <v>243</v>
      </c>
      <c r="F83" s="5">
        <v>940</v>
      </c>
      <c r="G83" s="5">
        <v>17</v>
      </c>
      <c r="H83" s="5">
        <v>18</v>
      </c>
      <c r="I83" s="5">
        <v>34</v>
      </c>
      <c r="J83" s="4">
        <v>1252</v>
      </c>
      <c r="K83" s="5">
        <v>26</v>
      </c>
      <c r="L83" s="4">
        <v>1274</v>
      </c>
    </row>
    <row r="84" spans="1:12" ht="17.25" thickBot="1">
      <c r="A84" s="3"/>
      <c r="B84" s="3" t="s">
        <v>15444</v>
      </c>
      <c r="C84" s="4">
        <v>2001</v>
      </c>
      <c r="D84" s="4">
        <v>1141</v>
      </c>
      <c r="E84" s="5">
        <v>261</v>
      </c>
      <c r="F84" s="5">
        <v>803</v>
      </c>
      <c r="G84" s="5">
        <v>19</v>
      </c>
      <c r="H84" s="5">
        <v>12</v>
      </c>
      <c r="I84" s="5">
        <v>34</v>
      </c>
      <c r="J84" s="4">
        <v>1129</v>
      </c>
      <c r="K84" s="5">
        <v>12</v>
      </c>
      <c r="L84" s="5">
        <v>860</v>
      </c>
    </row>
    <row r="85" spans="1:12" ht="17.25" thickBot="1">
      <c r="A85" s="3"/>
      <c r="B85" s="3" t="s">
        <v>15443</v>
      </c>
      <c r="C85" s="4">
        <v>1496</v>
      </c>
      <c r="D85" s="5">
        <v>700</v>
      </c>
      <c r="E85" s="5">
        <v>95</v>
      </c>
      <c r="F85" s="5">
        <v>565</v>
      </c>
      <c r="G85" s="5">
        <v>13</v>
      </c>
      <c r="H85" s="5">
        <v>4</v>
      </c>
      <c r="I85" s="5">
        <v>12</v>
      </c>
      <c r="J85" s="5">
        <v>689</v>
      </c>
      <c r="K85" s="5">
        <v>11</v>
      </c>
      <c r="L85" s="5">
        <v>796</v>
      </c>
    </row>
    <row r="86" spans="1:12" ht="17.25" thickBot="1">
      <c r="A86" s="3"/>
      <c r="B86" s="3" t="s">
        <v>15442</v>
      </c>
      <c r="C86" s="4">
        <v>3191</v>
      </c>
      <c r="D86" s="4">
        <v>1512</v>
      </c>
      <c r="E86" s="5">
        <v>310</v>
      </c>
      <c r="F86" s="4">
        <v>1117</v>
      </c>
      <c r="G86" s="5">
        <v>14</v>
      </c>
      <c r="H86" s="5">
        <v>15</v>
      </c>
      <c r="I86" s="5">
        <v>38</v>
      </c>
      <c r="J86" s="4">
        <v>1494</v>
      </c>
      <c r="K86" s="5">
        <v>18</v>
      </c>
      <c r="L86" s="4">
        <v>1679</v>
      </c>
    </row>
    <row r="87" spans="1:12" ht="17.25" thickBot="1">
      <c r="A87" s="3" t="s">
        <v>15441</v>
      </c>
      <c r="B87" s="3" t="s">
        <v>36</v>
      </c>
      <c r="C87" s="4">
        <v>16232</v>
      </c>
      <c r="D87" s="4">
        <v>10261</v>
      </c>
      <c r="E87" s="4">
        <v>2018</v>
      </c>
      <c r="F87" s="4">
        <v>7636</v>
      </c>
      <c r="G87" s="5">
        <v>101</v>
      </c>
      <c r="H87" s="5">
        <v>100</v>
      </c>
      <c r="I87" s="5">
        <v>245</v>
      </c>
      <c r="J87" s="4">
        <v>10100</v>
      </c>
      <c r="K87" s="5">
        <v>161</v>
      </c>
      <c r="L87" s="4">
        <v>5971</v>
      </c>
    </row>
    <row r="88" spans="1:12" ht="23.25" thickBot="1">
      <c r="A88" s="3"/>
      <c r="B88" s="3" t="s">
        <v>37</v>
      </c>
      <c r="C88" s="4">
        <v>4840</v>
      </c>
      <c r="D88" s="4">
        <v>4839</v>
      </c>
      <c r="E88" s="4">
        <v>1049</v>
      </c>
      <c r="F88" s="4">
        <v>3510</v>
      </c>
      <c r="G88" s="5">
        <v>51</v>
      </c>
      <c r="H88" s="5">
        <v>36</v>
      </c>
      <c r="I88" s="5">
        <v>122</v>
      </c>
      <c r="J88" s="4">
        <v>4768</v>
      </c>
      <c r="K88" s="5">
        <v>71</v>
      </c>
      <c r="L88" s="5">
        <v>1</v>
      </c>
    </row>
    <row r="89" spans="1:12" ht="17.25" thickBot="1">
      <c r="A89" s="3"/>
      <c r="B89" s="3" t="s">
        <v>15440</v>
      </c>
      <c r="C89" s="4">
        <v>1945</v>
      </c>
      <c r="D89" s="5">
        <v>993</v>
      </c>
      <c r="E89" s="5">
        <v>135</v>
      </c>
      <c r="F89" s="5">
        <v>803</v>
      </c>
      <c r="G89" s="5">
        <v>12</v>
      </c>
      <c r="H89" s="5">
        <v>8</v>
      </c>
      <c r="I89" s="5">
        <v>16</v>
      </c>
      <c r="J89" s="5">
        <v>974</v>
      </c>
      <c r="K89" s="5">
        <v>19</v>
      </c>
      <c r="L89" s="5">
        <v>952</v>
      </c>
    </row>
    <row r="90" spans="1:12" ht="17.25" thickBot="1">
      <c r="A90" s="3"/>
      <c r="B90" s="3" t="s">
        <v>15439</v>
      </c>
      <c r="C90" s="4">
        <v>1425</v>
      </c>
      <c r="D90" s="5">
        <v>694</v>
      </c>
      <c r="E90" s="5">
        <v>87</v>
      </c>
      <c r="F90" s="5">
        <v>570</v>
      </c>
      <c r="G90" s="5">
        <v>4</v>
      </c>
      <c r="H90" s="5">
        <v>11</v>
      </c>
      <c r="I90" s="5">
        <v>9</v>
      </c>
      <c r="J90" s="5">
        <v>681</v>
      </c>
      <c r="K90" s="5">
        <v>13</v>
      </c>
      <c r="L90" s="5">
        <v>731</v>
      </c>
    </row>
    <row r="91" spans="1:12" ht="17.25" thickBot="1">
      <c r="A91" s="3"/>
      <c r="B91" s="3" t="s">
        <v>15438</v>
      </c>
      <c r="C91" s="4">
        <v>3400</v>
      </c>
      <c r="D91" s="4">
        <v>1752</v>
      </c>
      <c r="E91" s="5">
        <v>398</v>
      </c>
      <c r="F91" s="4">
        <v>1254</v>
      </c>
      <c r="G91" s="5">
        <v>13</v>
      </c>
      <c r="H91" s="5">
        <v>18</v>
      </c>
      <c r="I91" s="5">
        <v>49</v>
      </c>
      <c r="J91" s="4">
        <v>1732</v>
      </c>
      <c r="K91" s="5">
        <v>20</v>
      </c>
      <c r="L91" s="4">
        <v>1648</v>
      </c>
    </row>
    <row r="92" spans="1:12" ht="17.25" thickBot="1">
      <c r="A92" s="3"/>
      <c r="B92" s="3" t="s">
        <v>15437</v>
      </c>
      <c r="C92" s="4">
        <v>1724</v>
      </c>
      <c r="D92" s="5">
        <v>784</v>
      </c>
      <c r="E92" s="5">
        <v>111</v>
      </c>
      <c r="F92" s="5">
        <v>625</v>
      </c>
      <c r="G92" s="5">
        <v>12</v>
      </c>
      <c r="H92" s="5">
        <v>13</v>
      </c>
      <c r="I92" s="5">
        <v>10</v>
      </c>
      <c r="J92" s="5">
        <v>771</v>
      </c>
      <c r="K92" s="5">
        <v>13</v>
      </c>
      <c r="L92" s="5">
        <v>940</v>
      </c>
    </row>
    <row r="93" spans="1:12" ht="17.25" thickBot="1">
      <c r="A93" s="3"/>
      <c r="B93" s="3" t="s">
        <v>15436</v>
      </c>
      <c r="C93" s="4">
        <v>1242</v>
      </c>
      <c r="D93" s="5">
        <v>457</v>
      </c>
      <c r="E93" s="5">
        <v>97</v>
      </c>
      <c r="F93" s="5">
        <v>317</v>
      </c>
      <c r="G93" s="5">
        <v>4</v>
      </c>
      <c r="H93" s="5">
        <v>5</v>
      </c>
      <c r="I93" s="5">
        <v>19</v>
      </c>
      <c r="J93" s="5">
        <v>442</v>
      </c>
      <c r="K93" s="5">
        <v>15</v>
      </c>
      <c r="L93" s="5">
        <v>785</v>
      </c>
    </row>
    <row r="94" spans="1:12" ht="17.25" thickBot="1">
      <c r="A94" s="3"/>
      <c r="B94" s="3" t="s">
        <v>15435</v>
      </c>
      <c r="C94" s="4">
        <v>1656</v>
      </c>
      <c r="D94" s="5">
        <v>742</v>
      </c>
      <c r="E94" s="5">
        <v>141</v>
      </c>
      <c r="F94" s="5">
        <v>557</v>
      </c>
      <c r="G94" s="5">
        <v>5</v>
      </c>
      <c r="H94" s="5">
        <v>9</v>
      </c>
      <c r="I94" s="5">
        <v>20</v>
      </c>
      <c r="J94" s="5">
        <v>732</v>
      </c>
      <c r="K94" s="5">
        <v>10</v>
      </c>
      <c r="L94" s="5">
        <v>914</v>
      </c>
    </row>
    <row r="95" spans="1:12" ht="17.25" thickBot="1">
      <c r="A95" s="3" t="s">
        <v>15434</v>
      </c>
      <c r="B95" s="3" t="s">
        <v>36</v>
      </c>
      <c r="C95" s="4">
        <v>8538</v>
      </c>
      <c r="D95" s="4">
        <v>5094</v>
      </c>
      <c r="E95" s="5">
        <v>930</v>
      </c>
      <c r="F95" s="4">
        <v>3887</v>
      </c>
      <c r="G95" s="5">
        <v>44</v>
      </c>
      <c r="H95" s="5">
        <v>42</v>
      </c>
      <c r="I95" s="5">
        <v>120</v>
      </c>
      <c r="J95" s="4">
        <v>5023</v>
      </c>
      <c r="K95" s="5">
        <v>71</v>
      </c>
      <c r="L95" s="4">
        <v>3444</v>
      </c>
    </row>
    <row r="96" spans="1:12" ht="23.25" thickBot="1">
      <c r="A96" s="3"/>
      <c r="B96" s="3" t="s">
        <v>37</v>
      </c>
      <c r="C96" s="4">
        <v>2552</v>
      </c>
      <c r="D96" s="4">
        <v>2552</v>
      </c>
      <c r="E96" s="5">
        <v>501</v>
      </c>
      <c r="F96" s="4">
        <v>1903</v>
      </c>
      <c r="G96" s="5">
        <v>19</v>
      </c>
      <c r="H96" s="5">
        <v>22</v>
      </c>
      <c r="I96" s="5">
        <v>72</v>
      </c>
      <c r="J96" s="4">
        <v>2517</v>
      </c>
      <c r="K96" s="5">
        <v>35</v>
      </c>
      <c r="L96" s="5">
        <v>0</v>
      </c>
    </row>
    <row r="97" spans="1:12" ht="17.25" thickBot="1">
      <c r="A97" s="3"/>
      <c r="B97" s="3" t="s">
        <v>15433</v>
      </c>
      <c r="C97" s="4">
        <v>3005</v>
      </c>
      <c r="D97" s="4">
        <v>1267</v>
      </c>
      <c r="E97" s="5">
        <v>236</v>
      </c>
      <c r="F97" s="5">
        <v>965</v>
      </c>
      <c r="G97" s="5">
        <v>13</v>
      </c>
      <c r="H97" s="5">
        <v>11</v>
      </c>
      <c r="I97" s="5">
        <v>26</v>
      </c>
      <c r="J97" s="4">
        <v>1251</v>
      </c>
      <c r="K97" s="5">
        <v>16</v>
      </c>
      <c r="L97" s="4">
        <v>1738</v>
      </c>
    </row>
    <row r="98" spans="1:12" ht="17.25" thickBot="1">
      <c r="A98" s="3"/>
      <c r="B98" s="3" t="s">
        <v>15432</v>
      </c>
      <c r="C98" s="4">
        <v>1462</v>
      </c>
      <c r="D98" s="5">
        <v>579</v>
      </c>
      <c r="E98" s="5">
        <v>84</v>
      </c>
      <c r="F98" s="5">
        <v>466</v>
      </c>
      <c r="G98" s="5">
        <v>6</v>
      </c>
      <c r="H98" s="5">
        <v>6</v>
      </c>
      <c r="I98" s="5">
        <v>7</v>
      </c>
      <c r="J98" s="5">
        <v>569</v>
      </c>
      <c r="K98" s="5">
        <v>10</v>
      </c>
      <c r="L98" s="5">
        <v>883</v>
      </c>
    </row>
    <row r="99" spans="1:12" ht="17.25" thickBot="1">
      <c r="A99" s="3"/>
      <c r="B99" s="3" t="s">
        <v>15431</v>
      </c>
      <c r="C99" s="4">
        <v>1519</v>
      </c>
      <c r="D99" s="5">
        <v>696</v>
      </c>
      <c r="E99" s="5">
        <v>109</v>
      </c>
      <c r="F99" s="5">
        <v>553</v>
      </c>
      <c r="G99" s="5">
        <v>6</v>
      </c>
      <c r="H99" s="5">
        <v>3</v>
      </c>
      <c r="I99" s="5">
        <v>15</v>
      </c>
      <c r="J99" s="5">
        <v>686</v>
      </c>
      <c r="K99" s="5">
        <v>10</v>
      </c>
      <c r="L99" s="5">
        <v>823</v>
      </c>
    </row>
    <row r="100" spans="1:12" ht="17.25" thickBot="1">
      <c r="A100" s="3" t="s">
        <v>15430</v>
      </c>
      <c r="B100" s="3" t="s">
        <v>36</v>
      </c>
      <c r="C100" s="4">
        <v>14404</v>
      </c>
      <c r="D100" s="4">
        <v>9576</v>
      </c>
      <c r="E100" s="4">
        <v>4077</v>
      </c>
      <c r="F100" s="4">
        <v>4932</v>
      </c>
      <c r="G100" s="5">
        <v>79</v>
      </c>
      <c r="H100" s="5">
        <v>115</v>
      </c>
      <c r="I100" s="5">
        <v>204</v>
      </c>
      <c r="J100" s="4">
        <v>9407</v>
      </c>
      <c r="K100" s="5">
        <v>169</v>
      </c>
      <c r="L100" s="4">
        <v>4828</v>
      </c>
    </row>
    <row r="101" spans="1:12" ht="23.25" thickBot="1">
      <c r="A101" s="3"/>
      <c r="B101" s="3" t="s">
        <v>37</v>
      </c>
      <c r="C101" s="4">
        <v>5424</v>
      </c>
      <c r="D101" s="4">
        <v>5424</v>
      </c>
      <c r="E101" s="4">
        <v>2555</v>
      </c>
      <c r="F101" s="4">
        <v>2563</v>
      </c>
      <c r="G101" s="5">
        <v>43</v>
      </c>
      <c r="H101" s="5">
        <v>60</v>
      </c>
      <c r="I101" s="5">
        <v>111</v>
      </c>
      <c r="J101" s="4">
        <v>5332</v>
      </c>
      <c r="K101" s="5">
        <v>92</v>
      </c>
      <c r="L101" s="5">
        <v>0</v>
      </c>
    </row>
    <row r="102" spans="1:12" ht="17.25" thickBot="1">
      <c r="A102" s="3"/>
      <c r="B102" s="3" t="s">
        <v>15429</v>
      </c>
      <c r="C102" s="4">
        <v>3250</v>
      </c>
      <c r="D102" s="4">
        <v>1406</v>
      </c>
      <c r="E102" s="5">
        <v>474</v>
      </c>
      <c r="F102" s="5">
        <v>839</v>
      </c>
      <c r="G102" s="5">
        <v>18</v>
      </c>
      <c r="H102" s="5">
        <v>19</v>
      </c>
      <c r="I102" s="5">
        <v>31</v>
      </c>
      <c r="J102" s="4">
        <v>1381</v>
      </c>
      <c r="K102" s="5">
        <v>25</v>
      </c>
      <c r="L102" s="4">
        <v>1844</v>
      </c>
    </row>
    <row r="103" spans="1:12" ht="17.25" thickBot="1">
      <c r="A103" s="3"/>
      <c r="B103" s="3" t="s">
        <v>15428</v>
      </c>
      <c r="C103" s="4">
        <v>2394</v>
      </c>
      <c r="D103" s="4">
        <v>1190</v>
      </c>
      <c r="E103" s="5">
        <v>450</v>
      </c>
      <c r="F103" s="5">
        <v>678</v>
      </c>
      <c r="G103" s="5">
        <v>5</v>
      </c>
      <c r="H103" s="5">
        <v>13</v>
      </c>
      <c r="I103" s="5">
        <v>23</v>
      </c>
      <c r="J103" s="4">
        <v>1169</v>
      </c>
      <c r="K103" s="5">
        <v>21</v>
      </c>
      <c r="L103" s="4">
        <v>1204</v>
      </c>
    </row>
    <row r="104" spans="1:12" ht="17.25" thickBot="1">
      <c r="A104" s="3"/>
      <c r="B104" s="3" t="s">
        <v>15427</v>
      </c>
      <c r="C104" s="4">
        <v>3336</v>
      </c>
      <c r="D104" s="4">
        <v>1556</v>
      </c>
      <c r="E104" s="5">
        <v>598</v>
      </c>
      <c r="F104" s="5">
        <v>852</v>
      </c>
      <c r="G104" s="5">
        <v>13</v>
      </c>
      <c r="H104" s="5">
        <v>23</v>
      </c>
      <c r="I104" s="5">
        <v>39</v>
      </c>
      <c r="J104" s="4">
        <v>1525</v>
      </c>
      <c r="K104" s="5">
        <v>31</v>
      </c>
      <c r="L104" s="4">
        <v>1780</v>
      </c>
    </row>
    <row r="105" spans="1:12" ht="23.25" thickBot="1">
      <c r="A105" s="3" t="s">
        <v>97</v>
      </c>
      <c r="B105" s="3"/>
      <c r="C105" s="5">
        <v>0</v>
      </c>
      <c r="D105" s="5">
        <v>7</v>
      </c>
      <c r="E105" s="5">
        <v>4</v>
      </c>
      <c r="F105" s="5">
        <v>3</v>
      </c>
      <c r="G105" s="5">
        <v>0</v>
      </c>
      <c r="H105" s="5">
        <v>0</v>
      </c>
      <c r="I105" s="5">
        <v>0</v>
      </c>
      <c r="J105" s="5">
        <v>7</v>
      </c>
      <c r="K105" s="5">
        <v>0</v>
      </c>
      <c r="L105" s="5">
        <v>-7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82D56-2D99-4177-8500-E9C1BF43596D}">
  <dimension ref="A1:X18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4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25" t="s">
        <v>27</v>
      </c>
      <c r="J2" s="25" t="s">
        <v>27</v>
      </c>
      <c r="K2" s="45" t="s">
        <v>29</v>
      </c>
      <c r="L2" s="25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15533</v>
      </c>
      <c r="F3" s="26" t="s">
        <v>15532</v>
      </c>
      <c r="G3" s="26" t="s">
        <v>15531</v>
      </c>
      <c r="H3" s="26" t="s">
        <v>15530</v>
      </c>
      <c r="I3" s="26" t="s">
        <v>15529</v>
      </c>
      <c r="J3" s="26" t="s">
        <v>15528</v>
      </c>
      <c r="K3" s="44"/>
      <c r="L3" s="26"/>
      <c r="M3" s="44"/>
      <c r="U3" t="s">
        <v>3</v>
      </c>
      <c r="V3" t="str">
        <f t="shared" si="0"/>
        <v>이삼걸</v>
      </c>
      <c r="W3" t="str">
        <f t="shared" si="0"/>
        <v>김형동</v>
      </c>
      <c r="X3" t="str">
        <f t="shared" si="0"/>
        <v>박인우</v>
      </c>
    </row>
    <row r="4" spans="1:24" ht="17.25" thickBot="1">
      <c r="A4" s="3" t="s">
        <v>30</v>
      </c>
      <c r="B4" s="3"/>
      <c r="C4" s="4">
        <v>137615</v>
      </c>
      <c r="D4" s="4">
        <v>94479</v>
      </c>
      <c r="E4" s="4">
        <v>25325</v>
      </c>
      <c r="F4" s="4">
        <v>40094</v>
      </c>
      <c r="G4" s="5">
        <v>705</v>
      </c>
      <c r="H4" s="5">
        <v>703</v>
      </c>
      <c r="I4" s="4">
        <v>4797</v>
      </c>
      <c r="J4" s="4">
        <v>21269</v>
      </c>
      <c r="K4" s="4">
        <v>92893</v>
      </c>
      <c r="L4" s="4">
        <v>1586</v>
      </c>
      <c r="M4" s="4">
        <v>43136</v>
      </c>
      <c r="V4" s="8"/>
      <c r="W4" s="8"/>
      <c r="X4" s="8"/>
    </row>
    <row r="5" spans="1:24" ht="23.25" thickBot="1">
      <c r="A5" s="3" t="s">
        <v>31</v>
      </c>
      <c r="B5" s="3"/>
      <c r="C5" s="5">
        <v>665</v>
      </c>
      <c r="D5" s="5">
        <v>626</v>
      </c>
      <c r="E5" s="5">
        <v>207</v>
      </c>
      <c r="F5" s="5">
        <v>202</v>
      </c>
      <c r="G5" s="5">
        <v>34</v>
      </c>
      <c r="H5" s="5">
        <v>28</v>
      </c>
      <c r="I5" s="5">
        <v>64</v>
      </c>
      <c r="J5" s="5">
        <v>59</v>
      </c>
      <c r="K5" s="5">
        <v>594</v>
      </c>
      <c r="L5" s="5">
        <v>32</v>
      </c>
      <c r="M5" s="5">
        <v>39</v>
      </c>
      <c r="T5" t="s">
        <v>2929</v>
      </c>
      <c r="U5">
        <f>SUMIF($A:$A,"합계",D:D)</f>
        <v>125659</v>
      </c>
      <c r="V5">
        <f>SUMIF($A:$A,"합계",E:E)</f>
        <v>32293</v>
      </c>
      <c r="W5">
        <f>SUMIF($A:$A,"합계",F:F)</f>
        <v>58183</v>
      </c>
      <c r="X5">
        <f>SUMIF($A:$A,"합계",G:G)</f>
        <v>1058</v>
      </c>
    </row>
    <row r="6" spans="1:24" ht="23.25" thickBot="1">
      <c r="A6" s="3" t="s">
        <v>32</v>
      </c>
      <c r="B6" s="3"/>
      <c r="C6" s="4">
        <v>6232</v>
      </c>
      <c r="D6" s="4">
        <v>6229</v>
      </c>
      <c r="E6" s="4">
        <v>2470</v>
      </c>
      <c r="F6" s="4">
        <v>2258</v>
      </c>
      <c r="G6" s="5">
        <v>44</v>
      </c>
      <c r="H6" s="5">
        <v>72</v>
      </c>
      <c r="I6" s="5">
        <v>483</v>
      </c>
      <c r="J6" s="5">
        <v>773</v>
      </c>
      <c r="K6" s="4">
        <v>6100</v>
      </c>
      <c r="L6" s="5">
        <v>129</v>
      </c>
      <c r="M6" s="5">
        <v>3</v>
      </c>
      <c r="T6" t="s">
        <v>2930</v>
      </c>
      <c r="U6">
        <f>U5-U7</f>
        <v>64171</v>
      </c>
      <c r="V6">
        <f>V5-V7</f>
        <v>14249</v>
      </c>
      <c r="W6">
        <f>W5-W7</f>
        <v>30637</v>
      </c>
      <c r="X6">
        <f>X5-X7</f>
        <v>556</v>
      </c>
    </row>
    <row r="7" spans="1:24" ht="23.25" thickBot="1">
      <c r="A7" s="3" t="s">
        <v>33</v>
      </c>
      <c r="B7" s="3"/>
      <c r="C7" s="5">
        <v>221</v>
      </c>
      <c r="D7" s="5">
        <v>53</v>
      </c>
      <c r="E7" s="5">
        <v>35</v>
      </c>
      <c r="F7" s="5">
        <v>13</v>
      </c>
      <c r="G7" s="5">
        <v>1</v>
      </c>
      <c r="H7" s="5">
        <v>0</v>
      </c>
      <c r="I7" s="5">
        <v>2</v>
      </c>
      <c r="J7" s="5">
        <v>1</v>
      </c>
      <c r="K7" s="5">
        <v>52</v>
      </c>
      <c r="L7" s="5">
        <v>1</v>
      </c>
      <c r="M7" s="5">
        <v>168</v>
      </c>
      <c r="T7" t="s">
        <v>2931</v>
      </c>
      <c r="U7">
        <f>U11+U10+U9</f>
        <v>61488</v>
      </c>
      <c r="V7">
        <f>V11+V10+V9</f>
        <v>18044</v>
      </c>
      <c r="W7">
        <f>W11+W10+W9</f>
        <v>27546</v>
      </c>
      <c r="X7">
        <f>X11+X10+X9</f>
        <v>502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-1</v>
      </c>
      <c r="V8" s="8"/>
      <c r="W8" s="8"/>
      <c r="X8" s="8"/>
    </row>
    <row r="9" spans="1:24" ht="17.25" thickBot="1">
      <c r="A9" s="3" t="s">
        <v>15607</v>
      </c>
      <c r="B9" s="3" t="s">
        <v>36</v>
      </c>
      <c r="C9" s="4">
        <v>5951</v>
      </c>
      <c r="D9" s="4">
        <v>3923</v>
      </c>
      <c r="E9" s="4">
        <v>1035</v>
      </c>
      <c r="F9" s="4">
        <v>1752</v>
      </c>
      <c r="G9" s="5">
        <v>35</v>
      </c>
      <c r="H9" s="5">
        <v>27</v>
      </c>
      <c r="I9" s="5">
        <v>144</v>
      </c>
      <c r="J9" s="5">
        <v>843</v>
      </c>
      <c r="K9" s="4">
        <v>3836</v>
      </c>
      <c r="L9" s="5">
        <v>87</v>
      </c>
      <c r="M9" s="4">
        <v>2028</v>
      </c>
      <c r="T9" t="s">
        <v>2934</v>
      </c>
      <c r="U9">
        <f>SUMIF($A:$A,"거소·선상투표",D:D)+SUMIF($A:$A,"국외부재자투표",D:D)+SUMIF($A:$A,"국외부재자투표(공관)",D:D)</f>
        <v>975</v>
      </c>
      <c r="V9">
        <f t="shared" ref="V9:X11" si="1">SUMIF($A:$A,"거소·선상투표",E:E)+SUMIF($A:$A,"국외부재자투표",E:E)+SUMIF($A:$A,"국외부재자투표(공관)",E:E)</f>
        <v>294</v>
      </c>
      <c r="W9">
        <f t="shared" si="1"/>
        <v>386</v>
      </c>
      <c r="X9">
        <f t="shared" si="1"/>
        <v>42</v>
      </c>
    </row>
    <row r="10" spans="1:24" ht="23.25" thickBot="1">
      <c r="A10" s="3"/>
      <c r="B10" s="3" t="s">
        <v>37</v>
      </c>
      <c r="C10" s="4">
        <v>1533</v>
      </c>
      <c r="D10" s="4">
        <v>1533</v>
      </c>
      <c r="E10" s="5">
        <v>491</v>
      </c>
      <c r="F10" s="5">
        <v>658</v>
      </c>
      <c r="G10" s="5">
        <v>10</v>
      </c>
      <c r="H10" s="5">
        <v>6</v>
      </c>
      <c r="I10" s="5">
        <v>58</v>
      </c>
      <c r="J10" s="5">
        <v>276</v>
      </c>
      <c r="K10" s="4">
        <v>1499</v>
      </c>
      <c r="L10" s="5">
        <v>34</v>
      </c>
      <c r="M10" s="5">
        <v>0</v>
      </c>
      <c r="T10" t="s">
        <v>2932</v>
      </c>
      <c r="U10">
        <f>SUMIF($B:$B,"관내사전투표",D:D)</f>
        <v>51069</v>
      </c>
      <c r="V10">
        <f t="shared" ref="V10:X12" si="2">SUMIF($B:$B,"관내사전투표",E:E)</f>
        <v>14043</v>
      </c>
      <c r="W10">
        <f t="shared" si="2"/>
        <v>23510</v>
      </c>
      <c r="X10">
        <f t="shared" si="2"/>
        <v>396</v>
      </c>
    </row>
    <row r="11" spans="1:24" ht="17.25" thickBot="1">
      <c r="A11" s="3"/>
      <c r="B11" s="3" t="s">
        <v>15606</v>
      </c>
      <c r="C11" s="4">
        <v>1443</v>
      </c>
      <c r="D11" s="5">
        <v>680</v>
      </c>
      <c r="E11" s="5">
        <v>156</v>
      </c>
      <c r="F11" s="5">
        <v>294</v>
      </c>
      <c r="G11" s="5">
        <v>9</v>
      </c>
      <c r="H11" s="5">
        <v>11</v>
      </c>
      <c r="I11" s="5">
        <v>21</v>
      </c>
      <c r="J11" s="5">
        <v>174</v>
      </c>
      <c r="K11" s="5">
        <v>665</v>
      </c>
      <c r="L11" s="5">
        <v>15</v>
      </c>
      <c r="M11" s="5">
        <v>763</v>
      </c>
      <c r="T11" t="s">
        <v>2933</v>
      </c>
      <c r="U11">
        <f>SUMIF($A:$A,"관외사전투표",D:D)</f>
        <v>9444</v>
      </c>
      <c r="V11">
        <f t="shared" ref="V11:X13" si="3">SUMIF($A:$A,"관외사전투표",E:E)</f>
        <v>3707</v>
      </c>
      <c r="W11">
        <f t="shared" si="3"/>
        <v>3650</v>
      </c>
      <c r="X11">
        <f t="shared" si="3"/>
        <v>64</v>
      </c>
    </row>
    <row r="12" spans="1:24" ht="17.25" thickBot="1">
      <c r="A12" s="3"/>
      <c r="B12" s="3" t="s">
        <v>15605</v>
      </c>
      <c r="C12" s="5">
        <v>714</v>
      </c>
      <c r="D12" s="5">
        <v>455</v>
      </c>
      <c r="E12" s="5">
        <v>61</v>
      </c>
      <c r="F12" s="5">
        <v>213</v>
      </c>
      <c r="G12" s="5">
        <v>3</v>
      </c>
      <c r="H12" s="5">
        <v>2</v>
      </c>
      <c r="I12" s="5">
        <v>22</v>
      </c>
      <c r="J12" s="5">
        <v>140</v>
      </c>
      <c r="K12" s="5">
        <v>441</v>
      </c>
      <c r="L12" s="5">
        <v>14</v>
      </c>
      <c r="M12" s="5">
        <v>259</v>
      </c>
    </row>
    <row r="13" spans="1:24" ht="17.25" thickBot="1">
      <c r="A13" s="3"/>
      <c r="B13" s="3" t="s">
        <v>15604</v>
      </c>
      <c r="C13" s="5">
        <v>942</v>
      </c>
      <c r="D13" s="5">
        <v>484</v>
      </c>
      <c r="E13" s="5">
        <v>110</v>
      </c>
      <c r="F13" s="5">
        <v>236</v>
      </c>
      <c r="G13" s="5">
        <v>7</v>
      </c>
      <c r="H13" s="5">
        <v>6</v>
      </c>
      <c r="I13" s="5">
        <v>15</v>
      </c>
      <c r="J13" s="5">
        <v>100</v>
      </c>
      <c r="K13" s="5">
        <v>474</v>
      </c>
      <c r="L13" s="5">
        <v>10</v>
      </c>
      <c r="M13" s="5">
        <v>458</v>
      </c>
    </row>
    <row r="14" spans="1:24" ht="17.25" thickBot="1">
      <c r="A14" s="3"/>
      <c r="B14" s="3" t="s">
        <v>15603</v>
      </c>
      <c r="C14" s="4">
        <v>1319</v>
      </c>
      <c r="D14" s="5">
        <v>771</v>
      </c>
      <c r="E14" s="5">
        <v>217</v>
      </c>
      <c r="F14" s="5">
        <v>351</v>
      </c>
      <c r="G14" s="5">
        <v>6</v>
      </c>
      <c r="H14" s="5">
        <v>2</v>
      </c>
      <c r="I14" s="5">
        <v>28</v>
      </c>
      <c r="J14" s="5">
        <v>153</v>
      </c>
      <c r="K14" s="5">
        <v>757</v>
      </c>
      <c r="L14" s="5">
        <v>14</v>
      </c>
      <c r="M14" s="5">
        <v>548</v>
      </c>
      <c r="U14" s="8"/>
      <c r="V14" s="8"/>
      <c r="W14" s="8"/>
      <c r="X14" s="8"/>
    </row>
    <row r="15" spans="1:24" ht="17.25" thickBot="1">
      <c r="A15" s="3" t="s">
        <v>15602</v>
      </c>
      <c r="B15" s="3" t="s">
        <v>36</v>
      </c>
      <c r="C15" s="4">
        <v>3735</v>
      </c>
      <c r="D15" s="4">
        <v>2518</v>
      </c>
      <c r="E15" s="5">
        <v>553</v>
      </c>
      <c r="F15" s="4">
        <v>1039</v>
      </c>
      <c r="G15" s="5">
        <v>30</v>
      </c>
      <c r="H15" s="5">
        <v>17</v>
      </c>
      <c r="I15" s="5">
        <v>112</v>
      </c>
      <c r="J15" s="5">
        <v>700</v>
      </c>
      <c r="K15" s="4">
        <v>2451</v>
      </c>
      <c r="L15" s="5">
        <v>67</v>
      </c>
      <c r="M15" s="4">
        <v>1217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1258</v>
      </c>
      <c r="D16" s="4">
        <v>1258</v>
      </c>
      <c r="E16" s="5">
        <v>311</v>
      </c>
      <c r="F16" s="5">
        <v>511</v>
      </c>
      <c r="G16" s="5">
        <v>14</v>
      </c>
      <c r="H16" s="5">
        <v>7</v>
      </c>
      <c r="I16" s="5">
        <v>57</v>
      </c>
      <c r="J16" s="5">
        <v>328</v>
      </c>
      <c r="K16" s="4">
        <v>1228</v>
      </c>
      <c r="L16" s="5">
        <v>30</v>
      </c>
      <c r="M16" s="5">
        <v>0</v>
      </c>
    </row>
    <row r="17" spans="1:13" ht="17.25" thickBot="1">
      <c r="A17" s="3"/>
      <c r="B17" s="3" t="s">
        <v>15601</v>
      </c>
      <c r="C17" s="4">
        <v>1530</v>
      </c>
      <c r="D17" s="5">
        <v>737</v>
      </c>
      <c r="E17" s="5">
        <v>132</v>
      </c>
      <c r="F17" s="5">
        <v>323</v>
      </c>
      <c r="G17" s="5">
        <v>10</v>
      </c>
      <c r="H17" s="5">
        <v>4</v>
      </c>
      <c r="I17" s="5">
        <v>36</v>
      </c>
      <c r="J17" s="5">
        <v>205</v>
      </c>
      <c r="K17" s="5">
        <v>710</v>
      </c>
      <c r="L17" s="5">
        <v>27</v>
      </c>
      <c r="M17" s="5">
        <v>793</v>
      </c>
    </row>
    <row r="18" spans="1:13" ht="17.25" thickBot="1">
      <c r="A18" s="3"/>
      <c r="B18" s="3" t="s">
        <v>15600</v>
      </c>
      <c r="C18" s="5">
        <v>947</v>
      </c>
      <c r="D18" s="5">
        <v>523</v>
      </c>
      <c r="E18" s="5">
        <v>110</v>
      </c>
      <c r="F18" s="5">
        <v>205</v>
      </c>
      <c r="G18" s="5">
        <v>6</v>
      </c>
      <c r="H18" s="5">
        <v>6</v>
      </c>
      <c r="I18" s="5">
        <v>19</v>
      </c>
      <c r="J18" s="5">
        <v>167</v>
      </c>
      <c r="K18" s="5">
        <v>513</v>
      </c>
      <c r="L18" s="5">
        <v>10</v>
      </c>
      <c r="M18" s="5">
        <v>424</v>
      </c>
    </row>
    <row r="19" spans="1:13" ht="17.25" thickBot="1">
      <c r="A19" s="3" t="s">
        <v>15599</v>
      </c>
      <c r="B19" s="3" t="s">
        <v>36</v>
      </c>
      <c r="C19" s="4">
        <v>2944</v>
      </c>
      <c r="D19" s="4">
        <v>2009</v>
      </c>
      <c r="E19" s="5">
        <v>393</v>
      </c>
      <c r="F19" s="5">
        <v>972</v>
      </c>
      <c r="G19" s="5">
        <v>21</v>
      </c>
      <c r="H19" s="5">
        <v>24</v>
      </c>
      <c r="I19" s="5">
        <v>107</v>
      </c>
      <c r="J19" s="5">
        <v>408</v>
      </c>
      <c r="K19" s="4">
        <v>1925</v>
      </c>
      <c r="L19" s="5">
        <v>84</v>
      </c>
      <c r="M19" s="5">
        <v>935</v>
      </c>
    </row>
    <row r="20" spans="1:13" ht="23.25" thickBot="1">
      <c r="A20" s="3"/>
      <c r="B20" s="3" t="s">
        <v>37</v>
      </c>
      <c r="C20" s="5">
        <v>977</v>
      </c>
      <c r="D20" s="5">
        <v>977</v>
      </c>
      <c r="E20" s="5">
        <v>229</v>
      </c>
      <c r="F20" s="5">
        <v>453</v>
      </c>
      <c r="G20" s="5">
        <v>11</v>
      </c>
      <c r="H20" s="5">
        <v>13</v>
      </c>
      <c r="I20" s="5">
        <v>37</v>
      </c>
      <c r="J20" s="5">
        <v>179</v>
      </c>
      <c r="K20" s="5">
        <v>922</v>
      </c>
      <c r="L20" s="5">
        <v>55</v>
      </c>
      <c r="M20" s="5">
        <v>0</v>
      </c>
    </row>
    <row r="21" spans="1:13" ht="17.25" thickBot="1">
      <c r="A21" s="3"/>
      <c r="B21" s="3" t="s">
        <v>15598</v>
      </c>
      <c r="C21" s="4">
        <v>1166</v>
      </c>
      <c r="D21" s="5">
        <v>625</v>
      </c>
      <c r="E21" s="5">
        <v>84</v>
      </c>
      <c r="F21" s="5">
        <v>340</v>
      </c>
      <c r="G21" s="5">
        <v>4</v>
      </c>
      <c r="H21" s="5">
        <v>6</v>
      </c>
      <c r="I21" s="5">
        <v>42</v>
      </c>
      <c r="J21" s="5">
        <v>134</v>
      </c>
      <c r="K21" s="5">
        <v>610</v>
      </c>
      <c r="L21" s="5">
        <v>15</v>
      </c>
      <c r="M21" s="5">
        <v>541</v>
      </c>
    </row>
    <row r="22" spans="1:13" ht="17.25" thickBot="1">
      <c r="A22" s="3"/>
      <c r="B22" s="3" t="s">
        <v>15597</v>
      </c>
      <c r="C22" s="5">
        <v>801</v>
      </c>
      <c r="D22" s="5">
        <v>407</v>
      </c>
      <c r="E22" s="5">
        <v>80</v>
      </c>
      <c r="F22" s="5">
        <v>179</v>
      </c>
      <c r="G22" s="5">
        <v>6</v>
      </c>
      <c r="H22" s="5">
        <v>5</v>
      </c>
      <c r="I22" s="5">
        <v>28</v>
      </c>
      <c r="J22" s="5">
        <v>95</v>
      </c>
      <c r="K22" s="5">
        <v>393</v>
      </c>
      <c r="L22" s="5">
        <v>14</v>
      </c>
      <c r="M22" s="5">
        <v>394</v>
      </c>
    </row>
    <row r="23" spans="1:13" ht="17.25" thickBot="1">
      <c r="A23" s="3" t="s">
        <v>15596</v>
      </c>
      <c r="B23" s="3" t="s">
        <v>36</v>
      </c>
      <c r="C23" s="4">
        <v>3259</v>
      </c>
      <c r="D23" s="4">
        <v>2073</v>
      </c>
      <c r="E23" s="5">
        <v>388</v>
      </c>
      <c r="F23" s="5">
        <v>979</v>
      </c>
      <c r="G23" s="5">
        <v>12</v>
      </c>
      <c r="H23" s="5">
        <v>20</v>
      </c>
      <c r="I23" s="5">
        <v>89</v>
      </c>
      <c r="J23" s="5">
        <v>536</v>
      </c>
      <c r="K23" s="4">
        <v>2024</v>
      </c>
      <c r="L23" s="5">
        <v>49</v>
      </c>
      <c r="M23" s="4">
        <v>1186</v>
      </c>
    </row>
    <row r="24" spans="1:13" ht="23.25" thickBot="1">
      <c r="A24" s="3"/>
      <c r="B24" s="3" t="s">
        <v>37</v>
      </c>
      <c r="C24" s="5">
        <v>819</v>
      </c>
      <c r="D24" s="5">
        <v>819</v>
      </c>
      <c r="E24" s="5">
        <v>205</v>
      </c>
      <c r="F24" s="5">
        <v>359</v>
      </c>
      <c r="G24" s="5">
        <v>5</v>
      </c>
      <c r="H24" s="5">
        <v>8</v>
      </c>
      <c r="I24" s="5">
        <v>33</v>
      </c>
      <c r="J24" s="5">
        <v>184</v>
      </c>
      <c r="K24" s="5">
        <v>794</v>
      </c>
      <c r="L24" s="5">
        <v>25</v>
      </c>
      <c r="M24" s="5">
        <v>0</v>
      </c>
    </row>
    <row r="25" spans="1:13" ht="17.25" thickBot="1">
      <c r="A25" s="3"/>
      <c r="B25" s="3" t="s">
        <v>15595</v>
      </c>
      <c r="C25" s="4">
        <v>1500</v>
      </c>
      <c r="D25" s="5">
        <v>696</v>
      </c>
      <c r="E25" s="5">
        <v>83</v>
      </c>
      <c r="F25" s="5">
        <v>360</v>
      </c>
      <c r="G25" s="5">
        <v>4</v>
      </c>
      <c r="H25" s="5">
        <v>6</v>
      </c>
      <c r="I25" s="5">
        <v>38</v>
      </c>
      <c r="J25" s="5">
        <v>194</v>
      </c>
      <c r="K25" s="5">
        <v>685</v>
      </c>
      <c r="L25" s="5">
        <v>11</v>
      </c>
      <c r="M25" s="5">
        <v>804</v>
      </c>
    </row>
    <row r="26" spans="1:13" ht="17.25" thickBot="1">
      <c r="A26" s="3"/>
      <c r="B26" s="3" t="s">
        <v>15594</v>
      </c>
      <c r="C26" s="5">
        <v>940</v>
      </c>
      <c r="D26" s="5">
        <v>558</v>
      </c>
      <c r="E26" s="5">
        <v>100</v>
      </c>
      <c r="F26" s="5">
        <v>260</v>
      </c>
      <c r="G26" s="5">
        <v>3</v>
      </c>
      <c r="H26" s="5">
        <v>6</v>
      </c>
      <c r="I26" s="5">
        <v>18</v>
      </c>
      <c r="J26" s="5">
        <v>158</v>
      </c>
      <c r="K26" s="5">
        <v>545</v>
      </c>
      <c r="L26" s="5">
        <v>13</v>
      </c>
      <c r="M26" s="5">
        <v>382</v>
      </c>
    </row>
    <row r="27" spans="1:13" ht="17.25" thickBot="1">
      <c r="A27" s="3" t="s">
        <v>15593</v>
      </c>
      <c r="B27" s="3" t="s">
        <v>36</v>
      </c>
      <c r="C27" s="4">
        <v>4404</v>
      </c>
      <c r="D27" s="4">
        <v>2736</v>
      </c>
      <c r="E27" s="5">
        <v>650</v>
      </c>
      <c r="F27" s="4">
        <v>1344</v>
      </c>
      <c r="G27" s="5">
        <v>18</v>
      </c>
      <c r="H27" s="5">
        <v>25</v>
      </c>
      <c r="I27" s="5">
        <v>138</v>
      </c>
      <c r="J27" s="5">
        <v>515</v>
      </c>
      <c r="K27" s="4">
        <v>2690</v>
      </c>
      <c r="L27" s="5">
        <v>46</v>
      </c>
      <c r="M27" s="4">
        <v>1668</v>
      </c>
    </row>
    <row r="28" spans="1:13" ht="23.25" thickBot="1">
      <c r="A28" s="3"/>
      <c r="B28" s="3" t="s">
        <v>37</v>
      </c>
      <c r="C28" s="4">
        <v>1210</v>
      </c>
      <c r="D28" s="4">
        <v>1210</v>
      </c>
      <c r="E28" s="5">
        <v>371</v>
      </c>
      <c r="F28" s="5">
        <v>524</v>
      </c>
      <c r="G28" s="5">
        <v>8</v>
      </c>
      <c r="H28" s="5">
        <v>10</v>
      </c>
      <c r="I28" s="5">
        <v>49</v>
      </c>
      <c r="J28" s="5">
        <v>230</v>
      </c>
      <c r="K28" s="4">
        <v>1192</v>
      </c>
      <c r="L28" s="5">
        <v>18</v>
      </c>
      <c r="M28" s="5">
        <v>0</v>
      </c>
    </row>
    <row r="29" spans="1:13" ht="17.25" thickBot="1">
      <c r="A29" s="3"/>
      <c r="B29" s="3" t="s">
        <v>15592</v>
      </c>
      <c r="C29" s="4">
        <v>1903</v>
      </c>
      <c r="D29" s="5">
        <v>798</v>
      </c>
      <c r="E29" s="5">
        <v>196</v>
      </c>
      <c r="F29" s="5">
        <v>386</v>
      </c>
      <c r="G29" s="5">
        <v>6</v>
      </c>
      <c r="H29" s="5">
        <v>4</v>
      </c>
      <c r="I29" s="5">
        <v>47</v>
      </c>
      <c r="J29" s="5">
        <v>149</v>
      </c>
      <c r="K29" s="5">
        <v>788</v>
      </c>
      <c r="L29" s="5">
        <v>10</v>
      </c>
      <c r="M29" s="4">
        <v>1105</v>
      </c>
    </row>
    <row r="30" spans="1:13" ht="17.25" thickBot="1">
      <c r="A30" s="3"/>
      <c r="B30" s="3" t="s">
        <v>15591</v>
      </c>
      <c r="C30" s="5">
        <v>871</v>
      </c>
      <c r="D30" s="5">
        <v>454</v>
      </c>
      <c r="E30" s="5">
        <v>63</v>
      </c>
      <c r="F30" s="5">
        <v>252</v>
      </c>
      <c r="G30" s="5">
        <v>2</v>
      </c>
      <c r="H30" s="5">
        <v>9</v>
      </c>
      <c r="I30" s="5">
        <v>33</v>
      </c>
      <c r="J30" s="5">
        <v>86</v>
      </c>
      <c r="K30" s="5">
        <v>445</v>
      </c>
      <c r="L30" s="5">
        <v>9</v>
      </c>
      <c r="M30" s="5">
        <v>417</v>
      </c>
    </row>
    <row r="31" spans="1:13" ht="17.25" thickBot="1">
      <c r="A31" s="3"/>
      <c r="B31" s="3" t="s">
        <v>15590</v>
      </c>
      <c r="C31" s="5">
        <v>420</v>
      </c>
      <c r="D31" s="5">
        <v>274</v>
      </c>
      <c r="E31" s="5">
        <v>20</v>
      </c>
      <c r="F31" s="5">
        <v>182</v>
      </c>
      <c r="G31" s="5">
        <v>2</v>
      </c>
      <c r="H31" s="5">
        <v>2</v>
      </c>
      <c r="I31" s="5">
        <v>9</v>
      </c>
      <c r="J31" s="5">
        <v>50</v>
      </c>
      <c r="K31" s="5">
        <v>265</v>
      </c>
      <c r="L31" s="5">
        <v>9</v>
      </c>
      <c r="M31" s="5">
        <v>146</v>
      </c>
    </row>
    <row r="32" spans="1:13" ht="17.25" thickBot="1">
      <c r="A32" s="3" t="s">
        <v>15589</v>
      </c>
      <c r="B32" s="3" t="s">
        <v>36</v>
      </c>
      <c r="C32" s="4">
        <v>2637</v>
      </c>
      <c r="D32" s="4">
        <v>1836</v>
      </c>
      <c r="E32" s="5">
        <v>262</v>
      </c>
      <c r="F32" s="4">
        <v>1016</v>
      </c>
      <c r="G32" s="5">
        <v>15</v>
      </c>
      <c r="H32" s="5">
        <v>11</v>
      </c>
      <c r="I32" s="5">
        <v>91</v>
      </c>
      <c r="J32" s="5">
        <v>405</v>
      </c>
      <c r="K32" s="4">
        <v>1800</v>
      </c>
      <c r="L32" s="5">
        <v>36</v>
      </c>
      <c r="M32" s="5">
        <v>801</v>
      </c>
    </row>
    <row r="33" spans="1:13" ht="23.25" thickBot="1">
      <c r="A33" s="3"/>
      <c r="B33" s="3" t="s">
        <v>37</v>
      </c>
      <c r="C33" s="5">
        <v>998</v>
      </c>
      <c r="D33" s="5">
        <v>998</v>
      </c>
      <c r="E33" s="5">
        <v>165</v>
      </c>
      <c r="F33" s="5">
        <v>544</v>
      </c>
      <c r="G33" s="5">
        <v>10</v>
      </c>
      <c r="H33" s="5">
        <v>4</v>
      </c>
      <c r="I33" s="5">
        <v>44</v>
      </c>
      <c r="J33" s="5">
        <v>215</v>
      </c>
      <c r="K33" s="5">
        <v>982</v>
      </c>
      <c r="L33" s="5">
        <v>16</v>
      </c>
      <c r="M33" s="5">
        <v>0</v>
      </c>
    </row>
    <row r="34" spans="1:13" ht="17.25" thickBot="1">
      <c r="A34" s="3"/>
      <c r="B34" s="3" t="s">
        <v>15588</v>
      </c>
      <c r="C34" s="5">
        <v>800</v>
      </c>
      <c r="D34" s="5">
        <v>426</v>
      </c>
      <c r="E34" s="5">
        <v>43</v>
      </c>
      <c r="F34" s="5">
        <v>248</v>
      </c>
      <c r="G34" s="5">
        <v>1</v>
      </c>
      <c r="H34" s="5">
        <v>2</v>
      </c>
      <c r="I34" s="5">
        <v>26</v>
      </c>
      <c r="J34" s="5">
        <v>95</v>
      </c>
      <c r="K34" s="5">
        <v>415</v>
      </c>
      <c r="L34" s="5">
        <v>11</v>
      </c>
      <c r="M34" s="5">
        <v>374</v>
      </c>
    </row>
    <row r="35" spans="1:13" ht="17.25" thickBot="1">
      <c r="A35" s="3"/>
      <c r="B35" s="3" t="s">
        <v>15587</v>
      </c>
      <c r="C35" s="5">
        <v>839</v>
      </c>
      <c r="D35" s="5">
        <v>412</v>
      </c>
      <c r="E35" s="5">
        <v>54</v>
      </c>
      <c r="F35" s="5">
        <v>224</v>
      </c>
      <c r="G35" s="5">
        <v>4</v>
      </c>
      <c r="H35" s="5">
        <v>5</v>
      </c>
      <c r="I35" s="5">
        <v>21</v>
      </c>
      <c r="J35" s="5">
        <v>95</v>
      </c>
      <c r="K35" s="5">
        <v>403</v>
      </c>
      <c r="L35" s="5">
        <v>9</v>
      </c>
      <c r="M35" s="5">
        <v>427</v>
      </c>
    </row>
    <row r="36" spans="1:13" ht="17.25" thickBot="1">
      <c r="A36" s="3" t="s">
        <v>15586</v>
      </c>
      <c r="B36" s="3" t="s">
        <v>36</v>
      </c>
      <c r="C36" s="4">
        <v>1822</v>
      </c>
      <c r="D36" s="4">
        <v>1309</v>
      </c>
      <c r="E36" s="5">
        <v>245</v>
      </c>
      <c r="F36" s="5">
        <v>620</v>
      </c>
      <c r="G36" s="5">
        <v>4</v>
      </c>
      <c r="H36" s="5">
        <v>8</v>
      </c>
      <c r="I36" s="5">
        <v>56</v>
      </c>
      <c r="J36" s="5">
        <v>353</v>
      </c>
      <c r="K36" s="4">
        <v>1286</v>
      </c>
      <c r="L36" s="5">
        <v>23</v>
      </c>
      <c r="M36" s="5">
        <v>513</v>
      </c>
    </row>
    <row r="37" spans="1:13" ht="23.25" thickBot="1">
      <c r="A37" s="3"/>
      <c r="B37" s="3" t="s">
        <v>37</v>
      </c>
      <c r="C37" s="5">
        <v>767</v>
      </c>
      <c r="D37" s="5">
        <v>767</v>
      </c>
      <c r="E37" s="5">
        <v>189</v>
      </c>
      <c r="F37" s="5">
        <v>334</v>
      </c>
      <c r="G37" s="5">
        <v>2</v>
      </c>
      <c r="H37" s="5">
        <v>4</v>
      </c>
      <c r="I37" s="5">
        <v>29</v>
      </c>
      <c r="J37" s="5">
        <v>197</v>
      </c>
      <c r="K37" s="5">
        <v>755</v>
      </c>
      <c r="L37" s="5">
        <v>12</v>
      </c>
      <c r="M37" s="5">
        <v>0</v>
      </c>
    </row>
    <row r="38" spans="1:13" ht="23.25" thickBot="1">
      <c r="A38" s="3"/>
      <c r="B38" s="3" t="s">
        <v>15585</v>
      </c>
      <c r="C38" s="4">
        <v>1055</v>
      </c>
      <c r="D38" s="5">
        <v>542</v>
      </c>
      <c r="E38" s="5">
        <v>56</v>
      </c>
      <c r="F38" s="5">
        <v>286</v>
      </c>
      <c r="G38" s="5">
        <v>2</v>
      </c>
      <c r="H38" s="5">
        <v>4</v>
      </c>
      <c r="I38" s="5">
        <v>27</v>
      </c>
      <c r="J38" s="5">
        <v>156</v>
      </c>
      <c r="K38" s="5">
        <v>531</v>
      </c>
      <c r="L38" s="5">
        <v>11</v>
      </c>
      <c r="M38" s="5">
        <v>513</v>
      </c>
    </row>
    <row r="39" spans="1:13" ht="17.25" thickBot="1">
      <c r="A39" s="3" t="s">
        <v>15584</v>
      </c>
      <c r="B39" s="3" t="s">
        <v>36</v>
      </c>
      <c r="C39" s="4">
        <v>1929</v>
      </c>
      <c r="D39" s="4">
        <v>1393</v>
      </c>
      <c r="E39" s="5">
        <v>314</v>
      </c>
      <c r="F39" s="5">
        <v>591</v>
      </c>
      <c r="G39" s="5">
        <v>11</v>
      </c>
      <c r="H39" s="5">
        <v>9</v>
      </c>
      <c r="I39" s="5">
        <v>63</v>
      </c>
      <c r="J39" s="5">
        <v>369</v>
      </c>
      <c r="K39" s="4">
        <v>1357</v>
      </c>
      <c r="L39" s="5">
        <v>36</v>
      </c>
      <c r="M39" s="5">
        <v>536</v>
      </c>
    </row>
    <row r="40" spans="1:13" ht="23.25" thickBot="1">
      <c r="A40" s="3"/>
      <c r="B40" s="3" t="s">
        <v>37</v>
      </c>
      <c r="C40" s="5">
        <v>505</v>
      </c>
      <c r="D40" s="5">
        <v>505</v>
      </c>
      <c r="E40" s="5">
        <v>155</v>
      </c>
      <c r="F40" s="5">
        <v>200</v>
      </c>
      <c r="G40" s="5">
        <v>3</v>
      </c>
      <c r="H40" s="5">
        <v>6</v>
      </c>
      <c r="I40" s="5">
        <v>22</v>
      </c>
      <c r="J40" s="5">
        <v>113</v>
      </c>
      <c r="K40" s="5">
        <v>499</v>
      </c>
      <c r="L40" s="5">
        <v>6</v>
      </c>
      <c r="M40" s="5">
        <v>0</v>
      </c>
    </row>
    <row r="41" spans="1:13" ht="17.25" thickBot="1">
      <c r="A41" s="3"/>
      <c r="B41" s="3" t="s">
        <v>15583</v>
      </c>
      <c r="C41" s="5">
        <v>763</v>
      </c>
      <c r="D41" s="5">
        <v>448</v>
      </c>
      <c r="E41" s="5">
        <v>77</v>
      </c>
      <c r="F41" s="5">
        <v>208</v>
      </c>
      <c r="G41" s="5">
        <v>5</v>
      </c>
      <c r="H41" s="5">
        <v>1</v>
      </c>
      <c r="I41" s="5">
        <v>18</v>
      </c>
      <c r="J41" s="5">
        <v>123</v>
      </c>
      <c r="K41" s="5">
        <v>432</v>
      </c>
      <c r="L41" s="5">
        <v>16</v>
      </c>
      <c r="M41" s="5">
        <v>315</v>
      </c>
    </row>
    <row r="42" spans="1:13" ht="17.25" thickBot="1">
      <c r="A42" s="3"/>
      <c r="B42" s="3" t="s">
        <v>15582</v>
      </c>
      <c r="C42" s="5">
        <v>661</v>
      </c>
      <c r="D42" s="5">
        <v>440</v>
      </c>
      <c r="E42" s="5">
        <v>82</v>
      </c>
      <c r="F42" s="5">
        <v>183</v>
      </c>
      <c r="G42" s="5">
        <v>3</v>
      </c>
      <c r="H42" s="5">
        <v>2</v>
      </c>
      <c r="I42" s="5">
        <v>23</v>
      </c>
      <c r="J42" s="5">
        <v>133</v>
      </c>
      <c r="K42" s="5">
        <v>426</v>
      </c>
      <c r="L42" s="5">
        <v>14</v>
      </c>
      <c r="M42" s="5">
        <v>221</v>
      </c>
    </row>
    <row r="43" spans="1:13" ht="17.25" thickBot="1">
      <c r="A43" s="3" t="s">
        <v>15581</v>
      </c>
      <c r="B43" s="3" t="s">
        <v>36</v>
      </c>
      <c r="C43" s="4">
        <v>2475</v>
      </c>
      <c r="D43" s="4">
        <v>1624</v>
      </c>
      <c r="E43" s="5">
        <v>291</v>
      </c>
      <c r="F43" s="5">
        <v>766</v>
      </c>
      <c r="G43" s="5">
        <v>17</v>
      </c>
      <c r="H43" s="5">
        <v>16</v>
      </c>
      <c r="I43" s="5">
        <v>79</v>
      </c>
      <c r="J43" s="5">
        <v>409</v>
      </c>
      <c r="K43" s="4">
        <v>1578</v>
      </c>
      <c r="L43" s="5">
        <v>46</v>
      </c>
      <c r="M43" s="5">
        <v>851</v>
      </c>
    </row>
    <row r="44" spans="1:13" ht="23.25" thickBot="1">
      <c r="A44" s="3"/>
      <c r="B44" s="3" t="s">
        <v>37</v>
      </c>
      <c r="C44" s="5">
        <v>904</v>
      </c>
      <c r="D44" s="5">
        <v>904</v>
      </c>
      <c r="E44" s="5">
        <v>209</v>
      </c>
      <c r="F44" s="5">
        <v>378</v>
      </c>
      <c r="G44" s="5">
        <v>9</v>
      </c>
      <c r="H44" s="5">
        <v>14</v>
      </c>
      <c r="I44" s="5">
        <v>45</v>
      </c>
      <c r="J44" s="5">
        <v>224</v>
      </c>
      <c r="K44" s="5">
        <v>879</v>
      </c>
      <c r="L44" s="5">
        <v>25</v>
      </c>
      <c r="M44" s="5">
        <v>0</v>
      </c>
    </row>
    <row r="45" spans="1:13" ht="17.25" thickBot="1">
      <c r="A45" s="3"/>
      <c r="B45" s="3" t="s">
        <v>15580</v>
      </c>
      <c r="C45" s="4">
        <v>1112</v>
      </c>
      <c r="D45" s="5">
        <v>441</v>
      </c>
      <c r="E45" s="5">
        <v>60</v>
      </c>
      <c r="F45" s="5">
        <v>222</v>
      </c>
      <c r="G45" s="5">
        <v>5</v>
      </c>
      <c r="H45" s="5">
        <v>2</v>
      </c>
      <c r="I45" s="5">
        <v>22</v>
      </c>
      <c r="J45" s="5">
        <v>117</v>
      </c>
      <c r="K45" s="5">
        <v>428</v>
      </c>
      <c r="L45" s="5">
        <v>13</v>
      </c>
      <c r="M45" s="5">
        <v>671</v>
      </c>
    </row>
    <row r="46" spans="1:13" ht="17.25" thickBot="1">
      <c r="A46" s="3"/>
      <c r="B46" s="3" t="s">
        <v>15579</v>
      </c>
      <c r="C46" s="5">
        <v>459</v>
      </c>
      <c r="D46" s="5">
        <v>279</v>
      </c>
      <c r="E46" s="5">
        <v>22</v>
      </c>
      <c r="F46" s="5">
        <v>166</v>
      </c>
      <c r="G46" s="5">
        <v>3</v>
      </c>
      <c r="H46" s="5">
        <v>0</v>
      </c>
      <c r="I46" s="5">
        <v>12</v>
      </c>
      <c r="J46" s="5">
        <v>68</v>
      </c>
      <c r="K46" s="5">
        <v>271</v>
      </c>
      <c r="L46" s="5">
        <v>8</v>
      </c>
      <c r="M46" s="5">
        <v>180</v>
      </c>
    </row>
    <row r="47" spans="1:13" ht="17.25" thickBot="1">
      <c r="A47" s="3" t="s">
        <v>15578</v>
      </c>
      <c r="B47" s="3" t="s">
        <v>36</v>
      </c>
      <c r="C47" s="4">
        <v>2613</v>
      </c>
      <c r="D47" s="4">
        <v>1830</v>
      </c>
      <c r="E47" s="5">
        <v>329</v>
      </c>
      <c r="F47" s="5">
        <v>926</v>
      </c>
      <c r="G47" s="5">
        <v>13</v>
      </c>
      <c r="H47" s="5">
        <v>16</v>
      </c>
      <c r="I47" s="5">
        <v>70</v>
      </c>
      <c r="J47" s="5">
        <v>433</v>
      </c>
      <c r="K47" s="4">
        <v>1787</v>
      </c>
      <c r="L47" s="5">
        <v>43</v>
      </c>
      <c r="M47" s="5">
        <v>783</v>
      </c>
    </row>
    <row r="48" spans="1:13" ht="23.25" thickBot="1">
      <c r="A48" s="3"/>
      <c r="B48" s="3" t="s">
        <v>37</v>
      </c>
      <c r="C48" s="5">
        <v>832</v>
      </c>
      <c r="D48" s="5">
        <v>832</v>
      </c>
      <c r="E48" s="5">
        <v>171</v>
      </c>
      <c r="F48" s="5">
        <v>409</v>
      </c>
      <c r="G48" s="5">
        <v>2</v>
      </c>
      <c r="H48" s="5">
        <v>6</v>
      </c>
      <c r="I48" s="5">
        <v>30</v>
      </c>
      <c r="J48" s="5">
        <v>202</v>
      </c>
      <c r="K48" s="5">
        <v>820</v>
      </c>
      <c r="L48" s="5">
        <v>12</v>
      </c>
      <c r="M48" s="5">
        <v>0</v>
      </c>
    </row>
    <row r="49" spans="1:13" ht="17.25" thickBot="1">
      <c r="A49" s="3"/>
      <c r="B49" s="3" t="s">
        <v>15577</v>
      </c>
      <c r="C49" s="4">
        <v>1058</v>
      </c>
      <c r="D49" s="5">
        <v>540</v>
      </c>
      <c r="E49" s="5">
        <v>95</v>
      </c>
      <c r="F49" s="5">
        <v>251</v>
      </c>
      <c r="G49" s="5">
        <v>2</v>
      </c>
      <c r="H49" s="5">
        <v>7</v>
      </c>
      <c r="I49" s="5">
        <v>24</v>
      </c>
      <c r="J49" s="5">
        <v>141</v>
      </c>
      <c r="K49" s="5">
        <v>520</v>
      </c>
      <c r="L49" s="5">
        <v>20</v>
      </c>
      <c r="M49" s="5">
        <v>518</v>
      </c>
    </row>
    <row r="50" spans="1:13" ht="17.25" thickBot="1">
      <c r="A50" s="3"/>
      <c r="B50" s="3" t="s">
        <v>15576</v>
      </c>
      <c r="C50" s="5">
        <v>414</v>
      </c>
      <c r="D50" s="5">
        <v>250</v>
      </c>
      <c r="E50" s="5">
        <v>45</v>
      </c>
      <c r="F50" s="5">
        <v>138</v>
      </c>
      <c r="G50" s="5">
        <v>6</v>
      </c>
      <c r="H50" s="5">
        <v>2</v>
      </c>
      <c r="I50" s="5">
        <v>8</v>
      </c>
      <c r="J50" s="5">
        <v>43</v>
      </c>
      <c r="K50" s="5">
        <v>242</v>
      </c>
      <c r="L50" s="5">
        <v>8</v>
      </c>
      <c r="M50" s="5">
        <v>164</v>
      </c>
    </row>
    <row r="51" spans="1:13" ht="17.25" thickBot="1">
      <c r="A51" s="3"/>
      <c r="B51" s="3" t="s">
        <v>15575</v>
      </c>
      <c r="C51" s="5">
        <v>309</v>
      </c>
      <c r="D51" s="5">
        <v>208</v>
      </c>
      <c r="E51" s="5">
        <v>18</v>
      </c>
      <c r="F51" s="5">
        <v>128</v>
      </c>
      <c r="G51" s="5">
        <v>3</v>
      </c>
      <c r="H51" s="5">
        <v>1</v>
      </c>
      <c r="I51" s="5">
        <v>8</v>
      </c>
      <c r="J51" s="5">
        <v>47</v>
      </c>
      <c r="K51" s="5">
        <v>205</v>
      </c>
      <c r="L51" s="5">
        <v>3</v>
      </c>
      <c r="M51" s="5">
        <v>101</v>
      </c>
    </row>
    <row r="52" spans="1:13" ht="17.25" thickBot="1">
      <c r="A52" s="3" t="s">
        <v>15574</v>
      </c>
      <c r="B52" s="3" t="s">
        <v>36</v>
      </c>
      <c r="C52" s="4">
        <v>1624</v>
      </c>
      <c r="D52" s="4">
        <v>1085</v>
      </c>
      <c r="E52" s="5">
        <v>159</v>
      </c>
      <c r="F52" s="5">
        <v>592</v>
      </c>
      <c r="G52" s="5">
        <v>14</v>
      </c>
      <c r="H52" s="5">
        <v>11</v>
      </c>
      <c r="I52" s="5">
        <v>48</v>
      </c>
      <c r="J52" s="5">
        <v>221</v>
      </c>
      <c r="K52" s="4">
        <v>1045</v>
      </c>
      <c r="L52" s="5">
        <v>40</v>
      </c>
      <c r="M52" s="5">
        <v>539</v>
      </c>
    </row>
    <row r="53" spans="1:13" ht="23.25" thickBot="1">
      <c r="A53" s="3"/>
      <c r="B53" s="3" t="s">
        <v>37</v>
      </c>
      <c r="C53" s="5">
        <v>587</v>
      </c>
      <c r="D53" s="5">
        <v>587</v>
      </c>
      <c r="E53" s="5">
        <v>103</v>
      </c>
      <c r="F53" s="5">
        <v>303</v>
      </c>
      <c r="G53" s="5">
        <v>13</v>
      </c>
      <c r="H53" s="5">
        <v>4</v>
      </c>
      <c r="I53" s="5">
        <v>23</v>
      </c>
      <c r="J53" s="5">
        <v>124</v>
      </c>
      <c r="K53" s="5">
        <v>570</v>
      </c>
      <c r="L53" s="5">
        <v>17</v>
      </c>
      <c r="M53" s="5">
        <v>0</v>
      </c>
    </row>
    <row r="54" spans="1:13" ht="23.25" thickBot="1">
      <c r="A54" s="3"/>
      <c r="B54" s="3" t="s">
        <v>15573</v>
      </c>
      <c r="C54" s="4">
        <v>1037</v>
      </c>
      <c r="D54" s="5">
        <v>498</v>
      </c>
      <c r="E54" s="5">
        <v>56</v>
      </c>
      <c r="F54" s="5">
        <v>289</v>
      </c>
      <c r="G54" s="5">
        <v>1</v>
      </c>
      <c r="H54" s="5">
        <v>7</v>
      </c>
      <c r="I54" s="5">
        <v>25</v>
      </c>
      <c r="J54" s="5">
        <v>97</v>
      </c>
      <c r="K54" s="5">
        <v>475</v>
      </c>
      <c r="L54" s="5">
        <v>23</v>
      </c>
      <c r="M54" s="5">
        <v>539</v>
      </c>
    </row>
    <row r="55" spans="1:13" ht="17.25" thickBot="1">
      <c r="A55" s="3" t="s">
        <v>15572</v>
      </c>
      <c r="B55" s="3" t="s">
        <v>36</v>
      </c>
      <c r="C55" s="4">
        <v>1732</v>
      </c>
      <c r="D55" s="4">
        <v>1188</v>
      </c>
      <c r="E55" s="5">
        <v>250</v>
      </c>
      <c r="F55" s="5">
        <v>567</v>
      </c>
      <c r="G55" s="5">
        <v>16</v>
      </c>
      <c r="H55" s="5">
        <v>10</v>
      </c>
      <c r="I55" s="5">
        <v>119</v>
      </c>
      <c r="J55" s="5">
        <v>176</v>
      </c>
      <c r="K55" s="4">
        <v>1138</v>
      </c>
      <c r="L55" s="5">
        <v>50</v>
      </c>
      <c r="M55" s="5">
        <v>544</v>
      </c>
    </row>
    <row r="56" spans="1:13" ht="23.25" thickBot="1">
      <c r="A56" s="3"/>
      <c r="B56" s="3" t="s">
        <v>37</v>
      </c>
      <c r="C56" s="5">
        <v>533</v>
      </c>
      <c r="D56" s="5">
        <v>533</v>
      </c>
      <c r="E56" s="5">
        <v>146</v>
      </c>
      <c r="F56" s="5">
        <v>244</v>
      </c>
      <c r="G56" s="5">
        <v>7</v>
      </c>
      <c r="H56" s="5">
        <v>3</v>
      </c>
      <c r="I56" s="5">
        <v>43</v>
      </c>
      <c r="J56" s="5">
        <v>79</v>
      </c>
      <c r="K56" s="5">
        <v>522</v>
      </c>
      <c r="L56" s="5">
        <v>11</v>
      </c>
      <c r="M56" s="5">
        <v>0</v>
      </c>
    </row>
    <row r="57" spans="1:13" ht="17.25" thickBot="1">
      <c r="A57" s="3"/>
      <c r="B57" s="3" t="s">
        <v>15571</v>
      </c>
      <c r="C57" s="5">
        <v>762</v>
      </c>
      <c r="D57" s="5">
        <v>394</v>
      </c>
      <c r="E57" s="5">
        <v>51</v>
      </c>
      <c r="F57" s="5">
        <v>203</v>
      </c>
      <c r="G57" s="5">
        <v>6</v>
      </c>
      <c r="H57" s="5">
        <v>3</v>
      </c>
      <c r="I57" s="5">
        <v>51</v>
      </c>
      <c r="J57" s="5">
        <v>57</v>
      </c>
      <c r="K57" s="5">
        <v>371</v>
      </c>
      <c r="L57" s="5">
        <v>23</v>
      </c>
      <c r="M57" s="5">
        <v>368</v>
      </c>
    </row>
    <row r="58" spans="1:13" ht="17.25" thickBot="1">
      <c r="A58" s="3"/>
      <c r="B58" s="3" t="s">
        <v>15570</v>
      </c>
      <c r="C58" s="5">
        <v>437</v>
      </c>
      <c r="D58" s="5">
        <v>261</v>
      </c>
      <c r="E58" s="5">
        <v>53</v>
      </c>
      <c r="F58" s="5">
        <v>120</v>
      </c>
      <c r="G58" s="5">
        <v>3</v>
      </c>
      <c r="H58" s="5">
        <v>4</v>
      </c>
      <c r="I58" s="5">
        <v>25</v>
      </c>
      <c r="J58" s="5">
        <v>40</v>
      </c>
      <c r="K58" s="5">
        <v>245</v>
      </c>
      <c r="L58" s="5">
        <v>16</v>
      </c>
      <c r="M58" s="5">
        <v>176</v>
      </c>
    </row>
    <row r="59" spans="1:13" ht="17.25" thickBot="1">
      <c r="A59" s="3" t="s">
        <v>15569</v>
      </c>
      <c r="B59" s="3" t="s">
        <v>36</v>
      </c>
      <c r="C59" s="4">
        <v>1550</v>
      </c>
      <c r="D59" s="4">
        <v>1127</v>
      </c>
      <c r="E59" s="5">
        <v>289</v>
      </c>
      <c r="F59" s="5">
        <v>486</v>
      </c>
      <c r="G59" s="5">
        <v>15</v>
      </c>
      <c r="H59" s="5">
        <v>11</v>
      </c>
      <c r="I59" s="5">
        <v>124</v>
      </c>
      <c r="J59" s="5">
        <v>169</v>
      </c>
      <c r="K59" s="4">
        <v>1094</v>
      </c>
      <c r="L59" s="5">
        <v>33</v>
      </c>
      <c r="M59" s="5">
        <v>423</v>
      </c>
    </row>
    <row r="60" spans="1:13" ht="23.25" thickBot="1">
      <c r="A60" s="3"/>
      <c r="B60" s="3" t="s">
        <v>37</v>
      </c>
      <c r="C60" s="5">
        <v>451</v>
      </c>
      <c r="D60" s="5">
        <v>451</v>
      </c>
      <c r="E60" s="5">
        <v>153</v>
      </c>
      <c r="F60" s="5">
        <v>160</v>
      </c>
      <c r="G60" s="5">
        <v>4</v>
      </c>
      <c r="H60" s="5">
        <v>4</v>
      </c>
      <c r="I60" s="5">
        <v>52</v>
      </c>
      <c r="J60" s="5">
        <v>66</v>
      </c>
      <c r="K60" s="5">
        <v>439</v>
      </c>
      <c r="L60" s="5">
        <v>12</v>
      </c>
      <c r="M60" s="5">
        <v>0</v>
      </c>
    </row>
    <row r="61" spans="1:13" ht="17.25" thickBot="1">
      <c r="A61" s="3"/>
      <c r="B61" s="3" t="s">
        <v>15568</v>
      </c>
      <c r="C61" s="5">
        <v>717</v>
      </c>
      <c r="D61" s="5">
        <v>420</v>
      </c>
      <c r="E61" s="5">
        <v>97</v>
      </c>
      <c r="F61" s="5">
        <v>191</v>
      </c>
      <c r="G61" s="5">
        <v>8</v>
      </c>
      <c r="H61" s="5">
        <v>5</v>
      </c>
      <c r="I61" s="5">
        <v>58</v>
      </c>
      <c r="J61" s="5">
        <v>48</v>
      </c>
      <c r="K61" s="5">
        <v>407</v>
      </c>
      <c r="L61" s="5">
        <v>13</v>
      </c>
      <c r="M61" s="5">
        <v>297</v>
      </c>
    </row>
    <row r="62" spans="1:13" ht="17.25" thickBot="1">
      <c r="A62" s="3"/>
      <c r="B62" s="3" t="s">
        <v>15567</v>
      </c>
      <c r="C62" s="5">
        <v>382</v>
      </c>
      <c r="D62" s="5">
        <v>256</v>
      </c>
      <c r="E62" s="5">
        <v>39</v>
      </c>
      <c r="F62" s="5">
        <v>135</v>
      </c>
      <c r="G62" s="5">
        <v>3</v>
      </c>
      <c r="H62" s="5">
        <v>2</v>
      </c>
      <c r="I62" s="5">
        <v>14</v>
      </c>
      <c r="J62" s="5">
        <v>55</v>
      </c>
      <c r="K62" s="5">
        <v>248</v>
      </c>
      <c r="L62" s="5">
        <v>8</v>
      </c>
      <c r="M62" s="5">
        <v>126</v>
      </c>
    </row>
    <row r="63" spans="1:13" ht="17.25" thickBot="1">
      <c r="A63" s="3" t="s">
        <v>15566</v>
      </c>
      <c r="B63" s="3" t="s">
        <v>36</v>
      </c>
      <c r="C63" s="4">
        <v>1609</v>
      </c>
      <c r="D63" s="4">
        <v>1121</v>
      </c>
      <c r="E63" s="5">
        <v>195</v>
      </c>
      <c r="F63" s="5">
        <v>521</v>
      </c>
      <c r="G63" s="5">
        <v>19</v>
      </c>
      <c r="H63" s="5">
        <v>17</v>
      </c>
      <c r="I63" s="5">
        <v>109</v>
      </c>
      <c r="J63" s="5">
        <v>231</v>
      </c>
      <c r="K63" s="4">
        <v>1092</v>
      </c>
      <c r="L63" s="5">
        <v>29</v>
      </c>
      <c r="M63" s="5">
        <v>488</v>
      </c>
    </row>
    <row r="64" spans="1:13" ht="23.25" thickBot="1">
      <c r="A64" s="3"/>
      <c r="B64" s="3" t="s">
        <v>37</v>
      </c>
      <c r="C64" s="5">
        <v>402</v>
      </c>
      <c r="D64" s="5">
        <v>402</v>
      </c>
      <c r="E64" s="5">
        <v>82</v>
      </c>
      <c r="F64" s="5">
        <v>181</v>
      </c>
      <c r="G64" s="5">
        <v>6</v>
      </c>
      <c r="H64" s="5">
        <v>2</v>
      </c>
      <c r="I64" s="5">
        <v>41</v>
      </c>
      <c r="J64" s="5">
        <v>75</v>
      </c>
      <c r="K64" s="5">
        <v>387</v>
      </c>
      <c r="L64" s="5">
        <v>15</v>
      </c>
      <c r="M64" s="5">
        <v>0</v>
      </c>
    </row>
    <row r="65" spans="1:13" ht="17.25" thickBot="1">
      <c r="A65" s="3"/>
      <c r="B65" s="3" t="s">
        <v>15565</v>
      </c>
      <c r="C65" s="5">
        <v>758</v>
      </c>
      <c r="D65" s="5">
        <v>420</v>
      </c>
      <c r="E65" s="5">
        <v>70</v>
      </c>
      <c r="F65" s="5">
        <v>176</v>
      </c>
      <c r="G65" s="5">
        <v>8</v>
      </c>
      <c r="H65" s="5">
        <v>9</v>
      </c>
      <c r="I65" s="5">
        <v>32</v>
      </c>
      <c r="J65" s="5">
        <v>117</v>
      </c>
      <c r="K65" s="5">
        <v>412</v>
      </c>
      <c r="L65" s="5">
        <v>8</v>
      </c>
      <c r="M65" s="5">
        <v>338</v>
      </c>
    </row>
    <row r="66" spans="1:13" ht="17.25" thickBot="1">
      <c r="A66" s="3"/>
      <c r="B66" s="3" t="s">
        <v>15564</v>
      </c>
      <c r="C66" s="5">
        <v>449</v>
      </c>
      <c r="D66" s="5">
        <v>299</v>
      </c>
      <c r="E66" s="5">
        <v>43</v>
      </c>
      <c r="F66" s="5">
        <v>164</v>
      </c>
      <c r="G66" s="5">
        <v>5</v>
      </c>
      <c r="H66" s="5">
        <v>6</v>
      </c>
      <c r="I66" s="5">
        <v>36</v>
      </c>
      <c r="J66" s="5">
        <v>39</v>
      </c>
      <c r="K66" s="5">
        <v>293</v>
      </c>
      <c r="L66" s="5">
        <v>6</v>
      </c>
      <c r="M66" s="5">
        <v>150</v>
      </c>
    </row>
    <row r="67" spans="1:13" ht="17.25" thickBot="1">
      <c r="A67" s="3" t="s">
        <v>15563</v>
      </c>
      <c r="B67" s="3" t="s">
        <v>36</v>
      </c>
      <c r="C67" s="4">
        <v>5012</v>
      </c>
      <c r="D67" s="4">
        <v>3513</v>
      </c>
      <c r="E67" s="5">
        <v>864</v>
      </c>
      <c r="F67" s="4">
        <v>1551</v>
      </c>
      <c r="G67" s="5">
        <v>38</v>
      </c>
      <c r="H67" s="5">
        <v>22</v>
      </c>
      <c r="I67" s="5">
        <v>156</v>
      </c>
      <c r="J67" s="5">
        <v>830</v>
      </c>
      <c r="K67" s="4">
        <v>3461</v>
      </c>
      <c r="L67" s="5">
        <v>52</v>
      </c>
      <c r="M67" s="4">
        <v>1499</v>
      </c>
    </row>
    <row r="68" spans="1:13" ht="23.25" thickBot="1">
      <c r="A68" s="3"/>
      <c r="B68" s="3" t="s">
        <v>37</v>
      </c>
      <c r="C68" s="4">
        <v>1816</v>
      </c>
      <c r="D68" s="4">
        <v>1816</v>
      </c>
      <c r="E68" s="5">
        <v>568</v>
      </c>
      <c r="F68" s="5">
        <v>719</v>
      </c>
      <c r="G68" s="5">
        <v>17</v>
      </c>
      <c r="H68" s="5">
        <v>15</v>
      </c>
      <c r="I68" s="5">
        <v>77</v>
      </c>
      <c r="J68" s="5">
        <v>395</v>
      </c>
      <c r="K68" s="4">
        <v>1791</v>
      </c>
      <c r="L68" s="5">
        <v>25</v>
      </c>
      <c r="M68" s="5">
        <v>0</v>
      </c>
    </row>
    <row r="69" spans="1:13" ht="17.25" thickBot="1">
      <c r="A69" s="3"/>
      <c r="B69" s="3" t="s">
        <v>15562</v>
      </c>
      <c r="C69" s="4">
        <v>1086</v>
      </c>
      <c r="D69" s="5">
        <v>587</v>
      </c>
      <c r="E69" s="5">
        <v>98</v>
      </c>
      <c r="F69" s="5">
        <v>283</v>
      </c>
      <c r="G69" s="5">
        <v>8</v>
      </c>
      <c r="H69" s="5">
        <v>4</v>
      </c>
      <c r="I69" s="5">
        <v>28</v>
      </c>
      <c r="J69" s="5">
        <v>159</v>
      </c>
      <c r="K69" s="5">
        <v>580</v>
      </c>
      <c r="L69" s="5">
        <v>7</v>
      </c>
      <c r="M69" s="5">
        <v>499</v>
      </c>
    </row>
    <row r="70" spans="1:13" ht="17.25" thickBot="1">
      <c r="A70" s="3"/>
      <c r="B70" s="3" t="s">
        <v>15561</v>
      </c>
      <c r="C70" s="5">
        <v>816</v>
      </c>
      <c r="D70" s="5">
        <v>480</v>
      </c>
      <c r="E70" s="5">
        <v>74</v>
      </c>
      <c r="F70" s="5">
        <v>255</v>
      </c>
      <c r="G70" s="5">
        <v>5</v>
      </c>
      <c r="H70" s="5">
        <v>0</v>
      </c>
      <c r="I70" s="5">
        <v>20</v>
      </c>
      <c r="J70" s="5">
        <v>117</v>
      </c>
      <c r="K70" s="5">
        <v>471</v>
      </c>
      <c r="L70" s="5">
        <v>9</v>
      </c>
      <c r="M70" s="5">
        <v>336</v>
      </c>
    </row>
    <row r="71" spans="1:13" ht="17.25" thickBot="1">
      <c r="A71" s="3"/>
      <c r="B71" s="3" t="s">
        <v>15560</v>
      </c>
      <c r="C71" s="4">
        <v>1294</v>
      </c>
      <c r="D71" s="5">
        <v>630</v>
      </c>
      <c r="E71" s="5">
        <v>124</v>
      </c>
      <c r="F71" s="5">
        <v>294</v>
      </c>
      <c r="G71" s="5">
        <v>8</v>
      </c>
      <c r="H71" s="5">
        <v>3</v>
      </c>
      <c r="I71" s="5">
        <v>31</v>
      </c>
      <c r="J71" s="5">
        <v>159</v>
      </c>
      <c r="K71" s="5">
        <v>619</v>
      </c>
      <c r="L71" s="5">
        <v>11</v>
      </c>
      <c r="M71" s="5">
        <v>664</v>
      </c>
    </row>
    <row r="72" spans="1:13" ht="17.25" thickBot="1">
      <c r="A72" s="3" t="s">
        <v>3288</v>
      </c>
      <c r="B72" s="3" t="s">
        <v>36</v>
      </c>
      <c r="C72" s="4">
        <v>4596</v>
      </c>
      <c r="D72" s="4">
        <v>3267</v>
      </c>
      <c r="E72" s="5">
        <v>890</v>
      </c>
      <c r="F72" s="4">
        <v>1414</v>
      </c>
      <c r="G72" s="5">
        <v>23</v>
      </c>
      <c r="H72" s="5">
        <v>26</v>
      </c>
      <c r="I72" s="5">
        <v>128</v>
      </c>
      <c r="J72" s="5">
        <v>757</v>
      </c>
      <c r="K72" s="4">
        <v>3238</v>
      </c>
      <c r="L72" s="5">
        <v>29</v>
      </c>
      <c r="M72" s="4">
        <v>1329</v>
      </c>
    </row>
    <row r="73" spans="1:13" ht="23.25" thickBot="1">
      <c r="A73" s="3"/>
      <c r="B73" s="3" t="s">
        <v>37</v>
      </c>
      <c r="C73" s="4">
        <v>1720</v>
      </c>
      <c r="D73" s="4">
        <v>1720</v>
      </c>
      <c r="E73" s="5">
        <v>533</v>
      </c>
      <c r="F73" s="5">
        <v>694</v>
      </c>
      <c r="G73" s="5">
        <v>6</v>
      </c>
      <c r="H73" s="5">
        <v>13</v>
      </c>
      <c r="I73" s="5">
        <v>68</v>
      </c>
      <c r="J73" s="5">
        <v>394</v>
      </c>
      <c r="K73" s="4">
        <v>1708</v>
      </c>
      <c r="L73" s="5">
        <v>12</v>
      </c>
      <c r="M73" s="5">
        <v>0</v>
      </c>
    </row>
    <row r="74" spans="1:13" ht="17.25" thickBot="1">
      <c r="A74" s="3"/>
      <c r="B74" s="3" t="s">
        <v>3287</v>
      </c>
      <c r="C74" s="4">
        <v>1673</v>
      </c>
      <c r="D74" s="5">
        <v>900</v>
      </c>
      <c r="E74" s="5">
        <v>206</v>
      </c>
      <c r="F74" s="5">
        <v>413</v>
      </c>
      <c r="G74" s="5">
        <v>7</v>
      </c>
      <c r="H74" s="5">
        <v>7</v>
      </c>
      <c r="I74" s="5">
        <v>32</v>
      </c>
      <c r="J74" s="5">
        <v>223</v>
      </c>
      <c r="K74" s="5">
        <v>888</v>
      </c>
      <c r="L74" s="5">
        <v>12</v>
      </c>
      <c r="M74" s="5">
        <v>773</v>
      </c>
    </row>
    <row r="75" spans="1:13" ht="17.25" thickBot="1">
      <c r="A75" s="3"/>
      <c r="B75" s="3" t="s">
        <v>3286</v>
      </c>
      <c r="C75" s="4">
        <v>1203</v>
      </c>
      <c r="D75" s="5">
        <v>647</v>
      </c>
      <c r="E75" s="5">
        <v>151</v>
      </c>
      <c r="F75" s="5">
        <v>307</v>
      </c>
      <c r="G75" s="5">
        <v>10</v>
      </c>
      <c r="H75" s="5">
        <v>6</v>
      </c>
      <c r="I75" s="5">
        <v>28</v>
      </c>
      <c r="J75" s="5">
        <v>140</v>
      </c>
      <c r="K75" s="5">
        <v>642</v>
      </c>
      <c r="L75" s="5">
        <v>5</v>
      </c>
      <c r="M75" s="5">
        <v>556</v>
      </c>
    </row>
    <row r="76" spans="1:13" ht="17.25" thickBot="1">
      <c r="A76" s="3" t="s">
        <v>15559</v>
      </c>
      <c r="B76" s="3" t="s">
        <v>36</v>
      </c>
      <c r="C76" s="4">
        <v>17140</v>
      </c>
      <c r="D76" s="4">
        <v>11371</v>
      </c>
      <c r="E76" s="4">
        <v>3243</v>
      </c>
      <c r="F76" s="4">
        <v>4465</v>
      </c>
      <c r="G76" s="5">
        <v>67</v>
      </c>
      <c r="H76" s="5">
        <v>89</v>
      </c>
      <c r="I76" s="5">
        <v>641</v>
      </c>
      <c r="J76" s="4">
        <v>2633</v>
      </c>
      <c r="K76" s="4">
        <v>11138</v>
      </c>
      <c r="L76" s="5">
        <v>233</v>
      </c>
      <c r="M76" s="4">
        <v>5769</v>
      </c>
    </row>
    <row r="77" spans="1:13" ht="23.25" thickBot="1">
      <c r="A77" s="3"/>
      <c r="B77" s="3" t="s">
        <v>37</v>
      </c>
      <c r="C77" s="4">
        <v>4231</v>
      </c>
      <c r="D77" s="4">
        <v>4231</v>
      </c>
      <c r="E77" s="4">
        <v>1359</v>
      </c>
      <c r="F77" s="4">
        <v>1649</v>
      </c>
      <c r="G77" s="5">
        <v>22</v>
      </c>
      <c r="H77" s="5">
        <v>28</v>
      </c>
      <c r="I77" s="5">
        <v>229</v>
      </c>
      <c r="J77" s="5">
        <v>873</v>
      </c>
      <c r="K77" s="4">
        <v>4160</v>
      </c>
      <c r="L77" s="5">
        <v>71</v>
      </c>
      <c r="M77" s="5">
        <v>0</v>
      </c>
    </row>
    <row r="78" spans="1:13" ht="17.25" thickBot="1">
      <c r="A78" s="3"/>
      <c r="B78" s="3" t="s">
        <v>15558</v>
      </c>
      <c r="C78" s="4">
        <v>1867</v>
      </c>
      <c r="D78" s="4">
        <v>1040</v>
      </c>
      <c r="E78" s="5">
        <v>299</v>
      </c>
      <c r="F78" s="5">
        <v>396</v>
      </c>
      <c r="G78" s="5">
        <v>8</v>
      </c>
      <c r="H78" s="5">
        <v>10</v>
      </c>
      <c r="I78" s="5">
        <v>55</v>
      </c>
      <c r="J78" s="5">
        <v>252</v>
      </c>
      <c r="K78" s="4">
        <v>1020</v>
      </c>
      <c r="L78" s="5">
        <v>20</v>
      </c>
      <c r="M78" s="5">
        <v>827</v>
      </c>
    </row>
    <row r="79" spans="1:13" ht="17.25" thickBot="1">
      <c r="A79" s="3"/>
      <c r="B79" s="3" t="s">
        <v>15557</v>
      </c>
      <c r="C79" s="4">
        <v>1416</v>
      </c>
      <c r="D79" s="5">
        <v>717</v>
      </c>
      <c r="E79" s="5">
        <v>189</v>
      </c>
      <c r="F79" s="5">
        <v>278</v>
      </c>
      <c r="G79" s="5">
        <v>6</v>
      </c>
      <c r="H79" s="5">
        <v>6</v>
      </c>
      <c r="I79" s="5">
        <v>46</v>
      </c>
      <c r="J79" s="5">
        <v>175</v>
      </c>
      <c r="K79" s="5">
        <v>700</v>
      </c>
      <c r="L79" s="5">
        <v>17</v>
      </c>
      <c r="M79" s="5">
        <v>699</v>
      </c>
    </row>
    <row r="80" spans="1:13" ht="17.25" thickBot="1">
      <c r="A80" s="3"/>
      <c r="B80" s="3" t="s">
        <v>15556</v>
      </c>
      <c r="C80" s="4">
        <v>2089</v>
      </c>
      <c r="D80" s="4">
        <v>1141</v>
      </c>
      <c r="E80" s="5">
        <v>275</v>
      </c>
      <c r="F80" s="5">
        <v>458</v>
      </c>
      <c r="G80" s="5">
        <v>3</v>
      </c>
      <c r="H80" s="5">
        <v>10</v>
      </c>
      <c r="I80" s="5">
        <v>71</v>
      </c>
      <c r="J80" s="5">
        <v>297</v>
      </c>
      <c r="K80" s="4">
        <v>1114</v>
      </c>
      <c r="L80" s="5">
        <v>27</v>
      </c>
      <c r="M80" s="5">
        <v>948</v>
      </c>
    </row>
    <row r="81" spans="1:13" ht="17.25" thickBot="1">
      <c r="A81" s="3"/>
      <c r="B81" s="3" t="s">
        <v>15555</v>
      </c>
      <c r="C81" s="4">
        <v>1026</v>
      </c>
      <c r="D81" s="5">
        <v>560</v>
      </c>
      <c r="E81" s="5">
        <v>109</v>
      </c>
      <c r="F81" s="5">
        <v>268</v>
      </c>
      <c r="G81" s="5">
        <v>4</v>
      </c>
      <c r="H81" s="5">
        <v>5</v>
      </c>
      <c r="I81" s="5">
        <v>21</v>
      </c>
      <c r="J81" s="5">
        <v>136</v>
      </c>
      <c r="K81" s="5">
        <v>543</v>
      </c>
      <c r="L81" s="5">
        <v>17</v>
      </c>
      <c r="M81" s="5">
        <v>466</v>
      </c>
    </row>
    <row r="82" spans="1:13" ht="17.25" thickBot="1">
      <c r="A82" s="3"/>
      <c r="B82" s="3" t="s">
        <v>15554</v>
      </c>
      <c r="C82" s="4">
        <v>1191</v>
      </c>
      <c r="D82" s="5">
        <v>576</v>
      </c>
      <c r="E82" s="5">
        <v>130</v>
      </c>
      <c r="F82" s="5">
        <v>230</v>
      </c>
      <c r="G82" s="5">
        <v>6</v>
      </c>
      <c r="H82" s="5">
        <v>6</v>
      </c>
      <c r="I82" s="5">
        <v>34</v>
      </c>
      <c r="J82" s="5">
        <v>163</v>
      </c>
      <c r="K82" s="5">
        <v>569</v>
      </c>
      <c r="L82" s="5">
        <v>7</v>
      </c>
      <c r="M82" s="5">
        <v>615</v>
      </c>
    </row>
    <row r="83" spans="1:13" ht="17.25" thickBot="1">
      <c r="A83" s="3"/>
      <c r="B83" s="3" t="s">
        <v>15553</v>
      </c>
      <c r="C83" s="4">
        <v>2122</v>
      </c>
      <c r="D83" s="4">
        <v>1310</v>
      </c>
      <c r="E83" s="5">
        <v>396</v>
      </c>
      <c r="F83" s="5">
        <v>478</v>
      </c>
      <c r="G83" s="5">
        <v>7</v>
      </c>
      <c r="H83" s="5">
        <v>11</v>
      </c>
      <c r="I83" s="5">
        <v>82</v>
      </c>
      <c r="J83" s="5">
        <v>313</v>
      </c>
      <c r="K83" s="4">
        <v>1287</v>
      </c>
      <c r="L83" s="5">
        <v>23</v>
      </c>
      <c r="M83" s="5">
        <v>812</v>
      </c>
    </row>
    <row r="84" spans="1:13" ht="17.25" thickBot="1">
      <c r="A84" s="3"/>
      <c r="B84" s="3" t="s">
        <v>15552</v>
      </c>
      <c r="C84" s="4">
        <v>2148</v>
      </c>
      <c r="D84" s="4">
        <v>1253</v>
      </c>
      <c r="E84" s="5">
        <v>370</v>
      </c>
      <c r="F84" s="5">
        <v>480</v>
      </c>
      <c r="G84" s="5">
        <v>9</v>
      </c>
      <c r="H84" s="5">
        <v>11</v>
      </c>
      <c r="I84" s="5">
        <v>71</v>
      </c>
      <c r="J84" s="5">
        <v>281</v>
      </c>
      <c r="K84" s="4">
        <v>1222</v>
      </c>
      <c r="L84" s="5">
        <v>31</v>
      </c>
      <c r="M84" s="5">
        <v>895</v>
      </c>
    </row>
    <row r="85" spans="1:13" ht="17.25" thickBot="1">
      <c r="A85" s="3"/>
      <c r="B85" s="3" t="s">
        <v>15551</v>
      </c>
      <c r="C85" s="4">
        <v>1050</v>
      </c>
      <c r="D85" s="5">
        <v>543</v>
      </c>
      <c r="E85" s="5">
        <v>116</v>
      </c>
      <c r="F85" s="5">
        <v>228</v>
      </c>
      <c r="G85" s="5">
        <v>2</v>
      </c>
      <c r="H85" s="5">
        <v>2</v>
      </c>
      <c r="I85" s="5">
        <v>32</v>
      </c>
      <c r="J85" s="5">
        <v>143</v>
      </c>
      <c r="K85" s="5">
        <v>523</v>
      </c>
      <c r="L85" s="5">
        <v>20</v>
      </c>
      <c r="M85" s="5">
        <v>507</v>
      </c>
    </row>
    <row r="86" spans="1:13" ht="17.25" thickBot="1">
      <c r="A86" s="3" t="s">
        <v>15550</v>
      </c>
      <c r="B86" s="3" t="s">
        <v>36</v>
      </c>
      <c r="C86" s="4">
        <v>7848</v>
      </c>
      <c r="D86" s="4">
        <v>5527</v>
      </c>
      <c r="E86" s="4">
        <v>1423</v>
      </c>
      <c r="F86" s="4">
        <v>2447</v>
      </c>
      <c r="G86" s="5">
        <v>31</v>
      </c>
      <c r="H86" s="5">
        <v>28</v>
      </c>
      <c r="I86" s="5">
        <v>234</v>
      </c>
      <c r="J86" s="4">
        <v>1296</v>
      </c>
      <c r="K86" s="4">
        <v>5459</v>
      </c>
      <c r="L86" s="5">
        <v>68</v>
      </c>
      <c r="M86" s="4">
        <v>2321</v>
      </c>
    </row>
    <row r="87" spans="1:13" ht="23.25" thickBot="1">
      <c r="A87" s="3"/>
      <c r="B87" s="3" t="s">
        <v>37</v>
      </c>
      <c r="C87" s="4">
        <v>2197</v>
      </c>
      <c r="D87" s="4">
        <v>2197</v>
      </c>
      <c r="E87" s="5">
        <v>700</v>
      </c>
      <c r="F87" s="5">
        <v>888</v>
      </c>
      <c r="G87" s="5">
        <v>11</v>
      </c>
      <c r="H87" s="5">
        <v>7</v>
      </c>
      <c r="I87" s="5">
        <v>94</v>
      </c>
      <c r="J87" s="5">
        <v>472</v>
      </c>
      <c r="K87" s="4">
        <v>2172</v>
      </c>
      <c r="L87" s="5">
        <v>25</v>
      </c>
      <c r="M87" s="5">
        <v>0</v>
      </c>
    </row>
    <row r="88" spans="1:13" ht="17.25" thickBot="1">
      <c r="A88" s="3"/>
      <c r="B88" s="3" t="s">
        <v>15549</v>
      </c>
      <c r="C88" s="4">
        <v>1889</v>
      </c>
      <c r="D88" s="4">
        <v>1061</v>
      </c>
      <c r="E88" s="5">
        <v>305</v>
      </c>
      <c r="F88" s="5">
        <v>428</v>
      </c>
      <c r="G88" s="5">
        <v>5</v>
      </c>
      <c r="H88" s="5">
        <v>4</v>
      </c>
      <c r="I88" s="5">
        <v>46</v>
      </c>
      <c r="J88" s="5">
        <v>264</v>
      </c>
      <c r="K88" s="4">
        <v>1052</v>
      </c>
      <c r="L88" s="5">
        <v>9</v>
      </c>
      <c r="M88" s="5">
        <v>828</v>
      </c>
    </row>
    <row r="89" spans="1:13" ht="17.25" thickBot="1">
      <c r="A89" s="3"/>
      <c r="B89" s="3" t="s">
        <v>15548</v>
      </c>
      <c r="C89" s="4">
        <v>1648</v>
      </c>
      <c r="D89" s="5">
        <v>964</v>
      </c>
      <c r="E89" s="5">
        <v>151</v>
      </c>
      <c r="F89" s="5">
        <v>516</v>
      </c>
      <c r="G89" s="5">
        <v>4</v>
      </c>
      <c r="H89" s="5">
        <v>8</v>
      </c>
      <c r="I89" s="5">
        <v>38</v>
      </c>
      <c r="J89" s="5">
        <v>225</v>
      </c>
      <c r="K89" s="5">
        <v>942</v>
      </c>
      <c r="L89" s="5">
        <v>22</v>
      </c>
      <c r="M89" s="5">
        <v>684</v>
      </c>
    </row>
    <row r="90" spans="1:13" ht="17.25" thickBot="1">
      <c r="A90" s="3"/>
      <c r="B90" s="3" t="s">
        <v>15547</v>
      </c>
      <c r="C90" s="4">
        <v>1071</v>
      </c>
      <c r="D90" s="5">
        <v>637</v>
      </c>
      <c r="E90" s="5">
        <v>142</v>
      </c>
      <c r="F90" s="5">
        <v>296</v>
      </c>
      <c r="G90" s="5">
        <v>7</v>
      </c>
      <c r="H90" s="5">
        <v>8</v>
      </c>
      <c r="I90" s="5">
        <v>28</v>
      </c>
      <c r="J90" s="5">
        <v>150</v>
      </c>
      <c r="K90" s="5">
        <v>631</v>
      </c>
      <c r="L90" s="5">
        <v>6</v>
      </c>
      <c r="M90" s="5">
        <v>434</v>
      </c>
    </row>
    <row r="91" spans="1:13" ht="17.25" thickBot="1">
      <c r="A91" s="3"/>
      <c r="B91" s="3" t="s">
        <v>15546</v>
      </c>
      <c r="C91" s="4">
        <v>1043</v>
      </c>
      <c r="D91" s="5">
        <v>668</v>
      </c>
      <c r="E91" s="5">
        <v>125</v>
      </c>
      <c r="F91" s="5">
        <v>319</v>
      </c>
      <c r="G91" s="5">
        <v>4</v>
      </c>
      <c r="H91" s="5">
        <v>1</v>
      </c>
      <c r="I91" s="5">
        <v>28</v>
      </c>
      <c r="J91" s="5">
        <v>185</v>
      </c>
      <c r="K91" s="5">
        <v>662</v>
      </c>
      <c r="L91" s="5">
        <v>6</v>
      </c>
      <c r="M91" s="5">
        <v>375</v>
      </c>
    </row>
    <row r="92" spans="1:13" ht="17.25" thickBot="1">
      <c r="A92" s="3" t="s">
        <v>6804</v>
      </c>
      <c r="B92" s="3" t="s">
        <v>36</v>
      </c>
      <c r="C92" s="4">
        <v>10749</v>
      </c>
      <c r="D92" s="4">
        <v>6832</v>
      </c>
      <c r="E92" s="4">
        <v>1544</v>
      </c>
      <c r="F92" s="4">
        <v>3210</v>
      </c>
      <c r="G92" s="5">
        <v>35</v>
      </c>
      <c r="H92" s="5">
        <v>44</v>
      </c>
      <c r="I92" s="5">
        <v>301</v>
      </c>
      <c r="J92" s="4">
        <v>1625</v>
      </c>
      <c r="K92" s="4">
        <v>6759</v>
      </c>
      <c r="L92" s="5">
        <v>73</v>
      </c>
      <c r="M92" s="4">
        <v>3917</v>
      </c>
    </row>
    <row r="93" spans="1:13" ht="23.25" thickBot="1">
      <c r="A93" s="3"/>
      <c r="B93" s="3" t="s">
        <v>37</v>
      </c>
      <c r="C93" s="4">
        <v>2774</v>
      </c>
      <c r="D93" s="4">
        <v>2774</v>
      </c>
      <c r="E93" s="5">
        <v>704</v>
      </c>
      <c r="F93" s="4">
        <v>1249</v>
      </c>
      <c r="G93" s="5">
        <v>16</v>
      </c>
      <c r="H93" s="5">
        <v>16</v>
      </c>
      <c r="I93" s="5">
        <v>133</v>
      </c>
      <c r="J93" s="5">
        <v>628</v>
      </c>
      <c r="K93" s="4">
        <v>2746</v>
      </c>
      <c r="L93" s="5">
        <v>28</v>
      </c>
      <c r="M93" s="5">
        <v>0</v>
      </c>
    </row>
    <row r="94" spans="1:13" ht="17.25" thickBot="1">
      <c r="A94" s="3"/>
      <c r="B94" s="3" t="s">
        <v>6803</v>
      </c>
      <c r="C94" s="4">
        <v>1077</v>
      </c>
      <c r="D94" s="5">
        <v>569</v>
      </c>
      <c r="E94" s="5">
        <v>83</v>
      </c>
      <c r="F94" s="5">
        <v>309</v>
      </c>
      <c r="G94" s="5">
        <v>6</v>
      </c>
      <c r="H94" s="5">
        <v>2</v>
      </c>
      <c r="I94" s="5">
        <v>26</v>
      </c>
      <c r="J94" s="5">
        <v>134</v>
      </c>
      <c r="K94" s="5">
        <v>560</v>
      </c>
      <c r="L94" s="5">
        <v>9</v>
      </c>
      <c r="M94" s="5">
        <v>508</v>
      </c>
    </row>
    <row r="95" spans="1:13" ht="17.25" thickBot="1">
      <c r="A95" s="3"/>
      <c r="B95" s="3" t="s">
        <v>6802</v>
      </c>
      <c r="C95" s="4">
        <v>1494</v>
      </c>
      <c r="D95" s="5">
        <v>721</v>
      </c>
      <c r="E95" s="5">
        <v>158</v>
      </c>
      <c r="F95" s="5">
        <v>344</v>
      </c>
      <c r="G95" s="5">
        <v>3</v>
      </c>
      <c r="H95" s="5">
        <v>3</v>
      </c>
      <c r="I95" s="5">
        <v>26</v>
      </c>
      <c r="J95" s="5">
        <v>176</v>
      </c>
      <c r="K95" s="5">
        <v>710</v>
      </c>
      <c r="L95" s="5">
        <v>11</v>
      </c>
      <c r="M95" s="5">
        <v>773</v>
      </c>
    </row>
    <row r="96" spans="1:13" ht="17.25" thickBot="1">
      <c r="A96" s="3"/>
      <c r="B96" s="3" t="s">
        <v>6801</v>
      </c>
      <c r="C96" s="4">
        <v>1468</v>
      </c>
      <c r="D96" s="5">
        <v>713</v>
      </c>
      <c r="E96" s="5">
        <v>120</v>
      </c>
      <c r="F96" s="5">
        <v>378</v>
      </c>
      <c r="G96" s="5">
        <v>4</v>
      </c>
      <c r="H96" s="5">
        <v>3</v>
      </c>
      <c r="I96" s="5">
        <v>25</v>
      </c>
      <c r="J96" s="5">
        <v>176</v>
      </c>
      <c r="K96" s="5">
        <v>706</v>
      </c>
      <c r="L96" s="5">
        <v>7</v>
      </c>
      <c r="M96" s="5">
        <v>755</v>
      </c>
    </row>
    <row r="97" spans="1:13" ht="17.25" thickBot="1">
      <c r="A97" s="3"/>
      <c r="B97" s="3" t="s">
        <v>6800</v>
      </c>
      <c r="C97" s="4">
        <v>1454</v>
      </c>
      <c r="D97" s="5">
        <v>756</v>
      </c>
      <c r="E97" s="5">
        <v>127</v>
      </c>
      <c r="F97" s="5">
        <v>388</v>
      </c>
      <c r="G97" s="5">
        <v>2</v>
      </c>
      <c r="H97" s="5">
        <v>5</v>
      </c>
      <c r="I97" s="5">
        <v>28</v>
      </c>
      <c r="J97" s="5">
        <v>196</v>
      </c>
      <c r="K97" s="5">
        <v>746</v>
      </c>
      <c r="L97" s="5">
        <v>10</v>
      </c>
      <c r="M97" s="5">
        <v>698</v>
      </c>
    </row>
    <row r="98" spans="1:13" ht="17.25" thickBot="1">
      <c r="A98" s="3"/>
      <c r="B98" s="3" t="s">
        <v>6799</v>
      </c>
      <c r="C98" s="4">
        <v>2482</v>
      </c>
      <c r="D98" s="4">
        <v>1299</v>
      </c>
      <c r="E98" s="5">
        <v>352</v>
      </c>
      <c r="F98" s="5">
        <v>542</v>
      </c>
      <c r="G98" s="5">
        <v>4</v>
      </c>
      <c r="H98" s="5">
        <v>15</v>
      </c>
      <c r="I98" s="5">
        <v>63</v>
      </c>
      <c r="J98" s="5">
        <v>315</v>
      </c>
      <c r="K98" s="4">
        <v>1291</v>
      </c>
      <c r="L98" s="5">
        <v>8</v>
      </c>
      <c r="M98" s="4">
        <v>1183</v>
      </c>
    </row>
    <row r="99" spans="1:13" ht="17.25" thickBot="1">
      <c r="A99" s="3" t="s">
        <v>13618</v>
      </c>
      <c r="B99" s="3" t="s">
        <v>36</v>
      </c>
      <c r="C99" s="4">
        <v>5457</v>
      </c>
      <c r="D99" s="4">
        <v>3744</v>
      </c>
      <c r="E99" s="5">
        <v>853</v>
      </c>
      <c r="F99" s="4">
        <v>1754</v>
      </c>
      <c r="G99" s="5">
        <v>26</v>
      </c>
      <c r="H99" s="5">
        <v>25</v>
      </c>
      <c r="I99" s="5">
        <v>165</v>
      </c>
      <c r="J99" s="5">
        <v>890</v>
      </c>
      <c r="K99" s="4">
        <v>3713</v>
      </c>
      <c r="L99" s="5">
        <v>31</v>
      </c>
      <c r="M99" s="4">
        <v>1713</v>
      </c>
    </row>
    <row r="100" spans="1:13" ht="23.25" thickBot="1">
      <c r="A100" s="3"/>
      <c r="B100" s="3" t="s">
        <v>37</v>
      </c>
      <c r="C100" s="4">
        <v>1671</v>
      </c>
      <c r="D100" s="4">
        <v>1671</v>
      </c>
      <c r="E100" s="5">
        <v>438</v>
      </c>
      <c r="F100" s="5">
        <v>770</v>
      </c>
      <c r="G100" s="5">
        <v>14</v>
      </c>
      <c r="H100" s="5">
        <v>13</v>
      </c>
      <c r="I100" s="5">
        <v>67</v>
      </c>
      <c r="J100" s="5">
        <v>355</v>
      </c>
      <c r="K100" s="4">
        <v>1657</v>
      </c>
      <c r="L100" s="5">
        <v>14</v>
      </c>
      <c r="M100" s="5">
        <v>0</v>
      </c>
    </row>
    <row r="101" spans="1:13" ht="17.25" thickBot="1">
      <c r="A101" s="3"/>
      <c r="B101" s="3" t="s">
        <v>13617</v>
      </c>
      <c r="C101" s="4">
        <v>1121</v>
      </c>
      <c r="D101" s="5">
        <v>551</v>
      </c>
      <c r="E101" s="5">
        <v>113</v>
      </c>
      <c r="F101" s="5">
        <v>245</v>
      </c>
      <c r="G101" s="5">
        <v>10</v>
      </c>
      <c r="H101" s="5">
        <v>1</v>
      </c>
      <c r="I101" s="5">
        <v>30</v>
      </c>
      <c r="J101" s="5">
        <v>147</v>
      </c>
      <c r="K101" s="5">
        <v>546</v>
      </c>
      <c r="L101" s="5">
        <v>5</v>
      </c>
      <c r="M101" s="5">
        <v>570</v>
      </c>
    </row>
    <row r="102" spans="1:13" ht="17.25" thickBot="1">
      <c r="A102" s="3"/>
      <c r="B102" s="3" t="s">
        <v>13616</v>
      </c>
      <c r="C102" s="4">
        <v>1071</v>
      </c>
      <c r="D102" s="5">
        <v>591</v>
      </c>
      <c r="E102" s="5">
        <v>132</v>
      </c>
      <c r="F102" s="5">
        <v>289</v>
      </c>
      <c r="G102" s="5">
        <v>1</v>
      </c>
      <c r="H102" s="5">
        <v>3</v>
      </c>
      <c r="I102" s="5">
        <v>17</v>
      </c>
      <c r="J102" s="5">
        <v>144</v>
      </c>
      <c r="K102" s="5">
        <v>586</v>
      </c>
      <c r="L102" s="5">
        <v>5</v>
      </c>
      <c r="M102" s="5">
        <v>480</v>
      </c>
    </row>
    <row r="103" spans="1:13" ht="17.25" thickBot="1">
      <c r="A103" s="3"/>
      <c r="B103" s="3" t="s">
        <v>15545</v>
      </c>
      <c r="C103" s="4">
        <v>1594</v>
      </c>
      <c r="D103" s="5">
        <v>931</v>
      </c>
      <c r="E103" s="5">
        <v>170</v>
      </c>
      <c r="F103" s="5">
        <v>450</v>
      </c>
      <c r="G103" s="5">
        <v>1</v>
      </c>
      <c r="H103" s="5">
        <v>8</v>
      </c>
      <c r="I103" s="5">
        <v>51</v>
      </c>
      <c r="J103" s="5">
        <v>244</v>
      </c>
      <c r="K103" s="5">
        <v>924</v>
      </c>
      <c r="L103" s="5">
        <v>7</v>
      </c>
      <c r="M103" s="5">
        <v>663</v>
      </c>
    </row>
    <row r="104" spans="1:13" ht="17.25" thickBot="1">
      <c r="A104" s="3" t="s">
        <v>15544</v>
      </c>
      <c r="B104" s="3" t="s">
        <v>36</v>
      </c>
      <c r="C104" s="4">
        <v>5571</v>
      </c>
      <c r="D104" s="4">
        <v>3965</v>
      </c>
      <c r="E104" s="5">
        <v>991</v>
      </c>
      <c r="F104" s="4">
        <v>1717</v>
      </c>
      <c r="G104" s="5">
        <v>23</v>
      </c>
      <c r="H104" s="5">
        <v>29</v>
      </c>
      <c r="I104" s="5">
        <v>185</v>
      </c>
      <c r="J104" s="5">
        <v>976</v>
      </c>
      <c r="K104" s="4">
        <v>3921</v>
      </c>
      <c r="L104" s="5">
        <v>44</v>
      </c>
      <c r="M104" s="4">
        <v>1606</v>
      </c>
    </row>
    <row r="105" spans="1:13" ht="23.25" thickBot="1">
      <c r="A105" s="3"/>
      <c r="B105" s="3" t="s">
        <v>37</v>
      </c>
      <c r="C105" s="4">
        <v>1875</v>
      </c>
      <c r="D105" s="4">
        <v>1875</v>
      </c>
      <c r="E105" s="5">
        <v>574</v>
      </c>
      <c r="F105" s="5">
        <v>749</v>
      </c>
      <c r="G105" s="5">
        <v>7</v>
      </c>
      <c r="H105" s="5">
        <v>13</v>
      </c>
      <c r="I105" s="5">
        <v>81</v>
      </c>
      <c r="J105" s="5">
        <v>429</v>
      </c>
      <c r="K105" s="4">
        <v>1853</v>
      </c>
      <c r="L105" s="5">
        <v>22</v>
      </c>
      <c r="M105" s="5">
        <v>0</v>
      </c>
    </row>
    <row r="106" spans="1:13" ht="17.25" thickBot="1">
      <c r="A106" s="3"/>
      <c r="B106" s="3" t="s">
        <v>15543</v>
      </c>
      <c r="C106" s="5">
        <v>939</v>
      </c>
      <c r="D106" s="5">
        <v>520</v>
      </c>
      <c r="E106" s="5">
        <v>114</v>
      </c>
      <c r="F106" s="5">
        <v>232</v>
      </c>
      <c r="G106" s="5">
        <v>3</v>
      </c>
      <c r="H106" s="5">
        <v>6</v>
      </c>
      <c r="I106" s="5">
        <v>32</v>
      </c>
      <c r="J106" s="5">
        <v>128</v>
      </c>
      <c r="K106" s="5">
        <v>515</v>
      </c>
      <c r="L106" s="5">
        <v>5</v>
      </c>
      <c r="M106" s="5">
        <v>419</v>
      </c>
    </row>
    <row r="107" spans="1:13" ht="17.25" thickBot="1">
      <c r="A107" s="3"/>
      <c r="B107" s="3" t="s">
        <v>15542</v>
      </c>
      <c r="C107" s="4">
        <v>1148</v>
      </c>
      <c r="D107" s="5">
        <v>608</v>
      </c>
      <c r="E107" s="5">
        <v>115</v>
      </c>
      <c r="F107" s="5">
        <v>284</v>
      </c>
      <c r="G107" s="5">
        <v>7</v>
      </c>
      <c r="H107" s="5">
        <v>2</v>
      </c>
      <c r="I107" s="5">
        <v>25</v>
      </c>
      <c r="J107" s="5">
        <v>168</v>
      </c>
      <c r="K107" s="5">
        <v>601</v>
      </c>
      <c r="L107" s="5">
        <v>7</v>
      </c>
      <c r="M107" s="5">
        <v>540</v>
      </c>
    </row>
    <row r="108" spans="1:13" ht="17.25" thickBot="1">
      <c r="A108" s="3"/>
      <c r="B108" s="3" t="s">
        <v>15541</v>
      </c>
      <c r="C108" s="4">
        <v>1609</v>
      </c>
      <c r="D108" s="5">
        <v>962</v>
      </c>
      <c r="E108" s="5">
        <v>188</v>
      </c>
      <c r="F108" s="5">
        <v>452</v>
      </c>
      <c r="G108" s="5">
        <v>6</v>
      </c>
      <c r="H108" s="5">
        <v>8</v>
      </c>
      <c r="I108" s="5">
        <v>47</v>
      </c>
      <c r="J108" s="5">
        <v>251</v>
      </c>
      <c r="K108" s="5">
        <v>952</v>
      </c>
      <c r="L108" s="5">
        <v>10</v>
      </c>
      <c r="M108" s="5">
        <v>647</v>
      </c>
    </row>
    <row r="109" spans="1:13" ht="17.25" thickBot="1">
      <c r="A109" s="3" t="s">
        <v>6850</v>
      </c>
      <c r="B109" s="3" t="s">
        <v>36</v>
      </c>
      <c r="C109" s="4">
        <v>16276</v>
      </c>
      <c r="D109" s="4">
        <v>10362</v>
      </c>
      <c r="E109" s="4">
        <v>3199</v>
      </c>
      <c r="F109" s="4">
        <v>3965</v>
      </c>
      <c r="G109" s="5">
        <v>62</v>
      </c>
      <c r="H109" s="5">
        <v>59</v>
      </c>
      <c r="I109" s="5">
        <v>515</v>
      </c>
      <c r="J109" s="4">
        <v>2452</v>
      </c>
      <c r="K109" s="4">
        <v>10252</v>
      </c>
      <c r="L109" s="5">
        <v>110</v>
      </c>
      <c r="M109" s="4">
        <v>5914</v>
      </c>
    </row>
    <row r="110" spans="1:13" ht="23.25" thickBot="1">
      <c r="A110" s="3"/>
      <c r="B110" s="3" t="s">
        <v>37</v>
      </c>
      <c r="C110" s="4">
        <v>3428</v>
      </c>
      <c r="D110" s="4">
        <v>3428</v>
      </c>
      <c r="E110" s="4">
        <v>1194</v>
      </c>
      <c r="F110" s="4">
        <v>1224</v>
      </c>
      <c r="G110" s="5">
        <v>23</v>
      </c>
      <c r="H110" s="5">
        <v>17</v>
      </c>
      <c r="I110" s="5">
        <v>168</v>
      </c>
      <c r="J110" s="5">
        <v>766</v>
      </c>
      <c r="K110" s="4">
        <v>3392</v>
      </c>
      <c r="L110" s="5">
        <v>36</v>
      </c>
      <c r="M110" s="5">
        <v>0</v>
      </c>
    </row>
    <row r="111" spans="1:13" ht="17.25" thickBot="1">
      <c r="A111" s="3"/>
      <c r="B111" s="3" t="s">
        <v>6849</v>
      </c>
      <c r="C111" s="4">
        <v>2398</v>
      </c>
      <c r="D111" s="4">
        <v>1159</v>
      </c>
      <c r="E111" s="5">
        <v>293</v>
      </c>
      <c r="F111" s="5">
        <v>472</v>
      </c>
      <c r="G111" s="5">
        <v>6</v>
      </c>
      <c r="H111" s="5">
        <v>9</v>
      </c>
      <c r="I111" s="5">
        <v>53</v>
      </c>
      <c r="J111" s="5">
        <v>320</v>
      </c>
      <c r="K111" s="4">
        <v>1153</v>
      </c>
      <c r="L111" s="5">
        <v>6</v>
      </c>
      <c r="M111" s="4">
        <v>1239</v>
      </c>
    </row>
    <row r="112" spans="1:13" ht="17.25" thickBot="1">
      <c r="A112" s="3"/>
      <c r="B112" s="3" t="s">
        <v>6848</v>
      </c>
      <c r="C112" s="4">
        <v>2312</v>
      </c>
      <c r="D112" s="4">
        <v>1315</v>
      </c>
      <c r="E112" s="5">
        <v>517</v>
      </c>
      <c r="F112" s="5">
        <v>411</v>
      </c>
      <c r="G112" s="5">
        <v>5</v>
      </c>
      <c r="H112" s="5">
        <v>3</v>
      </c>
      <c r="I112" s="5">
        <v>57</v>
      </c>
      <c r="J112" s="5">
        <v>308</v>
      </c>
      <c r="K112" s="4">
        <v>1301</v>
      </c>
      <c r="L112" s="5">
        <v>14</v>
      </c>
      <c r="M112" s="5">
        <v>997</v>
      </c>
    </row>
    <row r="113" spans="1:13" ht="17.25" thickBot="1">
      <c r="A113" s="3"/>
      <c r="B113" s="3" t="s">
        <v>6847</v>
      </c>
      <c r="C113" s="4">
        <v>1843</v>
      </c>
      <c r="D113" s="4">
        <v>1132</v>
      </c>
      <c r="E113" s="5">
        <v>274</v>
      </c>
      <c r="F113" s="5">
        <v>497</v>
      </c>
      <c r="G113" s="5">
        <v>6</v>
      </c>
      <c r="H113" s="5">
        <v>9</v>
      </c>
      <c r="I113" s="5">
        <v>59</v>
      </c>
      <c r="J113" s="5">
        <v>274</v>
      </c>
      <c r="K113" s="4">
        <v>1119</v>
      </c>
      <c r="L113" s="5">
        <v>13</v>
      </c>
      <c r="M113" s="5">
        <v>711</v>
      </c>
    </row>
    <row r="114" spans="1:13" ht="17.25" thickBot="1">
      <c r="A114" s="3"/>
      <c r="B114" s="3" t="s">
        <v>6846</v>
      </c>
      <c r="C114" s="4">
        <v>1682</v>
      </c>
      <c r="D114" s="5">
        <v>828</v>
      </c>
      <c r="E114" s="5">
        <v>186</v>
      </c>
      <c r="F114" s="5">
        <v>396</v>
      </c>
      <c r="G114" s="5">
        <v>5</v>
      </c>
      <c r="H114" s="5">
        <v>5</v>
      </c>
      <c r="I114" s="5">
        <v>41</v>
      </c>
      <c r="J114" s="5">
        <v>178</v>
      </c>
      <c r="K114" s="5">
        <v>811</v>
      </c>
      <c r="L114" s="5">
        <v>17</v>
      </c>
      <c r="M114" s="5">
        <v>854</v>
      </c>
    </row>
    <row r="115" spans="1:13" ht="17.25" thickBot="1">
      <c r="A115" s="3"/>
      <c r="B115" s="3" t="s">
        <v>6845</v>
      </c>
      <c r="C115" s="4">
        <v>1794</v>
      </c>
      <c r="D115" s="5">
        <v>952</v>
      </c>
      <c r="E115" s="5">
        <v>281</v>
      </c>
      <c r="F115" s="5">
        <v>394</v>
      </c>
      <c r="G115" s="5">
        <v>8</v>
      </c>
      <c r="H115" s="5">
        <v>3</v>
      </c>
      <c r="I115" s="5">
        <v>55</v>
      </c>
      <c r="J115" s="5">
        <v>203</v>
      </c>
      <c r="K115" s="5">
        <v>944</v>
      </c>
      <c r="L115" s="5">
        <v>8</v>
      </c>
      <c r="M115" s="5">
        <v>842</v>
      </c>
    </row>
    <row r="116" spans="1:13" ht="17.25" thickBot="1">
      <c r="A116" s="3"/>
      <c r="B116" s="3" t="s">
        <v>6844</v>
      </c>
      <c r="C116" s="4">
        <v>1608</v>
      </c>
      <c r="D116" s="5">
        <v>906</v>
      </c>
      <c r="E116" s="5">
        <v>280</v>
      </c>
      <c r="F116" s="5">
        <v>329</v>
      </c>
      <c r="G116" s="5">
        <v>5</v>
      </c>
      <c r="H116" s="5">
        <v>7</v>
      </c>
      <c r="I116" s="5">
        <v>38</v>
      </c>
      <c r="J116" s="5">
        <v>236</v>
      </c>
      <c r="K116" s="5">
        <v>895</v>
      </c>
      <c r="L116" s="5">
        <v>11</v>
      </c>
      <c r="M116" s="5">
        <v>702</v>
      </c>
    </row>
    <row r="117" spans="1:13" ht="17.25" thickBot="1">
      <c r="A117" s="3"/>
      <c r="B117" s="3" t="s">
        <v>15540</v>
      </c>
      <c r="C117" s="4">
        <v>1211</v>
      </c>
      <c r="D117" s="5">
        <v>642</v>
      </c>
      <c r="E117" s="5">
        <v>174</v>
      </c>
      <c r="F117" s="5">
        <v>242</v>
      </c>
      <c r="G117" s="5">
        <v>4</v>
      </c>
      <c r="H117" s="5">
        <v>6</v>
      </c>
      <c r="I117" s="5">
        <v>44</v>
      </c>
      <c r="J117" s="5">
        <v>167</v>
      </c>
      <c r="K117" s="5">
        <v>637</v>
      </c>
      <c r="L117" s="5">
        <v>5</v>
      </c>
      <c r="M117" s="5">
        <v>569</v>
      </c>
    </row>
    <row r="118" spans="1:13" ht="17.25" thickBot="1">
      <c r="A118" s="3" t="s">
        <v>15539</v>
      </c>
      <c r="B118" s="3" t="s">
        <v>36</v>
      </c>
      <c r="C118" s="4">
        <v>12054</v>
      </c>
      <c r="D118" s="4">
        <v>7995</v>
      </c>
      <c r="E118" s="4">
        <v>2461</v>
      </c>
      <c r="F118" s="4">
        <v>3052</v>
      </c>
      <c r="G118" s="5">
        <v>49</v>
      </c>
      <c r="H118" s="5">
        <v>40</v>
      </c>
      <c r="I118" s="5">
        <v>343</v>
      </c>
      <c r="J118" s="4">
        <v>1983</v>
      </c>
      <c r="K118" s="4">
        <v>7928</v>
      </c>
      <c r="L118" s="5">
        <v>67</v>
      </c>
      <c r="M118" s="4">
        <v>4059</v>
      </c>
    </row>
    <row r="119" spans="1:13" ht="23.25" thickBot="1">
      <c r="A119" s="3"/>
      <c r="B119" s="3" t="s">
        <v>37</v>
      </c>
      <c r="C119" s="4">
        <v>3332</v>
      </c>
      <c r="D119" s="4">
        <v>3332</v>
      </c>
      <c r="E119" s="4">
        <v>1162</v>
      </c>
      <c r="F119" s="4">
        <v>1180</v>
      </c>
      <c r="G119" s="5">
        <v>16</v>
      </c>
      <c r="H119" s="5">
        <v>12</v>
      </c>
      <c r="I119" s="5">
        <v>147</v>
      </c>
      <c r="J119" s="5">
        <v>792</v>
      </c>
      <c r="K119" s="4">
        <v>3309</v>
      </c>
      <c r="L119" s="5">
        <v>23</v>
      </c>
      <c r="M119" s="5">
        <v>0</v>
      </c>
    </row>
    <row r="120" spans="1:13" ht="17.25" thickBot="1">
      <c r="A120" s="3"/>
      <c r="B120" s="3" t="s">
        <v>15538</v>
      </c>
      <c r="C120" s="4">
        <v>1729</v>
      </c>
      <c r="D120" s="5">
        <v>905</v>
      </c>
      <c r="E120" s="5">
        <v>255</v>
      </c>
      <c r="F120" s="5">
        <v>384</v>
      </c>
      <c r="G120" s="5">
        <v>11</v>
      </c>
      <c r="H120" s="5">
        <v>5</v>
      </c>
      <c r="I120" s="5">
        <v>31</v>
      </c>
      <c r="J120" s="5">
        <v>209</v>
      </c>
      <c r="K120" s="5">
        <v>895</v>
      </c>
      <c r="L120" s="5">
        <v>10</v>
      </c>
      <c r="M120" s="5">
        <v>824</v>
      </c>
    </row>
    <row r="121" spans="1:13" ht="17.25" thickBot="1">
      <c r="A121" s="3"/>
      <c r="B121" s="3" t="s">
        <v>15537</v>
      </c>
      <c r="C121" s="4">
        <v>1947</v>
      </c>
      <c r="D121" s="5">
        <v>915</v>
      </c>
      <c r="E121" s="5">
        <v>279</v>
      </c>
      <c r="F121" s="5">
        <v>322</v>
      </c>
      <c r="G121" s="5">
        <v>4</v>
      </c>
      <c r="H121" s="5">
        <v>2</v>
      </c>
      <c r="I121" s="5">
        <v>50</v>
      </c>
      <c r="J121" s="5">
        <v>249</v>
      </c>
      <c r="K121" s="5">
        <v>906</v>
      </c>
      <c r="L121" s="5">
        <v>9</v>
      </c>
      <c r="M121" s="4">
        <v>1032</v>
      </c>
    </row>
    <row r="122" spans="1:13" ht="17.25" thickBot="1">
      <c r="A122" s="3"/>
      <c r="B122" s="3" t="s">
        <v>15536</v>
      </c>
      <c r="C122" s="4">
        <v>1338</v>
      </c>
      <c r="D122" s="5">
        <v>679</v>
      </c>
      <c r="E122" s="5">
        <v>147</v>
      </c>
      <c r="F122" s="5">
        <v>299</v>
      </c>
      <c r="G122" s="5">
        <v>2</v>
      </c>
      <c r="H122" s="5">
        <v>5</v>
      </c>
      <c r="I122" s="5">
        <v>20</v>
      </c>
      <c r="J122" s="5">
        <v>197</v>
      </c>
      <c r="K122" s="5">
        <v>670</v>
      </c>
      <c r="L122" s="5">
        <v>9</v>
      </c>
      <c r="M122" s="5">
        <v>659</v>
      </c>
    </row>
    <row r="123" spans="1:13" ht="17.25" thickBot="1">
      <c r="A123" s="3"/>
      <c r="B123" s="3" t="s">
        <v>15535</v>
      </c>
      <c r="C123" s="4">
        <v>1936</v>
      </c>
      <c r="D123" s="4">
        <v>1176</v>
      </c>
      <c r="E123" s="5">
        <v>346</v>
      </c>
      <c r="F123" s="5">
        <v>452</v>
      </c>
      <c r="G123" s="5">
        <v>7</v>
      </c>
      <c r="H123" s="5">
        <v>6</v>
      </c>
      <c r="I123" s="5">
        <v>49</v>
      </c>
      <c r="J123" s="5">
        <v>313</v>
      </c>
      <c r="K123" s="4">
        <v>1173</v>
      </c>
      <c r="L123" s="5">
        <v>3</v>
      </c>
      <c r="M123" s="5">
        <v>760</v>
      </c>
    </row>
    <row r="124" spans="1:13" ht="17.25" thickBot="1">
      <c r="A124" s="3"/>
      <c r="B124" s="3" t="s">
        <v>15534</v>
      </c>
      <c r="C124" s="4">
        <v>1772</v>
      </c>
      <c r="D124" s="5">
        <v>988</v>
      </c>
      <c r="E124" s="5">
        <v>272</v>
      </c>
      <c r="F124" s="5">
        <v>415</v>
      </c>
      <c r="G124" s="5">
        <v>9</v>
      </c>
      <c r="H124" s="5">
        <v>10</v>
      </c>
      <c r="I124" s="5">
        <v>46</v>
      </c>
      <c r="J124" s="5">
        <v>223</v>
      </c>
      <c r="K124" s="5">
        <v>975</v>
      </c>
      <c r="L124" s="5">
        <v>13</v>
      </c>
      <c r="M124" s="5">
        <v>784</v>
      </c>
    </row>
    <row r="125" spans="1:13" ht="17.25" thickBot="1">
      <c r="A125" s="3" t="s">
        <v>10932</v>
      </c>
      <c r="B125" s="3" t="s">
        <v>36</v>
      </c>
      <c r="C125" s="4">
        <v>7510</v>
      </c>
      <c r="D125" s="4">
        <v>5222</v>
      </c>
      <c r="E125" s="4">
        <v>1792</v>
      </c>
      <c r="F125" s="4">
        <v>1874</v>
      </c>
      <c r="G125" s="5">
        <v>32</v>
      </c>
      <c r="H125" s="5">
        <v>19</v>
      </c>
      <c r="I125" s="5">
        <v>231</v>
      </c>
      <c r="J125" s="4">
        <v>1226</v>
      </c>
      <c r="K125" s="4">
        <v>5174</v>
      </c>
      <c r="L125" s="5">
        <v>48</v>
      </c>
      <c r="M125" s="4">
        <v>2288</v>
      </c>
    </row>
    <row r="126" spans="1:13" ht="23.25" thickBot="1">
      <c r="A126" s="3"/>
      <c r="B126" s="3" t="s">
        <v>37</v>
      </c>
      <c r="C126" s="4">
        <v>2727</v>
      </c>
      <c r="D126" s="4">
        <v>2727</v>
      </c>
      <c r="E126" s="4">
        <v>1048</v>
      </c>
      <c r="F126" s="5">
        <v>931</v>
      </c>
      <c r="G126" s="5">
        <v>12</v>
      </c>
      <c r="H126" s="5">
        <v>6</v>
      </c>
      <c r="I126" s="5">
        <v>108</v>
      </c>
      <c r="J126" s="5">
        <v>602</v>
      </c>
      <c r="K126" s="4">
        <v>2707</v>
      </c>
      <c r="L126" s="5">
        <v>20</v>
      </c>
      <c r="M126" s="5">
        <v>0</v>
      </c>
    </row>
    <row r="127" spans="1:13" ht="17.25" thickBot="1">
      <c r="A127" s="3"/>
      <c r="B127" s="3" t="s">
        <v>10931</v>
      </c>
      <c r="C127" s="4">
        <v>1028</v>
      </c>
      <c r="D127" s="5">
        <v>517</v>
      </c>
      <c r="E127" s="5">
        <v>92</v>
      </c>
      <c r="F127" s="5">
        <v>240</v>
      </c>
      <c r="G127" s="5">
        <v>6</v>
      </c>
      <c r="H127" s="5">
        <v>5</v>
      </c>
      <c r="I127" s="5">
        <v>27</v>
      </c>
      <c r="J127" s="5">
        <v>136</v>
      </c>
      <c r="K127" s="5">
        <v>506</v>
      </c>
      <c r="L127" s="5">
        <v>11</v>
      </c>
      <c r="M127" s="5">
        <v>511</v>
      </c>
    </row>
    <row r="128" spans="1:13" ht="17.25" thickBot="1">
      <c r="A128" s="3"/>
      <c r="B128" s="3" t="s">
        <v>10930</v>
      </c>
      <c r="C128" s="4">
        <v>2150</v>
      </c>
      <c r="D128" s="4">
        <v>1125</v>
      </c>
      <c r="E128" s="5">
        <v>334</v>
      </c>
      <c r="F128" s="5">
        <v>399</v>
      </c>
      <c r="G128" s="5">
        <v>8</v>
      </c>
      <c r="H128" s="5">
        <v>4</v>
      </c>
      <c r="I128" s="5">
        <v>68</v>
      </c>
      <c r="J128" s="5">
        <v>302</v>
      </c>
      <c r="K128" s="4">
        <v>1115</v>
      </c>
      <c r="L128" s="5">
        <v>10</v>
      </c>
      <c r="M128" s="4">
        <v>1025</v>
      </c>
    </row>
    <row r="129" spans="1:13" ht="17.25" thickBot="1">
      <c r="A129" s="3"/>
      <c r="B129" s="3" t="s">
        <v>10929</v>
      </c>
      <c r="C129" s="4">
        <v>1605</v>
      </c>
      <c r="D129" s="5">
        <v>853</v>
      </c>
      <c r="E129" s="5">
        <v>318</v>
      </c>
      <c r="F129" s="5">
        <v>304</v>
      </c>
      <c r="G129" s="5">
        <v>6</v>
      </c>
      <c r="H129" s="5">
        <v>4</v>
      </c>
      <c r="I129" s="5">
        <v>28</v>
      </c>
      <c r="J129" s="5">
        <v>186</v>
      </c>
      <c r="K129" s="5">
        <v>846</v>
      </c>
      <c r="L129" s="5">
        <v>7</v>
      </c>
      <c r="M129" s="5">
        <v>752</v>
      </c>
    </row>
    <row r="130" spans="1:13" ht="23.25" thickBot="1">
      <c r="A130" s="3" t="s">
        <v>97</v>
      </c>
      <c r="B130" s="3"/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</row>
    <row r="131" spans="1:13" ht="18" thickTop="1" thickBot="1">
      <c r="A131" s="42" t="s">
        <v>0</v>
      </c>
      <c r="B131" s="42" t="s">
        <v>1</v>
      </c>
      <c r="C131" s="42" t="s">
        <v>2</v>
      </c>
      <c r="D131" s="42" t="s">
        <v>3</v>
      </c>
      <c r="E131" s="46" t="s">
        <v>4</v>
      </c>
      <c r="F131" s="47"/>
      <c r="G131" s="47"/>
      <c r="H131" s="47"/>
      <c r="I131" s="47"/>
      <c r="J131" s="47"/>
      <c r="K131" s="48"/>
      <c r="L131" s="24" t="s">
        <v>5</v>
      </c>
      <c r="M131" s="42" t="s">
        <v>6</v>
      </c>
    </row>
    <row r="132" spans="1:13" ht="22.5">
      <c r="A132" s="43"/>
      <c r="B132" s="43"/>
      <c r="C132" s="43"/>
      <c r="D132" s="43"/>
      <c r="E132" s="25" t="s">
        <v>7</v>
      </c>
      <c r="F132" s="25" t="s">
        <v>9</v>
      </c>
      <c r="G132" s="25" t="s">
        <v>11</v>
      </c>
      <c r="H132" s="25" t="s">
        <v>19</v>
      </c>
      <c r="I132" s="25" t="s">
        <v>27</v>
      </c>
      <c r="J132" s="25" t="s">
        <v>27</v>
      </c>
      <c r="K132" s="45" t="s">
        <v>29</v>
      </c>
      <c r="L132" s="25" t="s">
        <v>3</v>
      </c>
      <c r="M132" s="43"/>
    </row>
    <row r="133" spans="1:13" ht="17.25" thickBot="1">
      <c r="A133" s="44"/>
      <c r="B133" s="44"/>
      <c r="C133" s="44"/>
      <c r="D133" s="44"/>
      <c r="E133" s="26" t="s">
        <v>15533</v>
      </c>
      <c r="F133" s="26" t="s">
        <v>15532</v>
      </c>
      <c r="G133" s="26" t="s">
        <v>15531</v>
      </c>
      <c r="H133" s="26" t="s">
        <v>15530</v>
      </c>
      <c r="I133" s="26" t="s">
        <v>15529</v>
      </c>
      <c r="J133" s="26" t="s">
        <v>15528</v>
      </c>
      <c r="K133" s="44"/>
      <c r="L133" s="26"/>
      <c r="M133" s="44"/>
    </row>
    <row r="134" spans="1:13" ht="17.25" thickBot="1">
      <c r="A134" s="3" t="s">
        <v>30</v>
      </c>
      <c r="B134" s="3"/>
      <c r="C134" s="4">
        <v>47268</v>
      </c>
      <c r="D134" s="4">
        <v>31180</v>
      </c>
      <c r="E134" s="4">
        <v>6968</v>
      </c>
      <c r="F134" s="4">
        <v>18089</v>
      </c>
      <c r="G134" s="5">
        <v>353</v>
      </c>
      <c r="H134" s="5">
        <v>241</v>
      </c>
      <c r="I134" s="4">
        <v>1140</v>
      </c>
      <c r="J134" s="4">
        <v>3830</v>
      </c>
      <c r="K134" s="4">
        <v>30621</v>
      </c>
      <c r="L134" s="5">
        <v>559</v>
      </c>
      <c r="M134" s="4">
        <v>16088</v>
      </c>
    </row>
    <row r="135" spans="1:13" ht="23.25" thickBot="1">
      <c r="A135" s="3" t="s">
        <v>31</v>
      </c>
      <c r="B135" s="3"/>
      <c r="C135" s="5">
        <v>312</v>
      </c>
      <c r="D135" s="5">
        <v>271</v>
      </c>
      <c r="E135" s="5">
        <v>36</v>
      </c>
      <c r="F135" s="5">
        <v>163</v>
      </c>
      <c r="G135" s="5">
        <v>7</v>
      </c>
      <c r="H135" s="5">
        <v>6</v>
      </c>
      <c r="I135" s="5">
        <v>15</v>
      </c>
      <c r="J135" s="5">
        <v>23</v>
      </c>
      <c r="K135" s="5">
        <v>250</v>
      </c>
      <c r="L135" s="5">
        <v>21</v>
      </c>
      <c r="M135" s="5">
        <v>41</v>
      </c>
    </row>
    <row r="136" spans="1:13" ht="23.25" thickBot="1">
      <c r="A136" s="3" t="s">
        <v>32</v>
      </c>
      <c r="B136" s="3"/>
      <c r="C136" s="4">
        <v>3222</v>
      </c>
      <c r="D136" s="4">
        <v>3215</v>
      </c>
      <c r="E136" s="4">
        <v>1237</v>
      </c>
      <c r="F136" s="4">
        <v>1392</v>
      </c>
      <c r="G136" s="5">
        <v>20</v>
      </c>
      <c r="H136" s="5">
        <v>27</v>
      </c>
      <c r="I136" s="5">
        <v>150</v>
      </c>
      <c r="J136" s="5">
        <v>336</v>
      </c>
      <c r="K136" s="4">
        <v>3162</v>
      </c>
      <c r="L136" s="5">
        <v>53</v>
      </c>
      <c r="M136" s="5">
        <v>7</v>
      </c>
    </row>
    <row r="137" spans="1:13" ht="23.25" thickBot="1">
      <c r="A137" s="3" t="s">
        <v>33</v>
      </c>
      <c r="B137" s="3"/>
      <c r="C137" s="5">
        <v>83</v>
      </c>
      <c r="D137" s="5">
        <v>24</v>
      </c>
      <c r="E137" s="5">
        <v>16</v>
      </c>
      <c r="F137" s="5">
        <v>7</v>
      </c>
      <c r="G137" s="5">
        <v>0</v>
      </c>
      <c r="H137" s="5">
        <v>0</v>
      </c>
      <c r="I137" s="5">
        <v>1</v>
      </c>
      <c r="J137" s="5">
        <v>0</v>
      </c>
      <c r="K137" s="5">
        <v>24</v>
      </c>
      <c r="L137" s="5">
        <v>0</v>
      </c>
      <c r="M137" s="5">
        <v>59</v>
      </c>
    </row>
    <row r="138" spans="1:13" ht="23.25" thickBot="1">
      <c r="A138" s="3" t="s">
        <v>34</v>
      </c>
      <c r="B138" s="3"/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</row>
    <row r="139" spans="1:13" ht="17.25" thickBot="1">
      <c r="A139" s="3" t="s">
        <v>15527</v>
      </c>
      <c r="B139" s="3" t="s">
        <v>36</v>
      </c>
      <c r="C139" s="4">
        <v>12538</v>
      </c>
      <c r="D139" s="4">
        <v>7202</v>
      </c>
      <c r="E139" s="4">
        <v>1193</v>
      </c>
      <c r="F139" s="4">
        <v>4513</v>
      </c>
      <c r="G139" s="5">
        <v>72</v>
      </c>
      <c r="H139" s="5">
        <v>61</v>
      </c>
      <c r="I139" s="5">
        <v>215</v>
      </c>
      <c r="J139" s="4">
        <v>1048</v>
      </c>
      <c r="K139" s="4">
        <v>7102</v>
      </c>
      <c r="L139" s="5">
        <v>100</v>
      </c>
      <c r="M139" s="4">
        <v>5336</v>
      </c>
    </row>
    <row r="140" spans="1:13" ht="23.25" thickBot="1">
      <c r="A140" s="3"/>
      <c r="B140" s="3" t="s">
        <v>37</v>
      </c>
      <c r="C140" s="4">
        <v>3227</v>
      </c>
      <c r="D140" s="4">
        <v>3227</v>
      </c>
      <c r="E140" s="5">
        <v>600</v>
      </c>
      <c r="F140" s="4">
        <v>1954</v>
      </c>
      <c r="G140" s="5">
        <v>27</v>
      </c>
      <c r="H140" s="5">
        <v>18</v>
      </c>
      <c r="I140" s="5">
        <v>101</v>
      </c>
      <c r="J140" s="5">
        <v>482</v>
      </c>
      <c r="K140" s="4">
        <v>3182</v>
      </c>
      <c r="L140" s="5">
        <v>45</v>
      </c>
      <c r="M140" s="5">
        <v>0</v>
      </c>
    </row>
    <row r="141" spans="1:13" ht="17.25" thickBot="1">
      <c r="A141" s="3"/>
      <c r="B141" s="3" t="s">
        <v>15526</v>
      </c>
      <c r="C141" s="4">
        <v>1330</v>
      </c>
      <c r="D141" s="5">
        <v>545</v>
      </c>
      <c r="E141" s="5">
        <v>90</v>
      </c>
      <c r="F141" s="5">
        <v>351</v>
      </c>
      <c r="G141" s="5">
        <v>6</v>
      </c>
      <c r="H141" s="5">
        <v>9</v>
      </c>
      <c r="I141" s="5">
        <v>16</v>
      </c>
      <c r="J141" s="5">
        <v>66</v>
      </c>
      <c r="K141" s="5">
        <v>538</v>
      </c>
      <c r="L141" s="5">
        <v>7</v>
      </c>
      <c r="M141" s="5">
        <v>785</v>
      </c>
    </row>
    <row r="142" spans="1:13" ht="17.25" thickBot="1">
      <c r="A142" s="3"/>
      <c r="B142" s="3" t="s">
        <v>15525</v>
      </c>
      <c r="C142" s="4">
        <v>1606</v>
      </c>
      <c r="D142" s="5">
        <v>697</v>
      </c>
      <c r="E142" s="5">
        <v>106</v>
      </c>
      <c r="F142" s="5">
        <v>427</v>
      </c>
      <c r="G142" s="5">
        <v>6</v>
      </c>
      <c r="H142" s="5">
        <v>11</v>
      </c>
      <c r="I142" s="5">
        <v>24</v>
      </c>
      <c r="J142" s="5">
        <v>110</v>
      </c>
      <c r="K142" s="5">
        <v>684</v>
      </c>
      <c r="L142" s="5">
        <v>13</v>
      </c>
      <c r="M142" s="5">
        <v>909</v>
      </c>
    </row>
    <row r="143" spans="1:13" ht="17.25" thickBot="1">
      <c r="A143" s="3"/>
      <c r="B143" s="3" t="s">
        <v>15524</v>
      </c>
      <c r="C143" s="4">
        <v>2100</v>
      </c>
      <c r="D143" s="5">
        <v>920</v>
      </c>
      <c r="E143" s="5">
        <v>151</v>
      </c>
      <c r="F143" s="5">
        <v>608</v>
      </c>
      <c r="G143" s="5">
        <v>10</v>
      </c>
      <c r="H143" s="5">
        <v>11</v>
      </c>
      <c r="I143" s="5">
        <v>18</v>
      </c>
      <c r="J143" s="5">
        <v>112</v>
      </c>
      <c r="K143" s="5">
        <v>910</v>
      </c>
      <c r="L143" s="5">
        <v>10</v>
      </c>
      <c r="M143" s="4">
        <v>1180</v>
      </c>
    </row>
    <row r="144" spans="1:13" ht="17.25" thickBot="1">
      <c r="A144" s="3"/>
      <c r="B144" s="3" t="s">
        <v>15523</v>
      </c>
      <c r="C144" s="4">
        <v>1811</v>
      </c>
      <c r="D144" s="5">
        <v>824</v>
      </c>
      <c r="E144" s="5">
        <v>110</v>
      </c>
      <c r="F144" s="5">
        <v>546</v>
      </c>
      <c r="G144" s="5">
        <v>11</v>
      </c>
      <c r="H144" s="5">
        <v>5</v>
      </c>
      <c r="I144" s="5">
        <v>20</v>
      </c>
      <c r="J144" s="5">
        <v>119</v>
      </c>
      <c r="K144" s="5">
        <v>811</v>
      </c>
      <c r="L144" s="5">
        <v>13</v>
      </c>
      <c r="M144" s="5">
        <v>987</v>
      </c>
    </row>
    <row r="145" spans="1:13" ht="17.25" thickBot="1">
      <c r="A145" s="3"/>
      <c r="B145" s="3" t="s">
        <v>15522</v>
      </c>
      <c r="C145" s="4">
        <v>2464</v>
      </c>
      <c r="D145" s="5">
        <v>989</v>
      </c>
      <c r="E145" s="5">
        <v>136</v>
      </c>
      <c r="F145" s="5">
        <v>627</v>
      </c>
      <c r="G145" s="5">
        <v>12</v>
      </c>
      <c r="H145" s="5">
        <v>7</v>
      </c>
      <c r="I145" s="5">
        <v>36</v>
      </c>
      <c r="J145" s="5">
        <v>159</v>
      </c>
      <c r="K145" s="5">
        <v>977</v>
      </c>
      <c r="L145" s="5">
        <v>12</v>
      </c>
      <c r="M145" s="4">
        <v>1475</v>
      </c>
    </row>
    <row r="146" spans="1:13" ht="17.25" thickBot="1">
      <c r="A146" s="3" t="s">
        <v>10820</v>
      </c>
      <c r="B146" s="3" t="s">
        <v>36</v>
      </c>
      <c r="C146" s="4">
        <v>2129</v>
      </c>
      <c r="D146" s="4">
        <v>1480</v>
      </c>
      <c r="E146" s="5">
        <v>188</v>
      </c>
      <c r="F146" s="5">
        <v>995</v>
      </c>
      <c r="G146" s="5">
        <v>33</v>
      </c>
      <c r="H146" s="5">
        <v>10</v>
      </c>
      <c r="I146" s="5">
        <v>45</v>
      </c>
      <c r="J146" s="5">
        <v>178</v>
      </c>
      <c r="K146" s="4">
        <v>1449</v>
      </c>
      <c r="L146" s="5">
        <v>31</v>
      </c>
      <c r="M146" s="5">
        <v>649</v>
      </c>
    </row>
    <row r="147" spans="1:13" ht="23.25" thickBot="1">
      <c r="A147" s="3"/>
      <c r="B147" s="3" t="s">
        <v>37</v>
      </c>
      <c r="C147" s="5">
        <v>930</v>
      </c>
      <c r="D147" s="5">
        <v>930</v>
      </c>
      <c r="E147" s="5">
        <v>126</v>
      </c>
      <c r="F147" s="5">
        <v>619</v>
      </c>
      <c r="G147" s="5">
        <v>16</v>
      </c>
      <c r="H147" s="5">
        <v>7</v>
      </c>
      <c r="I147" s="5">
        <v>30</v>
      </c>
      <c r="J147" s="5">
        <v>110</v>
      </c>
      <c r="K147" s="5">
        <v>908</v>
      </c>
      <c r="L147" s="5">
        <v>22</v>
      </c>
      <c r="M147" s="5">
        <v>0</v>
      </c>
    </row>
    <row r="148" spans="1:13" ht="23.25" thickBot="1">
      <c r="A148" s="3"/>
      <c r="B148" s="3" t="s">
        <v>15521</v>
      </c>
      <c r="C148" s="4">
        <v>1199</v>
      </c>
      <c r="D148" s="5">
        <v>550</v>
      </c>
      <c r="E148" s="5">
        <v>62</v>
      </c>
      <c r="F148" s="5">
        <v>376</v>
      </c>
      <c r="G148" s="5">
        <v>17</v>
      </c>
      <c r="H148" s="5">
        <v>3</v>
      </c>
      <c r="I148" s="5">
        <v>15</v>
      </c>
      <c r="J148" s="5">
        <v>68</v>
      </c>
      <c r="K148" s="5">
        <v>541</v>
      </c>
      <c r="L148" s="5">
        <v>9</v>
      </c>
      <c r="M148" s="5">
        <v>649</v>
      </c>
    </row>
    <row r="149" spans="1:13" ht="17.25" thickBot="1">
      <c r="A149" s="3" t="s">
        <v>15472</v>
      </c>
      <c r="B149" s="3" t="s">
        <v>36</v>
      </c>
      <c r="C149" s="4">
        <v>2404</v>
      </c>
      <c r="D149" s="4">
        <v>1696</v>
      </c>
      <c r="E149" s="5">
        <v>239</v>
      </c>
      <c r="F149" s="4">
        <v>1022</v>
      </c>
      <c r="G149" s="5">
        <v>26</v>
      </c>
      <c r="H149" s="5">
        <v>14</v>
      </c>
      <c r="I149" s="5">
        <v>116</v>
      </c>
      <c r="J149" s="5">
        <v>240</v>
      </c>
      <c r="K149" s="4">
        <v>1657</v>
      </c>
      <c r="L149" s="5">
        <v>39</v>
      </c>
      <c r="M149" s="5">
        <v>708</v>
      </c>
    </row>
    <row r="150" spans="1:13" ht="23.25" thickBot="1">
      <c r="A150" s="3"/>
      <c r="B150" s="3" t="s">
        <v>37</v>
      </c>
      <c r="C150" s="5">
        <v>845</v>
      </c>
      <c r="D150" s="5">
        <v>845</v>
      </c>
      <c r="E150" s="5">
        <v>136</v>
      </c>
      <c r="F150" s="5">
        <v>494</v>
      </c>
      <c r="G150" s="5">
        <v>16</v>
      </c>
      <c r="H150" s="5">
        <v>8</v>
      </c>
      <c r="I150" s="5">
        <v>63</v>
      </c>
      <c r="J150" s="5">
        <v>109</v>
      </c>
      <c r="K150" s="5">
        <v>826</v>
      </c>
      <c r="L150" s="5">
        <v>19</v>
      </c>
      <c r="M150" s="5">
        <v>0</v>
      </c>
    </row>
    <row r="151" spans="1:13" ht="17.25" thickBot="1">
      <c r="A151" s="3"/>
      <c r="B151" s="3" t="s">
        <v>15520</v>
      </c>
      <c r="C151" s="5">
        <v>947</v>
      </c>
      <c r="D151" s="5">
        <v>485</v>
      </c>
      <c r="E151" s="5">
        <v>67</v>
      </c>
      <c r="F151" s="5">
        <v>289</v>
      </c>
      <c r="G151" s="5">
        <v>8</v>
      </c>
      <c r="H151" s="5">
        <v>2</v>
      </c>
      <c r="I151" s="5">
        <v>30</v>
      </c>
      <c r="J151" s="5">
        <v>74</v>
      </c>
      <c r="K151" s="5">
        <v>470</v>
      </c>
      <c r="L151" s="5">
        <v>15</v>
      </c>
      <c r="M151" s="5">
        <v>462</v>
      </c>
    </row>
    <row r="152" spans="1:13" ht="17.25" thickBot="1">
      <c r="A152" s="3"/>
      <c r="B152" s="3" t="s">
        <v>15519</v>
      </c>
      <c r="C152" s="5">
        <v>612</v>
      </c>
      <c r="D152" s="5">
        <v>366</v>
      </c>
      <c r="E152" s="5">
        <v>36</v>
      </c>
      <c r="F152" s="5">
        <v>239</v>
      </c>
      <c r="G152" s="5">
        <v>2</v>
      </c>
      <c r="H152" s="5">
        <v>4</v>
      </c>
      <c r="I152" s="5">
        <v>23</v>
      </c>
      <c r="J152" s="5">
        <v>57</v>
      </c>
      <c r="K152" s="5">
        <v>361</v>
      </c>
      <c r="L152" s="5">
        <v>5</v>
      </c>
      <c r="M152" s="5">
        <v>246</v>
      </c>
    </row>
    <row r="153" spans="1:13" ht="17.25" thickBot="1">
      <c r="A153" s="3" t="s">
        <v>15518</v>
      </c>
      <c r="B153" s="3" t="s">
        <v>36</v>
      </c>
      <c r="C153" s="4">
        <v>1596</v>
      </c>
      <c r="D153" s="4">
        <v>1171</v>
      </c>
      <c r="E153" s="5">
        <v>140</v>
      </c>
      <c r="F153" s="5">
        <v>786</v>
      </c>
      <c r="G153" s="5">
        <v>17</v>
      </c>
      <c r="H153" s="5">
        <v>13</v>
      </c>
      <c r="I153" s="5">
        <v>34</v>
      </c>
      <c r="J153" s="5">
        <v>159</v>
      </c>
      <c r="K153" s="4">
        <v>1149</v>
      </c>
      <c r="L153" s="5">
        <v>22</v>
      </c>
      <c r="M153" s="5">
        <v>425</v>
      </c>
    </row>
    <row r="154" spans="1:13" ht="23.25" thickBot="1">
      <c r="A154" s="3"/>
      <c r="B154" s="3" t="s">
        <v>37</v>
      </c>
      <c r="C154" s="5">
        <v>671</v>
      </c>
      <c r="D154" s="5">
        <v>671</v>
      </c>
      <c r="E154" s="5">
        <v>79</v>
      </c>
      <c r="F154" s="5">
        <v>455</v>
      </c>
      <c r="G154" s="5">
        <v>12</v>
      </c>
      <c r="H154" s="5">
        <v>10</v>
      </c>
      <c r="I154" s="5">
        <v>16</v>
      </c>
      <c r="J154" s="5">
        <v>87</v>
      </c>
      <c r="K154" s="5">
        <v>659</v>
      </c>
      <c r="L154" s="5">
        <v>12</v>
      </c>
      <c r="M154" s="5">
        <v>0</v>
      </c>
    </row>
    <row r="155" spans="1:13" ht="17.25" thickBot="1">
      <c r="A155" s="3"/>
      <c r="B155" s="3" t="s">
        <v>15517</v>
      </c>
      <c r="C155" s="5">
        <v>418</v>
      </c>
      <c r="D155" s="5">
        <v>185</v>
      </c>
      <c r="E155" s="5">
        <v>29</v>
      </c>
      <c r="F155" s="5">
        <v>106</v>
      </c>
      <c r="G155" s="5">
        <v>3</v>
      </c>
      <c r="H155" s="5">
        <v>2</v>
      </c>
      <c r="I155" s="5">
        <v>9</v>
      </c>
      <c r="J155" s="5">
        <v>30</v>
      </c>
      <c r="K155" s="5">
        <v>179</v>
      </c>
      <c r="L155" s="5">
        <v>6</v>
      </c>
      <c r="M155" s="5">
        <v>233</v>
      </c>
    </row>
    <row r="156" spans="1:13" ht="17.25" thickBot="1">
      <c r="A156" s="3"/>
      <c r="B156" s="3" t="s">
        <v>15516</v>
      </c>
      <c r="C156" s="5">
        <v>507</v>
      </c>
      <c r="D156" s="5">
        <v>315</v>
      </c>
      <c r="E156" s="5">
        <v>32</v>
      </c>
      <c r="F156" s="5">
        <v>225</v>
      </c>
      <c r="G156" s="5">
        <v>2</v>
      </c>
      <c r="H156" s="5">
        <v>1</v>
      </c>
      <c r="I156" s="5">
        <v>9</v>
      </c>
      <c r="J156" s="5">
        <v>42</v>
      </c>
      <c r="K156" s="5">
        <v>311</v>
      </c>
      <c r="L156" s="5">
        <v>4</v>
      </c>
      <c r="M156" s="5">
        <v>192</v>
      </c>
    </row>
    <row r="157" spans="1:13" ht="17.25" thickBot="1">
      <c r="A157" s="3" t="s">
        <v>15515</v>
      </c>
      <c r="B157" s="3" t="s">
        <v>36</v>
      </c>
      <c r="C157" s="4">
        <v>11309</v>
      </c>
      <c r="D157" s="4">
        <v>6578</v>
      </c>
      <c r="E157" s="4">
        <v>2762</v>
      </c>
      <c r="F157" s="4">
        <v>2559</v>
      </c>
      <c r="G157" s="5">
        <v>30</v>
      </c>
      <c r="H157" s="5">
        <v>43</v>
      </c>
      <c r="I157" s="5">
        <v>231</v>
      </c>
      <c r="J157" s="5">
        <v>881</v>
      </c>
      <c r="K157" s="4">
        <v>6506</v>
      </c>
      <c r="L157" s="5">
        <v>72</v>
      </c>
      <c r="M157" s="4">
        <v>4731</v>
      </c>
    </row>
    <row r="158" spans="1:13" ht="23.25" thickBot="1">
      <c r="A158" s="3"/>
      <c r="B158" s="3" t="s">
        <v>37</v>
      </c>
      <c r="C158" s="4">
        <v>2556</v>
      </c>
      <c r="D158" s="4">
        <v>2555</v>
      </c>
      <c r="E158" s="4">
        <v>1121</v>
      </c>
      <c r="F158" s="4">
        <v>1020</v>
      </c>
      <c r="G158" s="5">
        <v>13</v>
      </c>
      <c r="H158" s="5">
        <v>20</v>
      </c>
      <c r="I158" s="5">
        <v>77</v>
      </c>
      <c r="J158" s="5">
        <v>276</v>
      </c>
      <c r="K158" s="4">
        <v>2527</v>
      </c>
      <c r="L158" s="5">
        <v>28</v>
      </c>
      <c r="M158" s="5">
        <v>1</v>
      </c>
    </row>
    <row r="159" spans="1:13" ht="17.25" thickBot="1">
      <c r="A159" s="3"/>
      <c r="B159" s="3" t="s">
        <v>15514</v>
      </c>
      <c r="C159" s="4">
        <v>1360</v>
      </c>
      <c r="D159" s="5">
        <v>630</v>
      </c>
      <c r="E159" s="5">
        <v>61</v>
      </c>
      <c r="F159" s="5">
        <v>415</v>
      </c>
      <c r="G159" s="5">
        <v>3</v>
      </c>
      <c r="H159" s="5">
        <v>3</v>
      </c>
      <c r="I159" s="5">
        <v>23</v>
      </c>
      <c r="J159" s="5">
        <v>113</v>
      </c>
      <c r="K159" s="5">
        <v>618</v>
      </c>
      <c r="L159" s="5">
        <v>12</v>
      </c>
      <c r="M159" s="5">
        <v>730</v>
      </c>
    </row>
    <row r="160" spans="1:13" ht="17.25" thickBot="1">
      <c r="A160" s="3"/>
      <c r="B160" s="3" t="s">
        <v>15513</v>
      </c>
      <c r="C160" s="4">
        <v>2492</v>
      </c>
      <c r="D160" s="4">
        <v>1187</v>
      </c>
      <c r="E160" s="5">
        <v>525</v>
      </c>
      <c r="F160" s="5">
        <v>408</v>
      </c>
      <c r="G160" s="5">
        <v>7</v>
      </c>
      <c r="H160" s="5">
        <v>5</v>
      </c>
      <c r="I160" s="5">
        <v>41</v>
      </c>
      <c r="J160" s="5">
        <v>187</v>
      </c>
      <c r="K160" s="4">
        <v>1173</v>
      </c>
      <c r="L160" s="5">
        <v>14</v>
      </c>
      <c r="M160" s="4">
        <v>1305</v>
      </c>
    </row>
    <row r="161" spans="1:13" ht="17.25" thickBot="1">
      <c r="A161" s="3"/>
      <c r="B161" s="3" t="s">
        <v>15512</v>
      </c>
      <c r="C161" s="4">
        <v>2607</v>
      </c>
      <c r="D161" s="4">
        <v>1232</v>
      </c>
      <c r="E161" s="5">
        <v>607</v>
      </c>
      <c r="F161" s="5">
        <v>392</v>
      </c>
      <c r="G161" s="5">
        <v>4</v>
      </c>
      <c r="H161" s="5">
        <v>7</v>
      </c>
      <c r="I161" s="5">
        <v>43</v>
      </c>
      <c r="J161" s="5">
        <v>172</v>
      </c>
      <c r="K161" s="4">
        <v>1225</v>
      </c>
      <c r="L161" s="5">
        <v>7</v>
      </c>
      <c r="M161" s="4">
        <v>1375</v>
      </c>
    </row>
    <row r="162" spans="1:13" ht="17.25" thickBot="1">
      <c r="A162" s="3"/>
      <c r="B162" s="3" t="s">
        <v>15511</v>
      </c>
      <c r="C162" s="4">
        <v>2294</v>
      </c>
      <c r="D162" s="5">
        <v>974</v>
      </c>
      <c r="E162" s="5">
        <v>448</v>
      </c>
      <c r="F162" s="5">
        <v>324</v>
      </c>
      <c r="G162" s="5">
        <v>3</v>
      </c>
      <c r="H162" s="5">
        <v>8</v>
      </c>
      <c r="I162" s="5">
        <v>47</v>
      </c>
      <c r="J162" s="5">
        <v>133</v>
      </c>
      <c r="K162" s="5">
        <v>963</v>
      </c>
      <c r="L162" s="5">
        <v>11</v>
      </c>
      <c r="M162" s="4">
        <v>1320</v>
      </c>
    </row>
    <row r="163" spans="1:13" ht="17.25" thickBot="1">
      <c r="A163" s="3" t="s">
        <v>15510</v>
      </c>
      <c r="B163" s="3" t="s">
        <v>36</v>
      </c>
      <c r="C163" s="4">
        <v>2157</v>
      </c>
      <c r="D163" s="4">
        <v>1330</v>
      </c>
      <c r="E163" s="5">
        <v>213</v>
      </c>
      <c r="F163" s="5">
        <v>873</v>
      </c>
      <c r="G163" s="5">
        <v>23</v>
      </c>
      <c r="H163" s="5">
        <v>9</v>
      </c>
      <c r="I163" s="5">
        <v>45</v>
      </c>
      <c r="J163" s="5">
        <v>133</v>
      </c>
      <c r="K163" s="4">
        <v>1296</v>
      </c>
      <c r="L163" s="5">
        <v>34</v>
      </c>
      <c r="M163" s="5">
        <v>827</v>
      </c>
    </row>
    <row r="164" spans="1:13" ht="23.25" thickBot="1">
      <c r="A164" s="3"/>
      <c r="B164" s="3" t="s">
        <v>37</v>
      </c>
      <c r="C164" s="5">
        <v>723</v>
      </c>
      <c r="D164" s="5">
        <v>723</v>
      </c>
      <c r="E164" s="5">
        <v>125</v>
      </c>
      <c r="F164" s="5">
        <v>471</v>
      </c>
      <c r="G164" s="5">
        <v>6</v>
      </c>
      <c r="H164" s="5">
        <v>3</v>
      </c>
      <c r="I164" s="5">
        <v>23</v>
      </c>
      <c r="J164" s="5">
        <v>73</v>
      </c>
      <c r="K164" s="5">
        <v>701</v>
      </c>
      <c r="L164" s="5">
        <v>22</v>
      </c>
      <c r="M164" s="5">
        <v>0</v>
      </c>
    </row>
    <row r="165" spans="1:13" ht="23.25" thickBot="1">
      <c r="A165" s="3"/>
      <c r="B165" s="3" t="s">
        <v>15509</v>
      </c>
      <c r="C165" s="4">
        <v>1434</v>
      </c>
      <c r="D165" s="5">
        <v>607</v>
      </c>
      <c r="E165" s="5">
        <v>88</v>
      </c>
      <c r="F165" s="5">
        <v>402</v>
      </c>
      <c r="G165" s="5">
        <v>17</v>
      </c>
      <c r="H165" s="5">
        <v>6</v>
      </c>
      <c r="I165" s="5">
        <v>22</v>
      </c>
      <c r="J165" s="5">
        <v>60</v>
      </c>
      <c r="K165" s="5">
        <v>595</v>
      </c>
      <c r="L165" s="5">
        <v>12</v>
      </c>
      <c r="M165" s="5">
        <v>827</v>
      </c>
    </row>
    <row r="166" spans="1:13" ht="17.25" thickBot="1">
      <c r="A166" s="3" t="s">
        <v>15508</v>
      </c>
      <c r="B166" s="3" t="s">
        <v>36</v>
      </c>
      <c r="C166" s="4">
        <v>2323</v>
      </c>
      <c r="D166" s="4">
        <v>1698</v>
      </c>
      <c r="E166" s="5">
        <v>175</v>
      </c>
      <c r="F166" s="4">
        <v>1225</v>
      </c>
      <c r="G166" s="5">
        <v>20</v>
      </c>
      <c r="H166" s="5">
        <v>14</v>
      </c>
      <c r="I166" s="5">
        <v>58</v>
      </c>
      <c r="J166" s="5">
        <v>175</v>
      </c>
      <c r="K166" s="4">
        <v>1667</v>
      </c>
      <c r="L166" s="5">
        <v>31</v>
      </c>
      <c r="M166" s="5">
        <v>625</v>
      </c>
    </row>
    <row r="167" spans="1:13" ht="23.25" thickBot="1">
      <c r="A167" s="3"/>
      <c r="B167" s="3" t="s">
        <v>37</v>
      </c>
      <c r="C167" s="5">
        <v>952</v>
      </c>
      <c r="D167" s="5">
        <v>952</v>
      </c>
      <c r="E167" s="5">
        <v>118</v>
      </c>
      <c r="F167" s="5">
        <v>676</v>
      </c>
      <c r="G167" s="5">
        <v>13</v>
      </c>
      <c r="H167" s="5">
        <v>6</v>
      </c>
      <c r="I167" s="5">
        <v>29</v>
      </c>
      <c r="J167" s="5">
        <v>91</v>
      </c>
      <c r="K167" s="5">
        <v>933</v>
      </c>
      <c r="L167" s="5">
        <v>19</v>
      </c>
      <c r="M167" s="5">
        <v>0</v>
      </c>
    </row>
    <row r="168" spans="1:13" ht="17.25" thickBot="1">
      <c r="A168" s="3"/>
      <c r="B168" s="3" t="s">
        <v>15507</v>
      </c>
      <c r="C168" s="5">
        <v>820</v>
      </c>
      <c r="D168" s="5">
        <v>390</v>
      </c>
      <c r="E168" s="5">
        <v>31</v>
      </c>
      <c r="F168" s="5">
        <v>297</v>
      </c>
      <c r="G168" s="5">
        <v>4</v>
      </c>
      <c r="H168" s="5">
        <v>6</v>
      </c>
      <c r="I168" s="5">
        <v>15</v>
      </c>
      <c r="J168" s="5">
        <v>31</v>
      </c>
      <c r="K168" s="5">
        <v>384</v>
      </c>
      <c r="L168" s="5">
        <v>6</v>
      </c>
      <c r="M168" s="5">
        <v>430</v>
      </c>
    </row>
    <row r="169" spans="1:13" ht="17.25" thickBot="1">
      <c r="A169" s="3"/>
      <c r="B169" s="3" t="s">
        <v>15506</v>
      </c>
      <c r="C169" s="5">
        <v>551</v>
      </c>
      <c r="D169" s="5">
        <v>356</v>
      </c>
      <c r="E169" s="5">
        <v>26</v>
      </c>
      <c r="F169" s="5">
        <v>252</v>
      </c>
      <c r="G169" s="5">
        <v>3</v>
      </c>
      <c r="H169" s="5">
        <v>2</v>
      </c>
      <c r="I169" s="5">
        <v>14</v>
      </c>
      <c r="J169" s="5">
        <v>53</v>
      </c>
      <c r="K169" s="5">
        <v>350</v>
      </c>
      <c r="L169" s="5">
        <v>6</v>
      </c>
      <c r="M169" s="5">
        <v>195</v>
      </c>
    </row>
    <row r="170" spans="1:13" ht="17.25" thickBot="1">
      <c r="A170" s="3" t="s">
        <v>15505</v>
      </c>
      <c r="B170" s="3" t="s">
        <v>36</v>
      </c>
      <c r="C170" s="4">
        <v>1444</v>
      </c>
      <c r="D170" s="5">
        <v>982</v>
      </c>
      <c r="E170" s="5">
        <v>99</v>
      </c>
      <c r="F170" s="5">
        <v>728</v>
      </c>
      <c r="G170" s="5">
        <v>24</v>
      </c>
      <c r="H170" s="5">
        <v>5</v>
      </c>
      <c r="I170" s="5">
        <v>29</v>
      </c>
      <c r="J170" s="5">
        <v>81</v>
      </c>
      <c r="K170" s="5">
        <v>966</v>
      </c>
      <c r="L170" s="5">
        <v>16</v>
      </c>
      <c r="M170" s="5">
        <v>462</v>
      </c>
    </row>
    <row r="171" spans="1:13" ht="23.25" thickBot="1">
      <c r="A171" s="3"/>
      <c r="B171" s="3" t="s">
        <v>37</v>
      </c>
      <c r="C171" s="5">
        <v>475</v>
      </c>
      <c r="D171" s="5">
        <v>475</v>
      </c>
      <c r="E171" s="5">
        <v>55</v>
      </c>
      <c r="F171" s="5">
        <v>350</v>
      </c>
      <c r="G171" s="5">
        <v>8</v>
      </c>
      <c r="H171" s="5">
        <v>1</v>
      </c>
      <c r="I171" s="5">
        <v>14</v>
      </c>
      <c r="J171" s="5">
        <v>41</v>
      </c>
      <c r="K171" s="5">
        <v>469</v>
      </c>
      <c r="L171" s="5">
        <v>6</v>
      </c>
      <c r="M171" s="5">
        <v>0</v>
      </c>
    </row>
    <row r="172" spans="1:13" ht="23.25" thickBot="1">
      <c r="A172" s="3"/>
      <c r="B172" s="3" t="s">
        <v>15504</v>
      </c>
      <c r="C172" s="5">
        <v>969</v>
      </c>
      <c r="D172" s="5">
        <v>507</v>
      </c>
      <c r="E172" s="5">
        <v>44</v>
      </c>
      <c r="F172" s="5">
        <v>378</v>
      </c>
      <c r="G172" s="5">
        <v>16</v>
      </c>
      <c r="H172" s="5">
        <v>4</v>
      </c>
      <c r="I172" s="5">
        <v>15</v>
      </c>
      <c r="J172" s="5">
        <v>40</v>
      </c>
      <c r="K172" s="5">
        <v>497</v>
      </c>
      <c r="L172" s="5">
        <v>10</v>
      </c>
      <c r="M172" s="5">
        <v>462</v>
      </c>
    </row>
    <row r="173" spans="1:13" ht="17.25" thickBot="1">
      <c r="A173" s="3" t="s">
        <v>15503</v>
      </c>
      <c r="B173" s="3" t="s">
        <v>36</v>
      </c>
      <c r="C173" s="4">
        <v>2521</v>
      </c>
      <c r="D173" s="4">
        <v>1705</v>
      </c>
      <c r="E173" s="5">
        <v>208</v>
      </c>
      <c r="F173" s="4">
        <v>1140</v>
      </c>
      <c r="G173" s="5">
        <v>20</v>
      </c>
      <c r="H173" s="5">
        <v>11</v>
      </c>
      <c r="I173" s="5">
        <v>59</v>
      </c>
      <c r="J173" s="5">
        <v>227</v>
      </c>
      <c r="K173" s="4">
        <v>1665</v>
      </c>
      <c r="L173" s="5">
        <v>40</v>
      </c>
      <c r="M173" s="5">
        <v>816</v>
      </c>
    </row>
    <row r="174" spans="1:13" ht="23.25" thickBot="1">
      <c r="A174" s="3"/>
      <c r="B174" s="3" t="s">
        <v>37</v>
      </c>
      <c r="C174" s="5">
        <v>920</v>
      </c>
      <c r="D174" s="5">
        <v>920</v>
      </c>
      <c r="E174" s="5">
        <v>133</v>
      </c>
      <c r="F174" s="5">
        <v>583</v>
      </c>
      <c r="G174" s="5">
        <v>4</v>
      </c>
      <c r="H174" s="5">
        <v>6</v>
      </c>
      <c r="I174" s="5">
        <v>31</v>
      </c>
      <c r="J174" s="5">
        <v>141</v>
      </c>
      <c r="K174" s="5">
        <v>898</v>
      </c>
      <c r="L174" s="5">
        <v>22</v>
      </c>
      <c r="M174" s="5">
        <v>0</v>
      </c>
    </row>
    <row r="175" spans="1:13" ht="17.25" thickBot="1">
      <c r="A175" s="3"/>
      <c r="B175" s="3" t="s">
        <v>15502</v>
      </c>
      <c r="C175" s="4">
        <v>1026</v>
      </c>
      <c r="D175" s="5">
        <v>462</v>
      </c>
      <c r="E175" s="5">
        <v>50</v>
      </c>
      <c r="F175" s="5">
        <v>318</v>
      </c>
      <c r="G175" s="5">
        <v>10</v>
      </c>
      <c r="H175" s="5">
        <v>2</v>
      </c>
      <c r="I175" s="5">
        <v>20</v>
      </c>
      <c r="J175" s="5">
        <v>51</v>
      </c>
      <c r="K175" s="5">
        <v>451</v>
      </c>
      <c r="L175" s="5">
        <v>11</v>
      </c>
      <c r="M175" s="5">
        <v>564</v>
      </c>
    </row>
    <row r="176" spans="1:13" ht="17.25" thickBot="1">
      <c r="A176" s="3"/>
      <c r="B176" s="3" t="s">
        <v>15501</v>
      </c>
      <c r="C176" s="5">
        <v>575</v>
      </c>
      <c r="D176" s="5">
        <v>323</v>
      </c>
      <c r="E176" s="5">
        <v>25</v>
      </c>
      <c r="F176" s="5">
        <v>239</v>
      </c>
      <c r="G176" s="5">
        <v>6</v>
      </c>
      <c r="H176" s="5">
        <v>3</v>
      </c>
      <c r="I176" s="5">
        <v>8</v>
      </c>
      <c r="J176" s="5">
        <v>35</v>
      </c>
      <c r="K176" s="5">
        <v>316</v>
      </c>
      <c r="L176" s="5">
        <v>7</v>
      </c>
      <c r="M176" s="5">
        <v>252</v>
      </c>
    </row>
    <row r="177" spans="1:13" ht="17.25" thickBot="1">
      <c r="A177" s="3" t="s">
        <v>14886</v>
      </c>
      <c r="B177" s="3" t="s">
        <v>36</v>
      </c>
      <c r="C177" s="4">
        <v>2893</v>
      </c>
      <c r="D177" s="4">
        <v>2031</v>
      </c>
      <c r="E177" s="5">
        <v>206</v>
      </c>
      <c r="F177" s="4">
        <v>1480</v>
      </c>
      <c r="G177" s="5">
        <v>40</v>
      </c>
      <c r="H177" s="5">
        <v>13</v>
      </c>
      <c r="I177" s="5">
        <v>85</v>
      </c>
      <c r="J177" s="5">
        <v>145</v>
      </c>
      <c r="K177" s="4">
        <v>1969</v>
      </c>
      <c r="L177" s="5">
        <v>62</v>
      </c>
      <c r="M177" s="5">
        <v>862</v>
      </c>
    </row>
    <row r="178" spans="1:13" ht="23.25" thickBot="1">
      <c r="A178" s="3"/>
      <c r="B178" s="3" t="s">
        <v>37</v>
      </c>
      <c r="C178" s="4">
        <v>1199</v>
      </c>
      <c r="D178" s="4">
        <v>1198</v>
      </c>
      <c r="E178" s="5">
        <v>137</v>
      </c>
      <c r="F178" s="5">
        <v>883</v>
      </c>
      <c r="G178" s="5">
        <v>21</v>
      </c>
      <c r="H178" s="5">
        <v>8</v>
      </c>
      <c r="I178" s="5">
        <v>46</v>
      </c>
      <c r="J178" s="5">
        <v>61</v>
      </c>
      <c r="K178" s="4">
        <v>1156</v>
      </c>
      <c r="L178" s="5">
        <v>42</v>
      </c>
      <c r="M178" s="5">
        <v>1</v>
      </c>
    </row>
    <row r="179" spans="1:13" ht="17.25" thickBot="1">
      <c r="A179" s="3"/>
      <c r="B179" s="3" t="s">
        <v>14885</v>
      </c>
      <c r="C179" s="5">
        <v>995</v>
      </c>
      <c r="D179" s="5">
        <v>466</v>
      </c>
      <c r="E179" s="5">
        <v>32</v>
      </c>
      <c r="F179" s="5">
        <v>333</v>
      </c>
      <c r="G179" s="5">
        <v>10</v>
      </c>
      <c r="H179" s="5">
        <v>3</v>
      </c>
      <c r="I179" s="5">
        <v>31</v>
      </c>
      <c r="J179" s="5">
        <v>45</v>
      </c>
      <c r="K179" s="5">
        <v>454</v>
      </c>
      <c r="L179" s="5">
        <v>12</v>
      </c>
      <c r="M179" s="5">
        <v>529</v>
      </c>
    </row>
    <row r="180" spans="1:13" ht="17.25" thickBot="1">
      <c r="A180" s="3"/>
      <c r="B180" s="3" t="s">
        <v>14884</v>
      </c>
      <c r="C180" s="5">
        <v>699</v>
      </c>
      <c r="D180" s="5">
        <v>367</v>
      </c>
      <c r="E180" s="5">
        <v>37</v>
      </c>
      <c r="F180" s="5">
        <v>264</v>
      </c>
      <c r="G180" s="5">
        <v>9</v>
      </c>
      <c r="H180" s="5">
        <v>2</v>
      </c>
      <c r="I180" s="5">
        <v>8</v>
      </c>
      <c r="J180" s="5">
        <v>39</v>
      </c>
      <c r="K180" s="5">
        <v>359</v>
      </c>
      <c r="L180" s="5">
        <v>8</v>
      </c>
      <c r="M180" s="5">
        <v>332</v>
      </c>
    </row>
    <row r="181" spans="1:13" ht="17.25" thickBot="1">
      <c r="A181" s="3" t="s">
        <v>15500</v>
      </c>
      <c r="B181" s="3" t="s">
        <v>36</v>
      </c>
      <c r="C181" s="4">
        <v>1034</v>
      </c>
      <c r="D181" s="5">
        <v>784</v>
      </c>
      <c r="E181" s="5">
        <v>113</v>
      </c>
      <c r="F181" s="5">
        <v>508</v>
      </c>
      <c r="G181" s="5">
        <v>7</v>
      </c>
      <c r="H181" s="5">
        <v>10</v>
      </c>
      <c r="I181" s="5">
        <v>24</v>
      </c>
      <c r="J181" s="5">
        <v>103</v>
      </c>
      <c r="K181" s="5">
        <v>765</v>
      </c>
      <c r="L181" s="5">
        <v>19</v>
      </c>
      <c r="M181" s="5">
        <v>250</v>
      </c>
    </row>
    <row r="182" spans="1:13" ht="23.25" thickBot="1">
      <c r="A182" s="3"/>
      <c r="B182" s="3" t="s">
        <v>37</v>
      </c>
      <c r="C182" s="5">
        <v>369</v>
      </c>
      <c r="D182" s="5">
        <v>369</v>
      </c>
      <c r="E182" s="5">
        <v>54</v>
      </c>
      <c r="F182" s="5">
        <v>243</v>
      </c>
      <c r="G182" s="5">
        <v>3</v>
      </c>
      <c r="H182" s="5">
        <v>2</v>
      </c>
      <c r="I182" s="5">
        <v>7</v>
      </c>
      <c r="J182" s="5">
        <v>47</v>
      </c>
      <c r="K182" s="5">
        <v>356</v>
      </c>
      <c r="L182" s="5">
        <v>13</v>
      </c>
      <c r="M182" s="5">
        <v>0</v>
      </c>
    </row>
    <row r="183" spans="1:13" ht="17.25" thickBot="1">
      <c r="A183" s="3"/>
      <c r="B183" s="3" t="s">
        <v>15499</v>
      </c>
      <c r="C183" s="5">
        <v>349</v>
      </c>
      <c r="D183" s="5">
        <v>191</v>
      </c>
      <c r="E183" s="5">
        <v>31</v>
      </c>
      <c r="F183" s="5">
        <v>119</v>
      </c>
      <c r="G183" s="5">
        <v>3</v>
      </c>
      <c r="H183" s="5">
        <v>3</v>
      </c>
      <c r="I183" s="5">
        <v>12</v>
      </c>
      <c r="J183" s="5">
        <v>22</v>
      </c>
      <c r="K183" s="5">
        <v>190</v>
      </c>
      <c r="L183" s="5">
        <v>1</v>
      </c>
      <c r="M183" s="5">
        <v>158</v>
      </c>
    </row>
    <row r="184" spans="1:13" ht="17.25" thickBot="1">
      <c r="A184" s="3"/>
      <c r="B184" s="3" t="s">
        <v>15498</v>
      </c>
      <c r="C184" s="5">
        <v>316</v>
      </c>
      <c r="D184" s="5">
        <v>224</v>
      </c>
      <c r="E184" s="5">
        <v>28</v>
      </c>
      <c r="F184" s="5">
        <v>146</v>
      </c>
      <c r="G184" s="5">
        <v>1</v>
      </c>
      <c r="H184" s="5">
        <v>5</v>
      </c>
      <c r="I184" s="5">
        <v>5</v>
      </c>
      <c r="J184" s="5">
        <v>34</v>
      </c>
      <c r="K184" s="5">
        <v>219</v>
      </c>
      <c r="L184" s="5">
        <v>5</v>
      </c>
      <c r="M184" s="5">
        <v>92</v>
      </c>
    </row>
    <row r="185" spans="1:13" ht="17.25" thickBot="1">
      <c r="A185" s="3" t="s">
        <v>15497</v>
      </c>
      <c r="B185" s="3" t="s">
        <v>36</v>
      </c>
      <c r="C185" s="4">
        <v>1303</v>
      </c>
      <c r="D185" s="4">
        <v>1011</v>
      </c>
      <c r="E185" s="5">
        <v>143</v>
      </c>
      <c r="F185" s="5">
        <v>696</v>
      </c>
      <c r="G185" s="5">
        <v>14</v>
      </c>
      <c r="H185" s="5">
        <v>5</v>
      </c>
      <c r="I185" s="5">
        <v>33</v>
      </c>
      <c r="J185" s="5">
        <v>101</v>
      </c>
      <c r="K185" s="5">
        <v>992</v>
      </c>
      <c r="L185" s="5">
        <v>19</v>
      </c>
      <c r="M185" s="5">
        <v>292</v>
      </c>
    </row>
    <row r="186" spans="1:13" ht="23.25" thickBot="1">
      <c r="A186" s="3"/>
      <c r="B186" s="3" t="s">
        <v>37</v>
      </c>
      <c r="C186" s="5">
        <v>657</v>
      </c>
      <c r="D186" s="5">
        <v>657</v>
      </c>
      <c r="E186" s="5">
        <v>99</v>
      </c>
      <c r="F186" s="5">
        <v>451</v>
      </c>
      <c r="G186" s="5">
        <v>9</v>
      </c>
      <c r="H186" s="5">
        <v>3</v>
      </c>
      <c r="I186" s="5">
        <v>20</v>
      </c>
      <c r="J186" s="5">
        <v>62</v>
      </c>
      <c r="K186" s="5">
        <v>644</v>
      </c>
      <c r="L186" s="5">
        <v>13</v>
      </c>
      <c r="M186" s="5">
        <v>0</v>
      </c>
    </row>
    <row r="187" spans="1:13" ht="23.25" thickBot="1">
      <c r="A187" s="3"/>
      <c r="B187" s="3" t="s">
        <v>15496</v>
      </c>
      <c r="C187" s="5">
        <v>646</v>
      </c>
      <c r="D187" s="5">
        <v>354</v>
      </c>
      <c r="E187" s="5">
        <v>44</v>
      </c>
      <c r="F187" s="5">
        <v>245</v>
      </c>
      <c r="G187" s="5">
        <v>5</v>
      </c>
      <c r="H187" s="5">
        <v>2</v>
      </c>
      <c r="I187" s="5">
        <v>13</v>
      </c>
      <c r="J187" s="5">
        <v>39</v>
      </c>
      <c r="K187" s="5">
        <v>348</v>
      </c>
      <c r="L187" s="5">
        <v>6</v>
      </c>
      <c r="M187" s="5">
        <v>292</v>
      </c>
    </row>
    <row r="188" spans="1:13" ht="23.25" thickBot="1">
      <c r="A188" s="3" t="s">
        <v>97</v>
      </c>
      <c r="B188" s="3"/>
      <c r="C188" s="5">
        <v>0</v>
      </c>
      <c r="D188" s="5">
        <v>2</v>
      </c>
      <c r="E188" s="5">
        <v>0</v>
      </c>
      <c r="F188" s="5">
        <v>2</v>
      </c>
      <c r="G188" s="5">
        <v>0</v>
      </c>
      <c r="H188" s="5">
        <v>0</v>
      </c>
      <c r="I188" s="5">
        <v>0</v>
      </c>
      <c r="J188" s="5">
        <v>0</v>
      </c>
      <c r="K188" s="5">
        <v>2</v>
      </c>
      <c r="L188" s="5">
        <v>0</v>
      </c>
      <c r="M188" s="5">
        <v>-2</v>
      </c>
    </row>
  </sheetData>
  <mergeCells count="14">
    <mergeCell ref="M131:M133"/>
    <mergeCell ref="K132:K133"/>
    <mergeCell ref="A131:A133"/>
    <mergeCell ref="B131:B133"/>
    <mergeCell ref="C131:C133"/>
    <mergeCell ref="D131:D133"/>
    <mergeCell ref="E131:K131"/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4855-F3DB-43AD-A818-8ABC1B143AD5}">
  <dimension ref="A1:X76"/>
  <sheetViews>
    <sheetView workbookViewId="0">
      <selection activeCell="T1" sqref="T1:X16"/>
    </sheetView>
  </sheetViews>
  <sheetFormatPr defaultRowHeight="16.5"/>
  <sheetData>
    <row r="1" spans="1:24" ht="18" customHeight="1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1147</v>
      </c>
      <c r="F3" s="2" t="s">
        <v>1148</v>
      </c>
      <c r="G3" s="2" t="s">
        <v>1149</v>
      </c>
      <c r="H3" s="2" t="s">
        <v>1150</v>
      </c>
      <c r="I3" s="44"/>
      <c r="J3" s="2"/>
      <c r="K3" s="44"/>
      <c r="U3" t="s">
        <v>3</v>
      </c>
      <c r="V3" t="str">
        <f t="shared" si="0"/>
        <v>박주민</v>
      </c>
      <c r="W3" t="str">
        <f t="shared" si="0"/>
        <v>홍인정</v>
      </c>
      <c r="X3" t="str">
        <f t="shared" si="0"/>
        <v>한웅</v>
      </c>
    </row>
    <row r="4" spans="1:24" ht="17.25" thickBot="1">
      <c r="A4" s="3" t="s">
        <v>30</v>
      </c>
      <c r="B4" s="3"/>
      <c r="C4" s="4">
        <v>206917</v>
      </c>
      <c r="D4" s="4">
        <v>135749</v>
      </c>
      <c r="E4" s="4">
        <v>86351</v>
      </c>
      <c r="F4" s="4">
        <v>45589</v>
      </c>
      <c r="G4" s="4">
        <v>1551</v>
      </c>
      <c r="H4" s="5">
        <v>819</v>
      </c>
      <c r="I4" s="4">
        <v>134310</v>
      </c>
      <c r="J4" s="4">
        <v>1439</v>
      </c>
      <c r="K4" s="4">
        <v>71168</v>
      </c>
      <c r="V4" s="8"/>
      <c r="W4" s="8"/>
      <c r="X4" s="8"/>
    </row>
    <row r="5" spans="1:24" ht="23.25" thickBot="1">
      <c r="A5" s="3" t="s">
        <v>31</v>
      </c>
      <c r="B5" s="3"/>
      <c r="C5" s="5">
        <v>321</v>
      </c>
      <c r="D5" s="5">
        <v>297</v>
      </c>
      <c r="E5" s="5">
        <v>189</v>
      </c>
      <c r="F5" s="5">
        <v>87</v>
      </c>
      <c r="G5" s="5">
        <v>7</v>
      </c>
      <c r="H5" s="5">
        <v>4</v>
      </c>
      <c r="I5" s="5">
        <v>287</v>
      </c>
      <c r="J5" s="5">
        <v>10</v>
      </c>
      <c r="K5" s="5">
        <v>24</v>
      </c>
      <c r="T5" t="s">
        <v>2929</v>
      </c>
      <c r="U5">
        <f>SUMIF($A:$A,"합계",D:D)</f>
        <v>135749</v>
      </c>
      <c r="V5">
        <f>SUMIF($A:$A,"합계",E:E)</f>
        <v>86351</v>
      </c>
      <c r="W5">
        <f>SUMIF($A:$A,"합계",F:F)</f>
        <v>45589</v>
      </c>
      <c r="X5">
        <f>SUMIF($A:$A,"합계",G:G)</f>
        <v>1551</v>
      </c>
    </row>
    <row r="6" spans="1:24" ht="23.25" thickBot="1">
      <c r="A6" s="3" t="s">
        <v>32</v>
      </c>
      <c r="B6" s="3"/>
      <c r="C6" s="4">
        <v>14496</v>
      </c>
      <c r="D6" s="4">
        <v>14488</v>
      </c>
      <c r="E6" s="4">
        <v>10419</v>
      </c>
      <c r="F6" s="4">
        <v>3586</v>
      </c>
      <c r="G6" s="5">
        <v>181</v>
      </c>
      <c r="H6" s="5">
        <v>90</v>
      </c>
      <c r="I6" s="4">
        <v>14276</v>
      </c>
      <c r="J6" s="5">
        <v>212</v>
      </c>
      <c r="K6" s="5">
        <v>8</v>
      </c>
      <c r="T6" t="s">
        <v>2930</v>
      </c>
      <c r="U6">
        <f>U5-U7</f>
        <v>76038</v>
      </c>
      <c r="V6">
        <f>V5-V7</f>
        <v>44529</v>
      </c>
      <c r="W6">
        <f>W5-W7</f>
        <v>29131</v>
      </c>
      <c r="X6">
        <f>X5-X7</f>
        <v>948</v>
      </c>
    </row>
    <row r="7" spans="1:24" ht="23.25" thickBot="1">
      <c r="A7" s="3" t="s">
        <v>33</v>
      </c>
      <c r="B7" s="3"/>
      <c r="C7" s="5">
        <v>902</v>
      </c>
      <c r="D7" s="5">
        <v>289</v>
      </c>
      <c r="E7" s="5">
        <v>221</v>
      </c>
      <c r="F7" s="5">
        <v>65</v>
      </c>
      <c r="G7" s="5">
        <v>1</v>
      </c>
      <c r="H7" s="5">
        <v>1</v>
      </c>
      <c r="I7" s="5">
        <v>288</v>
      </c>
      <c r="J7" s="5">
        <v>1</v>
      </c>
      <c r="K7" s="5">
        <v>613</v>
      </c>
      <c r="T7" t="s">
        <v>2931</v>
      </c>
      <c r="U7">
        <f>U11+U10+U9</f>
        <v>59711</v>
      </c>
      <c r="V7">
        <f>V11+V10+V9</f>
        <v>41822</v>
      </c>
      <c r="W7">
        <f>W11+W10+W9</f>
        <v>16458</v>
      </c>
      <c r="X7">
        <f>X11+X10+X9</f>
        <v>603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8</v>
      </c>
      <c r="F8" s="5">
        <v>3</v>
      </c>
      <c r="G8" s="5">
        <v>0</v>
      </c>
      <c r="H8" s="5">
        <v>0</v>
      </c>
      <c r="I8" s="5">
        <v>11</v>
      </c>
      <c r="J8" s="5">
        <v>0</v>
      </c>
      <c r="K8" s="5">
        <v>-11</v>
      </c>
      <c r="V8" s="8"/>
      <c r="W8" s="8"/>
      <c r="X8" s="8"/>
    </row>
    <row r="9" spans="1:24" ht="17.25" thickBot="1">
      <c r="A9" s="3" t="s">
        <v>1151</v>
      </c>
      <c r="B9" s="3" t="s">
        <v>36</v>
      </c>
      <c r="C9" s="4">
        <v>30051</v>
      </c>
      <c r="D9" s="4">
        <v>18733</v>
      </c>
      <c r="E9" s="4">
        <v>11380</v>
      </c>
      <c r="F9" s="4">
        <v>6812</v>
      </c>
      <c r="G9" s="5">
        <v>215</v>
      </c>
      <c r="H9" s="5">
        <v>99</v>
      </c>
      <c r="I9" s="4">
        <v>18506</v>
      </c>
      <c r="J9" s="5">
        <v>227</v>
      </c>
      <c r="K9" s="4">
        <v>11318</v>
      </c>
      <c r="T9" t="s">
        <v>2934</v>
      </c>
      <c r="U9">
        <f>SUMIF($A:$A,"거소·선상투표",D:D)+SUMIF($A:$A,"국외부재자투표",D:D)+SUMIF($A:$A,"국외부재자투표(공관)",D:D)</f>
        <v>597</v>
      </c>
      <c r="V9">
        <f t="shared" ref="V9:X11" si="1">SUMIF($A:$A,"거소·선상투표",E:E)+SUMIF($A:$A,"국외부재자투표",E:E)+SUMIF($A:$A,"국외부재자투표(공관)",E:E)</f>
        <v>418</v>
      </c>
      <c r="W9">
        <f t="shared" si="1"/>
        <v>155</v>
      </c>
      <c r="X9">
        <f t="shared" si="1"/>
        <v>8</v>
      </c>
    </row>
    <row r="10" spans="1:24" ht="23.25" thickBot="1">
      <c r="A10" s="3"/>
      <c r="B10" s="3" t="s">
        <v>37</v>
      </c>
      <c r="C10" s="4">
        <v>6005</v>
      </c>
      <c r="D10" s="4">
        <v>6003</v>
      </c>
      <c r="E10" s="4">
        <v>4107</v>
      </c>
      <c r="F10" s="4">
        <v>1759</v>
      </c>
      <c r="G10" s="5">
        <v>62</v>
      </c>
      <c r="H10" s="5">
        <v>29</v>
      </c>
      <c r="I10" s="4">
        <v>5957</v>
      </c>
      <c r="J10" s="5">
        <v>46</v>
      </c>
      <c r="K10" s="5">
        <v>2</v>
      </c>
      <c r="T10" t="s">
        <v>2932</v>
      </c>
      <c r="U10">
        <f>SUMIF($B:$B,"관내사전투표",D:D)</f>
        <v>44626</v>
      </c>
      <c r="V10">
        <f t="shared" ref="V10:X12" si="2">SUMIF($B:$B,"관내사전투표",E:E)</f>
        <v>30985</v>
      </c>
      <c r="W10">
        <f t="shared" si="2"/>
        <v>12717</v>
      </c>
      <c r="X10">
        <f t="shared" si="2"/>
        <v>414</v>
      </c>
    </row>
    <row r="11" spans="1:24" ht="17.25" thickBot="1">
      <c r="A11" s="3"/>
      <c r="B11" s="3" t="s">
        <v>1152</v>
      </c>
      <c r="C11" s="4">
        <v>3398</v>
      </c>
      <c r="D11" s="4">
        <v>1510</v>
      </c>
      <c r="E11" s="5">
        <v>848</v>
      </c>
      <c r="F11" s="5">
        <v>608</v>
      </c>
      <c r="G11" s="5">
        <v>23</v>
      </c>
      <c r="H11" s="5">
        <v>12</v>
      </c>
      <c r="I11" s="4">
        <v>1491</v>
      </c>
      <c r="J11" s="5">
        <v>19</v>
      </c>
      <c r="K11" s="4">
        <v>1888</v>
      </c>
      <c r="T11" t="s">
        <v>2933</v>
      </c>
      <c r="U11">
        <f>SUMIF($A:$A,"관외사전투표",D:D)</f>
        <v>14488</v>
      </c>
      <c r="V11">
        <f t="shared" ref="V11:X13" si="3">SUMIF($A:$A,"관외사전투표",E:E)</f>
        <v>10419</v>
      </c>
      <c r="W11">
        <f t="shared" si="3"/>
        <v>3586</v>
      </c>
      <c r="X11">
        <f t="shared" si="3"/>
        <v>181</v>
      </c>
    </row>
    <row r="12" spans="1:24" ht="17.25" thickBot="1">
      <c r="A12" s="3"/>
      <c r="B12" s="3" t="s">
        <v>1153</v>
      </c>
      <c r="C12" s="4">
        <v>3441</v>
      </c>
      <c r="D12" s="4">
        <v>2098</v>
      </c>
      <c r="E12" s="4">
        <v>1164</v>
      </c>
      <c r="F12" s="5">
        <v>875</v>
      </c>
      <c r="G12" s="5">
        <v>25</v>
      </c>
      <c r="H12" s="5">
        <v>9</v>
      </c>
      <c r="I12" s="4">
        <v>2073</v>
      </c>
      <c r="J12" s="5">
        <v>25</v>
      </c>
      <c r="K12" s="4">
        <v>1343</v>
      </c>
    </row>
    <row r="13" spans="1:24" ht="17.25" thickBot="1">
      <c r="A13" s="3"/>
      <c r="B13" s="3" t="s">
        <v>1154</v>
      </c>
      <c r="C13" s="4">
        <v>3303</v>
      </c>
      <c r="D13" s="4">
        <v>1579</v>
      </c>
      <c r="E13" s="5">
        <v>957</v>
      </c>
      <c r="F13" s="5">
        <v>565</v>
      </c>
      <c r="G13" s="5">
        <v>27</v>
      </c>
      <c r="H13" s="5">
        <v>9</v>
      </c>
      <c r="I13" s="4">
        <v>1558</v>
      </c>
      <c r="J13" s="5">
        <v>21</v>
      </c>
      <c r="K13" s="4">
        <v>1724</v>
      </c>
    </row>
    <row r="14" spans="1:24" ht="17.25" thickBot="1">
      <c r="A14" s="3"/>
      <c r="B14" s="3" t="s">
        <v>1155</v>
      </c>
      <c r="C14" s="4">
        <v>3004</v>
      </c>
      <c r="D14" s="4">
        <v>1492</v>
      </c>
      <c r="E14" s="5">
        <v>818</v>
      </c>
      <c r="F14" s="5">
        <v>629</v>
      </c>
      <c r="G14" s="5">
        <v>19</v>
      </c>
      <c r="H14" s="5">
        <v>2</v>
      </c>
      <c r="I14" s="4">
        <v>1468</v>
      </c>
      <c r="J14" s="5">
        <v>24</v>
      </c>
      <c r="K14" s="4">
        <v>1512</v>
      </c>
      <c r="U14" s="8"/>
      <c r="V14" s="8"/>
      <c r="W14" s="8"/>
      <c r="X14" s="8"/>
    </row>
    <row r="15" spans="1:24" ht="17.25" thickBot="1">
      <c r="A15" s="3"/>
      <c r="B15" s="3" t="s">
        <v>1156</v>
      </c>
      <c r="C15" s="4">
        <v>4058</v>
      </c>
      <c r="D15" s="4">
        <v>2503</v>
      </c>
      <c r="E15" s="4">
        <v>1486</v>
      </c>
      <c r="F15" s="5">
        <v>958</v>
      </c>
      <c r="G15" s="5">
        <v>19</v>
      </c>
      <c r="H15" s="5">
        <v>9</v>
      </c>
      <c r="I15" s="4">
        <v>2472</v>
      </c>
      <c r="J15" s="5">
        <v>31</v>
      </c>
      <c r="K15" s="4">
        <v>1555</v>
      </c>
      <c r="U15" s="8"/>
      <c r="V15" s="8"/>
      <c r="W15" s="8"/>
      <c r="X15" s="8"/>
    </row>
    <row r="16" spans="1:24" ht="17.25" thickBot="1">
      <c r="A16" s="3"/>
      <c r="B16" s="3" t="s">
        <v>1157</v>
      </c>
      <c r="C16" s="4">
        <v>3349</v>
      </c>
      <c r="D16" s="4">
        <v>1690</v>
      </c>
      <c r="E16" s="5">
        <v>901</v>
      </c>
      <c r="F16" s="5">
        <v>716</v>
      </c>
      <c r="G16" s="5">
        <v>23</v>
      </c>
      <c r="H16" s="5">
        <v>16</v>
      </c>
      <c r="I16" s="4">
        <v>1656</v>
      </c>
      <c r="J16" s="5">
        <v>34</v>
      </c>
      <c r="K16" s="4">
        <v>1659</v>
      </c>
    </row>
    <row r="17" spans="1:11" ht="17.25" thickBot="1">
      <c r="A17" s="3"/>
      <c r="B17" s="3" t="s">
        <v>1158</v>
      </c>
      <c r="C17" s="4">
        <v>3493</v>
      </c>
      <c r="D17" s="4">
        <v>1858</v>
      </c>
      <c r="E17" s="4">
        <v>1099</v>
      </c>
      <c r="F17" s="5">
        <v>702</v>
      </c>
      <c r="G17" s="5">
        <v>17</v>
      </c>
      <c r="H17" s="5">
        <v>13</v>
      </c>
      <c r="I17" s="4">
        <v>1831</v>
      </c>
      <c r="J17" s="5">
        <v>27</v>
      </c>
      <c r="K17" s="4">
        <v>1635</v>
      </c>
    </row>
    <row r="18" spans="1:11" ht="17.25" thickBot="1">
      <c r="A18" s="3" t="s">
        <v>1159</v>
      </c>
      <c r="B18" s="3" t="s">
        <v>36</v>
      </c>
      <c r="C18" s="4">
        <v>20194</v>
      </c>
      <c r="D18" s="4">
        <v>12644</v>
      </c>
      <c r="E18" s="4">
        <v>8169</v>
      </c>
      <c r="F18" s="4">
        <v>4140</v>
      </c>
      <c r="G18" s="5">
        <v>143</v>
      </c>
      <c r="H18" s="5">
        <v>79</v>
      </c>
      <c r="I18" s="4">
        <v>12531</v>
      </c>
      <c r="J18" s="5">
        <v>113</v>
      </c>
      <c r="K18" s="4">
        <v>7550</v>
      </c>
    </row>
    <row r="19" spans="1:11" ht="23.25" thickBot="1">
      <c r="A19" s="3"/>
      <c r="B19" s="3" t="s">
        <v>37</v>
      </c>
      <c r="C19" s="4">
        <v>4912</v>
      </c>
      <c r="D19" s="4">
        <v>4912</v>
      </c>
      <c r="E19" s="4">
        <v>3444</v>
      </c>
      <c r="F19" s="4">
        <v>1380</v>
      </c>
      <c r="G19" s="5">
        <v>35</v>
      </c>
      <c r="H19" s="5">
        <v>25</v>
      </c>
      <c r="I19" s="4">
        <v>4884</v>
      </c>
      <c r="J19" s="5">
        <v>28</v>
      </c>
      <c r="K19" s="5">
        <v>0</v>
      </c>
    </row>
    <row r="20" spans="1:11" ht="23.25" thickBot="1">
      <c r="A20" s="3"/>
      <c r="B20" s="3" t="s">
        <v>1160</v>
      </c>
      <c r="C20" s="4">
        <v>3308</v>
      </c>
      <c r="D20" s="4">
        <v>1513</v>
      </c>
      <c r="E20" s="5">
        <v>884</v>
      </c>
      <c r="F20" s="5">
        <v>580</v>
      </c>
      <c r="G20" s="5">
        <v>17</v>
      </c>
      <c r="H20" s="5">
        <v>13</v>
      </c>
      <c r="I20" s="4">
        <v>1494</v>
      </c>
      <c r="J20" s="5">
        <v>19</v>
      </c>
      <c r="K20" s="4">
        <v>1795</v>
      </c>
    </row>
    <row r="21" spans="1:11" ht="23.25" thickBot="1">
      <c r="A21" s="3"/>
      <c r="B21" s="3" t="s">
        <v>1161</v>
      </c>
      <c r="C21" s="4">
        <v>1276</v>
      </c>
      <c r="D21" s="5">
        <v>600</v>
      </c>
      <c r="E21" s="5">
        <v>349</v>
      </c>
      <c r="F21" s="5">
        <v>227</v>
      </c>
      <c r="G21" s="5">
        <v>11</v>
      </c>
      <c r="H21" s="5">
        <v>5</v>
      </c>
      <c r="I21" s="5">
        <v>592</v>
      </c>
      <c r="J21" s="5">
        <v>8</v>
      </c>
      <c r="K21" s="5">
        <v>676</v>
      </c>
    </row>
    <row r="22" spans="1:11" ht="23.25" thickBot="1">
      <c r="A22" s="3"/>
      <c r="B22" s="3" t="s">
        <v>1162</v>
      </c>
      <c r="C22" s="4">
        <v>2901</v>
      </c>
      <c r="D22" s="4">
        <v>1572</v>
      </c>
      <c r="E22" s="5">
        <v>945</v>
      </c>
      <c r="F22" s="5">
        <v>579</v>
      </c>
      <c r="G22" s="5">
        <v>21</v>
      </c>
      <c r="H22" s="5">
        <v>12</v>
      </c>
      <c r="I22" s="4">
        <v>1557</v>
      </c>
      <c r="J22" s="5">
        <v>15</v>
      </c>
      <c r="K22" s="4">
        <v>1329</v>
      </c>
    </row>
    <row r="23" spans="1:11" ht="23.25" thickBot="1">
      <c r="A23" s="3"/>
      <c r="B23" s="3" t="s">
        <v>1163</v>
      </c>
      <c r="C23" s="4">
        <v>3558</v>
      </c>
      <c r="D23" s="4">
        <v>1866</v>
      </c>
      <c r="E23" s="4">
        <v>1150</v>
      </c>
      <c r="F23" s="5">
        <v>646</v>
      </c>
      <c r="G23" s="5">
        <v>31</v>
      </c>
      <c r="H23" s="5">
        <v>15</v>
      </c>
      <c r="I23" s="4">
        <v>1842</v>
      </c>
      <c r="J23" s="5">
        <v>24</v>
      </c>
      <c r="K23" s="4">
        <v>1692</v>
      </c>
    </row>
    <row r="24" spans="1:11" ht="23.25" thickBot="1">
      <c r="A24" s="3"/>
      <c r="B24" s="3" t="s">
        <v>1164</v>
      </c>
      <c r="C24" s="4">
        <v>4239</v>
      </c>
      <c r="D24" s="4">
        <v>2181</v>
      </c>
      <c r="E24" s="4">
        <v>1397</v>
      </c>
      <c r="F24" s="5">
        <v>728</v>
      </c>
      <c r="G24" s="5">
        <v>28</v>
      </c>
      <c r="H24" s="5">
        <v>9</v>
      </c>
      <c r="I24" s="4">
        <v>2162</v>
      </c>
      <c r="J24" s="5">
        <v>19</v>
      </c>
      <c r="K24" s="4">
        <v>2058</v>
      </c>
    </row>
    <row r="25" spans="1:11" ht="17.25" thickBot="1">
      <c r="A25" s="3" t="s">
        <v>1165</v>
      </c>
      <c r="B25" s="3" t="s">
        <v>36</v>
      </c>
      <c r="C25" s="4">
        <v>18921</v>
      </c>
      <c r="D25" s="4">
        <v>12449</v>
      </c>
      <c r="E25" s="4">
        <v>8063</v>
      </c>
      <c r="F25" s="4">
        <v>4088</v>
      </c>
      <c r="G25" s="5">
        <v>138</v>
      </c>
      <c r="H25" s="5">
        <v>58</v>
      </c>
      <c r="I25" s="4">
        <v>12347</v>
      </c>
      <c r="J25" s="5">
        <v>102</v>
      </c>
      <c r="K25" s="4">
        <v>6472</v>
      </c>
    </row>
    <row r="26" spans="1:11" ht="23.25" thickBot="1">
      <c r="A26" s="3"/>
      <c r="B26" s="3" t="s">
        <v>37</v>
      </c>
      <c r="C26" s="4">
        <v>4303</v>
      </c>
      <c r="D26" s="4">
        <v>4301</v>
      </c>
      <c r="E26" s="4">
        <v>3077</v>
      </c>
      <c r="F26" s="4">
        <v>1127</v>
      </c>
      <c r="G26" s="5">
        <v>53</v>
      </c>
      <c r="H26" s="5">
        <v>18</v>
      </c>
      <c r="I26" s="4">
        <v>4275</v>
      </c>
      <c r="J26" s="5">
        <v>26</v>
      </c>
      <c r="K26" s="5">
        <v>2</v>
      </c>
    </row>
    <row r="27" spans="1:11" ht="23.25" thickBot="1">
      <c r="A27" s="3"/>
      <c r="B27" s="3" t="s">
        <v>1166</v>
      </c>
      <c r="C27" s="4">
        <v>2636</v>
      </c>
      <c r="D27" s="4">
        <v>1191</v>
      </c>
      <c r="E27" s="5">
        <v>728</v>
      </c>
      <c r="F27" s="5">
        <v>439</v>
      </c>
      <c r="G27" s="5">
        <v>7</v>
      </c>
      <c r="H27" s="5">
        <v>5</v>
      </c>
      <c r="I27" s="4">
        <v>1179</v>
      </c>
      <c r="J27" s="5">
        <v>12</v>
      </c>
      <c r="K27" s="4">
        <v>1445</v>
      </c>
    </row>
    <row r="28" spans="1:11" ht="23.25" thickBot="1">
      <c r="A28" s="3"/>
      <c r="B28" s="3" t="s">
        <v>1167</v>
      </c>
      <c r="C28" s="4">
        <v>2717</v>
      </c>
      <c r="D28" s="4">
        <v>1558</v>
      </c>
      <c r="E28" s="5">
        <v>952</v>
      </c>
      <c r="F28" s="5">
        <v>560</v>
      </c>
      <c r="G28" s="5">
        <v>23</v>
      </c>
      <c r="H28" s="5">
        <v>10</v>
      </c>
      <c r="I28" s="4">
        <v>1545</v>
      </c>
      <c r="J28" s="5">
        <v>13</v>
      </c>
      <c r="K28" s="4">
        <v>1159</v>
      </c>
    </row>
    <row r="29" spans="1:11" ht="23.25" thickBot="1">
      <c r="A29" s="3"/>
      <c r="B29" s="3" t="s">
        <v>1168</v>
      </c>
      <c r="C29" s="4">
        <v>2953</v>
      </c>
      <c r="D29" s="4">
        <v>1753</v>
      </c>
      <c r="E29" s="4">
        <v>1105</v>
      </c>
      <c r="F29" s="5">
        <v>601</v>
      </c>
      <c r="G29" s="5">
        <v>20</v>
      </c>
      <c r="H29" s="5">
        <v>9</v>
      </c>
      <c r="I29" s="4">
        <v>1735</v>
      </c>
      <c r="J29" s="5">
        <v>18</v>
      </c>
      <c r="K29" s="4">
        <v>1200</v>
      </c>
    </row>
    <row r="30" spans="1:11" ht="23.25" thickBot="1">
      <c r="A30" s="3"/>
      <c r="B30" s="3" t="s">
        <v>1169</v>
      </c>
      <c r="C30" s="4">
        <v>3143</v>
      </c>
      <c r="D30" s="4">
        <v>1990</v>
      </c>
      <c r="E30" s="4">
        <v>1298</v>
      </c>
      <c r="F30" s="5">
        <v>657</v>
      </c>
      <c r="G30" s="5">
        <v>19</v>
      </c>
      <c r="H30" s="5">
        <v>3</v>
      </c>
      <c r="I30" s="4">
        <v>1977</v>
      </c>
      <c r="J30" s="5">
        <v>13</v>
      </c>
      <c r="K30" s="4">
        <v>1153</v>
      </c>
    </row>
    <row r="31" spans="1:11" ht="23.25" thickBot="1">
      <c r="A31" s="3"/>
      <c r="B31" s="3" t="s">
        <v>1170</v>
      </c>
      <c r="C31" s="4">
        <v>3169</v>
      </c>
      <c r="D31" s="4">
        <v>1656</v>
      </c>
      <c r="E31" s="5">
        <v>903</v>
      </c>
      <c r="F31" s="5">
        <v>704</v>
      </c>
      <c r="G31" s="5">
        <v>16</v>
      </c>
      <c r="H31" s="5">
        <v>13</v>
      </c>
      <c r="I31" s="4">
        <v>1636</v>
      </c>
      <c r="J31" s="5">
        <v>20</v>
      </c>
      <c r="K31" s="4">
        <v>1513</v>
      </c>
    </row>
    <row r="32" spans="1:11" ht="17.25" thickBot="1">
      <c r="A32" s="3" t="s">
        <v>1171</v>
      </c>
      <c r="B32" s="3" t="s">
        <v>36</v>
      </c>
      <c r="C32" s="4">
        <v>22617</v>
      </c>
      <c r="D32" s="4">
        <v>13843</v>
      </c>
      <c r="E32" s="4">
        <v>8783</v>
      </c>
      <c r="F32" s="4">
        <v>4669</v>
      </c>
      <c r="G32" s="5">
        <v>161</v>
      </c>
      <c r="H32" s="5">
        <v>84</v>
      </c>
      <c r="I32" s="4">
        <v>13697</v>
      </c>
      <c r="J32" s="5">
        <v>146</v>
      </c>
      <c r="K32" s="4">
        <v>8774</v>
      </c>
    </row>
    <row r="33" spans="1:11" ht="23.25" thickBot="1">
      <c r="A33" s="3"/>
      <c r="B33" s="3" t="s">
        <v>37</v>
      </c>
      <c r="C33" s="4">
        <v>5710</v>
      </c>
      <c r="D33" s="4">
        <v>5709</v>
      </c>
      <c r="E33" s="4">
        <v>4049</v>
      </c>
      <c r="F33" s="4">
        <v>1549</v>
      </c>
      <c r="G33" s="5">
        <v>48</v>
      </c>
      <c r="H33" s="5">
        <v>18</v>
      </c>
      <c r="I33" s="4">
        <v>5664</v>
      </c>
      <c r="J33" s="5">
        <v>45</v>
      </c>
      <c r="K33" s="5">
        <v>1</v>
      </c>
    </row>
    <row r="34" spans="1:11" ht="23.25" thickBot="1">
      <c r="A34" s="3"/>
      <c r="B34" s="3" t="s">
        <v>1172</v>
      </c>
      <c r="C34" s="4">
        <v>3288</v>
      </c>
      <c r="D34" s="4">
        <v>1418</v>
      </c>
      <c r="E34" s="5">
        <v>863</v>
      </c>
      <c r="F34" s="5">
        <v>518</v>
      </c>
      <c r="G34" s="5">
        <v>14</v>
      </c>
      <c r="H34" s="5">
        <v>13</v>
      </c>
      <c r="I34" s="4">
        <v>1408</v>
      </c>
      <c r="J34" s="5">
        <v>10</v>
      </c>
      <c r="K34" s="4">
        <v>1870</v>
      </c>
    </row>
    <row r="35" spans="1:11" ht="23.25" thickBot="1">
      <c r="A35" s="3"/>
      <c r="B35" s="3" t="s">
        <v>1173</v>
      </c>
      <c r="C35" s="4">
        <v>3008</v>
      </c>
      <c r="D35" s="4">
        <v>1411</v>
      </c>
      <c r="E35" s="5">
        <v>794</v>
      </c>
      <c r="F35" s="5">
        <v>577</v>
      </c>
      <c r="G35" s="5">
        <v>21</v>
      </c>
      <c r="H35" s="5">
        <v>8</v>
      </c>
      <c r="I35" s="4">
        <v>1400</v>
      </c>
      <c r="J35" s="5">
        <v>11</v>
      </c>
      <c r="K35" s="4">
        <v>1597</v>
      </c>
    </row>
    <row r="36" spans="1:11" ht="23.25" thickBot="1">
      <c r="A36" s="3"/>
      <c r="B36" s="3" t="s">
        <v>1174</v>
      </c>
      <c r="C36" s="4">
        <v>3229</v>
      </c>
      <c r="D36" s="4">
        <v>1537</v>
      </c>
      <c r="E36" s="5">
        <v>913</v>
      </c>
      <c r="F36" s="5">
        <v>570</v>
      </c>
      <c r="G36" s="5">
        <v>21</v>
      </c>
      <c r="H36" s="5">
        <v>16</v>
      </c>
      <c r="I36" s="4">
        <v>1520</v>
      </c>
      <c r="J36" s="5">
        <v>17</v>
      </c>
      <c r="K36" s="4">
        <v>1692</v>
      </c>
    </row>
    <row r="37" spans="1:11" ht="23.25" thickBot="1">
      <c r="A37" s="3"/>
      <c r="B37" s="3" t="s">
        <v>1175</v>
      </c>
      <c r="C37" s="4">
        <v>2147</v>
      </c>
      <c r="D37" s="5">
        <v>972</v>
      </c>
      <c r="E37" s="5">
        <v>529</v>
      </c>
      <c r="F37" s="5">
        <v>399</v>
      </c>
      <c r="G37" s="5">
        <v>11</v>
      </c>
      <c r="H37" s="5">
        <v>14</v>
      </c>
      <c r="I37" s="5">
        <v>953</v>
      </c>
      <c r="J37" s="5">
        <v>19</v>
      </c>
      <c r="K37" s="4">
        <v>1175</v>
      </c>
    </row>
    <row r="38" spans="1:11" ht="23.25" thickBot="1">
      <c r="A38" s="3"/>
      <c r="B38" s="3" t="s">
        <v>1176</v>
      </c>
      <c r="C38" s="4">
        <v>2467</v>
      </c>
      <c r="D38" s="4">
        <v>1373</v>
      </c>
      <c r="E38" s="5">
        <v>804</v>
      </c>
      <c r="F38" s="5">
        <v>521</v>
      </c>
      <c r="G38" s="5">
        <v>22</v>
      </c>
      <c r="H38" s="5">
        <v>7</v>
      </c>
      <c r="I38" s="4">
        <v>1354</v>
      </c>
      <c r="J38" s="5">
        <v>19</v>
      </c>
      <c r="K38" s="4">
        <v>1094</v>
      </c>
    </row>
    <row r="39" spans="1:11" ht="23.25" thickBot="1">
      <c r="A39" s="3"/>
      <c r="B39" s="3" t="s">
        <v>1177</v>
      </c>
      <c r="C39" s="4">
        <v>2768</v>
      </c>
      <c r="D39" s="4">
        <v>1423</v>
      </c>
      <c r="E39" s="5">
        <v>831</v>
      </c>
      <c r="F39" s="5">
        <v>535</v>
      </c>
      <c r="G39" s="5">
        <v>24</v>
      </c>
      <c r="H39" s="5">
        <v>8</v>
      </c>
      <c r="I39" s="4">
        <v>1398</v>
      </c>
      <c r="J39" s="5">
        <v>25</v>
      </c>
      <c r="K39" s="4">
        <v>1345</v>
      </c>
    </row>
    <row r="40" spans="1:11" ht="17.25" thickBot="1">
      <c r="A40" s="3" t="s">
        <v>1178</v>
      </c>
      <c r="B40" s="3" t="s">
        <v>36</v>
      </c>
      <c r="C40" s="4">
        <v>13032</v>
      </c>
      <c r="D40" s="4">
        <v>8735</v>
      </c>
      <c r="E40" s="4">
        <v>5221</v>
      </c>
      <c r="F40" s="4">
        <v>3309</v>
      </c>
      <c r="G40" s="5">
        <v>78</v>
      </c>
      <c r="H40" s="5">
        <v>58</v>
      </c>
      <c r="I40" s="4">
        <v>8666</v>
      </c>
      <c r="J40" s="5">
        <v>69</v>
      </c>
      <c r="K40" s="4">
        <v>4297</v>
      </c>
    </row>
    <row r="41" spans="1:11" ht="23.25" thickBot="1">
      <c r="A41" s="3"/>
      <c r="B41" s="3" t="s">
        <v>37</v>
      </c>
      <c r="C41" s="4">
        <v>3821</v>
      </c>
      <c r="D41" s="4">
        <v>3821</v>
      </c>
      <c r="E41" s="4">
        <v>2532</v>
      </c>
      <c r="F41" s="4">
        <v>1211</v>
      </c>
      <c r="G41" s="5">
        <v>32</v>
      </c>
      <c r="H41" s="5">
        <v>28</v>
      </c>
      <c r="I41" s="4">
        <v>3803</v>
      </c>
      <c r="J41" s="5">
        <v>18</v>
      </c>
      <c r="K41" s="5">
        <v>0</v>
      </c>
    </row>
    <row r="42" spans="1:11" ht="17.25" thickBot="1">
      <c r="A42" s="3"/>
      <c r="B42" s="3" t="s">
        <v>1179</v>
      </c>
      <c r="C42" s="4">
        <v>2607</v>
      </c>
      <c r="D42" s="4">
        <v>1316</v>
      </c>
      <c r="E42" s="5">
        <v>726</v>
      </c>
      <c r="F42" s="5">
        <v>561</v>
      </c>
      <c r="G42" s="5">
        <v>9</v>
      </c>
      <c r="H42" s="5">
        <v>9</v>
      </c>
      <c r="I42" s="4">
        <v>1305</v>
      </c>
      <c r="J42" s="5">
        <v>11</v>
      </c>
      <c r="K42" s="4">
        <v>1291</v>
      </c>
    </row>
    <row r="43" spans="1:11" ht="17.25" thickBot="1">
      <c r="A43" s="3"/>
      <c r="B43" s="3" t="s">
        <v>1180</v>
      </c>
      <c r="C43" s="4">
        <v>3102</v>
      </c>
      <c r="D43" s="4">
        <v>1700</v>
      </c>
      <c r="E43" s="5">
        <v>943</v>
      </c>
      <c r="F43" s="5">
        <v>703</v>
      </c>
      <c r="G43" s="5">
        <v>19</v>
      </c>
      <c r="H43" s="5">
        <v>15</v>
      </c>
      <c r="I43" s="4">
        <v>1680</v>
      </c>
      <c r="J43" s="5">
        <v>20</v>
      </c>
      <c r="K43" s="4">
        <v>1402</v>
      </c>
    </row>
    <row r="44" spans="1:11" ht="17.25" thickBot="1">
      <c r="A44" s="3"/>
      <c r="B44" s="3" t="s">
        <v>1181</v>
      </c>
      <c r="C44" s="4">
        <v>2229</v>
      </c>
      <c r="D44" s="4">
        <v>1144</v>
      </c>
      <c r="E44" s="5">
        <v>588</v>
      </c>
      <c r="F44" s="5">
        <v>532</v>
      </c>
      <c r="G44" s="5">
        <v>13</v>
      </c>
      <c r="H44" s="5">
        <v>0</v>
      </c>
      <c r="I44" s="4">
        <v>1133</v>
      </c>
      <c r="J44" s="5">
        <v>11</v>
      </c>
      <c r="K44" s="4">
        <v>1085</v>
      </c>
    </row>
    <row r="45" spans="1:11" ht="17.25" thickBot="1">
      <c r="A45" s="3"/>
      <c r="B45" s="3" t="s">
        <v>1182</v>
      </c>
      <c r="C45" s="4">
        <v>1273</v>
      </c>
      <c r="D45" s="5">
        <v>754</v>
      </c>
      <c r="E45" s="5">
        <v>432</v>
      </c>
      <c r="F45" s="5">
        <v>302</v>
      </c>
      <c r="G45" s="5">
        <v>5</v>
      </c>
      <c r="H45" s="5">
        <v>6</v>
      </c>
      <c r="I45" s="5">
        <v>745</v>
      </c>
      <c r="J45" s="5">
        <v>9</v>
      </c>
      <c r="K45" s="5">
        <v>519</v>
      </c>
    </row>
    <row r="46" spans="1:11" ht="17.25" thickBot="1">
      <c r="A46" s="3" t="s">
        <v>1183</v>
      </c>
      <c r="B46" s="3" t="s">
        <v>36</v>
      </c>
      <c r="C46" s="4">
        <v>7395</v>
      </c>
      <c r="D46" s="4">
        <v>4997</v>
      </c>
      <c r="E46" s="4">
        <v>2773</v>
      </c>
      <c r="F46" s="4">
        <v>2078</v>
      </c>
      <c r="G46" s="5">
        <v>64</v>
      </c>
      <c r="H46" s="5">
        <v>28</v>
      </c>
      <c r="I46" s="4">
        <v>4943</v>
      </c>
      <c r="J46" s="5">
        <v>54</v>
      </c>
      <c r="K46" s="4">
        <v>2398</v>
      </c>
    </row>
    <row r="47" spans="1:11" ht="23.25" thickBot="1">
      <c r="A47" s="3"/>
      <c r="B47" s="3" t="s">
        <v>37</v>
      </c>
      <c r="C47" s="4">
        <v>1917</v>
      </c>
      <c r="D47" s="4">
        <v>1917</v>
      </c>
      <c r="E47" s="4">
        <v>1176</v>
      </c>
      <c r="F47" s="5">
        <v>689</v>
      </c>
      <c r="G47" s="5">
        <v>28</v>
      </c>
      <c r="H47" s="5">
        <v>7</v>
      </c>
      <c r="I47" s="4">
        <v>1900</v>
      </c>
      <c r="J47" s="5">
        <v>17</v>
      </c>
      <c r="K47" s="5">
        <v>0</v>
      </c>
    </row>
    <row r="48" spans="1:11" ht="17.25" thickBot="1">
      <c r="A48" s="3"/>
      <c r="B48" s="3" t="s">
        <v>1184</v>
      </c>
      <c r="C48" s="4">
        <v>1822</v>
      </c>
      <c r="D48" s="5">
        <v>875</v>
      </c>
      <c r="E48" s="5">
        <v>445</v>
      </c>
      <c r="F48" s="5">
        <v>393</v>
      </c>
      <c r="G48" s="5">
        <v>15</v>
      </c>
      <c r="H48" s="5">
        <v>8</v>
      </c>
      <c r="I48" s="5">
        <v>861</v>
      </c>
      <c r="J48" s="5">
        <v>14</v>
      </c>
      <c r="K48" s="5">
        <v>947</v>
      </c>
    </row>
    <row r="49" spans="1:11" ht="17.25" thickBot="1">
      <c r="A49" s="3"/>
      <c r="B49" s="3" t="s">
        <v>1185</v>
      </c>
      <c r="C49" s="4">
        <v>1191</v>
      </c>
      <c r="D49" s="5">
        <v>629</v>
      </c>
      <c r="E49" s="5">
        <v>280</v>
      </c>
      <c r="F49" s="5">
        <v>331</v>
      </c>
      <c r="G49" s="5">
        <v>6</v>
      </c>
      <c r="H49" s="5">
        <v>5</v>
      </c>
      <c r="I49" s="5">
        <v>622</v>
      </c>
      <c r="J49" s="5">
        <v>7</v>
      </c>
      <c r="K49" s="5">
        <v>562</v>
      </c>
    </row>
    <row r="50" spans="1:11" ht="17.25" thickBot="1">
      <c r="A50" s="3"/>
      <c r="B50" s="3" t="s">
        <v>1186</v>
      </c>
      <c r="C50" s="4">
        <v>2465</v>
      </c>
      <c r="D50" s="4">
        <v>1576</v>
      </c>
      <c r="E50" s="5">
        <v>872</v>
      </c>
      <c r="F50" s="5">
        <v>665</v>
      </c>
      <c r="G50" s="5">
        <v>15</v>
      </c>
      <c r="H50" s="5">
        <v>8</v>
      </c>
      <c r="I50" s="4">
        <v>1560</v>
      </c>
      <c r="J50" s="5">
        <v>16</v>
      </c>
      <c r="K50" s="5">
        <v>889</v>
      </c>
    </row>
    <row r="51" spans="1:11" ht="17.25" thickBot="1">
      <c r="A51" s="3" t="s">
        <v>1187</v>
      </c>
      <c r="B51" s="3" t="s">
        <v>36</v>
      </c>
      <c r="C51" s="4">
        <v>23710</v>
      </c>
      <c r="D51" s="4">
        <v>15526</v>
      </c>
      <c r="E51" s="4">
        <v>9859</v>
      </c>
      <c r="F51" s="4">
        <v>5271</v>
      </c>
      <c r="G51" s="5">
        <v>152</v>
      </c>
      <c r="H51" s="5">
        <v>98</v>
      </c>
      <c r="I51" s="4">
        <v>15380</v>
      </c>
      <c r="J51" s="5">
        <v>146</v>
      </c>
      <c r="K51" s="4">
        <v>8184</v>
      </c>
    </row>
    <row r="52" spans="1:11" ht="23.25" thickBot="1">
      <c r="A52" s="3"/>
      <c r="B52" s="3" t="s">
        <v>37</v>
      </c>
      <c r="C52" s="4">
        <v>6210</v>
      </c>
      <c r="D52" s="4">
        <v>6210</v>
      </c>
      <c r="E52" s="4">
        <v>4401</v>
      </c>
      <c r="F52" s="4">
        <v>1677</v>
      </c>
      <c r="G52" s="5">
        <v>64</v>
      </c>
      <c r="H52" s="5">
        <v>29</v>
      </c>
      <c r="I52" s="4">
        <v>6171</v>
      </c>
      <c r="J52" s="5">
        <v>39</v>
      </c>
      <c r="K52" s="5">
        <v>0</v>
      </c>
    </row>
    <row r="53" spans="1:11" ht="23.25" thickBot="1">
      <c r="A53" s="3"/>
      <c r="B53" s="3" t="s">
        <v>1188</v>
      </c>
      <c r="C53" s="4">
        <v>3823</v>
      </c>
      <c r="D53" s="4">
        <v>1868</v>
      </c>
      <c r="E53" s="4">
        <v>1093</v>
      </c>
      <c r="F53" s="5">
        <v>720</v>
      </c>
      <c r="G53" s="5">
        <v>17</v>
      </c>
      <c r="H53" s="5">
        <v>16</v>
      </c>
      <c r="I53" s="4">
        <v>1846</v>
      </c>
      <c r="J53" s="5">
        <v>22</v>
      </c>
      <c r="K53" s="4">
        <v>1955</v>
      </c>
    </row>
    <row r="54" spans="1:11" ht="23.25" thickBot="1">
      <c r="A54" s="3"/>
      <c r="B54" s="3" t="s">
        <v>1189</v>
      </c>
      <c r="C54" s="4">
        <v>3446</v>
      </c>
      <c r="D54" s="4">
        <v>1790</v>
      </c>
      <c r="E54" s="4">
        <v>1035</v>
      </c>
      <c r="F54" s="5">
        <v>701</v>
      </c>
      <c r="G54" s="5">
        <v>17</v>
      </c>
      <c r="H54" s="5">
        <v>11</v>
      </c>
      <c r="I54" s="4">
        <v>1764</v>
      </c>
      <c r="J54" s="5">
        <v>26</v>
      </c>
      <c r="K54" s="4">
        <v>1656</v>
      </c>
    </row>
    <row r="55" spans="1:11" ht="23.25" thickBot="1">
      <c r="A55" s="3"/>
      <c r="B55" s="3" t="s">
        <v>1190</v>
      </c>
      <c r="C55" s="4">
        <v>3648</v>
      </c>
      <c r="D55" s="4">
        <v>1965</v>
      </c>
      <c r="E55" s="4">
        <v>1159</v>
      </c>
      <c r="F55" s="5">
        <v>749</v>
      </c>
      <c r="G55" s="5">
        <v>18</v>
      </c>
      <c r="H55" s="5">
        <v>13</v>
      </c>
      <c r="I55" s="4">
        <v>1939</v>
      </c>
      <c r="J55" s="5">
        <v>26</v>
      </c>
      <c r="K55" s="4">
        <v>1683</v>
      </c>
    </row>
    <row r="56" spans="1:11" ht="23.25" thickBot="1">
      <c r="A56" s="3"/>
      <c r="B56" s="3" t="s">
        <v>1191</v>
      </c>
      <c r="C56" s="4">
        <v>2882</v>
      </c>
      <c r="D56" s="4">
        <v>1504</v>
      </c>
      <c r="E56" s="5">
        <v>909</v>
      </c>
      <c r="F56" s="5">
        <v>551</v>
      </c>
      <c r="G56" s="5">
        <v>17</v>
      </c>
      <c r="H56" s="5">
        <v>12</v>
      </c>
      <c r="I56" s="4">
        <v>1489</v>
      </c>
      <c r="J56" s="5">
        <v>15</v>
      </c>
      <c r="K56" s="4">
        <v>1378</v>
      </c>
    </row>
    <row r="57" spans="1:11" ht="23.25" thickBot="1">
      <c r="A57" s="3"/>
      <c r="B57" s="3" t="s">
        <v>1192</v>
      </c>
      <c r="C57" s="4">
        <v>3701</v>
      </c>
      <c r="D57" s="4">
        <v>2189</v>
      </c>
      <c r="E57" s="4">
        <v>1262</v>
      </c>
      <c r="F57" s="5">
        <v>873</v>
      </c>
      <c r="G57" s="5">
        <v>19</v>
      </c>
      <c r="H57" s="5">
        <v>17</v>
      </c>
      <c r="I57" s="4">
        <v>2171</v>
      </c>
      <c r="J57" s="5">
        <v>18</v>
      </c>
      <c r="K57" s="4">
        <v>1512</v>
      </c>
    </row>
    <row r="58" spans="1:11" ht="17.25" thickBot="1">
      <c r="A58" s="3" t="s">
        <v>1193</v>
      </c>
      <c r="B58" s="3" t="s">
        <v>36</v>
      </c>
      <c r="C58" s="4">
        <v>16820</v>
      </c>
      <c r="D58" s="4">
        <v>10367</v>
      </c>
      <c r="E58" s="4">
        <v>6403</v>
      </c>
      <c r="F58" s="4">
        <v>3632</v>
      </c>
      <c r="G58" s="5">
        <v>147</v>
      </c>
      <c r="H58" s="5">
        <v>73</v>
      </c>
      <c r="I58" s="4">
        <v>10255</v>
      </c>
      <c r="J58" s="5">
        <v>112</v>
      </c>
      <c r="K58" s="4">
        <v>6453</v>
      </c>
    </row>
    <row r="59" spans="1:11" ht="23.25" thickBot="1">
      <c r="A59" s="3"/>
      <c r="B59" s="3" t="s">
        <v>37</v>
      </c>
      <c r="C59" s="4">
        <v>3445</v>
      </c>
      <c r="D59" s="4">
        <v>3445</v>
      </c>
      <c r="E59" s="4">
        <v>2368</v>
      </c>
      <c r="F59" s="5">
        <v>991</v>
      </c>
      <c r="G59" s="5">
        <v>32</v>
      </c>
      <c r="H59" s="5">
        <v>19</v>
      </c>
      <c r="I59" s="4">
        <v>3410</v>
      </c>
      <c r="J59" s="5">
        <v>35</v>
      </c>
      <c r="K59" s="5">
        <v>0</v>
      </c>
    </row>
    <row r="60" spans="1:11" ht="23.25" thickBot="1">
      <c r="A60" s="3"/>
      <c r="B60" s="3" t="s">
        <v>1194</v>
      </c>
      <c r="C60" s="4">
        <v>2518</v>
      </c>
      <c r="D60" s="4">
        <v>1303</v>
      </c>
      <c r="E60" s="5">
        <v>750</v>
      </c>
      <c r="F60" s="5">
        <v>501</v>
      </c>
      <c r="G60" s="5">
        <v>23</v>
      </c>
      <c r="H60" s="5">
        <v>17</v>
      </c>
      <c r="I60" s="4">
        <v>1291</v>
      </c>
      <c r="J60" s="5">
        <v>12</v>
      </c>
      <c r="K60" s="4">
        <v>1215</v>
      </c>
    </row>
    <row r="61" spans="1:11" ht="23.25" thickBot="1">
      <c r="A61" s="3"/>
      <c r="B61" s="3" t="s">
        <v>1195</v>
      </c>
      <c r="C61" s="4">
        <v>2859</v>
      </c>
      <c r="D61" s="4">
        <v>1586</v>
      </c>
      <c r="E61" s="5">
        <v>908</v>
      </c>
      <c r="F61" s="5">
        <v>637</v>
      </c>
      <c r="G61" s="5">
        <v>21</v>
      </c>
      <c r="H61" s="5">
        <v>9</v>
      </c>
      <c r="I61" s="4">
        <v>1575</v>
      </c>
      <c r="J61" s="5">
        <v>11</v>
      </c>
      <c r="K61" s="4">
        <v>1273</v>
      </c>
    </row>
    <row r="62" spans="1:11" ht="23.25" thickBot="1">
      <c r="A62" s="3"/>
      <c r="B62" s="3" t="s">
        <v>1196</v>
      </c>
      <c r="C62" s="4">
        <v>3126</v>
      </c>
      <c r="D62" s="4">
        <v>1587</v>
      </c>
      <c r="E62" s="5">
        <v>944</v>
      </c>
      <c r="F62" s="5">
        <v>577</v>
      </c>
      <c r="G62" s="5">
        <v>26</v>
      </c>
      <c r="H62" s="5">
        <v>14</v>
      </c>
      <c r="I62" s="4">
        <v>1561</v>
      </c>
      <c r="J62" s="5">
        <v>26</v>
      </c>
      <c r="K62" s="4">
        <v>1539</v>
      </c>
    </row>
    <row r="63" spans="1:11" ht="23.25" thickBot="1">
      <c r="A63" s="3"/>
      <c r="B63" s="3" t="s">
        <v>1197</v>
      </c>
      <c r="C63" s="4">
        <v>2344</v>
      </c>
      <c r="D63" s="4">
        <v>1236</v>
      </c>
      <c r="E63" s="5">
        <v>728</v>
      </c>
      <c r="F63" s="5">
        <v>467</v>
      </c>
      <c r="G63" s="5">
        <v>23</v>
      </c>
      <c r="H63" s="5">
        <v>5</v>
      </c>
      <c r="I63" s="4">
        <v>1223</v>
      </c>
      <c r="J63" s="5">
        <v>13</v>
      </c>
      <c r="K63" s="4">
        <v>1108</v>
      </c>
    </row>
    <row r="64" spans="1:11" ht="23.25" thickBot="1">
      <c r="A64" s="3"/>
      <c r="B64" s="3" t="s">
        <v>1198</v>
      </c>
      <c r="C64" s="4">
        <v>2528</v>
      </c>
      <c r="D64" s="4">
        <v>1210</v>
      </c>
      <c r="E64" s="5">
        <v>705</v>
      </c>
      <c r="F64" s="5">
        <v>459</v>
      </c>
      <c r="G64" s="5">
        <v>22</v>
      </c>
      <c r="H64" s="5">
        <v>9</v>
      </c>
      <c r="I64" s="4">
        <v>1195</v>
      </c>
      <c r="J64" s="5">
        <v>15</v>
      </c>
      <c r="K64" s="4">
        <v>1318</v>
      </c>
    </row>
    <row r="65" spans="1:11" ht="17.25" thickBot="1">
      <c r="A65" s="3" t="s">
        <v>1199</v>
      </c>
      <c r="B65" s="3" t="s">
        <v>36</v>
      </c>
      <c r="C65" s="4">
        <v>38458</v>
      </c>
      <c r="D65" s="4">
        <v>23366</v>
      </c>
      <c r="E65" s="4">
        <v>14860</v>
      </c>
      <c r="F65" s="4">
        <v>7848</v>
      </c>
      <c r="G65" s="5">
        <v>264</v>
      </c>
      <c r="H65" s="5">
        <v>147</v>
      </c>
      <c r="I65" s="4">
        <v>23119</v>
      </c>
      <c r="J65" s="5">
        <v>247</v>
      </c>
      <c r="K65" s="4">
        <v>15092</v>
      </c>
    </row>
    <row r="66" spans="1:11" ht="23.25" thickBot="1">
      <c r="A66" s="3"/>
      <c r="B66" s="3" t="s">
        <v>37</v>
      </c>
      <c r="C66" s="4">
        <v>8309</v>
      </c>
      <c r="D66" s="4">
        <v>8308</v>
      </c>
      <c r="E66" s="4">
        <v>5831</v>
      </c>
      <c r="F66" s="4">
        <v>2334</v>
      </c>
      <c r="G66" s="5">
        <v>60</v>
      </c>
      <c r="H66" s="5">
        <v>30</v>
      </c>
      <c r="I66" s="4">
        <v>8255</v>
      </c>
      <c r="J66" s="5">
        <v>53</v>
      </c>
      <c r="K66" s="5">
        <v>1</v>
      </c>
    </row>
    <row r="67" spans="1:11" ht="17.25" thickBot="1">
      <c r="A67" s="3"/>
      <c r="B67" s="3" t="s">
        <v>1200</v>
      </c>
      <c r="C67" s="4">
        <v>3754</v>
      </c>
      <c r="D67" s="4">
        <v>1518</v>
      </c>
      <c r="E67" s="5">
        <v>891</v>
      </c>
      <c r="F67" s="5">
        <v>568</v>
      </c>
      <c r="G67" s="5">
        <v>23</v>
      </c>
      <c r="H67" s="5">
        <v>13</v>
      </c>
      <c r="I67" s="4">
        <v>1495</v>
      </c>
      <c r="J67" s="5">
        <v>23</v>
      </c>
      <c r="K67" s="4">
        <v>2236</v>
      </c>
    </row>
    <row r="68" spans="1:11" ht="17.25" thickBot="1">
      <c r="A68" s="3"/>
      <c r="B68" s="3" t="s">
        <v>1201</v>
      </c>
      <c r="C68" s="4">
        <v>3486</v>
      </c>
      <c r="D68" s="4">
        <v>1864</v>
      </c>
      <c r="E68" s="4">
        <v>1129</v>
      </c>
      <c r="F68" s="5">
        <v>667</v>
      </c>
      <c r="G68" s="5">
        <v>25</v>
      </c>
      <c r="H68" s="5">
        <v>15</v>
      </c>
      <c r="I68" s="4">
        <v>1836</v>
      </c>
      <c r="J68" s="5">
        <v>28</v>
      </c>
      <c r="K68" s="4">
        <v>1622</v>
      </c>
    </row>
    <row r="69" spans="1:11" ht="17.25" thickBot="1">
      <c r="A69" s="3"/>
      <c r="B69" s="3" t="s">
        <v>1202</v>
      </c>
      <c r="C69" s="4">
        <v>3334</v>
      </c>
      <c r="D69" s="4">
        <v>1720</v>
      </c>
      <c r="E69" s="4">
        <v>1021</v>
      </c>
      <c r="F69" s="5">
        <v>634</v>
      </c>
      <c r="G69" s="5">
        <v>23</v>
      </c>
      <c r="H69" s="5">
        <v>16</v>
      </c>
      <c r="I69" s="4">
        <v>1694</v>
      </c>
      <c r="J69" s="5">
        <v>26</v>
      </c>
      <c r="K69" s="4">
        <v>1614</v>
      </c>
    </row>
    <row r="70" spans="1:11" ht="17.25" thickBot="1">
      <c r="A70" s="3"/>
      <c r="B70" s="3" t="s">
        <v>1203</v>
      </c>
      <c r="C70" s="4">
        <v>3332</v>
      </c>
      <c r="D70" s="4">
        <v>1630</v>
      </c>
      <c r="E70" s="5">
        <v>977</v>
      </c>
      <c r="F70" s="5">
        <v>605</v>
      </c>
      <c r="G70" s="5">
        <v>17</v>
      </c>
      <c r="H70" s="5">
        <v>10</v>
      </c>
      <c r="I70" s="4">
        <v>1609</v>
      </c>
      <c r="J70" s="5">
        <v>21</v>
      </c>
      <c r="K70" s="4">
        <v>1702</v>
      </c>
    </row>
    <row r="71" spans="1:11" ht="17.25" thickBot="1">
      <c r="A71" s="3"/>
      <c r="B71" s="3" t="s">
        <v>1204</v>
      </c>
      <c r="C71" s="4">
        <v>2833</v>
      </c>
      <c r="D71" s="4">
        <v>1352</v>
      </c>
      <c r="E71" s="5">
        <v>795</v>
      </c>
      <c r="F71" s="5">
        <v>503</v>
      </c>
      <c r="G71" s="5">
        <v>21</v>
      </c>
      <c r="H71" s="5">
        <v>11</v>
      </c>
      <c r="I71" s="4">
        <v>1330</v>
      </c>
      <c r="J71" s="5">
        <v>22</v>
      </c>
      <c r="K71" s="4">
        <v>1481</v>
      </c>
    </row>
    <row r="72" spans="1:11" ht="17.25" thickBot="1">
      <c r="A72" s="3"/>
      <c r="B72" s="3" t="s">
        <v>1205</v>
      </c>
      <c r="C72" s="4">
        <v>2542</v>
      </c>
      <c r="D72" s="4">
        <v>1351</v>
      </c>
      <c r="E72" s="5">
        <v>782</v>
      </c>
      <c r="F72" s="5">
        <v>535</v>
      </c>
      <c r="G72" s="5">
        <v>12</v>
      </c>
      <c r="H72" s="5">
        <v>6</v>
      </c>
      <c r="I72" s="4">
        <v>1335</v>
      </c>
      <c r="J72" s="5">
        <v>16</v>
      </c>
      <c r="K72" s="4">
        <v>1191</v>
      </c>
    </row>
    <row r="73" spans="1:11" ht="17.25" thickBot="1">
      <c r="A73" s="3"/>
      <c r="B73" s="3" t="s">
        <v>1206</v>
      </c>
      <c r="C73" s="4">
        <v>3160</v>
      </c>
      <c r="D73" s="4">
        <v>1660</v>
      </c>
      <c r="E73" s="5">
        <v>966</v>
      </c>
      <c r="F73" s="5">
        <v>630</v>
      </c>
      <c r="G73" s="5">
        <v>31</v>
      </c>
      <c r="H73" s="5">
        <v>19</v>
      </c>
      <c r="I73" s="4">
        <v>1646</v>
      </c>
      <c r="J73" s="5">
        <v>14</v>
      </c>
      <c r="K73" s="4">
        <v>1500</v>
      </c>
    </row>
    <row r="74" spans="1:11" ht="17.25" thickBot="1">
      <c r="A74" s="3"/>
      <c r="B74" s="3" t="s">
        <v>1207</v>
      </c>
      <c r="C74" s="4">
        <v>3592</v>
      </c>
      <c r="D74" s="4">
        <v>1829</v>
      </c>
      <c r="E74" s="4">
        <v>1144</v>
      </c>
      <c r="F74" s="5">
        <v>616</v>
      </c>
      <c r="G74" s="5">
        <v>33</v>
      </c>
      <c r="H74" s="5">
        <v>14</v>
      </c>
      <c r="I74" s="4">
        <v>1807</v>
      </c>
      <c r="J74" s="5">
        <v>22</v>
      </c>
      <c r="K74" s="4">
        <v>1763</v>
      </c>
    </row>
    <row r="75" spans="1:11" ht="17.25" thickBot="1">
      <c r="A75" s="3"/>
      <c r="B75" s="3" t="s">
        <v>1208</v>
      </c>
      <c r="C75" s="4">
        <v>4116</v>
      </c>
      <c r="D75" s="4">
        <v>2134</v>
      </c>
      <c r="E75" s="4">
        <v>1324</v>
      </c>
      <c r="F75" s="5">
        <v>756</v>
      </c>
      <c r="G75" s="5">
        <v>19</v>
      </c>
      <c r="H75" s="5">
        <v>13</v>
      </c>
      <c r="I75" s="4">
        <v>2112</v>
      </c>
      <c r="J75" s="5">
        <v>22</v>
      </c>
      <c r="K75" s="4">
        <v>1982</v>
      </c>
    </row>
    <row r="76" spans="1:11" ht="23.25" thickBot="1">
      <c r="A76" s="3" t="s">
        <v>97</v>
      </c>
      <c r="B76" s="3"/>
      <c r="C76" s="5">
        <v>0</v>
      </c>
      <c r="D76" s="5">
        <v>4</v>
      </c>
      <c r="E76" s="5">
        <v>3</v>
      </c>
      <c r="F76" s="5">
        <v>1</v>
      </c>
      <c r="G76" s="5">
        <v>0</v>
      </c>
      <c r="H76" s="5">
        <v>0</v>
      </c>
      <c r="I76" s="5">
        <v>4</v>
      </c>
      <c r="J76" s="5">
        <v>0</v>
      </c>
      <c r="K76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99126-FF7C-4683-B4DD-1F855B3E62FB}">
  <dimension ref="A1:X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11</v>
      </c>
      <c r="H2" s="25" t="s">
        <v>19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6" t="s">
        <v>15672</v>
      </c>
      <c r="F3" s="26" t="s">
        <v>15671</v>
      </c>
      <c r="G3" s="26" t="s">
        <v>15670</v>
      </c>
      <c r="H3" s="26" t="s">
        <v>15669</v>
      </c>
      <c r="I3" s="44"/>
      <c r="J3" s="26"/>
      <c r="K3" s="44"/>
      <c r="U3" t="s">
        <v>3</v>
      </c>
      <c r="V3" t="str">
        <f t="shared" si="0"/>
        <v>김철호</v>
      </c>
      <c r="W3" t="str">
        <f t="shared" si="0"/>
        <v>구자근</v>
      </c>
      <c r="X3" t="str">
        <f t="shared" si="0"/>
        <v>김경희</v>
      </c>
    </row>
    <row r="4" spans="1:24" ht="17.25" thickBot="1">
      <c r="A4" s="3" t="s">
        <v>30</v>
      </c>
      <c r="B4" s="3"/>
      <c r="C4" s="4">
        <v>177679</v>
      </c>
      <c r="D4" s="4">
        <v>113587</v>
      </c>
      <c r="E4" s="4">
        <v>35324</v>
      </c>
      <c r="F4" s="4">
        <v>73339</v>
      </c>
      <c r="G4" s="4">
        <v>2075</v>
      </c>
      <c r="H4" s="4">
        <v>1096</v>
      </c>
      <c r="I4" s="4">
        <v>111834</v>
      </c>
      <c r="J4" s="4">
        <v>1753</v>
      </c>
      <c r="K4" s="4">
        <v>64092</v>
      </c>
      <c r="V4" s="8"/>
      <c r="W4" s="8"/>
      <c r="X4" s="8"/>
    </row>
    <row r="5" spans="1:24" ht="23.25" thickBot="1">
      <c r="A5" s="3" t="s">
        <v>31</v>
      </c>
      <c r="B5" s="3"/>
      <c r="C5" s="5">
        <v>294</v>
      </c>
      <c r="D5" s="5">
        <v>275</v>
      </c>
      <c r="E5" s="5">
        <v>94</v>
      </c>
      <c r="F5" s="5">
        <v>148</v>
      </c>
      <c r="G5" s="5">
        <v>8</v>
      </c>
      <c r="H5" s="5">
        <v>6</v>
      </c>
      <c r="I5" s="5">
        <v>256</v>
      </c>
      <c r="J5" s="5">
        <v>19</v>
      </c>
      <c r="K5" s="5">
        <v>19</v>
      </c>
      <c r="T5" t="s">
        <v>2929</v>
      </c>
      <c r="U5">
        <f>SUMIF($A:$A,"합계",D:D)</f>
        <v>113587</v>
      </c>
      <c r="V5">
        <f>SUMIF($A:$A,"합계",E:E)</f>
        <v>35324</v>
      </c>
      <c r="W5">
        <f>SUMIF($A:$A,"합계",F:F)</f>
        <v>73339</v>
      </c>
      <c r="X5">
        <f>SUMIF($A:$A,"합계",G:G)</f>
        <v>2075</v>
      </c>
    </row>
    <row r="6" spans="1:24" ht="23.25" thickBot="1">
      <c r="A6" s="3" t="s">
        <v>32</v>
      </c>
      <c r="B6" s="3"/>
      <c r="C6" s="4">
        <v>8679</v>
      </c>
      <c r="D6" s="4">
        <v>8675</v>
      </c>
      <c r="E6" s="4">
        <v>3600</v>
      </c>
      <c r="F6" s="4">
        <v>4500</v>
      </c>
      <c r="G6" s="5">
        <v>143</v>
      </c>
      <c r="H6" s="5">
        <v>156</v>
      </c>
      <c r="I6" s="4">
        <v>8399</v>
      </c>
      <c r="J6" s="5">
        <v>276</v>
      </c>
      <c r="K6" s="5">
        <v>4</v>
      </c>
      <c r="T6" t="s">
        <v>2930</v>
      </c>
      <c r="U6">
        <f>U5-U7</f>
        <v>70258</v>
      </c>
      <c r="V6">
        <f>V5-V7</f>
        <v>18803</v>
      </c>
      <c r="W6">
        <f>W5-W7</f>
        <v>48364</v>
      </c>
      <c r="X6">
        <f>X5-X7</f>
        <v>1418</v>
      </c>
    </row>
    <row r="7" spans="1:24" ht="23.25" thickBot="1">
      <c r="A7" s="3" t="s">
        <v>33</v>
      </c>
      <c r="B7" s="3"/>
      <c r="C7" s="5">
        <v>343</v>
      </c>
      <c r="D7" s="5">
        <v>90</v>
      </c>
      <c r="E7" s="5">
        <v>59</v>
      </c>
      <c r="F7" s="5">
        <v>29</v>
      </c>
      <c r="G7" s="5">
        <v>0</v>
      </c>
      <c r="H7" s="5">
        <v>2</v>
      </c>
      <c r="I7" s="5">
        <v>90</v>
      </c>
      <c r="J7" s="5">
        <v>0</v>
      </c>
      <c r="K7" s="5">
        <v>253</v>
      </c>
      <c r="T7" t="s">
        <v>2931</v>
      </c>
      <c r="U7">
        <f>U11+U10+U9</f>
        <v>43329</v>
      </c>
      <c r="V7">
        <f>V11+V10+V9</f>
        <v>16521</v>
      </c>
      <c r="W7">
        <f>W11+W10+W9</f>
        <v>24975</v>
      </c>
      <c r="X7">
        <f>X11+X10+X9</f>
        <v>657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160</v>
      </c>
      <c r="B9" s="3" t="s">
        <v>36</v>
      </c>
      <c r="C9" s="4">
        <v>14383</v>
      </c>
      <c r="D9" s="4">
        <v>9220</v>
      </c>
      <c r="E9" s="4">
        <v>2566</v>
      </c>
      <c r="F9" s="4">
        <v>6262</v>
      </c>
      <c r="G9" s="5">
        <v>191</v>
      </c>
      <c r="H9" s="5">
        <v>74</v>
      </c>
      <c r="I9" s="4">
        <v>9093</v>
      </c>
      <c r="J9" s="5">
        <v>127</v>
      </c>
      <c r="K9" s="4">
        <v>5163</v>
      </c>
      <c r="T9" t="s">
        <v>2934</v>
      </c>
      <c r="U9">
        <f>SUMIF($A:$A,"거소·선상투표",D:D)+SUMIF($A:$A,"국외부재자투표",D:D)+SUMIF($A:$A,"국외부재자투표(공관)",D:D)</f>
        <v>367</v>
      </c>
      <c r="V9">
        <f t="shared" ref="V9:X11" si="1">SUMIF($A:$A,"거소·선상투표",E:E)+SUMIF($A:$A,"국외부재자투표",E:E)+SUMIF($A:$A,"국외부재자투표(공관)",E:E)</f>
        <v>154</v>
      </c>
      <c r="W9">
        <f t="shared" si="1"/>
        <v>178</v>
      </c>
      <c r="X9">
        <f t="shared" si="1"/>
        <v>8</v>
      </c>
    </row>
    <row r="10" spans="1:24" ht="23.25" thickBot="1">
      <c r="A10" s="3"/>
      <c r="B10" s="3" t="s">
        <v>37</v>
      </c>
      <c r="C10" s="4">
        <v>3961</v>
      </c>
      <c r="D10" s="4">
        <v>3961</v>
      </c>
      <c r="E10" s="4">
        <v>1384</v>
      </c>
      <c r="F10" s="4">
        <v>2428</v>
      </c>
      <c r="G10" s="5">
        <v>67</v>
      </c>
      <c r="H10" s="5">
        <v>28</v>
      </c>
      <c r="I10" s="4">
        <v>3907</v>
      </c>
      <c r="J10" s="5">
        <v>54</v>
      </c>
      <c r="K10" s="5">
        <v>0</v>
      </c>
      <c r="T10" t="s">
        <v>2932</v>
      </c>
      <c r="U10">
        <f>SUMIF($B:$B,"관내사전투표",D:D)</f>
        <v>34287</v>
      </c>
      <c r="V10">
        <f t="shared" ref="V10:X12" si="2">SUMIF($B:$B,"관내사전투표",E:E)</f>
        <v>12767</v>
      </c>
      <c r="W10">
        <f t="shared" si="2"/>
        <v>20297</v>
      </c>
      <c r="X10">
        <f t="shared" si="2"/>
        <v>506</v>
      </c>
    </row>
    <row r="11" spans="1:24" ht="17.25" thickBot="1">
      <c r="A11" s="3"/>
      <c r="B11" s="3" t="s">
        <v>161</v>
      </c>
      <c r="C11" s="4">
        <v>2138</v>
      </c>
      <c r="D11" s="5">
        <v>992</v>
      </c>
      <c r="E11" s="5">
        <v>230</v>
      </c>
      <c r="F11" s="5">
        <v>712</v>
      </c>
      <c r="G11" s="5">
        <v>19</v>
      </c>
      <c r="H11" s="5">
        <v>15</v>
      </c>
      <c r="I11" s="5">
        <v>976</v>
      </c>
      <c r="J11" s="5">
        <v>16</v>
      </c>
      <c r="K11" s="4">
        <v>1146</v>
      </c>
      <c r="T11" t="s">
        <v>2933</v>
      </c>
      <c r="U11">
        <f>SUMIF($A:$A,"관외사전투표",D:D)</f>
        <v>8675</v>
      </c>
      <c r="V11">
        <f t="shared" ref="V11:X13" si="3">SUMIF($A:$A,"관외사전투표",E:E)</f>
        <v>3600</v>
      </c>
      <c r="W11">
        <f t="shared" si="3"/>
        <v>4500</v>
      </c>
      <c r="X11">
        <f t="shared" si="3"/>
        <v>143</v>
      </c>
    </row>
    <row r="12" spans="1:24" ht="17.25" thickBot="1">
      <c r="A12" s="3"/>
      <c r="B12" s="3" t="s">
        <v>162</v>
      </c>
      <c r="C12" s="4">
        <v>2111</v>
      </c>
      <c r="D12" s="4">
        <v>1077</v>
      </c>
      <c r="E12" s="5">
        <v>217</v>
      </c>
      <c r="F12" s="5">
        <v>813</v>
      </c>
      <c r="G12" s="5">
        <v>25</v>
      </c>
      <c r="H12" s="5">
        <v>5</v>
      </c>
      <c r="I12" s="4">
        <v>1060</v>
      </c>
      <c r="J12" s="5">
        <v>17</v>
      </c>
      <c r="K12" s="4">
        <v>1034</v>
      </c>
    </row>
    <row r="13" spans="1:24" ht="17.25" thickBot="1">
      <c r="A13" s="3"/>
      <c r="B13" s="3" t="s">
        <v>163</v>
      </c>
      <c r="C13" s="4">
        <v>3085</v>
      </c>
      <c r="D13" s="4">
        <v>1591</v>
      </c>
      <c r="E13" s="5">
        <v>421</v>
      </c>
      <c r="F13" s="4">
        <v>1100</v>
      </c>
      <c r="G13" s="5">
        <v>41</v>
      </c>
      <c r="H13" s="5">
        <v>14</v>
      </c>
      <c r="I13" s="4">
        <v>1576</v>
      </c>
      <c r="J13" s="5">
        <v>15</v>
      </c>
      <c r="K13" s="4">
        <v>1494</v>
      </c>
    </row>
    <row r="14" spans="1:24" ht="17.25" thickBot="1">
      <c r="A14" s="3"/>
      <c r="B14" s="3" t="s">
        <v>6977</v>
      </c>
      <c r="C14" s="4">
        <v>3088</v>
      </c>
      <c r="D14" s="4">
        <v>1599</v>
      </c>
      <c r="E14" s="5">
        <v>314</v>
      </c>
      <c r="F14" s="4">
        <v>1209</v>
      </c>
      <c r="G14" s="5">
        <v>39</v>
      </c>
      <c r="H14" s="5">
        <v>12</v>
      </c>
      <c r="I14" s="4">
        <v>1574</v>
      </c>
      <c r="J14" s="5">
        <v>25</v>
      </c>
      <c r="K14" s="4">
        <v>1489</v>
      </c>
      <c r="U14" s="8"/>
      <c r="V14" s="8"/>
      <c r="W14" s="8"/>
      <c r="X14" s="8"/>
    </row>
    <row r="15" spans="1:24" ht="17.25" thickBot="1">
      <c r="A15" s="3" t="s">
        <v>15668</v>
      </c>
      <c r="B15" s="3" t="s">
        <v>36</v>
      </c>
      <c r="C15" s="4">
        <v>3941</v>
      </c>
      <c r="D15" s="4">
        <v>2098</v>
      </c>
      <c r="E15" s="5">
        <v>525</v>
      </c>
      <c r="F15" s="4">
        <v>1460</v>
      </c>
      <c r="G15" s="5">
        <v>65</v>
      </c>
      <c r="H15" s="5">
        <v>23</v>
      </c>
      <c r="I15" s="4">
        <v>2073</v>
      </c>
      <c r="J15" s="5">
        <v>25</v>
      </c>
      <c r="K15" s="4">
        <v>1843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1047</v>
      </c>
      <c r="D16" s="4">
        <v>1047</v>
      </c>
      <c r="E16" s="5">
        <v>338</v>
      </c>
      <c r="F16" s="5">
        <v>659</v>
      </c>
      <c r="G16" s="5">
        <v>27</v>
      </c>
      <c r="H16" s="5">
        <v>12</v>
      </c>
      <c r="I16" s="4">
        <v>1036</v>
      </c>
      <c r="J16" s="5">
        <v>11</v>
      </c>
      <c r="K16" s="5">
        <v>0</v>
      </c>
    </row>
    <row r="17" spans="1:11" ht="23.25" thickBot="1">
      <c r="A17" s="3"/>
      <c r="B17" s="3" t="s">
        <v>15667</v>
      </c>
      <c r="C17" s="4">
        <v>2894</v>
      </c>
      <c r="D17" s="4">
        <v>1051</v>
      </c>
      <c r="E17" s="5">
        <v>187</v>
      </c>
      <c r="F17" s="5">
        <v>801</v>
      </c>
      <c r="G17" s="5">
        <v>38</v>
      </c>
      <c r="H17" s="5">
        <v>11</v>
      </c>
      <c r="I17" s="4">
        <v>1037</v>
      </c>
      <c r="J17" s="5">
        <v>14</v>
      </c>
      <c r="K17" s="4">
        <v>1843</v>
      </c>
    </row>
    <row r="18" spans="1:11" ht="17.25" thickBot="1">
      <c r="A18" s="3" t="s">
        <v>15666</v>
      </c>
      <c r="B18" s="3" t="s">
        <v>36</v>
      </c>
      <c r="C18" s="4">
        <v>3879</v>
      </c>
      <c r="D18" s="4">
        <v>2681</v>
      </c>
      <c r="E18" s="5">
        <v>571</v>
      </c>
      <c r="F18" s="4">
        <v>2005</v>
      </c>
      <c r="G18" s="5">
        <v>51</v>
      </c>
      <c r="H18" s="5">
        <v>16</v>
      </c>
      <c r="I18" s="4">
        <v>2643</v>
      </c>
      <c r="J18" s="5">
        <v>38</v>
      </c>
      <c r="K18" s="4">
        <v>1198</v>
      </c>
    </row>
    <row r="19" spans="1:11" ht="23.25" thickBot="1">
      <c r="A19" s="3"/>
      <c r="B19" s="3" t="s">
        <v>37</v>
      </c>
      <c r="C19" s="4">
        <v>1288</v>
      </c>
      <c r="D19" s="4">
        <v>1288</v>
      </c>
      <c r="E19" s="5">
        <v>373</v>
      </c>
      <c r="F19" s="5">
        <v>872</v>
      </c>
      <c r="G19" s="5">
        <v>18</v>
      </c>
      <c r="H19" s="5">
        <v>6</v>
      </c>
      <c r="I19" s="4">
        <v>1269</v>
      </c>
      <c r="J19" s="5">
        <v>19</v>
      </c>
      <c r="K19" s="5">
        <v>0</v>
      </c>
    </row>
    <row r="20" spans="1:11" ht="23.25" thickBot="1">
      <c r="A20" s="3"/>
      <c r="B20" s="3" t="s">
        <v>15665</v>
      </c>
      <c r="C20" s="4">
        <v>1565</v>
      </c>
      <c r="D20" s="5">
        <v>850</v>
      </c>
      <c r="E20" s="5">
        <v>118</v>
      </c>
      <c r="F20" s="5">
        <v>695</v>
      </c>
      <c r="G20" s="5">
        <v>16</v>
      </c>
      <c r="H20" s="5">
        <v>6</v>
      </c>
      <c r="I20" s="5">
        <v>835</v>
      </c>
      <c r="J20" s="5">
        <v>15</v>
      </c>
      <c r="K20" s="5">
        <v>715</v>
      </c>
    </row>
    <row r="21" spans="1:11" ht="23.25" thickBot="1">
      <c r="A21" s="3"/>
      <c r="B21" s="3" t="s">
        <v>15664</v>
      </c>
      <c r="C21" s="4">
        <v>1026</v>
      </c>
      <c r="D21" s="5">
        <v>543</v>
      </c>
      <c r="E21" s="5">
        <v>80</v>
      </c>
      <c r="F21" s="5">
        <v>438</v>
      </c>
      <c r="G21" s="5">
        <v>17</v>
      </c>
      <c r="H21" s="5">
        <v>4</v>
      </c>
      <c r="I21" s="5">
        <v>539</v>
      </c>
      <c r="J21" s="5">
        <v>4</v>
      </c>
      <c r="K21" s="5">
        <v>483</v>
      </c>
    </row>
    <row r="22" spans="1:11" ht="17.25" thickBot="1">
      <c r="A22" s="3" t="s">
        <v>8388</v>
      </c>
      <c r="B22" s="3" t="s">
        <v>36</v>
      </c>
      <c r="C22" s="4">
        <v>2196</v>
      </c>
      <c r="D22" s="4">
        <v>1528</v>
      </c>
      <c r="E22" s="5">
        <v>233</v>
      </c>
      <c r="F22" s="4">
        <v>1236</v>
      </c>
      <c r="G22" s="5">
        <v>20</v>
      </c>
      <c r="H22" s="5">
        <v>13</v>
      </c>
      <c r="I22" s="4">
        <v>1502</v>
      </c>
      <c r="J22" s="5">
        <v>26</v>
      </c>
      <c r="K22" s="5">
        <v>668</v>
      </c>
    </row>
    <row r="23" spans="1:11" ht="23.25" thickBot="1">
      <c r="A23" s="3"/>
      <c r="B23" s="3" t="s">
        <v>37</v>
      </c>
      <c r="C23" s="5">
        <v>626</v>
      </c>
      <c r="D23" s="5">
        <v>626</v>
      </c>
      <c r="E23" s="5">
        <v>128</v>
      </c>
      <c r="F23" s="5">
        <v>479</v>
      </c>
      <c r="G23" s="5">
        <v>6</v>
      </c>
      <c r="H23" s="5">
        <v>4</v>
      </c>
      <c r="I23" s="5">
        <v>617</v>
      </c>
      <c r="J23" s="5">
        <v>9</v>
      </c>
      <c r="K23" s="5">
        <v>0</v>
      </c>
    </row>
    <row r="24" spans="1:11" ht="23.25" thickBot="1">
      <c r="A24" s="3"/>
      <c r="B24" s="3" t="s">
        <v>15663</v>
      </c>
      <c r="C24" s="4">
        <v>1570</v>
      </c>
      <c r="D24" s="5">
        <v>902</v>
      </c>
      <c r="E24" s="5">
        <v>105</v>
      </c>
      <c r="F24" s="5">
        <v>757</v>
      </c>
      <c r="G24" s="5">
        <v>14</v>
      </c>
      <c r="H24" s="5">
        <v>9</v>
      </c>
      <c r="I24" s="5">
        <v>885</v>
      </c>
      <c r="J24" s="5">
        <v>17</v>
      </c>
      <c r="K24" s="5">
        <v>668</v>
      </c>
    </row>
    <row r="25" spans="1:11" ht="17.25" thickBot="1">
      <c r="A25" s="3" t="s">
        <v>15662</v>
      </c>
      <c r="B25" s="3" t="s">
        <v>36</v>
      </c>
      <c r="C25" s="4">
        <v>23028</v>
      </c>
      <c r="D25" s="4">
        <v>14296</v>
      </c>
      <c r="E25" s="4">
        <v>4173</v>
      </c>
      <c r="F25" s="4">
        <v>9536</v>
      </c>
      <c r="G25" s="5">
        <v>273</v>
      </c>
      <c r="H25" s="5">
        <v>122</v>
      </c>
      <c r="I25" s="4">
        <v>14104</v>
      </c>
      <c r="J25" s="5">
        <v>192</v>
      </c>
      <c r="K25" s="4">
        <v>8732</v>
      </c>
    </row>
    <row r="26" spans="1:11" ht="23.25" thickBot="1">
      <c r="A26" s="3"/>
      <c r="B26" s="3" t="s">
        <v>37</v>
      </c>
      <c r="C26" s="4">
        <v>3147</v>
      </c>
      <c r="D26" s="4">
        <v>3147</v>
      </c>
      <c r="E26" s="4">
        <v>1195</v>
      </c>
      <c r="F26" s="4">
        <v>1840</v>
      </c>
      <c r="G26" s="5">
        <v>55</v>
      </c>
      <c r="H26" s="5">
        <v>21</v>
      </c>
      <c r="I26" s="4">
        <v>3111</v>
      </c>
      <c r="J26" s="5">
        <v>36</v>
      </c>
      <c r="K26" s="5">
        <v>0</v>
      </c>
    </row>
    <row r="27" spans="1:11" ht="17.25" thickBot="1">
      <c r="A27" s="3"/>
      <c r="B27" s="3" t="s">
        <v>15661</v>
      </c>
      <c r="C27" s="4">
        <v>1612</v>
      </c>
      <c r="D27" s="5">
        <v>914</v>
      </c>
      <c r="E27" s="5">
        <v>141</v>
      </c>
      <c r="F27" s="5">
        <v>719</v>
      </c>
      <c r="G27" s="5">
        <v>23</v>
      </c>
      <c r="H27" s="5">
        <v>6</v>
      </c>
      <c r="I27" s="5">
        <v>889</v>
      </c>
      <c r="J27" s="5">
        <v>25</v>
      </c>
      <c r="K27" s="5">
        <v>698</v>
      </c>
    </row>
    <row r="28" spans="1:11" ht="17.25" thickBot="1">
      <c r="A28" s="3"/>
      <c r="B28" s="3" t="s">
        <v>15660</v>
      </c>
      <c r="C28" s="4">
        <v>2530</v>
      </c>
      <c r="D28" s="4">
        <v>1423</v>
      </c>
      <c r="E28" s="5">
        <v>397</v>
      </c>
      <c r="F28" s="5">
        <v>961</v>
      </c>
      <c r="G28" s="5">
        <v>34</v>
      </c>
      <c r="H28" s="5">
        <v>13</v>
      </c>
      <c r="I28" s="4">
        <v>1405</v>
      </c>
      <c r="J28" s="5">
        <v>18</v>
      </c>
      <c r="K28" s="4">
        <v>1107</v>
      </c>
    </row>
    <row r="29" spans="1:11" ht="17.25" thickBot="1">
      <c r="A29" s="3"/>
      <c r="B29" s="3" t="s">
        <v>15659</v>
      </c>
      <c r="C29" s="4">
        <v>2245</v>
      </c>
      <c r="D29" s="4">
        <v>1263</v>
      </c>
      <c r="E29" s="5">
        <v>320</v>
      </c>
      <c r="F29" s="5">
        <v>902</v>
      </c>
      <c r="G29" s="5">
        <v>21</v>
      </c>
      <c r="H29" s="5">
        <v>8</v>
      </c>
      <c r="I29" s="4">
        <v>1251</v>
      </c>
      <c r="J29" s="5">
        <v>12</v>
      </c>
      <c r="K29" s="5">
        <v>982</v>
      </c>
    </row>
    <row r="30" spans="1:11" ht="17.25" thickBot="1">
      <c r="A30" s="3"/>
      <c r="B30" s="3" t="s">
        <v>15658</v>
      </c>
      <c r="C30" s="4">
        <v>2987</v>
      </c>
      <c r="D30" s="4">
        <v>1578</v>
      </c>
      <c r="E30" s="5">
        <v>380</v>
      </c>
      <c r="F30" s="4">
        <v>1138</v>
      </c>
      <c r="G30" s="5">
        <v>26</v>
      </c>
      <c r="H30" s="5">
        <v>18</v>
      </c>
      <c r="I30" s="4">
        <v>1562</v>
      </c>
      <c r="J30" s="5">
        <v>16</v>
      </c>
      <c r="K30" s="4">
        <v>1409</v>
      </c>
    </row>
    <row r="31" spans="1:11" ht="17.25" thickBot="1">
      <c r="A31" s="3"/>
      <c r="B31" s="3" t="s">
        <v>15657</v>
      </c>
      <c r="C31" s="4">
        <v>2847</v>
      </c>
      <c r="D31" s="4">
        <v>1451</v>
      </c>
      <c r="E31" s="5">
        <v>360</v>
      </c>
      <c r="F31" s="4">
        <v>1024</v>
      </c>
      <c r="G31" s="5">
        <v>27</v>
      </c>
      <c r="H31" s="5">
        <v>24</v>
      </c>
      <c r="I31" s="4">
        <v>1435</v>
      </c>
      <c r="J31" s="5">
        <v>16</v>
      </c>
      <c r="K31" s="4">
        <v>1396</v>
      </c>
    </row>
    <row r="32" spans="1:11" ht="17.25" thickBot="1">
      <c r="A32" s="3"/>
      <c r="B32" s="3" t="s">
        <v>15656</v>
      </c>
      <c r="C32" s="4">
        <v>3475</v>
      </c>
      <c r="D32" s="4">
        <v>1980</v>
      </c>
      <c r="E32" s="5">
        <v>505</v>
      </c>
      <c r="F32" s="4">
        <v>1391</v>
      </c>
      <c r="G32" s="5">
        <v>43</v>
      </c>
      <c r="H32" s="5">
        <v>16</v>
      </c>
      <c r="I32" s="4">
        <v>1955</v>
      </c>
      <c r="J32" s="5">
        <v>25</v>
      </c>
      <c r="K32" s="4">
        <v>1495</v>
      </c>
    </row>
    <row r="33" spans="1:11" ht="17.25" thickBot="1">
      <c r="A33" s="3"/>
      <c r="B33" s="3" t="s">
        <v>15655</v>
      </c>
      <c r="C33" s="4">
        <v>4185</v>
      </c>
      <c r="D33" s="4">
        <v>2540</v>
      </c>
      <c r="E33" s="5">
        <v>875</v>
      </c>
      <c r="F33" s="4">
        <v>1561</v>
      </c>
      <c r="G33" s="5">
        <v>44</v>
      </c>
      <c r="H33" s="5">
        <v>16</v>
      </c>
      <c r="I33" s="4">
        <v>2496</v>
      </c>
      <c r="J33" s="5">
        <v>44</v>
      </c>
      <c r="K33" s="4">
        <v>1645</v>
      </c>
    </row>
    <row r="34" spans="1:11" ht="17.25" thickBot="1">
      <c r="A34" s="3" t="s">
        <v>15654</v>
      </c>
      <c r="B34" s="3" t="s">
        <v>36</v>
      </c>
      <c r="C34" s="4">
        <v>33759</v>
      </c>
      <c r="D34" s="4">
        <v>20938</v>
      </c>
      <c r="E34" s="4">
        <v>6889</v>
      </c>
      <c r="F34" s="4">
        <v>13240</v>
      </c>
      <c r="G34" s="5">
        <v>369</v>
      </c>
      <c r="H34" s="5">
        <v>167</v>
      </c>
      <c r="I34" s="4">
        <v>20665</v>
      </c>
      <c r="J34" s="5">
        <v>273</v>
      </c>
      <c r="K34" s="4">
        <v>12821</v>
      </c>
    </row>
    <row r="35" spans="1:11" ht="23.25" thickBot="1">
      <c r="A35" s="3"/>
      <c r="B35" s="3" t="s">
        <v>37</v>
      </c>
      <c r="C35" s="4">
        <v>5399</v>
      </c>
      <c r="D35" s="4">
        <v>5398</v>
      </c>
      <c r="E35" s="4">
        <v>2389</v>
      </c>
      <c r="F35" s="4">
        <v>2839</v>
      </c>
      <c r="G35" s="5">
        <v>59</v>
      </c>
      <c r="H35" s="5">
        <v>38</v>
      </c>
      <c r="I35" s="4">
        <v>5325</v>
      </c>
      <c r="J35" s="5">
        <v>73</v>
      </c>
      <c r="K35" s="5">
        <v>1</v>
      </c>
    </row>
    <row r="36" spans="1:11" ht="23.25" thickBot="1">
      <c r="A36" s="3"/>
      <c r="B36" s="3" t="s">
        <v>15653</v>
      </c>
      <c r="C36" s="4">
        <v>3170</v>
      </c>
      <c r="D36" s="4">
        <v>1713</v>
      </c>
      <c r="E36" s="5">
        <v>663</v>
      </c>
      <c r="F36" s="5">
        <v>983</v>
      </c>
      <c r="G36" s="5">
        <v>23</v>
      </c>
      <c r="H36" s="5">
        <v>17</v>
      </c>
      <c r="I36" s="4">
        <v>1686</v>
      </c>
      <c r="J36" s="5">
        <v>27</v>
      </c>
      <c r="K36" s="4">
        <v>1457</v>
      </c>
    </row>
    <row r="37" spans="1:11" ht="23.25" thickBot="1">
      <c r="A37" s="3"/>
      <c r="B37" s="3" t="s">
        <v>15652</v>
      </c>
      <c r="C37" s="4">
        <v>2980</v>
      </c>
      <c r="D37" s="4">
        <v>1567</v>
      </c>
      <c r="E37" s="5">
        <v>430</v>
      </c>
      <c r="F37" s="4">
        <v>1068</v>
      </c>
      <c r="G37" s="5">
        <v>37</v>
      </c>
      <c r="H37" s="5">
        <v>9</v>
      </c>
      <c r="I37" s="4">
        <v>1544</v>
      </c>
      <c r="J37" s="5">
        <v>23</v>
      </c>
      <c r="K37" s="4">
        <v>1413</v>
      </c>
    </row>
    <row r="38" spans="1:11" ht="23.25" thickBot="1">
      <c r="A38" s="3"/>
      <c r="B38" s="3" t="s">
        <v>15651</v>
      </c>
      <c r="C38" s="4">
        <v>3501</v>
      </c>
      <c r="D38" s="4">
        <v>1351</v>
      </c>
      <c r="E38" s="5">
        <v>338</v>
      </c>
      <c r="F38" s="5">
        <v>945</v>
      </c>
      <c r="G38" s="5">
        <v>29</v>
      </c>
      <c r="H38" s="5">
        <v>15</v>
      </c>
      <c r="I38" s="4">
        <v>1327</v>
      </c>
      <c r="J38" s="5">
        <v>24</v>
      </c>
      <c r="K38" s="4">
        <v>2150</v>
      </c>
    </row>
    <row r="39" spans="1:11" ht="23.25" thickBot="1">
      <c r="A39" s="3"/>
      <c r="B39" s="3" t="s">
        <v>15650</v>
      </c>
      <c r="C39" s="4">
        <v>3367</v>
      </c>
      <c r="D39" s="4">
        <v>2012</v>
      </c>
      <c r="E39" s="5">
        <v>556</v>
      </c>
      <c r="F39" s="4">
        <v>1390</v>
      </c>
      <c r="G39" s="5">
        <v>42</v>
      </c>
      <c r="H39" s="5">
        <v>12</v>
      </c>
      <c r="I39" s="4">
        <v>2000</v>
      </c>
      <c r="J39" s="5">
        <v>12</v>
      </c>
      <c r="K39" s="4">
        <v>1355</v>
      </c>
    </row>
    <row r="40" spans="1:11" ht="23.25" thickBot="1">
      <c r="A40" s="3"/>
      <c r="B40" s="3" t="s">
        <v>15649</v>
      </c>
      <c r="C40" s="4">
        <v>3502</v>
      </c>
      <c r="D40" s="4">
        <v>1993</v>
      </c>
      <c r="E40" s="5">
        <v>392</v>
      </c>
      <c r="F40" s="4">
        <v>1499</v>
      </c>
      <c r="G40" s="5">
        <v>46</v>
      </c>
      <c r="H40" s="5">
        <v>23</v>
      </c>
      <c r="I40" s="4">
        <v>1960</v>
      </c>
      <c r="J40" s="5">
        <v>33</v>
      </c>
      <c r="K40" s="4">
        <v>1509</v>
      </c>
    </row>
    <row r="41" spans="1:11" ht="23.25" thickBot="1">
      <c r="A41" s="3"/>
      <c r="B41" s="3" t="s">
        <v>15648</v>
      </c>
      <c r="C41" s="4">
        <v>2285</v>
      </c>
      <c r="D41" s="4">
        <v>1490</v>
      </c>
      <c r="E41" s="5">
        <v>292</v>
      </c>
      <c r="F41" s="4">
        <v>1126</v>
      </c>
      <c r="G41" s="5">
        <v>46</v>
      </c>
      <c r="H41" s="5">
        <v>5</v>
      </c>
      <c r="I41" s="4">
        <v>1469</v>
      </c>
      <c r="J41" s="5">
        <v>21</v>
      </c>
      <c r="K41" s="5">
        <v>795</v>
      </c>
    </row>
    <row r="42" spans="1:11" ht="23.25" thickBot="1">
      <c r="A42" s="3"/>
      <c r="B42" s="3" t="s">
        <v>15647</v>
      </c>
      <c r="C42" s="4">
        <v>3581</v>
      </c>
      <c r="D42" s="4">
        <v>2261</v>
      </c>
      <c r="E42" s="5">
        <v>751</v>
      </c>
      <c r="F42" s="4">
        <v>1442</v>
      </c>
      <c r="G42" s="5">
        <v>33</v>
      </c>
      <c r="H42" s="5">
        <v>13</v>
      </c>
      <c r="I42" s="4">
        <v>2239</v>
      </c>
      <c r="J42" s="5">
        <v>22</v>
      </c>
      <c r="K42" s="4">
        <v>1320</v>
      </c>
    </row>
    <row r="43" spans="1:11" ht="23.25" thickBot="1">
      <c r="A43" s="3"/>
      <c r="B43" s="3" t="s">
        <v>15646</v>
      </c>
      <c r="C43" s="4">
        <v>2607</v>
      </c>
      <c r="D43" s="4">
        <v>1543</v>
      </c>
      <c r="E43" s="5">
        <v>473</v>
      </c>
      <c r="F43" s="4">
        <v>1006</v>
      </c>
      <c r="G43" s="5">
        <v>32</v>
      </c>
      <c r="H43" s="5">
        <v>19</v>
      </c>
      <c r="I43" s="4">
        <v>1530</v>
      </c>
      <c r="J43" s="5">
        <v>13</v>
      </c>
      <c r="K43" s="4">
        <v>1064</v>
      </c>
    </row>
    <row r="44" spans="1:11" ht="23.25" thickBot="1">
      <c r="A44" s="3"/>
      <c r="B44" s="3" t="s">
        <v>15645</v>
      </c>
      <c r="C44" s="4">
        <v>3367</v>
      </c>
      <c r="D44" s="4">
        <v>1610</v>
      </c>
      <c r="E44" s="5">
        <v>605</v>
      </c>
      <c r="F44" s="5">
        <v>942</v>
      </c>
      <c r="G44" s="5">
        <v>22</v>
      </c>
      <c r="H44" s="5">
        <v>16</v>
      </c>
      <c r="I44" s="4">
        <v>1585</v>
      </c>
      <c r="J44" s="5">
        <v>25</v>
      </c>
      <c r="K44" s="4">
        <v>1757</v>
      </c>
    </row>
    <row r="45" spans="1:11" ht="17.25" thickBot="1">
      <c r="A45" s="3" t="s">
        <v>15644</v>
      </c>
      <c r="B45" s="3" t="s">
        <v>36</v>
      </c>
      <c r="C45" s="4">
        <v>12571</v>
      </c>
      <c r="D45" s="4">
        <v>8584</v>
      </c>
      <c r="E45" s="4">
        <v>2567</v>
      </c>
      <c r="F45" s="4">
        <v>5687</v>
      </c>
      <c r="G45" s="5">
        <v>154</v>
      </c>
      <c r="H45" s="5">
        <v>57</v>
      </c>
      <c r="I45" s="4">
        <v>8465</v>
      </c>
      <c r="J45" s="5">
        <v>119</v>
      </c>
      <c r="K45" s="4">
        <v>3987</v>
      </c>
    </row>
    <row r="46" spans="1:11" ht="23.25" thickBot="1">
      <c r="A46" s="3"/>
      <c r="B46" s="3" t="s">
        <v>37</v>
      </c>
      <c r="C46" s="4">
        <v>3430</v>
      </c>
      <c r="D46" s="4">
        <v>3430</v>
      </c>
      <c r="E46" s="4">
        <v>1231</v>
      </c>
      <c r="F46" s="4">
        <v>2076</v>
      </c>
      <c r="G46" s="5">
        <v>61</v>
      </c>
      <c r="H46" s="5">
        <v>18</v>
      </c>
      <c r="I46" s="4">
        <v>3386</v>
      </c>
      <c r="J46" s="5">
        <v>44</v>
      </c>
      <c r="K46" s="5">
        <v>0</v>
      </c>
    </row>
    <row r="47" spans="1:11" ht="23.25" thickBot="1">
      <c r="A47" s="3"/>
      <c r="B47" s="3" t="s">
        <v>15643</v>
      </c>
      <c r="C47" s="4">
        <v>1629</v>
      </c>
      <c r="D47" s="5">
        <v>909</v>
      </c>
      <c r="E47" s="5">
        <v>243</v>
      </c>
      <c r="F47" s="5">
        <v>630</v>
      </c>
      <c r="G47" s="5">
        <v>15</v>
      </c>
      <c r="H47" s="5">
        <v>7</v>
      </c>
      <c r="I47" s="5">
        <v>895</v>
      </c>
      <c r="J47" s="5">
        <v>14</v>
      </c>
      <c r="K47" s="5">
        <v>720</v>
      </c>
    </row>
    <row r="48" spans="1:11" ht="23.25" thickBot="1">
      <c r="A48" s="3"/>
      <c r="B48" s="3" t="s">
        <v>15642</v>
      </c>
      <c r="C48" s="4">
        <v>2610</v>
      </c>
      <c r="D48" s="4">
        <v>1449</v>
      </c>
      <c r="E48" s="5">
        <v>370</v>
      </c>
      <c r="F48" s="4">
        <v>1027</v>
      </c>
      <c r="G48" s="5">
        <v>20</v>
      </c>
      <c r="H48" s="5">
        <v>15</v>
      </c>
      <c r="I48" s="4">
        <v>1432</v>
      </c>
      <c r="J48" s="5">
        <v>17</v>
      </c>
      <c r="K48" s="4">
        <v>1161</v>
      </c>
    </row>
    <row r="49" spans="1:11" ht="23.25" thickBot="1">
      <c r="A49" s="3"/>
      <c r="B49" s="3" t="s">
        <v>15641</v>
      </c>
      <c r="C49" s="4">
        <v>2132</v>
      </c>
      <c r="D49" s="4">
        <v>1251</v>
      </c>
      <c r="E49" s="5">
        <v>326</v>
      </c>
      <c r="F49" s="5">
        <v>880</v>
      </c>
      <c r="G49" s="5">
        <v>21</v>
      </c>
      <c r="H49" s="5">
        <v>6</v>
      </c>
      <c r="I49" s="4">
        <v>1233</v>
      </c>
      <c r="J49" s="5">
        <v>18</v>
      </c>
      <c r="K49" s="5">
        <v>881</v>
      </c>
    </row>
    <row r="50" spans="1:11" ht="23.25" thickBot="1">
      <c r="A50" s="3"/>
      <c r="B50" s="3" t="s">
        <v>15640</v>
      </c>
      <c r="C50" s="4">
        <v>2770</v>
      </c>
      <c r="D50" s="4">
        <v>1545</v>
      </c>
      <c r="E50" s="5">
        <v>397</v>
      </c>
      <c r="F50" s="4">
        <v>1074</v>
      </c>
      <c r="G50" s="5">
        <v>37</v>
      </c>
      <c r="H50" s="5">
        <v>11</v>
      </c>
      <c r="I50" s="4">
        <v>1519</v>
      </c>
      <c r="J50" s="5">
        <v>26</v>
      </c>
      <c r="K50" s="4">
        <v>1225</v>
      </c>
    </row>
    <row r="51" spans="1:11" ht="17.25" thickBot="1">
      <c r="A51" s="3" t="s">
        <v>15639</v>
      </c>
      <c r="B51" s="3" t="s">
        <v>36</v>
      </c>
      <c r="C51" s="4">
        <v>14092</v>
      </c>
      <c r="D51" s="4">
        <v>8952</v>
      </c>
      <c r="E51" s="4">
        <v>2354</v>
      </c>
      <c r="F51" s="4">
        <v>6196</v>
      </c>
      <c r="G51" s="5">
        <v>187</v>
      </c>
      <c r="H51" s="5">
        <v>91</v>
      </c>
      <c r="I51" s="4">
        <v>8828</v>
      </c>
      <c r="J51" s="5">
        <v>124</v>
      </c>
      <c r="K51" s="4">
        <v>5140</v>
      </c>
    </row>
    <row r="52" spans="1:11" ht="23.25" thickBot="1">
      <c r="A52" s="3"/>
      <c r="B52" s="3" t="s">
        <v>37</v>
      </c>
      <c r="C52" s="4">
        <v>2926</v>
      </c>
      <c r="D52" s="4">
        <v>2925</v>
      </c>
      <c r="E52" s="5">
        <v>950</v>
      </c>
      <c r="F52" s="4">
        <v>1857</v>
      </c>
      <c r="G52" s="5">
        <v>44</v>
      </c>
      <c r="H52" s="5">
        <v>33</v>
      </c>
      <c r="I52" s="4">
        <v>2884</v>
      </c>
      <c r="J52" s="5">
        <v>41</v>
      </c>
      <c r="K52" s="5">
        <v>1</v>
      </c>
    </row>
    <row r="53" spans="1:11" ht="23.25" thickBot="1">
      <c r="A53" s="3"/>
      <c r="B53" s="3" t="s">
        <v>15638</v>
      </c>
      <c r="C53" s="4">
        <v>2322</v>
      </c>
      <c r="D53" s="4">
        <v>1342</v>
      </c>
      <c r="E53" s="5">
        <v>285</v>
      </c>
      <c r="F53" s="5">
        <v>982</v>
      </c>
      <c r="G53" s="5">
        <v>38</v>
      </c>
      <c r="H53" s="5">
        <v>16</v>
      </c>
      <c r="I53" s="4">
        <v>1321</v>
      </c>
      <c r="J53" s="5">
        <v>21</v>
      </c>
      <c r="K53" s="5">
        <v>980</v>
      </c>
    </row>
    <row r="54" spans="1:11" ht="23.25" thickBot="1">
      <c r="A54" s="3"/>
      <c r="B54" s="3" t="s">
        <v>15637</v>
      </c>
      <c r="C54" s="4">
        <v>2423</v>
      </c>
      <c r="D54" s="4">
        <v>1287</v>
      </c>
      <c r="E54" s="5">
        <v>319</v>
      </c>
      <c r="F54" s="5">
        <v>915</v>
      </c>
      <c r="G54" s="5">
        <v>29</v>
      </c>
      <c r="H54" s="5">
        <v>8</v>
      </c>
      <c r="I54" s="4">
        <v>1271</v>
      </c>
      <c r="J54" s="5">
        <v>16</v>
      </c>
      <c r="K54" s="4">
        <v>1136</v>
      </c>
    </row>
    <row r="55" spans="1:11" ht="23.25" thickBot="1">
      <c r="A55" s="3"/>
      <c r="B55" s="3" t="s">
        <v>15636</v>
      </c>
      <c r="C55" s="4">
        <v>1871</v>
      </c>
      <c r="D55" s="4">
        <v>1000</v>
      </c>
      <c r="E55" s="5">
        <v>275</v>
      </c>
      <c r="F55" s="5">
        <v>687</v>
      </c>
      <c r="G55" s="5">
        <v>19</v>
      </c>
      <c r="H55" s="5">
        <v>6</v>
      </c>
      <c r="I55" s="5">
        <v>987</v>
      </c>
      <c r="J55" s="5">
        <v>13</v>
      </c>
      <c r="K55" s="5">
        <v>871</v>
      </c>
    </row>
    <row r="56" spans="1:11" ht="23.25" thickBot="1">
      <c r="A56" s="3"/>
      <c r="B56" s="3" t="s">
        <v>15635</v>
      </c>
      <c r="C56" s="4">
        <v>2229</v>
      </c>
      <c r="D56" s="4">
        <v>1193</v>
      </c>
      <c r="E56" s="5">
        <v>279</v>
      </c>
      <c r="F56" s="5">
        <v>853</v>
      </c>
      <c r="G56" s="5">
        <v>25</v>
      </c>
      <c r="H56" s="5">
        <v>17</v>
      </c>
      <c r="I56" s="4">
        <v>1174</v>
      </c>
      <c r="J56" s="5">
        <v>19</v>
      </c>
      <c r="K56" s="4">
        <v>1036</v>
      </c>
    </row>
    <row r="57" spans="1:11" ht="23.25" thickBot="1">
      <c r="A57" s="3"/>
      <c r="B57" s="3" t="s">
        <v>15634</v>
      </c>
      <c r="C57" s="4">
        <v>2321</v>
      </c>
      <c r="D57" s="4">
        <v>1205</v>
      </c>
      <c r="E57" s="5">
        <v>246</v>
      </c>
      <c r="F57" s="5">
        <v>902</v>
      </c>
      <c r="G57" s="5">
        <v>32</v>
      </c>
      <c r="H57" s="5">
        <v>11</v>
      </c>
      <c r="I57" s="4">
        <v>1191</v>
      </c>
      <c r="J57" s="5">
        <v>14</v>
      </c>
      <c r="K57" s="4">
        <v>1116</v>
      </c>
    </row>
    <row r="58" spans="1:11" ht="17.25" thickBot="1">
      <c r="A58" s="3" t="s">
        <v>15633</v>
      </c>
      <c r="B58" s="3" t="s">
        <v>36</v>
      </c>
      <c r="C58" s="4">
        <v>3256</v>
      </c>
      <c r="D58" s="4">
        <v>2104</v>
      </c>
      <c r="E58" s="5">
        <v>563</v>
      </c>
      <c r="F58" s="4">
        <v>1455</v>
      </c>
      <c r="G58" s="5">
        <v>38</v>
      </c>
      <c r="H58" s="5">
        <v>15</v>
      </c>
      <c r="I58" s="4">
        <v>2071</v>
      </c>
      <c r="J58" s="5">
        <v>33</v>
      </c>
      <c r="K58" s="4">
        <v>1152</v>
      </c>
    </row>
    <row r="59" spans="1:11" ht="23.25" thickBot="1">
      <c r="A59" s="3"/>
      <c r="B59" s="3" t="s">
        <v>37</v>
      </c>
      <c r="C59" s="5">
        <v>948</v>
      </c>
      <c r="D59" s="5">
        <v>948</v>
      </c>
      <c r="E59" s="5">
        <v>312</v>
      </c>
      <c r="F59" s="5">
        <v>604</v>
      </c>
      <c r="G59" s="5">
        <v>11</v>
      </c>
      <c r="H59" s="5">
        <v>5</v>
      </c>
      <c r="I59" s="5">
        <v>932</v>
      </c>
      <c r="J59" s="5">
        <v>16</v>
      </c>
      <c r="K59" s="5">
        <v>0</v>
      </c>
    </row>
    <row r="60" spans="1:11" ht="23.25" thickBot="1">
      <c r="A60" s="3"/>
      <c r="B60" s="3" t="s">
        <v>15632</v>
      </c>
      <c r="C60" s="5">
        <v>991</v>
      </c>
      <c r="D60" s="5">
        <v>579</v>
      </c>
      <c r="E60" s="5">
        <v>121</v>
      </c>
      <c r="F60" s="5">
        <v>434</v>
      </c>
      <c r="G60" s="5">
        <v>12</v>
      </c>
      <c r="H60" s="5">
        <v>4</v>
      </c>
      <c r="I60" s="5">
        <v>571</v>
      </c>
      <c r="J60" s="5">
        <v>8</v>
      </c>
      <c r="K60" s="5">
        <v>412</v>
      </c>
    </row>
    <row r="61" spans="1:11" ht="23.25" thickBot="1">
      <c r="A61" s="3"/>
      <c r="B61" s="3" t="s">
        <v>15631</v>
      </c>
      <c r="C61" s="4">
        <v>1317</v>
      </c>
      <c r="D61" s="5">
        <v>577</v>
      </c>
      <c r="E61" s="5">
        <v>130</v>
      </c>
      <c r="F61" s="5">
        <v>417</v>
      </c>
      <c r="G61" s="5">
        <v>15</v>
      </c>
      <c r="H61" s="5">
        <v>6</v>
      </c>
      <c r="I61" s="5">
        <v>568</v>
      </c>
      <c r="J61" s="5">
        <v>9</v>
      </c>
      <c r="K61" s="5">
        <v>740</v>
      </c>
    </row>
    <row r="62" spans="1:11" ht="17.25" thickBot="1">
      <c r="A62" s="3" t="s">
        <v>15630</v>
      </c>
      <c r="B62" s="3" t="s">
        <v>36</v>
      </c>
      <c r="C62" s="4">
        <v>2601</v>
      </c>
      <c r="D62" s="4">
        <v>1555</v>
      </c>
      <c r="E62" s="5">
        <v>371</v>
      </c>
      <c r="F62" s="4">
        <v>1109</v>
      </c>
      <c r="G62" s="5">
        <v>31</v>
      </c>
      <c r="H62" s="5">
        <v>13</v>
      </c>
      <c r="I62" s="4">
        <v>1524</v>
      </c>
      <c r="J62" s="5">
        <v>31</v>
      </c>
      <c r="K62" s="4">
        <v>1046</v>
      </c>
    </row>
    <row r="63" spans="1:11" ht="23.25" thickBot="1">
      <c r="A63" s="3"/>
      <c r="B63" s="3" t="s">
        <v>37</v>
      </c>
      <c r="C63" s="5">
        <v>609</v>
      </c>
      <c r="D63" s="5">
        <v>609</v>
      </c>
      <c r="E63" s="5">
        <v>163</v>
      </c>
      <c r="F63" s="5">
        <v>413</v>
      </c>
      <c r="G63" s="5">
        <v>11</v>
      </c>
      <c r="H63" s="5">
        <v>6</v>
      </c>
      <c r="I63" s="5">
        <v>593</v>
      </c>
      <c r="J63" s="5">
        <v>16</v>
      </c>
      <c r="K63" s="5">
        <v>0</v>
      </c>
    </row>
    <row r="64" spans="1:11" ht="23.25" thickBot="1">
      <c r="A64" s="3"/>
      <c r="B64" s="3" t="s">
        <v>15629</v>
      </c>
      <c r="C64" s="4">
        <v>1992</v>
      </c>
      <c r="D64" s="5">
        <v>946</v>
      </c>
      <c r="E64" s="5">
        <v>208</v>
      </c>
      <c r="F64" s="5">
        <v>696</v>
      </c>
      <c r="G64" s="5">
        <v>20</v>
      </c>
      <c r="H64" s="5">
        <v>7</v>
      </c>
      <c r="I64" s="5">
        <v>931</v>
      </c>
      <c r="J64" s="5">
        <v>15</v>
      </c>
      <c r="K64" s="4">
        <v>1046</v>
      </c>
    </row>
    <row r="65" spans="1:11" ht="17.25" thickBot="1">
      <c r="A65" s="3" t="s">
        <v>15628</v>
      </c>
      <c r="B65" s="3" t="s">
        <v>36</v>
      </c>
      <c r="C65" s="4">
        <v>5004</v>
      </c>
      <c r="D65" s="4">
        <v>2959</v>
      </c>
      <c r="E65" s="5">
        <v>972</v>
      </c>
      <c r="F65" s="4">
        <v>1877</v>
      </c>
      <c r="G65" s="5">
        <v>42</v>
      </c>
      <c r="H65" s="5">
        <v>24</v>
      </c>
      <c r="I65" s="4">
        <v>2915</v>
      </c>
      <c r="J65" s="5">
        <v>44</v>
      </c>
      <c r="K65" s="4">
        <v>2045</v>
      </c>
    </row>
    <row r="66" spans="1:11" ht="23.25" thickBot="1">
      <c r="A66" s="3"/>
      <c r="B66" s="3" t="s">
        <v>37</v>
      </c>
      <c r="C66" s="4">
        <v>1274</v>
      </c>
      <c r="D66" s="4">
        <v>1274</v>
      </c>
      <c r="E66" s="5">
        <v>484</v>
      </c>
      <c r="F66" s="5">
        <v>742</v>
      </c>
      <c r="G66" s="5">
        <v>19</v>
      </c>
      <c r="H66" s="5">
        <v>10</v>
      </c>
      <c r="I66" s="4">
        <v>1255</v>
      </c>
      <c r="J66" s="5">
        <v>19</v>
      </c>
      <c r="K66" s="5">
        <v>0</v>
      </c>
    </row>
    <row r="67" spans="1:11" ht="23.25" thickBot="1">
      <c r="A67" s="3"/>
      <c r="B67" s="3" t="s">
        <v>15627</v>
      </c>
      <c r="C67" s="4">
        <v>3730</v>
      </c>
      <c r="D67" s="4">
        <v>1685</v>
      </c>
      <c r="E67" s="5">
        <v>488</v>
      </c>
      <c r="F67" s="4">
        <v>1135</v>
      </c>
      <c r="G67" s="5">
        <v>23</v>
      </c>
      <c r="H67" s="5">
        <v>14</v>
      </c>
      <c r="I67" s="4">
        <v>1660</v>
      </c>
      <c r="J67" s="5">
        <v>25</v>
      </c>
      <c r="K67" s="4">
        <v>2045</v>
      </c>
    </row>
    <row r="68" spans="1:11" ht="17.25" thickBot="1">
      <c r="A68" s="3" t="s">
        <v>15626</v>
      </c>
      <c r="B68" s="3" t="s">
        <v>36</v>
      </c>
      <c r="C68" s="4">
        <v>5353</v>
      </c>
      <c r="D68" s="4">
        <v>3429</v>
      </c>
      <c r="E68" s="4">
        <v>1218</v>
      </c>
      <c r="F68" s="4">
        <v>2076</v>
      </c>
      <c r="G68" s="5">
        <v>50</v>
      </c>
      <c r="H68" s="5">
        <v>38</v>
      </c>
      <c r="I68" s="4">
        <v>3382</v>
      </c>
      <c r="J68" s="5">
        <v>47</v>
      </c>
      <c r="K68" s="4">
        <v>1924</v>
      </c>
    </row>
    <row r="69" spans="1:11" ht="23.25" thickBot="1">
      <c r="A69" s="3"/>
      <c r="B69" s="3" t="s">
        <v>37</v>
      </c>
      <c r="C69" s="4">
        <v>1675</v>
      </c>
      <c r="D69" s="4">
        <v>1675</v>
      </c>
      <c r="E69" s="5">
        <v>647</v>
      </c>
      <c r="F69" s="5">
        <v>964</v>
      </c>
      <c r="G69" s="5">
        <v>26</v>
      </c>
      <c r="H69" s="5">
        <v>15</v>
      </c>
      <c r="I69" s="4">
        <v>1652</v>
      </c>
      <c r="J69" s="5">
        <v>23</v>
      </c>
      <c r="K69" s="5">
        <v>0</v>
      </c>
    </row>
    <row r="70" spans="1:11" ht="23.25" thickBot="1">
      <c r="A70" s="3"/>
      <c r="B70" s="3" t="s">
        <v>15625</v>
      </c>
      <c r="C70" s="4">
        <v>3678</v>
      </c>
      <c r="D70" s="4">
        <v>1754</v>
      </c>
      <c r="E70" s="5">
        <v>571</v>
      </c>
      <c r="F70" s="4">
        <v>1112</v>
      </c>
      <c r="G70" s="5">
        <v>24</v>
      </c>
      <c r="H70" s="5">
        <v>23</v>
      </c>
      <c r="I70" s="4">
        <v>1730</v>
      </c>
      <c r="J70" s="5">
        <v>24</v>
      </c>
      <c r="K70" s="4">
        <v>1924</v>
      </c>
    </row>
    <row r="71" spans="1:11" ht="17.25" thickBot="1">
      <c r="A71" s="3" t="s">
        <v>15624</v>
      </c>
      <c r="B71" s="3" t="s">
        <v>36</v>
      </c>
      <c r="C71" s="4">
        <v>3779</v>
      </c>
      <c r="D71" s="4">
        <v>2305</v>
      </c>
      <c r="E71" s="5">
        <v>890</v>
      </c>
      <c r="F71" s="4">
        <v>1326</v>
      </c>
      <c r="G71" s="5">
        <v>34</v>
      </c>
      <c r="H71" s="5">
        <v>28</v>
      </c>
      <c r="I71" s="4">
        <v>2278</v>
      </c>
      <c r="J71" s="5">
        <v>27</v>
      </c>
      <c r="K71" s="4">
        <v>1474</v>
      </c>
    </row>
    <row r="72" spans="1:11" ht="23.25" thickBot="1">
      <c r="A72" s="3"/>
      <c r="B72" s="3" t="s">
        <v>37</v>
      </c>
      <c r="C72" s="4">
        <v>1116</v>
      </c>
      <c r="D72" s="4">
        <v>1116</v>
      </c>
      <c r="E72" s="5">
        <v>451</v>
      </c>
      <c r="F72" s="5">
        <v>621</v>
      </c>
      <c r="G72" s="5">
        <v>17</v>
      </c>
      <c r="H72" s="5">
        <v>14</v>
      </c>
      <c r="I72" s="4">
        <v>1103</v>
      </c>
      <c r="J72" s="5">
        <v>13</v>
      </c>
      <c r="K72" s="5">
        <v>0</v>
      </c>
    </row>
    <row r="73" spans="1:11" ht="23.25" thickBot="1">
      <c r="A73" s="3"/>
      <c r="B73" s="3" t="s">
        <v>15623</v>
      </c>
      <c r="C73" s="4">
        <v>2663</v>
      </c>
      <c r="D73" s="4">
        <v>1189</v>
      </c>
      <c r="E73" s="5">
        <v>439</v>
      </c>
      <c r="F73" s="5">
        <v>705</v>
      </c>
      <c r="G73" s="5">
        <v>17</v>
      </c>
      <c r="H73" s="5">
        <v>14</v>
      </c>
      <c r="I73" s="4">
        <v>1175</v>
      </c>
      <c r="J73" s="5">
        <v>14</v>
      </c>
      <c r="K73" s="4">
        <v>1474</v>
      </c>
    </row>
    <row r="74" spans="1:11" ht="17.25" thickBot="1">
      <c r="A74" s="3" t="s">
        <v>15622</v>
      </c>
      <c r="B74" s="3" t="s">
        <v>36</v>
      </c>
      <c r="C74" s="4">
        <v>3901</v>
      </c>
      <c r="D74" s="4">
        <v>2456</v>
      </c>
      <c r="E74" s="5">
        <v>725</v>
      </c>
      <c r="F74" s="4">
        <v>1622</v>
      </c>
      <c r="G74" s="5">
        <v>56</v>
      </c>
      <c r="H74" s="5">
        <v>21</v>
      </c>
      <c r="I74" s="4">
        <v>2424</v>
      </c>
      <c r="J74" s="5">
        <v>32</v>
      </c>
      <c r="K74" s="4">
        <v>1445</v>
      </c>
    </row>
    <row r="75" spans="1:11" ht="23.25" thickBot="1">
      <c r="A75" s="3"/>
      <c r="B75" s="3" t="s">
        <v>37</v>
      </c>
      <c r="C75" s="4">
        <v>1148</v>
      </c>
      <c r="D75" s="4">
        <v>1148</v>
      </c>
      <c r="E75" s="5">
        <v>409</v>
      </c>
      <c r="F75" s="5">
        <v>700</v>
      </c>
      <c r="G75" s="5">
        <v>20</v>
      </c>
      <c r="H75" s="5">
        <v>7</v>
      </c>
      <c r="I75" s="4">
        <v>1136</v>
      </c>
      <c r="J75" s="5">
        <v>12</v>
      </c>
      <c r="K75" s="5">
        <v>0</v>
      </c>
    </row>
    <row r="76" spans="1:11" ht="23.25" thickBot="1">
      <c r="A76" s="3"/>
      <c r="B76" s="3" t="s">
        <v>15621</v>
      </c>
      <c r="C76" s="4">
        <v>2753</v>
      </c>
      <c r="D76" s="4">
        <v>1308</v>
      </c>
      <c r="E76" s="5">
        <v>316</v>
      </c>
      <c r="F76" s="5">
        <v>922</v>
      </c>
      <c r="G76" s="5">
        <v>36</v>
      </c>
      <c r="H76" s="5">
        <v>14</v>
      </c>
      <c r="I76" s="4">
        <v>1288</v>
      </c>
      <c r="J76" s="5">
        <v>20</v>
      </c>
      <c r="K76" s="4">
        <v>1445</v>
      </c>
    </row>
    <row r="77" spans="1:11" ht="17.25" thickBot="1">
      <c r="A77" s="3" t="s">
        <v>15620</v>
      </c>
      <c r="B77" s="3" t="s">
        <v>36</v>
      </c>
      <c r="C77" s="4">
        <v>22219</v>
      </c>
      <c r="D77" s="4">
        <v>13126</v>
      </c>
      <c r="E77" s="4">
        <v>4125</v>
      </c>
      <c r="F77" s="4">
        <v>8465</v>
      </c>
      <c r="G77" s="5">
        <v>226</v>
      </c>
      <c r="H77" s="5">
        <v>126</v>
      </c>
      <c r="I77" s="4">
        <v>12942</v>
      </c>
      <c r="J77" s="5">
        <v>184</v>
      </c>
      <c r="K77" s="4">
        <v>9093</v>
      </c>
    </row>
    <row r="78" spans="1:11" ht="23.25" thickBot="1">
      <c r="A78" s="3"/>
      <c r="B78" s="3" t="s">
        <v>37</v>
      </c>
      <c r="C78" s="4">
        <v>3317</v>
      </c>
      <c r="D78" s="4">
        <v>3316</v>
      </c>
      <c r="E78" s="4">
        <v>1323</v>
      </c>
      <c r="F78" s="4">
        <v>1892</v>
      </c>
      <c r="G78" s="5">
        <v>44</v>
      </c>
      <c r="H78" s="5">
        <v>23</v>
      </c>
      <c r="I78" s="4">
        <v>3282</v>
      </c>
      <c r="J78" s="5">
        <v>34</v>
      </c>
      <c r="K78" s="5">
        <v>1</v>
      </c>
    </row>
    <row r="79" spans="1:11" ht="23.25" thickBot="1">
      <c r="A79" s="3"/>
      <c r="B79" s="3" t="s">
        <v>15619</v>
      </c>
      <c r="C79" s="4">
        <v>3990</v>
      </c>
      <c r="D79" s="4">
        <v>1717</v>
      </c>
      <c r="E79" s="5">
        <v>480</v>
      </c>
      <c r="F79" s="4">
        <v>1159</v>
      </c>
      <c r="G79" s="5">
        <v>39</v>
      </c>
      <c r="H79" s="5">
        <v>18</v>
      </c>
      <c r="I79" s="4">
        <v>1696</v>
      </c>
      <c r="J79" s="5">
        <v>21</v>
      </c>
      <c r="K79" s="4">
        <v>2273</v>
      </c>
    </row>
    <row r="80" spans="1:11" ht="23.25" thickBot="1">
      <c r="A80" s="3"/>
      <c r="B80" s="3" t="s">
        <v>15618</v>
      </c>
      <c r="C80" s="4">
        <v>1532</v>
      </c>
      <c r="D80" s="5">
        <v>784</v>
      </c>
      <c r="E80" s="5">
        <v>190</v>
      </c>
      <c r="F80" s="5">
        <v>562</v>
      </c>
      <c r="G80" s="5">
        <v>20</v>
      </c>
      <c r="H80" s="5">
        <v>3</v>
      </c>
      <c r="I80" s="5">
        <v>775</v>
      </c>
      <c r="J80" s="5">
        <v>9</v>
      </c>
      <c r="K80" s="5">
        <v>748</v>
      </c>
    </row>
    <row r="81" spans="1:11" ht="23.25" thickBot="1">
      <c r="A81" s="3"/>
      <c r="B81" s="3" t="s">
        <v>15617</v>
      </c>
      <c r="C81" s="4">
        <v>4606</v>
      </c>
      <c r="D81" s="4">
        <v>2081</v>
      </c>
      <c r="E81" s="5">
        <v>566</v>
      </c>
      <c r="F81" s="4">
        <v>1417</v>
      </c>
      <c r="G81" s="5">
        <v>43</v>
      </c>
      <c r="H81" s="5">
        <v>24</v>
      </c>
      <c r="I81" s="4">
        <v>2050</v>
      </c>
      <c r="J81" s="5">
        <v>31</v>
      </c>
      <c r="K81" s="4">
        <v>2525</v>
      </c>
    </row>
    <row r="82" spans="1:11" ht="23.25" thickBot="1">
      <c r="A82" s="3"/>
      <c r="B82" s="3" t="s">
        <v>15616</v>
      </c>
      <c r="C82" s="4">
        <v>3498</v>
      </c>
      <c r="D82" s="4">
        <v>1968</v>
      </c>
      <c r="E82" s="5">
        <v>618</v>
      </c>
      <c r="F82" s="4">
        <v>1265</v>
      </c>
      <c r="G82" s="5">
        <v>34</v>
      </c>
      <c r="H82" s="5">
        <v>20</v>
      </c>
      <c r="I82" s="4">
        <v>1937</v>
      </c>
      <c r="J82" s="5">
        <v>31</v>
      </c>
      <c r="K82" s="4">
        <v>1530</v>
      </c>
    </row>
    <row r="83" spans="1:11" ht="23.25" thickBot="1">
      <c r="A83" s="3"/>
      <c r="B83" s="3" t="s">
        <v>15615</v>
      </c>
      <c r="C83" s="4">
        <v>2727</v>
      </c>
      <c r="D83" s="4">
        <v>1558</v>
      </c>
      <c r="E83" s="5">
        <v>492</v>
      </c>
      <c r="F83" s="5">
        <v>994</v>
      </c>
      <c r="G83" s="5">
        <v>20</v>
      </c>
      <c r="H83" s="5">
        <v>21</v>
      </c>
      <c r="I83" s="4">
        <v>1527</v>
      </c>
      <c r="J83" s="5">
        <v>31</v>
      </c>
      <c r="K83" s="4">
        <v>1169</v>
      </c>
    </row>
    <row r="84" spans="1:11" ht="23.25" thickBot="1">
      <c r="A84" s="3"/>
      <c r="B84" s="3" t="s">
        <v>15614</v>
      </c>
      <c r="C84" s="4">
        <v>2549</v>
      </c>
      <c r="D84" s="4">
        <v>1702</v>
      </c>
      <c r="E84" s="5">
        <v>456</v>
      </c>
      <c r="F84" s="4">
        <v>1176</v>
      </c>
      <c r="G84" s="5">
        <v>26</v>
      </c>
      <c r="H84" s="5">
        <v>17</v>
      </c>
      <c r="I84" s="4">
        <v>1675</v>
      </c>
      <c r="J84" s="5">
        <v>27</v>
      </c>
      <c r="K84" s="5">
        <v>847</v>
      </c>
    </row>
    <row r="85" spans="1:11" ht="17.25" thickBot="1">
      <c r="A85" s="3" t="s">
        <v>15613</v>
      </c>
      <c r="B85" s="3" t="s">
        <v>36</v>
      </c>
      <c r="C85" s="4">
        <v>14401</v>
      </c>
      <c r="D85" s="4">
        <v>8307</v>
      </c>
      <c r="E85" s="4">
        <v>2824</v>
      </c>
      <c r="F85" s="4">
        <v>5107</v>
      </c>
      <c r="G85" s="5">
        <v>137</v>
      </c>
      <c r="H85" s="5">
        <v>104</v>
      </c>
      <c r="I85" s="4">
        <v>8172</v>
      </c>
      <c r="J85" s="5">
        <v>135</v>
      </c>
      <c r="K85" s="4">
        <v>6094</v>
      </c>
    </row>
    <row r="86" spans="1:11" ht="23.25" thickBot="1">
      <c r="A86" s="3"/>
      <c r="B86" s="3" t="s">
        <v>37</v>
      </c>
      <c r="C86" s="4">
        <v>2379</v>
      </c>
      <c r="D86" s="4">
        <v>2379</v>
      </c>
      <c r="E86" s="5">
        <v>990</v>
      </c>
      <c r="F86" s="4">
        <v>1311</v>
      </c>
      <c r="G86" s="5">
        <v>21</v>
      </c>
      <c r="H86" s="5">
        <v>28</v>
      </c>
      <c r="I86" s="4">
        <v>2350</v>
      </c>
      <c r="J86" s="5">
        <v>29</v>
      </c>
      <c r="K86" s="5">
        <v>0</v>
      </c>
    </row>
    <row r="87" spans="1:11" ht="17.25" thickBot="1">
      <c r="A87" s="3"/>
      <c r="B87" s="3" t="s">
        <v>15612</v>
      </c>
      <c r="C87" s="4">
        <v>2074</v>
      </c>
      <c r="D87" s="5">
        <v>798</v>
      </c>
      <c r="E87" s="5">
        <v>190</v>
      </c>
      <c r="F87" s="5">
        <v>558</v>
      </c>
      <c r="G87" s="5">
        <v>23</v>
      </c>
      <c r="H87" s="5">
        <v>15</v>
      </c>
      <c r="I87" s="5">
        <v>786</v>
      </c>
      <c r="J87" s="5">
        <v>12</v>
      </c>
      <c r="K87" s="4">
        <v>1276</v>
      </c>
    </row>
    <row r="88" spans="1:11" ht="17.25" thickBot="1">
      <c r="A88" s="3"/>
      <c r="B88" s="3" t="s">
        <v>15611</v>
      </c>
      <c r="C88" s="4">
        <v>3069</v>
      </c>
      <c r="D88" s="4">
        <v>1610</v>
      </c>
      <c r="E88" s="5">
        <v>429</v>
      </c>
      <c r="F88" s="4">
        <v>1103</v>
      </c>
      <c r="G88" s="5">
        <v>29</v>
      </c>
      <c r="H88" s="5">
        <v>21</v>
      </c>
      <c r="I88" s="4">
        <v>1582</v>
      </c>
      <c r="J88" s="5">
        <v>28</v>
      </c>
      <c r="K88" s="4">
        <v>1459</v>
      </c>
    </row>
    <row r="89" spans="1:11" ht="17.25" thickBot="1">
      <c r="A89" s="3"/>
      <c r="B89" s="3" t="s">
        <v>15610</v>
      </c>
      <c r="C89" s="4">
        <v>2780</v>
      </c>
      <c r="D89" s="4">
        <v>1503</v>
      </c>
      <c r="E89" s="5">
        <v>441</v>
      </c>
      <c r="F89" s="5">
        <v>984</v>
      </c>
      <c r="G89" s="5">
        <v>29</v>
      </c>
      <c r="H89" s="5">
        <v>15</v>
      </c>
      <c r="I89" s="4">
        <v>1469</v>
      </c>
      <c r="J89" s="5">
        <v>34</v>
      </c>
      <c r="K89" s="4">
        <v>1277</v>
      </c>
    </row>
    <row r="90" spans="1:11" ht="17.25" thickBot="1">
      <c r="A90" s="3"/>
      <c r="B90" s="3" t="s">
        <v>15609</v>
      </c>
      <c r="C90" s="4">
        <v>1317</v>
      </c>
      <c r="D90" s="5">
        <v>587</v>
      </c>
      <c r="E90" s="5">
        <v>179</v>
      </c>
      <c r="F90" s="5">
        <v>369</v>
      </c>
      <c r="G90" s="5">
        <v>15</v>
      </c>
      <c r="H90" s="5">
        <v>11</v>
      </c>
      <c r="I90" s="5">
        <v>574</v>
      </c>
      <c r="J90" s="5">
        <v>13</v>
      </c>
      <c r="K90" s="5">
        <v>730</v>
      </c>
    </row>
    <row r="91" spans="1:11" ht="17.25" thickBot="1">
      <c r="A91" s="3"/>
      <c r="B91" s="3" t="s">
        <v>15608</v>
      </c>
      <c r="C91" s="4">
        <v>2782</v>
      </c>
      <c r="D91" s="4">
        <v>1430</v>
      </c>
      <c r="E91" s="5">
        <v>595</v>
      </c>
      <c r="F91" s="5">
        <v>782</v>
      </c>
      <c r="G91" s="5">
        <v>20</v>
      </c>
      <c r="H91" s="5">
        <v>14</v>
      </c>
      <c r="I91" s="4">
        <v>1411</v>
      </c>
      <c r="J91" s="5">
        <v>19</v>
      </c>
      <c r="K91" s="4">
        <v>1352</v>
      </c>
    </row>
    <row r="92" spans="1:11" ht="23.25" thickBot="1">
      <c r="A92" s="3" t="s">
        <v>97</v>
      </c>
      <c r="B92" s="3"/>
      <c r="C92" s="5">
        <v>0</v>
      </c>
      <c r="D92" s="5">
        <v>7</v>
      </c>
      <c r="E92" s="5">
        <v>4</v>
      </c>
      <c r="F92" s="5">
        <v>2</v>
      </c>
      <c r="G92" s="5">
        <v>0</v>
      </c>
      <c r="H92" s="5">
        <v>0</v>
      </c>
      <c r="I92" s="5">
        <v>6</v>
      </c>
      <c r="J92" s="5">
        <v>1</v>
      </c>
      <c r="K92" s="5">
        <v>-7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E4661-4E77-45A7-8664-3C390AA6D9B2}">
  <dimension ref="A1:X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15732</v>
      </c>
      <c r="F3" s="26" t="s">
        <v>15731</v>
      </c>
      <c r="G3" s="26" t="s">
        <v>15730</v>
      </c>
      <c r="H3" s="26" t="s">
        <v>15729</v>
      </c>
      <c r="I3" s="44"/>
      <c r="J3" s="26"/>
      <c r="K3" s="44"/>
      <c r="U3" t="s">
        <v>3</v>
      </c>
      <c r="V3" t="str">
        <f t="shared" si="0"/>
        <v>김현권</v>
      </c>
      <c r="W3" t="str">
        <f t="shared" si="0"/>
        <v>김영식</v>
      </c>
      <c r="X3" t="str">
        <f t="shared" si="0"/>
        <v>황응석</v>
      </c>
    </row>
    <row r="4" spans="1:24" ht="17.25" thickBot="1">
      <c r="A4" s="3" t="s">
        <v>30</v>
      </c>
      <c r="B4" s="3"/>
      <c r="C4" s="4">
        <v>162426</v>
      </c>
      <c r="D4" s="4">
        <v>98212</v>
      </c>
      <c r="E4" s="4">
        <v>34442</v>
      </c>
      <c r="F4" s="4">
        <v>54457</v>
      </c>
      <c r="G4" s="5">
        <v>828</v>
      </c>
      <c r="H4" s="4">
        <v>6768</v>
      </c>
      <c r="I4" s="4">
        <v>96495</v>
      </c>
      <c r="J4" s="4">
        <v>1717</v>
      </c>
      <c r="K4" s="4">
        <v>64214</v>
      </c>
      <c r="V4" s="8"/>
      <c r="W4" s="8"/>
      <c r="X4" s="8"/>
    </row>
    <row r="5" spans="1:24" ht="23.25" thickBot="1">
      <c r="A5" s="3" t="s">
        <v>31</v>
      </c>
      <c r="B5" s="3"/>
      <c r="C5" s="5">
        <v>315</v>
      </c>
      <c r="D5" s="5">
        <v>306</v>
      </c>
      <c r="E5" s="5">
        <v>90</v>
      </c>
      <c r="F5" s="5">
        <v>147</v>
      </c>
      <c r="G5" s="5">
        <v>10</v>
      </c>
      <c r="H5" s="5">
        <v>25</v>
      </c>
      <c r="I5" s="5">
        <v>272</v>
      </c>
      <c r="J5" s="5">
        <v>34</v>
      </c>
      <c r="K5" s="5">
        <v>9</v>
      </c>
      <c r="T5" t="s">
        <v>2929</v>
      </c>
      <c r="U5">
        <f>SUMIF($A:$A,"합계",D:D)</f>
        <v>98212</v>
      </c>
      <c r="V5">
        <f>SUMIF($A:$A,"합계",E:E)</f>
        <v>34442</v>
      </c>
      <c r="W5">
        <f>SUMIF($A:$A,"합계",F:F)</f>
        <v>54457</v>
      </c>
      <c r="X5">
        <f>SUMIF($A:$A,"합계",G:G)</f>
        <v>828</v>
      </c>
    </row>
    <row r="6" spans="1:24" ht="23.25" thickBot="1">
      <c r="A6" s="3" t="s">
        <v>32</v>
      </c>
      <c r="B6" s="3"/>
      <c r="C6" s="4">
        <v>10763</v>
      </c>
      <c r="D6" s="4">
        <v>10752</v>
      </c>
      <c r="E6" s="4">
        <v>4331</v>
      </c>
      <c r="F6" s="4">
        <v>5274</v>
      </c>
      <c r="G6" s="5">
        <v>111</v>
      </c>
      <c r="H6" s="5">
        <v>795</v>
      </c>
      <c r="I6" s="4">
        <v>10511</v>
      </c>
      <c r="J6" s="5">
        <v>241</v>
      </c>
      <c r="K6" s="5">
        <v>11</v>
      </c>
      <c r="T6" t="s">
        <v>2930</v>
      </c>
      <c r="U6">
        <f>U5-U7</f>
        <v>61646</v>
      </c>
      <c r="V6">
        <f>V5-V7</f>
        <v>19756</v>
      </c>
      <c r="W6">
        <f>W5-W7</f>
        <v>36027</v>
      </c>
      <c r="X6">
        <f>X5-X7</f>
        <v>520</v>
      </c>
    </row>
    <row r="7" spans="1:24" ht="23.25" thickBot="1">
      <c r="A7" s="3" t="s">
        <v>33</v>
      </c>
      <c r="B7" s="3"/>
      <c r="C7" s="5">
        <v>258</v>
      </c>
      <c r="D7" s="5">
        <v>77</v>
      </c>
      <c r="E7" s="5">
        <v>36</v>
      </c>
      <c r="F7" s="5">
        <v>38</v>
      </c>
      <c r="G7" s="5">
        <v>0</v>
      </c>
      <c r="H7" s="5">
        <v>3</v>
      </c>
      <c r="I7" s="5">
        <v>77</v>
      </c>
      <c r="J7" s="5">
        <v>0</v>
      </c>
      <c r="K7" s="5">
        <v>181</v>
      </c>
      <c r="T7" t="s">
        <v>2931</v>
      </c>
      <c r="U7">
        <f>U11+U10+U9</f>
        <v>36566</v>
      </c>
      <c r="V7">
        <f>V11+V10+V9</f>
        <v>14686</v>
      </c>
      <c r="W7">
        <f>W11+W10+W9</f>
        <v>18430</v>
      </c>
      <c r="X7">
        <f>X11+X10+X9</f>
        <v>308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2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15728</v>
      </c>
      <c r="B9" s="3" t="s">
        <v>36</v>
      </c>
      <c r="C9" s="4">
        <v>12757</v>
      </c>
      <c r="D9" s="4">
        <v>8145</v>
      </c>
      <c r="E9" s="4">
        <v>1378</v>
      </c>
      <c r="F9" s="4">
        <v>5611</v>
      </c>
      <c r="G9" s="5">
        <v>60</v>
      </c>
      <c r="H9" s="5">
        <v>911</v>
      </c>
      <c r="I9" s="4">
        <v>7960</v>
      </c>
      <c r="J9" s="5">
        <v>185</v>
      </c>
      <c r="K9" s="4">
        <v>4612</v>
      </c>
      <c r="T9" t="s">
        <v>2934</v>
      </c>
      <c r="U9">
        <f>SUMIF($A:$A,"거소·선상투표",D:D)+SUMIF($A:$A,"국외부재자투표",D:D)+SUMIF($A:$A,"국외부재자투표(공관)",D:D)</f>
        <v>386</v>
      </c>
      <c r="V9">
        <f t="shared" ref="V9:X11" si="1">SUMIF($A:$A,"거소·선상투표",E:E)+SUMIF($A:$A,"국외부재자투표",E:E)+SUMIF($A:$A,"국외부재자투표(공관)",E:E)</f>
        <v>127</v>
      </c>
      <c r="W9">
        <f t="shared" si="1"/>
        <v>187</v>
      </c>
      <c r="X9">
        <f t="shared" si="1"/>
        <v>10</v>
      </c>
    </row>
    <row r="10" spans="1:24" ht="23.25" thickBot="1">
      <c r="A10" s="3"/>
      <c r="B10" s="3" t="s">
        <v>37</v>
      </c>
      <c r="C10" s="4">
        <v>2938</v>
      </c>
      <c r="D10" s="4">
        <v>2934</v>
      </c>
      <c r="E10" s="5">
        <v>622</v>
      </c>
      <c r="F10" s="4">
        <v>1925</v>
      </c>
      <c r="G10" s="5">
        <v>21</v>
      </c>
      <c r="H10" s="5">
        <v>328</v>
      </c>
      <c r="I10" s="4">
        <v>2896</v>
      </c>
      <c r="J10" s="5">
        <v>38</v>
      </c>
      <c r="K10" s="5">
        <v>4</v>
      </c>
      <c r="T10" t="s">
        <v>2932</v>
      </c>
      <c r="U10">
        <f>SUMIF($B:$B,"관내사전투표",D:D)</f>
        <v>25428</v>
      </c>
      <c r="V10">
        <f t="shared" ref="V10:X12" si="2">SUMIF($B:$B,"관내사전투표",E:E)</f>
        <v>10228</v>
      </c>
      <c r="W10">
        <f t="shared" si="2"/>
        <v>12969</v>
      </c>
      <c r="X10">
        <f t="shared" si="2"/>
        <v>187</v>
      </c>
    </row>
    <row r="11" spans="1:24" ht="17.25" thickBot="1">
      <c r="A11" s="3"/>
      <c r="B11" s="3" t="s">
        <v>15727</v>
      </c>
      <c r="C11" s="4">
        <v>1757</v>
      </c>
      <c r="D11" s="5">
        <v>941</v>
      </c>
      <c r="E11" s="5">
        <v>118</v>
      </c>
      <c r="F11" s="5">
        <v>709</v>
      </c>
      <c r="G11" s="5">
        <v>10</v>
      </c>
      <c r="H11" s="5">
        <v>84</v>
      </c>
      <c r="I11" s="5">
        <v>921</v>
      </c>
      <c r="J11" s="5">
        <v>20</v>
      </c>
      <c r="K11" s="5">
        <v>816</v>
      </c>
      <c r="T11" t="s">
        <v>2933</v>
      </c>
      <c r="U11">
        <f>SUMIF($A:$A,"관외사전투표",D:D)</f>
        <v>10752</v>
      </c>
      <c r="V11">
        <f t="shared" ref="V11:X13" si="3">SUMIF($A:$A,"관외사전투표",E:E)</f>
        <v>4331</v>
      </c>
      <c r="W11">
        <f t="shared" si="3"/>
        <v>5274</v>
      </c>
      <c r="X11">
        <f t="shared" si="3"/>
        <v>111</v>
      </c>
    </row>
    <row r="12" spans="1:24" ht="17.25" thickBot="1">
      <c r="A12" s="3"/>
      <c r="B12" s="3" t="s">
        <v>15726</v>
      </c>
      <c r="C12" s="4">
        <v>1480</v>
      </c>
      <c r="D12" s="5">
        <v>784</v>
      </c>
      <c r="E12" s="5">
        <v>104</v>
      </c>
      <c r="F12" s="5">
        <v>570</v>
      </c>
      <c r="G12" s="5">
        <v>3</v>
      </c>
      <c r="H12" s="5">
        <v>88</v>
      </c>
      <c r="I12" s="5">
        <v>765</v>
      </c>
      <c r="J12" s="5">
        <v>19</v>
      </c>
      <c r="K12" s="5">
        <v>696</v>
      </c>
    </row>
    <row r="13" spans="1:24" ht="17.25" thickBot="1">
      <c r="A13" s="3"/>
      <c r="B13" s="3" t="s">
        <v>15725</v>
      </c>
      <c r="C13" s="4">
        <v>2033</v>
      </c>
      <c r="D13" s="4">
        <v>1100</v>
      </c>
      <c r="E13" s="5">
        <v>103</v>
      </c>
      <c r="F13" s="5">
        <v>846</v>
      </c>
      <c r="G13" s="5">
        <v>5</v>
      </c>
      <c r="H13" s="5">
        <v>125</v>
      </c>
      <c r="I13" s="4">
        <v>1079</v>
      </c>
      <c r="J13" s="5">
        <v>21</v>
      </c>
      <c r="K13" s="5">
        <v>933</v>
      </c>
    </row>
    <row r="14" spans="1:24" ht="17.25" thickBot="1">
      <c r="A14" s="3"/>
      <c r="B14" s="3" t="s">
        <v>15724</v>
      </c>
      <c r="C14" s="5">
        <v>702</v>
      </c>
      <c r="D14" s="5">
        <v>452</v>
      </c>
      <c r="E14" s="5">
        <v>54</v>
      </c>
      <c r="F14" s="5">
        <v>296</v>
      </c>
      <c r="G14" s="5">
        <v>5</v>
      </c>
      <c r="H14" s="5">
        <v>77</v>
      </c>
      <c r="I14" s="5">
        <v>432</v>
      </c>
      <c r="J14" s="5">
        <v>20</v>
      </c>
      <c r="K14" s="5">
        <v>250</v>
      </c>
      <c r="U14" s="8"/>
      <c r="V14" s="8"/>
      <c r="W14" s="8"/>
      <c r="X14" s="8"/>
    </row>
    <row r="15" spans="1:24" ht="17.25" thickBot="1">
      <c r="A15" s="3"/>
      <c r="B15" s="3" t="s">
        <v>15723</v>
      </c>
      <c r="C15" s="4">
        <v>3847</v>
      </c>
      <c r="D15" s="4">
        <v>1934</v>
      </c>
      <c r="E15" s="5">
        <v>377</v>
      </c>
      <c r="F15" s="4">
        <v>1265</v>
      </c>
      <c r="G15" s="5">
        <v>16</v>
      </c>
      <c r="H15" s="5">
        <v>209</v>
      </c>
      <c r="I15" s="4">
        <v>1867</v>
      </c>
      <c r="J15" s="5">
        <v>67</v>
      </c>
      <c r="K15" s="4">
        <v>1913</v>
      </c>
      <c r="U15" s="8"/>
      <c r="V15" s="8"/>
      <c r="W15" s="8"/>
      <c r="X15" s="8"/>
    </row>
    <row r="16" spans="1:24" ht="17.25" thickBot="1">
      <c r="A16" s="3" t="s">
        <v>15722</v>
      </c>
      <c r="B16" s="3" t="s">
        <v>36</v>
      </c>
      <c r="C16" s="4">
        <v>25924</v>
      </c>
      <c r="D16" s="4">
        <v>16442</v>
      </c>
      <c r="E16" s="4">
        <v>4089</v>
      </c>
      <c r="F16" s="4">
        <v>9948</v>
      </c>
      <c r="G16" s="5">
        <v>104</v>
      </c>
      <c r="H16" s="4">
        <v>1996</v>
      </c>
      <c r="I16" s="4">
        <v>16137</v>
      </c>
      <c r="J16" s="5">
        <v>305</v>
      </c>
      <c r="K16" s="4">
        <v>9482</v>
      </c>
    </row>
    <row r="17" spans="1:11" ht="23.25" thickBot="1">
      <c r="A17" s="3"/>
      <c r="B17" s="3" t="s">
        <v>37</v>
      </c>
      <c r="C17" s="4">
        <v>2886</v>
      </c>
      <c r="D17" s="4">
        <v>2885</v>
      </c>
      <c r="E17" s="5">
        <v>807</v>
      </c>
      <c r="F17" s="4">
        <v>1635</v>
      </c>
      <c r="G17" s="5">
        <v>16</v>
      </c>
      <c r="H17" s="5">
        <v>362</v>
      </c>
      <c r="I17" s="4">
        <v>2820</v>
      </c>
      <c r="J17" s="5">
        <v>65</v>
      </c>
      <c r="K17" s="5">
        <v>1</v>
      </c>
    </row>
    <row r="18" spans="1:11" ht="17.25" thickBot="1">
      <c r="A18" s="3"/>
      <c r="B18" s="3" t="s">
        <v>15721</v>
      </c>
      <c r="C18" s="4">
        <v>1599</v>
      </c>
      <c r="D18" s="5">
        <v>853</v>
      </c>
      <c r="E18" s="5">
        <v>107</v>
      </c>
      <c r="F18" s="5">
        <v>537</v>
      </c>
      <c r="G18" s="5">
        <v>5</v>
      </c>
      <c r="H18" s="5">
        <v>175</v>
      </c>
      <c r="I18" s="5">
        <v>824</v>
      </c>
      <c r="J18" s="5">
        <v>29</v>
      </c>
      <c r="K18" s="5">
        <v>746</v>
      </c>
    </row>
    <row r="19" spans="1:11" ht="17.25" thickBot="1">
      <c r="A19" s="3"/>
      <c r="B19" s="3" t="s">
        <v>15720</v>
      </c>
      <c r="C19" s="4">
        <v>2199</v>
      </c>
      <c r="D19" s="4">
        <v>1135</v>
      </c>
      <c r="E19" s="5">
        <v>187</v>
      </c>
      <c r="F19" s="5">
        <v>775</v>
      </c>
      <c r="G19" s="5">
        <v>5</v>
      </c>
      <c r="H19" s="5">
        <v>156</v>
      </c>
      <c r="I19" s="4">
        <v>1123</v>
      </c>
      <c r="J19" s="5">
        <v>12</v>
      </c>
      <c r="K19" s="4">
        <v>1064</v>
      </c>
    </row>
    <row r="20" spans="1:11" ht="17.25" thickBot="1">
      <c r="A20" s="3"/>
      <c r="B20" s="3" t="s">
        <v>15719</v>
      </c>
      <c r="C20" s="4">
        <v>3642</v>
      </c>
      <c r="D20" s="4">
        <v>2170</v>
      </c>
      <c r="E20" s="5">
        <v>560</v>
      </c>
      <c r="F20" s="4">
        <v>1308</v>
      </c>
      <c r="G20" s="5">
        <v>15</v>
      </c>
      <c r="H20" s="5">
        <v>265</v>
      </c>
      <c r="I20" s="4">
        <v>2148</v>
      </c>
      <c r="J20" s="5">
        <v>22</v>
      </c>
      <c r="K20" s="4">
        <v>1472</v>
      </c>
    </row>
    <row r="21" spans="1:11" ht="17.25" thickBot="1">
      <c r="A21" s="3"/>
      <c r="B21" s="3" t="s">
        <v>15718</v>
      </c>
      <c r="C21" s="4">
        <v>3235</v>
      </c>
      <c r="D21" s="4">
        <v>1958</v>
      </c>
      <c r="E21" s="5">
        <v>444</v>
      </c>
      <c r="F21" s="4">
        <v>1257</v>
      </c>
      <c r="G21" s="5">
        <v>9</v>
      </c>
      <c r="H21" s="5">
        <v>216</v>
      </c>
      <c r="I21" s="4">
        <v>1926</v>
      </c>
      <c r="J21" s="5">
        <v>32</v>
      </c>
      <c r="K21" s="4">
        <v>1277</v>
      </c>
    </row>
    <row r="22" spans="1:11" ht="17.25" thickBot="1">
      <c r="A22" s="3"/>
      <c r="B22" s="3" t="s">
        <v>15717</v>
      </c>
      <c r="C22" s="4">
        <v>1164</v>
      </c>
      <c r="D22" s="5">
        <v>790</v>
      </c>
      <c r="E22" s="5">
        <v>83</v>
      </c>
      <c r="F22" s="5">
        <v>571</v>
      </c>
      <c r="G22" s="5">
        <v>3</v>
      </c>
      <c r="H22" s="5">
        <v>113</v>
      </c>
      <c r="I22" s="5">
        <v>770</v>
      </c>
      <c r="J22" s="5">
        <v>20</v>
      </c>
      <c r="K22" s="5">
        <v>374</v>
      </c>
    </row>
    <row r="23" spans="1:11" ht="17.25" thickBot="1">
      <c r="A23" s="3"/>
      <c r="B23" s="3" t="s">
        <v>15716</v>
      </c>
      <c r="C23" s="4">
        <v>2272</v>
      </c>
      <c r="D23" s="4">
        <v>1303</v>
      </c>
      <c r="E23" s="5">
        <v>195</v>
      </c>
      <c r="F23" s="5">
        <v>862</v>
      </c>
      <c r="G23" s="5">
        <v>10</v>
      </c>
      <c r="H23" s="5">
        <v>197</v>
      </c>
      <c r="I23" s="4">
        <v>1264</v>
      </c>
      <c r="J23" s="5">
        <v>39</v>
      </c>
      <c r="K23" s="5">
        <v>969</v>
      </c>
    </row>
    <row r="24" spans="1:11" ht="17.25" thickBot="1">
      <c r="A24" s="3"/>
      <c r="B24" s="3" t="s">
        <v>15715</v>
      </c>
      <c r="C24" s="4">
        <v>2240</v>
      </c>
      <c r="D24" s="4">
        <v>1190</v>
      </c>
      <c r="E24" s="5">
        <v>274</v>
      </c>
      <c r="F24" s="5">
        <v>758</v>
      </c>
      <c r="G24" s="5">
        <v>15</v>
      </c>
      <c r="H24" s="5">
        <v>106</v>
      </c>
      <c r="I24" s="4">
        <v>1153</v>
      </c>
      <c r="J24" s="5">
        <v>37</v>
      </c>
      <c r="K24" s="4">
        <v>1050</v>
      </c>
    </row>
    <row r="25" spans="1:11" ht="17.25" thickBot="1">
      <c r="A25" s="3"/>
      <c r="B25" s="3" t="s">
        <v>15714</v>
      </c>
      <c r="C25" s="4">
        <v>3205</v>
      </c>
      <c r="D25" s="4">
        <v>1947</v>
      </c>
      <c r="E25" s="5">
        <v>616</v>
      </c>
      <c r="F25" s="4">
        <v>1078</v>
      </c>
      <c r="G25" s="5">
        <v>10</v>
      </c>
      <c r="H25" s="5">
        <v>223</v>
      </c>
      <c r="I25" s="4">
        <v>1927</v>
      </c>
      <c r="J25" s="5">
        <v>20</v>
      </c>
      <c r="K25" s="4">
        <v>1258</v>
      </c>
    </row>
    <row r="26" spans="1:11" ht="17.25" thickBot="1">
      <c r="A26" s="3"/>
      <c r="B26" s="3" t="s">
        <v>15713</v>
      </c>
      <c r="C26" s="4">
        <v>3482</v>
      </c>
      <c r="D26" s="4">
        <v>2211</v>
      </c>
      <c r="E26" s="5">
        <v>816</v>
      </c>
      <c r="F26" s="4">
        <v>1167</v>
      </c>
      <c r="G26" s="5">
        <v>16</v>
      </c>
      <c r="H26" s="5">
        <v>183</v>
      </c>
      <c r="I26" s="4">
        <v>2182</v>
      </c>
      <c r="J26" s="5">
        <v>29</v>
      </c>
      <c r="K26" s="4">
        <v>1271</v>
      </c>
    </row>
    <row r="27" spans="1:11" ht="17.25" thickBot="1">
      <c r="A27" s="3" t="s">
        <v>15712</v>
      </c>
      <c r="B27" s="3" t="s">
        <v>36</v>
      </c>
      <c r="C27" s="4">
        <v>1749</v>
      </c>
      <c r="D27" s="4">
        <v>1268</v>
      </c>
      <c r="E27" s="5">
        <v>159</v>
      </c>
      <c r="F27" s="5">
        <v>756</v>
      </c>
      <c r="G27" s="5">
        <v>12</v>
      </c>
      <c r="H27" s="5">
        <v>297</v>
      </c>
      <c r="I27" s="4">
        <v>1224</v>
      </c>
      <c r="J27" s="5">
        <v>44</v>
      </c>
      <c r="K27" s="5">
        <v>481</v>
      </c>
    </row>
    <row r="28" spans="1:11" ht="23.25" thickBot="1">
      <c r="A28" s="3"/>
      <c r="B28" s="3" t="s">
        <v>37</v>
      </c>
      <c r="C28" s="5">
        <v>692</v>
      </c>
      <c r="D28" s="5">
        <v>691</v>
      </c>
      <c r="E28" s="5">
        <v>103</v>
      </c>
      <c r="F28" s="5">
        <v>373</v>
      </c>
      <c r="G28" s="5">
        <v>6</v>
      </c>
      <c r="H28" s="5">
        <v>185</v>
      </c>
      <c r="I28" s="5">
        <v>667</v>
      </c>
      <c r="J28" s="5">
        <v>24</v>
      </c>
      <c r="K28" s="5">
        <v>1</v>
      </c>
    </row>
    <row r="29" spans="1:11" ht="23.25" thickBot="1">
      <c r="A29" s="3"/>
      <c r="B29" s="3" t="s">
        <v>15711</v>
      </c>
      <c r="C29" s="4">
        <v>1057</v>
      </c>
      <c r="D29" s="5">
        <v>577</v>
      </c>
      <c r="E29" s="5">
        <v>56</v>
      </c>
      <c r="F29" s="5">
        <v>383</v>
      </c>
      <c r="G29" s="5">
        <v>6</v>
      </c>
      <c r="H29" s="5">
        <v>112</v>
      </c>
      <c r="I29" s="5">
        <v>557</v>
      </c>
      <c r="J29" s="5">
        <v>20</v>
      </c>
      <c r="K29" s="5">
        <v>480</v>
      </c>
    </row>
    <row r="30" spans="1:11" ht="17.25" thickBot="1">
      <c r="A30" s="3" t="s">
        <v>15710</v>
      </c>
      <c r="B30" s="3" t="s">
        <v>36</v>
      </c>
      <c r="C30" s="4">
        <v>1588</v>
      </c>
      <c r="D30" s="4">
        <v>1114</v>
      </c>
      <c r="E30" s="5">
        <v>145</v>
      </c>
      <c r="F30" s="5">
        <v>777</v>
      </c>
      <c r="G30" s="5">
        <v>23</v>
      </c>
      <c r="H30" s="5">
        <v>127</v>
      </c>
      <c r="I30" s="4">
        <v>1072</v>
      </c>
      <c r="J30" s="5">
        <v>42</v>
      </c>
      <c r="K30" s="5">
        <v>474</v>
      </c>
    </row>
    <row r="31" spans="1:11" ht="23.25" thickBot="1">
      <c r="A31" s="3"/>
      <c r="B31" s="3" t="s">
        <v>37</v>
      </c>
      <c r="C31" s="5">
        <v>574</v>
      </c>
      <c r="D31" s="5">
        <v>573</v>
      </c>
      <c r="E31" s="5">
        <v>88</v>
      </c>
      <c r="F31" s="5">
        <v>374</v>
      </c>
      <c r="G31" s="5">
        <v>17</v>
      </c>
      <c r="H31" s="5">
        <v>73</v>
      </c>
      <c r="I31" s="5">
        <v>552</v>
      </c>
      <c r="J31" s="5">
        <v>21</v>
      </c>
      <c r="K31" s="5">
        <v>1</v>
      </c>
    </row>
    <row r="32" spans="1:11" ht="23.25" thickBot="1">
      <c r="A32" s="3"/>
      <c r="B32" s="3" t="s">
        <v>15709</v>
      </c>
      <c r="C32" s="4">
        <v>1014</v>
      </c>
      <c r="D32" s="5">
        <v>541</v>
      </c>
      <c r="E32" s="5">
        <v>57</v>
      </c>
      <c r="F32" s="5">
        <v>403</v>
      </c>
      <c r="G32" s="5">
        <v>6</v>
      </c>
      <c r="H32" s="5">
        <v>54</v>
      </c>
      <c r="I32" s="5">
        <v>520</v>
      </c>
      <c r="J32" s="5">
        <v>21</v>
      </c>
      <c r="K32" s="5">
        <v>473</v>
      </c>
    </row>
    <row r="33" spans="1:11" ht="17.25" thickBot="1">
      <c r="A33" s="3" t="s">
        <v>15708</v>
      </c>
      <c r="B33" s="3" t="s">
        <v>36</v>
      </c>
      <c r="C33" s="4">
        <v>2046</v>
      </c>
      <c r="D33" s="4">
        <v>1400</v>
      </c>
      <c r="E33" s="5">
        <v>173</v>
      </c>
      <c r="F33" s="4">
        <v>1050</v>
      </c>
      <c r="G33" s="5">
        <v>13</v>
      </c>
      <c r="H33" s="5">
        <v>132</v>
      </c>
      <c r="I33" s="4">
        <v>1368</v>
      </c>
      <c r="J33" s="5">
        <v>32</v>
      </c>
      <c r="K33" s="5">
        <v>646</v>
      </c>
    </row>
    <row r="34" spans="1:11" ht="23.25" thickBot="1">
      <c r="A34" s="3"/>
      <c r="B34" s="3" t="s">
        <v>37</v>
      </c>
      <c r="C34" s="5">
        <v>747</v>
      </c>
      <c r="D34" s="5">
        <v>746</v>
      </c>
      <c r="E34" s="5">
        <v>115</v>
      </c>
      <c r="F34" s="5">
        <v>545</v>
      </c>
      <c r="G34" s="5">
        <v>7</v>
      </c>
      <c r="H34" s="5">
        <v>63</v>
      </c>
      <c r="I34" s="5">
        <v>730</v>
      </c>
      <c r="J34" s="5">
        <v>16</v>
      </c>
      <c r="K34" s="5">
        <v>1</v>
      </c>
    </row>
    <row r="35" spans="1:11" ht="23.25" thickBot="1">
      <c r="A35" s="3"/>
      <c r="B35" s="3" t="s">
        <v>15707</v>
      </c>
      <c r="C35" s="4">
        <v>1299</v>
      </c>
      <c r="D35" s="5">
        <v>654</v>
      </c>
      <c r="E35" s="5">
        <v>58</v>
      </c>
      <c r="F35" s="5">
        <v>505</v>
      </c>
      <c r="G35" s="5">
        <v>6</v>
      </c>
      <c r="H35" s="5">
        <v>69</v>
      </c>
      <c r="I35" s="5">
        <v>638</v>
      </c>
      <c r="J35" s="5">
        <v>16</v>
      </c>
      <c r="K35" s="5">
        <v>645</v>
      </c>
    </row>
    <row r="36" spans="1:11" ht="17.25" thickBot="1">
      <c r="A36" s="3" t="s">
        <v>15706</v>
      </c>
      <c r="B36" s="3" t="s">
        <v>36</v>
      </c>
      <c r="C36" s="4">
        <v>3780</v>
      </c>
      <c r="D36" s="4">
        <v>2523</v>
      </c>
      <c r="E36" s="5">
        <v>378</v>
      </c>
      <c r="F36" s="4">
        <v>1911</v>
      </c>
      <c r="G36" s="5">
        <v>30</v>
      </c>
      <c r="H36" s="5">
        <v>155</v>
      </c>
      <c r="I36" s="4">
        <v>2474</v>
      </c>
      <c r="J36" s="5">
        <v>49</v>
      </c>
      <c r="K36" s="4">
        <v>1257</v>
      </c>
    </row>
    <row r="37" spans="1:11" ht="23.25" thickBot="1">
      <c r="A37" s="3"/>
      <c r="B37" s="3" t="s">
        <v>37</v>
      </c>
      <c r="C37" s="4">
        <v>1072</v>
      </c>
      <c r="D37" s="4">
        <v>1072</v>
      </c>
      <c r="E37" s="5">
        <v>214</v>
      </c>
      <c r="F37" s="5">
        <v>761</v>
      </c>
      <c r="G37" s="5">
        <v>7</v>
      </c>
      <c r="H37" s="5">
        <v>71</v>
      </c>
      <c r="I37" s="4">
        <v>1053</v>
      </c>
      <c r="J37" s="5">
        <v>19</v>
      </c>
      <c r="K37" s="5">
        <v>0</v>
      </c>
    </row>
    <row r="38" spans="1:11" ht="17.25" thickBot="1">
      <c r="A38" s="3"/>
      <c r="B38" s="3" t="s">
        <v>15705</v>
      </c>
      <c r="C38" s="4">
        <v>1323</v>
      </c>
      <c r="D38" s="5">
        <v>693</v>
      </c>
      <c r="E38" s="5">
        <v>86</v>
      </c>
      <c r="F38" s="5">
        <v>538</v>
      </c>
      <c r="G38" s="5">
        <v>12</v>
      </c>
      <c r="H38" s="5">
        <v>51</v>
      </c>
      <c r="I38" s="5">
        <v>687</v>
      </c>
      <c r="J38" s="5">
        <v>6</v>
      </c>
      <c r="K38" s="5">
        <v>630</v>
      </c>
    </row>
    <row r="39" spans="1:11" ht="17.25" thickBot="1">
      <c r="A39" s="3"/>
      <c r="B39" s="3" t="s">
        <v>15704</v>
      </c>
      <c r="C39" s="4">
        <v>1385</v>
      </c>
      <c r="D39" s="5">
        <v>758</v>
      </c>
      <c r="E39" s="5">
        <v>78</v>
      </c>
      <c r="F39" s="5">
        <v>612</v>
      </c>
      <c r="G39" s="5">
        <v>11</v>
      </c>
      <c r="H39" s="5">
        <v>33</v>
      </c>
      <c r="I39" s="5">
        <v>734</v>
      </c>
      <c r="J39" s="5">
        <v>24</v>
      </c>
      <c r="K39" s="5">
        <v>627</v>
      </c>
    </row>
    <row r="40" spans="1:11" ht="17.25" thickBot="1">
      <c r="A40" s="3" t="s">
        <v>13893</v>
      </c>
      <c r="B40" s="3" t="s">
        <v>36</v>
      </c>
      <c r="C40" s="4">
        <v>17748</v>
      </c>
      <c r="D40" s="4">
        <v>10490</v>
      </c>
      <c r="E40" s="4">
        <v>5225</v>
      </c>
      <c r="F40" s="4">
        <v>4643</v>
      </c>
      <c r="G40" s="5">
        <v>77</v>
      </c>
      <c r="H40" s="5">
        <v>413</v>
      </c>
      <c r="I40" s="4">
        <v>10358</v>
      </c>
      <c r="J40" s="5">
        <v>132</v>
      </c>
      <c r="K40" s="4">
        <v>7258</v>
      </c>
    </row>
    <row r="41" spans="1:11" ht="23.25" thickBot="1">
      <c r="A41" s="3"/>
      <c r="B41" s="3" t="s">
        <v>37</v>
      </c>
      <c r="C41" s="4">
        <v>3434</v>
      </c>
      <c r="D41" s="4">
        <v>3434</v>
      </c>
      <c r="E41" s="4">
        <v>1879</v>
      </c>
      <c r="F41" s="4">
        <v>1393</v>
      </c>
      <c r="G41" s="5">
        <v>23</v>
      </c>
      <c r="H41" s="5">
        <v>100</v>
      </c>
      <c r="I41" s="4">
        <v>3395</v>
      </c>
      <c r="J41" s="5">
        <v>39</v>
      </c>
      <c r="K41" s="5">
        <v>0</v>
      </c>
    </row>
    <row r="42" spans="1:11" ht="17.25" thickBot="1">
      <c r="A42" s="3"/>
      <c r="B42" s="3" t="s">
        <v>14396</v>
      </c>
      <c r="C42" s="4">
        <v>1512</v>
      </c>
      <c r="D42" s="5">
        <v>744</v>
      </c>
      <c r="E42" s="5">
        <v>131</v>
      </c>
      <c r="F42" s="5">
        <v>554</v>
      </c>
      <c r="G42" s="5">
        <v>6</v>
      </c>
      <c r="H42" s="5">
        <v>42</v>
      </c>
      <c r="I42" s="5">
        <v>733</v>
      </c>
      <c r="J42" s="5">
        <v>11</v>
      </c>
      <c r="K42" s="5">
        <v>768</v>
      </c>
    </row>
    <row r="43" spans="1:11" ht="17.25" thickBot="1">
      <c r="A43" s="3"/>
      <c r="B43" s="3" t="s">
        <v>14395</v>
      </c>
      <c r="C43" s="4">
        <v>4054</v>
      </c>
      <c r="D43" s="4">
        <v>2101</v>
      </c>
      <c r="E43" s="4">
        <v>1179</v>
      </c>
      <c r="F43" s="5">
        <v>831</v>
      </c>
      <c r="G43" s="5">
        <v>13</v>
      </c>
      <c r="H43" s="5">
        <v>67</v>
      </c>
      <c r="I43" s="4">
        <v>2090</v>
      </c>
      <c r="J43" s="5">
        <v>11</v>
      </c>
      <c r="K43" s="4">
        <v>1953</v>
      </c>
    </row>
    <row r="44" spans="1:11" ht="17.25" thickBot="1">
      <c r="A44" s="3"/>
      <c r="B44" s="3" t="s">
        <v>14394</v>
      </c>
      <c r="C44" s="4">
        <v>3182</v>
      </c>
      <c r="D44" s="4">
        <v>1674</v>
      </c>
      <c r="E44" s="5">
        <v>892</v>
      </c>
      <c r="F44" s="5">
        <v>678</v>
      </c>
      <c r="G44" s="5">
        <v>9</v>
      </c>
      <c r="H44" s="5">
        <v>72</v>
      </c>
      <c r="I44" s="4">
        <v>1651</v>
      </c>
      <c r="J44" s="5">
        <v>23</v>
      </c>
      <c r="K44" s="4">
        <v>1508</v>
      </c>
    </row>
    <row r="45" spans="1:11" ht="17.25" thickBot="1">
      <c r="A45" s="3"/>
      <c r="B45" s="3" t="s">
        <v>15703</v>
      </c>
      <c r="C45" s="4">
        <v>2079</v>
      </c>
      <c r="D45" s="5">
        <v>959</v>
      </c>
      <c r="E45" s="5">
        <v>471</v>
      </c>
      <c r="F45" s="5">
        <v>432</v>
      </c>
      <c r="G45" s="5">
        <v>9</v>
      </c>
      <c r="H45" s="5">
        <v>33</v>
      </c>
      <c r="I45" s="5">
        <v>945</v>
      </c>
      <c r="J45" s="5">
        <v>14</v>
      </c>
      <c r="K45" s="4">
        <v>1120</v>
      </c>
    </row>
    <row r="46" spans="1:11" ht="17.25" thickBot="1">
      <c r="A46" s="3"/>
      <c r="B46" s="3" t="s">
        <v>15702</v>
      </c>
      <c r="C46" s="4">
        <v>3487</v>
      </c>
      <c r="D46" s="4">
        <v>1578</v>
      </c>
      <c r="E46" s="5">
        <v>673</v>
      </c>
      <c r="F46" s="5">
        <v>755</v>
      </c>
      <c r="G46" s="5">
        <v>17</v>
      </c>
      <c r="H46" s="5">
        <v>99</v>
      </c>
      <c r="I46" s="4">
        <v>1544</v>
      </c>
      <c r="J46" s="5">
        <v>34</v>
      </c>
      <c r="K46" s="4">
        <v>1909</v>
      </c>
    </row>
    <row r="47" spans="1:11" ht="17.25" thickBot="1">
      <c r="A47" s="3" t="s">
        <v>15701</v>
      </c>
      <c r="B47" s="3" t="s">
        <v>36</v>
      </c>
      <c r="C47" s="4">
        <v>3020</v>
      </c>
      <c r="D47" s="4">
        <v>2139</v>
      </c>
      <c r="E47" s="5">
        <v>407</v>
      </c>
      <c r="F47" s="4">
        <v>1582</v>
      </c>
      <c r="G47" s="5">
        <v>14</v>
      </c>
      <c r="H47" s="5">
        <v>99</v>
      </c>
      <c r="I47" s="4">
        <v>2102</v>
      </c>
      <c r="J47" s="5">
        <v>37</v>
      </c>
      <c r="K47" s="5">
        <v>881</v>
      </c>
    </row>
    <row r="48" spans="1:11" ht="23.25" thickBot="1">
      <c r="A48" s="3"/>
      <c r="B48" s="3" t="s">
        <v>37</v>
      </c>
      <c r="C48" s="5">
        <v>985</v>
      </c>
      <c r="D48" s="5">
        <v>985</v>
      </c>
      <c r="E48" s="5">
        <v>242</v>
      </c>
      <c r="F48" s="5">
        <v>674</v>
      </c>
      <c r="G48" s="5">
        <v>8</v>
      </c>
      <c r="H48" s="5">
        <v>48</v>
      </c>
      <c r="I48" s="5">
        <v>972</v>
      </c>
      <c r="J48" s="5">
        <v>13</v>
      </c>
      <c r="K48" s="5">
        <v>0</v>
      </c>
    </row>
    <row r="49" spans="1:11" ht="23.25" thickBot="1">
      <c r="A49" s="3"/>
      <c r="B49" s="3" t="s">
        <v>15700</v>
      </c>
      <c r="C49" s="4">
        <v>2035</v>
      </c>
      <c r="D49" s="4">
        <v>1154</v>
      </c>
      <c r="E49" s="5">
        <v>165</v>
      </c>
      <c r="F49" s="5">
        <v>908</v>
      </c>
      <c r="G49" s="5">
        <v>6</v>
      </c>
      <c r="H49" s="5">
        <v>51</v>
      </c>
      <c r="I49" s="4">
        <v>1130</v>
      </c>
      <c r="J49" s="5">
        <v>24</v>
      </c>
      <c r="K49" s="5">
        <v>881</v>
      </c>
    </row>
    <row r="50" spans="1:11" ht="17.25" thickBot="1">
      <c r="A50" s="3" t="s">
        <v>15699</v>
      </c>
      <c r="B50" s="3" t="s">
        <v>36</v>
      </c>
      <c r="C50" s="4">
        <v>36672</v>
      </c>
      <c r="D50" s="4">
        <v>19240</v>
      </c>
      <c r="E50" s="4">
        <v>7292</v>
      </c>
      <c r="F50" s="4">
        <v>10688</v>
      </c>
      <c r="G50" s="5">
        <v>187</v>
      </c>
      <c r="H50" s="5">
        <v>784</v>
      </c>
      <c r="I50" s="4">
        <v>18951</v>
      </c>
      <c r="J50" s="5">
        <v>289</v>
      </c>
      <c r="K50" s="4">
        <v>17432</v>
      </c>
    </row>
    <row r="51" spans="1:11" ht="23.25" thickBot="1">
      <c r="A51" s="3"/>
      <c r="B51" s="3" t="s">
        <v>37</v>
      </c>
      <c r="C51" s="4">
        <v>4941</v>
      </c>
      <c r="D51" s="4">
        <v>4941</v>
      </c>
      <c r="E51" s="4">
        <v>2291</v>
      </c>
      <c r="F51" s="4">
        <v>2350</v>
      </c>
      <c r="G51" s="5">
        <v>41</v>
      </c>
      <c r="H51" s="5">
        <v>194</v>
      </c>
      <c r="I51" s="4">
        <v>4876</v>
      </c>
      <c r="J51" s="5">
        <v>65</v>
      </c>
      <c r="K51" s="5">
        <v>0</v>
      </c>
    </row>
    <row r="52" spans="1:11" ht="17.25" thickBot="1">
      <c r="A52" s="3"/>
      <c r="B52" s="3" t="s">
        <v>15698</v>
      </c>
      <c r="C52" s="4">
        <v>2740</v>
      </c>
      <c r="D52" s="4">
        <v>1311</v>
      </c>
      <c r="E52" s="5">
        <v>344</v>
      </c>
      <c r="F52" s="5">
        <v>891</v>
      </c>
      <c r="G52" s="5">
        <v>13</v>
      </c>
      <c r="H52" s="5">
        <v>45</v>
      </c>
      <c r="I52" s="4">
        <v>1293</v>
      </c>
      <c r="J52" s="5">
        <v>18</v>
      </c>
      <c r="K52" s="4">
        <v>1429</v>
      </c>
    </row>
    <row r="53" spans="1:11" ht="17.25" thickBot="1">
      <c r="A53" s="3"/>
      <c r="B53" s="3" t="s">
        <v>15697</v>
      </c>
      <c r="C53" s="4">
        <v>2846</v>
      </c>
      <c r="D53" s="4">
        <v>1258</v>
      </c>
      <c r="E53" s="5">
        <v>527</v>
      </c>
      <c r="F53" s="5">
        <v>644</v>
      </c>
      <c r="G53" s="5">
        <v>7</v>
      </c>
      <c r="H53" s="5">
        <v>57</v>
      </c>
      <c r="I53" s="4">
        <v>1235</v>
      </c>
      <c r="J53" s="5">
        <v>23</v>
      </c>
      <c r="K53" s="4">
        <v>1588</v>
      </c>
    </row>
    <row r="54" spans="1:11" ht="17.25" thickBot="1">
      <c r="A54" s="3"/>
      <c r="B54" s="3" t="s">
        <v>15696</v>
      </c>
      <c r="C54" s="4">
        <v>3499</v>
      </c>
      <c r="D54" s="4">
        <v>1373</v>
      </c>
      <c r="E54" s="5">
        <v>437</v>
      </c>
      <c r="F54" s="5">
        <v>840</v>
      </c>
      <c r="G54" s="5">
        <v>18</v>
      </c>
      <c r="H54" s="5">
        <v>53</v>
      </c>
      <c r="I54" s="4">
        <v>1348</v>
      </c>
      <c r="J54" s="5">
        <v>25</v>
      </c>
      <c r="K54" s="4">
        <v>2126</v>
      </c>
    </row>
    <row r="55" spans="1:11" ht="17.25" thickBot="1">
      <c r="A55" s="3"/>
      <c r="B55" s="3" t="s">
        <v>15695</v>
      </c>
      <c r="C55" s="4">
        <v>1942</v>
      </c>
      <c r="D55" s="5">
        <v>925</v>
      </c>
      <c r="E55" s="5">
        <v>288</v>
      </c>
      <c r="F55" s="5">
        <v>561</v>
      </c>
      <c r="G55" s="5">
        <v>13</v>
      </c>
      <c r="H55" s="5">
        <v>45</v>
      </c>
      <c r="I55" s="5">
        <v>907</v>
      </c>
      <c r="J55" s="5">
        <v>18</v>
      </c>
      <c r="K55" s="4">
        <v>1017</v>
      </c>
    </row>
    <row r="56" spans="1:11" ht="17.25" thickBot="1">
      <c r="A56" s="3"/>
      <c r="B56" s="3" t="s">
        <v>15694</v>
      </c>
      <c r="C56" s="4">
        <v>2392</v>
      </c>
      <c r="D56" s="4">
        <v>1108</v>
      </c>
      <c r="E56" s="5">
        <v>280</v>
      </c>
      <c r="F56" s="5">
        <v>762</v>
      </c>
      <c r="G56" s="5">
        <v>11</v>
      </c>
      <c r="H56" s="5">
        <v>41</v>
      </c>
      <c r="I56" s="4">
        <v>1094</v>
      </c>
      <c r="J56" s="5">
        <v>14</v>
      </c>
      <c r="K56" s="4">
        <v>1284</v>
      </c>
    </row>
    <row r="57" spans="1:11" ht="17.25" thickBot="1">
      <c r="A57" s="3"/>
      <c r="B57" s="3" t="s">
        <v>15693</v>
      </c>
      <c r="C57" s="4">
        <v>2740</v>
      </c>
      <c r="D57" s="4">
        <v>1438</v>
      </c>
      <c r="E57" s="5">
        <v>477</v>
      </c>
      <c r="F57" s="5">
        <v>861</v>
      </c>
      <c r="G57" s="5">
        <v>18</v>
      </c>
      <c r="H57" s="5">
        <v>64</v>
      </c>
      <c r="I57" s="4">
        <v>1420</v>
      </c>
      <c r="J57" s="5">
        <v>18</v>
      </c>
      <c r="K57" s="4">
        <v>1302</v>
      </c>
    </row>
    <row r="58" spans="1:11" ht="17.25" thickBot="1">
      <c r="A58" s="3"/>
      <c r="B58" s="3" t="s">
        <v>15692</v>
      </c>
      <c r="C58" s="4">
        <v>3366</v>
      </c>
      <c r="D58" s="4">
        <v>1176</v>
      </c>
      <c r="E58" s="5">
        <v>414</v>
      </c>
      <c r="F58" s="5">
        <v>683</v>
      </c>
      <c r="G58" s="5">
        <v>10</v>
      </c>
      <c r="H58" s="5">
        <v>45</v>
      </c>
      <c r="I58" s="4">
        <v>1152</v>
      </c>
      <c r="J58" s="5">
        <v>24</v>
      </c>
      <c r="K58" s="4">
        <v>2190</v>
      </c>
    </row>
    <row r="59" spans="1:11" ht="17.25" thickBot="1">
      <c r="A59" s="3"/>
      <c r="B59" s="3" t="s">
        <v>15691</v>
      </c>
      <c r="C59" s="4">
        <v>1759</v>
      </c>
      <c r="D59" s="5">
        <v>655</v>
      </c>
      <c r="E59" s="5">
        <v>216</v>
      </c>
      <c r="F59" s="5">
        <v>388</v>
      </c>
      <c r="G59" s="5">
        <v>4</v>
      </c>
      <c r="H59" s="5">
        <v>39</v>
      </c>
      <c r="I59" s="5">
        <v>647</v>
      </c>
      <c r="J59" s="5">
        <v>8</v>
      </c>
      <c r="K59" s="4">
        <v>1104</v>
      </c>
    </row>
    <row r="60" spans="1:11" ht="17.25" thickBot="1">
      <c r="A60" s="3"/>
      <c r="B60" s="3" t="s">
        <v>15690</v>
      </c>
      <c r="C60" s="4">
        <v>3219</v>
      </c>
      <c r="D60" s="4">
        <v>1769</v>
      </c>
      <c r="E60" s="5">
        <v>706</v>
      </c>
      <c r="F60" s="5">
        <v>967</v>
      </c>
      <c r="G60" s="5">
        <v>11</v>
      </c>
      <c r="H60" s="5">
        <v>63</v>
      </c>
      <c r="I60" s="4">
        <v>1747</v>
      </c>
      <c r="J60" s="5">
        <v>22</v>
      </c>
      <c r="K60" s="4">
        <v>1450</v>
      </c>
    </row>
    <row r="61" spans="1:11" ht="23.25" thickBot="1">
      <c r="A61" s="3"/>
      <c r="B61" s="3" t="s">
        <v>15689</v>
      </c>
      <c r="C61" s="4">
        <v>4453</v>
      </c>
      <c r="D61" s="4">
        <v>2127</v>
      </c>
      <c r="E61" s="5">
        <v>903</v>
      </c>
      <c r="F61" s="4">
        <v>1087</v>
      </c>
      <c r="G61" s="5">
        <v>27</v>
      </c>
      <c r="H61" s="5">
        <v>76</v>
      </c>
      <c r="I61" s="4">
        <v>2093</v>
      </c>
      <c r="J61" s="5">
        <v>34</v>
      </c>
      <c r="K61" s="4">
        <v>2326</v>
      </c>
    </row>
    <row r="62" spans="1:11" ht="23.25" thickBot="1">
      <c r="A62" s="3"/>
      <c r="B62" s="3" t="s">
        <v>15688</v>
      </c>
      <c r="C62" s="4">
        <v>2775</v>
      </c>
      <c r="D62" s="4">
        <v>1159</v>
      </c>
      <c r="E62" s="5">
        <v>409</v>
      </c>
      <c r="F62" s="5">
        <v>654</v>
      </c>
      <c r="G62" s="5">
        <v>14</v>
      </c>
      <c r="H62" s="5">
        <v>62</v>
      </c>
      <c r="I62" s="4">
        <v>1139</v>
      </c>
      <c r="J62" s="5">
        <v>20</v>
      </c>
      <c r="K62" s="4">
        <v>1616</v>
      </c>
    </row>
    <row r="63" spans="1:11" ht="17.25" thickBot="1">
      <c r="A63" s="3" t="s">
        <v>15687</v>
      </c>
      <c r="B63" s="3" t="s">
        <v>36</v>
      </c>
      <c r="C63" s="4">
        <v>14249</v>
      </c>
      <c r="D63" s="4">
        <v>6123</v>
      </c>
      <c r="E63" s="4">
        <v>2501</v>
      </c>
      <c r="F63" s="4">
        <v>3123</v>
      </c>
      <c r="G63" s="5">
        <v>63</v>
      </c>
      <c r="H63" s="5">
        <v>319</v>
      </c>
      <c r="I63" s="4">
        <v>6006</v>
      </c>
      <c r="J63" s="5">
        <v>117</v>
      </c>
      <c r="K63" s="4">
        <v>8126</v>
      </c>
    </row>
    <row r="64" spans="1:11" ht="23.25" thickBot="1">
      <c r="A64" s="3"/>
      <c r="B64" s="3" t="s">
        <v>37</v>
      </c>
      <c r="C64" s="4">
        <v>2431</v>
      </c>
      <c r="D64" s="4">
        <v>2430</v>
      </c>
      <c r="E64" s="4">
        <v>1196</v>
      </c>
      <c r="F64" s="4">
        <v>1088</v>
      </c>
      <c r="G64" s="5">
        <v>13</v>
      </c>
      <c r="H64" s="5">
        <v>105</v>
      </c>
      <c r="I64" s="4">
        <v>2402</v>
      </c>
      <c r="J64" s="5">
        <v>28</v>
      </c>
      <c r="K64" s="5">
        <v>1</v>
      </c>
    </row>
    <row r="65" spans="1:11" ht="17.25" thickBot="1">
      <c r="A65" s="3"/>
      <c r="B65" s="3" t="s">
        <v>15686</v>
      </c>
      <c r="C65" s="4">
        <v>1090</v>
      </c>
      <c r="D65" s="5">
        <v>521</v>
      </c>
      <c r="E65" s="5">
        <v>220</v>
      </c>
      <c r="F65" s="5">
        <v>232</v>
      </c>
      <c r="G65" s="5">
        <v>8</v>
      </c>
      <c r="H65" s="5">
        <v>37</v>
      </c>
      <c r="I65" s="5">
        <v>497</v>
      </c>
      <c r="J65" s="5">
        <v>24</v>
      </c>
      <c r="K65" s="5">
        <v>569</v>
      </c>
    </row>
    <row r="66" spans="1:11" ht="17.25" thickBot="1">
      <c r="A66" s="3"/>
      <c r="B66" s="3" t="s">
        <v>15685</v>
      </c>
      <c r="C66" s="4">
        <v>3127</v>
      </c>
      <c r="D66" s="5">
        <v>897</v>
      </c>
      <c r="E66" s="5">
        <v>285</v>
      </c>
      <c r="F66" s="5">
        <v>516</v>
      </c>
      <c r="G66" s="5">
        <v>16</v>
      </c>
      <c r="H66" s="5">
        <v>51</v>
      </c>
      <c r="I66" s="5">
        <v>868</v>
      </c>
      <c r="J66" s="5">
        <v>29</v>
      </c>
      <c r="K66" s="4">
        <v>2230</v>
      </c>
    </row>
    <row r="67" spans="1:11" ht="17.25" thickBot="1">
      <c r="A67" s="3"/>
      <c r="B67" s="3" t="s">
        <v>15684</v>
      </c>
      <c r="C67" s="4">
        <v>3592</v>
      </c>
      <c r="D67" s="5">
        <v>992</v>
      </c>
      <c r="E67" s="5">
        <v>322</v>
      </c>
      <c r="F67" s="5">
        <v>581</v>
      </c>
      <c r="G67" s="5">
        <v>14</v>
      </c>
      <c r="H67" s="5">
        <v>58</v>
      </c>
      <c r="I67" s="5">
        <v>975</v>
      </c>
      <c r="J67" s="5">
        <v>17</v>
      </c>
      <c r="K67" s="4">
        <v>2600</v>
      </c>
    </row>
    <row r="68" spans="1:11" ht="17.25" thickBot="1">
      <c r="A68" s="3"/>
      <c r="B68" s="3" t="s">
        <v>15683</v>
      </c>
      <c r="C68" s="4">
        <v>4009</v>
      </c>
      <c r="D68" s="4">
        <v>1283</v>
      </c>
      <c r="E68" s="5">
        <v>478</v>
      </c>
      <c r="F68" s="5">
        <v>706</v>
      </c>
      <c r="G68" s="5">
        <v>12</v>
      </c>
      <c r="H68" s="5">
        <v>68</v>
      </c>
      <c r="I68" s="4">
        <v>1264</v>
      </c>
      <c r="J68" s="5">
        <v>19</v>
      </c>
      <c r="K68" s="4">
        <v>2726</v>
      </c>
    </row>
    <row r="69" spans="1:11" ht="17.25" thickBot="1">
      <c r="A69" s="3" t="s">
        <v>15682</v>
      </c>
      <c r="B69" s="3" t="s">
        <v>36</v>
      </c>
      <c r="C69" s="4">
        <v>31557</v>
      </c>
      <c r="D69" s="4">
        <v>18175</v>
      </c>
      <c r="E69" s="4">
        <v>8232</v>
      </c>
      <c r="F69" s="4">
        <v>8897</v>
      </c>
      <c r="G69" s="5">
        <v>124</v>
      </c>
      <c r="H69" s="5">
        <v>712</v>
      </c>
      <c r="I69" s="4">
        <v>17965</v>
      </c>
      <c r="J69" s="5">
        <v>210</v>
      </c>
      <c r="K69" s="4">
        <v>13382</v>
      </c>
    </row>
    <row r="70" spans="1:11" ht="23.25" thickBot="1">
      <c r="A70" s="3"/>
      <c r="B70" s="3" t="s">
        <v>37</v>
      </c>
      <c r="C70" s="4">
        <v>4737</v>
      </c>
      <c r="D70" s="4">
        <v>4737</v>
      </c>
      <c r="E70" s="4">
        <v>2671</v>
      </c>
      <c r="F70" s="4">
        <v>1851</v>
      </c>
      <c r="G70" s="5">
        <v>28</v>
      </c>
      <c r="H70" s="5">
        <v>149</v>
      </c>
      <c r="I70" s="4">
        <v>4699</v>
      </c>
      <c r="J70" s="5">
        <v>38</v>
      </c>
      <c r="K70" s="5">
        <v>0</v>
      </c>
    </row>
    <row r="71" spans="1:11" ht="17.25" thickBot="1">
      <c r="A71" s="3"/>
      <c r="B71" s="3" t="s">
        <v>15681</v>
      </c>
      <c r="C71" s="4">
        <v>3044</v>
      </c>
      <c r="D71" s="4">
        <v>1286</v>
      </c>
      <c r="E71" s="5">
        <v>492</v>
      </c>
      <c r="F71" s="5">
        <v>705</v>
      </c>
      <c r="G71" s="5">
        <v>11</v>
      </c>
      <c r="H71" s="5">
        <v>53</v>
      </c>
      <c r="I71" s="4">
        <v>1261</v>
      </c>
      <c r="J71" s="5">
        <v>25</v>
      </c>
      <c r="K71" s="4">
        <v>1758</v>
      </c>
    </row>
    <row r="72" spans="1:11" ht="17.25" thickBot="1">
      <c r="A72" s="3"/>
      <c r="B72" s="3" t="s">
        <v>15680</v>
      </c>
      <c r="C72" s="4">
        <v>3700</v>
      </c>
      <c r="D72" s="4">
        <v>2005</v>
      </c>
      <c r="E72" s="5">
        <v>959</v>
      </c>
      <c r="F72" s="5">
        <v>970</v>
      </c>
      <c r="G72" s="5">
        <v>6</v>
      </c>
      <c r="H72" s="5">
        <v>56</v>
      </c>
      <c r="I72" s="4">
        <v>1991</v>
      </c>
      <c r="J72" s="5">
        <v>14</v>
      </c>
      <c r="K72" s="4">
        <v>1695</v>
      </c>
    </row>
    <row r="73" spans="1:11" ht="17.25" thickBot="1">
      <c r="A73" s="3"/>
      <c r="B73" s="3" t="s">
        <v>15679</v>
      </c>
      <c r="C73" s="4">
        <v>1706</v>
      </c>
      <c r="D73" s="5">
        <v>904</v>
      </c>
      <c r="E73" s="5">
        <v>289</v>
      </c>
      <c r="F73" s="5">
        <v>551</v>
      </c>
      <c r="G73" s="5">
        <v>7</v>
      </c>
      <c r="H73" s="5">
        <v>43</v>
      </c>
      <c r="I73" s="5">
        <v>890</v>
      </c>
      <c r="J73" s="5">
        <v>14</v>
      </c>
      <c r="K73" s="5">
        <v>802</v>
      </c>
    </row>
    <row r="74" spans="1:11" ht="17.25" thickBot="1">
      <c r="A74" s="3"/>
      <c r="B74" s="3" t="s">
        <v>15678</v>
      </c>
      <c r="C74" s="4">
        <v>2831</v>
      </c>
      <c r="D74" s="4">
        <v>1364</v>
      </c>
      <c r="E74" s="5">
        <v>484</v>
      </c>
      <c r="F74" s="5">
        <v>771</v>
      </c>
      <c r="G74" s="5">
        <v>13</v>
      </c>
      <c r="H74" s="5">
        <v>82</v>
      </c>
      <c r="I74" s="4">
        <v>1350</v>
      </c>
      <c r="J74" s="5">
        <v>14</v>
      </c>
      <c r="K74" s="4">
        <v>1467</v>
      </c>
    </row>
    <row r="75" spans="1:11" ht="17.25" thickBot="1">
      <c r="A75" s="3"/>
      <c r="B75" s="3" t="s">
        <v>15677</v>
      </c>
      <c r="C75" s="4">
        <v>3157</v>
      </c>
      <c r="D75" s="4">
        <v>1615</v>
      </c>
      <c r="E75" s="5">
        <v>538</v>
      </c>
      <c r="F75" s="5">
        <v>974</v>
      </c>
      <c r="G75" s="5">
        <v>9</v>
      </c>
      <c r="H75" s="5">
        <v>69</v>
      </c>
      <c r="I75" s="4">
        <v>1590</v>
      </c>
      <c r="J75" s="5">
        <v>25</v>
      </c>
      <c r="K75" s="4">
        <v>1542</v>
      </c>
    </row>
    <row r="76" spans="1:11" ht="17.25" thickBot="1">
      <c r="A76" s="3"/>
      <c r="B76" s="3" t="s">
        <v>15676</v>
      </c>
      <c r="C76" s="4">
        <v>2409</v>
      </c>
      <c r="D76" s="4">
        <v>1122</v>
      </c>
      <c r="E76" s="5">
        <v>385</v>
      </c>
      <c r="F76" s="5">
        <v>645</v>
      </c>
      <c r="G76" s="5">
        <v>11</v>
      </c>
      <c r="H76" s="5">
        <v>60</v>
      </c>
      <c r="I76" s="4">
        <v>1101</v>
      </c>
      <c r="J76" s="5">
        <v>21</v>
      </c>
      <c r="K76" s="4">
        <v>1287</v>
      </c>
    </row>
    <row r="77" spans="1:11" ht="17.25" thickBot="1">
      <c r="A77" s="3"/>
      <c r="B77" s="3" t="s">
        <v>15675</v>
      </c>
      <c r="C77" s="4">
        <v>2528</v>
      </c>
      <c r="D77" s="4">
        <v>1270</v>
      </c>
      <c r="E77" s="5">
        <v>414</v>
      </c>
      <c r="F77" s="5">
        <v>758</v>
      </c>
      <c r="G77" s="5">
        <v>17</v>
      </c>
      <c r="H77" s="5">
        <v>54</v>
      </c>
      <c r="I77" s="4">
        <v>1243</v>
      </c>
      <c r="J77" s="5">
        <v>27</v>
      </c>
      <c r="K77" s="4">
        <v>1258</v>
      </c>
    </row>
    <row r="78" spans="1:11" ht="17.25" thickBot="1">
      <c r="A78" s="3"/>
      <c r="B78" s="3" t="s">
        <v>15674</v>
      </c>
      <c r="C78" s="4">
        <v>2023</v>
      </c>
      <c r="D78" s="5">
        <v>941</v>
      </c>
      <c r="E78" s="5">
        <v>389</v>
      </c>
      <c r="F78" s="5">
        <v>493</v>
      </c>
      <c r="G78" s="5">
        <v>7</v>
      </c>
      <c r="H78" s="5">
        <v>42</v>
      </c>
      <c r="I78" s="5">
        <v>931</v>
      </c>
      <c r="J78" s="5">
        <v>10</v>
      </c>
      <c r="K78" s="4">
        <v>1082</v>
      </c>
    </row>
    <row r="79" spans="1:11" ht="17.25" thickBot="1">
      <c r="A79" s="3"/>
      <c r="B79" s="3" t="s">
        <v>15673</v>
      </c>
      <c r="C79" s="4">
        <v>5422</v>
      </c>
      <c r="D79" s="4">
        <v>2931</v>
      </c>
      <c r="E79" s="4">
        <v>1611</v>
      </c>
      <c r="F79" s="4">
        <v>1179</v>
      </c>
      <c r="G79" s="5">
        <v>15</v>
      </c>
      <c r="H79" s="5">
        <v>104</v>
      </c>
      <c r="I79" s="4">
        <v>2909</v>
      </c>
      <c r="J79" s="5">
        <v>22</v>
      </c>
      <c r="K79" s="4">
        <v>2491</v>
      </c>
    </row>
    <row r="80" spans="1:11" ht="23.25" thickBot="1">
      <c r="A80" s="3" t="s">
        <v>97</v>
      </c>
      <c r="B80" s="3"/>
      <c r="C80" s="5">
        <v>0</v>
      </c>
      <c r="D80" s="5">
        <v>15</v>
      </c>
      <c r="E80" s="5">
        <v>5</v>
      </c>
      <c r="F80" s="5">
        <v>10</v>
      </c>
      <c r="G80" s="5">
        <v>0</v>
      </c>
      <c r="H80" s="5">
        <v>0</v>
      </c>
      <c r="I80" s="5">
        <v>15</v>
      </c>
      <c r="J80" s="5">
        <v>0</v>
      </c>
      <c r="K80" s="5">
        <v>-15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5B662-C228-42CE-A578-B62E2C133493}">
  <dimension ref="A1:X22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15761</v>
      </c>
      <c r="F3" s="26" t="s">
        <v>15760</v>
      </c>
      <c r="G3" s="26" t="s">
        <v>15759</v>
      </c>
      <c r="H3" s="26" t="s">
        <v>15758</v>
      </c>
      <c r="I3" s="44"/>
      <c r="J3" s="26"/>
      <c r="K3" s="44"/>
      <c r="U3" t="s">
        <v>3</v>
      </c>
      <c r="V3" t="str">
        <f t="shared" si="0"/>
        <v>황재선</v>
      </c>
      <c r="W3" t="str">
        <f t="shared" si="0"/>
        <v>박형수</v>
      </c>
      <c r="X3" t="str">
        <f t="shared" si="0"/>
        <v>김형규</v>
      </c>
    </row>
    <row r="4" spans="1:24" ht="17.25" thickBot="1">
      <c r="A4" s="3" t="s">
        <v>30</v>
      </c>
      <c r="B4" s="3"/>
      <c r="C4" s="4">
        <v>91153</v>
      </c>
      <c r="D4" s="4">
        <v>62390</v>
      </c>
      <c r="E4" s="4">
        <v>14734</v>
      </c>
      <c r="F4" s="4">
        <v>28625</v>
      </c>
      <c r="G4" s="5">
        <v>725</v>
      </c>
      <c r="H4" s="4">
        <v>17337</v>
      </c>
      <c r="I4" s="4">
        <v>61421</v>
      </c>
      <c r="J4" s="5">
        <v>969</v>
      </c>
      <c r="K4" s="4">
        <v>28763</v>
      </c>
      <c r="V4" s="8"/>
      <c r="W4" s="8"/>
      <c r="X4" s="8"/>
    </row>
    <row r="5" spans="1:24" ht="23.25" thickBot="1">
      <c r="A5" s="3" t="s">
        <v>31</v>
      </c>
      <c r="B5" s="3"/>
      <c r="C5" s="5">
        <v>343</v>
      </c>
      <c r="D5" s="5">
        <v>326</v>
      </c>
      <c r="E5" s="5">
        <v>77</v>
      </c>
      <c r="F5" s="5">
        <v>113</v>
      </c>
      <c r="G5" s="5">
        <v>16</v>
      </c>
      <c r="H5" s="5">
        <v>103</v>
      </c>
      <c r="I5" s="5">
        <v>309</v>
      </c>
      <c r="J5" s="5">
        <v>17</v>
      </c>
      <c r="K5" s="5">
        <v>17</v>
      </c>
      <c r="T5" t="s">
        <v>2929</v>
      </c>
      <c r="U5">
        <f>SUMIF($A:$A,"합계",D:D)</f>
        <v>124151</v>
      </c>
      <c r="V5">
        <f>SUMIF($A:$A,"합계",E:E)</f>
        <v>25683</v>
      </c>
      <c r="W5">
        <f>SUMIF($A:$A,"합계",F:F)</f>
        <v>68026</v>
      </c>
      <c r="X5">
        <f>SUMIF($A:$A,"합계",G:G)</f>
        <v>1539</v>
      </c>
    </row>
    <row r="6" spans="1:24" ht="23.25" thickBot="1">
      <c r="A6" s="3" t="s">
        <v>32</v>
      </c>
      <c r="B6" s="3"/>
      <c r="C6" s="4">
        <v>3655</v>
      </c>
      <c r="D6" s="4">
        <v>3654</v>
      </c>
      <c r="E6" s="4">
        <v>1422</v>
      </c>
      <c r="F6" s="4">
        <v>1292</v>
      </c>
      <c r="G6" s="5">
        <v>42</v>
      </c>
      <c r="H6" s="5">
        <v>819</v>
      </c>
      <c r="I6" s="4">
        <v>3575</v>
      </c>
      <c r="J6" s="5">
        <v>79</v>
      </c>
      <c r="K6" s="5">
        <v>1</v>
      </c>
      <c r="T6" t="s">
        <v>2930</v>
      </c>
      <c r="U6">
        <f>U5-U7</f>
        <v>63070</v>
      </c>
      <c r="V6">
        <f>V5-V7</f>
        <v>10736</v>
      </c>
      <c r="W6">
        <f>W5-W7</f>
        <v>35834</v>
      </c>
      <c r="X6">
        <f>X5-X7</f>
        <v>843</v>
      </c>
    </row>
    <row r="7" spans="1:24" ht="23.25" thickBot="1">
      <c r="A7" s="3" t="s">
        <v>33</v>
      </c>
      <c r="B7" s="3"/>
      <c r="C7" s="5">
        <v>139</v>
      </c>
      <c r="D7" s="5">
        <v>38</v>
      </c>
      <c r="E7" s="5">
        <v>25</v>
      </c>
      <c r="F7" s="5">
        <v>10</v>
      </c>
      <c r="G7" s="5">
        <v>0</v>
      </c>
      <c r="H7" s="5">
        <v>1</v>
      </c>
      <c r="I7" s="5">
        <v>36</v>
      </c>
      <c r="J7" s="5">
        <v>2</v>
      </c>
      <c r="K7" s="5">
        <v>101</v>
      </c>
      <c r="T7" t="s">
        <v>2931</v>
      </c>
      <c r="U7">
        <f>U11+U10+U9</f>
        <v>61081</v>
      </c>
      <c r="V7">
        <f>V11+V10+V9</f>
        <v>14947</v>
      </c>
      <c r="W7">
        <f>W11+W10+W9</f>
        <v>32192</v>
      </c>
      <c r="X7">
        <f>X11+X10+X9</f>
        <v>696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2</v>
      </c>
      <c r="G8" s="5">
        <v>0</v>
      </c>
      <c r="H8" s="5">
        <v>1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15867</v>
      </c>
      <c r="B9" s="3" t="s">
        <v>36</v>
      </c>
      <c r="C9" s="4">
        <v>9401</v>
      </c>
      <c r="D9" s="4">
        <v>6165</v>
      </c>
      <c r="E9" s="4">
        <v>1181</v>
      </c>
      <c r="F9" s="4">
        <v>3010</v>
      </c>
      <c r="G9" s="5">
        <v>78</v>
      </c>
      <c r="H9" s="4">
        <v>1814</v>
      </c>
      <c r="I9" s="4">
        <v>6083</v>
      </c>
      <c r="J9" s="5">
        <v>82</v>
      </c>
      <c r="K9" s="4">
        <v>3236</v>
      </c>
      <c r="T9" t="s">
        <v>2934</v>
      </c>
      <c r="U9">
        <f>SUMIF($A:$A,"거소·선상투표",D:D)+SUMIF($A:$A,"국외부재자투표",D:D)+SUMIF($A:$A,"국외부재자투표(공관)",D:D)</f>
        <v>977</v>
      </c>
      <c r="V9">
        <f t="shared" ref="V9:X11" si="1">SUMIF($A:$A,"거소·선상투표",E:E)+SUMIF($A:$A,"국외부재자투표",E:E)+SUMIF($A:$A,"국외부재자투표(공관)",E:E)</f>
        <v>179</v>
      </c>
      <c r="W9">
        <f t="shared" si="1"/>
        <v>534</v>
      </c>
      <c r="X9">
        <f t="shared" si="1"/>
        <v>33</v>
      </c>
    </row>
    <row r="10" spans="1:24" ht="23.25" thickBot="1">
      <c r="A10" s="3"/>
      <c r="B10" s="3" t="s">
        <v>37</v>
      </c>
      <c r="C10" s="4">
        <v>2222</v>
      </c>
      <c r="D10" s="4">
        <v>2222</v>
      </c>
      <c r="E10" s="5">
        <v>520</v>
      </c>
      <c r="F10" s="5">
        <v>977</v>
      </c>
      <c r="G10" s="5">
        <v>15</v>
      </c>
      <c r="H10" s="5">
        <v>678</v>
      </c>
      <c r="I10" s="4">
        <v>2190</v>
      </c>
      <c r="J10" s="5">
        <v>32</v>
      </c>
      <c r="K10" s="5">
        <v>0</v>
      </c>
      <c r="T10" t="s">
        <v>2932</v>
      </c>
      <c r="U10">
        <f>SUMIF($B:$B,"관내사전투표",D:D)</f>
        <v>51760</v>
      </c>
      <c r="V10">
        <f t="shared" ref="V10:X12" si="2">SUMIF($B:$B,"관내사전투표",E:E)</f>
        <v>11782</v>
      </c>
      <c r="W10">
        <f t="shared" si="2"/>
        <v>27958</v>
      </c>
      <c r="X10">
        <f t="shared" si="2"/>
        <v>563</v>
      </c>
    </row>
    <row r="11" spans="1:24" ht="17.25" thickBot="1">
      <c r="A11" s="3"/>
      <c r="B11" s="3" t="s">
        <v>15866</v>
      </c>
      <c r="C11" s="4">
        <v>1592</v>
      </c>
      <c r="D11" s="5">
        <v>918</v>
      </c>
      <c r="E11" s="5">
        <v>133</v>
      </c>
      <c r="F11" s="5">
        <v>473</v>
      </c>
      <c r="G11" s="5">
        <v>11</v>
      </c>
      <c r="H11" s="5">
        <v>285</v>
      </c>
      <c r="I11" s="5">
        <v>902</v>
      </c>
      <c r="J11" s="5">
        <v>16</v>
      </c>
      <c r="K11" s="5">
        <v>674</v>
      </c>
      <c r="T11" t="s">
        <v>2933</v>
      </c>
      <c r="U11">
        <f>SUMIF($A:$A,"관외사전투표",D:D)</f>
        <v>8344</v>
      </c>
      <c r="V11">
        <f t="shared" ref="V11:X13" si="3">SUMIF($A:$A,"관외사전투표",E:E)</f>
        <v>2986</v>
      </c>
      <c r="W11">
        <f t="shared" si="3"/>
        <v>3700</v>
      </c>
      <c r="X11">
        <f t="shared" si="3"/>
        <v>100</v>
      </c>
    </row>
    <row r="12" spans="1:24" ht="17.25" thickBot="1">
      <c r="A12" s="3"/>
      <c r="B12" s="3" t="s">
        <v>15865</v>
      </c>
      <c r="C12" s="4">
        <v>1626</v>
      </c>
      <c r="D12" s="5">
        <v>854</v>
      </c>
      <c r="E12" s="5">
        <v>148</v>
      </c>
      <c r="F12" s="5">
        <v>457</v>
      </c>
      <c r="G12" s="5">
        <v>13</v>
      </c>
      <c r="H12" s="5">
        <v>226</v>
      </c>
      <c r="I12" s="5">
        <v>844</v>
      </c>
      <c r="J12" s="5">
        <v>10</v>
      </c>
      <c r="K12" s="5">
        <v>772</v>
      </c>
    </row>
    <row r="13" spans="1:24" ht="17.25" thickBot="1">
      <c r="A13" s="3"/>
      <c r="B13" s="3" t="s">
        <v>15864</v>
      </c>
      <c r="C13" s="4">
        <v>1522</v>
      </c>
      <c r="D13" s="5">
        <v>814</v>
      </c>
      <c r="E13" s="5">
        <v>145</v>
      </c>
      <c r="F13" s="5">
        <v>403</v>
      </c>
      <c r="G13" s="5">
        <v>15</v>
      </c>
      <c r="H13" s="5">
        <v>239</v>
      </c>
      <c r="I13" s="5">
        <v>802</v>
      </c>
      <c r="J13" s="5">
        <v>12</v>
      </c>
      <c r="K13" s="5">
        <v>708</v>
      </c>
    </row>
    <row r="14" spans="1:24" ht="17.25" thickBot="1">
      <c r="A14" s="3"/>
      <c r="B14" s="3" t="s">
        <v>15863</v>
      </c>
      <c r="C14" s="4">
        <v>1463</v>
      </c>
      <c r="D14" s="5">
        <v>745</v>
      </c>
      <c r="E14" s="5">
        <v>135</v>
      </c>
      <c r="F14" s="5">
        <v>380</v>
      </c>
      <c r="G14" s="5">
        <v>10</v>
      </c>
      <c r="H14" s="5">
        <v>212</v>
      </c>
      <c r="I14" s="5">
        <v>737</v>
      </c>
      <c r="J14" s="5">
        <v>8</v>
      </c>
      <c r="K14" s="5">
        <v>718</v>
      </c>
      <c r="U14" s="8"/>
      <c r="V14" s="8"/>
      <c r="W14" s="8"/>
      <c r="X14" s="8"/>
    </row>
    <row r="15" spans="1:24" ht="17.25" thickBot="1">
      <c r="A15" s="3"/>
      <c r="B15" s="3" t="s">
        <v>15862</v>
      </c>
      <c r="C15" s="5">
        <v>976</v>
      </c>
      <c r="D15" s="5">
        <v>612</v>
      </c>
      <c r="E15" s="5">
        <v>100</v>
      </c>
      <c r="F15" s="5">
        <v>320</v>
      </c>
      <c r="G15" s="5">
        <v>14</v>
      </c>
      <c r="H15" s="5">
        <v>174</v>
      </c>
      <c r="I15" s="5">
        <v>608</v>
      </c>
      <c r="J15" s="5">
        <v>4</v>
      </c>
      <c r="K15" s="5">
        <v>364</v>
      </c>
      <c r="U15" s="8"/>
      <c r="V15" s="8"/>
      <c r="W15" s="8"/>
      <c r="X15" s="8"/>
    </row>
    <row r="16" spans="1:24" ht="17.25" thickBot="1">
      <c r="A16" s="3" t="s">
        <v>15861</v>
      </c>
      <c r="B16" s="3" t="s">
        <v>36</v>
      </c>
      <c r="C16" s="4">
        <v>2133</v>
      </c>
      <c r="D16" s="4">
        <v>1402</v>
      </c>
      <c r="E16" s="5">
        <v>257</v>
      </c>
      <c r="F16" s="5">
        <v>713</v>
      </c>
      <c r="G16" s="5">
        <v>17</v>
      </c>
      <c r="H16" s="5">
        <v>386</v>
      </c>
      <c r="I16" s="4">
        <v>1373</v>
      </c>
      <c r="J16" s="5">
        <v>29</v>
      </c>
      <c r="K16" s="5">
        <v>731</v>
      </c>
    </row>
    <row r="17" spans="1:11" ht="23.25" thickBot="1">
      <c r="A17" s="3"/>
      <c r="B17" s="3" t="s">
        <v>37</v>
      </c>
      <c r="C17" s="5">
        <v>540</v>
      </c>
      <c r="D17" s="5">
        <v>540</v>
      </c>
      <c r="E17" s="5">
        <v>128</v>
      </c>
      <c r="F17" s="5">
        <v>235</v>
      </c>
      <c r="G17" s="5">
        <v>3</v>
      </c>
      <c r="H17" s="5">
        <v>162</v>
      </c>
      <c r="I17" s="5">
        <v>528</v>
      </c>
      <c r="J17" s="5">
        <v>12</v>
      </c>
      <c r="K17" s="5">
        <v>0</v>
      </c>
    </row>
    <row r="18" spans="1:11" ht="17.25" thickBot="1">
      <c r="A18" s="3"/>
      <c r="B18" s="3" t="s">
        <v>15860</v>
      </c>
      <c r="C18" s="5">
        <v>859</v>
      </c>
      <c r="D18" s="5">
        <v>459</v>
      </c>
      <c r="E18" s="5">
        <v>78</v>
      </c>
      <c r="F18" s="5">
        <v>257</v>
      </c>
      <c r="G18" s="5">
        <v>8</v>
      </c>
      <c r="H18" s="5">
        <v>107</v>
      </c>
      <c r="I18" s="5">
        <v>450</v>
      </c>
      <c r="J18" s="5">
        <v>9</v>
      </c>
      <c r="K18" s="5">
        <v>400</v>
      </c>
    </row>
    <row r="19" spans="1:11" ht="17.25" thickBot="1">
      <c r="A19" s="3"/>
      <c r="B19" s="3" t="s">
        <v>15859</v>
      </c>
      <c r="C19" s="5">
        <v>734</v>
      </c>
      <c r="D19" s="5">
        <v>403</v>
      </c>
      <c r="E19" s="5">
        <v>51</v>
      </c>
      <c r="F19" s="5">
        <v>221</v>
      </c>
      <c r="G19" s="5">
        <v>6</v>
      </c>
      <c r="H19" s="5">
        <v>117</v>
      </c>
      <c r="I19" s="5">
        <v>395</v>
      </c>
      <c r="J19" s="5">
        <v>8</v>
      </c>
      <c r="K19" s="5">
        <v>331</v>
      </c>
    </row>
    <row r="20" spans="1:11" ht="17.25" thickBot="1">
      <c r="A20" s="3" t="s">
        <v>15858</v>
      </c>
      <c r="B20" s="3" t="s">
        <v>36</v>
      </c>
      <c r="C20" s="4">
        <v>1323</v>
      </c>
      <c r="D20" s="5">
        <v>922</v>
      </c>
      <c r="E20" s="5">
        <v>112</v>
      </c>
      <c r="F20" s="5">
        <v>498</v>
      </c>
      <c r="G20" s="5">
        <v>5</v>
      </c>
      <c r="H20" s="5">
        <v>288</v>
      </c>
      <c r="I20" s="5">
        <v>903</v>
      </c>
      <c r="J20" s="5">
        <v>19</v>
      </c>
      <c r="K20" s="5">
        <v>401</v>
      </c>
    </row>
    <row r="21" spans="1:11" ht="23.25" thickBot="1">
      <c r="A21" s="3"/>
      <c r="B21" s="3" t="s">
        <v>37</v>
      </c>
      <c r="C21" s="5">
        <v>498</v>
      </c>
      <c r="D21" s="5">
        <v>498</v>
      </c>
      <c r="E21" s="5">
        <v>82</v>
      </c>
      <c r="F21" s="5">
        <v>236</v>
      </c>
      <c r="G21" s="5">
        <v>1</v>
      </c>
      <c r="H21" s="5">
        <v>170</v>
      </c>
      <c r="I21" s="5">
        <v>489</v>
      </c>
      <c r="J21" s="5">
        <v>9</v>
      </c>
      <c r="K21" s="5">
        <v>0</v>
      </c>
    </row>
    <row r="22" spans="1:11" ht="23.25" thickBot="1">
      <c r="A22" s="3"/>
      <c r="B22" s="3" t="s">
        <v>15857</v>
      </c>
      <c r="C22" s="5">
        <v>825</v>
      </c>
      <c r="D22" s="5">
        <v>424</v>
      </c>
      <c r="E22" s="5">
        <v>30</v>
      </c>
      <c r="F22" s="5">
        <v>262</v>
      </c>
      <c r="G22" s="5">
        <v>4</v>
      </c>
      <c r="H22" s="5">
        <v>118</v>
      </c>
      <c r="I22" s="5">
        <v>414</v>
      </c>
      <c r="J22" s="5">
        <v>10</v>
      </c>
      <c r="K22" s="5">
        <v>401</v>
      </c>
    </row>
    <row r="23" spans="1:11" ht="17.25" thickBot="1">
      <c r="A23" s="3" t="s">
        <v>15856</v>
      </c>
      <c r="B23" s="3" t="s">
        <v>36</v>
      </c>
      <c r="C23" s="4">
        <v>1811</v>
      </c>
      <c r="D23" s="4">
        <v>1244</v>
      </c>
      <c r="E23" s="5">
        <v>235</v>
      </c>
      <c r="F23" s="5">
        <v>570</v>
      </c>
      <c r="G23" s="5">
        <v>20</v>
      </c>
      <c r="H23" s="5">
        <v>390</v>
      </c>
      <c r="I23" s="4">
        <v>1215</v>
      </c>
      <c r="J23" s="5">
        <v>29</v>
      </c>
      <c r="K23" s="5">
        <v>567</v>
      </c>
    </row>
    <row r="24" spans="1:11" ht="23.25" thickBot="1">
      <c r="A24" s="3"/>
      <c r="B24" s="3" t="s">
        <v>37</v>
      </c>
      <c r="C24" s="5">
        <v>555</v>
      </c>
      <c r="D24" s="5">
        <v>555</v>
      </c>
      <c r="E24" s="5">
        <v>146</v>
      </c>
      <c r="F24" s="5">
        <v>236</v>
      </c>
      <c r="G24" s="5">
        <v>8</v>
      </c>
      <c r="H24" s="5">
        <v>156</v>
      </c>
      <c r="I24" s="5">
        <v>546</v>
      </c>
      <c r="J24" s="5">
        <v>9</v>
      </c>
      <c r="K24" s="5">
        <v>0</v>
      </c>
    </row>
    <row r="25" spans="1:11" ht="23.25" thickBot="1">
      <c r="A25" s="3"/>
      <c r="B25" s="3" t="s">
        <v>15855</v>
      </c>
      <c r="C25" s="4">
        <v>1256</v>
      </c>
      <c r="D25" s="5">
        <v>689</v>
      </c>
      <c r="E25" s="5">
        <v>89</v>
      </c>
      <c r="F25" s="5">
        <v>334</v>
      </c>
      <c r="G25" s="5">
        <v>12</v>
      </c>
      <c r="H25" s="5">
        <v>234</v>
      </c>
      <c r="I25" s="5">
        <v>669</v>
      </c>
      <c r="J25" s="5">
        <v>20</v>
      </c>
      <c r="K25" s="5">
        <v>567</v>
      </c>
    </row>
    <row r="26" spans="1:11" ht="17.25" thickBot="1">
      <c r="A26" s="3" t="s">
        <v>15854</v>
      </c>
      <c r="B26" s="3" t="s">
        <v>36</v>
      </c>
      <c r="C26" s="4">
        <v>2057</v>
      </c>
      <c r="D26" s="4">
        <v>1424</v>
      </c>
      <c r="E26" s="5">
        <v>202</v>
      </c>
      <c r="F26" s="5">
        <v>709</v>
      </c>
      <c r="G26" s="5">
        <v>21</v>
      </c>
      <c r="H26" s="5">
        <v>472</v>
      </c>
      <c r="I26" s="4">
        <v>1404</v>
      </c>
      <c r="J26" s="5">
        <v>20</v>
      </c>
      <c r="K26" s="5">
        <v>633</v>
      </c>
    </row>
    <row r="27" spans="1:11" ht="23.25" thickBot="1">
      <c r="A27" s="3"/>
      <c r="B27" s="3" t="s">
        <v>37</v>
      </c>
      <c r="C27" s="5">
        <v>612</v>
      </c>
      <c r="D27" s="5">
        <v>612</v>
      </c>
      <c r="E27" s="5">
        <v>116</v>
      </c>
      <c r="F27" s="5">
        <v>294</v>
      </c>
      <c r="G27" s="5">
        <v>8</v>
      </c>
      <c r="H27" s="5">
        <v>182</v>
      </c>
      <c r="I27" s="5">
        <v>600</v>
      </c>
      <c r="J27" s="5">
        <v>12</v>
      </c>
      <c r="K27" s="5">
        <v>0</v>
      </c>
    </row>
    <row r="28" spans="1:11" ht="17.25" thickBot="1">
      <c r="A28" s="3"/>
      <c r="B28" s="3" t="s">
        <v>15853</v>
      </c>
      <c r="C28" s="4">
        <v>1029</v>
      </c>
      <c r="D28" s="5">
        <v>551</v>
      </c>
      <c r="E28" s="5">
        <v>66</v>
      </c>
      <c r="F28" s="5">
        <v>265</v>
      </c>
      <c r="G28" s="5">
        <v>8</v>
      </c>
      <c r="H28" s="5">
        <v>206</v>
      </c>
      <c r="I28" s="5">
        <v>545</v>
      </c>
      <c r="J28" s="5">
        <v>6</v>
      </c>
      <c r="K28" s="5">
        <v>478</v>
      </c>
    </row>
    <row r="29" spans="1:11" ht="17.25" thickBot="1">
      <c r="A29" s="3"/>
      <c r="B29" s="3" t="s">
        <v>15852</v>
      </c>
      <c r="C29" s="5">
        <v>416</v>
      </c>
      <c r="D29" s="5">
        <v>261</v>
      </c>
      <c r="E29" s="5">
        <v>20</v>
      </c>
      <c r="F29" s="5">
        <v>150</v>
      </c>
      <c r="G29" s="5">
        <v>5</v>
      </c>
      <c r="H29" s="5">
        <v>84</v>
      </c>
      <c r="I29" s="5">
        <v>259</v>
      </c>
      <c r="J29" s="5">
        <v>2</v>
      </c>
      <c r="K29" s="5">
        <v>155</v>
      </c>
    </row>
    <row r="30" spans="1:11" ht="17.25" thickBot="1">
      <c r="A30" s="3" t="s">
        <v>15851</v>
      </c>
      <c r="B30" s="3" t="s">
        <v>36</v>
      </c>
      <c r="C30" s="4">
        <v>2860</v>
      </c>
      <c r="D30" s="4">
        <v>1937</v>
      </c>
      <c r="E30" s="5">
        <v>290</v>
      </c>
      <c r="F30" s="4">
        <v>1027</v>
      </c>
      <c r="G30" s="5">
        <v>23</v>
      </c>
      <c r="H30" s="5">
        <v>558</v>
      </c>
      <c r="I30" s="4">
        <v>1898</v>
      </c>
      <c r="J30" s="5">
        <v>39</v>
      </c>
      <c r="K30" s="5">
        <v>923</v>
      </c>
    </row>
    <row r="31" spans="1:11" ht="23.25" thickBot="1">
      <c r="A31" s="3"/>
      <c r="B31" s="3" t="s">
        <v>37</v>
      </c>
      <c r="C31" s="5">
        <v>843</v>
      </c>
      <c r="D31" s="5">
        <v>843</v>
      </c>
      <c r="E31" s="5">
        <v>137</v>
      </c>
      <c r="F31" s="5">
        <v>421</v>
      </c>
      <c r="G31" s="5">
        <v>8</v>
      </c>
      <c r="H31" s="5">
        <v>262</v>
      </c>
      <c r="I31" s="5">
        <v>828</v>
      </c>
      <c r="J31" s="5">
        <v>15</v>
      </c>
      <c r="K31" s="5">
        <v>0</v>
      </c>
    </row>
    <row r="32" spans="1:11" ht="17.25" thickBot="1">
      <c r="A32" s="3"/>
      <c r="B32" s="3" t="s">
        <v>15850</v>
      </c>
      <c r="C32" s="4">
        <v>1374</v>
      </c>
      <c r="D32" s="5">
        <v>701</v>
      </c>
      <c r="E32" s="5">
        <v>115</v>
      </c>
      <c r="F32" s="5">
        <v>399</v>
      </c>
      <c r="G32" s="5">
        <v>4</v>
      </c>
      <c r="H32" s="5">
        <v>173</v>
      </c>
      <c r="I32" s="5">
        <v>691</v>
      </c>
      <c r="J32" s="5">
        <v>10</v>
      </c>
      <c r="K32" s="5">
        <v>673</v>
      </c>
    </row>
    <row r="33" spans="1:11" ht="17.25" thickBot="1">
      <c r="A33" s="3"/>
      <c r="B33" s="3" t="s">
        <v>15849</v>
      </c>
      <c r="C33" s="5">
        <v>643</v>
      </c>
      <c r="D33" s="5">
        <v>393</v>
      </c>
      <c r="E33" s="5">
        <v>38</v>
      </c>
      <c r="F33" s="5">
        <v>207</v>
      </c>
      <c r="G33" s="5">
        <v>11</v>
      </c>
      <c r="H33" s="5">
        <v>123</v>
      </c>
      <c r="I33" s="5">
        <v>379</v>
      </c>
      <c r="J33" s="5">
        <v>14</v>
      </c>
      <c r="K33" s="5">
        <v>250</v>
      </c>
    </row>
    <row r="34" spans="1:11" ht="17.25" thickBot="1">
      <c r="A34" s="3" t="s">
        <v>15848</v>
      </c>
      <c r="B34" s="3" t="s">
        <v>36</v>
      </c>
      <c r="C34" s="4">
        <v>2514</v>
      </c>
      <c r="D34" s="4">
        <v>1755</v>
      </c>
      <c r="E34" s="5">
        <v>246</v>
      </c>
      <c r="F34" s="5">
        <v>885</v>
      </c>
      <c r="G34" s="5">
        <v>15</v>
      </c>
      <c r="H34" s="5">
        <v>583</v>
      </c>
      <c r="I34" s="4">
        <v>1729</v>
      </c>
      <c r="J34" s="5">
        <v>26</v>
      </c>
      <c r="K34" s="5">
        <v>759</v>
      </c>
    </row>
    <row r="35" spans="1:11" ht="23.25" thickBot="1">
      <c r="A35" s="3"/>
      <c r="B35" s="3" t="s">
        <v>37</v>
      </c>
      <c r="C35" s="5">
        <v>589</v>
      </c>
      <c r="D35" s="5">
        <v>589</v>
      </c>
      <c r="E35" s="5">
        <v>112</v>
      </c>
      <c r="F35" s="5">
        <v>275</v>
      </c>
      <c r="G35" s="5">
        <v>6</v>
      </c>
      <c r="H35" s="5">
        <v>189</v>
      </c>
      <c r="I35" s="5">
        <v>582</v>
      </c>
      <c r="J35" s="5">
        <v>7</v>
      </c>
      <c r="K35" s="5">
        <v>0</v>
      </c>
    </row>
    <row r="36" spans="1:11" ht="17.25" thickBot="1">
      <c r="A36" s="3"/>
      <c r="B36" s="3" t="s">
        <v>15847</v>
      </c>
      <c r="C36" s="4">
        <v>1239</v>
      </c>
      <c r="D36" s="5">
        <v>688</v>
      </c>
      <c r="E36" s="5">
        <v>80</v>
      </c>
      <c r="F36" s="5">
        <v>352</v>
      </c>
      <c r="G36" s="5">
        <v>2</v>
      </c>
      <c r="H36" s="5">
        <v>244</v>
      </c>
      <c r="I36" s="5">
        <v>678</v>
      </c>
      <c r="J36" s="5">
        <v>10</v>
      </c>
      <c r="K36" s="5">
        <v>551</v>
      </c>
    </row>
    <row r="37" spans="1:11" ht="17.25" thickBot="1">
      <c r="A37" s="3"/>
      <c r="B37" s="3" t="s">
        <v>15846</v>
      </c>
      <c r="C37" s="5">
        <v>686</v>
      </c>
      <c r="D37" s="5">
        <v>478</v>
      </c>
      <c r="E37" s="5">
        <v>54</v>
      </c>
      <c r="F37" s="5">
        <v>258</v>
      </c>
      <c r="G37" s="5">
        <v>7</v>
      </c>
      <c r="H37" s="5">
        <v>150</v>
      </c>
      <c r="I37" s="5">
        <v>469</v>
      </c>
      <c r="J37" s="5">
        <v>9</v>
      </c>
      <c r="K37" s="5">
        <v>208</v>
      </c>
    </row>
    <row r="38" spans="1:11" ht="17.25" thickBot="1">
      <c r="A38" s="3" t="s">
        <v>15845</v>
      </c>
      <c r="B38" s="3" t="s">
        <v>36</v>
      </c>
      <c r="C38" s="4">
        <v>1899</v>
      </c>
      <c r="D38" s="4">
        <v>1411</v>
      </c>
      <c r="E38" s="5">
        <v>236</v>
      </c>
      <c r="F38" s="5">
        <v>718</v>
      </c>
      <c r="G38" s="5">
        <v>10</v>
      </c>
      <c r="H38" s="5">
        <v>421</v>
      </c>
      <c r="I38" s="4">
        <v>1385</v>
      </c>
      <c r="J38" s="5">
        <v>26</v>
      </c>
      <c r="K38" s="5">
        <v>488</v>
      </c>
    </row>
    <row r="39" spans="1:11" ht="23.25" thickBot="1">
      <c r="A39" s="3"/>
      <c r="B39" s="3" t="s">
        <v>37</v>
      </c>
      <c r="C39" s="5">
        <v>759</v>
      </c>
      <c r="D39" s="5">
        <v>759</v>
      </c>
      <c r="E39" s="5">
        <v>156</v>
      </c>
      <c r="F39" s="5">
        <v>389</v>
      </c>
      <c r="G39" s="5">
        <v>3</v>
      </c>
      <c r="H39" s="5">
        <v>198</v>
      </c>
      <c r="I39" s="5">
        <v>746</v>
      </c>
      <c r="J39" s="5">
        <v>13</v>
      </c>
      <c r="K39" s="5">
        <v>0</v>
      </c>
    </row>
    <row r="40" spans="1:11" ht="23.25" thickBot="1">
      <c r="A40" s="3"/>
      <c r="B40" s="3" t="s">
        <v>15844</v>
      </c>
      <c r="C40" s="4">
        <v>1140</v>
      </c>
      <c r="D40" s="5">
        <v>652</v>
      </c>
      <c r="E40" s="5">
        <v>80</v>
      </c>
      <c r="F40" s="5">
        <v>329</v>
      </c>
      <c r="G40" s="5">
        <v>7</v>
      </c>
      <c r="H40" s="5">
        <v>223</v>
      </c>
      <c r="I40" s="5">
        <v>639</v>
      </c>
      <c r="J40" s="5">
        <v>13</v>
      </c>
      <c r="K40" s="5">
        <v>488</v>
      </c>
    </row>
    <row r="41" spans="1:11" ht="17.25" thickBot="1">
      <c r="A41" s="3" t="s">
        <v>15843</v>
      </c>
      <c r="B41" s="3" t="s">
        <v>36</v>
      </c>
      <c r="C41" s="4">
        <v>1778</v>
      </c>
      <c r="D41" s="4">
        <v>1293</v>
      </c>
      <c r="E41" s="5">
        <v>204</v>
      </c>
      <c r="F41" s="5">
        <v>675</v>
      </c>
      <c r="G41" s="5">
        <v>24</v>
      </c>
      <c r="H41" s="5">
        <v>350</v>
      </c>
      <c r="I41" s="4">
        <v>1253</v>
      </c>
      <c r="J41" s="5">
        <v>40</v>
      </c>
      <c r="K41" s="5">
        <v>485</v>
      </c>
    </row>
    <row r="42" spans="1:11" ht="23.25" thickBot="1">
      <c r="A42" s="3"/>
      <c r="B42" s="3" t="s">
        <v>37</v>
      </c>
      <c r="C42" s="5">
        <v>559</v>
      </c>
      <c r="D42" s="5">
        <v>559</v>
      </c>
      <c r="E42" s="5">
        <v>107</v>
      </c>
      <c r="F42" s="5">
        <v>253</v>
      </c>
      <c r="G42" s="5">
        <v>9</v>
      </c>
      <c r="H42" s="5">
        <v>174</v>
      </c>
      <c r="I42" s="5">
        <v>543</v>
      </c>
      <c r="J42" s="5">
        <v>16</v>
      </c>
      <c r="K42" s="5">
        <v>0</v>
      </c>
    </row>
    <row r="43" spans="1:11" ht="17.25" thickBot="1">
      <c r="A43" s="3"/>
      <c r="B43" s="3" t="s">
        <v>15842</v>
      </c>
      <c r="C43" s="5">
        <v>665</v>
      </c>
      <c r="D43" s="5">
        <v>374</v>
      </c>
      <c r="E43" s="5">
        <v>55</v>
      </c>
      <c r="F43" s="5">
        <v>197</v>
      </c>
      <c r="G43" s="5">
        <v>4</v>
      </c>
      <c r="H43" s="5">
        <v>101</v>
      </c>
      <c r="I43" s="5">
        <v>357</v>
      </c>
      <c r="J43" s="5">
        <v>17</v>
      </c>
      <c r="K43" s="5">
        <v>291</v>
      </c>
    </row>
    <row r="44" spans="1:11" ht="17.25" thickBot="1">
      <c r="A44" s="3"/>
      <c r="B44" s="3" t="s">
        <v>15841</v>
      </c>
      <c r="C44" s="5">
        <v>554</v>
      </c>
      <c r="D44" s="5">
        <v>360</v>
      </c>
      <c r="E44" s="5">
        <v>42</v>
      </c>
      <c r="F44" s="5">
        <v>225</v>
      </c>
      <c r="G44" s="5">
        <v>11</v>
      </c>
      <c r="H44" s="5">
        <v>75</v>
      </c>
      <c r="I44" s="5">
        <v>353</v>
      </c>
      <c r="J44" s="5">
        <v>7</v>
      </c>
      <c r="K44" s="5">
        <v>194</v>
      </c>
    </row>
    <row r="45" spans="1:11" ht="17.25" thickBot="1">
      <c r="A45" s="3" t="s">
        <v>13017</v>
      </c>
      <c r="B45" s="3" t="s">
        <v>36</v>
      </c>
      <c r="C45" s="4">
        <v>2871</v>
      </c>
      <c r="D45" s="4">
        <v>2020</v>
      </c>
      <c r="E45" s="5">
        <v>343</v>
      </c>
      <c r="F45" s="4">
        <v>1177</v>
      </c>
      <c r="G45" s="5">
        <v>31</v>
      </c>
      <c r="H45" s="5">
        <v>425</v>
      </c>
      <c r="I45" s="4">
        <v>1976</v>
      </c>
      <c r="J45" s="5">
        <v>44</v>
      </c>
      <c r="K45" s="5">
        <v>851</v>
      </c>
    </row>
    <row r="46" spans="1:11" ht="23.25" thickBot="1">
      <c r="A46" s="3"/>
      <c r="B46" s="3" t="s">
        <v>37</v>
      </c>
      <c r="C46" s="4">
        <v>1006</v>
      </c>
      <c r="D46" s="4">
        <v>1006</v>
      </c>
      <c r="E46" s="5">
        <v>176</v>
      </c>
      <c r="F46" s="5">
        <v>587</v>
      </c>
      <c r="G46" s="5">
        <v>16</v>
      </c>
      <c r="H46" s="5">
        <v>214</v>
      </c>
      <c r="I46" s="5">
        <v>993</v>
      </c>
      <c r="J46" s="5">
        <v>13</v>
      </c>
      <c r="K46" s="5">
        <v>0</v>
      </c>
    </row>
    <row r="47" spans="1:11" ht="17.25" thickBot="1">
      <c r="A47" s="3"/>
      <c r="B47" s="3" t="s">
        <v>13016</v>
      </c>
      <c r="C47" s="4">
        <v>1327</v>
      </c>
      <c r="D47" s="5">
        <v>692</v>
      </c>
      <c r="E47" s="5">
        <v>127</v>
      </c>
      <c r="F47" s="5">
        <v>391</v>
      </c>
      <c r="G47" s="5">
        <v>11</v>
      </c>
      <c r="H47" s="5">
        <v>144</v>
      </c>
      <c r="I47" s="5">
        <v>673</v>
      </c>
      <c r="J47" s="5">
        <v>19</v>
      </c>
      <c r="K47" s="5">
        <v>635</v>
      </c>
    </row>
    <row r="48" spans="1:11" ht="17.25" thickBot="1">
      <c r="A48" s="3"/>
      <c r="B48" s="3" t="s">
        <v>13015</v>
      </c>
      <c r="C48" s="5">
        <v>538</v>
      </c>
      <c r="D48" s="5">
        <v>322</v>
      </c>
      <c r="E48" s="5">
        <v>40</v>
      </c>
      <c r="F48" s="5">
        <v>199</v>
      </c>
      <c r="G48" s="5">
        <v>4</v>
      </c>
      <c r="H48" s="5">
        <v>67</v>
      </c>
      <c r="I48" s="5">
        <v>310</v>
      </c>
      <c r="J48" s="5">
        <v>12</v>
      </c>
      <c r="K48" s="5">
        <v>216</v>
      </c>
    </row>
    <row r="49" spans="1:11" ht="17.25" thickBot="1">
      <c r="A49" s="3" t="s">
        <v>15840</v>
      </c>
      <c r="B49" s="3" t="s">
        <v>36</v>
      </c>
      <c r="C49" s="4">
        <v>6306</v>
      </c>
      <c r="D49" s="4">
        <v>4195</v>
      </c>
      <c r="E49" s="4">
        <v>1010</v>
      </c>
      <c r="F49" s="4">
        <v>1884</v>
      </c>
      <c r="G49" s="5">
        <v>46</v>
      </c>
      <c r="H49" s="4">
        <v>1194</v>
      </c>
      <c r="I49" s="4">
        <v>4134</v>
      </c>
      <c r="J49" s="5">
        <v>61</v>
      </c>
      <c r="K49" s="4">
        <v>2111</v>
      </c>
    </row>
    <row r="50" spans="1:11" ht="23.25" thickBot="1">
      <c r="A50" s="3"/>
      <c r="B50" s="3" t="s">
        <v>37</v>
      </c>
      <c r="C50" s="4">
        <v>1809</v>
      </c>
      <c r="D50" s="4">
        <v>1809</v>
      </c>
      <c r="E50" s="5">
        <v>549</v>
      </c>
      <c r="F50" s="5">
        <v>768</v>
      </c>
      <c r="G50" s="5">
        <v>16</v>
      </c>
      <c r="H50" s="5">
        <v>443</v>
      </c>
      <c r="I50" s="4">
        <v>1776</v>
      </c>
      <c r="J50" s="5">
        <v>33</v>
      </c>
      <c r="K50" s="5">
        <v>0</v>
      </c>
    </row>
    <row r="51" spans="1:11" ht="17.25" thickBot="1">
      <c r="A51" s="3"/>
      <c r="B51" s="3" t="s">
        <v>15839</v>
      </c>
      <c r="C51" s="5">
        <v>815</v>
      </c>
      <c r="D51" s="5">
        <v>395</v>
      </c>
      <c r="E51" s="5">
        <v>57</v>
      </c>
      <c r="F51" s="5">
        <v>207</v>
      </c>
      <c r="G51" s="5">
        <v>11</v>
      </c>
      <c r="H51" s="5">
        <v>115</v>
      </c>
      <c r="I51" s="5">
        <v>390</v>
      </c>
      <c r="J51" s="5">
        <v>5</v>
      </c>
      <c r="K51" s="5">
        <v>420</v>
      </c>
    </row>
    <row r="52" spans="1:11" ht="17.25" thickBot="1">
      <c r="A52" s="3"/>
      <c r="B52" s="3" t="s">
        <v>15838</v>
      </c>
      <c r="C52" s="4">
        <v>2215</v>
      </c>
      <c r="D52" s="4">
        <v>1254</v>
      </c>
      <c r="E52" s="5">
        <v>263</v>
      </c>
      <c r="F52" s="5">
        <v>571</v>
      </c>
      <c r="G52" s="5">
        <v>13</v>
      </c>
      <c r="H52" s="5">
        <v>391</v>
      </c>
      <c r="I52" s="4">
        <v>1238</v>
      </c>
      <c r="J52" s="5">
        <v>16</v>
      </c>
      <c r="K52" s="5">
        <v>961</v>
      </c>
    </row>
    <row r="53" spans="1:11" ht="17.25" thickBot="1">
      <c r="A53" s="3"/>
      <c r="B53" s="3" t="s">
        <v>15837</v>
      </c>
      <c r="C53" s="4">
        <v>1467</v>
      </c>
      <c r="D53" s="5">
        <v>737</v>
      </c>
      <c r="E53" s="5">
        <v>141</v>
      </c>
      <c r="F53" s="5">
        <v>338</v>
      </c>
      <c r="G53" s="5">
        <v>6</v>
      </c>
      <c r="H53" s="5">
        <v>245</v>
      </c>
      <c r="I53" s="5">
        <v>730</v>
      </c>
      <c r="J53" s="5">
        <v>7</v>
      </c>
      <c r="K53" s="5">
        <v>730</v>
      </c>
    </row>
    <row r="54" spans="1:11" ht="17.25" thickBot="1">
      <c r="A54" s="3" t="s">
        <v>15836</v>
      </c>
      <c r="B54" s="3" t="s">
        <v>36</v>
      </c>
      <c r="C54" s="4">
        <v>5084</v>
      </c>
      <c r="D54" s="4">
        <v>3494</v>
      </c>
      <c r="E54" s="5">
        <v>728</v>
      </c>
      <c r="F54" s="4">
        <v>1681</v>
      </c>
      <c r="G54" s="5">
        <v>35</v>
      </c>
      <c r="H54" s="4">
        <v>1000</v>
      </c>
      <c r="I54" s="4">
        <v>3444</v>
      </c>
      <c r="J54" s="5">
        <v>50</v>
      </c>
      <c r="K54" s="4">
        <v>1590</v>
      </c>
    </row>
    <row r="55" spans="1:11" ht="23.25" thickBot="1">
      <c r="A55" s="3"/>
      <c r="B55" s="3" t="s">
        <v>37</v>
      </c>
      <c r="C55" s="4">
        <v>1463</v>
      </c>
      <c r="D55" s="4">
        <v>1463</v>
      </c>
      <c r="E55" s="5">
        <v>331</v>
      </c>
      <c r="F55" s="5">
        <v>705</v>
      </c>
      <c r="G55" s="5">
        <v>17</v>
      </c>
      <c r="H55" s="5">
        <v>391</v>
      </c>
      <c r="I55" s="4">
        <v>1444</v>
      </c>
      <c r="J55" s="5">
        <v>19</v>
      </c>
      <c r="K55" s="5">
        <v>0</v>
      </c>
    </row>
    <row r="56" spans="1:11" ht="17.25" thickBot="1">
      <c r="A56" s="3"/>
      <c r="B56" s="3" t="s">
        <v>15835</v>
      </c>
      <c r="C56" s="4">
        <v>1352</v>
      </c>
      <c r="D56" s="5">
        <v>660</v>
      </c>
      <c r="E56" s="5">
        <v>107</v>
      </c>
      <c r="F56" s="5">
        <v>315</v>
      </c>
      <c r="G56" s="5">
        <v>2</v>
      </c>
      <c r="H56" s="5">
        <v>223</v>
      </c>
      <c r="I56" s="5">
        <v>647</v>
      </c>
      <c r="J56" s="5">
        <v>13</v>
      </c>
      <c r="K56" s="5">
        <v>692</v>
      </c>
    </row>
    <row r="57" spans="1:11" ht="17.25" thickBot="1">
      <c r="A57" s="3"/>
      <c r="B57" s="3" t="s">
        <v>15834</v>
      </c>
      <c r="C57" s="5">
        <v>950</v>
      </c>
      <c r="D57" s="5">
        <v>602</v>
      </c>
      <c r="E57" s="5">
        <v>173</v>
      </c>
      <c r="F57" s="5">
        <v>260</v>
      </c>
      <c r="G57" s="5">
        <v>5</v>
      </c>
      <c r="H57" s="5">
        <v>159</v>
      </c>
      <c r="I57" s="5">
        <v>597</v>
      </c>
      <c r="J57" s="5">
        <v>5</v>
      </c>
      <c r="K57" s="5">
        <v>348</v>
      </c>
    </row>
    <row r="58" spans="1:11" ht="17.25" thickBot="1">
      <c r="A58" s="3"/>
      <c r="B58" s="3" t="s">
        <v>15833</v>
      </c>
      <c r="C58" s="4">
        <v>1319</v>
      </c>
      <c r="D58" s="5">
        <v>769</v>
      </c>
      <c r="E58" s="5">
        <v>117</v>
      </c>
      <c r="F58" s="5">
        <v>401</v>
      </c>
      <c r="G58" s="5">
        <v>11</v>
      </c>
      <c r="H58" s="5">
        <v>227</v>
      </c>
      <c r="I58" s="5">
        <v>756</v>
      </c>
      <c r="J58" s="5">
        <v>13</v>
      </c>
      <c r="K58" s="5">
        <v>550</v>
      </c>
    </row>
    <row r="59" spans="1:11" ht="17.25" thickBot="1">
      <c r="A59" s="3" t="s">
        <v>15832</v>
      </c>
      <c r="B59" s="3" t="s">
        <v>36</v>
      </c>
      <c r="C59" s="4">
        <v>3839</v>
      </c>
      <c r="D59" s="4">
        <v>2593</v>
      </c>
      <c r="E59" s="5">
        <v>480</v>
      </c>
      <c r="F59" s="4">
        <v>1268</v>
      </c>
      <c r="G59" s="5">
        <v>40</v>
      </c>
      <c r="H59" s="5">
        <v>762</v>
      </c>
      <c r="I59" s="4">
        <v>2550</v>
      </c>
      <c r="J59" s="5">
        <v>43</v>
      </c>
      <c r="K59" s="4">
        <v>1246</v>
      </c>
    </row>
    <row r="60" spans="1:11" ht="23.25" thickBot="1">
      <c r="A60" s="3"/>
      <c r="B60" s="3" t="s">
        <v>37</v>
      </c>
      <c r="C60" s="4">
        <v>1218</v>
      </c>
      <c r="D60" s="4">
        <v>1218</v>
      </c>
      <c r="E60" s="5">
        <v>292</v>
      </c>
      <c r="F60" s="5">
        <v>535</v>
      </c>
      <c r="G60" s="5">
        <v>17</v>
      </c>
      <c r="H60" s="5">
        <v>351</v>
      </c>
      <c r="I60" s="4">
        <v>1195</v>
      </c>
      <c r="J60" s="5">
        <v>23</v>
      </c>
      <c r="K60" s="5">
        <v>0</v>
      </c>
    </row>
    <row r="61" spans="1:11" ht="23.25" thickBot="1">
      <c r="A61" s="3"/>
      <c r="B61" s="3" t="s">
        <v>15831</v>
      </c>
      <c r="C61" s="4">
        <v>1351</v>
      </c>
      <c r="D61" s="5">
        <v>710</v>
      </c>
      <c r="E61" s="5">
        <v>80</v>
      </c>
      <c r="F61" s="5">
        <v>387</v>
      </c>
      <c r="G61" s="5">
        <v>9</v>
      </c>
      <c r="H61" s="5">
        <v>228</v>
      </c>
      <c r="I61" s="5">
        <v>704</v>
      </c>
      <c r="J61" s="5">
        <v>6</v>
      </c>
      <c r="K61" s="5">
        <v>641</v>
      </c>
    </row>
    <row r="62" spans="1:11" ht="23.25" thickBot="1">
      <c r="A62" s="3"/>
      <c r="B62" s="3" t="s">
        <v>15830</v>
      </c>
      <c r="C62" s="4">
        <v>1270</v>
      </c>
      <c r="D62" s="5">
        <v>665</v>
      </c>
      <c r="E62" s="5">
        <v>108</v>
      </c>
      <c r="F62" s="5">
        <v>346</v>
      </c>
      <c r="G62" s="5">
        <v>14</v>
      </c>
      <c r="H62" s="5">
        <v>183</v>
      </c>
      <c r="I62" s="5">
        <v>651</v>
      </c>
      <c r="J62" s="5">
        <v>14</v>
      </c>
      <c r="K62" s="5">
        <v>605</v>
      </c>
    </row>
    <row r="63" spans="1:11" ht="17.25" thickBot="1">
      <c r="A63" s="3" t="s">
        <v>15829</v>
      </c>
      <c r="B63" s="3" t="s">
        <v>36</v>
      </c>
      <c r="C63" s="4">
        <v>3800</v>
      </c>
      <c r="D63" s="4">
        <v>2854</v>
      </c>
      <c r="E63" s="5">
        <v>675</v>
      </c>
      <c r="F63" s="4">
        <v>1319</v>
      </c>
      <c r="G63" s="5">
        <v>42</v>
      </c>
      <c r="H63" s="5">
        <v>790</v>
      </c>
      <c r="I63" s="4">
        <v>2826</v>
      </c>
      <c r="J63" s="5">
        <v>28</v>
      </c>
      <c r="K63" s="5">
        <v>946</v>
      </c>
    </row>
    <row r="64" spans="1:11" ht="23.25" thickBot="1">
      <c r="A64" s="3"/>
      <c r="B64" s="3" t="s">
        <v>37</v>
      </c>
      <c r="C64" s="4">
        <v>1688</v>
      </c>
      <c r="D64" s="4">
        <v>1688</v>
      </c>
      <c r="E64" s="5">
        <v>466</v>
      </c>
      <c r="F64" s="5">
        <v>745</v>
      </c>
      <c r="G64" s="5">
        <v>27</v>
      </c>
      <c r="H64" s="5">
        <v>433</v>
      </c>
      <c r="I64" s="4">
        <v>1671</v>
      </c>
      <c r="J64" s="5">
        <v>17</v>
      </c>
      <c r="K64" s="5">
        <v>0</v>
      </c>
    </row>
    <row r="65" spans="1:11" ht="23.25" thickBot="1">
      <c r="A65" s="3"/>
      <c r="B65" s="3" t="s">
        <v>15828</v>
      </c>
      <c r="C65" s="4">
        <v>1222</v>
      </c>
      <c r="D65" s="5">
        <v>654</v>
      </c>
      <c r="E65" s="5">
        <v>129</v>
      </c>
      <c r="F65" s="5">
        <v>289</v>
      </c>
      <c r="G65" s="5">
        <v>12</v>
      </c>
      <c r="H65" s="5">
        <v>216</v>
      </c>
      <c r="I65" s="5">
        <v>646</v>
      </c>
      <c r="J65" s="5">
        <v>8</v>
      </c>
      <c r="K65" s="5">
        <v>568</v>
      </c>
    </row>
    <row r="66" spans="1:11" ht="23.25" thickBot="1">
      <c r="A66" s="3"/>
      <c r="B66" s="3" t="s">
        <v>15827</v>
      </c>
      <c r="C66" s="5">
        <v>890</v>
      </c>
      <c r="D66" s="5">
        <v>512</v>
      </c>
      <c r="E66" s="5">
        <v>80</v>
      </c>
      <c r="F66" s="5">
        <v>285</v>
      </c>
      <c r="G66" s="5">
        <v>3</v>
      </c>
      <c r="H66" s="5">
        <v>141</v>
      </c>
      <c r="I66" s="5">
        <v>509</v>
      </c>
      <c r="J66" s="5">
        <v>3</v>
      </c>
      <c r="K66" s="5">
        <v>378</v>
      </c>
    </row>
    <row r="67" spans="1:11" ht="17.25" thickBot="1">
      <c r="A67" s="3" t="s">
        <v>15826</v>
      </c>
      <c r="B67" s="3" t="s">
        <v>36</v>
      </c>
      <c r="C67" s="4">
        <v>5073</v>
      </c>
      <c r="D67" s="4">
        <v>3364</v>
      </c>
      <c r="E67" s="5">
        <v>990</v>
      </c>
      <c r="F67" s="4">
        <v>1384</v>
      </c>
      <c r="G67" s="5">
        <v>30</v>
      </c>
      <c r="H67" s="5">
        <v>921</v>
      </c>
      <c r="I67" s="4">
        <v>3325</v>
      </c>
      <c r="J67" s="5">
        <v>39</v>
      </c>
      <c r="K67" s="4">
        <v>1709</v>
      </c>
    </row>
    <row r="68" spans="1:11" ht="23.25" thickBot="1">
      <c r="A68" s="3"/>
      <c r="B68" s="3" t="s">
        <v>37</v>
      </c>
      <c r="C68" s="4">
        <v>1543</v>
      </c>
      <c r="D68" s="4">
        <v>1543</v>
      </c>
      <c r="E68" s="5">
        <v>526</v>
      </c>
      <c r="F68" s="5">
        <v>621</v>
      </c>
      <c r="G68" s="5">
        <v>11</v>
      </c>
      <c r="H68" s="5">
        <v>368</v>
      </c>
      <c r="I68" s="4">
        <v>1526</v>
      </c>
      <c r="J68" s="5">
        <v>17</v>
      </c>
      <c r="K68" s="5">
        <v>0</v>
      </c>
    </row>
    <row r="69" spans="1:11" ht="23.25" thickBot="1">
      <c r="A69" s="3"/>
      <c r="B69" s="3" t="s">
        <v>15825</v>
      </c>
      <c r="C69" s="4">
        <v>1453</v>
      </c>
      <c r="D69" s="5">
        <v>720</v>
      </c>
      <c r="E69" s="5">
        <v>131</v>
      </c>
      <c r="F69" s="5">
        <v>348</v>
      </c>
      <c r="G69" s="5">
        <v>8</v>
      </c>
      <c r="H69" s="5">
        <v>222</v>
      </c>
      <c r="I69" s="5">
        <v>709</v>
      </c>
      <c r="J69" s="5">
        <v>11</v>
      </c>
      <c r="K69" s="5">
        <v>733</v>
      </c>
    </row>
    <row r="70" spans="1:11" ht="23.25" thickBot="1">
      <c r="A70" s="3"/>
      <c r="B70" s="3" t="s">
        <v>15824</v>
      </c>
      <c r="C70" s="4">
        <v>2077</v>
      </c>
      <c r="D70" s="4">
        <v>1101</v>
      </c>
      <c r="E70" s="5">
        <v>333</v>
      </c>
      <c r="F70" s="5">
        <v>415</v>
      </c>
      <c r="G70" s="5">
        <v>11</v>
      </c>
      <c r="H70" s="5">
        <v>331</v>
      </c>
      <c r="I70" s="4">
        <v>1090</v>
      </c>
      <c r="J70" s="5">
        <v>11</v>
      </c>
      <c r="K70" s="5">
        <v>976</v>
      </c>
    </row>
    <row r="71" spans="1:11" ht="17.25" thickBot="1">
      <c r="A71" s="3" t="s">
        <v>15823</v>
      </c>
      <c r="B71" s="3" t="s">
        <v>36</v>
      </c>
      <c r="C71" s="4">
        <v>7407</v>
      </c>
      <c r="D71" s="4">
        <v>5159</v>
      </c>
      <c r="E71" s="4">
        <v>1250</v>
      </c>
      <c r="F71" s="4">
        <v>2470</v>
      </c>
      <c r="G71" s="5">
        <v>58</v>
      </c>
      <c r="H71" s="4">
        <v>1320</v>
      </c>
      <c r="I71" s="4">
        <v>5098</v>
      </c>
      <c r="J71" s="5">
        <v>61</v>
      </c>
      <c r="K71" s="4">
        <v>2248</v>
      </c>
    </row>
    <row r="72" spans="1:11" ht="23.25" thickBot="1">
      <c r="A72" s="3"/>
      <c r="B72" s="3" t="s">
        <v>37</v>
      </c>
      <c r="C72" s="4">
        <v>2247</v>
      </c>
      <c r="D72" s="4">
        <v>2247</v>
      </c>
      <c r="E72" s="5">
        <v>646</v>
      </c>
      <c r="F72" s="4">
        <v>1010</v>
      </c>
      <c r="G72" s="5">
        <v>31</v>
      </c>
      <c r="H72" s="5">
        <v>540</v>
      </c>
      <c r="I72" s="4">
        <v>2227</v>
      </c>
      <c r="J72" s="5">
        <v>20</v>
      </c>
      <c r="K72" s="5">
        <v>0</v>
      </c>
    </row>
    <row r="73" spans="1:11" ht="23.25" thickBot="1">
      <c r="A73" s="3"/>
      <c r="B73" s="3" t="s">
        <v>15822</v>
      </c>
      <c r="C73" s="5">
        <v>912</v>
      </c>
      <c r="D73" s="5">
        <v>416</v>
      </c>
      <c r="E73" s="5">
        <v>54</v>
      </c>
      <c r="F73" s="5">
        <v>233</v>
      </c>
      <c r="G73" s="5">
        <v>7</v>
      </c>
      <c r="H73" s="5">
        <v>115</v>
      </c>
      <c r="I73" s="5">
        <v>409</v>
      </c>
      <c r="J73" s="5">
        <v>7</v>
      </c>
      <c r="K73" s="5">
        <v>496</v>
      </c>
    </row>
    <row r="74" spans="1:11" ht="23.25" thickBot="1">
      <c r="A74" s="3"/>
      <c r="B74" s="3" t="s">
        <v>15821</v>
      </c>
      <c r="C74" s="4">
        <v>1337</v>
      </c>
      <c r="D74" s="5">
        <v>710</v>
      </c>
      <c r="E74" s="5">
        <v>152</v>
      </c>
      <c r="F74" s="5">
        <v>355</v>
      </c>
      <c r="G74" s="5">
        <v>6</v>
      </c>
      <c r="H74" s="5">
        <v>185</v>
      </c>
      <c r="I74" s="5">
        <v>698</v>
      </c>
      <c r="J74" s="5">
        <v>12</v>
      </c>
      <c r="K74" s="5">
        <v>627</v>
      </c>
    </row>
    <row r="75" spans="1:11" ht="23.25" thickBot="1">
      <c r="A75" s="3"/>
      <c r="B75" s="3" t="s">
        <v>15820</v>
      </c>
      <c r="C75" s="5">
        <v>941</v>
      </c>
      <c r="D75" s="5">
        <v>577</v>
      </c>
      <c r="E75" s="5">
        <v>91</v>
      </c>
      <c r="F75" s="5">
        <v>328</v>
      </c>
      <c r="G75" s="5">
        <v>6</v>
      </c>
      <c r="H75" s="5">
        <v>143</v>
      </c>
      <c r="I75" s="5">
        <v>568</v>
      </c>
      <c r="J75" s="5">
        <v>9</v>
      </c>
      <c r="K75" s="5">
        <v>364</v>
      </c>
    </row>
    <row r="76" spans="1:11" ht="23.25" thickBot="1">
      <c r="A76" s="3"/>
      <c r="B76" s="3" t="s">
        <v>15819</v>
      </c>
      <c r="C76" s="4">
        <v>1217</v>
      </c>
      <c r="D76" s="5">
        <v>806</v>
      </c>
      <c r="E76" s="5">
        <v>214</v>
      </c>
      <c r="F76" s="5">
        <v>346</v>
      </c>
      <c r="G76" s="5">
        <v>3</v>
      </c>
      <c r="H76" s="5">
        <v>232</v>
      </c>
      <c r="I76" s="5">
        <v>795</v>
      </c>
      <c r="J76" s="5">
        <v>11</v>
      </c>
      <c r="K76" s="5">
        <v>411</v>
      </c>
    </row>
    <row r="77" spans="1:11" ht="23.25" thickBot="1">
      <c r="A77" s="3"/>
      <c r="B77" s="3" t="s">
        <v>15818</v>
      </c>
      <c r="C77" s="5">
        <v>753</v>
      </c>
      <c r="D77" s="5">
        <v>403</v>
      </c>
      <c r="E77" s="5">
        <v>93</v>
      </c>
      <c r="F77" s="5">
        <v>198</v>
      </c>
      <c r="G77" s="5">
        <v>5</v>
      </c>
      <c r="H77" s="5">
        <v>105</v>
      </c>
      <c r="I77" s="5">
        <v>401</v>
      </c>
      <c r="J77" s="5">
        <v>2</v>
      </c>
      <c r="K77" s="5">
        <v>350</v>
      </c>
    </row>
    <row r="78" spans="1:11" ht="17.25" thickBot="1">
      <c r="A78" s="3" t="s">
        <v>15817</v>
      </c>
      <c r="B78" s="3" t="s">
        <v>36</v>
      </c>
      <c r="C78" s="4">
        <v>6800</v>
      </c>
      <c r="D78" s="4">
        <v>4647</v>
      </c>
      <c r="E78" s="4">
        <v>1121</v>
      </c>
      <c r="F78" s="4">
        <v>2049</v>
      </c>
      <c r="G78" s="5">
        <v>43</v>
      </c>
      <c r="H78" s="4">
        <v>1367</v>
      </c>
      <c r="I78" s="4">
        <v>4580</v>
      </c>
      <c r="J78" s="5">
        <v>67</v>
      </c>
      <c r="K78" s="4">
        <v>2153</v>
      </c>
    </row>
    <row r="79" spans="1:11" ht="23.25" thickBot="1">
      <c r="A79" s="3"/>
      <c r="B79" s="3" t="s">
        <v>37</v>
      </c>
      <c r="C79" s="4">
        <v>2013</v>
      </c>
      <c r="D79" s="4">
        <v>2011</v>
      </c>
      <c r="E79" s="5">
        <v>567</v>
      </c>
      <c r="F79" s="5">
        <v>823</v>
      </c>
      <c r="G79" s="5">
        <v>18</v>
      </c>
      <c r="H79" s="5">
        <v>579</v>
      </c>
      <c r="I79" s="4">
        <v>1987</v>
      </c>
      <c r="J79" s="5">
        <v>24</v>
      </c>
      <c r="K79" s="5">
        <v>2</v>
      </c>
    </row>
    <row r="80" spans="1:11" ht="23.25" thickBot="1">
      <c r="A80" s="3"/>
      <c r="B80" s="3" t="s">
        <v>15816</v>
      </c>
      <c r="C80" s="4">
        <v>1474</v>
      </c>
      <c r="D80" s="5">
        <v>775</v>
      </c>
      <c r="E80" s="5">
        <v>119</v>
      </c>
      <c r="F80" s="5">
        <v>399</v>
      </c>
      <c r="G80" s="5">
        <v>13</v>
      </c>
      <c r="H80" s="5">
        <v>228</v>
      </c>
      <c r="I80" s="5">
        <v>759</v>
      </c>
      <c r="J80" s="5">
        <v>16</v>
      </c>
      <c r="K80" s="5">
        <v>699</v>
      </c>
    </row>
    <row r="81" spans="1:11" ht="23.25" thickBot="1">
      <c r="A81" s="3"/>
      <c r="B81" s="3" t="s">
        <v>15815</v>
      </c>
      <c r="C81" s="4">
        <v>1646</v>
      </c>
      <c r="D81" s="5">
        <v>911</v>
      </c>
      <c r="E81" s="5">
        <v>178</v>
      </c>
      <c r="F81" s="5">
        <v>434</v>
      </c>
      <c r="G81" s="5">
        <v>5</v>
      </c>
      <c r="H81" s="5">
        <v>277</v>
      </c>
      <c r="I81" s="5">
        <v>894</v>
      </c>
      <c r="J81" s="5">
        <v>17</v>
      </c>
      <c r="K81" s="5">
        <v>735</v>
      </c>
    </row>
    <row r="82" spans="1:11" ht="23.25" thickBot="1">
      <c r="A82" s="3"/>
      <c r="B82" s="3" t="s">
        <v>15814</v>
      </c>
      <c r="C82" s="4">
        <v>1667</v>
      </c>
      <c r="D82" s="5">
        <v>950</v>
      </c>
      <c r="E82" s="5">
        <v>257</v>
      </c>
      <c r="F82" s="5">
        <v>393</v>
      </c>
      <c r="G82" s="5">
        <v>7</v>
      </c>
      <c r="H82" s="5">
        <v>283</v>
      </c>
      <c r="I82" s="5">
        <v>940</v>
      </c>
      <c r="J82" s="5">
        <v>10</v>
      </c>
      <c r="K82" s="5">
        <v>717</v>
      </c>
    </row>
    <row r="83" spans="1:11" ht="17.25" thickBot="1">
      <c r="A83" s="3" t="s">
        <v>15813</v>
      </c>
      <c r="B83" s="3" t="s">
        <v>36</v>
      </c>
      <c r="C83" s="4">
        <v>13732</v>
      </c>
      <c r="D83" s="4">
        <v>8538</v>
      </c>
      <c r="E83" s="4">
        <v>2643</v>
      </c>
      <c r="F83" s="4">
        <v>3453</v>
      </c>
      <c r="G83" s="5">
        <v>89</v>
      </c>
      <c r="H83" s="4">
        <v>2238</v>
      </c>
      <c r="I83" s="4">
        <v>8423</v>
      </c>
      <c r="J83" s="5">
        <v>115</v>
      </c>
      <c r="K83" s="4">
        <v>5194</v>
      </c>
    </row>
    <row r="84" spans="1:11" ht="23.25" thickBot="1">
      <c r="A84" s="3"/>
      <c r="B84" s="3" t="s">
        <v>37</v>
      </c>
      <c r="C84" s="4">
        <v>3016</v>
      </c>
      <c r="D84" s="4">
        <v>3016</v>
      </c>
      <c r="E84" s="4">
        <v>1119</v>
      </c>
      <c r="F84" s="4">
        <v>1102</v>
      </c>
      <c r="G84" s="5">
        <v>29</v>
      </c>
      <c r="H84" s="5">
        <v>730</v>
      </c>
      <c r="I84" s="4">
        <v>2980</v>
      </c>
      <c r="J84" s="5">
        <v>36</v>
      </c>
      <c r="K84" s="5">
        <v>0</v>
      </c>
    </row>
    <row r="85" spans="1:11" ht="23.25" thickBot="1">
      <c r="A85" s="3"/>
      <c r="B85" s="3" t="s">
        <v>15812</v>
      </c>
      <c r="C85" s="4">
        <v>1134</v>
      </c>
      <c r="D85" s="5">
        <v>663</v>
      </c>
      <c r="E85" s="5">
        <v>93</v>
      </c>
      <c r="F85" s="5">
        <v>379</v>
      </c>
      <c r="G85" s="5">
        <v>8</v>
      </c>
      <c r="H85" s="5">
        <v>174</v>
      </c>
      <c r="I85" s="5">
        <v>654</v>
      </c>
      <c r="J85" s="5">
        <v>9</v>
      </c>
      <c r="K85" s="5">
        <v>471</v>
      </c>
    </row>
    <row r="86" spans="1:11" ht="23.25" thickBot="1">
      <c r="A86" s="3"/>
      <c r="B86" s="3" t="s">
        <v>15811</v>
      </c>
      <c r="C86" s="4">
        <v>1381</v>
      </c>
      <c r="D86" s="5">
        <v>772</v>
      </c>
      <c r="E86" s="5">
        <v>121</v>
      </c>
      <c r="F86" s="5">
        <v>426</v>
      </c>
      <c r="G86" s="5">
        <v>13</v>
      </c>
      <c r="H86" s="5">
        <v>201</v>
      </c>
      <c r="I86" s="5">
        <v>761</v>
      </c>
      <c r="J86" s="5">
        <v>11</v>
      </c>
      <c r="K86" s="5">
        <v>609</v>
      </c>
    </row>
    <row r="87" spans="1:11" ht="23.25" thickBot="1">
      <c r="A87" s="3"/>
      <c r="B87" s="3" t="s">
        <v>15810</v>
      </c>
      <c r="C87" s="4">
        <v>2917</v>
      </c>
      <c r="D87" s="4">
        <v>1307</v>
      </c>
      <c r="E87" s="5">
        <v>360</v>
      </c>
      <c r="F87" s="5">
        <v>540</v>
      </c>
      <c r="G87" s="5">
        <v>18</v>
      </c>
      <c r="H87" s="5">
        <v>361</v>
      </c>
      <c r="I87" s="4">
        <v>1279</v>
      </c>
      <c r="J87" s="5">
        <v>28</v>
      </c>
      <c r="K87" s="4">
        <v>1610</v>
      </c>
    </row>
    <row r="88" spans="1:11" ht="23.25" thickBot="1">
      <c r="A88" s="3"/>
      <c r="B88" s="3" t="s">
        <v>15809</v>
      </c>
      <c r="C88" s="4">
        <v>2702</v>
      </c>
      <c r="D88" s="4">
        <v>1296</v>
      </c>
      <c r="E88" s="5">
        <v>379</v>
      </c>
      <c r="F88" s="5">
        <v>523</v>
      </c>
      <c r="G88" s="5">
        <v>11</v>
      </c>
      <c r="H88" s="5">
        <v>367</v>
      </c>
      <c r="I88" s="4">
        <v>1280</v>
      </c>
      <c r="J88" s="5">
        <v>16</v>
      </c>
      <c r="K88" s="4">
        <v>1406</v>
      </c>
    </row>
    <row r="89" spans="1:11" ht="23.25" thickBot="1">
      <c r="A89" s="3"/>
      <c r="B89" s="3" t="s">
        <v>15808</v>
      </c>
      <c r="C89" s="4">
        <v>2582</v>
      </c>
      <c r="D89" s="4">
        <v>1484</v>
      </c>
      <c r="E89" s="5">
        <v>571</v>
      </c>
      <c r="F89" s="5">
        <v>483</v>
      </c>
      <c r="G89" s="5">
        <v>10</v>
      </c>
      <c r="H89" s="5">
        <v>405</v>
      </c>
      <c r="I89" s="4">
        <v>1469</v>
      </c>
      <c r="J89" s="5">
        <v>15</v>
      </c>
      <c r="K89" s="4">
        <v>1098</v>
      </c>
    </row>
    <row r="90" spans="1:11" ht="17.25" thickBot="1">
      <c r="A90" s="3" t="s">
        <v>15807</v>
      </c>
      <c r="B90" s="3" t="s">
        <v>36</v>
      </c>
      <c r="C90" s="4">
        <v>6328</v>
      </c>
      <c r="D90" s="4">
        <v>3948</v>
      </c>
      <c r="E90" s="4">
        <v>1004</v>
      </c>
      <c r="F90" s="4">
        <v>1718</v>
      </c>
      <c r="G90" s="5">
        <v>40</v>
      </c>
      <c r="H90" s="4">
        <v>1133</v>
      </c>
      <c r="I90" s="4">
        <v>3895</v>
      </c>
      <c r="J90" s="5">
        <v>53</v>
      </c>
      <c r="K90" s="4">
        <v>2380</v>
      </c>
    </row>
    <row r="91" spans="1:11" ht="23.25" thickBot="1">
      <c r="A91" s="3"/>
      <c r="B91" s="3" t="s">
        <v>37</v>
      </c>
      <c r="C91" s="4">
        <v>1886</v>
      </c>
      <c r="D91" s="4">
        <v>1886</v>
      </c>
      <c r="E91" s="5">
        <v>560</v>
      </c>
      <c r="F91" s="5">
        <v>753</v>
      </c>
      <c r="G91" s="5">
        <v>17</v>
      </c>
      <c r="H91" s="5">
        <v>532</v>
      </c>
      <c r="I91" s="4">
        <v>1862</v>
      </c>
      <c r="J91" s="5">
        <v>24</v>
      </c>
      <c r="K91" s="5">
        <v>0</v>
      </c>
    </row>
    <row r="92" spans="1:11" ht="23.25" thickBot="1">
      <c r="A92" s="3"/>
      <c r="B92" s="3" t="s">
        <v>15806</v>
      </c>
      <c r="C92" s="4">
        <v>2470</v>
      </c>
      <c r="D92" s="4">
        <v>1136</v>
      </c>
      <c r="E92" s="5">
        <v>231</v>
      </c>
      <c r="F92" s="5">
        <v>549</v>
      </c>
      <c r="G92" s="5">
        <v>10</v>
      </c>
      <c r="H92" s="5">
        <v>332</v>
      </c>
      <c r="I92" s="4">
        <v>1122</v>
      </c>
      <c r="J92" s="5">
        <v>14</v>
      </c>
      <c r="K92" s="4">
        <v>1334</v>
      </c>
    </row>
    <row r="93" spans="1:11" ht="23.25" thickBot="1">
      <c r="A93" s="3"/>
      <c r="B93" s="3" t="s">
        <v>15805</v>
      </c>
      <c r="C93" s="4">
        <v>1972</v>
      </c>
      <c r="D93" s="5">
        <v>926</v>
      </c>
      <c r="E93" s="5">
        <v>213</v>
      </c>
      <c r="F93" s="5">
        <v>416</v>
      </c>
      <c r="G93" s="5">
        <v>13</v>
      </c>
      <c r="H93" s="5">
        <v>269</v>
      </c>
      <c r="I93" s="5">
        <v>911</v>
      </c>
      <c r="J93" s="5">
        <v>15</v>
      </c>
      <c r="K93" s="4">
        <v>1046</v>
      </c>
    </row>
    <row r="94" spans="1:11" ht="23.25" thickBot="1">
      <c r="A94" s="3" t="s">
        <v>97</v>
      </c>
      <c r="B94" s="3"/>
      <c r="C94" s="5">
        <v>0</v>
      </c>
      <c r="D94" s="5">
        <v>2</v>
      </c>
      <c r="E94" s="5">
        <v>1</v>
      </c>
      <c r="F94" s="5">
        <v>0</v>
      </c>
      <c r="G94" s="5">
        <v>0</v>
      </c>
      <c r="H94" s="5">
        <v>1</v>
      </c>
      <c r="I94" s="5">
        <v>2</v>
      </c>
      <c r="J94" s="5">
        <v>0</v>
      </c>
      <c r="K94" s="5">
        <v>-2</v>
      </c>
    </row>
    <row r="95" spans="1:11" ht="18" thickTop="1" thickBot="1">
      <c r="A95" s="42" t="s">
        <v>0</v>
      </c>
      <c r="B95" s="42" t="s">
        <v>1</v>
      </c>
      <c r="C95" s="42" t="s">
        <v>2</v>
      </c>
      <c r="D95" s="42" t="s">
        <v>3</v>
      </c>
      <c r="E95" s="46" t="s">
        <v>4</v>
      </c>
      <c r="F95" s="47"/>
      <c r="G95" s="47"/>
      <c r="H95" s="47"/>
      <c r="I95" s="48"/>
      <c r="J95" s="24" t="s">
        <v>5</v>
      </c>
      <c r="K95" s="42" t="s">
        <v>6</v>
      </c>
    </row>
    <row r="96" spans="1:11" ht="22.5">
      <c r="A96" s="43"/>
      <c r="B96" s="43"/>
      <c r="C96" s="43"/>
      <c r="D96" s="43"/>
      <c r="E96" s="25" t="s">
        <v>7</v>
      </c>
      <c r="F96" s="25" t="s">
        <v>9</v>
      </c>
      <c r="G96" s="25" t="s">
        <v>19</v>
      </c>
      <c r="H96" s="25" t="s">
        <v>27</v>
      </c>
      <c r="I96" s="45" t="s">
        <v>29</v>
      </c>
      <c r="J96" s="25" t="s">
        <v>3</v>
      </c>
      <c r="K96" s="43"/>
    </row>
    <row r="97" spans="1:11" ht="17.25" thickBot="1">
      <c r="A97" s="44"/>
      <c r="B97" s="44"/>
      <c r="C97" s="44"/>
      <c r="D97" s="44"/>
      <c r="E97" s="26" t="s">
        <v>15761</v>
      </c>
      <c r="F97" s="26" t="s">
        <v>15760</v>
      </c>
      <c r="G97" s="26" t="s">
        <v>15759</v>
      </c>
      <c r="H97" s="26" t="s">
        <v>15758</v>
      </c>
      <c r="I97" s="44"/>
      <c r="J97" s="26"/>
      <c r="K97" s="44"/>
    </row>
    <row r="98" spans="1:11" ht="17.25" thickBot="1">
      <c r="A98" s="3" t="s">
        <v>30</v>
      </c>
      <c r="B98" s="3"/>
      <c r="C98" s="4">
        <v>15371</v>
      </c>
      <c r="D98" s="4">
        <v>11156</v>
      </c>
      <c r="E98" s="4">
        <v>1964</v>
      </c>
      <c r="F98" s="4">
        <v>6866</v>
      </c>
      <c r="G98" s="5">
        <v>124</v>
      </c>
      <c r="H98" s="4">
        <v>1988</v>
      </c>
      <c r="I98" s="4">
        <v>10942</v>
      </c>
      <c r="J98" s="5">
        <v>214</v>
      </c>
      <c r="K98" s="4">
        <v>4215</v>
      </c>
    </row>
    <row r="99" spans="1:11" ht="23.25" thickBot="1">
      <c r="A99" s="3" t="s">
        <v>31</v>
      </c>
      <c r="B99" s="3"/>
      <c r="C99" s="5">
        <v>112</v>
      </c>
      <c r="D99" s="5">
        <v>91</v>
      </c>
      <c r="E99" s="5">
        <v>11</v>
      </c>
      <c r="F99" s="5">
        <v>62</v>
      </c>
      <c r="G99" s="5">
        <v>4</v>
      </c>
      <c r="H99" s="5">
        <v>9</v>
      </c>
      <c r="I99" s="5">
        <v>86</v>
      </c>
      <c r="J99" s="5">
        <v>5</v>
      </c>
      <c r="K99" s="5">
        <v>21</v>
      </c>
    </row>
    <row r="100" spans="1:11" ht="23.25" thickBot="1">
      <c r="A100" s="3" t="s">
        <v>32</v>
      </c>
      <c r="B100" s="3"/>
      <c r="C100" s="5">
        <v>818</v>
      </c>
      <c r="D100" s="5">
        <v>817</v>
      </c>
      <c r="E100" s="5">
        <v>280</v>
      </c>
      <c r="F100" s="5">
        <v>407</v>
      </c>
      <c r="G100" s="5">
        <v>8</v>
      </c>
      <c r="H100" s="5">
        <v>111</v>
      </c>
      <c r="I100" s="5">
        <v>806</v>
      </c>
      <c r="J100" s="5">
        <v>11</v>
      </c>
      <c r="K100" s="5">
        <v>1</v>
      </c>
    </row>
    <row r="101" spans="1:11" ht="23.25" thickBot="1">
      <c r="A101" s="3" t="s">
        <v>33</v>
      </c>
      <c r="B101" s="3"/>
      <c r="C101" s="5">
        <v>27</v>
      </c>
      <c r="D101" s="5">
        <v>7</v>
      </c>
      <c r="E101" s="5">
        <v>2</v>
      </c>
      <c r="F101" s="5">
        <v>5</v>
      </c>
      <c r="G101" s="5">
        <v>0</v>
      </c>
      <c r="H101" s="5">
        <v>0</v>
      </c>
      <c r="I101" s="5">
        <v>7</v>
      </c>
      <c r="J101" s="5">
        <v>0</v>
      </c>
      <c r="K101" s="5">
        <v>20</v>
      </c>
    </row>
    <row r="102" spans="1:11" ht="23.25" thickBot="1">
      <c r="A102" s="3" t="s">
        <v>34</v>
      </c>
      <c r="B102" s="3"/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</row>
    <row r="103" spans="1:11" ht="17.25" thickBot="1">
      <c r="A103" s="3" t="s">
        <v>15804</v>
      </c>
      <c r="B103" s="3" t="s">
        <v>36</v>
      </c>
      <c r="C103" s="4">
        <v>5974</v>
      </c>
      <c r="D103" s="4">
        <v>4172</v>
      </c>
      <c r="E103" s="5">
        <v>692</v>
      </c>
      <c r="F103" s="4">
        <v>2534</v>
      </c>
      <c r="G103" s="5">
        <v>44</v>
      </c>
      <c r="H103" s="5">
        <v>849</v>
      </c>
      <c r="I103" s="4">
        <v>4119</v>
      </c>
      <c r="J103" s="5">
        <v>53</v>
      </c>
      <c r="K103" s="4">
        <v>1802</v>
      </c>
    </row>
    <row r="104" spans="1:11" ht="23.25" thickBot="1">
      <c r="A104" s="3"/>
      <c r="B104" s="3" t="s">
        <v>37</v>
      </c>
      <c r="C104" s="4">
        <v>2125</v>
      </c>
      <c r="D104" s="4">
        <v>2124</v>
      </c>
      <c r="E104" s="5">
        <v>401</v>
      </c>
      <c r="F104" s="4">
        <v>1249</v>
      </c>
      <c r="G104" s="5">
        <v>10</v>
      </c>
      <c r="H104" s="5">
        <v>435</v>
      </c>
      <c r="I104" s="4">
        <v>2095</v>
      </c>
      <c r="J104" s="5">
        <v>29</v>
      </c>
      <c r="K104" s="5">
        <v>1</v>
      </c>
    </row>
    <row r="105" spans="1:11" ht="17.25" thickBot="1">
      <c r="A105" s="3"/>
      <c r="B105" s="3" t="s">
        <v>15803</v>
      </c>
      <c r="C105" s="4">
        <v>1487</v>
      </c>
      <c r="D105" s="5">
        <v>802</v>
      </c>
      <c r="E105" s="5">
        <v>130</v>
      </c>
      <c r="F105" s="5">
        <v>487</v>
      </c>
      <c r="G105" s="5">
        <v>17</v>
      </c>
      <c r="H105" s="5">
        <v>157</v>
      </c>
      <c r="I105" s="5">
        <v>791</v>
      </c>
      <c r="J105" s="5">
        <v>11</v>
      </c>
      <c r="K105" s="5">
        <v>685</v>
      </c>
    </row>
    <row r="106" spans="1:11" ht="17.25" thickBot="1">
      <c r="A106" s="3"/>
      <c r="B106" s="3" t="s">
        <v>15802</v>
      </c>
      <c r="C106" s="4">
        <v>1236</v>
      </c>
      <c r="D106" s="5">
        <v>671</v>
      </c>
      <c r="E106" s="5">
        <v>90</v>
      </c>
      <c r="F106" s="5">
        <v>417</v>
      </c>
      <c r="G106" s="5">
        <v>10</v>
      </c>
      <c r="H106" s="5">
        <v>149</v>
      </c>
      <c r="I106" s="5">
        <v>666</v>
      </c>
      <c r="J106" s="5">
        <v>5</v>
      </c>
      <c r="K106" s="5">
        <v>565</v>
      </c>
    </row>
    <row r="107" spans="1:11" ht="17.25" thickBot="1">
      <c r="A107" s="3"/>
      <c r="B107" s="3" t="s">
        <v>15801</v>
      </c>
      <c r="C107" s="4">
        <v>1126</v>
      </c>
      <c r="D107" s="5">
        <v>575</v>
      </c>
      <c r="E107" s="5">
        <v>71</v>
      </c>
      <c r="F107" s="5">
        <v>381</v>
      </c>
      <c r="G107" s="5">
        <v>7</v>
      </c>
      <c r="H107" s="5">
        <v>108</v>
      </c>
      <c r="I107" s="5">
        <v>567</v>
      </c>
      <c r="J107" s="5">
        <v>8</v>
      </c>
      <c r="K107" s="5">
        <v>551</v>
      </c>
    </row>
    <row r="108" spans="1:11" ht="17.25" thickBot="1">
      <c r="A108" s="3" t="s">
        <v>13796</v>
      </c>
      <c r="B108" s="3" t="s">
        <v>36</v>
      </c>
      <c r="C108" s="4">
        <v>1905</v>
      </c>
      <c r="D108" s="4">
        <v>1379</v>
      </c>
      <c r="E108" s="5">
        <v>202</v>
      </c>
      <c r="F108" s="5">
        <v>909</v>
      </c>
      <c r="G108" s="5">
        <v>9</v>
      </c>
      <c r="H108" s="5">
        <v>228</v>
      </c>
      <c r="I108" s="4">
        <v>1348</v>
      </c>
      <c r="J108" s="5">
        <v>31</v>
      </c>
      <c r="K108" s="5">
        <v>526</v>
      </c>
    </row>
    <row r="109" spans="1:11" ht="23.25" thickBot="1">
      <c r="A109" s="3"/>
      <c r="B109" s="3" t="s">
        <v>37</v>
      </c>
      <c r="C109" s="5">
        <v>804</v>
      </c>
      <c r="D109" s="5">
        <v>804</v>
      </c>
      <c r="E109" s="5">
        <v>115</v>
      </c>
      <c r="F109" s="5">
        <v>527</v>
      </c>
      <c r="G109" s="5">
        <v>6</v>
      </c>
      <c r="H109" s="5">
        <v>133</v>
      </c>
      <c r="I109" s="5">
        <v>781</v>
      </c>
      <c r="J109" s="5">
        <v>23</v>
      </c>
      <c r="K109" s="5">
        <v>0</v>
      </c>
    </row>
    <row r="110" spans="1:11" ht="23.25" thickBot="1">
      <c r="A110" s="3"/>
      <c r="B110" s="3" t="s">
        <v>15800</v>
      </c>
      <c r="C110" s="4">
        <v>1101</v>
      </c>
      <c r="D110" s="5">
        <v>575</v>
      </c>
      <c r="E110" s="5">
        <v>87</v>
      </c>
      <c r="F110" s="5">
        <v>382</v>
      </c>
      <c r="G110" s="5">
        <v>3</v>
      </c>
      <c r="H110" s="5">
        <v>95</v>
      </c>
      <c r="I110" s="5">
        <v>567</v>
      </c>
      <c r="J110" s="5">
        <v>8</v>
      </c>
      <c r="K110" s="5">
        <v>526</v>
      </c>
    </row>
    <row r="111" spans="1:11" ht="17.25" thickBot="1">
      <c r="A111" s="3" t="s">
        <v>15799</v>
      </c>
      <c r="B111" s="3" t="s">
        <v>36</v>
      </c>
      <c r="C111" s="4">
        <v>1568</v>
      </c>
      <c r="D111" s="4">
        <v>1141</v>
      </c>
      <c r="E111" s="5">
        <v>150</v>
      </c>
      <c r="F111" s="5">
        <v>716</v>
      </c>
      <c r="G111" s="5">
        <v>12</v>
      </c>
      <c r="H111" s="5">
        <v>231</v>
      </c>
      <c r="I111" s="4">
        <v>1109</v>
      </c>
      <c r="J111" s="5">
        <v>32</v>
      </c>
      <c r="K111" s="5">
        <v>427</v>
      </c>
    </row>
    <row r="112" spans="1:11" ht="23.25" thickBot="1">
      <c r="A112" s="3"/>
      <c r="B112" s="3" t="s">
        <v>37</v>
      </c>
      <c r="C112" s="5">
        <v>530</v>
      </c>
      <c r="D112" s="5">
        <v>529</v>
      </c>
      <c r="E112" s="5">
        <v>83</v>
      </c>
      <c r="F112" s="5">
        <v>342</v>
      </c>
      <c r="G112" s="5">
        <v>5</v>
      </c>
      <c r="H112" s="5">
        <v>90</v>
      </c>
      <c r="I112" s="5">
        <v>520</v>
      </c>
      <c r="J112" s="5">
        <v>9</v>
      </c>
      <c r="K112" s="5">
        <v>1</v>
      </c>
    </row>
    <row r="113" spans="1:11" ht="17.25" thickBot="1">
      <c r="A113" s="3"/>
      <c r="B113" s="3" t="s">
        <v>15798</v>
      </c>
      <c r="C113" s="5">
        <v>595</v>
      </c>
      <c r="D113" s="5">
        <v>320</v>
      </c>
      <c r="E113" s="5">
        <v>36</v>
      </c>
      <c r="F113" s="5">
        <v>198</v>
      </c>
      <c r="G113" s="5">
        <v>2</v>
      </c>
      <c r="H113" s="5">
        <v>73</v>
      </c>
      <c r="I113" s="5">
        <v>309</v>
      </c>
      <c r="J113" s="5">
        <v>11</v>
      </c>
      <c r="K113" s="5">
        <v>275</v>
      </c>
    </row>
    <row r="114" spans="1:11" ht="17.25" thickBot="1">
      <c r="A114" s="3"/>
      <c r="B114" s="3" t="s">
        <v>15797</v>
      </c>
      <c r="C114" s="5">
        <v>443</v>
      </c>
      <c r="D114" s="5">
        <v>292</v>
      </c>
      <c r="E114" s="5">
        <v>31</v>
      </c>
      <c r="F114" s="5">
        <v>176</v>
      </c>
      <c r="G114" s="5">
        <v>5</v>
      </c>
      <c r="H114" s="5">
        <v>68</v>
      </c>
      <c r="I114" s="5">
        <v>280</v>
      </c>
      <c r="J114" s="5">
        <v>12</v>
      </c>
      <c r="K114" s="5">
        <v>151</v>
      </c>
    </row>
    <row r="115" spans="1:11" ht="17.25" thickBot="1">
      <c r="A115" s="3" t="s">
        <v>15796</v>
      </c>
      <c r="B115" s="3" t="s">
        <v>36</v>
      </c>
      <c r="C115" s="4">
        <v>1622</v>
      </c>
      <c r="D115" s="4">
        <v>1177</v>
      </c>
      <c r="E115" s="5">
        <v>210</v>
      </c>
      <c r="F115" s="5">
        <v>746</v>
      </c>
      <c r="G115" s="5">
        <v>21</v>
      </c>
      <c r="H115" s="5">
        <v>171</v>
      </c>
      <c r="I115" s="4">
        <v>1148</v>
      </c>
      <c r="J115" s="5">
        <v>29</v>
      </c>
      <c r="K115" s="5">
        <v>445</v>
      </c>
    </row>
    <row r="116" spans="1:11" ht="23.25" thickBot="1">
      <c r="A116" s="3"/>
      <c r="B116" s="3" t="s">
        <v>37</v>
      </c>
      <c r="C116" s="5">
        <v>620</v>
      </c>
      <c r="D116" s="5">
        <v>620</v>
      </c>
      <c r="E116" s="5">
        <v>118</v>
      </c>
      <c r="F116" s="5">
        <v>388</v>
      </c>
      <c r="G116" s="5">
        <v>8</v>
      </c>
      <c r="H116" s="5">
        <v>89</v>
      </c>
      <c r="I116" s="5">
        <v>603</v>
      </c>
      <c r="J116" s="5">
        <v>17</v>
      </c>
      <c r="K116" s="5">
        <v>0</v>
      </c>
    </row>
    <row r="117" spans="1:11" ht="23.25" thickBot="1">
      <c r="A117" s="3"/>
      <c r="B117" s="3" t="s">
        <v>15795</v>
      </c>
      <c r="C117" s="4">
        <v>1002</v>
      </c>
      <c r="D117" s="5">
        <v>557</v>
      </c>
      <c r="E117" s="5">
        <v>92</v>
      </c>
      <c r="F117" s="5">
        <v>358</v>
      </c>
      <c r="G117" s="5">
        <v>13</v>
      </c>
      <c r="H117" s="5">
        <v>82</v>
      </c>
      <c r="I117" s="5">
        <v>545</v>
      </c>
      <c r="J117" s="5">
        <v>12</v>
      </c>
      <c r="K117" s="5">
        <v>445</v>
      </c>
    </row>
    <row r="118" spans="1:11" ht="17.25" thickBot="1">
      <c r="A118" s="3" t="s">
        <v>15794</v>
      </c>
      <c r="B118" s="3" t="s">
        <v>36</v>
      </c>
      <c r="C118" s="4">
        <v>1469</v>
      </c>
      <c r="D118" s="4">
        <v>1047</v>
      </c>
      <c r="E118" s="5">
        <v>178</v>
      </c>
      <c r="F118" s="5">
        <v>667</v>
      </c>
      <c r="G118" s="5">
        <v>10</v>
      </c>
      <c r="H118" s="5">
        <v>167</v>
      </c>
      <c r="I118" s="4">
        <v>1022</v>
      </c>
      <c r="J118" s="5">
        <v>25</v>
      </c>
      <c r="K118" s="5">
        <v>422</v>
      </c>
    </row>
    <row r="119" spans="1:11" ht="23.25" thickBot="1">
      <c r="A119" s="3"/>
      <c r="B119" s="3" t="s">
        <v>37</v>
      </c>
      <c r="C119" s="5">
        <v>436</v>
      </c>
      <c r="D119" s="5">
        <v>436</v>
      </c>
      <c r="E119" s="5">
        <v>83</v>
      </c>
      <c r="F119" s="5">
        <v>277</v>
      </c>
      <c r="G119" s="5">
        <v>4</v>
      </c>
      <c r="H119" s="5">
        <v>63</v>
      </c>
      <c r="I119" s="5">
        <v>427</v>
      </c>
      <c r="J119" s="5">
        <v>9</v>
      </c>
      <c r="K119" s="5">
        <v>0</v>
      </c>
    </row>
    <row r="120" spans="1:11" ht="23.25" thickBot="1">
      <c r="A120" s="3"/>
      <c r="B120" s="3" t="s">
        <v>15793</v>
      </c>
      <c r="C120" s="4">
        <v>1033</v>
      </c>
      <c r="D120" s="5">
        <v>611</v>
      </c>
      <c r="E120" s="5">
        <v>95</v>
      </c>
      <c r="F120" s="5">
        <v>390</v>
      </c>
      <c r="G120" s="5">
        <v>6</v>
      </c>
      <c r="H120" s="5">
        <v>104</v>
      </c>
      <c r="I120" s="5">
        <v>595</v>
      </c>
      <c r="J120" s="5">
        <v>16</v>
      </c>
      <c r="K120" s="5">
        <v>422</v>
      </c>
    </row>
    <row r="121" spans="1:11" ht="17.25" thickBot="1">
      <c r="A121" s="3" t="s">
        <v>15792</v>
      </c>
      <c r="B121" s="3" t="s">
        <v>36</v>
      </c>
      <c r="C121" s="4">
        <v>1876</v>
      </c>
      <c r="D121" s="4">
        <v>1324</v>
      </c>
      <c r="E121" s="5">
        <v>239</v>
      </c>
      <c r="F121" s="5">
        <v>820</v>
      </c>
      <c r="G121" s="5">
        <v>16</v>
      </c>
      <c r="H121" s="5">
        <v>221</v>
      </c>
      <c r="I121" s="4">
        <v>1296</v>
      </c>
      <c r="J121" s="5">
        <v>28</v>
      </c>
      <c r="K121" s="5">
        <v>552</v>
      </c>
    </row>
    <row r="122" spans="1:11" ht="23.25" thickBot="1">
      <c r="A122" s="3"/>
      <c r="B122" s="3" t="s">
        <v>37</v>
      </c>
      <c r="C122" s="5">
        <v>573</v>
      </c>
      <c r="D122" s="5">
        <v>573</v>
      </c>
      <c r="E122" s="5">
        <v>110</v>
      </c>
      <c r="F122" s="5">
        <v>358</v>
      </c>
      <c r="G122" s="5">
        <v>6</v>
      </c>
      <c r="H122" s="5">
        <v>83</v>
      </c>
      <c r="I122" s="5">
        <v>557</v>
      </c>
      <c r="J122" s="5">
        <v>16</v>
      </c>
      <c r="K122" s="5">
        <v>0</v>
      </c>
    </row>
    <row r="123" spans="1:11" ht="17.25" thickBot="1">
      <c r="A123" s="3"/>
      <c r="B123" s="3" t="s">
        <v>15791</v>
      </c>
      <c r="C123" s="5">
        <v>960</v>
      </c>
      <c r="D123" s="5">
        <v>548</v>
      </c>
      <c r="E123" s="5">
        <v>98</v>
      </c>
      <c r="F123" s="5">
        <v>329</v>
      </c>
      <c r="G123" s="5">
        <v>5</v>
      </c>
      <c r="H123" s="5">
        <v>107</v>
      </c>
      <c r="I123" s="5">
        <v>539</v>
      </c>
      <c r="J123" s="5">
        <v>9</v>
      </c>
      <c r="K123" s="5">
        <v>412</v>
      </c>
    </row>
    <row r="124" spans="1:11" ht="17.25" thickBot="1">
      <c r="A124" s="3"/>
      <c r="B124" s="3" t="s">
        <v>15790</v>
      </c>
      <c r="C124" s="5">
        <v>343</v>
      </c>
      <c r="D124" s="5">
        <v>203</v>
      </c>
      <c r="E124" s="5">
        <v>31</v>
      </c>
      <c r="F124" s="5">
        <v>133</v>
      </c>
      <c r="G124" s="5">
        <v>5</v>
      </c>
      <c r="H124" s="5">
        <v>31</v>
      </c>
      <c r="I124" s="5">
        <v>200</v>
      </c>
      <c r="J124" s="5">
        <v>3</v>
      </c>
      <c r="K124" s="5">
        <v>140</v>
      </c>
    </row>
    <row r="125" spans="1:11" ht="23.25" thickBot="1">
      <c r="A125" s="3" t="s">
        <v>97</v>
      </c>
      <c r="B125" s="3"/>
      <c r="C125" s="5">
        <v>0</v>
      </c>
      <c r="D125" s="5">
        <v>1</v>
      </c>
      <c r="E125" s="5">
        <v>0</v>
      </c>
      <c r="F125" s="5">
        <v>0</v>
      </c>
      <c r="G125" s="5">
        <v>0</v>
      </c>
      <c r="H125" s="5">
        <v>1</v>
      </c>
      <c r="I125" s="5">
        <v>1</v>
      </c>
      <c r="J125" s="5">
        <v>0</v>
      </c>
      <c r="K125" s="5">
        <v>-1</v>
      </c>
    </row>
    <row r="126" spans="1:11" ht="18" thickTop="1" thickBot="1">
      <c r="A126" s="42" t="s">
        <v>0</v>
      </c>
      <c r="B126" s="42" t="s">
        <v>1</v>
      </c>
      <c r="C126" s="42" t="s">
        <v>2</v>
      </c>
      <c r="D126" s="42" t="s">
        <v>3</v>
      </c>
      <c r="E126" s="46" t="s">
        <v>4</v>
      </c>
      <c r="F126" s="47"/>
      <c r="G126" s="47"/>
      <c r="H126" s="47"/>
      <c r="I126" s="48"/>
      <c r="J126" s="24" t="s">
        <v>5</v>
      </c>
      <c r="K126" s="42" t="s">
        <v>6</v>
      </c>
    </row>
    <row r="127" spans="1:11" ht="22.5">
      <c r="A127" s="43"/>
      <c r="B127" s="43"/>
      <c r="C127" s="43"/>
      <c r="D127" s="43"/>
      <c r="E127" s="25" t="s">
        <v>7</v>
      </c>
      <c r="F127" s="25" t="s">
        <v>9</v>
      </c>
      <c r="G127" s="25" t="s">
        <v>19</v>
      </c>
      <c r="H127" s="25" t="s">
        <v>27</v>
      </c>
      <c r="I127" s="45" t="s">
        <v>29</v>
      </c>
      <c r="J127" s="25" t="s">
        <v>3</v>
      </c>
      <c r="K127" s="43"/>
    </row>
    <row r="128" spans="1:11" ht="17.25" thickBot="1">
      <c r="A128" s="44"/>
      <c r="B128" s="44"/>
      <c r="C128" s="44"/>
      <c r="D128" s="44"/>
      <c r="E128" s="26" t="s">
        <v>15761</v>
      </c>
      <c r="F128" s="26" t="s">
        <v>15760</v>
      </c>
      <c r="G128" s="26" t="s">
        <v>15759</v>
      </c>
      <c r="H128" s="26" t="s">
        <v>15758</v>
      </c>
      <c r="I128" s="44"/>
      <c r="J128" s="26"/>
      <c r="K128" s="44"/>
    </row>
    <row r="129" spans="1:11" ht="17.25" thickBot="1">
      <c r="A129" s="3" t="s">
        <v>30</v>
      </c>
      <c r="B129" s="3"/>
      <c r="C129" s="4">
        <v>28998</v>
      </c>
      <c r="D129" s="4">
        <v>20668</v>
      </c>
      <c r="E129" s="4">
        <v>3776</v>
      </c>
      <c r="F129" s="4">
        <v>11718</v>
      </c>
      <c r="G129" s="5">
        <v>312</v>
      </c>
      <c r="H129" s="4">
        <v>4494</v>
      </c>
      <c r="I129" s="4">
        <v>20300</v>
      </c>
      <c r="J129" s="5">
        <v>368</v>
      </c>
      <c r="K129" s="4">
        <v>8330</v>
      </c>
    </row>
    <row r="130" spans="1:11" ht="23.25" thickBot="1">
      <c r="A130" s="3" t="s">
        <v>31</v>
      </c>
      <c r="B130" s="3"/>
      <c r="C130" s="5">
        <v>123</v>
      </c>
      <c r="D130" s="5">
        <v>119</v>
      </c>
      <c r="E130" s="5">
        <v>18</v>
      </c>
      <c r="F130" s="5">
        <v>65</v>
      </c>
      <c r="G130" s="5">
        <v>3</v>
      </c>
      <c r="H130" s="5">
        <v>27</v>
      </c>
      <c r="I130" s="5">
        <v>113</v>
      </c>
      <c r="J130" s="5">
        <v>6</v>
      </c>
      <c r="K130" s="5">
        <v>4</v>
      </c>
    </row>
    <row r="131" spans="1:11" ht="23.25" thickBot="1">
      <c r="A131" s="3" t="s">
        <v>32</v>
      </c>
      <c r="B131" s="3"/>
      <c r="C131" s="4">
        <v>1790</v>
      </c>
      <c r="D131" s="4">
        <v>1788</v>
      </c>
      <c r="E131" s="5">
        <v>623</v>
      </c>
      <c r="F131" s="5">
        <v>814</v>
      </c>
      <c r="G131" s="5">
        <v>28</v>
      </c>
      <c r="H131" s="5">
        <v>296</v>
      </c>
      <c r="I131" s="4">
        <v>1761</v>
      </c>
      <c r="J131" s="5">
        <v>27</v>
      </c>
      <c r="K131" s="5">
        <v>2</v>
      </c>
    </row>
    <row r="132" spans="1:11" ht="23.25" thickBot="1">
      <c r="A132" s="3" t="s">
        <v>33</v>
      </c>
      <c r="B132" s="3"/>
      <c r="C132" s="5">
        <v>34</v>
      </c>
      <c r="D132" s="5">
        <v>14</v>
      </c>
      <c r="E132" s="5">
        <v>8</v>
      </c>
      <c r="F132" s="5">
        <v>6</v>
      </c>
      <c r="G132" s="5">
        <v>0</v>
      </c>
      <c r="H132" s="5">
        <v>0</v>
      </c>
      <c r="I132" s="5">
        <v>14</v>
      </c>
      <c r="J132" s="5">
        <v>0</v>
      </c>
      <c r="K132" s="5">
        <v>20</v>
      </c>
    </row>
    <row r="133" spans="1:11" ht="23.25" thickBot="1">
      <c r="A133" s="3" t="s">
        <v>34</v>
      </c>
      <c r="B133" s="3"/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</row>
    <row r="134" spans="1:11" ht="17.25" thickBot="1">
      <c r="A134" s="3" t="s">
        <v>15789</v>
      </c>
      <c r="B134" s="3" t="s">
        <v>36</v>
      </c>
      <c r="C134" s="4">
        <v>8285</v>
      </c>
      <c r="D134" s="4">
        <v>5699</v>
      </c>
      <c r="E134" s="4">
        <v>1004</v>
      </c>
      <c r="F134" s="4">
        <v>3161</v>
      </c>
      <c r="G134" s="5">
        <v>66</v>
      </c>
      <c r="H134" s="4">
        <v>1382</v>
      </c>
      <c r="I134" s="4">
        <v>5613</v>
      </c>
      <c r="J134" s="5">
        <v>86</v>
      </c>
      <c r="K134" s="4">
        <v>2586</v>
      </c>
    </row>
    <row r="135" spans="1:11" ht="23.25" thickBot="1">
      <c r="A135" s="3"/>
      <c r="B135" s="3" t="s">
        <v>37</v>
      </c>
      <c r="C135" s="4">
        <v>2687</v>
      </c>
      <c r="D135" s="4">
        <v>2687</v>
      </c>
      <c r="E135" s="5">
        <v>585</v>
      </c>
      <c r="F135" s="4">
        <v>1408</v>
      </c>
      <c r="G135" s="5">
        <v>27</v>
      </c>
      <c r="H135" s="5">
        <v>641</v>
      </c>
      <c r="I135" s="4">
        <v>2661</v>
      </c>
      <c r="J135" s="5">
        <v>26</v>
      </c>
      <c r="K135" s="5">
        <v>0</v>
      </c>
    </row>
    <row r="136" spans="1:11" ht="17.25" thickBot="1">
      <c r="A136" s="3"/>
      <c r="B136" s="3" t="s">
        <v>15788</v>
      </c>
      <c r="C136" s="4">
        <v>1780</v>
      </c>
      <c r="D136" s="5">
        <v>887</v>
      </c>
      <c r="E136" s="5">
        <v>139</v>
      </c>
      <c r="F136" s="5">
        <v>482</v>
      </c>
      <c r="G136" s="5">
        <v>9</v>
      </c>
      <c r="H136" s="5">
        <v>241</v>
      </c>
      <c r="I136" s="5">
        <v>871</v>
      </c>
      <c r="J136" s="5">
        <v>16</v>
      </c>
      <c r="K136" s="5">
        <v>893</v>
      </c>
    </row>
    <row r="137" spans="1:11" ht="17.25" thickBot="1">
      <c r="A137" s="3"/>
      <c r="B137" s="3" t="s">
        <v>15787</v>
      </c>
      <c r="C137" s="4">
        <v>1397</v>
      </c>
      <c r="D137" s="5">
        <v>718</v>
      </c>
      <c r="E137" s="5">
        <v>89</v>
      </c>
      <c r="F137" s="5">
        <v>447</v>
      </c>
      <c r="G137" s="5">
        <v>6</v>
      </c>
      <c r="H137" s="5">
        <v>160</v>
      </c>
      <c r="I137" s="5">
        <v>702</v>
      </c>
      <c r="J137" s="5">
        <v>16</v>
      </c>
      <c r="K137" s="5">
        <v>679</v>
      </c>
    </row>
    <row r="138" spans="1:11" ht="17.25" thickBot="1">
      <c r="A138" s="3"/>
      <c r="B138" s="3" t="s">
        <v>15786</v>
      </c>
      <c r="C138" s="4">
        <v>1304</v>
      </c>
      <c r="D138" s="5">
        <v>704</v>
      </c>
      <c r="E138" s="5">
        <v>89</v>
      </c>
      <c r="F138" s="5">
        <v>400</v>
      </c>
      <c r="G138" s="5">
        <v>4</v>
      </c>
      <c r="H138" s="5">
        <v>199</v>
      </c>
      <c r="I138" s="5">
        <v>692</v>
      </c>
      <c r="J138" s="5">
        <v>12</v>
      </c>
      <c r="K138" s="5">
        <v>600</v>
      </c>
    </row>
    <row r="139" spans="1:11" ht="17.25" thickBot="1">
      <c r="A139" s="3"/>
      <c r="B139" s="3" t="s">
        <v>15785</v>
      </c>
      <c r="C139" s="4">
        <v>1117</v>
      </c>
      <c r="D139" s="5">
        <v>703</v>
      </c>
      <c r="E139" s="5">
        <v>102</v>
      </c>
      <c r="F139" s="5">
        <v>424</v>
      </c>
      <c r="G139" s="5">
        <v>20</v>
      </c>
      <c r="H139" s="5">
        <v>141</v>
      </c>
      <c r="I139" s="5">
        <v>687</v>
      </c>
      <c r="J139" s="5">
        <v>16</v>
      </c>
      <c r="K139" s="5">
        <v>414</v>
      </c>
    </row>
    <row r="140" spans="1:11" ht="17.25" thickBot="1">
      <c r="A140" s="3" t="s">
        <v>15784</v>
      </c>
      <c r="B140" s="3" t="s">
        <v>36</v>
      </c>
      <c r="C140" s="4">
        <v>2666</v>
      </c>
      <c r="D140" s="4">
        <v>1795</v>
      </c>
      <c r="E140" s="5">
        <v>270</v>
      </c>
      <c r="F140" s="4">
        <v>1042</v>
      </c>
      <c r="G140" s="5">
        <v>32</v>
      </c>
      <c r="H140" s="5">
        <v>409</v>
      </c>
      <c r="I140" s="4">
        <v>1753</v>
      </c>
      <c r="J140" s="5">
        <v>42</v>
      </c>
      <c r="K140" s="5">
        <v>871</v>
      </c>
    </row>
    <row r="141" spans="1:11" ht="23.25" thickBot="1">
      <c r="A141" s="3"/>
      <c r="B141" s="3" t="s">
        <v>37</v>
      </c>
      <c r="C141" s="5">
        <v>713</v>
      </c>
      <c r="D141" s="5">
        <v>713</v>
      </c>
      <c r="E141" s="5">
        <v>115</v>
      </c>
      <c r="F141" s="5">
        <v>429</v>
      </c>
      <c r="G141" s="5">
        <v>7</v>
      </c>
      <c r="H141" s="5">
        <v>144</v>
      </c>
      <c r="I141" s="5">
        <v>695</v>
      </c>
      <c r="J141" s="5">
        <v>18</v>
      </c>
      <c r="K141" s="5">
        <v>0</v>
      </c>
    </row>
    <row r="142" spans="1:11" ht="17.25" thickBot="1">
      <c r="A142" s="3"/>
      <c r="B142" s="3" t="s">
        <v>15783</v>
      </c>
      <c r="C142" s="5">
        <v>906</v>
      </c>
      <c r="D142" s="5">
        <v>486</v>
      </c>
      <c r="E142" s="5">
        <v>65</v>
      </c>
      <c r="F142" s="5">
        <v>284</v>
      </c>
      <c r="G142" s="5">
        <v>13</v>
      </c>
      <c r="H142" s="5">
        <v>114</v>
      </c>
      <c r="I142" s="5">
        <v>476</v>
      </c>
      <c r="J142" s="5">
        <v>10</v>
      </c>
      <c r="K142" s="5">
        <v>420</v>
      </c>
    </row>
    <row r="143" spans="1:11" ht="17.25" thickBot="1">
      <c r="A143" s="3"/>
      <c r="B143" s="3" t="s">
        <v>15782</v>
      </c>
      <c r="C143" s="4">
        <v>1047</v>
      </c>
      <c r="D143" s="5">
        <v>596</v>
      </c>
      <c r="E143" s="5">
        <v>90</v>
      </c>
      <c r="F143" s="5">
        <v>329</v>
      </c>
      <c r="G143" s="5">
        <v>12</v>
      </c>
      <c r="H143" s="5">
        <v>151</v>
      </c>
      <c r="I143" s="5">
        <v>582</v>
      </c>
      <c r="J143" s="5">
        <v>14</v>
      </c>
      <c r="K143" s="5">
        <v>451</v>
      </c>
    </row>
    <row r="144" spans="1:11" ht="17.25" thickBot="1">
      <c r="A144" s="3" t="s">
        <v>15781</v>
      </c>
      <c r="B144" s="3" t="s">
        <v>36</v>
      </c>
      <c r="C144" s="4">
        <v>1873</v>
      </c>
      <c r="D144" s="4">
        <v>1314</v>
      </c>
      <c r="E144" s="5">
        <v>188</v>
      </c>
      <c r="F144" s="5">
        <v>780</v>
      </c>
      <c r="G144" s="5">
        <v>14</v>
      </c>
      <c r="H144" s="5">
        <v>316</v>
      </c>
      <c r="I144" s="4">
        <v>1298</v>
      </c>
      <c r="J144" s="5">
        <v>16</v>
      </c>
      <c r="K144" s="5">
        <v>559</v>
      </c>
    </row>
    <row r="145" spans="1:11" ht="23.25" thickBot="1">
      <c r="A145" s="3"/>
      <c r="B145" s="3" t="s">
        <v>37</v>
      </c>
      <c r="C145" s="5">
        <v>439</v>
      </c>
      <c r="D145" s="5">
        <v>439</v>
      </c>
      <c r="E145" s="5">
        <v>93</v>
      </c>
      <c r="F145" s="5">
        <v>219</v>
      </c>
      <c r="G145" s="5">
        <v>2</v>
      </c>
      <c r="H145" s="5">
        <v>119</v>
      </c>
      <c r="I145" s="5">
        <v>433</v>
      </c>
      <c r="J145" s="5">
        <v>6</v>
      </c>
      <c r="K145" s="5">
        <v>0</v>
      </c>
    </row>
    <row r="146" spans="1:11" ht="17.25" thickBot="1">
      <c r="A146" s="3"/>
      <c r="B146" s="3" t="s">
        <v>15780</v>
      </c>
      <c r="C146" s="5">
        <v>614</v>
      </c>
      <c r="D146" s="5">
        <v>350</v>
      </c>
      <c r="E146" s="5">
        <v>37</v>
      </c>
      <c r="F146" s="5">
        <v>223</v>
      </c>
      <c r="G146" s="5">
        <v>8</v>
      </c>
      <c r="H146" s="5">
        <v>79</v>
      </c>
      <c r="I146" s="5">
        <v>347</v>
      </c>
      <c r="J146" s="5">
        <v>3</v>
      </c>
      <c r="K146" s="5">
        <v>264</v>
      </c>
    </row>
    <row r="147" spans="1:11" ht="17.25" thickBot="1">
      <c r="A147" s="3"/>
      <c r="B147" s="3" t="s">
        <v>15779</v>
      </c>
      <c r="C147" s="5">
        <v>820</v>
      </c>
      <c r="D147" s="5">
        <v>525</v>
      </c>
      <c r="E147" s="5">
        <v>58</v>
      </c>
      <c r="F147" s="5">
        <v>338</v>
      </c>
      <c r="G147" s="5">
        <v>4</v>
      </c>
      <c r="H147" s="5">
        <v>118</v>
      </c>
      <c r="I147" s="5">
        <v>518</v>
      </c>
      <c r="J147" s="5">
        <v>7</v>
      </c>
      <c r="K147" s="5">
        <v>295</v>
      </c>
    </row>
    <row r="148" spans="1:11" ht="17.25" thickBot="1">
      <c r="A148" s="3" t="s">
        <v>15778</v>
      </c>
      <c r="B148" s="3" t="s">
        <v>36</v>
      </c>
      <c r="C148" s="4">
        <v>1772</v>
      </c>
      <c r="D148" s="4">
        <v>1201</v>
      </c>
      <c r="E148" s="5">
        <v>172</v>
      </c>
      <c r="F148" s="5">
        <v>767</v>
      </c>
      <c r="G148" s="5">
        <v>23</v>
      </c>
      <c r="H148" s="5">
        <v>218</v>
      </c>
      <c r="I148" s="4">
        <v>1180</v>
      </c>
      <c r="J148" s="5">
        <v>21</v>
      </c>
      <c r="K148" s="5">
        <v>571</v>
      </c>
    </row>
    <row r="149" spans="1:11" ht="23.25" thickBot="1">
      <c r="A149" s="3"/>
      <c r="B149" s="3" t="s">
        <v>37</v>
      </c>
      <c r="C149" s="5">
        <v>547</v>
      </c>
      <c r="D149" s="5">
        <v>547</v>
      </c>
      <c r="E149" s="5">
        <v>86</v>
      </c>
      <c r="F149" s="5">
        <v>343</v>
      </c>
      <c r="G149" s="5">
        <v>8</v>
      </c>
      <c r="H149" s="5">
        <v>97</v>
      </c>
      <c r="I149" s="5">
        <v>534</v>
      </c>
      <c r="J149" s="5">
        <v>13</v>
      </c>
      <c r="K149" s="5">
        <v>0</v>
      </c>
    </row>
    <row r="150" spans="1:11" ht="23.25" thickBot="1">
      <c r="A150" s="3"/>
      <c r="B150" s="3" t="s">
        <v>15777</v>
      </c>
      <c r="C150" s="4">
        <v>1225</v>
      </c>
      <c r="D150" s="5">
        <v>654</v>
      </c>
      <c r="E150" s="5">
        <v>86</v>
      </c>
      <c r="F150" s="5">
        <v>424</v>
      </c>
      <c r="G150" s="5">
        <v>15</v>
      </c>
      <c r="H150" s="5">
        <v>121</v>
      </c>
      <c r="I150" s="5">
        <v>646</v>
      </c>
      <c r="J150" s="5">
        <v>8</v>
      </c>
      <c r="K150" s="5">
        <v>571</v>
      </c>
    </row>
    <row r="151" spans="1:11" ht="17.25" thickBot="1">
      <c r="A151" s="3" t="s">
        <v>14532</v>
      </c>
      <c r="B151" s="3" t="s">
        <v>36</v>
      </c>
      <c r="C151" s="4">
        <v>3949</v>
      </c>
      <c r="D151" s="4">
        <v>2836</v>
      </c>
      <c r="E151" s="5">
        <v>441</v>
      </c>
      <c r="F151" s="4">
        <v>1581</v>
      </c>
      <c r="G151" s="5">
        <v>51</v>
      </c>
      <c r="H151" s="5">
        <v>709</v>
      </c>
      <c r="I151" s="4">
        <v>2782</v>
      </c>
      <c r="J151" s="5">
        <v>54</v>
      </c>
      <c r="K151" s="4">
        <v>1113</v>
      </c>
    </row>
    <row r="152" spans="1:11" ht="23.25" thickBot="1">
      <c r="A152" s="3"/>
      <c r="B152" s="3" t="s">
        <v>37</v>
      </c>
      <c r="C152" s="4">
        <v>1301</v>
      </c>
      <c r="D152" s="4">
        <v>1301</v>
      </c>
      <c r="E152" s="5">
        <v>227</v>
      </c>
      <c r="F152" s="5">
        <v>757</v>
      </c>
      <c r="G152" s="5">
        <v>23</v>
      </c>
      <c r="H152" s="5">
        <v>276</v>
      </c>
      <c r="I152" s="4">
        <v>1283</v>
      </c>
      <c r="J152" s="5">
        <v>18</v>
      </c>
      <c r="K152" s="5">
        <v>0</v>
      </c>
    </row>
    <row r="153" spans="1:11" ht="17.25" thickBot="1">
      <c r="A153" s="3"/>
      <c r="B153" s="3" t="s">
        <v>15776</v>
      </c>
      <c r="C153" s="5">
        <v>769</v>
      </c>
      <c r="D153" s="5">
        <v>408</v>
      </c>
      <c r="E153" s="5">
        <v>40</v>
      </c>
      <c r="F153" s="5">
        <v>254</v>
      </c>
      <c r="G153" s="5">
        <v>8</v>
      </c>
      <c r="H153" s="5">
        <v>96</v>
      </c>
      <c r="I153" s="5">
        <v>398</v>
      </c>
      <c r="J153" s="5">
        <v>10</v>
      </c>
      <c r="K153" s="5">
        <v>361</v>
      </c>
    </row>
    <row r="154" spans="1:11" ht="17.25" thickBot="1">
      <c r="A154" s="3"/>
      <c r="B154" s="3" t="s">
        <v>15775</v>
      </c>
      <c r="C154" s="5">
        <v>926</v>
      </c>
      <c r="D154" s="5">
        <v>552</v>
      </c>
      <c r="E154" s="5">
        <v>78</v>
      </c>
      <c r="F154" s="5">
        <v>327</v>
      </c>
      <c r="G154" s="5">
        <v>10</v>
      </c>
      <c r="H154" s="5">
        <v>126</v>
      </c>
      <c r="I154" s="5">
        <v>541</v>
      </c>
      <c r="J154" s="5">
        <v>11</v>
      </c>
      <c r="K154" s="5">
        <v>374</v>
      </c>
    </row>
    <row r="155" spans="1:11" ht="17.25" thickBot="1">
      <c r="A155" s="3"/>
      <c r="B155" s="3" t="s">
        <v>15774</v>
      </c>
      <c r="C155" s="5">
        <v>953</v>
      </c>
      <c r="D155" s="5">
        <v>575</v>
      </c>
      <c r="E155" s="5">
        <v>96</v>
      </c>
      <c r="F155" s="5">
        <v>243</v>
      </c>
      <c r="G155" s="5">
        <v>10</v>
      </c>
      <c r="H155" s="5">
        <v>211</v>
      </c>
      <c r="I155" s="5">
        <v>560</v>
      </c>
      <c r="J155" s="5">
        <v>15</v>
      </c>
      <c r="K155" s="5">
        <v>378</v>
      </c>
    </row>
    <row r="156" spans="1:11" ht="17.25" thickBot="1">
      <c r="A156" s="3" t="s">
        <v>15773</v>
      </c>
      <c r="B156" s="3" t="s">
        <v>36</v>
      </c>
      <c r="C156" s="4">
        <v>1967</v>
      </c>
      <c r="D156" s="4">
        <v>1404</v>
      </c>
      <c r="E156" s="5">
        <v>256</v>
      </c>
      <c r="F156" s="5">
        <v>790</v>
      </c>
      <c r="G156" s="5">
        <v>26</v>
      </c>
      <c r="H156" s="5">
        <v>300</v>
      </c>
      <c r="I156" s="4">
        <v>1372</v>
      </c>
      <c r="J156" s="5">
        <v>32</v>
      </c>
      <c r="K156" s="5">
        <v>563</v>
      </c>
    </row>
    <row r="157" spans="1:11" ht="23.25" thickBot="1">
      <c r="A157" s="3"/>
      <c r="B157" s="3" t="s">
        <v>37</v>
      </c>
      <c r="C157" s="5">
        <v>587</v>
      </c>
      <c r="D157" s="5">
        <v>587</v>
      </c>
      <c r="E157" s="5">
        <v>127</v>
      </c>
      <c r="F157" s="5">
        <v>312</v>
      </c>
      <c r="G157" s="5">
        <v>7</v>
      </c>
      <c r="H157" s="5">
        <v>128</v>
      </c>
      <c r="I157" s="5">
        <v>574</v>
      </c>
      <c r="J157" s="5">
        <v>13</v>
      </c>
      <c r="K157" s="5">
        <v>0</v>
      </c>
    </row>
    <row r="158" spans="1:11" ht="17.25" thickBot="1">
      <c r="A158" s="3"/>
      <c r="B158" s="3" t="s">
        <v>15772</v>
      </c>
      <c r="C158" s="5">
        <v>494</v>
      </c>
      <c r="D158" s="5">
        <v>227</v>
      </c>
      <c r="E158" s="5">
        <v>32</v>
      </c>
      <c r="F158" s="5">
        <v>137</v>
      </c>
      <c r="G158" s="5">
        <v>4</v>
      </c>
      <c r="H158" s="5">
        <v>48</v>
      </c>
      <c r="I158" s="5">
        <v>221</v>
      </c>
      <c r="J158" s="5">
        <v>6</v>
      </c>
      <c r="K158" s="5">
        <v>267</v>
      </c>
    </row>
    <row r="159" spans="1:11" ht="17.25" thickBot="1">
      <c r="A159" s="3"/>
      <c r="B159" s="3" t="s">
        <v>15771</v>
      </c>
      <c r="C159" s="5">
        <v>444</v>
      </c>
      <c r="D159" s="5">
        <v>305</v>
      </c>
      <c r="E159" s="5">
        <v>51</v>
      </c>
      <c r="F159" s="5">
        <v>196</v>
      </c>
      <c r="G159" s="5">
        <v>10</v>
      </c>
      <c r="H159" s="5">
        <v>45</v>
      </c>
      <c r="I159" s="5">
        <v>302</v>
      </c>
      <c r="J159" s="5">
        <v>3</v>
      </c>
      <c r="K159" s="5">
        <v>139</v>
      </c>
    </row>
    <row r="160" spans="1:11" ht="17.25" thickBot="1">
      <c r="A160" s="3"/>
      <c r="B160" s="3" t="s">
        <v>15770</v>
      </c>
      <c r="C160" s="5">
        <v>442</v>
      </c>
      <c r="D160" s="5">
        <v>285</v>
      </c>
      <c r="E160" s="5">
        <v>46</v>
      </c>
      <c r="F160" s="5">
        <v>145</v>
      </c>
      <c r="G160" s="5">
        <v>5</v>
      </c>
      <c r="H160" s="5">
        <v>79</v>
      </c>
      <c r="I160" s="5">
        <v>275</v>
      </c>
      <c r="J160" s="5">
        <v>10</v>
      </c>
      <c r="K160" s="5">
        <v>157</v>
      </c>
    </row>
    <row r="161" spans="1:11" ht="17.25" thickBot="1">
      <c r="A161" s="3" t="s">
        <v>15769</v>
      </c>
      <c r="B161" s="3" t="s">
        <v>36</v>
      </c>
      <c r="C161" s="4">
        <v>1681</v>
      </c>
      <c r="D161" s="4">
        <v>1136</v>
      </c>
      <c r="E161" s="5">
        <v>243</v>
      </c>
      <c r="F161" s="5">
        <v>659</v>
      </c>
      <c r="G161" s="5">
        <v>15</v>
      </c>
      <c r="H161" s="5">
        <v>194</v>
      </c>
      <c r="I161" s="4">
        <v>1111</v>
      </c>
      <c r="J161" s="5">
        <v>25</v>
      </c>
      <c r="K161" s="5">
        <v>545</v>
      </c>
    </row>
    <row r="162" spans="1:11" ht="23.25" thickBot="1">
      <c r="A162" s="3"/>
      <c r="B162" s="3" t="s">
        <v>37</v>
      </c>
      <c r="C162" s="5">
        <v>568</v>
      </c>
      <c r="D162" s="5">
        <v>568</v>
      </c>
      <c r="E162" s="5">
        <v>137</v>
      </c>
      <c r="F162" s="5">
        <v>320</v>
      </c>
      <c r="G162" s="5">
        <v>9</v>
      </c>
      <c r="H162" s="5">
        <v>94</v>
      </c>
      <c r="I162" s="5">
        <v>560</v>
      </c>
      <c r="J162" s="5">
        <v>8</v>
      </c>
      <c r="K162" s="5">
        <v>0</v>
      </c>
    </row>
    <row r="163" spans="1:11" ht="23.25" thickBot="1">
      <c r="A163" s="3"/>
      <c r="B163" s="3" t="s">
        <v>15768</v>
      </c>
      <c r="C163" s="4">
        <v>1113</v>
      </c>
      <c r="D163" s="5">
        <v>568</v>
      </c>
      <c r="E163" s="5">
        <v>106</v>
      </c>
      <c r="F163" s="5">
        <v>339</v>
      </c>
      <c r="G163" s="5">
        <v>6</v>
      </c>
      <c r="H163" s="5">
        <v>100</v>
      </c>
      <c r="I163" s="5">
        <v>551</v>
      </c>
      <c r="J163" s="5">
        <v>17</v>
      </c>
      <c r="K163" s="5">
        <v>545</v>
      </c>
    </row>
    <row r="164" spans="1:11" ht="17.25" thickBot="1">
      <c r="A164" s="3" t="s">
        <v>15767</v>
      </c>
      <c r="B164" s="3" t="s">
        <v>36</v>
      </c>
      <c r="C164" s="4">
        <v>1379</v>
      </c>
      <c r="D164" s="5">
        <v>949</v>
      </c>
      <c r="E164" s="5">
        <v>181</v>
      </c>
      <c r="F164" s="5">
        <v>508</v>
      </c>
      <c r="G164" s="5">
        <v>16</v>
      </c>
      <c r="H164" s="5">
        <v>227</v>
      </c>
      <c r="I164" s="5">
        <v>932</v>
      </c>
      <c r="J164" s="5">
        <v>17</v>
      </c>
      <c r="K164" s="5">
        <v>430</v>
      </c>
    </row>
    <row r="165" spans="1:11" ht="23.25" thickBot="1">
      <c r="A165" s="3"/>
      <c r="B165" s="3" t="s">
        <v>37</v>
      </c>
      <c r="C165" s="5">
        <v>482</v>
      </c>
      <c r="D165" s="5">
        <v>482</v>
      </c>
      <c r="E165" s="5">
        <v>104</v>
      </c>
      <c r="F165" s="5">
        <v>240</v>
      </c>
      <c r="G165" s="5">
        <v>7</v>
      </c>
      <c r="H165" s="5">
        <v>121</v>
      </c>
      <c r="I165" s="5">
        <v>472</v>
      </c>
      <c r="J165" s="5">
        <v>10</v>
      </c>
      <c r="K165" s="5">
        <v>0</v>
      </c>
    </row>
    <row r="166" spans="1:11" ht="23.25" thickBot="1">
      <c r="A166" s="3"/>
      <c r="B166" s="3" t="s">
        <v>15766</v>
      </c>
      <c r="C166" s="5">
        <v>897</v>
      </c>
      <c r="D166" s="5">
        <v>467</v>
      </c>
      <c r="E166" s="5">
        <v>77</v>
      </c>
      <c r="F166" s="5">
        <v>268</v>
      </c>
      <c r="G166" s="5">
        <v>9</v>
      </c>
      <c r="H166" s="5">
        <v>106</v>
      </c>
      <c r="I166" s="5">
        <v>460</v>
      </c>
      <c r="J166" s="5">
        <v>7</v>
      </c>
      <c r="K166" s="5">
        <v>430</v>
      </c>
    </row>
    <row r="167" spans="1:11" ht="17.25" thickBot="1">
      <c r="A167" s="3" t="s">
        <v>15765</v>
      </c>
      <c r="B167" s="3" t="s">
        <v>36</v>
      </c>
      <c r="C167" s="4">
        <v>1892</v>
      </c>
      <c r="D167" s="4">
        <v>1286</v>
      </c>
      <c r="E167" s="5">
        <v>221</v>
      </c>
      <c r="F167" s="5">
        <v>806</v>
      </c>
      <c r="G167" s="5">
        <v>24</v>
      </c>
      <c r="H167" s="5">
        <v>208</v>
      </c>
      <c r="I167" s="4">
        <v>1259</v>
      </c>
      <c r="J167" s="5">
        <v>27</v>
      </c>
      <c r="K167" s="5">
        <v>606</v>
      </c>
    </row>
    <row r="168" spans="1:11" ht="23.25" thickBot="1">
      <c r="A168" s="3"/>
      <c r="B168" s="3" t="s">
        <v>37</v>
      </c>
      <c r="C168" s="5">
        <v>565</v>
      </c>
      <c r="D168" s="5">
        <v>565</v>
      </c>
      <c r="E168" s="5">
        <v>106</v>
      </c>
      <c r="F168" s="5">
        <v>351</v>
      </c>
      <c r="G168" s="5">
        <v>11</v>
      </c>
      <c r="H168" s="5">
        <v>88</v>
      </c>
      <c r="I168" s="5">
        <v>556</v>
      </c>
      <c r="J168" s="5">
        <v>9</v>
      </c>
      <c r="K168" s="5">
        <v>0</v>
      </c>
    </row>
    <row r="169" spans="1:11" ht="23.25" thickBot="1">
      <c r="A169" s="3"/>
      <c r="B169" s="3" t="s">
        <v>15764</v>
      </c>
      <c r="C169" s="4">
        <v>1327</v>
      </c>
      <c r="D169" s="5">
        <v>721</v>
      </c>
      <c r="E169" s="5">
        <v>115</v>
      </c>
      <c r="F169" s="5">
        <v>455</v>
      </c>
      <c r="G169" s="5">
        <v>13</v>
      </c>
      <c r="H169" s="5">
        <v>120</v>
      </c>
      <c r="I169" s="5">
        <v>703</v>
      </c>
      <c r="J169" s="5">
        <v>18</v>
      </c>
      <c r="K169" s="5">
        <v>606</v>
      </c>
    </row>
    <row r="170" spans="1:11" ht="17.25" thickBot="1">
      <c r="A170" s="3" t="s">
        <v>15763</v>
      </c>
      <c r="B170" s="3" t="s">
        <v>36</v>
      </c>
      <c r="C170" s="4">
        <v>1587</v>
      </c>
      <c r="D170" s="4">
        <v>1127</v>
      </c>
      <c r="E170" s="5">
        <v>151</v>
      </c>
      <c r="F170" s="5">
        <v>739</v>
      </c>
      <c r="G170" s="5">
        <v>14</v>
      </c>
      <c r="H170" s="5">
        <v>208</v>
      </c>
      <c r="I170" s="4">
        <v>1112</v>
      </c>
      <c r="J170" s="5">
        <v>15</v>
      </c>
      <c r="K170" s="5">
        <v>460</v>
      </c>
    </row>
    <row r="171" spans="1:11" ht="23.25" thickBot="1">
      <c r="A171" s="3"/>
      <c r="B171" s="3" t="s">
        <v>37</v>
      </c>
      <c r="C171" s="5">
        <v>540</v>
      </c>
      <c r="D171" s="5">
        <v>540</v>
      </c>
      <c r="E171" s="5">
        <v>79</v>
      </c>
      <c r="F171" s="5">
        <v>362</v>
      </c>
      <c r="G171" s="5">
        <v>5</v>
      </c>
      <c r="H171" s="5">
        <v>88</v>
      </c>
      <c r="I171" s="5">
        <v>534</v>
      </c>
      <c r="J171" s="5">
        <v>6</v>
      </c>
      <c r="K171" s="5">
        <v>0</v>
      </c>
    </row>
    <row r="172" spans="1:11" ht="23.25" thickBot="1">
      <c r="A172" s="3"/>
      <c r="B172" s="3" t="s">
        <v>15762</v>
      </c>
      <c r="C172" s="4">
        <v>1047</v>
      </c>
      <c r="D172" s="5">
        <v>587</v>
      </c>
      <c r="E172" s="5">
        <v>72</v>
      </c>
      <c r="F172" s="5">
        <v>377</v>
      </c>
      <c r="G172" s="5">
        <v>9</v>
      </c>
      <c r="H172" s="5">
        <v>120</v>
      </c>
      <c r="I172" s="5">
        <v>578</v>
      </c>
      <c r="J172" s="5">
        <v>9</v>
      </c>
      <c r="K172" s="5">
        <v>460</v>
      </c>
    </row>
    <row r="173" spans="1:11" ht="23.25" thickBot="1">
      <c r="A173" s="3" t="s">
        <v>97</v>
      </c>
      <c r="B173" s="3"/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</row>
    <row r="174" spans="1:11" ht="18" thickTop="1" thickBot="1">
      <c r="A174" s="42" t="s">
        <v>0</v>
      </c>
      <c r="B174" s="42" t="s">
        <v>1</v>
      </c>
      <c r="C174" s="42" t="s">
        <v>2</v>
      </c>
      <c r="D174" s="42" t="s">
        <v>3</v>
      </c>
      <c r="E174" s="46" t="s">
        <v>4</v>
      </c>
      <c r="F174" s="47"/>
      <c r="G174" s="47"/>
      <c r="H174" s="47"/>
      <c r="I174" s="48"/>
      <c r="J174" s="24" t="s">
        <v>5</v>
      </c>
      <c r="K174" s="42" t="s">
        <v>6</v>
      </c>
    </row>
    <row r="175" spans="1:11" ht="22.5">
      <c r="A175" s="43"/>
      <c r="B175" s="43"/>
      <c r="C175" s="43"/>
      <c r="D175" s="43"/>
      <c r="E175" s="25" t="s">
        <v>7</v>
      </c>
      <c r="F175" s="25" t="s">
        <v>9</v>
      </c>
      <c r="G175" s="25" t="s">
        <v>19</v>
      </c>
      <c r="H175" s="25" t="s">
        <v>27</v>
      </c>
      <c r="I175" s="45" t="s">
        <v>29</v>
      </c>
      <c r="J175" s="25" t="s">
        <v>3</v>
      </c>
      <c r="K175" s="43"/>
    </row>
    <row r="176" spans="1:11" ht="17.25" thickBot="1">
      <c r="A176" s="44"/>
      <c r="B176" s="44"/>
      <c r="C176" s="44"/>
      <c r="D176" s="44"/>
      <c r="E176" s="26" t="s">
        <v>15761</v>
      </c>
      <c r="F176" s="26" t="s">
        <v>15760</v>
      </c>
      <c r="G176" s="26" t="s">
        <v>15759</v>
      </c>
      <c r="H176" s="26" t="s">
        <v>15758</v>
      </c>
      <c r="I176" s="44"/>
      <c r="J176" s="26"/>
      <c r="K176" s="44"/>
    </row>
    <row r="177" spans="1:11" ht="17.25" thickBot="1">
      <c r="A177" s="3" t="s">
        <v>30</v>
      </c>
      <c r="B177" s="3"/>
      <c r="C177" s="4">
        <v>43086</v>
      </c>
      <c r="D177" s="4">
        <v>29937</v>
      </c>
      <c r="E177" s="4">
        <v>5209</v>
      </c>
      <c r="F177" s="4">
        <v>20817</v>
      </c>
      <c r="G177" s="5">
        <v>378</v>
      </c>
      <c r="H177" s="4">
        <v>2772</v>
      </c>
      <c r="I177" s="4">
        <v>29176</v>
      </c>
      <c r="J177" s="5">
        <v>761</v>
      </c>
      <c r="K177" s="4">
        <v>13149</v>
      </c>
    </row>
    <row r="178" spans="1:11" ht="23.25" thickBot="1">
      <c r="A178" s="3" t="s">
        <v>31</v>
      </c>
      <c r="B178" s="3"/>
      <c r="C178" s="5">
        <v>393</v>
      </c>
      <c r="D178" s="5">
        <v>363</v>
      </c>
      <c r="E178" s="5">
        <v>28</v>
      </c>
      <c r="F178" s="5">
        <v>266</v>
      </c>
      <c r="G178" s="5">
        <v>9</v>
      </c>
      <c r="H178" s="5">
        <v>31</v>
      </c>
      <c r="I178" s="5">
        <v>334</v>
      </c>
      <c r="J178" s="5">
        <v>29</v>
      </c>
      <c r="K178" s="5">
        <v>30</v>
      </c>
    </row>
    <row r="179" spans="1:11" ht="23.25" thickBot="1">
      <c r="A179" s="3" t="s">
        <v>32</v>
      </c>
      <c r="B179" s="3"/>
      <c r="C179" s="4">
        <v>2086</v>
      </c>
      <c r="D179" s="4">
        <v>2085</v>
      </c>
      <c r="E179" s="5">
        <v>661</v>
      </c>
      <c r="F179" s="4">
        <v>1187</v>
      </c>
      <c r="G179" s="5">
        <v>22</v>
      </c>
      <c r="H179" s="5">
        <v>171</v>
      </c>
      <c r="I179" s="4">
        <v>2041</v>
      </c>
      <c r="J179" s="5">
        <v>44</v>
      </c>
      <c r="K179" s="5">
        <v>1</v>
      </c>
    </row>
    <row r="180" spans="1:11" ht="23.25" thickBot="1">
      <c r="A180" s="3" t="s">
        <v>33</v>
      </c>
      <c r="B180" s="3"/>
      <c r="C180" s="5">
        <v>73</v>
      </c>
      <c r="D180" s="5">
        <v>14</v>
      </c>
      <c r="E180" s="5">
        <v>8</v>
      </c>
      <c r="F180" s="5">
        <v>5</v>
      </c>
      <c r="G180" s="5">
        <v>1</v>
      </c>
      <c r="H180" s="5">
        <v>0</v>
      </c>
      <c r="I180" s="5">
        <v>14</v>
      </c>
      <c r="J180" s="5">
        <v>0</v>
      </c>
      <c r="K180" s="5">
        <v>59</v>
      </c>
    </row>
    <row r="181" spans="1:11" ht="23.25" thickBot="1">
      <c r="A181" s="3" t="s">
        <v>34</v>
      </c>
      <c r="B181" s="3"/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</row>
    <row r="182" spans="1:11" ht="17.25" thickBot="1">
      <c r="A182" s="3" t="s">
        <v>15757</v>
      </c>
      <c r="B182" s="3" t="s">
        <v>36</v>
      </c>
      <c r="C182" s="4">
        <v>10803</v>
      </c>
      <c r="D182" s="4">
        <v>7270</v>
      </c>
      <c r="E182" s="4">
        <v>1392</v>
      </c>
      <c r="F182" s="4">
        <v>4927</v>
      </c>
      <c r="G182" s="5">
        <v>73</v>
      </c>
      <c r="H182" s="5">
        <v>791</v>
      </c>
      <c r="I182" s="4">
        <v>7183</v>
      </c>
      <c r="J182" s="5">
        <v>87</v>
      </c>
      <c r="K182" s="4">
        <v>3533</v>
      </c>
    </row>
    <row r="183" spans="1:11" ht="23.25" thickBot="1">
      <c r="A183" s="3"/>
      <c r="B183" s="3" t="s">
        <v>37</v>
      </c>
      <c r="C183" s="4">
        <v>3219</v>
      </c>
      <c r="D183" s="4">
        <v>3218</v>
      </c>
      <c r="E183" s="5">
        <v>744</v>
      </c>
      <c r="F183" s="4">
        <v>2098</v>
      </c>
      <c r="G183" s="5">
        <v>32</v>
      </c>
      <c r="H183" s="5">
        <v>313</v>
      </c>
      <c r="I183" s="4">
        <v>3187</v>
      </c>
      <c r="J183" s="5">
        <v>31</v>
      </c>
      <c r="K183" s="5">
        <v>1</v>
      </c>
    </row>
    <row r="184" spans="1:11" ht="17.25" thickBot="1">
      <c r="A184" s="3"/>
      <c r="B184" s="3" t="s">
        <v>15756</v>
      </c>
      <c r="C184" s="4">
        <v>1701</v>
      </c>
      <c r="D184" s="5">
        <v>856</v>
      </c>
      <c r="E184" s="5">
        <v>130</v>
      </c>
      <c r="F184" s="5">
        <v>618</v>
      </c>
      <c r="G184" s="5">
        <v>12</v>
      </c>
      <c r="H184" s="5">
        <v>85</v>
      </c>
      <c r="I184" s="5">
        <v>845</v>
      </c>
      <c r="J184" s="5">
        <v>11</v>
      </c>
      <c r="K184" s="5">
        <v>845</v>
      </c>
    </row>
    <row r="185" spans="1:11" ht="17.25" thickBot="1">
      <c r="A185" s="3"/>
      <c r="B185" s="3" t="s">
        <v>15755</v>
      </c>
      <c r="C185" s="4">
        <v>1856</v>
      </c>
      <c r="D185" s="5">
        <v>974</v>
      </c>
      <c r="E185" s="5">
        <v>193</v>
      </c>
      <c r="F185" s="5">
        <v>633</v>
      </c>
      <c r="G185" s="5">
        <v>11</v>
      </c>
      <c r="H185" s="5">
        <v>124</v>
      </c>
      <c r="I185" s="5">
        <v>961</v>
      </c>
      <c r="J185" s="5">
        <v>13</v>
      </c>
      <c r="K185" s="5">
        <v>882</v>
      </c>
    </row>
    <row r="186" spans="1:11" ht="17.25" thickBot="1">
      <c r="A186" s="3"/>
      <c r="B186" s="3" t="s">
        <v>15754</v>
      </c>
      <c r="C186" s="4">
        <v>2332</v>
      </c>
      <c r="D186" s="4">
        <v>1285</v>
      </c>
      <c r="E186" s="5">
        <v>179</v>
      </c>
      <c r="F186" s="5">
        <v>929</v>
      </c>
      <c r="G186" s="5">
        <v>9</v>
      </c>
      <c r="H186" s="5">
        <v>148</v>
      </c>
      <c r="I186" s="4">
        <v>1265</v>
      </c>
      <c r="J186" s="5">
        <v>20</v>
      </c>
      <c r="K186" s="4">
        <v>1047</v>
      </c>
    </row>
    <row r="187" spans="1:11" ht="17.25" thickBot="1">
      <c r="A187" s="3"/>
      <c r="B187" s="3" t="s">
        <v>15753</v>
      </c>
      <c r="C187" s="4">
        <v>1695</v>
      </c>
      <c r="D187" s="5">
        <v>937</v>
      </c>
      <c r="E187" s="5">
        <v>146</v>
      </c>
      <c r="F187" s="5">
        <v>649</v>
      </c>
      <c r="G187" s="5">
        <v>9</v>
      </c>
      <c r="H187" s="5">
        <v>121</v>
      </c>
      <c r="I187" s="5">
        <v>925</v>
      </c>
      <c r="J187" s="5">
        <v>12</v>
      </c>
      <c r="K187" s="5">
        <v>758</v>
      </c>
    </row>
    <row r="188" spans="1:11" ht="17.25" thickBot="1">
      <c r="A188" s="3" t="s">
        <v>15752</v>
      </c>
      <c r="B188" s="3" t="s">
        <v>36</v>
      </c>
      <c r="C188" s="4">
        <v>2582</v>
      </c>
      <c r="D188" s="4">
        <v>1853</v>
      </c>
      <c r="E188" s="5">
        <v>175</v>
      </c>
      <c r="F188" s="4">
        <v>1472</v>
      </c>
      <c r="G188" s="5">
        <v>21</v>
      </c>
      <c r="H188" s="5">
        <v>118</v>
      </c>
      <c r="I188" s="4">
        <v>1786</v>
      </c>
      <c r="J188" s="5">
        <v>67</v>
      </c>
      <c r="K188" s="5">
        <v>729</v>
      </c>
    </row>
    <row r="189" spans="1:11" ht="23.25" thickBot="1">
      <c r="A189" s="3"/>
      <c r="B189" s="3" t="s">
        <v>37</v>
      </c>
      <c r="C189" s="4">
        <v>1001</v>
      </c>
      <c r="D189" s="4">
        <v>1000</v>
      </c>
      <c r="E189" s="5">
        <v>103</v>
      </c>
      <c r="F189" s="5">
        <v>797</v>
      </c>
      <c r="G189" s="5">
        <v>13</v>
      </c>
      <c r="H189" s="5">
        <v>52</v>
      </c>
      <c r="I189" s="5">
        <v>965</v>
      </c>
      <c r="J189" s="5">
        <v>35</v>
      </c>
      <c r="K189" s="5">
        <v>1</v>
      </c>
    </row>
    <row r="190" spans="1:11" ht="17.25" thickBot="1">
      <c r="A190" s="3"/>
      <c r="B190" s="3" t="s">
        <v>15751</v>
      </c>
      <c r="C190" s="5">
        <v>759</v>
      </c>
      <c r="D190" s="5">
        <v>386</v>
      </c>
      <c r="E190" s="5">
        <v>43</v>
      </c>
      <c r="F190" s="5">
        <v>289</v>
      </c>
      <c r="G190" s="5">
        <v>5</v>
      </c>
      <c r="H190" s="5">
        <v>34</v>
      </c>
      <c r="I190" s="5">
        <v>371</v>
      </c>
      <c r="J190" s="5">
        <v>15</v>
      </c>
      <c r="K190" s="5">
        <v>373</v>
      </c>
    </row>
    <row r="191" spans="1:11" ht="17.25" thickBot="1">
      <c r="A191" s="3"/>
      <c r="B191" s="3" t="s">
        <v>15750</v>
      </c>
      <c r="C191" s="5">
        <v>822</v>
      </c>
      <c r="D191" s="5">
        <v>467</v>
      </c>
      <c r="E191" s="5">
        <v>29</v>
      </c>
      <c r="F191" s="5">
        <v>386</v>
      </c>
      <c r="G191" s="5">
        <v>3</v>
      </c>
      <c r="H191" s="5">
        <v>32</v>
      </c>
      <c r="I191" s="5">
        <v>450</v>
      </c>
      <c r="J191" s="5">
        <v>17</v>
      </c>
      <c r="K191" s="5">
        <v>355</v>
      </c>
    </row>
    <row r="192" spans="1:11" ht="17.25" thickBot="1">
      <c r="A192" s="3" t="s">
        <v>10700</v>
      </c>
      <c r="B192" s="3" t="s">
        <v>36</v>
      </c>
      <c r="C192" s="4">
        <v>5753</v>
      </c>
      <c r="D192" s="4">
        <v>3927</v>
      </c>
      <c r="E192" s="5">
        <v>952</v>
      </c>
      <c r="F192" s="4">
        <v>2342</v>
      </c>
      <c r="G192" s="5">
        <v>41</v>
      </c>
      <c r="H192" s="5">
        <v>528</v>
      </c>
      <c r="I192" s="4">
        <v>3863</v>
      </c>
      <c r="J192" s="5">
        <v>64</v>
      </c>
      <c r="K192" s="4">
        <v>1826</v>
      </c>
    </row>
    <row r="193" spans="1:11" ht="23.25" thickBot="1">
      <c r="A193" s="3"/>
      <c r="B193" s="3" t="s">
        <v>37</v>
      </c>
      <c r="C193" s="4">
        <v>1745</v>
      </c>
      <c r="D193" s="4">
        <v>1745</v>
      </c>
      <c r="E193" s="5">
        <v>513</v>
      </c>
      <c r="F193" s="5">
        <v>967</v>
      </c>
      <c r="G193" s="5">
        <v>15</v>
      </c>
      <c r="H193" s="5">
        <v>226</v>
      </c>
      <c r="I193" s="4">
        <v>1721</v>
      </c>
      <c r="J193" s="5">
        <v>24</v>
      </c>
      <c r="K193" s="5">
        <v>0</v>
      </c>
    </row>
    <row r="194" spans="1:11" ht="17.25" thickBot="1">
      <c r="A194" s="3"/>
      <c r="B194" s="3" t="s">
        <v>10699</v>
      </c>
      <c r="C194" s="4">
        <v>1987</v>
      </c>
      <c r="D194" s="5">
        <v>995</v>
      </c>
      <c r="E194" s="5">
        <v>182</v>
      </c>
      <c r="F194" s="5">
        <v>644</v>
      </c>
      <c r="G194" s="5">
        <v>12</v>
      </c>
      <c r="H194" s="5">
        <v>137</v>
      </c>
      <c r="I194" s="5">
        <v>975</v>
      </c>
      <c r="J194" s="5">
        <v>20</v>
      </c>
      <c r="K194" s="5">
        <v>992</v>
      </c>
    </row>
    <row r="195" spans="1:11" ht="17.25" thickBot="1">
      <c r="A195" s="3"/>
      <c r="B195" s="3" t="s">
        <v>10698</v>
      </c>
      <c r="C195" s="5">
        <v>539</v>
      </c>
      <c r="D195" s="5">
        <v>354</v>
      </c>
      <c r="E195" s="5">
        <v>41</v>
      </c>
      <c r="F195" s="5">
        <v>266</v>
      </c>
      <c r="G195" s="5">
        <v>4</v>
      </c>
      <c r="H195" s="5">
        <v>34</v>
      </c>
      <c r="I195" s="5">
        <v>345</v>
      </c>
      <c r="J195" s="5">
        <v>9</v>
      </c>
      <c r="K195" s="5">
        <v>185</v>
      </c>
    </row>
    <row r="196" spans="1:11" ht="17.25" thickBot="1">
      <c r="A196" s="3"/>
      <c r="B196" s="3" t="s">
        <v>10697</v>
      </c>
      <c r="C196" s="4">
        <v>1482</v>
      </c>
      <c r="D196" s="5">
        <v>833</v>
      </c>
      <c r="E196" s="5">
        <v>216</v>
      </c>
      <c r="F196" s="5">
        <v>465</v>
      </c>
      <c r="G196" s="5">
        <v>10</v>
      </c>
      <c r="H196" s="5">
        <v>131</v>
      </c>
      <c r="I196" s="5">
        <v>822</v>
      </c>
      <c r="J196" s="5">
        <v>11</v>
      </c>
      <c r="K196" s="5">
        <v>649</v>
      </c>
    </row>
    <row r="197" spans="1:11" ht="17.25" thickBot="1">
      <c r="A197" s="3" t="s">
        <v>15749</v>
      </c>
      <c r="B197" s="3" t="s">
        <v>36</v>
      </c>
      <c r="C197" s="4">
        <v>1129</v>
      </c>
      <c r="D197" s="5">
        <v>819</v>
      </c>
      <c r="E197" s="5">
        <v>133</v>
      </c>
      <c r="F197" s="5">
        <v>607</v>
      </c>
      <c r="G197" s="5">
        <v>19</v>
      </c>
      <c r="H197" s="5">
        <v>42</v>
      </c>
      <c r="I197" s="5">
        <v>801</v>
      </c>
      <c r="J197" s="5">
        <v>18</v>
      </c>
      <c r="K197" s="5">
        <v>310</v>
      </c>
    </row>
    <row r="198" spans="1:11" ht="23.25" thickBot="1">
      <c r="A198" s="3"/>
      <c r="B198" s="3" t="s">
        <v>37</v>
      </c>
      <c r="C198" s="5">
        <v>441</v>
      </c>
      <c r="D198" s="5">
        <v>441</v>
      </c>
      <c r="E198" s="5">
        <v>70</v>
      </c>
      <c r="F198" s="5">
        <v>337</v>
      </c>
      <c r="G198" s="5">
        <v>9</v>
      </c>
      <c r="H198" s="5">
        <v>19</v>
      </c>
      <c r="I198" s="5">
        <v>435</v>
      </c>
      <c r="J198" s="5">
        <v>6</v>
      </c>
      <c r="K198" s="5">
        <v>0</v>
      </c>
    </row>
    <row r="199" spans="1:11" ht="23.25" thickBot="1">
      <c r="A199" s="3"/>
      <c r="B199" s="3" t="s">
        <v>15748</v>
      </c>
      <c r="C199" s="5">
        <v>474</v>
      </c>
      <c r="D199" s="5">
        <v>213</v>
      </c>
      <c r="E199" s="5">
        <v>31</v>
      </c>
      <c r="F199" s="5">
        <v>161</v>
      </c>
      <c r="G199" s="5">
        <v>7</v>
      </c>
      <c r="H199" s="5">
        <v>6</v>
      </c>
      <c r="I199" s="5">
        <v>205</v>
      </c>
      <c r="J199" s="5">
        <v>8</v>
      </c>
      <c r="K199" s="5">
        <v>261</v>
      </c>
    </row>
    <row r="200" spans="1:11" ht="23.25" thickBot="1">
      <c r="A200" s="3"/>
      <c r="B200" s="3" t="s">
        <v>15747</v>
      </c>
      <c r="C200" s="5">
        <v>214</v>
      </c>
      <c r="D200" s="5">
        <v>165</v>
      </c>
      <c r="E200" s="5">
        <v>32</v>
      </c>
      <c r="F200" s="5">
        <v>109</v>
      </c>
      <c r="G200" s="5">
        <v>3</v>
      </c>
      <c r="H200" s="5">
        <v>17</v>
      </c>
      <c r="I200" s="5">
        <v>161</v>
      </c>
      <c r="J200" s="5">
        <v>4</v>
      </c>
      <c r="K200" s="5">
        <v>49</v>
      </c>
    </row>
    <row r="201" spans="1:11" ht="17.25" thickBot="1">
      <c r="A201" s="3" t="s">
        <v>11038</v>
      </c>
      <c r="B201" s="3" t="s">
        <v>36</v>
      </c>
      <c r="C201" s="4">
        <v>2481</v>
      </c>
      <c r="D201" s="4">
        <v>1776</v>
      </c>
      <c r="E201" s="5">
        <v>273</v>
      </c>
      <c r="F201" s="4">
        <v>1279</v>
      </c>
      <c r="G201" s="5">
        <v>21</v>
      </c>
      <c r="H201" s="5">
        <v>136</v>
      </c>
      <c r="I201" s="4">
        <v>1709</v>
      </c>
      <c r="J201" s="5">
        <v>67</v>
      </c>
      <c r="K201" s="5">
        <v>705</v>
      </c>
    </row>
    <row r="202" spans="1:11" ht="23.25" thickBot="1">
      <c r="A202" s="3"/>
      <c r="B202" s="3" t="s">
        <v>37</v>
      </c>
      <c r="C202" s="4">
        <v>1005</v>
      </c>
      <c r="D202" s="4">
        <v>1005</v>
      </c>
      <c r="E202" s="5">
        <v>160</v>
      </c>
      <c r="F202" s="5">
        <v>714</v>
      </c>
      <c r="G202" s="5">
        <v>13</v>
      </c>
      <c r="H202" s="5">
        <v>78</v>
      </c>
      <c r="I202" s="5">
        <v>965</v>
      </c>
      <c r="J202" s="5">
        <v>40</v>
      </c>
      <c r="K202" s="5">
        <v>0</v>
      </c>
    </row>
    <row r="203" spans="1:11" ht="23.25" thickBot="1">
      <c r="A203" s="3"/>
      <c r="B203" s="3" t="s">
        <v>15746</v>
      </c>
      <c r="C203" s="4">
        <v>1476</v>
      </c>
      <c r="D203" s="5">
        <v>771</v>
      </c>
      <c r="E203" s="5">
        <v>113</v>
      </c>
      <c r="F203" s="5">
        <v>565</v>
      </c>
      <c r="G203" s="5">
        <v>8</v>
      </c>
      <c r="H203" s="5">
        <v>58</v>
      </c>
      <c r="I203" s="5">
        <v>744</v>
      </c>
      <c r="J203" s="5">
        <v>27</v>
      </c>
      <c r="K203" s="5">
        <v>705</v>
      </c>
    </row>
    <row r="204" spans="1:11" ht="17.25" thickBot="1">
      <c r="A204" s="3" t="s">
        <v>15745</v>
      </c>
      <c r="B204" s="3" t="s">
        <v>36</v>
      </c>
      <c r="C204" s="4">
        <v>1912</v>
      </c>
      <c r="D204" s="4">
        <v>1350</v>
      </c>
      <c r="E204" s="5">
        <v>200</v>
      </c>
      <c r="F204" s="5">
        <v>931</v>
      </c>
      <c r="G204" s="5">
        <v>19</v>
      </c>
      <c r="H204" s="5">
        <v>125</v>
      </c>
      <c r="I204" s="4">
        <v>1275</v>
      </c>
      <c r="J204" s="5">
        <v>75</v>
      </c>
      <c r="K204" s="5">
        <v>562</v>
      </c>
    </row>
    <row r="205" spans="1:11" ht="23.25" thickBot="1">
      <c r="A205" s="3"/>
      <c r="B205" s="3" t="s">
        <v>37</v>
      </c>
      <c r="C205" s="5">
        <v>814</v>
      </c>
      <c r="D205" s="5">
        <v>812</v>
      </c>
      <c r="E205" s="5">
        <v>132</v>
      </c>
      <c r="F205" s="5">
        <v>565</v>
      </c>
      <c r="G205" s="5">
        <v>11</v>
      </c>
      <c r="H205" s="5">
        <v>71</v>
      </c>
      <c r="I205" s="5">
        <v>779</v>
      </c>
      <c r="J205" s="5">
        <v>33</v>
      </c>
      <c r="K205" s="5">
        <v>2</v>
      </c>
    </row>
    <row r="206" spans="1:11" ht="23.25" thickBot="1">
      <c r="A206" s="3"/>
      <c r="B206" s="3" t="s">
        <v>15744</v>
      </c>
      <c r="C206" s="4">
        <v>1098</v>
      </c>
      <c r="D206" s="5">
        <v>538</v>
      </c>
      <c r="E206" s="5">
        <v>68</v>
      </c>
      <c r="F206" s="5">
        <v>366</v>
      </c>
      <c r="G206" s="5">
        <v>8</v>
      </c>
      <c r="H206" s="5">
        <v>54</v>
      </c>
      <c r="I206" s="5">
        <v>496</v>
      </c>
      <c r="J206" s="5">
        <v>42</v>
      </c>
      <c r="K206" s="5">
        <v>560</v>
      </c>
    </row>
    <row r="207" spans="1:11" ht="17.25" thickBot="1">
      <c r="A207" s="3" t="s">
        <v>15743</v>
      </c>
      <c r="B207" s="3" t="s">
        <v>36</v>
      </c>
      <c r="C207" s="4">
        <v>2218</v>
      </c>
      <c r="D207" s="4">
        <v>1569</v>
      </c>
      <c r="E207" s="5">
        <v>202</v>
      </c>
      <c r="F207" s="4">
        <v>1126</v>
      </c>
      <c r="G207" s="5">
        <v>36</v>
      </c>
      <c r="H207" s="5">
        <v>138</v>
      </c>
      <c r="I207" s="4">
        <v>1502</v>
      </c>
      <c r="J207" s="5">
        <v>67</v>
      </c>
      <c r="K207" s="5">
        <v>649</v>
      </c>
    </row>
    <row r="208" spans="1:11" ht="23.25" thickBot="1">
      <c r="A208" s="3"/>
      <c r="B208" s="3" t="s">
        <v>37</v>
      </c>
      <c r="C208" s="5">
        <v>964</v>
      </c>
      <c r="D208" s="5">
        <v>964</v>
      </c>
      <c r="E208" s="5">
        <v>136</v>
      </c>
      <c r="F208" s="5">
        <v>678</v>
      </c>
      <c r="G208" s="5">
        <v>22</v>
      </c>
      <c r="H208" s="5">
        <v>82</v>
      </c>
      <c r="I208" s="5">
        <v>918</v>
      </c>
      <c r="J208" s="5">
        <v>46</v>
      </c>
      <c r="K208" s="5">
        <v>0</v>
      </c>
    </row>
    <row r="209" spans="1:11" ht="23.25" thickBot="1">
      <c r="A209" s="3"/>
      <c r="B209" s="3" t="s">
        <v>15742</v>
      </c>
      <c r="C209" s="4">
        <v>1254</v>
      </c>
      <c r="D209" s="5">
        <v>605</v>
      </c>
      <c r="E209" s="5">
        <v>66</v>
      </c>
      <c r="F209" s="5">
        <v>448</v>
      </c>
      <c r="G209" s="5">
        <v>14</v>
      </c>
      <c r="H209" s="5">
        <v>56</v>
      </c>
      <c r="I209" s="5">
        <v>584</v>
      </c>
      <c r="J209" s="5">
        <v>21</v>
      </c>
      <c r="K209" s="5">
        <v>649</v>
      </c>
    </row>
    <row r="210" spans="1:11" ht="17.25" thickBot="1">
      <c r="A210" s="3" t="s">
        <v>15741</v>
      </c>
      <c r="B210" s="3" t="s">
        <v>36</v>
      </c>
      <c r="C210" s="4">
        <v>1567</v>
      </c>
      <c r="D210" s="4">
        <v>1162</v>
      </c>
      <c r="E210" s="5">
        <v>105</v>
      </c>
      <c r="F210" s="5">
        <v>898</v>
      </c>
      <c r="G210" s="5">
        <v>22</v>
      </c>
      <c r="H210" s="5">
        <v>96</v>
      </c>
      <c r="I210" s="4">
        <v>1121</v>
      </c>
      <c r="J210" s="5">
        <v>41</v>
      </c>
      <c r="K210" s="5">
        <v>405</v>
      </c>
    </row>
    <row r="211" spans="1:11" ht="23.25" thickBot="1">
      <c r="A211" s="3"/>
      <c r="B211" s="3" t="s">
        <v>37</v>
      </c>
      <c r="C211" s="5">
        <v>579</v>
      </c>
      <c r="D211" s="5">
        <v>579</v>
      </c>
      <c r="E211" s="5">
        <v>57</v>
      </c>
      <c r="F211" s="5">
        <v>446</v>
      </c>
      <c r="G211" s="5">
        <v>14</v>
      </c>
      <c r="H211" s="5">
        <v>44</v>
      </c>
      <c r="I211" s="5">
        <v>561</v>
      </c>
      <c r="J211" s="5">
        <v>18</v>
      </c>
      <c r="K211" s="5">
        <v>0</v>
      </c>
    </row>
    <row r="212" spans="1:11" ht="23.25" thickBot="1">
      <c r="A212" s="3"/>
      <c r="B212" s="3" t="s">
        <v>15740</v>
      </c>
      <c r="C212" s="5">
        <v>988</v>
      </c>
      <c r="D212" s="5">
        <v>583</v>
      </c>
      <c r="E212" s="5">
        <v>48</v>
      </c>
      <c r="F212" s="5">
        <v>452</v>
      </c>
      <c r="G212" s="5">
        <v>8</v>
      </c>
      <c r="H212" s="5">
        <v>52</v>
      </c>
      <c r="I212" s="5">
        <v>560</v>
      </c>
      <c r="J212" s="5">
        <v>23</v>
      </c>
      <c r="K212" s="5">
        <v>405</v>
      </c>
    </row>
    <row r="213" spans="1:11" ht="17.25" thickBot="1">
      <c r="A213" s="3" t="s">
        <v>15739</v>
      </c>
      <c r="B213" s="3" t="s">
        <v>36</v>
      </c>
      <c r="C213" s="4">
        <v>5634</v>
      </c>
      <c r="D213" s="4">
        <v>3360</v>
      </c>
      <c r="E213" s="5">
        <v>501</v>
      </c>
      <c r="F213" s="4">
        <v>2490</v>
      </c>
      <c r="G213" s="5">
        <v>39</v>
      </c>
      <c r="H213" s="5">
        <v>260</v>
      </c>
      <c r="I213" s="4">
        <v>3290</v>
      </c>
      <c r="J213" s="5">
        <v>70</v>
      </c>
      <c r="K213" s="4">
        <v>2274</v>
      </c>
    </row>
    <row r="214" spans="1:11" ht="23.25" thickBot="1">
      <c r="A214" s="3"/>
      <c r="B214" s="3" t="s">
        <v>37</v>
      </c>
      <c r="C214" s="4">
        <v>1685</v>
      </c>
      <c r="D214" s="4">
        <v>1685</v>
      </c>
      <c r="E214" s="5">
        <v>278</v>
      </c>
      <c r="F214" s="4">
        <v>1233</v>
      </c>
      <c r="G214" s="5">
        <v>17</v>
      </c>
      <c r="H214" s="5">
        <v>131</v>
      </c>
      <c r="I214" s="4">
        <v>1659</v>
      </c>
      <c r="J214" s="5">
        <v>26</v>
      </c>
      <c r="K214" s="5">
        <v>0</v>
      </c>
    </row>
    <row r="215" spans="1:11" ht="17.25" thickBot="1">
      <c r="A215" s="3"/>
      <c r="B215" s="3" t="s">
        <v>15738</v>
      </c>
      <c r="C215" s="4">
        <v>1654</v>
      </c>
      <c r="D215" s="5">
        <v>700</v>
      </c>
      <c r="E215" s="5">
        <v>72</v>
      </c>
      <c r="F215" s="5">
        <v>542</v>
      </c>
      <c r="G215" s="5">
        <v>6</v>
      </c>
      <c r="H215" s="5">
        <v>57</v>
      </c>
      <c r="I215" s="5">
        <v>677</v>
      </c>
      <c r="J215" s="5">
        <v>23</v>
      </c>
      <c r="K215" s="5">
        <v>954</v>
      </c>
    </row>
    <row r="216" spans="1:11" ht="17.25" thickBot="1">
      <c r="A216" s="3"/>
      <c r="B216" s="3" t="s">
        <v>15737</v>
      </c>
      <c r="C216" s="4">
        <v>2295</v>
      </c>
      <c r="D216" s="5">
        <v>975</v>
      </c>
      <c r="E216" s="5">
        <v>151</v>
      </c>
      <c r="F216" s="5">
        <v>715</v>
      </c>
      <c r="G216" s="5">
        <v>16</v>
      </c>
      <c r="H216" s="5">
        <v>72</v>
      </c>
      <c r="I216" s="5">
        <v>954</v>
      </c>
      <c r="J216" s="5">
        <v>21</v>
      </c>
      <c r="K216" s="4">
        <v>1320</v>
      </c>
    </row>
    <row r="217" spans="1:11" ht="17.25" thickBot="1">
      <c r="A217" s="3" t="s">
        <v>15736</v>
      </c>
      <c r="B217" s="3" t="s">
        <v>36</v>
      </c>
      <c r="C217" s="4">
        <v>6455</v>
      </c>
      <c r="D217" s="4">
        <v>4382</v>
      </c>
      <c r="E217" s="5">
        <v>576</v>
      </c>
      <c r="F217" s="4">
        <v>3283</v>
      </c>
      <c r="G217" s="5">
        <v>55</v>
      </c>
      <c r="H217" s="5">
        <v>336</v>
      </c>
      <c r="I217" s="4">
        <v>4250</v>
      </c>
      <c r="J217" s="5">
        <v>132</v>
      </c>
      <c r="K217" s="4">
        <v>2073</v>
      </c>
    </row>
    <row r="218" spans="1:11" ht="23.25" thickBot="1">
      <c r="A218" s="3"/>
      <c r="B218" s="3" t="s">
        <v>37</v>
      </c>
      <c r="C218" s="4">
        <v>1734</v>
      </c>
      <c r="D218" s="4">
        <v>1732</v>
      </c>
      <c r="E218" s="5">
        <v>284</v>
      </c>
      <c r="F218" s="4">
        <v>1276</v>
      </c>
      <c r="G218" s="5">
        <v>12</v>
      </c>
      <c r="H218" s="5">
        <v>116</v>
      </c>
      <c r="I218" s="4">
        <v>1688</v>
      </c>
      <c r="J218" s="5">
        <v>44</v>
      </c>
      <c r="K218" s="5">
        <v>2</v>
      </c>
    </row>
    <row r="219" spans="1:11" ht="17.25" thickBot="1">
      <c r="A219" s="3"/>
      <c r="B219" s="3" t="s">
        <v>15735</v>
      </c>
      <c r="C219" s="4">
        <v>1153</v>
      </c>
      <c r="D219" s="5">
        <v>714</v>
      </c>
      <c r="E219" s="5">
        <v>51</v>
      </c>
      <c r="F219" s="5">
        <v>570</v>
      </c>
      <c r="G219" s="5">
        <v>11</v>
      </c>
      <c r="H219" s="5">
        <v>56</v>
      </c>
      <c r="I219" s="5">
        <v>688</v>
      </c>
      <c r="J219" s="5">
        <v>26</v>
      </c>
      <c r="K219" s="5">
        <v>439</v>
      </c>
    </row>
    <row r="220" spans="1:11" ht="17.25" thickBot="1">
      <c r="A220" s="3"/>
      <c r="B220" s="3" t="s">
        <v>15734</v>
      </c>
      <c r="C220" s="4">
        <v>1775</v>
      </c>
      <c r="D220" s="4">
        <v>1006</v>
      </c>
      <c r="E220" s="5">
        <v>116</v>
      </c>
      <c r="F220" s="5">
        <v>755</v>
      </c>
      <c r="G220" s="5">
        <v>17</v>
      </c>
      <c r="H220" s="5">
        <v>76</v>
      </c>
      <c r="I220" s="5">
        <v>964</v>
      </c>
      <c r="J220" s="5">
        <v>42</v>
      </c>
      <c r="K220" s="5">
        <v>769</v>
      </c>
    </row>
    <row r="221" spans="1:11" ht="17.25" thickBot="1">
      <c r="A221" s="3"/>
      <c r="B221" s="3" t="s">
        <v>15733</v>
      </c>
      <c r="C221" s="4">
        <v>1793</v>
      </c>
      <c r="D221" s="5">
        <v>930</v>
      </c>
      <c r="E221" s="5">
        <v>125</v>
      </c>
      <c r="F221" s="5">
        <v>682</v>
      </c>
      <c r="G221" s="5">
        <v>15</v>
      </c>
      <c r="H221" s="5">
        <v>88</v>
      </c>
      <c r="I221" s="5">
        <v>910</v>
      </c>
      <c r="J221" s="5">
        <v>20</v>
      </c>
      <c r="K221" s="5">
        <v>863</v>
      </c>
    </row>
    <row r="222" spans="1:11" ht="23.25" thickBot="1">
      <c r="A222" s="3" t="s">
        <v>97</v>
      </c>
      <c r="B222" s="3"/>
      <c r="C222" s="5">
        <v>0</v>
      </c>
      <c r="D222" s="5">
        <v>7</v>
      </c>
      <c r="E222" s="5">
        <v>3</v>
      </c>
      <c r="F222" s="5">
        <v>4</v>
      </c>
      <c r="G222" s="5">
        <v>0</v>
      </c>
      <c r="H222" s="5">
        <v>0</v>
      </c>
      <c r="I222" s="5">
        <v>7</v>
      </c>
      <c r="J222" s="5">
        <v>0</v>
      </c>
      <c r="K222" s="5">
        <v>-7</v>
      </c>
    </row>
  </sheetData>
  <mergeCells count="28">
    <mergeCell ref="K126:K128"/>
    <mergeCell ref="I127:I128"/>
    <mergeCell ref="A95:A97"/>
    <mergeCell ref="K174:K176"/>
    <mergeCell ref="I175:I176"/>
    <mergeCell ref="A174:A176"/>
    <mergeCell ref="B174:B176"/>
    <mergeCell ref="C174:C176"/>
    <mergeCell ref="D174:D176"/>
    <mergeCell ref="E174:I174"/>
    <mergeCell ref="A126:A128"/>
    <mergeCell ref="B126:B128"/>
    <mergeCell ref="C126:C128"/>
    <mergeCell ref="D126:D128"/>
    <mergeCell ref="E126:I126"/>
    <mergeCell ref="B95:B97"/>
    <mergeCell ref="C95:C97"/>
    <mergeCell ref="D95:D97"/>
    <mergeCell ref="E95:I95"/>
    <mergeCell ref="K1:K3"/>
    <mergeCell ref="I2:I3"/>
    <mergeCell ref="K95:K97"/>
    <mergeCell ref="I96:I97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CA49F-7A67-4F69-B3F0-D7B92927B1D6}">
  <dimension ref="A1:X13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15900</v>
      </c>
      <c r="F3" s="26" t="s">
        <v>15899</v>
      </c>
      <c r="G3" s="26" t="s">
        <v>15898</v>
      </c>
      <c r="H3" s="26" t="s">
        <v>15897</v>
      </c>
      <c r="I3" s="44"/>
      <c r="J3" s="26"/>
      <c r="K3" s="44"/>
      <c r="U3" t="s">
        <v>3</v>
      </c>
      <c r="V3" t="str">
        <f t="shared" si="0"/>
        <v>정우동</v>
      </c>
      <c r="W3" t="str">
        <f t="shared" si="0"/>
        <v>이만희</v>
      </c>
      <c r="X3" t="str">
        <f t="shared" si="0"/>
        <v>홍순덕</v>
      </c>
    </row>
    <row r="4" spans="1:24" ht="17.25" thickBot="1">
      <c r="A4" s="3" t="s">
        <v>30</v>
      </c>
      <c r="B4" s="3"/>
      <c r="C4" s="4">
        <v>90652</v>
      </c>
      <c r="D4" s="4">
        <v>62162</v>
      </c>
      <c r="E4" s="4">
        <v>14918</v>
      </c>
      <c r="F4" s="4">
        <v>37315</v>
      </c>
      <c r="G4" s="5">
        <v>634</v>
      </c>
      <c r="H4" s="4">
        <v>8391</v>
      </c>
      <c r="I4" s="4">
        <v>61258</v>
      </c>
      <c r="J4" s="5">
        <v>904</v>
      </c>
      <c r="K4" s="4">
        <v>28490</v>
      </c>
      <c r="V4" s="8"/>
      <c r="W4" s="8"/>
      <c r="X4" s="8"/>
    </row>
    <row r="5" spans="1:24" ht="23.25" thickBot="1">
      <c r="A5" s="3" t="s">
        <v>31</v>
      </c>
      <c r="B5" s="3"/>
      <c r="C5" s="5">
        <v>390</v>
      </c>
      <c r="D5" s="5">
        <v>361</v>
      </c>
      <c r="E5" s="5">
        <v>91</v>
      </c>
      <c r="F5" s="5">
        <v>178</v>
      </c>
      <c r="G5" s="5">
        <v>21</v>
      </c>
      <c r="H5" s="5">
        <v>31</v>
      </c>
      <c r="I5" s="5">
        <v>321</v>
      </c>
      <c r="J5" s="5">
        <v>40</v>
      </c>
      <c r="K5" s="5">
        <v>29</v>
      </c>
      <c r="T5" t="s">
        <v>2929</v>
      </c>
      <c r="U5">
        <f>SUMIF($A:$A,"합계",D:D)</f>
        <v>90491</v>
      </c>
      <c r="V5">
        <f>SUMIF($A:$A,"합계",E:E)</f>
        <v>20102</v>
      </c>
      <c r="W5">
        <f>SUMIF($A:$A,"합계",F:F)</f>
        <v>57580</v>
      </c>
      <c r="X5">
        <f>SUMIF($A:$A,"합계",G:G)</f>
        <v>871</v>
      </c>
    </row>
    <row r="6" spans="1:24" ht="23.25" thickBot="1">
      <c r="A6" s="3" t="s">
        <v>32</v>
      </c>
      <c r="B6" s="3"/>
      <c r="C6" s="4">
        <v>5315</v>
      </c>
      <c r="D6" s="4">
        <v>5315</v>
      </c>
      <c r="E6" s="4">
        <v>1961</v>
      </c>
      <c r="F6" s="4">
        <v>2644</v>
      </c>
      <c r="G6" s="5">
        <v>57</v>
      </c>
      <c r="H6" s="5">
        <v>562</v>
      </c>
      <c r="I6" s="4">
        <v>5224</v>
      </c>
      <c r="J6" s="5">
        <v>91</v>
      </c>
      <c r="K6" s="5">
        <v>0</v>
      </c>
      <c r="T6" t="s">
        <v>2930</v>
      </c>
      <c r="U6">
        <f>U5-U7</f>
        <v>49605</v>
      </c>
      <c r="V6">
        <f>V5-V7</f>
        <v>8807</v>
      </c>
      <c r="W6">
        <f>W5-W7</f>
        <v>33776</v>
      </c>
      <c r="X6">
        <f>X5-X7</f>
        <v>539</v>
      </c>
    </row>
    <row r="7" spans="1:24" ht="23.25" thickBot="1">
      <c r="A7" s="3" t="s">
        <v>33</v>
      </c>
      <c r="B7" s="3"/>
      <c r="C7" s="5">
        <v>132</v>
      </c>
      <c r="D7" s="5">
        <v>31</v>
      </c>
      <c r="E7" s="5">
        <v>18</v>
      </c>
      <c r="F7" s="5">
        <v>12</v>
      </c>
      <c r="G7" s="5">
        <v>0</v>
      </c>
      <c r="H7" s="5">
        <v>1</v>
      </c>
      <c r="I7" s="5">
        <v>31</v>
      </c>
      <c r="J7" s="5">
        <v>0</v>
      </c>
      <c r="K7" s="5">
        <v>101</v>
      </c>
      <c r="T7" t="s">
        <v>2931</v>
      </c>
      <c r="U7">
        <f>U11+U10+U9</f>
        <v>40886</v>
      </c>
      <c r="V7">
        <f>V11+V10+V9</f>
        <v>11295</v>
      </c>
      <c r="W7">
        <f>W11+W10+W9</f>
        <v>23804</v>
      </c>
      <c r="X7">
        <f>X11+X10+X9</f>
        <v>332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15943</v>
      </c>
      <c r="B9" s="3" t="s">
        <v>36</v>
      </c>
      <c r="C9" s="4">
        <v>9557</v>
      </c>
      <c r="D9" s="4">
        <v>6159</v>
      </c>
      <c r="E9" s="4">
        <v>1182</v>
      </c>
      <c r="F9" s="4">
        <v>4163</v>
      </c>
      <c r="G9" s="5">
        <v>77</v>
      </c>
      <c r="H9" s="5">
        <v>659</v>
      </c>
      <c r="I9" s="4">
        <v>6081</v>
      </c>
      <c r="J9" s="5">
        <v>78</v>
      </c>
      <c r="K9" s="4">
        <v>3398</v>
      </c>
      <c r="T9" t="s">
        <v>2934</v>
      </c>
      <c r="U9">
        <f>SUMIF($A:$A,"거소·선상투표",D:D)+SUMIF($A:$A,"국외부재자투표",D:D)+SUMIF($A:$A,"국외부재자투표(공관)",D:D)</f>
        <v>549</v>
      </c>
      <c r="V9">
        <f t="shared" ref="V9:X11" si="1">SUMIF($A:$A,"거소·선상투표",E:E)+SUMIF($A:$A,"국외부재자투표",E:E)+SUMIF($A:$A,"국외부재자투표(공관)",E:E)</f>
        <v>150</v>
      </c>
      <c r="W9">
        <f t="shared" si="1"/>
        <v>289</v>
      </c>
      <c r="X9">
        <f t="shared" si="1"/>
        <v>21</v>
      </c>
    </row>
    <row r="10" spans="1:24" ht="23.25" thickBot="1">
      <c r="A10" s="3"/>
      <c r="B10" s="3" t="s">
        <v>37</v>
      </c>
      <c r="C10" s="4">
        <v>1802</v>
      </c>
      <c r="D10" s="4">
        <v>1802</v>
      </c>
      <c r="E10" s="5">
        <v>457</v>
      </c>
      <c r="F10" s="4">
        <v>1102</v>
      </c>
      <c r="G10" s="5">
        <v>14</v>
      </c>
      <c r="H10" s="5">
        <v>214</v>
      </c>
      <c r="I10" s="4">
        <v>1787</v>
      </c>
      <c r="J10" s="5">
        <v>15</v>
      </c>
      <c r="K10" s="5">
        <v>0</v>
      </c>
      <c r="T10" t="s">
        <v>2932</v>
      </c>
      <c r="U10">
        <f>SUMIF($B:$B,"관내사전투표",D:D)</f>
        <v>32082</v>
      </c>
      <c r="V10">
        <f t="shared" ref="V10:X12" si="2">SUMIF($B:$B,"관내사전투표",E:E)</f>
        <v>8261</v>
      </c>
      <c r="W10">
        <f t="shared" si="2"/>
        <v>19113</v>
      </c>
      <c r="X10">
        <f t="shared" si="2"/>
        <v>234</v>
      </c>
    </row>
    <row r="11" spans="1:24" ht="17.25" thickBot="1">
      <c r="A11" s="3"/>
      <c r="B11" s="3" t="s">
        <v>15942</v>
      </c>
      <c r="C11" s="4">
        <v>1528</v>
      </c>
      <c r="D11" s="5">
        <v>743</v>
      </c>
      <c r="E11" s="5">
        <v>109</v>
      </c>
      <c r="F11" s="5">
        <v>536</v>
      </c>
      <c r="G11" s="5">
        <v>12</v>
      </c>
      <c r="H11" s="5">
        <v>75</v>
      </c>
      <c r="I11" s="5">
        <v>732</v>
      </c>
      <c r="J11" s="5">
        <v>11</v>
      </c>
      <c r="K11" s="5">
        <v>785</v>
      </c>
      <c r="T11" t="s">
        <v>2933</v>
      </c>
      <c r="U11">
        <f>SUMIF($A:$A,"관외사전투표",D:D)</f>
        <v>8255</v>
      </c>
      <c r="V11">
        <f t="shared" ref="V11:X13" si="3">SUMIF($A:$A,"관외사전투표",E:E)</f>
        <v>2884</v>
      </c>
      <c r="W11">
        <f t="shared" si="3"/>
        <v>4402</v>
      </c>
      <c r="X11">
        <f t="shared" si="3"/>
        <v>77</v>
      </c>
    </row>
    <row r="12" spans="1:24" ht="17.25" thickBot="1">
      <c r="A12" s="3"/>
      <c r="B12" s="3" t="s">
        <v>15941</v>
      </c>
      <c r="C12" s="4">
        <v>2024</v>
      </c>
      <c r="D12" s="4">
        <v>1162</v>
      </c>
      <c r="E12" s="5">
        <v>217</v>
      </c>
      <c r="F12" s="5">
        <v>773</v>
      </c>
      <c r="G12" s="5">
        <v>22</v>
      </c>
      <c r="H12" s="5">
        <v>136</v>
      </c>
      <c r="I12" s="4">
        <v>1148</v>
      </c>
      <c r="J12" s="5">
        <v>14</v>
      </c>
      <c r="K12" s="5">
        <v>862</v>
      </c>
    </row>
    <row r="13" spans="1:24" ht="17.25" thickBot="1">
      <c r="A13" s="3"/>
      <c r="B13" s="3" t="s">
        <v>15940</v>
      </c>
      <c r="C13" s="5">
        <v>895</v>
      </c>
      <c r="D13" s="5">
        <v>581</v>
      </c>
      <c r="E13" s="5">
        <v>81</v>
      </c>
      <c r="F13" s="5">
        <v>423</v>
      </c>
      <c r="G13" s="5">
        <v>10</v>
      </c>
      <c r="H13" s="5">
        <v>55</v>
      </c>
      <c r="I13" s="5">
        <v>569</v>
      </c>
      <c r="J13" s="5">
        <v>12</v>
      </c>
      <c r="K13" s="5">
        <v>314</v>
      </c>
    </row>
    <row r="14" spans="1:24" ht="17.25" thickBot="1">
      <c r="A14" s="3"/>
      <c r="B14" s="3" t="s">
        <v>15939</v>
      </c>
      <c r="C14" s="4">
        <v>1340</v>
      </c>
      <c r="D14" s="5">
        <v>816</v>
      </c>
      <c r="E14" s="5">
        <v>118</v>
      </c>
      <c r="F14" s="5">
        <v>608</v>
      </c>
      <c r="G14" s="5">
        <v>12</v>
      </c>
      <c r="H14" s="5">
        <v>69</v>
      </c>
      <c r="I14" s="5">
        <v>807</v>
      </c>
      <c r="J14" s="5">
        <v>9</v>
      </c>
      <c r="K14" s="5">
        <v>524</v>
      </c>
      <c r="U14" s="8"/>
      <c r="V14" s="8"/>
      <c r="W14" s="8"/>
      <c r="X14" s="8"/>
    </row>
    <row r="15" spans="1:24" ht="17.25" thickBot="1">
      <c r="A15" s="3"/>
      <c r="B15" s="3" t="s">
        <v>15938</v>
      </c>
      <c r="C15" s="5">
        <v>709</v>
      </c>
      <c r="D15" s="5">
        <v>444</v>
      </c>
      <c r="E15" s="5">
        <v>56</v>
      </c>
      <c r="F15" s="5">
        <v>315</v>
      </c>
      <c r="G15" s="5">
        <v>3</v>
      </c>
      <c r="H15" s="5">
        <v>63</v>
      </c>
      <c r="I15" s="5">
        <v>437</v>
      </c>
      <c r="J15" s="5">
        <v>7</v>
      </c>
      <c r="K15" s="5">
        <v>265</v>
      </c>
      <c r="U15" s="8"/>
      <c r="V15" s="8"/>
      <c r="W15" s="8"/>
      <c r="X15" s="8"/>
    </row>
    <row r="16" spans="1:24" ht="17.25" thickBot="1">
      <c r="A16" s="3"/>
      <c r="B16" s="3" t="s">
        <v>15937</v>
      </c>
      <c r="C16" s="4">
        <v>1259</v>
      </c>
      <c r="D16" s="5">
        <v>611</v>
      </c>
      <c r="E16" s="5">
        <v>144</v>
      </c>
      <c r="F16" s="5">
        <v>406</v>
      </c>
      <c r="G16" s="5">
        <v>4</v>
      </c>
      <c r="H16" s="5">
        <v>47</v>
      </c>
      <c r="I16" s="5">
        <v>601</v>
      </c>
      <c r="J16" s="5">
        <v>10</v>
      </c>
      <c r="K16" s="5">
        <v>648</v>
      </c>
    </row>
    <row r="17" spans="1:11" ht="17.25" thickBot="1">
      <c r="A17" s="3" t="s">
        <v>15936</v>
      </c>
      <c r="B17" s="3" t="s">
        <v>36</v>
      </c>
      <c r="C17" s="4">
        <v>3606</v>
      </c>
      <c r="D17" s="4">
        <v>2444</v>
      </c>
      <c r="E17" s="5">
        <v>411</v>
      </c>
      <c r="F17" s="4">
        <v>1732</v>
      </c>
      <c r="G17" s="5">
        <v>19</v>
      </c>
      <c r="H17" s="5">
        <v>253</v>
      </c>
      <c r="I17" s="4">
        <v>2415</v>
      </c>
      <c r="J17" s="5">
        <v>29</v>
      </c>
      <c r="K17" s="4">
        <v>1162</v>
      </c>
    </row>
    <row r="18" spans="1:11" ht="23.25" thickBot="1">
      <c r="A18" s="3"/>
      <c r="B18" s="3" t="s">
        <v>37</v>
      </c>
      <c r="C18" s="5">
        <v>924</v>
      </c>
      <c r="D18" s="5">
        <v>924</v>
      </c>
      <c r="E18" s="5">
        <v>200</v>
      </c>
      <c r="F18" s="5">
        <v>635</v>
      </c>
      <c r="G18" s="5">
        <v>4</v>
      </c>
      <c r="H18" s="5">
        <v>77</v>
      </c>
      <c r="I18" s="5">
        <v>916</v>
      </c>
      <c r="J18" s="5">
        <v>8</v>
      </c>
      <c r="K18" s="5">
        <v>0</v>
      </c>
    </row>
    <row r="19" spans="1:11" ht="17.25" thickBot="1">
      <c r="A19" s="3"/>
      <c r="B19" s="3" t="s">
        <v>15935</v>
      </c>
      <c r="C19" s="4">
        <v>1685</v>
      </c>
      <c r="D19" s="5">
        <v>893</v>
      </c>
      <c r="E19" s="5">
        <v>133</v>
      </c>
      <c r="F19" s="5">
        <v>656</v>
      </c>
      <c r="G19" s="5">
        <v>10</v>
      </c>
      <c r="H19" s="5">
        <v>87</v>
      </c>
      <c r="I19" s="5">
        <v>886</v>
      </c>
      <c r="J19" s="5">
        <v>7</v>
      </c>
      <c r="K19" s="5">
        <v>792</v>
      </c>
    </row>
    <row r="20" spans="1:11" ht="17.25" thickBot="1">
      <c r="A20" s="3"/>
      <c r="B20" s="3" t="s">
        <v>15934</v>
      </c>
      <c r="C20" s="5">
        <v>997</v>
      </c>
      <c r="D20" s="5">
        <v>627</v>
      </c>
      <c r="E20" s="5">
        <v>78</v>
      </c>
      <c r="F20" s="5">
        <v>441</v>
      </c>
      <c r="G20" s="5">
        <v>5</v>
      </c>
      <c r="H20" s="5">
        <v>89</v>
      </c>
      <c r="I20" s="5">
        <v>613</v>
      </c>
      <c r="J20" s="5">
        <v>14</v>
      </c>
      <c r="K20" s="5">
        <v>370</v>
      </c>
    </row>
    <row r="21" spans="1:11" ht="17.25" thickBot="1">
      <c r="A21" s="3" t="s">
        <v>15933</v>
      </c>
      <c r="B21" s="3" t="s">
        <v>36</v>
      </c>
      <c r="C21" s="4">
        <v>3445</v>
      </c>
      <c r="D21" s="4">
        <v>2371</v>
      </c>
      <c r="E21" s="5">
        <v>338</v>
      </c>
      <c r="F21" s="4">
        <v>1763</v>
      </c>
      <c r="G21" s="5">
        <v>28</v>
      </c>
      <c r="H21" s="5">
        <v>216</v>
      </c>
      <c r="I21" s="4">
        <v>2345</v>
      </c>
      <c r="J21" s="5">
        <v>26</v>
      </c>
      <c r="K21" s="4">
        <v>1074</v>
      </c>
    </row>
    <row r="22" spans="1:11" ht="23.25" thickBot="1">
      <c r="A22" s="3"/>
      <c r="B22" s="3" t="s">
        <v>37</v>
      </c>
      <c r="C22" s="5">
        <v>915</v>
      </c>
      <c r="D22" s="5">
        <v>915</v>
      </c>
      <c r="E22" s="5">
        <v>160</v>
      </c>
      <c r="F22" s="5">
        <v>648</v>
      </c>
      <c r="G22" s="5">
        <v>9</v>
      </c>
      <c r="H22" s="5">
        <v>90</v>
      </c>
      <c r="I22" s="5">
        <v>907</v>
      </c>
      <c r="J22" s="5">
        <v>8</v>
      </c>
      <c r="K22" s="5">
        <v>0</v>
      </c>
    </row>
    <row r="23" spans="1:11" ht="17.25" thickBot="1">
      <c r="A23" s="3"/>
      <c r="B23" s="3" t="s">
        <v>15932</v>
      </c>
      <c r="C23" s="4">
        <v>1246</v>
      </c>
      <c r="D23" s="5">
        <v>693</v>
      </c>
      <c r="E23" s="5">
        <v>94</v>
      </c>
      <c r="F23" s="5">
        <v>510</v>
      </c>
      <c r="G23" s="5">
        <v>9</v>
      </c>
      <c r="H23" s="5">
        <v>71</v>
      </c>
      <c r="I23" s="5">
        <v>684</v>
      </c>
      <c r="J23" s="5">
        <v>9</v>
      </c>
      <c r="K23" s="5">
        <v>553</v>
      </c>
    </row>
    <row r="24" spans="1:11" ht="17.25" thickBot="1">
      <c r="A24" s="3"/>
      <c r="B24" s="3" t="s">
        <v>15931</v>
      </c>
      <c r="C24" s="4">
        <v>1284</v>
      </c>
      <c r="D24" s="5">
        <v>763</v>
      </c>
      <c r="E24" s="5">
        <v>84</v>
      </c>
      <c r="F24" s="5">
        <v>605</v>
      </c>
      <c r="G24" s="5">
        <v>10</v>
      </c>
      <c r="H24" s="5">
        <v>55</v>
      </c>
      <c r="I24" s="5">
        <v>754</v>
      </c>
      <c r="J24" s="5">
        <v>9</v>
      </c>
      <c r="K24" s="5">
        <v>521</v>
      </c>
    </row>
    <row r="25" spans="1:11" ht="17.25" thickBot="1">
      <c r="A25" s="3" t="s">
        <v>14068</v>
      </c>
      <c r="B25" s="3" t="s">
        <v>36</v>
      </c>
      <c r="C25" s="4">
        <v>2850</v>
      </c>
      <c r="D25" s="4">
        <v>1884</v>
      </c>
      <c r="E25" s="5">
        <v>338</v>
      </c>
      <c r="F25" s="4">
        <v>1273</v>
      </c>
      <c r="G25" s="5">
        <v>21</v>
      </c>
      <c r="H25" s="5">
        <v>195</v>
      </c>
      <c r="I25" s="4">
        <v>1827</v>
      </c>
      <c r="J25" s="5">
        <v>57</v>
      </c>
      <c r="K25" s="5">
        <v>966</v>
      </c>
    </row>
    <row r="26" spans="1:11" ht="23.25" thickBot="1">
      <c r="A26" s="3"/>
      <c r="B26" s="3" t="s">
        <v>37</v>
      </c>
      <c r="C26" s="5">
        <v>818</v>
      </c>
      <c r="D26" s="5">
        <v>818</v>
      </c>
      <c r="E26" s="5">
        <v>184</v>
      </c>
      <c r="F26" s="5">
        <v>488</v>
      </c>
      <c r="G26" s="5">
        <v>8</v>
      </c>
      <c r="H26" s="5">
        <v>99</v>
      </c>
      <c r="I26" s="5">
        <v>779</v>
      </c>
      <c r="J26" s="5">
        <v>39</v>
      </c>
      <c r="K26" s="5">
        <v>0</v>
      </c>
    </row>
    <row r="27" spans="1:11" ht="17.25" thickBot="1">
      <c r="A27" s="3"/>
      <c r="B27" s="3" t="s">
        <v>15004</v>
      </c>
      <c r="C27" s="4">
        <v>1356</v>
      </c>
      <c r="D27" s="5">
        <v>671</v>
      </c>
      <c r="E27" s="5">
        <v>91</v>
      </c>
      <c r="F27" s="5">
        <v>492</v>
      </c>
      <c r="G27" s="5">
        <v>8</v>
      </c>
      <c r="H27" s="5">
        <v>66</v>
      </c>
      <c r="I27" s="5">
        <v>657</v>
      </c>
      <c r="J27" s="5">
        <v>14</v>
      </c>
      <c r="K27" s="5">
        <v>685</v>
      </c>
    </row>
    <row r="28" spans="1:11" ht="17.25" thickBot="1">
      <c r="A28" s="3"/>
      <c r="B28" s="3" t="s">
        <v>15003</v>
      </c>
      <c r="C28" s="5">
        <v>676</v>
      </c>
      <c r="D28" s="5">
        <v>395</v>
      </c>
      <c r="E28" s="5">
        <v>63</v>
      </c>
      <c r="F28" s="5">
        <v>293</v>
      </c>
      <c r="G28" s="5">
        <v>5</v>
      </c>
      <c r="H28" s="5">
        <v>30</v>
      </c>
      <c r="I28" s="5">
        <v>391</v>
      </c>
      <c r="J28" s="5">
        <v>4</v>
      </c>
      <c r="K28" s="5">
        <v>281</v>
      </c>
    </row>
    <row r="29" spans="1:11" ht="17.25" thickBot="1">
      <c r="A29" s="3" t="s">
        <v>15930</v>
      </c>
      <c r="B29" s="3" t="s">
        <v>36</v>
      </c>
      <c r="C29" s="4">
        <v>1906</v>
      </c>
      <c r="D29" s="4">
        <v>1317</v>
      </c>
      <c r="E29" s="5">
        <v>210</v>
      </c>
      <c r="F29" s="5">
        <v>913</v>
      </c>
      <c r="G29" s="5">
        <v>13</v>
      </c>
      <c r="H29" s="5">
        <v>152</v>
      </c>
      <c r="I29" s="4">
        <v>1288</v>
      </c>
      <c r="J29" s="5">
        <v>29</v>
      </c>
      <c r="K29" s="5">
        <v>589</v>
      </c>
    </row>
    <row r="30" spans="1:11" ht="23.25" thickBot="1">
      <c r="A30" s="3"/>
      <c r="B30" s="3" t="s">
        <v>37</v>
      </c>
      <c r="C30" s="5">
        <v>575</v>
      </c>
      <c r="D30" s="5">
        <v>575</v>
      </c>
      <c r="E30" s="5">
        <v>127</v>
      </c>
      <c r="F30" s="5">
        <v>369</v>
      </c>
      <c r="G30" s="5">
        <v>5</v>
      </c>
      <c r="H30" s="5">
        <v>65</v>
      </c>
      <c r="I30" s="5">
        <v>566</v>
      </c>
      <c r="J30" s="5">
        <v>9</v>
      </c>
      <c r="K30" s="5">
        <v>0</v>
      </c>
    </row>
    <row r="31" spans="1:11" ht="23.25" thickBot="1">
      <c r="A31" s="3"/>
      <c r="B31" s="3" t="s">
        <v>15929</v>
      </c>
      <c r="C31" s="4">
        <v>1331</v>
      </c>
      <c r="D31" s="5">
        <v>742</v>
      </c>
      <c r="E31" s="5">
        <v>83</v>
      </c>
      <c r="F31" s="5">
        <v>544</v>
      </c>
      <c r="G31" s="5">
        <v>8</v>
      </c>
      <c r="H31" s="5">
        <v>87</v>
      </c>
      <c r="I31" s="5">
        <v>722</v>
      </c>
      <c r="J31" s="5">
        <v>20</v>
      </c>
      <c r="K31" s="5">
        <v>589</v>
      </c>
    </row>
    <row r="32" spans="1:11" ht="17.25" thickBot="1">
      <c r="A32" s="3" t="s">
        <v>15928</v>
      </c>
      <c r="B32" s="3" t="s">
        <v>36</v>
      </c>
      <c r="C32" s="4">
        <v>2817</v>
      </c>
      <c r="D32" s="4">
        <v>1975</v>
      </c>
      <c r="E32" s="5">
        <v>287</v>
      </c>
      <c r="F32" s="4">
        <v>1389</v>
      </c>
      <c r="G32" s="5">
        <v>17</v>
      </c>
      <c r="H32" s="5">
        <v>258</v>
      </c>
      <c r="I32" s="4">
        <v>1951</v>
      </c>
      <c r="J32" s="5">
        <v>24</v>
      </c>
      <c r="K32" s="5">
        <v>842</v>
      </c>
    </row>
    <row r="33" spans="1:11" ht="23.25" thickBot="1">
      <c r="A33" s="3"/>
      <c r="B33" s="3" t="s">
        <v>37</v>
      </c>
      <c r="C33" s="5">
        <v>801</v>
      </c>
      <c r="D33" s="5">
        <v>801</v>
      </c>
      <c r="E33" s="5">
        <v>134</v>
      </c>
      <c r="F33" s="5">
        <v>549</v>
      </c>
      <c r="G33" s="5">
        <v>4</v>
      </c>
      <c r="H33" s="5">
        <v>105</v>
      </c>
      <c r="I33" s="5">
        <v>792</v>
      </c>
      <c r="J33" s="5">
        <v>9</v>
      </c>
      <c r="K33" s="5">
        <v>0</v>
      </c>
    </row>
    <row r="34" spans="1:11" ht="17.25" thickBot="1">
      <c r="A34" s="3"/>
      <c r="B34" s="3" t="s">
        <v>15927</v>
      </c>
      <c r="C34" s="4">
        <v>1239</v>
      </c>
      <c r="D34" s="5">
        <v>685</v>
      </c>
      <c r="E34" s="5">
        <v>88</v>
      </c>
      <c r="F34" s="5">
        <v>487</v>
      </c>
      <c r="G34" s="5">
        <v>9</v>
      </c>
      <c r="H34" s="5">
        <v>92</v>
      </c>
      <c r="I34" s="5">
        <v>676</v>
      </c>
      <c r="J34" s="5">
        <v>9</v>
      </c>
      <c r="K34" s="5">
        <v>554</v>
      </c>
    </row>
    <row r="35" spans="1:11" ht="17.25" thickBot="1">
      <c r="A35" s="3"/>
      <c r="B35" s="3" t="s">
        <v>15926</v>
      </c>
      <c r="C35" s="5">
        <v>777</v>
      </c>
      <c r="D35" s="5">
        <v>489</v>
      </c>
      <c r="E35" s="5">
        <v>65</v>
      </c>
      <c r="F35" s="5">
        <v>353</v>
      </c>
      <c r="G35" s="5">
        <v>4</v>
      </c>
      <c r="H35" s="5">
        <v>61</v>
      </c>
      <c r="I35" s="5">
        <v>483</v>
      </c>
      <c r="J35" s="5">
        <v>6</v>
      </c>
      <c r="K35" s="5">
        <v>288</v>
      </c>
    </row>
    <row r="36" spans="1:11" ht="17.25" thickBot="1">
      <c r="A36" s="3" t="s">
        <v>15925</v>
      </c>
      <c r="B36" s="3" t="s">
        <v>36</v>
      </c>
      <c r="C36" s="5">
        <v>986</v>
      </c>
      <c r="D36" s="5">
        <v>708</v>
      </c>
      <c r="E36" s="5">
        <v>112</v>
      </c>
      <c r="F36" s="5">
        <v>369</v>
      </c>
      <c r="G36" s="5">
        <v>6</v>
      </c>
      <c r="H36" s="5">
        <v>208</v>
      </c>
      <c r="I36" s="5">
        <v>695</v>
      </c>
      <c r="J36" s="5">
        <v>13</v>
      </c>
      <c r="K36" s="5">
        <v>278</v>
      </c>
    </row>
    <row r="37" spans="1:11" ht="23.25" thickBot="1">
      <c r="A37" s="3"/>
      <c r="B37" s="3" t="s">
        <v>37</v>
      </c>
      <c r="C37" s="5">
        <v>367</v>
      </c>
      <c r="D37" s="5">
        <v>367</v>
      </c>
      <c r="E37" s="5">
        <v>74</v>
      </c>
      <c r="F37" s="5">
        <v>177</v>
      </c>
      <c r="G37" s="5">
        <v>3</v>
      </c>
      <c r="H37" s="5">
        <v>104</v>
      </c>
      <c r="I37" s="5">
        <v>358</v>
      </c>
      <c r="J37" s="5">
        <v>9</v>
      </c>
      <c r="K37" s="5">
        <v>0</v>
      </c>
    </row>
    <row r="38" spans="1:11" ht="23.25" thickBot="1">
      <c r="A38" s="3"/>
      <c r="B38" s="3" t="s">
        <v>15924</v>
      </c>
      <c r="C38" s="5">
        <v>619</v>
      </c>
      <c r="D38" s="5">
        <v>341</v>
      </c>
      <c r="E38" s="5">
        <v>38</v>
      </c>
      <c r="F38" s="5">
        <v>192</v>
      </c>
      <c r="G38" s="5">
        <v>3</v>
      </c>
      <c r="H38" s="5">
        <v>104</v>
      </c>
      <c r="I38" s="5">
        <v>337</v>
      </c>
      <c r="J38" s="5">
        <v>4</v>
      </c>
      <c r="K38" s="5">
        <v>278</v>
      </c>
    </row>
    <row r="39" spans="1:11" ht="17.25" thickBot="1">
      <c r="A39" s="3" t="s">
        <v>15923</v>
      </c>
      <c r="B39" s="3" t="s">
        <v>36</v>
      </c>
      <c r="C39" s="4">
        <v>3840</v>
      </c>
      <c r="D39" s="4">
        <v>2778</v>
      </c>
      <c r="E39" s="5">
        <v>712</v>
      </c>
      <c r="F39" s="4">
        <v>1625</v>
      </c>
      <c r="G39" s="5">
        <v>24</v>
      </c>
      <c r="H39" s="5">
        <v>370</v>
      </c>
      <c r="I39" s="4">
        <v>2731</v>
      </c>
      <c r="J39" s="5">
        <v>47</v>
      </c>
      <c r="K39" s="4">
        <v>1062</v>
      </c>
    </row>
    <row r="40" spans="1:11" ht="23.25" thickBot="1">
      <c r="A40" s="3"/>
      <c r="B40" s="3" t="s">
        <v>37</v>
      </c>
      <c r="C40" s="4">
        <v>1001</v>
      </c>
      <c r="D40" s="4">
        <v>1001</v>
      </c>
      <c r="E40" s="5">
        <v>317</v>
      </c>
      <c r="F40" s="5">
        <v>500</v>
      </c>
      <c r="G40" s="5">
        <v>9</v>
      </c>
      <c r="H40" s="5">
        <v>156</v>
      </c>
      <c r="I40" s="5">
        <v>982</v>
      </c>
      <c r="J40" s="5">
        <v>19</v>
      </c>
      <c r="K40" s="5">
        <v>0</v>
      </c>
    </row>
    <row r="41" spans="1:11" ht="17.25" thickBot="1">
      <c r="A41" s="3"/>
      <c r="B41" s="3" t="s">
        <v>15922</v>
      </c>
      <c r="C41" s="5">
        <v>950</v>
      </c>
      <c r="D41" s="5">
        <v>575</v>
      </c>
      <c r="E41" s="5">
        <v>125</v>
      </c>
      <c r="F41" s="5">
        <v>362</v>
      </c>
      <c r="G41" s="5">
        <v>4</v>
      </c>
      <c r="H41" s="5">
        <v>78</v>
      </c>
      <c r="I41" s="5">
        <v>569</v>
      </c>
      <c r="J41" s="5">
        <v>6</v>
      </c>
      <c r="K41" s="5">
        <v>375</v>
      </c>
    </row>
    <row r="42" spans="1:11" ht="17.25" thickBot="1">
      <c r="A42" s="3"/>
      <c r="B42" s="3" t="s">
        <v>15921</v>
      </c>
      <c r="C42" s="4">
        <v>1042</v>
      </c>
      <c r="D42" s="5">
        <v>683</v>
      </c>
      <c r="E42" s="5">
        <v>170</v>
      </c>
      <c r="F42" s="5">
        <v>395</v>
      </c>
      <c r="G42" s="5">
        <v>6</v>
      </c>
      <c r="H42" s="5">
        <v>100</v>
      </c>
      <c r="I42" s="5">
        <v>671</v>
      </c>
      <c r="J42" s="5">
        <v>12</v>
      </c>
      <c r="K42" s="5">
        <v>359</v>
      </c>
    </row>
    <row r="43" spans="1:11" ht="17.25" thickBot="1">
      <c r="A43" s="3"/>
      <c r="B43" s="3" t="s">
        <v>15920</v>
      </c>
      <c r="C43" s="5">
        <v>847</v>
      </c>
      <c r="D43" s="5">
        <v>519</v>
      </c>
      <c r="E43" s="5">
        <v>100</v>
      </c>
      <c r="F43" s="5">
        <v>368</v>
      </c>
      <c r="G43" s="5">
        <v>5</v>
      </c>
      <c r="H43" s="5">
        <v>36</v>
      </c>
      <c r="I43" s="5">
        <v>509</v>
      </c>
      <c r="J43" s="5">
        <v>10</v>
      </c>
      <c r="K43" s="5">
        <v>328</v>
      </c>
    </row>
    <row r="44" spans="1:11" ht="17.25" thickBot="1">
      <c r="A44" s="3" t="s">
        <v>15919</v>
      </c>
      <c r="B44" s="3" t="s">
        <v>36</v>
      </c>
      <c r="C44" s="4">
        <v>5036</v>
      </c>
      <c r="D44" s="4">
        <v>3619</v>
      </c>
      <c r="E44" s="5">
        <v>806</v>
      </c>
      <c r="F44" s="4">
        <v>2339</v>
      </c>
      <c r="G44" s="5">
        <v>41</v>
      </c>
      <c r="H44" s="5">
        <v>363</v>
      </c>
      <c r="I44" s="4">
        <v>3549</v>
      </c>
      <c r="J44" s="5">
        <v>70</v>
      </c>
      <c r="K44" s="4">
        <v>1417</v>
      </c>
    </row>
    <row r="45" spans="1:11" ht="23.25" thickBot="1">
      <c r="A45" s="3"/>
      <c r="B45" s="3" t="s">
        <v>37</v>
      </c>
      <c r="C45" s="4">
        <v>1550</v>
      </c>
      <c r="D45" s="4">
        <v>1550</v>
      </c>
      <c r="E45" s="5">
        <v>508</v>
      </c>
      <c r="F45" s="5">
        <v>813</v>
      </c>
      <c r="G45" s="5">
        <v>13</v>
      </c>
      <c r="H45" s="5">
        <v>181</v>
      </c>
      <c r="I45" s="4">
        <v>1515</v>
      </c>
      <c r="J45" s="5">
        <v>35</v>
      </c>
      <c r="K45" s="5">
        <v>0</v>
      </c>
    </row>
    <row r="46" spans="1:11" ht="17.25" thickBot="1">
      <c r="A46" s="3"/>
      <c r="B46" s="3" t="s">
        <v>15918</v>
      </c>
      <c r="C46" s="4">
        <v>1007</v>
      </c>
      <c r="D46" s="5">
        <v>585</v>
      </c>
      <c r="E46" s="5">
        <v>87</v>
      </c>
      <c r="F46" s="5">
        <v>422</v>
      </c>
      <c r="G46" s="5">
        <v>10</v>
      </c>
      <c r="H46" s="5">
        <v>57</v>
      </c>
      <c r="I46" s="5">
        <v>576</v>
      </c>
      <c r="J46" s="5">
        <v>9</v>
      </c>
      <c r="K46" s="5">
        <v>422</v>
      </c>
    </row>
    <row r="47" spans="1:11" ht="17.25" thickBot="1">
      <c r="A47" s="3"/>
      <c r="B47" s="3" t="s">
        <v>15917</v>
      </c>
      <c r="C47" s="4">
        <v>1451</v>
      </c>
      <c r="D47" s="5">
        <v>845</v>
      </c>
      <c r="E47" s="5">
        <v>114</v>
      </c>
      <c r="F47" s="5">
        <v>632</v>
      </c>
      <c r="G47" s="5">
        <v>6</v>
      </c>
      <c r="H47" s="5">
        <v>78</v>
      </c>
      <c r="I47" s="5">
        <v>830</v>
      </c>
      <c r="J47" s="5">
        <v>15</v>
      </c>
      <c r="K47" s="5">
        <v>606</v>
      </c>
    </row>
    <row r="48" spans="1:11" ht="17.25" thickBot="1">
      <c r="A48" s="3"/>
      <c r="B48" s="3" t="s">
        <v>15916</v>
      </c>
      <c r="C48" s="4">
        <v>1028</v>
      </c>
      <c r="D48" s="5">
        <v>639</v>
      </c>
      <c r="E48" s="5">
        <v>97</v>
      </c>
      <c r="F48" s="5">
        <v>472</v>
      </c>
      <c r="G48" s="5">
        <v>12</v>
      </c>
      <c r="H48" s="5">
        <v>47</v>
      </c>
      <c r="I48" s="5">
        <v>628</v>
      </c>
      <c r="J48" s="5">
        <v>11</v>
      </c>
      <c r="K48" s="5">
        <v>389</v>
      </c>
    </row>
    <row r="49" spans="1:11" ht="17.25" thickBot="1">
      <c r="A49" s="3" t="s">
        <v>15915</v>
      </c>
      <c r="B49" s="3" t="s">
        <v>36</v>
      </c>
      <c r="C49" s="4">
        <v>3839</v>
      </c>
      <c r="D49" s="4">
        <v>2549</v>
      </c>
      <c r="E49" s="5">
        <v>469</v>
      </c>
      <c r="F49" s="4">
        <v>1589</v>
      </c>
      <c r="G49" s="5">
        <v>29</v>
      </c>
      <c r="H49" s="5">
        <v>422</v>
      </c>
      <c r="I49" s="4">
        <v>2509</v>
      </c>
      <c r="J49" s="5">
        <v>40</v>
      </c>
      <c r="K49" s="4">
        <v>1290</v>
      </c>
    </row>
    <row r="50" spans="1:11" ht="23.25" thickBot="1">
      <c r="A50" s="3"/>
      <c r="B50" s="3" t="s">
        <v>37</v>
      </c>
      <c r="C50" s="4">
        <v>1282</v>
      </c>
      <c r="D50" s="4">
        <v>1282</v>
      </c>
      <c r="E50" s="5">
        <v>262</v>
      </c>
      <c r="F50" s="5">
        <v>766</v>
      </c>
      <c r="G50" s="5">
        <v>11</v>
      </c>
      <c r="H50" s="5">
        <v>225</v>
      </c>
      <c r="I50" s="4">
        <v>1264</v>
      </c>
      <c r="J50" s="5">
        <v>18</v>
      </c>
      <c r="K50" s="5">
        <v>0</v>
      </c>
    </row>
    <row r="51" spans="1:11" ht="17.25" thickBot="1">
      <c r="A51" s="3"/>
      <c r="B51" s="3" t="s">
        <v>15914</v>
      </c>
      <c r="C51" s="4">
        <v>1099</v>
      </c>
      <c r="D51" s="5">
        <v>609</v>
      </c>
      <c r="E51" s="5">
        <v>104</v>
      </c>
      <c r="F51" s="5">
        <v>393</v>
      </c>
      <c r="G51" s="5">
        <v>9</v>
      </c>
      <c r="H51" s="5">
        <v>92</v>
      </c>
      <c r="I51" s="5">
        <v>598</v>
      </c>
      <c r="J51" s="5">
        <v>11</v>
      </c>
      <c r="K51" s="5">
        <v>490</v>
      </c>
    </row>
    <row r="52" spans="1:11" ht="17.25" thickBot="1">
      <c r="A52" s="3"/>
      <c r="B52" s="3" t="s">
        <v>15913</v>
      </c>
      <c r="C52" s="4">
        <v>1458</v>
      </c>
      <c r="D52" s="5">
        <v>658</v>
      </c>
      <c r="E52" s="5">
        <v>103</v>
      </c>
      <c r="F52" s="5">
        <v>430</v>
      </c>
      <c r="G52" s="5">
        <v>9</v>
      </c>
      <c r="H52" s="5">
        <v>105</v>
      </c>
      <c r="I52" s="5">
        <v>647</v>
      </c>
      <c r="J52" s="5">
        <v>11</v>
      </c>
      <c r="K52" s="5">
        <v>800</v>
      </c>
    </row>
    <row r="53" spans="1:11" ht="17.25" thickBot="1">
      <c r="A53" s="3" t="s">
        <v>15912</v>
      </c>
      <c r="B53" s="3" t="s">
        <v>36</v>
      </c>
      <c r="C53" s="4">
        <v>2686</v>
      </c>
      <c r="D53" s="4">
        <v>1803</v>
      </c>
      <c r="E53" s="5">
        <v>276</v>
      </c>
      <c r="F53" s="4">
        <v>1305</v>
      </c>
      <c r="G53" s="5">
        <v>16</v>
      </c>
      <c r="H53" s="5">
        <v>186</v>
      </c>
      <c r="I53" s="4">
        <v>1783</v>
      </c>
      <c r="J53" s="5">
        <v>20</v>
      </c>
      <c r="K53" s="5">
        <v>883</v>
      </c>
    </row>
    <row r="54" spans="1:11" ht="23.25" thickBot="1">
      <c r="A54" s="3"/>
      <c r="B54" s="3" t="s">
        <v>37</v>
      </c>
      <c r="C54" s="5">
        <v>845</v>
      </c>
      <c r="D54" s="5">
        <v>845</v>
      </c>
      <c r="E54" s="5">
        <v>158</v>
      </c>
      <c r="F54" s="5">
        <v>583</v>
      </c>
      <c r="G54" s="5">
        <v>7</v>
      </c>
      <c r="H54" s="5">
        <v>90</v>
      </c>
      <c r="I54" s="5">
        <v>838</v>
      </c>
      <c r="J54" s="5">
        <v>7</v>
      </c>
      <c r="K54" s="5">
        <v>0</v>
      </c>
    </row>
    <row r="55" spans="1:11" ht="23.25" thickBot="1">
      <c r="A55" s="3"/>
      <c r="B55" s="3" t="s">
        <v>15911</v>
      </c>
      <c r="C55" s="4">
        <v>1841</v>
      </c>
      <c r="D55" s="5">
        <v>958</v>
      </c>
      <c r="E55" s="5">
        <v>118</v>
      </c>
      <c r="F55" s="5">
        <v>722</v>
      </c>
      <c r="G55" s="5">
        <v>9</v>
      </c>
      <c r="H55" s="5">
        <v>96</v>
      </c>
      <c r="I55" s="5">
        <v>945</v>
      </c>
      <c r="J55" s="5">
        <v>13</v>
      </c>
      <c r="K55" s="5">
        <v>883</v>
      </c>
    </row>
    <row r="56" spans="1:11" ht="17.25" thickBot="1">
      <c r="A56" s="3" t="s">
        <v>9658</v>
      </c>
      <c r="B56" s="3" t="s">
        <v>36</v>
      </c>
      <c r="C56" s="4">
        <v>21886</v>
      </c>
      <c r="D56" s="4">
        <v>13579</v>
      </c>
      <c r="E56" s="4">
        <v>3787</v>
      </c>
      <c r="F56" s="4">
        <v>7332</v>
      </c>
      <c r="G56" s="5">
        <v>113</v>
      </c>
      <c r="H56" s="4">
        <v>2194</v>
      </c>
      <c r="I56" s="4">
        <v>13426</v>
      </c>
      <c r="J56" s="5">
        <v>153</v>
      </c>
      <c r="K56" s="4">
        <v>8307</v>
      </c>
    </row>
    <row r="57" spans="1:11" ht="23.25" thickBot="1">
      <c r="A57" s="3"/>
      <c r="B57" s="3" t="s">
        <v>37</v>
      </c>
      <c r="C57" s="4">
        <v>3729</v>
      </c>
      <c r="D57" s="4">
        <v>3729</v>
      </c>
      <c r="E57" s="4">
        <v>1307</v>
      </c>
      <c r="F57" s="4">
        <v>1784</v>
      </c>
      <c r="G57" s="5">
        <v>21</v>
      </c>
      <c r="H57" s="5">
        <v>585</v>
      </c>
      <c r="I57" s="4">
        <v>3697</v>
      </c>
      <c r="J57" s="5">
        <v>32</v>
      </c>
      <c r="K57" s="5">
        <v>0</v>
      </c>
    </row>
    <row r="58" spans="1:11" ht="17.25" thickBot="1">
      <c r="A58" s="3"/>
      <c r="B58" s="3" t="s">
        <v>9657</v>
      </c>
      <c r="C58" s="4">
        <v>2197</v>
      </c>
      <c r="D58" s="4">
        <v>1187</v>
      </c>
      <c r="E58" s="5">
        <v>273</v>
      </c>
      <c r="F58" s="5">
        <v>693</v>
      </c>
      <c r="G58" s="5">
        <v>7</v>
      </c>
      <c r="H58" s="5">
        <v>201</v>
      </c>
      <c r="I58" s="4">
        <v>1174</v>
      </c>
      <c r="J58" s="5">
        <v>13</v>
      </c>
      <c r="K58" s="4">
        <v>1010</v>
      </c>
    </row>
    <row r="59" spans="1:11" ht="17.25" thickBot="1">
      <c r="A59" s="3"/>
      <c r="B59" s="3" t="s">
        <v>9656</v>
      </c>
      <c r="C59" s="4">
        <v>3025</v>
      </c>
      <c r="D59" s="4">
        <v>1586</v>
      </c>
      <c r="E59" s="5">
        <v>428</v>
      </c>
      <c r="F59" s="5">
        <v>830</v>
      </c>
      <c r="G59" s="5">
        <v>14</v>
      </c>
      <c r="H59" s="5">
        <v>296</v>
      </c>
      <c r="I59" s="4">
        <v>1568</v>
      </c>
      <c r="J59" s="5">
        <v>18</v>
      </c>
      <c r="K59" s="4">
        <v>1439</v>
      </c>
    </row>
    <row r="60" spans="1:11" ht="17.25" thickBot="1">
      <c r="A60" s="3"/>
      <c r="B60" s="3" t="s">
        <v>9655</v>
      </c>
      <c r="C60" s="4">
        <v>2472</v>
      </c>
      <c r="D60" s="4">
        <v>1404</v>
      </c>
      <c r="E60" s="5">
        <v>311</v>
      </c>
      <c r="F60" s="5">
        <v>828</v>
      </c>
      <c r="G60" s="5">
        <v>10</v>
      </c>
      <c r="H60" s="5">
        <v>235</v>
      </c>
      <c r="I60" s="4">
        <v>1384</v>
      </c>
      <c r="J60" s="5">
        <v>20</v>
      </c>
      <c r="K60" s="4">
        <v>1068</v>
      </c>
    </row>
    <row r="61" spans="1:11" ht="17.25" thickBot="1">
      <c r="A61" s="3"/>
      <c r="B61" s="3" t="s">
        <v>15910</v>
      </c>
      <c r="C61" s="4">
        <v>2468</v>
      </c>
      <c r="D61" s="4">
        <v>1253</v>
      </c>
      <c r="E61" s="5">
        <v>223</v>
      </c>
      <c r="F61" s="5">
        <v>825</v>
      </c>
      <c r="G61" s="5">
        <v>18</v>
      </c>
      <c r="H61" s="5">
        <v>170</v>
      </c>
      <c r="I61" s="4">
        <v>1236</v>
      </c>
      <c r="J61" s="5">
        <v>17</v>
      </c>
      <c r="K61" s="4">
        <v>1215</v>
      </c>
    </row>
    <row r="62" spans="1:11" ht="17.25" thickBot="1">
      <c r="A62" s="3"/>
      <c r="B62" s="3" t="s">
        <v>15909</v>
      </c>
      <c r="C62" s="4">
        <v>2967</v>
      </c>
      <c r="D62" s="4">
        <v>1640</v>
      </c>
      <c r="E62" s="5">
        <v>402</v>
      </c>
      <c r="F62" s="5">
        <v>976</v>
      </c>
      <c r="G62" s="5">
        <v>11</v>
      </c>
      <c r="H62" s="5">
        <v>231</v>
      </c>
      <c r="I62" s="4">
        <v>1620</v>
      </c>
      <c r="J62" s="5">
        <v>20</v>
      </c>
      <c r="K62" s="4">
        <v>1327</v>
      </c>
    </row>
    <row r="63" spans="1:11" ht="17.25" thickBot="1">
      <c r="A63" s="3"/>
      <c r="B63" s="3" t="s">
        <v>15908</v>
      </c>
      <c r="C63" s="4">
        <v>2602</v>
      </c>
      <c r="D63" s="4">
        <v>1419</v>
      </c>
      <c r="E63" s="5">
        <v>364</v>
      </c>
      <c r="F63" s="5">
        <v>777</v>
      </c>
      <c r="G63" s="5">
        <v>17</v>
      </c>
      <c r="H63" s="5">
        <v>237</v>
      </c>
      <c r="I63" s="4">
        <v>1395</v>
      </c>
      <c r="J63" s="5">
        <v>24</v>
      </c>
      <c r="K63" s="4">
        <v>1183</v>
      </c>
    </row>
    <row r="64" spans="1:11" ht="17.25" thickBot="1">
      <c r="A64" s="3"/>
      <c r="B64" s="3" t="s">
        <v>15907</v>
      </c>
      <c r="C64" s="4">
        <v>2426</v>
      </c>
      <c r="D64" s="4">
        <v>1361</v>
      </c>
      <c r="E64" s="5">
        <v>479</v>
      </c>
      <c r="F64" s="5">
        <v>619</v>
      </c>
      <c r="G64" s="5">
        <v>15</v>
      </c>
      <c r="H64" s="5">
        <v>239</v>
      </c>
      <c r="I64" s="4">
        <v>1352</v>
      </c>
      <c r="J64" s="5">
        <v>9</v>
      </c>
      <c r="K64" s="4">
        <v>1065</v>
      </c>
    </row>
    <row r="65" spans="1:11" ht="17.25" thickBot="1">
      <c r="A65" s="3" t="s">
        <v>2245</v>
      </c>
      <c r="B65" s="3" t="s">
        <v>36</v>
      </c>
      <c r="C65" s="4">
        <v>8126</v>
      </c>
      <c r="D65" s="4">
        <v>5635</v>
      </c>
      <c r="E65" s="4">
        <v>1536</v>
      </c>
      <c r="F65" s="4">
        <v>2941</v>
      </c>
      <c r="G65" s="5">
        <v>59</v>
      </c>
      <c r="H65" s="4">
        <v>1031</v>
      </c>
      <c r="I65" s="4">
        <v>5567</v>
      </c>
      <c r="J65" s="5">
        <v>68</v>
      </c>
      <c r="K65" s="4">
        <v>2491</v>
      </c>
    </row>
    <row r="66" spans="1:11" ht="23.25" thickBot="1">
      <c r="A66" s="3"/>
      <c r="B66" s="3" t="s">
        <v>37</v>
      </c>
      <c r="C66" s="4">
        <v>2792</v>
      </c>
      <c r="D66" s="4">
        <v>2792</v>
      </c>
      <c r="E66" s="5">
        <v>936</v>
      </c>
      <c r="F66" s="4">
        <v>1234</v>
      </c>
      <c r="G66" s="5">
        <v>22</v>
      </c>
      <c r="H66" s="5">
        <v>568</v>
      </c>
      <c r="I66" s="4">
        <v>2760</v>
      </c>
      <c r="J66" s="5">
        <v>32</v>
      </c>
      <c r="K66" s="5">
        <v>0</v>
      </c>
    </row>
    <row r="67" spans="1:11" ht="17.25" thickBot="1">
      <c r="A67" s="3"/>
      <c r="B67" s="3" t="s">
        <v>2246</v>
      </c>
      <c r="C67" s="4">
        <v>2470</v>
      </c>
      <c r="D67" s="4">
        <v>1208</v>
      </c>
      <c r="E67" s="5">
        <v>292</v>
      </c>
      <c r="F67" s="5">
        <v>678</v>
      </c>
      <c r="G67" s="5">
        <v>14</v>
      </c>
      <c r="H67" s="5">
        <v>206</v>
      </c>
      <c r="I67" s="4">
        <v>1190</v>
      </c>
      <c r="J67" s="5">
        <v>18</v>
      </c>
      <c r="K67" s="4">
        <v>1262</v>
      </c>
    </row>
    <row r="68" spans="1:11" ht="17.25" thickBot="1">
      <c r="A68" s="3"/>
      <c r="B68" s="3" t="s">
        <v>2247</v>
      </c>
      <c r="C68" s="4">
        <v>1886</v>
      </c>
      <c r="D68" s="4">
        <v>1053</v>
      </c>
      <c r="E68" s="5">
        <v>240</v>
      </c>
      <c r="F68" s="5">
        <v>597</v>
      </c>
      <c r="G68" s="5">
        <v>16</v>
      </c>
      <c r="H68" s="5">
        <v>189</v>
      </c>
      <c r="I68" s="4">
        <v>1042</v>
      </c>
      <c r="J68" s="5">
        <v>11</v>
      </c>
      <c r="K68" s="5">
        <v>833</v>
      </c>
    </row>
    <row r="69" spans="1:11" ht="17.25" thickBot="1">
      <c r="A69" s="3"/>
      <c r="B69" s="3" t="s">
        <v>2248</v>
      </c>
      <c r="C69" s="5">
        <v>978</v>
      </c>
      <c r="D69" s="5">
        <v>582</v>
      </c>
      <c r="E69" s="5">
        <v>68</v>
      </c>
      <c r="F69" s="5">
        <v>432</v>
      </c>
      <c r="G69" s="5">
        <v>7</v>
      </c>
      <c r="H69" s="5">
        <v>68</v>
      </c>
      <c r="I69" s="5">
        <v>575</v>
      </c>
      <c r="J69" s="5">
        <v>7</v>
      </c>
      <c r="K69" s="5">
        <v>396</v>
      </c>
    </row>
    <row r="70" spans="1:11" ht="17.25" thickBot="1">
      <c r="A70" s="3" t="s">
        <v>15906</v>
      </c>
      <c r="B70" s="3" t="s">
        <v>36</v>
      </c>
      <c r="C70" s="4">
        <v>4468</v>
      </c>
      <c r="D70" s="4">
        <v>3115</v>
      </c>
      <c r="E70" s="5">
        <v>763</v>
      </c>
      <c r="F70" s="4">
        <v>1843</v>
      </c>
      <c r="G70" s="5">
        <v>37</v>
      </c>
      <c r="H70" s="5">
        <v>430</v>
      </c>
      <c r="I70" s="4">
        <v>3073</v>
      </c>
      <c r="J70" s="5">
        <v>42</v>
      </c>
      <c r="K70" s="4">
        <v>1353</v>
      </c>
    </row>
    <row r="71" spans="1:11" ht="23.25" thickBot="1">
      <c r="A71" s="3"/>
      <c r="B71" s="3" t="s">
        <v>37</v>
      </c>
      <c r="C71" s="4">
        <v>1503</v>
      </c>
      <c r="D71" s="4">
        <v>1503</v>
      </c>
      <c r="E71" s="5">
        <v>463</v>
      </c>
      <c r="F71" s="5">
        <v>789</v>
      </c>
      <c r="G71" s="5">
        <v>21</v>
      </c>
      <c r="H71" s="5">
        <v>207</v>
      </c>
      <c r="I71" s="4">
        <v>1480</v>
      </c>
      <c r="J71" s="5">
        <v>23</v>
      </c>
      <c r="K71" s="5">
        <v>0</v>
      </c>
    </row>
    <row r="72" spans="1:11" ht="17.25" thickBot="1">
      <c r="A72" s="3"/>
      <c r="B72" s="3" t="s">
        <v>15905</v>
      </c>
      <c r="C72" s="4">
        <v>1611</v>
      </c>
      <c r="D72" s="5">
        <v>877</v>
      </c>
      <c r="E72" s="5">
        <v>140</v>
      </c>
      <c r="F72" s="5">
        <v>572</v>
      </c>
      <c r="G72" s="5">
        <v>11</v>
      </c>
      <c r="H72" s="5">
        <v>145</v>
      </c>
      <c r="I72" s="5">
        <v>868</v>
      </c>
      <c r="J72" s="5">
        <v>9</v>
      </c>
      <c r="K72" s="5">
        <v>734</v>
      </c>
    </row>
    <row r="73" spans="1:11" ht="17.25" thickBot="1">
      <c r="A73" s="3"/>
      <c r="B73" s="3" t="s">
        <v>15904</v>
      </c>
      <c r="C73" s="4">
        <v>1354</v>
      </c>
      <c r="D73" s="5">
        <v>735</v>
      </c>
      <c r="E73" s="5">
        <v>160</v>
      </c>
      <c r="F73" s="5">
        <v>482</v>
      </c>
      <c r="G73" s="5">
        <v>5</v>
      </c>
      <c r="H73" s="5">
        <v>78</v>
      </c>
      <c r="I73" s="5">
        <v>725</v>
      </c>
      <c r="J73" s="5">
        <v>10</v>
      </c>
      <c r="K73" s="5">
        <v>619</v>
      </c>
    </row>
    <row r="74" spans="1:11" ht="17.25" thickBot="1">
      <c r="A74" s="3" t="s">
        <v>13333</v>
      </c>
      <c r="B74" s="3" t="s">
        <v>36</v>
      </c>
      <c r="C74" s="4">
        <v>5956</v>
      </c>
      <c r="D74" s="4">
        <v>4119</v>
      </c>
      <c r="E74" s="4">
        <v>1059</v>
      </c>
      <c r="F74" s="4">
        <v>2365</v>
      </c>
      <c r="G74" s="5">
        <v>36</v>
      </c>
      <c r="H74" s="5">
        <v>615</v>
      </c>
      <c r="I74" s="4">
        <v>4075</v>
      </c>
      <c r="J74" s="5">
        <v>44</v>
      </c>
      <c r="K74" s="4">
        <v>1837</v>
      </c>
    </row>
    <row r="75" spans="1:11" ht="23.25" thickBot="1">
      <c r="A75" s="3"/>
      <c r="B75" s="3" t="s">
        <v>37</v>
      </c>
      <c r="C75" s="4">
        <v>1770</v>
      </c>
      <c r="D75" s="4">
        <v>1770</v>
      </c>
      <c r="E75" s="5">
        <v>554</v>
      </c>
      <c r="F75" s="5">
        <v>911</v>
      </c>
      <c r="G75" s="5">
        <v>13</v>
      </c>
      <c r="H75" s="5">
        <v>275</v>
      </c>
      <c r="I75" s="4">
        <v>1753</v>
      </c>
      <c r="J75" s="5">
        <v>17</v>
      </c>
      <c r="K75" s="5">
        <v>0</v>
      </c>
    </row>
    <row r="76" spans="1:11" ht="17.25" thickBot="1">
      <c r="A76" s="3"/>
      <c r="B76" s="3" t="s">
        <v>13332</v>
      </c>
      <c r="C76" s="4">
        <v>3012</v>
      </c>
      <c r="D76" s="4">
        <v>1727</v>
      </c>
      <c r="E76" s="5">
        <v>407</v>
      </c>
      <c r="F76" s="4">
        <v>1026</v>
      </c>
      <c r="G76" s="5">
        <v>15</v>
      </c>
      <c r="H76" s="5">
        <v>258</v>
      </c>
      <c r="I76" s="4">
        <v>1706</v>
      </c>
      <c r="J76" s="5">
        <v>21</v>
      </c>
      <c r="K76" s="4">
        <v>1285</v>
      </c>
    </row>
    <row r="77" spans="1:11" ht="17.25" thickBot="1">
      <c r="A77" s="3"/>
      <c r="B77" s="3" t="s">
        <v>13331</v>
      </c>
      <c r="C77" s="4">
        <v>1174</v>
      </c>
      <c r="D77" s="5">
        <v>622</v>
      </c>
      <c r="E77" s="5">
        <v>98</v>
      </c>
      <c r="F77" s="5">
        <v>428</v>
      </c>
      <c r="G77" s="5">
        <v>8</v>
      </c>
      <c r="H77" s="5">
        <v>82</v>
      </c>
      <c r="I77" s="5">
        <v>616</v>
      </c>
      <c r="J77" s="5">
        <v>6</v>
      </c>
      <c r="K77" s="5">
        <v>552</v>
      </c>
    </row>
    <row r="78" spans="1:11" ht="17.25" thickBot="1">
      <c r="A78" s="3" t="s">
        <v>15903</v>
      </c>
      <c r="B78" s="3" t="s">
        <v>36</v>
      </c>
      <c r="C78" s="4">
        <v>3811</v>
      </c>
      <c r="D78" s="4">
        <v>2396</v>
      </c>
      <c r="E78" s="5">
        <v>559</v>
      </c>
      <c r="F78" s="4">
        <v>1539</v>
      </c>
      <c r="G78" s="5">
        <v>20</v>
      </c>
      <c r="H78" s="5">
        <v>245</v>
      </c>
      <c r="I78" s="4">
        <v>2363</v>
      </c>
      <c r="J78" s="5">
        <v>33</v>
      </c>
      <c r="K78" s="4">
        <v>1415</v>
      </c>
    </row>
    <row r="79" spans="1:11" ht="23.25" thickBot="1">
      <c r="A79" s="3"/>
      <c r="B79" s="3" t="s">
        <v>37</v>
      </c>
      <c r="C79" s="4">
        <v>1112</v>
      </c>
      <c r="D79" s="4">
        <v>1112</v>
      </c>
      <c r="E79" s="5">
        <v>326</v>
      </c>
      <c r="F79" s="5">
        <v>641</v>
      </c>
      <c r="G79" s="5">
        <v>7</v>
      </c>
      <c r="H79" s="5">
        <v>130</v>
      </c>
      <c r="I79" s="4">
        <v>1104</v>
      </c>
      <c r="J79" s="5">
        <v>8</v>
      </c>
      <c r="K79" s="5">
        <v>0</v>
      </c>
    </row>
    <row r="80" spans="1:11" ht="17.25" thickBot="1">
      <c r="A80" s="3"/>
      <c r="B80" s="3" t="s">
        <v>15902</v>
      </c>
      <c r="C80" s="5">
        <v>772</v>
      </c>
      <c r="D80" s="5">
        <v>418</v>
      </c>
      <c r="E80" s="5">
        <v>61</v>
      </c>
      <c r="F80" s="5">
        <v>305</v>
      </c>
      <c r="G80" s="5">
        <v>6</v>
      </c>
      <c r="H80" s="5">
        <v>39</v>
      </c>
      <c r="I80" s="5">
        <v>411</v>
      </c>
      <c r="J80" s="5">
        <v>7</v>
      </c>
      <c r="K80" s="5">
        <v>354</v>
      </c>
    </row>
    <row r="81" spans="1:11" ht="17.25" thickBot="1">
      <c r="A81" s="3"/>
      <c r="B81" s="3" t="s">
        <v>15901</v>
      </c>
      <c r="C81" s="4">
        <v>1927</v>
      </c>
      <c r="D81" s="5">
        <v>866</v>
      </c>
      <c r="E81" s="5">
        <v>172</v>
      </c>
      <c r="F81" s="5">
        <v>593</v>
      </c>
      <c r="G81" s="5">
        <v>7</v>
      </c>
      <c r="H81" s="5">
        <v>76</v>
      </c>
      <c r="I81" s="5">
        <v>848</v>
      </c>
      <c r="J81" s="5">
        <v>18</v>
      </c>
      <c r="K81" s="4">
        <v>1061</v>
      </c>
    </row>
    <row r="82" spans="1:11" ht="23.25" thickBot="1">
      <c r="A82" s="3" t="s">
        <v>97</v>
      </c>
      <c r="B82" s="3"/>
      <c r="C82" s="5">
        <v>0</v>
      </c>
      <c r="D82" s="5">
        <v>1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-1</v>
      </c>
    </row>
    <row r="83" spans="1:11" ht="18" thickTop="1" thickBot="1">
      <c r="A83" s="42" t="s">
        <v>0</v>
      </c>
      <c r="B83" s="42" t="s">
        <v>1</v>
      </c>
      <c r="C83" s="42" t="s">
        <v>2</v>
      </c>
      <c r="D83" s="42" t="s">
        <v>3</v>
      </c>
      <c r="E83" s="46" t="s">
        <v>4</v>
      </c>
      <c r="F83" s="47"/>
      <c r="G83" s="47"/>
      <c r="H83" s="47"/>
      <c r="I83" s="48"/>
      <c r="J83" s="24" t="s">
        <v>5</v>
      </c>
      <c r="K83" s="42" t="s">
        <v>6</v>
      </c>
    </row>
    <row r="84" spans="1:11" ht="22.5">
      <c r="A84" s="43"/>
      <c r="B84" s="43"/>
      <c r="C84" s="43"/>
      <c r="D84" s="43"/>
      <c r="E84" s="25" t="s">
        <v>7</v>
      </c>
      <c r="F84" s="25" t="s">
        <v>9</v>
      </c>
      <c r="G84" s="25" t="s">
        <v>19</v>
      </c>
      <c r="H84" s="25" t="s">
        <v>27</v>
      </c>
      <c r="I84" s="45" t="s">
        <v>29</v>
      </c>
      <c r="J84" s="25" t="s">
        <v>3</v>
      </c>
      <c r="K84" s="43"/>
    </row>
    <row r="85" spans="1:11" ht="17.25" thickBot="1">
      <c r="A85" s="44"/>
      <c r="B85" s="44"/>
      <c r="C85" s="44"/>
      <c r="D85" s="44"/>
      <c r="E85" s="26" t="s">
        <v>15900</v>
      </c>
      <c r="F85" s="26" t="s">
        <v>15899</v>
      </c>
      <c r="G85" s="26" t="s">
        <v>15898</v>
      </c>
      <c r="H85" s="26" t="s">
        <v>15897</v>
      </c>
      <c r="I85" s="44"/>
      <c r="J85" s="26"/>
      <c r="K85" s="44"/>
    </row>
    <row r="86" spans="1:11" ht="17.25" thickBot="1">
      <c r="A86" s="3" t="s">
        <v>30</v>
      </c>
      <c r="B86" s="3"/>
      <c r="C86" s="4">
        <v>39348</v>
      </c>
      <c r="D86" s="4">
        <v>28329</v>
      </c>
      <c r="E86" s="4">
        <v>5184</v>
      </c>
      <c r="F86" s="4">
        <v>20265</v>
      </c>
      <c r="G86" s="5">
        <v>237</v>
      </c>
      <c r="H86" s="4">
        <v>2146</v>
      </c>
      <c r="I86" s="4">
        <v>27832</v>
      </c>
      <c r="J86" s="5">
        <v>497</v>
      </c>
      <c r="K86" s="4">
        <v>11019</v>
      </c>
    </row>
    <row r="87" spans="1:11" ht="23.25" thickBot="1">
      <c r="A87" s="3" t="s">
        <v>31</v>
      </c>
      <c r="B87" s="3"/>
      <c r="C87" s="5">
        <v>146</v>
      </c>
      <c r="D87" s="5">
        <v>135</v>
      </c>
      <c r="E87" s="5">
        <v>25</v>
      </c>
      <c r="F87" s="5">
        <v>94</v>
      </c>
      <c r="G87" s="5">
        <v>0</v>
      </c>
      <c r="H87" s="5">
        <v>5</v>
      </c>
      <c r="I87" s="5">
        <v>124</v>
      </c>
      <c r="J87" s="5">
        <v>11</v>
      </c>
      <c r="K87" s="5">
        <v>11</v>
      </c>
    </row>
    <row r="88" spans="1:11" ht="23.25" thickBot="1">
      <c r="A88" s="3" t="s">
        <v>32</v>
      </c>
      <c r="B88" s="3"/>
      <c r="C88" s="4">
        <v>2944</v>
      </c>
      <c r="D88" s="4">
        <v>2940</v>
      </c>
      <c r="E88" s="5">
        <v>923</v>
      </c>
      <c r="F88" s="4">
        <v>1758</v>
      </c>
      <c r="G88" s="5">
        <v>20</v>
      </c>
      <c r="H88" s="5">
        <v>191</v>
      </c>
      <c r="I88" s="4">
        <v>2892</v>
      </c>
      <c r="J88" s="5">
        <v>48</v>
      </c>
      <c r="K88" s="5">
        <v>4</v>
      </c>
    </row>
    <row r="89" spans="1:11" ht="23.25" thickBot="1">
      <c r="A89" s="3" t="s">
        <v>33</v>
      </c>
      <c r="B89" s="3"/>
      <c r="C89" s="5">
        <v>73</v>
      </c>
      <c r="D89" s="5">
        <v>19</v>
      </c>
      <c r="E89" s="5">
        <v>13</v>
      </c>
      <c r="F89" s="5">
        <v>5</v>
      </c>
      <c r="G89" s="5">
        <v>0</v>
      </c>
      <c r="H89" s="5">
        <v>0</v>
      </c>
      <c r="I89" s="5">
        <v>18</v>
      </c>
      <c r="J89" s="5">
        <v>1</v>
      </c>
      <c r="K89" s="5">
        <v>54</v>
      </c>
    </row>
    <row r="90" spans="1:11" ht="23.25" thickBot="1">
      <c r="A90" s="3" t="s">
        <v>34</v>
      </c>
      <c r="B90" s="3"/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</row>
    <row r="91" spans="1:11" ht="17.25" thickBot="1">
      <c r="A91" s="3" t="s">
        <v>15896</v>
      </c>
      <c r="B91" s="3" t="s">
        <v>36</v>
      </c>
      <c r="C91" s="4">
        <v>10774</v>
      </c>
      <c r="D91" s="4">
        <v>7326</v>
      </c>
      <c r="E91" s="4">
        <v>1289</v>
      </c>
      <c r="F91" s="4">
        <v>5137</v>
      </c>
      <c r="G91" s="5">
        <v>55</v>
      </c>
      <c r="H91" s="5">
        <v>730</v>
      </c>
      <c r="I91" s="4">
        <v>7211</v>
      </c>
      <c r="J91" s="5">
        <v>115</v>
      </c>
      <c r="K91" s="4">
        <v>3448</v>
      </c>
    </row>
    <row r="92" spans="1:11" ht="23.25" thickBot="1">
      <c r="A92" s="3"/>
      <c r="B92" s="3" t="s">
        <v>37</v>
      </c>
      <c r="C92" s="4">
        <v>2916</v>
      </c>
      <c r="D92" s="4">
        <v>2915</v>
      </c>
      <c r="E92" s="5">
        <v>671</v>
      </c>
      <c r="F92" s="4">
        <v>1870</v>
      </c>
      <c r="G92" s="5">
        <v>15</v>
      </c>
      <c r="H92" s="5">
        <v>310</v>
      </c>
      <c r="I92" s="4">
        <v>2866</v>
      </c>
      <c r="J92" s="5">
        <v>49</v>
      </c>
      <c r="K92" s="5">
        <v>1</v>
      </c>
    </row>
    <row r="93" spans="1:11" ht="17.25" thickBot="1">
      <c r="A93" s="3"/>
      <c r="B93" s="3" t="s">
        <v>15895</v>
      </c>
      <c r="C93" s="4">
        <v>2208</v>
      </c>
      <c r="D93" s="4">
        <v>1112</v>
      </c>
      <c r="E93" s="5">
        <v>194</v>
      </c>
      <c r="F93" s="5">
        <v>764</v>
      </c>
      <c r="G93" s="5">
        <v>7</v>
      </c>
      <c r="H93" s="5">
        <v>128</v>
      </c>
      <c r="I93" s="4">
        <v>1093</v>
      </c>
      <c r="J93" s="5">
        <v>19</v>
      </c>
      <c r="K93" s="4">
        <v>1096</v>
      </c>
    </row>
    <row r="94" spans="1:11" ht="17.25" thickBot="1">
      <c r="A94" s="3"/>
      <c r="B94" s="3" t="s">
        <v>15894</v>
      </c>
      <c r="C94" s="4">
        <v>2369</v>
      </c>
      <c r="D94" s="4">
        <v>1181</v>
      </c>
      <c r="E94" s="5">
        <v>184</v>
      </c>
      <c r="F94" s="5">
        <v>845</v>
      </c>
      <c r="G94" s="5">
        <v>9</v>
      </c>
      <c r="H94" s="5">
        <v>122</v>
      </c>
      <c r="I94" s="4">
        <v>1160</v>
      </c>
      <c r="J94" s="5">
        <v>21</v>
      </c>
      <c r="K94" s="4">
        <v>1188</v>
      </c>
    </row>
    <row r="95" spans="1:11" ht="17.25" thickBot="1">
      <c r="A95" s="3"/>
      <c r="B95" s="3" t="s">
        <v>15893</v>
      </c>
      <c r="C95" s="5">
        <v>770</v>
      </c>
      <c r="D95" s="5">
        <v>507</v>
      </c>
      <c r="E95" s="5">
        <v>62</v>
      </c>
      <c r="F95" s="5">
        <v>390</v>
      </c>
      <c r="G95" s="5">
        <v>5</v>
      </c>
      <c r="H95" s="5">
        <v>45</v>
      </c>
      <c r="I95" s="5">
        <v>502</v>
      </c>
      <c r="J95" s="5">
        <v>5</v>
      </c>
      <c r="K95" s="5">
        <v>263</v>
      </c>
    </row>
    <row r="96" spans="1:11" ht="17.25" thickBot="1">
      <c r="A96" s="3"/>
      <c r="B96" s="3" t="s">
        <v>15892</v>
      </c>
      <c r="C96" s="4">
        <v>1191</v>
      </c>
      <c r="D96" s="5">
        <v>750</v>
      </c>
      <c r="E96" s="5">
        <v>79</v>
      </c>
      <c r="F96" s="5">
        <v>577</v>
      </c>
      <c r="G96" s="5">
        <v>12</v>
      </c>
      <c r="H96" s="5">
        <v>75</v>
      </c>
      <c r="I96" s="5">
        <v>743</v>
      </c>
      <c r="J96" s="5">
        <v>7</v>
      </c>
      <c r="K96" s="5">
        <v>441</v>
      </c>
    </row>
    <row r="97" spans="1:11" ht="17.25" thickBot="1">
      <c r="A97" s="3"/>
      <c r="B97" s="3" t="s">
        <v>15891</v>
      </c>
      <c r="C97" s="4">
        <v>1320</v>
      </c>
      <c r="D97" s="5">
        <v>861</v>
      </c>
      <c r="E97" s="5">
        <v>99</v>
      </c>
      <c r="F97" s="5">
        <v>691</v>
      </c>
      <c r="G97" s="5">
        <v>7</v>
      </c>
      <c r="H97" s="5">
        <v>50</v>
      </c>
      <c r="I97" s="5">
        <v>847</v>
      </c>
      <c r="J97" s="5">
        <v>14</v>
      </c>
      <c r="K97" s="5">
        <v>459</v>
      </c>
    </row>
    <row r="98" spans="1:11" ht="17.25" thickBot="1">
      <c r="A98" s="3" t="s">
        <v>15890</v>
      </c>
      <c r="B98" s="3" t="s">
        <v>36</v>
      </c>
      <c r="C98" s="4">
        <v>6172</v>
      </c>
      <c r="D98" s="4">
        <v>4135</v>
      </c>
      <c r="E98" s="5">
        <v>865</v>
      </c>
      <c r="F98" s="4">
        <v>2837</v>
      </c>
      <c r="G98" s="5">
        <v>34</v>
      </c>
      <c r="H98" s="5">
        <v>344</v>
      </c>
      <c r="I98" s="4">
        <v>4080</v>
      </c>
      <c r="J98" s="5">
        <v>55</v>
      </c>
      <c r="K98" s="4">
        <v>2037</v>
      </c>
    </row>
    <row r="99" spans="1:11" ht="23.25" thickBot="1">
      <c r="A99" s="3"/>
      <c r="B99" s="3" t="s">
        <v>37</v>
      </c>
      <c r="C99" s="4">
        <v>1395</v>
      </c>
      <c r="D99" s="4">
        <v>1395</v>
      </c>
      <c r="E99" s="5">
        <v>355</v>
      </c>
      <c r="F99" s="5">
        <v>880</v>
      </c>
      <c r="G99" s="5">
        <v>5</v>
      </c>
      <c r="H99" s="5">
        <v>134</v>
      </c>
      <c r="I99" s="4">
        <v>1374</v>
      </c>
      <c r="J99" s="5">
        <v>21</v>
      </c>
      <c r="K99" s="5">
        <v>0</v>
      </c>
    </row>
    <row r="100" spans="1:11" ht="17.25" thickBot="1">
      <c r="A100" s="3"/>
      <c r="B100" s="3" t="s">
        <v>15889</v>
      </c>
      <c r="C100" s="5">
        <v>935</v>
      </c>
      <c r="D100" s="5">
        <v>475</v>
      </c>
      <c r="E100" s="5">
        <v>66</v>
      </c>
      <c r="F100" s="5">
        <v>375</v>
      </c>
      <c r="G100" s="5">
        <v>2</v>
      </c>
      <c r="H100" s="5">
        <v>29</v>
      </c>
      <c r="I100" s="5">
        <v>472</v>
      </c>
      <c r="J100" s="5">
        <v>3</v>
      </c>
      <c r="K100" s="5">
        <v>460</v>
      </c>
    </row>
    <row r="101" spans="1:11" ht="17.25" thickBot="1">
      <c r="A101" s="3"/>
      <c r="B101" s="3" t="s">
        <v>15888</v>
      </c>
      <c r="C101" s="4">
        <v>2352</v>
      </c>
      <c r="D101" s="4">
        <v>1301</v>
      </c>
      <c r="E101" s="5">
        <v>292</v>
      </c>
      <c r="F101" s="5">
        <v>860</v>
      </c>
      <c r="G101" s="5">
        <v>8</v>
      </c>
      <c r="H101" s="5">
        <v>124</v>
      </c>
      <c r="I101" s="4">
        <v>1284</v>
      </c>
      <c r="J101" s="5">
        <v>17</v>
      </c>
      <c r="K101" s="4">
        <v>1051</v>
      </c>
    </row>
    <row r="102" spans="1:11" ht="17.25" thickBot="1">
      <c r="A102" s="3"/>
      <c r="B102" s="3" t="s">
        <v>15887</v>
      </c>
      <c r="C102" s="5">
        <v>645</v>
      </c>
      <c r="D102" s="5">
        <v>398</v>
      </c>
      <c r="E102" s="5">
        <v>61</v>
      </c>
      <c r="F102" s="5">
        <v>302</v>
      </c>
      <c r="G102" s="5">
        <v>5</v>
      </c>
      <c r="H102" s="5">
        <v>24</v>
      </c>
      <c r="I102" s="5">
        <v>392</v>
      </c>
      <c r="J102" s="5">
        <v>6</v>
      </c>
      <c r="K102" s="5">
        <v>247</v>
      </c>
    </row>
    <row r="103" spans="1:11" ht="17.25" thickBot="1">
      <c r="A103" s="3"/>
      <c r="B103" s="3" t="s">
        <v>15886</v>
      </c>
      <c r="C103" s="5">
        <v>845</v>
      </c>
      <c r="D103" s="5">
        <v>566</v>
      </c>
      <c r="E103" s="5">
        <v>91</v>
      </c>
      <c r="F103" s="5">
        <v>420</v>
      </c>
      <c r="G103" s="5">
        <v>14</v>
      </c>
      <c r="H103" s="5">
        <v>33</v>
      </c>
      <c r="I103" s="5">
        <v>558</v>
      </c>
      <c r="J103" s="5">
        <v>8</v>
      </c>
      <c r="K103" s="5">
        <v>279</v>
      </c>
    </row>
    <row r="104" spans="1:11" ht="17.25" thickBot="1">
      <c r="A104" s="3" t="s">
        <v>15885</v>
      </c>
      <c r="B104" s="3" t="s">
        <v>36</v>
      </c>
      <c r="C104" s="4">
        <v>1927</v>
      </c>
      <c r="D104" s="4">
        <v>1495</v>
      </c>
      <c r="E104" s="5">
        <v>196</v>
      </c>
      <c r="F104" s="4">
        <v>1161</v>
      </c>
      <c r="G104" s="5">
        <v>12</v>
      </c>
      <c r="H104" s="5">
        <v>102</v>
      </c>
      <c r="I104" s="4">
        <v>1471</v>
      </c>
      <c r="J104" s="5">
        <v>24</v>
      </c>
      <c r="K104" s="5">
        <v>432</v>
      </c>
    </row>
    <row r="105" spans="1:11" ht="23.25" thickBot="1">
      <c r="A105" s="3"/>
      <c r="B105" s="3" t="s">
        <v>37</v>
      </c>
      <c r="C105" s="5">
        <v>869</v>
      </c>
      <c r="D105" s="5">
        <v>869</v>
      </c>
      <c r="E105" s="5">
        <v>117</v>
      </c>
      <c r="F105" s="5">
        <v>674</v>
      </c>
      <c r="G105" s="5">
        <v>6</v>
      </c>
      <c r="H105" s="5">
        <v>58</v>
      </c>
      <c r="I105" s="5">
        <v>855</v>
      </c>
      <c r="J105" s="5">
        <v>14</v>
      </c>
      <c r="K105" s="5">
        <v>0</v>
      </c>
    </row>
    <row r="106" spans="1:11" ht="17.25" thickBot="1">
      <c r="A106" s="3"/>
      <c r="B106" s="3" t="s">
        <v>15884</v>
      </c>
      <c r="C106" s="5">
        <v>650</v>
      </c>
      <c r="D106" s="5">
        <v>363</v>
      </c>
      <c r="E106" s="5">
        <v>57</v>
      </c>
      <c r="F106" s="5">
        <v>275</v>
      </c>
      <c r="G106" s="5">
        <v>4</v>
      </c>
      <c r="H106" s="5">
        <v>24</v>
      </c>
      <c r="I106" s="5">
        <v>360</v>
      </c>
      <c r="J106" s="5">
        <v>3</v>
      </c>
      <c r="K106" s="5">
        <v>287</v>
      </c>
    </row>
    <row r="107" spans="1:11" ht="17.25" thickBot="1">
      <c r="A107" s="3"/>
      <c r="B107" s="3" t="s">
        <v>15883</v>
      </c>
      <c r="C107" s="5">
        <v>408</v>
      </c>
      <c r="D107" s="5">
        <v>263</v>
      </c>
      <c r="E107" s="5">
        <v>22</v>
      </c>
      <c r="F107" s="5">
        <v>212</v>
      </c>
      <c r="G107" s="5">
        <v>2</v>
      </c>
      <c r="H107" s="5">
        <v>20</v>
      </c>
      <c r="I107" s="5">
        <v>256</v>
      </c>
      <c r="J107" s="5">
        <v>7</v>
      </c>
      <c r="K107" s="5">
        <v>145</v>
      </c>
    </row>
    <row r="108" spans="1:11" ht="17.25" thickBot="1">
      <c r="A108" s="3" t="s">
        <v>15882</v>
      </c>
      <c r="B108" s="3" t="s">
        <v>36</v>
      </c>
      <c r="C108" s="4">
        <v>3620</v>
      </c>
      <c r="D108" s="4">
        <v>2565</v>
      </c>
      <c r="E108" s="5">
        <v>386</v>
      </c>
      <c r="F108" s="4">
        <v>1905</v>
      </c>
      <c r="G108" s="5">
        <v>32</v>
      </c>
      <c r="H108" s="5">
        <v>181</v>
      </c>
      <c r="I108" s="4">
        <v>2504</v>
      </c>
      <c r="J108" s="5">
        <v>61</v>
      </c>
      <c r="K108" s="4">
        <v>1055</v>
      </c>
    </row>
    <row r="109" spans="1:11" ht="23.25" thickBot="1">
      <c r="A109" s="3"/>
      <c r="B109" s="3" t="s">
        <v>37</v>
      </c>
      <c r="C109" s="4">
        <v>1145</v>
      </c>
      <c r="D109" s="4">
        <v>1145</v>
      </c>
      <c r="E109" s="5">
        <v>217</v>
      </c>
      <c r="F109" s="5">
        <v>808</v>
      </c>
      <c r="G109" s="5">
        <v>14</v>
      </c>
      <c r="H109" s="5">
        <v>81</v>
      </c>
      <c r="I109" s="4">
        <v>1120</v>
      </c>
      <c r="J109" s="5">
        <v>25</v>
      </c>
      <c r="K109" s="5">
        <v>0</v>
      </c>
    </row>
    <row r="110" spans="1:11" ht="17.25" thickBot="1">
      <c r="A110" s="3"/>
      <c r="B110" s="3" t="s">
        <v>15881</v>
      </c>
      <c r="C110" s="4">
        <v>1408</v>
      </c>
      <c r="D110" s="5">
        <v>772</v>
      </c>
      <c r="E110" s="5">
        <v>105</v>
      </c>
      <c r="F110" s="5">
        <v>592</v>
      </c>
      <c r="G110" s="5">
        <v>4</v>
      </c>
      <c r="H110" s="5">
        <v>55</v>
      </c>
      <c r="I110" s="5">
        <v>756</v>
      </c>
      <c r="J110" s="5">
        <v>16</v>
      </c>
      <c r="K110" s="5">
        <v>636</v>
      </c>
    </row>
    <row r="111" spans="1:11" ht="17.25" thickBot="1">
      <c r="A111" s="3"/>
      <c r="B111" s="3" t="s">
        <v>15880</v>
      </c>
      <c r="C111" s="5">
        <v>594</v>
      </c>
      <c r="D111" s="5">
        <v>339</v>
      </c>
      <c r="E111" s="5">
        <v>36</v>
      </c>
      <c r="F111" s="5">
        <v>264</v>
      </c>
      <c r="G111" s="5">
        <v>4</v>
      </c>
      <c r="H111" s="5">
        <v>26</v>
      </c>
      <c r="I111" s="5">
        <v>330</v>
      </c>
      <c r="J111" s="5">
        <v>9</v>
      </c>
      <c r="K111" s="5">
        <v>255</v>
      </c>
    </row>
    <row r="112" spans="1:11" ht="17.25" thickBot="1">
      <c r="A112" s="3"/>
      <c r="B112" s="3" t="s">
        <v>15879</v>
      </c>
      <c r="C112" s="5">
        <v>473</v>
      </c>
      <c r="D112" s="5">
        <v>309</v>
      </c>
      <c r="E112" s="5">
        <v>28</v>
      </c>
      <c r="F112" s="5">
        <v>241</v>
      </c>
      <c r="G112" s="5">
        <v>10</v>
      </c>
      <c r="H112" s="5">
        <v>19</v>
      </c>
      <c r="I112" s="5">
        <v>298</v>
      </c>
      <c r="J112" s="5">
        <v>11</v>
      </c>
      <c r="K112" s="5">
        <v>164</v>
      </c>
    </row>
    <row r="113" spans="1:11" ht="17.25" thickBot="1">
      <c r="A113" s="3" t="s">
        <v>15878</v>
      </c>
      <c r="B113" s="3" t="s">
        <v>36</v>
      </c>
      <c r="C113" s="4">
        <v>1898</v>
      </c>
      <c r="D113" s="4">
        <v>1349</v>
      </c>
      <c r="E113" s="5">
        <v>184</v>
      </c>
      <c r="F113" s="4">
        <v>1055</v>
      </c>
      <c r="G113" s="5">
        <v>11</v>
      </c>
      <c r="H113" s="5">
        <v>74</v>
      </c>
      <c r="I113" s="4">
        <v>1324</v>
      </c>
      <c r="J113" s="5">
        <v>25</v>
      </c>
      <c r="K113" s="5">
        <v>549</v>
      </c>
    </row>
    <row r="114" spans="1:11" ht="23.25" thickBot="1">
      <c r="A114" s="3"/>
      <c r="B114" s="3" t="s">
        <v>37</v>
      </c>
      <c r="C114" s="5">
        <v>717</v>
      </c>
      <c r="D114" s="5">
        <v>717</v>
      </c>
      <c r="E114" s="5">
        <v>105</v>
      </c>
      <c r="F114" s="5">
        <v>558</v>
      </c>
      <c r="G114" s="5">
        <v>4</v>
      </c>
      <c r="H114" s="5">
        <v>39</v>
      </c>
      <c r="I114" s="5">
        <v>706</v>
      </c>
      <c r="J114" s="5">
        <v>11</v>
      </c>
      <c r="K114" s="5">
        <v>0</v>
      </c>
    </row>
    <row r="115" spans="1:11" ht="23.25" thickBot="1">
      <c r="A115" s="3"/>
      <c r="B115" s="3" t="s">
        <v>15877</v>
      </c>
      <c r="C115" s="4">
        <v>1181</v>
      </c>
      <c r="D115" s="5">
        <v>632</v>
      </c>
      <c r="E115" s="5">
        <v>79</v>
      </c>
      <c r="F115" s="5">
        <v>497</v>
      </c>
      <c r="G115" s="5">
        <v>7</v>
      </c>
      <c r="H115" s="5">
        <v>35</v>
      </c>
      <c r="I115" s="5">
        <v>618</v>
      </c>
      <c r="J115" s="5">
        <v>14</v>
      </c>
      <c r="K115" s="5">
        <v>549</v>
      </c>
    </row>
    <row r="116" spans="1:11" ht="17.25" thickBot="1">
      <c r="A116" s="3" t="s">
        <v>14086</v>
      </c>
      <c r="B116" s="3" t="s">
        <v>36</v>
      </c>
      <c r="C116" s="4">
        <v>3814</v>
      </c>
      <c r="D116" s="4">
        <v>2671</v>
      </c>
      <c r="E116" s="5">
        <v>413</v>
      </c>
      <c r="F116" s="4">
        <v>2000</v>
      </c>
      <c r="G116" s="5">
        <v>21</v>
      </c>
      <c r="H116" s="5">
        <v>194</v>
      </c>
      <c r="I116" s="4">
        <v>2628</v>
      </c>
      <c r="J116" s="5">
        <v>43</v>
      </c>
      <c r="K116" s="4">
        <v>1143</v>
      </c>
    </row>
    <row r="117" spans="1:11" ht="23.25" thickBot="1">
      <c r="A117" s="3"/>
      <c r="B117" s="3" t="s">
        <v>37</v>
      </c>
      <c r="C117" s="4">
        <v>1097</v>
      </c>
      <c r="D117" s="4">
        <v>1097</v>
      </c>
      <c r="E117" s="5">
        <v>237</v>
      </c>
      <c r="F117" s="5">
        <v>744</v>
      </c>
      <c r="G117" s="5">
        <v>6</v>
      </c>
      <c r="H117" s="5">
        <v>90</v>
      </c>
      <c r="I117" s="4">
        <v>1077</v>
      </c>
      <c r="J117" s="5">
        <v>20</v>
      </c>
      <c r="K117" s="5">
        <v>0</v>
      </c>
    </row>
    <row r="118" spans="1:11" ht="17.25" thickBot="1">
      <c r="A118" s="3"/>
      <c r="B118" s="3" t="s">
        <v>14085</v>
      </c>
      <c r="C118" s="4">
        <v>1674</v>
      </c>
      <c r="D118" s="5">
        <v>900</v>
      </c>
      <c r="E118" s="5">
        <v>101</v>
      </c>
      <c r="F118" s="5">
        <v>720</v>
      </c>
      <c r="G118" s="5">
        <v>8</v>
      </c>
      <c r="H118" s="5">
        <v>58</v>
      </c>
      <c r="I118" s="5">
        <v>887</v>
      </c>
      <c r="J118" s="5">
        <v>13</v>
      </c>
      <c r="K118" s="5">
        <v>774</v>
      </c>
    </row>
    <row r="119" spans="1:11" ht="17.25" thickBot="1">
      <c r="A119" s="3"/>
      <c r="B119" s="3" t="s">
        <v>14084</v>
      </c>
      <c r="C119" s="4">
        <v>1043</v>
      </c>
      <c r="D119" s="5">
        <v>674</v>
      </c>
      <c r="E119" s="5">
        <v>75</v>
      </c>
      <c r="F119" s="5">
        <v>536</v>
      </c>
      <c r="G119" s="5">
        <v>7</v>
      </c>
      <c r="H119" s="5">
        <v>46</v>
      </c>
      <c r="I119" s="5">
        <v>664</v>
      </c>
      <c r="J119" s="5">
        <v>10</v>
      </c>
      <c r="K119" s="5">
        <v>369</v>
      </c>
    </row>
    <row r="120" spans="1:11" ht="17.25" thickBot="1">
      <c r="A120" s="3" t="s">
        <v>15876</v>
      </c>
      <c r="B120" s="3" t="s">
        <v>36</v>
      </c>
      <c r="C120" s="4">
        <v>1814</v>
      </c>
      <c r="D120" s="4">
        <v>1294</v>
      </c>
      <c r="E120" s="5">
        <v>236</v>
      </c>
      <c r="F120" s="5">
        <v>931</v>
      </c>
      <c r="G120" s="5">
        <v>15</v>
      </c>
      <c r="H120" s="5">
        <v>83</v>
      </c>
      <c r="I120" s="4">
        <v>1265</v>
      </c>
      <c r="J120" s="5">
        <v>29</v>
      </c>
      <c r="K120" s="5">
        <v>520</v>
      </c>
    </row>
    <row r="121" spans="1:11" ht="23.25" thickBot="1">
      <c r="A121" s="3"/>
      <c r="B121" s="3" t="s">
        <v>37</v>
      </c>
      <c r="C121" s="5">
        <v>457</v>
      </c>
      <c r="D121" s="5">
        <v>457</v>
      </c>
      <c r="E121" s="5">
        <v>99</v>
      </c>
      <c r="F121" s="5">
        <v>315</v>
      </c>
      <c r="G121" s="5">
        <v>3</v>
      </c>
      <c r="H121" s="5">
        <v>28</v>
      </c>
      <c r="I121" s="5">
        <v>445</v>
      </c>
      <c r="J121" s="5">
        <v>12</v>
      </c>
      <c r="K121" s="5">
        <v>0</v>
      </c>
    </row>
    <row r="122" spans="1:11" ht="17.25" thickBot="1">
      <c r="A122" s="3"/>
      <c r="B122" s="3" t="s">
        <v>15875</v>
      </c>
      <c r="C122" s="5">
        <v>336</v>
      </c>
      <c r="D122" s="5">
        <v>198</v>
      </c>
      <c r="E122" s="5">
        <v>28</v>
      </c>
      <c r="F122" s="5">
        <v>153</v>
      </c>
      <c r="G122" s="5">
        <v>0</v>
      </c>
      <c r="H122" s="5">
        <v>16</v>
      </c>
      <c r="I122" s="5">
        <v>197</v>
      </c>
      <c r="J122" s="5">
        <v>1</v>
      </c>
      <c r="K122" s="5">
        <v>138</v>
      </c>
    </row>
    <row r="123" spans="1:11" ht="17.25" thickBot="1">
      <c r="A123" s="3"/>
      <c r="B123" s="3" t="s">
        <v>15874</v>
      </c>
      <c r="C123" s="5">
        <v>545</v>
      </c>
      <c r="D123" s="5">
        <v>338</v>
      </c>
      <c r="E123" s="5">
        <v>59</v>
      </c>
      <c r="F123" s="5">
        <v>252</v>
      </c>
      <c r="G123" s="5">
        <v>6</v>
      </c>
      <c r="H123" s="5">
        <v>15</v>
      </c>
      <c r="I123" s="5">
        <v>332</v>
      </c>
      <c r="J123" s="5">
        <v>6</v>
      </c>
      <c r="K123" s="5">
        <v>207</v>
      </c>
    </row>
    <row r="124" spans="1:11" ht="17.25" thickBot="1">
      <c r="A124" s="3"/>
      <c r="B124" s="3" t="s">
        <v>15873</v>
      </c>
      <c r="C124" s="5">
        <v>476</v>
      </c>
      <c r="D124" s="5">
        <v>301</v>
      </c>
      <c r="E124" s="5">
        <v>50</v>
      </c>
      <c r="F124" s="5">
        <v>211</v>
      </c>
      <c r="G124" s="5">
        <v>6</v>
      </c>
      <c r="H124" s="5">
        <v>24</v>
      </c>
      <c r="I124" s="5">
        <v>291</v>
      </c>
      <c r="J124" s="5">
        <v>10</v>
      </c>
      <c r="K124" s="5">
        <v>175</v>
      </c>
    </row>
    <row r="125" spans="1:11" ht="17.25" thickBot="1">
      <c r="A125" s="3" t="s">
        <v>14584</v>
      </c>
      <c r="B125" s="3" t="s">
        <v>36</v>
      </c>
      <c r="C125" s="4">
        <v>2913</v>
      </c>
      <c r="D125" s="4">
        <v>2082</v>
      </c>
      <c r="E125" s="5">
        <v>285</v>
      </c>
      <c r="F125" s="4">
        <v>1641</v>
      </c>
      <c r="G125" s="5">
        <v>19</v>
      </c>
      <c r="H125" s="5">
        <v>104</v>
      </c>
      <c r="I125" s="4">
        <v>2049</v>
      </c>
      <c r="J125" s="5">
        <v>33</v>
      </c>
      <c r="K125" s="5">
        <v>831</v>
      </c>
    </row>
    <row r="126" spans="1:11" ht="23.25" thickBot="1">
      <c r="A126" s="3"/>
      <c r="B126" s="3" t="s">
        <v>37</v>
      </c>
      <c r="C126" s="5">
        <v>899</v>
      </c>
      <c r="D126" s="5">
        <v>899</v>
      </c>
      <c r="E126" s="5">
        <v>140</v>
      </c>
      <c r="F126" s="5">
        <v>687</v>
      </c>
      <c r="G126" s="5">
        <v>7</v>
      </c>
      <c r="H126" s="5">
        <v>50</v>
      </c>
      <c r="I126" s="5">
        <v>884</v>
      </c>
      <c r="J126" s="5">
        <v>15</v>
      </c>
      <c r="K126" s="5">
        <v>0</v>
      </c>
    </row>
    <row r="127" spans="1:11" ht="17.25" thickBot="1">
      <c r="A127" s="3"/>
      <c r="B127" s="3" t="s">
        <v>14583</v>
      </c>
      <c r="C127" s="5">
        <v>644</v>
      </c>
      <c r="D127" s="5">
        <v>338</v>
      </c>
      <c r="E127" s="5">
        <v>39</v>
      </c>
      <c r="F127" s="5">
        <v>270</v>
      </c>
      <c r="G127" s="5">
        <v>4</v>
      </c>
      <c r="H127" s="5">
        <v>19</v>
      </c>
      <c r="I127" s="5">
        <v>332</v>
      </c>
      <c r="J127" s="5">
        <v>6</v>
      </c>
      <c r="K127" s="5">
        <v>306</v>
      </c>
    </row>
    <row r="128" spans="1:11" ht="17.25" thickBot="1">
      <c r="A128" s="3"/>
      <c r="B128" s="3" t="s">
        <v>14582</v>
      </c>
      <c r="C128" s="5">
        <v>518</v>
      </c>
      <c r="D128" s="5">
        <v>357</v>
      </c>
      <c r="E128" s="5">
        <v>40</v>
      </c>
      <c r="F128" s="5">
        <v>296</v>
      </c>
      <c r="G128" s="5">
        <v>3</v>
      </c>
      <c r="H128" s="5">
        <v>14</v>
      </c>
      <c r="I128" s="5">
        <v>353</v>
      </c>
      <c r="J128" s="5">
        <v>4</v>
      </c>
      <c r="K128" s="5">
        <v>161</v>
      </c>
    </row>
    <row r="129" spans="1:11" ht="17.25" thickBot="1">
      <c r="A129" s="3"/>
      <c r="B129" s="3" t="s">
        <v>14581</v>
      </c>
      <c r="C129" s="5">
        <v>852</v>
      </c>
      <c r="D129" s="5">
        <v>488</v>
      </c>
      <c r="E129" s="5">
        <v>66</v>
      </c>
      <c r="F129" s="5">
        <v>388</v>
      </c>
      <c r="G129" s="5">
        <v>5</v>
      </c>
      <c r="H129" s="5">
        <v>21</v>
      </c>
      <c r="I129" s="5">
        <v>480</v>
      </c>
      <c r="J129" s="5">
        <v>8</v>
      </c>
      <c r="K129" s="5">
        <v>364</v>
      </c>
    </row>
    <row r="130" spans="1:11" ht="17.25" thickBot="1">
      <c r="A130" s="3" t="s">
        <v>15872</v>
      </c>
      <c r="B130" s="3" t="s">
        <v>36</v>
      </c>
      <c r="C130" s="4">
        <v>3253</v>
      </c>
      <c r="D130" s="4">
        <v>2317</v>
      </c>
      <c r="E130" s="5">
        <v>369</v>
      </c>
      <c r="F130" s="4">
        <v>1740</v>
      </c>
      <c r="G130" s="5">
        <v>18</v>
      </c>
      <c r="H130" s="5">
        <v>138</v>
      </c>
      <c r="I130" s="4">
        <v>2265</v>
      </c>
      <c r="J130" s="5">
        <v>52</v>
      </c>
      <c r="K130" s="5">
        <v>936</v>
      </c>
    </row>
    <row r="131" spans="1:11" ht="23.25" thickBot="1">
      <c r="A131" s="3"/>
      <c r="B131" s="3" t="s">
        <v>37</v>
      </c>
      <c r="C131" s="5">
        <v>802</v>
      </c>
      <c r="D131" s="5">
        <v>802</v>
      </c>
      <c r="E131" s="5">
        <v>153</v>
      </c>
      <c r="F131" s="5">
        <v>588</v>
      </c>
      <c r="G131" s="5">
        <v>3</v>
      </c>
      <c r="H131" s="5">
        <v>45</v>
      </c>
      <c r="I131" s="5">
        <v>789</v>
      </c>
      <c r="J131" s="5">
        <v>13</v>
      </c>
      <c r="K131" s="5">
        <v>0</v>
      </c>
    </row>
    <row r="132" spans="1:11" ht="17.25" thickBot="1">
      <c r="A132" s="3"/>
      <c r="B132" s="3" t="s">
        <v>15871</v>
      </c>
      <c r="C132" s="5">
        <v>554</v>
      </c>
      <c r="D132" s="5">
        <v>306</v>
      </c>
      <c r="E132" s="5">
        <v>37</v>
      </c>
      <c r="F132" s="5">
        <v>246</v>
      </c>
      <c r="G132" s="5">
        <v>2</v>
      </c>
      <c r="H132" s="5">
        <v>14</v>
      </c>
      <c r="I132" s="5">
        <v>299</v>
      </c>
      <c r="J132" s="5">
        <v>7</v>
      </c>
      <c r="K132" s="5">
        <v>248</v>
      </c>
    </row>
    <row r="133" spans="1:11" ht="17.25" thickBot="1">
      <c r="A133" s="3"/>
      <c r="B133" s="3" t="s">
        <v>15870</v>
      </c>
      <c r="C133" s="5">
        <v>592</v>
      </c>
      <c r="D133" s="5">
        <v>388</v>
      </c>
      <c r="E133" s="5">
        <v>59</v>
      </c>
      <c r="F133" s="5">
        <v>292</v>
      </c>
      <c r="G133" s="5">
        <v>7</v>
      </c>
      <c r="H133" s="5">
        <v>14</v>
      </c>
      <c r="I133" s="5">
        <v>372</v>
      </c>
      <c r="J133" s="5">
        <v>16</v>
      </c>
      <c r="K133" s="5">
        <v>204</v>
      </c>
    </row>
    <row r="134" spans="1:11" ht="17.25" thickBot="1">
      <c r="A134" s="3"/>
      <c r="B134" s="3" t="s">
        <v>15869</v>
      </c>
      <c r="C134" s="5">
        <v>463</v>
      </c>
      <c r="D134" s="5">
        <v>300</v>
      </c>
      <c r="E134" s="5">
        <v>43</v>
      </c>
      <c r="F134" s="5">
        <v>233</v>
      </c>
      <c r="G134" s="5">
        <v>1</v>
      </c>
      <c r="H134" s="5">
        <v>14</v>
      </c>
      <c r="I134" s="5">
        <v>291</v>
      </c>
      <c r="J134" s="5">
        <v>9</v>
      </c>
      <c r="K134" s="5">
        <v>163</v>
      </c>
    </row>
    <row r="135" spans="1:11" ht="17.25" thickBot="1">
      <c r="A135" s="3"/>
      <c r="B135" s="3" t="s">
        <v>15868</v>
      </c>
      <c r="C135" s="5">
        <v>842</v>
      </c>
      <c r="D135" s="5">
        <v>521</v>
      </c>
      <c r="E135" s="5">
        <v>77</v>
      </c>
      <c r="F135" s="5">
        <v>381</v>
      </c>
      <c r="G135" s="5">
        <v>5</v>
      </c>
      <c r="H135" s="5">
        <v>51</v>
      </c>
      <c r="I135" s="5">
        <v>514</v>
      </c>
      <c r="J135" s="5">
        <v>7</v>
      </c>
      <c r="K135" s="5">
        <v>321</v>
      </c>
    </row>
    <row r="136" spans="1:11" ht="23.25" thickBot="1">
      <c r="A136" s="3" t="s">
        <v>97</v>
      </c>
      <c r="B136" s="3"/>
      <c r="C136" s="5">
        <v>0</v>
      </c>
      <c r="D136" s="5">
        <v>1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-1</v>
      </c>
    </row>
  </sheetData>
  <mergeCells count="14">
    <mergeCell ref="A83:A85"/>
    <mergeCell ref="K1:K3"/>
    <mergeCell ref="I2:I3"/>
    <mergeCell ref="A1:A3"/>
    <mergeCell ref="B1:B3"/>
    <mergeCell ref="C1:C3"/>
    <mergeCell ref="D1:D3"/>
    <mergeCell ref="E1:I1"/>
    <mergeCell ref="B83:B85"/>
    <mergeCell ref="C83:C85"/>
    <mergeCell ref="D83:D85"/>
    <mergeCell ref="E83:I83"/>
    <mergeCell ref="K83:K85"/>
    <mergeCell ref="I84:I85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DE21F-34D1-44E8-AE30-9712610BABA4}">
  <dimension ref="A1:X1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15987</v>
      </c>
      <c r="F3" s="26" t="s">
        <v>15986</v>
      </c>
      <c r="G3" s="26" t="s">
        <v>15985</v>
      </c>
      <c r="H3" s="26" t="s">
        <v>15984</v>
      </c>
      <c r="I3" s="44"/>
      <c r="J3" s="26"/>
      <c r="K3" s="44"/>
      <c r="U3" t="s">
        <v>3</v>
      </c>
      <c r="V3" t="str">
        <f t="shared" si="0"/>
        <v>정용운</v>
      </c>
      <c r="W3" t="str">
        <f t="shared" si="0"/>
        <v>임이자</v>
      </c>
      <c r="X3" t="str">
        <f t="shared" si="0"/>
        <v>이언우</v>
      </c>
    </row>
    <row r="4" spans="1:24" ht="17.25" thickBot="1">
      <c r="A4" s="3" t="s">
        <v>30</v>
      </c>
      <c r="B4" s="3"/>
      <c r="C4" s="4">
        <v>87635</v>
      </c>
      <c r="D4" s="4">
        <v>61158</v>
      </c>
      <c r="E4" s="4">
        <v>11769</v>
      </c>
      <c r="F4" s="4">
        <v>42164</v>
      </c>
      <c r="G4" s="5">
        <v>680</v>
      </c>
      <c r="H4" s="4">
        <v>5078</v>
      </c>
      <c r="I4" s="4">
        <v>59691</v>
      </c>
      <c r="J4" s="4">
        <v>1467</v>
      </c>
      <c r="K4" s="4">
        <v>26477</v>
      </c>
      <c r="V4" s="8"/>
      <c r="W4" s="8"/>
      <c r="X4" s="8"/>
    </row>
    <row r="5" spans="1:24" ht="23.25" thickBot="1">
      <c r="A5" s="3" t="s">
        <v>31</v>
      </c>
      <c r="B5" s="3"/>
      <c r="C5" s="5">
        <v>610</v>
      </c>
      <c r="D5" s="5">
        <v>572</v>
      </c>
      <c r="E5" s="5">
        <v>112</v>
      </c>
      <c r="F5" s="5">
        <v>355</v>
      </c>
      <c r="G5" s="5">
        <v>28</v>
      </c>
      <c r="H5" s="5">
        <v>41</v>
      </c>
      <c r="I5" s="5">
        <v>536</v>
      </c>
      <c r="J5" s="5">
        <v>36</v>
      </c>
      <c r="K5" s="5">
        <v>38</v>
      </c>
      <c r="T5" t="s">
        <v>2929</v>
      </c>
      <c r="U5">
        <f>SUMIF($A:$A,"합계",D:D)</f>
        <v>103489</v>
      </c>
      <c r="V5">
        <f>SUMIF($A:$A,"합계",E:E)</f>
        <v>18282</v>
      </c>
      <c r="W5">
        <f>SUMIF($A:$A,"합계",F:F)</f>
        <v>65558</v>
      </c>
      <c r="X5">
        <f>SUMIF($A:$A,"합계",G:G)</f>
        <v>1202</v>
      </c>
    </row>
    <row r="6" spans="1:24" ht="23.25" thickBot="1">
      <c r="A6" s="3" t="s">
        <v>32</v>
      </c>
      <c r="B6" s="3"/>
      <c r="C6" s="4">
        <v>4473</v>
      </c>
      <c r="D6" s="4">
        <v>4470</v>
      </c>
      <c r="E6" s="4">
        <v>1568</v>
      </c>
      <c r="F6" s="4">
        <v>2350</v>
      </c>
      <c r="G6" s="5">
        <v>48</v>
      </c>
      <c r="H6" s="5">
        <v>380</v>
      </c>
      <c r="I6" s="4">
        <v>4346</v>
      </c>
      <c r="J6" s="5">
        <v>124</v>
      </c>
      <c r="K6" s="5">
        <v>3</v>
      </c>
      <c r="T6" t="s">
        <v>2930</v>
      </c>
      <c r="U6">
        <f>U5-U7</f>
        <v>48938</v>
      </c>
      <c r="V6">
        <f>V5-V7</f>
        <v>6896</v>
      </c>
      <c r="W6">
        <f>W5-W7</f>
        <v>33218</v>
      </c>
      <c r="X6">
        <f>X5-X7</f>
        <v>612</v>
      </c>
    </row>
    <row r="7" spans="1:24" ht="23.25" thickBot="1">
      <c r="A7" s="3" t="s">
        <v>33</v>
      </c>
      <c r="B7" s="3"/>
      <c r="C7" s="5">
        <v>148</v>
      </c>
      <c r="D7" s="5">
        <v>39</v>
      </c>
      <c r="E7" s="5">
        <v>28</v>
      </c>
      <c r="F7" s="5">
        <v>8</v>
      </c>
      <c r="G7" s="5">
        <v>0</v>
      </c>
      <c r="H7" s="5">
        <v>3</v>
      </c>
      <c r="I7" s="5">
        <v>39</v>
      </c>
      <c r="J7" s="5">
        <v>0</v>
      </c>
      <c r="K7" s="5">
        <v>109</v>
      </c>
      <c r="T7" t="s">
        <v>2931</v>
      </c>
      <c r="U7">
        <f>U11+U10+U9</f>
        <v>54551</v>
      </c>
      <c r="V7">
        <f>V11+V10+V9</f>
        <v>11386</v>
      </c>
      <c r="W7">
        <f>W11+W10+W9</f>
        <v>32340</v>
      </c>
      <c r="X7">
        <f>X11+X10+X9</f>
        <v>590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16056</v>
      </c>
      <c r="B9" s="3" t="s">
        <v>36</v>
      </c>
      <c r="C9" s="4">
        <v>5730</v>
      </c>
      <c r="D9" s="4">
        <v>3839</v>
      </c>
      <c r="E9" s="5">
        <v>535</v>
      </c>
      <c r="F9" s="4">
        <v>2771</v>
      </c>
      <c r="G9" s="5">
        <v>56</v>
      </c>
      <c r="H9" s="5">
        <v>371</v>
      </c>
      <c r="I9" s="4">
        <v>3733</v>
      </c>
      <c r="J9" s="5">
        <v>106</v>
      </c>
      <c r="K9" s="4">
        <v>1891</v>
      </c>
      <c r="T9" t="s">
        <v>2934</v>
      </c>
      <c r="U9">
        <f>SUMIF($A:$A,"거소·선상투표",D:D)+SUMIF($A:$A,"국외부재자투표",D:D)+SUMIF($A:$A,"국외부재자투표(공관)",D:D)</f>
        <v>913</v>
      </c>
      <c r="V9">
        <f t="shared" ref="V9:X11" si="1">SUMIF($A:$A,"거소·선상투표",E:E)+SUMIF($A:$A,"국외부재자투표",E:E)+SUMIF($A:$A,"국외부재자투표(공관)",E:E)</f>
        <v>192</v>
      </c>
      <c r="W9">
        <f t="shared" si="1"/>
        <v>515</v>
      </c>
      <c r="X9">
        <f t="shared" si="1"/>
        <v>38</v>
      </c>
    </row>
    <row r="10" spans="1:24" ht="23.25" thickBot="1">
      <c r="A10" s="3"/>
      <c r="B10" s="3" t="s">
        <v>37</v>
      </c>
      <c r="C10" s="4">
        <v>1954</v>
      </c>
      <c r="D10" s="4">
        <v>1954</v>
      </c>
      <c r="E10" s="5">
        <v>301</v>
      </c>
      <c r="F10" s="4">
        <v>1382</v>
      </c>
      <c r="G10" s="5">
        <v>18</v>
      </c>
      <c r="H10" s="5">
        <v>186</v>
      </c>
      <c r="I10" s="4">
        <v>1887</v>
      </c>
      <c r="J10" s="5">
        <v>67</v>
      </c>
      <c r="K10" s="5">
        <v>0</v>
      </c>
      <c r="T10" t="s">
        <v>2932</v>
      </c>
      <c r="U10">
        <f>SUMIF($B:$B,"관내사전투표",D:D)</f>
        <v>46045</v>
      </c>
      <c r="V10">
        <f t="shared" ref="V10:X12" si="2">SUMIF($B:$B,"관내사전투표",E:E)</f>
        <v>8541</v>
      </c>
      <c r="W10">
        <f t="shared" si="2"/>
        <v>28179</v>
      </c>
      <c r="X10">
        <f t="shared" si="2"/>
        <v>462</v>
      </c>
    </row>
    <row r="11" spans="1:24" ht="17.25" thickBot="1">
      <c r="A11" s="3"/>
      <c r="B11" s="3" t="s">
        <v>16055</v>
      </c>
      <c r="C11" s="4">
        <v>1656</v>
      </c>
      <c r="D11" s="5">
        <v>803</v>
      </c>
      <c r="E11" s="5">
        <v>116</v>
      </c>
      <c r="F11" s="5">
        <v>563</v>
      </c>
      <c r="G11" s="5">
        <v>18</v>
      </c>
      <c r="H11" s="5">
        <v>92</v>
      </c>
      <c r="I11" s="5">
        <v>789</v>
      </c>
      <c r="J11" s="5">
        <v>14</v>
      </c>
      <c r="K11" s="5">
        <v>853</v>
      </c>
      <c r="T11" t="s">
        <v>2933</v>
      </c>
      <c r="U11">
        <f>SUMIF($A:$A,"관외사전투표",D:D)</f>
        <v>7593</v>
      </c>
      <c r="V11">
        <f t="shared" ref="V11:X13" si="3">SUMIF($A:$A,"관외사전투표",E:E)</f>
        <v>2653</v>
      </c>
      <c r="W11">
        <f t="shared" si="3"/>
        <v>3646</v>
      </c>
      <c r="X11">
        <f t="shared" si="3"/>
        <v>90</v>
      </c>
    </row>
    <row r="12" spans="1:24" ht="17.25" thickBot="1">
      <c r="A12" s="3"/>
      <c r="B12" s="3" t="s">
        <v>16054</v>
      </c>
      <c r="C12" s="4">
        <v>1116</v>
      </c>
      <c r="D12" s="5">
        <v>570</v>
      </c>
      <c r="E12" s="5">
        <v>67</v>
      </c>
      <c r="F12" s="5">
        <v>429</v>
      </c>
      <c r="G12" s="5">
        <v>10</v>
      </c>
      <c r="H12" s="5">
        <v>49</v>
      </c>
      <c r="I12" s="5">
        <v>555</v>
      </c>
      <c r="J12" s="5">
        <v>15</v>
      </c>
      <c r="K12" s="5">
        <v>546</v>
      </c>
    </row>
    <row r="13" spans="1:24" ht="17.25" thickBot="1">
      <c r="A13" s="3"/>
      <c r="B13" s="3" t="s">
        <v>16053</v>
      </c>
      <c r="C13" s="4">
        <v>1004</v>
      </c>
      <c r="D13" s="5">
        <v>512</v>
      </c>
      <c r="E13" s="5">
        <v>51</v>
      </c>
      <c r="F13" s="5">
        <v>397</v>
      </c>
      <c r="G13" s="5">
        <v>10</v>
      </c>
      <c r="H13" s="5">
        <v>44</v>
      </c>
      <c r="I13" s="5">
        <v>502</v>
      </c>
      <c r="J13" s="5">
        <v>10</v>
      </c>
      <c r="K13" s="5">
        <v>492</v>
      </c>
    </row>
    <row r="14" spans="1:24" ht="17.25" thickBot="1">
      <c r="A14" s="3" t="s">
        <v>11638</v>
      </c>
      <c r="B14" s="3" t="s">
        <v>36</v>
      </c>
      <c r="C14" s="4">
        <v>1248</v>
      </c>
      <c r="D14" s="5">
        <v>895</v>
      </c>
      <c r="E14" s="5">
        <v>79</v>
      </c>
      <c r="F14" s="5">
        <v>713</v>
      </c>
      <c r="G14" s="5">
        <v>10</v>
      </c>
      <c r="H14" s="5">
        <v>61</v>
      </c>
      <c r="I14" s="5">
        <v>863</v>
      </c>
      <c r="J14" s="5">
        <v>32</v>
      </c>
      <c r="K14" s="5">
        <v>353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5">
        <v>495</v>
      </c>
      <c r="D15" s="5">
        <v>495</v>
      </c>
      <c r="E15" s="5">
        <v>38</v>
      </c>
      <c r="F15" s="5">
        <v>392</v>
      </c>
      <c r="G15" s="5">
        <v>7</v>
      </c>
      <c r="H15" s="5">
        <v>35</v>
      </c>
      <c r="I15" s="5">
        <v>472</v>
      </c>
      <c r="J15" s="5">
        <v>23</v>
      </c>
      <c r="K15" s="5">
        <v>0</v>
      </c>
      <c r="U15" s="8"/>
      <c r="V15" s="8"/>
      <c r="W15" s="8"/>
      <c r="X15" s="8"/>
    </row>
    <row r="16" spans="1:24" ht="23.25" thickBot="1">
      <c r="A16" s="3"/>
      <c r="B16" s="3" t="s">
        <v>16052</v>
      </c>
      <c r="C16" s="5">
        <v>753</v>
      </c>
      <c r="D16" s="5">
        <v>400</v>
      </c>
      <c r="E16" s="5">
        <v>41</v>
      </c>
      <c r="F16" s="5">
        <v>321</v>
      </c>
      <c r="G16" s="5">
        <v>3</v>
      </c>
      <c r="H16" s="5">
        <v>26</v>
      </c>
      <c r="I16" s="5">
        <v>391</v>
      </c>
      <c r="J16" s="5">
        <v>9</v>
      </c>
      <c r="K16" s="5">
        <v>353</v>
      </c>
    </row>
    <row r="17" spans="1:11" ht="17.25" thickBot="1">
      <c r="A17" s="3" t="s">
        <v>16051</v>
      </c>
      <c r="B17" s="3" t="s">
        <v>36</v>
      </c>
      <c r="C17" s="4">
        <v>3619</v>
      </c>
      <c r="D17" s="4">
        <v>2489</v>
      </c>
      <c r="E17" s="5">
        <v>293</v>
      </c>
      <c r="F17" s="4">
        <v>1885</v>
      </c>
      <c r="G17" s="5">
        <v>30</v>
      </c>
      <c r="H17" s="5">
        <v>181</v>
      </c>
      <c r="I17" s="4">
        <v>2389</v>
      </c>
      <c r="J17" s="5">
        <v>100</v>
      </c>
      <c r="K17" s="4">
        <v>1130</v>
      </c>
    </row>
    <row r="18" spans="1:11" ht="23.25" thickBot="1">
      <c r="A18" s="3"/>
      <c r="B18" s="3" t="s">
        <v>37</v>
      </c>
      <c r="C18" s="5">
        <v>989</v>
      </c>
      <c r="D18" s="5">
        <v>989</v>
      </c>
      <c r="E18" s="5">
        <v>137</v>
      </c>
      <c r="F18" s="5">
        <v>728</v>
      </c>
      <c r="G18" s="5">
        <v>9</v>
      </c>
      <c r="H18" s="5">
        <v>70</v>
      </c>
      <c r="I18" s="5">
        <v>944</v>
      </c>
      <c r="J18" s="5">
        <v>45</v>
      </c>
      <c r="K18" s="5">
        <v>0</v>
      </c>
    </row>
    <row r="19" spans="1:11" ht="17.25" thickBot="1">
      <c r="A19" s="3"/>
      <c r="B19" s="3" t="s">
        <v>16050</v>
      </c>
      <c r="C19" s="4">
        <v>1100</v>
      </c>
      <c r="D19" s="5">
        <v>533</v>
      </c>
      <c r="E19" s="5">
        <v>52</v>
      </c>
      <c r="F19" s="5">
        <v>411</v>
      </c>
      <c r="G19" s="5">
        <v>9</v>
      </c>
      <c r="H19" s="5">
        <v>48</v>
      </c>
      <c r="I19" s="5">
        <v>520</v>
      </c>
      <c r="J19" s="5">
        <v>13</v>
      </c>
      <c r="K19" s="5">
        <v>567</v>
      </c>
    </row>
    <row r="20" spans="1:11" ht="17.25" thickBot="1">
      <c r="A20" s="3"/>
      <c r="B20" s="3" t="s">
        <v>16049</v>
      </c>
      <c r="C20" s="5">
        <v>797</v>
      </c>
      <c r="D20" s="5">
        <v>514</v>
      </c>
      <c r="E20" s="5">
        <v>48</v>
      </c>
      <c r="F20" s="5">
        <v>405</v>
      </c>
      <c r="G20" s="5">
        <v>3</v>
      </c>
      <c r="H20" s="5">
        <v>38</v>
      </c>
      <c r="I20" s="5">
        <v>494</v>
      </c>
      <c r="J20" s="5">
        <v>20</v>
      </c>
      <c r="K20" s="5">
        <v>283</v>
      </c>
    </row>
    <row r="21" spans="1:11" ht="17.25" thickBot="1">
      <c r="A21" s="3"/>
      <c r="B21" s="3" t="s">
        <v>16048</v>
      </c>
      <c r="C21" s="5">
        <v>733</v>
      </c>
      <c r="D21" s="5">
        <v>453</v>
      </c>
      <c r="E21" s="5">
        <v>56</v>
      </c>
      <c r="F21" s="5">
        <v>341</v>
      </c>
      <c r="G21" s="5">
        <v>9</v>
      </c>
      <c r="H21" s="5">
        <v>25</v>
      </c>
      <c r="I21" s="5">
        <v>431</v>
      </c>
      <c r="J21" s="5">
        <v>22</v>
      </c>
      <c r="K21" s="5">
        <v>280</v>
      </c>
    </row>
    <row r="22" spans="1:11" ht="17.25" thickBot="1">
      <c r="A22" s="3" t="s">
        <v>16047</v>
      </c>
      <c r="B22" s="3" t="s">
        <v>36</v>
      </c>
      <c r="C22" s="4">
        <v>2415</v>
      </c>
      <c r="D22" s="4">
        <v>1713</v>
      </c>
      <c r="E22" s="5">
        <v>164</v>
      </c>
      <c r="F22" s="4">
        <v>1251</v>
      </c>
      <c r="G22" s="5">
        <v>18</v>
      </c>
      <c r="H22" s="5">
        <v>235</v>
      </c>
      <c r="I22" s="4">
        <v>1668</v>
      </c>
      <c r="J22" s="5">
        <v>45</v>
      </c>
      <c r="K22" s="5">
        <v>702</v>
      </c>
    </row>
    <row r="23" spans="1:11" ht="23.25" thickBot="1">
      <c r="A23" s="3"/>
      <c r="B23" s="3" t="s">
        <v>37</v>
      </c>
      <c r="C23" s="5">
        <v>854</v>
      </c>
      <c r="D23" s="5">
        <v>854</v>
      </c>
      <c r="E23" s="5">
        <v>105</v>
      </c>
      <c r="F23" s="5">
        <v>594</v>
      </c>
      <c r="G23" s="5">
        <v>9</v>
      </c>
      <c r="H23" s="5">
        <v>129</v>
      </c>
      <c r="I23" s="5">
        <v>837</v>
      </c>
      <c r="J23" s="5">
        <v>17</v>
      </c>
      <c r="K23" s="5">
        <v>0</v>
      </c>
    </row>
    <row r="24" spans="1:11" ht="17.25" thickBot="1">
      <c r="A24" s="3"/>
      <c r="B24" s="3" t="s">
        <v>16046</v>
      </c>
      <c r="C24" s="5">
        <v>980</v>
      </c>
      <c r="D24" s="5">
        <v>523</v>
      </c>
      <c r="E24" s="5">
        <v>38</v>
      </c>
      <c r="F24" s="5">
        <v>386</v>
      </c>
      <c r="G24" s="5">
        <v>5</v>
      </c>
      <c r="H24" s="5">
        <v>78</v>
      </c>
      <c r="I24" s="5">
        <v>507</v>
      </c>
      <c r="J24" s="5">
        <v>16</v>
      </c>
      <c r="K24" s="5">
        <v>457</v>
      </c>
    </row>
    <row r="25" spans="1:11" ht="17.25" thickBot="1">
      <c r="A25" s="3"/>
      <c r="B25" s="3" t="s">
        <v>16045</v>
      </c>
      <c r="C25" s="5">
        <v>581</v>
      </c>
      <c r="D25" s="5">
        <v>336</v>
      </c>
      <c r="E25" s="5">
        <v>21</v>
      </c>
      <c r="F25" s="5">
        <v>271</v>
      </c>
      <c r="G25" s="5">
        <v>4</v>
      </c>
      <c r="H25" s="5">
        <v>28</v>
      </c>
      <c r="I25" s="5">
        <v>324</v>
      </c>
      <c r="J25" s="5">
        <v>12</v>
      </c>
      <c r="K25" s="5">
        <v>245</v>
      </c>
    </row>
    <row r="26" spans="1:11" ht="17.25" thickBot="1">
      <c r="A26" s="3" t="s">
        <v>16044</v>
      </c>
      <c r="B26" s="3" t="s">
        <v>36</v>
      </c>
      <c r="C26" s="4">
        <v>3592</v>
      </c>
      <c r="D26" s="4">
        <v>2510</v>
      </c>
      <c r="E26" s="5">
        <v>298</v>
      </c>
      <c r="F26" s="4">
        <v>1969</v>
      </c>
      <c r="G26" s="5">
        <v>24</v>
      </c>
      <c r="H26" s="5">
        <v>162</v>
      </c>
      <c r="I26" s="4">
        <v>2453</v>
      </c>
      <c r="J26" s="5">
        <v>57</v>
      </c>
      <c r="K26" s="4">
        <v>1082</v>
      </c>
    </row>
    <row r="27" spans="1:11" ht="23.25" thickBot="1">
      <c r="A27" s="3"/>
      <c r="B27" s="3" t="s">
        <v>37</v>
      </c>
      <c r="C27" s="4">
        <v>1117</v>
      </c>
      <c r="D27" s="4">
        <v>1117</v>
      </c>
      <c r="E27" s="5">
        <v>148</v>
      </c>
      <c r="F27" s="5">
        <v>860</v>
      </c>
      <c r="G27" s="5">
        <v>8</v>
      </c>
      <c r="H27" s="5">
        <v>70</v>
      </c>
      <c r="I27" s="4">
        <v>1086</v>
      </c>
      <c r="J27" s="5">
        <v>31</v>
      </c>
      <c r="K27" s="5">
        <v>0</v>
      </c>
    </row>
    <row r="28" spans="1:11" ht="17.25" thickBot="1">
      <c r="A28" s="3"/>
      <c r="B28" s="3" t="s">
        <v>16043</v>
      </c>
      <c r="C28" s="5">
        <v>913</v>
      </c>
      <c r="D28" s="5">
        <v>505</v>
      </c>
      <c r="E28" s="5">
        <v>46</v>
      </c>
      <c r="F28" s="5">
        <v>407</v>
      </c>
      <c r="G28" s="5">
        <v>7</v>
      </c>
      <c r="H28" s="5">
        <v>41</v>
      </c>
      <c r="I28" s="5">
        <v>501</v>
      </c>
      <c r="J28" s="5">
        <v>4</v>
      </c>
      <c r="K28" s="5">
        <v>408</v>
      </c>
    </row>
    <row r="29" spans="1:11" ht="17.25" thickBot="1">
      <c r="A29" s="3"/>
      <c r="B29" s="3" t="s">
        <v>16042</v>
      </c>
      <c r="C29" s="5">
        <v>973</v>
      </c>
      <c r="D29" s="5">
        <v>530</v>
      </c>
      <c r="E29" s="5">
        <v>70</v>
      </c>
      <c r="F29" s="5">
        <v>408</v>
      </c>
      <c r="G29" s="5">
        <v>4</v>
      </c>
      <c r="H29" s="5">
        <v>32</v>
      </c>
      <c r="I29" s="5">
        <v>514</v>
      </c>
      <c r="J29" s="5">
        <v>16</v>
      </c>
      <c r="K29" s="5">
        <v>443</v>
      </c>
    </row>
    <row r="30" spans="1:11" ht="17.25" thickBot="1">
      <c r="A30" s="3"/>
      <c r="B30" s="3" t="s">
        <v>16041</v>
      </c>
      <c r="C30" s="5">
        <v>589</v>
      </c>
      <c r="D30" s="5">
        <v>358</v>
      </c>
      <c r="E30" s="5">
        <v>34</v>
      </c>
      <c r="F30" s="5">
        <v>294</v>
      </c>
      <c r="G30" s="5">
        <v>5</v>
      </c>
      <c r="H30" s="5">
        <v>19</v>
      </c>
      <c r="I30" s="5">
        <v>352</v>
      </c>
      <c r="J30" s="5">
        <v>6</v>
      </c>
      <c r="K30" s="5">
        <v>231</v>
      </c>
    </row>
    <row r="31" spans="1:11" ht="17.25" thickBot="1">
      <c r="A31" s="3" t="s">
        <v>16040</v>
      </c>
      <c r="B31" s="3" t="s">
        <v>36</v>
      </c>
      <c r="C31" s="4">
        <v>1524</v>
      </c>
      <c r="D31" s="4">
        <v>1135</v>
      </c>
      <c r="E31" s="5">
        <v>122</v>
      </c>
      <c r="F31" s="5">
        <v>877</v>
      </c>
      <c r="G31" s="5">
        <v>16</v>
      </c>
      <c r="H31" s="5">
        <v>83</v>
      </c>
      <c r="I31" s="4">
        <v>1098</v>
      </c>
      <c r="J31" s="5">
        <v>37</v>
      </c>
      <c r="K31" s="5">
        <v>389</v>
      </c>
    </row>
    <row r="32" spans="1:11" ht="23.25" thickBot="1">
      <c r="A32" s="3"/>
      <c r="B32" s="3" t="s">
        <v>37</v>
      </c>
      <c r="C32" s="5">
        <v>637</v>
      </c>
      <c r="D32" s="5">
        <v>637</v>
      </c>
      <c r="E32" s="5">
        <v>62</v>
      </c>
      <c r="F32" s="5">
        <v>499</v>
      </c>
      <c r="G32" s="5">
        <v>5</v>
      </c>
      <c r="H32" s="5">
        <v>48</v>
      </c>
      <c r="I32" s="5">
        <v>614</v>
      </c>
      <c r="J32" s="5">
        <v>23</v>
      </c>
      <c r="K32" s="5">
        <v>0</v>
      </c>
    </row>
    <row r="33" spans="1:11" ht="23.25" thickBot="1">
      <c r="A33" s="3"/>
      <c r="B33" s="3" t="s">
        <v>16039</v>
      </c>
      <c r="C33" s="5">
        <v>887</v>
      </c>
      <c r="D33" s="5">
        <v>498</v>
      </c>
      <c r="E33" s="5">
        <v>60</v>
      </c>
      <c r="F33" s="5">
        <v>378</v>
      </c>
      <c r="G33" s="5">
        <v>11</v>
      </c>
      <c r="H33" s="5">
        <v>35</v>
      </c>
      <c r="I33" s="5">
        <v>484</v>
      </c>
      <c r="J33" s="5">
        <v>14</v>
      </c>
      <c r="K33" s="5">
        <v>389</v>
      </c>
    </row>
    <row r="34" spans="1:11" ht="17.25" thickBot="1">
      <c r="A34" s="3" t="s">
        <v>16038</v>
      </c>
      <c r="B34" s="3" t="s">
        <v>36</v>
      </c>
      <c r="C34" s="4">
        <v>1769</v>
      </c>
      <c r="D34" s="4">
        <v>1264</v>
      </c>
      <c r="E34" s="5">
        <v>212</v>
      </c>
      <c r="F34" s="5">
        <v>931</v>
      </c>
      <c r="G34" s="5">
        <v>11</v>
      </c>
      <c r="H34" s="5">
        <v>73</v>
      </c>
      <c r="I34" s="4">
        <v>1227</v>
      </c>
      <c r="J34" s="5">
        <v>37</v>
      </c>
      <c r="K34" s="5">
        <v>505</v>
      </c>
    </row>
    <row r="35" spans="1:11" ht="23.25" thickBot="1">
      <c r="A35" s="3"/>
      <c r="B35" s="3" t="s">
        <v>37</v>
      </c>
      <c r="C35" s="5">
        <v>570</v>
      </c>
      <c r="D35" s="5">
        <v>570</v>
      </c>
      <c r="E35" s="5">
        <v>103</v>
      </c>
      <c r="F35" s="5">
        <v>420</v>
      </c>
      <c r="G35" s="5">
        <v>2</v>
      </c>
      <c r="H35" s="5">
        <v>28</v>
      </c>
      <c r="I35" s="5">
        <v>553</v>
      </c>
      <c r="J35" s="5">
        <v>17</v>
      </c>
      <c r="K35" s="5">
        <v>0</v>
      </c>
    </row>
    <row r="36" spans="1:11" ht="17.25" thickBot="1">
      <c r="A36" s="3"/>
      <c r="B36" s="3" t="s">
        <v>16037</v>
      </c>
      <c r="C36" s="5">
        <v>480</v>
      </c>
      <c r="D36" s="5">
        <v>266</v>
      </c>
      <c r="E36" s="5">
        <v>50</v>
      </c>
      <c r="F36" s="5">
        <v>179</v>
      </c>
      <c r="G36" s="5">
        <v>2</v>
      </c>
      <c r="H36" s="5">
        <v>26</v>
      </c>
      <c r="I36" s="5">
        <v>257</v>
      </c>
      <c r="J36" s="5">
        <v>9</v>
      </c>
      <c r="K36" s="5">
        <v>214</v>
      </c>
    </row>
    <row r="37" spans="1:11" ht="17.25" thickBot="1">
      <c r="A37" s="3"/>
      <c r="B37" s="3" t="s">
        <v>16036</v>
      </c>
      <c r="C37" s="5">
        <v>719</v>
      </c>
      <c r="D37" s="5">
        <v>428</v>
      </c>
      <c r="E37" s="5">
        <v>59</v>
      </c>
      <c r="F37" s="5">
        <v>332</v>
      </c>
      <c r="G37" s="5">
        <v>7</v>
      </c>
      <c r="H37" s="5">
        <v>19</v>
      </c>
      <c r="I37" s="5">
        <v>417</v>
      </c>
      <c r="J37" s="5">
        <v>11</v>
      </c>
      <c r="K37" s="5">
        <v>291</v>
      </c>
    </row>
    <row r="38" spans="1:11" ht="17.25" thickBot="1">
      <c r="A38" s="3" t="s">
        <v>16035</v>
      </c>
      <c r="B38" s="3" t="s">
        <v>36</v>
      </c>
      <c r="C38" s="4">
        <v>2283</v>
      </c>
      <c r="D38" s="4">
        <v>1591</v>
      </c>
      <c r="E38" s="5">
        <v>365</v>
      </c>
      <c r="F38" s="4">
        <v>1067</v>
      </c>
      <c r="G38" s="5">
        <v>21</v>
      </c>
      <c r="H38" s="5">
        <v>103</v>
      </c>
      <c r="I38" s="4">
        <v>1556</v>
      </c>
      <c r="J38" s="5">
        <v>35</v>
      </c>
      <c r="K38" s="5">
        <v>692</v>
      </c>
    </row>
    <row r="39" spans="1:11" ht="23.25" thickBot="1">
      <c r="A39" s="3"/>
      <c r="B39" s="3" t="s">
        <v>37</v>
      </c>
      <c r="C39" s="5">
        <v>647</v>
      </c>
      <c r="D39" s="5">
        <v>647</v>
      </c>
      <c r="E39" s="5">
        <v>181</v>
      </c>
      <c r="F39" s="5">
        <v>407</v>
      </c>
      <c r="G39" s="5">
        <v>5</v>
      </c>
      <c r="H39" s="5">
        <v>44</v>
      </c>
      <c r="I39" s="5">
        <v>637</v>
      </c>
      <c r="J39" s="5">
        <v>10</v>
      </c>
      <c r="K39" s="5">
        <v>0</v>
      </c>
    </row>
    <row r="40" spans="1:11" ht="17.25" thickBot="1">
      <c r="A40" s="3"/>
      <c r="B40" s="3" t="s">
        <v>16034</v>
      </c>
      <c r="C40" s="5">
        <v>861</v>
      </c>
      <c r="D40" s="5">
        <v>499</v>
      </c>
      <c r="E40" s="5">
        <v>90</v>
      </c>
      <c r="F40" s="5">
        <v>353</v>
      </c>
      <c r="G40" s="5">
        <v>11</v>
      </c>
      <c r="H40" s="5">
        <v>27</v>
      </c>
      <c r="I40" s="5">
        <v>481</v>
      </c>
      <c r="J40" s="5">
        <v>18</v>
      </c>
      <c r="K40" s="5">
        <v>362</v>
      </c>
    </row>
    <row r="41" spans="1:11" ht="17.25" thickBot="1">
      <c r="A41" s="3"/>
      <c r="B41" s="3" t="s">
        <v>16033</v>
      </c>
      <c r="C41" s="5">
        <v>775</v>
      </c>
      <c r="D41" s="5">
        <v>445</v>
      </c>
      <c r="E41" s="5">
        <v>94</v>
      </c>
      <c r="F41" s="5">
        <v>307</v>
      </c>
      <c r="G41" s="5">
        <v>5</v>
      </c>
      <c r="H41" s="5">
        <v>32</v>
      </c>
      <c r="I41" s="5">
        <v>438</v>
      </c>
      <c r="J41" s="5">
        <v>7</v>
      </c>
      <c r="K41" s="5">
        <v>330</v>
      </c>
    </row>
    <row r="42" spans="1:11" ht="17.25" thickBot="1">
      <c r="A42" s="3" t="s">
        <v>16032</v>
      </c>
      <c r="B42" s="3" t="s">
        <v>36</v>
      </c>
      <c r="C42" s="4">
        <v>2176</v>
      </c>
      <c r="D42" s="4">
        <v>1525</v>
      </c>
      <c r="E42" s="5">
        <v>257</v>
      </c>
      <c r="F42" s="4">
        <v>1105</v>
      </c>
      <c r="G42" s="5">
        <v>23</v>
      </c>
      <c r="H42" s="5">
        <v>92</v>
      </c>
      <c r="I42" s="4">
        <v>1477</v>
      </c>
      <c r="J42" s="5">
        <v>48</v>
      </c>
      <c r="K42" s="5">
        <v>651</v>
      </c>
    </row>
    <row r="43" spans="1:11" ht="23.25" thickBot="1">
      <c r="A43" s="3"/>
      <c r="B43" s="3" t="s">
        <v>37</v>
      </c>
      <c r="C43" s="5">
        <v>773</v>
      </c>
      <c r="D43" s="5">
        <v>772</v>
      </c>
      <c r="E43" s="5">
        <v>128</v>
      </c>
      <c r="F43" s="5">
        <v>555</v>
      </c>
      <c r="G43" s="5">
        <v>7</v>
      </c>
      <c r="H43" s="5">
        <v>56</v>
      </c>
      <c r="I43" s="5">
        <v>746</v>
      </c>
      <c r="J43" s="5">
        <v>26</v>
      </c>
      <c r="K43" s="5">
        <v>1</v>
      </c>
    </row>
    <row r="44" spans="1:11" ht="17.25" thickBot="1">
      <c r="A44" s="3"/>
      <c r="B44" s="3" t="s">
        <v>16031</v>
      </c>
      <c r="C44" s="5">
        <v>907</v>
      </c>
      <c r="D44" s="5">
        <v>458</v>
      </c>
      <c r="E44" s="5">
        <v>74</v>
      </c>
      <c r="F44" s="5">
        <v>339</v>
      </c>
      <c r="G44" s="5">
        <v>10</v>
      </c>
      <c r="H44" s="5">
        <v>27</v>
      </c>
      <c r="I44" s="5">
        <v>450</v>
      </c>
      <c r="J44" s="5">
        <v>8</v>
      </c>
      <c r="K44" s="5">
        <v>449</v>
      </c>
    </row>
    <row r="45" spans="1:11" ht="17.25" thickBot="1">
      <c r="A45" s="3"/>
      <c r="B45" s="3" t="s">
        <v>16030</v>
      </c>
      <c r="C45" s="5">
        <v>496</v>
      </c>
      <c r="D45" s="5">
        <v>295</v>
      </c>
      <c r="E45" s="5">
        <v>55</v>
      </c>
      <c r="F45" s="5">
        <v>211</v>
      </c>
      <c r="G45" s="5">
        <v>6</v>
      </c>
      <c r="H45" s="5">
        <v>9</v>
      </c>
      <c r="I45" s="5">
        <v>281</v>
      </c>
      <c r="J45" s="5">
        <v>14</v>
      </c>
      <c r="K45" s="5">
        <v>201</v>
      </c>
    </row>
    <row r="46" spans="1:11" ht="17.25" thickBot="1">
      <c r="A46" s="3" t="s">
        <v>16029</v>
      </c>
      <c r="B46" s="3" t="s">
        <v>36</v>
      </c>
      <c r="C46" s="4">
        <v>1813</v>
      </c>
      <c r="D46" s="4">
        <v>1306</v>
      </c>
      <c r="E46" s="5">
        <v>194</v>
      </c>
      <c r="F46" s="5">
        <v>991</v>
      </c>
      <c r="G46" s="5">
        <v>12</v>
      </c>
      <c r="H46" s="5">
        <v>71</v>
      </c>
      <c r="I46" s="4">
        <v>1268</v>
      </c>
      <c r="J46" s="5">
        <v>38</v>
      </c>
      <c r="K46" s="5">
        <v>507</v>
      </c>
    </row>
    <row r="47" spans="1:11" ht="23.25" thickBot="1">
      <c r="A47" s="3"/>
      <c r="B47" s="3" t="s">
        <v>37</v>
      </c>
      <c r="C47" s="5">
        <v>636</v>
      </c>
      <c r="D47" s="5">
        <v>636</v>
      </c>
      <c r="E47" s="5">
        <v>100</v>
      </c>
      <c r="F47" s="5">
        <v>479</v>
      </c>
      <c r="G47" s="5">
        <v>3</v>
      </c>
      <c r="H47" s="5">
        <v>36</v>
      </c>
      <c r="I47" s="5">
        <v>618</v>
      </c>
      <c r="J47" s="5">
        <v>18</v>
      </c>
      <c r="K47" s="5">
        <v>0</v>
      </c>
    </row>
    <row r="48" spans="1:11" ht="23.25" thickBot="1">
      <c r="A48" s="3"/>
      <c r="B48" s="3" t="s">
        <v>16028</v>
      </c>
      <c r="C48" s="4">
        <v>1177</v>
      </c>
      <c r="D48" s="5">
        <v>670</v>
      </c>
      <c r="E48" s="5">
        <v>94</v>
      </c>
      <c r="F48" s="5">
        <v>512</v>
      </c>
      <c r="G48" s="5">
        <v>9</v>
      </c>
      <c r="H48" s="5">
        <v>35</v>
      </c>
      <c r="I48" s="5">
        <v>650</v>
      </c>
      <c r="J48" s="5">
        <v>20</v>
      </c>
      <c r="K48" s="5">
        <v>507</v>
      </c>
    </row>
    <row r="49" spans="1:11" ht="17.25" thickBot="1">
      <c r="A49" s="3" t="s">
        <v>16027</v>
      </c>
      <c r="B49" s="3" t="s">
        <v>36</v>
      </c>
      <c r="C49" s="4">
        <v>2529</v>
      </c>
      <c r="D49" s="4">
        <v>1830</v>
      </c>
      <c r="E49" s="5">
        <v>197</v>
      </c>
      <c r="F49" s="4">
        <v>1503</v>
      </c>
      <c r="G49" s="5">
        <v>14</v>
      </c>
      <c r="H49" s="5">
        <v>74</v>
      </c>
      <c r="I49" s="4">
        <v>1788</v>
      </c>
      <c r="J49" s="5">
        <v>42</v>
      </c>
      <c r="K49" s="5">
        <v>699</v>
      </c>
    </row>
    <row r="50" spans="1:11" ht="23.25" thickBot="1">
      <c r="A50" s="3"/>
      <c r="B50" s="3" t="s">
        <v>37</v>
      </c>
      <c r="C50" s="5">
        <v>813</v>
      </c>
      <c r="D50" s="5">
        <v>813</v>
      </c>
      <c r="E50" s="5">
        <v>111</v>
      </c>
      <c r="F50" s="5">
        <v>649</v>
      </c>
      <c r="G50" s="5">
        <v>4</v>
      </c>
      <c r="H50" s="5">
        <v>33</v>
      </c>
      <c r="I50" s="5">
        <v>797</v>
      </c>
      <c r="J50" s="5">
        <v>16</v>
      </c>
      <c r="K50" s="5">
        <v>0</v>
      </c>
    </row>
    <row r="51" spans="1:11" ht="17.25" thickBot="1">
      <c r="A51" s="3"/>
      <c r="B51" s="3" t="s">
        <v>16026</v>
      </c>
      <c r="C51" s="5">
        <v>787</v>
      </c>
      <c r="D51" s="5">
        <v>470</v>
      </c>
      <c r="E51" s="5">
        <v>36</v>
      </c>
      <c r="F51" s="5">
        <v>398</v>
      </c>
      <c r="G51" s="5">
        <v>5</v>
      </c>
      <c r="H51" s="5">
        <v>20</v>
      </c>
      <c r="I51" s="5">
        <v>459</v>
      </c>
      <c r="J51" s="5">
        <v>11</v>
      </c>
      <c r="K51" s="5">
        <v>317</v>
      </c>
    </row>
    <row r="52" spans="1:11" ht="17.25" thickBot="1">
      <c r="A52" s="3"/>
      <c r="B52" s="3" t="s">
        <v>16025</v>
      </c>
      <c r="C52" s="5">
        <v>929</v>
      </c>
      <c r="D52" s="5">
        <v>547</v>
      </c>
      <c r="E52" s="5">
        <v>50</v>
      </c>
      <c r="F52" s="5">
        <v>456</v>
      </c>
      <c r="G52" s="5">
        <v>5</v>
      </c>
      <c r="H52" s="5">
        <v>21</v>
      </c>
      <c r="I52" s="5">
        <v>532</v>
      </c>
      <c r="J52" s="5">
        <v>15</v>
      </c>
      <c r="K52" s="5">
        <v>382</v>
      </c>
    </row>
    <row r="53" spans="1:11" ht="17.25" thickBot="1">
      <c r="A53" s="3" t="s">
        <v>15930</v>
      </c>
      <c r="B53" s="3" t="s">
        <v>36</v>
      </c>
      <c r="C53" s="4">
        <v>1474</v>
      </c>
      <c r="D53" s="4">
        <v>1070</v>
      </c>
      <c r="E53" s="5">
        <v>189</v>
      </c>
      <c r="F53" s="5">
        <v>779</v>
      </c>
      <c r="G53" s="5">
        <v>13</v>
      </c>
      <c r="H53" s="5">
        <v>68</v>
      </c>
      <c r="I53" s="4">
        <v>1049</v>
      </c>
      <c r="J53" s="5">
        <v>21</v>
      </c>
      <c r="K53" s="5">
        <v>404</v>
      </c>
    </row>
    <row r="54" spans="1:11" ht="23.25" thickBot="1">
      <c r="A54" s="3"/>
      <c r="B54" s="3" t="s">
        <v>37</v>
      </c>
      <c r="C54" s="5">
        <v>615</v>
      </c>
      <c r="D54" s="5">
        <v>615</v>
      </c>
      <c r="E54" s="5">
        <v>117</v>
      </c>
      <c r="F54" s="5">
        <v>437</v>
      </c>
      <c r="G54" s="5">
        <v>3</v>
      </c>
      <c r="H54" s="5">
        <v>43</v>
      </c>
      <c r="I54" s="5">
        <v>600</v>
      </c>
      <c r="J54" s="5">
        <v>15</v>
      </c>
      <c r="K54" s="5">
        <v>0</v>
      </c>
    </row>
    <row r="55" spans="1:11" ht="23.25" thickBot="1">
      <c r="A55" s="3"/>
      <c r="B55" s="3" t="s">
        <v>15929</v>
      </c>
      <c r="C55" s="5">
        <v>859</v>
      </c>
      <c r="D55" s="5">
        <v>455</v>
      </c>
      <c r="E55" s="5">
        <v>72</v>
      </c>
      <c r="F55" s="5">
        <v>342</v>
      </c>
      <c r="G55" s="5">
        <v>10</v>
      </c>
      <c r="H55" s="5">
        <v>25</v>
      </c>
      <c r="I55" s="5">
        <v>449</v>
      </c>
      <c r="J55" s="5">
        <v>6</v>
      </c>
      <c r="K55" s="5">
        <v>404</v>
      </c>
    </row>
    <row r="56" spans="1:11" ht="17.25" thickBot="1">
      <c r="A56" s="3" t="s">
        <v>14378</v>
      </c>
      <c r="B56" s="3" t="s">
        <v>36</v>
      </c>
      <c r="C56" s="4">
        <v>2062</v>
      </c>
      <c r="D56" s="4">
        <v>1263</v>
      </c>
      <c r="E56" s="5">
        <v>223</v>
      </c>
      <c r="F56" s="5">
        <v>906</v>
      </c>
      <c r="G56" s="5">
        <v>16</v>
      </c>
      <c r="H56" s="5">
        <v>79</v>
      </c>
      <c r="I56" s="4">
        <v>1224</v>
      </c>
      <c r="J56" s="5">
        <v>39</v>
      </c>
      <c r="K56" s="5">
        <v>799</v>
      </c>
    </row>
    <row r="57" spans="1:11" ht="23.25" thickBot="1">
      <c r="A57" s="3"/>
      <c r="B57" s="3" t="s">
        <v>37</v>
      </c>
      <c r="C57" s="5">
        <v>544</v>
      </c>
      <c r="D57" s="5">
        <v>544</v>
      </c>
      <c r="E57" s="5">
        <v>115</v>
      </c>
      <c r="F57" s="5">
        <v>368</v>
      </c>
      <c r="G57" s="5">
        <v>4</v>
      </c>
      <c r="H57" s="5">
        <v>43</v>
      </c>
      <c r="I57" s="5">
        <v>530</v>
      </c>
      <c r="J57" s="5">
        <v>14</v>
      </c>
      <c r="K57" s="5">
        <v>0</v>
      </c>
    </row>
    <row r="58" spans="1:11" ht="17.25" thickBot="1">
      <c r="A58" s="3"/>
      <c r="B58" s="3" t="s">
        <v>16024</v>
      </c>
      <c r="C58" s="5">
        <v>943</v>
      </c>
      <c r="D58" s="5">
        <v>464</v>
      </c>
      <c r="E58" s="5">
        <v>76</v>
      </c>
      <c r="F58" s="5">
        <v>335</v>
      </c>
      <c r="G58" s="5">
        <v>7</v>
      </c>
      <c r="H58" s="5">
        <v>28</v>
      </c>
      <c r="I58" s="5">
        <v>446</v>
      </c>
      <c r="J58" s="5">
        <v>18</v>
      </c>
      <c r="K58" s="5">
        <v>479</v>
      </c>
    </row>
    <row r="59" spans="1:11" ht="17.25" thickBot="1">
      <c r="A59" s="3"/>
      <c r="B59" s="3" t="s">
        <v>16023</v>
      </c>
      <c r="C59" s="5">
        <v>575</v>
      </c>
      <c r="D59" s="5">
        <v>255</v>
      </c>
      <c r="E59" s="5">
        <v>32</v>
      </c>
      <c r="F59" s="5">
        <v>203</v>
      </c>
      <c r="G59" s="5">
        <v>5</v>
      </c>
      <c r="H59" s="5">
        <v>8</v>
      </c>
      <c r="I59" s="5">
        <v>248</v>
      </c>
      <c r="J59" s="5">
        <v>7</v>
      </c>
      <c r="K59" s="5">
        <v>320</v>
      </c>
    </row>
    <row r="60" spans="1:11" ht="17.25" thickBot="1">
      <c r="A60" s="3" t="s">
        <v>16022</v>
      </c>
      <c r="B60" s="3" t="s">
        <v>36</v>
      </c>
      <c r="C60" s="4">
        <v>1402</v>
      </c>
      <c r="D60" s="4">
        <v>1026</v>
      </c>
      <c r="E60" s="5">
        <v>137</v>
      </c>
      <c r="F60" s="5">
        <v>769</v>
      </c>
      <c r="G60" s="5">
        <v>21</v>
      </c>
      <c r="H60" s="5">
        <v>59</v>
      </c>
      <c r="I60" s="5">
        <v>986</v>
      </c>
      <c r="J60" s="5">
        <v>40</v>
      </c>
      <c r="K60" s="5">
        <v>376</v>
      </c>
    </row>
    <row r="61" spans="1:11" ht="23.25" thickBot="1">
      <c r="A61" s="3"/>
      <c r="B61" s="3" t="s">
        <v>37</v>
      </c>
      <c r="C61" s="5">
        <v>420</v>
      </c>
      <c r="D61" s="5">
        <v>420</v>
      </c>
      <c r="E61" s="5">
        <v>64</v>
      </c>
      <c r="F61" s="5">
        <v>305</v>
      </c>
      <c r="G61" s="5">
        <v>8</v>
      </c>
      <c r="H61" s="5">
        <v>29</v>
      </c>
      <c r="I61" s="5">
        <v>406</v>
      </c>
      <c r="J61" s="5">
        <v>14</v>
      </c>
      <c r="K61" s="5">
        <v>0</v>
      </c>
    </row>
    <row r="62" spans="1:11" ht="17.25" thickBot="1">
      <c r="A62" s="3"/>
      <c r="B62" s="3" t="s">
        <v>16021</v>
      </c>
      <c r="C62" s="5">
        <v>688</v>
      </c>
      <c r="D62" s="5">
        <v>414</v>
      </c>
      <c r="E62" s="5">
        <v>46</v>
      </c>
      <c r="F62" s="5">
        <v>319</v>
      </c>
      <c r="G62" s="5">
        <v>7</v>
      </c>
      <c r="H62" s="5">
        <v>23</v>
      </c>
      <c r="I62" s="5">
        <v>395</v>
      </c>
      <c r="J62" s="5">
        <v>19</v>
      </c>
      <c r="K62" s="5">
        <v>274</v>
      </c>
    </row>
    <row r="63" spans="1:11" ht="17.25" thickBot="1">
      <c r="A63" s="3"/>
      <c r="B63" s="3" t="s">
        <v>16020</v>
      </c>
      <c r="C63" s="5">
        <v>294</v>
      </c>
      <c r="D63" s="5">
        <v>192</v>
      </c>
      <c r="E63" s="5">
        <v>27</v>
      </c>
      <c r="F63" s="5">
        <v>145</v>
      </c>
      <c r="G63" s="5">
        <v>6</v>
      </c>
      <c r="H63" s="5">
        <v>7</v>
      </c>
      <c r="I63" s="5">
        <v>185</v>
      </c>
      <c r="J63" s="5">
        <v>7</v>
      </c>
      <c r="K63" s="5">
        <v>102</v>
      </c>
    </row>
    <row r="64" spans="1:11" ht="17.25" thickBot="1">
      <c r="A64" s="3" t="s">
        <v>16019</v>
      </c>
      <c r="B64" s="3" t="s">
        <v>36</v>
      </c>
      <c r="C64" s="4">
        <v>2183</v>
      </c>
      <c r="D64" s="4">
        <v>1590</v>
      </c>
      <c r="E64" s="5">
        <v>190</v>
      </c>
      <c r="F64" s="4">
        <v>1164</v>
      </c>
      <c r="G64" s="5">
        <v>33</v>
      </c>
      <c r="H64" s="5">
        <v>145</v>
      </c>
      <c r="I64" s="4">
        <v>1532</v>
      </c>
      <c r="J64" s="5">
        <v>58</v>
      </c>
      <c r="K64" s="5">
        <v>593</v>
      </c>
    </row>
    <row r="65" spans="1:11" ht="23.25" thickBot="1">
      <c r="A65" s="3"/>
      <c r="B65" s="3" t="s">
        <v>37</v>
      </c>
      <c r="C65" s="5">
        <v>827</v>
      </c>
      <c r="D65" s="5">
        <v>827</v>
      </c>
      <c r="E65" s="5">
        <v>103</v>
      </c>
      <c r="F65" s="5">
        <v>582</v>
      </c>
      <c r="G65" s="5">
        <v>13</v>
      </c>
      <c r="H65" s="5">
        <v>95</v>
      </c>
      <c r="I65" s="5">
        <v>793</v>
      </c>
      <c r="J65" s="5">
        <v>34</v>
      </c>
      <c r="K65" s="5">
        <v>0</v>
      </c>
    </row>
    <row r="66" spans="1:11" ht="17.25" thickBot="1">
      <c r="A66" s="3"/>
      <c r="B66" s="3" t="s">
        <v>16018</v>
      </c>
      <c r="C66" s="5">
        <v>724</v>
      </c>
      <c r="D66" s="5">
        <v>390</v>
      </c>
      <c r="E66" s="5">
        <v>56</v>
      </c>
      <c r="F66" s="5">
        <v>287</v>
      </c>
      <c r="G66" s="5">
        <v>7</v>
      </c>
      <c r="H66" s="5">
        <v>34</v>
      </c>
      <c r="I66" s="5">
        <v>384</v>
      </c>
      <c r="J66" s="5">
        <v>6</v>
      </c>
      <c r="K66" s="5">
        <v>334</v>
      </c>
    </row>
    <row r="67" spans="1:11" ht="17.25" thickBot="1">
      <c r="A67" s="3"/>
      <c r="B67" s="3" t="s">
        <v>16017</v>
      </c>
      <c r="C67" s="5">
        <v>632</v>
      </c>
      <c r="D67" s="5">
        <v>373</v>
      </c>
      <c r="E67" s="5">
        <v>31</v>
      </c>
      <c r="F67" s="5">
        <v>295</v>
      </c>
      <c r="G67" s="5">
        <v>13</v>
      </c>
      <c r="H67" s="5">
        <v>16</v>
      </c>
      <c r="I67" s="5">
        <v>355</v>
      </c>
      <c r="J67" s="5">
        <v>18</v>
      </c>
      <c r="K67" s="5">
        <v>259</v>
      </c>
    </row>
    <row r="68" spans="1:11" ht="17.25" thickBot="1">
      <c r="A68" s="3" t="s">
        <v>16016</v>
      </c>
      <c r="B68" s="3" t="s">
        <v>36</v>
      </c>
      <c r="C68" s="4">
        <v>1795</v>
      </c>
      <c r="D68" s="4">
        <v>1297</v>
      </c>
      <c r="E68" s="5">
        <v>166</v>
      </c>
      <c r="F68" s="5">
        <v>974</v>
      </c>
      <c r="G68" s="5">
        <v>27</v>
      </c>
      <c r="H68" s="5">
        <v>95</v>
      </c>
      <c r="I68" s="4">
        <v>1262</v>
      </c>
      <c r="J68" s="5">
        <v>35</v>
      </c>
      <c r="K68" s="5">
        <v>498</v>
      </c>
    </row>
    <row r="69" spans="1:11" ht="23.25" thickBot="1">
      <c r="A69" s="3"/>
      <c r="B69" s="3" t="s">
        <v>37</v>
      </c>
      <c r="C69" s="5">
        <v>638</v>
      </c>
      <c r="D69" s="5">
        <v>638</v>
      </c>
      <c r="E69" s="5">
        <v>79</v>
      </c>
      <c r="F69" s="5">
        <v>485</v>
      </c>
      <c r="G69" s="5">
        <v>11</v>
      </c>
      <c r="H69" s="5">
        <v>44</v>
      </c>
      <c r="I69" s="5">
        <v>619</v>
      </c>
      <c r="J69" s="5">
        <v>19</v>
      </c>
      <c r="K69" s="5">
        <v>0</v>
      </c>
    </row>
    <row r="70" spans="1:11" ht="17.25" thickBot="1">
      <c r="A70" s="3"/>
      <c r="B70" s="3" t="s">
        <v>16015</v>
      </c>
      <c r="C70" s="5">
        <v>783</v>
      </c>
      <c r="D70" s="5">
        <v>419</v>
      </c>
      <c r="E70" s="5">
        <v>60</v>
      </c>
      <c r="F70" s="5">
        <v>300</v>
      </c>
      <c r="G70" s="5">
        <v>12</v>
      </c>
      <c r="H70" s="5">
        <v>35</v>
      </c>
      <c r="I70" s="5">
        <v>407</v>
      </c>
      <c r="J70" s="5">
        <v>12</v>
      </c>
      <c r="K70" s="5">
        <v>364</v>
      </c>
    </row>
    <row r="71" spans="1:11" ht="17.25" thickBot="1">
      <c r="A71" s="3"/>
      <c r="B71" s="3" t="s">
        <v>16014</v>
      </c>
      <c r="C71" s="5">
        <v>374</v>
      </c>
      <c r="D71" s="5">
        <v>240</v>
      </c>
      <c r="E71" s="5">
        <v>27</v>
      </c>
      <c r="F71" s="5">
        <v>189</v>
      </c>
      <c r="G71" s="5">
        <v>4</v>
      </c>
      <c r="H71" s="5">
        <v>16</v>
      </c>
      <c r="I71" s="5">
        <v>236</v>
      </c>
      <c r="J71" s="5">
        <v>4</v>
      </c>
      <c r="K71" s="5">
        <v>134</v>
      </c>
    </row>
    <row r="72" spans="1:11" ht="17.25" thickBot="1">
      <c r="A72" s="3" t="s">
        <v>15928</v>
      </c>
      <c r="B72" s="3" t="s">
        <v>36</v>
      </c>
      <c r="C72" s="5">
        <v>720</v>
      </c>
      <c r="D72" s="5">
        <v>516</v>
      </c>
      <c r="E72" s="5">
        <v>89</v>
      </c>
      <c r="F72" s="5">
        <v>379</v>
      </c>
      <c r="G72" s="5">
        <v>4</v>
      </c>
      <c r="H72" s="5">
        <v>26</v>
      </c>
      <c r="I72" s="5">
        <v>498</v>
      </c>
      <c r="J72" s="5">
        <v>18</v>
      </c>
      <c r="K72" s="5">
        <v>204</v>
      </c>
    </row>
    <row r="73" spans="1:11" ht="23.25" thickBot="1">
      <c r="A73" s="3"/>
      <c r="B73" s="3" t="s">
        <v>37</v>
      </c>
      <c r="C73" s="5">
        <v>341</v>
      </c>
      <c r="D73" s="5">
        <v>341</v>
      </c>
      <c r="E73" s="5">
        <v>65</v>
      </c>
      <c r="F73" s="5">
        <v>244</v>
      </c>
      <c r="G73" s="5">
        <v>2</v>
      </c>
      <c r="H73" s="5">
        <v>17</v>
      </c>
      <c r="I73" s="5">
        <v>328</v>
      </c>
      <c r="J73" s="5">
        <v>13</v>
      </c>
      <c r="K73" s="5">
        <v>0</v>
      </c>
    </row>
    <row r="74" spans="1:11" ht="23.25" thickBot="1">
      <c r="A74" s="3"/>
      <c r="B74" s="3" t="s">
        <v>16013</v>
      </c>
      <c r="C74" s="5">
        <v>379</v>
      </c>
      <c r="D74" s="5">
        <v>175</v>
      </c>
      <c r="E74" s="5">
        <v>24</v>
      </c>
      <c r="F74" s="5">
        <v>135</v>
      </c>
      <c r="G74" s="5">
        <v>2</v>
      </c>
      <c r="H74" s="5">
        <v>9</v>
      </c>
      <c r="I74" s="5">
        <v>170</v>
      </c>
      <c r="J74" s="5">
        <v>5</v>
      </c>
      <c r="K74" s="5">
        <v>204</v>
      </c>
    </row>
    <row r="75" spans="1:11" ht="17.25" thickBot="1">
      <c r="A75" s="3" t="s">
        <v>16012</v>
      </c>
      <c r="B75" s="3" t="s">
        <v>36</v>
      </c>
      <c r="C75" s="4">
        <v>9959</v>
      </c>
      <c r="D75" s="4">
        <v>6755</v>
      </c>
      <c r="E75" s="4">
        <v>1600</v>
      </c>
      <c r="F75" s="4">
        <v>4370</v>
      </c>
      <c r="G75" s="5">
        <v>63</v>
      </c>
      <c r="H75" s="5">
        <v>629</v>
      </c>
      <c r="I75" s="4">
        <v>6662</v>
      </c>
      <c r="J75" s="5">
        <v>93</v>
      </c>
      <c r="K75" s="4">
        <v>3204</v>
      </c>
    </row>
    <row r="76" spans="1:11" ht="23.25" thickBot="1">
      <c r="A76" s="3"/>
      <c r="B76" s="3" t="s">
        <v>37</v>
      </c>
      <c r="C76" s="4">
        <v>2879</v>
      </c>
      <c r="D76" s="4">
        <v>2879</v>
      </c>
      <c r="E76" s="5">
        <v>845</v>
      </c>
      <c r="F76" s="4">
        <v>1701</v>
      </c>
      <c r="G76" s="5">
        <v>25</v>
      </c>
      <c r="H76" s="5">
        <v>273</v>
      </c>
      <c r="I76" s="4">
        <v>2844</v>
      </c>
      <c r="J76" s="5">
        <v>35</v>
      </c>
      <c r="K76" s="5">
        <v>0</v>
      </c>
    </row>
    <row r="77" spans="1:11" ht="17.25" thickBot="1">
      <c r="A77" s="3"/>
      <c r="B77" s="3" t="s">
        <v>16011</v>
      </c>
      <c r="C77" s="4">
        <v>1484</v>
      </c>
      <c r="D77" s="5">
        <v>737</v>
      </c>
      <c r="E77" s="5">
        <v>143</v>
      </c>
      <c r="F77" s="5">
        <v>517</v>
      </c>
      <c r="G77" s="5">
        <v>7</v>
      </c>
      <c r="H77" s="5">
        <v>59</v>
      </c>
      <c r="I77" s="5">
        <v>726</v>
      </c>
      <c r="J77" s="5">
        <v>11</v>
      </c>
      <c r="K77" s="5">
        <v>747</v>
      </c>
    </row>
    <row r="78" spans="1:11" ht="17.25" thickBot="1">
      <c r="A78" s="3"/>
      <c r="B78" s="3" t="s">
        <v>16010</v>
      </c>
      <c r="C78" s="5">
        <v>912</v>
      </c>
      <c r="D78" s="5">
        <v>536</v>
      </c>
      <c r="E78" s="5">
        <v>105</v>
      </c>
      <c r="F78" s="5">
        <v>374</v>
      </c>
      <c r="G78" s="5">
        <v>3</v>
      </c>
      <c r="H78" s="5">
        <v>51</v>
      </c>
      <c r="I78" s="5">
        <v>533</v>
      </c>
      <c r="J78" s="5">
        <v>3</v>
      </c>
      <c r="K78" s="5">
        <v>376</v>
      </c>
    </row>
    <row r="79" spans="1:11" ht="17.25" thickBot="1">
      <c r="A79" s="3"/>
      <c r="B79" s="3" t="s">
        <v>16009</v>
      </c>
      <c r="C79" s="4">
        <v>1098</v>
      </c>
      <c r="D79" s="5">
        <v>565</v>
      </c>
      <c r="E79" s="5">
        <v>122</v>
      </c>
      <c r="F79" s="5">
        <v>366</v>
      </c>
      <c r="G79" s="5">
        <v>11</v>
      </c>
      <c r="H79" s="5">
        <v>52</v>
      </c>
      <c r="I79" s="5">
        <v>551</v>
      </c>
      <c r="J79" s="5">
        <v>14</v>
      </c>
      <c r="K79" s="5">
        <v>533</v>
      </c>
    </row>
    <row r="80" spans="1:11" ht="17.25" thickBot="1">
      <c r="A80" s="3"/>
      <c r="B80" s="3" t="s">
        <v>16008</v>
      </c>
      <c r="C80" s="4">
        <v>1087</v>
      </c>
      <c r="D80" s="5">
        <v>639</v>
      </c>
      <c r="E80" s="5">
        <v>107</v>
      </c>
      <c r="F80" s="5">
        <v>434</v>
      </c>
      <c r="G80" s="5">
        <v>4</v>
      </c>
      <c r="H80" s="5">
        <v>87</v>
      </c>
      <c r="I80" s="5">
        <v>632</v>
      </c>
      <c r="J80" s="5">
        <v>7</v>
      </c>
      <c r="K80" s="5">
        <v>448</v>
      </c>
    </row>
    <row r="81" spans="1:11" ht="17.25" thickBot="1">
      <c r="A81" s="3"/>
      <c r="B81" s="3" t="s">
        <v>16007</v>
      </c>
      <c r="C81" s="4">
        <v>1239</v>
      </c>
      <c r="D81" s="5">
        <v>688</v>
      </c>
      <c r="E81" s="5">
        <v>151</v>
      </c>
      <c r="F81" s="5">
        <v>470</v>
      </c>
      <c r="G81" s="5">
        <v>6</v>
      </c>
      <c r="H81" s="5">
        <v>53</v>
      </c>
      <c r="I81" s="5">
        <v>680</v>
      </c>
      <c r="J81" s="5">
        <v>8</v>
      </c>
      <c r="K81" s="5">
        <v>551</v>
      </c>
    </row>
    <row r="82" spans="1:11" ht="17.25" thickBot="1">
      <c r="A82" s="3"/>
      <c r="B82" s="3" t="s">
        <v>16006</v>
      </c>
      <c r="C82" s="4">
        <v>1260</v>
      </c>
      <c r="D82" s="5">
        <v>711</v>
      </c>
      <c r="E82" s="5">
        <v>127</v>
      </c>
      <c r="F82" s="5">
        <v>508</v>
      </c>
      <c r="G82" s="5">
        <v>7</v>
      </c>
      <c r="H82" s="5">
        <v>54</v>
      </c>
      <c r="I82" s="5">
        <v>696</v>
      </c>
      <c r="J82" s="5">
        <v>15</v>
      </c>
      <c r="K82" s="5">
        <v>549</v>
      </c>
    </row>
    <row r="83" spans="1:11" ht="17.25" thickBot="1">
      <c r="A83" s="3" t="s">
        <v>16005</v>
      </c>
      <c r="B83" s="3" t="s">
        <v>36</v>
      </c>
      <c r="C83" s="4">
        <v>7333</v>
      </c>
      <c r="D83" s="4">
        <v>4810</v>
      </c>
      <c r="E83" s="4">
        <v>1096</v>
      </c>
      <c r="F83" s="4">
        <v>3099</v>
      </c>
      <c r="G83" s="5">
        <v>28</v>
      </c>
      <c r="H83" s="5">
        <v>510</v>
      </c>
      <c r="I83" s="4">
        <v>4733</v>
      </c>
      <c r="J83" s="5">
        <v>77</v>
      </c>
      <c r="K83" s="4">
        <v>2523</v>
      </c>
    </row>
    <row r="84" spans="1:11" ht="23.25" thickBot="1">
      <c r="A84" s="3"/>
      <c r="B84" s="3" t="s">
        <v>37</v>
      </c>
      <c r="C84" s="4">
        <v>2074</v>
      </c>
      <c r="D84" s="4">
        <v>2074</v>
      </c>
      <c r="E84" s="5">
        <v>567</v>
      </c>
      <c r="F84" s="4">
        <v>1243</v>
      </c>
      <c r="G84" s="5">
        <v>15</v>
      </c>
      <c r="H84" s="5">
        <v>218</v>
      </c>
      <c r="I84" s="4">
        <v>2043</v>
      </c>
      <c r="J84" s="5">
        <v>31</v>
      </c>
      <c r="K84" s="5">
        <v>0</v>
      </c>
    </row>
    <row r="85" spans="1:11" ht="17.25" thickBot="1">
      <c r="A85" s="3"/>
      <c r="B85" s="3" t="s">
        <v>16004</v>
      </c>
      <c r="C85" s="4">
        <v>1009</v>
      </c>
      <c r="D85" s="5">
        <v>571</v>
      </c>
      <c r="E85" s="5">
        <v>82</v>
      </c>
      <c r="F85" s="5">
        <v>420</v>
      </c>
      <c r="G85" s="5">
        <v>3</v>
      </c>
      <c r="H85" s="5">
        <v>57</v>
      </c>
      <c r="I85" s="5">
        <v>562</v>
      </c>
      <c r="J85" s="5">
        <v>9</v>
      </c>
      <c r="K85" s="5">
        <v>438</v>
      </c>
    </row>
    <row r="86" spans="1:11" ht="17.25" thickBot="1">
      <c r="A86" s="3"/>
      <c r="B86" s="3" t="s">
        <v>16003</v>
      </c>
      <c r="C86" s="4">
        <v>1090</v>
      </c>
      <c r="D86" s="5">
        <v>559</v>
      </c>
      <c r="E86" s="5">
        <v>119</v>
      </c>
      <c r="F86" s="5">
        <v>361</v>
      </c>
      <c r="G86" s="5">
        <v>3</v>
      </c>
      <c r="H86" s="5">
        <v>66</v>
      </c>
      <c r="I86" s="5">
        <v>549</v>
      </c>
      <c r="J86" s="5">
        <v>10</v>
      </c>
      <c r="K86" s="5">
        <v>531</v>
      </c>
    </row>
    <row r="87" spans="1:11" ht="17.25" thickBot="1">
      <c r="A87" s="3"/>
      <c r="B87" s="3" t="s">
        <v>16002</v>
      </c>
      <c r="C87" s="4">
        <v>1332</v>
      </c>
      <c r="D87" s="5">
        <v>633</v>
      </c>
      <c r="E87" s="5">
        <v>129</v>
      </c>
      <c r="F87" s="5">
        <v>422</v>
      </c>
      <c r="G87" s="5">
        <v>3</v>
      </c>
      <c r="H87" s="5">
        <v>67</v>
      </c>
      <c r="I87" s="5">
        <v>621</v>
      </c>
      <c r="J87" s="5">
        <v>12</v>
      </c>
      <c r="K87" s="5">
        <v>699</v>
      </c>
    </row>
    <row r="88" spans="1:11" ht="17.25" thickBot="1">
      <c r="A88" s="3"/>
      <c r="B88" s="3" t="s">
        <v>16001</v>
      </c>
      <c r="C88" s="5">
        <v>556</v>
      </c>
      <c r="D88" s="5">
        <v>343</v>
      </c>
      <c r="E88" s="5">
        <v>36</v>
      </c>
      <c r="F88" s="5">
        <v>265</v>
      </c>
      <c r="G88" s="5">
        <v>3</v>
      </c>
      <c r="H88" s="5">
        <v>32</v>
      </c>
      <c r="I88" s="5">
        <v>336</v>
      </c>
      <c r="J88" s="5">
        <v>7</v>
      </c>
      <c r="K88" s="5">
        <v>213</v>
      </c>
    </row>
    <row r="89" spans="1:11" ht="17.25" thickBot="1">
      <c r="A89" s="3"/>
      <c r="B89" s="3" t="s">
        <v>16000</v>
      </c>
      <c r="C89" s="4">
        <v>1272</v>
      </c>
      <c r="D89" s="5">
        <v>630</v>
      </c>
      <c r="E89" s="5">
        <v>163</v>
      </c>
      <c r="F89" s="5">
        <v>388</v>
      </c>
      <c r="G89" s="5">
        <v>1</v>
      </c>
      <c r="H89" s="5">
        <v>70</v>
      </c>
      <c r="I89" s="5">
        <v>622</v>
      </c>
      <c r="J89" s="5">
        <v>8</v>
      </c>
      <c r="K89" s="5">
        <v>642</v>
      </c>
    </row>
    <row r="90" spans="1:11" ht="17.25" thickBot="1">
      <c r="A90" s="3" t="s">
        <v>15999</v>
      </c>
      <c r="B90" s="3" t="s">
        <v>36</v>
      </c>
      <c r="C90" s="4">
        <v>6136</v>
      </c>
      <c r="D90" s="4">
        <v>3993</v>
      </c>
      <c r="E90" s="5">
        <v>839</v>
      </c>
      <c r="F90" s="4">
        <v>2709</v>
      </c>
      <c r="G90" s="5">
        <v>45</v>
      </c>
      <c r="H90" s="5">
        <v>313</v>
      </c>
      <c r="I90" s="4">
        <v>3906</v>
      </c>
      <c r="J90" s="5">
        <v>87</v>
      </c>
      <c r="K90" s="4">
        <v>2143</v>
      </c>
    </row>
    <row r="91" spans="1:11" ht="23.25" thickBot="1">
      <c r="A91" s="3"/>
      <c r="B91" s="3" t="s">
        <v>37</v>
      </c>
      <c r="C91" s="4">
        <v>1809</v>
      </c>
      <c r="D91" s="4">
        <v>1809</v>
      </c>
      <c r="E91" s="5">
        <v>409</v>
      </c>
      <c r="F91" s="4">
        <v>1204</v>
      </c>
      <c r="G91" s="5">
        <v>25</v>
      </c>
      <c r="H91" s="5">
        <v>133</v>
      </c>
      <c r="I91" s="4">
        <v>1771</v>
      </c>
      <c r="J91" s="5">
        <v>38</v>
      </c>
      <c r="K91" s="5">
        <v>0</v>
      </c>
    </row>
    <row r="92" spans="1:11" ht="17.25" thickBot="1">
      <c r="A92" s="3"/>
      <c r="B92" s="3" t="s">
        <v>15998</v>
      </c>
      <c r="C92" s="4">
        <v>1562</v>
      </c>
      <c r="D92" s="5">
        <v>732</v>
      </c>
      <c r="E92" s="5">
        <v>138</v>
      </c>
      <c r="F92" s="5">
        <v>504</v>
      </c>
      <c r="G92" s="5">
        <v>7</v>
      </c>
      <c r="H92" s="5">
        <v>60</v>
      </c>
      <c r="I92" s="5">
        <v>709</v>
      </c>
      <c r="J92" s="5">
        <v>23</v>
      </c>
      <c r="K92" s="5">
        <v>830</v>
      </c>
    </row>
    <row r="93" spans="1:11" ht="17.25" thickBot="1">
      <c r="A93" s="3"/>
      <c r="B93" s="3" t="s">
        <v>15997</v>
      </c>
      <c r="C93" s="4">
        <v>1497</v>
      </c>
      <c r="D93" s="5">
        <v>795</v>
      </c>
      <c r="E93" s="5">
        <v>178</v>
      </c>
      <c r="F93" s="5">
        <v>526</v>
      </c>
      <c r="G93" s="5">
        <v>7</v>
      </c>
      <c r="H93" s="5">
        <v>72</v>
      </c>
      <c r="I93" s="5">
        <v>783</v>
      </c>
      <c r="J93" s="5">
        <v>12</v>
      </c>
      <c r="K93" s="5">
        <v>702</v>
      </c>
    </row>
    <row r="94" spans="1:11" ht="17.25" thickBot="1">
      <c r="A94" s="3"/>
      <c r="B94" s="3" t="s">
        <v>15996</v>
      </c>
      <c r="C94" s="4">
        <v>1268</v>
      </c>
      <c r="D94" s="5">
        <v>657</v>
      </c>
      <c r="E94" s="5">
        <v>114</v>
      </c>
      <c r="F94" s="5">
        <v>475</v>
      </c>
      <c r="G94" s="5">
        <v>6</v>
      </c>
      <c r="H94" s="5">
        <v>48</v>
      </c>
      <c r="I94" s="5">
        <v>643</v>
      </c>
      <c r="J94" s="5">
        <v>14</v>
      </c>
      <c r="K94" s="5">
        <v>611</v>
      </c>
    </row>
    <row r="95" spans="1:11" ht="17.25" thickBot="1">
      <c r="A95" s="3" t="s">
        <v>14230</v>
      </c>
      <c r="B95" s="3" t="s">
        <v>36</v>
      </c>
      <c r="C95" s="4">
        <v>6824</v>
      </c>
      <c r="D95" s="4">
        <v>4481</v>
      </c>
      <c r="E95" s="5">
        <v>948</v>
      </c>
      <c r="F95" s="4">
        <v>2986</v>
      </c>
      <c r="G95" s="5">
        <v>34</v>
      </c>
      <c r="H95" s="5">
        <v>424</v>
      </c>
      <c r="I95" s="4">
        <v>4392</v>
      </c>
      <c r="J95" s="5">
        <v>89</v>
      </c>
      <c r="K95" s="4">
        <v>2343</v>
      </c>
    </row>
    <row r="96" spans="1:11" ht="23.25" thickBot="1">
      <c r="A96" s="3"/>
      <c r="B96" s="3" t="s">
        <v>37</v>
      </c>
      <c r="C96" s="4">
        <v>2000</v>
      </c>
      <c r="D96" s="4">
        <v>2000</v>
      </c>
      <c r="E96" s="5">
        <v>534</v>
      </c>
      <c r="F96" s="4">
        <v>1212</v>
      </c>
      <c r="G96" s="5">
        <v>12</v>
      </c>
      <c r="H96" s="5">
        <v>204</v>
      </c>
      <c r="I96" s="4">
        <v>1962</v>
      </c>
      <c r="J96" s="5">
        <v>38</v>
      </c>
      <c r="K96" s="5">
        <v>0</v>
      </c>
    </row>
    <row r="97" spans="1:11" ht="17.25" thickBot="1">
      <c r="A97" s="3"/>
      <c r="B97" s="3" t="s">
        <v>14229</v>
      </c>
      <c r="C97" s="4">
        <v>1878</v>
      </c>
      <c r="D97" s="5">
        <v>905</v>
      </c>
      <c r="E97" s="5">
        <v>201</v>
      </c>
      <c r="F97" s="5">
        <v>592</v>
      </c>
      <c r="G97" s="5">
        <v>6</v>
      </c>
      <c r="H97" s="5">
        <v>86</v>
      </c>
      <c r="I97" s="5">
        <v>885</v>
      </c>
      <c r="J97" s="5">
        <v>20</v>
      </c>
      <c r="K97" s="5">
        <v>973</v>
      </c>
    </row>
    <row r="98" spans="1:11" ht="17.25" thickBot="1">
      <c r="A98" s="3"/>
      <c r="B98" s="3" t="s">
        <v>14228</v>
      </c>
      <c r="C98" s="4">
        <v>1142</v>
      </c>
      <c r="D98" s="5">
        <v>629</v>
      </c>
      <c r="E98" s="5">
        <v>68</v>
      </c>
      <c r="F98" s="5">
        <v>489</v>
      </c>
      <c r="G98" s="5">
        <v>7</v>
      </c>
      <c r="H98" s="5">
        <v>49</v>
      </c>
      <c r="I98" s="5">
        <v>613</v>
      </c>
      <c r="J98" s="5">
        <v>16</v>
      </c>
      <c r="K98" s="5">
        <v>513</v>
      </c>
    </row>
    <row r="99" spans="1:11" ht="17.25" thickBot="1">
      <c r="A99" s="3"/>
      <c r="B99" s="3" t="s">
        <v>14227</v>
      </c>
      <c r="C99" s="4">
        <v>1020</v>
      </c>
      <c r="D99" s="5">
        <v>495</v>
      </c>
      <c r="E99" s="5">
        <v>68</v>
      </c>
      <c r="F99" s="5">
        <v>379</v>
      </c>
      <c r="G99" s="5">
        <v>5</v>
      </c>
      <c r="H99" s="5">
        <v>40</v>
      </c>
      <c r="I99" s="5">
        <v>492</v>
      </c>
      <c r="J99" s="5">
        <v>3</v>
      </c>
      <c r="K99" s="5">
        <v>525</v>
      </c>
    </row>
    <row r="100" spans="1:11" ht="17.25" thickBot="1">
      <c r="A100" s="3"/>
      <c r="B100" s="3" t="s">
        <v>15995</v>
      </c>
      <c r="C100" s="5">
        <v>784</v>
      </c>
      <c r="D100" s="5">
        <v>452</v>
      </c>
      <c r="E100" s="5">
        <v>77</v>
      </c>
      <c r="F100" s="5">
        <v>314</v>
      </c>
      <c r="G100" s="5">
        <v>4</v>
      </c>
      <c r="H100" s="5">
        <v>45</v>
      </c>
      <c r="I100" s="5">
        <v>440</v>
      </c>
      <c r="J100" s="5">
        <v>12</v>
      </c>
      <c r="K100" s="5">
        <v>332</v>
      </c>
    </row>
    <row r="101" spans="1:11" ht="17.25" thickBot="1">
      <c r="A101" s="3" t="s">
        <v>15994</v>
      </c>
      <c r="B101" s="3" t="s">
        <v>36</v>
      </c>
      <c r="C101" s="4">
        <v>3495</v>
      </c>
      <c r="D101" s="4">
        <v>2452</v>
      </c>
      <c r="E101" s="5">
        <v>479</v>
      </c>
      <c r="F101" s="4">
        <v>1679</v>
      </c>
      <c r="G101" s="5">
        <v>15</v>
      </c>
      <c r="H101" s="5">
        <v>224</v>
      </c>
      <c r="I101" s="4">
        <v>2397</v>
      </c>
      <c r="J101" s="5">
        <v>55</v>
      </c>
      <c r="K101" s="4">
        <v>1043</v>
      </c>
    </row>
    <row r="102" spans="1:11" ht="23.25" thickBot="1">
      <c r="A102" s="3"/>
      <c r="B102" s="3" t="s">
        <v>37</v>
      </c>
      <c r="C102" s="4">
        <v>1146</v>
      </c>
      <c r="D102" s="4">
        <v>1146</v>
      </c>
      <c r="E102" s="5">
        <v>267</v>
      </c>
      <c r="F102" s="5">
        <v>719</v>
      </c>
      <c r="G102" s="5">
        <v>3</v>
      </c>
      <c r="H102" s="5">
        <v>124</v>
      </c>
      <c r="I102" s="4">
        <v>1113</v>
      </c>
      <c r="J102" s="5">
        <v>33</v>
      </c>
      <c r="K102" s="5">
        <v>0</v>
      </c>
    </row>
    <row r="103" spans="1:11" ht="17.25" thickBot="1">
      <c r="A103" s="3"/>
      <c r="B103" s="3" t="s">
        <v>15993</v>
      </c>
      <c r="C103" s="5">
        <v>935</v>
      </c>
      <c r="D103" s="5">
        <v>458</v>
      </c>
      <c r="E103" s="5">
        <v>79</v>
      </c>
      <c r="F103" s="5">
        <v>324</v>
      </c>
      <c r="G103" s="5">
        <v>2</v>
      </c>
      <c r="H103" s="5">
        <v>49</v>
      </c>
      <c r="I103" s="5">
        <v>454</v>
      </c>
      <c r="J103" s="5">
        <v>4</v>
      </c>
      <c r="K103" s="5">
        <v>477</v>
      </c>
    </row>
    <row r="104" spans="1:11" ht="17.25" thickBot="1">
      <c r="A104" s="3"/>
      <c r="B104" s="3" t="s">
        <v>15992</v>
      </c>
      <c r="C104" s="5">
        <v>647</v>
      </c>
      <c r="D104" s="5">
        <v>377</v>
      </c>
      <c r="E104" s="5">
        <v>69</v>
      </c>
      <c r="F104" s="5">
        <v>280</v>
      </c>
      <c r="G104" s="5">
        <v>2</v>
      </c>
      <c r="H104" s="5">
        <v>20</v>
      </c>
      <c r="I104" s="5">
        <v>371</v>
      </c>
      <c r="J104" s="5">
        <v>6</v>
      </c>
      <c r="K104" s="5">
        <v>270</v>
      </c>
    </row>
    <row r="105" spans="1:11" ht="17.25" thickBot="1">
      <c r="A105" s="3"/>
      <c r="B105" s="3" t="s">
        <v>15991</v>
      </c>
      <c r="C105" s="5">
        <v>767</v>
      </c>
      <c r="D105" s="5">
        <v>471</v>
      </c>
      <c r="E105" s="5">
        <v>64</v>
      </c>
      <c r="F105" s="5">
        <v>356</v>
      </c>
      <c r="G105" s="5">
        <v>8</v>
      </c>
      <c r="H105" s="5">
        <v>31</v>
      </c>
      <c r="I105" s="5">
        <v>459</v>
      </c>
      <c r="J105" s="5">
        <v>12</v>
      </c>
      <c r="K105" s="5">
        <v>296</v>
      </c>
    </row>
    <row r="106" spans="1:11" ht="17.25" thickBot="1">
      <c r="A106" s="3" t="s">
        <v>5078</v>
      </c>
      <c r="B106" s="3" t="s">
        <v>36</v>
      </c>
      <c r="C106" s="4">
        <v>6927</v>
      </c>
      <c r="D106" s="4">
        <v>4393</v>
      </c>
      <c r="E106" s="4">
        <v>1075</v>
      </c>
      <c r="F106" s="4">
        <v>2802</v>
      </c>
      <c r="G106" s="5">
        <v>40</v>
      </c>
      <c r="H106" s="5">
        <v>422</v>
      </c>
      <c r="I106" s="4">
        <v>4339</v>
      </c>
      <c r="J106" s="5">
        <v>54</v>
      </c>
      <c r="K106" s="4">
        <v>2534</v>
      </c>
    </row>
    <row r="107" spans="1:11" ht="23.25" thickBot="1">
      <c r="A107" s="3"/>
      <c r="B107" s="3" t="s">
        <v>37</v>
      </c>
      <c r="C107" s="4">
        <v>2042</v>
      </c>
      <c r="D107" s="4">
        <v>2042</v>
      </c>
      <c r="E107" s="5">
        <v>579</v>
      </c>
      <c r="F107" s="4">
        <v>1205</v>
      </c>
      <c r="G107" s="5">
        <v>21</v>
      </c>
      <c r="H107" s="5">
        <v>218</v>
      </c>
      <c r="I107" s="4">
        <v>2023</v>
      </c>
      <c r="J107" s="5">
        <v>19</v>
      </c>
      <c r="K107" s="5">
        <v>0</v>
      </c>
    </row>
    <row r="108" spans="1:11" ht="17.25" thickBot="1">
      <c r="A108" s="3"/>
      <c r="B108" s="3" t="s">
        <v>5077</v>
      </c>
      <c r="C108" s="4">
        <v>1440</v>
      </c>
      <c r="D108" s="5">
        <v>731</v>
      </c>
      <c r="E108" s="5">
        <v>141</v>
      </c>
      <c r="F108" s="5">
        <v>506</v>
      </c>
      <c r="G108" s="5">
        <v>2</v>
      </c>
      <c r="H108" s="5">
        <v>73</v>
      </c>
      <c r="I108" s="5">
        <v>722</v>
      </c>
      <c r="J108" s="5">
        <v>9</v>
      </c>
      <c r="K108" s="5">
        <v>709</v>
      </c>
    </row>
    <row r="109" spans="1:11" ht="17.25" thickBot="1">
      <c r="A109" s="3"/>
      <c r="B109" s="3" t="s">
        <v>5076</v>
      </c>
      <c r="C109" s="4">
        <v>1399</v>
      </c>
      <c r="D109" s="5">
        <v>596</v>
      </c>
      <c r="E109" s="5">
        <v>90</v>
      </c>
      <c r="F109" s="5">
        <v>444</v>
      </c>
      <c r="G109" s="5">
        <v>4</v>
      </c>
      <c r="H109" s="5">
        <v>49</v>
      </c>
      <c r="I109" s="5">
        <v>587</v>
      </c>
      <c r="J109" s="5">
        <v>9</v>
      </c>
      <c r="K109" s="5">
        <v>803</v>
      </c>
    </row>
    <row r="110" spans="1:11" ht="17.25" thickBot="1">
      <c r="A110" s="3"/>
      <c r="B110" s="3" t="s">
        <v>5075</v>
      </c>
      <c r="C110" s="4">
        <v>2046</v>
      </c>
      <c r="D110" s="4">
        <v>1024</v>
      </c>
      <c r="E110" s="5">
        <v>265</v>
      </c>
      <c r="F110" s="5">
        <v>647</v>
      </c>
      <c r="G110" s="5">
        <v>13</v>
      </c>
      <c r="H110" s="5">
        <v>82</v>
      </c>
      <c r="I110" s="4">
        <v>1007</v>
      </c>
      <c r="J110" s="5">
        <v>17</v>
      </c>
      <c r="K110" s="4">
        <v>1022</v>
      </c>
    </row>
    <row r="111" spans="1:11" ht="17.25" thickBot="1">
      <c r="A111" s="3" t="s">
        <v>15990</v>
      </c>
      <c r="B111" s="3" t="s">
        <v>36</v>
      </c>
      <c r="C111" s="4">
        <v>3396</v>
      </c>
      <c r="D111" s="4">
        <v>2327</v>
      </c>
      <c r="E111" s="5">
        <v>311</v>
      </c>
      <c r="F111" s="4">
        <v>1768</v>
      </c>
      <c r="G111" s="5">
        <v>30</v>
      </c>
      <c r="H111" s="5">
        <v>154</v>
      </c>
      <c r="I111" s="4">
        <v>2263</v>
      </c>
      <c r="J111" s="5">
        <v>64</v>
      </c>
      <c r="K111" s="4">
        <v>1069</v>
      </c>
    </row>
    <row r="112" spans="1:11" ht="23.25" thickBot="1">
      <c r="A112" s="3"/>
      <c r="B112" s="3" t="s">
        <v>37</v>
      </c>
      <c r="C112" s="4">
        <v>1250</v>
      </c>
      <c r="D112" s="4">
        <v>1250</v>
      </c>
      <c r="E112" s="5">
        <v>170</v>
      </c>
      <c r="F112" s="5">
        <v>950</v>
      </c>
      <c r="G112" s="5">
        <v>15</v>
      </c>
      <c r="H112" s="5">
        <v>82</v>
      </c>
      <c r="I112" s="4">
        <v>1217</v>
      </c>
      <c r="J112" s="5">
        <v>33</v>
      </c>
      <c r="K112" s="5">
        <v>0</v>
      </c>
    </row>
    <row r="113" spans="1:11" ht="23.25" thickBot="1">
      <c r="A113" s="3"/>
      <c r="B113" s="3" t="s">
        <v>15989</v>
      </c>
      <c r="C113" s="4">
        <v>1293</v>
      </c>
      <c r="D113" s="5">
        <v>581</v>
      </c>
      <c r="E113" s="5">
        <v>71</v>
      </c>
      <c r="F113" s="5">
        <v>443</v>
      </c>
      <c r="G113" s="5">
        <v>6</v>
      </c>
      <c r="H113" s="5">
        <v>44</v>
      </c>
      <c r="I113" s="5">
        <v>564</v>
      </c>
      <c r="J113" s="5">
        <v>17</v>
      </c>
      <c r="K113" s="5">
        <v>712</v>
      </c>
    </row>
    <row r="114" spans="1:11" ht="23.25" thickBot="1">
      <c r="A114" s="3"/>
      <c r="B114" s="3" t="s">
        <v>15988</v>
      </c>
      <c r="C114" s="5">
        <v>853</v>
      </c>
      <c r="D114" s="5">
        <v>496</v>
      </c>
      <c r="E114" s="5">
        <v>70</v>
      </c>
      <c r="F114" s="5">
        <v>375</v>
      </c>
      <c r="G114" s="5">
        <v>9</v>
      </c>
      <c r="H114" s="5">
        <v>28</v>
      </c>
      <c r="I114" s="5">
        <v>482</v>
      </c>
      <c r="J114" s="5">
        <v>14</v>
      </c>
      <c r="K114" s="5">
        <v>357</v>
      </c>
    </row>
    <row r="115" spans="1:11" ht="23.25" thickBot="1">
      <c r="A115" s="3" t="s">
        <v>97</v>
      </c>
      <c r="B115" s="3"/>
      <c r="C115" s="5">
        <v>0</v>
      </c>
      <c r="D115" s="5">
        <v>1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-1</v>
      </c>
    </row>
    <row r="116" spans="1:11" ht="18" thickTop="1" thickBot="1">
      <c r="A116" s="42" t="s">
        <v>0</v>
      </c>
      <c r="B116" s="42" t="s">
        <v>1</v>
      </c>
      <c r="C116" s="42" t="s">
        <v>2</v>
      </c>
      <c r="D116" s="42" t="s">
        <v>3</v>
      </c>
      <c r="E116" s="46" t="s">
        <v>4</v>
      </c>
      <c r="F116" s="47"/>
      <c r="G116" s="47"/>
      <c r="H116" s="47"/>
      <c r="I116" s="48"/>
      <c r="J116" s="24" t="s">
        <v>5</v>
      </c>
      <c r="K116" s="42" t="s">
        <v>6</v>
      </c>
    </row>
    <row r="117" spans="1:11" ht="22.5">
      <c r="A117" s="43"/>
      <c r="B117" s="43"/>
      <c r="C117" s="43"/>
      <c r="D117" s="43"/>
      <c r="E117" s="25" t="s">
        <v>7</v>
      </c>
      <c r="F117" s="25" t="s">
        <v>9</v>
      </c>
      <c r="G117" s="25" t="s">
        <v>19</v>
      </c>
      <c r="H117" s="25" t="s">
        <v>27</v>
      </c>
      <c r="I117" s="45" t="s">
        <v>29</v>
      </c>
      <c r="J117" s="25" t="s">
        <v>3</v>
      </c>
      <c r="K117" s="43"/>
    </row>
    <row r="118" spans="1:11" ht="17.25" thickBot="1">
      <c r="A118" s="44"/>
      <c r="B118" s="44"/>
      <c r="C118" s="44"/>
      <c r="D118" s="44"/>
      <c r="E118" s="26" t="s">
        <v>15987</v>
      </c>
      <c r="F118" s="26" t="s">
        <v>15986</v>
      </c>
      <c r="G118" s="26" t="s">
        <v>15985</v>
      </c>
      <c r="H118" s="26" t="s">
        <v>15984</v>
      </c>
      <c r="I118" s="44"/>
      <c r="J118" s="26"/>
      <c r="K118" s="44"/>
    </row>
    <row r="119" spans="1:11" ht="17.25" thickBot="1">
      <c r="A119" s="3" t="s">
        <v>30</v>
      </c>
      <c r="B119" s="3"/>
      <c r="C119" s="4">
        <v>63102</v>
      </c>
      <c r="D119" s="4">
        <v>42331</v>
      </c>
      <c r="E119" s="4">
        <v>6513</v>
      </c>
      <c r="F119" s="4">
        <v>23394</v>
      </c>
      <c r="G119" s="5">
        <v>522</v>
      </c>
      <c r="H119" s="4">
        <v>11049</v>
      </c>
      <c r="I119" s="4">
        <v>41478</v>
      </c>
      <c r="J119" s="5">
        <v>853</v>
      </c>
      <c r="K119" s="4">
        <v>20771</v>
      </c>
    </row>
    <row r="120" spans="1:11" ht="23.25" thickBot="1">
      <c r="A120" s="3" t="s">
        <v>31</v>
      </c>
      <c r="B120" s="3"/>
      <c r="C120" s="5">
        <v>298</v>
      </c>
      <c r="D120" s="5">
        <v>272</v>
      </c>
      <c r="E120" s="5">
        <v>36</v>
      </c>
      <c r="F120" s="5">
        <v>141</v>
      </c>
      <c r="G120" s="5">
        <v>10</v>
      </c>
      <c r="H120" s="5">
        <v>66</v>
      </c>
      <c r="I120" s="5">
        <v>253</v>
      </c>
      <c r="J120" s="5">
        <v>19</v>
      </c>
      <c r="K120" s="5">
        <v>26</v>
      </c>
    </row>
    <row r="121" spans="1:11" ht="23.25" thickBot="1">
      <c r="A121" s="3" t="s">
        <v>32</v>
      </c>
      <c r="B121" s="3"/>
      <c r="C121" s="4">
        <v>3127</v>
      </c>
      <c r="D121" s="4">
        <v>3123</v>
      </c>
      <c r="E121" s="4">
        <v>1085</v>
      </c>
      <c r="F121" s="4">
        <v>1296</v>
      </c>
      <c r="G121" s="5">
        <v>42</v>
      </c>
      <c r="H121" s="5">
        <v>616</v>
      </c>
      <c r="I121" s="4">
        <v>3039</v>
      </c>
      <c r="J121" s="5">
        <v>84</v>
      </c>
      <c r="K121" s="5">
        <v>4</v>
      </c>
    </row>
    <row r="122" spans="1:11" ht="23.25" thickBot="1">
      <c r="A122" s="3" t="s">
        <v>33</v>
      </c>
      <c r="B122" s="3"/>
      <c r="C122" s="5">
        <v>103</v>
      </c>
      <c r="D122" s="5">
        <v>24</v>
      </c>
      <c r="E122" s="5">
        <v>13</v>
      </c>
      <c r="F122" s="5">
        <v>8</v>
      </c>
      <c r="G122" s="5">
        <v>0</v>
      </c>
      <c r="H122" s="5">
        <v>3</v>
      </c>
      <c r="I122" s="5">
        <v>24</v>
      </c>
      <c r="J122" s="5">
        <v>0</v>
      </c>
      <c r="K122" s="5">
        <v>79</v>
      </c>
    </row>
    <row r="123" spans="1:11" ht="23.25" thickBot="1">
      <c r="A123" s="3" t="s">
        <v>34</v>
      </c>
      <c r="B123" s="3"/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</row>
    <row r="124" spans="1:11" ht="17.25" thickBot="1">
      <c r="A124" s="3" t="s">
        <v>15983</v>
      </c>
      <c r="B124" s="3" t="s">
        <v>36</v>
      </c>
      <c r="C124" s="4">
        <v>6091</v>
      </c>
      <c r="D124" s="4">
        <v>3935</v>
      </c>
      <c r="E124" s="5">
        <v>477</v>
      </c>
      <c r="F124" s="4">
        <v>2327</v>
      </c>
      <c r="G124" s="5">
        <v>41</v>
      </c>
      <c r="H124" s="4">
        <v>1025</v>
      </c>
      <c r="I124" s="4">
        <v>3870</v>
      </c>
      <c r="J124" s="5">
        <v>65</v>
      </c>
      <c r="K124" s="4">
        <v>2156</v>
      </c>
    </row>
    <row r="125" spans="1:11" ht="23.25" thickBot="1">
      <c r="A125" s="3"/>
      <c r="B125" s="3" t="s">
        <v>37</v>
      </c>
      <c r="C125" s="4">
        <v>1694</v>
      </c>
      <c r="D125" s="4">
        <v>1694</v>
      </c>
      <c r="E125" s="5">
        <v>267</v>
      </c>
      <c r="F125" s="5">
        <v>939</v>
      </c>
      <c r="G125" s="5">
        <v>13</v>
      </c>
      <c r="H125" s="5">
        <v>457</v>
      </c>
      <c r="I125" s="4">
        <v>1676</v>
      </c>
      <c r="J125" s="5">
        <v>18</v>
      </c>
      <c r="K125" s="5">
        <v>0</v>
      </c>
    </row>
    <row r="126" spans="1:11" ht="17.25" thickBot="1">
      <c r="A126" s="3"/>
      <c r="B126" s="3" t="s">
        <v>15982</v>
      </c>
      <c r="C126" s="4">
        <v>1933</v>
      </c>
      <c r="D126" s="5">
        <v>928</v>
      </c>
      <c r="E126" s="5">
        <v>91</v>
      </c>
      <c r="F126" s="5">
        <v>617</v>
      </c>
      <c r="G126" s="5">
        <v>3</v>
      </c>
      <c r="H126" s="5">
        <v>204</v>
      </c>
      <c r="I126" s="5">
        <v>915</v>
      </c>
      <c r="J126" s="5">
        <v>13</v>
      </c>
      <c r="K126" s="4">
        <v>1005</v>
      </c>
    </row>
    <row r="127" spans="1:11" ht="17.25" thickBot="1">
      <c r="A127" s="3"/>
      <c r="B127" s="3" t="s">
        <v>15981</v>
      </c>
      <c r="C127" s="4">
        <v>1666</v>
      </c>
      <c r="D127" s="5">
        <v>832</v>
      </c>
      <c r="E127" s="5">
        <v>70</v>
      </c>
      <c r="F127" s="5">
        <v>528</v>
      </c>
      <c r="G127" s="5">
        <v>15</v>
      </c>
      <c r="H127" s="5">
        <v>194</v>
      </c>
      <c r="I127" s="5">
        <v>807</v>
      </c>
      <c r="J127" s="5">
        <v>25</v>
      </c>
      <c r="K127" s="5">
        <v>834</v>
      </c>
    </row>
    <row r="128" spans="1:11" ht="17.25" thickBot="1">
      <c r="A128" s="3"/>
      <c r="B128" s="3" t="s">
        <v>15980</v>
      </c>
      <c r="C128" s="5">
        <v>798</v>
      </c>
      <c r="D128" s="5">
        <v>481</v>
      </c>
      <c r="E128" s="5">
        <v>49</v>
      </c>
      <c r="F128" s="5">
        <v>243</v>
      </c>
      <c r="G128" s="5">
        <v>10</v>
      </c>
      <c r="H128" s="5">
        <v>170</v>
      </c>
      <c r="I128" s="5">
        <v>472</v>
      </c>
      <c r="J128" s="5">
        <v>9</v>
      </c>
      <c r="K128" s="5">
        <v>317</v>
      </c>
    </row>
    <row r="129" spans="1:11" ht="17.25" thickBot="1">
      <c r="A129" s="3" t="s">
        <v>15979</v>
      </c>
      <c r="B129" s="3" t="s">
        <v>36</v>
      </c>
      <c r="C129" s="4">
        <v>3477</v>
      </c>
      <c r="D129" s="4">
        <v>2406</v>
      </c>
      <c r="E129" s="5">
        <v>353</v>
      </c>
      <c r="F129" s="4">
        <v>1503</v>
      </c>
      <c r="G129" s="5">
        <v>24</v>
      </c>
      <c r="H129" s="5">
        <v>461</v>
      </c>
      <c r="I129" s="4">
        <v>2341</v>
      </c>
      <c r="J129" s="5">
        <v>65</v>
      </c>
      <c r="K129" s="4">
        <v>1071</v>
      </c>
    </row>
    <row r="130" spans="1:11" ht="23.25" thickBot="1">
      <c r="A130" s="3"/>
      <c r="B130" s="3" t="s">
        <v>37</v>
      </c>
      <c r="C130" s="4">
        <v>1199</v>
      </c>
      <c r="D130" s="4">
        <v>1198</v>
      </c>
      <c r="E130" s="5">
        <v>198</v>
      </c>
      <c r="F130" s="5">
        <v>744</v>
      </c>
      <c r="G130" s="5">
        <v>9</v>
      </c>
      <c r="H130" s="5">
        <v>220</v>
      </c>
      <c r="I130" s="4">
        <v>1171</v>
      </c>
      <c r="J130" s="5">
        <v>27</v>
      </c>
      <c r="K130" s="5">
        <v>1</v>
      </c>
    </row>
    <row r="131" spans="1:11" ht="17.25" thickBot="1">
      <c r="A131" s="3"/>
      <c r="B131" s="3" t="s">
        <v>15978</v>
      </c>
      <c r="C131" s="4">
        <v>1769</v>
      </c>
      <c r="D131" s="5">
        <v>916</v>
      </c>
      <c r="E131" s="5">
        <v>105</v>
      </c>
      <c r="F131" s="5">
        <v>583</v>
      </c>
      <c r="G131" s="5">
        <v>9</v>
      </c>
      <c r="H131" s="5">
        <v>189</v>
      </c>
      <c r="I131" s="5">
        <v>886</v>
      </c>
      <c r="J131" s="5">
        <v>30</v>
      </c>
      <c r="K131" s="5">
        <v>853</v>
      </c>
    </row>
    <row r="132" spans="1:11" ht="17.25" thickBot="1">
      <c r="A132" s="3"/>
      <c r="B132" s="3" t="s">
        <v>15977</v>
      </c>
      <c r="C132" s="5">
        <v>509</v>
      </c>
      <c r="D132" s="5">
        <v>292</v>
      </c>
      <c r="E132" s="5">
        <v>50</v>
      </c>
      <c r="F132" s="5">
        <v>176</v>
      </c>
      <c r="G132" s="5">
        <v>6</v>
      </c>
      <c r="H132" s="5">
        <v>52</v>
      </c>
      <c r="I132" s="5">
        <v>284</v>
      </c>
      <c r="J132" s="5">
        <v>8</v>
      </c>
      <c r="K132" s="5">
        <v>217</v>
      </c>
    </row>
    <row r="133" spans="1:11" ht="17.25" thickBot="1">
      <c r="A133" s="3" t="s">
        <v>15976</v>
      </c>
      <c r="B133" s="3" t="s">
        <v>36</v>
      </c>
      <c r="C133" s="4">
        <v>2046</v>
      </c>
      <c r="D133" s="4">
        <v>1462</v>
      </c>
      <c r="E133" s="5">
        <v>117</v>
      </c>
      <c r="F133" s="5">
        <v>983</v>
      </c>
      <c r="G133" s="5">
        <v>21</v>
      </c>
      <c r="H133" s="5">
        <v>312</v>
      </c>
      <c r="I133" s="4">
        <v>1433</v>
      </c>
      <c r="J133" s="5">
        <v>29</v>
      </c>
      <c r="K133" s="5">
        <v>584</v>
      </c>
    </row>
    <row r="134" spans="1:11" ht="23.25" thickBot="1">
      <c r="A134" s="3"/>
      <c r="B134" s="3" t="s">
        <v>37</v>
      </c>
      <c r="C134" s="5">
        <v>866</v>
      </c>
      <c r="D134" s="5">
        <v>866</v>
      </c>
      <c r="E134" s="5">
        <v>73</v>
      </c>
      <c r="F134" s="5">
        <v>576</v>
      </c>
      <c r="G134" s="5">
        <v>7</v>
      </c>
      <c r="H134" s="5">
        <v>191</v>
      </c>
      <c r="I134" s="5">
        <v>847</v>
      </c>
      <c r="J134" s="5">
        <v>19</v>
      </c>
      <c r="K134" s="5">
        <v>0</v>
      </c>
    </row>
    <row r="135" spans="1:11" ht="23.25" thickBot="1">
      <c r="A135" s="3"/>
      <c r="B135" s="3" t="s">
        <v>15975</v>
      </c>
      <c r="C135" s="4">
        <v>1180</v>
      </c>
      <c r="D135" s="5">
        <v>596</v>
      </c>
      <c r="E135" s="5">
        <v>44</v>
      </c>
      <c r="F135" s="5">
        <v>407</v>
      </c>
      <c r="G135" s="5">
        <v>14</v>
      </c>
      <c r="H135" s="5">
        <v>121</v>
      </c>
      <c r="I135" s="5">
        <v>586</v>
      </c>
      <c r="J135" s="5">
        <v>10</v>
      </c>
      <c r="K135" s="5">
        <v>584</v>
      </c>
    </row>
    <row r="136" spans="1:11" ht="17.25" thickBot="1">
      <c r="A136" s="3" t="s">
        <v>15974</v>
      </c>
      <c r="B136" s="3" t="s">
        <v>36</v>
      </c>
      <c r="C136" s="4">
        <v>2657</v>
      </c>
      <c r="D136" s="4">
        <v>1839</v>
      </c>
      <c r="E136" s="5">
        <v>162</v>
      </c>
      <c r="F136" s="4">
        <v>1165</v>
      </c>
      <c r="G136" s="5">
        <v>14</v>
      </c>
      <c r="H136" s="5">
        <v>456</v>
      </c>
      <c r="I136" s="4">
        <v>1797</v>
      </c>
      <c r="J136" s="5">
        <v>42</v>
      </c>
      <c r="K136" s="5">
        <v>818</v>
      </c>
    </row>
    <row r="137" spans="1:11" ht="23.25" thickBot="1">
      <c r="A137" s="3"/>
      <c r="B137" s="3" t="s">
        <v>37</v>
      </c>
      <c r="C137" s="5">
        <v>886</v>
      </c>
      <c r="D137" s="5">
        <v>886</v>
      </c>
      <c r="E137" s="5">
        <v>99</v>
      </c>
      <c r="F137" s="5">
        <v>526</v>
      </c>
      <c r="G137" s="5">
        <v>5</v>
      </c>
      <c r="H137" s="5">
        <v>233</v>
      </c>
      <c r="I137" s="5">
        <v>863</v>
      </c>
      <c r="J137" s="5">
        <v>23</v>
      </c>
      <c r="K137" s="5">
        <v>0</v>
      </c>
    </row>
    <row r="138" spans="1:11" ht="17.25" thickBot="1">
      <c r="A138" s="3"/>
      <c r="B138" s="3" t="s">
        <v>15973</v>
      </c>
      <c r="C138" s="5">
        <v>895</v>
      </c>
      <c r="D138" s="5">
        <v>483</v>
      </c>
      <c r="E138" s="5">
        <v>42</v>
      </c>
      <c r="F138" s="5">
        <v>321</v>
      </c>
      <c r="G138" s="5">
        <v>5</v>
      </c>
      <c r="H138" s="5">
        <v>109</v>
      </c>
      <c r="I138" s="5">
        <v>477</v>
      </c>
      <c r="J138" s="5">
        <v>6</v>
      </c>
      <c r="K138" s="5">
        <v>412</v>
      </c>
    </row>
    <row r="139" spans="1:11" ht="17.25" thickBot="1">
      <c r="A139" s="3"/>
      <c r="B139" s="3" t="s">
        <v>15972</v>
      </c>
      <c r="C139" s="5">
        <v>876</v>
      </c>
      <c r="D139" s="5">
        <v>470</v>
      </c>
      <c r="E139" s="5">
        <v>21</v>
      </c>
      <c r="F139" s="5">
        <v>318</v>
      </c>
      <c r="G139" s="5">
        <v>4</v>
      </c>
      <c r="H139" s="5">
        <v>114</v>
      </c>
      <c r="I139" s="5">
        <v>457</v>
      </c>
      <c r="J139" s="5">
        <v>13</v>
      </c>
      <c r="K139" s="5">
        <v>406</v>
      </c>
    </row>
    <row r="140" spans="1:11" ht="17.25" thickBot="1">
      <c r="A140" s="3" t="s">
        <v>15971</v>
      </c>
      <c r="B140" s="3" t="s">
        <v>36</v>
      </c>
      <c r="C140" s="4">
        <v>2144</v>
      </c>
      <c r="D140" s="4">
        <v>1459</v>
      </c>
      <c r="E140" s="5">
        <v>156</v>
      </c>
      <c r="F140" s="5">
        <v>844</v>
      </c>
      <c r="G140" s="5">
        <v>15</v>
      </c>
      <c r="H140" s="5">
        <v>413</v>
      </c>
      <c r="I140" s="4">
        <v>1428</v>
      </c>
      <c r="J140" s="5">
        <v>31</v>
      </c>
      <c r="K140" s="5">
        <v>685</v>
      </c>
    </row>
    <row r="141" spans="1:11" ht="23.25" thickBot="1">
      <c r="A141" s="3"/>
      <c r="B141" s="3" t="s">
        <v>37</v>
      </c>
      <c r="C141" s="5">
        <v>965</v>
      </c>
      <c r="D141" s="5">
        <v>965</v>
      </c>
      <c r="E141" s="5">
        <v>121</v>
      </c>
      <c r="F141" s="5">
        <v>524</v>
      </c>
      <c r="G141" s="5">
        <v>10</v>
      </c>
      <c r="H141" s="5">
        <v>288</v>
      </c>
      <c r="I141" s="5">
        <v>943</v>
      </c>
      <c r="J141" s="5">
        <v>22</v>
      </c>
      <c r="K141" s="5">
        <v>0</v>
      </c>
    </row>
    <row r="142" spans="1:11" ht="23.25" thickBot="1">
      <c r="A142" s="3"/>
      <c r="B142" s="3" t="s">
        <v>15970</v>
      </c>
      <c r="C142" s="4">
        <v>1179</v>
      </c>
      <c r="D142" s="5">
        <v>494</v>
      </c>
      <c r="E142" s="5">
        <v>35</v>
      </c>
      <c r="F142" s="5">
        <v>320</v>
      </c>
      <c r="G142" s="5">
        <v>5</v>
      </c>
      <c r="H142" s="5">
        <v>125</v>
      </c>
      <c r="I142" s="5">
        <v>485</v>
      </c>
      <c r="J142" s="5">
        <v>9</v>
      </c>
      <c r="K142" s="5">
        <v>685</v>
      </c>
    </row>
    <row r="143" spans="1:11" ht="17.25" thickBot="1">
      <c r="A143" s="3" t="s">
        <v>10906</v>
      </c>
      <c r="B143" s="3" t="s">
        <v>36</v>
      </c>
      <c r="C143" s="4">
        <v>2538</v>
      </c>
      <c r="D143" s="4">
        <v>1796</v>
      </c>
      <c r="E143" s="5">
        <v>215</v>
      </c>
      <c r="F143" s="4">
        <v>1039</v>
      </c>
      <c r="G143" s="5">
        <v>30</v>
      </c>
      <c r="H143" s="5">
        <v>462</v>
      </c>
      <c r="I143" s="4">
        <v>1746</v>
      </c>
      <c r="J143" s="5">
        <v>50</v>
      </c>
      <c r="K143" s="5">
        <v>742</v>
      </c>
    </row>
    <row r="144" spans="1:11" ht="23.25" thickBot="1">
      <c r="A144" s="3"/>
      <c r="B144" s="3" t="s">
        <v>37</v>
      </c>
      <c r="C144" s="4">
        <v>1078</v>
      </c>
      <c r="D144" s="4">
        <v>1078</v>
      </c>
      <c r="E144" s="5">
        <v>141</v>
      </c>
      <c r="F144" s="5">
        <v>603</v>
      </c>
      <c r="G144" s="5">
        <v>18</v>
      </c>
      <c r="H144" s="5">
        <v>281</v>
      </c>
      <c r="I144" s="4">
        <v>1043</v>
      </c>
      <c r="J144" s="5">
        <v>35</v>
      </c>
      <c r="K144" s="5">
        <v>0</v>
      </c>
    </row>
    <row r="145" spans="1:11" ht="23.25" thickBot="1">
      <c r="A145" s="3"/>
      <c r="B145" s="3" t="s">
        <v>10905</v>
      </c>
      <c r="C145" s="4">
        <v>1460</v>
      </c>
      <c r="D145" s="5">
        <v>718</v>
      </c>
      <c r="E145" s="5">
        <v>74</v>
      </c>
      <c r="F145" s="5">
        <v>436</v>
      </c>
      <c r="G145" s="5">
        <v>12</v>
      </c>
      <c r="H145" s="5">
        <v>181</v>
      </c>
      <c r="I145" s="5">
        <v>703</v>
      </c>
      <c r="J145" s="5">
        <v>15</v>
      </c>
      <c r="K145" s="5">
        <v>742</v>
      </c>
    </row>
    <row r="146" spans="1:11" ht="17.25" thickBot="1">
      <c r="A146" s="3" t="s">
        <v>15969</v>
      </c>
      <c r="B146" s="3" t="s">
        <v>36</v>
      </c>
      <c r="C146" s="4">
        <v>1643</v>
      </c>
      <c r="D146" s="4">
        <v>1190</v>
      </c>
      <c r="E146" s="5">
        <v>140</v>
      </c>
      <c r="F146" s="5">
        <v>495</v>
      </c>
      <c r="G146" s="5">
        <v>14</v>
      </c>
      <c r="H146" s="5">
        <v>512</v>
      </c>
      <c r="I146" s="4">
        <v>1161</v>
      </c>
      <c r="J146" s="5">
        <v>29</v>
      </c>
      <c r="K146" s="5">
        <v>453</v>
      </c>
    </row>
    <row r="147" spans="1:11" ht="23.25" thickBot="1">
      <c r="A147" s="3"/>
      <c r="B147" s="3" t="s">
        <v>37</v>
      </c>
      <c r="C147" s="5">
        <v>735</v>
      </c>
      <c r="D147" s="5">
        <v>735</v>
      </c>
      <c r="E147" s="5">
        <v>107</v>
      </c>
      <c r="F147" s="5">
        <v>270</v>
      </c>
      <c r="G147" s="5">
        <v>6</v>
      </c>
      <c r="H147" s="5">
        <v>334</v>
      </c>
      <c r="I147" s="5">
        <v>717</v>
      </c>
      <c r="J147" s="5">
        <v>18</v>
      </c>
      <c r="K147" s="5">
        <v>0</v>
      </c>
    </row>
    <row r="148" spans="1:11" ht="23.25" thickBot="1">
      <c r="A148" s="3"/>
      <c r="B148" s="3" t="s">
        <v>15968</v>
      </c>
      <c r="C148" s="5">
        <v>908</v>
      </c>
      <c r="D148" s="5">
        <v>455</v>
      </c>
      <c r="E148" s="5">
        <v>33</v>
      </c>
      <c r="F148" s="5">
        <v>225</v>
      </c>
      <c r="G148" s="5">
        <v>8</v>
      </c>
      <c r="H148" s="5">
        <v>178</v>
      </c>
      <c r="I148" s="5">
        <v>444</v>
      </c>
      <c r="J148" s="5">
        <v>11</v>
      </c>
      <c r="K148" s="5">
        <v>453</v>
      </c>
    </row>
    <row r="149" spans="1:11" ht="17.25" thickBot="1">
      <c r="A149" s="3" t="s">
        <v>15967</v>
      </c>
      <c r="B149" s="3" t="s">
        <v>36</v>
      </c>
      <c r="C149" s="4">
        <v>3254</v>
      </c>
      <c r="D149" s="4">
        <v>2220</v>
      </c>
      <c r="E149" s="5">
        <v>238</v>
      </c>
      <c r="F149" s="4">
        <v>1330</v>
      </c>
      <c r="G149" s="5">
        <v>48</v>
      </c>
      <c r="H149" s="5">
        <v>535</v>
      </c>
      <c r="I149" s="4">
        <v>2151</v>
      </c>
      <c r="J149" s="5">
        <v>69</v>
      </c>
      <c r="K149" s="4">
        <v>1034</v>
      </c>
    </row>
    <row r="150" spans="1:11" ht="23.25" thickBot="1">
      <c r="A150" s="3"/>
      <c r="B150" s="3" t="s">
        <v>37</v>
      </c>
      <c r="C150" s="4">
        <v>1206</v>
      </c>
      <c r="D150" s="4">
        <v>1206</v>
      </c>
      <c r="E150" s="5">
        <v>154</v>
      </c>
      <c r="F150" s="5">
        <v>686</v>
      </c>
      <c r="G150" s="5">
        <v>35</v>
      </c>
      <c r="H150" s="5">
        <v>287</v>
      </c>
      <c r="I150" s="4">
        <v>1162</v>
      </c>
      <c r="J150" s="5">
        <v>44</v>
      </c>
      <c r="K150" s="5">
        <v>0</v>
      </c>
    </row>
    <row r="151" spans="1:11" ht="17.25" thickBot="1">
      <c r="A151" s="3"/>
      <c r="B151" s="3" t="s">
        <v>15966</v>
      </c>
      <c r="C151" s="5">
        <v>892</v>
      </c>
      <c r="D151" s="5">
        <v>406</v>
      </c>
      <c r="E151" s="5">
        <v>31</v>
      </c>
      <c r="F151" s="5">
        <v>233</v>
      </c>
      <c r="G151" s="5">
        <v>5</v>
      </c>
      <c r="H151" s="5">
        <v>126</v>
      </c>
      <c r="I151" s="5">
        <v>395</v>
      </c>
      <c r="J151" s="5">
        <v>11</v>
      </c>
      <c r="K151" s="5">
        <v>486</v>
      </c>
    </row>
    <row r="152" spans="1:11" ht="17.25" thickBot="1">
      <c r="A152" s="3"/>
      <c r="B152" s="3" t="s">
        <v>15965</v>
      </c>
      <c r="C152" s="4">
        <v>1156</v>
      </c>
      <c r="D152" s="5">
        <v>608</v>
      </c>
      <c r="E152" s="5">
        <v>53</v>
      </c>
      <c r="F152" s="5">
        <v>411</v>
      </c>
      <c r="G152" s="5">
        <v>8</v>
      </c>
      <c r="H152" s="5">
        <v>122</v>
      </c>
      <c r="I152" s="5">
        <v>594</v>
      </c>
      <c r="J152" s="5">
        <v>14</v>
      </c>
      <c r="K152" s="5">
        <v>548</v>
      </c>
    </row>
    <row r="153" spans="1:11" ht="17.25" thickBot="1">
      <c r="A153" s="3" t="s">
        <v>15964</v>
      </c>
      <c r="B153" s="3" t="s">
        <v>36</v>
      </c>
      <c r="C153" s="4">
        <v>2376</v>
      </c>
      <c r="D153" s="4">
        <v>1611</v>
      </c>
      <c r="E153" s="5">
        <v>188</v>
      </c>
      <c r="F153" s="5">
        <v>961</v>
      </c>
      <c r="G153" s="5">
        <v>32</v>
      </c>
      <c r="H153" s="5">
        <v>375</v>
      </c>
      <c r="I153" s="4">
        <v>1556</v>
      </c>
      <c r="J153" s="5">
        <v>55</v>
      </c>
      <c r="K153" s="5">
        <v>765</v>
      </c>
    </row>
    <row r="154" spans="1:11" ht="23.25" thickBot="1">
      <c r="A154" s="3"/>
      <c r="B154" s="3" t="s">
        <v>37</v>
      </c>
      <c r="C154" s="5">
        <v>889</v>
      </c>
      <c r="D154" s="5">
        <v>889</v>
      </c>
      <c r="E154" s="5">
        <v>113</v>
      </c>
      <c r="F154" s="5">
        <v>524</v>
      </c>
      <c r="G154" s="5">
        <v>14</v>
      </c>
      <c r="H154" s="5">
        <v>209</v>
      </c>
      <c r="I154" s="5">
        <v>860</v>
      </c>
      <c r="J154" s="5">
        <v>29</v>
      </c>
      <c r="K154" s="5">
        <v>0</v>
      </c>
    </row>
    <row r="155" spans="1:11" ht="17.25" thickBot="1">
      <c r="A155" s="3"/>
      <c r="B155" s="3" t="s">
        <v>15963</v>
      </c>
      <c r="C155" s="5">
        <v>966</v>
      </c>
      <c r="D155" s="5">
        <v>468</v>
      </c>
      <c r="E155" s="5">
        <v>52</v>
      </c>
      <c r="F155" s="5">
        <v>277</v>
      </c>
      <c r="G155" s="5">
        <v>9</v>
      </c>
      <c r="H155" s="5">
        <v>111</v>
      </c>
      <c r="I155" s="5">
        <v>449</v>
      </c>
      <c r="J155" s="5">
        <v>19</v>
      </c>
      <c r="K155" s="5">
        <v>498</v>
      </c>
    </row>
    <row r="156" spans="1:11" ht="17.25" thickBot="1">
      <c r="A156" s="3"/>
      <c r="B156" s="3" t="s">
        <v>15962</v>
      </c>
      <c r="C156" s="5">
        <v>521</v>
      </c>
      <c r="D156" s="5">
        <v>254</v>
      </c>
      <c r="E156" s="5">
        <v>23</v>
      </c>
      <c r="F156" s="5">
        <v>160</v>
      </c>
      <c r="G156" s="5">
        <v>9</v>
      </c>
      <c r="H156" s="5">
        <v>55</v>
      </c>
      <c r="I156" s="5">
        <v>247</v>
      </c>
      <c r="J156" s="5">
        <v>7</v>
      </c>
      <c r="K156" s="5">
        <v>267</v>
      </c>
    </row>
    <row r="157" spans="1:11" ht="17.25" thickBot="1">
      <c r="A157" s="3" t="s">
        <v>15961</v>
      </c>
      <c r="B157" s="3" t="s">
        <v>36</v>
      </c>
      <c r="C157" s="4">
        <v>5245</v>
      </c>
      <c r="D157" s="4">
        <v>3495</v>
      </c>
      <c r="E157" s="5">
        <v>435</v>
      </c>
      <c r="F157" s="4">
        <v>1989</v>
      </c>
      <c r="G157" s="5">
        <v>37</v>
      </c>
      <c r="H157" s="5">
        <v>983</v>
      </c>
      <c r="I157" s="4">
        <v>3444</v>
      </c>
      <c r="J157" s="5">
        <v>51</v>
      </c>
      <c r="K157" s="4">
        <v>1750</v>
      </c>
    </row>
    <row r="158" spans="1:11" ht="23.25" thickBot="1">
      <c r="A158" s="3"/>
      <c r="B158" s="3" t="s">
        <v>37</v>
      </c>
      <c r="C158" s="4">
        <v>1739</v>
      </c>
      <c r="D158" s="4">
        <v>1739</v>
      </c>
      <c r="E158" s="5">
        <v>258</v>
      </c>
      <c r="F158" s="5">
        <v>917</v>
      </c>
      <c r="G158" s="5">
        <v>18</v>
      </c>
      <c r="H158" s="5">
        <v>515</v>
      </c>
      <c r="I158" s="4">
        <v>1708</v>
      </c>
      <c r="J158" s="5">
        <v>31</v>
      </c>
      <c r="K158" s="5">
        <v>0</v>
      </c>
    </row>
    <row r="159" spans="1:11" ht="23.25" thickBot="1">
      <c r="A159" s="3"/>
      <c r="B159" s="3" t="s">
        <v>15960</v>
      </c>
      <c r="C159" s="4">
        <v>1232</v>
      </c>
      <c r="D159" s="5">
        <v>588</v>
      </c>
      <c r="E159" s="5">
        <v>56</v>
      </c>
      <c r="F159" s="5">
        <v>365</v>
      </c>
      <c r="G159" s="5">
        <v>8</v>
      </c>
      <c r="H159" s="5">
        <v>151</v>
      </c>
      <c r="I159" s="5">
        <v>580</v>
      </c>
      <c r="J159" s="5">
        <v>8</v>
      </c>
      <c r="K159" s="5">
        <v>644</v>
      </c>
    </row>
    <row r="160" spans="1:11" ht="23.25" thickBot="1">
      <c r="A160" s="3"/>
      <c r="B160" s="3" t="s">
        <v>15959</v>
      </c>
      <c r="C160" s="4">
        <v>1095</v>
      </c>
      <c r="D160" s="5">
        <v>568</v>
      </c>
      <c r="E160" s="5">
        <v>45</v>
      </c>
      <c r="F160" s="5">
        <v>361</v>
      </c>
      <c r="G160" s="5">
        <v>2</v>
      </c>
      <c r="H160" s="5">
        <v>157</v>
      </c>
      <c r="I160" s="5">
        <v>565</v>
      </c>
      <c r="J160" s="5">
        <v>3</v>
      </c>
      <c r="K160" s="5">
        <v>527</v>
      </c>
    </row>
    <row r="161" spans="1:11" ht="23.25" thickBot="1">
      <c r="A161" s="3"/>
      <c r="B161" s="3" t="s">
        <v>15958</v>
      </c>
      <c r="C161" s="4">
        <v>1179</v>
      </c>
      <c r="D161" s="5">
        <v>600</v>
      </c>
      <c r="E161" s="5">
        <v>76</v>
      </c>
      <c r="F161" s="5">
        <v>346</v>
      </c>
      <c r="G161" s="5">
        <v>9</v>
      </c>
      <c r="H161" s="5">
        <v>160</v>
      </c>
      <c r="I161" s="5">
        <v>591</v>
      </c>
      <c r="J161" s="5">
        <v>9</v>
      </c>
      <c r="K161" s="5">
        <v>579</v>
      </c>
    </row>
    <row r="162" spans="1:11" ht="17.25" thickBot="1">
      <c r="A162" s="3" t="s">
        <v>15957</v>
      </c>
      <c r="B162" s="3" t="s">
        <v>36</v>
      </c>
      <c r="C162" s="4">
        <v>6166</v>
      </c>
      <c r="D162" s="4">
        <v>3957</v>
      </c>
      <c r="E162" s="5">
        <v>491</v>
      </c>
      <c r="F162" s="4">
        <v>2318</v>
      </c>
      <c r="G162" s="5">
        <v>42</v>
      </c>
      <c r="H162" s="4">
        <v>1048</v>
      </c>
      <c r="I162" s="4">
        <v>3899</v>
      </c>
      <c r="J162" s="5">
        <v>58</v>
      </c>
      <c r="K162" s="4">
        <v>2209</v>
      </c>
    </row>
    <row r="163" spans="1:11" ht="23.25" thickBot="1">
      <c r="A163" s="3"/>
      <c r="B163" s="3" t="s">
        <v>37</v>
      </c>
      <c r="C163" s="4">
        <v>1951</v>
      </c>
      <c r="D163" s="4">
        <v>1951</v>
      </c>
      <c r="E163" s="5">
        <v>287</v>
      </c>
      <c r="F163" s="4">
        <v>1050</v>
      </c>
      <c r="G163" s="5">
        <v>18</v>
      </c>
      <c r="H163" s="5">
        <v>568</v>
      </c>
      <c r="I163" s="4">
        <v>1923</v>
      </c>
      <c r="J163" s="5">
        <v>28</v>
      </c>
      <c r="K163" s="5">
        <v>0</v>
      </c>
    </row>
    <row r="164" spans="1:11" ht="23.25" thickBot="1">
      <c r="A164" s="3"/>
      <c r="B164" s="3" t="s">
        <v>15956</v>
      </c>
      <c r="C164" s="4">
        <v>1602</v>
      </c>
      <c r="D164" s="5">
        <v>778</v>
      </c>
      <c r="E164" s="5">
        <v>71</v>
      </c>
      <c r="F164" s="5">
        <v>504</v>
      </c>
      <c r="G164" s="5">
        <v>6</v>
      </c>
      <c r="H164" s="5">
        <v>187</v>
      </c>
      <c r="I164" s="5">
        <v>768</v>
      </c>
      <c r="J164" s="5">
        <v>10</v>
      </c>
      <c r="K164" s="5">
        <v>824</v>
      </c>
    </row>
    <row r="165" spans="1:11" ht="23.25" thickBot="1">
      <c r="A165" s="3"/>
      <c r="B165" s="3" t="s">
        <v>15955</v>
      </c>
      <c r="C165" s="4">
        <v>1057</v>
      </c>
      <c r="D165" s="5">
        <v>547</v>
      </c>
      <c r="E165" s="5">
        <v>54</v>
      </c>
      <c r="F165" s="5">
        <v>359</v>
      </c>
      <c r="G165" s="5">
        <v>5</v>
      </c>
      <c r="H165" s="5">
        <v>120</v>
      </c>
      <c r="I165" s="5">
        <v>538</v>
      </c>
      <c r="J165" s="5">
        <v>9</v>
      </c>
      <c r="K165" s="5">
        <v>510</v>
      </c>
    </row>
    <row r="166" spans="1:11" ht="23.25" thickBot="1">
      <c r="A166" s="3"/>
      <c r="B166" s="3" t="s">
        <v>15954</v>
      </c>
      <c r="C166" s="4">
        <v>1556</v>
      </c>
      <c r="D166" s="5">
        <v>681</v>
      </c>
      <c r="E166" s="5">
        <v>79</v>
      </c>
      <c r="F166" s="5">
        <v>405</v>
      </c>
      <c r="G166" s="5">
        <v>13</v>
      </c>
      <c r="H166" s="5">
        <v>173</v>
      </c>
      <c r="I166" s="5">
        <v>670</v>
      </c>
      <c r="J166" s="5">
        <v>11</v>
      </c>
      <c r="K166" s="5">
        <v>875</v>
      </c>
    </row>
    <row r="167" spans="1:11" ht="17.25" thickBot="1">
      <c r="A167" s="3" t="s">
        <v>15953</v>
      </c>
      <c r="B167" s="3" t="s">
        <v>36</v>
      </c>
      <c r="C167" s="4">
        <v>7403</v>
      </c>
      <c r="D167" s="4">
        <v>4602</v>
      </c>
      <c r="E167" s="5">
        <v>675</v>
      </c>
      <c r="F167" s="4">
        <v>2514</v>
      </c>
      <c r="G167" s="5">
        <v>60</v>
      </c>
      <c r="H167" s="4">
        <v>1282</v>
      </c>
      <c r="I167" s="4">
        <v>4531</v>
      </c>
      <c r="J167" s="5">
        <v>71</v>
      </c>
      <c r="K167" s="4">
        <v>2801</v>
      </c>
    </row>
    <row r="168" spans="1:11" ht="23.25" thickBot="1">
      <c r="A168" s="3"/>
      <c r="B168" s="3" t="s">
        <v>37</v>
      </c>
      <c r="C168" s="4">
        <v>2207</v>
      </c>
      <c r="D168" s="4">
        <v>2206</v>
      </c>
      <c r="E168" s="5">
        <v>391</v>
      </c>
      <c r="F168" s="4">
        <v>1101</v>
      </c>
      <c r="G168" s="5">
        <v>30</v>
      </c>
      <c r="H168" s="5">
        <v>652</v>
      </c>
      <c r="I168" s="4">
        <v>2174</v>
      </c>
      <c r="J168" s="5">
        <v>32</v>
      </c>
      <c r="K168" s="5">
        <v>1</v>
      </c>
    </row>
    <row r="169" spans="1:11" ht="23.25" thickBot="1">
      <c r="A169" s="3"/>
      <c r="B169" s="3" t="s">
        <v>15952</v>
      </c>
      <c r="C169" s="4">
        <v>2337</v>
      </c>
      <c r="D169" s="4">
        <v>1047</v>
      </c>
      <c r="E169" s="5">
        <v>123</v>
      </c>
      <c r="F169" s="5">
        <v>605</v>
      </c>
      <c r="G169" s="5">
        <v>10</v>
      </c>
      <c r="H169" s="5">
        <v>291</v>
      </c>
      <c r="I169" s="4">
        <v>1029</v>
      </c>
      <c r="J169" s="5">
        <v>18</v>
      </c>
      <c r="K169" s="4">
        <v>1290</v>
      </c>
    </row>
    <row r="170" spans="1:11" ht="23.25" thickBot="1">
      <c r="A170" s="3"/>
      <c r="B170" s="3" t="s">
        <v>15951</v>
      </c>
      <c r="C170" s="4">
        <v>2859</v>
      </c>
      <c r="D170" s="4">
        <v>1349</v>
      </c>
      <c r="E170" s="5">
        <v>161</v>
      </c>
      <c r="F170" s="5">
        <v>808</v>
      </c>
      <c r="G170" s="5">
        <v>20</v>
      </c>
      <c r="H170" s="5">
        <v>339</v>
      </c>
      <c r="I170" s="4">
        <v>1328</v>
      </c>
      <c r="J170" s="5">
        <v>21</v>
      </c>
      <c r="K170" s="4">
        <v>1510</v>
      </c>
    </row>
    <row r="171" spans="1:11" ht="17.25" thickBot="1">
      <c r="A171" s="3" t="s">
        <v>15950</v>
      </c>
      <c r="B171" s="3" t="s">
        <v>36</v>
      </c>
      <c r="C171" s="4">
        <v>2857</v>
      </c>
      <c r="D171" s="4">
        <v>1826</v>
      </c>
      <c r="E171" s="5">
        <v>223</v>
      </c>
      <c r="F171" s="4">
        <v>1056</v>
      </c>
      <c r="G171" s="5">
        <v>18</v>
      </c>
      <c r="H171" s="5">
        <v>497</v>
      </c>
      <c r="I171" s="4">
        <v>1794</v>
      </c>
      <c r="J171" s="5">
        <v>32</v>
      </c>
      <c r="K171" s="4">
        <v>1031</v>
      </c>
    </row>
    <row r="172" spans="1:11" ht="23.25" thickBot="1">
      <c r="A172" s="3"/>
      <c r="B172" s="3" t="s">
        <v>37</v>
      </c>
      <c r="C172" s="5">
        <v>831</v>
      </c>
      <c r="D172" s="5">
        <v>831</v>
      </c>
      <c r="E172" s="5">
        <v>125</v>
      </c>
      <c r="F172" s="5">
        <v>424</v>
      </c>
      <c r="G172" s="5">
        <v>7</v>
      </c>
      <c r="H172" s="5">
        <v>262</v>
      </c>
      <c r="I172" s="5">
        <v>818</v>
      </c>
      <c r="J172" s="5">
        <v>13</v>
      </c>
      <c r="K172" s="5">
        <v>0</v>
      </c>
    </row>
    <row r="173" spans="1:11" ht="23.25" thickBot="1">
      <c r="A173" s="3"/>
      <c r="B173" s="3" t="s">
        <v>15949</v>
      </c>
      <c r="C173" s="4">
        <v>1285</v>
      </c>
      <c r="D173" s="5">
        <v>643</v>
      </c>
      <c r="E173" s="5">
        <v>50</v>
      </c>
      <c r="F173" s="5">
        <v>420</v>
      </c>
      <c r="G173" s="5">
        <v>5</v>
      </c>
      <c r="H173" s="5">
        <v>156</v>
      </c>
      <c r="I173" s="5">
        <v>631</v>
      </c>
      <c r="J173" s="5">
        <v>12</v>
      </c>
      <c r="K173" s="5">
        <v>642</v>
      </c>
    </row>
    <row r="174" spans="1:11" ht="23.25" thickBot="1">
      <c r="A174" s="3"/>
      <c r="B174" s="3" t="s">
        <v>15948</v>
      </c>
      <c r="C174" s="5">
        <v>741</v>
      </c>
      <c r="D174" s="5">
        <v>352</v>
      </c>
      <c r="E174" s="5">
        <v>48</v>
      </c>
      <c r="F174" s="5">
        <v>212</v>
      </c>
      <c r="G174" s="5">
        <v>6</v>
      </c>
      <c r="H174" s="5">
        <v>79</v>
      </c>
      <c r="I174" s="5">
        <v>345</v>
      </c>
      <c r="J174" s="5">
        <v>7</v>
      </c>
      <c r="K174" s="5">
        <v>389</v>
      </c>
    </row>
    <row r="175" spans="1:11" ht="17.25" thickBot="1">
      <c r="A175" s="3" t="s">
        <v>15947</v>
      </c>
      <c r="B175" s="3" t="s">
        <v>36</v>
      </c>
      <c r="C175" s="4">
        <v>11677</v>
      </c>
      <c r="D175" s="4">
        <v>7112</v>
      </c>
      <c r="E175" s="4">
        <v>1507</v>
      </c>
      <c r="F175" s="4">
        <v>3425</v>
      </c>
      <c r="G175" s="5">
        <v>74</v>
      </c>
      <c r="H175" s="4">
        <v>2003</v>
      </c>
      <c r="I175" s="4">
        <v>7009</v>
      </c>
      <c r="J175" s="5">
        <v>103</v>
      </c>
      <c r="K175" s="4">
        <v>4565</v>
      </c>
    </row>
    <row r="176" spans="1:11" ht="23.25" thickBot="1">
      <c r="A176" s="3"/>
      <c r="B176" s="3" t="s">
        <v>37</v>
      </c>
      <c r="C176" s="4">
        <v>3733</v>
      </c>
      <c r="D176" s="4">
        <v>3732</v>
      </c>
      <c r="E176" s="5">
        <v>879</v>
      </c>
      <c r="F176" s="4">
        <v>1675</v>
      </c>
      <c r="G176" s="5">
        <v>38</v>
      </c>
      <c r="H176" s="4">
        <v>1092</v>
      </c>
      <c r="I176" s="4">
        <v>3684</v>
      </c>
      <c r="J176" s="5">
        <v>48</v>
      </c>
      <c r="K176" s="5">
        <v>1</v>
      </c>
    </row>
    <row r="177" spans="1:11" ht="23.25" thickBot="1">
      <c r="A177" s="3"/>
      <c r="B177" s="3" t="s">
        <v>15946</v>
      </c>
      <c r="C177" s="4">
        <v>3098</v>
      </c>
      <c r="D177" s="4">
        <v>1309</v>
      </c>
      <c r="E177" s="5">
        <v>222</v>
      </c>
      <c r="F177" s="5">
        <v>724</v>
      </c>
      <c r="G177" s="5">
        <v>13</v>
      </c>
      <c r="H177" s="5">
        <v>330</v>
      </c>
      <c r="I177" s="4">
        <v>1289</v>
      </c>
      <c r="J177" s="5">
        <v>20</v>
      </c>
      <c r="K177" s="4">
        <v>1789</v>
      </c>
    </row>
    <row r="178" spans="1:11" ht="23.25" thickBot="1">
      <c r="A178" s="3"/>
      <c r="B178" s="3" t="s">
        <v>15945</v>
      </c>
      <c r="C178" s="4">
        <v>2358</v>
      </c>
      <c r="D178" s="4">
        <v>1048</v>
      </c>
      <c r="E178" s="5">
        <v>182</v>
      </c>
      <c r="F178" s="5">
        <v>544</v>
      </c>
      <c r="G178" s="5">
        <v>11</v>
      </c>
      <c r="H178" s="5">
        <v>291</v>
      </c>
      <c r="I178" s="4">
        <v>1028</v>
      </c>
      <c r="J178" s="5">
        <v>20</v>
      </c>
      <c r="K178" s="4">
        <v>1310</v>
      </c>
    </row>
    <row r="179" spans="1:11" ht="23.25" thickBot="1">
      <c r="A179" s="3"/>
      <c r="B179" s="3" t="s">
        <v>15944</v>
      </c>
      <c r="C179" s="4">
        <v>2488</v>
      </c>
      <c r="D179" s="4">
        <v>1023</v>
      </c>
      <c r="E179" s="5">
        <v>224</v>
      </c>
      <c r="F179" s="5">
        <v>482</v>
      </c>
      <c r="G179" s="5">
        <v>12</v>
      </c>
      <c r="H179" s="5">
        <v>290</v>
      </c>
      <c r="I179" s="4">
        <v>1008</v>
      </c>
      <c r="J179" s="5">
        <v>15</v>
      </c>
      <c r="K179" s="4">
        <v>1465</v>
      </c>
    </row>
    <row r="180" spans="1:11" ht="23.25" thickBot="1">
      <c r="A180" s="3" t="s">
        <v>97</v>
      </c>
      <c r="B180" s="3"/>
      <c r="C180" s="5">
        <v>0</v>
      </c>
      <c r="D180" s="5">
        <v>2</v>
      </c>
      <c r="E180" s="5">
        <v>2</v>
      </c>
      <c r="F180" s="5">
        <v>0</v>
      </c>
      <c r="G180" s="5">
        <v>0</v>
      </c>
      <c r="H180" s="5">
        <v>0</v>
      </c>
      <c r="I180" s="5">
        <v>2</v>
      </c>
      <c r="J180" s="5">
        <v>0</v>
      </c>
      <c r="K180" s="5">
        <v>-2</v>
      </c>
    </row>
  </sheetData>
  <mergeCells count="14">
    <mergeCell ref="A116:A118"/>
    <mergeCell ref="K1:K3"/>
    <mergeCell ref="I2:I3"/>
    <mergeCell ref="A1:A3"/>
    <mergeCell ref="B1:B3"/>
    <mergeCell ref="C1:C3"/>
    <mergeCell ref="D1:D3"/>
    <mergeCell ref="E1:I1"/>
    <mergeCell ref="B116:B118"/>
    <mergeCell ref="C116:C118"/>
    <mergeCell ref="D116:D118"/>
    <mergeCell ref="E116:I116"/>
    <mergeCell ref="K116:K118"/>
    <mergeCell ref="I117:I118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5FB12-B3DD-46C2-851E-1C04EA04DF72}">
  <dimension ref="A1:X11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27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16137</v>
      </c>
      <c r="F3" s="26" t="s">
        <v>16136</v>
      </c>
      <c r="G3" s="26" t="s">
        <v>16135</v>
      </c>
      <c r="H3" s="26" t="s">
        <v>16134</v>
      </c>
      <c r="I3" s="26" t="s">
        <v>16133</v>
      </c>
      <c r="J3" s="44"/>
      <c r="K3" s="26"/>
      <c r="L3" s="44"/>
      <c r="U3" t="s">
        <v>3</v>
      </c>
      <c r="V3" t="str">
        <f t="shared" si="0"/>
        <v>전상헌</v>
      </c>
      <c r="W3" t="str">
        <f t="shared" si="0"/>
        <v>윤두현</v>
      </c>
      <c r="X3" t="str">
        <f t="shared" si="0"/>
        <v>남수정</v>
      </c>
    </row>
    <row r="4" spans="1:24" ht="17.25" thickBot="1">
      <c r="A4" s="3" t="s">
        <v>30</v>
      </c>
      <c r="B4" s="3"/>
      <c r="C4" s="4">
        <v>224371</v>
      </c>
      <c r="D4" s="4">
        <v>141092</v>
      </c>
      <c r="E4" s="4">
        <v>37810</v>
      </c>
      <c r="F4" s="4">
        <v>88684</v>
      </c>
      <c r="G4" s="4">
        <v>2673</v>
      </c>
      <c r="H4" s="4">
        <v>1224</v>
      </c>
      <c r="I4" s="4">
        <v>8704</v>
      </c>
      <c r="J4" s="4">
        <v>139095</v>
      </c>
      <c r="K4" s="4">
        <v>1997</v>
      </c>
      <c r="L4" s="4">
        <v>83279</v>
      </c>
      <c r="V4" s="8"/>
      <c r="W4" s="8"/>
      <c r="X4" s="8"/>
    </row>
    <row r="5" spans="1:24" ht="23.25" thickBot="1">
      <c r="A5" s="3" t="s">
        <v>31</v>
      </c>
      <c r="B5" s="3"/>
      <c r="C5" s="5">
        <v>355</v>
      </c>
      <c r="D5" s="5">
        <v>326</v>
      </c>
      <c r="E5" s="5">
        <v>89</v>
      </c>
      <c r="F5" s="5">
        <v>170</v>
      </c>
      <c r="G5" s="5">
        <v>6</v>
      </c>
      <c r="H5" s="5">
        <v>3</v>
      </c>
      <c r="I5" s="5">
        <v>35</v>
      </c>
      <c r="J5" s="5">
        <v>303</v>
      </c>
      <c r="K5" s="5">
        <v>23</v>
      </c>
      <c r="L5" s="5">
        <v>29</v>
      </c>
      <c r="T5" t="s">
        <v>2929</v>
      </c>
      <c r="U5">
        <f>SUMIF($A:$A,"합계",D:D)</f>
        <v>141092</v>
      </c>
      <c r="V5">
        <f>SUMIF($A:$A,"합계",E:E)</f>
        <v>37810</v>
      </c>
      <c r="W5">
        <f>SUMIF($A:$A,"합계",F:F)</f>
        <v>88684</v>
      </c>
      <c r="X5">
        <f>SUMIF($A:$A,"합계",G:G)</f>
        <v>2673</v>
      </c>
    </row>
    <row r="6" spans="1:24" ht="23.25" thickBot="1">
      <c r="A6" s="3" t="s">
        <v>32</v>
      </c>
      <c r="B6" s="3"/>
      <c r="C6" s="4">
        <v>11495</v>
      </c>
      <c r="D6" s="4">
        <v>11491</v>
      </c>
      <c r="E6" s="4">
        <v>4437</v>
      </c>
      <c r="F6" s="4">
        <v>5676</v>
      </c>
      <c r="G6" s="5">
        <v>228</v>
      </c>
      <c r="H6" s="5">
        <v>110</v>
      </c>
      <c r="I6" s="5">
        <v>750</v>
      </c>
      <c r="J6" s="4">
        <v>11201</v>
      </c>
      <c r="K6" s="5">
        <v>290</v>
      </c>
      <c r="L6" s="5">
        <v>4</v>
      </c>
      <c r="T6" t="s">
        <v>2930</v>
      </c>
      <c r="U6">
        <f>U5-U7</f>
        <v>91433</v>
      </c>
      <c r="V6">
        <f>V5-V7</f>
        <v>21120</v>
      </c>
      <c r="W6">
        <f>W5-W7</f>
        <v>60923</v>
      </c>
      <c r="X6">
        <f>X5-X7</f>
        <v>1723</v>
      </c>
    </row>
    <row r="7" spans="1:24" ht="23.25" thickBot="1">
      <c r="A7" s="3" t="s">
        <v>33</v>
      </c>
      <c r="B7" s="3"/>
      <c r="C7" s="5">
        <v>440</v>
      </c>
      <c r="D7" s="5">
        <v>108</v>
      </c>
      <c r="E7" s="5">
        <v>59</v>
      </c>
      <c r="F7" s="5">
        <v>40</v>
      </c>
      <c r="G7" s="5">
        <v>3</v>
      </c>
      <c r="H7" s="5">
        <v>0</v>
      </c>
      <c r="I7" s="5">
        <v>5</v>
      </c>
      <c r="J7" s="5">
        <v>107</v>
      </c>
      <c r="K7" s="5">
        <v>1</v>
      </c>
      <c r="L7" s="5">
        <v>332</v>
      </c>
      <c r="T7" t="s">
        <v>2931</v>
      </c>
      <c r="U7">
        <f>U11+U10+U9</f>
        <v>49659</v>
      </c>
      <c r="V7">
        <f>V11+V10+V9</f>
        <v>16690</v>
      </c>
      <c r="W7">
        <f>W11+W10+W9</f>
        <v>27761</v>
      </c>
      <c r="X7">
        <f>X11+X10+X9</f>
        <v>950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4</v>
      </c>
      <c r="F8" s="5">
        <v>5</v>
      </c>
      <c r="G8" s="5">
        <v>0</v>
      </c>
      <c r="H8" s="5">
        <v>0</v>
      </c>
      <c r="I8" s="5">
        <v>0</v>
      </c>
      <c r="J8" s="5">
        <v>9</v>
      </c>
      <c r="K8" s="5">
        <v>0</v>
      </c>
      <c r="L8" s="5">
        <v>-9</v>
      </c>
      <c r="V8" s="8"/>
      <c r="W8" s="8"/>
      <c r="X8" s="8"/>
    </row>
    <row r="9" spans="1:24" ht="17.25" thickBot="1">
      <c r="A9" s="3" t="s">
        <v>16132</v>
      </c>
      <c r="B9" s="3" t="s">
        <v>36</v>
      </c>
      <c r="C9" s="4">
        <v>20812</v>
      </c>
      <c r="D9" s="4">
        <v>12955</v>
      </c>
      <c r="E9" s="4">
        <v>3064</v>
      </c>
      <c r="F9" s="4">
        <v>8412</v>
      </c>
      <c r="G9" s="5">
        <v>246</v>
      </c>
      <c r="H9" s="5">
        <v>86</v>
      </c>
      <c r="I9" s="5">
        <v>952</v>
      </c>
      <c r="J9" s="4">
        <v>12760</v>
      </c>
      <c r="K9" s="5">
        <v>195</v>
      </c>
      <c r="L9" s="4">
        <v>7857</v>
      </c>
      <c r="T9" t="s">
        <v>2934</v>
      </c>
      <c r="U9">
        <f>SUMIF($A:$A,"거소·선상투표",D:D)+SUMIF($A:$A,"국외부재자투표",D:D)+SUMIF($A:$A,"국외부재자투표(공관)",D:D)</f>
        <v>443</v>
      </c>
      <c r="V9">
        <f t="shared" ref="V9:X11" si="1">SUMIF($A:$A,"거소·선상투표",E:E)+SUMIF($A:$A,"국외부재자투표",E:E)+SUMIF($A:$A,"국외부재자투표(공관)",E:E)</f>
        <v>152</v>
      </c>
      <c r="W9">
        <f t="shared" si="1"/>
        <v>215</v>
      </c>
      <c r="X9">
        <f t="shared" si="1"/>
        <v>9</v>
      </c>
    </row>
    <row r="10" spans="1:24" ht="23.25" thickBot="1">
      <c r="A10" s="3"/>
      <c r="B10" s="3" t="s">
        <v>37</v>
      </c>
      <c r="C10" s="4">
        <v>3744</v>
      </c>
      <c r="D10" s="4">
        <v>3744</v>
      </c>
      <c r="E10" s="4">
        <v>1242</v>
      </c>
      <c r="F10" s="4">
        <v>2053</v>
      </c>
      <c r="G10" s="5">
        <v>83</v>
      </c>
      <c r="H10" s="5">
        <v>21</v>
      </c>
      <c r="I10" s="5">
        <v>297</v>
      </c>
      <c r="J10" s="4">
        <v>3696</v>
      </c>
      <c r="K10" s="5">
        <v>48</v>
      </c>
      <c r="L10" s="5">
        <v>0</v>
      </c>
      <c r="T10" t="s">
        <v>2932</v>
      </c>
      <c r="U10">
        <f>SUMIF($B:$B,"관내사전투표",D:D)</f>
        <v>37725</v>
      </c>
      <c r="V10">
        <f t="shared" ref="V10:X12" si="2">SUMIF($B:$B,"관내사전투표",E:E)</f>
        <v>12101</v>
      </c>
      <c r="W10">
        <f t="shared" si="2"/>
        <v>21870</v>
      </c>
      <c r="X10">
        <f t="shared" si="2"/>
        <v>713</v>
      </c>
    </row>
    <row r="11" spans="1:24" ht="17.25" thickBot="1">
      <c r="A11" s="3"/>
      <c r="B11" s="3" t="s">
        <v>16131</v>
      </c>
      <c r="C11" s="4">
        <v>2235</v>
      </c>
      <c r="D11" s="4">
        <v>1035</v>
      </c>
      <c r="E11" s="5">
        <v>205</v>
      </c>
      <c r="F11" s="5">
        <v>698</v>
      </c>
      <c r="G11" s="5">
        <v>24</v>
      </c>
      <c r="H11" s="5">
        <v>10</v>
      </c>
      <c r="I11" s="5">
        <v>85</v>
      </c>
      <c r="J11" s="4">
        <v>1022</v>
      </c>
      <c r="K11" s="5">
        <v>13</v>
      </c>
      <c r="L11" s="4">
        <v>1200</v>
      </c>
      <c r="T11" t="s">
        <v>2933</v>
      </c>
      <c r="U11">
        <f>SUMIF($A:$A,"관외사전투표",D:D)</f>
        <v>11491</v>
      </c>
      <c r="V11">
        <f t="shared" ref="V11:X13" si="3">SUMIF($A:$A,"관외사전투표",E:E)</f>
        <v>4437</v>
      </c>
      <c r="W11">
        <f t="shared" si="3"/>
        <v>5676</v>
      </c>
      <c r="X11">
        <f t="shared" si="3"/>
        <v>228</v>
      </c>
    </row>
    <row r="12" spans="1:24" ht="17.25" thickBot="1">
      <c r="A12" s="3"/>
      <c r="B12" s="3" t="s">
        <v>16130</v>
      </c>
      <c r="C12" s="4">
        <v>2026</v>
      </c>
      <c r="D12" s="4">
        <v>1007</v>
      </c>
      <c r="E12" s="5">
        <v>181</v>
      </c>
      <c r="F12" s="5">
        <v>680</v>
      </c>
      <c r="G12" s="5">
        <v>22</v>
      </c>
      <c r="H12" s="5">
        <v>6</v>
      </c>
      <c r="I12" s="5">
        <v>102</v>
      </c>
      <c r="J12" s="5">
        <v>991</v>
      </c>
      <c r="K12" s="5">
        <v>16</v>
      </c>
      <c r="L12" s="4">
        <v>1019</v>
      </c>
    </row>
    <row r="13" spans="1:24" ht="17.25" thickBot="1">
      <c r="A13" s="3"/>
      <c r="B13" s="3" t="s">
        <v>16129</v>
      </c>
      <c r="C13" s="4">
        <v>3997</v>
      </c>
      <c r="D13" s="4">
        <v>2231</v>
      </c>
      <c r="E13" s="5">
        <v>574</v>
      </c>
      <c r="F13" s="4">
        <v>1371</v>
      </c>
      <c r="G13" s="5">
        <v>61</v>
      </c>
      <c r="H13" s="5">
        <v>10</v>
      </c>
      <c r="I13" s="5">
        <v>174</v>
      </c>
      <c r="J13" s="4">
        <v>2190</v>
      </c>
      <c r="K13" s="5">
        <v>41</v>
      </c>
      <c r="L13" s="4">
        <v>1766</v>
      </c>
    </row>
    <row r="14" spans="1:24" ht="17.25" thickBot="1">
      <c r="A14" s="3"/>
      <c r="B14" s="3" t="s">
        <v>16128</v>
      </c>
      <c r="C14" s="5">
        <v>760</v>
      </c>
      <c r="D14" s="5">
        <v>454</v>
      </c>
      <c r="E14" s="5">
        <v>43</v>
      </c>
      <c r="F14" s="5">
        <v>365</v>
      </c>
      <c r="G14" s="5">
        <v>7</v>
      </c>
      <c r="H14" s="5">
        <v>3</v>
      </c>
      <c r="I14" s="5">
        <v>34</v>
      </c>
      <c r="J14" s="5">
        <v>452</v>
      </c>
      <c r="K14" s="5">
        <v>2</v>
      </c>
      <c r="L14" s="5">
        <v>306</v>
      </c>
      <c r="U14" s="8"/>
      <c r="V14" s="8"/>
      <c r="W14" s="8"/>
      <c r="X14" s="8"/>
    </row>
    <row r="15" spans="1:24" ht="17.25" thickBot="1">
      <c r="A15" s="3"/>
      <c r="B15" s="3" t="s">
        <v>16127</v>
      </c>
      <c r="C15" s="4">
        <v>1290</v>
      </c>
      <c r="D15" s="5">
        <v>713</v>
      </c>
      <c r="E15" s="5">
        <v>94</v>
      </c>
      <c r="F15" s="5">
        <v>555</v>
      </c>
      <c r="G15" s="5">
        <v>4</v>
      </c>
      <c r="H15" s="5">
        <v>4</v>
      </c>
      <c r="I15" s="5">
        <v>47</v>
      </c>
      <c r="J15" s="5">
        <v>704</v>
      </c>
      <c r="K15" s="5">
        <v>9</v>
      </c>
      <c r="L15" s="5">
        <v>577</v>
      </c>
      <c r="U15" s="8"/>
      <c r="V15" s="8"/>
      <c r="W15" s="8"/>
      <c r="X15" s="8"/>
    </row>
    <row r="16" spans="1:24" ht="17.25" thickBot="1">
      <c r="A16" s="3"/>
      <c r="B16" s="3" t="s">
        <v>16126</v>
      </c>
      <c r="C16" s="4">
        <v>1915</v>
      </c>
      <c r="D16" s="4">
        <v>1012</v>
      </c>
      <c r="E16" s="5">
        <v>124</v>
      </c>
      <c r="F16" s="5">
        <v>790</v>
      </c>
      <c r="G16" s="5">
        <v>12</v>
      </c>
      <c r="H16" s="5">
        <v>4</v>
      </c>
      <c r="I16" s="5">
        <v>59</v>
      </c>
      <c r="J16" s="5">
        <v>989</v>
      </c>
      <c r="K16" s="5">
        <v>23</v>
      </c>
      <c r="L16" s="5">
        <v>903</v>
      </c>
    </row>
    <row r="17" spans="1:12" ht="17.25" thickBot="1">
      <c r="A17" s="3"/>
      <c r="B17" s="3" t="s">
        <v>16125</v>
      </c>
      <c r="C17" s="4">
        <v>3036</v>
      </c>
      <c r="D17" s="4">
        <v>1631</v>
      </c>
      <c r="E17" s="5">
        <v>385</v>
      </c>
      <c r="F17" s="4">
        <v>1095</v>
      </c>
      <c r="G17" s="5">
        <v>17</v>
      </c>
      <c r="H17" s="5">
        <v>24</v>
      </c>
      <c r="I17" s="5">
        <v>85</v>
      </c>
      <c r="J17" s="4">
        <v>1606</v>
      </c>
      <c r="K17" s="5">
        <v>25</v>
      </c>
      <c r="L17" s="4">
        <v>1405</v>
      </c>
    </row>
    <row r="18" spans="1:12" ht="17.25" thickBot="1">
      <c r="A18" s="3"/>
      <c r="B18" s="3" t="s">
        <v>16124</v>
      </c>
      <c r="C18" s="4">
        <v>1809</v>
      </c>
      <c r="D18" s="4">
        <v>1128</v>
      </c>
      <c r="E18" s="5">
        <v>216</v>
      </c>
      <c r="F18" s="5">
        <v>805</v>
      </c>
      <c r="G18" s="5">
        <v>16</v>
      </c>
      <c r="H18" s="5">
        <v>4</v>
      </c>
      <c r="I18" s="5">
        <v>69</v>
      </c>
      <c r="J18" s="4">
        <v>1110</v>
      </c>
      <c r="K18" s="5">
        <v>18</v>
      </c>
      <c r="L18" s="5">
        <v>681</v>
      </c>
    </row>
    <row r="19" spans="1:12" ht="17.25" thickBot="1">
      <c r="A19" s="3" t="s">
        <v>16123</v>
      </c>
      <c r="B19" s="3" t="s">
        <v>36</v>
      </c>
      <c r="C19" s="4">
        <v>29003</v>
      </c>
      <c r="D19" s="4">
        <v>16957</v>
      </c>
      <c r="E19" s="4">
        <v>4306</v>
      </c>
      <c r="F19" s="4">
        <v>10523</v>
      </c>
      <c r="G19" s="5">
        <v>333</v>
      </c>
      <c r="H19" s="5">
        <v>143</v>
      </c>
      <c r="I19" s="4">
        <v>1398</v>
      </c>
      <c r="J19" s="4">
        <v>16703</v>
      </c>
      <c r="K19" s="5">
        <v>254</v>
      </c>
      <c r="L19" s="4">
        <v>12046</v>
      </c>
    </row>
    <row r="20" spans="1:12" ht="23.25" thickBot="1">
      <c r="A20" s="3"/>
      <c r="B20" s="3" t="s">
        <v>37</v>
      </c>
      <c r="C20" s="4">
        <v>3929</v>
      </c>
      <c r="D20" s="4">
        <v>3929</v>
      </c>
      <c r="E20" s="4">
        <v>1357</v>
      </c>
      <c r="F20" s="4">
        <v>2119</v>
      </c>
      <c r="G20" s="5">
        <v>72</v>
      </c>
      <c r="H20" s="5">
        <v>23</v>
      </c>
      <c r="I20" s="5">
        <v>293</v>
      </c>
      <c r="J20" s="4">
        <v>3864</v>
      </c>
      <c r="K20" s="5">
        <v>65</v>
      </c>
      <c r="L20" s="5">
        <v>0</v>
      </c>
    </row>
    <row r="21" spans="1:12" ht="17.25" thickBot="1">
      <c r="A21" s="3"/>
      <c r="B21" s="3" t="s">
        <v>16122</v>
      </c>
      <c r="C21" s="4">
        <v>3610</v>
      </c>
      <c r="D21" s="4">
        <v>1416</v>
      </c>
      <c r="E21" s="5">
        <v>380</v>
      </c>
      <c r="F21" s="5">
        <v>858</v>
      </c>
      <c r="G21" s="5">
        <v>21</v>
      </c>
      <c r="H21" s="5">
        <v>13</v>
      </c>
      <c r="I21" s="5">
        <v>125</v>
      </c>
      <c r="J21" s="4">
        <v>1397</v>
      </c>
      <c r="K21" s="5">
        <v>19</v>
      </c>
      <c r="L21" s="4">
        <v>2194</v>
      </c>
    </row>
    <row r="22" spans="1:12" ht="17.25" thickBot="1">
      <c r="A22" s="3"/>
      <c r="B22" s="3" t="s">
        <v>16121</v>
      </c>
      <c r="C22" s="4">
        <v>2064</v>
      </c>
      <c r="D22" s="4">
        <v>1137</v>
      </c>
      <c r="E22" s="5">
        <v>278</v>
      </c>
      <c r="F22" s="5">
        <v>732</v>
      </c>
      <c r="G22" s="5">
        <v>27</v>
      </c>
      <c r="H22" s="5">
        <v>14</v>
      </c>
      <c r="I22" s="5">
        <v>67</v>
      </c>
      <c r="J22" s="4">
        <v>1118</v>
      </c>
      <c r="K22" s="5">
        <v>19</v>
      </c>
      <c r="L22" s="5">
        <v>927</v>
      </c>
    </row>
    <row r="23" spans="1:12" ht="17.25" thickBot="1">
      <c r="A23" s="3"/>
      <c r="B23" s="3" t="s">
        <v>16120</v>
      </c>
      <c r="C23" s="4">
        <v>1448</v>
      </c>
      <c r="D23" s="5">
        <v>703</v>
      </c>
      <c r="E23" s="5">
        <v>89</v>
      </c>
      <c r="F23" s="5">
        <v>545</v>
      </c>
      <c r="G23" s="5">
        <v>7</v>
      </c>
      <c r="H23" s="5">
        <v>8</v>
      </c>
      <c r="I23" s="5">
        <v>46</v>
      </c>
      <c r="J23" s="5">
        <v>695</v>
      </c>
      <c r="K23" s="5">
        <v>8</v>
      </c>
      <c r="L23" s="5">
        <v>745</v>
      </c>
    </row>
    <row r="24" spans="1:12" ht="17.25" thickBot="1">
      <c r="A24" s="3"/>
      <c r="B24" s="3" t="s">
        <v>16119</v>
      </c>
      <c r="C24" s="4">
        <v>2314</v>
      </c>
      <c r="D24" s="4">
        <v>1137</v>
      </c>
      <c r="E24" s="5">
        <v>218</v>
      </c>
      <c r="F24" s="5">
        <v>785</v>
      </c>
      <c r="G24" s="5">
        <v>27</v>
      </c>
      <c r="H24" s="5">
        <v>8</v>
      </c>
      <c r="I24" s="5">
        <v>79</v>
      </c>
      <c r="J24" s="4">
        <v>1117</v>
      </c>
      <c r="K24" s="5">
        <v>20</v>
      </c>
      <c r="L24" s="4">
        <v>1177</v>
      </c>
    </row>
    <row r="25" spans="1:12" ht="17.25" thickBot="1">
      <c r="A25" s="3"/>
      <c r="B25" s="3" t="s">
        <v>16118</v>
      </c>
      <c r="C25" s="4">
        <v>1930</v>
      </c>
      <c r="D25" s="5">
        <v>986</v>
      </c>
      <c r="E25" s="5">
        <v>173</v>
      </c>
      <c r="F25" s="5">
        <v>589</v>
      </c>
      <c r="G25" s="5">
        <v>11</v>
      </c>
      <c r="H25" s="5">
        <v>11</v>
      </c>
      <c r="I25" s="5">
        <v>186</v>
      </c>
      <c r="J25" s="5">
        <v>970</v>
      </c>
      <c r="K25" s="5">
        <v>16</v>
      </c>
      <c r="L25" s="5">
        <v>944</v>
      </c>
    </row>
    <row r="26" spans="1:12" ht="17.25" thickBot="1">
      <c r="A26" s="3"/>
      <c r="B26" s="3" t="s">
        <v>16117</v>
      </c>
      <c r="C26" s="4">
        <v>2492</v>
      </c>
      <c r="D26" s="4">
        <v>1449</v>
      </c>
      <c r="E26" s="5">
        <v>333</v>
      </c>
      <c r="F26" s="5">
        <v>931</v>
      </c>
      <c r="G26" s="5">
        <v>24</v>
      </c>
      <c r="H26" s="5">
        <v>19</v>
      </c>
      <c r="I26" s="5">
        <v>126</v>
      </c>
      <c r="J26" s="4">
        <v>1433</v>
      </c>
      <c r="K26" s="5">
        <v>16</v>
      </c>
      <c r="L26" s="4">
        <v>1043</v>
      </c>
    </row>
    <row r="27" spans="1:12" ht="17.25" thickBot="1">
      <c r="A27" s="3"/>
      <c r="B27" s="3" t="s">
        <v>16116</v>
      </c>
      <c r="C27" s="4">
        <v>2098</v>
      </c>
      <c r="D27" s="4">
        <v>1256</v>
      </c>
      <c r="E27" s="5">
        <v>278</v>
      </c>
      <c r="F27" s="5">
        <v>821</v>
      </c>
      <c r="G27" s="5">
        <v>25</v>
      </c>
      <c r="H27" s="5">
        <v>13</v>
      </c>
      <c r="I27" s="5">
        <v>93</v>
      </c>
      <c r="J27" s="4">
        <v>1230</v>
      </c>
      <c r="K27" s="5">
        <v>26</v>
      </c>
      <c r="L27" s="5">
        <v>842</v>
      </c>
    </row>
    <row r="28" spans="1:12" ht="17.25" thickBot="1">
      <c r="A28" s="3"/>
      <c r="B28" s="3" t="s">
        <v>16115</v>
      </c>
      <c r="C28" s="4">
        <v>1047</v>
      </c>
      <c r="D28" s="5">
        <v>627</v>
      </c>
      <c r="E28" s="5">
        <v>100</v>
      </c>
      <c r="F28" s="5">
        <v>419</v>
      </c>
      <c r="G28" s="5">
        <v>9</v>
      </c>
      <c r="H28" s="5">
        <v>9</v>
      </c>
      <c r="I28" s="5">
        <v>85</v>
      </c>
      <c r="J28" s="5">
        <v>622</v>
      </c>
      <c r="K28" s="5">
        <v>5</v>
      </c>
      <c r="L28" s="5">
        <v>420</v>
      </c>
    </row>
    <row r="29" spans="1:12" ht="17.25" thickBot="1">
      <c r="A29" s="3"/>
      <c r="B29" s="3" t="s">
        <v>16114</v>
      </c>
      <c r="C29" s="4">
        <v>2889</v>
      </c>
      <c r="D29" s="4">
        <v>1498</v>
      </c>
      <c r="E29" s="5">
        <v>386</v>
      </c>
      <c r="F29" s="5">
        <v>940</v>
      </c>
      <c r="G29" s="5">
        <v>38</v>
      </c>
      <c r="H29" s="5">
        <v>8</v>
      </c>
      <c r="I29" s="5">
        <v>105</v>
      </c>
      <c r="J29" s="4">
        <v>1477</v>
      </c>
      <c r="K29" s="5">
        <v>21</v>
      </c>
      <c r="L29" s="4">
        <v>1391</v>
      </c>
    </row>
    <row r="30" spans="1:12" ht="23.25" thickBot="1">
      <c r="A30" s="3"/>
      <c r="B30" s="3" t="s">
        <v>16113</v>
      </c>
      <c r="C30" s="4">
        <v>2530</v>
      </c>
      <c r="D30" s="4">
        <v>1330</v>
      </c>
      <c r="E30" s="5">
        <v>298</v>
      </c>
      <c r="F30" s="5">
        <v>895</v>
      </c>
      <c r="G30" s="5">
        <v>23</v>
      </c>
      <c r="H30" s="5">
        <v>5</v>
      </c>
      <c r="I30" s="5">
        <v>92</v>
      </c>
      <c r="J30" s="4">
        <v>1313</v>
      </c>
      <c r="K30" s="5">
        <v>17</v>
      </c>
      <c r="L30" s="4">
        <v>1200</v>
      </c>
    </row>
    <row r="31" spans="1:12" ht="23.25" thickBot="1">
      <c r="A31" s="3"/>
      <c r="B31" s="3" t="s">
        <v>16112</v>
      </c>
      <c r="C31" s="4">
        <v>2652</v>
      </c>
      <c r="D31" s="4">
        <v>1489</v>
      </c>
      <c r="E31" s="5">
        <v>416</v>
      </c>
      <c r="F31" s="5">
        <v>889</v>
      </c>
      <c r="G31" s="5">
        <v>49</v>
      </c>
      <c r="H31" s="5">
        <v>12</v>
      </c>
      <c r="I31" s="5">
        <v>101</v>
      </c>
      <c r="J31" s="4">
        <v>1467</v>
      </c>
      <c r="K31" s="5">
        <v>22</v>
      </c>
      <c r="L31" s="4">
        <v>1163</v>
      </c>
    </row>
    <row r="32" spans="1:12" ht="17.25" thickBot="1">
      <c r="A32" s="3" t="s">
        <v>16111</v>
      </c>
      <c r="B32" s="3" t="s">
        <v>36</v>
      </c>
      <c r="C32" s="4">
        <v>5497</v>
      </c>
      <c r="D32" s="4">
        <v>3485</v>
      </c>
      <c r="E32" s="5">
        <v>578</v>
      </c>
      <c r="F32" s="4">
        <v>2572</v>
      </c>
      <c r="G32" s="5">
        <v>41</v>
      </c>
      <c r="H32" s="5">
        <v>23</v>
      </c>
      <c r="I32" s="5">
        <v>202</v>
      </c>
      <c r="J32" s="4">
        <v>3416</v>
      </c>
      <c r="K32" s="5">
        <v>69</v>
      </c>
      <c r="L32" s="4">
        <v>2012</v>
      </c>
    </row>
    <row r="33" spans="1:12" ht="23.25" thickBot="1">
      <c r="A33" s="3"/>
      <c r="B33" s="3" t="s">
        <v>37</v>
      </c>
      <c r="C33" s="4">
        <v>1157</v>
      </c>
      <c r="D33" s="4">
        <v>1157</v>
      </c>
      <c r="E33" s="5">
        <v>277</v>
      </c>
      <c r="F33" s="5">
        <v>759</v>
      </c>
      <c r="G33" s="5">
        <v>17</v>
      </c>
      <c r="H33" s="5">
        <v>5</v>
      </c>
      <c r="I33" s="5">
        <v>65</v>
      </c>
      <c r="J33" s="4">
        <v>1123</v>
      </c>
      <c r="K33" s="5">
        <v>34</v>
      </c>
      <c r="L33" s="5">
        <v>0</v>
      </c>
    </row>
    <row r="34" spans="1:12" ht="17.25" thickBot="1">
      <c r="A34" s="3"/>
      <c r="B34" s="3" t="s">
        <v>16110</v>
      </c>
      <c r="C34" s="4">
        <v>1616</v>
      </c>
      <c r="D34" s="5">
        <v>756</v>
      </c>
      <c r="E34" s="5">
        <v>118</v>
      </c>
      <c r="F34" s="5">
        <v>561</v>
      </c>
      <c r="G34" s="5">
        <v>11</v>
      </c>
      <c r="H34" s="5">
        <v>4</v>
      </c>
      <c r="I34" s="5">
        <v>46</v>
      </c>
      <c r="J34" s="5">
        <v>740</v>
      </c>
      <c r="K34" s="5">
        <v>16</v>
      </c>
      <c r="L34" s="5">
        <v>860</v>
      </c>
    </row>
    <row r="35" spans="1:12" ht="17.25" thickBot="1">
      <c r="A35" s="3"/>
      <c r="B35" s="3" t="s">
        <v>16109</v>
      </c>
      <c r="C35" s="4">
        <v>1467</v>
      </c>
      <c r="D35" s="5">
        <v>814</v>
      </c>
      <c r="E35" s="5">
        <v>84</v>
      </c>
      <c r="F35" s="5">
        <v>664</v>
      </c>
      <c r="G35" s="5">
        <v>3</v>
      </c>
      <c r="H35" s="5">
        <v>8</v>
      </c>
      <c r="I35" s="5">
        <v>42</v>
      </c>
      <c r="J35" s="5">
        <v>801</v>
      </c>
      <c r="K35" s="5">
        <v>13</v>
      </c>
      <c r="L35" s="5">
        <v>653</v>
      </c>
    </row>
    <row r="36" spans="1:12" ht="17.25" thickBot="1">
      <c r="A36" s="3"/>
      <c r="B36" s="3" t="s">
        <v>16108</v>
      </c>
      <c r="C36" s="4">
        <v>1257</v>
      </c>
      <c r="D36" s="5">
        <v>758</v>
      </c>
      <c r="E36" s="5">
        <v>99</v>
      </c>
      <c r="F36" s="5">
        <v>588</v>
      </c>
      <c r="G36" s="5">
        <v>10</v>
      </c>
      <c r="H36" s="5">
        <v>6</v>
      </c>
      <c r="I36" s="5">
        <v>49</v>
      </c>
      <c r="J36" s="5">
        <v>752</v>
      </c>
      <c r="K36" s="5">
        <v>6</v>
      </c>
      <c r="L36" s="5">
        <v>499</v>
      </c>
    </row>
    <row r="37" spans="1:12" ht="17.25" thickBot="1">
      <c r="A37" s="3" t="s">
        <v>16107</v>
      </c>
      <c r="B37" s="3" t="s">
        <v>36</v>
      </c>
      <c r="C37" s="4">
        <v>5398</v>
      </c>
      <c r="D37" s="4">
        <v>3577</v>
      </c>
      <c r="E37" s="5">
        <v>558</v>
      </c>
      <c r="F37" s="4">
        <v>2713</v>
      </c>
      <c r="G37" s="5">
        <v>51</v>
      </c>
      <c r="H37" s="5">
        <v>30</v>
      </c>
      <c r="I37" s="5">
        <v>182</v>
      </c>
      <c r="J37" s="4">
        <v>3534</v>
      </c>
      <c r="K37" s="5">
        <v>43</v>
      </c>
      <c r="L37" s="4">
        <v>1821</v>
      </c>
    </row>
    <row r="38" spans="1:12" ht="23.25" thickBot="1">
      <c r="A38" s="3"/>
      <c r="B38" s="3" t="s">
        <v>37</v>
      </c>
      <c r="C38" s="4">
        <v>1631</v>
      </c>
      <c r="D38" s="4">
        <v>1631</v>
      </c>
      <c r="E38" s="5">
        <v>316</v>
      </c>
      <c r="F38" s="4">
        <v>1172</v>
      </c>
      <c r="G38" s="5">
        <v>26</v>
      </c>
      <c r="H38" s="5">
        <v>12</v>
      </c>
      <c r="I38" s="5">
        <v>84</v>
      </c>
      <c r="J38" s="4">
        <v>1610</v>
      </c>
      <c r="K38" s="5">
        <v>21</v>
      </c>
      <c r="L38" s="5">
        <v>0</v>
      </c>
    </row>
    <row r="39" spans="1:12" ht="17.25" thickBot="1">
      <c r="A39" s="3"/>
      <c r="B39" s="3" t="s">
        <v>16106</v>
      </c>
      <c r="C39" s="4">
        <v>1194</v>
      </c>
      <c r="D39" s="5">
        <v>642</v>
      </c>
      <c r="E39" s="5">
        <v>80</v>
      </c>
      <c r="F39" s="5">
        <v>515</v>
      </c>
      <c r="G39" s="5">
        <v>10</v>
      </c>
      <c r="H39" s="5">
        <v>7</v>
      </c>
      <c r="I39" s="5">
        <v>24</v>
      </c>
      <c r="J39" s="5">
        <v>636</v>
      </c>
      <c r="K39" s="5">
        <v>6</v>
      </c>
      <c r="L39" s="5">
        <v>552</v>
      </c>
    </row>
    <row r="40" spans="1:12" ht="17.25" thickBot="1">
      <c r="A40" s="3"/>
      <c r="B40" s="3" t="s">
        <v>16105</v>
      </c>
      <c r="C40" s="4">
        <v>1232</v>
      </c>
      <c r="D40" s="5">
        <v>653</v>
      </c>
      <c r="E40" s="5">
        <v>85</v>
      </c>
      <c r="F40" s="5">
        <v>503</v>
      </c>
      <c r="G40" s="5">
        <v>7</v>
      </c>
      <c r="H40" s="5">
        <v>5</v>
      </c>
      <c r="I40" s="5">
        <v>43</v>
      </c>
      <c r="J40" s="5">
        <v>643</v>
      </c>
      <c r="K40" s="5">
        <v>10</v>
      </c>
      <c r="L40" s="5">
        <v>579</v>
      </c>
    </row>
    <row r="41" spans="1:12" ht="17.25" thickBot="1">
      <c r="A41" s="3"/>
      <c r="B41" s="3" t="s">
        <v>16104</v>
      </c>
      <c r="C41" s="4">
        <v>1341</v>
      </c>
      <c r="D41" s="5">
        <v>651</v>
      </c>
      <c r="E41" s="5">
        <v>77</v>
      </c>
      <c r="F41" s="5">
        <v>523</v>
      </c>
      <c r="G41" s="5">
        <v>8</v>
      </c>
      <c r="H41" s="5">
        <v>6</v>
      </c>
      <c r="I41" s="5">
        <v>31</v>
      </c>
      <c r="J41" s="5">
        <v>645</v>
      </c>
      <c r="K41" s="5">
        <v>6</v>
      </c>
      <c r="L41" s="5">
        <v>690</v>
      </c>
    </row>
    <row r="42" spans="1:12" ht="17.25" thickBot="1">
      <c r="A42" s="3" t="s">
        <v>16103</v>
      </c>
      <c r="B42" s="3" t="s">
        <v>36</v>
      </c>
      <c r="C42" s="4">
        <v>3111</v>
      </c>
      <c r="D42" s="4">
        <v>2111</v>
      </c>
      <c r="E42" s="5">
        <v>290</v>
      </c>
      <c r="F42" s="4">
        <v>1564</v>
      </c>
      <c r="G42" s="5">
        <v>69</v>
      </c>
      <c r="H42" s="5">
        <v>28</v>
      </c>
      <c r="I42" s="5">
        <v>124</v>
      </c>
      <c r="J42" s="4">
        <v>2075</v>
      </c>
      <c r="K42" s="5">
        <v>36</v>
      </c>
      <c r="L42" s="4">
        <v>1000</v>
      </c>
    </row>
    <row r="43" spans="1:12" ht="23.25" thickBot="1">
      <c r="A43" s="3"/>
      <c r="B43" s="3" t="s">
        <v>37</v>
      </c>
      <c r="C43" s="5">
        <v>968</v>
      </c>
      <c r="D43" s="5">
        <v>968</v>
      </c>
      <c r="E43" s="5">
        <v>165</v>
      </c>
      <c r="F43" s="5">
        <v>678</v>
      </c>
      <c r="G43" s="5">
        <v>33</v>
      </c>
      <c r="H43" s="5">
        <v>13</v>
      </c>
      <c r="I43" s="5">
        <v>63</v>
      </c>
      <c r="J43" s="5">
        <v>952</v>
      </c>
      <c r="K43" s="5">
        <v>16</v>
      </c>
      <c r="L43" s="5">
        <v>0</v>
      </c>
    </row>
    <row r="44" spans="1:12" ht="17.25" thickBot="1">
      <c r="A44" s="3"/>
      <c r="B44" s="3" t="s">
        <v>16102</v>
      </c>
      <c r="C44" s="4">
        <v>1839</v>
      </c>
      <c r="D44" s="5">
        <v>936</v>
      </c>
      <c r="E44" s="5">
        <v>105</v>
      </c>
      <c r="F44" s="5">
        <v>727</v>
      </c>
      <c r="G44" s="5">
        <v>29</v>
      </c>
      <c r="H44" s="5">
        <v>8</v>
      </c>
      <c r="I44" s="5">
        <v>50</v>
      </c>
      <c r="J44" s="5">
        <v>919</v>
      </c>
      <c r="K44" s="5">
        <v>17</v>
      </c>
      <c r="L44" s="5">
        <v>903</v>
      </c>
    </row>
    <row r="45" spans="1:12" ht="17.25" thickBot="1">
      <c r="A45" s="3"/>
      <c r="B45" s="3" t="s">
        <v>16101</v>
      </c>
      <c r="C45" s="5">
        <v>304</v>
      </c>
      <c r="D45" s="5">
        <v>207</v>
      </c>
      <c r="E45" s="5">
        <v>20</v>
      </c>
      <c r="F45" s="5">
        <v>159</v>
      </c>
      <c r="G45" s="5">
        <v>7</v>
      </c>
      <c r="H45" s="5">
        <v>7</v>
      </c>
      <c r="I45" s="5">
        <v>11</v>
      </c>
      <c r="J45" s="5">
        <v>204</v>
      </c>
      <c r="K45" s="5">
        <v>3</v>
      </c>
      <c r="L45" s="5">
        <v>97</v>
      </c>
    </row>
    <row r="46" spans="1:12" ht="17.25" thickBot="1">
      <c r="A46" s="3" t="s">
        <v>10995</v>
      </c>
      <c r="B46" s="3" t="s">
        <v>36</v>
      </c>
      <c r="C46" s="4">
        <v>3376</v>
      </c>
      <c r="D46" s="4">
        <v>2223</v>
      </c>
      <c r="E46" s="5">
        <v>340</v>
      </c>
      <c r="F46" s="4">
        <v>1672</v>
      </c>
      <c r="G46" s="5">
        <v>33</v>
      </c>
      <c r="H46" s="5">
        <v>25</v>
      </c>
      <c r="I46" s="5">
        <v>123</v>
      </c>
      <c r="J46" s="4">
        <v>2193</v>
      </c>
      <c r="K46" s="5">
        <v>30</v>
      </c>
      <c r="L46" s="4">
        <v>1153</v>
      </c>
    </row>
    <row r="47" spans="1:12" ht="23.25" thickBot="1">
      <c r="A47" s="3"/>
      <c r="B47" s="3" t="s">
        <v>37</v>
      </c>
      <c r="C47" s="5">
        <v>876</v>
      </c>
      <c r="D47" s="5">
        <v>876</v>
      </c>
      <c r="E47" s="5">
        <v>177</v>
      </c>
      <c r="F47" s="5">
        <v>621</v>
      </c>
      <c r="G47" s="5">
        <v>10</v>
      </c>
      <c r="H47" s="5">
        <v>9</v>
      </c>
      <c r="I47" s="5">
        <v>46</v>
      </c>
      <c r="J47" s="5">
        <v>863</v>
      </c>
      <c r="K47" s="5">
        <v>13</v>
      </c>
      <c r="L47" s="5">
        <v>0</v>
      </c>
    </row>
    <row r="48" spans="1:12" ht="17.25" thickBot="1">
      <c r="A48" s="3"/>
      <c r="B48" s="3" t="s">
        <v>10994</v>
      </c>
      <c r="C48" s="4">
        <v>1537</v>
      </c>
      <c r="D48" s="5">
        <v>819</v>
      </c>
      <c r="E48" s="5">
        <v>93</v>
      </c>
      <c r="F48" s="5">
        <v>633</v>
      </c>
      <c r="G48" s="5">
        <v>12</v>
      </c>
      <c r="H48" s="5">
        <v>13</v>
      </c>
      <c r="I48" s="5">
        <v>56</v>
      </c>
      <c r="J48" s="5">
        <v>807</v>
      </c>
      <c r="K48" s="5">
        <v>12</v>
      </c>
      <c r="L48" s="5">
        <v>718</v>
      </c>
    </row>
    <row r="49" spans="1:12" ht="17.25" thickBot="1">
      <c r="A49" s="3"/>
      <c r="B49" s="3" t="s">
        <v>10993</v>
      </c>
      <c r="C49" s="5">
        <v>963</v>
      </c>
      <c r="D49" s="5">
        <v>528</v>
      </c>
      <c r="E49" s="5">
        <v>70</v>
      </c>
      <c r="F49" s="5">
        <v>418</v>
      </c>
      <c r="G49" s="5">
        <v>11</v>
      </c>
      <c r="H49" s="5">
        <v>3</v>
      </c>
      <c r="I49" s="5">
        <v>21</v>
      </c>
      <c r="J49" s="5">
        <v>523</v>
      </c>
      <c r="K49" s="5">
        <v>5</v>
      </c>
      <c r="L49" s="5">
        <v>435</v>
      </c>
    </row>
    <row r="50" spans="1:12" ht="17.25" thickBot="1">
      <c r="A50" s="3" t="s">
        <v>16100</v>
      </c>
      <c r="B50" s="3" t="s">
        <v>36</v>
      </c>
      <c r="C50" s="4">
        <v>2900</v>
      </c>
      <c r="D50" s="4">
        <v>2078</v>
      </c>
      <c r="E50" s="5">
        <v>337</v>
      </c>
      <c r="F50" s="4">
        <v>1539</v>
      </c>
      <c r="G50" s="5">
        <v>51</v>
      </c>
      <c r="H50" s="5">
        <v>33</v>
      </c>
      <c r="I50" s="5">
        <v>96</v>
      </c>
      <c r="J50" s="4">
        <v>2056</v>
      </c>
      <c r="K50" s="5">
        <v>22</v>
      </c>
      <c r="L50" s="5">
        <v>822</v>
      </c>
    </row>
    <row r="51" spans="1:12" ht="23.25" thickBot="1">
      <c r="A51" s="3"/>
      <c r="B51" s="3" t="s">
        <v>37</v>
      </c>
      <c r="C51" s="5">
        <v>787</v>
      </c>
      <c r="D51" s="5">
        <v>787</v>
      </c>
      <c r="E51" s="5">
        <v>177</v>
      </c>
      <c r="F51" s="5">
        <v>531</v>
      </c>
      <c r="G51" s="5">
        <v>15</v>
      </c>
      <c r="H51" s="5">
        <v>8</v>
      </c>
      <c r="I51" s="5">
        <v>49</v>
      </c>
      <c r="J51" s="5">
        <v>780</v>
      </c>
      <c r="K51" s="5">
        <v>7</v>
      </c>
      <c r="L51" s="5">
        <v>0</v>
      </c>
    </row>
    <row r="52" spans="1:12" ht="17.25" thickBot="1">
      <c r="A52" s="3"/>
      <c r="B52" s="3" t="s">
        <v>16099</v>
      </c>
      <c r="C52" s="4">
        <v>1275</v>
      </c>
      <c r="D52" s="5">
        <v>730</v>
      </c>
      <c r="E52" s="5">
        <v>93</v>
      </c>
      <c r="F52" s="5">
        <v>565</v>
      </c>
      <c r="G52" s="5">
        <v>18</v>
      </c>
      <c r="H52" s="5">
        <v>12</v>
      </c>
      <c r="I52" s="5">
        <v>34</v>
      </c>
      <c r="J52" s="5">
        <v>722</v>
      </c>
      <c r="K52" s="5">
        <v>8</v>
      </c>
      <c r="L52" s="5">
        <v>545</v>
      </c>
    </row>
    <row r="53" spans="1:12" ht="17.25" thickBot="1">
      <c r="A53" s="3"/>
      <c r="B53" s="3" t="s">
        <v>16098</v>
      </c>
      <c r="C53" s="5">
        <v>838</v>
      </c>
      <c r="D53" s="5">
        <v>561</v>
      </c>
      <c r="E53" s="5">
        <v>67</v>
      </c>
      <c r="F53" s="5">
        <v>443</v>
      </c>
      <c r="G53" s="5">
        <v>18</v>
      </c>
      <c r="H53" s="5">
        <v>13</v>
      </c>
      <c r="I53" s="5">
        <v>13</v>
      </c>
      <c r="J53" s="5">
        <v>554</v>
      </c>
      <c r="K53" s="5">
        <v>7</v>
      </c>
      <c r="L53" s="5">
        <v>277</v>
      </c>
    </row>
    <row r="54" spans="1:12" ht="17.25" thickBot="1">
      <c r="A54" s="3" t="s">
        <v>2245</v>
      </c>
      <c r="B54" s="3" t="s">
        <v>36</v>
      </c>
      <c r="C54" s="4">
        <v>6976</v>
      </c>
      <c r="D54" s="4">
        <v>4498</v>
      </c>
      <c r="E54" s="4">
        <v>1098</v>
      </c>
      <c r="F54" s="4">
        <v>2896</v>
      </c>
      <c r="G54" s="5">
        <v>84</v>
      </c>
      <c r="H54" s="5">
        <v>55</v>
      </c>
      <c r="I54" s="5">
        <v>295</v>
      </c>
      <c r="J54" s="4">
        <v>4428</v>
      </c>
      <c r="K54" s="5">
        <v>70</v>
      </c>
      <c r="L54" s="4">
        <v>2478</v>
      </c>
    </row>
    <row r="55" spans="1:12" ht="23.25" thickBot="1">
      <c r="A55" s="3"/>
      <c r="B55" s="3" t="s">
        <v>37</v>
      </c>
      <c r="C55" s="4">
        <v>2129</v>
      </c>
      <c r="D55" s="4">
        <v>2129</v>
      </c>
      <c r="E55" s="5">
        <v>657</v>
      </c>
      <c r="F55" s="4">
        <v>1203</v>
      </c>
      <c r="G55" s="5">
        <v>46</v>
      </c>
      <c r="H55" s="5">
        <v>21</v>
      </c>
      <c r="I55" s="5">
        <v>172</v>
      </c>
      <c r="J55" s="4">
        <v>2099</v>
      </c>
      <c r="K55" s="5">
        <v>30</v>
      </c>
      <c r="L55" s="5">
        <v>0</v>
      </c>
    </row>
    <row r="56" spans="1:12" ht="17.25" thickBot="1">
      <c r="A56" s="3"/>
      <c r="B56" s="3" t="s">
        <v>2246</v>
      </c>
      <c r="C56" s="4">
        <v>2941</v>
      </c>
      <c r="D56" s="4">
        <v>1533</v>
      </c>
      <c r="E56" s="5">
        <v>293</v>
      </c>
      <c r="F56" s="4">
        <v>1091</v>
      </c>
      <c r="G56" s="5">
        <v>25</v>
      </c>
      <c r="H56" s="5">
        <v>17</v>
      </c>
      <c r="I56" s="5">
        <v>79</v>
      </c>
      <c r="J56" s="4">
        <v>1505</v>
      </c>
      <c r="K56" s="5">
        <v>28</v>
      </c>
      <c r="L56" s="4">
        <v>1408</v>
      </c>
    </row>
    <row r="57" spans="1:12" ht="17.25" thickBot="1">
      <c r="A57" s="3"/>
      <c r="B57" s="3" t="s">
        <v>2247</v>
      </c>
      <c r="C57" s="4">
        <v>1906</v>
      </c>
      <c r="D57" s="5">
        <v>836</v>
      </c>
      <c r="E57" s="5">
        <v>148</v>
      </c>
      <c r="F57" s="5">
        <v>602</v>
      </c>
      <c r="G57" s="5">
        <v>13</v>
      </c>
      <c r="H57" s="5">
        <v>17</v>
      </c>
      <c r="I57" s="5">
        <v>44</v>
      </c>
      <c r="J57" s="5">
        <v>824</v>
      </c>
      <c r="K57" s="5">
        <v>12</v>
      </c>
      <c r="L57" s="4">
        <v>1070</v>
      </c>
    </row>
    <row r="58" spans="1:12" ht="17.25" thickBot="1">
      <c r="A58" s="3" t="s">
        <v>9658</v>
      </c>
      <c r="B58" s="3" t="s">
        <v>36</v>
      </c>
      <c r="C58" s="4">
        <v>28781</v>
      </c>
      <c r="D58" s="4">
        <v>16803</v>
      </c>
      <c r="E58" s="4">
        <v>4660</v>
      </c>
      <c r="F58" s="4">
        <v>10458</v>
      </c>
      <c r="G58" s="5">
        <v>387</v>
      </c>
      <c r="H58" s="5">
        <v>155</v>
      </c>
      <c r="I58" s="5">
        <v>965</v>
      </c>
      <c r="J58" s="4">
        <v>16625</v>
      </c>
      <c r="K58" s="5">
        <v>178</v>
      </c>
      <c r="L58" s="4">
        <v>11978</v>
      </c>
    </row>
    <row r="59" spans="1:12" ht="23.25" thickBot="1">
      <c r="A59" s="3"/>
      <c r="B59" s="3" t="s">
        <v>37</v>
      </c>
      <c r="C59" s="4">
        <v>4013</v>
      </c>
      <c r="D59" s="4">
        <v>4013</v>
      </c>
      <c r="E59" s="4">
        <v>1462</v>
      </c>
      <c r="F59" s="4">
        <v>2180</v>
      </c>
      <c r="G59" s="5">
        <v>94</v>
      </c>
      <c r="H59" s="5">
        <v>32</v>
      </c>
      <c r="I59" s="5">
        <v>213</v>
      </c>
      <c r="J59" s="4">
        <v>3981</v>
      </c>
      <c r="K59" s="5">
        <v>32</v>
      </c>
      <c r="L59" s="5">
        <v>0</v>
      </c>
    </row>
    <row r="60" spans="1:12" ht="17.25" thickBot="1">
      <c r="A60" s="3"/>
      <c r="B60" s="3" t="s">
        <v>9657</v>
      </c>
      <c r="C60" s="4">
        <v>2470</v>
      </c>
      <c r="D60" s="4">
        <v>1106</v>
      </c>
      <c r="E60" s="5">
        <v>222</v>
      </c>
      <c r="F60" s="5">
        <v>765</v>
      </c>
      <c r="G60" s="5">
        <v>28</v>
      </c>
      <c r="H60" s="5">
        <v>12</v>
      </c>
      <c r="I60" s="5">
        <v>65</v>
      </c>
      <c r="J60" s="4">
        <v>1092</v>
      </c>
      <c r="K60" s="5">
        <v>14</v>
      </c>
      <c r="L60" s="4">
        <v>1364</v>
      </c>
    </row>
    <row r="61" spans="1:12" ht="17.25" thickBot="1">
      <c r="A61" s="3"/>
      <c r="B61" s="3" t="s">
        <v>9656</v>
      </c>
      <c r="C61" s="4">
        <v>1473</v>
      </c>
      <c r="D61" s="5">
        <v>787</v>
      </c>
      <c r="E61" s="5">
        <v>131</v>
      </c>
      <c r="F61" s="5">
        <v>587</v>
      </c>
      <c r="G61" s="5">
        <v>10</v>
      </c>
      <c r="H61" s="5">
        <v>8</v>
      </c>
      <c r="I61" s="5">
        <v>33</v>
      </c>
      <c r="J61" s="5">
        <v>769</v>
      </c>
      <c r="K61" s="5">
        <v>18</v>
      </c>
      <c r="L61" s="5">
        <v>686</v>
      </c>
    </row>
    <row r="62" spans="1:12" ht="17.25" thickBot="1">
      <c r="A62" s="3"/>
      <c r="B62" s="3" t="s">
        <v>9655</v>
      </c>
      <c r="C62" s="4">
        <v>2838</v>
      </c>
      <c r="D62" s="4">
        <v>1305</v>
      </c>
      <c r="E62" s="5">
        <v>292</v>
      </c>
      <c r="F62" s="5">
        <v>856</v>
      </c>
      <c r="G62" s="5">
        <v>33</v>
      </c>
      <c r="H62" s="5">
        <v>25</v>
      </c>
      <c r="I62" s="5">
        <v>83</v>
      </c>
      <c r="J62" s="4">
        <v>1289</v>
      </c>
      <c r="K62" s="5">
        <v>16</v>
      </c>
      <c r="L62" s="4">
        <v>1533</v>
      </c>
    </row>
    <row r="63" spans="1:12" ht="17.25" thickBot="1">
      <c r="A63" s="3"/>
      <c r="B63" s="3" t="s">
        <v>15910</v>
      </c>
      <c r="C63" s="4">
        <v>1562</v>
      </c>
      <c r="D63" s="5">
        <v>803</v>
      </c>
      <c r="E63" s="5">
        <v>148</v>
      </c>
      <c r="F63" s="5">
        <v>560</v>
      </c>
      <c r="G63" s="5">
        <v>28</v>
      </c>
      <c r="H63" s="5">
        <v>12</v>
      </c>
      <c r="I63" s="5">
        <v>40</v>
      </c>
      <c r="J63" s="5">
        <v>788</v>
      </c>
      <c r="K63" s="5">
        <v>15</v>
      </c>
      <c r="L63" s="5">
        <v>759</v>
      </c>
    </row>
    <row r="64" spans="1:12" ht="17.25" thickBot="1">
      <c r="A64" s="3"/>
      <c r="B64" s="3" t="s">
        <v>15909</v>
      </c>
      <c r="C64" s="4">
        <v>1386</v>
      </c>
      <c r="D64" s="5">
        <v>590</v>
      </c>
      <c r="E64" s="5">
        <v>133</v>
      </c>
      <c r="F64" s="5">
        <v>400</v>
      </c>
      <c r="G64" s="5">
        <v>8</v>
      </c>
      <c r="H64" s="5">
        <v>7</v>
      </c>
      <c r="I64" s="5">
        <v>35</v>
      </c>
      <c r="J64" s="5">
        <v>583</v>
      </c>
      <c r="K64" s="5">
        <v>7</v>
      </c>
      <c r="L64" s="5">
        <v>796</v>
      </c>
    </row>
    <row r="65" spans="1:12" ht="17.25" thickBot="1">
      <c r="A65" s="3"/>
      <c r="B65" s="3" t="s">
        <v>15908</v>
      </c>
      <c r="C65" s="4">
        <v>2664</v>
      </c>
      <c r="D65" s="4">
        <v>1523</v>
      </c>
      <c r="E65" s="5">
        <v>349</v>
      </c>
      <c r="F65" s="4">
        <v>1029</v>
      </c>
      <c r="G65" s="5">
        <v>30</v>
      </c>
      <c r="H65" s="5">
        <v>9</v>
      </c>
      <c r="I65" s="5">
        <v>84</v>
      </c>
      <c r="J65" s="4">
        <v>1501</v>
      </c>
      <c r="K65" s="5">
        <v>22</v>
      </c>
      <c r="L65" s="4">
        <v>1141</v>
      </c>
    </row>
    <row r="66" spans="1:12" ht="17.25" thickBot="1">
      <c r="A66" s="3"/>
      <c r="B66" s="3" t="s">
        <v>15907</v>
      </c>
      <c r="C66" s="4">
        <v>3240</v>
      </c>
      <c r="D66" s="4">
        <v>1634</v>
      </c>
      <c r="E66" s="5">
        <v>450</v>
      </c>
      <c r="F66" s="4">
        <v>1027</v>
      </c>
      <c r="G66" s="5">
        <v>38</v>
      </c>
      <c r="H66" s="5">
        <v>12</v>
      </c>
      <c r="I66" s="5">
        <v>89</v>
      </c>
      <c r="J66" s="4">
        <v>1616</v>
      </c>
      <c r="K66" s="5">
        <v>18</v>
      </c>
      <c r="L66" s="4">
        <v>1606</v>
      </c>
    </row>
    <row r="67" spans="1:12" ht="17.25" thickBot="1">
      <c r="A67" s="3"/>
      <c r="B67" s="3" t="s">
        <v>16097</v>
      </c>
      <c r="C67" s="4">
        <v>1995</v>
      </c>
      <c r="D67" s="4">
        <v>1153</v>
      </c>
      <c r="E67" s="5">
        <v>324</v>
      </c>
      <c r="F67" s="5">
        <v>699</v>
      </c>
      <c r="G67" s="5">
        <v>22</v>
      </c>
      <c r="H67" s="5">
        <v>4</v>
      </c>
      <c r="I67" s="5">
        <v>97</v>
      </c>
      <c r="J67" s="4">
        <v>1146</v>
      </c>
      <c r="K67" s="5">
        <v>7</v>
      </c>
      <c r="L67" s="5">
        <v>842</v>
      </c>
    </row>
    <row r="68" spans="1:12" ht="17.25" thickBot="1">
      <c r="A68" s="3"/>
      <c r="B68" s="3" t="s">
        <v>16096</v>
      </c>
      <c r="C68" s="4">
        <v>2666</v>
      </c>
      <c r="D68" s="4">
        <v>1460</v>
      </c>
      <c r="E68" s="5">
        <v>399</v>
      </c>
      <c r="F68" s="5">
        <v>926</v>
      </c>
      <c r="G68" s="5">
        <v>35</v>
      </c>
      <c r="H68" s="5">
        <v>19</v>
      </c>
      <c r="I68" s="5">
        <v>69</v>
      </c>
      <c r="J68" s="4">
        <v>1448</v>
      </c>
      <c r="K68" s="5">
        <v>12</v>
      </c>
      <c r="L68" s="4">
        <v>1206</v>
      </c>
    </row>
    <row r="69" spans="1:12" ht="23.25" thickBot="1">
      <c r="A69" s="3"/>
      <c r="B69" s="3" t="s">
        <v>16095</v>
      </c>
      <c r="C69" s="4">
        <v>4474</v>
      </c>
      <c r="D69" s="4">
        <v>2429</v>
      </c>
      <c r="E69" s="5">
        <v>750</v>
      </c>
      <c r="F69" s="4">
        <v>1429</v>
      </c>
      <c r="G69" s="5">
        <v>61</v>
      </c>
      <c r="H69" s="5">
        <v>15</v>
      </c>
      <c r="I69" s="5">
        <v>157</v>
      </c>
      <c r="J69" s="4">
        <v>2412</v>
      </c>
      <c r="K69" s="5">
        <v>17</v>
      </c>
      <c r="L69" s="4">
        <v>2045</v>
      </c>
    </row>
    <row r="70" spans="1:12" ht="17.25" thickBot="1">
      <c r="A70" s="3" t="s">
        <v>16094</v>
      </c>
      <c r="B70" s="3" t="s">
        <v>36</v>
      </c>
      <c r="C70" s="4">
        <v>27385</v>
      </c>
      <c r="D70" s="4">
        <v>16258</v>
      </c>
      <c r="E70" s="4">
        <v>4360</v>
      </c>
      <c r="F70" s="4">
        <v>10420</v>
      </c>
      <c r="G70" s="5">
        <v>314</v>
      </c>
      <c r="H70" s="5">
        <v>124</v>
      </c>
      <c r="I70" s="5">
        <v>843</v>
      </c>
      <c r="J70" s="4">
        <v>16061</v>
      </c>
      <c r="K70" s="5">
        <v>197</v>
      </c>
      <c r="L70" s="4">
        <v>11127</v>
      </c>
    </row>
    <row r="71" spans="1:12" ht="23.25" thickBot="1">
      <c r="A71" s="3"/>
      <c r="B71" s="3" t="s">
        <v>37</v>
      </c>
      <c r="C71" s="4">
        <v>3558</v>
      </c>
      <c r="D71" s="4">
        <v>3557</v>
      </c>
      <c r="E71" s="4">
        <v>1143</v>
      </c>
      <c r="F71" s="4">
        <v>2134</v>
      </c>
      <c r="G71" s="5">
        <v>61</v>
      </c>
      <c r="H71" s="5">
        <v>15</v>
      </c>
      <c r="I71" s="5">
        <v>163</v>
      </c>
      <c r="J71" s="4">
        <v>3516</v>
      </c>
      <c r="K71" s="5">
        <v>41</v>
      </c>
      <c r="L71" s="5">
        <v>1</v>
      </c>
    </row>
    <row r="72" spans="1:12" ht="23.25" thickBot="1">
      <c r="A72" s="3"/>
      <c r="B72" s="3" t="s">
        <v>16093</v>
      </c>
      <c r="C72" s="4">
        <v>3161</v>
      </c>
      <c r="D72" s="4">
        <v>1665</v>
      </c>
      <c r="E72" s="5">
        <v>412</v>
      </c>
      <c r="F72" s="4">
        <v>1114</v>
      </c>
      <c r="G72" s="5">
        <v>39</v>
      </c>
      <c r="H72" s="5">
        <v>6</v>
      </c>
      <c r="I72" s="5">
        <v>70</v>
      </c>
      <c r="J72" s="4">
        <v>1641</v>
      </c>
      <c r="K72" s="5">
        <v>24</v>
      </c>
      <c r="L72" s="4">
        <v>1496</v>
      </c>
    </row>
    <row r="73" spans="1:12" ht="23.25" thickBot="1">
      <c r="A73" s="3"/>
      <c r="B73" s="3" t="s">
        <v>16092</v>
      </c>
      <c r="C73" s="4">
        <v>2208</v>
      </c>
      <c r="D73" s="4">
        <v>1124</v>
      </c>
      <c r="E73" s="5">
        <v>253</v>
      </c>
      <c r="F73" s="5">
        <v>779</v>
      </c>
      <c r="G73" s="5">
        <v>15</v>
      </c>
      <c r="H73" s="5">
        <v>3</v>
      </c>
      <c r="I73" s="5">
        <v>63</v>
      </c>
      <c r="J73" s="4">
        <v>1113</v>
      </c>
      <c r="K73" s="5">
        <v>11</v>
      </c>
      <c r="L73" s="4">
        <v>1084</v>
      </c>
    </row>
    <row r="74" spans="1:12" ht="23.25" thickBot="1">
      <c r="A74" s="3"/>
      <c r="B74" s="3" t="s">
        <v>16091</v>
      </c>
      <c r="C74" s="4">
        <v>1897</v>
      </c>
      <c r="D74" s="5">
        <v>860</v>
      </c>
      <c r="E74" s="5">
        <v>203</v>
      </c>
      <c r="F74" s="5">
        <v>569</v>
      </c>
      <c r="G74" s="5">
        <v>16</v>
      </c>
      <c r="H74" s="5">
        <v>10</v>
      </c>
      <c r="I74" s="5">
        <v>49</v>
      </c>
      <c r="J74" s="5">
        <v>847</v>
      </c>
      <c r="K74" s="5">
        <v>13</v>
      </c>
      <c r="L74" s="4">
        <v>1037</v>
      </c>
    </row>
    <row r="75" spans="1:12" ht="23.25" thickBot="1">
      <c r="A75" s="3"/>
      <c r="B75" s="3" t="s">
        <v>16090</v>
      </c>
      <c r="C75" s="4">
        <v>1454</v>
      </c>
      <c r="D75" s="5">
        <v>665</v>
      </c>
      <c r="E75" s="5">
        <v>166</v>
      </c>
      <c r="F75" s="5">
        <v>440</v>
      </c>
      <c r="G75" s="5">
        <v>16</v>
      </c>
      <c r="H75" s="5">
        <v>6</v>
      </c>
      <c r="I75" s="5">
        <v>32</v>
      </c>
      <c r="J75" s="5">
        <v>660</v>
      </c>
      <c r="K75" s="5">
        <v>5</v>
      </c>
      <c r="L75" s="5">
        <v>789</v>
      </c>
    </row>
    <row r="76" spans="1:12" ht="23.25" thickBot="1">
      <c r="A76" s="3"/>
      <c r="B76" s="3" t="s">
        <v>16089</v>
      </c>
      <c r="C76" s="4">
        <v>2084</v>
      </c>
      <c r="D76" s="4">
        <v>1049</v>
      </c>
      <c r="E76" s="5">
        <v>211</v>
      </c>
      <c r="F76" s="5">
        <v>742</v>
      </c>
      <c r="G76" s="5">
        <v>26</v>
      </c>
      <c r="H76" s="5">
        <v>14</v>
      </c>
      <c r="I76" s="5">
        <v>44</v>
      </c>
      <c r="J76" s="4">
        <v>1037</v>
      </c>
      <c r="K76" s="5">
        <v>12</v>
      </c>
      <c r="L76" s="4">
        <v>1035</v>
      </c>
    </row>
    <row r="77" spans="1:12" ht="23.25" thickBot="1">
      <c r="A77" s="3"/>
      <c r="B77" s="3" t="s">
        <v>16088</v>
      </c>
      <c r="C77" s="4">
        <v>2140</v>
      </c>
      <c r="D77" s="4">
        <v>1225</v>
      </c>
      <c r="E77" s="5">
        <v>252</v>
      </c>
      <c r="F77" s="5">
        <v>853</v>
      </c>
      <c r="G77" s="5">
        <v>23</v>
      </c>
      <c r="H77" s="5">
        <v>13</v>
      </c>
      <c r="I77" s="5">
        <v>72</v>
      </c>
      <c r="J77" s="4">
        <v>1213</v>
      </c>
      <c r="K77" s="5">
        <v>12</v>
      </c>
      <c r="L77" s="5">
        <v>915</v>
      </c>
    </row>
    <row r="78" spans="1:12" ht="23.25" thickBot="1">
      <c r="A78" s="3"/>
      <c r="B78" s="3" t="s">
        <v>16087</v>
      </c>
      <c r="C78" s="4">
        <v>2604</v>
      </c>
      <c r="D78" s="4">
        <v>1314</v>
      </c>
      <c r="E78" s="5">
        <v>285</v>
      </c>
      <c r="F78" s="5">
        <v>876</v>
      </c>
      <c r="G78" s="5">
        <v>33</v>
      </c>
      <c r="H78" s="5">
        <v>16</v>
      </c>
      <c r="I78" s="5">
        <v>76</v>
      </c>
      <c r="J78" s="4">
        <v>1286</v>
      </c>
      <c r="K78" s="5">
        <v>28</v>
      </c>
      <c r="L78" s="4">
        <v>1290</v>
      </c>
    </row>
    <row r="79" spans="1:12" ht="23.25" thickBot="1">
      <c r="A79" s="3"/>
      <c r="B79" s="3" t="s">
        <v>16086</v>
      </c>
      <c r="C79" s="4">
        <v>2837</v>
      </c>
      <c r="D79" s="4">
        <v>1506</v>
      </c>
      <c r="E79" s="5">
        <v>440</v>
      </c>
      <c r="F79" s="5">
        <v>903</v>
      </c>
      <c r="G79" s="5">
        <v>35</v>
      </c>
      <c r="H79" s="5">
        <v>12</v>
      </c>
      <c r="I79" s="5">
        <v>96</v>
      </c>
      <c r="J79" s="4">
        <v>1486</v>
      </c>
      <c r="K79" s="5">
        <v>20</v>
      </c>
      <c r="L79" s="4">
        <v>1331</v>
      </c>
    </row>
    <row r="80" spans="1:12" ht="23.25" thickBot="1">
      <c r="A80" s="3"/>
      <c r="B80" s="3" t="s">
        <v>16085</v>
      </c>
      <c r="C80" s="4">
        <v>3123</v>
      </c>
      <c r="D80" s="4">
        <v>1751</v>
      </c>
      <c r="E80" s="5">
        <v>602</v>
      </c>
      <c r="F80" s="5">
        <v>994</v>
      </c>
      <c r="G80" s="5">
        <v>29</v>
      </c>
      <c r="H80" s="5">
        <v>15</v>
      </c>
      <c r="I80" s="5">
        <v>90</v>
      </c>
      <c r="J80" s="4">
        <v>1730</v>
      </c>
      <c r="K80" s="5">
        <v>21</v>
      </c>
      <c r="L80" s="4">
        <v>1372</v>
      </c>
    </row>
    <row r="81" spans="1:12" ht="23.25" thickBot="1">
      <c r="A81" s="3"/>
      <c r="B81" s="3" t="s">
        <v>16084</v>
      </c>
      <c r="C81" s="4">
        <v>2319</v>
      </c>
      <c r="D81" s="4">
        <v>1542</v>
      </c>
      <c r="E81" s="5">
        <v>393</v>
      </c>
      <c r="F81" s="4">
        <v>1016</v>
      </c>
      <c r="G81" s="5">
        <v>21</v>
      </c>
      <c r="H81" s="5">
        <v>14</v>
      </c>
      <c r="I81" s="5">
        <v>88</v>
      </c>
      <c r="J81" s="4">
        <v>1532</v>
      </c>
      <c r="K81" s="5">
        <v>10</v>
      </c>
      <c r="L81" s="5">
        <v>777</v>
      </c>
    </row>
    <row r="82" spans="1:12" ht="17.25" thickBot="1">
      <c r="A82" s="3" t="s">
        <v>16083</v>
      </c>
      <c r="B82" s="3" t="s">
        <v>36</v>
      </c>
      <c r="C82" s="4">
        <v>23565</v>
      </c>
      <c r="D82" s="4">
        <v>15802</v>
      </c>
      <c r="E82" s="4">
        <v>4617</v>
      </c>
      <c r="F82" s="4">
        <v>9826</v>
      </c>
      <c r="G82" s="5">
        <v>248</v>
      </c>
      <c r="H82" s="5">
        <v>104</v>
      </c>
      <c r="I82" s="5">
        <v>834</v>
      </c>
      <c r="J82" s="4">
        <v>15629</v>
      </c>
      <c r="K82" s="5">
        <v>173</v>
      </c>
      <c r="L82" s="4">
        <v>7763</v>
      </c>
    </row>
    <row r="83" spans="1:12" ht="23.25" thickBot="1">
      <c r="A83" s="3"/>
      <c r="B83" s="3" t="s">
        <v>37</v>
      </c>
      <c r="C83" s="4">
        <v>4637</v>
      </c>
      <c r="D83" s="4">
        <v>4636</v>
      </c>
      <c r="E83" s="4">
        <v>1530</v>
      </c>
      <c r="F83" s="4">
        <v>2709</v>
      </c>
      <c r="G83" s="5">
        <v>76</v>
      </c>
      <c r="H83" s="5">
        <v>25</v>
      </c>
      <c r="I83" s="5">
        <v>255</v>
      </c>
      <c r="J83" s="4">
        <v>4595</v>
      </c>
      <c r="K83" s="5">
        <v>41</v>
      </c>
      <c r="L83" s="5">
        <v>1</v>
      </c>
    </row>
    <row r="84" spans="1:12" ht="23.25" thickBot="1">
      <c r="A84" s="3"/>
      <c r="B84" s="3" t="s">
        <v>16082</v>
      </c>
      <c r="C84" s="4">
        <v>1717</v>
      </c>
      <c r="D84" s="5">
        <v>905</v>
      </c>
      <c r="E84" s="5">
        <v>231</v>
      </c>
      <c r="F84" s="5">
        <v>594</v>
      </c>
      <c r="G84" s="5">
        <v>13</v>
      </c>
      <c r="H84" s="5">
        <v>9</v>
      </c>
      <c r="I84" s="5">
        <v>46</v>
      </c>
      <c r="J84" s="5">
        <v>893</v>
      </c>
      <c r="K84" s="5">
        <v>12</v>
      </c>
      <c r="L84" s="5">
        <v>812</v>
      </c>
    </row>
    <row r="85" spans="1:12" ht="23.25" thickBot="1">
      <c r="A85" s="3"/>
      <c r="B85" s="3" t="s">
        <v>16081</v>
      </c>
      <c r="C85" s="4">
        <v>1733</v>
      </c>
      <c r="D85" s="5">
        <v>944</v>
      </c>
      <c r="E85" s="5">
        <v>221</v>
      </c>
      <c r="F85" s="5">
        <v>622</v>
      </c>
      <c r="G85" s="5">
        <v>21</v>
      </c>
      <c r="H85" s="5">
        <v>10</v>
      </c>
      <c r="I85" s="5">
        <v>52</v>
      </c>
      <c r="J85" s="5">
        <v>926</v>
      </c>
      <c r="K85" s="5">
        <v>18</v>
      </c>
      <c r="L85" s="5">
        <v>789</v>
      </c>
    </row>
    <row r="86" spans="1:12" ht="23.25" thickBot="1">
      <c r="A86" s="3"/>
      <c r="B86" s="3" t="s">
        <v>16080</v>
      </c>
      <c r="C86" s="4">
        <v>2475</v>
      </c>
      <c r="D86" s="4">
        <v>1512</v>
      </c>
      <c r="E86" s="5">
        <v>333</v>
      </c>
      <c r="F86" s="4">
        <v>1038</v>
      </c>
      <c r="G86" s="5">
        <v>27</v>
      </c>
      <c r="H86" s="5">
        <v>7</v>
      </c>
      <c r="I86" s="5">
        <v>93</v>
      </c>
      <c r="J86" s="4">
        <v>1498</v>
      </c>
      <c r="K86" s="5">
        <v>14</v>
      </c>
      <c r="L86" s="5">
        <v>963</v>
      </c>
    </row>
    <row r="87" spans="1:12" ht="23.25" thickBot="1">
      <c r="A87" s="3"/>
      <c r="B87" s="3" t="s">
        <v>16079</v>
      </c>
      <c r="C87" s="4">
        <v>2118</v>
      </c>
      <c r="D87" s="4">
        <v>1410</v>
      </c>
      <c r="E87" s="5">
        <v>336</v>
      </c>
      <c r="F87" s="5">
        <v>957</v>
      </c>
      <c r="G87" s="5">
        <v>21</v>
      </c>
      <c r="H87" s="5">
        <v>8</v>
      </c>
      <c r="I87" s="5">
        <v>72</v>
      </c>
      <c r="J87" s="4">
        <v>1394</v>
      </c>
      <c r="K87" s="5">
        <v>16</v>
      </c>
      <c r="L87" s="5">
        <v>708</v>
      </c>
    </row>
    <row r="88" spans="1:12" ht="23.25" thickBot="1">
      <c r="A88" s="3"/>
      <c r="B88" s="3" t="s">
        <v>16078</v>
      </c>
      <c r="C88" s="4">
        <v>2359</v>
      </c>
      <c r="D88" s="4">
        <v>1470</v>
      </c>
      <c r="E88" s="5">
        <v>379</v>
      </c>
      <c r="F88" s="5">
        <v>973</v>
      </c>
      <c r="G88" s="5">
        <v>26</v>
      </c>
      <c r="H88" s="5">
        <v>9</v>
      </c>
      <c r="I88" s="5">
        <v>63</v>
      </c>
      <c r="J88" s="4">
        <v>1450</v>
      </c>
      <c r="K88" s="5">
        <v>20</v>
      </c>
      <c r="L88" s="5">
        <v>889</v>
      </c>
    </row>
    <row r="89" spans="1:12" ht="23.25" thickBot="1">
      <c r="A89" s="3"/>
      <c r="B89" s="3" t="s">
        <v>16077</v>
      </c>
      <c r="C89" s="4">
        <v>1676</v>
      </c>
      <c r="D89" s="5">
        <v>852</v>
      </c>
      <c r="E89" s="5">
        <v>210</v>
      </c>
      <c r="F89" s="5">
        <v>565</v>
      </c>
      <c r="G89" s="5">
        <v>12</v>
      </c>
      <c r="H89" s="5">
        <v>10</v>
      </c>
      <c r="I89" s="5">
        <v>42</v>
      </c>
      <c r="J89" s="5">
        <v>839</v>
      </c>
      <c r="K89" s="5">
        <v>13</v>
      </c>
      <c r="L89" s="5">
        <v>824</v>
      </c>
    </row>
    <row r="90" spans="1:12" ht="23.25" thickBot="1">
      <c r="A90" s="3"/>
      <c r="B90" s="3" t="s">
        <v>16076</v>
      </c>
      <c r="C90" s="4">
        <v>3047</v>
      </c>
      <c r="D90" s="4">
        <v>1910</v>
      </c>
      <c r="E90" s="5">
        <v>674</v>
      </c>
      <c r="F90" s="4">
        <v>1080</v>
      </c>
      <c r="G90" s="5">
        <v>21</v>
      </c>
      <c r="H90" s="5">
        <v>12</v>
      </c>
      <c r="I90" s="5">
        <v>105</v>
      </c>
      <c r="J90" s="4">
        <v>1892</v>
      </c>
      <c r="K90" s="5">
        <v>18</v>
      </c>
      <c r="L90" s="4">
        <v>1137</v>
      </c>
    </row>
    <row r="91" spans="1:12" ht="23.25" thickBot="1">
      <c r="A91" s="3"/>
      <c r="B91" s="3" t="s">
        <v>16075</v>
      </c>
      <c r="C91" s="4">
        <v>3803</v>
      </c>
      <c r="D91" s="4">
        <v>2163</v>
      </c>
      <c r="E91" s="5">
        <v>703</v>
      </c>
      <c r="F91" s="4">
        <v>1288</v>
      </c>
      <c r="G91" s="5">
        <v>31</v>
      </c>
      <c r="H91" s="5">
        <v>14</v>
      </c>
      <c r="I91" s="5">
        <v>106</v>
      </c>
      <c r="J91" s="4">
        <v>2142</v>
      </c>
      <c r="K91" s="5">
        <v>21</v>
      </c>
      <c r="L91" s="4">
        <v>1640</v>
      </c>
    </row>
    <row r="92" spans="1:12" ht="17.25" thickBot="1">
      <c r="A92" s="3" t="s">
        <v>15903</v>
      </c>
      <c r="B92" s="3" t="s">
        <v>36</v>
      </c>
      <c r="C92" s="4">
        <v>16608</v>
      </c>
      <c r="D92" s="4">
        <v>10146</v>
      </c>
      <c r="E92" s="4">
        <v>2715</v>
      </c>
      <c r="F92" s="4">
        <v>6444</v>
      </c>
      <c r="G92" s="5">
        <v>184</v>
      </c>
      <c r="H92" s="5">
        <v>83</v>
      </c>
      <c r="I92" s="5">
        <v>594</v>
      </c>
      <c r="J92" s="4">
        <v>10020</v>
      </c>
      <c r="K92" s="5">
        <v>126</v>
      </c>
      <c r="L92" s="4">
        <v>6462</v>
      </c>
    </row>
    <row r="93" spans="1:12" ht="23.25" thickBot="1">
      <c r="A93" s="3"/>
      <c r="B93" s="3" t="s">
        <v>37</v>
      </c>
      <c r="C93" s="4">
        <v>2952</v>
      </c>
      <c r="D93" s="4">
        <v>2951</v>
      </c>
      <c r="E93" s="5">
        <v>991</v>
      </c>
      <c r="F93" s="4">
        <v>1667</v>
      </c>
      <c r="G93" s="5">
        <v>58</v>
      </c>
      <c r="H93" s="5">
        <v>17</v>
      </c>
      <c r="I93" s="5">
        <v>190</v>
      </c>
      <c r="J93" s="4">
        <v>2923</v>
      </c>
      <c r="K93" s="5">
        <v>28</v>
      </c>
      <c r="L93" s="5">
        <v>1</v>
      </c>
    </row>
    <row r="94" spans="1:12" ht="17.25" thickBot="1">
      <c r="A94" s="3"/>
      <c r="B94" s="3" t="s">
        <v>15902</v>
      </c>
      <c r="C94" s="4">
        <v>2802</v>
      </c>
      <c r="D94" s="4">
        <v>1463</v>
      </c>
      <c r="E94" s="5">
        <v>315</v>
      </c>
      <c r="F94" s="4">
        <v>1006</v>
      </c>
      <c r="G94" s="5">
        <v>32</v>
      </c>
      <c r="H94" s="5">
        <v>13</v>
      </c>
      <c r="I94" s="5">
        <v>77</v>
      </c>
      <c r="J94" s="4">
        <v>1443</v>
      </c>
      <c r="K94" s="5">
        <v>20</v>
      </c>
      <c r="L94" s="4">
        <v>1339</v>
      </c>
    </row>
    <row r="95" spans="1:12" ht="17.25" thickBot="1">
      <c r="A95" s="3"/>
      <c r="B95" s="3" t="s">
        <v>15901</v>
      </c>
      <c r="C95" s="5">
        <v>690</v>
      </c>
      <c r="D95" s="5">
        <v>335</v>
      </c>
      <c r="E95" s="5">
        <v>50</v>
      </c>
      <c r="F95" s="5">
        <v>253</v>
      </c>
      <c r="G95" s="5">
        <v>6</v>
      </c>
      <c r="H95" s="5">
        <v>3</v>
      </c>
      <c r="I95" s="5">
        <v>21</v>
      </c>
      <c r="J95" s="5">
        <v>333</v>
      </c>
      <c r="K95" s="5">
        <v>2</v>
      </c>
      <c r="L95" s="5">
        <v>355</v>
      </c>
    </row>
    <row r="96" spans="1:12" ht="17.25" thickBot="1">
      <c r="A96" s="3"/>
      <c r="B96" s="3" t="s">
        <v>16074</v>
      </c>
      <c r="C96" s="4">
        <v>4041</v>
      </c>
      <c r="D96" s="4">
        <v>2119</v>
      </c>
      <c r="E96" s="5">
        <v>563</v>
      </c>
      <c r="F96" s="4">
        <v>1328</v>
      </c>
      <c r="G96" s="5">
        <v>37</v>
      </c>
      <c r="H96" s="5">
        <v>28</v>
      </c>
      <c r="I96" s="5">
        <v>118</v>
      </c>
      <c r="J96" s="4">
        <v>2074</v>
      </c>
      <c r="K96" s="5">
        <v>45</v>
      </c>
      <c r="L96" s="4">
        <v>1922</v>
      </c>
    </row>
    <row r="97" spans="1:12" ht="17.25" thickBot="1">
      <c r="A97" s="3"/>
      <c r="B97" s="3" t="s">
        <v>16073</v>
      </c>
      <c r="C97" s="4">
        <v>3453</v>
      </c>
      <c r="D97" s="4">
        <v>1883</v>
      </c>
      <c r="E97" s="5">
        <v>498</v>
      </c>
      <c r="F97" s="4">
        <v>1232</v>
      </c>
      <c r="G97" s="5">
        <v>24</v>
      </c>
      <c r="H97" s="5">
        <v>12</v>
      </c>
      <c r="I97" s="5">
        <v>99</v>
      </c>
      <c r="J97" s="4">
        <v>1865</v>
      </c>
      <c r="K97" s="5">
        <v>18</v>
      </c>
      <c r="L97" s="4">
        <v>1570</v>
      </c>
    </row>
    <row r="98" spans="1:12" ht="17.25" thickBot="1">
      <c r="A98" s="3"/>
      <c r="B98" s="3" t="s">
        <v>16072</v>
      </c>
      <c r="C98" s="4">
        <v>2670</v>
      </c>
      <c r="D98" s="4">
        <v>1395</v>
      </c>
      <c r="E98" s="5">
        <v>298</v>
      </c>
      <c r="F98" s="5">
        <v>958</v>
      </c>
      <c r="G98" s="5">
        <v>27</v>
      </c>
      <c r="H98" s="5">
        <v>10</v>
      </c>
      <c r="I98" s="5">
        <v>89</v>
      </c>
      <c r="J98" s="4">
        <v>1382</v>
      </c>
      <c r="K98" s="5">
        <v>13</v>
      </c>
      <c r="L98" s="4">
        <v>1275</v>
      </c>
    </row>
    <row r="99" spans="1:12" ht="17.25" thickBot="1">
      <c r="A99" s="3" t="s">
        <v>16071</v>
      </c>
      <c r="B99" s="3" t="s">
        <v>36</v>
      </c>
      <c r="C99" s="4">
        <v>12863</v>
      </c>
      <c r="D99" s="4">
        <v>6805</v>
      </c>
      <c r="E99" s="4">
        <v>2001</v>
      </c>
      <c r="F99" s="4">
        <v>4164</v>
      </c>
      <c r="G99" s="5">
        <v>116</v>
      </c>
      <c r="H99" s="5">
        <v>57</v>
      </c>
      <c r="I99" s="5">
        <v>370</v>
      </c>
      <c r="J99" s="4">
        <v>6708</v>
      </c>
      <c r="K99" s="5">
        <v>97</v>
      </c>
      <c r="L99" s="4">
        <v>6058</v>
      </c>
    </row>
    <row r="100" spans="1:12" ht="23.25" thickBot="1">
      <c r="A100" s="3"/>
      <c r="B100" s="3" t="s">
        <v>37</v>
      </c>
      <c r="C100" s="4">
        <v>1911</v>
      </c>
      <c r="D100" s="4">
        <v>1910</v>
      </c>
      <c r="E100" s="5">
        <v>732</v>
      </c>
      <c r="F100" s="4">
        <v>1009</v>
      </c>
      <c r="G100" s="5">
        <v>30</v>
      </c>
      <c r="H100" s="5">
        <v>15</v>
      </c>
      <c r="I100" s="5">
        <v>105</v>
      </c>
      <c r="J100" s="4">
        <v>1891</v>
      </c>
      <c r="K100" s="5">
        <v>19</v>
      </c>
      <c r="L100" s="5">
        <v>1</v>
      </c>
    </row>
    <row r="101" spans="1:12" ht="17.25" thickBot="1">
      <c r="A101" s="3"/>
      <c r="B101" s="3" t="s">
        <v>16070</v>
      </c>
      <c r="C101" s="4">
        <v>3588</v>
      </c>
      <c r="D101" s="4">
        <v>2134</v>
      </c>
      <c r="E101" s="5">
        <v>578</v>
      </c>
      <c r="F101" s="4">
        <v>1379</v>
      </c>
      <c r="G101" s="5">
        <v>33</v>
      </c>
      <c r="H101" s="5">
        <v>11</v>
      </c>
      <c r="I101" s="5">
        <v>110</v>
      </c>
      <c r="J101" s="4">
        <v>2111</v>
      </c>
      <c r="K101" s="5">
        <v>23</v>
      </c>
      <c r="L101" s="4">
        <v>1454</v>
      </c>
    </row>
    <row r="102" spans="1:12" ht="17.25" thickBot="1">
      <c r="A102" s="3"/>
      <c r="B102" s="3" t="s">
        <v>16069</v>
      </c>
      <c r="C102" s="4">
        <v>3419</v>
      </c>
      <c r="D102" s="4">
        <v>1168</v>
      </c>
      <c r="E102" s="5">
        <v>311</v>
      </c>
      <c r="F102" s="5">
        <v>732</v>
      </c>
      <c r="G102" s="5">
        <v>22</v>
      </c>
      <c r="H102" s="5">
        <v>17</v>
      </c>
      <c r="I102" s="5">
        <v>69</v>
      </c>
      <c r="J102" s="4">
        <v>1151</v>
      </c>
      <c r="K102" s="5">
        <v>17</v>
      </c>
      <c r="L102" s="4">
        <v>2251</v>
      </c>
    </row>
    <row r="103" spans="1:12" ht="17.25" thickBot="1">
      <c r="A103" s="3"/>
      <c r="B103" s="3" t="s">
        <v>16068</v>
      </c>
      <c r="C103" s="4">
        <v>3945</v>
      </c>
      <c r="D103" s="4">
        <v>1593</v>
      </c>
      <c r="E103" s="5">
        <v>380</v>
      </c>
      <c r="F103" s="4">
        <v>1044</v>
      </c>
      <c r="G103" s="5">
        <v>31</v>
      </c>
      <c r="H103" s="5">
        <v>14</v>
      </c>
      <c r="I103" s="5">
        <v>86</v>
      </c>
      <c r="J103" s="4">
        <v>1555</v>
      </c>
      <c r="K103" s="5">
        <v>38</v>
      </c>
      <c r="L103" s="4">
        <v>2352</v>
      </c>
    </row>
    <row r="104" spans="1:12" ht="17.25" thickBot="1">
      <c r="A104" s="3" t="s">
        <v>16067</v>
      </c>
      <c r="B104" s="3" t="s">
        <v>36</v>
      </c>
      <c r="C104" s="4">
        <v>9043</v>
      </c>
      <c r="D104" s="4">
        <v>5985</v>
      </c>
      <c r="E104" s="4">
        <v>1489</v>
      </c>
      <c r="F104" s="4">
        <v>3911</v>
      </c>
      <c r="G104" s="5">
        <v>106</v>
      </c>
      <c r="H104" s="5">
        <v>69</v>
      </c>
      <c r="I104" s="5">
        <v>345</v>
      </c>
      <c r="J104" s="4">
        <v>5920</v>
      </c>
      <c r="K104" s="5">
        <v>65</v>
      </c>
      <c r="L104" s="4">
        <v>3058</v>
      </c>
    </row>
    <row r="105" spans="1:12" ht="23.25" thickBot="1">
      <c r="A105" s="3"/>
      <c r="B105" s="3" t="s">
        <v>37</v>
      </c>
      <c r="C105" s="4">
        <v>2274</v>
      </c>
      <c r="D105" s="4">
        <v>2274</v>
      </c>
      <c r="E105" s="5">
        <v>722</v>
      </c>
      <c r="F105" s="4">
        <v>1323</v>
      </c>
      <c r="G105" s="5">
        <v>38</v>
      </c>
      <c r="H105" s="5">
        <v>20</v>
      </c>
      <c r="I105" s="5">
        <v>158</v>
      </c>
      <c r="J105" s="4">
        <v>2261</v>
      </c>
      <c r="K105" s="5">
        <v>13</v>
      </c>
      <c r="L105" s="5">
        <v>0</v>
      </c>
    </row>
    <row r="106" spans="1:12" ht="17.25" thickBot="1">
      <c r="A106" s="3"/>
      <c r="B106" s="3" t="s">
        <v>16066</v>
      </c>
      <c r="C106" s="4">
        <v>1703</v>
      </c>
      <c r="D106" s="5">
        <v>764</v>
      </c>
      <c r="E106" s="5">
        <v>163</v>
      </c>
      <c r="F106" s="5">
        <v>530</v>
      </c>
      <c r="G106" s="5">
        <v>19</v>
      </c>
      <c r="H106" s="5">
        <v>11</v>
      </c>
      <c r="I106" s="5">
        <v>30</v>
      </c>
      <c r="J106" s="5">
        <v>753</v>
      </c>
      <c r="K106" s="5">
        <v>11</v>
      </c>
      <c r="L106" s="5">
        <v>939</v>
      </c>
    </row>
    <row r="107" spans="1:12" ht="17.25" thickBot="1">
      <c r="A107" s="3"/>
      <c r="B107" s="3" t="s">
        <v>16065</v>
      </c>
      <c r="C107" s="4">
        <v>1848</v>
      </c>
      <c r="D107" s="5">
        <v>937</v>
      </c>
      <c r="E107" s="5">
        <v>177</v>
      </c>
      <c r="F107" s="5">
        <v>662</v>
      </c>
      <c r="G107" s="5">
        <v>18</v>
      </c>
      <c r="H107" s="5">
        <v>20</v>
      </c>
      <c r="I107" s="5">
        <v>48</v>
      </c>
      <c r="J107" s="5">
        <v>925</v>
      </c>
      <c r="K107" s="5">
        <v>12</v>
      </c>
      <c r="L107" s="5">
        <v>911</v>
      </c>
    </row>
    <row r="108" spans="1:12" ht="17.25" thickBot="1">
      <c r="A108" s="3"/>
      <c r="B108" s="3" t="s">
        <v>16064</v>
      </c>
      <c r="C108" s="4">
        <v>3218</v>
      </c>
      <c r="D108" s="4">
        <v>2010</v>
      </c>
      <c r="E108" s="5">
        <v>427</v>
      </c>
      <c r="F108" s="4">
        <v>1396</v>
      </c>
      <c r="G108" s="5">
        <v>31</v>
      </c>
      <c r="H108" s="5">
        <v>18</v>
      </c>
      <c r="I108" s="5">
        <v>109</v>
      </c>
      <c r="J108" s="4">
        <v>1981</v>
      </c>
      <c r="K108" s="5">
        <v>29</v>
      </c>
      <c r="L108" s="4">
        <v>1208</v>
      </c>
    </row>
    <row r="109" spans="1:12" ht="17.25" thickBot="1">
      <c r="A109" s="3" t="s">
        <v>16063</v>
      </c>
      <c r="B109" s="3" t="s">
        <v>36</v>
      </c>
      <c r="C109" s="4">
        <v>16763</v>
      </c>
      <c r="D109" s="4">
        <v>9470</v>
      </c>
      <c r="E109" s="4">
        <v>2806</v>
      </c>
      <c r="F109" s="4">
        <v>5676</v>
      </c>
      <c r="G109" s="5">
        <v>173</v>
      </c>
      <c r="H109" s="5">
        <v>96</v>
      </c>
      <c r="I109" s="5">
        <v>591</v>
      </c>
      <c r="J109" s="4">
        <v>9342</v>
      </c>
      <c r="K109" s="5">
        <v>128</v>
      </c>
      <c r="L109" s="4">
        <v>7293</v>
      </c>
    </row>
    <row r="110" spans="1:12" ht="23.25" thickBot="1">
      <c r="A110" s="3"/>
      <c r="B110" s="3" t="s">
        <v>37</v>
      </c>
      <c r="C110" s="4">
        <v>3163</v>
      </c>
      <c r="D110" s="4">
        <v>3163</v>
      </c>
      <c r="E110" s="4">
        <v>1153</v>
      </c>
      <c r="F110" s="4">
        <v>1712</v>
      </c>
      <c r="G110" s="5">
        <v>54</v>
      </c>
      <c r="H110" s="5">
        <v>23</v>
      </c>
      <c r="I110" s="5">
        <v>182</v>
      </c>
      <c r="J110" s="4">
        <v>3124</v>
      </c>
      <c r="K110" s="5">
        <v>39</v>
      </c>
      <c r="L110" s="5">
        <v>0</v>
      </c>
    </row>
    <row r="111" spans="1:12" ht="17.25" thickBot="1">
      <c r="A111" s="3"/>
      <c r="B111" s="3" t="s">
        <v>16062</v>
      </c>
      <c r="C111" s="4">
        <v>3418</v>
      </c>
      <c r="D111" s="4">
        <v>1263</v>
      </c>
      <c r="E111" s="5">
        <v>313</v>
      </c>
      <c r="F111" s="5">
        <v>789</v>
      </c>
      <c r="G111" s="5">
        <v>23</v>
      </c>
      <c r="H111" s="5">
        <v>18</v>
      </c>
      <c r="I111" s="5">
        <v>92</v>
      </c>
      <c r="J111" s="4">
        <v>1235</v>
      </c>
      <c r="K111" s="5">
        <v>28</v>
      </c>
      <c r="L111" s="4">
        <v>2155</v>
      </c>
    </row>
    <row r="112" spans="1:12" ht="17.25" thickBot="1">
      <c r="A112" s="3"/>
      <c r="B112" s="3" t="s">
        <v>16061</v>
      </c>
      <c r="C112" s="4">
        <v>1738</v>
      </c>
      <c r="D112" s="5">
        <v>893</v>
      </c>
      <c r="E112" s="5">
        <v>137</v>
      </c>
      <c r="F112" s="5">
        <v>681</v>
      </c>
      <c r="G112" s="5">
        <v>10</v>
      </c>
      <c r="H112" s="5">
        <v>9</v>
      </c>
      <c r="I112" s="5">
        <v>43</v>
      </c>
      <c r="J112" s="5">
        <v>880</v>
      </c>
      <c r="K112" s="5">
        <v>13</v>
      </c>
      <c r="L112" s="5">
        <v>845</v>
      </c>
    </row>
    <row r="113" spans="1:12" ht="17.25" thickBot="1">
      <c r="A113" s="3"/>
      <c r="B113" s="3" t="s">
        <v>16060</v>
      </c>
      <c r="C113" s="4">
        <v>2351</v>
      </c>
      <c r="D113" s="5">
        <v>856</v>
      </c>
      <c r="E113" s="5">
        <v>235</v>
      </c>
      <c r="F113" s="5">
        <v>490</v>
      </c>
      <c r="G113" s="5">
        <v>31</v>
      </c>
      <c r="H113" s="5">
        <v>13</v>
      </c>
      <c r="I113" s="5">
        <v>74</v>
      </c>
      <c r="J113" s="5">
        <v>843</v>
      </c>
      <c r="K113" s="5">
        <v>13</v>
      </c>
      <c r="L113" s="4">
        <v>1495</v>
      </c>
    </row>
    <row r="114" spans="1:12" ht="17.25" thickBot="1">
      <c r="A114" s="3"/>
      <c r="B114" s="3" t="s">
        <v>16059</v>
      </c>
      <c r="C114" s="5">
        <v>831</v>
      </c>
      <c r="D114" s="5">
        <v>509</v>
      </c>
      <c r="E114" s="5">
        <v>57</v>
      </c>
      <c r="F114" s="5">
        <v>414</v>
      </c>
      <c r="G114" s="5">
        <v>2</v>
      </c>
      <c r="H114" s="5">
        <v>5</v>
      </c>
      <c r="I114" s="5">
        <v>21</v>
      </c>
      <c r="J114" s="5">
        <v>499</v>
      </c>
      <c r="K114" s="5">
        <v>10</v>
      </c>
      <c r="L114" s="5">
        <v>322</v>
      </c>
    </row>
    <row r="115" spans="1:12" ht="17.25" thickBot="1">
      <c r="A115" s="3"/>
      <c r="B115" s="3" t="s">
        <v>16058</v>
      </c>
      <c r="C115" s="4">
        <v>2649</v>
      </c>
      <c r="D115" s="4">
        <v>1470</v>
      </c>
      <c r="E115" s="5">
        <v>468</v>
      </c>
      <c r="F115" s="5">
        <v>859</v>
      </c>
      <c r="G115" s="5">
        <v>24</v>
      </c>
      <c r="H115" s="5">
        <v>11</v>
      </c>
      <c r="I115" s="5">
        <v>97</v>
      </c>
      <c r="J115" s="4">
        <v>1459</v>
      </c>
      <c r="K115" s="5">
        <v>11</v>
      </c>
      <c r="L115" s="4">
        <v>1179</v>
      </c>
    </row>
    <row r="116" spans="1:12" ht="17.25" thickBot="1">
      <c r="A116" s="3"/>
      <c r="B116" s="3" t="s">
        <v>16057</v>
      </c>
      <c r="C116" s="4">
        <v>2613</v>
      </c>
      <c r="D116" s="4">
        <v>1316</v>
      </c>
      <c r="E116" s="5">
        <v>443</v>
      </c>
      <c r="F116" s="5">
        <v>731</v>
      </c>
      <c r="G116" s="5">
        <v>29</v>
      </c>
      <c r="H116" s="5">
        <v>17</v>
      </c>
      <c r="I116" s="5">
        <v>82</v>
      </c>
      <c r="J116" s="4">
        <v>1302</v>
      </c>
      <c r="K116" s="5">
        <v>14</v>
      </c>
      <c r="L116" s="4">
        <v>1297</v>
      </c>
    </row>
    <row r="117" spans="1:12" ht="23.25" thickBot="1">
      <c r="A117" s="3" t="s">
        <v>97</v>
      </c>
      <c r="B117" s="3"/>
      <c r="C117" s="5">
        <v>0</v>
      </c>
      <c r="D117" s="5">
        <v>5</v>
      </c>
      <c r="E117" s="5">
        <v>2</v>
      </c>
      <c r="F117" s="5">
        <v>3</v>
      </c>
      <c r="G117" s="5">
        <v>0</v>
      </c>
      <c r="H117" s="5">
        <v>0</v>
      </c>
      <c r="I117" s="5">
        <v>0</v>
      </c>
      <c r="J117" s="5">
        <v>5</v>
      </c>
      <c r="K117" s="5">
        <v>0</v>
      </c>
      <c r="L117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E158C-7F93-466F-83B1-EF26C1056AE3}">
  <dimension ref="A1:X20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16168</v>
      </c>
      <c r="F3" s="26" t="s">
        <v>16167</v>
      </c>
      <c r="G3" s="26" t="s">
        <v>16166</v>
      </c>
      <c r="H3" s="44"/>
      <c r="I3" s="26"/>
      <c r="J3" s="44"/>
      <c r="U3" t="s">
        <v>3</v>
      </c>
      <c r="V3" t="str">
        <f t="shared" si="0"/>
        <v>강부송</v>
      </c>
      <c r="W3" t="str">
        <f t="shared" si="0"/>
        <v>김희국</v>
      </c>
      <c r="X3" t="str">
        <f t="shared" si="0"/>
        <v>이광희</v>
      </c>
    </row>
    <row r="4" spans="1:24" ht="17.25" thickBot="1">
      <c r="A4" s="3" t="s">
        <v>30</v>
      </c>
      <c r="B4" s="3"/>
      <c r="C4" s="4">
        <v>22147</v>
      </c>
      <c r="D4" s="4">
        <v>16518</v>
      </c>
      <c r="E4" s="4">
        <v>2623</v>
      </c>
      <c r="F4" s="4">
        <v>13213</v>
      </c>
      <c r="G4" s="5">
        <v>371</v>
      </c>
      <c r="H4" s="4">
        <v>16207</v>
      </c>
      <c r="I4" s="5">
        <v>311</v>
      </c>
      <c r="J4" s="4">
        <v>5629</v>
      </c>
      <c r="V4" s="8"/>
      <c r="W4" s="8"/>
      <c r="X4" s="8"/>
    </row>
    <row r="5" spans="1:24" ht="23.25" thickBot="1">
      <c r="A5" s="3" t="s">
        <v>31</v>
      </c>
      <c r="B5" s="3"/>
      <c r="C5" s="5">
        <v>142</v>
      </c>
      <c r="D5" s="5">
        <v>116</v>
      </c>
      <c r="E5" s="5">
        <v>12</v>
      </c>
      <c r="F5" s="5">
        <v>94</v>
      </c>
      <c r="G5" s="5">
        <v>2</v>
      </c>
      <c r="H5" s="5">
        <v>108</v>
      </c>
      <c r="I5" s="5">
        <v>8</v>
      </c>
      <c r="J5" s="5">
        <v>26</v>
      </c>
      <c r="T5" t="s">
        <v>2929</v>
      </c>
      <c r="U5">
        <f>SUMIF($A:$A,"합계",D:D)</f>
        <v>91951</v>
      </c>
      <c r="V5">
        <f>SUMIF($A:$A,"합계",E:E)</f>
        <v>17069</v>
      </c>
      <c r="W5">
        <f>SUMIF($A:$A,"합계",F:F)</f>
        <v>71532</v>
      </c>
      <c r="X5">
        <f>SUMIF($A:$A,"합계",G:G)</f>
        <v>1595</v>
      </c>
    </row>
    <row r="6" spans="1:24" ht="23.25" thickBot="1">
      <c r="A6" s="3" t="s">
        <v>32</v>
      </c>
      <c r="B6" s="3"/>
      <c r="C6" s="4">
        <v>1859</v>
      </c>
      <c r="D6" s="4">
        <v>1858</v>
      </c>
      <c r="E6" s="5">
        <v>489</v>
      </c>
      <c r="F6" s="4">
        <v>1298</v>
      </c>
      <c r="G6" s="5">
        <v>46</v>
      </c>
      <c r="H6" s="4">
        <v>1833</v>
      </c>
      <c r="I6" s="5">
        <v>25</v>
      </c>
      <c r="J6" s="5">
        <v>1</v>
      </c>
      <c r="T6" t="s">
        <v>2930</v>
      </c>
      <c r="U6">
        <f>U5-U7</f>
        <v>38889</v>
      </c>
      <c r="V6">
        <f>V5-V7</f>
        <v>6215</v>
      </c>
      <c r="W6">
        <f>W5-W7</f>
        <v>31206</v>
      </c>
      <c r="X6">
        <f>X5-X7</f>
        <v>717</v>
      </c>
    </row>
    <row r="7" spans="1:24" ht="23.25" thickBot="1">
      <c r="A7" s="3" t="s">
        <v>33</v>
      </c>
      <c r="B7" s="3"/>
      <c r="C7" s="5">
        <v>31</v>
      </c>
      <c r="D7" s="5">
        <v>13</v>
      </c>
      <c r="E7" s="5">
        <v>6</v>
      </c>
      <c r="F7" s="5">
        <v>6</v>
      </c>
      <c r="G7" s="5">
        <v>0</v>
      </c>
      <c r="H7" s="5">
        <v>12</v>
      </c>
      <c r="I7" s="5">
        <v>1</v>
      </c>
      <c r="J7" s="5">
        <v>18</v>
      </c>
      <c r="T7" t="s">
        <v>2931</v>
      </c>
      <c r="U7">
        <f>U11+U10+U9</f>
        <v>53062</v>
      </c>
      <c r="V7">
        <f>V11+V10+V9</f>
        <v>10854</v>
      </c>
      <c r="W7">
        <f>W11+W10+W9</f>
        <v>40326</v>
      </c>
      <c r="X7">
        <f>X11+X10+X9</f>
        <v>878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16253</v>
      </c>
      <c r="B9" s="3" t="s">
        <v>36</v>
      </c>
      <c r="C9" s="4">
        <v>6837</v>
      </c>
      <c r="D9" s="4">
        <v>4738</v>
      </c>
      <c r="E9" s="5">
        <v>852</v>
      </c>
      <c r="F9" s="4">
        <v>3691</v>
      </c>
      <c r="G9" s="5">
        <v>110</v>
      </c>
      <c r="H9" s="4">
        <v>4653</v>
      </c>
      <c r="I9" s="5">
        <v>85</v>
      </c>
      <c r="J9" s="4">
        <v>2099</v>
      </c>
      <c r="T9" t="s">
        <v>2934</v>
      </c>
      <c r="U9">
        <f>SUMIF($A:$A,"거소·선상투표",D:D)+SUMIF($A:$A,"국외부재자투표",D:D)+SUMIF($A:$A,"국외부재자투표(공관)",D:D)</f>
        <v>736</v>
      </c>
      <c r="V9">
        <f t="shared" ref="V9:X11" si="1">SUMIF($A:$A,"거소·선상투표",E:E)+SUMIF($A:$A,"국외부재자투표",E:E)+SUMIF($A:$A,"국외부재자투표(공관)",E:E)</f>
        <v>156</v>
      </c>
      <c r="W9">
        <f t="shared" si="1"/>
        <v>508</v>
      </c>
      <c r="X9">
        <f t="shared" si="1"/>
        <v>18</v>
      </c>
    </row>
    <row r="10" spans="1:24" ht="23.25" thickBot="1">
      <c r="A10" s="3"/>
      <c r="B10" s="3" t="s">
        <v>37</v>
      </c>
      <c r="C10" s="4">
        <v>2864</v>
      </c>
      <c r="D10" s="4">
        <v>2864</v>
      </c>
      <c r="E10" s="5">
        <v>592</v>
      </c>
      <c r="F10" s="4">
        <v>2151</v>
      </c>
      <c r="G10" s="5">
        <v>68</v>
      </c>
      <c r="H10" s="4">
        <v>2811</v>
      </c>
      <c r="I10" s="5">
        <v>53</v>
      </c>
      <c r="J10" s="5">
        <v>0</v>
      </c>
      <c r="T10" t="s">
        <v>2932</v>
      </c>
      <c r="U10">
        <f>SUMIF($B:$B,"관내사전투표",D:D)</f>
        <v>44777</v>
      </c>
      <c r="V10">
        <f t="shared" ref="V10:X12" si="2">SUMIF($B:$B,"관내사전투표",E:E)</f>
        <v>8280</v>
      </c>
      <c r="W10">
        <f t="shared" si="2"/>
        <v>34976</v>
      </c>
      <c r="X10">
        <f t="shared" si="2"/>
        <v>717</v>
      </c>
    </row>
    <row r="11" spans="1:24" ht="17.25" thickBot="1">
      <c r="A11" s="3"/>
      <c r="B11" s="3" t="s">
        <v>16252</v>
      </c>
      <c r="C11" s="4">
        <v>1311</v>
      </c>
      <c r="D11" s="5">
        <v>607</v>
      </c>
      <c r="E11" s="5">
        <v>92</v>
      </c>
      <c r="F11" s="5">
        <v>487</v>
      </c>
      <c r="G11" s="5">
        <v>13</v>
      </c>
      <c r="H11" s="5">
        <v>592</v>
      </c>
      <c r="I11" s="5">
        <v>15</v>
      </c>
      <c r="J11" s="5">
        <v>704</v>
      </c>
      <c r="T11" t="s">
        <v>2933</v>
      </c>
      <c r="U11">
        <f>SUMIF($A:$A,"관외사전투표",D:D)</f>
        <v>7549</v>
      </c>
      <c r="V11">
        <f t="shared" ref="V11:X13" si="3">SUMIF($A:$A,"관외사전투표",E:E)</f>
        <v>2418</v>
      </c>
      <c r="W11">
        <f t="shared" si="3"/>
        <v>4842</v>
      </c>
      <c r="X11">
        <f t="shared" si="3"/>
        <v>143</v>
      </c>
    </row>
    <row r="12" spans="1:24" ht="17.25" thickBot="1">
      <c r="A12" s="3"/>
      <c r="B12" s="3" t="s">
        <v>16251</v>
      </c>
      <c r="C12" s="4">
        <v>1407</v>
      </c>
      <c r="D12" s="5">
        <v>596</v>
      </c>
      <c r="E12" s="5">
        <v>95</v>
      </c>
      <c r="F12" s="5">
        <v>477</v>
      </c>
      <c r="G12" s="5">
        <v>17</v>
      </c>
      <c r="H12" s="5">
        <v>589</v>
      </c>
      <c r="I12" s="5">
        <v>7</v>
      </c>
      <c r="J12" s="5">
        <v>811</v>
      </c>
    </row>
    <row r="13" spans="1:24" ht="17.25" thickBot="1">
      <c r="A13" s="3"/>
      <c r="B13" s="3" t="s">
        <v>16250</v>
      </c>
      <c r="C13" s="5">
        <v>632</v>
      </c>
      <c r="D13" s="5">
        <v>335</v>
      </c>
      <c r="E13" s="5">
        <v>35</v>
      </c>
      <c r="F13" s="5">
        <v>287</v>
      </c>
      <c r="G13" s="5">
        <v>9</v>
      </c>
      <c r="H13" s="5">
        <v>331</v>
      </c>
      <c r="I13" s="5">
        <v>4</v>
      </c>
      <c r="J13" s="5">
        <v>297</v>
      </c>
    </row>
    <row r="14" spans="1:24" ht="17.25" thickBot="1">
      <c r="A14" s="3"/>
      <c r="B14" s="3" t="s">
        <v>16249</v>
      </c>
      <c r="C14" s="5">
        <v>623</v>
      </c>
      <c r="D14" s="5">
        <v>336</v>
      </c>
      <c r="E14" s="5">
        <v>38</v>
      </c>
      <c r="F14" s="5">
        <v>289</v>
      </c>
      <c r="G14" s="5">
        <v>3</v>
      </c>
      <c r="H14" s="5">
        <v>330</v>
      </c>
      <c r="I14" s="5">
        <v>6</v>
      </c>
      <c r="J14" s="5">
        <v>287</v>
      </c>
      <c r="U14" s="8"/>
      <c r="V14" s="8"/>
      <c r="W14" s="8"/>
      <c r="X14" s="8"/>
    </row>
    <row r="15" spans="1:24" ht="17.25" thickBot="1">
      <c r="A15" s="3" t="s">
        <v>16248</v>
      </c>
      <c r="B15" s="3" t="s">
        <v>36</v>
      </c>
      <c r="C15" s="4">
        <v>1987</v>
      </c>
      <c r="D15" s="4">
        <v>1452</v>
      </c>
      <c r="E15" s="5">
        <v>179</v>
      </c>
      <c r="F15" s="4">
        <v>1213</v>
      </c>
      <c r="G15" s="5">
        <v>25</v>
      </c>
      <c r="H15" s="4">
        <v>1417</v>
      </c>
      <c r="I15" s="5">
        <v>35</v>
      </c>
      <c r="J15" s="5">
        <v>535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5">
        <v>863</v>
      </c>
      <c r="D16" s="5">
        <v>863</v>
      </c>
      <c r="E16" s="5">
        <v>121</v>
      </c>
      <c r="F16" s="5">
        <v>706</v>
      </c>
      <c r="G16" s="5">
        <v>16</v>
      </c>
      <c r="H16" s="5">
        <v>843</v>
      </c>
      <c r="I16" s="5">
        <v>20</v>
      </c>
      <c r="J16" s="5">
        <v>0</v>
      </c>
    </row>
    <row r="17" spans="1:10" ht="17.25" thickBot="1">
      <c r="A17" s="3"/>
      <c r="B17" s="3" t="s">
        <v>16247</v>
      </c>
      <c r="C17" s="5">
        <v>673</v>
      </c>
      <c r="D17" s="5">
        <v>350</v>
      </c>
      <c r="E17" s="5">
        <v>25</v>
      </c>
      <c r="F17" s="5">
        <v>307</v>
      </c>
      <c r="G17" s="5">
        <v>6</v>
      </c>
      <c r="H17" s="5">
        <v>338</v>
      </c>
      <c r="I17" s="5">
        <v>12</v>
      </c>
      <c r="J17" s="5">
        <v>323</v>
      </c>
    </row>
    <row r="18" spans="1:10" ht="17.25" thickBot="1">
      <c r="A18" s="3"/>
      <c r="B18" s="3" t="s">
        <v>16246</v>
      </c>
      <c r="C18" s="5">
        <v>451</v>
      </c>
      <c r="D18" s="5">
        <v>239</v>
      </c>
      <c r="E18" s="5">
        <v>33</v>
      </c>
      <c r="F18" s="5">
        <v>200</v>
      </c>
      <c r="G18" s="5">
        <v>3</v>
      </c>
      <c r="H18" s="5">
        <v>236</v>
      </c>
      <c r="I18" s="5">
        <v>3</v>
      </c>
      <c r="J18" s="5">
        <v>212</v>
      </c>
    </row>
    <row r="19" spans="1:10" ht="17.25" thickBot="1">
      <c r="A19" s="3" t="s">
        <v>16245</v>
      </c>
      <c r="B19" s="3" t="s">
        <v>36</v>
      </c>
      <c r="C19" s="4">
        <v>3213</v>
      </c>
      <c r="D19" s="4">
        <v>2369</v>
      </c>
      <c r="E19" s="5">
        <v>333</v>
      </c>
      <c r="F19" s="4">
        <v>1956</v>
      </c>
      <c r="G19" s="5">
        <v>40</v>
      </c>
      <c r="H19" s="4">
        <v>2329</v>
      </c>
      <c r="I19" s="5">
        <v>40</v>
      </c>
      <c r="J19" s="5">
        <v>844</v>
      </c>
    </row>
    <row r="20" spans="1:10" ht="23.25" thickBot="1">
      <c r="A20" s="3"/>
      <c r="B20" s="3" t="s">
        <v>37</v>
      </c>
      <c r="C20" s="4">
        <v>1277</v>
      </c>
      <c r="D20" s="4">
        <v>1277</v>
      </c>
      <c r="E20" s="5">
        <v>199</v>
      </c>
      <c r="F20" s="4">
        <v>1037</v>
      </c>
      <c r="G20" s="5">
        <v>18</v>
      </c>
      <c r="H20" s="4">
        <v>1254</v>
      </c>
      <c r="I20" s="5">
        <v>23</v>
      </c>
      <c r="J20" s="5">
        <v>0</v>
      </c>
    </row>
    <row r="21" spans="1:10" ht="17.25" thickBot="1">
      <c r="A21" s="3"/>
      <c r="B21" s="3" t="s">
        <v>16244</v>
      </c>
      <c r="C21" s="4">
        <v>1146</v>
      </c>
      <c r="D21" s="5">
        <v>603</v>
      </c>
      <c r="E21" s="5">
        <v>76</v>
      </c>
      <c r="F21" s="5">
        <v>508</v>
      </c>
      <c r="G21" s="5">
        <v>13</v>
      </c>
      <c r="H21" s="5">
        <v>597</v>
      </c>
      <c r="I21" s="5">
        <v>6</v>
      </c>
      <c r="J21" s="5">
        <v>543</v>
      </c>
    </row>
    <row r="22" spans="1:10" ht="17.25" thickBot="1">
      <c r="A22" s="3"/>
      <c r="B22" s="3" t="s">
        <v>16243</v>
      </c>
      <c r="C22" s="5">
        <v>790</v>
      </c>
      <c r="D22" s="5">
        <v>489</v>
      </c>
      <c r="E22" s="5">
        <v>58</v>
      </c>
      <c r="F22" s="5">
        <v>411</v>
      </c>
      <c r="G22" s="5">
        <v>9</v>
      </c>
      <c r="H22" s="5">
        <v>478</v>
      </c>
      <c r="I22" s="5">
        <v>11</v>
      </c>
      <c r="J22" s="5">
        <v>301</v>
      </c>
    </row>
    <row r="23" spans="1:10" ht="17.25" thickBot="1">
      <c r="A23" s="3" t="s">
        <v>16242</v>
      </c>
      <c r="B23" s="3" t="s">
        <v>36</v>
      </c>
      <c r="C23" s="4">
        <v>1826</v>
      </c>
      <c r="D23" s="4">
        <v>1362</v>
      </c>
      <c r="E23" s="5">
        <v>189</v>
      </c>
      <c r="F23" s="4">
        <v>1118</v>
      </c>
      <c r="G23" s="5">
        <v>29</v>
      </c>
      <c r="H23" s="4">
        <v>1336</v>
      </c>
      <c r="I23" s="5">
        <v>26</v>
      </c>
      <c r="J23" s="5">
        <v>464</v>
      </c>
    </row>
    <row r="24" spans="1:10" ht="23.25" thickBot="1">
      <c r="A24" s="3"/>
      <c r="B24" s="3" t="s">
        <v>37</v>
      </c>
      <c r="C24" s="5">
        <v>630</v>
      </c>
      <c r="D24" s="5">
        <v>630</v>
      </c>
      <c r="E24" s="5">
        <v>102</v>
      </c>
      <c r="F24" s="5">
        <v>501</v>
      </c>
      <c r="G24" s="5">
        <v>14</v>
      </c>
      <c r="H24" s="5">
        <v>617</v>
      </c>
      <c r="I24" s="5">
        <v>13</v>
      </c>
      <c r="J24" s="5">
        <v>0</v>
      </c>
    </row>
    <row r="25" spans="1:10" ht="17.25" thickBot="1">
      <c r="A25" s="3"/>
      <c r="B25" s="3" t="s">
        <v>16241</v>
      </c>
      <c r="C25" s="5">
        <v>538</v>
      </c>
      <c r="D25" s="5">
        <v>295</v>
      </c>
      <c r="E25" s="5">
        <v>43</v>
      </c>
      <c r="F25" s="5">
        <v>245</v>
      </c>
      <c r="G25" s="5">
        <v>5</v>
      </c>
      <c r="H25" s="5">
        <v>293</v>
      </c>
      <c r="I25" s="5">
        <v>2</v>
      </c>
      <c r="J25" s="5">
        <v>243</v>
      </c>
    </row>
    <row r="26" spans="1:10" ht="17.25" thickBot="1">
      <c r="A26" s="3"/>
      <c r="B26" s="3" t="s">
        <v>16240</v>
      </c>
      <c r="C26" s="5">
        <v>658</v>
      </c>
      <c r="D26" s="5">
        <v>437</v>
      </c>
      <c r="E26" s="5">
        <v>44</v>
      </c>
      <c r="F26" s="5">
        <v>372</v>
      </c>
      <c r="G26" s="5">
        <v>10</v>
      </c>
      <c r="H26" s="5">
        <v>426</v>
      </c>
      <c r="I26" s="5">
        <v>11</v>
      </c>
      <c r="J26" s="5">
        <v>221</v>
      </c>
    </row>
    <row r="27" spans="1:10" ht="17.25" thickBot="1">
      <c r="A27" s="3" t="s">
        <v>16239</v>
      </c>
      <c r="B27" s="3" t="s">
        <v>36</v>
      </c>
      <c r="C27" s="4">
        <v>1798</v>
      </c>
      <c r="D27" s="4">
        <v>1379</v>
      </c>
      <c r="E27" s="5">
        <v>160</v>
      </c>
      <c r="F27" s="4">
        <v>1141</v>
      </c>
      <c r="G27" s="5">
        <v>39</v>
      </c>
      <c r="H27" s="4">
        <v>1340</v>
      </c>
      <c r="I27" s="5">
        <v>39</v>
      </c>
      <c r="J27" s="5">
        <v>419</v>
      </c>
    </row>
    <row r="28" spans="1:10" ht="23.25" thickBot="1">
      <c r="A28" s="3"/>
      <c r="B28" s="3" t="s">
        <v>37</v>
      </c>
      <c r="C28" s="5">
        <v>794</v>
      </c>
      <c r="D28" s="5">
        <v>794</v>
      </c>
      <c r="E28" s="5">
        <v>100</v>
      </c>
      <c r="F28" s="5">
        <v>654</v>
      </c>
      <c r="G28" s="5">
        <v>22</v>
      </c>
      <c r="H28" s="5">
        <v>776</v>
      </c>
      <c r="I28" s="5">
        <v>18</v>
      </c>
      <c r="J28" s="5">
        <v>0</v>
      </c>
    </row>
    <row r="29" spans="1:10" ht="17.25" thickBot="1">
      <c r="A29" s="3"/>
      <c r="B29" s="3" t="s">
        <v>16238</v>
      </c>
      <c r="C29" s="5">
        <v>657</v>
      </c>
      <c r="D29" s="5">
        <v>354</v>
      </c>
      <c r="E29" s="5">
        <v>45</v>
      </c>
      <c r="F29" s="5">
        <v>293</v>
      </c>
      <c r="G29" s="5">
        <v>9</v>
      </c>
      <c r="H29" s="5">
        <v>347</v>
      </c>
      <c r="I29" s="5">
        <v>7</v>
      </c>
      <c r="J29" s="5">
        <v>303</v>
      </c>
    </row>
    <row r="30" spans="1:10" ht="17.25" thickBot="1">
      <c r="A30" s="3"/>
      <c r="B30" s="3" t="s">
        <v>16237</v>
      </c>
      <c r="C30" s="5">
        <v>347</v>
      </c>
      <c r="D30" s="5">
        <v>231</v>
      </c>
      <c r="E30" s="5">
        <v>15</v>
      </c>
      <c r="F30" s="5">
        <v>194</v>
      </c>
      <c r="G30" s="5">
        <v>8</v>
      </c>
      <c r="H30" s="5">
        <v>217</v>
      </c>
      <c r="I30" s="5">
        <v>14</v>
      </c>
      <c r="J30" s="5">
        <v>116</v>
      </c>
    </row>
    <row r="31" spans="1:10" ht="17.25" thickBot="1">
      <c r="A31" s="3" t="s">
        <v>16236</v>
      </c>
      <c r="B31" s="3" t="s">
        <v>36</v>
      </c>
      <c r="C31" s="4">
        <v>2198</v>
      </c>
      <c r="D31" s="4">
        <v>1556</v>
      </c>
      <c r="E31" s="5">
        <v>155</v>
      </c>
      <c r="F31" s="4">
        <v>1355</v>
      </c>
      <c r="G31" s="5">
        <v>30</v>
      </c>
      <c r="H31" s="4">
        <v>1540</v>
      </c>
      <c r="I31" s="5">
        <v>16</v>
      </c>
      <c r="J31" s="5">
        <v>642</v>
      </c>
    </row>
    <row r="32" spans="1:10" ht="23.25" thickBot="1">
      <c r="A32" s="3"/>
      <c r="B32" s="3" t="s">
        <v>37</v>
      </c>
      <c r="C32" s="5">
        <v>915</v>
      </c>
      <c r="D32" s="5">
        <v>915</v>
      </c>
      <c r="E32" s="5">
        <v>97</v>
      </c>
      <c r="F32" s="5">
        <v>793</v>
      </c>
      <c r="G32" s="5">
        <v>13</v>
      </c>
      <c r="H32" s="5">
        <v>903</v>
      </c>
      <c r="I32" s="5">
        <v>12</v>
      </c>
      <c r="J32" s="5">
        <v>0</v>
      </c>
    </row>
    <row r="33" spans="1:10" ht="17.25" thickBot="1">
      <c r="A33" s="3"/>
      <c r="B33" s="3" t="s">
        <v>16235</v>
      </c>
      <c r="C33" s="5">
        <v>926</v>
      </c>
      <c r="D33" s="5">
        <v>435</v>
      </c>
      <c r="E33" s="5">
        <v>43</v>
      </c>
      <c r="F33" s="5">
        <v>380</v>
      </c>
      <c r="G33" s="5">
        <v>9</v>
      </c>
      <c r="H33" s="5">
        <v>432</v>
      </c>
      <c r="I33" s="5">
        <v>3</v>
      </c>
      <c r="J33" s="5">
        <v>491</v>
      </c>
    </row>
    <row r="34" spans="1:10" ht="17.25" thickBot="1">
      <c r="A34" s="3"/>
      <c r="B34" s="3" t="s">
        <v>16234</v>
      </c>
      <c r="C34" s="5">
        <v>357</v>
      </c>
      <c r="D34" s="5">
        <v>206</v>
      </c>
      <c r="E34" s="5">
        <v>15</v>
      </c>
      <c r="F34" s="5">
        <v>182</v>
      </c>
      <c r="G34" s="5">
        <v>8</v>
      </c>
      <c r="H34" s="5">
        <v>205</v>
      </c>
      <c r="I34" s="5">
        <v>1</v>
      </c>
      <c r="J34" s="5">
        <v>151</v>
      </c>
    </row>
    <row r="35" spans="1:10" ht="17.25" thickBot="1">
      <c r="A35" s="3" t="s">
        <v>16233</v>
      </c>
      <c r="B35" s="3" t="s">
        <v>36</v>
      </c>
      <c r="C35" s="4">
        <v>1082</v>
      </c>
      <c r="D35" s="5">
        <v>801</v>
      </c>
      <c r="E35" s="5">
        <v>113</v>
      </c>
      <c r="F35" s="5">
        <v>648</v>
      </c>
      <c r="G35" s="5">
        <v>23</v>
      </c>
      <c r="H35" s="5">
        <v>784</v>
      </c>
      <c r="I35" s="5">
        <v>17</v>
      </c>
      <c r="J35" s="5">
        <v>281</v>
      </c>
    </row>
    <row r="36" spans="1:10" ht="23.25" thickBot="1">
      <c r="A36" s="3"/>
      <c r="B36" s="3" t="s">
        <v>37</v>
      </c>
      <c r="C36" s="5">
        <v>422</v>
      </c>
      <c r="D36" s="5">
        <v>422</v>
      </c>
      <c r="E36" s="5">
        <v>68</v>
      </c>
      <c r="F36" s="5">
        <v>335</v>
      </c>
      <c r="G36" s="5">
        <v>9</v>
      </c>
      <c r="H36" s="5">
        <v>412</v>
      </c>
      <c r="I36" s="5">
        <v>10</v>
      </c>
      <c r="J36" s="5">
        <v>0</v>
      </c>
    </row>
    <row r="37" spans="1:10" ht="17.25" thickBot="1">
      <c r="A37" s="3"/>
      <c r="B37" s="3" t="s">
        <v>16232</v>
      </c>
      <c r="C37" s="5">
        <v>275</v>
      </c>
      <c r="D37" s="5">
        <v>153</v>
      </c>
      <c r="E37" s="5">
        <v>19</v>
      </c>
      <c r="F37" s="5">
        <v>130</v>
      </c>
      <c r="G37" s="5">
        <v>2</v>
      </c>
      <c r="H37" s="5">
        <v>151</v>
      </c>
      <c r="I37" s="5">
        <v>2</v>
      </c>
      <c r="J37" s="5">
        <v>122</v>
      </c>
    </row>
    <row r="38" spans="1:10" ht="17.25" thickBot="1">
      <c r="A38" s="3"/>
      <c r="B38" s="3" t="s">
        <v>16231</v>
      </c>
      <c r="C38" s="5">
        <v>385</v>
      </c>
      <c r="D38" s="5">
        <v>226</v>
      </c>
      <c r="E38" s="5">
        <v>26</v>
      </c>
      <c r="F38" s="5">
        <v>183</v>
      </c>
      <c r="G38" s="5">
        <v>12</v>
      </c>
      <c r="H38" s="5">
        <v>221</v>
      </c>
      <c r="I38" s="5">
        <v>5</v>
      </c>
      <c r="J38" s="5">
        <v>159</v>
      </c>
    </row>
    <row r="39" spans="1:10" ht="17.25" thickBot="1">
      <c r="A39" s="3" t="s">
        <v>16230</v>
      </c>
      <c r="B39" s="3" t="s">
        <v>36</v>
      </c>
      <c r="C39" s="4">
        <v>1174</v>
      </c>
      <c r="D39" s="5">
        <v>873</v>
      </c>
      <c r="E39" s="5">
        <v>135</v>
      </c>
      <c r="F39" s="5">
        <v>692</v>
      </c>
      <c r="G39" s="5">
        <v>27</v>
      </c>
      <c r="H39" s="5">
        <v>854</v>
      </c>
      <c r="I39" s="5">
        <v>19</v>
      </c>
      <c r="J39" s="5">
        <v>301</v>
      </c>
    </row>
    <row r="40" spans="1:10" ht="23.25" thickBot="1">
      <c r="A40" s="3"/>
      <c r="B40" s="3" t="s">
        <v>37</v>
      </c>
      <c r="C40" s="5">
        <v>440</v>
      </c>
      <c r="D40" s="5">
        <v>440</v>
      </c>
      <c r="E40" s="5">
        <v>66</v>
      </c>
      <c r="F40" s="5">
        <v>354</v>
      </c>
      <c r="G40" s="5">
        <v>14</v>
      </c>
      <c r="H40" s="5">
        <v>434</v>
      </c>
      <c r="I40" s="5">
        <v>6</v>
      </c>
      <c r="J40" s="5">
        <v>0</v>
      </c>
    </row>
    <row r="41" spans="1:10" ht="17.25" thickBot="1">
      <c r="A41" s="3"/>
      <c r="B41" s="3" t="s">
        <v>16229</v>
      </c>
      <c r="C41" s="5">
        <v>337</v>
      </c>
      <c r="D41" s="5">
        <v>190</v>
      </c>
      <c r="E41" s="5">
        <v>35</v>
      </c>
      <c r="F41" s="5">
        <v>147</v>
      </c>
      <c r="G41" s="5">
        <v>4</v>
      </c>
      <c r="H41" s="5">
        <v>186</v>
      </c>
      <c r="I41" s="5">
        <v>4</v>
      </c>
      <c r="J41" s="5">
        <v>147</v>
      </c>
    </row>
    <row r="42" spans="1:10" ht="17.25" thickBot="1">
      <c r="A42" s="3"/>
      <c r="B42" s="3" t="s">
        <v>16228</v>
      </c>
      <c r="C42" s="5">
        <v>397</v>
      </c>
      <c r="D42" s="5">
        <v>243</v>
      </c>
      <c r="E42" s="5">
        <v>34</v>
      </c>
      <c r="F42" s="5">
        <v>191</v>
      </c>
      <c r="G42" s="5">
        <v>9</v>
      </c>
      <c r="H42" s="5">
        <v>234</v>
      </c>
      <c r="I42" s="5">
        <v>9</v>
      </c>
      <c r="J42" s="5">
        <v>154</v>
      </c>
    </row>
    <row r="43" spans="1:10" ht="23.25" thickBot="1">
      <c r="A43" s="3" t="s">
        <v>97</v>
      </c>
      <c r="B43" s="3"/>
      <c r="C43" s="5">
        <v>0</v>
      </c>
      <c r="D43" s="5">
        <v>1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-1</v>
      </c>
    </row>
    <row r="44" spans="1:10" ht="18" thickTop="1" thickBot="1">
      <c r="A44" s="42" t="s">
        <v>0</v>
      </c>
      <c r="B44" s="42" t="s">
        <v>1</v>
      </c>
      <c r="C44" s="42" t="s">
        <v>2</v>
      </c>
      <c r="D44" s="42" t="s">
        <v>3</v>
      </c>
      <c r="E44" s="46" t="s">
        <v>4</v>
      </c>
      <c r="F44" s="47"/>
      <c r="G44" s="47"/>
      <c r="H44" s="48"/>
      <c r="I44" s="24" t="s">
        <v>5</v>
      </c>
      <c r="J44" s="42" t="s">
        <v>6</v>
      </c>
    </row>
    <row r="45" spans="1:10" ht="22.5">
      <c r="A45" s="43"/>
      <c r="B45" s="43"/>
      <c r="C45" s="43"/>
      <c r="D45" s="43"/>
      <c r="E45" s="25" t="s">
        <v>7</v>
      </c>
      <c r="F45" s="25" t="s">
        <v>9</v>
      </c>
      <c r="G45" s="25" t="s">
        <v>19</v>
      </c>
      <c r="H45" s="45" t="s">
        <v>29</v>
      </c>
      <c r="I45" s="25" t="s">
        <v>3</v>
      </c>
      <c r="J45" s="43"/>
    </row>
    <row r="46" spans="1:10" ht="17.25" thickBot="1">
      <c r="A46" s="44"/>
      <c r="B46" s="44"/>
      <c r="C46" s="44"/>
      <c r="D46" s="44"/>
      <c r="E46" s="26" t="s">
        <v>16168</v>
      </c>
      <c r="F46" s="26" t="s">
        <v>16167</v>
      </c>
      <c r="G46" s="26" t="s">
        <v>16166</v>
      </c>
      <c r="H46" s="44"/>
      <c r="I46" s="26"/>
      <c r="J46" s="44"/>
    </row>
    <row r="47" spans="1:10" ht="17.25" thickBot="1">
      <c r="A47" s="3" t="s">
        <v>30</v>
      </c>
      <c r="B47" s="3"/>
      <c r="C47" s="4">
        <v>48524</v>
      </c>
      <c r="D47" s="4">
        <v>35889</v>
      </c>
      <c r="E47" s="4">
        <v>5769</v>
      </c>
      <c r="F47" s="4">
        <v>28789</v>
      </c>
      <c r="G47" s="5">
        <v>647</v>
      </c>
      <c r="H47" s="4">
        <v>35205</v>
      </c>
      <c r="I47" s="5">
        <v>684</v>
      </c>
      <c r="J47" s="4">
        <v>12635</v>
      </c>
    </row>
    <row r="48" spans="1:10" ht="23.25" thickBot="1">
      <c r="A48" s="3" t="s">
        <v>31</v>
      </c>
      <c r="B48" s="3"/>
      <c r="C48" s="5">
        <v>270</v>
      </c>
      <c r="D48" s="5">
        <v>253</v>
      </c>
      <c r="E48" s="5">
        <v>49</v>
      </c>
      <c r="F48" s="5">
        <v>187</v>
      </c>
      <c r="G48" s="5">
        <v>3</v>
      </c>
      <c r="H48" s="5">
        <v>239</v>
      </c>
      <c r="I48" s="5">
        <v>14</v>
      </c>
      <c r="J48" s="5">
        <v>17</v>
      </c>
    </row>
    <row r="49" spans="1:10" ht="23.25" thickBot="1">
      <c r="A49" s="3" t="s">
        <v>32</v>
      </c>
      <c r="B49" s="3"/>
      <c r="C49" s="4">
        <v>2710</v>
      </c>
      <c r="D49" s="4">
        <v>2708</v>
      </c>
      <c r="E49" s="5">
        <v>839</v>
      </c>
      <c r="F49" s="4">
        <v>1772</v>
      </c>
      <c r="G49" s="5">
        <v>45</v>
      </c>
      <c r="H49" s="4">
        <v>2656</v>
      </c>
      <c r="I49" s="5">
        <v>52</v>
      </c>
      <c r="J49" s="5">
        <v>2</v>
      </c>
    </row>
    <row r="50" spans="1:10" ht="23.25" thickBot="1">
      <c r="A50" s="3" t="s">
        <v>33</v>
      </c>
      <c r="B50" s="3"/>
      <c r="C50" s="5">
        <v>58</v>
      </c>
      <c r="D50" s="5">
        <v>12</v>
      </c>
      <c r="E50" s="5">
        <v>7</v>
      </c>
      <c r="F50" s="5">
        <v>5</v>
      </c>
      <c r="G50" s="5">
        <v>0</v>
      </c>
      <c r="H50" s="5">
        <v>12</v>
      </c>
      <c r="I50" s="5">
        <v>0</v>
      </c>
      <c r="J50" s="5">
        <v>46</v>
      </c>
    </row>
    <row r="51" spans="1:10" ht="23.25" thickBot="1">
      <c r="A51" s="3" t="s">
        <v>34</v>
      </c>
      <c r="B51" s="3"/>
      <c r="C51" s="5">
        <v>0</v>
      </c>
      <c r="D51" s="5">
        <v>2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-2</v>
      </c>
    </row>
    <row r="52" spans="1:10" ht="17.25" thickBot="1">
      <c r="A52" s="3" t="s">
        <v>16227</v>
      </c>
      <c r="B52" s="3" t="s">
        <v>36</v>
      </c>
      <c r="C52" s="4">
        <v>11249</v>
      </c>
      <c r="D52" s="4">
        <v>7504</v>
      </c>
      <c r="E52" s="4">
        <v>1409</v>
      </c>
      <c r="F52" s="4">
        <v>5875</v>
      </c>
      <c r="G52" s="5">
        <v>112</v>
      </c>
      <c r="H52" s="4">
        <v>7396</v>
      </c>
      <c r="I52" s="5">
        <v>108</v>
      </c>
      <c r="J52" s="4">
        <v>3745</v>
      </c>
    </row>
    <row r="53" spans="1:10" ht="23.25" thickBot="1">
      <c r="A53" s="3"/>
      <c r="B53" s="3" t="s">
        <v>37</v>
      </c>
      <c r="C53" s="4">
        <v>3906</v>
      </c>
      <c r="D53" s="4">
        <v>3905</v>
      </c>
      <c r="E53" s="5">
        <v>795</v>
      </c>
      <c r="F53" s="4">
        <v>2997</v>
      </c>
      <c r="G53" s="5">
        <v>59</v>
      </c>
      <c r="H53" s="4">
        <v>3851</v>
      </c>
      <c r="I53" s="5">
        <v>54</v>
      </c>
      <c r="J53" s="5">
        <v>1</v>
      </c>
    </row>
    <row r="54" spans="1:10" ht="17.25" thickBot="1">
      <c r="A54" s="3"/>
      <c r="B54" s="3" t="s">
        <v>16226</v>
      </c>
      <c r="C54" s="4">
        <v>1183</v>
      </c>
      <c r="D54" s="5">
        <v>505</v>
      </c>
      <c r="E54" s="5">
        <v>79</v>
      </c>
      <c r="F54" s="5">
        <v>413</v>
      </c>
      <c r="G54" s="5">
        <v>9</v>
      </c>
      <c r="H54" s="5">
        <v>501</v>
      </c>
      <c r="I54" s="5">
        <v>4</v>
      </c>
      <c r="J54" s="5">
        <v>678</v>
      </c>
    </row>
    <row r="55" spans="1:10" ht="17.25" thickBot="1">
      <c r="A55" s="3"/>
      <c r="B55" s="3" t="s">
        <v>16225</v>
      </c>
      <c r="C55" s="4">
        <v>2184</v>
      </c>
      <c r="D55" s="5">
        <v>996</v>
      </c>
      <c r="E55" s="5">
        <v>204</v>
      </c>
      <c r="F55" s="5">
        <v>761</v>
      </c>
      <c r="G55" s="5">
        <v>14</v>
      </c>
      <c r="H55" s="5">
        <v>979</v>
      </c>
      <c r="I55" s="5">
        <v>17</v>
      </c>
      <c r="J55" s="4">
        <v>1188</v>
      </c>
    </row>
    <row r="56" spans="1:10" ht="17.25" thickBot="1">
      <c r="A56" s="3"/>
      <c r="B56" s="3" t="s">
        <v>16224</v>
      </c>
      <c r="C56" s="4">
        <v>2126</v>
      </c>
      <c r="D56" s="4">
        <v>1072</v>
      </c>
      <c r="E56" s="5">
        <v>209</v>
      </c>
      <c r="F56" s="5">
        <v>837</v>
      </c>
      <c r="G56" s="5">
        <v>12</v>
      </c>
      <c r="H56" s="4">
        <v>1058</v>
      </c>
      <c r="I56" s="5">
        <v>14</v>
      </c>
      <c r="J56" s="4">
        <v>1054</v>
      </c>
    </row>
    <row r="57" spans="1:10" ht="17.25" thickBot="1">
      <c r="A57" s="3"/>
      <c r="B57" s="3" t="s">
        <v>16223</v>
      </c>
      <c r="C57" s="4">
        <v>1850</v>
      </c>
      <c r="D57" s="4">
        <v>1026</v>
      </c>
      <c r="E57" s="5">
        <v>122</v>
      </c>
      <c r="F57" s="5">
        <v>867</v>
      </c>
      <c r="G57" s="5">
        <v>18</v>
      </c>
      <c r="H57" s="4">
        <v>1007</v>
      </c>
      <c r="I57" s="5">
        <v>19</v>
      </c>
      <c r="J57" s="5">
        <v>824</v>
      </c>
    </row>
    <row r="58" spans="1:10" ht="17.25" thickBot="1">
      <c r="A58" s="3" t="s">
        <v>16222</v>
      </c>
      <c r="B58" s="3" t="s">
        <v>36</v>
      </c>
      <c r="C58" s="4">
        <v>1808</v>
      </c>
      <c r="D58" s="4">
        <v>1346</v>
      </c>
      <c r="E58" s="5">
        <v>189</v>
      </c>
      <c r="F58" s="4">
        <v>1117</v>
      </c>
      <c r="G58" s="5">
        <v>20</v>
      </c>
      <c r="H58" s="4">
        <v>1326</v>
      </c>
      <c r="I58" s="5">
        <v>20</v>
      </c>
      <c r="J58" s="5">
        <v>462</v>
      </c>
    </row>
    <row r="59" spans="1:10" ht="23.25" thickBot="1">
      <c r="A59" s="3"/>
      <c r="B59" s="3" t="s">
        <v>37</v>
      </c>
      <c r="C59" s="5">
        <v>844</v>
      </c>
      <c r="D59" s="5">
        <v>844</v>
      </c>
      <c r="E59" s="5">
        <v>119</v>
      </c>
      <c r="F59" s="5">
        <v>704</v>
      </c>
      <c r="G59" s="5">
        <v>12</v>
      </c>
      <c r="H59" s="5">
        <v>835</v>
      </c>
      <c r="I59" s="5">
        <v>9</v>
      </c>
      <c r="J59" s="5">
        <v>0</v>
      </c>
    </row>
    <row r="60" spans="1:10" ht="23.25" thickBot="1">
      <c r="A60" s="3"/>
      <c r="B60" s="3" t="s">
        <v>16221</v>
      </c>
      <c r="C60" s="5">
        <v>964</v>
      </c>
      <c r="D60" s="5">
        <v>502</v>
      </c>
      <c r="E60" s="5">
        <v>70</v>
      </c>
      <c r="F60" s="5">
        <v>413</v>
      </c>
      <c r="G60" s="5">
        <v>8</v>
      </c>
      <c r="H60" s="5">
        <v>491</v>
      </c>
      <c r="I60" s="5">
        <v>11</v>
      </c>
      <c r="J60" s="5">
        <v>462</v>
      </c>
    </row>
    <row r="61" spans="1:10" ht="17.25" thickBot="1">
      <c r="A61" s="3" t="s">
        <v>16220</v>
      </c>
      <c r="B61" s="3" t="s">
        <v>36</v>
      </c>
      <c r="C61" s="4">
        <v>1502</v>
      </c>
      <c r="D61" s="4">
        <v>1130</v>
      </c>
      <c r="E61" s="5">
        <v>219</v>
      </c>
      <c r="F61" s="5">
        <v>865</v>
      </c>
      <c r="G61" s="5">
        <v>24</v>
      </c>
      <c r="H61" s="4">
        <v>1108</v>
      </c>
      <c r="I61" s="5">
        <v>22</v>
      </c>
      <c r="J61" s="5">
        <v>372</v>
      </c>
    </row>
    <row r="62" spans="1:10" ht="23.25" thickBot="1">
      <c r="A62" s="3"/>
      <c r="B62" s="3" t="s">
        <v>37</v>
      </c>
      <c r="C62" s="5">
        <v>764</v>
      </c>
      <c r="D62" s="5">
        <v>763</v>
      </c>
      <c r="E62" s="5">
        <v>148</v>
      </c>
      <c r="F62" s="5">
        <v>589</v>
      </c>
      <c r="G62" s="5">
        <v>12</v>
      </c>
      <c r="H62" s="5">
        <v>749</v>
      </c>
      <c r="I62" s="5">
        <v>14</v>
      </c>
      <c r="J62" s="5">
        <v>1</v>
      </c>
    </row>
    <row r="63" spans="1:10" ht="23.25" thickBot="1">
      <c r="A63" s="3"/>
      <c r="B63" s="3" t="s">
        <v>16219</v>
      </c>
      <c r="C63" s="5">
        <v>738</v>
      </c>
      <c r="D63" s="5">
        <v>367</v>
      </c>
      <c r="E63" s="5">
        <v>71</v>
      </c>
      <c r="F63" s="5">
        <v>276</v>
      </c>
      <c r="G63" s="5">
        <v>12</v>
      </c>
      <c r="H63" s="5">
        <v>359</v>
      </c>
      <c r="I63" s="5">
        <v>8</v>
      </c>
      <c r="J63" s="5">
        <v>371</v>
      </c>
    </row>
    <row r="64" spans="1:10" ht="17.25" thickBot="1">
      <c r="A64" s="3" t="s">
        <v>11905</v>
      </c>
      <c r="B64" s="3" t="s">
        <v>36</v>
      </c>
      <c r="C64" s="4">
        <v>1646</v>
      </c>
      <c r="D64" s="4">
        <v>1201</v>
      </c>
      <c r="E64" s="5">
        <v>191</v>
      </c>
      <c r="F64" s="5">
        <v>961</v>
      </c>
      <c r="G64" s="5">
        <v>21</v>
      </c>
      <c r="H64" s="4">
        <v>1173</v>
      </c>
      <c r="I64" s="5">
        <v>28</v>
      </c>
      <c r="J64" s="5">
        <v>445</v>
      </c>
    </row>
    <row r="65" spans="1:10" ht="23.25" thickBot="1">
      <c r="A65" s="3"/>
      <c r="B65" s="3" t="s">
        <v>37</v>
      </c>
      <c r="C65" s="5">
        <v>753</v>
      </c>
      <c r="D65" s="5">
        <v>753</v>
      </c>
      <c r="E65" s="5">
        <v>116</v>
      </c>
      <c r="F65" s="5">
        <v>610</v>
      </c>
      <c r="G65" s="5">
        <v>7</v>
      </c>
      <c r="H65" s="5">
        <v>733</v>
      </c>
      <c r="I65" s="5">
        <v>20</v>
      </c>
      <c r="J65" s="5">
        <v>0</v>
      </c>
    </row>
    <row r="66" spans="1:10" ht="23.25" thickBot="1">
      <c r="A66" s="3"/>
      <c r="B66" s="3" t="s">
        <v>12613</v>
      </c>
      <c r="C66" s="5">
        <v>893</v>
      </c>
      <c r="D66" s="5">
        <v>448</v>
      </c>
      <c r="E66" s="5">
        <v>75</v>
      </c>
      <c r="F66" s="5">
        <v>351</v>
      </c>
      <c r="G66" s="5">
        <v>14</v>
      </c>
      <c r="H66" s="5">
        <v>440</v>
      </c>
      <c r="I66" s="5">
        <v>8</v>
      </c>
      <c r="J66" s="5">
        <v>445</v>
      </c>
    </row>
    <row r="67" spans="1:10" ht="17.25" thickBot="1">
      <c r="A67" s="3" t="s">
        <v>12676</v>
      </c>
      <c r="B67" s="3" t="s">
        <v>36</v>
      </c>
      <c r="C67" s="4">
        <v>1462</v>
      </c>
      <c r="D67" s="4">
        <v>1092</v>
      </c>
      <c r="E67" s="5">
        <v>144</v>
      </c>
      <c r="F67" s="5">
        <v>913</v>
      </c>
      <c r="G67" s="5">
        <v>17</v>
      </c>
      <c r="H67" s="4">
        <v>1074</v>
      </c>
      <c r="I67" s="5">
        <v>18</v>
      </c>
      <c r="J67" s="5">
        <v>370</v>
      </c>
    </row>
    <row r="68" spans="1:10" ht="23.25" thickBot="1">
      <c r="A68" s="3"/>
      <c r="B68" s="3" t="s">
        <v>37</v>
      </c>
      <c r="C68" s="5">
        <v>727</v>
      </c>
      <c r="D68" s="5">
        <v>727</v>
      </c>
      <c r="E68" s="5">
        <v>100</v>
      </c>
      <c r="F68" s="5">
        <v>603</v>
      </c>
      <c r="G68" s="5">
        <v>8</v>
      </c>
      <c r="H68" s="5">
        <v>711</v>
      </c>
      <c r="I68" s="5">
        <v>16</v>
      </c>
      <c r="J68" s="5">
        <v>0</v>
      </c>
    </row>
    <row r="69" spans="1:10" ht="23.25" thickBot="1">
      <c r="A69" s="3"/>
      <c r="B69" s="3" t="s">
        <v>16218</v>
      </c>
      <c r="C69" s="5">
        <v>735</v>
      </c>
      <c r="D69" s="5">
        <v>365</v>
      </c>
      <c r="E69" s="5">
        <v>44</v>
      </c>
      <c r="F69" s="5">
        <v>310</v>
      </c>
      <c r="G69" s="5">
        <v>9</v>
      </c>
      <c r="H69" s="5">
        <v>363</v>
      </c>
      <c r="I69" s="5">
        <v>2</v>
      </c>
      <c r="J69" s="5">
        <v>370</v>
      </c>
    </row>
    <row r="70" spans="1:10" ht="17.25" thickBot="1">
      <c r="A70" s="3" t="s">
        <v>16217</v>
      </c>
      <c r="B70" s="3" t="s">
        <v>36</v>
      </c>
      <c r="C70" s="4">
        <v>1286</v>
      </c>
      <c r="D70" s="5">
        <v>968</v>
      </c>
      <c r="E70" s="5">
        <v>109</v>
      </c>
      <c r="F70" s="5">
        <v>826</v>
      </c>
      <c r="G70" s="5">
        <v>11</v>
      </c>
      <c r="H70" s="5">
        <v>946</v>
      </c>
      <c r="I70" s="5">
        <v>22</v>
      </c>
      <c r="J70" s="5">
        <v>318</v>
      </c>
    </row>
    <row r="71" spans="1:10" ht="23.25" thickBot="1">
      <c r="A71" s="3"/>
      <c r="B71" s="3" t="s">
        <v>37</v>
      </c>
      <c r="C71" s="5">
        <v>594</v>
      </c>
      <c r="D71" s="5">
        <v>594</v>
      </c>
      <c r="E71" s="5">
        <v>60</v>
      </c>
      <c r="F71" s="5">
        <v>517</v>
      </c>
      <c r="G71" s="5">
        <v>7</v>
      </c>
      <c r="H71" s="5">
        <v>584</v>
      </c>
      <c r="I71" s="5">
        <v>10</v>
      </c>
      <c r="J71" s="5">
        <v>0</v>
      </c>
    </row>
    <row r="72" spans="1:10" ht="23.25" thickBot="1">
      <c r="A72" s="3"/>
      <c r="B72" s="3" t="s">
        <v>16216</v>
      </c>
      <c r="C72" s="5">
        <v>692</v>
      </c>
      <c r="D72" s="5">
        <v>374</v>
      </c>
      <c r="E72" s="5">
        <v>49</v>
      </c>
      <c r="F72" s="5">
        <v>309</v>
      </c>
      <c r="G72" s="5">
        <v>4</v>
      </c>
      <c r="H72" s="5">
        <v>362</v>
      </c>
      <c r="I72" s="5">
        <v>12</v>
      </c>
      <c r="J72" s="5">
        <v>318</v>
      </c>
    </row>
    <row r="73" spans="1:10" ht="17.25" thickBot="1">
      <c r="A73" s="3" t="s">
        <v>16215</v>
      </c>
      <c r="B73" s="3" t="s">
        <v>36</v>
      </c>
      <c r="C73" s="4">
        <v>1389</v>
      </c>
      <c r="D73" s="4">
        <v>1076</v>
      </c>
      <c r="E73" s="5">
        <v>149</v>
      </c>
      <c r="F73" s="5">
        <v>887</v>
      </c>
      <c r="G73" s="5">
        <v>21</v>
      </c>
      <c r="H73" s="4">
        <v>1057</v>
      </c>
      <c r="I73" s="5">
        <v>19</v>
      </c>
      <c r="J73" s="5">
        <v>313</v>
      </c>
    </row>
    <row r="74" spans="1:10" ht="23.25" thickBot="1">
      <c r="A74" s="3"/>
      <c r="B74" s="3" t="s">
        <v>37</v>
      </c>
      <c r="C74" s="5">
        <v>642</v>
      </c>
      <c r="D74" s="5">
        <v>642</v>
      </c>
      <c r="E74" s="5">
        <v>93</v>
      </c>
      <c r="F74" s="5">
        <v>531</v>
      </c>
      <c r="G74" s="5">
        <v>9</v>
      </c>
      <c r="H74" s="5">
        <v>633</v>
      </c>
      <c r="I74" s="5">
        <v>9</v>
      </c>
      <c r="J74" s="5">
        <v>0</v>
      </c>
    </row>
    <row r="75" spans="1:10" ht="23.25" thickBot="1">
      <c r="A75" s="3"/>
      <c r="B75" s="3" t="s">
        <v>16214</v>
      </c>
      <c r="C75" s="5">
        <v>747</v>
      </c>
      <c r="D75" s="5">
        <v>434</v>
      </c>
      <c r="E75" s="5">
        <v>56</v>
      </c>
      <c r="F75" s="5">
        <v>356</v>
      </c>
      <c r="G75" s="5">
        <v>12</v>
      </c>
      <c r="H75" s="5">
        <v>424</v>
      </c>
      <c r="I75" s="5">
        <v>10</v>
      </c>
      <c r="J75" s="5">
        <v>313</v>
      </c>
    </row>
    <row r="76" spans="1:10" ht="17.25" thickBot="1">
      <c r="A76" s="3" t="s">
        <v>12149</v>
      </c>
      <c r="B76" s="3" t="s">
        <v>36</v>
      </c>
      <c r="C76" s="4">
        <v>3899</v>
      </c>
      <c r="D76" s="4">
        <v>2867</v>
      </c>
      <c r="E76" s="5">
        <v>365</v>
      </c>
      <c r="F76" s="4">
        <v>2397</v>
      </c>
      <c r="G76" s="5">
        <v>58</v>
      </c>
      <c r="H76" s="4">
        <v>2820</v>
      </c>
      <c r="I76" s="5">
        <v>47</v>
      </c>
      <c r="J76" s="4">
        <v>1032</v>
      </c>
    </row>
    <row r="77" spans="1:10" ht="23.25" thickBot="1">
      <c r="A77" s="3"/>
      <c r="B77" s="3" t="s">
        <v>37</v>
      </c>
      <c r="C77" s="4">
        <v>1887</v>
      </c>
      <c r="D77" s="4">
        <v>1887</v>
      </c>
      <c r="E77" s="5">
        <v>229</v>
      </c>
      <c r="F77" s="4">
        <v>1597</v>
      </c>
      <c r="G77" s="5">
        <v>31</v>
      </c>
      <c r="H77" s="4">
        <v>1857</v>
      </c>
      <c r="I77" s="5">
        <v>30</v>
      </c>
      <c r="J77" s="5">
        <v>0</v>
      </c>
    </row>
    <row r="78" spans="1:10" ht="23.25" thickBot="1">
      <c r="A78" s="3"/>
      <c r="B78" s="3" t="s">
        <v>16213</v>
      </c>
      <c r="C78" s="4">
        <v>2012</v>
      </c>
      <c r="D78" s="5">
        <v>980</v>
      </c>
      <c r="E78" s="5">
        <v>136</v>
      </c>
      <c r="F78" s="5">
        <v>800</v>
      </c>
      <c r="G78" s="5">
        <v>27</v>
      </c>
      <c r="H78" s="5">
        <v>963</v>
      </c>
      <c r="I78" s="5">
        <v>17</v>
      </c>
      <c r="J78" s="4">
        <v>1032</v>
      </c>
    </row>
    <row r="79" spans="1:10" ht="17.25" thickBot="1">
      <c r="A79" s="3" t="s">
        <v>16212</v>
      </c>
      <c r="B79" s="3" t="s">
        <v>36</v>
      </c>
      <c r="C79" s="4">
        <v>3542</v>
      </c>
      <c r="D79" s="4">
        <v>2546</v>
      </c>
      <c r="E79" s="5">
        <v>358</v>
      </c>
      <c r="F79" s="4">
        <v>2092</v>
      </c>
      <c r="G79" s="5">
        <v>53</v>
      </c>
      <c r="H79" s="4">
        <v>2503</v>
      </c>
      <c r="I79" s="5">
        <v>43</v>
      </c>
      <c r="J79" s="5">
        <v>996</v>
      </c>
    </row>
    <row r="80" spans="1:10" ht="23.25" thickBot="1">
      <c r="A80" s="3"/>
      <c r="B80" s="3" t="s">
        <v>37</v>
      </c>
      <c r="C80" s="4">
        <v>1498</v>
      </c>
      <c r="D80" s="4">
        <v>1498</v>
      </c>
      <c r="E80" s="5">
        <v>220</v>
      </c>
      <c r="F80" s="4">
        <v>1239</v>
      </c>
      <c r="G80" s="5">
        <v>21</v>
      </c>
      <c r="H80" s="4">
        <v>1480</v>
      </c>
      <c r="I80" s="5">
        <v>18</v>
      </c>
      <c r="J80" s="5">
        <v>0</v>
      </c>
    </row>
    <row r="81" spans="1:10" ht="23.25" thickBot="1">
      <c r="A81" s="3"/>
      <c r="B81" s="3" t="s">
        <v>16211</v>
      </c>
      <c r="C81" s="4">
        <v>2044</v>
      </c>
      <c r="D81" s="4">
        <v>1048</v>
      </c>
      <c r="E81" s="5">
        <v>138</v>
      </c>
      <c r="F81" s="5">
        <v>853</v>
      </c>
      <c r="G81" s="5">
        <v>32</v>
      </c>
      <c r="H81" s="4">
        <v>1023</v>
      </c>
      <c r="I81" s="5">
        <v>25</v>
      </c>
      <c r="J81" s="5">
        <v>996</v>
      </c>
    </row>
    <row r="82" spans="1:10" ht="17.25" thickBot="1">
      <c r="A82" s="3" t="s">
        <v>16210</v>
      </c>
      <c r="B82" s="3" t="s">
        <v>36</v>
      </c>
      <c r="C82" s="4">
        <v>2177</v>
      </c>
      <c r="D82" s="4">
        <v>1547</v>
      </c>
      <c r="E82" s="5">
        <v>185</v>
      </c>
      <c r="F82" s="4">
        <v>1302</v>
      </c>
      <c r="G82" s="5">
        <v>25</v>
      </c>
      <c r="H82" s="4">
        <v>1512</v>
      </c>
      <c r="I82" s="5">
        <v>35</v>
      </c>
      <c r="J82" s="5">
        <v>630</v>
      </c>
    </row>
    <row r="83" spans="1:10" ht="23.25" thickBot="1">
      <c r="A83" s="3"/>
      <c r="B83" s="3" t="s">
        <v>37</v>
      </c>
      <c r="C83" s="5">
        <v>943</v>
      </c>
      <c r="D83" s="5">
        <v>943</v>
      </c>
      <c r="E83" s="5">
        <v>116</v>
      </c>
      <c r="F83" s="5">
        <v>792</v>
      </c>
      <c r="G83" s="5">
        <v>13</v>
      </c>
      <c r="H83" s="5">
        <v>921</v>
      </c>
      <c r="I83" s="5">
        <v>22</v>
      </c>
      <c r="J83" s="5">
        <v>0</v>
      </c>
    </row>
    <row r="84" spans="1:10" ht="23.25" thickBot="1">
      <c r="A84" s="3"/>
      <c r="B84" s="3" t="s">
        <v>16209</v>
      </c>
      <c r="C84" s="4">
        <v>1234</v>
      </c>
      <c r="D84" s="5">
        <v>604</v>
      </c>
      <c r="E84" s="5">
        <v>69</v>
      </c>
      <c r="F84" s="5">
        <v>510</v>
      </c>
      <c r="G84" s="5">
        <v>12</v>
      </c>
      <c r="H84" s="5">
        <v>591</v>
      </c>
      <c r="I84" s="5">
        <v>13</v>
      </c>
      <c r="J84" s="5">
        <v>630</v>
      </c>
    </row>
    <row r="85" spans="1:10" ht="17.25" thickBot="1">
      <c r="A85" s="3" t="s">
        <v>16208</v>
      </c>
      <c r="B85" s="3" t="s">
        <v>36</v>
      </c>
      <c r="C85" s="4">
        <v>1628</v>
      </c>
      <c r="D85" s="4">
        <v>1166</v>
      </c>
      <c r="E85" s="5">
        <v>161</v>
      </c>
      <c r="F85" s="5">
        <v>952</v>
      </c>
      <c r="G85" s="5">
        <v>23</v>
      </c>
      <c r="H85" s="4">
        <v>1136</v>
      </c>
      <c r="I85" s="5">
        <v>30</v>
      </c>
      <c r="J85" s="5">
        <v>462</v>
      </c>
    </row>
    <row r="86" spans="1:10" ht="23.25" thickBot="1">
      <c r="A86" s="3"/>
      <c r="B86" s="3" t="s">
        <v>37</v>
      </c>
      <c r="C86" s="5">
        <v>747</v>
      </c>
      <c r="D86" s="5">
        <v>747</v>
      </c>
      <c r="E86" s="5">
        <v>112</v>
      </c>
      <c r="F86" s="5">
        <v>599</v>
      </c>
      <c r="G86" s="5">
        <v>19</v>
      </c>
      <c r="H86" s="5">
        <v>730</v>
      </c>
      <c r="I86" s="5">
        <v>17</v>
      </c>
      <c r="J86" s="5">
        <v>0</v>
      </c>
    </row>
    <row r="87" spans="1:10" ht="23.25" thickBot="1">
      <c r="A87" s="3"/>
      <c r="B87" s="3" t="s">
        <v>16207</v>
      </c>
      <c r="C87" s="5">
        <v>881</v>
      </c>
      <c r="D87" s="5">
        <v>419</v>
      </c>
      <c r="E87" s="5">
        <v>49</v>
      </c>
      <c r="F87" s="5">
        <v>353</v>
      </c>
      <c r="G87" s="5">
        <v>4</v>
      </c>
      <c r="H87" s="5">
        <v>406</v>
      </c>
      <c r="I87" s="5">
        <v>13</v>
      </c>
      <c r="J87" s="5">
        <v>462</v>
      </c>
    </row>
    <row r="88" spans="1:10" ht="17.25" thickBot="1">
      <c r="A88" s="3" t="s">
        <v>16206</v>
      </c>
      <c r="B88" s="3" t="s">
        <v>36</v>
      </c>
      <c r="C88" s="4">
        <v>1536</v>
      </c>
      <c r="D88" s="4">
        <v>1180</v>
      </c>
      <c r="E88" s="5">
        <v>162</v>
      </c>
      <c r="F88" s="5">
        <v>963</v>
      </c>
      <c r="G88" s="5">
        <v>18</v>
      </c>
      <c r="H88" s="4">
        <v>1143</v>
      </c>
      <c r="I88" s="5">
        <v>37</v>
      </c>
      <c r="J88" s="5">
        <v>356</v>
      </c>
    </row>
    <row r="89" spans="1:10" ht="23.25" thickBot="1">
      <c r="A89" s="3"/>
      <c r="B89" s="3" t="s">
        <v>37</v>
      </c>
      <c r="C89" s="5">
        <v>851</v>
      </c>
      <c r="D89" s="5">
        <v>850</v>
      </c>
      <c r="E89" s="5">
        <v>93</v>
      </c>
      <c r="F89" s="5">
        <v>713</v>
      </c>
      <c r="G89" s="5">
        <v>12</v>
      </c>
      <c r="H89" s="5">
        <v>818</v>
      </c>
      <c r="I89" s="5">
        <v>32</v>
      </c>
      <c r="J89" s="5">
        <v>1</v>
      </c>
    </row>
    <row r="90" spans="1:10" ht="23.25" thickBot="1">
      <c r="A90" s="3"/>
      <c r="B90" s="3" t="s">
        <v>16205</v>
      </c>
      <c r="C90" s="5">
        <v>685</v>
      </c>
      <c r="D90" s="5">
        <v>330</v>
      </c>
      <c r="E90" s="5">
        <v>69</v>
      </c>
      <c r="F90" s="5">
        <v>250</v>
      </c>
      <c r="G90" s="5">
        <v>6</v>
      </c>
      <c r="H90" s="5">
        <v>325</v>
      </c>
      <c r="I90" s="5">
        <v>5</v>
      </c>
      <c r="J90" s="5">
        <v>355</v>
      </c>
    </row>
    <row r="91" spans="1:10" ht="17.25" thickBot="1">
      <c r="A91" s="3" t="s">
        <v>16204</v>
      </c>
      <c r="B91" s="3" t="s">
        <v>36</v>
      </c>
      <c r="C91" s="4">
        <v>1614</v>
      </c>
      <c r="D91" s="4">
        <v>1283</v>
      </c>
      <c r="E91" s="5">
        <v>135</v>
      </c>
      <c r="F91" s="4">
        <v>1091</v>
      </c>
      <c r="G91" s="5">
        <v>33</v>
      </c>
      <c r="H91" s="4">
        <v>1259</v>
      </c>
      <c r="I91" s="5">
        <v>24</v>
      </c>
      <c r="J91" s="5">
        <v>331</v>
      </c>
    </row>
    <row r="92" spans="1:10" ht="23.25" thickBot="1">
      <c r="A92" s="3"/>
      <c r="B92" s="3" t="s">
        <v>37</v>
      </c>
      <c r="C92" s="5">
        <v>975</v>
      </c>
      <c r="D92" s="5">
        <v>975</v>
      </c>
      <c r="E92" s="5">
        <v>97</v>
      </c>
      <c r="F92" s="5">
        <v>837</v>
      </c>
      <c r="G92" s="5">
        <v>23</v>
      </c>
      <c r="H92" s="5">
        <v>957</v>
      </c>
      <c r="I92" s="5">
        <v>18</v>
      </c>
      <c r="J92" s="5">
        <v>0</v>
      </c>
    </row>
    <row r="93" spans="1:10" ht="23.25" thickBot="1">
      <c r="A93" s="3"/>
      <c r="B93" s="3" t="s">
        <v>16203</v>
      </c>
      <c r="C93" s="5">
        <v>639</v>
      </c>
      <c r="D93" s="5">
        <v>308</v>
      </c>
      <c r="E93" s="5">
        <v>38</v>
      </c>
      <c r="F93" s="5">
        <v>254</v>
      </c>
      <c r="G93" s="5">
        <v>10</v>
      </c>
      <c r="H93" s="5">
        <v>302</v>
      </c>
      <c r="I93" s="5">
        <v>6</v>
      </c>
      <c r="J93" s="5">
        <v>331</v>
      </c>
    </row>
    <row r="94" spans="1:10" ht="17.25" thickBot="1">
      <c r="A94" s="3" t="s">
        <v>16202</v>
      </c>
      <c r="B94" s="3" t="s">
        <v>36</v>
      </c>
      <c r="C94" s="4">
        <v>3995</v>
      </c>
      <c r="D94" s="4">
        <v>2879</v>
      </c>
      <c r="E94" s="5">
        <v>415</v>
      </c>
      <c r="F94" s="4">
        <v>2354</v>
      </c>
      <c r="G94" s="5">
        <v>52</v>
      </c>
      <c r="H94" s="4">
        <v>2821</v>
      </c>
      <c r="I94" s="5">
        <v>58</v>
      </c>
      <c r="J94" s="4">
        <v>1116</v>
      </c>
    </row>
    <row r="95" spans="1:10" ht="23.25" thickBot="1">
      <c r="A95" s="3"/>
      <c r="B95" s="3" t="s">
        <v>37</v>
      </c>
      <c r="C95" s="4">
        <v>1913</v>
      </c>
      <c r="D95" s="4">
        <v>1913</v>
      </c>
      <c r="E95" s="5">
        <v>270</v>
      </c>
      <c r="F95" s="4">
        <v>1576</v>
      </c>
      <c r="G95" s="5">
        <v>32</v>
      </c>
      <c r="H95" s="4">
        <v>1878</v>
      </c>
      <c r="I95" s="5">
        <v>35</v>
      </c>
      <c r="J95" s="5">
        <v>0</v>
      </c>
    </row>
    <row r="96" spans="1:10" ht="23.25" thickBot="1">
      <c r="A96" s="3"/>
      <c r="B96" s="3" t="s">
        <v>16201</v>
      </c>
      <c r="C96" s="4">
        <v>2082</v>
      </c>
      <c r="D96" s="5">
        <v>966</v>
      </c>
      <c r="E96" s="5">
        <v>145</v>
      </c>
      <c r="F96" s="5">
        <v>778</v>
      </c>
      <c r="G96" s="5">
        <v>20</v>
      </c>
      <c r="H96" s="5">
        <v>943</v>
      </c>
      <c r="I96" s="5">
        <v>23</v>
      </c>
      <c r="J96" s="4">
        <v>1116</v>
      </c>
    </row>
    <row r="97" spans="1:10" ht="17.25" thickBot="1">
      <c r="A97" s="3" t="s">
        <v>16200</v>
      </c>
      <c r="B97" s="3" t="s">
        <v>36</v>
      </c>
      <c r="C97" s="4">
        <v>3370</v>
      </c>
      <c r="D97" s="4">
        <v>2583</v>
      </c>
      <c r="E97" s="5">
        <v>345</v>
      </c>
      <c r="F97" s="4">
        <v>2136</v>
      </c>
      <c r="G97" s="5">
        <v>47</v>
      </c>
      <c r="H97" s="4">
        <v>2528</v>
      </c>
      <c r="I97" s="5">
        <v>55</v>
      </c>
      <c r="J97" s="5">
        <v>787</v>
      </c>
    </row>
    <row r="98" spans="1:10" ht="23.25" thickBot="1">
      <c r="A98" s="3"/>
      <c r="B98" s="3" t="s">
        <v>37</v>
      </c>
      <c r="C98" s="4">
        <v>1712</v>
      </c>
      <c r="D98" s="4">
        <v>1712</v>
      </c>
      <c r="E98" s="5">
        <v>233</v>
      </c>
      <c r="F98" s="4">
        <v>1421</v>
      </c>
      <c r="G98" s="5">
        <v>28</v>
      </c>
      <c r="H98" s="4">
        <v>1682</v>
      </c>
      <c r="I98" s="5">
        <v>30</v>
      </c>
      <c r="J98" s="5">
        <v>0</v>
      </c>
    </row>
    <row r="99" spans="1:10" ht="23.25" thickBot="1">
      <c r="A99" s="3"/>
      <c r="B99" s="3" t="s">
        <v>16199</v>
      </c>
      <c r="C99" s="4">
        <v>1658</v>
      </c>
      <c r="D99" s="5">
        <v>871</v>
      </c>
      <c r="E99" s="5">
        <v>112</v>
      </c>
      <c r="F99" s="5">
        <v>715</v>
      </c>
      <c r="G99" s="5">
        <v>19</v>
      </c>
      <c r="H99" s="5">
        <v>846</v>
      </c>
      <c r="I99" s="5">
        <v>25</v>
      </c>
      <c r="J99" s="5">
        <v>787</v>
      </c>
    </row>
    <row r="100" spans="1:10" ht="17.25" thickBot="1">
      <c r="A100" s="3" t="s">
        <v>13151</v>
      </c>
      <c r="B100" s="3" t="s">
        <v>36</v>
      </c>
      <c r="C100" s="5">
        <v>699</v>
      </c>
      <c r="D100" s="5">
        <v>595</v>
      </c>
      <c r="E100" s="5">
        <v>83</v>
      </c>
      <c r="F100" s="5">
        <v>483</v>
      </c>
      <c r="G100" s="5">
        <v>20</v>
      </c>
      <c r="H100" s="5">
        <v>586</v>
      </c>
      <c r="I100" s="5">
        <v>9</v>
      </c>
      <c r="J100" s="5">
        <v>104</v>
      </c>
    </row>
    <row r="101" spans="1:10" ht="23.25" thickBot="1">
      <c r="A101" s="3"/>
      <c r="B101" s="3" t="s">
        <v>37</v>
      </c>
      <c r="C101" s="5">
        <v>433</v>
      </c>
      <c r="D101" s="5">
        <v>433</v>
      </c>
      <c r="E101" s="5">
        <v>56</v>
      </c>
      <c r="F101" s="5">
        <v>359</v>
      </c>
      <c r="G101" s="5">
        <v>15</v>
      </c>
      <c r="H101" s="5">
        <v>430</v>
      </c>
      <c r="I101" s="5">
        <v>3</v>
      </c>
      <c r="J101" s="5">
        <v>0</v>
      </c>
    </row>
    <row r="102" spans="1:10" ht="23.25" thickBot="1">
      <c r="A102" s="3"/>
      <c r="B102" s="3" t="s">
        <v>13853</v>
      </c>
      <c r="C102" s="5">
        <v>266</v>
      </c>
      <c r="D102" s="5">
        <v>162</v>
      </c>
      <c r="E102" s="5">
        <v>27</v>
      </c>
      <c r="F102" s="5">
        <v>124</v>
      </c>
      <c r="G102" s="5">
        <v>5</v>
      </c>
      <c r="H102" s="5">
        <v>156</v>
      </c>
      <c r="I102" s="5">
        <v>6</v>
      </c>
      <c r="J102" s="5">
        <v>104</v>
      </c>
    </row>
    <row r="103" spans="1:10" ht="17.25" thickBot="1">
      <c r="A103" s="3" t="s">
        <v>16198</v>
      </c>
      <c r="B103" s="3" t="s">
        <v>36</v>
      </c>
      <c r="C103" s="4">
        <v>1933</v>
      </c>
      <c r="D103" s="4">
        <v>1375</v>
      </c>
      <c r="E103" s="5">
        <v>174</v>
      </c>
      <c r="F103" s="4">
        <v>1146</v>
      </c>
      <c r="G103" s="5">
        <v>28</v>
      </c>
      <c r="H103" s="4">
        <v>1348</v>
      </c>
      <c r="I103" s="5">
        <v>27</v>
      </c>
      <c r="J103" s="5">
        <v>558</v>
      </c>
    </row>
    <row r="104" spans="1:10" ht="23.25" thickBot="1">
      <c r="A104" s="3"/>
      <c r="B104" s="3" t="s">
        <v>37</v>
      </c>
      <c r="C104" s="5">
        <v>811</v>
      </c>
      <c r="D104" s="5">
        <v>811</v>
      </c>
      <c r="E104" s="5">
        <v>97</v>
      </c>
      <c r="F104" s="5">
        <v>681</v>
      </c>
      <c r="G104" s="5">
        <v>17</v>
      </c>
      <c r="H104" s="5">
        <v>795</v>
      </c>
      <c r="I104" s="5">
        <v>16</v>
      </c>
      <c r="J104" s="5">
        <v>0</v>
      </c>
    </row>
    <row r="105" spans="1:10" ht="23.25" thickBot="1">
      <c r="A105" s="3"/>
      <c r="B105" s="3" t="s">
        <v>16197</v>
      </c>
      <c r="C105" s="4">
        <v>1122</v>
      </c>
      <c r="D105" s="5">
        <v>564</v>
      </c>
      <c r="E105" s="5">
        <v>77</v>
      </c>
      <c r="F105" s="5">
        <v>465</v>
      </c>
      <c r="G105" s="5">
        <v>11</v>
      </c>
      <c r="H105" s="5">
        <v>553</v>
      </c>
      <c r="I105" s="5">
        <v>11</v>
      </c>
      <c r="J105" s="5">
        <v>558</v>
      </c>
    </row>
    <row r="106" spans="1:10" ht="17.25" thickBot="1">
      <c r="A106" s="3" t="s">
        <v>16196</v>
      </c>
      <c r="B106" s="3" t="s">
        <v>36</v>
      </c>
      <c r="C106" s="5">
        <v>751</v>
      </c>
      <c r="D106" s="5">
        <v>574</v>
      </c>
      <c r="E106" s="5">
        <v>81</v>
      </c>
      <c r="F106" s="5">
        <v>461</v>
      </c>
      <c r="G106" s="5">
        <v>16</v>
      </c>
      <c r="H106" s="5">
        <v>558</v>
      </c>
      <c r="I106" s="5">
        <v>16</v>
      </c>
      <c r="J106" s="5">
        <v>177</v>
      </c>
    </row>
    <row r="107" spans="1:10" ht="23.25" thickBot="1">
      <c r="A107" s="3"/>
      <c r="B107" s="3" t="s">
        <v>37</v>
      </c>
      <c r="C107" s="5">
        <v>398</v>
      </c>
      <c r="D107" s="5">
        <v>398</v>
      </c>
      <c r="E107" s="5">
        <v>53</v>
      </c>
      <c r="F107" s="5">
        <v>322</v>
      </c>
      <c r="G107" s="5">
        <v>13</v>
      </c>
      <c r="H107" s="5">
        <v>388</v>
      </c>
      <c r="I107" s="5">
        <v>10</v>
      </c>
      <c r="J107" s="5">
        <v>0</v>
      </c>
    </row>
    <row r="108" spans="1:10" ht="23.25" thickBot="1">
      <c r="A108" s="3"/>
      <c r="B108" s="3" t="s">
        <v>16195</v>
      </c>
      <c r="C108" s="5">
        <v>353</v>
      </c>
      <c r="D108" s="5">
        <v>176</v>
      </c>
      <c r="E108" s="5">
        <v>28</v>
      </c>
      <c r="F108" s="5">
        <v>139</v>
      </c>
      <c r="G108" s="5">
        <v>3</v>
      </c>
      <c r="H108" s="5">
        <v>170</v>
      </c>
      <c r="I108" s="5">
        <v>6</v>
      </c>
      <c r="J108" s="5">
        <v>177</v>
      </c>
    </row>
    <row r="109" spans="1:10" ht="23.25" thickBot="1">
      <c r="A109" s="3" t="s">
        <v>97</v>
      </c>
      <c r="B109" s="3"/>
      <c r="C109" s="5">
        <v>0</v>
      </c>
      <c r="D109" s="5">
        <v>2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-2</v>
      </c>
    </row>
    <row r="110" spans="1:10" ht="18" thickTop="1" thickBot="1">
      <c r="A110" s="42" t="s">
        <v>0</v>
      </c>
      <c r="B110" s="42" t="s">
        <v>1</v>
      </c>
      <c r="C110" s="42" t="s">
        <v>2</v>
      </c>
      <c r="D110" s="42" t="s">
        <v>3</v>
      </c>
      <c r="E110" s="46" t="s">
        <v>4</v>
      </c>
      <c r="F110" s="47"/>
      <c r="G110" s="47"/>
      <c r="H110" s="48"/>
      <c r="I110" s="24" t="s">
        <v>5</v>
      </c>
      <c r="J110" s="42" t="s">
        <v>6</v>
      </c>
    </row>
    <row r="111" spans="1:10" ht="22.5">
      <c r="A111" s="43"/>
      <c r="B111" s="43"/>
      <c r="C111" s="43"/>
      <c r="D111" s="43"/>
      <c r="E111" s="25" t="s">
        <v>7</v>
      </c>
      <c r="F111" s="25" t="s">
        <v>9</v>
      </c>
      <c r="G111" s="25" t="s">
        <v>19</v>
      </c>
      <c r="H111" s="45" t="s">
        <v>29</v>
      </c>
      <c r="I111" s="25" t="s">
        <v>3</v>
      </c>
      <c r="J111" s="43"/>
    </row>
    <row r="112" spans="1:10" ht="17.25" thickBot="1">
      <c r="A112" s="44"/>
      <c r="B112" s="44"/>
      <c r="C112" s="44"/>
      <c r="D112" s="44"/>
      <c r="E112" s="26" t="s">
        <v>16168</v>
      </c>
      <c r="F112" s="26" t="s">
        <v>16167</v>
      </c>
      <c r="G112" s="26" t="s">
        <v>16166</v>
      </c>
      <c r="H112" s="44"/>
      <c r="I112" s="26"/>
      <c r="J112" s="44"/>
    </row>
    <row r="113" spans="1:10" ht="17.25" thickBot="1">
      <c r="A113" s="3" t="s">
        <v>30</v>
      </c>
      <c r="B113" s="3"/>
      <c r="C113" s="4">
        <v>23391</v>
      </c>
      <c r="D113" s="4">
        <v>16560</v>
      </c>
      <c r="E113" s="4">
        <v>3424</v>
      </c>
      <c r="F113" s="4">
        <v>12534</v>
      </c>
      <c r="G113" s="5">
        <v>275</v>
      </c>
      <c r="H113" s="4">
        <v>16233</v>
      </c>
      <c r="I113" s="5">
        <v>327</v>
      </c>
      <c r="J113" s="4">
        <v>6831</v>
      </c>
    </row>
    <row r="114" spans="1:10" ht="23.25" thickBot="1">
      <c r="A114" s="3" t="s">
        <v>31</v>
      </c>
      <c r="B114" s="3"/>
      <c r="C114" s="5">
        <v>114</v>
      </c>
      <c r="D114" s="5">
        <v>108</v>
      </c>
      <c r="E114" s="5">
        <v>22</v>
      </c>
      <c r="F114" s="5">
        <v>68</v>
      </c>
      <c r="G114" s="5">
        <v>7</v>
      </c>
      <c r="H114" s="5">
        <v>97</v>
      </c>
      <c r="I114" s="5">
        <v>11</v>
      </c>
      <c r="J114" s="5">
        <v>6</v>
      </c>
    </row>
    <row r="115" spans="1:10" ht="23.25" thickBot="1">
      <c r="A115" s="3" t="s">
        <v>32</v>
      </c>
      <c r="B115" s="3"/>
      <c r="C115" s="4">
        <v>1338</v>
      </c>
      <c r="D115" s="4">
        <v>1338</v>
      </c>
      <c r="E115" s="5">
        <v>479</v>
      </c>
      <c r="F115" s="5">
        <v>795</v>
      </c>
      <c r="G115" s="5">
        <v>24</v>
      </c>
      <c r="H115" s="4">
        <v>1298</v>
      </c>
      <c r="I115" s="5">
        <v>40</v>
      </c>
      <c r="J115" s="5">
        <v>0</v>
      </c>
    </row>
    <row r="116" spans="1:10" ht="23.25" thickBot="1">
      <c r="A116" s="3" t="s">
        <v>33</v>
      </c>
      <c r="B116" s="3"/>
      <c r="C116" s="5">
        <v>42</v>
      </c>
      <c r="D116" s="5">
        <v>8</v>
      </c>
      <c r="E116" s="5">
        <v>4</v>
      </c>
      <c r="F116" s="5">
        <v>4</v>
      </c>
      <c r="G116" s="5">
        <v>0</v>
      </c>
      <c r="H116" s="5">
        <v>8</v>
      </c>
      <c r="I116" s="5">
        <v>0</v>
      </c>
      <c r="J116" s="5">
        <v>34</v>
      </c>
    </row>
    <row r="117" spans="1:10" ht="23.25" thickBot="1">
      <c r="A117" s="3" t="s">
        <v>34</v>
      </c>
      <c r="B117" s="3"/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</row>
    <row r="118" spans="1:10" ht="17.25" thickBot="1">
      <c r="A118" s="3" t="s">
        <v>16194</v>
      </c>
      <c r="B118" s="3" t="s">
        <v>36</v>
      </c>
      <c r="C118" s="4">
        <v>4431</v>
      </c>
      <c r="D118" s="4">
        <v>3078</v>
      </c>
      <c r="E118" s="5">
        <v>695</v>
      </c>
      <c r="F118" s="4">
        <v>2279</v>
      </c>
      <c r="G118" s="5">
        <v>36</v>
      </c>
      <c r="H118" s="4">
        <v>3010</v>
      </c>
      <c r="I118" s="5">
        <v>68</v>
      </c>
      <c r="J118" s="4">
        <v>1353</v>
      </c>
    </row>
    <row r="119" spans="1:10" ht="23.25" thickBot="1">
      <c r="A119" s="3"/>
      <c r="B119" s="3" t="s">
        <v>37</v>
      </c>
      <c r="C119" s="4">
        <v>1215</v>
      </c>
      <c r="D119" s="4">
        <v>1215</v>
      </c>
      <c r="E119" s="5">
        <v>360</v>
      </c>
      <c r="F119" s="5">
        <v>822</v>
      </c>
      <c r="G119" s="5">
        <v>11</v>
      </c>
      <c r="H119" s="4">
        <v>1193</v>
      </c>
      <c r="I119" s="5">
        <v>22</v>
      </c>
      <c r="J119" s="5">
        <v>0</v>
      </c>
    </row>
    <row r="120" spans="1:10" ht="17.25" thickBot="1">
      <c r="A120" s="3"/>
      <c r="B120" s="3" t="s">
        <v>16193</v>
      </c>
      <c r="C120" s="4">
        <v>1087</v>
      </c>
      <c r="D120" s="5">
        <v>626</v>
      </c>
      <c r="E120" s="5">
        <v>106</v>
      </c>
      <c r="F120" s="5">
        <v>500</v>
      </c>
      <c r="G120" s="5">
        <v>8</v>
      </c>
      <c r="H120" s="5">
        <v>614</v>
      </c>
      <c r="I120" s="5">
        <v>12</v>
      </c>
      <c r="J120" s="5">
        <v>461</v>
      </c>
    </row>
    <row r="121" spans="1:10" ht="17.25" thickBot="1">
      <c r="A121" s="3"/>
      <c r="B121" s="3" t="s">
        <v>16192</v>
      </c>
      <c r="C121" s="5">
        <v>571</v>
      </c>
      <c r="D121" s="5">
        <v>353</v>
      </c>
      <c r="E121" s="5">
        <v>49</v>
      </c>
      <c r="F121" s="5">
        <v>284</v>
      </c>
      <c r="G121" s="5">
        <v>7</v>
      </c>
      <c r="H121" s="5">
        <v>340</v>
      </c>
      <c r="I121" s="5">
        <v>13</v>
      </c>
      <c r="J121" s="5">
        <v>218</v>
      </c>
    </row>
    <row r="122" spans="1:10" ht="17.25" thickBot="1">
      <c r="A122" s="3"/>
      <c r="B122" s="3" t="s">
        <v>16191</v>
      </c>
      <c r="C122" s="5">
        <v>953</v>
      </c>
      <c r="D122" s="5">
        <v>521</v>
      </c>
      <c r="E122" s="5">
        <v>104</v>
      </c>
      <c r="F122" s="5">
        <v>400</v>
      </c>
      <c r="G122" s="5">
        <v>6</v>
      </c>
      <c r="H122" s="5">
        <v>510</v>
      </c>
      <c r="I122" s="5">
        <v>11</v>
      </c>
      <c r="J122" s="5">
        <v>432</v>
      </c>
    </row>
    <row r="123" spans="1:10" ht="17.25" thickBot="1">
      <c r="A123" s="3"/>
      <c r="B123" s="3" t="s">
        <v>16190</v>
      </c>
      <c r="C123" s="5">
        <v>605</v>
      </c>
      <c r="D123" s="5">
        <v>363</v>
      </c>
      <c r="E123" s="5">
        <v>76</v>
      </c>
      <c r="F123" s="5">
        <v>273</v>
      </c>
      <c r="G123" s="5">
        <v>4</v>
      </c>
      <c r="H123" s="5">
        <v>353</v>
      </c>
      <c r="I123" s="5">
        <v>10</v>
      </c>
      <c r="J123" s="5">
        <v>242</v>
      </c>
    </row>
    <row r="124" spans="1:10" ht="17.25" thickBot="1">
      <c r="A124" s="3" t="s">
        <v>14024</v>
      </c>
      <c r="B124" s="3" t="s">
        <v>36</v>
      </c>
      <c r="C124" s="4">
        <v>2275</v>
      </c>
      <c r="D124" s="4">
        <v>1642</v>
      </c>
      <c r="E124" s="5">
        <v>284</v>
      </c>
      <c r="F124" s="4">
        <v>1304</v>
      </c>
      <c r="G124" s="5">
        <v>32</v>
      </c>
      <c r="H124" s="4">
        <v>1620</v>
      </c>
      <c r="I124" s="5">
        <v>22</v>
      </c>
      <c r="J124" s="5">
        <v>633</v>
      </c>
    </row>
    <row r="125" spans="1:10" ht="23.25" thickBot="1">
      <c r="A125" s="3"/>
      <c r="B125" s="3" t="s">
        <v>37</v>
      </c>
      <c r="C125" s="5">
        <v>757</v>
      </c>
      <c r="D125" s="5">
        <v>757</v>
      </c>
      <c r="E125" s="5">
        <v>145</v>
      </c>
      <c r="F125" s="5">
        <v>596</v>
      </c>
      <c r="G125" s="5">
        <v>9</v>
      </c>
      <c r="H125" s="5">
        <v>750</v>
      </c>
      <c r="I125" s="5">
        <v>7</v>
      </c>
      <c r="J125" s="5">
        <v>0</v>
      </c>
    </row>
    <row r="126" spans="1:10" ht="17.25" thickBot="1">
      <c r="A126" s="3"/>
      <c r="B126" s="3" t="s">
        <v>16189</v>
      </c>
      <c r="C126" s="5">
        <v>651</v>
      </c>
      <c r="D126" s="5">
        <v>350</v>
      </c>
      <c r="E126" s="5">
        <v>50</v>
      </c>
      <c r="F126" s="5">
        <v>287</v>
      </c>
      <c r="G126" s="5">
        <v>6</v>
      </c>
      <c r="H126" s="5">
        <v>343</v>
      </c>
      <c r="I126" s="5">
        <v>7</v>
      </c>
      <c r="J126" s="5">
        <v>301</v>
      </c>
    </row>
    <row r="127" spans="1:10" ht="17.25" thickBot="1">
      <c r="A127" s="3"/>
      <c r="B127" s="3" t="s">
        <v>16188</v>
      </c>
      <c r="C127" s="5">
        <v>867</v>
      </c>
      <c r="D127" s="5">
        <v>535</v>
      </c>
      <c r="E127" s="5">
        <v>89</v>
      </c>
      <c r="F127" s="5">
        <v>421</v>
      </c>
      <c r="G127" s="5">
        <v>17</v>
      </c>
      <c r="H127" s="5">
        <v>527</v>
      </c>
      <c r="I127" s="5">
        <v>8</v>
      </c>
      <c r="J127" s="5">
        <v>332</v>
      </c>
    </row>
    <row r="128" spans="1:10" ht="17.25" thickBot="1">
      <c r="A128" s="3" t="s">
        <v>16187</v>
      </c>
      <c r="B128" s="3" t="s">
        <v>36</v>
      </c>
      <c r="C128" s="4">
        <v>1880</v>
      </c>
      <c r="D128" s="4">
        <v>1322</v>
      </c>
      <c r="E128" s="5">
        <v>207</v>
      </c>
      <c r="F128" s="4">
        <v>1072</v>
      </c>
      <c r="G128" s="5">
        <v>19</v>
      </c>
      <c r="H128" s="4">
        <v>1298</v>
      </c>
      <c r="I128" s="5">
        <v>24</v>
      </c>
      <c r="J128" s="5">
        <v>558</v>
      </c>
    </row>
    <row r="129" spans="1:10" ht="23.25" thickBot="1">
      <c r="A129" s="3"/>
      <c r="B129" s="3" t="s">
        <v>37</v>
      </c>
      <c r="C129" s="5">
        <v>616</v>
      </c>
      <c r="D129" s="5">
        <v>616</v>
      </c>
      <c r="E129" s="5">
        <v>87</v>
      </c>
      <c r="F129" s="5">
        <v>513</v>
      </c>
      <c r="G129" s="5">
        <v>5</v>
      </c>
      <c r="H129" s="5">
        <v>605</v>
      </c>
      <c r="I129" s="5">
        <v>11</v>
      </c>
      <c r="J129" s="5">
        <v>0</v>
      </c>
    </row>
    <row r="130" spans="1:10" ht="23.25" thickBot="1">
      <c r="A130" s="3"/>
      <c r="B130" s="3" t="s">
        <v>16186</v>
      </c>
      <c r="C130" s="4">
        <v>1264</v>
      </c>
      <c r="D130" s="5">
        <v>706</v>
      </c>
      <c r="E130" s="5">
        <v>120</v>
      </c>
      <c r="F130" s="5">
        <v>559</v>
      </c>
      <c r="G130" s="5">
        <v>14</v>
      </c>
      <c r="H130" s="5">
        <v>693</v>
      </c>
      <c r="I130" s="5">
        <v>13</v>
      </c>
      <c r="J130" s="5">
        <v>558</v>
      </c>
    </row>
    <row r="131" spans="1:10" ht="17.25" thickBot="1">
      <c r="A131" s="3" t="s">
        <v>16185</v>
      </c>
      <c r="B131" s="3" t="s">
        <v>36</v>
      </c>
      <c r="C131" s="4">
        <v>2212</v>
      </c>
      <c r="D131" s="4">
        <v>1593</v>
      </c>
      <c r="E131" s="5">
        <v>295</v>
      </c>
      <c r="F131" s="4">
        <v>1238</v>
      </c>
      <c r="G131" s="5">
        <v>30</v>
      </c>
      <c r="H131" s="4">
        <v>1563</v>
      </c>
      <c r="I131" s="5">
        <v>30</v>
      </c>
      <c r="J131" s="5">
        <v>619</v>
      </c>
    </row>
    <row r="132" spans="1:10" ht="23.25" thickBot="1">
      <c r="A132" s="3"/>
      <c r="B132" s="3" t="s">
        <v>37</v>
      </c>
      <c r="C132" s="5">
        <v>693</v>
      </c>
      <c r="D132" s="5">
        <v>693</v>
      </c>
      <c r="E132" s="5">
        <v>161</v>
      </c>
      <c r="F132" s="5">
        <v>502</v>
      </c>
      <c r="G132" s="5">
        <v>14</v>
      </c>
      <c r="H132" s="5">
        <v>677</v>
      </c>
      <c r="I132" s="5">
        <v>16</v>
      </c>
      <c r="J132" s="5">
        <v>0</v>
      </c>
    </row>
    <row r="133" spans="1:10" ht="17.25" thickBot="1">
      <c r="A133" s="3"/>
      <c r="B133" s="3" t="s">
        <v>16184</v>
      </c>
      <c r="C133" s="5">
        <v>995</v>
      </c>
      <c r="D133" s="5">
        <v>554</v>
      </c>
      <c r="E133" s="5">
        <v>82</v>
      </c>
      <c r="F133" s="5">
        <v>452</v>
      </c>
      <c r="G133" s="5">
        <v>11</v>
      </c>
      <c r="H133" s="5">
        <v>545</v>
      </c>
      <c r="I133" s="5">
        <v>9</v>
      </c>
      <c r="J133" s="5">
        <v>441</v>
      </c>
    </row>
    <row r="134" spans="1:10" ht="17.25" thickBot="1">
      <c r="A134" s="3"/>
      <c r="B134" s="3" t="s">
        <v>16183</v>
      </c>
      <c r="C134" s="5">
        <v>524</v>
      </c>
      <c r="D134" s="5">
        <v>346</v>
      </c>
      <c r="E134" s="5">
        <v>52</v>
      </c>
      <c r="F134" s="5">
        <v>284</v>
      </c>
      <c r="G134" s="5">
        <v>5</v>
      </c>
      <c r="H134" s="5">
        <v>341</v>
      </c>
      <c r="I134" s="5">
        <v>5</v>
      </c>
      <c r="J134" s="5">
        <v>178</v>
      </c>
    </row>
    <row r="135" spans="1:10" ht="17.25" thickBot="1">
      <c r="A135" s="3" t="s">
        <v>16182</v>
      </c>
      <c r="B135" s="3" t="s">
        <v>36</v>
      </c>
      <c r="C135" s="4">
        <v>2280</v>
      </c>
      <c r="D135" s="4">
        <v>1557</v>
      </c>
      <c r="E135" s="5">
        <v>263</v>
      </c>
      <c r="F135" s="4">
        <v>1242</v>
      </c>
      <c r="G135" s="5">
        <v>29</v>
      </c>
      <c r="H135" s="4">
        <v>1534</v>
      </c>
      <c r="I135" s="5">
        <v>23</v>
      </c>
      <c r="J135" s="5">
        <v>723</v>
      </c>
    </row>
    <row r="136" spans="1:10" ht="23.25" thickBot="1">
      <c r="A136" s="3"/>
      <c r="B136" s="3" t="s">
        <v>37</v>
      </c>
      <c r="C136" s="5">
        <v>626</v>
      </c>
      <c r="D136" s="5">
        <v>626</v>
      </c>
      <c r="E136" s="5">
        <v>131</v>
      </c>
      <c r="F136" s="5">
        <v>479</v>
      </c>
      <c r="G136" s="5">
        <v>6</v>
      </c>
      <c r="H136" s="5">
        <v>616</v>
      </c>
      <c r="I136" s="5">
        <v>10</v>
      </c>
      <c r="J136" s="5">
        <v>0</v>
      </c>
    </row>
    <row r="137" spans="1:10" ht="17.25" thickBot="1">
      <c r="A137" s="3"/>
      <c r="B137" s="3" t="s">
        <v>16181</v>
      </c>
      <c r="C137" s="4">
        <v>1226</v>
      </c>
      <c r="D137" s="5">
        <v>655</v>
      </c>
      <c r="E137" s="5">
        <v>89</v>
      </c>
      <c r="F137" s="5">
        <v>543</v>
      </c>
      <c r="G137" s="5">
        <v>11</v>
      </c>
      <c r="H137" s="5">
        <v>643</v>
      </c>
      <c r="I137" s="5">
        <v>12</v>
      </c>
      <c r="J137" s="5">
        <v>571</v>
      </c>
    </row>
    <row r="138" spans="1:10" ht="17.25" thickBot="1">
      <c r="A138" s="3"/>
      <c r="B138" s="3" t="s">
        <v>16180</v>
      </c>
      <c r="C138" s="5">
        <v>428</v>
      </c>
      <c r="D138" s="5">
        <v>276</v>
      </c>
      <c r="E138" s="5">
        <v>43</v>
      </c>
      <c r="F138" s="5">
        <v>220</v>
      </c>
      <c r="G138" s="5">
        <v>12</v>
      </c>
      <c r="H138" s="5">
        <v>275</v>
      </c>
      <c r="I138" s="5">
        <v>1</v>
      </c>
      <c r="J138" s="5">
        <v>152</v>
      </c>
    </row>
    <row r="139" spans="1:10" ht="17.25" thickBot="1">
      <c r="A139" s="3" t="s">
        <v>16179</v>
      </c>
      <c r="B139" s="3" t="s">
        <v>36</v>
      </c>
      <c r="C139" s="4">
        <v>1578</v>
      </c>
      <c r="D139" s="4">
        <v>1112</v>
      </c>
      <c r="E139" s="5">
        <v>177</v>
      </c>
      <c r="F139" s="5">
        <v>896</v>
      </c>
      <c r="G139" s="5">
        <v>16</v>
      </c>
      <c r="H139" s="4">
        <v>1089</v>
      </c>
      <c r="I139" s="5">
        <v>23</v>
      </c>
      <c r="J139" s="5">
        <v>466</v>
      </c>
    </row>
    <row r="140" spans="1:10" ht="23.25" thickBot="1">
      <c r="A140" s="3"/>
      <c r="B140" s="3" t="s">
        <v>37</v>
      </c>
      <c r="C140" s="5">
        <v>330</v>
      </c>
      <c r="D140" s="5">
        <v>330</v>
      </c>
      <c r="E140" s="5">
        <v>72</v>
      </c>
      <c r="F140" s="5">
        <v>249</v>
      </c>
      <c r="G140" s="5">
        <v>3</v>
      </c>
      <c r="H140" s="5">
        <v>324</v>
      </c>
      <c r="I140" s="5">
        <v>6</v>
      </c>
      <c r="J140" s="5">
        <v>0</v>
      </c>
    </row>
    <row r="141" spans="1:10" ht="17.25" thickBot="1">
      <c r="A141" s="3"/>
      <c r="B141" s="3" t="s">
        <v>16178</v>
      </c>
      <c r="C141" s="5">
        <v>691</v>
      </c>
      <c r="D141" s="5">
        <v>421</v>
      </c>
      <c r="E141" s="5">
        <v>56</v>
      </c>
      <c r="F141" s="5">
        <v>352</v>
      </c>
      <c r="G141" s="5">
        <v>8</v>
      </c>
      <c r="H141" s="5">
        <v>416</v>
      </c>
      <c r="I141" s="5">
        <v>5</v>
      </c>
      <c r="J141" s="5">
        <v>270</v>
      </c>
    </row>
    <row r="142" spans="1:10" ht="17.25" thickBot="1">
      <c r="A142" s="3"/>
      <c r="B142" s="3" t="s">
        <v>16177</v>
      </c>
      <c r="C142" s="5">
        <v>557</v>
      </c>
      <c r="D142" s="5">
        <v>361</v>
      </c>
      <c r="E142" s="5">
        <v>49</v>
      </c>
      <c r="F142" s="5">
        <v>295</v>
      </c>
      <c r="G142" s="5">
        <v>5</v>
      </c>
      <c r="H142" s="5">
        <v>349</v>
      </c>
      <c r="I142" s="5">
        <v>12</v>
      </c>
      <c r="J142" s="5">
        <v>196</v>
      </c>
    </row>
    <row r="143" spans="1:10" ht="17.25" thickBot="1">
      <c r="A143" s="3" t="s">
        <v>16176</v>
      </c>
      <c r="B143" s="3" t="s">
        <v>36</v>
      </c>
      <c r="C143" s="4">
        <v>5598</v>
      </c>
      <c r="D143" s="4">
        <v>3671</v>
      </c>
      <c r="E143" s="5">
        <v>813</v>
      </c>
      <c r="F143" s="4">
        <v>2727</v>
      </c>
      <c r="G143" s="5">
        <v>68</v>
      </c>
      <c r="H143" s="4">
        <v>3608</v>
      </c>
      <c r="I143" s="5">
        <v>63</v>
      </c>
      <c r="J143" s="4">
        <v>1927</v>
      </c>
    </row>
    <row r="144" spans="1:10" ht="23.25" thickBot="1">
      <c r="A144" s="3"/>
      <c r="B144" s="3" t="s">
        <v>37</v>
      </c>
      <c r="C144" s="4">
        <v>1550</v>
      </c>
      <c r="D144" s="4">
        <v>1550</v>
      </c>
      <c r="E144" s="5">
        <v>392</v>
      </c>
      <c r="F144" s="4">
        <v>1105</v>
      </c>
      <c r="G144" s="5">
        <v>27</v>
      </c>
      <c r="H144" s="4">
        <v>1524</v>
      </c>
      <c r="I144" s="5">
        <v>26</v>
      </c>
      <c r="J144" s="5">
        <v>0</v>
      </c>
    </row>
    <row r="145" spans="1:10" ht="17.25" thickBot="1">
      <c r="A145" s="3"/>
      <c r="B145" s="3" t="s">
        <v>16175</v>
      </c>
      <c r="C145" s="4">
        <v>1101</v>
      </c>
      <c r="D145" s="5">
        <v>547</v>
      </c>
      <c r="E145" s="5">
        <v>100</v>
      </c>
      <c r="F145" s="5">
        <v>430</v>
      </c>
      <c r="G145" s="5">
        <v>7</v>
      </c>
      <c r="H145" s="5">
        <v>537</v>
      </c>
      <c r="I145" s="5">
        <v>10</v>
      </c>
      <c r="J145" s="5">
        <v>554</v>
      </c>
    </row>
    <row r="146" spans="1:10" ht="17.25" thickBot="1">
      <c r="A146" s="3"/>
      <c r="B146" s="3" t="s">
        <v>16174</v>
      </c>
      <c r="C146" s="4">
        <v>1400</v>
      </c>
      <c r="D146" s="5">
        <v>688</v>
      </c>
      <c r="E146" s="5">
        <v>138</v>
      </c>
      <c r="F146" s="5">
        <v>524</v>
      </c>
      <c r="G146" s="5">
        <v>12</v>
      </c>
      <c r="H146" s="5">
        <v>674</v>
      </c>
      <c r="I146" s="5">
        <v>14</v>
      </c>
      <c r="J146" s="5">
        <v>712</v>
      </c>
    </row>
    <row r="147" spans="1:10" ht="17.25" thickBot="1">
      <c r="A147" s="3"/>
      <c r="B147" s="3" t="s">
        <v>16173</v>
      </c>
      <c r="C147" s="5">
        <v>776</v>
      </c>
      <c r="D147" s="5">
        <v>399</v>
      </c>
      <c r="E147" s="5">
        <v>92</v>
      </c>
      <c r="F147" s="5">
        <v>289</v>
      </c>
      <c r="G147" s="5">
        <v>13</v>
      </c>
      <c r="H147" s="5">
        <v>394</v>
      </c>
      <c r="I147" s="5">
        <v>5</v>
      </c>
      <c r="J147" s="5">
        <v>377</v>
      </c>
    </row>
    <row r="148" spans="1:10" ht="17.25" thickBot="1">
      <c r="A148" s="3"/>
      <c r="B148" s="3" t="s">
        <v>16172</v>
      </c>
      <c r="C148" s="5">
        <v>771</v>
      </c>
      <c r="D148" s="5">
        <v>487</v>
      </c>
      <c r="E148" s="5">
        <v>91</v>
      </c>
      <c r="F148" s="5">
        <v>379</v>
      </c>
      <c r="G148" s="5">
        <v>9</v>
      </c>
      <c r="H148" s="5">
        <v>479</v>
      </c>
      <c r="I148" s="5">
        <v>8</v>
      </c>
      <c r="J148" s="5">
        <v>284</v>
      </c>
    </row>
    <row r="149" spans="1:10" ht="17.25" thickBot="1">
      <c r="A149" s="3" t="s">
        <v>16171</v>
      </c>
      <c r="B149" s="3" t="s">
        <v>36</v>
      </c>
      <c r="C149" s="4">
        <v>1643</v>
      </c>
      <c r="D149" s="4">
        <v>1131</v>
      </c>
      <c r="E149" s="5">
        <v>185</v>
      </c>
      <c r="F149" s="5">
        <v>909</v>
      </c>
      <c r="G149" s="5">
        <v>14</v>
      </c>
      <c r="H149" s="4">
        <v>1108</v>
      </c>
      <c r="I149" s="5">
        <v>23</v>
      </c>
      <c r="J149" s="5">
        <v>512</v>
      </c>
    </row>
    <row r="150" spans="1:10" ht="23.25" thickBot="1">
      <c r="A150" s="3"/>
      <c r="B150" s="3" t="s">
        <v>37</v>
      </c>
      <c r="C150" s="5">
        <v>466</v>
      </c>
      <c r="D150" s="5">
        <v>466</v>
      </c>
      <c r="E150" s="5">
        <v>79</v>
      </c>
      <c r="F150" s="5">
        <v>376</v>
      </c>
      <c r="G150" s="5">
        <v>5</v>
      </c>
      <c r="H150" s="5">
        <v>460</v>
      </c>
      <c r="I150" s="5">
        <v>6</v>
      </c>
      <c r="J150" s="5">
        <v>0</v>
      </c>
    </row>
    <row r="151" spans="1:10" ht="23.25" thickBot="1">
      <c r="A151" s="3"/>
      <c r="B151" s="3" t="s">
        <v>16170</v>
      </c>
      <c r="C151" s="5">
        <v>573</v>
      </c>
      <c r="D151" s="5">
        <v>278</v>
      </c>
      <c r="E151" s="5">
        <v>34</v>
      </c>
      <c r="F151" s="5">
        <v>235</v>
      </c>
      <c r="G151" s="5">
        <v>3</v>
      </c>
      <c r="H151" s="5">
        <v>272</v>
      </c>
      <c r="I151" s="5">
        <v>6</v>
      </c>
      <c r="J151" s="5">
        <v>295</v>
      </c>
    </row>
    <row r="152" spans="1:10" ht="23.25" thickBot="1">
      <c r="A152" s="3"/>
      <c r="B152" s="3" t="s">
        <v>16169</v>
      </c>
      <c r="C152" s="5">
        <v>604</v>
      </c>
      <c r="D152" s="5">
        <v>387</v>
      </c>
      <c r="E152" s="5">
        <v>72</v>
      </c>
      <c r="F152" s="5">
        <v>298</v>
      </c>
      <c r="G152" s="5">
        <v>6</v>
      </c>
      <c r="H152" s="5">
        <v>376</v>
      </c>
      <c r="I152" s="5">
        <v>11</v>
      </c>
      <c r="J152" s="5">
        <v>217</v>
      </c>
    </row>
    <row r="153" spans="1:10" ht="23.25" thickBot="1">
      <c r="A153" s="3" t="s">
        <v>97</v>
      </c>
      <c r="B153" s="3"/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</row>
    <row r="154" spans="1:10" ht="18" thickTop="1" thickBot="1">
      <c r="A154" s="42" t="s">
        <v>0</v>
      </c>
      <c r="B154" s="42" t="s">
        <v>1</v>
      </c>
      <c r="C154" s="42" t="s">
        <v>2</v>
      </c>
      <c r="D154" s="42" t="s">
        <v>3</v>
      </c>
      <c r="E154" s="46" t="s">
        <v>4</v>
      </c>
      <c r="F154" s="47"/>
      <c r="G154" s="47"/>
      <c r="H154" s="48"/>
      <c r="I154" s="24" t="s">
        <v>5</v>
      </c>
      <c r="J154" s="42" t="s">
        <v>6</v>
      </c>
    </row>
    <row r="155" spans="1:10" ht="22.5">
      <c r="A155" s="43"/>
      <c r="B155" s="43"/>
      <c r="C155" s="43"/>
      <c r="D155" s="43"/>
      <c r="E155" s="25" t="s">
        <v>7</v>
      </c>
      <c r="F155" s="25" t="s">
        <v>9</v>
      </c>
      <c r="G155" s="25" t="s">
        <v>19</v>
      </c>
      <c r="H155" s="45" t="s">
        <v>29</v>
      </c>
      <c r="I155" s="25" t="s">
        <v>3</v>
      </c>
      <c r="J155" s="43"/>
    </row>
    <row r="156" spans="1:10" ht="17.25" thickBot="1">
      <c r="A156" s="44"/>
      <c r="B156" s="44"/>
      <c r="C156" s="44"/>
      <c r="D156" s="44"/>
      <c r="E156" s="26" t="s">
        <v>16168</v>
      </c>
      <c r="F156" s="26" t="s">
        <v>16167</v>
      </c>
      <c r="G156" s="26" t="s">
        <v>16166</v>
      </c>
      <c r="H156" s="44"/>
      <c r="I156" s="26"/>
      <c r="J156" s="44"/>
    </row>
    <row r="157" spans="1:10" ht="17.25" thickBot="1">
      <c r="A157" s="3" t="s">
        <v>30</v>
      </c>
      <c r="B157" s="3"/>
      <c r="C157" s="4">
        <v>33560</v>
      </c>
      <c r="D157" s="4">
        <v>22984</v>
      </c>
      <c r="E157" s="4">
        <v>5253</v>
      </c>
      <c r="F157" s="4">
        <v>16996</v>
      </c>
      <c r="G157" s="5">
        <v>302</v>
      </c>
      <c r="H157" s="4">
        <v>22551</v>
      </c>
      <c r="I157" s="5">
        <v>433</v>
      </c>
      <c r="J157" s="4">
        <v>10576</v>
      </c>
    </row>
    <row r="158" spans="1:10" ht="23.25" thickBot="1">
      <c r="A158" s="3" t="s">
        <v>31</v>
      </c>
      <c r="B158" s="3"/>
      <c r="C158" s="5">
        <v>231</v>
      </c>
      <c r="D158" s="5">
        <v>216</v>
      </c>
      <c r="E158" s="5">
        <v>51</v>
      </c>
      <c r="F158" s="5">
        <v>139</v>
      </c>
      <c r="G158" s="5">
        <v>6</v>
      </c>
      <c r="H158" s="5">
        <v>196</v>
      </c>
      <c r="I158" s="5">
        <v>20</v>
      </c>
      <c r="J158" s="5">
        <v>15</v>
      </c>
    </row>
    <row r="159" spans="1:10" ht="23.25" thickBot="1">
      <c r="A159" s="3" t="s">
        <v>32</v>
      </c>
      <c r="B159" s="3"/>
      <c r="C159" s="4">
        <v>1646</v>
      </c>
      <c r="D159" s="4">
        <v>1645</v>
      </c>
      <c r="E159" s="5">
        <v>611</v>
      </c>
      <c r="F159" s="5">
        <v>977</v>
      </c>
      <c r="G159" s="5">
        <v>28</v>
      </c>
      <c r="H159" s="4">
        <v>1616</v>
      </c>
      <c r="I159" s="5">
        <v>29</v>
      </c>
      <c r="J159" s="5">
        <v>1</v>
      </c>
    </row>
    <row r="160" spans="1:10" ht="23.25" thickBot="1">
      <c r="A160" s="3" t="s">
        <v>33</v>
      </c>
      <c r="B160" s="3"/>
      <c r="C160" s="5">
        <v>40</v>
      </c>
      <c r="D160" s="5">
        <v>8</v>
      </c>
      <c r="E160" s="5">
        <v>5</v>
      </c>
      <c r="F160" s="5">
        <v>3</v>
      </c>
      <c r="G160" s="5">
        <v>0</v>
      </c>
      <c r="H160" s="5">
        <v>8</v>
      </c>
      <c r="I160" s="5">
        <v>0</v>
      </c>
      <c r="J160" s="5">
        <v>32</v>
      </c>
    </row>
    <row r="161" spans="1:10" ht="23.25" thickBot="1">
      <c r="A161" s="3" t="s">
        <v>34</v>
      </c>
      <c r="B161" s="3"/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</row>
    <row r="162" spans="1:10" ht="17.25" thickBot="1">
      <c r="A162" s="3" t="s">
        <v>16165</v>
      </c>
      <c r="B162" s="3" t="s">
        <v>36</v>
      </c>
      <c r="C162" s="4">
        <v>9149</v>
      </c>
      <c r="D162" s="4">
        <v>6077</v>
      </c>
      <c r="E162" s="4">
        <v>1746</v>
      </c>
      <c r="F162" s="4">
        <v>4166</v>
      </c>
      <c r="G162" s="5">
        <v>74</v>
      </c>
      <c r="H162" s="4">
        <v>5986</v>
      </c>
      <c r="I162" s="5">
        <v>91</v>
      </c>
      <c r="J162" s="4">
        <v>3072</v>
      </c>
    </row>
    <row r="163" spans="1:10" ht="23.25" thickBot="1">
      <c r="A163" s="3"/>
      <c r="B163" s="3" t="s">
        <v>37</v>
      </c>
      <c r="C163" s="4">
        <v>2912</v>
      </c>
      <c r="D163" s="4">
        <v>2912</v>
      </c>
      <c r="E163" s="4">
        <v>1032</v>
      </c>
      <c r="F163" s="4">
        <v>1799</v>
      </c>
      <c r="G163" s="5">
        <v>35</v>
      </c>
      <c r="H163" s="4">
        <v>2866</v>
      </c>
      <c r="I163" s="5">
        <v>46</v>
      </c>
      <c r="J163" s="5">
        <v>0</v>
      </c>
    </row>
    <row r="164" spans="1:10" ht="17.25" thickBot="1">
      <c r="A164" s="3"/>
      <c r="B164" s="3" t="s">
        <v>16164</v>
      </c>
      <c r="C164" s="4">
        <v>2152</v>
      </c>
      <c r="D164" s="4">
        <v>1011</v>
      </c>
      <c r="E164" s="5">
        <v>316</v>
      </c>
      <c r="F164" s="5">
        <v>668</v>
      </c>
      <c r="G164" s="5">
        <v>11</v>
      </c>
      <c r="H164" s="5">
        <v>995</v>
      </c>
      <c r="I164" s="5">
        <v>16</v>
      </c>
      <c r="J164" s="4">
        <v>1141</v>
      </c>
    </row>
    <row r="165" spans="1:10" ht="17.25" thickBot="1">
      <c r="A165" s="3"/>
      <c r="B165" s="3" t="s">
        <v>16163</v>
      </c>
      <c r="C165" s="4">
        <v>1657</v>
      </c>
      <c r="D165" s="5">
        <v>876</v>
      </c>
      <c r="E165" s="5">
        <v>175</v>
      </c>
      <c r="F165" s="5">
        <v>677</v>
      </c>
      <c r="G165" s="5">
        <v>12</v>
      </c>
      <c r="H165" s="5">
        <v>864</v>
      </c>
      <c r="I165" s="5">
        <v>12</v>
      </c>
      <c r="J165" s="5">
        <v>781</v>
      </c>
    </row>
    <row r="166" spans="1:10" ht="17.25" thickBot="1">
      <c r="A166" s="3"/>
      <c r="B166" s="3" t="s">
        <v>16162</v>
      </c>
      <c r="C166" s="4">
        <v>1566</v>
      </c>
      <c r="D166" s="5">
        <v>807</v>
      </c>
      <c r="E166" s="5">
        <v>163</v>
      </c>
      <c r="F166" s="5">
        <v>619</v>
      </c>
      <c r="G166" s="5">
        <v>9</v>
      </c>
      <c r="H166" s="5">
        <v>791</v>
      </c>
      <c r="I166" s="5">
        <v>16</v>
      </c>
      <c r="J166" s="5">
        <v>759</v>
      </c>
    </row>
    <row r="167" spans="1:10" ht="17.25" thickBot="1">
      <c r="A167" s="3"/>
      <c r="B167" s="3" t="s">
        <v>16161</v>
      </c>
      <c r="C167" s="5">
        <v>862</v>
      </c>
      <c r="D167" s="5">
        <v>471</v>
      </c>
      <c r="E167" s="5">
        <v>60</v>
      </c>
      <c r="F167" s="5">
        <v>403</v>
      </c>
      <c r="G167" s="5">
        <v>7</v>
      </c>
      <c r="H167" s="5">
        <v>470</v>
      </c>
      <c r="I167" s="5">
        <v>1</v>
      </c>
      <c r="J167" s="5">
        <v>391</v>
      </c>
    </row>
    <row r="168" spans="1:10" ht="17.25" thickBot="1">
      <c r="A168" s="3" t="s">
        <v>16160</v>
      </c>
      <c r="B168" s="3" t="s">
        <v>36</v>
      </c>
      <c r="C168" s="4">
        <v>5537</v>
      </c>
      <c r="D168" s="4">
        <v>3438</v>
      </c>
      <c r="E168" s="5">
        <v>573</v>
      </c>
      <c r="F168" s="4">
        <v>2767</v>
      </c>
      <c r="G168" s="5">
        <v>49</v>
      </c>
      <c r="H168" s="4">
        <v>3389</v>
      </c>
      <c r="I168" s="5">
        <v>49</v>
      </c>
      <c r="J168" s="4">
        <v>2099</v>
      </c>
    </row>
    <row r="169" spans="1:10" ht="23.25" thickBot="1">
      <c r="A169" s="3"/>
      <c r="B169" s="3" t="s">
        <v>37</v>
      </c>
      <c r="C169" s="4">
        <v>1416</v>
      </c>
      <c r="D169" s="4">
        <v>1416</v>
      </c>
      <c r="E169" s="5">
        <v>298</v>
      </c>
      <c r="F169" s="4">
        <v>1076</v>
      </c>
      <c r="G169" s="5">
        <v>20</v>
      </c>
      <c r="H169" s="4">
        <v>1394</v>
      </c>
      <c r="I169" s="5">
        <v>22</v>
      </c>
      <c r="J169" s="5">
        <v>0</v>
      </c>
    </row>
    <row r="170" spans="1:10" ht="17.25" thickBot="1">
      <c r="A170" s="3"/>
      <c r="B170" s="3" t="s">
        <v>16159</v>
      </c>
      <c r="C170" s="4">
        <v>1447</v>
      </c>
      <c r="D170" s="5">
        <v>658</v>
      </c>
      <c r="E170" s="5">
        <v>104</v>
      </c>
      <c r="F170" s="5">
        <v>538</v>
      </c>
      <c r="G170" s="5">
        <v>9</v>
      </c>
      <c r="H170" s="5">
        <v>651</v>
      </c>
      <c r="I170" s="5">
        <v>7</v>
      </c>
      <c r="J170" s="5">
        <v>789</v>
      </c>
    </row>
    <row r="171" spans="1:10" ht="17.25" thickBot="1">
      <c r="A171" s="3"/>
      <c r="B171" s="3" t="s">
        <v>16158</v>
      </c>
      <c r="C171" s="4">
        <v>1548</v>
      </c>
      <c r="D171" s="5">
        <v>833</v>
      </c>
      <c r="E171" s="5">
        <v>97</v>
      </c>
      <c r="F171" s="5">
        <v>713</v>
      </c>
      <c r="G171" s="5">
        <v>12</v>
      </c>
      <c r="H171" s="5">
        <v>822</v>
      </c>
      <c r="I171" s="5">
        <v>11</v>
      </c>
      <c r="J171" s="5">
        <v>715</v>
      </c>
    </row>
    <row r="172" spans="1:10" ht="17.25" thickBot="1">
      <c r="A172" s="3"/>
      <c r="B172" s="3" t="s">
        <v>16157</v>
      </c>
      <c r="C172" s="4">
        <v>1126</v>
      </c>
      <c r="D172" s="5">
        <v>531</v>
      </c>
      <c r="E172" s="5">
        <v>74</v>
      </c>
      <c r="F172" s="5">
        <v>440</v>
      </c>
      <c r="G172" s="5">
        <v>8</v>
      </c>
      <c r="H172" s="5">
        <v>522</v>
      </c>
      <c r="I172" s="5">
        <v>9</v>
      </c>
      <c r="J172" s="5">
        <v>595</v>
      </c>
    </row>
    <row r="173" spans="1:10" ht="17.25" thickBot="1">
      <c r="A173" s="3" t="s">
        <v>16156</v>
      </c>
      <c r="B173" s="3" t="s">
        <v>36</v>
      </c>
      <c r="C173" s="4">
        <v>2145</v>
      </c>
      <c r="D173" s="4">
        <v>1445</v>
      </c>
      <c r="E173" s="5">
        <v>254</v>
      </c>
      <c r="F173" s="4">
        <v>1142</v>
      </c>
      <c r="G173" s="5">
        <v>16</v>
      </c>
      <c r="H173" s="4">
        <v>1412</v>
      </c>
      <c r="I173" s="5">
        <v>33</v>
      </c>
      <c r="J173" s="5">
        <v>700</v>
      </c>
    </row>
    <row r="174" spans="1:10" ht="23.25" thickBot="1">
      <c r="A174" s="3"/>
      <c r="B174" s="3" t="s">
        <v>37</v>
      </c>
      <c r="C174" s="5">
        <v>724</v>
      </c>
      <c r="D174" s="5">
        <v>724</v>
      </c>
      <c r="E174" s="5">
        <v>132</v>
      </c>
      <c r="F174" s="5">
        <v>569</v>
      </c>
      <c r="G174" s="5">
        <v>8</v>
      </c>
      <c r="H174" s="5">
        <v>709</v>
      </c>
      <c r="I174" s="5">
        <v>15</v>
      </c>
      <c r="J174" s="5">
        <v>0</v>
      </c>
    </row>
    <row r="175" spans="1:10" ht="17.25" thickBot="1">
      <c r="A175" s="3"/>
      <c r="B175" s="3" t="s">
        <v>16155</v>
      </c>
      <c r="C175" s="5">
        <v>965</v>
      </c>
      <c r="D175" s="5">
        <v>450</v>
      </c>
      <c r="E175" s="5">
        <v>87</v>
      </c>
      <c r="F175" s="5">
        <v>347</v>
      </c>
      <c r="G175" s="5">
        <v>4</v>
      </c>
      <c r="H175" s="5">
        <v>438</v>
      </c>
      <c r="I175" s="5">
        <v>12</v>
      </c>
      <c r="J175" s="5">
        <v>515</v>
      </c>
    </row>
    <row r="176" spans="1:10" ht="17.25" thickBot="1">
      <c r="A176" s="3"/>
      <c r="B176" s="3" t="s">
        <v>16154</v>
      </c>
      <c r="C176" s="5">
        <v>456</v>
      </c>
      <c r="D176" s="5">
        <v>271</v>
      </c>
      <c r="E176" s="5">
        <v>35</v>
      </c>
      <c r="F176" s="5">
        <v>226</v>
      </c>
      <c r="G176" s="5">
        <v>4</v>
      </c>
      <c r="H176" s="5">
        <v>265</v>
      </c>
      <c r="I176" s="5">
        <v>6</v>
      </c>
      <c r="J176" s="5">
        <v>185</v>
      </c>
    </row>
    <row r="177" spans="1:10" ht="17.25" thickBot="1">
      <c r="A177" s="3" t="s">
        <v>16153</v>
      </c>
      <c r="B177" s="3" t="s">
        <v>36</v>
      </c>
      <c r="C177" s="4">
        <v>1039</v>
      </c>
      <c r="D177" s="5">
        <v>754</v>
      </c>
      <c r="E177" s="5">
        <v>188</v>
      </c>
      <c r="F177" s="5">
        <v>531</v>
      </c>
      <c r="G177" s="5">
        <v>13</v>
      </c>
      <c r="H177" s="5">
        <v>732</v>
      </c>
      <c r="I177" s="5">
        <v>22</v>
      </c>
      <c r="J177" s="5">
        <v>285</v>
      </c>
    </row>
    <row r="178" spans="1:10" ht="23.25" thickBot="1">
      <c r="A178" s="3"/>
      <c r="B178" s="3" t="s">
        <v>37</v>
      </c>
      <c r="C178" s="5">
        <v>363</v>
      </c>
      <c r="D178" s="5">
        <v>363</v>
      </c>
      <c r="E178" s="5">
        <v>102</v>
      </c>
      <c r="F178" s="5">
        <v>240</v>
      </c>
      <c r="G178" s="5">
        <v>9</v>
      </c>
      <c r="H178" s="5">
        <v>351</v>
      </c>
      <c r="I178" s="5">
        <v>12</v>
      </c>
      <c r="J178" s="5">
        <v>0</v>
      </c>
    </row>
    <row r="179" spans="1:10" ht="17.25" thickBot="1">
      <c r="A179" s="3"/>
      <c r="B179" s="3" t="s">
        <v>16152</v>
      </c>
      <c r="C179" s="5">
        <v>456</v>
      </c>
      <c r="D179" s="5">
        <v>237</v>
      </c>
      <c r="E179" s="5">
        <v>54</v>
      </c>
      <c r="F179" s="5">
        <v>175</v>
      </c>
      <c r="G179" s="5">
        <v>1</v>
      </c>
      <c r="H179" s="5">
        <v>230</v>
      </c>
      <c r="I179" s="5">
        <v>7</v>
      </c>
      <c r="J179" s="5">
        <v>219</v>
      </c>
    </row>
    <row r="180" spans="1:10" ht="17.25" thickBot="1">
      <c r="A180" s="3"/>
      <c r="B180" s="3" t="s">
        <v>16151</v>
      </c>
      <c r="C180" s="5">
        <v>220</v>
      </c>
      <c r="D180" s="5">
        <v>154</v>
      </c>
      <c r="E180" s="5">
        <v>32</v>
      </c>
      <c r="F180" s="5">
        <v>116</v>
      </c>
      <c r="G180" s="5">
        <v>3</v>
      </c>
      <c r="H180" s="5">
        <v>151</v>
      </c>
      <c r="I180" s="5">
        <v>3</v>
      </c>
      <c r="J180" s="5">
        <v>66</v>
      </c>
    </row>
    <row r="181" spans="1:10" ht="17.25" thickBot="1">
      <c r="A181" s="3" t="s">
        <v>16150</v>
      </c>
      <c r="B181" s="3" t="s">
        <v>36</v>
      </c>
      <c r="C181" s="4">
        <v>1778</v>
      </c>
      <c r="D181" s="4">
        <v>1295</v>
      </c>
      <c r="E181" s="5">
        <v>321</v>
      </c>
      <c r="F181" s="5">
        <v>921</v>
      </c>
      <c r="G181" s="5">
        <v>21</v>
      </c>
      <c r="H181" s="4">
        <v>1263</v>
      </c>
      <c r="I181" s="5">
        <v>32</v>
      </c>
      <c r="J181" s="5">
        <v>483</v>
      </c>
    </row>
    <row r="182" spans="1:10" ht="23.25" thickBot="1">
      <c r="A182" s="3"/>
      <c r="B182" s="3" t="s">
        <v>37</v>
      </c>
      <c r="C182" s="5">
        <v>535</v>
      </c>
      <c r="D182" s="5">
        <v>535</v>
      </c>
      <c r="E182" s="5">
        <v>137</v>
      </c>
      <c r="F182" s="5">
        <v>374</v>
      </c>
      <c r="G182" s="5">
        <v>9</v>
      </c>
      <c r="H182" s="5">
        <v>520</v>
      </c>
      <c r="I182" s="5">
        <v>15</v>
      </c>
      <c r="J182" s="5">
        <v>0</v>
      </c>
    </row>
    <row r="183" spans="1:10" ht="17.25" thickBot="1">
      <c r="A183" s="3"/>
      <c r="B183" s="3" t="s">
        <v>16149</v>
      </c>
      <c r="C183" s="5">
        <v>827</v>
      </c>
      <c r="D183" s="5">
        <v>458</v>
      </c>
      <c r="E183" s="5">
        <v>110</v>
      </c>
      <c r="F183" s="5">
        <v>334</v>
      </c>
      <c r="G183" s="5">
        <v>5</v>
      </c>
      <c r="H183" s="5">
        <v>449</v>
      </c>
      <c r="I183" s="5">
        <v>9</v>
      </c>
      <c r="J183" s="5">
        <v>369</v>
      </c>
    </row>
    <row r="184" spans="1:10" ht="17.25" thickBot="1">
      <c r="A184" s="3"/>
      <c r="B184" s="3" t="s">
        <v>16148</v>
      </c>
      <c r="C184" s="5">
        <v>416</v>
      </c>
      <c r="D184" s="5">
        <v>302</v>
      </c>
      <c r="E184" s="5">
        <v>74</v>
      </c>
      <c r="F184" s="5">
        <v>213</v>
      </c>
      <c r="G184" s="5">
        <v>7</v>
      </c>
      <c r="H184" s="5">
        <v>294</v>
      </c>
      <c r="I184" s="5">
        <v>8</v>
      </c>
      <c r="J184" s="5">
        <v>114</v>
      </c>
    </row>
    <row r="185" spans="1:10" ht="17.25" thickBot="1">
      <c r="A185" s="3" t="s">
        <v>16147</v>
      </c>
      <c r="B185" s="3" t="s">
        <v>36</v>
      </c>
      <c r="C185" s="4">
        <v>2381</v>
      </c>
      <c r="D185" s="4">
        <v>1634</v>
      </c>
      <c r="E185" s="5">
        <v>251</v>
      </c>
      <c r="F185" s="4">
        <v>1329</v>
      </c>
      <c r="G185" s="5">
        <v>18</v>
      </c>
      <c r="H185" s="4">
        <v>1598</v>
      </c>
      <c r="I185" s="5">
        <v>36</v>
      </c>
      <c r="J185" s="5">
        <v>747</v>
      </c>
    </row>
    <row r="186" spans="1:10" ht="23.25" thickBot="1">
      <c r="A186" s="3"/>
      <c r="B186" s="3" t="s">
        <v>37</v>
      </c>
      <c r="C186" s="5">
        <v>843</v>
      </c>
      <c r="D186" s="5">
        <v>843</v>
      </c>
      <c r="E186" s="5">
        <v>128</v>
      </c>
      <c r="F186" s="5">
        <v>686</v>
      </c>
      <c r="G186" s="5">
        <v>9</v>
      </c>
      <c r="H186" s="5">
        <v>823</v>
      </c>
      <c r="I186" s="5">
        <v>20</v>
      </c>
      <c r="J186" s="5">
        <v>0</v>
      </c>
    </row>
    <row r="187" spans="1:10" ht="17.25" thickBot="1">
      <c r="A187" s="3"/>
      <c r="B187" s="3" t="s">
        <v>16146</v>
      </c>
      <c r="C187" s="5">
        <v>625</v>
      </c>
      <c r="D187" s="5">
        <v>376</v>
      </c>
      <c r="E187" s="5">
        <v>61</v>
      </c>
      <c r="F187" s="5">
        <v>299</v>
      </c>
      <c r="G187" s="5">
        <v>7</v>
      </c>
      <c r="H187" s="5">
        <v>367</v>
      </c>
      <c r="I187" s="5">
        <v>9</v>
      </c>
      <c r="J187" s="5">
        <v>249</v>
      </c>
    </row>
    <row r="188" spans="1:10" ht="17.25" thickBot="1">
      <c r="A188" s="3"/>
      <c r="B188" s="3" t="s">
        <v>16145</v>
      </c>
      <c r="C188" s="5">
        <v>913</v>
      </c>
      <c r="D188" s="5">
        <v>415</v>
      </c>
      <c r="E188" s="5">
        <v>62</v>
      </c>
      <c r="F188" s="5">
        <v>344</v>
      </c>
      <c r="G188" s="5">
        <v>2</v>
      </c>
      <c r="H188" s="5">
        <v>408</v>
      </c>
      <c r="I188" s="5">
        <v>7</v>
      </c>
      <c r="J188" s="5">
        <v>498</v>
      </c>
    </row>
    <row r="189" spans="1:10" ht="17.25" thickBot="1">
      <c r="A189" s="3" t="s">
        <v>16144</v>
      </c>
      <c r="B189" s="3" t="s">
        <v>36</v>
      </c>
      <c r="C189" s="4">
        <v>5597</v>
      </c>
      <c r="D189" s="4">
        <v>3664</v>
      </c>
      <c r="E189" s="5">
        <v>798</v>
      </c>
      <c r="F189" s="4">
        <v>2766</v>
      </c>
      <c r="G189" s="5">
        <v>43</v>
      </c>
      <c r="H189" s="4">
        <v>3607</v>
      </c>
      <c r="I189" s="5">
        <v>57</v>
      </c>
      <c r="J189" s="4">
        <v>1933</v>
      </c>
    </row>
    <row r="190" spans="1:10" ht="23.25" thickBot="1">
      <c r="A190" s="3"/>
      <c r="B190" s="3" t="s">
        <v>37</v>
      </c>
      <c r="C190" s="4">
        <v>1902</v>
      </c>
      <c r="D190" s="4">
        <v>1900</v>
      </c>
      <c r="E190" s="5">
        <v>463</v>
      </c>
      <c r="F190" s="4">
        <v>1385</v>
      </c>
      <c r="G190" s="5">
        <v>21</v>
      </c>
      <c r="H190" s="4">
        <v>1869</v>
      </c>
      <c r="I190" s="5">
        <v>31</v>
      </c>
      <c r="J190" s="5">
        <v>2</v>
      </c>
    </row>
    <row r="191" spans="1:10" ht="17.25" thickBot="1">
      <c r="A191" s="3"/>
      <c r="B191" s="3" t="s">
        <v>16143</v>
      </c>
      <c r="C191" s="4">
        <v>1137</v>
      </c>
      <c r="D191" s="5">
        <v>481</v>
      </c>
      <c r="E191" s="5">
        <v>89</v>
      </c>
      <c r="F191" s="5">
        <v>379</v>
      </c>
      <c r="G191" s="5">
        <v>5</v>
      </c>
      <c r="H191" s="5">
        <v>473</v>
      </c>
      <c r="I191" s="5">
        <v>8</v>
      </c>
      <c r="J191" s="5">
        <v>656</v>
      </c>
    </row>
    <row r="192" spans="1:10" ht="17.25" thickBot="1">
      <c r="A192" s="3"/>
      <c r="B192" s="3" t="s">
        <v>16142</v>
      </c>
      <c r="C192" s="4">
        <v>1421</v>
      </c>
      <c r="D192" s="5">
        <v>727</v>
      </c>
      <c r="E192" s="5">
        <v>145</v>
      </c>
      <c r="F192" s="5">
        <v>562</v>
      </c>
      <c r="G192" s="5">
        <v>13</v>
      </c>
      <c r="H192" s="5">
        <v>720</v>
      </c>
      <c r="I192" s="5">
        <v>7</v>
      </c>
      <c r="J192" s="5">
        <v>694</v>
      </c>
    </row>
    <row r="193" spans="1:10" ht="17.25" thickBot="1">
      <c r="A193" s="3"/>
      <c r="B193" s="3" t="s">
        <v>16141</v>
      </c>
      <c r="C193" s="4">
        <v>1137</v>
      </c>
      <c r="D193" s="5">
        <v>556</v>
      </c>
      <c r="E193" s="5">
        <v>101</v>
      </c>
      <c r="F193" s="5">
        <v>440</v>
      </c>
      <c r="G193" s="5">
        <v>4</v>
      </c>
      <c r="H193" s="5">
        <v>545</v>
      </c>
      <c r="I193" s="5">
        <v>11</v>
      </c>
      <c r="J193" s="5">
        <v>581</v>
      </c>
    </row>
    <row r="194" spans="1:10" ht="17.25" thickBot="1">
      <c r="A194" s="3" t="s">
        <v>16140</v>
      </c>
      <c r="B194" s="3" t="s">
        <v>36</v>
      </c>
      <c r="C194" s="4">
        <v>2484</v>
      </c>
      <c r="D194" s="4">
        <v>1722</v>
      </c>
      <c r="E194" s="5">
        <v>251</v>
      </c>
      <c r="F194" s="4">
        <v>1411</v>
      </c>
      <c r="G194" s="5">
        <v>19</v>
      </c>
      <c r="H194" s="4">
        <v>1681</v>
      </c>
      <c r="I194" s="5">
        <v>41</v>
      </c>
      <c r="J194" s="5">
        <v>762</v>
      </c>
    </row>
    <row r="195" spans="1:10" ht="23.25" thickBot="1">
      <c r="A195" s="3"/>
      <c r="B195" s="3" t="s">
        <v>37</v>
      </c>
      <c r="C195" s="5">
        <v>757</v>
      </c>
      <c r="D195" s="5">
        <v>757</v>
      </c>
      <c r="E195" s="5">
        <v>111</v>
      </c>
      <c r="F195" s="5">
        <v>626</v>
      </c>
      <c r="G195" s="5">
        <v>7</v>
      </c>
      <c r="H195" s="5">
        <v>744</v>
      </c>
      <c r="I195" s="5">
        <v>13</v>
      </c>
      <c r="J195" s="5">
        <v>0</v>
      </c>
    </row>
    <row r="196" spans="1:10" ht="17.25" thickBot="1">
      <c r="A196" s="3"/>
      <c r="B196" s="3" t="s">
        <v>16139</v>
      </c>
      <c r="C196" s="5">
        <v>756</v>
      </c>
      <c r="D196" s="5">
        <v>383</v>
      </c>
      <c r="E196" s="5">
        <v>57</v>
      </c>
      <c r="F196" s="5">
        <v>310</v>
      </c>
      <c r="G196" s="5">
        <v>5</v>
      </c>
      <c r="H196" s="5">
        <v>372</v>
      </c>
      <c r="I196" s="5">
        <v>11</v>
      </c>
      <c r="J196" s="5">
        <v>373</v>
      </c>
    </row>
    <row r="197" spans="1:10" ht="17.25" thickBot="1">
      <c r="A197" s="3"/>
      <c r="B197" s="3" t="s">
        <v>16138</v>
      </c>
      <c r="C197" s="5">
        <v>971</v>
      </c>
      <c r="D197" s="5">
        <v>582</v>
      </c>
      <c r="E197" s="5">
        <v>83</v>
      </c>
      <c r="F197" s="5">
        <v>475</v>
      </c>
      <c r="G197" s="5">
        <v>7</v>
      </c>
      <c r="H197" s="5">
        <v>565</v>
      </c>
      <c r="I197" s="5">
        <v>17</v>
      </c>
      <c r="J197" s="5">
        <v>389</v>
      </c>
    </row>
    <row r="198" spans="1:10" ht="17.25" thickBot="1">
      <c r="A198" s="3" t="s">
        <v>10779</v>
      </c>
      <c r="B198" s="3" t="s">
        <v>36</v>
      </c>
      <c r="C198" s="4">
        <v>1533</v>
      </c>
      <c r="D198" s="4">
        <v>1085</v>
      </c>
      <c r="E198" s="5">
        <v>204</v>
      </c>
      <c r="F198" s="5">
        <v>843</v>
      </c>
      <c r="G198" s="5">
        <v>15</v>
      </c>
      <c r="H198" s="4">
        <v>1062</v>
      </c>
      <c r="I198" s="5">
        <v>23</v>
      </c>
      <c r="J198" s="5">
        <v>448</v>
      </c>
    </row>
    <row r="199" spans="1:10" ht="23.25" thickBot="1">
      <c r="A199" s="3"/>
      <c r="B199" s="3" t="s">
        <v>37</v>
      </c>
      <c r="C199" s="5">
        <v>474</v>
      </c>
      <c r="D199" s="5">
        <v>474</v>
      </c>
      <c r="E199" s="5">
        <v>98</v>
      </c>
      <c r="F199" s="5">
        <v>361</v>
      </c>
      <c r="G199" s="5">
        <v>7</v>
      </c>
      <c r="H199" s="5">
        <v>466</v>
      </c>
      <c r="I199" s="5">
        <v>8</v>
      </c>
      <c r="J199" s="5">
        <v>0</v>
      </c>
    </row>
    <row r="200" spans="1:10" ht="17.25" thickBot="1">
      <c r="A200" s="3"/>
      <c r="B200" s="3" t="s">
        <v>10778</v>
      </c>
      <c r="C200" s="5">
        <v>618</v>
      </c>
      <c r="D200" s="5">
        <v>324</v>
      </c>
      <c r="E200" s="5">
        <v>55</v>
      </c>
      <c r="F200" s="5">
        <v>256</v>
      </c>
      <c r="G200" s="5">
        <v>3</v>
      </c>
      <c r="H200" s="5">
        <v>314</v>
      </c>
      <c r="I200" s="5">
        <v>10</v>
      </c>
      <c r="J200" s="5">
        <v>294</v>
      </c>
    </row>
    <row r="201" spans="1:10" ht="17.25" thickBot="1">
      <c r="A201" s="3"/>
      <c r="B201" s="3" t="s">
        <v>10777</v>
      </c>
      <c r="C201" s="5">
        <v>441</v>
      </c>
      <c r="D201" s="5">
        <v>287</v>
      </c>
      <c r="E201" s="5">
        <v>51</v>
      </c>
      <c r="F201" s="5">
        <v>226</v>
      </c>
      <c r="G201" s="5">
        <v>5</v>
      </c>
      <c r="H201" s="5">
        <v>282</v>
      </c>
      <c r="I201" s="5">
        <v>5</v>
      </c>
      <c r="J201" s="5">
        <v>154</v>
      </c>
    </row>
    <row r="202" spans="1:10" ht="23.25" thickBot="1">
      <c r="A202" s="3" t="s">
        <v>97</v>
      </c>
      <c r="B202" s="3"/>
      <c r="C202" s="5">
        <v>0</v>
      </c>
      <c r="D202" s="5">
        <v>1</v>
      </c>
      <c r="E202" s="5">
        <v>0</v>
      </c>
      <c r="F202" s="5">
        <v>1</v>
      </c>
      <c r="G202" s="5">
        <v>0</v>
      </c>
      <c r="H202" s="5">
        <v>1</v>
      </c>
      <c r="I202" s="5">
        <v>0</v>
      </c>
      <c r="J202" s="5">
        <v>-1</v>
      </c>
    </row>
  </sheetData>
  <mergeCells count="28">
    <mergeCell ref="J110:J112"/>
    <mergeCell ref="H111:H112"/>
    <mergeCell ref="A44:A46"/>
    <mergeCell ref="J154:J156"/>
    <mergeCell ref="H155:H156"/>
    <mergeCell ref="A154:A156"/>
    <mergeCell ref="B154:B156"/>
    <mergeCell ref="C154:C156"/>
    <mergeCell ref="D154:D156"/>
    <mergeCell ref="E154:H154"/>
    <mergeCell ref="A110:A112"/>
    <mergeCell ref="B110:B112"/>
    <mergeCell ref="C110:C112"/>
    <mergeCell ref="D110:D112"/>
    <mergeCell ref="E110:H110"/>
    <mergeCell ref="B44:B46"/>
    <mergeCell ref="C44:C46"/>
    <mergeCell ref="D44:D46"/>
    <mergeCell ref="E44:H44"/>
    <mergeCell ref="J1:J3"/>
    <mergeCell ref="H2:H3"/>
    <mergeCell ref="J44:J46"/>
    <mergeCell ref="H45:H46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D271F-C90C-4681-85FF-8E3744726BD3}">
  <dimension ref="A1:X15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4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25" t="s">
        <v>27</v>
      </c>
      <c r="I2" s="45" t="s">
        <v>29</v>
      </c>
      <c r="J2" s="25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16296</v>
      </c>
      <c r="F3" s="26" t="s">
        <v>16295</v>
      </c>
      <c r="G3" s="26" t="s">
        <v>16294</v>
      </c>
      <c r="H3" s="26" t="s">
        <v>16293</v>
      </c>
      <c r="I3" s="44"/>
      <c r="J3" s="26"/>
      <c r="K3" s="44"/>
      <c r="U3" t="s">
        <v>3</v>
      </c>
      <c r="V3" t="str">
        <f t="shared" si="0"/>
        <v>장세호</v>
      </c>
      <c r="W3" t="str">
        <f t="shared" si="0"/>
        <v>정희용</v>
      </c>
      <c r="X3" t="str">
        <f t="shared" si="0"/>
        <v>정한석</v>
      </c>
    </row>
    <row r="4" spans="1:24" ht="17.25" thickBot="1">
      <c r="A4" s="3" t="s">
        <v>30</v>
      </c>
      <c r="B4" s="3"/>
      <c r="C4" s="4">
        <v>28891</v>
      </c>
      <c r="D4" s="4">
        <v>19452</v>
      </c>
      <c r="E4" s="4">
        <v>3282</v>
      </c>
      <c r="F4" s="4">
        <v>13112</v>
      </c>
      <c r="G4" s="5">
        <v>212</v>
      </c>
      <c r="H4" s="4">
        <v>2467</v>
      </c>
      <c r="I4" s="4">
        <v>19073</v>
      </c>
      <c r="J4" s="5">
        <v>379</v>
      </c>
      <c r="K4" s="4">
        <v>9439</v>
      </c>
      <c r="V4" s="8"/>
      <c r="W4" s="8"/>
      <c r="X4" s="8"/>
    </row>
    <row r="5" spans="1:24" ht="23.25" thickBot="1">
      <c r="A5" s="3" t="s">
        <v>31</v>
      </c>
      <c r="B5" s="3"/>
      <c r="C5" s="5">
        <v>190</v>
      </c>
      <c r="D5" s="5">
        <v>184</v>
      </c>
      <c r="E5" s="5">
        <v>38</v>
      </c>
      <c r="F5" s="5">
        <v>90</v>
      </c>
      <c r="G5" s="5">
        <v>9</v>
      </c>
      <c r="H5" s="5">
        <v>21</v>
      </c>
      <c r="I5" s="5">
        <v>158</v>
      </c>
      <c r="J5" s="5">
        <v>26</v>
      </c>
      <c r="K5" s="5">
        <v>6</v>
      </c>
      <c r="T5" t="s">
        <v>2929</v>
      </c>
      <c r="U5">
        <f>SUMIF($A:$A,"합계",D:D)</f>
        <v>105749</v>
      </c>
      <c r="V5">
        <f>SUMIF($A:$A,"합계",E:E)</f>
        <v>24988</v>
      </c>
      <c r="W5">
        <f>SUMIF($A:$A,"합계",F:F)</f>
        <v>65236</v>
      </c>
      <c r="X5">
        <f>SUMIF($A:$A,"합계",G:G)</f>
        <v>1075</v>
      </c>
    </row>
    <row r="6" spans="1:24" ht="23.25" thickBot="1">
      <c r="A6" s="3" t="s">
        <v>32</v>
      </c>
      <c r="B6" s="3"/>
      <c r="C6" s="4">
        <v>1816</v>
      </c>
      <c r="D6" s="4">
        <v>1816</v>
      </c>
      <c r="E6" s="5">
        <v>507</v>
      </c>
      <c r="F6" s="4">
        <v>1042</v>
      </c>
      <c r="G6" s="5">
        <v>11</v>
      </c>
      <c r="H6" s="5">
        <v>212</v>
      </c>
      <c r="I6" s="4">
        <v>1772</v>
      </c>
      <c r="J6" s="5">
        <v>44</v>
      </c>
      <c r="K6" s="5">
        <v>0</v>
      </c>
      <c r="T6" t="s">
        <v>2930</v>
      </c>
      <c r="U6">
        <f>U5-U7</f>
        <v>61797</v>
      </c>
      <c r="V6">
        <f>V5-V7</f>
        <v>12677</v>
      </c>
      <c r="W6">
        <f>W5-W7</f>
        <v>40516</v>
      </c>
      <c r="X6">
        <f>X5-X7</f>
        <v>650</v>
      </c>
    </row>
    <row r="7" spans="1:24" ht="23.25" thickBot="1">
      <c r="A7" s="3" t="s">
        <v>33</v>
      </c>
      <c r="B7" s="3"/>
      <c r="C7" s="5">
        <v>37</v>
      </c>
      <c r="D7" s="5">
        <v>12</v>
      </c>
      <c r="E7" s="5">
        <v>6</v>
      </c>
      <c r="F7" s="5">
        <v>6</v>
      </c>
      <c r="G7" s="5">
        <v>0</v>
      </c>
      <c r="H7" s="5">
        <v>0</v>
      </c>
      <c r="I7" s="5">
        <v>12</v>
      </c>
      <c r="J7" s="5">
        <v>0</v>
      </c>
      <c r="K7" s="5">
        <v>25</v>
      </c>
      <c r="T7" t="s">
        <v>2931</v>
      </c>
      <c r="U7">
        <f>U11+U10+U9</f>
        <v>43952</v>
      </c>
      <c r="V7">
        <f>V11+V10+V9</f>
        <v>12311</v>
      </c>
      <c r="W7">
        <f>W11+W10+W9</f>
        <v>24720</v>
      </c>
      <c r="X7">
        <f>X11+X10+X9</f>
        <v>425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16350</v>
      </c>
      <c r="B9" s="3" t="s">
        <v>36</v>
      </c>
      <c r="C9" s="4">
        <v>8419</v>
      </c>
      <c r="D9" s="4">
        <v>5313</v>
      </c>
      <c r="E9" s="5">
        <v>897</v>
      </c>
      <c r="F9" s="4">
        <v>3387</v>
      </c>
      <c r="G9" s="5">
        <v>51</v>
      </c>
      <c r="H9" s="5">
        <v>881</v>
      </c>
      <c r="I9" s="4">
        <v>5216</v>
      </c>
      <c r="J9" s="5">
        <v>97</v>
      </c>
      <c r="K9" s="4">
        <v>3106</v>
      </c>
      <c r="T9" t="s">
        <v>2934</v>
      </c>
      <c r="U9">
        <f>SUMIF($A:$A,"거소·선상투표",D:D)+SUMIF($A:$A,"국외부재자투표",D:D)+SUMIF($A:$A,"국외부재자투표(공관)",D:D)</f>
        <v>559</v>
      </c>
      <c r="V9">
        <f t="shared" ref="V9:X11" si="1">SUMIF($A:$A,"거소·선상투표",E:E)+SUMIF($A:$A,"국외부재자투표",E:E)+SUMIF($A:$A,"국외부재자투표(공관)",E:E)</f>
        <v>157</v>
      </c>
      <c r="W9">
        <f t="shared" si="1"/>
        <v>269</v>
      </c>
      <c r="X9">
        <f t="shared" si="1"/>
        <v>23</v>
      </c>
    </row>
    <row r="10" spans="1:24" ht="23.25" thickBot="1">
      <c r="A10" s="3"/>
      <c r="B10" s="3" t="s">
        <v>37</v>
      </c>
      <c r="C10" s="4">
        <v>2190</v>
      </c>
      <c r="D10" s="4">
        <v>2189</v>
      </c>
      <c r="E10" s="5">
        <v>469</v>
      </c>
      <c r="F10" s="4">
        <v>1273</v>
      </c>
      <c r="G10" s="5">
        <v>21</v>
      </c>
      <c r="H10" s="5">
        <v>389</v>
      </c>
      <c r="I10" s="4">
        <v>2152</v>
      </c>
      <c r="J10" s="5">
        <v>37</v>
      </c>
      <c r="K10" s="5">
        <v>1</v>
      </c>
      <c r="T10" t="s">
        <v>2932</v>
      </c>
      <c r="U10">
        <f>SUMIF($B:$B,"관내사전투표",D:D)</f>
        <v>34056</v>
      </c>
      <c r="V10">
        <f t="shared" ref="V10:X12" si="2">SUMIF($B:$B,"관내사전투표",E:E)</f>
        <v>9145</v>
      </c>
      <c r="W10">
        <f t="shared" si="2"/>
        <v>19645</v>
      </c>
      <c r="X10">
        <f t="shared" si="2"/>
        <v>286</v>
      </c>
    </row>
    <row r="11" spans="1:24" ht="23.25" thickBot="1">
      <c r="A11" s="3"/>
      <c r="B11" s="3" t="s">
        <v>16349</v>
      </c>
      <c r="C11" s="4">
        <v>1448</v>
      </c>
      <c r="D11" s="5">
        <v>717</v>
      </c>
      <c r="E11" s="5">
        <v>92</v>
      </c>
      <c r="F11" s="5">
        <v>484</v>
      </c>
      <c r="G11" s="5">
        <v>3</v>
      </c>
      <c r="H11" s="5">
        <v>123</v>
      </c>
      <c r="I11" s="5">
        <v>702</v>
      </c>
      <c r="J11" s="5">
        <v>15</v>
      </c>
      <c r="K11" s="5">
        <v>731</v>
      </c>
      <c r="T11" t="s">
        <v>2933</v>
      </c>
      <c r="U11">
        <f>SUMIF($A:$A,"관외사전투표",D:D)</f>
        <v>9337</v>
      </c>
      <c r="V11">
        <f t="shared" ref="V11:X13" si="3">SUMIF($A:$A,"관외사전투표",E:E)</f>
        <v>3009</v>
      </c>
      <c r="W11">
        <f t="shared" si="3"/>
        <v>4806</v>
      </c>
      <c r="X11">
        <f t="shared" si="3"/>
        <v>116</v>
      </c>
    </row>
    <row r="12" spans="1:24" ht="23.25" thickBot="1">
      <c r="A12" s="3"/>
      <c r="B12" s="3" t="s">
        <v>16348</v>
      </c>
      <c r="C12" s="5">
        <v>459</v>
      </c>
      <c r="D12" s="5">
        <v>293</v>
      </c>
      <c r="E12" s="5">
        <v>41</v>
      </c>
      <c r="F12" s="5">
        <v>216</v>
      </c>
      <c r="G12" s="5">
        <v>3</v>
      </c>
      <c r="H12" s="5">
        <v>31</v>
      </c>
      <c r="I12" s="5">
        <v>291</v>
      </c>
      <c r="J12" s="5">
        <v>2</v>
      </c>
      <c r="K12" s="5">
        <v>166</v>
      </c>
    </row>
    <row r="13" spans="1:24" ht="23.25" thickBot="1">
      <c r="A13" s="3"/>
      <c r="B13" s="3" t="s">
        <v>16347</v>
      </c>
      <c r="C13" s="4">
        <v>1851</v>
      </c>
      <c r="D13" s="5">
        <v>845</v>
      </c>
      <c r="E13" s="5">
        <v>119</v>
      </c>
      <c r="F13" s="5">
        <v>585</v>
      </c>
      <c r="G13" s="5">
        <v>4</v>
      </c>
      <c r="H13" s="5">
        <v>119</v>
      </c>
      <c r="I13" s="5">
        <v>827</v>
      </c>
      <c r="J13" s="5">
        <v>18</v>
      </c>
      <c r="K13" s="4">
        <v>1006</v>
      </c>
    </row>
    <row r="14" spans="1:24" ht="23.25" thickBot="1">
      <c r="A14" s="3"/>
      <c r="B14" s="3" t="s">
        <v>16346</v>
      </c>
      <c r="C14" s="5">
        <v>345</v>
      </c>
      <c r="D14" s="5">
        <v>197</v>
      </c>
      <c r="E14" s="5">
        <v>17</v>
      </c>
      <c r="F14" s="5">
        <v>150</v>
      </c>
      <c r="G14" s="5">
        <v>5</v>
      </c>
      <c r="H14" s="5">
        <v>18</v>
      </c>
      <c r="I14" s="5">
        <v>190</v>
      </c>
      <c r="J14" s="5">
        <v>7</v>
      </c>
      <c r="K14" s="5">
        <v>148</v>
      </c>
      <c r="U14" s="8"/>
      <c r="V14" s="8"/>
      <c r="W14" s="8"/>
      <c r="X14" s="8"/>
    </row>
    <row r="15" spans="1:24" ht="23.25" thickBot="1">
      <c r="A15" s="3"/>
      <c r="B15" s="3" t="s">
        <v>16345</v>
      </c>
      <c r="C15" s="4">
        <v>2126</v>
      </c>
      <c r="D15" s="4">
        <v>1072</v>
      </c>
      <c r="E15" s="5">
        <v>159</v>
      </c>
      <c r="F15" s="5">
        <v>679</v>
      </c>
      <c r="G15" s="5">
        <v>15</v>
      </c>
      <c r="H15" s="5">
        <v>201</v>
      </c>
      <c r="I15" s="4">
        <v>1054</v>
      </c>
      <c r="J15" s="5">
        <v>18</v>
      </c>
      <c r="K15" s="4">
        <v>1054</v>
      </c>
      <c r="U15" s="8"/>
      <c r="V15" s="8"/>
      <c r="W15" s="8"/>
      <c r="X15" s="8"/>
    </row>
    <row r="16" spans="1:24" ht="17.25" thickBot="1">
      <c r="A16" s="3" t="s">
        <v>16344</v>
      </c>
      <c r="B16" s="3" t="s">
        <v>36</v>
      </c>
      <c r="C16" s="4">
        <v>1280</v>
      </c>
      <c r="D16" s="5">
        <v>914</v>
      </c>
      <c r="E16" s="5">
        <v>94</v>
      </c>
      <c r="F16" s="5">
        <v>691</v>
      </c>
      <c r="G16" s="5">
        <v>12</v>
      </c>
      <c r="H16" s="5">
        <v>98</v>
      </c>
      <c r="I16" s="5">
        <v>895</v>
      </c>
      <c r="J16" s="5">
        <v>19</v>
      </c>
      <c r="K16" s="5">
        <v>366</v>
      </c>
    </row>
    <row r="17" spans="1:11" ht="23.25" thickBot="1">
      <c r="A17" s="3"/>
      <c r="B17" s="3" t="s">
        <v>37</v>
      </c>
      <c r="C17" s="5">
        <v>302</v>
      </c>
      <c r="D17" s="5">
        <v>302</v>
      </c>
      <c r="E17" s="5">
        <v>42</v>
      </c>
      <c r="F17" s="5">
        <v>209</v>
      </c>
      <c r="G17" s="5">
        <v>1</v>
      </c>
      <c r="H17" s="5">
        <v>42</v>
      </c>
      <c r="I17" s="5">
        <v>294</v>
      </c>
      <c r="J17" s="5">
        <v>8</v>
      </c>
      <c r="K17" s="5">
        <v>0</v>
      </c>
    </row>
    <row r="18" spans="1:11" ht="17.25" thickBot="1">
      <c r="A18" s="3"/>
      <c r="B18" s="3" t="s">
        <v>16343</v>
      </c>
      <c r="C18" s="5">
        <v>613</v>
      </c>
      <c r="D18" s="5">
        <v>381</v>
      </c>
      <c r="E18" s="5">
        <v>29</v>
      </c>
      <c r="F18" s="5">
        <v>300</v>
      </c>
      <c r="G18" s="5">
        <v>6</v>
      </c>
      <c r="H18" s="5">
        <v>36</v>
      </c>
      <c r="I18" s="5">
        <v>371</v>
      </c>
      <c r="J18" s="5">
        <v>10</v>
      </c>
      <c r="K18" s="5">
        <v>232</v>
      </c>
    </row>
    <row r="19" spans="1:11" ht="17.25" thickBot="1">
      <c r="A19" s="3"/>
      <c r="B19" s="3" t="s">
        <v>16342</v>
      </c>
      <c r="C19" s="5">
        <v>365</v>
      </c>
      <c r="D19" s="5">
        <v>231</v>
      </c>
      <c r="E19" s="5">
        <v>23</v>
      </c>
      <c r="F19" s="5">
        <v>182</v>
      </c>
      <c r="G19" s="5">
        <v>5</v>
      </c>
      <c r="H19" s="5">
        <v>20</v>
      </c>
      <c r="I19" s="5">
        <v>230</v>
      </c>
      <c r="J19" s="5">
        <v>1</v>
      </c>
      <c r="K19" s="5">
        <v>134</v>
      </c>
    </row>
    <row r="20" spans="1:11" ht="17.25" thickBot="1">
      <c r="A20" s="3" t="s">
        <v>16341</v>
      </c>
      <c r="B20" s="3" t="s">
        <v>36</v>
      </c>
      <c r="C20" s="4">
        <v>1693</v>
      </c>
      <c r="D20" s="4">
        <v>1170</v>
      </c>
      <c r="E20" s="5">
        <v>186</v>
      </c>
      <c r="F20" s="5">
        <v>778</v>
      </c>
      <c r="G20" s="5">
        <v>20</v>
      </c>
      <c r="H20" s="5">
        <v>157</v>
      </c>
      <c r="I20" s="4">
        <v>1141</v>
      </c>
      <c r="J20" s="5">
        <v>29</v>
      </c>
      <c r="K20" s="5">
        <v>523</v>
      </c>
    </row>
    <row r="21" spans="1:11" ht="23.25" thickBot="1">
      <c r="A21" s="3"/>
      <c r="B21" s="3" t="s">
        <v>37</v>
      </c>
      <c r="C21" s="5">
        <v>431</v>
      </c>
      <c r="D21" s="5">
        <v>431</v>
      </c>
      <c r="E21" s="5">
        <v>89</v>
      </c>
      <c r="F21" s="5">
        <v>272</v>
      </c>
      <c r="G21" s="5">
        <v>8</v>
      </c>
      <c r="H21" s="5">
        <v>53</v>
      </c>
      <c r="I21" s="5">
        <v>422</v>
      </c>
      <c r="J21" s="5">
        <v>9</v>
      </c>
      <c r="K21" s="5">
        <v>0</v>
      </c>
    </row>
    <row r="22" spans="1:11" ht="17.25" thickBot="1">
      <c r="A22" s="3"/>
      <c r="B22" s="3" t="s">
        <v>16340</v>
      </c>
      <c r="C22" s="5">
        <v>917</v>
      </c>
      <c r="D22" s="5">
        <v>519</v>
      </c>
      <c r="E22" s="5">
        <v>59</v>
      </c>
      <c r="F22" s="5">
        <v>367</v>
      </c>
      <c r="G22" s="5">
        <v>6</v>
      </c>
      <c r="H22" s="5">
        <v>74</v>
      </c>
      <c r="I22" s="5">
        <v>506</v>
      </c>
      <c r="J22" s="5">
        <v>13</v>
      </c>
      <c r="K22" s="5">
        <v>398</v>
      </c>
    </row>
    <row r="23" spans="1:11" ht="17.25" thickBot="1">
      <c r="A23" s="3"/>
      <c r="B23" s="3" t="s">
        <v>16339</v>
      </c>
      <c r="C23" s="5">
        <v>345</v>
      </c>
      <c r="D23" s="5">
        <v>220</v>
      </c>
      <c r="E23" s="5">
        <v>38</v>
      </c>
      <c r="F23" s="5">
        <v>139</v>
      </c>
      <c r="G23" s="5">
        <v>6</v>
      </c>
      <c r="H23" s="5">
        <v>30</v>
      </c>
      <c r="I23" s="5">
        <v>213</v>
      </c>
      <c r="J23" s="5">
        <v>7</v>
      </c>
      <c r="K23" s="5">
        <v>125</v>
      </c>
    </row>
    <row r="24" spans="1:11" ht="17.25" thickBot="1">
      <c r="A24" s="3" t="s">
        <v>11296</v>
      </c>
      <c r="B24" s="3" t="s">
        <v>36</v>
      </c>
      <c r="C24" s="4">
        <v>2303</v>
      </c>
      <c r="D24" s="4">
        <v>1540</v>
      </c>
      <c r="E24" s="5">
        <v>184</v>
      </c>
      <c r="F24" s="4">
        <v>1080</v>
      </c>
      <c r="G24" s="5">
        <v>23</v>
      </c>
      <c r="H24" s="5">
        <v>237</v>
      </c>
      <c r="I24" s="4">
        <v>1524</v>
      </c>
      <c r="J24" s="5">
        <v>16</v>
      </c>
      <c r="K24" s="5">
        <v>763</v>
      </c>
    </row>
    <row r="25" spans="1:11" ht="23.25" thickBot="1">
      <c r="A25" s="3"/>
      <c r="B25" s="3" t="s">
        <v>37</v>
      </c>
      <c r="C25" s="5">
        <v>476</v>
      </c>
      <c r="D25" s="5">
        <v>476</v>
      </c>
      <c r="E25" s="5">
        <v>71</v>
      </c>
      <c r="F25" s="5">
        <v>320</v>
      </c>
      <c r="G25" s="5">
        <v>5</v>
      </c>
      <c r="H25" s="5">
        <v>77</v>
      </c>
      <c r="I25" s="5">
        <v>473</v>
      </c>
      <c r="J25" s="5">
        <v>3</v>
      </c>
      <c r="K25" s="5">
        <v>0</v>
      </c>
    </row>
    <row r="26" spans="1:11" ht="17.25" thickBot="1">
      <c r="A26" s="3"/>
      <c r="B26" s="3" t="s">
        <v>11295</v>
      </c>
      <c r="C26" s="4">
        <v>1213</v>
      </c>
      <c r="D26" s="5">
        <v>682</v>
      </c>
      <c r="E26" s="5">
        <v>79</v>
      </c>
      <c r="F26" s="5">
        <v>485</v>
      </c>
      <c r="G26" s="5">
        <v>13</v>
      </c>
      <c r="H26" s="5">
        <v>96</v>
      </c>
      <c r="I26" s="5">
        <v>673</v>
      </c>
      <c r="J26" s="5">
        <v>9</v>
      </c>
      <c r="K26" s="5">
        <v>531</v>
      </c>
    </row>
    <row r="27" spans="1:11" ht="17.25" thickBot="1">
      <c r="A27" s="3"/>
      <c r="B27" s="3" t="s">
        <v>11294</v>
      </c>
      <c r="C27" s="5">
        <v>614</v>
      </c>
      <c r="D27" s="5">
        <v>382</v>
      </c>
      <c r="E27" s="5">
        <v>34</v>
      </c>
      <c r="F27" s="5">
        <v>275</v>
      </c>
      <c r="G27" s="5">
        <v>5</v>
      </c>
      <c r="H27" s="5">
        <v>64</v>
      </c>
      <c r="I27" s="5">
        <v>378</v>
      </c>
      <c r="J27" s="5">
        <v>4</v>
      </c>
      <c r="K27" s="5">
        <v>232</v>
      </c>
    </row>
    <row r="28" spans="1:11" ht="17.25" thickBot="1">
      <c r="A28" s="3" t="s">
        <v>16338</v>
      </c>
      <c r="B28" s="3" t="s">
        <v>36</v>
      </c>
      <c r="C28" s="4">
        <v>7006</v>
      </c>
      <c r="D28" s="4">
        <v>4404</v>
      </c>
      <c r="E28" s="5">
        <v>889</v>
      </c>
      <c r="F28" s="4">
        <v>3029</v>
      </c>
      <c r="G28" s="5">
        <v>37</v>
      </c>
      <c r="H28" s="5">
        <v>391</v>
      </c>
      <c r="I28" s="4">
        <v>4346</v>
      </c>
      <c r="J28" s="5">
        <v>58</v>
      </c>
      <c r="K28" s="4">
        <v>2602</v>
      </c>
    </row>
    <row r="29" spans="1:11" ht="23.25" thickBot="1">
      <c r="A29" s="3"/>
      <c r="B29" s="3" t="s">
        <v>37</v>
      </c>
      <c r="C29" s="4">
        <v>1715</v>
      </c>
      <c r="D29" s="4">
        <v>1715</v>
      </c>
      <c r="E29" s="5">
        <v>421</v>
      </c>
      <c r="F29" s="4">
        <v>1100</v>
      </c>
      <c r="G29" s="5">
        <v>19</v>
      </c>
      <c r="H29" s="5">
        <v>157</v>
      </c>
      <c r="I29" s="4">
        <v>1697</v>
      </c>
      <c r="J29" s="5">
        <v>18</v>
      </c>
      <c r="K29" s="5">
        <v>0</v>
      </c>
    </row>
    <row r="30" spans="1:11" ht="17.25" thickBot="1">
      <c r="A30" s="3"/>
      <c r="B30" s="3" t="s">
        <v>16337</v>
      </c>
      <c r="C30" s="4">
        <v>1513</v>
      </c>
      <c r="D30" s="5">
        <v>773</v>
      </c>
      <c r="E30" s="5">
        <v>109</v>
      </c>
      <c r="F30" s="5">
        <v>587</v>
      </c>
      <c r="G30" s="5">
        <v>5</v>
      </c>
      <c r="H30" s="5">
        <v>62</v>
      </c>
      <c r="I30" s="5">
        <v>763</v>
      </c>
      <c r="J30" s="5">
        <v>10</v>
      </c>
      <c r="K30" s="5">
        <v>740</v>
      </c>
    </row>
    <row r="31" spans="1:11" ht="17.25" thickBot="1">
      <c r="A31" s="3"/>
      <c r="B31" s="3" t="s">
        <v>16336</v>
      </c>
      <c r="C31" s="4">
        <v>2918</v>
      </c>
      <c r="D31" s="4">
        <v>1449</v>
      </c>
      <c r="E31" s="5">
        <v>319</v>
      </c>
      <c r="F31" s="5">
        <v>968</v>
      </c>
      <c r="G31" s="5">
        <v>10</v>
      </c>
      <c r="H31" s="5">
        <v>132</v>
      </c>
      <c r="I31" s="4">
        <v>1429</v>
      </c>
      <c r="J31" s="5">
        <v>20</v>
      </c>
      <c r="K31" s="4">
        <v>1469</v>
      </c>
    </row>
    <row r="32" spans="1:11" ht="17.25" thickBot="1">
      <c r="A32" s="3"/>
      <c r="B32" s="3" t="s">
        <v>16335</v>
      </c>
      <c r="C32" s="5">
        <v>860</v>
      </c>
      <c r="D32" s="5">
        <v>467</v>
      </c>
      <c r="E32" s="5">
        <v>40</v>
      </c>
      <c r="F32" s="5">
        <v>374</v>
      </c>
      <c r="G32" s="5">
        <v>3</v>
      </c>
      <c r="H32" s="5">
        <v>40</v>
      </c>
      <c r="I32" s="5">
        <v>457</v>
      </c>
      <c r="J32" s="5">
        <v>10</v>
      </c>
      <c r="K32" s="5">
        <v>393</v>
      </c>
    </row>
    <row r="33" spans="1:11" ht="17.25" thickBot="1">
      <c r="A33" s="3" t="s">
        <v>16334</v>
      </c>
      <c r="B33" s="3" t="s">
        <v>36</v>
      </c>
      <c r="C33" s="4">
        <v>1736</v>
      </c>
      <c r="D33" s="4">
        <v>1136</v>
      </c>
      <c r="E33" s="5">
        <v>122</v>
      </c>
      <c r="F33" s="5">
        <v>858</v>
      </c>
      <c r="G33" s="5">
        <v>13</v>
      </c>
      <c r="H33" s="5">
        <v>123</v>
      </c>
      <c r="I33" s="4">
        <v>1116</v>
      </c>
      <c r="J33" s="5">
        <v>20</v>
      </c>
      <c r="K33" s="5">
        <v>600</v>
      </c>
    </row>
    <row r="34" spans="1:11" ht="23.25" thickBot="1">
      <c r="A34" s="3"/>
      <c r="B34" s="3" t="s">
        <v>37</v>
      </c>
      <c r="C34" s="5">
        <v>329</v>
      </c>
      <c r="D34" s="5">
        <v>329</v>
      </c>
      <c r="E34" s="5">
        <v>43</v>
      </c>
      <c r="F34" s="5">
        <v>241</v>
      </c>
      <c r="G34" s="5">
        <v>3</v>
      </c>
      <c r="H34" s="5">
        <v>37</v>
      </c>
      <c r="I34" s="5">
        <v>324</v>
      </c>
      <c r="J34" s="5">
        <v>5</v>
      </c>
      <c r="K34" s="5">
        <v>0</v>
      </c>
    </row>
    <row r="35" spans="1:11" ht="17.25" thickBot="1">
      <c r="A35" s="3"/>
      <c r="B35" s="3" t="s">
        <v>16333</v>
      </c>
      <c r="C35" s="5">
        <v>664</v>
      </c>
      <c r="D35" s="5">
        <v>373</v>
      </c>
      <c r="E35" s="5">
        <v>30</v>
      </c>
      <c r="F35" s="5">
        <v>280</v>
      </c>
      <c r="G35" s="5">
        <v>6</v>
      </c>
      <c r="H35" s="5">
        <v>51</v>
      </c>
      <c r="I35" s="5">
        <v>367</v>
      </c>
      <c r="J35" s="5">
        <v>6</v>
      </c>
      <c r="K35" s="5">
        <v>291</v>
      </c>
    </row>
    <row r="36" spans="1:11" ht="17.25" thickBot="1">
      <c r="A36" s="3"/>
      <c r="B36" s="3" t="s">
        <v>16332</v>
      </c>
      <c r="C36" s="5">
        <v>743</v>
      </c>
      <c r="D36" s="5">
        <v>434</v>
      </c>
      <c r="E36" s="5">
        <v>49</v>
      </c>
      <c r="F36" s="5">
        <v>337</v>
      </c>
      <c r="G36" s="5">
        <v>4</v>
      </c>
      <c r="H36" s="5">
        <v>35</v>
      </c>
      <c r="I36" s="5">
        <v>425</v>
      </c>
      <c r="J36" s="5">
        <v>9</v>
      </c>
      <c r="K36" s="5">
        <v>309</v>
      </c>
    </row>
    <row r="37" spans="1:11" ht="17.25" thickBot="1">
      <c r="A37" s="3" t="s">
        <v>16331</v>
      </c>
      <c r="B37" s="3" t="s">
        <v>36</v>
      </c>
      <c r="C37" s="4">
        <v>1399</v>
      </c>
      <c r="D37" s="5">
        <v>952</v>
      </c>
      <c r="E37" s="5">
        <v>104</v>
      </c>
      <c r="F37" s="5">
        <v>680</v>
      </c>
      <c r="G37" s="5">
        <v>12</v>
      </c>
      <c r="H37" s="5">
        <v>125</v>
      </c>
      <c r="I37" s="5">
        <v>921</v>
      </c>
      <c r="J37" s="5">
        <v>31</v>
      </c>
      <c r="K37" s="5">
        <v>447</v>
      </c>
    </row>
    <row r="38" spans="1:11" ht="23.25" thickBot="1">
      <c r="A38" s="3"/>
      <c r="B38" s="3" t="s">
        <v>37</v>
      </c>
      <c r="C38" s="5">
        <v>256</v>
      </c>
      <c r="D38" s="5">
        <v>256</v>
      </c>
      <c r="E38" s="5">
        <v>43</v>
      </c>
      <c r="F38" s="5">
        <v>161</v>
      </c>
      <c r="G38" s="5">
        <v>3</v>
      </c>
      <c r="H38" s="5">
        <v>40</v>
      </c>
      <c r="I38" s="5">
        <v>247</v>
      </c>
      <c r="J38" s="5">
        <v>9</v>
      </c>
      <c r="K38" s="5">
        <v>0</v>
      </c>
    </row>
    <row r="39" spans="1:11" ht="17.25" thickBot="1">
      <c r="A39" s="3"/>
      <c r="B39" s="3" t="s">
        <v>16330</v>
      </c>
      <c r="C39" s="5">
        <v>418</v>
      </c>
      <c r="D39" s="5">
        <v>243</v>
      </c>
      <c r="E39" s="5">
        <v>25</v>
      </c>
      <c r="F39" s="5">
        <v>174</v>
      </c>
      <c r="G39" s="5">
        <v>3</v>
      </c>
      <c r="H39" s="5">
        <v>33</v>
      </c>
      <c r="I39" s="5">
        <v>235</v>
      </c>
      <c r="J39" s="5">
        <v>8</v>
      </c>
      <c r="K39" s="5">
        <v>175</v>
      </c>
    </row>
    <row r="40" spans="1:11" ht="17.25" thickBot="1">
      <c r="A40" s="3"/>
      <c r="B40" s="3" t="s">
        <v>16329</v>
      </c>
      <c r="C40" s="5">
        <v>725</v>
      </c>
      <c r="D40" s="5">
        <v>453</v>
      </c>
      <c r="E40" s="5">
        <v>36</v>
      </c>
      <c r="F40" s="5">
        <v>345</v>
      </c>
      <c r="G40" s="5">
        <v>6</v>
      </c>
      <c r="H40" s="5">
        <v>52</v>
      </c>
      <c r="I40" s="5">
        <v>439</v>
      </c>
      <c r="J40" s="5">
        <v>14</v>
      </c>
      <c r="K40" s="5">
        <v>272</v>
      </c>
    </row>
    <row r="41" spans="1:11" ht="17.25" thickBot="1">
      <c r="A41" s="3" t="s">
        <v>16328</v>
      </c>
      <c r="B41" s="3" t="s">
        <v>36</v>
      </c>
      <c r="C41" s="4">
        <v>3012</v>
      </c>
      <c r="D41" s="4">
        <v>2011</v>
      </c>
      <c r="E41" s="5">
        <v>255</v>
      </c>
      <c r="F41" s="4">
        <v>1471</v>
      </c>
      <c r="G41" s="5">
        <v>24</v>
      </c>
      <c r="H41" s="5">
        <v>222</v>
      </c>
      <c r="I41" s="4">
        <v>1972</v>
      </c>
      <c r="J41" s="5">
        <v>39</v>
      </c>
      <c r="K41" s="4">
        <v>1001</v>
      </c>
    </row>
    <row r="42" spans="1:11" ht="23.25" thickBot="1">
      <c r="A42" s="3"/>
      <c r="B42" s="3" t="s">
        <v>37</v>
      </c>
      <c r="C42" s="5">
        <v>623</v>
      </c>
      <c r="D42" s="5">
        <v>623</v>
      </c>
      <c r="E42" s="5">
        <v>108</v>
      </c>
      <c r="F42" s="5">
        <v>409</v>
      </c>
      <c r="G42" s="5">
        <v>6</v>
      </c>
      <c r="H42" s="5">
        <v>94</v>
      </c>
      <c r="I42" s="5">
        <v>617</v>
      </c>
      <c r="J42" s="5">
        <v>6</v>
      </c>
      <c r="K42" s="5">
        <v>0</v>
      </c>
    </row>
    <row r="43" spans="1:11" ht="17.25" thickBot="1">
      <c r="A43" s="3"/>
      <c r="B43" s="3" t="s">
        <v>16327</v>
      </c>
      <c r="C43" s="5">
        <v>824</v>
      </c>
      <c r="D43" s="5">
        <v>424</v>
      </c>
      <c r="E43" s="5">
        <v>37</v>
      </c>
      <c r="F43" s="5">
        <v>331</v>
      </c>
      <c r="G43" s="5">
        <v>6</v>
      </c>
      <c r="H43" s="5">
        <v>39</v>
      </c>
      <c r="I43" s="5">
        <v>413</v>
      </c>
      <c r="J43" s="5">
        <v>11</v>
      </c>
      <c r="K43" s="5">
        <v>400</v>
      </c>
    </row>
    <row r="44" spans="1:11" ht="17.25" thickBot="1">
      <c r="A44" s="3"/>
      <c r="B44" s="3" t="s">
        <v>16326</v>
      </c>
      <c r="C44" s="5">
        <v>674</v>
      </c>
      <c r="D44" s="5">
        <v>399</v>
      </c>
      <c r="E44" s="5">
        <v>44</v>
      </c>
      <c r="F44" s="5">
        <v>295</v>
      </c>
      <c r="G44" s="5">
        <v>6</v>
      </c>
      <c r="H44" s="5">
        <v>43</v>
      </c>
      <c r="I44" s="5">
        <v>388</v>
      </c>
      <c r="J44" s="5">
        <v>11</v>
      </c>
      <c r="K44" s="5">
        <v>275</v>
      </c>
    </row>
    <row r="45" spans="1:11" ht="17.25" thickBot="1">
      <c r="A45" s="3"/>
      <c r="B45" s="3" t="s">
        <v>16325</v>
      </c>
      <c r="C45" s="5">
        <v>891</v>
      </c>
      <c r="D45" s="5">
        <v>565</v>
      </c>
      <c r="E45" s="5">
        <v>66</v>
      </c>
      <c r="F45" s="5">
        <v>436</v>
      </c>
      <c r="G45" s="5">
        <v>6</v>
      </c>
      <c r="H45" s="5">
        <v>46</v>
      </c>
      <c r="I45" s="5">
        <v>554</v>
      </c>
      <c r="J45" s="5">
        <v>11</v>
      </c>
      <c r="K45" s="5">
        <v>326</v>
      </c>
    </row>
    <row r="46" spans="1:11" ht="23.25" thickBot="1">
      <c r="A46" s="3" t="s">
        <v>97</v>
      </c>
      <c r="B46" s="3"/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</row>
    <row r="47" spans="1:11" ht="18" thickTop="1" thickBot="1">
      <c r="A47" s="42" t="s">
        <v>0</v>
      </c>
      <c r="B47" s="42" t="s">
        <v>1</v>
      </c>
      <c r="C47" s="42" t="s">
        <v>2</v>
      </c>
      <c r="D47" s="42" t="s">
        <v>3</v>
      </c>
      <c r="E47" s="46" t="s">
        <v>4</v>
      </c>
      <c r="F47" s="47"/>
      <c r="G47" s="47"/>
      <c r="H47" s="47"/>
      <c r="I47" s="48"/>
      <c r="J47" s="24" t="s">
        <v>5</v>
      </c>
      <c r="K47" s="42" t="s">
        <v>6</v>
      </c>
    </row>
    <row r="48" spans="1:11" ht="22.5">
      <c r="A48" s="43"/>
      <c r="B48" s="43"/>
      <c r="C48" s="43"/>
      <c r="D48" s="43"/>
      <c r="E48" s="25" t="s">
        <v>7</v>
      </c>
      <c r="F48" s="25" t="s">
        <v>9</v>
      </c>
      <c r="G48" s="25" t="s">
        <v>19</v>
      </c>
      <c r="H48" s="25" t="s">
        <v>27</v>
      </c>
      <c r="I48" s="45" t="s">
        <v>29</v>
      </c>
      <c r="J48" s="25" t="s">
        <v>3</v>
      </c>
      <c r="K48" s="43"/>
    </row>
    <row r="49" spans="1:11" ht="17.25" thickBot="1">
      <c r="A49" s="44"/>
      <c r="B49" s="44"/>
      <c r="C49" s="44"/>
      <c r="D49" s="44"/>
      <c r="E49" s="26" t="s">
        <v>16296</v>
      </c>
      <c r="F49" s="26" t="s">
        <v>16295</v>
      </c>
      <c r="G49" s="26" t="s">
        <v>16294</v>
      </c>
      <c r="H49" s="26" t="s">
        <v>16293</v>
      </c>
      <c r="I49" s="44"/>
      <c r="J49" s="26"/>
      <c r="K49" s="44"/>
    </row>
    <row r="50" spans="1:11" ht="17.25" thickBot="1">
      <c r="A50" s="3" t="s">
        <v>30</v>
      </c>
      <c r="B50" s="3"/>
      <c r="C50" s="4">
        <v>39925</v>
      </c>
      <c r="D50" s="4">
        <v>27228</v>
      </c>
      <c r="E50" s="4">
        <v>4941</v>
      </c>
      <c r="F50" s="4">
        <v>16986</v>
      </c>
      <c r="G50" s="5">
        <v>251</v>
      </c>
      <c r="H50" s="4">
        <v>4539</v>
      </c>
      <c r="I50" s="4">
        <v>26717</v>
      </c>
      <c r="J50" s="5">
        <v>511</v>
      </c>
      <c r="K50" s="4">
        <v>12697</v>
      </c>
    </row>
    <row r="51" spans="1:11" ht="23.25" thickBot="1">
      <c r="A51" s="3" t="s">
        <v>31</v>
      </c>
      <c r="B51" s="3"/>
      <c r="C51" s="5">
        <v>118</v>
      </c>
      <c r="D51" s="5">
        <v>115</v>
      </c>
      <c r="E51" s="5">
        <v>20</v>
      </c>
      <c r="F51" s="5">
        <v>68</v>
      </c>
      <c r="G51" s="5">
        <v>5</v>
      </c>
      <c r="H51" s="5">
        <v>19</v>
      </c>
      <c r="I51" s="5">
        <v>112</v>
      </c>
      <c r="J51" s="5">
        <v>3</v>
      </c>
      <c r="K51" s="5">
        <v>3</v>
      </c>
    </row>
    <row r="52" spans="1:11" ht="23.25" thickBot="1">
      <c r="A52" s="3" t="s">
        <v>32</v>
      </c>
      <c r="B52" s="3"/>
      <c r="C52" s="4">
        <v>2642</v>
      </c>
      <c r="D52" s="4">
        <v>2640</v>
      </c>
      <c r="E52" s="5">
        <v>749</v>
      </c>
      <c r="F52" s="4">
        <v>1417</v>
      </c>
      <c r="G52" s="5">
        <v>30</v>
      </c>
      <c r="H52" s="5">
        <v>398</v>
      </c>
      <c r="I52" s="4">
        <v>2594</v>
      </c>
      <c r="J52" s="5">
        <v>46</v>
      </c>
      <c r="K52" s="5">
        <v>2</v>
      </c>
    </row>
    <row r="53" spans="1:11" ht="23.25" thickBot="1">
      <c r="A53" s="3" t="s">
        <v>33</v>
      </c>
      <c r="B53" s="3"/>
      <c r="C53" s="5">
        <v>55</v>
      </c>
      <c r="D53" s="5">
        <v>16</v>
      </c>
      <c r="E53" s="5">
        <v>8</v>
      </c>
      <c r="F53" s="5">
        <v>5</v>
      </c>
      <c r="G53" s="5">
        <v>0</v>
      </c>
      <c r="H53" s="5">
        <v>2</v>
      </c>
      <c r="I53" s="5">
        <v>15</v>
      </c>
      <c r="J53" s="5">
        <v>1</v>
      </c>
      <c r="K53" s="5">
        <v>39</v>
      </c>
    </row>
    <row r="54" spans="1:11" ht="23.25" thickBot="1">
      <c r="A54" s="3" t="s">
        <v>34</v>
      </c>
      <c r="B54" s="3"/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</row>
    <row r="55" spans="1:11" ht="17.25" thickBot="1">
      <c r="A55" s="3" t="s">
        <v>16324</v>
      </c>
      <c r="B55" s="3" t="s">
        <v>36</v>
      </c>
      <c r="C55" s="4">
        <v>11233</v>
      </c>
      <c r="D55" s="4">
        <v>6940</v>
      </c>
      <c r="E55" s="4">
        <v>1518</v>
      </c>
      <c r="F55" s="4">
        <v>4007</v>
      </c>
      <c r="G55" s="5">
        <v>45</v>
      </c>
      <c r="H55" s="4">
        <v>1283</v>
      </c>
      <c r="I55" s="4">
        <v>6853</v>
      </c>
      <c r="J55" s="5">
        <v>87</v>
      </c>
      <c r="K55" s="4">
        <v>4293</v>
      </c>
    </row>
    <row r="56" spans="1:11" ht="23.25" thickBot="1">
      <c r="A56" s="3"/>
      <c r="B56" s="3" t="s">
        <v>37</v>
      </c>
      <c r="C56" s="4">
        <v>2810</v>
      </c>
      <c r="D56" s="4">
        <v>2810</v>
      </c>
      <c r="E56" s="5">
        <v>788</v>
      </c>
      <c r="F56" s="4">
        <v>1370</v>
      </c>
      <c r="G56" s="5">
        <v>20</v>
      </c>
      <c r="H56" s="5">
        <v>604</v>
      </c>
      <c r="I56" s="4">
        <v>2782</v>
      </c>
      <c r="J56" s="5">
        <v>28</v>
      </c>
      <c r="K56" s="5">
        <v>0</v>
      </c>
    </row>
    <row r="57" spans="1:11" ht="17.25" thickBot="1">
      <c r="A57" s="3"/>
      <c r="B57" s="3" t="s">
        <v>16323</v>
      </c>
      <c r="C57" s="4">
        <v>1573</v>
      </c>
      <c r="D57" s="5">
        <v>859</v>
      </c>
      <c r="E57" s="5">
        <v>125</v>
      </c>
      <c r="F57" s="5">
        <v>571</v>
      </c>
      <c r="G57" s="5">
        <v>2</v>
      </c>
      <c r="H57" s="5">
        <v>150</v>
      </c>
      <c r="I57" s="5">
        <v>848</v>
      </c>
      <c r="J57" s="5">
        <v>11</v>
      </c>
      <c r="K57" s="5">
        <v>714</v>
      </c>
    </row>
    <row r="58" spans="1:11" ht="17.25" thickBot="1">
      <c r="A58" s="3"/>
      <c r="B58" s="3" t="s">
        <v>16322</v>
      </c>
      <c r="C58" s="4">
        <v>2311</v>
      </c>
      <c r="D58" s="4">
        <v>1041</v>
      </c>
      <c r="E58" s="5">
        <v>170</v>
      </c>
      <c r="F58" s="5">
        <v>671</v>
      </c>
      <c r="G58" s="5">
        <v>10</v>
      </c>
      <c r="H58" s="5">
        <v>170</v>
      </c>
      <c r="I58" s="4">
        <v>1021</v>
      </c>
      <c r="J58" s="5">
        <v>20</v>
      </c>
      <c r="K58" s="4">
        <v>1270</v>
      </c>
    </row>
    <row r="59" spans="1:11" ht="17.25" thickBot="1">
      <c r="A59" s="3"/>
      <c r="B59" s="3" t="s">
        <v>16321</v>
      </c>
      <c r="C59" s="4">
        <v>2626</v>
      </c>
      <c r="D59" s="4">
        <v>1227</v>
      </c>
      <c r="E59" s="5">
        <v>267</v>
      </c>
      <c r="F59" s="5">
        <v>741</v>
      </c>
      <c r="G59" s="5">
        <v>6</v>
      </c>
      <c r="H59" s="5">
        <v>195</v>
      </c>
      <c r="I59" s="4">
        <v>1209</v>
      </c>
      <c r="J59" s="5">
        <v>18</v>
      </c>
      <c r="K59" s="4">
        <v>1399</v>
      </c>
    </row>
    <row r="60" spans="1:11" ht="17.25" thickBot="1">
      <c r="A60" s="3"/>
      <c r="B60" s="3" t="s">
        <v>16320</v>
      </c>
      <c r="C60" s="4">
        <v>1913</v>
      </c>
      <c r="D60" s="4">
        <v>1003</v>
      </c>
      <c r="E60" s="5">
        <v>168</v>
      </c>
      <c r="F60" s="5">
        <v>654</v>
      </c>
      <c r="G60" s="5">
        <v>7</v>
      </c>
      <c r="H60" s="5">
        <v>164</v>
      </c>
      <c r="I60" s="5">
        <v>993</v>
      </c>
      <c r="J60" s="5">
        <v>10</v>
      </c>
      <c r="K60" s="5">
        <v>910</v>
      </c>
    </row>
    <row r="61" spans="1:11" ht="17.25" thickBot="1">
      <c r="A61" s="3" t="s">
        <v>16319</v>
      </c>
      <c r="B61" s="3" t="s">
        <v>36</v>
      </c>
      <c r="C61" s="4">
        <v>5347</v>
      </c>
      <c r="D61" s="4">
        <v>3547</v>
      </c>
      <c r="E61" s="5">
        <v>476</v>
      </c>
      <c r="F61" s="4">
        <v>2492</v>
      </c>
      <c r="G61" s="5">
        <v>32</v>
      </c>
      <c r="H61" s="5">
        <v>492</v>
      </c>
      <c r="I61" s="4">
        <v>3492</v>
      </c>
      <c r="J61" s="5">
        <v>55</v>
      </c>
      <c r="K61" s="4">
        <v>1800</v>
      </c>
    </row>
    <row r="62" spans="1:11" ht="23.25" thickBot="1">
      <c r="A62" s="3"/>
      <c r="B62" s="3" t="s">
        <v>37</v>
      </c>
      <c r="C62" s="4">
        <v>1124</v>
      </c>
      <c r="D62" s="4">
        <v>1124</v>
      </c>
      <c r="E62" s="5">
        <v>178</v>
      </c>
      <c r="F62" s="5">
        <v>738</v>
      </c>
      <c r="G62" s="5">
        <v>7</v>
      </c>
      <c r="H62" s="5">
        <v>187</v>
      </c>
      <c r="I62" s="4">
        <v>1110</v>
      </c>
      <c r="J62" s="5">
        <v>14</v>
      </c>
      <c r="K62" s="5">
        <v>0</v>
      </c>
    </row>
    <row r="63" spans="1:11" ht="17.25" thickBot="1">
      <c r="A63" s="3"/>
      <c r="B63" s="3" t="s">
        <v>16318</v>
      </c>
      <c r="C63" s="4">
        <v>2066</v>
      </c>
      <c r="D63" s="4">
        <v>1180</v>
      </c>
      <c r="E63" s="5">
        <v>156</v>
      </c>
      <c r="F63" s="5">
        <v>846</v>
      </c>
      <c r="G63" s="5">
        <v>15</v>
      </c>
      <c r="H63" s="5">
        <v>145</v>
      </c>
      <c r="I63" s="4">
        <v>1162</v>
      </c>
      <c r="J63" s="5">
        <v>18</v>
      </c>
      <c r="K63" s="5">
        <v>886</v>
      </c>
    </row>
    <row r="64" spans="1:11" ht="17.25" thickBot="1">
      <c r="A64" s="3"/>
      <c r="B64" s="3" t="s">
        <v>16317</v>
      </c>
      <c r="C64" s="4">
        <v>2157</v>
      </c>
      <c r="D64" s="4">
        <v>1243</v>
      </c>
      <c r="E64" s="5">
        <v>142</v>
      </c>
      <c r="F64" s="5">
        <v>908</v>
      </c>
      <c r="G64" s="5">
        <v>10</v>
      </c>
      <c r="H64" s="5">
        <v>160</v>
      </c>
      <c r="I64" s="4">
        <v>1220</v>
      </c>
      <c r="J64" s="5">
        <v>23</v>
      </c>
      <c r="K64" s="5">
        <v>914</v>
      </c>
    </row>
    <row r="65" spans="1:11" ht="17.25" thickBot="1">
      <c r="A65" s="3" t="s">
        <v>16316</v>
      </c>
      <c r="B65" s="3" t="s">
        <v>36</v>
      </c>
      <c r="C65" s="4">
        <v>3203</v>
      </c>
      <c r="D65" s="4">
        <v>2137</v>
      </c>
      <c r="E65" s="5">
        <v>319</v>
      </c>
      <c r="F65" s="4">
        <v>1272</v>
      </c>
      <c r="G65" s="5">
        <v>18</v>
      </c>
      <c r="H65" s="5">
        <v>483</v>
      </c>
      <c r="I65" s="4">
        <v>2092</v>
      </c>
      <c r="J65" s="5">
        <v>45</v>
      </c>
      <c r="K65" s="4">
        <v>1066</v>
      </c>
    </row>
    <row r="66" spans="1:11" ht="23.25" thickBot="1">
      <c r="A66" s="3"/>
      <c r="B66" s="3" t="s">
        <v>37</v>
      </c>
      <c r="C66" s="4">
        <v>1038</v>
      </c>
      <c r="D66" s="4">
        <v>1038</v>
      </c>
      <c r="E66" s="5">
        <v>174</v>
      </c>
      <c r="F66" s="5">
        <v>581</v>
      </c>
      <c r="G66" s="5">
        <v>5</v>
      </c>
      <c r="H66" s="5">
        <v>257</v>
      </c>
      <c r="I66" s="4">
        <v>1017</v>
      </c>
      <c r="J66" s="5">
        <v>21</v>
      </c>
      <c r="K66" s="5">
        <v>0</v>
      </c>
    </row>
    <row r="67" spans="1:11" ht="17.25" thickBot="1">
      <c r="A67" s="3"/>
      <c r="B67" s="3" t="s">
        <v>16315</v>
      </c>
      <c r="C67" s="4">
        <v>1080</v>
      </c>
      <c r="D67" s="5">
        <v>561</v>
      </c>
      <c r="E67" s="5">
        <v>77</v>
      </c>
      <c r="F67" s="5">
        <v>337</v>
      </c>
      <c r="G67" s="5">
        <v>5</v>
      </c>
      <c r="H67" s="5">
        <v>134</v>
      </c>
      <c r="I67" s="5">
        <v>553</v>
      </c>
      <c r="J67" s="5">
        <v>8</v>
      </c>
      <c r="K67" s="5">
        <v>519</v>
      </c>
    </row>
    <row r="68" spans="1:11" ht="17.25" thickBot="1">
      <c r="A68" s="3"/>
      <c r="B68" s="3" t="s">
        <v>16314</v>
      </c>
      <c r="C68" s="4">
        <v>1085</v>
      </c>
      <c r="D68" s="5">
        <v>538</v>
      </c>
      <c r="E68" s="5">
        <v>68</v>
      </c>
      <c r="F68" s="5">
        <v>354</v>
      </c>
      <c r="G68" s="5">
        <v>8</v>
      </c>
      <c r="H68" s="5">
        <v>92</v>
      </c>
      <c r="I68" s="5">
        <v>522</v>
      </c>
      <c r="J68" s="5">
        <v>16</v>
      </c>
      <c r="K68" s="5">
        <v>547</v>
      </c>
    </row>
    <row r="69" spans="1:11" ht="17.25" thickBot="1">
      <c r="A69" s="3" t="s">
        <v>16313</v>
      </c>
      <c r="B69" s="3" t="s">
        <v>36</v>
      </c>
      <c r="C69" s="4">
        <v>2624</v>
      </c>
      <c r="D69" s="4">
        <v>1769</v>
      </c>
      <c r="E69" s="5">
        <v>256</v>
      </c>
      <c r="F69" s="4">
        <v>1180</v>
      </c>
      <c r="G69" s="5">
        <v>13</v>
      </c>
      <c r="H69" s="5">
        <v>270</v>
      </c>
      <c r="I69" s="4">
        <v>1719</v>
      </c>
      <c r="J69" s="5">
        <v>50</v>
      </c>
      <c r="K69" s="5">
        <v>855</v>
      </c>
    </row>
    <row r="70" spans="1:11" ht="23.25" thickBot="1">
      <c r="A70" s="3"/>
      <c r="B70" s="3" t="s">
        <v>37</v>
      </c>
      <c r="C70" s="5">
        <v>944</v>
      </c>
      <c r="D70" s="5">
        <v>944</v>
      </c>
      <c r="E70" s="5">
        <v>169</v>
      </c>
      <c r="F70" s="5">
        <v>591</v>
      </c>
      <c r="G70" s="5">
        <v>9</v>
      </c>
      <c r="H70" s="5">
        <v>149</v>
      </c>
      <c r="I70" s="5">
        <v>918</v>
      </c>
      <c r="J70" s="5">
        <v>26</v>
      </c>
      <c r="K70" s="5">
        <v>0</v>
      </c>
    </row>
    <row r="71" spans="1:11" ht="17.25" thickBot="1">
      <c r="A71" s="3"/>
      <c r="B71" s="3" t="s">
        <v>16312</v>
      </c>
      <c r="C71" s="4">
        <v>1048</v>
      </c>
      <c r="D71" s="5">
        <v>501</v>
      </c>
      <c r="E71" s="5">
        <v>54</v>
      </c>
      <c r="F71" s="5">
        <v>365</v>
      </c>
      <c r="G71" s="5">
        <v>2</v>
      </c>
      <c r="H71" s="5">
        <v>68</v>
      </c>
      <c r="I71" s="5">
        <v>489</v>
      </c>
      <c r="J71" s="5">
        <v>12</v>
      </c>
      <c r="K71" s="5">
        <v>547</v>
      </c>
    </row>
    <row r="72" spans="1:11" ht="17.25" thickBot="1">
      <c r="A72" s="3"/>
      <c r="B72" s="3" t="s">
        <v>16311</v>
      </c>
      <c r="C72" s="5">
        <v>632</v>
      </c>
      <c r="D72" s="5">
        <v>324</v>
      </c>
      <c r="E72" s="5">
        <v>33</v>
      </c>
      <c r="F72" s="5">
        <v>224</v>
      </c>
      <c r="G72" s="5">
        <v>2</v>
      </c>
      <c r="H72" s="5">
        <v>53</v>
      </c>
      <c r="I72" s="5">
        <v>312</v>
      </c>
      <c r="J72" s="5">
        <v>12</v>
      </c>
      <c r="K72" s="5">
        <v>308</v>
      </c>
    </row>
    <row r="73" spans="1:11" ht="17.25" thickBot="1">
      <c r="A73" s="3" t="s">
        <v>16310</v>
      </c>
      <c r="B73" s="3" t="s">
        <v>36</v>
      </c>
      <c r="C73" s="4">
        <v>1843</v>
      </c>
      <c r="D73" s="4">
        <v>1406</v>
      </c>
      <c r="E73" s="5">
        <v>238</v>
      </c>
      <c r="F73" s="5">
        <v>922</v>
      </c>
      <c r="G73" s="5">
        <v>22</v>
      </c>
      <c r="H73" s="5">
        <v>194</v>
      </c>
      <c r="I73" s="4">
        <v>1376</v>
      </c>
      <c r="J73" s="5">
        <v>30</v>
      </c>
      <c r="K73" s="5">
        <v>437</v>
      </c>
    </row>
    <row r="74" spans="1:11" ht="23.25" thickBot="1">
      <c r="A74" s="3"/>
      <c r="B74" s="3" t="s">
        <v>37</v>
      </c>
      <c r="C74" s="5">
        <v>811</v>
      </c>
      <c r="D74" s="5">
        <v>811</v>
      </c>
      <c r="E74" s="5">
        <v>171</v>
      </c>
      <c r="F74" s="5">
        <v>495</v>
      </c>
      <c r="G74" s="5">
        <v>8</v>
      </c>
      <c r="H74" s="5">
        <v>119</v>
      </c>
      <c r="I74" s="5">
        <v>793</v>
      </c>
      <c r="J74" s="5">
        <v>18</v>
      </c>
      <c r="K74" s="5">
        <v>0</v>
      </c>
    </row>
    <row r="75" spans="1:11" ht="23.25" thickBot="1">
      <c r="A75" s="3"/>
      <c r="B75" s="3" t="s">
        <v>16309</v>
      </c>
      <c r="C75" s="4">
        <v>1032</v>
      </c>
      <c r="D75" s="5">
        <v>595</v>
      </c>
      <c r="E75" s="5">
        <v>67</v>
      </c>
      <c r="F75" s="5">
        <v>427</v>
      </c>
      <c r="G75" s="5">
        <v>14</v>
      </c>
      <c r="H75" s="5">
        <v>75</v>
      </c>
      <c r="I75" s="5">
        <v>583</v>
      </c>
      <c r="J75" s="5">
        <v>12</v>
      </c>
      <c r="K75" s="5">
        <v>437</v>
      </c>
    </row>
    <row r="76" spans="1:11" ht="17.25" thickBot="1">
      <c r="A76" s="3" t="s">
        <v>16308</v>
      </c>
      <c r="B76" s="3" t="s">
        <v>36</v>
      </c>
      <c r="C76" s="5">
        <v>977</v>
      </c>
      <c r="D76" s="5">
        <v>737</v>
      </c>
      <c r="E76" s="5">
        <v>117</v>
      </c>
      <c r="F76" s="5">
        <v>472</v>
      </c>
      <c r="G76" s="5">
        <v>9</v>
      </c>
      <c r="H76" s="5">
        <v>111</v>
      </c>
      <c r="I76" s="5">
        <v>709</v>
      </c>
      <c r="J76" s="5">
        <v>28</v>
      </c>
      <c r="K76" s="5">
        <v>240</v>
      </c>
    </row>
    <row r="77" spans="1:11" ht="23.25" thickBot="1">
      <c r="A77" s="3"/>
      <c r="B77" s="3" t="s">
        <v>37</v>
      </c>
      <c r="C77" s="5">
        <v>341</v>
      </c>
      <c r="D77" s="5">
        <v>340</v>
      </c>
      <c r="E77" s="5">
        <v>63</v>
      </c>
      <c r="F77" s="5">
        <v>210</v>
      </c>
      <c r="G77" s="5">
        <v>3</v>
      </c>
      <c r="H77" s="5">
        <v>53</v>
      </c>
      <c r="I77" s="5">
        <v>329</v>
      </c>
      <c r="J77" s="5">
        <v>11</v>
      </c>
      <c r="K77" s="5">
        <v>1</v>
      </c>
    </row>
    <row r="78" spans="1:11" ht="23.25" thickBot="1">
      <c r="A78" s="3"/>
      <c r="B78" s="3" t="s">
        <v>16307</v>
      </c>
      <c r="C78" s="5">
        <v>636</v>
      </c>
      <c r="D78" s="5">
        <v>397</v>
      </c>
      <c r="E78" s="5">
        <v>54</v>
      </c>
      <c r="F78" s="5">
        <v>262</v>
      </c>
      <c r="G78" s="5">
        <v>6</v>
      </c>
      <c r="H78" s="5">
        <v>58</v>
      </c>
      <c r="I78" s="5">
        <v>380</v>
      </c>
      <c r="J78" s="5">
        <v>17</v>
      </c>
      <c r="K78" s="5">
        <v>239</v>
      </c>
    </row>
    <row r="79" spans="1:11" ht="17.25" thickBot="1">
      <c r="A79" s="3" t="s">
        <v>16306</v>
      </c>
      <c r="B79" s="3" t="s">
        <v>36</v>
      </c>
      <c r="C79" s="4">
        <v>2140</v>
      </c>
      <c r="D79" s="4">
        <v>1460</v>
      </c>
      <c r="E79" s="5">
        <v>242</v>
      </c>
      <c r="F79" s="5">
        <v>850</v>
      </c>
      <c r="G79" s="5">
        <v>10</v>
      </c>
      <c r="H79" s="5">
        <v>326</v>
      </c>
      <c r="I79" s="4">
        <v>1428</v>
      </c>
      <c r="J79" s="5">
        <v>32</v>
      </c>
      <c r="K79" s="5">
        <v>680</v>
      </c>
    </row>
    <row r="80" spans="1:11" ht="23.25" thickBot="1">
      <c r="A80" s="3"/>
      <c r="B80" s="3" t="s">
        <v>37</v>
      </c>
      <c r="C80" s="5">
        <v>740</v>
      </c>
      <c r="D80" s="5">
        <v>740</v>
      </c>
      <c r="E80" s="5">
        <v>122</v>
      </c>
      <c r="F80" s="5">
        <v>408</v>
      </c>
      <c r="G80" s="5">
        <v>7</v>
      </c>
      <c r="H80" s="5">
        <v>187</v>
      </c>
      <c r="I80" s="5">
        <v>724</v>
      </c>
      <c r="J80" s="5">
        <v>16</v>
      </c>
      <c r="K80" s="5">
        <v>0</v>
      </c>
    </row>
    <row r="81" spans="1:11" ht="23.25" thickBot="1">
      <c r="A81" s="3"/>
      <c r="B81" s="3" t="s">
        <v>16305</v>
      </c>
      <c r="C81" s="4">
        <v>1400</v>
      </c>
      <c r="D81" s="5">
        <v>720</v>
      </c>
      <c r="E81" s="5">
        <v>120</v>
      </c>
      <c r="F81" s="5">
        <v>442</v>
      </c>
      <c r="G81" s="5">
        <v>3</v>
      </c>
      <c r="H81" s="5">
        <v>139</v>
      </c>
      <c r="I81" s="5">
        <v>704</v>
      </c>
      <c r="J81" s="5">
        <v>16</v>
      </c>
      <c r="K81" s="5">
        <v>680</v>
      </c>
    </row>
    <row r="82" spans="1:11" ht="17.25" thickBot="1">
      <c r="A82" s="3" t="s">
        <v>16304</v>
      </c>
      <c r="B82" s="3" t="s">
        <v>36</v>
      </c>
      <c r="C82" s="4">
        <v>2814</v>
      </c>
      <c r="D82" s="4">
        <v>1915</v>
      </c>
      <c r="E82" s="5">
        <v>289</v>
      </c>
      <c r="F82" s="4">
        <v>1257</v>
      </c>
      <c r="G82" s="5">
        <v>18</v>
      </c>
      <c r="H82" s="5">
        <v>307</v>
      </c>
      <c r="I82" s="4">
        <v>1871</v>
      </c>
      <c r="J82" s="5">
        <v>44</v>
      </c>
      <c r="K82" s="5">
        <v>899</v>
      </c>
    </row>
    <row r="83" spans="1:11" ht="23.25" thickBot="1">
      <c r="A83" s="3"/>
      <c r="B83" s="3" t="s">
        <v>37</v>
      </c>
      <c r="C83" s="5">
        <v>968</v>
      </c>
      <c r="D83" s="5">
        <v>968</v>
      </c>
      <c r="E83" s="5">
        <v>169</v>
      </c>
      <c r="F83" s="5">
        <v>613</v>
      </c>
      <c r="G83" s="5">
        <v>9</v>
      </c>
      <c r="H83" s="5">
        <v>161</v>
      </c>
      <c r="I83" s="5">
        <v>952</v>
      </c>
      <c r="J83" s="5">
        <v>16</v>
      </c>
      <c r="K83" s="5">
        <v>0</v>
      </c>
    </row>
    <row r="84" spans="1:11" ht="23.25" thickBot="1">
      <c r="A84" s="3"/>
      <c r="B84" s="3" t="s">
        <v>16303</v>
      </c>
      <c r="C84" s="4">
        <v>1846</v>
      </c>
      <c r="D84" s="5">
        <v>947</v>
      </c>
      <c r="E84" s="5">
        <v>120</v>
      </c>
      <c r="F84" s="5">
        <v>644</v>
      </c>
      <c r="G84" s="5">
        <v>9</v>
      </c>
      <c r="H84" s="5">
        <v>146</v>
      </c>
      <c r="I84" s="5">
        <v>919</v>
      </c>
      <c r="J84" s="5">
        <v>28</v>
      </c>
      <c r="K84" s="5">
        <v>899</v>
      </c>
    </row>
    <row r="85" spans="1:11" ht="17.25" thickBot="1">
      <c r="A85" s="3" t="s">
        <v>16302</v>
      </c>
      <c r="B85" s="3" t="s">
        <v>36</v>
      </c>
      <c r="C85" s="4">
        <v>4028</v>
      </c>
      <c r="D85" s="4">
        <v>2573</v>
      </c>
      <c r="E85" s="5">
        <v>442</v>
      </c>
      <c r="F85" s="4">
        <v>1679</v>
      </c>
      <c r="G85" s="5">
        <v>34</v>
      </c>
      <c r="H85" s="5">
        <v>367</v>
      </c>
      <c r="I85" s="4">
        <v>2522</v>
      </c>
      <c r="J85" s="5">
        <v>51</v>
      </c>
      <c r="K85" s="4">
        <v>1455</v>
      </c>
    </row>
    <row r="86" spans="1:11" ht="23.25" thickBot="1">
      <c r="A86" s="3"/>
      <c r="B86" s="3" t="s">
        <v>37</v>
      </c>
      <c r="C86" s="4">
        <v>1113</v>
      </c>
      <c r="D86" s="4">
        <v>1113</v>
      </c>
      <c r="E86" s="5">
        <v>226</v>
      </c>
      <c r="F86" s="5">
        <v>666</v>
      </c>
      <c r="G86" s="5">
        <v>14</v>
      </c>
      <c r="H86" s="5">
        <v>186</v>
      </c>
      <c r="I86" s="4">
        <v>1092</v>
      </c>
      <c r="J86" s="5">
        <v>21</v>
      </c>
      <c r="K86" s="5">
        <v>0</v>
      </c>
    </row>
    <row r="87" spans="1:11" ht="17.25" thickBot="1">
      <c r="A87" s="3"/>
      <c r="B87" s="3" t="s">
        <v>16301</v>
      </c>
      <c r="C87" s="4">
        <v>1634</v>
      </c>
      <c r="D87" s="5">
        <v>766</v>
      </c>
      <c r="E87" s="5">
        <v>114</v>
      </c>
      <c r="F87" s="5">
        <v>520</v>
      </c>
      <c r="G87" s="5">
        <v>9</v>
      </c>
      <c r="H87" s="5">
        <v>106</v>
      </c>
      <c r="I87" s="5">
        <v>749</v>
      </c>
      <c r="J87" s="5">
        <v>17</v>
      </c>
      <c r="K87" s="5">
        <v>868</v>
      </c>
    </row>
    <row r="88" spans="1:11" ht="17.25" thickBot="1">
      <c r="A88" s="3"/>
      <c r="B88" s="3" t="s">
        <v>16300</v>
      </c>
      <c r="C88" s="4">
        <v>1281</v>
      </c>
      <c r="D88" s="5">
        <v>694</v>
      </c>
      <c r="E88" s="5">
        <v>102</v>
      </c>
      <c r="F88" s="5">
        <v>493</v>
      </c>
      <c r="G88" s="5">
        <v>11</v>
      </c>
      <c r="H88" s="5">
        <v>75</v>
      </c>
      <c r="I88" s="5">
        <v>681</v>
      </c>
      <c r="J88" s="5">
        <v>13</v>
      </c>
      <c r="K88" s="5">
        <v>587</v>
      </c>
    </row>
    <row r="89" spans="1:11" ht="17.25" thickBot="1">
      <c r="A89" s="3" t="s">
        <v>16299</v>
      </c>
      <c r="B89" s="3" t="s">
        <v>36</v>
      </c>
      <c r="C89" s="4">
        <v>2901</v>
      </c>
      <c r="D89" s="4">
        <v>1971</v>
      </c>
      <c r="E89" s="5">
        <v>267</v>
      </c>
      <c r="F89" s="4">
        <v>1364</v>
      </c>
      <c r="G89" s="5">
        <v>15</v>
      </c>
      <c r="H89" s="5">
        <v>287</v>
      </c>
      <c r="I89" s="4">
        <v>1933</v>
      </c>
      <c r="J89" s="5">
        <v>38</v>
      </c>
      <c r="K89" s="5">
        <v>930</v>
      </c>
    </row>
    <row r="90" spans="1:11" ht="23.25" thickBot="1">
      <c r="A90" s="3"/>
      <c r="B90" s="3" t="s">
        <v>37</v>
      </c>
      <c r="C90" s="5">
        <v>856</v>
      </c>
      <c r="D90" s="5">
        <v>856</v>
      </c>
      <c r="E90" s="5">
        <v>121</v>
      </c>
      <c r="F90" s="5">
        <v>565</v>
      </c>
      <c r="G90" s="5">
        <v>7</v>
      </c>
      <c r="H90" s="5">
        <v>145</v>
      </c>
      <c r="I90" s="5">
        <v>838</v>
      </c>
      <c r="J90" s="5">
        <v>18</v>
      </c>
      <c r="K90" s="5">
        <v>0</v>
      </c>
    </row>
    <row r="91" spans="1:11" ht="17.25" thickBot="1">
      <c r="A91" s="3"/>
      <c r="B91" s="3" t="s">
        <v>16298</v>
      </c>
      <c r="C91" s="4">
        <v>1294</v>
      </c>
      <c r="D91" s="5">
        <v>687</v>
      </c>
      <c r="E91" s="5">
        <v>85</v>
      </c>
      <c r="F91" s="5">
        <v>474</v>
      </c>
      <c r="G91" s="5">
        <v>6</v>
      </c>
      <c r="H91" s="5">
        <v>109</v>
      </c>
      <c r="I91" s="5">
        <v>674</v>
      </c>
      <c r="J91" s="5">
        <v>13</v>
      </c>
      <c r="K91" s="5">
        <v>607</v>
      </c>
    </row>
    <row r="92" spans="1:11" ht="17.25" thickBot="1">
      <c r="A92" s="3"/>
      <c r="B92" s="3" t="s">
        <v>16297</v>
      </c>
      <c r="C92" s="5">
        <v>751</v>
      </c>
      <c r="D92" s="5">
        <v>428</v>
      </c>
      <c r="E92" s="5">
        <v>61</v>
      </c>
      <c r="F92" s="5">
        <v>325</v>
      </c>
      <c r="G92" s="5">
        <v>2</v>
      </c>
      <c r="H92" s="5">
        <v>33</v>
      </c>
      <c r="I92" s="5">
        <v>421</v>
      </c>
      <c r="J92" s="5">
        <v>7</v>
      </c>
      <c r="K92" s="5">
        <v>323</v>
      </c>
    </row>
    <row r="93" spans="1:11" ht="23.25" thickBot="1">
      <c r="A93" s="3" t="s">
        <v>97</v>
      </c>
      <c r="B93" s="3"/>
      <c r="C93" s="5">
        <v>0</v>
      </c>
      <c r="D93" s="5">
        <v>2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1</v>
      </c>
      <c r="K93" s="5">
        <v>-2</v>
      </c>
    </row>
    <row r="94" spans="1:11" ht="18" thickTop="1" thickBot="1">
      <c r="A94" s="42" t="s">
        <v>0</v>
      </c>
      <c r="B94" s="42" t="s">
        <v>1</v>
      </c>
      <c r="C94" s="42" t="s">
        <v>2</v>
      </c>
      <c r="D94" s="42" t="s">
        <v>3</v>
      </c>
      <c r="E94" s="46" t="s">
        <v>4</v>
      </c>
      <c r="F94" s="47"/>
      <c r="G94" s="47"/>
      <c r="H94" s="47"/>
      <c r="I94" s="48"/>
      <c r="J94" s="24" t="s">
        <v>5</v>
      </c>
      <c r="K94" s="42" t="s">
        <v>6</v>
      </c>
    </row>
    <row r="95" spans="1:11" ht="22.5">
      <c r="A95" s="43"/>
      <c r="B95" s="43"/>
      <c r="C95" s="43"/>
      <c r="D95" s="43"/>
      <c r="E95" s="25" t="s">
        <v>7</v>
      </c>
      <c r="F95" s="25" t="s">
        <v>9</v>
      </c>
      <c r="G95" s="25" t="s">
        <v>19</v>
      </c>
      <c r="H95" s="25" t="s">
        <v>27</v>
      </c>
      <c r="I95" s="45" t="s">
        <v>29</v>
      </c>
      <c r="J95" s="25" t="s">
        <v>3</v>
      </c>
      <c r="K95" s="43"/>
    </row>
    <row r="96" spans="1:11" ht="17.25" thickBot="1">
      <c r="A96" s="44"/>
      <c r="B96" s="44"/>
      <c r="C96" s="44"/>
      <c r="D96" s="44"/>
      <c r="E96" s="26" t="s">
        <v>16296</v>
      </c>
      <c r="F96" s="26" t="s">
        <v>16295</v>
      </c>
      <c r="G96" s="26" t="s">
        <v>16294</v>
      </c>
      <c r="H96" s="26" t="s">
        <v>16293</v>
      </c>
      <c r="I96" s="44"/>
      <c r="J96" s="26"/>
      <c r="K96" s="44"/>
    </row>
    <row r="97" spans="1:11" ht="17.25" thickBot="1">
      <c r="A97" s="3" t="s">
        <v>30</v>
      </c>
      <c r="B97" s="3"/>
      <c r="C97" s="4">
        <v>96828</v>
      </c>
      <c r="D97" s="4">
        <v>59069</v>
      </c>
      <c r="E97" s="4">
        <v>16765</v>
      </c>
      <c r="F97" s="4">
        <v>35138</v>
      </c>
      <c r="G97" s="5">
        <v>612</v>
      </c>
      <c r="H97" s="4">
        <v>5721</v>
      </c>
      <c r="I97" s="4">
        <v>58236</v>
      </c>
      <c r="J97" s="5">
        <v>833</v>
      </c>
      <c r="K97" s="4">
        <v>37759</v>
      </c>
    </row>
    <row r="98" spans="1:11" ht="23.25" thickBot="1">
      <c r="A98" s="3" t="s">
        <v>31</v>
      </c>
      <c r="B98" s="3"/>
      <c r="C98" s="5">
        <v>195</v>
      </c>
      <c r="D98" s="5">
        <v>187</v>
      </c>
      <c r="E98" s="5">
        <v>58</v>
      </c>
      <c r="F98" s="5">
        <v>85</v>
      </c>
      <c r="G98" s="5">
        <v>9</v>
      </c>
      <c r="H98" s="5">
        <v>23</v>
      </c>
      <c r="I98" s="5">
        <v>175</v>
      </c>
      <c r="J98" s="5">
        <v>12</v>
      </c>
      <c r="K98" s="5">
        <v>8</v>
      </c>
    </row>
    <row r="99" spans="1:11" ht="23.25" thickBot="1">
      <c r="A99" s="3" t="s">
        <v>32</v>
      </c>
      <c r="B99" s="3"/>
      <c r="C99" s="4">
        <v>4884</v>
      </c>
      <c r="D99" s="4">
        <v>4881</v>
      </c>
      <c r="E99" s="4">
        <v>1753</v>
      </c>
      <c r="F99" s="4">
        <v>2347</v>
      </c>
      <c r="G99" s="5">
        <v>75</v>
      </c>
      <c r="H99" s="5">
        <v>586</v>
      </c>
      <c r="I99" s="4">
        <v>4761</v>
      </c>
      <c r="J99" s="5">
        <v>120</v>
      </c>
      <c r="K99" s="5">
        <v>3</v>
      </c>
    </row>
    <row r="100" spans="1:11" ht="23.25" thickBot="1">
      <c r="A100" s="3" t="s">
        <v>33</v>
      </c>
      <c r="B100" s="3"/>
      <c r="C100" s="5">
        <v>170</v>
      </c>
      <c r="D100" s="5">
        <v>43</v>
      </c>
      <c r="E100" s="5">
        <v>26</v>
      </c>
      <c r="F100" s="5">
        <v>15</v>
      </c>
      <c r="G100" s="5">
        <v>0</v>
      </c>
      <c r="H100" s="5">
        <v>2</v>
      </c>
      <c r="I100" s="5">
        <v>43</v>
      </c>
      <c r="J100" s="5">
        <v>0</v>
      </c>
      <c r="K100" s="5">
        <v>127</v>
      </c>
    </row>
    <row r="101" spans="1:11" ht="23.25" thickBot="1">
      <c r="A101" s="3" t="s">
        <v>34</v>
      </c>
      <c r="B101" s="3"/>
      <c r="C101" s="5">
        <v>0</v>
      </c>
      <c r="D101" s="5">
        <v>2</v>
      </c>
      <c r="E101" s="5">
        <v>1</v>
      </c>
      <c r="F101" s="5">
        <v>0</v>
      </c>
      <c r="G101" s="5">
        <v>0</v>
      </c>
      <c r="H101" s="5">
        <v>1</v>
      </c>
      <c r="I101" s="5">
        <v>2</v>
      </c>
      <c r="J101" s="5">
        <v>0</v>
      </c>
      <c r="K101" s="5">
        <v>-2</v>
      </c>
    </row>
    <row r="102" spans="1:11" ht="17.25" thickBot="1">
      <c r="A102" s="3" t="s">
        <v>16292</v>
      </c>
      <c r="B102" s="3" t="s">
        <v>36</v>
      </c>
      <c r="C102" s="4">
        <v>27203</v>
      </c>
      <c r="D102" s="4">
        <v>16817</v>
      </c>
      <c r="E102" s="4">
        <v>4602</v>
      </c>
      <c r="F102" s="4">
        <v>10021</v>
      </c>
      <c r="G102" s="5">
        <v>131</v>
      </c>
      <c r="H102" s="4">
        <v>1849</v>
      </c>
      <c r="I102" s="4">
        <v>16603</v>
      </c>
      <c r="J102" s="5">
        <v>214</v>
      </c>
      <c r="K102" s="4">
        <v>10386</v>
      </c>
    </row>
    <row r="103" spans="1:11" ht="23.25" thickBot="1">
      <c r="A103" s="3"/>
      <c r="B103" s="3" t="s">
        <v>37</v>
      </c>
      <c r="C103" s="4">
        <v>5286</v>
      </c>
      <c r="D103" s="4">
        <v>5284</v>
      </c>
      <c r="E103" s="4">
        <v>1780</v>
      </c>
      <c r="F103" s="4">
        <v>2824</v>
      </c>
      <c r="G103" s="5">
        <v>35</v>
      </c>
      <c r="H103" s="5">
        <v>588</v>
      </c>
      <c r="I103" s="4">
        <v>5227</v>
      </c>
      <c r="J103" s="5">
        <v>57</v>
      </c>
      <c r="K103" s="5">
        <v>2</v>
      </c>
    </row>
    <row r="104" spans="1:11" ht="17.25" thickBot="1">
      <c r="A104" s="3"/>
      <c r="B104" s="3" t="s">
        <v>16291</v>
      </c>
      <c r="C104" s="4">
        <v>3852</v>
      </c>
      <c r="D104" s="4">
        <v>1988</v>
      </c>
      <c r="E104" s="5">
        <v>428</v>
      </c>
      <c r="F104" s="4">
        <v>1297</v>
      </c>
      <c r="G104" s="5">
        <v>10</v>
      </c>
      <c r="H104" s="5">
        <v>219</v>
      </c>
      <c r="I104" s="4">
        <v>1954</v>
      </c>
      <c r="J104" s="5">
        <v>34</v>
      </c>
      <c r="K104" s="4">
        <v>1864</v>
      </c>
    </row>
    <row r="105" spans="1:11" ht="17.25" thickBot="1">
      <c r="A105" s="3"/>
      <c r="B105" s="3" t="s">
        <v>16290</v>
      </c>
      <c r="C105" s="4">
        <v>2097</v>
      </c>
      <c r="D105" s="4">
        <v>1071</v>
      </c>
      <c r="E105" s="5">
        <v>229</v>
      </c>
      <c r="F105" s="5">
        <v>717</v>
      </c>
      <c r="G105" s="5">
        <v>5</v>
      </c>
      <c r="H105" s="5">
        <v>106</v>
      </c>
      <c r="I105" s="4">
        <v>1057</v>
      </c>
      <c r="J105" s="5">
        <v>14</v>
      </c>
      <c r="K105" s="4">
        <v>1026</v>
      </c>
    </row>
    <row r="106" spans="1:11" ht="17.25" thickBot="1">
      <c r="A106" s="3"/>
      <c r="B106" s="3" t="s">
        <v>16289</v>
      </c>
      <c r="C106" s="4">
        <v>1090</v>
      </c>
      <c r="D106" s="5">
        <v>517</v>
      </c>
      <c r="E106" s="5">
        <v>101</v>
      </c>
      <c r="F106" s="5">
        <v>366</v>
      </c>
      <c r="G106" s="5">
        <v>5</v>
      </c>
      <c r="H106" s="5">
        <v>34</v>
      </c>
      <c r="I106" s="5">
        <v>506</v>
      </c>
      <c r="J106" s="5">
        <v>11</v>
      </c>
      <c r="K106" s="5">
        <v>573</v>
      </c>
    </row>
    <row r="107" spans="1:11" ht="17.25" thickBot="1">
      <c r="A107" s="3"/>
      <c r="B107" s="3" t="s">
        <v>16288</v>
      </c>
      <c r="C107" s="4">
        <v>3616</v>
      </c>
      <c r="D107" s="4">
        <v>1730</v>
      </c>
      <c r="E107" s="5">
        <v>475</v>
      </c>
      <c r="F107" s="5">
        <v>994</v>
      </c>
      <c r="G107" s="5">
        <v>17</v>
      </c>
      <c r="H107" s="5">
        <v>219</v>
      </c>
      <c r="I107" s="4">
        <v>1705</v>
      </c>
      <c r="J107" s="5">
        <v>25</v>
      </c>
      <c r="K107" s="4">
        <v>1886</v>
      </c>
    </row>
    <row r="108" spans="1:11" ht="17.25" thickBot="1">
      <c r="A108" s="3"/>
      <c r="B108" s="3" t="s">
        <v>16287</v>
      </c>
      <c r="C108" s="4">
        <v>1876</v>
      </c>
      <c r="D108" s="4">
        <v>1025</v>
      </c>
      <c r="E108" s="5">
        <v>281</v>
      </c>
      <c r="F108" s="5">
        <v>619</v>
      </c>
      <c r="G108" s="5">
        <v>6</v>
      </c>
      <c r="H108" s="5">
        <v>109</v>
      </c>
      <c r="I108" s="4">
        <v>1015</v>
      </c>
      <c r="J108" s="5">
        <v>10</v>
      </c>
      <c r="K108" s="5">
        <v>851</v>
      </c>
    </row>
    <row r="109" spans="1:11" ht="17.25" thickBot="1">
      <c r="A109" s="3"/>
      <c r="B109" s="3" t="s">
        <v>16286</v>
      </c>
      <c r="C109" s="4">
        <v>2032</v>
      </c>
      <c r="D109" s="4">
        <v>1141</v>
      </c>
      <c r="E109" s="5">
        <v>285</v>
      </c>
      <c r="F109" s="5">
        <v>729</v>
      </c>
      <c r="G109" s="5">
        <v>14</v>
      </c>
      <c r="H109" s="5">
        <v>96</v>
      </c>
      <c r="I109" s="4">
        <v>1124</v>
      </c>
      <c r="J109" s="5">
        <v>17</v>
      </c>
      <c r="K109" s="5">
        <v>891</v>
      </c>
    </row>
    <row r="110" spans="1:11" ht="17.25" thickBot="1">
      <c r="A110" s="3"/>
      <c r="B110" s="3" t="s">
        <v>16285</v>
      </c>
      <c r="C110" s="4">
        <v>1690</v>
      </c>
      <c r="D110" s="5">
        <v>891</v>
      </c>
      <c r="E110" s="5">
        <v>171</v>
      </c>
      <c r="F110" s="5">
        <v>607</v>
      </c>
      <c r="G110" s="5">
        <v>11</v>
      </c>
      <c r="H110" s="5">
        <v>94</v>
      </c>
      <c r="I110" s="5">
        <v>883</v>
      </c>
      <c r="J110" s="5">
        <v>8</v>
      </c>
      <c r="K110" s="5">
        <v>799</v>
      </c>
    </row>
    <row r="111" spans="1:11" ht="17.25" thickBot="1">
      <c r="A111" s="3"/>
      <c r="B111" s="3" t="s">
        <v>16284</v>
      </c>
      <c r="C111" s="4">
        <v>3006</v>
      </c>
      <c r="D111" s="4">
        <v>1618</v>
      </c>
      <c r="E111" s="5">
        <v>422</v>
      </c>
      <c r="F111" s="4">
        <v>1011</v>
      </c>
      <c r="G111" s="5">
        <v>14</v>
      </c>
      <c r="H111" s="5">
        <v>153</v>
      </c>
      <c r="I111" s="4">
        <v>1600</v>
      </c>
      <c r="J111" s="5">
        <v>18</v>
      </c>
      <c r="K111" s="4">
        <v>1388</v>
      </c>
    </row>
    <row r="112" spans="1:11" ht="17.25" thickBot="1">
      <c r="A112" s="3"/>
      <c r="B112" s="3" t="s">
        <v>16283</v>
      </c>
      <c r="C112" s="4">
        <v>2658</v>
      </c>
      <c r="D112" s="4">
        <v>1552</v>
      </c>
      <c r="E112" s="5">
        <v>430</v>
      </c>
      <c r="F112" s="5">
        <v>857</v>
      </c>
      <c r="G112" s="5">
        <v>14</v>
      </c>
      <c r="H112" s="5">
        <v>231</v>
      </c>
      <c r="I112" s="4">
        <v>1532</v>
      </c>
      <c r="J112" s="5">
        <v>20</v>
      </c>
      <c r="K112" s="4">
        <v>1106</v>
      </c>
    </row>
    <row r="113" spans="1:11" ht="17.25" thickBot="1">
      <c r="A113" s="3" t="s">
        <v>16282</v>
      </c>
      <c r="B113" s="3" t="s">
        <v>36</v>
      </c>
      <c r="C113" s="4">
        <v>18386</v>
      </c>
      <c r="D113" s="4">
        <v>10582</v>
      </c>
      <c r="E113" s="4">
        <v>3043</v>
      </c>
      <c r="F113" s="4">
        <v>6594</v>
      </c>
      <c r="G113" s="5">
        <v>122</v>
      </c>
      <c r="H113" s="5">
        <v>707</v>
      </c>
      <c r="I113" s="4">
        <v>10466</v>
      </c>
      <c r="J113" s="5">
        <v>116</v>
      </c>
      <c r="K113" s="4">
        <v>7804</v>
      </c>
    </row>
    <row r="114" spans="1:11" ht="23.25" thickBot="1">
      <c r="A114" s="3"/>
      <c r="B114" s="3" t="s">
        <v>37</v>
      </c>
      <c r="C114" s="4">
        <v>3339</v>
      </c>
      <c r="D114" s="4">
        <v>3339</v>
      </c>
      <c r="E114" s="4">
        <v>1152</v>
      </c>
      <c r="F114" s="4">
        <v>1904</v>
      </c>
      <c r="G114" s="5">
        <v>36</v>
      </c>
      <c r="H114" s="5">
        <v>222</v>
      </c>
      <c r="I114" s="4">
        <v>3314</v>
      </c>
      <c r="J114" s="5">
        <v>25</v>
      </c>
      <c r="K114" s="5">
        <v>0</v>
      </c>
    </row>
    <row r="115" spans="1:11" ht="17.25" thickBot="1">
      <c r="A115" s="3"/>
      <c r="B115" s="3" t="s">
        <v>16281</v>
      </c>
      <c r="C115" s="4">
        <v>2555</v>
      </c>
      <c r="D115" s="4">
        <v>1154</v>
      </c>
      <c r="E115" s="5">
        <v>298</v>
      </c>
      <c r="F115" s="5">
        <v>758</v>
      </c>
      <c r="G115" s="5">
        <v>18</v>
      </c>
      <c r="H115" s="5">
        <v>64</v>
      </c>
      <c r="I115" s="4">
        <v>1138</v>
      </c>
      <c r="J115" s="5">
        <v>16</v>
      </c>
      <c r="K115" s="4">
        <v>1401</v>
      </c>
    </row>
    <row r="116" spans="1:11" ht="17.25" thickBot="1">
      <c r="A116" s="3"/>
      <c r="B116" s="3" t="s">
        <v>16280</v>
      </c>
      <c r="C116" s="4">
        <v>1415</v>
      </c>
      <c r="D116" s="5">
        <v>745</v>
      </c>
      <c r="E116" s="5">
        <v>102</v>
      </c>
      <c r="F116" s="5">
        <v>590</v>
      </c>
      <c r="G116" s="5">
        <v>5</v>
      </c>
      <c r="H116" s="5">
        <v>38</v>
      </c>
      <c r="I116" s="5">
        <v>735</v>
      </c>
      <c r="J116" s="5">
        <v>10</v>
      </c>
      <c r="K116" s="5">
        <v>670</v>
      </c>
    </row>
    <row r="117" spans="1:11" ht="17.25" thickBot="1">
      <c r="A117" s="3"/>
      <c r="B117" s="3" t="s">
        <v>16279</v>
      </c>
      <c r="C117" s="4">
        <v>2821</v>
      </c>
      <c r="D117" s="4">
        <v>1249</v>
      </c>
      <c r="E117" s="5">
        <v>343</v>
      </c>
      <c r="F117" s="5">
        <v>781</v>
      </c>
      <c r="G117" s="5">
        <v>15</v>
      </c>
      <c r="H117" s="5">
        <v>98</v>
      </c>
      <c r="I117" s="4">
        <v>1237</v>
      </c>
      <c r="J117" s="5">
        <v>12</v>
      </c>
      <c r="K117" s="4">
        <v>1572</v>
      </c>
    </row>
    <row r="118" spans="1:11" ht="17.25" thickBot="1">
      <c r="A118" s="3"/>
      <c r="B118" s="3" t="s">
        <v>16278</v>
      </c>
      <c r="C118" s="4">
        <v>2650</v>
      </c>
      <c r="D118" s="4">
        <v>1246</v>
      </c>
      <c r="E118" s="5">
        <v>327</v>
      </c>
      <c r="F118" s="5">
        <v>796</v>
      </c>
      <c r="G118" s="5">
        <v>12</v>
      </c>
      <c r="H118" s="5">
        <v>91</v>
      </c>
      <c r="I118" s="4">
        <v>1226</v>
      </c>
      <c r="J118" s="5">
        <v>20</v>
      </c>
      <c r="K118" s="4">
        <v>1404</v>
      </c>
    </row>
    <row r="119" spans="1:11" ht="17.25" thickBot="1">
      <c r="A119" s="3"/>
      <c r="B119" s="3" t="s">
        <v>16277</v>
      </c>
      <c r="C119" s="4">
        <v>2552</v>
      </c>
      <c r="D119" s="4">
        <v>1274</v>
      </c>
      <c r="E119" s="5">
        <v>259</v>
      </c>
      <c r="F119" s="5">
        <v>900</v>
      </c>
      <c r="G119" s="5">
        <v>18</v>
      </c>
      <c r="H119" s="5">
        <v>80</v>
      </c>
      <c r="I119" s="4">
        <v>1257</v>
      </c>
      <c r="J119" s="5">
        <v>17</v>
      </c>
      <c r="K119" s="4">
        <v>1278</v>
      </c>
    </row>
    <row r="120" spans="1:11" ht="17.25" thickBot="1">
      <c r="A120" s="3"/>
      <c r="B120" s="3" t="s">
        <v>16276</v>
      </c>
      <c r="C120" s="4">
        <v>3054</v>
      </c>
      <c r="D120" s="4">
        <v>1575</v>
      </c>
      <c r="E120" s="5">
        <v>562</v>
      </c>
      <c r="F120" s="5">
        <v>865</v>
      </c>
      <c r="G120" s="5">
        <v>18</v>
      </c>
      <c r="H120" s="5">
        <v>114</v>
      </c>
      <c r="I120" s="4">
        <v>1559</v>
      </c>
      <c r="J120" s="5">
        <v>16</v>
      </c>
      <c r="K120" s="4">
        <v>1479</v>
      </c>
    </row>
    <row r="121" spans="1:11" ht="17.25" thickBot="1">
      <c r="A121" s="3" t="s">
        <v>16275</v>
      </c>
      <c r="B121" s="3" t="s">
        <v>36</v>
      </c>
      <c r="C121" s="4">
        <v>22553</v>
      </c>
      <c r="D121" s="4">
        <v>11355</v>
      </c>
      <c r="E121" s="4">
        <v>4273</v>
      </c>
      <c r="F121" s="4">
        <v>5428</v>
      </c>
      <c r="G121" s="5">
        <v>144</v>
      </c>
      <c r="H121" s="4">
        <v>1340</v>
      </c>
      <c r="I121" s="4">
        <v>11185</v>
      </c>
      <c r="J121" s="5">
        <v>170</v>
      </c>
      <c r="K121" s="4">
        <v>11198</v>
      </c>
    </row>
    <row r="122" spans="1:11" ht="23.25" thickBot="1">
      <c r="A122" s="3"/>
      <c r="B122" s="3" t="s">
        <v>37</v>
      </c>
      <c r="C122" s="4">
        <v>2933</v>
      </c>
      <c r="D122" s="4">
        <v>2933</v>
      </c>
      <c r="E122" s="4">
        <v>1413</v>
      </c>
      <c r="F122" s="4">
        <v>1173</v>
      </c>
      <c r="G122" s="5">
        <v>23</v>
      </c>
      <c r="H122" s="5">
        <v>301</v>
      </c>
      <c r="I122" s="4">
        <v>2910</v>
      </c>
      <c r="J122" s="5">
        <v>23</v>
      </c>
      <c r="K122" s="5">
        <v>0</v>
      </c>
    </row>
    <row r="123" spans="1:11" ht="17.25" thickBot="1">
      <c r="A123" s="3"/>
      <c r="B123" s="3" t="s">
        <v>16274</v>
      </c>
      <c r="C123" s="4">
        <v>3384</v>
      </c>
      <c r="D123" s="4">
        <v>1576</v>
      </c>
      <c r="E123" s="5">
        <v>543</v>
      </c>
      <c r="F123" s="5">
        <v>765</v>
      </c>
      <c r="G123" s="5">
        <v>21</v>
      </c>
      <c r="H123" s="5">
        <v>226</v>
      </c>
      <c r="I123" s="4">
        <v>1555</v>
      </c>
      <c r="J123" s="5">
        <v>21</v>
      </c>
      <c r="K123" s="4">
        <v>1808</v>
      </c>
    </row>
    <row r="124" spans="1:11" ht="17.25" thickBot="1">
      <c r="A124" s="3"/>
      <c r="B124" s="3" t="s">
        <v>16273</v>
      </c>
      <c r="C124" s="4">
        <v>2219</v>
      </c>
      <c r="D124" s="5">
        <v>685</v>
      </c>
      <c r="E124" s="5">
        <v>217</v>
      </c>
      <c r="F124" s="5">
        <v>338</v>
      </c>
      <c r="G124" s="5">
        <v>10</v>
      </c>
      <c r="H124" s="5">
        <v>101</v>
      </c>
      <c r="I124" s="5">
        <v>666</v>
      </c>
      <c r="J124" s="5">
        <v>19</v>
      </c>
      <c r="K124" s="4">
        <v>1534</v>
      </c>
    </row>
    <row r="125" spans="1:11" ht="17.25" thickBot="1">
      <c r="A125" s="3"/>
      <c r="B125" s="3" t="s">
        <v>16272</v>
      </c>
      <c r="C125" s="4">
        <v>4144</v>
      </c>
      <c r="D125" s="4">
        <v>1753</v>
      </c>
      <c r="E125" s="5">
        <v>627</v>
      </c>
      <c r="F125" s="5">
        <v>842</v>
      </c>
      <c r="G125" s="5">
        <v>30</v>
      </c>
      <c r="H125" s="5">
        <v>220</v>
      </c>
      <c r="I125" s="4">
        <v>1719</v>
      </c>
      <c r="J125" s="5">
        <v>34</v>
      </c>
      <c r="K125" s="4">
        <v>2391</v>
      </c>
    </row>
    <row r="126" spans="1:11" ht="17.25" thickBot="1">
      <c r="A126" s="3"/>
      <c r="B126" s="3" t="s">
        <v>16271</v>
      </c>
      <c r="C126" s="4">
        <v>3868</v>
      </c>
      <c r="D126" s="4">
        <v>2128</v>
      </c>
      <c r="E126" s="5">
        <v>730</v>
      </c>
      <c r="F126" s="4">
        <v>1065</v>
      </c>
      <c r="G126" s="5">
        <v>30</v>
      </c>
      <c r="H126" s="5">
        <v>267</v>
      </c>
      <c r="I126" s="4">
        <v>2092</v>
      </c>
      <c r="J126" s="5">
        <v>36</v>
      </c>
      <c r="K126" s="4">
        <v>1740</v>
      </c>
    </row>
    <row r="127" spans="1:11" ht="17.25" thickBot="1">
      <c r="A127" s="3"/>
      <c r="B127" s="3" t="s">
        <v>16270</v>
      </c>
      <c r="C127" s="5">
        <v>534</v>
      </c>
      <c r="D127" s="5">
        <v>320</v>
      </c>
      <c r="E127" s="5">
        <v>49</v>
      </c>
      <c r="F127" s="5">
        <v>236</v>
      </c>
      <c r="G127" s="5">
        <v>5</v>
      </c>
      <c r="H127" s="5">
        <v>23</v>
      </c>
      <c r="I127" s="5">
        <v>313</v>
      </c>
      <c r="J127" s="5">
        <v>7</v>
      </c>
      <c r="K127" s="5">
        <v>214</v>
      </c>
    </row>
    <row r="128" spans="1:11" ht="17.25" thickBot="1">
      <c r="A128" s="3"/>
      <c r="B128" s="3" t="s">
        <v>16269</v>
      </c>
      <c r="C128" s="4">
        <v>2368</v>
      </c>
      <c r="D128" s="5">
        <v>662</v>
      </c>
      <c r="E128" s="5">
        <v>219</v>
      </c>
      <c r="F128" s="5">
        <v>370</v>
      </c>
      <c r="G128" s="5">
        <v>11</v>
      </c>
      <c r="H128" s="5">
        <v>55</v>
      </c>
      <c r="I128" s="5">
        <v>655</v>
      </c>
      <c r="J128" s="5">
        <v>7</v>
      </c>
      <c r="K128" s="4">
        <v>1706</v>
      </c>
    </row>
    <row r="129" spans="1:11" ht="17.25" thickBot="1">
      <c r="A129" s="3"/>
      <c r="B129" s="3" t="s">
        <v>16268</v>
      </c>
      <c r="C129" s="4">
        <v>3103</v>
      </c>
      <c r="D129" s="4">
        <v>1298</v>
      </c>
      <c r="E129" s="5">
        <v>475</v>
      </c>
      <c r="F129" s="5">
        <v>639</v>
      </c>
      <c r="G129" s="5">
        <v>14</v>
      </c>
      <c r="H129" s="5">
        <v>147</v>
      </c>
      <c r="I129" s="4">
        <v>1275</v>
      </c>
      <c r="J129" s="5">
        <v>23</v>
      </c>
      <c r="K129" s="4">
        <v>1805</v>
      </c>
    </row>
    <row r="130" spans="1:11" ht="17.25" thickBot="1">
      <c r="A130" s="3" t="s">
        <v>16267</v>
      </c>
      <c r="B130" s="3" t="s">
        <v>36</v>
      </c>
      <c r="C130" s="4">
        <v>3873</v>
      </c>
      <c r="D130" s="4">
        <v>2491</v>
      </c>
      <c r="E130" s="5">
        <v>358</v>
      </c>
      <c r="F130" s="4">
        <v>1835</v>
      </c>
      <c r="G130" s="5">
        <v>14</v>
      </c>
      <c r="H130" s="5">
        <v>237</v>
      </c>
      <c r="I130" s="4">
        <v>2444</v>
      </c>
      <c r="J130" s="5">
        <v>47</v>
      </c>
      <c r="K130" s="4">
        <v>1382</v>
      </c>
    </row>
    <row r="131" spans="1:11" ht="23.25" thickBot="1">
      <c r="A131" s="3"/>
      <c r="B131" s="3" t="s">
        <v>37</v>
      </c>
      <c r="C131" s="5">
        <v>966</v>
      </c>
      <c r="D131" s="5">
        <v>966</v>
      </c>
      <c r="E131" s="5">
        <v>180</v>
      </c>
      <c r="F131" s="5">
        <v>677</v>
      </c>
      <c r="G131" s="5">
        <v>2</v>
      </c>
      <c r="H131" s="5">
        <v>95</v>
      </c>
      <c r="I131" s="5">
        <v>954</v>
      </c>
      <c r="J131" s="5">
        <v>12</v>
      </c>
      <c r="K131" s="5">
        <v>0</v>
      </c>
    </row>
    <row r="132" spans="1:11" ht="17.25" thickBot="1">
      <c r="A132" s="3"/>
      <c r="B132" s="3" t="s">
        <v>16266</v>
      </c>
      <c r="C132" s="4">
        <v>2033</v>
      </c>
      <c r="D132" s="4">
        <v>1053</v>
      </c>
      <c r="E132" s="5">
        <v>129</v>
      </c>
      <c r="F132" s="5">
        <v>776</v>
      </c>
      <c r="G132" s="5">
        <v>10</v>
      </c>
      <c r="H132" s="5">
        <v>111</v>
      </c>
      <c r="I132" s="4">
        <v>1026</v>
      </c>
      <c r="J132" s="5">
        <v>27</v>
      </c>
      <c r="K132" s="5">
        <v>980</v>
      </c>
    </row>
    <row r="133" spans="1:11" ht="17.25" thickBot="1">
      <c r="A133" s="3"/>
      <c r="B133" s="3" t="s">
        <v>16265</v>
      </c>
      <c r="C133" s="5">
        <v>874</v>
      </c>
      <c r="D133" s="5">
        <v>472</v>
      </c>
      <c r="E133" s="5">
        <v>49</v>
      </c>
      <c r="F133" s="5">
        <v>382</v>
      </c>
      <c r="G133" s="5">
        <v>2</v>
      </c>
      <c r="H133" s="5">
        <v>31</v>
      </c>
      <c r="I133" s="5">
        <v>464</v>
      </c>
      <c r="J133" s="5">
        <v>8</v>
      </c>
      <c r="K133" s="5">
        <v>402</v>
      </c>
    </row>
    <row r="134" spans="1:11" ht="17.25" thickBot="1">
      <c r="A134" s="3" t="s">
        <v>16264</v>
      </c>
      <c r="B134" s="3" t="s">
        <v>36</v>
      </c>
      <c r="C134" s="4">
        <v>4909</v>
      </c>
      <c r="D134" s="4">
        <v>3283</v>
      </c>
      <c r="E134" s="5">
        <v>544</v>
      </c>
      <c r="F134" s="4">
        <v>2324</v>
      </c>
      <c r="G134" s="5">
        <v>24</v>
      </c>
      <c r="H134" s="5">
        <v>349</v>
      </c>
      <c r="I134" s="4">
        <v>3241</v>
      </c>
      <c r="J134" s="5">
        <v>42</v>
      </c>
      <c r="K134" s="4">
        <v>1626</v>
      </c>
    </row>
    <row r="135" spans="1:11" ht="23.25" thickBot="1">
      <c r="A135" s="3"/>
      <c r="B135" s="3" t="s">
        <v>37</v>
      </c>
      <c r="C135" s="4">
        <v>1095</v>
      </c>
      <c r="D135" s="4">
        <v>1095</v>
      </c>
      <c r="E135" s="5">
        <v>252</v>
      </c>
      <c r="F135" s="5">
        <v>691</v>
      </c>
      <c r="G135" s="5">
        <v>5</v>
      </c>
      <c r="H135" s="5">
        <v>132</v>
      </c>
      <c r="I135" s="4">
        <v>1080</v>
      </c>
      <c r="J135" s="5">
        <v>15</v>
      </c>
      <c r="K135" s="5">
        <v>0</v>
      </c>
    </row>
    <row r="136" spans="1:11" ht="17.25" thickBot="1">
      <c r="A136" s="3"/>
      <c r="B136" s="3" t="s">
        <v>16263</v>
      </c>
      <c r="C136" s="4">
        <v>1110</v>
      </c>
      <c r="D136" s="5">
        <v>577</v>
      </c>
      <c r="E136" s="5">
        <v>97</v>
      </c>
      <c r="F136" s="5">
        <v>392</v>
      </c>
      <c r="G136" s="5">
        <v>4</v>
      </c>
      <c r="H136" s="5">
        <v>78</v>
      </c>
      <c r="I136" s="5">
        <v>571</v>
      </c>
      <c r="J136" s="5">
        <v>6</v>
      </c>
      <c r="K136" s="5">
        <v>533</v>
      </c>
    </row>
    <row r="137" spans="1:11" ht="17.25" thickBot="1">
      <c r="A137" s="3"/>
      <c r="B137" s="3" t="s">
        <v>16262</v>
      </c>
      <c r="C137" s="4">
        <v>1276</v>
      </c>
      <c r="D137" s="5">
        <v>687</v>
      </c>
      <c r="E137" s="5">
        <v>86</v>
      </c>
      <c r="F137" s="5">
        <v>517</v>
      </c>
      <c r="G137" s="5">
        <v>10</v>
      </c>
      <c r="H137" s="5">
        <v>61</v>
      </c>
      <c r="I137" s="5">
        <v>674</v>
      </c>
      <c r="J137" s="5">
        <v>13</v>
      </c>
      <c r="K137" s="5">
        <v>589</v>
      </c>
    </row>
    <row r="138" spans="1:11" ht="17.25" thickBot="1">
      <c r="A138" s="3"/>
      <c r="B138" s="3" t="s">
        <v>16261</v>
      </c>
      <c r="C138" s="4">
        <v>1428</v>
      </c>
      <c r="D138" s="5">
        <v>924</v>
      </c>
      <c r="E138" s="5">
        <v>109</v>
      </c>
      <c r="F138" s="5">
        <v>724</v>
      </c>
      <c r="G138" s="5">
        <v>5</v>
      </c>
      <c r="H138" s="5">
        <v>78</v>
      </c>
      <c r="I138" s="5">
        <v>916</v>
      </c>
      <c r="J138" s="5">
        <v>8</v>
      </c>
      <c r="K138" s="5">
        <v>504</v>
      </c>
    </row>
    <row r="139" spans="1:11" ht="17.25" thickBot="1">
      <c r="A139" s="3" t="s">
        <v>10789</v>
      </c>
      <c r="B139" s="3" t="s">
        <v>36</v>
      </c>
      <c r="C139" s="4">
        <v>3011</v>
      </c>
      <c r="D139" s="4">
        <v>1970</v>
      </c>
      <c r="E139" s="5">
        <v>330</v>
      </c>
      <c r="F139" s="4">
        <v>1484</v>
      </c>
      <c r="G139" s="5">
        <v>15</v>
      </c>
      <c r="H139" s="5">
        <v>114</v>
      </c>
      <c r="I139" s="4">
        <v>1943</v>
      </c>
      <c r="J139" s="5">
        <v>27</v>
      </c>
      <c r="K139" s="4">
        <v>1041</v>
      </c>
    </row>
    <row r="140" spans="1:11" ht="23.25" thickBot="1">
      <c r="A140" s="3"/>
      <c r="B140" s="3" t="s">
        <v>37</v>
      </c>
      <c r="C140" s="5">
        <v>623</v>
      </c>
      <c r="D140" s="5">
        <v>623</v>
      </c>
      <c r="E140" s="5">
        <v>144</v>
      </c>
      <c r="F140" s="5">
        <v>423</v>
      </c>
      <c r="G140" s="5">
        <v>3</v>
      </c>
      <c r="H140" s="5">
        <v>42</v>
      </c>
      <c r="I140" s="5">
        <v>612</v>
      </c>
      <c r="J140" s="5">
        <v>11</v>
      </c>
      <c r="K140" s="5">
        <v>0</v>
      </c>
    </row>
    <row r="141" spans="1:11" ht="17.25" thickBot="1">
      <c r="A141" s="3"/>
      <c r="B141" s="3" t="s">
        <v>10788</v>
      </c>
      <c r="C141" s="4">
        <v>1283</v>
      </c>
      <c r="D141" s="5">
        <v>682</v>
      </c>
      <c r="E141" s="5">
        <v>87</v>
      </c>
      <c r="F141" s="5">
        <v>550</v>
      </c>
      <c r="G141" s="5">
        <v>6</v>
      </c>
      <c r="H141" s="5">
        <v>35</v>
      </c>
      <c r="I141" s="5">
        <v>678</v>
      </c>
      <c r="J141" s="5">
        <v>4</v>
      </c>
      <c r="K141" s="5">
        <v>601</v>
      </c>
    </row>
    <row r="142" spans="1:11" ht="17.25" thickBot="1">
      <c r="A142" s="3"/>
      <c r="B142" s="3" t="s">
        <v>10787</v>
      </c>
      <c r="C142" s="5">
        <v>782</v>
      </c>
      <c r="D142" s="5">
        <v>468</v>
      </c>
      <c r="E142" s="5">
        <v>77</v>
      </c>
      <c r="F142" s="5">
        <v>355</v>
      </c>
      <c r="G142" s="5">
        <v>2</v>
      </c>
      <c r="H142" s="5">
        <v>25</v>
      </c>
      <c r="I142" s="5">
        <v>459</v>
      </c>
      <c r="J142" s="5">
        <v>9</v>
      </c>
      <c r="K142" s="5">
        <v>314</v>
      </c>
    </row>
    <row r="143" spans="1:11" ht="17.25" thickBot="1">
      <c r="A143" s="3"/>
      <c r="B143" s="3" t="s">
        <v>10786</v>
      </c>
      <c r="C143" s="5">
        <v>323</v>
      </c>
      <c r="D143" s="5">
        <v>197</v>
      </c>
      <c r="E143" s="5">
        <v>22</v>
      </c>
      <c r="F143" s="5">
        <v>156</v>
      </c>
      <c r="G143" s="5">
        <v>4</v>
      </c>
      <c r="H143" s="5">
        <v>12</v>
      </c>
      <c r="I143" s="5">
        <v>194</v>
      </c>
      <c r="J143" s="5">
        <v>3</v>
      </c>
      <c r="K143" s="5">
        <v>126</v>
      </c>
    </row>
    <row r="144" spans="1:11" ht="17.25" thickBot="1">
      <c r="A144" s="3" t="s">
        <v>16260</v>
      </c>
      <c r="B144" s="3" t="s">
        <v>36</v>
      </c>
      <c r="C144" s="4">
        <v>8703</v>
      </c>
      <c r="D144" s="4">
        <v>5435</v>
      </c>
      <c r="E144" s="4">
        <v>1189</v>
      </c>
      <c r="F144" s="4">
        <v>3794</v>
      </c>
      <c r="G144" s="5">
        <v>54</v>
      </c>
      <c r="H144" s="5">
        <v>338</v>
      </c>
      <c r="I144" s="4">
        <v>5375</v>
      </c>
      <c r="J144" s="5">
        <v>60</v>
      </c>
      <c r="K144" s="4">
        <v>3268</v>
      </c>
    </row>
    <row r="145" spans="1:11" ht="23.25" thickBot="1">
      <c r="A145" s="3"/>
      <c r="B145" s="3" t="s">
        <v>37</v>
      </c>
      <c r="C145" s="4">
        <v>1940</v>
      </c>
      <c r="D145" s="4">
        <v>1940</v>
      </c>
      <c r="E145" s="5">
        <v>488</v>
      </c>
      <c r="F145" s="4">
        <v>1281</v>
      </c>
      <c r="G145" s="5">
        <v>19</v>
      </c>
      <c r="H145" s="5">
        <v>133</v>
      </c>
      <c r="I145" s="4">
        <v>1921</v>
      </c>
      <c r="J145" s="5">
        <v>19</v>
      </c>
      <c r="K145" s="5">
        <v>0</v>
      </c>
    </row>
    <row r="146" spans="1:11" ht="17.25" thickBot="1">
      <c r="A146" s="3"/>
      <c r="B146" s="3" t="s">
        <v>16259</v>
      </c>
      <c r="C146" s="4">
        <v>1849</v>
      </c>
      <c r="D146" s="5">
        <v>989</v>
      </c>
      <c r="E146" s="5">
        <v>152</v>
      </c>
      <c r="F146" s="5">
        <v>776</v>
      </c>
      <c r="G146" s="5">
        <v>6</v>
      </c>
      <c r="H146" s="5">
        <v>44</v>
      </c>
      <c r="I146" s="5">
        <v>978</v>
      </c>
      <c r="J146" s="5">
        <v>11</v>
      </c>
      <c r="K146" s="5">
        <v>860</v>
      </c>
    </row>
    <row r="147" spans="1:11" ht="17.25" thickBot="1">
      <c r="A147" s="3"/>
      <c r="B147" s="3" t="s">
        <v>16258</v>
      </c>
      <c r="C147" s="4">
        <v>2122</v>
      </c>
      <c r="D147" s="4">
        <v>1091</v>
      </c>
      <c r="E147" s="5">
        <v>250</v>
      </c>
      <c r="F147" s="5">
        <v>765</v>
      </c>
      <c r="G147" s="5">
        <v>11</v>
      </c>
      <c r="H147" s="5">
        <v>51</v>
      </c>
      <c r="I147" s="4">
        <v>1077</v>
      </c>
      <c r="J147" s="5">
        <v>14</v>
      </c>
      <c r="K147" s="4">
        <v>1031</v>
      </c>
    </row>
    <row r="148" spans="1:11" ht="17.25" thickBot="1">
      <c r="A148" s="3"/>
      <c r="B148" s="3" t="s">
        <v>16257</v>
      </c>
      <c r="C148" s="4">
        <v>1107</v>
      </c>
      <c r="D148" s="5">
        <v>594</v>
      </c>
      <c r="E148" s="5">
        <v>107</v>
      </c>
      <c r="F148" s="5">
        <v>439</v>
      </c>
      <c r="G148" s="5">
        <v>4</v>
      </c>
      <c r="H148" s="5">
        <v>39</v>
      </c>
      <c r="I148" s="5">
        <v>589</v>
      </c>
      <c r="J148" s="5">
        <v>5</v>
      </c>
      <c r="K148" s="5">
        <v>513</v>
      </c>
    </row>
    <row r="149" spans="1:11" ht="17.25" thickBot="1">
      <c r="A149" s="3"/>
      <c r="B149" s="3" t="s">
        <v>16256</v>
      </c>
      <c r="C149" s="4">
        <v>1685</v>
      </c>
      <c r="D149" s="5">
        <v>821</v>
      </c>
      <c r="E149" s="5">
        <v>192</v>
      </c>
      <c r="F149" s="5">
        <v>533</v>
      </c>
      <c r="G149" s="5">
        <v>14</v>
      </c>
      <c r="H149" s="5">
        <v>71</v>
      </c>
      <c r="I149" s="5">
        <v>810</v>
      </c>
      <c r="J149" s="5">
        <v>11</v>
      </c>
      <c r="K149" s="5">
        <v>864</v>
      </c>
    </row>
    <row r="150" spans="1:11" ht="17.25" thickBot="1">
      <c r="A150" s="3" t="s">
        <v>12725</v>
      </c>
      <c r="B150" s="3" t="s">
        <v>36</v>
      </c>
      <c r="C150" s="4">
        <v>2941</v>
      </c>
      <c r="D150" s="4">
        <v>2021</v>
      </c>
      <c r="E150" s="5">
        <v>587</v>
      </c>
      <c r="F150" s="4">
        <v>1210</v>
      </c>
      <c r="G150" s="5">
        <v>24</v>
      </c>
      <c r="H150" s="5">
        <v>175</v>
      </c>
      <c r="I150" s="4">
        <v>1996</v>
      </c>
      <c r="J150" s="5">
        <v>25</v>
      </c>
      <c r="K150" s="5">
        <v>920</v>
      </c>
    </row>
    <row r="151" spans="1:11" ht="23.25" thickBot="1">
      <c r="A151" s="3"/>
      <c r="B151" s="3" t="s">
        <v>37</v>
      </c>
      <c r="C151" s="5">
        <v>811</v>
      </c>
      <c r="D151" s="5">
        <v>811</v>
      </c>
      <c r="E151" s="5">
        <v>269</v>
      </c>
      <c r="F151" s="5">
        <v>450</v>
      </c>
      <c r="G151" s="5">
        <v>8</v>
      </c>
      <c r="H151" s="5">
        <v>77</v>
      </c>
      <c r="I151" s="5">
        <v>804</v>
      </c>
      <c r="J151" s="5">
        <v>7</v>
      </c>
      <c r="K151" s="5">
        <v>0</v>
      </c>
    </row>
    <row r="152" spans="1:11" ht="17.25" thickBot="1">
      <c r="A152" s="3"/>
      <c r="B152" s="3" t="s">
        <v>16255</v>
      </c>
      <c r="C152" s="4">
        <v>1717</v>
      </c>
      <c r="D152" s="5">
        <v>953</v>
      </c>
      <c r="E152" s="5">
        <v>222</v>
      </c>
      <c r="F152" s="5">
        <v>614</v>
      </c>
      <c r="G152" s="5">
        <v>15</v>
      </c>
      <c r="H152" s="5">
        <v>90</v>
      </c>
      <c r="I152" s="5">
        <v>941</v>
      </c>
      <c r="J152" s="5">
        <v>12</v>
      </c>
      <c r="K152" s="5">
        <v>764</v>
      </c>
    </row>
    <row r="153" spans="1:11" ht="17.25" thickBot="1">
      <c r="A153" s="3"/>
      <c r="B153" s="3" t="s">
        <v>16254</v>
      </c>
      <c r="C153" s="5">
        <v>413</v>
      </c>
      <c r="D153" s="5">
        <v>257</v>
      </c>
      <c r="E153" s="5">
        <v>96</v>
      </c>
      <c r="F153" s="5">
        <v>146</v>
      </c>
      <c r="G153" s="5">
        <v>1</v>
      </c>
      <c r="H153" s="5">
        <v>8</v>
      </c>
      <c r="I153" s="5">
        <v>251</v>
      </c>
      <c r="J153" s="5">
        <v>6</v>
      </c>
      <c r="K153" s="5">
        <v>156</v>
      </c>
    </row>
    <row r="154" spans="1:11" ht="23.25" thickBot="1">
      <c r="A154" s="3" t="s">
        <v>97</v>
      </c>
      <c r="B154" s="3"/>
      <c r="C154" s="5">
        <v>0</v>
      </c>
      <c r="D154" s="5">
        <v>2</v>
      </c>
      <c r="E154" s="5">
        <v>1</v>
      </c>
      <c r="F154" s="5">
        <v>1</v>
      </c>
      <c r="G154" s="5">
        <v>0</v>
      </c>
      <c r="H154" s="5">
        <v>0</v>
      </c>
      <c r="I154" s="5">
        <v>2</v>
      </c>
      <c r="J154" s="5">
        <v>0</v>
      </c>
      <c r="K154" s="5">
        <v>-2</v>
      </c>
    </row>
  </sheetData>
  <mergeCells count="21">
    <mergeCell ref="K94:K96"/>
    <mergeCell ref="I95:I96"/>
    <mergeCell ref="A47:A49"/>
    <mergeCell ref="A94:A96"/>
    <mergeCell ref="B94:B96"/>
    <mergeCell ref="C94:C96"/>
    <mergeCell ref="D94:D96"/>
    <mergeCell ref="E94:I94"/>
    <mergeCell ref="B47:B49"/>
    <mergeCell ref="C47:C49"/>
    <mergeCell ref="D47:D49"/>
    <mergeCell ref="E47:I47"/>
    <mergeCell ref="K1:K3"/>
    <mergeCell ref="I2:I3"/>
    <mergeCell ref="K47:K49"/>
    <mergeCell ref="I48:I49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77A32-AE89-40EE-81C0-D85A35331E96}">
  <sheetPr>
    <tabColor theme="4" tint="0.59999389629810485"/>
  </sheetPr>
  <dimension ref="A1:X8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7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255</v>
      </c>
      <c r="H2" s="28" t="s">
        <v>13</v>
      </c>
      <c r="I2" s="28" t="s">
        <v>19</v>
      </c>
      <c r="J2" s="45" t="s">
        <v>29</v>
      </c>
      <c r="K2" s="28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9" t="s">
        <v>16685</v>
      </c>
      <c r="F3" s="29" t="s">
        <v>16684</v>
      </c>
      <c r="G3" s="29" t="s">
        <v>16683</v>
      </c>
      <c r="H3" s="29" t="s">
        <v>17033</v>
      </c>
      <c r="I3" s="29" t="s">
        <v>17032</v>
      </c>
      <c r="J3" s="44"/>
      <c r="K3" s="29"/>
      <c r="L3" s="44"/>
      <c r="U3" t="s">
        <v>3</v>
      </c>
      <c r="V3" t="str">
        <f t="shared" si="0"/>
        <v>김기운</v>
      </c>
      <c r="W3" t="str">
        <f t="shared" si="0"/>
        <v>박완수</v>
      </c>
      <c r="X3" t="str">
        <f t="shared" si="0"/>
        <v>강익근</v>
      </c>
    </row>
    <row r="4" spans="1:24" ht="17.25" thickBot="1">
      <c r="A4" s="3" t="s">
        <v>30</v>
      </c>
      <c r="B4" s="3"/>
      <c r="C4" s="4">
        <v>221849</v>
      </c>
      <c r="D4" s="4">
        <v>152046</v>
      </c>
      <c r="E4" s="4">
        <v>55153</v>
      </c>
      <c r="F4" s="4">
        <v>88718</v>
      </c>
      <c r="G4" s="4">
        <v>1563</v>
      </c>
      <c r="H4" s="4">
        <v>3570</v>
      </c>
      <c r="I4" s="4">
        <v>1244</v>
      </c>
      <c r="J4" s="4">
        <v>150248</v>
      </c>
      <c r="K4" s="4">
        <v>1798</v>
      </c>
      <c r="L4" s="4">
        <v>69803</v>
      </c>
      <c r="V4" s="8"/>
      <c r="W4" s="8"/>
      <c r="X4" s="8"/>
    </row>
    <row r="5" spans="1:24" ht="23.25" thickBot="1">
      <c r="A5" s="3" t="s">
        <v>31</v>
      </c>
      <c r="B5" s="3"/>
      <c r="C5" s="5">
        <v>612</v>
      </c>
      <c r="D5" s="5">
        <v>581</v>
      </c>
      <c r="E5" s="5">
        <v>169</v>
      </c>
      <c r="F5" s="5">
        <v>323</v>
      </c>
      <c r="G5" s="5">
        <v>16</v>
      </c>
      <c r="H5" s="5">
        <v>18</v>
      </c>
      <c r="I5" s="5">
        <v>23</v>
      </c>
      <c r="J5" s="5">
        <v>549</v>
      </c>
      <c r="K5" s="5">
        <v>32</v>
      </c>
      <c r="L5" s="5">
        <v>31</v>
      </c>
      <c r="T5" t="s">
        <v>2929</v>
      </c>
      <c r="U5">
        <f>SUMIF($A:$A,"합계",D:D)</f>
        <v>152046</v>
      </c>
      <c r="V5">
        <f>SUMIF($A:$A,"합계",E:E)</f>
        <v>55153</v>
      </c>
      <c r="W5">
        <f>SUMIF($A:$A,"합계",F:F)</f>
        <v>88718</v>
      </c>
      <c r="X5">
        <f>SUMIF($A:$A,"합계",G:G)</f>
        <v>1563</v>
      </c>
    </row>
    <row r="6" spans="1:24" ht="23.25" thickBot="1">
      <c r="A6" s="3" t="s">
        <v>32</v>
      </c>
      <c r="B6" s="3"/>
      <c r="C6" s="4">
        <v>13447</v>
      </c>
      <c r="D6" s="4">
        <v>13444</v>
      </c>
      <c r="E6" s="4">
        <v>5939</v>
      </c>
      <c r="F6" s="4">
        <v>6564</v>
      </c>
      <c r="G6" s="5">
        <v>219</v>
      </c>
      <c r="H6" s="5">
        <v>294</v>
      </c>
      <c r="I6" s="5">
        <v>146</v>
      </c>
      <c r="J6" s="4">
        <v>13162</v>
      </c>
      <c r="K6" s="5">
        <v>282</v>
      </c>
      <c r="L6" s="5">
        <v>3</v>
      </c>
      <c r="T6" t="s">
        <v>2930</v>
      </c>
      <c r="U6">
        <f>U5-U7</f>
        <v>98702</v>
      </c>
      <c r="V6">
        <f>V5-V7</f>
        <v>32032</v>
      </c>
      <c r="W6">
        <f>W5-W7</f>
        <v>61330</v>
      </c>
      <c r="X6">
        <f>X5-X7</f>
        <v>989</v>
      </c>
    </row>
    <row r="7" spans="1:24" ht="23.25" thickBot="1">
      <c r="A7" s="3" t="s">
        <v>33</v>
      </c>
      <c r="B7" s="3"/>
      <c r="C7" s="5">
        <v>455</v>
      </c>
      <c r="D7" s="5">
        <v>117</v>
      </c>
      <c r="E7" s="5">
        <v>78</v>
      </c>
      <c r="F7" s="5">
        <v>34</v>
      </c>
      <c r="G7" s="5">
        <v>1</v>
      </c>
      <c r="H7" s="5">
        <v>2</v>
      </c>
      <c r="I7" s="5">
        <v>0</v>
      </c>
      <c r="J7" s="5">
        <v>115</v>
      </c>
      <c r="K7" s="5">
        <v>2</v>
      </c>
      <c r="L7" s="5">
        <v>338</v>
      </c>
      <c r="T7" t="s">
        <v>2931</v>
      </c>
      <c r="U7">
        <f>U11+U10+U9</f>
        <v>53344</v>
      </c>
      <c r="V7">
        <f>V11+V10+V9</f>
        <v>23121</v>
      </c>
      <c r="W7">
        <f>W11+W10+W9</f>
        <v>27388</v>
      </c>
      <c r="X7">
        <f>X11+X10+X9</f>
        <v>574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17031</v>
      </c>
      <c r="B9" s="3" t="s">
        <v>36</v>
      </c>
      <c r="C9" s="4">
        <v>16637</v>
      </c>
      <c r="D9" s="4">
        <v>11133</v>
      </c>
      <c r="E9" s="4">
        <v>4147</v>
      </c>
      <c r="F9" s="4">
        <v>6389</v>
      </c>
      <c r="G9" s="5">
        <v>121</v>
      </c>
      <c r="H9" s="5">
        <v>227</v>
      </c>
      <c r="I9" s="5">
        <v>127</v>
      </c>
      <c r="J9" s="4">
        <v>11011</v>
      </c>
      <c r="K9" s="5">
        <v>122</v>
      </c>
      <c r="L9" s="4">
        <v>5504</v>
      </c>
      <c r="T9" t="s">
        <v>2934</v>
      </c>
      <c r="U9">
        <f>SUMIF($A:$A,"거소·선상투표",D:D)+SUMIF($A:$A,"국외부재자투표",D:D)+SUMIF($A:$A,"국외부재자투표(공관)",D:D)</f>
        <v>699</v>
      </c>
      <c r="V9">
        <f t="shared" ref="V9:X11" si="1">SUMIF($A:$A,"거소·선상투표",E:E)+SUMIF($A:$A,"국외부재자투표",E:E)+SUMIF($A:$A,"국외부재자투표(공관)",E:E)</f>
        <v>247</v>
      </c>
      <c r="W9">
        <f t="shared" si="1"/>
        <v>358</v>
      </c>
      <c r="X9">
        <f t="shared" si="1"/>
        <v>17</v>
      </c>
    </row>
    <row r="10" spans="1:24" ht="23.25" thickBot="1">
      <c r="A10" s="3"/>
      <c r="B10" s="3" t="s">
        <v>37</v>
      </c>
      <c r="C10" s="4">
        <v>3613</v>
      </c>
      <c r="D10" s="4">
        <v>3611</v>
      </c>
      <c r="E10" s="4">
        <v>1675</v>
      </c>
      <c r="F10" s="4">
        <v>1752</v>
      </c>
      <c r="G10" s="5">
        <v>40</v>
      </c>
      <c r="H10" s="5">
        <v>69</v>
      </c>
      <c r="I10" s="5">
        <v>36</v>
      </c>
      <c r="J10" s="4">
        <v>3572</v>
      </c>
      <c r="K10" s="5">
        <v>39</v>
      </c>
      <c r="L10" s="5">
        <v>2</v>
      </c>
      <c r="T10" t="s">
        <v>2932</v>
      </c>
      <c r="U10">
        <f>SUMIF($B:$B,"관내사전투표",D:D)</f>
        <v>39201</v>
      </c>
      <c r="V10">
        <f t="shared" ref="V10:X12" si="2">SUMIF($B:$B,"관내사전투표",E:E)</f>
        <v>16935</v>
      </c>
      <c r="W10">
        <f t="shared" si="2"/>
        <v>20466</v>
      </c>
      <c r="X10">
        <f t="shared" si="2"/>
        <v>338</v>
      </c>
    </row>
    <row r="11" spans="1:24" ht="17.25" thickBot="1">
      <c r="A11" s="3"/>
      <c r="B11" s="3" t="s">
        <v>17030</v>
      </c>
      <c r="C11" s="4">
        <v>1061</v>
      </c>
      <c r="D11" s="5">
        <v>662</v>
      </c>
      <c r="E11" s="5">
        <v>281</v>
      </c>
      <c r="F11" s="5">
        <v>332</v>
      </c>
      <c r="G11" s="5">
        <v>8</v>
      </c>
      <c r="H11" s="5">
        <v>22</v>
      </c>
      <c r="I11" s="5">
        <v>12</v>
      </c>
      <c r="J11" s="5">
        <v>655</v>
      </c>
      <c r="K11" s="5">
        <v>7</v>
      </c>
      <c r="L11" s="5">
        <v>399</v>
      </c>
      <c r="T11" t="s">
        <v>2933</v>
      </c>
      <c r="U11">
        <f>SUMIF($A:$A,"관외사전투표",D:D)</f>
        <v>13444</v>
      </c>
      <c r="V11">
        <f t="shared" ref="V11:X13" si="3">SUMIF($A:$A,"관외사전투표",E:E)</f>
        <v>5939</v>
      </c>
      <c r="W11">
        <f t="shared" si="3"/>
        <v>6564</v>
      </c>
      <c r="X11">
        <f t="shared" si="3"/>
        <v>219</v>
      </c>
    </row>
    <row r="12" spans="1:24" ht="17.25" thickBot="1">
      <c r="A12" s="3"/>
      <c r="B12" s="3" t="s">
        <v>17029</v>
      </c>
      <c r="C12" s="4">
        <v>2268</v>
      </c>
      <c r="D12" s="4">
        <v>1176</v>
      </c>
      <c r="E12" s="5">
        <v>368</v>
      </c>
      <c r="F12" s="5">
        <v>753</v>
      </c>
      <c r="G12" s="5">
        <v>11</v>
      </c>
      <c r="H12" s="5">
        <v>17</v>
      </c>
      <c r="I12" s="5">
        <v>17</v>
      </c>
      <c r="J12" s="4">
        <v>1166</v>
      </c>
      <c r="K12" s="5">
        <v>10</v>
      </c>
      <c r="L12" s="4">
        <v>1092</v>
      </c>
    </row>
    <row r="13" spans="1:24" ht="17.25" thickBot="1">
      <c r="A13" s="3"/>
      <c r="B13" s="3" t="s">
        <v>17028</v>
      </c>
      <c r="C13" s="4">
        <v>1773</v>
      </c>
      <c r="D13" s="4">
        <v>1057</v>
      </c>
      <c r="E13" s="5">
        <v>361</v>
      </c>
      <c r="F13" s="5">
        <v>639</v>
      </c>
      <c r="G13" s="5">
        <v>15</v>
      </c>
      <c r="H13" s="5">
        <v>21</v>
      </c>
      <c r="I13" s="5">
        <v>13</v>
      </c>
      <c r="J13" s="4">
        <v>1049</v>
      </c>
      <c r="K13" s="5">
        <v>8</v>
      </c>
      <c r="L13" s="5">
        <v>716</v>
      </c>
    </row>
    <row r="14" spans="1:24" ht="17.25" thickBot="1">
      <c r="A14" s="3"/>
      <c r="B14" s="3" t="s">
        <v>17027</v>
      </c>
      <c r="C14" s="4">
        <v>2614</v>
      </c>
      <c r="D14" s="4">
        <v>1602</v>
      </c>
      <c r="E14" s="5">
        <v>612</v>
      </c>
      <c r="F14" s="5">
        <v>893</v>
      </c>
      <c r="G14" s="5">
        <v>20</v>
      </c>
      <c r="H14" s="5">
        <v>45</v>
      </c>
      <c r="I14" s="5">
        <v>15</v>
      </c>
      <c r="J14" s="4">
        <v>1585</v>
      </c>
      <c r="K14" s="5">
        <v>17</v>
      </c>
      <c r="L14" s="4">
        <v>1012</v>
      </c>
      <c r="U14" s="8"/>
      <c r="V14" s="8"/>
      <c r="W14" s="8"/>
      <c r="X14" s="8"/>
    </row>
    <row r="15" spans="1:24" ht="17.25" thickBot="1">
      <c r="A15" s="3"/>
      <c r="B15" s="3" t="s">
        <v>17026</v>
      </c>
      <c r="C15" s="4">
        <v>2771</v>
      </c>
      <c r="D15" s="4">
        <v>1483</v>
      </c>
      <c r="E15" s="5">
        <v>496</v>
      </c>
      <c r="F15" s="5">
        <v>897</v>
      </c>
      <c r="G15" s="5">
        <v>19</v>
      </c>
      <c r="H15" s="5">
        <v>33</v>
      </c>
      <c r="I15" s="5">
        <v>16</v>
      </c>
      <c r="J15" s="4">
        <v>1461</v>
      </c>
      <c r="K15" s="5">
        <v>22</v>
      </c>
      <c r="L15" s="4">
        <v>1288</v>
      </c>
      <c r="U15" s="8"/>
      <c r="V15" s="8"/>
      <c r="W15" s="8"/>
      <c r="X15" s="8"/>
    </row>
    <row r="16" spans="1:24" ht="17.25" thickBot="1">
      <c r="A16" s="3"/>
      <c r="B16" s="3" t="s">
        <v>17025</v>
      </c>
      <c r="C16" s="4">
        <v>1341</v>
      </c>
      <c r="D16" s="5">
        <v>795</v>
      </c>
      <c r="E16" s="5">
        <v>210</v>
      </c>
      <c r="F16" s="5">
        <v>543</v>
      </c>
      <c r="G16" s="5">
        <v>5</v>
      </c>
      <c r="H16" s="5">
        <v>12</v>
      </c>
      <c r="I16" s="5">
        <v>11</v>
      </c>
      <c r="J16" s="5">
        <v>781</v>
      </c>
      <c r="K16" s="5">
        <v>14</v>
      </c>
      <c r="L16" s="5">
        <v>546</v>
      </c>
    </row>
    <row r="17" spans="1:12" ht="17.25" thickBot="1">
      <c r="A17" s="3"/>
      <c r="B17" s="3" t="s">
        <v>17024</v>
      </c>
      <c r="C17" s="4">
        <v>1196</v>
      </c>
      <c r="D17" s="5">
        <v>747</v>
      </c>
      <c r="E17" s="5">
        <v>144</v>
      </c>
      <c r="F17" s="5">
        <v>580</v>
      </c>
      <c r="G17" s="5">
        <v>3</v>
      </c>
      <c r="H17" s="5">
        <v>8</v>
      </c>
      <c r="I17" s="5">
        <v>7</v>
      </c>
      <c r="J17" s="5">
        <v>742</v>
      </c>
      <c r="K17" s="5">
        <v>5</v>
      </c>
      <c r="L17" s="5">
        <v>449</v>
      </c>
    </row>
    <row r="18" spans="1:12" ht="17.25" thickBot="1">
      <c r="A18" s="3" t="s">
        <v>10700</v>
      </c>
      <c r="B18" s="3" t="s">
        <v>36</v>
      </c>
      <c r="C18" s="4">
        <v>30566</v>
      </c>
      <c r="D18" s="4">
        <v>20456</v>
      </c>
      <c r="E18" s="4">
        <v>7652</v>
      </c>
      <c r="F18" s="4">
        <v>12054</v>
      </c>
      <c r="G18" s="5">
        <v>175</v>
      </c>
      <c r="H18" s="5">
        <v>317</v>
      </c>
      <c r="I18" s="5">
        <v>113</v>
      </c>
      <c r="J18" s="4">
        <v>20311</v>
      </c>
      <c r="K18" s="5">
        <v>145</v>
      </c>
      <c r="L18" s="4">
        <v>10110</v>
      </c>
    </row>
    <row r="19" spans="1:12" ht="23.25" thickBot="1">
      <c r="A19" s="3"/>
      <c r="B19" s="3" t="s">
        <v>37</v>
      </c>
      <c r="C19" s="4">
        <v>6628</v>
      </c>
      <c r="D19" s="4">
        <v>6628</v>
      </c>
      <c r="E19" s="4">
        <v>2966</v>
      </c>
      <c r="F19" s="4">
        <v>3445</v>
      </c>
      <c r="G19" s="5">
        <v>49</v>
      </c>
      <c r="H19" s="5">
        <v>91</v>
      </c>
      <c r="I19" s="5">
        <v>37</v>
      </c>
      <c r="J19" s="4">
        <v>6588</v>
      </c>
      <c r="K19" s="5">
        <v>40</v>
      </c>
      <c r="L19" s="5">
        <v>0</v>
      </c>
    </row>
    <row r="20" spans="1:12" ht="17.25" thickBot="1">
      <c r="A20" s="3"/>
      <c r="B20" s="3" t="s">
        <v>10699</v>
      </c>
      <c r="C20" s="4">
        <v>3670</v>
      </c>
      <c r="D20" s="4">
        <v>2157</v>
      </c>
      <c r="E20" s="5">
        <v>723</v>
      </c>
      <c r="F20" s="4">
        <v>1352</v>
      </c>
      <c r="G20" s="5">
        <v>18</v>
      </c>
      <c r="H20" s="5">
        <v>36</v>
      </c>
      <c r="I20" s="5">
        <v>11</v>
      </c>
      <c r="J20" s="4">
        <v>2140</v>
      </c>
      <c r="K20" s="5">
        <v>17</v>
      </c>
      <c r="L20" s="4">
        <v>1513</v>
      </c>
    </row>
    <row r="21" spans="1:12" ht="17.25" thickBot="1">
      <c r="A21" s="3"/>
      <c r="B21" s="3" t="s">
        <v>10698</v>
      </c>
      <c r="C21" s="4">
        <v>1500</v>
      </c>
      <c r="D21" s="5">
        <v>733</v>
      </c>
      <c r="E21" s="5">
        <v>229</v>
      </c>
      <c r="F21" s="5">
        <v>465</v>
      </c>
      <c r="G21" s="5">
        <v>8</v>
      </c>
      <c r="H21" s="5">
        <v>24</v>
      </c>
      <c r="I21" s="5">
        <v>1</v>
      </c>
      <c r="J21" s="5">
        <v>727</v>
      </c>
      <c r="K21" s="5">
        <v>6</v>
      </c>
      <c r="L21" s="5">
        <v>767</v>
      </c>
    </row>
    <row r="22" spans="1:12" ht="17.25" thickBot="1">
      <c r="A22" s="3"/>
      <c r="B22" s="3" t="s">
        <v>10697</v>
      </c>
      <c r="C22" s="4">
        <v>3860</v>
      </c>
      <c r="D22" s="4">
        <v>2265</v>
      </c>
      <c r="E22" s="5">
        <v>929</v>
      </c>
      <c r="F22" s="4">
        <v>1259</v>
      </c>
      <c r="G22" s="5">
        <v>15</v>
      </c>
      <c r="H22" s="5">
        <v>28</v>
      </c>
      <c r="I22" s="5">
        <v>16</v>
      </c>
      <c r="J22" s="4">
        <v>2247</v>
      </c>
      <c r="K22" s="5">
        <v>18</v>
      </c>
      <c r="L22" s="4">
        <v>1595</v>
      </c>
    </row>
    <row r="23" spans="1:12" ht="17.25" thickBot="1">
      <c r="A23" s="3"/>
      <c r="B23" s="3" t="s">
        <v>10696</v>
      </c>
      <c r="C23" s="4">
        <v>3438</v>
      </c>
      <c r="D23" s="4">
        <v>1953</v>
      </c>
      <c r="E23" s="5">
        <v>594</v>
      </c>
      <c r="F23" s="4">
        <v>1282</v>
      </c>
      <c r="G23" s="5">
        <v>19</v>
      </c>
      <c r="H23" s="5">
        <v>38</v>
      </c>
      <c r="I23" s="5">
        <v>5</v>
      </c>
      <c r="J23" s="4">
        <v>1938</v>
      </c>
      <c r="K23" s="5">
        <v>15</v>
      </c>
      <c r="L23" s="4">
        <v>1485</v>
      </c>
    </row>
    <row r="24" spans="1:12" ht="17.25" thickBot="1">
      <c r="A24" s="3"/>
      <c r="B24" s="3" t="s">
        <v>11544</v>
      </c>
      <c r="C24" s="4">
        <v>4002</v>
      </c>
      <c r="D24" s="4">
        <v>2366</v>
      </c>
      <c r="E24" s="5">
        <v>955</v>
      </c>
      <c r="F24" s="4">
        <v>1320</v>
      </c>
      <c r="G24" s="5">
        <v>22</v>
      </c>
      <c r="H24" s="5">
        <v>48</v>
      </c>
      <c r="I24" s="5">
        <v>14</v>
      </c>
      <c r="J24" s="4">
        <v>2359</v>
      </c>
      <c r="K24" s="5">
        <v>7</v>
      </c>
      <c r="L24" s="4">
        <v>1636</v>
      </c>
    </row>
    <row r="25" spans="1:12" ht="17.25" thickBot="1">
      <c r="A25" s="3"/>
      <c r="B25" s="3" t="s">
        <v>17023</v>
      </c>
      <c r="C25" s="4">
        <v>3557</v>
      </c>
      <c r="D25" s="4">
        <v>2009</v>
      </c>
      <c r="E25" s="5">
        <v>507</v>
      </c>
      <c r="F25" s="4">
        <v>1424</v>
      </c>
      <c r="G25" s="5">
        <v>22</v>
      </c>
      <c r="H25" s="5">
        <v>23</v>
      </c>
      <c r="I25" s="5">
        <v>16</v>
      </c>
      <c r="J25" s="4">
        <v>1992</v>
      </c>
      <c r="K25" s="5">
        <v>17</v>
      </c>
      <c r="L25" s="4">
        <v>1548</v>
      </c>
    </row>
    <row r="26" spans="1:12" ht="17.25" thickBot="1">
      <c r="A26" s="3"/>
      <c r="B26" s="3" t="s">
        <v>17022</v>
      </c>
      <c r="C26" s="5">
        <v>913</v>
      </c>
      <c r="D26" s="5">
        <v>622</v>
      </c>
      <c r="E26" s="5">
        <v>118</v>
      </c>
      <c r="F26" s="5">
        <v>485</v>
      </c>
      <c r="G26" s="5">
        <v>4</v>
      </c>
      <c r="H26" s="5">
        <v>5</v>
      </c>
      <c r="I26" s="5">
        <v>2</v>
      </c>
      <c r="J26" s="5">
        <v>614</v>
      </c>
      <c r="K26" s="5">
        <v>8</v>
      </c>
      <c r="L26" s="5">
        <v>291</v>
      </c>
    </row>
    <row r="27" spans="1:12" ht="17.25" thickBot="1">
      <c r="A27" s="3"/>
      <c r="B27" s="3" t="s">
        <v>17021</v>
      </c>
      <c r="C27" s="4">
        <v>2998</v>
      </c>
      <c r="D27" s="4">
        <v>1723</v>
      </c>
      <c r="E27" s="5">
        <v>631</v>
      </c>
      <c r="F27" s="4">
        <v>1022</v>
      </c>
      <c r="G27" s="5">
        <v>18</v>
      </c>
      <c r="H27" s="5">
        <v>24</v>
      </c>
      <c r="I27" s="5">
        <v>11</v>
      </c>
      <c r="J27" s="4">
        <v>1706</v>
      </c>
      <c r="K27" s="5">
        <v>17</v>
      </c>
      <c r="L27" s="4">
        <v>1275</v>
      </c>
    </row>
    <row r="28" spans="1:12" ht="17.25" thickBot="1">
      <c r="A28" s="3" t="s">
        <v>13711</v>
      </c>
      <c r="B28" s="3" t="s">
        <v>36</v>
      </c>
      <c r="C28" s="4">
        <v>6430</v>
      </c>
      <c r="D28" s="4">
        <v>4032</v>
      </c>
      <c r="E28" s="4">
        <v>1248</v>
      </c>
      <c r="F28" s="4">
        <v>2566</v>
      </c>
      <c r="G28" s="5">
        <v>31</v>
      </c>
      <c r="H28" s="5">
        <v>49</v>
      </c>
      <c r="I28" s="5">
        <v>74</v>
      </c>
      <c r="J28" s="4">
        <v>3968</v>
      </c>
      <c r="K28" s="5">
        <v>64</v>
      </c>
      <c r="L28" s="4">
        <v>2398</v>
      </c>
    </row>
    <row r="29" spans="1:12" ht="23.25" thickBot="1">
      <c r="A29" s="3"/>
      <c r="B29" s="3" t="s">
        <v>37</v>
      </c>
      <c r="C29" s="4">
        <v>1333</v>
      </c>
      <c r="D29" s="4">
        <v>1333</v>
      </c>
      <c r="E29" s="5">
        <v>560</v>
      </c>
      <c r="F29" s="5">
        <v>719</v>
      </c>
      <c r="G29" s="5">
        <v>7</v>
      </c>
      <c r="H29" s="5">
        <v>13</v>
      </c>
      <c r="I29" s="5">
        <v>16</v>
      </c>
      <c r="J29" s="4">
        <v>1315</v>
      </c>
      <c r="K29" s="5">
        <v>18</v>
      </c>
      <c r="L29" s="5">
        <v>0</v>
      </c>
    </row>
    <row r="30" spans="1:12" ht="17.25" thickBot="1">
      <c r="A30" s="3"/>
      <c r="B30" s="3" t="s">
        <v>13710</v>
      </c>
      <c r="C30" s="4">
        <v>1417</v>
      </c>
      <c r="D30" s="5">
        <v>839</v>
      </c>
      <c r="E30" s="5">
        <v>174</v>
      </c>
      <c r="F30" s="5">
        <v>627</v>
      </c>
      <c r="G30" s="5">
        <v>4</v>
      </c>
      <c r="H30" s="5">
        <v>10</v>
      </c>
      <c r="I30" s="5">
        <v>9</v>
      </c>
      <c r="J30" s="5">
        <v>824</v>
      </c>
      <c r="K30" s="5">
        <v>15</v>
      </c>
      <c r="L30" s="5">
        <v>578</v>
      </c>
    </row>
    <row r="31" spans="1:12" ht="17.25" thickBot="1">
      <c r="A31" s="3"/>
      <c r="B31" s="3" t="s">
        <v>13709</v>
      </c>
      <c r="C31" s="4">
        <v>2641</v>
      </c>
      <c r="D31" s="4">
        <v>1280</v>
      </c>
      <c r="E31" s="5">
        <v>358</v>
      </c>
      <c r="F31" s="5">
        <v>826</v>
      </c>
      <c r="G31" s="5">
        <v>16</v>
      </c>
      <c r="H31" s="5">
        <v>19</v>
      </c>
      <c r="I31" s="5">
        <v>36</v>
      </c>
      <c r="J31" s="4">
        <v>1255</v>
      </c>
      <c r="K31" s="5">
        <v>25</v>
      </c>
      <c r="L31" s="4">
        <v>1361</v>
      </c>
    </row>
    <row r="32" spans="1:12" ht="17.25" thickBot="1">
      <c r="A32" s="3"/>
      <c r="B32" s="3" t="s">
        <v>17020</v>
      </c>
      <c r="C32" s="4">
        <v>1039</v>
      </c>
      <c r="D32" s="5">
        <v>580</v>
      </c>
      <c r="E32" s="5">
        <v>156</v>
      </c>
      <c r="F32" s="5">
        <v>394</v>
      </c>
      <c r="G32" s="5">
        <v>4</v>
      </c>
      <c r="H32" s="5">
        <v>7</v>
      </c>
      <c r="I32" s="5">
        <v>13</v>
      </c>
      <c r="J32" s="5">
        <v>574</v>
      </c>
      <c r="K32" s="5">
        <v>6</v>
      </c>
      <c r="L32" s="5">
        <v>459</v>
      </c>
    </row>
    <row r="33" spans="1:12" ht="17.25" thickBot="1">
      <c r="A33" s="3" t="s">
        <v>17019</v>
      </c>
      <c r="B33" s="3" t="s">
        <v>36</v>
      </c>
      <c r="C33" s="4">
        <v>37355</v>
      </c>
      <c r="D33" s="4">
        <v>25042</v>
      </c>
      <c r="E33" s="4">
        <v>7751</v>
      </c>
      <c r="F33" s="4">
        <v>16130</v>
      </c>
      <c r="G33" s="5">
        <v>237</v>
      </c>
      <c r="H33" s="5">
        <v>501</v>
      </c>
      <c r="I33" s="5">
        <v>171</v>
      </c>
      <c r="J33" s="4">
        <v>24790</v>
      </c>
      <c r="K33" s="5">
        <v>252</v>
      </c>
      <c r="L33" s="4">
        <v>12313</v>
      </c>
    </row>
    <row r="34" spans="1:12" ht="23.25" thickBot="1">
      <c r="A34" s="3"/>
      <c r="B34" s="3" t="s">
        <v>37</v>
      </c>
      <c r="C34" s="4">
        <v>5576</v>
      </c>
      <c r="D34" s="4">
        <v>5576</v>
      </c>
      <c r="E34" s="4">
        <v>2133</v>
      </c>
      <c r="F34" s="4">
        <v>3190</v>
      </c>
      <c r="G34" s="5">
        <v>55</v>
      </c>
      <c r="H34" s="5">
        <v>103</v>
      </c>
      <c r="I34" s="5">
        <v>35</v>
      </c>
      <c r="J34" s="4">
        <v>5516</v>
      </c>
      <c r="K34" s="5">
        <v>60</v>
      </c>
      <c r="L34" s="5">
        <v>0</v>
      </c>
    </row>
    <row r="35" spans="1:12" ht="17.25" thickBot="1">
      <c r="A35" s="3"/>
      <c r="B35" s="3" t="s">
        <v>17018</v>
      </c>
      <c r="C35" s="4">
        <v>1893</v>
      </c>
      <c r="D35" s="4">
        <v>1064</v>
      </c>
      <c r="E35" s="5">
        <v>268</v>
      </c>
      <c r="F35" s="5">
        <v>739</v>
      </c>
      <c r="G35" s="5">
        <v>5</v>
      </c>
      <c r="H35" s="5">
        <v>21</v>
      </c>
      <c r="I35" s="5">
        <v>12</v>
      </c>
      <c r="J35" s="4">
        <v>1045</v>
      </c>
      <c r="K35" s="5">
        <v>19</v>
      </c>
      <c r="L35" s="5">
        <v>829</v>
      </c>
    </row>
    <row r="36" spans="1:12" ht="17.25" thickBot="1">
      <c r="A36" s="3"/>
      <c r="B36" s="3" t="s">
        <v>17017</v>
      </c>
      <c r="C36" s="4">
        <v>2682</v>
      </c>
      <c r="D36" s="4">
        <v>1557</v>
      </c>
      <c r="E36" s="5">
        <v>420</v>
      </c>
      <c r="F36" s="4">
        <v>1063</v>
      </c>
      <c r="G36" s="5">
        <v>14</v>
      </c>
      <c r="H36" s="5">
        <v>24</v>
      </c>
      <c r="I36" s="5">
        <v>16</v>
      </c>
      <c r="J36" s="4">
        <v>1537</v>
      </c>
      <c r="K36" s="5">
        <v>20</v>
      </c>
      <c r="L36" s="4">
        <v>1125</v>
      </c>
    </row>
    <row r="37" spans="1:12" ht="17.25" thickBot="1">
      <c r="A37" s="3"/>
      <c r="B37" s="3" t="s">
        <v>17016</v>
      </c>
      <c r="C37" s="4">
        <v>2717</v>
      </c>
      <c r="D37" s="4">
        <v>1558</v>
      </c>
      <c r="E37" s="5">
        <v>561</v>
      </c>
      <c r="F37" s="5">
        <v>897</v>
      </c>
      <c r="G37" s="5">
        <v>23</v>
      </c>
      <c r="H37" s="5">
        <v>39</v>
      </c>
      <c r="I37" s="5">
        <v>16</v>
      </c>
      <c r="J37" s="4">
        <v>1536</v>
      </c>
      <c r="K37" s="5">
        <v>22</v>
      </c>
      <c r="L37" s="4">
        <v>1159</v>
      </c>
    </row>
    <row r="38" spans="1:12" ht="17.25" thickBot="1">
      <c r="A38" s="3"/>
      <c r="B38" s="3" t="s">
        <v>17015</v>
      </c>
      <c r="C38" s="4">
        <v>2908</v>
      </c>
      <c r="D38" s="4">
        <v>1621</v>
      </c>
      <c r="E38" s="5">
        <v>472</v>
      </c>
      <c r="F38" s="4">
        <v>1036</v>
      </c>
      <c r="G38" s="5">
        <v>37</v>
      </c>
      <c r="H38" s="5">
        <v>35</v>
      </c>
      <c r="I38" s="5">
        <v>15</v>
      </c>
      <c r="J38" s="4">
        <v>1595</v>
      </c>
      <c r="K38" s="5">
        <v>26</v>
      </c>
      <c r="L38" s="4">
        <v>1287</v>
      </c>
    </row>
    <row r="39" spans="1:12" ht="17.25" thickBot="1">
      <c r="A39" s="3"/>
      <c r="B39" s="3" t="s">
        <v>17014</v>
      </c>
      <c r="C39" s="4">
        <v>2616</v>
      </c>
      <c r="D39" s="4">
        <v>1495</v>
      </c>
      <c r="E39" s="5">
        <v>441</v>
      </c>
      <c r="F39" s="5">
        <v>967</v>
      </c>
      <c r="G39" s="5">
        <v>13</v>
      </c>
      <c r="H39" s="5">
        <v>48</v>
      </c>
      <c r="I39" s="5">
        <v>9</v>
      </c>
      <c r="J39" s="4">
        <v>1478</v>
      </c>
      <c r="K39" s="5">
        <v>17</v>
      </c>
      <c r="L39" s="4">
        <v>1121</v>
      </c>
    </row>
    <row r="40" spans="1:12" ht="17.25" thickBot="1">
      <c r="A40" s="3"/>
      <c r="B40" s="3" t="s">
        <v>17013</v>
      </c>
      <c r="C40" s="4">
        <v>2759</v>
      </c>
      <c r="D40" s="4">
        <v>1477</v>
      </c>
      <c r="E40" s="5">
        <v>468</v>
      </c>
      <c r="F40" s="5">
        <v>936</v>
      </c>
      <c r="G40" s="5">
        <v>16</v>
      </c>
      <c r="H40" s="5">
        <v>31</v>
      </c>
      <c r="I40" s="5">
        <v>8</v>
      </c>
      <c r="J40" s="4">
        <v>1459</v>
      </c>
      <c r="K40" s="5">
        <v>18</v>
      </c>
      <c r="L40" s="4">
        <v>1282</v>
      </c>
    </row>
    <row r="41" spans="1:12" ht="17.25" thickBot="1">
      <c r="A41" s="3"/>
      <c r="B41" s="3" t="s">
        <v>17012</v>
      </c>
      <c r="C41" s="4">
        <v>1916</v>
      </c>
      <c r="D41" s="4">
        <v>1199</v>
      </c>
      <c r="E41" s="5">
        <v>366</v>
      </c>
      <c r="F41" s="5">
        <v>792</v>
      </c>
      <c r="G41" s="5">
        <v>7</v>
      </c>
      <c r="H41" s="5">
        <v>19</v>
      </c>
      <c r="I41" s="5">
        <v>9</v>
      </c>
      <c r="J41" s="4">
        <v>1193</v>
      </c>
      <c r="K41" s="5">
        <v>6</v>
      </c>
      <c r="L41" s="5">
        <v>717</v>
      </c>
    </row>
    <row r="42" spans="1:12" ht="17.25" thickBot="1">
      <c r="A42" s="3"/>
      <c r="B42" s="3" t="s">
        <v>17011</v>
      </c>
      <c r="C42" s="4">
        <v>1791</v>
      </c>
      <c r="D42" s="4">
        <v>1146</v>
      </c>
      <c r="E42" s="5">
        <v>313</v>
      </c>
      <c r="F42" s="5">
        <v>788</v>
      </c>
      <c r="G42" s="5">
        <v>6</v>
      </c>
      <c r="H42" s="5">
        <v>16</v>
      </c>
      <c r="I42" s="5">
        <v>9</v>
      </c>
      <c r="J42" s="4">
        <v>1132</v>
      </c>
      <c r="K42" s="5">
        <v>14</v>
      </c>
      <c r="L42" s="5">
        <v>645</v>
      </c>
    </row>
    <row r="43" spans="1:12" ht="17.25" thickBot="1">
      <c r="A43" s="3"/>
      <c r="B43" s="3" t="s">
        <v>17010</v>
      </c>
      <c r="C43" s="4">
        <v>2853</v>
      </c>
      <c r="D43" s="4">
        <v>1387</v>
      </c>
      <c r="E43" s="5">
        <v>496</v>
      </c>
      <c r="F43" s="5">
        <v>814</v>
      </c>
      <c r="G43" s="5">
        <v>16</v>
      </c>
      <c r="H43" s="5">
        <v>34</v>
      </c>
      <c r="I43" s="5">
        <v>13</v>
      </c>
      <c r="J43" s="4">
        <v>1373</v>
      </c>
      <c r="K43" s="5">
        <v>14</v>
      </c>
      <c r="L43" s="4">
        <v>1466</v>
      </c>
    </row>
    <row r="44" spans="1:12" ht="23.25" thickBot="1">
      <c r="A44" s="3"/>
      <c r="B44" s="3" t="s">
        <v>17009</v>
      </c>
      <c r="C44" s="4">
        <v>5039</v>
      </c>
      <c r="D44" s="4">
        <v>3650</v>
      </c>
      <c r="E44" s="5">
        <v>972</v>
      </c>
      <c r="F44" s="4">
        <v>2560</v>
      </c>
      <c r="G44" s="5">
        <v>26</v>
      </c>
      <c r="H44" s="5">
        <v>56</v>
      </c>
      <c r="I44" s="5">
        <v>15</v>
      </c>
      <c r="J44" s="4">
        <v>3629</v>
      </c>
      <c r="K44" s="5">
        <v>21</v>
      </c>
      <c r="L44" s="4">
        <v>1389</v>
      </c>
    </row>
    <row r="45" spans="1:12" ht="23.25" thickBot="1">
      <c r="A45" s="3"/>
      <c r="B45" s="3" t="s">
        <v>17008</v>
      </c>
      <c r="C45" s="4">
        <v>4605</v>
      </c>
      <c r="D45" s="4">
        <v>3312</v>
      </c>
      <c r="E45" s="5">
        <v>841</v>
      </c>
      <c r="F45" s="4">
        <v>2348</v>
      </c>
      <c r="G45" s="5">
        <v>19</v>
      </c>
      <c r="H45" s="5">
        <v>75</v>
      </c>
      <c r="I45" s="5">
        <v>14</v>
      </c>
      <c r="J45" s="4">
        <v>3297</v>
      </c>
      <c r="K45" s="5">
        <v>15</v>
      </c>
      <c r="L45" s="4">
        <v>1293</v>
      </c>
    </row>
    <row r="46" spans="1:12" ht="17.25" thickBot="1">
      <c r="A46" s="3" t="s">
        <v>17007</v>
      </c>
      <c r="B46" s="3" t="s">
        <v>36</v>
      </c>
      <c r="C46" s="4">
        <v>28954</v>
      </c>
      <c r="D46" s="4">
        <v>19927</v>
      </c>
      <c r="E46" s="4">
        <v>7556</v>
      </c>
      <c r="F46" s="4">
        <v>11210</v>
      </c>
      <c r="G46" s="5">
        <v>167</v>
      </c>
      <c r="H46" s="5">
        <v>650</v>
      </c>
      <c r="I46" s="5">
        <v>133</v>
      </c>
      <c r="J46" s="4">
        <v>19716</v>
      </c>
      <c r="K46" s="5">
        <v>211</v>
      </c>
      <c r="L46" s="4">
        <v>9027</v>
      </c>
    </row>
    <row r="47" spans="1:12" ht="23.25" thickBot="1">
      <c r="A47" s="3"/>
      <c r="B47" s="3" t="s">
        <v>37</v>
      </c>
      <c r="C47" s="4">
        <v>5486</v>
      </c>
      <c r="D47" s="4">
        <v>5486</v>
      </c>
      <c r="E47" s="4">
        <v>2388</v>
      </c>
      <c r="F47" s="4">
        <v>2798</v>
      </c>
      <c r="G47" s="5">
        <v>43</v>
      </c>
      <c r="H47" s="5">
        <v>176</v>
      </c>
      <c r="I47" s="5">
        <v>32</v>
      </c>
      <c r="J47" s="4">
        <v>5437</v>
      </c>
      <c r="K47" s="5">
        <v>49</v>
      </c>
      <c r="L47" s="5">
        <v>0</v>
      </c>
    </row>
    <row r="48" spans="1:12" ht="17.25" thickBot="1">
      <c r="A48" s="3"/>
      <c r="B48" s="3" t="s">
        <v>17006</v>
      </c>
      <c r="C48" s="4">
        <v>2577</v>
      </c>
      <c r="D48" s="4">
        <v>1433</v>
      </c>
      <c r="E48" s="5">
        <v>430</v>
      </c>
      <c r="F48" s="5">
        <v>910</v>
      </c>
      <c r="G48" s="5">
        <v>8</v>
      </c>
      <c r="H48" s="5">
        <v>50</v>
      </c>
      <c r="I48" s="5">
        <v>13</v>
      </c>
      <c r="J48" s="4">
        <v>1411</v>
      </c>
      <c r="K48" s="5">
        <v>22</v>
      </c>
      <c r="L48" s="4">
        <v>1144</v>
      </c>
    </row>
    <row r="49" spans="1:12" ht="17.25" thickBot="1">
      <c r="A49" s="3"/>
      <c r="B49" s="3" t="s">
        <v>17005</v>
      </c>
      <c r="C49" s="4">
        <v>2237</v>
      </c>
      <c r="D49" s="4">
        <v>1143</v>
      </c>
      <c r="E49" s="5">
        <v>332</v>
      </c>
      <c r="F49" s="5">
        <v>742</v>
      </c>
      <c r="G49" s="5">
        <v>9</v>
      </c>
      <c r="H49" s="5">
        <v>39</v>
      </c>
      <c r="I49" s="5">
        <v>10</v>
      </c>
      <c r="J49" s="4">
        <v>1132</v>
      </c>
      <c r="K49" s="5">
        <v>11</v>
      </c>
      <c r="L49" s="4">
        <v>1094</v>
      </c>
    </row>
    <row r="50" spans="1:12" ht="17.25" thickBot="1">
      <c r="A50" s="3"/>
      <c r="B50" s="3" t="s">
        <v>17004</v>
      </c>
      <c r="C50" s="4">
        <v>2822</v>
      </c>
      <c r="D50" s="4">
        <v>1442</v>
      </c>
      <c r="E50" s="5">
        <v>484</v>
      </c>
      <c r="F50" s="5">
        <v>871</v>
      </c>
      <c r="G50" s="5">
        <v>12</v>
      </c>
      <c r="H50" s="5">
        <v>45</v>
      </c>
      <c r="I50" s="5">
        <v>13</v>
      </c>
      <c r="J50" s="4">
        <v>1425</v>
      </c>
      <c r="K50" s="5">
        <v>17</v>
      </c>
      <c r="L50" s="4">
        <v>1380</v>
      </c>
    </row>
    <row r="51" spans="1:12" ht="17.25" thickBot="1">
      <c r="A51" s="3"/>
      <c r="B51" s="3" t="s">
        <v>17003</v>
      </c>
      <c r="C51" s="4">
        <v>2989</v>
      </c>
      <c r="D51" s="4">
        <v>1755</v>
      </c>
      <c r="E51" s="5">
        <v>669</v>
      </c>
      <c r="F51" s="5">
        <v>950</v>
      </c>
      <c r="G51" s="5">
        <v>16</v>
      </c>
      <c r="H51" s="5">
        <v>82</v>
      </c>
      <c r="I51" s="5">
        <v>17</v>
      </c>
      <c r="J51" s="4">
        <v>1734</v>
      </c>
      <c r="K51" s="5">
        <v>21</v>
      </c>
      <c r="L51" s="4">
        <v>1234</v>
      </c>
    </row>
    <row r="52" spans="1:12" ht="17.25" thickBot="1">
      <c r="A52" s="3"/>
      <c r="B52" s="3" t="s">
        <v>17002</v>
      </c>
      <c r="C52" s="4">
        <v>3263</v>
      </c>
      <c r="D52" s="4">
        <v>2185</v>
      </c>
      <c r="E52" s="5">
        <v>853</v>
      </c>
      <c r="F52" s="4">
        <v>1202</v>
      </c>
      <c r="G52" s="5">
        <v>17</v>
      </c>
      <c r="H52" s="5">
        <v>79</v>
      </c>
      <c r="I52" s="5">
        <v>10</v>
      </c>
      <c r="J52" s="4">
        <v>2161</v>
      </c>
      <c r="K52" s="5">
        <v>24</v>
      </c>
      <c r="L52" s="4">
        <v>1078</v>
      </c>
    </row>
    <row r="53" spans="1:12" ht="17.25" thickBot="1">
      <c r="A53" s="3"/>
      <c r="B53" s="3" t="s">
        <v>17001</v>
      </c>
      <c r="C53" s="4">
        <v>5089</v>
      </c>
      <c r="D53" s="4">
        <v>3279</v>
      </c>
      <c r="E53" s="4">
        <v>1302</v>
      </c>
      <c r="F53" s="4">
        <v>1763</v>
      </c>
      <c r="G53" s="5">
        <v>36</v>
      </c>
      <c r="H53" s="5">
        <v>115</v>
      </c>
      <c r="I53" s="5">
        <v>24</v>
      </c>
      <c r="J53" s="4">
        <v>3240</v>
      </c>
      <c r="K53" s="5">
        <v>39</v>
      </c>
      <c r="L53" s="4">
        <v>1810</v>
      </c>
    </row>
    <row r="54" spans="1:12" ht="17.25" thickBot="1">
      <c r="A54" s="3"/>
      <c r="B54" s="3" t="s">
        <v>17000</v>
      </c>
      <c r="C54" s="4">
        <v>2511</v>
      </c>
      <c r="D54" s="4">
        <v>1729</v>
      </c>
      <c r="E54" s="5">
        <v>686</v>
      </c>
      <c r="F54" s="5">
        <v>944</v>
      </c>
      <c r="G54" s="5">
        <v>18</v>
      </c>
      <c r="H54" s="5">
        <v>52</v>
      </c>
      <c r="I54" s="5">
        <v>12</v>
      </c>
      <c r="J54" s="4">
        <v>1712</v>
      </c>
      <c r="K54" s="5">
        <v>17</v>
      </c>
      <c r="L54" s="5">
        <v>782</v>
      </c>
    </row>
    <row r="55" spans="1:12" ht="17.25" thickBot="1">
      <c r="A55" s="3"/>
      <c r="B55" s="3" t="s">
        <v>16999</v>
      </c>
      <c r="C55" s="4">
        <v>1980</v>
      </c>
      <c r="D55" s="4">
        <v>1475</v>
      </c>
      <c r="E55" s="5">
        <v>412</v>
      </c>
      <c r="F55" s="4">
        <v>1030</v>
      </c>
      <c r="G55" s="5">
        <v>8</v>
      </c>
      <c r="H55" s="5">
        <v>12</v>
      </c>
      <c r="I55" s="5">
        <v>2</v>
      </c>
      <c r="J55" s="4">
        <v>1464</v>
      </c>
      <c r="K55" s="5">
        <v>11</v>
      </c>
      <c r="L55" s="5">
        <v>505</v>
      </c>
    </row>
    <row r="56" spans="1:12" ht="17.25" thickBot="1">
      <c r="A56" s="3" t="s">
        <v>16998</v>
      </c>
      <c r="B56" s="3" t="s">
        <v>36</v>
      </c>
      <c r="C56" s="4">
        <v>36707</v>
      </c>
      <c r="D56" s="4">
        <v>24036</v>
      </c>
      <c r="E56" s="4">
        <v>8262</v>
      </c>
      <c r="F56" s="4">
        <v>14361</v>
      </c>
      <c r="G56" s="5">
        <v>260</v>
      </c>
      <c r="H56" s="5">
        <v>668</v>
      </c>
      <c r="I56" s="5">
        <v>195</v>
      </c>
      <c r="J56" s="4">
        <v>23746</v>
      </c>
      <c r="K56" s="5">
        <v>290</v>
      </c>
      <c r="L56" s="4">
        <v>12671</v>
      </c>
    </row>
    <row r="57" spans="1:12" ht="23.25" thickBot="1">
      <c r="A57" s="3"/>
      <c r="B57" s="3" t="s">
        <v>37</v>
      </c>
      <c r="C57" s="4">
        <v>6533</v>
      </c>
      <c r="D57" s="4">
        <v>6531</v>
      </c>
      <c r="E57" s="4">
        <v>2681</v>
      </c>
      <c r="F57" s="4">
        <v>3519</v>
      </c>
      <c r="G57" s="5">
        <v>51</v>
      </c>
      <c r="H57" s="5">
        <v>170</v>
      </c>
      <c r="I57" s="5">
        <v>41</v>
      </c>
      <c r="J57" s="4">
        <v>6462</v>
      </c>
      <c r="K57" s="5">
        <v>69</v>
      </c>
      <c r="L57" s="5">
        <v>2</v>
      </c>
    </row>
    <row r="58" spans="1:12" ht="17.25" thickBot="1">
      <c r="A58" s="3"/>
      <c r="B58" s="3" t="s">
        <v>16997</v>
      </c>
      <c r="C58" s="4">
        <v>3380</v>
      </c>
      <c r="D58" s="4">
        <v>1895</v>
      </c>
      <c r="E58" s="5">
        <v>629</v>
      </c>
      <c r="F58" s="4">
        <v>1155</v>
      </c>
      <c r="G58" s="5">
        <v>23</v>
      </c>
      <c r="H58" s="5">
        <v>56</v>
      </c>
      <c r="I58" s="5">
        <v>11</v>
      </c>
      <c r="J58" s="4">
        <v>1874</v>
      </c>
      <c r="K58" s="5">
        <v>21</v>
      </c>
      <c r="L58" s="4">
        <v>1485</v>
      </c>
    </row>
    <row r="59" spans="1:12" ht="17.25" thickBot="1">
      <c r="A59" s="3"/>
      <c r="B59" s="3" t="s">
        <v>16996</v>
      </c>
      <c r="C59" s="4">
        <v>3521</v>
      </c>
      <c r="D59" s="4">
        <v>2104</v>
      </c>
      <c r="E59" s="5">
        <v>738</v>
      </c>
      <c r="F59" s="4">
        <v>1214</v>
      </c>
      <c r="G59" s="5">
        <v>30</v>
      </c>
      <c r="H59" s="5">
        <v>77</v>
      </c>
      <c r="I59" s="5">
        <v>18</v>
      </c>
      <c r="J59" s="4">
        <v>2077</v>
      </c>
      <c r="K59" s="5">
        <v>27</v>
      </c>
      <c r="L59" s="4">
        <v>1417</v>
      </c>
    </row>
    <row r="60" spans="1:12" ht="17.25" thickBot="1">
      <c r="A60" s="3"/>
      <c r="B60" s="3" t="s">
        <v>16995</v>
      </c>
      <c r="C60" s="4">
        <v>2949</v>
      </c>
      <c r="D60" s="4">
        <v>1781</v>
      </c>
      <c r="E60" s="5">
        <v>621</v>
      </c>
      <c r="F60" s="4">
        <v>1008</v>
      </c>
      <c r="G60" s="5">
        <v>21</v>
      </c>
      <c r="H60" s="5">
        <v>84</v>
      </c>
      <c r="I60" s="5">
        <v>18</v>
      </c>
      <c r="J60" s="4">
        <v>1752</v>
      </c>
      <c r="K60" s="5">
        <v>29</v>
      </c>
      <c r="L60" s="4">
        <v>1168</v>
      </c>
    </row>
    <row r="61" spans="1:12" ht="17.25" thickBot="1">
      <c r="A61" s="3"/>
      <c r="B61" s="3" t="s">
        <v>16994</v>
      </c>
      <c r="C61" s="4">
        <v>2614</v>
      </c>
      <c r="D61" s="4">
        <v>1359</v>
      </c>
      <c r="E61" s="5">
        <v>478</v>
      </c>
      <c r="F61" s="5">
        <v>796</v>
      </c>
      <c r="G61" s="5">
        <v>15</v>
      </c>
      <c r="H61" s="5">
        <v>40</v>
      </c>
      <c r="I61" s="5">
        <v>14</v>
      </c>
      <c r="J61" s="4">
        <v>1343</v>
      </c>
      <c r="K61" s="5">
        <v>16</v>
      </c>
      <c r="L61" s="4">
        <v>1255</v>
      </c>
    </row>
    <row r="62" spans="1:12" ht="17.25" thickBot="1">
      <c r="A62" s="3"/>
      <c r="B62" s="3" t="s">
        <v>16993</v>
      </c>
      <c r="C62" s="4">
        <v>2862</v>
      </c>
      <c r="D62" s="4">
        <v>1956</v>
      </c>
      <c r="E62" s="5">
        <v>624</v>
      </c>
      <c r="F62" s="4">
        <v>1239</v>
      </c>
      <c r="G62" s="5">
        <v>32</v>
      </c>
      <c r="H62" s="5">
        <v>29</v>
      </c>
      <c r="I62" s="5">
        <v>16</v>
      </c>
      <c r="J62" s="4">
        <v>1940</v>
      </c>
      <c r="K62" s="5">
        <v>16</v>
      </c>
      <c r="L62" s="5">
        <v>906</v>
      </c>
    </row>
    <row r="63" spans="1:12" ht="17.25" thickBot="1">
      <c r="A63" s="3"/>
      <c r="B63" s="3" t="s">
        <v>16992</v>
      </c>
      <c r="C63" s="4">
        <v>2488</v>
      </c>
      <c r="D63" s="4">
        <v>1408</v>
      </c>
      <c r="E63" s="5">
        <v>450</v>
      </c>
      <c r="F63" s="5">
        <v>873</v>
      </c>
      <c r="G63" s="5">
        <v>19</v>
      </c>
      <c r="H63" s="5">
        <v>33</v>
      </c>
      <c r="I63" s="5">
        <v>11</v>
      </c>
      <c r="J63" s="4">
        <v>1386</v>
      </c>
      <c r="K63" s="5">
        <v>22</v>
      </c>
      <c r="L63" s="4">
        <v>1080</v>
      </c>
    </row>
    <row r="64" spans="1:12" ht="17.25" thickBot="1">
      <c r="A64" s="3"/>
      <c r="B64" s="3" t="s">
        <v>16991</v>
      </c>
      <c r="C64" s="4">
        <v>2870</v>
      </c>
      <c r="D64" s="4">
        <v>1673</v>
      </c>
      <c r="E64" s="5">
        <v>461</v>
      </c>
      <c r="F64" s="4">
        <v>1128</v>
      </c>
      <c r="G64" s="5">
        <v>19</v>
      </c>
      <c r="H64" s="5">
        <v>38</v>
      </c>
      <c r="I64" s="5">
        <v>11</v>
      </c>
      <c r="J64" s="4">
        <v>1657</v>
      </c>
      <c r="K64" s="5">
        <v>16</v>
      </c>
      <c r="L64" s="4">
        <v>1197</v>
      </c>
    </row>
    <row r="65" spans="1:12" ht="17.25" thickBot="1">
      <c r="A65" s="3"/>
      <c r="B65" s="3" t="s">
        <v>16990</v>
      </c>
      <c r="C65" s="4">
        <v>2604</v>
      </c>
      <c r="D65" s="4">
        <v>1465</v>
      </c>
      <c r="E65" s="5">
        <v>427</v>
      </c>
      <c r="F65" s="5">
        <v>958</v>
      </c>
      <c r="G65" s="5">
        <v>15</v>
      </c>
      <c r="H65" s="5">
        <v>38</v>
      </c>
      <c r="I65" s="5">
        <v>12</v>
      </c>
      <c r="J65" s="4">
        <v>1450</v>
      </c>
      <c r="K65" s="5">
        <v>15</v>
      </c>
      <c r="L65" s="4">
        <v>1139</v>
      </c>
    </row>
    <row r="66" spans="1:12" ht="17.25" thickBot="1">
      <c r="A66" s="3"/>
      <c r="B66" s="3" t="s">
        <v>16989</v>
      </c>
      <c r="C66" s="4">
        <v>2592</v>
      </c>
      <c r="D66" s="4">
        <v>1501</v>
      </c>
      <c r="E66" s="5">
        <v>465</v>
      </c>
      <c r="F66" s="5">
        <v>961</v>
      </c>
      <c r="G66" s="5">
        <v>9</v>
      </c>
      <c r="H66" s="5">
        <v>34</v>
      </c>
      <c r="I66" s="5">
        <v>16</v>
      </c>
      <c r="J66" s="4">
        <v>1485</v>
      </c>
      <c r="K66" s="5">
        <v>16</v>
      </c>
      <c r="L66" s="4">
        <v>1091</v>
      </c>
    </row>
    <row r="67" spans="1:12" ht="23.25" thickBot="1">
      <c r="A67" s="3"/>
      <c r="B67" s="3" t="s">
        <v>16988</v>
      </c>
      <c r="C67" s="4">
        <v>2049</v>
      </c>
      <c r="D67" s="4">
        <v>1114</v>
      </c>
      <c r="E67" s="5">
        <v>366</v>
      </c>
      <c r="F67" s="5">
        <v>674</v>
      </c>
      <c r="G67" s="5">
        <v>12</v>
      </c>
      <c r="H67" s="5">
        <v>33</v>
      </c>
      <c r="I67" s="5">
        <v>11</v>
      </c>
      <c r="J67" s="4">
        <v>1096</v>
      </c>
      <c r="K67" s="5">
        <v>18</v>
      </c>
      <c r="L67" s="5">
        <v>935</v>
      </c>
    </row>
    <row r="68" spans="1:12" ht="23.25" thickBot="1">
      <c r="A68" s="3"/>
      <c r="B68" s="3" t="s">
        <v>16987</v>
      </c>
      <c r="C68" s="4">
        <v>2245</v>
      </c>
      <c r="D68" s="4">
        <v>1249</v>
      </c>
      <c r="E68" s="5">
        <v>322</v>
      </c>
      <c r="F68" s="5">
        <v>836</v>
      </c>
      <c r="G68" s="5">
        <v>14</v>
      </c>
      <c r="H68" s="5">
        <v>36</v>
      </c>
      <c r="I68" s="5">
        <v>16</v>
      </c>
      <c r="J68" s="4">
        <v>1224</v>
      </c>
      <c r="K68" s="5">
        <v>25</v>
      </c>
      <c r="L68" s="5">
        <v>996</v>
      </c>
    </row>
    <row r="69" spans="1:12" ht="17.25" thickBot="1">
      <c r="A69" s="3" t="s">
        <v>16986</v>
      </c>
      <c r="B69" s="3" t="s">
        <v>36</v>
      </c>
      <c r="C69" s="4">
        <v>25846</v>
      </c>
      <c r="D69" s="4">
        <v>16406</v>
      </c>
      <c r="E69" s="4">
        <v>5919</v>
      </c>
      <c r="F69" s="4">
        <v>9580</v>
      </c>
      <c r="G69" s="5">
        <v>166</v>
      </c>
      <c r="H69" s="5">
        <v>410</v>
      </c>
      <c r="I69" s="5">
        <v>125</v>
      </c>
      <c r="J69" s="4">
        <v>16200</v>
      </c>
      <c r="K69" s="5">
        <v>206</v>
      </c>
      <c r="L69" s="4">
        <v>9440</v>
      </c>
    </row>
    <row r="70" spans="1:12" ht="23.25" thickBot="1">
      <c r="A70" s="3"/>
      <c r="B70" s="3" t="s">
        <v>37</v>
      </c>
      <c r="C70" s="4">
        <v>4914</v>
      </c>
      <c r="D70" s="4">
        <v>4913</v>
      </c>
      <c r="E70" s="4">
        <v>2239</v>
      </c>
      <c r="F70" s="4">
        <v>2459</v>
      </c>
      <c r="G70" s="5">
        <v>41</v>
      </c>
      <c r="H70" s="5">
        <v>102</v>
      </c>
      <c r="I70" s="5">
        <v>25</v>
      </c>
      <c r="J70" s="4">
        <v>4866</v>
      </c>
      <c r="K70" s="5">
        <v>47</v>
      </c>
      <c r="L70" s="5">
        <v>1</v>
      </c>
    </row>
    <row r="71" spans="1:12" ht="17.25" thickBot="1">
      <c r="A71" s="3"/>
      <c r="B71" s="3" t="s">
        <v>16985</v>
      </c>
      <c r="C71" s="4">
        <v>3113</v>
      </c>
      <c r="D71" s="4">
        <v>1691</v>
      </c>
      <c r="E71" s="5">
        <v>481</v>
      </c>
      <c r="F71" s="4">
        <v>1112</v>
      </c>
      <c r="G71" s="5">
        <v>18</v>
      </c>
      <c r="H71" s="5">
        <v>36</v>
      </c>
      <c r="I71" s="5">
        <v>24</v>
      </c>
      <c r="J71" s="4">
        <v>1671</v>
      </c>
      <c r="K71" s="5">
        <v>20</v>
      </c>
      <c r="L71" s="4">
        <v>1422</v>
      </c>
    </row>
    <row r="72" spans="1:12" ht="17.25" thickBot="1">
      <c r="A72" s="3"/>
      <c r="B72" s="3" t="s">
        <v>16984</v>
      </c>
      <c r="C72" s="4">
        <v>2856</v>
      </c>
      <c r="D72" s="4">
        <v>1661</v>
      </c>
      <c r="E72" s="5">
        <v>501</v>
      </c>
      <c r="F72" s="4">
        <v>1070</v>
      </c>
      <c r="G72" s="5">
        <v>13</v>
      </c>
      <c r="H72" s="5">
        <v>40</v>
      </c>
      <c r="I72" s="5">
        <v>13</v>
      </c>
      <c r="J72" s="4">
        <v>1637</v>
      </c>
      <c r="K72" s="5">
        <v>24</v>
      </c>
      <c r="L72" s="4">
        <v>1195</v>
      </c>
    </row>
    <row r="73" spans="1:12" ht="17.25" thickBot="1">
      <c r="A73" s="3"/>
      <c r="B73" s="3" t="s">
        <v>16983</v>
      </c>
      <c r="C73" s="4">
        <v>2495</v>
      </c>
      <c r="D73" s="4">
        <v>1301</v>
      </c>
      <c r="E73" s="5">
        <v>410</v>
      </c>
      <c r="F73" s="5">
        <v>819</v>
      </c>
      <c r="G73" s="5">
        <v>14</v>
      </c>
      <c r="H73" s="5">
        <v>27</v>
      </c>
      <c r="I73" s="5">
        <v>9</v>
      </c>
      <c r="J73" s="4">
        <v>1279</v>
      </c>
      <c r="K73" s="5">
        <v>22</v>
      </c>
      <c r="L73" s="4">
        <v>1194</v>
      </c>
    </row>
    <row r="74" spans="1:12" ht="17.25" thickBot="1">
      <c r="A74" s="3"/>
      <c r="B74" s="3" t="s">
        <v>16982</v>
      </c>
      <c r="C74" s="4">
        <v>2554</v>
      </c>
      <c r="D74" s="4">
        <v>1403</v>
      </c>
      <c r="E74" s="5">
        <v>460</v>
      </c>
      <c r="F74" s="5">
        <v>845</v>
      </c>
      <c r="G74" s="5">
        <v>16</v>
      </c>
      <c r="H74" s="5">
        <v>51</v>
      </c>
      <c r="I74" s="5">
        <v>10</v>
      </c>
      <c r="J74" s="4">
        <v>1382</v>
      </c>
      <c r="K74" s="5">
        <v>21</v>
      </c>
      <c r="L74" s="4">
        <v>1151</v>
      </c>
    </row>
    <row r="75" spans="1:12" ht="17.25" thickBot="1">
      <c r="A75" s="3"/>
      <c r="B75" s="3" t="s">
        <v>16981</v>
      </c>
      <c r="C75" s="4">
        <v>3466</v>
      </c>
      <c r="D75" s="4">
        <v>1903</v>
      </c>
      <c r="E75" s="5">
        <v>623</v>
      </c>
      <c r="F75" s="4">
        <v>1157</v>
      </c>
      <c r="G75" s="5">
        <v>23</v>
      </c>
      <c r="H75" s="5">
        <v>56</v>
      </c>
      <c r="I75" s="5">
        <v>13</v>
      </c>
      <c r="J75" s="4">
        <v>1872</v>
      </c>
      <c r="K75" s="5">
        <v>31</v>
      </c>
      <c r="L75" s="4">
        <v>1563</v>
      </c>
    </row>
    <row r="76" spans="1:12" ht="17.25" thickBot="1">
      <c r="A76" s="3"/>
      <c r="B76" s="3" t="s">
        <v>16980</v>
      </c>
      <c r="C76" s="4">
        <v>3362</v>
      </c>
      <c r="D76" s="4">
        <v>1854</v>
      </c>
      <c r="E76" s="5">
        <v>631</v>
      </c>
      <c r="F76" s="4">
        <v>1102</v>
      </c>
      <c r="G76" s="5">
        <v>20</v>
      </c>
      <c r="H76" s="5">
        <v>55</v>
      </c>
      <c r="I76" s="5">
        <v>19</v>
      </c>
      <c r="J76" s="4">
        <v>1827</v>
      </c>
      <c r="K76" s="5">
        <v>27</v>
      </c>
      <c r="L76" s="4">
        <v>1508</v>
      </c>
    </row>
    <row r="77" spans="1:12" ht="17.25" thickBot="1">
      <c r="A77" s="3"/>
      <c r="B77" s="3" t="s">
        <v>16979</v>
      </c>
      <c r="C77" s="4">
        <v>3086</v>
      </c>
      <c r="D77" s="4">
        <v>1680</v>
      </c>
      <c r="E77" s="5">
        <v>574</v>
      </c>
      <c r="F77" s="4">
        <v>1016</v>
      </c>
      <c r="G77" s="5">
        <v>21</v>
      </c>
      <c r="H77" s="5">
        <v>43</v>
      </c>
      <c r="I77" s="5">
        <v>12</v>
      </c>
      <c r="J77" s="4">
        <v>1666</v>
      </c>
      <c r="K77" s="5">
        <v>14</v>
      </c>
      <c r="L77" s="4">
        <v>1406</v>
      </c>
    </row>
    <row r="78" spans="1:12" ht="17.25" thickBot="1">
      <c r="A78" s="3" t="s">
        <v>16978</v>
      </c>
      <c r="B78" s="3" t="s">
        <v>36</v>
      </c>
      <c r="C78" s="4">
        <v>24840</v>
      </c>
      <c r="D78" s="4">
        <v>16865</v>
      </c>
      <c r="E78" s="4">
        <v>6429</v>
      </c>
      <c r="F78" s="4">
        <v>9503</v>
      </c>
      <c r="G78" s="5">
        <v>170</v>
      </c>
      <c r="H78" s="5">
        <v>434</v>
      </c>
      <c r="I78" s="5">
        <v>137</v>
      </c>
      <c r="J78" s="4">
        <v>16673</v>
      </c>
      <c r="K78" s="5">
        <v>192</v>
      </c>
      <c r="L78" s="4">
        <v>7975</v>
      </c>
    </row>
    <row r="79" spans="1:12" ht="23.25" thickBot="1">
      <c r="A79" s="3"/>
      <c r="B79" s="3" t="s">
        <v>37</v>
      </c>
      <c r="C79" s="4">
        <v>5124</v>
      </c>
      <c r="D79" s="4">
        <v>5123</v>
      </c>
      <c r="E79" s="4">
        <v>2293</v>
      </c>
      <c r="F79" s="4">
        <v>2584</v>
      </c>
      <c r="G79" s="5">
        <v>52</v>
      </c>
      <c r="H79" s="5">
        <v>132</v>
      </c>
      <c r="I79" s="5">
        <v>26</v>
      </c>
      <c r="J79" s="4">
        <v>5087</v>
      </c>
      <c r="K79" s="5">
        <v>36</v>
      </c>
      <c r="L79" s="5">
        <v>1</v>
      </c>
    </row>
    <row r="80" spans="1:12" ht="17.25" thickBot="1">
      <c r="A80" s="3"/>
      <c r="B80" s="3" t="s">
        <v>16977</v>
      </c>
      <c r="C80" s="4">
        <v>3690</v>
      </c>
      <c r="D80" s="4">
        <v>2299</v>
      </c>
      <c r="E80" s="5">
        <v>908</v>
      </c>
      <c r="F80" s="4">
        <v>1297</v>
      </c>
      <c r="G80" s="5">
        <v>18</v>
      </c>
      <c r="H80" s="5">
        <v>49</v>
      </c>
      <c r="I80" s="5">
        <v>8</v>
      </c>
      <c r="J80" s="4">
        <v>2280</v>
      </c>
      <c r="K80" s="5">
        <v>19</v>
      </c>
      <c r="L80" s="4">
        <v>1391</v>
      </c>
    </row>
    <row r="81" spans="1:12" ht="17.25" thickBot="1">
      <c r="A81" s="3"/>
      <c r="B81" s="3" t="s">
        <v>16976</v>
      </c>
      <c r="C81" s="4">
        <v>2493</v>
      </c>
      <c r="D81" s="4">
        <v>1454</v>
      </c>
      <c r="E81" s="5">
        <v>443</v>
      </c>
      <c r="F81" s="5">
        <v>924</v>
      </c>
      <c r="G81" s="5">
        <v>15</v>
      </c>
      <c r="H81" s="5">
        <v>43</v>
      </c>
      <c r="I81" s="5">
        <v>11</v>
      </c>
      <c r="J81" s="4">
        <v>1436</v>
      </c>
      <c r="K81" s="5">
        <v>18</v>
      </c>
      <c r="L81" s="4">
        <v>1039</v>
      </c>
    </row>
    <row r="82" spans="1:12" ht="17.25" thickBot="1">
      <c r="A82" s="3"/>
      <c r="B82" s="3" t="s">
        <v>16975</v>
      </c>
      <c r="C82" s="4">
        <v>2818</v>
      </c>
      <c r="D82" s="4">
        <v>1662</v>
      </c>
      <c r="E82" s="5">
        <v>588</v>
      </c>
      <c r="F82" s="5">
        <v>946</v>
      </c>
      <c r="G82" s="5">
        <v>22</v>
      </c>
      <c r="H82" s="5">
        <v>53</v>
      </c>
      <c r="I82" s="5">
        <v>26</v>
      </c>
      <c r="J82" s="4">
        <v>1635</v>
      </c>
      <c r="K82" s="5">
        <v>27</v>
      </c>
      <c r="L82" s="4">
        <v>1156</v>
      </c>
    </row>
    <row r="83" spans="1:12" ht="17.25" thickBot="1">
      <c r="A83" s="3"/>
      <c r="B83" s="3" t="s">
        <v>16974</v>
      </c>
      <c r="C83" s="4">
        <v>2519</v>
      </c>
      <c r="D83" s="4">
        <v>1446</v>
      </c>
      <c r="E83" s="5">
        <v>504</v>
      </c>
      <c r="F83" s="5">
        <v>867</v>
      </c>
      <c r="G83" s="5">
        <v>14</v>
      </c>
      <c r="H83" s="5">
        <v>32</v>
      </c>
      <c r="I83" s="5">
        <v>15</v>
      </c>
      <c r="J83" s="4">
        <v>1432</v>
      </c>
      <c r="K83" s="5">
        <v>14</v>
      </c>
      <c r="L83" s="4">
        <v>1073</v>
      </c>
    </row>
    <row r="84" spans="1:12" ht="17.25" thickBot="1">
      <c r="A84" s="3"/>
      <c r="B84" s="3" t="s">
        <v>16973</v>
      </c>
      <c r="C84" s="4">
        <v>3387</v>
      </c>
      <c r="D84" s="4">
        <v>1856</v>
      </c>
      <c r="E84" s="5">
        <v>619</v>
      </c>
      <c r="F84" s="4">
        <v>1129</v>
      </c>
      <c r="G84" s="5">
        <v>19</v>
      </c>
      <c r="H84" s="5">
        <v>39</v>
      </c>
      <c r="I84" s="5">
        <v>18</v>
      </c>
      <c r="J84" s="4">
        <v>1824</v>
      </c>
      <c r="K84" s="5">
        <v>32</v>
      </c>
      <c r="L84" s="4">
        <v>1531</v>
      </c>
    </row>
    <row r="85" spans="1:12" ht="17.25" thickBot="1">
      <c r="A85" s="3"/>
      <c r="B85" s="3" t="s">
        <v>16972</v>
      </c>
      <c r="C85" s="4">
        <v>2864</v>
      </c>
      <c r="D85" s="4">
        <v>1805</v>
      </c>
      <c r="E85" s="5">
        <v>583</v>
      </c>
      <c r="F85" s="4">
        <v>1112</v>
      </c>
      <c r="G85" s="5">
        <v>17</v>
      </c>
      <c r="H85" s="5">
        <v>53</v>
      </c>
      <c r="I85" s="5">
        <v>18</v>
      </c>
      <c r="J85" s="4">
        <v>1783</v>
      </c>
      <c r="K85" s="5">
        <v>22</v>
      </c>
      <c r="L85" s="4">
        <v>1059</v>
      </c>
    </row>
    <row r="86" spans="1:12" ht="17.25" thickBot="1">
      <c r="A86" s="3"/>
      <c r="B86" s="3" t="s">
        <v>16971</v>
      </c>
      <c r="C86" s="4">
        <v>1945</v>
      </c>
      <c r="D86" s="4">
        <v>1220</v>
      </c>
      <c r="E86" s="5">
        <v>491</v>
      </c>
      <c r="F86" s="5">
        <v>644</v>
      </c>
      <c r="G86" s="5">
        <v>13</v>
      </c>
      <c r="H86" s="5">
        <v>33</v>
      </c>
      <c r="I86" s="5">
        <v>15</v>
      </c>
      <c r="J86" s="4">
        <v>1196</v>
      </c>
      <c r="K86" s="5">
        <v>24</v>
      </c>
      <c r="L86" s="5">
        <v>725</v>
      </c>
    </row>
    <row r="87" spans="1:12" ht="23.25" thickBot="1">
      <c r="A87" s="3" t="s">
        <v>97</v>
      </c>
      <c r="B87" s="3"/>
      <c r="C87" s="5">
        <v>0</v>
      </c>
      <c r="D87" s="5">
        <v>6</v>
      </c>
      <c r="E87" s="5">
        <v>3</v>
      </c>
      <c r="F87" s="5">
        <v>3</v>
      </c>
      <c r="G87" s="5">
        <v>0</v>
      </c>
      <c r="H87" s="5">
        <v>0</v>
      </c>
      <c r="I87" s="5">
        <v>0</v>
      </c>
      <c r="J87" s="5">
        <v>6</v>
      </c>
      <c r="K87" s="5">
        <v>0</v>
      </c>
      <c r="L87" s="5">
        <v>-6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3403-ACF3-459D-B4AC-D999BB297CAB}">
  <sheetPr>
    <tabColor theme="4" tint="0.59999389629810485"/>
  </sheetPr>
  <dimension ref="A1:X7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7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255</v>
      </c>
      <c r="H2" s="28" t="s">
        <v>100</v>
      </c>
      <c r="I2" s="28" t="s">
        <v>13</v>
      </c>
      <c r="J2" s="28" t="s">
        <v>19</v>
      </c>
      <c r="K2" s="45" t="s">
        <v>29</v>
      </c>
      <c r="L2" s="28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9" t="s">
        <v>16681</v>
      </c>
      <c r="F3" s="29" t="s">
        <v>16680</v>
      </c>
      <c r="G3" s="29" t="s">
        <v>16679</v>
      </c>
      <c r="H3" s="29" t="s">
        <v>17090</v>
      </c>
      <c r="I3" s="29" t="s">
        <v>17089</v>
      </c>
      <c r="J3" s="29" t="s">
        <v>17088</v>
      </c>
      <c r="K3" s="44"/>
      <c r="L3" s="29"/>
      <c r="M3" s="44"/>
      <c r="U3" t="s">
        <v>3</v>
      </c>
      <c r="V3" t="str">
        <f t="shared" si="0"/>
        <v>이흥석</v>
      </c>
      <c r="W3" t="str">
        <f t="shared" si="0"/>
        <v>강기윤</v>
      </c>
      <c r="X3" t="str">
        <f t="shared" si="0"/>
        <v>구명회</v>
      </c>
    </row>
    <row r="4" spans="1:24" ht="17.25" thickBot="1">
      <c r="A4" s="3" t="s">
        <v>30</v>
      </c>
      <c r="B4" s="3"/>
      <c r="C4" s="4">
        <v>182830</v>
      </c>
      <c r="D4" s="4">
        <v>131968</v>
      </c>
      <c r="E4" s="4">
        <v>20662</v>
      </c>
      <c r="F4" s="4">
        <v>61782</v>
      </c>
      <c r="G4" s="5">
        <v>536</v>
      </c>
      <c r="H4" s="4">
        <v>45567</v>
      </c>
      <c r="I4" s="4">
        <v>1330</v>
      </c>
      <c r="J4" s="5">
        <v>723</v>
      </c>
      <c r="K4" s="4">
        <v>130600</v>
      </c>
      <c r="L4" s="4">
        <v>1368</v>
      </c>
      <c r="M4" s="4">
        <v>50862</v>
      </c>
      <c r="V4" s="8"/>
      <c r="W4" s="8"/>
      <c r="X4" s="8"/>
    </row>
    <row r="5" spans="1:24" ht="23.25" thickBot="1">
      <c r="A5" s="3" t="s">
        <v>31</v>
      </c>
      <c r="B5" s="3"/>
      <c r="C5" s="5">
        <v>473</v>
      </c>
      <c r="D5" s="5">
        <v>449</v>
      </c>
      <c r="E5" s="5">
        <v>88</v>
      </c>
      <c r="F5" s="5">
        <v>207</v>
      </c>
      <c r="G5" s="5">
        <v>10</v>
      </c>
      <c r="H5" s="5">
        <v>96</v>
      </c>
      <c r="I5" s="5">
        <v>4</v>
      </c>
      <c r="J5" s="5">
        <v>19</v>
      </c>
      <c r="K5" s="5">
        <v>424</v>
      </c>
      <c r="L5" s="5">
        <v>25</v>
      </c>
      <c r="M5" s="5">
        <v>24</v>
      </c>
      <c r="T5" t="s">
        <v>2929</v>
      </c>
      <c r="U5">
        <f>SUMIF($A:$A,"합계",D:D)</f>
        <v>131968</v>
      </c>
      <c r="V5">
        <f>SUMIF($A:$A,"합계",E:E)</f>
        <v>20662</v>
      </c>
      <c r="W5">
        <f>SUMIF($A:$A,"합계",F:F)</f>
        <v>61782</v>
      </c>
      <c r="X5">
        <f>SUMIF($A:$A,"합계",G:G)</f>
        <v>536</v>
      </c>
    </row>
    <row r="6" spans="1:24" ht="23.25" thickBot="1">
      <c r="A6" s="3" t="s">
        <v>32</v>
      </c>
      <c r="B6" s="3"/>
      <c r="C6" s="4">
        <v>11322</v>
      </c>
      <c r="D6" s="4">
        <v>11315</v>
      </c>
      <c r="E6" s="4">
        <v>2640</v>
      </c>
      <c r="F6" s="4">
        <v>4757</v>
      </c>
      <c r="G6" s="5">
        <v>95</v>
      </c>
      <c r="H6" s="4">
        <v>3335</v>
      </c>
      <c r="I6" s="5">
        <v>138</v>
      </c>
      <c r="J6" s="5">
        <v>101</v>
      </c>
      <c r="K6" s="4">
        <v>11066</v>
      </c>
      <c r="L6" s="5">
        <v>249</v>
      </c>
      <c r="M6" s="5">
        <v>7</v>
      </c>
      <c r="T6" t="s">
        <v>2930</v>
      </c>
      <c r="U6">
        <f>U5-U7</f>
        <v>84016</v>
      </c>
      <c r="V6">
        <f>V5-V7</f>
        <v>11944</v>
      </c>
      <c r="W6">
        <f>W5-W7</f>
        <v>42251</v>
      </c>
      <c r="X6">
        <f>X5-X7</f>
        <v>328</v>
      </c>
    </row>
    <row r="7" spans="1:24" ht="23.25" thickBot="1">
      <c r="A7" s="3" t="s">
        <v>33</v>
      </c>
      <c r="B7" s="3"/>
      <c r="C7" s="5">
        <v>410</v>
      </c>
      <c r="D7" s="5">
        <v>103</v>
      </c>
      <c r="E7" s="5">
        <v>47</v>
      </c>
      <c r="F7" s="5">
        <v>34</v>
      </c>
      <c r="G7" s="5">
        <v>0</v>
      </c>
      <c r="H7" s="5">
        <v>21</v>
      </c>
      <c r="I7" s="5">
        <v>0</v>
      </c>
      <c r="J7" s="5">
        <v>0</v>
      </c>
      <c r="K7" s="5">
        <v>102</v>
      </c>
      <c r="L7" s="5">
        <v>1</v>
      </c>
      <c r="M7" s="5">
        <v>307</v>
      </c>
      <c r="T7" t="s">
        <v>2931</v>
      </c>
      <c r="U7">
        <f>U11+U10+U9</f>
        <v>47952</v>
      </c>
      <c r="V7">
        <f>V11+V10+V9</f>
        <v>8718</v>
      </c>
      <c r="W7">
        <f>W11+W10+W9</f>
        <v>19531</v>
      </c>
      <c r="X7">
        <f>X11+X10+X9</f>
        <v>208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0</v>
      </c>
      <c r="F8" s="5">
        <v>3</v>
      </c>
      <c r="G8" s="5">
        <v>0</v>
      </c>
      <c r="H8" s="5">
        <v>3</v>
      </c>
      <c r="I8" s="5">
        <v>0</v>
      </c>
      <c r="J8" s="5">
        <v>0</v>
      </c>
      <c r="K8" s="5">
        <v>6</v>
      </c>
      <c r="L8" s="5">
        <v>0</v>
      </c>
      <c r="M8" s="5">
        <v>-6</v>
      </c>
      <c r="V8" s="8"/>
      <c r="W8" s="8"/>
      <c r="X8" s="8"/>
    </row>
    <row r="9" spans="1:24" ht="17.25" thickBot="1">
      <c r="A9" s="3" t="s">
        <v>17087</v>
      </c>
      <c r="B9" s="3" t="s">
        <v>36</v>
      </c>
      <c r="C9" s="4">
        <v>32260</v>
      </c>
      <c r="D9" s="4">
        <v>23551</v>
      </c>
      <c r="E9" s="4">
        <v>3612</v>
      </c>
      <c r="F9" s="4">
        <v>11977</v>
      </c>
      <c r="G9" s="5">
        <v>81</v>
      </c>
      <c r="H9" s="4">
        <v>7217</v>
      </c>
      <c r="I9" s="5">
        <v>370</v>
      </c>
      <c r="J9" s="5">
        <v>106</v>
      </c>
      <c r="K9" s="4">
        <v>23363</v>
      </c>
      <c r="L9" s="5">
        <v>188</v>
      </c>
      <c r="M9" s="4">
        <v>8709</v>
      </c>
      <c r="T9" t="s">
        <v>2934</v>
      </c>
      <c r="U9">
        <f>SUMIF($A:$A,"거소·선상투표",D:D)+SUMIF($A:$A,"국외부재자투표",D:D)+SUMIF($A:$A,"국외부재자투표(공관)",D:D)</f>
        <v>558</v>
      </c>
      <c r="V9">
        <f t="shared" ref="V9:X11" si="1">SUMIF($A:$A,"거소·선상투표",E:E)+SUMIF($A:$A,"국외부재자투표",E:E)+SUMIF($A:$A,"국외부재자투표(공관)",E:E)</f>
        <v>135</v>
      </c>
      <c r="W9">
        <f t="shared" si="1"/>
        <v>244</v>
      </c>
      <c r="X9">
        <f t="shared" si="1"/>
        <v>10</v>
      </c>
    </row>
    <row r="10" spans="1:24" ht="23.25" thickBot="1">
      <c r="A10" s="3"/>
      <c r="B10" s="3" t="s">
        <v>37</v>
      </c>
      <c r="C10" s="4">
        <v>6204</v>
      </c>
      <c r="D10" s="4">
        <v>6203</v>
      </c>
      <c r="E10" s="4">
        <v>1056</v>
      </c>
      <c r="F10" s="4">
        <v>2618</v>
      </c>
      <c r="G10" s="5">
        <v>21</v>
      </c>
      <c r="H10" s="4">
        <v>2348</v>
      </c>
      <c r="I10" s="5">
        <v>103</v>
      </c>
      <c r="J10" s="5">
        <v>20</v>
      </c>
      <c r="K10" s="4">
        <v>6166</v>
      </c>
      <c r="L10" s="5">
        <v>37</v>
      </c>
      <c r="M10" s="5">
        <v>1</v>
      </c>
      <c r="T10" t="s">
        <v>2932</v>
      </c>
      <c r="U10">
        <f>SUMIF($B:$B,"관내사전투표",D:D)</f>
        <v>36079</v>
      </c>
      <c r="V10">
        <f t="shared" ref="V10:X12" si="2">SUMIF($B:$B,"관내사전투표",E:E)</f>
        <v>5943</v>
      </c>
      <c r="W10">
        <f t="shared" si="2"/>
        <v>14530</v>
      </c>
      <c r="X10">
        <f t="shared" si="2"/>
        <v>103</v>
      </c>
    </row>
    <row r="11" spans="1:24" ht="17.25" thickBot="1">
      <c r="A11" s="3"/>
      <c r="B11" s="3" t="s">
        <v>17086</v>
      </c>
      <c r="C11" s="4">
        <v>2064</v>
      </c>
      <c r="D11" s="4">
        <v>1462</v>
      </c>
      <c r="E11" s="5">
        <v>223</v>
      </c>
      <c r="F11" s="5">
        <v>811</v>
      </c>
      <c r="G11" s="5">
        <v>4</v>
      </c>
      <c r="H11" s="5">
        <v>367</v>
      </c>
      <c r="I11" s="5">
        <v>39</v>
      </c>
      <c r="J11" s="5">
        <v>5</v>
      </c>
      <c r="K11" s="4">
        <v>1449</v>
      </c>
      <c r="L11" s="5">
        <v>13</v>
      </c>
      <c r="M11" s="5">
        <v>602</v>
      </c>
      <c r="T11" t="s">
        <v>2933</v>
      </c>
      <c r="U11">
        <f>SUMIF($A:$A,"관외사전투표",D:D)</f>
        <v>11315</v>
      </c>
      <c r="V11">
        <f t="shared" ref="V11:X13" si="3">SUMIF($A:$A,"관외사전투표",E:E)</f>
        <v>2640</v>
      </c>
      <c r="W11">
        <f t="shared" si="3"/>
        <v>4757</v>
      </c>
      <c r="X11">
        <f t="shared" si="3"/>
        <v>95</v>
      </c>
    </row>
    <row r="12" spans="1:24" ht="17.25" thickBot="1">
      <c r="A12" s="3"/>
      <c r="B12" s="3" t="s">
        <v>17085</v>
      </c>
      <c r="C12" s="4">
        <v>2273</v>
      </c>
      <c r="D12" s="4">
        <v>1554</v>
      </c>
      <c r="E12" s="5">
        <v>215</v>
      </c>
      <c r="F12" s="5">
        <v>843</v>
      </c>
      <c r="G12" s="5">
        <v>6</v>
      </c>
      <c r="H12" s="5">
        <v>442</v>
      </c>
      <c r="I12" s="5">
        <v>27</v>
      </c>
      <c r="J12" s="5">
        <v>4</v>
      </c>
      <c r="K12" s="4">
        <v>1537</v>
      </c>
      <c r="L12" s="5">
        <v>17</v>
      </c>
      <c r="M12" s="5">
        <v>719</v>
      </c>
    </row>
    <row r="13" spans="1:24" ht="17.25" thickBot="1">
      <c r="A13" s="3"/>
      <c r="B13" s="3" t="s">
        <v>17084</v>
      </c>
      <c r="C13" s="4">
        <v>2042</v>
      </c>
      <c r="D13" s="4">
        <v>1382</v>
      </c>
      <c r="E13" s="5">
        <v>178</v>
      </c>
      <c r="F13" s="5">
        <v>748</v>
      </c>
      <c r="G13" s="5">
        <v>3</v>
      </c>
      <c r="H13" s="5">
        <v>419</v>
      </c>
      <c r="I13" s="5">
        <v>16</v>
      </c>
      <c r="J13" s="5">
        <v>5</v>
      </c>
      <c r="K13" s="4">
        <v>1369</v>
      </c>
      <c r="L13" s="5">
        <v>13</v>
      </c>
      <c r="M13" s="5">
        <v>660</v>
      </c>
    </row>
    <row r="14" spans="1:24" ht="17.25" thickBot="1">
      <c r="A14" s="3"/>
      <c r="B14" s="3" t="s">
        <v>17083</v>
      </c>
      <c r="C14" s="4">
        <v>2149</v>
      </c>
      <c r="D14" s="4">
        <v>1495</v>
      </c>
      <c r="E14" s="5">
        <v>221</v>
      </c>
      <c r="F14" s="5">
        <v>771</v>
      </c>
      <c r="G14" s="5">
        <v>10</v>
      </c>
      <c r="H14" s="5">
        <v>463</v>
      </c>
      <c r="I14" s="5">
        <v>17</v>
      </c>
      <c r="J14" s="5">
        <v>5</v>
      </c>
      <c r="K14" s="4">
        <v>1487</v>
      </c>
      <c r="L14" s="5">
        <v>8</v>
      </c>
      <c r="M14" s="5">
        <v>654</v>
      </c>
      <c r="U14" s="8"/>
      <c r="V14" s="8"/>
      <c r="W14" s="8"/>
      <c r="X14" s="8"/>
    </row>
    <row r="15" spans="1:24" ht="17.25" thickBot="1">
      <c r="A15" s="3"/>
      <c r="B15" s="3" t="s">
        <v>17082</v>
      </c>
      <c r="C15" s="4">
        <v>2282</v>
      </c>
      <c r="D15" s="4">
        <v>1593</v>
      </c>
      <c r="E15" s="5">
        <v>222</v>
      </c>
      <c r="F15" s="5">
        <v>816</v>
      </c>
      <c r="G15" s="5">
        <v>4</v>
      </c>
      <c r="H15" s="5">
        <v>507</v>
      </c>
      <c r="I15" s="5">
        <v>28</v>
      </c>
      <c r="J15" s="5">
        <v>7</v>
      </c>
      <c r="K15" s="4">
        <v>1584</v>
      </c>
      <c r="L15" s="5">
        <v>9</v>
      </c>
      <c r="M15" s="5">
        <v>689</v>
      </c>
      <c r="U15" s="8"/>
      <c r="V15" s="8"/>
      <c r="W15" s="8"/>
      <c r="X15" s="8"/>
    </row>
    <row r="16" spans="1:24" ht="17.25" thickBot="1">
      <c r="A16" s="3"/>
      <c r="B16" s="3" t="s">
        <v>17081</v>
      </c>
      <c r="C16" s="4">
        <v>2358</v>
      </c>
      <c r="D16" s="4">
        <v>1660</v>
      </c>
      <c r="E16" s="5">
        <v>222</v>
      </c>
      <c r="F16" s="5">
        <v>818</v>
      </c>
      <c r="G16" s="5">
        <v>5</v>
      </c>
      <c r="H16" s="5">
        <v>573</v>
      </c>
      <c r="I16" s="5">
        <v>25</v>
      </c>
      <c r="J16" s="5">
        <v>8</v>
      </c>
      <c r="K16" s="4">
        <v>1651</v>
      </c>
      <c r="L16" s="5">
        <v>9</v>
      </c>
      <c r="M16" s="5">
        <v>698</v>
      </c>
    </row>
    <row r="17" spans="1:13" ht="17.25" thickBot="1">
      <c r="A17" s="3"/>
      <c r="B17" s="3" t="s">
        <v>17080</v>
      </c>
      <c r="C17" s="4">
        <v>2569</v>
      </c>
      <c r="D17" s="4">
        <v>1676</v>
      </c>
      <c r="E17" s="5">
        <v>219</v>
      </c>
      <c r="F17" s="5">
        <v>874</v>
      </c>
      <c r="G17" s="5">
        <v>4</v>
      </c>
      <c r="H17" s="5">
        <v>510</v>
      </c>
      <c r="I17" s="5">
        <v>35</v>
      </c>
      <c r="J17" s="5">
        <v>11</v>
      </c>
      <c r="K17" s="4">
        <v>1653</v>
      </c>
      <c r="L17" s="5">
        <v>23</v>
      </c>
      <c r="M17" s="5">
        <v>893</v>
      </c>
    </row>
    <row r="18" spans="1:13" ht="17.25" thickBot="1">
      <c r="A18" s="3"/>
      <c r="B18" s="3" t="s">
        <v>17079</v>
      </c>
      <c r="C18" s="4">
        <v>2574</v>
      </c>
      <c r="D18" s="4">
        <v>1563</v>
      </c>
      <c r="E18" s="5">
        <v>264</v>
      </c>
      <c r="F18" s="5">
        <v>913</v>
      </c>
      <c r="G18" s="5">
        <v>8</v>
      </c>
      <c r="H18" s="5">
        <v>336</v>
      </c>
      <c r="I18" s="5">
        <v>17</v>
      </c>
      <c r="J18" s="5">
        <v>9</v>
      </c>
      <c r="K18" s="4">
        <v>1547</v>
      </c>
      <c r="L18" s="5">
        <v>16</v>
      </c>
      <c r="M18" s="4">
        <v>1011</v>
      </c>
    </row>
    <row r="19" spans="1:13" ht="17.25" thickBot="1">
      <c r="A19" s="3"/>
      <c r="B19" s="3" t="s">
        <v>17078</v>
      </c>
      <c r="C19" s="4">
        <v>2454</v>
      </c>
      <c r="D19" s="4">
        <v>1461</v>
      </c>
      <c r="E19" s="5">
        <v>234</v>
      </c>
      <c r="F19" s="5">
        <v>877</v>
      </c>
      <c r="G19" s="5">
        <v>2</v>
      </c>
      <c r="H19" s="5">
        <v>312</v>
      </c>
      <c r="I19" s="5">
        <v>11</v>
      </c>
      <c r="J19" s="5">
        <v>10</v>
      </c>
      <c r="K19" s="4">
        <v>1446</v>
      </c>
      <c r="L19" s="5">
        <v>15</v>
      </c>
      <c r="M19" s="5">
        <v>993</v>
      </c>
    </row>
    <row r="20" spans="1:13" ht="23.25" thickBot="1">
      <c r="A20" s="3"/>
      <c r="B20" s="3" t="s">
        <v>17077</v>
      </c>
      <c r="C20" s="4">
        <v>2499</v>
      </c>
      <c r="D20" s="4">
        <v>1505</v>
      </c>
      <c r="E20" s="5">
        <v>248</v>
      </c>
      <c r="F20" s="5">
        <v>824</v>
      </c>
      <c r="G20" s="5">
        <v>8</v>
      </c>
      <c r="H20" s="5">
        <v>373</v>
      </c>
      <c r="I20" s="5">
        <v>24</v>
      </c>
      <c r="J20" s="5">
        <v>12</v>
      </c>
      <c r="K20" s="4">
        <v>1489</v>
      </c>
      <c r="L20" s="5">
        <v>16</v>
      </c>
      <c r="M20" s="5">
        <v>994</v>
      </c>
    </row>
    <row r="21" spans="1:13" ht="23.25" thickBot="1">
      <c r="A21" s="3"/>
      <c r="B21" s="3" t="s">
        <v>17076</v>
      </c>
      <c r="C21" s="4">
        <v>2792</v>
      </c>
      <c r="D21" s="4">
        <v>1997</v>
      </c>
      <c r="E21" s="5">
        <v>310</v>
      </c>
      <c r="F21" s="4">
        <v>1064</v>
      </c>
      <c r="G21" s="5">
        <v>6</v>
      </c>
      <c r="H21" s="5">
        <v>567</v>
      </c>
      <c r="I21" s="5">
        <v>28</v>
      </c>
      <c r="J21" s="5">
        <v>10</v>
      </c>
      <c r="K21" s="4">
        <v>1985</v>
      </c>
      <c r="L21" s="5">
        <v>12</v>
      </c>
      <c r="M21" s="5">
        <v>795</v>
      </c>
    </row>
    <row r="22" spans="1:13" ht="17.25" thickBot="1">
      <c r="A22" s="3" t="s">
        <v>2245</v>
      </c>
      <c r="B22" s="3" t="s">
        <v>36</v>
      </c>
      <c r="C22" s="4">
        <v>19299</v>
      </c>
      <c r="D22" s="4">
        <v>11343</v>
      </c>
      <c r="E22" s="4">
        <v>2188</v>
      </c>
      <c r="F22" s="4">
        <v>5533</v>
      </c>
      <c r="G22" s="5">
        <v>50</v>
      </c>
      <c r="H22" s="4">
        <v>3242</v>
      </c>
      <c r="I22" s="5">
        <v>136</v>
      </c>
      <c r="J22" s="5">
        <v>69</v>
      </c>
      <c r="K22" s="4">
        <v>11218</v>
      </c>
      <c r="L22" s="5">
        <v>125</v>
      </c>
      <c r="M22" s="4">
        <v>7956</v>
      </c>
    </row>
    <row r="23" spans="1:13" ht="23.25" thickBot="1">
      <c r="A23" s="3"/>
      <c r="B23" s="3" t="s">
        <v>37</v>
      </c>
      <c r="C23" s="4">
        <v>3275</v>
      </c>
      <c r="D23" s="4">
        <v>3275</v>
      </c>
      <c r="E23" s="5">
        <v>689</v>
      </c>
      <c r="F23" s="4">
        <v>1388</v>
      </c>
      <c r="G23" s="5">
        <v>10</v>
      </c>
      <c r="H23" s="4">
        <v>1093</v>
      </c>
      <c r="I23" s="5">
        <v>50</v>
      </c>
      <c r="J23" s="5">
        <v>19</v>
      </c>
      <c r="K23" s="4">
        <v>3249</v>
      </c>
      <c r="L23" s="5">
        <v>26</v>
      </c>
      <c r="M23" s="5">
        <v>0</v>
      </c>
    </row>
    <row r="24" spans="1:13" ht="17.25" thickBot="1">
      <c r="A24" s="3"/>
      <c r="B24" s="3" t="s">
        <v>2246</v>
      </c>
      <c r="C24" s="4">
        <v>2440</v>
      </c>
      <c r="D24" s="4">
        <v>1075</v>
      </c>
      <c r="E24" s="5">
        <v>194</v>
      </c>
      <c r="F24" s="5">
        <v>570</v>
      </c>
      <c r="G24" s="5">
        <v>2</v>
      </c>
      <c r="H24" s="5">
        <v>277</v>
      </c>
      <c r="I24" s="5">
        <v>9</v>
      </c>
      <c r="J24" s="5">
        <v>7</v>
      </c>
      <c r="K24" s="4">
        <v>1059</v>
      </c>
      <c r="L24" s="5">
        <v>16</v>
      </c>
      <c r="M24" s="4">
        <v>1365</v>
      </c>
    </row>
    <row r="25" spans="1:13" ht="17.25" thickBot="1">
      <c r="A25" s="3"/>
      <c r="B25" s="3" t="s">
        <v>2247</v>
      </c>
      <c r="C25" s="4">
        <v>3184</v>
      </c>
      <c r="D25" s="4">
        <v>1267</v>
      </c>
      <c r="E25" s="5">
        <v>271</v>
      </c>
      <c r="F25" s="5">
        <v>685</v>
      </c>
      <c r="G25" s="5">
        <v>3</v>
      </c>
      <c r="H25" s="5">
        <v>271</v>
      </c>
      <c r="I25" s="5">
        <v>7</v>
      </c>
      <c r="J25" s="5">
        <v>10</v>
      </c>
      <c r="K25" s="4">
        <v>1247</v>
      </c>
      <c r="L25" s="5">
        <v>20</v>
      </c>
      <c r="M25" s="4">
        <v>1917</v>
      </c>
    </row>
    <row r="26" spans="1:13" ht="17.25" thickBot="1">
      <c r="A26" s="3"/>
      <c r="B26" s="3" t="s">
        <v>2248</v>
      </c>
      <c r="C26" s="4">
        <v>2065</v>
      </c>
      <c r="D26" s="4">
        <v>1083</v>
      </c>
      <c r="E26" s="5">
        <v>165</v>
      </c>
      <c r="F26" s="5">
        <v>668</v>
      </c>
      <c r="G26" s="5">
        <v>8</v>
      </c>
      <c r="H26" s="5">
        <v>208</v>
      </c>
      <c r="I26" s="5">
        <v>14</v>
      </c>
      <c r="J26" s="5">
        <v>7</v>
      </c>
      <c r="K26" s="4">
        <v>1070</v>
      </c>
      <c r="L26" s="5">
        <v>13</v>
      </c>
      <c r="M26" s="5">
        <v>982</v>
      </c>
    </row>
    <row r="27" spans="1:13" ht="17.25" thickBot="1">
      <c r="A27" s="3"/>
      <c r="B27" s="3" t="s">
        <v>6812</v>
      </c>
      <c r="C27" s="4">
        <v>3201</v>
      </c>
      <c r="D27" s="4">
        <v>1549</v>
      </c>
      <c r="E27" s="5">
        <v>295</v>
      </c>
      <c r="F27" s="5">
        <v>771</v>
      </c>
      <c r="G27" s="5">
        <v>12</v>
      </c>
      <c r="H27" s="5">
        <v>421</v>
      </c>
      <c r="I27" s="5">
        <v>18</v>
      </c>
      <c r="J27" s="5">
        <v>13</v>
      </c>
      <c r="K27" s="4">
        <v>1530</v>
      </c>
      <c r="L27" s="5">
        <v>19</v>
      </c>
      <c r="M27" s="4">
        <v>1652</v>
      </c>
    </row>
    <row r="28" spans="1:13" ht="17.25" thickBot="1">
      <c r="A28" s="3"/>
      <c r="B28" s="3" t="s">
        <v>6811</v>
      </c>
      <c r="C28" s="4">
        <v>2078</v>
      </c>
      <c r="D28" s="4">
        <v>1163</v>
      </c>
      <c r="E28" s="5">
        <v>239</v>
      </c>
      <c r="F28" s="5">
        <v>538</v>
      </c>
      <c r="G28" s="5">
        <v>8</v>
      </c>
      <c r="H28" s="5">
        <v>344</v>
      </c>
      <c r="I28" s="5">
        <v>22</v>
      </c>
      <c r="J28" s="5">
        <v>5</v>
      </c>
      <c r="K28" s="4">
        <v>1156</v>
      </c>
      <c r="L28" s="5">
        <v>7</v>
      </c>
      <c r="M28" s="5">
        <v>915</v>
      </c>
    </row>
    <row r="29" spans="1:13" ht="17.25" thickBot="1">
      <c r="A29" s="3"/>
      <c r="B29" s="3" t="s">
        <v>8406</v>
      </c>
      <c r="C29" s="4">
        <v>3056</v>
      </c>
      <c r="D29" s="4">
        <v>1931</v>
      </c>
      <c r="E29" s="5">
        <v>335</v>
      </c>
      <c r="F29" s="5">
        <v>913</v>
      </c>
      <c r="G29" s="5">
        <v>7</v>
      </c>
      <c r="H29" s="5">
        <v>628</v>
      </c>
      <c r="I29" s="5">
        <v>16</v>
      </c>
      <c r="J29" s="5">
        <v>8</v>
      </c>
      <c r="K29" s="4">
        <v>1907</v>
      </c>
      <c r="L29" s="5">
        <v>24</v>
      </c>
      <c r="M29" s="4">
        <v>1125</v>
      </c>
    </row>
    <row r="30" spans="1:13" ht="17.25" thickBot="1">
      <c r="A30" s="3" t="s">
        <v>17075</v>
      </c>
      <c r="B30" s="3" t="s">
        <v>36</v>
      </c>
      <c r="C30" s="4">
        <v>23001</v>
      </c>
      <c r="D30" s="4">
        <v>16646</v>
      </c>
      <c r="E30" s="4">
        <v>2346</v>
      </c>
      <c r="F30" s="4">
        <v>7852</v>
      </c>
      <c r="G30" s="5">
        <v>54</v>
      </c>
      <c r="H30" s="4">
        <v>6069</v>
      </c>
      <c r="I30" s="5">
        <v>109</v>
      </c>
      <c r="J30" s="5">
        <v>78</v>
      </c>
      <c r="K30" s="4">
        <v>16508</v>
      </c>
      <c r="L30" s="5">
        <v>138</v>
      </c>
      <c r="M30" s="4">
        <v>6355</v>
      </c>
    </row>
    <row r="31" spans="1:13" ht="23.25" thickBot="1">
      <c r="A31" s="3"/>
      <c r="B31" s="3" t="s">
        <v>37</v>
      </c>
      <c r="C31" s="4">
        <v>6615</v>
      </c>
      <c r="D31" s="4">
        <v>6614</v>
      </c>
      <c r="E31" s="4">
        <v>1050</v>
      </c>
      <c r="F31" s="4">
        <v>2660</v>
      </c>
      <c r="G31" s="5">
        <v>22</v>
      </c>
      <c r="H31" s="4">
        <v>2780</v>
      </c>
      <c r="I31" s="5">
        <v>48</v>
      </c>
      <c r="J31" s="5">
        <v>14</v>
      </c>
      <c r="K31" s="4">
        <v>6574</v>
      </c>
      <c r="L31" s="5">
        <v>40</v>
      </c>
      <c r="M31" s="5">
        <v>1</v>
      </c>
    </row>
    <row r="32" spans="1:13" ht="17.25" thickBot="1">
      <c r="A32" s="3"/>
      <c r="B32" s="3" t="s">
        <v>17074</v>
      </c>
      <c r="C32" s="4">
        <v>2598</v>
      </c>
      <c r="D32" s="4">
        <v>1538</v>
      </c>
      <c r="E32" s="5">
        <v>221</v>
      </c>
      <c r="F32" s="5">
        <v>731</v>
      </c>
      <c r="G32" s="5">
        <v>4</v>
      </c>
      <c r="H32" s="5">
        <v>546</v>
      </c>
      <c r="I32" s="5">
        <v>14</v>
      </c>
      <c r="J32" s="5">
        <v>9</v>
      </c>
      <c r="K32" s="4">
        <v>1525</v>
      </c>
      <c r="L32" s="5">
        <v>13</v>
      </c>
      <c r="M32" s="4">
        <v>1060</v>
      </c>
    </row>
    <row r="33" spans="1:13" ht="17.25" thickBot="1">
      <c r="A33" s="3"/>
      <c r="B33" s="3" t="s">
        <v>17073</v>
      </c>
      <c r="C33" s="4">
        <v>2222</v>
      </c>
      <c r="D33" s="4">
        <v>1215</v>
      </c>
      <c r="E33" s="5">
        <v>160</v>
      </c>
      <c r="F33" s="5">
        <v>630</v>
      </c>
      <c r="G33" s="5">
        <v>3</v>
      </c>
      <c r="H33" s="5">
        <v>385</v>
      </c>
      <c r="I33" s="5">
        <v>9</v>
      </c>
      <c r="J33" s="5">
        <v>9</v>
      </c>
      <c r="K33" s="4">
        <v>1196</v>
      </c>
      <c r="L33" s="5">
        <v>19</v>
      </c>
      <c r="M33" s="4">
        <v>1007</v>
      </c>
    </row>
    <row r="34" spans="1:13" ht="17.25" thickBot="1">
      <c r="A34" s="3"/>
      <c r="B34" s="3" t="s">
        <v>17072</v>
      </c>
      <c r="C34" s="4">
        <v>2605</v>
      </c>
      <c r="D34" s="4">
        <v>1743</v>
      </c>
      <c r="E34" s="5">
        <v>208</v>
      </c>
      <c r="F34" s="5">
        <v>913</v>
      </c>
      <c r="G34" s="5">
        <v>8</v>
      </c>
      <c r="H34" s="5">
        <v>571</v>
      </c>
      <c r="I34" s="5">
        <v>13</v>
      </c>
      <c r="J34" s="5">
        <v>12</v>
      </c>
      <c r="K34" s="4">
        <v>1725</v>
      </c>
      <c r="L34" s="5">
        <v>18</v>
      </c>
      <c r="M34" s="5">
        <v>862</v>
      </c>
    </row>
    <row r="35" spans="1:13" ht="17.25" thickBot="1">
      <c r="A35" s="3"/>
      <c r="B35" s="3" t="s">
        <v>17071</v>
      </c>
      <c r="C35" s="4">
        <v>2961</v>
      </c>
      <c r="D35" s="4">
        <v>1980</v>
      </c>
      <c r="E35" s="5">
        <v>202</v>
      </c>
      <c r="F35" s="4">
        <v>1062</v>
      </c>
      <c r="G35" s="5">
        <v>7</v>
      </c>
      <c r="H35" s="5">
        <v>676</v>
      </c>
      <c r="I35" s="5">
        <v>9</v>
      </c>
      <c r="J35" s="5">
        <v>8</v>
      </c>
      <c r="K35" s="4">
        <v>1964</v>
      </c>
      <c r="L35" s="5">
        <v>16</v>
      </c>
      <c r="M35" s="5">
        <v>981</v>
      </c>
    </row>
    <row r="36" spans="1:13" ht="17.25" thickBot="1">
      <c r="A36" s="3"/>
      <c r="B36" s="3" t="s">
        <v>17070</v>
      </c>
      <c r="C36" s="4">
        <v>3112</v>
      </c>
      <c r="D36" s="4">
        <v>1947</v>
      </c>
      <c r="E36" s="5">
        <v>303</v>
      </c>
      <c r="F36" s="5">
        <v>927</v>
      </c>
      <c r="G36" s="5">
        <v>4</v>
      </c>
      <c r="H36" s="5">
        <v>675</v>
      </c>
      <c r="I36" s="5">
        <v>7</v>
      </c>
      <c r="J36" s="5">
        <v>12</v>
      </c>
      <c r="K36" s="4">
        <v>1928</v>
      </c>
      <c r="L36" s="5">
        <v>19</v>
      </c>
      <c r="M36" s="4">
        <v>1165</v>
      </c>
    </row>
    <row r="37" spans="1:13" ht="17.25" thickBot="1">
      <c r="A37" s="3"/>
      <c r="B37" s="3" t="s">
        <v>17069</v>
      </c>
      <c r="C37" s="4">
        <v>2888</v>
      </c>
      <c r="D37" s="4">
        <v>1609</v>
      </c>
      <c r="E37" s="5">
        <v>202</v>
      </c>
      <c r="F37" s="5">
        <v>929</v>
      </c>
      <c r="G37" s="5">
        <v>6</v>
      </c>
      <c r="H37" s="5">
        <v>436</v>
      </c>
      <c r="I37" s="5">
        <v>9</v>
      </c>
      <c r="J37" s="5">
        <v>14</v>
      </c>
      <c r="K37" s="4">
        <v>1596</v>
      </c>
      <c r="L37" s="5">
        <v>13</v>
      </c>
      <c r="M37" s="4">
        <v>1279</v>
      </c>
    </row>
    <row r="38" spans="1:13" ht="17.25" thickBot="1">
      <c r="A38" s="3" t="s">
        <v>17068</v>
      </c>
      <c r="B38" s="3" t="s">
        <v>36</v>
      </c>
      <c r="C38" s="4">
        <v>36379</v>
      </c>
      <c r="D38" s="4">
        <v>25392</v>
      </c>
      <c r="E38" s="4">
        <v>3427</v>
      </c>
      <c r="F38" s="4">
        <v>11222</v>
      </c>
      <c r="G38" s="5">
        <v>92</v>
      </c>
      <c r="H38" s="4">
        <v>10063</v>
      </c>
      <c r="I38" s="5">
        <v>196</v>
      </c>
      <c r="J38" s="5">
        <v>134</v>
      </c>
      <c r="K38" s="4">
        <v>25134</v>
      </c>
      <c r="L38" s="5">
        <v>258</v>
      </c>
      <c r="M38" s="4">
        <v>10987</v>
      </c>
    </row>
    <row r="39" spans="1:13" ht="23.25" thickBot="1">
      <c r="A39" s="3"/>
      <c r="B39" s="3" t="s">
        <v>37</v>
      </c>
      <c r="C39" s="4">
        <v>6977</v>
      </c>
      <c r="D39" s="4">
        <v>6977</v>
      </c>
      <c r="E39" s="4">
        <v>1046</v>
      </c>
      <c r="F39" s="4">
        <v>2671</v>
      </c>
      <c r="G39" s="5">
        <v>17</v>
      </c>
      <c r="H39" s="4">
        <v>3118</v>
      </c>
      <c r="I39" s="5">
        <v>51</v>
      </c>
      <c r="J39" s="5">
        <v>24</v>
      </c>
      <c r="K39" s="4">
        <v>6927</v>
      </c>
      <c r="L39" s="5">
        <v>50</v>
      </c>
      <c r="M39" s="5">
        <v>0</v>
      </c>
    </row>
    <row r="40" spans="1:13" ht="17.25" thickBot="1">
      <c r="A40" s="3"/>
      <c r="B40" s="3" t="s">
        <v>17067</v>
      </c>
      <c r="C40" s="4">
        <v>3606</v>
      </c>
      <c r="D40" s="4">
        <v>2171</v>
      </c>
      <c r="E40" s="5">
        <v>322</v>
      </c>
      <c r="F40" s="4">
        <v>1096</v>
      </c>
      <c r="G40" s="5">
        <v>6</v>
      </c>
      <c r="H40" s="5">
        <v>699</v>
      </c>
      <c r="I40" s="5">
        <v>18</v>
      </c>
      <c r="J40" s="5">
        <v>16</v>
      </c>
      <c r="K40" s="4">
        <v>2157</v>
      </c>
      <c r="L40" s="5">
        <v>14</v>
      </c>
      <c r="M40" s="4">
        <v>1435</v>
      </c>
    </row>
    <row r="41" spans="1:13" ht="17.25" thickBot="1">
      <c r="A41" s="3"/>
      <c r="B41" s="3" t="s">
        <v>17066</v>
      </c>
      <c r="C41" s="4">
        <v>2407</v>
      </c>
      <c r="D41" s="4">
        <v>1460</v>
      </c>
      <c r="E41" s="5">
        <v>152</v>
      </c>
      <c r="F41" s="5">
        <v>846</v>
      </c>
      <c r="G41" s="5">
        <v>5</v>
      </c>
      <c r="H41" s="5">
        <v>422</v>
      </c>
      <c r="I41" s="5">
        <v>4</v>
      </c>
      <c r="J41" s="5">
        <v>4</v>
      </c>
      <c r="K41" s="4">
        <v>1433</v>
      </c>
      <c r="L41" s="5">
        <v>27</v>
      </c>
      <c r="M41" s="5">
        <v>947</v>
      </c>
    </row>
    <row r="42" spans="1:13" ht="17.25" thickBot="1">
      <c r="A42" s="3"/>
      <c r="B42" s="3" t="s">
        <v>17065</v>
      </c>
      <c r="C42" s="4">
        <v>1639</v>
      </c>
      <c r="D42" s="4">
        <v>1047</v>
      </c>
      <c r="E42" s="5">
        <v>132</v>
      </c>
      <c r="F42" s="5">
        <v>481</v>
      </c>
      <c r="G42" s="5">
        <v>0</v>
      </c>
      <c r="H42" s="5">
        <v>405</v>
      </c>
      <c r="I42" s="5">
        <v>12</v>
      </c>
      <c r="J42" s="5">
        <v>5</v>
      </c>
      <c r="K42" s="4">
        <v>1035</v>
      </c>
      <c r="L42" s="5">
        <v>12</v>
      </c>
      <c r="M42" s="5">
        <v>592</v>
      </c>
    </row>
    <row r="43" spans="1:13" ht="17.25" thickBot="1">
      <c r="A43" s="3"/>
      <c r="B43" s="3" t="s">
        <v>17064</v>
      </c>
      <c r="C43" s="4">
        <v>2911</v>
      </c>
      <c r="D43" s="4">
        <v>1850</v>
      </c>
      <c r="E43" s="5">
        <v>205</v>
      </c>
      <c r="F43" s="5">
        <v>854</v>
      </c>
      <c r="G43" s="5">
        <v>15</v>
      </c>
      <c r="H43" s="5">
        <v>723</v>
      </c>
      <c r="I43" s="5">
        <v>14</v>
      </c>
      <c r="J43" s="5">
        <v>13</v>
      </c>
      <c r="K43" s="4">
        <v>1824</v>
      </c>
      <c r="L43" s="5">
        <v>26</v>
      </c>
      <c r="M43" s="4">
        <v>1061</v>
      </c>
    </row>
    <row r="44" spans="1:13" ht="17.25" thickBot="1">
      <c r="A44" s="3"/>
      <c r="B44" s="3" t="s">
        <v>17063</v>
      </c>
      <c r="C44" s="4">
        <v>3120</v>
      </c>
      <c r="D44" s="4">
        <v>1918</v>
      </c>
      <c r="E44" s="5">
        <v>227</v>
      </c>
      <c r="F44" s="5">
        <v>925</v>
      </c>
      <c r="G44" s="5">
        <v>7</v>
      </c>
      <c r="H44" s="5">
        <v>717</v>
      </c>
      <c r="I44" s="5">
        <v>13</v>
      </c>
      <c r="J44" s="5">
        <v>14</v>
      </c>
      <c r="K44" s="4">
        <v>1903</v>
      </c>
      <c r="L44" s="5">
        <v>15</v>
      </c>
      <c r="M44" s="4">
        <v>1202</v>
      </c>
    </row>
    <row r="45" spans="1:13" ht="17.25" thickBot="1">
      <c r="A45" s="3"/>
      <c r="B45" s="3" t="s">
        <v>17062</v>
      </c>
      <c r="C45" s="4">
        <v>2538</v>
      </c>
      <c r="D45" s="4">
        <v>1751</v>
      </c>
      <c r="E45" s="5">
        <v>226</v>
      </c>
      <c r="F45" s="5">
        <v>790</v>
      </c>
      <c r="G45" s="5">
        <v>7</v>
      </c>
      <c r="H45" s="5">
        <v>682</v>
      </c>
      <c r="I45" s="5">
        <v>14</v>
      </c>
      <c r="J45" s="5">
        <v>10</v>
      </c>
      <c r="K45" s="4">
        <v>1729</v>
      </c>
      <c r="L45" s="5">
        <v>22</v>
      </c>
      <c r="M45" s="5">
        <v>787</v>
      </c>
    </row>
    <row r="46" spans="1:13" ht="17.25" thickBot="1">
      <c r="A46" s="3"/>
      <c r="B46" s="3" t="s">
        <v>17061</v>
      </c>
      <c r="C46" s="4">
        <v>1860</v>
      </c>
      <c r="D46" s="5">
        <v>916</v>
      </c>
      <c r="E46" s="5">
        <v>148</v>
      </c>
      <c r="F46" s="5">
        <v>524</v>
      </c>
      <c r="G46" s="5">
        <v>1</v>
      </c>
      <c r="H46" s="5">
        <v>207</v>
      </c>
      <c r="I46" s="5">
        <v>6</v>
      </c>
      <c r="J46" s="5">
        <v>13</v>
      </c>
      <c r="K46" s="5">
        <v>899</v>
      </c>
      <c r="L46" s="5">
        <v>17</v>
      </c>
      <c r="M46" s="5">
        <v>944</v>
      </c>
    </row>
    <row r="47" spans="1:13" ht="17.25" thickBot="1">
      <c r="A47" s="3"/>
      <c r="B47" s="3" t="s">
        <v>17060</v>
      </c>
      <c r="C47" s="4">
        <v>2781</v>
      </c>
      <c r="D47" s="4">
        <v>1677</v>
      </c>
      <c r="E47" s="5">
        <v>200</v>
      </c>
      <c r="F47" s="5">
        <v>735</v>
      </c>
      <c r="G47" s="5">
        <v>9</v>
      </c>
      <c r="H47" s="5">
        <v>683</v>
      </c>
      <c r="I47" s="5">
        <v>18</v>
      </c>
      <c r="J47" s="5">
        <v>7</v>
      </c>
      <c r="K47" s="4">
        <v>1652</v>
      </c>
      <c r="L47" s="5">
        <v>25</v>
      </c>
      <c r="M47" s="4">
        <v>1104</v>
      </c>
    </row>
    <row r="48" spans="1:13" ht="17.25" thickBot="1">
      <c r="A48" s="3"/>
      <c r="B48" s="3" t="s">
        <v>17059</v>
      </c>
      <c r="C48" s="4">
        <v>2967</v>
      </c>
      <c r="D48" s="4">
        <v>1881</v>
      </c>
      <c r="E48" s="5">
        <v>247</v>
      </c>
      <c r="F48" s="5">
        <v>780</v>
      </c>
      <c r="G48" s="5">
        <v>9</v>
      </c>
      <c r="H48" s="5">
        <v>810</v>
      </c>
      <c r="I48" s="5">
        <v>7</v>
      </c>
      <c r="J48" s="5">
        <v>13</v>
      </c>
      <c r="K48" s="4">
        <v>1866</v>
      </c>
      <c r="L48" s="5">
        <v>15</v>
      </c>
      <c r="M48" s="4">
        <v>1086</v>
      </c>
    </row>
    <row r="49" spans="1:13" ht="23.25" thickBot="1">
      <c r="A49" s="3"/>
      <c r="B49" s="3" t="s">
        <v>17058</v>
      </c>
      <c r="C49" s="4">
        <v>2494</v>
      </c>
      <c r="D49" s="4">
        <v>1686</v>
      </c>
      <c r="E49" s="5">
        <v>246</v>
      </c>
      <c r="F49" s="5">
        <v>689</v>
      </c>
      <c r="G49" s="5">
        <v>8</v>
      </c>
      <c r="H49" s="5">
        <v>708</v>
      </c>
      <c r="I49" s="5">
        <v>10</v>
      </c>
      <c r="J49" s="5">
        <v>6</v>
      </c>
      <c r="K49" s="4">
        <v>1667</v>
      </c>
      <c r="L49" s="5">
        <v>19</v>
      </c>
      <c r="M49" s="5">
        <v>808</v>
      </c>
    </row>
    <row r="50" spans="1:13" ht="23.25" thickBot="1">
      <c r="A50" s="3"/>
      <c r="B50" s="3" t="s">
        <v>17057</v>
      </c>
      <c r="C50" s="4">
        <v>3079</v>
      </c>
      <c r="D50" s="4">
        <v>2058</v>
      </c>
      <c r="E50" s="5">
        <v>276</v>
      </c>
      <c r="F50" s="5">
        <v>831</v>
      </c>
      <c r="G50" s="5">
        <v>8</v>
      </c>
      <c r="H50" s="5">
        <v>889</v>
      </c>
      <c r="I50" s="5">
        <v>29</v>
      </c>
      <c r="J50" s="5">
        <v>9</v>
      </c>
      <c r="K50" s="4">
        <v>2042</v>
      </c>
      <c r="L50" s="5">
        <v>16</v>
      </c>
      <c r="M50" s="4">
        <v>1021</v>
      </c>
    </row>
    <row r="51" spans="1:13" ht="17.25" thickBot="1">
      <c r="A51" s="3" t="s">
        <v>17056</v>
      </c>
      <c r="B51" s="3" t="s">
        <v>36</v>
      </c>
      <c r="C51" s="4">
        <v>32951</v>
      </c>
      <c r="D51" s="4">
        <v>23668</v>
      </c>
      <c r="E51" s="4">
        <v>3664</v>
      </c>
      <c r="F51" s="4">
        <v>10601</v>
      </c>
      <c r="G51" s="5">
        <v>87</v>
      </c>
      <c r="H51" s="4">
        <v>8761</v>
      </c>
      <c r="I51" s="5">
        <v>224</v>
      </c>
      <c r="J51" s="5">
        <v>123</v>
      </c>
      <c r="K51" s="4">
        <v>23460</v>
      </c>
      <c r="L51" s="5">
        <v>208</v>
      </c>
      <c r="M51" s="4">
        <v>9283</v>
      </c>
    </row>
    <row r="52" spans="1:13" ht="23.25" thickBot="1">
      <c r="A52" s="3"/>
      <c r="B52" s="3" t="s">
        <v>37</v>
      </c>
      <c r="C52" s="4">
        <v>6813</v>
      </c>
      <c r="D52" s="4">
        <v>6813</v>
      </c>
      <c r="E52" s="4">
        <v>1203</v>
      </c>
      <c r="F52" s="4">
        <v>2532</v>
      </c>
      <c r="G52" s="5">
        <v>17</v>
      </c>
      <c r="H52" s="4">
        <v>2914</v>
      </c>
      <c r="I52" s="5">
        <v>70</v>
      </c>
      <c r="J52" s="5">
        <v>26</v>
      </c>
      <c r="K52" s="4">
        <v>6762</v>
      </c>
      <c r="L52" s="5">
        <v>51</v>
      </c>
      <c r="M52" s="5">
        <v>0</v>
      </c>
    </row>
    <row r="53" spans="1:13" ht="23.25" thickBot="1">
      <c r="A53" s="3"/>
      <c r="B53" s="3" t="s">
        <v>17055</v>
      </c>
      <c r="C53" s="4">
        <v>1983</v>
      </c>
      <c r="D53" s="4">
        <v>1202</v>
      </c>
      <c r="E53" s="5">
        <v>210</v>
      </c>
      <c r="F53" s="5">
        <v>585</v>
      </c>
      <c r="G53" s="5">
        <v>3</v>
      </c>
      <c r="H53" s="5">
        <v>370</v>
      </c>
      <c r="I53" s="5">
        <v>9</v>
      </c>
      <c r="J53" s="5">
        <v>12</v>
      </c>
      <c r="K53" s="4">
        <v>1189</v>
      </c>
      <c r="L53" s="5">
        <v>13</v>
      </c>
      <c r="M53" s="5">
        <v>781</v>
      </c>
    </row>
    <row r="54" spans="1:13" ht="23.25" thickBot="1">
      <c r="A54" s="3"/>
      <c r="B54" s="3" t="s">
        <v>17054</v>
      </c>
      <c r="C54" s="4">
        <v>2819</v>
      </c>
      <c r="D54" s="4">
        <v>2023</v>
      </c>
      <c r="E54" s="5">
        <v>318</v>
      </c>
      <c r="F54" s="5">
        <v>900</v>
      </c>
      <c r="G54" s="5">
        <v>8</v>
      </c>
      <c r="H54" s="5">
        <v>758</v>
      </c>
      <c r="I54" s="5">
        <v>20</v>
      </c>
      <c r="J54" s="5">
        <v>5</v>
      </c>
      <c r="K54" s="4">
        <v>2009</v>
      </c>
      <c r="L54" s="5">
        <v>14</v>
      </c>
      <c r="M54" s="5">
        <v>796</v>
      </c>
    </row>
    <row r="55" spans="1:13" ht="23.25" thickBot="1">
      <c r="A55" s="3"/>
      <c r="B55" s="3" t="s">
        <v>17053</v>
      </c>
      <c r="C55" s="4">
        <v>2927</v>
      </c>
      <c r="D55" s="4">
        <v>1949</v>
      </c>
      <c r="E55" s="5">
        <v>274</v>
      </c>
      <c r="F55" s="5">
        <v>919</v>
      </c>
      <c r="G55" s="5">
        <v>7</v>
      </c>
      <c r="H55" s="5">
        <v>717</v>
      </c>
      <c r="I55" s="5">
        <v>8</v>
      </c>
      <c r="J55" s="5">
        <v>11</v>
      </c>
      <c r="K55" s="4">
        <v>1936</v>
      </c>
      <c r="L55" s="5">
        <v>13</v>
      </c>
      <c r="M55" s="5">
        <v>978</v>
      </c>
    </row>
    <row r="56" spans="1:13" ht="23.25" thickBot="1">
      <c r="A56" s="3"/>
      <c r="B56" s="3" t="s">
        <v>17052</v>
      </c>
      <c r="C56" s="4">
        <v>1807</v>
      </c>
      <c r="D56" s="4">
        <v>1041</v>
      </c>
      <c r="E56" s="5">
        <v>153</v>
      </c>
      <c r="F56" s="5">
        <v>542</v>
      </c>
      <c r="G56" s="5">
        <v>2</v>
      </c>
      <c r="H56" s="5">
        <v>308</v>
      </c>
      <c r="I56" s="5">
        <v>11</v>
      </c>
      <c r="J56" s="5">
        <v>9</v>
      </c>
      <c r="K56" s="4">
        <v>1025</v>
      </c>
      <c r="L56" s="5">
        <v>16</v>
      </c>
      <c r="M56" s="5">
        <v>766</v>
      </c>
    </row>
    <row r="57" spans="1:13" ht="23.25" thickBot="1">
      <c r="A57" s="3"/>
      <c r="B57" s="3" t="s">
        <v>17051</v>
      </c>
      <c r="C57" s="4">
        <v>3430</v>
      </c>
      <c r="D57" s="4">
        <v>2346</v>
      </c>
      <c r="E57" s="5">
        <v>287</v>
      </c>
      <c r="F57" s="4">
        <v>1052</v>
      </c>
      <c r="G57" s="5">
        <v>13</v>
      </c>
      <c r="H57" s="5">
        <v>932</v>
      </c>
      <c r="I57" s="5">
        <v>25</v>
      </c>
      <c r="J57" s="5">
        <v>12</v>
      </c>
      <c r="K57" s="4">
        <v>2321</v>
      </c>
      <c r="L57" s="5">
        <v>25</v>
      </c>
      <c r="M57" s="4">
        <v>1084</v>
      </c>
    </row>
    <row r="58" spans="1:13" ht="23.25" thickBot="1">
      <c r="A58" s="3"/>
      <c r="B58" s="3" t="s">
        <v>17050</v>
      </c>
      <c r="C58" s="4">
        <v>2901</v>
      </c>
      <c r="D58" s="4">
        <v>2005</v>
      </c>
      <c r="E58" s="5">
        <v>277</v>
      </c>
      <c r="F58" s="4">
        <v>1005</v>
      </c>
      <c r="G58" s="5">
        <v>7</v>
      </c>
      <c r="H58" s="5">
        <v>673</v>
      </c>
      <c r="I58" s="5">
        <v>23</v>
      </c>
      <c r="J58" s="5">
        <v>6</v>
      </c>
      <c r="K58" s="4">
        <v>1991</v>
      </c>
      <c r="L58" s="5">
        <v>14</v>
      </c>
      <c r="M58" s="5">
        <v>896</v>
      </c>
    </row>
    <row r="59" spans="1:13" ht="23.25" thickBot="1">
      <c r="A59" s="3"/>
      <c r="B59" s="3" t="s">
        <v>17049</v>
      </c>
      <c r="C59" s="4">
        <v>2650</v>
      </c>
      <c r="D59" s="4">
        <v>1798</v>
      </c>
      <c r="E59" s="5">
        <v>228</v>
      </c>
      <c r="F59" s="5">
        <v>911</v>
      </c>
      <c r="G59" s="5">
        <v>10</v>
      </c>
      <c r="H59" s="5">
        <v>618</v>
      </c>
      <c r="I59" s="5">
        <v>16</v>
      </c>
      <c r="J59" s="5">
        <v>7</v>
      </c>
      <c r="K59" s="4">
        <v>1790</v>
      </c>
      <c r="L59" s="5">
        <v>8</v>
      </c>
      <c r="M59" s="5">
        <v>852</v>
      </c>
    </row>
    <row r="60" spans="1:13" ht="23.25" thickBot="1">
      <c r="A60" s="3"/>
      <c r="B60" s="3" t="s">
        <v>17048</v>
      </c>
      <c r="C60" s="4">
        <v>2075</v>
      </c>
      <c r="D60" s="4">
        <v>1215</v>
      </c>
      <c r="E60" s="5">
        <v>151</v>
      </c>
      <c r="F60" s="5">
        <v>700</v>
      </c>
      <c r="G60" s="5">
        <v>8</v>
      </c>
      <c r="H60" s="5">
        <v>321</v>
      </c>
      <c r="I60" s="5">
        <v>16</v>
      </c>
      <c r="J60" s="5">
        <v>9</v>
      </c>
      <c r="K60" s="4">
        <v>1205</v>
      </c>
      <c r="L60" s="5">
        <v>10</v>
      </c>
      <c r="M60" s="5">
        <v>860</v>
      </c>
    </row>
    <row r="61" spans="1:13" ht="23.25" thickBot="1">
      <c r="A61" s="3"/>
      <c r="B61" s="3" t="s">
        <v>17047</v>
      </c>
      <c r="C61" s="4">
        <v>2160</v>
      </c>
      <c r="D61" s="4">
        <v>1224</v>
      </c>
      <c r="E61" s="5">
        <v>207</v>
      </c>
      <c r="F61" s="5">
        <v>528</v>
      </c>
      <c r="G61" s="5">
        <v>1</v>
      </c>
      <c r="H61" s="5">
        <v>445</v>
      </c>
      <c r="I61" s="5">
        <v>18</v>
      </c>
      <c r="J61" s="5">
        <v>8</v>
      </c>
      <c r="K61" s="4">
        <v>1207</v>
      </c>
      <c r="L61" s="5">
        <v>17</v>
      </c>
      <c r="M61" s="5">
        <v>936</v>
      </c>
    </row>
    <row r="62" spans="1:13" ht="23.25" thickBot="1">
      <c r="A62" s="3"/>
      <c r="B62" s="3" t="s">
        <v>17046</v>
      </c>
      <c r="C62" s="4">
        <v>3386</v>
      </c>
      <c r="D62" s="4">
        <v>2052</v>
      </c>
      <c r="E62" s="5">
        <v>356</v>
      </c>
      <c r="F62" s="5">
        <v>927</v>
      </c>
      <c r="G62" s="5">
        <v>11</v>
      </c>
      <c r="H62" s="5">
        <v>705</v>
      </c>
      <c r="I62" s="5">
        <v>8</v>
      </c>
      <c r="J62" s="5">
        <v>18</v>
      </c>
      <c r="K62" s="4">
        <v>2025</v>
      </c>
      <c r="L62" s="5">
        <v>27</v>
      </c>
      <c r="M62" s="4">
        <v>1334</v>
      </c>
    </row>
    <row r="63" spans="1:13" ht="17.25" thickBot="1">
      <c r="A63" s="3" t="s">
        <v>17045</v>
      </c>
      <c r="B63" s="3" t="s">
        <v>36</v>
      </c>
      <c r="C63" s="4">
        <v>20041</v>
      </c>
      <c r="D63" s="4">
        <v>14621</v>
      </c>
      <c r="E63" s="4">
        <v>1967</v>
      </c>
      <c r="F63" s="4">
        <v>6948</v>
      </c>
      <c r="G63" s="5">
        <v>57</v>
      </c>
      <c r="H63" s="4">
        <v>5357</v>
      </c>
      <c r="I63" s="5">
        <v>101</v>
      </c>
      <c r="J63" s="5">
        <v>68</v>
      </c>
      <c r="K63" s="4">
        <v>14498</v>
      </c>
      <c r="L63" s="5">
        <v>123</v>
      </c>
      <c r="M63" s="4">
        <v>5420</v>
      </c>
    </row>
    <row r="64" spans="1:13" ht="23.25" thickBot="1">
      <c r="A64" s="3"/>
      <c r="B64" s="3" t="s">
        <v>37</v>
      </c>
      <c r="C64" s="4">
        <v>4334</v>
      </c>
      <c r="D64" s="4">
        <v>4334</v>
      </c>
      <c r="E64" s="5">
        <v>626</v>
      </c>
      <c r="F64" s="4">
        <v>1743</v>
      </c>
      <c r="G64" s="5">
        <v>13</v>
      </c>
      <c r="H64" s="4">
        <v>1869</v>
      </c>
      <c r="I64" s="5">
        <v>40</v>
      </c>
      <c r="J64" s="5">
        <v>18</v>
      </c>
      <c r="K64" s="4">
        <v>4309</v>
      </c>
      <c r="L64" s="5">
        <v>25</v>
      </c>
      <c r="M64" s="5">
        <v>0</v>
      </c>
    </row>
    <row r="65" spans="1:13" ht="17.25" thickBot="1">
      <c r="A65" s="3"/>
      <c r="B65" s="3" t="s">
        <v>17044</v>
      </c>
      <c r="C65" s="4">
        <v>3090</v>
      </c>
      <c r="D65" s="4">
        <v>2067</v>
      </c>
      <c r="E65" s="5">
        <v>258</v>
      </c>
      <c r="F65" s="4">
        <v>1169</v>
      </c>
      <c r="G65" s="5">
        <v>13</v>
      </c>
      <c r="H65" s="5">
        <v>577</v>
      </c>
      <c r="I65" s="5">
        <v>11</v>
      </c>
      <c r="J65" s="5">
        <v>16</v>
      </c>
      <c r="K65" s="4">
        <v>2044</v>
      </c>
      <c r="L65" s="5">
        <v>23</v>
      </c>
      <c r="M65" s="4">
        <v>1023</v>
      </c>
    </row>
    <row r="66" spans="1:13" ht="17.25" thickBot="1">
      <c r="A66" s="3"/>
      <c r="B66" s="3" t="s">
        <v>17043</v>
      </c>
      <c r="C66" s="4">
        <v>2221</v>
      </c>
      <c r="D66" s="4">
        <v>1203</v>
      </c>
      <c r="E66" s="5">
        <v>230</v>
      </c>
      <c r="F66" s="5">
        <v>521</v>
      </c>
      <c r="G66" s="5">
        <v>3</v>
      </c>
      <c r="H66" s="5">
        <v>429</v>
      </c>
      <c r="I66" s="5">
        <v>6</v>
      </c>
      <c r="J66" s="5">
        <v>5</v>
      </c>
      <c r="K66" s="4">
        <v>1194</v>
      </c>
      <c r="L66" s="5">
        <v>9</v>
      </c>
      <c r="M66" s="4">
        <v>1018</v>
      </c>
    </row>
    <row r="67" spans="1:13" ht="17.25" thickBot="1">
      <c r="A67" s="3"/>
      <c r="B67" s="3" t="s">
        <v>17042</v>
      </c>
      <c r="C67" s="4">
        <v>2783</v>
      </c>
      <c r="D67" s="4">
        <v>1658</v>
      </c>
      <c r="E67" s="5">
        <v>235</v>
      </c>
      <c r="F67" s="5">
        <v>718</v>
      </c>
      <c r="G67" s="5">
        <v>9</v>
      </c>
      <c r="H67" s="5">
        <v>650</v>
      </c>
      <c r="I67" s="5">
        <v>14</v>
      </c>
      <c r="J67" s="5">
        <v>7</v>
      </c>
      <c r="K67" s="4">
        <v>1633</v>
      </c>
      <c r="L67" s="5">
        <v>25</v>
      </c>
      <c r="M67" s="4">
        <v>1125</v>
      </c>
    </row>
    <row r="68" spans="1:13" ht="17.25" thickBot="1">
      <c r="A68" s="3"/>
      <c r="B68" s="3" t="s">
        <v>17041</v>
      </c>
      <c r="C68" s="4">
        <v>2320</v>
      </c>
      <c r="D68" s="4">
        <v>1533</v>
      </c>
      <c r="E68" s="5">
        <v>222</v>
      </c>
      <c r="F68" s="5">
        <v>691</v>
      </c>
      <c r="G68" s="5">
        <v>5</v>
      </c>
      <c r="H68" s="5">
        <v>585</v>
      </c>
      <c r="I68" s="5">
        <v>10</v>
      </c>
      <c r="J68" s="5">
        <v>8</v>
      </c>
      <c r="K68" s="4">
        <v>1521</v>
      </c>
      <c r="L68" s="5">
        <v>12</v>
      </c>
      <c r="M68" s="5">
        <v>787</v>
      </c>
    </row>
    <row r="69" spans="1:13" ht="17.25" thickBot="1">
      <c r="A69" s="3"/>
      <c r="B69" s="3" t="s">
        <v>17040</v>
      </c>
      <c r="C69" s="4">
        <v>2787</v>
      </c>
      <c r="D69" s="4">
        <v>2035</v>
      </c>
      <c r="E69" s="5">
        <v>224</v>
      </c>
      <c r="F69" s="4">
        <v>1095</v>
      </c>
      <c r="G69" s="5">
        <v>8</v>
      </c>
      <c r="H69" s="5">
        <v>678</v>
      </c>
      <c r="I69" s="5">
        <v>12</v>
      </c>
      <c r="J69" s="5">
        <v>5</v>
      </c>
      <c r="K69" s="4">
        <v>2022</v>
      </c>
      <c r="L69" s="5">
        <v>13</v>
      </c>
      <c r="M69" s="5">
        <v>752</v>
      </c>
    </row>
    <row r="70" spans="1:13" ht="17.25" thickBot="1">
      <c r="A70" s="3"/>
      <c r="B70" s="3" t="s">
        <v>17039</v>
      </c>
      <c r="C70" s="4">
        <v>2506</v>
      </c>
      <c r="D70" s="4">
        <v>1791</v>
      </c>
      <c r="E70" s="5">
        <v>172</v>
      </c>
      <c r="F70" s="4">
        <v>1011</v>
      </c>
      <c r="G70" s="5">
        <v>6</v>
      </c>
      <c r="H70" s="5">
        <v>569</v>
      </c>
      <c r="I70" s="5">
        <v>8</v>
      </c>
      <c r="J70" s="5">
        <v>9</v>
      </c>
      <c r="K70" s="4">
        <v>1775</v>
      </c>
      <c r="L70" s="5">
        <v>16</v>
      </c>
      <c r="M70" s="5">
        <v>715</v>
      </c>
    </row>
    <row r="71" spans="1:13" ht="17.25" thickBot="1">
      <c r="A71" s="3" t="s">
        <v>17038</v>
      </c>
      <c r="B71" s="3" t="s">
        <v>36</v>
      </c>
      <c r="C71" s="4">
        <v>6694</v>
      </c>
      <c r="D71" s="4">
        <v>4865</v>
      </c>
      <c r="E71" s="5">
        <v>683</v>
      </c>
      <c r="F71" s="4">
        <v>2645</v>
      </c>
      <c r="G71" s="5">
        <v>10</v>
      </c>
      <c r="H71" s="4">
        <v>1397</v>
      </c>
      <c r="I71" s="5">
        <v>52</v>
      </c>
      <c r="J71" s="5">
        <v>25</v>
      </c>
      <c r="K71" s="4">
        <v>4812</v>
      </c>
      <c r="L71" s="5">
        <v>53</v>
      </c>
      <c r="M71" s="4">
        <v>1829</v>
      </c>
    </row>
    <row r="72" spans="1:13" ht="23.25" thickBot="1">
      <c r="A72" s="3"/>
      <c r="B72" s="3" t="s">
        <v>37</v>
      </c>
      <c r="C72" s="4">
        <v>1863</v>
      </c>
      <c r="D72" s="4">
        <v>1863</v>
      </c>
      <c r="E72" s="5">
        <v>273</v>
      </c>
      <c r="F72" s="5">
        <v>918</v>
      </c>
      <c r="G72" s="5">
        <v>3</v>
      </c>
      <c r="H72" s="5">
        <v>624</v>
      </c>
      <c r="I72" s="5">
        <v>24</v>
      </c>
      <c r="J72" s="5">
        <v>10</v>
      </c>
      <c r="K72" s="4">
        <v>1852</v>
      </c>
      <c r="L72" s="5">
        <v>11</v>
      </c>
      <c r="M72" s="5">
        <v>0</v>
      </c>
    </row>
    <row r="73" spans="1:13" ht="17.25" thickBot="1">
      <c r="A73" s="3"/>
      <c r="B73" s="3" t="s">
        <v>17037</v>
      </c>
      <c r="C73" s="4">
        <v>1140</v>
      </c>
      <c r="D73" s="5">
        <v>640</v>
      </c>
      <c r="E73" s="5">
        <v>90</v>
      </c>
      <c r="F73" s="5">
        <v>387</v>
      </c>
      <c r="G73" s="5">
        <v>3</v>
      </c>
      <c r="H73" s="5">
        <v>146</v>
      </c>
      <c r="I73" s="5">
        <v>5</v>
      </c>
      <c r="J73" s="5">
        <v>1</v>
      </c>
      <c r="K73" s="5">
        <v>632</v>
      </c>
      <c r="L73" s="5">
        <v>8</v>
      </c>
      <c r="M73" s="5">
        <v>500</v>
      </c>
    </row>
    <row r="74" spans="1:13" ht="17.25" thickBot="1">
      <c r="A74" s="3"/>
      <c r="B74" s="3" t="s">
        <v>17036</v>
      </c>
      <c r="C74" s="4">
        <v>1733</v>
      </c>
      <c r="D74" s="4">
        <v>1100</v>
      </c>
      <c r="E74" s="5">
        <v>159</v>
      </c>
      <c r="F74" s="5">
        <v>598</v>
      </c>
      <c r="G74" s="5">
        <v>2</v>
      </c>
      <c r="H74" s="5">
        <v>314</v>
      </c>
      <c r="I74" s="5">
        <v>8</v>
      </c>
      <c r="J74" s="5">
        <v>2</v>
      </c>
      <c r="K74" s="4">
        <v>1083</v>
      </c>
      <c r="L74" s="5">
        <v>17</v>
      </c>
      <c r="M74" s="5">
        <v>633</v>
      </c>
    </row>
    <row r="75" spans="1:13" ht="17.25" thickBot="1">
      <c r="A75" s="3"/>
      <c r="B75" s="3" t="s">
        <v>17035</v>
      </c>
      <c r="C75" s="4">
        <v>1489</v>
      </c>
      <c r="D75" s="5">
        <v>926</v>
      </c>
      <c r="E75" s="5">
        <v>129</v>
      </c>
      <c r="F75" s="5">
        <v>524</v>
      </c>
      <c r="G75" s="5">
        <v>1</v>
      </c>
      <c r="H75" s="5">
        <v>243</v>
      </c>
      <c r="I75" s="5">
        <v>12</v>
      </c>
      <c r="J75" s="5">
        <v>6</v>
      </c>
      <c r="K75" s="5">
        <v>915</v>
      </c>
      <c r="L75" s="5">
        <v>11</v>
      </c>
      <c r="M75" s="5">
        <v>563</v>
      </c>
    </row>
    <row r="76" spans="1:13" ht="17.25" thickBot="1">
      <c r="A76" s="3"/>
      <c r="B76" s="3" t="s">
        <v>17034</v>
      </c>
      <c r="C76" s="5">
        <v>469</v>
      </c>
      <c r="D76" s="5">
        <v>336</v>
      </c>
      <c r="E76" s="5">
        <v>32</v>
      </c>
      <c r="F76" s="5">
        <v>218</v>
      </c>
      <c r="G76" s="5">
        <v>1</v>
      </c>
      <c r="H76" s="5">
        <v>70</v>
      </c>
      <c r="I76" s="5">
        <v>3</v>
      </c>
      <c r="J76" s="5">
        <v>6</v>
      </c>
      <c r="K76" s="5">
        <v>330</v>
      </c>
      <c r="L76" s="5">
        <v>6</v>
      </c>
      <c r="M76" s="5">
        <v>133</v>
      </c>
    </row>
    <row r="77" spans="1:13" ht="23.25" thickBot="1">
      <c r="A77" s="3" t="s">
        <v>97</v>
      </c>
      <c r="B77" s="3"/>
      <c r="C77" s="5">
        <v>0</v>
      </c>
      <c r="D77" s="5">
        <v>9</v>
      </c>
      <c r="E77" s="5">
        <v>0</v>
      </c>
      <c r="F77" s="5">
        <v>3</v>
      </c>
      <c r="G77" s="5">
        <v>0</v>
      </c>
      <c r="H77" s="5">
        <v>6</v>
      </c>
      <c r="I77" s="5">
        <v>0</v>
      </c>
      <c r="J77" s="5">
        <v>0</v>
      </c>
      <c r="K77" s="5">
        <v>9</v>
      </c>
      <c r="L77" s="5">
        <v>0</v>
      </c>
      <c r="M77" s="5">
        <v>-9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29CFF-A3F0-48D9-BA8E-A5F1F45B35FD}"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1211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1209</v>
      </c>
      <c r="F3" s="2" t="s">
        <v>1210</v>
      </c>
      <c r="G3" s="2" t="s">
        <v>504</v>
      </c>
      <c r="H3" s="2" t="s">
        <v>1212</v>
      </c>
      <c r="I3" s="44"/>
      <c r="J3" s="2"/>
      <c r="K3" s="44"/>
      <c r="U3" t="s">
        <v>3</v>
      </c>
      <c r="V3" t="str">
        <f t="shared" si="0"/>
        <v>강병원</v>
      </c>
      <c r="W3" t="str">
        <f t="shared" si="0"/>
        <v>허용석</v>
      </c>
      <c r="X3" t="str">
        <f t="shared" si="0"/>
        <v>김종민</v>
      </c>
    </row>
    <row r="4" spans="1:24" ht="17.25" thickBot="1">
      <c r="A4" s="3" t="s">
        <v>30</v>
      </c>
      <c r="B4" s="3"/>
      <c r="C4" s="4">
        <v>210129</v>
      </c>
      <c r="D4" s="4">
        <v>139045</v>
      </c>
      <c r="E4" s="4">
        <v>78897</v>
      </c>
      <c r="F4" s="4">
        <v>49796</v>
      </c>
      <c r="G4" s="4">
        <v>6127</v>
      </c>
      <c r="H4" s="4">
        <v>2600</v>
      </c>
      <c r="I4" s="4">
        <v>137420</v>
      </c>
      <c r="J4" s="4">
        <v>1625</v>
      </c>
      <c r="K4" s="4">
        <v>71084</v>
      </c>
      <c r="V4" s="8"/>
      <c r="W4" s="8"/>
      <c r="X4" s="8"/>
    </row>
    <row r="5" spans="1:24" ht="23.25" thickBot="1">
      <c r="A5" s="3" t="s">
        <v>31</v>
      </c>
      <c r="B5" s="3"/>
      <c r="C5" s="5">
        <v>846</v>
      </c>
      <c r="D5" s="5">
        <v>789</v>
      </c>
      <c r="E5" s="5">
        <v>395</v>
      </c>
      <c r="F5" s="5">
        <v>200</v>
      </c>
      <c r="G5" s="5">
        <v>73</v>
      </c>
      <c r="H5" s="5">
        <v>46</v>
      </c>
      <c r="I5" s="5">
        <v>714</v>
      </c>
      <c r="J5" s="5">
        <v>75</v>
      </c>
      <c r="K5" s="5">
        <v>57</v>
      </c>
      <c r="T5" t="s">
        <v>2929</v>
      </c>
      <c r="U5">
        <f>SUMIF($A:$A,"합계",D:D)</f>
        <v>139045</v>
      </c>
      <c r="V5">
        <f>SUMIF($A:$A,"합계",E:E)</f>
        <v>78897</v>
      </c>
      <c r="W5">
        <f>SUMIF($A:$A,"합계",F:F)</f>
        <v>49796</v>
      </c>
      <c r="X5">
        <f>SUMIF($A:$A,"합계",G:G)</f>
        <v>6127</v>
      </c>
    </row>
    <row r="6" spans="1:24" ht="23.25" thickBot="1">
      <c r="A6" s="3" t="s">
        <v>32</v>
      </c>
      <c r="B6" s="3"/>
      <c r="C6" s="4">
        <v>14423</v>
      </c>
      <c r="D6" s="4">
        <v>14404</v>
      </c>
      <c r="E6" s="4">
        <v>9276</v>
      </c>
      <c r="F6" s="4">
        <v>3970</v>
      </c>
      <c r="G6" s="5">
        <v>662</v>
      </c>
      <c r="H6" s="5">
        <v>270</v>
      </c>
      <c r="I6" s="4">
        <v>14178</v>
      </c>
      <c r="J6" s="5">
        <v>226</v>
      </c>
      <c r="K6" s="5">
        <v>19</v>
      </c>
      <c r="T6" t="s">
        <v>2930</v>
      </c>
      <c r="U6">
        <f>U5-U7</f>
        <v>82205</v>
      </c>
      <c r="V6">
        <f>V5-V7</f>
        <v>42452</v>
      </c>
      <c r="W6">
        <f>W5-W7</f>
        <v>33274</v>
      </c>
      <c r="X6">
        <f>X5-X7</f>
        <v>3844</v>
      </c>
    </row>
    <row r="7" spans="1:24" ht="23.25" thickBot="1">
      <c r="A7" s="3" t="s">
        <v>33</v>
      </c>
      <c r="B7" s="3"/>
      <c r="C7" s="4">
        <v>1025</v>
      </c>
      <c r="D7" s="5">
        <v>244</v>
      </c>
      <c r="E7" s="5">
        <v>173</v>
      </c>
      <c r="F7" s="5">
        <v>59</v>
      </c>
      <c r="G7" s="5">
        <v>6</v>
      </c>
      <c r="H7" s="5">
        <v>6</v>
      </c>
      <c r="I7" s="5">
        <v>244</v>
      </c>
      <c r="J7" s="5">
        <v>0</v>
      </c>
      <c r="K7" s="5">
        <v>781</v>
      </c>
      <c r="T7" t="s">
        <v>2931</v>
      </c>
      <c r="U7">
        <f>U11+U10+U9</f>
        <v>56840</v>
      </c>
      <c r="V7">
        <f>V11+V10+V9</f>
        <v>36445</v>
      </c>
      <c r="W7">
        <f>W11+W10+W9</f>
        <v>16522</v>
      </c>
      <c r="X7">
        <f>X11+X10+X9</f>
        <v>2283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5</v>
      </c>
      <c r="F8" s="5">
        <v>2</v>
      </c>
      <c r="G8" s="5">
        <v>0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1213</v>
      </c>
      <c r="B9" s="3" t="s">
        <v>36</v>
      </c>
      <c r="C9" s="4">
        <v>24650</v>
      </c>
      <c r="D9" s="4">
        <v>15236</v>
      </c>
      <c r="E9" s="4">
        <v>9004</v>
      </c>
      <c r="F9" s="4">
        <v>5139</v>
      </c>
      <c r="G9" s="5">
        <v>621</v>
      </c>
      <c r="H9" s="5">
        <v>330</v>
      </c>
      <c r="I9" s="4">
        <v>15094</v>
      </c>
      <c r="J9" s="5">
        <v>142</v>
      </c>
      <c r="K9" s="4">
        <v>9414</v>
      </c>
      <c r="T9" t="s">
        <v>2934</v>
      </c>
      <c r="U9">
        <f>SUMIF($A:$A,"거소·선상투표",D:D)+SUMIF($A:$A,"국외부재자투표",D:D)+SUMIF($A:$A,"국외부재자투표(공관)",D:D)</f>
        <v>1040</v>
      </c>
      <c r="V9">
        <f t="shared" ref="V9:X11" si="1">SUMIF($A:$A,"거소·선상투표",E:E)+SUMIF($A:$A,"국외부재자투표",E:E)+SUMIF($A:$A,"국외부재자투표(공관)",E:E)</f>
        <v>573</v>
      </c>
      <c r="W9">
        <f t="shared" si="1"/>
        <v>261</v>
      </c>
      <c r="X9">
        <f t="shared" si="1"/>
        <v>79</v>
      </c>
    </row>
    <row r="10" spans="1:24" ht="23.25" thickBot="1">
      <c r="A10" s="3"/>
      <c r="B10" s="3" t="s">
        <v>37</v>
      </c>
      <c r="C10" s="4">
        <v>5908</v>
      </c>
      <c r="D10" s="4">
        <v>5908</v>
      </c>
      <c r="E10" s="4">
        <v>4019</v>
      </c>
      <c r="F10" s="4">
        <v>1532</v>
      </c>
      <c r="G10" s="5">
        <v>206</v>
      </c>
      <c r="H10" s="5">
        <v>110</v>
      </c>
      <c r="I10" s="4">
        <v>5867</v>
      </c>
      <c r="J10" s="5">
        <v>41</v>
      </c>
      <c r="K10" s="5">
        <v>0</v>
      </c>
      <c r="T10" t="s">
        <v>2932</v>
      </c>
      <c r="U10">
        <f>SUMIF($B:$B,"관내사전투표",D:D)</f>
        <v>41396</v>
      </c>
      <c r="V10">
        <f t="shared" ref="V10:X12" si="2">SUMIF($B:$B,"관내사전투표",E:E)</f>
        <v>26596</v>
      </c>
      <c r="W10">
        <f t="shared" si="2"/>
        <v>12291</v>
      </c>
      <c r="X10">
        <f t="shared" si="2"/>
        <v>1542</v>
      </c>
    </row>
    <row r="11" spans="1:24" ht="23.25" thickBot="1">
      <c r="A11" s="3"/>
      <c r="B11" s="3" t="s">
        <v>1214</v>
      </c>
      <c r="C11" s="4">
        <v>3817</v>
      </c>
      <c r="D11" s="4">
        <v>1731</v>
      </c>
      <c r="E11" s="5">
        <v>931</v>
      </c>
      <c r="F11" s="5">
        <v>656</v>
      </c>
      <c r="G11" s="5">
        <v>76</v>
      </c>
      <c r="H11" s="5">
        <v>53</v>
      </c>
      <c r="I11" s="4">
        <v>1716</v>
      </c>
      <c r="J11" s="5">
        <v>15</v>
      </c>
      <c r="K11" s="4">
        <v>2086</v>
      </c>
      <c r="T11" t="s">
        <v>2933</v>
      </c>
      <c r="U11">
        <f>SUMIF($A:$A,"관외사전투표",D:D)</f>
        <v>14404</v>
      </c>
      <c r="V11">
        <f t="shared" ref="V11:X13" si="3">SUMIF($A:$A,"관외사전투표",E:E)</f>
        <v>9276</v>
      </c>
      <c r="W11">
        <f t="shared" si="3"/>
        <v>3970</v>
      </c>
      <c r="X11">
        <f t="shared" si="3"/>
        <v>662</v>
      </c>
    </row>
    <row r="12" spans="1:24" ht="23.25" thickBot="1">
      <c r="A12" s="3"/>
      <c r="B12" s="3" t="s">
        <v>1215</v>
      </c>
      <c r="C12" s="4">
        <v>4016</v>
      </c>
      <c r="D12" s="4">
        <v>2014</v>
      </c>
      <c r="E12" s="4">
        <v>1041</v>
      </c>
      <c r="F12" s="5">
        <v>811</v>
      </c>
      <c r="G12" s="5">
        <v>97</v>
      </c>
      <c r="H12" s="5">
        <v>47</v>
      </c>
      <c r="I12" s="4">
        <v>1996</v>
      </c>
      <c r="J12" s="5">
        <v>18</v>
      </c>
      <c r="K12" s="4">
        <v>2002</v>
      </c>
    </row>
    <row r="13" spans="1:24" ht="23.25" thickBot="1">
      <c r="A13" s="3"/>
      <c r="B13" s="3" t="s">
        <v>1216</v>
      </c>
      <c r="C13" s="4">
        <v>3822</v>
      </c>
      <c r="D13" s="4">
        <v>1862</v>
      </c>
      <c r="E13" s="4">
        <v>1043</v>
      </c>
      <c r="F13" s="5">
        <v>689</v>
      </c>
      <c r="G13" s="5">
        <v>75</v>
      </c>
      <c r="H13" s="5">
        <v>33</v>
      </c>
      <c r="I13" s="4">
        <v>1840</v>
      </c>
      <c r="J13" s="5">
        <v>22</v>
      </c>
      <c r="K13" s="4">
        <v>1960</v>
      </c>
    </row>
    <row r="14" spans="1:24" ht="23.25" thickBot="1">
      <c r="A14" s="3"/>
      <c r="B14" s="3" t="s">
        <v>1217</v>
      </c>
      <c r="C14" s="4">
        <v>3814</v>
      </c>
      <c r="D14" s="4">
        <v>1993</v>
      </c>
      <c r="E14" s="4">
        <v>1063</v>
      </c>
      <c r="F14" s="5">
        <v>776</v>
      </c>
      <c r="G14" s="5">
        <v>82</v>
      </c>
      <c r="H14" s="5">
        <v>48</v>
      </c>
      <c r="I14" s="4">
        <v>1969</v>
      </c>
      <c r="J14" s="5">
        <v>24</v>
      </c>
      <c r="K14" s="4">
        <v>1821</v>
      </c>
      <c r="U14" s="8"/>
      <c r="V14" s="8"/>
      <c r="W14" s="8"/>
      <c r="X14" s="8"/>
    </row>
    <row r="15" spans="1:24" ht="23.25" thickBot="1">
      <c r="A15" s="3"/>
      <c r="B15" s="3" t="s">
        <v>1218</v>
      </c>
      <c r="C15" s="4">
        <v>3273</v>
      </c>
      <c r="D15" s="4">
        <v>1728</v>
      </c>
      <c r="E15" s="5">
        <v>907</v>
      </c>
      <c r="F15" s="5">
        <v>675</v>
      </c>
      <c r="G15" s="5">
        <v>85</v>
      </c>
      <c r="H15" s="5">
        <v>39</v>
      </c>
      <c r="I15" s="4">
        <v>1706</v>
      </c>
      <c r="J15" s="5">
        <v>22</v>
      </c>
      <c r="K15" s="4">
        <v>1545</v>
      </c>
      <c r="U15" s="8"/>
      <c r="V15" s="8"/>
      <c r="W15" s="8"/>
      <c r="X15" s="8"/>
    </row>
    <row r="16" spans="1:24" ht="17.25" thickBot="1">
      <c r="A16" s="3" t="s">
        <v>1219</v>
      </c>
      <c r="B16" s="3" t="s">
        <v>36</v>
      </c>
      <c r="C16" s="4">
        <v>26731</v>
      </c>
      <c r="D16" s="4">
        <v>15920</v>
      </c>
      <c r="E16" s="4">
        <v>9209</v>
      </c>
      <c r="F16" s="4">
        <v>5599</v>
      </c>
      <c r="G16" s="5">
        <v>645</v>
      </c>
      <c r="H16" s="5">
        <v>267</v>
      </c>
      <c r="I16" s="4">
        <v>15720</v>
      </c>
      <c r="J16" s="5">
        <v>200</v>
      </c>
      <c r="K16" s="4">
        <v>10811</v>
      </c>
    </row>
    <row r="17" spans="1:11" ht="23.25" thickBot="1">
      <c r="A17" s="3"/>
      <c r="B17" s="3" t="s">
        <v>37</v>
      </c>
      <c r="C17" s="4">
        <v>5222</v>
      </c>
      <c r="D17" s="4">
        <v>5220</v>
      </c>
      <c r="E17" s="4">
        <v>3494</v>
      </c>
      <c r="F17" s="4">
        <v>1433</v>
      </c>
      <c r="G17" s="5">
        <v>171</v>
      </c>
      <c r="H17" s="5">
        <v>69</v>
      </c>
      <c r="I17" s="4">
        <v>5167</v>
      </c>
      <c r="J17" s="5">
        <v>53</v>
      </c>
      <c r="K17" s="5">
        <v>2</v>
      </c>
    </row>
    <row r="18" spans="1:11" ht="17.25" thickBot="1">
      <c r="A18" s="3"/>
      <c r="B18" s="3" t="s">
        <v>1220</v>
      </c>
      <c r="C18" s="4">
        <v>4253</v>
      </c>
      <c r="D18" s="4">
        <v>1823</v>
      </c>
      <c r="E18" s="4">
        <v>1005</v>
      </c>
      <c r="F18" s="5">
        <v>671</v>
      </c>
      <c r="G18" s="5">
        <v>91</v>
      </c>
      <c r="H18" s="5">
        <v>37</v>
      </c>
      <c r="I18" s="4">
        <v>1804</v>
      </c>
      <c r="J18" s="5">
        <v>19</v>
      </c>
      <c r="K18" s="4">
        <v>2430</v>
      </c>
    </row>
    <row r="19" spans="1:11" ht="17.25" thickBot="1">
      <c r="A19" s="3"/>
      <c r="B19" s="3" t="s">
        <v>1221</v>
      </c>
      <c r="C19" s="4">
        <v>4386</v>
      </c>
      <c r="D19" s="4">
        <v>2270</v>
      </c>
      <c r="E19" s="4">
        <v>1294</v>
      </c>
      <c r="F19" s="5">
        <v>795</v>
      </c>
      <c r="G19" s="5">
        <v>91</v>
      </c>
      <c r="H19" s="5">
        <v>51</v>
      </c>
      <c r="I19" s="4">
        <v>2231</v>
      </c>
      <c r="J19" s="5">
        <v>39</v>
      </c>
      <c r="K19" s="4">
        <v>2116</v>
      </c>
    </row>
    <row r="20" spans="1:11" ht="17.25" thickBot="1">
      <c r="A20" s="3"/>
      <c r="B20" s="3" t="s">
        <v>1222</v>
      </c>
      <c r="C20" s="4">
        <v>3207</v>
      </c>
      <c r="D20" s="4">
        <v>1519</v>
      </c>
      <c r="E20" s="5">
        <v>811</v>
      </c>
      <c r="F20" s="5">
        <v>583</v>
      </c>
      <c r="G20" s="5">
        <v>70</v>
      </c>
      <c r="H20" s="5">
        <v>22</v>
      </c>
      <c r="I20" s="4">
        <v>1486</v>
      </c>
      <c r="J20" s="5">
        <v>33</v>
      </c>
      <c r="K20" s="4">
        <v>1688</v>
      </c>
    </row>
    <row r="21" spans="1:11" ht="17.25" thickBot="1">
      <c r="A21" s="3"/>
      <c r="B21" s="3" t="s">
        <v>1223</v>
      </c>
      <c r="C21" s="4">
        <v>2503</v>
      </c>
      <c r="D21" s="4">
        <v>1291</v>
      </c>
      <c r="E21" s="5">
        <v>668</v>
      </c>
      <c r="F21" s="5">
        <v>538</v>
      </c>
      <c r="G21" s="5">
        <v>57</v>
      </c>
      <c r="H21" s="5">
        <v>19</v>
      </c>
      <c r="I21" s="4">
        <v>1282</v>
      </c>
      <c r="J21" s="5">
        <v>9</v>
      </c>
      <c r="K21" s="4">
        <v>1212</v>
      </c>
    </row>
    <row r="22" spans="1:11" ht="17.25" thickBot="1">
      <c r="A22" s="3"/>
      <c r="B22" s="3" t="s">
        <v>1224</v>
      </c>
      <c r="C22" s="4">
        <v>3628</v>
      </c>
      <c r="D22" s="4">
        <v>1871</v>
      </c>
      <c r="E22" s="5">
        <v>981</v>
      </c>
      <c r="F22" s="5">
        <v>737</v>
      </c>
      <c r="G22" s="5">
        <v>83</v>
      </c>
      <c r="H22" s="5">
        <v>45</v>
      </c>
      <c r="I22" s="4">
        <v>1846</v>
      </c>
      <c r="J22" s="5">
        <v>25</v>
      </c>
      <c r="K22" s="4">
        <v>1757</v>
      </c>
    </row>
    <row r="23" spans="1:11" ht="17.25" thickBot="1">
      <c r="A23" s="3"/>
      <c r="B23" s="3" t="s">
        <v>1225</v>
      </c>
      <c r="C23" s="4">
        <v>3532</v>
      </c>
      <c r="D23" s="4">
        <v>1926</v>
      </c>
      <c r="E23" s="5">
        <v>956</v>
      </c>
      <c r="F23" s="5">
        <v>842</v>
      </c>
      <c r="G23" s="5">
        <v>82</v>
      </c>
      <c r="H23" s="5">
        <v>24</v>
      </c>
      <c r="I23" s="4">
        <v>1904</v>
      </c>
      <c r="J23" s="5">
        <v>22</v>
      </c>
      <c r="K23" s="4">
        <v>1606</v>
      </c>
    </row>
    <row r="24" spans="1:11" ht="17.25" thickBot="1">
      <c r="A24" s="3" t="s">
        <v>1226</v>
      </c>
      <c r="B24" s="3" t="s">
        <v>36</v>
      </c>
      <c r="C24" s="4">
        <v>20019</v>
      </c>
      <c r="D24" s="4">
        <v>12182</v>
      </c>
      <c r="E24" s="4">
        <v>6927</v>
      </c>
      <c r="F24" s="4">
        <v>4432</v>
      </c>
      <c r="G24" s="5">
        <v>430</v>
      </c>
      <c r="H24" s="5">
        <v>234</v>
      </c>
      <c r="I24" s="4">
        <v>12023</v>
      </c>
      <c r="J24" s="5">
        <v>159</v>
      </c>
      <c r="K24" s="4">
        <v>7837</v>
      </c>
    </row>
    <row r="25" spans="1:11" ht="23.25" thickBot="1">
      <c r="A25" s="3"/>
      <c r="B25" s="3" t="s">
        <v>37</v>
      </c>
      <c r="C25" s="4">
        <v>4848</v>
      </c>
      <c r="D25" s="4">
        <v>4848</v>
      </c>
      <c r="E25" s="4">
        <v>3048</v>
      </c>
      <c r="F25" s="4">
        <v>1525</v>
      </c>
      <c r="G25" s="5">
        <v>155</v>
      </c>
      <c r="H25" s="5">
        <v>81</v>
      </c>
      <c r="I25" s="4">
        <v>4809</v>
      </c>
      <c r="J25" s="5">
        <v>39</v>
      </c>
      <c r="K25" s="5">
        <v>0</v>
      </c>
    </row>
    <row r="26" spans="1:11" ht="23.25" thickBot="1">
      <c r="A26" s="3"/>
      <c r="B26" s="3" t="s">
        <v>1227</v>
      </c>
      <c r="C26" s="4">
        <v>2671</v>
      </c>
      <c r="D26" s="4">
        <v>1193</v>
      </c>
      <c r="E26" s="5">
        <v>613</v>
      </c>
      <c r="F26" s="5">
        <v>489</v>
      </c>
      <c r="G26" s="5">
        <v>50</v>
      </c>
      <c r="H26" s="5">
        <v>18</v>
      </c>
      <c r="I26" s="4">
        <v>1170</v>
      </c>
      <c r="J26" s="5">
        <v>23</v>
      </c>
      <c r="K26" s="4">
        <v>1478</v>
      </c>
    </row>
    <row r="27" spans="1:11" ht="23.25" thickBot="1">
      <c r="A27" s="3"/>
      <c r="B27" s="3" t="s">
        <v>1228</v>
      </c>
      <c r="C27" s="4">
        <v>2467</v>
      </c>
      <c r="D27" s="4">
        <v>1211</v>
      </c>
      <c r="E27" s="5">
        <v>606</v>
      </c>
      <c r="F27" s="5">
        <v>511</v>
      </c>
      <c r="G27" s="5">
        <v>36</v>
      </c>
      <c r="H27" s="5">
        <v>36</v>
      </c>
      <c r="I27" s="4">
        <v>1189</v>
      </c>
      <c r="J27" s="5">
        <v>22</v>
      </c>
      <c r="K27" s="4">
        <v>1256</v>
      </c>
    </row>
    <row r="28" spans="1:11" ht="23.25" thickBot="1">
      <c r="A28" s="3"/>
      <c r="B28" s="3" t="s">
        <v>1229</v>
      </c>
      <c r="C28" s="4">
        <v>3269</v>
      </c>
      <c r="D28" s="4">
        <v>1606</v>
      </c>
      <c r="E28" s="5">
        <v>876</v>
      </c>
      <c r="F28" s="5">
        <v>609</v>
      </c>
      <c r="G28" s="5">
        <v>66</v>
      </c>
      <c r="H28" s="5">
        <v>23</v>
      </c>
      <c r="I28" s="4">
        <v>1574</v>
      </c>
      <c r="J28" s="5">
        <v>32</v>
      </c>
      <c r="K28" s="4">
        <v>1663</v>
      </c>
    </row>
    <row r="29" spans="1:11" ht="23.25" thickBot="1">
      <c r="A29" s="3"/>
      <c r="B29" s="3" t="s">
        <v>1230</v>
      </c>
      <c r="C29" s="4">
        <v>3558</v>
      </c>
      <c r="D29" s="4">
        <v>1712</v>
      </c>
      <c r="E29" s="5">
        <v>910</v>
      </c>
      <c r="F29" s="5">
        <v>671</v>
      </c>
      <c r="G29" s="5">
        <v>63</v>
      </c>
      <c r="H29" s="5">
        <v>42</v>
      </c>
      <c r="I29" s="4">
        <v>1686</v>
      </c>
      <c r="J29" s="5">
        <v>26</v>
      </c>
      <c r="K29" s="4">
        <v>1846</v>
      </c>
    </row>
    <row r="30" spans="1:11" ht="23.25" thickBot="1">
      <c r="A30" s="3"/>
      <c r="B30" s="3" t="s">
        <v>1231</v>
      </c>
      <c r="C30" s="4">
        <v>3206</v>
      </c>
      <c r="D30" s="4">
        <v>1612</v>
      </c>
      <c r="E30" s="5">
        <v>874</v>
      </c>
      <c r="F30" s="5">
        <v>627</v>
      </c>
      <c r="G30" s="5">
        <v>60</v>
      </c>
      <c r="H30" s="5">
        <v>34</v>
      </c>
      <c r="I30" s="4">
        <v>1595</v>
      </c>
      <c r="J30" s="5">
        <v>17</v>
      </c>
      <c r="K30" s="4">
        <v>1594</v>
      </c>
    </row>
    <row r="31" spans="1:11" ht="17.25" thickBot="1">
      <c r="A31" s="3" t="s">
        <v>1232</v>
      </c>
      <c r="B31" s="3" t="s">
        <v>36</v>
      </c>
      <c r="C31" s="4">
        <v>42427</v>
      </c>
      <c r="D31" s="4">
        <v>30185</v>
      </c>
      <c r="E31" s="4">
        <v>15647</v>
      </c>
      <c r="F31" s="4">
        <v>11967</v>
      </c>
      <c r="G31" s="4">
        <v>1871</v>
      </c>
      <c r="H31" s="5">
        <v>476</v>
      </c>
      <c r="I31" s="4">
        <v>29961</v>
      </c>
      <c r="J31" s="5">
        <v>224</v>
      </c>
      <c r="K31" s="4">
        <v>12242</v>
      </c>
    </row>
    <row r="32" spans="1:11" ht="23.25" thickBot="1">
      <c r="A32" s="3"/>
      <c r="B32" s="3" t="s">
        <v>37</v>
      </c>
      <c r="C32" s="4">
        <v>8922</v>
      </c>
      <c r="D32" s="4">
        <v>8921</v>
      </c>
      <c r="E32" s="4">
        <v>5420</v>
      </c>
      <c r="F32" s="4">
        <v>2858</v>
      </c>
      <c r="G32" s="5">
        <v>466</v>
      </c>
      <c r="H32" s="5">
        <v>128</v>
      </c>
      <c r="I32" s="4">
        <v>8872</v>
      </c>
      <c r="J32" s="5">
        <v>49</v>
      </c>
      <c r="K32" s="5">
        <v>1</v>
      </c>
    </row>
    <row r="33" spans="1:11" ht="17.25" thickBot="1">
      <c r="A33" s="3"/>
      <c r="B33" s="3" t="s">
        <v>1233</v>
      </c>
      <c r="C33" s="4">
        <v>3112</v>
      </c>
      <c r="D33" s="4">
        <v>2020</v>
      </c>
      <c r="E33" s="5">
        <v>928</v>
      </c>
      <c r="F33" s="5">
        <v>916</v>
      </c>
      <c r="G33" s="5">
        <v>131</v>
      </c>
      <c r="H33" s="5">
        <v>24</v>
      </c>
      <c r="I33" s="4">
        <v>1999</v>
      </c>
      <c r="J33" s="5">
        <v>21</v>
      </c>
      <c r="K33" s="4">
        <v>1092</v>
      </c>
    </row>
    <row r="34" spans="1:11" ht="17.25" thickBot="1">
      <c r="A34" s="3"/>
      <c r="B34" s="3" t="s">
        <v>1234</v>
      </c>
      <c r="C34" s="4">
        <v>3307</v>
      </c>
      <c r="D34" s="4">
        <v>2244</v>
      </c>
      <c r="E34" s="5">
        <v>968</v>
      </c>
      <c r="F34" s="4">
        <v>1055</v>
      </c>
      <c r="G34" s="5">
        <v>171</v>
      </c>
      <c r="H34" s="5">
        <v>32</v>
      </c>
      <c r="I34" s="4">
        <v>2226</v>
      </c>
      <c r="J34" s="5">
        <v>18</v>
      </c>
      <c r="K34" s="4">
        <v>1063</v>
      </c>
    </row>
    <row r="35" spans="1:11" ht="17.25" thickBot="1">
      <c r="A35" s="3"/>
      <c r="B35" s="3" t="s">
        <v>1235</v>
      </c>
      <c r="C35" s="4">
        <v>2724</v>
      </c>
      <c r="D35" s="4">
        <v>1757</v>
      </c>
      <c r="E35" s="5">
        <v>823</v>
      </c>
      <c r="F35" s="5">
        <v>789</v>
      </c>
      <c r="G35" s="5">
        <v>106</v>
      </c>
      <c r="H35" s="5">
        <v>27</v>
      </c>
      <c r="I35" s="4">
        <v>1745</v>
      </c>
      <c r="J35" s="5">
        <v>12</v>
      </c>
      <c r="K35" s="5">
        <v>967</v>
      </c>
    </row>
    <row r="36" spans="1:11" ht="17.25" thickBot="1">
      <c r="A36" s="3"/>
      <c r="B36" s="3" t="s">
        <v>1236</v>
      </c>
      <c r="C36" s="4">
        <v>2910</v>
      </c>
      <c r="D36" s="4">
        <v>1832</v>
      </c>
      <c r="E36" s="5">
        <v>850</v>
      </c>
      <c r="F36" s="5">
        <v>809</v>
      </c>
      <c r="G36" s="5">
        <v>129</v>
      </c>
      <c r="H36" s="5">
        <v>34</v>
      </c>
      <c r="I36" s="4">
        <v>1822</v>
      </c>
      <c r="J36" s="5">
        <v>10</v>
      </c>
      <c r="K36" s="4">
        <v>1078</v>
      </c>
    </row>
    <row r="37" spans="1:11" ht="17.25" thickBot="1">
      <c r="A37" s="3"/>
      <c r="B37" s="3" t="s">
        <v>1237</v>
      </c>
      <c r="C37" s="4">
        <v>2728</v>
      </c>
      <c r="D37" s="4">
        <v>1820</v>
      </c>
      <c r="E37" s="5">
        <v>893</v>
      </c>
      <c r="F37" s="5">
        <v>767</v>
      </c>
      <c r="G37" s="5">
        <v>124</v>
      </c>
      <c r="H37" s="5">
        <v>27</v>
      </c>
      <c r="I37" s="4">
        <v>1811</v>
      </c>
      <c r="J37" s="5">
        <v>9</v>
      </c>
      <c r="K37" s="5">
        <v>908</v>
      </c>
    </row>
    <row r="38" spans="1:11" ht="17.25" thickBot="1">
      <c r="A38" s="3"/>
      <c r="B38" s="3" t="s">
        <v>1238</v>
      </c>
      <c r="C38" s="4">
        <v>3220</v>
      </c>
      <c r="D38" s="4">
        <v>2126</v>
      </c>
      <c r="E38" s="5">
        <v>887</v>
      </c>
      <c r="F38" s="4">
        <v>1049</v>
      </c>
      <c r="G38" s="5">
        <v>141</v>
      </c>
      <c r="H38" s="5">
        <v>36</v>
      </c>
      <c r="I38" s="4">
        <v>2113</v>
      </c>
      <c r="J38" s="5">
        <v>13</v>
      </c>
      <c r="K38" s="4">
        <v>1094</v>
      </c>
    </row>
    <row r="39" spans="1:11" ht="17.25" thickBot="1">
      <c r="A39" s="3"/>
      <c r="B39" s="3" t="s">
        <v>1239</v>
      </c>
      <c r="C39" s="4">
        <v>2503</v>
      </c>
      <c r="D39" s="4">
        <v>1645</v>
      </c>
      <c r="E39" s="5">
        <v>703</v>
      </c>
      <c r="F39" s="5">
        <v>813</v>
      </c>
      <c r="G39" s="5">
        <v>105</v>
      </c>
      <c r="H39" s="5">
        <v>17</v>
      </c>
      <c r="I39" s="4">
        <v>1638</v>
      </c>
      <c r="J39" s="5">
        <v>7</v>
      </c>
      <c r="K39" s="5">
        <v>858</v>
      </c>
    </row>
    <row r="40" spans="1:11" ht="17.25" thickBot="1">
      <c r="A40" s="3"/>
      <c r="B40" s="3" t="s">
        <v>1240</v>
      </c>
      <c r="C40" s="4">
        <v>2843</v>
      </c>
      <c r="D40" s="4">
        <v>1999</v>
      </c>
      <c r="E40" s="5">
        <v>907</v>
      </c>
      <c r="F40" s="5">
        <v>923</v>
      </c>
      <c r="G40" s="5">
        <v>126</v>
      </c>
      <c r="H40" s="5">
        <v>22</v>
      </c>
      <c r="I40" s="4">
        <v>1978</v>
      </c>
      <c r="J40" s="5">
        <v>21</v>
      </c>
      <c r="K40" s="5">
        <v>844</v>
      </c>
    </row>
    <row r="41" spans="1:11" ht="17.25" thickBot="1">
      <c r="A41" s="3"/>
      <c r="B41" s="3" t="s">
        <v>1241</v>
      </c>
      <c r="C41" s="4">
        <v>3578</v>
      </c>
      <c r="D41" s="4">
        <v>2323</v>
      </c>
      <c r="E41" s="4">
        <v>1268</v>
      </c>
      <c r="F41" s="5">
        <v>845</v>
      </c>
      <c r="G41" s="5">
        <v>147</v>
      </c>
      <c r="H41" s="5">
        <v>39</v>
      </c>
      <c r="I41" s="4">
        <v>2299</v>
      </c>
      <c r="J41" s="5">
        <v>24</v>
      </c>
      <c r="K41" s="4">
        <v>1255</v>
      </c>
    </row>
    <row r="42" spans="1:11" ht="23.25" thickBot="1">
      <c r="A42" s="3"/>
      <c r="B42" s="3" t="s">
        <v>1242</v>
      </c>
      <c r="C42" s="4">
        <v>3297</v>
      </c>
      <c r="D42" s="4">
        <v>2133</v>
      </c>
      <c r="E42" s="4">
        <v>1236</v>
      </c>
      <c r="F42" s="5">
        <v>698</v>
      </c>
      <c r="G42" s="5">
        <v>143</v>
      </c>
      <c r="H42" s="5">
        <v>33</v>
      </c>
      <c r="I42" s="4">
        <v>2110</v>
      </c>
      <c r="J42" s="5">
        <v>23</v>
      </c>
      <c r="K42" s="4">
        <v>1164</v>
      </c>
    </row>
    <row r="43" spans="1:11" ht="23.25" thickBot="1">
      <c r="A43" s="3"/>
      <c r="B43" s="3" t="s">
        <v>1243</v>
      </c>
      <c r="C43" s="4">
        <v>3283</v>
      </c>
      <c r="D43" s="4">
        <v>1365</v>
      </c>
      <c r="E43" s="5">
        <v>764</v>
      </c>
      <c r="F43" s="5">
        <v>445</v>
      </c>
      <c r="G43" s="5">
        <v>82</v>
      </c>
      <c r="H43" s="5">
        <v>57</v>
      </c>
      <c r="I43" s="4">
        <v>1348</v>
      </c>
      <c r="J43" s="5">
        <v>17</v>
      </c>
      <c r="K43" s="4">
        <v>1918</v>
      </c>
    </row>
    <row r="44" spans="1:11" ht="17.25" thickBot="1">
      <c r="A44" s="3" t="s">
        <v>1244</v>
      </c>
      <c r="B44" s="3" t="s">
        <v>36</v>
      </c>
      <c r="C44" s="4">
        <v>32230</v>
      </c>
      <c r="D44" s="4">
        <v>20972</v>
      </c>
      <c r="E44" s="4">
        <v>11547</v>
      </c>
      <c r="F44" s="4">
        <v>8082</v>
      </c>
      <c r="G44" s="5">
        <v>737</v>
      </c>
      <c r="H44" s="5">
        <v>381</v>
      </c>
      <c r="I44" s="4">
        <v>20747</v>
      </c>
      <c r="J44" s="5">
        <v>225</v>
      </c>
      <c r="K44" s="4">
        <v>11258</v>
      </c>
    </row>
    <row r="45" spans="1:11" ht="23.25" thickBot="1">
      <c r="A45" s="3"/>
      <c r="B45" s="3" t="s">
        <v>37</v>
      </c>
      <c r="C45" s="4">
        <v>5885</v>
      </c>
      <c r="D45" s="4">
        <v>5882</v>
      </c>
      <c r="E45" s="4">
        <v>3747</v>
      </c>
      <c r="F45" s="4">
        <v>1795</v>
      </c>
      <c r="G45" s="5">
        <v>186</v>
      </c>
      <c r="H45" s="5">
        <v>104</v>
      </c>
      <c r="I45" s="4">
        <v>5832</v>
      </c>
      <c r="J45" s="5">
        <v>50</v>
      </c>
      <c r="K45" s="5">
        <v>3</v>
      </c>
    </row>
    <row r="46" spans="1:11" ht="23.25" thickBot="1">
      <c r="A46" s="3"/>
      <c r="B46" s="3" t="s">
        <v>1245</v>
      </c>
      <c r="C46" s="4">
        <v>3279</v>
      </c>
      <c r="D46" s="4">
        <v>1445</v>
      </c>
      <c r="E46" s="5">
        <v>755</v>
      </c>
      <c r="F46" s="5">
        <v>577</v>
      </c>
      <c r="G46" s="5">
        <v>56</v>
      </c>
      <c r="H46" s="5">
        <v>36</v>
      </c>
      <c r="I46" s="4">
        <v>1424</v>
      </c>
      <c r="J46" s="5">
        <v>21</v>
      </c>
      <c r="K46" s="4">
        <v>1834</v>
      </c>
    </row>
    <row r="47" spans="1:11" ht="23.25" thickBot="1">
      <c r="A47" s="3"/>
      <c r="B47" s="3" t="s">
        <v>1246</v>
      </c>
      <c r="C47" s="4">
        <v>3515</v>
      </c>
      <c r="D47" s="4">
        <v>2242</v>
      </c>
      <c r="E47" s="4">
        <v>1062</v>
      </c>
      <c r="F47" s="4">
        <v>1035</v>
      </c>
      <c r="G47" s="5">
        <v>73</v>
      </c>
      <c r="H47" s="5">
        <v>44</v>
      </c>
      <c r="I47" s="4">
        <v>2214</v>
      </c>
      <c r="J47" s="5">
        <v>28</v>
      </c>
      <c r="K47" s="4">
        <v>1273</v>
      </c>
    </row>
    <row r="48" spans="1:11" ht="23.25" thickBot="1">
      <c r="A48" s="3"/>
      <c r="B48" s="3" t="s">
        <v>1247</v>
      </c>
      <c r="C48" s="4">
        <v>2967</v>
      </c>
      <c r="D48" s="4">
        <v>1536</v>
      </c>
      <c r="E48" s="5">
        <v>838</v>
      </c>
      <c r="F48" s="5">
        <v>594</v>
      </c>
      <c r="G48" s="5">
        <v>50</v>
      </c>
      <c r="H48" s="5">
        <v>34</v>
      </c>
      <c r="I48" s="4">
        <v>1516</v>
      </c>
      <c r="J48" s="5">
        <v>20</v>
      </c>
      <c r="K48" s="4">
        <v>1431</v>
      </c>
    </row>
    <row r="49" spans="1:11" ht="23.25" thickBot="1">
      <c r="A49" s="3"/>
      <c r="B49" s="3" t="s">
        <v>1248</v>
      </c>
      <c r="C49" s="4">
        <v>2448</v>
      </c>
      <c r="D49" s="4">
        <v>1777</v>
      </c>
      <c r="E49" s="5">
        <v>748</v>
      </c>
      <c r="F49" s="5">
        <v>904</v>
      </c>
      <c r="G49" s="5">
        <v>78</v>
      </c>
      <c r="H49" s="5">
        <v>30</v>
      </c>
      <c r="I49" s="4">
        <v>1760</v>
      </c>
      <c r="J49" s="5">
        <v>17</v>
      </c>
      <c r="K49" s="5">
        <v>671</v>
      </c>
    </row>
    <row r="50" spans="1:11" ht="23.25" thickBot="1">
      <c r="A50" s="3"/>
      <c r="B50" s="3" t="s">
        <v>1249</v>
      </c>
      <c r="C50" s="4">
        <v>3602</v>
      </c>
      <c r="D50" s="4">
        <v>2279</v>
      </c>
      <c r="E50" s="4">
        <v>1249</v>
      </c>
      <c r="F50" s="5">
        <v>888</v>
      </c>
      <c r="G50" s="5">
        <v>82</v>
      </c>
      <c r="H50" s="5">
        <v>40</v>
      </c>
      <c r="I50" s="4">
        <v>2259</v>
      </c>
      <c r="J50" s="5">
        <v>20</v>
      </c>
      <c r="K50" s="4">
        <v>1323</v>
      </c>
    </row>
    <row r="51" spans="1:11" ht="23.25" thickBot="1">
      <c r="A51" s="3"/>
      <c r="B51" s="3" t="s">
        <v>1250</v>
      </c>
      <c r="C51" s="4">
        <v>2872</v>
      </c>
      <c r="D51" s="4">
        <v>1662</v>
      </c>
      <c r="E51" s="5">
        <v>917</v>
      </c>
      <c r="F51" s="5">
        <v>650</v>
      </c>
      <c r="G51" s="5">
        <v>67</v>
      </c>
      <c r="H51" s="5">
        <v>14</v>
      </c>
      <c r="I51" s="4">
        <v>1648</v>
      </c>
      <c r="J51" s="5">
        <v>14</v>
      </c>
      <c r="K51" s="4">
        <v>1210</v>
      </c>
    </row>
    <row r="52" spans="1:11" ht="23.25" thickBot="1">
      <c r="A52" s="3"/>
      <c r="B52" s="3" t="s">
        <v>1251</v>
      </c>
      <c r="C52" s="4">
        <v>4508</v>
      </c>
      <c r="D52" s="4">
        <v>2473</v>
      </c>
      <c r="E52" s="4">
        <v>1272</v>
      </c>
      <c r="F52" s="4">
        <v>1034</v>
      </c>
      <c r="G52" s="5">
        <v>83</v>
      </c>
      <c r="H52" s="5">
        <v>50</v>
      </c>
      <c r="I52" s="4">
        <v>2439</v>
      </c>
      <c r="J52" s="5">
        <v>34</v>
      </c>
      <c r="K52" s="4">
        <v>2035</v>
      </c>
    </row>
    <row r="53" spans="1:11" ht="23.25" thickBot="1">
      <c r="A53" s="3"/>
      <c r="B53" s="3" t="s">
        <v>1252</v>
      </c>
      <c r="C53" s="4">
        <v>3154</v>
      </c>
      <c r="D53" s="4">
        <v>1676</v>
      </c>
      <c r="E53" s="5">
        <v>959</v>
      </c>
      <c r="F53" s="5">
        <v>605</v>
      </c>
      <c r="G53" s="5">
        <v>62</v>
      </c>
      <c r="H53" s="5">
        <v>29</v>
      </c>
      <c r="I53" s="4">
        <v>1655</v>
      </c>
      <c r="J53" s="5">
        <v>21</v>
      </c>
      <c r="K53" s="4">
        <v>1478</v>
      </c>
    </row>
    <row r="54" spans="1:11" ht="17.25" thickBot="1">
      <c r="A54" s="3" t="s">
        <v>1253</v>
      </c>
      <c r="B54" s="3" t="s">
        <v>36</v>
      </c>
      <c r="C54" s="4">
        <v>24682</v>
      </c>
      <c r="D54" s="4">
        <v>15146</v>
      </c>
      <c r="E54" s="4">
        <v>8664</v>
      </c>
      <c r="F54" s="4">
        <v>5482</v>
      </c>
      <c r="G54" s="5">
        <v>525</v>
      </c>
      <c r="H54" s="5">
        <v>281</v>
      </c>
      <c r="I54" s="4">
        <v>14952</v>
      </c>
      <c r="J54" s="5">
        <v>194</v>
      </c>
      <c r="K54" s="4">
        <v>9536</v>
      </c>
    </row>
    <row r="55" spans="1:11" ht="23.25" thickBot="1">
      <c r="A55" s="3"/>
      <c r="B55" s="3" t="s">
        <v>37</v>
      </c>
      <c r="C55" s="4">
        <v>5417</v>
      </c>
      <c r="D55" s="4">
        <v>5416</v>
      </c>
      <c r="E55" s="4">
        <v>3527</v>
      </c>
      <c r="F55" s="4">
        <v>1605</v>
      </c>
      <c r="G55" s="5">
        <v>170</v>
      </c>
      <c r="H55" s="5">
        <v>80</v>
      </c>
      <c r="I55" s="4">
        <v>5382</v>
      </c>
      <c r="J55" s="5">
        <v>34</v>
      </c>
      <c r="K55" s="5">
        <v>1</v>
      </c>
    </row>
    <row r="56" spans="1:11" ht="23.25" thickBot="1">
      <c r="A56" s="3"/>
      <c r="B56" s="3" t="s">
        <v>1254</v>
      </c>
      <c r="C56" s="4">
        <v>2612</v>
      </c>
      <c r="D56" s="4">
        <v>1215</v>
      </c>
      <c r="E56" s="5">
        <v>630</v>
      </c>
      <c r="F56" s="5">
        <v>518</v>
      </c>
      <c r="G56" s="5">
        <v>35</v>
      </c>
      <c r="H56" s="5">
        <v>14</v>
      </c>
      <c r="I56" s="4">
        <v>1197</v>
      </c>
      <c r="J56" s="5">
        <v>18</v>
      </c>
      <c r="K56" s="4">
        <v>1397</v>
      </c>
    </row>
    <row r="57" spans="1:11" ht="23.25" thickBot="1">
      <c r="A57" s="3"/>
      <c r="B57" s="3" t="s">
        <v>1255</v>
      </c>
      <c r="C57" s="4">
        <v>2937</v>
      </c>
      <c r="D57" s="4">
        <v>1465</v>
      </c>
      <c r="E57" s="5">
        <v>788</v>
      </c>
      <c r="F57" s="5">
        <v>559</v>
      </c>
      <c r="G57" s="5">
        <v>65</v>
      </c>
      <c r="H57" s="5">
        <v>28</v>
      </c>
      <c r="I57" s="4">
        <v>1440</v>
      </c>
      <c r="J57" s="5">
        <v>25</v>
      </c>
      <c r="K57" s="4">
        <v>1472</v>
      </c>
    </row>
    <row r="58" spans="1:11" ht="23.25" thickBot="1">
      <c r="A58" s="3"/>
      <c r="B58" s="3" t="s">
        <v>1256</v>
      </c>
      <c r="C58" s="4">
        <v>3000</v>
      </c>
      <c r="D58" s="4">
        <v>1387</v>
      </c>
      <c r="E58" s="5">
        <v>776</v>
      </c>
      <c r="F58" s="5">
        <v>501</v>
      </c>
      <c r="G58" s="5">
        <v>51</v>
      </c>
      <c r="H58" s="5">
        <v>32</v>
      </c>
      <c r="I58" s="4">
        <v>1360</v>
      </c>
      <c r="J58" s="5">
        <v>27</v>
      </c>
      <c r="K58" s="4">
        <v>1613</v>
      </c>
    </row>
    <row r="59" spans="1:11" ht="23.25" thickBot="1">
      <c r="A59" s="3"/>
      <c r="B59" s="3" t="s">
        <v>1257</v>
      </c>
      <c r="C59" s="4">
        <v>2461</v>
      </c>
      <c r="D59" s="4">
        <v>1146</v>
      </c>
      <c r="E59" s="5">
        <v>553</v>
      </c>
      <c r="F59" s="5">
        <v>508</v>
      </c>
      <c r="G59" s="5">
        <v>37</v>
      </c>
      <c r="H59" s="5">
        <v>23</v>
      </c>
      <c r="I59" s="4">
        <v>1121</v>
      </c>
      <c r="J59" s="5">
        <v>25</v>
      </c>
      <c r="K59" s="4">
        <v>1315</v>
      </c>
    </row>
    <row r="60" spans="1:11" ht="23.25" thickBot="1">
      <c r="A60" s="3"/>
      <c r="B60" s="3" t="s">
        <v>1258</v>
      </c>
      <c r="C60" s="4">
        <v>2825</v>
      </c>
      <c r="D60" s="4">
        <v>1491</v>
      </c>
      <c r="E60" s="5">
        <v>778</v>
      </c>
      <c r="F60" s="5">
        <v>616</v>
      </c>
      <c r="G60" s="5">
        <v>42</v>
      </c>
      <c r="H60" s="5">
        <v>31</v>
      </c>
      <c r="I60" s="4">
        <v>1467</v>
      </c>
      <c r="J60" s="5">
        <v>24</v>
      </c>
      <c r="K60" s="4">
        <v>1334</v>
      </c>
    </row>
    <row r="61" spans="1:11" ht="23.25" thickBot="1">
      <c r="A61" s="3"/>
      <c r="B61" s="3" t="s">
        <v>1259</v>
      </c>
      <c r="C61" s="4">
        <v>2546</v>
      </c>
      <c r="D61" s="4">
        <v>1398</v>
      </c>
      <c r="E61" s="5">
        <v>743</v>
      </c>
      <c r="F61" s="5">
        <v>544</v>
      </c>
      <c r="G61" s="5">
        <v>54</v>
      </c>
      <c r="H61" s="5">
        <v>33</v>
      </c>
      <c r="I61" s="4">
        <v>1374</v>
      </c>
      <c r="J61" s="5">
        <v>24</v>
      </c>
      <c r="K61" s="4">
        <v>1148</v>
      </c>
    </row>
    <row r="62" spans="1:11" ht="23.25" thickBot="1">
      <c r="A62" s="3"/>
      <c r="B62" s="3" t="s">
        <v>1260</v>
      </c>
      <c r="C62" s="4">
        <v>2884</v>
      </c>
      <c r="D62" s="4">
        <v>1628</v>
      </c>
      <c r="E62" s="5">
        <v>869</v>
      </c>
      <c r="F62" s="5">
        <v>631</v>
      </c>
      <c r="G62" s="5">
        <v>71</v>
      </c>
      <c r="H62" s="5">
        <v>40</v>
      </c>
      <c r="I62" s="4">
        <v>1611</v>
      </c>
      <c r="J62" s="5">
        <v>17</v>
      </c>
      <c r="K62" s="4">
        <v>1256</v>
      </c>
    </row>
    <row r="63" spans="1:11" ht="17.25" thickBot="1">
      <c r="A63" s="3" t="s">
        <v>1261</v>
      </c>
      <c r="B63" s="3" t="s">
        <v>36</v>
      </c>
      <c r="C63" s="4">
        <v>23096</v>
      </c>
      <c r="D63" s="4">
        <v>13941</v>
      </c>
      <c r="E63" s="4">
        <v>8037</v>
      </c>
      <c r="F63" s="4">
        <v>4860</v>
      </c>
      <c r="G63" s="5">
        <v>555</v>
      </c>
      <c r="H63" s="5">
        <v>309</v>
      </c>
      <c r="I63" s="4">
        <v>13761</v>
      </c>
      <c r="J63" s="5">
        <v>180</v>
      </c>
      <c r="K63" s="4">
        <v>9155</v>
      </c>
    </row>
    <row r="64" spans="1:11" ht="23.25" thickBot="1">
      <c r="A64" s="3"/>
      <c r="B64" s="3" t="s">
        <v>37</v>
      </c>
      <c r="C64" s="4">
        <v>5204</v>
      </c>
      <c r="D64" s="4">
        <v>5201</v>
      </c>
      <c r="E64" s="4">
        <v>3341</v>
      </c>
      <c r="F64" s="4">
        <v>1543</v>
      </c>
      <c r="G64" s="5">
        <v>188</v>
      </c>
      <c r="H64" s="5">
        <v>90</v>
      </c>
      <c r="I64" s="4">
        <v>5162</v>
      </c>
      <c r="J64" s="5">
        <v>39</v>
      </c>
      <c r="K64" s="5">
        <v>3</v>
      </c>
    </row>
    <row r="65" spans="1:11" ht="17.25" thickBot="1">
      <c r="A65" s="3"/>
      <c r="B65" s="3" t="s">
        <v>1262</v>
      </c>
      <c r="C65" s="4">
        <v>3993</v>
      </c>
      <c r="D65" s="4">
        <v>1939</v>
      </c>
      <c r="E65" s="4">
        <v>1020</v>
      </c>
      <c r="F65" s="5">
        <v>761</v>
      </c>
      <c r="G65" s="5">
        <v>85</v>
      </c>
      <c r="H65" s="5">
        <v>48</v>
      </c>
      <c r="I65" s="4">
        <v>1914</v>
      </c>
      <c r="J65" s="5">
        <v>25</v>
      </c>
      <c r="K65" s="4">
        <v>2054</v>
      </c>
    </row>
    <row r="66" spans="1:11" ht="17.25" thickBot="1">
      <c r="A66" s="3"/>
      <c r="B66" s="3" t="s">
        <v>1263</v>
      </c>
      <c r="C66" s="4">
        <v>3907</v>
      </c>
      <c r="D66" s="4">
        <v>1735</v>
      </c>
      <c r="E66" s="5">
        <v>918</v>
      </c>
      <c r="F66" s="5">
        <v>668</v>
      </c>
      <c r="G66" s="5">
        <v>82</v>
      </c>
      <c r="H66" s="5">
        <v>37</v>
      </c>
      <c r="I66" s="4">
        <v>1705</v>
      </c>
      <c r="J66" s="5">
        <v>30</v>
      </c>
      <c r="K66" s="4">
        <v>2172</v>
      </c>
    </row>
    <row r="67" spans="1:11" ht="17.25" thickBot="1">
      <c r="A67" s="3"/>
      <c r="B67" s="3" t="s">
        <v>1264</v>
      </c>
      <c r="C67" s="4">
        <v>2605</v>
      </c>
      <c r="D67" s="4">
        <v>1416</v>
      </c>
      <c r="E67" s="5">
        <v>756</v>
      </c>
      <c r="F67" s="5">
        <v>535</v>
      </c>
      <c r="G67" s="5">
        <v>60</v>
      </c>
      <c r="H67" s="5">
        <v>38</v>
      </c>
      <c r="I67" s="4">
        <v>1389</v>
      </c>
      <c r="J67" s="5">
        <v>27</v>
      </c>
      <c r="K67" s="4">
        <v>1189</v>
      </c>
    </row>
    <row r="68" spans="1:11" ht="17.25" thickBot="1">
      <c r="A68" s="3"/>
      <c r="B68" s="3" t="s">
        <v>1265</v>
      </c>
      <c r="C68" s="5">
        <v>945</v>
      </c>
      <c r="D68" s="5">
        <v>457</v>
      </c>
      <c r="E68" s="5">
        <v>251</v>
      </c>
      <c r="F68" s="5">
        <v>176</v>
      </c>
      <c r="G68" s="5">
        <v>11</v>
      </c>
      <c r="H68" s="5">
        <v>12</v>
      </c>
      <c r="I68" s="5">
        <v>450</v>
      </c>
      <c r="J68" s="5">
        <v>7</v>
      </c>
      <c r="K68" s="5">
        <v>488</v>
      </c>
    </row>
    <row r="69" spans="1:11" ht="17.25" thickBot="1">
      <c r="A69" s="3"/>
      <c r="B69" s="3" t="s">
        <v>1266</v>
      </c>
      <c r="C69" s="4">
        <v>3173</v>
      </c>
      <c r="D69" s="4">
        <v>1590</v>
      </c>
      <c r="E69" s="5">
        <v>868</v>
      </c>
      <c r="F69" s="5">
        <v>582</v>
      </c>
      <c r="G69" s="5">
        <v>62</v>
      </c>
      <c r="H69" s="5">
        <v>48</v>
      </c>
      <c r="I69" s="4">
        <v>1560</v>
      </c>
      <c r="J69" s="5">
        <v>30</v>
      </c>
      <c r="K69" s="4">
        <v>1583</v>
      </c>
    </row>
    <row r="70" spans="1:11" ht="17.25" thickBot="1">
      <c r="A70" s="3"/>
      <c r="B70" s="3" t="s">
        <v>1267</v>
      </c>
      <c r="C70" s="4">
        <v>3269</v>
      </c>
      <c r="D70" s="4">
        <v>1603</v>
      </c>
      <c r="E70" s="5">
        <v>883</v>
      </c>
      <c r="F70" s="5">
        <v>595</v>
      </c>
      <c r="G70" s="5">
        <v>67</v>
      </c>
      <c r="H70" s="5">
        <v>36</v>
      </c>
      <c r="I70" s="4">
        <v>1581</v>
      </c>
      <c r="J70" s="5">
        <v>22</v>
      </c>
      <c r="K70" s="4">
        <v>1666</v>
      </c>
    </row>
    <row r="71" spans="1:11" ht="23.25" thickBot="1">
      <c r="A71" s="3" t="s">
        <v>97</v>
      </c>
      <c r="B71" s="3"/>
      <c r="C71" s="5">
        <v>0</v>
      </c>
      <c r="D71" s="5">
        <v>19</v>
      </c>
      <c r="E71" s="5">
        <v>13</v>
      </c>
      <c r="F71" s="5">
        <v>4</v>
      </c>
      <c r="G71" s="5">
        <v>2</v>
      </c>
      <c r="H71" s="5">
        <v>0</v>
      </c>
      <c r="I71" s="5">
        <v>19</v>
      </c>
      <c r="J71" s="5">
        <v>0</v>
      </c>
      <c r="K71" s="5">
        <v>-19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F0CF1-7722-419B-8FFC-1AD151CFC996}">
  <sheetPr>
    <tabColor theme="4" tint="0.59999389629810485"/>
  </sheetPr>
  <dimension ref="A1:X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19</v>
      </c>
      <c r="H2" s="28" t="s">
        <v>27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9" t="s">
        <v>16677</v>
      </c>
      <c r="F3" s="29" t="s">
        <v>16676</v>
      </c>
      <c r="G3" s="29" t="s">
        <v>16675</v>
      </c>
      <c r="H3" s="29" t="s">
        <v>17150</v>
      </c>
      <c r="I3" s="44"/>
      <c r="J3" s="29"/>
      <c r="K3" s="44"/>
      <c r="U3" t="s">
        <v>3</v>
      </c>
      <c r="V3" t="str">
        <f t="shared" si="0"/>
        <v>박남현</v>
      </c>
      <c r="W3" t="str">
        <f t="shared" si="0"/>
        <v>최형두</v>
      </c>
      <c r="X3" t="str">
        <f t="shared" si="0"/>
        <v>허성정</v>
      </c>
    </row>
    <row r="4" spans="1:24" ht="17.25" thickBot="1">
      <c r="A4" s="3" t="s">
        <v>30</v>
      </c>
      <c r="B4" s="3"/>
      <c r="C4" s="4">
        <v>152336</v>
      </c>
      <c r="D4" s="4">
        <v>104034</v>
      </c>
      <c r="E4" s="4">
        <v>35124</v>
      </c>
      <c r="F4" s="4">
        <v>64706</v>
      </c>
      <c r="G4" s="5">
        <v>992</v>
      </c>
      <c r="H4" s="4">
        <v>1939</v>
      </c>
      <c r="I4" s="4">
        <v>102761</v>
      </c>
      <c r="J4" s="4">
        <v>1273</v>
      </c>
      <c r="K4" s="4">
        <v>48302</v>
      </c>
      <c r="V4" s="8"/>
      <c r="W4" s="8"/>
      <c r="X4" s="8"/>
    </row>
    <row r="5" spans="1:24" ht="23.25" thickBot="1">
      <c r="A5" s="3" t="s">
        <v>31</v>
      </c>
      <c r="B5" s="3"/>
      <c r="C5" s="5">
        <v>474</v>
      </c>
      <c r="D5" s="5">
        <v>445</v>
      </c>
      <c r="E5" s="5">
        <v>155</v>
      </c>
      <c r="F5" s="5">
        <v>204</v>
      </c>
      <c r="G5" s="5">
        <v>14</v>
      </c>
      <c r="H5" s="5">
        <v>36</v>
      </c>
      <c r="I5" s="5">
        <v>409</v>
      </c>
      <c r="J5" s="5">
        <v>36</v>
      </c>
      <c r="K5" s="5">
        <v>29</v>
      </c>
      <c r="T5" t="s">
        <v>2929</v>
      </c>
      <c r="U5">
        <f>SUMIF($A:$A,"합계",D:D)</f>
        <v>104034</v>
      </c>
      <c r="V5">
        <f>SUMIF($A:$A,"합계",E:E)</f>
        <v>35124</v>
      </c>
      <c r="W5">
        <f>SUMIF($A:$A,"합계",F:F)</f>
        <v>64706</v>
      </c>
      <c r="X5">
        <f>SUMIF($A:$A,"합계",G:G)</f>
        <v>992</v>
      </c>
    </row>
    <row r="6" spans="1:24" ht="23.25" thickBot="1">
      <c r="A6" s="3" t="s">
        <v>32</v>
      </c>
      <c r="B6" s="3"/>
      <c r="C6" s="4">
        <v>7500</v>
      </c>
      <c r="D6" s="4">
        <v>7499</v>
      </c>
      <c r="E6" s="4">
        <v>3487</v>
      </c>
      <c r="F6" s="4">
        <v>3520</v>
      </c>
      <c r="G6" s="5">
        <v>85</v>
      </c>
      <c r="H6" s="5">
        <v>262</v>
      </c>
      <c r="I6" s="4">
        <v>7354</v>
      </c>
      <c r="J6" s="5">
        <v>145</v>
      </c>
      <c r="K6" s="5">
        <v>1</v>
      </c>
      <c r="T6" t="s">
        <v>2930</v>
      </c>
      <c r="U6">
        <f>U5-U7</f>
        <v>61473</v>
      </c>
      <c r="V6">
        <f>V5-V7</f>
        <v>17837</v>
      </c>
      <c r="W6">
        <f>W5-W7</f>
        <v>41105</v>
      </c>
      <c r="X6">
        <f>X5-X7</f>
        <v>644</v>
      </c>
    </row>
    <row r="7" spans="1:24" ht="23.25" thickBot="1">
      <c r="A7" s="3" t="s">
        <v>33</v>
      </c>
      <c r="B7" s="3"/>
      <c r="C7" s="5">
        <v>317</v>
      </c>
      <c r="D7" s="5">
        <v>95</v>
      </c>
      <c r="E7" s="5">
        <v>67</v>
      </c>
      <c r="F7" s="5">
        <v>25</v>
      </c>
      <c r="G7" s="5">
        <v>1</v>
      </c>
      <c r="H7" s="5">
        <v>0</v>
      </c>
      <c r="I7" s="5">
        <v>93</v>
      </c>
      <c r="J7" s="5">
        <v>2</v>
      </c>
      <c r="K7" s="5">
        <v>222</v>
      </c>
      <c r="T7" t="s">
        <v>2931</v>
      </c>
      <c r="U7">
        <f>U11+U10+U9</f>
        <v>42561</v>
      </c>
      <c r="V7">
        <f>V11+V10+V9</f>
        <v>17287</v>
      </c>
      <c r="W7">
        <f>W11+W10+W9</f>
        <v>23601</v>
      </c>
      <c r="X7">
        <f>X11+X10+X9</f>
        <v>348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17149</v>
      </c>
      <c r="B9" s="3" t="s">
        <v>36</v>
      </c>
      <c r="C9" s="4">
        <v>3765</v>
      </c>
      <c r="D9" s="4">
        <v>2487</v>
      </c>
      <c r="E9" s="5">
        <v>579</v>
      </c>
      <c r="F9" s="4">
        <v>1820</v>
      </c>
      <c r="G9" s="5">
        <v>18</v>
      </c>
      <c r="H9" s="5">
        <v>29</v>
      </c>
      <c r="I9" s="4">
        <v>2446</v>
      </c>
      <c r="J9" s="5">
        <v>41</v>
      </c>
      <c r="K9" s="4">
        <v>1278</v>
      </c>
      <c r="T9" t="s">
        <v>2934</v>
      </c>
      <c r="U9">
        <f>SUMIF($A:$A,"거소·선상투표",D:D)+SUMIF($A:$A,"국외부재자투표",D:D)+SUMIF($A:$A,"국외부재자투표(공관)",D:D)</f>
        <v>542</v>
      </c>
      <c r="V9">
        <f t="shared" ref="V9:X11" si="1">SUMIF($A:$A,"거소·선상투표",E:E)+SUMIF($A:$A,"국외부재자투표",E:E)+SUMIF($A:$A,"국외부재자투표(공관)",E:E)</f>
        <v>224</v>
      </c>
      <c r="W9">
        <f t="shared" si="1"/>
        <v>229</v>
      </c>
      <c r="X9">
        <f t="shared" si="1"/>
        <v>15</v>
      </c>
    </row>
    <row r="10" spans="1:24" ht="23.25" thickBot="1">
      <c r="A10" s="3"/>
      <c r="B10" s="3" t="s">
        <v>37</v>
      </c>
      <c r="C10" s="5">
        <v>673</v>
      </c>
      <c r="D10" s="5">
        <v>673</v>
      </c>
      <c r="E10" s="5">
        <v>214</v>
      </c>
      <c r="F10" s="5">
        <v>431</v>
      </c>
      <c r="G10" s="5">
        <v>6</v>
      </c>
      <c r="H10" s="5">
        <v>10</v>
      </c>
      <c r="I10" s="5">
        <v>661</v>
      </c>
      <c r="J10" s="5">
        <v>12</v>
      </c>
      <c r="K10" s="5">
        <v>0</v>
      </c>
      <c r="T10" t="s">
        <v>2932</v>
      </c>
      <c r="U10">
        <f>SUMIF($B:$B,"관내사전투표",D:D)</f>
        <v>34520</v>
      </c>
      <c r="V10">
        <f t="shared" ref="V10:X12" si="2">SUMIF($B:$B,"관내사전투표",E:E)</f>
        <v>13576</v>
      </c>
      <c r="W10">
        <f t="shared" si="2"/>
        <v>19852</v>
      </c>
      <c r="X10">
        <f t="shared" si="2"/>
        <v>248</v>
      </c>
    </row>
    <row r="11" spans="1:24" ht="17.25" thickBot="1">
      <c r="A11" s="3"/>
      <c r="B11" s="3" t="s">
        <v>17148</v>
      </c>
      <c r="C11" s="4">
        <v>1083</v>
      </c>
      <c r="D11" s="5">
        <v>630</v>
      </c>
      <c r="E11" s="5">
        <v>139</v>
      </c>
      <c r="F11" s="5">
        <v>468</v>
      </c>
      <c r="G11" s="5">
        <v>4</v>
      </c>
      <c r="H11" s="5">
        <v>7</v>
      </c>
      <c r="I11" s="5">
        <v>618</v>
      </c>
      <c r="J11" s="5">
        <v>12</v>
      </c>
      <c r="K11" s="5">
        <v>453</v>
      </c>
      <c r="T11" t="s">
        <v>2933</v>
      </c>
      <c r="U11">
        <f>SUMIF($A:$A,"관외사전투표",D:D)</f>
        <v>7499</v>
      </c>
      <c r="V11">
        <f t="shared" ref="V11:X13" si="3">SUMIF($A:$A,"관외사전투표",E:E)</f>
        <v>3487</v>
      </c>
      <c r="W11">
        <f t="shared" si="3"/>
        <v>3520</v>
      </c>
      <c r="X11">
        <f t="shared" si="3"/>
        <v>85</v>
      </c>
    </row>
    <row r="12" spans="1:24" ht="17.25" thickBot="1">
      <c r="A12" s="3"/>
      <c r="B12" s="3" t="s">
        <v>17147</v>
      </c>
      <c r="C12" s="4">
        <v>2009</v>
      </c>
      <c r="D12" s="4">
        <v>1184</v>
      </c>
      <c r="E12" s="5">
        <v>226</v>
      </c>
      <c r="F12" s="5">
        <v>921</v>
      </c>
      <c r="G12" s="5">
        <v>8</v>
      </c>
      <c r="H12" s="5">
        <v>12</v>
      </c>
      <c r="I12" s="4">
        <v>1167</v>
      </c>
      <c r="J12" s="5">
        <v>17</v>
      </c>
      <c r="K12" s="5">
        <v>825</v>
      </c>
    </row>
    <row r="13" spans="1:24" ht="17.25" thickBot="1">
      <c r="A13" s="3" t="s">
        <v>10005</v>
      </c>
      <c r="B13" s="3" t="s">
        <v>36</v>
      </c>
      <c r="C13" s="4">
        <v>10182</v>
      </c>
      <c r="D13" s="4">
        <v>6618</v>
      </c>
      <c r="E13" s="4">
        <v>2389</v>
      </c>
      <c r="F13" s="4">
        <v>3982</v>
      </c>
      <c r="G13" s="5">
        <v>79</v>
      </c>
      <c r="H13" s="5">
        <v>111</v>
      </c>
      <c r="I13" s="4">
        <v>6561</v>
      </c>
      <c r="J13" s="5">
        <v>57</v>
      </c>
      <c r="K13" s="4">
        <v>3564</v>
      </c>
    </row>
    <row r="14" spans="1:24" ht="23.25" thickBot="1">
      <c r="A14" s="3"/>
      <c r="B14" s="3" t="s">
        <v>37</v>
      </c>
      <c r="C14" s="4">
        <v>2568</v>
      </c>
      <c r="D14" s="4">
        <v>2568</v>
      </c>
      <c r="E14" s="4">
        <v>1157</v>
      </c>
      <c r="F14" s="4">
        <v>1331</v>
      </c>
      <c r="G14" s="5">
        <v>24</v>
      </c>
      <c r="H14" s="5">
        <v>42</v>
      </c>
      <c r="I14" s="4">
        <v>2554</v>
      </c>
      <c r="J14" s="5">
        <v>14</v>
      </c>
      <c r="K14" s="5">
        <v>0</v>
      </c>
      <c r="U14" s="8"/>
      <c r="V14" s="8"/>
      <c r="W14" s="8"/>
      <c r="X14" s="8"/>
    </row>
    <row r="15" spans="1:24" ht="17.25" thickBot="1">
      <c r="A15" s="3"/>
      <c r="B15" s="3" t="s">
        <v>17146</v>
      </c>
      <c r="C15" s="5">
        <v>845</v>
      </c>
      <c r="D15" s="5">
        <v>525</v>
      </c>
      <c r="E15" s="5">
        <v>100</v>
      </c>
      <c r="F15" s="5">
        <v>411</v>
      </c>
      <c r="G15" s="5">
        <v>4</v>
      </c>
      <c r="H15" s="5">
        <v>4</v>
      </c>
      <c r="I15" s="5">
        <v>519</v>
      </c>
      <c r="J15" s="5">
        <v>6</v>
      </c>
      <c r="K15" s="5">
        <v>320</v>
      </c>
      <c r="U15" s="8"/>
      <c r="V15" s="8"/>
      <c r="W15" s="8"/>
      <c r="X15" s="8"/>
    </row>
    <row r="16" spans="1:24" ht="17.25" thickBot="1">
      <c r="A16" s="3"/>
      <c r="B16" s="3" t="s">
        <v>17145</v>
      </c>
      <c r="C16" s="4">
        <v>2704</v>
      </c>
      <c r="D16" s="4">
        <v>1424</v>
      </c>
      <c r="E16" s="5">
        <v>404</v>
      </c>
      <c r="F16" s="5">
        <v>951</v>
      </c>
      <c r="G16" s="5">
        <v>22</v>
      </c>
      <c r="H16" s="5">
        <v>32</v>
      </c>
      <c r="I16" s="4">
        <v>1409</v>
      </c>
      <c r="J16" s="5">
        <v>15</v>
      </c>
      <c r="K16" s="4">
        <v>1280</v>
      </c>
    </row>
    <row r="17" spans="1:11" ht="17.25" thickBot="1">
      <c r="A17" s="3"/>
      <c r="B17" s="3" t="s">
        <v>17144</v>
      </c>
      <c r="C17" s="4">
        <v>1687</v>
      </c>
      <c r="D17" s="5">
        <v>893</v>
      </c>
      <c r="E17" s="5">
        <v>222</v>
      </c>
      <c r="F17" s="5">
        <v>633</v>
      </c>
      <c r="G17" s="5">
        <v>14</v>
      </c>
      <c r="H17" s="5">
        <v>10</v>
      </c>
      <c r="I17" s="5">
        <v>879</v>
      </c>
      <c r="J17" s="5">
        <v>14</v>
      </c>
      <c r="K17" s="5">
        <v>794</v>
      </c>
    </row>
    <row r="18" spans="1:11" ht="17.25" thickBot="1">
      <c r="A18" s="3"/>
      <c r="B18" s="3" t="s">
        <v>17143</v>
      </c>
      <c r="C18" s="4">
        <v>2378</v>
      </c>
      <c r="D18" s="4">
        <v>1208</v>
      </c>
      <c r="E18" s="5">
        <v>506</v>
      </c>
      <c r="F18" s="5">
        <v>656</v>
      </c>
      <c r="G18" s="5">
        <v>15</v>
      </c>
      <c r="H18" s="5">
        <v>23</v>
      </c>
      <c r="I18" s="4">
        <v>1200</v>
      </c>
      <c r="J18" s="5">
        <v>8</v>
      </c>
      <c r="K18" s="4">
        <v>1170</v>
      </c>
    </row>
    <row r="19" spans="1:11" ht="17.25" thickBot="1">
      <c r="A19" s="3" t="s">
        <v>17142</v>
      </c>
      <c r="B19" s="3" t="s">
        <v>36</v>
      </c>
      <c r="C19" s="4">
        <v>3251</v>
      </c>
      <c r="D19" s="4">
        <v>2027</v>
      </c>
      <c r="E19" s="5">
        <v>546</v>
      </c>
      <c r="F19" s="4">
        <v>1388</v>
      </c>
      <c r="G19" s="5">
        <v>23</v>
      </c>
      <c r="H19" s="5">
        <v>34</v>
      </c>
      <c r="I19" s="4">
        <v>1991</v>
      </c>
      <c r="J19" s="5">
        <v>36</v>
      </c>
      <c r="K19" s="4">
        <v>1224</v>
      </c>
    </row>
    <row r="20" spans="1:11" ht="23.25" thickBot="1">
      <c r="A20" s="3"/>
      <c r="B20" s="3" t="s">
        <v>37</v>
      </c>
      <c r="C20" s="5">
        <v>751</v>
      </c>
      <c r="D20" s="5">
        <v>751</v>
      </c>
      <c r="E20" s="5">
        <v>250</v>
      </c>
      <c r="F20" s="5">
        <v>479</v>
      </c>
      <c r="G20" s="5">
        <v>5</v>
      </c>
      <c r="H20" s="5">
        <v>12</v>
      </c>
      <c r="I20" s="5">
        <v>746</v>
      </c>
      <c r="J20" s="5">
        <v>5</v>
      </c>
      <c r="K20" s="5">
        <v>0</v>
      </c>
    </row>
    <row r="21" spans="1:11" ht="17.25" thickBot="1">
      <c r="A21" s="3"/>
      <c r="B21" s="3" t="s">
        <v>17141</v>
      </c>
      <c r="C21" s="4">
        <v>1768</v>
      </c>
      <c r="D21" s="5">
        <v>909</v>
      </c>
      <c r="E21" s="5">
        <v>216</v>
      </c>
      <c r="F21" s="5">
        <v>639</v>
      </c>
      <c r="G21" s="5">
        <v>14</v>
      </c>
      <c r="H21" s="5">
        <v>18</v>
      </c>
      <c r="I21" s="5">
        <v>887</v>
      </c>
      <c r="J21" s="5">
        <v>22</v>
      </c>
      <c r="K21" s="5">
        <v>859</v>
      </c>
    </row>
    <row r="22" spans="1:11" ht="17.25" thickBot="1">
      <c r="A22" s="3"/>
      <c r="B22" s="3" t="s">
        <v>17140</v>
      </c>
      <c r="C22" s="5">
        <v>732</v>
      </c>
      <c r="D22" s="5">
        <v>367</v>
      </c>
      <c r="E22" s="5">
        <v>80</v>
      </c>
      <c r="F22" s="5">
        <v>270</v>
      </c>
      <c r="G22" s="5">
        <v>4</v>
      </c>
      <c r="H22" s="5">
        <v>4</v>
      </c>
      <c r="I22" s="5">
        <v>358</v>
      </c>
      <c r="J22" s="5">
        <v>9</v>
      </c>
      <c r="K22" s="5">
        <v>365</v>
      </c>
    </row>
    <row r="23" spans="1:11" ht="17.25" thickBot="1">
      <c r="A23" s="3" t="s">
        <v>17139</v>
      </c>
      <c r="B23" s="3" t="s">
        <v>36</v>
      </c>
      <c r="C23" s="4">
        <v>3504</v>
      </c>
      <c r="D23" s="4">
        <v>2381</v>
      </c>
      <c r="E23" s="5">
        <v>506</v>
      </c>
      <c r="F23" s="4">
        <v>1763</v>
      </c>
      <c r="G23" s="5">
        <v>32</v>
      </c>
      <c r="H23" s="5">
        <v>31</v>
      </c>
      <c r="I23" s="4">
        <v>2332</v>
      </c>
      <c r="J23" s="5">
        <v>49</v>
      </c>
      <c r="K23" s="4">
        <v>1123</v>
      </c>
    </row>
    <row r="24" spans="1:11" ht="23.25" thickBot="1">
      <c r="A24" s="3"/>
      <c r="B24" s="3" t="s">
        <v>37</v>
      </c>
      <c r="C24" s="5">
        <v>830</v>
      </c>
      <c r="D24" s="5">
        <v>830</v>
      </c>
      <c r="E24" s="5">
        <v>224</v>
      </c>
      <c r="F24" s="5">
        <v>580</v>
      </c>
      <c r="G24" s="5">
        <v>4</v>
      </c>
      <c r="H24" s="5">
        <v>10</v>
      </c>
      <c r="I24" s="5">
        <v>818</v>
      </c>
      <c r="J24" s="5">
        <v>12</v>
      </c>
      <c r="K24" s="5">
        <v>0</v>
      </c>
    </row>
    <row r="25" spans="1:11" ht="17.25" thickBot="1">
      <c r="A25" s="3"/>
      <c r="B25" s="3" t="s">
        <v>17138</v>
      </c>
      <c r="C25" s="4">
        <v>1501</v>
      </c>
      <c r="D25" s="5">
        <v>805</v>
      </c>
      <c r="E25" s="5">
        <v>130</v>
      </c>
      <c r="F25" s="5">
        <v>627</v>
      </c>
      <c r="G25" s="5">
        <v>16</v>
      </c>
      <c r="H25" s="5">
        <v>14</v>
      </c>
      <c r="I25" s="5">
        <v>787</v>
      </c>
      <c r="J25" s="5">
        <v>18</v>
      </c>
      <c r="K25" s="5">
        <v>696</v>
      </c>
    </row>
    <row r="26" spans="1:11" ht="17.25" thickBot="1">
      <c r="A26" s="3"/>
      <c r="B26" s="3" t="s">
        <v>17137</v>
      </c>
      <c r="C26" s="4">
        <v>1173</v>
      </c>
      <c r="D26" s="5">
        <v>746</v>
      </c>
      <c r="E26" s="5">
        <v>152</v>
      </c>
      <c r="F26" s="5">
        <v>556</v>
      </c>
      <c r="G26" s="5">
        <v>12</v>
      </c>
      <c r="H26" s="5">
        <v>7</v>
      </c>
      <c r="I26" s="5">
        <v>727</v>
      </c>
      <c r="J26" s="5">
        <v>19</v>
      </c>
      <c r="K26" s="5">
        <v>427</v>
      </c>
    </row>
    <row r="27" spans="1:11" ht="17.25" thickBot="1">
      <c r="A27" s="3" t="s">
        <v>17136</v>
      </c>
      <c r="B27" s="3" t="s">
        <v>36</v>
      </c>
      <c r="C27" s="4">
        <v>10751</v>
      </c>
      <c r="D27" s="4">
        <v>7634</v>
      </c>
      <c r="E27" s="4">
        <v>3227</v>
      </c>
      <c r="F27" s="4">
        <v>4172</v>
      </c>
      <c r="G27" s="5">
        <v>62</v>
      </c>
      <c r="H27" s="5">
        <v>121</v>
      </c>
      <c r="I27" s="4">
        <v>7582</v>
      </c>
      <c r="J27" s="5">
        <v>52</v>
      </c>
      <c r="K27" s="4">
        <v>3117</v>
      </c>
    </row>
    <row r="28" spans="1:11" ht="23.25" thickBot="1">
      <c r="A28" s="3"/>
      <c r="B28" s="3" t="s">
        <v>37</v>
      </c>
      <c r="C28" s="4">
        <v>3322</v>
      </c>
      <c r="D28" s="4">
        <v>3322</v>
      </c>
      <c r="E28" s="4">
        <v>1571</v>
      </c>
      <c r="F28" s="4">
        <v>1655</v>
      </c>
      <c r="G28" s="5">
        <v>26</v>
      </c>
      <c r="H28" s="5">
        <v>51</v>
      </c>
      <c r="I28" s="4">
        <v>3303</v>
      </c>
      <c r="J28" s="5">
        <v>19</v>
      </c>
      <c r="K28" s="5">
        <v>0</v>
      </c>
    </row>
    <row r="29" spans="1:11" ht="17.25" thickBot="1">
      <c r="A29" s="3"/>
      <c r="B29" s="3" t="s">
        <v>17135</v>
      </c>
      <c r="C29" s="4">
        <v>2334</v>
      </c>
      <c r="D29" s="4">
        <v>1393</v>
      </c>
      <c r="E29" s="5">
        <v>539</v>
      </c>
      <c r="F29" s="5">
        <v>812</v>
      </c>
      <c r="G29" s="5">
        <v>5</v>
      </c>
      <c r="H29" s="5">
        <v>26</v>
      </c>
      <c r="I29" s="4">
        <v>1382</v>
      </c>
      <c r="J29" s="5">
        <v>11</v>
      </c>
      <c r="K29" s="5">
        <v>941</v>
      </c>
    </row>
    <row r="30" spans="1:11" ht="17.25" thickBot="1">
      <c r="A30" s="3"/>
      <c r="B30" s="3" t="s">
        <v>17134</v>
      </c>
      <c r="C30" s="4">
        <v>2743</v>
      </c>
      <c r="D30" s="4">
        <v>1534</v>
      </c>
      <c r="E30" s="5">
        <v>478</v>
      </c>
      <c r="F30" s="5">
        <v>990</v>
      </c>
      <c r="G30" s="5">
        <v>23</v>
      </c>
      <c r="H30" s="5">
        <v>27</v>
      </c>
      <c r="I30" s="4">
        <v>1518</v>
      </c>
      <c r="J30" s="5">
        <v>16</v>
      </c>
      <c r="K30" s="4">
        <v>1209</v>
      </c>
    </row>
    <row r="31" spans="1:11" ht="17.25" thickBot="1">
      <c r="A31" s="3"/>
      <c r="B31" s="3" t="s">
        <v>17133</v>
      </c>
      <c r="C31" s="4">
        <v>2352</v>
      </c>
      <c r="D31" s="4">
        <v>1385</v>
      </c>
      <c r="E31" s="5">
        <v>639</v>
      </c>
      <c r="F31" s="5">
        <v>715</v>
      </c>
      <c r="G31" s="5">
        <v>8</v>
      </c>
      <c r="H31" s="5">
        <v>17</v>
      </c>
      <c r="I31" s="4">
        <v>1379</v>
      </c>
      <c r="J31" s="5">
        <v>6</v>
      </c>
      <c r="K31" s="5">
        <v>967</v>
      </c>
    </row>
    <row r="32" spans="1:11" ht="17.25" thickBot="1">
      <c r="A32" s="3" t="s">
        <v>17132</v>
      </c>
      <c r="B32" s="3" t="s">
        <v>36</v>
      </c>
      <c r="C32" s="5">
        <v>923</v>
      </c>
      <c r="D32" s="5">
        <v>722</v>
      </c>
      <c r="E32" s="5">
        <v>287</v>
      </c>
      <c r="F32" s="5">
        <v>412</v>
      </c>
      <c r="G32" s="5">
        <v>8</v>
      </c>
      <c r="H32" s="5">
        <v>8</v>
      </c>
      <c r="I32" s="5">
        <v>715</v>
      </c>
      <c r="J32" s="5">
        <v>7</v>
      </c>
      <c r="K32" s="5">
        <v>201</v>
      </c>
    </row>
    <row r="33" spans="1:11" ht="23.25" thickBot="1">
      <c r="A33" s="3"/>
      <c r="B33" s="3" t="s">
        <v>37</v>
      </c>
      <c r="C33" s="5">
        <v>493</v>
      </c>
      <c r="D33" s="5">
        <v>493</v>
      </c>
      <c r="E33" s="5">
        <v>233</v>
      </c>
      <c r="F33" s="5">
        <v>247</v>
      </c>
      <c r="G33" s="5">
        <v>3</v>
      </c>
      <c r="H33" s="5">
        <v>6</v>
      </c>
      <c r="I33" s="5">
        <v>489</v>
      </c>
      <c r="J33" s="5">
        <v>4</v>
      </c>
      <c r="K33" s="5">
        <v>0</v>
      </c>
    </row>
    <row r="34" spans="1:11" ht="23.25" thickBot="1">
      <c r="A34" s="3"/>
      <c r="B34" s="3" t="s">
        <v>17131</v>
      </c>
      <c r="C34" s="5">
        <v>430</v>
      </c>
      <c r="D34" s="5">
        <v>229</v>
      </c>
      <c r="E34" s="5">
        <v>54</v>
      </c>
      <c r="F34" s="5">
        <v>165</v>
      </c>
      <c r="G34" s="5">
        <v>5</v>
      </c>
      <c r="H34" s="5">
        <v>2</v>
      </c>
      <c r="I34" s="5">
        <v>226</v>
      </c>
      <c r="J34" s="5">
        <v>3</v>
      </c>
      <c r="K34" s="5">
        <v>201</v>
      </c>
    </row>
    <row r="35" spans="1:11" ht="17.25" thickBot="1">
      <c r="A35" s="3" t="s">
        <v>17130</v>
      </c>
      <c r="B35" s="3" t="s">
        <v>36</v>
      </c>
      <c r="C35" s="4">
        <v>24465</v>
      </c>
      <c r="D35" s="4">
        <v>16427</v>
      </c>
      <c r="E35" s="4">
        <v>6043</v>
      </c>
      <c r="F35" s="4">
        <v>9823</v>
      </c>
      <c r="G35" s="5">
        <v>122</v>
      </c>
      <c r="H35" s="5">
        <v>275</v>
      </c>
      <c r="I35" s="4">
        <v>16263</v>
      </c>
      <c r="J35" s="5">
        <v>164</v>
      </c>
      <c r="K35" s="4">
        <v>8038</v>
      </c>
    </row>
    <row r="36" spans="1:11" ht="23.25" thickBot="1">
      <c r="A36" s="3"/>
      <c r="B36" s="3" t="s">
        <v>37</v>
      </c>
      <c r="C36" s="4">
        <v>4905</v>
      </c>
      <c r="D36" s="4">
        <v>4904</v>
      </c>
      <c r="E36" s="4">
        <v>2190</v>
      </c>
      <c r="F36" s="4">
        <v>2567</v>
      </c>
      <c r="G36" s="5">
        <v>27</v>
      </c>
      <c r="H36" s="5">
        <v>77</v>
      </c>
      <c r="I36" s="4">
        <v>4861</v>
      </c>
      <c r="J36" s="5">
        <v>43</v>
      </c>
      <c r="K36" s="5">
        <v>1</v>
      </c>
    </row>
    <row r="37" spans="1:11" ht="17.25" thickBot="1">
      <c r="A37" s="3"/>
      <c r="B37" s="3" t="s">
        <v>17129</v>
      </c>
      <c r="C37" s="4">
        <v>1661</v>
      </c>
      <c r="D37" s="5">
        <v>770</v>
      </c>
      <c r="E37" s="5">
        <v>176</v>
      </c>
      <c r="F37" s="5">
        <v>544</v>
      </c>
      <c r="G37" s="5">
        <v>13</v>
      </c>
      <c r="H37" s="5">
        <v>19</v>
      </c>
      <c r="I37" s="5">
        <v>752</v>
      </c>
      <c r="J37" s="5">
        <v>18</v>
      </c>
      <c r="K37" s="5">
        <v>891</v>
      </c>
    </row>
    <row r="38" spans="1:11" ht="17.25" thickBot="1">
      <c r="A38" s="3"/>
      <c r="B38" s="3" t="s">
        <v>17128</v>
      </c>
      <c r="C38" s="4">
        <v>1864</v>
      </c>
      <c r="D38" s="5">
        <v>969</v>
      </c>
      <c r="E38" s="5">
        <v>256</v>
      </c>
      <c r="F38" s="5">
        <v>672</v>
      </c>
      <c r="G38" s="5">
        <v>13</v>
      </c>
      <c r="H38" s="5">
        <v>18</v>
      </c>
      <c r="I38" s="5">
        <v>959</v>
      </c>
      <c r="J38" s="5">
        <v>10</v>
      </c>
      <c r="K38" s="5">
        <v>895</v>
      </c>
    </row>
    <row r="39" spans="1:11" ht="17.25" thickBot="1">
      <c r="A39" s="3"/>
      <c r="B39" s="3" t="s">
        <v>17127</v>
      </c>
      <c r="C39" s="4">
        <v>2924</v>
      </c>
      <c r="D39" s="4">
        <v>1721</v>
      </c>
      <c r="E39" s="5">
        <v>626</v>
      </c>
      <c r="F39" s="4">
        <v>1041</v>
      </c>
      <c r="G39" s="5">
        <v>8</v>
      </c>
      <c r="H39" s="5">
        <v>32</v>
      </c>
      <c r="I39" s="4">
        <v>1707</v>
      </c>
      <c r="J39" s="5">
        <v>14</v>
      </c>
      <c r="K39" s="4">
        <v>1203</v>
      </c>
    </row>
    <row r="40" spans="1:11" ht="17.25" thickBot="1">
      <c r="A40" s="3"/>
      <c r="B40" s="3" t="s">
        <v>17126</v>
      </c>
      <c r="C40" s="4">
        <v>2549</v>
      </c>
      <c r="D40" s="4">
        <v>1445</v>
      </c>
      <c r="E40" s="5">
        <v>443</v>
      </c>
      <c r="F40" s="5">
        <v>949</v>
      </c>
      <c r="G40" s="5">
        <v>15</v>
      </c>
      <c r="H40" s="5">
        <v>23</v>
      </c>
      <c r="I40" s="4">
        <v>1430</v>
      </c>
      <c r="J40" s="5">
        <v>15</v>
      </c>
      <c r="K40" s="4">
        <v>1104</v>
      </c>
    </row>
    <row r="41" spans="1:11" ht="17.25" thickBot="1">
      <c r="A41" s="3"/>
      <c r="B41" s="3" t="s">
        <v>17125</v>
      </c>
      <c r="C41" s="4">
        <v>2116</v>
      </c>
      <c r="D41" s="4">
        <v>1357</v>
      </c>
      <c r="E41" s="5">
        <v>412</v>
      </c>
      <c r="F41" s="5">
        <v>908</v>
      </c>
      <c r="G41" s="5">
        <v>5</v>
      </c>
      <c r="H41" s="5">
        <v>20</v>
      </c>
      <c r="I41" s="4">
        <v>1345</v>
      </c>
      <c r="J41" s="5">
        <v>12</v>
      </c>
      <c r="K41" s="5">
        <v>759</v>
      </c>
    </row>
    <row r="42" spans="1:11" ht="17.25" thickBot="1">
      <c r="A42" s="3"/>
      <c r="B42" s="3" t="s">
        <v>17124</v>
      </c>
      <c r="C42" s="4">
        <v>3356</v>
      </c>
      <c r="D42" s="4">
        <v>2003</v>
      </c>
      <c r="E42" s="5">
        <v>751</v>
      </c>
      <c r="F42" s="4">
        <v>1185</v>
      </c>
      <c r="G42" s="5">
        <v>20</v>
      </c>
      <c r="H42" s="5">
        <v>28</v>
      </c>
      <c r="I42" s="4">
        <v>1984</v>
      </c>
      <c r="J42" s="5">
        <v>19</v>
      </c>
      <c r="K42" s="4">
        <v>1353</v>
      </c>
    </row>
    <row r="43" spans="1:11" ht="17.25" thickBot="1">
      <c r="A43" s="3"/>
      <c r="B43" s="3" t="s">
        <v>17123</v>
      </c>
      <c r="C43" s="4">
        <v>2590</v>
      </c>
      <c r="D43" s="4">
        <v>1666</v>
      </c>
      <c r="E43" s="5">
        <v>581</v>
      </c>
      <c r="F43" s="4">
        <v>1035</v>
      </c>
      <c r="G43" s="5">
        <v>4</v>
      </c>
      <c r="H43" s="5">
        <v>29</v>
      </c>
      <c r="I43" s="4">
        <v>1649</v>
      </c>
      <c r="J43" s="5">
        <v>17</v>
      </c>
      <c r="K43" s="5">
        <v>924</v>
      </c>
    </row>
    <row r="44" spans="1:11" ht="17.25" thickBot="1">
      <c r="A44" s="3"/>
      <c r="B44" s="3" t="s">
        <v>17122</v>
      </c>
      <c r="C44" s="4">
        <v>2500</v>
      </c>
      <c r="D44" s="4">
        <v>1592</v>
      </c>
      <c r="E44" s="5">
        <v>608</v>
      </c>
      <c r="F44" s="5">
        <v>922</v>
      </c>
      <c r="G44" s="5">
        <v>17</v>
      </c>
      <c r="H44" s="5">
        <v>29</v>
      </c>
      <c r="I44" s="4">
        <v>1576</v>
      </c>
      <c r="J44" s="5">
        <v>16</v>
      </c>
      <c r="K44" s="5">
        <v>908</v>
      </c>
    </row>
    <row r="45" spans="1:11" ht="17.25" thickBot="1">
      <c r="A45" s="3" t="s">
        <v>6102</v>
      </c>
      <c r="B45" s="3" t="s">
        <v>36</v>
      </c>
      <c r="C45" s="4">
        <v>10214</v>
      </c>
      <c r="D45" s="4">
        <v>6871</v>
      </c>
      <c r="E45" s="4">
        <v>2188</v>
      </c>
      <c r="F45" s="4">
        <v>4432</v>
      </c>
      <c r="G45" s="5">
        <v>51</v>
      </c>
      <c r="H45" s="5">
        <v>121</v>
      </c>
      <c r="I45" s="4">
        <v>6792</v>
      </c>
      <c r="J45" s="5">
        <v>79</v>
      </c>
      <c r="K45" s="4">
        <v>3343</v>
      </c>
    </row>
    <row r="46" spans="1:11" ht="23.25" thickBot="1">
      <c r="A46" s="3"/>
      <c r="B46" s="3" t="s">
        <v>37</v>
      </c>
      <c r="C46" s="4">
        <v>2753</v>
      </c>
      <c r="D46" s="4">
        <v>2753</v>
      </c>
      <c r="E46" s="4">
        <v>1031</v>
      </c>
      <c r="F46" s="4">
        <v>1641</v>
      </c>
      <c r="G46" s="5">
        <v>17</v>
      </c>
      <c r="H46" s="5">
        <v>42</v>
      </c>
      <c r="I46" s="4">
        <v>2731</v>
      </c>
      <c r="J46" s="5">
        <v>22</v>
      </c>
      <c r="K46" s="5">
        <v>0</v>
      </c>
    </row>
    <row r="47" spans="1:11" ht="17.25" thickBot="1">
      <c r="A47" s="3"/>
      <c r="B47" s="3" t="s">
        <v>6101</v>
      </c>
      <c r="C47" s="4">
        <v>2506</v>
      </c>
      <c r="D47" s="4">
        <v>1301</v>
      </c>
      <c r="E47" s="5">
        <v>382</v>
      </c>
      <c r="F47" s="5">
        <v>846</v>
      </c>
      <c r="G47" s="5">
        <v>15</v>
      </c>
      <c r="H47" s="5">
        <v>31</v>
      </c>
      <c r="I47" s="4">
        <v>1274</v>
      </c>
      <c r="J47" s="5">
        <v>27</v>
      </c>
      <c r="K47" s="4">
        <v>1205</v>
      </c>
    </row>
    <row r="48" spans="1:11" ht="17.25" thickBot="1">
      <c r="A48" s="3"/>
      <c r="B48" s="3" t="s">
        <v>6100</v>
      </c>
      <c r="C48" s="4">
        <v>2075</v>
      </c>
      <c r="D48" s="4">
        <v>1114</v>
      </c>
      <c r="E48" s="5">
        <v>299</v>
      </c>
      <c r="F48" s="5">
        <v>781</v>
      </c>
      <c r="G48" s="5">
        <v>8</v>
      </c>
      <c r="H48" s="5">
        <v>12</v>
      </c>
      <c r="I48" s="4">
        <v>1100</v>
      </c>
      <c r="J48" s="5">
        <v>14</v>
      </c>
      <c r="K48" s="5">
        <v>961</v>
      </c>
    </row>
    <row r="49" spans="1:11" ht="17.25" thickBot="1">
      <c r="A49" s="3"/>
      <c r="B49" s="3" t="s">
        <v>6099</v>
      </c>
      <c r="C49" s="4">
        <v>2880</v>
      </c>
      <c r="D49" s="4">
        <v>1703</v>
      </c>
      <c r="E49" s="5">
        <v>476</v>
      </c>
      <c r="F49" s="4">
        <v>1164</v>
      </c>
      <c r="G49" s="5">
        <v>11</v>
      </c>
      <c r="H49" s="5">
        <v>36</v>
      </c>
      <c r="I49" s="4">
        <v>1687</v>
      </c>
      <c r="J49" s="5">
        <v>16</v>
      </c>
      <c r="K49" s="4">
        <v>1177</v>
      </c>
    </row>
    <row r="50" spans="1:11" ht="17.25" thickBot="1">
      <c r="A50" s="3" t="s">
        <v>17121</v>
      </c>
      <c r="B50" s="3" t="s">
        <v>36</v>
      </c>
      <c r="C50" s="4">
        <v>8403</v>
      </c>
      <c r="D50" s="4">
        <v>5787</v>
      </c>
      <c r="E50" s="4">
        <v>1802</v>
      </c>
      <c r="F50" s="4">
        <v>3734</v>
      </c>
      <c r="G50" s="5">
        <v>58</v>
      </c>
      <c r="H50" s="5">
        <v>118</v>
      </c>
      <c r="I50" s="4">
        <v>5712</v>
      </c>
      <c r="J50" s="5">
        <v>75</v>
      </c>
      <c r="K50" s="4">
        <v>2616</v>
      </c>
    </row>
    <row r="51" spans="1:11" ht="23.25" thickBot="1">
      <c r="A51" s="3"/>
      <c r="B51" s="3" t="s">
        <v>37</v>
      </c>
      <c r="C51" s="4">
        <v>2219</v>
      </c>
      <c r="D51" s="4">
        <v>2219</v>
      </c>
      <c r="E51" s="5">
        <v>865</v>
      </c>
      <c r="F51" s="4">
        <v>1269</v>
      </c>
      <c r="G51" s="5">
        <v>19</v>
      </c>
      <c r="H51" s="5">
        <v>44</v>
      </c>
      <c r="I51" s="4">
        <v>2197</v>
      </c>
      <c r="J51" s="5">
        <v>22</v>
      </c>
      <c r="K51" s="5">
        <v>0</v>
      </c>
    </row>
    <row r="52" spans="1:11" ht="17.25" thickBot="1">
      <c r="A52" s="3"/>
      <c r="B52" s="3" t="s">
        <v>17120</v>
      </c>
      <c r="C52" s="4">
        <v>1484</v>
      </c>
      <c r="D52" s="5">
        <v>764</v>
      </c>
      <c r="E52" s="5">
        <v>190</v>
      </c>
      <c r="F52" s="5">
        <v>533</v>
      </c>
      <c r="G52" s="5">
        <v>13</v>
      </c>
      <c r="H52" s="5">
        <v>20</v>
      </c>
      <c r="I52" s="5">
        <v>756</v>
      </c>
      <c r="J52" s="5">
        <v>8</v>
      </c>
      <c r="K52" s="5">
        <v>720</v>
      </c>
    </row>
    <row r="53" spans="1:11" ht="17.25" thickBot="1">
      <c r="A53" s="3"/>
      <c r="B53" s="3" t="s">
        <v>17119</v>
      </c>
      <c r="C53" s="4">
        <v>2018</v>
      </c>
      <c r="D53" s="4">
        <v>1170</v>
      </c>
      <c r="E53" s="5">
        <v>282</v>
      </c>
      <c r="F53" s="5">
        <v>829</v>
      </c>
      <c r="G53" s="5">
        <v>13</v>
      </c>
      <c r="H53" s="5">
        <v>22</v>
      </c>
      <c r="I53" s="4">
        <v>1146</v>
      </c>
      <c r="J53" s="5">
        <v>24</v>
      </c>
      <c r="K53" s="5">
        <v>848</v>
      </c>
    </row>
    <row r="54" spans="1:11" ht="17.25" thickBot="1">
      <c r="A54" s="3"/>
      <c r="B54" s="3" t="s">
        <v>17118</v>
      </c>
      <c r="C54" s="4">
        <v>2682</v>
      </c>
      <c r="D54" s="4">
        <v>1634</v>
      </c>
      <c r="E54" s="5">
        <v>465</v>
      </c>
      <c r="F54" s="4">
        <v>1103</v>
      </c>
      <c r="G54" s="5">
        <v>13</v>
      </c>
      <c r="H54" s="5">
        <v>32</v>
      </c>
      <c r="I54" s="4">
        <v>1613</v>
      </c>
      <c r="J54" s="5">
        <v>21</v>
      </c>
      <c r="K54" s="4">
        <v>1048</v>
      </c>
    </row>
    <row r="55" spans="1:11" ht="17.25" thickBot="1">
      <c r="A55" s="3" t="s">
        <v>15457</v>
      </c>
      <c r="B55" s="3" t="s">
        <v>36</v>
      </c>
      <c r="C55" s="4">
        <v>9469</v>
      </c>
      <c r="D55" s="4">
        <v>6371</v>
      </c>
      <c r="E55" s="4">
        <v>1880</v>
      </c>
      <c r="F55" s="4">
        <v>4197</v>
      </c>
      <c r="G55" s="5">
        <v>81</v>
      </c>
      <c r="H55" s="5">
        <v>134</v>
      </c>
      <c r="I55" s="4">
        <v>6292</v>
      </c>
      <c r="J55" s="5">
        <v>79</v>
      </c>
      <c r="K55" s="4">
        <v>3098</v>
      </c>
    </row>
    <row r="56" spans="1:11" ht="23.25" thickBot="1">
      <c r="A56" s="3"/>
      <c r="B56" s="3" t="s">
        <v>37</v>
      </c>
      <c r="C56" s="4">
        <v>2408</v>
      </c>
      <c r="D56" s="4">
        <v>2408</v>
      </c>
      <c r="E56" s="5">
        <v>808</v>
      </c>
      <c r="F56" s="4">
        <v>1508</v>
      </c>
      <c r="G56" s="5">
        <v>25</v>
      </c>
      <c r="H56" s="5">
        <v>42</v>
      </c>
      <c r="I56" s="4">
        <v>2383</v>
      </c>
      <c r="J56" s="5">
        <v>25</v>
      </c>
      <c r="K56" s="5">
        <v>0</v>
      </c>
    </row>
    <row r="57" spans="1:11" ht="17.25" thickBot="1">
      <c r="A57" s="3"/>
      <c r="B57" s="3" t="s">
        <v>15456</v>
      </c>
      <c r="C57" s="4">
        <v>2472</v>
      </c>
      <c r="D57" s="4">
        <v>1446</v>
      </c>
      <c r="E57" s="5">
        <v>373</v>
      </c>
      <c r="F57" s="4">
        <v>1002</v>
      </c>
      <c r="G57" s="5">
        <v>17</v>
      </c>
      <c r="H57" s="5">
        <v>29</v>
      </c>
      <c r="I57" s="4">
        <v>1421</v>
      </c>
      <c r="J57" s="5">
        <v>25</v>
      </c>
      <c r="K57" s="4">
        <v>1026</v>
      </c>
    </row>
    <row r="58" spans="1:11" ht="17.25" thickBot="1">
      <c r="A58" s="3"/>
      <c r="B58" s="3" t="s">
        <v>15455</v>
      </c>
      <c r="C58" s="4">
        <v>1205</v>
      </c>
      <c r="D58" s="5">
        <v>620</v>
      </c>
      <c r="E58" s="5">
        <v>156</v>
      </c>
      <c r="F58" s="5">
        <v>434</v>
      </c>
      <c r="G58" s="5">
        <v>11</v>
      </c>
      <c r="H58" s="5">
        <v>13</v>
      </c>
      <c r="I58" s="5">
        <v>614</v>
      </c>
      <c r="J58" s="5">
        <v>6</v>
      </c>
      <c r="K58" s="5">
        <v>585</v>
      </c>
    </row>
    <row r="59" spans="1:11" ht="17.25" thickBot="1">
      <c r="A59" s="3"/>
      <c r="B59" s="3" t="s">
        <v>15454</v>
      </c>
      <c r="C59" s="4">
        <v>1429</v>
      </c>
      <c r="D59" s="5">
        <v>739</v>
      </c>
      <c r="E59" s="5">
        <v>201</v>
      </c>
      <c r="F59" s="5">
        <v>503</v>
      </c>
      <c r="G59" s="5">
        <v>10</v>
      </c>
      <c r="H59" s="5">
        <v>16</v>
      </c>
      <c r="I59" s="5">
        <v>730</v>
      </c>
      <c r="J59" s="5">
        <v>9</v>
      </c>
      <c r="K59" s="5">
        <v>690</v>
      </c>
    </row>
    <row r="60" spans="1:11" ht="17.25" thickBot="1">
      <c r="A60" s="3"/>
      <c r="B60" s="3" t="s">
        <v>17117</v>
      </c>
      <c r="C60" s="4">
        <v>1955</v>
      </c>
      <c r="D60" s="4">
        <v>1158</v>
      </c>
      <c r="E60" s="5">
        <v>342</v>
      </c>
      <c r="F60" s="5">
        <v>750</v>
      </c>
      <c r="G60" s="5">
        <v>18</v>
      </c>
      <c r="H60" s="5">
        <v>34</v>
      </c>
      <c r="I60" s="4">
        <v>1144</v>
      </c>
      <c r="J60" s="5">
        <v>14</v>
      </c>
      <c r="K60" s="5">
        <v>797</v>
      </c>
    </row>
    <row r="61" spans="1:11" ht="17.25" thickBot="1">
      <c r="A61" s="3" t="s">
        <v>17116</v>
      </c>
      <c r="B61" s="3" t="s">
        <v>36</v>
      </c>
      <c r="C61" s="4">
        <v>11862</v>
      </c>
      <c r="D61" s="4">
        <v>7924</v>
      </c>
      <c r="E61" s="4">
        <v>2491</v>
      </c>
      <c r="F61" s="4">
        <v>5141</v>
      </c>
      <c r="G61" s="5">
        <v>68</v>
      </c>
      <c r="H61" s="5">
        <v>130</v>
      </c>
      <c r="I61" s="4">
        <v>7830</v>
      </c>
      <c r="J61" s="5">
        <v>94</v>
      </c>
      <c r="K61" s="4">
        <v>3938</v>
      </c>
    </row>
    <row r="62" spans="1:11" ht="23.25" thickBot="1">
      <c r="A62" s="3"/>
      <c r="B62" s="3" t="s">
        <v>37</v>
      </c>
      <c r="C62" s="4">
        <v>2569</v>
      </c>
      <c r="D62" s="4">
        <v>2568</v>
      </c>
      <c r="E62" s="4">
        <v>1018</v>
      </c>
      <c r="F62" s="4">
        <v>1470</v>
      </c>
      <c r="G62" s="5">
        <v>18</v>
      </c>
      <c r="H62" s="5">
        <v>38</v>
      </c>
      <c r="I62" s="4">
        <v>2544</v>
      </c>
      <c r="J62" s="5">
        <v>24</v>
      </c>
      <c r="K62" s="5">
        <v>1</v>
      </c>
    </row>
    <row r="63" spans="1:11" ht="17.25" thickBot="1">
      <c r="A63" s="3"/>
      <c r="B63" s="3" t="s">
        <v>17115</v>
      </c>
      <c r="C63" s="4">
        <v>2105</v>
      </c>
      <c r="D63" s="4">
        <v>1144</v>
      </c>
      <c r="E63" s="5">
        <v>296</v>
      </c>
      <c r="F63" s="5">
        <v>786</v>
      </c>
      <c r="G63" s="5">
        <v>13</v>
      </c>
      <c r="H63" s="5">
        <v>25</v>
      </c>
      <c r="I63" s="4">
        <v>1120</v>
      </c>
      <c r="J63" s="5">
        <v>24</v>
      </c>
      <c r="K63" s="5">
        <v>961</v>
      </c>
    </row>
    <row r="64" spans="1:11" ht="17.25" thickBot="1">
      <c r="A64" s="3"/>
      <c r="B64" s="3" t="s">
        <v>17114</v>
      </c>
      <c r="C64" s="4">
        <v>2306</v>
      </c>
      <c r="D64" s="4">
        <v>1413</v>
      </c>
      <c r="E64" s="5">
        <v>481</v>
      </c>
      <c r="F64" s="5">
        <v>890</v>
      </c>
      <c r="G64" s="5">
        <v>6</v>
      </c>
      <c r="H64" s="5">
        <v>28</v>
      </c>
      <c r="I64" s="4">
        <v>1405</v>
      </c>
      <c r="J64" s="5">
        <v>8</v>
      </c>
      <c r="K64" s="5">
        <v>893</v>
      </c>
    </row>
    <row r="65" spans="1:11" ht="17.25" thickBot="1">
      <c r="A65" s="3"/>
      <c r="B65" s="3" t="s">
        <v>17113</v>
      </c>
      <c r="C65" s="5">
        <v>874</v>
      </c>
      <c r="D65" s="5">
        <v>521</v>
      </c>
      <c r="E65" s="5">
        <v>129</v>
      </c>
      <c r="F65" s="5">
        <v>374</v>
      </c>
      <c r="G65" s="5">
        <v>7</v>
      </c>
      <c r="H65" s="5">
        <v>7</v>
      </c>
      <c r="I65" s="5">
        <v>517</v>
      </c>
      <c r="J65" s="5">
        <v>4</v>
      </c>
      <c r="K65" s="5">
        <v>353</v>
      </c>
    </row>
    <row r="66" spans="1:11" ht="17.25" thickBot="1">
      <c r="A66" s="3"/>
      <c r="B66" s="3" t="s">
        <v>17112</v>
      </c>
      <c r="C66" s="4">
        <v>1654</v>
      </c>
      <c r="D66" s="4">
        <v>1030</v>
      </c>
      <c r="E66" s="5">
        <v>281</v>
      </c>
      <c r="F66" s="5">
        <v>716</v>
      </c>
      <c r="G66" s="5">
        <v>7</v>
      </c>
      <c r="H66" s="5">
        <v>13</v>
      </c>
      <c r="I66" s="4">
        <v>1017</v>
      </c>
      <c r="J66" s="5">
        <v>13</v>
      </c>
      <c r="K66" s="5">
        <v>624</v>
      </c>
    </row>
    <row r="67" spans="1:11" ht="17.25" thickBot="1">
      <c r="A67" s="3"/>
      <c r="B67" s="3" t="s">
        <v>17111</v>
      </c>
      <c r="C67" s="4">
        <v>2354</v>
      </c>
      <c r="D67" s="4">
        <v>1248</v>
      </c>
      <c r="E67" s="5">
        <v>286</v>
      </c>
      <c r="F67" s="5">
        <v>905</v>
      </c>
      <c r="G67" s="5">
        <v>17</v>
      </c>
      <c r="H67" s="5">
        <v>19</v>
      </c>
      <c r="I67" s="4">
        <v>1227</v>
      </c>
      <c r="J67" s="5">
        <v>21</v>
      </c>
      <c r="K67" s="4">
        <v>1106</v>
      </c>
    </row>
    <row r="68" spans="1:11" ht="17.25" thickBot="1">
      <c r="A68" s="3" t="s">
        <v>17110</v>
      </c>
      <c r="B68" s="3" t="s">
        <v>36</v>
      </c>
      <c r="C68" s="4">
        <v>6587</v>
      </c>
      <c r="D68" s="4">
        <v>4381</v>
      </c>
      <c r="E68" s="4">
        <v>1378</v>
      </c>
      <c r="F68" s="4">
        <v>2847</v>
      </c>
      <c r="G68" s="5">
        <v>37</v>
      </c>
      <c r="H68" s="5">
        <v>66</v>
      </c>
      <c r="I68" s="4">
        <v>4328</v>
      </c>
      <c r="J68" s="5">
        <v>53</v>
      </c>
      <c r="K68" s="4">
        <v>2206</v>
      </c>
    </row>
    <row r="69" spans="1:11" ht="23.25" thickBot="1">
      <c r="A69" s="3"/>
      <c r="B69" s="3" t="s">
        <v>37</v>
      </c>
      <c r="C69" s="4">
        <v>2135</v>
      </c>
      <c r="D69" s="4">
        <v>2135</v>
      </c>
      <c r="E69" s="5">
        <v>767</v>
      </c>
      <c r="F69" s="4">
        <v>1298</v>
      </c>
      <c r="G69" s="5">
        <v>15</v>
      </c>
      <c r="H69" s="5">
        <v>32</v>
      </c>
      <c r="I69" s="4">
        <v>2112</v>
      </c>
      <c r="J69" s="5">
        <v>23</v>
      </c>
      <c r="K69" s="5">
        <v>0</v>
      </c>
    </row>
    <row r="70" spans="1:11" ht="17.25" thickBot="1">
      <c r="A70" s="3"/>
      <c r="B70" s="3" t="s">
        <v>17109</v>
      </c>
      <c r="C70" s="4">
        <v>2699</v>
      </c>
      <c r="D70" s="4">
        <v>1465</v>
      </c>
      <c r="E70" s="5">
        <v>435</v>
      </c>
      <c r="F70" s="5">
        <v>980</v>
      </c>
      <c r="G70" s="5">
        <v>11</v>
      </c>
      <c r="H70" s="5">
        <v>21</v>
      </c>
      <c r="I70" s="4">
        <v>1447</v>
      </c>
      <c r="J70" s="5">
        <v>18</v>
      </c>
      <c r="K70" s="4">
        <v>1234</v>
      </c>
    </row>
    <row r="71" spans="1:11" ht="17.25" thickBot="1">
      <c r="A71" s="3"/>
      <c r="B71" s="3" t="s">
        <v>17108</v>
      </c>
      <c r="C71" s="4">
        <v>1753</v>
      </c>
      <c r="D71" s="5">
        <v>781</v>
      </c>
      <c r="E71" s="5">
        <v>176</v>
      </c>
      <c r="F71" s="5">
        <v>569</v>
      </c>
      <c r="G71" s="5">
        <v>11</v>
      </c>
      <c r="H71" s="5">
        <v>13</v>
      </c>
      <c r="I71" s="5">
        <v>769</v>
      </c>
      <c r="J71" s="5">
        <v>12</v>
      </c>
      <c r="K71" s="5">
        <v>972</v>
      </c>
    </row>
    <row r="72" spans="1:11" ht="17.25" thickBot="1">
      <c r="A72" s="3" t="s">
        <v>17107</v>
      </c>
      <c r="B72" s="3" t="s">
        <v>36</v>
      </c>
      <c r="C72" s="4">
        <v>10956</v>
      </c>
      <c r="D72" s="4">
        <v>6896</v>
      </c>
      <c r="E72" s="4">
        <v>2213</v>
      </c>
      <c r="F72" s="4">
        <v>4405</v>
      </c>
      <c r="G72" s="5">
        <v>71</v>
      </c>
      <c r="H72" s="5">
        <v>128</v>
      </c>
      <c r="I72" s="4">
        <v>6817</v>
      </c>
      <c r="J72" s="5">
        <v>79</v>
      </c>
      <c r="K72" s="4">
        <v>4060</v>
      </c>
    </row>
    <row r="73" spans="1:11" ht="23.25" thickBot="1">
      <c r="A73" s="3"/>
      <c r="B73" s="3" t="s">
        <v>37</v>
      </c>
      <c r="C73" s="4">
        <v>2451</v>
      </c>
      <c r="D73" s="4">
        <v>2451</v>
      </c>
      <c r="E73" s="5">
        <v>923</v>
      </c>
      <c r="F73" s="4">
        <v>1459</v>
      </c>
      <c r="G73" s="5">
        <v>14</v>
      </c>
      <c r="H73" s="5">
        <v>43</v>
      </c>
      <c r="I73" s="4">
        <v>2439</v>
      </c>
      <c r="J73" s="5">
        <v>12</v>
      </c>
      <c r="K73" s="5">
        <v>0</v>
      </c>
    </row>
    <row r="74" spans="1:11" ht="17.25" thickBot="1">
      <c r="A74" s="3"/>
      <c r="B74" s="3" t="s">
        <v>17106</v>
      </c>
      <c r="C74" s="4">
        <v>2214</v>
      </c>
      <c r="D74" s="4">
        <v>1282</v>
      </c>
      <c r="E74" s="5">
        <v>345</v>
      </c>
      <c r="F74" s="5">
        <v>882</v>
      </c>
      <c r="G74" s="5">
        <v>12</v>
      </c>
      <c r="H74" s="5">
        <v>24</v>
      </c>
      <c r="I74" s="4">
        <v>1263</v>
      </c>
      <c r="J74" s="5">
        <v>19</v>
      </c>
      <c r="K74" s="5">
        <v>932</v>
      </c>
    </row>
    <row r="75" spans="1:11" ht="17.25" thickBot="1">
      <c r="A75" s="3"/>
      <c r="B75" s="3" t="s">
        <v>17105</v>
      </c>
      <c r="C75" s="4">
        <v>1912</v>
      </c>
      <c r="D75" s="5">
        <v>920</v>
      </c>
      <c r="E75" s="5">
        <v>286</v>
      </c>
      <c r="F75" s="5">
        <v>593</v>
      </c>
      <c r="G75" s="5">
        <v>15</v>
      </c>
      <c r="H75" s="5">
        <v>15</v>
      </c>
      <c r="I75" s="5">
        <v>909</v>
      </c>
      <c r="J75" s="5">
        <v>11</v>
      </c>
      <c r="K75" s="5">
        <v>992</v>
      </c>
    </row>
    <row r="76" spans="1:11" ht="17.25" thickBot="1">
      <c r="A76" s="3"/>
      <c r="B76" s="3" t="s">
        <v>17104</v>
      </c>
      <c r="C76" s="4">
        <v>2406</v>
      </c>
      <c r="D76" s="4">
        <v>1301</v>
      </c>
      <c r="E76" s="5">
        <v>406</v>
      </c>
      <c r="F76" s="5">
        <v>832</v>
      </c>
      <c r="G76" s="5">
        <v>13</v>
      </c>
      <c r="H76" s="5">
        <v>31</v>
      </c>
      <c r="I76" s="4">
        <v>1282</v>
      </c>
      <c r="J76" s="5">
        <v>19</v>
      </c>
      <c r="K76" s="4">
        <v>1105</v>
      </c>
    </row>
    <row r="77" spans="1:11" ht="17.25" thickBot="1">
      <c r="A77" s="3"/>
      <c r="B77" s="3" t="s">
        <v>17103</v>
      </c>
      <c r="C77" s="4">
        <v>1973</v>
      </c>
      <c r="D77" s="5">
        <v>942</v>
      </c>
      <c r="E77" s="5">
        <v>253</v>
      </c>
      <c r="F77" s="5">
        <v>639</v>
      </c>
      <c r="G77" s="5">
        <v>17</v>
      </c>
      <c r="H77" s="5">
        <v>15</v>
      </c>
      <c r="I77" s="5">
        <v>924</v>
      </c>
      <c r="J77" s="5">
        <v>18</v>
      </c>
      <c r="K77" s="4">
        <v>1031</v>
      </c>
    </row>
    <row r="78" spans="1:11" ht="17.25" thickBot="1">
      <c r="A78" s="3" t="s">
        <v>17102</v>
      </c>
      <c r="B78" s="3" t="s">
        <v>36</v>
      </c>
      <c r="C78" s="4">
        <v>12821</v>
      </c>
      <c r="D78" s="4">
        <v>8887</v>
      </c>
      <c r="E78" s="4">
        <v>2967</v>
      </c>
      <c r="F78" s="4">
        <v>5553</v>
      </c>
      <c r="G78" s="5">
        <v>92</v>
      </c>
      <c r="H78" s="5">
        <v>171</v>
      </c>
      <c r="I78" s="4">
        <v>8783</v>
      </c>
      <c r="J78" s="5">
        <v>104</v>
      </c>
      <c r="K78" s="4">
        <v>3934</v>
      </c>
    </row>
    <row r="79" spans="1:11" ht="23.25" thickBot="1">
      <c r="A79" s="3"/>
      <c r="B79" s="3" t="s">
        <v>37</v>
      </c>
      <c r="C79" s="4">
        <v>3463</v>
      </c>
      <c r="D79" s="4">
        <v>3463</v>
      </c>
      <c r="E79" s="4">
        <v>1369</v>
      </c>
      <c r="F79" s="4">
        <v>1978</v>
      </c>
      <c r="G79" s="5">
        <v>27</v>
      </c>
      <c r="H79" s="5">
        <v>60</v>
      </c>
      <c r="I79" s="4">
        <v>3434</v>
      </c>
      <c r="J79" s="5">
        <v>29</v>
      </c>
      <c r="K79" s="5">
        <v>0</v>
      </c>
    </row>
    <row r="80" spans="1:11" ht="23.25" thickBot="1">
      <c r="A80" s="3"/>
      <c r="B80" s="3" t="s">
        <v>17101</v>
      </c>
      <c r="C80" s="4">
        <v>2855</v>
      </c>
      <c r="D80" s="4">
        <v>1563</v>
      </c>
      <c r="E80" s="5">
        <v>497</v>
      </c>
      <c r="F80" s="4">
        <v>1010</v>
      </c>
      <c r="G80" s="5">
        <v>15</v>
      </c>
      <c r="H80" s="5">
        <v>28</v>
      </c>
      <c r="I80" s="4">
        <v>1550</v>
      </c>
      <c r="J80" s="5">
        <v>13</v>
      </c>
      <c r="K80" s="4">
        <v>1292</v>
      </c>
    </row>
    <row r="81" spans="1:11" ht="23.25" thickBot="1">
      <c r="A81" s="3"/>
      <c r="B81" s="3" t="s">
        <v>17100</v>
      </c>
      <c r="C81" s="4">
        <v>1303</v>
      </c>
      <c r="D81" s="5">
        <v>680</v>
      </c>
      <c r="E81" s="5">
        <v>177</v>
      </c>
      <c r="F81" s="5">
        <v>468</v>
      </c>
      <c r="G81" s="5">
        <v>9</v>
      </c>
      <c r="H81" s="5">
        <v>15</v>
      </c>
      <c r="I81" s="5">
        <v>669</v>
      </c>
      <c r="J81" s="5">
        <v>11</v>
      </c>
      <c r="K81" s="5">
        <v>623</v>
      </c>
    </row>
    <row r="82" spans="1:11" ht="23.25" thickBot="1">
      <c r="A82" s="3"/>
      <c r="B82" s="3" t="s">
        <v>17099</v>
      </c>
      <c r="C82" s="4">
        <v>2385</v>
      </c>
      <c r="D82" s="4">
        <v>1371</v>
      </c>
      <c r="E82" s="5">
        <v>364</v>
      </c>
      <c r="F82" s="5">
        <v>938</v>
      </c>
      <c r="G82" s="5">
        <v>17</v>
      </c>
      <c r="H82" s="5">
        <v>35</v>
      </c>
      <c r="I82" s="4">
        <v>1354</v>
      </c>
      <c r="J82" s="5">
        <v>17</v>
      </c>
      <c r="K82" s="4">
        <v>1014</v>
      </c>
    </row>
    <row r="83" spans="1:11" ht="23.25" thickBot="1">
      <c r="A83" s="3"/>
      <c r="B83" s="3" t="s">
        <v>17098</v>
      </c>
      <c r="C83" s="4">
        <v>2815</v>
      </c>
      <c r="D83" s="4">
        <v>1810</v>
      </c>
      <c r="E83" s="5">
        <v>560</v>
      </c>
      <c r="F83" s="4">
        <v>1159</v>
      </c>
      <c r="G83" s="5">
        <v>24</v>
      </c>
      <c r="H83" s="5">
        <v>33</v>
      </c>
      <c r="I83" s="4">
        <v>1776</v>
      </c>
      <c r="J83" s="5">
        <v>34</v>
      </c>
      <c r="K83" s="4">
        <v>1005</v>
      </c>
    </row>
    <row r="84" spans="1:11" ht="17.25" thickBot="1">
      <c r="A84" s="3" t="s">
        <v>17097</v>
      </c>
      <c r="B84" s="3" t="s">
        <v>36</v>
      </c>
      <c r="C84" s="4">
        <v>16892</v>
      </c>
      <c r="D84" s="4">
        <v>10577</v>
      </c>
      <c r="E84" s="4">
        <v>2917</v>
      </c>
      <c r="F84" s="4">
        <v>7285</v>
      </c>
      <c r="G84" s="5">
        <v>90</v>
      </c>
      <c r="H84" s="5">
        <v>164</v>
      </c>
      <c r="I84" s="4">
        <v>10456</v>
      </c>
      <c r="J84" s="5">
        <v>121</v>
      </c>
      <c r="K84" s="4">
        <v>6315</v>
      </c>
    </row>
    <row r="85" spans="1:11" ht="23.25" thickBot="1">
      <c r="A85" s="3"/>
      <c r="B85" s="3" t="s">
        <v>37</v>
      </c>
      <c r="C85" s="4">
        <v>2982</v>
      </c>
      <c r="D85" s="4">
        <v>2982</v>
      </c>
      <c r="E85" s="5">
        <v>956</v>
      </c>
      <c r="F85" s="4">
        <v>1939</v>
      </c>
      <c r="G85" s="5">
        <v>18</v>
      </c>
      <c r="H85" s="5">
        <v>46</v>
      </c>
      <c r="I85" s="4">
        <v>2959</v>
      </c>
      <c r="J85" s="5">
        <v>23</v>
      </c>
      <c r="K85" s="5">
        <v>0</v>
      </c>
    </row>
    <row r="86" spans="1:11" ht="17.25" thickBot="1">
      <c r="A86" s="3"/>
      <c r="B86" s="3" t="s">
        <v>17096</v>
      </c>
      <c r="C86" s="4">
        <v>2921</v>
      </c>
      <c r="D86" s="4">
        <v>1342</v>
      </c>
      <c r="E86" s="5">
        <v>300</v>
      </c>
      <c r="F86" s="5">
        <v>991</v>
      </c>
      <c r="G86" s="5">
        <v>14</v>
      </c>
      <c r="H86" s="5">
        <v>18</v>
      </c>
      <c r="I86" s="4">
        <v>1323</v>
      </c>
      <c r="J86" s="5">
        <v>19</v>
      </c>
      <c r="K86" s="4">
        <v>1579</v>
      </c>
    </row>
    <row r="87" spans="1:11" ht="17.25" thickBot="1">
      <c r="A87" s="3"/>
      <c r="B87" s="3" t="s">
        <v>17095</v>
      </c>
      <c r="C87" s="4">
        <v>2395</v>
      </c>
      <c r="D87" s="4">
        <v>1451</v>
      </c>
      <c r="E87" s="5">
        <v>385</v>
      </c>
      <c r="F87" s="4">
        <v>1016</v>
      </c>
      <c r="G87" s="5">
        <v>8</v>
      </c>
      <c r="H87" s="5">
        <v>20</v>
      </c>
      <c r="I87" s="4">
        <v>1429</v>
      </c>
      <c r="J87" s="5">
        <v>22</v>
      </c>
      <c r="K87" s="5">
        <v>944</v>
      </c>
    </row>
    <row r="88" spans="1:11" ht="17.25" thickBot="1">
      <c r="A88" s="3"/>
      <c r="B88" s="3" t="s">
        <v>17094</v>
      </c>
      <c r="C88" s="4">
        <v>1940</v>
      </c>
      <c r="D88" s="4">
        <v>1405</v>
      </c>
      <c r="E88" s="5">
        <v>383</v>
      </c>
      <c r="F88" s="5">
        <v>993</v>
      </c>
      <c r="G88" s="5">
        <v>8</v>
      </c>
      <c r="H88" s="5">
        <v>7</v>
      </c>
      <c r="I88" s="4">
        <v>1391</v>
      </c>
      <c r="J88" s="5">
        <v>14</v>
      </c>
      <c r="K88" s="5">
        <v>535</v>
      </c>
    </row>
    <row r="89" spans="1:11" ht="17.25" thickBot="1">
      <c r="A89" s="3"/>
      <c r="B89" s="3" t="s">
        <v>17093</v>
      </c>
      <c r="C89" s="4">
        <v>2434</v>
      </c>
      <c r="D89" s="4">
        <v>1317</v>
      </c>
      <c r="E89" s="5">
        <v>325</v>
      </c>
      <c r="F89" s="5">
        <v>908</v>
      </c>
      <c r="G89" s="5">
        <v>20</v>
      </c>
      <c r="H89" s="5">
        <v>39</v>
      </c>
      <c r="I89" s="4">
        <v>1292</v>
      </c>
      <c r="J89" s="5">
        <v>25</v>
      </c>
      <c r="K89" s="4">
        <v>1117</v>
      </c>
    </row>
    <row r="90" spans="1:11" ht="17.25" thickBot="1">
      <c r="A90" s="3"/>
      <c r="B90" s="3" t="s">
        <v>17092</v>
      </c>
      <c r="C90" s="4">
        <v>2544</v>
      </c>
      <c r="D90" s="4">
        <v>1284</v>
      </c>
      <c r="E90" s="5">
        <v>391</v>
      </c>
      <c r="F90" s="5">
        <v>848</v>
      </c>
      <c r="G90" s="5">
        <v>13</v>
      </c>
      <c r="H90" s="5">
        <v>24</v>
      </c>
      <c r="I90" s="4">
        <v>1276</v>
      </c>
      <c r="J90" s="5">
        <v>8</v>
      </c>
      <c r="K90" s="4">
        <v>1260</v>
      </c>
    </row>
    <row r="91" spans="1:11" ht="17.25" thickBot="1">
      <c r="A91" s="3"/>
      <c r="B91" s="3" t="s">
        <v>17091</v>
      </c>
      <c r="C91" s="4">
        <v>1676</v>
      </c>
      <c r="D91" s="5">
        <v>796</v>
      </c>
      <c r="E91" s="5">
        <v>177</v>
      </c>
      <c r="F91" s="5">
        <v>590</v>
      </c>
      <c r="G91" s="5">
        <v>9</v>
      </c>
      <c r="H91" s="5">
        <v>10</v>
      </c>
      <c r="I91" s="5">
        <v>786</v>
      </c>
      <c r="J91" s="5">
        <v>10</v>
      </c>
      <c r="K91" s="5">
        <v>880</v>
      </c>
    </row>
    <row r="92" spans="1:11" ht="23.25" thickBot="1">
      <c r="A92" s="3" t="s">
        <v>97</v>
      </c>
      <c r="B92" s="3"/>
      <c r="C92" s="5">
        <v>0</v>
      </c>
      <c r="D92" s="5">
        <v>3</v>
      </c>
      <c r="E92" s="5">
        <v>0</v>
      </c>
      <c r="F92" s="5">
        <v>3</v>
      </c>
      <c r="G92" s="5">
        <v>0</v>
      </c>
      <c r="H92" s="5">
        <v>0</v>
      </c>
      <c r="I92" s="5">
        <v>3</v>
      </c>
      <c r="J92" s="5">
        <v>0</v>
      </c>
      <c r="K92" s="5">
        <v>-3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BAD69-A4C3-44ED-B25D-2AB0D7E8C880}">
  <sheetPr>
    <tabColor theme="4" tint="0.59999389629810485"/>
  </sheetPr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11</v>
      </c>
      <c r="H2" s="28" t="s">
        <v>19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9" t="s">
        <v>16673</v>
      </c>
      <c r="F3" s="29" t="s">
        <v>16672</v>
      </c>
      <c r="G3" s="29" t="s">
        <v>16671</v>
      </c>
      <c r="H3" s="29" t="s">
        <v>17216</v>
      </c>
      <c r="I3" s="44"/>
      <c r="J3" s="29"/>
      <c r="K3" s="44"/>
      <c r="U3" t="s">
        <v>3</v>
      </c>
      <c r="V3" t="str">
        <f t="shared" si="0"/>
        <v>하귀남</v>
      </c>
      <c r="W3" t="str">
        <f t="shared" si="0"/>
        <v>윤한홍</v>
      </c>
      <c r="X3" t="str">
        <f t="shared" si="0"/>
        <v>조민기</v>
      </c>
    </row>
    <row r="4" spans="1:24" ht="17.25" thickBot="1">
      <c r="A4" s="3" t="s">
        <v>30</v>
      </c>
      <c r="B4" s="3"/>
      <c r="C4" s="4">
        <v>164936</v>
      </c>
      <c r="D4" s="4">
        <v>115805</v>
      </c>
      <c r="E4" s="4">
        <v>48018</v>
      </c>
      <c r="F4" s="4">
        <v>64581</v>
      </c>
      <c r="G4" s="5">
        <v>851</v>
      </c>
      <c r="H4" s="4">
        <v>1004</v>
      </c>
      <c r="I4" s="4">
        <v>114454</v>
      </c>
      <c r="J4" s="4">
        <v>1351</v>
      </c>
      <c r="K4" s="4">
        <v>49131</v>
      </c>
      <c r="V4" s="8"/>
      <c r="W4" s="8"/>
      <c r="X4" s="8"/>
    </row>
    <row r="5" spans="1:24" ht="23.25" thickBot="1">
      <c r="A5" s="3" t="s">
        <v>31</v>
      </c>
      <c r="B5" s="3"/>
      <c r="C5" s="5">
        <v>427</v>
      </c>
      <c r="D5" s="5">
        <v>398</v>
      </c>
      <c r="E5" s="5">
        <v>162</v>
      </c>
      <c r="F5" s="5">
        <v>182</v>
      </c>
      <c r="G5" s="5">
        <v>12</v>
      </c>
      <c r="H5" s="5">
        <v>10</v>
      </c>
      <c r="I5" s="5">
        <v>366</v>
      </c>
      <c r="J5" s="5">
        <v>32</v>
      </c>
      <c r="K5" s="5">
        <v>29</v>
      </c>
      <c r="T5" t="s">
        <v>2929</v>
      </c>
      <c r="U5">
        <f>SUMIF($A:$A,"합계",D:D)</f>
        <v>115805</v>
      </c>
      <c r="V5">
        <f>SUMIF($A:$A,"합계",E:E)</f>
        <v>48018</v>
      </c>
      <c r="W5">
        <f>SUMIF($A:$A,"합계",F:F)</f>
        <v>64581</v>
      </c>
      <c r="X5">
        <f>SUMIF($A:$A,"합계",G:G)</f>
        <v>851</v>
      </c>
    </row>
    <row r="6" spans="1:24" ht="23.25" thickBot="1">
      <c r="A6" s="3" t="s">
        <v>32</v>
      </c>
      <c r="B6" s="3"/>
      <c r="C6" s="4">
        <v>9078</v>
      </c>
      <c r="D6" s="4">
        <v>9069</v>
      </c>
      <c r="E6" s="4">
        <v>4730</v>
      </c>
      <c r="F6" s="4">
        <v>3986</v>
      </c>
      <c r="G6" s="5">
        <v>64</v>
      </c>
      <c r="H6" s="5">
        <v>111</v>
      </c>
      <c r="I6" s="4">
        <v>8891</v>
      </c>
      <c r="J6" s="5">
        <v>178</v>
      </c>
      <c r="K6" s="5">
        <v>9</v>
      </c>
      <c r="T6" t="s">
        <v>2930</v>
      </c>
      <c r="U6">
        <f>U5-U7</f>
        <v>72825</v>
      </c>
      <c r="V6">
        <f>V5-V7</f>
        <v>27844</v>
      </c>
      <c r="W6">
        <f>W5-W7</f>
        <v>42929</v>
      </c>
      <c r="X6">
        <f>X5-X7</f>
        <v>578</v>
      </c>
    </row>
    <row r="7" spans="1:24" ht="23.25" thickBot="1">
      <c r="A7" s="3" t="s">
        <v>33</v>
      </c>
      <c r="B7" s="3"/>
      <c r="C7" s="5">
        <v>254</v>
      </c>
      <c r="D7" s="5">
        <v>56</v>
      </c>
      <c r="E7" s="5">
        <v>39</v>
      </c>
      <c r="F7" s="5">
        <v>17</v>
      </c>
      <c r="G7" s="5">
        <v>0</v>
      </c>
      <c r="H7" s="5">
        <v>0</v>
      </c>
      <c r="I7" s="5">
        <v>56</v>
      </c>
      <c r="J7" s="5">
        <v>0</v>
      </c>
      <c r="K7" s="5">
        <v>198</v>
      </c>
      <c r="T7" t="s">
        <v>2931</v>
      </c>
      <c r="U7">
        <f>U11+U10+U9</f>
        <v>42980</v>
      </c>
      <c r="V7">
        <f>V11+V10+V9</f>
        <v>20174</v>
      </c>
      <c r="W7">
        <f>W11+W10+W9</f>
        <v>21652</v>
      </c>
      <c r="X7">
        <f>X11+X10+X9</f>
        <v>273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1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17215</v>
      </c>
      <c r="B9" s="3" t="s">
        <v>36</v>
      </c>
      <c r="C9" s="4">
        <v>50046</v>
      </c>
      <c r="D9" s="4">
        <v>34395</v>
      </c>
      <c r="E9" s="4">
        <v>15792</v>
      </c>
      <c r="F9" s="4">
        <v>17800</v>
      </c>
      <c r="G9" s="5">
        <v>195</v>
      </c>
      <c r="H9" s="5">
        <v>270</v>
      </c>
      <c r="I9" s="4">
        <v>34057</v>
      </c>
      <c r="J9" s="5">
        <v>338</v>
      </c>
      <c r="K9" s="4">
        <v>15651</v>
      </c>
      <c r="T9" t="s">
        <v>2934</v>
      </c>
      <c r="U9">
        <f>SUMIF($A:$A,"거소·선상투표",D:D)+SUMIF($A:$A,"국외부재자투표",D:D)+SUMIF($A:$A,"국외부재자투표(공관)",D:D)</f>
        <v>457</v>
      </c>
      <c r="V9">
        <f t="shared" ref="V9:X11" si="1">SUMIF($A:$A,"거소·선상투표",E:E)+SUMIF($A:$A,"국외부재자투표",E:E)+SUMIF($A:$A,"국외부재자투표(공관)",E:E)</f>
        <v>203</v>
      </c>
      <c r="W9">
        <f t="shared" si="1"/>
        <v>200</v>
      </c>
      <c r="X9">
        <f t="shared" si="1"/>
        <v>12</v>
      </c>
    </row>
    <row r="10" spans="1:24" ht="23.25" thickBot="1">
      <c r="A10" s="3"/>
      <c r="B10" s="3" t="s">
        <v>37</v>
      </c>
      <c r="C10" s="4">
        <v>7836</v>
      </c>
      <c r="D10" s="4">
        <v>7836</v>
      </c>
      <c r="E10" s="4">
        <v>4270</v>
      </c>
      <c r="F10" s="4">
        <v>3416</v>
      </c>
      <c r="G10" s="5">
        <v>33</v>
      </c>
      <c r="H10" s="5">
        <v>46</v>
      </c>
      <c r="I10" s="4">
        <v>7765</v>
      </c>
      <c r="J10" s="5">
        <v>71</v>
      </c>
      <c r="K10" s="5">
        <v>0</v>
      </c>
      <c r="T10" t="s">
        <v>2932</v>
      </c>
      <c r="U10">
        <f>SUMIF($B:$B,"관내사전투표",D:D)</f>
        <v>33454</v>
      </c>
      <c r="V10">
        <f t="shared" ref="V10:X12" si="2">SUMIF($B:$B,"관내사전투표",E:E)</f>
        <v>15241</v>
      </c>
      <c r="W10">
        <f t="shared" si="2"/>
        <v>17466</v>
      </c>
      <c r="X10">
        <f t="shared" si="2"/>
        <v>197</v>
      </c>
    </row>
    <row r="11" spans="1:24" ht="17.25" thickBot="1">
      <c r="A11" s="3"/>
      <c r="B11" s="3" t="s">
        <v>17214</v>
      </c>
      <c r="C11" s="5">
        <v>416</v>
      </c>
      <c r="D11" s="5">
        <v>295</v>
      </c>
      <c r="E11" s="5">
        <v>68</v>
      </c>
      <c r="F11" s="5">
        <v>219</v>
      </c>
      <c r="G11" s="5">
        <v>2</v>
      </c>
      <c r="H11" s="5">
        <v>2</v>
      </c>
      <c r="I11" s="5">
        <v>291</v>
      </c>
      <c r="J11" s="5">
        <v>4</v>
      </c>
      <c r="K11" s="5">
        <v>121</v>
      </c>
      <c r="T11" t="s">
        <v>2933</v>
      </c>
      <c r="U11">
        <f>SUMIF($A:$A,"관외사전투표",D:D)</f>
        <v>9069</v>
      </c>
      <c r="V11">
        <f t="shared" ref="V11:X13" si="3">SUMIF($A:$A,"관외사전투표",E:E)</f>
        <v>4730</v>
      </c>
      <c r="W11">
        <f t="shared" si="3"/>
        <v>3986</v>
      </c>
      <c r="X11">
        <f t="shared" si="3"/>
        <v>64</v>
      </c>
    </row>
    <row r="12" spans="1:24" ht="17.25" thickBot="1">
      <c r="A12" s="3"/>
      <c r="B12" s="3" t="s">
        <v>17213</v>
      </c>
      <c r="C12" s="4">
        <v>3691</v>
      </c>
      <c r="D12" s="4">
        <v>2427</v>
      </c>
      <c r="E12" s="4">
        <v>1041</v>
      </c>
      <c r="F12" s="4">
        <v>1329</v>
      </c>
      <c r="G12" s="5">
        <v>17</v>
      </c>
      <c r="H12" s="5">
        <v>20</v>
      </c>
      <c r="I12" s="4">
        <v>2407</v>
      </c>
      <c r="J12" s="5">
        <v>20</v>
      </c>
      <c r="K12" s="4">
        <v>1264</v>
      </c>
    </row>
    <row r="13" spans="1:24" ht="17.25" thickBot="1">
      <c r="A13" s="3"/>
      <c r="B13" s="3" t="s">
        <v>17212</v>
      </c>
      <c r="C13" s="4">
        <v>2373</v>
      </c>
      <c r="D13" s="4">
        <v>1558</v>
      </c>
      <c r="E13" s="5">
        <v>665</v>
      </c>
      <c r="F13" s="5">
        <v>857</v>
      </c>
      <c r="G13" s="5">
        <v>9</v>
      </c>
      <c r="H13" s="5">
        <v>12</v>
      </c>
      <c r="I13" s="4">
        <v>1543</v>
      </c>
      <c r="J13" s="5">
        <v>15</v>
      </c>
      <c r="K13" s="5">
        <v>815</v>
      </c>
    </row>
    <row r="14" spans="1:24" ht="17.25" thickBot="1">
      <c r="A14" s="3"/>
      <c r="B14" s="3" t="s">
        <v>17211</v>
      </c>
      <c r="C14" s="4">
        <v>3256</v>
      </c>
      <c r="D14" s="4">
        <v>2394</v>
      </c>
      <c r="E14" s="4">
        <v>1063</v>
      </c>
      <c r="F14" s="4">
        <v>1281</v>
      </c>
      <c r="G14" s="5">
        <v>11</v>
      </c>
      <c r="H14" s="5">
        <v>19</v>
      </c>
      <c r="I14" s="4">
        <v>2374</v>
      </c>
      <c r="J14" s="5">
        <v>20</v>
      </c>
      <c r="K14" s="5">
        <v>862</v>
      </c>
      <c r="U14" s="8"/>
      <c r="V14" s="8"/>
      <c r="W14" s="8"/>
      <c r="X14" s="8"/>
    </row>
    <row r="15" spans="1:24" ht="17.25" thickBot="1">
      <c r="A15" s="3"/>
      <c r="B15" s="3" t="s">
        <v>17210</v>
      </c>
      <c r="C15" s="4">
        <v>3103</v>
      </c>
      <c r="D15" s="4">
        <v>1918</v>
      </c>
      <c r="E15" s="5">
        <v>762</v>
      </c>
      <c r="F15" s="4">
        <v>1109</v>
      </c>
      <c r="G15" s="5">
        <v>10</v>
      </c>
      <c r="H15" s="5">
        <v>16</v>
      </c>
      <c r="I15" s="4">
        <v>1897</v>
      </c>
      <c r="J15" s="5">
        <v>21</v>
      </c>
      <c r="K15" s="4">
        <v>1185</v>
      </c>
      <c r="U15" s="8"/>
      <c r="V15" s="8"/>
      <c r="W15" s="8"/>
      <c r="X15" s="8"/>
    </row>
    <row r="16" spans="1:24" ht="17.25" thickBot="1">
      <c r="A16" s="3"/>
      <c r="B16" s="3" t="s">
        <v>17209</v>
      </c>
      <c r="C16" s="4">
        <v>2347</v>
      </c>
      <c r="D16" s="4">
        <v>1571</v>
      </c>
      <c r="E16" s="5">
        <v>545</v>
      </c>
      <c r="F16" s="5">
        <v>989</v>
      </c>
      <c r="G16" s="5">
        <v>16</v>
      </c>
      <c r="H16" s="5">
        <v>11</v>
      </c>
      <c r="I16" s="4">
        <v>1561</v>
      </c>
      <c r="J16" s="5">
        <v>10</v>
      </c>
      <c r="K16" s="5">
        <v>776</v>
      </c>
    </row>
    <row r="17" spans="1:11" ht="17.25" thickBot="1">
      <c r="A17" s="3"/>
      <c r="B17" s="3" t="s">
        <v>17208</v>
      </c>
      <c r="C17" s="4">
        <v>2932</v>
      </c>
      <c r="D17" s="4">
        <v>1700</v>
      </c>
      <c r="E17" s="5">
        <v>586</v>
      </c>
      <c r="F17" s="4">
        <v>1071</v>
      </c>
      <c r="G17" s="5">
        <v>5</v>
      </c>
      <c r="H17" s="5">
        <v>19</v>
      </c>
      <c r="I17" s="4">
        <v>1681</v>
      </c>
      <c r="J17" s="5">
        <v>19</v>
      </c>
      <c r="K17" s="4">
        <v>1232</v>
      </c>
    </row>
    <row r="18" spans="1:11" ht="17.25" thickBot="1">
      <c r="A18" s="3"/>
      <c r="B18" s="3" t="s">
        <v>17207</v>
      </c>
      <c r="C18" s="4">
        <v>2756</v>
      </c>
      <c r="D18" s="4">
        <v>1469</v>
      </c>
      <c r="E18" s="5">
        <v>592</v>
      </c>
      <c r="F18" s="5">
        <v>832</v>
      </c>
      <c r="G18" s="5">
        <v>8</v>
      </c>
      <c r="H18" s="5">
        <v>17</v>
      </c>
      <c r="I18" s="4">
        <v>1449</v>
      </c>
      <c r="J18" s="5">
        <v>20</v>
      </c>
      <c r="K18" s="4">
        <v>1287</v>
      </c>
    </row>
    <row r="19" spans="1:11" ht="17.25" thickBot="1">
      <c r="A19" s="3"/>
      <c r="B19" s="3" t="s">
        <v>17206</v>
      </c>
      <c r="C19" s="4">
        <v>2251</v>
      </c>
      <c r="D19" s="4">
        <v>1217</v>
      </c>
      <c r="E19" s="5">
        <v>423</v>
      </c>
      <c r="F19" s="5">
        <v>744</v>
      </c>
      <c r="G19" s="5">
        <v>21</v>
      </c>
      <c r="H19" s="5">
        <v>13</v>
      </c>
      <c r="I19" s="4">
        <v>1201</v>
      </c>
      <c r="J19" s="5">
        <v>16</v>
      </c>
      <c r="K19" s="4">
        <v>1034</v>
      </c>
    </row>
    <row r="20" spans="1:11" ht="23.25" thickBot="1">
      <c r="A20" s="3"/>
      <c r="B20" s="3" t="s">
        <v>17205</v>
      </c>
      <c r="C20" s="4">
        <v>4197</v>
      </c>
      <c r="D20" s="4">
        <v>2533</v>
      </c>
      <c r="E20" s="4">
        <v>1179</v>
      </c>
      <c r="F20" s="4">
        <v>1291</v>
      </c>
      <c r="G20" s="5">
        <v>14</v>
      </c>
      <c r="H20" s="5">
        <v>20</v>
      </c>
      <c r="I20" s="4">
        <v>2504</v>
      </c>
      <c r="J20" s="5">
        <v>29</v>
      </c>
      <c r="K20" s="4">
        <v>1664</v>
      </c>
    </row>
    <row r="21" spans="1:11" ht="23.25" thickBot="1">
      <c r="A21" s="3"/>
      <c r="B21" s="3" t="s">
        <v>17204</v>
      </c>
      <c r="C21" s="4">
        <v>2837</v>
      </c>
      <c r="D21" s="4">
        <v>1706</v>
      </c>
      <c r="E21" s="5">
        <v>820</v>
      </c>
      <c r="F21" s="5">
        <v>843</v>
      </c>
      <c r="G21" s="5">
        <v>6</v>
      </c>
      <c r="H21" s="5">
        <v>16</v>
      </c>
      <c r="I21" s="4">
        <v>1685</v>
      </c>
      <c r="J21" s="5">
        <v>21</v>
      </c>
      <c r="K21" s="4">
        <v>1131</v>
      </c>
    </row>
    <row r="22" spans="1:11" ht="23.25" thickBot="1">
      <c r="A22" s="3"/>
      <c r="B22" s="3" t="s">
        <v>17203</v>
      </c>
      <c r="C22" s="4">
        <v>3940</v>
      </c>
      <c r="D22" s="4">
        <v>2426</v>
      </c>
      <c r="E22" s="4">
        <v>1145</v>
      </c>
      <c r="F22" s="4">
        <v>1215</v>
      </c>
      <c r="G22" s="5">
        <v>24</v>
      </c>
      <c r="H22" s="5">
        <v>22</v>
      </c>
      <c r="I22" s="4">
        <v>2406</v>
      </c>
      <c r="J22" s="5">
        <v>20</v>
      </c>
      <c r="K22" s="4">
        <v>1514</v>
      </c>
    </row>
    <row r="23" spans="1:11" ht="23.25" thickBot="1">
      <c r="A23" s="3"/>
      <c r="B23" s="3" t="s">
        <v>17202</v>
      </c>
      <c r="C23" s="4">
        <v>3892</v>
      </c>
      <c r="D23" s="4">
        <v>2463</v>
      </c>
      <c r="E23" s="4">
        <v>1201</v>
      </c>
      <c r="F23" s="4">
        <v>1213</v>
      </c>
      <c r="G23" s="5">
        <v>9</v>
      </c>
      <c r="H23" s="5">
        <v>17</v>
      </c>
      <c r="I23" s="4">
        <v>2440</v>
      </c>
      <c r="J23" s="5">
        <v>23</v>
      </c>
      <c r="K23" s="4">
        <v>1429</v>
      </c>
    </row>
    <row r="24" spans="1:11" ht="23.25" thickBot="1">
      <c r="A24" s="3"/>
      <c r="B24" s="3" t="s">
        <v>17201</v>
      </c>
      <c r="C24" s="4">
        <v>3554</v>
      </c>
      <c r="D24" s="4">
        <v>2436</v>
      </c>
      <c r="E24" s="4">
        <v>1312</v>
      </c>
      <c r="F24" s="4">
        <v>1074</v>
      </c>
      <c r="G24" s="5">
        <v>10</v>
      </c>
      <c r="H24" s="5">
        <v>18</v>
      </c>
      <c r="I24" s="4">
        <v>2414</v>
      </c>
      <c r="J24" s="5">
        <v>22</v>
      </c>
      <c r="K24" s="4">
        <v>1118</v>
      </c>
    </row>
    <row r="25" spans="1:11" ht="23.25" thickBot="1">
      <c r="A25" s="3"/>
      <c r="B25" s="3" t="s">
        <v>17200</v>
      </c>
      <c r="C25" s="5">
        <v>665</v>
      </c>
      <c r="D25" s="5">
        <v>446</v>
      </c>
      <c r="E25" s="5">
        <v>120</v>
      </c>
      <c r="F25" s="5">
        <v>317</v>
      </c>
      <c r="G25" s="5">
        <v>0</v>
      </c>
      <c r="H25" s="5">
        <v>2</v>
      </c>
      <c r="I25" s="5">
        <v>439</v>
      </c>
      <c r="J25" s="5">
        <v>7</v>
      </c>
      <c r="K25" s="5">
        <v>219</v>
      </c>
    </row>
    <row r="26" spans="1:11" ht="17.25" thickBot="1">
      <c r="A26" s="3" t="s">
        <v>17199</v>
      </c>
      <c r="B26" s="3" t="s">
        <v>36</v>
      </c>
      <c r="C26" s="4">
        <v>9610</v>
      </c>
      <c r="D26" s="4">
        <v>6454</v>
      </c>
      <c r="E26" s="4">
        <v>2059</v>
      </c>
      <c r="F26" s="4">
        <v>4197</v>
      </c>
      <c r="G26" s="5">
        <v>63</v>
      </c>
      <c r="H26" s="5">
        <v>50</v>
      </c>
      <c r="I26" s="4">
        <v>6369</v>
      </c>
      <c r="J26" s="5">
        <v>85</v>
      </c>
      <c r="K26" s="4">
        <v>3156</v>
      </c>
    </row>
    <row r="27" spans="1:11" ht="23.25" thickBot="1">
      <c r="A27" s="3"/>
      <c r="B27" s="3" t="s">
        <v>37</v>
      </c>
      <c r="C27" s="4">
        <v>2393</v>
      </c>
      <c r="D27" s="4">
        <v>2393</v>
      </c>
      <c r="E27" s="5">
        <v>889</v>
      </c>
      <c r="F27" s="4">
        <v>1449</v>
      </c>
      <c r="G27" s="5">
        <v>13</v>
      </c>
      <c r="H27" s="5">
        <v>16</v>
      </c>
      <c r="I27" s="4">
        <v>2367</v>
      </c>
      <c r="J27" s="5">
        <v>26</v>
      </c>
      <c r="K27" s="5">
        <v>0</v>
      </c>
    </row>
    <row r="28" spans="1:11" ht="23.25" thickBot="1">
      <c r="A28" s="3"/>
      <c r="B28" s="3" t="s">
        <v>17198</v>
      </c>
      <c r="C28" s="4">
        <v>2588</v>
      </c>
      <c r="D28" s="4">
        <v>1546</v>
      </c>
      <c r="E28" s="5">
        <v>417</v>
      </c>
      <c r="F28" s="4">
        <v>1086</v>
      </c>
      <c r="G28" s="5">
        <v>16</v>
      </c>
      <c r="H28" s="5">
        <v>12</v>
      </c>
      <c r="I28" s="4">
        <v>1531</v>
      </c>
      <c r="J28" s="5">
        <v>15</v>
      </c>
      <c r="K28" s="4">
        <v>1042</v>
      </c>
    </row>
    <row r="29" spans="1:11" ht="23.25" thickBot="1">
      <c r="A29" s="3"/>
      <c r="B29" s="3" t="s">
        <v>17197</v>
      </c>
      <c r="C29" s="4">
        <v>2576</v>
      </c>
      <c r="D29" s="4">
        <v>1429</v>
      </c>
      <c r="E29" s="5">
        <v>412</v>
      </c>
      <c r="F29" s="5">
        <v>964</v>
      </c>
      <c r="G29" s="5">
        <v>16</v>
      </c>
      <c r="H29" s="5">
        <v>14</v>
      </c>
      <c r="I29" s="4">
        <v>1406</v>
      </c>
      <c r="J29" s="5">
        <v>23</v>
      </c>
      <c r="K29" s="4">
        <v>1147</v>
      </c>
    </row>
    <row r="30" spans="1:11" ht="23.25" thickBot="1">
      <c r="A30" s="3"/>
      <c r="B30" s="3" t="s">
        <v>17196</v>
      </c>
      <c r="C30" s="4">
        <v>2053</v>
      </c>
      <c r="D30" s="4">
        <v>1086</v>
      </c>
      <c r="E30" s="5">
        <v>341</v>
      </c>
      <c r="F30" s="5">
        <v>698</v>
      </c>
      <c r="G30" s="5">
        <v>18</v>
      </c>
      <c r="H30" s="5">
        <v>8</v>
      </c>
      <c r="I30" s="4">
        <v>1065</v>
      </c>
      <c r="J30" s="5">
        <v>21</v>
      </c>
      <c r="K30" s="5">
        <v>967</v>
      </c>
    </row>
    <row r="31" spans="1:11" ht="17.25" thickBot="1">
      <c r="A31" s="3" t="s">
        <v>17195</v>
      </c>
      <c r="B31" s="3" t="s">
        <v>36</v>
      </c>
      <c r="C31" s="4">
        <v>6472</v>
      </c>
      <c r="D31" s="4">
        <v>4272</v>
      </c>
      <c r="E31" s="4">
        <v>1397</v>
      </c>
      <c r="F31" s="4">
        <v>2765</v>
      </c>
      <c r="G31" s="5">
        <v>30</v>
      </c>
      <c r="H31" s="5">
        <v>36</v>
      </c>
      <c r="I31" s="4">
        <v>4228</v>
      </c>
      <c r="J31" s="5">
        <v>44</v>
      </c>
      <c r="K31" s="4">
        <v>2200</v>
      </c>
    </row>
    <row r="32" spans="1:11" ht="23.25" thickBot="1">
      <c r="A32" s="3"/>
      <c r="B32" s="3" t="s">
        <v>37</v>
      </c>
      <c r="C32" s="4">
        <v>1633</v>
      </c>
      <c r="D32" s="4">
        <v>1633</v>
      </c>
      <c r="E32" s="5">
        <v>608</v>
      </c>
      <c r="F32" s="5">
        <v>992</v>
      </c>
      <c r="G32" s="5">
        <v>7</v>
      </c>
      <c r="H32" s="5">
        <v>11</v>
      </c>
      <c r="I32" s="4">
        <v>1618</v>
      </c>
      <c r="J32" s="5">
        <v>15</v>
      </c>
      <c r="K32" s="5">
        <v>0</v>
      </c>
    </row>
    <row r="33" spans="1:11" ht="23.25" thickBot="1">
      <c r="A33" s="3"/>
      <c r="B33" s="3" t="s">
        <v>17194</v>
      </c>
      <c r="C33" s="4">
        <v>1536</v>
      </c>
      <c r="D33" s="5">
        <v>760</v>
      </c>
      <c r="E33" s="5">
        <v>207</v>
      </c>
      <c r="F33" s="5">
        <v>535</v>
      </c>
      <c r="G33" s="5">
        <v>4</v>
      </c>
      <c r="H33" s="5">
        <v>7</v>
      </c>
      <c r="I33" s="5">
        <v>753</v>
      </c>
      <c r="J33" s="5">
        <v>7</v>
      </c>
      <c r="K33" s="5">
        <v>776</v>
      </c>
    </row>
    <row r="34" spans="1:11" ht="23.25" thickBot="1">
      <c r="A34" s="3"/>
      <c r="B34" s="3" t="s">
        <v>17193</v>
      </c>
      <c r="C34" s="4">
        <v>1630</v>
      </c>
      <c r="D34" s="5">
        <v>944</v>
      </c>
      <c r="E34" s="5">
        <v>312</v>
      </c>
      <c r="F34" s="5">
        <v>599</v>
      </c>
      <c r="G34" s="5">
        <v>10</v>
      </c>
      <c r="H34" s="5">
        <v>9</v>
      </c>
      <c r="I34" s="5">
        <v>930</v>
      </c>
      <c r="J34" s="5">
        <v>14</v>
      </c>
      <c r="K34" s="5">
        <v>686</v>
      </c>
    </row>
    <row r="35" spans="1:11" ht="23.25" thickBot="1">
      <c r="A35" s="3"/>
      <c r="B35" s="3" t="s">
        <v>17192</v>
      </c>
      <c r="C35" s="4">
        <v>1673</v>
      </c>
      <c r="D35" s="5">
        <v>935</v>
      </c>
      <c r="E35" s="5">
        <v>270</v>
      </c>
      <c r="F35" s="5">
        <v>639</v>
      </c>
      <c r="G35" s="5">
        <v>9</v>
      </c>
      <c r="H35" s="5">
        <v>9</v>
      </c>
      <c r="I35" s="5">
        <v>927</v>
      </c>
      <c r="J35" s="5">
        <v>8</v>
      </c>
      <c r="K35" s="5">
        <v>738</v>
      </c>
    </row>
    <row r="36" spans="1:11" ht="17.25" thickBot="1">
      <c r="A36" s="3" t="s">
        <v>17191</v>
      </c>
      <c r="B36" s="3" t="s">
        <v>36</v>
      </c>
      <c r="C36" s="4">
        <v>6006</v>
      </c>
      <c r="D36" s="4">
        <v>4089</v>
      </c>
      <c r="E36" s="4">
        <v>1363</v>
      </c>
      <c r="F36" s="4">
        <v>2607</v>
      </c>
      <c r="G36" s="5">
        <v>38</v>
      </c>
      <c r="H36" s="5">
        <v>37</v>
      </c>
      <c r="I36" s="4">
        <v>4045</v>
      </c>
      <c r="J36" s="5">
        <v>44</v>
      </c>
      <c r="K36" s="4">
        <v>1917</v>
      </c>
    </row>
    <row r="37" spans="1:11" ht="23.25" thickBot="1">
      <c r="A37" s="3"/>
      <c r="B37" s="3" t="s">
        <v>37</v>
      </c>
      <c r="C37" s="4">
        <v>1765</v>
      </c>
      <c r="D37" s="4">
        <v>1765</v>
      </c>
      <c r="E37" s="5">
        <v>678</v>
      </c>
      <c r="F37" s="4">
        <v>1030</v>
      </c>
      <c r="G37" s="5">
        <v>20</v>
      </c>
      <c r="H37" s="5">
        <v>16</v>
      </c>
      <c r="I37" s="4">
        <v>1744</v>
      </c>
      <c r="J37" s="5">
        <v>21</v>
      </c>
      <c r="K37" s="5">
        <v>0</v>
      </c>
    </row>
    <row r="38" spans="1:11" ht="17.25" thickBot="1">
      <c r="A38" s="3"/>
      <c r="B38" s="3" t="s">
        <v>17190</v>
      </c>
      <c r="C38" s="4">
        <v>2032</v>
      </c>
      <c r="D38" s="4">
        <v>1083</v>
      </c>
      <c r="E38" s="5">
        <v>336</v>
      </c>
      <c r="F38" s="5">
        <v>717</v>
      </c>
      <c r="G38" s="5">
        <v>8</v>
      </c>
      <c r="H38" s="5">
        <v>12</v>
      </c>
      <c r="I38" s="4">
        <v>1073</v>
      </c>
      <c r="J38" s="5">
        <v>10</v>
      </c>
      <c r="K38" s="5">
        <v>949</v>
      </c>
    </row>
    <row r="39" spans="1:11" ht="17.25" thickBot="1">
      <c r="A39" s="3"/>
      <c r="B39" s="3" t="s">
        <v>17189</v>
      </c>
      <c r="C39" s="4">
        <v>1622</v>
      </c>
      <c r="D39" s="5">
        <v>889</v>
      </c>
      <c r="E39" s="5">
        <v>248</v>
      </c>
      <c r="F39" s="5">
        <v>616</v>
      </c>
      <c r="G39" s="5">
        <v>7</v>
      </c>
      <c r="H39" s="5">
        <v>9</v>
      </c>
      <c r="I39" s="5">
        <v>880</v>
      </c>
      <c r="J39" s="5">
        <v>9</v>
      </c>
      <c r="K39" s="5">
        <v>733</v>
      </c>
    </row>
    <row r="40" spans="1:11" ht="17.25" thickBot="1">
      <c r="A40" s="3"/>
      <c r="B40" s="3" t="s">
        <v>17188</v>
      </c>
      <c r="C40" s="5">
        <v>587</v>
      </c>
      <c r="D40" s="5">
        <v>352</v>
      </c>
      <c r="E40" s="5">
        <v>101</v>
      </c>
      <c r="F40" s="5">
        <v>244</v>
      </c>
      <c r="G40" s="5">
        <v>3</v>
      </c>
      <c r="H40" s="5">
        <v>0</v>
      </c>
      <c r="I40" s="5">
        <v>348</v>
      </c>
      <c r="J40" s="5">
        <v>4</v>
      </c>
      <c r="K40" s="5">
        <v>235</v>
      </c>
    </row>
    <row r="41" spans="1:11" ht="17.25" thickBot="1">
      <c r="A41" s="3" t="s">
        <v>17187</v>
      </c>
      <c r="B41" s="3" t="s">
        <v>36</v>
      </c>
      <c r="C41" s="4">
        <v>9584</v>
      </c>
      <c r="D41" s="4">
        <v>6132</v>
      </c>
      <c r="E41" s="4">
        <v>2211</v>
      </c>
      <c r="F41" s="4">
        <v>3712</v>
      </c>
      <c r="G41" s="5">
        <v>58</v>
      </c>
      <c r="H41" s="5">
        <v>66</v>
      </c>
      <c r="I41" s="4">
        <v>6047</v>
      </c>
      <c r="J41" s="5">
        <v>85</v>
      </c>
      <c r="K41" s="4">
        <v>3452</v>
      </c>
    </row>
    <row r="42" spans="1:11" ht="23.25" thickBot="1">
      <c r="A42" s="3"/>
      <c r="B42" s="3" t="s">
        <v>37</v>
      </c>
      <c r="C42" s="4">
        <v>2311</v>
      </c>
      <c r="D42" s="4">
        <v>2311</v>
      </c>
      <c r="E42" s="5">
        <v>899</v>
      </c>
      <c r="F42" s="4">
        <v>1346</v>
      </c>
      <c r="G42" s="5">
        <v>18</v>
      </c>
      <c r="H42" s="5">
        <v>20</v>
      </c>
      <c r="I42" s="4">
        <v>2283</v>
      </c>
      <c r="J42" s="5">
        <v>28</v>
      </c>
      <c r="K42" s="5">
        <v>0</v>
      </c>
    </row>
    <row r="43" spans="1:11" ht="23.25" thickBot="1">
      <c r="A43" s="3"/>
      <c r="B43" s="3" t="s">
        <v>17186</v>
      </c>
      <c r="C43" s="4">
        <v>2487</v>
      </c>
      <c r="D43" s="4">
        <v>1221</v>
      </c>
      <c r="E43" s="5">
        <v>386</v>
      </c>
      <c r="F43" s="5">
        <v>782</v>
      </c>
      <c r="G43" s="5">
        <v>21</v>
      </c>
      <c r="H43" s="5">
        <v>15</v>
      </c>
      <c r="I43" s="4">
        <v>1204</v>
      </c>
      <c r="J43" s="5">
        <v>17</v>
      </c>
      <c r="K43" s="4">
        <v>1266</v>
      </c>
    </row>
    <row r="44" spans="1:11" ht="23.25" thickBot="1">
      <c r="A44" s="3"/>
      <c r="B44" s="3" t="s">
        <v>17185</v>
      </c>
      <c r="C44" s="4">
        <v>2463</v>
      </c>
      <c r="D44" s="4">
        <v>1381</v>
      </c>
      <c r="E44" s="5">
        <v>484</v>
      </c>
      <c r="F44" s="5">
        <v>856</v>
      </c>
      <c r="G44" s="5">
        <v>10</v>
      </c>
      <c r="H44" s="5">
        <v>11</v>
      </c>
      <c r="I44" s="4">
        <v>1361</v>
      </c>
      <c r="J44" s="5">
        <v>20</v>
      </c>
      <c r="K44" s="4">
        <v>1082</v>
      </c>
    </row>
    <row r="45" spans="1:11" ht="23.25" thickBot="1">
      <c r="A45" s="3"/>
      <c r="B45" s="3" t="s">
        <v>17184</v>
      </c>
      <c r="C45" s="4">
        <v>2323</v>
      </c>
      <c r="D45" s="4">
        <v>1219</v>
      </c>
      <c r="E45" s="5">
        <v>442</v>
      </c>
      <c r="F45" s="5">
        <v>728</v>
      </c>
      <c r="G45" s="5">
        <v>9</v>
      </c>
      <c r="H45" s="5">
        <v>20</v>
      </c>
      <c r="I45" s="4">
        <v>1199</v>
      </c>
      <c r="J45" s="5">
        <v>20</v>
      </c>
      <c r="K45" s="4">
        <v>1104</v>
      </c>
    </row>
    <row r="46" spans="1:11" ht="17.25" thickBot="1">
      <c r="A46" s="3" t="s">
        <v>17183</v>
      </c>
      <c r="B46" s="3" t="s">
        <v>36</v>
      </c>
      <c r="C46" s="4">
        <v>24284</v>
      </c>
      <c r="D46" s="4">
        <v>17721</v>
      </c>
      <c r="E46" s="4">
        <v>7367</v>
      </c>
      <c r="F46" s="4">
        <v>9993</v>
      </c>
      <c r="G46" s="5">
        <v>104</v>
      </c>
      <c r="H46" s="5">
        <v>121</v>
      </c>
      <c r="I46" s="4">
        <v>17585</v>
      </c>
      <c r="J46" s="5">
        <v>136</v>
      </c>
      <c r="K46" s="4">
        <v>6563</v>
      </c>
    </row>
    <row r="47" spans="1:11" ht="23.25" thickBot="1">
      <c r="A47" s="3"/>
      <c r="B47" s="3" t="s">
        <v>37</v>
      </c>
      <c r="C47" s="4">
        <v>5269</v>
      </c>
      <c r="D47" s="4">
        <v>5269</v>
      </c>
      <c r="E47" s="4">
        <v>2517</v>
      </c>
      <c r="F47" s="4">
        <v>2658</v>
      </c>
      <c r="G47" s="5">
        <v>26</v>
      </c>
      <c r="H47" s="5">
        <v>39</v>
      </c>
      <c r="I47" s="4">
        <v>5240</v>
      </c>
      <c r="J47" s="5">
        <v>29</v>
      </c>
      <c r="K47" s="5">
        <v>0</v>
      </c>
    </row>
    <row r="48" spans="1:11" ht="23.25" thickBot="1">
      <c r="A48" s="3"/>
      <c r="B48" s="3" t="s">
        <v>17182</v>
      </c>
      <c r="C48" s="4">
        <v>3430</v>
      </c>
      <c r="D48" s="4">
        <v>2176</v>
      </c>
      <c r="E48" s="5">
        <v>963</v>
      </c>
      <c r="F48" s="4">
        <v>1168</v>
      </c>
      <c r="G48" s="5">
        <v>9</v>
      </c>
      <c r="H48" s="5">
        <v>15</v>
      </c>
      <c r="I48" s="4">
        <v>2155</v>
      </c>
      <c r="J48" s="5">
        <v>21</v>
      </c>
      <c r="K48" s="4">
        <v>1254</v>
      </c>
    </row>
    <row r="49" spans="1:11" ht="23.25" thickBot="1">
      <c r="A49" s="3"/>
      <c r="B49" s="3" t="s">
        <v>17181</v>
      </c>
      <c r="C49" s="4">
        <v>2740</v>
      </c>
      <c r="D49" s="4">
        <v>1768</v>
      </c>
      <c r="E49" s="5">
        <v>667</v>
      </c>
      <c r="F49" s="4">
        <v>1068</v>
      </c>
      <c r="G49" s="5">
        <v>10</v>
      </c>
      <c r="H49" s="5">
        <v>12</v>
      </c>
      <c r="I49" s="4">
        <v>1757</v>
      </c>
      <c r="J49" s="5">
        <v>11</v>
      </c>
      <c r="K49" s="5">
        <v>972</v>
      </c>
    </row>
    <row r="50" spans="1:11" ht="23.25" thickBot="1">
      <c r="A50" s="3"/>
      <c r="B50" s="3" t="s">
        <v>17180</v>
      </c>
      <c r="C50" s="4">
        <v>2139</v>
      </c>
      <c r="D50" s="4">
        <v>1216</v>
      </c>
      <c r="E50" s="5">
        <v>405</v>
      </c>
      <c r="F50" s="5">
        <v>786</v>
      </c>
      <c r="G50" s="5">
        <v>7</v>
      </c>
      <c r="H50" s="5">
        <v>9</v>
      </c>
      <c r="I50" s="4">
        <v>1207</v>
      </c>
      <c r="J50" s="5">
        <v>9</v>
      </c>
      <c r="K50" s="5">
        <v>923</v>
      </c>
    </row>
    <row r="51" spans="1:11" ht="23.25" thickBot="1">
      <c r="A51" s="3"/>
      <c r="B51" s="3" t="s">
        <v>17179</v>
      </c>
      <c r="C51" s="4">
        <v>1617</v>
      </c>
      <c r="D51" s="4">
        <v>1036</v>
      </c>
      <c r="E51" s="5">
        <v>423</v>
      </c>
      <c r="F51" s="5">
        <v>586</v>
      </c>
      <c r="G51" s="5">
        <v>8</v>
      </c>
      <c r="H51" s="5">
        <v>10</v>
      </c>
      <c r="I51" s="4">
        <v>1027</v>
      </c>
      <c r="J51" s="5">
        <v>9</v>
      </c>
      <c r="K51" s="5">
        <v>581</v>
      </c>
    </row>
    <row r="52" spans="1:11" ht="23.25" thickBot="1">
      <c r="A52" s="3"/>
      <c r="B52" s="3" t="s">
        <v>17178</v>
      </c>
      <c r="C52" s="4">
        <v>2137</v>
      </c>
      <c r="D52" s="4">
        <v>1172</v>
      </c>
      <c r="E52" s="5">
        <v>474</v>
      </c>
      <c r="F52" s="5">
        <v>659</v>
      </c>
      <c r="G52" s="5">
        <v>16</v>
      </c>
      <c r="H52" s="5">
        <v>10</v>
      </c>
      <c r="I52" s="4">
        <v>1159</v>
      </c>
      <c r="J52" s="5">
        <v>13</v>
      </c>
      <c r="K52" s="5">
        <v>965</v>
      </c>
    </row>
    <row r="53" spans="1:11" ht="23.25" thickBot="1">
      <c r="A53" s="3"/>
      <c r="B53" s="3" t="s">
        <v>17177</v>
      </c>
      <c r="C53" s="4">
        <v>3663</v>
      </c>
      <c r="D53" s="4">
        <v>2665</v>
      </c>
      <c r="E53" s="5">
        <v>909</v>
      </c>
      <c r="F53" s="4">
        <v>1708</v>
      </c>
      <c r="G53" s="5">
        <v>12</v>
      </c>
      <c r="H53" s="5">
        <v>15</v>
      </c>
      <c r="I53" s="4">
        <v>2644</v>
      </c>
      <c r="J53" s="5">
        <v>21</v>
      </c>
      <c r="K53" s="5">
        <v>998</v>
      </c>
    </row>
    <row r="54" spans="1:11" ht="23.25" thickBot="1">
      <c r="A54" s="3"/>
      <c r="B54" s="3" t="s">
        <v>17176</v>
      </c>
      <c r="C54" s="4">
        <v>3289</v>
      </c>
      <c r="D54" s="4">
        <v>2419</v>
      </c>
      <c r="E54" s="4">
        <v>1009</v>
      </c>
      <c r="F54" s="4">
        <v>1360</v>
      </c>
      <c r="G54" s="5">
        <v>16</v>
      </c>
      <c r="H54" s="5">
        <v>11</v>
      </c>
      <c r="I54" s="4">
        <v>2396</v>
      </c>
      <c r="J54" s="5">
        <v>23</v>
      </c>
      <c r="K54" s="5">
        <v>870</v>
      </c>
    </row>
    <row r="55" spans="1:11" ht="17.25" thickBot="1">
      <c r="A55" s="3" t="s">
        <v>17175</v>
      </c>
      <c r="B55" s="3" t="s">
        <v>36</v>
      </c>
      <c r="C55" s="4">
        <v>8156</v>
      </c>
      <c r="D55" s="4">
        <v>5534</v>
      </c>
      <c r="E55" s="4">
        <v>2250</v>
      </c>
      <c r="F55" s="4">
        <v>3150</v>
      </c>
      <c r="G55" s="5">
        <v>36</v>
      </c>
      <c r="H55" s="5">
        <v>36</v>
      </c>
      <c r="I55" s="4">
        <v>5472</v>
      </c>
      <c r="J55" s="5">
        <v>62</v>
      </c>
      <c r="K55" s="4">
        <v>2622</v>
      </c>
    </row>
    <row r="56" spans="1:11" ht="23.25" thickBot="1">
      <c r="A56" s="3"/>
      <c r="B56" s="3" t="s">
        <v>37</v>
      </c>
      <c r="C56" s="4">
        <v>2369</v>
      </c>
      <c r="D56" s="4">
        <v>2369</v>
      </c>
      <c r="E56" s="4">
        <v>1031</v>
      </c>
      <c r="F56" s="4">
        <v>1295</v>
      </c>
      <c r="G56" s="5">
        <v>13</v>
      </c>
      <c r="H56" s="5">
        <v>9</v>
      </c>
      <c r="I56" s="4">
        <v>2348</v>
      </c>
      <c r="J56" s="5">
        <v>21</v>
      </c>
      <c r="K56" s="5">
        <v>0</v>
      </c>
    </row>
    <row r="57" spans="1:11" ht="23.25" thickBot="1">
      <c r="A57" s="3"/>
      <c r="B57" s="3" t="s">
        <v>17174</v>
      </c>
      <c r="C57" s="4">
        <v>2097</v>
      </c>
      <c r="D57" s="4">
        <v>1098</v>
      </c>
      <c r="E57" s="5">
        <v>402</v>
      </c>
      <c r="F57" s="5">
        <v>652</v>
      </c>
      <c r="G57" s="5">
        <v>11</v>
      </c>
      <c r="H57" s="5">
        <v>11</v>
      </c>
      <c r="I57" s="4">
        <v>1076</v>
      </c>
      <c r="J57" s="5">
        <v>22</v>
      </c>
      <c r="K57" s="5">
        <v>999</v>
      </c>
    </row>
    <row r="58" spans="1:11" ht="23.25" thickBot="1">
      <c r="A58" s="3"/>
      <c r="B58" s="3" t="s">
        <v>17173</v>
      </c>
      <c r="C58" s="4">
        <v>3690</v>
      </c>
      <c r="D58" s="4">
        <v>2067</v>
      </c>
      <c r="E58" s="5">
        <v>817</v>
      </c>
      <c r="F58" s="4">
        <v>1203</v>
      </c>
      <c r="G58" s="5">
        <v>12</v>
      </c>
      <c r="H58" s="5">
        <v>16</v>
      </c>
      <c r="I58" s="4">
        <v>2048</v>
      </c>
      <c r="J58" s="5">
        <v>19</v>
      </c>
      <c r="K58" s="4">
        <v>1623</v>
      </c>
    </row>
    <row r="59" spans="1:11" ht="17.25" thickBot="1">
      <c r="A59" s="3" t="s">
        <v>17172</v>
      </c>
      <c r="B59" s="3" t="s">
        <v>36</v>
      </c>
      <c r="C59" s="4">
        <v>7437</v>
      </c>
      <c r="D59" s="4">
        <v>4859</v>
      </c>
      <c r="E59" s="4">
        <v>1732</v>
      </c>
      <c r="F59" s="4">
        <v>2986</v>
      </c>
      <c r="G59" s="5">
        <v>47</v>
      </c>
      <c r="H59" s="5">
        <v>41</v>
      </c>
      <c r="I59" s="4">
        <v>4806</v>
      </c>
      <c r="J59" s="5">
        <v>53</v>
      </c>
      <c r="K59" s="4">
        <v>2578</v>
      </c>
    </row>
    <row r="60" spans="1:11" ht="23.25" thickBot="1">
      <c r="A60" s="3"/>
      <c r="B60" s="3" t="s">
        <v>37</v>
      </c>
      <c r="C60" s="4">
        <v>2107</v>
      </c>
      <c r="D60" s="4">
        <v>2107</v>
      </c>
      <c r="E60" s="5">
        <v>847</v>
      </c>
      <c r="F60" s="4">
        <v>1212</v>
      </c>
      <c r="G60" s="5">
        <v>13</v>
      </c>
      <c r="H60" s="5">
        <v>16</v>
      </c>
      <c r="I60" s="4">
        <v>2088</v>
      </c>
      <c r="J60" s="5">
        <v>19</v>
      </c>
      <c r="K60" s="5">
        <v>0</v>
      </c>
    </row>
    <row r="61" spans="1:11" ht="23.25" thickBot="1">
      <c r="A61" s="3"/>
      <c r="B61" s="3" t="s">
        <v>17171</v>
      </c>
      <c r="C61" s="4">
        <v>1780</v>
      </c>
      <c r="D61" s="5">
        <v>927</v>
      </c>
      <c r="E61" s="5">
        <v>290</v>
      </c>
      <c r="F61" s="5">
        <v>607</v>
      </c>
      <c r="G61" s="5">
        <v>7</v>
      </c>
      <c r="H61" s="5">
        <v>9</v>
      </c>
      <c r="I61" s="5">
        <v>913</v>
      </c>
      <c r="J61" s="5">
        <v>14</v>
      </c>
      <c r="K61" s="5">
        <v>853</v>
      </c>
    </row>
    <row r="62" spans="1:11" ht="23.25" thickBot="1">
      <c r="A62" s="3"/>
      <c r="B62" s="3" t="s">
        <v>17170</v>
      </c>
      <c r="C62" s="4">
        <v>1662</v>
      </c>
      <c r="D62" s="5">
        <v>855</v>
      </c>
      <c r="E62" s="5">
        <v>254</v>
      </c>
      <c r="F62" s="5">
        <v>575</v>
      </c>
      <c r="G62" s="5">
        <v>11</v>
      </c>
      <c r="H62" s="5">
        <v>7</v>
      </c>
      <c r="I62" s="5">
        <v>847</v>
      </c>
      <c r="J62" s="5">
        <v>8</v>
      </c>
      <c r="K62" s="5">
        <v>807</v>
      </c>
    </row>
    <row r="63" spans="1:11" ht="23.25" thickBot="1">
      <c r="A63" s="3"/>
      <c r="B63" s="3" t="s">
        <v>17169</v>
      </c>
      <c r="C63" s="4">
        <v>1888</v>
      </c>
      <c r="D63" s="5">
        <v>970</v>
      </c>
      <c r="E63" s="5">
        <v>341</v>
      </c>
      <c r="F63" s="5">
        <v>592</v>
      </c>
      <c r="G63" s="5">
        <v>16</v>
      </c>
      <c r="H63" s="5">
        <v>9</v>
      </c>
      <c r="I63" s="5">
        <v>958</v>
      </c>
      <c r="J63" s="5">
        <v>12</v>
      </c>
      <c r="K63" s="5">
        <v>918</v>
      </c>
    </row>
    <row r="64" spans="1:11" ht="17.25" thickBot="1">
      <c r="A64" s="3" t="s">
        <v>17168</v>
      </c>
      <c r="B64" s="3" t="s">
        <v>36</v>
      </c>
      <c r="C64" s="4">
        <v>8260</v>
      </c>
      <c r="D64" s="4">
        <v>5541</v>
      </c>
      <c r="E64" s="4">
        <v>2094</v>
      </c>
      <c r="F64" s="4">
        <v>3238</v>
      </c>
      <c r="G64" s="5">
        <v>57</v>
      </c>
      <c r="H64" s="5">
        <v>75</v>
      </c>
      <c r="I64" s="4">
        <v>5464</v>
      </c>
      <c r="J64" s="5">
        <v>77</v>
      </c>
      <c r="K64" s="4">
        <v>2719</v>
      </c>
    </row>
    <row r="65" spans="1:11" ht="23.25" thickBot="1">
      <c r="A65" s="3"/>
      <c r="B65" s="3" t="s">
        <v>37</v>
      </c>
      <c r="C65" s="4">
        <v>1869</v>
      </c>
      <c r="D65" s="4">
        <v>1869</v>
      </c>
      <c r="E65" s="5">
        <v>815</v>
      </c>
      <c r="F65" s="5">
        <v>981</v>
      </c>
      <c r="G65" s="5">
        <v>20</v>
      </c>
      <c r="H65" s="5">
        <v>30</v>
      </c>
      <c r="I65" s="4">
        <v>1846</v>
      </c>
      <c r="J65" s="5">
        <v>23</v>
      </c>
      <c r="K65" s="5">
        <v>0</v>
      </c>
    </row>
    <row r="66" spans="1:11" ht="23.25" thickBot="1">
      <c r="A66" s="3"/>
      <c r="B66" s="3" t="s">
        <v>17167</v>
      </c>
      <c r="C66" s="4">
        <v>1999</v>
      </c>
      <c r="D66" s="4">
        <v>1047</v>
      </c>
      <c r="E66" s="5">
        <v>356</v>
      </c>
      <c r="F66" s="5">
        <v>648</v>
      </c>
      <c r="G66" s="5">
        <v>9</v>
      </c>
      <c r="H66" s="5">
        <v>15</v>
      </c>
      <c r="I66" s="4">
        <v>1028</v>
      </c>
      <c r="J66" s="5">
        <v>19</v>
      </c>
      <c r="K66" s="5">
        <v>952</v>
      </c>
    </row>
    <row r="67" spans="1:11" ht="23.25" thickBot="1">
      <c r="A67" s="3"/>
      <c r="B67" s="3" t="s">
        <v>17166</v>
      </c>
      <c r="C67" s="4">
        <v>1691</v>
      </c>
      <c r="D67" s="5">
        <v>977</v>
      </c>
      <c r="E67" s="5">
        <v>318</v>
      </c>
      <c r="F67" s="5">
        <v>621</v>
      </c>
      <c r="G67" s="5">
        <v>8</v>
      </c>
      <c r="H67" s="5">
        <v>20</v>
      </c>
      <c r="I67" s="5">
        <v>967</v>
      </c>
      <c r="J67" s="5">
        <v>10</v>
      </c>
      <c r="K67" s="5">
        <v>714</v>
      </c>
    </row>
    <row r="68" spans="1:11" ht="23.25" thickBot="1">
      <c r="A68" s="3"/>
      <c r="B68" s="3" t="s">
        <v>17165</v>
      </c>
      <c r="C68" s="4">
        <v>2701</v>
      </c>
      <c r="D68" s="4">
        <v>1648</v>
      </c>
      <c r="E68" s="5">
        <v>605</v>
      </c>
      <c r="F68" s="5">
        <v>988</v>
      </c>
      <c r="G68" s="5">
        <v>20</v>
      </c>
      <c r="H68" s="5">
        <v>10</v>
      </c>
      <c r="I68" s="4">
        <v>1623</v>
      </c>
      <c r="J68" s="5">
        <v>25</v>
      </c>
      <c r="K68" s="4">
        <v>1053</v>
      </c>
    </row>
    <row r="69" spans="1:11" ht="17.25" thickBot="1">
      <c r="A69" s="3" t="s">
        <v>17164</v>
      </c>
      <c r="B69" s="3" t="s">
        <v>36</v>
      </c>
      <c r="C69" s="4">
        <v>8050</v>
      </c>
      <c r="D69" s="4">
        <v>5402</v>
      </c>
      <c r="E69" s="4">
        <v>2210</v>
      </c>
      <c r="F69" s="4">
        <v>3009</v>
      </c>
      <c r="G69" s="5">
        <v>61</v>
      </c>
      <c r="H69" s="5">
        <v>48</v>
      </c>
      <c r="I69" s="4">
        <v>5328</v>
      </c>
      <c r="J69" s="5">
        <v>74</v>
      </c>
      <c r="K69" s="4">
        <v>2648</v>
      </c>
    </row>
    <row r="70" spans="1:11" ht="23.25" thickBot="1">
      <c r="A70" s="3"/>
      <c r="B70" s="3" t="s">
        <v>37</v>
      </c>
      <c r="C70" s="4">
        <v>1725</v>
      </c>
      <c r="D70" s="4">
        <v>1725</v>
      </c>
      <c r="E70" s="5">
        <v>802</v>
      </c>
      <c r="F70" s="5">
        <v>881</v>
      </c>
      <c r="G70" s="5">
        <v>13</v>
      </c>
      <c r="H70" s="5">
        <v>13</v>
      </c>
      <c r="I70" s="4">
        <v>1709</v>
      </c>
      <c r="J70" s="5">
        <v>16</v>
      </c>
      <c r="K70" s="5">
        <v>0</v>
      </c>
    </row>
    <row r="71" spans="1:11" ht="23.25" thickBot="1">
      <c r="A71" s="3"/>
      <c r="B71" s="3" t="s">
        <v>17163</v>
      </c>
      <c r="C71" s="4">
        <v>2270</v>
      </c>
      <c r="D71" s="4">
        <v>1290</v>
      </c>
      <c r="E71" s="5">
        <v>518</v>
      </c>
      <c r="F71" s="5">
        <v>730</v>
      </c>
      <c r="G71" s="5">
        <v>16</v>
      </c>
      <c r="H71" s="5">
        <v>7</v>
      </c>
      <c r="I71" s="4">
        <v>1271</v>
      </c>
      <c r="J71" s="5">
        <v>19</v>
      </c>
      <c r="K71" s="5">
        <v>980</v>
      </c>
    </row>
    <row r="72" spans="1:11" ht="23.25" thickBot="1">
      <c r="A72" s="3"/>
      <c r="B72" s="3" t="s">
        <v>17162</v>
      </c>
      <c r="C72" s="4">
        <v>2614</v>
      </c>
      <c r="D72" s="4">
        <v>1515</v>
      </c>
      <c r="E72" s="5">
        <v>581</v>
      </c>
      <c r="F72" s="5">
        <v>878</v>
      </c>
      <c r="G72" s="5">
        <v>15</v>
      </c>
      <c r="H72" s="5">
        <v>15</v>
      </c>
      <c r="I72" s="4">
        <v>1489</v>
      </c>
      <c r="J72" s="5">
        <v>26</v>
      </c>
      <c r="K72" s="4">
        <v>1099</v>
      </c>
    </row>
    <row r="73" spans="1:11" ht="23.25" thickBot="1">
      <c r="A73" s="3"/>
      <c r="B73" s="3" t="s">
        <v>17161</v>
      </c>
      <c r="C73" s="4">
        <v>1441</v>
      </c>
      <c r="D73" s="5">
        <v>872</v>
      </c>
      <c r="E73" s="5">
        <v>309</v>
      </c>
      <c r="F73" s="5">
        <v>520</v>
      </c>
      <c r="G73" s="5">
        <v>17</v>
      </c>
      <c r="H73" s="5">
        <v>13</v>
      </c>
      <c r="I73" s="5">
        <v>859</v>
      </c>
      <c r="J73" s="5">
        <v>13</v>
      </c>
      <c r="K73" s="5">
        <v>569</v>
      </c>
    </row>
    <row r="74" spans="1:11" ht="17.25" thickBot="1">
      <c r="A74" s="3" t="s">
        <v>17160</v>
      </c>
      <c r="B74" s="3" t="s">
        <v>36</v>
      </c>
      <c r="C74" s="4">
        <v>3176</v>
      </c>
      <c r="D74" s="4">
        <v>2041</v>
      </c>
      <c r="E74" s="5">
        <v>790</v>
      </c>
      <c r="F74" s="4">
        <v>1186</v>
      </c>
      <c r="G74" s="5">
        <v>24</v>
      </c>
      <c r="H74" s="5">
        <v>19</v>
      </c>
      <c r="I74" s="4">
        <v>2019</v>
      </c>
      <c r="J74" s="5">
        <v>22</v>
      </c>
      <c r="K74" s="4">
        <v>1135</v>
      </c>
    </row>
    <row r="75" spans="1:11" ht="23.25" thickBot="1">
      <c r="A75" s="3"/>
      <c r="B75" s="3" t="s">
        <v>37</v>
      </c>
      <c r="C75" s="5">
        <v>792</v>
      </c>
      <c r="D75" s="5">
        <v>792</v>
      </c>
      <c r="E75" s="5">
        <v>389</v>
      </c>
      <c r="F75" s="5">
        <v>388</v>
      </c>
      <c r="G75" s="5">
        <v>4</v>
      </c>
      <c r="H75" s="5">
        <v>5</v>
      </c>
      <c r="I75" s="5">
        <v>786</v>
      </c>
      <c r="J75" s="5">
        <v>6</v>
      </c>
      <c r="K75" s="5">
        <v>0</v>
      </c>
    </row>
    <row r="76" spans="1:11" ht="17.25" thickBot="1">
      <c r="A76" s="3"/>
      <c r="B76" s="3" t="s">
        <v>17159</v>
      </c>
      <c r="C76" s="4">
        <v>1007</v>
      </c>
      <c r="D76" s="5">
        <v>484</v>
      </c>
      <c r="E76" s="5">
        <v>178</v>
      </c>
      <c r="F76" s="5">
        <v>286</v>
      </c>
      <c r="G76" s="5">
        <v>5</v>
      </c>
      <c r="H76" s="5">
        <v>7</v>
      </c>
      <c r="I76" s="5">
        <v>476</v>
      </c>
      <c r="J76" s="5">
        <v>8</v>
      </c>
      <c r="K76" s="5">
        <v>523</v>
      </c>
    </row>
    <row r="77" spans="1:11" ht="17.25" thickBot="1">
      <c r="A77" s="3"/>
      <c r="B77" s="3" t="s">
        <v>17158</v>
      </c>
      <c r="C77" s="4">
        <v>1377</v>
      </c>
      <c r="D77" s="5">
        <v>765</v>
      </c>
      <c r="E77" s="5">
        <v>223</v>
      </c>
      <c r="F77" s="5">
        <v>512</v>
      </c>
      <c r="G77" s="5">
        <v>15</v>
      </c>
      <c r="H77" s="5">
        <v>7</v>
      </c>
      <c r="I77" s="5">
        <v>757</v>
      </c>
      <c r="J77" s="5">
        <v>8</v>
      </c>
      <c r="K77" s="5">
        <v>612</v>
      </c>
    </row>
    <row r="78" spans="1:11" ht="17.25" thickBot="1">
      <c r="A78" s="3" t="s">
        <v>17157</v>
      </c>
      <c r="B78" s="3" t="s">
        <v>36</v>
      </c>
      <c r="C78" s="4">
        <v>14096</v>
      </c>
      <c r="D78" s="4">
        <v>9831</v>
      </c>
      <c r="E78" s="4">
        <v>3816</v>
      </c>
      <c r="F78" s="4">
        <v>5748</v>
      </c>
      <c r="G78" s="5">
        <v>62</v>
      </c>
      <c r="H78" s="5">
        <v>84</v>
      </c>
      <c r="I78" s="4">
        <v>9710</v>
      </c>
      <c r="J78" s="5">
        <v>121</v>
      </c>
      <c r="K78" s="4">
        <v>4265</v>
      </c>
    </row>
    <row r="79" spans="1:11" ht="23.25" thickBot="1">
      <c r="A79" s="3"/>
      <c r="B79" s="3" t="s">
        <v>37</v>
      </c>
      <c r="C79" s="4">
        <v>3385</v>
      </c>
      <c r="D79" s="4">
        <v>3385</v>
      </c>
      <c r="E79" s="4">
        <v>1496</v>
      </c>
      <c r="F79" s="4">
        <v>1818</v>
      </c>
      <c r="G79" s="5">
        <v>17</v>
      </c>
      <c r="H79" s="5">
        <v>25</v>
      </c>
      <c r="I79" s="4">
        <v>3356</v>
      </c>
      <c r="J79" s="5">
        <v>29</v>
      </c>
      <c r="K79" s="5">
        <v>0</v>
      </c>
    </row>
    <row r="80" spans="1:11" ht="17.25" thickBot="1">
      <c r="A80" s="3"/>
      <c r="B80" s="3" t="s">
        <v>17156</v>
      </c>
      <c r="C80" s="4">
        <v>1094</v>
      </c>
      <c r="D80" s="5">
        <v>674</v>
      </c>
      <c r="E80" s="5">
        <v>222</v>
      </c>
      <c r="F80" s="5">
        <v>438</v>
      </c>
      <c r="G80" s="5">
        <v>8</v>
      </c>
      <c r="H80" s="5">
        <v>3</v>
      </c>
      <c r="I80" s="5">
        <v>671</v>
      </c>
      <c r="J80" s="5">
        <v>3</v>
      </c>
      <c r="K80" s="5">
        <v>420</v>
      </c>
    </row>
    <row r="81" spans="1:11" ht="17.25" thickBot="1">
      <c r="A81" s="3"/>
      <c r="B81" s="3" t="s">
        <v>17155</v>
      </c>
      <c r="C81" s="4">
        <v>2651</v>
      </c>
      <c r="D81" s="4">
        <v>1791</v>
      </c>
      <c r="E81" s="5">
        <v>792</v>
      </c>
      <c r="F81" s="5">
        <v>958</v>
      </c>
      <c r="G81" s="5">
        <v>5</v>
      </c>
      <c r="H81" s="5">
        <v>16</v>
      </c>
      <c r="I81" s="4">
        <v>1771</v>
      </c>
      <c r="J81" s="5">
        <v>20</v>
      </c>
      <c r="K81" s="5">
        <v>860</v>
      </c>
    </row>
    <row r="82" spans="1:11" ht="17.25" thickBot="1">
      <c r="A82" s="3"/>
      <c r="B82" s="3" t="s">
        <v>17154</v>
      </c>
      <c r="C82" s="4">
        <v>1609</v>
      </c>
      <c r="D82" s="5">
        <v>995</v>
      </c>
      <c r="E82" s="5">
        <v>335</v>
      </c>
      <c r="F82" s="5">
        <v>623</v>
      </c>
      <c r="G82" s="5">
        <v>11</v>
      </c>
      <c r="H82" s="5">
        <v>9</v>
      </c>
      <c r="I82" s="5">
        <v>978</v>
      </c>
      <c r="J82" s="5">
        <v>17</v>
      </c>
      <c r="K82" s="5">
        <v>614</v>
      </c>
    </row>
    <row r="83" spans="1:11" ht="17.25" thickBot="1">
      <c r="A83" s="3"/>
      <c r="B83" s="3" t="s">
        <v>17153</v>
      </c>
      <c r="C83" s="4">
        <v>1317</v>
      </c>
      <c r="D83" s="5">
        <v>787</v>
      </c>
      <c r="E83" s="5">
        <v>246</v>
      </c>
      <c r="F83" s="5">
        <v>510</v>
      </c>
      <c r="G83" s="5">
        <v>9</v>
      </c>
      <c r="H83" s="5">
        <v>9</v>
      </c>
      <c r="I83" s="5">
        <v>774</v>
      </c>
      <c r="J83" s="5">
        <v>13</v>
      </c>
      <c r="K83" s="5">
        <v>530</v>
      </c>
    </row>
    <row r="84" spans="1:11" ht="17.25" thickBot="1">
      <c r="A84" s="3"/>
      <c r="B84" s="3" t="s">
        <v>17152</v>
      </c>
      <c r="C84" s="4">
        <v>1430</v>
      </c>
      <c r="D84" s="5">
        <v>744</v>
      </c>
      <c r="E84" s="5">
        <v>232</v>
      </c>
      <c r="F84" s="5">
        <v>480</v>
      </c>
      <c r="G84" s="5">
        <v>4</v>
      </c>
      <c r="H84" s="5">
        <v>11</v>
      </c>
      <c r="I84" s="5">
        <v>727</v>
      </c>
      <c r="J84" s="5">
        <v>17</v>
      </c>
      <c r="K84" s="5">
        <v>686</v>
      </c>
    </row>
    <row r="85" spans="1:11" ht="17.25" thickBot="1">
      <c r="A85" s="3"/>
      <c r="B85" s="3" t="s">
        <v>17151</v>
      </c>
      <c r="C85" s="4">
        <v>2610</v>
      </c>
      <c r="D85" s="4">
        <v>1455</v>
      </c>
      <c r="E85" s="5">
        <v>493</v>
      </c>
      <c r="F85" s="5">
        <v>921</v>
      </c>
      <c r="G85" s="5">
        <v>8</v>
      </c>
      <c r="H85" s="5">
        <v>11</v>
      </c>
      <c r="I85" s="4">
        <v>1433</v>
      </c>
      <c r="J85" s="5">
        <v>22</v>
      </c>
      <c r="K85" s="4">
        <v>1155</v>
      </c>
    </row>
    <row r="86" spans="1:11" ht="23.25" thickBot="1">
      <c r="A86" s="3" t="s">
        <v>97</v>
      </c>
      <c r="B86" s="3"/>
      <c r="C86" s="5">
        <v>0</v>
      </c>
      <c r="D86" s="5">
        <v>8</v>
      </c>
      <c r="E86" s="5">
        <v>4</v>
      </c>
      <c r="F86" s="5">
        <v>4</v>
      </c>
      <c r="G86" s="5">
        <v>0</v>
      </c>
      <c r="H86" s="5">
        <v>0</v>
      </c>
      <c r="I86" s="5">
        <v>8</v>
      </c>
      <c r="J86" s="5">
        <v>0</v>
      </c>
      <c r="K86" s="5">
        <v>-8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11F3-71E0-4C4B-A1A7-0C2AD3D25D70}">
  <sheetPr>
    <tabColor theme="4" tint="0.59999389629810485"/>
  </sheetPr>
  <dimension ref="A1:X7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7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19</v>
      </c>
      <c r="H2" s="45" t="s">
        <v>29</v>
      </c>
      <c r="I2" s="28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9" t="s">
        <v>16669</v>
      </c>
      <c r="F3" s="29" t="s">
        <v>16668</v>
      </c>
      <c r="G3" s="29" t="s">
        <v>16667</v>
      </c>
      <c r="H3" s="44"/>
      <c r="I3" s="29"/>
      <c r="J3" s="44"/>
      <c r="U3" t="s">
        <v>3</v>
      </c>
      <c r="V3" t="str">
        <f t="shared" si="0"/>
        <v>황기철</v>
      </c>
      <c r="W3" t="str">
        <f t="shared" si="0"/>
        <v>이달곤</v>
      </c>
      <c r="X3" t="str">
        <f t="shared" si="0"/>
        <v>유재철</v>
      </c>
    </row>
    <row r="4" spans="1:24" ht="17.25" thickBot="1">
      <c r="A4" s="3" t="s">
        <v>30</v>
      </c>
      <c r="B4" s="3"/>
      <c r="C4" s="4">
        <v>155692</v>
      </c>
      <c r="D4" s="4">
        <v>105737</v>
      </c>
      <c r="E4" s="4">
        <v>50595</v>
      </c>
      <c r="F4" s="4">
        <v>52000</v>
      </c>
      <c r="G4" s="5">
        <v>947</v>
      </c>
      <c r="H4" s="4">
        <v>103542</v>
      </c>
      <c r="I4" s="4">
        <v>2195</v>
      </c>
      <c r="J4" s="4">
        <v>49955</v>
      </c>
      <c r="V4" s="8"/>
      <c r="W4" s="8"/>
      <c r="X4" s="8"/>
    </row>
    <row r="5" spans="1:24" ht="23.25" thickBot="1">
      <c r="A5" s="3" t="s">
        <v>31</v>
      </c>
      <c r="B5" s="3"/>
      <c r="C5" s="4">
        <v>2488</v>
      </c>
      <c r="D5" s="4">
        <v>2426</v>
      </c>
      <c r="E5" s="4">
        <v>1409</v>
      </c>
      <c r="F5" s="5">
        <v>739</v>
      </c>
      <c r="G5" s="5">
        <v>57</v>
      </c>
      <c r="H5" s="4">
        <v>2205</v>
      </c>
      <c r="I5" s="5">
        <v>221</v>
      </c>
      <c r="J5" s="5">
        <v>62</v>
      </c>
      <c r="T5" t="s">
        <v>2929</v>
      </c>
      <c r="U5">
        <f>SUMIF($A:$A,"합계",D:D)</f>
        <v>105737</v>
      </c>
      <c r="V5">
        <f>SUMIF($A:$A,"합계",E:E)</f>
        <v>50595</v>
      </c>
      <c r="W5">
        <f>SUMIF($A:$A,"합계",F:F)</f>
        <v>52000</v>
      </c>
      <c r="X5">
        <f>SUMIF($A:$A,"합계",G:G)</f>
        <v>947</v>
      </c>
    </row>
    <row r="6" spans="1:24" ht="23.25" thickBot="1">
      <c r="A6" s="3" t="s">
        <v>32</v>
      </c>
      <c r="B6" s="3"/>
      <c r="C6" s="4">
        <v>6444</v>
      </c>
      <c r="D6" s="4">
        <v>6435</v>
      </c>
      <c r="E6" s="4">
        <v>3611</v>
      </c>
      <c r="F6" s="4">
        <v>2596</v>
      </c>
      <c r="G6" s="5">
        <v>92</v>
      </c>
      <c r="H6" s="4">
        <v>6299</v>
      </c>
      <c r="I6" s="5">
        <v>136</v>
      </c>
      <c r="J6" s="5">
        <v>9</v>
      </c>
      <c r="T6" t="s">
        <v>2930</v>
      </c>
      <c r="U6">
        <f>U5-U7</f>
        <v>59319</v>
      </c>
      <c r="V6">
        <f>V5-V7</f>
        <v>25469</v>
      </c>
      <c r="W6">
        <f>W5-W7</f>
        <v>31850</v>
      </c>
      <c r="X6">
        <f>X5-X7</f>
        <v>509</v>
      </c>
    </row>
    <row r="7" spans="1:24" ht="23.25" thickBot="1">
      <c r="A7" s="3" t="s">
        <v>33</v>
      </c>
      <c r="B7" s="3"/>
      <c r="C7" s="5">
        <v>419</v>
      </c>
      <c r="D7" s="5">
        <v>93</v>
      </c>
      <c r="E7" s="5">
        <v>69</v>
      </c>
      <c r="F7" s="5">
        <v>20</v>
      </c>
      <c r="G7" s="5">
        <v>1</v>
      </c>
      <c r="H7" s="5">
        <v>90</v>
      </c>
      <c r="I7" s="5">
        <v>3</v>
      </c>
      <c r="J7" s="5">
        <v>326</v>
      </c>
      <c r="T7" t="s">
        <v>2931</v>
      </c>
      <c r="U7">
        <f>U11+U10+U9</f>
        <v>46418</v>
      </c>
      <c r="V7">
        <f>V11+V10+V9</f>
        <v>25126</v>
      </c>
      <c r="W7">
        <f>W11+W10+W9</f>
        <v>20150</v>
      </c>
      <c r="X7">
        <f>X11+X10+X9</f>
        <v>438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3078</v>
      </c>
      <c r="B9" s="3" t="s">
        <v>36</v>
      </c>
      <c r="C9" s="4">
        <v>13142</v>
      </c>
      <c r="D9" s="4">
        <v>8890</v>
      </c>
      <c r="E9" s="4">
        <v>3773</v>
      </c>
      <c r="F9" s="4">
        <v>4864</v>
      </c>
      <c r="G9" s="5">
        <v>73</v>
      </c>
      <c r="H9" s="4">
        <v>8710</v>
      </c>
      <c r="I9" s="5">
        <v>180</v>
      </c>
      <c r="J9" s="4">
        <v>4252</v>
      </c>
      <c r="T9" t="s">
        <v>2934</v>
      </c>
      <c r="U9">
        <f>SUMIF($A:$A,"거소·선상투표",D:D)+SUMIF($A:$A,"국외부재자투표",D:D)+SUMIF($A:$A,"국외부재자투표(공관)",D:D)</f>
        <v>2519</v>
      </c>
      <c r="V9">
        <f t="shared" ref="V9:X11" si="1">SUMIF($A:$A,"거소·선상투표",E:E)+SUMIF($A:$A,"국외부재자투표",E:E)+SUMIF($A:$A,"국외부재자투표(공관)",E:E)</f>
        <v>1478</v>
      </c>
      <c r="W9">
        <f t="shared" si="1"/>
        <v>759</v>
      </c>
      <c r="X9">
        <f t="shared" si="1"/>
        <v>58</v>
      </c>
    </row>
    <row r="10" spans="1:24" ht="23.25" thickBot="1">
      <c r="A10" s="3"/>
      <c r="B10" s="3" t="s">
        <v>37</v>
      </c>
      <c r="C10" s="4">
        <v>3531</v>
      </c>
      <c r="D10" s="4">
        <v>3530</v>
      </c>
      <c r="E10" s="4">
        <v>1860</v>
      </c>
      <c r="F10" s="4">
        <v>1579</v>
      </c>
      <c r="G10" s="5">
        <v>36</v>
      </c>
      <c r="H10" s="4">
        <v>3475</v>
      </c>
      <c r="I10" s="5">
        <v>55</v>
      </c>
      <c r="J10" s="5">
        <v>1</v>
      </c>
      <c r="T10" t="s">
        <v>2932</v>
      </c>
      <c r="U10">
        <f>SUMIF($B:$B,"관내사전투표",D:D)</f>
        <v>37464</v>
      </c>
      <c r="V10">
        <f t="shared" ref="V10:X12" si="2">SUMIF($B:$B,"관내사전투표",E:E)</f>
        <v>20037</v>
      </c>
      <c r="W10">
        <f t="shared" si="2"/>
        <v>16795</v>
      </c>
      <c r="X10">
        <f t="shared" si="2"/>
        <v>288</v>
      </c>
    </row>
    <row r="11" spans="1:24" ht="17.25" thickBot="1">
      <c r="A11" s="3"/>
      <c r="B11" s="3" t="s">
        <v>3077</v>
      </c>
      <c r="C11" s="4">
        <v>2376</v>
      </c>
      <c r="D11" s="4">
        <v>1296</v>
      </c>
      <c r="E11" s="5">
        <v>350</v>
      </c>
      <c r="F11" s="5">
        <v>912</v>
      </c>
      <c r="G11" s="5">
        <v>6</v>
      </c>
      <c r="H11" s="4">
        <v>1268</v>
      </c>
      <c r="I11" s="5">
        <v>28</v>
      </c>
      <c r="J11" s="4">
        <v>1080</v>
      </c>
      <c r="T11" t="s">
        <v>2933</v>
      </c>
      <c r="U11">
        <f>SUMIF($A:$A,"관외사전투표",D:D)</f>
        <v>6435</v>
      </c>
      <c r="V11">
        <f t="shared" ref="V11:X13" si="3">SUMIF($A:$A,"관외사전투표",E:E)</f>
        <v>3611</v>
      </c>
      <c r="W11">
        <f t="shared" si="3"/>
        <v>2596</v>
      </c>
      <c r="X11">
        <f t="shared" si="3"/>
        <v>92</v>
      </c>
    </row>
    <row r="12" spans="1:24" ht="17.25" thickBot="1">
      <c r="A12" s="3"/>
      <c r="B12" s="3" t="s">
        <v>3076</v>
      </c>
      <c r="C12" s="4">
        <v>3278</v>
      </c>
      <c r="D12" s="4">
        <v>1660</v>
      </c>
      <c r="E12" s="5">
        <v>707</v>
      </c>
      <c r="F12" s="5">
        <v>903</v>
      </c>
      <c r="G12" s="5">
        <v>13</v>
      </c>
      <c r="H12" s="4">
        <v>1623</v>
      </c>
      <c r="I12" s="5">
        <v>37</v>
      </c>
      <c r="J12" s="4">
        <v>1618</v>
      </c>
    </row>
    <row r="13" spans="1:24" ht="17.25" thickBot="1">
      <c r="A13" s="3"/>
      <c r="B13" s="3" t="s">
        <v>17264</v>
      </c>
      <c r="C13" s="4">
        <v>2055</v>
      </c>
      <c r="D13" s="4">
        <v>1221</v>
      </c>
      <c r="E13" s="5">
        <v>434</v>
      </c>
      <c r="F13" s="5">
        <v>753</v>
      </c>
      <c r="G13" s="5">
        <v>7</v>
      </c>
      <c r="H13" s="4">
        <v>1194</v>
      </c>
      <c r="I13" s="5">
        <v>27</v>
      </c>
      <c r="J13" s="5">
        <v>834</v>
      </c>
    </row>
    <row r="14" spans="1:24" ht="17.25" thickBot="1">
      <c r="A14" s="3"/>
      <c r="B14" s="3" t="s">
        <v>17263</v>
      </c>
      <c r="C14" s="4">
        <v>1902</v>
      </c>
      <c r="D14" s="4">
        <v>1183</v>
      </c>
      <c r="E14" s="5">
        <v>422</v>
      </c>
      <c r="F14" s="5">
        <v>717</v>
      </c>
      <c r="G14" s="5">
        <v>11</v>
      </c>
      <c r="H14" s="4">
        <v>1150</v>
      </c>
      <c r="I14" s="5">
        <v>33</v>
      </c>
      <c r="J14" s="5">
        <v>719</v>
      </c>
      <c r="U14" s="8"/>
      <c r="V14" s="8"/>
      <c r="W14" s="8"/>
      <c r="X14" s="8"/>
    </row>
    <row r="15" spans="1:24" ht="17.25" thickBot="1">
      <c r="A15" s="3" t="s">
        <v>17262</v>
      </c>
      <c r="B15" s="3" t="s">
        <v>36</v>
      </c>
      <c r="C15" s="4">
        <v>7808</v>
      </c>
      <c r="D15" s="4">
        <v>5429</v>
      </c>
      <c r="E15" s="4">
        <v>2007</v>
      </c>
      <c r="F15" s="4">
        <v>3281</v>
      </c>
      <c r="G15" s="5">
        <v>35</v>
      </c>
      <c r="H15" s="4">
        <v>5323</v>
      </c>
      <c r="I15" s="5">
        <v>106</v>
      </c>
      <c r="J15" s="4">
        <v>2379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2367</v>
      </c>
      <c r="D16" s="4">
        <v>2367</v>
      </c>
      <c r="E16" s="4">
        <v>1048</v>
      </c>
      <c r="F16" s="4">
        <v>1282</v>
      </c>
      <c r="G16" s="5">
        <v>19</v>
      </c>
      <c r="H16" s="4">
        <v>2349</v>
      </c>
      <c r="I16" s="5">
        <v>18</v>
      </c>
      <c r="J16" s="5">
        <v>0</v>
      </c>
    </row>
    <row r="17" spans="1:10" ht="17.25" thickBot="1">
      <c r="A17" s="3"/>
      <c r="B17" s="3" t="s">
        <v>17261</v>
      </c>
      <c r="C17" s="4">
        <v>1018</v>
      </c>
      <c r="D17" s="5">
        <v>577</v>
      </c>
      <c r="E17" s="5">
        <v>177</v>
      </c>
      <c r="F17" s="5">
        <v>379</v>
      </c>
      <c r="G17" s="5">
        <v>2</v>
      </c>
      <c r="H17" s="5">
        <v>558</v>
      </c>
      <c r="I17" s="5">
        <v>19</v>
      </c>
      <c r="J17" s="5">
        <v>441</v>
      </c>
    </row>
    <row r="18" spans="1:10" ht="17.25" thickBot="1">
      <c r="A18" s="3"/>
      <c r="B18" s="3" t="s">
        <v>17260</v>
      </c>
      <c r="C18" s="4">
        <v>1977</v>
      </c>
      <c r="D18" s="4">
        <v>1022</v>
      </c>
      <c r="E18" s="5">
        <v>330</v>
      </c>
      <c r="F18" s="5">
        <v>655</v>
      </c>
      <c r="G18" s="5">
        <v>7</v>
      </c>
      <c r="H18" s="5">
        <v>992</v>
      </c>
      <c r="I18" s="5">
        <v>30</v>
      </c>
      <c r="J18" s="5">
        <v>955</v>
      </c>
    </row>
    <row r="19" spans="1:10" ht="17.25" thickBot="1">
      <c r="A19" s="3"/>
      <c r="B19" s="3" t="s">
        <v>17259</v>
      </c>
      <c r="C19" s="4">
        <v>2446</v>
      </c>
      <c r="D19" s="4">
        <v>1463</v>
      </c>
      <c r="E19" s="5">
        <v>452</v>
      </c>
      <c r="F19" s="5">
        <v>965</v>
      </c>
      <c r="G19" s="5">
        <v>7</v>
      </c>
      <c r="H19" s="4">
        <v>1424</v>
      </c>
      <c r="I19" s="5">
        <v>39</v>
      </c>
      <c r="J19" s="5">
        <v>983</v>
      </c>
    </row>
    <row r="20" spans="1:10" ht="17.25" thickBot="1">
      <c r="A20" s="3" t="s">
        <v>17258</v>
      </c>
      <c r="B20" s="3" t="s">
        <v>36</v>
      </c>
      <c r="C20" s="4">
        <v>4919</v>
      </c>
      <c r="D20" s="4">
        <v>3304</v>
      </c>
      <c r="E20" s="4">
        <v>1163</v>
      </c>
      <c r="F20" s="4">
        <v>2047</v>
      </c>
      <c r="G20" s="5">
        <v>37</v>
      </c>
      <c r="H20" s="4">
        <v>3247</v>
      </c>
      <c r="I20" s="5">
        <v>57</v>
      </c>
      <c r="J20" s="4">
        <v>1615</v>
      </c>
    </row>
    <row r="21" spans="1:10" ht="23.25" thickBot="1">
      <c r="A21" s="3"/>
      <c r="B21" s="3" t="s">
        <v>37</v>
      </c>
      <c r="C21" s="4">
        <v>1556</v>
      </c>
      <c r="D21" s="4">
        <v>1556</v>
      </c>
      <c r="E21" s="5">
        <v>616</v>
      </c>
      <c r="F21" s="5">
        <v>910</v>
      </c>
      <c r="G21" s="5">
        <v>17</v>
      </c>
      <c r="H21" s="4">
        <v>1543</v>
      </c>
      <c r="I21" s="5">
        <v>13</v>
      </c>
      <c r="J21" s="5">
        <v>0</v>
      </c>
    </row>
    <row r="22" spans="1:10" ht="17.25" thickBot="1">
      <c r="A22" s="3"/>
      <c r="B22" s="3" t="s">
        <v>17257</v>
      </c>
      <c r="C22" s="4">
        <v>1815</v>
      </c>
      <c r="D22" s="5">
        <v>922</v>
      </c>
      <c r="E22" s="5">
        <v>312</v>
      </c>
      <c r="F22" s="5">
        <v>565</v>
      </c>
      <c r="G22" s="5">
        <v>18</v>
      </c>
      <c r="H22" s="5">
        <v>895</v>
      </c>
      <c r="I22" s="5">
        <v>27</v>
      </c>
      <c r="J22" s="5">
        <v>893</v>
      </c>
    </row>
    <row r="23" spans="1:10" ht="17.25" thickBot="1">
      <c r="A23" s="3"/>
      <c r="B23" s="3" t="s">
        <v>17256</v>
      </c>
      <c r="C23" s="4">
        <v>1548</v>
      </c>
      <c r="D23" s="5">
        <v>826</v>
      </c>
      <c r="E23" s="5">
        <v>235</v>
      </c>
      <c r="F23" s="5">
        <v>572</v>
      </c>
      <c r="G23" s="5">
        <v>2</v>
      </c>
      <c r="H23" s="5">
        <v>809</v>
      </c>
      <c r="I23" s="5">
        <v>17</v>
      </c>
      <c r="J23" s="5">
        <v>722</v>
      </c>
    </row>
    <row r="24" spans="1:10" ht="17.25" thickBot="1">
      <c r="A24" s="3" t="s">
        <v>17255</v>
      </c>
      <c r="B24" s="3" t="s">
        <v>36</v>
      </c>
      <c r="C24" s="4">
        <v>9262</v>
      </c>
      <c r="D24" s="4">
        <v>6421</v>
      </c>
      <c r="E24" s="4">
        <v>2818</v>
      </c>
      <c r="F24" s="4">
        <v>3423</v>
      </c>
      <c r="G24" s="5">
        <v>61</v>
      </c>
      <c r="H24" s="4">
        <v>6302</v>
      </c>
      <c r="I24" s="5">
        <v>119</v>
      </c>
      <c r="J24" s="4">
        <v>2841</v>
      </c>
    </row>
    <row r="25" spans="1:10" ht="23.25" thickBot="1">
      <c r="A25" s="3"/>
      <c r="B25" s="3" t="s">
        <v>37</v>
      </c>
      <c r="C25" s="4">
        <v>2909</v>
      </c>
      <c r="D25" s="4">
        <v>2909</v>
      </c>
      <c r="E25" s="4">
        <v>1477</v>
      </c>
      <c r="F25" s="4">
        <v>1377</v>
      </c>
      <c r="G25" s="5">
        <v>20</v>
      </c>
      <c r="H25" s="4">
        <v>2874</v>
      </c>
      <c r="I25" s="5">
        <v>35</v>
      </c>
      <c r="J25" s="5">
        <v>0</v>
      </c>
    </row>
    <row r="26" spans="1:10" ht="17.25" thickBot="1">
      <c r="A26" s="3"/>
      <c r="B26" s="3" t="s">
        <v>17254</v>
      </c>
      <c r="C26" s="4">
        <v>2472</v>
      </c>
      <c r="D26" s="4">
        <v>1277</v>
      </c>
      <c r="E26" s="5">
        <v>394</v>
      </c>
      <c r="F26" s="5">
        <v>822</v>
      </c>
      <c r="G26" s="5">
        <v>20</v>
      </c>
      <c r="H26" s="4">
        <v>1236</v>
      </c>
      <c r="I26" s="5">
        <v>41</v>
      </c>
      <c r="J26" s="4">
        <v>1195</v>
      </c>
    </row>
    <row r="27" spans="1:10" ht="17.25" thickBot="1">
      <c r="A27" s="3"/>
      <c r="B27" s="3" t="s">
        <v>17253</v>
      </c>
      <c r="C27" s="4">
        <v>3881</v>
      </c>
      <c r="D27" s="4">
        <v>2235</v>
      </c>
      <c r="E27" s="5">
        <v>947</v>
      </c>
      <c r="F27" s="4">
        <v>1224</v>
      </c>
      <c r="G27" s="5">
        <v>21</v>
      </c>
      <c r="H27" s="4">
        <v>2192</v>
      </c>
      <c r="I27" s="5">
        <v>43</v>
      </c>
      <c r="J27" s="4">
        <v>1646</v>
      </c>
    </row>
    <row r="28" spans="1:10" ht="17.25" thickBot="1">
      <c r="A28" s="3" t="s">
        <v>17252</v>
      </c>
      <c r="B28" s="3" t="s">
        <v>36</v>
      </c>
      <c r="C28" s="4">
        <v>6229</v>
      </c>
      <c r="D28" s="4">
        <v>4147</v>
      </c>
      <c r="E28" s="4">
        <v>1780</v>
      </c>
      <c r="F28" s="4">
        <v>2264</v>
      </c>
      <c r="G28" s="5">
        <v>25</v>
      </c>
      <c r="H28" s="4">
        <v>4069</v>
      </c>
      <c r="I28" s="5">
        <v>78</v>
      </c>
      <c r="J28" s="4">
        <v>2082</v>
      </c>
    </row>
    <row r="29" spans="1:10" ht="23.25" thickBot="1">
      <c r="A29" s="3"/>
      <c r="B29" s="3" t="s">
        <v>37</v>
      </c>
      <c r="C29" s="4">
        <v>1976</v>
      </c>
      <c r="D29" s="4">
        <v>1976</v>
      </c>
      <c r="E29" s="5">
        <v>932</v>
      </c>
      <c r="F29" s="4">
        <v>1013</v>
      </c>
      <c r="G29" s="5">
        <v>13</v>
      </c>
      <c r="H29" s="4">
        <v>1958</v>
      </c>
      <c r="I29" s="5">
        <v>18</v>
      </c>
      <c r="J29" s="5">
        <v>0</v>
      </c>
    </row>
    <row r="30" spans="1:10" ht="17.25" thickBot="1">
      <c r="A30" s="3"/>
      <c r="B30" s="3" t="s">
        <v>17251</v>
      </c>
      <c r="C30" s="4">
        <v>2031</v>
      </c>
      <c r="D30" s="4">
        <v>1126</v>
      </c>
      <c r="E30" s="5">
        <v>422</v>
      </c>
      <c r="F30" s="5">
        <v>668</v>
      </c>
      <c r="G30" s="5">
        <v>6</v>
      </c>
      <c r="H30" s="4">
        <v>1096</v>
      </c>
      <c r="I30" s="5">
        <v>30</v>
      </c>
      <c r="J30" s="5">
        <v>905</v>
      </c>
    </row>
    <row r="31" spans="1:10" ht="17.25" thickBot="1">
      <c r="A31" s="3"/>
      <c r="B31" s="3" t="s">
        <v>17250</v>
      </c>
      <c r="C31" s="4">
        <v>2222</v>
      </c>
      <c r="D31" s="4">
        <v>1045</v>
      </c>
      <c r="E31" s="5">
        <v>426</v>
      </c>
      <c r="F31" s="5">
        <v>583</v>
      </c>
      <c r="G31" s="5">
        <v>6</v>
      </c>
      <c r="H31" s="4">
        <v>1015</v>
      </c>
      <c r="I31" s="5">
        <v>30</v>
      </c>
      <c r="J31" s="4">
        <v>1177</v>
      </c>
    </row>
    <row r="32" spans="1:10" ht="17.25" thickBot="1">
      <c r="A32" s="3" t="s">
        <v>17249</v>
      </c>
      <c r="B32" s="3" t="s">
        <v>36</v>
      </c>
      <c r="C32" s="4">
        <v>13130</v>
      </c>
      <c r="D32" s="4">
        <v>9242</v>
      </c>
      <c r="E32" s="4">
        <v>4539</v>
      </c>
      <c r="F32" s="4">
        <v>4498</v>
      </c>
      <c r="G32" s="5">
        <v>58</v>
      </c>
      <c r="H32" s="4">
        <v>9095</v>
      </c>
      <c r="I32" s="5">
        <v>147</v>
      </c>
      <c r="J32" s="4">
        <v>3888</v>
      </c>
    </row>
    <row r="33" spans="1:10" ht="23.25" thickBot="1">
      <c r="A33" s="3"/>
      <c r="B33" s="3" t="s">
        <v>37</v>
      </c>
      <c r="C33" s="4">
        <v>3588</v>
      </c>
      <c r="D33" s="4">
        <v>3588</v>
      </c>
      <c r="E33" s="4">
        <v>2102</v>
      </c>
      <c r="F33" s="4">
        <v>1439</v>
      </c>
      <c r="G33" s="5">
        <v>24</v>
      </c>
      <c r="H33" s="4">
        <v>3565</v>
      </c>
      <c r="I33" s="5">
        <v>23</v>
      </c>
      <c r="J33" s="5">
        <v>0</v>
      </c>
    </row>
    <row r="34" spans="1:10" ht="17.25" thickBot="1">
      <c r="A34" s="3"/>
      <c r="B34" s="3" t="s">
        <v>17248</v>
      </c>
      <c r="C34" s="4">
        <v>3432</v>
      </c>
      <c r="D34" s="4">
        <v>1752</v>
      </c>
      <c r="E34" s="5">
        <v>675</v>
      </c>
      <c r="F34" s="4">
        <v>1020</v>
      </c>
      <c r="G34" s="5">
        <v>10</v>
      </c>
      <c r="H34" s="4">
        <v>1705</v>
      </c>
      <c r="I34" s="5">
        <v>47</v>
      </c>
      <c r="J34" s="4">
        <v>1680</v>
      </c>
    </row>
    <row r="35" spans="1:10" ht="17.25" thickBot="1">
      <c r="A35" s="3"/>
      <c r="B35" s="3" t="s">
        <v>17247</v>
      </c>
      <c r="C35" s="4">
        <v>3340</v>
      </c>
      <c r="D35" s="4">
        <v>1960</v>
      </c>
      <c r="E35" s="5">
        <v>948</v>
      </c>
      <c r="F35" s="5">
        <v>960</v>
      </c>
      <c r="G35" s="5">
        <v>13</v>
      </c>
      <c r="H35" s="4">
        <v>1921</v>
      </c>
      <c r="I35" s="5">
        <v>39</v>
      </c>
      <c r="J35" s="4">
        <v>1380</v>
      </c>
    </row>
    <row r="36" spans="1:10" ht="17.25" thickBot="1">
      <c r="A36" s="3"/>
      <c r="B36" s="3" t="s">
        <v>17246</v>
      </c>
      <c r="C36" s="4">
        <v>2770</v>
      </c>
      <c r="D36" s="4">
        <v>1942</v>
      </c>
      <c r="E36" s="5">
        <v>814</v>
      </c>
      <c r="F36" s="4">
        <v>1079</v>
      </c>
      <c r="G36" s="5">
        <v>11</v>
      </c>
      <c r="H36" s="4">
        <v>1904</v>
      </c>
      <c r="I36" s="5">
        <v>38</v>
      </c>
      <c r="J36" s="5">
        <v>828</v>
      </c>
    </row>
    <row r="37" spans="1:10" ht="17.25" thickBot="1">
      <c r="A37" s="3" t="s">
        <v>8669</v>
      </c>
      <c r="B37" s="3" t="s">
        <v>36</v>
      </c>
      <c r="C37" s="4">
        <v>7384</v>
      </c>
      <c r="D37" s="4">
        <v>4699</v>
      </c>
      <c r="E37" s="4">
        <v>1840</v>
      </c>
      <c r="F37" s="4">
        <v>2730</v>
      </c>
      <c r="G37" s="5">
        <v>45</v>
      </c>
      <c r="H37" s="4">
        <v>4615</v>
      </c>
      <c r="I37" s="5">
        <v>84</v>
      </c>
      <c r="J37" s="4">
        <v>2685</v>
      </c>
    </row>
    <row r="38" spans="1:10" ht="23.25" thickBot="1">
      <c r="A38" s="3"/>
      <c r="B38" s="3" t="s">
        <v>37</v>
      </c>
      <c r="C38" s="4">
        <v>1759</v>
      </c>
      <c r="D38" s="4">
        <v>1759</v>
      </c>
      <c r="E38" s="5">
        <v>841</v>
      </c>
      <c r="F38" s="5">
        <v>892</v>
      </c>
      <c r="G38" s="5">
        <v>15</v>
      </c>
      <c r="H38" s="4">
        <v>1748</v>
      </c>
      <c r="I38" s="5">
        <v>11</v>
      </c>
      <c r="J38" s="5">
        <v>0</v>
      </c>
    </row>
    <row r="39" spans="1:10" ht="17.25" thickBot="1">
      <c r="A39" s="3"/>
      <c r="B39" s="3" t="s">
        <v>8668</v>
      </c>
      <c r="C39" s="4">
        <v>1997</v>
      </c>
      <c r="D39" s="5">
        <v>970</v>
      </c>
      <c r="E39" s="5">
        <v>322</v>
      </c>
      <c r="F39" s="5">
        <v>604</v>
      </c>
      <c r="G39" s="5">
        <v>14</v>
      </c>
      <c r="H39" s="5">
        <v>940</v>
      </c>
      <c r="I39" s="5">
        <v>30</v>
      </c>
      <c r="J39" s="4">
        <v>1027</v>
      </c>
    </row>
    <row r="40" spans="1:10" ht="17.25" thickBot="1">
      <c r="A40" s="3"/>
      <c r="B40" s="3" t="s">
        <v>8667</v>
      </c>
      <c r="C40" s="4">
        <v>1682</v>
      </c>
      <c r="D40" s="5">
        <v>823</v>
      </c>
      <c r="E40" s="5">
        <v>289</v>
      </c>
      <c r="F40" s="5">
        <v>502</v>
      </c>
      <c r="G40" s="5">
        <v>10</v>
      </c>
      <c r="H40" s="5">
        <v>801</v>
      </c>
      <c r="I40" s="5">
        <v>22</v>
      </c>
      <c r="J40" s="5">
        <v>859</v>
      </c>
    </row>
    <row r="41" spans="1:10" ht="17.25" thickBot="1">
      <c r="A41" s="3"/>
      <c r="B41" s="3" t="s">
        <v>8666</v>
      </c>
      <c r="C41" s="4">
        <v>1946</v>
      </c>
      <c r="D41" s="4">
        <v>1147</v>
      </c>
      <c r="E41" s="5">
        <v>388</v>
      </c>
      <c r="F41" s="5">
        <v>732</v>
      </c>
      <c r="G41" s="5">
        <v>6</v>
      </c>
      <c r="H41" s="4">
        <v>1126</v>
      </c>
      <c r="I41" s="5">
        <v>21</v>
      </c>
      <c r="J41" s="5">
        <v>799</v>
      </c>
    </row>
    <row r="42" spans="1:10" ht="17.25" thickBot="1">
      <c r="A42" s="3" t="s">
        <v>17245</v>
      </c>
      <c r="B42" s="3" t="s">
        <v>36</v>
      </c>
      <c r="C42" s="4">
        <v>15507</v>
      </c>
      <c r="D42" s="4">
        <v>10625</v>
      </c>
      <c r="E42" s="4">
        <v>5311</v>
      </c>
      <c r="F42" s="4">
        <v>5016</v>
      </c>
      <c r="G42" s="5">
        <v>98</v>
      </c>
      <c r="H42" s="4">
        <v>10425</v>
      </c>
      <c r="I42" s="5">
        <v>200</v>
      </c>
      <c r="J42" s="4">
        <v>4882</v>
      </c>
    </row>
    <row r="43" spans="1:10" ht="23.25" thickBot="1">
      <c r="A43" s="3"/>
      <c r="B43" s="3" t="s">
        <v>37</v>
      </c>
      <c r="C43" s="4">
        <v>3202</v>
      </c>
      <c r="D43" s="4">
        <v>3202</v>
      </c>
      <c r="E43" s="4">
        <v>1755</v>
      </c>
      <c r="F43" s="4">
        <v>1387</v>
      </c>
      <c r="G43" s="5">
        <v>24</v>
      </c>
      <c r="H43" s="4">
        <v>3166</v>
      </c>
      <c r="I43" s="5">
        <v>36</v>
      </c>
      <c r="J43" s="5">
        <v>0</v>
      </c>
    </row>
    <row r="44" spans="1:10" ht="17.25" thickBot="1">
      <c r="A44" s="3"/>
      <c r="B44" s="3" t="s">
        <v>17244</v>
      </c>
      <c r="C44" s="4">
        <v>2531</v>
      </c>
      <c r="D44" s="4">
        <v>1415</v>
      </c>
      <c r="E44" s="5">
        <v>588</v>
      </c>
      <c r="F44" s="5">
        <v>780</v>
      </c>
      <c r="G44" s="5">
        <v>13</v>
      </c>
      <c r="H44" s="4">
        <v>1381</v>
      </c>
      <c r="I44" s="5">
        <v>34</v>
      </c>
      <c r="J44" s="4">
        <v>1116</v>
      </c>
    </row>
    <row r="45" spans="1:10" ht="17.25" thickBot="1">
      <c r="A45" s="3"/>
      <c r="B45" s="3" t="s">
        <v>17243</v>
      </c>
      <c r="C45" s="4">
        <v>3316</v>
      </c>
      <c r="D45" s="4">
        <v>1793</v>
      </c>
      <c r="E45" s="5">
        <v>766</v>
      </c>
      <c r="F45" s="5">
        <v>967</v>
      </c>
      <c r="G45" s="5">
        <v>21</v>
      </c>
      <c r="H45" s="4">
        <v>1754</v>
      </c>
      <c r="I45" s="5">
        <v>39</v>
      </c>
      <c r="J45" s="4">
        <v>1523</v>
      </c>
    </row>
    <row r="46" spans="1:10" ht="17.25" thickBot="1">
      <c r="A46" s="3"/>
      <c r="B46" s="3" t="s">
        <v>17242</v>
      </c>
      <c r="C46" s="4">
        <v>3324</v>
      </c>
      <c r="D46" s="4">
        <v>2334</v>
      </c>
      <c r="E46" s="4">
        <v>1355</v>
      </c>
      <c r="F46" s="5">
        <v>916</v>
      </c>
      <c r="G46" s="5">
        <v>19</v>
      </c>
      <c r="H46" s="4">
        <v>2290</v>
      </c>
      <c r="I46" s="5">
        <v>44</v>
      </c>
      <c r="J46" s="5">
        <v>990</v>
      </c>
    </row>
    <row r="47" spans="1:10" ht="17.25" thickBot="1">
      <c r="A47" s="3"/>
      <c r="B47" s="3" t="s">
        <v>17241</v>
      </c>
      <c r="C47" s="4">
        <v>3134</v>
      </c>
      <c r="D47" s="4">
        <v>1881</v>
      </c>
      <c r="E47" s="5">
        <v>847</v>
      </c>
      <c r="F47" s="5">
        <v>966</v>
      </c>
      <c r="G47" s="5">
        <v>21</v>
      </c>
      <c r="H47" s="4">
        <v>1834</v>
      </c>
      <c r="I47" s="5">
        <v>47</v>
      </c>
      <c r="J47" s="4">
        <v>1253</v>
      </c>
    </row>
    <row r="48" spans="1:10" ht="17.25" thickBot="1">
      <c r="A48" s="3" t="s">
        <v>17240</v>
      </c>
      <c r="B48" s="3" t="s">
        <v>36</v>
      </c>
      <c r="C48" s="4">
        <v>8203</v>
      </c>
      <c r="D48" s="4">
        <v>5707</v>
      </c>
      <c r="E48" s="4">
        <v>2725</v>
      </c>
      <c r="F48" s="4">
        <v>2833</v>
      </c>
      <c r="G48" s="5">
        <v>47</v>
      </c>
      <c r="H48" s="4">
        <v>5605</v>
      </c>
      <c r="I48" s="5">
        <v>102</v>
      </c>
      <c r="J48" s="4">
        <v>2496</v>
      </c>
    </row>
    <row r="49" spans="1:10" ht="23.25" thickBot="1">
      <c r="A49" s="3"/>
      <c r="B49" s="3" t="s">
        <v>37</v>
      </c>
      <c r="C49" s="4">
        <v>2977</v>
      </c>
      <c r="D49" s="4">
        <v>2977</v>
      </c>
      <c r="E49" s="4">
        <v>1583</v>
      </c>
      <c r="F49" s="4">
        <v>1344</v>
      </c>
      <c r="G49" s="5">
        <v>21</v>
      </c>
      <c r="H49" s="4">
        <v>2948</v>
      </c>
      <c r="I49" s="5">
        <v>29</v>
      </c>
      <c r="J49" s="5">
        <v>0</v>
      </c>
    </row>
    <row r="50" spans="1:10" ht="17.25" thickBot="1">
      <c r="A50" s="3"/>
      <c r="B50" s="3" t="s">
        <v>17239</v>
      </c>
      <c r="C50" s="4">
        <v>2986</v>
      </c>
      <c r="D50" s="4">
        <v>1583</v>
      </c>
      <c r="E50" s="5">
        <v>641</v>
      </c>
      <c r="F50" s="5">
        <v>878</v>
      </c>
      <c r="G50" s="5">
        <v>18</v>
      </c>
      <c r="H50" s="4">
        <v>1537</v>
      </c>
      <c r="I50" s="5">
        <v>46</v>
      </c>
      <c r="J50" s="4">
        <v>1403</v>
      </c>
    </row>
    <row r="51" spans="1:10" ht="17.25" thickBot="1">
      <c r="A51" s="3"/>
      <c r="B51" s="3" t="s">
        <v>17238</v>
      </c>
      <c r="C51" s="4">
        <v>2240</v>
      </c>
      <c r="D51" s="4">
        <v>1147</v>
      </c>
      <c r="E51" s="5">
        <v>501</v>
      </c>
      <c r="F51" s="5">
        <v>611</v>
      </c>
      <c r="G51" s="5">
        <v>8</v>
      </c>
      <c r="H51" s="4">
        <v>1120</v>
      </c>
      <c r="I51" s="5">
        <v>27</v>
      </c>
      <c r="J51" s="4">
        <v>1093</v>
      </c>
    </row>
    <row r="52" spans="1:10" ht="17.25" thickBot="1">
      <c r="A52" s="3" t="s">
        <v>17237</v>
      </c>
      <c r="B52" s="3" t="s">
        <v>36</v>
      </c>
      <c r="C52" s="4">
        <v>18082</v>
      </c>
      <c r="D52" s="4">
        <v>12949</v>
      </c>
      <c r="E52" s="4">
        <v>6396</v>
      </c>
      <c r="F52" s="4">
        <v>6259</v>
      </c>
      <c r="G52" s="5">
        <v>68</v>
      </c>
      <c r="H52" s="4">
        <v>12723</v>
      </c>
      <c r="I52" s="5">
        <v>226</v>
      </c>
      <c r="J52" s="4">
        <v>5133</v>
      </c>
    </row>
    <row r="53" spans="1:10" ht="23.25" thickBot="1">
      <c r="A53" s="3"/>
      <c r="B53" s="3" t="s">
        <v>37</v>
      </c>
      <c r="C53" s="4">
        <v>4242</v>
      </c>
      <c r="D53" s="4">
        <v>4241</v>
      </c>
      <c r="E53" s="4">
        <v>2448</v>
      </c>
      <c r="F53" s="4">
        <v>1746</v>
      </c>
      <c r="G53" s="5">
        <v>20</v>
      </c>
      <c r="H53" s="4">
        <v>4214</v>
      </c>
      <c r="I53" s="5">
        <v>27</v>
      </c>
      <c r="J53" s="5">
        <v>1</v>
      </c>
    </row>
    <row r="54" spans="1:10" ht="17.25" thickBot="1">
      <c r="A54" s="3"/>
      <c r="B54" s="3" t="s">
        <v>17236</v>
      </c>
      <c r="C54" s="4">
        <v>3109</v>
      </c>
      <c r="D54" s="4">
        <v>1789</v>
      </c>
      <c r="E54" s="5">
        <v>691</v>
      </c>
      <c r="F54" s="4">
        <v>1044</v>
      </c>
      <c r="G54" s="5">
        <v>10</v>
      </c>
      <c r="H54" s="4">
        <v>1745</v>
      </c>
      <c r="I54" s="5">
        <v>44</v>
      </c>
      <c r="J54" s="4">
        <v>1320</v>
      </c>
    </row>
    <row r="55" spans="1:10" ht="17.25" thickBot="1">
      <c r="A55" s="3"/>
      <c r="B55" s="3" t="s">
        <v>17235</v>
      </c>
      <c r="C55" s="4">
        <v>2810</v>
      </c>
      <c r="D55" s="4">
        <v>1832</v>
      </c>
      <c r="E55" s="5">
        <v>750</v>
      </c>
      <c r="F55" s="4">
        <v>1030</v>
      </c>
      <c r="G55" s="5">
        <v>10</v>
      </c>
      <c r="H55" s="4">
        <v>1790</v>
      </c>
      <c r="I55" s="5">
        <v>42</v>
      </c>
      <c r="J55" s="5">
        <v>978</v>
      </c>
    </row>
    <row r="56" spans="1:10" ht="17.25" thickBot="1">
      <c r="A56" s="3"/>
      <c r="B56" s="3" t="s">
        <v>17234</v>
      </c>
      <c r="C56" s="4">
        <v>3991</v>
      </c>
      <c r="D56" s="4">
        <v>2538</v>
      </c>
      <c r="E56" s="4">
        <v>1167</v>
      </c>
      <c r="F56" s="4">
        <v>1294</v>
      </c>
      <c r="G56" s="5">
        <v>17</v>
      </c>
      <c r="H56" s="4">
        <v>2478</v>
      </c>
      <c r="I56" s="5">
        <v>60</v>
      </c>
      <c r="J56" s="4">
        <v>1453</v>
      </c>
    </row>
    <row r="57" spans="1:10" ht="17.25" thickBot="1">
      <c r="A57" s="3"/>
      <c r="B57" s="3" t="s">
        <v>17233</v>
      </c>
      <c r="C57" s="4">
        <v>3930</v>
      </c>
      <c r="D57" s="4">
        <v>2549</v>
      </c>
      <c r="E57" s="4">
        <v>1340</v>
      </c>
      <c r="F57" s="4">
        <v>1145</v>
      </c>
      <c r="G57" s="5">
        <v>11</v>
      </c>
      <c r="H57" s="4">
        <v>2496</v>
      </c>
      <c r="I57" s="5">
        <v>53</v>
      </c>
      <c r="J57" s="4">
        <v>1381</v>
      </c>
    </row>
    <row r="58" spans="1:10" ht="17.25" thickBot="1">
      <c r="A58" s="3" t="s">
        <v>17232</v>
      </c>
      <c r="B58" s="3" t="s">
        <v>36</v>
      </c>
      <c r="C58" s="4">
        <v>9259</v>
      </c>
      <c r="D58" s="4">
        <v>5916</v>
      </c>
      <c r="E58" s="4">
        <v>2754</v>
      </c>
      <c r="F58" s="4">
        <v>2995</v>
      </c>
      <c r="G58" s="5">
        <v>44</v>
      </c>
      <c r="H58" s="4">
        <v>5793</v>
      </c>
      <c r="I58" s="5">
        <v>123</v>
      </c>
      <c r="J58" s="4">
        <v>3343</v>
      </c>
    </row>
    <row r="59" spans="1:10" ht="23.25" thickBot="1">
      <c r="A59" s="3"/>
      <c r="B59" s="3" t="s">
        <v>37</v>
      </c>
      <c r="C59" s="4">
        <v>2468</v>
      </c>
      <c r="D59" s="4">
        <v>2468</v>
      </c>
      <c r="E59" s="4">
        <v>1237</v>
      </c>
      <c r="F59" s="4">
        <v>1194</v>
      </c>
      <c r="G59" s="5">
        <v>17</v>
      </c>
      <c r="H59" s="4">
        <v>2448</v>
      </c>
      <c r="I59" s="5">
        <v>20</v>
      </c>
      <c r="J59" s="5">
        <v>0</v>
      </c>
    </row>
    <row r="60" spans="1:10" ht="17.25" thickBot="1">
      <c r="A60" s="3"/>
      <c r="B60" s="3" t="s">
        <v>17231</v>
      </c>
      <c r="C60" s="4">
        <v>1453</v>
      </c>
      <c r="D60" s="5">
        <v>712</v>
      </c>
      <c r="E60" s="5">
        <v>208</v>
      </c>
      <c r="F60" s="5">
        <v>486</v>
      </c>
      <c r="G60" s="5">
        <v>7</v>
      </c>
      <c r="H60" s="5">
        <v>701</v>
      </c>
      <c r="I60" s="5">
        <v>11</v>
      </c>
      <c r="J60" s="5">
        <v>741</v>
      </c>
    </row>
    <row r="61" spans="1:10" ht="17.25" thickBot="1">
      <c r="A61" s="3"/>
      <c r="B61" s="3" t="s">
        <v>17230</v>
      </c>
      <c r="C61" s="5">
        <v>589</v>
      </c>
      <c r="D61" s="5">
        <v>354</v>
      </c>
      <c r="E61" s="5">
        <v>101</v>
      </c>
      <c r="F61" s="5">
        <v>241</v>
      </c>
      <c r="G61" s="5">
        <v>1</v>
      </c>
      <c r="H61" s="5">
        <v>343</v>
      </c>
      <c r="I61" s="5">
        <v>11</v>
      </c>
      <c r="J61" s="5">
        <v>235</v>
      </c>
    </row>
    <row r="62" spans="1:10" ht="17.25" thickBot="1">
      <c r="A62" s="3"/>
      <c r="B62" s="3" t="s">
        <v>17229</v>
      </c>
      <c r="C62" s="4">
        <v>2692</v>
      </c>
      <c r="D62" s="4">
        <v>1430</v>
      </c>
      <c r="E62" s="5">
        <v>735</v>
      </c>
      <c r="F62" s="5">
        <v>640</v>
      </c>
      <c r="G62" s="5">
        <v>8</v>
      </c>
      <c r="H62" s="4">
        <v>1383</v>
      </c>
      <c r="I62" s="5">
        <v>47</v>
      </c>
      <c r="J62" s="4">
        <v>1262</v>
      </c>
    </row>
    <row r="63" spans="1:10" ht="17.25" thickBot="1">
      <c r="A63" s="3"/>
      <c r="B63" s="3" t="s">
        <v>17228</v>
      </c>
      <c r="C63" s="4">
        <v>2057</v>
      </c>
      <c r="D63" s="5">
        <v>952</v>
      </c>
      <c r="E63" s="5">
        <v>473</v>
      </c>
      <c r="F63" s="5">
        <v>434</v>
      </c>
      <c r="G63" s="5">
        <v>11</v>
      </c>
      <c r="H63" s="5">
        <v>918</v>
      </c>
      <c r="I63" s="5">
        <v>34</v>
      </c>
      <c r="J63" s="4">
        <v>1105</v>
      </c>
    </row>
    <row r="64" spans="1:10" ht="17.25" thickBot="1">
      <c r="A64" s="3" t="s">
        <v>17227</v>
      </c>
      <c r="B64" s="3" t="s">
        <v>36</v>
      </c>
      <c r="C64" s="4">
        <v>5428</v>
      </c>
      <c r="D64" s="4">
        <v>3481</v>
      </c>
      <c r="E64" s="4">
        <v>1614</v>
      </c>
      <c r="F64" s="4">
        <v>1763</v>
      </c>
      <c r="G64" s="5">
        <v>40</v>
      </c>
      <c r="H64" s="4">
        <v>3417</v>
      </c>
      <c r="I64" s="5">
        <v>64</v>
      </c>
      <c r="J64" s="4">
        <v>1947</v>
      </c>
    </row>
    <row r="65" spans="1:10" ht="23.25" thickBot="1">
      <c r="A65" s="3"/>
      <c r="B65" s="3" t="s">
        <v>37</v>
      </c>
      <c r="C65" s="4">
        <v>1767</v>
      </c>
      <c r="D65" s="4">
        <v>1767</v>
      </c>
      <c r="E65" s="5">
        <v>904</v>
      </c>
      <c r="F65" s="5">
        <v>833</v>
      </c>
      <c r="G65" s="5">
        <v>17</v>
      </c>
      <c r="H65" s="4">
        <v>1754</v>
      </c>
      <c r="I65" s="5">
        <v>13</v>
      </c>
      <c r="J65" s="5">
        <v>0</v>
      </c>
    </row>
    <row r="66" spans="1:10" ht="23.25" thickBot="1">
      <c r="A66" s="3"/>
      <c r="B66" s="3" t="s">
        <v>17226</v>
      </c>
      <c r="C66" s="4">
        <v>2146</v>
      </c>
      <c r="D66" s="4">
        <v>1013</v>
      </c>
      <c r="E66" s="5">
        <v>453</v>
      </c>
      <c r="F66" s="5">
        <v>517</v>
      </c>
      <c r="G66" s="5">
        <v>13</v>
      </c>
      <c r="H66" s="5">
        <v>983</v>
      </c>
      <c r="I66" s="5">
        <v>30</v>
      </c>
      <c r="J66" s="4">
        <v>1133</v>
      </c>
    </row>
    <row r="67" spans="1:10" ht="23.25" thickBot="1">
      <c r="A67" s="3"/>
      <c r="B67" s="3" t="s">
        <v>17225</v>
      </c>
      <c r="C67" s="4">
        <v>1515</v>
      </c>
      <c r="D67" s="5">
        <v>701</v>
      </c>
      <c r="E67" s="5">
        <v>257</v>
      </c>
      <c r="F67" s="5">
        <v>413</v>
      </c>
      <c r="G67" s="5">
        <v>10</v>
      </c>
      <c r="H67" s="5">
        <v>680</v>
      </c>
      <c r="I67" s="5">
        <v>21</v>
      </c>
      <c r="J67" s="5">
        <v>814</v>
      </c>
    </row>
    <row r="68" spans="1:10" ht="17.25" thickBot="1">
      <c r="A68" s="3" t="s">
        <v>17224</v>
      </c>
      <c r="B68" s="3" t="s">
        <v>36</v>
      </c>
      <c r="C68" s="4">
        <v>27988</v>
      </c>
      <c r="D68" s="4">
        <v>15963</v>
      </c>
      <c r="E68" s="4">
        <v>8777</v>
      </c>
      <c r="F68" s="4">
        <v>6671</v>
      </c>
      <c r="G68" s="5">
        <v>166</v>
      </c>
      <c r="H68" s="4">
        <v>15614</v>
      </c>
      <c r="I68" s="5">
        <v>349</v>
      </c>
      <c r="J68" s="4">
        <v>12025</v>
      </c>
    </row>
    <row r="69" spans="1:10" ht="23.25" thickBot="1">
      <c r="A69" s="3"/>
      <c r="B69" s="3" t="s">
        <v>37</v>
      </c>
      <c r="C69" s="4">
        <v>5125</v>
      </c>
      <c r="D69" s="4">
        <v>5124</v>
      </c>
      <c r="E69" s="4">
        <v>3234</v>
      </c>
      <c r="F69" s="4">
        <v>1799</v>
      </c>
      <c r="G69" s="5">
        <v>45</v>
      </c>
      <c r="H69" s="4">
        <v>5078</v>
      </c>
      <c r="I69" s="5">
        <v>46</v>
      </c>
      <c r="J69" s="5">
        <v>1</v>
      </c>
    </row>
    <row r="70" spans="1:10" ht="23.25" thickBot="1">
      <c r="A70" s="3"/>
      <c r="B70" s="3" t="s">
        <v>17223</v>
      </c>
      <c r="C70" s="4">
        <v>1779</v>
      </c>
      <c r="D70" s="5">
        <v>720</v>
      </c>
      <c r="E70" s="5">
        <v>267</v>
      </c>
      <c r="F70" s="5">
        <v>421</v>
      </c>
      <c r="G70" s="5">
        <v>15</v>
      </c>
      <c r="H70" s="5">
        <v>703</v>
      </c>
      <c r="I70" s="5">
        <v>17</v>
      </c>
      <c r="J70" s="4">
        <v>1059</v>
      </c>
    </row>
    <row r="71" spans="1:10" ht="23.25" thickBot="1">
      <c r="A71" s="3"/>
      <c r="B71" s="3" t="s">
        <v>17222</v>
      </c>
      <c r="C71" s="4">
        <v>4218</v>
      </c>
      <c r="D71" s="4">
        <v>2190</v>
      </c>
      <c r="E71" s="4">
        <v>1126</v>
      </c>
      <c r="F71" s="5">
        <v>998</v>
      </c>
      <c r="G71" s="5">
        <v>12</v>
      </c>
      <c r="H71" s="4">
        <v>2136</v>
      </c>
      <c r="I71" s="5">
        <v>54</v>
      </c>
      <c r="J71" s="4">
        <v>2028</v>
      </c>
    </row>
    <row r="72" spans="1:10" ht="23.25" thickBot="1">
      <c r="A72" s="3"/>
      <c r="B72" s="3" t="s">
        <v>17221</v>
      </c>
      <c r="C72" s="4">
        <v>3683</v>
      </c>
      <c r="D72" s="4">
        <v>2156</v>
      </c>
      <c r="E72" s="4">
        <v>1121</v>
      </c>
      <c r="F72" s="5">
        <v>970</v>
      </c>
      <c r="G72" s="5">
        <v>13</v>
      </c>
      <c r="H72" s="4">
        <v>2104</v>
      </c>
      <c r="I72" s="5">
        <v>52</v>
      </c>
      <c r="J72" s="4">
        <v>1527</v>
      </c>
    </row>
    <row r="73" spans="1:10" ht="23.25" thickBot="1">
      <c r="A73" s="3"/>
      <c r="B73" s="3" t="s">
        <v>17220</v>
      </c>
      <c r="C73" s="4">
        <v>3083</v>
      </c>
      <c r="D73" s="4">
        <v>1442</v>
      </c>
      <c r="E73" s="5">
        <v>800</v>
      </c>
      <c r="F73" s="5">
        <v>590</v>
      </c>
      <c r="G73" s="5">
        <v>13</v>
      </c>
      <c r="H73" s="4">
        <v>1403</v>
      </c>
      <c r="I73" s="5">
        <v>39</v>
      </c>
      <c r="J73" s="4">
        <v>1641</v>
      </c>
    </row>
    <row r="74" spans="1:10" ht="23.25" thickBot="1">
      <c r="A74" s="3"/>
      <c r="B74" s="3" t="s">
        <v>17219</v>
      </c>
      <c r="C74" s="4">
        <v>2371</v>
      </c>
      <c r="D74" s="4">
        <v>1236</v>
      </c>
      <c r="E74" s="5">
        <v>636</v>
      </c>
      <c r="F74" s="5">
        <v>546</v>
      </c>
      <c r="G74" s="5">
        <v>23</v>
      </c>
      <c r="H74" s="4">
        <v>1205</v>
      </c>
      <c r="I74" s="5">
        <v>31</v>
      </c>
      <c r="J74" s="4">
        <v>1135</v>
      </c>
    </row>
    <row r="75" spans="1:10" ht="23.25" thickBot="1">
      <c r="A75" s="3"/>
      <c r="B75" s="3" t="s">
        <v>17218</v>
      </c>
      <c r="C75" s="4">
        <v>3579</v>
      </c>
      <c r="D75" s="4">
        <v>1065</v>
      </c>
      <c r="E75" s="5">
        <v>482</v>
      </c>
      <c r="F75" s="5">
        <v>527</v>
      </c>
      <c r="G75" s="5">
        <v>16</v>
      </c>
      <c r="H75" s="4">
        <v>1025</v>
      </c>
      <c r="I75" s="5">
        <v>40</v>
      </c>
      <c r="J75" s="4">
        <v>2514</v>
      </c>
    </row>
    <row r="76" spans="1:10" ht="23.25" thickBot="1">
      <c r="A76" s="3"/>
      <c r="B76" s="3" t="s">
        <v>17217</v>
      </c>
      <c r="C76" s="4">
        <v>4150</v>
      </c>
      <c r="D76" s="4">
        <v>2030</v>
      </c>
      <c r="E76" s="4">
        <v>1111</v>
      </c>
      <c r="F76" s="5">
        <v>820</v>
      </c>
      <c r="G76" s="5">
        <v>29</v>
      </c>
      <c r="H76" s="4">
        <v>1960</v>
      </c>
      <c r="I76" s="5">
        <v>70</v>
      </c>
      <c r="J76" s="4">
        <v>2120</v>
      </c>
    </row>
    <row r="77" spans="1:10" ht="23.25" thickBot="1">
      <c r="A77" s="3" t="s">
        <v>97</v>
      </c>
      <c r="B77" s="3"/>
      <c r="C77" s="5">
        <v>0</v>
      </c>
      <c r="D77" s="5">
        <v>10</v>
      </c>
      <c r="E77" s="5">
        <v>9</v>
      </c>
      <c r="F77" s="5">
        <v>1</v>
      </c>
      <c r="G77" s="5">
        <v>0</v>
      </c>
      <c r="H77" s="5">
        <v>10</v>
      </c>
      <c r="I77" s="5">
        <v>0</v>
      </c>
      <c r="J77" s="5">
        <v>-10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9DDBE-BD68-476B-9F05-2D6E80783CBB}">
  <sheetPr>
    <tabColor theme="4" tint="0.59999389629810485"/>
  </sheetPr>
  <dimension ref="A1:X8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7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13</v>
      </c>
      <c r="H2" s="28" t="s">
        <v>19</v>
      </c>
      <c r="I2" s="28" t="s">
        <v>27</v>
      </c>
      <c r="J2" s="28" t="s">
        <v>27</v>
      </c>
      <c r="K2" s="45" t="s">
        <v>29</v>
      </c>
      <c r="L2" s="28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9" t="s">
        <v>16665</v>
      </c>
      <c r="F3" s="29" t="s">
        <v>16664</v>
      </c>
      <c r="G3" s="29" t="s">
        <v>16663</v>
      </c>
      <c r="H3" s="29" t="s">
        <v>17316</v>
      </c>
      <c r="I3" s="29" t="s">
        <v>17315</v>
      </c>
      <c r="J3" s="29" t="s">
        <v>17314</v>
      </c>
      <c r="K3" s="44"/>
      <c r="L3" s="29"/>
      <c r="M3" s="44"/>
      <c r="U3" t="s">
        <v>3</v>
      </c>
      <c r="V3" t="str">
        <f t="shared" si="0"/>
        <v>정영훈</v>
      </c>
      <c r="W3" t="str">
        <f t="shared" si="0"/>
        <v>박대출</v>
      </c>
      <c r="X3" t="str">
        <f t="shared" si="0"/>
        <v>김준형</v>
      </c>
    </row>
    <row r="4" spans="1:24" ht="17.25" thickBot="1">
      <c r="A4" s="3" t="s">
        <v>30</v>
      </c>
      <c r="B4" s="3"/>
      <c r="C4" s="4">
        <v>160833</v>
      </c>
      <c r="D4" s="4">
        <v>111197</v>
      </c>
      <c r="E4" s="4">
        <v>42241</v>
      </c>
      <c r="F4" s="4">
        <v>60112</v>
      </c>
      <c r="G4" s="4">
        <v>1503</v>
      </c>
      <c r="H4" s="5">
        <v>614</v>
      </c>
      <c r="I4" s="4">
        <v>2496</v>
      </c>
      <c r="J4" s="4">
        <v>2815</v>
      </c>
      <c r="K4" s="4">
        <v>109781</v>
      </c>
      <c r="L4" s="4">
        <v>1416</v>
      </c>
      <c r="M4" s="4">
        <v>49636</v>
      </c>
      <c r="V4" s="8"/>
      <c r="W4" s="8"/>
      <c r="X4" s="8"/>
    </row>
    <row r="5" spans="1:24" ht="23.25" thickBot="1">
      <c r="A5" s="3" t="s">
        <v>31</v>
      </c>
      <c r="B5" s="3"/>
      <c r="C5" s="5">
        <v>420</v>
      </c>
      <c r="D5" s="5">
        <v>401</v>
      </c>
      <c r="E5" s="5">
        <v>121</v>
      </c>
      <c r="F5" s="5">
        <v>205</v>
      </c>
      <c r="G5" s="5">
        <v>13</v>
      </c>
      <c r="H5" s="5">
        <v>10</v>
      </c>
      <c r="I5" s="5">
        <v>9</v>
      </c>
      <c r="J5" s="5">
        <v>21</v>
      </c>
      <c r="K5" s="5">
        <v>379</v>
      </c>
      <c r="L5" s="5">
        <v>22</v>
      </c>
      <c r="M5" s="5">
        <v>19</v>
      </c>
      <c r="T5" t="s">
        <v>2929</v>
      </c>
      <c r="U5">
        <f>SUMIF($A:$A,"합계",D:D)</f>
        <v>111197</v>
      </c>
      <c r="V5">
        <f>SUMIF($A:$A,"합계",E:E)</f>
        <v>42241</v>
      </c>
      <c r="W5">
        <f>SUMIF($A:$A,"합계",F:F)</f>
        <v>60112</v>
      </c>
      <c r="X5">
        <f>SUMIF($A:$A,"합계",G:G)</f>
        <v>1503</v>
      </c>
    </row>
    <row r="6" spans="1:24" ht="23.25" thickBot="1">
      <c r="A6" s="3" t="s">
        <v>32</v>
      </c>
      <c r="B6" s="3"/>
      <c r="C6" s="4">
        <v>11134</v>
      </c>
      <c r="D6" s="4">
        <v>11132</v>
      </c>
      <c r="E6" s="4">
        <v>5171</v>
      </c>
      <c r="F6" s="4">
        <v>4926</v>
      </c>
      <c r="G6" s="5">
        <v>170</v>
      </c>
      <c r="H6" s="5">
        <v>80</v>
      </c>
      <c r="I6" s="5">
        <v>262</v>
      </c>
      <c r="J6" s="5">
        <v>300</v>
      </c>
      <c r="K6" s="4">
        <v>10909</v>
      </c>
      <c r="L6" s="5">
        <v>223</v>
      </c>
      <c r="M6" s="5">
        <v>2</v>
      </c>
      <c r="T6" t="s">
        <v>2930</v>
      </c>
      <c r="U6">
        <f>U5-U7</f>
        <v>63286</v>
      </c>
      <c r="V6">
        <f>V5-V7</f>
        <v>20993</v>
      </c>
      <c r="W6">
        <f>W5-W7</f>
        <v>37066</v>
      </c>
      <c r="X6">
        <f>X5-X7</f>
        <v>835</v>
      </c>
    </row>
    <row r="7" spans="1:24" ht="23.25" thickBot="1">
      <c r="A7" s="3" t="s">
        <v>33</v>
      </c>
      <c r="B7" s="3"/>
      <c r="C7" s="5">
        <v>315</v>
      </c>
      <c r="D7" s="5">
        <v>83</v>
      </c>
      <c r="E7" s="5">
        <v>57</v>
      </c>
      <c r="F7" s="5">
        <v>23</v>
      </c>
      <c r="G7" s="5">
        <v>2</v>
      </c>
      <c r="H7" s="5">
        <v>0</v>
      </c>
      <c r="I7" s="5">
        <v>0</v>
      </c>
      <c r="J7" s="5">
        <v>1</v>
      </c>
      <c r="K7" s="5">
        <v>83</v>
      </c>
      <c r="L7" s="5">
        <v>0</v>
      </c>
      <c r="M7" s="5">
        <v>232</v>
      </c>
      <c r="T7" t="s">
        <v>2931</v>
      </c>
      <c r="U7">
        <f>U11+U10+U9</f>
        <v>47911</v>
      </c>
      <c r="V7">
        <f>V11+V10+V9</f>
        <v>21248</v>
      </c>
      <c r="W7">
        <f>W11+W10+W9</f>
        <v>23046</v>
      </c>
      <c r="X7">
        <f>X11+X10+X9</f>
        <v>668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-1</v>
      </c>
      <c r="V8" s="8"/>
      <c r="W8" s="8"/>
      <c r="X8" s="8"/>
    </row>
    <row r="9" spans="1:24" ht="17.25" thickBot="1">
      <c r="A9" s="3" t="s">
        <v>10053</v>
      </c>
      <c r="B9" s="3" t="s">
        <v>36</v>
      </c>
      <c r="C9" s="4">
        <v>7138</v>
      </c>
      <c r="D9" s="4">
        <v>4606</v>
      </c>
      <c r="E9" s="4">
        <v>1598</v>
      </c>
      <c r="F9" s="4">
        <v>2653</v>
      </c>
      <c r="G9" s="5">
        <v>74</v>
      </c>
      <c r="H9" s="5">
        <v>32</v>
      </c>
      <c r="I9" s="5">
        <v>71</v>
      </c>
      <c r="J9" s="5">
        <v>113</v>
      </c>
      <c r="K9" s="4">
        <v>4541</v>
      </c>
      <c r="L9" s="5">
        <v>65</v>
      </c>
      <c r="M9" s="4">
        <v>2532</v>
      </c>
      <c r="T9" t="s">
        <v>2934</v>
      </c>
      <c r="U9">
        <f>SUMIF($A:$A,"거소·선상투표",D:D)+SUMIF($A:$A,"국외부재자투표",D:D)+SUMIF($A:$A,"국외부재자투표(공관)",D:D)</f>
        <v>485</v>
      </c>
      <c r="V9">
        <f t="shared" ref="V9:X11" si="1">SUMIF($A:$A,"거소·선상투표",E:E)+SUMIF($A:$A,"국외부재자투표",E:E)+SUMIF($A:$A,"국외부재자투표(공관)",E:E)</f>
        <v>178</v>
      </c>
      <c r="W9">
        <f t="shared" si="1"/>
        <v>229</v>
      </c>
      <c r="X9">
        <f t="shared" si="1"/>
        <v>15</v>
      </c>
    </row>
    <row r="10" spans="1:24" ht="23.25" thickBot="1">
      <c r="A10" s="3"/>
      <c r="B10" s="3" t="s">
        <v>37</v>
      </c>
      <c r="C10" s="4">
        <v>1897</v>
      </c>
      <c r="D10" s="4">
        <v>1897</v>
      </c>
      <c r="E10" s="5">
        <v>831</v>
      </c>
      <c r="F10" s="5">
        <v>916</v>
      </c>
      <c r="G10" s="5">
        <v>29</v>
      </c>
      <c r="H10" s="5">
        <v>11</v>
      </c>
      <c r="I10" s="5">
        <v>30</v>
      </c>
      <c r="J10" s="5">
        <v>55</v>
      </c>
      <c r="K10" s="4">
        <v>1872</v>
      </c>
      <c r="L10" s="5">
        <v>25</v>
      </c>
      <c r="M10" s="5">
        <v>0</v>
      </c>
      <c r="T10" t="s">
        <v>2932</v>
      </c>
      <c r="U10">
        <f>SUMIF($B:$B,"관내사전투표",D:D)</f>
        <v>36294</v>
      </c>
      <c r="V10">
        <f t="shared" ref="V10:X12" si="2">SUMIF($B:$B,"관내사전투표",E:E)</f>
        <v>15899</v>
      </c>
      <c r="W10">
        <f t="shared" si="2"/>
        <v>17891</v>
      </c>
      <c r="X10">
        <f t="shared" si="2"/>
        <v>483</v>
      </c>
    </row>
    <row r="11" spans="1:24" ht="17.25" thickBot="1">
      <c r="A11" s="3"/>
      <c r="B11" s="3" t="s">
        <v>10052</v>
      </c>
      <c r="C11" s="4">
        <v>2650</v>
      </c>
      <c r="D11" s="4">
        <v>1269</v>
      </c>
      <c r="E11" s="5">
        <v>349</v>
      </c>
      <c r="F11" s="5">
        <v>821</v>
      </c>
      <c r="G11" s="5">
        <v>23</v>
      </c>
      <c r="H11" s="5">
        <v>12</v>
      </c>
      <c r="I11" s="5">
        <v>18</v>
      </c>
      <c r="J11" s="5">
        <v>27</v>
      </c>
      <c r="K11" s="4">
        <v>1250</v>
      </c>
      <c r="L11" s="5">
        <v>19</v>
      </c>
      <c r="M11" s="4">
        <v>1381</v>
      </c>
      <c r="T11" t="s">
        <v>2933</v>
      </c>
      <c r="U11">
        <f>SUMIF($A:$A,"관외사전투표",D:D)</f>
        <v>11132</v>
      </c>
      <c r="V11">
        <f t="shared" ref="V11:X13" si="3">SUMIF($A:$A,"관외사전투표",E:E)</f>
        <v>5171</v>
      </c>
      <c r="W11">
        <f t="shared" si="3"/>
        <v>4926</v>
      </c>
      <c r="X11">
        <f t="shared" si="3"/>
        <v>170</v>
      </c>
    </row>
    <row r="12" spans="1:24" ht="17.25" thickBot="1">
      <c r="A12" s="3"/>
      <c r="B12" s="3" t="s">
        <v>10051</v>
      </c>
      <c r="C12" s="4">
        <v>2591</v>
      </c>
      <c r="D12" s="4">
        <v>1440</v>
      </c>
      <c r="E12" s="5">
        <v>418</v>
      </c>
      <c r="F12" s="5">
        <v>916</v>
      </c>
      <c r="G12" s="5">
        <v>22</v>
      </c>
      <c r="H12" s="5">
        <v>9</v>
      </c>
      <c r="I12" s="5">
        <v>23</v>
      </c>
      <c r="J12" s="5">
        <v>31</v>
      </c>
      <c r="K12" s="4">
        <v>1419</v>
      </c>
      <c r="L12" s="5">
        <v>21</v>
      </c>
      <c r="M12" s="4">
        <v>1151</v>
      </c>
    </row>
    <row r="13" spans="1:24" ht="17.25" thickBot="1">
      <c r="A13" s="3" t="s">
        <v>17313</v>
      </c>
      <c r="B13" s="3" t="s">
        <v>36</v>
      </c>
      <c r="C13" s="4">
        <v>3510</v>
      </c>
      <c r="D13" s="4">
        <v>2612</v>
      </c>
      <c r="E13" s="5">
        <v>889</v>
      </c>
      <c r="F13" s="4">
        <v>1533</v>
      </c>
      <c r="G13" s="5">
        <v>24</v>
      </c>
      <c r="H13" s="5">
        <v>8</v>
      </c>
      <c r="I13" s="5">
        <v>59</v>
      </c>
      <c r="J13" s="5">
        <v>70</v>
      </c>
      <c r="K13" s="4">
        <v>2583</v>
      </c>
      <c r="L13" s="5">
        <v>29</v>
      </c>
      <c r="M13" s="5">
        <v>898</v>
      </c>
    </row>
    <row r="14" spans="1:24" ht="23.25" thickBot="1">
      <c r="A14" s="3"/>
      <c r="B14" s="3" t="s">
        <v>37</v>
      </c>
      <c r="C14" s="4">
        <v>1328</v>
      </c>
      <c r="D14" s="4">
        <v>1328</v>
      </c>
      <c r="E14" s="5">
        <v>511</v>
      </c>
      <c r="F14" s="5">
        <v>722</v>
      </c>
      <c r="G14" s="5">
        <v>17</v>
      </c>
      <c r="H14" s="5">
        <v>1</v>
      </c>
      <c r="I14" s="5">
        <v>35</v>
      </c>
      <c r="J14" s="5">
        <v>29</v>
      </c>
      <c r="K14" s="4">
        <v>1315</v>
      </c>
      <c r="L14" s="5">
        <v>13</v>
      </c>
      <c r="M14" s="5">
        <v>0</v>
      </c>
      <c r="U14" s="8"/>
      <c r="V14" s="8"/>
      <c r="W14" s="8"/>
      <c r="X14" s="8"/>
    </row>
    <row r="15" spans="1:24" ht="23.25" thickBot="1">
      <c r="A15" s="3"/>
      <c r="B15" s="3" t="s">
        <v>17312</v>
      </c>
      <c r="C15" s="4">
        <v>2182</v>
      </c>
      <c r="D15" s="4">
        <v>1284</v>
      </c>
      <c r="E15" s="5">
        <v>378</v>
      </c>
      <c r="F15" s="5">
        <v>811</v>
      </c>
      <c r="G15" s="5">
        <v>7</v>
      </c>
      <c r="H15" s="5">
        <v>7</v>
      </c>
      <c r="I15" s="5">
        <v>24</v>
      </c>
      <c r="J15" s="5">
        <v>41</v>
      </c>
      <c r="K15" s="4">
        <v>1268</v>
      </c>
      <c r="L15" s="5">
        <v>16</v>
      </c>
      <c r="M15" s="5">
        <v>898</v>
      </c>
      <c r="U15" s="8"/>
      <c r="V15" s="8"/>
      <c r="W15" s="8"/>
      <c r="X15" s="8"/>
    </row>
    <row r="16" spans="1:24" ht="17.25" thickBot="1">
      <c r="A16" s="3" t="s">
        <v>17311</v>
      </c>
      <c r="B16" s="3" t="s">
        <v>36</v>
      </c>
      <c r="C16" s="4">
        <v>5649</v>
      </c>
      <c r="D16" s="4">
        <v>3850</v>
      </c>
      <c r="E16" s="4">
        <v>1395</v>
      </c>
      <c r="F16" s="4">
        <v>2138</v>
      </c>
      <c r="G16" s="5">
        <v>66</v>
      </c>
      <c r="H16" s="5">
        <v>34</v>
      </c>
      <c r="I16" s="5">
        <v>77</v>
      </c>
      <c r="J16" s="5">
        <v>100</v>
      </c>
      <c r="K16" s="4">
        <v>3810</v>
      </c>
      <c r="L16" s="5">
        <v>40</v>
      </c>
      <c r="M16" s="4">
        <v>1799</v>
      </c>
    </row>
    <row r="17" spans="1:13" ht="23.25" thickBot="1">
      <c r="A17" s="3"/>
      <c r="B17" s="3" t="s">
        <v>37</v>
      </c>
      <c r="C17" s="4">
        <v>1815</v>
      </c>
      <c r="D17" s="4">
        <v>1815</v>
      </c>
      <c r="E17" s="5">
        <v>701</v>
      </c>
      <c r="F17" s="5">
        <v>988</v>
      </c>
      <c r="G17" s="5">
        <v>28</v>
      </c>
      <c r="H17" s="5">
        <v>16</v>
      </c>
      <c r="I17" s="5">
        <v>27</v>
      </c>
      <c r="J17" s="5">
        <v>42</v>
      </c>
      <c r="K17" s="4">
        <v>1802</v>
      </c>
      <c r="L17" s="5">
        <v>13</v>
      </c>
      <c r="M17" s="5">
        <v>0</v>
      </c>
    </row>
    <row r="18" spans="1:13" ht="17.25" thickBot="1">
      <c r="A18" s="3"/>
      <c r="B18" s="3" t="s">
        <v>17310</v>
      </c>
      <c r="C18" s="4">
        <v>1498</v>
      </c>
      <c r="D18" s="5">
        <v>816</v>
      </c>
      <c r="E18" s="5">
        <v>160</v>
      </c>
      <c r="F18" s="5">
        <v>585</v>
      </c>
      <c r="G18" s="5">
        <v>16</v>
      </c>
      <c r="H18" s="5">
        <v>13</v>
      </c>
      <c r="I18" s="5">
        <v>19</v>
      </c>
      <c r="J18" s="5">
        <v>8</v>
      </c>
      <c r="K18" s="5">
        <v>801</v>
      </c>
      <c r="L18" s="5">
        <v>15</v>
      </c>
      <c r="M18" s="5">
        <v>682</v>
      </c>
    </row>
    <row r="19" spans="1:13" ht="17.25" thickBot="1">
      <c r="A19" s="3"/>
      <c r="B19" s="3" t="s">
        <v>17309</v>
      </c>
      <c r="C19" s="4">
        <v>2336</v>
      </c>
      <c r="D19" s="4">
        <v>1219</v>
      </c>
      <c r="E19" s="5">
        <v>534</v>
      </c>
      <c r="F19" s="5">
        <v>565</v>
      </c>
      <c r="G19" s="5">
        <v>22</v>
      </c>
      <c r="H19" s="5">
        <v>5</v>
      </c>
      <c r="I19" s="5">
        <v>31</v>
      </c>
      <c r="J19" s="5">
        <v>50</v>
      </c>
      <c r="K19" s="4">
        <v>1207</v>
      </c>
      <c r="L19" s="5">
        <v>12</v>
      </c>
      <c r="M19" s="4">
        <v>1117</v>
      </c>
    </row>
    <row r="20" spans="1:13" ht="17.25" thickBot="1">
      <c r="A20" s="3" t="s">
        <v>17308</v>
      </c>
      <c r="B20" s="3" t="s">
        <v>36</v>
      </c>
      <c r="C20" s="4">
        <v>2083</v>
      </c>
      <c r="D20" s="4">
        <v>1421</v>
      </c>
      <c r="E20" s="5">
        <v>283</v>
      </c>
      <c r="F20" s="4">
        <v>1014</v>
      </c>
      <c r="G20" s="5">
        <v>43</v>
      </c>
      <c r="H20" s="5">
        <v>16</v>
      </c>
      <c r="I20" s="5">
        <v>20</v>
      </c>
      <c r="J20" s="5">
        <v>23</v>
      </c>
      <c r="K20" s="4">
        <v>1399</v>
      </c>
      <c r="L20" s="5">
        <v>22</v>
      </c>
      <c r="M20" s="5">
        <v>662</v>
      </c>
    </row>
    <row r="21" spans="1:13" ht="23.25" thickBot="1">
      <c r="A21" s="3"/>
      <c r="B21" s="3" t="s">
        <v>37</v>
      </c>
      <c r="C21" s="5">
        <v>614</v>
      </c>
      <c r="D21" s="5">
        <v>614</v>
      </c>
      <c r="E21" s="5">
        <v>151</v>
      </c>
      <c r="F21" s="5">
        <v>429</v>
      </c>
      <c r="G21" s="5">
        <v>16</v>
      </c>
      <c r="H21" s="5">
        <v>2</v>
      </c>
      <c r="I21" s="5">
        <v>4</v>
      </c>
      <c r="J21" s="5">
        <v>7</v>
      </c>
      <c r="K21" s="5">
        <v>609</v>
      </c>
      <c r="L21" s="5">
        <v>5</v>
      </c>
      <c r="M21" s="5">
        <v>0</v>
      </c>
    </row>
    <row r="22" spans="1:13" ht="23.25" thickBot="1">
      <c r="A22" s="3"/>
      <c r="B22" s="3" t="s">
        <v>17307</v>
      </c>
      <c r="C22" s="4">
        <v>1469</v>
      </c>
      <c r="D22" s="5">
        <v>807</v>
      </c>
      <c r="E22" s="5">
        <v>132</v>
      </c>
      <c r="F22" s="5">
        <v>585</v>
      </c>
      <c r="G22" s="5">
        <v>27</v>
      </c>
      <c r="H22" s="5">
        <v>14</v>
      </c>
      <c r="I22" s="5">
        <v>16</v>
      </c>
      <c r="J22" s="5">
        <v>16</v>
      </c>
      <c r="K22" s="5">
        <v>790</v>
      </c>
      <c r="L22" s="5">
        <v>17</v>
      </c>
      <c r="M22" s="5">
        <v>662</v>
      </c>
    </row>
    <row r="23" spans="1:13" ht="17.25" thickBot="1">
      <c r="A23" s="3" t="s">
        <v>17306</v>
      </c>
      <c r="B23" s="3" t="s">
        <v>36</v>
      </c>
      <c r="C23" s="4">
        <v>3770</v>
      </c>
      <c r="D23" s="4">
        <v>2513</v>
      </c>
      <c r="E23" s="5">
        <v>621</v>
      </c>
      <c r="F23" s="4">
        <v>1723</v>
      </c>
      <c r="G23" s="5">
        <v>37</v>
      </c>
      <c r="H23" s="5">
        <v>24</v>
      </c>
      <c r="I23" s="5">
        <v>31</v>
      </c>
      <c r="J23" s="5">
        <v>42</v>
      </c>
      <c r="K23" s="4">
        <v>2478</v>
      </c>
      <c r="L23" s="5">
        <v>35</v>
      </c>
      <c r="M23" s="4">
        <v>1257</v>
      </c>
    </row>
    <row r="24" spans="1:13" ht="23.25" thickBot="1">
      <c r="A24" s="3"/>
      <c r="B24" s="3" t="s">
        <v>37</v>
      </c>
      <c r="C24" s="4">
        <v>1345</v>
      </c>
      <c r="D24" s="4">
        <v>1345</v>
      </c>
      <c r="E24" s="5">
        <v>374</v>
      </c>
      <c r="F24" s="5">
        <v>887</v>
      </c>
      <c r="G24" s="5">
        <v>19</v>
      </c>
      <c r="H24" s="5">
        <v>13</v>
      </c>
      <c r="I24" s="5">
        <v>14</v>
      </c>
      <c r="J24" s="5">
        <v>22</v>
      </c>
      <c r="K24" s="4">
        <v>1329</v>
      </c>
      <c r="L24" s="5">
        <v>16</v>
      </c>
      <c r="M24" s="5">
        <v>0</v>
      </c>
    </row>
    <row r="25" spans="1:13" ht="23.25" thickBot="1">
      <c r="A25" s="3"/>
      <c r="B25" s="3" t="s">
        <v>17305</v>
      </c>
      <c r="C25" s="4">
        <v>2425</v>
      </c>
      <c r="D25" s="4">
        <v>1168</v>
      </c>
      <c r="E25" s="5">
        <v>247</v>
      </c>
      <c r="F25" s="5">
        <v>836</v>
      </c>
      <c r="G25" s="5">
        <v>18</v>
      </c>
      <c r="H25" s="5">
        <v>11</v>
      </c>
      <c r="I25" s="5">
        <v>17</v>
      </c>
      <c r="J25" s="5">
        <v>20</v>
      </c>
      <c r="K25" s="4">
        <v>1149</v>
      </c>
      <c r="L25" s="5">
        <v>19</v>
      </c>
      <c r="M25" s="4">
        <v>1257</v>
      </c>
    </row>
    <row r="26" spans="1:13" ht="17.25" thickBot="1">
      <c r="A26" s="3" t="s">
        <v>17304</v>
      </c>
      <c r="B26" s="3" t="s">
        <v>36</v>
      </c>
      <c r="C26" s="4">
        <v>1005</v>
      </c>
      <c r="D26" s="5">
        <v>716</v>
      </c>
      <c r="E26" s="5">
        <v>172</v>
      </c>
      <c r="F26" s="5">
        <v>501</v>
      </c>
      <c r="G26" s="5">
        <v>7</v>
      </c>
      <c r="H26" s="5">
        <v>3</v>
      </c>
      <c r="I26" s="5">
        <v>10</v>
      </c>
      <c r="J26" s="5">
        <v>13</v>
      </c>
      <c r="K26" s="5">
        <v>706</v>
      </c>
      <c r="L26" s="5">
        <v>10</v>
      </c>
      <c r="M26" s="5">
        <v>289</v>
      </c>
    </row>
    <row r="27" spans="1:13" ht="23.25" thickBot="1">
      <c r="A27" s="3"/>
      <c r="B27" s="3" t="s">
        <v>37</v>
      </c>
      <c r="C27" s="5">
        <v>426</v>
      </c>
      <c r="D27" s="5">
        <v>426</v>
      </c>
      <c r="E27" s="5">
        <v>114</v>
      </c>
      <c r="F27" s="5">
        <v>288</v>
      </c>
      <c r="G27" s="5">
        <v>6</v>
      </c>
      <c r="H27" s="5">
        <v>1</v>
      </c>
      <c r="I27" s="5">
        <v>4</v>
      </c>
      <c r="J27" s="5">
        <v>9</v>
      </c>
      <c r="K27" s="5">
        <v>422</v>
      </c>
      <c r="L27" s="5">
        <v>4</v>
      </c>
      <c r="M27" s="5">
        <v>0</v>
      </c>
    </row>
    <row r="28" spans="1:13" ht="23.25" thickBot="1">
      <c r="A28" s="3"/>
      <c r="B28" s="3" t="s">
        <v>17303</v>
      </c>
      <c r="C28" s="5">
        <v>579</v>
      </c>
      <c r="D28" s="5">
        <v>290</v>
      </c>
      <c r="E28" s="5">
        <v>58</v>
      </c>
      <c r="F28" s="5">
        <v>213</v>
      </c>
      <c r="G28" s="5">
        <v>1</v>
      </c>
      <c r="H28" s="5">
        <v>2</v>
      </c>
      <c r="I28" s="5">
        <v>6</v>
      </c>
      <c r="J28" s="5">
        <v>4</v>
      </c>
      <c r="K28" s="5">
        <v>284</v>
      </c>
      <c r="L28" s="5">
        <v>6</v>
      </c>
      <c r="M28" s="5">
        <v>289</v>
      </c>
    </row>
    <row r="29" spans="1:13" ht="17.25" thickBot="1">
      <c r="A29" s="3" t="s">
        <v>17302</v>
      </c>
      <c r="B29" s="3" t="s">
        <v>36</v>
      </c>
      <c r="C29" s="4">
        <v>2073</v>
      </c>
      <c r="D29" s="4">
        <v>1417</v>
      </c>
      <c r="E29" s="5">
        <v>417</v>
      </c>
      <c r="F29" s="5">
        <v>912</v>
      </c>
      <c r="G29" s="5">
        <v>21</v>
      </c>
      <c r="H29" s="5">
        <v>8</v>
      </c>
      <c r="I29" s="5">
        <v>16</v>
      </c>
      <c r="J29" s="5">
        <v>12</v>
      </c>
      <c r="K29" s="4">
        <v>1386</v>
      </c>
      <c r="L29" s="5">
        <v>31</v>
      </c>
      <c r="M29" s="5">
        <v>656</v>
      </c>
    </row>
    <row r="30" spans="1:13" ht="23.25" thickBot="1">
      <c r="A30" s="3"/>
      <c r="B30" s="3" t="s">
        <v>37</v>
      </c>
      <c r="C30" s="5">
        <v>506</v>
      </c>
      <c r="D30" s="5">
        <v>506</v>
      </c>
      <c r="E30" s="5">
        <v>190</v>
      </c>
      <c r="F30" s="5">
        <v>301</v>
      </c>
      <c r="G30" s="5">
        <v>7</v>
      </c>
      <c r="H30" s="5">
        <v>1</v>
      </c>
      <c r="I30" s="5">
        <v>1</v>
      </c>
      <c r="J30" s="5">
        <v>0</v>
      </c>
      <c r="K30" s="5">
        <v>500</v>
      </c>
      <c r="L30" s="5">
        <v>6</v>
      </c>
      <c r="M30" s="5">
        <v>0</v>
      </c>
    </row>
    <row r="31" spans="1:13" ht="23.25" thickBot="1">
      <c r="A31" s="3"/>
      <c r="B31" s="3" t="s">
        <v>17301</v>
      </c>
      <c r="C31" s="4">
        <v>1567</v>
      </c>
      <c r="D31" s="5">
        <v>911</v>
      </c>
      <c r="E31" s="5">
        <v>227</v>
      </c>
      <c r="F31" s="5">
        <v>611</v>
      </c>
      <c r="G31" s="5">
        <v>14</v>
      </c>
      <c r="H31" s="5">
        <v>7</v>
      </c>
      <c r="I31" s="5">
        <v>15</v>
      </c>
      <c r="J31" s="5">
        <v>12</v>
      </c>
      <c r="K31" s="5">
        <v>886</v>
      </c>
      <c r="L31" s="5">
        <v>25</v>
      </c>
      <c r="M31" s="5">
        <v>656</v>
      </c>
    </row>
    <row r="32" spans="1:13" ht="17.25" thickBot="1">
      <c r="A32" s="3" t="s">
        <v>17300</v>
      </c>
      <c r="B32" s="3" t="s">
        <v>36</v>
      </c>
      <c r="C32" s="4">
        <v>20896</v>
      </c>
      <c r="D32" s="4">
        <v>13914</v>
      </c>
      <c r="E32" s="4">
        <v>5523</v>
      </c>
      <c r="F32" s="4">
        <v>7236</v>
      </c>
      <c r="G32" s="5">
        <v>166</v>
      </c>
      <c r="H32" s="5">
        <v>41</v>
      </c>
      <c r="I32" s="5">
        <v>388</v>
      </c>
      <c r="J32" s="5">
        <v>418</v>
      </c>
      <c r="K32" s="4">
        <v>13772</v>
      </c>
      <c r="L32" s="5">
        <v>142</v>
      </c>
      <c r="M32" s="4">
        <v>6982</v>
      </c>
    </row>
    <row r="33" spans="1:13" ht="23.25" thickBot="1">
      <c r="A33" s="3"/>
      <c r="B33" s="3" t="s">
        <v>37</v>
      </c>
      <c r="C33" s="4">
        <v>5045</v>
      </c>
      <c r="D33" s="4">
        <v>5045</v>
      </c>
      <c r="E33" s="4">
        <v>2369</v>
      </c>
      <c r="F33" s="4">
        <v>2294</v>
      </c>
      <c r="G33" s="5">
        <v>69</v>
      </c>
      <c r="H33" s="5">
        <v>14</v>
      </c>
      <c r="I33" s="5">
        <v>132</v>
      </c>
      <c r="J33" s="5">
        <v>124</v>
      </c>
      <c r="K33" s="4">
        <v>5002</v>
      </c>
      <c r="L33" s="5">
        <v>43</v>
      </c>
      <c r="M33" s="5">
        <v>0</v>
      </c>
    </row>
    <row r="34" spans="1:13" ht="17.25" thickBot="1">
      <c r="A34" s="3"/>
      <c r="B34" s="3" t="s">
        <v>17299</v>
      </c>
      <c r="C34" s="4">
        <v>3857</v>
      </c>
      <c r="D34" s="4">
        <v>1975</v>
      </c>
      <c r="E34" s="5">
        <v>641</v>
      </c>
      <c r="F34" s="4">
        <v>1150</v>
      </c>
      <c r="G34" s="5">
        <v>28</v>
      </c>
      <c r="H34" s="5">
        <v>8</v>
      </c>
      <c r="I34" s="5">
        <v>50</v>
      </c>
      <c r="J34" s="5">
        <v>71</v>
      </c>
      <c r="K34" s="4">
        <v>1948</v>
      </c>
      <c r="L34" s="5">
        <v>27</v>
      </c>
      <c r="M34" s="4">
        <v>1882</v>
      </c>
    </row>
    <row r="35" spans="1:13" ht="17.25" thickBot="1">
      <c r="A35" s="3"/>
      <c r="B35" s="3" t="s">
        <v>17298</v>
      </c>
      <c r="C35" s="4">
        <v>3372</v>
      </c>
      <c r="D35" s="4">
        <v>2060</v>
      </c>
      <c r="E35" s="5">
        <v>751</v>
      </c>
      <c r="F35" s="4">
        <v>1118</v>
      </c>
      <c r="G35" s="5">
        <v>20</v>
      </c>
      <c r="H35" s="5">
        <v>5</v>
      </c>
      <c r="I35" s="5">
        <v>72</v>
      </c>
      <c r="J35" s="5">
        <v>76</v>
      </c>
      <c r="K35" s="4">
        <v>2042</v>
      </c>
      <c r="L35" s="5">
        <v>18</v>
      </c>
      <c r="M35" s="4">
        <v>1312</v>
      </c>
    </row>
    <row r="36" spans="1:13" ht="17.25" thickBot="1">
      <c r="A36" s="3"/>
      <c r="B36" s="3" t="s">
        <v>17297</v>
      </c>
      <c r="C36" s="4">
        <v>2565</v>
      </c>
      <c r="D36" s="4">
        <v>1430</v>
      </c>
      <c r="E36" s="5">
        <v>545</v>
      </c>
      <c r="F36" s="5">
        <v>775</v>
      </c>
      <c r="G36" s="5">
        <v>22</v>
      </c>
      <c r="H36" s="5">
        <v>2</v>
      </c>
      <c r="I36" s="5">
        <v>39</v>
      </c>
      <c r="J36" s="5">
        <v>36</v>
      </c>
      <c r="K36" s="4">
        <v>1419</v>
      </c>
      <c r="L36" s="5">
        <v>11</v>
      </c>
      <c r="M36" s="4">
        <v>1135</v>
      </c>
    </row>
    <row r="37" spans="1:13" ht="17.25" thickBot="1">
      <c r="A37" s="3"/>
      <c r="B37" s="3" t="s">
        <v>17296</v>
      </c>
      <c r="C37" s="4">
        <v>2888</v>
      </c>
      <c r="D37" s="4">
        <v>1538</v>
      </c>
      <c r="E37" s="5">
        <v>561</v>
      </c>
      <c r="F37" s="5">
        <v>850</v>
      </c>
      <c r="G37" s="5">
        <v>16</v>
      </c>
      <c r="H37" s="5">
        <v>6</v>
      </c>
      <c r="I37" s="5">
        <v>48</v>
      </c>
      <c r="J37" s="5">
        <v>42</v>
      </c>
      <c r="K37" s="4">
        <v>1523</v>
      </c>
      <c r="L37" s="5">
        <v>15</v>
      </c>
      <c r="M37" s="4">
        <v>1350</v>
      </c>
    </row>
    <row r="38" spans="1:13" ht="17.25" thickBot="1">
      <c r="A38" s="3"/>
      <c r="B38" s="3" t="s">
        <v>17295</v>
      </c>
      <c r="C38" s="4">
        <v>3169</v>
      </c>
      <c r="D38" s="4">
        <v>1866</v>
      </c>
      <c r="E38" s="5">
        <v>656</v>
      </c>
      <c r="F38" s="4">
        <v>1049</v>
      </c>
      <c r="G38" s="5">
        <v>11</v>
      </c>
      <c r="H38" s="5">
        <v>6</v>
      </c>
      <c r="I38" s="5">
        <v>47</v>
      </c>
      <c r="J38" s="5">
        <v>69</v>
      </c>
      <c r="K38" s="4">
        <v>1838</v>
      </c>
      <c r="L38" s="5">
        <v>28</v>
      </c>
      <c r="M38" s="4">
        <v>1303</v>
      </c>
    </row>
    <row r="39" spans="1:13" ht="17.25" thickBot="1">
      <c r="A39" s="3" t="s">
        <v>6115</v>
      </c>
      <c r="B39" s="3" t="s">
        <v>36</v>
      </c>
      <c r="C39" s="4">
        <v>10264</v>
      </c>
      <c r="D39" s="4">
        <v>7151</v>
      </c>
      <c r="E39" s="4">
        <v>2242</v>
      </c>
      <c r="F39" s="4">
        <v>4427</v>
      </c>
      <c r="G39" s="5">
        <v>68</v>
      </c>
      <c r="H39" s="5">
        <v>26</v>
      </c>
      <c r="I39" s="5">
        <v>165</v>
      </c>
      <c r="J39" s="5">
        <v>133</v>
      </c>
      <c r="K39" s="4">
        <v>7061</v>
      </c>
      <c r="L39" s="5">
        <v>90</v>
      </c>
      <c r="M39" s="4">
        <v>3113</v>
      </c>
    </row>
    <row r="40" spans="1:13" ht="23.25" thickBot="1">
      <c r="A40" s="3"/>
      <c r="B40" s="3" t="s">
        <v>37</v>
      </c>
      <c r="C40" s="4">
        <v>2867</v>
      </c>
      <c r="D40" s="4">
        <v>2867</v>
      </c>
      <c r="E40" s="4">
        <v>1046</v>
      </c>
      <c r="F40" s="4">
        <v>1661</v>
      </c>
      <c r="G40" s="5">
        <v>25</v>
      </c>
      <c r="H40" s="5">
        <v>9</v>
      </c>
      <c r="I40" s="5">
        <v>58</v>
      </c>
      <c r="J40" s="5">
        <v>45</v>
      </c>
      <c r="K40" s="4">
        <v>2844</v>
      </c>
      <c r="L40" s="5">
        <v>23</v>
      </c>
      <c r="M40" s="5">
        <v>0</v>
      </c>
    </row>
    <row r="41" spans="1:13" ht="17.25" thickBot="1">
      <c r="A41" s="3"/>
      <c r="B41" s="3" t="s">
        <v>6114</v>
      </c>
      <c r="C41" s="4">
        <v>3100</v>
      </c>
      <c r="D41" s="4">
        <v>1932</v>
      </c>
      <c r="E41" s="5">
        <v>567</v>
      </c>
      <c r="F41" s="4">
        <v>1227</v>
      </c>
      <c r="G41" s="5">
        <v>23</v>
      </c>
      <c r="H41" s="5">
        <v>4</v>
      </c>
      <c r="I41" s="5">
        <v>37</v>
      </c>
      <c r="J41" s="5">
        <v>52</v>
      </c>
      <c r="K41" s="4">
        <v>1910</v>
      </c>
      <c r="L41" s="5">
        <v>22</v>
      </c>
      <c r="M41" s="4">
        <v>1168</v>
      </c>
    </row>
    <row r="42" spans="1:13" ht="17.25" thickBot="1">
      <c r="A42" s="3"/>
      <c r="B42" s="3" t="s">
        <v>6113</v>
      </c>
      <c r="C42" s="4">
        <v>2226</v>
      </c>
      <c r="D42" s="4">
        <v>1288</v>
      </c>
      <c r="E42" s="5">
        <v>336</v>
      </c>
      <c r="F42" s="5">
        <v>869</v>
      </c>
      <c r="G42" s="5">
        <v>13</v>
      </c>
      <c r="H42" s="5">
        <v>6</v>
      </c>
      <c r="I42" s="5">
        <v>27</v>
      </c>
      <c r="J42" s="5">
        <v>19</v>
      </c>
      <c r="K42" s="4">
        <v>1270</v>
      </c>
      <c r="L42" s="5">
        <v>18</v>
      </c>
      <c r="M42" s="5">
        <v>938</v>
      </c>
    </row>
    <row r="43" spans="1:13" ht="17.25" thickBot="1">
      <c r="A43" s="3"/>
      <c r="B43" s="3" t="s">
        <v>6112</v>
      </c>
      <c r="C43" s="4">
        <v>2071</v>
      </c>
      <c r="D43" s="4">
        <v>1064</v>
      </c>
      <c r="E43" s="5">
        <v>293</v>
      </c>
      <c r="F43" s="5">
        <v>670</v>
      </c>
      <c r="G43" s="5">
        <v>7</v>
      </c>
      <c r="H43" s="5">
        <v>7</v>
      </c>
      <c r="I43" s="5">
        <v>43</v>
      </c>
      <c r="J43" s="5">
        <v>17</v>
      </c>
      <c r="K43" s="4">
        <v>1037</v>
      </c>
      <c r="L43" s="5">
        <v>27</v>
      </c>
      <c r="M43" s="4">
        <v>1007</v>
      </c>
    </row>
    <row r="44" spans="1:13" ht="17.25" thickBot="1">
      <c r="A44" s="3" t="s">
        <v>17294</v>
      </c>
      <c r="B44" s="3" t="s">
        <v>36</v>
      </c>
      <c r="C44" s="4">
        <v>9816</v>
      </c>
      <c r="D44" s="4">
        <v>6439</v>
      </c>
      <c r="E44" s="4">
        <v>1988</v>
      </c>
      <c r="F44" s="4">
        <v>4010</v>
      </c>
      <c r="G44" s="5">
        <v>63</v>
      </c>
      <c r="H44" s="5">
        <v>42</v>
      </c>
      <c r="I44" s="5">
        <v>129</v>
      </c>
      <c r="J44" s="5">
        <v>128</v>
      </c>
      <c r="K44" s="4">
        <v>6360</v>
      </c>
      <c r="L44" s="5">
        <v>79</v>
      </c>
      <c r="M44" s="4">
        <v>3377</v>
      </c>
    </row>
    <row r="45" spans="1:13" ht="23.25" thickBot="1">
      <c r="A45" s="3"/>
      <c r="B45" s="3" t="s">
        <v>37</v>
      </c>
      <c r="C45" s="4">
        <v>2604</v>
      </c>
      <c r="D45" s="4">
        <v>2604</v>
      </c>
      <c r="E45" s="5">
        <v>898</v>
      </c>
      <c r="F45" s="4">
        <v>1566</v>
      </c>
      <c r="G45" s="5">
        <v>21</v>
      </c>
      <c r="H45" s="5">
        <v>13</v>
      </c>
      <c r="I45" s="5">
        <v>40</v>
      </c>
      <c r="J45" s="5">
        <v>34</v>
      </c>
      <c r="K45" s="4">
        <v>2572</v>
      </c>
      <c r="L45" s="5">
        <v>32</v>
      </c>
      <c r="M45" s="5">
        <v>0</v>
      </c>
    </row>
    <row r="46" spans="1:13" ht="17.25" thickBot="1">
      <c r="A46" s="3"/>
      <c r="B46" s="3" t="s">
        <v>17293</v>
      </c>
      <c r="C46" s="4">
        <v>2700</v>
      </c>
      <c r="D46" s="4">
        <v>1612</v>
      </c>
      <c r="E46" s="5">
        <v>512</v>
      </c>
      <c r="F46" s="5">
        <v>984</v>
      </c>
      <c r="G46" s="5">
        <v>12</v>
      </c>
      <c r="H46" s="5">
        <v>6</v>
      </c>
      <c r="I46" s="5">
        <v>39</v>
      </c>
      <c r="J46" s="5">
        <v>42</v>
      </c>
      <c r="K46" s="4">
        <v>1595</v>
      </c>
      <c r="L46" s="5">
        <v>17</v>
      </c>
      <c r="M46" s="4">
        <v>1088</v>
      </c>
    </row>
    <row r="47" spans="1:13" ht="17.25" thickBot="1">
      <c r="A47" s="3"/>
      <c r="B47" s="3" t="s">
        <v>17292</v>
      </c>
      <c r="C47" s="4">
        <v>2187</v>
      </c>
      <c r="D47" s="4">
        <v>1081</v>
      </c>
      <c r="E47" s="5">
        <v>248</v>
      </c>
      <c r="F47" s="5">
        <v>746</v>
      </c>
      <c r="G47" s="5">
        <v>14</v>
      </c>
      <c r="H47" s="5">
        <v>12</v>
      </c>
      <c r="I47" s="5">
        <v>23</v>
      </c>
      <c r="J47" s="5">
        <v>21</v>
      </c>
      <c r="K47" s="4">
        <v>1064</v>
      </c>
      <c r="L47" s="5">
        <v>17</v>
      </c>
      <c r="M47" s="4">
        <v>1106</v>
      </c>
    </row>
    <row r="48" spans="1:13" ht="17.25" thickBot="1">
      <c r="A48" s="3"/>
      <c r="B48" s="3" t="s">
        <v>17291</v>
      </c>
      <c r="C48" s="4">
        <v>2325</v>
      </c>
      <c r="D48" s="4">
        <v>1142</v>
      </c>
      <c r="E48" s="5">
        <v>330</v>
      </c>
      <c r="F48" s="5">
        <v>714</v>
      </c>
      <c r="G48" s="5">
        <v>16</v>
      </c>
      <c r="H48" s="5">
        <v>11</v>
      </c>
      <c r="I48" s="5">
        <v>27</v>
      </c>
      <c r="J48" s="5">
        <v>31</v>
      </c>
      <c r="K48" s="4">
        <v>1129</v>
      </c>
      <c r="L48" s="5">
        <v>13</v>
      </c>
      <c r="M48" s="4">
        <v>1183</v>
      </c>
    </row>
    <row r="49" spans="1:13" ht="17.25" thickBot="1">
      <c r="A49" s="3" t="s">
        <v>17290</v>
      </c>
      <c r="B49" s="3" t="s">
        <v>36</v>
      </c>
      <c r="C49" s="4">
        <v>15403</v>
      </c>
      <c r="D49" s="4">
        <v>10515</v>
      </c>
      <c r="E49" s="4">
        <v>4381</v>
      </c>
      <c r="F49" s="4">
        <v>5305</v>
      </c>
      <c r="G49" s="5">
        <v>123</v>
      </c>
      <c r="H49" s="5">
        <v>56</v>
      </c>
      <c r="I49" s="5">
        <v>224</v>
      </c>
      <c r="J49" s="5">
        <v>318</v>
      </c>
      <c r="K49" s="4">
        <v>10407</v>
      </c>
      <c r="L49" s="5">
        <v>108</v>
      </c>
      <c r="M49" s="4">
        <v>4888</v>
      </c>
    </row>
    <row r="50" spans="1:13" ht="23.25" thickBot="1">
      <c r="A50" s="3"/>
      <c r="B50" s="3" t="s">
        <v>37</v>
      </c>
      <c r="C50" s="4">
        <v>3717</v>
      </c>
      <c r="D50" s="4">
        <v>3717</v>
      </c>
      <c r="E50" s="4">
        <v>1789</v>
      </c>
      <c r="F50" s="4">
        <v>1688</v>
      </c>
      <c r="G50" s="5">
        <v>40</v>
      </c>
      <c r="H50" s="5">
        <v>16</v>
      </c>
      <c r="I50" s="5">
        <v>79</v>
      </c>
      <c r="J50" s="5">
        <v>74</v>
      </c>
      <c r="K50" s="4">
        <v>3686</v>
      </c>
      <c r="L50" s="5">
        <v>31</v>
      </c>
      <c r="M50" s="5">
        <v>0</v>
      </c>
    </row>
    <row r="51" spans="1:13" ht="17.25" thickBot="1">
      <c r="A51" s="3"/>
      <c r="B51" s="3" t="s">
        <v>17289</v>
      </c>
      <c r="C51" s="4">
        <v>2433</v>
      </c>
      <c r="D51" s="4">
        <v>1335</v>
      </c>
      <c r="E51" s="5">
        <v>419</v>
      </c>
      <c r="F51" s="5">
        <v>786</v>
      </c>
      <c r="G51" s="5">
        <v>17</v>
      </c>
      <c r="H51" s="5">
        <v>11</v>
      </c>
      <c r="I51" s="5">
        <v>36</v>
      </c>
      <c r="J51" s="5">
        <v>39</v>
      </c>
      <c r="K51" s="4">
        <v>1308</v>
      </c>
      <c r="L51" s="5">
        <v>27</v>
      </c>
      <c r="M51" s="4">
        <v>1098</v>
      </c>
    </row>
    <row r="52" spans="1:13" ht="17.25" thickBot="1">
      <c r="A52" s="3"/>
      <c r="B52" s="3" t="s">
        <v>17288</v>
      </c>
      <c r="C52" s="4">
        <v>2362</v>
      </c>
      <c r="D52" s="4">
        <v>1355</v>
      </c>
      <c r="E52" s="5">
        <v>388</v>
      </c>
      <c r="F52" s="5">
        <v>850</v>
      </c>
      <c r="G52" s="5">
        <v>20</v>
      </c>
      <c r="H52" s="5">
        <v>10</v>
      </c>
      <c r="I52" s="5">
        <v>26</v>
      </c>
      <c r="J52" s="5">
        <v>43</v>
      </c>
      <c r="K52" s="4">
        <v>1337</v>
      </c>
      <c r="L52" s="5">
        <v>18</v>
      </c>
      <c r="M52" s="4">
        <v>1007</v>
      </c>
    </row>
    <row r="53" spans="1:13" ht="17.25" thickBot="1">
      <c r="A53" s="3"/>
      <c r="B53" s="3" t="s">
        <v>17287</v>
      </c>
      <c r="C53" s="4">
        <v>2272</v>
      </c>
      <c r="D53" s="4">
        <v>1217</v>
      </c>
      <c r="E53" s="5">
        <v>522</v>
      </c>
      <c r="F53" s="5">
        <v>576</v>
      </c>
      <c r="G53" s="5">
        <v>23</v>
      </c>
      <c r="H53" s="5">
        <v>7</v>
      </c>
      <c r="I53" s="5">
        <v>27</v>
      </c>
      <c r="J53" s="5">
        <v>52</v>
      </c>
      <c r="K53" s="4">
        <v>1207</v>
      </c>
      <c r="L53" s="5">
        <v>10</v>
      </c>
      <c r="M53" s="4">
        <v>1055</v>
      </c>
    </row>
    <row r="54" spans="1:13" ht="17.25" thickBot="1">
      <c r="A54" s="3"/>
      <c r="B54" s="3" t="s">
        <v>17286</v>
      </c>
      <c r="C54" s="4">
        <v>2695</v>
      </c>
      <c r="D54" s="4">
        <v>1816</v>
      </c>
      <c r="E54" s="5">
        <v>758</v>
      </c>
      <c r="F54" s="5">
        <v>928</v>
      </c>
      <c r="G54" s="5">
        <v>17</v>
      </c>
      <c r="H54" s="5">
        <v>8</v>
      </c>
      <c r="I54" s="5">
        <v>33</v>
      </c>
      <c r="J54" s="5">
        <v>58</v>
      </c>
      <c r="K54" s="4">
        <v>1802</v>
      </c>
      <c r="L54" s="5">
        <v>14</v>
      </c>
      <c r="M54" s="5">
        <v>879</v>
      </c>
    </row>
    <row r="55" spans="1:13" ht="17.25" thickBot="1">
      <c r="A55" s="3"/>
      <c r="B55" s="3" t="s">
        <v>17285</v>
      </c>
      <c r="C55" s="4">
        <v>1924</v>
      </c>
      <c r="D55" s="4">
        <v>1075</v>
      </c>
      <c r="E55" s="5">
        <v>505</v>
      </c>
      <c r="F55" s="5">
        <v>477</v>
      </c>
      <c r="G55" s="5">
        <v>6</v>
      </c>
      <c r="H55" s="5">
        <v>4</v>
      </c>
      <c r="I55" s="5">
        <v>23</v>
      </c>
      <c r="J55" s="5">
        <v>52</v>
      </c>
      <c r="K55" s="4">
        <v>1067</v>
      </c>
      <c r="L55" s="5">
        <v>8</v>
      </c>
      <c r="M55" s="5">
        <v>849</v>
      </c>
    </row>
    <row r="56" spans="1:13" ht="17.25" thickBot="1">
      <c r="A56" s="3" t="s">
        <v>17284</v>
      </c>
      <c r="B56" s="3" t="s">
        <v>36</v>
      </c>
      <c r="C56" s="4">
        <v>19331</v>
      </c>
      <c r="D56" s="4">
        <v>12748</v>
      </c>
      <c r="E56" s="4">
        <v>5161</v>
      </c>
      <c r="F56" s="4">
        <v>6298</v>
      </c>
      <c r="G56" s="5">
        <v>224</v>
      </c>
      <c r="H56" s="5">
        <v>80</v>
      </c>
      <c r="I56" s="5">
        <v>387</v>
      </c>
      <c r="J56" s="5">
        <v>395</v>
      </c>
      <c r="K56" s="4">
        <v>12545</v>
      </c>
      <c r="L56" s="5">
        <v>203</v>
      </c>
      <c r="M56" s="4">
        <v>6583</v>
      </c>
    </row>
    <row r="57" spans="1:13" ht="23.25" thickBot="1">
      <c r="A57" s="3"/>
      <c r="B57" s="3" t="s">
        <v>37</v>
      </c>
      <c r="C57" s="4">
        <v>3847</v>
      </c>
      <c r="D57" s="4">
        <v>3847</v>
      </c>
      <c r="E57" s="4">
        <v>1997</v>
      </c>
      <c r="F57" s="4">
        <v>1464</v>
      </c>
      <c r="G57" s="5">
        <v>75</v>
      </c>
      <c r="H57" s="5">
        <v>13</v>
      </c>
      <c r="I57" s="5">
        <v>133</v>
      </c>
      <c r="J57" s="5">
        <v>112</v>
      </c>
      <c r="K57" s="4">
        <v>3794</v>
      </c>
      <c r="L57" s="5">
        <v>53</v>
      </c>
      <c r="M57" s="5">
        <v>0</v>
      </c>
    </row>
    <row r="58" spans="1:13" ht="17.25" thickBot="1">
      <c r="A58" s="3"/>
      <c r="B58" s="3" t="s">
        <v>17283</v>
      </c>
      <c r="C58" s="4">
        <v>2134</v>
      </c>
      <c r="D58" s="4">
        <v>1078</v>
      </c>
      <c r="E58" s="5">
        <v>284</v>
      </c>
      <c r="F58" s="5">
        <v>684</v>
      </c>
      <c r="G58" s="5">
        <v>12</v>
      </c>
      <c r="H58" s="5">
        <v>6</v>
      </c>
      <c r="I58" s="5">
        <v>29</v>
      </c>
      <c r="J58" s="5">
        <v>34</v>
      </c>
      <c r="K58" s="4">
        <v>1049</v>
      </c>
      <c r="L58" s="5">
        <v>29</v>
      </c>
      <c r="M58" s="4">
        <v>1056</v>
      </c>
    </row>
    <row r="59" spans="1:13" ht="17.25" thickBot="1">
      <c r="A59" s="3"/>
      <c r="B59" s="3" t="s">
        <v>17282</v>
      </c>
      <c r="C59" s="4">
        <v>2547</v>
      </c>
      <c r="D59" s="4">
        <v>1264</v>
      </c>
      <c r="E59" s="5">
        <v>417</v>
      </c>
      <c r="F59" s="5">
        <v>694</v>
      </c>
      <c r="G59" s="5">
        <v>32</v>
      </c>
      <c r="H59" s="5">
        <v>10</v>
      </c>
      <c r="I59" s="5">
        <v>40</v>
      </c>
      <c r="J59" s="5">
        <v>46</v>
      </c>
      <c r="K59" s="4">
        <v>1239</v>
      </c>
      <c r="L59" s="5">
        <v>25</v>
      </c>
      <c r="M59" s="4">
        <v>1283</v>
      </c>
    </row>
    <row r="60" spans="1:13" ht="17.25" thickBot="1">
      <c r="A60" s="3"/>
      <c r="B60" s="3" t="s">
        <v>17281</v>
      </c>
      <c r="C60" s="4">
        <v>2551</v>
      </c>
      <c r="D60" s="4">
        <v>1551</v>
      </c>
      <c r="E60" s="5">
        <v>437</v>
      </c>
      <c r="F60" s="5">
        <v>961</v>
      </c>
      <c r="G60" s="5">
        <v>19</v>
      </c>
      <c r="H60" s="5">
        <v>14</v>
      </c>
      <c r="I60" s="5">
        <v>43</v>
      </c>
      <c r="J60" s="5">
        <v>38</v>
      </c>
      <c r="K60" s="4">
        <v>1512</v>
      </c>
      <c r="L60" s="5">
        <v>39</v>
      </c>
      <c r="M60" s="4">
        <v>1000</v>
      </c>
    </row>
    <row r="61" spans="1:13" ht="17.25" thickBot="1">
      <c r="A61" s="3"/>
      <c r="B61" s="3" t="s">
        <v>17280</v>
      </c>
      <c r="C61" s="4">
        <v>2623</v>
      </c>
      <c r="D61" s="4">
        <v>1567</v>
      </c>
      <c r="E61" s="5">
        <v>581</v>
      </c>
      <c r="F61" s="5">
        <v>806</v>
      </c>
      <c r="G61" s="5">
        <v>28</v>
      </c>
      <c r="H61" s="5">
        <v>19</v>
      </c>
      <c r="I61" s="5">
        <v>43</v>
      </c>
      <c r="J61" s="5">
        <v>70</v>
      </c>
      <c r="K61" s="4">
        <v>1547</v>
      </c>
      <c r="L61" s="5">
        <v>20</v>
      </c>
      <c r="M61" s="4">
        <v>1056</v>
      </c>
    </row>
    <row r="62" spans="1:13" ht="17.25" thickBot="1">
      <c r="A62" s="3"/>
      <c r="B62" s="3" t="s">
        <v>17279</v>
      </c>
      <c r="C62" s="4">
        <v>2277</v>
      </c>
      <c r="D62" s="4">
        <v>1433</v>
      </c>
      <c r="E62" s="5">
        <v>505</v>
      </c>
      <c r="F62" s="5">
        <v>785</v>
      </c>
      <c r="G62" s="5">
        <v>31</v>
      </c>
      <c r="H62" s="5">
        <v>4</v>
      </c>
      <c r="I62" s="5">
        <v>52</v>
      </c>
      <c r="J62" s="5">
        <v>35</v>
      </c>
      <c r="K62" s="4">
        <v>1412</v>
      </c>
      <c r="L62" s="5">
        <v>21</v>
      </c>
      <c r="M62" s="5">
        <v>844</v>
      </c>
    </row>
    <row r="63" spans="1:13" ht="17.25" thickBot="1">
      <c r="A63" s="3"/>
      <c r="B63" s="3" t="s">
        <v>17278</v>
      </c>
      <c r="C63" s="4">
        <v>3352</v>
      </c>
      <c r="D63" s="4">
        <v>2008</v>
      </c>
      <c r="E63" s="5">
        <v>940</v>
      </c>
      <c r="F63" s="5">
        <v>904</v>
      </c>
      <c r="G63" s="5">
        <v>27</v>
      </c>
      <c r="H63" s="5">
        <v>14</v>
      </c>
      <c r="I63" s="5">
        <v>47</v>
      </c>
      <c r="J63" s="5">
        <v>60</v>
      </c>
      <c r="K63" s="4">
        <v>1992</v>
      </c>
      <c r="L63" s="5">
        <v>16</v>
      </c>
      <c r="M63" s="4">
        <v>1344</v>
      </c>
    </row>
    <row r="64" spans="1:13" ht="17.25" thickBot="1">
      <c r="A64" s="3" t="s">
        <v>17277</v>
      </c>
      <c r="B64" s="3" t="s">
        <v>36</v>
      </c>
      <c r="C64" s="4">
        <v>22683</v>
      </c>
      <c r="D64" s="4">
        <v>14990</v>
      </c>
      <c r="E64" s="4">
        <v>4792</v>
      </c>
      <c r="F64" s="4">
        <v>9159</v>
      </c>
      <c r="G64" s="5">
        <v>186</v>
      </c>
      <c r="H64" s="5">
        <v>66</v>
      </c>
      <c r="I64" s="5">
        <v>294</v>
      </c>
      <c r="J64" s="5">
        <v>308</v>
      </c>
      <c r="K64" s="4">
        <v>14805</v>
      </c>
      <c r="L64" s="5">
        <v>185</v>
      </c>
      <c r="M64" s="4">
        <v>7693</v>
      </c>
    </row>
    <row r="65" spans="1:13" ht="23.25" thickBot="1">
      <c r="A65" s="3"/>
      <c r="B65" s="3" t="s">
        <v>37</v>
      </c>
      <c r="C65" s="4">
        <v>3936</v>
      </c>
      <c r="D65" s="4">
        <v>3936</v>
      </c>
      <c r="E65" s="4">
        <v>1652</v>
      </c>
      <c r="F65" s="4">
        <v>2001</v>
      </c>
      <c r="G65" s="5">
        <v>58</v>
      </c>
      <c r="H65" s="5">
        <v>14</v>
      </c>
      <c r="I65" s="5">
        <v>83</v>
      </c>
      <c r="J65" s="5">
        <v>86</v>
      </c>
      <c r="K65" s="4">
        <v>3894</v>
      </c>
      <c r="L65" s="5">
        <v>42</v>
      </c>
      <c r="M65" s="5">
        <v>0</v>
      </c>
    </row>
    <row r="66" spans="1:13" ht="17.25" thickBot="1">
      <c r="A66" s="3"/>
      <c r="B66" s="3" t="s">
        <v>17276</v>
      </c>
      <c r="C66" s="4">
        <v>3060</v>
      </c>
      <c r="D66" s="4">
        <v>1750</v>
      </c>
      <c r="E66" s="5">
        <v>408</v>
      </c>
      <c r="F66" s="4">
        <v>1238</v>
      </c>
      <c r="G66" s="5">
        <v>23</v>
      </c>
      <c r="H66" s="5">
        <v>10</v>
      </c>
      <c r="I66" s="5">
        <v>22</v>
      </c>
      <c r="J66" s="5">
        <v>36</v>
      </c>
      <c r="K66" s="4">
        <v>1737</v>
      </c>
      <c r="L66" s="5">
        <v>13</v>
      </c>
      <c r="M66" s="4">
        <v>1310</v>
      </c>
    </row>
    <row r="67" spans="1:13" ht="17.25" thickBot="1">
      <c r="A67" s="3"/>
      <c r="B67" s="3" t="s">
        <v>17275</v>
      </c>
      <c r="C67" s="4">
        <v>2011</v>
      </c>
      <c r="D67" s="5">
        <v>980</v>
      </c>
      <c r="E67" s="5">
        <v>326</v>
      </c>
      <c r="F67" s="5">
        <v>557</v>
      </c>
      <c r="G67" s="5">
        <v>7</v>
      </c>
      <c r="H67" s="5">
        <v>6</v>
      </c>
      <c r="I67" s="5">
        <v>34</v>
      </c>
      <c r="J67" s="5">
        <v>28</v>
      </c>
      <c r="K67" s="5">
        <v>958</v>
      </c>
      <c r="L67" s="5">
        <v>22</v>
      </c>
      <c r="M67" s="4">
        <v>1031</v>
      </c>
    </row>
    <row r="68" spans="1:13" ht="17.25" thickBot="1">
      <c r="A68" s="3"/>
      <c r="B68" s="3" t="s">
        <v>17274</v>
      </c>
      <c r="C68" s="4">
        <v>1936</v>
      </c>
      <c r="D68" s="4">
        <v>1121</v>
      </c>
      <c r="E68" s="5">
        <v>311</v>
      </c>
      <c r="F68" s="5">
        <v>732</v>
      </c>
      <c r="G68" s="5">
        <v>16</v>
      </c>
      <c r="H68" s="5">
        <v>7</v>
      </c>
      <c r="I68" s="5">
        <v>16</v>
      </c>
      <c r="J68" s="5">
        <v>21</v>
      </c>
      <c r="K68" s="4">
        <v>1103</v>
      </c>
      <c r="L68" s="5">
        <v>18</v>
      </c>
      <c r="M68" s="5">
        <v>815</v>
      </c>
    </row>
    <row r="69" spans="1:13" ht="17.25" thickBot="1">
      <c r="A69" s="3"/>
      <c r="B69" s="3" t="s">
        <v>17273</v>
      </c>
      <c r="C69" s="4">
        <v>1823</v>
      </c>
      <c r="D69" s="4">
        <v>1086</v>
      </c>
      <c r="E69" s="5">
        <v>374</v>
      </c>
      <c r="F69" s="5">
        <v>631</v>
      </c>
      <c r="G69" s="5">
        <v>11</v>
      </c>
      <c r="H69" s="5">
        <v>1</v>
      </c>
      <c r="I69" s="5">
        <v>34</v>
      </c>
      <c r="J69" s="5">
        <v>22</v>
      </c>
      <c r="K69" s="4">
        <v>1073</v>
      </c>
      <c r="L69" s="5">
        <v>13</v>
      </c>
      <c r="M69" s="5">
        <v>737</v>
      </c>
    </row>
    <row r="70" spans="1:13" ht="17.25" thickBot="1">
      <c r="A70" s="3"/>
      <c r="B70" s="3" t="s">
        <v>17272</v>
      </c>
      <c r="C70" s="4">
        <v>2637</v>
      </c>
      <c r="D70" s="4">
        <v>1458</v>
      </c>
      <c r="E70" s="5">
        <v>307</v>
      </c>
      <c r="F70" s="4">
        <v>1049</v>
      </c>
      <c r="G70" s="5">
        <v>18</v>
      </c>
      <c r="H70" s="5">
        <v>8</v>
      </c>
      <c r="I70" s="5">
        <v>22</v>
      </c>
      <c r="J70" s="5">
        <v>22</v>
      </c>
      <c r="K70" s="4">
        <v>1426</v>
      </c>
      <c r="L70" s="5">
        <v>32</v>
      </c>
      <c r="M70" s="4">
        <v>1179</v>
      </c>
    </row>
    <row r="71" spans="1:13" ht="17.25" thickBot="1">
      <c r="A71" s="3"/>
      <c r="B71" s="3" t="s">
        <v>17271</v>
      </c>
      <c r="C71" s="4">
        <v>2634</v>
      </c>
      <c r="D71" s="4">
        <v>1562</v>
      </c>
      <c r="E71" s="5">
        <v>409</v>
      </c>
      <c r="F71" s="4">
        <v>1050</v>
      </c>
      <c r="G71" s="5">
        <v>24</v>
      </c>
      <c r="H71" s="5">
        <v>10</v>
      </c>
      <c r="I71" s="5">
        <v>29</v>
      </c>
      <c r="J71" s="5">
        <v>23</v>
      </c>
      <c r="K71" s="4">
        <v>1545</v>
      </c>
      <c r="L71" s="5">
        <v>17</v>
      </c>
      <c r="M71" s="4">
        <v>1072</v>
      </c>
    </row>
    <row r="72" spans="1:13" ht="17.25" thickBot="1">
      <c r="A72" s="3"/>
      <c r="B72" s="3" t="s">
        <v>17270</v>
      </c>
      <c r="C72" s="4">
        <v>2207</v>
      </c>
      <c r="D72" s="4">
        <v>1478</v>
      </c>
      <c r="E72" s="5">
        <v>433</v>
      </c>
      <c r="F72" s="5">
        <v>968</v>
      </c>
      <c r="G72" s="5">
        <v>12</v>
      </c>
      <c r="H72" s="5">
        <v>3</v>
      </c>
      <c r="I72" s="5">
        <v>24</v>
      </c>
      <c r="J72" s="5">
        <v>27</v>
      </c>
      <c r="K72" s="4">
        <v>1467</v>
      </c>
      <c r="L72" s="5">
        <v>11</v>
      </c>
      <c r="M72" s="5">
        <v>729</v>
      </c>
    </row>
    <row r="73" spans="1:13" ht="17.25" thickBot="1">
      <c r="A73" s="3"/>
      <c r="B73" s="3" t="s">
        <v>17269</v>
      </c>
      <c r="C73" s="4">
        <v>2439</v>
      </c>
      <c r="D73" s="4">
        <v>1619</v>
      </c>
      <c r="E73" s="5">
        <v>572</v>
      </c>
      <c r="F73" s="5">
        <v>933</v>
      </c>
      <c r="G73" s="5">
        <v>17</v>
      </c>
      <c r="H73" s="5">
        <v>7</v>
      </c>
      <c r="I73" s="5">
        <v>30</v>
      </c>
      <c r="J73" s="5">
        <v>43</v>
      </c>
      <c r="K73" s="4">
        <v>1602</v>
      </c>
      <c r="L73" s="5">
        <v>17</v>
      </c>
      <c r="M73" s="5">
        <v>820</v>
      </c>
    </row>
    <row r="74" spans="1:13" ht="17.25" thickBot="1">
      <c r="A74" s="3" t="s">
        <v>674</v>
      </c>
      <c r="B74" s="3" t="s">
        <v>36</v>
      </c>
      <c r="C74" s="4">
        <v>9508</v>
      </c>
      <c r="D74" s="4">
        <v>5588</v>
      </c>
      <c r="E74" s="4">
        <v>1421</v>
      </c>
      <c r="F74" s="4">
        <v>3771</v>
      </c>
      <c r="G74" s="5">
        <v>61</v>
      </c>
      <c r="H74" s="5">
        <v>40</v>
      </c>
      <c r="I74" s="5">
        <v>104</v>
      </c>
      <c r="J74" s="5">
        <v>117</v>
      </c>
      <c r="K74" s="4">
        <v>5514</v>
      </c>
      <c r="L74" s="5">
        <v>74</v>
      </c>
      <c r="M74" s="4">
        <v>3920</v>
      </c>
    </row>
    <row r="75" spans="1:13" ht="23.25" thickBot="1">
      <c r="A75" s="3"/>
      <c r="B75" s="3" t="s">
        <v>37</v>
      </c>
      <c r="C75" s="4">
        <v>1826</v>
      </c>
      <c r="D75" s="4">
        <v>1826</v>
      </c>
      <c r="E75" s="5">
        <v>539</v>
      </c>
      <c r="F75" s="4">
        <v>1169</v>
      </c>
      <c r="G75" s="5">
        <v>11</v>
      </c>
      <c r="H75" s="5">
        <v>13</v>
      </c>
      <c r="I75" s="5">
        <v>41</v>
      </c>
      <c r="J75" s="5">
        <v>36</v>
      </c>
      <c r="K75" s="4">
        <v>1809</v>
      </c>
      <c r="L75" s="5">
        <v>17</v>
      </c>
      <c r="M75" s="5">
        <v>0</v>
      </c>
    </row>
    <row r="76" spans="1:13" ht="17.25" thickBot="1">
      <c r="A76" s="3"/>
      <c r="B76" s="3" t="s">
        <v>675</v>
      </c>
      <c r="C76" s="4">
        <v>2828</v>
      </c>
      <c r="D76" s="4">
        <v>1356</v>
      </c>
      <c r="E76" s="5">
        <v>318</v>
      </c>
      <c r="F76" s="5">
        <v>939</v>
      </c>
      <c r="G76" s="5">
        <v>19</v>
      </c>
      <c r="H76" s="5">
        <v>10</v>
      </c>
      <c r="I76" s="5">
        <v>26</v>
      </c>
      <c r="J76" s="5">
        <v>29</v>
      </c>
      <c r="K76" s="4">
        <v>1341</v>
      </c>
      <c r="L76" s="5">
        <v>15</v>
      </c>
      <c r="M76" s="4">
        <v>1472</v>
      </c>
    </row>
    <row r="77" spans="1:13" ht="17.25" thickBot="1">
      <c r="A77" s="3"/>
      <c r="B77" s="3" t="s">
        <v>676</v>
      </c>
      <c r="C77" s="4">
        <v>2244</v>
      </c>
      <c r="D77" s="4">
        <v>1033</v>
      </c>
      <c r="E77" s="5">
        <v>241</v>
      </c>
      <c r="F77" s="5">
        <v>725</v>
      </c>
      <c r="G77" s="5">
        <v>10</v>
      </c>
      <c r="H77" s="5">
        <v>2</v>
      </c>
      <c r="I77" s="5">
        <v>16</v>
      </c>
      <c r="J77" s="5">
        <v>17</v>
      </c>
      <c r="K77" s="4">
        <v>1011</v>
      </c>
      <c r="L77" s="5">
        <v>22</v>
      </c>
      <c r="M77" s="4">
        <v>1211</v>
      </c>
    </row>
    <row r="78" spans="1:13" ht="17.25" thickBot="1">
      <c r="A78" s="3"/>
      <c r="B78" s="3" t="s">
        <v>677</v>
      </c>
      <c r="C78" s="4">
        <v>2610</v>
      </c>
      <c r="D78" s="4">
        <v>1373</v>
      </c>
      <c r="E78" s="5">
        <v>323</v>
      </c>
      <c r="F78" s="5">
        <v>938</v>
      </c>
      <c r="G78" s="5">
        <v>21</v>
      </c>
      <c r="H78" s="5">
        <v>15</v>
      </c>
      <c r="I78" s="5">
        <v>21</v>
      </c>
      <c r="J78" s="5">
        <v>35</v>
      </c>
      <c r="K78" s="4">
        <v>1353</v>
      </c>
      <c r="L78" s="5">
        <v>20</v>
      </c>
      <c r="M78" s="4">
        <v>1237</v>
      </c>
    </row>
    <row r="79" spans="1:13" ht="17.25" thickBot="1">
      <c r="A79" s="3" t="s">
        <v>17268</v>
      </c>
      <c r="B79" s="3" t="s">
        <v>36</v>
      </c>
      <c r="C79" s="4">
        <v>15835</v>
      </c>
      <c r="D79" s="4">
        <v>11098</v>
      </c>
      <c r="E79" s="4">
        <v>6009</v>
      </c>
      <c r="F79" s="4">
        <v>4276</v>
      </c>
      <c r="G79" s="5">
        <v>155</v>
      </c>
      <c r="H79" s="5">
        <v>48</v>
      </c>
      <c r="I79" s="5">
        <v>250</v>
      </c>
      <c r="J79" s="5">
        <v>303</v>
      </c>
      <c r="K79" s="4">
        <v>11041</v>
      </c>
      <c r="L79" s="5">
        <v>57</v>
      </c>
      <c r="M79" s="4">
        <v>4737</v>
      </c>
    </row>
    <row r="80" spans="1:13" ht="23.25" thickBot="1">
      <c r="A80" s="3"/>
      <c r="B80" s="3" t="s">
        <v>37</v>
      </c>
      <c r="C80" s="4">
        <v>4521</v>
      </c>
      <c r="D80" s="4">
        <v>4521</v>
      </c>
      <c r="E80" s="4">
        <v>2737</v>
      </c>
      <c r="F80" s="4">
        <v>1517</v>
      </c>
      <c r="G80" s="5">
        <v>62</v>
      </c>
      <c r="H80" s="5">
        <v>11</v>
      </c>
      <c r="I80" s="5">
        <v>92</v>
      </c>
      <c r="J80" s="5">
        <v>84</v>
      </c>
      <c r="K80" s="4">
        <v>4503</v>
      </c>
      <c r="L80" s="5">
        <v>18</v>
      </c>
      <c r="M80" s="5">
        <v>0</v>
      </c>
    </row>
    <row r="81" spans="1:13" ht="23.25" thickBot="1">
      <c r="A81" s="3"/>
      <c r="B81" s="3" t="s">
        <v>17267</v>
      </c>
      <c r="C81" s="4">
        <v>3296</v>
      </c>
      <c r="D81" s="4">
        <v>1935</v>
      </c>
      <c r="E81" s="5">
        <v>972</v>
      </c>
      <c r="F81" s="5">
        <v>795</v>
      </c>
      <c r="G81" s="5">
        <v>36</v>
      </c>
      <c r="H81" s="5">
        <v>7</v>
      </c>
      <c r="I81" s="5">
        <v>54</v>
      </c>
      <c r="J81" s="5">
        <v>55</v>
      </c>
      <c r="K81" s="4">
        <v>1919</v>
      </c>
      <c r="L81" s="5">
        <v>16</v>
      </c>
      <c r="M81" s="4">
        <v>1361</v>
      </c>
    </row>
    <row r="82" spans="1:13" ht="23.25" thickBot="1">
      <c r="A82" s="3"/>
      <c r="B82" s="3" t="s">
        <v>17266</v>
      </c>
      <c r="C82" s="4">
        <v>3918</v>
      </c>
      <c r="D82" s="4">
        <v>2160</v>
      </c>
      <c r="E82" s="4">
        <v>1088</v>
      </c>
      <c r="F82" s="5">
        <v>897</v>
      </c>
      <c r="G82" s="5">
        <v>27</v>
      </c>
      <c r="H82" s="5">
        <v>19</v>
      </c>
      <c r="I82" s="5">
        <v>52</v>
      </c>
      <c r="J82" s="5">
        <v>69</v>
      </c>
      <c r="K82" s="4">
        <v>2152</v>
      </c>
      <c r="L82" s="5">
        <v>8</v>
      </c>
      <c r="M82" s="4">
        <v>1758</v>
      </c>
    </row>
    <row r="83" spans="1:13" ht="23.25" thickBot="1">
      <c r="A83" s="3"/>
      <c r="B83" s="3" t="s">
        <v>17265</v>
      </c>
      <c r="C83" s="4">
        <v>4100</v>
      </c>
      <c r="D83" s="4">
        <v>2482</v>
      </c>
      <c r="E83" s="4">
        <v>1212</v>
      </c>
      <c r="F83" s="4">
        <v>1067</v>
      </c>
      <c r="G83" s="5">
        <v>30</v>
      </c>
      <c r="H83" s="5">
        <v>11</v>
      </c>
      <c r="I83" s="5">
        <v>52</v>
      </c>
      <c r="J83" s="5">
        <v>95</v>
      </c>
      <c r="K83" s="4">
        <v>2467</v>
      </c>
      <c r="L83" s="5">
        <v>15</v>
      </c>
      <c r="M83" s="4">
        <v>1618</v>
      </c>
    </row>
    <row r="84" spans="1:13" ht="23.25" thickBot="1">
      <c r="A84" s="3" t="s">
        <v>97</v>
      </c>
      <c r="B84" s="3"/>
      <c r="C84" s="5">
        <v>0</v>
      </c>
      <c r="D84" s="5">
        <v>2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1</v>
      </c>
      <c r="M84" s="5">
        <v>-2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3FE79-E7E4-4438-AE59-7BD50DC31FA3}">
  <sheetPr>
    <tabColor theme="4" tint="0.59999389629810485"/>
  </sheetPr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7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11</v>
      </c>
      <c r="H2" s="28" t="s">
        <v>19</v>
      </c>
      <c r="I2" s="28" t="s">
        <v>27</v>
      </c>
      <c r="J2" s="45" t="s">
        <v>29</v>
      </c>
      <c r="K2" s="28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9" t="s">
        <v>16661</v>
      </c>
      <c r="F3" s="29" t="s">
        <v>16660</v>
      </c>
      <c r="G3" s="29" t="s">
        <v>8726</v>
      </c>
      <c r="H3" s="29" t="s">
        <v>17354</v>
      </c>
      <c r="I3" s="29" t="s">
        <v>9512</v>
      </c>
      <c r="J3" s="44"/>
      <c r="K3" s="29"/>
      <c r="L3" s="44"/>
      <c r="U3" t="s">
        <v>3</v>
      </c>
      <c r="V3" t="str">
        <f t="shared" si="0"/>
        <v>한경호</v>
      </c>
      <c r="W3" t="str">
        <f t="shared" si="0"/>
        <v>강민국</v>
      </c>
      <c r="X3" t="str">
        <f t="shared" si="0"/>
        <v>김동우</v>
      </c>
    </row>
    <row r="4" spans="1:24" ht="17.25" thickBot="1">
      <c r="A4" s="3" t="s">
        <v>30</v>
      </c>
      <c r="B4" s="3"/>
      <c r="C4" s="4">
        <v>129775</v>
      </c>
      <c r="D4" s="4">
        <v>86523</v>
      </c>
      <c r="E4" s="4">
        <v>28779</v>
      </c>
      <c r="F4" s="4">
        <v>50217</v>
      </c>
      <c r="G4" s="5">
        <v>670</v>
      </c>
      <c r="H4" s="5">
        <v>690</v>
      </c>
      <c r="I4" s="4">
        <v>4718</v>
      </c>
      <c r="J4" s="4">
        <v>85074</v>
      </c>
      <c r="K4" s="4">
        <v>1449</v>
      </c>
      <c r="L4" s="4">
        <v>43252</v>
      </c>
      <c r="V4" s="8"/>
      <c r="W4" s="8"/>
      <c r="X4" s="8"/>
    </row>
    <row r="5" spans="1:24" ht="23.25" thickBot="1">
      <c r="A5" s="3" t="s">
        <v>31</v>
      </c>
      <c r="B5" s="3"/>
      <c r="C5" s="5">
        <v>330</v>
      </c>
      <c r="D5" s="5">
        <v>312</v>
      </c>
      <c r="E5" s="5">
        <v>75</v>
      </c>
      <c r="F5" s="5">
        <v>163</v>
      </c>
      <c r="G5" s="5">
        <v>9</v>
      </c>
      <c r="H5" s="5">
        <v>10</v>
      </c>
      <c r="I5" s="5">
        <v>36</v>
      </c>
      <c r="J5" s="5">
        <v>293</v>
      </c>
      <c r="K5" s="5">
        <v>19</v>
      </c>
      <c r="L5" s="5">
        <v>18</v>
      </c>
      <c r="T5" t="s">
        <v>2929</v>
      </c>
      <c r="U5">
        <f>SUMIF($A:$A,"합계",D:D)</f>
        <v>86523</v>
      </c>
      <c r="V5">
        <f>SUMIF($A:$A,"합계",E:E)</f>
        <v>28779</v>
      </c>
      <c r="W5">
        <f>SUMIF($A:$A,"합계",F:F)</f>
        <v>50217</v>
      </c>
      <c r="X5">
        <f>SUMIF($A:$A,"합계",G:G)</f>
        <v>670</v>
      </c>
    </row>
    <row r="6" spans="1:24" ht="23.25" thickBot="1">
      <c r="A6" s="3" t="s">
        <v>32</v>
      </c>
      <c r="B6" s="3"/>
      <c r="C6" s="4">
        <v>8164</v>
      </c>
      <c r="D6" s="4">
        <v>8163</v>
      </c>
      <c r="E6" s="4">
        <v>3659</v>
      </c>
      <c r="F6" s="4">
        <v>3526</v>
      </c>
      <c r="G6" s="5">
        <v>45</v>
      </c>
      <c r="H6" s="5">
        <v>72</v>
      </c>
      <c r="I6" s="5">
        <v>654</v>
      </c>
      <c r="J6" s="4">
        <v>7956</v>
      </c>
      <c r="K6" s="5">
        <v>207</v>
      </c>
      <c r="L6" s="5">
        <v>1</v>
      </c>
      <c r="T6" t="s">
        <v>2930</v>
      </c>
      <c r="U6">
        <f>U5-U7</f>
        <v>48601</v>
      </c>
      <c r="V6">
        <f>V5-V7</f>
        <v>14144</v>
      </c>
      <c r="W6">
        <f>W5-W7</f>
        <v>30150</v>
      </c>
      <c r="X6">
        <f>X5-X7</f>
        <v>448</v>
      </c>
    </row>
    <row r="7" spans="1:24" ht="23.25" thickBot="1">
      <c r="A7" s="3" t="s">
        <v>33</v>
      </c>
      <c r="B7" s="3"/>
      <c r="C7" s="5">
        <v>208</v>
      </c>
      <c r="D7" s="5">
        <v>50</v>
      </c>
      <c r="E7" s="5">
        <v>34</v>
      </c>
      <c r="F7" s="5">
        <v>16</v>
      </c>
      <c r="G7" s="5">
        <v>0</v>
      </c>
      <c r="H7" s="5">
        <v>0</v>
      </c>
      <c r="I7" s="5">
        <v>0</v>
      </c>
      <c r="J7" s="5">
        <v>50</v>
      </c>
      <c r="K7" s="5">
        <v>0</v>
      </c>
      <c r="L7" s="5">
        <v>158</v>
      </c>
      <c r="T7" t="s">
        <v>2931</v>
      </c>
      <c r="U7">
        <f>U11+U10+U9</f>
        <v>37922</v>
      </c>
      <c r="V7">
        <f>V11+V10+V9</f>
        <v>14635</v>
      </c>
      <c r="W7">
        <f>W11+W10+W9</f>
        <v>20067</v>
      </c>
      <c r="X7">
        <f>X11+X10+X9</f>
        <v>222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2</v>
      </c>
      <c r="K8" s="5">
        <v>0</v>
      </c>
      <c r="L8" s="5">
        <v>-2</v>
      </c>
      <c r="V8" s="8"/>
      <c r="W8" s="8"/>
      <c r="X8" s="8"/>
    </row>
    <row r="9" spans="1:24" ht="17.25" thickBot="1">
      <c r="A9" s="3" t="s">
        <v>17353</v>
      </c>
      <c r="B9" s="3" t="s">
        <v>36</v>
      </c>
      <c r="C9" s="4">
        <v>1807</v>
      </c>
      <c r="D9" s="4">
        <v>1255</v>
      </c>
      <c r="E9" s="5">
        <v>326</v>
      </c>
      <c r="F9" s="5">
        <v>822</v>
      </c>
      <c r="G9" s="5">
        <v>14</v>
      </c>
      <c r="H9" s="5">
        <v>15</v>
      </c>
      <c r="I9" s="5">
        <v>47</v>
      </c>
      <c r="J9" s="4">
        <v>1224</v>
      </c>
      <c r="K9" s="5">
        <v>31</v>
      </c>
      <c r="L9" s="5">
        <v>552</v>
      </c>
      <c r="T9" t="s">
        <v>2934</v>
      </c>
      <c r="U9">
        <f>SUMIF($A:$A,"거소·선상투표",D:D)+SUMIF($A:$A,"국외부재자투표",D:D)+SUMIF($A:$A,"국외부재자투표(공관)",D:D)</f>
        <v>364</v>
      </c>
      <c r="V9">
        <f t="shared" ref="V9:X11" si="1">SUMIF($A:$A,"거소·선상투표",E:E)+SUMIF($A:$A,"국외부재자투표",E:E)+SUMIF($A:$A,"국외부재자투표(공관)",E:E)</f>
        <v>111</v>
      </c>
      <c r="W9">
        <f t="shared" si="1"/>
        <v>179</v>
      </c>
      <c r="X9">
        <f t="shared" si="1"/>
        <v>9</v>
      </c>
    </row>
    <row r="10" spans="1:24" ht="23.25" thickBot="1">
      <c r="A10" s="3"/>
      <c r="B10" s="3" t="s">
        <v>37</v>
      </c>
      <c r="C10" s="5">
        <v>616</v>
      </c>
      <c r="D10" s="5">
        <v>616</v>
      </c>
      <c r="E10" s="5">
        <v>176</v>
      </c>
      <c r="F10" s="5">
        <v>397</v>
      </c>
      <c r="G10" s="5">
        <v>7</v>
      </c>
      <c r="H10" s="5">
        <v>5</v>
      </c>
      <c r="I10" s="5">
        <v>20</v>
      </c>
      <c r="J10" s="5">
        <v>605</v>
      </c>
      <c r="K10" s="5">
        <v>11</v>
      </c>
      <c r="L10" s="5">
        <v>0</v>
      </c>
      <c r="T10" t="s">
        <v>2932</v>
      </c>
      <c r="U10">
        <f>SUMIF($B:$B,"관내사전투표",D:D)</f>
        <v>29395</v>
      </c>
      <c r="V10">
        <f t="shared" ref="V10:X12" si="2">SUMIF($B:$B,"관내사전투표",E:E)</f>
        <v>10865</v>
      </c>
      <c r="W10">
        <f t="shared" si="2"/>
        <v>16362</v>
      </c>
      <c r="X10">
        <f t="shared" si="2"/>
        <v>168</v>
      </c>
    </row>
    <row r="11" spans="1:24" ht="23.25" thickBot="1">
      <c r="A11" s="3"/>
      <c r="B11" s="3" t="s">
        <v>17352</v>
      </c>
      <c r="C11" s="4">
        <v>1191</v>
      </c>
      <c r="D11" s="5">
        <v>639</v>
      </c>
      <c r="E11" s="5">
        <v>150</v>
      </c>
      <c r="F11" s="5">
        <v>425</v>
      </c>
      <c r="G11" s="5">
        <v>7</v>
      </c>
      <c r="H11" s="5">
        <v>10</v>
      </c>
      <c r="I11" s="5">
        <v>27</v>
      </c>
      <c r="J11" s="5">
        <v>619</v>
      </c>
      <c r="K11" s="5">
        <v>20</v>
      </c>
      <c r="L11" s="5">
        <v>552</v>
      </c>
      <c r="T11" t="s">
        <v>2933</v>
      </c>
      <c r="U11">
        <f>SUMIF($A:$A,"관외사전투표",D:D)</f>
        <v>8163</v>
      </c>
      <c r="V11">
        <f t="shared" ref="V11:X13" si="3">SUMIF($A:$A,"관외사전투표",E:E)</f>
        <v>3659</v>
      </c>
      <c r="W11">
        <f t="shared" si="3"/>
        <v>3526</v>
      </c>
      <c r="X11">
        <f t="shared" si="3"/>
        <v>45</v>
      </c>
    </row>
    <row r="12" spans="1:24" ht="17.25" thickBot="1">
      <c r="A12" s="3" t="s">
        <v>17351</v>
      </c>
      <c r="B12" s="3" t="s">
        <v>36</v>
      </c>
      <c r="C12" s="4">
        <v>2485</v>
      </c>
      <c r="D12" s="4">
        <v>1743</v>
      </c>
      <c r="E12" s="5">
        <v>440</v>
      </c>
      <c r="F12" s="4">
        <v>1182</v>
      </c>
      <c r="G12" s="5">
        <v>13</v>
      </c>
      <c r="H12" s="5">
        <v>15</v>
      </c>
      <c r="I12" s="5">
        <v>60</v>
      </c>
      <c r="J12" s="4">
        <v>1710</v>
      </c>
      <c r="K12" s="5">
        <v>33</v>
      </c>
      <c r="L12" s="5">
        <v>742</v>
      </c>
    </row>
    <row r="13" spans="1:24" ht="23.25" thickBot="1">
      <c r="A13" s="3"/>
      <c r="B13" s="3" t="s">
        <v>37</v>
      </c>
      <c r="C13" s="5">
        <v>912</v>
      </c>
      <c r="D13" s="5">
        <v>912</v>
      </c>
      <c r="E13" s="5">
        <v>262</v>
      </c>
      <c r="F13" s="5">
        <v>597</v>
      </c>
      <c r="G13" s="5">
        <v>6</v>
      </c>
      <c r="H13" s="5">
        <v>6</v>
      </c>
      <c r="I13" s="5">
        <v>26</v>
      </c>
      <c r="J13" s="5">
        <v>897</v>
      </c>
      <c r="K13" s="5">
        <v>15</v>
      </c>
      <c r="L13" s="5">
        <v>0</v>
      </c>
    </row>
    <row r="14" spans="1:24" ht="23.25" thickBot="1">
      <c r="A14" s="3"/>
      <c r="B14" s="3" t="s">
        <v>17350</v>
      </c>
      <c r="C14" s="4">
        <v>1573</v>
      </c>
      <c r="D14" s="5">
        <v>831</v>
      </c>
      <c r="E14" s="5">
        <v>178</v>
      </c>
      <c r="F14" s="5">
        <v>585</v>
      </c>
      <c r="G14" s="5">
        <v>7</v>
      </c>
      <c r="H14" s="5">
        <v>9</v>
      </c>
      <c r="I14" s="5">
        <v>34</v>
      </c>
      <c r="J14" s="5">
        <v>813</v>
      </c>
      <c r="K14" s="5">
        <v>18</v>
      </c>
      <c r="L14" s="5">
        <v>742</v>
      </c>
      <c r="U14" s="8"/>
      <c r="V14" s="8"/>
      <c r="W14" s="8"/>
      <c r="X14" s="8"/>
    </row>
    <row r="15" spans="1:24" ht="17.25" thickBot="1">
      <c r="A15" s="3" t="s">
        <v>17349</v>
      </c>
      <c r="B15" s="3" t="s">
        <v>36</v>
      </c>
      <c r="C15" s="4">
        <v>1458</v>
      </c>
      <c r="D15" s="5">
        <v>997</v>
      </c>
      <c r="E15" s="5">
        <v>255</v>
      </c>
      <c r="F15" s="5">
        <v>660</v>
      </c>
      <c r="G15" s="5">
        <v>19</v>
      </c>
      <c r="H15" s="5">
        <v>11</v>
      </c>
      <c r="I15" s="5">
        <v>19</v>
      </c>
      <c r="J15" s="5">
        <v>964</v>
      </c>
      <c r="K15" s="5">
        <v>33</v>
      </c>
      <c r="L15" s="5">
        <v>461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5">
        <v>443</v>
      </c>
      <c r="D16" s="5">
        <v>443</v>
      </c>
      <c r="E16" s="5">
        <v>124</v>
      </c>
      <c r="F16" s="5">
        <v>285</v>
      </c>
      <c r="G16" s="5">
        <v>7</v>
      </c>
      <c r="H16" s="5">
        <v>5</v>
      </c>
      <c r="I16" s="5">
        <v>14</v>
      </c>
      <c r="J16" s="5">
        <v>435</v>
      </c>
      <c r="K16" s="5">
        <v>8</v>
      </c>
      <c r="L16" s="5">
        <v>0</v>
      </c>
    </row>
    <row r="17" spans="1:12" ht="23.25" thickBot="1">
      <c r="A17" s="3"/>
      <c r="B17" s="3" t="s">
        <v>17348</v>
      </c>
      <c r="C17" s="4">
        <v>1015</v>
      </c>
      <c r="D17" s="5">
        <v>554</v>
      </c>
      <c r="E17" s="5">
        <v>131</v>
      </c>
      <c r="F17" s="5">
        <v>375</v>
      </c>
      <c r="G17" s="5">
        <v>12</v>
      </c>
      <c r="H17" s="5">
        <v>6</v>
      </c>
      <c r="I17" s="5">
        <v>5</v>
      </c>
      <c r="J17" s="5">
        <v>529</v>
      </c>
      <c r="K17" s="5">
        <v>25</v>
      </c>
      <c r="L17" s="5">
        <v>461</v>
      </c>
    </row>
    <row r="18" spans="1:12" ht="17.25" thickBot="1">
      <c r="A18" s="3" t="s">
        <v>17347</v>
      </c>
      <c r="B18" s="3" t="s">
        <v>36</v>
      </c>
      <c r="C18" s="4">
        <v>1347</v>
      </c>
      <c r="D18" s="5">
        <v>922</v>
      </c>
      <c r="E18" s="5">
        <v>225</v>
      </c>
      <c r="F18" s="5">
        <v>613</v>
      </c>
      <c r="G18" s="5">
        <v>14</v>
      </c>
      <c r="H18" s="5">
        <v>15</v>
      </c>
      <c r="I18" s="5">
        <v>31</v>
      </c>
      <c r="J18" s="5">
        <v>898</v>
      </c>
      <c r="K18" s="5">
        <v>24</v>
      </c>
      <c r="L18" s="5">
        <v>425</v>
      </c>
    </row>
    <row r="19" spans="1:12" ht="23.25" thickBot="1">
      <c r="A19" s="3"/>
      <c r="B19" s="3" t="s">
        <v>37</v>
      </c>
      <c r="C19" s="5">
        <v>424</v>
      </c>
      <c r="D19" s="5">
        <v>424</v>
      </c>
      <c r="E19" s="5">
        <v>119</v>
      </c>
      <c r="F19" s="5">
        <v>262</v>
      </c>
      <c r="G19" s="5">
        <v>8</v>
      </c>
      <c r="H19" s="5">
        <v>12</v>
      </c>
      <c r="I19" s="5">
        <v>12</v>
      </c>
      <c r="J19" s="5">
        <v>413</v>
      </c>
      <c r="K19" s="5">
        <v>11</v>
      </c>
      <c r="L19" s="5">
        <v>0</v>
      </c>
    </row>
    <row r="20" spans="1:12" ht="23.25" thickBot="1">
      <c r="A20" s="3"/>
      <c r="B20" s="3" t="s">
        <v>17346</v>
      </c>
      <c r="C20" s="5">
        <v>923</v>
      </c>
      <c r="D20" s="5">
        <v>498</v>
      </c>
      <c r="E20" s="5">
        <v>106</v>
      </c>
      <c r="F20" s="5">
        <v>351</v>
      </c>
      <c r="G20" s="5">
        <v>6</v>
      </c>
      <c r="H20" s="5">
        <v>3</v>
      </c>
      <c r="I20" s="5">
        <v>19</v>
      </c>
      <c r="J20" s="5">
        <v>485</v>
      </c>
      <c r="K20" s="5">
        <v>13</v>
      </c>
      <c r="L20" s="5">
        <v>425</v>
      </c>
    </row>
    <row r="21" spans="1:12" ht="17.25" thickBot="1">
      <c r="A21" s="3" t="s">
        <v>17345</v>
      </c>
      <c r="B21" s="3" t="s">
        <v>36</v>
      </c>
      <c r="C21" s="4">
        <v>1325</v>
      </c>
      <c r="D21" s="5">
        <v>905</v>
      </c>
      <c r="E21" s="5">
        <v>247</v>
      </c>
      <c r="F21" s="5">
        <v>559</v>
      </c>
      <c r="G21" s="5">
        <v>21</v>
      </c>
      <c r="H21" s="5">
        <v>18</v>
      </c>
      <c r="I21" s="5">
        <v>36</v>
      </c>
      <c r="J21" s="5">
        <v>881</v>
      </c>
      <c r="K21" s="5">
        <v>24</v>
      </c>
      <c r="L21" s="5">
        <v>420</v>
      </c>
    </row>
    <row r="22" spans="1:12" ht="23.25" thickBot="1">
      <c r="A22" s="3"/>
      <c r="B22" s="3" t="s">
        <v>37</v>
      </c>
      <c r="C22" s="5">
        <v>456</v>
      </c>
      <c r="D22" s="5">
        <v>456</v>
      </c>
      <c r="E22" s="5">
        <v>130</v>
      </c>
      <c r="F22" s="5">
        <v>282</v>
      </c>
      <c r="G22" s="5">
        <v>6</v>
      </c>
      <c r="H22" s="5">
        <v>6</v>
      </c>
      <c r="I22" s="5">
        <v>21</v>
      </c>
      <c r="J22" s="5">
        <v>445</v>
      </c>
      <c r="K22" s="5">
        <v>11</v>
      </c>
      <c r="L22" s="5">
        <v>0</v>
      </c>
    </row>
    <row r="23" spans="1:12" ht="23.25" thickBot="1">
      <c r="A23" s="3"/>
      <c r="B23" s="3" t="s">
        <v>17344</v>
      </c>
      <c r="C23" s="5">
        <v>869</v>
      </c>
      <c r="D23" s="5">
        <v>449</v>
      </c>
      <c r="E23" s="5">
        <v>117</v>
      </c>
      <c r="F23" s="5">
        <v>277</v>
      </c>
      <c r="G23" s="5">
        <v>15</v>
      </c>
      <c r="H23" s="5">
        <v>12</v>
      </c>
      <c r="I23" s="5">
        <v>15</v>
      </c>
      <c r="J23" s="5">
        <v>436</v>
      </c>
      <c r="K23" s="5">
        <v>13</v>
      </c>
      <c r="L23" s="5">
        <v>420</v>
      </c>
    </row>
    <row r="24" spans="1:12" ht="17.25" thickBot="1">
      <c r="A24" s="3" t="s">
        <v>17343</v>
      </c>
      <c r="B24" s="3" t="s">
        <v>36</v>
      </c>
      <c r="C24" s="4">
        <v>3096</v>
      </c>
      <c r="D24" s="4">
        <v>2001</v>
      </c>
      <c r="E24" s="5">
        <v>532</v>
      </c>
      <c r="F24" s="4">
        <v>1314</v>
      </c>
      <c r="G24" s="5">
        <v>14</v>
      </c>
      <c r="H24" s="5">
        <v>27</v>
      </c>
      <c r="I24" s="5">
        <v>68</v>
      </c>
      <c r="J24" s="4">
        <v>1955</v>
      </c>
      <c r="K24" s="5">
        <v>46</v>
      </c>
      <c r="L24" s="4">
        <v>1095</v>
      </c>
    </row>
    <row r="25" spans="1:12" ht="23.25" thickBot="1">
      <c r="A25" s="3"/>
      <c r="B25" s="3" t="s">
        <v>37</v>
      </c>
      <c r="C25" s="5">
        <v>945</v>
      </c>
      <c r="D25" s="5">
        <v>945</v>
      </c>
      <c r="E25" s="5">
        <v>267</v>
      </c>
      <c r="F25" s="5">
        <v>611</v>
      </c>
      <c r="G25" s="5">
        <v>6</v>
      </c>
      <c r="H25" s="5">
        <v>11</v>
      </c>
      <c r="I25" s="5">
        <v>32</v>
      </c>
      <c r="J25" s="5">
        <v>927</v>
      </c>
      <c r="K25" s="5">
        <v>18</v>
      </c>
      <c r="L25" s="5">
        <v>0</v>
      </c>
    </row>
    <row r="26" spans="1:12" ht="23.25" thickBot="1">
      <c r="A26" s="3"/>
      <c r="B26" s="3" t="s">
        <v>17342</v>
      </c>
      <c r="C26" s="4">
        <v>2151</v>
      </c>
      <c r="D26" s="4">
        <v>1056</v>
      </c>
      <c r="E26" s="5">
        <v>265</v>
      </c>
      <c r="F26" s="5">
        <v>703</v>
      </c>
      <c r="G26" s="5">
        <v>8</v>
      </c>
      <c r="H26" s="5">
        <v>16</v>
      </c>
      <c r="I26" s="5">
        <v>36</v>
      </c>
      <c r="J26" s="4">
        <v>1028</v>
      </c>
      <c r="K26" s="5">
        <v>28</v>
      </c>
      <c r="L26" s="4">
        <v>1095</v>
      </c>
    </row>
    <row r="27" spans="1:12" ht="17.25" thickBot="1">
      <c r="A27" s="3" t="s">
        <v>13974</v>
      </c>
      <c r="B27" s="3" t="s">
        <v>36</v>
      </c>
      <c r="C27" s="4">
        <v>15582</v>
      </c>
      <c r="D27" s="4">
        <v>10364</v>
      </c>
      <c r="E27" s="4">
        <v>4081</v>
      </c>
      <c r="F27" s="4">
        <v>5552</v>
      </c>
      <c r="G27" s="5">
        <v>53</v>
      </c>
      <c r="H27" s="5">
        <v>73</v>
      </c>
      <c r="I27" s="5">
        <v>497</v>
      </c>
      <c r="J27" s="4">
        <v>10256</v>
      </c>
      <c r="K27" s="5">
        <v>108</v>
      </c>
      <c r="L27" s="4">
        <v>5218</v>
      </c>
    </row>
    <row r="28" spans="1:12" ht="23.25" thickBot="1">
      <c r="A28" s="3"/>
      <c r="B28" s="3" t="s">
        <v>37</v>
      </c>
      <c r="C28" s="4">
        <v>4371</v>
      </c>
      <c r="D28" s="4">
        <v>4370</v>
      </c>
      <c r="E28" s="4">
        <v>2011</v>
      </c>
      <c r="F28" s="4">
        <v>2090</v>
      </c>
      <c r="G28" s="5">
        <v>9</v>
      </c>
      <c r="H28" s="5">
        <v>27</v>
      </c>
      <c r="I28" s="5">
        <v>198</v>
      </c>
      <c r="J28" s="4">
        <v>4335</v>
      </c>
      <c r="K28" s="5">
        <v>35</v>
      </c>
      <c r="L28" s="5">
        <v>1</v>
      </c>
    </row>
    <row r="29" spans="1:12" ht="17.25" thickBot="1">
      <c r="A29" s="3"/>
      <c r="B29" s="3" t="s">
        <v>13973</v>
      </c>
      <c r="C29" s="4">
        <v>2623</v>
      </c>
      <c r="D29" s="4">
        <v>1283</v>
      </c>
      <c r="E29" s="5">
        <v>361</v>
      </c>
      <c r="F29" s="5">
        <v>837</v>
      </c>
      <c r="G29" s="5">
        <v>7</v>
      </c>
      <c r="H29" s="5">
        <v>13</v>
      </c>
      <c r="I29" s="5">
        <v>47</v>
      </c>
      <c r="J29" s="4">
        <v>1265</v>
      </c>
      <c r="K29" s="5">
        <v>18</v>
      </c>
      <c r="L29" s="4">
        <v>1340</v>
      </c>
    </row>
    <row r="30" spans="1:12" ht="17.25" thickBot="1">
      <c r="A30" s="3"/>
      <c r="B30" s="3" t="s">
        <v>13972</v>
      </c>
      <c r="C30" s="4">
        <v>3348</v>
      </c>
      <c r="D30" s="4">
        <v>1728</v>
      </c>
      <c r="E30" s="5">
        <v>549</v>
      </c>
      <c r="F30" s="4">
        <v>1049</v>
      </c>
      <c r="G30" s="5">
        <v>14</v>
      </c>
      <c r="H30" s="5">
        <v>13</v>
      </c>
      <c r="I30" s="5">
        <v>86</v>
      </c>
      <c r="J30" s="4">
        <v>1711</v>
      </c>
      <c r="K30" s="5">
        <v>17</v>
      </c>
      <c r="L30" s="4">
        <v>1620</v>
      </c>
    </row>
    <row r="31" spans="1:12" ht="17.25" thickBot="1">
      <c r="A31" s="3"/>
      <c r="B31" s="3" t="s">
        <v>17341</v>
      </c>
      <c r="C31" s="4">
        <v>2218</v>
      </c>
      <c r="D31" s="4">
        <v>1282</v>
      </c>
      <c r="E31" s="5">
        <v>454</v>
      </c>
      <c r="F31" s="5">
        <v>697</v>
      </c>
      <c r="G31" s="5">
        <v>14</v>
      </c>
      <c r="H31" s="5">
        <v>13</v>
      </c>
      <c r="I31" s="5">
        <v>78</v>
      </c>
      <c r="J31" s="4">
        <v>1256</v>
      </c>
      <c r="K31" s="5">
        <v>26</v>
      </c>
      <c r="L31" s="5">
        <v>936</v>
      </c>
    </row>
    <row r="32" spans="1:12" ht="17.25" thickBot="1">
      <c r="A32" s="3"/>
      <c r="B32" s="3" t="s">
        <v>17340</v>
      </c>
      <c r="C32" s="4">
        <v>3022</v>
      </c>
      <c r="D32" s="4">
        <v>1701</v>
      </c>
      <c r="E32" s="5">
        <v>706</v>
      </c>
      <c r="F32" s="5">
        <v>879</v>
      </c>
      <c r="G32" s="5">
        <v>9</v>
      </c>
      <c r="H32" s="5">
        <v>7</v>
      </c>
      <c r="I32" s="5">
        <v>88</v>
      </c>
      <c r="J32" s="4">
        <v>1689</v>
      </c>
      <c r="K32" s="5">
        <v>12</v>
      </c>
      <c r="L32" s="4">
        <v>1321</v>
      </c>
    </row>
    <row r="33" spans="1:12" ht="17.25" thickBot="1">
      <c r="A33" s="3" t="s">
        <v>17339</v>
      </c>
      <c r="B33" s="3" t="s">
        <v>36</v>
      </c>
      <c r="C33" s="4">
        <v>3925</v>
      </c>
      <c r="D33" s="4">
        <v>2449</v>
      </c>
      <c r="E33" s="5">
        <v>725</v>
      </c>
      <c r="F33" s="4">
        <v>1520</v>
      </c>
      <c r="G33" s="5">
        <v>21</v>
      </c>
      <c r="H33" s="5">
        <v>25</v>
      </c>
      <c r="I33" s="5">
        <v>113</v>
      </c>
      <c r="J33" s="4">
        <v>2404</v>
      </c>
      <c r="K33" s="5">
        <v>45</v>
      </c>
      <c r="L33" s="4">
        <v>1476</v>
      </c>
    </row>
    <row r="34" spans="1:12" ht="23.25" thickBot="1">
      <c r="A34" s="3"/>
      <c r="B34" s="3" t="s">
        <v>37</v>
      </c>
      <c r="C34" s="4">
        <v>1032</v>
      </c>
      <c r="D34" s="4">
        <v>1032</v>
      </c>
      <c r="E34" s="5">
        <v>388</v>
      </c>
      <c r="F34" s="5">
        <v>567</v>
      </c>
      <c r="G34" s="5">
        <v>8</v>
      </c>
      <c r="H34" s="5">
        <v>10</v>
      </c>
      <c r="I34" s="5">
        <v>40</v>
      </c>
      <c r="J34" s="4">
        <v>1013</v>
      </c>
      <c r="K34" s="5">
        <v>19</v>
      </c>
      <c r="L34" s="5">
        <v>0</v>
      </c>
    </row>
    <row r="35" spans="1:12" ht="23.25" thickBot="1">
      <c r="A35" s="3"/>
      <c r="B35" s="3" t="s">
        <v>17338</v>
      </c>
      <c r="C35" s="4">
        <v>2893</v>
      </c>
      <c r="D35" s="4">
        <v>1417</v>
      </c>
      <c r="E35" s="5">
        <v>337</v>
      </c>
      <c r="F35" s="5">
        <v>953</v>
      </c>
      <c r="G35" s="5">
        <v>13</v>
      </c>
      <c r="H35" s="5">
        <v>15</v>
      </c>
      <c r="I35" s="5">
        <v>73</v>
      </c>
      <c r="J35" s="4">
        <v>1391</v>
      </c>
      <c r="K35" s="5">
        <v>26</v>
      </c>
      <c r="L35" s="4">
        <v>1476</v>
      </c>
    </row>
    <row r="36" spans="1:12" ht="17.25" thickBot="1">
      <c r="A36" s="3" t="s">
        <v>17337</v>
      </c>
      <c r="B36" s="3" t="s">
        <v>36</v>
      </c>
      <c r="C36" s="4">
        <v>1453</v>
      </c>
      <c r="D36" s="5">
        <v>951</v>
      </c>
      <c r="E36" s="5">
        <v>198</v>
      </c>
      <c r="F36" s="5">
        <v>667</v>
      </c>
      <c r="G36" s="5">
        <v>11</v>
      </c>
      <c r="H36" s="5">
        <v>17</v>
      </c>
      <c r="I36" s="5">
        <v>36</v>
      </c>
      <c r="J36" s="5">
        <v>929</v>
      </c>
      <c r="K36" s="5">
        <v>22</v>
      </c>
      <c r="L36" s="5">
        <v>502</v>
      </c>
    </row>
    <row r="37" spans="1:12" ht="23.25" thickBot="1">
      <c r="A37" s="3"/>
      <c r="B37" s="3" t="s">
        <v>37</v>
      </c>
      <c r="C37" s="5">
        <v>433</v>
      </c>
      <c r="D37" s="5">
        <v>433</v>
      </c>
      <c r="E37" s="5">
        <v>95</v>
      </c>
      <c r="F37" s="5">
        <v>301</v>
      </c>
      <c r="G37" s="5">
        <v>4</v>
      </c>
      <c r="H37" s="5">
        <v>5</v>
      </c>
      <c r="I37" s="5">
        <v>18</v>
      </c>
      <c r="J37" s="5">
        <v>423</v>
      </c>
      <c r="K37" s="5">
        <v>10</v>
      </c>
      <c r="L37" s="5">
        <v>0</v>
      </c>
    </row>
    <row r="38" spans="1:12" ht="23.25" thickBot="1">
      <c r="A38" s="3"/>
      <c r="B38" s="3" t="s">
        <v>17336</v>
      </c>
      <c r="C38" s="4">
        <v>1020</v>
      </c>
      <c r="D38" s="5">
        <v>518</v>
      </c>
      <c r="E38" s="5">
        <v>103</v>
      </c>
      <c r="F38" s="5">
        <v>366</v>
      </c>
      <c r="G38" s="5">
        <v>7</v>
      </c>
      <c r="H38" s="5">
        <v>12</v>
      </c>
      <c r="I38" s="5">
        <v>18</v>
      </c>
      <c r="J38" s="5">
        <v>506</v>
      </c>
      <c r="K38" s="5">
        <v>12</v>
      </c>
      <c r="L38" s="5">
        <v>502</v>
      </c>
    </row>
    <row r="39" spans="1:12" ht="17.25" thickBot="1">
      <c r="A39" s="3" t="s">
        <v>2245</v>
      </c>
      <c r="B39" s="3" t="s">
        <v>36</v>
      </c>
      <c r="C39" s="4">
        <v>10012</v>
      </c>
      <c r="D39" s="4">
        <v>6122</v>
      </c>
      <c r="E39" s="4">
        <v>1289</v>
      </c>
      <c r="F39" s="4">
        <v>4229</v>
      </c>
      <c r="G39" s="5">
        <v>84</v>
      </c>
      <c r="H39" s="5">
        <v>49</v>
      </c>
      <c r="I39" s="5">
        <v>355</v>
      </c>
      <c r="J39" s="4">
        <v>6006</v>
      </c>
      <c r="K39" s="5">
        <v>116</v>
      </c>
      <c r="L39" s="4">
        <v>3890</v>
      </c>
    </row>
    <row r="40" spans="1:12" ht="23.25" thickBot="1">
      <c r="A40" s="3"/>
      <c r="B40" s="3" t="s">
        <v>37</v>
      </c>
      <c r="C40" s="4">
        <v>1833</v>
      </c>
      <c r="D40" s="4">
        <v>1833</v>
      </c>
      <c r="E40" s="5">
        <v>465</v>
      </c>
      <c r="F40" s="4">
        <v>1202</v>
      </c>
      <c r="G40" s="5">
        <v>16</v>
      </c>
      <c r="H40" s="5">
        <v>14</v>
      </c>
      <c r="I40" s="5">
        <v>105</v>
      </c>
      <c r="J40" s="4">
        <v>1802</v>
      </c>
      <c r="K40" s="5">
        <v>31</v>
      </c>
      <c r="L40" s="5">
        <v>0</v>
      </c>
    </row>
    <row r="41" spans="1:12" ht="17.25" thickBot="1">
      <c r="A41" s="3"/>
      <c r="B41" s="3" t="s">
        <v>2246</v>
      </c>
      <c r="C41" s="4">
        <v>2329</v>
      </c>
      <c r="D41" s="4">
        <v>1255</v>
      </c>
      <c r="E41" s="5">
        <v>227</v>
      </c>
      <c r="F41" s="5">
        <v>916</v>
      </c>
      <c r="G41" s="5">
        <v>10</v>
      </c>
      <c r="H41" s="5">
        <v>8</v>
      </c>
      <c r="I41" s="5">
        <v>68</v>
      </c>
      <c r="J41" s="4">
        <v>1229</v>
      </c>
      <c r="K41" s="5">
        <v>26</v>
      </c>
      <c r="L41" s="4">
        <v>1074</v>
      </c>
    </row>
    <row r="42" spans="1:12" ht="17.25" thickBot="1">
      <c r="A42" s="3"/>
      <c r="B42" s="3" t="s">
        <v>2247</v>
      </c>
      <c r="C42" s="4">
        <v>2604</v>
      </c>
      <c r="D42" s="4">
        <v>1437</v>
      </c>
      <c r="E42" s="5">
        <v>280</v>
      </c>
      <c r="F42" s="4">
        <v>1012</v>
      </c>
      <c r="G42" s="5">
        <v>24</v>
      </c>
      <c r="H42" s="5">
        <v>10</v>
      </c>
      <c r="I42" s="5">
        <v>79</v>
      </c>
      <c r="J42" s="4">
        <v>1405</v>
      </c>
      <c r="K42" s="5">
        <v>32</v>
      </c>
      <c r="L42" s="4">
        <v>1167</v>
      </c>
    </row>
    <row r="43" spans="1:12" ht="17.25" thickBot="1">
      <c r="A43" s="3"/>
      <c r="B43" s="3" t="s">
        <v>2248</v>
      </c>
      <c r="C43" s="4">
        <v>1664</v>
      </c>
      <c r="D43" s="5">
        <v>783</v>
      </c>
      <c r="E43" s="5">
        <v>138</v>
      </c>
      <c r="F43" s="5">
        <v>541</v>
      </c>
      <c r="G43" s="5">
        <v>11</v>
      </c>
      <c r="H43" s="5">
        <v>15</v>
      </c>
      <c r="I43" s="5">
        <v>57</v>
      </c>
      <c r="J43" s="5">
        <v>762</v>
      </c>
      <c r="K43" s="5">
        <v>21</v>
      </c>
      <c r="L43" s="5">
        <v>881</v>
      </c>
    </row>
    <row r="44" spans="1:12" ht="17.25" thickBot="1">
      <c r="A44" s="3"/>
      <c r="B44" s="3" t="s">
        <v>6812</v>
      </c>
      <c r="C44" s="4">
        <v>1582</v>
      </c>
      <c r="D44" s="5">
        <v>814</v>
      </c>
      <c r="E44" s="5">
        <v>179</v>
      </c>
      <c r="F44" s="5">
        <v>558</v>
      </c>
      <c r="G44" s="5">
        <v>23</v>
      </c>
      <c r="H44" s="5">
        <v>2</v>
      </c>
      <c r="I44" s="5">
        <v>46</v>
      </c>
      <c r="J44" s="5">
        <v>808</v>
      </c>
      <c r="K44" s="5">
        <v>6</v>
      </c>
      <c r="L44" s="5">
        <v>768</v>
      </c>
    </row>
    <row r="45" spans="1:12" ht="17.25" thickBot="1">
      <c r="A45" s="3" t="s">
        <v>17335</v>
      </c>
      <c r="B45" s="3" t="s">
        <v>36</v>
      </c>
      <c r="C45" s="4">
        <v>9679</v>
      </c>
      <c r="D45" s="4">
        <v>6170</v>
      </c>
      <c r="E45" s="4">
        <v>1911</v>
      </c>
      <c r="F45" s="4">
        <v>3750</v>
      </c>
      <c r="G45" s="5">
        <v>34</v>
      </c>
      <c r="H45" s="5">
        <v>47</v>
      </c>
      <c r="I45" s="5">
        <v>335</v>
      </c>
      <c r="J45" s="4">
        <v>6077</v>
      </c>
      <c r="K45" s="5">
        <v>93</v>
      </c>
      <c r="L45" s="4">
        <v>3509</v>
      </c>
    </row>
    <row r="46" spans="1:12" ht="23.25" thickBot="1">
      <c r="A46" s="3"/>
      <c r="B46" s="3" t="s">
        <v>37</v>
      </c>
      <c r="C46" s="4">
        <v>2198</v>
      </c>
      <c r="D46" s="4">
        <v>2198</v>
      </c>
      <c r="E46" s="5">
        <v>821</v>
      </c>
      <c r="F46" s="4">
        <v>1195</v>
      </c>
      <c r="G46" s="5">
        <v>7</v>
      </c>
      <c r="H46" s="5">
        <v>16</v>
      </c>
      <c r="I46" s="5">
        <v>136</v>
      </c>
      <c r="J46" s="4">
        <v>2175</v>
      </c>
      <c r="K46" s="5">
        <v>23</v>
      </c>
      <c r="L46" s="5">
        <v>0</v>
      </c>
    </row>
    <row r="47" spans="1:12" ht="17.25" thickBot="1">
      <c r="A47" s="3"/>
      <c r="B47" s="3" t="s">
        <v>17334</v>
      </c>
      <c r="C47" s="4">
        <v>2046</v>
      </c>
      <c r="D47" s="4">
        <v>1067</v>
      </c>
      <c r="E47" s="5">
        <v>275</v>
      </c>
      <c r="F47" s="5">
        <v>707</v>
      </c>
      <c r="G47" s="5">
        <v>4</v>
      </c>
      <c r="H47" s="5">
        <v>5</v>
      </c>
      <c r="I47" s="5">
        <v>52</v>
      </c>
      <c r="J47" s="4">
        <v>1043</v>
      </c>
      <c r="K47" s="5">
        <v>24</v>
      </c>
      <c r="L47" s="5">
        <v>979</v>
      </c>
    </row>
    <row r="48" spans="1:12" ht="17.25" thickBot="1">
      <c r="A48" s="3"/>
      <c r="B48" s="3" t="s">
        <v>17333</v>
      </c>
      <c r="C48" s="4">
        <v>2384</v>
      </c>
      <c r="D48" s="4">
        <v>1239</v>
      </c>
      <c r="E48" s="5">
        <v>308</v>
      </c>
      <c r="F48" s="5">
        <v>839</v>
      </c>
      <c r="G48" s="5">
        <v>12</v>
      </c>
      <c r="H48" s="5">
        <v>15</v>
      </c>
      <c r="I48" s="5">
        <v>50</v>
      </c>
      <c r="J48" s="4">
        <v>1224</v>
      </c>
      <c r="K48" s="5">
        <v>15</v>
      </c>
      <c r="L48" s="4">
        <v>1145</v>
      </c>
    </row>
    <row r="49" spans="1:12" ht="17.25" thickBot="1">
      <c r="A49" s="3"/>
      <c r="B49" s="3" t="s">
        <v>17332</v>
      </c>
      <c r="C49" s="4">
        <v>3051</v>
      </c>
      <c r="D49" s="4">
        <v>1666</v>
      </c>
      <c r="E49" s="5">
        <v>507</v>
      </c>
      <c r="F49" s="4">
        <v>1009</v>
      </c>
      <c r="G49" s="5">
        <v>11</v>
      </c>
      <c r="H49" s="5">
        <v>11</v>
      </c>
      <c r="I49" s="5">
        <v>97</v>
      </c>
      <c r="J49" s="4">
        <v>1635</v>
      </c>
      <c r="K49" s="5">
        <v>31</v>
      </c>
      <c r="L49" s="4">
        <v>1385</v>
      </c>
    </row>
    <row r="50" spans="1:12" ht="17.25" thickBot="1">
      <c r="A50" s="3" t="s">
        <v>3081</v>
      </c>
      <c r="B50" s="3" t="s">
        <v>36</v>
      </c>
      <c r="C50" s="4">
        <v>18571</v>
      </c>
      <c r="D50" s="4">
        <v>12825</v>
      </c>
      <c r="E50" s="4">
        <v>5304</v>
      </c>
      <c r="F50" s="4">
        <v>6488</v>
      </c>
      <c r="G50" s="5">
        <v>59</v>
      </c>
      <c r="H50" s="5">
        <v>64</v>
      </c>
      <c r="I50" s="5">
        <v>762</v>
      </c>
      <c r="J50" s="4">
        <v>12677</v>
      </c>
      <c r="K50" s="5">
        <v>148</v>
      </c>
      <c r="L50" s="4">
        <v>5746</v>
      </c>
    </row>
    <row r="51" spans="1:12" ht="23.25" thickBot="1">
      <c r="A51" s="3"/>
      <c r="B51" s="3" t="s">
        <v>37</v>
      </c>
      <c r="C51" s="4">
        <v>4592</v>
      </c>
      <c r="D51" s="4">
        <v>4592</v>
      </c>
      <c r="E51" s="4">
        <v>2138</v>
      </c>
      <c r="F51" s="4">
        <v>2156</v>
      </c>
      <c r="G51" s="5">
        <v>12</v>
      </c>
      <c r="H51" s="5">
        <v>17</v>
      </c>
      <c r="I51" s="5">
        <v>232</v>
      </c>
      <c r="J51" s="4">
        <v>4555</v>
      </c>
      <c r="K51" s="5">
        <v>37</v>
      </c>
      <c r="L51" s="5">
        <v>0</v>
      </c>
    </row>
    <row r="52" spans="1:12" ht="17.25" thickBot="1">
      <c r="A52" s="3"/>
      <c r="B52" s="3" t="s">
        <v>3080</v>
      </c>
      <c r="C52" s="4">
        <v>2861</v>
      </c>
      <c r="D52" s="4">
        <v>1426</v>
      </c>
      <c r="E52" s="5">
        <v>451</v>
      </c>
      <c r="F52" s="5">
        <v>849</v>
      </c>
      <c r="G52" s="5">
        <v>10</v>
      </c>
      <c r="H52" s="5">
        <v>11</v>
      </c>
      <c r="I52" s="5">
        <v>81</v>
      </c>
      <c r="J52" s="4">
        <v>1402</v>
      </c>
      <c r="K52" s="5">
        <v>24</v>
      </c>
      <c r="L52" s="4">
        <v>1435</v>
      </c>
    </row>
    <row r="53" spans="1:12" ht="17.25" thickBot="1">
      <c r="A53" s="3"/>
      <c r="B53" s="3" t="s">
        <v>3079</v>
      </c>
      <c r="C53" s="4">
        <v>2434</v>
      </c>
      <c r="D53" s="4">
        <v>1414</v>
      </c>
      <c r="E53" s="5">
        <v>413</v>
      </c>
      <c r="F53" s="5">
        <v>852</v>
      </c>
      <c r="G53" s="5">
        <v>10</v>
      </c>
      <c r="H53" s="5">
        <v>4</v>
      </c>
      <c r="I53" s="5">
        <v>113</v>
      </c>
      <c r="J53" s="4">
        <v>1392</v>
      </c>
      <c r="K53" s="5">
        <v>22</v>
      </c>
      <c r="L53" s="4">
        <v>1020</v>
      </c>
    </row>
    <row r="54" spans="1:12" ht="17.25" thickBot="1">
      <c r="A54" s="3"/>
      <c r="B54" s="3" t="s">
        <v>17331</v>
      </c>
      <c r="C54" s="4">
        <v>2519</v>
      </c>
      <c r="D54" s="4">
        <v>1646</v>
      </c>
      <c r="E54" s="5">
        <v>580</v>
      </c>
      <c r="F54" s="5">
        <v>865</v>
      </c>
      <c r="G54" s="5">
        <v>14</v>
      </c>
      <c r="H54" s="5">
        <v>7</v>
      </c>
      <c r="I54" s="5">
        <v>151</v>
      </c>
      <c r="J54" s="4">
        <v>1617</v>
      </c>
      <c r="K54" s="5">
        <v>29</v>
      </c>
      <c r="L54" s="5">
        <v>873</v>
      </c>
    </row>
    <row r="55" spans="1:12" ht="17.25" thickBot="1">
      <c r="A55" s="3"/>
      <c r="B55" s="3" t="s">
        <v>17330</v>
      </c>
      <c r="C55" s="4">
        <v>3327</v>
      </c>
      <c r="D55" s="4">
        <v>1889</v>
      </c>
      <c r="E55" s="5">
        <v>844</v>
      </c>
      <c r="F55" s="5">
        <v>925</v>
      </c>
      <c r="G55" s="5">
        <v>6</v>
      </c>
      <c r="H55" s="5">
        <v>10</v>
      </c>
      <c r="I55" s="5">
        <v>84</v>
      </c>
      <c r="J55" s="4">
        <v>1869</v>
      </c>
      <c r="K55" s="5">
        <v>20</v>
      </c>
      <c r="L55" s="4">
        <v>1438</v>
      </c>
    </row>
    <row r="56" spans="1:12" ht="17.25" thickBot="1">
      <c r="A56" s="3"/>
      <c r="B56" s="3" t="s">
        <v>17329</v>
      </c>
      <c r="C56" s="4">
        <v>2838</v>
      </c>
      <c r="D56" s="4">
        <v>1858</v>
      </c>
      <c r="E56" s="5">
        <v>878</v>
      </c>
      <c r="F56" s="5">
        <v>841</v>
      </c>
      <c r="G56" s="5">
        <v>7</v>
      </c>
      <c r="H56" s="5">
        <v>15</v>
      </c>
      <c r="I56" s="5">
        <v>101</v>
      </c>
      <c r="J56" s="4">
        <v>1842</v>
      </c>
      <c r="K56" s="5">
        <v>16</v>
      </c>
      <c r="L56" s="5">
        <v>980</v>
      </c>
    </row>
    <row r="57" spans="1:12" ht="17.25" thickBot="1">
      <c r="A57" s="3" t="s">
        <v>17328</v>
      </c>
      <c r="B57" s="3" t="s">
        <v>36</v>
      </c>
      <c r="C57" s="4">
        <v>12312</v>
      </c>
      <c r="D57" s="4">
        <v>7587</v>
      </c>
      <c r="E57" s="4">
        <v>2066</v>
      </c>
      <c r="F57" s="4">
        <v>4861</v>
      </c>
      <c r="G57" s="5">
        <v>62</v>
      </c>
      <c r="H57" s="5">
        <v>71</v>
      </c>
      <c r="I57" s="5">
        <v>430</v>
      </c>
      <c r="J57" s="4">
        <v>7490</v>
      </c>
      <c r="K57" s="5">
        <v>97</v>
      </c>
      <c r="L57" s="4">
        <v>4725</v>
      </c>
    </row>
    <row r="58" spans="1:12" ht="23.25" thickBot="1">
      <c r="A58" s="3"/>
      <c r="B58" s="3" t="s">
        <v>37</v>
      </c>
      <c r="C58" s="4">
        <v>2649</v>
      </c>
      <c r="D58" s="4">
        <v>2649</v>
      </c>
      <c r="E58" s="5">
        <v>832</v>
      </c>
      <c r="F58" s="4">
        <v>1602</v>
      </c>
      <c r="G58" s="5">
        <v>16</v>
      </c>
      <c r="H58" s="5">
        <v>18</v>
      </c>
      <c r="I58" s="5">
        <v>158</v>
      </c>
      <c r="J58" s="4">
        <v>2626</v>
      </c>
      <c r="K58" s="5">
        <v>23</v>
      </c>
      <c r="L58" s="5">
        <v>0</v>
      </c>
    </row>
    <row r="59" spans="1:12" ht="17.25" thickBot="1">
      <c r="A59" s="3"/>
      <c r="B59" s="3" t="s">
        <v>17327</v>
      </c>
      <c r="C59" s="4">
        <v>1866</v>
      </c>
      <c r="D59" s="5">
        <v>896</v>
      </c>
      <c r="E59" s="5">
        <v>242</v>
      </c>
      <c r="F59" s="5">
        <v>586</v>
      </c>
      <c r="G59" s="5">
        <v>10</v>
      </c>
      <c r="H59" s="5">
        <v>6</v>
      </c>
      <c r="I59" s="5">
        <v>38</v>
      </c>
      <c r="J59" s="5">
        <v>882</v>
      </c>
      <c r="K59" s="5">
        <v>14</v>
      </c>
      <c r="L59" s="5">
        <v>970</v>
      </c>
    </row>
    <row r="60" spans="1:12" ht="17.25" thickBot="1">
      <c r="A60" s="3"/>
      <c r="B60" s="3" t="s">
        <v>17326</v>
      </c>
      <c r="C60" s="4">
        <v>1960</v>
      </c>
      <c r="D60" s="4">
        <v>1062</v>
      </c>
      <c r="E60" s="5">
        <v>237</v>
      </c>
      <c r="F60" s="5">
        <v>736</v>
      </c>
      <c r="G60" s="5">
        <v>9</v>
      </c>
      <c r="H60" s="5">
        <v>4</v>
      </c>
      <c r="I60" s="5">
        <v>59</v>
      </c>
      <c r="J60" s="4">
        <v>1045</v>
      </c>
      <c r="K60" s="5">
        <v>17</v>
      </c>
      <c r="L60" s="5">
        <v>898</v>
      </c>
    </row>
    <row r="61" spans="1:12" ht="17.25" thickBot="1">
      <c r="A61" s="3"/>
      <c r="B61" s="3" t="s">
        <v>17325</v>
      </c>
      <c r="C61" s="4">
        <v>2821</v>
      </c>
      <c r="D61" s="4">
        <v>1418</v>
      </c>
      <c r="E61" s="5">
        <v>324</v>
      </c>
      <c r="F61" s="5">
        <v>945</v>
      </c>
      <c r="G61" s="5">
        <v>17</v>
      </c>
      <c r="H61" s="5">
        <v>19</v>
      </c>
      <c r="I61" s="5">
        <v>92</v>
      </c>
      <c r="J61" s="4">
        <v>1397</v>
      </c>
      <c r="K61" s="5">
        <v>21</v>
      </c>
      <c r="L61" s="4">
        <v>1403</v>
      </c>
    </row>
    <row r="62" spans="1:12" ht="17.25" thickBot="1">
      <c r="A62" s="3"/>
      <c r="B62" s="3" t="s">
        <v>17324</v>
      </c>
      <c r="C62" s="4">
        <v>3016</v>
      </c>
      <c r="D62" s="4">
        <v>1562</v>
      </c>
      <c r="E62" s="5">
        <v>431</v>
      </c>
      <c r="F62" s="5">
        <v>992</v>
      </c>
      <c r="G62" s="5">
        <v>10</v>
      </c>
      <c r="H62" s="5">
        <v>24</v>
      </c>
      <c r="I62" s="5">
        <v>83</v>
      </c>
      <c r="J62" s="4">
        <v>1540</v>
      </c>
      <c r="K62" s="5">
        <v>22</v>
      </c>
      <c r="L62" s="4">
        <v>1454</v>
      </c>
    </row>
    <row r="63" spans="1:12" ht="17.25" thickBot="1">
      <c r="A63" s="3" t="s">
        <v>15303</v>
      </c>
      <c r="B63" s="3" t="s">
        <v>36</v>
      </c>
      <c r="C63" s="4">
        <v>17375</v>
      </c>
      <c r="D63" s="4">
        <v>10778</v>
      </c>
      <c r="E63" s="4">
        <v>3231</v>
      </c>
      <c r="F63" s="4">
        <v>6639</v>
      </c>
      <c r="G63" s="5">
        <v>83</v>
      </c>
      <c r="H63" s="5">
        <v>78</v>
      </c>
      <c r="I63" s="5">
        <v>555</v>
      </c>
      <c r="J63" s="4">
        <v>10586</v>
      </c>
      <c r="K63" s="5">
        <v>192</v>
      </c>
      <c r="L63" s="4">
        <v>6597</v>
      </c>
    </row>
    <row r="64" spans="1:12" ht="23.25" thickBot="1">
      <c r="A64" s="3"/>
      <c r="B64" s="3" t="s">
        <v>37</v>
      </c>
      <c r="C64" s="4">
        <v>3970</v>
      </c>
      <c r="D64" s="4">
        <v>3970</v>
      </c>
      <c r="E64" s="4">
        <v>1382</v>
      </c>
      <c r="F64" s="4">
        <v>2280</v>
      </c>
      <c r="G64" s="5">
        <v>27</v>
      </c>
      <c r="H64" s="5">
        <v>20</v>
      </c>
      <c r="I64" s="5">
        <v>195</v>
      </c>
      <c r="J64" s="4">
        <v>3904</v>
      </c>
      <c r="K64" s="5">
        <v>66</v>
      </c>
      <c r="L64" s="5">
        <v>0</v>
      </c>
    </row>
    <row r="65" spans="1:12" ht="17.25" thickBot="1">
      <c r="A65" s="3"/>
      <c r="B65" s="3" t="s">
        <v>15302</v>
      </c>
      <c r="C65" s="4">
        <v>2504</v>
      </c>
      <c r="D65" s="4">
        <v>1291</v>
      </c>
      <c r="E65" s="5">
        <v>364</v>
      </c>
      <c r="F65" s="5">
        <v>834</v>
      </c>
      <c r="G65" s="5">
        <v>5</v>
      </c>
      <c r="H65" s="5">
        <v>10</v>
      </c>
      <c r="I65" s="5">
        <v>59</v>
      </c>
      <c r="J65" s="4">
        <v>1272</v>
      </c>
      <c r="K65" s="5">
        <v>19</v>
      </c>
      <c r="L65" s="4">
        <v>1213</v>
      </c>
    </row>
    <row r="66" spans="1:12" ht="17.25" thickBot="1">
      <c r="A66" s="3"/>
      <c r="B66" s="3" t="s">
        <v>15301</v>
      </c>
      <c r="C66" s="4">
        <v>2563</v>
      </c>
      <c r="D66" s="4">
        <v>1255</v>
      </c>
      <c r="E66" s="5">
        <v>371</v>
      </c>
      <c r="F66" s="5">
        <v>762</v>
      </c>
      <c r="G66" s="5">
        <v>9</v>
      </c>
      <c r="H66" s="5">
        <v>14</v>
      </c>
      <c r="I66" s="5">
        <v>73</v>
      </c>
      <c r="J66" s="4">
        <v>1229</v>
      </c>
      <c r="K66" s="5">
        <v>26</v>
      </c>
      <c r="L66" s="4">
        <v>1308</v>
      </c>
    </row>
    <row r="67" spans="1:12" ht="17.25" thickBot="1">
      <c r="A67" s="3"/>
      <c r="B67" s="3" t="s">
        <v>15300</v>
      </c>
      <c r="C67" s="4">
        <v>2597</v>
      </c>
      <c r="D67" s="4">
        <v>1204</v>
      </c>
      <c r="E67" s="5">
        <v>299</v>
      </c>
      <c r="F67" s="5">
        <v>801</v>
      </c>
      <c r="G67" s="5">
        <v>12</v>
      </c>
      <c r="H67" s="5">
        <v>15</v>
      </c>
      <c r="I67" s="5">
        <v>57</v>
      </c>
      <c r="J67" s="4">
        <v>1184</v>
      </c>
      <c r="K67" s="5">
        <v>20</v>
      </c>
      <c r="L67" s="4">
        <v>1393</v>
      </c>
    </row>
    <row r="68" spans="1:12" ht="17.25" thickBot="1">
      <c r="A68" s="3"/>
      <c r="B68" s="3" t="s">
        <v>15299</v>
      </c>
      <c r="C68" s="4">
        <v>2569</v>
      </c>
      <c r="D68" s="4">
        <v>1290</v>
      </c>
      <c r="E68" s="5">
        <v>351</v>
      </c>
      <c r="F68" s="5">
        <v>824</v>
      </c>
      <c r="G68" s="5">
        <v>12</v>
      </c>
      <c r="H68" s="5">
        <v>12</v>
      </c>
      <c r="I68" s="5">
        <v>70</v>
      </c>
      <c r="J68" s="4">
        <v>1269</v>
      </c>
      <c r="K68" s="5">
        <v>21</v>
      </c>
      <c r="L68" s="4">
        <v>1279</v>
      </c>
    </row>
    <row r="69" spans="1:12" ht="17.25" thickBot="1">
      <c r="A69" s="3"/>
      <c r="B69" s="3" t="s">
        <v>15298</v>
      </c>
      <c r="C69" s="4">
        <v>3172</v>
      </c>
      <c r="D69" s="4">
        <v>1768</v>
      </c>
      <c r="E69" s="5">
        <v>464</v>
      </c>
      <c r="F69" s="4">
        <v>1138</v>
      </c>
      <c r="G69" s="5">
        <v>18</v>
      </c>
      <c r="H69" s="5">
        <v>7</v>
      </c>
      <c r="I69" s="5">
        <v>101</v>
      </c>
      <c r="J69" s="4">
        <v>1728</v>
      </c>
      <c r="K69" s="5">
        <v>40</v>
      </c>
      <c r="L69" s="4">
        <v>1404</v>
      </c>
    </row>
    <row r="70" spans="1:12" ht="17.25" thickBot="1">
      <c r="A70" s="3" t="s">
        <v>17323</v>
      </c>
      <c r="B70" s="3" t="s">
        <v>36</v>
      </c>
      <c r="C70" s="4">
        <v>20646</v>
      </c>
      <c r="D70" s="4">
        <v>12925</v>
      </c>
      <c r="E70" s="4">
        <v>4177</v>
      </c>
      <c r="F70" s="4">
        <v>7656</v>
      </c>
      <c r="G70" s="5">
        <v>114</v>
      </c>
      <c r="H70" s="5">
        <v>83</v>
      </c>
      <c r="I70" s="5">
        <v>684</v>
      </c>
      <c r="J70" s="4">
        <v>12714</v>
      </c>
      <c r="K70" s="5">
        <v>211</v>
      </c>
      <c r="L70" s="4">
        <v>7721</v>
      </c>
    </row>
    <row r="71" spans="1:12" ht="23.25" thickBot="1">
      <c r="A71" s="3"/>
      <c r="B71" s="3" t="s">
        <v>37</v>
      </c>
      <c r="C71" s="4">
        <v>4524</v>
      </c>
      <c r="D71" s="4">
        <v>4522</v>
      </c>
      <c r="E71" s="4">
        <v>1655</v>
      </c>
      <c r="F71" s="4">
        <v>2535</v>
      </c>
      <c r="G71" s="5">
        <v>29</v>
      </c>
      <c r="H71" s="5">
        <v>19</v>
      </c>
      <c r="I71" s="5">
        <v>228</v>
      </c>
      <c r="J71" s="4">
        <v>4466</v>
      </c>
      <c r="K71" s="5">
        <v>56</v>
      </c>
      <c r="L71" s="5">
        <v>2</v>
      </c>
    </row>
    <row r="72" spans="1:12" ht="17.25" thickBot="1">
      <c r="A72" s="3"/>
      <c r="B72" s="3" t="s">
        <v>17322</v>
      </c>
      <c r="C72" s="4">
        <v>2182</v>
      </c>
      <c r="D72" s="4">
        <v>1136</v>
      </c>
      <c r="E72" s="5">
        <v>364</v>
      </c>
      <c r="F72" s="5">
        <v>669</v>
      </c>
      <c r="G72" s="5">
        <v>9</v>
      </c>
      <c r="H72" s="5">
        <v>8</v>
      </c>
      <c r="I72" s="5">
        <v>69</v>
      </c>
      <c r="J72" s="4">
        <v>1119</v>
      </c>
      <c r="K72" s="5">
        <v>17</v>
      </c>
      <c r="L72" s="4">
        <v>1046</v>
      </c>
    </row>
    <row r="73" spans="1:12" ht="17.25" thickBot="1">
      <c r="A73" s="3"/>
      <c r="B73" s="3" t="s">
        <v>17321</v>
      </c>
      <c r="C73" s="4">
        <v>2634</v>
      </c>
      <c r="D73" s="4">
        <v>1294</v>
      </c>
      <c r="E73" s="5">
        <v>354</v>
      </c>
      <c r="F73" s="5">
        <v>821</v>
      </c>
      <c r="G73" s="5">
        <v>18</v>
      </c>
      <c r="H73" s="5">
        <v>8</v>
      </c>
      <c r="I73" s="5">
        <v>73</v>
      </c>
      <c r="J73" s="4">
        <v>1274</v>
      </c>
      <c r="K73" s="5">
        <v>20</v>
      </c>
      <c r="L73" s="4">
        <v>1340</v>
      </c>
    </row>
    <row r="74" spans="1:12" ht="17.25" thickBot="1">
      <c r="A74" s="3"/>
      <c r="B74" s="3" t="s">
        <v>17320</v>
      </c>
      <c r="C74" s="4">
        <v>2824</v>
      </c>
      <c r="D74" s="4">
        <v>1423</v>
      </c>
      <c r="E74" s="5">
        <v>420</v>
      </c>
      <c r="F74" s="5">
        <v>868</v>
      </c>
      <c r="G74" s="5">
        <v>11</v>
      </c>
      <c r="H74" s="5">
        <v>12</v>
      </c>
      <c r="I74" s="5">
        <v>83</v>
      </c>
      <c r="J74" s="4">
        <v>1394</v>
      </c>
      <c r="K74" s="5">
        <v>29</v>
      </c>
      <c r="L74" s="4">
        <v>1401</v>
      </c>
    </row>
    <row r="75" spans="1:12" ht="17.25" thickBot="1">
      <c r="A75" s="3"/>
      <c r="B75" s="3" t="s">
        <v>17319</v>
      </c>
      <c r="C75" s="4">
        <v>2519</v>
      </c>
      <c r="D75" s="4">
        <v>1305</v>
      </c>
      <c r="E75" s="5">
        <v>397</v>
      </c>
      <c r="F75" s="5">
        <v>788</v>
      </c>
      <c r="G75" s="5">
        <v>20</v>
      </c>
      <c r="H75" s="5">
        <v>8</v>
      </c>
      <c r="I75" s="5">
        <v>66</v>
      </c>
      <c r="J75" s="4">
        <v>1279</v>
      </c>
      <c r="K75" s="5">
        <v>26</v>
      </c>
      <c r="L75" s="4">
        <v>1214</v>
      </c>
    </row>
    <row r="76" spans="1:12" ht="17.25" thickBot="1">
      <c r="A76" s="3"/>
      <c r="B76" s="3" t="s">
        <v>17318</v>
      </c>
      <c r="C76" s="4">
        <v>3145</v>
      </c>
      <c r="D76" s="4">
        <v>1735</v>
      </c>
      <c r="E76" s="5">
        <v>535</v>
      </c>
      <c r="F76" s="4">
        <v>1058</v>
      </c>
      <c r="G76" s="5">
        <v>11</v>
      </c>
      <c r="H76" s="5">
        <v>11</v>
      </c>
      <c r="I76" s="5">
        <v>86</v>
      </c>
      <c r="J76" s="4">
        <v>1701</v>
      </c>
      <c r="K76" s="5">
        <v>34</v>
      </c>
      <c r="L76" s="4">
        <v>1410</v>
      </c>
    </row>
    <row r="77" spans="1:12" ht="17.25" thickBot="1">
      <c r="A77" s="3"/>
      <c r="B77" s="3" t="s">
        <v>17317</v>
      </c>
      <c r="C77" s="4">
        <v>2818</v>
      </c>
      <c r="D77" s="4">
        <v>1510</v>
      </c>
      <c r="E77" s="5">
        <v>452</v>
      </c>
      <c r="F77" s="5">
        <v>917</v>
      </c>
      <c r="G77" s="5">
        <v>16</v>
      </c>
      <c r="H77" s="5">
        <v>17</v>
      </c>
      <c r="I77" s="5">
        <v>79</v>
      </c>
      <c r="J77" s="4">
        <v>1481</v>
      </c>
      <c r="K77" s="5">
        <v>29</v>
      </c>
      <c r="L77" s="4">
        <v>1308</v>
      </c>
    </row>
    <row r="78" spans="1:12" ht="23.25" thickBot="1">
      <c r="A78" s="3" t="s">
        <v>97</v>
      </c>
      <c r="B78" s="3"/>
      <c r="C78" s="5">
        <v>0</v>
      </c>
      <c r="D78" s="5">
        <v>2</v>
      </c>
      <c r="E78" s="5">
        <v>2</v>
      </c>
      <c r="F78" s="5">
        <v>0</v>
      </c>
      <c r="G78" s="5">
        <v>0</v>
      </c>
      <c r="H78" s="5">
        <v>0</v>
      </c>
      <c r="I78" s="5">
        <v>0</v>
      </c>
      <c r="J78" s="5">
        <v>2</v>
      </c>
      <c r="K78" s="5">
        <v>0</v>
      </c>
      <c r="L78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CBE7-7FFD-49F5-ADF8-343450589E79}">
  <sheetPr>
    <tabColor theme="4" tint="0.59999389629810485"/>
  </sheetPr>
  <dimension ref="A1:X14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11</v>
      </c>
      <c r="H2" s="28" t="s">
        <v>19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9" t="s">
        <v>16658</v>
      </c>
      <c r="F3" s="29" t="s">
        <v>16657</v>
      </c>
      <c r="G3" s="29" t="s">
        <v>4622</v>
      </c>
      <c r="H3" s="29" t="s">
        <v>17386</v>
      </c>
      <c r="I3" s="44"/>
      <c r="J3" s="29"/>
      <c r="K3" s="44"/>
      <c r="U3" t="s">
        <v>3</v>
      </c>
      <c r="V3" t="str">
        <f t="shared" si="0"/>
        <v>양문석</v>
      </c>
      <c r="W3" t="str">
        <f t="shared" si="0"/>
        <v>정점식</v>
      </c>
      <c r="X3" t="str">
        <f t="shared" si="0"/>
        <v>박청정</v>
      </c>
    </row>
    <row r="4" spans="1:24" ht="17.25" thickBot="1">
      <c r="A4" s="3" t="s">
        <v>30</v>
      </c>
      <c r="B4" s="3"/>
      <c r="C4" s="4">
        <v>109768</v>
      </c>
      <c r="D4" s="4">
        <v>73732</v>
      </c>
      <c r="E4" s="4">
        <v>29939</v>
      </c>
      <c r="F4" s="4">
        <v>40561</v>
      </c>
      <c r="G4" s="4">
        <v>1329</v>
      </c>
      <c r="H4" s="5">
        <v>809</v>
      </c>
      <c r="I4" s="4">
        <v>72638</v>
      </c>
      <c r="J4" s="4">
        <v>1094</v>
      </c>
      <c r="K4" s="4">
        <v>36036</v>
      </c>
      <c r="V4" s="8"/>
      <c r="W4" s="8"/>
      <c r="X4" s="8"/>
    </row>
    <row r="5" spans="1:24" ht="23.25" thickBot="1">
      <c r="A5" s="3" t="s">
        <v>31</v>
      </c>
      <c r="B5" s="3"/>
      <c r="C5" s="5">
        <v>521</v>
      </c>
      <c r="D5" s="5">
        <v>489</v>
      </c>
      <c r="E5" s="5">
        <v>194</v>
      </c>
      <c r="F5" s="5">
        <v>218</v>
      </c>
      <c r="G5" s="5">
        <v>32</v>
      </c>
      <c r="H5" s="5">
        <v>15</v>
      </c>
      <c r="I5" s="5">
        <v>459</v>
      </c>
      <c r="J5" s="5">
        <v>30</v>
      </c>
      <c r="K5" s="5">
        <v>32</v>
      </c>
      <c r="T5" t="s">
        <v>2929</v>
      </c>
      <c r="U5">
        <f>SUMIF($A:$A,"합계",D:D)</f>
        <v>105084</v>
      </c>
      <c r="V5">
        <f>SUMIF($A:$A,"합계",E:E)</f>
        <v>40235</v>
      </c>
      <c r="W5">
        <f>SUMIF($A:$A,"합계",F:F)</f>
        <v>60314</v>
      </c>
      <c r="X5">
        <f>SUMIF($A:$A,"합계",G:G)</f>
        <v>1703</v>
      </c>
    </row>
    <row r="6" spans="1:24" ht="23.25" thickBot="1">
      <c r="A6" s="3" t="s">
        <v>32</v>
      </c>
      <c r="B6" s="3"/>
      <c r="C6" s="4">
        <v>4405</v>
      </c>
      <c r="D6" s="4">
        <v>4402</v>
      </c>
      <c r="E6" s="4">
        <v>2291</v>
      </c>
      <c r="F6" s="4">
        <v>1870</v>
      </c>
      <c r="G6" s="5">
        <v>70</v>
      </c>
      <c r="H6" s="5">
        <v>73</v>
      </c>
      <c r="I6" s="4">
        <v>4304</v>
      </c>
      <c r="J6" s="5">
        <v>98</v>
      </c>
      <c r="K6" s="5">
        <v>3</v>
      </c>
      <c r="T6" t="s">
        <v>2930</v>
      </c>
      <c r="U6">
        <f>U5-U7</f>
        <v>58411</v>
      </c>
      <c r="V6">
        <f>V5-V7</f>
        <v>19205</v>
      </c>
      <c r="W6">
        <f>W5-W7</f>
        <v>36483</v>
      </c>
      <c r="X6">
        <f>X5-X7</f>
        <v>1035</v>
      </c>
    </row>
    <row r="7" spans="1:24" ht="23.25" thickBot="1">
      <c r="A7" s="3" t="s">
        <v>33</v>
      </c>
      <c r="B7" s="3"/>
      <c r="C7" s="5">
        <v>150</v>
      </c>
      <c r="D7" s="5">
        <v>39</v>
      </c>
      <c r="E7" s="5">
        <v>25</v>
      </c>
      <c r="F7" s="5">
        <v>14</v>
      </c>
      <c r="G7" s="5">
        <v>0</v>
      </c>
      <c r="H7" s="5">
        <v>0</v>
      </c>
      <c r="I7" s="5">
        <v>39</v>
      </c>
      <c r="J7" s="5">
        <v>0</v>
      </c>
      <c r="K7" s="5">
        <v>111</v>
      </c>
      <c r="T7" t="s">
        <v>2931</v>
      </c>
      <c r="U7">
        <f>U11+U10+U9</f>
        <v>46673</v>
      </c>
      <c r="V7">
        <f>V11+V10+V9</f>
        <v>21030</v>
      </c>
      <c r="W7">
        <f>W11+W10+W9</f>
        <v>23831</v>
      </c>
      <c r="X7">
        <f>X11+X10+X9</f>
        <v>668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17444</v>
      </c>
      <c r="B9" s="3" t="s">
        <v>36</v>
      </c>
      <c r="C9" s="4">
        <v>4118</v>
      </c>
      <c r="D9" s="4">
        <v>2663</v>
      </c>
      <c r="E9" s="5">
        <v>892</v>
      </c>
      <c r="F9" s="4">
        <v>1647</v>
      </c>
      <c r="G9" s="5">
        <v>37</v>
      </c>
      <c r="H9" s="5">
        <v>31</v>
      </c>
      <c r="I9" s="4">
        <v>2607</v>
      </c>
      <c r="J9" s="5">
        <v>56</v>
      </c>
      <c r="K9" s="4">
        <v>1455</v>
      </c>
      <c r="T9" t="s">
        <v>2934</v>
      </c>
      <c r="U9">
        <f>SUMIF($A:$A,"거소·선상투표",D:D)+SUMIF($A:$A,"국외부재자투표",D:D)+SUMIF($A:$A,"국외부재자투표(공관)",D:D)</f>
        <v>819</v>
      </c>
      <c r="V9">
        <f t="shared" ref="V9:X11" si="1">SUMIF($A:$A,"거소·선상투표",E:E)+SUMIF($A:$A,"국외부재자투표",E:E)+SUMIF($A:$A,"국외부재자투표(공관)",E:E)</f>
        <v>319</v>
      </c>
      <c r="W9">
        <f t="shared" si="1"/>
        <v>391</v>
      </c>
      <c r="X9">
        <f t="shared" si="1"/>
        <v>45</v>
      </c>
    </row>
    <row r="10" spans="1:24" ht="23.25" thickBot="1">
      <c r="A10" s="3"/>
      <c r="B10" s="3" t="s">
        <v>37</v>
      </c>
      <c r="C10" s="4">
        <v>1003</v>
      </c>
      <c r="D10" s="4">
        <v>1003</v>
      </c>
      <c r="E10" s="5">
        <v>458</v>
      </c>
      <c r="F10" s="5">
        <v>510</v>
      </c>
      <c r="G10" s="5">
        <v>5</v>
      </c>
      <c r="H10" s="5">
        <v>16</v>
      </c>
      <c r="I10" s="5">
        <v>989</v>
      </c>
      <c r="J10" s="5">
        <v>14</v>
      </c>
      <c r="K10" s="5">
        <v>0</v>
      </c>
      <c r="T10" t="s">
        <v>2932</v>
      </c>
      <c r="U10">
        <f>SUMIF($B:$B,"관내사전투표",D:D)</f>
        <v>38801</v>
      </c>
      <c r="V10">
        <f t="shared" ref="V10:X12" si="2">SUMIF($B:$B,"관내사전투표",E:E)</f>
        <v>17189</v>
      </c>
      <c r="W10">
        <f t="shared" si="2"/>
        <v>20290</v>
      </c>
      <c r="X10">
        <f t="shared" si="2"/>
        <v>514</v>
      </c>
    </row>
    <row r="11" spans="1:24" ht="17.25" thickBot="1">
      <c r="A11" s="3"/>
      <c r="B11" s="3" t="s">
        <v>17443</v>
      </c>
      <c r="C11" s="4">
        <v>2228</v>
      </c>
      <c r="D11" s="4">
        <v>1130</v>
      </c>
      <c r="E11" s="5">
        <v>321</v>
      </c>
      <c r="F11" s="5">
        <v>749</v>
      </c>
      <c r="G11" s="5">
        <v>22</v>
      </c>
      <c r="H11" s="5">
        <v>8</v>
      </c>
      <c r="I11" s="4">
        <v>1100</v>
      </c>
      <c r="J11" s="5">
        <v>30</v>
      </c>
      <c r="K11" s="4">
        <v>1098</v>
      </c>
      <c r="T11" t="s">
        <v>2933</v>
      </c>
      <c r="U11">
        <f>SUMIF($A:$A,"관외사전투표",D:D)</f>
        <v>7053</v>
      </c>
      <c r="V11">
        <f t="shared" ref="V11:X13" si="3">SUMIF($A:$A,"관외사전투표",E:E)</f>
        <v>3522</v>
      </c>
      <c r="W11">
        <f t="shared" si="3"/>
        <v>3150</v>
      </c>
      <c r="X11">
        <f t="shared" si="3"/>
        <v>109</v>
      </c>
    </row>
    <row r="12" spans="1:24" ht="17.25" thickBot="1">
      <c r="A12" s="3"/>
      <c r="B12" s="3" t="s">
        <v>17442</v>
      </c>
      <c r="C12" s="5">
        <v>563</v>
      </c>
      <c r="D12" s="5">
        <v>318</v>
      </c>
      <c r="E12" s="5">
        <v>75</v>
      </c>
      <c r="F12" s="5">
        <v>224</v>
      </c>
      <c r="G12" s="5">
        <v>8</v>
      </c>
      <c r="H12" s="5">
        <v>3</v>
      </c>
      <c r="I12" s="5">
        <v>310</v>
      </c>
      <c r="J12" s="5">
        <v>8</v>
      </c>
      <c r="K12" s="5">
        <v>245</v>
      </c>
    </row>
    <row r="13" spans="1:24" ht="17.25" thickBot="1">
      <c r="A13" s="3"/>
      <c r="B13" s="3" t="s">
        <v>17441</v>
      </c>
      <c r="C13" s="5">
        <v>228</v>
      </c>
      <c r="D13" s="5">
        <v>152</v>
      </c>
      <c r="E13" s="5">
        <v>27</v>
      </c>
      <c r="F13" s="5">
        <v>118</v>
      </c>
      <c r="G13" s="5">
        <v>1</v>
      </c>
      <c r="H13" s="5">
        <v>3</v>
      </c>
      <c r="I13" s="5">
        <v>149</v>
      </c>
      <c r="J13" s="5">
        <v>3</v>
      </c>
      <c r="K13" s="5">
        <v>76</v>
      </c>
    </row>
    <row r="14" spans="1:24" ht="17.25" thickBot="1">
      <c r="A14" s="3"/>
      <c r="B14" s="3" t="s">
        <v>17440</v>
      </c>
      <c r="C14" s="5">
        <v>96</v>
      </c>
      <c r="D14" s="5">
        <v>60</v>
      </c>
      <c r="E14" s="5">
        <v>11</v>
      </c>
      <c r="F14" s="5">
        <v>46</v>
      </c>
      <c r="G14" s="5">
        <v>1</v>
      </c>
      <c r="H14" s="5">
        <v>1</v>
      </c>
      <c r="I14" s="5">
        <v>59</v>
      </c>
      <c r="J14" s="5">
        <v>1</v>
      </c>
      <c r="K14" s="5">
        <v>36</v>
      </c>
      <c r="U14" s="8"/>
      <c r="V14" s="8"/>
      <c r="W14" s="8"/>
      <c r="X14" s="8"/>
    </row>
    <row r="15" spans="1:24" ht="17.25" thickBot="1">
      <c r="A15" s="3" t="s">
        <v>17439</v>
      </c>
      <c r="B15" s="3" t="s">
        <v>36</v>
      </c>
      <c r="C15" s="4">
        <v>9568</v>
      </c>
      <c r="D15" s="4">
        <v>6059</v>
      </c>
      <c r="E15" s="4">
        <v>2410</v>
      </c>
      <c r="F15" s="4">
        <v>3374</v>
      </c>
      <c r="G15" s="5">
        <v>103</v>
      </c>
      <c r="H15" s="5">
        <v>86</v>
      </c>
      <c r="I15" s="4">
        <v>5973</v>
      </c>
      <c r="J15" s="5">
        <v>86</v>
      </c>
      <c r="K15" s="4">
        <v>3509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2062</v>
      </c>
      <c r="D16" s="4">
        <v>2062</v>
      </c>
      <c r="E16" s="5">
        <v>982</v>
      </c>
      <c r="F16" s="4">
        <v>1014</v>
      </c>
      <c r="G16" s="5">
        <v>23</v>
      </c>
      <c r="H16" s="5">
        <v>21</v>
      </c>
      <c r="I16" s="4">
        <v>2040</v>
      </c>
      <c r="J16" s="5">
        <v>22</v>
      </c>
      <c r="K16" s="5">
        <v>0</v>
      </c>
    </row>
    <row r="17" spans="1:11" ht="17.25" thickBot="1">
      <c r="A17" s="3"/>
      <c r="B17" s="3" t="s">
        <v>17438</v>
      </c>
      <c r="C17" s="4">
        <v>2764</v>
      </c>
      <c r="D17" s="4">
        <v>1469</v>
      </c>
      <c r="E17" s="5">
        <v>619</v>
      </c>
      <c r="F17" s="5">
        <v>774</v>
      </c>
      <c r="G17" s="5">
        <v>36</v>
      </c>
      <c r="H17" s="5">
        <v>23</v>
      </c>
      <c r="I17" s="4">
        <v>1452</v>
      </c>
      <c r="J17" s="5">
        <v>17</v>
      </c>
      <c r="K17" s="4">
        <v>1295</v>
      </c>
    </row>
    <row r="18" spans="1:11" ht="17.25" thickBot="1">
      <c r="A18" s="3"/>
      <c r="B18" s="3" t="s">
        <v>17437</v>
      </c>
      <c r="C18" s="4">
        <v>2476</v>
      </c>
      <c r="D18" s="4">
        <v>1251</v>
      </c>
      <c r="E18" s="5">
        <v>372</v>
      </c>
      <c r="F18" s="5">
        <v>823</v>
      </c>
      <c r="G18" s="5">
        <v>19</v>
      </c>
      <c r="H18" s="5">
        <v>18</v>
      </c>
      <c r="I18" s="4">
        <v>1232</v>
      </c>
      <c r="J18" s="5">
        <v>19</v>
      </c>
      <c r="K18" s="4">
        <v>1225</v>
      </c>
    </row>
    <row r="19" spans="1:11" ht="17.25" thickBot="1">
      <c r="A19" s="3"/>
      <c r="B19" s="3" t="s">
        <v>17436</v>
      </c>
      <c r="C19" s="5">
        <v>193</v>
      </c>
      <c r="D19" s="5">
        <v>125</v>
      </c>
      <c r="E19" s="5">
        <v>15</v>
      </c>
      <c r="F19" s="5">
        <v>97</v>
      </c>
      <c r="G19" s="5">
        <v>4</v>
      </c>
      <c r="H19" s="5">
        <v>1</v>
      </c>
      <c r="I19" s="5">
        <v>117</v>
      </c>
      <c r="J19" s="5">
        <v>8</v>
      </c>
      <c r="K19" s="5">
        <v>68</v>
      </c>
    </row>
    <row r="20" spans="1:11" ht="17.25" thickBot="1">
      <c r="A20" s="3"/>
      <c r="B20" s="3" t="s">
        <v>17435</v>
      </c>
      <c r="C20" s="4">
        <v>2073</v>
      </c>
      <c r="D20" s="4">
        <v>1152</v>
      </c>
      <c r="E20" s="5">
        <v>422</v>
      </c>
      <c r="F20" s="5">
        <v>666</v>
      </c>
      <c r="G20" s="5">
        <v>21</v>
      </c>
      <c r="H20" s="5">
        <v>23</v>
      </c>
      <c r="I20" s="4">
        <v>1132</v>
      </c>
      <c r="J20" s="5">
        <v>20</v>
      </c>
      <c r="K20" s="5">
        <v>921</v>
      </c>
    </row>
    <row r="21" spans="1:11" ht="17.25" thickBot="1">
      <c r="A21" s="3" t="s">
        <v>15569</v>
      </c>
      <c r="B21" s="3" t="s">
        <v>36</v>
      </c>
      <c r="C21" s="4">
        <v>2746</v>
      </c>
      <c r="D21" s="4">
        <v>1991</v>
      </c>
      <c r="E21" s="5">
        <v>646</v>
      </c>
      <c r="F21" s="4">
        <v>1240</v>
      </c>
      <c r="G21" s="5">
        <v>31</v>
      </c>
      <c r="H21" s="5">
        <v>30</v>
      </c>
      <c r="I21" s="4">
        <v>1947</v>
      </c>
      <c r="J21" s="5">
        <v>44</v>
      </c>
      <c r="K21" s="5">
        <v>755</v>
      </c>
    </row>
    <row r="22" spans="1:11" ht="23.25" thickBot="1">
      <c r="A22" s="3"/>
      <c r="B22" s="3" t="s">
        <v>37</v>
      </c>
      <c r="C22" s="5">
        <v>762</v>
      </c>
      <c r="D22" s="5">
        <v>762</v>
      </c>
      <c r="E22" s="5">
        <v>320</v>
      </c>
      <c r="F22" s="5">
        <v>414</v>
      </c>
      <c r="G22" s="5">
        <v>9</v>
      </c>
      <c r="H22" s="5">
        <v>12</v>
      </c>
      <c r="I22" s="5">
        <v>755</v>
      </c>
      <c r="J22" s="5">
        <v>7</v>
      </c>
      <c r="K22" s="5">
        <v>0</v>
      </c>
    </row>
    <row r="23" spans="1:11" ht="17.25" thickBot="1">
      <c r="A23" s="3"/>
      <c r="B23" s="3" t="s">
        <v>15568</v>
      </c>
      <c r="C23" s="4">
        <v>1176</v>
      </c>
      <c r="D23" s="5">
        <v>668</v>
      </c>
      <c r="E23" s="5">
        <v>180</v>
      </c>
      <c r="F23" s="5">
        <v>449</v>
      </c>
      <c r="G23" s="5">
        <v>14</v>
      </c>
      <c r="H23" s="5">
        <v>8</v>
      </c>
      <c r="I23" s="5">
        <v>651</v>
      </c>
      <c r="J23" s="5">
        <v>17</v>
      </c>
      <c r="K23" s="5">
        <v>508</v>
      </c>
    </row>
    <row r="24" spans="1:11" ht="17.25" thickBot="1">
      <c r="A24" s="3"/>
      <c r="B24" s="3" t="s">
        <v>15567</v>
      </c>
      <c r="C24" s="5">
        <v>472</v>
      </c>
      <c r="D24" s="5">
        <v>339</v>
      </c>
      <c r="E24" s="5">
        <v>72</v>
      </c>
      <c r="F24" s="5">
        <v>241</v>
      </c>
      <c r="G24" s="5">
        <v>5</v>
      </c>
      <c r="H24" s="5">
        <v>6</v>
      </c>
      <c r="I24" s="5">
        <v>324</v>
      </c>
      <c r="J24" s="5">
        <v>15</v>
      </c>
      <c r="K24" s="5">
        <v>133</v>
      </c>
    </row>
    <row r="25" spans="1:11" ht="17.25" thickBot="1">
      <c r="A25" s="3"/>
      <c r="B25" s="3" t="s">
        <v>17434</v>
      </c>
      <c r="C25" s="5">
        <v>336</v>
      </c>
      <c r="D25" s="5">
        <v>222</v>
      </c>
      <c r="E25" s="5">
        <v>74</v>
      </c>
      <c r="F25" s="5">
        <v>136</v>
      </c>
      <c r="G25" s="5">
        <v>3</v>
      </c>
      <c r="H25" s="5">
        <v>4</v>
      </c>
      <c r="I25" s="5">
        <v>217</v>
      </c>
      <c r="J25" s="5">
        <v>5</v>
      </c>
      <c r="K25" s="5">
        <v>114</v>
      </c>
    </row>
    <row r="26" spans="1:11" ht="17.25" thickBot="1">
      <c r="A26" s="3" t="s">
        <v>17433</v>
      </c>
      <c r="B26" s="3" t="s">
        <v>36</v>
      </c>
      <c r="C26" s="4">
        <v>22455</v>
      </c>
      <c r="D26" s="4">
        <v>14442</v>
      </c>
      <c r="E26" s="4">
        <v>7183</v>
      </c>
      <c r="F26" s="4">
        <v>6829</v>
      </c>
      <c r="G26" s="5">
        <v>173</v>
      </c>
      <c r="H26" s="5">
        <v>127</v>
      </c>
      <c r="I26" s="4">
        <v>14312</v>
      </c>
      <c r="J26" s="5">
        <v>130</v>
      </c>
      <c r="K26" s="4">
        <v>8013</v>
      </c>
    </row>
    <row r="27" spans="1:11" ht="23.25" thickBot="1">
      <c r="A27" s="3"/>
      <c r="B27" s="3" t="s">
        <v>37</v>
      </c>
      <c r="C27" s="4">
        <v>5682</v>
      </c>
      <c r="D27" s="4">
        <v>5681</v>
      </c>
      <c r="E27" s="4">
        <v>3250</v>
      </c>
      <c r="F27" s="4">
        <v>2319</v>
      </c>
      <c r="G27" s="5">
        <v>50</v>
      </c>
      <c r="H27" s="5">
        <v>21</v>
      </c>
      <c r="I27" s="4">
        <v>5640</v>
      </c>
      <c r="J27" s="5">
        <v>41</v>
      </c>
      <c r="K27" s="5">
        <v>1</v>
      </c>
    </row>
    <row r="28" spans="1:11" ht="17.25" thickBot="1">
      <c r="A28" s="3"/>
      <c r="B28" s="3" t="s">
        <v>17432</v>
      </c>
      <c r="C28" s="4">
        <v>1457</v>
      </c>
      <c r="D28" s="5">
        <v>860</v>
      </c>
      <c r="E28" s="5">
        <v>267</v>
      </c>
      <c r="F28" s="5">
        <v>558</v>
      </c>
      <c r="G28" s="5">
        <v>14</v>
      </c>
      <c r="H28" s="5">
        <v>10</v>
      </c>
      <c r="I28" s="5">
        <v>849</v>
      </c>
      <c r="J28" s="5">
        <v>11</v>
      </c>
      <c r="K28" s="5">
        <v>597</v>
      </c>
    </row>
    <row r="29" spans="1:11" ht="17.25" thickBot="1">
      <c r="A29" s="3"/>
      <c r="B29" s="3" t="s">
        <v>17431</v>
      </c>
      <c r="C29" s="4">
        <v>2652</v>
      </c>
      <c r="D29" s="4">
        <v>1435</v>
      </c>
      <c r="E29" s="5">
        <v>695</v>
      </c>
      <c r="F29" s="5">
        <v>688</v>
      </c>
      <c r="G29" s="5">
        <v>17</v>
      </c>
      <c r="H29" s="5">
        <v>20</v>
      </c>
      <c r="I29" s="4">
        <v>1420</v>
      </c>
      <c r="J29" s="5">
        <v>15</v>
      </c>
      <c r="K29" s="4">
        <v>1217</v>
      </c>
    </row>
    <row r="30" spans="1:11" ht="17.25" thickBot="1">
      <c r="A30" s="3"/>
      <c r="B30" s="3" t="s">
        <v>17430</v>
      </c>
      <c r="C30" s="4">
        <v>1998</v>
      </c>
      <c r="D30" s="4">
        <v>1117</v>
      </c>
      <c r="E30" s="5">
        <v>428</v>
      </c>
      <c r="F30" s="5">
        <v>646</v>
      </c>
      <c r="G30" s="5">
        <v>18</v>
      </c>
      <c r="H30" s="5">
        <v>12</v>
      </c>
      <c r="I30" s="4">
        <v>1104</v>
      </c>
      <c r="J30" s="5">
        <v>13</v>
      </c>
      <c r="K30" s="5">
        <v>881</v>
      </c>
    </row>
    <row r="31" spans="1:11" ht="17.25" thickBot="1">
      <c r="A31" s="3"/>
      <c r="B31" s="3" t="s">
        <v>17429</v>
      </c>
      <c r="C31" s="4">
        <v>3402</v>
      </c>
      <c r="D31" s="4">
        <v>1521</v>
      </c>
      <c r="E31" s="5">
        <v>677</v>
      </c>
      <c r="F31" s="5">
        <v>783</v>
      </c>
      <c r="G31" s="5">
        <v>20</v>
      </c>
      <c r="H31" s="5">
        <v>24</v>
      </c>
      <c r="I31" s="4">
        <v>1504</v>
      </c>
      <c r="J31" s="5">
        <v>17</v>
      </c>
      <c r="K31" s="4">
        <v>1881</v>
      </c>
    </row>
    <row r="32" spans="1:11" ht="17.25" thickBot="1">
      <c r="A32" s="3"/>
      <c r="B32" s="3" t="s">
        <v>17428</v>
      </c>
      <c r="C32" s="4">
        <v>2527</v>
      </c>
      <c r="D32" s="4">
        <v>1438</v>
      </c>
      <c r="E32" s="5">
        <v>721</v>
      </c>
      <c r="F32" s="5">
        <v>675</v>
      </c>
      <c r="G32" s="5">
        <v>25</v>
      </c>
      <c r="H32" s="5">
        <v>9</v>
      </c>
      <c r="I32" s="4">
        <v>1430</v>
      </c>
      <c r="J32" s="5">
        <v>8</v>
      </c>
      <c r="K32" s="4">
        <v>1089</v>
      </c>
    </row>
    <row r="33" spans="1:11" ht="17.25" thickBot="1">
      <c r="A33" s="3"/>
      <c r="B33" s="3" t="s">
        <v>17427</v>
      </c>
      <c r="C33" s="4">
        <v>2310</v>
      </c>
      <c r="D33" s="4">
        <v>1244</v>
      </c>
      <c r="E33" s="5">
        <v>585</v>
      </c>
      <c r="F33" s="5">
        <v>619</v>
      </c>
      <c r="G33" s="5">
        <v>17</v>
      </c>
      <c r="H33" s="5">
        <v>10</v>
      </c>
      <c r="I33" s="4">
        <v>1231</v>
      </c>
      <c r="J33" s="5">
        <v>13</v>
      </c>
      <c r="K33" s="4">
        <v>1066</v>
      </c>
    </row>
    <row r="34" spans="1:11" ht="17.25" thickBot="1">
      <c r="A34" s="3"/>
      <c r="B34" s="3" t="s">
        <v>17426</v>
      </c>
      <c r="C34" s="4">
        <v>2427</v>
      </c>
      <c r="D34" s="4">
        <v>1146</v>
      </c>
      <c r="E34" s="5">
        <v>560</v>
      </c>
      <c r="F34" s="5">
        <v>541</v>
      </c>
      <c r="G34" s="5">
        <v>12</v>
      </c>
      <c r="H34" s="5">
        <v>21</v>
      </c>
      <c r="I34" s="4">
        <v>1134</v>
      </c>
      <c r="J34" s="5">
        <v>12</v>
      </c>
      <c r="K34" s="4">
        <v>1281</v>
      </c>
    </row>
    <row r="35" spans="1:11" ht="17.25" thickBot="1">
      <c r="A35" s="3" t="s">
        <v>17425</v>
      </c>
      <c r="B35" s="3" t="s">
        <v>36</v>
      </c>
      <c r="C35" s="4">
        <v>1686</v>
      </c>
      <c r="D35" s="4">
        <v>1146</v>
      </c>
      <c r="E35" s="5">
        <v>435</v>
      </c>
      <c r="F35" s="5">
        <v>654</v>
      </c>
      <c r="G35" s="5">
        <v>15</v>
      </c>
      <c r="H35" s="5">
        <v>14</v>
      </c>
      <c r="I35" s="4">
        <v>1118</v>
      </c>
      <c r="J35" s="5">
        <v>28</v>
      </c>
      <c r="K35" s="5">
        <v>540</v>
      </c>
    </row>
    <row r="36" spans="1:11" ht="23.25" thickBot="1">
      <c r="A36" s="3"/>
      <c r="B36" s="3" t="s">
        <v>37</v>
      </c>
      <c r="C36" s="5">
        <v>508</v>
      </c>
      <c r="D36" s="5">
        <v>508</v>
      </c>
      <c r="E36" s="5">
        <v>214</v>
      </c>
      <c r="F36" s="5">
        <v>277</v>
      </c>
      <c r="G36" s="5">
        <v>6</v>
      </c>
      <c r="H36" s="5">
        <v>3</v>
      </c>
      <c r="I36" s="5">
        <v>500</v>
      </c>
      <c r="J36" s="5">
        <v>8</v>
      </c>
      <c r="K36" s="5">
        <v>0</v>
      </c>
    </row>
    <row r="37" spans="1:11" ht="17.25" thickBot="1">
      <c r="A37" s="3"/>
      <c r="B37" s="3" t="s">
        <v>17424</v>
      </c>
      <c r="C37" s="5">
        <v>799</v>
      </c>
      <c r="D37" s="5">
        <v>381</v>
      </c>
      <c r="E37" s="5">
        <v>134</v>
      </c>
      <c r="F37" s="5">
        <v>223</v>
      </c>
      <c r="G37" s="5">
        <v>5</v>
      </c>
      <c r="H37" s="5">
        <v>9</v>
      </c>
      <c r="I37" s="5">
        <v>371</v>
      </c>
      <c r="J37" s="5">
        <v>10</v>
      </c>
      <c r="K37" s="5">
        <v>418</v>
      </c>
    </row>
    <row r="38" spans="1:11" ht="17.25" thickBot="1">
      <c r="A38" s="3"/>
      <c r="B38" s="3" t="s">
        <v>17423</v>
      </c>
      <c r="C38" s="5">
        <v>178</v>
      </c>
      <c r="D38" s="5">
        <v>118</v>
      </c>
      <c r="E38" s="5">
        <v>50</v>
      </c>
      <c r="F38" s="5">
        <v>64</v>
      </c>
      <c r="G38" s="5">
        <v>1</v>
      </c>
      <c r="H38" s="5">
        <v>0</v>
      </c>
      <c r="I38" s="5">
        <v>115</v>
      </c>
      <c r="J38" s="5">
        <v>3</v>
      </c>
      <c r="K38" s="5">
        <v>60</v>
      </c>
    </row>
    <row r="39" spans="1:11" ht="17.25" thickBot="1">
      <c r="A39" s="3"/>
      <c r="B39" s="3" t="s">
        <v>17422</v>
      </c>
      <c r="C39" s="5">
        <v>201</v>
      </c>
      <c r="D39" s="5">
        <v>139</v>
      </c>
      <c r="E39" s="5">
        <v>37</v>
      </c>
      <c r="F39" s="5">
        <v>90</v>
      </c>
      <c r="G39" s="5">
        <v>3</v>
      </c>
      <c r="H39" s="5">
        <v>2</v>
      </c>
      <c r="I39" s="5">
        <v>132</v>
      </c>
      <c r="J39" s="5">
        <v>7</v>
      </c>
      <c r="K39" s="5">
        <v>62</v>
      </c>
    </row>
    <row r="40" spans="1:11" ht="17.25" thickBot="1">
      <c r="A40" s="3" t="s">
        <v>12723</v>
      </c>
      <c r="B40" s="3" t="s">
        <v>36</v>
      </c>
      <c r="C40" s="4">
        <v>1629</v>
      </c>
      <c r="D40" s="4">
        <v>1192</v>
      </c>
      <c r="E40" s="5">
        <v>395</v>
      </c>
      <c r="F40" s="5">
        <v>716</v>
      </c>
      <c r="G40" s="5">
        <v>35</v>
      </c>
      <c r="H40" s="5">
        <v>17</v>
      </c>
      <c r="I40" s="4">
        <v>1163</v>
      </c>
      <c r="J40" s="5">
        <v>29</v>
      </c>
      <c r="K40" s="5">
        <v>437</v>
      </c>
    </row>
    <row r="41" spans="1:11" ht="23.25" thickBot="1">
      <c r="A41" s="3"/>
      <c r="B41" s="3" t="s">
        <v>37</v>
      </c>
      <c r="C41" s="5">
        <v>577</v>
      </c>
      <c r="D41" s="5">
        <v>577</v>
      </c>
      <c r="E41" s="5">
        <v>226</v>
      </c>
      <c r="F41" s="5">
        <v>326</v>
      </c>
      <c r="G41" s="5">
        <v>10</v>
      </c>
      <c r="H41" s="5">
        <v>6</v>
      </c>
      <c r="I41" s="5">
        <v>568</v>
      </c>
      <c r="J41" s="5">
        <v>9</v>
      </c>
      <c r="K41" s="5">
        <v>0</v>
      </c>
    </row>
    <row r="42" spans="1:11" ht="17.25" thickBot="1">
      <c r="A42" s="3"/>
      <c r="B42" s="3" t="s">
        <v>17421</v>
      </c>
      <c r="C42" s="5">
        <v>807</v>
      </c>
      <c r="D42" s="5">
        <v>444</v>
      </c>
      <c r="E42" s="5">
        <v>112</v>
      </c>
      <c r="F42" s="5">
        <v>287</v>
      </c>
      <c r="G42" s="5">
        <v>20</v>
      </c>
      <c r="H42" s="5">
        <v>9</v>
      </c>
      <c r="I42" s="5">
        <v>428</v>
      </c>
      <c r="J42" s="5">
        <v>16</v>
      </c>
      <c r="K42" s="5">
        <v>363</v>
      </c>
    </row>
    <row r="43" spans="1:11" ht="17.25" thickBot="1">
      <c r="A43" s="3"/>
      <c r="B43" s="3" t="s">
        <v>17420</v>
      </c>
      <c r="C43" s="5">
        <v>144</v>
      </c>
      <c r="D43" s="5">
        <v>109</v>
      </c>
      <c r="E43" s="5">
        <v>32</v>
      </c>
      <c r="F43" s="5">
        <v>70</v>
      </c>
      <c r="G43" s="5">
        <v>4</v>
      </c>
      <c r="H43" s="5">
        <v>1</v>
      </c>
      <c r="I43" s="5">
        <v>107</v>
      </c>
      <c r="J43" s="5">
        <v>2</v>
      </c>
      <c r="K43" s="5">
        <v>35</v>
      </c>
    </row>
    <row r="44" spans="1:11" ht="17.25" thickBot="1">
      <c r="A44" s="3"/>
      <c r="B44" s="3" t="s">
        <v>17419</v>
      </c>
      <c r="C44" s="5">
        <v>101</v>
      </c>
      <c r="D44" s="5">
        <v>62</v>
      </c>
      <c r="E44" s="5">
        <v>25</v>
      </c>
      <c r="F44" s="5">
        <v>33</v>
      </c>
      <c r="G44" s="5">
        <v>1</v>
      </c>
      <c r="H44" s="5">
        <v>1</v>
      </c>
      <c r="I44" s="5">
        <v>60</v>
      </c>
      <c r="J44" s="5">
        <v>2</v>
      </c>
      <c r="K44" s="5">
        <v>39</v>
      </c>
    </row>
    <row r="45" spans="1:11" ht="17.25" thickBot="1">
      <c r="A45" s="3" t="s">
        <v>17418</v>
      </c>
      <c r="B45" s="3" t="s">
        <v>36</v>
      </c>
      <c r="C45" s="4">
        <v>1331</v>
      </c>
      <c r="D45" s="5">
        <v>939</v>
      </c>
      <c r="E45" s="5">
        <v>293</v>
      </c>
      <c r="F45" s="5">
        <v>595</v>
      </c>
      <c r="G45" s="5">
        <v>18</v>
      </c>
      <c r="H45" s="5">
        <v>12</v>
      </c>
      <c r="I45" s="5">
        <v>918</v>
      </c>
      <c r="J45" s="5">
        <v>21</v>
      </c>
      <c r="K45" s="5">
        <v>392</v>
      </c>
    </row>
    <row r="46" spans="1:11" ht="23.25" thickBot="1">
      <c r="A46" s="3"/>
      <c r="B46" s="3" t="s">
        <v>37</v>
      </c>
      <c r="C46" s="5">
        <v>545</v>
      </c>
      <c r="D46" s="5">
        <v>545</v>
      </c>
      <c r="E46" s="5">
        <v>197</v>
      </c>
      <c r="F46" s="5">
        <v>320</v>
      </c>
      <c r="G46" s="5">
        <v>9</v>
      </c>
      <c r="H46" s="5">
        <v>9</v>
      </c>
      <c r="I46" s="5">
        <v>535</v>
      </c>
      <c r="J46" s="5">
        <v>10</v>
      </c>
      <c r="K46" s="5">
        <v>0</v>
      </c>
    </row>
    <row r="47" spans="1:11" ht="23.25" thickBot="1">
      <c r="A47" s="3"/>
      <c r="B47" s="3" t="s">
        <v>17417</v>
      </c>
      <c r="C47" s="5">
        <v>786</v>
      </c>
      <c r="D47" s="5">
        <v>394</v>
      </c>
      <c r="E47" s="5">
        <v>96</v>
      </c>
      <c r="F47" s="5">
        <v>275</v>
      </c>
      <c r="G47" s="5">
        <v>9</v>
      </c>
      <c r="H47" s="5">
        <v>3</v>
      </c>
      <c r="I47" s="5">
        <v>383</v>
      </c>
      <c r="J47" s="5">
        <v>11</v>
      </c>
      <c r="K47" s="5">
        <v>392</v>
      </c>
    </row>
    <row r="48" spans="1:11" ht="17.25" thickBot="1">
      <c r="A48" s="3" t="s">
        <v>17416</v>
      </c>
      <c r="B48" s="3" t="s">
        <v>36</v>
      </c>
      <c r="C48" s="4">
        <v>7563</v>
      </c>
      <c r="D48" s="4">
        <v>4821</v>
      </c>
      <c r="E48" s="4">
        <v>1537</v>
      </c>
      <c r="F48" s="4">
        <v>3046</v>
      </c>
      <c r="G48" s="5">
        <v>99</v>
      </c>
      <c r="H48" s="5">
        <v>55</v>
      </c>
      <c r="I48" s="4">
        <v>4737</v>
      </c>
      <c r="J48" s="5">
        <v>84</v>
      </c>
      <c r="K48" s="4">
        <v>2742</v>
      </c>
    </row>
    <row r="49" spans="1:11" ht="23.25" thickBot="1">
      <c r="A49" s="3"/>
      <c r="B49" s="3" t="s">
        <v>37</v>
      </c>
      <c r="C49" s="4">
        <v>1502</v>
      </c>
      <c r="D49" s="4">
        <v>1502</v>
      </c>
      <c r="E49" s="5">
        <v>594</v>
      </c>
      <c r="F49" s="5">
        <v>851</v>
      </c>
      <c r="G49" s="5">
        <v>28</v>
      </c>
      <c r="H49" s="5">
        <v>9</v>
      </c>
      <c r="I49" s="4">
        <v>1482</v>
      </c>
      <c r="J49" s="5">
        <v>20</v>
      </c>
      <c r="K49" s="5">
        <v>0</v>
      </c>
    </row>
    <row r="50" spans="1:11" ht="17.25" thickBot="1">
      <c r="A50" s="3"/>
      <c r="B50" s="3" t="s">
        <v>17415</v>
      </c>
      <c r="C50" s="4">
        <v>1765</v>
      </c>
      <c r="D50" s="5">
        <v>945</v>
      </c>
      <c r="E50" s="5">
        <v>247</v>
      </c>
      <c r="F50" s="5">
        <v>655</v>
      </c>
      <c r="G50" s="5">
        <v>24</v>
      </c>
      <c r="H50" s="5">
        <v>8</v>
      </c>
      <c r="I50" s="5">
        <v>934</v>
      </c>
      <c r="J50" s="5">
        <v>11</v>
      </c>
      <c r="K50" s="5">
        <v>820</v>
      </c>
    </row>
    <row r="51" spans="1:11" ht="17.25" thickBot="1">
      <c r="A51" s="3"/>
      <c r="B51" s="3" t="s">
        <v>17414</v>
      </c>
      <c r="C51" s="4">
        <v>1532</v>
      </c>
      <c r="D51" s="5">
        <v>804</v>
      </c>
      <c r="E51" s="5">
        <v>223</v>
      </c>
      <c r="F51" s="5">
        <v>536</v>
      </c>
      <c r="G51" s="5">
        <v>15</v>
      </c>
      <c r="H51" s="5">
        <v>14</v>
      </c>
      <c r="I51" s="5">
        <v>788</v>
      </c>
      <c r="J51" s="5">
        <v>16</v>
      </c>
      <c r="K51" s="5">
        <v>728</v>
      </c>
    </row>
    <row r="52" spans="1:11" ht="17.25" thickBot="1">
      <c r="A52" s="3"/>
      <c r="B52" s="3" t="s">
        <v>17413</v>
      </c>
      <c r="C52" s="4">
        <v>1687</v>
      </c>
      <c r="D52" s="5">
        <v>921</v>
      </c>
      <c r="E52" s="5">
        <v>297</v>
      </c>
      <c r="F52" s="5">
        <v>566</v>
      </c>
      <c r="G52" s="5">
        <v>20</v>
      </c>
      <c r="H52" s="5">
        <v>13</v>
      </c>
      <c r="I52" s="5">
        <v>896</v>
      </c>
      <c r="J52" s="5">
        <v>25</v>
      </c>
      <c r="K52" s="5">
        <v>766</v>
      </c>
    </row>
    <row r="53" spans="1:11" ht="17.25" thickBot="1">
      <c r="A53" s="3"/>
      <c r="B53" s="3" t="s">
        <v>17412</v>
      </c>
      <c r="C53" s="4">
        <v>1077</v>
      </c>
      <c r="D53" s="5">
        <v>649</v>
      </c>
      <c r="E53" s="5">
        <v>176</v>
      </c>
      <c r="F53" s="5">
        <v>438</v>
      </c>
      <c r="G53" s="5">
        <v>12</v>
      </c>
      <c r="H53" s="5">
        <v>11</v>
      </c>
      <c r="I53" s="5">
        <v>637</v>
      </c>
      <c r="J53" s="5">
        <v>12</v>
      </c>
      <c r="K53" s="5">
        <v>428</v>
      </c>
    </row>
    <row r="54" spans="1:11" ht="17.25" thickBot="1">
      <c r="A54" s="3" t="s">
        <v>17411</v>
      </c>
      <c r="B54" s="3" t="s">
        <v>36</v>
      </c>
      <c r="C54" s="4">
        <v>3380</v>
      </c>
      <c r="D54" s="4">
        <v>2418</v>
      </c>
      <c r="E54" s="5">
        <v>815</v>
      </c>
      <c r="F54" s="4">
        <v>1494</v>
      </c>
      <c r="G54" s="5">
        <v>41</v>
      </c>
      <c r="H54" s="5">
        <v>29</v>
      </c>
      <c r="I54" s="4">
        <v>2379</v>
      </c>
      <c r="J54" s="5">
        <v>39</v>
      </c>
      <c r="K54" s="5">
        <v>962</v>
      </c>
    </row>
    <row r="55" spans="1:11" ht="23.25" thickBot="1">
      <c r="A55" s="3"/>
      <c r="B55" s="3" t="s">
        <v>37</v>
      </c>
      <c r="C55" s="4">
        <v>1357</v>
      </c>
      <c r="D55" s="4">
        <v>1357</v>
      </c>
      <c r="E55" s="5">
        <v>511</v>
      </c>
      <c r="F55" s="5">
        <v>796</v>
      </c>
      <c r="G55" s="5">
        <v>18</v>
      </c>
      <c r="H55" s="5">
        <v>18</v>
      </c>
      <c r="I55" s="4">
        <v>1343</v>
      </c>
      <c r="J55" s="5">
        <v>14</v>
      </c>
      <c r="K55" s="5">
        <v>0</v>
      </c>
    </row>
    <row r="56" spans="1:11" ht="17.25" thickBot="1">
      <c r="A56" s="3"/>
      <c r="B56" s="3" t="s">
        <v>17410</v>
      </c>
      <c r="C56" s="4">
        <v>1045</v>
      </c>
      <c r="D56" s="5">
        <v>582</v>
      </c>
      <c r="E56" s="5">
        <v>172</v>
      </c>
      <c r="F56" s="5">
        <v>384</v>
      </c>
      <c r="G56" s="5">
        <v>8</v>
      </c>
      <c r="H56" s="5">
        <v>7</v>
      </c>
      <c r="I56" s="5">
        <v>571</v>
      </c>
      <c r="J56" s="5">
        <v>11</v>
      </c>
      <c r="K56" s="5">
        <v>463</v>
      </c>
    </row>
    <row r="57" spans="1:11" ht="17.25" thickBot="1">
      <c r="A57" s="3"/>
      <c r="B57" s="3" t="s">
        <v>17409</v>
      </c>
      <c r="C57" s="5">
        <v>978</v>
      </c>
      <c r="D57" s="5">
        <v>479</v>
      </c>
      <c r="E57" s="5">
        <v>132</v>
      </c>
      <c r="F57" s="5">
        <v>314</v>
      </c>
      <c r="G57" s="5">
        <v>15</v>
      </c>
      <c r="H57" s="5">
        <v>4</v>
      </c>
      <c r="I57" s="5">
        <v>465</v>
      </c>
      <c r="J57" s="5">
        <v>14</v>
      </c>
      <c r="K57" s="5">
        <v>499</v>
      </c>
    </row>
    <row r="58" spans="1:11" ht="17.25" thickBot="1">
      <c r="A58" s="3" t="s">
        <v>2245</v>
      </c>
      <c r="B58" s="3" t="s">
        <v>36</v>
      </c>
      <c r="C58" s="4">
        <v>3701</v>
      </c>
      <c r="D58" s="4">
        <v>2358</v>
      </c>
      <c r="E58" s="5">
        <v>759</v>
      </c>
      <c r="F58" s="4">
        <v>1518</v>
      </c>
      <c r="G58" s="5">
        <v>36</v>
      </c>
      <c r="H58" s="5">
        <v>11</v>
      </c>
      <c r="I58" s="4">
        <v>2324</v>
      </c>
      <c r="J58" s="5">
        <v>34</v>
      </c>
      <c r="K58" s="4">
        <v>1343</v>
      </c>
    </row>
    <row r="59" spans="1:11" ht="23.25" thickBot="1">
      <c r="A59" s="3"/>
      <c r="B59" s="3" t="s">
        <v>37</v>
      </c>
      <c r="C59" s="5">
        <v>889</v>
      </c>
      <c r="D59" s="5">
        <v>889</v>
      </c>
      <c r="E59" s="5">
        <v>350</v>
      </c>
      <c r="F59" s="5">
        <v>510</v>
      </c>
      <c r="G59" s="5">
        <v>13</v>
      </c>
      <c r="H59" s="5">
        <v>4</v>
      </c>
      <c r="I59" s="5">
        <v>877</v>
      </c>
      <c r="J59" s="5">
        <v>12</v>
      </c>
      <c r="K59" s="5">
        <v>0</v>
      </c>
    </row>
    <row r="60" spans="1:11" ht="17.25" thickBot="1">
      <c r="A60" s="3"/>
      <c r="B60" s="3" t="s">
        <v>2246</v>
      </c>
      <c r="C60" s="4">
        <v>1693</v>
      </c>
      <c r="D60" s="5">
        <v>853</v>
      </c>
      <c r="E60" s="5">
        <v>235</v>
      </c>
      <c r="F60" s="5">
        <v>584</v>
      </c>
      <c r="G60" s="5">
        <v>17</v>
      </c>
      <c r="H60" s="5">
        <v>5</v>
      </c>
      <c r="I60" s="5">
        <v>841</v>
      </c>
      <c r="J60" s="5">
        <v>12</v>
      </c>
      <c r="K60" s="5">
        <v>840</v>
      </c>
    </row>
    <row r="61" spans="1:11" ht="17.25" thickBot="1">
      <c r="A61" s="3"/>
      <c r="B61" s="3" t="s">
        <v>2247</v>
      </c>
      <c r="C61" s="4">
        <v>1119</v>
      </c>
      <c r="D61" s="5">
        <v>616</v>
      </c>
      <c r="E61" s="5">
        <v>174</v>
      </c>
      <c r="F61" s="5">
        <v>424</v>
      </c>
      <c r="G61" s="5">
        <v>6</v>
      </c>
      <c r="H61" s="5">
        <v>2</v>
      </c>
      <c r="I61" s="5">
        <v>606</v>
      </c>
      <c r="J61" s="5">
        <v>10</v>
      </c>
      <c r="K61" s="5">
        <v>503</v>
      </c>
    </row>
    <row r="62" spans="1:11" ht="17.25" thickBot="1">
      <c r="A62" s="3" t="s">
        <v>17408</v>
      </c>
      <c r="B62" s="3" t="s">
        <v>36</v>
      </c>
      <c r="C62" s="4">
        <v>7769</v>
      </c>
      <c r="D62" s="4">
        <v>4858</v>
      </c>
      <c r="E62" s="4">
        <v>1635</v>
      </c>
      <c r="F62" s="4">
        <v>3016</v>
      </c>
      <c r="G62" s="5">
        <v>101</v>
      </c>
      <c r="H62" s="5">
        <v>41</v>
      </c>
      <c r="I62" s="4">
        <v>4793</v>
      </c>
      <c r="J62" s="5">
        <v>65</v>
      </c>
      <c r="K62" s="4">
        <v>2911</v>
      </c>
    </row>
    <row r="63" spans="1:11" ht="23.25" thickBot="1">
      <c r="A63" s="3"/>
      <c r="B63" s="3" t="s">
        <v>37</v>
      </c>
      <c r="C63" s="4">
        <v>1896</v>
      </c>
      <c r="D63" s="4">
        <v>1896</v>
      </c>
      <c r="E63" s="5">
        <v>757</v>
      </c>
      <c r="F63" s="4">
        <v>1077</v>
      </c>
      <c r="G63" s="5">
        <v>31</v>
      </c>
      <c r="H63" s="5">
        <v>11</v>
      </c>
      <c r="I63" s="4">
        <v>1876</v>
      </c>
      <c r="J63" s="5">
        <v>20</v>
      </c>
      <c r="K63" s="5">
        <v>0</v>
      </c>
    </row>
    <row r="64" spans="1:11" ht="17.25" thickBot="1">
      <c r="A64" s="3"/>
      <c r="B64" s="3" t="s">
        <v>17407</v>
      </c>
      <c r="C64" s="4">
        <v>1931</v>
      </c>
      <c r="D64" s="5">
        <v>980</v>
      </c>
      <c r="E64" s="5">
        <v>258</v>
      </c>
      <c r="F64" s="5">
        <v>672</v>
      </c>
      <c r="G64" s="5">
        <v>21</v>
      </c>
      <c r="H64" s="5">
        <v>9</v>
      </c>
      <c r="I64" s="5">
        <v>960</v>
      </c>
      <c r="J64" s="5">
        <v>20</v>
      </c>
      <c r="K64" s="5">
        <v>951</v>
      </c>
    </row>
    <row r="65" spans="1:11" ht="17.25" thickBot="1">
      <c r="A65" s="3"/>
      <c r="B65" s="3" t="s">
        <v>17406</v>
      </c>
      <c r="C65" s="4">
        <v>1913</v>
      </c>
      <c r="D65" s="5">
        <v>916</v>
      </c>
      <c r="E65" s="5">
        <v>293</v>
      </c>
      <c r="F65" s="5">
        <v>592</v>
      </c>
      <c r="G65" s="5">
        <v>17</v>
      </c>
      <c r="H65" s="5">
        <v>7</v>
      </c>
      <c r="I65" s="5">
        <v>909</v>
      </c>
      <c r="J65" s="5">
        <v>7</v>
      </c>
      <c r="K65" s="5">
        <v>997</v>
      </c>
    </row>
    <row r="66" spans="1:11" ht="17.25" thickBot="1">
      <c r="A66" s="3"/>
      <c r="B66" s="3" t="s">
        <v>17405</v>
      </c>
      <c r="C66" s="4">
        <v>2029</v>
      </c>
      <c r="D66" s="4">
        <v>1066</v>
      </c>
      <c r="E66" s="5">
        <v>327</v>
      </c>
      <c r="F66" s="5">
        <v>675</v>
      </c>
      <c r="G66" s="5">
        <v>32</v>
      </c>
      <c r="H66" s="5">
        <v>14</v>
      </c>
      <c r="I66" s="4">
        <v>1048</v>
      </c>
      <c r="J66" s="5">
        <v>18</v>
      </c>
      <c r="K66" s="5">
        <v>963</v>
      </c>
    </row>
    <row r="67" spans="1:11" ht="17.25" thickBot="1">
      <c r="A67" s="3" t="s">
        <v>17404</v>
      </c>
      <c r="B67" s="3" t="s">
        <v>36</v>
      </c>
      <c r="C67" s="4">
        <v>9412</v>
      </c>
      <c r="D67" s="4">
        <v>6670</v>
      </c>
      <c r="E67" s="4">
        <v>2411</v>
      </c>
      <c r="F67" s="4">
        <v>4011</v>
      </c>
      <c r="G67" s="5">
        <v>95</v>
      </c>
      <c r="H67" s="5">
        <v>75</v>
      </c>
      <c r="I67" s="4">
        <v>6592</v>
      </c>
      <c r="J67" s="5">
        <v>78</v>
      </c>
      <c r="K67" s="4">
        <v>2742</v>
      </c>
    </row>
    <row r="68" spans="1:11" ht="23.25" thickBot="1">
      <c r="A68" s="3"/>
      <c r="B68" s="3" t="s">
        <v>37</v>
      </c>
      <c r="C68" s="4">
        <v>2938</v>
      </c>
      <c r="D68" s="4">
        <v>2938</v>
      </c>
      <c r="E68" s="4">
        <v>1244</v>
      </c>
      <c r="F68" s="4">
        <v>1595</v>
      </c>
      <c r="G68" s="5">
        <v>41</v>
      </c>
      <c r="H68" s="5">
        <v>27</v>
      </c>
      <c r="I68" s="4">
        <v>2907</v>
      </c>
      <c r="J68" s="5">
        <v>31</v>
      </c>
      <c r="K68" s="5">
        <v>0</v>
      </c>
    </row>
    <row r="69" spans="1:11" ht="17.25" thickBot="1">
      <c r="A69" s="3"/>
      <c r="B69" s="3" t="s">
        <v>17403</v>
      </c>
      <c r="C69" s="4">
        <v>2611</v>
      </c>
      <c r="D69" s="4">
        <v>1627</v>
      </c>
      <c r="E69" s="5">
        <v>515</v>
      </c>
      <c r="F69" s="4">
        <v>1045</v>
      </c>
      <c r="G69" s="5">
        <v>21</v>
      </c>
      <c r="H69" s="5">
        <v>29</v>
      </c>
      <c r="I69" s="4">
        <v>1610</v>
      </c>
      <c r="J69" s="5">
        <v>17</v>
      </c>
      <c r="K69" s="5">
        <v>984</v>
      </c>
    </row>
    <row r="70" spans="1:11" ht="17.25" thickBot="1">
      <c r="A70" s="3"/>
      <c r="B70" s="3" t="s">
        <v>17402</v>
      </c>
      <c r="C70" s="4">
        <v>1778</v>
      </c>
      <c r="D70" s="5">
        <v>892</v>
      </c>
      <c r="E70" s="5">
        <v>245</v>
      </c>
      <c r="F70" s="5">
        <v>608</v>
      </c>
      <c r="G70" s="5">
        <v>17</v>
      </c>
      <c r="H70" s="5">
        <v>12</v>
      </c>
      <c r="I70" s="5">
        <v>882</v>
      </c>
      <c r="J70" s="5">
        <v>10</v>
      </c>
      <c r="K70" s="5">
        <v>886</v>
      </c>
    </row>
    <row r="71" spans="1:11" ht="17.25" thickBot="1">
      <c r="A71" s="3"/>
      <c r="B71" s="3" t="s">
        <v>17401</v>
      </c>
      <c r="C71" s="4">
        <v>2085</v>
      </c>
      <c r="D71" s="4">
        <v>1213</v>
      </c>
      <c r="E71" s="5">
        <v>407</v>
      </c>
      <c r="F71" s="5">
        <v>763</v>
      </c>
      <c r="G71" s="5">
        <v>16</v>
      </c>
      <c r="H71" s="5">
        <v>7</v>
      </c>
      <c r="I71" s="4">
        <v>1193</v>
      </c>
      <c r="J71" s="5">
        <v>20</v>
      </c>
      <c r="K71" s="5">
        <v>872</v>
      </c>
    </row>
    <row r="72" spans="1:11" ht="17.25" thickBot="1">
      <c r="A72" s="3" t="s">
        <v>17400</v>
      </c>
      <c r="B72" s="3" t="s">
        <v>36</v>
      </c>
      <c r="C72" s="4">
        <v>11265</v>
      </c>
      <c r="D72" s="4">
        <v>7544</v>
      </c>
      <c r="E72" s="4">
        <v>3287</v>
      </c>
      <c r="F72" s="4">
        <v>3955</v>
      </c>
      <c r="G72" s="5">
        <v>140</v>
      </c>
      <c r="H72" s="5">
        <v>67</v>
      </c>
      <c r="I72" s="4">
        <v>7449</v>
      </c>
      <c r="J72" s="5">
        <v>95</v>
      </c>
      <c r="K72" s="4">
        <v>3721</v>
      </c>
    </row>
    <row r="73" spans="1:11" ht="23.25" thickBot="1">
      <c r="A73" s="3"/>
      <c r="B73" s="3" t="s">
        <v>37</v>
      </c>
      <c r="C73" s="4">
        <v>2726</v>
      </c>
      <c r="D73" s="4">
        <v>2726</v>
      </c>
      <c r="E73" s="4">
        <v>1426</v>
      </c>
      <c r="F73" s="4">
        <v>1187</v>
      </c>
      <c r="G73" s="5">
        <v>52</v>
      </c>
      <c r="H73" s="5">
        <v>30</v>
      </c>
      <c r="I73" s="4">
        <v>2695</v>
      </c>
      <c r="J73" s="5">
        <v>31</v>
      </c>
      <c r="K73" s="5">
        <v>0</v>
      </c>
    </row>
    <row r="74" spans="1:11" ht="17.25" thickBot="1">
      <c r="A74" s="3"/>
      <c r="B74" s="3" t="s">
        <v>17399</v>
      </c>
      <c r="C74" s="4">
        <v>3123</v>
      </c>
      <c r="D74" s="4">
        <v>1479</v>
      </c>
      <c r="E74" s="5">
        <v>504</v>
      </c>
      <c r="F74" s="5">
        <v>902</v>
      </c>
      <c r="G74" s="5">
        <v>35</v>
      </c>
      <c r="H74" s="5">
        <v>15</v>
      </c>
      <c r="I74" s="4">
        <v>1456</v>
      </c>
      <c r="J74" s="5">
        <v>23</v>
      </c>
      <c r="K74" s="4">
        <v>1644</v>
      </c>
    </row>
    <row r="75" spans="1:11" ht="17.25" thickBot="1">
      <c r="A75" s="3"/>
      <c r="B75" s="3" t="s">
        <v>17398</v>
      </c>
      <c r="C75" s="4">
        <v>2765</v>
      </c>
      <c r="D75" s="4">
        <v>1627</v>
      </c>
      <c r="E75" s="5">
        <v>636</v>
      </c>
      <c r="F75" s="5">
        <v>928</v>
      </c>
      <c r="G75" s="5">
        <v>32</v>
      </c>
      <c r="H75" s="5">
        <v>10</v>
      </c>
      <c r="I75" s="4">
        <v>1606</v>
      </c>
      <c r="J75" s="5">
        <v>21</v>
      </c>
      <c r="K75" s="4">
        <v>1138</v>
      </c>
    </row>
    <row r="76" spans="1:11" ht="17.25" thickBot="1">
      <c r="A76" s="3"/>
      <c r="B76" s="3" t="s">
        <v>17397</v>
      </c>
      <c r="C76" s="4">
        <v>2651</v>
      </c>
      <c r="D76" s="4">
        <v>1712</v>
      </c>
      <c r="E76" s="5">
        <v>721</v>
      </c>
      <c r="F76" s="5">
        <v>938</v>
      </c>
      <c r="G76" s="5">
        <v>21</v>
      </c>
      <c r="H76" s="5">
        <v>12</v>
      </c>
      <c r="I76" s="4">
        <v>1692</v>
      </c>
      <c r="J76" s="5">
        <v>20</v>
      </c>
      <c r="K76" s="5">
        <v>939</v>
      </c>
    </row>
    <row r="77" spans="1:11" ht="17.25" thickBot="1">
      <c r="A77" s="3" t="s">
        <v>17396</v>
      </c>
      <c r="B77" s="3" t="s">
        <v>36</v>
      </c>
      <c r="C77" s="4">
        <v>8914</v>
      </c>
      <c r="D77" s="4">
        <v>5911</v>
      </c>
      <c r="E77" s="4">
        <v>2499</v>
      </c>
      <c r="F77" s="4">
        <v>3124</v>
      </c>
      <c r="G77" s="5">
        <v>138</v>
      </c>
      <c r="H77" s="5">
        <v>69</v>
      </c>
      <c r="I77" s="4">
        <v>5830</v>
      </c>
      <c r="J77" s="5">
        <v>81</v>
      </c>
      <c r="K77" s="4">
        <v>3003</v>
      </c>
    </row>
    <row r="78" spans="1:11" ht="23.25" thickBot="1">
      <c r="A78" s="3"/>
      <c r="B78" s="3" t="s">
        <v>37</v>
      </c>
      <c r="C78" s="4">
        <v>2428</v>
      </c>
      <c r="D78" s="4">
        <v>2428</v>
      </c>
      <c r="E78" s="4">
        <v>1178</v>
      </c>
      <c r="F78" s="4">
        <v>1138</v>
      </c>
      <c r="G78" s="5">
        <v>49</v>
      </c>
      <c r="H78" s="5">
        <v>19</v>
      </c>
      <c r="I78" s="4">
        <v>2384</v>
      </c>
      <c r="J78" s="5">
        <v>44</v>
      </c>
      <c r="K78" s="5">
        <v>0</v>
      </c>
    </row>
    <row r="79" spans="1:11" ht="17.25" thickBot="1">
      <c r="A79" s="3"/>
      <c r="B79" s="3" t="s">
        <v>17395</v>
      </c>
      <c r="C79" s="4">
        <v>1705</v>
      </c>
      <c r="D79" s="5">
        <v>881</v>
      </c>
      <c r="E79" s="5">
        <v>282</v>
      </c>
      <c r="F79" s="5">
        <v>549</v>
      </c>
      <c r="G79" s="5">
        <v>29</v>
      </c>
      <c r="H79" s="5">
        <v>15</v>
      </c>
      <c r="I79" s="5">
        <v>875</v>
      </c>
      <c r="J79" s="5">
        <v>6</v>
      </c>
      <c r="K79" s="5">
        <v>824</v>
      </c>
    </row>
    <row r="80" spans="1:11" ht="17.25" thickBot="1">
      <c r="A80" s="3"/>
      <c r="B80" s="3" t="s">
        <v>17394</v>
      </c>
      <c r="C80" s="4">
        <v>2010</v>
      </c>
      <c r="D80" s="4">
        <v>1089</v>
      </c>
      <c r="E80" s="5">
        <v>444</v>
      </c>
      <c r="F80" s="5">
        <v>574</v>
      </c>
      <c r="G80" s="5">
        <v>37</v>
      </c>
      <c r="H80" s="5">
        <v>17</v>
      </c>
      <c r="I80" s="4">
        <v>1072</v>
      </c>
      <c r="J80" s="5">
        <v>17</v>
      </c>
      <c r="K80" s="5">
        <v>921</v>
      </c>
    </row>
    <row r="81" spans="1:11" ht="17.25" thickBot="1">
      <c r="A81" s="3"/>
      <c r="B81" s="3" t="s">
        <v>17393</v>
      </c>
      <c r="C81" s="4">
        <v>1232</v>
      </c>
      <c r="D81" s="5">
        <v>630</v>
      </c>
      <c r="E81" s="5">
        <v>243</v>
      </c>
      <c r="F81" s="5">
        <v>360</v>
      </c>
      <c r="G81" s="5">
        <v>11</v>
      </c>
      <c r="H81" s="5">
        <v>10</v>
      </c>
      <c r="I81" s="5">
        <v>624</v>
      </c>
      <c r="J81" s="5">
        <v>6</v>
      </c>
      <c r="K81" s="5">
        <v>602</v>
      </c>
    </row>
    <row r="82" spans="1:11" ht="17.25" thickBot="1">
      <c r="A82" s="3"/>
      <c r="B82" s="3" t="s">
        <v>17392</v>
      </c>
      <c r="C82" s="4">
        <v>1539</v>
      </c>
      <c r="D82" s="5">
        <v>883</v>
      </c>
      <c r="E82" s="5">
        <v>352</v>
      </c>
      <c r="F82" s="5">
        <v>503</v>
      </c>
      <c r="G82" s="5">
        <v>12</v>
      </c>
      <c r="H82" s="5">
        <v>8</v>
      </c>
      <c r="I82" s="5">
        <v>875</v>
      </c>
      <c r="J82" s="5">
        <v>8</v>
      </c>
      <c r="K82" s="5">
        <v>656</v>
      </c>
    </row>
    <row r="83" spans="1:11" ht="17.25" thickBot="1">
      <c r="A83" s="3" t="s">
        <v>17391</v>
      </c>
      <c r="B83" s="3" t="s">
        <v>36</v>
      </c>
      <c r="C83" s="4">
        <v>9155</v>
      </c>
      <c r="D83" s="4">
        <v>5789</v>
      </c>
      <c r="E83" s="4">
        <v>2232</v>
      </c>
      <c r="F83" s="4">
        <v>3239</v>
      </c>
      <c r="G83" s="5">
        <v>165</v>
      </c>
      <c r="H83" s="5">
        <v>57</v>
      </c>
      <c r="I83" s="4">
        <v>5693</v>
      </c>
      <c r="J83" s="5">
        <v>96</v>
      </c>
      <c r="K83" s="4">
        <v>3366</v>
      </c>
    </row>
    <row r="84" spans="1:11" ht="23.25" thickBot="1">
      <c r="A84" s="3"/>
      <c r="B84" s="3" t="s">
        <v>37</v>
      </c>
      <c r="C84" s="4">
        <v>2280</v>
      </c>
      <c r="D84" s="4">
        <v>2280</v>
      </c>
      <c r="E84" s="4">
        <v>1040</v>
      </c>
      <c r="F84" s="4">
        <v>1145</v>
      </c>
      <c r="G84" s="5">
        <v>54</v>
      </c>
      <c r="H84" s="5">
        <v>16</v>
      </c>
      <c r="I84" s="4">
        <v>2255</v>
      </c>
      <c r="J84" s="5">
        <v>25</v>
      </c>
      <c r="K84" s="5">
        <v>0</v>
      </c>
    </row>
    <row r="85" spans="1:11" ht="17.25" thickBot="1">
      <c r="A85" s="3"/>
      <c r="B85" s="3" t="s">
        <v>17390</v>
      </c>
      <c r="C85" s="4">
        <v>1788</v>
      </c>
      <c r="D85" s="5">
        <v>949</v>
      </c>
      <c r="E85" s="5">
        <v>353</v>
      </c>
      <c r="F85" s="5">
        <v>527</v>
      </c>
      <c r="G85" s="5">
        <v>39</v>
      </c>
      <c r="H85" s="5">
        <v>10</v>
      </c>
      <c r="I85" s="5">
        <v>929</v>
      </c>
      <c r="J85" s="5">
        <v>20</v>
      </c>
      <c r="K85" s="5">
        <v>839</v>
      </c>
    </row>
    <row r="86" spans="1:11" ht="17.25" thickBot="1">
      <c r="A86" s="3"/>
      <c r="B86" s="3" t="s">
        <v>17389</v>
      </c>
      <c r="C86" s="4">
        <v>2110</v>
      </c>
      <c r="D86" s="4">
        <v>1077</v>
      </c>
      <c r="E86" s="5">
        <v>354</v>
      </c>
      <c r="F86" s="5">
        <v>648</v>
      </c>
      <c r="G86" s="5">
        <v>32</v>
      </c>
      <c r="H86" s="5">
        <v>13</v>
      </c>
      <c r="I86" s="4">
        <v>1047</v>
      </c>
      <c r="J86" s="5">
        <v>30</v>
      </c>
      <c r="K86" s="4">
        <v>1033</v>
      </c>
    </row>
    <row r="87" spans="1:11" ht="17.25" thickBot="1">
      <c r="A87" s="3"/>
      <c r="B87" s="3" t="s">
        <v>17388</v>
      </c>
      <c r="C87" s="4">
        <v>1547</v>
      </c>
      <c r="D87" s="5">
        <v>742</v>
      </c>
      <c r="E87" s="5">
        <v>242</v>
      </c>
      <c r="F87" s="5">
        <v>469</v>
      </c>
      <c r="G87" s="5">
        <v>16</v>
      </c>
      <c r="H87" s="5">
        <v>7</v>
      </c>
      <c r="I87" s="5">
        <v>734</v>
      </c>
      <c r="J87" s="5">
        <v>8</v>
      </c>
      <c r="K87" s="5">
        <v>805</v>
      </c>
    </row>
    <row r="88" spans="1:11" ht="17.25" thickBot="1">
      <c r="A88" s="3"/>
      <c r="B88" s="3" t="s">
        <v>17387</v>
      </c>
      <c r="C88" s="4">
        <v>1430</v>
      </c>
      <c r="D88" s="5">
        <v>741</v>
      </c>
      <c r="E88" s="5">
        <v>243</v>
      </c>
      <c r="F88" s="5">
        <v>450</v>
      </c>
      <c r="G88" s="5">
        <v>24</v>
      </c>
      <c r="H88" s="5">
        <v>11</v>
      </c>
      <c r="I88" s="5">
        <v>728</v>
      </c>
      <c r="J88" s="5">
        <v>13</v>
      </c>
      <c r="K88" s="5">
        <v>689</v>
      </c>
    </row>
    <row r="89" spans="1:11" ht="23.25" thickBot="1">
      <c r="A89" s="3" t="s">
        <v>97</v>
      </c>
      <c r="B89" s="3"/>
      <c r="C89" s="5">
        <v>0</v>
      </c>
      <c r="D89" s="5">
        <v>1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-1</v>
      </c>
    </row>
    <row r="90" spans="1:11" ht="18" thickTop="1" thickBot="1">
      <c r="A90" s="42" t="s">
        <v>0</v>
      </c>
      <c r="B90" s="42" t="s">
        <v>1</v>
      </c>
      <c r="C90" s="42" t="s">
        <v>2</v>
      </c>
      <c r="D90" s="42" t="s">
        <v>3</v>
      </c>
      <c r="E90" s="46" t="s">
        <v>4</v>
      </c>
      <c r="F90" s="47"/>
      <c r="G90" s="47"/>
      <c r="H90" s="47"/>
      <c r="I90" s="48"/>
      <c r="J90" s="27" t="s">
        <v>5</v>
      </c>
      <c r="K90" s="42" t="s">
        <v>6</v>
      </c>
    </row>
    <row r="91" spans="1:11" ht="22.5">
      <c r="A91" s="43"/>
      <c r="B91" s="43"/>
      <c r="C91" s="43"/>
      <c r="D91" s="43"/>
      <c r="E91" s="28" t="s">
        <v>7</v>
      </c>
      <c r="F91" s="28" t="s">
        <v>9</v>
      </c>
      <c r="G91" s="28" t="s">
        <v>11</v>
      </c>
      <c r="H91" s="28" t="s">
        <v>19</v>
      </c>
      <c r="I91" s="45" t="s">
        <v>29</v>
      </c>
      <c r="J91" s="28" t="s">
        <v>3</v>
      </c>
      <c r="K91" s="43"/>
    </row>
    <row r="92" spans="1:11" ht="17.25" thickBot="1">
      <c r="A92" s="44"/>
      <c r="B92" s="44"/>
      <c r="C92" s="44"/>
      <c r="D92" s="44"/>
      <c r="E92" s="29" t="s">
        <v>16658</v>
      </c>
      <c r="F92" s="29" t="s">
        <v>16657</v>
      </c>
      <c r="G92" s="29" t="s">
        <v>4622</v>
      </c>
      <c r="H92" s="29" t="s">
        <v>17386</v>
      </c>
      <c r="I92" s="44"/>
      <c r="J92" s="29"/>
      <c r="K92" s="44"/>
    </row>
    <row r="93" spans="1:11" ht="17.25" thickBot="1">
      <c r="A93" s="3" t="s">
        <v>30</v>
      </c>
      <c r="B93" s="3"/>
      <c r="C93" s="4">
        <v>45880</v>
      </c>
      <c r="D93" s="4">
        <v>31352</v>
      </c>
      <c r="E93" s="4">
        <v>10296</v>
      </c>
      <c r="F93" s="4">
        <v>19753</v>
      </c>
      <c r="G93" s="5">
        <v>374</v>
      </c>
      <c r="H93" s="5">
        <v>309</v>
      </c>
      <c r="I93" s="4">
        <v>30732</v>
      </c>
      <c r="J93" s="5">
        <v>620</v>
      </c>
      <c r="K93" s="4">
        <v>14528</v>
      </c>
    </row>
    <row r="94" spans="1:11" ht="23.25" thickBot="1">
      <c r="A94" s="3" t="s">
        <v>31</v>
      </c>
      <c r="B94" s="3"/>
      <c r="C94" s="5">
        <v>284</v>
      </c>
      <c r="D94" s="5">
        <v>275</v>
      </c>
      <c r="E94" s="5">
        <v>91</v>
      </c>
      <c r="F94" s="5">
        <v>152</v>
      </c>
      <c r="G94" s="5">
        <v>13</v>
      </c>
      <c r="H94" s="5">
        <v>5</v>
      </c>
      <c r="I94" s="5">
        <v>261</v>
      </c>
      <c r="J94" s="5">
        <v>14</v>
      </c>
      <c r="K94" s="5">
        <v>9</v>
      </c>
    </row>
    <row r="95" spans="1:11" ht="23.25" thickBot="1">
      <c r="A95" s="3" t="s">
        <v>32</v>
      </c>
      <c r="B95" s="3"/>
      <c r="C95" s="4">
        <v>2651</v>
      </c>
      <c r="D95" s="4">
        <v>2651</v>
      </c>
      <c r="E95" s="4">
        <v>1231</v>
      </c>
      <c r="F95" s="4">
        <v>1280</v>
      </c>
      <c r="G95" s="5">
        <v>39</v>
      </c>
      <c r="H95" s="5">
        <v>39</v>
      </c>
      <c r="I95" s="4">
        <v>2589</v>
      </c>
      <c r="J95" s="5">
        <v>62</v>
      </c>
      <c r="K95" s="5">
        <v>0</v>
      </c>
    </row>
    <row r="96" spans="1:11" ht="23.25" thickBot="1">
      <c r="A96" s="3" t="s">
        <v>33</v>
      </c>
      <c r="B96" s="3"/>
      <c r="C96" s="5">
        <v>72</v>
      </c>
      <c r="D96" s="5">
        <v>16</v>
      </c>
      <c r="E96" s="5">
        <v>9</v>
      </c>
      <c r="F96" s="5">
        <v>7</v>
      </c>
      <c r="G96" s="5">
        <v>0</v>
      </c>
      <c r="H96" s="5">
        <v>0</v>
      </c>
      <c r="I96" s="5">
        <v>16</v>
      </c>
      <c r="J96" s="5">
        <v>0</v>
      </c>
      <c r="K96" s="5">
        <v>56</v>
      </c>
    </row>
    <row r="97" spans="1:11" ht="23.25" thickBot="1">
      <c r="A97" s="3" t="s">
        <v>34</v>
      </c>
      <c r="B97" s="3"/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</row>
    <row r="98" spans="1:11" ht="17.25" thickBot="1">
      <c r="A98" s="3" t="s">
        <v>17385</v>
      </c>
      <c r="B98" s="3" t="s">
        <v>36</v>
      </c>
      <c r="C98" s="4">
        <v>19552</v>
      </c>
      <c r="D98" s="4">
        <v>12633</v>
      </c>
      <c r="E98" s="4">
        <v>4629</v>
      </c>
      <c r="F98" s="4">
        <v>7618</v>
      </c>
      <c r="G98" s="5">
        <v>110</v>
      </c>
      <c r="H98" s="5">
        <v>112</v>
      </c>
      <c r="I98" s="4">
        <v>12469</v>
      </c>
      <c r="J98" s="5">
        <v>164</v>
      </c>
      <c r="K98" s="4">
        <v>6919</v>
      </c>
    </row>
    <row r="99" spans="1:11" ht="23.25" thickBot="1">
      <c r="A99" s="3"/>
      <c r="B99" s="3" t="s">
        <v>37</v>
      </c>
      <c r="C99" s="4">
        <v>4843</v>
      </c>
      <c r="D99" s="4">
        <v>4843</v>
      </c>
      <c r="E99" s="4">
        <v>2231</v>
      </c>
      <c r="F99" s="4">
        <v>2485</v>
      </c>
      <c r="G99" s="5">
        <v>33</v>
      </c>
      <c r="H99" s="5">
        <v>46</v>
      </c>
      <c r="I99" s="4">
        <v>4795</v>
      </c>
      <c r="J99" s="5">
        <v>48</v>
      </c>
      <c r="K99" s="5">
        <v>0</v>
      </c>
    </row>
    <row r="100" spans="1:11" ht="17.25" thickBot="1">
      <c r="A100" s="3"/>
      <c r="B100" s="3" t="s">
        <v>17384</v>
      </c>
      <c r="C100" s="4">
        <v>2575</v>
      </c>
      <c r="D100" s="4">
        <v>1348</v>
      </c>
      <c r="E100" s="5">
        <v>419</v>
      </c>
      <c r="F100" s="5">
        <v>889</v>
      </c>
      <c r="G100" s="5">
        <v>13</v>
      </c>
      <c r="H100" s="5">
        <v>8</v>
      </c>
      <c r="I100" s="4">
        <v>1329</v>
      </c>
      <c r="J100" s="5">
        <v>19</v>
      </c>
      <c r="K100" s="4">
        <v>1227</v>
      </c>
    </row>
    <row r="101" spans="1:11" ht="17.25" thickBot="1">
      <c r="A101" s="3"/>
      <c r="B101" s="3" t="s">
        <v>17383</v>
      </c>
      <c r="C101" s="4">
        <v>4031</v>
      </c>
      <c r="D101" s="4">
        <v>2207</v>
      </c>
      <c r="E101" s="5">
        <v>675</v>
      </c>
      <c r="F101" s="4">
        <v>1450</v>
      </c>
      <c r="G101" s="5">
        <v>31</v>
      </c>
      <c r="H101" s="5">
        <v>19</v>
      </c>
      <c r="I101" s="4">
        <v>2175</v>
      </c>
      <c r="J101" s="5">
        <v>32</v>
      </c>
      <c r="K101" s="4">
        <v>1824</v>
      </c>
    </row>
    <row r="102" spans="1:11" ht="17.25" thickBot="1">
      <c r="A102" s="3"/>
      <c r="B102" s="3" t="s">
        <v>17382</v>
      </c>
      <c r="C102" s="4">
        <v>2129</v>
      </c>
      <c r="D102" s="4">
        <v>1130</v>
      </c>
      <c r="E102" s="5">
        <v>426</v>
      </c>
      <c r="F102" s="5">
        <v>673</v>
      </c>
      <c r="G102" s="5">
        <v>7</v>
      </c>
      <c r="H102" s="5">
        <v>9</v>
      </c>
      <c r="I102" s="4">
        <v>1115</v>
      </c>
      <c r="J102" s="5">
        <v>15</v>
      </c>
      <c r="K102" s="5">
        <v>999</v>
      </c>
    </row>
    <row r="103" spans="1:11" ht="17.25" thickBot="1">
      <c r="A103" s="3"/>
      <c r="B103" s="3" t="s">
        <v>17381</v>
      </c>
      <c r="C103" s="4">
        <v>1673</v>
      </c>
      <c r="D103" s="5">
        <v>949</v>
      </c>
      <c r="E103" s="5">
        <v>223</v>
      </c>
      <c r="F103" s="5">
        <v>701</v>
      </c>
      <c r="G103" s="5">
        <v>8</v>
      </c>
      <c r="H103" s="5">
        <v>6</v>
      </c>
      <c r="I103" s="5">
        <v>938</v>
      </c>
      <c r="J103" s="5">
        <v>11</v>
      </c>
      <c r="K103" s="5">
        <v>724</v>
      </c>
    </row>
    <row r="104" spans="1:11" ht="17.25" thickBot="1">
      <c r="A104" s="3"/>
      <c r="B104" s="3" t="s">
        <v>17380</v>
      </c>
      <c r="C104" s="4">
        <v>2332</v>
      </c>
      <c r="D104" s="4">
        <v>1061</v>
      </c>
      <c r="E104" s="5">
        <v>360</v>
      </c>
      <c r="F104" s="5">
        <v>666</v>
      </c>
      <c r="G104" s="5">
        <v>8</v>
      </c>
      <c r="H104" s="5">
        <v>14</v>
      </c>
      <c r="I104" s="4">
        <v>1048</v>
      </c>
      <c r="J104" s="5">
        <v>13</v>
      </c>
      <c r="K104" s="4">
        <v>1271</v>
      </c>
    </row>
    <row r="105" spans="1:11" ht="17.25" thickBot="1">
      <c r="A105" s="3"/>
      <c r="B105" s="3" t="s">
        <v>17379</v>
      </c>
      <c r="C105" s="5">
        <v>879</v>
      </c>
      <c r="D105" s="5">
        <v>468</v>
      </c>
      <c r="E105" s="5">
        <v>126</v>
      </c>
      <c r="F105" s="5">
        <v>326</v>
      </c>
      <c r="G105" s="5">
        <v>6</v>
      </c>
      <c r="H105" s="5">
        <v>4</v>
      </c>
      <c r="I105" s="5">
        <v>462</v>
      </c>
      <c r="J105" s="5">
        <v>6</v>
      </c>
      <c r="K105" s="5">
        <v>411</v>
      </c>
    </row>
    <row r="106" spans="1:11" ht="17.25" thickBot="1">
      <c r="A106" s="3"/>
      <c r="B106" s="3" t="s">
        <v>17378</v>
      </c>
      <c r="C106" s="4">
        <v>1090</v>
      </c>
      <c r="D106" s="5">
        <v>627</v>
      </c>
      <c r="E106" s="5">
        <v>169</v>
      </c>
      <c r="F106" s="5">
        <v>428</v>
      </c>
      <c r="G106" s="5">
        <v>4</v>
      </c>
      <c r="H106" s="5">
        <v>6</v>
      </c>
      <c r="I106" s="5">
        <v>607</v>
      </c>
      <c r="J106" s="5">
        <v>20</v>
      </c>
      <c r="K106" s="5">
        <v>463</v>
      </c>
    </row>
    <row r="107" spans="1:11" ht="17.25" thickBot="1">
      <c r="A107" s="3" t="s">
        <v>4990</v>
      </c>
      <c r="B107" s="3" t="s">
        <v>36</v>
      </c>
      <c r="C107" s="4">
        <v>1463</v>
      </c>
      <c r="D107" s="5">
        <v>953</v>
      </c>
      <c r="E107" s="5">
        <v>299</v>
      </c>
      <c r="F107" s="5">
        <v>619</v>
      </c>
      <c r="G107" s="5">
        <v>10</v>
      </c>
      <c r="H107" s="5">
        <v>9</v>
      </c>
      <c r="I107" s="5">
        <v>937</v>
      </c>
      <c r="J107" s="5">
        <v>16</v>
      </c>
      <c r="K107" s="5">
        <v>510</v>
      </c>
    </row>
    <row r="108" spans="1:11" ht="23.25" thickBot="1">
      <c r="A108" s="3"/>
      <c r="B108" s="3" t="s">
        <v>37</v>
      </c>
      <c r="C108" s="5">
        <v>417</v>
      </c>
      <c r="D108" s="5">
        <v>417</v>
      </c>
      <c r="E108" s="5">
        <v>157</v>
      </c>
      <c r="F108" s="5">
        <v>251</v>
      </c>
      <c r="G108" s="5">
        <v>1</v>
      </c>
      <c r="H108" s="5">
        <v>3</v>
      </c>
      <c r="I108" s="5">
        <v>412</v>
      </c>
      <c r="J108" s="5">
        <v>5</v>
      </c>
      <c r="K108" s="5">
        <v>0</v>
      </c>
    </row>
    <row r="109" spans="1:11" ht="23.25" thickBot="1">
      <c r="A109" s="3"/>
      <c r="B109" s="3" t="s">
        <v>17377</v>
      </c>
      <c r="C109" s="4">
        <v>1046</v>
      </c>
      <c r="D109" s="5">
        <v>536</v>
      </c>
      <c r="E109" s="5">
        <v>142</v>
      </c>
      <c r="F109" s="5">
        <v>368</v>
      </c>
      <c r="G109" s="5">
        <v>9</v>
      </c>
      <c r="H109" s="5">
        <v>6</v>
      </c>
      <c r="I109" s="5">
        <v>525</v>
      </c>
      <c r="J109" s="5">
        <v>11</v>
      </c>
      <c r="K109" s="5">
        <v>510</v>
      </c>
    </row>
    <row r="110" spans="1:11" ht="17.25" thickBot="1">
      <c r="A110" s="3" t="s">
        <v>17376</v>
      </c>
      <c r="B110" s="3" t="s">
        <v>36</v>
      </c>
      <c r="C110" s="4">
        <v>1630</v>
      </c>
      <c r="D110" s="4">
        <v>1095</v>
      </c>
      <c r="E110" s="5">
        <v>229</v>
      </c>
      <c r="F110" s="5">
        <v>812</v>
      </c>
      <c r="G110" s="5">
        <v>19</v>
      </c>
      <c r="H110" s="5">
        <v>7</v>
      </c>
      <c r="I110" s="4">
        <v>1067</v>
      </c>
      <c r="J110" s="5">
        <v>28</v>
      </c>
      <c r="K110" s="5">
        <v>535</v>
      </c>
    </row>
    <row r="111" spans="1:11" ht="23.25" thickBot="1">
      <c r="A111" s="3"/>
      <c r="B111" s="3" t="s">
        <v>37</v>
      </c>
      <c r="C111" s="5">
        <v>473</v>
      </c>
      <c r="D111" s="5">
        <v>473</v>
      </c>
      <c r="E111" s="5">
        <v>117</v>
      </c>
      <c r="F111" s="5">
        <v>337</v>
      </c>
      <c r="G111" s="5">
        <v>8</v>
      </c>
      <c r="H111" s="5">
        <v>1</v>
      </c>
      <c r="I111" s="5">
        <v>463</v>
      </c>
      <c r="J111" s="5">
        <v>10</v>
      </c>
      <c r="K111" s="5">
        <v>0</v>
      </c>
    </row>
    <row r="112" spans="1:11" ht="23.25" thickBot="1">
      <c r="A112" s="3"/>
      <c r="B112" s="3" t="s">
        <v>17375</v>
      </c>
      <c r="C112" s="4">
        <v>1157</v>
      </c>
      <c r="D112" s="5">
        <v>622</v>
      </c>
      <c r="E112" s="5">
        <v>112</v>
      </c>
      <c r="F112" s="5">
        <v>475</v>
      </c>
      <c r="G112" s="5">
        <v>11</v>
      </c>
      <c r="H112" s="5">
        <v>6</v>
      </c>
      <c r="I112" s="5">
        <v>604</v>
      </c>
      <c r="J112" s="5">
        <v>18</v>
      </c>
      <c r="K112" s="5">
        <v>535</v>
      </c>
    </row>
    <row r="113" spans="1:11" ht="17.25" thickBot="1">
      <c r="A113" s="3" t="s">
        <v>17374</v>
      </c>
      <c r="B113" s="3" t="s">
        <v>36</v>
      </c>
      <c r="C113" s="4">
        <v>2325</v>
      </c>
      <c r="D113" s="4">
        <v>1598</v>
      </c>
      <c r="E113" s="5">
        <v>504</v>
      </c>
      <c r="F113" s="4">
        <v>1035</v>
      </c>
      <c r="G113" s="5">
        <v>16</v>
      </c>
      <c r="H113" s="5">
        <v>22</v>
      </c>
      <c r="I113" s="4">
        <v>1577</v>
      </c>
      <c r="J113" s="5">
        <v>21</v>
      </c>
      <c r="K113" s="5">
        <v>727</v>
      </c>
    </row>
    <row r="114" spans="1:11" ht="23.25" thickBot="1">
      <c r="A114" s="3"/>
      <c r="B114" s="3" t="s">
        <v>37</v>
      </c>
      <c r="C114" s="5">
        <v>740</v>
      </c>
      <c r="D114" s="5">
        <v>740</v>
      </c>
      <c r="E114" s="5">
        <v>264</v>
      </c>
      <c r="F114" s="5">
        <v>455</v>
      </c>
      <c r="G114" s="5">
        <v>9</v>
      </c>
      <c r="H114" s="5">
        <v>5</v>
      </c>
      <c r="I114" s="5">
        <v>733</v>
      </c>
      <c r="J114" s="5">
        <v>7</v>
      </c>
      <c r="K114" s="5">
        <v>0</v>
      </c>
    </row>
    <row r="115" spans="1:11" ht="23.25" thickBot="1">
      <c r="A115" s="3"/>
      <c r="B115" s="3" t="s">
        <v>17373</v>
      </c>
      <c r="C115" s="4">
        <v>1585</v>
      </c>
      <c r="D115" s="5">
        <v>858</v>
      </c>
      <c r="E115" s="5">
        <v>240</v>
      </c>
      <c r="F115" s="5">
        <v>580</v>
      </c>
      <c r="G115" s="5">
        <v>7</v>
      </c>
      <c r="H115" s="5">
        <v>17</v>
      </c>
      <c r="I115" s="5">
        <v>844</v>
      </c>
      <c r="J115" s="5">
        <v>14</v>
      </c>
      <c r="K115" s="5">
        <v>727</v>
      </c>
    </row>
    <row r="116" spans="1:11" ht="17.25" thickBot="1">
      <c r="A116" s="3" t="s">
        <v>17372</v>
      </c>
      <c r="B116" s="3" t="s">
        <v>36</v>
      </c>
      <c r="C116" s="4">
        <v>1445</v>
      </c>
      <c r="D116" s="4">
        <v>1026</v>
      </c>
      <c r="E116" s="5">
        <v>298</v>
      </c>
      <c r="F116" s="5">
        <v>694</v>
      </c>
      <c r="G116" s="5">
        <v>13</v>
      </c>
      <c r="H116" s="5">
        <v>3</v>
      </c>
      <c r="I116" s="4">
        <v>1008</v>
      </c>
      <c r="J116" s="5">
        <v>18</v>
      </c>
      <c r="K116" s="5">
        <v>419</v>
      </c>
    </row>
    <row r="117" spans="1:11" ht="23.25" thickBot="1">
      <c r="A117" s="3"/>
      <c r="B117" s="3" t="s">
        <v>37</v>
      </c>
      <c r="C117" s="5">
        <v>474</v>
      </c>
      <c r="D117" s="5">
        <v>474</v>
      </c>
      <c r="E117" s="5">
        <v>155</v>
      </c>
      <c r="F117" s="5">
        <v>308</v>
      </c>
      <c r="G117" s="5">
        <v>5</v>
      </c>
      <c r="H117" s="5">
        <v>0</v>
      </c>
      <c r="I117" s="5">
        <v>468</v>
      </c>
      <c r="J117" s="5">
        <v>6</v>
      </c>
      <c r="K117" s="5">
        <v>0</v>
      </c>
    </row>
    <row r="118" spans="1:11" ht="23.25" thickBot="1">
      <c r="A118" s="3"/>
      <c r="B118" s="3" t="s">
        <v>17371</v>
      </c>
      <c r="C118" s="5">
        <v>971</v>
      </c>
      <c r="D118" s="5">
        <v>552</v>
      </c>
      <c r="E118" s="5">
        <v>143</v>
      </c>
      <c r="F118" s="5">
        <v>386</v>
      </c>
      <c r="G118" s="5">
        <v>8</v>
      </c>
      <c r="H118" s="5">
        <v>3</v>
      </c>
      <c r="I118" s="5">
        <v>540</v>
      </c>
      <c r="J118" s="5">
        <v>12</v>
      </c>
      <c r="K118" s="5">
        <v>419</v>
      </c>
    </row>
    <row r="119" spans="1:11" ht="17.25" thickBot="1">
      <c r="A119" s="3" t="s">
        <v>16306</v>
      </c>
      <c r="B119" s="3" t="s">
        <v>36</v>
      </c>
      <c r="C119" s="4">
        <v>1501</v>
      </c>
      <c r="D119" s="4">
        <v>1026</v>
      </c>
      <c r="E119" s="5">
        <v>295</v>
      </c>
      <c r="F119" s="5">
        <v>700</v>
      </c>
      <c r="G119" s="5">
        <v>11</v>
      </c>
      <c r="H119" s="5">
        <v>8</v>
      </c>
      <c r="I119" s="4">
        <v>1014</v>
      </c>
      <c r="J119" s="5">
        <v>12</v>
      </c>
      <c r="K119" s="5">
        <v>475</v>
      </c>
    </row>
    <row r="120" spans="1:11" ht="23.25" thickBot="1">
      <c r="A120" s="3"/>
      <c r="B120" s="3" t="s">
        <v>37</v>
      </c>
      <c r="C120" s="5">
        <v>447</v>
      </c>
      <c r="D120" s="5">
        <v>447</v>
      </c>
      <c r="E120" s="5">
        <v>171</v>
      </c>
      <c r="F120" s="5">
        <v>261</v>
      </c>
      <c r="G120" s="5">
        <v>4</v>
      </c>
      <c r="H120" s="5">
        <v>3</v>
      </c>
      <c r="I120" s="5">
        <v>439</v>
      </c>
      <c r="J120" s="5">
        <v>8</v>
      </c>
      <c r="K120" s="5">
        <v>0</v>
      </c>
    </row>
    <row r="121" spans="1:11" ht="23.25" thickBot="1">
      <c r="A121" s="3"/>
      <c r="B121" s="3" t="s">
        <v>16305</v>
      </c>
      <c r="C121" s="4">
        <v>1054</v>
      </c>
      <c r="D121" s="5">
        <v>579</v>
      </c>
      <c r="E121" s="5">
        <v>124</v>
      </c>
      <c r="F121" s="5">
        <v>439</v>
      </c>
      <c r="G121" s="5">
        <v>7</v>
      </c>
      <c r="H121" s="5">
        <v>5</v>
      </c>
      <c r="I121" s="5">
        <v>575</v>
      </c>
      <c r="J121" s="5">
        <v>4</v>
      </c>
      <c r="K121" s="5">
        <v>475</v>
      </c>
    </row>
    <row r="122" spans="1:11" ht="17.25" thickBot="1">
      <c r="A122" s="3" t="s">
        <v>17370</v>
      </c>
      <c r="B122" s="3" t="s">
        <v>36</v>
      </c>
      <c r="C122" s="5">
        <v>774</v>
      </c>
      <c r="D122" s="5">
        <v>589</v>
      </c>
      <c r="E122" s="5">
        <v>149</v>
      </c>
      <c r="F122" s="5">
        <v>415</v>
      </c>
      <c r="G122" s="5">
        <v>8</v>
      </c>
      <c r="H122" s="5">
        <v>6</v>
      </c>
      <c r="I122" s="5">
        <v>578</v>
      </c>
      <c r="J122" s="5">
        <v>11</v>
      </c>
      <c r="K122" s="5">
        <v>185</v>
      </c>
    </row>
    <row r="123" spans="1:11" ht="23.25" thickBot="1">
      <c r="A123" s="3"/>
      <c r="B123" s="3" t="s">
        <v>37</v>
      </c>
      <c r="C123" s="5">
        <v>298</v>
      </c>
      <c r="D123" s="5">
        <v>298</v>
      </c>
      <c r="E123" s="5">
        <v>83</v>
      </c>
      <c r="F123" s="5">
        <v>201</v>
      </c>
      <c r="G123" s="5">
        <v>5</v>
      </c>
      <c r="H123" s="5">
        <v>2</v>
      </c>
      <c r="I123" s="5">
        <v>291</v>
      </c>
      <c r="J123" s="5">
        <v>7</v>
      </c>
      <c r="K123" s="5">
        <v>0</v>
      </c>
    </row>
    <row r="124" spans="1:11" ht="23.25" thickBot="1">
      <c r="A124" s="3"/>
      <c r="B124" s="3" t="s">
        <v>17369</v>
      </c>
      <c r="C124" s="5">
        <v>476</v>
      </c>
      <c r="D124" s="5">
        <v>291</v>
      </c>
      <c r="E124" s="5">
        <v>66</v>
      </c>
      <c r="F124" s="5">
        <v>214</v>
      </c>
      <c r="G124" s="5">
        <v>3</v>
      </c>
      <c r="H124" s="5">
        <v>4</v>
      </c>
      <c r="I124" s="5">
        <v>287</v>
      </c>
      <c r="J124" s="5">
        <v>4</v>
      </c>
      <c r="K124" s="5">
        <v>185</v>
      </c>
    </row>
    <row r="125" spans="1:11" ht="17.25" thickBot="1">
      <c r="A125" s="3" t="s">
        <v>17368</v>
      </c>
      <c r="B125" s="3" t="s">
        <v>36</v>
      </c>
      <c r="C125" s="4">
        <v>1264</v>
      </c>
      <c r="D125" s="5">
        <v>891</v>
      </c>
      <c r="E125" s="5">
        <v>240</v>
      </c>
      <c r="F125" s="5">
        <v>597</v>
      </c>
      <c r="G125" s="5">
        <v>19</v>
      </c>
      <c r="H125" s="5">
        <v>9</v>
      </c>
      <c r="I125" s="5">
        <v>865</v>
      </c>
      <c r="J125" s="5">
        <v>26</v>
      </c>
      <c r="K125" s="5">
        <v>373</v>
      </c>
    </row>
    <row r="126" spans="1:11" ht="23.25" thickBot="1">
      <c r="A126" s="3"/>
      <c r="B126" s="3" t="s">
        <v>37</v>
      </c>
      <c r="C126" s="5">
        <v>452</v>
      </c>
      <c r="D126" s="5">
        <v>452</v>
      </c>
      <c r="E126" s="5">
        <v>134</v>
      </c>
      <c r="F126" s="5">
        <v>293</v>
      </c>
      <c r="G126" s="5">
        <v>12</v>
      </c>
      <c r="H126" s="5">
        <v>2</v>
      </c>
      <c r="I126" s="5">
        <v>441</v>
      </c>
      <c r="J126" s="5">
        <v>11</v>
      </c>
      <c r="K126" s="5">
        <v>0</v>
      </c>
    </row>
    <row r="127" spans="1:11" ht="23.25" thickBot="1">
      <c r="A127" s="3"/>
      <c r="B127" s="3" t="s">
        <v>17367</v>
      </c>
      <c r="C127" s="5">
        <v>812</v>
      </c>
      <c r="D127" s="5">
        <v>439</v>
      </c>
      <c r="E127" s="5">
        <v>106</v>
      </c>
      <c r="F127" s="5">
        <v>304</v>
      </c>
      <c r="G127" s="5">
        <v>7</v>
      </c>
      <c r="H127" s="5">
        <v>7</v>
      </c>
      <c r="I127" s="5">
        <v>424</v>
      </c>
      <c r="J127" s="5">
        <v>15</v>
      </c>
      <c r="K127" s="5">
        <v>373</v>
      </c>
    </row>
    <row r="128" spans="1:11" ht="17.25" thickBot="1">
      <c r="A128" s="3" t="s">
        <v>17366</v>
      </c>
      <c r="B128" s="3" t="s">
        <v>36</v>
      </c>
      <c r="C128" s="5">
        <v>984</v>
      </c>
      <c r="D128" s="5">
        <v>705</v>
      </c>
      <c r="E128" s="5">
        <v>182</v>
      </c>
      <c r="F128" s="5">
        <v>461</v>
      </c>
      <c r="G128" s="5">
        <v>11</v>
      </c>
      <c r="H128" s="5">
        <v>2</v>
      </c>
      <c r="I128" s="5">
        <v>656</v>
      </c>
      <c r="J128" s="5">
        <v>49</v>
      </c>
      <c r="K128" s="5">
        <v>279</v>
      </c>
    </row>
    <row r="129" spans="1:11" ht="23.25" thickBot="1">
      <c r="A129" s="3"/>
      <c r="B129" s="3" t="s">
        <v>37</v>
      </c>
      <c r="C129" s="5">
        <v>250</v>
      </c>
      <c r="D129" s="5">
        <v>250</v>
      </c>
      <c r="E129" s="5">
        <v>78</v>
      </c>
      <c r="F129" s="5">
        <v>160</v>
      </c>
      <c r="G129" s="5">
        <v>5</v>
      </c>
      <c r="H129" s="5">
        <v>0</v>
      </c>
      <c r="I129" s="5">
        <v>243</v>
      </c>
      <c r="J129" s="5">
        <v>7</v>
      </c>
      <c r="K129" s="5">
        <v>0</v>
      </c>
    </row>
    <row r="130" spans="1:11" ht="17.25" thickBot="1">
      <c r="A130" s="3"/>
      <c r="B130" s="3" t="s">
        <v>17365</v>
      </c>
      <c r="C130" s="5">
        <v>466</v>
      </c>
      <c r="D130" s="5">
        <v>277</v>
      </c>
      <c r="E130" s="5">
        <v>65</v>
      </c>
      <c r="F130" s="5">
        <v>167</v>
      </c>
      <c r="G130" s="5">
        <v>5</v>
      </c>
      <c r="H130" s="5">
        <v>2</v>
      </c>
      <c r="I130" s="5">
        <v>239</v>
      </c>
      <c r="J130" s="5">
        <v>38</v>
      </c>
      <c r="K130" s="5">
        <v>189</v>
      </c>
    </row>
    <row r="131" spans="1:11" ht="17.25" thickBot="1">
      <c r="A131" s="3"/>
      <c r="B131" s="3" t="s">
        <v>17364</v>
      </c>
      <c r="C131" s="5">
        <v>268</v>
      </c>
      <c r="D131" s="5">
        <v>178</v>
      </c>
      <c r="E131" s="5">
        <v>39</v>
      </c>
      <c r="F131" s="5">
        <v>134</v>
      </c>
      <c r="G131" s="5">
        <v>1</v>
      </c>
      <c r="H131" s="5">
        <v>0</v>
      </c>
      <c r="I131" s="5">
        <v>174</v>
      </c>
      <c r="J131" s="5">
        <v>4</v>
      </c>
      <c r="K131" s="5">
        <v>90</v>
      </c>
    </row>
    <row r="132" spans="1:11" ht="17.25" thickBot="1">
      <c r="A132" s="3" t="s">
        <v>17363</v>
      </c>
      <c r="B132" s="3" t="s">
        <v>36</v>
      </c>
      <c r="C132" s="5">
        <v>904</v>
      </c>
      <c r="D132" s="5">
        <v>639</v>
      </c>
      <c r="E132" s="5">
        <v>218</v>
      </c>
      <c r="F132" s="5">
        <v>365</v>
      </c>
      <c r="G132" s="5">
        <v>9</v>
      </c>
      <c r="H132" s="5">
        <v>9</v>
      </c>
      <c r="I132" s="5">
        <v>601</v>
      </c>
      <c r="J132" s="5">
        <v>38</v>
      </c>
      <c r="K132" s="5">
        <v>265</v>
      </c>
    </row>
    <row r="133" spans="1:11" ht="23.25" thickBot="1">
      <c r="A133" s="3"/>
      <c r="B133" s="3" t="s">
        <v>37</v>
      </c>
      <c r="C133" s="5">
        <v>337</v>
      </c>
      <c r="D133" s="5">
        <v>337</v>
      </c>
      <c r="E133" s="5">
        <v>134</v>
      </c>
      <c r="F133" s="5">
        <v>184</v>
      </c>
      <c r="G133" s="5">
        <v>2</v>
      </c>
      <c r="H133" s="5">
        <v>3</v>
      </c>
      <c r="I133" s="5">
        <v>323</v>
      </c>
      <c r="J133" s="5">
        <v>14</v>
      </c>
      <c r="K133" s="5">
        <v>0</v>
      </c>
    </row>
    <row r="134" spans="1:11" ht="23.25" thickBot="1">
      <c r="A134" s="3"/>
      <c r="B134" s="3" t="s">
        <v>17362</v>
      </c>
      <c r="C134" s="5">
        <v>567</v>
      </c>
      <c r="D134" s="5">
        <v>302</v>
      </c>
      <c r="E134" s="5">
        <v>84</v>
      </c>
      <c r="F134" s="5">
        <v>181</v>
      </c>
      <c r="G134" s="5">
        <v>7</v>
      </c>
      <c r="H134" s="5">
        <v>6</v>
      </c>
      <c r="I134" s="5">
        <v>278</v>
      </c>
      <c r="J134" s="5">
        <v>24</v>
      </c>
      <c r="K134" s="5">
        <v>265</v>
      </c>
    </row>
    <row r="135" spans="1:11" ht="17.25" thickBot="1">
      <c r="A135" s="3" t="s">
        <v>17361</v>
      </c>
      <c r="B135" s="3" t="s">
        <v>36</v>
      </c>
      <c r="C135" s="4">
        <v>3154</v>
      </c>
      <c r="D135" s="4">
        <v>2234</v>
      </c>
      <c r="E135" s="5">
        <v>569</v>
      </c>
      <c r="F135" s="4">
        <v>1565</v>
      </c>
      <c r="G135" s="5">
        <v>27</v>
      </c>
      <c r="H135" s="5">
        <v>22</v>
      </c>
      <c r="I135" s="4">
        <v>2183</v>
      </c>
      <c r="J135" s="5">
        <v>51</v>
      </c>
      <c r="K135" s="5">
        <v>920</v>
      </c>
    </row>
    <row r="136" spans="1:11" ht="23.25" thickBot="1">
      <c r="A136" s="3"/>
      <c r="B136" s="3" t="s">
        <v>37</v>
      </c>
      <c r="C136" s="4">
        <v>1008</v>
      </c>
      <c r="D136" s="4">
        <v>1008</v>
      </c>
      <c r="E136" s="5">
        <v>325</v>
      </c>
      <c r="F136" s="5">
        <v>644</v>
      </c>
      <c r="G136" s="5">
        <v>9</v>
      </c>
      <c r="H136" s="5">
        <v>6</v>
      </c>
      <c r="I136" s="5">
        <v>984</v>
      </c>
      <c r="J136" s="5">
        <v>24</v>
      </c>
      <c r="K136" s="5">
        <v>0</v>
      </c>
    </row>
    <row r="137" spans="1:11" ht="23.25" thickBot="1">
      <c r="A137" s="3"/>
      <c r="B137" s="3" t="s">
        <v>17360</v>
      </c>
      <c r="C137" s="4">
        <v>2146</v>
      </c>
      <c r="D137" s="4">
        <v>1226</v>
      </c>
      <c r="E137" s="5">
        <v>244</v>
      </c>
      <c r="F137" s="5">
        <v>921</v>
      </c>
      <c r="G137" s="5">
        <v>18</v>
      </c>
      <c r="H137" s="5">
        <v>16</v>
      </c>
      <c r="I137" s="4">
        <v>1199</v>
      </c>
      <c r="J137" s="5">
        <v>27</v>
      </c>
      <c r="K137" s="5">
        <v>920</v>
      </c>
    </row>
    <row r="138" spans="1:11" ht="17.25" thickBot="1">
      <c r="A138" s="3" t="s">
        <v>17359</v>
      </c>
      <c r="B138" s="3" t="s">
        <v>36</v>
      </c>
      <c r="C138" s="4">
        <v>1536</v>
      </c>
      <c r="D138" s="4">
        <v>1019</v>
      </c>
      <c r="E138" s="5">
        <v>283</v>
      </c>
      <c r="F138" s="5">
        <v>665</v>
      </c>
      <c r="G138" s="5">
        <v>18</v>
      </c>
      <c r="H138" s="5">
        <v>17</v>
      </c>
      <c r="I138" s="5">
        <v>983</v>
      </c>
      <c r="J138" s="5">
        <v>36</v>
      </c>
      <c r="K138" s="5">
        <v>517</v>
      </c>
    </row>
    <row r="139" spans="1:11" ht="23.25" thickBot="1">
      <c r="A139" s="3"/>
      <c r="B139" s="3" t="s">
        <v>37</v>
      </c>
      <c r="C139" s="5">
        <v>503</v>
      </c>
      <c r="D139" s="5">
        <v>502</v>
      </c>
      <c r="E139" s="5">
        <v>160</v>
      </c>
      <c r="F139" s="5">
        <v>314</v>
      </c>
      <c r="G139" s="5">
        <v>7</v>
      </c>
      <c r="H139" s="5">
        <v>5</v>
      </c>
      <c r="I139" s="5">
        <v>486</v>
      </c>
      <c r="J139" s="5">
        <v>16</v>
      </c>
      <c r="K139" s="5">
        <v>1</v>
      </c>
    </row>
    <row r="140" spans="1:11" ht="23.25" thickBot="1">
      <c r="A140" s="3"/>
      <c r="B140" s="3" t="s">
        <v>17358</v>
      </c>
      <c r="C140" s="4">
        <v>1033</v>
      </c>
      <c r="D140" s="5">
        <v>517</v>
      </c>
      <c r="E140" s="5">
        <v>123</v>
      </c>
      <c r="F140" s="5">
        <v>351</v>
      </c>
      <c r="G140" s="5">
        <v>11</v>
      </c>
      <c r="H140" s="5">
        <v>12</v>
      </c>
      <c r="I140" s="5">
        <v>497</v>
      </c>
      <c r="J140" s="5">
        <v>20</v>
      </c>
      <c r="K140" s="5">
        <v>516</v>
      </c>
    </row>
    <row r="141" spans="1:11" ht="17.25" thickBot="1">
      <c r="A141" s="3" t="s">
        <v>15315</v>
      </c>
      <c r="B141" s="3" t="s">
        <v>36</v>
      </c>
      <c r="C141" s="4">
        <v>2593</v>
      </c>
      <c r="D141" s="4">
        <v>1666</v>
      </c>
      <c r="E141" s="5">
        <v>425</v>
      </c>
      <c r="F141" s="4">
        <v>1168</v>
      </c>
      <c r="G141" s="5">
        <v>20</v>
      </c>
      <c r="H141" s="5">
        <v>15</v>
      </c>
      <c r="I141" s="4">
        <v>1628</v>
      </c>
      <c r="J141" s="5">
        <v>38</v>
      </c>
      <c r="K141" s="5">
        <v>927</v>
      </c>
    </row>
    <row r="142" spans="1:11" ht="23.25" thickBot="1">
      <c r="A142" s="3"/>
      <c r="B142" s="3" t="s">
        <v>37</v>
      </c>
      <c r="C142" s="5">
        <v>574</v>
      </c>
      <c r="D142" s="5">
        <v>574</v>
      </c>
      <c r="E142" s="5">
        <v>189</v>
      </c>
      <c r="F142" s="5">
        <v>366</v>
      </c>
      <c r="G142" s="5">
        <v>4</v>
      </c>
      <c r="H142" s="5">
        <v>5</v>
      </c>
      <c r="I142" s="5">
        <v>564</v>
      </c>
      <c r="J142" s="5">
        <v>10</v>
      </c>
      <c r="K142" s="5">
        <v>0</v>
      </c>
    </row>
    <row r="143" spans="1:11" ht="17.25" thickBot="1">
      <c r="A143" s="3"/>
      <c r="B143" s="3" t="s">
        <v>15314</v>
      </c>
      <c r="C143" s="4">
        <v>1039</v>
      </c>
      <c r="D143" s="5">
        <v>531</v>
      </c>
      <c r="E143" s="5">
        <v>108</v>
      </c>
      <c r="F143" s="5">
        <v>392</v>
      </c>
      <c r="G143" s="5">
        <v>11</v>
      </c>
      <c r="H143" s="5">
        <v>4</v>
      </c>
      <c r="I143" s="5">
        <v>515</v>
      </c>
      <c r="J143" s="5">
        <v>16</v>
      </c>
      <c r="K143" s="5">
        <v>508</v>
      </c>
    </row>
    <row r="144" spans="1:11" ht="17.25" thickBot="1">
      <c r="A144" s="3"/>
      <c r="B144" s="3" t="s">
        <v>15313</v>
      </c>
      <c r="C144" s="5">
        <v>980</v>
      </c>
      <c r="D144" s="5">
        <v>561</v>
      </c>
      <c r="E144" s="5">
        <v>128</v>
      </c>
      <c r="F144" s="5">
        <v>410</v>
      </c>
      <c r="G144" s="5">
        <v>5</v>
      </c>
      <c r="H144" s="5">
        <v>6</v>
      </c>
      <c r="I144" s="5">
        <v>549</v>
      </c>
      <c r="J144" s="5">
        <v>12</v>
      </c>
      <c r="K144" s="5">
        <v>419</v>
      </c>
    </row>
    <row r="145" spans="1:11" ht="17.25" thickBot="1">
      <c r="A145" s="3" t="s">
        <v>17357</v>
      </c>
      <c r="B145" s="3" t="s">
        <v>36</v>
      </c>
      <c r="C145" s="4">
        <v>3748</v>
      </c>
      <c r="D145" s="4">
        <v>2335</v>
      </c>
      <c r="E145" s="5">
        <v>645</v>
      </c>
      <c r="F145" s="4">
        <v>1599</v>
      </c>
      <c r="G145" s="5">
        <v>31</v>
      </c>
      <c r="H145" s="5">
        <v>24</v>
      </c>
      <c r="I145" s="4">
        <v>2299</v>
      </c>
      <c r="J145" s="5">
        <v>36</v>
      </c>
      <c r="K145" s="4">
        <v>1413</v>
      </c>
    </row>
    <row r="146" spans="1:11" ht="23.25" thickBot="1">
      <c r="A146" s="3"/>
      <c r="B146" s="3" t="s">
        <v>37</v>
      </c>
      <c r="C146" s="5">
        <v>832</v>
      </c>
      <c r="D146" s="5">
        <v>832</v>
      </c>
      <c r="E146" s="5">
        <v>244</v>
      </c>
      <c r="F146" s="5">
        <v>552</v>
      </c>
      <c r="G146" s="5">
        <v>12</v>
      </c>
      <c r="H146" s="5">
        <v>9</v>
      </c>
      <c r="I146" s="5">
        <v>817</v>
      </c>
      <c r="J146" s="5">
        <v>15</v>
      </c>
      <c r="K146" s="5">
        <v>0</v>
      </c>
    </row>
    <row r="147" spans="1:11" ht="17.25" thickBot="1">
      <c r="A147" s="3"/>
      <c r="B147" s="3" t="s">
        <v>17356</v>
      </c>
      <c r="C147" s="4">
        <v>1856</v>
      </c>
      <c r="D147" s="5">
        <v>913</v>
      </c>
      <c r="E147" s="5">
        <v>263</v>
      </c>
      <c r="F147" s="5">
        <v>613</v>
      </c>
      <c r="G147" s="5">
        <v>12</v>
      </c>
      <c r="H147" s="5">
        <v>12</v>
      </c>
      <c r="I147" s="5">
        <v>900</v>
      </c>
      <c r="J147" s="5">
        <v>13</v>
      </c>
      <c r="K147" s="5">
        <v>943</v>
      </c>
    </row>
    <row r="148" spans="1:11" ht="17.25" thickBot="1">
      <c r="A148" s="3"/>
      <c r="B148" s="3" t="s">
        <v>17355</v>
      </c>
      <c r="C148" s="4">
        <v>1060</v>
      </c>
      <c r="D148" s="5">
        <v>590</v>
      </c>
      <c r="E148" s="5">
        <v>138</v>
      </c>
      <c r="F148" s="5">
        <v>434</v>
      </c>
      <c r="G148" s="5">
        <v>7</v>
      </c>
      <c r="H148" s="5">
        <v>3</v>
      </c>
      <c r="I148" s="5">
        <v>582</v>
      </c>
      <c r="J148" s="5">
        <v>8</v>
      </c>
      <c r="K148" s="5">
        <v>470</v>
      </c>
    </row>
    <row r="149" spans="1:11" ht="23.25" thickBot="1">
      <c r="A149" s="3" t="s">
        <v>97</v>
      </c>
      <c r="B149" s="3"/>
      <c r="C149" s="5">
        <v>0</v>
      </c>
      <c r="D149" s="5">
        <v>1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-1</v>
      </c>
    </row>
  </sheetData>
  <mergeCells count="14">
    <mergeCell ref="K1:K3"/>
    <mergeCell ref="I2:I3"/>
    <mergeCell ref="A1:A3"/>
    <mergeCell ref="B1:B3"/>
    <mergeCell ref="C1:C3"/>
    <mergeCell ref="D1:D3"/>
    <mergeCell ref="E1:I1"/>
    <mergeCell ref="K90:K92"/>
    <mergeCell ref="I91:I92"/>
    <mergeCell ref="A90:A92"/>
    <mergeCell ref="B90:B92"/>
    <mergeCell ref="C90:C92"/>
    <mergeCell ref="D90:D92"/>
    <mergeCell ref="E90:I90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34CF2-5121-4D58-ABDF-182FA99ECF54}">
  <sheetPr>
    <tabColor theme="4" tint="0.59999389629810485"/>
  </sheetPr>
  <dimension ref="A1:X1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19</v>
      </c>
      <c r="H2" s="28" t="s">
        <v>27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9" t="s">
        <v>16655</v>
      </c>
      <c r="F3" s="29" t="s">
        <v>16654</v>
      </c>
      <c r="G3" s="29" t="s">
        <v>16653</v>
      </c>
      <c r="H3" s="29" t="s">
        <v>17474</v>
      </c>
      <c r="I3" s="44"/>
      <c r="J3" s="29"/>
      <c r="K3" s="44"/>
      <c r="U3" t="s">
        <v>3</v>
      </c>
      <c r="V3" t="str">
        <f t="shared" si="0"/>
        <v>황인성</v>
      </c>
      <c r="W3" t="str">
        <f t="shared" si="0"/>
        <v>하영제</v>
      </c>
      <c r="X3" t="str">
        <f t="shared" si="0"/>
        <v>고외순</v>
      </c>
    </row>
    <row r="4" spans="1:24" ht="17.25" thickBot="1">
      <c r="A4" s="3" t="s">
        <v>30</v>
      </c>
      <c r="B4" s="3"/>
      <c r="C4" s="4">
        <v>94821</v>
      </c>
      <c r="D4" s="4">
        <v>63497</v>
      </c>
      <c r="E4" s="4">
        <v>25530</v>
      </c>
      <c r="F4" s="4">
        <v>34981</v>
      </c>
      <c r="G4" s="5">
        <v>514</v>
      </c>
      <c r="H4" s="4">
        <v>1447</v>
      </c>
      <c r="I4" s="4">
        <v>62472</v>
      </c>
      <c r="J4" s="4">
        <v>1025</v>
      </c>
      <c r="K4" s="4">
        <v>31324</v>
      </c>
      <c r="V4" s="8"/>
      <c r="W4" s="8"/>
      <c r="X4" s="8"/>
    </row>
    <row r="5" spans="1:24" ht="23.25" thickBot="1">
      <c r="A5" s="3" t="s">
        <v>31</v>
      </c>
      <c r="B5" s="3"/>
      <c r="C5" s="5">
        <v>323</v>
      </c>
      <c r="D5" s="5">
        <v>299</v>
      </c>
      <c r="E5" s="5">
        <v>95</v>
      </c>
      <c r="F5" s="5">
        <v>159</v>
      </c>
      <c r="G5" s="5">
        <v>5</v>
      </c>
      <c r="H5" s="5">
        <v>13</v>
      </c>
      <c r="I5" s="5">
        <v>272</v>
      </c>
      <c r="J5" s="5">
        <v>27</v>
      </c>
      <c r="K5" s="5">
        <v>24</v>
      </c>
      <c r="T5" t="s">
        <v>2929</v>
      </c>
      <c r="U5">
        <f>SUMIF($A:$A,"합계",D:D)</f>
        <v>122516</v>
      </c>
      <c r="V5">
        <f>SUMIF($A:$A,"합계",E:E)</f>
        <v>45212</v>
      </c>
      <c r="W5">
        <f>SUMIF($A:$A,"합계",F:F)</f>
        <v>71620</v>
      </c>
      <c r="X5">
        <f>SUMIF($A:$A,"합계",G:G)</f>
        <v>1175</v>
      </c>
    </row>
    <row r="6" spans="1:24" ht="23.25" thickBot="1">
      <c r="A6" s="3" t="s">
        <v>32</v>
      </c>
      <c r="B6" s="3"/>
      <c r="C6" s="4">
        <v>4722</v>
      </c>
      <c r="D6" s="4">
        <v>4718</v>
      </c>
      <c r="E6" s="4">
        <v>2293</v>
      </c>
      <c r="F6" s="4">
        <v>2070</v>
      </c>
      <c r="G6" s="5">
        <v>54</v>
      </c>
      <c r="H6" s="5">
        <v>186</v>
      </c>
      <c r="I6" s="4">
        <v>4603</v>
      </c>
      <c r="J6" s="5">
        <v>115</v>
      </c>
      <c r="K6" s="5">
        <v>4</v>
      </c>
      <c r="T6" t="s">
        <v>2930</v>
      </c>
      <c r="U6">
        <f>U5-U7</f>
        <v>59795</v>
      </c>
      <c r="V6">
        <f>V5-V7</f>
        <v>19435</v>
      </c>
      <c r="W6">
        <f>W5-W7</f>
        <v>37555</v>
      </c>
      <c r="X6">
        <f>X5-X7</f>
        <v>584</v>
      </c>
    </row>
    <row r="7" spans="1:24" ht="23.25" thickBot="1">
      <c r="A7" s="3" t="s">
        <v>33</v>
      </c>
      <c r="B7" s="3"/>
      <c r="C7" s="5">
        <v>128</v>
      </c>
      <c r="D7" s="5">
        <v>30</v>
      </c>
      <c r="E7" s="5">
        <v>20</v>
      </c>
      <c r="F7" s="5">
        <v>10</v>
      </c>
      <c r="G7" s="5">
        <v>0</v>
      </c>
      <c r="H7" s="5">
        <v>0</v>
      </c>
      <c r="I7" s="5">
        <v>30</v>
      </c>
      <c r="J7" s="5">
        <v>0</v>
      </c>
      <c r="K7" s="5">
        <v>98</v>
      </c>
      <c r="T7" t="s">
        <v>2931</v>
      </c>
      <c r="U7">
        <f>U11+U10+U9</f>
        <v>62721</v>
      </c>
      <c r="V7">
        <f>V11+V10+V9</f>
        <v>25777</v>
      </c>
      <c r="W7">
        <f>W11+W10+W9</f>
        <v>34065</v>
      </c>
      <c r="X7">
        <f>X11+X10+X9</f>
        <v>591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5</v>
      </c>
      <c r="F8" s="5">
        <v>1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17536</v>
      </c>
      <c r="B9" s="3" t="s">
        <v>36</v>
      </c>
      <c r="C9" s="4">
        <v>14952</v>
      </c>
      <c r="D9" s="4">
        <v>9343</v>
      </c>
      <c r="E9" s="4">
        <v>4270</v>
      </c>
      <c r="F9" s="4">
        <v>4612</v>
      </c>
      <c r="G9" s="5">
        <v>59</v>
      </c>
      <c r="H9" s="5">
        <v>291</v>
      </c>
      <c r="I9" s="4">
        <v>9232</v>
      </c>
      <c r="J9" s="5">
        <v>111</v>
      </c>
      <c r="K9" s="4">
        <v>5609</v>
      </c>
      <c r="T9" t="s">
        <v>2934</v>
      </c>
      <c r="U9">
        <f>SUMIF($A:$A,"거소·선상투표",D:D)+SUMIF($A:$A,"국외부재자투표",D:D)+SUMIF($A:$A,"국외부재자투표(공관)",D:D)</f>
        <v>1131</v>
      </c>
      <c r="V9">
        <f t="shared" ref="V9:X11" si="1">SUMIF($A:$A,"거소·선상투표",E:E)+SUMIF($A:$A,"국외부재자투표",E:E)+SUMIF($A:$A,"국외부재자투표(공관)",E:E)</f>
        <v>372</v>
      </c>
      <c r="W9">
        <f t="shared" si="1"/>
        <v>614</v>
      </c>
      <c r="X9">
        <f t="shared" si="1"/>
        <v>31</v>
      </c>
    </row>
    <row r="10" spans="1:24" ht="23.25" thickBot="1">
      <c r="A10" s="3"/>
      <c r="B10" s="3" t="s">
        <v>37</v>
      </c>
      <c r="C10" s="4">
        <v>4090</v>
      </c>
      <c r="D10" s="4">
        <v>4090</v>
      </c>
      <c r="E10" s="4">
        <v>2212</v>
      </c>
      <c r="F10" s="4">
        <v>1701</v>
      </c>
      <c r="G10" s="5">
        <v>21</v>
      </c>
      <c r="H10" s="5">
        <v>122</v>
      </c>
      <c r="I10" s="4">
        <v>4056</v>
      </c>
      <c r="J10" s="5">
        <v>34</v>
      </c>
      <c r="K10" s="5">
        <v>0</v>
      </c>
      <c r="T10" t="s">
        <v>2932</v>
      </c>
      <c r="U10">
        <f>SUMIF($B:$B,"관내사전투표",D:D)</f>
        <v>51406</v>
      </c>
      <c r="V10">
        <f t="shared" ref="V10:X12" si="2">SUMIF($B:$B,"관내사전투표",E:E)</f>
        <v>20690</v>
      </c>
      <c r="W10">
        <f t="shared" si="2"/>
        <v>28673</v>
      </c>
      <c r="X10">
        <f t="shared" si="2"/>
        <v>441</v>
      </c>
    </row>
    <row r="11" spans="1:24" ht="17.25" thickBot="1">
      <c r="A11" s="3"/>
      <c r="B11" s="3" t="s">
        <v>17535</v>
      </c>
      <c r="C11" s="4">
        <v>3496</v>
      </c>
      <c r="D11" s="4">
        <v>1676</v>
      </c>
      <c r="E11" s="5">
        <v>711</v>
      </c>
      <c r="F11" s="5">
        <v>876</v>
      </c>
      <c r="G11" s="5">
        <v>12</v>
      </c>
      <c r="H11" s="5">
        <v>50</v>
      </c>
      <c r="I11" s="4">
        <v>1649</v>
      </c>
      <c r="J11" s="5">
        <v>27</v>
      </c>
      <c r="K11" s="4">
        <v>1820</v>
      </c>
      <c r="T11" t="s">
        <v>2933</v>
      </c>
      <c r="U11">
        <f>SUMIF($A:$A,"관외사전투표",D:D)</f>
        <v>10184</v>
      </c>
      <c r="V11">
        <f t="shared" ref="V11:X13" si="3">SUMIF($A:$A,"관외사전투표",E:E)</f>
        <v>4715</v>
      </c>
      <c r="W11">
        <f t="shared" si="3"/>
        <v>4778</v>
      </c>
      <c r="X11">
        <f t="shared" si="3"/>
        <v>119</v>
      </c>
    </row>
    <row r="12" spans="1:24" ht="17.25" thickBot="1">
      <c r="A12" s="3"/>
      <c r="B12" s="3" t="s">
        <v>17534</v>
      </c>
      <c r="C12" s="4">
        <v>1964</v>
      </c>
      <c r="D12" s="4">
        <v>1039</v>
      </c>
      <c r="E12" s="5">
        <v>441</v>
      </c>
      <c r="F12" s="5">
        <v>543</v>
      </c>
      <c r="G12" s="5">
        <v>6</v>
      </c>
      <c r="H12" s="5">
        <v>37</v>
      </c>
      <c r="I12" s="4">
        <v>1027</v>
      </c>
      <c r="J12" s="5">
        <v>12</v>
      </c>
      <c r="K12" s="5">
        <v>925</v>
      </c>
    </row>
    <row r="13" spans="1:24" ht="17.25" thickBot="1">
      <c r="A13" s="3"/>
      <c r="B13" s="3" t="s">
        <v>17533</v>
      </c>
      <c r="C13" s="4">
        <v>1900</v>
      </c>
      <c r="D13" s="5">
        <v>807</v>
      </c>
      <c r="E13" s="5">
        <v>270</v>
      </c>
      <c r="F13" s="5">
        <v>481</v>
      </c>
      <c r="G13" s="5">
        <v>7</v>
      </c>
      <c r="H13" s="5">
        <v>34</v>
      </c>
      <c r="I13" s="5">
        <v>792</v>
      </c>
      <c r="J13" s="5">
        <v>15</v>
      </c>
      <c r="K13" s="4">
        <v>1093</v>
      </c>
    </row>
    <row r="14" spans="1:24" ht="17.25" thickBot="1">
      <c r="A14" s="3"/>
      <c r="B14" s="3" t="s">
        <v>17532</v>
      </c>
      <c r="C14" s="4">
        <v>3502</v>
      </c>
      <c r="D14" s="4">
        <v>1731</v>
      </c>
      <c r="E14" s="5">
        <v>636</v>
      </c>
      <c r="F14" s="4">
        <v>1011</v>
      </c>
      <c r="G14" s="5">
        <v>13</v>
      </c>
      <c r="H14" s="5">
        <v>48</v>
      </c>
      <c r="I14" s="4">
        <v>1708</v>
      </c>
      <c r="J14" s="5">
        <v>23</v>
      </c>
      <c r="K14" s="4">
        <v>1771</v>
      </c>
      <c r="U14" s="8"/>
      <c r="V14" s="8"/>
      <c r="W14" s="8"/>
      <c r="X14" s="8"/>
    </row>
    <row r="15" spans="1:24" ht="17.25" thickBot="1">
      <c r="A15" s="3" t="s">
        <v>17531</v>
      </c>
      <c r="B15" s="3" t="s">
        <v>36</v>
      </c>
      <c r="C15" s="4">
        <v>7335</v>
      </c>
      <c r="D15" s="4">
        <v>4667</v>
      </c>
      <c r="E15" s="4">
        <v>2073</v>
      </c>
      <c r="F15" s="4">
        <v>2358</v>
      </c>
      <c r="G15" s="5">
        <v>35</v>
      </c>
      <c r="H15" s="5">
        <v>135</v>
      </c>
      <c r="I15" s="4">
        <v>4601</v>
      </c>
      <c r="J15" s="5">
        <v>66</v>
      </c>
      <c r="K15" s="4">
        <v>2668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1437</v>
      </c>
      <c r="D16" s="4">
        <v>1437</v>
      </c>
      <c r="E16" s="5">
        <v>686</v>
      </c>
      <c r="F16" s="5">
        <v>681</v>
      </c>
      <c r="G16" s="5">
        <v>11</v>
      </c>
      <c r="H16" s="5">
        <v>41</v>
      </c>
      <c r="I16" s="4">
        <v>1419</v>
      </c>
      <c r="J16" s="5">
        <v>18</v>
      </c>
      <c r="K16" s="5">
        <v>0</v>
      </c>
    </row>
    <row r="17" spans="1:11" ht="17.25" thickBot="1">
      <c r="A17" s="3"/>
      <c r="B17" s="3" t="s">
        <v>17530</v>
      </c>
      <c r="C17" s="4">
        <v>1565</v>
      </c>
      <c r="D17" s="5">
        <v>880</v>
      </c>
      <c r="E17" s="5">
        <v>352</v>
      </c>
      <c r="F17" s="5">
        <v>479</v>
      </c>
      <c r="G17" s="5">
        <v>6</v>
      </c>
      <c r="H17" s="5">
        <v>22</v>
      </c>
      <c r="I17" s="5">
        <v>859</v>
      </c>
      <c r="J17" s="5">
        <v>21</v>
      </c>
      <c r="K17" s="5">
        <v>685</v>
      </c>
    </row>
    <row r="18" spans="1:11" ht="17.25" thickBot="1">
      <c r="A18" s="3"/>
      <c r="B18" s="3" t="s">
        <v>17529</v>
      </c>
      <c r="C18" s="4">
        <v>2013</v>
      </c>
      <c r="D18" s="4">
        <v>1237</v>
      </c>
      <c r="E18" s="5">
        <v>578</v>
      </c>
      <c r="F18" s="5">
        <v>591</v>
      </c>
      <c r="G18" s="5">
        <v>11</v>
      </c>
      <c r="H18" s="5">
        <v>42</v>
      </c>
      <c r="I18" s="4">
        <v>1222</v>
      </c>
      <c r="J18" s="5">
        <v>15</v>
      </c>
      <c r="K18" s="5">
        <v>776</v>
      </c>
    </row>
    <row r="19" spans="1:11" ht="17.25" thickBot="1">
      <c r="A19" s="3"/>
      <c r="B19" s="3" t="s">
        <v>17528</v>
      </c>
      <c r="C19" s="4">
        <v>2320</v>
      </c>
      <c r="D19" s="4">
        <v>1113</v>
      </c>
      <c r="E19" s="5">
        <v>457</v>
      </c>
      <c r="F19" s="5">
        <v>607</v>
      </c>
      <c r="G19" s="5">
        <v>7</v>
      </c>
      <c r="H19" s="5">
        <v>30</v>
      </c>
      <c r="I19" s="4">
        <v>1101</v>
      </c>
      <c r="J19" s="5">
        <v>12</v>
      </c>
      <c r="K19" s="4">
        <v>1207</v>
      </c>
    </row>
    <row r="20" spans="1:11" ht="17.25" thickBot="1">
      <c r="A20" s="3" t="s">
        <v>17527</v>
      </c>
      <c r="B20" s="3" t="s">
        <v>36</v>
      </c>
      <c r="C20" s="4">
        <v>11535</v>
      </c>
      <c r="D20" s="4">
        <v>7620</v>
      </c>
      <c r="E20" s="4">
        <v>3822</v>
      </c>
      <c r="F20" s="4">
        <v>3433</v>
      </c>
      <c r="G20" s="5">
        <v>54</v>
      </c>
      <c r="H20" s="5">
        <v>214</v>
      </c>
      <c r="I20" s="4">
        <v>7523</v>
      </c>
      <c r="J20" s="5">
        <v>97</v>
      </c>
      <c r="K20" s="4">
        <v>3915</v>
      </c>
    </row>
    <row r="21" spans="1:11" ht="23.25" thickBot="1">
      <c r="A21" s="3"/>
      <c r="B21" s="3" t="s">
        <v>37</v>
      </c>
      <c r="C21" s="4">
        <v>3573</v>
      </c>
      <c r="D21" s="4">
        <v>3573</v>
      </c>
      <c r="E21" s="4">
        <v>1954</v>
      </c>
      <c r="F21" s="4">
        <v>1474</v>
      </c>
      <c r="G21" s="5">
        <v>16</v>
      </c>
      <c r="H21" s="5">
        <v>85</v>
      </c>
      <c r="I21" s="4">
        <v>3529</v>
      </c>
      <c r="J21" s="5">
        <v>44</v>
      </c>
      <c r="K21" s="5">
        <v>0</v>
      </c>
    </row>
    <row r="22" spans="1:11" ht="17.25" thickBot="1">
      <c r="A22" s="3"/>
      <c r="B22" s="3" t="s">
        <v>17526</v>
      </c>
      <c r="C22" s="4">
        <v>1880</v>
      </c>
      <c r="D22" s="5">
        <v>841</v>
      </c>
      <c r="E22" s="5">
        <v>268</v>
      </c>
      <c r="F22" s="5">
        <v>541</v>
      </c>
      <c r="G22" s="5">
        <v>6</v>
      </c>
      <c r="H22" s="5">
        <v>15</v>
      </c>
      <c r="I22" s="5">
        <v>830</v>
      </c>
      <c r="J22" s="5">
        <v>11</v>
      </c>
      <c r="K22" s="4">
        <v>1039</v>
      </c>
    </row>
    <row r="23" spans="1:11" ht="17.25" thickBot="1">
      <c r="A23" s="3"/>
      <c r="B23" s="3" t="s">
        <v>17525</v>
      </c>
      <c r="C23" s="4">
        <v>3021</v>
      </c>
      <c r="D23" s="4">
        <v>1538</v>
      </c>
      <c r="E23" s="5">
        <v>741</v>
      </c>
      <c r="F23" s="5">
        <v>717</v>
      </c>
      <c r="G23" s="5">
        <v>8</v>
      </c>
      <c r="H23" s="5">
        <v>50</v>
      </c>
      <c r="I23" s="4">
        <v>1516</v>
      </c>
      <c r="J23" s="5">
        <v>22</v>
      </c>
      <c r="K23" s="4">
        <v>1483</v>
      </c>
    </row>
    <row r="24" spans="1:11" ht="17.25" thickBot="1">
      <c r="A24" s="3"/>
      <c r="B24" s="3" t="s">
        <v>17524</v>
      </c>
      <c r="C24" s="4">
        <v>3061</v>
      </c>
      <c r="D24" s="4">
        <v>1668</v>
      </c>
      <c r="E24" s="5">
        <v>859</v>
      </c>
      <c r="F24" s="5">
        <v>701</v>
      </c>
      <c r="G24" s="5">
        <v>24</v>
      </c>
      <c r="H24" s="5">
        <v>64</v>
      </c>
      <c r="I24" s="4">
        <v>1648</v>
      </c>
      <c r="J24" s="5">
        <v>20</v>
      </c>
      <c r="K24" s="4">
        <v>1393</v>
      </c>
    </row>
    <row r="25" spans="1:11" ht="17.25" thickBot="1">
      <c r="A25" s="3" t="s">
        <v>17523</v>
      </c>
      <c r="B25" s="3" t="s">
        <v>36</v>
      </c>
      <c r="C25" s="4">
        <v>6369</v>
      </c>
      <c r="D25" s="4">
        <v>4047</v>
      </c>
      <c r="E25" s="4">
        <v>1594</v>
      </c>
      <c r="F25" s="4">
        <v>2271</v>
      </c>
      <c r="G25" s="5">
        <v>40</v>
      </c>
      <c r="H25" s="5">
        <v>88</v>
      </c>
      <c r="I25" s="4">
        <v>3993</v>
      </c>
      <c r="J25" s="5">
        <v>54</v>
      </c>
      <c r="K25" s="4">
        <v>2322</v>
      </c>
    </row>
    <row r="26" spans="1:11" ht="23.25" thickBot="1">
      <c r="A26" s="3"/>
      <c r="B26" s="3" t="s">
        <v>37</v>
      </c>
      <c r="C26" s="4">
        <v>1751</v>
      </c>
      <c r="D26" s="4">
        <v>1750</v>
      </c>
      <c r="E26" s="5">
        <v>826</v>
      </c>
      <c r="F26" s="5">
        <v>860</v>
      </c>
      <c r="G26" s="5">
        <v>11</v>
      </c>
      <c r="H26" s="5">
        <v>32</v>
      </c>
      <c r="I26" s="4">
        <v>1729</v>
      </c>
      <c r="J26" s="5">
        <v>21</v>
      </c>
      <c r="K26" s="5">
        <v>1</v>
      </c>
    </row>
    <row r="27" spans="1:11" ht="17.25" thickBot="1">
      <c r="A27" s="3"/>
      <c r="B27" s="3" t="s">
        <v>17522</v>
      </c>
      <c r="C27" s="4">
        <v>1946</v>
      </c>
      <c r="D27" s="5">
        <v>900</v>
      </c>
      <c r="E27" s="5">
        <v>313</v>
      </c>
      <c r="F27" s="5">
        <v>535</v>
      </c>
      <c r="G27" s="5">
        <v>14</v>
      </c>
      <c r="H27" s="5">
        <v>24</v>
      </c>
      <c r="I27" s="5">
        <v>886</v>
      </c>
      <c r="J27" s="5">
        <v>14</v>
      </c>
      <c r="K27" s="4">
        <v>1046</v>
      </c>
    </row>
    <row r="28" spans="1:11" ht="17.25" thickBot="1">
      <c r="A28" s="3"/>
      <c r="B28" s="3" t="s">
        <v>17521</v>
      </c>
      <c r="C28" s="4">
        <v>2672</v>
      </c>
      <c r="D28" s="4">
        <v>1397</v>
      </c>
      <c r="E28" s="5">
        <v>455</v>
      </c>
      <c r="F28" s="5">
        <v>876</v>
      </c>
      <c r="G28" s="5">
        <v>15</v>
      </c>
      <c r="H28" s="5">
        <v>32</v>
      </c>
      <c r="I28" s="4">
        <v>1378</v>
      </c>
      <c r="J28" s="5">
        <v>19</v>
      </c>
      <c r="K28" s="4">
        <v>1275</v>
      </c>
    </row>
    <row r="29" spans="1:11" ht="17.25" thickBot="1">
      <c r="A29" s="3" t="s">
        <v>17520</v>
      </c>
      <c r="B29" s="3" t="s">
        <v>36</v>
      </c>
      <c r="C29" s="4">
        <v>1753</v>
      </c>
      <c r="D29" s="4">
        <v>1283</v>
      </c>
      <c r="E29" s="5">
        <v>423</v>
      </c>
      <c r="F29" s="5">
        <v>798</v>
      </c>
      <c r="G29" s="5">
        <v>9</v>
      </c>
      <c r="H29" s="5">
        <v>28</v>
      </c>
      <c r="I29" s="4">
        <v>1258</v>
      </c>
      <c r="J29" s="5">
        <v>25</v>
      </c>
      <c r="K29" s="5">
        <v>470</v>
      </c>
    </row>
    <row r="30" spans="1:11" ht="23.25" thickBot="1">
      <c r="A30" s="3"/>
      <c r="B30" s="3" t="s">
        <v>37</v>
      </c>
      <c r="C30" s="5">
        <v>635</v>
      </c>
      <c r="D30" s="5">
        <v>635</v>
      </c>
      <c r="E30" s="5">
        <v>278</v>
      </c>
      <c r="F30" s="5">
        <v>323</v>
      </c>
      <c r="G30" s="5">
        <v>5</v>
      </c>
      <c r="H30" s="5">
        <v>12</v>
      </c>
      <c r="I30" s="5">
        <v>618</v>
      </c>
      <c r="J30" s="5">
        <v>17</v>
      </c>
      <c r="K30" s="5">
        <v>0</v>
      </c>
    </row>
    <row r="31" spans="1:11" ht="23.25" thickBot="1">
      <c r="A31" s="3"/>
      <c r="B31" s="3" t="s">
        <v>17519</v>
      </c>
      <c r="C31" s="4">
        <v>1118</v>
      </c>
      <c r="D31" s="5">
        <v>648</v>
      </c>
      <c r="E31" s="5">
        <v>145</v>
      </c>
      <c r="F31" s="5">
        <v>475</v>
      </c>
      <c r="G31" s="5">
        <v>4</v>
      </c>
      <c r="H31" s="5">
        <v>16</v>
      </c>
      <c r="I31" s="5">
        <v>640</v>
      </c>
      <c r="J31" s="5">
        <v>8</v>
      </c>
      <c r="K31" s="5">
        <v>470</v>
      </c>
    </row>
    <row r="32" spans="1:11" ht="17.25" thickBot="1">
      <c r="A32" s="3" t="s">
        <v>17518</v>
      </c>
      <c r="B32" s="3" t="s">
        <v>36</v>
      </c>
      <c r="C32" s="4">
        <v>3127</v>
      </c>
      <c r="D32" s="4">
        <v>2131</v>
      </c>
      <c r="E32" s="5">
        <v>678</v>
      </c>
      <c r="F32" s="4">
        <v>1330</v>
      </c>
      <c r="G32" s="5">
        <v>28</v>
      </c>
      <c r="H32" s="5">
        <v>36</v>
      </c>
      <c r="I32" s="4">
        <v>2072</v>
      </c>
      <c r="J32" s="5">
        <v>59</v>
      </c>
      <c r="K32" s="5">
        <v>996</v>
      </c>
    </row>
    <row r="33" spans="1:11" ht="23.25" thickBot="1">
      <c r="A33" s="3"/>
      <c r="B33" s="3" t="s">
        <v>37</v>
      </c>
      <c r="C33" s="5">
        <v>885</v>
      </c>
      <c r="D33" s="5">
        <v>885</v>
      </c>
      <c r="E33" s="5">
        <v>320</v>
      </c>
      <c r="F33" s="5">
        <v>503</v>
      </c>
      <c r="G33" s="5">
        <v>11</v>
      </c>
      <c r="H33" s="5">
        <v>17</v>
      </c>
      <c r="I33" s="5">
        <v>851</v>
      </c>
      <c r="J33" s="5">
        <v>34</v>
      </c>
      <c r="K33" s="5">
        <v>0</v>
      </c>
    </row>
    <row r="34" spans="1:11" ht="17.25" thickBot="1">
      <c r="A34" s="3"/>
      <c r="B34" s="3" t="s">
        <v>17517</v>
      </c>
      <c r="C34" s="4">
        <v>1587</v>
      </c>
      <c r="D34" s="5">
        <v>828</v>
      </c>
      <c r="E34" s="5">
        <v>250</v>
      </c>
      <c r="F34" s="5">
        <v>537</v>
      </c>
      <c r="G34" s="5">
        <v>11</v>
      </c>
      <c r="H34" s="5">
        <v>13</v>
      </c>
      <c r="I34" s="5">
        <v>811</v>
      </c>
      <c r="J34" s="5">
        <v>17</v>
      </c>
      <c r="K34" s="5">
        <v>759</v>
      </c>
    </row>
    <row r="35" spans="1:11" ht="17.25" thickBot="1">
      <c r="A35" s="3"/>
      <c r="B35" s="3" t="s">
        <v>17516</v>
      </c>
      <c r="C35" s="5">
        <v>655</v>
      </c>
      <c r="D35" s="5">
        <v>418</v>
      </c>
      <c r="E35" s="5">
        <v>108</v>
      </c>
      <c r="F35" s="5">
        <v>290</v>
      </c>
      <c r="G35" s="5">
        <v>6</v>
      </c>
      <c r="H35" s="5">
        <v>6</v>
      </c>
      <c r="I35" s="5">
        <v>410</v>
      </c>
      <c r="J35" s="5">
        <v>8</v>
      </c>
      <c r="K35" s="5">
        <v>237</v>
      </c>
    </row>
    <row r="36" spans="1:11" ht="17.25" thickBot="1">
      <c r="A36" s="3" t="s">
        <v>17515</v>
      </c>
      <c r="B36" s="3" t="s">
        <v>36</v>
      </c>
      <c r="C36" s="4">
        <v>2552</v>
      </c>
      <c r="D36" s="4">
        <v>1679</v>
      </c>
      <c r="E36" s="5">
        <v>414</v>
      </c>
      <c r="F36" s="4">
        <v>1188</v>
      </c>
      <c r="G36" s="5">
        <v>16</v>
      </c>
      <c r="H36" s="5">
        <v>21</v>
      </c>
      <c r="I36" s="4">
        <v>1639</v>
      </c>
      <c r="J36" s="5">
        <v>40</v>
      </c>
      <c r="K36" s="5">
        <v>873</v>
      </c>
    </row>
    <row r="37" spans="1:11" ht="23.25" thickBot="1">
      <c r="A37" s="3"/>
      <c r="B37" s="3" t="s">
        <v>37</v>
      </c>
      <c r="C37" s="5">
        <v>631</v>
      </c>
      <c r="D37" s="5">
        <v>631</v>
      </c>
      <c r="E37" s="5">
        <v>196</v>
      </c>
      <c r="F37" s="5">
        <v>406</v>
      </c>
      <c r="G37" s="5">
        <v>8</v>
      </c>
      <c r="H37" s="5">
        <v>7</v>
      </c>
      <c r="I37" s="5">
        <v>617</v>
      </c>
      <c r="J37" s="5">
        <v>14</v>
      </c>
      <c r="K37" s="5">
        <v>0</v>
      </c>
    </row>
    <row r="38" spans="1:11" ht="17.25" thickBot="1">
      <c r="A38" s="3"/>
      <c r="B38" s="3" t="s">
        <v>17514</v>
      </c>
      <c r="C38" s="5">
        <v>845</v>
      </c>
      <c r="D38" s="5">
        <v>399</v>
      </c>
      <c r="E38" s="5">
        <v>81</v>
      </c>
      <c r="F38" s="5">
        <v>295</v>
      </c>
      <c r="G38" s="5">
        <v>6</v>
      </c>
      <c r="H38" s="5">
        <v>5</v>
      </c>
      <c r="I38" s="5">
        <v>387</v>
      </c>
      <c r="J38" s="5">
        <v>12</v>
      </c>
      <c r="K38" s="5">
        <v>446</v>
      </c>
    </row>
    <row r="39" spans="1:11" ht="17.25" thickBot="1">
      <c r="A39" s="3"/>
      <c r="B39" s="3" t="s">
        <v>17513</v>
      </c>
      <c r="C39" s="4">
        <v>1076</v>
      </c>
      <c r="D39" s="5">
        <v>649</v>
      </c>
      <c r="E39" s="5">
        <v>137</v>
      </c>
      <c r="F39" s="5">
        <v>487</v>
      </c>
      <c r="G39" s="5">
        <v>2</v>
      </c>
      <c r="H39" s="5">
        <v>9</v>
      </c>
      <c r="I39" s="5">
        <v>635</v>
      </c>
      <c r="J39" s="5">
        <v>14</v>
      </c>
      <c r="K39" s="5">
        <v>427</v>
      </c>
    </row>
    <row r="40" spans="1:11" ht="17.25" thickBot="1">
      <c r="A40" s="3" t="s">
        <v>17512</v>
      </c>
      <c r="B40" s="3" t="s">
        <v>36</v>
      </c>
      <c r="C40" s="4">
        <v>3196</v>
      </c>
      <c r="D40" s="4">
        <v>2004</v>
      </c>
      <c r="E40" s="5">
        <v>672</v>
      </c>
      <c r="F40" s="4">
        <v>1248</v>
      </c>
      <c r="G40" s="5">
        <v>20</v>
      </c>
      <c r="H40" s="5">
        <v>28</v>
      </c>
      <c r="I40" s="4">
        <v>1968</v>
      </c>
      <c r="J40" s="5">
        <v>36</v>
      </c>
      <c r="K40" s="4">
        <v>1192</v>
      </c>
    </row>
    <row r="41" spans="1:11" ht="23.25" thickBot="1">
      <c r="A41" s="3"/>
      <c r="B41" s="3" t="s">
        <v>37</v>
      </c>
      <c r="C41" s="5">
        <v>844</v>
      </c>
      <c r="D41" s="5">
        <v>844</v>
      </c>
      <c r="E41" s="5">
        <v>322</v>
      </c>
      <c r="F41" s="5">
        <v>492</v>
      </c>
      <c r="G41" s="5">
        <v>9</v>
      </c>
      <c r="H41" s="5">
        <v>12</v>
      </c>
      <c r="I41" s="5">
        <v>835</v>
      </c>
      <c r="J41" s="5">
        <v>9</v>
      </c>
      <c r="K41" s="5">
        <v>0</v>
      </c>
    </row>
    <row r="42" spans="1:11" ht="23.25" thickBot="1">
      <c r="A42" s="3"/>
      <c r="B42" s="3" t="s">
        <v>17511</v>
      </c>
      <c r="C42" s="4">
        <v>2352</v>
      </c>
      <c r="D42" s="4">
        <v>1160</v>
      </c>
      <c r="E42" s="5">
        <v>350</v>
      </c>
      <c r="F42" s="5">
        <v>756</v>
      </c>
      <c r="G42" s="5">
        <v>11</v>
      </c>
      <c r="H42" s="5">
        <v>16</v>
      </c>
      <c r="I42" s="4">
        <v>1133</v>
      </c>
      <c r="J42" s="5">
        <v>27</v>
      </c>
      <c r="K42" s="4">
        <v>1192</v>
      </c>
    </row>
    <row r="43" spans="1:11" ht="17.25" thickBot="1">
      <c r="A43" s="3" t="s">
        <v>17510</v>
      </c>
      <c r="B43" s="3" t="s">
        <v>36</v>
      </c>
      <c r="C43" s="4">
        <v>5790</v>
      </c>
      <c r="D43" s="4">
        <v>3740</v>
      </c>
      <c r="E43" s="5">
        <v>930</v>
      </c>
      <c r="F43" s="4">
        <v>2671</v>
      </c>
      <c r="G43" s="5">
        <v>27</v>
      </c>
      <c r="H43" s="5">
        <v>35</v>
      </c>
      <c r="I43" s="4">
        <v>3663</v>
      </c>
      <c r="J43" s="5">
        <v>77</v>
      </c>
      <c r="K43" s="4">
        <v>2050</v>
      </c>
    </row>
    <row r="44" spans="1:11" ht="23.25" thickBot="1">
      <c r="A44" s="3"/>
      <c r="B44" s="3" t="s">
        <v>37</v>
      </c>
      <c r="C44" s="4">
        <v>1293</v>
      </c>
      <c r="D44" s="4">
        <v>1293</v>
      </c>
      <c r="E44" s="5">
        <v>333</v>
      </c>
      <c r="F44" s="5">
        <v>918</v>
      </c>
      <c r="G44" s="5">
        <v>8</v>
      </c>
      <c r="H44" s="5">
        <v>11</v>
      </c>
      <c r="I44" s="4">
        <v>1270</v>
      </c>
      <c r="J44" s="5">
        <v>23</v>
      </c>
      <c r="K44" s="5">
        <v>0</v>
      </c>
    </row>
    <row r="45" spans="1:11" ht="17.25" thickBot="1">
      <c r="A45" s="3"/>
      <c r="B45" s="3" t="s">
        <v>17509</v>
      </c>
      <c r="C45" s="4">
        <v>1631</v>
      </c>
      <c r="D45" s="5">
        <v>835</v>
      </c>
      <c r="E45" s="5">
        <v>198</v>
      </c>
      <c r="F45" s="5">
        <v>612</v>
      </c>
      <c r="G45" s="5">
        <v>4</v>
      </c>
      <c r="H45" s="5">
        <v>6</v>
      </c>
      <c r="I45" s="5">
        <v>820</v>
      </c>
      <c r="J45" s="5">
        <v>15</v>
      </c>
      <c r="K45" s="5">
        <v>796</v>
      </c>
    </row>
    <row r="46" spans="1:11" ht="17.25" thickBot="1">
      <c r="A46" s="3"/>
      <c r="B46" s="3" t="s">
        <v>17508</v>
      </c>
      <c r="C46" s="4">
        <v>1425</v>
      </c>
      <c r="D46" s="5">
        <v>808</v>
      </c>
      <c r="E46" s="5">
        <v>196</v>
      </c>
      <c r="F46" s="5">
        <v>573</v>
      </c>
      <c r="G46" s="5">
        <v>6</v>
      </c>
      <c r="H46" s="5">
        <v>10</v>
      </c>
      <c r="I46" s="5">
        <v>785</v>
      </c>
      <c r="J46" s="5">
        <v>23</v>
      </c>
      <c r="K46" s="5">
        <v>617</v>
      </c>
    </row>
    <row r="47" spans="1:11" ht="17.25" thickBot="1">
      <c r="A47" s="3"/>
      <c r="B47" s="3" t="s">
        <v>17507</v>
      </c>
      <c r="C47" s="4">
        <v>1214</v>
      </c>
      <c r="D47" s="5">
        <v>653</v>
      </c>
      <c r="E47" s="5">
        <v>167</v>
      </c>
      <c r="F47" s="5">
        <v>460</v>
      </c>
      <c r="G47" s="5">
        <v>6</v>
      </c>
      <c r="H47" s="5">
        <v>8</v>
      </c>
      <c r="I47" s="5">
        <v>641</v>
      </c>
      <c r="J47" s="5">
        <v>12</v>
      </c>
      <c r="K47" s="5">
        <v>561</v>
      </c>
    </row>
    <row r="48" spans="1:11" ht="17.25" thickBot="1">
      <c r="A48" s="3"/>
      <c r="B48" s="3" t="s">
        <v>17506</v>
      </c>
      <c r="C48" s="5">
        <v>227</v>
      </c>
      <c r="D48" s="5">
        <v>151</v>
      </c>
      <c r="E48" s="5">
        <v>36</v>
      </c>
      <c r="F48" s="5">
        <v>108</v>
      </c>
      <c r="G48" s="5">
        <v>3</v>
      </c>
      <c r="H48" s="5">
        <v>0</v>
      </c>
      <c r="I48" s="5">
        <v>147</v>
      </c>
      <c r="J48" s="5">
        <v>4</v>
      </c>
      <c r="K48" s="5">
        <v>76</v>
      </c>
    </row>
    <row r="49" spans="1:11" ht="17.25" thickBot="1">
      <c r="A49" s="3" t="s">
        <v>17505</v>
      </c>
      <c r="B49" s="3" t="s">
        <v>36</v>
      </c>
      <c r="C49" s="4">
        <v>4560</v>
      </c>
      <c r="D49" s="4">
        <v>2955</v>
      </c>
      <c r="E49" s="5">
        <v>938</v>
      </c>
      <c r="F49" s="4">
        <v>1902</v>
      </c>
      <c r="G49" s="5">
        <v>18</v>
      </c>
      <c r="H49" s="5">
        <v>43</v>
      </c>
      <c r="I49" s="4">
        <v>2901</v>
      </c>
      <c r="J49" s="5">
        <v>54</v>
      </c>
      <c r="K49" s="4">
        <v>1605</v>
      </c>
    </row>
    <row r="50" spans="1:11" ht="23.25" thickBot="1">
      <c r="A50" s="3"/>
      <c r="B50" s="3" t="s">
        <v>37</v>
      </c>
      <c r="C50" s="4">
        <v>1001</v>
      </c>
      <c r="D50" s="4">
        <v>1001</v>
      </c>
      <c r="E50" s="5">
        <v>377</v>
      </c>
      <c r="F50" s="5">
        <v>590</v>
      </c>
      <c r="G50" s="5">
        <v>5</v>
      </c>
      <c r="H50" s="5">
        <v>13</v>
      </c>
      <c r="I50" s="5">
        <v>985</v>
      </c>
      <c r="J50" s="5">
        <v>16</v>
      </c>
      <c r="K50" s="5">
        <v>0</v>
      </c>
    </row>
    <row r="51" spans="1:11" ht="17.25" thickBot="1">
      <c r="A51" s="3"/>
      <c r="B51" s="3" t="s">
        <v>17504</v>
      </c>
      <c r="C51" s="4">
        <v>1165</v>
      </c>
      <c r="D51" s="5">
        <v>594</v>
      </c>
      <c r="E51" s="5">
        <v>137</v>
      </c>
      <c r="F51" s="5">
        <v>437</v>
      </c>
      <c r="G51" s="5">
        <v>2</v>
      </c>
      <c r="H51" s="5">
        <v>11</v>
      </c>
      <c r="I51" s="5">
        <v>587</v>
      </c>
      <c r="J51" s="5">
        <v>7</v>
      </c>
      <c r="K51" s="5">
        <v>571</v>
      </c>
    </row>
    <row r="52" spans="1:11" ht="17.25" thickBot="1">
      <c r="A52" s="3"/>
      <c r="B52" s="3" t="s">
        <v>17503</v>
      </c>
      <c r="C52" s="5">
        <v>919</v>
      </c>
      <c r="D52" s="5">
        <v>519</v>
      </c>
      <c r="E52" s="5">
        <v>161</v>
      </c>
      <c r="F52" s="5">
        <v>338</v>
      </c>
      <c r="G52" s="5">
        <v>4</v>
      </c>
      <c r="H52" s="5">
        <v>9</v>
      </c>
      <c r="I52" s="5">
        <v>512</v>
      </c>
      <c r="J52" s="5">
        <v>7</v>
      </c>
      <c r="K52" s="5">
        <v>400</v>
      </c>
    </row>
    <row r="53" spans="1:11" ht="17.25" thickBot="1">
      <c r="A53" s="3"/>
      <c r="B53" s="3" t="s">
        <v>17502</v>
      </c>
      <c r="C53" s="4">
        <v>1475</v>
      </c>
      <c r="D53" s="5">
        <v>841</v>
      </c>
      <c r="E53" s="5">
        <v>263</v>
      </c>
      <c r="F53" s="5">
        <v>537</v>
      </c>
      <c r="G53" s="5">
        <v>7</v>
      </c>
      <c r="H53" s="5">
        <v>10</v>
      </c>
      <c r="I53" s="5">
        <v>817</v>
      </c>
      <c r="J53" s="5">
        <v>24</v>
      </c>
      <c r="K53" s="5">
        <v>634</v>
      </c>
    </row>
    <row r="54" spans="1:11" ht="17.25" thickBot="1">
      <c r="A54" s="3" t="s">
        <v>17501</v>
      </c>
      <c r="B54" s="3" t="s">
        <v>36</v>
      </c>
      <c r="C54" s="4">
        <v>5339</v>
      </c>
      <c r="D54" s="4">
        <v>3495</v>
      </c>
      <c r="E54" s="4">
        <v>1167</v>
      </c>
      <c r="F54" s="4">
        <v>2220</v>
      </c>
      <c r="G54" s="5">
        <v>26</v>
      </c>
      <c r="H54" s="5">
        <v>44</v>
      </c>
      <c r="I54" s="4">
        <v>3457</v>
      </c>
      <c r="J54" s="5">
        <v>38</v>
      </c>
      <c r="K54" s="4">
        <v>1844</v>
      </c>
    </row>
    <row r="55" spans="1:11" ht="23.25" thickBot="1">
      <c r="A55" s="3"/>
      <c r="B55" s="3" t="s">
        <v>37</v>
      </c>
      <c r="C55" s="4">
        <v>1727</v>
      </c>
      <c r="D55" s="4">
        <v>1727</v>
      </c>
      <c r="E55" s="5">
        <v>603</v>
      </c>
      <c r="F55" s="4">
        <v>1073</v>
      </c>
      <c r="G55" s="5">
        <v>10</v>
      </c>
      <c r="H55" s="5">
        <v>27</v>
      </c>
      <c r="I55" s="4">
        <v>1713</v>
      </c>
      <c r="J55" s="5">
        <v>14</v>
      </c>
      <c r="K55" s="5">
        <v>0</v>
      </c>
    </row>
    <row r="56" spans="1:11" ht="23.25" thickBot="1">
      <c r="A56" s="3"/>
      <c r="B56" s="3" t="s">
        <v>17500</v>
      </c>
      <c r="C56" s="4">
        <v>2448</v>
      </c>
      <c r="D56" s="4">
        <v>1205</v>
      </c>
      <c r="E56" s="5">
        <v>412</v>
      </c>
      <c r="F56" s="5">
        <v>764</v>
      </c>
      <c r="G56" s="5">
        <v>9</v>
      </c>
      <c r="H56" s="5">
        <v>11</v>
      </c>
      <c r="I56" s="4">
        <v>1196</v>
      </c>
      <c r="J56" s="5">
        <v>9</v>
      </c>
      <c r="K56" s="4">
        <v>1243</v>
      </c>
    </row>
    <row r="57" spans="1:11" ht="23.25" thickBot="1">
      <c r="A57" s="3"/>
      <c r="B57" s="3" t="s">
        <v>17499</v>
      </c>
      <c r="C57" s="4">
        <v>1164</v>
      </c>
      <c r="D57" s="5">
        <v>563</v>
      </c>
      <c r="E57" s="5">
        <v>152</v>
      </c>
      <c r="F57" s="5">
        <v>383</v>
      </c>
      <c r="G57" s="5">
        <v>7</v>
      </c>
      <c r="H57" s="5">
        <v>6</v>
      </c>
      <c r="I57" s="5">
        <v>548</v>
      </c>
      <c r="J57" s="5">
        <v>15</v>
      </c>
      <c r="K57" s="5">
        <v>601</v>
      </c>
    </row>
    <row r="58" spans="1:11" ht="17.25" thickBot="1">
      <c r="A58" s="3" t="s">
        <v>17498</v>
      </c>
      <c r="B58" s="3" t="s">
        <v>36</v>
      </c>
      <c r="C58" s="4">
        <v>12695</v>
      </c>
      <c r="D58" s="4">
        <v>8382</v>
      </c>
      <c r="E58" s="4">
        <v>3381</v>
      </c>
      <c r="F58" s="4">
        <v>4679</v>
      </c>
      <c r="G58" s="5">
        <v>59</v>
      </c>
      <c r="H58" s="5">
        <v>156</v>
      </c>
      <c r="I58" s="4">
        <v>8275</v>
      </c>
      <c r="J58" s="5">
        <v>107</v>
      </c>
      <c r="K58" s="4">
        <v>4313</v>
      </c>
    </row>
    <row r="59" spans="1:11" ht="23.25" thickBot="1">
      <c r="A59" s="3"/>
      <c r="B59" s="3" t="s">
        <v>37</v>
      </c>
      <c r="C59" s="4">
        <v>3254</v>
      </c>
      <c r="D59" s="4">
        <v>3254</v>
      </c>
      <c r="E59" s="4">
        <v>1499</v>
      </c>
      <c r="F59" s="4">
        <v>1629</v>
      </c>
      <c r="G59" s="5">
        <v>30</v>
      </c>
      <c r="H59" s="5">
        <v>54</v>
      </c>
      <c r="I59" s="4">
        <v>3212</v>
      </c>
      <c r="J59" s="5">
        <v>42</v>
      </c>
      <c r="K59" s="5">
        <v>0</v>
      </c>
    </row>
    <row r="60" spans="1:11" ht="17.25" thickBot="1">
      <c r="A60" s="3"/>
      <c r="B60" s="3" t="s">
        <v>17497</v>
      </c>
      <c r="C60" s="4">
        <v>3282</v>
      </c>
      <c r="D60" s="4">
        <v>1762</v>
      </c>
      <c r="E60" s="5">
        <v>656</v>
      </c>
      <c r="F60" s="4">
        <v>1045</v>
      </c>
      <c r="G60" s="5">
        <v>8</v>
      </c>
      <c r="H60" s="5">
        <v>36</v>
      </c>
      <c r="I60" s="4">
        <v>1745</v>
      </c>
      <c r="J60" s="5">
        <v>17</v>
      </c>
      <c r="K60" s="4">
        <v>1520</v>
      </c>
    </row>
    <row r="61" spans="1:11" ht="17.25" thickBot="1">
      <c r="A61" s="3"/>
      <c r="B61" s="3" t="s">
        <v>17496</v>
      </c>
      <c r="C61" s="4">
        <v>1899</v>
      </c>
      <c r="D61" s="4">
        <v>1048</v>
      </c>
      <c r="E61" s="5">
        <v>311</v>
      </c>
      <c r="F61" s="5">
        <v>710</v>
      </c>
      <c r="G61" s="5">
        <v>2</v>
      </c>
      <c r="H61" s="5">
        <v>13</v>
      </c>
      <c r="I61" s="4">
        <v>1036</v>
      </c>
      <c r="J61" s="5">
        <v>12</v>
      </c>
      <c r="K61" s="5">
        <v>851</v>
      </c>
    </row>
    <row r="62" spans="1:11" ht="17.25" thickBot="1">
      <c r="A62" s="3"/>
      <c r="B62" s="3" t="s">
        <v>17495</v>
      </c>
      <c r="C62" s="4">
        <v>1976</v>
      </c>
      <c r="D62" s="4">
        <v>1041</v>
      </c>
      <c r="E62" s="5">
        <v>383</v>
      </c>
      <c r="F62" s="5">
        <v>621</v>
      </c>
      <c r="G62" s="5">
        <v>7</v>
      </c>
      <c r="H62" s="5">
        <v>17</v>
      </c>
      <c r="I62" s="4">
        <v>1028</v>
      </c>
      <c r="J62" s="5">
        <v>13</v>
      </c>
      <c r="K62" s="5">
        <v>935</v>
      </c>
    </row>
    <row r="63" spans="1:11" ht="17.25" thickBot="1">
      <c r="A63" s="3"/>
      <c r="B63" s="3" t="s">
        <v>17494</v>
      </c>
      <c r="C63" s="4">
        <v>2284</v>
      </c>
      <c r="D63" s="4">
        <v>1277</v>
      </c>
      <c r="E63" s="5">
        <v>532</v>
      </c>
      <c r="F63" s="5">
        <v>674</v>
      </c>
      <c r="G63" s="5">
        <v>12</v>
      </c>
      <c r="H63" s="5">
        <v>36</v>
      </c>
      <c r="I63" s="4">
        <v>1254</v>
      </c>
      <c r="J63" s="5">
        <v>23</v>
      </c>
      <c r="K63" s="4">
        <v>1007</v>
      </c>
    </row>
    <row r="64" spans="1:11" ht="17.25" thickBot="1">
      <c r="A64" s="3" t="s">
        <v>17493</v>
      </c>
      <c r="B64" s="3" t="s">
        <v>36</v>
      </c>
      <c r="C64" s="4">
        <v>5821</v>
      </c>
      <c r="D64" s="4">
        <v>3864</v>
      </c>
      <c r="E64" s="4">
        <v>1541</v>
      </c>
      <c r="F64" s="4">
        <v>2142</v>
      </c>
      <c r="G64" s="5">
        <v>34</v>
      </c>
      <c r="H64" s="5">
        <v>78</v>
      </c>
      <c r="I64" s="4">
        <v>3795</v>
      </c>
      <c r="J64" s="5">
        <v>69</v>
      </c>
      <c r="K64" s="4">
        <v>1957</v>
      </c>
    </row>
    <row r="65" spans="1:11" ht="23.25" thickBot="1">
      <c r="A65" s="3"/>
      <c r="B65" s="3" t="s">
        <v>37</v>
      </c>
      <c r="C65" s="4">
        <v>1889</v>
      </c>
      <c r="D65" s="4">
        <v>1889</v>
      </c>
      <c r="E65" s="5">
        <v>824</v>
      </c>
      <c r="F65" s="5">
        <v>970</v>
      </c>
      <c r="G65" s="5">
        <v>21</v>
      </c>
      <c r="H65" s="5">
        <v>34</v>
      </c>
      <c r="I65" s="4">
        <v>1849</v>
      </c>
      <c r="J65" s="5">
        <v>40</v>
      </c>
      <c r="K65" s="5">
        <v>0</v>
      </c>
    </row>
    <row r="66" spans="1:11" ht="17.25" thickBot="1">
      <c r="A66" s="3"/>
      <c r="B66" s="3" t="s">
        <v>17492</v>
      </c>
      <c r="C66" s="4">
        <v>2867</v>
      </c>
      <c r="D66" s="4">
        <v>1375</v>
      </c>
      <c r="E66" s="5">
        <v>519</v>
      </c>
      <c r="F66" s="5">
        <v>794</v>
      </c>
      <c r="G66" s="5">
        <v>9</v>
      </c>
      <c r="H66" s="5">
        <v>32</v>
      </c>
      <c r="I66" s="4">
        <v>1354</v>
      </c>
      <c r="J66" s="5">
        <v>21</v>
      </c>
      <c r="K66" s="4">
        <v>1492</v>
      </c>
    </row>
    <row r="67" spans="1:11" ht="17.25" thickBot="1">
      <c r="A67" s="3"/>
      <c r="B67" s="3" t="s">
        <v>17491</v>
      </c>
      <c r="C67" s="4">
        <v>1065</v>
      </c>
      <c r="D67" s="5">
        <v>600</v>
      </c>
      <c r="E67" s="5">
        <v>198</v>
      </c>
      <c r="F67" s="5">
        <v>378</v>
      </c>
      <c r="G67" s="5">
        <v>4</v>
      </c>
      <c r="H67" s="5">
        <v>12</v>
      </c>
      <c r="I67" s="5">
        <v>592</v>
      </c>
      <c r="J67" s="5">
        <v>8</v>
      </c>
      <c r="K67" s="5">
        <v>465</v>
      </c>
    </row>
    <row r="68" spans="1:11" ht="17.25" thickBot="1">
      <c r="A68" s="3" t="s">
        <v>11369</v>
      </c>
      <c r="B68" s="3" t="s">
        <v>36</v>
      </c>
      <c r="C68" s="4">
        <v>4624</v>
      </c>
      <c r="D68" s="4">
        <v>3233</v>
      </c>
      <c r="E68" s="4">
        <v>1214</v>
      </c>
      <c r="F68" s="4">
        <v>1888</v>
      </c>
      <c r="G68" s="5">
        <v>30</v>
      </c>
      <c r="H68" s="5">
        <v>51</v>
      </c>
      <c r="I68" s="4">
        <v>3183</v>
      </c>
      <c r="J68" s="5">
        <v>50</v>
      </c>
      <c r="K68" s="4">
        <v>1391</v>
      </c>
    </row>
    <row r="69" spans="1:11" ht="23.25" thickBot="1">
      <c r="A69" s="3"/>
      <c r="B69" s="3" t="s">
        <v>37</v>
      </c>
      <c r="C69" s="4">
        <v>1528</v>
      </c>
      <c r="D69" s="4">
        <v>1528</v>
      </c>
      <c r="E69" s="5">
        <v>627</v>
      </c>
      <c r="F69" s="5">
        <v>850</v>
      </c>
      <c r="G69" s="5">
        <v>16</v>
      </c>
      <c r="H69" s="5">
        <v>20</v>
      </c>
      <c r="I69" s="4">
        <v>1513</v>
      </c>
      <c r="J69" s="5">
        <v>15</v>
      </c>
      <c r="K69" s="5">
        <v>0</v>
      </c>
    </row>
    <row r="70" spans="1:11" ht="17.25" thickBot="1">
      <c r="A70" s="3"/>
      <c r="B70" s="3" t="s">
        <v>11368</v>
      </c>
      <c r="C70" s="4">
        <v>2627</v>
      </c>
      <c r="D70" s="4">
        <v>1397</v>
      </c>
      <c r="E70" s="5">
        <v>502</v>
      </c>
      <c r="F70" s="5">
        <v>833</v>
      </c>
      <c r="G70" s="5">
        <v>11</v>
      </c>
      <c r="H70" s="5">
        <v>27</v>
      </c>
      <c r="I70" s="4">
        <v>1373</v>
      </c>
      <c r="J70" s="5">
        <v>24</v>
      </c>
      <c r="K70" s="4">
        <v>1230</v>
      </c>
    </row>
    <row r="71" spans="1:11" ht="17.25" thickBot="1">
      <c r="A71" s="3"/>
      <c r="B71" s="3" t="s">
        <v>11367</v>
      </c>
      <c r="C71" s="5">
        <v>469</v>
      </c>
      <c r="D71" s="5">
        <v>308</v>
      </c>
      <c r="E71" s="5">
        <v>85</v>
      </c>
      <c r="F71" s="5">
        <v>205</v>
      </c>
      <c r="G71" s="5">
        <v>3</v>
      </c>
      <c r="H71" s="5">
        <v>4</v>
      </c>
      <c r="I71" s="5">
        <v>297</v>
      </c>
      <c r="J71" s="5">
        <v>11</v>
      </c>
      <c r="K71" s="5">
        <v>161</v>
      </c>
    </row>
    <row r="72" spans="1:11" ht="23.25" thickBot="1">
      <c r="A72" s="3" t="s">
        <v>97</v>
      </c>
      <c r="B72" s="3"/>
      <c r="C72" s="5">
        <v>0</v>
      </c>
      <c r="D72" s="5">
        <v>1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-1</v>
      </c>
    </row>
    <row r="73" spans="1:11" ht="18" thickTop="1" thickBot="1">
      <c r="A73" s="42" t="s">
        <v>0</v>
      </c>
      <c r="B73" s="42" t="s">
        <v>1</v>
      </c>
      <c r="C73" s="42" t="s">
        <v>2</v>
      </c>
      <c r="D73" s="42" t="s">
        <v>3</v>
      </c>
      <c r="E73" s="46" t="s">
        <v>4</v>
      </c>
      <c r="F73" s="47"/>
      <c r="G73" s="47"/>
      <c r="H73" s="47"/>
      <c r="I73" s="48"/>
      <c r="J73" s="27" t="s">
        <v>5</v>
      </c>
      <c r="K73" s="42" t="s">
        <v>6</v>
      </c>
    </row>
    <row r="74" spans="1:11" ht="22.5">
      <c r="A74" s="43"/>
      <c r="B74" s="43"/>
      <c r="C74" s="43"/>
      <c r="D74" s="43"/>
      <c r="E74" s="28" t="s">
        <v>7</v>
      </c>
      <c r="F74" s="28" t="s">
        <v>9</v>
      </c>
      <c r="G74" s="28" t="s">
        <v>19</v>
      </c>
      <c r="H74" s="28" t="s">
        <v>27</v>
      </c>
      <c r="I74" s="45" t="s">
        <v>29</v>
      </c>
      <c r="J74" s="28" t="s">
        <v>3</v>
      </c>
      <c r="K74" s="43"/>
    </row>
    <row r="75" spans="1:11" ht="17.25" thickBot="1">
      <c r="A75" s="44"/>
      <c r="B75" s="44"/>
      <c r="C75" s="44"/>
      <c r="D75" s="44"/>
      <c r="E75" s="29" t="s">
        <v>16655</v>
      </c>
      <c r="F75" s="29" t="s">
        <v>16654</v>
      </c>
      <c r="G75" s="29" t="s">
        <v>16653</v>
      </c>
      <c r="H75" s="29" t="s">
        <v>17474</v>
      </c>
      <c r="I75" s="44"/>
      <c r="J75" s="29"/>
      <c r="K75" s="44"/>
    </row>
    <row r="76" spans="1:11" ht="17.25" thickBot="1">
      <c r="A76" s="3" t="s">
        <v>30</v>
      </c>
      <c r="B76" s="3"/>
      <c r="C76" s="4">
        <v>39430</v>
      </c>
      <c r="D76" s="4">
        <v>28232</v>
      </c>
      <c r="E76" s="4">
        <v>8222</v>
      </c>
      <c r="F76" s="4">
        <v>18921</v>
      </c>
      <c r="G76" s="5">
        <v>233</v>
      </c>
      <c r="H76" s="5">
        <v>273</v>
      </c>
      <c r="I76" s="4">
        <v>27649</v>
      </c>
      <c r="J76" s="5">
        <v>583</v>
      </c>
      <c r="K76" s="4">
        <v>11198</v>
      </c>
    </row>
    <row r="77" spans="1:11" ht="23.25" thickBot="1">
      <c r="A77" s="3" t="s">
        <v>31</v>
      </c>
      <c r="B77" s="3"/>
      <c r="C77" s="5">
        <v>215</v>
      </c>
      <c r="D77" s="5">
        <v>194</v>
      </c>
      <c r="E77" s="5">
        <v>55</v>
      </c>
      <c r="F77" s="5">
        <v>122</v>
      </c>
      <c r="G77" s="5">
        <v>2</v>
      </c>
      <c r="H77" s="5">
        <v>6</v>
      </c>
      <c r="I77" s="5">
        <v>185</v>
      </c>
      <c r="J77" s="5">
        <v>9</v>
      </c>
      <c r="K77" s="5">
        <v>21</v>
      </c>
    </row>
    <row r="78" spans="1:11" ht="23.25" thickBot="1">
      <c r="A78" s="3" t="s">
        <v>32</v>
      </c>
      <c r="B78" s="3"/>
      <c r="C78" s="4">
        <v>2165</v>
      </c>
      <c r="D78" s="4">
        <v>2165</v>
      </c>
      <c r="E78" s="5">
        <v>863</v>
      </c>
      <c r="F78" s="4">
        <v>1170</v>
      </c>
      <c r="G78" s="5">
        <v>23</v>
      </c>
      <c r="H78" s="5">
        <v>63</v>
      </c>
      <c r="I78" s="4">
        <v>2119</v>
      </c>
      <c r="J78" s="5">
        <v>46</v>
      </c>
      <c r="K78" s="5">
        <v>0</v>
      </c>
    </row>
    <row r="79" spans="1:11" ht="23.25" thickBot="1">
      <c r="A79" s="3" t="s">
        <v>33</v>
      </c>
      <c r="B79" s="3"/>
      <c r="C79" s="5">
        <v>82</v>
      </c>
      <c r="D79" s="5">
        <v>19</v>
      </c>
      <c r="E79" s="5">
        <v>10</v>
      </c>
      <c r="F79" s="5">
        <v>8</v>
      </c>
      <c r="G79" s="5">
        <v>0</v>
      </c>
      <c r="H79" s="5">
        <v>0</v>
      </c>
      <c r="I79" s="5">
        <v>18</v>
      </c>
      <c r="J79" s="5">
        <v>1</v>
      </c>
      <c r="K79" s="5">
        <v>63</v>
      </c>
    </row>
    <row r="80" spans="1:11" ht="23.25" thickBot="1">
      <c r="A80" s="3" t="s">
        <v>34</v>
      </c>
      <c r="B80" s="3"/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</row>
    <row r="81" spans="1:11" ht="17.25" thickBot="1">
      <c r="A81" s="3" t="s">
        <v>17490</v>
      </c>
      <c r="B81" s="3" t="s">
        <v>36</v>
      </c>
      <c r="C81" s="4">
        <v>10780</v>
      </c>
      <c r="D81" s="4">
        <v>7558</v>
      </c>
      <c r="E81" s="4">
        <v>2610</v>
      </c>
      <c r="F81" s="4">
        <v>4712</v>
      </c>
      <c r="G81" s="5">
        <v>41</v>
      </c>
      <c r="H81" s="5">
        <v>67</v>
      </c>
      <c r="I81" s="4">
        <v>7430</v>
      </c>
      <c r="J81" s="5">
        <v>128</v>
      </c>
      <c r="K81" s="4">
        <v>3222</v>
      </c>
    </row>
    <row r="82" spans="1:11" ht="23.25" thickBot="1">
      <c r="A82" s="3"/>
      <c r="B82" s="3" t="s">
        <v>37</v>
      </c>
      <c r="C82" s="4">
        <v>3716</v>
      </c>
      <c r="D82" s="4">
        <v>3715</v>
      </c>
      <c r="E82" s="4">
        <v>1496</v>
      </c>
      <c r="F82" s="4">
        <v>2114</v>
      </c>
      <c r="G82" s="5">
        <v>22</v>
      </c>
      <c r="H82" s="5">
        <v>27</v>
      </c>
      <c r="I82" s="4">
        <v>3659</v>
      </c>
      <c r="J82" s="5">
        <v>56</v>
      </c>
      <c r="K82" s="5">
        <v>1</v>
      </c>
    </row>
    <row r="83" spans="1:11" ht="17.25" thickBot="1">
      <c r="A83" s="3"/>
      <c r="B83" s="3" t="s">
        <v>17489</v>
      </c>
      <c r="C83" s="4">
        <v>1734</v>
      </c>
      <c r="D83" s="5">
        <v>924</v>
      </c>
      <c r="E83" s="5">
        <v>278</v>
      </c>
      <c r="F83" s="5">
        <v>607</v>
      </c>
      <c r="G83" s="5">
        <v>6</v>
      </c>
      <c r="H83" s="5">
        <v>12</v>
      </c>
      <c r="I83" s="5">
        <v>903</v>
      </c>
      <c r="J83" s="5">
        <v>21</v>
      </c>
      <c r="K83" s="5">
        <v>810</v>
      </c>
    </row>
    <row r="84" spans="1:11" ht="17.25" thickBot="1">
      <c r="A84" s="3"/>
      <c r="B84" s="3" t="s">
        <v>17488</v>
      </c>
      <c r="C84" s="4">
        <v>1085</v>
      </c>
      <c r="D84" s="5">
        <v>647</v>
      </c>
      <c r="E84" s="5">
        <v>165</v>
      </c>
      <c r="F84" s="5">
        <v>467</v>
      </c>
      <c r="G84" s="5">
        <v>4</v>
      </c>
      <c r="H84" s="5">
        <v>3</v>
      </c>
      <c r="I84" s="5">
        <v>639</v>
      </c>
      <c r="J84" s="5">
        <v>8</v>
      </c>
      <c r="K84" s="5">
        <v>438</v>
      </c>
    </row>
    <row r="85" spans="1:11" ht="17.25" thickBot="1">
      <c r="A85" s="3"/>
      <c r="B85" s="3" t="s">
        <v>17487</v>
      </c>
      <c r="C85" s="4">
        <v>1841</v>
      </c>
      <c r="D85" s="5">
        <v>997</v>
      </c>
      <c r="E85" s="5">
        <v>315</v>
      </c>
      <c r="F85" s="5">
        <v>647</v>
      </c>
      <c r="G85" s="5">
        <v>5</v>
      </c>
      <c r="H85" s="5">
        <v>10</v>
      </c>
      <c r="I85" s="5">
        <v>977</v>
      </c>
      <c r="J85" s="5">
        <v>20</v>
      </c>
      <c r="K85" s="5">
        <v>844</v>
      </c>
    </row>
    <row r="86" spans="1:11" ht="17.25" thickBot="1">
      <c r="A86" s="3"/>
      <c r="B86" s="3" t="s">
        <v>17486</v>
      </c>
      <c r="C86" s="4">
        <v>2404</v>
      </c>
      <c r="D86" s="4">
        <v>1275</v>
      </c>
      <c r="E86" s="5">
        <v>356</v>
      </c>
      <c r="F86" s="5">
        <v>877</v>
      </c>
      <c r="G86" s="5">
        <v>4</v>
      </c>
      <c r="H86" s="5">
        <v>15</v>
      </c>
      <c r="I86" s="4">
        <v>1252</v>
      </c>
      <c r="J86" s="5">
        <v>23</v>
      </c>
      <c r="K86" s="4">
        <v>1129</v>
      </c>
    </row>
    <row r="87" spans="1:11" ht="17.25" thickBot="1">
      <c r="A87" s="3" t="s">
        <v>10764</v>
      </c>
      <c r="B87" s="3" t="s">
        <v>36</v>
      </c>
      <c r="C87" s="4">
        <v>3359</v>
      </c>
      <c r="D87" s="4">
        <v>2472</v>
      </c>
      <c r="E87" s="5">
        <v>577</v>
      </c>
      <c r="F87" s="4">
        <v>1804</v>
      </c>
      <c r="G87" s="5">
        <v>21</v>
      </c>
      <c r="H87" s="5">
        <v>15</v>
      </c>
      <c r="I87" s="4">
        <v>2417</v>
      </c>
      <c r="J87" s="5">
        <v>55</v>
      </c>
      <c r="K87" s="5">
        <v>887</v>
      </c>
    </row>
    <row r="88" spans="1:11" ht="23.25" thickBot="1">
      <c r="A88" s="3"/>
      <c r="B88" s="3" t="s">
        <v>37</v>
      </c>
      <c r="C88" s="4">
        <v>1058</v>
      </c>
      <c r="D88" s="4">
        <v>1058</v>
      </c>
      <c r="E88" s="5">
        <v>306</v>
      </c>
      <c r="F88" s="5">
        <v>718</v>
      </c>
      <c r="G88" s="5">
        <v>7</v>
      </c>
      <c r="H88" s="5">
        <v>7</v>
      </c>
      <c r="I88" s="4">
        <v>1038</v>
      </c>
      <c r="J88" s="5">
        <v>20</v>
      </c>
      <c r="K88" s="5">
        <v>0</v>
      </c>
    </row>
    <row r="89" spans="1:11" ht="17.25" thickBot="1">
      <c r="A89" s="3"/>
      <c r="B89" s="3" t="s">
        <v>10763</v>
      </c>
      <c r="C89" s="5">
        <v>829</v>
      </c>
      <c r="D89" s="5">
        <v>495</v>
      </c>
      <c r="E89" s="5">
        <v>103</v>
      </c>
      <c r="F89" s="5">
        <v>382</v>
      </c>
      <c r="G89" s="5">
        <v>1</v>
      </c>
      <c r="H89" s="5">
        <v>0</v>
      </c>
      <c r="I89" s="5">
        <v>486</v>
      </c>
      <c r="J89" s="5">
        <v>9</v>
      </c>
      <c r="K89" s="5">
        <v>334</v>
      </c>
    </row>
    <row r="90" spans="1:11" ht="17.25" thickBot="1">
      <c r="A90" s="3"/>
      <c r="B90" s="3" t="s">
        <v>10762</v>
      </c>
      <c r="C90" s="5">
        <v>744</v>
      </c>
      <c r="D90" s="5">
        <v>463</v>
      </c>
      <c r="E90" s="5">
        <v>106</v>
      </c>
      <c r="F90" s="5">
        <v>332</v>
      </c>
      <c r="G90" s="5">
        <v>6</v>
      </c>
      <c r="H90" s="5">
        <v>4</v>
      </c>
      <c r="I90" s="5">
        <v>448</v>
      </c>
      <c r="J90" s="5">
        <v>15</v>
      </c>
      <c r="K90" s="5">
        <v>281</v>
      </c>
    </row>
    <row r="91" spans="1:11" ht="17.25" thickBot="1">
      <c r="A91" s="3"/>
      <c r="B91" s="3" t="s">
        <v>10761</v>
      </c>
      <c r="C91" s="5">
        <v>728</v>
      </c>
      <c r="D91" s="5">
        <v>456</v>
      </c>
      <c r="E91" s="5">
        <v>62</v>
      </c>
      <c r="F91" s="5">
        <v>372</v>
      </c>
      <c r="G91" s="5">
        <v>7</v>
      </c>
      <c r="H91" s="5">
        <v>4</v>
      </c>
      <c r="I91" s="5">
        <v>445</v>
      </c>
      <c r="J91" s="5">
        <v>11</v>
      </c>
      <c r="K91" s="5">
        <v>272</v>
      </c>
    </row>
    <row r="92" spans="1:11" ht="17.25" thickBot="1">
      <c r="A92" s="3" t="s">
        <v>17485</v>
      </c>
      <c r="B92" s="3" t="s">
        <v>36</v>
      </c>
      <c r="C92" s="4">
        <v>1403</v>
      </c>
      <c r="D92" s="5">
        <v>997</v>
      </c>
      <c r="E92" s="5">
        <v>295</v>
      </c>
      <c r="F92" s="5">
        <v>646</v>
      </c>
      <c r="G92" s="5">
        <v>9</v>
      </c>
      <c r="H92" s="5">
        <v>10</v>
      </c>
      <c r="I92" s="5">
        <v>960</v>
      </c>
      <c r="J92" s="5">
        <v>37</v>
      </c>
      <c r="K92" s="5">
        <v>406</v>
      </c>
    </row>
    <row r="93" spans="1:11" ht="23.25" thickBot="1">
      <c r="A93" s="3"/>
      <c r="B93" s="3" t="s">
        <v>37</v>
      </c>
      <c r="C93" s="5">
        <v>519</v>
      </c>
      <c r="D93" s="5">
        <v>519</v>
      </c>
      <c r="E93" s="5">
        <v>163</v>
      </c>
      <c r="F93" s="5">
        <v>331</v>
      </c>
      <c r="G93" s="5">
        <v>4</v>
      </c>
      <c r="H93" s="5">
        <v>5</v>
      </c>
      <c r="I93" s="5">
        <v>503</v>
      </c>
      <c r="J93" s="5">
        <v>16</v>
      </c>
      <c r="K93" s="5">
        <v>0</v>
      </c>
    </row>
    <row r="94" spans="1:11" ht="23.25" thickBot="1">
      <c r="A94" s="3"/>
      <c r="B94" s="3" t="s">
        <v>17484</v>
      </c>
      <c r="C94" s="5">
        <v>884</v>
      </c>
      <c r="D94" s="5">
        <v>478</v>
      </c>
      <c r="E94" s="5">
        <v>132</v>
      </c>
      <c r="F94" s="5">
        <v>315</v>
      </c>
      <c r="G94" s="5">
        <v>5</v>
      </c>
      <c r="H94" s="5">
        <v>5</v>
      </c>
      <c r="I94" s="5">
        <v>457</v>
      </c>
      <c r="J94" s="5">
        <v>21</v>
      </c>
      <c r="K94" s="5">
        <v>406</v>
      </c>
    </row>
    <row r="95" spans="1:11" ht="17.25" thickBot="1">
      <c r="A95" s="3" t="s">
        <v>7032</v>
      </c>
      <c r="B95" s="3" t="s">
        <v>36</v>
      </c>
      <c r="C95" s="4">
        <v>3396</v>
      </c>
      <c r="D95" s="4">
        <v>2334</v>
      </c>
      <c r="E95" s="5">
        <v>684</v>
      </c>
      <c r="F95" s="4">
        <v>1585</v>
      </c>
      <c r="G95" s="5">
        <v>15</v>
      </c>
      <c r="H95" s="5">
        <v>13</v>
      </c>
      <c r="I95" s="4">
        <v>2297</v>
      </c>
      <c r="J95" s="5">
        <v>37</v>
      </c>
      <c r="K95" s="4">
        <v>1062</v>
      </c>
    </row>
    <row r="96" spans="1:11" ht="23.25" thickBot="1">
      <c r="A96" s="3"/>
      <c r="B96" s="3" t="s">
        <v>37</v>
      </c>
      <c r="C96" s="4">
        <v>1041</v>
      </c>
      <c r="D96" s="4">
        <v>1041</v>
      </c>
      <c r="E96" s="5">
        <v>359</v>
      </c>
      <c r="F96" s="5">
        <v>653</v>
      </c>
      <c r="G96" s="5">
        <v>9</v>
      </c>
      <c r="H96" s="5">
        <v>7</v>
      </c>
      <c r="I96" s="4">
        <v>1028</v>
      </c>
      <c r="J96" s="5">
        <v>13</v>
      </c>
      <c r="K96" s="5">
        <v>0</v>
      </c>
    </row>
    <row r="97" spans="1:11" ht="17.25" thickBot="1">
      <c r="A97" s="3"/>
      <c r="B97" s="3" t="s">
        <v>7031</v>
      </c>
      <c r="C97" s="4">
        <v>1004</v>
      </c>
      <c r="D97" s="5">
        <v>510</v>
      </c>
      <c r="E97" s="5">
        <v>126</v>
      </c>
      <c r="F97" s="5">
        <v>368</v>
      </c>
      <c r="G97" s="5">
        <v>4</v>
      </c>
      <c r="H97" s="5">
        <v>3</v>
      </c>
      <c r="I97" s="5">
        <v>501</v>
      </c>
      <c r="J97" s="5">
        <v>9</v>
      </c>
      <c r="K97" s="5">
        <v>494</v>
      </c>
    </row>
    <row r="98" spans="1:11" ht="17.25" thickBot="1">
      <c r="A98" s="3"/>
      <c r="B98" s="3" t="s">
        <v>7030</v>
      </c>
      <c r="C98" s="4">
        <v>1351</v>
      </c>
      <c r="D98" s="5">
        <v>783</v>
      </c>
      <c r="E98" s="5">
        <v>199</v>
      </c>
      <c r="F98" s="5">
        <v>564</v>
      </c>
      <c r="G98" s="5">
        <v>2</v>
      </c>
      <c r="H98" s="5">
        <v>3</v>
      </c>
      <c r="I98" s="5">
        <v>768</v>
      </c>
      <c r="J98" s="5">
        <v>15</v>
      </c>
      <c r="K98" s="5">
        <v>568</v>
      </c>
    </row>
    <row r="99" spans="1:11" ht="17.25" thickBot="1">
      <c r="A99" s="3" t="s">
        <v>17483</v>
      </c>
      <c r="B99" s="3" t="s">
        <v>36</v>
      </c>
      <c r="C99" s="4">
        <v>2070</v>
      </c>
      <c r="D99" s="4">
        <v>1373</v>
      </c>
      <c r="E99" s="5">
        <v>359</v>
      </c>
      <c r="F99" s="5">
        <v>979</v>
      </c>
      <c r="G99" s="5">
        <v>13</v>
      </c>
      <c r="H99" s="5">
        <v>8</v>
      </c>
      <c r="I99" s="4">
        <v>1359</v>
      </c>
      <c r="J99" s="5">
        <v>14</v>
      </c>
      <c r="K99" s="5">
        <v>697</v>
      </c>
    </row>
    <row r="100" spans="1:11" ht="23.25" thickBot="1">
      <c r="A100" s="3"/>
      <c r="B100" s="3" t="s">
        <v>37</v>
      </c>
      <c r="C100" s="5">
        <v>685</v>
      </c>
      <c r="D100" s="5">
        <v>684</v>
      </c>
      <c r="E100" s="5">
        <v>217</v>
      </c>
      <c r="F100" s="5">
        <v>452</v>
      </c>
      <c r="G100" s="5">
        <v>6</v>
      </c>
      <c r="H100" s="5">
        <v>1</v>
      </c>
      <c r="I100" s="5">
        <v>676</v>
      </c>
      <c r="J100" s="5">
        <v>8</v>
      </c>
      <c r="K100" s="5">
        <v>1</v>
      </c>
    </row>
    <row r="101" spans="1:11" ht="23.25" thickBot="1">
      <c r="A101" s="3"/>
      <c r="B101" s="3" t="s">
        <v>17482</v>
      </c>
      <c r="C101" s="4">
        <v>1385</v>
      </c>
      <c r="D101" s="5">
        <v>689</v>
      </c>
      <c r="E101" s="5">
        <v>142</v>
      </c>
      <c r="F101" s="5">
        <v>527</v>
      </c>
      <c r="G101" s="5">
        <v>7</v>
      </c>
      <c r="H101" s="5">
        <v>7</v>
      </c>
      <c r="I101" s="5">
        <v>683</v>
      </c>
      <c r="J101" s="5">
        <v>6</v>
      </c>
      <c r="K101" s="5">
        <v>696</v>
      </c>
    </row>
    <row r="102" spans="1:11" ht="17.25" thickBot="1">
      <c r="A102" s="3" t="s">
        <v>10672</v>
      </c>
      <c r="B102" s="3" t="s">
        <v>36</v>
      </c>
      <c r="C102" s="4">
        <v>3164</v>
      </c>
      <c r="D102" s="4">
        <v>2171</v>
      </c>
      <c r="E102" s="5">
        <v>583</v>
      </c>
      <c r="F102" s="4">
        <v>1494</v>
      </c>
      <c r="G102" s="5">
        <v>26</v>
      </c>
      <c r="H102" s="5">
        <v>13</v>
      </c>
      <c r="I102" s="4">
        <v>2116</v>
      </c>
      <c r="J102" s="5">
        <v>55</v>
      </c>
      <c r="K102" s="5">
        <v>993</v>
      </c>
    </row>
    <row r="103" spans="1:11" ht="23.25" thickBot="1">
      <c r="A103" s="3"/>
      <c r="B103" s="3" t="s">
        <v>37</v>
      </c>
      <c r="C103" s="4">
        <v>1224</v>
      </c>
      <c r="D103" s="4">
        <v>1224</v>
      </c>
      <c r="E103" s="5">
        <v>353</v>
      </c>
      <c r="F103" s="5">
        <v>831</v>
      </c>
      <c r="G103" s="5">
        <v>7</v>
      </c>
      <c r="H103" s="5">
        <v>7</v>
      </c>
      <c r="I103" s="4">
        <v>1198</v>
      </c>
      <c r="J103" s="5">
        <v>26</v>
      </c>
      <c r="K103" s="5">
        <v>0</v>
      </c>
    </row>
    <row r="104" spans="1:11" ht="17.25" thickBot="1">
      <c r="A104" s="3"/>
      <c r="B104" s="3" t="s">
        <v>10671</v>
      </c>
      <c r="C104" s="4">
        <v>1095</v>
      </c>
      <c r="D104" s="5">
        <v>570</v>
      </c>
      <c r="E104" s="5">
        <v>140</v>
      </c>
      <c r="F104" s="5">
        <v>396</v>
      </c>
      <c r="G104" s="5">
        <v>14</v>
      </c>
      <c r="H104" s="5">
        <v>3</v>
      </c>
      <c r="I104" s="5">
        <v>553</v>
      </c>
      <c r="J104" s="5">
        <v>17</v>
      </c>
      <c r="K104" s="5">
        <v>525</v>
      </c>
    </row>
    <row r="105" spans="1:11" ht="17.25" thickBot="1">
      <c r="A105" s="3"/>
      <c r="B105" s="3" t="s">
        <v>10670</v>
      </c>
      <c r="C105" s="5">
        <v>845</v>
      </c>
      <c r="D105" s="5">
        <v>377</v>
      </c>
      <c r="E105" s="5">
        <v>90</v>
      </c>
      <c r="F105" s="5">
        <v>267</v>
      </c>
      <c r="G105" s="5">
        <v>5</v>
      </c>
      <c r="H105" s="5">
        <v>3</v>
      </c>
      <c r="I105" s="5">
        <v>365</v>
      </c>
      <c r="J105" s="5">
        <v>12</v>
      </c>
      <c r="K105" s="5">
        <v>468</v>
      </c>
    </row>
    <row r="106" spans="1:11" ht="17.25" thickBot="1">
      <c r="A106" s="3" t="s">
        <v>11042</v>
      </c>
      <c r="B106" s="3" t="s">
        <v>36</v>
      </c>
      <c r="C106" s="4">
        <v>2327</v>
      </c>
      <c r="D106" s="4">
        <v>1670</v>
      </c>
      <c r="E106" s="5">
        <v>384</v>
      </c>
      <c r="F106" s="4">
        <v>1228</v>
      </c>
      <c r="G106" s="5">
        <v>8</v>
      </c>
      <c r="H106" s="5">
        <v>9</v>
      </c>
      <c r="I106" s="4">
        <v>1629</v>
      </c>
      <c r="J106" s="5">
        <v>41</v>
      </c>
      <c r="K106" s="5">
        <v>657</v>
      </c>
    </row>
    <row r="107" spans="1:11" ht="23.25" thickBot="1">
      <c r="A107" s="3"/>
      <c r="B107" s="3" t="s">
        <v>37</v>
      </c>
      <c r="C107" s="5">
        <v>660</v>
      </c>
      <c r="D107" s="5">
        <v>660</v>
      </c>
      <c r="E107" s="5">
        <v>186</v>
      </c>
      <c r="F107" s="5">
        <v>463</v>
      </c>
      <c r="G107" s="5">
        <v>1</v>
      </c>
      <c r="H107" s="5">
        <v>2</v>
      </c>
      <c r="I107" s="5">
        <v>652</v>
      </c>
      <c r="J107" s="5">
        <v>8</v>
      </c>
      <c r="K107" s="5">
        <v>0</v>
      </c>
    </row>
    <row r="108" spans="1:11" ht="17.25" thickBot="1">
      <c r="A108" s="3"/>
      <c r="B108" s="3" t="s">
        <v>11041</v>
      </c>
      <c r="C108" s="4">
        <v>1039</v>
      </c>
      <c r="D108" s="5">
        <v>567</v>
      </c>
      <c r="E108" s="5">
        <v>137</v>
      </c>
      <c r="F108" s="5">
        <v>403</v>
      </c>
      <c r="G108" s="5">
        <v>5</v>
      </c>
      <c r="H108" s="5">
        <v>3</v>
      </c>
      <c r="I108" s="5">
        <v>548</v>
      </c>
      <c r="J108" s="5">
        <v>19</v>
      </c>
      <c r="K108" s="5">
        <v>472</v>
      </c>
    </row>
    <row r="109" spans="1:11" ht="17.25" thickBot="1">
      <c r="A109" s="3"/>
      <c r="B109" s="3" t="s">
        <v>11040</v>
      </c>
      <c r="C109" s="5">
        <v>628</v>
      </c>
      <c r="D109" s="5">
        <v>443</v>
      </c>
      <c r="E109" s="5">
        <v>61</v>
      </c>
      <c r="F109" s="5">
        <v>362</v>
      </c>
      <c r="G109" s="5">
        <v>2</v>
      </c>
      <c r="H109" s="5">
        <v>4</v>
      </c>
      <c r="I109" s="5">
        <v>429</v>
      </c>
      <c r="J109" s="5">
        <v>14</v>
      </c>
      <c r="K109" s="5">
        <v>185</v>
      </c>
    </row>
    <row r="110" spans="1:11" ht="17.25" thickBot="1">
      <c r="A110" s="3" t="s">
        <v>17481</v>
      </c>
      <c r="B110" s="3" t="s">
        <v>36</v>
      </c>
      <c r="C110" s="4">
        <v>3020</v>
      </c>
      <c r="D110" s="4">
        <v>2098</v>
      </c>
      <c r="E110" s="5">
        <v>691</v>
      </c>
      <c r="F110" s="4">
        <v>1301</v>
      </c>
      <c r="G110" s="5">
        <v>29</v>
      </c>
      <c r="H110" s="5">
        <v>22</v>
      </c>
      <c r="I110" s="4">
        <v>2043</v>
      </c>
      <c r="J110" s="5">
        <v>55</v>
      </c>
      <c r="K110" s="5">
        <v>922</v>
      </c>
    </row>
    <row r="111" spans="1:11" ht="23.25" thickBot="1">
      <c r="A111" s="3"/>
      <c r="B111" s="3" t="s">
        <v>37</v>
      </c>
      <c r="C111" s="4">
        <v>1030</v>
      </c>
      <c r="D111" s="4">
        <v>1030</v>
      </c>
      <c r="E111" s="5">
        <v>380</v>
      </c>
      <c r="F111" s="5">
        <v>596</v>
      </c>
      <c r="G111" s="5">
        <v>14</v>
      </c>
      <c r="H111" s="5">
        <v>13</v>
      </c>
      <c r="I111" s="4">
        <v>1003</v>
      </c>
      <c r="J111" s="5">
        <v>27</v>
      </c>
      <c r="K111" s="5">
        <v>0</v>
      </c>
    </row>
    <row r="112" spans="1:11" ht="17.25" thickBot="1">
      <c r="A112" s="3"/>
      <c r="B112" s="3" t="s">
        <v>17480</v>
      </c>
      <c r="C112" s="4">
        <v>1011</v>
      </c>
      <c r="D112" s="5">
        <v>485</v>
      </c>
      <c r="E112" s="5">
        <v>113</v>
      </c>
      <c r="F112" s="5">
        <v>349</v>
      </c>
      <c r="G112" s="5">
        <v>7</v>
      </c>
      <c r="H112" s="5">
        <v>3</v>
      </c>
      <c r="I112" s="5">
        <v>472</v>
      </c>
      <c r="J112" s="5">
        <v>13</v>
      </c>
      <c r="K112" s="5">
        <v>526</v>
      </c>
    </row>
    <row r="113" spans="1:11" ht="17.25" thickBot="1">
      <c r="A113" s="3"/>
      <c r="B113" s="3" t="s">
        <v>17479</v>
      </c>
      <c r="C113" s="5">
        <v>979</v>
      </c>
      <c r="D113" s="5">
        <v>583</v>
      </c>
      <c r="E113" s="5">
        <v>198</v>
      </c>
      <c r="F113" s="5">
        <v>356</v>
      </c>
      <c r="G113" s="5">
        <v>8</v>
      </c>
      <c r="H113" s="5">
        <v>6</v>
      </c>
      <c r="I113" s="5">
        <v>568</v>
      </c>
      <c r="J113" s="5">
        <v>15</v>
      </c>
      <c r="K113" s="5">
        <v>396</v>
      </c>
    </row>
    <row r="114" spans="1:11" ht="17.25" thickBot="1">
      <c r="A114" s="3" t="s">
        <v>14034</v>
      </c>
      <c r="B114" s="3" t="s">
        <v>36</v>
      </c>
      <c r="C114" s="4">
        <v>2534</v>
      </c>
      <c r="D114" s="4">
        <v>1806</v>
      </c>
      <c r="E114" s="5">
        <v>497</v>
      </c>
      <c r="F114" s="4">
        <v>1254</v>
      </c>
      <c r="G114" s="5">
        <v>16</v>
      </c>
      <c r="H114" s="5">
        <v>10</v>
      </c>
      <c r="I114" s="4">
        <v>1777</v>
      </c>
      <c r="J114" s="5">
        <v>29</v>
      </c>
      <c r="K114" s="5">
        <v>728</v>
      </c>
    </row>
    <row r="115" spans="1:11" ht="23.25" thickBot="1">
      <c r="A115" s="3"/>
      <c r="B115" s="3" t="s">
        <v>37</v>
      </c>
      <c r="C115" s="5">
        <v>735</v>
      </c>
      <c r="D115" s="5">
        <v>735</v>
      </c>
      <c r="E115" s="5">
        <v>228</v>
      </c>
      <c r="F115" s="5">
        <v>490</v>
      </c>
      <c r="G115" s="5">
        <v>7</v>
      </c>
      <c r="H115" s="5">
        <v>2</v>
      </c>
      <c r="I115" s="5">
        <v>727</v>
      </c>
      <c r="J115" s="5">
        <v>8</v>
      </c>
      <c r="K115" s="5">
        <v>0</v>
      </c>
    </row>
    <row r="116" spans="1:11" ht="17.25" thickBot="1">
      <c r="A116" s="3"/>
      <c r="B116" s="3" t="s">
        <v>14033</v>
      </c>
      <c r="C116" s="4">
        <v>1223</v>
      </c>
      <c r="D116" s="5">
        <v>677</v>
      </c>
      <c r="E116" s="5">
        <v>162</v>
      </c>
      <c r="F116" s="5">
        <v>487</v>
      </c>
      <c r="G116" s="5">
        <v>6</v>
      </c>
      <c r="H116" s="5">
        <v>8</v>
      </c>
      <c r="I116" s="5">
        <v>663</v>
      </c>
      <c r="J116" s="5">
        <v>14</v>
      </c>
      <c r="K116" s="5">
        <v>546</v>
      </c>
    </row>
    <row r="117" spans="1:11" ht="17.25" thickBot="1">
      <c r="A117" s="3"/>
      <c r="B117" s="3" t="s">
        <v>14032</v>
      </c>
      <c r="C117" s="5">
        <v>576</v>
      </c>
      <c r="D117" s="5">
        <v>394</v>
      </c>
      <c r="E117" s="5">
        <v>107</v>
      </c>
      <c r="F117" s="5">
        <v>277</v>
      </c>
      <c r="G117" s="5">
        <v>3</v>
      </c>
      <c r="H117" s="5">
        <v>0</v>
      </c>
      <c r="I117" s="5">
        <v>387</v>
      </c>
      <c r="J117" s="5">
        <v>7</v>
      </c>
      <c r="K117" s="5">
        <v>182</v>
      </c>
    </row>
    <row r="118" spans="1:11" ht="17.25" thickBot="1">
      <c r="A118" s="3" t="s">
        <v>17478</v>
      </c>
      <c r="B118" s="3" t="s">
        <v>36</v>
      </c>
      <c r="C118" s="4">
        <v>4915</v>
      </c>
      <c r="D118" s="4">
        <v>3375</v>
      </c>
      <c r="E118" s="5">
        <v>614</v>
      </c>
      <c r="F118" s="4">
        <v>2618</v>
      </c>
      <c r="G118" s="5">
        <v>30</v>
      </c>
      <c r="H118" s="5">
        <v>37</v>
      </c>
      <c r="I118" s="4">
        <v>3299</v>
      </c>
      <c r="J118" s="5">
        <v>76</v>
      </c>
      <c r="K118" s="4">
        <v>1540</v>
      </c>
    </row>
    <row r="119" spans="1:11" ht="23.25" thickBot="1">
      <c r="A119" s="3"/>
      <c r="B119" s="3" t="s">
        <v>37</v>
      </c>
      <c r="C119" s="4">
        <v>1491</v>
      </c>
      <c r="D119" s="4">
        <v>1491</v>
      </c>
      <c r="E119" s="5">
        <v>303</v>
      </c>
      <c r="F119" s="4">
        <v>1133</v>
      </c>
      <c r="G119" s="5">
        <v>10</v>
      </c>
      <c r="H119" s="5">
        <v>17</v>
      </c>
      <c r="I119" s="4">
        <v>1463</v>
      </c>
      <c r="J119" s="5">
        <v>28</v>
      </c>
      <c r="K119" s="5">
        <v>0</v>
      </c>
    </row>
    <row r="120" spans="1:11" ht="17.25" thickBot="1">
      <c r="A120" s="3"/>
      <c r="B120" s="3" t="s">
        <v>17477</v>
      </c>
      <c r="C120" s="4">
        <v>1600</v>
      </c>
      <c r="D120" s="5">
        <v>826</v>
      </c>
      <c r="E120" s="5">
        <v>155</v>
      </c>
      <c r="F120" s="5">
        <v>637</v>
      </c>
      <c r="G120" s="5">
        <v>8</v>
      </c>
      <c r="H120" s="5">
        <v>9</v>
      </c>
      <c r="I120" s="5">
        <v>809</v>
      </c>
      <c r="J120" s="5">
        <v>17</v>
      </c>
      <c r="K120" s="5">
        <v>774</v>
      </c>
    </row>
    <row r="121" spans="1:11" ht="17.25" thickBot="1">
      <c r="A121" s="3"/>
      <c r="B121" s="3" t="s">
        <v>17476</v>
      </c>
      <c r="C121" s="4">
        <v>1082</v>
      </c>
      <c r="D121" s="5">
        <v>628</v>
      </c>
      <c r="E121" s="5">
        <v>81</v>
      </c>
      <c r="F121" s="5">
        <v>514</v>
      </c>
      <c r="G121" s="5">
        <v>9</v>
      </c>
      <c r="H121" s="5">
        <v>5</v>
      </c>
      <c r="I121" s="5">
        <v>609</v>
      </c>
      <c r="J121" s="5">
        <v>19</v>
      </c>
      <c r="K121" s="5">
        <v>454</v>
      </c>
    </row>
    <row r="122" spans="1:11" ht="17.25" thickBot="1">
      <c r="A122" s="3"/>
      <c r="B122" s="3" t="s">
        <v>17475</v>
      </c>
      <c r="C122" s="5">
        <v>742</v>
      </c>
      <c r="D122" s="5">
        <v>430</v>
      </c>
      <c r="E122" s="5">
        <v>75</v>
      </c>
      <c r="F122" s="5">
        <v>334</v>
      </c>
      <c r="G122" s="5">
        <v>3</v>
      </c>
      <c r="H122" s="5">
        <v>6</v>
      </c>
      <c r="I122" s="5">
        <v>418</v>
      </c>
      <c r="J122" s="5">
        <v>12</v>
      </c>
      <c r="K122" s="5">
        <v>312</v>
      </c>
    </row>
    <row r="123" spans="1:11" ht="23.25" thickBot="1">
      <c r="A123" s="3" t="s">
        <v>97</v>
      </c>
      <c r="B123" s="3"/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</row>
    <row r="124" spans="1:11" ht="18" thickTop="1" thickBot="1">
      <c r="A124" s="42" t="s">
        <v>0</v>
      </c>
      <c r="B124" s="42" t="s">
        <v>1</v>
      </c>
      <c r="C124" s="42" t="s">
        <v>2</v>
      </c>
      <c r="D124" s="42" t="s">
        <v>3</v>
      </c>
      <c r="E124" s="46" t="s">
        <v>4</v>
      </c>
      <c r="F124" s="47"/>
      <c r="G124" s="47"/>
      <c r="H124" s="47"/>
      <c r="I124" s="48"/>
      <c r="J124" s="27" t="s">
        <v>5</v>
      </c>
      <c r="K124" s="42" t="s">
        <v>6</v>
      </c>
    </row>
    <row r="125" spans="1:11" ht="22.5">
      <c r="A125" s="43"/>
      <c r="B125" s="43"/>
      <c r="C125" s="43"/>
      <c r="D125" s="43"/>
      <c r="E125" s="28" t="s">
        <v>7</v>
      </c>
      <c r="F125" s="28" t="s">
        <v>9</v>
      </c>
      <c r="G125" s="28" t="s">
        <v>19</v>
      </c>
      <c r="H125" s="28" t="s">
        <v>27</v>
      </c>
      <c r="I125" s="45" t="s">
        <v>29</v>
      </c>
      <c r="J125" s="28" t="s">
        <v>3</v>
      </c>
      <c r="K125" s="43"/>
    </row>
    <row r="126" spans="1:11" ht="17.25" thickBot="1">
      <c r="A126" s="44"/>
      <c r="B126" s="44"/>
      <c r="C126" s="44"/>
      <c r="D126" s="44"/>
      <c r="E126" s="29" t="s">
        <v>16655</v>
      </c>
      <c r="F126" s="29" t="s">
        <v>16654</v>
      </c>
      <c r="G126" s="29" t="s">
        <v>16653</v>
      </c>
      <c r="H126" s="29" t="s">
        <v>17474</v>
      </c>
      <c r="I126" s="44"/>
      <c r="J126" s="29"/>
      <c r="K126" s="44"/>
    </row>
    <row r="127" spans="1:11" ht="17.25" thickBot="1">
      <c r="A127" s="3" t="s">
        <v>30</v>
      </c>
      <c r="B127" s="3"/>
      <c r="C127" s="4">
        <v>41667</v>
      </c>
      <c r="D127" s="4">
        <v>30787</v>
      </c>
      <c r="E127" s="4">
        <v>11460</v>
      </c>
      <c r="F127" s="4">
        <v>17718</v>
      </c>
      <c r="G127" s="5">
        <v>428</v>
      </c>
      <c r="H127" s="5">
        <v>456</v>
      </c>
      <c r="I127" s="4">
        <v>30062</v>
      </c>
      <c r="J127" s="5">
        <v>725</v>
      </c>
      <c r="K127" s="4">
        <v>10880</v>
      </c>
    </row>
    <row r="128" spans="1:11" ht="23.25" thickBot="1">
      <c r="A128" s="3" t="s">
        <v>31</v>
      </c>
      <c r="B128" s="3"/>
      <c r="C128" s="5">
        <v>641</v>
      </c>
      <c r="D128" s="5">
        <v>557</v>
      </c>
      <c r="E128" s="5">
        <v>173</v>
      </c>
      <c r="F128" s="5">
        <v>303</v>
      </c>
      <c r="G128" s="5">
        <v>24</v>
      </c>
      <c r="H128" s="5">
        <v>12</v>
      </c>
      <c r="I128" s="5">
        <v>512</v>
      </c>
      <c r="J128" s="5">
        <v>45</v>
      </c>
      <c r="K128" s="5">
        <v>84</v>
      </c>
    </row>
    <row r="129" spans="1:11" ht="23.25" thickBot="1">
      <c r="A129" s="3" t="s">
        <v>32</v>
      </c>
      <c r="B129" s="3"/>
      <c r="C129" s="4">
        <v>3303</v>
      </c>
      <c r="D129" s="4">
        <v>3301</v>
      </c>
      <c r="E129" s="4">
        <v>1559</v>
      </c>
      <c r="F129" s="4">
        <v>1538</v>
      </c>
      <c r="G129" s="5">
        <v>42</v>
      </c>
      <c r="H129" s="5">
        <v>90</v>
      </c>
      <c r="I129" s="4">
        <v>3229</v>
      </c>
      <c r="J129" s="5">
        <v>72</v>
      </c>
      <c r="K129" s="5">
        <v>2</v>
      </c>
    </row>
    <row r="130" spans="1:11" ht="23.25" thickBot="1">
      <c r="A130" s="3" t="s">
        <v>33</v>
      </c>
      <c r="B130" s="3"/>
      <c r="C130" s="5">
        <v>109</v>
      </c>
      <c r="D130" s="5">
        <v>26</v>
      </c>
      <c r="E130" s="5">
        <v>14</v>
      </c>
      <c r="F130" s="5">
        <v>11</v>
      </c>
      <c r="G130" s="5">
        <v>0</v>
      </c>
      <c r="H130" s="5">
        <v>1</v>
      </c>
      <c r="I130" s="5">
        <v>26</v>
      </c>
      <c r="J130" s="5">
        <v>0</v>
      </c>
      <c r="K130" s="5">
        <v>83</v>
      </c>
    </row>
    <row r="131" spans="1:11" ht="23.25" thickBot="1">
      <c r="A131" s="3" t="s">
        <v>34</v>
      </c>
      <c r="B131" s="3"/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</row>
    <row r="132" spans="1:11" ht="17.25" thickBot="1">
      <c r="A132" s="3" t="s">
        <v>17473</v>
      </c>
      <c r="B132" s="3" t="s">
        <v>36</v>
      </c>
      <c r="C132" s="4">
        <v>8380</v>
      </c>
      <c r="D132" s="4">
        <v>5895</v>
      </c>
      <c r="E132" s="4">
        <v>2410</v>
      </c>
      <c r="F132" s="4">
        <v>3229</v>
      </c>
      <c r="G132" s="5">
        <v>79</v>
      </c>
      <c r="H132" s="5">
        <v>88</v>
      </c>
      <c r="I132" s="4">
        <v>5806</v>
      </c>
      <c r="J132" s="5">
        <v>89</v>
      </c>
      <c r="K132" s="4">
        <v>2485</v>
      </c>
    </row>
    <row r="133" spans="1:11" ht="23.25" thickBot="1">
      <c r="A133" s="3"/>
      <c r="B133" s="3" t="s">
        <v>37</v>
      </c>
      <c r="C133" s="4">
        <v>3043</v>
      </c>
      <c r="D133" s="4">
        <v>3042</v>
      </c>
      <c r="E133" s="4">
        <v>1363</v>
      </c>
      <c r="F133" s="4">
        <v>1564</v>
      </c>
      <c r="G133" s="5">
        <v>39</v>
      </c>
      <c r="H133" s="5">
        <v>37</v>
      </c>
      <c r="I133" s="4">
        <v>3003</v>
      </c>
      <c r="J133" s="5">
        <v>39</v>
      </c>
      <c r="K133" s="5">
        <v>1</v>
      </c>
    </row>
    <row r="134" spans="1:11" ht="17.25" thickBot="1">
      <c r="A134" s="3"/>
      <c r="B134" s="3" t="s">
        <v>17472</v>
      </c>
      <c r="C134" s="4">
        <v>1416</v>
      </c>
      <c r="D134" s="5">
        <v>756</v>
      </c>
      <c r="E134" s="5">
        <v>250</v>
      </c>
      <c r="F134" s="5">
        <v>465</v>
      </c>
      <c r="G134" s="5">
        <v>11</v>
      </c>
      <c r="H134" s="5">
        <v>15</v>
      </c>
      <c r="I134" s="5">
        <v>741</v>
      </c>
      <c r="J134" s="5">
        <v>15</v>
      </c>
      <c r="K134" s="5">
        <v>660</v>
      </c>
    </row>
    <row r="135" spans="1:11" ht="17.25" thickBot="1">
      <c r="A135" s="3"/>
      <c r="B135" s="3" t="s">
        <v>17471</v>
      </c>
      <c r="C135" s="4">
        <v>1463</v>
      </c>
      <c r="D135" s="5">
        <v>785</v>
      </c>
      <c r="E135" s="5">
        <v>325</v>
      </c>
      <c r="F135" s="5">
        <v>430</v>
      </c>
      <c r="G135" s="5">
        <v>3</v>
      </c>
      <c r="H135" s="5">
        <v>14</v>
      </c>
      <c r="I135" s="5">
        <v>772</v>
      </c>
      <c r="J135" s="5">
        <v>13</v>
      </c>
      <c r="K135" s="5">
        <v>678</v>
      </c>
    </row>
    <row r="136" spans="1:11" ht="17.25" thickBot="1">
      <c r="A136" s="3"/>
      <c r="B136" s="3" t="s">
        <v>17470</v>
      </c>
      <c r="C136" s="5">
        <v>790</v>
      </c>
      <c r="D136" s="5">
        <v>474</v>
      </c>
      <c r="E136" s="5">
        <v>165</v>
      </c>
      <c r="F136" s="5">
        <v>286</v>
      </c>
      <c r="G136" s="5">
        <v>9</v>
      </c>
      <c r="H136" s="5">
        <v>8</v>
      </c>
      <c r="I136" s="5">
        <v>468</v>
      </c>
      <c r="J136" s="5">
        <v>6</v>
      </c>
      <c r="K136" s="5">
        <v>316</v>
      </c>
    </row>
    <row r="137" spans="1:11" ht="17.25" thickBot="1">
      <c r="A137" s="3"/>
      <c r="B137" s="3" t="s">
        <v>17469</v>
      </c>
      <c r="C137" s="4">
        <v>1668</v>
      </c>
      <c r="D137" s="5">
        <v>838</v>
      </c>
      <c r="E137" s="5">
        <v>307</v>
      </c>
      <c r="F137" s="5">
        <v>484</v>
      </c>
      <c r="G137" s="5">
        <v>17</v>
      </c>
      <c r="H137" s="5">
        <v>14</v>
      </c>
      <c r="I137" s="5">
        <v>822</v>
      </c>
      <c r="J137" s="5">
        <v>16</v>
      </c>
      <c r="K137" s="5">
        <v>830</v>
      </c>
    </row>
    <row r="138" spans="1:11" ht="17.25" thickBot="1">
      <c r="A138" s="3" t="s">
        <v>17468</v>
      </c>
      <c r="B138" s="3" t="s">
        <v>36</v>
      </c>
      <c r="C138" s="4">
        <v>2628</v>
      </c>
      <c r="D138" s="4">
        <v>1899</v>
      </c>
      <c r="E138" s="5">
        <v>820</v>
      </c>
      <c r="F138" s="5">
        <v>983</v>
      </c>
      <c r="G138" s="5">
        <v>33</v>
      </c>
      <c r="H138" s="5">
        <v>26</v>
      </c>
      <c r="I138" s="4">
        <v>1862</v>
      </c>
      <c r="J138" s="5">
        <v>37</v>
      </c>
      <c r="K138" s="5">
        <v>729</v>
      </c>
    </row>
    <row r="139" spans="1:11" ht="23.25" thickBot="1">
      <c r="A139" s="3"/>
      <c r="B139" s="3" t="s">
        <v>37</v>
      </c>
      <c r="C139" s="4">
        <v>1071</v>
      </c>
      <c r="D139" s="4">
        <v>1071</v>
      </c>
      <c r="E139" s="5">
        <v>517</v>
      </c>
      <c r="F139" s="5">
        <v>510</v>
      </c>
      <c r="G139" s="5">
        <v>16</v>
      </c>
      <c r="H139" s="5">
        <v>7</v>
      </c>
      <c r="I139" s="4">
        <v>1050</v>
      </c>
      <c r="J139" s="5">
        <v>21</v>
      </c>
      <c r="K139" s="5">
        <v>0</v>
      </c>
    </row>
    <row r="140" spans="1:11" ht="17.25" thickBot="1">
      <c r="A140" s="3"/>
      <c r="B140" s="3" t="s">
        <v>17467</v>
      </c>
      <c r="C140" s="5">
        <v>968</v>
      </c>
      <c r="D140" s="5">
        <v>469</v>
      </c>
      <c r="E140" s="5">
        <v>171</v>
      </c>
      <c r="F140" s="5">
        <v>263</v>
      </c>
      <c r="G140" s="5">
        <v>10</v>
      </c>
      <c r="H140" s="5">
        <v>14</v>
      </c>
      <c r="I140" s="5">
        <v>458</v>
      </c>
      <c r="J140" s="5">
        <v>11</v>
      </c>
      <c r="K140" s="5">
        <v>499</v>
      </c>
    </row>
    <row r="141" spans="1:11" ht="17.25" thickBot="1">
      <c r="A141" s="3"/>
      <c r="B141" s="3" t="s">
        <v>17466</v>
      </c>
      <c r="C141" s="5">
        <v>589</v>
      </c>
      <c r="D141" s="5">
        <v>359</v>
      </c>
      <c r="E141" s="5">
        <v>132</v>
      </c>
      <c r="F141" s="5">
        <v>210</v>
      </c>
      <c r="G141" s="5">
        <v>7</v>
      </c>
      <c r="H141" s="5">
        <v>5</v>
      </c>
      <c r="I141" s="5">
        <v>354</v>
      </c>
      <c r="J141" s="5">
        <v>5</v>
      </c>
      <c r="K141" s="5">
        <v>230</v>
      </c>
    </row>
    <row r="142" spans="1:11" ht="17.25" thickBot="1">
      <c r="A142" s="3" t="s">
        <v>17465</v>
      </c>
      <c r="B142" s="3" t="s">
        <v>36</v>
      </c>
      <c r="C142" s="4">
        <v>3017</v>
      </c>
      <c r="D142" s="4">
        <v>2115</v>
      </c>
      <c r="E142" s="5">
        <v>795</v>
      </c>
      <c r="F142" s="4">
        <v>1229</v>
      </c>
      <c r="G142" s="5">
        <v>30</v>
      </c>
      <c r="H142" s="5">
        <v>18</v>
      </c>
      <c r="I142" s="4">
        <v>2072</v>
      </c>
      <c r="J142" s="5">
        <v>43</v>
      </c>
      <c r="K142" s="5">
        <v>902</v>
      </c>
    </row>
    <row r="143" spans="1:11" ht="23.25" thickBot="1">
      <c r="A143" s="3"/>
      <c r="B143" s="3" t="s">
        <v>37</v>
      </c>
      <c r="C143" s="4">
        <v>1240</v>
      </c>
      <c r="D143" s="4">
        <v>1240</v>
      </c>
      <c r="E143" s="5">
        <v>480</v>
      </c>
      <c r="F143" s="5">
        <v>714</v>
      </c>
      <c r="G143" s="5">
        <v>12</v>
      </c>
      <c r="H143" s="5">
        <v>9</v>
      </c>
      <c r="I143" s="4">
        <v>1215</v>
      </c>
      <c r="J143" s="5">
        <v>25</v>
      </c>
      <c r="K143" s="5">
        <v>0</v>
      </c>
    </row>
    <row r="144" spans="1:11" ht="23.25" thickBot="1">
      <c r="A144" s="3"/>
      <c r="B144" s="3" t="s">
        <v>17464</v>
      </c>
      <c r="C144" s="4">
        <v>1777</v>
      </c>
      <c r="D144" s="5">
        <v>875</v>
      </c>
      <c r="E144" s="5">
        <v>315</v>
      </c>
      <c r="F144" s="5">
        <v>515</v>
      </c>
      <c r="G144" s="5">
        <v>18</v>
      </c>
      <c r="H144" s="5">
        <v>9</v>
      </c>
      <c r="I144" s="5">
        <v>857</v>
      </c>
      <c r="J144" s="5">
        <v>18</v>
      </c>
      <c r="K144" s="5">
        <v>902</v>
      </c>
    </row>
    <row r="145" spans="1:11" ht="17.25" thickBot="1">
      <c r="A145" s="3" t="s">
        <v>17463</v>
      </c>
      <c r="B145" s="3" t="s">
        <v>36</v>
      </c>
      <c r="C145" s="4">
        <v>1701</v>
      </c>
      <c r="D145" s="4">
        <v>1221</v>
      </c>
      <c r="E145" s="5">
        <v>467</v>
      </c>
      <c r="F145" s="5">
        <v>701</v>
      </c>
      <c r="G145" s="5">
        <v>19</v>
      </c>
      <c r="H145" s="5">
        <v>16</v>
      </c>
      <c r="I145" s="4">
        <v>1203</v>
      </c>
      <c r="J145" s="5">
        <v>18</v>
      </c>
      <c r="K145" s="5">
        <v>480</v>
      </c>
    </row>
    <row r="146" spans="1:11" ht="23.25" thickBot="1">
      <c r="A146" s="3"/>
      <c r="B146" s="3" t="s">
        <v>37</v>
      </c>
      <c r="C146" s="5">
        <v>657</v>
      </c>
      <c r="D146" s="5">
        <v>657</v>
      </c>
      <c r="E146" s="5">
        <v>268</v>
      </c>
      <c r="F146" s="5">
        <v>370</v>
      </c>
      <c r="G146" s="5">
        <v>7</v>
      </c>
      <c r="H146" s="5">
        <v>5</v>
      </c>
      <c r="I146" s="5">
        <v>650</v>
      </c>
      <c r="J146" s="5">
        <v>7</v>
      </c>
      <c r="K146" s="5">
        <v>0</v>
      </c>
    </row>
    <row r="147" spans="1:11" ht="23.25" thickBot="1">
      <c r="A147" s="3"/>
      <c r="B147" s="3" t="s">
        <v>17462</v>
      </c>
      <c r="C147" s="4">
        <v>1044</v>
      </c>
      <c r="D147" s="5">
        <v>564</v>
      </c>
      <c r="E147" s="5">
        <v>199</v>
      </c>
      <c r="F147" s="5">
        <v>331</v>
      </c>
      <c r="G147" s="5">
        <v>12</v>
      </c>
      <c r="H147" s="5">
        <v>11</v>
      </c>
      <c r="I147" s="5">
        <v>553</v>
      </c>
      <c r="J147" s="5">
        <v>11</v>
      </c>
      <c r="K147" s="5">
        <v>480</v>
      </c>
    </row>
    <row r="148" spans="1:11" ht="17.25" thickBot="1">
      <c r="A148" s="3" t="s">
        <v>17461</v>
      </c>
      <c r="B148" s="3" t="s">
        <v>36</v>
      </c>
      <c r="C148" s="4">
        <v>1646</v>
      </c>
      <c r="D148" s="4">
        <v>1210</v>
      </c>
      <c r="E148" s="5">
        <v>382</v>
      </c>
      <c r="F148" s="5">
        <v>764</v>
      </c>
      <c r="G148" s="5">
        <v>12</v>
      </c>
      <c r="H148" s="5">
        <v>25</v>
      </c>
      <c r="I148" s="4">
        <v>1183</v>
      </c>
      <c r="J148" s="5">
        <v>27</v>
      </c>
      <c r="K148" s="5">
        <v>436</v>
      </c>
    </row>
    <row r="149" spans="1:11" ht="23.25" thickBot="1">
      <c r="A149" s="3"/>
      <c r="B149" s="3" t="s">
        <v>37</v>
      </c>
      <c r="C149" s="5">
        <v>699</v>
      </c>
      <c r="D149" s="5">
        <v>699</v>
      </c>
      <c r="E149" s="5">
        <v>238</v>
      </c>
      <c r="F149" s="5">
        <v>429</v>
      </c>
      <c r="G149" s="5">
        <v>5</v>
      </c>
      <c r="H149" s="5">
        <v>14</v>
      </c>
      <c r="I149" s="5">
        <v>686</v>
      </c>
      <c r="J149" s="5">
        <v>13</v>
      </c>
      <c r="K149" s="5">
        <v>0</v>
      </c>
    </row>
    <row r="150" spans="1:11" ht="23.25" thickBot="1">
      <c r="A150" s="3"/>
      <c r="B150" s="3" t="s">
        <v>17460</v>
      </c>
      <c r="C150" s="5">
        <v>947</v>
      </c>
      <c r="D150" s="5">
        <v>511</v>
      </c>
      <c r="E150" s="5">
        <v>144</v>
      </c>
      <c r="F150" s="5">
        <v>335</v>
      </c>
      <c r="G150" s="5">
        <v>7</v>
      </c>
      <c r="H150" s="5">
        <v>11</v>
      </c>
      <c r="I150" s="5">
        <v>497</v>
      </c>
      <c r="J150" s="5">
        <v>14</v>
      </c>
      <c r="K150" s="5">
        <v>436</v>
      </c>
    </row>
    <row r="151" spans="1:11" ht="17.25" thickBot="1">
      <c r="A151" s="3" t="s">
        <v>17459</v>
      </c>
      <c r="B151" s="3" t="s">
        <v>36</v>
      </c>
      <c r="C151" s="4">
        <v>1930</v>
      </c>
      <c r="D151" s="4">
        <v>1332</v>
      </c>
      <c r="E151" s="5">
        <v>462</v>
      </c>
      <c r="F151" s="5">
        <v>808</v>
      </c>
      <c r="G151" s="5">
        <v>14</v>
      </c>
      <c r="H151" s="5">
        <v>11</v>
      </c>
      <c r="I151" s="4">
        <v>1295</v>
      </c>
      <c r="J151" s="5">
        <v>37</v>
      </c>
      <c r="K151" s="5">
        <v>598</v>
      </c>
    </row>
    <row r="152" spans="1:11" ht="23.25" thickBot="1">
      <c r="A152" s="3"/>
      <c r="B152" s="3" t="s">
        <v>37</v>
      </c>
      <c r="C152" s="5">
        <v>656</v>
      </c>
      <c r="D152" s="5">
        <v>656</v>
      </c>
      <c r="E152" s="5">
        <v>254</v>
      </c>
      <c r="F152" s="5">
        <v>371</v>
      </c>
      <c r="G152" s="5">
        <v>5</v>
      </c>
      <c r="H152" s="5">
        <v>4</v>
      </c>
      <c r="I152" s="5">
        <v>634</v>
      </c>
      <c r="J152" s="5">
        <v>22</v>
      </c>
      <c r="K152" s="5">
        <v>0</v>
      </c>
    </row>
    <row r="153" spans="1:11" ht="17.25" thickBot="1">
      <c r="A153" s="3"/>
      <c r="B153" s="3" t="s">
        <v>17458</v>
      </c>
      <c r="C153" s="5">
        <v>681</v>
      </c>
      <c r="D153" s="5">
        <v>347</v>
      </c>
      <c r="E153" s="5">
        <v>87</v>
      </c>
      <c r="F153" s="5">
        <v>238</v>
      </c>
      <c r="G153" s="5">
        <v>7</v>
      </c>
      <c r="H153" s="5">
        <v>5</v>
      </c>
      <c r="I153" s="5">
        <v>337</v>
      </c>
      <c r="J153" s="5">
        <v>10</v>
      </c>
      <c r="K153" s="5">
        <v>334</v>
      </c>
    </row>
    <row r="154" spans="1:11" ht="17.25" thickBot="1">
      <c r="A154" s="3"/>
      <c r="B154" s="3" t="s">
        <v>17457</v>
      </c>
      <c r="C154" s="5">
        <v>593</v>
      </c>
      <c r="D154" s="5">
        <v>329</v>
      </c>
      <c r="E154" s="5">
        <v>121</v>
      </c>
      <c r="F154" s="5">
        <v>199</v>
      </c>
      <c r="G154" s="5">
        <v>2</v>
      </c>
      <c r="H154" s="5">
        <v>2</v>
      </c>
      <c r="I154" s="5">
        <v>324</v>
      </c>
      <c r="J154" s="5">
        <v>5</v>
      </c>
      <c r="K154" s="5">
        <v>264</v>
      </c>
    </row>
    <row r="155" spans="1:11" ht="17.25" thickBot="1">
      <c r="A155" s="3" t="s">
        <v>7144</v>
      </c>
      <c r="B155" s="3" t="s">
        <v>36</v>
      </c>
      <c r="C155" s="4">
        <v>2842</v>
      </c>
      <c r="D155" s="4">
        <v>1989</v>
      </c>
      <c r="E155" s="5">
        <v>665</v>
      </c>
      <c r="F155" s="4">
        <v>1206</v>
      </c>
      <c r="G155" s="5">
        <v>25</v>
      </c>
      <c r="H155" s="5">
        <v>31</v>
      </c>
      <c r="I155" s="4">
        <v>1927</v>
      </c>
      <c r="J155" s="5">
        <v>62</v>
      </c>
      <c r="K155" s="5">
        <v>853</v>
      </c>
    </row>
    <row r="156" spans="1:11" ht="23.25" thickBot="1">
      <c r="A156" s="3"/>
      <c r="B156" s="3" t="s">
        <v>37</v>
      </c>
      <c r="C156" s="5">
        <v>986</v>
      </c>
      <c r="D156" s="5">
        <v>986</v>
      </c>
      <c r="E156" s="5">
        <v>322</v>
      </c>
      <c r="F156" s="5">
        <v>605</v>
      </c>
      <c r="G156" s="5">
        <v>13</v>
      </c>
      <c r="H156" s="5">
        <v>14</v>
      </c>
      <c r="I156" s="5">
        <v>954</v>
      </c>
      <c r="J156" s="5">
        <v>32</v>
      </c>
      <c r="K156" s="5">
        <v>0</v>
      </c>
    </row>
    <row r="157" spans="1:11" ht="17.25" thickBot="1">
      <c r="A157" s="3"/>
      <c r="B157" s="3" t="s">
        <v>7143</v>
      </c>
      <c r="C157" s="4">
        <v>1039</v>
      </c>
      <c r="D157" s="5">
        <v>524</v>
      </c>
      <c r="E157" s="5">
        <v>172</v>
      </c>
      <c r="F157" s="5">
        <v>324</v>
      </c>
      <c r="G157" s="5">
        <v>6</v>
      </c>
      <c r="H157" s="5">
        <v>8</v>
      </c>
      <c r="I157" s="5">
        <v>510</v>
      </c>
      <c r="J157" s="5">
        <v>14</v>
      </c>
      <c r="K157" s="5">
        <v>515</v>
      </c>
    </row>
    <row r="158" spans="1:11" ht="17.25" thickBot="1">
      <c r="A158" s="3"/>
      <c r="B158" s="3" t="s">
        <v>7142</v>
      </c>
      <c r="C158" s="5">
        <v>817</v>
      </c>
      <c r="D158" s="5">
        <v>479</v>
      </c>
      <c r="E158" s="5">
        <v>171</v>
      </c>
      <c r="F158" s="5">
        <v>277</v>
      </c>
      <c r="G158" s="5">
        <v>6</v>
      </c>
      <c r="H158" s="5">
        <v>9</v>
      </c>
      <c r="I158" s="5">
        <v>463</v>
      </c>
      <c r="J158" s="5">
        <v>16</v>
      </c>
      <c r="K158" s="5">
        <v>338</v>
      </c>
    </row>
    <row r="159" spans="1:11" ht="17.25" thickBot="1">
      <c r="A159" s="3" t="s">
        <v>12149</v>
      </c>
      <c r="B159" s="3" t="s">
        <v>36</v>
      </c>
      <c r="C159" s="4">
        <v>2512</v>
      </c>
      <c r="D159" s="4">
        <v>1850</v>
      </c>
      <c r="E159" s="5">
        <v>719</v>
      </c>
      <c r="F159" s="4">
        <v>1044</v>
      </c>
      <c r="G159" s="5">
        <v>19</v>
      </c>
      <c r="H159" s="5">
        <v>24</v>
      </c>
      <c r="I159" s="4">
        <v>1806</v>
      </c>
      <c r="J159" s="5">
        <v>44</v>
      </c>
      <c r="K159" s="5">
        <v>662</v>
      </c>
    </row>
    <row r="160" spans="1:11" ht="23.25" thickBot="1">
      <c r="A160" s="3"/>
      <c r="B160" s="3" t="s">
        <v>37</v>
      </c>
      <c r="C160" s="4">
        <v>1045</v>
      </c>
      <c r="D160" s="4">
        <v>1045</v>
      </c>
      <c r="E160" s="5">
        <v>420</v>
      </c>
      <c r="F160" s="5">
        <v>577</v>
      </c>
      <c r="G160" s="5">
        <v>12</v>
      </c>
      <c r="H160" s="5">
        <v>14</v>
      </c>
      <c r="I160" s="4">
        <v>1023</v>
      </c>
      <c r="J160" s="5">
        <v>22</v>
      </c>
      <c r="K160" s="5">
        <v>0</v>
      </c>
    </row>
    <row r="161" spans="1:11" ht="17.25" thickBot="1">
      <c r="A161" s="3"/>
      <c r="B161" s="3" t="s">
        <v>12148</v>
      </c>
      <c r="C161" s="5">
        <v>808</v>
      </c>
      <c r="D161" s="5">
        <v>426</v>
      </c>
      <c r="E161" s="5">
        <v>158</v>
      </c>
      <c r="F161" s="5">
        <v>246</v>
      </c>
      <c r="G161" s="5">
        <v>4</v>
      </c>
      <c r="H161" s="5">
        <v>4</v>
      </c>
      <c r="I161" s="5">
        <v>412</v>
      </c>
      <c r="J161" s="5">
        <v>14</v>
      </c>
      <c r="K161" s="5">
        <v>382</v>
      </c>
    </row>
    <row r="162" spans="1:11" ht="17.25" thickBot="1">
      <c r="A162" s="3"/>
      <c r="B162" s="3" t="s">
        <v>12147</v>
      </c>
      <c r="C162" s="5">
        <v>659</v>
      </c>
      <c r="D162" s="5">
        <v>379</v>
      </c>
      <c r="E162" s="5">
        <v>141</v>
      </c>
      <c r="F162" s="5">
        <v>221</v>
      </c>
      <c r="G162" s="5">
        <v>3</v>
      </c>
      <c r="H162" s="5">
        <v>6</v>
      </c>
      <c r="I162" s="5">
        <v>371</v>
      </c>
      <c r="J162" s="5">
        <v>8</v>
      </c>
      <c r="K162" s="5">
        <v>280</v>
      </c>
    </row>
    <row r="163" spans="1:11" ht="17.25" thickBot="1">
      <c r="A163" s="3" t="s">
        <v>17456</v>
      </c>
      <c r="B163" s="3" t="s">
        <v>36</v>
      </c>
      <c r="C163" s="4">
        <v>5143</v>
      </c>
      <c r="D163" s="4">
        <v>3653</v>
      </c>
      <c r="E163" s="4">
        <v>1245</v>
      </c>
      <c r="F163" s="4">
        <v>2213</v>
      </c>
      <c r="G163" s="5">
        <v>48</v>
      </c>
      <c r="H163" s="5">
        <v>64</v>
      </c>
      <c r="I163" s="4">
        <v>3570</v>
      </c>
      <c r="J163" s="5">
        <v>83</v>
      </c>
      <c r="K163" s="4">
        <v>1490</v>
      </c>
    </row>
    <row r="164" spans="1:11" ht="23.25" thickBot="1">
      <c r="A164" s="3"/>
      <c r="B164" s="3" t="s">
        <v>37</v>
      </c>
      <c r="C164" s="4">
        <v>2224</v>
      </c>
      <c r="D164" s="4">
        <v>2224</v>
      </c>
      <c r="E164" s="5">
        <v>788</v>
      </c>
      <c r="F164" s="4">
        <v>1329</v>
      </c>
      <c r="G164" s="5">
        <v>24</v>
      </c>
      <c r="H164" s="5">
        <v>37</v>
      </c>
      <c r="I164" s="4">
        <v>2178</v>
      </c>
      <c r="J164" s="5">
        <v>46</v>
      </c>
      <c r="K164" s="5">
        <v>0</v>
      </c>
    </row>
    <row r="165" spans="1:11" ht="17.25" thickBot="1">
      <c r="A165" s="3"/>
      <c r="B165" s="3" t="s">
        <v>17455</v>
      </c>
      <c r="C165" s="4">
        <v>1647</v>
      </c>
      <c r="D165" s="5">
        <v>756</v>
      </c>
      <c r="E165" s="5">
        <v>253</v>
      </c>
      <c r="F165" s="5">
        <v>467</v>
      </c>
      <c r="G165" s="5">
        <v>8</v>
      </c>
      <c r="H165" s="5">
        <v>14</v>
      </c>
      <c r="I165" s="5">
        <v>742</v>
      </c>
      <c r="J165" s="5">
        <v>14</v>
      </c>
      <c r="K165" s="5">
        <v>891</v>
      </c>
    </row>
    <row r="166" spans="1:11" ht="17.25" thickBot="1">
      <c r="A166" s="3"/>
      <c r="B166" s="3" t="s">
        <v>17454</v>
      </c>
      <c r="C166" s="4">
        <v>1272</v>
      </c>
      <c r="D166" s="5">
        <v>673</v>
      </c>
      <c r="E166" s="5">
        <v>204</v>
      </c>
      <c r="F166" s="5">
        <v>417</v>
      </c>
      <c r="G166" s="5">
        <v>16</v>
      </c>
      <c r="H166" s="5">
        <v>13</v>
      </c>
      <c r="I166" s="5">
        <v>650</v>
      </c>
      <c r="J166" s="5">
        <v>23</v>
      </c>
      <c r="K166" s="5">
        <v>599</v>
      </c>
    </row>
    <row r="167" spans="1:11" ht="17.25" thickBot="1">
      <c r="A167" s="3" t="s">
        <v>17453</v>
      </c>
      <c r="B167" s="3" t="s">
        <v>36</v>
      </c>
      <c r="C167" s="4">
        <v>1504</v>
      </c>
      <c r="D167" s="4">
        <v>1123</v>
      </c>
      <c r="E167" s="5">
        <v>340</v>
      </c>
      <c r="F167" s="5">
        <v>727</v>
      </c>
      <c r="G167" s="5">
        <v>10</v>
      </c>
      <c r="H167" s="5">
        <v>15</v>
      </c>
      <c r="I167" s="4">
        <v>1092</v>
      </c>
      <c r="J167" s="5">
        <v>31</v>
      </c>
      <c r="K167" s="5">
        <v>381</v>
      </c>
    </row>
    <row r="168" spans="1:11" ht="23.25" thickBot="1">
      <c r="A168" s="3"/>
      <c r="B168" s="3" t="s">
        <v>37</v>
      </c>
      <c r="C168" s="5">
        <v>622</v>
      </c>
      <c r="D168" s="5">
        <v>622</v>
      </c>
      <c r="E168" s="5">
        <v>207</v>
      </c>
      <c r="F168" s="5">
        <v>387</v>
      </c>
      <c r="G168" s="5">
        <v>5</v>
      </c>
      <c r="H168" s="5">
        <v>7</v>
      </c>
      <c r="I168" s="5">
        <v>606</v>
      </c>
      <c r="J168" s="5">
        <v>16</v>
      </c>
      <c r="K168" s="5">
        <v>0</v>
      </c>
    </row>
    <row r="169" spans="1:11" ht="23.25" thickBot="1">
      <c r="A169" s="3"/>
      <c r="B169" s="3" t="s">
        <v>17452</v>
      </c>
      <c r="C169" s="5">
        <v>882</v>
      </c>
      <c r="D169" s="5">
        <v>501</v>
      </c>
      <c r="E169" s="5">
        <v>133</v>
      </c>
      <c r="F169" s="5">
        <v>340</v>
      </c>
      <c r="G169" s="5">
        <v>5</v>
      </c>
      <c r="H169" s="5">
        <v>8</v>
      </c>
      <c r="I169" s="5">
        <v>486</v>
      </c>
      <c r="J169" s="5">
        <v>15</v>
      </c>
      <c r="K169" s="5">
        <v>381</v>
      </c>
    </row>
    <row r="170" spans="1:11" ht="17.25" thickBot="1">
      <c r="A170" s="3" t="s">
        <v>17451</v>
      </c>
      <c r="B170" s="3" t="s">
        <v>36</v>
      </c>
      <c r="C170" s="4">
        <v>1493</v>
      </c>
      <c r="D170" s="4">
        <v>1057</v>
      </c>
      <c r="E170" s="5">
        <v>247</v>
      </c>
      <c r="F170" s="5">
        <v>735</v>
      </c>
      <c r="G170" s="5">
        <v>24</v>
      </c>
      <c r="H170" s="5">
        <v>5</v>
      </c>
      <c r="I170" s="4">
        <v>1011</v>
      </c>
      <c r="J170" s="5">
        <v>46</v>
      </c>
      <c r="K170" s="5">
        <v>436</v>
      </c>
    </row>
    <row r="171" spans="1:11" ht="23.25" thickBot="1">
      <c r="A171" s="3"/>
      <c r="B171" s="3" t="s">
        <v>37</v>
      </c>
      <c r="C171" s="5">
        <v>682</v>
      </c>
      <c r="D171" s="5">
        <v>682</v>
      </c>
      <c r="E171" s="5">
        <v>174</v>
      </c>
      <c r="F171" s="5">
        <v>463</v>
      </c>
      <c r="G171" s="5">
        <v>12</v>
      </c>
      <c r="H171" s="5">
        <v>3</v>
      </c>
      <c r="I171" s="5">
        <v>652</v>
      </c>
      <c r="J171" s="5">
        <v>30</v>
      </c>
      <c r="K171" s="5">
        <v>0</v>
      </c>
    </row>
    <row r="172" spans="1:11" ht="23.25" thickBot="1">
      <c r="A172" s="3"/>
      <c r="B172" s="3" t="s">
        <v>17450</v>
      </c>
      <c r="C172" s="5">
        <v>811</v>
      </c>
      <c r="D172" s="5">
        <v>375</v>
      </c>
      <c r="E172" s="5">
        <v>73</v>
      </c>
      <c r="F172" s="5">
        <v>272</v>
      </c>
      <c r="G172" s="5">
        <v>12</v>
      </c>
      <c r="H172" s="5">
        <v>2</v>
      </c>
      <c r="I172" s="5">
        <v>359</v>
      </c>
      <c r="J172" s="5">
        <v>16</v>
      </c>
      <c r="K172" s="5">
        <v>436</v>
      </c>
    </row>
    <row r="173" spans="1:11" ht="17.25" thickBot="1">
      <c r="A173" s="3" t="s">
        <v>17449</v>
      </c>
      <c r="B173" s="3" t="s">
        <v>36</v>
      </c>
      <c r="C173" s="4">
        <v>1150</v>
      </c>
      <c r="D173" s="5">
        <v>891</v>
      </c>
      <c r="E173" s="5">
        <v>328</v>
      </c>
      <c r="F173" s="5">
        <v>514</v>
      </c>
      <c r="G173" s="5">
        <v>18</v>
      </c>
      <c r="H173" s="5">
        <v>9</v>
      </c>
      <c r="I173" s="5">
        <v>869</v>
      </c>
      <c r="J173" s="5">
        <v>22</v>
      </c>
      <c r="K173" s="5">
        <v>259</v>
      </c>
    </row>
    <row r="174" spans="1:11" ht="23.25" thickBot="1">
      <c r="A174" s="3"/>
      <c r="B174" s="3" t="s">
        <v>37</v>
      </c>
      <c r="C174" s="5">
        <v>466</v>
      </c>
      <c r="D174" s="5">
        <v>466</v>
      </c>
      <c r="E174" s="5">
        <v>166</v>
      </c>
      <c r="F174" s="5">
        <v>278</v>
      </c>
      <c r="G174" s="5">
        <v>6</v>
      </c>
      <c r="H174" s="5">
        <v>4</v>
      </c>
      <c r="I174" s="5">
        <v>454</v>
      </c>
      <c r="J174" s="5">
        <v>12</v>
      </c>
      <c r="K174" s="5">
        <v>0</v>
      </c>
    </row>
    <row r="175" spans="1:11" ht="17.25" thickBot="1">
      <c r="A175" s="3"/>
      <c r="B175" s="3" t="s">
        <v>17448</v>
      </c>
      <c r="C175" s="5">
        <v>309</v>
      </c>
      <c r="D175" s="5">
        <v>169</v>
      </c>
      <c r="E175" s="5">
        <v>52</v>
      </c>
      <c r="F175" s="5">
        <v>107</v>
      </c>
      <c r="G175" s="5">
        <v>3</v>
      </c>
      <c r="H175" s="5">
        <v>3</v>
      </c>
      <c r="I175" s="5">
        <v>165</v>
      </c>
      <c r="J175" s="5">
        <v>4</v>
      </c>
      <c r="K175" s="5">
        <v>140</v>
      </c>
    </row>
    <row r="176" spans="1:11" ht="17.25" thickBot="1">
      <c r="A176" s="3"/>
      <c r="B176" s="3" t="s">
        <v>17447</v>
      </c>
      <c r="C176" s="5">
        <v>375</v>
      </c>
      <c r="D176" s="5">
        <v>256</v>
      </c>
      <c r="E176" s="5">
        <v>110</v>
      </c>
      <c r="F176" s="5">
        <v>129</v>
      </c>
      <c r="G176" s="5">
        <v>9</v>
      </c>
      <c r="H176" s="5">
        <v>2</v>
      </c>
      <c r="I176" s="5">
        <v>250</v>
      </c>
      <c r="J176" s="5">
        <v>6</v>
      </c>
      <c r="K176" s="5">
        <v>119</v>
      </c>
    </row>
    <row r="177" spans="1:11" ht="17.25" thickBot="1">
      <c r="A177" s="3" t="s">
        <v>17446</v>
      </c>
      <c r="B177" s="3" t="s">
        <v>36</v>
      </c>
      <c r="C177" s="4">
        <v>3668</v>
      </c>
      <c r="D177" s="4">
        <v>2668</v>
      </c>
      <c r="E177" s="5">
        <v>834</v>
      </c>
      <c r="F177" s="4">
        <v>1713</v>
      </c>
      <c r="G177" s="5">
        <v>31</v>
      </c>
      <c r="H177" s="5">
        <v>21</v>
      </c>
      <c r="I177" s="4">
        <v>2599</v>
      </c>
      <c r="J177" s="5">
        <v>69</v>
      </c>
      <c r="K177" s="4">
        <v>1000</v>
      </c>
    </row>
    <row r="178" spans="1:11" ht="23.25" thickBot="1">
      <c r="A178" s="3"/>
      <c r="B178" s="3" t="s">
        <v>37</v>
      </c>
      <c r="C178" s="4">
        <v>1323</v>
      </c>
      <c r="D178" s="4">
        <v>1322</v>
      </c>
      <c r="E178" s="5">
        <v>445</v>
      </c>
      <c r="F178" s="5">
        <v>825</v>
      </c>
      <c r="G178" s="5">
        <v>16</v>
      </c>
      <c r="H178" s="5">
        <v>6</v>
      </c>
      <c r="I178" s="4">
        <v>1292</v>
      </c>
      <c r="J178" s="5">
        <v>30</v>
      </c>
      <c r="K178" s="5">
        <v>1</v>
      </c>
    </row>
    <row r="179" spans="1:11" ht="23.25" thickBot="1">
      <c r="A179" s="3"/>
      <c r="B179" s="3" t="s">
        <v>17445</v>
      </c>
      <c r="C179" s="4">
        <v>2345</v>
      </c>
      <c r="D179" s="4">
        <v>1346</v>
      </c>
      <c r="E179" s="5">
        <v>389</v>
      </c>
      <c r="F179" s="5">
        <v>888</v>
      </c>
      <c r="G179" s="5">
        <v>15</v>
      </c>
      <c r="H179" s="5">
        <v>15</v>
      </c>
      <c r="I179" s="4">
        <v>1307</v>
      </c>
      <c r="J179" s="5">
        <v>39</v>
      </c>
      <c r="K179" s="5">
        <v>999</v>
      </c>
    </row>
    <row r="180" spans="1:11" ht="23.25" thickBot="1">
      <c r="A180" s="3" t="s">
        <v>97</v>
      </c>
      <c r="B180" s="3"/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</row>
  </sheetData>
  <mergeCells count="21">
    <mergeCell ref="K1:K3"/>
    <mergeCell ref="I2:I3"/>
    <mergeCell ref="K73:K75"/>
    <mergeCell ref="I74:I75"/>
    <mergeCell ref="A1:A3"/>
    <mergeCell ref="B1:B3"/>
    <mergeCell ref="C1:C3"/>
    <mergeCell ref="D1:D3"/>
    <mergeCell ref="E1:I1"/>
    <mergeCell ref="K124:K126"/>
    <mergeCell ref="I125:I126"/>
    <mergeCell ref="A73:A75"/>
    <mergeCell ref="A124:A126"/>
    <mergeCell ref="B124:B126"/>
    <mergeCell ref="C124:C126"/>
    <mergeCell ref="D124:D126"/>
    <mergeCell ref="E124:I124"/>
    <mergeCell ref="B73:B75"/>
    <mergeCell ref="C73:C75"/>
    <mergeCell ref="D73:D75"/>
    <mergeCell ref="E73:I73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32EF2-D533-456D-A0B0-C7A18472670C}">
  <sheetPr>
    <tabColor theme="4" tint="0.59999389629810485"/>
  </sheetPr>
  <dimension ref="A1:X9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100</v>
      </c>
      <c r="H2" s="28" t="s">
        <v>19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9" t="s">
        <v>16651</v>
      </c>
      <c r="F3" s="29" t="s">
        <v>16650</v>
      </c>
      <c r="G3" s="29" t="s">
        <v>16649</v>
      </c>
      <c r="H3" s="29" t="s">
        <v>17600</v>
      </c>
      <c r="I3" s="44"/>
      <c r="J3" s="29"/>
      <c r="K3" s="44"/>
      <c r="U3" t="s">
        <v>3</v>
      </c>
      <c r="V3" t="str">
        <f t="shared" si="0"/>
        <v>민홍철</v>
      </c>
      <c r="W3" t="str">
        <f t="shared" si="0"/>
        <v>홍태용</v>
      </c>
      <c r="X3" t="str">
        <f t="shared" si="0"/>
        <v>하대용</v>
      </c>
    </row>
    <row r="4" spans="1:24" ht="17.25" thickBot="1">
      <c r="A4" s="3" t="s">
        <v>30</v>
      </c>
      <c r="B4" s="3"/>
      <c r="C4" s="4">
        <v>219863</v>
      </c>
      <c r="D4" s="4">
        <v>139008</v>
      </c>
      <c r="E4" s="4">
        <v>70094</v>
      </c>
      <c r="F4" s="4">
        <v>61890</v>
      </c>
      <c r="G4" s="4">
        <v>3935</v>
      </c>
      <c r="H4" s="4">
        <v>1347</v>
      </c>
      <c r="I4" s="4">
        <v>137266</v>
      </c>
      <c r="J4" s="4">
        <v>1742</v>
      </c>
      <c r="K4" s="4">
        <v>80855</v>
      </c>
      <c r="V4" s="8"/>
      <c r="W4" s="8"/>
      <c r="X4" s="8"/>
    </row>
    <row r="5" spans="1:24" ht="23.25" thickBot="1">
      <c r="A5" s="3" t="s">
        <v>31</v>
      </c>
      <c r="B5" s="3"/>
      <c r="C5" s="5">
        <v>600</v>
      </c>
      <c r="D5" s="5">
        <v>567</v>
      </c>
      <c r="E5" s="5">
        <v>258</v>
      </c>
      <c r="F5" s="5">
        <v>183</v>
      </c>
      <c r="G5" s="5">
        <v>39</v>
      </c>
      <c r="H5" s="5">
        <v>16</v>
      </c>
      <c r="I5" s="5">
        <v>496</v>
      </c>
      <c r="J5" s="5">
        <v>71</v>
      </c>
      <c r="K5" s="5">
        <v>33</v>
      </c>
      <c r="T5" t="s">
        <v>2929</v>
      </c>
      <c r="U5">
        <f>SUMIF($A:$A,"합계",D:D)</f>
        <v>139008</v>
      </c>
      <c r="V5">
        <f>SUMIF($A:$A,"합계",E:E)</f>
        <v>70094</v>
      </c>
      <c r="W5">
        <f>SUMIF($A:$A,"합계",F:F)</f>
        <v>61890</v>
      </c>
      <c r="X5">
        <f>SUMIF($A:$A,"합계",G:G)</f>
        <v>3935</v>
      </c>
    </row>
    <row r="6" spans="1:24" ht="23.25" thickBot="1">
      <c r="A6" s="3" t="s">
        <v>32</v>
      </c>
      <c r="B6" s="3"/>
      <c r="C6" s="4">
        <v>12444</v>
      </c>
      <c r="D6" s="4">
        <v>12435</v>
      </c>
      <c r="E6" s="4">
        <v>7130</v>
      </c>
      <c r="F6" s="4">
        <v>4489</v>
      </c>
      <c r="G6" s="5">
        <v>421</v>
      </c>
      <c r="H6" s="5">
        <v>152</v>
      </c>
      <c r="I6" s="4">
        <v>12192</v>
      </c>
      <c r="J6" s="5">
        <v>243</v>
      </c>
      <c r="K6" s="5">
        <v>9</v>
      </c>
      <c r="T6" t="s">
        <v>2930</v>
      </c>
      <c r="U6">
        <f>U5-U7</f>
        <v>84385</v>
      </c>
      <c r="V6">
        <f>V5-V7</f>
        <v>38859</v>
      </c>
      <c r="W6">
        <f>W5-W7</f>
        <v>41000</v>
      </c>
      <c r="X6">
        <f>X5-X7</f>
        <v>2567</v>
      </c>
    </row>
    <row r="7" spans="1:24" ht="23.25" thickBot="1">
      <c r="A7" s="3" t="s">
        <v>33</v>
      </c>
      <c r="B7" s="3"/>
      <c r="C7" s="5">
        <v>419</v>
      </c>
      <c r="D7" s="5">
        <v>104</v>
      </c>
      <c r="E7" s="5">
        <v>77</v>
      </c>
      <c r="F7" s="5">
        <v>23</v>
      </c>
      <c r="G7" s="5">
        <v>4</v>
      </c>
      <c r="H7" s="5">
        <v>0</v>
      </c>
      <c r="I7" s="5">
        <v>104</v>
      </c>
      <c r="J7" s="5">
        <v>0</v>
      </c>
      <c r="K7" s="5">
        <v>315</v>
      </c>
      <c r="T7" t="s">
        <v>2931</v>
      </c>
      <c r="U7">
        <f>U11+U10+U9</f>
        <v>54623</v>
      </c>
      <c r="V7">
        <f>V11+V10+V9</f>
        <v>31235</v>
      </c>
      <c r="W7">
        <f>W11+W10+W9</f>
        <v>20890</v>
      </c>
      <c r="X7">
        <f>X11+X10+X9</f>
        <v>1368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17599</v>
      </c>
      <c r="B9" s="3" t="s">
        <v>36</v>
      </c>
      <c r="C9" s="4">
        <v>41280</v>
      </c>
      <c r="D9" s="4">
        <v>24242</v>
      </c>
      <c r="E9" s="4">
        <v>13462</v>
      </c>
      <c r="F9" s="4">
        <v>9466</v>
      </c>
      <c r="G9" s="5">
        <v>782</v>
      </c>
      <c r="H9" s="5">
        <v>231</v>
      </c>
      <c r="I9" s="4">
        <v>23941</v>
      </c>
      <c r="J9" s="5">
        <v>301</v>
      </c>
      <c r="K9" s="4">
        <v>17038</v>
      </c>
      <c r="T9" t="s">
        <v>2934</v>
      </c>
      <c r="U9">
        <f>SUMIF($A:$A,"거소·선상투표",D:D)+SUMIF($A:$A,"국외부재자투표",D:D)+SUMIF($A:$A,"국외부재자투표(공관)",D:D)</f>
        <v>672</v>
      </c>
      <c r="V9">
        <f t="shared" ref="V9:X11" si="1">SUMIF($A:$A,"거소·선상투표",E:E)+SUMIF($A:$A,"국외부재자투표",E:E)+SUMIF($A:$A,"국외부재자투표(공관)",E:E)</f>
        <v>336</v>
      </c>
      <c r="W9">
        <f t="shared" si="1"/>
        <v>206</v>
      </c>
      <c r="X9">
        <f t="shared" si="1"/>
        <v>43</v>
      </c>
    </row>
    <row r="10" spans="1:24" ht="23.25" thickBot="1">
      <c r="A10" s="3"/>
      <c r="B10" s="3" t="s">
        <v>37</v>
      </c>
      <c r="C10" s="4">
        <v>7303</v>
      </c>
      <c r="D10" s="4">
        <v>7303</v>
      </c>
      <c r="E10" s="4">
        <v>4658</v>
      </c>
      <c r="F10" s="4">
        <v>2325</v>
      </c>
      <c r="G10" s="5">
        <v>189</v>
      </c>
      <c r="H10" s="5">
        <v>51</v>
      </c>
      <c r="I10" s="4">
        <v>7223</v>
      </c>
      <c r="J10" s="5">
        <v>80</v>
      </c>
      <c r="K10" s="5">
        <v>0</v>
      </c>
      <c r="T10" t="s">
        <v>2932</v>
      </c>
      <c r="U10">
        <f>SUMIF($B:$B,"관내사전투표",D:D)</f>
        <v>41516</v>
      </c>
      <c r="V10">
        <f t="shared" ref="V10:X12" si="2">SUMIF($B:$B,"관내사전투표",E:E)</f>
        <v>23769</v>
      </c>
      <c r="W10">
        <f t="shared" si="2"/>
        <v>16195</v>
      </c>
      <c r="X10">
        <f t="shared" si="2"/>
        <v>904</v>
      </c>
    </row>
    <row r="11" spans="1:24" ht="17.25" thickBot="1">
      <c r="A11" s="3"/>
      <c r="B11" s="3" t="s">
        <v>17598</v>
      </c>
      <c r="C11" s="4">
        <v>1616</v>
      </c>
      <c r="D11" s="5">
        <v>938</v>
      </c>
      <c r="E11" s="5">
        <v>386</v>
      </c>
      <c r="F11" s="5">
        <v>500</v>
      </c>
      <c r="G11" s="5">
        <v>27</v>
      </c>
      <c r="H11" s="5">
        <v>8</v>
      </c>
      <c r="I11" s="5">
        <v>921</v>
      </c>
      <c r="J11" s="5">
        <v>17</v>
      </c>
      <c r="K11" s="5">
        <v>678</v>
      </c>
      <c r="T11" t="s">
        <v>2933</v>
      </c>
      <c r="U11">
        <f>SUMIF($A:$A,"관외사전투표",D:D)</f>
        <v>12435</v>
      </c>
      <c r="V11">
        <f t="shared" ref="V11:X13" si="3">SUMIF($A:$A,"관외사전투표",E:E)</f>
        <v>7130</v>
      </c>
      <c r="W11">
        <f t="shared" si="3"/>
        <v>4489</v>
      </c>
      <c r="X11">
        <f t="shared" si="3"/>
        <v>421</v>
      </c>
    </row>
    <row r="12" spans="1:24" ht="17.25" thickBot="1">
      <c r="A12" s="3"/>
      <c r="B12" s="3" t="s">
        <v>17597</v>
      </c>
      <c r="C12" s="4">
        <v>3275</v>
      </c>
      <c r="D12" s="4">
        <v>1596</v>
      </c>
      <c r="E12" s="5">
        <v>766</v>
      </c>
      <c r="F12" s="5">
        <v>731</v>
      </c>
      <c r="G12" s="5">
        <v>47</v>
      </c>
      <c r="H12" s="5">
        <v>25</v>
      </c>
      <c r="I12" s="4">
        <v>1569</v>
      </c>
      <c r="J12" s="5">
        <v>27</v>
      </c>
      <c r="K12" s="4">
        <v>1679</v>
      </c>
    </row>
    <row r="13" spans="1:24" ht="17.25" thickBot="1">
      <c r="A13" s="3"/>
      <c r="B13" s="3" t="s">
        <v>17596</v>
      </c>
      <c r="C13" s="4">
        <v>3615</v>
      </c>
      <c r="D13" s="4">
        <v>1658</v>
      </c>
      <c r="E13" s="5">
        <v>885</v>
      </c>
      <c r="F13" s="5">
        <v>670</v>
      </c>
      <c r="G13" s="5">
        <v>69</v>
      </c>
      <c r="H13" s="5">
        <v>19</v>
      </c>
      <c r="I13" s="4">
        <v>1643</v>
      </c>
      <c r="J13" s="5">
        <v>15</v>
      </c>
      <c r="K13" s="4">
        <v>1957</v>
      </c>
    </row>
    <row r="14" spans="1:24" ht="17.25" thickBot="1">
      <c r="A14" s="3"/>
      <c r="B14" s="3" t="s">
        <v>17595</v>
      </c>
      <c r="C14" s="4">
        <v>3604</v>
      </c>
      <c r="D14" s="4">
        <v>1917</v>
      </c>
      <c r="E14" s="4">
        <v>1082</v>
      </c>
      <c r="F14" s="5">
        <v>727</v>
      </c>
      <c r="G14" s="5">
        <v>65</v>
      </c>
      <c r="H14" s="5">
        <v>15</v>
      </c>
      <c r="I14" s="4">
        <v>1889</v>
      </c>
      <c r="J14" s="5">
        <v>28</v>
      </c>
      <c r="K14" s="4">
        <v>1687</v>
      </c>
      <c r="U14" s="8"/>
      <c r="V14" s="8"/>
      <c r="W14" s="8"/>
      <c r="X14" s="8"/>
    </row>
    <row r="15" spans="1:24" ht="17.25" thickBot="1">
      <c r="A15" s="3"/>
      <c r="B15" s="3" t="s">
        <v>17594</v>
      </c>
      <c r="C15" s="4">
        <v>3086</v>
      </c>
      <c r="D15" s="4">
        <v>1536</v>
      </c>
      <c r="E15" s="5">
        <v>858</v>
      </c>
      <c r="F15" s="5">
        <v>580</v>
      </c>
      <c r="G15" s="5">
        <v>60</v>
      </c>
      <c r="H15" s="5">
        <v>15</v>
      </c>
      <c r="I15" s="4">
        <v>1513</v>
      </c>
      <c r="J15" s="5">
        <v>23</v>
      </c>
      <c r="K15" s="4">
        <v>1550</v>
      </c>
      <c r="U15" s="8"/>
      <c r="V15" s="8"/>
      <c r="W15" s="8"/>
      <c r="X15" s="8"/>
    </row>
    <row r="16" spans="1:24" ht="17.25" thickBot="1">
      <c r="A16" s="3"/>
      <c r="B16" s="3" t="s">
        <v>17593</v>
      </c>
      <c r="C16" s="4">
        <v>2951</v>
      </c>
      <c r="D16" s="4">
        <v>1729</v>
      </c>
      <c r="E16" s="5">
        <v>933</v>
      </c>
      <c r="F16" s="5">
        <v>709</v>
      </c>
      <c r="G16" s="5">
        <v>62</v>
      </c>
      <c r="H16" s="5">
        <v>15</v>
      </c>
      <c r="I16" s="4">
        <v>1719</v>
      </c>
      <c r="J16" s="5">
        <v>10</v>
      </c>
      <c r="K16" s="4">
        <v>1222</v>
      </c>
    </row>
    <row r="17" spans="1:11" ht="17.25" thickBot="1">
      <c r="A17" s="3"/>
      <c r="B17" s="3" t="s">
        <v>17592</v>
      </c>
      <c r="C17" s="4">
        <v>3485</v>
      </c>
      <c r="D17" s="4">
        <v>1556</v>
      </c>
      <c r="E17" s="5">
        <v>796</v>
      </c>
      <c r="F17" s="5">
        <v>644</v>
      </c>
      <c r="G17" s="5">
        <v>74</v>
      </c>
      <c r="H17" s="5">
        <v>21</v>
      </c>
      <c r="I17" s="4">
        <v>1535</v>
      </c>
      <c r="J17" s="5">
        <v>21</v>
      </c>
      <c r="K17" s="4">
        <v>1929</v>
      </c>
    </row>
    <row r="18" spans="1:11" ht="17.25" thickBot="1">
      <c r="A18" s="3"/>
      <c r="B18" s="3" t="s">
        <v>17591</v>
      </c>
      <c r="C18" s="4">
        <v>3214</v>
      </c>
      <c r="D18" s="4">
        <v>1318</v>
      </c>
      <c r="E18" s="5">
        <v>613</v>
      </c>
      <c r="F18" s="5">
        <v>631</v>
      </c>
      <c r="G18" s="5">
        <v>34</v>
      </c>
      <c r="H18" s="5">
        <v>18</v>
      </c>
      <c r="I18" s="4">
        <v>1296</v>
      </c>
      <c r="J18" s="5">
        <v>22</v>
      </c>
      <c r="K18" s="4">
        <v>1896</v>
      </c>
    </row>
    <row r="19" spans="1:11" ht="17.25" thickBot="1">
      <c r="A19" s="3"/>
      <c r="B19" s="3" t="s">
        <v>17590</v>
      </c>
      <c r="C19" s="4">
        <v>4166</v>
      </c>
      <c r="D19" s="4">
        <v>2050</v>
      </c>
      <c r="E19" s="4">
        <v>1058</v>
      </c>
      <c r="F19" s="5">
        <v>860</v>
      </c>
      <c r="G19" s="5">
        <v>79</v>
      </c>
      <c r="H19" s="5">
        <v>25</v>
      </c>
      <c r="I19" s="4">
        <v>2022</v>
      </c>
      <c r="J19" s="5">
        <v>28</v>
      </c>
      <c r="K19" s="4">
        <v>2116</v>
      </c>
    </row>
    <row r="20" spans="1:11" ht="23.25" thickBot="1">
      <c r="A20" s="3"/>
      <c r="B20" s="3" t="s">
        <v>17589</v>
      </c>
      <c r="C20" s="4">
        <v>1852</v>
      </c>
      <c r="D20" s="5">
        <v>879</v>
      </c>
      <c r="E20" s="5">
        <v>394</v>
      </c>
      <c r="F20" s="5">
        <v>450</v>
      </c>
      <c r="G20" s="5">
        <v>15</v>
      </c>
      <c r="H20" s="5">
        <v>7</v>
      </c>
      <c r="I20" s="5">
        <v>866</v>
      </c>
      <c r="J20" s="5">
        <v>13</v>
      </c>
      <c r="K20" s="5">
        <v>973</v>
      </c>
    </row>
    <row r="21" spans="1:11" ht="23.25" thickBot="1">
      <c r="A21" s="3"/>
      <c r="B21" s="3" t="s">
        <v>17588</v>
      </c>
      <c r="C21" s="4">
        <v>3113</v>
      </c>
      <c r="D21" s="4">
        <v>1762</v>
      </c>
      <c r="E21" s="4">
        <v>1033</v>
      </c>
      <c r="F21" s="5">
        <v>639</v>
      </c>
      <c r="G21" s="5">
        <v>61</v>
      </c>
      <c r="H21" s="5">
        <v>12</v>
      </c>
      <c r="I21" s="4">
        <v>1745</v>
      </c>
      <c r="J21" s="5">
        <v>17</v>
      </c>
      <c r="K21" s="4">
        <v>1351</v>
      </c>
    </row>
    <row r="22" spans="1:11" ht="17.25" thickBot="1">
      <c r="A22" s="3" t="s">
        <v>17587</v>
      </c>
      <c r="B22" s="3" t="s">
        <v>36</v>
      </c>
      <c r="C22" s="4">
        <v>6888</v>
      </c>
      <c r="D22" s="4">
        <v>4220</v>
      </c>
      <c r="E22" s="4">
        <v>1845</v>
      </c>
      <c r="F22" s="4">
        <v>2154</v>
      </c>
      <c r="G22" s="5">
        <v>88</v>
      </c>
      <c r="H22" s="5">
        <v>48</v>
      </c>
      <c r="I22" s="4">
        <v>4135</v>
      </c>
      <c r="J22" s="5">
        <v>85</v>
      </c>
      <c r="K22" s="4">
        <v>2668</v>
      </c>
    </row>
    <row r="23" spans="1:11" ht="23.25" thickBot="1">
      <c r="A23" s="3"/>
      <c r="B23" s="3" t="s">
        <v>37</v>
      </c>
      <c r="C23" s="4">
        <v>1386</v>
      </c>
      <c r="D23" s="4">
        <v>1386</v>
      </c>
      <c r="E23" s="5">
        <v>748</v>
      </c>
      <c r="F23" s="5">
        <v>571</v>
      </c>
      <c r="G23" s="5">
        <v>31</v>
      </c>
      <c r="H23" s="5">
        <v>12</v>
      </c>
      <c r="I23" s="4">
        <v>1362</v>
      </c>
      <c r="J23" s="5">
        <v>24</v>
      </c>
      <c r="K23" s="5">
        <v>0</v>
      </c>
    </row>
    <row r="24" spans="1:11" ht="17.25" thickBot="1">
      <c r="A24" s="3"/>
      <c r="B24" s="3" t="s">
        <v>17586</v>
      </c>
      <c r="C24" s="4">
        <v>1205</v>
      </c>
      <c r="D24" s="5">
        <v>621</v>
      </c>
      <c r="E24" s="5">
        <v>254</v>
      </c>
      <c r="F24" s="5">
        <v>335</v>
      </c>
      <c r="G24" s="5">
        <v>10</v>
      </c>
      <c r="H24" s="5">
        <v>10</v>
      </c>
      <c r="I24" s="5">
        <v>609</v>
      </c>
      <c r="J24" s="5">
        <v>12</v>
      </c>
      <c r="K24" s="5">
        <v>584</v>
      </c>
    </row>
    <row r="25" spans="1:11" ht="17.25" thickBot="1">
      <c r="A25" s="3"/>
      <c r="B25" s="3" t="s">
        <v>17585</v>
      </c>
      <c r="C25" s="4">
        <v>1471</v>
      </c>
      <c r="D25" s="5">
        <v>782</v>
      </c>
      <c r="E25" s="5">
        <v>239</v>
      </c>
      <c r="F25" s="5">
        <v>507</v>
      </c>
      <c r="G25" s="5">
        <v>11</v>
      </c>
      <c r="H25" s="5">
        <v>10</v>
      </c>
      <c r="I25" s="5">
        <v>767</v>
      </c>
      <c r="J25" s="5">
        <v>15</v>
      </c>
      <c r="K25" s="5">
        <v>689</v>
      </c>
    </row>
    <row r="26" spans="1:11" ht="17.25" thickBot="1">
      <c r="A26" s="3"/>
      <c r="B26" s="3" t="s">
        <v>17584</v>
      </c>
      <c r="C26" s="4">
        <v>1639</v>
      </c>
      <c r="D26" s="5">
        <v>791</v>
      </c>
      <c r="E26" s="5">
        <v>349</v>
      </c>
      <c r="F26" s="5">
        <v>398</v>
      </c>
      <c r="G26" s="5">
        <v>23</v>
      </c>
      <c r="H26" s="5">
        <v>5</v>
      </c>
      <c r="I26" s="5">
        <v>775</v>
      </c>
      <c r="J26" s="5">
        <v>16</v>
      </c>
      <c r="K26" s="5">
        <v>848</v>
      </c>
    </row>
    <row r="27" spans="1:11" ht="17.25" thickBot="1">
      <c r="A27" s="3"/>
      <c r="B27" s="3" t="s">
        <v>17583</v>
      </c>
      <c r="C27" s="4">
        <v>1187</v>
      </c>
      <c r="D27" s="5">
        <v>640</v>
      </c>
      <c r="E27" s="5">
        <v>255</v>
      </c>
      <c r="F27" s="5">
        <v>343</v>
      </c>
      <c r="G27" s="5">
        <v>13</v>
      </c>
      <c r="H27" s="5">
        <v>11</v>
      </c>
      <c r="I27" s="5">
        <v>622</v>
      </c>
      <c r="J27" s="5">
        <v>18</v>
      </c>
      <c r="K27" s="5">
        <v>547</v>
      </c>
    </row>
    <row r="28" spans="1:11" ht="17.25" thickBot="1">
      <c r="A28" s="3" t="s">
        <v>17582</v>
      </c>
      <c r="B28" s="3" t="s">
        <v>36</v>
      </c>
      <c r="C28" s="4">
        <v>3615</v>
      </c>
      <c r="D28" s="4">
        <v>2422</v>
      </c>
      <c r="E28" s="5">
        <v>944</v>
      </c>
      <c r="F28" s="4">
        <v>1382</v>
      </c>
      <c r="G28" s="5">
        <v>53</v>
      </c>
      <c r="H28" s="5">
        <v>18</v>
      </c>
      <c r="I28" s="4">
        <v>2397</v>
      </c>
      <c r="J28" s="5">
        <v>25</v>
      </c>
      <c r="K28" s="4">
        <v>1193</v>
      </c>
    </row>
    <row r="29" spans="1:11" ht="23.25" thickBot="1">
      <c r="A29" s="3"/>
      <c r="B29" s="3" t="s">
        <v>37</v>
      </c>
      <c r="C29" s="4">
        <v>1161</v>
      </c>
      <c r="D29" s="4">
        <v>1161</v>
      </c>
      <c r="E29" s="5">
        <v>527</v>
      </c>
      <c r="F29" s="5">
        <v>600</v>
      </c>
      <c r="G29" s="5">
        <v>20</v>
      </c>
      <c r="H29" s="5">
        <v>7</v>
      </c>
      <c r="I29" s="4">
        <v>1154</v>
      </c>
      <c r="J29" s="5">
        <v>7</v>
      </c>
      <c r="K29" s="5">
        <v>0</v>
      </c>
    </row>
    <row r="30" spans="1:11" ht="17.25" thickBot="1">
      <c r="A30" s="3"/>
      <c r="B30" s="3" t="s">
        <v>17581</v>
      </c>
      <c r="C30" s="4">
        <v>1250</v>
      </c>
      <c r="D30" s="5">
        <v>590</v>
      </c>
      <c r="E30" s="5">
        <v>179</v>
      </c>
      <c r="F30" s="5">
        <v>373</v>
      </c>
      <c r="G30" s="5">
        <v>17</v>
      </c>
      <c r="H30" s="5">
        <v>7</v>
      </c>
      <c r="I30" s="5">
        <v>576</v>
      </c>
      <c r="J30" s="5">
        <v>14</v>
      </c>
      <c r="K30" s="5">
        <v>660</v>
      </c>
    </row>
    <row r="31" spans="1:11" ht="17.25" thickBot="1">
      <c r="A31" s="3"/>
      <c r="B31" s="3" t="s">
        <v>17580</v>
      </c>
      <c r="C31" s="4">
        <v>1204</v>
      </c>
      <c r="D31" s="5">
        <v>671</v>
      </c>
      <c r="E31" s="5">
        <v>238</v>
      </c>
      <c r="F31" s="5">
        <v>409</v>
      </c>
      <c r="G31" s="5">
        <v>16</v>
      </c>
      <c r="H31" s="5">
        <v>4</v>
      </c>
      <c r="I31" s="5">
        <v>667</v>
      </c>
      <c r="J31" s="5">
        <v>4</v>
      </c>
      <c r="K31" s="5">
        <v>533</v>
      </c>
    </row>
    <row r="32" spans="1:11" ht="17.25" thickBot="1">
      <c r="A32" s="3" t="s">
        <v>17579</v>
      </c>
      <c r="B32" s="3" t="s">
        <v>36</v>
      </c>
      <c r="C32" s="4">
        <v>2915</v>
      </c>
      <c r="D32" s="4">
        <v>1934</v>
      </c>
      <c r="E32" s="5">
        <v>743</v>
      </c>
      <c r="F32" s="4">
        <v>1128</v>
      </c>
      <c r="G32" s="5">
        <v>28</v>
      </c>
      <c r="H32" s="5">
        <v>18</v>
      </c>
      <c r="I32" s="4">
        <v>1917</v>
      </c>
      <c r="J32" s="5">
        <v>17</v>
      </c>
      <c r="K32" s="5">
        <v>981</v>
      </c>
    </row>
    <row r="33" spans="1:11" ht="23.25" thickBot="1">
      <c r="A33" s="3"/>
      <c r="B33" s="3" t="s">
        <v>37</v>
      </c>
      <c r="C33" s="5">
        <v>899</v>
      </c>
      <c r="D33" s="5">
        <v>899</v>
      </c>
      <c r="E33" s="5">
        <v>407</v>
      </c>
      <c r="F33" s="5">
        <v>466</v>
      </c>
      <c r="G33" s="5">
        <v>13</v>
      </c>
      <c r="H33" s="5">
        <v>6</v>
      </c>
      <c r="I33" s="5">
        <v>892</v>
      </c>
      <c r="J33" s="5">
        <v>7</v>
      </c>
      <c r="K33" s="5">
        <v>0</v>
      </c>
    </row>
    <row r="34" spans="1:11" ht="17.25" thickBot="1">
      <c r="A34" s="3"/>
      <c r="B34" s="3" t="s">
        <v>17578</v>
      </c>
      <c r="C34" s="4">
        <v>1432</v>
      </c>
      <c r="D34" s="5">
        <v>676</v>
      </c>
      <c r="E34" s="5">
        <v>215</v>
      </c>
      <c r="F34" s="5">
        <v>442</v>
      </c>
      <c r="G34" s="5">
        <v>9</v>
      </c>
      <c r="H34" s="5">
        <v>5</v>
      </c>
      <c r="I34" s="5">
        <v>671</v>
      </c>
      <c r="J34" s="5">
        <v>5</v>
      </c>
      <c r="K34" s="5">
        <v>756</v>
      </c>
    </row>
    <row r="35" spans="1:11" ht="17.25" thickBot="1">
      <c r="A35" s="3"/>
      <c r="B35" s="3" t="s">
        <v>17577</v>
      </c>
      <c r="C35" s="5">
        <v>584</v>
      </c>
      <c r="D35" s="5">
        <v>359</v>
      </c>
      <c r="E35" s="5">
        <v>121</v>
      </c>
      <c r="F35" s="5">
        <v>220</v>
      </c>
      <c r="G35" s="5">
        <v>6</v>
      </c>
      <c r="H35" s="5">
        <v>7</v>
      </c>
      <c r="I35" s="5">
        <v>354</v>
      </c>
      <c r="J35" s="5">
        <v>5</v>
      </c>
      <c r="K35" s="5">
        <v>225</v>
      </c>
    </row>
    <row r="36" spans="1:11" ht="17.25" thickBot="1">
      <c r="A36" s="3" t="s">
        <v>14697</v>
      </c>
      <c r="B36" s="3" t="s">
        <v>36</v>
      </c>
      <c r="C36" s="4">
        <v>5514</v>
      </c>
      <c r="D36" s="4">
        <v>3671</v>
      </c>
      <c r="E36" s="4">
        <v>1333</v>
      </c>
      <c r="F36" s="4">
        <v>2224</v>
      </c>
      <c r="G36" s="5">
        <v>50</v>
      </c>
      <c r="H36" s="5">
        <v>18</v>
      </c>
      <c r="I36" s="4">
        <v>3625</v>
      </c>
      <c r="J36" s="5">
        <v>46</v>
      </c>
      <c r="K36" s="4">
        <v>1843</v>
      </c>
    </row>
    <row r="37" spans="1:11" ht="23.25" thickBot="1">
      <c r="A37" s="3"/>
      <c r="B37" s="3" t="s">
        <v>37</v>
      </c>
      <c r="C37" s="4">
        <v>1291</v>
      </c>
      <c r="D37" s="4">
        <v>1291</v>
      </c>
      <c r="E37" s="5">
        <v>560</v>
      </c>
      <c r="F37" s="5">
        <v>700</v>
      </c>
      <c r="G37" s="5">
        <v>15</v>
      </c>
      <c r="H37" s="5">
        <v>5</v>
      </c>
      <c r="I37" s="4">
        <v>1280</v>
      </c>
      <c r="J37" s="5">
        <v>11</v>
      </c>
      <c r="K37" s="5">
        <v>0</v>
      </c>
    </row>
    <row r="38" spans="1:11" ht="17.25" thickBot="1">
      <c r="A38" s="3"/>
      <c r="B38" s="3" t="s">
        <v>14696</v>
      </c>
      <c r="C38" s="4">
        <v>1472</v>
      </c>
      <c r="D38" s="5">
        <v>841</v>
      </c>
      <c r="E38" s="5">
        <v>263</v>
      </c>
      <c r="F38" s="5">
        <v>550</v>
      </c>
      <c r="G38" s="5">
        <v>14</v>
      </c>
      <c r="H38" s="5">
        <v>1</v>
      </c>
      <c r="I38" s="5">
        <v>828</v>
      </c>
      <c r="J38" s="5">
        <v>13</v>
      </c>
      <c r="K38" s="5">
        <v>631</v>
      </c>
    </row>
    <row r="39" spans="1:11" ht="17.25" thickBot="1">
      <c r="A39" s="3"/>
      <c r="B39" s="3" t="s">
        <v>14695</v>
      </c>
      <c r="C39" s="4">
        <v>1436</v>
      </c>
      <c r="D39" s="5">
        <v>777</v>
      </c>
      <c r="E39" s="5">
        <v>274</v>
      </c>
      <c r="F39" s="5">
        <v>478</v>
      </c>
      <c r="G39" s="5">
        <v>9</v>
      </c>
      <c r="H39" s="5">
        <v>6</v>
      </c>
      <c r="I39" s="5">
        <v>767</v>
      </c>
      <c r="J39" s="5">
        <v>10</v>
      </c>
      <c r="K39" s="5">
        <v>659</v>
      </c>
    </row>
    <row r="40" spans="1:11" ht="17.25" thickBot="1">
      <c r="A40" s="3"/>
      <c r="B40" s="3" t="s">
        <v>17576</v>
      </c>
      <c r="C40" s="4">
        <v>1315</v>
      </c>
      <c r="D40" s="5">
        <v>762</v>
      </c>
      <c r="E40" s="5">
        <v>236</v>
      </c>
      <c r="F40" s="5">
        <v>496</v>
      </c>
      <c r="G40" s="5">
        <v>12</v>
      </c>
      <c r="H40" s="5">
        <v>6</v>
      </c>
      <c r="I40" s="5">
        <v>750</v>
      </c>
      <c r="J40" s="5">
        <v>12</v>
      </c>
      <c r="K40" s="5">
        <v>553</v>
      </c>
    </row>
    <row r="41" spans="1:11" ht="17.25" thickBot="1">
      <c r="A41" s="3" t="s">
        <v>17575</v>
      </c>
      <c r="B41" s="3" t="s">
        <v>36</v>
      </c>
      <c r="C41" s="4">
        <v>8832</v>
      </c>
      <c r="D41" s="4">
        <v>5352</v>
      </c>
      <c r="E41" s="4">
        <v>2318</v>
      </c>
      <c r="F41" s="4">
        <v>2821</v>
      </c>
      <c r="G41" s="5">
        <v>112</v>
      </c>
      <c r="H41" s="5">
        <v>49</v>
      </c>
      <c r="I41" s="4">
        <v>5300</v>
      </c>
      <c r="J41" s="5">
        <v>52</v>
      </c>
      <c r="K41" s="4">
        <v>3480</v>
      </c>
    </row>
    <row r="42" spans="1:11" ht="23.25" thickBot="1">
      <c r="A42" s="3"/>
      <c r="B42" s="3" t="s">
        <v>37</v>
      </c>
      <c r="C42" s="4">
        <v>2294</v>
      </c>
      <c r="D42" s="4">
        <v>2294</v>
      </c>
      <c r="E42" s="4">
        <v>1162</v>
      </c>
      <c r="F42" s="4">
        <v>1064</v>
      </c>
      <c r="G42" s="5">
        <v>37</v>
      </c>
      <c r="H42" s="5">
        <v>17</v>
      </c>
      <c r="I42" s="4">
        <v>2280</v>
      </c>
      <c r="J42" s="5">
        <v>14</v>
      </c>
      <c r="K42" s="5">
        <v>0</v>
      </c>
    </row>
    <row r="43" spans="1:11" ht="17.25" thickBot="1">
      <c r="A43" s="3"/>
      <c r="B43" s="3" t="s">
        <v>17574</v>
      </c>
      <c r="C43" s="4">
        <v>3566</v>
      </c>
      <c r="D43" s="4">
        <v>1778</v>
      </c>
      <c r="E43" s="5">
        <v>671</v>
      </c>
      <c r="F43" s="4">
        <v>1030</v>
      </c>
      <c r="G43" s="5">
        <v>43</v>
      </c>
      <c r="H43" s="5">
        <v>16</v>
      </c>
      <c r="I43" s="4">
        <v>1760</v>
      </c>
      <c r="J43" s="5">
        <v>18</v>
      </c>
      <c r="K43" s="4">
        <v>1788</v>
      </c>
    </row>
    <row r="44" spans="1:11" ht="17.25" thickBot="1">
      <c r="A44" s="3"/>
      <c r="B44" s="3" t="s">
        <v>17573</v>
      </c>
      <c r="C44" s="4">
        <v>2972</v>
      </c>
      <c r="D44" s="4">
        <v>1280</v>
      </c>
      <c r="E44" s="5">
        <v>485</v>
      </c>
      <c r="F44" s="5">
        <v>727</v>
      </c>
      <c r="G44" s="5">
        <v>32</v>
      </c>
      <c r="H44" s="5">
        <v>16</v>
      </c>
      <c r="I44" s="4">
        <v>1260</v>
      </c>
      <c r="J44" s="5">
        <v>20</v>
      </c>
      <c r="K44" s="4">
        <v>1692</v>
      </c>
    </row>
    <row r="45" spans="1:11" ht="17.25" thickBot="1">
      <c r="A45" s="3" t="s">
        <v>17572</v>
      </c>
      <c r="B45" s="3" t="s">
        <v>36</v>
      </c>
      <c r="C45" s="4">
        <v>8958</v>
      </c>
      <c r="D45" s="4">
        <v>5581</v>
      </c>
      <c r="E45" s="4">
        <v>2537</v>
      </c>
      <c r="F45" s="4">
        <v>2789</v>
      </c>
      <c r="G45" s="5">
        <v>134</v>
      </c>
      <c r="H45" s="5">
        <v>49</v>
      </c>
      <c r="I45" s="4">
        <v>5509</v>
      </c>
      <c r="J45" s="5">
        <v>72</v>
      </c>
      <c r="K45" s="4">
        <v>3377</v>
      </c>
    </row>
    <row r="46" spans="1:11" ht="23.25" thickBot="1">
      <c r="A46" s="3"/>
      <c r="B46" s="3" t="s">
        <v>37</v>
      </c>
      <c r="C46" s="4">
        <v>2610</v>
      </c>
      <c r="D46" s="4">
        <v>2610</v>
      </c>
      <c r="E46" s="4">
        <v>1385</v>
      </c>
      <c r="F46" s="4">
        <v>1143</v>
      </c>
      <c r="G46" s="5">
        <v>46</v>
      </c>
      <c r="H46" s="5">
        <v>19</v>
      </c>
      <c r="I46" s="4">
        <v>2593</v>
      </c>
      <c r="J46" s="5">
        <v>17</v>
      </c>
      <c r="K46" s="5">
        <v>0</v>
      </c>
    </row>
    <row r="47" spans="1:11" ht="17.25" thickBot="1">
      <c r="A47" s="3"/>
      <c r="B47" s="3" t="s">
        <v>17571</v>
      </c>
      <c r="C47" s="4">
        <v>2749</v>
      </c>
      <c r="D47" s="4">
        <v>1306</v>
      </c>
      <c r="E47" s="5">
        <v>499</v>
      </c>
      <c r="F47" s="5">
        <v>726</v>
      </c>
      <c r="G47" s="5">
        <v>40</v>
      </c>
      <c r="H47" s="5">
        <v>12</v>
      </c>
      <c r="I47" s="4">
        <v>1277</v>
      </c>
      <c r="J47" s="5">
        <v>29</v>
      </c>
      <c r="K47" s="4">
        <v>1443</v>
      </c>
    </row>
    <row r="48" spans="1:11" ht="17.25" thickBot="1">
      <c r="A48" s="3"/>
      <c r="B48" s="3" t="s">
        <v>17570</v>
      </c>
      <c r="C48" s="4">
        <v>3599</v>
      </c>
      <c r="D48" s="4">
        <v>1665</v>
      </c>
      <c r="E48" s="5">
        <v>653</v>
      </c>
      <c r="F48" s="5">
        <v>920</v>
      </c>
      <c r="G48" s="5">
        <v>48</v>
      </c>
      <c r="H48" s="5">
        <v>18</v>
      </c>
      <c r="I48" s="4">
        <v>1639</v>
      </c>
      <c r="J48" s="5">
        <v>26</v>
      </c>
      <c r="K48" s="4">
        <v>1934</v>
      </c>
    </row>
    <row r="49" spans="1:11" ht="17.25" thickBot="1">
      <c r="A49" s="3" t="s">
        <v>16071</v>
      </c>
      <c r="B49" s="3" t="s">
        <v>36</v>
      </c>
      <c r="C49" s="4">
        <v>59314</v>
      </c>
      <c r="D49" s="4">
        <v>37368</v>
      </c>
      <c r="E49" s="4">
        <v>19678</v>
      </c>
      <c r="F49" s="4">
        <v>16016</v>
      </c>
      <c r="G49" s="4">
        <v>1055</v>
      </c>
      <c r="H49" s="5">
        <v>275</v>
      </c>
      <c r="I49" s="4">
        <v>37024</v>
      </c>
      <c r="J49" s="5">
        <v>344</v>
      </c>
      <c r="K49" s="4">
        <v>21946</v>
      </c>
    </row>
    <row r="50" spans="1:11" ht="23.25" thickBot="1">
      <c r="A50" s="3"/>
      <c r="B50" s="3" t="s">
        <v>37</v>
      </c>
      <c r="C50" s="4">
        <v>11195</v>
      </c>
      <c r="D50" s="4">
        <v>11194</v>
      </c>
      <c r="E50" s="4">
        <v>6873</v>
      </c>
      <c r="F50" s="4">
        <v>3929</v>
      </c>
      <c r="G50" s="5">
        <v>257</v>
      </c>
      <c r="H50" s="5">
        <v>56</v>
      </c>
      <c r="I50" s="4">
        <v>11115</v>
      </c>
      <c r="J50" s="5">
        <v>79</v>
      </c>
      <c r="K50" s="5">
        <v>1</v>
      </c>
    </row>
    <row r="51" spans="1:11" ht="17.25" thickBot="1">
      <c r="A51" s="3"/>
      <c r="B51" s="3" t="s">
        <v>16070</v>
      </c>
      <c r="C51" s="4">
        <v>3270</v>
      </c>
      <c r="D51" s="4">
        <v>1491</v>
      </c>
      <c r="E51" s="5">
        <v>620</v>
      </c>
      <c r="F51" s="5">
        <v>790</v>
      </c>
      <c r="G51" s="5">
        <v>31</v>
      </c>
      <c r="H51" s="5">
        <v>19</v>
      </c>
      <c r="I51" s="4">
        <v>1460</v>
      </c>
      <c r="J51" s="5">
        <v>31</v>
      </c>
      <c r="K51" s="4">
        <v>1779</v>
      </c>
    </row>
    <row r="52" spans="1:11" ht="17.25" thickBot="1">
      <c r="A52" s="3"/>
      <c r="B52" s="3" t="s">
        <v>16069</v>
      </c>
      <c r="C52" s="4">
        <v>2944</v>
      </c>
      <c r="D52" s="4">
        <v>1626</v>
      </c>
      <c r="E52" s="5">
        <v>668</v>
      </c>
      <c r="F52" s="5">
        <v>855</v>
      </c>
      <c r="G52" s="5">
        <v>53</v>
      </c>
      <c r="H52" s="5">
        <v>26</v>
      </c>
      <c r="I52" s="4">
        <v>1602</v>
      </c>
      <c r="J52" s="5">
        <v>24</v>
      </c>
      <c r="K52" s="4">
        <v>1318</v>
      </c>
    </row>
    <row r="53" spans="1:11" ht="17.25" thickBot="1">
      <c r="A53" s="3"/>
      <c r="B53" s="3" t="s">
        <v>16068</v>
      </c>
      <c r="C53" s="4">
        <v>3211</v>
      </c>
      <c r="D53" s="4">
        <v>1696</v>
      </c>
      <c r="E53" s="5">
        <v>730</v>
      </c>
      <c r="F53" s="5">
        <v>869</v>
      </c>
      <c r="G53" s="5">
        <v>54</v>
      </c>
      <c r="H53" s="5">
        <v>16</v>
      </c>
      <c r="I53" s="4">
        <v>1669</v>
      </c>
      <c r="J53" s="5">
        <v>27</v>
      </c>
      <c r="K53" s="4">
        <v>1515</v>
      </c>
    </row>
    <row r="54" spans="1:11" ht="17.25" thickBot="1">
      <c r="A54" s="3"/>
      <c r="B54" s="3" t="s">
        <v>17569</v>
      </c>
      <c r="C54" s="4">
        <v>3524</v>
      </c>
      <c r="D54" s="4">
        <v>2042</v>
      </c>
      <c r="E54" s="4">
        <v>1142</v>
      </c>
      <c r="F54" s="5">
        <v>805</v>
      </c>
      <c r="G54" s="5">
        <v>60</v>
      </c>
      <c r="H54" s="5">
        <v>15</v>
      </c>
      <c r="I54" s="4">
        <v>2022</v>
      </c>
      <c r="J54" s="5">
        <v>20</v>
      </c>
      <c r="K54" s="4">
        <v>1482</v>
      </c>
    </row>
    <row r="55" spans="1:11" ht="17.25" thickBot="1">
      <c r="A55" s="3"/>
      <c r="B55" s="3" t="s">
        <v>17568</v>
      </c>
      <c r="C55" s="4">
        <v>3596</v>
      </c>
      <c r="D55" s="4">
        <v>1934</v>
      </c>
      <c r="E55" s="4">
        <v>1045</v>
      </c>
      <c r="F55" s="5">
        <v>772</v>
      </c>
      <c r="G55" s="5">
        <v>83</v>
      </c>
      <c r="H55" s="5">
        <v>18</v>
      </c>
      <c r="I55" s="4">
        <v>1918</v>
      </c>
      <c r="J55" s="5">
        <v>16</v>
      </c>
      <c r="K55" s="4">
        <v>1662</v>
      </c>
    </row>
    <row r="56" spans="1:11" ht="17.25" thickBot="1">
      <c r="A56" s="3"/>
      <c r="B56" s="3" t="s">
        <v>17567</v>
      </c>
      <c r="C56" s="4">
        <v>3866</v>
      </c>
      <c r="D56" s="4">
        <v>2074</v>
      </c>
      <c r="E56" s="5">
        <v>928</v>
      </c>
      <c r="F56" s="4">
        <v>1015</v>
      </c>
      <c r="G56" s="5">
        <v>75</v>
      </c>
      <c r="H56" s="5">
        <v>22</v>
      </c>
      <c r="I56" s="4">
        <v>2040</v>
      </c>
      <c r="J56" s="5">
        <v>34</v>
      </c>
      <c r="K56" s="4">
        <v>1792</v>
      </c>
    </row>
    <row r="57" spans="1:11" ht="17.25" thickBot="1">
      <c r="A57" s="3"/>
      <c r="B57" s="3" t="s">
        <v>17566</v>
      </c>
      <c r="C57" s="4">
        <v>3355</v>
      </c>
      <c r="D57" s="4">
        <v>2162</v>
      </c>
      <c r="E57" s="5">
        <v>920</v>
      </c>
      <c r="F57" s="4">
        <v>1172</v>
      </c>
      <c r="G57" s="5">
        <v>47</v>
      </c>
      <c r="H57" s="5">
        <v>10</v>
      </c>
      <c r="I57" s="4">
        <v>2149</v>
      </c>
      <c r="J57" s="5">
        <v>13</v>
      </c>
      <c r="K57" s="4">
        <v>1193</v>
      </c>
    </row>
    <row r="58" spans="1:11" ht="17.25" thickBot="1">
      <c r="A58" s="3"/>
      <c r="B58" s="3" t="s">
        <v>17565</v>
      </c>
      <c r="C58" s="4">
        <v>2774</v>
      </c>
      <c r="D58" s="4">
        <v>1464</v>
      </c>
      <c r="E58" s="5">
        <v>683</v>
      </c>
      <c r="F58" s="5">
        <v>716</v>
      </c>
      <c r="G58" s="5">
        <v>47</v>
      </c>
      <c r="H58" s="5">
        <v>5</v>
      </c>
      <c r="I58" s="4">
        <v>1451</v>
      </c>
      <c r="J58" s="5">
        <v>13</v>
      </c>
      <c r="K58" s="4">
        <v>1310</v>
      </c>
    </row>
    <row r="59" spans="1:11" ht="17.25" thickBot="1">
      <c r="A59" s="3"/>
      <c r="B59" s="3" t="s">
        <v>17564</v>
      </c>
      <c r="C59" s="4">
        <v>2696</v>
      </c>
      <c r="D59" s="4">
        <v>1287</v>
      </c>
      <c r="E59" s="5">
        <v>673</v>
      </c>
      <c r="F59" s="5">
        <v>555</v>
      </c>
      <c r="G59" s="5">
        <v>37</v>
      </c>
      <c r="H59" s="5">
        <v>11</v>
      </c>
      <c r="I59" s="4">
        <v>1276</v>
      </c>
      <c r="J59" s="5">
        <v>11</v>
      </c>
      <c r="K59" s="4">
        <v>1409</v>
      </c>
    </row>
    <row r="60" spans="1:11" ht="23.25" thickBot="1">
      <c r="A60" s="3"/>
      <c r="B60" s="3" t="s">
        <v>17563</v>
      </c>
      <c r="C60" s="4">
        <v>1954</v>
      </c>
      <c r="D60" s="5">
        <v>964</v>
      </c>
      <c r="E60" s="5">
        <v>508</v>
      </c>
      <c r="F60" s="5">
        <v>401</v>
      </c>
      <c r="G60" s="5">
        <v>37</v>
      </c>
      <c r="H60" s="5">
        <v>8</v>
      </c>
      <c r="I60" s="5">
        <v>954</v>
      </c>
      <c r="J60" s="5">
        <v>10</v>
      </c>
      <c r="K60" s="5">
        <v>990</v>
      </c>
    </row>
    <row r="61" spans="1:11" ht="23.25" thickBot="1">
      <c r="A61" s="3"/>
      <c r="B61" s="3" t="s">
        <v>17562</v>
      </c>
      <c r="C61" s="4">
        <v>3046</v>
      </c>
      <c r="D61" s="4">
        <v>1812</v>
      </c>
      <c r="E61" s="5">
        <v>953</v>
      </c>
      <c r="F61" s="5">
        <v>775</v>
      </c>
      <c r="G61" s="5">
        <v>64</v>
      </c>
      <c r="H61" s="5">
        <v>11</v>
      </c>
      <c r="I61" s="4">
        <v>1803</v>
      </c>
      <c r="J61" s="5">
        <v>9</v>
      </c>
      <c r="K61" s="4">
        <v>1234</v>
      </c>
    </row>
    <row r="62" spans="1:11" ht="23.25" thickBot="1">
      <c r="A62" s="3"/>
      <c r="B62" s="3" t="s">
        <v>17561</v>
      </c>
      <c r="C62" s="4">
        <v>2539</v>
      </c>
      <c r="D62" s="4">
        <v>1127</v>
      </c>
      <c r="E62" s="5">
        <v>524</v>
      </c>
      <c r="F62" s="5">
        <v>548</v>
      </c>
      <c r="G62" s="5">
        <v>38</v>
      </c>
      <c r="H62" s="5">
        <v>8</v>
      </c>
      <c r="I62" s="4">
        <v>1118</v>
      </c>
      <c r="J62" s="5">
        <v>9</v>
      </c>
      <c r="K62" s="4">
        <v>1412</v>
      </c>
    </row>
    <row r="63" spans="1:11" ht="23.25" thickBot="1">
      <c r="A63" s="3"/>
      <c r="B63" s="3" t="s">
        <v>17560</v>
      </c>
      <c r="C63" s="4">
        <v>3385</v>
      </c>
      <c r="D63" s="4">
        <v>1804</v>
      </c>
      <c r="E63" s="5">
        <v>883</v>
      </c>
      <c r="F63" s="5">
        <v>857</v>
      </c>
      <c r="G63" s="5">
        <v>48</v>
      </c>
      <c r="H63" s="5">
        <v>6</v>
      </c>
      <c r="I63" s="4">
        <v>1794</v>
      </c>
      <c r="J63" s="5">
        <v>10</v>
      </c>
      <c r="K63" s="4">
        <v>1581</v>
      </c>
    </row>
    <row r="64" spans="1:11" ht="23.25" thickBot="1">
      <c r="A64" s="3"/>
      <c r="B64" s="3" t="s">
        <v>17559</v>
      </c>
      <c r="C64" s="4">
        <v>2924</v>
      </c>
      <c r="D64" s="4">
        <v>1628</v>
      </c>
      <c r="E64" s="5">
        <v>903</v>
      </c>
      <c r="F64" s="5">
        <v>651</v>
      </c>
      <c r="G64" s="5">
        <v>44</v>
      </c>
      <c r="H64" s="5">
        <v>17</v>
      </c>
      <c r="I64" s="4">
        <v>1615</v>
      </c>
      <c r="J64" s="5">
        <v>13</v>
      </c>
      <c r="K64" s="4">
        <v>1296</v>
      </c>
    </row>
    <row r="65" spans="1:11" ht="23.25" thickBot="1">
      <c r="A65" s="3"/>
      <c r="B65" s="3" t="s">
        <v>17558</v>
      </c>
      <c r="C65" s="4">
        <v>1887</v>
      </c>
      <c r="D65" s="4">
        <v>1174</v>
      </c>
      <c r="E65" s="5">
        <v>641</v>
      </c>
      <c r="F65" s="5">
        <v>470</v>
      </c>
      <c r="G65" s="5">
        <v>35</v>
      </c>
      <c r="H65" s="5">
        <v>14</v>
      </c>
      <c r="I65" s="4">
        <v>1160</v>
      </c>
      <c r="J65" s="5">
        <v>14</v>
      </c>
      <c r="K65" s="5">
        <v>713</v>
      </c>
    </row>
    <row r="66" spans="1:11" ht="23.25" thickBot="1">
      <c r="A66" s="3"/>
      <c r="B66" s="3" t="s">
        <v>17557</v>
      </c>
      <c r="C66" s="4">
        <v>3148</v>
      </c>
      <c r="D66" s="4">
        <v>1889</v>
      </c>
      <c r="E66" s="5">
        <v>984</v>
      </c>
      <c r="F66" s="5">
        <v>836</v>
      </c>
      <c r="G66" s="5">
        <v>45</v>
      </c>
      <c r="H66" s="5">
        <v>13</v>
      </c>
      <c r="I66" s="4">
        <v>1878</v>
      </c>
      <c r="J66" s="5">
        <v>11</v>
      </c>
      <c r="K66" s="4">
        <v>1259</v>
      </c>
    </row>
    <row r="67" spans="1:11" ht="17.25" thickBot="1">
      <c r="A67" s="3" t="s">
        <v>17556</v>
      </c>
      <c r="B67" s="3" t="s">
        <v>36</v>
      </c>
      <c r="C67" s="4">
        <v>32666</v>
      </c>
      <c r="D67" s="4">
        <v>18718</v>
      </c>
      <c r="E67" s="4">
        <v>9044</v>
      </c>
      <c r="F67" s="4">
        <v>8742</v>
      </c>
      <c r="G67" s="5">
        <v>511</v>
      </c>
      <c r="H67" s="5">
        <v>217</v>
      </c>
      <c r="I67" s="4">
        <v>18514</v>
      </c>
      <c r="J67" s="5">
        <v>204</v>
      </c>
      <c r="K67" s="4">
        <v>13948</v>
      </c>
    </row>
    <row r="68" spans="1:11" ht="23.25" thickBot="1">
      <c r="A68" s="3"/>
      <c r="B68" s="3" t="s">
        <v>37</v>
      </c>
      <c r="C68" s="4">
        <v>5480</v>
      </c>
      <c r="D68" s="4">
        <v>5480</v>
      </c>
      <c r="E68" s="4">
        <v>3088</v>
      </c>
      <c r="F68" s="4">
        <v>2174</v>
      </c>
      <c r="G68" s="5">
        <v>105</v>
      </c>
      <c r="H68" s="5">
        <v>59</v>
      </c>
      <c r="I68" s="4">
        <v>5426</v>
      </c>
      <c r="J68" s="5">
        <v>54</v>
      </c>
      <c r="K68" s="5">
        <v>0</v>
      </c>
    </row>
    <row r="69" spans="1:11" ht="17.25" thickBot="1">
      <c r="A69" s="3"/>
      <c r="B69" s="3" t="s">
        <v>17555</v>
      </c>
      <c r="C69" s="4">
        <v>3733</v>
      </c>
      <c r="D69" s="4">
        <v>1685</v>
      </c>
      <c r="E69" s="5">
        <v>679</v>
      </c>
      <c r="F69" s="5">
        <v>896</v>
      </c>
      <c r="G69" s="5">
        <v>55</v>
      </c>
      <c r="H69" s="5">
        <v>33</v>
      </c>
      <c r="I69" s="4">
        <v>1663</v>
      </c>
      <c r="J69" s="5">
        <v>22</v>
      </c>
      <c r="K69" s="4">
        <v>2048</v>
      </c>
    </row>
    <row r="70" spans="1:11" ht="17.25" thickBot="1">
      <c r="A70" s="3"/>
      <c r="B70" s="3" t="s">
        <v>17554</v>
      </c>
      <c r="C70" s="4">
        <v>3445</v>
      </c>
      <c r="D70" s="4">
        <v>1738</v>
      </c>
      <c r="E70" s="5">
        <v>779</v>
      </c>
      <c r="F70" s="5">
        <v>861</v>
      </c>
      <c r="G70" s="5">
        <v>54</v>
      </c>
      <c r="H70" s="5">
        <v>21</v>
      </c>
      <c r="I70" s="4">
        <v>1715</v>
      </c>
      <c r="J70" s="5">
        <v>23</v>
      </c>
      <c r="K70" s="4">
        <v>1707</v>
      </c>
    </row>
    <row r="71" spans="1:11" ht="17.25" thickBot="1">
      <c r="A71" s="3"/>
      <c r="B71" s="3" t="s">
        <v>17553</v>
      </c>
      <c r="C71" s="4">
        <v>3435</v>
      </c>
      <c r="D71" s="4">
        <v>1671</v>
      </c>
      <c r="E71" s="5">
        <v>761</v>
      </c>
      <c r="F71" s="5">
        <v>835</v>
      </c>
      <c r="G71" s="5">
        <v>44</v>
      </c>
      <c r="H71" s="5">
        <v>18</v>
      </c>
      <c r="I71" s="4">
        <v>1658</v>
      </c>
      <c r="J71" s="5">
        <v>13</v>
      </c>
      <c r="K71" s="4">
        <v>1764</v>
      </c>
    </row>
    <row r="72" spans="1:11" ht="17.25" thickBot="1">
      <c r="A72" s="3"/>
      <c r="B72" s="3" t="s">
        <v>17552</v>
      </c>
      <c r="C72" s="4">
        <v>4758</v>
      </c>
      <c r="D72" s="4">
        <v>2214</v>
      </c>
      <c r="E72" s="5">
        <v>940</v>
      </c>
      <c r="F72" s="4">
        <v>1137</v>
      </c>
      <c r="G72" s="5">
        <v>75</v>
      </c>
      <c r="H72" s="5">
        <v>25</v>
      </c>
      <c r="I72" s="4">
        <v>2177</v>
      </c>
      <c r="J72" s="5">
        <v>37</v>
      </c>
      <c r="K72" s="4">
        <v>2544</v>
      </c>
    </row>
    <row r="73" spans="1:11" ht="17.25" thickBot="1">
      <c r="A73" s="3"/>
      <c r="B73" s="3" t="s">
        <v>17551</v>
      </c>
      <c r="C73" s="4">
        <v>4342</v>
      </c>
      <c r="D73" s="4">
        <v>2054</v>
      </c>
      <c r="E73" s="5">
        <v>973</v>
      </c>
      <c r="F73" s="5">
        <v>970</v>
      </c>
      <c r="G73" s="5">
        <v>70</v>
      </c>
      <c r="H73" s="5">
        <v>17</v>
      </c>
      <c r="I73" s="4">
        <v>2030</v>
      </c>
      <c r="J73" s="5">
        <v>24</v>
      </c>
      <c r="K73" s="4">
        <v>2288</v>
      </c>
    </row>
    <row r="74" spans="1:11" ht="17.25" thickBot="1">
      <c r="A74" s="3"/>
      <c r="B74" s="3" t="s">
        <v>17550</v>
      </c>
      <c r="C74" s="4">
        <v>3647</v>
      </c>
      <c r="D74" s="4">
        <v>2221</v>
      </c>
      <c r="E74" s="4">
        <v>1069</v>
      </c>
      <c r="F74" s="4">
        <v>1060</v>
      </c>
      <c r="G74" s="5">
        <v>56</v>
      </c>
      <c r="H74" s="5">
        <v>19</v>
      </c>
      <c r="I74" s="4">
        <v>2204</v>
      </c>
      <c r="J74" s="5">
        <v>17</v>
      </c>
      <c r="K74" s="4">
        <v>1426</v>
      </c>
    </row>
    <row r="75" spans="1:11" ht="17.25" thickBot="1">
      <c r="A75" s="3"/>
      <c r="B75" s="3" t="s">
        <v>17549</v>
      </c>
      <c r="C75" s="4">
        <v>3826</v>
      </c>
      <c r="D75" s="4">
        <v>1655</v>
      </c>
      <c r="E75" s="5">
        <v>755</v>
      </c>
      <c r="F75" s="5">
        <v>809</v>
      </c>
      <c r="G75" s="5">
        <v>52</v>
      </c>
      <c r="H75" s="5">
        <v>25</v>
      </c>
      <c r="I75" s="4">
        <v>1641</v>
      </c>
      <c r="J75" s="5">
        <v>14</v>
      </c>
      <c r="K75" s="4">
        <v>2171</v>
      </c>
    </row>
    <row r="76" spans="1:11" ht="17.25" thickBot="1">
      <c r="A76" s="3" t="s">
        <v>17548</v>
      </c>
      <c r="B76" s="3" t="s">
        <v>36</v>
      </c>
      <c r="C76" s="4">
        <v>29823</v>
      </c>
      <c r="D76" s="4">
        <v>18068</v>
      </c>
      <c r="E76" s="4">
        <v>8622</v>
      </c>
      <c r="F76" s="4">
        <v>8467</v>
      </c>
      <c r="G76" s="5">
        <v>536</v>
      </c>
      <c r="H76" s="5">
        <v>214</v>
      </c>
      <c r="I76" s="4">
        <v>17839</v>
      </c>
      <c r="J76" s="5">
        <v>229</v>
      </c>
      <c r="K76" s="4">
        <v>11755</v>
      </c>
    </row>
    <row r="77" spans="1:11" ht="23.25" thickBot="1">
      <c r="A77" s="3"/>
      <c r="B77" s="3" t="s">
        <v>37</v>
      </c>
      <c r="C77" s="4">
        <v>6213</v>
      </c>
      <c r="D77" s="4">
        <v>6213</v>
      </c>
      <c r="E77" s="4">
        <v>3428</v>
      </c>
      <c r="F77" s="4">
        <v>2539</v>
      </c>
      <c r="G77" s="5">
        <v>151</v>
      </c>
      <c r="H77" s="5">
        <v>45</v>
      </c>
      <c r="I77" s="4">
        <v>6163</v>
      </c>
      <c r="J77" s="5">
        <v>50</v>
      </c>
      <c r="K77" s="5">
        <v>0</v>
      </c>
    </row>
    <row r="78" spans="1:11" ht="17.25" thickBot="1">
      <c r="A78" s="3"/>
      <c r="B78" s="3" t="s">
        <v>17547</v>
      </c>
      <c r="C78" s="4">
        <v>3592</v>
      </c>
      <c r="D78" s="4">
        <v>1627</v>
      </c>
      <c r="E78" s="5">
        <v>742</v>
      </c>
      <c r="F78" s="5">
        <v>762</v>
      </c>
      <c r="G78" s="5">
        <v>63</v>
      </c>
      <c r="H78" s="5">
        <v>32</v>
      </c>
      <c r="I78" s="4">
        <v>1599</v>
      </c>
      <c r="J78" s="5">
        <v>28</v>
      </c>
      <c r="K78" s="4">
        <v>1965</v>
      </c>
    </row>
    <row r="79" spans="1:11" ht="17.25" thickBot="1">
      <c r="A79" s="3"/>
      <c r="B79" s="3" t="s">
        <v>17546</v>
      </c>
      <c r="C79" s="4">
        <v>1662</v>
      </c>
      <c r="D79" s="5">
        <v>871</v>
      </c>
      <c r="E79" s="5">
        <v>355</v>
      </c>
      <c r="F79" s="5">
        <v>472</v>
      </c>
      <c r="G79" s="5">
        <v>25</v>
      </c>
      <c r="H79" s="5">
        <v>7</v>
      </c>
      <c r="I79" s="5">
        <v>859</v>
      </c>
      <c r="J79" s="5">
        <v>12</v>
      </c>
      <c r="K79" s="5">
        <v>791</v>
      </c>
    </row>
    <row r="80" spans="1:11" ht="17.25" thickBot="1">
      <c r="A80" s="3"/>
      <c r="B80" s="3" t="s">
        <v>17545</v>
      </c>
      <c r="C80" s="4">
        <v>4015</v>
      </c>
      <c r="D80" s="4">
        <v>2244</v>
      </c>
      <c r="E80" s="4">
        <v>1043</v>
      </c>
      <c r="F80" s="4">
        <v>1089</v>
      </c>
      <c r="G80" s="5">
        <v>65</v>
      </c>
      <c r="H80" s="5">
        <v>27</v>
      </c>
      <c r="I80" s="4">
        <v>2224</v>
      </c>
      <c r="J80" s="5">
        <v>20</v>
      </c>
      <c r="K80" s="4">
        <v>1771</v>
      </c>
    </row>
    <row r="81" spans="1:11" ht="17.25" thickBot="1">
      <c r="A81" s="3"/>
      <c r="B81" s="3" t="s">
        <v>17544</v>
      </c>
      <c r="C81" s="4">
        <v>2815</v>
      </c>
      <c r="D81" s="4">
        <v>1236</v>
      </c>
      <c r="E81" s="5">
        <v>499</v>
      </c>
      <c r="F81" s="5">
        <v>657</v>
      </c>
      <c r="G81" s="5">
        <v>35</v>
      </c>
      <c r="H81" s="5">
        <v>18</v>
      </c>
      <c r="I81" s="4">
        <v>1209</v>
      </c>
      <c r="J81" s="5">
        <v>27</v>
      </c>
      <c r="K81" s="4">
        <v>1579</v>
      </c>
    </row>
    <row r="82" spans="1:11" ht="17.25" thickBot="1">
      <c r="A82" s="3"/>
      <c r="B82" s="3" t="s">
        <v>17543</v>
      </c>
      <c r="C82" s="4">
        <v>3370</v>
      </c>
      <c r="D82" s="4">
        <v>1976</v>
      </c>
      <c r="E82" s="5">
        <v>898</v>
      </c>
      <c r="F82" s="5">
        <v>974</v>
      </c>
      <c r="G82" s="5">
        <v>64</v>
      </c>
      <c r="H82" s="5">
        <v>23</v>
      </c>
      <c r="I82" s="4">
        <v>1959</v>
      </c>
      <c r="J82" s="5">
        <v>17</v>
      </c>
      <c r="K82" s="4">
        <v>1394</v>
      </c>
    </row>
    <row r="83" spans="1:11" ht="17.25" thickBot="1">
      <c r="A83" s="3"/>
      <c r="B83" s="3" t="s">
        <v>17542</v>
      </c>
      <c r="C83" s="4">
        <v>2454</v>
      </c>
      <c r="D83" s="4">
        <v>1369</v>
      </c>
      <c r="E83" s="5">
        <v>631</v>
      </c>
      <c r="F83" s="5">
        <v>667</v>
      </c>
      <c r="G83" s="5">
        <v>34</v>
      </c>
      <c r="H83" s="5">
        <v>15</v>
      </c>
      <c r="I83" s="4">
        <v>1347</v>
      </c>
      <c r="J83" s="5">
        <v>22</v>
      </c>
      <c r="K83" s="4">
        <v>1085</v>
      </c>
    </row>
    <row r="84" spans="1:11" ht="17.25" thickBot="1">
      <c r="A84" s="3"/>
      <c r="B84" s="3" t="s">
        <v>17541</v>
      </c>
      <c r="C84" s="4">
        <v>2691</v>
      </c>
      <c r="D84" s="4">
        <v>1349</v>
      </c>
      <c r="E84" s="5">
        <v>598</v>
      </c>
      <c r="F84" s="5">
        <v>666</v>
      </c>
      <c r="G84" s="5">
        <v>41</v>
      </c>
      <c r="H84" s="5">
        <v>21</v>
      </c>
      <c r="I84" s="4">
        <v>1326</v>
      </c>
      <c r="J84" s="5">
        <v>23</v>
      </c>
      <c r="K84" s="4">
        <v>1342</v>
      </c>
    </row>
    <row r="85" spans="1:11" ht="17.25" thickBot="1">
      <c r="A85" s="3"/>
      <c r="B85" s="3" t="s">
        <v>17540</v>
      </c>
      <c r="C85" s="4">
        <v>3011</v>
      </c>
      <c r="D85" s="4">
        <v>1183</v>
      </c>
      <c r="E85" s="5">
        <v>428</v>
      </c>
      <c r="F85" s="5">
        <v>641</v>
      </c>
      <c r="G85" s="5">
        <v>58</v>
      </c>
      <c r="H85" s="5">
        <v>26</v>
      </c>
      <c r="I85" s="4">
        <v>1153</v>
      </c>
      <c r="J85" s="5">
        <v>30</v>
      </c>
      <c r="K85" s="4">
        <v>1828</v>
      </c>
    </row>
    <row r="86" spans="1:11" ht="17.25" thickBot="1">
      <c r="A86" s="3" t="s">
        <v>17539</v>
      </c>
      <c r="B86" s="3" t="s">
        <v>36</v>
      </c>
      <c r="C86" s="4">
        <v>6595</v>
      </c>
      <c r="D86" s="4">
        <v>4319</v>
      </c>
      <c r="E86" s="4">
        <v>2099</v>
      </c>
      <c r="F86" s="4">
        <v>2003</v>
      </c>
      <c r="G86" s="5">
        <v>122</v>
      </c>
      <c r="H86" s="5">
        <v>42</v>
      </c>
      <c r="I86" s="4">
        <v>4266</v>
      </c>
      <c r="J86" s="5">
        <v>53</v>
      </c>
      <c r="K86" s="4">
        <v>2276</v>
      </c>
    </row>
    <row r="87" spans="1:11" ht="23.25" thickBot="1">
      <c r="A87" s="3"/>
      <c r="B87" s="3" t="s">
        <v>37</v>
      </c>
      <c r="C87" s="4">
        <v>1685</v>
      </c>
      <c r="D87" s="4">
        <v>1685</v>
      </c>
      <c r="E87" s="5">
        <v>933</v>
      </c>
      <c r="F87" s="5">
        <v>684</v>
      </c>
      <c r="G87" s="5">
        <v>40</v>
      </c>
      <c r="H87" s="5">
        <v>14</v>
      </c>
      <c r="I87" s="4">
        <v>1671</v>
      </c>
      <c r="J87" s="5">
        <v>14</v>
      </c>
      <c r="K87" s="5">
        <v>0</v>
      </c>
    </row>
    <row r="88" spans="1:11" ht="17.25" thickBot="1">
      <c r="A88" s="3"/>
      <c r="B88" s="3" t="s">
        <v>17538</v>
      </c>
      <c r="C88" s="4">
        <v>4009</v>
      </c>
      <c r="D88" s="4">
        <v>2206</v>
      </c>
      <c r="E88" s="4">
        <v>1019</v>
      </c>
      <c r="F88" s="4">
        <v>1064</v>
      </c>
      <c r="G88" s="5">
        <v>68</v>
      </c>
      <c r="H88" s="5">
        <v>22</v>
      </c>
      <c r="I88" s="4">
        <v>2173</v>
      </c>
      <c r="J88" s="5">
        <v>33</v>
      </c>
      <c r="K88" s="4">
        <v>1803</v>
      </c>
    </row>
    <row r="89" spans="1:11" ht="17.25" thickBot="1">
      <c r="A89" s="3"/>
      <c r="B89" s="3" t="s">
        <v>17537</v>
      </c>
      <c r="C89" s="5">
        <v>901</v>
      </c>
      <c r="D89" s="5">
        <v>428</v>
      </c>
      <c r="E89" s="5">
        <v>147</v>
      </c>
      <c r="F89" s="5">
        <v>255</v>
      </c>
      <c r="G89" s="5">
        <v>14</v>
      </c>
      <c r="H89" s="5">
        <v>6</v>
      </c>
      <c r="I89" s="5">
        <v>422</v>
      </c>
      <c r="J89" s="5">
        <v>6</v>
      </c>
      <c r="K89" s="5">
        <v>473</v>
      </c>
    </row>
    <row r="90" spans="1:11" ht="23.25" thickBot="1">
      <c r="A90" s="3" t="s">
        <v>97</v>
      </c>
      <c r="B90" s="3"/>
      <c r="C90" s="5">
        <v>0</v>
      </c>
      <c r="D90" s="5">
        <v>6</v>
      </c>
      <c r="E90" s="5">
        <v>3</v>
      </c>
      <c r="F90" s="5">
        <v>3</v>
      </c>
      <c r="G90" s="5">
        <v>0</v>
      </c>
      <c r="H90" s="5">
        <v>0</v>
      </c>
      <c r="I90" s="5">
        <v>6</v>
      </c>
      <c r="J90" s="5">
        <v>0</v>
      </c>
      <c r="K90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54DF3-83C7-43AC-AA1E-C6D86589BA29}">
  <sheetPr>
    <tabColor theme="4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7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100</v>
      </c>
      <c r="H2" s="28" t="s">
        <v>19</v>
      </c>
      <c r="I2" s="28" t="s">
        <v>27</v>
      </c>
      <c r="J2" s="45" t="s">
        <v>29</v>
      </c>
      <c r="K2" s="28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9" t="s">
        <v>16647</v>
      </c>
      <c r="F3" s="29" t="s">
        <v>16646</v>
      </c>
      <c r="G3" s="29" t="s">
        <v>16645</v>
      </c>
      <c r="H3" s="29" t="s">
        <v>17658</v>
      </c>
      <c r="I3" s="29" t="s">
        <v>17657</v>
      </c>
      <c r="J3" s="44"/>
      <c r="K3" s="29"/>
      <c r="L3" s="44"/>
      <c r="U3" t="s">
        <v>3</v>
      </c>
      <c r="V3" t="str">
        <f t="shared" si="0"/>
        <v>김정호</v>
      </c>
      <c r="W3" t="str">
        <f t="shared" si="0"/>
        <v>장기표</v>
      </c>
      <c r="X3" t="str">
        <f t="shared" si="0"/>
        <v>배주임</v>
      </c>
    </row>
    <row r="4" spans="1:24" ht="17.25" thickBot="1">
      <c r="A4" s="3" t="s">
        <v>30</v>
      </c>
      <c r="B4" s="3"/>
      <c r="C4" s="4">
        <v>223167</v>
      </c>
      <c r="D4" s="4">
        <v>145744</v>
      </c>
      <c r="E4" s="4">
        <v>71634</v>
      </c>
      <c r="F4" s="4">
        <v>60003</v>
      </c>
      <c r="G4" s="4">
        <v>7272</v>
      </c>
      <c r="H4" s="5">
        <v>788</v>
      </c>
      <c r="I4" s="4">
        <v>4503</v>
      </c>
      <c r="J4" s="4">
        <v>144200</v>
      </c>
      <c r="K4" s="4">
        <v>1544</v>
      </c>
      <c r="L4" s="4">
        <v>77423</v>
      </c>
      <c r="V4" s="8"/>
      <c r="W4" s="8"/>
      <c r="X4" s="8"/>
    </row>
    <row r="5" spans="1:24" ht="23.25" thickBot="1">
      <c r="A5" s="3" t="s">
        <v>31</v>
      </c>
      <c r="B5" s="3"/>
      <c r="C5" s="5">
        <v>527</v>
      </c>
      <c r="D5" s="5">
        <v>500</v>
      </c>
      <c r="E5" s="5">
        <v>255</v>
      </c>
      <c r="F5" s="5">
        <v>149</v>
      </c>
      <c r="G5" s="5">
        <v>40</v>
      </c>
      <c r="H5" s="5">
        <v>9</v>
      </c>
      <c r="I5" s="5">
        <v>27</v>
      </c>
      <c r="J5" s="5">
        <v>480</v>
      </c>
      <c r="K5" s="5">
        <v>20</v>
      </c>
      <c r="L5" s="5">
        <v>27</v>
      </c>
      <c r="T5" t="s">
        <v>2929</v>
      </c>
      <c r="U5">
        <f>SUMIF($A:$A,"합계",D:D)</f>
        <v>145744</v>
      </c>
      <c r="V5">
        <f>SUMIF($A:$A,"합계",E:E)</f>
        <v>71634</v>
      </c>
      <c r="W5">
        <f>SUMIF($A:$A,"합계",F:F)</f>
        <v>60003</v>
      </c>
      <c r="X5">
        <f>SUMIF($A:$A,"합계",G:G)</f>
        <v>7272</v>
      </c>
    </row>
    <row r="6" spans="1:24" ht="23.25" thickBot="1">
      <c r="A6" s="3" t="s">
        <v>32</v>
      </c>
      <c r="B6" s="3"/>
      <c r="C6" s="4">
        <v>12390</v>
      </c>
      <c r="D6" s="4">
        <v>12365</v>
      </c>
      <c r="E6" s="4">
        <v>6656</v>
      </c>
      <c r="F6" s="4">
        <v>4392</v>
      </c>
      <c r="G6" s="5">
        <v>550</v>
      </c>
      <c r="H6" s="5">
        <v>99</v>
      </c>
      <c r="I6" s="5">
        <v>431</v>
      </c>
      <c r="J6" s="4">
        <v>12128</v>
      </c>
      <c r="K6" s="5">
        <v>237</v>
      </c>
      <c r="L6" s="5">
        <v>25</v>
      </c>
      <c r="T6" t="s">
        <v>2930</v>
      </c>
      <c r="U6">
        <f>U5-U7</f>
        <v>90210</v>
      </c>
      <c r="V6">
        <f>V5-V7</f>
        <v>40495</v>
      </c>
      <c r="W6">
        <f>W5-W7</f>
        <v>40385</v>
      </c>
      <c r="X6">
        <f>X5-X7</f>
        <v>4931</v>
      </c>
    </row>
    <row r="7" spans="1:24" ht="23.25" thickBot="1">
      <c r="A7" s="3" t="s">
        <v>33</v>
      </c>
      <c r="B7" s="3"/>
      <c r="C7" s="5">
        <v>407</v>
      </c>
      <c r="D7" s="5">
        <v>102</v>
      </c>
      <c r="E7" s="5">
        <v>66</v>
      </c>
      <c r="F7" s="5">
        <v>29</v>
      </c>
      <c r="G7" s="5">
        <v>6</v>
      </c>
      <c r="H7" s="5">
        <v>0</v>
      </c>
      <c r="I7" s="5">
        <v>1</v>
      </c>
      <c r="J7" s="5">
        <v>102</v>
      </c>
      <c r="K7" s="5">
        <v>0</v>
      </c>
      <c r="L7" s="5">
        <v>305</v>
      </c>
      <c r="T7" t="s">
        <v>2931</v>
      </c>
      <c r="U7">
        <f>U11+U10+U9</f>
        <v>55534</v>
      </c>
      <c r="V7">
        <f>V11+V10+V9</f>
        <v>31139</v>
      </c>
      <c r="W7">
        <f>W11+W10+W9</f>
        <v>19618</v>
      </c>
      <c r="X7">
        <f>X11+X10+X9</f>
        <v>2341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1</v>
      </c>
      <c r="G8" s="5">
        <v>1</v>
      </c>
      <c r="H8" s="5">
        <v>0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17656</v>
      </c>
      <c r="B9" s="3" t="s">
        <v>36</v>
      </c>
      <c r="C9" s="4">
        <v>13109</v>
      </c>
      <c r="D9" s="4">
        <v>8435</v>
      </c>
      <c r="E9" s="4">
        <v>4394</v>
      </c>
      <c r="F9" s="4">
        <v>3508</v>
      </c>
      <c r="G9" s="5">
        <v>313</v>
      </c>
      <c r="H9" s="5">
        <v>39</v>
      </c>
      <c r="I9" s="5">
        <v>116</v>
      </c>
      <c r="J9" s="4">
        <v>8370</v>
      </c>
      <c r="K9" s="5">
        <v>65</v>
      </c>
      <c r="L9" s="4">
        <v>4674</v>
      </c>
      <c r="T9" t="s">
        <v>2934</v>
      </c>
      <c r="U9">
        <f>SUMIF($A:$A,"거소·선상투표",D:D)+SUMIF($A:$A,"국외부재자투표",D:D)+SUMIF($A:$A,"국외부재자투표(공관)",D:D)</f>
        <v>605</v>
      </c>
      <c r="V9">
        <f t="shared" ref="V9:X11" si="1">SUMIF($A:$A,"거소·선상투표",E:E)+SUMIF($A:$A,"국외부재자투표",E:E)+SUMIF($A:$A,"국외부재자투표(공관)",E:E)</f>
        <v>322</v>
      </c>
      <c r="W9">
        <f t="shared" si="1"/>
        <v>179</v>
      </c>
      <c r="X9">
        <f t="shared" si="1"/>
        <v>47</v>
      </c>
    </row>
    <row r="10" spans="1:24" ht="23.25" thickBot="1">
      <c r="A10" s="3"/>
      <c r="B10" s="3" t="s">
        <v>37</v>
      </c>
      <c r="C10" s="4">
        <v>2963</v>
      </c>
      <c r="D10" s="4">
        <v>2963</v>
      </c>
      <c r="E10" s="4">
        <v>1643</v>
      </c>
      <c r="F10" s="4">
        <v>1186</v>
      </c>
      <c r="G10" s="5">
        <v>69</v>
      </c>
      <c r="H10" s="5">
        <v>9</v>
      </c>
      <c r="I10" s="5">
        <v>44</v>
      </c>
      <c r="J10" s="4">
        <v>2951</v>
      </c>
      <c r="K10" s="5">
        <v>12</v>
      </c>
      <c r="L10" s="5">
        <v>0</v>
      </c>
      <c r="T10" t="s">
        <v>2932</v>
      </c>
      <c r="U10">
        <f>SUMIF($B:$B,"관내사전투표",D:D)</f>
        <v>42564</v>
      </c>
      <c r="V10">
        <f t="shared" ref="V10:X12" si="2">SUMIF($B:$B,"관내사전투표",E:E)</f>
        <v>24161</v>
      </c>
      <c r="W10">
        <f t="shared" si="2"/>
        <v>15047</v>
      </c>
      <c r="X10">
        <f t="shared" si="2"/>
        <v>1744</v>
      </c>
    </row>
    <row r="11" spans="1:24" ht="17.25" thickBot="1">
      <c r="A11" s="3"/>
      <c r="B11" s="3" t="s">
        <v>17655</v>
      </c>
      <c r="C11" s="4">
        <v>1852</v>
      </c>
      <c r="D11" s="5">
        <v>854</v>
      </c>
      <c r="E11" s="5">
        <v>235</v>
      </c>
      <c r="F11" s="5">
        <v>565</v>
      </c>
      <c r="G11" s="5">
        <v>15</v>
      </c>
      <c r="H11" s="5">
        <v>13</v>
      </c>
      <c r="I11" s="5">
        <v>6</v>
      </c>
      <c r="J11" s="5">
        <v>834</v>
      </c>
      <c r="K11" s="5">
        <v>20</v>
      </c>
      <c r="L11" s="5">
        <v>998</v>
      </c>
      <c r="T11" t="s">
        <v>2933</v>
      </c>
      <c r="U11">
        <f>SUMIF($A:$A,"관외사전투표",D:D)</f>
        <v>12365</v>
      </c>
      <c r="V11">
        <f t="shared" ref="V11:X13" si="3">SUMIF($A:$A,"관외사전투표",E:E)</f>
        <v>6656</v>
      </c>
      <c r="W11">
        <f t="shared" si="3"/>
        <v>4392</v>
      </c>
      <c r="X11">
        <f t="shared" si="3"/>
        <v>550</v>
      </c>
    </row>
    <row r="12" spans="1:24" ht="17.25" thickBot="1">
      <c r="A12" s="3"/>
      <c r="B12" s="3" t="s">
        <v>17654</v>
      </c>
      <c r="C12" s="4">
        <v>2997</v>
      </c>
      <c r="D12" s="4">
        <v>1371</v>
      </c>
      <c r="E12" s="5">
        <v>709</v>
      </c>
      <c r="F12" s="5">
        <v>558</v>
      </c>
      <c r="G12" s="5">
        <v>65</v>
      </c>
      <c r="H12" s="5">
        <v>2</v>
      </c>
      <c r="I12" s="5">
        <v>24</v>
      </c>
      <c r="J12" s="4">
        <v>1358</v>
      </c>
      <c r="K12" s="5">
        <v>13</v>
      </c>
      <c r="L12" s="4">
        <v>1626</v>
      </c>
    </row>
    <row r="13" spans="1:24" ht="17.25" thickBot="1">
      <c r="A13" s="3"/>
      <c r="B13" s="3" t="s">
        <v>17653</v>
      </c>
      <c r="C13" s="4">
        <v>5297</v>
      </c>
      <c r="D13" s="4">
        <v>3247</v>
      </c>
      <c r="E13" s="4">
        <v>1807</v>
      </c>
      <c r="F13" s="4">
        <v>1199</v>
      </c>
      <c r="G13" s="5">
        <v>164</v>
      </c>
      <c r="H13" s="5">
        <v>15</v>
      </c>
      <c r="I13" s="5">
        <v>42</v>
      </c>
      <c r="J13" s="4">
        <v>3227</v>
      </c>
      <c r="K13" s="5">
        <v>20</v>
      </c>
      <c r="L13" s="4">
        <v>2050</v>
      </c>
    </row>
    <row r="14" spans="1:24" ht="17.25" thickBot="1">
      <c r="A14" s="3" t="s">
        <v>17652</v>
      </c>
      <c r="B14" s="3" t="s">
        <v>36</v>
      </c>
      <c r="C14" s="4">
        <v>5878</v>
      </c>
      <c r="D14" s="4">
        <v>3658</v>
      </c>
      <c r="E14" s="4">
        <v>1475</v>
      </c>
      <c r="F14" s="4">
        <v>1942</v>
      </c>
      <c r="G14" s="5">
        <v>88</v>
      </c>
      <c r="H14" s="5">
        <v>63</v>
      </c>
      <c r="I14" s="5">
        <v>46</v>
      </c>
      <c r="J14" s="4">
        <v>3614</v>
      </c>
      <c r="K14" s="5">
        <v>44</v>
      </c>
      <c r="L14" s="4">
        <v>2220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1510</v>
      </c>
      <c r="D15" s="4">
        <v>1509</v>
      </c>
      <c r="E15" s="5">
        <v>750</v>
      </c>
      <c r="F15" s="5">
        <v>669</v>
      </c>
      <c r="G15" s="5">
        <v>34</v>
      </c>
      <c r="H15" s="5">
        <v>16</v>
      </c>
      <c r="I15" s="5">
        <v>24</v>
      </c>
      <c r="J15" s="4">
        <v>1493</v>
      </c>
      <c r="K15" s="5">
        <v>16</v>
      </c>
      <c r="L15" s="5">
        <v>1</v>
      </c>
      <c r="U15" s="8"/>
      <c r="V15" s="8"/>
      <c r="W15" s="8"/>
      <c r="X15" s="8"/>
    </row>
    <row r="16" spans="1:24" ht="17.25" thickBot="1">
      <c r="A16" s="3"/>
      <c r="B16" s="3" t="s">
        <v>17651</v>
      </c>
      <c r="C16" s="4">
        <v>2144</v>
      </c>
      <c r="D16" s="4">
        <v>1099</v>
      </c>
      <c r="E16" s="5">
        <v>381</v>
      </c>
      <c r="F16" s="5">
        <v>638</v>
      </c>
      <c r="G16" s="5">
        <v>28</v>
      </c>
      <c r="H16" s="5">
        <v>26</v>
      </c>
      <c r="I16" s="5">
        <v>13</v>
      </c>
      <c r="J16" s="4">
        <v>1086</v>
      </c>
      <c r="K16" s="5">
        <v>13</v>
      </c>
      <c r="L16" s="4">
        <v>1045</v>
      </c>
    </row>
    <row r="17" spans="1:12" ht="17.25" thickBot="1">
      <c r="A17" s="3"/>
      <c r="B17" s="3" t="s">
        <v>17650</v>
      </c>
      <c r="C17" s="4">
        <v>2224</v>
      </c>
      <c r="D17" s="4">
        <v>1050</v>
      </c>
      <c r="E17" s="5">
        <v>344</v>
      </c>
      <c r="F17" s="5">
        <v>635</v>
      </c>
      <c r="G17" s="5">
        <v>26</v>
      </c>
      <c r="H17" s="5">
        <v>21</v>
      </c>
      <c r="I17" s="5">
        <v>9</v>
      </c>
      <c r="J17" s="4">
        <v>1035</v>
      </c>
      <c r="K17" s="5">
        <v>15</v>
      </c>
      <c r="L17" s="4">
        <v>1174</v>
      </c>
    </row>
    <row r="18" spans="1:12" ht="17.25" thickBot="1">
      <c r="A18" s="3" t="s">
        <v>174</v>
      </c>
      <c r="B18" s="3" t="s">
        <v>36</v>
      </c>
      <c r="C18" s="4">
        <v>8334</v>
      </c>
      <c r="D18" s="4">
        <v>5393</v>
      </c>
      <c r="E18" s="4">
        <v>2389</v>
      </c>
      <c r="F18" s="4">
        <v>2679</v>
      </c>
      <c r="G18" s="5">
        <v>145</v>
      </c>
      <c r="H18" s="5">
        <v>37</v>
      </c>
      <c r="I18" s="5">
        <v>71</v>
      </c>
      <c r="J18" s="4">
        <v>5321</v>
      </c>
      <c r="K18" s="5">
        <v>72</v>
      </c>
      <c r="L18" s="4">
        <v>2941</v>
      </c>
    </row>
    <row r="19" spans="1:12" ht="23.25" thickBot="1">
      <c r="A19" s="3"/>
      <c r="B19" s="3" t="s">
        <v>37</v>
      </c>
      <c r="C19" s="4">
        <v>2546</v>
      </c>
      <c r="D19" s="4">
        <v>2546</v>
      </c>
      <c r="E19" s="4">
        <v>1300</v>
      </c>
      <c r="F19" s="4">
        <v>1113</v>
      </c>
      <c r="G19" s="5">
        <v>73</v>
      </c>
      <c r="H19" s="5">
        <v>5</v>
      </c>
      <c r="I19" s="5">
        <v>32</v>
      </c>
      <c r="J19" s="4">
        <v>2523</v>
      </c>
      <c r="K19" s="5">
        <v>23</v>
      </c>
      <c r="L19" s="5">
        <v>0</v>
      </c>
    </row>
    <row r="20" spans="1:12" ht="17.25" thickBot="1">
      <c r="A20" s="3"/>
      <c r="B20" s="3" t="s">
        <v>175</v>
      </c>
      <c r="C20" s="4">
        <v>2354</v>
      </c>
      <c r="D20" s="4">
        <v>1061</v>
      </c>
      <c r="E20" s="5">
        <v>340</v>
      </c>
      <c r="F20" s="5">
        <v>665</v>
      </c>
      <c r="G20" s="5">
        <v>21</v>
      </c>
      <c r="H20" s="5">
        <v>6</v>
      </c>
      <c r="I20" s="5">
        <v>10</v>
      </c>
      <c r="J20" s="4">
        <v>1042</v>
      </c>
      <c r="K20" s="5">
        <v>19</v>
      </c>
      <c r="L20" s="4">
        <v>1293</v>
      </c>
    </row>
    <row r="21" spans="1:12" ht="17.25" thickBot="1">
      <c r="A21" s="3"/>
      <c r="B21" s="3" t="s">
        <v>176</v>
      </c>
      <c r="C21" s="4">
        <v>3434</v>
      </c>
      <c r="D21" s="4">
        <v>1786</v>
      </c>
      <c r="E21" s="5">
        <v>749</v>
      </c>
      <c r="F21" s="5">
        <v>901</v>
      </c>
      <c r="G21" s="5">
        <v>51</v>
      </c>
      <c r="H21" s="5">
        <v>26</v>
      </c>
      <c r="I21" s="5">
        <v>29</v>
      </c>
      <c r="J21" s="4">
        <v>1756</v>
      </c>
      <c r="K21" s="5">
        <v>30</v>
      </c>
      <c r="L21" s="4">
        <v>1648</v>
      </c>
    </row>
    <row r="22" spans="1:12" ht="17.25" thickBot="1">
      <c r="A22" s="3" t="s">
        <v>17649</v>
      </c>
      <c r="B22" s="3" t="s">
        <v>36</v>
      </c>
      <c r="C22" s="4">
        <v>59229</v>
      </c>
      <c r="D22" s="4">
        <v>34740</v>
      </c>
      <c r="E22" s="4">
        <v>16864</v>
      </c>
      <c r="F22" s="4">
        <v>15499</v>
      </c>
      <c r="G22" s="4">
        <v>1283</v>
      </c>
      <c r="H22" s="5">
        <v>227</v>
      </c>
      <c r="I22" s="5">
        <v>458</v>
      </c>
      <c r="J22" s="4">
        <v>34331</v>
      </c>
      <c r="K22" s="5">
        <v>409</v>
      </c>
      <c r="L22" s="4">
        <v>24489</v>
      </c>
    </row>
    <row r="23" spans="1:12" ht="23.25" thickBot="1">
      <c r="A23" s="3"/>
      <c r="B23" s="3" t="s">
        <v>37</v>
      </c>
      <c r="C23" s="4">
        <v>9798</v>
      </c>
      <c r="D23" s="4">
        <v>9795</v>
      </c>
      <c r="E23" s="4">
        <v>5599</v>
      </c>
      <c r="F23" s="4">
        <v>3696</v>
      </c>
      <c r="G23" s="5">
        <v>255</v>
      </c>
      <c r="H23" s="5">
        <v>45</v>
      </c>
      <c r="I23" s="5">
        <v>114</v>
      </c>
      <c r="J23" s="4">
        <v>9709</v>
      </c>
      <c r="K23" s="5">
        <v>86</v>
      </c>
      <c r="L23" s="5">
        <v>3</v>
      </c>
    </row>
    <row r="24" spans="1:12" ht="17.25" thickBot="1">
      <c r="A24" s="3"/>
      <c r="B24" s="3" t="s">
        <v>17648</v>
      </c>
      <c r="C24" s="4">
        <v>2317</v>
      </c>
      <c r="D24" s="4">
        <v>1102</v>
      </c>
      <c r="E24" s="5">
        <v>555</v>
      </c>
      <c r="F24" s="5">
        <v>462</v>
      </c>
      <c r="G24" s="5">
        <v>50</v>
      </c>
      <c r="H24" s="5">
        <v>12</v>
      </c>
      <c r="I24" s="5">
        <v>14</v>
      </c>
      <c r="J24" s="4">
        <v>1093</v>
      </c>
      <c r="K24" s="5">
        <v>9</v>
      </c>
      <c r="L24" s="4">
        <v>1215</v>
      </c>
    </row>
    <row r="25" spans="1:12" ht="17.25" thickBot="1">
      <c r="A25" s="3"/>
      <c r="B25" s="3" t="s">
        <v>17647</v>
      </c>
      <c r="C25" s="4">
        <v>2498</v>
      </c>
      <c r="D25" s="4">
        <v>1209</v>
      </c>
      <c r="E25" s="5">
        <v>522</v>
      </c>
      <c r="F25" s="5">
        <v>587</v>
      </c>
      <c r="G25" s="5">
        <v>51</v>
      </c>
      <c r="H25" s="5">
        <v>14</v>
      </c>
      <c r="I25" s="5">
        <v>18</v>
      </c>
      <c r="J25" s="4">
        <v>1192</v>
      </c>
      <c r="K25" s="5">
        <v>17</v>
      </c>
      <c r="L25" s="4">
        <v>1289</v>
      </c>
    </row>
    <row r="26" spans="1:12" ht="17.25" thickBot="1">
      <c r="A26" s="3"/>
      <c r="B26" s="3" t="s">
        <v>17646</v>
      </c>
      <c r="C26" s="4">
        <v>2253</v>
      </c>
      <c r="D26" s="4">
        <v>1006</v>
      </c>
      <c r="E26" s="5">
        <v>415</v>
      </c>
      <c r="F26" s="5">
        <v>517</v>
      </c>
      <c r="G26" s="5">
        <v>46</v>
      </c>
      <c r="H26" s="5">
        <v>6</v>
      </c>
      <c r="I26" s="5">
        <v>9</v>
      </c>
      <c r="J26" s="5">
        <v>993</v>
      </c>
      <c r="K26" s="5">
        <v>13</v>
      </c>
      <c r="L26" s="4">
        <v>1247</v>
      </c>
    </row>
    <row r="27" spans="1:12" ht="17.25" thickBot="1">
      <c r="A27" s="3"/>
      <c r="B27" s="3" t="s">
        <v>17645</v>
      </c>
      <c r="C27" s="4">
        <v>3192</v>
      </c>
      <c r="D27" s="4">
        <v>1661</v>
      </c>
      <c r="E27" s="5">
        <v>654</v>
      </c>
      <c r="F27" s="5">
        <v>878</v>
      </c>
      <c r="G27" s="5">
        <v>77</v>
      </c>
      <c r="H27" s="5">
        <v>8</v>
      </c>
      <c r="I27" s="5">
        <v>24</v>
      </c>
      <c r="J27" s="4">
        <v>1641</v>
      </c>
      <c r="K27" s="5">
        <v>20</v>
      </c>
      <c r="L27" s="4">
        <v>1531</v>
      </c>
    </row>
    <row r="28" spans="1:12" ht="17.25" thickBot="1">
      <c r="A28" s="3"/>
      <c r="B28" s="3" t="s">
        <v>17644</v>
      </c>
      <c r="C28" s="4">
        <v>3976</v>
      </c>
      <c r="D28" s="4">
        <v>2060</v>
      </c>
      <c r="E28" s="5">
        <v>889</v>
      </c>
      <c r="F28" s="4">
        <v>1011</v>
      </c>
      <c r="G28" s="5">
        <v>77</v>
      </c>
      <c r="H28" s="5">
        <v>19</v>
      </c>
      <c r="I28" s="5">
        <v>30</v>
      </c>
      <c r="J28" s="4">
        <v>2026</v>
      </c>
      <c r="K28" s="5">
        <v>34</v>
      </c>
      <c r="L28" s="4">
        <v>1916</v>
      </c>
    </row>
    <row r="29" spans="1:12" ht="17.25" thickBot="1">
      <c r="A29" s="3"/>
      <c r="B29" s="3" t="s">
        <v>17643</v>
      </c>
      <c r="C29" s="4">
        <v>3858</v>
      </c>
      <c r="D29" s="4">
        <v>2286</v>
      </c>
      <c r="E29" s="4">
        <v>1041</v>
      </c>
      <c r="F29" s="4">
        <v>1119</v>
      </c>
      <c r="G29" s="5">
        <v>69</v>
      </c>
      <c r="H29" s="5">
        <v>11</v>
      </c>
      <c r="I29" s="5">
        <v>21</v>
      </c>
      <c r="J29" s="4">
        <v>2261</v>
      </c>
      <c r="K29" s="5">
        <v>25</v>
      </c>
      <c r="L29" s="4">
        <v>1572</v>
      </c>
    </row>
    <row r="30" spans="1:12" ht="17.25" thickBot="1">
      <c r="A30" s="3"/>
      <c r="B30" s="3" t="s">
        <v>17642</v>
      </c>
      <c r="C30" s="4">
        <v>2795</v>
      </c>
      <c r="D30" s="4">
        <v>1119</v>
      </c>
      <c r="E30" s="5">
        <v>485</v>
      </c>
      <c r="F30" s="5">
        <v>547</v>
      </c>
      <c r="G30" s="5">
        <v>45</v>
      </c>
      <c r="H30" s="5">
        <v>8</v>
      </c>
      <c r="I30" s="5">
        <v>22</v>
      </c>
      <c r="J30" s="4">
        <v>1107</v>
      </c>
      <c r="K30" s="5">
        <v>12</v>
      </c>
      <c r="L30" s="4">
        <v>1676</v>
      </c>
    </row>
    <row r="31" spans="1:12" ht="17.25" thickBot="1">
      <c r="A31" s="3"/>
      <c r="B31" s="3" t="s">
        <v>17641</v>
      </c>
      <c r="C31" s="4">
        <v>2979</v>
      </c>
      <c r="D31" s="4">
        <v>1419</v>
      </c>
      <c r="E31" s="5">
        <v>648</v>
      </c>
      <c r="F31" s="5">
        <v>664</v>
      </c>
      <c r="G31" s="5">
        <v>64</v>
      </c>
      <c r="H31" s="5">
        <v>9</v>
      </c>
      <c r="I31" s="5">
        <v>19</v>
      </c>
      <c r="J31" s="4">
        <v>1404</v>
      </c>
      <c r="K31" s="5">
        <v>15</v>
      </c>
      <c r="L31" s="4">
        <v>1560</v>
      </c>
    </row>
    <row r="32" spans="1:12" ht="17.25" thickBot="1">
      <c r="A32" s="3"/>
      <c r="B32" s="3" t="s">
        <v>17640</v>
      </c>
      <c r="C32" s="4">
        <v>3212</v>
      </c>
      <c r="D32" s="4">
        <v>1746</v>
      </c>
      <c r="E32" s="5">
        <v>810</v>
      </c>
      <c r="F32" s="5">
        <v>786</v>
      </c>
      <c r="G32" s="5">
        <v>87</v>
      </c>
      <c r="H32" s="5">
        <v>10</v>
      </c>
      <c r="I32" s="5">
        <v>26</v>
      </c>
      <c r="J32" s="4">
        <v>1719</v>
      </c>
      <c r="K32" s="5">
        <v>27</v>
      </c>
      <c r="L32" s="4">
        <v>1466</v>
      </c>
    </row>
    <row r="33" spans="1:12" ht="23.25" thickBot="1">
      <c r="A33" s="3"/>
      <c r="B33" s="3" t="s">
        <v>17639</v>
      </c>
      <c r="C33" s="4">
        <v>2926</v>
      </c>
      <c r="D33" s="4">
        <v>1581</v>
      </c>
      <c r="E33" s="5">
        <v>737</v>
      </c>
      <c r="F33" s="5">
        <v>726</v>
      </c>
      <c r="G33" s="5">
        <v>73</v>
      </c>
      <c r="H33" s="5">
        <v>7</v>
      </c>
      <c r="I33" s="5">
        <v>15</v>
      </c>
      <c r="J33" s="4">
        <v>1558</v>
      </c>
      <c r="K33" s="5">
        <v>23</v>
      </c>
      <c r="L33" s="4">
        <v>1345</v>
      </c>
    </row>
    <row r="34" spans="1:12" ht="23.25" thickBot="1">
      <c r="A34" s="3"/>
      <c r="B34" s="3" t="s">
        <v>17638</v>
      </c>
      <c r="C34" s="4">
        <v>2422</v>
      </c>
      <c r="D34" s="4">
        <v>1136</v>
      </c>
      <c r="E34" s="5">
        <v>480</v>
      </c>
      <c r="F34" s="5">
        <v>566</v>
      </c>
      <c r="G34" s="5">
        <v>37</v>
      </c>
      <c r="H34" s="5">
        <v>17</v>
      </c>
      <c r="I34" s="5">
        <v>23</v>
      </c>
      <c r="J34" s="4">
        <v>1123</v>
      </c>
      <c r="K34" s="5">
        <v>13</v>
      </c>
      <c r="L34" s="4">
        <v>1286</v>
      </c>
    </row>
    <row r="35" spans="1:12" ht="23.25" thickBot="1">
      <c r="A35" s="3"/>
      <c r="B35" s="3" t="s">
        <v>17637</v>
      </c>
      <c r="C35" s="4">
        <v>5481</v>
      </c>
      <c r="D35" s="4">
        <v>3059</v>
      </c>
      <c r="E35" s="4">
        <v>1474</v>
      </c>
      <c r="F35" s="4">
        <v>1358</v>
      </c>
      <c r="G35" s="5">
        <v>133</v>
      </c>
      <c r="H35" s="5">
        <v>21</v>
      </c>
      <c r="I35" s="5">
        <v>37</v>
      </c>
      <c r="J35" s="4">
        <v>3023</v>
      </c>
      <c r="K35" s="5">
        <v>36</v>
      </c>
      <c r="L35" s="4">
        <v>2422</v>
      </c>
    </row>
    <row r="36" spans="1:12" ht="23.25" thickBot="1">
      <c r="A36" s="3"/>
      <c r="B36" s="3" t="s">
        <v>17636</v>
      </c>
      <c r="C36" s="4">
        <v>3623</v>
      </c>
      <c r="D36" s="4">
        <v>1638</v>
      </c>
      <c r="E36" s="5">
        <v>738</v>
      </c>
      <c r="F36" s="5">
        <v>796</v>
      </c>
      <c r="G36" s="5">
        <v>48</v>
      </c>
      <c r="H36" s="5">
        <v>12</v>
      </c>
      <c r="I36" s="5">
        <v>22</v>
      </c>
      <c r="J36" s="4">
        <v>1616</v>
      </c>
      <c r="K36" s="5">
        <v>22</v>
      </c>
      <c r="L36" s="4">
        <v>1985</v>
      </c>
    </row>
    <row r="37" spans="1:12" ht="23.25" thickBot="1">
      <c r="A37" s="3"/>
      <c r="B37" s="3" t="s">
        <v>17635</v>
      </c>
      <c r="C37" s="4">
        <v>4136</v>
      </c>
      <c r="D37" s="4">
        <v>2018</v>
      </c>
      <c r="E37" s="5">
        <v>952</v>
      </c>
      <c r="F37" s="5">
        <v>884</v>
      </c>
      <c r="G37" s="5">
        <v>101</v>
      </c>
      <c r="H37" s="5">
        <v>9</v>
      </c>
      <c r="I37" s="5">
        <v>37</v>
      </c>
      <c r="J37" s="4">
        <v>1983</v>
      </c>
      <c r="K37" s="5">
        <v>35</v>
      </c>
      <c r="L37" s="4">
        <v>2118</v>
      </c>
    </row>
    <row r="38" spans="1:12" ht="23.25" thickBot="1">
      <c r="A38" s="3"/>
      <c r="B38" s="3" t="s">
        <v>17634</v>
      </c>
      <c r="C38" s="4">
        <v>3763</v>
      </c>
      <c r="D38" s="4">
        <v>1905</v>
      </c>
      <c r="E38" s="5">
        <v>865</v>
      </c>
      <c r="F38" s="5">
        <v>902</v>
      </c>
      <c r="G38" s="5">
        <v>70</v>
      </c>
      <c r="H38" s="5">
        <v>19</v>
      </c>
      <c r="I38" s="5">
        <v>27</v>
      </c>
      <c r="J38" s="4">
        <v>1883</v>
      </c>
      <c r="K38" s="5">
        <v>22</v>
      </c>
      <c r="L38" s="4">
        <v>1858</v>
      </c>
    </row>
    <row r="39" spans="1:12" ht="17.25" thickBot="1">
      <c r="A39" s="3" t="s">
        <v>17633</v>
      </c>
      <c r="B39" s="3" t="s">
        <v>36</v>
      </c>
      <c r="C39" s="4">
        <v>8438</v>
      </c>
      <c r="D39" s="4">
        <v>5397</v>
      </c>
      <c r="E39" s="4">
        <v>2418</v>
      </c>
      <c r="F39" s="4">
        <v>2639</v>
      </c>
      <c r="G39" s="5">
        <v>171</v>
      </c>
      <c r="H39" s="5">
        <v>34</v>
      </c>
      <c r="I39" s="5">
        <v>71</v>
      </c>
      <c r="J39" s="4">
        <v>5333</v>
      </c>
      <c r="K39" s="5">
        <v>64</v>
      </c>
      <c r="L39" s="4">
        <v>3041</v>
      </c>
    </row>
    <row r="40" spans="1:12" ht="23.25" thickBot="1">
      <c r="A40" s="3"/>
      <c r="B40" s="3" t="s">
        <v>37</v>
      </c>
      <c r="C40" s="4">
        <v>2267</v>
      </c>
      <c r="D40" s="4">
        <v>2267</v>
      </c>
      <c r="E40" s="4">
        <v>1226</v>
      </c>
      <c r="F40" s="5">
        <v>914</v>
      </c>
      <c r="G40" s="5">
        <v>69</v>
      </c>
      <c r="H40" s="5">
        <v>14</v>
      </c>
      <c r="I40" s="5">
        <v>24</v>
      </c>
      <c r="J40" s="4">
        <v>2247</v>
      </c>
      <c r="K40" s="5">
        <v>20</v>
      </c>
      <c r="L40" s="5">
        <v>0</v>
      </c>
    </row>
    <row r="41" spans="1:12" ht="23.25" thickBot="1">
      <c r="A41" s="3"/>
      <c r="B41" s="3" t="s">
        <v>17632</v>
      </c>
      <c r="C41" s="4">
        <v>2105</v>
      </c>
      <c r="D41" s="4">
        <v>1133</v>
      </c>
      <c r="E41" s="5">
        <v>381</v>
      </c>
      <c r="F41" s="5">
        <v>682</v>
      </c>
      <c r="G41" s="5">
        <v>33</v>
      </c>
      <c r="H41" s="5">
        <v>7</v>
      </c>
      <c r="I41" s="5">
        <v>11</v>
      </c>
      <c r="J41" s="4">
        <v>1114</v>
      </c>
      <c r="K41" s="5">
        <v>19</v>
      </c>
      <c r="L41" s="5">
        <v>972</v>
      </c>
    </row>
    <row r="42" spans="1:12" ht="23.25" thickBot="1">
      <c r="A42" s="3"/>
      <c r="B42" s="3" t="s">
        <v>17631</v>
      </c>
      <c r="C42" s="4">
        <v>2138</v>
      </c>
      <c r="D42" s="4">
        <v>1008</v>
      </c>
      <c r="E42" s="5">
        <v>385</v>
      </c>
      <c r="F42" s="5">
        <v>556</v>
      </c>
      <c r="G42" s="5">
        <v>33</v>
      </c>
      <c r="H42" s="5">
        <v>7</v>
      </c>
      <c r="I42" s="5">
        <v>14</v>
      </c>
      <c r="J42" s="5">
        <v>995</v>
      </c>
      <c r="K42" s="5">
        <v>13</v>
      </c>
      <c r="L42" s="4">
        <v>1130</v>
      </c>
    </row>
    <row r="43" spans="1:12" ht="23.25" thickBot="1">
      <c r="A43" s="3"/>
      <c r="B43" s="3" t="s">
        <v>17630</v>
      </c>
      <c r="C43" s="4">
        <v>1928</v>
      </c>
      <c r="D43" s="5">
        <v>989</v>
      </c>
      <c r="E43" s="5">
        <v>426</v>
      </c>
      <c r="F43" s="5">
        <v>487</v>
      </c>
      <c r="G43" s="5">
        <v>36</v>
      </c>
      <c r="H43" s="5">
        <v>6</v>
      </c>
      <c r="I43" s="5">
        <v>22</v>
      </c>
      <c r="J43" s="5">
        <v>977</v>
      </c>
      <c r="K43" s="5">
        <v>12</v>
      </c>
      <c r="L43" s="5">
        <v>939</v>
      </c>
    </row>
    <row r="44" spans="1:12" ht="17.25" thickBot="1">
      <c r="A44" s="3" t="s">
        <v>17629</v>
      </c>
      <c r="B44" s="3" t="s">
        <v>36</v>
      </c>
      <c r="C44" s="4">
        <v>40697</v>
      </c>
      <c r="D44" s="4">
        <v>25580</v>
      </c>
      <c r="E44" s="4">
        <v>11953</v>
      </c>
      <c r="F44" s="4">
        <v>10535</v>
      </c>
      <c r="G44" s="4">
        <v>1249</v>
      </c>
      <c r="H44" s="5">
        <v>119</v>
      </c>
      <c r="I44" s="4">
        <v>1476</v>
      </c>
      <c r="J44" s="4">
        <v>25332</v>
      </c>
      <c r="K44" s="5">
        <v>248</v>
      </c>
      <c r="L44" s="4">
        <v>15117</v>
      </c>
    </row>
    <row r="45" spans="1:12" ht="23.25" thickBot="1">
      <c r="A45" s="3"/>
      <c r="B45" s="3" t="s">
        <v>37</v>
      </c>
      <c r="C45" s="4">
        <v>7539</v>
      </c>
      <c r="D45" s="4">
        <v>7539</v>
      </c>
      <c r="E45" s="4">
        <v>4121</v>
      </c>
      <c r="F45" s="4">
        <v>2645</v>
      </c>
      <c r="G45" s="5">
        <v>321</v>
      </c>
      <c r="H45" s="5">
        <v>30</v>
      </c>
      <c r="I45" s="5">
        <v>362</v>
      </c>
      <c r="J45" s="4">
        <v>7479</v>
      </c>
      <c r="K45" s="5">
        <v>60</v>
      </c>
      <c r="L45" s="5">
        <v>0</v>
      </c>
    </row>
    <row r="46" spans="1:12" ht="23.25" thickBot="1">
      <c r="A46" s="3"/>
      <c r="B46" s="3" t="s">
        <v>17628</v>
      </c>
      <c r="C46" s="4">
        <v>4181</v>
      </c>
      <c r="D46" s="4">
        <v>2498</v>
      </c>
      <c r="E46" s="4">
        <v>1102</v>
      </c>
      <c r="F46" s="4">
        <v>1043</v>
      </c>
      <c r="G46" s="5">
        <v>126</v>
      </c>
      <c r="H46" s="5">
        <v>6</v>
      </c>
      <c r="I46" s="5">
        <v>203</v>
      </c>
      <c r="J46" s="4">
        <v>2480</v>
      </c>
      <c r="K46" s="5">
        <v>18</v>
      </c>
      <c r="L46" s="4">
        <v>1683</v>
      </c>
    </row>
    <row r="47" spans="1:12" ht="23.25" thickBot="1">
      <c r="A47" s="3"/>
      <c r="B47" s="3" t="s">
        <v>17627</v>
      </c>
      <c r="C47" s="4">
        <v>3896</v>
      </c>
      <c r="D47" s="4">
        <v>2140</v>
      </c>
      <c r="E47" s="5">
        <v>760</v>
      </c>
      <c r="F47" s="5">
        <v>936</v>
      </c>
      <c r="G47" s="5">
        <v>126</v>
      </c>
      <c r="H47" s="5">
        <v>11</v>
      </c>
      <c r="I47" s="5">
        <v>285</v>
      </c>
      <c r="J47" s="4">
        <v>2118</v>
      </c>
      <c r="K47" s="5">
        <v>22</v>
      </c>
      <c r="L47" s="4">
        <v>1756</v>
      </c>
    </row>
    <row r="48" spans="1:12" ht="23.25" thickBot="1">
      <c r="A48" s="3"/>
      <c r="B48" s="3" t="s">
        <v>17626</v>
      </c>
      <c r="C48" s="4">
        <v>3434</v>
      </c>
      <c r="D48" s="4">
        <v>1920</v>
      </c>
      <c r="E48" s="5">
        <v>820</v>
      </c>
      <c r="F48" s="5">
        <v>849</v>
      </c>
      <c r="G48" s="5">
        <v>94</v>
      </c>
      <c r="H48" s="5">
        <v>14</v>
      </c>
      <c r="I48" s="5">
        <v>116</v>
      </c>
      <c r="J48" s="4">
        <v>1893</v>
      </c>
      <c r="K48" s="5">
        <v>27</v>
      </c>
      <c r="L48" s="4">
        <v>1514</v>
      </c>
    </row>
    <row r="49" spans="1:12" ht="23.25" thickBot="1">
      <c r="A49" s="3"/>
      <c r="B49" s="3" t="s">
        <v>17625</v>
      </c>
      <c r="C49" s="4">
        <v>3702</v>
      </c>
      <c r="D49" s="4">
        <v>2282</v>
      </c>
      <c r="E49" s="4">
        <v>1064</v>
      </c>
      <c r="F49" s="5">
        <v>883</v>
      </c>
      <c r="G49" s="5">
        <v>151</v>
      </c>
      <c r="H49" s="5">
        <v>15</v>
      </c>
      <c r="I49" s="5">
        <v>141</v>
      </c>
      <c r="J49" s="4">
        <v>2254</v>
      </c>
      <c r="K49" s="5">
        <v>28</v>
      </c>
      <c r="L49" s="4">
        <v>1420</v>
      </c>
    </row>
    <row r="50" spans="1:12" ht="23.25" thickBot="1">
      <c r="A50" s="3"/>
      <c r="B50" s="3" t="s">
        <v>17624</v>
      </c>
      <c r="C50" s="4">
        <v>3902</v>
      </c>
      <c r="D50" s="4">
        <v>2249</v>
      </c>
      <c r="E50" s="5">
        <v>979</v>
      </c>
      <c r="F50" s="4">
        <v>1043</v>
      </c>
      <c r="G50" s="5">
        <v>81</v>
      </c>
      <c r="H50" s="5">
        <v>7</v>
      </c>
      <c r="I50" s="5">
        <v>120</v>
      </c>
      <c r="J50" s="4">
        <v>2230</v>
      </c>
      <c r="K50" s="5">
        <v>19</v>
      </c>
      <c r="L50" s="4">
        <v>1653</v>
      </c>
    </row>
    <row r="51" spans="1:12" ht="23.25" thickBot="1">
      <c r="A51" s="3"/>
      <c r="B51" s="3" t="s">
        <v>17623</v>
      </c>
      <c r="C51" s="4">
        <v>3059</v>
      </c>
      <c r="D51" s="4">
        <v>1468</v>
      </c>
      <c r="E51" s="5">
        <v>672</v>
      </c>
      <c r="F51" s="5">
        <v>642</v>
      </c>
      <c r="G51" s="5">
        <v>76</v>
      </c>
      <c r="H51" s="5">
        <v>12</v>
      </c>
      <c r="I51" s="5">
        <v>49</v>
      </c>
      <c r="J51" s="4">
        <v>1451</v>
      </c>
      <c r="K51" s="5">
        <v>17</v>
      </c>
      <c r="L51" s="4">
        <v>1591</v>
      </c>
    </row>
    <row r="52" spans="1:12" ht="23.25" thickBot="1">
      <c r="A52" s="3"/>
      <c r="B52" s="3" t="s">
        <v>17622</v>
      </c>
      <c r="C52" s="4">
        <v>3621</v>
      </c>
      <c r="D52" s="4">
        <v>1675</v>
      </c>
      <c r="E52" s="5">
        <v>669</v>
      </c>
      <c r="F52" s="5">
        <v>847</v>
      </c>
      <c r="G52" s="5">
        <v>74</v>
      </c>
      <c r="H52" s="5">
        <v>6</v>
      </c>
      <c r="I52" s="5">
        <v>59</v>
      </c>
      <c r="J52" s="4">
        <v>1655</v>
      </c>
      <c r="K52" s="5">
        <v>20</v>
      </c>
      <c r="L52" s="4">
        <v>1946</v>
      </c>
    </row>
    <row r="53" spans="1:12" ht="23.25" thickBot="1">
      <c r="A53" s="3"/>
      <c r="B53" s="3" t="s">
        <v>17621</v>
      </c>
      <c r="C53" s="4">
        <v>3828</v>
      </c>
      <c r="D53" s="4">
        <v>2039</v>
      </c>
      <c r="E53" s="5">
        <v>883</v>
      </c>
      <c r="F53" s="5">
        <v>947</v>
      </c>
      <c r="G53" s="5">
        <v>98</v>
      </c>
      <c r="H53" s="5">
        <v>8</v>
      </c>
      <c r="I53" s="5">
        <v>78</v>
      </c>
      <c r="J53" s="4">
        <v>2014</v>
      </c>
      <c r="K53" s="5">
        <v>25</v>
      </c>
      <c r="L53" s="4">
        <v>1789</v>
      </c>
    </row>
    <row r="54" spans="1:12" ht="23.25" thickBot="1">
      <c r="A54" s="3"/>
      <c r="B54" s="3" t="s">
        <v>17620</v>
      </c>
      <c r="C54" s="4">
        <v>3535</v>
      </c>
      <c r="D54" s="4">
        <v>1770</v>
      </c>
      <c r="E54" s="5">
        <v>883</v>
      </c>
      <c r="F54" s="5">
        <v>700</v>
      </c>
      <c r="G54" s="5">
        <v>102</v>
      </c>
      <c r="H54" s="5">
        <v>10</v>
      </c>
      <c r="I54" s="5">
        <v>63</v>
      </c>
      <c r="J54" s="4">
        <v>1758</v>
      </c>
      <c r="K54" s="5">
        <v>12</v>
      </c>
      <c r="L54" s="4">
        <v>1765</v>
      </c>
    </row>
    <row r="55" spans="1:12" ht="17.25" thickBot="1">
      <c r="A55" s="3" t="s">
        <v>17619</v>
      </c>
      <c r="B55" s="3" t="s">
        <v>36</v>
      </c>
      <c r="C55" s="4">
        <v>28085</v>
      </c>
      <c r="D55" s="4">
        <v>18441</v>
      </c>
      <c r="E55" s="4">
        <v>9103</v>
      </c>
      <c r="F55" s="4">
        <v>7185</v>
      </c>
      <c r="G55" s="4">
        <v>1076</v>
      </c>
      <c r="H55" s="5">
        <v>60</v>
      </c>
      <c r="I55" s="5">
        <v>844</v>
      </c>
      <c r="J55" s="4">
        <v>18268</v>
      </c>
      <c r="K55" s="5">
        <v>173</v>
      </c>
      <c r="L55" s="4">
        <v>9644</v>
      </c>
    </row>
    <row r="56" spans="1:12" ht="23.25" thickBot="1">
      <c r="A56" s="3"/>
      <c r="B56" s="3" t="s">
        <v>37</v>
      </c>
      <c r="C56" s="4">
        <v>7037</v>
      </c>
      <c r="D56" s="4">
        <v>7037</v>
      </c>
      <c r="E56" s="4">
        <v>4071</v>
      </c>
      <c r="F56" s="4">
        <v>2184</v>
      </c>
      <c r="G56" s="5">
        <v>391</v>
      </c>
      <c r="H56" s="5">
        <v>19</v>
      </c>
      <c r="I56" s="5">
        <v>318</v>
      </c>
      <c r="J56" s="4">
        <v>6983</v>
      </c>
      <c r="K56" s="5">
        <v>54</v>
      </c>
      <c r="L56" s="5">
        <v>0</v>
      </c>
    </row>
    <row r="57" spans="1:12" ht="23.25" thickBot="1">
      <c r="A57" s="3"/>
      <c r="B57" s="3" t="s">
        <v>17618</v>
      </c>
      <c r="C57" s="4">
        <v>2450</v>
      </c>
      <c r="D57" s="4">
        <v>1138</v>
      </c>
      <c r="E57" s="5">
        <v>530</v>
      </c>
      <c r="F57" s="5">
        <v>484</v>
      </c>
      <c r="G57" s="5">
        <v>55</v>
      </c>
      <c r="H57" s="5">
        <v>6</v>
      </c>
      <c r="I57" s="5">
        <v>47</v>
      </c>
      <c r="J57" s="4">
        <v>1122</v>
      </c>
      <c r="K57" s="5">
        <v>16</v>
      </c>
      <c r="L57" s="4">
        <v>1312</v>
      </c>
    </row>
    <row r="58" spans="1:12" ht="23.25" thickBot="1">
      <c r="A58" s="3"/>
      <c r="B58" s="3" t="s">
        <v>17617</v>
      </c>
      <c r="C58" s="4">
        <v>2806</v>
      </c>
      <c r="D58" s="4">
        <v>1460</v>
      </c>
      <c r="E58" s="5">
        <v>622</v>
      </c>
      <c r="F58" s="5">
        <v>681</v>
      </c>
      <c r="G58" s="5">
        <v>89</v>
      </c>
      <c r="H58" s="5">
        <v>11</v>
      </c>
      <c r="I58" s="5">
        <v>37</v>
      </c>
      <c r="J58" s="4">
        <v>1440</v>
      </c>
      <c r="K58" s="5">
        <v>20</v>
      </c>
      <c r="L58" s="4">
        <v>1346</v>
      </c>
    </row>
    <row r="59" spans="1:12" ht="23.25" thickBot="1">
      <c r="A59" s="3"/>
      <c r="B59" s="3" t="s">
        <v>17616</v>
      </c>
      <c r="C59" s="4">
        <v>2610</v>
      </c>
      <c r="D59" s="4">
        <v>1315</v>
      </c>
      <c r="E59" s="5">
        <v>616</v>
      </c>
      <c r="F59" s="5">
        <v>533</v>
      </c>
      <c r="G59" s="5">
        <v>82</v>
      </c>
      <c r="H59" s="5">
        <v>1</v>
      </c>
      <c r="I59" s="5">
        <v>67</v>
      </c>
      <c r="J59" s="4">
        <v>1299</v>
      </c>
      <c r="K59" s="5">
        <v>16</v>
      </c>
      <c r="L59" s="4">
        <v>1295</v>
      </c>
    </row>
    <row r="60" spans="1:12" ht="23.25" thickBot="1">
      <c r="A60" s="3"/>
      <c r="B60" s="3" t="s">
        <v>17615</v>
      </c>
      <c r="C60" s="4">
        <v>4576</v>
      </c>
      <c r="D60" s="4">
        <v>2536</v>
      </c>
      <c r="E60" s="4">
        <v>1134</v>
      </c>
      <c r="F60" s="4">
        <v>1095</v>
      </c>
      <c r="G60" s="5">
        <v>154</v>
      </c>
      <c r="H60" s="5">
        <v>9</v>
      </c>
      <c r="I60" s="5">
        <v>120</v>
      </c>
      <c r="J60" s="4">
        <v>2512</v>
      </c>
      <c r="K60" s="5">
        <v>24</v>
      </c>
      <c r="L60" s="4">
        <v>2040</v>
      </c>
    </row>
    <row r="61" spans="1:12" ht="23.25" thickBot="1">
      <c r="A61" s="3"/>
      <c r="B61" s="3" t="s">
        <v>17614</v>
      </c>
      <c r="C61" s="4">
        <v>3204</v>
      </c>
      <c r="D61" s="4">
        <v>1764</v>
      </c>
      <c r="E61" s="5">
        <v>753</v>
      </c>
      <c r="F61" s="5">
        <v>803</v>
      </c>
      <c r="G61" s="5">
        <v>109</v>
      </c>
      <c r="H61" s="5">
        <v>8</v>
      </c>
      <c r="I61" s="5">
        <v>76</v>
      </c>
      <c r="J61" s="4">
        <v>1749</v>
      </c>
      <c r="K61" s="5">
        <v>15</v>
      </c>
      <c r="L61" s="4">
        <v>1440</v>
      </c>
    </row>
    <row r="62" spans="1:12" ht="23.25" thickBot="1">
      <c r="A62" s="3"/>
      <c r="B62" s="3" t="s">
        <v>17613</v>
      </c>
      <c r="C62" s="4">
        <v>3427</v>
      </c>
      <c r="D62" s="4">
        <v>2010</v>
      </c>
      <c r="E62" s="5">
        <v>866</v>
      </c>
      <c r="F62" s="5">
        <v>862</v>
      </c>
      <c r="G62" s="5">
        <v>125</v>
      </c>
      <c r="H62" s="5">
        <v>4</v>
      </c>
      <c r="I62" s="5">
        <v>130</v>
      </c>
      <c r="J62" s="4">
        <v>1987</v>
      </c>
      <c r="K62" s="5">
        <v>23</v>
      </c>
      <c r="L62" s="4">
        <v>1417</v>
      </c>
    </row>
    <row r="63" spans="1:12" ht="23.25" thickBot="1">
      <c r="A63" s="3"/>
      <c r="B63" s="3" t="s">
        <v>17612</v>
      </c>
      <c r="C63" s="4">
        <v>1975</v>
      </c>
      <c r="D63" s="4">
        <v>1181</v>
      </c>
      <c r="E63" s="5">
        <v>511</v>
      </c>
      <c r="F63" s="5">
        <v>543</v>
      </c>
      <c r="G63" s="5">
        <v>71</v>
      </c>
      <c r="H63" s="5">
        <v>2</v>
      </c>
      <c r="I63" s="5">
        <v>49</v>
      </c>
      <c r="J63" s="4">
        <v>1176</v>
      </c>
      <c r="K63" s="5">
        <v>5</v>
      </c>
      <c r="L63" s="5">
        <v>794</v>
      </c>
    </row>
    <row r="64" spans="1:12" ht="17.25" thickBot="1">
      <c r="A64" s="3" t="s">
        <v>17611</v>
      </c>
      <c r="B64" s="3" t="s">
        <v>36</v>
      </c>
      <c r="C64" s="4">
        <v>46073</v>
      </c>
      <c r="D64" s="4">
        <v>31105</v>
      </c>
      <c r="E64" s="4">
        <v>16046</v>
      </c>
      <c r="F64" s="4">
        <v>11435</v>
      </c>
      <c r="G64" s="4">
        <v>2349</v>
      </c>
      <c r="H64" s="5">
        <v>101</v>
      </c>
      <c r="I64" s="5">
        <v>962</v>
      </c>
      <c r="J64" s="4">
        <v>30893</v>
      </c>
      <c r="K64" s="5">
        <v>212</v>
      </c>
      <c r="L64" s="4">
        <v>14968</v>
      </c>
    </row>
    <row r="65" spans="1:12" ht="23.25" thickBot="1">
      <c r="A65" s="3"/>
      <c r="B65" s="3" t="s">
        <v>37</v>
      </c>
      <c r="C65" s="4">
        <v>8908</v>
      </c>
      <c r="D65" s="4">
        <v>8908</v>
      </c>
      <c r="E65" s="4">
        <v>5451</v>
      </c>
      <c r="F65" s="4">
        <v>2640</v>
      </c>
      <c r="G65" s="5">
        <v>532</v>
      </c>
      <c r="H65" s="5">
        <v>15</v>
      </c>
      <c r="I65" s="5">
        <v>222</v>
      </c>
      <c r="J65" s="4">
        <v>8860</v>
      </c>
      <c r="K65" s="5">
        <v>48</v>
      </c>
      <c r="L65" s="5">
        <v>0</v>
      </c>
    </row>
    <row r="66" spans="1:12" ht="23.25" thickBot="1">
      <c r="A66" s="3"/>
      <c r="B66" s="3" t="s">
        <v>17610</v>
      </c>
      <c r="C66" s="4">
        <v>3979</v>
      </c>
      <c r="D66" s="4">
        <v>2465</v>
      </c>
      <c r="E66" s="4">
        <v>1034</v>
      </c>
      <c r="F66" s="4">
        <v>1050</v>
      </c>
      <c r="G66" s="5">
        <v>273</v>
      </c>
      <c r="H66" s="5">
        <v>13</v>
      </c>
      <c r="I66" s="5">
        <v>72</v>
      </c>
      <c r="J66" s="4">
        <v>2442</v>
      </c>
      <c r="K66" s="5">
        <v>23</v>
      </c>
      <c r="L66" s="4">
        <v>1514</v>
      </c>
    </row>
    <row r="67" spans="1:12" ht="23.25" thickBot="1">
      <c r="A67" s="3"/>
      <c r="B67" s="3" t="s">
        <v>17609</v>
      </c>
      <c r="C67" s="4">
        <v>3109</v>
      </c>
      <c r="D67" s="4">
        <v>2003</v>
      </c>
      <c r="E67" s="5">
        <v>878</v>
      </c>
      <c r="F67" s="5">
        <v>823</v>
      </c>
      <c r="G67" s="5">
        <v>200</v>
      </c>
      <c r="H67" s="5">
        <v>14</v>
      </c>
      <c r="I67" s="5">
        <v>78</v>
      </c>
      <c r="J67" s="4">
        <v>1993</v>
      </c>
      <c r="K67" s="5">
        <v>10</v>
      </c>
      <c r="L67" s="4">
        <v>1106</v>
      </c>
    </row>
    <row r="68" spans="1:12" ht="23.25" thickBot="1">
      <c r="A68" s="3"/>
      <c r="B68" s="3" t="s">
        <v>17608</v>
      </c>
      <c r="C68" s="4">
        <v>3931</v>
      </c>
      <c r="D68" s="4">
        <v>2173</v>
      </c>
      <c r="E68" s="4">
        <v>1066</v>
      </c>
      <c r="F68" s="5">
        <v>833</v>
      </c>
      <c r="G68" s="5">
        <v>169</v>
      </c>
      <c r="H68" s="5">
        <v>10</v>
      </c>
      <c r="I68" s="5">
        <v>78</v>
      </c>
      <c r="J68" s="4">
        <v>2156</v>
      </c>
      <c r="K68" s="5">
        <v>17</v>
      </c>
      <c r="L68" s="4">
        <v>1758</v>
      </c>
    </row>
    <row r="69" spans="1:12" ht="23.25" thickBot="1">
      <c r="A69" s="3"/>
      <c r="B69" s="3" t="s">
        <v>17607</v>
      </c>
      <c r="C69" s="4">
        <v>3076</v>
      </c>
      <c r="D69" s="4">
        <v>1668</v>
      </c>
      <c r="E69" s="5">
        <v>747</v>
      </c>
      <c r="F69" s="5">
        <v>736</v>
      </c>
      <c r="G69" s="5">
        <v>112</v>
      </c>
      <c r="H69" s="5">
        <v>9</v>
      </c>
      <c r="I69" s="5">
        <v>50</v>
      </c>
      <c r="J69" s="4">
        <v>1654</v>
      </c>
      <c r="K69" s="5">
        <v>14</v>
      </c>
      <c r="L69" s="4">
        <v>1408</v>
      </c>
    </row>
    <row r="70" spans="1:12" ht="23.25" thickBot="1">
      <c r="A70" s="3"/>
      <c r="B70" s="3" t="s">
        <v>17606</v>
      </c>
      <c r="C70" s="4">
        <v>3762</v>
      </c>
      <c r="D70" s="4">
        <v>2216</v>
      </c>
      <c r="E70" s="4">
        <v>1089</v>
      </c>
      <c r="F70" s="5">
        <v>862</v>
      </c>
      <c r="G70" s="5">
        <v>165</v>
      </c>
      <c r="H70" s="5">
        <v>3</v>
      </c>
      <c r="I70" s="5">
        <v>80</v>
      </c>
      <c r="J70" s="4">
        <v>2199</v>
      </c>
      <c r="K70" s="5">
        <v>17</v>
      </c>
      <c r="L70" s="4">
        <v>1546</v>
      </c>
    </row>
    <row r="71" spans="1:12" ht="23.25" thickBot="1">
      <c r="A71" s="3"/>
      <c r="B71" s="3" t="s">
        <v>17605</v>
      </c>
      <c r="C71" s="4">
        <v>4226</v>
      </c>
      <c r="D71" s="4">
        <v>2466</v>
      </c>
      <c r="E71" s="4">
        <v>1048</v>
      </c>
      <c r="F71" s="4">
        <v>1127</v>
      </c>
      <c r="G71" s="5">
        <v>181</v>
      </c>
      <c r="H71" s="5">
        <v>6</v>
      </c>
      <c r="I71" s="5">
        <v>87</v>
      </c>
      <c r="J71" s="4">
        <v>2449</v>
      </c>
      <c r="K71" s="5">
        <v>17</v>
      </c>
      <c r="L71" s="4">
        <v>1760</v>
      </c>
    </row>
    <row r="72" spans="1:12" ht="23.25" thickBot="1">
      <c r="A72" s="3"/>
      <c r="B72" s="3" t="s">
        <v>17604</v>
      </c>
      <c r="C72" s="4">
        <v>4289</v>
      </c>
      <c r="D72" s="4">
        <v>2602</v>
      </c>
      <c r="E72" s="4">
        <v>1307</v>
      </c>
      <c r="F72" s="5">
        <v>936</v>
      </c>
      <c r="G72" s="5">
        <v>259</v>
      </c>
      <c r="H72" s="5">
        <v>6</v>
      </c>
      <c r="I72" s="5">
        <v>83</v>
      </c>
      <c r="J72" s="4">
        <v>2591</v>
      </c>
      <c r="K72" s="5">
        <v>11</v>
      </c>
      <c r="L72" s="4">
        <v>1687</v>
      </c>
    </row>
    <row r="73" spans="1:12" ht="23.25" thickBot="1">
      <c r="A73" s="3"/>
      <c r="B73" s="3" t="s">
        <v>17603</v>
      </c>
      <c r="C73" s="4">
        <v>3083</v>
      </c>
      <c r="D73" s="4">
        <v>1656</v>
      </c>
      <c r="E73" s="5">
        <v>771</v>
      </c>
      <c r="F73" s="5">
        <v>711</v>
      </c>
      <c r="G73" s="5">
        <v>104</v>
      </c>
      <c r="H73" s="5">
        <v>13</v>
      </c>
      <c r="I73" s="5">
        <v>33</v>
      </c>
      <c r="J73" s="4">
        <v>1632</v>
      </c>
      <c r="K73" s="5">
        <v>24</v>
      </c>
      <c r="L73" s="4">
        <v>1427</v>
      </c>
    </row>
    <row r="74" spans="1:12" ht="23.25" thickBot="1">
      <c r="A74" s="3"/>
      <c r="B74" s="3" t="s">
        <v>17602</v>
      </c>
      <c r="C74" s="4">
        <v>3885</v>
      </c>
      <c r="D74" s="4">
        <v>2548</v>
      </c>
      <c r="E74" s="4">
        <v>1402</v>
      </c>
      <c r="F74" s="5">
        <v>859</v>
      </c>
      <c r="G74" s="5">
        <v>178</v>
      </c>
      <c r="H74" s="5">
        <v>4</v>
      </c>
      <c r="I74" s="5">
        <v>90</v>
      </c>
      <c r="J74" s="4">
        <v>2533</v>
      </c>
      <c r="K74" s="5">
        <v>15</v>
      </c>
      <c r="L74" s="4">
        <v>1337</v>
      </c>
    </row>
    <row r="75" spans="1:12" ht="23.25" thickBot="1">
      <c r="A75" s="3"/>
      <c r="B75" s="3" t="s">
        <v>17601</v>
      </c>
      <c r="C75" s="4">
        <v>3825</v>
      </c>
      <c r="D75" s="4">
        <v>2400</v>
      </c>
      <c r="E75" s="4">
        <v>1253</v>
      </c>
      <c r="F75" s="5">
        <v>858</v>
      </c>
      <c r="G75" s="5">
        <v>176</v>
      </c>
      <c r="H75" s="5">
        <v>8</v>
      </c>
      <c r="I75" s="5">
        <v>89</v>
      </c>
      <c r="J75" s="4">
        <v>2384</v>
      </c>
      <c r="K75" s="5">
        <v>16</v>
      </c>
      <c r="L75" s="4">
        <v>1425</v>
      </c>
    </row>
    <row r="76" spans="1:12" ht="23.25" thickBot="1">
      <c r="A76" s="3" t="s">
        <v>97</v>
      </c>
      <c r="B76" s="3"/>
      <c r="C76" s="5">
        <v>0</v>
      </c>
      <c r="D76" s="5">
        <v>25</v>
      </c>
      <c r="E76" s="5">
        <v>14</v>
      </c>
      <c r="F76" s="5">
        <v>10</v>
      </c>
      <c r="G76" s="5">
        <v>1</v>
      </c>
      <c r="H76" s="5">
        <v>0</v>
      </c>
      <c r="I76" s="5">
        <v>0</v>
      </c>
      <c r="J76" s="5">
        <v>25</v>
      </c>
      <c r="K76" s="5">
        <v>0</v>
      </c>
      <c r="L76" s="5">
        <v>-25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C510-48FD-478B-ADC4-4C1E1F46ED70}">
  <sheetPr>
    <tabColor theme="4" tint="0.59999389629810485"/>
  </sheetPr>
  <dimension ref="A1:X24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7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19</v>
      </c>
      <c r="H2" s="45" t="s">
        <v>29</v>
      </c>
      <c r="I2" s="28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9" t="s">
        <v>16643</v>
      </c>
      <c r="F3" s="29" t="s">
        <v>16642</v>
      </c>
      <c r="G3" s="29" t="s">
        <v>16641</v>
      </c>
      <c r="H3" s="44"/>
      <c r="I3" s="29"/>
      <c r="J3" s="44"/>
      <c r="U3" t="s">
        <v>3</v>
      </c>
      <c r="V3" t="str">
        <f t="shared" si="0"/>
        <v>조성환</v>
      </c>
      <c r="W3" t="str">
        <f t="shared" si="0"/>
        <v>조해진</v>
      </c>
      <c r="X3" t="str">
        <f t="shared" si="0"/>
        <v>이승율</v>
      </c>
    </row>
    <row r="4" spans="1:24" ht="17.25" thickBot="1">
      <c r="A4" s="3" t="s">
        <v>30</v>
      </c>
      <c r="B4" s="3"/>
      <c r="C4" s="4">
        <v>93329</v>
      </c>
      <c r="D4" s="4">
        <v>61581</v>
      </c>
      <c r="E4" s="4">
        <v>18813</v>
      </c>
      <c r="F4" s="4">
        <v>40844</v>
      </c>
      <c r="G4" s="5">
        <v>978</v>
      </c>
      <c r="H4" s="4">
        <v>60635</v>
      </c>
      <c r="I4" s="5">
        <v>946</v>
      </c>
      <c r="J4" s="4">
        <v>31748</v>
      </c>
      <c r="V4" s="8"/>
      <c r="W4" s="8"/>
      <c r="X4" s="8"/>
    </row>
    <row r="5" spans="1:24" ht="23.25" thickBot="1">
      <c r="A5" s="3" t="s">
        <v>31</v>
      </c>
      <c r="B5" s="3"/>
      <c r="C5" s="5">
        <v>365</v>
      </c>
      <c r="D5" s="5">
        <v>330</v>
      </c>
      <c r="E5" s="5">
        <v>110</v>
      </c>
      <c r="F5" s="5">
        <v>165</v>
      </c>
      <c r="G5" s="5">
        <v>20</v>
      </c>
      <c r="H5" s="5">
        <v>295</v>
      </c>
      <c r="I5" s="5">
        <v>35</v>
      </c>
      <c r="J5" s="5">
        <v>35</v>
      </c>
      <c r="T5" t="s">
        <v>2929</v>
      </c>
      <c r="U5">
        <f>SUMIF($A:$A,"합계",D:D)</f>
        <v>153067</v>
      </c>
      <c r="V5">
        <f>SUMIF($A:$A,"합계",E:E)</f>
        <v>45498</v>
      </c>
      <c r="W5">
        <f>SUMIF($A:$A,"합계",F:F)</f>
        <v>102210</v>
      </c>
      <c r="X5">
        <f>SUMIF($A:$A,"합계",G:G)</f>
        <v>2597</v>
      </c>
    </row>
    <row r="6" spans="1:24" ht="23.25" thickBot="1">
      <c r="A6" s="3" t="s">
        <v>32</v>
      </c>
      <c r="B6" s="3"/>
      <c r="C6" s="4">
        <v>4668</v>
      </c>
      <c r="D6" s="4">
        <v>4668</v>
      </c>
      <c r="E6" s="4">
        <v>1979</v>
      </c>
      <c r="F6" s="4">
        <v>2547</v>
      </c>
      <c r="G6" s="5">
        <v>78</v>
      </c>
      <c r="H6" s="4">
        <v>4604</v>
      </c>
      <c r="I6" s="5">
        <v>64</v>
      </c>
      <c r="J6" s="5">
        <v>0</v>
      </c>
      <c r="T6" t="s">
        <v>2930</v>
      </c>
      <c r="U6">
        <f>U5-U7</f>
        <v>81755</v>
      </c>
      <c r="V6">
        <f>V5-V7</f>
        <v>20776</v>
      </c>
      <c r="W6">
        <f>W5-W7</f>
        <v>58020</v>
      </c>
      <c r="X6">
        <f>X5-X7</f>
        <v>1473</v>
      </c>
    </row>
    <row r="7" spans="1:24" ht="23.25" thickBot="1">
      <c r="A7" s="3" t="s">
        <v>33</v>
      </c>
      <c r="B7" s="3"/>
      <c r="C7" s="5">
        <v>191</v>
      </c>
      <c r="D7" s="5">
        <v>38</v>
      </c>
      <c r="E7" s="5">
        <v>30</v>
      </c>
      <c r="F7" s="5">
        <v>8</v>
      </c>
      <c r="G7" s="5">
        <v>0</v>
      </c>
      <c r="H7" s="5">
        <v>38</v>
      </c>
      <c r="I7" s="5">
        <v>0</v>
      </c>
      <c r="J7" s="5">
        <v>153</v>
      </c>
      <c r="T7" t="s">
        <v>2931</v>
      </c>
      <c r="U7">
        <f>U11+U10+U9</f>
        <v>71312</v>
      </c>
      <c r="V7">
        <f>V11+V10+V9</f>
        <v>24722</v>
      </c>
      <c r="W7">
        <f>W11+W10+W9</f>
        <v>44190</v>
      </c>
      <c r="X7">
        <f>X11+X10+X9</f>
        <v>1124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4</v>
      </c>
      <c r="F8" s="5">
        <v>0</v>
      </c>
      <c r="G8" s="5">
        <v>0</v>
      </c>
      <c r="H8" s="5">
        <v>4</v>
      </c>
      <c r="I8" s="5">
        <v>0</v>
      </c>
      <c r="J8" s="5">
        <v>-4</v>
      </c>
      <c r="V8" s="8"/>
      <c r="W8" s="8"/>
      <c r="X8" s="8"/>
    </row>
    <row r="9" spans="1:24" ht="17.25" thickBot="1">
      <c r="A9" s="3" t="s">
        <v>17786</v>
      </c>
      <c r="B9" s="3" t="s">
        <v>36</v>
      </c>
      <c r="C9" s="4">
        <v>5905</v>
      </c>
      <c r="D9" s="4">
        <v>3615</v>
      </c>
      <c r="E9" s="5">
        <v>934</v>
      </c>
      <c r="F9" s="4">
        <v>2551</v>
      </c>
      <c r="G9" s="5">
        <v>62</v>
      </c>
      <c r="H9" s="4">
        <v>3547</v>
      </c>
      <c r="I9" s="5">
        <v>68</v>
      </c>
      <c r="J9" s="4">
        <v>2290</v>
      </c>
      <c r="T9" t="s">
        <v>2934</v>
      </c>
      <c r="U9">
        <f>SUMIF($A:$A,"거소·선상투표",D:D)+SUMIF($A:$A,"국외부재자투표",D:D)+SUMIF($A:$A,"국외부재자투표(공관)",D:D)</f>
        <v>946</v>
      </c>
      <c r="V9">
        <f t="shared" ref="V9:X11" si="1">SUMIF($A:$A,"거소·선상투표",E:E)+SUMIF($A:$A,"국외부재자투표",E:E)+SUMIF($A:$A,"국외부재자투표(공관)",E:E)</f>
        <v>333</v>
      </c>
      <c r="W9">
        <f t="shared" si="1"/>
        <v>495</v>
      </c>
      <c r="X9">
        <f t="shared" si="1"/>
        <v>46</v>
      </c>
    </row>
    <row r="10" spans="1:24" ht="23.25" thickBot="1">
      <c r="A10" s="3"/>
      <c r="B10" s="3" t="s">
        <v>37</v>
      </c>
      <c r="C10" s="4">
        <v>1160</v>
      </c>
      <c r="D10" s="4">
        <v>1160</v>
      </c>
      <c r="E10" s="5">
        <v>376</v>
      </c>
      <c r="F10" s="5">
        <v>749</v>
      </c>
      <c r="G10" s="5">
        <v>21</v>
      </c>
      <c r="H10" s="4">
        <v>1146</v>
      </c>
      <c r="I10" s="5">
        <v>14</v>
      </c>
      <c r="J10" s="5">
        <v>0</v>
      </c>
      <c r="T10" t="s">
        <v>2932</v>
      </c>
      <c r="U10">
        <f>SUMIF($B:$B,"관내사전투표",D:D)</f>
        <v>56949</v>
      </c>
      <c r="V10">
        <f t="shared" ref="V10:X12" si="2">SUMIF($B:$B,"관내사전투표",E:E)</f>
        <v>18612</v>
      </c>
      <c r="W10">
        <f t="shared" si="2"/>
        <v>36550</v>
      </c>
      <c r="X10">
        <f t="shared" si="2"/>
        <v>832</v>
      </c>
    </row>
    <row r="11" spans="1:24" ht="23.25" thickBot="1">
      <c r="A11" s="3"/>
      <c r="B11" s="3" t="s">
        <v>17785</v>
      </c>
      <c r="C11" s="4">
        <v>1982</v>
      </c>
      <c r="D11" s="5">
        <v>997</v>
      </c>
      <c r="E11" s="5">
        <v>225</v>
      </c>
      <c r="F11" s="5">
        <v>735</v>
      </c>
      <c r="G11" s="5">
        <v>21</v>
      </c>
      <c r="H11" s="5">
        <v>981</v>
      </c>
      <c r="I11" s="5">
        <v>16</v>
      </c>
      <c r="J11" s="5">
        <v>985</v>
      </c>
      <c r="T11" t="s">
        <v>2933</v>
      </c>
      <c r="U11">
        <f>SUMIF($A:$A,"관외사전투표",D:D)</f>
        <v>13417</v>
      </c>
      <c r="V11">
        <f t="shared" ref="V11:X13" si="3">SUMIF($A:$A,"관외사전투표",E:E)</f>
        <v>5777</v>
      </c>
      <c r="W11">
        <f t="shared" si="3"/>
        <v>7145</v>
      </c>
      <c r="X11">
        <f t="shared" si="3"/>
        <v>246</v>
      </c>
    </row>
    <row r="12" spans="1:24" ht="23.25" thickBot="1">
      <c r="A12" s="3"/>
      <c r="B12" s="3" t="s">
        <v>17784</v>
      </c>
      <c r="C12" s="4">
        <v>1703</v>
      </c>
      <c r="D12" s="5">
        <v>802</v>
      </c>
      <c r="E12" s="5">
        <v>183</v>
      </c>
      <c r="F12" s="5">
        <v>584</v>
      </c>
      <c r="G12" s="5">
        <v>14</v>
      </c>
      <c r="H12" s="5">
        <v>781</v>
      </c>
      <c r="I12" s="5">
        <v>21</v>
      </c>
      <c r="J12" s="5">
        <v>901</v>
      </c>
    </row>
    <row r="13" spans="1:24" ht="23.25" thickBot="1">
      <c r="A13" s="3"/>
      <c r="B13" s="3" t="s">
        <v>17783</v>
      </c>
      <c r="C13" s="4">
        <v>1060</v>
      </c>
      <c r="D13" s="5">
        <v>656</v>
      </c>
      <c r="E13" s="5">
        <v>150</v>
      </c>
      <c r="F13" s="5">
        <v>483</v>
      </c>
      <c r="G13" s="5">
        <v>6</v>
      </c>
      <c r="H13" s="5">
        <v>639</v>
      </c>
      <c r="I13" s="5">
        <v>17</v>
      </c>
      <c r="J13" s="5">
        <v>404</v>
      </c>
    </row>
    <row r="14" spans="1:24" ht="17.25" thickBot="1">
      <c r="A14" s="3" t="s">
        <v>17782</v>
      </c>
      <c r="B14" s="3" t="s">
        <v>36</v>
      </c>
      <c r="C14" s="4">
        <v>6412</v>
      </c>
      <c r="D14" s="4">
        <v>3997</v>
      </c>
      <c r="E14" s="4">
        <v>1076</v>
      </c>
      <c r="F14" s="4">
        <v>2809</v>
      </c>
      <c r="G14" s="5">
        <v>58</v>
      </c>
      <c r="H14" s="4">
        <v>3943</v>
      </c>
      <c r="I14" s="5">
        <v>54</v>
      </c>
      <c r="J14" s="4">
        <v>2415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1358</v>
      </c>
      <c r="D15" s="4">
        <v>1358</v>
      </c>
      <c r="E15" s="5">
        <v>458</v>
      </c>
      <c r="F15" s="5">
        <v>873</v>
      </c>
      <c r="G15" s="5">
        <v>16</v>
      </c>
      <c r="H15" s="4">
        <v>1347</v>
      </c>
      <c r="I15" s="5">
        <v>11</v>
      </c>
      <c r="J15" s="5">
        <v>0</v>
      </c>
      <c r="U15" s="8"/>
      <c r="V15" s="8"/>
      <c r="W15" s="8"/>
      <c r="X15" s="8"/>
    </row>
    <row r="16" spans="1:24" ht="17.25" thickBot="1">
      <c r="A16" s="3"/>
      <c r="B16" s="3" t="s">
        <v>17781</v>
      </c>
      <c r="C16" s="5">
        <v>912</v>
      </c>
      <c r="D16" s="5">
        <v>508</v>
      </c>
      <c r="E16" s="5">
        <v>104</v>
      </c>
      <c r="F16" s="5">
        <v>390</v>
      </c>
      <c r="G16" s="5">
        <v>5</v>
      </c>
      <c r="H16" s="5">
        <v>499</v>
      </c>
      <c r="I16" s="5">
        <v>9</v>
      </c>
      <c r="J16" s="5">
        <v>404</v>
      </c>
    </row>
    <row r="17" spans="1:10" ht="17.25" thickBot="1">
      <c r="A17" s="3"/>
      <c r="B17" s="3" t="s">
        <v>17780</v>
      </c>
      <c r="C17" s="4">
        <v>1168</v>
      </c>
      <c r="D17" s="5">
        <v>587</v>
      </c>
      <c r="E17" s="5">
        <v>141</v>
      </c>
      <c r="F17" s="5">
        <v>429</v>
      </c>
      <c r="G17" s="5">
        <v>8</v>
      </c>
      <c r="H17" s="5">
        <v>578</v>
      </c>
      <c r="I17" s="5">
        <v>9</v>
      </c>
      <c r="J17" s="5">
        <v>581</v>
      </c>
    </row>
    <row r="18" spans="1:10" ht="17.25" thickBot="1">
      <c r="A18" s="3"/>
      <c r="B18" s="3" t="s">
        <v>17779</v>
      </c>
      <c r="C18" s="4">
        <v>1212</v>
      </c>
      <c r="D18" s="5">
        <v>654</v>
      </c>
      <c r="E18" s="5">
        <v>145</v>
      </c>
      <c r="F18" s="5">
        <v>481</v>
      </c>
      <c r="G18" s="5">
        <v>14</v>
      </c>
      <c r="H18" s="5">
        <v>640</v>
      </c>
      <c r="I18" s="5">
        <v>14</v>
      </c>
      <c r="J18" s="5">
        <v>558</v>
      </c>
    </row>
    <row r="19" spans="1:10" ht="17.25" thickBot="1">
      <c r="A19" s="3"/>
      <c r="B19" s="3" t="s">
        <v>17778</v>
      </c>
      <c r="C19" s="4">
        <v>1762</v>
      </c>
      <c r="D19" s="5">
        <v>890</v>
      </c>
      <c r="E19" s="5">
        <v>228</v>
      </c>
      <c r="F19" s="5">
        <v>636</v>
      </c>
      <c r="G19" s="5">
        <v>15</v>
      </c>
      <c r="H19" s="5">
        <v>879</v>
      </c>
      <c r="I19" s="5">
        <v>11</v>
      </c>
      <c r="J19" s="5">
        <v>872</v>
      </c>
    </row>
    <row r="20" spans="1:10" ht="17.25" thickBot="1">
      <c r="A20" s="3" t="s">
        <v>17777</v>
      </c>
      <c r="B20" s="3" t="s">
        <v>36</v>
      </c>
      <c r="C20" s="4">
        <v>4639</v>
      </c>
      <c r="D20" s="4">
        <v>3049</v>
      </c>
      <c r="E20" s="5">
        <v>798</v>
      </c>
      <c r="F20" s="4">
        <v>2154</v>
      </c>
      <c r="G20" s="5">
        <v>46</v>
      </c>
      <c r="H20" s="4">
        <v>2998</v>
      </c>
      <c r="I20" s="5">
        <v>51</v>
      </c>
      <c r="J20" s="4">
        <v>1590</v>
      </c>
    </row>
    <row r="21" spans="1:10" ht="23.25" thickBot="1">
      <c r="A21" s="3"/>
      <c r="B21" s="3" t="s">
        <v>37</v>
      </c>
      <c r="C21" s="4">
        <v>1235</v>
      </c>
      <c r="D21" s="4">
        <v>1235</v>
      </c>
      <c r="E21" s="5">
        <v>342</v>
      </c>
      <c r="F21" s="5">
        <v>857</v>
      </c>
      <c r="G21" s="5">
        <v>12</v>
      </c>
      <c r="H21" s="4">
        <v>1211</v>
      </c>
      <c r="I21" s="5">
        <v>24</v>
      </c>
      <c r="J21" s="5">
        <v>0</v>
      </c>
    </row>
    <row r="22" spans="1:10" ht="17.25" thickBot="1">
      <c r="A22" s="3"/>
      <c r="B22" s="3" t="s">
        <v>17776</v>
      </c>
      <c r="C22" s="4">
        <v>1027</v>
      </c>
      <c r="D22" s="5">
        <v>564</v>
      </c>
      <c r="E22" s="5">
        <v>143</v>
      </c>
      <c r="F22" s="5">
        <v>400</v>
      </c>
      <c r="G22" s="5">
        <v>12</v>
      </c>
      <c r="H22" s="5">
        <v>555</v>
      </c>
      <c r="I22" s="5">
        <v>9</v>
      </c>
      <c r="J22" s="5">
        <v>463</v>
      </c>
    </row>
    <row r="23" spans="1:10" ht="17.25" thickBot="1">
      <c r="A23" s="3"/>
      <c r="B23" s="3" t="s">
        <v>17775</v>
      </c>
      <c r="C23" s="4">
        <v>1234</v>
      </c>
      <c r="D23" s="5">
        <v>723</v>
      </c>
      <c r="E23" s="5">
        <v>195</v>
      </c>
      <c r="F23" s="5">
        <v>502</v>
      </c>
      <c r="G23" s="5">
        <v>13</v>
      </c>
      <c r="H23" s="5">
        <v>710</v>
      </c>
      <c r="I23" s="5">
        <v>13</v>
      </c>
      <c r="J23" s="5">
        <v>511</v>
      </c>
    </row>
    <row r="24" spans="1:10" ht="17.25" thickBot="1">
      <c r="A24" s="3"/>
      <c r="B24" s="3" t="s">
        <v>17774</v>
      </c>
      <c r="C24" s="4">
        <v>1143</v>
      </c>
      <c r="D24" s="5">
        <v>527</v>
      </c>
      <c r="E24" s="5">
        <v>118</v>
      </c>
      <c r="F24" s="5">
        <v>395</v>
      </c>
      <c r="G24" s="5">
        <v>9</v>
      </c>
      <c r="H24" s="5">
        <v>522</v>
      </c>
      <c r="I24" s="5">
        <v>5</v>
      </c>
      <c r="J24" s="5">
        <v>616</v>
      </c>
    </row>
    <row r="25" spans="1:10" ht="17.25" thickBot="1">
      <c r="A25" s="3" t="s">
        <v>17579</v>
      </c>
      <c r="B25" s="3" t="s">
        <v>36</v>
      </c>
      <c r="C25" s="4">
        <v>2738</v>
      </c>
      <c r="D25" s="4">
        <v>1849</v>
      </c>
      <c r="E25" s="5">
        <v>514</v>
      </c>
      <c r="F25" s="4">
        <v>1281</v>
      </c>
      <c r="G25" s="5">
        <v>37</v>
      </c>
      <c r="H25" s="4">
        <v>1832</v>
      </c>
      <c r="I25" s="5">
        <v>17</v>
      </c>
      <c r="J25" s="5">
        <v>889</v>
      </c>
    </row>
    <row r="26" spans="1:10" ht="23.25" thickBot="1">
      <c r="A26" s="3"/>
      <c r="B26" s="3" t="s">
        <v>37</v>
      </c>
      <c r="C26" s="5">
        <v>753</v>
      </c>
      <c r="D26" s="5">
        <v>753</v>
      </c>
      <c r="E26" s="5">
        <v>252</v>
      </c>
      <c r="F26" s="5">
        <v>489</v>
      </c>
      <c r="G26" s="5">
        <v>11</v>
      </c>
      <c r="H26" s="5">
        <v>752</v>
      </c>
      <c r="I26" s="5">
        <v>1</v>
      </c>
      <c r="J26" s="5">
        <v>0</v>
      </c>
    </row>
    <row r="27" spans="1:10" ht="17.25" thickBot="1">
      <c r="A27" s="3"/>
      <c r="B27" s="3" t="s">
        <v>17578</v>
      </c>
      <c r="C27" s="4">
        <v>1343</v>
      </c>
      <c r="D27" s="5">
        <v>721</v>
      </c>
      <c r="E27" s="5">
        <v>183</v>
      </c>
      <c r="F27" s="5">
        <v>506</v>
      </c>
      <c r="G27" s="5">
        <v>21</v>
      </c>
      <c r="H27" s="5">
        <v>710</v>
      </c>
      <c r="I27" s="5">
        <v>11</v>
      </c>
      <c r="J27" s="5">
        <v>622</v>
      </c>
    </row>
    <row r="28" spans="1:10" ht="17.25" thickBot="1">
      <c r="A28" s="3"/>
      <c r="B28" s="3" t="s">
        <v>17577</v>
      </c>
      <c r="C28" s="5">
        <v>642</v>
      </c>
      <c r="D28" s="5">
        <v>375</v>
      </c>
      <c r="E28" s="5">
        <v>79</v>
      </c>
      <c r="F28" s="5">
        <v>286</v>
      </c>
      <c r="G28" s="5">
        <v>5</v>
      </c>
      <c r="H28" s="5">
        <v>370</v>
      </c>
      <c r="I28" s="5">
        <v>5</v>
      </c>
      <c r="J28" s="5">
        <v>267</v>
      </c>
    </row>
    <row r="29" spans="1:10" ht="17.25" thickBot="1">
      <c r="A29" s="3" t="s">
        <v>12245</v>
      </c>
      <c r="B29" s="3" t="s">
        <v>36</v>
      </c>
      <c r="C29" s="4">
        <v>2643</v>
      </c>
      <c r="D29" s="4">
        <v>1784</v>
      </c>
      <c r="E29" s="5">
        <v>502</v>
      </c>
      <c r="F29" s="4">
        <v>1239</v>
      </c>
      <c r="G29" s="5">
        <v>22</v>
      </c>
      <c r="H29" s="4">
        <v>1763</v>
      </c>
      <c r="I29" s="5">
        <v>21</v>
      </c>
      <c r="J29" s="5">
        <v>859</v>
      </c>
    </row>
    <row r="30" spans="1:10" ht="23.25" thickBot="1">
      <c r="A30" s="3"/>
      <c r="B30" s="3" t="s">
        <v>37</v>
      </c>
      <c r="C30" s="5">
        <v>814</v>
      </c>
      <c r="D30" s="5">
        <v>814</v>
      </c>
      <c r="E30" s="5">
        <v>280</v>
      </c>
      <c r="F30" s="5">
        <v>515</v>
      </c>
      <c r="G30" s="5">
        <v>9</v>
      </c>
      <c r="H30" s="5">
        <v>804</v>
      </c>
      <c r="I30" s="5">
        <v>10</v>
      </c>
      <c r="J30" s="5">
        <v>0</v>
      </c>
    </row>
    <row r="31" spans="1:10" ht="17.25" thickBot="1">
      <c r="A31" s="3"/>
      <c r="B31" s="3" t="s">
        <v>12244</v>
      </c>
      <c r="C31" s="4">
        <v>1050</v>
      </c>
      <c r="D31" s="5">
        <v>554</v>
      </c>
      <c r="E31" s="5">
        <v>124</v>
      </c>
      <c r="F31" s="5">
        <v>413</v>
      </c>
      <c r="G31" s="5">
        <v>10</v>
      </c>
      <c r="H31" s="5">
        <v>547</v>
      </c>
      <c r="I31" s="5">
        <v>7</v>
      </c>
      <c r="J31" s="5">
        <v>496</v>
      </c>
    </row>
    <row r="32" spans="1:10" ht="17.25" thickBot="1">
      <c r="A32" s="3"/>
      <c r="B32" s="3" t="s">
        <v>12243</v>
      </c>
      <c r="C32" s="5">
        <v>779</v>
      </c>
      <c r="D32" s="5">
        <v>416</v>
      </c>
      <c r="E32" s="5">
        <v>98</v>
      </c>
      <c r="F32" s="5">
        <v>311</v>
      </c>
      <c r="G32" s="5">
        <v>3</v>
      </c>
      <c r="H32" s="5">
        <v>412</v>
      </c>
      <c r="I32" s="5">
        <v>4</v>
      </c>
      <c r="J32" s="5">
        <v>363</v>
      </c>
    </row>
    <row r="33" spans="1:10" ht="17.25" thickBot="1">
      <c r="A33" s="3" t="s">
        <v>13770</v>
      </c>
      <c r="B33" s="3" t="s">
        <v>36</v>
      </c>
      <c r="C33" s="4">
        <v>3374</v>
      </c>
      <c r="D33" s="4">
        <v>2196</v>
      </c>
      <c r="E33" s="5">
        <v>577</v>
      </c>
      <c r="F33" s="4">
        <v>1549</v>
      </c>
      <c r="G33" s="5">
        <v>38</v>
      </c>
      <c r="H33" s="4">
        <v>2164</v>
      </c>
      <c r="I33" s="5">
        <v>32</v>
      </c>
      <c r="J33" s="4">
        <v>1178</v>
      </c>
    </row>
    <row r="34" spans="1:10" ht="23.25" thickBot="1">
      <c r="A34" s="3"/>
      <c r="B34" s="3" t="s">
        <v>37</v>
      </c>
      <c r="C34" s="5">
        <v>652</v>
      </c>
      <c r="D34" s="5">
        <v>652</v>
      </c>
      <c r="E34" s="5">
        <v>227</v>
      </c>
      <c r="F34" s="5">
        <v>408</v>
      </c>
      <c r="G34" s="5">
        <v>11</v>
      </c>
      <c r="H34" s="5">
        <v>646</v>
      </c>
      <c r="I34" s="5">
        <v>6</v>
      </c>
      <c r="J34" s="5">
        <v>0</v>
      </c>
    </row>
    <row r="35" spans="1:10" ht="17.25" thickBot="1">
      <c r="A35" s="3"/>
      <c r="B35" s="3" t="s">
        <v>17773</v>
      </c>
      <c r="C35" s="4">
        <v>1645</v>
      </c>
      <c r="D35" s="5">
        <v>879</v>
      </c>
      <c r="E35" s="5">
        <v>172</v>
      </c>
      <c r="F35" s="5">
        <v>674</v>
      </c>
      <c r="G35" s="5">
        <v>19</v>
      </c>
      <c r="H35" s="5">
        <v>865</v>
      </c>
      <c r="I35" s="5">
        <v>14</v>
      </c>
      <c r="J35" s="5">
        <v>766</v>
      </c>
    </row>
    <row r="36" spans="1:10" ht="17.25" thickBot="1">
      <c r="A36" s="3"/>
      <c r="B36" s="3" t="s">
        <v>17772</v>
      </c>
      <c r="C36" s="4">
        <v>1077</v>
      </c>
      <c r="D36" s="5">
        <v>665</v>
      </c>
      <c r="E36" s="5">
        <v>178</v>
      </c>
      <c r="F36" s="5">
        <v>467</v>
      </c>
      <c r="G36" s="5">
        <v>8</v>
      </c>
      <c r="H36" s="5">
        <v>653</v>
      </c>
      <c r="I36" s="5">
        <v>12</v>
      </c>
      <c r="J36" s="5">
        <v>412</v>
      </c>
    </row>
    <row r="37" spans="1:10" ht="17.25" thickBot="1">
      <c r="A37" s="3" t="s">
        <v>17771</v>
      </c>
      <c r="B37" s="3" t="s">
        <v>36</v>
      </c>
      <c r="C37" s="4">
        <v>3748</v>
      </c>
      <c r="D37" s="4">
        <v>2511</v>
      </c>
      <c r="E37" s="5">
        <v>650</v>
      </c>
      <c r="F37" s="4">
        <v>1784</v>
      </c>
      <c r="G37" s="5">
        <v>35</v>
      </c>
      <c r="H37" s="4">
        <v>2469</v>
      </c>
      <c r="I37" s="5">
        <v>42</v>
      </c>
      <c r="J37" s="4">
        <v>1237</v>
      </c>
    </row>
    <row r="38" spans="1:10" ht="23.25" thickBot="1">
      <c r="A38" s="3"/>
      <c r="B38" s="3" t="s">
        <v>37</v>
      </c>
      <c r="C38" s="5">
        <v>888</v>
      </c>
      <c r="D38" s="5">
        <v>888</v>
      </c>
      <c r="E38" s="5">
        <v>315</v>
      </c>
      <c r="F38" s="5">
        <v>556</v>
      </c>
      <c r="G38" s="5">
        <v>7</v>
      </c>
      <c r="H38" s="5">
        <v>878</v>
      </c>
      <c r="I38" s="5">
        <v>10</v>
      </c>
      <c r="J38" s="5">
        <v>0</v>
      </c>
    </row>
    <row r="39" spans="1:10" ht="17.25" thickBot="1">
      <c r="A39" s="3"/>
      <c r="B39" s="3" t="s">
        <v>17770</v>
      </c>
      <c r="C39" s="5">
        <v>796</v>
      </c>
      <c r="D39" s="5">
        <v>466</v>
      </c>
      <c r="E39" s="5">
        <v>104</v>
      </c>
      <c r="F39" s="5">
        <v>340</v>
      </c>
      <c r="G39" s="5">
        <v>12</v>
      </c>
      <c r="H39" s="5">
        <v>456</v>
      </c>
      <c r="I39" s="5">
        <v>10</v>
      </c>
      <c r="J39" s="5">
        <v>330</v>
      </c>
    </row>
    <row r="40" spans="1:10" ht="17.25" thickBot="1">
      <c r="A40" s="3"/>
      <c r="B40" s="3" t="s">
        <v>17769</v>
      </c>
      <c r="C40" s="4">
        <v>1045</v>
      </c>
      <c r="D40" s="5">
        <v>568</v>
      </c>
      <c r="E40" s="5">
        <v>110</v>
      </c>
      <c r="F40" s="5">
        <v>439</v>
      </c>
      <c r="G40" s="5">
        <v>8</v>
      </c>
      <c r="H40" s="5">
        <v>557</v>
      </c>
      <c r="I40" s="5">
        <v>11</v>
      </c>
      <c r="J40" s="5">
        <v>477</v>
      </c>
    </row>
    <row r="41" spans="1:10" ht="17.25" thickBot="1">
      <c r="A41" s="3"/>
      <c r="B41" s="3" t="s">
        <v>17768</v>
      </c>
      <c r="C41" s="4">
        <v>1019</v>
      </c>
      <c r="D41" s="5">
        <v>589</v>
      </c>
      <c r="E41" s="5">
        <v>121</v>
      </c>
      <c r="F41" s="5">
        <v>449</v>
      </c>
      <c r="G41" s="5">
        <v>8</v>
      </c>
      <c r="H41" s="5">
        <v>578</v>
      </c>
      <c r="I41" s="5">
        <v>11</v>
      </c>
      <c r="J41" s="5">
        <v>430</v>
      </c>
    </row>
    <row r="42" spans="1:10" ht="17.25" thickBot="1">
      <c r="A42" s="3" t="s">
        <v>11532</v>
      </c>
      <c r="B42" s="3" t="s">
        <v>36</v>
      </c>
      <c r="C42" s="4">
        <v>7131</v>
      </c>
      <c r="D42" s="4">
        <v>4249</v>
      </c>
      <c r="E42" s="4">
        <v>1156</v>
      </c>
      <c r="F42" s="4">
        <v>2972</v>
      </c>
      <c r="G42" s="5">
        <v>58</v>
      </c>
      <c r="H42" s="4">
        <v>4186</v>
      </c>
      <c r="I42" s="5">
        <v>63</v>
      </c>
      <c r="J42" s="4">
        <v>2882</v>
      </c>
    </row>
    <row r="43" spans="1:10" ht="23.25" thickBot="1">
      <c r="A43" s="3"/>
      <c r="B43" s="3" t="s">
        <v>37</v>
      </c>
      <c r="C43" s="4">
        <v>1199</v>
      </c>
      <c r="D43" s="4">
        <v>1199</v>
      </c>
      <c r="E43" s="5">
        <v>406</v>
      </c>
      <c r="F43" s="5">
        <v>761</v>
      </c>
      <c r="G43" s="5">
        <v>11</v>
      </c>
      <c r="H43" s="4">
        <v>1178</v>
      </c>
      <c r="I43" s="5">
        <v>21</v>
      </c>
      <c r="J43" s="5">
        <v>0</v>
      </c>
    </row>
    <row r="44" spans="1:10" ht="17.25" thickBot="1">
      <c r="A44" s="3"/>
      <c r="B44" s="3" t="s">
        <v>11531</v>
      </c>
      <c r="C44" s="4">
        <v>2020</v>
      </c>
      <c r="D44" s="4">
        <v>1089</v>
      </c>
      <c r="E44" s="5">
        <v>263</v>
      </c>
      <c r="F44" s="5">
        <v>794</v>
      </c>
      <c r="G44" s="5">
        <v>16</v>
      </c>
      <c r="H44" s="4">
        <v>1073</v>
      </c>
      <c r="I44" s="5">
        <v>16</v>
      </c>
      <c r="J44" s="5">
        <v>931</v>
      </c>
    </row>
    <row r="45" spans="1:10" ht="17.25" thickBot="1">
      <c r="A45" s="3"/>
      <c r="B45" s="3" t="s">
        <v>11530</v>
      </c>
      <c r="C45" s="4">
        <v>1976</v>
      </c>
      <c r="D45" s="4">
        <v>1072</v>
      </c>
      <c r="E45" s="5">
        <v>310</v>
      </c>
      <c r="F45" s="5">
        <v>742</v>
      </c>
      <c r="G45" s="5">
        <v>16</v>
      </c>
      <c r="H45" s="4">
        <v>1068</v>
      </c>
      <c r="I45" s="5">
        <v>4</v>
      </c>
      <c r="J45" s="5">
        <v>904</v>
      </c>
    </row>
    <row r="46" spans="1:10" ht="17.25" thickBot="1">
      <c r="A46" s="3"/>
      <c r="B46" s="3" t="s">
        <v>17767</v>
      </c>
      <c r="C46" s="4">
        <v>1936</v>
      </c>
      <c r="D46" s="5">
        <v>889</v>
      </c>
      <c r="E46" s="5">
        <v>177</v>
      </c>
      <c r="F46" s="5">
        <v>675</v>
      </c>
      <c r="G46" s="5">
        <v>15</v>
      </c>
      <c r="H46" s="5">
        <v>867</v>
      </c>
      <c r="I46" s="5">
        <v>22</v>
      </c>
      <c r="J46" s="4">
        <v>1047</v>
      </c>
    </row>
    <row r="47" spans="1:10" ht="17.25" thickBot="1">
      <c r="A47" s="3" t="s">
        <v>17766</v>
      </c>
      <c r="B47" s="3" t="s">
        <v>36</v>
      </c>
      <c r="C47" s="4">
        <v>2905</v>
      </c>
      <c r="D47" s="4">
        <v>1912</v>
      </c>
      <c r="E47" s="5">
        <v>459</v>
      </c>
      <c r="F47" s="4">
        <v>1392</v>
      </c>
      <c r="G47" s="5">
        <v>36</v>
      </c>
      <c r="H47" s="4">
        <v>1887</v>
      </c>
      <c r="I47" s="5">
        <v>25</v>
      </c>
      <c r="J47" s="5">
        <v>993</v>
      </c>
    </row>
    <row r="48" spans="1:10" ht="23.25" thickBot="1">
      <c r="A48" s="3"/>
      <c r="B48" s="3" t="s">
        <v>37</v>
      </c>
      <c r="C48" s="5">
        <v>812</v>
      </c>
      <c r="D48" s="5">
        <v>812</v>
      </c>
      <c r="E48" s="5">
        <v>207</v>
      </c>
      <c r="F48" s="5">
        <v>582</v>
      </c>
      <c r="G48" s="5">
        <v>12</v>
      </c>
      <c r="H48" s="5">
        <v>801</v>
      </c>
      <c r="I48" s="5">
        <v>11</v>
      </c>
      <c r="J48" s="5">
        <v>0</v>
      </c>
    </row>
    <row r="49" spans="1:10" ht="23.25" thickBot="1">
      <c r="A49" s="3"/>
      <c r="B49" s="3" t="s">
        <v>17765</v>
      </c>
      <c r="C49" s="4">
        <v>2093</v>
      </c>
      <c r="D49" s="4">
        <v>1100</v>
      </c>
      <c r="E49" s="5">
        <v>252</v>
      </c>
      <c r="F49" s="5">
        <v>810</v>
      </c>
      <c r="G49" s="5">
        <v>24</v>
      </c>
      <c r="H49" s="4">
        <v>1086</v>
      </c>
      <c r="I49" s="5">
        <v>14</v>
      </c>
      <c r="J49" s="5">
        <v>993</v>
      </c>
    </row>
    <row r="50" spans="1:10" ht="17.25" thickBot="1">
      <c r="A50" s="3" t="s">
        <v>17764</v>
      </c>
      <c r="B50" s="3" t="s">
        <v>36</v>
      </c>
      <c r="C50" s="4">
        <v>4561</v>
      </c>
      <c r="D50" s="4">
        <v>3067</v>
      </c>
      <c r="E50" s="5">
        <v>598</v>
      </c>
      <c r="F50" s="4">
        <v>2368</v>
      </c>
      <c r="G50" s="5">
        <v>48</v>
      </c>
      <c r="H50" s="4">
        <v>3014</v>
      </c>
      <c r="I50" s="5">
        <v>53</v>
      </c>
      <c r="J50" s="4">
        <v>1494</v>
      </c>
    </row>
    <row r="51" spans="1:10" ht="23.25" thickBot="1">
      <c r="A51" s="3"/>
      <c r="B51" s="3" t="s">
        <v>37</v>
      </c>
      <c r="C51" s="4">
        <v>1584</v>
      </c>
      <c r="D51" s="4">
        <v>1583</v>
      </c>
      <c r="E51" s="5">
        <v>337</v>
      </c>
      <c r="F51" s="4">
        <v>1196</v>
      </c>
      <c r="G51" s="5">
        <v>22</v>
      </c>
      <c r="H51" s="4">
        <v>1555</v>
      </c>
      <c r="I51" s="5">
        <v>28</v>
      </c>
      <c r="J51" s="5">
        <v>1</v>
      </c>
    </row>
    <row r="52" spans="1:10" ht="17.25" thickBot="1">
      <c r="A52" s="3"/>
      <c r="B52" s="3" t="s">
        <v>17763</v>
      </c>
      <c r="C52" s="4">
        <v>1602</v>
      </c>
      <c r="D52" s="5">
        <v>782</v>
      </c>
      <c r="E52" s="5">
        <v>122</v>
      </c>
      <c r="F52" s="5">
        <v>634</v>
      </c>
      <c r="G52" s="5">
        <v>12</v>
      </c>
      <c r="H52" s="5">
        <v>768</v>
      </c>
      <c r="I52" s="5">
        <v>14</v>
      </c>
      <c r="J52" s="5">
        <v>820</v>
      </c>
    </row>
    <row r="53" spans="1:10" ht="17.25" thickBot="1">
      <c r="A53" s="3"/>
      <c r="B53" s="3" t="s">
        <v>17762</v>
      </c>
      <c r="C53" s="4">
        <v>1375</v>
      </c>
      <c r="D53" s="5">
        <v>702</v>
      </c>
      <c r="E53" s="5">
        <v>139</v>
      </c>
      <c r="F53" s="5">
        <v>538</v>
      </c>
      <c r="G53" s="5">
        <v>14</v>
      </c>
      <c r="H53" s="5">
        <v>691</v>
      </c>
      <c r="I53" s="5">
        <v>11</v>
      </c>
      <c r="J53" s="5">
        <v>673</v>
      </c>
    </row>
    <row r="54" spans="1:10" ht="17.25" thickBot="1">
      <c r="A54" s="3" t="s">
        <v>17761</v>
      </c>
      <c r="B54" s="3" t="s">
        <v>36</v>
      </c>
      <c r="C54" s="4">
        <v>1612</v>
      </c>
      <c r="D54" s="4">
        <v>1125</v>
      </c>
      <c r="E54" s="5">
        <v>285</v>
      </c>
      <c r="F54" s="5">
        <v>787</v>
      </c>
      <c r="G54" s="5">
        <v>26</v>
      </c>
      <c r="H54" s="4">
        <v>1098</v>
      </c>
      <c r="I54" s="5">
        <v>27</v>
      </c>
      <c r="J54" s="5">
        <v>487</v>
      </c>
    </row>
    <row r="55" spans="1:10" ht="23.25" thickBot="1">
      <c r="A55" s="3"/>
      <c r="B55" s="3" t="s">
        <v>37</v>
      </c>
      <c r="C55" s="5">
        <v>446</v>
      </c>
      <c r="D55" s="5">
        <v>446</v>
      </c>
      <c r="E55" s="5">
        <v>141</v>
      </c>
      <c r="F55" s="5">
        <v>291</v>
      </c>
      <c r="G55" s="5">
        <v>7</v>
      </c>
      <c r="H55" s="5">
        <v>439</v>
      </c>
      <c r="I55" s="5">
        <v>7</v>
      </c>
      <c r="J55" s="5">
        <v>0</v>
      </c>
    </row>
    <row r="56" spans="1:10" ht="23.25" thickBot="1">
      <c r="A56" s="3"/>
      <c r="B56" s="3" t="s">
        <v>17760</v>
      </c>
      <c r="C56" s="4">
        <v>1166</v>
      </c>
      <c r="D56" s="5">
        <v>679</v>
      </c>
      <c r="E56" s="5">
        <v>144</v>
      </c>
      <c r="F56" s="5">
        <v>496</v>
      </c>
      <c r="G56" s="5">
        <v>19</v>
      </c>
      <c r="H56" s="5">
        <v>659</v>
      </c>
      <c r="I56" s="5">
        <v>20</v>
      </c>
      <c r="J56" s="5">
        <v>487</v>
      </c>
    </row>
    <row r="57" spans="1:10" ht="17.25" thickBot="1">
      <c r="A57" s="3" t="s">
        <v>17759</v>
      </c>
      <c r="B57" s="3" t="s">
        <v>36</v>
      </c>
      <c r="C57" s="4">
        <v>3322</v>
      </c>
      <c r="D57" s="4">
        <v>2307</v>
      </c>
      <c r="E57" s="5">
        <v>618</v>
      </c>
      <c r="F57" s="4">
        <v>1626</v>
      </c>
      <c r="G57" s="5">
        <v>29</v>
      </c>
      <c r="H57" s="4">
        <v>2273</v>
      </c>
      <c r="I57" s="5">
        <v>34</v>
      </c>
      <c r="J57" s="4">
        <v>1015</v>
      </c>
    </row>
    <row r="58" spans="1:10" ht="23.25" thickBot="1">
      <c r="A58" s="3"/>
      <c r="B58" s="3" t="s">
        <v>37</v>
      </c>
      <c r="C58" s="4">
        <v>1337</v>
      </c>
      <c r="D58" s="4">
        <v>1337</v>
      </c>
      <c r="E58" s="5">
        <v>396</v>
      </c>
      <c r="F58" s="5">
        <v>906</v>
      </c>
      <c r="G58" s="5">
        <v>13</v>
      </c>
      <c r="H58" s="4">
        <v>1315</v>
      </c>
      <c r="I58" s="5">
        <v>22</v>
      </c>
      <c r="J58" s="5">
        <v>0</v>
      </c>
    </row>
    <row r="59" spans="1:10" ht="17.25" thickBot="1">
      <c r="A59" s="3"/>
      <c r="B59" s="3" t="s">
        <v>17758</v>
      </c>
      <c r="C59" s="4">
        <v>1491</v>
      </c>
      <c r="D59" s="5">
        <v>692</v>
      </c>
      <c r="E59" s="5">
        <v>173</v>
      </c>
      <c r="F59" s="5">
        <v>505</v>
      </c>
      <c r="G59" s="5">
        <v>9</v>
      </c>
      <c r="H59" s="5">
        <v>687</v>
      </c>
      <c r="I59" s="5">
        <v>5</v>
      </c>
      <c r="J59" s="5">
        <v>799</v>
      </c>
    </row>
    <row r="60" spans="1:10" ht="17.25" thickBot="1">
      <c r="A60" s="3"/>
      <c r="B60" s="3" t="s">
        <v>17757</v>
      </c>
      <c r="C60" s="5">
        <v>494</v>
      </c>
      <c r="D60" s="5">
        <v>278</v>
      </c>
      <c r="E60" s="5">
        <v>49</v>
      </c>
      <c r="F60" s="5">
        <v>215</v>
      </c>
      <c r="G60" s="5">
        <v>7</v>
      </c>
      <c r="H60" s="5">
        <v>271</v>
      </c>
      <c r="I60" s="5">
        <v>7</v>
      </c>
      <c r="J60" s="5">
        <v>216</v>
      </c>
    </row>
    <row r="61" spans="1:10" ht="17.25" thickBot="1">
      <c r="A61" s="3" t="s">
        <v>17756</v>
      </c>
      <c r="B61" s="3" t="s">
        <v>36</v>
      </c>
      <c r="C61" s="4">
        <v>11236</v>
      </c>
      <c r="D61" s="4">
        <v>6495</v>
      </c>
      <c r="E61" s="4">
        <v>2116</v>
      </c>
      <c r="F61" s="4">
        <v>4179</v>
      </c>
      <c r="G61" s="5">
        <v>117</v>
      </c>
      <c r="H61" s="4">
        <v>6412</v>
      </c>
      <c r="I61" s="5">
        <v>83</v>
      </c>
      <c r="J61" s="4">
        <v>4741</v>
      </c>
    </row>
    <row r="62" spans="1:10" ht="23.25" thickBot="1">
      <c r="A62" s="3"/>
      <c r="B62" s="3" t="s">
        <v>37</v>
      </c>
      <c r="C62" s="4">
        <v>2320</v>
      </c>
      <c r="D62" s="4">
        <v>2320</v>
      </c>
      <c r="E62" s="5">
        <v>862</v>
      </c>
      <c r="F62" s="4">
        <v>1400</v>
      </c>
      <c r="G62" s="5">
        <v>36</v>
      </c>
      <c r="H62" s="4">
        <v>2298</v>
      </c>
      <c r="I62" s="5">
        <v>22</v>
      </c>
      <c r="J62" s="5">
        <v>0</v>
      </c>
    </row>
    <row r="63" spans="1:10" ht="17.25" thickBot="1">
      <c r="A63" s="3"/>
      <c r="B63" s="3" t="s">
        <v>17755</v>
      </c>
      <c r="C63" s="4">
        <v>2877</v>
      </c>
      <c r="D63" s="4">
        <v>1560</v>
      </c>
      <c r="E63" s="5">
        <v>455</v>
      </c>
      <c r="F63" s="4">
        <v>1058</v>
      </c>
      <c r="G63" s="5">
        <v>28</v>
      </c>
      <c r="H63" s="4">
        <v>1541</v>
      </c>
      <c r="I63" s="5">
        <v>19</v>
      </c>
      <c r="J63" s="4">
        <v>1317</v>
      </c>
    </row>
    <row r="64" spans="1:10" ht="17.25" thickBot="1">
      <c r="A64" s="3"/>
      <c r="B64" s="3" t="s">
        <v>17754</v>
      </c>
      <c r="C64" s="4">
        <v>1561</v>
      </c>
      <c r="D64" s="5">
        <v>744</v>
      </c>
      <c r="E64" s="5">
        <v>188</v>
      </c>
      <c r="F64" s="5">
        <v>529</v>
      </c>
      <c r="G64" s="5">
        <v>14</v>
      </c>
      <c r="H64" s="5">
        <v>731</v>
      </c>
      <c r="I64" s="5">
        <v>13</v>
      </c>
      <c r="J64" s="5">
        <v>817</v>
      </c>
    </row>
    <row r="65" spans="1:10" ht="17.25" thickBot="1">
      <c r="A65" s="3"/>
      <c r="B65" s="3" t="s">
        <v>17753</v>
      </c>
      <c r="C65" s="4">
        <v>4478</v>
      </c>
      <c r="D65" s="4">
        <v>1871</v>
      </c>
      <c r="E65" s="5">
        <v>611</v>
      </c>
      <c r="F65" s="4">
        <v>1192</v>
      </c>
      <c r="G65" s="5">
        <v>39</v>
      </c>
      <c r="H65" s="4">
        <v>1842</v>
      </c>
      <c r="I65" s="5">
        <v>29</v>
      </c>
      <c r="J65" s="4">
        <v>2607</v>
      </c>
    </row>
    <row r="66" spans="1:10" ht="17.25" thickBot="1">
      <c r="A66" s="3" t="s">
        <v>10987</v>
      </c>
      <c r="B66" s="3" t="s">
        <v>36</v>
      </c>
      <c r="C66" s="4">
        <v>5847</v>
      </c>
      <c r="D66" s="4">
        <v>3958</v>
      </c>
      <c r="E66" s="4">
        <v>1404</v>
      </c>
      <c r="F66" s="4">
        <v>2440</v>
      </c>
      <c r="G66" s="5">
        <v>56</v>
      </c>
      <c r="H66" s="4">
        <v>3900</v>
      </c>
      <c r="I66" s="5">
        <v>58</v>
      </c>
      <c r="J66" s="4">
        <v>1889</v>
      </c>
    </row>
    <row r="67" spans="1:10" ht="23.25" thickBot="1">
      <c r="A67" s="3"/>
      <c r="B67" s="3" t="s">
        <v>37</v>
      </c>
      <c r="C67" s="4">
        <v>1921</v>
      </c>
      <c r="D67" s="4">
        <v>1921</v>
      </c>
      <c r="E67" s="5">
        <v>816</v>
      </c>
      <c r="F67" s="4">
        <v>1042</v>
      </c>
      <c r="G67" s="5">
        <v>28</v>
      </c>
      <c r="H67" s="4">
        <v>1886</v>
      </c>
      <c r="I67" s="5">
        <v>35</v>
      </c>
      <c r="J67" s="5">
        <v>0</v>
      </c>
    </row>
    <row r="68" spans="1:10" ht="17.25" thickBot="1">
      <c r="A68" s="3"/>
      <c r="B68" s="3" t="s">
        <v>11358</v>
      </c>
      <c r="C68" s="4">
        <v>1367</v>
      </c>
      <c r="D68" s="5">
        <v>753</v>
      </c>
      <c r="E68" s="5">
        <v>234</v>
      </c>
      <c r="F68" s="5">
        <v>506</v>
      </c>
      <c r="G68" s="5">
        <v>6</v>
      </c>
      <c r="H68" s="5">
        <v>746</v>
      </c>
      <c r="I68" s="5">
        <v>7</v>
      </c>
      <c r="J68" s="5">
        <v>614</v>
      </c>
    </row>
    <row r="69" spans="1:10" ht="17.25" thickBot="1">
      <c r="A69" s="3"/>
      <c r="B69" s="3" t="s">
        <v>11357</v>
      </c>
      <c r="C69" s="4">
        <v>2559</v>
      </c>
      <c r="D69" s="4">
        <v>1284</v>
      </c>
      <c r="E69" s="5">
        <v>354</v>
      </c>
      <c r="F69" s="5">
        <v>892</v>
      </c>
      <c r="G69" s="5">
        <v>22</v>
      </c>
      <c r="H69" s="4">
        <v>1268</v>
      </c>
      <c r="I69" s="5">
        <v>16</v>
      </c>
      <c r="J69" s="4">
        <v>1275</v>
      </c>
    </row>
    <row r="70" spans="1:10" ht="17.25" thickBot="1">
      <c r="A70" s="3" t="s">
        <v>17752</v>
      </c>
      <c r="B70" s="3" t="s">
        <v>36</v>
      </c>
      <c r="C70" s="4">
        <v>15177</v>
      </c>
      <c r="D70" s="4">
        <v>9996</v>
      </c>
      <c r="E70" s="4">
        <v>3588</v>
      </c>
      <c r="F70" s="4">
        <v>6109</v>
      </c>
      <c r="G70" s="5">
        <v>146</v>
      </c>
      <c r="H70" s="4">
        <v>9843</v>
      </c>
      <c r="I70" s="5">
        <v>153</v>
      </c>
      <c r="J70" s="4">
        <v>5181</v>
      </c>
    </row>
    <row r="71" spans="1:10" ht="23.25" thickBot="1">
      <c r="A71" s="3"/>
      <c r="B71" s="3" t="s">
        <v>37</v>
      </c>
      <c r="C71" s="4">
        <v>4137</v>
      </c>
      <c r="D71" s="4">
        <v>4137</v>
      </c>
      <c r="E71" s="4">
        <v>1753</v>
      </c>
      <c r="F71" s="4">
        <v>2272</v>
      </c>
      <c r="G71" s="5">
        <v>46</v>
      </c>
      <c r="H71" s="4">
        <v>4071</v>
      </c>
      <c r="I71" s="5">
        <v>66</v>
      </c>
      <c r="J71" s="5">
        <v>0</v>
      </c>
    </row>
    <row r="72" spans="1:10" ht="17.25" thickBot="1">
      <c r="A72" s="3"/>
      <c r="B72" s="3" t="s">
        <v>17751</v>
      </c>
      <c r="C72" s="4">
        <v>1972</v>
      </c>
      <c r="D72" s="4">
        <v>1149</v>
      </c>
      <c r="E72" s="5">
        <v>315</v>
      </c>
      <c r="F72" s="5">
        <v>802</v>
      </c>
      <c r="G72" s="5">
        <v>14</v>
      </c>
      <c r="H72" s="4">
        <v>1131</v>
      </c>
      <c r="I72" s="5">
        <v>18</v>
      </c>
      <c r="J72" s="5">
        <v>823</v>
      </c>
    </row>
    <row r="73" spans="1:10" ht="17.25" thickBot="1">
      <c r="A73" s="3"/>
      <c r="B73" s="3" t="s">
        <v>17750</v>
      </c>
      <c r="C73" s="4">
        <v>1601</v>
      </c>
      <c r="D73" s="5">
        <v>830</v>
      </c>
      <c r="E73" s="5">
        <v>222</v>
      </c>
      <c r="F73" s="5">
        <v>580</v>
      </c>
      <c r="G73" s="5">
        <v>16</v>
      </c>
      <c r="H73" s="5">
        <v>818</v>
      </c>
      <c r="I73" s="5">
        <v>12</v>
      </c>
      <c r="J73" s="5">
        <v>771</v>
      </c>
    </row>
    <row r="74" spans="1:10" ht="17.25" thickBot="1">
      <c r="A74" s="3"/>
      <c r="B74" s="3" t="s">
        <v>17749</v>
      </c>
      <c r="C74" s="4">
        <v>2116</v>
      </c>
      <c r="D74" s="4">
        <v>1019</v>
      </c>
      <c r="E74" s="5">
        <v>324</v>
      </c>
      <c r="F74" s="5">
        <v>661</v>
      </c>
      <c r="G74" s="5">
        <v>20</v>
      </c>
      <c r="H74" s="4">
        <v>1005</v>
      </c>
      <c r="I74" s="5">
        <v>14</v>
      </c>
      <c r="J74" s="4">
        <v>1097</v>
      </c>
    </row>
    <row r="75" spans="1:10" ht="17.25" thickBot="1">
      <c r="A75" s="3"/>
      <c r="B75" s="3" t="s">
        <v>17748</v>
      </c>
      <c r="C75" s="4">
        <v>2589</v>
      </c>
      <c r="D75" s="4">
        <v>1379</v>
      </c>
      <c r="E75" s="5">
        <v>420</v>
      </c>
      <c r="F75" s="5">
        <v>916</v>
      </c>
      <c r="G75" s="5">
        <v>26</v>
      </c>
      <c r="H75" s="4">
        <v>1362</v>
      </c>
      <c r="I75" s="5">
        <v>17</v>
      </c>
      <c r="J75" s="4">
        <v>1210</v>
      </c>
    </row>
    <row r="76" spans="1:10" ht="17.25" thickBot="1">
      <c r="A76" s="3"/>
      <c r="B76" s="3" t="s">
        <v>17747</v>
      </c>
      <c r="C76" s="4">
        <v>2762</v>
      </c>
      <c r="D76" s="4">
        <v>1482</v>
      </c>
      <c r="E76" s="5">
        <v>554</v>
      </c>
      <c r="F76" s="5">
        <v>878</v>
      </c>
      <c r="G76" s="5">
        <v>24</v>
      </c>
      <c r="H76" s="4">
        <v>1456</v>
      </c>
      <c r="I76" s="5">
        <v>26</v>
      </c>
      <c r="J76" s="4">
        <v>1280</v>
      </c>
    </row>
    <row r="77" spans="1:10" ht="17.25" thickBot="1">
      <c r="A77" s="3" t="s">
        <v>17746</v>
      </c>
      <c r="B77" s="3" t="s">
        <v>36</v>
      </c>
      <c r="C77" s="4">
        <v>6855</v>
      </c>
      <c r="D77" s="4">
        <v>4431</v>
      </c>
      <c r="E77" s="4">
        <v>1415</v>
      </c>
      <c r="F77" s="4">
        <v>2884</v>
      </c>
      <c r="G77" s="5">
        <v>66</v>
      </c>
      <c r="H77" s="4">
        <v>4365</v>
      </c>
      <c r="I77" s="5">
        <v>66</v>
      </c>
      <c r="J77" s="4">
        <v>2424</v>
      </c>
    </row>
    <row r="78" spans="1:10" ht="23.25" thickBot="1">
      <c r="A78" s="3"/>
      <c r="B78" s="3" t="s">
        <v>37</v>
      </c>
      <c r="C78" s="4">
        <v>1706</v>
      </c>
      <c r="D78" s="4">
        <v>1706</v>
      </c>
      <c r="E78" s="5">
        <v>628</v>
      </c>
      <c r="F78" s="4">
        <v>1034</v>
      </c>
      <c r="G78" s="5">
        <v>22</v>
      </c>
      <c r="H78" s="4">
        <v>1684</v>
      </c>
      <c r="I78" s="5">
        <v>22</v>
      </c>
      <c r="J78" s="5">
        <v>0</v>
      </c>
    </row>
    <row r="79" spans="1:10" ht="17.25" thickBot="1">
      <c r="A79" s="3"/>
      <c r="B79" s="3" t="s">
        <v>17745</v>
      </c>
      <c r="C79" s="4">
        <v>2442</v>
      </c>
      <c r="D79" s="4">
        <v>1205</v>
      </c>
      <c r="E79" s="5">
        <v>333</v>
      </c>
      <c r="F79" s="5">
        <v>837</v>
      </c>
      <c r="G79" s="5">
        <v>20</v>
      </c>
      <c r="H79" s="4">
        <v>1190</v>
      </c>
      <c r="I79" s="5">
        <v>15</v>
      </c>
      <c r="J79" s="4">
        <v>1237</v>
      </c>
    </row>
    <row r="80" spans="1:10" ht="17.25" thickBot="1">
      <c r="A80" s="3"/>
      <c r="B80" s="3" t="s">
        <v>17744</v>
      </c>
      <c r="C80" s="4">
        <v>2707</v>
      </c>
      <c r="D80" s="4">
        <v>1520</v>
      </c>
      <c r="E80" s="5">
        <v>454</v>
      </c>
      <c r="F80" s="4">
        <v>1013</v>
      </c>
      <c r="G80" s="5">
        <v>24</v>
      </c>
      <c r="H80" s="4">
        <v>1491</v>
      </c>
      <c r="I80" s="5">
        <v>29</v>
      </c>
      <c r="J80" s="4">
        <v>1187</v>
      </c>
    </row>
    <row r="81" spans="1:10" ht="23.25" thickBot="1">
      <c r="A81" s="3" t="s">
        <v>97</v>
      </c>
      <c r="B81" s="3"/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</row>
    <row r="82" spans="1:10" ht="18" thickTop="1" thickBot="1">
      <c r="A82" s="42" t="s">
        <v>0</v>
      </c>
      <c r="B82" s="42" t="s">
        <v>1</v>
      </c>
      <c r="C82" s="42" t="s">
        <v>2</v>
      </c>
      <c r="D82" s="42" t="s">
        <v>3</v>
      </c>
      <c r="E82" s="46" t="s">
        <v>4</v>
      </c>
      <c r="F82" s="47"/>
      <c r="G82" s="47"/>
      <c r="H82" s="48"/>
      <c r="I82" s="27" t="s">
        <v>5</v>
      </c>
      <c r="J82" s="42" t="s">
        <v>6</v>
      </c>
    </row>
    <row r="83" spans="1:10" ht="22.5">
      <c r="A83" s="43"/>
      <c r="B83" s="43"/>
      <c r="C83" s="43"/>
      <c r="D83" s="43"/>
      <c r="E83" s="28" t="s">
        <v>7</v>
      </c>
      <c r="F83" s="28" t="s">
        <v>9</v>
      </c>
      <c r="G83" s="28" t="s">
        <v>19</v>
      </c>
      <c r="H83" s="45" t="s">
        <v>29</v>
      </c>
      <c r="I83" s="28" t="s">
        <v>3</v>
      </c>
      <c r="J83" s="43"/>
    </row>
    <row r="84" spans="1:10" ht="17.25" thickBot="1">
      <c r="A84" s="44"/>
      <c r="B84" s="44"/>
      <c r="C84" s="44"/>
      <c r="D84" s="44"/>
      <c r="E84" s="29" t="s">
        <v>16643</v>
      </c>
      <c r="F84" s="29" t="s">
        <v>16642</v>
      </c>
      <c r="G84" s="29" t="s">
        <v>16641</v>
      </c>
      <c r="H84" s="44"/>
      <c r="I84" s="29"/>
      <c r="J84" s="44"/>
    </row>
    <row r="85" spans="1:10" ht="17.25" thickBot="1">
      <c r="A85" s="3" t="s">
        <v>30</v>
      </c>
      <c r="B85" s="3"/>
      <c r="C85" s="4">
        <v>24740</v>
      </c>
      <c r="D85" s="4">
        <v>17376</v>
      </c>
      <c r="E85" s="4">
        <v>4710</v>
      </c>
      <c r="F85" s="4">
        <v>11747</v>
      </c>
      <c r="G85" s="5">
        <v>419</v>
      </c>
      <c r="H85" s="4">
        <v>16876</v>
      </c>
      <c r="I85" s="5">
        <v>500</v>
      </c>
      <c r="J85" s="4">
        <v>7364</v>
      </c>
    </row>
    <row r="86" spans="1:10" ht="23.25" thickBot="1">
      <c r="A86" s="3" t="s">
        <v>31</v>
      </c>
      <c r="B86" s="3"/>
      <c r="C86" s="5">
        <v>108</v>
      </c>
      <c r="D86" s="5">
        <v>102</v>
      </c>
      <c r="E86" s="5">
        <v>28</v>
      </c>
      <c r="F86" s="5">
        <v>62</v>
      </c>
      <c r="G86" s="5">
        <v>5</v>
      </c>
      <c r="H86" s="5">
        <v>95</v>
      </c>
      <c r="I86" s="5">
        <v>7</v>
      </c>
      <c r="J86" s="5">
        <v>6</v>
      </c>
    </row>
    <row r="87" spans="1:10" ht="23.25" thickBot="1">
      <c r="A87" s="3" t="s">
        <v>32</v>
      </c>
      <c r="B87" s="3"/>
      <c r="C87" s="4">
        <v>1767</v>
      </c>
      <c r="D87" s="4">
        <v>1766</v>
      </c>
      <c r="E87" s="5">
        <v>745</v>
      </c>
      <c r="F87" s="5">
        <v>957</v>
      </c>
      <c r="G87" s="5">
        <v>33</v>
      </c>
      <c r="H87" s="4">
        <v>1735</v>
      </c>
      <c r="I87" s="5">
        <v>31</v>
      </c>
      <c r="J87" s="5">
        <v>1</v>
      </c>
    </row>
    <row r="88" spans="1:10" ht="23.25" thickBot="1">
      <c r="A88" s="3" t="s">
        <v>33</v>
      </c>
      <c r="B88" s="3"/>
      <c r="C88" s="5">
        <v>33</v>
      </c>
      <c r="D88" s="5">
        <v>5</v>
      </c>
      <c r="E88" s="5">
        <v>1</v>
      </c>
      <c r="F88" s="5">
        <v>4</v>
      </c>
      <c r="G88" s="5">
        <v>0</v>
      </c>
      <c r="H88" s="5">
        <v>5</v>
      </c>
      <c r="I88" s="5">
        <v>0</v>
      </c>
      <c r="J88" s="5">
        <v>28</v>
      </c>
    </row>
    <row r="89" spans="1:10" ht="23.25" thickBot="1">
      <c r="A89" s="3" t="s">
        <v>34</v>
      </c>
      <c r="B89" s="3"/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</row>
    <row r="90" spans="1:10" ht="17.25" thickBot="1">
      <c r="A90" s="3" t="s">
        <v>17743</v>
      </c>
      <c r="B90" s="3" t="s">
        <v>36</v>
      </c>
      <c r="C90" s="4">
        <v>7458</v>
      </c>
      <c r="D90" s="4">
        <v>4872</v>
      </c>
      <c r="E90" s="4">
        <v>1567</v>
      </c>
      <c r="F90" s="4">
        <v>3162</v>
      </c>
      <c r="G90" s="5">
        <v>72</v>
      </c>
      <c r="H90" s="4">
        <v>4801</v>
      </c>
      <c r="I90" s="5">
        <v>71</v>
      </c>
      <c r="J90" s="4">
        <v>2586</v>
      </c>
    </row>
    <row r="91" spans="1:10" ht="23.25" thickBot="1">
      <c r="A91" s="3"/>
      <c r="B91" s="3" t="s">
        <v>37</v>
      </c>
      <c r="C91" s="4">
        <v>2039</v>
      </c>
      <c r="D91" s="4">
        <v>2039</v>
      </c>
      <c r="E91" s="5">
        <v>812</v>
      </c>
      <c r="F91" s="4">
        <v>1179</v>
      </c>
      <c r="G91" s="5">
        <v>26</v>
      </c>
      <c r="H91" s="4">
        <v>2017</v>
      </c>
      <c r="I91" s="5">
        <v>22</v>
      </c>
      <c r="J91" s="5">
        <v>0</v>
      </c>
    </row>
    <row r="92" spans="1:10" ht="17.25" thickBot="1">
      <c r="A92" s="3"/>
      <c r="B92" s="3" t="s">
        <v>17742</v>
      </c>
      <c r="C92" s="4">
        <v>2219</v>
      </c>
      <c r="D92" s="4">
        <v>1130</v>
      </c>
      <c r="E92" s="5">
        <v>269</v>
      </c>
      <c r="F92" s="5">
        <v>821</v>
      </c>
      <c r="G92" s="5">
        <v>24</v>
      </c>
      <c r="H92" s="4">
        <v>1114</v>
      </c>
      <c r="I92" s="5">
        <v>16</v>
      </c>
      <c r="J92" s="4">
        <v>1089</v>
      </c>
    </row>
    <row r="93" spans="1:10" ht="17.25" thickBot="1">
      <c r="A93" s="3"/>
      <c r="B93" s="3" t="s">
        <v>17741</v>
      </c>
      <c r="C93" s="4">
        <v>3200</v>
      </c>
      <c r="D93" s="4">
        <v>1703</v>
      </c>
      <c r="E93" s="5">
        <v>486</v>
      </c>
      <c r="F93" s="4">
        <v>1162</v>
      </c>
      <c r="G93" s="5">
        <v>22</v>
      </c>
      <c r="H93" s="4">
        <v>1670</v>
      </c>
      <c r="I93" s="5">
        <v>33</v>
      </c>
      <c r="J93" s="4">
        <v>1497</v>
      </c>
    </row>
    <row r="94" spans="1:10" ht="17.25" thickBot="1">
      <c r="A94" s="3" t="s">
        <v>17740</v>
      </c>
      <c r="B94" s="3" t="s">
        <v>36</v>
      </c>
      <c r="C94" s="4">
        <v>1611</v>
      </c>
      <c r="D94" s="4">
        <v>1160</v>
      </c>
      <c r="E94" s="5">
        <v>267</v>
      </c>
      <c r="F94" s="5">
        <v>740</v>
      </c>
      <c r="G94" s="5">
        <v>47</v>
      </c>
      <c r="H94" s="4">
        <v>1054</v>
      </c>
      <c r="I94" s="5">
        <v>106</v>
      </c>
      <c r="J94" s="5">
        <v>451</v>
      </c>
    </row>
    <row r="95" spans="1:10" ht="23.25" thickBot="1">
      <c r="A95" s="3"/>
      <c r="B95" s="3" t="s">
        <v>37</v>
      </c>
      <c r="C95" s="5">
        <v>630</v>
      </c>
      <c r="D95" s="5">
        <v>630</v>
      </c>
      <c r="E95" s="5">
        <v>152</v>
      </c>
      <c r="F95" s="5">
        <v>377</v>
      </c>
      <c r="G95" s="5">
        <v>26</v>
      </c>
      <c r="H95" s="5">
        <v>555</v>
      </c>
      <c r="I95" s="5">
        <v>75</v>
      </c>
      <c r="J95" s="5">
        <v>0</v>
      </c>
    </row>
    <row r="96" spans="1:10" ht="23.25" thickBot="1">
      <c r="A96" s="3"/>
      <c r="B96" s="3" t="s">
        <v>17739</v>
      </c>
      <c r="C96" s="5">
        <v>981</v>
      </c>
      <c r="D96" s="5">
        <v>530</v>
      </c>
      <c r="E96" s="5">
        <v>115</v>
      </c>
      <c r="F96" s="5">
        <v>363</v>
      </c>
      <c r="G96" s="5">
        <v>21</v>
      </c>
      <c r="H96" s="5">
        <v>499</v>
      </c>
      <c r="I96" s="5">
        <v>31</v>
      </c>
      <c r="J96" s="5">
        <v>451</v>
      </c>
    </row>
    <row r="97" spans="1:10" ht="17.25" thickBot="1">
      <c r="A97" s="3" t="s">
        <v>17738</v>
      </c>
      <c r="B97" s="3" t="s">
        <v>36</v>
      </c>
      <c r="C97" s="4">
        <v>1073</v>
      </c>
      <c r="D97" s="5">
        <v>806</v>
      </c>
      <c r="E97" s="5">
        <v>213</v>
      </c>
      <c r="F97" s="5">
        <v>538</v>
      </c>
      <c r="G97" s="5">
        <v>34</v>
      </c>
      <c r="H97" s="5">
        <v>785</v>
      </c>
      <c r="I97" s="5">
        <v>21</v>
      </c>
      <c r="J97" s="5">
        <v>267</v>
      </c>
    </row>
    <row r="98" spans="1:10" ht="23.25" thickBot="1">
      <c r="A98" s="3"/>
      <c r="B98" s="3" t="s">
        <v>37</v>
      </c>
      <c r="C98" s="5">
        <v>367</v>
      </c>
      <c r="D98" s="5">
        <v>367</v>
      </c>
      <c r="E98" s="5">
        <v>110</v>
      </c>
      <c r="F98" s="5">
        <v>236</v>
      </c>
      <c r="G98" s="5">
        <v>10</v>
      </c>
      <c r="H98" s="5">
        <v>356</v>
      </c>
      <c r="I98" s="5">
        <v>11</v>
      </c>
      <c r="J98" s="5">
        <v>0</v>
      </c>
    </row>
    <row r="99" spans="1:10" ht="23.25" thickBot="1">
      <c r="A99" s="3"/>
      <c r="B99" s="3" t="s">
        <v>17737</v>
      </c>
      <c r="C99" s="5">
        <v>706</v>
      </c>
      <c r="D99" s="5">
        <v>439</v>
      </c>
      <c r="E99" s="5">
        <v>103</v>
      </c>
      <c r="F99" s="5">
        <v>302</v>
      </c>
      <c r="G99" s="5">
        <v>24</v>
      </c>
      <c r="H99" s="5">
        <v>429</v>
      </c>
      <c r="I99" s="5">
        <v>10</v>
      </c>
      <c r="J99" s="5">
        <v>267</v>
      </c>
    </row>
    <row r="100" spans="1:10" ht="17.25" thickBot="1">
      <c r="A100" s="3" t="s">
        <v>17736</v>
      </c>
      <c r="B100" s="3" t="s">
        <v>36</v>
      </c>
      <c r="C100" s="5">
        <v>910</v>
      </c>
      <c r="D100" s="5">
        <v>688</v>
      </c>
      <c r="E100" s="5">
        <v>146</v>
      </c>
      <c r="F100" s="5">
        <v>469</v>
      </c>
      <c r="G100" s="5">
        <v>33</v>
      </c>
      <c r="H100" s="5">
        <v>648</v>
      </c>
      <c r="I100" s="5">
        <v>40</v>
      </c>
      <c r="J100" s="5">
        <v>222</v>
      </c>
    </row>
    <row r="101" spans="1:10" ht="23.25" thickBot="1">
      <c r="A101" s="3"/>
      <c r="B101" s="3" t="s">
        <v>37</v>
      </c>
      <c r="C101" s="5">
        <v>353</v>
      </c>
      <c r="D101" s="5">
        <v>353</v>
      </c>
      <c r="E101" s="5">
        <v>77</v>
      </c>
      <c r="F101" s="5">
        <v>242</v>
      </c>
      <c r="G101" s="5">
        <v>16</v>
      </c>
      <c r="H101" s="5">
        <v>335</v>
      </c>
      <c r="I101" s="5">
        <v>18</v>
      </c>
      <c r="J101" s="5">
        <v>0</v>
      </c>
    </row>
    <row r="102" spans="1:10" ht="23.25" thickBot="1">
      <c r="A102" s="3"/>
      <c r="B102" s="3" t="s">
        <v>17735</v>
      </c>
      <c r="C102" s="5">
        <v>557</v>
      </c>
      <c r="D102" s="5">
        <v>335</v>
      </c>
      <c r="E102" s="5">
        <v>69</v>
      </c>
      <c r="F102" s="5">
        <v>227</v>
      </c>
      <c r="G102" s="5">
        <v>17</v>
      </c>
      <c r="H102" s="5">
        <v>313</v>
      </c>
      <c r="I102" s="5">
        <v>22</v>
      </c>
      <c r="J102" s="5">
        <v>222</v>
      </c>
    </row>
    <row r="103" spans="1:10" ht="17.25" thickBot="1">
      <c r="A103" s="3" t="s">
        <v>14288</v>
      </c>
      <c r="B103" s="3" t="s">
        <v>36</v>
      </c>
      <c r="C103" s="4">
        <v>1300</v>
      </c>
      <c r="D103" s="5">
        <v>980</v>
      </c>
      <c r="E103" s="5">
        <v>204</v>
      </c>
      <c r="F103" s="5">
        <v>669</v>
      </c>
      <c r="G103" s="5">
        <v>59</v>
      </c>
      <c r="H103" s="5">
        <v>932</v>
      </c>
      <c r="I103" s="5">
        <v>48</v>
      </c>
      <c r="J103" s="5">
        <v>320</v>
      </c>
    </row>
    <row r="104" spans="1:10" ht="23.25" thickBot="1">
      <c r="A104" s="3"/>
      <c r="B104" s="3" t="s">
        <v>37</v>
      </c>
      <c r="C104" s="5">
        <v>460</v>
      </c>
      <c r="D104" s="5">
        <v>460</v>
      </c>
      <c r="E104" s="5">
        <v>112</v>
      </c>
      <c r="F104" s="5">
        <v>294</v>
      </c>
      <c r="G104" s="5">
        <v>27</v>
      </c>
      <c r="H104" s="5">
        <v>433</v>
      </c>
      <c r="I104" s="5">
        <v>27</v>
      </c>
      <c r="J104" s="5">
        <v>0</v>
      </c>
    </row>
    <row r="105" spans="1:10" ht="23.25" thickBot="1">
      <c r="A105" s="3"/>
      <c r="B105" s="3" t="s">
        <v>17734</v>
      </c>
      <c r="C105" s="5">
        <v>840</v>
      </c>
      <c r="D105" s="5">
        <v>520</v>
      </c>
      <c r="E105" s="5">
        <v>92</v>
      </c>
      <c r="F105" s="5">
        <v>375</v>
      </c>
      <c r="G105" s="5">
        <v>32</v>
      </c>
      <c r="H105" s="5">
        <v>499</v>
      </c>
      <c r="I105" s="5">
        <v>21</v>
      </c>
      <c r="J105" s="5">
        <v>320</v>
      </c>
    </row>
    <row r="106" spans="1:10" ht="17.25" thickBot="1">
      <c r="A106" s="3" t="s">
        <v>17733</v>
      </c>
      <c r="B106" s="3" t="s">
        <v>36</v>
      </c>
      <c r="C106" s="4">
        <v>1365</v>
      </c>
      <c r="D106" s="5">
        <v>913</v>
      </c>
      <c r="E106" s="5">
        <v>203</v>
      </c>
      <c r="F106" s="5">
        <v>678</v>
      </c>
      <c r="G106" s="5">
        <v>19</v>
      </c>
      <c r="H106" s="5">
        <v>900</v>
      </c>
      <c r="I106" s="5">
        <v>13</v>
      </c>
      <c r="J106" s="5">
        <v>452</v>
      </c>
    </row>
    <row r="107" spans="1:10" ht="23.25" thickBot="1">
      <c r="A107" s="3"/>
      <c r="B107" s="3" t="s">
        <v>37</v>
      </c>
      <c r="C107" s="5">
        <v>267</v>
      </c>
      <c r="D107" s="5">
        <v>267</v>
      </c>
      <c r="E107" s="5">
        <v>71</v>
      </c>
      <c r="F107" s="5">
        <v>190</v>
      </c>
      <c r="G107" s="5">
        <v>2</v>
      </c>
      <c r="H107" s="5">
        <v>263</v>
      </c>
      <c r="I107" s="5">
        <v>4</v>
      </c>
      <c r="J107" s="5">
        <v>0</v>
      </c>
    </row>
    <row r="108" spans="1:10" ht="17.25" thickBot="1">
      <c r="A108" s="3"/>
      <c r="B108" s="3" t="s">
        <v>17732</v>
      </c>
      <c r="C108" s="5">
        <v>569</v>
      </c>
      <c r="D108" s="5">
        <v>351</v>
      </c>
      <c r="E108" s="5">
        <v>64</v>
      </c>
      <c r="F108" s="5">
        <v>269</v>
      </c>
      <c r="G108" s="5">
        <v>13</v>
      </c>
      <c r="H108" s="5">
        <v>346</v>
      </c>
      <c r="I108" s="5">
        <v>5</v>
      </c>
      <c r="J108" s="5">
        <v>218</v>
      </c>
    </row>
    <row r="109" spans="1:10" ht="17.25" thickBot="1">
      <c r="A109" s="3"/>
      <c r="B109" s="3" t="s">
        <v>17731</v>
      </c>
      <c r="C109" s="5">
        <v>529</v>
      </c>
      <c r="D109" s="5">
        <v>295</v>
      </c>
      <c r="E109" s="5">
        <v>68</v>
      </c>
      <c r="F109" s="5">
        <v>219</v>
      </c>
      <c r="G109" s="5">
        <v>4</v>
      </c>
      <c r="H109" s="5">
        <v>291</v>
      </c>
      <c r="I109" s="5">
        <v>4</v>
      </c>
      <c r="J109" s="5">
        <v>234</v>
      </c>
    </row>
    <row r="110" spans="1:10" ht="17.25" thickBot="1">
      <c r="A110" s="3" t="s">
        <v>17730</v>
      </c>
      <c r="B110" s="3" t="s">
        <v>36</v>
      </c>
      <c r="C110" s="4">
        <v>1237</v>
      </c>
      <c r="D110" s="5">
        <v>812</v>
      </c>
      <c r="E110" s="5">
        <v>196</v>
      </c>
      <c r="F110" s="5">
        <v>580</v>
      </c>
      <c r="G110" s="5">
        <v>15</v>
      </c>
      <c r="H110" s="5">
        <v>791</v>
      </c>
      <c r="I110" s="5">
        <v>21</v>
      </c>
      <c r="J110" s="5">
        <v>425</v>
      </c>
    </row>
    <row r="111" spans="1:10" ht="23.25" thickBot="1">
      <c r="A111" s="3"/>
      <c r="B111" s="3" t="s">
        <v>37</v>
      </c>
      <c r="C111" s="5">
        <v>352</v>
      </c>
      <c r="D111" s="5">
        <v>352</v>
      </c>
      <c r="E111" s="5">
        <v>109</v>
      </c>
      <c r="F111" s="5">
        <v>232</v>
      </c>
      <c r="G111" s="5">
        <v>7</v>
      </c>
      <c r="H111" s="5">
        <v>348</v>
      </c>
      <c r="I111" s="5">
        <v>4</v>
      </c>
      <c r="J111" s="5">
        <v>0</v>
      </c>
    </row>
    <row r="112" spans="1:10" ht="23.25" thickBot="1">
      <c r="A112" s="3"/>
      <c r="B112" s="3" t="s">
        <v>17729</v>
      </c>
      <c r="C112" s="5">
        <v>885</v>
      </c>
      <c r="D112" s="5">
        <v>460</v>
      </c>
      <c r="E112" s="5">
        <v>87</v>
      </c>
      <c r="F112" s="5">
        <v>348</v>
      </c>
      <c r="G112" s="5">
        <v>8</v>
      </c>
      <c r="H112" s="5">
        <v>443</v>
      </c>
      <c r="I112" s="5">
        <v>17</v>
      </c>
      <c r="J112" s="5">
        <v>425</v>
      </c>
    </row>
    <row r="113" spans="1:10" ht="17.25" thickBot="1">
      <c r="A113" s="3" t="s">
        <v>11158</v>
      </c>
      <c r="B113" s="3" t="s">
        <v>36</v>
      </c>
      <c r="C113" s="4">
        <v>1617</v>
      </c>
      <c r="D113" s="4">
        <v>1041</v>
      </c>
      <c r="E113" s="5">
        <v>250</v>
      </c>
      <c r="F113" s="5">
        <v>745</v>
      </c>
      <c r="G113" s="5">
        <v>16</v>
      </c>
      <c r="H113" s="4">
        <v>1011</v>
      </c>
      <c r="I113" s="5">
        <v>30</v>
      </c>
      <c r="J113" s="5">
        <v>576</v>
      </c>
    </row>
    <row r="114" spans="1:10" ht="23.25" thickBot="1">
      <c r="A114" s="3"/>
      <c r="B114" s="3" t="s">
        <v>37</v>
      </c>
      <c r="C114" s="5">
        <v>435</v>
      </c>
      <c r="D114" s="5">
        <v>434</v>
      </c>
      <c r="E114" s="5">
        <v>110</v>
      </c>
      <c r="F114" s="5">
        <v>298</v>
      </c>
      <c r="G114" s="5">
        <v>11</v>
      </c>
      <c r="H114" s="5">
        <v>419</v>
      </c>
      <c r="I114" s="5">
        <v>15</v>
      </c>
      <c r="J114" s="5">
        <v>1</v>
      </c>
    </row>
    <row r="115" spans="1:10" ht="23.25" thickBot="1">
      <c r="A115" s="3"/>
      <c r="B115" s="3" t="s">
        <v>17728</v>
      </c>
      <c r="C115" s="4">
        <v>1182</v>
      </c>
      <c r="D115" s="5">
        <v>607</v>
      </c>
      <c r="E115" s="5">
        <v>140</v>
      </c>
      <c r="F115" s="5">
        <v>447</v>
      </c>
      <c r="G115" s="5">
        <v>5</v>
      </c>
      <c r="H115" s="5">
        <v>592</v>
      </c>
      <c r="I115" s="5">
        <v>15</v>
      </c>
      <c r="J115" s="5">
        <v>575</v>
      </c>
    </row>
    <row r="116" spans="1:10" ht="17.25" thickBot="1">
      <c r="A116" s="3" t="s">
        <v>17727</v>
      </c>
      <c r="B116" s="3" t="s">
        <v>36</v>
      </c>
      <c r="C116" s="5">
        <v>694</v>
      </c>
      <c r="D116" s="5">
        <v>477</v>
      </c>
      <c r="E116" s="5">
        <v>71</v>
      </c>
      <c r="F116" s="5">
        <v>389</v>
      </c>
      <c r="G116" s="5">
        <v>8</v>
      </c>
      <c r="H116" s="5">
        <v>468</v>
      </c>
      <c r="I116" s="5">
        <v>9</v>
      </c>
      <c r="J116" s="5">
        <v>217</v>
      </c>
    </row>
    <row r="117" spans="1:10" ht="23.25" thickBot="1">
      <c r="A117" s="3"/>
      <c r="B117" s="3" t="s">
        <v>37</v>
      </c>
      <c r="C117" s="5">
        <v>157</v>
      </c>
      <c r="D117" s="5">
        <v>157</v>
      </c>
      <c r="E117" s="5">
        <v>36</v>
      </c>
      <c r="F117" s="5">
        <v>114</v>
      </c>
      <c r="G117" s="5">
        <v>1</v>
      </c>
      <c r="H117" s="5">
        <v>151</v>
      </c>
      <c r="I117" s="5">
        <v>6</v>
      </c>
      <c r="J117" s="5">
        <v>0</v>
      </c>
    </row>
    <row r="118" spans="1:10" ht="23.25" thickBot="1">
      <c r="A118" s="3"/>
      <c r="B118" s="3" t="s">
        <v>17726</v>
      </c>
      <c r="C118" s="5">
        <v>537</v>
      </c>
      <c r="D118" s="5">
        <v>320</v>
      </c>
      <c r="E118" s="5">
        <v>35</v>
      </c>
      <c r="F118" s="5">
        <v>275</v>
      </c>
      <c r="G118" s="5">
        <v>7</v>
      </c>
      <c r="H118" s="5">
        <v>317</v>
      </c>
      <c r="I118" s="5">
        <v>3</v>
      </c>
      <c r="J118" s="5">
        <v>217</v>
      </c>
    </row>
    <row r="119" spans="1:10" ht="17.25" thickBot="1">
      <c r="A119" s="3" t="s">
        <v>17725</v>
      </c>
      <c r="B119" s="3" t="s">
        <v>36</v>
      </c>
      <c r="C119" s="4">
        <v>2595</v>
      </c>
      <c r="D119" s="4">
        <v>1696</v>
      </c>
      <c r="E119" s="5">
        <v>390</v>
      </c>
      <c r="F119" s="4">
        <v>1235</v>
      </c>
      <c r="G119" s="5">
        <v>34</v>
      </c>
      <c r="H119" s="4">
        <v>1659</v>
      </c>
      <c r="I119" s="5">
        <v>37</v>
      </c>
      <c r="J119" s="5">
        <v>899</v>
      </c>
    </row>
    <row r="120" spans="1:10" ht="23.25" thickBot="1">
      <c r="A120" s="3"/>
      <c r="B120" s="3" t="s">
        <v>37</v>
      </c>
      <c r="C120" s="5">
        <v>761</v>
      </c>
      <c r="D120" s="5">
        <v>761</v>
      </c>
      <c r="E120" s="5">
        <v>215</v>
      </c>
      <c r="F120" s="5">
        <v>521</v>
      </c>
      <c r="G120" s="5">
        <v>11</v>
      </c>
      <c r="H120" s="5">
        <v>747</v>
      </c>
      <c r="I120" s="5">
        <v>14</v>
      </c>
      <c r="J120" s="5">
        <v>0</v>
      </c>
    </row>
    <row r="121" spans="1:10" ht="23.25" thickBot="1">
      <c r="A121" s="3"/>
      <c r="B121" s="3" t="s">
        <v>17724</v>
      </c>
      <c r="C121" s="4">
        <v>1834</v>
      </c>
      <c r="D121" s="5">
        <v>935</v>
      </c>
      <c r="E121" s="5">
        <v>175</v>
      </c>
      <c r="F121" s="5">
        <v>714</v>
      </c>
      <c r="G121" s="5">
        <v>23</v>
      </c>
      <c r="H121" s="5">
        <v>912</v>
      </c>
      <c r="I121" s="5">
        <v>23</v>
      </c>
      <c r="J121" s="5">
        <v>899</v>
      </c>
    </row>
    <row r="122" spans="1:10" ht="17.25" thickBot="1">
      <c r="A122" s="3" t="s">
        <v>17723</v>
      </c>
      <c r="B122" s="3" t="s">
        <v>36</v>
      </c>
      <c r="C122" s="5">
        <v>855</v>
      </c>
      <c r="D122" s="5">
        <v>579</v>
      </c>
      <c r="E122" s="5">
        <v>116</v>
      </c>
      <c r="F122" s="5">
        <v>438</v>
      </c>
      <c r="G122" s="5">
        <v>6</v>
      </c>
      <c r="H122" s="5">
        <v>560</v>
      </c>
      <c r="I122" s="5">
        <v>19</v>
      </c>
      <c r="J122" s="5">
        <v>276</v>
      </c>
    </row>
    <row r="123" spans="1:10" ht="23.25" thickBot="1">
      <c r="A123" s="3"/>
      <c r="B123" s="3" t="s">
        <v>37</v>
      </c>
      <c r="C123" s="5">
        <v>268</v>
      </c>
      <c r="D123" s="5">
        <v>268</v>
      </c>
      <c r="E123" s="5">
        <v>70</v>
      </c>
      <c r="F123" s="5">
        <v>186</v>
      </c>
      <c r="G123" s="5">
        <v>1</v>
      </c>
      <c r="H123" s="5">
        <v>257</v>
      </c>
      <c r="I123" s="5">
        <v>11</v>
      </c>
      <c r="J123" s="5">
        <v>0</v>
      </c>
    </row>
    <row r="124" spans="1:10" ht="23.25" thickBot="1">
      <c r="A124" s="3"/>
      <c r="B124" s="3" t="s">
        <v>17722</v>
      </c>
      <c r="C124" s="5">
        <v>587</v>
      </c>
      <c r="D124" s="5">
        <v>311</v>
      </c>
      <c r="E124" s="5">
        <v>46</v>
      </c>
      <c r="F124" s="5">
        <v>252</v>
      </c>
      <c r="G124" s="5">
        <v>5</v>
      </c>
      <c r="H124" s="5">
        <v>303</v>
      </c>
      <c r="I124" s="5">
        <v>8</v>
      </c>
      <c r="J124" s="5">
        <v>276</v>
      </c>
    </row>
    <row r="125" spans="1:10" ht="17.25" thickBot="1">
      <c r="A125" s="3" t="s">
        <v>17721</v>
      </c>
      <c r="B125" s="3" t="s">
        <v>36</v>
      </c>
      <c r="C125" s="4">
        <v>1053</v>
      </c>
      <c r="D125" s="5">
        <v>740</v>
      </c>
      <c r="E125" s="5">
        <v>164</v>
      </c>
      <c r="F125" s="5">
        <v>526</v>
      </c>
      <c r="G125" s="5">
        <v>21</v>
      </c>
      <c r="H125" s="5">
        <v>711</v>
      </c>
      <c r="I125" s="5">
        <v>29</v>
      </c>
      <c r="J125" s="5">
        <v>313</v>
      </c>
    </row>
    <row r="126" spans="1:10" ht="23.25" thickBot="1">
      <c r="A126" s="3"/>
      <c r="B126" s="3" t="s">
        <v>37</v>
      </c>
      <c r="C126" s="5">
        <v>322</v>
      </c>
      <c r="D126" s="5">
        <v>322</v>
      </c>
      <c r="E126" s="5">
        <v>91</v>
      </c>
      <c r="F126" s="5">
        <v>210</v>
      </c>
      <c r="G126" s="5">
        <v>7</v>
      </c>
      <c r="H126" s="5">
        <v>308</v>
      </c>
      <c r="I126" s="5">
        <v>14</v>
      </c>
      <c r="J126" s="5">
        <v>0</v>
      </c>
    </row>
    <row r="127" spans="1:10" ht="23.25" thickBot="1">
      <c r="A127" s="3"/>
      <c r="B127" s="3" t="s">
        <v>17720</v>
      </c>
      <c r="C127" s="5">
        <v>731</v>
      </c>
      <c r="D127" s="5">
        <v>418</v>
      </c>
      <c r="E127" s="5">
        <v>73</v>
      </c>
      <c r="F127" s="5">
        <v>316</v>
      </c>
      <c r="G127" s="5">
        <v>14</v>
      </c>
      <c r="H127" s="5">
        <v>403</v>
      </c>
      <c r="I127" s="5">
        <v>15</v>
      </c>
      <c r="J127" s="5">
        <v>313</v>
      </c>
    </row>
    <row r="128" spans="1:10" ht="17.25" thickBot="1">
      <c r="A128" s="3" t="s">
        <v>17719</v>
      </c>
      <c r="B128" s="3" t="s">
        <v>36</v>
      </c>
      <c r="C128" s="4">
        <v>1064</v>
      </c>
      <c r="D128" s="5">
        <v>739</v>
      </c>
      <c r="E128" s="5">
        <v>149</v>
      </c>
      <c r="F128" s="5">
        <v>555</v>
      </c>
      <c r="G128" s="5">
        <v>17</v>
      </c>
      <c r="H128" s="5">
        <v>721</v>
      </c>
      <c r="I128" s="5">
        <v>18</v>
      </c>
      <c r="J128" s="5">
        <v>325</v>
      </c>
    </row>
    <row r="129" spans="1:10" ht="23.25" thickBot="1">
      <c r="A129" s="3"/>
      <c r="B129" s="3" t="s">
        <v>37</v>
      </c>
      <c r="C129" s="5">
        <v>239</v>
      </c>
      <c r="D129" s="5">
        <v>239</v>
      </c>
      <c r="E129" s="5">
        <v>69</v>
      </c>
      <c r="F129" s="5">
        <v>161</v>
      </c>
      <c r="G129" s="5">
        <v>5</v>
      </c>
      <c r="H129" s="5">
        <v>235</v>
      </c>
      <c r="I129" s="5">
        <v>4</v>
      </c>
      <c r="J129" s="5">
        <v>0</v>
      </c>
    </row>
    <row r="130" spans="1:10" ht="17.25" thickBot="1">
      <c r="A130" s="3"/>
      <c r="B130" s="3" t="s">
        <v>17718</v>
      </c>
      <c r="C130" s="5">
        <v>465</v>
      </c>
      <c r="D130" s="5">
        <v>288</v>
      </c>
      <c r="E130" s="5">
        <v>43</v>
      </c>
      <c r="F130" s="5">
        <v>226</v>
      </c>
      <c r="G130" s="5">
        <v>10</v>
      </c>
      <c r="H130" s="5">
        <v>279</v>
      </c>
      <c r="I130" s="5">
        <v>9</v>
      </c>
      <c r="J130" s="5">
        <v>177</v>
      </c>
    </row>
    <row r="131" spans="1:10" ht="17.25" thickBot="1">
      <c r="A131" s="3"/>
      <c r="B131" s="3" t="s">
        <v>17717</v>
      </c>
      <c r="C131" s="5">
        <v>360</v>
      </c>
      <c r="D131" s="5">
        <v>212</v>
      </c>
      <c r="E131" s="5">
        <v>37</v>
      </c>
      <c r="F131" s="5">
        <v>168</v>
      </c>
      <c r="G131" s="5">
        <v>2</v>
      </c>
      <c r="H131" s="5">
        <v>207</v>
      </c>
      <c r="I131" s="5">
        <v>5</v>
      </c>
      <c r="J131" s="5">
        <v>148</v>
      </c>
    </row>
    <row r="132" spans="1:10" ht="23.25" thickBot="1">
      <c r="A132" s="3" t="s">
        <v>97</v>
      </c>
      <c r="B132" s="3"/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</row>
    <row r="133" spans="1:10" ht="18" thickTop="1" thickBot="1">
      <c r="A133" s="42" t="s">
        <v>0</v>
      </c>
      <c r="B133" s="42" t="s">
        <v>1</v>
      </c>
      <c r="C133" s="42" t="s">
        <v>2</v>
      </c>
      <c r="D133" s="42" t="s">
        <v>3</v>
      </c>
      <c r="E133" s="46" t="s">
        <v>4</v>
      </c>
      <c r="F133" s="47"/>
      <c r="G133" s="47"/>
      <c r="H133" s="48"/>
      <c r="I133" s="27" t="s">
        <v>5</v>
      </c>
      <c r="J133" s="42" t="s">
        <v>6</v>
      </c>
    </row>
    <row r="134" spans="1:10" ht="22.5">
      <c r="A134" s="43"/>
      <c r="B134" s="43"/>
      <c r="C134" s="43"/>
      <c r="D134" s="43"/>
      <c r="E134" s="28" t="s">
        <v>7</v>
      </c>
      <c r="F134" s="28" t="s">
        <v>9</v>
      </c>
      <c r="G134" s="28" t="s">
        <v>19</v>
      </c>
      <c r="H134" s="45" t="s">
        <v>29</v>
      </c>
      <c r="I134" s="28" t="s">
        <v>3</v>
      </c>
      <c r="J134" s="43"/>
    </row>
    <row r="135" spans="1:10" ht="17.25" thickBot="1">
      <c r="A135" s="44"/>
      <c r="B135" s="44"/>
      <c r="C135" s="44"/>
      <c r="D135" s="44"/>
      <c r="E135" s="29" t="s">
        <v>16643</v>
      </c>
      <c r="F135" s="29" t="s">
        <v>16642</v>
      </c>
      <c r="G135" s="29" t="s">
        <v>16641</v>
      </c>
      <c r="H135" s="44"/>
      <c r="I135" s="29"/>
      <c r="J135" s="44"/>
    </row>
    <row r="136" spans="1:10" ht="17.25" thickBot="1">
      <c r="A136" s="3" t="s">
        <v>30</v>
      </c>
      <c r="B136" s="3"/>
      <c r="C136" s="4">
        <v>55881</v>
      </c>
      <c r="D136" s="4">
        <v>36770</v>
      </c>
      <c r="E136" s="4">
        <v>12560</v>
      </c>
      <c r="F136" s="4">
        <v>22931</v>
      </c>
      <c r="G136" s="5">
        <v>618</v>
      </c>
      <c r="H136" s="4">
        <v>36109</v>
      </c>
      <c r="I136" s="5">
        <v>661</v>
      </c>
      <c r="J136" s="4">
        <v>19111</v>
      </c>
    </row>
    <row r="137" spans="1:10" ht="23.25" thickBot="1">
      <c r="A137" s="3" t="s">
        <v>31</v>
      </c>
      <c r="B137" s="3"/>
      <c r="C137" s="5">
        <v>283</v>
      </c>
      <c r="D137" s="5">
        <v>259</v>
      </c>
      <c r="E137" s="5">
        <v>78</v>
      </c>
      <c r="F137" s="5">
        <v>145</v>
      </c>
      <c r="G137" s="5">
        <v>14</v>
      </c>
      <c r="H137" s="5">
        <v>237</v>
      </c>
      <c r="I137" s="5">
        <v>22</v>
      </c>
      <c r="J137" s="5">
        <v>24</v>
      </c>
    </row>
    <row r="138" spans="1:10" ht="23.25" thickBot="1">
      <c r="A138" s="3" t="s">
        <v>32</v>
      </c>
      <c r="B138" s="3"/>
      <c r="C138" s="4">
        <v>3620</v>
      </c>
      <c r="D138" s="4">
        <v>3619</v>
      </c>
      <c r="E138" s="4">
        <v>1674</v>
      </c>
      <c r="F138" s="4">
        <v>1782</v>
      </c>
      <c r="G138" s="5">
        <v>74</v>
      </c>
      <c r="H138" s="4">
        <v>3530</v>
      </c>
      <c r="I138" s="5">
        <v>89</v>
      </c>
      <c r="J138" s="5">
        <v>1</v>
      </c>
    </row>
    <row r="139" spans="1:10" ht="23.25" thickBot="1">
      <c r="A139" s="3" t="s">
        <v>33</v>
      </c>
      <c r="B139" s="3"/>
      <c r="C139" s="5">
        <v>106</v>
      </c>
      <c r="D139" s="5">
        <v>24</v>
      </c>
      <c r="E139" s="5">
        <v>14</v>
      </c>
      <c r="F139" s="5">
        <v>9</v>
      </c>
      <c r="G139" s="5">
        <v>1</v>
      </c>
      <c r="H139" s="5">
        <v>24</v>
      </c>
      <c r="I139" s="5">
        <v>0</v>
      </c>
      <c r="J139" s="5">
        <v>82</v>
      </c>
    </row>
    <row r="140" spans="1:10" ht="23.25" thickBot="1">
      <c r="A140" s="3" t="s">
        <v>34</v>
      </c>
      <c r="B140" s="3"/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</row>
    <row r="141" spans="1:10" ht="17.25" thickBot="1">
      <c r="A141" s="3" t="s">
        <v>17716</v>
      </c>
      <c r="B141" s="3" t="s">
        <v>36</v>
      </c>
      <c r="C141" s="4">
        <v>14239</v>
      </c>
      <c r="D141" s="4">
        <v>8486</v>
      </c>
      <c r="E141" s="4">
        <v>3018</v>
      </c>
      <c r="F141" s="4">
        <v>5191</v>
      </c>
      <c r="G141" s="5">
        <v>139</v>
      </c>
      <c r="H141" s="4">
        <v>8348</v>
      </c>
      <c r="I141" s="5">
        <v>138</v>
      </c>
      <c r="J141" s="4">
        <v>5753</v>
      </c>
    </row>
    <row r="142" spans="1:10" ht="23.25" thickBot="1">
      <c r="A142" s="3"/>
      <c r="B142" s="3" t="s">
        <v>37</v>
      </c>
      <c r="C142" s="4">
        <v>3101</v>
      </c>
      <c r="D142" s="4">
        <v>3101</v>
      </c>
      <c r="E142" s="4">
        <v>1298</v>
      </c>
      <c r="F142" s="4">
        <v>1731</v>
      </c>
      <c r="G142" s="5">
        <v>37</v>
      </c>
      <c r="H142" s="4">
        <v>3066</v>
      </c>
      <c r="I142" s="5">
        <v>35</v>
      </c>
      <c r="J142" s="5">
        <v>0</v>
      </c>
    </row>
    <row r="143" spans="1:10" ht="17.25" thickBot="1">
      <c r="A143" s="3"/>
      <c r="B143" s="3" t="s">
        <v>17715</v>
      </c>
      <c r="C143" s="4">
        <v>2033</v>
      </c>
      <c r="D143" s="5">
        <v>976</v>
      </c>
      <c r="E143" s="5">
        <v>298</v>
      </c>
      <c r="F143" s="5">
        <v>640</v>
      </c>
      <c r="G143" s="5">
        <v>25</v>
      </c>
      <c r="H143" s="5">
        <v>963</v>
      </c>
      <c r="I143" s="5">
        <v>13</v>
      </c>
      <c r="J143" s="4">
        <v>1057</v>
      </c>
    </row>
    <row r="144" spans="1:10" ht="17.25" thickBot="1">
      <c r="A144" s="3"/>
      <c r="B144" s="3" t="s">
        <v>17714</v>
      </c>
      <c r="C144" s="4">
        <v>3459</v>
      </c>
      <c r="D144" s="4">
        <v>1610</v>
      </c>
      <c r="E144" s="5">
        <v>550</v>
      </c>
      <c r="F144" s="4">
        <v>1006</v>
      </c>
      <c r="G144" s="5">
        <v>22</v>
      </c>
      <c r="H144" s="4">
        <v>1578</v>
      </c>
      <c r="I144" s="5">
        <v>32</v>
      </c>
      <c r="J144" s="4">
        <v>1849</v>
      </c>
    </row>
    <row r="145" spans="1:10" ht="17.25" thickBot="1">
      <c r="A145" s="3"/>
      <c r="B145" s="3" t="s">
        <v>17713</v>
      </c>
      <c r="C145" s="4">
        <v>2937</v>
      </c>
      <c r="D145" s="4">
        <v>1440</v>
      </c>
      <c r="E145" s="5">
        <v>490</v>
      </c>
      <c r="F145" s="5">
        <v>884</v>
      </c>
      <c r="G145" s="5">
        <v>34</v>
      </c>
      <c r="H145" s="4">
        <v>1408</v>
      </c>
      <c r="I145" s="5">
        <v>32</v>
      </c>
      <c r="J145" s="4">
        <v>1497</v>
      </c>
    </row>
    <row r="146" spans="1:10" ht="17.25" thickBot="1">
      <c r="A146" s="3"/>
      <c r="B146" s="3" t="s">
        <v>17712</v>
      </c>
      <c r="C146" s="4">
        <v>2709</v>
      </c>
      <c r="D146" s="4">
        <v>1359</v>
      </c>
      <c r="E146" s="5">
        <v>382</v>
      </c>
      <c r="F146" s="5">
        <v>930</v>
      </c>
      <c r="G146" s="5">
        <v>21</v>
      </c>
      <c r="H146" s="4">
        <v>1333</v>
      </c>
      <c r="I146" s="5">
        <v>26</v>
      </c>
      <c r="J146" s="4">
        <v>1350</v>
      </c>
    </row>
    <row r="147" spans="1:10" ht="17.25" thickBot="1">
      <c r="A147" s="3" t="s">
        <v>17711</v>
      </c>
      <c r="B147" s="3" t="s">
        <v>36</v>
      </c>
      <c r="C147" s="4">
        <v>2160</v>
      </c>
      <c r="D147" s="4">
        <v>1413</v>
      </c>
      <c r="E147" s="5">
        <v>417</v>
      </c>
      <c r="F147" s="5">
        <v>947</v>
      </c>
      <c r="G147" s="5">
        <v>25</v>
      </c>
      <c r="H147" s="4">
        <v>1389</v>
      </c>
      <c r="I147" s="5">
        <v>24</v>
      </c>
      <c r="J147" s="5">
        <v>747</v>
      </c>
    </row>
    <row r="148" spans="1:10" ht="23.25" thickBot="1">
      <c r="A148" s="3"/>
      <c r="B148" s="3" t="s">
        <v>37</v>
      </c>
      <c r="C148" s="5">
        <v>636</v>
      </c>
      <c r="D148" s="5">
        <v>636</v>
      </c>
      <c r="E148" s="5">
        <v>238</v>
      </c>
      <c r="F148" s="5">
        <v>380</v>
      </c>
      <c r="G148" s="5">
        <v>11</v>
      </c>
      <c r="H148" s="5">
        <v>629</v>
      </c>
      <c r="I148" s="5">
        <v>7</v>
      </c>
      <c r="J148" s="5">
        <v>0</v>
      </c>
    </row>
    <row r="149" spans="1:10" ht="23.25" thickBot="1">
      <c r="A149" s="3"/>
      <c r="B149" s="3" t="s">
        <v>17710</v>
      </c>
      <c r="C149" s="4">
        <v>1524</v>
      </c>
      <c r="D149" s="5">
        <v>777</v>
      </c>
      <c r="E149" s="5">
        <v>179</v>
      </c>
      <c r="F149" s="5">
        <v>567</v>
      </c>
      <c r="G149" s="5">
        <v>14</v>
      </c>
      <c r="H149" s="5">
        <v>760</v>
      </c>
      <c r="I149" s="5">
        <v>17</v>
      </c>
      <c r="J149" s="5">
        <v>747</v>
      </c>
    </row>
    <row r="150" spans="1:10" ht="17.25" thickBot="1">
      <c r="A150" s="3" t="s">
        <v>12219</v>
      </c>
      <c r="B150" s="3" t="s">
        <v>36</v>
      </c>
      <c r="C150" s="4">
        <v>5313</v>
      </c>
      <c r="D150" s="4">
        <v>3275</v>
      </c>
      <c r="E150" s="5">
        <v>874</v>
      </c>
      <c r="F150" s="4">
        <v>2276</v>
      </c>
      <c r="G150" s="5">
        <v>49</v>
      </c>
      <c r="H150" s="4">
        <v>3199</v>
      </c>
      <c r="I150" s="5">
        <v>76</v>
      </c>
      <c r="J150" s="4">
        <v>2038</v>
      </c>
    </row>
    <row r="151" spans="1:10" ht="23.25" thickBot="1">
      <c r="A151" s="3"/>
      <c r="B151" s="3" t="s">
        <v>37</v>
      </c>
      <c r="C151" s="4">
        <v>1232</v>
      </c>
      <c r="D151" s="4">
        <v>1232</v>
      </c>
      <c r="E151" s="5">
        <v>422</v>
      </c>
      <c r="F151" s="5">
        <v>773</v>
      </c>
      <c r="G151" s="5">
        <v>13</v>
      </c>
      <c r="H151" s="4">
        <v>1208</v>
      </c>
      <c r="I151" s="5">
        <v>24</v>
      </c>
      <c r="J151" s="5">
        <v>0</v>
      </c>
    </row>
    <row r="152" spans="1:10" ht="17.25" thickBot="1">
      <c r="A152" s="3"/>
      <c r="B152" s="3" t="s">
        <v>12218</v>
      </c>
      <c r="C152" s="4">
        <v>2018</v>
      </c>
      <c r="D152" s="5">
        <v>872</v>
      </c>
      <c r="E152" s="5">
        <v>207</v>
      </c>
      <c r="F152" s="5">
        <v>621</v>
      </c>
      <c r="G152" s="5">
        <v>19</v>
      </c>
      <c r="H152" s="5">
        <v>847</v>
      </c>
      <c r="I152" s="5">
        <v>25</v>
      </c>
      <c r="J152" s="4">
        <v>1146</v>
      </c>
    </row>
    <row r="153" spans="1:10" ht="17.25" thickBot="1">
      <c r="A153" s="3"/>
      <c r="B153" s="3" t="s">
        <v>12217</v>
      </c>
      <c r="C153" s="5">
        <v>624</v>
      </c>
      <c r="D153" s="5">
        <v>381</v>
      </c>
      <c r="E153" s="5">
        <v>88</v>
      </c>
      <c r="F153" s="5">
        <v>279</v>
      </c>
      <c r="G153" s="5">
        <v>6</v>
      </c>
      <c r="H153" s="5">
        <v>373</v>
      </c>
      <c r="I153" s="5">
        <v>8</v>
      </c>
      <c r="J153" s="5">
        <v>243</v>
      </c>
    </row>
    <row r="154" spans="1:10" ht="17.25" thickBot="1">
      <c r="A154" s="3"/>
      <c r="B154" s="3" t="s">
        <v>12216</v>
      </c>
      <c r="C154" s="5">
        <v>853</v>
      </c>
      <c r="D154" s="5">
        <v>437</v>
      </c>
      <c r="E154" s="5">
        <v>79</v>
      </c>
      <c r="F154" s="5">
        <v>339</v>
      </c>
      <c r="G154" s="5">
        <v>8</v>
      </c>
      <c r="H154" s="5">
        <v>426</v>
      </c>
      <c r="I154" s="5">
        <v>11</v>
      </c>
      <c r="J154" s="5">
        <v>416</v>
      </c>
    </row>
    <row r="155" spans="1:10" ht="17.25" thickBot="1">
      <c r="A155" s="3"/>
      <c r="B155" s="3" t="s">
        <v>17709</v>
      </c>
      <c r="C155" s="5">
        <v>586</v>
      </c>
      <c r="D155" s="5">
        <v>353</v>
      </c>
      <c r="E155" s="5">
        <v>78</v>
      </c>
      <c r="F155" s="5">
        <v>264</v>
      </c>
      <c r="G155" s="5">
        <v>3</v>
      </c>
      <c r="H155" s="5">
        <v>345</v>
      </c>
      <c r="I155" s="5">
        <v>8</v>
      </c>
      <c r="J155" s="5">
        <v>233</v>
      </c>
    </row>
    <row r="156" spans="1:10" ht="17.25" thickBot="1">
      <c r="A156" s="3" t="s">
        <v>17708</v>
      </c>
      <c r="B156" s="3" t="s">
        <v>36</v>
      </c>
      <c r="C156" s="4">
        <v>2613</v>
      </c>
      <c r="D156" s="4">
        <v>1613</v>
      </c>
      <c r="E156" s="5">
        <v>412</v>
      </c>
      <c r="F156" s="4">
        <v>1117</v>
      </c>
      <c r="G156" s="5">
        <v>33</v>
      </c>
      <c r="H156" s="4">
        <v>1562</v>
      </c>
      <c r="I156" s="5">
        <v>51</v>
      </c>
      <c r="J156" s="4">
        <v>1000</v>
      </c>
    </row>
    <row r="157" spans="1:10" ht="23.25" thickBot="1">
      <c r="A157" s="3"/>
      <c r="B157" s="3" t="s">
        <v>37</v>
      </c>
      <c r="C157" s="5">
        <v>721</v>
      </c>
      <c r="D157" s="5">
        <v>721</v>
      </c>
      <c r="E157" s="5">
        <v>206</v>
      </c>
      <c r="F157" s="5">
        <v>480</v>
      </c>
      <c r="G157" s="5">
        <v>11</v>
      </c>
      <c r="H157" s="5">
        <v>697</v>
      </c>
      <c r="I157" s="5">
        <v>24</v>
      </c>
      <c r="J157" s="5">
        <v>0</v>
      </c>
    </row>
    <row r="158" spans="1:10" ht="23.25" thickBot="1">
      <c r="A158" s="3"/>
      <c r="B158" s="3" t="s">
        <v>17707</v>
      </c>
      <c r="C158" s="4">
        <v>1892</v>
      </c>
      <c r="D158" s="5">
        <v>892</v>
      </c>
      <c r="E158" s="5">
        <v>206</v>
      </c>
      <c r="F158" s="5">
        <v>637</v>
      </c>
      <c r="G158" s="5">
        <v>22</v>
      </c>
      <c r="H158" s="5">
        <v>865</v>
      </c>
      <c r="I158" s="5">
        <v>27</v>
      </c>
      <c r="J158" s="4">
        <v>1000</v>
      </c>
    </row>
    <row r="159" spans="1:10" ht="17.25" thickBot="1">
      <c r="A159" s="3" t="s">
        <v>13711</v>
      </c>
      <c r="B159" s="3" t="s">
        <v>36</v>
      </c>
      <c r="C159" s="4">
        <v>3161</v>
      </c>
      <c r="D159" s="4">
        <v>1947</v>
      </c>
      <c r="E159" s="5">
        <v>505</v>
      </c>
      <c r="F159" s="4">
        <v>1359</v>
      </c>
      <c r="G159" s="5">
        <v>43</v>
      </c>
      <c r="H159" s="4">
        <v>1907</v>
      </c>
      <c r="I159" s="5">
        <v>40</v>
      </c>
      <c r="J159" s="4">
        <v>1214</v>
      </c>
    </row>
    <row r="160" spans="1:10" ht="23.25" thickBot="1">
      <c r="A160" s="3"/>
      <c r="B160" s="3" t="s">
        <v>37</v>
      </c>
      <c r="C160" s="5">
        <v>880</v>
      </c>
      <c r="D160" s="5">
        <v>880</v>
      </c>
      <c r="E160" s="5">
        <v>280</v>
      </c>
      <c r="F160" s="5">
        <v>574</v>
      </c>
      <c r="G160" s="5">
        <v>18</v>
      </c>
      <c r="H160" s="5">
        <v>872</v>
      </c>
      <c r="I160" s="5">
        <v>8</v>
      </c>
      <c r="J160" s="5">
        <v>0</v>
      </c>
    </row>
    <row r="161" spans="1:10" ht="23.25" thickBot="1">
      <c r="A161" s="3"/>
      <c r="B161" s="3" t="s">
        <v>13900</v>
      </c>
      <c r="C161" s="4">
        <v>2281</v>
      </c>
      <c r="D161" s="4">
        <v>1067</v>
      </c>
      <c r="E161" s="5">
        <v>225</v>
      </c>
      <c r="F161" s="5">
        <v>785</v>
      </c>
      <c r="G161" s="5">
        <v>25</v>
      </c>
      <c r="H161" s="4">
        <v>1035</v>
      </c>
      <c r="I161" s="5">
        <v>32</v>
      </c>
      <c r="J161" s="4">
        <v>1214</v>
      </c>
    </row>
    <row r="162" spans="1:10" ht="17.25" thickBot="1">
      <c r="A162" s="3" t="s">
        <v>17706</v>
      </c>
      <c r="B162" s="3" t="s">
        <v>36</v>
      </c>
      <c r="C162" s="4">
        <v>4250</v>
      </c>
      <c r="D162" s="4">
        <v>2540</v>
      </c>
      <c r="E162" s="5">
        <v>709</v>
      </c>
      <c r="F162" s="4">
        <v>1730</v>
      </c>
      <c r="G162" s="5">
        <v>54</v>
      </c>
      <c r="H162" s="4">
        <v>2493</v>
      </c>
      <c r="I162" s="5">
        <v>47</v>
      </c>
      <c r="J162" s="4">
        <v>1710</v>
      </c>
    </row>
    <row r="163" spans="1:10" ht="23.25" thickBot="1">
      <c r="A163" s="3"/>
      <c r="B163" s="3" t="s">
        <v>37</v>
      </c>
      <c r="C163" s="5">
        <v>613</v>
      </c>
      <c r="D163" s="5">
        <v>613</v>
      </c>
      <c r="E163" s="5">
        <v>203</v>
      </c>
      <c r="F163" s="5">
        <v>387</v>
      </c>
      <c r="G163" s="5">
        <v>15</v>
      </c>
      <c r="H163" s="5">
        <v>605</v>
      </c>
      <c r="I163" s="5">
        <v>8</v>
      </c>
      <c r="J163" s="5">
        <v>0</v>
      </c>
    </row>
    <row r="164" spans="1:10" ht="17.25" thickBot="1">
      <c r="A164" s="3"/>
      <c r="B164" s="3" t="s">
        <v>17705</v>
      </c>
      <c r="C164" s="4">
        <v>2041</v>
      </c>
      <c r="D164" s="4">
        <v>1049</v>
      </c>
      <c r="E164" s="5">
        <v>349</v>
      </c>
      <c r="F164" s="5">
        <v>662</v>
      </c>
      <c r="G164" s="5">
        <v>18</v>
      </c>
      <c r="H164" s="4">
        <v>1029</v>
      </c>
      <c r="I164" s="5">
        <v>20</v>
      </c>
      <c r="J164" s="5">
        <v>992</v>
      </c>
    </row>
    <row r="165" spans="1:10" ht="17.25" thickBot="1">
      <c r="A165" s="3"/>
      <c r="B165" s="3" t="s">
        <v>17704</v>
      </c>
      <c r="C165" s="5">
        <v>605</v>
      </c>
      <c r="D165" s="5">
        <v>303</v>
      </c>
      <c r="E165" s="5">
        <v>51</v>
      </c>
      <c r="F165" s="5">
        <v>238</v>
      </c>
      <c r="G165" s="5">
        <v>7</v>
      </c>
      <c r="H165" s="5">
        <v>296</v>
      </c>
      <c r="I165" s="5">
        <v>7</v>
      </c>
      <c r="J165" s="5">
        <v>302</v>
      </c>
    </row>
    <row r="166" spans="1:10" ht="17.25" thickBot="1">
      <c r="A166" s="3"/>
      <c r="B166" s="3" t="s">
        <v>17703</v>
      </c>
      <c r="C166" s="5">
        <v>991</v>
      </c>
      <c r="D166" s="5">
        <v>575</v>
      </c>
      <c r="E166" s="5">
        <v>106</v>
      </c>
      <c r="F166" s="5">
        <v>443</v>
      </c>
      <c r="G166" s="5">
        <v>14</v>
      </c>
      <c r="H166" s="5">
        <v>563</v>
      </c>
      <c r="I166" s="5">
        <v>12</v>
      </c>
      <c r="J166" s="5">
        <v>416</v>
      </c>
    </row>
    <row r="167" spans="1:10" ht="17.25" thickBot="1">
      <c r="A167" s="3" t="s">
        <v>17702</v>
      </c>
      <c r="B167" s="3" t="s">
        <v>36</v>
      </c>
      <c r="C167" s="4">
        <v>1808</v>
      </c>
      <c r="D167" s="4">
        <v>1257</v>
      </c>
      <c r="E167" s="5">
        <v>249</v>
      </c>
      <c r="F167" s="5">
        <v>963</v>
      </c>
      <c r="G167" s="5">
        <v>24</v>
      </c>
      <c r="H167" s="4">
        <v>1236</v>
      </c>
      <c r="I167" s="5">
        <v>21</v>
      </c>
      <c r="J167" s="5">
        <v>551</v>
      </c>
    </row>
    <row r="168" spans="1:10" ht="23.25" thickBot="1">
      <c r="A168" s="3"/>
      <c r="B168" s="3" t="s">
        <v>37</v>
      </c>
      <c r="C168" s="5">
        <v>567</v>
      </c>
      <c r="D168" s="5">
        <v>567</v>
      </c>
      <c r="E168" s="5">
        <v>148</v>
      </c>
      <c r="F168" s="5">
        <v>402</v>
      </c>
      <c r="G168" s="5">
        <v>9</v>
      </c>
      <c r="H168" s="5">
        <v>559</v>
      </c>
      <c r="I168" s="5">
        <v>8</v>
      </c>
      <c r="J168" s="5">
        <v>0</v>
      </c>
    </row>
    <row r="169" spans="1:10" ht="23.25" thickBot="1">
      <c r="A169" s="3"/>
      <c r="B169" s="3" t="s">
        <v>17701</v>
      </c>
      <c r="C169" s="4">
        <v>1241</v>
      </c>
      <c r="D169" s="5">
        <v>690</v>
      </c>
      <c r="E169" s="5">
        <v>101</v>
      </c>
      <c r="F169" s="5">
        <v>561</v>
      </c>
      <c r="G169" s="5">
        <v>15</v>
      </c>
      <c r="H169" s="5">
        <v>677</v>
      </c>
      <c r="I169" s="5">
        <v>13</v>
      </c>
      <c r="J169" s="5">
        <v>551</v>
      </c>
    </row>
    <row r="170" spans="1:10" ht="17.25" thickBot="1">
      <c r="A170" s="3" t="s">
        <v>17700</v>
      </c>
      <c r="B170" s="3" t="s">
        <v>36</v>
      </c>
      <c r="C170" s="4">
        <v>14470</v>
      </c>
      <c r="D170" s="4">
        <v>9453</v>
      </c>
      <c r="E170" s="4">
        <v>3693</v>
      </c>
      <c r="F170" s="4">
        <v>5538</v>
      </c>
      <c r="G170" s="5">
        <v>118</v>
      </c>
      <c r="H170" s="4">
        <v>9349</v>
      </c>
      <c r="I170" s="5">
        <v>104</v>
      </c>
      <c r="J170" s="4">
        <v>5017</v>
      </c>
    </row>
    <row r="171" spans="1:10" ht="23.25" thickBot="1">
      <c r="A171" s="3"/>
      <c r="B171" s="3" t="s">
        <v>37</v>
      </c>
      <c r="C171" s="4">
        <v>2596</v>
      </c>
      <c r="D171" s="4">
        <v>2595</v>
      </c>
      <c r="E171" s="4">
        <v>1104</v>
      </c>
      <c r="F171" s="4">
        <v>1432</v>
      </c>
      <c r="G171" s="5">
        <v>36</v>
      </c>
      <c r="H171" s="4">
        <v>2572</v>
      </c>
      <c r="I171" s="5">
        <v>23</v>
      </c>
      <c r="J171" s="5">
        <v>1</v>
      </c>
    </row>
    <row r="172" spans="1:10" ht="17.25" thickBot="1">
      <c r="A172" s="3"/>
      <c r="B172" s="3" t="s">
        <v>17699</v>
      </c>
      <c r="C172" s="4">
        <v>3228</v>
      </c>
      <c r="D172" s="4">
        <v>1581</v>
      </c>
      <c r="E172" s="5">
        <v>442</v>
      </c>
      <c r="F172" s="4">
        <v>1098</v>
      </c>
      <c r="G172" s="5">
        <v>24</v>
      </c>
      <c r="H172" s="4">
        <v>1564</v>
      </c>
      <c r="I172" s="5">
        <v>17</v>
      </c>
      <c r="J172" s="4">
        <v>1647</v>
      </c>
    </row>
    <row r="173" spans="1:10" ht="17.25" thickBot="1">
      <c r="A173" s="3"/>
      <c r="B173" s="3" t="s">
        <v>17698</v>
      </c>
      <c r="C173" s="5">
        <v>930</v>
      </c>
      <c r="D173" s="5">
        <v>573</v>
      </c>
      <c r="E173" s="5">
        <v>118</v>
      </c>
      <c r="F173" s="5">
        <v>437</v>
      </c>
      <c r="G173" s="5">
        <v>10</v>
      </c>
      <c r="H173" s="5">
        <v>565</v>
      </c>
      <c r="I173" s="5">
        <v>8</v>
      </c>
      <c r="J173" s="5">
        <v>357</v>
      </c>
    </row>
    <row r="174" spans="1:10" ht="17.25" thickBot="1">
      <c r="A174" s="3"/>
      <c r="B174" s="3" t="s">
        <v>17697</v>
      </c>
      <c r="C174" s="4">
        <v>3048</v>
      </c>
      <c r="D174" s="4">
        <v>2061</v>
      </c>
      <c r="E174" s="4">
        <v>1024</v>
      </c>
      <c r="F174" s="5">
        <v>985</v>
      </c>
      <c r="G174" s="5">
        <v>29</v>
      </c>
      <c r="H174" s="4">
        <v>2038</v>
      </c>
      <c r="I174" s="5">
        <v>23</v>
      </c>
      <c r="J174" s="5">
        <v>987</v>
      </c>
    </row>
    <row r="175" spans="1:10" ht="17.25" thickBot="1">
      <c r="A175" s="3"/>
      <c r="B175" s="3" t="s">
        <v>17696</v>
      </c>
      <c r="C175" s="4">
        <v>2095</v>
      </c>
      <c r="D175" s="4">
        <v>1074</v>
      </c>
      <c r="E175" s="5">
        <v>299</v>
      </c>
      <c r="F175" s="5">
        <v>750</v>
      </c>
      <c r="G175" s="5">
        <v>9</v>
      </c>
      <c r="H175" s="4">
        <v>1058</v>
      </c>
      <c r="I175" s="5">
        <v>16</v>
      </c>
      <c r="J175" s="4">
        <v>1021</v>
      </c>
    </row>
    <row r="176" spans="1:10" ht="17.25" thickBot="1">
      <c r="A176" s="3"/>
      <c r="B176" s="3" t="s">
        <v>17695</v>
      </c>
      <c r="C176" s="4">
        <v>2573</v>
      </c>
      <c r="D176" s="4">
        <v>1569</v>
      </c>
      <c r="E176" s="5">
        <v>706</v>
      </c>
      <c r="F176" s="5">
        <v>836</v>
      </c>
      <c r="G176" s="5">
        <v>10</v>
      </c>
      <c r="H176" s="4">
        <v>1552</v>
      </c>
      <c r="I176" s="5">
        <v>17</v>
      </c>
      <c r="J176" s="4">
        <v>1004</v>
      </c>
    </row>
    <row r="177" spans="1:10" ht="17.25" thickBot="1">
      <c r="A177" s="3" t="s">
        <v>17694</v>
      </c>
      <c r="B177" s="3" t="s">
        <v>36</v>
      </c>
      <c r="C177" s="4">
        <v>3015</v>
      </c>
      <c r="D177" s="4">
        <v>2251</v>
      </c>
      <c r="E177" s="5">
        <v>762</v>
      </c>
      <c r="F177" s="4">
        <v>1411</v>
      </c>
      <c r="G177" s="5">
        <v>37</v>
      </c>
      <c r="H177" s="4">
        <v>2210</v>
      </c>
      <c r="I177" s="5">
        <v>41</v>
      </c>
      <c r="J177" s="5">
        <v>764</v>
      </c>
    </row>
    <row r="178" spans="1:10" ht="23.25" thickBot="1">
      <c r="A178" s="3"/>
      <c r="B178" s="3" t="s">
        <v>37</v>
      </c>
      <c r="C178" s="4">
        <v>1367</v>
      </c>
      <c r="D178" s="4">
        <v>1367</v>
      </c>
      <c r="E178" s="5">
        <v>552</v>
      </c>
      <c r="F178" s="5">
        <v>770</v>
      </c>
      <c r="G178" s="5">
        <v>23</v>
      </c>
      <c r="H178" s="4">
        <v>1345</v>
      </c>
      <c r="I178" s="5">
        <v>22</v>
      </c>
      <c r="J178" s="5">
        <v>0</v>
      </c>
    </row>
    <row r="179" spans="1:10" ht="23.25" thickBot="1">
      <c r="A179" s="3"/>
      <c r="B179" s="3" t="s">
        <v>17693</v>
      </c>
      <c r="C179" s="4">
        <v>1648</v>
      </c>
      <c r="D179" s="5">
        <v>884</v>
      </c>
      <c r="E179" s="5">
        <v>210</v>
      </c>
      <c r="F179" s="5">
        <v>641</v>
      </c>
      <c r="G179" s="5">
        <v>14</v>
      </c>
      <c r="H179" s="5">
        <v>865</v>
      </c>
      <c r="I179" s="5">
        <v>19</v>
      </c>
      <c r="J179" s="5">
        <v>764</v>
      </c>
    </row>
    <row r="180" spans="1:10" ht="17.25" thickBot="1">
      <c r="A180" s="3" t="s">
        <v>17692</v>
      </c>
      <c r="B180" s="3" t="s">
        <v>36</v>
      </c>
      <c r="C180" s="5">
        <v>843</v>
      </c>
      <c r="D180" s="5">
        <v>632</v>
      </c>
      <c r="E180" s="5">
        <v>154</v>
      </c>
      <c r="F180" s="5">
        <v>463</v>
      </c>
      <c r="G180" s="5">
        <v>7</v>
      </c>
      <c r="H180" s="5">
        <v>624</v>
      </c>
      <c r="I180" s="5">
        <v>8</v>
      </c>
      <c r="J180" s="5">
        <v>211</v>
      </c>
    </row>
    <row r="181" spans="1:10" ht="23.25" thickBot="1">
      <c r="A181" s="3"/>
      <c r="B181" s="3" t="s">
        <v>37</v>
      </c>
      <c r="C181" s="5">
        <v>369</v>
      </c>
      <c r="D181" s="5">
        <v>369</v>
      </c>
      <c r="E181" s="5">
        <v>95</v>
      </c>
      <c r="F181" s="5">
        <v>268</v>
      </c>
      <c r="G181" s="5">
        <v>3</v>
      </c>
      <c r="H181" s="5">
        <v>366</v>
      </c>
      <c r="I181" s="5">
        <v>3</v>
      </c>
      <c r="J181" s="5">
        <v>0</v>
      </c>
    </row>
    <row r="182" spans="1:10" ht="23.25" thickBot="1">
      <c r="A182" s="3"/>
      <c r="B182" s="3" t="s">
        <v>17691</v>
      </c>
      <c r="C182" s="5">
        <v>474</v>
      </c>
      <c r="D182" s="5">
        <v>263</v>
      </c>
      <c r="E182" s="5">
        <v>59</v>
      </c>
      <c r="F182" s="5">
        <v>195</v>
      </c>
      <c r="G182" s="5">
        <v>4</v>
      </c>
      <c r="H182" s="5">
        <v>258</v>
      </c>
      <c r="I182" s="5">
        <v>5</v>
      </c>
      <c r="J182" s="5">
        <v>211</v>
      </c>
    </row>
    <row r="183" spans="1:10" ht="23.25" thickBot="1">
      <c r="A183" s="3" t="s">
        <v>97</v>
      </c>
      <c r="B183" s="3"/>
      <c r="C183" s="5">
        <v>0</v>
      </c>
      <c r="D183" s="5">
        <v>1</v>
      </c>
      <c r="E183" s="5">
        <v>1</v>
      </c>
      <c r="F183" s="5">
        <v>0</v>
      </c>
      <c r="G183" s="5">
        <v>0</v>
      </c>
      <c r="H183" s="5">
        <v>1</v>
      </c>
      <c r="I183" s="5">
        <v>0</v>
      </c>
      <c r="J183" s="5">
        <v>-1</v>
      </c>
    </row>
    <row r="184" spans="1:10" ht="18" thickTop="1" thickBot="1">
      <c r="A184" s="42" t="s">
        <v>0</v>
      </c>
      <c r="B184" s="42" t="s">
        <v>1</v>
      </c>
      <c r="C184" s="42" t="s">
        <v>2</v>
      </c>
      <c r="D184" s="42" t="s">
        <v>3</v>
      </c>
      <c r="E184" s="46" t="s">
        <v>4</v>
      </c>
      <c r="F184" s="47"/>
      <c r="G184" s="47"/>
      <c r="H184" s="48"/>
      <c r="I184" s="27" t="s">
        <v>5</v>
      </c>
      <c r="J184" s="42" t="s">
        <v>6</v>
      </c>
    </row>
    <row r="185" spans="1:10" ht="22.5">
      <c r="A185" s="43"/>
      <c r="B185" s="43"/>
      <c r="C185" s="43"/>
      <c r="D185" s="43"/>
      <c r="E185" s="28" t="s">
        <v>7</v>
      </c>
      <c r="F185" s="28" t="s">
        <v>9</v>
      </c>
      <c r="G185" s="28" t="s">
        <v>19</v>
      </c>
      <c r="H185" s="45" t="s">
        <v>29</v>
      </c>
      <c r="I185" s="28" t="s">
        <v>3</v>
      </c>
      <c r="J185" s="43"/>
    </row>
    <row r="186" spans="1:10" ht="17.25" thickBot="1">
      <c r="A186" s="44"/>
      <c r="B186" s="44"/>
      <c r="C186" s="44"/>
      <c r="D186" s="44"/>
      <c r="E186" s="29" t="s">
        <v>16643</v>
      </c>
      <c r="F186" s="29" t="s">
        <v>16642</v>
      </c>
      <c r="G186" s="29" t="s">
        <v>16641</v>
      </c>
      <c r="H186" s="44"/>
      <c r="I186" s="29"/>
      <c r="J186" s="44"/>
    </row>
    <row r="187" spans="1:10" ht="17.25" thickBot="1">
      <c r="A187" s="3" t="s">
        <v>30</v>
      </c>
      <c r="B187" s="3"/>
      <c r="C187" s="4">
        <v>55177</v>
      </c>
      <c r="D187" s="4">
        <v>37340</v>
      </c>
      <c r="E187" s="4">
        <v>9415</v>
      </c>
      <c r="F187" s="4">
        <v>26688</v>
      </c>
      <c r="G187" s="5">
        <v>582</v>
      </c>
      <c r="H187" s="4">
        <v>36685</v>
      </c>
      <c r="I187" s="5">
        <v>655</v>
      </c>
      <c r="J187" s="4">
        <v>17837</v>
      </c>
    </row>
    <row r="188" spans="1:10" ht="23.25" thickBot="1">
      <c r="A188" s="3" t="s">
        <v>31</v>
      </c>
      <c r="B188" s="3"/>
      <c r="C188" s="5">
        <v>165</v>
      </c>
      <c r="D188" s="5">
        <v>159</v>
      </c>
      <c r="E188" s="5">
        <v>53</v>
      </c>
      <c r="F188" s="5">
        <v>92</v>
      </c>
      <c r="G188" s="5">
        <v>6</v>
      </c>
      <c r="H188" s="5">
        <v>151</v>
      </c>
      <c r="I188" s="5">
        <v>8</v>
      </c>
      <c r="J188" s="5">
        <v>6</v>
      </c>
    </row>
    <row r="189" spans="1:10" ht="23.25" thickBot="1">
      <c r="A189" s="3" t="s">
        <v>32</v>
      </c>
      <c r="B189" s="3"/>
      <c r="C189" s="4">
        <v>3367</v>
      </c>
      <c r="D189" s="4">
        <v>3364</v>
      </c>
      <c r="E189" s="4">
        <v>1379</v>
      </c>
      <c r="F189" s="4">
        <v>1859</v>
      </c>
      <c r="G189" s="5">
        <v>61</v>
      </c>
      <c r="H189" s="4">
        <v>3299</v>
      </c>
      <c r="I189" s="5">
        <v>65</v>
      </c>
      <c r="J189" s="5">
        <v>3</v>
      </c>
    </row>
    <row r="190" spans="1:10" ht="23.25" thickBot="1">
      <c r="A190" s="3" t="s">
        <v>33</v>
      </c>
      <c r="B190" s="3"/>
      <c r="C190" s="5">
        <v>88</v>
      </c>
      <c r="D190" s="5">
        <v>25</v>
      </c>
      <c r="E190" s="5">
        <v>15</v>
      </c>
      <c r="F190" s="5">
        <v>10</v>
      </c>
      <c r="G190" s="5">
        <v>0</v>
      </c>
      <c r="H190" s="5">
        <v>25</v>
      </c>
      <c r="I190" s="5">
        <v>0</v>
      </c>
      <c r="J190" s="5">
        <v>63</v>
      </c>
    </row>
    <row r="191" spans="1:10" ht="23.25" thickBot="1">
      <c r="A191" s="3" t="s">
        <v>34</v>
      </c>
      <c r="B191" s="3"/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</row>
    <row r="192" spans="1:10" ht="17.25" thickBot="1">
      <c r="A192" s="3" t="s">
        <v>17690</v>
      </c>
      <c r="B192" s="3" t="s">
        <v>36</v>
      </c>
      <c r="C192" s="4">
        <v>13471</v>
      </c>
      <c r="D192" s="4">
        <v>8462</v>
      </c>
      <c r="E192" s="4">
        <v>2131</v>
      </c>
      <c r="F192" s="4">
        <v>6075</v>
      </c>
      <c r="G192" s="5">
        <v>137</v>
      </c>
      <c r="H192" s="4">
        <v>8343</v>
      </c>
      <c r="I192" s="5">
        <v>119</v>
      </c>
      <c r="J192" s="4">
        <v>5009</v>
      </c>
    </row>
    <row r="193" spans="1:10" ht="23.25" thickBot="1">
      <c r="A193" s="3"/>
      <c r="B193" s="3" t="s">
        <v>37</v>
      </c>
      <c r="C193" s="4">
        <v>3686</v>
      </c>
      <c r="D193" s="4">
        <v>3686</v>
      </c>
      <c r="E193" s="4">
        <v>1082</v>
      </c>
      <c r="F193" s="4">
        <v>2501</v>
      </c>
      <c r="G193" s="5">
        <v>61</v>
      </c>
      <c r="H193" s="4">
        <v>3644</v>
      </c>
      <c r="I193" s="5">
        <v>42</v>
      </c>
      <c r="J193" s="5">
        <v>0</v>
      </c>
    </row>
    <row r="194" spans="1:10" ht="17.25" thickBot="1">
      <c r="A194" s="3"/>
      <c r="B194" s="3" t="s">
        <v>17689</v>
      </c>
      <c r="C194" s="4">
        <v>1798</v>
      </c>
      <c r="D194" s="5">
        <v>954</v>
      </c>
      <c r="E194" s="5">
        <v>174</v>
      </c>
      <c r="F194" s="5">
        <v>760</v>
      </c>
      <c r="G194" s="5">
        <v>11</v>
      </c>
      <c r="H194" s="5">
        <v>945</v>
      </c>
      <c r="I194" s="5">
        <v>9</v>
      </c>
      <c r="J194" s="5">
        <v>844</v>
      </c>
    </row>
    <row r="195" spans="1:10" ht="17.25" thickBot="1">
      <c r="A195" s="3"/>
      <c r="B195" s="3" t="s">
        <v>17688</v>
      </c>
      <c r="C195" s="4">
        <v>2367</v>
      </c>
      <c r="D195" s="4">
        <v>1050</v>
      </c>
      <c r="E195" s="5">
        <v>224</v>
      </c>
      <c r="F195" s="5">
        <v>789</v>
      </c>
      <c r="G195" s="5">
        <v>19</v>
      </c>
      <c r="H195" s="4">
        <v>1032</v>
      </c>
      <c r="I195" s="5">
        <v>18</v>
      </c>
      <c r="J195" s="4">
        <v>1317</v>
      </c>
    </row>
    <row r="196" spans="1:10" ht="17.25" thickBot="1">
      <c r="A196" s="3"/>
      <c r="B196" s="3" t="s">
        <v>17687</v>
      </c>
      <c r="C196" s="4">
        <v>2638</v>
      </c>
      <c r="D196" s="4">
        <v>1341</v>
      </c>
      <c r="E196" s="5">
        <v>316</v>
      </c>
      <c r="F196" s="5">
        <v>979</v>
      </c>
      <c r="G196" s="5">
        <v>21</v>
      </c>
      <c r="H196" s="4">
        <v>1316</v>
      </c>
      <c r="I196" s="5">
        <v>25</v>
      </c>
      <c r="J196" s="4">
        <v>1297</v>
      </c>
    </row>
    <row r="197" spans="1:10" ht="17.25" thickBot="1">
      <c r="A197" s="3"/>
      <c r="B197" s="3" t="s">
        <v>17686</v>
      </c>
      <c r="C197" s="4">
        <v>2982</v>
      </c>
      <c r="D197" s="4">
        <v>1431</v>
      </c>
      <c r="E197" s="5">
        <v>335</v>
      </c>
      <c r="F197" s="4">
        <v>1046</v>
      </c>
      <c r="G197" s="5">
        <v>25</v>
      </c>
      <c r="H197" s="4">
        <v>1406</v>
      </c>
      <c r="I197" s="5">
        <v>25</v>
      </c>
      <c r="J197" s="4">
        <v>1551</v>
      </c>
    </row>
    <row r="198" spans="1:10" ht="17.25" thickBot="1">
      <c r="A198" s="3" t="s">
        <v>17685</v>
      </c>
      <c r="B198" s="3" t="s">
        <v>36</v>
      </c>
      <c r="C198" s="4">
        <v>9991</v>
      </c>
      <c r="D198" s="4">
        <v>6288</v>
      </c>
      <c r="E198" s="4">
        <v>1714</v>
      </c>
      <c r="F198" s="4">
        <v>4407</v>
      </c>
      <c r="G198" s="5">
        <v>87</v>
      </c>
      <c r="H198" s="4">
        <v>6208</v>
      </c>
      <c r="I198" s="5">
        <v>80</v>
      </c>
      <c r="J198" s="4">
        <v>3703</v>
      </c>
    </row>
    <row r="199" spans="1:10" ht="23.25" thickBot="1">
      <c r="A199" s="3"/>
      <c r="B199" s="3" t="s">
        <v>37</v>
      </c>
      <c r="C199" s="4">
        <v>2697</v>
      </c>
      <c r="D199" s="4">
        <v>2697</v>
      </c>
      <c r="E199" s="5">
        <v>827</v>
      </c>
      <c r="F199" s="4">
        <v>1818</v>
      </c>
      <c r="G199" s="5">
        <v>23</v>
      </c>
      <c r="H199" s="4">
        <v>2668</v>
      </c>
      <c r="I199" s="5">
        <v>29</v>
      </c>
      <c r="J199" s="5">
        <v>0</v>
      </c>
    </row>
    <row r="200" spans="1:10" ht="17.25" thickBot="1">
      <c r="A200" s="3"/>
      <c r="B200" s="3" t="s">
        <v>17684</v>
      </c>
      <c r="C200" s="4">
        <v>2857</v>
      </c>
      <c r="D200" s="4">
        <v>1365</v>
      </c>
      <c r="E200" s="5">
        <v>338</v>
      </c>
      <c r="F200" s="5">
        <v>976</v>
      </c>
      <c r="G200" s="5">
        <v>27</v>
      </c>
      <c r="H200" s="4">
        <v>1341</v>
      </c>
      <c r="I200" s="5">
        <v>24</v>
      </c>
      <c r="J200" s="4">
        <v>1492</v>
      </c>
    </row>
    <row r="201" spans="1:10" ht="17.25" thickBot="1">
      <c r="A201" s="3"/>
      <c r="B201" s="3" t="s">
        <v>17683</v>
      </c>
      <c r="C201" s="4">
        <v>3575</v>
      </c>
      <c r="D201" s="4">
        <v>1715</v>
      </c>
      <c r="E201" s="5">
        <v>456</v>
      </c>
      <c r="F201" s="4">
        <v>1215</v>
      </c>
      <c r="G201" s="5">
        <v>28</v>
      </c>
      <c r="H201" s="4">
        <v>1699</v>
      </c>
      <c r="I201" s="5">
        <v>16</v>
      </c>
      <c r="J201" s="4">
        <v>1860</v>
      </c>
    </row>
    <row r="202" spans="1:10" ht="17.25" thickBot="1">
      <c r="A202" s="3"/>
      <c r="B202" s="3" t="s">
        <v>17682</v>
      </c>
      <c r="C202" s="5">
        <v>862</v>
      </c>
      <c r="D202" s="5">
        <v>511</v>
      </c>
      <c r="E202" s="5">
        <v>93</v>
      </c>
      <c r="F202" s="5">
        <v>398</v>
      </c>
      <c r="G202" s="5">
        <v>9</v>
      </c>
      <c r="H202" s="5">
        <v>500</v>
      </c>
      <c r="I202" s="5">
        <v>11</v>
      </c>
      <c r="J202" s="5">
        <v>351</v>
      </c>
    </row>
    <row r="203" spans="1:10" ht="17.25" thickBot="1">
      <c r="A203" s="3" t="s">
        <v>17681</v>
      </c>
      <c r="B203" s="3" t="s">
        <v>36</v>
      </c>
      <c r="C203" s="4">
        <v>1830</v>
      </c>
      <c r="D203" s="4">
        <v>1234</v>
      </c>
      <c r="E203" s="5">
        <v>249</v>
      </c>
      <c r="F203" s="5">
        <v>932</v>
      </c>
      <c r="G203" s="5">
        <v>30</v>
      </c>
      <c r="H203" s="4">
        <v>1211</v>
      </c>
      <c r="I203" s="5">
        <v>23</v>
      </c>
      <c r="J203" s="5">
        <v>596</v>
      </c>
    </row>
    <row r="204" spans="1:10" ht="23.25" thickBot="1">
      <c r="A204" s="3"/>
      <c r="B204" s="3" t="s">
        <v>37</v>
      </c>
      <c r="C204" s="5">
        <v>647</v>
      </c>
      <c r="D204" s="5">
        <v>647</v>
      </c>
      <c r="E204" s="5">
        <v>143</v>
      </c>
      <c r="F204" s="5">
        <v>474</v>
      </c>
      <c r="G204" s="5">
        <v>17</v>
      </c>
      <c r="H204" s="5">
        <v>634</v>
      </c>
      <c r="I204" s="5">
        <v>13</v>
      </c>
      <c r="J204" s="5">
        <v>0</v>
      </c>
    </row>
    <row r="205" spans="1:10" ht="23.25" thickBot="1">
      <c r="A205" s="3"/>
      <c r="B205" s="3" t="s">
        <v>17680</v>
      </c>
      <c r="C205" s="4">
        <v>1183</v>
      </c>
      <c r="D205" s="5">
        <v>587</v>
      </c>
      <c r="E205" s="5">
        <v>106</v>
      </c>
      <c r="F205" s="5">
        <v>458</v>
      </c>
      <c r="G205" s="5">
        <v>13</v>
      </c>
      <c r="H205" s="5">
        <v>577</v>
      </c>
      <c r="I205" s="5">
        <v>10</v>
      </c>
      <c r="J205" s="5">
        <v>596</v>
      </c>
    </row>
    <row r="206" spans="1:10" ht="17.25" thickBot="1">
      <c r="A206" s="3" t="s">
        <v>11296</v>
      </c>
      <c r="B206" s="3" t="s">
        <v>36</v>
      </c>
      <c r="C206" s="4">
        <v>1420</v>
      </c>
      <c r="D206" s="5">
        <v>933</v>
      </c>
      <c r="E206" s="5">
        <v>169</v>
      </c>
      <c r="F206" s="5">
        <v>732</v>
      </c>
      <c r="G206" s="5">
        <v>13</v>
      </c>
      <c r="H206" s="5">
        <v>914</v>
      </c>
      <c r="I206" s="5">
        <v>19</v>
      </c>
      <c r="J206" s="5">
        <v>487</v>
      </c>
    </row>
    <row r="207" spans="1:10" ht="23.25" thickBot="1">
      <c r="A207" s="3"/>
      <c r="B207" s="3" t="s">
        <v>37</v>
      </c>
      <c r="C207" s="5">
        <v>535</v>
      </c>
      <c r="D207" s="5">
        <v>535</v>
      </c>
      <c r="E207" s="5">
        <v>108</v>
      </c>
      <c r="F207" s="5">
        <v>407</v>
      </c>
      <c r="G207" s="5">
        <v>7</v>
      </c>
      <c r="H207" s="5">
        <v>522</v>
      </c>
      <c r="I207" s="5">
        <v>13</v>
      </c>
      <c r="J207" s="5">
        <v>0</v>
      </c>
    </row>
    <row r="208" spans="1:10" ht="23.25" thickBot="1">
      <c r="A208" s="3"/>
      <c r="B208" s="3" t="s">
        <v>13566</v>
      </c>
      <c r="C208" s="5">
        <v>885</v>
      </c>
      <c r="D208" s="5">
        <v>398</v>
      </c>
      <c r="E208" s="5">
        <v>61</v>
      </c>
      <c r="F208" s="5">
        <v>325</v>
      </c>
      <c r="G208" s="5">
        <v>6</v>
      </c>
      <c r="H208" s="5">
        <v>392</v>
      </c>
      <c r="I208" s="5">
        <v>6</v>
      </c>
      <c r="J208" s="5">
        <v>487</v>
      </c>
    </row>
    <row r="209" spans="1:10" ht="17.25" thickBot="1">
      <c r="A209" s="3" t="s">
        <v>17679</v>
      </c>
      <c r="B209" s="3" t="s">
        <v>36</v>
      </c>
      <c r="C209" s="4">
        <v>3246</v>
      </c>
      <c r="D209" s="4">
        <v>2035</v>
      </c>
      <c r="E209" s="5">
        <v>347</v>
      </c>
      <c r="F209" s="4">
        <v>1620</v>
      </c>
      <c r="G209" s="5">
        <v>23</v>
      </c>
      <c r="H209" s="4">
        <v>1990</v>
      </c>
      <c r="I209" s="5">
        <v>45</v>
      </c>
      <c r="J209" s="4">
        <v>1211</v>
      </c>
    </row>
    <row r="210" spans="1:10" ht="23.25" thickBot="1">
      <c r="A210" s="3"/>
      <c r="B210" s="3" t="s">
        <v>37</v>
      </c>
      <c r="C210" s="4">
        <v>1039</v>
      </c>
      <c r="D210" s="4">
        <v>1038</v>
      </c>
      <c r="E210" s="5">
        <v>207</v>
      </c>
      <c r="F210" s="5">
        <v>800</v>
      </c>
      <c r="G210" s="5">
        <v>7</v>
      </c>
      <c r="H210" s="4">
        <v>1014</v>
      </c>
      <c r="I210" s="5">
        <v>24</v>
      </c>
      <c r="J210" s="5">
        <v>1</v>
      </c>
    </row>
    <row r="211" spans="1:10" ht="23.25" thickBot="1">
      <c r="A211" s="3"/>
      <c r="B211" s="3" t="s">
        <v>17678</v>
      </c>
      <c r="C211" s="4">
        <v>2207</v>
      </c>
      <c r="D211" s="5">
        <v>997</v>
      </c>
      <c r="E211" s="5">
        <v>140</v>
      </c>
      <c r="F211" s="5">
        <v>820</v>
      </c>
      <c r="G211" s="5">
        <v>16</v>
      </c>
      <c r="H211" s="5">
        <v>976</v>
      </c>
      <c r="I211" s="5">
        <v>21</v>
      </c>
      <c r="J211" s="4">
        <v>1210</v>
      </c>
    </row>
    <row r="212" spans="1:10" ht="17.25" thickBot="1">
      <c r="A212" s="3" t="s">
        <v>17677</v>
      </c>
      <c r="B212" s="3" t="s">
        <v>36</v>
      </c>
      <c r="C212" s="4">
        <v>2047</v>
      </c>
      <c r="D212" s="4">
        <v>1413</v>
      </c>
      <c r="E212" s="5">
        <v>231</v>
      </c>
      <c r="F212" s="4">
        <v>1127</v>
      </c>
      <c r="G212" s="5">
        <v>19</v>
      </c>
      <c r="H212" s="4">
        <v>1377</v>
      </c>
      <c r="I212" s="5">
        <v>36</v>
      </c>
      <c r="J212" s="5">
        <v>634</v>
      </c>
    </row>
    <row r="213" spans="1:10" ht="23.25" thickBot="1">
      <c r="A213" s="3"/>
      <c r="B213" s="3" t="s">
        <v>37</v>
      </c>
      <c r="C213" s="5">
        <v>726</v>
      </c>
      <c r="D213" s="5">
        <v>726</v>
      </c>
      <c r="E213" s="5">
        <v>149</v>
      </c>
      <c r="F213" s="5">
        <v>549</v>
      </c>
      <c r="G213" s="5">
        <v>9</v>
      </c>
      <c r="H213" s="5">
        <v>707</v>
      </c>
      <c r="I213" s="5">
        <v>19</v>
      </c>
      <c r="J213" s="5">
        <v>0</v>
      </c>
    </row>
    <row r="214" spans="1:10" ht="23.25" thickBot="1">
      <c r="A214" s="3"/>
      <c r="B214" s="3" t="s">
        <v>17676</v>
      </c>
      <c r="C214" s="4">
        <v>1321</v>
      </c>
      <c r="D214" s="5">
        <v>687</v>
      </c>
      <c r="E214" s="5">
        <v>82</v>
      </c>
      <c r="F214" s="5">
        <v>578</v>
      </c>
      <c r="G214" s="5">
        <v>10</v>
      </c>
      <c r="H214" s="5">
        <v>670</v>
      </c>
      <c r="I214" s="5">
        <v>17</v>
      </c>
      <c r="J214" s="5">
        <v>634</v>
      </c>
    </row>
    <row r="215" spans="1:10" ht="17.25" thickBot="1">
      <c r="A215" s="3" t="s">
        <v>17675</v>
      </c>
      <c r="B215" s="3" t="s">
        <v>36</v>
      </c>
      <c r="C215" s="4">
        <v>1718</v>
      </c>
      <c r="D215" s="4">
        <v>1263</v>
      </c>
      <c r="E215" s="5">
        <v>248</v>
      </c>
      <c r="F215" s="5">
        <v>960</v>
      </c>
      <c r="G215" s="5">
        <v>25</v>
      </c>
      <c r="H215" s="4">
        <v>1233</v>
      </c>
      <c r="I215" s="5">
        <v>30</v>
      </c>
      <c r="J215" s="5">
        <v>455</v>
      </c>
    </row>
    <row r="216" spans="1:10" ht="23.25" thickBot="1">
      <c r="A216" s="3"/>
      <c r="B216" s="3" t="s">
        <v>37</v>
      </c>
      <c r="C216" s="5">
        <v>731</v>
      </c>
      <c r="D216" s="5">
        <v>731</v>
      </c>
      <c r="E216" s="5">
        <v>151</v>
      </c>
      <c r="F216" s="5">
        <v>544</v>
      </c>
      <c r="G216" s="5">
        <v>16</v>
      </c>
      <c r="H216" s="5">
        <v>711</v>
      </c>
      <c r="I216" s="5">
        <v>20</v>
      </c>
      <c r="J216" s="5">
        <v>0</v>
      </c>
    </row>
    <row r="217" spans="1:10" ht="23.25" thickBot="1">
      <c r="A217" s="3"/>
      <c r="B217" s="3" t="s">
        <v>17674</v>
      </c>
      <c r="C217" s="5">
        <v>987</v>
      </c>
      <c r="D217" s="5">
        <v>532</v>
      </c>
      <c r="E217" s="5">
        <v>97</v>
      </c>
      <c r="F217" s="5">
        <v>416</v>
      </c>
      <c r="G217" s="5">
        <v>9</v>
      </c>
      <c r="H217" s="5">
        <v>522</v>
      </c>
      <c r="I217" s="5">
        <v>10</v>
      </c>
      <c r="J217" s="5">
        <v>455</v>
      </c>
    </row>
    <row r="218" spans="1:10" ht="17.25" thickBot="1">
      <c r="A218" s="3" t="s">
        <v>17673</v>
      </c>
      <c r="B218" s="3" t="s">
        <v>36</v>
      </c>
      <c r="C218" s="4">
        <v>2376</v>
      </c>
      <c r="D218" s="4">
        <v>1674</v>
      </c>
      <c r="E218" s="5">
        <v>379</v>
      </c>
      <c r="F218" s="4">
        <v>1250</v>
      </c>
      <c r="G218" s="5">
        <v>23</v>
      </c>
      <c r="H218" s="4">
        <v>1652</v>
      </c>
      <c r="I218" s="5">
        <v>22</v>
      </c>
      <c r="J218" s="5">
        <v>702</v>
      </c>
    </row>
    <row r="219" spans="1:10" ht="23.25" thickBot="1">
      <c r="A219" s="3"/>
      <c r="B219" s="3" t="s">
        <v>37</v>
      </c>
      <c r="C219" s="5">
        <v>837</v>
      </c>
      <c r="D219" s="5">
        <v>837</v>
      </c>
      <c r="E219" s="5">
        <v>235</v>
      </c>
      <c r="F219" s="5">
        <v>581</v>
      </c>
      <c r="G219" s="5">
        <v>14</v>
      </c>
      <c r="H219" s="5">
        <v>830</v>
      </c>
      <c r="I219" s="5">
        <v>7</v>
      </c>
      <c r="J219" s="5">
        <v>0</v>
      </c>
    </row>
    <row r="220" spans="1:10" ht="23.25" thickBot="1">
      <c r="A220" s="3"/>
      <c r="B220" s="3" t="s">
        <v>17672</v>
      </c>
      <c r="C220" s="4">
        <v>1539</v>
      </c>
      <c r="D220" s="5">
        <v>837</v>
      </c>
      <c r="E220" s="5">
        <v>144</v>
      </c>
      <c r="F220" s="5">
        <v>669</v>
      </c>
      <c r="G220" s="5">
        <v>9</v>
      </c>
      <c r="H220" s="5">
        <v>822</v>
      </c>
      <c r="I220" s="5">
        <v>15</v>
      </c>
      <c r="J220" s="5">
        <v>702</v>
      </c>
    </row>
    <row r="221" spans="1:10" ht="17.25" thickBot="1">
      <c r="A221" s="3" t="s">
        <v>17671</v>
      </c>
      <c r="B221" s="3" t="s">
        <v>36</v>
      </c>
      <c r="C221" s="4">
        <v>2102</v>
      </c>
      <c r="D221" s="4">
        <v>1435</v>
      </c>
      <c r="E221" s="5">
        <v>335</v>
      </c>
      <c r="F221" s="4">
        <v>1041</v>
      </c>
      <c r="G221" s="5">
        <v>26</v>
      </c>
      <c r="H221" s="4">
        <v>1402</v>
      </c>
      <c r="I221" s="5">
        <v>33</v>
      </c>
      <c r="J221" s="5">
        <v>667</v>
      </c>
    </row>
    <row r="222" spans="1:10" ht="23.25" thickBot="1">
      <c r="A222" s="3"/>
      <c r="B222" s="3" t="s">
        <v>37</v>
      </c>
      <c r="C222" s="5">
        <v>599</v>
      </c>
      <c r="D222" s="5">
        <v>599</v>
      </c>
      <c r="E222" s="5">
        <v>169</v>
      </c>
      <c r="F222" s="5">
        <v>402</v>
      </c>
      <c r="G222" s="5">
        <v>13</v>
      </c>
      <c r="H222" s="5">
        <v>584</v>
      </c>
      <c r="I222" s="5">
        <v>15</v>
      </c>
      <c r="J222" s="5">
        <v>0</v>
      </c>
    </row>
    <row r="223" spans="1:10" ht="23.25" thickBot="1">
      <c r="A223" s="3"/>
      <c r="B223" s="3" t="s">
        <v>17670</v>
      </c>
      <c r="C223" s="4">
        <v>1503</v>
      </c>
      <c r="D223" s="5">
        <v>836</v>
      </c>
      <c r="E223" s="5">
        <v>166</v>
      </c>
      <c r="F223" s="5">
        <v>639</v>
      </c>
      <c r="G223" s="5">
        <v>13</v>
      </c>
      <c r="H223" s="5">
        <v>818</v>
      </c>
      <c r="I223" s="5">
        <v>18</v>
      </c>
      <c r="J223" s="5">
        <v>667</v>
      </c>
    </row>
    <row r="224" spans="1:10" ht="17.25" thickBot="1">
      <c r="A224" s="3" t="s">
        <v>17669</v>
      </c>
      <c r="B224" s="3" t="s">
        <v>36</v>
      </c>
      <c r="C224" s="4">
        <v>4787</v>
      </c>
      <c r="D224" s="4">
        <v>3049</v>
      </c>
      <c r="E224" s="5">
        <v>744</v>
      </c>
      <c r="F224" s="4">
        <v>2217</v>
      </c>
      <c r="G224" s="5">
        <v>40</v>
      </c>
      <c r="H224" s="4">
        <v>3001</v>
      </c>
      <c r="I224" s="5">
        <v>48</v>
      </c>
      <c r="J224" s="4">
        <v>1738</v>
      </c>
    </row>
    <row r="225" spans="1:10" ht="23.25" thickBot="1">
      <c r="A225" s="3"/>
      <c r="B225" s="3" t="s">
        <v>37</v>
      </c>
      <c r="C225" s="4">
        <v>1417</v>
      </c>
      <c r="D225" s="4">
        <v>1417</v>
      </c>
      <c r="E225" s="5">
        <v>350</v>
      </c>
      <c r="F225" s="4">
        <v>1027</v>
      </c>
      <c r="G225" s="5">
        <v>20</v>
      </c>
      <c r="H225" s="4">
        <v>1397</v>
      </c>
      <c r="I225" s="5">
        <v>20</v>
      </c>
      <c r="J225" s="5">
        <v>0</v>
      </c>
    </row>
    <row r="226" spans="1:10" ht="17.25" thickBot="1">
      <c r="A226" s="3"/>
      <c r="B226" s="3" t="s">
        <v>17668</v>
      </c>
      <c r="C226" s="4">
        <v>2595</v>
      </c>
      <c r="D226" s="4">
        <v>1178</v>
      </c>
      <c r="E226" s="5">
        <v>292</v>
      </c>
      <c r="F226" s="5">
        <v>851</v>
      </c>
      <c r="G226" s="5">
        <v>14</v>
      </c>
      <c r="H226" s="4">
        <v>1157</v>
      </c>
      <c r="I226" s="5">
        <v>21</v>
      </c>
      <c r="J226" s="4">
        <v>1417</v>
      </c>
    </row>
    <row r="227" spans="1:10" ht="17.25" thickBot="1">
      <c r="A227" s="3"/>
      <c r="B227" s="3" t="s">
        <v>17667</v>
      </c>
      <c r="C227" s="5">
        <v>775</v>
      </c>
      <c r="D227" s="5">
        <v>454</v>
      </c>
      <c r="E227" s="5">
        <v>102</v>
      </c>
      <c r="F227" s="5">
        <v>339</v>
      </c>
      <c r="G227" s="5">
        <v>6</v>
      </c>
      <c r="H227" s="5">
        <v>447</v>
      </c>
      <c r="I227" s="5">
        <v>7</v>
      </c>
      <c r="J227" s="5">
        <v>321</v>
      </c>
    </row>
    <row r="228" spans="1:10" ht="17.25" thickBot="1">
      <c r="A228" s="3" t="s">
        <v>17666</v>
      </c>
      <c r="B228" s="3" t="s">
        <v>36</v>
      </c>
      <c r="C228" s="4">
        <v>1683</v>
      </c>
      <c r="D228" s="4">
        <v>1159</v>
      </c>
      <c r="E228" s="5">
        <v>264</v>
      </c>
      <c r="F228" s="5">
        <v>852</v>
      </c>
      <c r="G228" s="5">
        <v>19</v>
      </c>
      <c r="H228" s="4">
        <v>1135</v>
      </c>
      <c r="I228" s="5">
        <v>24</v>
      </c>
      <c r="J228" s="5">
        <v>524</v>
      </c>
    </row>
    <row r="229" spans="1:10" ht="23.25" thickBot="1">
      <c r="A229" s="3"/>
      <c r="B229" s="3" t="s">
        <v>37</v>
      </c>
      <c r="C229" s="5">
        <v>508</v>
      </c>
      <c r="D229" s="5">
        <v>508</v>
      </c>
      <c r="E229" s="5">
        <v>127</v>
      </c>
      <c r="F229" s="5">
        <v>371</v>
      </c>
      <c r="G229" s="5">
        <v>4</v>
      </c>
      <c r="H229" s="5">
        <v>502</v>
      </c>
      <c r="I229" s="5">
        <v>6</v>
      </c>
      <c r="J229" s="5">
        <v>0</v>
      </c>
    </row>
    <row r="230" spans="1:10" ht="23.25" thickBot="1">
      <c r="A230" s="3"/>
      <c r="B230" s="3" t="s">
        <v>17665</v>
      </c>
      <c r="C230" s="4">
        <v>1175</v>
      </c>
      <c r="D230" s="5">
        <v>651</v>
      </c>
      <c r="E230" s="5">
        <v>137</v>
      </c>
      <c r="F230" s="5">
        <v>481</v>
      </c>
      <c r="G230" s="5">
        <v>15</v>
      </c>
      <c r="H230" s="5">
        <v>633</v>
      </c>
      <c r="I230" s="5">
        <v>18</v>
      </c>
      <c r="J230" s="5">
        <v>524</v>
      </c>
    </row>
    <row r="231" spans="1:10" ht="17.25" thickBot="1">
      <c r="A231" s="3" t="s">
        <v>17664</v>
      </c>
      <c r="B231" s="3" t="s">
        <v>36</v>
      </c>
      <c r="C231" s="4">
        <v>2370</v>
      </c>
      <c r="D231" s="4">
        <v>1656</v>
      </c>
      <c r="E231" s="5">
        <v>399</v>
      </c>
      <c r="F231" s="4">
        <v>1186</v>
      </c>
      <c r="G231" s="5">
        <v>31</v>
      </c>
      <c r="H231" s="4">
        <v>1616</v>
      </c>
      <c r="I231" s="5">
        <v>40</v>
      </c>
      <c r="J231" s="5">
        <v>714</v>
      </c>
    </row>
    <row r="232" spans="1:10" ht="23.25" thickBot="1">
      <c r="A232" s="3"/>
      <c r="B232" s="3" t="s">
        <v>37</v>
      </c>
      <c r="C232" s="5">
        <v>928</v>
      </c>
      <c r="D232" s="5">
        <v>928</v>
      </c>
      <c r="E232" s="5">
        <v>256</v>
      </c>
      <c r="F232" s="5">
        <v>638</v>
      </c>
      <c r="G232" s="5">
        <v>14</v>
      </c>
      <c r="H232" s="5">
        <v>908</v>
      </c>
      <c r="I232" s="5">
        <v>20</v>
      </c>
      <c r="J232" s="5">
        <v>0</v>
      </c>
    </row>
    <row r="233" spans="1:10" ht="23.25" thickBot="1">
      <c r="A233" s="3"/>
      <c r="B233" s="3" t="s">
        <v>17663</v>
      </c>
      <c r="C233" s="4">
        <v>1442</v>
      </c>
      <c r="D233" s="5">
        <v>728</v>
      </c>
      <c r="E233" s="5">
        <v>143</v>
      </c>
      <c r="F233" s="5">
        <v>548</v>
      </c>
      <c r="G233" s="5">
        <v>17</v>
      </c>
      <c r="H233" s="5">
        <v>708</v>
      </c>
      <c r="I233" s="5">
        <v>20</v>
      </c>
      <c r="J233" s="5">
        <v>714</v>
      </c>
    </row>
    <row r="234" spans="1:10" ht="17.25" thickBot="1">
      <c r="A234" s="3" t="s">
        <v>17662</v>
      </c>
      <c r="B234" s="3" t="s">
        <v>36</v>
      </c>
      <c r="C234" s="4">
        <v>1328</v>
      </c>
      <c r="D234" s="4">
        <v>1029</v>
      </c>
      <c r="E234" s="5">
        <v>229</v>
      </c>
      <c r="F234" s="5">
        <v>751</v>
      </c>
      <c r="G234" s="5">
        <v>23</v>
      </c>
      <c r="H234" s="4">
        <v>1003</v>
      </c>
      <c r="I234" s="5">
        <v>26</v>
      </c>
      <c r="J234" s="5">
        <v>299</v>
      </c>
    </row>
    <row r="235" spans="1:10" ht="23.25" thickBot="1">
      <c r="A235" s="3"/>
      <c r="B235" s="3" t="s">
        <v>37</v>
      </c>
      <c r="C235" s="5">
        <v>478</v>
      </c>
      <c r="D235" s="5">
        <v>478</v>
      </c>
      <c r="E235" s="5">
        <v>116</v>
      </c>
      <c r="F235" s="5">
        <v>344</v>
      </c>
      <c r="G235" s="5">
        <v>7</v>
      </c>
      <c r="H235" s="5">
        <v>467</v>
      </c>
      <c r="I235" s="5">
        <v>11</v>
      </c>
      <c r="J235" s="5">
        <v>0</v>
      </c>
    </row>
    <row r="236" spans="1:10" ht="23.25" thickBot="1">
      <c r="A236" s="3"/>
      <c r="B236" s="3" t="s">
        <v>17661</v>
      </c>
      <c r="C236" s="5">
        <v>850</v>
      </c>
      <c r="D236" s="5">
        <v>551</v>
      </c>
      <c r="E236" s="5">
        <v>113</v>
      </c>
      <c r="F236" s="5">
        <v>407</v>
      </c>
      <c r="G236" s="5">
        <v>16</v>
      </c>
      <c r="H236" s="5">
        <v>536</v>
      </c>
      <c r="I236" s="5">
        <v>15</v>
      </c>
      <c r="J236" s="5">
        <v>299</v>
      </c>
    </row>
    <row r="237" spans="1:10" ht="17.25" thickBot="1">
      <c r="A237" s="3" t="s">
        <v>17660</v>
      </c>
      <c r="B237" s="3" t="s">
        <v>36</v>
      </c>
      <c r="C237" s="4">
        <v>3188</v>
      </c>
      <c r="D237" s="4">
        <v>2160</v>
      </c>
      <c r="E237" s="5">
        <v>529</v>
      </c>
      <c r="F237" s="4">
        <v>1576</v>
      </c>
      <c r="G237" s="5">
        <v>18</v>
      </c>
      <c r="H237" s="4">
        <v>2123</v>
      </c>
      <c r="I237" s="5">
        <v>37</v>
      </c>
      <c r="J237" s="4">
        <v>1028</v>
      </c>
    </row>
    <row r="238" spans="1:10" ht="23.25" thickBot="1">
      <c r="A238" s="3"/>
      <c r="B238" s="3" t="s">
        <v>37</v>
      </c>
      <c r="C238" s="4">
        <v>1071</v>
      </c>
      <c r="D238" s="4">
        <v>1071</v>
      </c>
      <c r="E238" s="5">
        <v>316</v>
      </c>
      <c r="F238" s="5">
        <v>726</v>
      </c>
      <c r="G238" s="5">
        <v>10</v>
      </c>
      <c r="H238" s="4">
        <v>1052</v>
      </c>
      <c r="I238" s="5">
        <v>19</v>
      </c>
      <c r="J238" s="5">
        <v>0</v>
      </c>
    </row>
    <row r="239" spans="1:10" ht="23.25" thickBot="1">
      <c r="A239" s="3"/>
      <c r="B239" s="3" t="s">
        <v>17659</v>
      </c>
      <c r="C239" s="4">
        <v>2117</v>
      </c>
      <c r="D239" s="4">
        <v>1089</v>
      </c>
      <c r="E239" s="5">
        <v>213</v>
      </c>
      <c r="F239" s="5">
        <v>850</v>
      </c>
      <c r="G239" s="5">
        <v>8</v>
      </c>
      <c r="H239" s="4">
        <v>1071</v>
      </c>
      <c r="I239" s="5">
        <v>18</v>
      </c>
      <c r="J239" s="4">
        <v>1028</v>
      </c>
    </row>
    <row r="240" spans="1:10" ht="23.25" thickBot="1">
      <c r="A240" s="3" t="s">
        <v>97</v>
      </c>
      <c r="B240" s="3"/>
      <c r="C240" s="5">
        <v>0</v>
      </c>
      <c r="D240" s="5">
        <v>2</v>
      </c>
      <c r="E240" s="5">
        <v>0</v>
      </c>
      <c r="F240" s="5">
        <v>1</v>
      </c>
      <c r="G240" s="5">
        <v>1</v>
      </c>
      <c r="H240" s="5">
        <v>2</v>
      </c>
      <c r="I240" s="5">
        <v>0</v>
      </c>
      <c r="J240" s="5">
        <v>-2</v>
      </c>
    </row>
  </sheetData>
  <mergeCells count="28">
    <mergeCell ref="A1:A3"/>
    <mergeCell ref="B1:B3"/>
    <mergeCell ref="C1:C3"/>
    <mergeCell ref="D1:D3"/>
    <mergeCell ref="E1:H1"/>
    <mergeCell ref="C82:C84"/>
    <mergeCell ref="D82:D84"/>
    <mergeCell ref="E82:H82"/>
    <mergeCell ref="J1:J3"/>
    <mergeCell ref="H2:H3"/>
    <mergeCell ref="J82:J84"/>
    <mergeCell ref="H83:H84"/>
    <mergeCell ref="J133:J135"/>
    <mergeCell ref="H134:H135"/>
    <mergeCell ref="A82:A84"/>
    <mergeCell ref="J184:J186"/>
    <mergeCell ref="H185:H186"/>
    <mergeCell ref="A184:A186"/>
    <mergeCell ref="B184:B186"/>
    <mergeCell ref="C184:C186"/>
    <mergeCell ref="D184:D186"/>
    <mergeCell ref="E184:H184"/>
    <mergeCell ref="A133:A135"/>
    <mergeCell ref="B133:B135"/>
    <mergeCell ref="C133:C135"/>
    <mergeCell ref="D133:D135"/>
    <mergeCell ref="E133:H133"/>
    <mergeCell ref="B82:B84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A0AEC-5A4F-4214-A912-B0898D53C1AB}">
  <dimension ref="A1:X6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6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11</v>
      </c>
      <c r="H2" s="1" t="s">
        <v>13</v>
      </c>
      <c r="I2" s="1" t="s">
        <v>19</v>
      </c>
      <c r="J2" s="1" t="s">
        <v>27</v>
      </c>
      <c r="K2" s="45" t="s">
        <v>29</v>
      </c>
      <c r="L2" s="1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" t="s">
        <v>1268</v>
      </c>
      <c r="F3" s="2" t="s">
        <v>1269</v>
      </c>
      <c r="G3" s="2" t="s">
        <v>1270</v>
      </c>
      <c r="H3" s="2" t="s">
        <v>1271</v>
      </c>
      <c r="I3" s="2" t="s">
        <v>1272</v>
      </c>
      <c r="J3" s="2" t="s">
        <v>1273</v>
      </c>
      <c r="K3" s="44"/>
      <c r="L3" s="2"/>
      <c r="M3" s="44"/>
      <c r="U3" t="s">
        <v>3</v>
      </c>
      <c r="V3" t="str">
        <f t="shared" si="0"/>
        <v>우상호</v>
      </c>
      <c r="W3" t="str">
        <f t="shared" si="0"/>
        <v>이성헌</v>
      </c>
      <c r="X3" t="str">
        <f t="shared" si="0"/>
        <v>신민호</v>
      </c>
    </row>
    <row r="4" spans="1:24" ht="17.25" thickBot="1">
      <c r="A4" s="3" t="s">
        <v>30</v>
      </c>
      <c r="B4" s="3"/>
      <c r="C4" s="4">
        <v>131930</v>
      </c>
      <c r="D4" s="4">
        <v>91096</v>
      </c>
      <c r="E4" s="4">
        <v>47980</v>
      </c>
      <c r="F4" s="4">
        <v>37522</v>
      </c>
      <c r="G4" s="5">
        <v>330</v>
      </c>
      <c r="H4" s="4">
        <v>1026</v>
      </c>
      <c r="I4" s="5">
        <v>331</v>
      </c>
      <c r="J4" s="4">
        <v>2916</v>
      </c>
      <c r="K4" s="4">
        <v>90105</v>
      </c>
      <c r="L4" s="5">
        <v>991</v>
      </c>
      <c r="M4" s="4">
        <v>40834</v>
      </c>
      <c r="V4" s="8"/>
      <c r="W4" s="8"/>
      <c r="X4" s="8"/>
    </row>
    <row r="5" spans="1:24" ht="23.25" thickBot="1">
      <c r="A5" s="3" t="s">
        <v>31</v>
      </c>
      <c r="B5" s="3"/>
      <c r="C5" s="5">
        <v>222</v>
      </c>
      <c r="D5" s="5">
        <v>214</v>
      </c>
      <c r="E5" s="5">
        <v>124</v>
      </c>
      <c r="F5" s="5">
        <v>70</v>
      </c>
      <c r="G5" s="5">
        <v>3</v>
      </c>
      <c r="H5" s="5">
        <v>4</v>
      </c>
      <c r="I5" s="5">
        <v>7</v>
      </c>
      <c r="J5" s="5">
        <v>1</v>
      </c>
      <c r="K5" s="5">
        <v>209</v>
      </c>
      <c r="L5" s="5">
        <v>5</v>
      </c>
      <c r="M5" s="5">
        <v>8</v>
      </c>
      <c r="T5" t="s">
        <v>2929</v>
      </c>
      <c r="U5">
        <f>SUMIF($A:$A,"합계",D:D)</f>
        <v>91096</v>
      </c>
      <c r="V5">
        <f>SUMIF($A:$A,"합계",E:E)</f>
        <v>47980</v>
      </c>
      <c r="W5">
        <f>SUMIF($A:$A,"합계",F:F)</f>
        <v>37522</v>
      </c>
      <c r="X5">
        <f>SUMIF($A:$A,"합계",G:G)</f>
        <v>330</v>
      </c>
    </row>
    <row r="6" spans="1:24" ht="23.25" thickBot="1">
      <c r="A6" s="3" t="s">
        <v>32</v>
      </c>
      <c r="B6" s="3"/>
      <c r="C6" s="4">
        <v>12973</v>
      </c>
      <c r="D6" s="4">
        <v>12968</v>
      </c>
      <c r="E6" s="4">
        <v>7933</v>
      </c>
      <c r="F6" s="4">
        <v>4059</v>
      </c>
      <c r="G6" s="5">
        <v>30</v>
      </c>
      <c r="H6" s="5">
        <v>152</v>
      </c>
      <c r="I6" s="5">
        <v>57</v>
      </c>
      <c r="J6" s="5">
        <v>560</v>
      </c>
      <c r="K6" s="4">
        <v>12791</v>
      </c>
      <c r="L6" s="5">
        <v>177</v>
      </c>
      <c r="M6" s="5">
        <v>5</v>
      </c>
      <c r="T6" t="s">
        <v>2930</v>
      </c>
      <c r="U6">
        <f>U5-U7</f>
        <v>53336</v>
      </c>
      <c r="V6">
        <f>V5-V7</f>
        <v>25392</v>
      </c>
      <c r="W6">
        <f>W5-W7</f>
        <v>24549</v>
      </c>
      <c r="X6">
        <f>X5-X7</f>
        <v>241</v>
      </c>
    </row>
    <row r="7" spans="1:24" ht="23.25" thickBot="1">
      <c r="A7" s="3" t="s">
        <v>33</v>
      </c>
      <c r="B7" s="3"/>
      <c r="C7" s="5">
        <v>962</v>
      </c>
      <c r="D7" s="5">
        <v>221</v>
      </c>
      <c r="E7" s="5">
        <v>141</v>
      </c>
      <c r="F7" s="5">
        <v>66</v>
      </c>
      <c r="G7" s="5">
        <v>0</v>
      </c>
      <c r="H7" s="5">
        <v>2</v>
      </c>
      <c r="I7" s="5">
        <v>0</v>
      </c>
      <c r="J7" s="5">
        <v>10</v>
      </c>
      <c r="K7" s="5">
        <v>219</v>
      </c>
      <c r="L7" s="5">
        <v>2</v>
      </c>
      <c r="M7" s="5">
        <v>741</v>
      </c>
      <c r="T7" t="s">
        <v>2931</v>
      </c>
      <c r="U7">
        <f>U11+U10+U9</f>
        <v>37760</v>
      </c>
      <c r="V7">
        <f>V11+V10+V9</f>
        <v>22588</v>
      </c>
      <c r="W7">
        <f>W11+W10+W9</f>
        <v>12973</v>
      </c>
      <c r="X7">
        <f>X11+X10+X9</f>
        <v>89</v>
      </c>
    </row>
    <row r="8" spans="1:24" ht="23.25" thickBot="1">
      <c r="A8" s="3" t="s">
        <v>34</v>
      </c>
      <c r="B8" s="3"/>
      <c r="C8" s="5">
        <v>0</v>
      </c>
      <c r="D8" s="5">
        <v>17</v>
      </c>
      <c r="E8" s="5">
        <v>13</v>
      </c>
      <c r="F8" s="5">
        <v>4</v>
      </c>
      <c r="G8" s="5">
        <v>0</v>
      </c>
      <c r="H8" s="5">
        <v>0</v>
      </c>
      <c r="I8" s="5">
        <v>0</v>
      </c>
      <c r="J8" s="5">
        <v>0</v>
      </c>
      <c r="K8" s="5">
        <v>17</v>
      </c>
      <c r="L8" s="5">
        <v>0</v>
      </c>
      <c r="M8" s="5">
        <v>-17</v>
      </c>
      <c r="V8" s="8"/>
      <c r="W8" s="8"/>
      <c r="X8" s="8"/>
    </row>
    <row r="9" spans="1:24" ht="17.25" thickBot="1">
      <c r="A9" s="3" t="s">
        <v>1274</v>
      </c>
      <c r="B9" s="3" t="s">
        <v>36</v>
      </c>
      <c r="C9" s="4">
        <v>13803</v>
      </c>
      <c r="D9" s="4">
        <v>8407</v>
      </c>
      <c r="E9" s="4">
        <v>4208</v>
      </c>
      <c r="F9" s="4">
        <v>3698</v>
      </c>
      <c r="G9" s="5">
        <v>42</v>
      </c>
      <c r="H9" s="5">
        <v>122</v>
      </c>
      <c r="I9" s="5">
        <v>27</v>
      </c>
      <c r="J9" s="5">
        <v>216</v>
      </c>
      <c r="K9" s="4">
        <v>8313</v>
      </c>
      <c r="L9" s="5">
        <v>94</v>
      </c>
      <c r="M9" s="4">
        <v>5396</v>
      </c>
      <c r="T9" t="s">
        <v>2934</v>
      </c>
      <c r="U9">
        <f>SUMIF($A:$A,"거소·선상투표",D:D)+SUMIF($A:$A,"국외부재자투표",D:D)+SUMIF($A:$A,"국외부재자투표(공관)",D:D)</f>
        <v>452</v>
      </c>
      <c r="V9">
        <f t="shared" ref="V9:X11" si="1">SUMIF($A:$A,"거소·선상투표",E:E)+SUMIF($A:$A,"국외부재자투표",E:E)+SUMIF($A:$A,"국외부재자투표(공관)",E:E)</f>
        <v>278</v>
      </c>
      <c r="W9">
        <f t="shared" si="1"/>
        <v>140</v>
      </c>
      <c r="X9">
        <f t="shared" si="1"/>
        <v>3</v>
      </c>
    </row>
    <row r="10" spans="1:24" ht="23.25" thickBot="1">
      <c r="A10" s="3"/>
      <c r="B10" s="3" t="s">
        <v>37</v>
      </c>
      <c r="C10" s="4">
        <v>2571</v>
      </c>
      <c r="D10" s="4">
        <v>2571</v>
      </c>
      <c r="E10" s="4">
        <v>1469</v>
      </c>
      <c r="F10" s="5">
        <v>990</v>
      </c>
      <c r="G10" s="5">
        <v>8</v>
      </c>
      <c r="H10" s="5">
        <v>33</v>
      </c>
      <c r="I10" s="5">
        <v>7</v>
      </c>
      <c r="J10" s="5">
        <v>45</v>
      </c>
      <c r="K10" s="4">
        <v>2552</v>
      </c>
      <c r="L10" s="5">
        <v>19</v>
      </c>
      <c r="M10" s="5">
        <v>0</v>
      </c>
      <c r="T10" t="s">
        <v>2932</v>
      </c>
      <c r="U10">
        <f>SUMIF($B:$B,"관내사전투표",D:D)</f>
        <v>24340</v>
      </c>
      <c r="V10">
        <f t="shared" ref="V10:X12" si="2">SUMIF($B:$B,"관내사전투표",E:E)</f>
        <v>14377</v>
      </c>
      <c r="W10">
        <f t="shared" si="2"/>
        <v>8774</v>
      </c>
      <c r="X10">
        <f t="shared" si="2"/>
        <v>56</v>
      </c>
    </row>
    <row r="11" spans="1:24" ht="17.25" thickBot="1">
      <c r="A11" s="3"/>
      <c r="B11" s="3" t="s">
        <v>1275</v>
      </c>
      <c r="C11" s="4">
        <v>2919</v>
      </c>
      <c r="D11" s="4">
        <v>1268</v>
      </c>
      <c r="E11" s="5">
        <v>564</v>
      </c>
      <c r="F11" s="5">
        <v>607</v>
      </c>
      <c r="G11" s="5">
        <v>7</v>
      </c>
      <c r="H11" s="5">
        <v>28</v>
      </c>
      <c r="I11" s="5">
        <v>4</v>
      </c>
      <c r="J11" s="5">
        <v>41</v>
      </c>
      <c r="K11" s="4">
        <v>1251</v>
      </c>
      <c r="L11" s="5">
        <v>17</v>
      </c>
      <c r="M11" s="4">
        <v>1651</v>
      </c>
      <c r="T11" t="s">
        <v>2933</v>
      </c>
      <c r="U11">
        <f>SUMIF($A:$A,"관외사전투표",D:D)</f>
        <v>12968</v>
      </c>
      <c r="V11">
        <f t="shared" ref="V11:X13" si="3">SUMIF($A:$A,"관외사전투표",E:E)</f>
        <v>7933</v>
      </c>
      <c r="W11">
        <f t="shared" si="3"/>
        <v>4059</v>
      </c>
      <c r="X11">
        <f t="shared" si="3"/>
        <v>30</v>
      </c>
    </row>
    <row r="12" spans="1:24" ht="17.25" thickBot="1">
      <c r="A12" s="3"/>
      <c r="B12" s="3" t="s">
        <v>1276</v>
      </c>
      <c r="C12" s="4">
        <v>2348</v>
      </c>
      <c r="D12" s="4">
        <v>1173</v>
      </c>
      <c r="E12" s="5">
        <v>518</v>
      </c>
      <c r="F12" s="5">
        <v>571</v>
      </c>
      <c r="G12" s="5">
        <v>10</v>
      </c>
      <c r="H12" s="5">
        <v>17</v>
      </c>
      <c r="I12" s="5">
        <v>3</v>
      </c>
      <c r="J12" s="5">
        <v>33</v>
      </c>
      <c r="K12" s="4">
        <v>1152</v>
      </c>
      <c r="L12" s="5">
        <v>21</v>
      </c>
      <c r="M12" s="4">
        <v>1175</v>
      </c>
    </row>
    <row r="13" spans="1:24" ht="17.25" thickBot="1">
      <c r="A13" s="3"/>
      <c r="B13" s="3" t="s">
        <v>1277</v>
      </c>
      <c r="C13" s="5">
        <v>821</v>
      </c>
      <c r="D13" s="5">
        <v>472</v>
      </c>
      <c r="E13" s="5">
        <v>211</v>
      </c>
      <c r="F13" s="5">
        <v>234</v>
      </c>
      <c r="G13" s="5">
        <v>1</v>
      </c>
      <c r="H13" s="5">
        <v>8</v>
      </c>
      <c r="I13" s="5">
        <v>3</v>
      </c>
      <c r="J13" s="5">
        <v>13</v>
      </c>
      <c r="K13" s="5">
        <v>470</v>
      </c>
      <c r="L13" s="5">
        <v>2</v>
      </c>
      <c r="M13" s="5">
        <v>349</v>
      </c>
    </row>
    <row r="14" spans="1:24" ht="17.25" thickBot="1">
      <c r="A14" s="3"/>
      <c r="B14" s="3" t="s">
        <v>1278</v>
      </c>
      <c r="C14" s="4">
        <v>2510</v>
      </c>
      <c r="D14" s="4">
        <v>1451</v>
      </c>
      <c r="E14" s="5">
        <v>711</v>
      </c>
      <c r="F14" s="5">
        <v>647</v>
      </c>
      <c r="G14" s="5">
        <v>9</v>
      </c>
      <c r="H14" s="5">
        <v>17</v>
      </c>
      <c r="I14" s="5">
        <v>6</v>
      </c>
      <c r="J14" s="5">
        <v>44</v>
      </c>
      <c r="K14" s="4">
        <v>1434</v>
      </c>
      <c r="L14" s="5">
        <v>17</v>
      </c>
      <c r="M14" s="4">
        <v>1059</v>
      </c>
      <c r="U14" s="8"/>
      <c r="V14" s="8"/>
      <c r="W14" s="8"/>
      <c r="X14" s="8"/>
    </row>
    <row r="15" spans="1:24" ht="17.25" thickBot="1">
      <c r="A15" s="3"/>
      <c r="B15" s="3" t="s">
        <v>1279</v>
      </c>
      <c r="C15" s="4">
        <v>2634</v>
      </c>
      <c r="D15" s="4">
        <v>1472</v>
      </c>
      <c r="E15" s="5">
        <v>735</v>
      </c>
      <c r="F15" s="5">
        <v>649</v>
      </c>
      <c r="G15" s="5">
        <v>7</v>
      </c>
      <c r="H15" s="5">
        <v>19</v>
      </c>
      <c r="I15" s="5">
        <v>4</v>
      </c>
      <c r="J15" s="5">
        <v>40</v>
      </c>
      <c r="K15" s="4">
        <v>1454</v>
      </c>
      <c r="L15" s="5">
        <v>18</v>
      </c>
      <c r="M15" s="4">
        <v>1162</v>
      </c>
      <c r="U15" s="8"/>
      <c r="V15" s="8"/>
      <c r="W15" s="8"/>
      <c r="X15" s="8"/>
    </row>
    <row r="16" spans="1:24" ht="17.25" thickBot="1">
      <c r="A16" s="3" t="s">
        <v>1280</v>
      </c>
      <c r="B16" s="3" t="s">
        <v>36</v>
      </c>
      <c r="C16" s="4">
        <v>14411</v>
      </c>
      <c r="D16" s="4">
        <v>10175</v>
      </c>
      <c r="E16" s="4">
        <v>5355</v>
      </c>
      <c r="F16" s="4">
        <v>4372</v>
      </c>
      <c r="G16" s="5">
        <v>40</v>
      </c>
      <c r="H16" s="5">
        <v>76</v>
      </c>
      <c r="I16" s="5">
        <v>34</v>
      </c>
      <c r="J16" s="5">
        <v>217</v>
      </c>
      <c r="K16" s="4">
        <v>10094</v>
      </c>
      <c r="L16" s="5">
        <v>81</v>
      </c>
      <c r="M16" s="4">
        <v>4236</v>
      </c>
    </row>
    <row r="17" spans="1:13" ht="23.25" thickBot="1">
      <c r="A17" s="3"/>
      <c r="B17" s="3" t="s">
        <v>37</v>
      </c>
      <c r="C17" s="4">
        <v>3612</v>
      </c>
      <c r="D17" s="4">
        <v>3612</v>
      </c>
      <c r="E17" s="4">
        <v>2162</v>
      </c>
      <c r="F17" s="4">
        <v>1304</v>
      </c>
      <c r="G17" s="5">
        <v>8</v>
      </c>
      <c r="H17" s="5">
        <v>30</v>
      </c>
      <c r="I17" s="5">
        <v>7</v>
      </c>
      <c r="J17" s="5">
        <v>75</v>
      </c>
      <c r="K17" s="4">
        <v>3586</v>
      </c>
      <c r="L17" s="5">
        <v>26</v>
      </c>
      <c r="M17" s="5">
        <v>0</v>
      </c>
    </row>
    <row r="18" spans="1:13" ht="17.25" thickBot="1">
      <c r="A18" s="3"/>
      <c r="B18" s="3" t="s">
        <v>1281</v>
      </c>
      <c r="C18" s="4">
        <v>2631</v>
      </c>
      <c r="D18" s="4">
        <v>1373</v>
      </c>
      <c r="E18" s="5">
        <v>595</v>
      </c>
      <c r="F18" s="5">
        <v>720</v>
      </c>
      <c r="G18" s="5">
        <v>8</v>
      </c>
      <c r="H18" s="5">
        <v>9</v>
      </c>
      <c r="I18" s="5">
        <v>7</v>
      </c>
      <c r="J18" s="5">
        <v>24</v>
      </c>
      <c r="K18" s="4">
        <v>1363</v>
      </c>
      <c r="L18" s="5">
        <v>10</v>
      </c>
      <c r="M18" s="4">
        <v>1258</v>
      </c>
    </row>
    <row r="19" spans="1:13" ht="17.25" thickBot="1">
      <c r="A19" s="3"/>
      <c r="B19" s="3" t="s">
        <v>1282</v>
      </c>
      <c r="C19" s="4">
        <v>2588</v>
      </c>
      <c r="D19" s="4">
        <v>1518</v>
      </c>
      <c r="E19" s="5">
        <v>827</v>
      </c>
      <c r="F19" s="5">
        <v>615</v>
      </c>
      <c r="G19" s="5">
        <v>8</v>
      </c>
      <c r="H19" s="5">
        <v>15</v>
      </c>
      <c r="I19" s="5">
        <v>10</v>
      </c>
      <c r="J19" s="5">
        <v>28</v>
      </c>
      <c r="K19" s="4">
        <v>1503</v>
      </c>
      <c r="L19" s="5">
        <v>15</v>
      </c>
      <c r="M19" s="4">
        <v>1070</v>
      </c>
    </row>
    <row r="20" spans="1:13" ht="17.25" thickBot="1">
      <c r="A20" s="3"/>
      <c r="B20" s="3" t="s">
        <v>1283</v>
      </c>
      <c r="C20" s="4">
        <v>2284</v>
      </c>
      <c r="D20" s="4">
        <v>1418</v>
      </c>
      <c r="E20" s="5">
        <v>736</v>
      </c>
      <c r="F20" s="5">
        <v>609</v>
      </c>
      <c r="G20" s="5">
        <v>7</v>
      </c>
      <c r="H20" s="5">
        <v>9</v>
      </c>
      <c r="I20" s="5">
        <v>7</v>
      </c>
      <c r="J20" s="5">
        <v>40</v>
      </c>
      <c r="K20" s="4">
        <v>1408</v>
      </c>
      <c r="L20" s="5">
        <v>10</v>
      </c>
      <c r="M20" s="5">
        <v>866</v>
      </c>
    </row>
    <row r="21" spans="1:13" ht="17.25" thickBot="1">
      <c r="A21" s="3"/>
      <c r="B21" s="3" t="s">
        <v>1284</v>
      </c>
      <c r="C21" s="5">
        <v>515</v>
      </c>
      <c r="D21" s="5">
        <v>354</v>
      </c>
      <c r="E21" s="5">
        <v>198</v>
      </c>
      <c r="F21" s="5">
        <v>140</v>
      </c>
      <c r="G21" s="5">
        <v>2</v>
      </c>
      <c r="H21" s="5">
        <v>3</v>
      </c>
      <c r="I21" s="5">
        <v>1</v>
      </c>
      <c r="J21" s="5">
        <v>9</v>
      </c>
      <c r="K21" s="5">
        <v>353</v>
      </c>
      <c r="L21" s="5">
        <v>1</v>
      </c>
      <c r="M21" s="5">
        <v>161</v>
      </c>
    </row>
    <row r="22" spans="1:13" ht="17.25" thickBot="1">
      <c r="A22" s="3"/>
      <c r="B22" s="3" t="s">
        <v>1285</v>
      </c>
      <c r="C22" s="4">
        <v>2781</v>
      </c>
      <c r="D22" s="4">
        <v>1900</v>
      </c>
      <c r="E22" s="5">
        <v>837</v>
      </c>
      <c r="F22" s="5">
        <v>984</v>
      </c>
      <c r="G22" s="5">
        <v>7</v>
      </c>
      <c r="H22" s="5">
        <v>10</v>
      </c>
      <c r="I22" s="5">
        <v>2</v>
      </c>
      <c r="J22" s="5">
        <v>41</v>
      </c>
      <c r="K22" s="4">
        <v>1881</v>
      </c>
      <c r="L22" s="5">
        <v>19</v>
      </c>
      <c r="M22" s="5">
        <v>881</v>
      </c>
    </row>
    <row r="23" spans="1:13" ht="17.25" thickBot="1">
      <c r="A23" s="3" t="s">
        <v>1286</v>
      </c>
      <c r="B23" s="3" t="s">
        <v>36</v>
      </c>
      <c r="C23" s="4">
        <v>14163</v>
      </c>
      <c r="D23" s="4">
        <v>9856</v>
      </c>
      <c r="E23" s="4">
        <v>5125</v>
      </c>
      <c r="F23" s="4">
        <v>4153</v>
      </c>
      <c r="G23" s="5">
        <v>38</v>
      </c>
      <c r="H23" s="5">
        <v>118</v>
      </c>
      <c r="I23" s="5">
        <v>33</v>
      </c>
      <c r="J23" s="5">
        <v>295</v>
      </c>
      <c r="K23" s="4">
        <v>9762</v>
      </c>
      <c r="L23" s="5">
        <v>94</v>
      </c>
      <c r="M23" s="4">
        <v>4307</v>
      </c>
    </row>
    <row r="24" spans="1:13" ht="23.25" thickBot="1">
      <c r="A24" s="3"/>
      <c r="B24" s="3" t="s">
        <v>37</v>
      </c>
      <c r="C24" s="4">
        <v>4125</v>
      </c>
      <c r="D24" s="4">
        <v>4123</v>
      </c>
      <c r="E24" s="4">
        <v>2487</v>
      </c>
      <c r="F24" s="4">
        <v>1408</v>
      </c>
      <c r="G24" s="5">
        <v>15</v>
      </c>
      <c r="H24" s="5">
        <v>45</v>
      </c>
      <c r="I24" s="5">
        <v>9</v>
      </c>
      <c r="J24" s="5">
        <v>120</v>
      </c>
      <c r="K24" s="4">
        <v>4084</v>
      </c>
      <c r="L24" s="5">
        <v>39</v>
      </c>
      <c r="M24" s="5">
        <v>2</v>
      </c>
    </row>
    <row r="25" spans="1:13" ht="23.25" thickBot="1">
      <c r="A25" s="3"/>
      <c r="B25" s="3" t="s">
        <v>1287</v>
      </c>
      <c r="C25" s="4">
        <v>2177</v>
      </c>
      <c r="D25" s="4">
        <v>1010</v>
      </c>
      <c r="E25" s="5">
        <v>482</v>
      </c>
      <c r="F25" s="5">
        <v>469</v>
      </c>
      <c r="G25" s="5">
        <v>7</v>
      </c>
      <c r="H25" s="5">
        <v>12</v>
      </c>
      <c r="I25" s="5">
        <v>3</v>
      </c>
      <c r="J25" s="5">
        <v>24</v>
      </c>
      <c r="K25" s="5">
        <v>997</v>
      </c>
      <c r="L25" s="5">
        <v>13</v>
      </c>
      <c r="M25" s="4">
        <v>1167</v>
      </c>
    </row>
    <row r="26" spans="1:13" ht="23.25" thickBot="1">
      <c r="A26" s="3"/>
      <c r="B26" s="3" t="s">
        <v>1288</v>
      </c>
      <c r="C26" s="4">
        <v>2073</v>
      </c>
      <c r="D26" s="4">
        <v>1116</v>
      </c>
      <c r="E26" s="5">
        <v>527</v>
      </c>
      <c r="F26" s="5">
        <v>517</v>
      </c>
      <c r="G26" s="5">
        <v>7</v>
      </c>
      <c r="H26" s="5">
        <v>20</v>
      </c>
      <c r="I26" s="5">
        <v>5</v>
      </c>
      <c r="J26" s="5">
        <v>30</v>
      </c>
      <c r="K26" s="4">
        <v>1106</v>
      </c>
      <c r="L26" s="5">
        <v>10</v>
      </c>
      <c r="M26" s="5">
        <v>957</v>
      </c>
    </row>
    <row r="27" spans="1:13" ht="23.25" thickBot="1">
      <c r="A27" s="3"/>
      <c r="B27" s="3" t="s">
        <v>1289</v>
      </c>
      <c r="C27" s="4">
        <v>2912</v>
      </c>
      <c r="D27" s="4">
        <v>1769</v>
      </c>
      <c r="E27" s="5">
        <v>820</v>
      </c>
      <c r="F27" s="5">
        <v>841</v>
      </c>
      <c r="G27" s="5">
        <v>6</v>
      </c>
      <c r="H27" s="5">
        <v>19</v>
      </c>
      <c r="I27" s="5">
        <v>6</v>
      </c>
      <c r="J27" s="5">
        <v>63</v>
      </c>
      <c r="K27" s="4">
        <v>1755</v>
      </c>
      <c r="L27" s="5">
        <v>14</v>
      </c>
      <c r="M27" s="4">
        <v>1143</v>
      </c>
    </row>
    <row r="28" spans="1:13" ht="23.25" thickBot="1">
      <c r="A28" s="3"/>
      <c r="B28" s="3" t="s">
        <v>1290</v>
      </c>
      <c r="C28" s="4">
        <v>2876</v>
      </c>
      <c r="D28" s="4">
        <v>1838</v>
      </c>
      <c r="E28" s="5">
        <v>809</v>
      </c>
      <c r="F28" s="5">
        <v>918</v>
      </c>
      <c r="G28" s="5">
        <v>3</v>
      </c>
      <c r="H28" s="5">
        <v>22</v>
      </c>
      <c r="I28" s="5">
        <v>10</v>
      </c>
      <c r="J28" s="5">
        <v>58</v>
      </c>
      <c r="K28" s="4">
        <v>1820</v>
      </c>
      <c r="L28" s="5">
        <v>18</v>
      </c>
      <c r="M28" s="4">
        <v>1038</v>
      </c>
    </row>
    <row r="29" spans="1:13" ht="17.25" thickBot="1">
      <c r="A29" s="3" t="s">
        <v>1291</v>
      </c>
      <c r="B29" s="3" t="s">
        <v>36</v>
      </c>
      <c r="C29" s="4">
        <v>14983</v>
      </c>
      <c r="D29" s="4">
        <v>8755</v>
      </c>
      <c r="E29" s="4">
        <v>4166</v>
      </c>
      <c r="F29" s="4">
        <v>3692</v>
      </c>
      <c r="G29" s="5">
        <v>34</v>
      </c>
      <c r="H29" s="5">
        <v>146</v>
      </c>
      <c r="I29" s="5">
        <v>32</v>
      </c>
      <c r="J29" s="5">
        <v>519</v>
      </c>
      <c r="K29" s="4">
        <v>8589</v>
      </c>
      <c r="L29" s="5">
        <v>166</v>
      </c>
      <c r="M29" s="4">
        <v>6228</v>
      </c>
    </row>
    <row r="30" spans="1:13" ht="23.25" thickBot="1">
      <c r="A30" s="3"/>
      <c r="B30" s="3" t="s">
        <v>37</v>
      </c>
      <c r="C30" s="4">
        <v>2331</v>
      </c>
      <c r="D30" s="4">
        <v>2332</v>
      </c>
      <c r="E30" s="4">
        <v>1337</v>
      </c>
      <c r="F30" s="5">
        <v>774</v>
      </c>
      <c r="G30" s="5">
        <v>8</v>
      </c>
      <c r="H30" s="5">
        <v>35</v>
      </c>
      <c r="I30" s="5">
        <v>10</v>
      </c>
      <c r="J30" s="5">
        <v>115</v>
      </c>
      <c r="K30" s="4">
        <v>2279</v>
      </c>
      <c r="L30" s="5">
        <v>53</v>
      </c>
      <c r="M30" s="5">
        <v>-1</v>
      </c>
    </row>
    <row r="31" spans="1:13" ht="17.25" thickBot="1">
      <c r="A31" s="3"/>
      <c r="B31" s="3" t="s">
        <v>1292</v>
      </c>
      <c r="C31" s="4">
        <v>1826</v>
      </c>
      <c r="D31" s="4">
        <v>1015</v>
      </c>
      <c r="E31" s="5">
        <v>376</v>
      </c>
      <c r="F31" s="5">
        <v>544</v>
      </c>
      <c r="G31" s="5">
        <v>4</v>
      </c>
      <c r="H31" s="5">
        <v>13</v>
      </c>
      <c r="I31" s="5">
        <v>2</v>
      </c>
      <c r="J31" s="5">
        <v>65</v>
      </c>
      <c r="K31" s="4">
        <v>1004</v>
      </c>
      <c r="L31" s="5">
        <v>11</v>
      </c>
      <c r="M31" s="5">
        <v>811</v>
      </c>
    </row>
    <row r="32" spans="1:13" ht="17.25" thickBot="1">
      <c r="A32" s="3"/>
      <c r="B32" s="3" t="s">
        <v>1293</v>
      </c>
      <c r="C32" s="4">
        <v>3404</v>
      </c>
      <c r="D32" s="4">
        <v>1769</v>
      </c>
      <c r="E32" s="5">
        <v>729</v>
      </c>
      <c r="F32" s="5">
        <v>844</v>
      </c>
      <c r="G32" s="5">
        <v>3</v>
      </c>
      <c r="H32" s="5">
        <v>17</v>
      </c>
      <c r="I32" s="5">
        <v>7</v>
      </c>
      <c r="J32" s="5">
        <v>133</v>
      </c>
      <c r="K32" s="4">
        <v>1733</v>
      </c>
      <c r="L32" s="5">
        <v>36</v>
      </c>
      <c r="M32" s="4">
        <v>1635</v>
      </c>
    </row>
    <row r="33" spans="1:13" ht="17.25" thickBot="1">
      <c r="A33" s="3"/>
      <c r="B33" s="3" t="s">
        <v>1294</v>
      </c>
      <c r="C33" s="4">
        <v>2217</v>
      </c>
      <c r="D33" s="4">
        <v>1045</v>
      </c>
      <c r="E33" s="5">
        <v>430</v>
      </c>
      <c r="F33" s="5">
        <v>492</v>
      </c>
      <c r="G33" s="5">
        <v>4</v>
      </c>
      <c r="H33" s="5">
        <v>24</v>
      </c>
      <c r="I33" s="5">
        <v>5</v>
      </c>
      <c r="J33" s="5">
        <v>72</v>
      </c>
      <c r="K33" s="4">
        <v>1027</v>
      </c>
      <c r="L33" s="5">
        <v>18</v>
      </c>
      <c r="M33" s="4">
        <v>1172</v>
      </c>
    </row>
    <row r="34" spans="1:13" ht="17.25" thickBot="1">
      <c r="A34" s="3"/>
      <c r="B34" s="3" t="s">
        <v>1295</v>
      </c>
      <c r="C34" s="4">
        <v>2719</v>
      </c>
      <c r="D34" s="4">
        <v>1324</v>
      </c>
      <c r="E34" s="5">
        <v>643</v>
      </c>
      <c r="F34" s="5">
        <v>537</v>
      </c>
      <c r="G34" s="5">
        <v>7</v>
      </c>
      <c r="H34" s="5">
        <v>32</v>
      </c>
      <c r="I34" s="5">
        <v>3</v>
      </c>
      <c r="J34" s="5">
        <v>73</v>
      </c>
      <c r="K34" s="4">
        <v>1295</v>
      </c>
      <c r="L34" s="5">
        <v>29</v>
      </c>
      <c r="M34" s="4">
        <v>1395</v>
      </c>
    </row>
    <row r="35" spans="1:13" ht="17.25" thickBot="1">
      <c r="A35" s="3"/>
      <c r="B35" s="3" t="s">
        <v>1296</v>
      </c>
      <c r="C35" s="4">
        <v>2486</v>
      </c>
      <c r="D35" s="4">
        <v>1270</v>
      </c>
      <c r="E35" s="5">
        <v>651</v>
      </c>
      <c r="F35" s="5">
        <v>501</v>
      </c>
      <c r="G35" s="5">
        <v>8</v>
      </c>
      <c r="H35" s="5">
        <v>25</v>
      </c>
      <c r="I35" s="5">
        <v>5</v>
      </c>
      <c r="J35" s="5">
        <v>61</v>
      </c>
      <c r="K35" s="4">
        <v>1251</v>
      </c>
      <c r="L35" s="5">
        <v>19</v>
      </c>
      <c r="M35" s="4">
        <v>1216</v>
      </c>
    </row>
    <row r="36" spans="1:13" ht="17.25" thickBot="1">
      <c r="A36" s="3" t="s">
        <v>1297</v>
      </c>
      <c r="B36" s="3" t="s">
        <v>36</v>
      </c>
      <c r="C36" s="4">
        <v>29520</v>
      </c>
      <c r="D36" s="4">
        <v>18742</v>
      </c>
      <c r="E36" s="4">
        <v>9541</v>
      </c>
      <c r="F36" s="4">
        <v>8031</v>
      </c>
      <c r="G36" s="5">
        <v>59</v>
      </c>
      <c r="H36" s="5">
        <v>205</v>
      </c>
      <c r="I36" s="5">
        <v>72</v>
      </c>
      <c r="J36" s="5">
        <v>627</v>
      </c>
      <c r="K36" s="4">
        <v>18535</v>
      </c>
      <c r="L36" s="5">
        <v>207</v>
      </c>
      <c r="M36" s="4">
        <v>10778</v>
      </c>
    </row>
    <row r="37" spans="1:13" ht="23.25" thickBot="1">
      <c r="A37" s="3"/>
      <c r="B37" s="3" t="s">
        <v>37</v>
      </c>
      <c r="C37" s="4">
        <v>5111</v>
      </c>
      <c r="D37" s="4">
        <v>5110</v>
      </c>
      <c r="E37" s="4">
        <v>2995</v>
      </c>
      <c r="F37" s="4">
        <v>1858</v>
      </c>
      <c r="G37" s="5">
        <v>5</v>
      </c>
      <c r="H37" s="5">
        <v>54</v>
      </c>
      <c r="I37" s="5">
        <v>8</v>
      </c>
      <c r="J37" s="5">
        <v>157</v>
      </c>
      <c r="K37" s="4">
        <v>5077</v>
      </c>
      <c r="L37" s="5">
        <v>33</v>
      </c>
      <c r="M37" s="5">
        <v>1</v>
      </c>
    </row>
    <row r="38" spans="1:13" ht="17.25" thickBot="1">
      <c r="A38" s="3"/>
      <c r="B38" s="3" t="s">
        <v>1298</v>
      </c>
      <c r="C38" s="4">
        <v>3204</v>
      </c>
      <c r="D38" s="4">
        <v>1463</v>
      </c>
      <c r="E38" s="5">
        <v>656</v>
      </c>
      <c r="F38" s="5">
        <v>720</v>
      </c>
      <c r="G38" s="5">
        <v>2</v>
      </c>
      <c r="H38" s="5">
        <v>20</v>
      </c>
      <c r="I38" s="5">
        <v>6</v>
      </c>
      <c r="J38" s="5">
        <v>44</v>
      </c>
      <c r="K38" s="4">
        <v>1448</v>
      </c>
      <c r="L38" s="5">
        <v>15</v>
      </c>
      <c r="M38" s="4">
        <v>1741</v>
      </c>
    </row>
    <row r="39" spans="1:13" ht="17.25" thickBot="1">
      <c r="A39" s="3"/>
      <c r="B39" s="3" t="s">
        <v>1299</v>
      </c>
      <c r="C39" s="4">
        <v>1941</v>
      </c>
      <c r="D39" s="4">
        <v>1202</v>
      </c>
      <c r="E39" s="5">
        <v>526</v>
      </c>
      <c r="F39" s="5">
        <v>603</v>
      </c>
      <c r="G39" s="5">
        <v>6</v>
      </c>
      <c r="H39" s="5">
        <v>8</v>
      </c>
      <c r="I39" s="5">
        <v>3</v>
      </c>
      <c r="J39" s="5">
        <v>47</v>
      </c>
      <c r="K39" s="4">
        <v>1193</v>
      </c>
      <c r="L39" s="5">
        <v>9</v>
      </c>
      <c r="M39" s="5">
        <v>739</v>
      </c>
    </row>
    <row r="40" spans="1:13" ht="17.25" thickBot="1">
      <c r="A40" s="3"/>
      <c r="B40" s="3" t="s">
        <v>1300</v>
      </c>
      <c r="C40" s="4">
        <v>2562</v>
      </c>
      <c r="D40" s="4">
        <v>1375</v>
      </c>
      <c r="E40" s="5">
        <v>642</v>
      </c>
      <c r="F40" s="5">
        <v>664</v>
      </c>
      <c r="G40" s="5">
        <v>4</v>
      </c>
      <c r="H40" s="5">
        <v>17</v>
      </c>
      <c r="I40" s="5">
        <v>1</v>
      </c>
      <c r="J40" s="5">
        <v>31</v>
      </c>
      <c r="K40" s="4">
        <v>1359</v>
      </c>
      <c r="L40" s="5">
        <v>16</v>
      </c>
      <c r="M40" s="4">
        <v>1187</v>
      </c>
    </row>
    <row r="41" spans="1:13" ht="17.25" thickBot="1">
      <c r="A41" s="3"/>
      <c r="B41" s="3" t="s">
        <v>1301</v>
      </c>
      <c r="C41" s="4">
        <v>2858</v>
      </c>
      <c r="D41" s="4">
        <v>1630</v>
      </c>
      <c r="E41" s="5">
        <v>894</v>
      </c>
      <c r="F41" s="5">
        <v>639</v>
      </c>
      <c r="G41" s="5">
        <v>9</v>
      </c>
      <c r="H41" s="5">
        <v>10</v>
      </c>
      <c r="I41" s="5">
        <v>10</v>
      </c>
      <c r="J41" s="5">
        <v>46</v>
      </c>
      <c r="K41" s="4">
        <v>1608</v>
      </c>
      <c r="L41" s="5">
        <v>22</v>
      </c>
      <c r="M41" s="4">
        <v>1228</v>
      </c>
    </row>
    <row r="42" spans="1:13" ht="17.25" thickBot="1">
      <c r="A42" s="3"/>
      <c r="B42" s="3" t="s">
        <v>1302</v>
      </c>
      <c r="C42" s="4">
        <v>2613</v>
      </c>
      <c r="D42" s="4">
        <v>1640</v>
      </c>
      <c r="E42" s="5">
        <v>866</v>
      </c>
      <c r="F42" s="5">
        <v>675</v>
      </c>
      <c r="G42" s="5">
        <v>5</v>
      </c>
      <c r="H42" s="5">
        <v>12</v>
      </c>
      <c r="I42" s="5">
        <v>11</v>
      </c>
      <c r="J42" s="5">
        <v>51</v>
      </c>
      <c r="K42" s="4">
        <v>1620</v>
      </c>
      <c r="L42" s="5">
        <v>20</v>
      </c>
      <c r="M42" s="5">
        <v>973</v>
      </c>
    </row>
    <row r="43" spans="1:13" ht="17.25" thickBot="1">
      <c r="A43" s="3"/>
      <c r="B43" s="3" t="s">
        <v>1303</v>
      </c>
      <c r="C43" s="4">
        <v>2623</v>
      </c>
      <c r="D43" s="4">
        <v>1517</v>
      </c>
      <c r="E43" s="5">
        <v>812</v>
      </c>
      <c r="F43" s="5">
        <v>626</v>
      </c>
      <c r="G43" s="5">
        <v>8</v>
      </c>
      <c r="H43" s="5">
        <v>13</v>
      </c>
      <c r="I43" s="5">
        <v>9</v>
      </c>
      <c r="J43" s="5">
        <v>35</v>
      </c>
      <c r="K43" s="4">
        <v>1503</v>
      </c>
      <c r="L43" s="5">
        <v>14</v>
      </c>
      <c r="M43" s="4">
        <v>1106</v>
      </c>
    </row>
    <row r="44" spans="1:13" ht="17.25" thickBot="1">
      <c r="A44" s="3"/>
      <c r="B44" s="3" t="s">
        <v>1304</v>
      </c>
      <c r="C44" s="4">
        <v>2702</v>
      </c>
      <c r="D44" s="4">
        <v>1511</v>
      </c>
      <c r="E44" s="5">
        <v>672</v>
      </c>
      <c r="F44" s="5">
        <v>742</v>
      </c>
      <c r="G44" s="5">
        <v>7</v>
      </c>
      <c r="H44" s="5">
        <v>25</v>
      </c>
      <c r="I44" s="5">
        <v>8</v>
      </c>
      <c r="J44" s="5">
        <v>41</v>
      </c>
      <c r="K44" s="4">
        <v>1495</v>
      </c>
      <c r="L44" s="5">
        <v>16</v>
      </c>
      <c r="M44" s="4">
        <v>1191</v>
      </c>
    </row>
    <row r="45" spans="1:13" ht="17.25" thickBot="1">
      <c r="A45" s="3"/>
      <c r="B45" s="3" t="s">
        <v>1305</v>
      </c>
      <c r="C45" s="4">
        <v>3057</v>
      </c>
      <c r="D45" s="4">
        <v>1670</v>
      </c>
      <c r="E45" s="5">
        <v>732</v>
      </c>
      <c r="F45" s="5">
        <v>770</v>
      </c>
      <c r="G45" s="5">
        <v>8</v>
      </c>
      <c r="H45" s="5">
        <v>25</v>
      </c>
      <c r="I45" s="5">
        <v>11</v>
      </c>
      <c r="J45" s="5">
        <v>86</v>
      </c>
      <c r="K45" s="4">
        <v>1632</v>
      </c>
      <c r="L45" s="5">
        <v>38</v>
      </c>
      <c r="M45" s="4">
        <v>1387</v>
      </c>
    </row>
    <row r="46" spans="1:13" ht="17.25" thickBot="1">
      <c r="A46" s="3"/>
      <c r="B46" s="3" t="s">
        <v>1306</v>
      </c>
      <c r="C46" s="4">
        <v>2849</v>
      </c>
      <c r="D46" s="4">
        <v>1624</v>
      </c>
      <c r="E46" s="5">
        <v>746</v>
      </c>
      <c r="F46" s="5">
        <v>734</v>
      </c>
      <c r="G46" s="5">
        <v>5</v>
      </c>
      <c r="H46" s="5">
        <v>21</v>
      </c>
      <c r="I46" s="5">
        <v>5</v>
      </c>
      <c r="J46" s="5">
        <v>89</v>
      </c>
      <c r="K46" s="4">
        <v>1600</v>
      </c>
      <c r="L46" s="5">
        <v>24</v>
      </c>
      <c r="M46" s="4">
        <v>1225</v>
      </c>
    </row>
    <row r="47" spans="1:13" ht="17.25" thickBot="1">
      <c r="A47" s="3" t="s">
        <v>1307</v>
      </c>
      <c r="B47" s="3" t="s">
        <v>36</v>
      </c>
      <c r="C47" s="4">
        <v>18710</v>
      </c>
      <c r="D47" s="4">
        <v>12803</v>
      </c>
      <c r="E47" s="4">
        <v>6727</v>
      </c>
      <c r="F47" s="4">
        <v>5465</v>
      </c>
      <c r="G47" s="5">
        <v>61</v>
      </c>
      <c r="H47" s="5">
        <v>126</v>
      </c>
      <c r="I47" s="5">
        <v>44</v>
      </c>
      <c r="J47" s="5">
        <v>287</v>
      </c>
      <c r="K47" s="4">
        <v>12710</v>
      </c>
      <c r="L47" s="5">
        <v>93</v>
      </c>
      <c r="M47" s="4">
        <v>5907</v>
      </c>
    </row>
    <row r="48" spans="1:13" ht="23.25" thickBot="1">
      <c r="A48" s="3"/>
      <c r="B48" s="3" t="s">
        <v>37</v>
      </c>
      <c r="C48" s="4">
        <v>2691</v>
      </c>
      <c r="D48" s="4">
        <v>2691</v>
      </c>
      <c r="E48" s="4">
        <v>1652</v>
      </c>
      <c r="F48" s="5">
        <v>957</v>
      </c>
      <c r="G48" s="5">
        <v>5</v>
      </c>
      <c r="H48" s="5">
        <v>17</v>
      </c>
      <c r="I48" s="5">
        <v>7</v>
      </c>
      <c r="J48" s="5">
        <v>42</v>
      </c>
      <c r="K48" s="4">
        <v>2680</v>
      </c>
      <c r="L48" s="5">
        <v>11</v>
      </c>
      <c r="M48" s="5">
        <v>0</v>
      </c>
    </row>
    <row r="49" spans="1:13" ht="23.25" thickBot="1">
      <c r="A49" s="3"/>
      <c r="B49" s="3" t="s">
        <v>1308</v>
      </c>
      <c r="C49" s="4">
        <v>2605</v>
      </c>
      <c r="D49" s="4">
        <v>1433</v>
      </c>
      <c r="E49" s="5">
        <v>759</v>
      </c>
      <c r="F49" s="5">
        <v>581</v>
      </c>
      <c r="G49" s="5">
        <v>8</v>
      </c>
      <c r="H49" s="5">
        <v>16</v>
      </c>
      <c r="I49" s="5">
        <v>9</v>
      </c>
      <c r="J49" s="5">
        <v>47</v>
      </c>
      <c r="K49" s="4">
        <v>1420</v>
      </c>
      <c r="L49" s="5">
        <v>13</v>
      </c>
      <c r="M49" s="4">
        <v>1172</v>
      </c>
    </row>
    <row r="50" spans="1:13" ht="23.25" thickBot="1">
      <c r="A50" s="3"/>
      <c r="B50" s="3" t="s">
        <v>1309</v>
      </c>
      <c r="C50" s="4">
        <v>2775</v>
      </c>
      <c r="D50" s="4">
        <v>1864</v>
      </c>
      <c r="E50" s="5">
        <v>905</v>
      </c>
      <c r="F50" s="5">
        <v>882</v>
      </c>
      <c r="G50" s="5">
        <v>14</v>
      </c>
      <c r="H50" s="5">
        <v>10</v>
      </c>
      <c r="I50" s="5">
        <v>6</v>
      </c>
      <c r="J50" s="5">
        <v>29</v>
      </c>
      <c r="K50" s="4">
        <v>1846</v>
      </c>
      <c r="L50" s="5">
        <v>18</v>
      </c>
      <c r="M50" s="5">
        <v>911</v>
      </c>
    </row>
    <row r="51" spans="1:13" ht="23.25" thickBot="1">
      <c r="A51" s="3"/>
      <c r="B51" s="3" t="s">
        <v>1310</v>
      </c>
      <c r="C51" s="4">
        <v>2569</v>
      </c>
      <c r="D51" s="4">
        <v>1657</v>
      </c>
      <c r="E51" s="5">
        <v>894</v>
      </c>
      <c r="F51" s="5">
        <v>685</v>
      </c>
      <c r="G51" s="5">
        <v>17</v>
      </c>
      <c r="H51" s="5">
        <v>11</v>
      </c>
      <c r="I51" s="5">
        <v>4</v>
      </c>
      <c r="J51" s="5">
        <v>34</v>
      </c>
      <c r="K51" s="4">
        <v>1645</v>
      </c>
      <c r="L51" s="5">
        <v>12</v>
      </c>
      <c r="M51" s="5">
        <v>912</v>
      </c>
    </row>
    <row r="52" spans="1:13" ht="23.25" thickBot="1">
      <c r="A52" s="3"/>
      <c r="B52" s="3" t="s">
        <v>1311</v>
      </c>
      <c r="C52" s="4">
        <v>2138</v>
      </c>
      <c r="D52" s="4">
        <v>1262</v>
      </c>
      <c r="E52" s="5">
        <v>652</v>
      </c>
      <c r="F52" s="5">
        <v>538</v>
      </c>
      <c r="G52" s="5">
        <v>5</v>
      </c>
      <c r="H52" s="5">
        <v>22</v>
      </c>
      <c r="I52" s="5">
        <v>8</v>
      </c>
      <c r="J52" s="5">
        <v>28</v>
      </c>
      <c r="K52" s="4">
        <v>1253</v>
      </c>
      <c r="L52" s="5">
        <v>9</v>
      </c>
      <c r="M52" s="5">
        <v>876</v>
      </c>
    </row>
    <row r="53" spans="1:13" ht="23.25" thickBot="1">
      <c r="A53" s="3"/>
      <c r="B53" s="3" t="s">
        <v>1312</v>
      </c>
      <c r="C53" s="4">
        <v>2579</v>
      </c>
      <c r="D53" s="4">
        <v>1667</v>
      </c>
      <c r="E53" s="5">
        <v>820</v>
      </c>
      <c r="F53" s="5">
        <v>755</v>
      </c>
      <c r="G53" s="5">
        <v>5</v>
      </c>
      <c r="H53" s="5">
        <v>17</v>
      </c>
      <c r="I53" s="5">
        <v>5</v>
      </c>
      <c r="J53" s="5">
        <v>47</v>
      </c>
      <c r="K53" s="4">
        <v>1649</v>
      </c>
      <c r="L53" s="5">
        <v>18</v>
      </c>
      <c r="M53" s="5">
        <v>912</v>
      </c>
    </row>
    <row r="54" spans="1:13" ht="23.25" thickBot="1">
      <c r="A54" s="3"/>
      <c r="B54" s="3" t="s">
        <v>1313</v>
      </c>
      <c r="C54" s="4">
        <v>2226</v>
      </c>
      <c r="D54" s="4">
        <v>1466</v>
      </c>
      <c r="E54" s="5">
        <v>681</v>
      </c>
      <c r="F54" s="5">
        <v>700</v>
      </c>
      <c r="G54" s="5">
        <v>5</v>
      </c>
      <c r="H54" s="5">
        <v>24</v>
      </c>
      <c r="I54" s="5">
        <v>4</v>
      </c>
      <c r="J54" s="5">
        <v>42</v>
      </c>
      <c r="K54" s="4">
        <v>1456</v>
      </c>
      <c r="L54" s="5">
        <v>10</v>
      </c>
      <c r="M54" s="5">
        <v>760</v>
      </c>
    </row>
    <row r="55" spans="1:13" ht="23.25" thickBot="1">
      <c r="A55" s="3"/>
      <c r="B55" s="3" t="s">
        <v>1314</v>
      </c>
      <c r="C55" s="4">
        <v>1127</v>
      </c>
      <c r="D55" s="5">
        <v>763</v>
      </c>
      <c r="E55" s="5">
        <v>364</v>
      </c>
      <c r="F55" s="5">
        <v>367</v>
      </c>
      <c r="G55" s="5">
        <v>2</v>
      </c>
      <c r="H55" s="5">
        <v>9</v>
      </c>
      <c r="I55" s="5">
        <v>1</v>
      </c>
      <c r="J55" s="5">
        <v>18</v>
      </c>
      <c r="K55" s="5">
        <v>761</v>
      </c>
      <c r="L55" s="5">
        <v>2</v>
      </c>
      <c r="M55" s="5">
        <v>364</v>
      </c>
    </row>
    <row r="56" spans="1:13" ht="17.25" thickBot="1">
      <c r="A56" s="3" t="s">
        <v>1315</v>
      </c>
      <c r="B56" s="3" t="s">
        <v>36</v>
      </c>
      <c r="C56" s="4">
        <v>12183</v>
      </c>
      <c r="D56" s="4">
        <v>8932</v>
      </c>
      <c r="E56" s="4">
        <v>4644</v>
      </c>
      <c r="F56" s="4">
        <v>3909</v>
      </c>
      <c r="G56" s="5">
        <v>23</v>
      </c>
      <c r="H56" s="5">
        <v>75</v>
      </c>
      <c r="I56" s="5">
        <v>25</v>
      </c>
      <c r="J56" s="5">
        <v>184</v>
      </c>
      <c r="K56" s="4">
        <v>8860</v>
      </c>
      <c r="L56" s="5">
        <v>72</v>
      </c>
      <c r="M56" s="4">
        <v>3251</v>
      </c>
    </row>
    <row r="57" spans="1:13" ht="23.25" thickBot="1">
      <c r="A57" s="3"/>
      <c r="B57" s="3" t="s">
        <v>37</v>
      </c>
      <c r="C57" s="4">
        <v>3904</v>
      </c>
      <c r="D57" s="4">
        <v>3901</v>
      </c>
      <c r="E57" s="4">
        <v>2275</v>
      </c>
      <c r="F57" s="4">
        <v>1483</v>
      </c>
      <c r="G57" s="5">
        <v>7</v>
      </c>
      <c r="H57" s="5">
        <v>30</v>
      </c>
      <c r="I57" s="5">
        <v>11</v>
      </c>
      <c r="J57" s="5">
        <v>67</v>
      </c>
      <c r="K57" s="4">
        <v>3873</v>
      </c>
      <c r="L57" s="5">
        <v>28</v>
      </c>
      <c r="M57" s="5">
        <v>3</v>
      </c>
    </row>
    <row r="58" spans="1:13" ht="23.25" thickBot="1">
      <c r="A58" s="3"/>
      <c r="B58" s="3" t="s">
        <v>1316</v>
      </c>
      <c r="C58" s="4">
        <v>1965</v>
      </c>
      <c r="D58" s="5">
        <v>975</v>
      </c>
      <c r="E58" s="5">
        <v>494</v>
      </c>
      <c r="F58" s="5">
        <v>429</v>
      </c>
      <c r="G58" s="5">
        <v>6</v>
      </c>
      <c r="H58" s="5">
        <v>7</v>
      </c>
      <c r="I58" s="5">
        <v>3</v>
      </c>
      <c r="J58" s="5">
        <v>25</v>
      </c>
      <c r="K58" s="5">
        <v>964</v>
      </c>
      <c r="L58" s="5">
        <v>11</v>
      </c>
      <c r="M58" s="5">
        <v>990</v>
      </c>
    </row>
    <row r="59" spans="1:13" ht="23.25" thickBot="1">
      <c r="A59" s="3"/>
      <c r="B59" s="3" t="s">
        <v>1317</v>
      </c>
      <c r="C59" s="4">
        <v>2480</v>
      </c>
      <c r="D59" s="4">
        <v>1632</v>
      </c>
      <c r="E59" s="5">
        <v>762</v>
      </c>
      <c r="F59" s="5">
        <v>796</v>
      </c>
      <c r="G59" s="5">
        <v>2</v>
      </c>
      <c r="H59" s="5">
        <v>13</v>
      </c>
      <c r="I59" s="5">
        <v>3</v>
      </c>
      <c r="J59" s="5">
        <v>42</v>
      </c>
      <c r="K59" s="4">
        <v>1618</v>
      </c>
      <c r="L59" s="5">
        <v>14</v>
      </c>
      <c r="M59" s="5">
        <v>848</v>
      </c>
    </row>
    <row r="60" spans="1:13" ht="23.25" thickBot="1">
      <c r="A60" s="3"/>
      <c r="B60" s="3" t="s">
        <v>1318</v>
      </c>
      <c r="C60" s="4">
        <v>1948</v>
      </c>
      <c r="D60" s="4">
        <v>1207</v>
      </c>
      <c r="E60" s="5">
        <v>539</v>
      </c>
      <c r="F60" s="5">
        <v>618</v>
      </c>
      <c r="G60" s="5">
        <v>4</v>
      </c>
      <c r="H60" s="5">
        <v>11</v>
      </c>
      <c r="I60" s="5">
        <v>3</v>
      </c>
      <c r="J60" s="5">
        <v>23</v>
      </c>
      <c r="K60" s="4">
        <v>1198</v>
      </c>
      <c r="L60" s="5">
        <v>9</v>
      </c>
      <c r="M60" s="5">
        <v>741</v>
      </c>
    </row>
    <row r="61" spans="1:13" ht="23.25" thickBot="1">
      <c r="A61" s="3"/>
      <c r="B61" s="3" t="s">
        <v>1319</v>
      </c>
      <c r="C61" s="4">
        <v>1886</v>
      </c>
      <c r="D61" s="4">
        <v>1217</v>
      </c>
      <c r="E61" s="5">
        <v>574</v>
      </c>
      <c r="F61" s="5">
        <v>583</v>
      </c>
      <c r="G61" s="5">
        <v>4</v>
      </c>
      <c r="H61" s="5">
        <v>14</v>
      </c>
      <c r="I61" s="5">
        <v>5</v>
      </c>
      <c r="J61" s="5">
        <v>27</v>
      </c>
      <c r="K61" s="4">
        <v>1207</v>
      </c>
      <c r="L61" s="5">
        <v>10</v>
      </c>
      <c r="M61" s="5">
        <v>669</v>
      </c>
    </row>
    <row r="62" spans="1:13" ht="23.25" thickBot="1">
      <c r="A62" s="3" t="s">
        <v>97</v>
      </c>
      <c r="B62" s="3"/>
      <c r="C62" s="5">
        <v>0</v>
      </c>
      <c r="D62" s="5">
        <v>6</v>
      </c>
      <c r="E62" s="5">
        <v>3</v>
      </c>
      <c r="F62" s="5">
        <v>3</v>
      </c>
      <c r="G62" s="5">
        <v>0</v>
      </c>
      <c r="H62" s="5">
        <v>0</v>
      </c>
      <c r="I62" s="5">
        <v>0</v>
      </c>
      <c r="J62" s="5">
        <v>0</v>
      </c>
      <c r="K62" s="5">
        <v>6</v>
      </c>
      <c r="L62" s="5">
        <v>0</v>
      </c>
      <c r="M62" s="5">
        <v>-6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2341E-4387-4EFA-918E-D8E11244274F}">
  <sheetPr>
    <tabColor theme="4" tint="0.59999389629810485"/>
  </sheetPr>
  <dimension ref="A1:X10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27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11</v>
      </c>
      <c r="H2" s="28" t="s">
        <v>19</v>
      </c>
      <c r="I2" s="28" t="s">
        <v>27</v>
      </c>
      <c r="J2" s="28" t="s">
        <v>27</v>
      </c>
      <c r="K2" s="45" t="s">
        <v>29</v>
      </c>
      <c r="L2" s="28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9" t="s">
        <v>16639</v>
      </c>
      <c r="F3" s="29" t="s">
        <v>16638</v>
      </c>
      <c r="G3" s="29" t="s">
        <v>16637</v>
      </c>
      <c r="H3" s="29" t="s">
        <v>17870</v>
      </c>
      <c r="I3" s="29" t="s">
        <v>17869</v>
      </c>
      <c r="J3" s="29" t="s">
        <v>17868</v>
      </c>
      <c r="K3" s="44"/>
      <c r="L3" s="29"/>
      <c r="M3" s="44"/>
      <c r="U3" t="s">
        <v>3</v>
      </c>
      <c r="V3" t="str">
        <f t="shared" si="0"/>
        <v>문상모</v>
      </c>
      <c r="W3" t="str">
        <f t="shared" si="0"/>
        <v>서일준</v>
      </c>
      <c r="X3" t="str">
        <f t="shared" si="0"/>
        <v>박재행</v>
      </c>
    </row>
    <row r="4" spans="1:24" ht="17.25" thickBot="1">
      <c r="A4" s="3" t="s">
        <v>30</v>
      </c>
      <c r="B4" s="3"/>
      <c r="C4" s="4">
        <v>197349</v>
      </c>
      <c r="D4" s="4">
        <v>130531</v>
      </c>
      <c r="E4" s="4">
        <v>49136</v>
      </c>
      <c r="F4" s="4">
        <v>65746</v>
      </c>
      <c r="G4" s="5">
        <v>429</v>
      </c>
      <c r="H4" s="4">
        <v>1057</v>
      </c>
      <c r="I4" s="4">
        <v>1863</v>
      </c>
      <c r="J4" s="4">
        <v>10952</v>
      </c>
      <c r="K4" s="4">
        <v>129183</v>
      </c>
      <c r="L4" s="4">
        <v>1348</v>
      </c>
      <c r="M4" s="4">
        <v>66818</v>
      </c>
      <c r="V4" s="8"/>
      <c r="W4" s="8"/>
      <c r="X4" s="8"/>
    </row>
    <row r="5" spans="1:24" ht="23.25" thickBot="1">
      <c r="A5" s="3" t="s">
        <v>31</v>
      </c>
      <c r="B5" s="3"/>
      <c r="C5" s="5">
        <v>591</v>
      </c>
      <c r="D5" s="5">
        <v>563</v>
      </c>
      <c r="E5" s="5">
        <v>192</v>
      </c>
      <c r="F5" s="5">
        <v>223</v>
      </c>
      <c r="G5" s="5">
        <v>9</v>
      </c>
      <c r="H5" s="5">
        <v>19</v>
      </c>
      <c r="I5" s="5">
        <v>28</v>
      </c>
      <c r="J5" s="5">
        <v>34</v>
      </c>
      <c r="K5" s="5">
        <v>505</v>
      </c>
      <c r="L5" s="5">
        <v>58</v>
      </c>
      <c r="M5" s="5">
        <v>28</v>
      </c>
      <c r="T5" t="s">
        <v>2929</v>
      </c>
      <c r="U5">
        <f>SUMIF($A:$A,"합계",D:D)</f>
        <v>130531</v>
      </c>
      <c r="V5">
        <f>SUMIF($A:$A,"합계",E:E)</f>
        <v>49136</v>
      </c>
      <c r="W5">
        <f>SUMIF($A:$A,"합계",F:F)</f>
        <v>65746</v>
      </c>
      <c r="X5">
        <f>SUMIF($A:$A,"합계",G:G)</f>
        <v>429</v>
      </c>
    </row>
    <row r="6" spans="1:24" ht="23.25" thickBot="1">
      <c r="A6" s="3" t="s">
        <v>32</v>
      </c>
      <c r="B6" s="3"/>
      <c r="C6" s="4">
        <v>8101</v>
      </c>
      <c r="D6" s="4">
        <v>8097</v>
      </c>
      <c r="E6" s="4">
        <v>3610</v>
      </c>
      <c r="F6" s="4">
        <v>3402</v>
      </c>
      <c r="G6" s="5">
        <v>47</v>
      </c>
      <c r="H6" s="5">
        <v>98</v>
      </c>
      <c r="I6" s="5">
        <v>232</v>
      </c>
      <c r="J6" s="5">
        <v>506</v>
      </c>
      <c r="K6" s="4">
        <v>7895</v>
      </c>
      <c r="L6" s="5">
        <v>202</v>
      </c>
      <c r="M6" s="5">
        <v>4</v>
      </c>
      <c r="T6" t="s">
        <v>2930</v>
      </c>
      <c r="U6">
        <f>U5-U7</f>
        <v>76886</v>
      </c>
      <c r="V6">
        <f>V5-V7</f>
        <v>26179</v>
      </c>
      <c r="W6">
        <f>W5-W7</f>
        <v>41125</v>
      </c>
      <c r="X6">
        <f>X5-X7</f>
        <v>253</v>
      </c>
    </row>
    <row r="7" spans="1:24" ht="23.25" thickBot="1">
      <c r="A7" s="3" t="s">
        <v>33</v>
      </c>
      <c r="B7" s="3"/>
      <c r="C7" s="5">
        <v>335</v>
      </c>
      <c r="D7" s="5">
        <v>59</v>
      </c>
      <c r="E7" s="5">
        <v>39</v>
      </c>
      <c r="F7" s="5">
        <v>16</v>
      </c>
      <c r="G7" s="5">
        <v>0</v>
      </c>
      <c r="H7" s="5">
        <v>3</v>
      </c>
      <c r="I7" s="5">
        <v>0</v>
      </c>
      <c r="J7" s="5">
        <v>1</v>
      </c>
      <c r="K7" s="5">
        <v>59</v>
      </c>
      <c r="L7" s="5">
        <v>0</v>
      </c>
      <c r="M7" s="5">
        <v>276</v>
      </c>
      <c r="T7" t="s">
        <v>2931</v>
      </c>
      <c r="U7">
        <f>U11+U10+U9</f>
        <v>53645</v>
      </c>
      <c r="V7">
        <f>V11+V10+V9</f>
        <v>22957</v>
      </c>
      <c r="W7">
        <f>W11+W10+W9</f>
        <v>24621</v>
      </c>
      <c r="X7">
        <f>X11+X10+X9</f>
        <v>176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2</v>
      </c>
      <c r="F8" s="5">
        <v>2</v>
      </c>
      <c r="G8" s="5">
        <v>0</v>
      </c>
      <c r="H8" s="5">
        <v>0</v>
      </c>
      <c r="I8" s="5">
        <v>0</v>
      </c>
      <c r="J8" s="5">
        <v>0</v>
      </c>
      <c r="K8" s="5">
        <v>4</v>
      </c>
      <c r="L8" s="5">
        <v>0</v>
      </c>
      <c r="M8" s="5">
        <v>-4</v>
      </c>
      <c r="V8" s="8"/>
      <c r="W8" s="8"/>
      <c r="X8" s="8"/>
    </row>
    <row r="9" spans="1:24" ht="17.25" thickBot="1">
      <c r="A9" s="3" t="s">
        <v>17867</v>
      </c>
      <c r="B9" s="3" t="s">
        <v>36</v>
      </c>
      <c r="C9" s="4">
        <v>6269</v>
      </c>
      <c r="D9" s="4">
        <v>4063</v>
      </c>
      <c r="E9" s="4">
        <v>1324</v>
      </c>
      <c r="F9" s="4">
        <v>2350</v>
      </c>
      <c r="G9" s="5">
        <v>14</v>
      </c>
      <c r="H9" s="5">
        <v>34</v>
      </c>
      <c r="I9" s="5">
        <v>57</v>
      </c>
      <c r="J9" s="5">
        <v>246</v>
      </c>
      <c r="K9" s="4">
        <v>4025</v>
      </c>
      <c r="L9" s="5">
        <v>38</v>
      </c>
      <c r="M9" s="4">
        <v>2206</v>
      </c>
      <c r="T9" t="s">
        <v>2934</v>
      </c>
      <c r="U9">
        <f>SUMIF($A:$A,"거소·선상투표",D:D)+SUMIF($A:$A,"국외부재자투표",D:D)+SUMIF($A:$A,"국외부재자투표(공관)",D:D)</f>
        <v>626</v>
      </c>
      <c r="V9">
        <f t="shared" ref="V9:X11" si="1">SUMIF($A:$A,"거소·선상투표",E:E)+SUMIF($A:$A,"국외부재자투표",E:E)+SUMIF($A:$A,"국외부재자투표(공관)",E:E)</f>
        <v>233</v>
      </c>
      <c r="W9">
        <f t="shared" si="1"/>
        <v>241</v>
      </c>
      <c r="X9">
        <f t="shared" si="1"/>
        <v>9</v>
      </c>
    </row>
    <row r="10" spans="1:24" ht="23.25" thickBot="1">
      <c r="A10" s="3"/>
      <c r="B10" s="3" t="s">
        <v>37</v>
      </c>
      <c r="C10" s="4">
        <v>1978</v>
      </c>
      <c r="D10" s="4">
        <v>1978</v>
      </c>
      <c r="E10" s="5">
        <v>698</v>
      </c>
      <c r="F10" s="4">
        <v>1115</v>
      </c>
      <c r="G10" s="5">
        <v>7</v>
      </c>
      <c r="H10" s="5">
        <v>8</v>
      </c>
      <c r="I10" s="5">
        <v>22</v>
      </c>
      <c r="J10" s="5">
        <v>109</v>
      </c>
      <c r="K10" s="4">
        <v>1959</v>
      </c>
      <c r="L10" s="5">
        <v>19</v>
      </c>
      <c r="M10" s="5">
        <v>0</v>
      </c>
      <c r="T10" t="s">
        <v>2932</v>
      </c>
      <c r="U10">
        <f>SUMIF($B:$B,"관내사전투표",D:D)</f>
        <v>44922</v>
      </c>
      <c r="V10">
        <f t="shared" ref="V10:X12" si="2">SUMIF($B:$B,"관내사전투표",E:E)</f>
        <v>19114</v>
      </c>
      <c r="W10">
        <f t="shared" si="2"/>
        <v>20978</v>
      </c>
      <c r="X10">
        <f t="shared" si="2"/>
        <v>120</v>
      </c>
    </row>
    <row r="11" spans="1:24" ht="17.25" thickBot="1">
      <c r="A11" s="3"/>
      <c r="B11" s="3" t="s">
        <v>17866</v>
      </c>
      <c r="C11" s="4">
        <v>3391</v>
      </c>
      <c r="D11" s="4">
        <v>1576</v>
      </c>
      <c r="E11" s="5">
        <v>510</v>
      </c>
      <c r="F11" s="5">
        <v>891</v>
      </c>
      <c r="G11" s="5">
        <v>4</v>
      </c>
      <c r="H11" s="5">
        <v>17</v>
      </c>
      <c r="I11" s="5">
        <v>31</v>
      </c>
      <c r="J11" s="5">
        <v>110</v>
      </c>
      <c r="K11" s="4">
        <v>1563</v>
      </c>
      <c r="L11" s="5">
        <v>13</v>
      </c>
      <c r="M11" s="4">
        <v>1815</v>
      </c>
      <c r="T11" t="s">
        <v>2933</v>
      </c>
      <c r="U11">
        <f>SUMIF($A:$A,"관외사전투표",D:D)</f>
        <v>8097</v>
      </c>
      <c r="V11">
        <f t="shared" ref="V11:X13" si="3">SUMIF($A:$A,"관외사전투표",E:E)</f>
        <v>3610</v>
      </c>
      <c r="W11">
        <f t="shared" si="3"/>
        <v>3402</v>
      </c>
      <c r="X11">
        <f t="shared" si="3"/>
        <v>47</v>
      </c>
    </row>
    <row r="12" spans="1:24" ht="17.25" thickBot="1">
      <c r="A12" s="3"/>
      <c r="B12" s="3" t="s">
        <v>17865</v>
      </c>
      <c r="C12" s="5">
        <v>900</v>
      </c>
      <c r="D12" s="5">
        <v>509</v>
      </c>
      <c r="E12" s="5">
        <v>116</v>
      </c>
      <c r="F12" s="5">
        <v>344</v>
      </c>
      <c r="G12" s="5">
        <v>3</v>
      </c>
      <c r="H12" s="5">
        <v>9</v>
      </c>
      <c r="I12" s="5">
        <v>4</v>
      </c>
      <c r="J12" s="5">
        <v>27</v>
      </c>
      <c r="K12" s="5">
        <v>503</v>
      </c>
      <c r="L12" s="5">
        <v>6</v>
      </c>
      <c r="M12" s="5">
        <v>391</v>
      </c>
    </row>
    <row r="13" spans="1:24" ht="17.25" thickBot="1">
      <c r="A13" s="3" t="s">
        <v>17864</v>
      </c>
      <c r="B13" s="3" t="s">
        <v>36</v>
      </c>
      <c r="C13" s="4">
        <v>2794</v>
      </c>
      <c r="D13" s="4">
        <v>1918</v>
      </c>
      <c r="E13" s="5">
        <v>490</v>
      </c>
      <c r="F13" s="4">
        <v>1295</v>
      </c>
      <c r="G13" s="5">
        <v>23</v>
      </c>
      <c r="H13" s="5">
        <v>16</v>
      </c>
      <c r="I13" s="5">
        <v>8</v>
      </c>
      <c r="J13" s="5">
        <v>50</v>
      </c>
      <c r="K13" s="4">
        <v>1882</v>
      </c>
      <c r="L13" s="5">
        <v>36</v>
      </c>
      <c r="M13" s="5">
        <v>876</v>
      </c>
    </row>
    <row r="14" spans="1:24" ht="23.25" thickBot="1">
      <c r="A14" s="3"/>
      <c r="B14" s="3" t="s">
        <v>37</v>
      </c>
      <c r="C14" s="5">
        <v>967</v>
      </c>
      <c r="D14" s="5">
        <v>967</v>
      </c>
      <c r="E14" s="5">
        <v>265</v>
      </c>
      <c r="F14" s="5">
        <v>636</v>
      </c>
      <c r="G14" s="5">
        <v>13</v>
      </c>
      <c r="H14" s="5">
        <v>8</v>
      </c>
      <c r="I14" s="5">
        <v>6</v>
      </c>
      <c r="J14" s="5">
        <v>22</v>
      </c>
      <c r="K14" s="5">
        <v>950</v>
      </c>
      <c r="L14" s="5">
        <v>17</v>
      </c>
      <c r="M14" s="5">
        <v>0</v>
      </c>
      <c r="U14" s="8"/>
      <c r="V14" s="8"/>
      <c r="W14" s="8"/>
      <c r="X14" s="8"/>
    </row>
    <row r="15" spans="1:24" ht="23.25" thickBot="1">
      <c r="A15" s="3"/>
      <c r="B15" s="3" t="s">
        <v>17863</v>
      </c>
      <c r="C15" s="4">
        <v>1827</v>
      </c>
      <c r="D15" s="5">
        <v>951</v>
      </c>
      <c r="E15" s="5">
        <v>225</v>
      </c>
      <c r="F15" s="5">
        <v>659</v>
      </c>
      <c r="G15" s="5">
        <v>10</v>
      </c>
      <c r="H15" s="5">
        <v>8</v>
      </c>
      <c r="I15" s="5">
        <v>2</v>
      </c>
      <c r="J15" s="5">
        <v>28</v>
      </c>
      <c r="K15" s="5">
        <v>932</v>
      </c>
      <c r="L15" s="5">
        <v>19</v>
      </c>
      <c r="M15" s="5">
        <v>876</v>
      </c>
      <c r="U15" s="8"/>
      <c r="V15" s="8"/>
      <c r="W15" s="8"/>
      <c r="X15" s="8"/>
    </row>
    <row r="16" spans="1:24" ht="17.25" thickBot="1">
      <c r="A16" s="3" t="s">
        <v>17862</v>
      </c>
      <c r="B16" s="3" t="s">
        <v>36</v>
      </c>
      <c r="C16" s="4">
        <v>1378</v>
      </c>
      <c r="D16" s="5">
        <v>952</v>
      </c>
      <c r="E16" s="5">
        <v>224</v>
      </c>
      <c r="F16" s="5">
        <v>668</v>
      </c>
      <c r="G16" s="5">
        <v>5</v>
      </c>
      <c r="H16" s="5">
        <v>5</v>
      </c>
      <c r="I16" s="5">
        <v>10</v>
      </c>
      <c r="J16" s="5">
        <v>24</v>
      </c>
      <c r="K16" s="5">
        <v>936</v>
      </c>
      <c r="L16" s="5">
        <v>16</v>
      </c>
      <c r="M16" s="5">
        <v>426</v>
      </c>
    </row>
    <row r="17" spans="1:13" ht="23.25" thickBot="1">
      <c r="A17" s="3"/>
      <c r="B17" s="3" t="s">
        <v>37</v>
      </c>
      <c r="C17" s="5">
        <v>483</v>
      </c>
      <c r="D17" s="5">
        <v>483</v>
      </c>
      <c r="E17" s="5">
        <v>108</v>
      </c>
      <c r="F17" s="5">
        <v>340</v>
      </c>
      <c r="G17" s="5">
        <v>3</v>
      </c>
      <c r="H17" s="5">
        <v>4</v>
      </c>
      <c r="I17" s="5">
        <v>4</v>
      </c>
      <c r="J17" s="5">
        <v>17</v>
      </c>
      <c r="K17" s="5">
        <v>476</v>
      </c>
      <c r="L17" s="5">
        <v>7</v>
      </c>
      <c r="M17" s="5">
        <v>0</v>
      </c>
    </row>
    <row r="18" spans="1:13" ht="23.25" thickBot="1">
      <c r="A18" s="3"/>
      <c r="B18" s="3" t="s">
        <v>17861</v>
      </c>
      <c r="C18" s="5">
        <v>895</v>
      </c>
      <c r="D18" s="5">
        <v>469</v>
      </c>
      <c r="E18" s="5">
        <v>116</v>
      </c>
      <c r="F18" s="5">
        <v>328</v>
      </c>
      <c r="G18" s="5">
        <v>2</v>
      </c>
      <c r="H18" s="5">
        <v>1</v>
      </c>
      <c r="I18" s="5">
        <v>6</v>
      </c>
      <c r="J18" s="5">
        <v>7</v>
      </c>
      <c r="K18" s="5">
        <v>460</v>
      </c>
      <c r="L18" s="5">
        <v>9</v>
      </c>
      <c r="M18" s="5">
        <v>426</v>
      </c>
    </row>
    <row r="19" spans="1:13" ht="17.25" thickBot="1">
      <c r="A19" s="3" t="s">
        <v>17860</v>
      </c>
      <c r="B19" s="3" t="s">
        <v>36</v>
      </c>
      <c r="C19" s="4">
        <v>6398</v>
      </c>
      <c r="D19" s="4">
        <v>4337</v>
      </c>
      <c r="E19" s="4">
        <v>1501</v>
      </c>
      <c r="F19" s="4">
        <v>2490</v>
      </c>
      <c r="G19" s="5">
        <v>15</v>
      </c>
      <c r="H19" s="5">
        <v>58</v>
      </c>
      <c r="I19" s="5">
        <v>36</v>
      </c>
      <c r="J19" s="5">
        <v>178</v>
      </c>
      <c r="K19" s="4">
        <v>4278</v>
      </c>
      <c r="L19" s="5">
        <v>59</v>
      </c>
      <c r="M19" s="4">
        <v>2061</v>
      </c>
    </row>
    <row r="20" spans="1:13" ht="23.25" thickBot="1">
      <c r="A20" s="3"/>
      <c r="B20" s="3" t="s">
        <v>37</v>
      </c>
      <c r="C20" s="4">
        <v>2112</v>
      </c>
      <c r="D20" s="4">
        <v>2111</v>
      </c>
      <c r="E20" s="5">
        <v>815</v>
      </c>
      <c r="F20" s="4">
        <v>1138</v>
      </c>
      <c r="G20" s="5">
        <v>4</v>
      </c>
      <c r="H20" s="5">
        <v>17</v>
      </c>
      <c r="I20" s="5">
        <v>13</v>
      </c>
      <c r="J20" s="5">
        <v>97</v>
      </c>
      <c r="K20" s="4">
        <v>2084</v>
      </c>
      <c r="L20" s="5">
        <v>27</v>
      </c>
      <c r="M20" s="5">
        <v>1</v>
      </c>
    </row>
    <row r="21" spans="1:13" ht="17.25" thickBot="1">
      <c r="A21" s="3"/>
      <c r="B21" s="3" t="s">
        <v>17859</v>
      </c>
      <c r="C21" s="4">
        <v>2258</v>
      </c>
      <c r="D21" s="4">
        <v>1186</v>
      </c>
      <c r="E21" s="5">
        <v>388</v>
      </c>
      <c r="F21" s="5">
        <v>715</v>
      </c>
      <c r="G21" s="5">
        <v>5</v>
      </c>
      <c r="H21" s="5">
        <v>18</v>
      </c>
      <c r="I21" s="5">
        <v>12</v>
      </c>
      <c r="J21" s="5">
        <v>32</v>
      </c>
      <c r="K21" s="4">
        <v>1170</v>
      </c>
      <c r="L21" s="5">
        <v>16</v>
      </c>
      <c r="M21" s="4">
        <v>1072</v>
      </c>
    </row>
    <row r="22" spans="1:13" ht="17.25" thickBot="1">
      <c r="A22" s="3"/>
      <c r="B22" s="3" t="s">
        <v>17858</v>
      </c>
      <c r="C22" s="4">
        <v>2028</v>
      </c>
      <c r="D22" s="4">
        <v>1040</v>
      </c>
      <c r="E22" s="5">
        <v>298</v>
      </c>
      <c r="F22" s="5">
        <v>637</v>
      </c>
      <c r="G22" s="5">
        <v>6</v>
      </c>
      <c r="H22" s="5">
        <v>23</v>
      </c>
      <c r="I22" s="5">
        <v>11</v>
      </c>
      <c r="J22" s="5">
        <v>49</v>
      </c>
      <c r="K22" s="4">
        <v>1024</v>
      </c>
      <c r="L22" s="5">
        <v>16</v>
      </c>
      <c r="M22" s="5">
        <v>988</v>
      </c>
    </row>
    <row r="23" spans="1:13" ht="17.25" thickBot="1">
      <c r="A23" s="3" t="s">
        <v>17857</v>
      </c>
      <c r="B23" s="3" t="s">
        <v>36</v>
      </c>
      <c r="C23" s="4">
        <v>2726</v>
      </c>
      <c r="D23" s="4">
        <v>1934</v>
      </c>
      <c r="E23" s="5">
        <v>484</v>
      </c>
      <c r="F23" s="4">
        <v>1311</v>
      </c>
      <c r="G23" s="5">
        <v>6</v>
      </c>
      <c r="H23" s="5">
        <v>15</v>
      </c>
      <c r="I23" s="5">
        <v>26</v>
      </c>
      <c r="J23" s="5">
        <v>64</v>
      </c>
      <c r="K23" s="4">
        <v>1906</v>
      </c>
      <c r="L23" s="5">
        <v>28</v>
      </c>
      <c r="M23" s="5">
        <v>792</v>
      </c>
    </row>
    <row r="24" spans="1:13" ht="23.25" thickBot="1">
      <c r="A24" s="3"/>
      <c r="B24" s="3" t="s">
        <v>37</v>
      </c>
      <c r="C24" s="5">
        <v>992</v>
      </c>
      <c r="D24" s="5">
        <v>992</v>
      </c>
      <c r="E24" s="5">
        <v>306</v>
      </c>
      <c r="F24" s="5">
        <v>611</v>
      </c>
      <c r="G24" s="5">
        <v>3</v>
      </c>
      <c r="H24" s="5">
        <v>7</v>
      </c>
      <c r="I24" s="5">
        <v>15</v>
      </c>
      <c r="J24" s="5">
        <v>39</v>
      </c>
      <c r="K24" s="5">
        <v>981</v>
      </c>
      <c r="L24" s="5">
        <v>11</v>
      </c>
      <c r="M24" s="5">
        <v>0</v>
      </c>
    </row>
    <row r="25" spans="1:13" ht="23.25" thickBot="1">
      <c r="A25" s="3"/>
      <c r="B25" s="3" t="s">
        <v>17856</v>
      </c>
      <c r="C25" s="4">
        <v>1734</v>
      </c>
      <c r="D25" s="5">
        <v>942</v>
      </c>
      <c r="E25" s="5">
        <v>178</v>
      </c>
      <c r="F25" s="5">
        <v>700</v>
      </c>
      <c r="G25" s="5">
        <v>3</v>
      </c>
      <c r="H25" s="5">
        <v>8</v>
      </c>
      <c r="I25" s="5">
        <v>11</v>
      </c>
      <c r="J25" s="5">
        <v>25</v>
      </c>
      <c r="K25" s="5">
        <v>925</v>
      </c>
      <c r="L25" s="5">
        <v>17</v>
      </c>
      <c r="M25" s="5">
        <v>792</v>
      </c>
    </row>
    <row r="26" spans="1:13" ht="17.25" thickBot="1">
      <c r="A26" s="3" t="s">
        <v>17855</v>
      </c>
      <c r="B26" s="3" t="s">
        <v>36</v>
      </c>
      <c r="C26" s="4">
        <v>10010</v>
      </c>
      <c r="D26" s="4">
        <v>6366</v>
      </c>
      <c r="E26" s="4">
        <v>1884</v>
      </c>
      <c r="F26" s="4">
        <v>3969</v>
      </c>
      <c r="G26" s="5">
        <v>24</v>
      </c>
      <c r="H26" s="5">
        <v>49</v>
      </c>
      <c r="I26" s="5">
        <v>77</v>
      </c>
      <c r="J26" s="5">
        <v>297</v>
      </c>
      <c r="K26" s="4">
        <v>6300</v>
      </c>
      <c r="L26" s="5">
        <v>66</v>
      </c>
      <c r="M26" s="4">
        <v>3644</v>
      </c>
    </row>
    <row r="27" spans="1:13" ht="23.25" thickBot="1">
      <c r="A27" s="3"/>
      <c r="B27" s="3" t="s">
        <v>37</v>
      </c>
      <c r="C27" s="4">
        <v>2020</v>
      </c>
      <c r="D27" s="4">
        <v>2020</v>
      </c>
      <c r="E27" s="5">
        <v>731</v>
      </c>
      <c r="F27" s="4">
        <v>1129</v>
      </c>
      <c r="G27" s="5">
        <v>5</v>
      </c>
      <c r="H27" s="5">
        <v>14</v>
      </c>
      <c r="I27" s="5">
        <v>24</v>
      </c>
      <c r="J27" s="5">
        <v>103</v>
      </c>
      <c r="K27" s="4">
        <v>2006</v>
      </c>
      <c r="L27" s="5">
        <v>14</v>
      </c>
      <c r="M27" s="5">
        <v>0</v>
      </c>
    </row>
    <row r="28" spans="1:13" ht="17.25" thickBot="1">
      <c r="A28" s="3"/>
      <c r="B28" s="3" t="s">
        <v>17854</v>
      </c>
      <c r="C28" s="4">
        <v>1531</v>
      </c>
      <c r="D28" s="5">
        <v>739</v>
      </c>
      <c r="E28" s="5">
        <v>163</v>
      </c>
      <c r="F28" s="5">
        <v>522</v>
      </c>
      <c r="G28" s="5">
        <v>5</v>
      </c>
      <c r="H28" s="5">
        <v>3</v>
      </c>
      <c r="I28" s="5">
        <v>6</v>
      </c>
      <c r="J28" s="5">
        <v>31</v>
      </c>
      <c r="K28" s="5">
        <v>730</v>
      </c>
      <c r="L28" s="5">
        <v>9</v>
      </c>
      <c r="M28" s="5">
        <v>792</v>
      </c>
    </row>
    <row r="29" spans="1:13" ht="17.25" thickBot="1">
      <c r="A29" s="3"/>
      <c r="B29" s="3" t="s">
        <v>17853</v>
      </c>
      <c r="C29" s="4">
        <v>1621</v>
      </c>
      <c r="D29" s="5">
        <v>936</v>
      </c>
      <c r="E29" s="5">
        <v>194</v>
      </c>
      <c r="F29" s="5">
        <v>673</v>
      </c>
      <c r="G29" s="5">
        <v>6</v>
      </c>
      <c r="H29" s="5">
        <v>11</v>
      </c>
      <c r="I29" s="5">
        <v>6</v>
      </c>
      <c r="J29" s="5">
        <v>25</v>
      </c>
      <c r="K29" s="5">
        <v>915</v>
      </c>
      <c r="L29" s="5">
        <v>21</v>
      </c>
      <c r="M29" s="5">
        <v>685</v>
      </c>
    </row>
    <row r="30" spans="1:13" ht="17.25" thickBot="1">
      <c r="A30" s="3"/>
      <c r="B30" s="3" t="s">
        <v>17852</v>
      </c>
      <c r="C30" s="5">
        <v>870</v>
      </c>
      <c r="D30" s="5">
        <v>589</v>
      </c>
      <c r="E30" s="5">
        <v>104</v>
      </c>
      <c r="F30" s="5">
        <v>456</v>
      </c>
      <c r="G30" s="5">
        <v>2</v>
      </c>
      <c r="H30" s="5">
        <v>2</v>
      </c>
      <c r="I30" s="5">
        <v>7</v>
      </c>
      <c r="J30" s="5">
        <v>8</v>
      </c>
      <c r="K30" s="5">
        <v>579</v>
      </c>
      <c r="L30" s="5">
        <v>10</v>
      </c>
      <c r="M30" s="5">
        <v>281</v>
      </c>
    </row>
    <row r="31" spans="1:13" ht="17.25" thickBot="1">
      <c r="A31" s="3"/>
      <c r="B31" s="3" t="s">
        <v>17851</v>
      </c>
      <c r="C31" s="4">
        <v>3968</v>
      </c>
      <c r="D31" s="4">
        <v>2082</v>
      </c>
      <c r="E31" s="5">
        <v>692</v>
      </c>
      <c r="F31" s="4">
        <v>1189</v>
      </c>
      <c r="G31" s="5">
        <v>6</v>
      </c>
      <c r="H31" s="5">
        <v>19</v>
      </c>
      <c r="I31" s="5">
        <v>34</v>
      </c>
      <c r="J31" s="5">
        <v>130</v>
      </c>
      <c r="K31" s="4">
        <v>2070</v>
      </c>
      <c r="L31" s="5">
        <v>12</v>
      </c>
      <c r="M31" s="4">
        <v>1886</v>
      </c>
    </row>
    <row r="32" spans="1:13" ht="17.25" thickBot="1">
      <c r="A32" s="3" t="s">
        <v>17850</v>
      </c>
      <c r="B32" s="3" t="s">
        <v>36</v>
      </c>
      <c r="C32" s="4">
        <v>7124</v>
      </c>
      <c r="D32" s="4">
        <v>4530</v>
      </c>
      <c r="E32" s="4">
        <v>1313</v>
      </c>
      <c r="F32" s="4">
        <v>2770</v>
      </c>
      <c r="G32" s="5">
        <v>18</v>
      </c>
      <c r="H32" s="5">
        <v>47</v>
      </c>
      <c r="I32" s="5">
        <v>46</v>
      </c>
      <c r="J32" s="5">
        <v>291</v>
      </c>
      <c r="K32" s="4">
        <v>4485</v>
      </c>
      <c r="L32" s="5">
        <v>45</v>
      </c>
      <c r="M32" s="4">
        <v>2594</v>
      </c>
    </row>
    <row r="33" spans="1:13" ht="23.25" thickBot="1">
      <c r="A33" s="3"/>
      <c r="B33" s="3" t="s">
        <v>37</v>
      </c>
      <c r="C33" s="4">
        <v>1820</v>
      </c>
      <c r="D33" s="4">
        <v>1820</v>
      </c>
      <c r="E33" s="5">
        <v>636</v>
      </c>
      <c r="F33" s="4">
        <v>1014</v>
      </c>
      <c r="G33" s="5">
        <v>8</v>
      </c>
      <c r="H33" s="5">
        <v>14</v>
      </c>
      <c r="I33" s="5">
        <v>13</v>
      </c>
      <c r="J33" s="5">
        <v>117</v>
      </c>
      <c r="K33" s="4">
        <v>1802</v>
      </c>
      <c r="L33" s="5">
        <v>18</v>
      </c>
      <c r="M33" s="5">
        <v>0</v>
      </c>
    </row>
    <row r="34" spans="1:13" ht="17.25" thickBot="1">
      <c r="A34" s="3"/>
      <c r="B34" s="3" t="s">
        <v>17849</v>
      </c>
      <c r="C34" s="4">
        <v>2761</v>
      </c>
      <c r="D34" s="4">
        <v>1431</v>
      </c>
      <c r="E34" s="5">
        <v>385</v>
      </c>
      <c r="F34" s="5">
        <v>883</v>
      </c>
      <c r="G34" s="5">
        <v>7</v>
      </c>
      <c r="H34" s="5">
        <v>25</v>
      </c>
      <c r="I34" s="5">
        <v>18</v>
      </c>
      <c r="J34" s="5">
        <v>93</v>
      </c>
      <c r="K34" s="4">
        <v>1411</v>
      </c>
      <c r="L34" s="5">
        <v>20</v>
      </c>
      <c r="M34" s="4">
        <v>1330</v>
      </c>
    </row>
    <row r="35" spans="1:13" ht="17.25" thickBot="1">
      <c r="A35" s="3"/>
      <c r="B35" s="3" t="s">
        <v>17848</v>
      </c>
      <c r="C35" s="4">
        <v>1939</v>
      </c>
      <c r="D35" s="5">
        <v>962</v>
      </c>
      <c r="E35" s="5">
        <v>227</v>
      </c>
      <c r="F35" s="5">
        <v>656</v>
      </c>
      <c r="G35" s="5">
        <v>2</v>
      </c>
      <c r="H35" s="5">
        <v>6</v>
      </c>
      <c r="I35" s="5">
        <v>9</v>
      </c>
      <c r="J35" s="5">
        <v>56</v>
      </c>
      <c r="K35" s="5">
        <v>956</v>
      </c>
      <c r="L35" s="5">
        <v>6</v>
      </c>
      <c r="M35" s="5">
        <v>977</v>
      </c>
    </row>
    <row r="36" spans="1:13" ht="17.25" thickBot="1">
      <c r="A36" s="3"/>
      <c r="B36" s="3" t="s">
        <v>17847</v>
      </c>
      <c r="C36" s="5">
        <v>604</v>
      </c>
      <c r="D36" s="5">
        <v>317</v>
      </c>
      <c r="E36" s="5">
        <v>65</v>
      </c>
      <c r="F36" s="5">
        <v>217</v>
      </c>
      <c r="G36" s="5">
        <v>1</v>
      </c>
      <c r="H36" s="5">
        <v>2</v>
      </c>
      <c r="I36" s="5">
        <v>6</v>
      </c>
      <c r="J36" s="5">
        <v>25</v>
      </c>
      <c r="K36" s="5">
        <v>316</v>
      </c>
      <c r="L36" s="5">
        <v>1</v>
      </c>
      <c r="M36" s="5">
        <v>287</v>
      </c>
    </row>
    <row r="37" spans="1:13" ht="17.25" thickBot="1">
      <c r="A37" s="3" t="s">
        <v>17846</v>
      </c>
      <c r="B37" s="3" t="s">
        <v>36</v>
      </c>
      <c r="C37" s="4">
        <v>4160</v>
      </c>
      <c r="D37" s="4">
        <v>2792</v>
      </c>
      <c r="E37" s="5">
        <v>628</v>
      </c>
      <c r="F37" s="4">
        <v>1952</v>
      </c>
      <c r="G37" s="5">
        <v>7</v>
      </c>
      <c r="H37" s="5">
        <v>18</v>
      </c>
      <c r="I37" s="5">
        <v>26</v>
      </c>
      <c r="J37" s="5">
        <v>127</v>
      </c>
      <c r="K37" s="4">
        <v>2758</v>
      </c>
      <c r="L37" s="5">
        <v>34</v>
      </c>
      <c r="M37" s="4">
        <v>1368</v>
      </c>
    </row>
    <row r="38" spans="1:13" ht="23.25" thickBot="1">
      <c r="A38" s="3"/>
      <c r="B38" s="3" t="s">
        <v>37</v>
      </c>
      <c r="C38" s="4">
        <v>1174</v>
      </c>
      <c r="D38" s="4">
        <v>1174</v>
      </c>
      <c r="E38" s="5">
        <v>328</v>
      </c>
      <c r="F38" s="5">
        <v>767</v>
      </c>
      <c r="G38" s="5">
        <v>3</v>
      </c>
      <c r="H38" s="5">
        <v>5</v>
      </c>
      <c r="I38" s="5">
        <v>10</v>
      </c>
      <c r="J38" s="5">
        <v>54</v>
      </c>
      <c r="K38" s="4">
        <v>1167</v>
      </c>
      <c r="L38" s="5">
        <v>7</v>
      </c>
      <c r="M38" s="5">
        <v>0</v>
      </c>
    </row>
    <row r="39" spans="1:13" ht="17.25" thickBot="1">
      <c r="A39" s="3"/>
      <c r="B39" s="3" t="s">
        <v>17845</v>
      </c>
      <c r="C39" s="4">
        <v>2163</v>
      </c>
      <c r="D39" s="4">
        <v>1116</v>
      </c>
      <c r="E39" s="5">
        <v>236</v>
      </c>
      <c r="F39" s="5">
        <v>778</v>
      </c>
      <c r="G39" s="5">
        <v>4</v>
      </c>
      <c r="H39" s="5">
        <v>9</v>
      </c>
      <c r="I39" s="5">
        <v>12</v>
      </c>
      <c r="J39" s="5">
        <v>60</v>
      </c>
      <c r="K39" s="4">
        <v>1099</v>
      </c>
      <c r="L39" s="5">
        <v>17</v>
      </c>
      <c r="M39" s="4">
        <v>1047</v>
      </c>
    </row>
    <row r="40" spans="1:13" ht="17.25" thickBot="1">
      <c r="A40" s="3"/>
      <c r="B40" s="3" t="s">
        <v>17844</v>
      </c>
      <c r="C40" s="5">
        <v>823</v>
      </c>
      <c r="D40" s="5">
        <v>502</v>
      </c>
      <c r="E40" s="5">
        <v>64</v>
      </c>
      <c r="F40" s="5">
        <v>407</v>
      </c>
      <c r="G40" s="5">
        <v>0</v>
      </c>
      <c r="H40" s="5">
        <v>4</v>
      </c>
      <c r="I40" s="5">
        <v>4</v>
      </c>
      <c r="J40" s="5">
        <v>13</v>
      </c>
      <c r="K40" s="5">
        <v>492</v>
      </c>
      <c r="L40" s="5">
        <v>10</v>
      </c>
      <c r="M40" s="5">
        <v>321</v>
      </c>
    </row>
    <row r="41" spans="1:13" ht="17.25" thickBot="1">
      <c r="A41" s="3" t="s">
        <v>17843</v>
      </c>
      <c r="B41" s="3" t="s">
        <v>36</v>
      </c>
      <c r="C41" s="4">
        <v>4123</v>
      </c>
      <c r="D41" s="4">
        <v>2677</v>
      </c>
      <c r="E41" s="5">
        <v>434</v>
      </c>
      <c r="F41" s="4">
        <v>1956</v>
      </c>
      <c r="G41" s="5">
        <v>6</v>
      </c>
      <c r="H41" s="5">
        <v>11</v>
      </c>
      <c r="I41" s="5">
        <v>34</v>
      </c>
      <c r="J41" s="5">
        <v>188</v>
      </c>
      <c r="K41" s="4">
        <v>2629</v>
      </c>
      <c r="L41" s="5">
        <v>48</v>
      </c>
      <c r="M41" s="4">
        <v>1446</v>
      </c>
    </row>
    <row r="42" spans="1:13" ht="23.25" thickBot="1">
      <c r="A42" s="3"/>
      <c r="B42" s="3" t="s">
        <v>37</v>
      </c>
      <c r="C42" s="4">
        <v>1064</v>
      </c>
      <c r="D42" s="4">
        <v>1064</v>
      </c>
      <c r="E42" s="5">
        <v>196</v>
      </c>
      <c r="F42" s="5">
        <v>743</v>
      </c>
      <c r="G42" s="5">
        <v>4</v>
      </c>
      <c r="H42" s="5">
        <v>4</v>
      </c>
      <c r="I42" s="5">
        <v>12</v>
      </c>
      <c r="J42" s="5">
        <v>83</v>
      </c>
      <c r="K42" s="4">
        <v>1042</v>
      </c>
      <c r="L42" s="5">
        <v>22</v>
      </c>
      <c r="M42" s="5">
        <v>0</v>
      </c>
    </row>
    <row r="43" spans="1:13" ht="17.25" thickBot="1">
      <c r="A43" s="3"/>
      <c r="B43" s="3" t="s">
        <v>17842</v>
      </c>
      <c r="C43" s="4">
        <v>1976</v>
      </c>
      <c r="D43" s="5">
        <v>972</v>
      </c>
      <c r="E43" s="5">
        <v>133</v>
      </c>
      <c r="F43" s="5">
        <v>736</v>
      </c>
      <c r="G43" s="5">
        <v>1</v>
      </c>
      <c r="H43" s="5">
        <v>4</v>
      </c>
      <c r="I43" s="5">
        <v>15</v>
      </c>
      <c r="J43" s="5">
        <v>73</v>
      </c>
      <c r="K43" s="5">
        <v>962</v>
      </c>
      <c r="L43" s="5">
        <v>10</v>
      </c>
      <c r="M43" s="4">
        <v>1004</v>
      </c>
    </row>
    <row r="44" spans="1:13" ht="17.25" thickBot="1">
      <c r="A44" s="3"/>
      <c r="B44" s="3" t="s">
        <v>17841</v>
      </c>
      <c r="C44" s="4">
        <v>1083</v>
      </c>
      <c r="D44" s="5">
        <v>641</v>
      </c>
      <c r="E44" s="5">
        <v>105</v>
      </c>
      <c r="F44" s="5">
        <v>477</v>
      </c>
      <c r="G44" s="5">
        <v>1</v>
      </c>
      <c r="H44" s="5">
        <v>3</v>
      </c>
      <c r="I44" s="5">
        <v>7</v>
      </c>
      <c r="J44" s="5">
        <v>32</v>
      </c>
      <c r="K44" s="5">
        <v>625</v>
      </c>
      <c r="L44" s="5">
        <v>16</v>
      </c>
      <c r="M44" s="5">
        <v>442</v>
      </c>
    </row>
    <row r="45" spans="1:13" ht="17.25" thickBot="1">
      <c r="A45" s="3" t="s">
        <v>17840</v>
      </c>
      <c r="B45" s="3" t="s">
        <v>36</v>
      </c>
      <c r="C45" s="4">
        <v>5595</v>
      </c>
      <c r="D45" s="4">
        <v>3383</v>
      </c>
      <c r="E45" s="4">
        <v>1208</v>
      </c>
      <c r="F45" s="4">
        <v>1687</v>
      </c>
      <c r="G45" s="5">
        <v>20</v>
      </c>
      <c r="H45" s="5">
        <v>33</v>
      </c>
      <c r="I45" s="5">
        <v>21</v>
      </c>
      <c r="J45" s="5">
        <v>384</v>
      </c>
      <c r="K45" s="4">
        <v>3353</v>
      </c>
      <c r="L45" s="5">
        <v>30</v>
      </c>
      <c r="M45" s="4">
        <v>2212</v>
      </c>
    </row>
    <row r="46" spans="1:13" ht="23.25" thickBot="1">
      <c r="A46" s="3"/>
      <c r="B46" s="3" t="s">
        <v>37</v>
      </c>
      <c r="C46" s="4">
        <v>1599</v>
      </c>
      <c r="D46" s="4">
        <v>1599</v>
      </c>
      <c r="E46" s="5">
        <v>671</v>
      </c>
      <c r="F46" s="5">
        <v>693</v>
      </c>
      <c r="G46" s="5">
        <v>5</v>
      </c>
      <c r="H46" s="5">
        <v>12</v>
      </c>
      <c r="I46" s="5">
        <v>12</v>
      </c>
      <c r="J46" s="5">
        <v>193</v>
      </c>
      <c r="K46" s="4">
        <v>1586</v>
      </c>
      <c r="L46" s="5">
        <v>13</v>
      </c>
      <c r="M46" s="5">
        <v>0</v>
      </c>
    </row>
    <row r="47" spans="1:13" ht="23.25" thickBot="1">
      <c r="A47" s="3"/>
      <c r="B47" s="3" t="s">
        <v>17839</v>
      </c>
      <c r="C47" s="4">
        <v>2064</v>
      </c>
      <c r="D47" s="5">
        <v>914</v>
      </c>
      <c r="E47" s="5">
        <v>249</v>
      </c>
      <c r="F47" s="5">
        <v>556</v>
      </c>
      <c r="G47" s="5">
        <v>12</v>
      </c>
      <c r="H47" s="5">
        <v>7</v>
      </c>
      <c r="I47" s="5">
        <v>5</v>
      </c>
      <c r="J47" s="5">
        <v>75</v>
      </c>
      <c r="K47" s="5">
        <v>904</v>
      </c>
      <c r="L47" s="5">
        <v>10</v>
      </c>
      <c r="M47" s="4">
        <v>1150</v>
      </c>
    </row>
    <row r="48" spans="1:13" ht="23.25" thickBot="1">
      <c r="A48" s="3"/>
      <c r="B48" s="3" t="s">
        <v>17838</v>
      </c>
      <c r="C48" s="4">
        <v>1932</v>
      </c>
      <c r="D48" s="5">
        <v>870</v>
      </c>
      <c r="E48" s="5">
        <v>288</v>
      </c>
      <c r="F48" s="5">
        <v>438</v>
      </c>
      <c r="G48" s="5">
        <v>3</v>
      </c>
      <c r="H48" s="5">
        <v>14</v>
      </c>
      <c r="I48" s="5">
        <v>4</v>
      </c>
      <c r="J48" s="5">
        <v>116</v>
      </c>
      <c r="K48" s="5">
        <v>863</v>
      </c>
      <c r="L48" s="5">
        <v>7</v>
      </c>
      <c r="M48" s="4">
        <v>1062</v>
      </c>
    </row>
    <row r="49" spans="1:13" ht="17.25" thickBot="1">
      <c r="A49" s="3" t="s">
        <v>17837</v>
      </c>
      <c r="B49" s="3" t="s">
        <v>36</v>
      </c>
      <c r="C49" s="4">
        <v>7950</v>
      </c>
      <c r="D49" s="4">
        <v>5121</v>
      </c>
      <c r="E49" s="4">
        <v>1927</v>
      </c>
      <c r="F49" s="4">
        <v>2477</v>
      </c>
      <c r="G49" s="5">
        <v>15</v>
      </c>
      <c r="H49" s="5">
        <v>35</v>
      </c>
      <c r="I49" s="5">
        <v>75</v>
      </c>
      <c r="J49" s="5">
        <v>552</v>
      </c>
      <c r="K49" s="4">
        <v>5081</v>
      </c>
      <c r="L49" s="5">
        <v>40</v>
      </c>
      <c r="M49" s="4">
        <v>2829</v>
      </c>
    </row>
    <row r="50" spans="1:13" ht="23.25" thickBot="1">
      <c r="A50" s="3"/>
      <c r="B50" s="3" t="s">
        <v>37</v>
      </c>
      <c r="C50" s="4">
        <v>2023</v>
      </c>
      <c r="D50" s="4">
        <v>2023</v>
      </c>
      <c r="E50" s="5">
        <v>886</v>
      </c>
      <c r="F50" s="5">
        <v>885</v>
      </c>
      <c r="G50" s="5">
        <v>3</v>
      </c>
      <c r="H50" s="5">
        <v>13</v>
      </c>
      <c r="I50" s="5">
        <v>31</v>
      </c>
      <c r="J50" s="5">
        <v>199</v>
      </c>
      <c r="K50" s="4">
        <v>2017</v>
      </c>
      <c r="L50" s="5">
        <v>6</v>
      </c>
      <c r="M50" s="5">
        <v>0</v>
      </c>
    </row>
    <row r="51" spans="1:13" ht="17.25" thickBot="1">
      <c r="A51" s="3"/>
      <c r="B51" s="3" t="s">
        <v>17836</v>
      </c>
      <c r="C51" s="4">
        <v>1645</v>
      </c>
      <c r="D51" s="5">
        <v>671</v>
      </c>
      <c r="E51" s="5">
        <v>201</v>
      </c>
      <c r="F51" s="5">
        <v>385</v>
      </c>
      <c r="G51" s="5">
        <v>3</v>
      </c>
      <c r="H51" s="5">
        <v>7</v>
      </c>
      <c r="I51" s="5">
        <v>9</v>
      </c>
      <c r="J51" s="5">
        <v>58</v>
      </c>
      <c r="K51" s="5">
        <v>663</v>
      </c>
      <c r="L51" s="5">
        <v>8</v>
      </c>
      <c r="M51" s="5">
        <v>974</v>
      </c>
    </row>
    <row r="52" spans="1:13" ht="17.25" thickBot="1">
      <c r="A52" s="3"/>
      <c r="B52" s="3" t="s">
        <v>17835</v>
      </c>
      <c r="C52" s="4">
        <v>2132</v>
      </c>
      <c r="D52" s="4">
        <v>1425</v>
      </c>
      <c r="E52" s="5">
        <v>534</v>
      </c>
      <c r="F52" s="5">
        <v>630</v>
      </c>
      <c r="G52" s="5">
        <v>5</v>
      </c>
      <c r="H52" s="5">
        <v>5</v>
      </c>
      <c r="I52" s="5">
        <v>18</v>
      </c>
      <c r="J52" s="5">
        <v>219</v>
      </c>
      <c r="K52" s="4">
        <v>1411</v>
      </c>
      <c r="L52" s="5">
        <v>14</v>
      </c>
      <c r="M52" s="5">
        <v>707</v>
      </c>
    </row>
    <row r="53" spans="1:13" ht="17.25" thickBot="1">
      <c r="A53" s="3"/>
      <c r="B53" s="3" t="s">
        <v>17834</v>
      </c>
      <c r="C53" s="4">
        <v>2150</v>
      </c>
      <c r="D53" s="4">
        <v>1002</v>
      </c>
      <c r="E53" s="5">
        <v>306</v>
      </c>
      <c r="F53" s="5">
        <v>577</v>
      </c>
      <c r="G53" s="5">
        <v>4</v>
      </c>
      <c r="H53" s="5">
        <v>10</v>
      </c>
      <c r="I53" s="5">
        <v>17</v>
      </c>
      <c r="J53" s="5">
        <v>76</v>
      </c>
      <c r="K53" s="5">
        <v>990</v>
      </c>
      <c r="L53" s="5">
        <v>12</v>
      </c>
      <c r="M53" s="4">
        <v>1148</v>
      </c>
    </row>
    <row r="54" spans="1:13" ht="17.25" thickBot="1">
      <c r="A54" s="3" t="s">
        <v>17833</v>
      </c>
      <c r="B54" s="3" t="s">
        <v>36</v>
      </c>
      <c r="C54" s="4">
        <v>19225</v>
      </c>
      <c r="D54" s="4">
        <v>12369</v>
      </c>
      <c r="E54" s="4">
        <v>5980</v>
      </c>
      <c r="F54" s="4">
        <v>4439</v>
      </c>
      <c r="G54" s="5">
        <v>29</v>
      </c>
      <c r="H54" s="5">
        <v>52</v>
      </c>
      <c r="I54" s="5">
        <v>141</v>
      </c>
      <c r="J54" s="4">
        <v>1645</v>
      </c>
      <c r="K54" s="4">
        <v>12286</v>
      </c>
      <c r="L54" s="5">
        <v>83</v>
      </c>
      <c r="M54" s="4">
        <v>6856</v>
      </c>
    </row>
    <row r="55" spans="1:13" ht="23.25" thickBot="1">
      <c r="A55" s="3"/>
      <c r="B55" s="3" t="s">
        <v>37</v>
      </c>
      <c r="C55" s="4">
        <v>4181</v>
      </c>
      <c r="D55" s="4">
        <v>4181</v>
      </c>
      <c r="E55" s="4">
        <v>2319</v>
      </c>
      <c r="F55" s="4">
        <v>1286</v>
      </c>
      <c r="G55" s="5">
        <v>5</v>
      </c>
      <c r="H55" s="5">
        <v>10</v>
      </c>
      <c r="I55" s="5">
        <v>41</v>
      </c>
      <c r="J55" s="5">
        <v>496</v>
      </c>
      <c r="K55" s="4">
        <v>4157</v>
      </c>
      <c r="L55" s="5">
        <v>24</v>
      </c>
      <c r="M55" s="5">
        <v>0</v>
      </c>
    </row>
    <row r="56" spans="1:13" ht="17.25" thickBot="1">
      <c r="A56" s="3"/>
      <c r="B56" s="3" t="s">
        <v>17832</v>
      </c>
      <c r="C56" s="4">
        <v>3557</v>
      </c>
      <c r="D56" s="4">
        <v>1402</v>
      </c>
      <c r="E56" s="5">
        <v>581</v>
      </c>
      <c r="F56" s="5">
        <v>578</v>
      </c>
      <c r="G56" s="5">
        <v>5</v>
      </c>
      <c r="H56" s="5">
        <v>8</v>
      </c>
      <c r="I56" s="5">
        <v>20</v>
      </c>
      <c r="J56" s="5">
        <v>196</v>
      </c>
      <c r="K56" s="4">
        <v>1388</v>
      </c>
      <c r="L56" s="5">
        <v>14</v>
      </c>
      <c r="M56" s="4">
        <v>2155</v>
      </c>
    </row>
    <row r="57" spans="1:13" ht="17.25" thickBot="1">
      <c r="A57" s="3"/>
      <c r="B57" s="3" t="s">
        <v>17831</v>
      </c>
      <c r="C57" s="4">
        <v>2440</v>
      </c>
      <c r="D57" s="4">
        <v>1262</v>
      </c>
      <c r="E57" s="5">
        <v>526</v>
      </c>
      <c r="F57" s="5">
        <v>527</v>
      </c>
      <c r="G57" s="5">
        <v>6</v>
      </c>
      <c r="H57" s="5">
        <v>16</v>
      </c>
      <c r="I57" s="5">
        <v>13</v>
      </c>
      <c r="J57" s="5">
        <v>164</v>
      </c>
      <c r="K57" s="4">
        <v>1252</v>
      </c>
      <c r="L57" s="5">
        <v>10</v>
      </c>
      <c r="M57" s="4">
        <v>1178</v>
      </c>
    </row>
    <row r="58" spans="1:13" ht="17.25" thickBot="1">
      <c r="A58" s="3"/>
      <c r="B58" s="3" t="s">
        <v>17830</v>
      </c>
      <c r="C58" s="4">
        <v>3047</v>
      </c>
      <c r="D58" s="4">
        <v>1722</v>
      </c>
      <c r="E58" s="5">
        <v>754</v>
      </c>
      <c r="F58" s="5">
        <v>725</v>
      </c>
      <c r="G58" s="5">
        <v>5</v>
      </c>
      <c r="H58" s="5">
        <v>4</v>
      </c>
      <c r="I58" s="5">
        <v>22</v>
      </c>
      <c r="J58" s="5">
        <v>203</v>
      </c>
      <c r="K58" s="4">
        <v>1713</v>
      </c>
      <c r="L58" s="5">
        <v>9</v>
      </c>
      <c r="M58" s="4">
        <v>1325</v>
      </c>
    </row>
    <row r="59" spans="1:13" ht="17.25" thickBot="1">
      <c r="A59" s="3"/>
      <c r="B59" s="3" t="s">
        <v>17829</v>
      </c>
      <c r="C59" s="4">
        <v>1874</v>
      </c>
      <c r="D59" s="4">
        <v>1116</v>
      </c>
      <c r="E59" s="5">
        <v>504</v>
      </c>
      <c r="F59" s="5">
        <v>401</v>
      </c>
      <c r="G59" s="5">
        <v>4</v>
      </c>
      <c r="H59" s="5">
        <v>3</v>
      </c>
      <c r="I59" s="5">
        <v>13</v>
      </c>
      <c r="J59" s="5">
        <v>180</v>
      </c>
      <c r="K59" s="4">
        <v>1105</v>
      </c>
      <c r="L59" s="5">
        <v>11</v>
      </c>
      <c r="M59" s="5">
        <v>758</v>
      </c>
    </row>
    <row r="60" spans="1:13" ht="17.25" thickBot="1">
      <c r="A60" s="3"/>
      <c r="B60" s="3" t="s">
        <v>17828</v>
      </c>
      <c r="C60" s="4">
        <v>1882</v>
      </c>
      <c r="D60" s="4">
        <v>1295</v>
      </c>
      <c r="E60" s="5">
        <v>647</v>
      </c>
      <c r="F60" s="5">
        <v>428</v>
      </c>
      <c r="G60" s="5">
        <v>0</v>
      </c>
      <c r="H60" s="5">
        <v>8</v>
      </c>
      <c r="I60" s="5">
        <v>15</v>
      </c>
      <c r="J60" s="5">
        <v>193</v>
      </c>
      <c r="K60" s="4">
        <v>1291</v>
      </c>
      <c r="L60" s="5">
        <v>4</v>
      </c>
      <c r="M60" s="5">
        <v>587</v>
      </c>
    </row>
    <row r="61" spans="1:13" ht="17.25" thickBot="1">
      <c r="A61" s="3"/>
      <c r="B61" s="3" t="s">
        <v>17827</v>
      </c>
      <c r="C61" s="4">
        <v>2244</v>
      </c>
      <c r="D61" s="4">
        <v>1391</v>
      </c>
      <c r="E61" s="5">
        <v>649</v>
      </c>
      <c r="F61" s="5">
        <v>494</v>
      </c>
      <c r="G61" s="5">
        <v>4</v>
      </c>
      <c r="H61" s="5">
        <v>3</v>
      </c>
      <c r="I61" s="5">
        <v>17</v>
      </c>
      <c r="J61" s="5">
        <v>213</v>
      </c>
      <c r="K61" s="4">
        <v>1380</v>
      </c>
      <c r="L61" s="5">
        <v>11</v>
      </c>
      <c r="M61" s="5">
        <v>853</v>
      </c>
    </row>
    <row r="62" spans="1:13" ht="17.25" thickBot="1">
      <c r="A62" s="3" t="s">
        <v>17826</v>
      </c>
      <c r="B62" s="3" t="s">
        <v>36</v>
      </c>
      <c r="C62" s="4">
        <v>6658</v>
      </c>
      <c r="D62" s="4">
        <v>4265</v>
      </c>
      <c r="E62" s="4">
        <v>1671</v>
      </c>
      <c r="F62" s="4">
        <v>2018</v>
      </c>
      <c r="G62" s="5">
        <v>10</v>
      </c>
      <c r="H62" s="5">
        <v>25</v>
      </c>
      <c r="I62" s="5">
        <v>39</v>
      </c>
      <c r="J62" s="5">
        <v>466</v>
      </c>
      <c r="K62" s="4">
        <v>4229</v>
      </c>
      <c r="L62" s="5">
        <v>36</v>
      </c>
      <c r="M62" s="4">
        <v>2393</v>
      </c>
    </row>
    <row r="63" spans="1:13" ht="23.25" thickBot="1">
      <c r="A63" s="3"/>
      <c r="B63" s="3" t="s">
        <v>37</v>
      </c>
      <c r="C63" s="4">
        <v>2259</v>
      </c>
      <c r="D63" s="4">
        <v>2259</v>
      </c>
      <c r="E63" s="4">
        <v>1016</v>
      </c>
      <c r="F63" s="5">
        <v>959</v>
      </c>
      <c r="G63" s="5">
        <v>3</v>
      </c>
      <c r="H63" s="5">
        <v>13</v>
      </c>
      <c r="I63" s="5">
        <v>20</v>
      </c>
      <c r="J63" s="5">
        <v>234</v>
      </c>
      <c r="K63" s="4">
        <v>2245</v>
      </c>
      <c r="L63" s="5">
        <v>14</v>
      </c>
      <c r="M63" s="5">
        <v>0</v>
      </c>
    </row>
    <row r="64" spans="1:13" ht="23.25" thickBot="1">
      <c r="A64" s="3"/>
      <c r="B64" s="3" t="s">
        <v>17825</v>
      </c>
      <c r="C64" s="4">
        <v>2694</v>
      </c>
      <c r="D64" s="4">
        <v>1184</v>
      </c>
      <c r="E64" s="5">
        <v>404</v>
      </c>
      <c r="F64" s="5">
        <v>596</v>
      </c>
      <c r="G64" s="5">
        <v>4</v>
      </c>
      <c r="H64" s="5">
        <v>7</v>
      </c>
      <c r="I64" s="5">
        <v>12</v>
      </c>
      <c r="J64" s="5">
        <v>150</v>
      </c>
      <c r="K64" s="4">
        <v>1173</v>
      </c>
      <c r="L64" s="5">
        <v>11</v>
      </c>
      <c r="M64" s="4">
        <v>1510</v>
      </c>
    </row>
    <row r="65" spans="1:13" ht="23.25" thickBot="1">
      <c r="A65" s="3"/>
      <c r="B65" s="3" t="s">
        <v>17824</v>
      </c>
      <c r="C65" s="4">
        <v>1705</v>
      </c>
      <c r="D65" s="5">
        <v>822</v>
      </c>
      <c r="E65" s="5">
        <v>251</v>
      </c>
      <c r="F65" s="5">
        <v>463</v>
      </c>
      <c r="G65" s="5">
        <v>3</v>
      </c>
      <c r="H65" s="5">
        <v>5</v>
      </c>
      <c r="I65" s="5">
        <v>7</v>
      </c>
      <c r="J65" s="5">
        <v>82</v>
      </c>
      <c r="K65" s="5">
        <v>811</v>
      </c>
      <c r="L65" s="5">
        <v>11</v>
      </c>
      <c r="M65" s="5">
        <v>883</v>
      </c>
    </row>
    <row r="66" spans="1:13" ht="17.25" thickBot="1">
      <c r="A66" s="3" t="s">
        <v>17823</v>
      </c>
      <c r="B66" s="3" t="s">
        <v>36</v>
      </c>
      <c r="C66" s="4">
        <v>20145</v>
      </c>
      <c r="D66" s="4">
        <v>12280</v>
      </c>
      <c r="E66" s="4">
        <v>4851</v>
      </c>
      <c r="F66" s="4">
        <v>5443</v>
      </c>
      <c r="G66" s="5">
        <v>38</v>
      </c>
      <c r="H66" s="5">
        <v>76</v>
      </c>
      <c r="I66" s="5">
        <v>150</v>
      </c>
      <c r="J66" s="4">
        <v>1632</v>
      </c>
      <c r="K66" s="4">
        <v>12190</v>
      </c>
      <c r="L66" s="5">
        <v>90</v>
      </c>
      <c r="M66" s="4">
        <v>7865</v>
      </c>
    </row>
    <row r="67" spans="1:13" ht="23.25" thickBot="1">
      <c r="A67" s="3"/>
      <c r="B67" s="3" t="s">
        <v>37</v>
      </c>
      <c r="C67" s="4">
        <v>3719</v>
      </c>
      <c r="D67" s="4">
        <v>3719</v>
      </c>
      <c r="E67" s="4">
        <v>1750</v>
      </c>
      <c r="F67" s="4">
        <v>1431</v>
      </c>
      <c r="G67" s="5">
        <v>8</v>
      </c>
      <c r="H67" s="5">
        <v>20</v>
      </c>
      <c r="I67" s="5">
        <v>36</v>
      </c>
      <c r="J67" s="5">
        <v>451</v>
      </c>
      <c r="K67" s="4">
        <v>3696</v>
      </c>
      <c r="L67" s="5">
        <v>23</v>
      </c>
      <c r="M67" s="5">
        <v>0</v>
      </c>
    </row>
    <row r="68" spans="1:13" ht="23.25" thickBot="1">
      <c r="A68" s="3"/>
      <c r="B68" s="3" t="s">
        <v>17822</v>
      </c>
      <c r="C68" s="4">
        <v>2348</v>
      </c>
      <c r="D68" s="4">
        <v>1046</v>
      </c>
      <c r="E68" s="5">
        <v>337</v>
      </c>
      <c r="F68" s="5">
        <v>544</v>
      </c>
      <c r="G68" s="5">
        <v>3</v>
      </c>
      <c r="H68" s="5">
        <v>9</v>
      </c>
      <c r="I68" s="5">
        <v>13</v>
      </c>
      <c r="J68" s="5">
        <v>128</v>
      </c>
      <c r="K68" s="4">
        <v>1034</v>
      </c>
      <c r="L68" s="5">
        <v>12</v>
      </c>
      <c r="M68" s="4">
        <v>1302</v>
      </c>
    </row>
    <row r="69" spans="1:13" ht="23.25" thickBot="1">
      <c r="A69" s="3"/>
      <c r="B69" s="3" t="s">
        <v>17821</v>
      </c>
      <c r="C69" s="4">
        <v>2849</v>
      </c>
      <c r="D69" s="4">
        <v>1450</v>
      </c>
      <c r="E69" s="5">
        <v>506</v>
      </c>
      <c r="F69" s="5">
        <v>688</v>
      </c>
      <c r="G69" s="5">
        <v>0</v>
      </c>
      <c r="H69" s="5">
        <v>9</v>
      </c>
      <c r="I69" s="5">
        <v>24</v>
      </c>
      <c r="J69" s="5">
        <v>208</v>
      </c>
      <c r="K69" s="4">
        <v>1435</v>
      </c>
      <c r="L69" s="5">
        <v>15</v>
      </c>
      <c r="M69" s="4">
        <v>1399</v>
      </c>
    </row>
    <row r="70" spans="1:13" ht="23.25" thickBot="1">
      <c r="A70" s="3"/>
      <c r="B70" s="3" t="s">
        <v>17820</v>
      </c>
      <c r="C70" s="4">
        <v>3231</v>
      </c>
      <c r="D70" s="4">
        <v>1963</v>
      </c>
      <c r="E70" s="5">
        <v>793</v>
      </c>
      <c r="F70" s="5">
        <v>833</v>
      </c>
      <c r="G70" s="5">
        <v>9</v>
      </c>
      <c r="H70" s="5">
        <v>7</v>
      </c>
      <c r="I70" s="5">
        <v>22</v>
      </c>
      <c r="J70" s="5">
        <v>287</v>
      </c>
      <c r="K70" s="4">
        <v>1951</v>
      </c>
      <c r="L70" s="5">
        <v>12</v>
      </c>
      <c r="M70" s="4">
        <v>1268</v>
      </c>
    </row>
    <row r="71" spans="1:13" ht="23.25" thickBot="1">
      <c r="A71" s="3"/>
      <c r="B71" s="3" t="s">
        <v>17819</v>
      </c>
      <c r="C71" s="4">
        <v>2304</v>
      </c>
      <c r="D71" s="4">
        <v>1122</v>
      </c>
      <c r="E71" s="5">
        <v>349</v>
      </c>
      <c r="F71" s="5">
        <v>617</v>
      </c>
      <c r="G71" s="5">
        <v>11</v>
      </c>
      <c r="H71" s="5">
        <v>3</v>
      </c>
      <c r="I71" s="5">
        <v>11</v>
      </c>
      <c r="J71" s="5">
        <v>120</v>
      </c>
      <c r="K71" s="4">
        <v>1111</v>
      </c>
      <c r="L71" s="5">
        <v>11</v>
      </c>
      <c r="M71" s="4">
        <v>1182</v>
      </c>
    </row>
    <row r="72" spans="1:13" ht="23.25" thickBot="1">
      <c r="A72" s="3"/>
      <c r="B72" s="3" t="s">
        <v>17818</v>
      </c>
      <c r="C72" s="4">
        <v>2105</v>
      </c>
      <c r="D72" s="4">
        <v>1049</v>
      </c>
      <c r="E72" s="5">
        <v>368</v>
      </c>
      <c r="F72" s="5">
        <v>465</v>
      </c>
      <c r="G72" s="5">
        <v>5</v>
      </c>
      <c r="H72" s="5">
        <v>15</v>
      </c>
      <c r="I72" s="5">
        <v>19</v>
      </c>
      <c r="J72" s="5">
        <v>169</v>
      </c>
      <c r="K72" s="4">
        <v>1041</v>
      </c>
      <c r="L72" s="5">
        <v>8</v>
      </c>
      <c r="M72" s="4">
        <v>1056</v>
      </c>
    </row>
    <row r="73" spans="1:13" ht="23.25" thickBot="1">
      <c r="A73" s="3"/>
      <c r="B73" s="3" t="s">
        <v>17817</v>
      </c>
      <c r="C73" s="4">
        <v>2504</v>
      </c>
      <c r="D73" s="4">
        <v>1310</v>
      </c>
      <c r="E73" s="5">
        <v>562</v>
      </c>
      <c r="F73" s="5">
        <v>512</v>
      </c>
      <c r="G73" s="5">
        <v>2</v>
      </c>
      <c r="H73" s="5">
        <v>8</v>
      </c>
      <c r="I73" s="5">
        <v>21</v>
      </c>
      <c r="J73" s="5">
        <v>197</v>
      </c>
      <c r="K73" s="4">
        <v>1302</v>
      </c>
      <c r="L73" s="5">
        <v>8</v>
      </c>
      <c r="M73" s="4">
        <v>1194</v>
      </c>
    </row>
    <row r="74" spans="1:13" ht="23.25" thickBot="1">
      <c r="A74" s="3"/>
      <c r="B74" s="3" t="s">
        <v>17816</v>
      </c>
      <c r="C74" s="4">
        <v>1085</v>
      </c>
      <c r="D74" s="5">
        <v>621</v>
      </c>
      <c r="E74" s="5">
        <v>186</v>
      </c>
      <c r="F74" s="5">
        <v>353</v>
      </c>
      <c r="G74" s="5">
        <v>0</v>
      </c>
      <c r="H74" s="5">
        <v>5</v>
      </c>
      <c r="I74" s="5">
        <v>4</v>
      </c>
      <c r="J74" s="5">
        <v>72</v>
      </c>
      <c r="K74" s="5">
        <v>620</v>
      </c>
      <c r="L74" s="5">
        <v>1</v>
      </c>
      <c r="M74" s="5">
        <v>464</v>
      </c>
    </row>
    <row r="75" spans="1:13" ht="17.25" thickBot="1">
      <c r="A75" s="3" t="s">
        <v>17815</v>
      </c>
      <c r="B75" s="3" t="s">
        <v>36</v>
      </c>
      <c r="C75" s="4">
        <v>17222</v>
      </c>
      <c r="D75" s="4">
        <v>10476</v>
      </c>
      <c r="E75" s="4">
        <v>4162</v>
      </c>
      <c r="F75" s="4">
        <v>5117</v>
      </c>
      <c r="G75" s="5">
        <v>35</v>
      </c>
      <c r="H75" s="5">
        <v>138</v>
      </c>
      <c r="I75" s="5">
        <v>143</v>
      </c>
      <c r="J75" s="5">
        <v>780</v>
      </c>
      <c r="K75" s="4">
        <v>10375</v>
      </c>
      <c r="L75" s="5">
        <v>101</v>
      </c>
      <c r="M75" s="4">
        <v>6746</v>
      </c>
    </row>
    <row r="76" spans="1:13" ht="23.25" thickBot="1">
      <c r="A76" s="3"/>
      <c r="B76" s="3" t="s">
        <v>37</v>
      </c>
      <c r="C76" s="4">
        <v>4297</v>
      </c>
      <c r="D76" s="4">
        <v>4297</v>
      </c>
      <c r="E76" s="4">
        <v>1999</v>
      </c>
      <c r="F76" s="4">
        <v>1832</v>
      </c>
      <c r="G76" s="5">
        <v>19</v>
      </c>
      <c r="H76" s="5">
        <v>49</v>
      </c>
      <c r="I76" s="5">
        <v>55</v>
      </c>
      <c r="J76" s="5">
        <v>308</v>
      </c>
      <c r="K76" s="4">
        <v>4262</v>
      </c>
      <c r="L76" s="5">
        <v>35</v>
      </c>
      <c r="M76" s="5">
        <v>0</v>
      </c>
    </row>
    <row r="77" spans="1:13" ht="17.25" thickBot="1">
      <c r="A77" s="3"/>
      <c r="B77" s="3" t="s">
        <v>17814</v>
      </c>
      <c r="C77" s="5">
        <v>652</v>
      </c>
      <c r="D77" s="5">
        <v>270</v>
      </c>
      <c r="E77" s="5">
        <v>95</v>
      </c>
      <c r="F77" s="5">
        <v>148</v>
      </c>
      <c r="G77" s="5">
        <v>0</v>
      </c>
      <c r="H77" s="5">
        <v>8</v>
      </c>
      <c r="I77" s="5">
        <v>1</v>
      </c>
      <c r="J77" s="5">
        <v>16</v>
      </c>
      <c r="K77" s="5">
        <v>268</v>
      </c>
      <c r="L77" s="5">
        <v>2</v>
      </c>
      <c r="M77" s="5">
        <v>382</v>
      </c>
    </row>
    <row r="78" spans="1:13" ht="17.25" thickBot="1">
      <c r="A78" s="3"/>
      <c r="B78" s="3" t="s">
        <v>17813</v>
      </c>
      <c r="C78" s="4">
        <v>2733</v>
      </c>
      <c r="D78" s="4">
        <v>1393</v>
      </c>
      <c r="E78" s="5">
        <v>544</v>
      </c>
      <c r="F78" s="5">
        <v>676</v>
      </c>
      <c r="G78" s="5">
        <v>2</v>
      </c>
      <c r="H78" s="5">
        <v>19</v>
      </c>
      <c r="I78" s="5">
        <v>17</v>
      </c>
      <c r="J78" s="5">
        <v>122</v>
      </c>
      <c r="K78" s="4">
        <v>1380</v>
      </c>
      <c r="L78" s="5">
        <v>13</v>
      </c>
      <c r="M78" s="4">
        <v>1340</v>
      </c>
    </row>
    <row r="79" spans="1:13" ht="17.25" thickBot="1">
      <c r="A79" s="3"/>
      <c r="B79" s="3" t="s">
        <v>17812</v>
      </c>
      <c r="C79" s="4">
        <v>2676</v>
      </c>
      <c r="D79" s="4">
        <v>1073</v>
      </c>
      <c r="E79" s="5">
        <v>359</v>
      </c>
      <c r="F79" s="5">
        <v>585</v>
      </c>
      <c r="G79" s="5">
        <v>0</v>
      </c>
      <c r="H79" s="5">
        <v>10</v>
      </c>
      <c r="I79" s="5">
        <v>16</v>
      </c>
      <c r="J79" s="5">
        <v>92</v>
      </c>
      <c r="K79" s="4">
        <v>1062</v>
      </c>
      <c r="L79" s="5">
        <v>11</v>
      </c>
      <c r="M79" s="4">
        <v>1603</v>
      </c>
    </row>
    <row r="80" spans="1:13" ht="17.25" thickBot="1">
      <c r="A80" s="3"/>
      <c r="B80" s="3" t="s">
        <v>17811</v>
      </c>
      <c r="C80" s="4">
        <v>1682</v>
      </c>
      <c r="D80" s="5">
        <v>771</v>
      </c>
      <c r="E80" s="5">
        <v>233</v>
      </c>
      <c r="F80" s="5">
        <v>458</v>
      </c>
      <c r="G80" s="5">
        <v>2</v>
      </c>
      <c r="H80" s="5">
        <v>9</v>
      </c>
      <c r="I80" s="5">
        <v>6</v>
      </c>
      <c r="J80" s="5">
        <v>53</v>
      </c>
      <c r="K80" s="5">
        <v>761</v>
      </c>
      <c r="L80" s="5">
        <v>10</v>
      </c>
      <c r="M80" s="5">
        <v>911</v>
      </c>
    </row>
    <row r="81" spans="1:13" ht="17.25" thickBot="1">
      <c r="A81" s="3"/>
      <c r="B81" s="3" t="s">
        <v>17810</v>
      </c>
      <c r="C81" s="4">
        <v>1966</v>
      </c>
      <c r="D81" s="5">
        <v>958</v>
      </c>
      <c r="E81" s="5">
        <v>298</v>
      </c>
      <c r="F81" s="5">
        <v>533</v>
      </c>
      <c r="G81" s="5">
        <v>9</v>
      </c>
      <c r="H81" s="5">
        <v>17</v>
      </c>
      <c r="I81" s="5">
        <v>12</v>
      </c>
      <c r="J81" s="5">
        <v>81</v>
      </c>
      <c r="K81" s="5">
        <v>950</v>
      </c>
      <c r="L81" s="5">
        <v>8</v>
      </c>
      <c r="M81" s="4">
        <v>1008</v>
      </c>
    </row>
    <row r="82" spans="1:13" ht="17.25" thickBot="1">
      <c r="A82" s="3"/>
      <c r="B82" s="3" t="s">
        <v>17809</v>
      </c>
      <c r="C82" s="4">
        <v>3216</v>
      </c>
      <c r="D82" s="4">
        <v>1714</v>
      </c>
      <c r="E82" s="5">
        <v>634</v>
      </c>
      <c r="F82" s="5">
        <v>885</v>
      </c>
      <c r="G82" s="5">
        <v>3</v>
      </c>
      <c r="H82" s="5">
        <v>26</v>
      </c>
      <c r="I82" s="5">
        <v>36</v>
      </c>
      <c r="J82" s="5">
        <v>108</v>
      </c>
      <c r="K82" s="4">
        <v>1692</v>
      </c>
      <c r="L82" s="5">
        <v>22</v>
      </c>
      <c r="M82" s="4">
        <v>1502</v>
      </c>
    </row>
    <row r="83" spans="1:13" ht="17.25" thickBot="1">
      <c r="A83" s="3" t="s">
        <v>17808</v>
      </c>
      <c r="B83" s="3" t="s">
        <v>36</v>
      </c>
      <c r="C83" s="4">
        <v>27607</v>
      </c>
      <c r="D83" s="4">
        <v>17725</v>
      </c>
      <c r="E83" s="4">
        <v>6101</v>
      </c>
      <c r="F83" s="4">
        <v>9806</v>
      </c>
      <c r="G83" s="5">
        <v>54</v>
      </c>
      <c r="H83" s="5">
        <v>158</v>
      </c>
      <c r="I83" s="5">
        <v>295</v>
      </c>
      <c r="J83" s="4">
        <v>1150</v>
      </c>
      <c r="K83" s="4">
        <v>17564</v>
      </c>
      <c r="L83" s="5">
        <v>161</v>
      </c>
      <c r="M83" s="4">
        <v>9882</v>
      </c>
    </row>
    <row r="84" spans="1:13" ht="23.25" thickBot="1">
      <c r="A84" s="3"/>
      <c r="B84" s="3" t="s">
        <v>37</v>
      </c>
      <c r="C84" s="4">
        <v>5004</v>
      </c>
      <c r="D84" s="4">
        <v>5003</v>
      </c>
      <c r="E84" s="4">
        <v>1883</v>
      </c>
      <c r="F84" s="4">
        <v>2644</v>
      </c>
      <c r="G84" s="5">
        <v>10</v>
      </c>
      <c r="H84" s="5">
        <v>39</v>
      </c>
      <c r="I84" s="5">
        <v>73</v>
      </c>
      <c r="J84" s="5">
        <v>315</v>
      </c>
      <c r="K84" s="4">
        <v>4964</v>
      </c>
      <c r="L84" s="5">
        <v>39</v>
      </c>
      <c r="M84" s="5">
        <v>1</v>
      </c>
    </row>
    <row r="85" spans="1:13" ht="17.25" thickBot="1">
      <c r="A85" s="3"/>
      <c r="B85" s="3" t="s">
        <v>17807</v>
      </c>
      <c r="C85" s="4">
        <v>1572</v>
      </c>
      <c r="D85" s="5">
        <v>697</v>
      </c>
      <c r="E85" s="5">
        <v>186</v>
      </c>
      <c r="F85" s="5">
        <v>450</v>
      </c>
      <c r="G85" s="5">
        <v>3</v>
      </c>
      <c r="H85" s="5">
        <v>15</v>
      </c>
      <c r="I85" s="5">
        <v>8</v>
      </c>
      <c r="J85" s="5">
        <v>27</v>
      </c>
      <c r="K85" s="5">
        <v>689</v>
      </c>
      <c r="L85" s="5">
        <v>8</v>
      </c>
      <c r="M85" s="5">
        <v>875</v>
      </c>
    </row>
    <row r="86" spans="1:13" ht="17.25" thickBot="1">
      <c r="A86" s="3"/>
      <c r="B86" s="3" t="s">
        <v>17806</v>
      </c>
      <c r="C86" s="4">
        <v>2703</v>
      </c>
      <c r="D86" s="4">
        <v>1433</v>
      </c>
      <c r="E86" s="5">
        <v>325</v>
      </c>
      <c r="F86" s="5">
        <v>979</v>
      </c>
      <c r="G86" s="5">
        <v>6</v>
      </c>
      <c r="H86" s="5">
        <v>11</v>
      </c>
      <c r="I86" s="5">
        <v>26</v>
      </c>
      <c r="J86" s="5">
        <v>67</v>
      </c>
      <c r="K86" s="4">
        <v>1414</v>
      </c>
      <c r="L86" s="5">
        <v>19</v>
      </c>
      <c r="M86" s="4">
        <v>1270</v>
      </c>
    </row>
    <row r="87" spans="1:13" ht="17.25" thickBot="1">
      <c r="A87" s="3"/>
      <c r="B87" s="3" t="s">
        <v>17805</v>
      </c>
      <c r="C87" s="4">
        <v>1790</v>
      </c>
      <c r="D87" s="4">
        <v>1022</v>
      </c>
      <c r="E87" s="5">
        <v>292</v>
      </c>
      <c r="F87" s="5">
        <v>641</v>
      </c>
      <c r="G87" s="5">
        <v>6</v>
      </c>
      <c r="H87" s="5">
        <v>6</v>
      </c>
      <c r="I87" s="5">
        <v>16</v>
      </c>
      <c r="J87" s="5">
        <v>54</v>
      </c>
      <c r="K87" s="4">
        <v>1015</v>
      </c>
      <c r="L87" s="5">
        <v>7</v>
      </c>
      <c r="M87" s="5">
        <v>768</v>
      </c>
    </row>
    <row r="88" spans="1:13" ht="17.25" thickBot="1">
      <c r="A88" s="3"/>
      <c r="B88" s="3" t="s">
        <v>17804</v>
      </c>
      <c r="C88" s="4">
        <v>1852</v>
      </c>
      <c r="D88" s="5">
        <v>878</v>
      </c>
      <c r="E88" s="5">
        <v>242</v>
      </c>
      <c r="F88" s="5">
        <v>563</v>
      </c>
      <c r="G88" s="5">
        <v>5</v>
      </c>
      <c r="H88" s="5">
        <v>3</v>
      </c>
      <c r="I88" s="5">
        <v>14</v>
      </c>
      <c r="J88" s="5">
        <v>38</v>
      </c>
      <c r="K88" s="5">
        <v>865</v>
      </c>
      <c r="L88" s="5">
        <v>13</v>
      </c>
      <c r="M88" s="5">
        <v>974</v>
      </c>
    </row>
    <row r="89" spans="1:13" ht="17.25" thickBot="1">
      <c r="A89" s="3"/>
      <c r="B89" s="3" t="s">
        <v>17803</v>
      </c>
      <c r="C89" s="4">
        <v>2310</v>
      </c>
      <c r="D89" s="4">
        <v>1095</v>
      </c>
      <c r="E89" s="5">
        <v>282</v>
      </c>
      <c r="F89" s="5">
        <v>712</v>
      </c>
      <c r="G89" s="5">
        <v>4</v>
      </c>
      <c r="H89" s="5">
        <v>11</v>
      </c>
      <c r="I89" s="5">
        <v>21</v>
      </c>
      <c r="J89" s="5">
        <v>52</v>
      </c>
      <c r="K89" s="4">
        <v>1082</v>
      </c>
      <c r="L89" s="5">
        <v>13</v>
      </c>
      <c r="M89" s="4">
        <v>1215</v>
      </c>
    </row>
    <row r="90" spans="1:13" ht="17.25" thickBot="1">
      <c r="A90" s="3"/>
      <c r="B90" s="3" t="s">
        <v>17802</v>
      </c>
      <c r="C90" s="4">
        <v>3813</v>
      </c>
      <c r="D90" s="4">
        <v>2357</v>
      </c>
      <c r="E90" s="5">
        <v>859</v>
      </c>
      <c r="F90" s="4">
        <v>1228</v>
      </c>
      <c r="G90" s="5">
        <v>8</v>
      </c>
      <c r="H90" s="5">
        <v>18</v>
      </c>
      <c r="I90" s="5">
        <v>43</v>
      </c>
      <c r="J90" s="5">
        <v>190</v>
      </c>
      <c r="K90" s="4">
        <v>2346</v>
      </c>
      <c r="L90" s="5">
        <v>11</v>
      </c>
      <c r="M90" s="4">
        <v>1456</v>
      </c>
    </row>
    <row r="91" spans="1:13" ht="17.25" thickBot="1">
      <c r="A91" s="3"/>
      <c r="B91" s="3" t="s">
        <v>17801</v>
      </c>
      <c r="C91" s="4">
        <v>2681</v>
      </c>
      <c r="D91" s="4">
        <v>1699</v>
      </c>
      <c r="E91" s="5">
        <v>648</v>
      </c>
      <c r="F91" s="5">
        <v>843</v>
      </c>
      <c r="G91" s="5">
        <v>4</v>
      </c>
      <c r="H91" s="5">
        <v>18</v>
      </c>
      <c r="I91" s="5">
        <v>31</v>
      </c>
      <c r="J91" s="5">
        <v>141</v>
      </c>
      <c r="K91" s="4">
        <v>1685</v>
      </c>
      <c r="L91" s="5">
        <v>14</v>
      </c>
      <c r="M91" s="5">
        <v>982</v>
      </c>
    </row>
    <row r="92" spans="1:13" ht="17.25" thickBot="1">
      <c r="A92" s="3"/>
      <c r="B92" s="3" t="s">
        <v>17800</v>
      </c>
      <c r="C92" s="4">
        <v>2735</v>
      </c>
      <c r="D92" s="4">
        <v>1732</v>
      </c>
      <c r="E92" s="5">
        <v>646</v>
      </c>
      <c r="F92" s="5">
        <v>895</v>
      </c>
      <c r="G92" s="5">
        <v>4</v>
      </c>
      <c r="H92" s="5">
        <v>13</v>
      </c>
      <c r="I92" s="5">
        <v>31</v>
      </c>
      <c r="J92" s="5">
        <v>132</v>
      </c>
      <c r="K92" s="4">
        <v>1721</v>
      </c>
      <c r="L92" s="5">
        <v>11</v>
      </c>
      <c r="M92" s="4">
        <v>1003</v>
      </c>
    </row>
    <row r="93" spans="1:13" ht="17.25" thickBot="1">
      <c r="A93" s="3"/>
      <c r="B93" s="3" t="s">
        <v>17799</v>
      </c>
      <c r="C93" s="4">
        <v>3147</v>
      </c>
      <c r="D93" s="4">
        <v>1809</v>
      </c>
      <c r="E93" s="5">
        <v>738</v>
      </c>
      <c r="F93" s="5">
        <v>851</v>
      </c>
      <c r="G93" s="5">
        <v>4</v>
      </c>
      <c r="H93" s="5">
        <v>24</v>
      </c>
      <c r="I93" s="5">
        <v>32</v>
      </c>
      <c r="J93" s="5">
        <v>134</v>
      </c>
      <c r="K93" s="4">
        <v>1783</v>
      </c>
      <c r="L93" s="5">
        <v>26</v>
      </c>
      <c r="M93" s="4">
        <v>1338</v>
      </c>
    </row>
    <row r="94" spans="1:13" ht="17.25" thickBot="1">
      <c r="A94" s="3" t="s">
        <v>17798</v>
      </c>
      <c r="B94" s="3" t="s">
        <v>36</v>
      </c>
      <c r="C94" s="4">
        <v>22830</v>
      </c>
      <c r="D94" s="4">
        <v>15015</v>
      </c>
      <c r="E94" s="4">
        <v>6246</v>
      </c>
      <c r="F94" s="4">
        <v>6886</v>
      </c>
      <c r="G94" s="5">
        <v>34</v>
      </c>
      <c r="H94" s="5">
        <v>109</v>
      </c>
      <c r="I94" s="5">
        <v>240</v>
      </c>
      <c r="J94" s="4">
        <v>1395</v>
      </c>
      <c r="K94" s="4">
        <v>14910</v>
      </c>
      <c r="L94" s="5">
        <v>105</v>
      </c>
      <c r="M94" s="4">
        <v>7815</v>
      </c>
    </row>
    <row r="95" spans="1:13" ht="23.25" thickBot="1">
      <c r="A95" s="3"/>
      <c r="B95" s="3" t="s">
        <v>37</v>
      </c>
      <c r="C95" s="4">
        <v>4918</v>
      </c>
      <c r="D95" s="4">
        <v>4917</v>
      </c>
      <c r="E95" s="4">
        <v>2412</v>
      </c>
      <c r="F95" s="4">
        <v>1942</v>
      </c>
      <c r="G95" s="5">
        <v>10</v>
      </c>
      <c r="H95" s="5">
        <v>35</v>
      </c>
      <c r="I95" s="5">
        <v>72</v>
      </c>
      <c r="J95" s="5">
        <v>422</v>
      </c>
      <c r="K95" s="4">
        <v>4893</v>
      </c>
      <c r="L95" s="5">
        <v>24</v>
      </c>
      <c r="M95" s="5">
        <v>1</v>
      </c>
    </row>
    <row r="96" spans="1:13" ht="17.25" thickBot="1">
      <c r="A96" s="3"/>
      <c r="B96" s="3" t="s">
        <v>17797</v>
      </c>
      <c r="C96" s="4">
        <v>2495</v>
      </c>
      <c r="D96" s="4">
        <v>1366</v>
      </c>
      <c r="E96" s="5">
        <v>426</v>
      </c>
      <c r="F96" s="5">
        <v>794</v>
      </c>
      <c r="G96" s="5">
        <v>4</v>
      </c>
      <c r="H96" s="5">
        <v>11</v>
      </c>
      <c r="I96" s="5">
        <v>23</v>
      </c>
      <c r="J96" s="5">
        <v>97</v>
      </c>
      <c r="K96" s="4">
        <v>1355</v>
      </c>
      <c r="L96" s="5">
        <v>11</v>
      </c>
      <c r="M96" s="4">
        <v>1129</v>
      </c>
    </row>
    <row r="97" spans="1:13" ht="17.25" thickBot="1">
      <c r="A97" s="3"/>
      <c r="B97" s="3" t="s">
        <v>17796</v>
      </c>
      <c r="C97" s="4">
        <v>3025</v>
      </c>
      <c r="D97" s="4">
        <v>2071</v>
      </c>
      <c r="E97" s="5">
        <v>855</v>
      </c>
      <c r="F97" s="5">
        <v>935</v>
      </c>
      <c r="G97" s="5">
        <v>4</v>
      </c>
      <c r="H97" s="5">
        <v>12</v>
      </c>
      <c r="I97" s="5">
        <v>27</v>
      </c>
      <c r="J97" s="5">
        <v>217</v>
      </c>
      <c r="K97" s="4">
        <v>2050</v>
      </c>
      <c r="L97" s="5">
        <v>21</v>
      </c>
      <c r="M97" s="5">
        <v>954</v>
      </c>
    </row>
    <row r="98" spans="1:13" ht="17.25" thickBot="1">
      <c r="A98" s="3"/>
      <c r="B98" s="3" t="s">
        <v>17795</v>
      </c>
      <c r="C98" s="4">
        <v>3800</v>
      </c>
      <c r="D98" s="4">
        <v>1954</v>
      </c>
      <c r="E98" s="5">
        <v>743</v>
      </c>
      <c r="F98" s="5">
        <v>967</v>
      </c>
      <c r="G98" s="5">
        <v>4</v>
      </c>
      <c r="H98" s="5">
        <v>19</v>
      </c>
      <c r="I98" s="5">
        <v>43</v>
      </c>
      <c r="J98" s="5">
        <v>170</v>
      </c>
      <c r="K98" s="4">
        <v>1946</v>
      </c>
      <c r="L98" s="5">
        <v>8</v>
      </c>
      <c r="M98" s="4">
        <v>1846</v>
      </c>
    </row>
    <row r="99" spans="1:13" ht="17.25" thickBot="1">
      <c r="A99" s="3"/>
      <c r="B99" s="3" t="s">
        <v>17794</v>
      </c>
      <c r="C99" s="4">
        <v>3681</v>
      </c>
      <c r="D99" s="4">
        <v>2063</v>
      </c>
      <c r="E99" s="5">
        <v>730</v>
      </c>
      <c r="F99" s="4">
        <v>1076</v>
      </c>
      <c r="G99" s="5">
        <v>6</v>
      </c>
      <c r="H99" s="5">
        <v>15</v>
      </c>
      <c r="I99" s="5">
        <v>32</v>
      </c>
      <c r="J99" s="5">
        <v>187</v>
      </c>
      <c r="K99" s="4">
        <v>2046</v>
      </c>
      <c r="L99" s="5">
        <v>17</v>
      </c>
      <c r="M99" s="4">
        <v>1618</v>
      </c>
    </row>
    <row r="100" spans="1:13" ht="17.25" thickBot="1">
      <c r="A100" s="3"/>
      <c r="B100" s="3" t="s">
        <v>17793</v>
      </c>
      <c r="C100" s="4">
        <v>4911</v>
      </c>
      <c r="D100" s="4">
        <v>2644</v>
      </c>
      <c r="E100" s="4">
        <v>1080</v>
      </c>
      <c r="F100" s="4">
        <v>1172</v>
      </c>
      <c r="G100" s="5">
        <v>6</v>
      </c>
      <c r="H100" s="5">
        <v>17</v>
      </c>
      <c r="I100" s="5">
        <v>43</v>
      </c>
      <c r="J100" s="5">
        <v>302</v>
      </c>
      <c r="K100" s="4">
        <v>2620</v>
      </c>
      <c r="L100" s="5">
        <v>24</v>
      </c>
      <c r="M100" s="4">
        <v>2267</v>
      </c>
    </row>
    <row r="101" spans="1:13" ht="17.25" thickBot="1">
      <c r="A101" s="3" t="s">
        <v>17792</v>
      </c>
      <c r="B101" s="3" t="s">
        <v>36</v>
      </c>
      <c r="C101" s="4">
        <v>16108</v>
      </c>
      <c r="D101" s="4">
        <v>11600</v>
      </c>
      <c r="E101" s="4">
        <v>4862</v>
      </c>
      <c r="F101" s="4">
        <v>5467</v>
      </c>
      <c r="G101" s="5">
        <v>20</v>
      </c>
      <c r="H101" s="5">
        <v>58</v>
      </c>
      <c r="I101" s="5">
        <v>179</v>
      </c>
      <c r="J101" s="5">
        <v>942</v>
      </c>
      <c r="K101" s="4">
        <v>11528</v>
      </c>
      <c r="L101" s="5">
        <v>72</v>
      </c>
      <c r="M101" s="4">
        <v>4508</v>
      </c>
    </row>
    <row r="102" spans="1:13" ht="23.25" thickBot="1">
      <c r="A102" s="3"/>
      <c r="B102" s="3" t="s">
        <v>37</v>
      </c>
      <c r="C102" s="4">
        <v>4316</v>
      </c>
      <c r="D102" s="4">
        <v>4315</v>
      </c>
      <c r="E102" s="4">
        <v>2095</v>
      </c>
      <c r="F102" s="4">
        <v>1813</v>
      </c>
      <c r="G102" s="5">
        <v>7</v>
      </c>
      <c r="H102" s="5">
        <v>17</v>
      </c>
      <c r="I102" s="5">
        <v>60</v>
      </c>
      <c r="J102" s="5">
        <v>299</v>
      </c>
      <c r="K102" s="4">
        <v>4291</v>
      </c>
      <c r="L102" s="5">
        <v>24</v>
      </c>
      <c r="M102" s="5">
        <v>1</v>
      </c>
    </row>
    <row r="103" spans="1:13" ht="17.25" thickBot="1">
      <c r="A103" s="3"/>
      <c r="B103" s="3" t="s">
        <v>17791</v>
      </c>
      <c r="C103" s="4">
        <v>1448</v>
      </c>
      <c r="D103" s="5">
        <v>954</v>
      </c>
      <c r="E103" s="5">
        <v>382</v>
      </c>
      <c r="F103" s="5">
        <v>440</v>
      </c>
      <c r="G103" s="5">
        <v>2</v>
      </c>
      <c r="H103" s="5">
        <v>5</v>
      </c>
      <c r="I103" s="5">
        <v>24</v>
      </c>
      <c r="J103" s="5">
        <v>95</v>
      </c>
      <c r="K103" s="5">
        <v>948</v>
      </c>
      <c r="L103" s="5">
        <v>6</v>
      </c>
      <c r="M103" s="5">
        <v>494</v>
      </c>
    </row>
    <row r="104" spans="1:13" ht="17.25" thickBot="1">
      <c r="A104" s="3"/>
      <c r="B104" s="3" t="s">
        <v>17790</v>
      </c>
      <c r="C104" s="4">
        <v>2402</v>
      </c>
      <c r="D104" s="4">
        <v>1222</v>
      </c>
      <c r="E104" s="5">
        <v>369</v>
      </c>
      <c r="F104" s="5">
        <v>695</v>
      </c>
      <c r="G104" s="5">
        <v>6</v>
      </c>
      <c r="H104" s="5">
        <v>11</v>
      </c>
      <c r="I104" s="5">
        <v>17</v>
      </c>
      <c r="J104" s="5">
        <v>106</v>
      </c>
      <c r="K104" s="4">
        <v>1204</v>
      </c>
      <c r="L104" s="5">
        <v>18</v>
      </c>
      <c r="M104" s="4">
        <v>1180</v>
      </c>
    </row>
    <row r="105" spans="1:13" ht="17.25" thickBot="1">
      <c r="A105" s="3"/>
      <c r="B105" s="3" t="s">
        <v>17789</v>
      </c>
      <c r="C105" s="4">
        <v>2613</v>
      </c>
      <c r="D105" s="4">
        <v>1764</v>
      </c>
      <c r="E105" s="5">
        <v>687</v>
      </c>
      <c r="F105" s="5">
        <v>892</v>
      </c>
      <c r="G105" s="5">
        <v>2</v>
      </c>
      <c r="H105" s="5">
        <v>8</v>
      </c>
      <c r="I105" s="5">
        <v>24</v>
      </c>
      <c r="J105" s="5">
        <v>146</v>
      </c>
      <c r="K105" s="4">
        <v>1759</v>
      </c>
      <c r="L105" s="5">
        <v>5</v>
      </c>
      <c r="M105" s="5">
        <v>849</v>
      </c>
    </row>
    <row r="106" spans="1:13" ht="17.25" thickBot="1">
      <c r="A106" s="3"/>
      <c r="B106" s="3" t="s">
        <v>17788</v>
      </c>
      <c r="C106" s="4">
        <v>1718</v>
      </c>
      <c r="D106" s="4">
        <v>1152</v>
      </c>
      <c r="E106" s="5">
        <v>479</v>
      </c>
      <c r="F106" s="5">
        <v>561</v>
      </c>
      <c r="G106" s="5">
        <v>0</v>
      </c>
      <c r="H106" s="5">
        <v>5</v>
      </c>
      <c r="I106" s="5">
        <v>16</v>
      </c>
      <c r="J106" s="5">
        <v>89</v>
      </c>
      <c r="K106" s="4">
        <v>1150</v>
      </c>
      <c r="L106" s="5">
        <v>2</v>
      </c>
      <c r="M106" s="5">
        <v>566</v>
      </c>
    </row>
    <row r="107" spans="1:13" ht="17.25" thickBot="1">
      <c r="A107" s="3"/>
      <c r="B107" s="3" t="s">
        <v>17787</v>
      </c>
      <c r="C107" s="4">
        <v>3611</v>
      </c>
      <c r="D107" s="4">
        <v>2193</v>
      </c>
      <c r="E107" s="5">
        <v>850</v>
      </c>
      <c r="F107" s="4">
        <v>1066</v>
      </c>
      <c r="G107" s="5">
        <v>3</v>
      </c>
      <c r="H107" s="5">
        <v>12</v>
      </c>
      <c r="I107" s="5">
        <v>38</v>
      </c>
      <c r="J107" s="5">
        <v>207</v>
      </c>
      <c r="K107" s="4">
        <v>2176</v>
      </c>
      <c r="L107" s="5">
        <v>17</v>
      </c>
      <c r="M107" s="4">
        <v>1418</v>
      </c>
    </row>
    <row r="108" spans="1:13" ht="23.25" thickBot="1">
      <c r="A108" s="3" t="s">
        <v>97</v>
      </c>
      <c r="B108" s="3"/>
      <c r="C108" s="5">
        <v>0</v>
      </c>
      <c r="D108" s="5">
        <v>5</v>
      </c>
      <c r="E108" s="5">
        <v>3</v>
      </c>
      <c r="F108" s="5">
        <v>2</v>
      </c>
      <c r="G108" s="5">
        <v>0</v>
      </c>
      <c r="H108" s="5">
        <v>0</v>
      </c>
      <c r="I108" s="5">
        <v>0</v>
      </c>
      <c r="J108" s="5">
        <v>0</v>
      </c>
      <c r="K108" s="5">
        <v>5</v>
      </c>
      <c r="L108" s="5">
        <v>0</v>
      </c>
      <c r="M108" s="5">
        <v>-5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E5D98-8DD7-4C7B-BDF1-1256304B329E}">
  <sheetPr>
    <tabColor theme="4" tint="0.59999389629810485"/>
  </sheetPr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7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19</v>
      </c>
      <c r="H2" s="45" t="s">
        <v>29</v>
      </c>
      <c r="I2" s="28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9" t="s">
        <v>2880</v>
      </c>
      <c r="F3" s="29" t="s">
        <v>16635</v>
      </c>
      <c r="G3" s="29" t="s">
        <v>16634</v>
      </c>
      <c r="H3" s="44"/>
      <c r="I3" s="29"/>
      <c r="J3" s="44"/>
      <c r="U3" t="s">
        <v>3</v>
      </c>
      <c r="V3" t="str">
        <f t="shared" si="0"/>
        <v>이재영</v>
      </c>
      <c r="W3" t="str">
        <f t="shared" si="0"/>
        <v>윤영석</v>
      </c>
      <c r="X3" t="str">
        <f t="shared" si="0"/>
        <v>서광종</v>
      </c>
    </row>
    <row r="4" spans="1:24" ht="17.25" thickBot="1">
      <c r="A4" s="3" t="s">
        <v>30</v>
      </c>
      <c r="B4" s="3"/>
      <c r="C4" s="4">
        <v>153416</v>
      </c>
      <c r="D4" s="4">
        <v>101497</v>
      </c>
      <c r="E4" s="4">
        <v>42260</v>
      </c>
      <c r="F4" s="4">
        <v>57301</v>
      </c>
      <c r="G4" s="5">
        <v>968</v>
      </c>
      <c r="H4" s="4">
        <v>100529</v>
      </c>
      <c r="I4" s="5">
        <v>968</v>
      </c>
      <c r="J4" s="4">
        <v>51919</v>
      </c>
      <c r="V4" s="8"/>
      <c r="W4" s="8"/>
      <c r="X4" s="8"/>
    </row>
    <row r="5" spans="1:24" ht="23.25" thickBot="1">
      <c r="A5" s="3" t="s">
        <v>31</v>
      </c>
      <c r="B5" s="3"/>
      <c r="C5" s="5">
        <v>390</v>
      </c>
      <c r="D5" s="5">
        <v>367</v>
      </c>
      <c r="E5" s="5">
        <v>135</v>
      </c>
      <c r="F5" s="5">
        <v>205</v>
      </c>
      <c r="G5" s="5">
        <v>13</v>
      </c>
      <c r="H5" s="5">
        <v>353</v>
      </c>
      <c r="I5" s="5">
        <v>14</v>
      </c>
      <c r="J5" s="5">
        <v>23</v>
      </c>
      <c r="T5" t="s">
        <v>2929</v>
      </c>
      <c r="U5">
        <f>SUMIF($A:$A,"합계",D:D)</f>
        <v>101497</v>
      </c>
      <c r="V5">
        <f>SUMIF($A:$A,"합계",E:E)</f>
        <v>42260</v>
      </c>
      <c r="W5">
        <f>SUMIF($A:$A,"합계",F:F)</f>
        <v>57301</v>
      </c>
      <c r="X5">
        <f>SUMIF($A:$A,"합계",G:G)</f>
        <v>968</v>
      </c>
    </row>
    <row r="6" spans="1:24" ht="23.25" thickBot="1">
      <c r="A6" s="3" t="s">
        <v>32</v>
      </c>
      <c r="B6" s="3"/>
      <c r="C6" s="4">
        <v>9290</v>
      </c>
      <c r="D6" s="4">
        <v>9287</v>
      </c>
      <c r="E6" s="4">
        <v>4691</v>
      </c>
      <c r="F6" s="4">
        <v>4344</v>
      </c>
      <c r="G6" s="5">
        <v>120</v>
      </c>
      <c r="H6" s="4">
        <v>9155</v>
      </c>
      <c r="I6" s="5">
        <v>132</v>
      </c>
      <c r="J6" s="5">
        <v>3</v>
      </c>
      <c r="T6" t="s">
        <v>2930</v>
      </c>
      <c r="U6">
        <f>U5-U7</f>
        <v>68947</v>
      </c>
      <c r="V6">
        <f>V5-V7</f>
        <v>26903</v>
      </c>
      <c r="W6">
        <f>W5-W7</f>
        <v>40739</v>
      </c>
      <c r="X6">
        <f>X5-X7</f>
        <v>666</v>
      </c>
    </row>
    <row r="7" spans="1:24" ht="23.25" thickBot="1">
      <c r="A7" s="3" t="s">
        <v>33</v>
      </c>
      <c r="B7" s="3"/>
      <c r="C7" s="5">
        <v>301</v>
      </c>
      <c r="D7" s="5">
        <v>67</v>
      </c>
      <c r="E7" s="5">
        <v>42</v>
      </c>
      <c r="F7" s="5">
        <v>24</v>
      </c>
      <c r="G7" s="5">
        <v>0</v>
      </c>
      <c r="H7" s="5">
        <v>66</v>
      </c>
      <c r="I7" s="5">
        <v>1</v>
      </c>
      <c r="J7" s="5">
        <v>234</v>
      </c>
      <c r="T7" t="s">
        <v>2931</v>
      </c>
      <c r="U7">
        <f>U11+U10+U9</f>
        <v>32550</v>
      </c>
      <c r="V7">
        <f>V11+V10+V9</f>
        <v>15357</v>
      </c>
      <c r="W7">
        <f>W11+W10+W9</f>
        <v>16562</v>
      </c>
      <c r="X7">
        <f>X11+X10+X9</f>
        <v>302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6</v>
      </c>
      <c r="I8" s="5">
        <v>0</v>
      </c>
      <c r="J8" s="5">
        <v>-6</v>
      </c>
      <c r="V8" s="8"/>
      <c r="W8" s="8"/>
      <c r="X8" s="8"/>
    </row>
    <row r="9" spans="1:24" ht="17.25" thickBot="1">
      <c r="A9" s="3" t="s">
        <v>17909</v>
      </c>
      <c r="B9" s="3" t="s">
        <v>36</v>
      </c>
      <c r="C9" s="4">
        <v>85072</v>
      </c>
      <c r="D9" s="4">
        <v>54856</v>
      </c>
      <c r="E9" s="4">
        <v>24829</v>
      </c>
      <c r="F9" s="4">
        <v>29154</v>
      </c>
      <c r="G9" s="5">
        <v>448</v>
      </c>
      <c r="H9" s="4">
        <v>54431</v>
      </c>
      <c r="I9" s="5">
        <v>425</v>
      </c>
      <c r="J9" s="4">
        <v>30216</v>
      </c>
      <c r="T9" t="s">
        <v>2934</v>
      </c>
      <c r="U9">
        <f>SUMIF($A:$A,"거소·선상투표",D:D)+SUMIF($A:$A,"국외부재자투표",D:D)+SUMIF($A:$A,"국외부재자투표(공관)",D:D)</f>
        <v>440</v>
      </c>
      <c r="V9">
        <f t="shared" ref="V9:X11" si="1">SUMIF($A:$A,"거소·선상투표",E:E)+SUMIF($A:$A,"국외부재자투표",E:E)+SUMIF($A:$A,"국외부재자투표(공관)",E:E)</f>
        <v>180</v>
      </c>
      <c r="W9">
        <f t="shared" si="1"/>
        <v>232</v>
      </c>
      <c r="X9">
        <f t="shared" si="1"/>
        <v>13</v>
      </c>
    </row>
    <row r="10" spans="1:24" ht="23.25" thickBot="1">
      <c r="A10" s="3"/>
      <c r="B10" s="3" t="s">
        <v>37</v>
      </c>
      <c r="C10" s="4">
        <v>10136</v>
      </c>
      <c r="D10" s="4">
        <v>10136</v>
      </c>
      <c r="E10" s="4">
        <v>5428</v>
      </c>
      <c r="F10" s="4">
        <v>4568</v>
      </c>
      <c r="G10" s="5">
        <v>57</v>
      </c>
      <c r="H10" s="4">
        <v>10053</v>
      </c>
      <c r="I10" s="5">
        <v>83</v>
      </c>
      <c r="J10" s="5">
        <v>0</v>
      </c>
      <c r="T10" t="s">
        <v>2932</v>
      </c>
      <c r="U10">
        <f>SUMIF($B:$B,"관내사전투표",D:D)</f>
        <v>22823</v>
      </c>
      <c r="V10">
        <f t="shared" ref="V10:X12" si="2">SUMIF($B:$B,"관내사전투표",E:E)</f>
        <v>10486</v>
      </c>
      <c r="W10">
        <f t="shared" si="2"/>
        <v>11986</v>
      </c>
      <c r="X10">
        <f t="shared" si="2"/>
        <v>169</v>
      </c>
    </row>
    <row r="11" spans="1:24" ht="17.25" thickBot="1">
      <c r="A11" s="3"/>
      <c r="B11" s="3" t="s">
        <v>17908</v>
      </c>
      <c r="C11" s="4">
        <v>1526</v>
      </c>
      <c r="D11" s="5">
        <v>867</v>
      </c>
      <c r="E11" s="5">
        <v>259</v>
      </c>
      <c r="F11" s="5">
        <v>590</v>
      </c>
      <c r="G11" s="5">
        <v>10</v>
      </c>
      <c r="H11" s="5">
        <v>859</v>
      </c>
      <c r="I11" s="5">
        <v>8</v>
      </c>
      <c r="J11" s="5">
        <v>659</v>
      </c>
      <c r="T11" t="s">
        <v>2933</v>
      </c>
      <c r="U11">
        <f>SUMIF($A:$A,"관외사전투표",D:D)</f>
        <v>9287</v>
      </c>
      <c r="V11">
        <f t="shared" ref="V11:X13" si="3">SUMIF($A:$A,"관외사전투표",E:E)</f>
        <v>4691</v>
      </c>
      <c r="W11">
        <f t="shared" si="3"/>
        <v>4344</v>
      </c>
      <c r="X11">
        <f t="shared" si="3"/>
        <v>120</v>
      </c>
    </row>
    <row r="12" spans="1:24" ht="17.25" thickBot="1">
      <c r="A12" s="3"/>
      <c r="B12" s="3" t="s">
        <v>17907</v>
      </c>
      <c r="C12" s="4">
        <v>4860</v>
      </c>
      <c r="D12" s="4">
        <v>2559</v>
      </c>
      <c r="E12" s="4">
        <v>1130</v>
      </c>
      <c r="F12" s="4">
        <v>1400</v>
      </c>
      <c r="G12" s="5">
        <v>14</v>
      </c>
      <c r="H12" s="4">
        <v>2544</v>
      </c>
      <c r="I12" s="5">
        <v>15</v>
      </c>
      <c r="J12" s="4">
        <v>2301</v>
      </c>
    </row>
    <row r="13" spans="1:24" ht="17.25" thickBot="1">
      <c r="A13" s="3"/>
      <c r="B13" s="3" t="s">
        <v>17906</v>
      </c>
      <c r="C13" s="4">
        <v>3736</v>
      </c>
      <c r="D13" s="4">
        <v>2101</v>
      </c>
      <c r="E13" s="5">
        <v>690</v>
      </c>
      <c r="F13" s="4">
        <v>1366</v>
      </c>
      <c r="G13" s="5">
        <v>19</v>
      </c>
      <c r="H13" s="4">
        <v>2075</v>
      </c>
      <c r="I13" s="5">
        <v>26</v>
      </c>
      <c r="J13" s="4">
        <v>1635</v>
      </c>
    </row>
    <row r="14" spans="1:24" ht="17.25" thickBot="1">
      <c r="A14" s="3"/>
      <c r="B14" s="3" t="s">
        <v>17905</v>
      </c>
      <c r="C14" s="4">
        <v>2436</v>
      </c>
      <c r="D14" s="4">
        <v>1345</v>
      </c>
      <c r="E14" s="5">
        <v>494</v>
      </c>
      <c r="F14" s="5">
        <v>819</v>
      </c>
      <c r="G14" s="5">
        <v>10</v>
      </c>
      <c r="H14" s="4">
        <v>1323</v>
      </c>
      <c r="I14" s="5">
        <v>22</v>
      </c>
      <c r="J14" s="4">
        <v>1091</v>
      </c>
      <c r="U14" s="8"/>
      <c r="V14" s="8"/>
      <c r="W14" s="8"/>
      <c r="X14" s="8"/>
    </row>
    <row r="15" spans="1:24" ht="17.25" thickBot="1">
      <c r="A15" s="3"/>
      <c r="B15" s="3" t="s">
        <v>17904</v>
      </c>
      <c r="C15" s="4">
        <v>4432</v>
      </c>
      <c r="D15" s="4">
        <v>2985</v>
      </c>
      <c r="E15" s="4">
        <v>1324</v>
      </c>
      <c r="F15" s="4">
        <v>1619</v>
      </c>
      <c r="G15" s="5">
        <v>18</v>
      </c>
      <c r="H15" s="4">
        <v>2961</v>
      </c>
      <c r="I15" s="5">
        <v>24</v>
      </c>
      <c r="J15" s="4">
        <v>1447</v>
      </c>
      <c r="U15" s="8"/>
      <c r="V15" s="8"/>
      <c r="W15" s="8"/>
      <c r="X15" s="8"/>
    </row>
    <row r="16" spans="1:24" ht="17.25" thickBot="1">
      <c r="A16" s="3"/>
      <c r="B16" s="3" t="s">
        <v>17903</v>
      </c>
      <c r="C16" s="4">
        <v>2528</v>
      </c>
      <c r="D16" s="4">
        <v>1404</v>
      </c>
      <c r="E16" s="5">
        <v>527</v>
      </c>
      <c r="F16" s="5">
        <v>846</v>
      </c>
      <c r="G16" s="5">
        <v>18</v>
      </c>
      <c r="H16" s="4">
        <v>1391</v>
      </c>
      <c r="I16" s="5">
        <v>13</v>
      </c>
      <c r="J16" s="4">
        <v>1124</v>
      </c>
    </row>
    <row r="17" spans="1:10" ht="17.25" thickBot="1">
      <c r="A17" s="3"/>
      <c r="B17" s="3" t="s">
        <v>17902</v>
      </c>
      <c r="C17" s="4">
        <v>1908</v>
      </c>
      <c r="D17" s="4">
        <v>1095</v>
      </c>
      <c r="E17" s="5">
        <v>427</v>
      </c>
      <c r="F17" s="5">
        <v>637</v>
      </c>
      <c r="G17" s="5">
        <v>19</v>
      </c>
      <c r="H17" s="4">
        <v>1083</v>
      </c>
      <c r="I17" s="5">
        <v>12</v>
      </c>
      <c r="J17" s="5">
        <v>813</v>
      </c>
    </row>
    <row r="18" spans="1:10" ht="17.25" thickBot="1">
      <c r="A18" s="3"/>
      <c r="B18" s="3" t="s">
        <v>17901</v>
      </c>
      <c r="C18" s="4">
        <v>2189</v>
      </c>
      <c r="D18" s="4">
        <v>1465</v>
      </c>
      <c r="E18" s="5">
        <v>599</v>
      </c>
      <c r="F18" s="5">
        <v>837</v>
      </c>
      <c r="G18" s="5">
        <v>18</v>
      </c>
      <c r="H18" s="4">
        <v>1454</v>
      </c>
      <c r="I18" s="5">
        <v>11</v>
      </c>
      <c r="J18" s="5">
        <v>724</v>
      </c>
    </row>
    <row r="19" spans="1:10" ht="17.25" thickBot="1">
      <c r="A19" s="3"/>
      <c r="B19" s="3" t="s">
        <v>17900</v>
      </c>
      <c r="C19" s="4">
        <v>4597</v>
      </c>
      <c r="D19" s="4">
        <v>2154</v>
      </c>
      <c r="E19" s="5">
        <v>868</v>
      </c>
      <c r="F19" s="4">
        <v>1242</v>
      </c>
      <c r="G19" s="5">
        <v>24</v>
      </c>
      <c r="H19" s="4">
        <v>2134</v>
      </c>
      <c r="I19" s="5">
        <v>20</v>
      </c>
      <c r="J19" s="4">
        <v>2443</v>
      </c>
    </row>
    <row r="20" spans="1:10" ht="23.25" thickBot="1">
      <c r="A20" s="3"/>
      <c r="B20" s="3" t="s">
        <v>17899</v>
      </c>
      <c r="C20" s="4">
        <v>3112</v>
      </c>
      <c r="D20" s="4">
        <v>2160</v>
      </c>
      <c r="E20" s="5">
        <v>990</v>
      </c>
      <c r="F20" s="4">
        <v>1140</v>
      </c>
      <c r="G20" s="5">
        <v>14</v>
      </c>
      <c r="H20" s="4">
        <v>2144</v>
      </c>
      <c r="I20" s="5">
        <v>16</v>
      </c>
      <c r="J20" s="5">
        <v>952</v>
      </c>
    </row>
    <row r="21" spans="1:10" ht="23.25" thickBot="1">
      <c r="A21" s="3"/>
      <c r="B21" s="3" t="s">
        <v>17898</v>
      </c>
      <c r="C21" s="4">
        <v>3376</v>
      </c>
      <c r="D21" s="4">
        <v>2101</v>
      </c>
      <c r="E21" s="5">
        <v>924</v>
      </c>
      <c r="F21" s="4">
        <v>1136</v>
      </c>
      <c r="G21" s="5">
        <v>22</v>
      </c>
      <c r="H21" s="4">
        <v>2082</v>
      </c>
      <c r="I21" s="5">
        <v>19</v>
      </c>
      <c r="J21" s="4">
        <v>1275</v>
      </c>
    </row>
    <row r="22" spans="1:10" ht="23.25" thickBot="1">
      <c r="A22" s="3"/>
      <c r="B22" s="3" t="s">
        <v>17897</v>
      </c>
      <c r="C22" s="4">
        <v>2421</v>
      </c>
      <c r="D22" s="4">
        <v>1649</v>
      </c>
      <c r="E22" s="5">
        <v>709</v>
      </c>
      <c r="F22" s="5">
        <v>915</v>
      </c>
      <c r="G22" s="5">
        <v>12</v>
      </c>
      <c r="H22" s="4">
        <v>1636</v>
      </c>
      <c r="I22" s="5">
        <v>13</v>
      </c>
      <c r="J22" s="5">
        <v>772</v>
      </c>
    </row>
    <row r="23" spans="1:10" ht="23.25" thickBot="1">
      <c r="A23" s="3"/>
      <c r="B23" s="3" t="s">
        <v>17896</v>
      </c>
      <c r="C23" s="4">
        <v>2695</v>
      </c>
      <c r="D23" s="4">
        <v>1911</v>
      </c>
      <c r="E23" s="5">
        <v>965</v>
      </c>
      <c r="F23" s="5">
        <v>921</v>
      </c>
      <c r="G23" s="5">
        <v>18</v>
      </c>
      <c r="H23" s="4">
        <v>1904</v>
      </c>
      <c r="I23" s="5">
        <v>7</v>
      </c>
      <c r="J23" s="5">
        <v>784</v>
      </c>
    </row>
    <row r="24" spans="1:10" ht="23.25" thickBot="1">
      <c r="A24" s="3"/>
      <c r="B24" s="3" t="s">
        <v>17895</v>
      </c>
      <c r="C24" s="4">
        <v>4632</v>
      </c>
      <c r="D24" s="4">
        <v>2933</v>
      </c>
      <c r="E24" s="4">
        <v>1372</v>
      </c>
      <c r="F24" s="4">
        <v>1512</v>
      </c>
      <c r="G24" s="5">
        <v>30</v>
      </c>
      <c r="H24" s="4">
        <v>2914</v>
      </c>
      <c r="I24" s="5">
        <v>19</v>
      </c>
      <c r="J24" s="4">
        <v>1699</v>
      </c>
    </row>
    <row r="25" spans="1:10" ht="23.25" thickBot="1">
      <c r="A25" s="3"/>
      <c r="B25" s="3" t="s">
        <v>17894</v>
      </c>
      <c r="C25" s="4">
        <v>3011</v>
      </c>
      <c r="D25" s="4">
        <v>1479</v>
      </c>
      <c r="E25" s="5">
        <v>655</v>
      </c>
      <c r="F25" s="5">
        <v>796</v>
      </c>
      <c r="G25" s="5">
        <v>17</v>
      </c>
      <c r="H25" s="4">
        <v>1468</v>
      </c>
      <c r="I25" s="5">
        <v>11</v>
      </c>
      <c r="J25" s="4">
        <v>1532</v>
      </c>
    </row>
    <row r="26" spans="1:10" ht="23.25" thickBot="1">
      <c r="A26" s="3"/>
      <c r="B26" s="3" t="s">
        <v>17893</v>
      </c>
      <c r="C26" s="4">
        <v>5350</v>
      </c>
      <c r="D26" s="4">
        <v>3223</v>
      </c>
      <c r="E26" s="4">
        <v>1479</v>
      </c>
      <c r="F26" s="4">
        <v>1711</v>
      </c>
      <c r="G26" s="5">
        <v>16</v>
      </c>
      <c r="H26" s="4">
        <v>3206</v>
      </c>
      <c r="I26" s="5">
        <v>17</v>
      </c>
      <c r="J26" s="4">
        <v>2127</v>
      </c>
    </row>
    <row r="27" spans="1:10" ht="23.25" thickBot="1">
      <c r="A27" s="3"/>
      <c r="B27" s="3" t="s">
        <v>17892</v>
      </c>
      <c r="C27" s="4">
        <v>4988</v>
      </c>
      <c r="D27" s="4">
        <v>2663</v>
      </c>
      <c r="E27" s="4">
        <v>1254</v>
      </c>
      <c r="F27" s="4">
        <v>1368</v>
      </c>
      <c r="G27" s="5">
        <v>17</v>
      </c>
      <c r="H27" s="4">
        <v>2639</v>
      </c>
      <c r="I27" s="5">
        <v>24</v>
      </c>
      <c r="J27" s="4">
        <v>2325</v>
      </c>
    </row>
    <row r="28" spans="1:10" ht="23.25" thickBot="1">
      <c r="A28" s="3"/>
      <c r="B28" s="3" t="s">
        <v>17891</v>
      </c>
      <c r="C28" s="4">
        <v>4494</v>
      </c>
      <c r="D28" s="4">
        <v>2747</v>
      </c>
      <c r="E28" s="4">
        <v>1312</v>
      </c>
      <c r="F28" s="4">
        <v>1403</v>
      </c>
      <c r="G28" s="5">
        <v>19</v>
      </c>
      <c r="H28" s="4">
        <v>2734</v>
      </c>
      <c r="I28" s="5">
        <v>13</v>
      </c>
      <c r="J28" s="4">
        <v>1747</v>
      </c>
    </row>
    <row r="29" spans="1:10" ht="23.25" thickBot="1">
      <c r="A29" s="3"/>
      <c r="B29" s="3" t="s">
        <v>17890</v>
      </c>
      <c r="C29" s="4">
        <v>3972</v>
      </c>
      <c r="D29" s="4">
        <v>2044</v>
      </c>
      <c r="E29" s="5">
        <v>834</v>
      </c>
      <c r="F29" s="4">
        <v>1168</v>
      </c>
      <c r="G29" s="5">
        <v>27</v>
      </c>
      <c r="H29" s="4">
        <v>2029</v>
      </c>
      <c r="I29" s="5">
        <v>15</v>
      </c>
      <c r="J29" s="4">
        <v>1928</v>
      </c>
    </row>
    <row r="30" spans="1:10" ht="23.25" thickBot="1">
      <c r="A30" s="3"/>
      <c r="B30" s="3" t="s">
        <v>17889</v>
      </c>
      <c r="C30" s="4">
        <v>2331</v>
      </c>
      <c r="D30" s="4">
        <v>1612</v>
      </c>
      <c r="E30" s="5">
        <v>799</v>
      </c>
      <c r="F30" s="5">
        <v>784</v>
      </c>
      <c r="G30" s="5">
        <v>15</v>
      </c>
      <c r="H30" s="4">
        <v>1598</v>
      </c>
      <c r="I30" s="5">
        <v>14</v>
      </c>
      <c r="J30" s="5">
        <v>719</v>
      </c>
    </row>
    <row r="31" spans="1:10" ht="23.25" thickBot="1">
      <c r="A31" s="3"/>
      <c r="B31" s="3" t="s">
        <v>17888</v>
      </c>
      <c r="C31" s="4">
        <v>3256</v>
      </c>
      <c r="D31" s="4">
        <v>2188</v>
      </c>
      <c r="E31" s="5">
        <v>997</v>
      </c>
      <c r="F31" s="4">
        <v>1166</v>
      </c>
      <c r="G31" s="5">
        <v>15</v>
      </c>
      <c r="H31" s="4">
        <v>2178</v>
      </c>
      <c r="I31" s="5">
        <v>10</v>
      </c>
      <c r="J31" s="4">
        <v>1068</v>
      </c>
    </row>
    <row r="32" spans="1:10" ht="23.25" thickBot="1">
      <c r="A32" s="3"/>
      <c r="B32" s="3" t="s">
        <v>17887</v>
      </c>
      <c r="C32" s="4">
        <v>1972</v>
      </c>
      <c r="D32" s="4">
        <v>1193</v>
      </c>
      <c r="E32" s="5">
        <v>462</v>
      </c>
      <c r="F32" s="5">
        <v>712</v>
      </c>
      <c r="G32" s="5">
        <v>10</v>
      </c>
      <c r="H32" s="4">
        <v>1184</v>
      </c>
      <c r="I32" s="5">
        <v>9</v>
      </c>
      <c r="J32" s="5">
        <v>779</v>
      </c>
    </row>
    <row r="33" spans="1:10" ht="23.25" thickBot="1">
      <c r="A33" s="3"/>
      <c r="B33" s="3" t="s">
        <v>17886</v>
      </c>
      <c r="C33" s="4">
        <v>1114</v>
      </c>
      <c r="D33" s="5">
        <v>842</v>
      </c>
      <c r="E33" s="5">
        <v>331</v>
      </c>
      <c r="F33" s="5">
        <v>498</v>
      </c>
      <c r="G33" s="5">
        <v>9</v>
      </c>
      <c r="H33" s="5">
        <v>838</v>
      </c>
      <c r="I33" s="5">
        <v>4</v>
      </c>
      <c r="J33" s="5">
        <v>272</v>
      </c>
    </row>
    <row r="34" spans="1:10" ht="17.25" thickBot="1">
      <c r="A34" s="3" t="s">
        <v>17885</v>
      </c>
      <c r="B34" s="3" t="s">
        <v>36</v>
      </c>
      <c r="C34" s="4">
        <v>2969</v>
      </c>
      <c r="D34" s="4">
        <v>2110</v>
      </c>
      <c r="E34" s="5">
        <v>510</v>
      </c>
      <c r="F34" s="4">
        <v>1558</v>
      </c>
      <c r="G34" s="5">
        <v>18</v>
      </c>
      <c r="H34" s="4">
        <v>2086</v>
      </c>
      <c r="I34" s="5">
        <v>24</v>
      </c>
      <c r="J34" s="5">
        <v>859</v>
      </c>
    </row>
    <row r="35" spans="1:10" ht="23.25" thickBot="1">
      <c r="A35" s="3"/>
      <c r="B35" s="3" t="s">
        <v>37</v>
      </c>
      <c r="C35" s="5">
        <v>653</v>
      </c>
      <c r="D35" s="5">
        <v>653</v>
      </c>
      <c r="E35" s="5">
        <v>224</v>
      </c>
      <c r="F35" s="5">
        <v>417</v>
      </c>
      <c r="G35" s="5">
        <v>6</v>
      </c>
      <c r="H35" s="5">
        <v>647</v>
      </c>
      <c r="I35" s="5">
        <v>6</v>
      </c>
      <c r="J35" s="5">
        <v>0</v>
      </c>
    </row>
    <row r="36" spans="1:10" ht="17.25" thickBot="1">
      <c r="A36" s="3"/>
      <c r="B36" s="3" t="s">
        <v>17884</v>
      </c>
      <c r="C36" s="5">
        <v>914</v>
      </c>
      <c r="D36" s="5">
        <v>508</v>
      </c>
      <c r="E36" s="5">
        <v>121</v>
      </c>
      <c r="F36" s="5">
        <v>377</v>
      </c>
      <c r="G36" s="5">
        <v>5</v>
      </c>
      <c r="H36" s="5">
        <v>503</v>
      </c>
      <c r="I36" s="5">
        <v>5</v>
      </c>
      <c r="J36" s="5">
        <v>406</v>
      </c>
    </row>
    <row r="37" spans="1:10" ht="17.25" thickBot="1">
      <c r="A37" s="3"/>
      <c r="B37" s="3" t="s">
        <v>17883</v>
      </c>
      <c r="C37" s="5">
        <v>899</v>
      </c>
      <c r="D37" s="5">
        <v>639</v>
      </c>
      <c r="E37" s="5">
        <v>104</v>
      </c>
      <c r="F37" s="5">
        <v>524</v>
      </c>
      <c r="G37" s="5">
        <v>4</v>
      </c>
      <c r="H37" s="5">
        <v>632</v>
      </c>
      <c r="I37" s="5">
        <v>7</v>
      </c>
      <c r="J37" s="5">
        <v>260</v>
      </c>
    </row>
    <row r="38" spans="1:10" ht="17.25" thickBot="1">
      <c r="A38" s="3"/>
      <c r="B38" s="3" t="s">
        <v>17882</v>
      </c>
      <c r="C38" s="5">
        <v>503</v>
      </c>
      <c r="D38" s="5">
        <v>310</v>
      </c>
      <c r="E38" s="5">
        <v>61</v>
      </c>
      <c r="F38" s="5">
        <v>240</v>
      </c>
      <c r="G38" s="5">
        <v>3</v>
      </c>
      <c r="H38" s="5">
        <v>304</v>
      </c>
      <c r="I38" s="5">
        <v>6</v>
      </c>
      <c r="J38" s="5">
        <v>193</v>
      </c>
    </row>
    <row r="39" spans="1:10" ht="17.25" thickBot="1">
      <c r="A39" s="3" t="s">
        <v>7042</v>
      </c>
      <c r="B39" s="3" t="s">
        <v>36</v>
      </c>
      <c r="C39" s="4">
        <v>11518</v>
      </c>
      <c r="D39" s="4">
        <v>7501</v>
      </c>
      <c r="E39" s="4">
        <v>2428</v>
      </c>
      <c r="F39" s="4">
        <v>4908</v>
      </c>
      <c r="G39" s="5">
        <v>76</v>
      </c>
      <c r="H39" s="4">
        <v>7412</v>
      </c>
      <c r="I39" s="5">
        <v>89</v>
      </c>
      <c r="J39" s="4">
        <v>4017</v>
      </c>
    </row>
    <row r="40" spans="1:10" ht="23.25" thickBot="1">
      <c r="A40" s="3"/>
      <c r="B40" s="3" t="s">
        <v>37</v>
      </c>
      <c r="C40" s="4">
        <v>2856</v>
      </c>
      <c r="D40" s="4">
        <v>2856</v>
      </c>
      <c r="E40" s="4">
        <v>1035</v>
      </c>
      <c r="F40" s="4">
        <v>1768</v>
      </c>
      <c r="G40" s="5">
        <v>24</v>
      </c>
      <c r="H40" s="4">
        <v>2827</v>
      </c>
      <c r="I40" s="5">
        <v>29</v>
      </c>
      <c r="J40" s="5">
        <v>0</v>
      </c>
    </row>
    <row r="41" spans="1:10" ht="17.25" thickBot="1">
      <c r="A41" s="3"/>
      <c r="B41" s="3" t="s">
        <v>7041</v>
      </c>
      <c r="C41" s="4">
        <v>1134</v>
      </c>
      <c r="D41" s="5">
        <v>541</v>
      </c>
      <c r="E41" s="5">
        <v>149</v>
      </c>
      <c r="F41" s="5">
        <v>380</v>
      </c>
      <c r="G41" s="5">
        <v>6</v>
      </c>
      <c r="H41" s="5">
        <v>535</v>
      </c>
      <c r="I41" s="5">
        <v>6</v>
      </c>
      <c r="J41" s="5">
        <v>593</v>
      </c>
    </row>
    <row r="42" spans="1:10" ht="17.25" thickBot="1">
      <c r="A42" s="3"/>
      <c r="B42" s="3" t="s">
        <v>7040</v>
      </c>
      <c r="C42" s="4">
        <v>1222</v>
      </c>
      <c r="D42" s="5">
        <v>637</v>
      </c>
      <c r="E42" s="5">
        <v>164</v>
      </c>
      <c r="F42" s="5">
        <v>460</v>
      </c>
      <c r="G42" s="5">
        <v>8</v>
      </c>
      <c r="H42" s="5">
        <v>632</v>
      </c>
      <c r="I42" s="5">
        <v>5</v>
      </c>
      <c r="J42" s="5">
        <v>585</v>
      </c>
    </row>
    <row r="43" spans="1:10" ht="17.25" thickBot="1">
      <c r="A43" s="3"/>
      <c r="B43" s="3" t="s">
        <v>7039</v>
      </c>
      <c r="C43" s="4">
        <v>1375</v>
      </c>
      <c r="D43" s="5">
        <v>739</v>
      </c>
      <c r="E43" s="5">
        <v>224</v>
      </c>
      <c r="F43" s="5">
        <v>503</v>
      </c>
      <c r="G43" s="5">
        <v>6</v>
      </c>
      <c r="H43" s="5">
        <v>733</v>
      </c>
      <c r="I43" s="5">
        <v>6</v>
      </c>
      <c r="J43" s="5">
        <v>636</v>
      </c>
    </row>
    <row r="44" spans="1:10" ht="17.25" thickBot="1">
      <c r="A44" s="3"/>
      <c r="B44" s="3" t="s">
        <v>17881</v>
      </c>
      <c r="C44" s="4">
        <v>2278</v>
      </c>
      <c r="D44" s="4">
        <v>1302</v>
      </c>
      <c r="E44" s="5">
        <v>442</v>
      </c>
      <c r="F44" s="5">
        <v>819</v>
      </c>
      <c r="G44" s="5">
        <v>22</v>
      </c>
      <c r="H44" s="4">
        <v>1283</v>
      </c>
      <c r="I44" s="5">
        <v>19</v>
      </c>
      <c r="J44" s="5">
        <v>976</v>
      </c>
    </row>
    <row r="45" spans="1:10" ht="17.25" thickBot="1">
      <c r="A45" s="3"/>
      <c r="B45" s="3" t="s">
        <v>17880</v>
      </c>
      <c r="C45" s="4">
        <v>1548</v>
      </c>
      <c r="D45" s="5">
        <v>859</v>
      </c>
      <c r="E45" s="5">
        <v>300</v>
      </c>
      <c r="F45" s="5">
        <v>545</v>
      </c>
      <c r="G45" s="5">
        <v>6</v>
      </c>
      <c r="H45" s="5">
        <v>851</v>
      </c>
      <c r="I45" s="5">
        <v>8</v>
      </c>
      <c r="J45" s="5">
        <v>689</v>
      </c>
    </row>
    <row r="46" spans="1:10" ht="17.25" thickBot="1">
      <c r="A46" s="3"/>
      <c r="B46" s="3" t="s">
        <v>17879</v>
      </c>
      <c r="C46" s="4">
        <v>1105</v>
      </c>
      <c r="D46" s="5">
        <v>567</v>
      </c>
      <c r="E46" s="5">
        <v>114</v>
      </c>
      <c r="F46" s="5">
        <v>433</v>
      </c>
      <c r="G46" s="5">
        <v>4</v>
      </c>
      <c r="H46" s="5">
        <v>551</v>
      </c>
      <c r="I46" s="5">
        <v>16</v>
      </c>
      <c r="J46" s="5">
        <v>538</v>
      </c>
    </row>
    <row r="47" spans="1:10" ht="17.25" thickBot="1">
      <c r="A47" s="3" t="s">
        <v>17878</v>
      </c>
      <c r="B47" s="3" t="s">
        <v>36</v>
      </c>
      <c r="C47" s="4">
        <v>7428</v>
      </c>
      <c r="D47" s="4">
        <v>4826</v>
      </c>
      <c r="E47" s="4">
        <v>1356</v>
      </c>
      <c r="F47" s="4">
        <v>3382</v>
      </c>
      <c r="G47" s="5">
        <v>45</v>
      </c>
      <c r="H47" s="4">
        <v>4783</v>
      </c>
      <c r="I47" s="5">
        <v>43</v>
      </c>
      <c r="J47" s="4">
        <v>2602</v>
      </c>
    </row>
    <row r="48" spans="1:10" ht="23.25" thickBot="1">
      <c r="A48" s="3"/>
      <c r="B48" s="3" t="s">
        <v>37</v>
      </c>
      <c r="C48" s="4">
        <v>1929</v>
      </c>
      <c r="D48" s="4">
        <v>1928</v>
      </c>
      <c r="E48" s="5">
        <v>655</v>
      </c>
      <c r="F48" s="4">
        <v>1242</v>
      </c>
      <c r="G48" s="5">
        <v>17</v>
      </c>
      <c r="H48" s="4">
        <v>1914</v>
      </c>
      <c r="I48" s="5">
        <v>14</v>
      </c>
      <c r="J48" s="5">
        <v>1</v>
      </c>
    </row>
    <row r="49" spans="1:10" ht="17.25" thickBot="1">
      <c r="A49" s="3"/>
      <c r="B49" s="3" t="s">
        <v>17877</v>
      </c>
      <c r="C49" s="4">
        <v>2259</v>
      </c>
      <c r="D49" s="4">
        <v>1107</v>
      </c>
      <c r="E49" s="5">
        <v>272</v>
      </c>
      <c r="F49" s="5">
        <v>818</v>
      </c>
      <c r="G49" s="5">
        <v>8</v>
      </c>
      <c r="H49" s="4">
        <v>1098</v>
      </c>
      <c r="I49" s="5">
        <v>9</v>
      </c>
      <c r="J49" s="4">
        <v>1152</v>
      </c>
    </row>
    <row r="50" spans="1:10" ht="17.25" thickBot="1">
      <c r="A50" s="3"/>
      <c r="B50" s="3" t="s">
        <v>17876</v>
      </c>
      <c r="C50" s="5">
        <v>776</v>
      </c>
      <c r="D50" s="5">
        <v>453</v>
      </c>
      <c r="E50" s="5">
        <v>111</v>
      </c>
      <c r="F50" s="5">
        <v>328</v>
      </c>
      <c r="G50" s="5">
        <v>7</v>
      </c>
      <c r="H50" s="5">
        <v>446</v>
      </c>
      <c r="I50" s="5">
        <v>7</v>
      </c>
      <c r="J50" s="5">
        <v>323</v>
      </c>
    </row>
    <row r="51" spans="1:10" ht="17.25" thickBot="1">
      <c r="A51" s="3"/>
      <c r="B51" s="3" t="s">
        <v>17875</v>
      </c>
      <c r="C51" s="5">
        <v>823</v>
      </c>
      <c r="D51" s="5">
        <v>490</v>
      </c>
      <c r="E51" s="5">
        <v>94</v>
      </c>
      <c r="F51" s="5">
        <v>387</v>
      </c>
      <c r="G51" s="5">
        <v>7</v>
      </c>
      <c r="H51" s="5">
        <v>488</v>
      </c>
      <c r="I51" s="5">
        <v>2</v>
      </c>
      <c r="J51" s="5">
        <v>333</v>
      </c>
    </row>
    <row r="52" spans="1:10" ht="17.25" thickBot="1">
      <c r="A52" s="3"/>
      <c r="B52" s="3" t="s">
        <v>17874</v>
      </c>
      <c r="C52" s="4">
        <v>1641</v>
      </c>
      <c r="D52" s="5">
        <v>848</v>
      </c>
      <c r="E52" s="5">
        <v>224</v>
      </c>
      <c r="F52" s="5">
        <v>607</v>
      </c>
      <c r="G52" s="5">
        <v>6</v>
      </c>
      <c r="H52" s="5">
        <v>837</v>
      </c>
      <c r="I52" s="5">
        <v>11</v>
      </c>
      <c r="J52" s="5">
        <v>793</v>
      </c>
    </row>
    <row r="53" spans="1:10" ht="17.25" thickBot="1">
      <c r="A53" s="3" t="s">
        <v>2245</v>
      </c>
      <c r="B53" s="3" t="s">
        <v>36</v>
      </c>
      <c r="C53" s="4">
        <v>10359</v>
      </c>
      <c r="D53" s="4">
        <v>6233</v>
      </c>
      <c r="E53" s="4">
        <v>1962</v>
      </c>
      <c r="F53" s="4">
        <v>4142</v>
      </c>
      <c r="G53" s="5">
        <v>66</v>
      </c>
      <c r="H53" s="4">
        <v>6170</v>
      </c>
      <c r="I53" s="5">
        <v>63</v>
      </c>
      <c r="J53" s="4">
        <v>4126</v>
      </c>
    </row>
    <row r="54" spans="1:10" ht="23.25" thickBot="1">
      <c r="A54" s="3"/>
      <c r="B54" s="3" t="s">
        <v>37</v>
      </c>
      <c r="C54" s="4">
        <v>2399</v>
      </c>
      <c r="D54" s="4">
        <v>2399</v>
      </c>
      <c r="E54" s="5">
        <v>911</v>
      </c>
      <c r="F54" s="4">
        <v>1456</v>
      </c>
      <c r="G54" s="5">
        <v>16</v>
      </c>
      <c r="H54" s="4">
        <v>2383</v>
      </c>
      <c r="I54" s="5">
        <v>16</v>
      </c>
      <c r="J54" s="5">
        <v>0</v>
      </c>
    </row>
    <row r="55" spans="1:10" ht="17.25" thickBot="1">
      <c r="A55" s="3"/>
      <c r="B55" s="3" t="s">
        <v>2246</v>
      </c>
      <c r="C55" s="4">
        <v>2327</v>
      </c>
      <c r="D55" s="4">
        <v>1022</v>
      </c>
      <c r="E55" s="5">
        <v>301</v>
      </c>
      <c r="F55" s="5">
        <v>695</v>
      </c>
      <c r="G55" s="5">
        <v>17</v>
      </c>
      <c r="H55" s="4">
        <v>1013</v>
      </c>
      <c r="I55" s="5">
        <v>9</v>
      </c>
      <c r="J55" s="4">
        <v>1305</v>
      </c>
    </row>
    <row r="56" spans="1:10" ht="17.25" thickBot="1">
      <c r="A56" s="3"/>
      <c r="B56" s="3" t="s">
        <v>2247</v>
      </c>
      <c r="C56" s="4">
        <v>2099</v>
      </c>
      <c r="D56" s="4">
        <v>1068</v>
      </c>
      <c r="E56" s="5">
        <v>311</v>
      </c>
      <c r="F56" s="5">
        <v>724</v>
      </c>
      <c r="G56" s="5">
        <v>20</v>
      </c>
      <c r="H56" s="4">
        <v>1055</v>
      </c>
      <c r="I56" s="5">
        <v>13</v>
      </c>
      <c r="J56" s="4">
        <v>1031</v>
      </c>
    </row>
    <row r="57" spans="1:10" ht="17.25" thickBot="1">
      <c r="A57" s="3"/>
      <c r="B57" s="3" t="s">
        <v>2248</v>
      </c>
      <c r="C57" s="4">
        <v>1697</v>
      </c>
      <c r="D57" s="5">
        <v>816</v>
      </c>
      <c r="E57" s="5">
        <v>227</v>
      </c>
      <c r="F57" s="5">
        <v>569</v>
      </c>
      <c r="G57" s="5">
        <v>11</v>
      </c>
      <c r="H57" s="5">
        <v>807</v>
      </c>
      <c r="I57" s="5">
        <v>9</v>
      </c>
      <c r="J57" s="5">
        <v>881</v>
      </c>
    </row>
    <row r="58" spans="1:10" ht="17.25" thickBot="1">
      <c r="A58" s="3"/>
      <c r="B58" s="3" t="s">
        <v>6812</v>
      </c>
      <c r="C58" s="4">
        <v>1837</v>
      </c>
      <c r="D58" s="5">
        <v>928</v>
      </c>
      <c r="E58" s="5">
        <v>212</v>
      </c>
      <c r="F58" s="5">
        <v>698</v>
      </c>
      <c r="G58" s="5">
        <v>2</v>
      </c>
      <c r="H58" s="5">
        <v>912</v>
      </c>
      <c r="I58" s="5">
        <v>16</v>
      </c>
      <c r="J58" s="5">
        <v>909</v>
      </c>
    </row>
    <row r="59" spans="1:10" ht="17.25" thickBot="1">
      <c r="A59" s="3" t="s">
        <v>2341</v>
      </c>
      <c r="B59" s="3" t="s">
        <v>36</v>
      </c>
      <c r="C59" s="4">
        <v>19066</v>
      </c>
      <c r="D59" s="4">
        <v>11823</v>
      </c>
      <c r="E59" s="4">
        <v>4509</v>
      </c>
      <c r="F59" s="4">
        <v>7056</v>
      </c>
      <c r="G59" s="5">
        <v>132</v>
      </c>
      <c r="H59" s="4">
        <v>11697</v>
      </c>
      <c r="I59" s="5">
        <v>126</v>
      </c>
      <c r="J59" s="4">
        <v>7243</v>
      </c>
    </row>
    <row r="60" spans="1:10" ht="23.25" thickBot="1">
      <c r="A60" s="3"/>
      <c r="B60" s="3" t="s">
        <v>37</v>
      </c>
      <c r="C60" s="4">
        <v>3876</v>
      </c>
      <c r="D60" s="4">
        <v>3876</v>
      </c>
      <c r="E60" s="4">
        <v>1728</v>
      </c>
      <c r="F60" s="4">
        <v>2084</v>
      </c>
      <c r="G60" s="5">
        <v>34</v>
      </c>
      <c r="H60" s="4">
        <v>3846</v>
      </c>
      <c r="I60" s="5">
        <v>30</v>
      </c>
      <c r="J60" s="5">
        <v>0</v>
      </c>
    </row>
    <row r="61" spans="1:10" ht="17.25" thickBot="1">
      <c r="A61" s="3"/>
      <c r="B61" s="3" t="s">
        <v>2342</v>
      </c>
      <c r="C61" s="4">
        <v>2629</v>
      </c>
      <c r="D61" s="4">
        <v>1250</v>
      </c>
      <c r="E61" s="5">
        <v>415</v>
      </c>
      <c r="F61" s="5">
        <v>797</v>
      </c>
      <c r="G61" s="5">
        <v>20</v>
      </c>
      <c r="H61" s="4">
        <v>1232</v>
      </c>
      <c r="I61" s="5">
        <v>18</v>
      </c>
      <c r="J61" s="4">
        <v>1379</v>
      </c>
    </row>
    <row r="62" spans="1:10" ht="17.25" thickBot="1">
      <c r="A62" s="3"/>
      <c r="B62" s="3" t="s">
        <v>2343</v>
      </c>
      <c r="C62" s="4">
        <v>2103</v>
      </c>
      <c r="D62" s="4">
        <v>1309</v>
      </c>
      <c r="E62" s="5">
        <v>386</v>
      </c>
      <c r="F62" s="5">
        <v>894</v>
      </c>
      <c r="G62" s="5">
        <v>14</v>
      </c>
      <c r="H62" s="4">
        <v>1294</v>
      </c>
      <c r="I62" s="5">
        <v>15</v>
      </c>
      <c r="J62" s="5">
        <v>794</v>
      </c>
    </row>
    <row r="63" spans="1:10" ht="17.25" thickBot="1">
      <c r="A63" s="3"/>
      <c r="B63" s="3" t="s">
        <v>2344</v>
      </c>
      <c r="C63" s="4">
        <v>2961</v>
      </c>
      <c r="D63" s="4">
        <v>1455</v>
      </c>
      <c r="E63" s="5">
        <v>502</v>
      </c>
      <c r="F63" s="5">
        <v>914</v>
      </c>
      <c r="G63" s="5">
        <v>16</v>
      </c>
      <c r="H63" s="4">
        <v>1432</v>
      </c>
      <c r="I63" s="5">
        <v>23</v>
      </c>
      <c r="J63" s="4">
        <v>1506</v>
      </c>
    </row>
    <row r="64" spans="1:10" ht="17.25" thickBot="1">
      <c r="A64" s="3"/>
      <c r="B64" s="3" t="s">
        <v>2345</v>
      </c>
      <c r="C64" s="4">
        <v>2638</v>
      </c>
      <c r="D64" s="4">
        <v>1294</v>
      </c>
      <c r="E64" s="5">
        <v>489</v>
      </c>
      <c r="F64" s="5">
        <v>773</v>
      </c>
      <c r="G64" s="5">
        <v>15</v>
      </c>
      <c r="H64" s="4">
        <v>1277</v>
      </c>
      <c r="I64" s="5">
        <v>17</v>
      </c>
      <c r="J64" s="4">
        <v>1344</v>
      </c>
    </row>
    <row r="65" spans="1:10" ht="17.25" thickBot="1">
      <c r="A65" s="3"/>
      <c r="B65" s="3" t="s">
        <v>2346</v>
      </c>
      <c r="C65" s="4">
        <v>2243</v>
      </c>
      <c r="D65" s="4">
        <v>1296</v>
      </c>
      <c r="E65" s="5">
        <v>505</v>
      </c>
      <c r="F65" s="5">
        <v>762</v>
      </c>
      <c r="G65" s="5">
        <v>16</v>
      </c>
      <c r="H65" s="4">
        <v>1283</v>
      </c>
      <c r="I65" s="5">
        <v>13</v>
      </c>
      <c r="J65" s="5">
        <v>947</v>
      </c>
    </row>
    <row r="66" spans="1:10" ht="17.25" thickBot="1">
      <c r="A66" s="3"/>
      <c r="B66" s="3" t="s">
        <v>2347</v>
      </c>
      <c r="C66" s="4">
        <v>2616</v>
      </c>
      <c r="D66" s="4">
        <v>1343</v>
      </c>
      <c r="E66" s="5">
        <v>484</v>
      </c>
      <c r="F66" s="5">
        <v>832</v>
      </c>
      <c r="G66" s="5">
        <v>17</v>
      </c>
      <c r="H66" s="4">
        <v>1333</v>
      </c>
      <c r="I66" s="5">
        <v>10</v>
      </c>
      <c r="J66" s="4">
        <v>1273</v>
      </c>
    </row>
    <row r="67" spans="1:10" ht="17.25" thickBot="1">
      <c r="A67" s="3" t="s">
        <v>17873</v>
      </c>
      <c r="B67" s="3" t="s">
        <v>36</v>
      </c>
      <c r="C67" s="4">
        <v>7023</v>
      </c>
      <c r="D67" s="4">
        <v>4419</v>
      </c>
      <c r="E67" s="4">
        <v>1794</v>
      </c>
      <c r="F67" s="4">
        <v>2524</v>
      </c>
      <c r="G67" s="5">
        <v>50</v>
      </c>
      <c r="H67" s="4">
        <v>4368</v>
      </c>
      <c r="I67" s="5">
        <v>51</v>
      </c>
      <c r="J67" s="4">
        <v>2604</v>
      </c>
    </row>
    <row r="68" spans="1:10" ht="23.25" thickBot="1">
      <c r="A68" s="3"/>
      <c r="B68" s="3" t="s">
        <v>37</v>
      </c>
      <c r="C68" s="5">
        <v>975</v>
      </c>
      <c r="D68" s="5">
        <v>975</v>
      </c>
      <c r="E68" s="5">
        <v>505</v>
      </c>
      <c r="F68" s="5">
        <v>451</v>
      </c>
      <c r="G68" s="5">
        <v>15</v>
      </c>
      <c r="H68" s="5">
        <v>971</v>
      </c>
      <c r="I68" s="5">
        <v>4</v>
      </c>
      <c r="J68" s="5">
        <v>0</v>
      </c>
    </row>
    <row r="69" spans="1:10" ht="17.25" thickBot="1">
      <c r="A69" s="3"/>
      <c r="B69" s="3" t="s">
        <v>17872</v>
      </c>
      <c r="C69" s="4">
        <v>3617</v>
      </c>
      <c r="D69" s="4">
        <v>2189</v>
      </c>
      <c r="E69" s="5">
        <v>817</v>
      </c>
      <c r="F69" s="4">
        <v>1322</v>
      </c>
      <c r="G69" s="5">
        <v>18</v>
      </c>
      <c r="H69" s="4">
        <v>2157</v>
      </c>
      <c r="I69" s="5">
        <v>32</v>
      </c>
      <c r="J69" s="4">
        <v>1428</v>
      </c>
    </row>
    <row r="70" spans="1:10" ht="17.25" thickBot="1">
      <c r="A70" s="3"/>
      <c r="B70" s="3" t="s">
        <v>17871</v>
      </c>
      <c r="C70" s="4">
        <v>2431</v>
      </c>
      <c r="D70" s="4">
        <v>1255</v>
      </c>
      <c r="E70" s="5">
        <v>472</v>
      </c>
      <c r="F70" s="5">
        <v>751</v>
      </c>
      <c r="G70" s="5">
        <v>17</v>
      </c>
      <c r="H70" s="4">
        <v>1240</v>
      </c>
      <c r="I70" s="5">
        <v>15</v>
      </c>
      <c r="J70" s="4">
        <v>1176</v>
      </c>
    </row>
    <row r="71" spans="1:10" ht="23.25" thickBot="1">
      <c r="A71" s="3" t="s">
        <v>97</v>
      </c>
      <c r="B71" s="3"/>
      <c r="C71" s="5">
        <v>0</v>
      </c>
      <c r="D71" s="5">
        <v>2</v>
      </c>
      <c r="E71" s="5">
        <v>1</v>
      </c>
      <c r="F71" s="5">
        <v>1</v>
      </c>
      <c r="G71" s="5">
        <v>0</v>
      </c>
      <c r="H71" s="5">
        <v>2</v>
      </c>
      <c r="I71" s="5">
        <v>0</v>
      </c>
      <c r="J71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DB2E-94E6-47CD-ADBB-06FE05621EA5}">
  <sheetPr>
    <tabColor theme="4" tint="0.59999389629810485"/>
  </sheetPr>
  <dimension ref="A1:X6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27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100</v>
      </c>
      <c r="H2" s="28" t="s">
        <v>19</v>
      </c>
      <c r="I2" s="45" t="s">
        <v>29</v>
      </c>
      <c r="J2" s="28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9" t="s">
        <v>16632</v>
      </c>
      <c r="F3" s="29" t="s">
        <v>16631</v>
      </c>
      <c r="G3" s="29" t="s">
        <v>16630</v>
      </c>
      <c r="H3" s="29" t="s">
        <v>17947</v>
      </c>
      <c r="I3" s="44"/>
      <c r="J3" s="29"/>
      <c r="K3" s="44"/>
      <c r="U3" t="s">
        <v>3</v>
      </c>
      <c r="V3" t="str">
        <f t="shared" si="0"/>
        <v>김두관</v>
      </c>
      <c r="W3" t="str">
        <f t="shared" si="0"/>
        <v>나동연</v>
      </c>
      <c r="X3" t="str">
        <f t="shared" si="0"/>
        <v>권현우</v>
      </c>
    </row>
    <row r="4" spans="1:24" ht="17.25" thickBot="1">
      <c r="A4" s="3" t="s">
        <v>30</v>
      </c>
      <c r="B4" s="3"/>
      <c r="C4" s="4">
        <v>135524</v>
      </c>
      <c r="D4" s="4">
        <v>91238</v>
      </c>
      <c r="E4" s="4">
        <v>44218</v>
      </c>
      <c r="F4" s="4">
        <v>42695</v>
      </c>
      <c r="G4" s="4">
        <v>2666</v>
      </c>
      <c r="H4" s="5">
        <v>756</v>
      </c>
      <c r="I4" s="4">
        <v>90335</v>
      </c>
      <c r="J4" s="5">
        <v>903</v>
      </c>
      <c r="K4" s="4">
        <v>44286</v>
      </c>
      <c r="V4" s="8"/>
      <c r="W4" s="8"/>
      <c r="X4" s="8"/>
    </row>
    <row r="5" spans="1:24" ht="23.25" thickBot="1">
      <c r="A5" s="3" t="s">
        <v>31</v>
      </c>
      <c r="B5" s="3"/>
      <c r="C5" s="5">
        <v>330</v>
      </c>
      <c r="D5" s="5">
        <v>316</v>
      </c>
      <c r="E5" s="5">
        <v>118</v>
      </c>
      <c r="F5" s="5">
        <v>140</v>
      </c>
      <c r="G5" s="5">
        <v>20</v>
      </c>
      <c r="H5" s="5">
        <v>16</v>
      </c>
      <c r="I5" s="5">
        <v>294</v>
      </c>
      <c r="J5" s="5">
        <v>22</v>
      </c>
      <c r="K5" s="5">
        <v>14</v>
      </c>
      <c r="T5" t="s">
        <v>2929</v>
      </c>
      <c r="U5">
        <f>SUMIF($A:$A,"합계",D:D)</f>
        <v>91238</v>
      </c>
      <c r="V5">
        <f>SUMIF($A:$A,"합계",E:E)</f>
        <v>44218</v>
      </c>
      <c r="W5">
        <f>SUMIF($A:$A,"합계",F:F)</f>
        <v>42695</v>
      </c>
      <c r="X5">
        <f>SUMIF($A:$A,"합계",G:G)</f>
        <v>2666</v>
      </c>
    </row>
    <row r="6" spans="1:24" ht="23.25" thickBot="1">
      <c r="A6" s="3" t="s">
        <v>32</v>
      </c>
      <c r="B6" s="3"/>
      <c r="C6" s="4">
        <v>7366</v>
      </c>
      <c r="D6" s="4">
        <v>7362</v>
      </c>
      <c r="E6" s="4">
        <v>4008</v>
      </c>
      <c r="F6" s="4">
        <v>2841</v>
      </c>
      <c r="G6" s="5">
        <v>320</v>
      </c>
      <c r="H6" s="5">
        <v>74</v>
      </c>
      <c r="I6" s="4">
        <v>7243</v>
      </c>
      <c r="J6" s="5">
        <v>119</v>
      </c>
      <c r="K6" s="5">
        <v>4</v>
      </c>
      <c r="T6" t="s">
        <v>2930</v>
      </c>
      <c r="U6">
        <f>U5-U7</f>
        <v>58453</v>
      </c>
      <c r="V6">
        <f>V5-V7</f>
        <v>26045</v>
      </c>
      <c r="W6">
        <f>W5-W7</f>
        <v>29535</v>
      </c>
      <c r="X6">
        <f>X5-X7</f>
        <v>1782</v>
      </c>
    </row>
    <row r="7" spans="1:24" ht="23.25" thickBot="1">
      <c r="A7" s="3" t="s">
        <v>33</v>
      </c>
      <c r="B7" s="3"/>
      <c r="C7" s="5">
        <v>274</v>
      </c>
      <c r="D7" s="5">
        <v>82</v>
      </c>
      <c r="E7" s="5">
        <v>61</v>
      </c>
      <c r="F7" s="5">
        <v>19</v>
      </c>
      <c r="G7" s="5">
        <v>1</v>
      </c>
      <c r="H7" s="5">
        <v>0</v>
      </c>
      <c r="I7" s="5">
        <v>81</v>
      </c>
      <c r="J7" s="5">
        <v>1</v>
      </c>
      <c r="K7" s="5">
        <v>192</v>
      </c>
      <c r="T7" t="s">
        <v>2931</v>
      </c>
      <c r="U7">
        <f>U11+U10+U9</f>
        <v>32785</v>
      </c>
      <c r="V7">
        <f>V11+V10+V9</f>
        <v>18173</v>
      </c>
      <c r="W7">
        <f>W11+W10+W9</f>
        <v>13160</v>
      </c>
      <c r="X7">
        <f>X11+X10+X9</f>
        <v>884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11020</v>
      </c>
      <c r="B9" s="3" t="s">
        <v>36</v>
      </c>
      <c r="C9" s="4">
        <v>25197</v>
      </c>
      <c r="D9" s="4">
        <v>15551</v>
      </c>
      <c r="E9" s="4">
        <v>7424</v>
      </c>
      <c r="F9" s="4">
        <v>7533</v>
      </c>
      <c r="G9" s="5">
        <v>374</v>
      </c>
      <c r="H9" s="5">
        <v>97</v>
      </c>
      <c r="I9" s="4">
        <v>15428</v>
      </c>
      <c r="J9" s="5">
        <v>123</v>
      </c>
      <c r="K9" s="4">
        <v>9646</v>
      </c>
      <c r="T9" t="s">
        <v>2934</v>
      </c>
      <c r="U9">
        <f>SUMIF($A:$A,"거소·선상투표",D:D)+SUMIF($A:$A,"국외부재자투표",D:D)+SUMIF($A:$A,"국외부재자투표(공관)",D:D)</f>
        <v>401</v>
      </c>
      <c r="V9">
        <f t="shared" ref="V9:X11" si="1">SUMIF($A:$A,"거소·선상투표",E:E)+SUMIF($A:$A,"국외부재자투표",E:E)+SUMIF($A:$A,"국외부재자투표(공관)",E:E)</f>
        <v>182</v>
      </c>
      <c r="W9">
        <f t="shared" si="1"/>
        <v>159</v>
      </c>
      <c r="X9">
        <f t="shared" si="1"/>
        <v>21</v>
      </c>
    </row>
    <row r="10" spans="1:24" ht="23.25" thickBot="1">
      <c r="A10" s="3"/>
      <c r="B10" s="3" t="s">
        <v>37</v>
      </c>
      <c r="C10" s="4">
        <v>2462</v>
      </c>
      <c r="D10" s="4">
        <v>2462</v>
      </c>
      <c r="E10" s="4">
        <v>1424</v>
      </c>
      <c r="F10" s="5">
        <v>989</v>
      </c>
      <c r="G10" s="5">
        <v>33</v>
      </c>
      <c r="H10" s="5">
        <v>5</v>
      </c>
      <c r="I10" s="4">
        <v>2451</v>
      </c>
      <c r="J10" s="5">
        <v>11</v>
      </c>
      <c r="K10" s="5">
        <v>0</v>
      </c>
      <c r="T10" t="s">
        <v>2932</v>
      </c>
      <c r="U10">
        <f>SUMIF($B:$B,"관내사전투표",D:D)</f>
        <v>25022</v>
      </c>
      <c r="V10">
        <f t="shared" ref="V10:X12" si="2">SUMIF($B:$B,"관내사전투표",E:E)</f>
        <v>13983</v>
      </c>
      <c r="W10">
        <f t="shared" si="2"/>
        <v>10160</v>
      </c>
      <c r="X10">
        <f t="shared" si="2"/>
        <v>543</v>
      </c>
    </row>
    <row r="11" spans="1:24" ht="17.25" thickBot="1">
      <c r="A11" s="3"/>
      <c r="B11" s="3" t="s">
        <v>11019</v>
      </c>
      <c r="C11" s="4">
        <v>4796</v>
      </c>
      <c r="D11" s="4">
        <v>2436</v>
      </c>
      <c r="E11" s="5">
        <v>955</v>
      </c>
      <c r="F11" s="4">
        <v>1367</v>
      </c>
      <c r="G11" s="5">
        <v>62</v>
      </c>
      <c r="H11" s="5">
        <v>29</v>
      </c>
      <c r="I11" s="4">
        <v>2413</v>
      </c>
      <c r="J11" s="5">
        <v>23</v>
      </c>
      <c r="K11" s="4">
        <v>2360</v>
      </c>
      <c r="T11" t="s">
        <v>2933</v>
      </c>
      <c r="U11">
        <f>SUMIF($A:$A,"관외사전투표",D:D)</f>
        <v>7362</v>
      </c>
      <c r="V11">
        <f t="shared" ref="V11:X13" si="3">SUMIF($A:$A,"관외사전투표",E:E)</f>
        <v>4008</v>
      </c>
      <c r="W11">
        <f t="shared" si="3"/>
        <v>2841</v>
      </c>
      <c r="X11">
        <f t="shared" si="3"/>
        <v>320</v>
      </c>
    </row>
    <row r="12" spans="1:24" ht="17.25" thickBot="1">
      <c r="A12" s="3"/>
      <c r="B12" s="3" t="s">
        <v>11018</v>
      </c>
      <c r="C12" s="4">
        <v>2674</v>
      </c>
      <c r="D12" s="4">
        <v>1615</v>
      </c>
      <c r="E12" s="5">
        <v>634</v>
      </c>
      <c r="F12" s="5">
        <v>907</v>
      </c>
      <c r="G12" s="5">
        <v>44</v>
      </c>
      <c r="H12" s="5">
        <v>11</v>
      </c>
      <c r="I12" s="4">
        <v>1596</v>
      </c>
      <c r="J12" s="5">
        <v>19</v>
      </c>
      <c r="K12" s="4">
        <v>1059</v>
      </c>
    </row>
    <row r="13" spans="1:24" ht="17.25" thickBot="1">
      <c r="A13" s="3"/>
      <c r="B13" s="3" t="s">
        <v>11017</v>
      </c>
      <c r="C13" s="4">
        <v>2215</v>
      </c>
      <c r="D13" s="4">
        <v>1318</v>
      </c>
      <c r="E13" s="5">
        <v>510</v>
      </c>
      <c r="F13" s="5">
        <v>750</v>
      </c>
      <c r="G13" s="5">
        <v>26</v>
      </c>
      <c r="H13" s="5">
        <v>12</v>
      </c>
      <c r="I13" s="4">
        <v>1298</v>
      </c>
      <c r="J13" s="5">
        <v>20</v>
      </c>
      <c r="K13" s="5">
        <v>897</v>
      </c>
    </row>
    <row r="14" spans="1:24" ht="17.25" thickBot="1">
      <c r="A14" s="3"/>
      <c r="B14" s="3" t="s">
        <v>11115</v>
      </c>
      <c r="C14" s="5">
        <v>827</v>
      </c>
      <c r="D14" s="5">
        <v>576</v>
      </c>
      <c r="E14" s="5">
        <v>167</v>
      </c>
      <c r="F14" s="5">
        <v>385</v>
      </c>
      <c r="G14" s="5">
        <v>11</v>
      </c>
      <c r="H14" s="5">
        <v>4</v>
      </c>
      <c r="I14" s="5">
        <v>567</v>
      </c>
      <c r="J14" s="5">
        <v>9</v>
      </c>
      <c r="K14" s="5">
        <v>251</v>
      </c>
      <c r="U14" s="8"/>
      <c r="V14" s="8"/>
      <c r="W14" s="8"/>
      <c r="X14" s="8"/>
    </row>
    <row r="15" spans="1:24" ht="17.25" thickBot="1">
      <c r="A15" s="3"/>
      <c r="B15" s="3" t="s">
        <v>11114</v>
      </c>
      <c r="C15" s="4">
        <v>3965</v>
      </c>
      <c r="D15" s="4">
        <v>2346</v>
      </c>
      <c r="E15" s="4">
        <v>1232</v>
      </c>
      <c r="F15" s="4">
        <v>1012</v>
      </c>
      <c r="G15" s="5">
        <v>70</v>
      </c>
      <c r="H15" s="5">
        <v>16</v>
      </c>
      <c r="I15" s="4">
        <v>2330</v>
      </c>
      <c r="J15" s="5">
        <v>16</v>
      </c>
      <c r="K15" s="4">
        <v>1619</v>
      </c>
      <c r="U15" s="8"/>
      <c r="V15" s="8"/>
      <c r="W15" s="8"/>
      <c r="X15" s="8"/>
    </row>
    <row r="16" spans="1:24" ht="17.25" thickBot="1">
      <c r="A16" s="3"/>
      <c r="B16" s="3" t="s">
        <v>17946</v>
      </c>
      <c r="C16" s="4">
        <v>4311</v>
      </c>
      <c r="D16" s="4">
        <v>2201</v>
      </c>
      <c r="E16" s="4">
        <v>1131</v>
      </c>
      <c r="F16" s="5">
        <v>978</v>
      </c>
      <c r="G16" s="5">
        <v>70</v>
      </c>
      <c r="H16" s="5">
        <v>11</v>
      </c>
      <c r="I16" s="4">
        <v>2190</v>
      </c>
      <c r="J16" s="5">
        <v>11</v>
      </c>
      <c r="K16" s="4">
        <v>2110</v>
      </c>
    </row>
    <row r="17" spans="1:11" ht="17.25" thickBot="1">
      <c r="A17" s="3"/>
      <c r="B17" s="3" t="s">
        <v>17945</v>
      </c>
      <c r="C17" s="4">
        <v>3947</v>
      </c>
      <c r="D17" s="4">
        <v>2597</v>
      </c>
      <c r="E17" s="4">
        <v>1371</v>
      </c>
      <c r="F17" s="4">
        <v>1145</v>
      </c>
      <c r="G17" s="5">
        <v>58</v>
      </c>
      <c r="H17" s="5">
        <v>9</v>
      </c>
      <c r="I17" s="4">
        <v>2583</v>
      </c>
      <c r="J17" s="5">
        <v>14</v>
      </c>
      <c r="K17" s="4">
        <v>1350</v>
      </c>
    </row>
    <row r="18" spans="1:11" ht="17.25" thickBot="1">
      <c r="A18" s="3" t="s">
        <v>17944</v>
      </c>
      <c r="B18" s="3" t="s">
        <v>36</v>
      </c>
      <c r="C18" s="4">
        <v>26755</v>
      </c>
      <c r="D18" s="4">
        <v>19348</v>
      </c>
      <c r="E18" s="4">
        <v>9534</v>
      </c>
      <c r="F18" s="4">
        <v>8905</v>
      </c>
      <c r="G18" s="5">
        <v>578</v>
      </c>
      <c r="H18" s="5">
        <v>145</v>
      </c>
      <c r="I18" s="4">
        <v>19162</v>
      </c>
      <c r="J18" s="5">
        <v>186</v>
      </c>
      <c r="K18" s="4">
        <v>7407</v>
      </c>
    </row>
    <row r="19" spans="1:11" ht="23.25" thickBot="1">
      <c r="A19" s="3"/>
      <c r="B19" s="3" t="s">
        <v>37</v>
      </c>
      <c r="C19" s="4">
        <v>5454</v>
      </c>
      <c r="D19" s="4">
        <v>5454</v>
      </c>
      <c r="E19" s="4">
        <v>3212</v>
      </c>
      <c r="F19" s="4">
        <v>2037</v>
      </c>
      <c r="G19" s="5">
        <v>127</v>
      </c>
      <c r="H19" s="5">
        <v>38</v>
      </c>
      <c r="I19" s="4">
        <v>5414</v>
      </c>
      <c r="J19" s="5">
        <v>40</v>
      </c>
      <c r="K19" s="5">
        <v>0</v>
      </c>
    </row>
    <row r="20" spans="1:11" ht="17.25" thickBot="1">
      <c r="A20" s="3"/>
      <c r="B20" s="3" t="s">
        <v>17943</v>
      </c>
      <c r="C20" s="4">
        <v>1805</v>
      </c>
      <c r="D20" s="5">
        <v>883</v>
      </c>
      <c r="E20" s="5">
        <v>356</v>
      </c>
      <c r="F20" s="5">
        <v>478</v>
      </c>
      <c r="G20" s="5">
        <v>29</v>
      </c>
      <c r="H20" s="5">
        <v>12</v>
      </c>
      <c r="I20" s="5">
        <v>875</v>
      </c>
      <c r="J20" s="5">
        <v>8</v>
      </c>
      <c r="K20" s="5">
        <v>922</v>
      </c>
    </row>
    <row r="21" spans="1:11" ht="17.25" thickBot="1">
      <c r="A21" s="3"/>
      <c r="B21" s="3" t="s">
        <v>17942</v>
      </c>
      <c r="C21" s="4">
        <v>2130</v>
      </c>
      <c r="D21" s="4">
        <v>1369</v>
      </c>
      <c r="E21" s="5">
        <v>590</v>
      </c>
      <c r="F21" s="5">
        <v>711</v>
      </c>
      <c r="G21" s="5">
        <v>41</v>
      </c>
      <c r="H21" s="5">
        <v>10</v>
      </c>
      <c r="I21" s="4">
        <v>1352</v>
      </c>
      <c r="J21" s="5">
        <v>17</v>
      </c>
      <c r="K21" s="5">
        <v>761</v>
      </c>
    </row>
    <row r="22" spans="1:11" ht="17.25" thickBot="1">
      <c r="A22" s="3"/>
      <c r="B22" s="3" t="s">
        <v>17941</v>
      </c>
      <c r="C22" s="4">
        <v>1953</v>
      </c>
      <c r="D22" s="4">
        <v>1264</v>
      </c>
      <c r="E22" s="5">
        <v>549</v>
      </c>
      <c r="F22" s="5">
        <v>648</v>
      </c>
      <c r="G22" s="5">
        <v>40</v>
      </c>
      <c r="H22" s="5">
        <v>9</v>
      </c>
      <c r="I22" s="4">
        <v>1246</v>
      </c>
      <c r="J22" s="5">
        <v>18</v>
      </c>
      <c r="K22" s="5">
        <v>689</v>
      </c>
    </row>
    <row r="23" spans="1:11" ht="17.25" thickBot="1">
      <c r="A23" s="3"/>
      <c r="B23" s="3" t="s">
        <v>17940</v>
      </c>
      <c r="C23" s="4">
        <v>1566</v>
      </c>
      <c r="D23" s="5">
        <v>997</v>
      </c>
      <c r="E23" s="5">
        <v>382</v>
      </c>
      <c r="F23" s="5">
        <v>562</v>
      </c>
      <c r="G23" s="5">
        <v>26</v>
      </c>
      <c r="H23" s="5">
        <v>9</v>
      </c>
      <c r="I23" s="5">
        <v>979</v>
      </c>
      <c r="J23" s="5">
        <v>18</v>
      </c>
      <c r="K23" s="5">
        <v>569</v>
      </c>
    </row>
    <row r="24" spans="1:11" ht="17.25" thickBot="1">
      <c r="A24" s="3"/>
      <c r="B24" s="3" t="s">
        <v>17939</v>
      </c>
      <c r="C24" s="4">
        <v>1718</v>
      </c>
      <c r="D24" s="4">
        <v>1143</v>
      </c>
      <c r="E24" s="5">
        <v>480</v>
      </c>
      <c r="F24" s="5">
        <v>608</v>
      </c>
      <c r="G24" s="5">
        <v>35</v>
      </c>
      <c r="H24" s="5">
        <v>11</v>
      </c>
      <c r="I24" s="4">
        <v>1134</v>
      </c>
      <c r="J24" s="5">
        <v>9</v>
      </c>
      <c r="K24" s="5">
        <v>575</v>
      </c>
    </row>
    <row r="25" spans="1:11" ht="17.25" thickBot="1">
      <c r="A25" s="3"/>
      <c r="B25" s="3" t="s">
        <v>17938</v>
      </c>
      <c r="C25" s="4">
        <v>2651</v>
      </c>
      <c r="D25" s="4">
        <v>1715</v>
      </c>
      <c r="E25" s="5">
        <v>773</v>
      </c>
      <c r="F25" s="5">
        <v>847</v>
      </c>
      <c r="G25" s="5">
        <v>60</v>
      </c>
      <c r="H25" s="5">
        <v>15</v>
      </c>
      <c r="I25" s="4">
        <v>1695</v>
      </c>
      <c r="J25" s="5">
        <v>20</v>
      </c>
      <c r="K25" s="5">
        <v>936</v>
      </c>
    </row>
    <row r="26" spans="1:11" ht="17.25" thickBot="1">
      <c r="A26" s="3"/>
      <c r="B26" s="3" t="s">
        <v>17937</v>
      </c>
      <c r="C26" s="4">
        <v>3013</v>
      </c>
      <c r="D26" s="4">
        <v>2091</v>
      </c>
      <c r="E26" s="4">
        <v>1064</v>
      </c>
      <c r="F26" s="5">
        <v>898</v>
      </c>
      <c r="G26" s="5">
        <v>93</v>
      </c>
      <c r="H26" s="5">
        <v>15</v>
      </c>
      <c r="I26" s="4">
        <v>2070</v>
      </c>
      <c r="J26" s="5">
        <v>21</v>
      </c>
      <c r="K26" s="5">
        <v>922</v>
      </c>
    </row>
    <row r="27" spans="1:11" ht="17.25" thickBot="1">
      <c r="A27" s="3"/>
      <c r="B27" s="3" t="s">
        <v>17936</v>
      </c>
      <c r="C27" s="4">
        <v>2591</v>
      </c>
      <c r="D27" s="4">
        <v>1730</v>
      </c>
      <c r="E27" s="5">
        <v>852</v>
      </c>
      <c r="F27" s="5">
        <v>815</v>
      </c>
      <c r="G27" s="5">
        <v>41</v>
      </c>
      <c r="H27" s="5">
        <v>9</v>
      </c>
      <c r="I27" s="4">
        <v>1717</v>
      </c>
      <c r="J27" s="5">
        <v>13</v>
      </c>
      <c r="K27" s="5">
        <v>861</v>
      </c>
    </row>
    <row r="28" spans="1:11" ht="17.25" thickBot="1">
      <c r="A28" s="3"/>
      <c r="B28" s="3" t="s">
        <v>17935</v>
      </c>
      <c r="C28" s="4">
        <v>2088</v>
      </c>
      <c r="D28" s="4">
        <v>1573</v>
      </c>
      <c r="E28" s="5">
        <v>854</v>
      </c>
      <c r="F28" s="5">
        <v>661</v>
      </c>
      <c r="G28" s="5">
        <v>46</v>
      </c>
      <c r="H28" s="5">
        <v>5</v>
      </c>
      <c r="I28" s="4">
        <v>1566</v>
      </c>
      <c r="J28" s="5">
        <v>7</v>
      </c>
      <c r="K28" s="5">
        <v>515</v>
      </c>
    </row>
    <row r="29" spans="1:11" ht="23.25" thickBot="1">
      <c r="A29" s="3"/>
      <c r="B29" s="3" t="s">
        <v>17934</v>
      </c>
      <c r="C29" s="4">
        <v>1786</v>
      </c>
      <c r="D29" s="4">
        <v>1129</v>
      </c>
      <c r="E29" s="5">
        <v>422</v>
      </c>
      <c r="F29" s="5">
        <v>640</v>
      </c>
      <c r="G29" s="5">
        <v>40</v>
      </c>
      <c r="H29" s="5">
        <v>12</v>
      </c>
      <c r="I29" s="4">
        <v>1114</v>
      </c>
      <c r="J29" s="5">
        <v>15</v>
      </c>
      <c r="K29" s="5">
        <v>657</v>
      </c>
    </row>
    <row r="30" spans="1:11" ht="17.25" thickBot="1">
      <c r="A30" s="3" t="s">
        <v>6034</v>
      </c>
      <c r="B30" s="3" t="s">
        <v>36</v>
      </c>
      <c r="C30" s="4">
        <v>22738</v>
      </c>
      <c r="D30" s="4">
        <v>14287</v>
      </c>
      <c r="E30" s="4">
        <v>6904</v>
      </c>
      <c r="F30" s="4">
        <v>6646</v>
      </c>
      <c r="G30" s="5">
        <v>456</v>
      </c>
      <c r="H30" s="5">
        <v>140</v>
      </c>
      <c r="I30" s="4">
        <v>14146</v>
      </c>
      <c r="J30" s="5">
        <v>141</v>
      </c>
      <c r="K30" s="4">
        <v>8451</v>
      </c>
    </row>
    <row r="31" spans="1:11" ht="23.25" thickBot="1">
      <c r="A31" s="3"/>
      <c r="B31" s="3" t="s">
        <v>37</v>
      </c>
      <c r="C31" s="4">
        <v>5007</v>
      </c>
      <c r="D31" s="4">
        <v>5007</v>
      </c>
      <c r="E31" s="4">
        <v>2750</v>
      </c>
      <c r="F31" s="4">
        <v>2056</v>
      </c>
      <c r="G31" s="5">
        <v>113</v>
      </c>
      <c r="H31" s="5">
        <v>40</v>
      </c>
      <c r="I31" s="4">
        <v>4959</v>
      </c>
      <c r="J31" s="5">
        <v>48</v>
      </c>
      <c r="K31" s="5">
        <v>0</v>
      </c>
    </row>
    <row r="32" spans="1:11" ht="17.25" thickBot="1">
      <c r="A32" s="3"/>
      <c r="B32" s="3" t="s">
        <v>6033</v>
      </c>
      <c r="C32" s="4">
        <v>1699</v>
      </c>
      <c r="D32" s="5">
        <v>882</v>
      </c>
      <c r="E32" s="5">
        <v>280</v>
      </c>
      <c r="F32" s="5">
        <v>571</v>
      </c>
      <c r="G32" s="5">
        <v>16</v>
      </c>
      <c r="H32" s="5">
        <v>5</v>
      </c>
      <c r="I32" s="5">
        <v>872</v>
      </c>
      <c r="J32" s="5">
        <v>10</v>
      </c>
      <c r="K32" s="5">
        <v>817</v>
      </c>
    </row>
    <row r="33" spans="1:11" ht="17.25" thickBot="1">
      <c r="A33" s="3"/>
      <c r="B33" s="3" t="s">
        <v>6032</v>
      </c>
      <c r="C33" s="4">
        <v>2675</v>
      </c>
      <c r="D33" s="4">
        <v>1456</v>
      </c>
      <c r="E33" s="5">
        <v>636</v>
      </c>
      <c r="F33" s="5">
        <v>719</v>
      </c>
      <c r="G33" s="5">
        <v>62</v>
      </c>
      <c r="H33" s="5">
        <v>21</v>
      </c>
      <c r="I33" s="4">
        <v>1438</v>
      </c>
      <c r="J33" s="5">
        <v>18</v>
      </c>
      <c r="K33" s="4">
        <v>1219</v>
      </c>
    </row>
    <row r="34" spans="1:11" ht="17.25" thickBot="1">
      <c r="A34" s="3"/>
      <c r="B34" s="3" t="s">
        <v>6031</v>
      </c>
      <c r="C34" s="4">
        <v>2102</v>
      </c>
      <c r="D34" s="5">
        <v>981</v>
      </c>
      <c r="E34" s="5">
        <v>393</v>
      </c>
      <c r="F34" s="5">
        <v>541</v>
      </c>
      <c r="G34" s="5">
        <v>25</v>
      </c>
      <c r="H34" s="5">
        <v>10</v>
      </c>
      <c r="I34" s="5">
        <v>969</v>
      </c>
      <c r="J34" s="5">
        <v>12</v>
      </c>
      <c r="K34" s="4">
        <v>1121</v>
      </c>
    </row>
    <row r="35" spans="1:11" ht="17.25" thickBot="1">
      <c r="A35" s="3"/>
      <c r="B35" s="3" t="s">
        <v>17933</v>
      </c>
      <c r="C35" s="4">
        <v>3887</v>
      </c>
      <c r="D35" s="4">
        <v>2297</v>
      </c>
      <c r="E35" s="4">
        <v>1182</v>
      </c>
      <c r="F35" s="5">
        <v>985</v>
      </c>
      <c r="G35" s="5">
        <v>91</v>
      </c>
      <c r="H35" s="5">
        <v>20</v>
      </c>
      <c r="I35" s="4">
        <v>2278</v>
      </c>
      <c r="J35" s="5">
        <v>19</v>
      </c>
      <c r="K35" s="4">
        <v>1590</v>
      </c>
    </row>
    <row r="36" spans="1:11" ht="17.25" thickBot="1">
      <c r="A36" s="3"/>
      <c r="B36" s="3" t="s">
        <v>17932</v>
      </c>
      <c r="C36" s="4">
        <v>2074</v>
      </c>
      <c r="D36" s="4">
        <v>1034</v>
      </c>
      <c r="E36" s="5">
        <v>410</v>
      </c>
      <c r="F36" s="5">
        <v>565</v>
      </c>
      <c r="G36" s="5">
        <v>40</v>
      </c>
      <c r="H36" s="5">
        <v>9</v>
      </c>
      <c r="I36" s="4">
        <v>1024</v>
      </c>
      <c r="J36" s="5">
        <v>10</v>
      </c>
      <c r="K36" s="4">
        <v>1040</v>
      </c>
    </row>
    <row r="37" spans="1:11" ht="17.25" thickBot="1">
      <c r="A37" s="3"/>
      <c r="B37" s="3" t="s">
        <v>17931</v>
      </c>
      <c r="C37" s="4">
        <v>2463</v>
      </c>
      <c r="D37" s="5">
        <v>922</v>
      </c>
      <c r="E37" s="5">
        <v>386</v>
      </c>
      <c r="F37" s="5">
        <v>470</v>
      </c>
      <c r="G37" s="5">
        <v>35</v>
      </c>
      <c r="H37" s="5">
        <v>21</v>
      </c>
      <c r="I37" s="5">
        <v>912</v>
      </c>
      <c r="J37" s="5">
        <v>10</v>
      </c>
      <c r="K37" s="4">
        <v>1541</v>
      </c>
    </row>
    <row r="38" spans="1:11" ht="17.25" thickBot="1">
      <c r="A38" s="3"/>
      <c r="B38" s="3" t="s">
        <v>17930</v>
      </c>
      <c r="C38" s="4">
        <v>2831</v>
      </c>
      <c r="D38" s="4">
        <v>1708</v>
      </c>
      <c r="E38" s="5">
        <v>867</v>
      </c>
      <c r="F38" s="5">
        <v>739</v>
      </c>
      <c r="G38" s="5">
        <v>74</v>
      </c>
      <c r="H38" s="5">
        <v>14</v>
      </c>
      <c r="I38" s="4">
        <v>1694</v>
      </c>
      <c r="J38" s="5">
        <v>14</v>
      </c>
      <c r="K38" s="4">
        <v>1123</v>
      </c>
    </row>
    <row r="39" spans="1:11" ht="17.25" thickBot="1">
      <c r="A39" s="3" t="s">
        <v>17929</v>
      </c>
      <c r="B39" s="3" t="s">
        <v>36</v>
      </c>
      <c r="C39" s="4">
        <v>16187</v>
      </c>
      <c r="D39" s="4">
        <v>10190</v>
      </c>
      <c r="E39" s="4">
        <v>4684</v>
      </c>
      <c r="F39" s="4">
        <v>5004</v>
      </c>
      <c r="G39" s="5">
        <v>299</v>
      </c>
      <c r="H39" s="5">
        <v>106</v>
      </c>
      <c r="I39" s="4">
        <v>10093</v>
      </c>
      <c r="J39" s="5">
        <v>97</v>
      </c>
      <c r="K39" s="4">
        <v>5997</v>
      </c>
    </row>
    <row r="40" spans="1:11" ht="23.25" thickBot="1">
      <c r="A40" s="3"/>
      <c r="B40" s="3" t="s">
        <v>37</v>
      </c>
      <c r="C40" s="4">
        <v>3215</v>
      </c>
      <c r="D40" s="4">
        <v>3215</v>
      </c>
      <c r="E40" s="4">
        <v>1739</v>
      </c>
      <c r="F40" s="4">
        <v>1356</v>
      </c>
      <c r="G40" s="5">
        <v>75</v>
      </c>
      <c r="H40" s="5">
        <v>17</v>
      </c>
      <c r="I40" s="4">
        <v>3187</v>
      </c>
      <c r="J40" s="5">
        <v>28</v>
      </c>
      <c r="K40" s="5">
        <v>0</v>
      </c>
    </row>
    <row r="41" spans="1:11" ht="17.25" thickBot="1">
      <c r="A41" s="3"/>
      <c r="B41" s="3" t="s">
        <v>17928</v>
      </c>
      <c r="C41" s="4">
        <v>1816</v>
      </c>
      <c r="D41" s="4">
        <v>1091</v>
      </c>
      <c r="E41" s="5">
        <v>421</v>
      </c>
      <c r="F41" s="5">
        <v>630</v>
      </c>
      <c r="G41" s="5">
        <v>20</v>
      </c>
      <c r="H41" s="5">
        <v>11</v>
      </c>
      <c r="I41" s="4">
        <v>1082</v>
      </c>
      <c r="J41" s="5">
        <v>9</v>
      </c>
      <c r="K41" s="5">
        <v>725</v>
      </c>
    </row>
    <row r="42" spans="1:11" ht="17.25" thickBot="1">
      <c r="A42" s="3"/>
      <c r="B42" s="3" t="s">
        <v>17927</v>
      </c>
      <c r="C42" s="4">
        <v>2293</v>
      </c>
      <c r="D42" s="4">
        <v>1193</v>
      </c>
      <c r="E42" s="5">
        <v>526</v>
      </c>
      <c r="F42" s="5">
        <v>600</v>
      </c>
      <c r="G42" s="5">
        <v>48</v>
      </c>
      <c r="H42" s="5">
        <v>11</v>
      </c>
      <c r="I42" s="4">
        <v>1185</v>
      </c>
      <c r="J42" s="5">
        <v>8</v>
      </c>
      <c r="K42" s="4">
        <v>1100</v>
      </c>
    </row>
    <row r="43" spans="1:11" ht="17.25" thickBot="1">
      <c r="A43" s="3"/>
      <c r="B43" s="3" t="s">
        <v>17926</v>
      </c>
      <c r="C43" s="4">
        <v>2227</v>
      </c>
      <c r="D43" s="4">
        <v>1172</v>
      </c>
      <c r="E43" s="5">
        <v>467</v>
      </c>
      <c r="F43" s="5">
        <v>624</v>
      </c>
      <c r="G43" s="5">
        <v>49</v>
      </c>
      <c r="H43" s="5">
        <v>17</v>
      </c>
      <c r="I43" s="4">
        <v>1157</v>
      </c>
      <c r="J43" s="5">
        <v>15</v>
      </c>
      <c r="K43" s="4">
        <v>1055</v>
      </c>
    </row>
    <row r="44" spans="1:11" ht="17.25" thickBot="1">
      <c r="A44" s="3"/>
      <c r="B44" s="3" t="s">
        <v>17925</v>
      </c>
      <c r="C44" s="4">
        <v>1545</v>
      </c>
      <c r="D44" s="5">
        <v>934</v>
      </c>
      <c r="E44" s="5">
        <v>417</v>
      </c>
      <c r="F44" s="5">
        <v>459</v>
      </c>
      <c r="G44" s="5">
        <v>26</v>
      </c>
      <c r="H44" s="5">
        <v>14</v>
      </c>
      <c r="I44" s="5">
        <v>916</v>
      </c>
      <c r="J44" s="5">
        <v>18</v>
      </c>
      <c r="K44" s="5">
        <v>611</v>
      </c>
    </row>
    <row r="45" spans="1:11" ht="17.25" thickBot="1">
      <c r="A45" s="3"/>
      <c r="B45" s="3" t="s">
        <v>17924</v>
      </c>
      <c r="C45" s="4">
        <v>2171</v>
      </c>
      <c r="D45" s="4">
        <v>1025</v>
      </c>
      <c r="E45" s="5">
        <v>372</v>
      </c>
      <c r="F45" s="5">
        <v>598</v>
      </c>
      <c r="G45" s="5">
        <v>32</v>
      </c>
      <c r="H45" s="5">
        <v>13</v>
      </c>
      <c r="I45" s="4">
        <v>1015</v>
      </c>
      <c r="J45" s="5">
        <v>10</v>
      </c>
      <c r="K45" s="4">
        <v>1146</v>
      </c>
    </row>
    <row r="46" spans="1:11" ht="17.25" thickBot="1">
      <c r="A46" s="3"/>
      <c r="B46" s="3" t="s">
        <v>17923</v>
      </c>
      <c r="C46" s="4">
        <v>2920</v>
      </c>
      <c r="D46" s="4">
        <v>1560</v>
      </c>
      <c r="E46" s="5">
        <v>742</v>
      </c>
      <c r="F46" s="5">
        <v>737</v>
      </c>
      <c r="G46" s="5">
        <v>49</v>
      </c>
      <c r="H46" s="5">
        <v>23</v>
      </c>
      <c r="I46" s="4">
        <v>1551</v>
      </c>
      <c r="J46" s="5">
        <v>9</v>
      </c>
      <c r="K46" s="4">
        <v>1360</v>
      </c>
    </row>
    <row r="47" spans="1:11" ht="17.25" thickBot="1">
      <c r="A47" s="3" t="s">
        <v>17922</v>
      </c>
      <c r="B47" s="3" t="s">
        <v>36</v>
      </c>
      <c r="C47" s="4">
        <v>23488</v>
      </c>
      <c r="D47" s="4">
        <v>14861</v>
      </c>
      <c r="E47" s="4">
        <v>6977</v>
      </c>
      <c r="F47" s="4">
        <v>7254</v>
      </c>
      <c r="G47" s="5">
        <v>386</v>
      </c>
      <c r="H47" s="5">
        <v>112</v>
      </c>
      <c r="I47" s="4">
        <v>14729</v>
      </c>
      <c r="J47" s="5">
        <v>132</v>
      </c>
      <c r="K47" s="4">
        <v>8627</v>
      </c>
    </row>
    <row r="48" spans="1:11" ht="23.25" thickBot="1">
      <c r="A48" s="3"/>
      <c r="B48" s="3" t="s">
        <v>37</v>
      </c>
      <c r="C48" s="4">
        <v>4274</v>
      </c>
      <c r="D48" s="4">
        <v>4273</v>
      </c>
      <c r="E48" s="4">
        <v>2357</v>
      </c>
      <c r="F48" s="4">
        <v>1772</v>
      </c>
      <c r="G48" s="5">
        <v>96</v>
      </c>
      <c r="H48" s="5">
        <v>21</v>
      </c>
      <c r="I48" s="4">
        <v>4246</v>
      </c>
      <c r="J48" s="5">
        <v>27</v>
      </c>
      <c r="K48" s="5">
        <v>1</v>
      </c>
    </row>
    <row r="49" spans="1:11" ht="17.25" thickBot="1">
      <c r="A49" s="3"/>
      <c r="B49" s="3" t="s">
        <v>17921</v>
      </c>
      <c r="C49" s="4">
        <v>1997</v>
      </c>
      <c r="D49" s="4">
        <v>1114</v>
      </c>
      <c r="E49" s="5">
        <v>539</v>
      </c>
      <c r="F49" s="5">
        <v>510</v>
      </c>
      <c r="G49" s="5">
        <v>36</v>
      </c>
      <c r="H49" s="5">
        <v>7</v>
      </c>
      <c r="I49" s="4">
        <v>1092</v>
      </c>
      <c r="J49" s="5">
        <v>22</v>
      </c>
      <c r="K49" s="5">
        <v>883</v>
      </c>
    </row>
    <row r="50" spans="1:11" ht="17.25" thickBot="1">
      <c r="A50" s="3"/>
      <c r="B50" s="3" t="s">
        <v>17920</v>
      </c>
      <c r="C50" s="4">
        <v>2471</v>
      </c>
      <c r="D50" s="4">
        <v>1410</v>
      </c>
      <c r="E50" s="5">
        <v>605</v>
      </c>
      <c r="F50" s="5">
        <v>737</v>
      </c>
      <c r="G50" s="5">
        <v>42</v>
      </c>
      <c r="H50" s="5">
        <v>14</v>
      </c>
      <c r="I50" s="4">
        <v>1398</v>
      </c>
      <c r="J50" s="5">
        <v>12</v>
      </c>
      <c r="K50" s="4">
        <v>1061</v>
      </c>
    </row>
    <row r="51" spans="1:11" ht="17.25" thickBot="1">
      <c r="A51" s="3"/>
      <c r="B51" s="3" t="s">
        <v>17919</v>
      </c>
      <c r="C51" s="4">
        <v>2397</v>
      </c>
      <c r="D51" s="4">
        <v>1504</v>
      </c>
      <c r="E51" s="5">
        <v>649</v>
      </c>
      <c r="F51" s="5">
        <v>797</v>
      </c>
      <c r="G51" s="5">
        <v>37</v>
      </c>
      <c r="H51" s="5">
        <v>8</v>
      </c>
      <c r="I51" s="4">
        <v>1491</v>
      </c>
      <c r="J51" s="5">
        <v>13</v>
      </c>
      <c r="K51" s="5">
        <v>893</v>
      </c>
    </row>
    <row r="52" spans="1:11" ht="17.25" thickBot="1">
      <c r="A52" s="3"/>
      <c r="B52" s="3" t="s">
        <v>17918</v>
      </c>
      <c r="C52" s="4">
        <v>1653</v>
      </c>
      <c r="D52" s="4">
        <v>1074</v>
      </c>
      <c r="E52" s="5">
        <v>464</v>
      </c>
      <c r="F52" s="5">
        <v>565</v>
      </c>
      <c r="G52" s="5">
        <v>31</v>
      </c>
      <c r="H52" s="5">
        <v>8</v>
      </c>
      <c r="I52" s="4">
        <v>1068</v>
      </c>
      <c r="J52" s="5">
        <v>6</v>
      </c>
      <c r="K52" s="5">
        <v>579</v>
      </c>
    </row>
    <row r="53" spans="1:11" ht="17.25" thickBot="1">
      <c r="A53" s="3"/>
      <c r="B53" s="3" t="s">
        <v>17917</v>
      </c>
      <c r="C53" s="4">
        <v>4592</v>
      </c>
      <c r="D53" s="4">
        <v>2136</v>
      </c>
      <c r="E53" s="5">
        <v>911</v>
      </c>
      <c r="F53" s="4">
        <v>1130</v>
      </c>
      <c r="G53" s="5">
        <v>50</v>
      </c>
      <c r="H53" s="5">
        <v>23</v>
      </c>
      <c r="I53" s="4">
        <v>2114</v>
      </c>
      <c r="J53" s="5">
        <v>22</v>
      </c>
      <c r="K53" s="4">
        <v>2456</v>
      </c>
    </row>
    <row r="54" spans="1:11" ht="17.25" thickBot="1">
      <c r="A54" s="3"/>
      <c r="B54" s="3" t="s">
        <v>17916</v>
      </c>
      <c r="C54" s="4">
        <v>1610</v>
      </c>
      <c r="D54" s="5">
        <v>754</v>
      </c>
      <c r="E54" s="5">
        <v>324</v>
      </c>
      <c r="F54" s="5">
        <v>389</v>
      </c>
      <c r="G54" s="5">
        <v>27</v>
      </c>
      <c r="H54" s="5">
        <v>3</v>
      </c>
      <c r="I54" s="5">
        <v>743</v>
      </c>
      <c r="J54" s="5">
        <v>11</v>
      </c>
      <c r="K54" s="5">
        <v>856</v>
      </c>
    </row>
    <row r="55" spans="1:11" ht="17.25" thickBot="1">
      <c r="A55" s="3"/>
      <c r="B55" s="3" t="s">
        <v>17915</v>
      </c>
      <c r="C55" s="4">
        <v>1886</v>
      </c>
      <c r="D55" s="4">
        <v>1033</v>
      </c>
      <c r="E55" s="5">
        <v>318</v>
      </c>
      <c r="F55" s="5">
        <v>668</v>
      </c>
      <c r="G55" s="5">
        <v>27</v>
      </c>
      <c r="H55" s="5">
        <v>14</v>
      </c>
      <c r="I55" s="4">
        <v>1027</v>
      </c>
      <c r="J55" s="5">
        <v>6</v>
      </c>
      <c r="K55" s="5">
        <v>853</v>
      </c>
    </row>
    <row r="56" spans="1:11" ht="17.25" thickBot="1">
      <c r="A56" s="3"/>
      <c r="B56" s="3" t="s">
        <v>17914</v>
      </c>
      <c r="C56" s="4">
        <v>2608</v>
      </c>
      <c r="D56" s="4">
        <v>1563</v>
      </c>
      <c r="E56" s="5">
        <v>810</v>
      </c>
      <c r="F56" s="5">
        <v>686</v>
      </c>
      <c r="G56" s="5">
        <v>40</v>
      </c>
      <c r="H56" s="5">
        <v>14</v>
      </c>
      <c r="I56" s="4">
        <v>1550</v>
      </c>
      <c r="J56" s="5">
        <v>13</v>
      </c>
      <c r="K56" s="4">
        <v>1045</v>
      </c>
    </row>
    <row r="57" spans="1:11" ht="17.25" thickBot="1">
      <c r="A57" s="3" t="s">
        <v>17913</v>
      </c>
      <c r="B57" s="3" t="s">
        <v>36</v>
      </c>
      <c r="C57" s="4">
        <v>13189</v>
      </c>
      <c r="D57" s="4">
        <v>9237</v>
      </c>
      <c r="E57" s="4">
        <v>4504</v>
      </c>
      <c r="F57" s="4">
        <v>4353</v>
      </c>
      <c r="G57" s="5">
        <v>232</v>
      </c>
      <c r="H57" s="5">
        <v>66</v>
      </c>
      <c r="I57" s="4">
        <v>9155</v>
      </c>
      <c r="J57" s="5">
        <v>82</v>
      </c>
      <c r="K57" s="4">
        <v>3952</v>
      </c>
    </row>
    <row r="58" spans="1:11" ht="23.25" thickBot="1">
      <c r="A58" s="3"/>
      <c r="B58" s="3" t="s">
        <v>37</v>
      </c>
      <c r="C58" s="4">
        <v>4612</v>
      </c>
      <c r="D58" s="4">
        <v>4611</v>
      </c>
      <c r="E58" s="4">
        <v>2501</v>
      </c>
      <c r="F58" s="4">
        <v>1950</v>
      </c>
      <c r="G58" s="5">
        <v>99</v>
      </c>
      <c r="H58" s="5">
        <v>26</v>
      </c>
      <c r="I58" s="4">
        <v>4576</v>
      </c>
      <c r="J58" s="5">
        <v>35</v>
      </c>
      <c r="K58" s="5">
        <v>1</v>
      </c>
    </row>
    <row r="59" spans="1:11" ht="17.25" thickBot="1">
      <c r="A59" s="3"/>
      <c r="B59" s="3" t="s">
        <v>17912</v>
      </c>
      <c r="C59" s="4">
        <v>2977</v>
      </c>
      <c r="D59" s="4">
        <v>1618</v>
      </c>
      <c r="E59" s="5">
        <v>687</v>
      </c>
      <c r="F59" s="5">
        <v>863</v>
      </c>
      <c r="G59" s="5">
        <v>43</v>
      </c>
      <c r="H59" s="5">
        <v>12</v>
      </c>
      <c r="I59" s="4">
        <v>1605</v>
      </c>
      <c r="J59" s="5">
        <v>13</v>
      </c>
      <c r="K59" s="4">
        <v>1359</v>
      </c>
    </row>
    <row r="60" spans="1:11" ht="17.25" thickBot="1">
      <c r="A60" s="3"/>
      <c r="B60" s="3" t="s">
        <v>17911</v>
      </c>
      <c r="C60" s="4">
        <v>2692</v>
      </c>
      <c r="D60" s="4">
        <v>1467</v>
      </c>
      <c r="E60" s="5">
        <v>620</v>
      </c>
      <c r="F60" s="5">
        <v>781</v>
      </c>
      <c r="G60" s="5">
        <v>38</v>
      </c>
      <c r="H60" s="5">
        <v>14</v>
      </c>
      <c r="I60" s="4">
        <v>1453</v>
      </c>
      <c r="J60" s="5">
        <v>14</v>
      </c>
      <c r="K60" s="4">
        <v>1225</v>
      </c>
    </row>
    <row r="61" spans="1:11" ht="17.25" thickBot="1">
      <c r="A61" s="3"/>
      <c r="B61" s="3" t="s">
        <v>17910</v>
      </c>
      <c r="C61" s="4">
        <v>2908</v>
      </c>
      <c r="D61" s="4">
        <v>1541</v>
      </c>
      <c r="E61" s="5">
        <v>696</v>
      </c>
      <c r="F61" s="5">
        <v>759</v>
      </c>
      <c r="G61" s="5">
        <v>52</v>
      </c>
      <c r="H61" s="5">
        <v>14</v>
      </c>
      <c r="I61" s="4">
        <v>1521</v>
      </c>
      <c r="J61" s="5">
        <v>20</v>
      </c>
      <c r="K61" s="4">
        <v>1367</v>
      </c>
    </row>
    <row r="62" spans="1:11" ht="23.25" thickBot="1">
      <c r="A62" s="3" t="s">
        <v>97</v>
      </c>
      <c r="B62" s="3"/>
      <c r="C62" s="5">
        <v>0</v>
      </c>
      <c r="D62" s="5">
        <v>1</v>
      </c>
      <c r="E62" s="5">
        <v>1</v>
      </c>
      <c r="F62" s="5">
        <v>0</v>
      </c>
      <c r="G62" s="5">
        <v>0</v>
      </c>
      <c r="H62" s="5">
        <v>0</v>
      </c>
      <c r="I62" s="5">
        <v>1</v>
      </c>
      <c r="J62" s="5">
        <v>0</v>
      </c>
      <c r="K62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F7AD-AED1-4FAA-8ADE-A32C1CF4E0A3}">
  <sheetPr>
    <tabColor theme="4" tint="0.59999389629810485"/>
  </sheetPr>
  <dimension ref="A1:X21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7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8" t="s">
        <v>7</v>
      </c>
      <c r="F2" s="28" t="s">
        <v>9</v>
      </c>
      <c r="G2" s="28" t="s">
        <v>255</v>
      </c>
      <c r="H2" s="28" t="s">
        <v>11</v>
      </c>
      <c r="I2" s="28" t="s">
        <v>13</v>
      </c>
      <c r="J2" s="28" t="s">
        <v>19</v>
      </c>
      <c r="K2" s="28" t="s">
        <v>27</v>
      </c>
      <c r="L2" s="45" t="s">
        <v>29</v>
      </c>
      <c r="M2" s="28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9" t="s">
        <v>16627</v>
      </c>
      <c r="F3" s="29" t="s">
        <v>16626</v>
      </c>
      <c r="G3" s="29" t="s">
        <v>16625</v>
      </c>
      <c r="H3" s="29" t="s">
        <v>17991</v>
      </c>
      <c r="I3" s="29" t="s">
        <v>17990</v>
      </c>
      <c r="J3" s="29" t="s">
        <v>17989</v>
      </c>
      <c r="K3" s="29" t="s">
        <v>17988</v>
      </c>
      <c r="L3" s="44"/>
      <c r="M3" s="29"/>
      <c r="N3" s="44"/>
      <c r="U3" t="s">
        <v>3</v>
      </c>
      <c r="V3" t="str">
        <f t="shared" si="0"/>
        <v>서필상</v>
      </c>
      <c r="W3" t="str">
        <f t="shared" si="0"/>
        <v>강석진</v>
      </c>
      <c r="X3" t="str">
        <f t="shared" si="0"/>
        <v>김운향</v>
      </c>
    </row>
    <row r="4" spans="1:24" ht="17.25" thickBot="1">
      <c r="A4" s="3" t="s">
        <v>30</v>
      </c>
      <c r="B4" s="3"/>
      <c r="C4" s="4">
        <v>32103</v>
      </c>
      <c r="D4" s="4">
        <v>23297</v>
      </c>
      <c r="E4" s="4">
        <v>4602</v>
      </c>
      <c r="F4" s="4">
        <v>8411</v>
      </c>
      <c r="G4" s="5">
        <v>158</v>
      </c>
      <c r="H4" s="5">
        <v>118</v>
      </c>
      <c r="I4" s="5">
        <v>160</v>
      </c>
      <c r="J4" s="5">
        <v>230</v>
      </c>
      <c r="K4" s="4">
        <v>9136</v>
      </c>
      <c r="L4" s="4">
        <v>22815</v>
      </c>
      <c r="M4" s="5">
        <v>482</v>
      </c>
      <c r="N4" s="4">
        <v>8806</v>
      </c>
      <c r="V4" s="8"/>
      <c r="W4" s="8"/>
      <c r="X4" s="8"/>
    </row>
    <row r="5" spans="1:24" ht="23.25" thickBot="1">
      <c r="A5" s="3" t="s">
        <v>31</v>
      </c>
      <c r="B5" s="3"/>
      <c r="C5" s="5">
        <v>199</v>
      </c>
      <c r="D5" s="5">
        <v>178</v>
      </c>
      <c r="E5" s="5">
        <v>29</v>
      </c>
      <c r="F5" s="5">
        <v>60</v>
      </c>
      <c r="G5" s="5">
        <v>11</v>
      </c>
      <c r="H5" s="5">
        <v>2</v>
      </c>
      <c r="I5" s="5">
        <v>6</v>
      </c>
      <c r="J5" s="5">
        <v>2</v>
      </c>
      <c r="K5" s="5">
        <v>56</v>
      </c>
      <c r="L5" s="5">
        <v>166</v>
      </c>
      <c r="M5" s="5">
        <v>12</v>
      </c>
      <c r="N5" s="5">
        <v>21</v>
      </c>
      <c r="T5" t="s">
        <v>2929</v>
      </c>
      <c r="U5">
        <f>SUMIF($A:$A,"합계",D:D)</f>
        <v>117664</v>
      </c>
      <c r="V5">
        <f>SUMIF($A:$A,"합계",E:E)</f>
        <v>20698</v>
      </c>
      <c r="W5">
        <f>SUMIF($A:$A,"합계",F:F)</f>
        <v>42061</v>
      </c>
      <c r="X5">
        <f>SUMIF($A:$A,"합계",G:G)</f>
        <v>639</v>
      </c>
    </row>
    <row r="6" spans="1:24" ht="23.25" thickBot="1">
      <c r="A6" s="3" t="s">
        <v>32</v>
      </c>
      <c r="B6" s="3"/>
      <c r="C6" s="4">
        <v>2546</v>
      </c>
      <c r="D6" s="4">
        <v>2546</v>
      </c>
      <c r="E6" s="5">
        <v>793</v>
      </c>
      <c r="F6" s="5">
        <v>951</v>
      </c>
      <c r="G6" s="5">
        <v>24</v>
      </c>
      <c r="H6" s="5">
        <v>17</v>
      </c>
      <c r="I6" s="5">
        <v>21</v>
      </c>
      <c r="J6" s="5">
        <v>20</v>
      </c>
      <c r="K6" s="5">
        <v>681</v>
      </c>
      <c r="L6" s="4">
        <v>2507</v>
      </c>
      <c r="M6" s="5">
        <v>39</v>
      </c>
      <c r="N6" s="5">
        <v>0</v>
      </c>
      <c r="T6" t="s">
        <v>2930</v>
      </c>
      <c r="U6">
        <f>U5-U7</f>
        <v>55543</v>
      </c>
      <c r="V6">
        <f>V5-V7</f>
        <v>7741</v>
      </c>
      <c r="W6">
        <f>W5-W7</f>
        <v>20598</v>
      </c>
      <c r="X6">
        <f>X5-X7</f>
        <v>256</v>
      </c>
    </row>
    <row r="7" spans="1:24" ht="23.25" thickBot="1">
      <c r="A7" s="3" t="s">
        <v>33</v>
      </c>
      <c r="B7" s="3"/>
      <c r="C7" s="5">
        <v>58</v>
      </c>
      <c r="D7" s="5">
        <v>15</v>
      </c>
      <c r="E7" s="5">
        <v>8</v>
      </c>
      <c r="F7" s="5">
        <v>5</v>
      </c>
      <c r="G7" s="5">
        <v>0</v>
      </c>
      <c r="H7" s="5">
        <v>0</v>
      </c>
      <c r="I7" s="5">
        <v>0</v>
      </c>
      <c r="J7" s="5">
        <v>0</v>
      </c>
      <c r="K7" s="5">
        <v>1</v>
      </c>
      <c r="L7" s="5">
        <v>14</v>
      </c>
      <c r="M7" s="5">
        <v>1</v>
      </c>
      <c r="N7" s="5">
        <v>43</v>
      </c>
      <c r="T7" t="s">
        <v>2931</v>
      </c>
      <c r="U7">
        <f>U11+U10+U9</f>
        <v>62121</v>
      </c>
      <c r="V7">
        <f>V11+V10+V9</f>
        <v>12957</v>
      </c>
      <c r="W7">
        <f>W11+W10+W9</f>
        <v>21463</v>
      </c>
      <c r="X7">
        <f>X11+X10+X9</f>
        <v>383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V8" s="8"/>
      <c r="W8" s="8"/>
      <c r="X8" s="8"/>
    </row>
    <row r="9" spans="1:24" ht="17.25" thickBot="1">
      <c r="A9" s="3" t="s">
        <v>18074</v>
      </c>
      <c r="B9" s="3" t="s">
        <v>36</v>
      </c>
      <c r="C9" s="4">
        <v>5470</v>
      </c>
      <c r="D9" s="4">
        <v>3893</v>
      </c>
      <c r="E9" s="5">
        <v>729</v>
      </c>
      <c r="F9" s="4">
        <v>1056</v>
      </c>
      <c r="G9" s="5">
        <v>25</v>
      </c>
      <c r="H9" s="5">
        <v>19</v>
      </c>
      <c r="I9" s="5">
        <v>27</v>
      </c>
      <c r="J9" s="5">
        <v>48</v>
      </c>
      <c r="K9" s="4">
        <v>1924</v>
      </c>
      <c r="L9" s="4">
        <v>3828</v>
      </c>
      <c r="M9" s="5">
        <v>65</v>
      </c>
      <c r="N9" s="4">
        <v>1577</v>
      </c>
      <c r="T9" t="s">
        <v>2934</v>
      </c>
      <c r="U9">
        <f>SUMIF($A:$A,"거소·선상투표",D:D)+SUMIF($A:$A,"국외부재자투표",D:D)+SUMIF($A:$A,"국외부재자투표(공관)",D:D)</f>
        <v>947</v>
      </c>
      <c r="V9">
        <f t="shared" ref="V9:X11" si="1">SUMIF($A:$A,"거소·선상투표",E:E)+SUMIF($A:$A,"국외부재자투표",E:E)+SUMIF($A:$A,"국외부재자투표(공관)",E:E)</f>
        <v>166</v>
      </c>
      <c r="W9">
        <f t="shared" si="1"/>
        <v>378</v>
      </c>
      <c r="X9">
        <f t="shared" si="1"/>
        <v>38</v>
      </c>
    </row>
    <row r="10" spans="1:24" ht="23.25" thickBot="1">
      <c r="A10" s="3"/>
      <c r="B10" s="3" t="s">
        <v>37</v>
      </c>
      <c r="C10" s="4">
        <v>2065</v>
      </c>
      <c r="D10" s="4">
        <v>2065</v>
      </c>
      <c r="E10" s="5">
        <v>441</v>
      </c>
      <c r="F10" s="5">
        <v>533</v>
      </c>
      <c r="G10" s="5">
        <v>15</v>
      </c>
      <c r="H10" s="5">
        <v>10</v>
      </c>
      <c r="I10" s="5">
        <v>11</v>
      </c>
      <c r="J10" s="5">
        <v>28</v>
      </c>
      <c r="K10" s="5">
        <v>993</v>
      </c>
      <c r="L10" s="4">
        <v>2031</v>
      </c>
      <c r="M10" s="5">
        <v>34</v>
      </c>
      <c r="N10" s="5">
        <v>0</v>
      </c>
      <c r="T10" t="s">
        <v>2932</v>
      </c>
      <c r="U10">
        <f>SUMIF($B:$B,"관내사전투표",D:D)</f>
        <v>51249</v>
      </c>
      <c r="V10">
        <f t="shared" ref="V10:X12" si="2">SUMIF($B:$B,"관내사전투표",E:E)</f>
        <v>9825</v>
      </c>
      <c r="W10">
        <f t="shared" si="2"/>
        <v>17636</v>
      </c>
      <c r="X10">
        <f t="shared" si="2"/>
        <v>256</v>
      </c>
    </row>
    <row r="11" spans="1:24" ht="17.25" thickBot="1">
      <c r="A11" s="3"/>
      <c r="B11" s="3" t="s">
        <v>18073</v>
      </c>
      <c r="C11" s="4">
        <v>2634</v>
      </c>
      <c r="D11" s="4">
        <v>1364</v>
      </c>
      <c r="E11" s="5">
        <v>193</v>
      </c>
      <c r="F11" s="5">
        <v>400</v>
      </c>
      <c r="G11" s="5">
        <v>4</v>
      </c>
      <c r="H11" s="5">
        <v>8</v>
      </c>
      <c r="I11" s="5">
        <v>10</v>
      </c>
      <c r="J11" s="5">
        <v>11</v>
      </c>
      <c r="K11" s="5">
        <v>718</v>
      </c>
      <c r="L11" s="4">
        <v>1344</v>
      </c>
      <c r="M11" s="5">
        <v>20</v>
      </c>
      <c r="N11" s="4">
        <v>1270</v>
      </c>
      <c r="T11" t="s">
        <v>2933</v>
      </c>
      <c r="U11">
        <f>SUMIF($A:$A,"관외사전투표",D:D)</f>
        <v>9925</v>
      </c>
      <c r="V11">
        <f t="shared" ref="V11:X13" si="3">SUMIF($A:$A,"관외사전투표",E:E)</f>
        <v>2966</v>
      </c>
      <c r="W11">
        <f t="shared" si="3"/>
        <v>3449</v>
      </c>
      <c r="X11">
        <f t="shared" si="3"/>
        <v>89</v>
      </c>
    </row>
    <row r="12" spans="1:24" ht="17.25" thickBot="1">
      <c r="A12" s="3"/>
      <c r="B12" s="3" t="s">
        <v>18072</v>
      </c>
      <c r="C12" s="5">
        <v>771</v>
      </c>
      <c r="D12" s="5">
        <v>464</v>
      </c>
      <c r="E12" s="5">
        <v>95</v>
      </c>
      <c r="F12" s="5">
        <v>123</v>
      </c>
      <c r="G12" s="5">
        <v>6</v>
      </c>
      <c r="H12" s="5">
        <v>1</v>
      </c>
      <c r="I12" s="5">
        <v>6</v>
      </c>
      <c r="J12" s="5">
        <v>9</v>
      </c>
      <c r="K12" s="5">
        <v>213</v>
      </c>
      <c r="L12" s="5">
        <v>453</v>
      </c>
      <c r="M12" s="5">
        <v>11</v>
      </c>
      <c r="N12" s="5">
        <v>307</v>
      </c>
    </row>
    <row r="13" spans="1:24" ht="17.25" thickBot="1">
      <c r="A13" s="3" t="s">
        <v>18071</v>
      </c>
      <c r="B13" s="3" t="s">
        <v>36</v>
      </c>
      <c r="C13" s="4">
        <v>1251</v>
      </c>
      <c r="D13" s="5">
        <v>936</v>
      </c>
      <c r="E13" s="5">
        <v>131</v>
      </c>
      <c r="F13" s="5">
        <v>282</v>
      </c>
      <c r="G13" s="5">
        <v>7</v>
      </c>
      <c r="H13" s="5">
        <v>8</v>
      </c>
      <c r="I13" s="5">
        <v>2</v>
      </c>
      <c r="J13" s="5">
        <v>8</v>
      </c>
      <c r="K13" s="5">
        <v>471</v>
      </c>
      <c r="L13" s="5">
        <v>909</v>
      </c>
      <c r="M13" s="5">
        <v>27</v>
      </c>
      <c r="N13" s="5">
        <v>315</v>
      </c>
    </row>
    <row r="14" spans="1:24" ht="23.25" thickBot="1">
      <c r="A14" s="3"/>
      <c r="B14" s="3" t="s">
        <v>37</v>
      </c>
      <c r="C14" s="5">
        <v>495</v>
      </c>
      <c r="D14" s="5">
        <v>495</v>
      </c>
      <c r="E14" s="5">
        <v>79</v>
      </c>
      <c r="F14" s="5">
        <v>144</v>
      </c>
      <c r="G14" s="5">
        <v>6</v>
      </c>
      <c r="H14" s="5">
        <v>5</v>
      </c>
      <c r="I14" s="5">
        <v>0</v>
      </c>
      <c r="J14" s="5">
        <v>4</v>
      </c>
      <c r="K14" s="5">
        <v>243</v>
      </c>
      <c r="L14" s="5">
        <v>481</v>
      </c>
      <c r="M14" s="5">
        <v>14</v>
      </c>
      <c r="N14" s="5">
        <v>0</v>
      </c>
      <c r="U14" s="8"/>
      <c r="V14" s="8"/>
      <c r="W14" s="8"/>
      <c r="X14" s="8"/>
    </row>
    <row r="15" spans="1:24" ht="23.25" thickBot="1">
      <c r="A15" s="3"/>
      <c r="B15" s="3" t="s">
        <v>18070</v>
      </c>
      <c r="C15" s="5">
        <v>756</v>
      </c>
      <c r="D15" s="5">
        <v>441</v>
      </c>
      <c r="E15" s="5">
        <v>52</v>
      </c>
      <c r="F15" s="5">
        <v>138</v>
      </c>
      <c r="G15" s="5">
        <v>1</v>
      </c>
      <c r="H15" s="5">
        <v>3</v>
      </c>
      <c r="I15" s="5">
        <v>2</v>
      </c>
      <c r="J15" s="5">
        <v>4</v>
      </c>
      <c r="K15" s="5">
        <v>228</v>
      </c>
      <c r="L15" s="5">
        <v>428</v>
      </c>
      <c r="M15" s="5">
        <v>13</v>
      </c>
      <c r="N15" s="5">
        <v>315</v>
      </c>
      <c r="U15" s="8"/>
      <c r="V15" s="8"/>
      <c r="W15" s="8"/>
      <c r="X15" s="8"/>
    </row>
    <row r="16" spans="1:24" ht="17.25" thickBot="1">
      <c r="A16" s="3" t="s">
        <v>18069</v>
      </c>
      <c r="B16" s="3" t="s">
        <v>36</v>
      </c>
      <c r="C16" s="5">
        <v>917</v>
      </c>
      <c r="D16" s="5">
        <v>666</v>
      </c>
      <c r="E16" s="5">
        <v>124</v>
      </c>
      <c r="F16" s="5">
        <v>243</v>
      </c>
      <c r="G16" s="5">
        <v>4</v>
      </c>
      <c r="H16" s="5">
        <v>1</v>
      </c>
      <c r="I16" s="5">
        <v>2</v>
      </c>
      <c r="J16" s="5">
        <v>7</v>
      </c>
      <c r="K16" s="5">
        <v>273</v>
      </c>
      <c r="L16" s="5">
        <v>654</v>
      </c>
      <c r="M16" s="5">
        <v>12</v>
      </c>
      <c r="N16" s="5">
        <v>251</v>
      </c>
    </row>
    <row r="17" spans="1:14" ht="23.25" thickBot="1">
      <c r="A17" s="3"/>
      <c r="B17" s="3" t="s">
        <v>37</v>
      </c>
      <c r="C17" s="5">
        <v>343</v>
      </c>
      <c r="D17" s="5">
        <v>343</v>
      </c>
      <c r="E17" s="5">
        <v>85</v>
      </c>
      <c r="F17" s="5">
        <v>127</v>
      </c>
      <c r="G17" s="5">
        <v>1</v>
      </c>
      <c r="H17" s="5">
        <v>1</v>
      </c>
      <c r="I17" s="5">
        <v>2</v>
      </c>
      <c r="J17" s="5">
        <v>4</v>
      </c>
      <c r="K17" s="5">
        <v>118</v>
      </c>
      <c r="L17" s="5">
        <v>338</v>
      </c>
      <c r="M17" s="5">
        <v>5</v>
      </c>
      <c r="N17" s="5">
        <v>0</v>
      </c>
    </row>
    <row r="18" spans="1:14" ht="23.25" thickBot="1">
      <c r="A18" s="3"/>
      <c r="B18" s="3" t="s">
        <v>18068</v>
      </c>
      <c r="C18" s="5">
        <v>574</v>
      </c>
      <c r="D18" s="5">
        <v>323</v>
      </c>
      <c r="E18" s="5">
        <v>39</v>
      </c>
      <c r="F18" s="5">
        <v>116</v>
      </c>
      <c r="G18" s="5">
        <v>3</v>
      </c>
      <c r="H18" s="5">
        <v>0</v>
      </c>
      <c r="I18" s="5">
        <v>0</v>
      </c>
      <c r="J18" s="5">
        <v>3</v>
      </c>
      <c r="K18" s="5">
        <v>155</v>
      </c>
      <c r="L18" s="5">
        <v>316</v>
      </c>
      <c r="M18" s="5">
        <v>7</v>
      </c>
      <c r="N18" s="5">
        <v>251</v>
      </c>
    </row>
    <row r="19" spans="1:14" ht="17.25" thickBot="1">
      <c r="A19" s="3" t="s">
        <v>18067</v>
      </c>
      <c r="B19" s="3" t="s">
        <v>36</v>
      </c>
      <c r="C19" s="4">
        <v>1832</v>
      </c>
      <c r="D19" s="4">
        <v>1242</v>
      </c>
      <c r="E19" s="5">
        <v>140</v>
      </c>
      <c r="F19" s="5">
        <v>483</v>
      </c>
      <c r="G19" s="5">
        <v>7</v>
      </c>
      <c r="H19" s="5">
        <v>5</v>
      </c>
      <c r="I19" s="5">
        <v>4</v>
      </c>
      <c r="J19" s="5">
        <v>14</v>
      </c>
      <c r="K19" s="5">
        <v>551</v>
      </c>
      <c r="L19" s="4">
        <v>1204</v>
      </c>
      <c r="M19" s="5">
        <v>38</v>
      </c>
      <c r="N19" s="5">
        <v>590</v>
      </c>
    </row>
    <row r="20" spans="1:14" ht="23.25" thickBot="1">
      <c r="A20" s="3"/>
      <c r="B20" s="3" t="s">
        <v>37</v>
      </c>
      <c r="C20" s="5">
        <v>584</v>
      </c>
      <c r="D20" s="5">
        <v>584</v>
      </c>
      <c r="E20" s="5">
        <v>86</v>
      </c>
      <c r="F20" s="5">
        <v>225</v>
      </c>
      <c r="G20" s="5">
        <v>2</v>
      </c>
      <c r="H20" s="5">
        <v>0</v>
      </c>
      <c r="I20" s="5">
        <v>0</v>
      </c>
      <c r="J20" s="5">
        <v>5</v>
      </c>
      <c r="K20" s="5">
        <v>253</v>
      </c>
      <c r="L20" s="5">
        <v>571</v>
      </c>
      <c r="M20" s="5">
        <v>13</v>
      </c>
      <c r="N20" s="5">
        <v>0</v>
      </c>
    </row>
    <row r="21" spans="1:14" ht="23.25" thickBot="1">
      <c r="A21" s="3"/>
      <c r="B21" s="3" t="s">
        <v>18066</v>
      </c>
      <c r="C21" s="4">
        <v>1248</v>
      </c>
      <c r="D21" s="5">
        <v>658</v>
      </c>
      <c r="E21" s="5">
        <v>54</v>
      </c>
      <c r="F21" s="5">
        <v>258</v>
      </c>
      <c r="G21" s="5">
        <v>5</v>
      </c>
      <c r="H21" s="5">
        <v>5</v>
      </c>
      <c r="I21" s="5">
        <v>4</v>
      </c>
      <c r="J21" s="5">
        <v>9</v>
      </c>
      <c r="K21" s="5">
        <v>298</v>
      </c>
      <c r="L21" s="5">
        <v>633</v>
      </c>
      <c r="M21" s="5">
        <v>25</v>
      </c>
      <c r="N21" s="5">
        <v>590</v>
      </c>
    </row>
    <row r="22" spans="1:14" ht="17.25" thickBot="1">
      <c r="A22" s="3" t="s">
        <v>18065</v>
      </c>
      <c r="B22" s="3" t="s">
        <v>36</v>
      </c>
      <c r="C22" s="4">
        <v>2536</v>
      </c>
      <c r="D22" s="4">
        <v>1735</v>
      </c>
      <c r="E22" s="5">
        <v>289</v>
      </c>
      <c r="F22" s="5">
        <v>700</v>
      </c>
      <c r="G22" s="5">
        <v>10</v>
      </c>
      <c r="H22" s="5">
        <v>8</v>
      </c>
      <c r="I22" s="5">
        <v>8</v>
      </c>
      <c r="J22" s="5">
        <v>27</v>
      </c>
      <c r="K22" s="5">
        <v>654</v>
      </c>
      <c r="L22" s="4">
        <v>1696</v>
      </c>
      <c r="M22" s="5">
        <v>39</v>
      </c>
      <c r="N22" s="5">
        <v>801</v>
      </c>
    </row>
    <row r="23" spans="1:14" ht="23.25" thickBot="1">
      <c r="A23" s="3"/>
      <c r="B23" s="3" t="s">
        <v>37</v>
      </c>
      <c r="C23" s="5">
        <v>727</v>
      </c>
      <c r="D23" s="5">
        <v>727</v>
      </c>
      <c r="E23" s="5">
        <v>152</v>
      </c>
      <c r="F23" s="5">
        <v>246</v>
      </c>
      <c r="G23" s="5">
        <v>5</v>
      </c>
      <c r="H23" s="5">
        <v>3</v>
      </c>
      <c r="I23" s="5">
        <v>6</v>
      </c>
      <c r="J23" s="5">
        <v>6</v>
      </c>
      <c r="K23" s="5">
        <v>292</v>
      </c>
      <c r="L23" s="5">
        <v>710</v>
      </c>
      <c r="M23" s="5">
        <v>17</v>
      </c>
      <c r="N23" s="5">
        <v>0</v>
      </c>
    </row>
    <row r="24" spans="1:14" ht="17.25" thickBot="1">
      <c r="A24" s="3"/>
      <c r="B24" s="3" t="s">
        <v>18064</v>
      </c>
      <c r="C24" s="4">
        <v>1207</v>
      </c>
      <c r="D24" s="5">
        <v>586</v>
      </c>
      <c r="E24" s="5">
        <v>78</v>
      </c>
      <c r="F24" s="5">
        <v>223</v>
      </c>
      <c r="G24" s="5">
        <v>2</v>
      </c>
      <c r="H24" s="5">
        <v>3</v>
      </c>
      <c r="I24" s="5">
        <v>0</v>
      </c>
      <c r="J24" s="5">
        <v>12</v>
      </c>
      <c r="K24" s="5">
        <v>255</v>
      </c>
      <c r="L24" s="5">
        <v>573</v>
      </c>
      <c r="M24" s="5">
        <v>13</v>
      </c>
      <c r="N24" s="5">
        <v>621</v>
      </c>
    </row>
    <row r="25" spans="1:14" ht="17.25" thickBot="1">
      <c r="A25" s="3"/>
      <c r="B25" s="3" t="s">
        <v>18063</v>
      </c>
      <c r="C25" s="5">
        <v>602</v>
      </c>
      <c r="D25" s="5">
        <v>422</v>
      </c>
      <c r="E25" s="5">
        <v>59</v>
      </c>
      <c r="F25" s="5">
        <v>231</v>
      </c>
      <c r="G25" s="5">
        <v>3</v>
      </c>
      <c r="H25" s="5">
        <v>2</v>
      </c>
      <c r="I25" s="5">
        <v>2</v>
      </c>
      <c r="J25" s="5">
        <v>9</v>
      </c>
      <c r="K25" s="5">
        <v>107</v>
      </c>
      <c r="L25" s="5">
        <v>413</v>
      </c>
      <c r="M25" s="5">
        <v>9</v>
      </c>
      <c r="N25" s="5">
        <v>180</v>
      </c>
    </row>
    <row r="26" spans="1:14" ht="17.25" thickBot="1">
      <c r="A26" s="3" t="s">
        <v>18062</v>
      </c>
      <c r="B26" s="3" t="s">
        <v>36</v>
      </c>
      <c r="C26" s="4">
        <v>1568</v>
      </c>
      <c r="D26" s="4">
        <v>1163</v>
      </c>
      <c r="E26" s="5">
        <v>183</v>
      </c>
      <c r="F26" s="5">
        <v>552</v>
      </c>
      <c r="G26" s="5">
        <v>8</v>
      </c>
      <c r="H26" s="5">
        <v>4</v>
      </c>
      <c r="I26" s="5">
        <v>6</v>
      </c>
      <c r="J26" s="5">
        <v>8</v>
      </c>
      <c r="K26" s="5">
        <v>374</v>
      </c>
      <c r="L26" s="4">
        <v>1135</v>
      </c>
      <c r="M26" s="5">
        <v>28</v>
      </c>
      <c r="N26" s="5">
        <v>405</v>
      </c>
    </row>
    <row r="27" spans="1:14" ht="23.25" thickBot="1">
      <c r="A27" s="3"/>
      <c r="B27" s="3" t="s">
        <v>37</v>
      </c>
      <c r="C27" s="5">
        <v>551</v>
      </c>
      <c r="D27" s="5">
        <v>551</v>
      </c>
      <c r="E27" s="5">
        <v>122</v>
      </c>
      <c r="F27" s="5">
        <v>230</v>
      </c>
      <c r="G27" s="5">
        <v>4</v>
      </c>
      <c r="H27" s="5">
        <v>2</v>
      </c>
      <c r="I27" s="5">
        <v>4</v>
      </c>
      <c r="J27" s="5">
        <v>2</v>
      </c>
      <c r="K27" s="5">
        <v>179</v>
      </c>
      <c r="L27" s="5">
        <v>543</v>
      </c>
      <c r="M27" s="5">
        <v>8</v>
      </c>
      <c r="N27" s="5">
        <v>0</v>
      </c>
    </row>
    <row r="28" spans="1:14" ht="23.25" thickBot="1">
      <c r="A28" s="3"/>
      <c r="B28" s="3" t="s">
        <v>18061</v>
      </c>
      <c r="C28" s="4">
        <v>1017</v>
      </c>
      <c r="D28" s="5">
        <v>612</v>
      </c>
      <c r="E28" s="5">
        <v>61</v>
      </c>
      <c r="F28" s="5">
        <v>322</v>
      </c>
      <c r="G28" s="5">
        <v>4</v>
      </c>
      <c r="H28" s="5">
        <v>2</v>
      </c>
      <c r="I28" s="5">
        <v>2</v>
      </c>
      <c r="J28" s="5">
        <v>6</v>
      </c>
      <c r="K28" s="5">
        <v>195</v>
      </c>
      <c r="L28" s="5">
        <v>592</v>
      </c>
      <c r="M28" s="5">
        <v>20</v>
      </c>
      <c r="N28" s="5">
        <v>405</v>
      </c>
    </row>
    <row r="29" spans="1:14" ht="17.25" thickBot="1">
      <c r="A29" s="3" t="s">
        <v>18060</v>
      </c>
      <c r="B29" s="3" t="s">
        <v>36</v>
      </c>
      <c r="C29" s="4">
        <v>3520</v>
      </c>
      <c r="D29" s="4">
        <v>2458</v>
      </c>
      <c r="E29" s="5">
        <v>497</v>
      </c>
      <c r="F29" s="5">
        <v>996</v>
      </c>
      <c r="G29" s="5">
        <v>13</v>
      </c>
      <c r="H29" s="5">
        <v>10</v>
      </c>
      <c r="I29" s="5">
        <v>13</v>
      </c>
      <c r="J29" s="5">
        <v>25</v>
      </c>
      <c r="K29" s="5">
        <v>859</v>
      </c>
      <c r="L29" s="4">
        <v>2413</v>
      </c>
      <c r="M29" s="5">
        <v>45</v>
      </c>
      <c r="N29" s="4">
        <v>1062</v>
      </c>
    </row>
    <row r="30" spans="1:14" ht="23.25" thickBot="1">
      <c r="A30" s="3"/>
      <c r="B30" s="3" t="s">
        <v>37</v>
      </c>
      <c r="C30" s="4">
        <v>1062</v>
      </c>
      <c r="D30" s="4">
        <v>1062</v>
      </c>
      <c r="E30" s="5">
        <v>286</v>
      </c>
      <c r="F30" s="5">
        <v>363</v>
      </c>
      <c r="G30" s="5">
        <v>6</v>
      </c>
      <c r="H30" s="5">
        <v>5</v>
      </c>
      <c r="I30" s="5">
        <v>5</v>
      </c>
      <c r="J30" s="5">
        <v>7</v>
      </c>
      <c r="K30" s="5">
        <v>372</v>
      </c>
      <c r="L30" s="4">
        <v>1044</v>
      </c>
      <c r="M30" s="5">
        <v>18</v>
      </c>
      <c r="N30" s="5">
        <v>0</v>
      </c>
    </row>
    <row r="31" spans="1:14" ht="17.25" thickBot="1">
      <c r="A31" s="3"/>
      <c r="B31" s="3" t="s">
        <v>18059</v>
      </c>
      <c r="C31" s="4">
        <v>1294</v>
      </c>
      <c r="D31" s="5">
        <v>714</v>
      </c>
      <c r="E31" s="5">
        <v>101</v>
      </c>
      <c r="F31" s="5">
        <v>315</v>
      </c>
      <c r="G31" s="5">
        <v>5</v>
      </c>
      <c r="H31" s="5">
        <v>3</v>
      </c>
      <c r="I31" s="5">
        <v>3</v>
      </c>
      <c r="J31" s="5">
        <v>10</v>
      </c>
      <c r="K31" s="5">
        <v>264</v>
      </c>
      <c r="L31" s="5">
        <v>701</v>
      </c>
      <c r="M31" s="5">
        <v>13</v>
      </c>
      <c r="N31" s="5">
        <v>580</v>
      </c>
    </row>
    <row r="32" spans="1:14" ht="17.25" thickBot="1">
      <c r="A32" s="3"/>
      <c r="B32" s="3" t="s">
        <v>18058</v>
      </c>
      <c r="C32" s="4">
        <v>1164</v>
      </c>
      <c r="D32" s="5">
        <v>682</v>
      </c>
      <c r="E32" s="5">
        <v>110</v>
      </c>
      <c r="F32" s="5">
        <v>318</v>
      </c>
      <c r="G32" s="5">
        <v>2</v>
      </c>
      <c r="H32" s="5">
        <v>2</v>
      </c>
      <c r="I32" s="5">
        <v>5</v>
      </c>
      <c r="J32" s="5">
        <v>8</v>
      </c>
      <c r="K32" s="5">
        <v>223</v>
      </c>
      <c r="L32" s="5">
        <v>668</v>
      </c>
      <c r="M32" s="5">
        <v>14</v>
      </c>
      <c r="N32" s="5">
        <v>482</v>
      </c>
    </row>
    <row r="33" spans="1:14" ht="17.25" thickBot="1">
      <c r="A33" s="3" t="s">
        <v>12095</v>
      </c>
      <c r="B33" s="3" t="s">
        <v>36</v>
      </c>
      <c r="C33" s="4">
        <v>4683</v>
      </c>
      <c r="D33" s="4">
        <v>3104</v>
      </c>
      <c r="E33" s="5">
        <v>600</v>
      </c>
      <c r="F33" s="4">
        <v>1281</v>
      </c>
      <c r="G33" s="5">
        <v>18</v>
      </c>
      <c r="H33" s="5">
        <v>23</v>
      </c>
      <c r="I33" s="5">
        <v>23</v>
      </c>
      <c r="J33" s="5">
        <v>19</v>
      </c>
      <c r="K33" s="4">
        <v>1076</v>
      </c>
      <c r="L33" s="4">
        <v>3040</v>
      </c>
      <c r="M33" s="5">
        <v>64</v>
      </c>
      <c r="N33" s="4">
        <v>1579</v>
      </c>
    </row>
    <row r="34" spans="1:14" ht="23.25" thickBot="1">
      <c r="A34" s="3"/>
      <c r="B34" s="3" t="s">
        <v>37</v>
      </c>
      <c r="C34" s="4">
        <v>1387</v>
      </c>
      <c r="D34" s="4">
        <v>1387</v>
      </c>
      <c r="E34" s="5">
        <v>332</v>
      </c>
      <c r="F34" s="5">
        <v>503</v>
      </c>
      <c r="G34" s="5">
        <v>10</v>
      </c>
      <c r="H34" s="5">
        <v>6</v>
      </c>
      <c r="I34" s="5">
        <v>5</v>
      </c>
      <c r="J34" s="5">
        <v>11</v>
      </c>
      <c r="K34" s="5">
        <v>490</v>
      </c>
      <c r="L34" s="4">
        <v>1357</v>
      </c>
      <c r="M34" s="5">
        <v>30</v>
      </c>
      <c r="N34" s="5">
        <v>0</v>
      </c>
    </row>
    <row r="35" spans="1:14" ht="17.25" thickBot="1">
      <c r="A35" s="3"/>
      <c r="B35" s="3" t="s">
        <v>12094</v>
      </c>
      <c r="C35" s="4">
        <v>2545</v>
      </c>
      <c r="D35" s="4">
        <v>1244</v>
      </c>
      <c r="E35" s="5">
        <v>201</v>
      </c>
      <c r="F35" s="5">
        <v>577</v>
      </c>
      <c r="G35" s="5">
        <v>4</v>
      </c>
      <c r="H35" s="5">
        <v>14</v>
      </c>
      <c r="I35" s="5">
        <v>3</v>
      </c>
      <c r="J35" s="5">
        <v>3</v>
      </c>
      <c r="K35" s="5">
        <v>415</v>
      </c>
      <c r="L35" s="4">
        <v>1217</v>
      </c>
      <c r="M35" s="5">
        <v>27</v>
      </c>
      <c r="N35" s="4">
        <v>1301</v>
      </c>
    </row>
    <row r="36" spans="1:14" ht="17.25" thickBot="1">
      <c r="A36" s="3"/>
      <c r="B36" s="3" t="s">
        <v>12093</v>
      </c>
      <c r="C36" s="5">
        <v>751</v>
      </c>
      <c r="D36" s="5">
        <v>473</v>
      </c>
      <c r="E36" s="5">
        <v>67</v>
      </c>
      <c r="F36" s="5">
        <v>201</v>
      </c>
      <c r="G36" s="5">
        <v>4</v>
      </c>
      <c r="H36" s="5">
        <v>3</v>
      </c>
      <c r="I36" s="5">
        <v>15</v>
      </c>
      <c r="J36" s="5">
        <v>5</v>
      </c>
      <c r="K36" s="5">
        <v>171</v>
      </c>
      <c r="L36" s="5">
        <v>466</v>
      </c>
      <c r="M36" s="5">
        <v>7</v>
      </c>
      <c r="N36" s="5">
        <v>278</v>
      </c>
    </row>
    <row r="37" spans="1:14" ht="17.25" thickBot="1">
      <c r="A37" s="3" t="s">
        <v>18057</v>
      </c>
      <c r="B37" s="3" t="s">
        <v>36</v>
      </c>
      <c r="C37" s="4">
        <v>4609</v>
      </c>
      <c r="D37" s="4">
        <v>3208</v>
      </c>
      <c r="E37" s="5">
        <v>752</v>
      </c>
      <c r="F37" s="4">
        <v>1060</v>
      </c>
      <c r="G37" s="5">
        <v>21</v>
      </c>
      <c r="H37" s="5">
        <v>12</v>
      </c>
      <c r="I37" s="5">
        <v>29</v>
      </c>
      <c r="J37" s="5">
        <v>32</v>
      </c>
      <c r="K37" s="4">
        <v>1245</v>
      </c>
      <c r="L37" s="4">
        <v>3151</v>
      </c>
      <c r="M37" s="5">
        <v>57</v>
      </c>
      <c r="N37" s="4">
        <v>1401</v>
      </c>
    </row>
    <row r="38" spans="1:14" ht="23.25" thickBot="1">
      <c r="A38" s="3"/>
      <c r="B38" s="3" t="s">
        <v>37</v>
      </c>
      <c r="C38" s="4">
        <v>1456</v>
      </c>
      <c r="D38" s="4">
        <v>1456</v>
      </c>
      <c r="E38" s="5">
        <v>432</v>
      </c>
      <c r="F38" s="5">
        <v>427</v>
      </c>
      <c r="G38" s="5">
        <v>6</v>
      </c>
      <c r="H38" s="5">
        <v>6</v>
      </c>
      <c r="I38" s="5">
        <v>16</v>
      </c>
      <c r="J38" s="5">
        <v>15</v>
      </c>
      <c r="K38" s="5">
        <v>532</v>
      </c>
      <c r="L38" s="4">
        <v>1434</v>
      </c>
      <c r="M38" s="5">
        <v>22</v>
      </c>
      <c r="N38" s="5">
        <v>0</v>
      </c>
    </row>
    <row r="39" spans="1:14" ht="17.25" thickBot="1">
      <c r="A39" s="3"/>
      <c r="B39" s="3" t="s">
        <v>18056</v>
      </c>
      <c r="C39" s="4">
        <v>2162</v>
      </c>
      <c r="D39" s="4">
        <v>1192</v>
      </c>
      <c r="E39" s="5">
        <v>232</v>
      </c>
      <c r="F39" s="5">
        <v>420</v>
      </c>
      <c r="G39" s="5">
        <v>10</v>
      </c>
      <c r="H39" s="5">
        <v>3</v>
      </c>
      <c r="I39" s="5">
        <v>8</v>
      </c>
      <c r="J39" s="5">
        <v>11</v>
      </c>
      <c r="K39" s="5">
        <v>482</v>
      </c>
      <c r="L39" s="4">
        <v>1166</v>
      </c>
      <c r="M39" s="5">
        <v>26</v>
      </c>
      <c r="N39" s="5">
        <v>970</v>
      </c>
    </row>
    <row r="40" spans="1:14" ht="17.25" thickBot="1">
      <c r="A40" s="3"/>
      <c r="B40" s="3" t="s">
        <v>18055</v>
      </c>
      <c r="C40" s="5">
        <v>991</v>
      </c>
      <c r="D40" s="5">
        <v>560</v>
      </c>
      <c r="E40" s="5">
        <v>88</v>
      </c>
      <c r="F40" s="5">
        <v>213</v>
      </c>
      <c r="G40" s="5">
        <v>5</v>
      </c>
      <c r="H40" s="5">
        <v>3</v>
      </c>
      <c r="I40" s="5">
        <v>5</v>
      </c>
      <c r="J40" s="5">
        <v>6</v>
      </c>
      <c r="K40" s="5">
        <v>231</v>
      </c>
      <c r="L40" s="5">
        <v>551</v>
      </c>
      <c r="M40" s="5">
        <v>9</v>
      </c>
      <c r="N40" s="5">
        <v>431</v>
      </c>
    </row>
    <row r="41" spans="1:14" ht="17.25" thickBot="1">
      <c r="A41" s="3" t="s">
        <v>18054</v>
      </c>
      <c r="B41" s="3" t="s">
        <v>36</v>
      </c>
      <c r="C41" s="4">
        <v>1025</v>
      </c>
      <c r="D41" s="5">
        <v>748</v>
      </c>
      <c r="E41" s="5">
        <v>100</v>
      </c>
      <c r="F41" s="5">
        <v>286</v>
      </c>
      <c r="G41" s="5">
        <v>3</v>
      </c>
      <c r="H41" s="5">
        <v>3</v>
      </c>
      <c r="I41" s="5">
        <v>5</v>
      </c>
      <c r="J41" s="5">
        <v>9</v>
      </c>
      <c r="K41" s="5">
        <v>329</v>
      </c>
      <c r="L41" s="5">
        <v>735</v>
      </c>
      <c r="M41" s="5">
        <v>13</v>
      </c>
      <c r="N41" s="5">
        <v>277</v>
      </c>
    </row>
    <row r="42" spans="1:14" ht="23.25" thickBot="1">
      <c r="A42" s="3"/>
      <c r="B42" s="3" t="s">
        <v>37</v>
      </c>
      <c r="C42" s="5">
        <v>323</v>
      </c>
      <c r="D42" s="5">
        <v>323</v>
      </c>
      <c r="E42" s="5">
        <v>43</v>
      </c>
      <c r="F42" s="5">
        <v>122</v>
      </c>
      <c r="G42" s="5">
        <v>2</v>
      </c>
      <c r="H42" s="5">
        <v>1</v>
      </c>
      <c r="I42" s="5">
        <v>3</v>
      </c>
      <c r="J42" s="5">
        <v>2</v>
      </c>
      <c r="K42" s="5">
        <v>145</v>
      </c>
      <c r="L42" s="5">
        <v>318</v>
      </c>
      <c r="M42" s="5">
        <v>5</v>
      </c>
      <c r="N42" s="5">
        <v>0</v>
      </c>
    </row>
    <row r="43" spans="1:14" ht="23.25" thickBot="1">
      <c r="A43" s="3"/>
      <c r="B43" s="3" t="s">
        <v>18053</v>
      </c>
      <c r="C43" s="5">
        <v>702</v>
      </c>
      <c r="D43" s="5">
        <v>425</v>
      </c>
      <c r="E43" s="5">
        <v>57</v>
      </c>
      <c r="F43" s="5">
        <v>164</v>
      </c>
      <c r="G43" s="5">
        <v>1</v>
      </c>
      <c r="H43" s="5">
        <v>2</v>
      </c>
      <c r="I43" s="5">
        <v>2</v>
      </c>
      <c r="J43" s="5">
        <v>7</v>
      </c>
      <c r="K43" s="5">
        <v>184</v>
      </c>
      <c r="L43" s="5">
        <v>417</v>
      </c>
      <c r="M43" s="5">
        <v>8</v>
      </c>
      <c r="N43" s="5">
        <v>277</v>
      </c>
    </row>
    <row r="44" spans="1:14" ht="17.25" thickBot="1">
      <c r="A44" s="3" t="s">
        <v>18052</v>
      </c>
      <c r="B44" s="3" t="s">
        <v>36</v>
      </c>
      <c r="C44" s="4">
        <v>1889</v>
      </c>
      <c r="D44" s="4">
        <v>1405</v>
      </c>
      <c r="E44" s="5">
        <v>227</v>
      </c>
      <c r="F44" s="5">
        <v>456</v>
      </c>
      <c r="G44" s="5">
        <v>7</v>
      </c>
      <c r="H44" s="5">
        <v>6</v>
      </c>
      <c r="I44" s="5">
        <v>14</v>
      </c>
      <c r="J44" s="5">
        <v>11</v>
      </c>
      <c r="K44" s="5">
        <v>642</v>
      </c>
      <c r="L44" s="4">
        <v>1363</v>
      </c>
      <c r="M44" s="5">
        <v>42</v>
      </c>
      <c r="N44" s="5">
        <v>484</v>
      </c>
    </row>
    <row r="45" spans="1:14" ht="23.25" thickBot="1">
      <c r="A45" s="3"/>
      <c r="B45" s="3" t="s">
        <v>37</v>
      </c>
      <c r="C45" s="5">
        <v>845</v>
      </c>
      <c r="D45" s="5">
        <v>845</v>
      </c>
      <c r="E45" s="5">
        <v>152</v>
      </c>
      <c r="F45" s="5">
        <v>256</v>
      </c>
      <c r="G45" s="5">
        <v>6</v>
      </c>
      <c r="H45" s="5">
        <v>5</v>
      </c>
      <c r="I45" s="5">
        <v>8</v>
      </c>
      <c r="J45" s="5">
        <v>5</v>
      </c>
      <c r="K45" s="5">
        <v>388</v>
      </c>
      <c r="L45" s="5">
        <v>820</v>
      </c>
      <c r="M45" s="5">
        <v>25</v>
      </c>
      <c r="N45" s="5">
        <v>0</v>
      </c>
    </row>
    <row r="46" spans="1:14" ht="23.25" thickBot="1">
      <c r="A46" s="3"/>
      <c r="B46" s="3" t="s">
        <v>18051</v>
      </c>
      <c r="C46" s="4">
        <v>1044</v>
      </c>
      <c r="D46" s="5">
        <v>560</v>
      </c>
      <c r="E46" s="5">
        <v>75</v>
      </c>
      <c r="F46" s="5">
        <v>200</v>
      </c>
      <c r="G46" s="5">
        <v>1</v>
      </c>
      <c r="H46" s="5">
        <v>1</v>
      </c>
      <c r="I46" s="5">
        <v>6</v>
      </c>
      <c r="J46" s="5">
        <v>6</v>
      </c>
      <c r="K46" s="5">
        <v>254</v>
      </c>
      <c r="L46" s="5">
        <v>543</v>
      </c>
      <c r="M46" s="5">
        <v>17</v>
      </c>
      <c r="N46" s="5">
        <v>484</v>
      </c>
    </row>
    <row r="47" spans="1:14" ht="23.25" thickBot="1">
      <c r="A47" s="3" t="s">
        <v>97</v>
      </c>
      <c r="B47" s="3"/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</row>
    <row r="48" spans="1:14" ht="18" thickTop="1" thickBot="1">
      <c r="A48" s="42" t="s">
        <v>0</v>
      </c>
      <c r="B48" s="42" t="s">
        <v>1</v>
      </c>
      <c r="C48" s="42" t="s">
        <v>2</v>
      </c>
      <c r="D48" s="42" t="s">
        <v>3</v>
      </c>
      <c r="E48" s="46" t="s">
        <v>4</v>
      </c>
      <c r="F48" s="47"/>
      <c r="G48" s="47"/>
      <c r="H48" s="47"/>
      <c r="I48" s="47"/>
      <c r="J48" s="47"/>
      <c r="K48" s="47"/>
      <c r="L48" s="48"/>
      <c r="M48" s="27" t="s">
        <v>5</v>
      </c>
      <c r="N48" s="42" t="s">
        <v>6</v>
      </c>
    </row>
    <row r="49" spans="1:14" ht="22.5">
      <c r="A49" s="43"/>
      <c r="B49" s="43"/>
      <c r="C49" s="43"/>
      <c r="D49" s="43"/>
      <c r="E49" s="28" t="s">
        <v>7</v>
      </c>
      <c r="F49" s="28" t="s">
        <v>9</v>
      </c>
      <c r="G49" s="28" t="s">
        <v>255</v>
      </c>
      <c r="H49" s="28" t="s">
        <v>11</v>
      </c>
      <c r="I49" s="28" t="s">
        <v>13</v>
      </c>
      <c r="J49" s="28" t="s">
        <v>19</v>
      </c>
      <c r="K49" s="28" t="s">
        <v>27</v>
      </c>
      <c r="L49" s="45" t="s">
        <v>29</v>
      </c>
      <c r="M49" s="28" t="s">
        <v>3</v>
      </c>
      <c r="N49" s="43"/>
    </row>
    <row r="50" spans="1:14" ht="17.25" thickBot="1">
      <c r="A50" s="44"/>
      <c r="B50" s="44"/>
      <c r="C50" s="44"/>
      <c r="D50" s="44"/>
      <c r="E50" s="29" t="s">
        <v>16627</v>
      </c>
      <c r="F50" s="29" t="s">
        <v>16626</v>
      </c>
      <c r="G50" s="29" t="s">
        <v>16625</v>
      </c>
      <c r="H50" s="29" t="s">
        <v>17991</v>
      </c>
      <c r="I50" s="29" t="s">
        <v>17990</v>
      </c>
      <c r="J50" s="29" t="s">
        <v>17989</v>
      </c>
      <c r="K50" s="29" t="s">
        <v>17988</v>
      </c>
      <c r="L50" s="44"/>
      <c r="M50" s="29"/>
      <c r="N50" s="44"/>
    </row>
    <row r="51" spans="1:14" ht="17.25" thickBot="1">
      <c r="A51" s="3" t="s">
        <v>30</v>
      </c>
      <c r="B51" s="3"/>
      <c r="C51" s="4">
        <v>35175</v>
      </c>
      <c r="D51" s="4">
        <v>25500</v>
      </c>
      <c r="E51" s="4">
        <v>5660</v>
      </c>
      <c r="F51" s="4">
        <v>7843</v>
      </c>
      <c r="G51" s="5">
        <v>143</v>
      </c>
      <c r="H51" s="5">
        <v>154</v>
      </c>
      <c r="I51" s="5">
        <v>310</v>
      </c>
      <c r="J51" s="5">
        <v>274</v>
      </c>
      <c r="K51" s="4">
        <v>10635</v>
      </c>
      <c r="L51" s="4">
        <v>25019</v>
      </c>
      <c r="M51" s="5">
        <v>481</v>
      </c>
      <c r="N51" s="4">
        <v>9675</v>
      </c>
    </row>
    <row r="52" spans="1:14" ht="23.25" thickBot="1">
      <c r="A52" s="3" t="s">
        <v>31</v>
      </c>
      <c r="B52" s="3"/>
      <c r="C52" s="5">
        <v>251</v>
      </c>
      <c r="D52" s="5">
        <v>235</v>
      </c>
      <c r="E52" s="5">
        <v>44</v>
      </c>
      <c r="F52" s="5">
        <v>86</v>
      </c>
      <c r="G52" s="5">
        <v>12</v>
      </c>
      <c r="H52" s="5">
        <v>5</v>
      </c>
      <c r="I52" s="5">
        <v>5</v>
      </c>
      <c r="J52" s="5">
        <v>6</v>
      </c>
      <c r="K52" s="5">
        <v>54</v>
      </c>
      <c r="L52" s="5">
        <v>212</v>
      </c>
      <c r="M52" s="5">
        <v>23</v>
      </c>
      <c r="N52" s="5">
        <v>16</v>
      </c>
    </row>
    <row r="53" spans="1:14" ht="23.25" thickBot="1">
      <c r="A53" s="3" t="s">
        <v>32</v>
      </c>
      <c r="B53" s="3"/>
      <c r="C53" s="4">
        <v>1982</v>
      </c>
      <c r="D53" s="4">
        <v>1982</v>
      </c>
      <c r="E53" s="5">
        <v>699</v>
      </c>
      <c r="F53" s="5">
        <v>603</v>
      </c>
      <c r="G53" s="5">
        <v>15</v>
      </c>
      <c r="H53" s="5">
        <v>8</v>
      </c>
      <c r="I53" s="5">
        <v>23</v>
      </c>
      <c r="J53" s="5">
        <v>15</v>
      </c>
      <c r="K53" s="5">
        <v>573</v>
      </c>
      <c r="L53" s="4">
        <v>1936</v>
      </c>
      <c r="M53" s="5">
        <v>46</v>
      </c>
      <c r="N53" s="5">
        <v>0</v>
      </c>
    </row>
    <row r="54" spans="1:14" ht="23.25" thickBot="1">
      <c r="A54" s="3" t="s">
        <v>33</v>
      </c>
      <c r="B54" s="3"/>
      <c r="C54" s="5">
        <v>65</v>
      </c>
      <c r="D54" s="5">
        <v>17</v>
      </c>
      <c r="E54" s="5">
        <v>14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1</v>
      </c>
      <c r="L54" s="5">
        <v>17</v>
      </c>
      <c r="M54" s="5">
        <v>0</v>
      </c>
      <c r="N54" s="5">
        <v>48</v>
      </c>
    </row>
    <row r="55" spans="1:14" ht="23.25" thickBot="1">
      <c r="A55" s="3" t="s">
        <v>34</v>
      </c>
      <c r="B55" s="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</row>
    <row r="56" spans="1:14" ht="17.25" thickBot="1">
      <c r="A56" s="3" t="s">
        <v>18050</v>
      </c>
      <c r="B56" s="3" t="s">
        <v>36</v>
      </c>
      <c r="C56" s="4">
        <v>14352</v>
      </c>
      <c r="D56" s="4">
        <v>9852</v>
      </c>
      <c r="E56" s="4">
        <v>2248</v>
      </c>
      <c r="F56" s="4">
        <v>2658</v>
      </c>
      <c r="G56" s="5">
        <v>31</v>
      </c>
      <c r="H56" s="5">
        <v>42</v>
      </c>
      <c r="I56" s="5">
        <v>151</v>
      </c>
      <c r="J56" s="5">
        <v>80</v>
      </c>
      <c r="K56" s="4">
        <v>4496</v>
      </c>
      <c r="L56" s="4">
        <v>9706</v>
      </c>
      <c r="M56" s="5">
        <v>146</v>
      </c>
      <c r="N56" s="4">
        <v>4500</v>
      </c>
    </row>
    <row r="57" spans="1:14" ht="23.25" thickBot="1">
      <c r="A57" s="3"/>
      <c r="B57" s="3" t="s">
        <v>37</v>
      </c>
      <c r="C57" s="4">
        <v>4218</v>
      </c>
      <c r="D57" s="4">
        <v>4218</v>
      </c>
      <c r="E57" s="4">
        <v>1143</v>
      </c>
      <c r="F57" s="4">
        <v>1013</v>
      </c>
      <c r="G57" s="5">
        <v>15</v>
      </c>
      <c r="H57" s="5">
        <v>14</v>
      </c>
      <c r="I57" s="5">
        <v>51</v>
      </c>
      <c r="J57" s="5">
        <v>24</v>
      </c>
      <c r="K57" s="4">
        <v>1896</v>
      </c>
      <c r="L57" s="4">
        <v>4156</v>
      </c>
      <c r="M57" s="5">
        <v>62</v>
      </c>
      <c r="N57" s="5">
        <v>0</v>
      </c>
    </row>
    <row r="58" spans="1:14" ht="17.25" thickBot="1">
      <c r="A58" s="3"/>
      <c r="B58" s="3" t="s">
        <v>18049</v>
      </c>
      <c r="C58" s="4">
        <v>1223</v>
      </c>
      <c r="D58" s="5">
        <v>559</v>
      </c>
      <c r="E58" s="5">
        <v>90</v>
      </c>
      <c r="F58" s="5">
        <v>157</v>
      </c>
      <c r="G58" s="5">
        <v>1</v>
      </c>
      <c r="H58" s="5">
        <v>4</v>
      </c>
      <c r="I58" s="5">
        <v>11</v>
      </c>
      <c r="J58" s="5">
        <v>4</v>
      </c>
      <c r="K58" s="5">
        <v>281</v>
      </c>
      <c r="L58" s="5">
        <v>548</v>
      </c>
      <c r="M58" s="5">
        <v>11</v>
      </c>
      <c r="N58" s="5">
        <v>664</v>
      </c>
    </row>
    <row r="59" spans="1:14" ht="17.25" thickBot="1">
      <c r="A59" s="3"/>
      <c r="B59" s="3" t="s">
        <v>18048</v>
      </c>
      <c r="C59" s="4">
        <v>1603</v>
      </c>
      <c r="D59" s="5">
        <v>931</v>
      </c>
      <c r="E59" s="5">
        <v>143</v>
      </c>
      <c r="F59" s="5">
        <v>281</v>
      </c>
      <c r="G59" s="5">
        <v>4</v>
      </c>
      <c r="H59" s="5">
        <v>6</v>
      </c>
      <c r="I59" s="5">
        <v>17</v>
      </c>
      <c r="J59" s="5">
        <v>7</v>
      </c>
      <c r="K59" s="5">
        <v>464</v>
      </c>
      <c r="L59" s="5">
        <v>922</v>
      </c>
      <c r="M59" s="5">
        <v>9</v>
      </c>
      <c r="N59" s="5">
        <v>672</v>
      </c>
    </row>
    <row r="60" spans="1:14" ht="17.25" thickBot="1">
      <c r="A60" s="3"/>
      <c r="B60" s="3" t="s">
        <v>18047</v>
      </c>
      <c r="C60" s="4">
        <v>2834</v>
      </c>
      <c r="D60" s="4">
        <v>1615</v>
      </c>
      <c r="E60" s="5">
        <v>401</v>
      </c>
      <c r="F60" s="5">
        <v>447</v>
      </c>
      <c r="G60" s="5">
        <v>7</v>
      </c>
      <c r="H60" s="5">
        <v>8</v>
      </c>
      <c r="I60" s="5">
        <v>19</v>
      </c>
      <c r="J60" s="5">
        <v>8</v>
      </c>
      <c r="K60" s="5">
        <v>703</v>
      </c>
      <c r="L60" s="4">
        <v>1593</v>
      </c>
      <c r="M60" s="5">
        <v>22</v>
      </c>
      <c r="N60" s="4">
        <v>1219</v>
      </c>
    </row>
    <row r="61" spans="1:14" ht="17.25" thickBot="1">
      <c r="A61" s="3"/>
      <c r="B61" s="3" t="s">
        <v>18046</v>
      </c>
      <c r="C61" s="5">
        <v>867</v>
      </c>
      <c r="D61" s="5">
        <v>500</v>
      </c>
      <c r="E61" s="5">
        <v>78</v>
      </c>
      <c r="F61" s="5">
        <v>156</v>
      </c>
      <c r="G61" s="5">
        <v>2</v>
      </c>
      <c r="H61" s="5">
        <v>1</v>
      </c>
      <c r="I61" s="5">
        <v>15</v>
      </c>
      <c r="J61" s="5">
        <v>13</v>
      </c>
      <c r="K61" s="5">
        <v>222</v>
      </c>
      <c r="L61" s="5">
        <v>487</v>
      </c>
      <c r="M61" s="5">
        <v>13</v>
      </c>
      <c r="N61" s="5">
        <v>367</v>
      </c>
    </row>
    <row r="62" spans="1:14" ht="17.25" thickBot="1">
      <c r="A62" s="3"/>
      <c r="B62" s="3" t="s">
        <v>18045</v>
      </c>
      <c r="C62" s="4">
        <v>1808</v>
      </c>
      <c r="D62" s="4">
        <v>1097</v>
      </c>
      <c r="E62" s="5">
        <v>234</v>
      </c>
      <c r="F62" s="5">
        <v>314</v>
      </c>
      <c r="G62" s="5">
        <v>1</v>
      </c>
      <c r="H62" s="5">
        <v>3</v>
      </c>
      <c r="I62" s="5">
        <v>9</v>
      </c>
      <c r="J62" s="5">
        <v>11</v>
      </c>
      <c r="K62" s="5">
        <v>515</v>
      </c>
      <c r="L62" s="4">
        <v>1087</v>
      </c>
      <c r="M62" s="5">
        <v>10</v>
      </c>
      <c r="N62" s="5">
        <v>711</v>
      </c>
    </row>
    <row r="63" spans="1:14" ht="17.25" thickBot="1">
      <c r="A63" s="3"/>
      <c r="B63" s="3" t="s">
        <v>18044</v>
      </c>
      <c r="C63" s="4">
        <v>1163</v>
      </c>
      <c r="D63" s="5">
        <v>597</v>
      </c>
      <c r="E63" s="5">
        <v>110</v>
      </c>
      <c r="F63" s="5">
        <v>177</v>
      </c>
      <c r="G63" s="5">
        <v>1</v>
      </c>
      <c r="H63" s="5">
        <v>3</v>
      </c>
      <c r="I63" s="5">
        <v>19</v>
      </c>
      <c r="J63" s="5">
        <v>7</v>
      </c>
      <c r="K63" s="5">
        <v>269</v>
      </c>
      <c r="L63" s="5">
        <v>586</v>
      </c>
      <c r="M63" s="5">
        <v>11</v>
      </c>
      <c r="N63" s="5">
        <v>566</v>
      </c>
    </row>
    <row r="64" spans="1:14" ht="17.25" thickBot="1">
      <c r="A64" s="3"/>
      <c r="B64" s="3" t="s">
        <v>18043</v>
      </c>
      <c r="C64" s="5">
        <v>636</v>
      </c>
      <c r="D64" s="5">
        <v>335</v>
      </c>
      <c r="E64" s="5">
        <v>49</v>
      </c>
      <c r="F64" s="5">
        <v>113</v>
      </c>
      <c r="G64" s="5">
        <v>0</v>
      </c>
      <c r="H64" s="5">
        <v>3</v>
      </c>
      <c r="I64" s="5">
        <v>10</v>
      </c>
      <c r="J64" s="5">
        <v>6</v>
      </c>
      <c r="K64" s="5">
        <v>146</v>
      </c>
      <c r="L64" s="5">
        <v>327</v>
      </c>
      <c r="M64" s="5">
        <v>8</v>
      </c>
      <c r="N64" s="5">
        <v>301</v>
      </c>
    </row>
    <row r="65" spans="1:14" ht="17.25" thickBot="1">
      <c r="A65" s="3" t="s">
        <v>18042</v>
      </c>
      <c r="B65" s="3" t="s">
        <v>36</v>
      </c>
      <c r="C65" s="4">
        <v>1919</v>
      </c>
      <c r="D65" s="4">
        <v>1350</v>
      </c>
      <c r="E65" s="5">
        <v>323</v>
      </c>
      <c r="F65" s="5">
        <v>390</v>
      </c>
      <c r="G65" s="5">
        <v>8</v>
      </c>
      <c r="H65" s="5">
        <v>5</v>
      </c>
      <c r="I65" s="5">
        <v>23</v>
      </c>
      <c r="J65" s="5">
        <v>16</v>
      </c>
      <c r="K65" s="5">
        <v>553</v>
      </c>
      <c r="L65" s="4">
        <v>1318</v>
      </c>
      <c r="M65" s="5">
        <v>32</v>
      </c>
      <c r="N65" s="5">
        <v>569</v>
      </c>
    </row>
    <row r="66" spans="1:14" ht="23.25" thickBot="1">
      <c r="A66" s="3"/>
      <c r="B66" s="3" t="s">
        <v>37</v>
      </c>
      <c r="C66" s="5">
        <v>751</v>
      </c>
      <c r="D66" s="5">
        <v>751</v>
      </c>
      <c r="E66" s="5">
        <v>195</v>
      </c>
      <c r="F66" s="5">
        <v>207</v>
      </c>
      <c r="G66" s="5">
        <v>4</v>
      </c>
      <c r="H66" s="5">
        <v>3</v>
      </c>
      <c r="I66" s="5">
        <v>11</v>
      </c>
      <c r="J66" s="5">
        <v>6</v>
      </c>
      <c r="K66" s="5">
        <v>308</v>
      </c>
      <c r="L66" s="5">
        <v>734</v>
      </c>
      <c r="M66" s="5">
        <v>17</v>
      </c>
      <c r="N66" s="5">
        <v>0</v>
      </c>
    </row>
    <row r="67" spans="1:14" ht="23.25" thickBot="1">
      <c r="A67" s="3"/>
      <c r="B67" s="3" t="s">
        <v>18041</v>
      </c>
      <c r="C67" s="4">
        <v>1168</v>
      </c>
      <c r="D67" s="5">
        <v>599</v>
      </c>
      <c r="E67" s="5">
        <v>128</v>
      </c>
      <c r="F67" s="5">
        <v>183</v>
      </c>
      <c r="G67" s="5">
        <v>4</v>
      </c>
      <c r="H67" s="5">
        <v>2</v>
      </c>
      <c r="I67" s="5">
        <v>12</v>
      </c>
      <c r="J67" s="5">
        <v>10</v>
      </c>
      <c r="K67" s="5">
        <v>245</v>
      </c>
      <c r="L67" s="5">
        <v>584</v>
      </c>
      <c r="M67" s="5">
        <v>15</v>
      </c>
      <c r="N67" s="5">
        <v>569</v>
      </c>
    </row>
    <row r="68" spans="1:14" ht="17.25" thickBot="1">
      <c r="A68" s="3" t="s">
        <v>18040</v>
      </c>
      <c r="B68" s="3" t="s">
        <v>36</v>
      </c>
      <c r="C68" s="4">
        <v>1389</v>
      </c>
      <c r="D68" s="5">
        <v>971</v>
      </c>
      <c r="E68" s="5">
        <v>203</v>
      </c>
      <c r="F68" s="5">
        <v>302</v>
      </c>
      <c r="G68" s="5">
        <v>7</v>
      </c>
      <c r="H68" s="5">
        <v>6</v>
      </c>
      <c r="I68" s="5">
        <v>9</v>
      </c>
      <c r="J68" s="5">
        <v>14</v>
      </c>
      <c r="K68" s="5">
        <v>403</v>
      </c>
      <c r="L68" s="5">
        <v>944</v>
      </c>
      <c r="M68" s="5">
        <v>27</v>
      </c>
      <c r="N68" s="5">
        <v>418</v>
      </c>
    </row>
    <row r="69" spans="1:14" ht="23.25" thickBot="1">
      <c r="A69" s="3"/>
      <c r="B69" s="3" t="s">
        <v>37</v>
      </c>
      <c r="C69" s="5">
        <v>517</v>
      </c>
      <c r="D69" s="5">
        <v>517</v>
      </c>
      <c r="E69" s="5">
        <v>125</v>
      </c>
      <c r="F69" s="5">
        <v>142</v>
      </c>
      <c r="G69" s="5">
        <v>3</v>
      </c>
      <c r="H69" s="5">
        <v>2</v>
      </c>
      <c r="I69" s="5">
        <v>4</v>
      </c>
      <c r="J69" s="5">
        <v>5</v>
      </c>
      <c r="K69" s="5">
        <v>221</v>
      </c>
      <c r="L69" s="5">
        <v>502</v>
      </c>
      <c r="M69" s="5">
        <v>15</v>
      </c>
      <c r="N69" s="5">
        <v>0</v>
      </c>
    </row>
    <row r="70" spans="1:14" ht="23.25" thickBot="1">
      <c r="A70" s="3"/>
      <c r="B70" s="3" t="s">
        <v>18039</v>
      </c>
      <c r="C70" s="5">
        <v>872</v>
      </c>
      <c r="D70" s="5">
        <v>454</v>
      </c>
      <c r="E70" s="5">
        <v>78</v>
      </c>
      <c r="F70" s="5">
        <v>160</v>
      </c>
      <c r="G70" s="5">
        <v>4</v>
      </c>
      <c r="H70" s="5">
        <v>4</v>
      </c>
      <c r="I70" s="5">
        <v>5</v>
      </c>
      <c r="J70" s="5">
        <v>9</v>
      </c>
      <c r="K70" s="5">
        <v>182</v>
      </c>
      <c r="L70" s="5">
        <v>442</v>
      </c>
      <c r="M70" s="5">
        <v>12</v>
      </c>
      <c r="N70" s="5">
        <v>418</v>
      </c>
    </row>
    <row r="71" spans="1:14" ht="17.25" thickBot="1">
      <c r="A71" s="3" t="s">
        <v>18038</v>
      </c>
      <c r="B71" s="3" t="s">
        <v>36</v>
      </c>
      <c r="C71" s="4">
        <v>1442</v>
      </c>
      <c r="D71" s="5">
        <v>978</v>
      </c>
      <c r="E71" s="5">
        <v>145</v>
      </c>
      <c r="F71" s="5">
        <v>345</v>
      </c>
      <c r="G71" s="5">
        <v>7</v>
      </c>
      <c r="H71" s="5">
        <v>7</v>
      </c>
      <c r="I71" s="5">
        <v>2</v>
      </c>
      <c r="J71" s="5">
        <v>23</v>
      </c>
      <c r="K71" s="5">
        <v>441</v>
      </c>
      <c r="L71" s="5">
        <v>970</v>
      </c>
      <c r="M71" s="5">
        <v>8</v>
      </c>
      <c r="N71" s="5">
        <v>464</v>
      </c>
    </row>
    <row r="72" spans="1:14" ht="23.25" thickBot="1">
      <c r="A72" s="3"/>
      <c r="B72" s="3" t="s">
        <v>37</v>
      </c>
      <c r="C72" s="5">
        <v>550</v>
      </c>
      <c r="D72" s="5">
        <v>550</v>
      </c>
      <c r="E72" s="5">
        <v>93</v>
      </c>
      <c r="F72" s="5">
        <v>207</v>
      </c>
      <c r="G72" s="5">
        <v>3</v>
      </c>
      <c r="H72" s="5">
        <v>4</v>
      </c>
      <c r="I72" s="5">
        <v>2</v>
      </c>
      <c r="J72" s="5">
        <v>11</v>
      </c>
      <c r="K72" s="5">
        <v>230</v>
      </c>
      <c r="L72" s="5">
        <v>550</v>
      </c>
      <c r="M72" s="5">
        <v>0</v>
      </c>
      <c r="N72" s="5">
        <v>0</v>
      </c>
    </row>
    <row r="73" spans="1:14" ht="23.25" thickBot="1">
      <c r="A73" s="3"/>
      <c r="B73" s="3" t="s">
        <v>18037</v>
      </c>
      <c r="C73" s="5">
        <v>892</v>
      </c>
      <c r="D73" s="5">
        <v>428</v>
      </c>
      <c r="E73" s="5">
        <v>52</v>
      </c>
      <c r="F73" s="5">
        <v>138</v>
      </c>
      <c r="G73" s="5">
        <v>4</v>
      </c>
      <c r="H73" s="5">
        <v>3</v>
      </c>
      <c r="I73" s="5">
        <v>0</v>
      </c>
      <c r="J73" s="5">
        <v>12</v>
      </c>
      <c r="K73" s="5">
        <v>211</v>
      </c>
      <c r="L73" s="5">
        <v>420</v>
      </c>
      <c r="M73" s="5">
        <v>8</v>
      </c>
      <c r="N73" s="5">
        <v>464</v>
      </c>
    </row>
    <row r="74" spans="1:14" ht="17.25" thickBot="1">
      <c r="A74" s="3" t="s">
        <v>9200</v>
      </c>
      <c r="B74" s="3" t="s">
        <v>36</v>
      </c>
      <c r="C74" s="4">
        <v>2239</v>
      </c>
      <c r="D74" s="4">
        <v>1680</v>
      </c>
      <c r="E74" s="5">
        <v>318</v>
      </c>
      <c r="F74" s="5">
        <v>535</v>
      </c>
      <c r="G74" s="5">
        <v>7</v>
      </c>
      <c r="H74" s="5">
        <v>15</v>
      </c>
      <c r="I74" s="5">
        <v>13</v>
      </c>
      <c r="J74" s="5">
        <v>13</v>
      </c>
      <c r="K74" s="5">
        <v>744</v>
      </c>
      <c r="L74" s="4">
        <v>1645</v>
      </c>
      <c r="M74" s="5">
        <v>35</v>
      </c>
      <c r="N74" s="5">
        <v>559</v>
      </c>
    </row>
    <row r="75" spans="1:14" ht="23.25" thickBot="1">
      <c r="A75" s="3"/>
      <c r="B75" s="3" t="s">
        <v>37</v>
      </c>
      <c r="C75" s="5">
        <v>923</v>
      </c>
      <c r="D75" s="5">
        <v>923</v>
      </c>
      <c r="E75" s="5">
        <v>194</v>
      </c>
      <c r="F75" s="5">
        <v>279</v>
      </c>
      <c r="G75" s="5">
        <v>5</v>
      </c>
      <c r="H75" s="5">
        <v>6</v>
      </c>
      <c r="I75" s="5">
        <v>7</v>
      </c>
      <c r="J75" s="5">
        <v>9</v>
      </c>
      <c r="K75" s="5">
        <v>407</v>
      </c>
      <c r="L75" s="5">
        <v>907</v>
      </c>
      <c r="M75" s="5">
        <v>16</v>
      </c>
      <c r="N75" s="5">
        <v>0</v>
      </c>
    </row>
    <row r="76" spans="1:14" ht="23.25" thickBot="1">
      <c r="A76" s="3"/>
      <c r="B76" s="3" t="s">
        <v>18036</v>
      </c>
      <c r="C76" s="4">
        <v>1316</v>
      </c>
      <c r="D76" s="5">
        <v>757</v>
      </c>
      <c r="E76" s="5">
        <v>124</v>
      </c>
      <c r="F76" s="5">
        <v>256</v>
      </c>
      <c r="G76" s="5">
        <v>2</v>
      </c>
      <c r="H76" s="5">
        <v>9</v>
      </c>
      <c r="I76" s="5">
        <v>6</v>
      </c>
      <c r="J76" s="5">
        <v>4</v>
      </c>
      <c r="K76" s="5">
        <v>337</v>
      </c>
      <c r="L76" s="5">
        <v>738</v>
      </c>
      <c r="M76" s="5">
        <v>19</v>
      </c>
      <c r="N76" s="5">
        <v>559</v>
      </c>
    </row>
    <row r="77" spans="1:14" ht="17.25" thickBot="1">
      <c r="A77" s="3" t="s">
        <v>13008</v>
      </c>
      <c r="B77" s="3" t="s">
        <v>36</v>
      </c>
      <c r="C77" s="4">
        <v>1865</v>
      </c>
      <c r="D77" s="4">
        <v>1408</v>
      </c>
      <c r="E77" s="5">
        <v>243</v>
      </c>
      <c r="F77" s="5">
        <v>433</v>
      </c>
      <c r="G77" s="5">
        <v>3</v>
      </c>
      <c r="H77" s="5">
        <v>14</v>
      </c>
      <c r="I77" s="5">
        <v>21</v>
      </c>
      <c r="J77" s="5">
        <v>18</v>
      </c>
      <c r="K77" s="5">
        <v>654</v>
      </c>
      <c r="L77" s="4">
        <v>1386</v>
      </c>
      <c r="M77" s="5">
        <v>22</v>
      </c>
      <c r="N77" s="5">
        <v>457</v>
      </c>
    </row>
    <row r="78" spans="1:14" ht="23.25" thickBot="1">
      <c r="A78" s="3"/>
      <c r="B78" s="3" t="s">
        <v>37</v>
      </c>
      <c r="C78" s="5">
        <v>862</v>
      </c>
      <c r="D78" s="5">
        <v>862</v>
      </c>
      <c r="E78" s="5">
        <v>146</v>
      </c>
      <c r="F78" s="5">
        <v>256</v>
      </c>
      <c r="G78" s="5">
        <v>3</v>
      </c>
      <c r="H78" s="5">
        <v>8</v>
      </c>
      <c r="I78" s="5">
        <v>13</v>
      </c>
      <c r="J78" s="5">
        <v>10</v>
      </c>
      <c r="K78" s="5">
        <v>407</v>
      </c>
      <c r="L78" s="5">
        <v>843</v>
      </c>
      <c r="M78" s="5">
        <v>19</v>
      </c>
      <c r="N78" s="5">
        <v>0</v>
      </c>
    </row>
    <row r="79" spans="1:14" ht="23.25" thickBot="1">
      <c r="A79" s="3"/>
      <c r="B79" s="3" t="s">
        <v>18035</v>
      </c>
      <c r="C79" s="4">
        <v>1003</v>
      </c>
      <c r="D79" s="5">
        <v>546</v>
      </c>
      <c r="E79" s="5">
        <v>97</v>
      </c>
      <c r="F79" s="5">
        <v>177</v>
      </c>
      <c r="G79" s="5">
        <v>0</v>
      </c>
      <c r="H79" s="5">
        <v>6</v>
      </c>
      <c r="I79" s="5">
        <v>8</v>
      </c>
      <c r="J79" s="5">
        <v>8</v>
      </c>
      <c r="K79" s="5">
        <v>247</v>
      </c>
      <c r="L79" s="5">
        <v>543</v>
      </c>
      <c r="M79" s="5">
        <v>3</v>
      </c>
      <c r="N79" s="5">
        <v>457</v>
      </c>
    </row>
    <row r="80" spans="1:14" ht="17.25" thickBot="1">
      <c r="A80" s="3" t="s">
        <v>18034</v>
      </c>
      <c r="B80" s="3" t="s">
        <v>36</v>
      </c>
      <c r="C80" s="4">
        <v>4151</v>
      </c>
      <c r="D80" s="4">
        <v>2928</v>
      </c>
      <c r="E80" s="5">
        <v>448</v>
      </c>
      <c r="F80" s="4">
        <v>1128</v>
      </c>
      <c r="G80" s="5">
        <v>22</v>
      </c>
      <c r="H80" s="5">
        <v>18</v>
      </c>
      <c r="I80" s="5">
        <v>19</v>
      </c>
      <c r="J80" s="5">
        <v>34</v>
      </c>
      <c r="K80" s="4">
        <v>1210</v>
      </c>
      <c r="L80" s="4">
        <v>2879</v>
      </c>
      <c r="M80" s="5">
        <v>49</v>
      </c>
      <c r="N80" s="4">
        <v>1223</v>
      </c>
    </row>
    <row r="81" spans="1:14" ht="23.25" thickBot="1">
      <c r="A81" s="3"/>
      <c r="B81" s="3" t="s">
        <v>37</v>
      </c>
      <c r="C81" s="4">
        <v>1656</v>
      </c>
      <c r="D81" s="4">
        <v>1656</v>
      </c>
      <c r="E81" s="5">
        <v>256</v>
      </c>
      <c r="F81" s="5">
        <v>622</v>
      </c>
      <c r="G81" s="5">
        <v>11</v>
      </c>
      <c r="H81" s="5">
        <v>12</v>
      </c>
      <c r="I81" s="5">
        <v>16</v>
      </c>
      <c r="J81" s="5">
        <v>19</v>
      </c>
      <c r="K81" s="5">
        <v>693</v>
      </c>
      <c r="L81" s="4">
        <v>1629</v>
      </c>
      <c r="M81" s="5">
        <v>27</v>
      </c>
      <c r="N81" s="5">
        <v>0</v>
      </c>
    </row>
    <row r="82" spans="1:14" ht="17.25" thickBot="1">
      <c r="A82" s="3"/>
      <c r="B82" s="3" t="s">
        <v>18033</v>
      </c>
      <c r="C82" s="4">
        <v>1309</v>
      </c>
      <c r="D82" s="5">
        <v>698</v>
      </c>
      <c r="E82" s="5">
        <v>109</v>
      </c>
      <c r="F82" s="5">
        <v>285</v>
      </c>
      <c r="G82" s="5">
        <v>6</v>
      </c>
      <c r="H82" s="5">
        <v>3</v>
      </c>
      <c r="I82" s="5">
        <v>0</v>
      </c>
      <c r="J82" s="5">
        <v>9</v>
      </c>
      <c r="K82" s="5">
        <v>279</v>
      </c>
      <c r="L82" s="5">
        <v>691</v>
      </c>
      <c r="M82" s="5">
        <v>7</v>
      </c>
      <c r="N82" s="5">
        <v>611</v>
      </c>
    </row>
    <row r="83" spans="1:14" ht="17.25" thickBot="1">
      <c r="A83" s="3"/>
      <c r="B83" s="3" t="s">
        <v>18032</v>
      </c>
      <c r="C83" s="4">
        <v>1186</v>
      </c>
      <c r="D83" s="5">
        <v>574</v>
      </c>
      <c r="E83" s="5">
        <v>83</v>
      </c>
      <c r="F83" s="5">
        <v>221</v>
      </c>
      <c r="G83" s="5">
        <v>5</v>
      </c>
      <c r="H83" s="5">
        <v>3</v>
      </c>
      <c r="I83" s="5">
        <v>3</v>
      </c>
      <c r="J83" s="5">
        <v>6</v>
      </c>
      <c r="K83" s="5">
        <v>238</v>
      </c>
      <c r="L83" s="5">
        <v>559</v>
      </c>
      <c r="M83" s="5">
        <v>15</v>
      </c>
      <c r="N83" s="5">
        <v>612</v>
      </c>
    </row>
    <row r="84" spans="1:14" ht="17.25" thickBot="1">
      <c r="A84" s="3" t="s">
        <v>18031</v>
      </c>
      <c r="B84" s="3" t="s">
        <v>36</v>
      </c>
      <c r="C84" s="4">
        <v>1262</v>
      </c>
      <c r="D84" s="5">
        <v>920</v>
      </c>
      <c r="E84" s="5">
        <v>158</v>
      </c>
      <c r="F84" s="5">
        <v>331</v>
      </c>
      <c r="G84" s="5">
        <v>5</v>
      </c>
      <c r="H84" s="5">
        <v>6</v>
      </c>
      <c r="I84" s="5">
        <v>8</v>
      </c>
      <c r="J84" s="5">
        <v>11</v>
      </c>
      <c r="K84" s="5">
        <v>382</v>
      </c>
      <c r="L84" s="5">
        <v>901</v>
      </c>
      <c r="M84" s="5">
        <v>19</v>
      </c>
      <c r="N84" s="5">
        <v>342</v>
      </c>
    </row>
    <row r="85" spans="1:14" ht="23.25" thickBot="1">
      <c r="A85" s="3"/>
      <c r="B85" s="3" t="s">
        <v>37</v>
      </c>
      <c r="C85" s="5">
        <v>437</v>
      </c>
      <c r="D85" s="5">
        <v>437</v>
      </c>
      <c r="E85" s="5">
        <v>75</v>
      </c>
      <c r="F85" s="5">
        <v>148</v>
      </c>
      <c r="G85" s="5">
        <v>0</v>
      </c>
      <c r="H85" s="5">
        <v>6</v>
      </c>
      <c r="I85" s="5">
        <v>7</v>
      </c>
      <c r="J85" s="5">
        <v>8</v>
      </c>
      <c r="K85" s="5">
        <v>185</v>
      </c>
      <c r="L85" s="5">
        <v>429</v>
      </c>
      <c r="M85" s="5">
        <v>8</v>
      </c>
      <c r="N85" s="5">
        <v>0</v>
      </c>
    </row>
    <row r="86" spans="1:14" ht="23.25" thickBot="1">
      <c r="A86" s="3"/>
      <c r="B86" s="3" t="s">
        <v>18030</v>
      </c>
      <c r="C86" s="5">
        <v>825</v>
      </c>
      <c r="D86" s="5">
        <v>483</v>
      </c>
      <c r="E86" s="5">
        <v>83</v>
      </c>
      <c r="F86" s="5">
        <v>183</v>
      </c>
      <c r="G86" s="5">
        <v>5</v>
      </c>
      <c r="H86" s="5">
        <v>0</v>
      </c>
      <c r="I86" s="5">
        <v>1</v>
      </c>
      <c r="J86" s="5">
        <v>3</v>
      </c>
      <c r="K86" s="5">
        <v>197</v>
      </c>
      <c r="L86" s="5">
        <v>472</v>
      </c>
      <c r="M86" s="5">
        <v>11</v>
      </c>
      <c r="N86" s="5">
        <v>342</v>
      </c>
    </row>
    <row r="87" spans="1:14" ht="17.25" thickBot="1">
      <c r="A87" s="3" t="s">
        <v>18029</v>
      </c>
      <c r="B87" s="3" t="s">
        <v>36</v>
      </c>
      <c r="C87" s="4">
        <v>1644</v>
      </c>
      <c r="D87" s="4">
        <v>1226</v>
      </c>
      <c r="E87" s="5">
        <v>388</v>
      </c>
      <c r="F87" s="5">
        <v>417</v>
      </c>
      <c r="G87" s="5">
        <v>11</v>
      </c>
      <c r="H87" s="5">
        <v>14</v>
      </c>
      <c r="I87" s="5">
        <v>6</v>
      </c>
      <c r="J87" s="5">
        <v>17</v>
      </c>
      <c r="K87" s="5">
        <v>347</v>
      </c>
      <c r="L87" s="4">
        <v>1200</v>
      </c>
      <c r="M87" s="5">
        <v>26</v>
      </c>
      <c r="N87" s="5">
        <v>418</v>
      </c>
    </row>
    <row r="88" spans="1:14" ht="23.25" thickBot="1">
      <c r="A88" s="3"/>
      <c r="B88" s="3" t="s">
        <v>37</v>
      </c>
      <c r="C88" s="5">
        <v>604</v>
      </c>
      <c r="D88" s="5">
        <v>604</v>
      </c>
      <c r="E88" s="5">
        <v>199</v>
      </c>
      <c r="F88" s="5">
        <v>211</v>
      </c>
      <c r="G88" s="5">
        <v>7</v>
      </c>
      <c r="H88" s="5">
        <v>4</v>
      </c>
      <c r="I88" s="5">
        <v>1</v>
      </c>
      <c r="J88" s="5">
        <v>9</v>
      </c>
      <c r="K88" s="5">
        <v>162</v>
      </c>
      <c r="L88" s="5">
        <v>593</v>
      </c>
      <c r="M88" s="5">
        <v>11</v>
      </c>
      <c r="N88" s="5">
        <v>0</v>
      </c>
    </row>
    <row r="89" spans="1:14" ht="23.25" thickBot="1">
      <c r="A89" s="3"/>
      <c r="B89" s="3" t="s">
        <v>18028</v>
      </c>
      <c r="C89" s="4">
        <v>1040</v>
      </c>
      <c r="D89" s="5">
        <v>622</v>
      </c>
      <c r="E89" s="5">
        <v>189</v>
      </c>
      <c r="F89" s="5">
        <v>206</v>
      </c>
      <c r="G89" s="5">
        <v>4</v>
      </c>
      <c r="H89" s="5">
        <v>10</v>
      </c>
      <c r="I89" s="5">
        <v>5</v>
      </c>
      <c r="J89" s="5">
        <v>8</v>
      </c>
      <c r="K89" s="5">
        <v>185</v>
      </c>
      <c r="L89" s="5">
        <v>607</v>
      </c>
      <c r="M89" s="5">
        <v>15</v>
      </c>
      <c r="N89" s="5">
        <v>418</v>
      </c>
    </row>
    <row r="90" spans="1:14" ht="17.25" thickBot="1">
      <c r="A90" s="3" t="s">
        <v>18027</v>
      </c>
      <c r="B90" s="3" t="s">
        <v>36</v>
      </c>
      <c r="C90" s="4">
        <v>1369</v>
      </c>
      <c r="D90" s="4">
        <v>1020</v>
      </c>
      <c r="E90" s="5">
        <v>225</v>
      </c>
      <c r="F90" s="5">
        <v>350</v>
      </c>
      <c r="G90" s="5">
        <v>5</v>
      </c>
      <c r="H90" s="5">
        <v>11</v>
      </c>
      <c r="I90" s="5">
        <v>13</v>
      </c>
      <c r="J90" s="5">
        <v>10</v>
      </c>
      <c r="K90" s="5">
        <v>386</v>
      </c>
      <c r="L90" s="4">
        <v>1000</v>
      </c>
      <c r="M90" s="5">
        <v>20</v>
      </c>
      <c r="N90" s="5">
        <v>349</v>
      </c>
    </row>
    <row r="91" spans="1:14" ht="23.25" thickBot="1">
      <c r="A91" s="3"/>
      <c r="B91" s="3" t="s">
        <v>37</v>
      </c>
      <c r="C91" s="5">
        <v>503</v>
      </c>
      <c r="D91" s="5">
        <v>503</v>
      </c>
      <c r="E91" s="5">
        <v>135</v>
      </c>
      <c r="F91" s="5">
        <v>160</v>
      </c>
      <c r="G91" s="5">
        <v>2</v>
      </c>
      <c r="H91" s="5">
        <v>7</v>
      </c>
      <c r="I91" s="5">
        <v>4</v>
      </c>
      <c r="J91" s="5">
        <v>5</v>
      </c>
      <c r="K91" s="5">
        <v>182</v>
      </c>
      <c r="L91" s="5">
        <v>495</v>
      </c>
      <c r="M91" s="5">
        <v>8</v>
      </c>
      <c r="N91" s="5">
        <v>0</v>
      </c>
    </row>
    <row r="92" spans="1:14" ht="23.25" thickBot="1">
      <c r="A92" s="3"/>
      <c r="B92" s="3" t="s">
        <v>18026</v>
      </c>
      <c r="C92" s="5">
        <v>866</v>
      </c>
      <c r="D92" s="5">
        <v>517</v>
      </c>
      <c r="E92" s="5">
        <v>90</v>
      </c>
      <c r="F92" s="5">
        <v>190</v>
      </c>
      <c r="G92" s="5">
        <v>3</v>
      </c>
      <c r="H92" s="5">
        <v>4</v>
      </c>
      <c r="I92" s="5">
        <v>9</v>
      </c>
      <c r="J92" s="5">
        <v>5</v>
      </c>
      <c r="K92" s="5">
        <v>204</v>
      </c>
      <c r="L92" s="5">
        <v>505</v>
      </c>
      <c r="M92" s="5">
        <v>12</v>
      </c>
      <c r="N92" s="5">
        <v>349</v>
      </c>
    </row>
    <row r="93" spans="1:14" ht="17.25" thickBot="1">
      <c r="A93" s="3" t="s">
        <v>16140</v>
      </c>
      <c r="B93" s="3" t="s">
        <v>36</v>
      </c>
      <c r="C93" s="4">
        <v>1245</v>
      </c>
      <c r="D93" s="5">
        <v>933</v>
      </c>
      <c r="E93" s="5">
        <v>204</v>
      </c>
      <c r="F93" s="5">
        <v>264</v>
      </c>
      <c r="G93" s="5">
        <v>10</v>
      </c>
      <c r="H93" s="5">
        <v>3</v>
      </c>
      <c r="I93" s="5">
        <v>16</v>
      </c>
      <c r="J93" s="5">
        <v>17</v>
      </c>
      <c r="K93" s="5">
        <v>391</v>
      </c>
      <c r="L93" s="5">
        <v>905</v>
      </c>
      <c r="M93" s="5">
        <v>28</v>
      </c>
      <c r="N93" s="5">
        <v>312</v>
      </c>
    </row>
    <row r="94" spans="1:14" ht="23.25" thickBot="1">
      <c r="A94" s="3"/>
      <c r="B94" s="3" t="s">
        <v>37</v>
      </c>
      <c r="C94" s="5">
        <v>499</v>
      </c>
      <c r="D94" s="5">
        <v>499</v>
      </c>
      <c r="E94" s="5">
        <v>132</v>
      </c>
      <c r="F94" s="5">
        <v>119</v>
      </c>
      <c r="G94" s="5">
        <v>2</v>
      </c>
      <c r="H94" s="5">
        <v>0</v>
      </c>
      <c r="I94" s="5">
        <v>8</v>
      </c>
      <c r="J94" s="5">
        <v>8</v>
      </c>
      <c r="K94" s="5">
        <v>213</v>
      </c>
      <c r="L94" s="5">
        <v>482</v>
      </c>
      <c r="M94" s="5">
        <v>17</v>
      </c>
      <c r="N94" s="5">
        <v>0</v>
      </c>
    </row>
    <row r="95" spans="1:14" ht="23.25" thickBot="1">
      <c r="A95" s="3"/>
      <c r="B95" s="3" t="s">
        <v>18025</v>
      </c>
      <c r="C95" s="5">
        <v>746</v>
      </c>
      <c r="D95" s="5">
        <v>434</v>
      </c>
      <c r="E95" s="5">
        <v>72</v>
      </c>
      <c r="F95" s="5">
        <v>145</v>
      </c>
      <c r="G95" s="5">
        <v>8</v>
      </c>
      <c r="H95" s="5">
        <v>3</v>
      </c>
      <c r="I95" s="5">
        <v>8</v>
      </c>
      <c r="J95" s="5">
        <v>9</v>
      </c>
      <c r="K95" s="5">
        <v>178</v>
      </c>
      <c r="L95" s="5">
        <v>423</v>
      </c>
      <c r="M95" s="5">
        <v>11</v>
      </c>
      <c r="N95" s="5">
        <v>312</v>
      </c>
    </row>
    <row r="96" spans="1:14" ht="23.25" thickBot="1">
      <c r="A96" s="3" t="s">
        <v>97</v>
      </c>
      <c r="B96" s="3"/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</row>
    <row r="97" spans="1:14" ht="18" thickTop="1" thickBot="1">
      <c r="A97" s="42" t="s">
        <v>0</v>
      </c>
      <c r="B97" s="42" t="s">
        <v>1</v>
      </c>
      <c r="C97" s="42" t="s">
        <v>2</v>
      </c>
      <c r="D97" s="42" t="s">
        <v>3</v>
      </c>
      <c r="E97" s="46" t="s">
        <v>4</v>
      </c>
      <c r="F97" s="47"/>
      <c r="G97" s="47"/>
      <c r="H97" s="47"/>
      <c r="I97" s="47"/>
      <c r="J97" s="47"/>
      <c r="K97" s="47"/>
      <c r="L97" s="48"/>
      <c r="M97" s="27" t="s">
        <v>5</v>
      </c>
      <c r="N97" s="42" t="s">
        <v>6</v>
      </c>
    </row>
    <row r="98" spans="1:14" ht="22.5">
      <c r="A98" s="43"/>
      <c r="B98" s="43"/>
      <c r="C98" s="43"/>
      <c r="D98" s="43"/>
      <c r="E98" s="28" t="s">
        <v>7</v>
      </c>
      <c r="F98" s="28" t="s">
        <v>9</v>
      </c>
      <c r="G98" s="28" t="s">
        <v>255</v>
      </c>
      <c r="H98" s="28" t="s">
        <v>11</v>
      </c>
      <c r="I98" s="28" t="s">
        <v>13</v>
      </c>
      <c r="J98" s="28" t="s">
        <v>19</v>
      </c>
      <c r="K98" s="28" t="s">
        <v>27</v>
      </c>
      <c r="L98" s="45" t="s">
        <v>29</v>
      </c>
      <c r="M98" s="28" t="s">
        <v>3</v>
      </c>
      <c r="N98" s="43"/>
    </row>
    <row r="99" spans="1:14" ht="17.25" thickBot="1">
      <c r="A99" s="44"/>
      <c r="B99" s="44"/>
      <c r="C99" s="44"/>
      <c r="D99" s="44"/>
      <c r="E99" s="29" t="s">
        <v>16627</v>
      </c>
      <c r="F99" s="29" t="s">
        <v>16626</v>
      </c>
      <c r="G99" s="29" t="s">
        <v>16625</v>
      </c>
      <c r="H99" s="29" t="s">
        <v>17991</v>
      </c>
      <c r="I99" s="29" t="s">
        <v>17990</v>
      </c>
      <c r="J99" s="29" t="s">
        <v>17989</v>
      </c>
      <c r="K99" s="29" t="s">
        <v>17988</v>
      </c>
      <c r="L99" s="44"/>
      <c r="M99" s="29"/>
      <c r="N99" s="44"/>
    </row>
    <row r="100" spans="1:14" ht="17.25" thickBot="1">
      <c r="A100" s="3" t="s">
        <v>30</v>
      </c>
      <c r="B100" s="3"/>
      <c r="C100" s="4">
        <v>53599</v>
      </c>
      <c r="D100" s="4">
        <v>38976</v>
      </c>
      <c r="E100" s="4">
        <v>6373</v>
      </c>
      <c r="F100" s="4">
        <v>13147</v>
      </c>
      <c r="G100" s="5">
        <v>171</v>
      </c>
      <c r="H100" s="5">
        <v>243</v>
      </c>
      <c r="I100" s="5">
        <v>228</v>
      </c>
      <c r="J100" s="5">
        <v>390</v>
      </c>
      <c r="K100" s="4">
        <v>17755</v>
      </c>
      <c r="L100" s="4">
        <v>38307</v>
      </c>
      <c r="M100" s="5">
        <v>669</v>
      </c>
      <c r="N100" s="4">
        <v>14623</v>
      </c>
    </row>
    <row r="101" spans="1:14" ht="23.25" thickBot="1">
      <c r="A101" s="3" t="s">
        <v>31</v>
      </c>
      <c r="B101" s="3"/>
      <c r="C101" s="5">
        <v>177</v>
      </c>
      <c r="D101" s="5">
        <v>163</v>
      </c>
      <c r="E101" s="5">
        <v>24</v>
      </c>
      <c r="F101" s="5">
        <v>73</v>
      </c>
      <c r="G101" s="5">
        <v>0</v>
      </c>
      <c r="H101" s="5">
        <v>0</v>
      </c>
      <c r="I101" s="5">
        <v>3</v>
      </c>
      <c r="J101" s="5">
        <v>1</v>
      </c>
      <c r="K101" s="5">
        <v>54</v>
      </c>
      <c r="L101" s="5">
        <v>155</v>
      </c>
      <c r="M101" s="5">
        <v>8</v>
      </c>
      <c r="N101" s="5">
        <v>14</v>
      </c>
    </row>
    <row r="102" spans="1:14" ht="23.25" thickBot="1">
      <c r="A102" s="3" t="s">
        <v>32</v>
      </c>
      <c r="B102" s="3"/>
      <c r="C102" s="4">
        <v>2731</v>
      </c>
      <c r="D102" s="4">
        <v>2731</v>
      </c>
      <c r="E102" s="5">
        <v>758</v>
      </c>
      <c r="F102" s="5">
        <v>772</v>
      </c>
      <c r="G102" s="5">
        <v>27</v>
      </c>
      <c r="H102" s="5">
        <v>19</v>
      </c>
      <c r="I102" s="5">
        <v>24</v>
      </c>
      <c r="J102" s="5">
        <v>24</v>
      </c>
      <c r="K102" s="4">
        <v>1035</v>
      </c>
      <c r="L102" s="4">
        <v>2659</v>
      </c>
      <c r="M102" s="5">
        <v>72</v>
      </c>
      <c r="N102" s="5">
        <v>0</v>
      </c>
    </row>
    <row r="103" spans="1:14" ht="23.25" thickBot="1">
      <c r="A103" s="3" t="s">
        <v>33</v>
      </c>
      <c r="B103" s="3"/>
      <c r="C103" s="5">
        <v>107</v>
      </c>
      <c r="D103" s="5">
        <v>25</v>
      </c>
      <c r="E103" s="5">
        <v>13</v>
      </c>
      <c r="F103" s="5">
        <v>8</v>
      </c>
      <c r="G103" s="5">
        <v>1</v>
      </c>
      <c r="H103" s="5">
        <v>0</v>
      </c>
      <c r="I103" s="5">
        <v>0</v>
      </c>
      <c r="J103" s="5">
        <v>0</v>
      </c>
      <c r="K103" s="5">
        <v>3</v>
      </c>
      <c r="L103" s="5">
        <v>25</v>
      </c>
      <c r="M103" s="5">
        <v>0</v>
      </c>
      <c r="N103" s="5">
        <v>82</v>
      </c>
    </row>
    <row r="104" spans="1:14" ht="23.25" thickBot="1">
      <c r="A104" s="3" t="s">
        <v>34</v>
      </c>
      <c r="B104" s="3"/>
      <c r="C104" s="5">
        <v>0</v>
      </c>
      <c r="D104" s="5">
        <v>5</v>
      </c>
      <c r="E104" s="5">
        <v>2</v>
      </c>
      <c r="F104" s="5">
        <v>3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5</v>
      </c>
      <c r="M104" s="5">
        <v>0</v>
      </c>
      <c r="N104" s="5">
        <v>-5</v>
      </c>
    </row>
    <row r="105" spans="1:14" ht="17.25" thickBot="1">
      <c r="A105" s="3" t="s">
        <v>18024</v>
      </c>
      <c r="B105" s="3" t="s">
        <v>36</v>
      </c>
      <c r="C105" s="4">
        <v>30374</v>
      </c>
      <c r="D105" s="4">
        <v>20559</v>
      </c>
      <c r="E105" s="4">
        <v>3651</v>
      </c>
      <c r="F105" s="4">
        <v>6186</v>
      </c>
      <c r="G105" s="5">
        <v>57</v>
      </c>
      <c r="H105" s="5">
        <v>114</v>
      </c>
      <c r="I105" s="5">
        <v>100</v>
      </c>
      <c r="J105" s="5">
        <v>173</v>
      </c>
      <c r="K105" s="4">
        <v>10059</v>
      </c>
      <c r="L105" s="4">
        <v>20340</v>
      </c>
      <c r="M105" s="5">
        <v>219</v>
      </c>
      <c r="N105" s="4">
        <v>9815</v>
      </c>
    </row>
    <row r="106" spans="1:14" ht="23.25" thickBot="1">
      <c r="A106" s="3"/>
      <c r="B106" s="3" t="s">
        <v>37</v>
      </c>
      <c r="C106" s="4">
        <v>7491</v>
      </c>
      <c r="D106" s="4">
        <v>7488</v>
      </c>
      <c r="E106" s="4">
        <v>1692</v>
      </c>
      <c r="F106" s="4">
        <v>2104</v>
      </c>
      <c r="G106" s="5">
        <v>19</v>
      </c>
      <c r="H106" s="5">
        <v>37</v>
      </c>
      <c r="I106" s="5">
        <v>38</v>
      </c>
      <c r="J106" s="5">
        <v>45</v>
      </c>
      <c r="K106" s="4">
        <v>3486</v>
      </c>
      <c r="L106" s="4">
        <v>7421</v>
      </c>
      <c r="M106" s="5">
        <v>67</v>
      </c>
      <c r="N106" s="5">
        <v>3</v>
      </c>
    </row>
    <row r="107" spans="1:14" ht="17.25" thickBot="1">
      <c r="A107" s="3"/>
      <c r="B107" s="3" t="s">
        <v>18023</v>
      </c>
      <c r="C107" s="4">
        <v>2324</v>
      </c>
      <c r="D107" s="4">
        <v>1264</v>
      </c>
      <c r="E107" s="5">
        <v>230</v>
      </c>
      <c r="F107" s="5">
        <v>347</v>
      </c>
      <c r="G107" s="5">
        <v>6</v>
      </c>
      <c r="H107" s="5">
        <v>5</v>
      </c>
      <c r="I107" s="5">
        <v>3</v>
      </c>
      <c r="J107" s="5">
        <v>16</v>
      </c>
      <c r="K107" s="5">
        <v>645</v>
      </c>
      <c r="L107" s="4">
        <v>1252</v>
      </c>
      <c r="M107" s="5">
        <v>12</v>
      </c>
      <c r="N107" s="4">
        <v>1060</v>
      </c>
    </row>
    <row r="108" spans="1:14" ht="17.25" thickBot="1">
      <c r="A108" s="3"/>
      <c r="B108" s="3" t="s">
        <v>18022</v>
      </c>
      <c r="C108" s="4">
        <v>2399</v>
      </c>
      <c r="D108" s="4">
        <v>1423</v>
      </c>
      <c r="E108" s="5">
        <v>202</v>
      </c>
      <c r="F108" s="5">
        <v>497</v>
      </c>
      <c r="G108" s="5">
        <v>3</v>
      </c>
      <c r="H108" s="5">
        <v>12</v>
      </c>
      <c r="I108" s="5">
        <v>9</v>
      </c>
      <c r="J108" s="5">
        <v>2</v>
      </c>
      <c r="K108" s="5">
        <v>682</v>
      </c>
      <c r="L108" s="4">
        <v>1407</v>
      </c>
      <c r="M108" s="5">
        <v>16</v>
      </c>
      <c r="N108" s="5">
        <v>976</v>
      </c>
    </row>
    <row r="109" spans="1:14" ht="17.25" thickBot="1">
      <c r="A109" s="3"/>
      <c r="B109" s="3" t="s">
        <v>18021</v>
      </c>
      <c r="C109" s="4">
        <v>2537</v>
      </c>
      <c r="D109" s="4">
        <v>1500</v>
      </c>
      <c r="E109" s="5">
        <v>217</v>
      </c>
      <c r="F109" s="5">
        <v>436</v>
      </c>
      <c r="G109" s="5">
        <v>7</v>
      </c>
      <c r="H109" s="5">
        <v>6</v>
      </c>
      <c r="I109" s="5">
        <v>6</v>
      </c>
      <c r="J109" s="5">
        <v>18</v>
      </c>
      <c r="K109" s="5">
        <v>783</v>
      </c>
      <c r="L109" s="4">
        <v>1473</v>
      </c>
      <c r="M109" s="5">
        <v>27</v>
      </c>
      <c r="N109" s="4">
        <v>1037</v>
      </c>
    </row>
    <row r="110" spans="1:14" ht="17.25" thickBot="1">
      <c r="A110" s="3"/>
      <c r="B110" s="3" t="s">
        <v>18020</v>
      </c>
      <c r="C110" s="4">
        <v>3348</v>
      </c>
      <c r="D110" s="4">
        <v>1844</v>
      </c>
      <c r="E110" s="5">
        <v>275</v>
      </c>
      <c r="F110" s="5">
        <v>585</v>
      </c>
      <c r="G110" s="5">
        <v>6</v>
      </c>
      <c r="H110" s="5">
        <v>8</v>
      </c>
      <c r="I110" s="5">
        <v>5</v>
      </c>
      <c r="J110" s="5">
        <v>15</v>
      </c>
      <c r="K110" s="5">
        <v>936</v>
      </c>
      <c r="L110" s="4">
        <v>1830</v>
      </c>
      <c r="M110" s="5">
        <v>14</v>
      </c>
      <c r="N110" s="4">
        <v>1504</v>
      </c>
    </row>
    <row r="111" spans="1:14" ht="17.25" thickBot="1">
      <c r="A111" s="3"/>
      <c r="B111" s="3" t="s">
        <v>18019</v>
      </c>
      <c r="C111" s="4">
        <v>2953</v>
      </c>
      <c r="D111" s="4">
        <v>1674</v>
      </c>
      <c r="E111" s="5">
        <v>225</v>
      </c>
      <c r="F111" s="5">
        <v>519</v>
      </c>
      <c r="G111" s="5">
        <v>2</v>
      </c>
      <c r="H111" s="5">
        <v>15</v>
      </c>
      <c r="I111" s="5">
        <v>10</v>
      </c>
      <c r="J111" s="5">
        <v>17</v>
      </c>
      <c r="K111" s="5">
        <v>868</v>
      </c>
      <c r="L111" s="4">
        <v>1656</v>
      </c>
      <c r="M111" s="5">
        <v>18</v>
      </c>
      <c r="N111" s="4">
        <v>1279</v>
      </c>
    </row>
    <row r="112" spans="1:14" ht="17.25" thickBot="1">
      <c r="A112" s="3"/>
      <c r="B112" s="3" t="s">
        <v>18018</v>
      </c>
      <c r="C112" s="4">
        <v>2169</v>
      </c>
      <c r="D112" s="4">
        <v>1203</v>
      </c>
      <c r="E112" s="5">
        <v>177</v>
      </c>
      <c r="F112" s="5">
        <v>351</v>
      </c>
      <c r="G112" s="5">
        <v>1</v>
      </c>
      <c r="H112" s="5">
        <v>7</v>
      </c>
      <c r="I112" s="5">
        <v>6</v>
      </c>
      <c r="J112" s="5">
        <v>15</v>
      </c>
      <c r="K112" s="5">
        <v>628</v>
      </c>
      <c r="L112" s="4">
        <v>1185</v>
      </c>
      <c r="M112" s="5">
        <v>18</v>
      </c>
      <c r="N112" s="5">
        <v>966</v>
      </c>
    </row>
    <row r="113" spans="1:14" ht="17.25" thickBot="1">
      <c r="A113" s="3"/>
      <c r="B113" s="3" t="s">
        <v>18017</v>
      </c>
      <c r="C113" s="4">
        <v>2150</v>
      </c>
      <c r="D113" s="4">
        <v>1218</v>
      </c>
      <c r="E113" s="5">
        <v>188</v>
      </c>
      <c r="F113" s="5">
        <v>344</v>
      </c>
      <c r="G113" s="5">
        <v>6</v>
      </c>
      <c r="H113" s="5">
        <v>3</v>
      </c>
      <c r="I113" s="5">
        <v>1</v>
      </c>
      <c r="J113" s="5">
        <v>13</v>
      </c>
      <c r="K113" s="5">
        <v>647</v>
      </c>
      <c r="L113" s="4">
        <v>1202</v>
      </c>
      <c r="M113" s="5">
        <v>16</v>
      </c>
      <c r="N113" s="5">
        <v>932</v>
      </c>
    </row>
    <row r="114" spans="1:14" ht="17.25" thickBot="1">
      <c r="A114" s="3"/>
      <c r="B114" s="3" t="s">
        <v>18016</v>
      </c>
      <c r="C114" s="4">
        <v>1218</v>
      </c>
      <c r="D114" s="5">
        <v>816</v>
      </c>
      <c r="E114" s="5">
        <v>77</v>
      </c>
      <c r="F114" s="5">
        <v>270</v>
      </c>
      <c r="G114" s="5">
        <v>3</v>
      </c>
      <c r="H114" s="5">
        <v>5</v>
      </c>
      <c r="I114" s="5">
        <v>9</v>
      </c>
      <c r="J114" s="5">
        <v>11</v>
      </c>
      <c r="K114" s="5">
        <v>428</v>
      </c>
      <c r="L114" s="5">
        <v>803</v>
      </c>
      <c r="M114" s="5">
        <v>13</v>
      </c>
      <c r="N114" s="5">
        <v>402</v>
      </c>
    </row>
    <row r="115" spans="1:14" ht="17.25" thickBot="1">
      <c r="A115" s="3"/>
      <c r="B115" s="3" t="s">
        <v>18015</v>
      </c>
      <c r="C115" s="4">
        <v>1453</v>
      </c>
      <c r="D115" s="5">
        <v>906</v>
      </c>
      <c r="E115" s="5">
        <v>160</v>
      </c>
      <c r="F115" s="5">
        <v>318</v>
      </c>
      <c r="G115" s="5">
        <v>3</v>
      </c>
      <c r="H115" s="5">
        <v>7</v>
      </c>
      <c r="I115" s="5">
        <v>3</v>
      </c>
      <c r="J115" s="5">
        <v>10</v>
      </c>
      <c r="K115" s="5">
        <v>397</v>
      </c>
      <c r="L115" s="5">
        <v>898</v>
      </c>
      <c r="M115" s="5">
        <v>8</v>
      </c>
      <c r="N115" s="5">
        <v>547</v>
      </c>
    </row>
    <row r="116" spans="1:14" ht="23.25" thickBot="1">
      <c r="A116" s="3"/>
      <c r="B116" s="3" t="s">
        <v>18014</v>
      </c>
      <c r="C116" s="4">
        <v>2332</v>
      </c>
      <c r="D116" s="4">
        <v>1223</v>
      </c>
      <c r="E116" s="5">
        <v>208</v>
      </c>
      <c r="F116" s="5">
        <v>415</v>
      </c>
      <c r="G116" s="5">
        <v>1</v>
      </c>
      <c r="H116" s="5">
        <v>9</v>
      </c>
      <c r="I116" s="5">
        <v>10</v>
      </c>
      <c r="J116" s="5">
        <v>11</v>
      </c>
      <c r="K116" s="5">
        <v>559</v>
      </c>
      <c r="L116" s="4">
        <v>1213</v>
      </c>
      <c r="M116" s="5">
        <v>10</v>
      </c>
      <c r="N116" s="4">
        <v>1109</v>
      </c>
    </row>
    <row r="117" spans="1:14" ht="17.25" thickBot="1">
      <c r="A117" s="3" t="s">
        <v>18013</v>
      </c>
      <c r="B117" s="3" t="s">
        <v>36</v>
      </c>
      <c r="C117" s="4">
        <v>1580</v>
      </c>
      <c r="D117" s="4">
        <v>1245</v>
      </c>
      <c r="E117" s="5">
        <v>148</v>
      </c>
      <c r="F117" s="5">
        <v>516</v>
      </c>
      <c r="G117" s="5">
        <v>6</v>
      </c>
      <c r="H117" s="5">
        <v>10</v>
      </c>
      <c r="I117" s="5">
        <v>4</v>
      </c>
      <c r="J117" s="5">
        <v>10</v>
      </c>
      <c r="K117" s="5">
        <v>513</v>
      </c>
      <c r="L117" s="4">
        <v>1207</v>
      </c>
      <c r="M117" s="5">
        <v>38</v>
      </c>
      <c r="N117" s="5">
        <v>335</v>
      </c>
    </row>
    <row r="118" spans="1:14" ht="23.25" thickBot="1">
      <c r="A118" s="3"/>
      <c r="B118" s="3" t="s">
        <v>37</v>
      </c>
      <c r="C118" s="5">
        <v>790</v>
      </c>
      <c r="D118" s="5">
        <v>790</v>
      </c>
      <c r="E118" s="5">
        <v>94</v>
      </c>
      <c r="F118" s="5">
        <v>324</v>
      </c>
      <c r="G118" s="5">
        <v>4</v>
      </c>
      <c r="H118" s="5">
        <v>8</v>
      </c>
      <c r="I118" s="5">
        <v>3</v>
      </c>
      <c r="J118" s="5">
        <v>5</v>
      </c>
      <c r="K118" s="5">
        <v>326</v>
      </c>
      <c r="L118" s="5">
        <v>764</v>
      </c>
      <c r="M118" s="5">
        <v>26</v>
      </c>
      <c r="N118" s="5">
        <v>0</v>
      </c>
    </row>
    <row r="119" spans="1:14" ht="23.25" thickBot="1">
      <c r="A119" s="3"/>
      <c r="B119" s="3" t="s">
        <v>18012</v>
      </c>
      <c r="C119" s="5">
        <v>790</v>
      </c>
      <c r="D119" s="5">
        <v>455</v>
      </c>
      <c r="E119" s="5">
        <v>54</v>
      </c>
      <c r="F119" s="5">
        <v>192</v>
      </c>
      <c r="G119" s="5">
        <v>2</v>
      </c>
      <c r="H119" s="5">
        <v>2</v>
      </c>
      <c r="I119" s="5">
        <v>1</v>
      </c>
      <c r="J119" s="5">
        <v>5</v>
      </c>
      <c r="K119" s="5">
        <v>187</v>
      </c>
      <c r="L119" s="5">
        <v>443</v>
      </c>
      <c r="M119" s="5">
        <v>12</v>
      </c>
      <c r="N119" s="5">
        <v>335</v>
      </c>
    </row>
    <row r="120" spans="1:14" ht="17.25" thickBot="1">
      <c r="A120" s="3" t="s">
        <v>18011</v>
      </c>
      <c r="B120" s="3" t="s">
        <v>36</v>
      </c>
      <c r="C120" s="4">
        <v>1754</v>
      </c>
      <c r="D120" s="4">
        <v>1311</v>
      </c>
      <c r="E120" s="5">
        <v>184</v>
      </c>
      <c r="F120" s="5">
        <v>542</v>
      </c>
      <c r="G120" s="5">
        <v>13</v>
      </c>
      <c r="H120" s="5">
        <v>4</v>
      </c>
      <c r="I120" s="5">
        <v>16</v>
      </c>
      <c r="J120" s="5">
        <v>21</v>
      </c>
      <c r="K120" s="5">
        <v>511</v>
      </c>
      <c r="L120" s="4">
        <v>1291</v>
      </c>
      <c r="M120" s="5">
        <v>20</v>
      </c>
      <c r="N120" s="5">
        <v>443</v>
      </c>
    </row>
    <row r="121" spans="1:14" ht="23.25" thickBot="1">
      <c r="A121" s="3"/>
      <c r="B121" s="3" t="s">
        <v>37</v>
      </c>
      <c r="C121" s="5">
        <v>872</v>
      </c>
      <c r="D121" s="5">
        <v>872</v>
      </c>
      <c r="E121" s="5">
        <v>114</v>
      </c>
      <c r="F121" s="5">
        <v>379</v>
      </c>
      <c r="G121" s="5">
        <v>11</v>
      </c>
      <c r="H121" s="5">
        <v>3</v>
      </c>
      <c r="I121" s="5">
        <v>13</v>
      </c>
      <c r="J121" s="5">
        <v>12</v>
      </c>
      <c r="K121" s="5">
        <v>327</v>
      </c>
      <c r="L121" s="5">
        <v>859</v>
      </c>
      <c r="M121" s="5">
        <v>13</v>
      </c>
      <c r="N121" s="5">
        <v>0</v>
      </c>
    </row>
    <row r="122" spans="1:14" ht="23.25" thickBot="1">
      <c r="A122" s="3"/>
      <c r="B122" s="3" t="s">
        <v>18010</v>
      </c>
      <c r="C122" s="5">
        <v>882</v>
      </c>
      <c r="D122" s="5">
        <v>439</v>
      </c>
      <c r="E122" s="5">
        <v>70</v>
      </c>
      <c r="F122" s="5">
        <v>163</v>
      </c>
      <c r="G122" s="5">
        <v>2</v>
      </c>
      <c r="H122" s="5">
        <v>1</v>
      </c>
      <c r="I122" s="5">
        <v>3</v>
      </c>
      <c r="J122" s="5">
        <v>9</v>
      </c>
      <c r="K122" s="5">
        <v>184</v>
      </c>
      <c r="L122" s="5">
        <v>432</v>
      </c>
      <c r="M122" s="5">
        <v>7</v>
      </c>
      <c r="N122" s="5">
        <v>443</v>
      </c>
    </row>
    <row r="123" spans="1:14" ht="17.25" thickBot="1">
      <c r="A123" s="3" t="s">
        <v>18009</v>
      </c>
      <c r="B123" s="3" t="s">
        <v>36</v>
      </c>
      <c r="C123" s="4">
        <v>1405</v>
      </c>
      <c r="D123" s="4">
        <v>1076</v>
      </c>
      <c r="E123" s="5">
        <v>173</v>
      </c>
      <c r="F123" s="5">
        <v>389</v>
      </c>
      <c r="G123" s="5">
        <v>6</v>
      </c>
      <c r="H123" s="5">
        <v>26</v>
      </c>
      <c r="I123" s="5">
        <v>24</v>
      </c>
      <c r="J123" s="5">
        <v>10</v>
      </c>
      <c r="K123" s="5">
        <v>423</v>
      </c>
      <c r="L123" s="4">
        <v>1051</v>
      </c>
      <c r="M123" s="5">
        <v>25</v>
      </c>
      <c r="N123" s="5">
        <v>329</v>
      </c>
    </row>
    <row r="124" spans="1:14" ht="23.25" thickBot="1">
      <c r="A124" s="3"/>
      <c r="B124" s="3" t="s">
        <v>37</v>
      </c>
      <c r="C124" s="5">
        <v>649</v>
      </c>
      <c r="D124" s="5">
        <v>649</v>
      </c>
      <c r="E124" s="5">
        <v>119</v>
      </c>
      <c r="F124" s="5">
        <v>241</v>
      </c>
      <c r="G124" s="5">
        <v>5</v>
      </c>
      <c r="H124" s="5">
        <v>13</v>
      </c>
      <c r="I124" s="5">
        <v>19</v>
      </c>
      <c r="J124" s="5">
        <v>7</v>
      </c>
      <c r="K124" s="5">
        <v>237</v>
      </c>
      <c r="L124" s="5">
        <v>641</v>
      </c>
      <c r="M124" s="5">
        <v>8</v>
      </c>
      <c r="N124" s="5">
        <v>0</v>
      </c>
    </row>
    <row r="125" spans="1:14" ht="23.25" thickBot="1">
      <c r="A125" s="3"/>
      <c r="B125" s="3" t="s">
        <v>18008</v>
      </c>
      <c r="C125" s="5">
        <v>756</v>
      </c>
      <c r="D125" s="5">
        <v>427</v>
      </c>
      <c r="E125" s="5">
        <v>54</v>
      </c>
      <c r="F125" s="5">
        <v>148</v>
      </c>
      <c r="G125" s="5">
        <v>1</v>
      </c>
      <c r="H125" s="5">
        <v>13</v>
      </c>
      <c r="I125" s="5">
        <v>5</v>
      </c>
      <c r="J125" s="5">
        <v>3</v>
      </c>
      <c r="K125" s="5">
        <v>186</v>
      </c>
      <c r="L125" s="5">
        <v>410</v>
      </c>
      <c r="M125" s="5">
        <v>17</v>
      </c>
      <c r="N125" s="5">
        <v>329</v>
      </c>
    </row>
    <row r="126" spans="1:14" ht="17.25" thickBot="1">
      <c r="A126" s="3" t="s">
        <v>18007</v>
      </c>
      <c r="B126" s="3" t="s">
        <v>36</v>
      </c>
      <c r="C126" s="4">
        <v>1443</v>
      </c>
      <c r="D126" s="4">
        <v>1088</v>
      </c>
      <c r="E126" s="5">
        <v>191</v>
      </c>
      <c r="F126" s="5">
        <v>409</v>
      </c>
      <c r="G126" s="5">
        <v>15</v>
      </c>
      <c r="H126" s="5">
        <v>13</v>
      </c>
      <c r="I126" s="5">
        <v>15</v>
      </c>
      <c r="J126" s="5">
        <v>15</v>
      </c>
      <c r="K126" s="5">
        <v>403</v>
      </c>
      <c r="L126" s="4">
        <v>1061</v>
      </c>
      <c r="M126" s="5">
        <v>27</v>
      </c>
      <c r="N126" s="5">
        <v>355</v>
      </c>
    </row>
    <row r="127" spans="1:14" ht="23.25" thickBot="1">
      <c r="A127" s="3"/>
      <c r="B127" s="3" t="s">
        <v>37</v>
      </c>
      <c r="C127" s="5">
        <v>710</v>
      </c>
      <c r="D127" s="5">
        <v>710</v>
      </c>
      <c r="E127" s="5">
        <v>127</v>
      </c>
      <c r="F127" s="5">
        <v>261</v>
      </c>
      <c r="G127" s="5">
        <v>10</v>
      </c>
      <c r="H127" s="5">
        <v>10</v>
      </c>
      <c r="I127" s="5">
        <v>10</v>
      </c>
      <c r="J127" s="5">
        <v>6</v>
      </c>
      <c r="K127" s="5">
        <v>267</v>
      </c>
      <c r="L127" s="5">
        <v>691</v>
      </c>
      <c r="M127" s="5">
        <v>19</v>
      </c>
      <c r="N127" s="5">
        <v>0</v>
      </c>
    </row>
    <row r="128" spans="1:14" ht="23.25" thickBot="1">
      <c r="A128" s="3"/>
      <c r="B128" s="3" t="s">
        <v>18006</v>
      </c>
      <c r="C128" s="5">
        <v>733</v>
      </c>
      <c r="D128" s="5">
        <v>378</v>
      </c>
      <c r="E128" s="5">
        <v>64</v>
      </c>
      <c r="F128" s="5">
        <v>148</v>
      </c>
      <c r="G128" s="5">
        <v>5</v>
      </c>
      <c r="H128" s="5">
        <v>3</v>
      </c>
      <c r="I128" s="5">
        <v>5</v>
      </c>
      <c r="J128" s="5">
        <v>9</v>
      </c>
      <c r="K128" s="5">
        <v>136</v>
      </c>
      <c r="L128" s="5">
        <v>370</v>
      </c>
      <c r="M128" s="5">
        <v>8</v>
      </c>
      <c r="N128" s="5">
        <v>355</v>
      </c>
    </row>
    <row r="129" spans="1:14" ht="17.25" thickBot="1">
      <c r="A129" s="3" t="s">
        <v>18005</v>
      </c>
      <c r="B129" s="3" t="s">
        <v>36</v>
      </c>
      <c r="C129" s="4">
        <v>1792</v>
      </c>
      <c r="D129" s="4">
        <v>1374</v>
      </c>
      <c r="E129" s="5">
        <v>176</v>
      </c>
      <c r="F129" s="5">
        <v>537</v>
      </c>
      <c r="G129" s="5">
        <v>5</v>
      </c>
      <c r="H129" s="5">
        <v>7</v>
      </c>
      <c r="I129" s="5">
        <v>5</v>
      </c>
      <c r="J129" s="5">
        <v>14</v>
      </c>
      <c r="K129" s="5">
        <v>594</v>
      </c>
      <c r="L129" s="4">
        <v>1338</v>
      </c>
      <c r="M129" s="5">
        <v>36</v>
      </c>
      <c r="N129" s="5">
        <v>418</v>
      </c>
    </row>
    <row r="130" spans="1:14" ht="23.25" thickBot="1">
      <c r="A130" s="3"/>
      <c r="B130" s="3" t="s">
        <v>37</v>
      </c>
      <c r="C130" s="5">
        <v>840</v>
      </c>
      <c r="D130" s="5">
        <v>840</v>
      </c>
      <c r="E130" s="5">
        <v>118</v>
      </c>
      <c r="F130" s="5">
        <v>331</v>
      </c>
      <c r="G130" s="5">
        <v>5</v>
      </c>
      <c r="H130" s="5">
        <v>7</v>
      </c>
      <c r="I130" s="5">
        <v>2</v>
      </c>
      <c r="J130" s="5">
        <v>3</v>
      </c>
      <c r="K130" s="5">
        <v>354</v>
      </c>
      <c r="L130" s="5">
        <v>820</v>
      </c>
      <c r="M130" s="5">
        <v>20</v>
      </c>
      <c r="N130" s="5">
        <v>0</v>
      </c>
    </row>
    <row r="131" spans="1:14" ht="23.25" thickBot="1">
      <c r="A131" s="3"/>
      <c r="B131" s="3" t="s">
        <v>18004</v>
      </c>
      <c r="C131" s="5">
        <v>952</v>
      </c>
      <c r="D131" s="5">
        <v>534</v>
      </c>
      <c r="E131" s="5">
        <v>58</v>
      </c>
      <c r="F131" s="5">
        <v>206</v>
      </c>
      <c r="G131" s="5">
        <v>0</v>
      </c>
      <c r="H131" s="5">
        <v>0</v>
      </c>
      <c r="I131" s="5">
        <v>3</v>
      </c>
      <c r="J131" s="5">
        <v>11</v>
      </c>
      <c r="K131" s="5">
        <v>240</v>
      </c>
      <c r="L131" s="5">
        <v>518</v>
      </c>
      <c r="M131" s="5">
        <v>16</v>
      </c>
      <c r="N131" s="5">
        <v>418</v>
      </c>
    </row>
    <row r="132" spans="1:14" ht="17.25" thickBot="1">
      <c r="A132" s="3" t="s">
        <v>18003</v>
      </c>
      <c r="B132" s="3" t="s">
        <v>36</v>
      </c>
      <c r="C132" s="4">
        <v>2048</v>
      </c>
      <c r="D132" s="4">
        <v>1554</v>
      </c>
      <c r="E132" s="5">
        <v>221</v>
      </c>
      <c r="F132" s="5">
        <v>537</v>
      </c>
      <c r="G132" s="5">
        <v>7</v>
      </c>
      <c r="H132" s="5">
        <v>9</v>
      </c>
      <c r="I132" s="5">
        <v>7</v>
      </c>
      <c r="J132" s="5">
        <v>22</v>
      </c>
      <c r="K132" s="5">
        <v>716</v>
      </c>
      <c r="L132" s="4">
        <v>1519</v>
      </c>
      <c r="M132" s="5">
        <v>35</v>
      </c>
      <c r="N132" s="5">
        <v>494</v>
      </c>
    </row>
    <row r="133" spans="1:14" ht="23.25" thickBot="1">
      <c r="A133" s="3"/>
      <c r="B133" s="3" t="s">
        <v>37</v>
      </c>
      <c r="C133" s="5">
        <v>970</v>
      </c>
      <c r="D133" s="5">
        <v>970</v>
      </c>
      <c r="E133" s="5">
        <v>157</v>
      </c>
      <c r="F133" s="5">
        <v>332</v>
      </c>
      <c r="G133" s="5">
        <v>6</v>
      </c>
      <c r="H133" s="5">
        <v>6</v>
      </c>
      <c r="I133" s="5">
        <v>3</v>
      </c>
      <c r="J133" s="5">
        <v>16</v>
      </c>
      <c r="K133" s="5">
        <v>432</v>
      </c>
      <c r="L133" s="5">
        <v>952</v>
      </c>
      <c r="M133" s="5">
        <v>18</v>
      </c>
      <c r="N133" s="5">
        <v>0</v>
      </c>
    </row>
    <row r="134" spans="1:14" ht="23.25" thickBot="1">
      <c r="A134" s="3"/>
      <c r="B134" s="3" t="s">
        <v>18002</v>
      </c>
      <c r="C134" s="4">
        <v>1078</v>
      </c>
      <c r="D134" s="5">
        <v>584</v>
      </c>
      <c r="E134" s="5">
        <v>64</v>
      </c>
      <c r="F134" s="5">
        <v>205</v>
      </c>
      <c r="G134" s="5">
        <v>1</v>
      </c>
      <c r="H134" s="5">
        <v>3</v>
      </c>
      <c r="I134" s="5">
        <v>4</v>
      </c>
      <c r="J134" s="5">
        <v>6</v>
      </c>
      <c r="K134" s="5">
        <v>284</v>
      </c>
      <c r="L134" s="5">
        <v>567</v>
      </c>
      <c r="M134" s="5">
        <v>17</v>
      </c>
      <c r="N134" s="5">
        <v>494</v>
      </c>
    </row>
    <row r="135" spans="1:14" ht="17.25" thickBot="1">
      <c r="A135" s="3" t="s">
        <v>18001</v>
      </c>
      <c r="B135" s="3" t="s">
        <v>36</v>
      </c>
      <c r="C135" s="4">
        <v>2302</v>
      </c>
      <c r="D135" s="4">
        <v>1753</v>
      </c>
      <c r="E135" s="5">
        <v>195</v>
      </c>
      <c r="F135" s="5">
        <v>683</v>
      </c>
      <c r="G135" s="5">
        <v>4</v>
      </c>
      <c r="H135" s="5">
        <v>10</v>
      </c>
      <c r="I135" s="5">
        <v>6</v>
      </c>
      <c r="J135" s="5">
        <v>27</v>
      </c>
      <c r="K135" s="5">
        <v>785</v>
      </c>
      <c r="L135" s="4">
        <v>1710</v>
      </c>
      <c r="M135" s="5">
        <v>43</v>
      </c>
      <c r="N135" s="5">
        <v>549</v>
      </c>
    </row>
    <row r="136" spans="1:14" ht="23.25" thickBot="1">
      <c r="A136" s="3"/>
      <c r="B136" s="3" t="s">
        <v>37</v>
      </c>
      <c r="C136" s="4">
        <v>1206</v>
      </c>
      <c r="D136" s="4">
        <v>1206</v>
      </c>
      <c r="E136" s="5">
        <v>143</v>
      </c>
      <c r="F136" s="5">
        <v>481</v>
      </c>
      <c r="G136" s="5">
        <v>2</v>
      </c>
      <c r="H136" s="5">
        <v>7</v>
      </c>
      <c r="I136" s="5">
        <v>6</v>
      </c>
      <c r="J136" s="5">
        <v>18</v>
      </c>
      <c r="K136" s="5">
        <v>520</v>
      </c>
      <c r="L136" s="4">
        <v>1177</v>
      </c>
      <c r="M136" s="5">
        <v>29</v>
      </c>
      <c r="N136" s="5">
        <v>0</v>
      </c>
    </row>
    <row r="137" spans="1:14" ht="23.25" thickBot="1">
      <c r="A137" s="3"/>
      <c r="B137" s="3" t="s">
        <v>18000</v>
      </c>
      <c r="C137" s="4">
        <v>1096</v>
      </c>
      <c r="D137" s="5">
        <v>547</v>
      </c>
      <c r="E137" s="5">
        <v>52</v>
      </c>
      <c r="F137" s="5">
        <v>202</v>
      </c>
      <c r="G137" s="5">
        <v>2</v>
      </c>
      <c r="H137" s="5">
        <v>3</v>
      </c>
      <c r="I137" s="5">
        <v>0</v>
      </c>
      <c r="J137" s="5">
        <v>9</v>
      </c>
      <c r="K137" s="5">
        <v>265</v>
      </c>
      <c r="L137" s="5">
        <v>533</v>
      </c>
      <c r="M137" s="5">
        <v>14</v>
      </c>
      <c r="N137" s="5">
        <v>549</v>
      </c>
    </row>
    <row r="138" spans="1:14" ht="17.25" thickBot="1">
      <c r="A138" s="3" t="s">
        <v>17999</v>
      </c>
      <c r="B138" s="3" t="s">
        <v>36</v>
      </c>
      <c r="C138" s="4">
        <v>1758</v>
      </c>
      <c r="D138" s="4">
        <v>1413</v>
      </c>
      <c r="E138" s="5">
        <v>145</v>
      </c>
      <c r="F138" s="5">
        <v>491</v>
      </c>
      <c r="G138" s="5">
        <v>6</v>
      </c>
      <c r="H138" s="5">
        <v>9</v>
      </c>
      <c r="I138" s="5">
        <v>7</v>
      </c>
      <c r="J138" s="5">
        <v>17</v>
      </c>
      <c r="K138" s="5">
        <v>710</v>
      </c>
      <c r="L138" s="4">
        <v>1385</v>
      </c>
      <c r="M138" s="5">
        <v>28</v>
      </c>
      <c r="N138" s="5">
        <v>345</v>
      </c>
    </row>
    <row r="139" spans="1:14" ht="23.25" thickBot="1">
      <c r="A139" s="3"/>
      <c r="B139" s="3" t="s">
        <v>37</v>
      </c>
      <c r="C139" s="5">
        <v>925</v>
      </c>
      <c r="D139" s="5">
        <v>925</v>
      </c>
      <c r="E139" s="5">
        <v>107</v>
      </c>
      <c r="F139" s="5">
        <v>312</v>
      </c>
      <c r="G139" s="5">
        <v>3</v>
      </c>
      <c r="H139" s="5">
        <v>4</v>
      </c>
      <c r="I139" s="5">
        <v>5</v>
      </c>
      <c r="J139" s="5">
        <v>12</v>
      </c>
      <c r="K139" s="5">
        <v>468</v>
      </c>
      <c r="L139" s="5">
        <v>911</v>
      </c>
      <c r="M139" s="5">
        <v>14</v>
      </c>
      <c r="N139" s="5">
        <v>0</v>
      </c>
    </row>
    <row r="140" spans="1:14" ht="23.25" thickBot="1">
      <c r="A140" s="3"/>
      <c r="B140" s="3" t="s">
        <v>17998</v>
      </c>
      <c r="C140" s="5">
        <v>833</v>
      </c>
      <c r="D140" s="5">
        <v>488</v>
      </c>
      <c r="E140" s="5">
        <v>38</v>
      </c>
      <c r="F140" s="5">
        <v>179</v>
      </c>
      <c r="G140" s="5">
        <v>3</v>
      </c>
      <c r="H140" s="5">
        <v>5</v>
      </c>
      <c r="I140" s="5">
        <v>2</v>
      </c>
      <c r="J140" s="5">
        <v>5</v>
      </c>
      <c r="K140" s="5">
        <v>242</v>
      </c>
      <c r="L140" s="5">
        <v>474</v>
      </c>
      <c r="M140" s="5">
        <v>14</v>
      </c>
      <c r="N140" s="5">
        <v>345</v>
      </c>
    </row>
    <row r="141" spans="1:14" ht="17.25" thickBot="1">
      <c r="A141" s="3" t="s">
        <v>17997</v>
      </c>
      <c r="B141" s="3" t="s">
        <v>36</v>
      </c>
      <c r="C141" s="4">
        <v>1341</v>
      </c>
      <c r="D141" s="4">
        <v>1001</v>
      </c>
      <c r="E141" s="5">
        <v>99</v>
      </c>
      <c r="F141" s="5">
        <v>359</v>
      </c>
      <c r="G141" s="5">
        <v>8</v>
      </c>
      <c r="H141" s="5">
        <v>5</v>
      </c>
      <c r="I141" s="5">
        <v>6</v>
      </c>
      <c r="J141" s="5">
        <v>18</v>
      </c>
      <c r="K141" s="5">
        <v>461</v>
      </c>
      <c r="L141" s="5">
        <v>956</v>
      </c>
      <c r="M141" s="5">
        <v>45</v>
      </c>
      <c r="N141" s="5">
        <v>340</v>
      </c>
    </row>
    <row r="142" spans="1:14" ht="23.25" thickBot="1">
      <c r="A142" s="3"/>
      <c r="B142" s="3" t="s">
        <v>37</v>
      </c>
      <c r="C142" s="5">
        <v>538</v>
      </c>
      <c r="D142" s="5">
        <v>538</v>
      </c>
      <c r="E142" s="5">
        <v>55</v>
      </c>
      <c r="F142" s="5">
        <v>197</v>
      </c>
      <c r="G142" s="5">
        <v>5</v>
      </c>
      <c r="H142" s="5">
        <v>4</v>
      </c>
      <c r="I142" s="5">
        <v>2</v>
      </c>
      <c r="J142" s="5">
        <v>7</v>
      </c>
      <c r="K142" s="5">
        <v>245</v>
      </c>
      <c r="L142" s="5">
        <v>515</v>
      </c>
      <c r="M142" s="5">
        <v>23</v>
      </c>
      <c r="N142" s="5">
        <v>0</v>
      </c>
    </row>
    <row r="143" spans="1:14" ht="23.25" thickBot="1">
      <c r="A143" s="3"/>
      <c r="B143" s="3" t="s">
        <v>17996</v>
      </c>
      <c r="C143" s="5">
        <v>803</v>
      </c>
      <c r="D143" s="5">
        <v>463</v>
      </c>
      <c r="E143" s="5">
        <v>44</v>
      </c>
      <c r="F143" s="5">
        <v>162</v>
      </c>
      <c r="G143" s="5">
        <v>3</v>
      </c>
      <c r="H143" s="5">
        <v>1</v>
      </c>
      <c r="I143" s="5">
        <v>4</v>
      </c>
      <c r="J143" s="5">
        <v>11</v>
      </c>
      <c r="K143" s="5">
        <v>216</v>
      </c>
      <c r="L143" s="5">
        <v>441</v>
      </c>
      <c r="M143" s="5">
        <v>22</v>
      </c>
      <c r="N143" s="5">
        <v>340</v>
      </c>
    </row>
    <row r="144" spans="1:14" ht="17.25" thickBot="1">
      <c r="A144" s="3" t="s">
        <v>17995</v>
      </c>
      <c r="B144" s="3" t="s">
        <v>36</v>
      </c>
      <c r="C144" s="4">
        <v>3586</v>
      </c>
      <c r="D144" s="4">
        <v>2775</v>
      </c>
      <c r="E144" s="5">
        <v>289</v>
      </c>
      <c r="F144" s="4">
        <v>1242</v>
      </c>
      <c r="G144" s="5">
        <v>9</v>
      </c>
      <c r="H144" s="5">
        <v>14</v>
      </c>
      <c r="I144" s="5">
        <v>6</v>
      </c>
      <c r="J144" s="5">
        <v>22</v>
      </c>
      <c r="K144" s="4">
        <v>1144</v>
      </c>
      <c r="L144" s="4">
        <v>2726</v>
      </c>
      <c r="M144" s="5">
        <v>49</v>
      </c>
      <c r="N144" s="5">
        <v>811</v>
      </c>
    </row>
    <row r="145" spans="1:14" ht="23.25" thickBot="1">
      <c r="A145" s="3"/>
      <c r="B145" s="3" t="s">
        <v>37</v>
      </c>
      <c r="C145" s="4">
        <v>1654</v>
      </c>
      <c r="D145" s="4">
        <v>1654</v>
      </c>
      <c r="E145" s="5">
        <v>208</v>
      </c>
      <c r="F145" s="5">
        <v>698</v>
      </c>
      <c r="G145" s="5">
        <v>3</v>
      </c>
      <c r="H145" s="5">
        <v>8</v>
      </c>
      <c r="I145" s="5">
        <v>4</v>
      </c>
      <c r="J145" s="5">
        <v>15</v>
      </c>
      <c r="K145" s="5">
        <v>689</v>
      </c>
      <c r="L145" s="4">
        <v>1625</v>
      </c>
      <c r="M145" s="5">
        <v>29</v>
      </c>
      <c r="N145" s="5">
        <v>0</v>
      </c>
    </row>
    <row r="146" spans="1:14" ht="23.25" thickBot="1">
      <c r="A146" s="3"/>
      <c r="B146" s="3" t="s">
        <v>17994</v>
      </c>
      <c r="C146" s="4">
        <v>1932</v>
      </c>
      <c r="D146" s="4">
        <v>1121</v>
      </c>
      <c r="E146" s="5">
        <v>81</v>
      </c>
      <c r="F146" s="5">
        <v>544</v>
      </c>
      <c r="G146" s="5">
        <v>6</v>
      </c>
      <c r="H146" s="5">
        <v>6</v>
      </c>
      <c r="I146" s="5">
        <v>2</v>
      </c>
      <c r="J146" s="5">
        <v>7</v>
      </c>
      <c r="K146" s="5">
        <v>455</v>
      </c>
      <c r="L146" s="4">
        <v>1101</v>
      </c>
      <c r="M146" s="5">
        <v>20</v>
      </c>
      <c r="N146" s="5">
        <v>811</v>
      </c>
    </row>
    <row r="147" spans="1:14" ht="17.25" thickBot="1">
      <c r="A147" s="3" t="s">
        <v>17993</v>
      </c>
      <c r="B147" s="3" t="s">
        <v>36</v>
      </c>
      <c r="C147" s="4">
        <v>1201</v>
      </c>
      <c r="D147" s="5">
        <v>901</v>
      </c>
      <c r="E147" s="5">
        <v>104</v>
      </c>
      <c r="F147" s="5">
        <v>399</v>
      </c>
      <c r="G147" s="5">
        <v>7</v>
      </c>
      <c r="H147" s="5">
        <v>3</v>
      </c>
      <c r="I147" s="5">
        <v>5</v>
      </c>
      <c r="J147" s="5">
        <v>16</v>
      </c>
      <c r="K147" s="5">
        <v>343</v>
      </c>
      <c r="L147" s="5">
        <v>877</v>
      </c>
      <c r="M147" s="5">
        <v>24</v>
      </c>
      <c r="N147" s="5">
        <v>300</v>
      </c>
    </row>
    <row r="148" spans="1:14" ht="23.25" thickBot="1">
      <c r="A148" s="3"/>
      <c r="B148" s="3" t="s">
        <v>37</v>
      </c>
      <c r="C148" s="5">
        <v>493</v>
      </c>
      <c r="D148" s="5">
        <v>493</v>
      </c>
      <c r="E148" s="5">
        <v>57</v>
      </c>
      <c r="F148" s="5">
        <v>232</v>
      </c>
      <c r="G148" s="5">
        <v>4</v>
      </c>
      <c r="H148" s="5">
        <v>2</v>
      </c>
      <c r="I148" s="5">
        <v>3</v>
      </c>
      <c r="J148" s="5">
        <v>7</v>
      </c>
      <c r="K148" s="5">
        <v>173</v>
      </c>
      <c r="L148" s="5">
        <v>478</v>
      </c>
      <c r="M148" s="5">
        <v>15</v>
      </c>
      <c r="N148" s="5">
        <v>0</v>
      </c>
    </row>
    <row r="149" spans="1:14" ht="23.25" thickBot="1">
      <c r="A149" s="3"/>
      <c r="B149" s="3" t="s">
        <v>17992</v>
      </c>
      <c r="C149" s="5">
        <v>708</v>
      </c>
      <c r="D149" s="5">
        <v>408</v>
      </c>
      <c r="E149" s="5">
        <v>47</v>
      </c>
      <c r="F149" s="5">
        <v>167</v>
      </c>
      <c r="G149" s="5">
        <v>3</v>
      </c>
      <c r="H149" s="5">
        <v>1</v>
      </c>
      <c r="I149" s="5">
        <v>2</v>
      </c>
      <c r="J149" s="5">
        <v>9</v>
      </c>
      <c r="K149" s="5">
        <v>170</v>
      </c>
      <c r="L149" s="5">
        <v>399</v>
      </c>
      <c r="M149" s="5">
        <v>9</v>
      </c>
      <c r="N149" s="5">
        <v>300</v>
      </c>
    </row>
    <row r="150" spans="1:14" ht="23.25" thickBot="1">
      <c r="A150" s="3" t="s">
        <v>97</v>
      </c>
      <c r="B150" s="3"/>
      <c r="C150" s="5">
        <v>0</v>
      </c>
      <c r="D150" s="5">
        <v>2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2</v>
      </c>
      <c r="M150" s="5">
        <v>0</v>
      </c>
      <c r="N150" s="5">
        <v>-2</v>
      </c>
    </row>
    <row r="151" spans="1:14" ht="18" thickTop="1" thickBot="1">
      <c r="A151" s="42" t="s">
        <v>0</v>
      </c>
      <c r="B151" s="42" t="s">
        <v>1</v>
      </c>
      <c r="C151" s="42" t="s">
        <v>2</v>
      </c>
      <c r="D151" s="42" t="s">
        <v>3</v>
      </c>
      <c r="E151" s="46" t="s">
        <v>4</v>
      </c>
      <c r="F151" s="47"/>
      <c r="G151" s="47"/>
      <c r="H151" s="47"/>
      <c r="I151" s="47"/>
      <c r="J151" s="47"/>
      <c r="K151" s="47"/>
      <c r="L151" s="48"/>
      <c r="M151" s="27" t="s">
        <v>5</v>
      </c>
      <c r="N151" s="42" t="s">
        <v>6</v>
      </c>
    </row>
    <row r="152" spans="1:14" ht="22.5">
      <c r="A152" s="43"/>
      <c r="B152" s="43"/>
      <c r="C152" s="43"/>
      <c r="D152" s="43"/>
      <c r="E152" s="28" t="s">
        <v>7</v>
      </c>
      <c r="F152" s="28" t="s">
        <v>9</v>
      </c>
      <c r="G152" s="28" t="s">
        <v>255</v>
      </c>
      <c r="H152" s="28" t="s">
        <v>11</v>
      </c>
      <c r="I152" s="28" t="s">
        <v>13</v>
      </c>
      <c r="J152" s="28" t="s">
        <v>19</v>
      </c>
      <c r="K152" s="28" t="s">
        <v>27</v>
      </c>
      <c r="L152" s="45" t="s">
        <v>29</v>
      </c>
      <c r="M152" s="28" t="s">
        <v>3</v>
      </c>
      <c r="N152" s="43"/>
    </row>
    <row r="153" spans="1:14" ht="17.25" thickBot="1">
      <c r="A153" s="44"/>
      <c r="B153" s="44"/>
      <c r="C153" s="44"/>
      <c r="D153" s="44"/>
      <c r="E153" s="29" t="s">
        <v>16627</v>
      </c>
      <c r="F153" s="29" t="s">
        <v>16626</v>
      </c>
      <c r="G153" s="29" t="s">
        <v>16625</v>
      </c>
      <c r="H153" s="29" t="s">
        <v>17991</v>
      </c>
      <c r="I153" s="29" t="s">
        <v>17990</v>
      </c>
      <c r="J153" s="29" t="s">
        <v>17989</v>
      </c>
      <c r="K153" s="29" t="s">
        <v>17988</v>
      </c>
      <c r="L153" s="44"/>
      <c r="M153" s="29"/>
      <c r="N153" s="44"/>
    </row>
    <row r="154" spans="1:14" ht="17.25" thickBot="1">
      <c r="A154" s="3" t="s">
        <v>30</v>
      </c>
      <c r="B154" s="3"/>
      <c r="C154" s="4">
        <v>41197</v>
      </c>
      <c r="D154" s="4">
        <v>29891</v>
      </c>
      <c r="E154" s="4">
        <v>4063</v>
      </c>
      <c r="F154" s="4">
        <v>12660</v>
      </c>
      <c r="G154" s="5">
        <v>167</v>
      </c>
      <c r="H154" s="5">
        <v>204</v>
      </c>
      <c r="I154" s="5">
        <v>170</v>
      </c>
      <c r="J154" s="5">
        <v>337</v>
      </c>
      <c r="K154" s="4">
        <v>11597</v>
      </c>
      <c r="L154" s="4">
        <v>29198</v>
      </c>
      <c r="M154" s="5">
        <v>693</v>
      </c>
      <c r="N154" s="4">
        <v>11306</v>
      </c>
    </row>
    <row r="155" spans="1:14" ht="23.25" thickBot="1">
      <c r="A155" s="3" t="s">
        <v>31</v>
      </c>
      <c r="B155" s="3"/>
      <c r="C155" s="5">
        <v>322</v>
      </c>
      <c r="D155" s="5">
        <v>298</v>
      </c>
      <c r="E155" s="5">
        <v>25</v>
      </c>
      <c r="F155" s="5">
        <v>139</v>
      </c>
      <c r="G155" s="5">
        <v>14</v>
      </c>
      <c r="H155" s="5">
        <v>7</v>
      </c>
      <c r="I155" s="5">
        <v>6</v>
      </c>
      <c r="J155" s="5">
        <v>3</v>
      </c>
      <c r="K155" s="5">
        <v>80</v>
      </c>
      <c r="L155" s="5">
        <v>274</v>
      </c>
      <c r="M155" s="5">
        <v>24</v>
      </c>
      <c r="N155" s="5">
        <v>24</v>
      </c>
    </row>
    <row r="156" spans="1:14" ht="23.25" thickBot="1">
      <c r="A156" s="3" t="s">
        <v>32</v>
      </c>
      <c r="B156" s="3"/>
      <c r="C156" s="4">
        <v>2667</v>
      </c>
      <c r="D156" s="4">
        <v>2666</v>
      </c>
      <c r="E156" s="5">
        <v>716</v>
      </c>
      <c r="F156" s="4">
        <v>1123</v>
      </c>
      <c r="G156" s="5">
        <v>23</v>
      </c>
      <c r="H156" s="5">
        <v>16</v>
      </c>
      <c r="I156" s="5">
        <v>20</v>
      </c>
      <c r="J156" s="5">
        <v>26</v>
      </c>
      <c r="K156" s="5">
        <v>696</v>
      </c>
      <c r="L156" s="4">
        <v>2620</v>
      </c>
      <c r="M156" s="5">
        <v>46</v>
      </c>
      <c r="N156" s="5">
        <v>1</v>
      </c>
    </row>
    <row r="157" spans="1:14" ht="23.25" thickBot="1">
      <c r="A157" s="3" t="s">
        <v>33</v>
      </c>
      <c r="B157" s="3"/>
      <c r="C157" s="5">
        <v>70</v>
      </c>
      <c r="D157" s="5">
        <v>11</v>
      </c>
      <c r="E157" s="5">
        <v>7</v>
      </c>
      <c r="F157" s="5">
        <v>3</v>
      </c>
      <c r="G157" s="5">
        <v>0</v>
      </c>
      <c r="H157" s="5">
        <v>0</v>
      </c>
      <c r="I157" s="5">
        <v>0</v>
      </c>
      <c r="J157" s="5">
        <v>0</v>
      </c>
      <c r="K157" s="5">
        <v>1</v>
      </c>
      <c r="L157" s="5">
        <v>11</v>
      </c>
      <c r="M157" s="5">
        <v>0</v>
      </c>
      <c r="N157" s="5">
        <v>59</v>
      </c>
    </row>
    <row r="158" spans="1:14" ht="23.25" thickBot="1">
      <c r="A158" s="3" t="s">
        <v>34</v>
      </c>
      <c r="B158" s="3"/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</row>
    <row r="159" spans="1:14" ht="17.25" thickBot="1">
      <c r="A159" s="3" t="s">
        <v>17987</v>
      </c>
      <c r="B159" s="3" t="s">
        <v>36</v>
      </c>
      <c r="C159" s="4">
        <v>9237</v>
      </c>
      <c r="D159" s="4">
        <v>6599</v>
      </c>
      <c r="E159" s="5">
        <v>971</v>
      </c>
      <c r="F159" s="4">
        <v>2493</v>
      </c>
      <c r="G159" s="5">
        <v>15</v>
      </c>
      <c r="H159" s="5">
        <v>24</v>
      </c>
      <c r="I159" s="5">
        <v>31</v>
      </c>
      <c r="J159" s="5">
        <v>38</v>
      </c>
      <c r="K159" s="4">
        <v>2946</v>
      </c>
      <c r="L159" s="4">
        <v>6518</v>
      </c>
      <c r="M159" s="5">
        <v>81</v>
      </c>
      <c r="N159" s="4">
        <v>2638</v>
      </c>
    </row>
    <row r="160" spans="1:14" ht="23.25" thickBot="1">
      <c r="A160" s="3"/>
      <c r="B160" s="3" t="s">
        <v>37</v>
      </c>
      <c r="C160" s="4">
        <v>3135</v>
      </c>
      <c r="D160" s="4">
        <v>3135</v>
      </c>
      <c r="E160" s="5">
        <v>567</v>
      </c>
      <c r="F160" s="4">
        <v>1082</v>
      </c>
      <c r="G160" s="5">
        <v>7</v>
      </c>
      <c r="H160" s="5">
        <v>10</v>
      </c>
      <c r="I160" s="5">
        <v>20</v>
      </c>
      <c r="J160" s="5">
        <v>17</v>
      </c>
      <c r="K160" s="4">
        <v>1400</v>
      </c>
      <c r="L160" s="4">
        <v>3103</v>
      </c>
      <c r="M160" s="5">
        <v>32</v>
      </c>
      <c r="N160" s="5">
        <v>0</v>
      </c>
    </row>
    <row r="161" spans="1:14" ht="17.25" thickBot="1">
      <c r="A161" s="3"/>
      <c r="B161" s="3" t="s">
        <v>17986</v>
      </c>
      <c r="C161" s="4">
        <v>1843</v>
      </c>
      <c r="D161" s="4">
        <v>1123</v>
      </c>
      <c r="E161" s="5">
        <v>127</v>
      </c>
      <c r="F161" s="5">
        <v>459</v>
      </c>
      <c r="G161" s="5">
        <v>2</v>
      </c>
      <c r="H161" s="5">
        <v>5</v>
      </c>
      <c r="I161" s="5">
        <v>4</v>
      </c>
      <c r="J161" s="5">
        <v>7</v>
      </c>
      <c r="K161" s="5">
        <v>509</v>
      </c>
      <c r="L161" s="4">
        <v>1113</v>
      </c>
      <c r="M161" s="5">
        <v>10</v>
      </c>
      <c r="N161" s="5">
        <v>720</v>
      </c>
    </row>
    <row r="162" spans="1:14" ht="17.25" thickBot="1">
      <c r="A162" s="3"/>
      <c r="B162" s="3" t="s">
        <v>17985</v>
      </c>
      <c r="C162" s="4">
        <v>2423</v>
      </c>
      <c r="D162" s="4">
        <v>1342</v>
      </c>
      <c r="E162" s="5">
        <v>166</v>
      </c>
      <c r="F162" s="5">
        <v>570</v>
      </c>
      <c r="G162" s="5">
        <v>3</v>
      </c>
      <c r="H162" s="5">
        <v>2</v>
      </c>
      <c r="I162" s="5">
        <v>1</v>
      </c>
      <c r="J162" s="5">
        <v>5</v>
      </c>
      <c r="K162" s="5">
        <v>573</v>
      </c>
      <c r="L162" s="4">
        <v>1320</v>
      </c>
      <c r="M162" s="5">
        <v>22</v>
      </c>
      <c r="N162" s="4">
        <v>1081</v>
      </c>
    </row>
    <row r="163" spans="1:14" ht="17.25" thickBot="1">
      <c r="A163" s="3"/>
      <c r="B163" s="3" t="s">
        <v>17984</v>
      </c>
      <c r="C163" s="4">
        <v>1836</v>
      </c>
      <c r="D163" s="5">
        <v>999</v>
      </c>
      <c r="E163" s="5">
        <v>111</v>
      </c>
      <c r="F163" s="5">
        <v>382</v>
      </c>
      <c r="G163" s="5">
        <v>3</v>
      </c>
      <c r="H163" s="5">
        <v>7</v>
      </c>
      <c r="I163" s="5">
        <v>6</v>
      </c>
      <c r="J163" s="5">
        <v>9</v>
      </c>
      <c r="K163" s="5">
        <v>464</v>
      </c>
      <c r="L163" s="5">
        <v>982</v>
      </c>
      <c r="M163" s="5">
        <v>17</v>
      </c>
      <c r="N163" s="5">
        <v>837</v>
      </c>
    </row>
    <row r="164" spans="1:14" ht="17.25" thickBot="1">
      <c r="A164" s="3" t="s">
        <v>13209</v>
      </c>
      <c r="B164" s="3" t="s">
        <v>36</v>
      </c>
      <c r="C164" s="4">
        <v>1262</v>
      </c>
      <c r="D164" s="5">
        <v>848</v>
      </c>
      <c r="E164" s="5">
        <v>102</v>
      </c>
      <c r="F164" s="5">
        <v>347</v>
      </c>
      <c r="G164" s="5">
        <v>3</v>
      </c>
      <c r="H164" s="5">
        <v>9</v>
      </c>
      <c r="I164" s="5">
        <v>5</v>
      </c>
      <c r="J164" s="5">
        <v>18</v>
      </c>
      <c r="K164" s="5">
        <v>347</v>
      </c>
      <c r="L164" s="5">
        <v>831</v>
      </c>
      <c r="M164" s="5">
        <v>17</v>
      </c>
      <c r="N164" s="5">
        <v>414</v>
      </c>
    </row>
    <row r="165" spans="1:14" ht="23.25" thickBot="1">
      <c r="A165" s="3"/>
      <c r="B165" s="3" t="s">
        <v>37</v>
      </c>
      <c r="C165" s="5">
        <v>411</v>
      </c>
      <c r="D165" s="5">
        <v>411</v>
      </c>
      <c r="E165" s="5">
        <v>67</v>
      </c>
      <c r="F165" s="5">
        <v>143</v>
      </c>
      <c r="G165" s="5">
        <v>2</v>
      </c>
      <c r="H165" s="5">
        <v>5</v>
      </c>
      <c r="I165" s="5">
        <v>0</v>
      </c>
      <c r="J165" s="5">
        <v>9</v>
      </c>
      <c r="K165" s="5">
        <v>177</v>
      </c>
      <c r="L165" s="5">
        <v>403</v>
      </c>
      <c r="M165" s="5">
        <v>8</v>
      </c>
      <c r="N165" s="5">
        <v>0</v>
      </c>
    </row>
    <row r="166" spans="1:14" ht="23.25" thickBot="1">
      <c r="A166" s="3"/>
      <c r="B166" s="3" t="s">
        <v>17983</v>
      </c>
      <c r="C166" s="5">
        <v>851</v>
      </c>
      <c r="D166" s="5">
        <v>437</v>
      </c>
      <c r="E166" s="5">
        <v>35</v>
      </c>
      <c r="F166" s="5">
        <v>204</v>
      </c>
      <c r="G166" s="5">
        <v>1</v>
      </c>
      <c r="H166" s="5">
        <v>4</v>
      </c>
      <c r="I166" s="5">
        <v>5</v>
      </c>
      <c r="J166" s="5">
        <v>9</v>
      </c>
      <c r="K166" s="5">
        <v>170</v>
      </c>
      <c r="L166" s="5">
        <v>428</v>
      </c>
      <c r="M166" s="5">
        <v>9</v>
      </c>
      <c r="N166" s="5">
        <v>414</v>
      </c>
    </row>
    <row r="167" spans="1:14" ht="17.25" thickBot="1">
      <c r="A167" s="3" t="s">
        <v>17982</v>
      </c>
      <c r="B167" s="3" t="s">
        <v>36</v>
      </c>
      <c r="C167" s="4">
        <v>1446</v>
      </c>
      <c r="D167" s="4">
        <v>1045</v>
      </c>
      <c r="E167" s="5">
        <v>96</v>
      </c>
      <c r="F167" s="5">
        <v>440</v>
      </c>
      <c r="G167" s="5">
        <v>6</v>
      </c>
      <c r="H167" s="5">
        <v>10</v>
      </c>
      <c r="I167" s="5">
        <v>4</v>
      </c>
      <c r="J167" s="5">
        <v>15</v>
      </c>
      <c r="K167" s="5">
        <v>447</v>
      </c>
      <c r="L167" s="4">
        <v>1018</v>
      </c>
      <c r="M167" s="5">
        <v>27</v>
      </c>
      <c r="N167" s="5">
        <v>401</v>
      </c>
    </row>
    <row r="168" spans="1:14" ht="23.25" thickBot="1">
      <c r="A168" s="3"/>
      <c r="B168" s="3" t="s">
        <v>37</v>
      </c>
      <c r="C168" s="5">
        <v>542</v>
      </c>
      <c r="D168" s="5">
        <v>542</v>
      </c>
      <c r="E168" s="5">
        <v>57</v>
      </c>
      <c r="F168" s="5">
        <v>226</v>
      </c>
      <c r="G168" s="5">
        <v>4</v>
      </c>
      <c r="H168" s="5">
        <v>3</v>
      </c>
      <c r="I168" s="5">
        <v>1</v>
      </c>
      <c r="J168" s="5">
        <v>8</v>
      </c>
      <c r="K168" s="5">
        <v>234</v>
      </c>
      <c r="L168" s="5">
        <v>533</v>
      </c>
      <c r="M168" s="5">
        <v>9</v>
      </c>
      <c r="N168" s="5">
        <v>0</v>
      </c>
    </row>
    <row r="169" spans="1:14" ht="23.25" thickBot="1">
      <c r="A169" s="3"/>
      <c r="B169" s="3" t="s">
        <v>17981</v>
      </c>
      <c r="C169" s="5">
        <v>904</v>
      </c>
      <c r="D169" s="5">
        <v>503</v>
      </c>
      <c r="E169" s="5">
        <v>39</v>
      </c>
      <c r="F169" s="5">
        <v>214</v>
      </c>
      <c r="G169" s="5">
        <v>2</v>
      </c>
      <c r="H169" s="5">
        <v>7</v>
      </c>
      <c r="I169" s="5">
        <v>3</v>
      </c>
      <c r="J169" s="5">
        <v>7</v>
      </c>
      <c r="K169" s="5">
        <v>213</v>
      </c>
      <c r="L169" s="5">
        <v>485</v>
      </c>
      <c r="M169" s="5">
        <v>18</v>
      </c>
      <c r="N169" s="5">
        <v>401</v>
      </c>
    </row>
    <row r="170" spans="1:14" ht="17.25" thickBot="1">
      <c r="A170" s="3" t="s">
        <v>17980</v>
      </c>
      <c r="B170" s="3" t="s">
        <v>36</v>
      </c>
      <c r="C170" s="4">
        <v>3750</v>
      </c>
      <c r="D170" s="4">
        <v>2667</v>
      </c>
      <c r="E170" s="5">
        <v>353</v>
      </c>
      <c r="F170" s="4">
        <v>1078</v>
      </c>
      <c r="G170" s="5">
        <v>19</v>
      </c>
      <c r="H170" s="5">
        <v>19</v>
      </c>
      <c r="I170" s="5">
        <v>16</v>
      </c>
      <c r="J170" s="5">
        <v>32</v>
      </c>
      <c r="K170" s="4">
        <v>1110</v>
      </c>
      <c r="L170" s="4">
        <v>2627</v>
      </c>
      <c r="M170" s="5">
        <v>40</v>
      </c>
      <c r="N170" s="4">
        <v>1083</v>
      </c>
    </row>
    <row r="171" spans="1:14" ht="23.25" thickBot="1">
      <c r="A171" s="3"/>
      <c r="B171" s="3" t="s">
        <v>37</v>
      </c>
      <c r="C171" s="5">
        <v>915</v>
      </c>
      <c r="D171" s="5">
        <v>915</v>
      </c>
      <c r="E171" s="5">
        <v>179</v>
      </c>
      <c r="F171" s="5">
        <v>327</v>
      </c>
      <c r="G171" s="5">
        <v>8</v>
      </c>
      <c r="H171" s="5">
        <v>4</v>
      </c>
      <c r="I171" s="5">
        <v>7</v>
      </c>
      <c r="J171" s="5">
        <v>15</v>
      </c>
      <c r="K171" s="5">
        <v>353</v>
      </c>
      <c r="L171" s="5">
        <v>893</v>
      </c>
      <c r="M171" s="5">
        <v>22</v>
      </c>
      <c r="N171" s="5">
        <v>0</v>
      </c>
    </row>
    <row r="172" spans="1:14" ht="17.25" thickBot="1">
      <c r="A172" s="3"/>
      <c r="B172" s="3" t="s">
        <v>17979</v>
      </c>
      <c r="C172" s="4">
        <v>1180</v>
      </c>
      <c r="D172" s="5">
        <v>710</v>
      </c>
      <c r="E172" s="5">
        <v>60</v>
      </c>
      <c r="F172" s="5">
        <v>333</v>
      </c>
      <c r="G172" s="5">
        <v>7</v>
      </c>
      <c r="H172" s="5">
        <v>8</v>
      </c>
      <c r="I172" s="5">
        <v>1</v>
      </c>
      <c r="J172" s="5">
        <v>6</v>
      </c>
      <c r="K172" s="5">
        <v>288</v>
      </c>
      <c r="L172" s="5">
        <v>703</v>
      </c>
      <c r="M172" s="5">
        <v>7</v>
      </c>
      <c r="N172" s="5">
        <v>470</v>
      </c>
    </row>
    <row r="173" spans="1:14" ht="17.25" thickBot="1">
      <c r="A173" s="3"/>
      <c r="B173" s="3" t="s">
        <v>17978</v>
      </c>
      <c r="C173" s="4">
        <v>1093</v>
      </c>
      <c r="D173" s="5">
        <v>726</v>
      </c>
      <c r="E173" s="5">
        <v>67</v>
      </c>
      <c r="F173" s="5">
        <v>319</v>
      </c>
      <c r="G173" s="5">
        <v>3</v>
      </c>
      <c r="H173" s="5">
        <v>6</v>
      </c>
      <c r="I173" s="5">
        <v>7</v>
      </c>
      <c r="J173" s="5">
        <v>8</v>
      </c>
      <c r="K173" s="5">
        <v>309</v>
      </c>
      <c r="L173" s="5">
        <v>719</v>
      </c>
      <c r="M173" s="5">
        <v>7</v>
      </c>
      <c r="N173" s="5">
        <v>367</v>
      </c>
    </row>
    <row r="174" spans="1:14" ht="17.25" thickBot="1">
      <c r="A174" s="3"/>
      <c r="B174" s="3" t="s">
        <v>17977</v>
      </c>
      <c r="C174" s="5">
        <v>562</v>
      </c>
      <c r="D174" s="5">
        <v>316</v>
      </c>
      <c r="E174" s="5">
        <v>47</v>
      </c>
      <c r="F174" s="5">
        <v>99</v>
      </c>
      <c r="G174" s="5">
        <v>1</v>
      </c>
      <c r="H174" s="5">
        <v>1</v>
      </c>
      <c r="I174" s="5">
        <v>1</v>
      </c>
      <c r="J174" s="5">
        <v>3</v>
      </c>
      <c r="K174" s="5">
        <v>160</v>
      </c>
      <c r="L174" s="5">
        <v>312</v>
      </c>
      <c r="M174" s="5">
        <v>4</v>
      </c>
      <c r="N174" s="5">
        <v>246</v>
      </c>
    </row>
    <row r="175" spans="1:14" ht="17.25" thickBot="1">
      <c r="A175" s="3" t="s">
        <v>17976</v>
      </c>
      <c r="B175" s="3" t="s">
        <v>36</v>
      </c>
      <c r="C175" s="4">
        <v>2166</v>
      </c>
      <c r="D175" s="4">
        <v>1517</v>
      </c>
      <c r="E175" s="5">
        <v>180</v>
      </c>
      <c r="F175" s="5">
        <v>633</v>
      </c>
      <c r="G175" s="5">
        <v>13</v>
      </c>
      <c r="H175" s="5">
        <v>15</v>
      </c>
      <c r="I175" s="5">
        <v>4</v>
      </c>
      <c r="J175" s="5">
        <v>24</v>
      </c>
      <c r="K175" s="5">
        <v>619</v>
      </c>
      <c r="L175" s="4">
        <v>1488</v>
      </c>
      <c r="M175" s="5">
        <v>29</v>
      </c>
      <c r="N175" s="5">
        <v>649</v>
      </c>
    </row>
    <row r="176" spans="1:14" ht="23.25" thickBot="1">
      <c r="A176" s="3"/>
      <c r="B176" s="3" t="s">
        <v>37</v>
      </c>
      <c r="C176" s="5">
        <v>722</v>
      </c>
      <c r="D176" s="5">
        <v>722</v>
      </c>
      <c r="E176" s="5">
        <v>106</v>
      </c>
      <c r="F176" s="5">
        <v>276</v>
      </c>
      <c r="G176" s="5">
        <v>6</v>
      </c>
      <c r="H176" s="5">
        <v>9</v>
      </c>
      <c r="I176" s="5">
        <v>1</v>
      </c>
      <c r="J176" s="5">
        <v>16</v>
      </c>
      <c r="K176" s="5">
        <v>294</v>
      </c>
      <c r="L176" s="5">
        <v>708</v>
      </c>
      <c r="M176" s="5">
        <v>14</v>
      </c>
      <c r="N176" s="5">
        <v>0</v>
      </c>
    </row>
    <row r="177" spans="1:14" ht="23.25" thickBot="1">
      <c r="A177" s="3"/>
      <c r="B177" s="3" t="s">
        <v>17975</v>
      </c>
      <c r="C177" s="4">
        <v>1444</v>
      </c>
      <c r="D177" s="5">
        <v>795</v>
      </c>
      <c r="E177" s="5">
        <v>74</v>
      </c>
      <c r="F177" s="5">
        <v>357</v>
      </c>
      <c r="G177" s="5">
        <v>7</v>
      </c>
      <c r="H177" s="5">
        <v>6</v>
      </c>
      <c r="I177" s="5">
        <v>3</v>
      </c>
      <c r="J177" s="5">
        <v>8</v>
      </c>
      <c r="K177" s="5">
        <v>325</v>
      </c>
      <c r="L177" s="5">
        <v>780</v>
      </c>
      <c r="M177" s="5">
        <v>15</v>
      </c>
      <c r="N177" s="5">
        <v>649</v>
      </c>
    </row>
    <row r="178" spans="1:14" ht="17.25" thickBot="1">
      <c r="A178" s="3" t="s">
        <v>17974</v>
      </c>
      <c r="B178" s="3" t="s">
        <v>36</v>
      </c>
      <c r="C178" s="4">
        <v>1985</v>
      </c>
      <c r="D178" s="4">
        <v>1405</v>
      </c>
      <c r="E178" s="5">
        <v>109</v>
      </c>
      <c r="F178" s="5">
        <v>689</v>
      </c>
      <c r="G178" s="5">
        <v>7</v>
      </c>
      <c r="H178" s="5">
        <v>12</v>
      </c>
      <c r="I178" s="5">
        <v>8</v>
      </c>
      <c r="J178" s="5">
        <v>19</v>
      </c>
      <c r="K178" s="5">
        <v>523</v>
      </c>
      <c r="L178" s="4">
        <v>1367</v>
      </c>
      <c r="M178" s="5">
        <v>38</v>
      </c>
      <c r="N178" s="5">
        <v>580</v>
      </c>
    </row>
    <row r="179" spans="1:14" ht="23.25" thickBot="1">
      <c r="A179" s="3"/>
      <c r="B179" s="3" t="s">
        <v>37</v>
      </c>
      <c r="C179" s="5">
        <v>635</v>
      </c>
      <c r="D179" s="5">
        <v>635</v>
      </c>
      <c r="E179" s="5">
        <v>48</v>
      </c>
      <c r="F179" s="5">
        <v>298</v>
      </c>
      <c r="G179" s="5">
        <v>4</v>
      </c>
      <c r="H179" s="5">
        <v>6</v>
      </c>
      <c r="I179" s="5">
        <v>4</v>
      </c>
      <c r="J179" s="5">
        <v>12</v>
      </c>
      <c r="K179" s="5">
        <v>240</v>
      </c>
      <c r="L179" s="5">
        <v>612</v>
      </c>
      <c r="M179" s="5">
        <v>23</v>
      </c>
      <c r="N179" s="5">
        <v>0</v>
      </c>
    </row>
    <row r="180" spans="1:14" ht="17.25" thickBot="1">
      <c r="A180" s="3"/>
      <c r="B180" s="3" t="s">
        <v>17973</v>
      </c>
      <c r="C180" s="5">
        <v>975</v>
      </c>
      <c r="D180" s="5">
        <v>524</v>
      </c>
      <c r="E180" s="5">
        <v>48</v>
      </c>
      <c r="F180" s="5">
        <v>243</v>
      </c>
      <c r="G180" s="5">
        <v>3</v>
      </c>
      <c r="H180" s="5">
        <v>4</v>
      </c>
      <c r="I180" s="5">
        <v>3</v>
      </c>
      <c r="J180" s="5">
        <v>3</v>
      </c>
      <c r="K180" s="5">
        <v>206</v>
      </c>
      <c r="L180" s="5">
        <v>510</v>
      </c>
      <c r="M180" s="5">
        <v>14</v>
      </c>
      <c r="N180" s="5">
        <v>451</v>
      </c>
    </row>
    <row r="181" spans="1:14" ht="17.25" thickBot="1">
      <c r="A181" s="3"/>
      <c r="B181" s="3" t="s">
        <v>17972</v>
      </c>
      <c r="C181" s="5">
        <v>375</v>
      </c>
      <c r="D181" s="5">
        <v>246</v>
      </c>
      <c r="E181" s="5">
        <v>13</v>
      </c>
      <c r="F181" s="5">
        <v>148</v>
      </c>
      <c r="G181" s="5">
        <v>0</v>
      </c>
      <c r="H181" s="5">
        <v>2</v>
      </c>
      <c r="I181" s="5">
        <v>1</v>
      </c>
      <c r="J181" s="5">
        <v>4</v>
      </c>
      <c r="K181" s="5">
        <v>77</v>
      </c>
      <c r="L181" s="5">
        <v>245</v>
      </c>
      <c r="M181" s="5">
        <v>1</v>
      </c>
      <c r="N181" s="5">
        <v>129</v>
      </c>
    </row>
    <row r="182" spans="1:14" ht="17.25" thickBot="1">
      <c r="A182" s="3" t="s">
        <v>17971</v>
      </c>
      <c r="B182" s="3" t="s">
        <v>36</v>
      </c>
      <c r="C182" s="4">
        <v>2254</v>
      </c>
      <c r="D182" s="4">
        <v>1603</v>
      </c>
      <c r="E182" s="5">
        <v>165</v>
      </c>
      <c r="F182" s="5">
        <v>585</v>
      </c>
      <c r="G182" s="5">
        <v>5</v>
      </c>
      <c r="H182" s="5">
        <v>10</v>
      </c>
      <c r="I182" s="5">
        <v>5</v>
      </c>
      <c r="J182" s="5">
        <v>22</v>
      </c>
      <c r="K182" s="5">
        <v>771</v>
      </c>
      <c r="L182" s="4">
        <v>1563</v>
      </c>
      <c r="M182" s="5">
        <v>40</v>
      </c>
      <c r="N182" s="5">
        <v>651</v>
      </c>
    </row>
    <row r="183" spans="1:14" ht="23.25" thickBot="1">
      <c r="A183" s="3"/>
      <c r="B183" s="3" t="s">
        <v>37</v>
      </c>
      <c r="C183" s="5">
        <v>756</v>
      </c>
      <c r="D183" s="5">
        <v>756</v>
      </c>
      <c r="E183" s="5">
        <v>79</v>
      </c>
      <c r="F183" s="5">
        <v>280</v>
      </c>
      <c r="G183" s="5">
        <v>2</v>
      </c>
      <c r="H183" s="5">
        <v>6</v>
      </c>
      <c r="I183" s="5">
        <v>4</v>
      </c>
      <c r="J183" s="5">
        <v>9</v>
      </c>
      <c r="K183" s="5">
        <v>359</v>
      </c>
      <c r="L183" s="5">
        <v>739</v>
      </c>
      <c r="M183" s="5">
        <v>17</v>
      </c>
      <c r="N183" s="5">
        <v>0</v>
      </c>
    </row>
    <row r="184" spans="1:14" ht="23.25" thickBot="1">
      <c r="A184" s="3"/>
      <c r="B184" s="3" t="s">
        <v>17970</v>
      </c>
      <c r="C184" s="4">
        <v>1498</v>
      </c>
      <c r="D184" s="5">
        <v>847</v>
      </c>
      <c r="E184" s="5">
        <v>86</v>
      </c>
      <c r="F184" s="5">
        <v>305</v>
      </c>
      <c r="G184" s="5">
        <v>3</v>
      </c>
      <c r="H184" s="5">
        <v>4</v>
      </c>
      <c r="I184" s="5">
        <v>1</v>
      </c>
      <c r="J184" s="5">
        <v>13</v>
      </c>
      <c r="K184" s="5">
        <v>412</v>
      </c>
      <c r="L184" s="5">
        <v>824</v>
      </c>
      <c r="M184" s="5">
        <v>23</v>
      </c>
      <c r="N184" s="5">
        <v>651</v>
      </c>
    </row>
    <row r="185" spans="1:14" ht="17.25" thickBot="1">
      <c r="A185" s="3" t="s">
        <v>17969</v>
      </c>
      <c r="B185" s="3" t="s">
        <v>36</v>
      </c>
      <c r="C185" s="4">
        <v>1167</v>
      </c>
      <c r="D185" s="5">
        <v>916</v>
      </c>
      <c r="E185" s="5">
        <v>62</v>
      </c>
      <c r="F185" s="5">
        <v>377</v>
      </c>
      <c r="G185" s="5">
        <v>5</v>
      </c>
      <c r="H185" s="5">
        <v>9</v>
      </c>
      <c r="I185" s="5">
        <v>14</v>
      </c>
      <c r="J185" s="5">
        <v>20</v>
      </c>
      <c r="K185" s="5">
        <v>402</v>
      </c>
      <c r="L185" s="5">
        <v>889</v>
      </c>
      <c r="M185" s="5">
        <v>27</v>
      </c>
      <c r="N185" s="5">
        <v>251</v>
      </c>
    </row>
    <row r="186" spans="1:14" ht="23.25" thickBot="1">
      <c r="A186" s="3"/>
      <c r="B186" s="3" t="s">
        <v>37</v>
      </c>
      <c r="C186" s="5">
        <v>306</v>
      </c>
      <c r="D186" s="5">
        <v>306</v>
      </c>
      <c r="E186" s="5">
        <v>26</v>
      </c>
      <c r="F186" s="5">
        <v>131</v>
      </c>
      <c r="G186" s="5">
        <v>1</v>
      </c>
      <c r="H186" s="5">
        <v>5</v>
      </c>
      <c r="I186" s="5">
        <v>3</v>
      </c>
      <c r="J186" s="5">
        <v>5</v>
      </c>
      <c r="K186" s="5">
        <v>127</v>
      </c>
      <c r="L186" s="5">
        <v>298</v>
      </c>
      <c r="M186" s="5">
        <v>8</v>
      </c>
      <c r="N186" s="5">
        <v>0</v>
      </c>
    </row>
    <row r="187" spans="1:14" ht="17.25" thickBot="1">
      <c r="A187" s="3"/>
      <c r="B187" s="3" t="s">
        <v>17968</v>
      </c>
      <c r="C187" s="5">
        <v>488</v>
      </c>
      <c r="D187" s="5">
        <v>329</v>
      </c>
      <c r="E187" s="5">
        <v>16</v>
      </c>
      <c r="F187" s="5">
        <v>123</v>
      </c>
      <c r="G187" s="5">
        <v>1</v>
      </c>
      <c r="H187" s="5">
        <v>4</v>
      </c>
      <c r="I187" s="5">
        <v>7</v>
      </c>
      <c r="J187" s="5">
        <v>6</v>
      </c>
      <c r="K187" s="5">
        <v>163</v>
      </c>
      <c r="L187" s="5">
        <v>320</v>
      </c>
      <c r="M187" s="5">
        <v>9</v>
      </c>
      <c r="N187" s="5">
        <v>159</v>
      </c>
    </row>
    <row r="188" spans="1:14" ht="17.25" thickBot="1">
      <c r="A188" s="3"/>
      <c r="B188" s="3" t="s">
        <v>17967</v>
      </c>
      <c r="C188" s="5">
        <v>373</v>
      </c>
      <c r="D188" s="5">
        <v>281</v>
      </c>
      <c r="E188" s="5">
        <v>20</v>
      </c>
      <c r="F188" s="5">
        <v>123</v>
      </c>
      <c r="G188" s="5">
        <v>3</v>
      </c>
      <c r="H188" s="5">
        <v>0</v>
      </c>
      <c r="I188" s="5">
        <v>4</v>
      </c>
      <c r="J188" s="5">
        <v>9</v>
      </c>
      <c r="K188" s="5">
        <v>112</v>
      </c>
      <c r="L188" s="5">
        <v>271</v>
      </c>
      <c r="M188" s="5">
        <v>10</v>
      </c>
      <c r="N188" s="5">
        <v>92</v>
      </c>
    </row>
    <row r="189" spans="1:14" ht="17.25" thickBot="1">
      <c r="A189" s="3" t="s">
        <v>16344</v>
      </c>
      <c r="B189" s="3" t="s">
        <v>36</v>
      </c>
      <c r="C189" s="5">
        <v>769</v>
      </c>
      <c r="D189" s="5">
        <v>579</v>
      </c>
      <c r="E189" s="5">
        <v>52</v>
      </c>
      <c r="F189" s="5">
        <v>293</v>
      </c>
      <c r="G189" s="5">
        <v>5</v>
      </c>
      <c r="H189" s="5">
        <v>6</v>
      </c>
      <c r="I189" s="5">
        <v>3</v>
      </c>
      <c r="J189" s="5">
        <v>7</v>
      </c>
      <c r="K189" s="5">
        <v>198</v>
      </c>
      <c r="L189" s="5">
        <v>564</v>
      </c>
      <c r="M189" s="5">
        <v>15</v>
      </c>
      <c r="N189" s="5">
        <v>190</v>
      </c>
    </row>
    <row r="190" spans="1:14" ht="23.25" thickBot="1">
      <c r="A190" s="3"/>
      <c r="B190" s="3" t="s">
        <v>37</v>
      </c>
      <c r="C190" s="5">
        <v>342</v>
      </c>
      <c r="D190" s="5">
        <v>342</v>
      </c>
      <c r="E190" s="5">
        <v>24</v>
      </c>
      <c r="F190" s="5">
        <v>182</v>
      </c>
      <c r="G190" s="5">
        <v>3</v>
      </c>
      <c r="H190" s="5">
        <v>3</v>
      </c>
      <c r="I190" s="5">
        <v>0</v>
      </c>
      <c r="J190" s="5">
        <v>1</v>
      </c>
      <c r="K190" s="5">
        <v>123</v>
      </c>
      <c r="L190" s="5">
        <v>336</v>
      </c>
      <c r="M190" s="5">
        <v>6</v>
      </c>
      <c r="N190" s="5">
        <v>0</v>
      </c>
    </row>
    <row r="191" spans="1:14" ht="23.25" thickBot="1">
      <c r="A191" s="3"/>
      <c r="B191" s="3" t="s">
        <v>17966</v>
      </c>
      <c r="C191" s="5">
        <v>427</v>
      </c>
      <c r="D191" s="5">
        <v>237</v>
      </c>
      <c r="E191" s="5">
        <v>28</v>
      </c>
      <c r="F191" s="5">
        <v>111</v>
      </c>
      <c r="G191" s="5">
        <v>2</v>
      </c>
      <c r="H191" s="5">
        <v>3</v>
      </c>
      <c r="I191" s="5">
        <v>3</v>
      </c>
      <c r="J191" s="5">
        <v>6</v>
      </c>
      <c r="K191" s="5">
        <v>75</v>
      </c>
      <c r="L191" s="5">
        <v>228</v>
      </c>
      <c r="M191" s="5">
        <v>9</v>
      </c>
      <c r="N191" s="5">
        <v>190</v>
      </c>
    </row>
    <row r="192" spans="1:14" ht="17.25" thickBot="1">
      <c r="A192" s="3" t="s">
        <v>17965</v>
      </c>
      <c r="B192" s="3" t="s">
        <v>36</v>
      </c>
      <c r="C192" s="4">
        <v>1420</v>
      </c>
      <c r="D192" s="5">
        <v>982</v>
      </c>
      <c r="E192" s="5">
        <v>78</v>
      </c>
      <c r="F192" s="5">
        <v>489</v>
      </c>
      <c r="G192" s="5">
        <v>1</v>
      </c>
      <c r="H192" s="5">
        <v>11</v>
      </c>
      <c r="I192" s="5">
        <v>3</v>
      </c>
      <c r="J192" s="5">
        <v>7</v>
      </c>
      <c r="K192" s="5">
        <v>353</v>
      </c>
      <c r="L192" s="5">
        <v>942</v>
      </c>
      <c r="M192" s="5">
        <v>40</v>
      </c>
      <c r="N192" s="5">
        <v>438</v>
      </c>
    </row>
    <row r="193" spans="1:14" ht="23.25" thickBot="1">
      <c r="A193" s="3"/>
      <c r="B193" s="3" t="s">
        <v>37</v>
      </c>
      <c r="C193" s="5">
        <v>412</v>
      </c>
      <c r="D193" s="5">
        <v>412</v>
      </c>
      <c r="E193" s="5">
        <v>43</v>
      </c>
      <c r="F193" s="5">
        <v>194</v>
      </c>
      <c r="G193" s="5">
        <v>0</v>
      </c>
      <c r="H193" s="5">
        <v>4</v>
      </c>
      <c r="I193" s="5">
        <v>1</v>
      </c>
      <c r="J193" s="5">
        <v>2</v>
      </c>
      <c r="K193" s="5">
        <v>154</v>
      </c>
      <c r="L193" s="5">
        <v>398</v>
      </c>
      <c r="M193" s="5">
        <v>14</v>
      </c>
      <c r="N193" s="5">
        <v>0</v>
      </c>
    </row>
    <row r="194" spans="1:14" ht="17.25" thickBot="1">
      <c r="A194" s="3"/>
      <c r="B194" s="3" t="s">
        <v>17964</v>
      </c>
      <c r="C194" s="5">
        <v>619</v>
      </c>
      <c r="D194" s="5">
        <v>322</v>
      </c>
      <c r="E194" s="5">
        <v>24</v>
      </c>
      <c r="F194" s="5">
        <v>162</v>
      </c>
      <c r="G194" s="5">
        <v>1</v>
      </c>
      <c r="H194" s="5">
        <v>4</v>
      </c>
      <c r="I194" s="5">
        <v>0</v>
      </c>
      <c r="J194" s="5">
        <v>3</v>
      </c>
      <c r="K194" s="5">
        <v>110</v>
      </c>
      <c r="L194" s="5">
        <v>304</v>
      </c>
      <c r="M194" s="5">
        <v>18</v>
      </c>
      <c r="N194" s="5">
        <v>297</v>
      </c>
    </row>
    <row r="195" spans="1:14" ht="17.25" thickBot="1">
      <c r="A195" s="3"/>
      <c r="B195" s="3" t="s">
        <v>17963</v>
      </c>
      <c r="C195" s="5">
        <v>389</v>
      </c>
      <c r="D195" s="5">
        <v>248</v>
      </c>
      <c r="E195" s="5">
        <v>11</v>
      </c>
      <c r="F195" s="5">
        <v>133</v>
      </c>
      <c r="G195" s="5">
        <v>0</v>
      </c>
      <c r="H195" s="5">
        <v>3</v>
      </c>
      <c r="I195" s="5">
        <v>2</v>
      </c>
      <c r="J195" s="5">
        <v>2</v>
      </c>
      <c r="K195" s="5">
        <v>89</v>
      </c>
      <c r="L195" s="5">
        <v>240</v>
      </c>
      <c r="M195" s="5">
        <v>8</v>
      </c>
      <c r="N195" s="5">
        <v>141</v>
      </c>
    </row>
    <row r="196" spans="1:14" ht="17.25" thickBot="1">
      <c r="A196" s="3" t="s">
        <v>17962</v>
      </c>
      <c r="B196" s="3" t="s">
        <v>36</v>
      </c>
      <c r="C196" s="4">
        <v>1280</v>
      </c>
      <c r="D196" s="5">
        <v>935</v>
      </c>
      <c r="E196" s="5">
        <v>84</v>
      </c>
      <c r="F196" s="5">
        <v>337</v>
      </c>
      <c r="G196" s="5">
        <v>8</v>
      </c>
      <c r="H196" s="5">
        <v>4</v>
      </c>
      <c r="I196" s="5">
        <v>6</v>
      </c>
      <c r="J196" s="5">
        <v>21</v>
      </c>
      <c r="K196" s="5">
        <v>440</v>
      </c>
      <c r="L196" s="5">
        <v>900</v>
      </c>
      <c r="M196" s="5">
        <v>35</v>
      </c>
      <c r="N196" s="5">
        <v>345</v>
      </c>
    </row>
    <row r="197" spans="1:14" ht="23.25" thickBot="1">
      <c r="A197" s="3"/>
      <c r="B197" s="3" t="s">
        <v>37</v>
      </c>
      <c r="C197" s="5">
        <v>458</v>
      </c>
      <c r="D197" s="5">
        <v>458</v>
      </c>
      <c r="E197" s="5">
        <v>51</v>
      </c>
      <c r="F197" s="5">
        <v>168</v>
      </c>
      <c r="G197" s="5">
        <v>4</v>
      </c>
      <c r="H197" s="5">
        <v>1</v>
      </c>
      <c r="I197" s="5">
        <v>4</v>
      </c>
      <c r="J197" s="5">
        <v>8</v>
      </c>
      <c r="K197" s="5">
        <v>205</v>
      </c>
      <c r="L197" s="5">
        <v>441</v>
      </c>
      <c r="M197" s="5">
        <v>17</v>
      </c>
      <c r="N197" s="5">
        <v>0</v>
      </c>
    </row>
    <row r="198" spans="1:14" ht="23.25" thickBot="1">
      <c r="A198" s="3"/>
      <c r="B198" s="3" t="s">
        <v>17961</v>
      </c>
      <c r="C198" s="5">
        <v>822</v>
      </c>
      <c r="D198" s="5">
        <v>477</v>
      </c>
      <c r="E198" s="5">
        <v>33</v>
      </c>
      <c r="F198" s="5">
        <v>169</v>
      </c>
      <c r="G198" s="5">
        <v>4</v>
      </c>
      <c r="H198" s="5">
        <v>3</v>
      </c>
      <c r="I198" s="5">
        <v>2</v>
      </c>
      <c r="J198" s="5">
        <v>13</v>
      </c>
      <c r="K198" s="5">
        <v>235</v>
      </c>
      <c r="L198" s="5">
        <v>459</v>
      </c>
      <c r="M198" s="5">
        <v>18</v>
      </c>
      <c r="N198" s="5">
        <v>345</v>
      </c>
    </row>
    <row r="199" spans="1:14" ht="17.25" thickBot="1">
      <c r="A199" s="3" t="s">
        <v>17960</v>
      </c>
      <c r="B199" s="3" t="s">
        <v>36</v>
      </c>
      <c r="C199" s="4">
        <v>1485</v>
      </c>
      <c r="D199" s="4">
        <v>1001</v>
      </c>
      <c r="E199" s="5">
        <v>130</v>
      </c>
      <c r="F199" s="5">
        <v>414</v>
      </c>
      <c r="G199" s="5">
        <v>3</v>
      </c>
      <c r="H199" s="5">
        <v>10</v>
      </c>
      <c r="I199" s="5">
        <v>9</v>
      </c>
      <c r="J199" s="5">
        <v>14</v>
      </c>
      <c r="K199" s="5">
        <v>385</v>
      </c>
      <c r="L199" s="5">
        <v>965</v>
      </c>
      <c r="M199" s="5">
        <v>36</v>
      </c>
      <c r="N199" s="5">
        <v>484</v>
      </c>
    </row>
    <row r="200" spans="1:14" ht="23.25" thickBot="1">
      <c r="A200" s="3"/>
      <c r="B200" s="3" t="s">
        <v>37</v>
      </c>
      <c r="C200" s="5">
        <v>444</v>
      </c>
      <c r="D200" s="5">
        <v>444</v>
      </c>
      <c r="E200" s="5">
        <v>71</v>
      </c>
      <c r="F200" s="5">
        <v>178</v>
      </c>
      <c r="G200" s="5">
        <v>1</v>
      </c>
      <c r="H200" s="5">
        <v>5</v>
      </c>
      <c r="I200" s="5">
        <v>7</v>
      </c>
      <c r="J200" s="5">
        <v>7</v>
      </c>
      <c r="K200" s="5">
        <v>160</v>
      </c>
      <c r="L200" s="5">
        <v>429</v>
      </c>
      <c r="M200" s="5">
        <v>15</v>
      </c>
      <c r="N200" s="5">
        <v>0</v>
      </c>
    </row>
    <row r="201" spans="1:14" ht="23.25" thickBot="1">
      <c r="A201" s="3"/>
      <c r="B201" s="3" t="s">
        <v>17959</v>
      </c>
      <c r="C201" s="4">
        <v>1041</v>
      </c>
      <c r="D201" s="5">
        <v>557</v>
      </c>
      <c r="E201" s="5">
        <v>59</v>
      </c>
      <c r="F201" s="5">
        <v>236</v>
      </c>
      <c r="G201" s="5">
        <v>2</v>
      </c>
      <c r="H201" s="5">
        <v>5</v>
      </c>
      <c r="I201" s="5">
        <v>2</v>
      </c>
      <c r="J201" s="5">
        <v>7</v>
      </c>
      <c r="K201" s="5">
        <v>225</v>
      </c>
      <c r="L201" s="5">
        <v>536</v>
      </c>
      <c r="M201" s="5">
        <v>21</v>
      </c>
      <c r="N201" s="5">
        <v>484</v>
      </c>
    </row>
    <row r="202" spans="1:14" ht="17.25" thickBot="1">
      <c r="A202" s="3" t="s">
        <v>17958</v>
      </c>
      <c r="B202" s="3" t="s">
        <v>36</v>
      </c>
      <c r="C202" s="4">
        <v>1572</v>
      </c>
      <c r="D202" s="4">
        <v>1068</v>
      </c>
      <c r="E202" s="5">
        <v>118</v>
      </c>
      <c r="F202" s="5">
        <v>563</v>
      </c>
      <c r="G202" s="5">
        <v>10</v>
      </c>
      <c r="H202" s="5">
        <v>12</v>
      </c>
      <c r="I202" s="5">
        <v>9</v>
      </c>
      <c r="J202" s="5">
        <v>16</v>
      </c>
      <c r="K202" s="5">
        <v>311</v>
      </c>
      <c r="L202" s="4">
        <v>1039</v>
      </c>
      <c r="M202" s="5">
        <v>29</v>
      </c>
      <c r="N202" s="5">
        <v>504</v>
      </c>
    </row>
    <row r="203" spans="1:14" ht="23.25" thickBot="1">
      <c r="A203" s="3"/>
      <c r="B203" s="3" t="s">
        <v>37</v>
      </c>
      <c r="C203" s="5">
        <v>559</v>
      </c>
      <c r="D203" s="5">
        <v>559</v>
      </c>
      <c r="E203" s="5">
        <v>72</v>
      </c>
      <c r="F203" s="5">
        <v>298</v>
      </c>
      <c r="G203" s="5">
        <v>6</v>
      </c>
      <c r="H203" s="5">
        <v>3</v>
      </c>
      <c r="I203" s="5">
        <v>5</v>
      </c>
      <c r="J203" s="5">
        <v>7</v>
      </c>
      <c r="K203" s="5">
        <v>153</v>
      </c>
      <c r="L203" s="5">
        <v>544</v>
      </c>
      <c r="M203" s="5">
        <v>15</v>
      </c>
      <c r="N203" s="5">
        <v>0</v>
      </c>
    </row>
    <row r="204" spans="1:14" ht="23.25" thickBot="1">
      <c r="A204" s="3"/>
      <c r="B204" s="3" t="s">
        <v>17957</v>
      </c>
      <c r="C204" s="4">
        <v>1013</v>
      </c>
      <c r="D204" s="5">
        <v>509</v>
      </c>
      <c r="E204" s="5">
        <v>46</v>
      </c>
      <c r="F204" s="5">
        <v>265</v>
      </c>
      <c r="G204" s="5">
        <v>4</v>
      </c>
      <c r="H204" s="5">
        <v>9</v>
      </c>
      <c r="I204" s="5">
        <v>4</v>
      </c>
      <c r="J204" s="5">
        <v>9</v>
      </c>
      <c r="K204" s="5">
        <v>158</v>
      </c>
      <c r="L204" s="5">
        <v>495</v>
      </c>
      <c r="M204" s="5">
        <v>14</v>
      </c>
      <c r="N204" s="5">
        <v>504</v>
      </c>
    </row>
    <row r="205" spans="1:14" ht="17.25" thickBot="1">
      <c r="A205" s="3" t="s">
        <v>17956</v>
      </c>
      <c r="B205" s="3" t="s">
        <v>36</v>
      </c>
      <c r="C205" s="4">
        <v>3069</v>
      </c>
      <c r="D205" s="4">
        <v>2136</v>
      </c>
      <c r="E205" s="5">
        <v>291</v>
      </c>
      <c r="F205" s="5">
        <v>920</v>
      </c>
      <c r="G205" s="5">
        <v>8</v>
      </c>
      <c r="H205" s="5">
        <v>11</v>
      </c>
      <c r="I205" s="5">
        <v>1</v>
      </c>
      <c r="J205" s="5">
        <v>21</v>
      </c>
      <c r="K205" s="5">
        <v>816</v>
      </c>
      <c r="L205" s="4">
        <v>2068</v>
      </c>
      <c r="M205" s="5">
        <v>68</v>
      </c>
      <c r="N205" s="5">
        <v>933</v>
      </c>
    </row>
    <row r="206" spans="1:14" ht="23.25" thickBot="1">
      <c r="A206" s="3"/>
      <c r="B206" s="3" t="s">
        <v>37</v>
      </c>
      <c r="C206" s="4">
        <v>1133</v>
      </c>
      <c r="D206" s="4">
        <v>1133</v>
      </c>
      <c r="E206" s="5">
        <v>193</v>
      </c>
      <c r="F206" s="5">
        <v>473</v>
      </c>
      <c r="G206" s="5">
        <v>3</v>
      </c>
      <c r="H206" s="5">
        <v>4</v>
      </c>
      <c r="I206" s="5">
        <v>1</v>
      </c>
      <c r="J206" s="5">
        <v>6</v>
      </c>
      <c r="K206" s="5">
        <v>416</v>
      </c>
      <c r="L206" s="4">
        <v>1096</v>
      </c>
      <c r="M206" s="5">
        <v>37</v>
      </c>
      <c r="N206" s="5">
        <v>0</v>
      </c>
    </row>
    <row r="207" spans="1:14" ht="17.25" thickBot="1">
      <c r="A207" s="3"/>
      <c r="B207" s="3" t="s">
        <v>17955</v>
      </c>
      <c r="C207" s="5">
        <v>946</v>
      </c>
      <c r="D207" s="5">
        <v>462</v>
      </c>
      <c r="E207" s="5">
        <v>40</v>
      </c>
      <c r="F207" s="5">
        <v>194</v>
      </c>
      <c r="G207" s="5">
        <v>2</v>
      </c>
      <c r="H207" s="5">
        <v>3</v>
      </c>
      <c r="I207" s="5">
        <v>0</v>
      </c>
      <c r="J207" s="5">
        <v>7</v>
      </c>
      <c r="K207" s="5">
        <v>208</v>
      </c>
      <c r="L207" s="5">
        <v>454</v>
      </c>
      <c r="M207" s="5">
        <v>8</v>
      </c>
      <c r="N207" s="5">
        <v>484</v>
      </c>
    </row>
    <row r="208" spans="1:14" ht="17.25" thickBot="1">
      <c r="A208" s="3"/>
      <c r="B208" s="3" t="s">
        <v>17954</v>
      </c>
      <c r="C208" s="5">
        <v>990</v>
      </c>
      <c r="D208" s="5">
        <v>541</v>
      </c>
      <c r="E208" s="5">
        <v>58</v>
      </c>
      <c r="F208" s="5">
        <v>253</v>
      </c>
      <c r="G208" s="5">
        <v>3</v>
      </c>
      <c r="H208" s="5">
        <v>4</v>
      </c>
      <c r="I208" s="5">
        <v>0</v>
      </c>
      <c r="J208" s="5">
        <v>8</v>
      </c>
      <c r="K208" s="5">
        <v>192</v>
      </c>
      <c r="L208" s="5">
        <v>518</v>
      </c>
      <c r="M208" s="5">
        <v>23</v>
      </c>
      <c r="N208" s="5">
        <v>449</v>
      </c>
    </row>
    <row r="209" spans="1:14" ht="17.25" thickBot="1">
      <c r="A209" s="3" t="s">
        <v>17953</v>
      </c>
      <c r="B209" s="3" t="s">
        <v>36</v>
      </c>
      <c r="C209" s="4">
        <v>1512</v>
      </c>
      <c r="D209" s="4">
        <v>1016</v>
      </c>
      <c r="E209" s="5">
        <v>167</v>
      </c>
      <c r="F209" s="5">
        <v>475</v>
      </c>
      <c r="G209" s="5">
        <v>4</v>
      </c>
      <c r="H209" s="5">
        <v>6</v>
      </c>
      <c r="I209" s="5">
        <v>18</v>
      </c>
      <c r="J209" s="5">
        <v>5</v>
      </c>
      <c r="K209" s="5">
        <v>313</v>
      </c>
      <c r="L209" s="5">
        <v>988</v>
      </c>
      <c r="M209" s="5">
        <v>28</v>
      </c>
      <c r="N209" s="5">
        <v>496</v>
      </c>
    </row>
    <row r="210" spans="1:14" ht="23.25" thickBot="1">
      <c r="A210" s="3"/>
      <c r="B210" s="3" t="s">
        <v>37</v>
      </c>
      <c r="C210" s="5">
        <v>549</v>
      </c>
      <c r="D210" s="5">
        <v>549</v>
      </c>
      <c r="E210" s="5">
        <v>120</v>
      </c>
      <c r="F210" s="5">
        <v>241</v>
      </c>
      <c r="G210" s="5">
        <v>1</v>
      </c>
      <c r="H210" s="5">
        <v>3</v>
      </c>
      <c r="I210" s="5">
        <v>7</v>
      </c>
      <c r="J210" s="5">
        <v>2</v>
      </c>
      <c r="K210" s="5">
        <v>159</v>
      </c>
      <c r="L210" s="5">
        <v>533</v>
      </c>
      <c r="M210" s="5">
        <v>16</v>
      </c>
      <c r="N210" s="5">
        <v>0</v>
      </c>
    </row>
    <row r="211" spans="1:14" ht="23.25" thickBot="1">
      <c r="A211" s="3"/>
      <c r="B211" s="3" t="s">
        <v>17952</v>
      </c>
      <c r="C211" s="5">
        <v>963</v>
      </c>
      <c r="D211" s="5">
        <v>467</v>
      </c>
      <c r="E211" s="5">
        <v>47</v>
      </c>
      <c r="F211" s="5">
        <v>234</v>
      </c>
      <c r="G211" s="5">
        <v>3</v>
      </c>
      <c r="H211" s="5">
        <v>3</v>
      </c>
      <c r="I211" s="5">
        <v>11</v>
      </c>
      <c r="J211" s="5">
        <v>3</v>
      </c>
      <c r="K211" s="5">
        <v>154</v>
      </c>
      <c r="L211" s="5">
        <v>455</v>
      </c>
      <c r="M211" s="5">
        <v>12</v>
      </c>
      <c r="N211" s="5">
        <v>496</v>
      </c>
    </row>
    <row r="212" spans="1:14" ht="17.25" thickBot="1">
      <c r="A212" s="3" t="s">
        <v>17951</v>
      </c>
      <c r="B212" s="3" t="s">
        <v>36</v>
      </c>
      <c r="C212" s="4">
        <v>1843</v>
      </c>
      <c r="D212" s="4">
        <v>1256</v>
      </c>
      <c r="E212" s="5">
        <v>181</v>
      </c>
      <c r="F212" s="5">
        <v>633</v>
      </c>
      <c r="G212" s="5">
        <v>10</v>
      </c>
      <c r="H212" s="5">
        <v>5</v>
      </c>
      <c r="I212" s="5">
        <v>3</v>
      </c>
      <c r="J212" s="5">
        <v>14</v>
      </c>
      <c r="K212" s="5">
        <v>375</v>
      </c>
      <c r="L212" s="4">
        <v>1221</v>
      </c>
      <c r="M212" s="5">
        <v>35</v>
      </c>
      <c r="N212" s="5">
        <v>587</v>
      </c>
    </row>
    <row r="213" spans="1:14" ht="23.25" thickBot="1">
      <c r="A213" s="3"/>
      <c r="B213" s="3" t="s">
        <v>37</v>
      </c>
      <c r="C213" s="5">
        <v>688</v>
      </c>
      <c r="D213" s="5">
        <v>688</v>
      </c>
      <c r="E213" s="5">
        <v>121</v>
      </c>
      <c r="F213" s="5">
        <v>349</v>
      </c>
      <c r="G213" s="5">
        <v>6</v>
      </c>
      <c r="H213" s="5">
        <v>2</v>
      </c>
      <c r="I213" s="5">
        <v>0</v>
      </c>
      <c r="J213" s="5">
        <v>5</v>
      </c>
      <c r="K213" s="5">
        <v>185</v>
      </c>
      <c r="L213" s="5">
        <v>668</v>
      </c>
      <c r="M213" s="5">
        <v>20</v>
      </c>
      <c r="N213" s="5">
        <v>0</v>
      </c>
    </row>
    <row r="214" spans="1:14" ht="23.25" thickBot="1">
      <c r="A214" s="3"/>
      <c r="B214" s="3" t="s">
        <v>17950</v>
      </c>
      <c r="C214" s="4">
        <v>1155</v>
      </c>
      <c r="D214" s="5">
        <v>568</v>
      </c>
      <c r="E214" s="5">
        <v>60</v>
      </c>
      <c r="F214" s="5">
        <v>284</v>
      </c>
      <c r="G214" s="5">
        <v>4</v>
      </c>
      <c r="H214" s="5">
        <v>3</v>
      </c>
      <c r="I214" s="5">
        <v>3</v>
      </c>
      <c r="J214" s="5">
        <v>9</v>
      </c>
      <c r="K214" s="5">
        <v>190</v>
      </c>
      <c r="L214" s="5">
        <v>553</v>
      </c>
      <c r="M214" s="5">
        <v>15</v>
      </c>
      <c r="N214" s="5">
        <v>587</v>
      </c>
    </row>
    <row r="215" spans="1:14" ht="17.25" thickBot="1">
      <c r="A215" s="3" t="s">
        <v>17949</v>
      </c>
      <c r="B215" s="3" t="s">
        <v>36</v>
      </c>
      <c r="C215" s="4">
        <v>1921</v>
      </c>
      <c r="D215" s="4">
        <v>1343</v>
      </c>
      <c r="E215" s="5">
        <v>176</v>
      </c>
      <c r="F215" s="5">
        <v>629</v>
      </c>
      <c r="G215" s="5">
        <v>8</v>
      </c>
      <c r="H215" s="5">
        <v>8</v>
      </c>
      <c r="I215" s="5">
        <v>5</v>
      </c>
      <c r="J215" s="5">
        <v>15</v>
      </c>
      <c r="K215" s="5">
        <v>464</v>
      </c>
      <c r="L215" s="4">
        <v>1305</v>
      </c>
      <c r="M215" s="5">
        <v>38</v>
      </c>
      <c r="N215" s="5">
        <v>578</v>
      </c>
    </row>
    <row r="216" spans="1:14" ht="23.25" thickBot="1">
      <c r="A216" s="3"/>
      <c r="B216" s="3" t="s">
        <v>37</v>
      </c>
      <c r="C216" s="5">
        <v>749</v>
      </c>
      <c r="D216" s="5">
        <v>749</v>
      </c>
      <c r="E216" s="5">
        <v>107</v>
      </c>
      <c r="F216" s="5">
        <v>358</v>
      </c>
      <c r="G216" s="5">
        <v>3</v>
      </c>
      <c r="H216" s="5">
        <v>4</v>
      </c>
      <c r="I216" s="5">
        <v>5</v>
      </c>
      <c r="J216" s="5">
        <v>3</v>
      </c>
      <c r="K216" s="5">
        <v>251</v>
      </c>
      <c r="L216" s="5">
        <v>731</v>
      </c>
      <c r="M216" s="5">
        <v>18</v>
      </c>
      <c r="N216" s="5">
        <v>0</v>
      </c>
    </row>
    <row r="217" spans="1:14" ht="23.25" thickBot="1">
      <c r="A217" s="3"/>
      <c r="B217" s="3" t="s">
        <v>17948</v>
      </c>
      <c r="C217" s="4">
        <v>1172</v>
      </c>
      <c r="D217" s="5">
        <v>594</v>
      </c>
      <c r="E217" s="5">
        <v>69</v>
      </c>
      <c r="F217" s="5">
        <v>271</v>
      </c>
      <c r="G217" s="5">
        <v>5</v>
      </c>
      <c r="H217" s="5">
        <v>4</v>
      </c>
      <c r="I217" s="5">
        <v>0</v>
      </c>
      <c r="J217" s="5">
        <v>12</v>
      </c>
      <c r="K217" s="5">
        <v>213</v>
      </c>
      <c r="L217" s="5">
        <v>574</v>
      </c>
      <c r="M217" s="5">
        <v>20</v>
      </c>
      <c r="N217" s="5">
        <v>578</v>
      </c>
    </row>
    <row r="218" spans="1:14" ht="23.25" thickBot="1">
      <c r="A218" s="3" t="s">
        <v>97</v>
      </c>
      <c r="B218" s="3"/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</row>
  </sheetData>
  <mergeCells count="28">
    <mergeCell ref="A1:A3"/>
    <mergeCell ref="B1:B3"/>
    <mergeCell ref="C1:C3"/>
    <mergeCell ref="D1:D3"/>
    <mergeCell ref="E1:L1"/>
    <mergeCell ref="C48:C50"/>
    <mergeCell ref="D48:D50"/>
    <mergeCell ref="E48:L48"/>
    <mergeCell ref="N1:N3"/>
    <mergeCell ref="L2:L3"/>
    <mergeCell ref="N48:N50"/>
    <mergeCell ref="L49:L50"/>
    <mergeCell ref="N97:N99"/>
    <mergeCell ref="L98:L99"/>
    <mergeCell ref="A48:A50"/>
    <mergeCell ref="N151:N153"/>
    <mergeCell ref="L152:L153"/>
    <mergeCell ref="A151:A153"/>
    <mergeCell ref="B151:B153"/>
    <mergeCell ref="C151:C153"/>
    <mergeCell ref="D151:D153"/>
    <mergeCell ref="E151:L151"/>
    <mergeCell ref="A97:A99"/>
    <mergeCell ref="B97:B99"/>
    <mergeCell ref="C97:C99"/>
    <mergeCell ref="D97:D99"/>
    <mergeCell ref="E97:L97"/>
    <mergeCell ref="B48:B50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FA7BE-8798-436A-ADE6-64BBC7D6470E}">
  <dimension ref="A1:X11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24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100</v>
      </c>
      <c r="H2" s="25" t="s">
        <v>11</v>
      </c>
      <c r="I2" s="25" t="s">
        <v>27</v>
      </c>
      <c r="J2" s="25" t="s">
        <v>27</v>
      </c>
      <c r="K2" s="25" t="s">
        <v>27</v>
      </c>
      <c r="L2" s="45" t="s">
        <v>29</v>
      </c>
      <c r="M2" s="25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6" t="s">
        <v>16444</v>
      </c>
      <c r="F3" s="26" t="s">
        <v>16443</v>
      </c>
      <c r="G3" s="26" t="s">
        <v>16442</v>
      </c>
      <c r="H3" s="26" t="s">
        <v>16441</v>
      </c>
      <c r="I3" s="26" t="s">
        <v>16440</v>
      </c>
      <c r="J3" s="26" t="s">
        <v>16439</v>
      </c>
      <c r="K3" s="26" t="s">
        <v>16438</v>
      </c>
      <c r="L3" s="44"/>
      <c r="M3" s="26"/>
      <c r="N3" s="44"/>
      <c r="U3" t="s">
        <v>3</v>
      </c>
      <c r="V3" t="str">
        <f t="shared" si="0"/>
        <v>송재호</v>
      </c>
      <c r="W3" t="str">
        <f t="shared" si="0"/>
        <v>장성철</v>
      </c>
      <c r="X3" t="str">
        <f t="shared" si="0"/>
        <v>고병수</v>
      </c>
    </row>
    <row r="4" spans="1:24" ht="17.25" thickBot="1">
      <c r="A4" s="3" t="s">
        <v>30</v>
      </c>
      <c r="B4" s="3"/>
      <c r="C4" s="4">
        <v>208660</v>
      </c>
      <c r="D4" s="4">
        <v>128031</v>
      </c>
      <c r="E4" s="4">
        <v>61626</v>
      </c>
      <c r="F4" s="4">
        <v>46909</v>
      </c>
      <c r="G4" s="4">
        <v>9260</v>
      </c>
      <c r="H4" s="5">
        <v>773</v>
      </c>
      <c r="I4" s="5">
        <v>524</v>
      </c>
      <c r="J4" s="4">
        <v>6901</v>
      </c>
      <c r="K4" s="5">
        <v>547</v>
      </c>
      <c r="L4" s="4">
        <v>126540</v>
      </c>
      <c r="M4" s="4">
        <v>1491</v>
      </c>
      <c r="N4" s="4">
        <v>80629</v>
      </c>
      <c r="V4" s="8"/>
      <c r="W4" s="8"/>
      <c r="X4" s="8"/>
    </row>
    <row r="5" spans="1:24" ht="23.25" thickBot="1">
      <c r="A5" s="3" t="s">
        <v>31</v>
      </c>
      <c r="B5" s="3"/>
      <c r="C5" s="5">
        <v>510</v>
      </c>
      <c r="D5" s="5">
        <v>468</v>
      </c>
      <c r="E5" s="5">
        <v>189</v>
      </c>
      <c r="F5" s="5">
        <v>123</v>
      </c>
      <c r="G5" s="5">
        <v>52</v>
      </c>
      <c r="H5" s="5">
        <v>14</v>
      </c>
      <c r="I5" s="5">
        <v>13</v>
      </c>
      <c r="J5" s="5">
        <v>25</v>
      </c>
      <c r="K5" s="5">
        <v>19</v>
      </c>
      <c r="L5" s="5">
        <v>435</v>
      </c>
      <c r="M5" s="5">
        <v>33</v>
      </c>
      <c r="N5" s="5">
        <v>42</v>
      </c>
      <c r="T5" t="s">
        <v>2929</v>
      </c>
      <c r="U5">
        <f>SUMIF($A:$A,"합계",D:D)</f>
        <v>128031</v>
      </c>
      <c r="V5">
        <f>SUMIF($A:$A,"합계",E:E)</f>
        <v>61626</v>
      </c>
      <c r="W5">
        <f>SUMIF($A:$A,"합계",F:F)</f>
        <v>46909</v>
      </c>
      <c r="X5">
        <f>SUMIF($A:$A,"합계",G:G)</f>
        <v>9260</v>
      </c>
    </row>
    <row r="6" spans="1:24" ht="23.25" thickBot="1">
      <c r="A6" s="3" t="s">
        <v>32</v>
      </c>
      <c r="B6" s="3"/>
      <c r="C6" s="4">
        <v>11590</v>
      </c>
      <c r="D6" s="4">
        <v>11548</v>
      </c>
      <c r="E6" s="4">
        <v>6040</v>
      </c>
      <c r="F6" s="4">
        <v>3401</v>
      </c>
      <c r="G6" s="4">
        <v>1001</v>
      </c>
      <c r="H6" s="5">
        <v>72</v>
      </c>
      <c r="I6" s="5">
        <v>84</v>
      </c>
      <c r="J6" s="5">
        <v>542</v>
      </c>
      <c r="K6" s="5">
        <v>91</v>
      </c>
      <c r="L6" s="4">
        <v>11231</v>
      </c>
      <c r="M6" s="5">
        <v>317</v>
      </c>
      <c r="N6" s="5">
        <v>42</v>
      </c>
      <c r="T6" t="s">
        <v>2930</v>
      </c>
      <c r="U6">
        <f>U5-U7</f>
        <v>79674</v>
      </c>
      <c r="V6">
        <f>V5-V7</f>
        <v>35707</v>
      </c>
      <c r="W6">
        <f>W5-W7</f>
        <v>31777</v>
      </c>
      <c r="X6">
        <f>X5-X7</f>
        <v>5746</v>
      </c>
    </row>
    <row r="7" spans="1:24" ht="23.25" thickBot="1">
      <c r="A7" s="3" t="s">
        <v>33</v>
      </c>
      <c r="B7" s="3"/>
      <c r="C7" s="5">
        <v>467</v>
      </c>
      <c r="D7" s="5">
        <v>100</v>
      </c>
      <c r="E7" s="5">
        <v>76</v>
      </c>
      <c r="F7" s="5">
        <v>15</v>
      </c>
      <c r="G7" s="5">
        <v>6</v>
      </c>
      <c r="H7" s="5">
        <v>0</v>
      </c>
      <c r="I7" s="5">
        <v>1</v>
      </c>
      <c r="J7" s="5">
        <v>2</v>
      </c>
      <c r="K7" s="5">
        <v>0</v>
      </c>
      <c r="L7" s="5">
        <v>100</v>
      </c>
      <c r="M7" s="5">
        <v>0</v>
      </c>
      <c r="N7" s="5">
        <v>367</v>
      </c>
      <c r="T7" t="s">
        <v>2931</v>
      </c>
      <c r="U7">
        <f>U11+U10+U9</f>
        <v>48357</v>
      </c>
      <c r="V7">
        <f>V11+V10+V9</f>
        <v>25919</v>
      </c>
      <c r="W7">
        <f>W11+W10+W9</f>
        <v>15132</v>
      </c>
      <c r="X7">
        <f>X11+X10+X9</f>
        <v>3514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-3</v>
      </c>
      <c r="V8" s="8"/>
      <c r="W8" s="8"/>
      <c r="X8" s="8"/>
    </row>
    <row r="9" spans="1:24" ht="17.25" thickBot="1">
      <c r="A9" s="3" t="s">
        <v>16437</v>
      </c>
      <c r="B9" s="3" t="s">
        <v>36</v>
      </c>
      <c r="C9" s="4">
        <v>17320</v>
      </c>
      <c r="D9" s="4">
        <v>9688</v>
      </c>
      <c r="E9" s="4">
        <v>4197</v>
      </c>
      <c r="F9" s="4">
        <v>4377</v>
      </c>
      <c r="G9" s="5">
        <v>580</v>
      </c>
      <c r="H9" s="5">
        <v>61</v>
      </c>
      <c r="I9" s="5">
        <v>40</v>
      </c>
      <c r="J9" s="5">
        <v>291</v>
      </c>
      <c r="K9" s="5">
        <v>46</v>
      </c>
      <c r="L9" s="4">
        <v>9592</v>
      </c>
      <c r="M9" s="5">
        <v>96</v>
      </c>
      <c r="N9" s="4">
        <v>7632</v>
      </c>
      <c r="T9" t="s">
        <v>2934</v>
      </c>
      <c r="U9">
        <f>SUMIF($A:$A,"거소·선상투표",D:D)+SUMIF($A:$A,"국외부재자투표",D:D)+SUMIF($A:$A,"국외부재자투표(공관)",D:D)</f>
        <v>571</v>
      </c>
      <c r="V9">
        <f t="shared" ref="V9:X11" si="1">SUMIF($A:$A,"거소·선상투표",E:E)+SUMIF($A:$A,"국외부재자투표",E:E)+SUMIF($A:$A,"국외부재자투표(공관)",E:E)</f>
        <v>268</v>
      </c>
      <c r="W9">
        <f t="shared" si="1"/>
        <v>138</v>
      </c>
      <c r="X9">
        <f t="shared" si="1"/>
        <v>58</v>
      </c>
    </row>
    <row r="10" spans="1:24" ht="23.25" thickBot="1">
      <c r="A10" s="3"/>
      <c r="B10" s="3" t="s">
        <v>37</v>
      </c>
      <c r="C10" s="4">
        <v>2996</v>
      </c>
      <c r="D10" s="4">
        <v>2996</v>
      </c>
      <c r="E10" s="4">
        <v>1541</v>
      </c>
      <c r="F10" s="4">
        <v>1130</v>
      </c>
      <c r="G10" s="5">
        <v>181</v>
      </c>
      <c r="H10" s="5">
        <v>19</v>
      </c>
      <c r="I10" s="5">
        <v>8</v>
      </c>
      <c r="J10" s="5">
        <v>95</v>
      </c>
      <c r="K10" s="5">
        <v>6</v>
      </c>
      <c r="L10" s="4">
        <v>2980</v>
      </c>
      <c r="M10" s="5">
        <v>16</v>
      </c>
      <c r="N10" s="5">
        <v>0</v>
      </c>
      <c r="T10" t="s">
        <v>2932</v>
      </c>
      <c r="U10">
        <f>SUMIF($B:$B,"관내사전투표",D:D)</f>
        <v>36238</v>
      </c>
      <c r="V10">
        <f t="shared" ref="V10:X12" si="2">SUMIF($B:$B,"관내사전투표",E:E)</f>
        <v>19611</v>
      </c>
      <c r="W10">
        <f t="shared" si="2"/>
        <v>11593</v>
      </c>
      <c r="X10">
        <f t="shared" si="2"/>
        <v>2455</v>
      </c>
    </row>
    <row r="11" spans="1:24" ht="17.25" thickBot="1">
      <c r="A11" s="3"/>
      <c r="B11" s="3" t="s">
        <v>16436</v>
      </c>
      <c r="C11" s="4">
        <v>1343</v>
      </c>
      <c r="D11" s="5">
        <v>710</v>
      </c>
      <c r="E11" s="5">
        <v>266</v>
      </c>
      <c r="F11" s="5">
        <v>364</v>
      </c>
      <c r="G11" s="5">
        <v>43</v>
      </c>
      <c r="H11" s="5">
        <v>2</v>
      </c>
      <c r="I11" s="5">
        <v>3</v>
      </c>
      <c r="J11" s="5">
        <v>19</v>
      </c>
      <c r="K11" s="5">
        <v>3</v>
      </c>
      <c r="L11" s="5">
        <v>700</v>
      </c>
      <c r="M11" s="5">
        <v>10</v>
      </c>
      <c r="N11" s="5">
        <v>633</v>
      </c>
      <c r="T11" t="s">
        <v>2933</v>
      </c>
      <c r="U11">
        <f>SUMIF($A:$A,"관외사전투표",D:D)</f>
        <v>11548</v>
      </c>
      <c r="V11">
        <f t="shared" ref="V11:X13" si="3">SUMIF($A:$A,"관외사전투표",E:E)</f>
        <v>6040</v>
      </c>
      <c r="W11">
        <f t="shared" si="3"/>
        <v>3401</v>
      </c>
      <c r="X11">
        <f t="shared" si="3"/>
        <v>1001</v>
      </c>
    </row>
    <row r="12" spans="1:24" ht="17.25" thickBot="1">
      <c r="A12" s="3"/>
      <c r="B12" s="3" t="s">
        <v>16435</v>
      </c>
      <c r="C12" s="4">
        <v>1122</v>
      </c>
      <c r="D12" s="5">
        <v>545</v>
      </c>
      <c r="E12" s="5">
        <v>211</v>
      </c>
      <c r="F12" s="5">
        <v>279</v>
      </c>
      <c r="G12" s="5">
        <v>30</v>
      </c>
      <c r="H12" s="5">
        <v>1</v>
      </c>
      <c r="I12" s="5">
        <v>2</v>
      </c>
      <c r="J12" s="5">
        <v>12</v>
      </c>
      <c r="K12" s="5">
        <v>6</v>
      </c>
      <c r="L12" s="5">
        <v>541</v>
      </c>
      <c r="M12" s="5">
        <v>4</v>
      </c>
      <c r="N12" s="5">
        <v>577</v>
      </c>
    </row>
    <row r="13" spans="1:24" ht="17.25" thickBot="1">
      <c r="A13" s="3"/>
      <c r="B13" s="3" t="s">
        <v>16434</v>
      </c>
      <c r="C13" s="4">
        <v>2023</v>
      </c>
      <c r="D13" s="5">
        <v>836</v>
      </c>
      <c r="E13" s="5">
        <v>362</v>
      </c>
      <c r="F13" s="5">
        <v>389</v>
      </c>
      <c r="G13" s="5">
        <v>40</v>
      </c>
      <c r="H13" s="5">
        <v>4</v>
      </c>
      <c r="I13" s="5">
        <v>6</v>
      </c>
      <c r="J13" s="5">
        <v>19</v>
      </c>
      <c r="K13" s="5">
        <v>4</v>
      </c>
      <c r="L13" s="5">
        <v>824</v>
      </c>
      <c r="M13" s="5">
        <v>12</v>
      </c>
      <c r="N13" s="4">
        <v>1187</v>
      </c>
    </row>
    <row r="14" spans="1:24" ht="17.25" thickBot="1">
      <c r="A14" s="3"/>
      <c r="B14" s="3" t="s">
        <v>16433</v>
      </c>
      <c r="C14" s="5">
        <v>737</v>
      </c>
      <c r="D14" s="5">
        <v>427</v>
      </c>
      <c r="E14" s="5">
        <v>203</v>
      </c>
      <c r="F14" s="5">
        <v>158</v>
      </c>
      <c r="G14" s="5">
        <v>24</v>
      </c>
      <c r="H14" s="5">
        <v>1</v>
      </c>
      <c r="I14" s="5">
        <v>3</v>
      </c>
      <c r="J14" s="5">
        <v>29</v>
      </c>
      <c r="K14" s="5">
        <v>3</v>
      </c>
      <c r="L14" s="5">
        <v>421</v>
      </c>
      <c r="M14" s="5">
        <v>6</v>
      </c>
      <c r="N14" s="5">
        <v>310</v>
      </c>
      <c r="U14" s="8"/>
      <c r="V14" s="8"/>
      <c r="W14" s="8"/>
      <c r="X14" s="8"/>
    </row>
    <row r="15" spans="1:24" ht="17.25" thickBot="1">
      <c r="A15" s="3"/>
      <c r="B15" s="3" t="s">
        <v>16432</v>
      </c>
      <c r="C15" s="4">
        <v>1219</v>
      </c>
      <c r="D15" s="5">
        <v>582</v>
      </c>
      <c r="E15" s="5">
        <v>194</v>
      </c>
      <c r="F15" s="5">
        <v>324</v>
      </c>
      <c r="G15" s="5">
        <v>28</v>
      </c>
      <c r="H15" s="5">
        <v>7</v>
      </c>
      <c r="I15" s="5">
        <v>4</v>
      </c>
      <c r="J15" s="5">
        <v>17</v>
      </c>
      <c r="K15" s="5">
        <v>2</v>
      </c>
      <c r="L15" s="5">
        <v>576</v>
      </c>
      <c r="M15" s="5">
        <v>6</v>
      </c>
      <c r="N15" s="5">
        <v>637</v>
      </c>
      <c r="U15" s="8"/>
      <c r="V15" s="8"/>
      <c r="W15" s="8"/>
      <c r="X15" s="8"/>
    </row>
    <row r="16" spans="1:24" ht="17.25" thickBot="1">
      <c r="A16" s="3"/>
      <c r="B16" s="3" t="s">
        <v>16431</v>
      </c>
      <c r="C16" s="4">
        <v>1073</v>
      </c>
      <c r="D16" s="5">
        <v>521</v>
      </c>
      <c r="E16" s="5">
        <v>199</v>
      </c>
      <c r="F16" s="5">
        <v>256</v>
      </c>
      <c r="G16" s="5">
        <v>35</v>
      </c>
      <c r="H16" s="5">
        <v>2</v>
      </c>
      <c r="I16" s="5">
        <v>3</v>
      </c>
      <c r="J16" s="5">
        <v>15</v>
      </c>
      <c r="K16" s="5">
        <v>3</v>
      </c>
      <c r="L16" s="5">
        <v>513</v>
      </c>
      <c r="M16" s="5">
        <v>8</v>
      </c>
      <c r="N16" s="5">
        <v>552</v>
      </c>
    </row>
    <row r="17" spans="1:14" ht="17.25" thickBot="1">
      <c r="A17" s="3"/>
      <c r="B17" s="3" t="s">
        <v>16430</v>
      </c>
      <c r="C17" s="4">
        <v>1464</v>
      </c>
      <c r="D17" s="5">
        <v>642</v>
      </c>
      <c r="E17" s="5">
        <v>246</v>
      </c>
      <c r="F17" s="5">
        <v>325</v>
      </c>
      <c r="G17" s="5">
        <v>38</v>
      </c>
      <c r="H17" s="5">
        <v>6</v>
      </c>
      <c r="I17" s="5">
        <v>1</v>
      </c>
      <c r="J17" s="5">
        <v>16</v>
      </c>
      <c r="K17" s="5">
        <v>3</v>
      </c>
      <c r="L17" s="5">
        <v>635</v>
      </c>
      <c r="M17" s="5">
        <v>7</v>
      </c>
      <c r="N17" s="5">
        <v>822</v>
      </c>
    </row>
    <row r="18" spans="1:14" ht="17.25" thickBot="1">
      <c r="A18" s="3"/>
      <c r="B18" s="3" t="s">
        <v>16429</v>
      </c>
      <c r="C18" s="4">
        <v>1028</v>
      </c>
      <c r="D18" s="5">
        <v>563</v>
      </c>
      <c r="E18" s="5">
        <v>247</v>
      </c>
      <c r="F18" s="5">
        <v>258</v>
      </c>
      <c r="G18" s="5">
        <v>32</v>
      </c>
      <c r="H18" s="5">
        <v>4</v>
      </c>
      <c r="I18" s="5">
        <v>1</v>
      </c>
      <c r="J18" s="5">
        <v>12</v>
      </c>
      <c r="K18" s="5">
        <v>2</v>
      </c>
      <c r="L18" s="5">
        <v>556</v>
      </c>
      <c r="M18" s="5">
        <v>7</v>
      </c>
      <c r="N18" s="5">
        <v>465</v>
      </c>
    </row>
    <row r="19" spans="1:14" ht="17.25" thickBot="1">
      <c r="A19" s="3"/>
      <c r="B19" s="3" t="s">
        <v>16428</v>
      </c>
      <c r="C19" s="4">
        <v>1608</v>
      </c>
      <c r="D19" s="5">
        <v>688</v>
      </c>
      <c r="E19" s="5">
        <v>287</v>
      </c>
      <c r="F19" s="5">
        <v>292</v>
      </c>
      <c r="G19" s="5">
        <v>68</v>
      </c>
      <c r="H19" s="5">
        <v>8</v>
      </c>
      <c r="I19" s="5">
        <v>3</v>
      </c>
      <c r="J19" s="5">
        <v>17</v>
      </c>
      <c r="K19" s="5">
        <v>5</v>
      </c>
      <c r="L19" s="5">
        <v>680</v>
      </c>
      <c r="M19" s="5">
        <v>8</v>
      </c>
      <c r="N19" s="5">
        <v>920</v>
      </c>
    </row>
    <row r="20" spans="1:14" ht="23.25" thickBot="1">
      <c r="A20" s="3"/>
      <c r="B20" s="3" t="s">
        <v>16427</v>
      </c>
      <c r="C20" s="4">
        <v>1477</v>
      </c>
      <c r="D20" s="5">
        <v>546</v>
      </c>
      <c r="E20" s="5">
        <v>222</v>
      </c>
      <c r="F20" s="5">
        <v>261</v>
      </c>
      <c r="G20" s="5">
        <v>35</v>
      </c>
      <c r="H20" s="5">
        <v>4</v>
      </c>
      <c r="I20" s="5">
        <v>3</v>
      </c>
      <c r="J20" s="5">
        <v>13</v>
      </c>
      <c r="K20" s="5">
        <v>4</v>
      </c>
      <c r="L20" s="5">
        <v>542</v>
      </c>
      <c r="M20" s="5">
        <v>4</v>
      </c>
      <c r="N20" s="5">
        <v>931</v>
      </c>
    </row>
    <row r="21" spans="1:14" ht="23.25" thickBot="1">
      <c r="A21" s="3"/>
      <c r="B21" s="3" t="s">
        <v>16426</v>
      </c>
      <c r="C21" s="5">
        <v>131</v>
      </c>
      <c r="D21" s="5">
        <v>71</v>
      </c>
      <c r="E21" s="5">
        <v>6</v>
      </c>
      <c r="F21" s="5">
        <v>61</v>
      </c>
      <c r="G21" s="5">
        <v>2</v>
      </c>
      <c r="H21" s="5">
        <v>0</v>
      </c>
      <c r="I21" s="5">
        <v>0</v>
      </c>
      <c r="J21" s="5">
        <v>0</v>
      </c>
      <c r="K21" s="5">
        <v>0</v>
      </c>
      <c r="L21" s="5">
        <v>69</v>
      </c>
      <c r="M21" s="5">
        <v>2</v>
      </c>
      <c r="N21" s="5">
        <v>60</v>
      </c>
    </row>
    <row r="22" spans="1:14" ht="23.25" thickBot="1">
      <c r="A22" s="3"/>
      <c r="B22" s="3" t="s">
        <v>16425</v>
      </c>
      <c r="C22" s="5">
        <v>512</v>
      </c>
      <c r="D22" s="5">
        <v>254</v>
      </c>
      <c r="E22" s="5">
        <v>109</v>
      </c>
      <c r="F22" s="5">
        <v>128</v>
      </c>
      <c r="G22" s="5">
        <v>7</v>
      </c>
      <c r="H22" s="5">
        <v>0</v>
      </c>
      <c r="I22" s="5">
        <v>1</v>
      </c>
      <c r="J22" s="5">
        <v>7</v>
      </c>
      <c r="K22" s="5">
        <v>2</v>
      </c>
      <c r="L22" s="5">
        <v>254</v>
      </c>
      <c r="M22" s="5">
        <v>0</v>
      </c>
      <c r="N22" s="5">
        <v>258</v>
      </c>
    </row>
    <row r="23" spans="1:14" ht="23.25" thickBot="1">
      <c r="A23" s="3"/>
      <c r="B23" s="3" t="s">
        <v>16424</v>
      </c>
      <c r="C23" s="5">
        <v>587</v>
      </c>
      <c r="D23" s="5">
        <v>307</v>
      </c>
      <c r="E23" s="5">
        <v>104</v>
      </c>
      <c r="F23" s="5">
        <v>152</v>
      </c>
      <c r="G23" s="5">
        <v>17</v>
      </c>
      <c r="H23" s="5">
        <v>3</v>
      </c>
      <c r="I23" s="5">
        <v>2</v>
      </c>
      <c r="J23" s="5">
        <v>20</v>
      </c>
      <c r="K23" s="5">
        <v>3</v>
      </c>
      <c r="L23" s="5">
        <v>301</v>
      </c>
      <c r="M23" s="5">
        <v>6</v>
      </c>
      <c r="N23" s="5">
        <v>280</v>
      </c>
    </row>
    <row r="24" spans="1:14" ht="17.25" thickBot="1">
      <c r="A24" s="3" t="s">
        <v>16423</v>
      </c>
      <c r="B24" s="3" t="s">
        <v>36</v>
      </c>
      <c r="C24" s="4">
        <v>26649</v>
      </c>
      <c r="D24" s="4">
        <v>15765</v>
      </c>
      <c r="E24" s="4">
        <v>7179</v>
      </c>
      <c r="F24" s="4">
        <v>6630</v>
      </c>
      <c r="G24" s="4">
        <v>1027</v>
      </c>
      <c r="H24" s="5">
        <v>90</v>
      </c>
      <c r="I24" s="5">
        <v>56</v>
      </c>
      <c r="J24" s="5">
        <v>553</v>
      </c>
      <c r="K24" s="5">
        <v>50</v>
      </c>
      <c r="L24" s="4">
        <v>15585</v>
      </c>
      <c r="M24" s="5">
        <v>180</v>
      </c>
      <c r="N24" s="4">
        <v>10884</v>
      </c>
    </row>
    <row r="25" spans="1:14" ht="23.25" thickBot="1">
      <c r="A25" s="3"/>
      <c r="B25" s="3" t="s">
        <v>37</v>
      </c>
      <c r="C25" s="4">
        <v>3197</v>
      </c>
      <c r="D25" s="4">
        <v>3197</v>
      </c>
      <c r="E25" s="4">
        <v>1751</v>
      </c>
      <c r="F25" s="4">
        <v>1053</v>
      </c>
      <c r="G25" s="5">
        <v>225</v>
      </c>
      <c r="H25" s="5">
        <v>19</v>
      </c>
      <c r="I25" s="5">
        <v>5</v>
      </c>
      <c r="J25" s="5">
        <v>110</v>
      </c>
      <c r="K25" s="5">
        <v>13</v>
      </c>
      <c r="L25" s="4">
        <v>3176</v>
      </c>
      <c r="M25" s="5">
        <v>21</v>
      </c>
      <c r="N25" s="5">
        <v>0</v>
      </c>
    </row>
    <row r="26" spans="1:14" ht="17.25" thickBot="1">
      <c r="A26" s="3"/>
      <c r="B26" s="3" t="s">
        <v>16422</v>
      </c>
      <c r="C26" s="4">
        <v>2302</v>
      </c>
      <c r="D26" s="4">
        <v>1065</v>
      </c>
      <c r="E26" s="5">
        <v>410</v>
      </c>
      <c r="F26" s="5">
        <v>558</v>
      </c>
      <c r="G26" s="5">
        <v>51</v>
      </c>
      <c r="H26" s="5">
        <v>8</v>
      </c>
      <c r="I26" s="5">
        <v>5</v>
      </c>
      <c r="J26" s="5">
        <v>21</v>
      </c>
      <c r="K26" s="5">
        <v>1</v>
      </c>
      <c r="L26" s="4">
        <v>1054</v>
      </c>
      <c r="M26" s="5">
        <v>11</v>
      </c>
      <c r="N26" s="4">
        <v>1237</v>
      </c>
    </row>
    <row r="27" spans="1:14" ht="17.25" thickBot="1">
      <c r="A27" s="3"/>
      <c r="B27" s="3" t="s">
        <v>16421</v>
      </c>
      <c r="C27" s="4">
        <v>1054</v>
      </c>
      <c r="D27" s="5">
        <v>695</v>
      </c>
      <c r="E27" s="5">
        <v>169</v>
      </c>
      <c r="F27" s="5">
        <v>483</v>
      </c>
      <c r="G27" s="5">
        <v>17</v>
      </c>
      <c r="H27" s="5">
        <v>4</v>
      </c>
      <c r="I27" s="5">
        <v>0</v>
      </c>
      <c r="J27" s="5">
        <v>13</v>
      </c>
      <c r="K27" s="5">
        <v>1</v>
      </c>
      <c r="L27" s="5">
        <v>687</v>
      </c>
      <c r="M27" s="5">
        <v>8</v>
      </c>
      <c r="N27" s="5">
        <v>359</v>
      </c>
    </row>
    <row r="28" spans="1:14" ht="17.25" thickBot="1">
      <c r="A28" s="3"/>
      <c r="B28" s="3" t="s">
        <v>16420</v>
      </c>
      <c r="C28" s="4">
        <v>2481</v>
      </c>
      <c r="D28" s="4">
        <v>1231</v>
      </c>
      <c r="E28" s="5">
        <v>483</v>
      </c>
      <c r="F28" s="5">
        <v>549</v>
      </c>
      <c r="G28" s="5">
        <v>118</v>
      </c>
      <c r="H28" s="5">
        <v>7</v>
      </c>
      <c r="I28" s="5">
        <v>6</v>
      </c>
      <c r="J28" s="5">
        <v>44</v>
      </c>
      <c r="K28" s="5">
        <v>5</v>
      </c>
      <c r="L28" s="4">
        <v>1212</v>
      </c>
      <c r="M28" s="5">
        <v>19</v>
      </c>
      <c r="N28" s="4">
        <v>1250</v>
      </c>
    </row>
    <row r="29" spans="1:14" ht="17.25" thickBot="1">
      <c r="A29" s="3"/>
      <c r="B29" s="3" t="s">
        <v>16419</v>
      </c>
      <c r="C29" s="4">
        <v>3155</v>
      </c>
      <c r="D29" s="4">
        <v>1563</v>
      </c>
      <c r="E29" s="5">
        <v>729</v>
      </c>
      <c r="F29" s="5">
        <v>623</v>
      </c>
      <c r="G29" s="5">
        <v>93</v>
      </c>
      <c r="H29" s="5">
        <v>7</v>
      </c>
      <c r="I29" s="5">
        <v>8</v>
      </c>
      <c r="J29" s="5">
        <v>72</v>
      </c>
      <c r="K29" s="5">
        <v>10</v>
      </c>
      <c r="L29" s="4">
        <v>1542</v>
      </c>
      <c r="M29" s="5">
        <v>21</v>
      </c>
      <c r="N29" s="4">
        <v>1592</v>
      </c>
    </row>
    <row r="30" spans="1:14" ht="17.25" thickBot="1">
      <c r="A30" s="3"/>
      <c r="B30" s="3" t="s">
        <v>16418</v>
      </c>
      <c r="C30" s="4">
        <v>1045</v>
      </c>
      <c r="D30" s="5">
        <v>664</v>
      </c>
      <c r="E30" s="5">
        <v>305</v>
      </c>
      <c r="F30" s="5">
        <v>273</v>
      </c>
      <c r="G30" s="5">
        <v>48</v>
      </c>
      <c r="H30" s="5">
        <v>5</v>
      </c>
      <c r="I30" s="5">
        <v>1</v>
      </c>
      <c r="J30" s="5">
        <v>22</v>
      </c>
      <c r="K30" s="5">
        <v>3</v>
      </c>
      <c r="L30" s="5">
        <v>657</v>
      </c>
      <c r="M30" s="5">
        <v>7</v>
      </c>
      <c r="N30" s="5">
        <v>381</v>
      </c>
    </row>
    <row r="31" spans="1:14" ht="17.25" thickBot="1">
      <c r="A31" s="3"/>
      <c r="B31" s="3" t="s">
        <v>16417</v>
      </c>
      <c r="C31" s="4">
        <v>3178</v>
      </c>
      <c r="D31" s="4">
        <v>1726</v>
      </c>
      <c r="E31" s="5">
        <v>780</v>
      </c>
      <c r="F31" s="5">
        <v>656</v>
      </c>
      <c r="G31" s="5">
        <v>155</v>
      </c>
      <c r="H31" s="5">
        <v>9</v>
      </c>
      <c r="I31" s="5">
        <v>8</v>
      </c>
      <c r="J31" s="5">
        <v>89</v>
      </c>
      <c r="K31" s="5">
        <v>5</v>
      </c>
      <c r="L31" s="4">
        <v>1702</v>
      </c>
      <c r="M31" s="5">
        <v>24</v>
      </c>
      <c r="N31" s="4">
        <v>1452</v>
      </c>
    </row>
    <row r="32" spans="1:14" ht="17.25" thickBot="1">
      <c r="A32" s="3"/>
      <c r="B32" s="3" t="s">
        <v>16416</v>
      </c>
      <c r="C32" s="5">
        <v>931</v>
      </c>
      <c r="D32" s="5">
        <v>536</v>
      </c>
      <c r="E32" s="5">
        <v>187</v>
      </c>
      <c r="F32" s="5">
        <v>311</v>
      </c>
      <c r="G32" s="5">
        <v>14</v>
      </c>
      <c r="H32" s="5">
        <v>2</v>
      </c>
      <c r="I32" s="5">
        <v>3</v>
      </c>
      <c r="J32" s="5">
        <v>11</v>
      </c>
      <c r="K32" s="5">
        <v>2</v>
      </c>
      <c r="L32" s="5">
        <v>530</v>
      </c>
      <c r="M32" s="5">
        <v>6</v>
      </c>
      <c r="N32" s="5">
        <v>395</v>
      </c>
    </row>
    <row r="33" spans="1:14" ht="17.25" thickBot="1">
      <c r="A33" s="3"/>
      <c r="B33" s="3" t="s">
        <v>16415</v>
      </c>
      <c r="C33" s="4">
        <v>1202</v>
      </c>
      <c r="D33" s="5">
        <v>701</v>
      </c>
      <c r="E33" s="5">
        <v>270</v>
      </c>
      <c r="F33" s="5">
        <v>360</v>
      </c>
      <c r="G33" s="5">
        <v>30</v>
      </c>
      <c r="H33" s="5">
        <v>3</v>
      </c>
      <c r="I33" s="5">
        <v>3</v>
      </c>
      <c r="J33" s="5">
        <v>21</v>
      </c>
      <c r="K33" s="5">
        <v>2</v>
      </c>
      <c r="L33" s="5">
        <v>689</v>
      </c>
      <c r="M33" s="5">
        <v>12</v>
      </c>
      <c r="N33" s="5">
        <v>501</v>
      </c>
    </row>
    <row r="34" spans="1:14" ht="17.25" thickBot="1">
      <c r="A34" s="3"/>
      <c r="B34" s="3" t="s">
        <v>16414</v>
      </c>
      <c r="C34" s="5">
        <v>982</v>
      </c>
      <c r="D34" s="5">
        <v>541</v>
      </c>
      <c r="E34" s="5">
        <v>210</v>
      </c>
      <c r="F34" s="5">
        <v>275</v>
      </c>
      <c r="G34" s="5">
        <v>28</v>
      </c>
      <c r="H34" s="5">
        <v>4</v>
      </c>
      <c r="I34" s="5">
        <v>2</v>
      </c>
      <c r="J34" s="5">
        <v>16</v>
      </c>
      <c r="K34" s="5">
        <v>1</v>
      </c>
      <c r="L34" s="5">
        <v>536</v>
      </c>
      <c r="M34" s="5">
        <v>5</v>
      </c>
      <c r="N34" s="5">
        <v>441</v>
      </c>
    </row>
    <row r="35" spans="1:14" ht="23.25" thickBot="1">
      <c r="A35" s="3"/>
      <c r="B35" s="3" t="s">
        <v>16413</v>
      </c>
      <c r="C35" s="5">
        <v>901</v>
      </c>
      <c r="D35" s="5">
        <v>559</v>
      </c>
      <c r="E35" s="5">
        <v>243</v>
      </c>
      <c r="F35" s="5">
        <v>240</v>
      </c>
      <c r="G35" s="5">
        <v>31</v>
      </c>
      <c r="H35" s="5">
        <v>3</v>
      </c>
      <c r="I35" s="5">
        <v>4</v>
      </c>
      <c r="J35" s="5">
        <v>25</v>
      </c>
      <c r="K35" s="5">
        <v>1</v>
      </c>
      <c r="L35" s="5">
        <v>547</v>
      </c>
      <c r="M35" s="5">
        <v>12</v>
      </c>
      <c r="N35" s="5">
        <v>342</v>
      </c>
    </row>
    <row r="36" spans="1:14" ht="23.25" thickBot="1">
      <c r="A36" s="3"/>
      <c r="B36" s="3" t="s">
        <v>16412</v>
      </c>
      <c r="C36" s="4">
        <v>3783</v>
      </c>
      <c r="D36" s="4">
        <v>1922</v>
      </c>
      <c r="E36" s="5">
        <v>954</v>
      </c>
      <c r="F36" s="5">
        <v>741</v>
      </c>
      <c r="G36" s="5">
        <v>119</v>
      </c>
      <c r="H36" s="5">
        <v>10</v>
      </c>
      <c r="I36" s="5">
        <v>8</v>
      </c>
      <c r="J36" s="5">
        <v>68</v>
      </c>
      <c r="K36" s="5">
        <v>3</v>
      </c>
      <c r="L36" s="4">
        <v>1903</v>
      </c>
      <c r="M36" s="5">
        <v>19</v>
      </c>
      <c r="N36" s="4">
        <v>1861</v>
      </c>
    </row>
    <row r="37" spans="1:14" ht="23.25" thickBot="1">
      <c r="A37" s="3"/>
      <c r="B37" s="3" t="s">
        <v>16411</v>
      </c>
      <c r="C37" s="4">
        <v>1204</v>
      </c>
      <c r="D37" s="5">
        <v>680</v>
      </c>
      <c r="E37" s="5">
        <v>335</v>
      </c>
      <c r="F37" s="5">
        <v>264</v>
      </c>
      <c r="G37" s="5">
        <v>52</v>
      </c>
      <c r="H37" s="5">
        <v>6</v>
      </c>
      <c r="I37" s="5">
        <v>2</v>
      </c>
      <c r="J37" s="5">
        <v>11</v>
      </c>
      <c r="K37" s="5">
        <v>1</v>
      </c>
      <c r="L37" s="5">
        <v>671</v>
      </c>
      <c r="M37" s="5">
        <v>9</v>
      </c>
      <c r="N37" s="5">
        <v>524</v>
      </c>
    </row>
    <row r="38" spans="1:14" ht="23.25" thickBot="1">
      <c r="A38" s="3"/>
      <c r="B38" s="3" t="s">
        <v>16410</v>
      </c>
      <c r="C38" s="4">
        <v>1234</v>
      </c>
      <c r="D38" s="5">
        <v>685</v>
      </c>
      <c r="E38" s="5">
        <v>353</v>
      </c>
      <c r="F38" s="5">
        <v>244</v>
      </c>
      <c r="G38" s="5">
        <v>46</v>
      </c>
      <c r="H38" s="5">
        <v>3</v>
      </c>
      <c r="I38" s="5">
        <v>1</v>
      </c>
      <c r="J38" s="5">
        <v>30</v>
      </c>
      <c r="K38" s="5">
        <v>2</v>
      </c>
      <c r="L38" s="5">
        <v>679</v>
      </c>
      <c r="M38" s="5">
        <v>6</v>
      </c>
      <c r="N38" s="5">
        <v>549</v>
      </c>
    </row>
    <row r="39" spans="1:14" ht="17.25" thickBot="1">
      <c r="A39" s="3" t="s">
        <v>16409</v>
      </c>
      <c r="B39" s="3" t="s">
        <v>36</v>
      </c>
      <c r="C39" s="4">
        <v>7282</v>
      </c>
      <c r="D39" s="4">
        <v>4313</v>
      </c>
      <c r="E39" s="4">
        <v>2032</v>
      </c>
      <c r="F39" s="4">
        <v>1675</v>
      </c>
      <c r="G39" s="5">
        <v>345</v>
      </c>
      <c r="H39" s="5">
        <v>26</v>
      </c>
      <c r="I39" s="5">
        <v>23</v>
      </c>
      <c r="J39" s="5">
        <v>127</v>
      </c>
      <c r="K39" s="5">
        <v>29</v>
      </c>
      <c r="L39" s="4">
        <v>4257</v>
      </c>
      <c r="M39" s="5">
        <v>56</v>
      </c>
      <c r="N39" s="4">
        <v>2969</v>
      </c>
    </row>
    <row r="40" spans="1:14" ht="23.25" thickBot="1">
      <c r="A40" s="3"/>
      <c r="B40" s="3" t="s">
        <v>37</v>
      </c>
      <c r="C40" s="4">
        <v>1255</v>
      </c>
      <c r="D40" s="4">
        <v>1255</v>
      </c>
      <c r="E40" s="5">
        <v>708</v>
      </c>
      <c r="F40" s="5">
        <v>387</v>
      </c>
      <c r="G40" s="5">
        <v>94</v>
      </c>
      <c r="H40" s="5">
        <v>3</v>
      </c>
      <c r="I40" s="5">
        <v>5</v>
      </c>
      <c r="J40" s="5">
        <v>42</v>
      </c>
      <c r="K40" s="5">
        <v>3</v>
      </c>
      <c r="L40" s="4">
        <v>1242</v>
      </c>
      <c r="M40" s="5">
        <v>13</v>
      </c>
      <c r="N40" s="5">
        <v>0</v>
      </c>
    </row>
    <row r="41" spans="1:14" ht="17.25" thickBot="1">
      <c r="A41" s="3"/>
      <c r="B41" s="3" t="s">
        <v>16408</v>
      </c>
      <c r="C41" s="5">
        <v>601</v>
      </c>
      <c r="D41" s="5">
        <v>349</v>
      </c>
      <c r="E41" s="5">
        <v>160</v>
      </c>
      <c r="F41" s="5">
        <v>144</v>
      </c>
      <c r="G41" s="5">
        <v>26</v>
      </c>
      <c r="H41" s="5">
        <v>1</v>
      </c>
      <c r="I41" s="5">
        <v>3</v>
      </c>
      <c r="J41" s="5">
        <v>4</v>
      </c>
      <c r="K41" s="5">
        <v>4</v>
      </c>
      <c r="L41" s="5">
        <v>342</v>
      </c>
      <c r="M41" s="5">
        <v>7</v>
      </c>
      <c r="N41" s="5">
        <v>252</v>
      </c>
    </row>
    <row r="42" spans="1:14" ht="17.25" thickBot="1">
      <c r="A42" s="3"/>
      <c r="B42" s="3" t="s">
        <v>16407</v>
      </c>
      <c r="C42" s="5">
        <v>832</v>
      </c>
      <c r="D42" s="5">
        <v>430</v>
      </c>
      <c r="E42" s="5">
        <v>169</v>
      </c>
      <c r="F42" s="5">
        <v>211</v>
      </c>
      <c r="G42" s="5">
        <v>27</v>
      </c>
      <c r="H42" s="5">
        <v>1</v>
      </c>
      <c r="I42" s="5">
        <v>0</v>
      </c>
      <c r="J42" s="5">
        <v>16</v>
      </c>
      <c r="K42" s="5">
        <v>3</v>
      </c>
      <c r="L42" s="5">
        <v>427</v>
      </c>
      <c r="M42" s="5">
        <v>3</v>
      </c>
      <c r="N42" s="5">
        <v>402</v>
      </c>
    </row>
    <row r="43" spans="1:14" ht="17.25" thickBot="1">
      <c r="A43" s="3"/>
      <c r="B43" s="3" t="s">
        <v>16406</v>
      </c>
      <c r="C43" s="4">
        <v>1630</v>
      </c>
      <c r="D43" s="5">
        <v>748</v>
      </c>
      <c r="E43" s="5">
        <v>357</v>
      </c>
      <c r="F43" s="5">
        <v>301</v>
      </c>
      <c r="G43" s="5">
        <v>38</v>
      </c>
      <c r="H43" s="5">
        <v>3</v>
      </c>
      <c r="I43" s="5">
        <v>5</v>
      </c>
      <c r="J43" s="5">
        <v>24</v>
      </c>
      <c r="K43" s="5">
        <v>10</v>
      </c>
      <c r="L43" s="5">
        <v>738</v>
      </c>
      <c r="M43" s="5">
        <v>10</v>
      </c>
      <c r="N43" s="5">
        <v>882</v>
      </c>
    </row>
    <row r="44" spans="1:14" ht="17.25" thickBot="1">
      <c r="A44" s="3"/>
      <c r="B44" s="3" t="s">
        <v>16405</v>
      </c>
      <c r="C44" s="4">
        <v>1346</v>
      </c>
      <c r="D44" s="5">
        <v>685</v>
      </c>
      <c r="E44" s="5">
        <v>295</v>
      </c>
      <c r="F44" s="5">
        <v>301</v>
      </c>
      <c r="G44" s="5">
        <v>39</v>
      </c>
      <c r="H44" s="5">
        <v>2</v>
      </c>
      <c r="I44" s="5">
        <v>8</v>
      </c>
      <c r="J44" s="5">
        <v>22</v>
      </c>
      <c r="K44" s="5">
        <v>3</v>
      </c>
      <c r="L44" s="5">
        <v>670</v>
      </c>
      <c r="M44" s="5">
        <v>15</v>
      </c>
      <c r="N44" s="5">
        <v>661</v>
      </c>
    </row>
    <row r="45" spans="1:14" ht="17.25" thickBot="1">
      <c r="A45" s="3"/>
      <c r="B45" s="3" t="s">
        <v>16404</v>
      </c>
      <c r="C45" s="4">
        <v>1618</v>
      </c>
      <c r="D45" s="5">
        <v>846</v>
      </c>
      <c r="E45" s="5">
        <v>343</v>
      </c>
      <c r="F45" s="5">
        <v>331</v>
      </c>
      <c r="G45" s="5">
        <v>121</v>
      </c>
      <c r="H45" s="5">
        <v>16</v>
      </c>
      <c r="I45" s="5">
        <v>2</v>
      </c>
      <c r="J45" s="5">
        <v>19</v>
      </c>
      <c r="K45" s="5">
        <v>6</v>
      </c>
      <c r="L45" s="5">
        <v>838</v>
      </c>
      <c r="M45" s="5">
        <v>8</v>
      </c>
      <c r="N45" s="5">
        <v>772</v>
      </c>
    </row>
    <row r="46" spans="1:14" ht="17.25" thickBot="1">
      <c r="A46" s="3" t="s">
        <v>16403</v>
      </c>
      <c r="B46" s="3" t="s">
        <v>36</v>
      </c>
      <c r="C46" s="4">
        <v>1432</v>
      </c>
      <c r="D46" s="5">
        <v>854</v>
      </c>
      <c r="E46" s="5">
        <v>375</v>
      </c>
      <c r="F46" s="5">
        <v>375</v>
      </c>
      <c r="G46" s="5">
        <v>19</v>
      </c>
      <c r="H46" s="5">
        <v>5</v>
      </c>
      <c r="I46" s="5">
        <v>5</v>
      </c>
      <c r="J46" s="5">
        <v>47</v>
      </c>
      <c r="K46" s="5">
        <v>10</v>
      </c>
      <c r="L46" s="5">
        <v>836</v>
      </c>
      <c r="M46" s="5">
        <v>18</v>
      </c>
      <c r="N46" s="5">
        <v>578</v>
      </c>
    </row>
    <row r="47" spans="1:14" ht="23.25" thickBot="1">
      <c r="A47" s="3"/>
      <c r="B47" s="3" t="s">
        <v>37</v>
      </c>
      <c r="C47" s="5">
        <v>361</v>
      </c>
      <c r="D47" s="5">
        <v>361</v>
      </c>
      <c r="E47" s="5">
        <v>174</v>
      </c>
      <c r="F47" s="5">
        <v>147</v>
      </c>
      <c r="G47" s="5">
        <v>9</v>
      </c>
      <c r="H47" s="5">
        <v>1</v>
      </c>
      <c r="I47" s="5">
        <v>1</v>
      </c>
      <c r="J47" s="5">
        <v>21</v>
      </c>
      <c r="K47" s="5">
        <v>2</v>
      </c>
      <c r="L47" s="5">
        <v>355</v>
      </c>
      <c r="M47" s="5">
        <v>6</v>
      </c>
      <c r="N47" s="5">
        <v>0</v>
      </c>
    </row>
    <row r="48" spans="1:14" ht="17.25" thickBot="1">
      <c r="A48" s="3"/>
      <c r="B48" s="3" t="s">
        <v>16402</v>
      </c>
      <c r="C48" s="5">
        <v>613</v>
      </c>
      <c r="D48" s="5">
        <v>257</v>
      </c>
      <c r="E48" s="5">
        <v>91</v>
      </c>
      <c r="F48" s="5">
        <v>135</v>
      </c>
      <c r="G48" s="5">
        <v>4</v>
      </c>
      <c r="H48" s="5">
        <v>1</v>
      </c>
      <c r="I48" s="5">
        <v>1</v>
      </c>
      <c r="J48" s="5">
        <v>15</v>
      </c>
      <c r="K48" s="5">
        <v>5</v>
      </c>
      <c r="L48" s="5">
        <v>252</v>
      </c>
      <c r="M48" s="5">
        <v>5</v>
      </c>
      <c r="N48" s="5">
        <v>356</v>
      </c>
    </row>
    <row r="49" spans="1:14" ht="17.25" thickBot="1">
      <c r="A49" s="3"/>
      <c r="B49" s="3" t="s">
        <v>16401</v>
      </c>
      <c r="C49" s="5">
        <v>458</v>
      </c>
      <c r="D49" s="5">
        <v>236</v>
      </c>
      <c r="E49" s="5">
        <v>110</v>
      </c>
      <c r="F49" s="5">
        <v>93</v>
      </c>
      <c r="G49" s="5">
        <v>6</v>
      </c>
      <c r="H49" s="5">
        <v>3</v>
      </c>
      <c r="I49" s="5">
        <v>3</v>
      </c>
      <c r="J49" s="5">
        <v>11</v>
      </c>
      <c r="K49" s="5">
        <v>3</v>
      </c>
      <c r="L49" s="5">
        <v>229</v>
      </c>
      <c r="M49" s="5">
        <v>7</v>
      </c>
      <c r="N49" s="5">
        <v>222</v>
      </c>
    </row>
    <row r="50" spans="1:14" ht="17.25" thickBot="1">
      <c r="A50" s="3" t="s">
        <v>16400</v>
      </c>
      <c r="B50" s="3" t="s">
        <v>36</v>
      </c>
      <c r="C50" s="4">
        <v>10938</v>
      </c>
      <c r="D50" s="4">
        <v>6688</v>
      </c>
      <c r="E50" s="4">
        <v>2970</v>
      </c>
      <c r="F50" s="4">
        <v>2585</v>
      </c>
      <c r="G50" s="5">
        <v>439</v>
      </c>
      <c r="H50" s="5">
        <v>48</v>
      </c>
      <c r="I50" s="5">
        <v>27</v>
      </c>
      <c r="J50" s="5">
        <v>516</v>
      </c>
      <c r="K50" s="5">
        <v>29</v>
      </c>
      <c r="L50" s="4">
        <v>6614</v>
      </c>
      <c r="M50" s="5">
        <v>74</v>
      </c>
      <c r="N50" s="4">
        <v>4250</v>
      </c>
    </row>
    <row r="51" spans="1:14" ht="23.25" thickBot="1">
      <c r="A51" s="3"/>
      <c r="B51" s="3" t="s">
        <v>37</v>
      </c>
      <c r="C51" s="4">
        <v>2445</v>
      </c>
      <c r="D51" s="4">
        <v>2445</v>
      </c>
      <c r="E51" s="4">
        <v>1217</v>
      </c>
      <c r="F51" s="5">
        <v>843</v>
      </c>
      <c r="G51" s="5">
        <v>153</v>
      </c>
      <c r="H51" s="5">
        <v>7</v>
      </c>
      <c r="I51" s="5">
        <v>7</v>
      </c>
      <c r="J51" s="5">
        <v>193</v>
      </c>
      <c r="K51" s="5">
        <v>8</v>
      </c>
      <c r="L51" s="4">
        <v>2428</v>
      </c>
      <c r="M51" s="5">
        <v>17</v>
      </c>
      <c r="N51" s="5">
        <v>0</v>
      </c>
    </row>
    <row r="52" spans="1:14" ht="23.25" thickBot="1">
      <c r="A52" s="3"/>
      <c r="B52" s="3" t="s">
        <v>16399</v>
      </c>
      <c r="C52" s="4">
        <v>2211</v>
      </c>
      <c r="D52" s="4">
        <v>1136</v>
      </c>
      <c r="E52" s="5">
        <v>508</v>
      </c>
      <c r="F52" s="5">
        <v>457</v>
      </c>
      <c r="G52" s="5">
        <v>76</v>
      </c>
      <c r="H52" s="5">
        <v>17</v>
      </c>
      <c r="I52" s="5">
        <v>3</v>
      </c>
      <c r="J52" s="5">
        <v>62</v>
      </c>
      <c r="K52" s="5">
        <v>6</v>
      </c>
      <c r="L52" s="4">
        <v>1129</v>
      </c>
      <c r="M52" s="5">
        <v>7</v>
      </c>
      <c r="N52" s="4">
        <v>1075</v>
      </c>
    </row>
    <row r="53" spans="1:14" ht="23.25" thickBot="1">
      <c r="A53" s="3"/>
      <c r="B53" s="3" t="s">
        <v>16398</v>
      </c>
      <c r="C53" s="4">
        <v>1780</v>
      </c>
      <c r="D53" s="5">
        <v>933</v>
      </c>
      <c r="E53" s="5">
        <v>373</v>
      </c>
      <c r="F53" s="5">
        <v>394</v>
      </c>
      <c r="G53" s="5">
        <v>60</v>
      </c>
      <c r="H53" s="5">
        <v>9</v>
      </c>
      <c r="I53" s="5">
        <v>4</v>
      </c>
      <c r="J53" s="5">
        <v>73</v>
      </c>
      <c r="K53" s="5">
        <v>7</v>
      </c>
      <c r="L53" s="5">
        <v>920</v>
      </c>
      <c r="M53" s="5">
        <v>13</v>
      </c>
      <c r="N53" s="5">
        <v>847</v>
      </c>
    </row>
    <row r="54" spans="1:14" ht="23.25" thickBot="1">
      <c r="A54" s="3"/>
      <c r="B54" s="3" t="s">
        <v>16397</v>
      </c>
      <c r="C54" s="4">
        <v>2380</v>
      </c>
      <c r="D54" s="4">
        <v>1120</v>
      </c>
      <c r="E54" s="5">
        <v>471</v>
      </c>
      <c r="F54" s="5">
        <v>431</v>
      </c>
      <c r="G54" s="5">
        <v>82</v>
      </c>
      <c r="H54" s="5">
        <v>6</v>
      </c>
      <c r="I54" s="5">
        <v>8</v>
      </c>
      <c r="J54" s="5">
        <v>102</v>
      </c>
      <c r="K54" s="5">
        <v>3</v>
      </c>
      <c r="L54" s="4">
        <v>1103</v>
      </c>
      <c r="M54" s="5">
        <v>17</v>
      </c>
      <c r="N54" s="4">
        <v>1260</v>
      </c>
    </row>
    <row r="55" spans="1:14" ht="23.25" thickBot="1">
      <c r="A55" s="3"/>
      <c r="B55" s="3" t="s">
        <v>16396</v>
      </c>
      <c r="C55" s="4">
        <v>2122</v>
      </c>
      <c r="D55" s="4">
        <v>1054</v>
      </c>
      <c r="E55" s="5">
        <v>401</v>
      </c>
      <c r="F55" s="5">
        <v>460</v>
      </c>
      <c r="G55" s="5">
        <v>68</v>
      </c>
      <c r="H55" s="5">
        <v>9</v>
      </c>
      <c r="I55" s="5">
        <v>5</v>
      </c>
      <c r="J55" s="5">
        <v>86</v>
      </c>
      <c r="K55" s="5">
        <v>5</v>
      </c>
      <c r="L55" s="4">
        <v>1034</v>
      </c>
      <c r="M55" s="5">
        <v>20</v>
      </c>
      <c r="N55" s="4">
        <v>1068</v>
      </c>
    </row>
    <row r="56" spans="1:14" ht="17.25" thickBot="1">
      <c r="A56" s="3" t="s">
        <v>16395</v>
      </c>
      <c r="B56" s="3" t="s">
        <v>36</v>
      </c>
      <c r="C56" s="4">
        <v>6459</v>
      </c>
      <c r="D56" s="4">
        <v>3606</v>
      </c>
      <c r="E56" s="4">
        <v>1593</v>
      </c>
      <c r="F56" s="4">
        <v>1411</v>
      </c>
      <c r="G56" s="5">
        <v>280</v>
      </c>
      <c r="H56" s="5">
        <v>24</v>
      </c>
      <c r="I56" s="5">
        <v>15</v>
      </c>
      <c r="J56" s="5">
        <v>237</v>
      </c>
      <c r="K56" s="5">
        <v>12</v>
      </c>
      <c r="L56" s="4">
        <v>3572</v>
      </c>
      <c r="M56" s="5">
        <v>34</v>
      </c>
      <c r="N56" s="4">
        <v>2853</v>
      </c>
    </row>
    <row r="57" spans="1:14" ht="23.25" thickBot="1">
      <c r="A57" s="3"/>
      <c r="B57" s="3" t="s">
        <v>37</v>
      </c>
      <c r="C57" s="5">
        <v>954</v>
      </c>
      <c r="D57" s="5">
        <v>954</v>
      </c>
      <c r="E57" s="5">
        <v>475</v>
      </c>
      <c r="F57" s="5">
        <v>326</v>
      </c>
      <c r="G57" s="5">
        <v>82</v>
      </c>
      <c r="H57" s="5">
        <v>9</v>
      </c>
      <c r="I57" s="5">
        <v>2</v>
      </c>
      <c r="J57" s="5">
        <v>52</v>
      </c>
      <c r="K57" s="5">
        <v>3</v>
      </c>
      <c r="L57" s="5">
        <v>949</v>
      </c>
      <c r="M57" s="5">
        <v>5</v>
      </c>
      <c r="N57" s="5">
        <v>0</v>
      </c>
    </row>
    <row r="58" spans="1:14" ht="23.25" thickBot="1">
      <c r="A58" s="3"/>
      <c r="B58" s="3" t="s">
        <v>16394</v>
      </c>
      <c r="C58" s="4">
        <v>1913</v>
      </c>
      <c r="D58" s="5">
        <v>867</v>
      </c>
      <c r="E58" s="5">
        <v>395</v>
      </c>
      <c r="F58" s="5">
        <v>313</v>
      </c>
      <c r="G58" s="5">
        <v>79</v>
      </c>
      <c r="H58" s="5">
        <v>6</v>
      </c>
      <c r="I58" s="5">
        <v>5</v>
      </c>
      <c r="J58" s="5">
        <v>59</v>
      </c>
      <c r="K58" s="5">
        <v>1</v>
      </c>
      <c r="L58" s="5">
        <v>858</v>
      </c>
      <c r="M58" s="5">
        <v>9</v>
      </c>
      <c r="N58" s="4">
        <v>1046</v>
      </c>
    </row>
    <row r="59" spans="1:14" ht="23.25" thickBot="1">
      <c r="A59" s="3"/>
      <c r="B59" s="3" t="s">
        <v>16393</v>
      </c>
      <c r="C59" s="4">
        <v>1594</v>
      </c>
      <c r="D59" s="5">
        <v>736</v>
      </c>
      <c r="E59" s="5">
        <v>288</v>
      </c>
      <c r="F59" s="5">
        <v>327</v>
      </c>
      <c r="G59" s="5">
        <v>43</v>
      </c>
      <c r="H59" s="5">
        <v>7</v>
      </c>
      <c r="I59" s="5">
        <v>5</v>
      </c>
      <c r="J59" s="5">
        <v>57</v>
      </c>
      <c r="K59" s="5">
        <v>3</v>
      </c>
      <c r="L59" s="5">
        <v>730</v>
      </c>
      <c r="M59" s="5">
        <v>6</v>
      </c>
      <c r="N59" s="5">
        <v>858</v>
      </c>
    </row>
    <row r="60" spans="1:14" ht="23.25" thickBot="1">
      <c r="A60" s="3"/>
      <c r="B60" s="3" t="s">
        <v>16392</v>
      </c>
      <c r="C60" s="4">
        <v>1998</v>
      </c>
      <c r="D60" s="4">
        <v>1049</v>
      </c>
      <c r="E60" s="5">
        <v>435</v>
      </c>
      <c r="F60" s="5">
        <v>445</v>
      </c>
      <c r="G60" s="5">
        <v>76</v>
      </c>
      <c r="H60" s="5">
        <v>2</v>
      </c>
      <c r="I60" s="5">
        <v>3</v>
      </c>
      <c r="J60" s="5">
        <v>69</v>
      </c>
      <c r="K60" s="5">
        <v>5</v>
      </c>
      <c r="L60" s="4">
        <v>1035</v>
      </c>
      <c r="M60" s="5">
        <v>14</v>
      </c>
      <c r="N60" s="5">
        <v>949</v>
      </c>
    </row>
    <row r="61" spans="1:14" ht="17.25" thickBot="1">
      <c r="A61" s="3" t="s">
        <v>16391</v>
      </c>
      <c r="B61" s="3" t="s">
        <v>36</v>
      </c>
      <c r="C61" s="4">
        <v>5827</v>
      </c>
      <c r="D61" s="4">
        <v>3282</v>
      </c>
      <c r="E61" s="4">
        <v>1440</v>
      </c>
      <c r="F61" s="4">
        <v>1244</v>
      </c>
      <c r="G61" s="5">
        <v>260</v>
      </c>
      <c r="H61" s="5">
        <v>30</v>
      </c>
      <c r="I61" s="5">
        <v>9</v>
      </c>
      <c r="J61" s="5">
        <v>248</v>
      </c>
      <c r="K61" s="5">
        <v>14</v>
      </c>
      <c r="L61" s="4">
        <v>3245</v>
      </c>
      <c r="M61" s="5">
        <v>37</v>
      </c>
      <c r="N61" s="4">
        <v>2545</v>
      </c>
    </row>
    <row r="62" spans="1:14" ht="23.25" thickBot="1">
      <c r="A62" s="3"/>
      <c r="B62" s="3" t="s">
        <v>37</v>
      </c>
      <c r="C62" s="4">
        <v>1046</v>
      </c>
      <c r="D62" s="4">
        <v>1046</v>
      </c>
      <c r="E62" s="5">
        <v>513</v>
      </c>
      <c r="F62" s="5">
        <v>368</v>
      </c>
      <c r="G62" s="5">
        <v>80</v>
      </c>
      <c r="H62" s="5">
        <v>11</v>
      </c>
      <c r="I62" s="5">
        <v>1</v>
      </c>
      <c r="J62" s="5">
        <v>64</v>
      </c>
      <c r="K62" s="5">
        <v>2</v>
      </c>
      <c r="L62" s="4">
        <v>1039</v>
      </c>
      <c r="M62" s="5">
        <v>7</v>
      </c>
      <c r="N62" s="5">
        <v>0</v>
      </c>
    </row>
    <row r="63" spans="1:14" ht="23.25" thickBot="1">
      <c r="A63" s="3"/>
      <c r="B63" s="3" t="s">
        <v>16390</v>
      </c>
      <c r="C63" s="4">
        <v>1803</v>
      </c>
      <c r="D63" s="5">
        <v>791</v>
      </c>
      <c r="E63" s="5">
        <v>332</v>
      </c>
      <c r="F63" s="5">
        <v>324</v>
      </c>
      <c r="G63" s="5">
        <v>51</v>
      </c>
      <c r="H63" s="5">
        <v>4</v>
      </c>
      <c r="I63" s="5">
        <v>2</v>
      </c>
      <c r="J63" s="5">
        <v>67</v>
      </c>
      <c r="K63" s="5">
        <v>3</v>
      </c>
      <c r="L63" s="5">
        <v>783</v>
      </c>
      <c r="M63" s="5">
        <v>8</v>
      </c>
      <c r="N63" s="4">
        <v>1012</v>
      </c>
    </row>
    <row r="64" spans="1:14" ht="23.25" thickBot="1">
      <c r="A64" s="3"/>
      <c r="B64" s="3" t="s">
        <v>16389</v>
      </c>
      <c r="C64" s="4">
        <v>1501</v>
      </c>
      <c r="D64" s="5">
        <v>690</v>
      </c>
      <c r="E64" s="5">
        <v>280</v>
      </c>
      <c r="F64" s="5">
        <v>275</v>
      </c>
      <c r="G64" s="5">
        <v>54</v>
      </c>
      <c r="H64" s="5">
        <v>10</v>
      </c>
      <c r="I64" s="5">
        <v>2</v>
      </c>
      <c r="J64" s="5">
        <v>52</v>
      </c>
      <c r="K64" s="5">
        <v>5</v>
      </c>
      <c r="L64" s="5">
        <v>678</v>
      </c>
      <c r="M64" s="5">
        <v>12</v>
      </c>
      <c r="N64" s="5">
        <v>811</v>
      </c>
    </row>
    <row r="65" spans="1:14" ht="23.25" thickBot="1">
      <c r="A65" s="3"/>
      <c r="B65" s="3" t="s">
        <v>16388</v>
      </c>
      <c r="C65" s="4">
        <v>1477</v>
      </c>
      <c r="D65" s="5">
        <v>755</v>
      </c>
      <c r="E65" s="5">
        <v>315</v>
      </c>
      <c r="F65" s="5">
        <v>277</v>
      </c>
      <c r="G65" s="5">
        <v>75</v>
      </c>
      <c r="H65" s="5">
        <v>5</v>
      </c>
      <c r="I65" s="5">
        <v>4</v>
      </c>
      <c r="J65" s="5">
        <v>65</v>
      </c>
      <c r="K65" s="5">
        <v>4</v>
      </c>
      <c r="L65" s="5">
        <v>745</v>
      </c>
      <c r="M65" s="5">
        <v>10</v>
      </c>
      <c r="N65" s="5">
        <v>722</v>
      </c>
    </row>
    <row r="66" spans="1:14" ht="17.25" thickBot="1">
      <c r="A66" s="3" t="s">
        <v>16387</v>
      </c>
      <c r="B66" s="3" t="s">
        <v>36</v>
      </c>
      <c r="C66" s="4">
        <v>11839</v>
      </c>
      <c r="D66" s="4">
        <v>6843</v>
      </c>
      <c r="E66" s="4">
        <v>3040</v>
      </c>
      <c r="F66" s="4">
        <v>2551</v>
      </c>
      <c r="G66" s="5">
        <v>508</v>
      </c>
      <c r="H66" s="5">
        <v>55</v>
      </c>
      <c r="I66" s="5">
        <v>29</v>
      </c>
      <c r="J66" s="5">
        <v>556</v>
      </c>
      <c r="K66" s="5">
        <v>28</v>
      </c>
      <c r="L66" s="4">
        <v>6767</v>
      </c>
      <c r="M66" s="5">
        <v>76</v>
      </c>
      <c r="N66" s="4">
        <v>4996</v>
      </c>
    </row>
    <row r="67" spans="1:14" ht="23.25" thickBot="1">
      <c r="A67" s="3"/>
      <c r="B67" s="3" t="s">
        <v>37</v>
      </c>
      <c r="C67" s="4">
        <v>2333</v>
      </c>
      <c r="D67" s="4">
        <v>2333</v>
      </c>
      <c r="E67" s="4">
        <v>1126</v>
      </c>
      <c r="F67" s="5">
        <v>838</v>
      </c>
      <c r="G67" s="5">
        <v>137</v>
      </c>
      <c r="H67" s="5">
        <v>15</v>
      </c>
      <c r="I67" s="5">
        <v>8</v>
      </c>
      <c r="J67" s="5">
        <v>178</v>
      </c>
      <c r="K67" s="5">
        <v>11</v>
      </c>
      <c r="L67" s="4">
        <v>2313</v>
      </c>
      <c r="M67" s="5">
        <v>20</v>
      </c>
      <c r="N67" s="5">
        <v>0</v>
      </c>
    </row>
    <row r="68" spans="1:14" ht="23.25" thickBot="1">
      <c r="A68" s="3"/>
      <c r="B68" s="3" t="s">
        <v>16386</v>
      </c>
      <c r="C68" s="4">
        <v>1853</v>
      </c>
      <c r="D68" s="5">
        <v>838</v>
      </c>
      <c r="E68" s="5">
        <v>350</v>
      </c>
      <c r="F68" s="5">
        <v>320</v>
      </c>
      <c r="G68" s="5">
        <v>63</v>
      </c>
      <c r="H68" s="5">
        <v>11</v>
      </c>
      <c r="I68" s="5">
        <v>3</v>
      </c>
      <c r="J68" s="5">
        <v>81</v>
      </c>
      <c r="K68" s="5">
        <v>3</v>
      </c>
      <c r="L68" s="5">
        <v>831</v>
      </c>
      <c r="M68" s="5">
        <v>7</v>
      </c>
      <c r="N68" s="4">
        <v>1015</v>
      </c>
    </row>
    <row r="69" spans="1:14" ht="23.25" thickBot="1">
      <c r="A69" s="3"/>
      <c r="B69" s="3" t="s">
        <v>16385</v>
      </c>
      <c r="C69" s="4">
        <v>2066</v>
      </c>
      <c r="D69" s="5">
        <v>883</v>
      </c>
      <c r="E69" s="5">
        <v>357</v>
      </c>
      <c r="F69" s="5">
        <v>354</v>
      </c>
      <c r="G69" s="5">
        <v>81</v>
      </c>
      <c r="H69" s="5">
        <v>12</v>
      </c>
      <c r="I69" s="5">
        <v>8</v>
      </c>
      <c r="J69" s="5">
        <v>57</v>
      </c>
      <c r="K69" s="5">
        <v>2</v>
      </c>
      <c r="L69" s="5">
        <v>871</v>
      </c>
      <c r="M69" s="5">
        <v>12</v>
      </c>
      <c r="N69" s="4">
        <v>1183</v>
      </c>
    </row>
    <row r="70" spans="1:14" ht="23.25" thickBot="1">
      <c r="A70" s="3"/>
      <c r="B70" s="3" t="s">
        <v>16384</v>
      </c>
      <c r="C70" s="4">
        <v>1765</v>
      </c>
      <c r="D70" s="5">
        <v>889</v>
      </c>
      <c r="E70" s="5">
        <v>394</v>
      </c>
      <c r="F70" s="5">
        <v>299</v>
      </c>
      <c r="G70" s="5">
        <v>80</v>
      </c>
      <c r="H70" s="5">
        <v>4</v>
      </c>
      <c r="I70" s="5">
        <v>5</v>
      </c>
      <c r="J70" s="5">
        <v>80</v>
      </c>
      <c r="K70" s="5">
        <v>7</v>
      </c>
      <c r="L70" s="5">
        <v>869</v>
      </c>
      <c r="M70" s="5">
        <v>20</v>
      </c>
      <c r="N70" s="5">
        <v>876</v>
      </c>
    </row>
    <row r="71" spans="1:14" ht="23.25" thickBot="1">
      <c r="A71" s="3"/>
      <c r="B71" s="3" t="s">
        <v>16383</v>
      </c>
      <c r="C71" s="4">
        <v>1821</v>
      </c>
      <c r="D71" s="5">
        <v>843</v>
      </c>
      <c r="E71" s="5">
        <v>377</v>
      </c>
      <c r="F71" s="5">
        <v>314</v>
      </c>
      <c r="G71" s="5">
        <v>65</v>
      </c>
      <c r="H71" s="5">
        <v>6</v>
      </c>
      <c r="I71" s="5">
        <v>4</v>
      </c>
      <c r="J71" s="5">
        <v>67</v>
      </c>
      <c r="K71" s="5">
        <v>3</v>
      </c>
      <c r="L71" s="5">
        <v>836</v>
      </c>
      <c r="M71" s="5">
        <v>7</v>
      </c>
      <c r="N71" s="5">
        <v>978</v>
      </c>
    </row>
    <row r="72" spans="1:14" ht="23.25" thickBot="1">
      <c r="A72" s="3"/>
      <c r="B72" s="3" t="s">
        <v>16382</v>
      </c>
      <c r="C72" s="4">
        <v>2001</v>
      </c>
      <c r="D72" s="4">
        <v>1057</v>
      </c>
      <c r="E72" s="5">
        <v>436</v>
      </c>
      <c r="F72" s="5">
        <v>426</v>
      </c>
      <c r="G72" s="5">
        <v>82</v>
      </c>
      <c r="H72" s="5">
        <v>7</v>
      </c>
      <c r="I72" s="5">
        <v>1</v>
      </c>
      <c r="J72" s="5">
        <v>93</v>
      </c>
      <c r="K72" s="5">
        <v>2</v>
      </c>
      <c r="L72" s="4">
        <v>1047</v>
      </c>
      <c r="M72" s="5">
        <v>10</v>
      </c>
      <c r="N72" s="5">
        <v>944</v>
      </c>
    </row>
    <row r="73" spans="1:14" ht="17.25" thickBot="1">
      <c r="A73" s="3" t="s">
        <v>16381</v>
      </c>
      <c r="B73" s="3" t="s">
        <v>36</v>
      </c>
      <c r="C73" s="4">
        <v>11367</v>
      </c>
      <c r="D73" s="4">
        <v>7128</v>
      </c>
      <c r="E73" s="4">
        <v>3521</v>
      </c>
      <c r="F73" s="4">
        <v>2262</v>
      </c>
      <c r="G73" s="5">
        <v>489</v>
      </c>
      <c r="H73" s="5">
        <v>40</v>
      </c>
      <c r="I73" s="5">
        <v>22</v>
      </c>
      <c r="J73" s="5">
        <v>703</v>
      </c>
      <c r="K73" s="5">
        <v>17</v>
      </c>
      <c r="L73" s="4">
        <v>7054</v>
      </c>
      <c r="M73" s="5">
        <v>74</v>
      </c>
      <c r="N73" s="4">
        <v>4239</v>
      </c>
    </row>
    <row r="74" spans="1:14" ht="23.25" thickBot="1">
      <c r="A74" s="3"/>
      <c r="B74" s="3" t="s">
        <v>37</v>
      </c>
      <c r="C74" s="4">
        <v>2893</v>
      </c>
      <c r="D74" s="4">
        <v>2893</v>
      </c>
      <c r="E74" s="4">
        <v>1522</v>
      </c>
      <c r="F74" s="5">
        <v>864</v>
      </c>
      <c r="G74" s="5">
        <v>197</v>
      </c>
      <c r="H74" s="5">
        <v>13</v>
      </c>
      <c r="I74" s="5">
        <v>9</v>
      </c>
      <c r="J74" s="5">
        <v>260</v>
      </c>
      <c r="K74" s="5">
        <v>6</v>
      </c>
      <c r="L74" s="4">
        <v>2871</v>
      </c>
      <c r="M74" s="5">
        <v>22</v>
      </c>
      <c r="N74" s="5">
        <v>0</v>
      </c>
    </row>
    <row r="75" spans="1:14" ht="17.25" thickBot="1">
      <c r="A75" s="3"/>
      <c r="B75" s="3" t="s">
        <v>16380</v>
      </c>
      <c r="C75" s="4">
        <v>3086</v>
      </c>
      <c r="D75" s="4">
        <v>1590</v>
      </c>
      <c r="E75" s="5">
        <v>676</v>
      </c>
      <c r="F75" s="5">
        <v>600</v>
      </c>
      <c r="G75" s="5">
        <v>111</v>
      </c>
      <c r="H75" s="5">
        <v>19</v>
      </c>
      <c r="I75" s="5">
        <v>4</v>
      </c>
      <c r="J75" s="5">
        <v>157</v>
      </c>
      <c r="K75" s="5">
        <v>5</v>
      </c>
      <c r="L75" s="4">
        <v>1572</v>
      </c>
      <c r="M75" s="5">
        <v>18</v>
      </c>
      <c r="N75" s="4">
        <v>1496</v>
      </c>
    </row>
    <row r="76" spans="1:14" ht="17.25" thickBot="1">
      <c r="A76" s="3"/>
      <c r="B76" s="3" t="s">
        <v>16379</v>
      </c>
      <c r="C76" s="4">
        <v>5388</v>
      </c>
      <c r="D76" s="4">
        <v>2645</v>
      </c>
      <c r="E76" s="4">
        <v>1323</v>
      </c>
      <c r="F76" s="5">
        <v>798</v>
      </c>
      <c r="G76" s="5">
        <v>181</v>
      </c>
      <c r="H76" s="5">
        <v>8</v>
      </c>
      <c r="I76" s="5">
        <v>9</v>
      </c>
      <c r="J76" s="5">
        <v>286</v>
      </c>
      <c r="K76" s="5">
        <v>6</v>
      </c>
      <c r="L76" s="4">
        <v>2611</v>
      </c>
      <c r="M76" s="5">
        <v>34</v>
      </c>
      <c r="N76" s="4">
        <v>2743</v>
      </c>
    </row>
    <row r="77" spans="1:14" ht="17.25" thickBot="1">
      <c r="A77" s="3" t="s">
        <v>14166</v>
      </c>
      <c r="B77" s="3" t="s">
        <v>36</v>
      </c>
      <c r="C77" s="4">
        <v>33534</v>
      </c>
      <c r="D77" s="4">
        <v>18615</v>
      </c>
      <c r="E77" s="4">
        <v>8841</v>
      </c>
      <c r="F77" s="4">
        <v>7106</v>
      </c>
      <c r="G77" s="4">
        <v>1255</v>
      </c>
      <c r="H77" s="5">
        <v>134</v>
      </c>
      <c r="I77" s="5">
        <v>55</v>
      </c>
      <c r="J77" s="4">
        <v>1002</v>
      </c>
      <c r="K77" s="5">
        <v>66</v>
      </c>
      <c r="L77" s="4">
        <v>18459</v>
      </c>
      <c r="M77" s="5">
        <v>156</v>
      </c>
      <c r="N77" s="4">
        <v>14919</v>
      </c>
    </row>
    <row r="78" spans="1:14" ht="23.25" thickBot="1">
      <c r="A78" s="3"/>
      <c r="B78" s="3" t="s">
        <v>37</v>
      </c>
      <c r="C78" s="4">
        <v>5999</v>
      </c>
      <c r="D78" s="4">
        <v>5999</v>
      </c>
      <c r="E78" s="4">
        <v>3173</v>
      </c>
      <c r="F78" s="4">
        <v>1979</v>
      </c>
      <c r="G78" s="5">
        <v>402</v>
      </c>
      <c r="H78" s="5">
        <v>20</v>
      </c>
      <c r="I78" s="5">
        <v>16</v>
      </c>
      <c r="J78" s="5">
        <v>350</v>
      </c>
      <c r="K78" s="5">
        <v>18</v>
      </c>
      <c r="L78" s="4">
        <v>5958</v>
      </c>
      <c r="M78" s="5">
        <v>41</v>
      </c>
      <c r="N78" s="5">
        <v>0</v>
      </c>
    </row>
    <row r="79" spans="1:14" ht="17.25" thickBot="1">
      <c r="A79" s="3"/>
      <c r="B79" s="3" t="s">
        <v>14165</v>
      </c>
      <c r="C79" s="4">
        <v>2808</v>
      </c>
      <c r="D79" s="4">
        <v>1181</v>
      </c>
      <c r="E79" s="5">
        <v>488</v>
      </c>
      <c r="F79" s="5">
        <v>522</v>
      </c>
      <c r="G79" s="5">
        <v>66</v>
      </c>
      <c r="H79" s="5">
        <v>12</v>
      </c>
      <c r="I79" s="5">
        <v>6</v>
      </c>
      <c r="J79" s="5">
        <v>71</v>
      </c>
      <c r="K79" s="5">
        <v>5</v>
      </c>
      <c r="L79" s="4">
        <v>1170</v>
      </c>
      <c r="M79" s="5">
        <v>11</v>
      </c>
      <c r="N79" s="4">
        <v>1627</v>
      </c>
    </row>
    <row r="80" spans="1:14" ht="17.25" thickBot="1">
      <c r="A80" s="3"/>
      <c r="B80" s="3" t="s">
        <v>14164</v>
      </c>
      <c r="C80" s="4">
        <v>3984</v>
      </c>
      <c r="D80" s="4">
        <v>1826</v>
      </c>
      <c r="E80" s="5">
        <v>791</v>
      </c>
      <c r="F80" s="5">
        <v>741</v>
      </c>
      <c r="G80" s="5">
        <v>124</v>
      </c>
      <c r="H80" s="5">
        <v>21</v>
      </c>
      <c r="I80" s="5">
        <v>6</v>
      </c>
      <c r="J80" s="5">
        <v>116</v>
      </c>
      <c r="K80" s="5">
        <v>15</v>
      </c>
      <c r="L80" s="4">
        <v>1814</v>
      </c>
      <c r="M80" s="5">
        <v>12</v>
      </c>
      <c r="N80" s="4">
        <v>2158</v>
      </c>
    </row>
    <row r="81" spans="1:14" ht="17.25" thickBot="1">
      <c r="A81" s="3"/>
      <c r="B81" s="3" t="s">
        <v>16378</v>
      </c>
      <c r="C81" s="4">
        <v>3679</v>
      </c>
      <c r="D81" s="4">
        <v>1596</v>
      </c>
      <c r="E81" s="5">
        <v>729</v>
      </c>
      <c r="F81" s="5">
        <v>632</v>
      </c>
      <c r="G81" s="5">
        <v>104</v>
      </c>
      <c r="H81" s="5">
        <v>19</v>
      </c>
      <c r="I81" s="5">
        <v>3</v>
      </c>
      <c r="J81" s="5">
        <v>85</v>
      </c>
      <c r="K81" s="5">
        <v>7</v>
      </c>
      <c r="L81" s="4">
        <v>1579</v>
      </c>
      <c r="M81" s="5">
        <v>17</v>
      </c>
      <c r="N81" s="4">
        <v>2083</v>
      </c>
    </row>
    <row r="82" spans="1:14" ht="17.25" thickBot="1">
      <c r="A82" s="3"/>
      <c r="B82" s="3" t="s">
        <v>16377</v>
      </c>
      <c r="C82" s="4">
        <v>3458</v>
      </c>
      <c r="D82" s="4">
        <v>1211</v>
      </c>
      <c r="E82" s="5">
        <v>529</v>
      </c>
      <c r="F82" s="5">
        <v>521</v>
      </c>
      <c r="G82" s="5">
        <v>71</v>
      </c>
      <c r="H82" s="5">
        <v>9</v>
      </c>
      <c r="I82" s="5">
        <v>2</v>
      </c>
      <c r="J82" s="5">
        <v>56</v>
      </c>
      <c r="K82" s="5">
        <v>7</v>
      </c>
      <c r="L82" s="4">
        <v>1195</v>
      </c>
      <c r="M82" s="5">
        <v>16</v>
      </c>
      <c r="N82" s="4">
        <v>2247</v>
      </c>
    </row>
    <row r="83" spans="1:14" ht="17.25" thickBot="1">
      <c r="A83" s="3"/>
      <c r="B83" s="3" t="s">
        <v>16376</v>
      </c>
      <c r="C83" s="4">
        <v>3662</v>
      </c>
      <c r="D83" s="4">
        <v>1996</v>
      </c>
      <c r="E83" s="5">
        <v>942</v>
      </c>
      <c r="F83" s="5">
        <v>772</v>
      </c>
      <c r="G83" s="5">
        <v>158</v>
      </c>
      <c r="H83" s="5">
        <v>8</v>
      </c>
      <c r="I83" s="5">
        <v>6</v>
      </c>
      <c r="J83" s="5">
        <v>93</v>
      </c>
      <c r="K83" s="5">
        <v>3</v>
      </c>
      <c r="L83" s="4">
        <v>1982</v>
      </c>
      <c r="M83" s="5">
        <v>14</v>
      </c>
      <c r="N83" s="4">
        <v>1666</v>
      </c>
    </row>
    <row r="84" spans="1:14" ht="17.25" thickBot="1">
      <c r="A84" s="3"/>
      <c r="B84" s="3" t="s">
        <v>16375</v>
      </c>
      <c r="C84" s="4">
        <v>3436</v>
      </c>
      <c r="D84" s="4">
        <v>1692</v>
      </c>
      <c r="E84" s="5">
        <v>836</v>
      </c>
      <c r="F84" s="5">
        <v>594</v>
      </c>
      <c r="G84" s="5">
        <v>122</v>
      </c>
      <c r="H84" s="5">
        <v>16</v>
      </c>
      <c r="I84" s="5">
        <v>6</v>
      </c>
      <c r="J84" s="5">
        <v>98</v>
      </c>
      <c r="K84" s="5">
        <v>6</v>
      </c>
      <c r="L84" s="4">
        <v>1678</v>
      </c>
      <c r="M84" s="5">
        <v>14</v>
      </c>
      <c r="N84" s="4">
        <v>1744</v>
      </c>
    </row>
    <row r="85" spans="1:14" ht="17.25" thickBot="1">
      <c r="A85" s="3"/>
      <c r="B85" s="3" t="s">
        <v>16374</v>
      </c>
      <c r="C85" s="4">
        <v>2395</v>
      </c>
      <c r="D85" s="4">
        <v>1049</v>
      </c>
      <c r="E85" s="5">
        <v>438</v>
      </c>
      <c r="F85" s="5">
        <v>499</v>
      </c>
      <c r="G85" s="5">
        <v>58</v>
      </c>
      <c r="H85" s="5">
        <v>8</v>
      </c>
      <c r="I85" s="5">
        <v>4</v>
      </c>
      <c r="J85" s="5">
        <v>32</v>
      </c>
      <c r="K85" s="5">
        <v>1</v>
      </c>
      <c r="L85" s="4">
        <v>1040</v>
      </c>
      <c r="M85" s="5">
        <v>9</v>
      </c>
      <c r="N85" s="4">
        <v>1346</v>
      </c>
    </row>
    <row r="86" spans="1:14" ht="17.25" thickBot="1">
      <c r="A86" s="3"/>
      <c r="B86" s="3" t="s">
        <v>16373</v>
      </c>
      <c r="C86" s="4">
        <v>4113</v>
      </c>
      <c r="D86" s="4">
        <v>2065</v>
      </c>
      <c r="E86" s="5">
        <v>915</v>
      </c>
      <c r="F86" s="5">
        <v>846</v>
      </c>
      <c r="G86" s="5">
        <v>150</v>
      </c>
      <c r="H86" s="5">
        <v>21</v>
      </c>
      <c r="I86" s="5">
        <v>6</v>
      </c>
      <c r="J86" s="5">
        <v>101</v>
      </c>
      <c r="K86" s="5">
        <v>4</v>
      </c>
      <c r="L86" s="4">
        <v>2043</v>
      </c>
      <c r="M86" s="5">
        <v>22</v>
      </c>
      <c r="N86" s="4">
        <v>2048</v>
      </c>
    </row>
    <row r="87" spans="1:14" ht="17.25" thickBot="1">
      <c r="A87" s="3" t="s">
        <v>16372</v>
      </c>
      <c r="B87" s="3" t="s">
        <v>36</v>
      </c>
      <c r="C87" s="4">
        <v>39975</v>
      </c>
      <c r="D87" s="4">
        <v>24390</v>
      </c>
      <c r="E87" s="4">
        <v>12073</v>
      </c>
      <c r="F87" s="4">
        <v>8593</v>
      </c>
      <c r="G87" s="4">
        <v>1916</v>
      </c>
      <c r="H87" s="5">
        <v>109</v>
      </c>
      <c r="I87" s="5">
        <v>82</v>
      </c>
      <c r="J87" s="4">
        <v>1327</v>
      </c>
      <c r="K87" s="5">
        <v>80</v>
      </c>
      <c r="L87" s="4">
        <v>24180</v>
      </c>
      <c r="M87" s="5">
        <v>210</v>
      </c>
      <c r="N87" s="4">
        <v>15585</v>
      </c>
    </row>
    <row r="88" spans="1:14" ht="23.25" thickBot="1">
      <c r="A88" s="3"/>
      <c r="B88" s="3" t="s">
        <v>37</v>
      </c>
      <c r="C88" s="4">
        <v>6745</v>
      </c>
      <c r="D88" s="4">
        <v>6745</v>
      </c>
      <c r="E88" s="4">
        <v>3813</v>
      </c>
      <c r="F88" s="4">
        <v>2024</v>
      </c>
      <c r="G88" s="5">
        <v>492</v>
      </c>
      <c r="H88" s="5">
        <v>24</v>
      </c>
      <c r="I88" s="5">
        <v>23</v>
      </c>
      <c r="J88" s="5">
        <v>314</v>
      </c>
      <c r="K88" s="5">
        <v>14</v>
      </c>
      <c r="L88" s="4">
        <v>6704</v>
      </c>
      <c r="M88" s="5">
        <v>41</v>
      </c>
      <c r="N88" s="5">
        <v>0</v>
      </c>
    </row>
    <row r="89" spans="1:14" ht="17.25" thickBot="1">
      <c r="A89" s="3"/>
      <c r="B89" s="3" t="s">
        <v>16371</v>
      </c>
      <c r="C89" s="4">
        <v>2231</v>
      </c>
      <c r="D89" s="4">
        <v>1202</v>
      </c>
      <c r="E89" s="5">
        <v>572</v>
      </c>
      <c r="F89" s="5">
        <v>450</v>
      </c>
      <c r="G89" s="5">
        <v>73</v>
      </c>
      <c r="H89" s="5">
        <v>8</v>
      </c>
      <c r="I89" s="5">
        <v>5</v>
      </c>
      <c r="J89" s="5">
        <v>87</v>
      </c>
      <c r="K89" s="5">
        <v>1</v>
      </c>
      <c r="L89" s="4">
        <v>1196</v>
      </c>
      <c r="M89" s="5">
        <v>6</v>
      </c>
      <c r="N89" s="4">
        <v>1029</v>
      </c>
    </row>
    <row r="90" spans="1:14" ht="17.25" thickBot="1">
      <c r="A90" s="3"/>
      <c r="B90" s="3" t="s">
        <v>16370</v>
      </c>
      <c r="C90" s="4">
        <v>2646</v>
      </c>
      <c r="D90" s="4">
        <v>1484</v>
      </c>
      <c r="E90" s="5">
        <v>664</v>
      </c>
      <c r="F90" s="5">
        <v>582</v>
      </c>
      <c r="G90" s="5">
        <v>112</v>
      </c>
      <c r="H90" s="5">
        <v>4</v>
      </c>
      <c r="I90" s="5">
        <v>5</v>
      </c>
      <c r="J90" s="5">
        <v>92</v>
      </c>
      <c r="K90" s="5">
        <v>7</v>
      </c>
      <c r="L90" s="4">
        <v>1466</v>
      </c>
      <c r="M90" s="5">
        <v>18</v>
      </c>
      <c r="N90" s="4">
        <v>1162</v>
      </c>
    </row>
    <row r="91" spans="1:14" ht="17.25" thickBot="1">
      <c r="A91" s="3"/>
      <c r="B91" s="3" t="s">
        <v>16369</v>
      </c>
      <c r="C91" s="4">
        <v>4181</v>
      </c>
      <c r="D91" s="4">
        <v>1811</v>
      </c>
      <c r="E91" s="5">
        <v>793</v>
      </c>
      <c r="F91" s="5">
        <v>711</v>
      </c>
      <c r="G91" s="5">
        <v>140</v>
      </c>
      <c r="H91" s="5">
        <v>9</v>
      </c>
      <c r="I91" s="5">
        <v>9</v>
      </c>
      <c r="J91" s="5">
        <v>110</v>
      </c>
      <c r="K91" s="5">
        <v>8</v>
      </c>
      <c r="L91" s="4">
        <v>1780</v>
      </c>
      <c r="M91" s="5">
        <v>31</v>
      </c>
      <c r="N91" s="4">
        <v>2370</v>
      </c>
    </row>
    <row r="92" spans="1:14" ht="17.25" thickBot="1">
      <c r="A92" s="3"/>
      <c r="B92" s="3" t="s">
        <v>16368</v>
      </c>
      <c r="C92" s="4">
        <v>3622</v>
      </c>
      <c r="D92" s="4">
        <v>2242</v>
      </c>
      <c r="E92" s="4">
        <v>1097</v>
      </c>
      <c r="F92" s="5">
        <v>837</v>
      </c>
      <c r="G92" s="5">
        <v>150</v>
      </c>
      <c r="H92" s="5">
        <v>11</v>
      </c>
      <c r="I92" s="5">
        <v>4</v>
      </c>
      <c r="J92" s="5">
        <v>108</v>
      </c>
      <c r="K92" s="5">
        <v>11</v>
      </c>
      <c r="L92" s="4">
        <v>2218</v>
      </c>
      <c r="M92" s="5">
        <v>24</v>
      </c>
      <c r="N92" s="4">
        <v>1380</v>
      </c>
    </row>
    <row r="93" spans="1:14" ht="17.25" thickBot="1">
      <c r="A93" s="3"/>
      <c r="B93" s="3" t="s">
        <v>16367</v>
      </c>
      <c r="C93" s="4">
        <v>3077</v>
      </c>
      <c r="D93" s="4">
        <v>1533</v>
      </c>
      <c r="E93" s="5">
        <v>755</v>
      </c>
      <c r="F93" s="5">
        <v>514</v>
      </c>
      <c r="G93" s="5">
        <v>138</v>
      </c>
      <c r="H93" s="5">
        <v>9</v>
      </c>
      <c r="I93" s="5">
        <v>7</v>
      </c>
      <c r="J93" s="5">
        <v>92</v>
      </c>
      <c r="K93" s="5">
        <v>6</v>
      </c>
      <c r="L93" s="4">
        <v>1521</v>
      </c>
      <c r="M93" s="5">
        <v>12</v>
      </c>
      <c r="N93" s="4">
        <v>1544</v>
      </c>
    </row>
    <row r="94" spans="1:14" ht="17.25" thickBot="1">
      <c r="A94" s="3"/>
      <c r="B94" s="3" t="s">
        <v>16366</v>
      </c>
      <c r="C94" s="4">
        <v>5208</v>
      </c>
      <c r="D94" s="4">
        <v>2420</v>
      </c>
      <c r="E94" s="4">
        <v>1144</v>
      </c>
      <c r="F94" s="5">
        <v>902</v>
      </c>
      <c r="G94" s="5">
        <v>196</v>
      </c>
      <c r="H94" s="5">
        <v>7</v>
      </c>
      <c r="I94" s="5">
        <v>10</v>
      </c>
      <c r="J94" s="5">
        <v>134</v>
      </c>
      <c r="K94" s="5">
        <v>11</v>
      </c>
      <c r="L94" s="4">
        <v>2404</v>
      </c>
      <c r="M94" s="5">
        <v>16</v>
      </c>
      <c r="N94" s="4">
        <v>2788</v>
      </c>
    </row>
    <row r="95" spans="1:14" ht="17.25" thickBot="1">
      <c r="A95" s="3"/>
      <c r="B95" s="3" t="s">
        <v>16365</v>
      </c>
      <c r="C95" s="4">
        <v>1349</v>
      </c>
      <c r="D95" s="5">
        <v>767</v>
      </c>
      <c r="E95" s="5">
        <v>371</v>
      </c>
      <c r="F95" s="5">
        <v>295</v>
      </c>
      <c r="G95" s="5">
        <v>65</v>
      </c>
      <c r="H95" s="5">
        <v>0</v>
      </c>
      <c r="I95" s="5">
        <v>1</v>
      </c>
      <c r="J95" s="5">
        <v>29</v>
      </c>
      <c r="K95" s="5">
        <v>1</v>
      </c>
      <c r="L95" s="5">
        <v>762</v>
      </c>
      <c r="M95" s="5">
        <v>5</v>
      </c>
      <c r="N95" s="5">
        <v>582</v>
      </c>
    </row>
    <row r="96" spans="1:14" ht="17.25" thickBot="1">
      <c r="A96" s="3"/>
      <c r="B96" s="3" t="s">
        <v>16364</v>
      </c>
      <c r="C96" s="4">
        <v>3851</v>
      </c>
      <c r="D96" s="4">
        <v>2022</v>
      </c>
      <c r="E96" s="5">
        <v>962</v>
      </c>
      <c r="F96" s="5">
        <v>730</v>
      </c>
      <c r="G96" s="5">
        <v>177</v>
      </c>
      <c r="H96" s="5">
        <v>12</v>
      </c>
      <c r="I96" s="5">
        <v>6</v>
      </c>
      <c r="J96" s="5">
        <v>105</v>
      </c>
      <c r="K96" s="5">
        <v>5</v>
      </c>
      <c r="L96" s="4">
        <v>1997</v>
      </c>
      <c r="M96" s="5">
        <v>25</v>
      </c>
      <c r="N96" s="4">
        <v>1829</v>
      </c>
    </row>
    <row r="97" spans="1:14" ht="17.25" thickBot="1">
      <c r="A97" s="3"/>
      <c r="B97" s="3" t="s">
        <v>16363</v>
      </c>
      <c r="C97" s="4">
        <v>3022</v>
      </c>
      <c r="D97" s="4">
        <v>1670</v>
      </c>
      <c r="E97" s="5">
        <v>798</v>
      </c>
      <c r="F97" s="5">
        <v>573</v>
      </c>
      <c r="G97" s="5">
        <v>151</v>
      </c>
      <c r="H97" s="5">
        <v>11</v>
      </c>
      <c r="I97" s="5">
        <v>4</v>
      </c>
      <c r="J97" s="5">
        <v>106</v>
      </c>
      <c r="K97" s="5">
        <v>8</v>
      </c>
      <c r="L97" s="4">
        <v>1651</v>
      </c>
      <c r="M97" s="5">
        <v>19</v>
      </c>
      <c r="N97" s="4">
        <v>1352</v>
      </c>
    </row>
    <row r="98" spans="1:14" ht="23.25" thickBot="1">
      <c r="A98" s="3"/>
      <c r="B98" s="3" t="s">
        <v>16362</v>
      </c>
      <c r="C98" s="4">
        <v>4043</v>
      </c>
      <c r="D98" s="4">
        <v>2494</v>
      </c>
      <c r="E98" s="4">
        <v>1104</v>
      </c>
      <c r="F98" s="5">
        <v>975</v>
      </c>
      <c r="G98" s="5">
        <v>222</v>
      </c>
      <c r="H98" s="5">
        <v>14</v>
      </c>
      <c r="I98" s="5">
        <v>8</v>
      </c>
      <c r="J98" s="5">
        <v>150</v>
      </c>
      <c r="K98" s="5">
        <v>8</v>
      </c>
      <c r="L98" s="4">
        <v>2481</v>
      </c>
      <c r="M98" s="5">
        <v>13</v>
      </c>
      <c r="N98" s="4">
        <v>1549</v>
      </c>
    </row>
    <row r="99" spans="1:14" ht="17.25" thickBot="1">
      <c r="A99" s="3" t="s">
        <v>16361</v>
      </c>
      <c r="B99" s="3" t="s">
        <v>36</v>
      </c>
      <c r="C99" s="4">
        <v>16776</v>
      </c>
      <c r="D99" s="4">
        <v>10421</v>
      </c>
      <c r="E99" s="4">
        <v>5887</v>
      </c>
      <c r="F99" s="4">
        <v>3024</v>
      </c>
      <c r="G99" s="5">
        <v>816</v>
      </c>
      <c r="H99" s="5">
        <v>45</v>
      </c>
      <c r="I99" s="5">
        <v>35</v>
      </c>
      <c r="J99" s="5">
        <v>476</v>
      </c>
      <c r="K99" s="5">
        <v>46</v>
      </c>
      <c r="L99" s="4">
        <v>10329</v>
      </c>
      <c r="M99" s="5">
        <v>92</v>
      </c>
      <c r="N99" s="4">
        <v>6355</v>
      </c>
    </row>
    <row r="100" spans="1:14" ht="23.25" thickBot="1">
      <c r="A100" s="3"/>
      <c r="B100" s="3" t="s">
        <v>37</v>
      </c>
      <c r="C100" s="4">
        <v>4231</v>
      </c>
      <c r="D100" s="4">
        <v>4231</v>
      </c>
      <c r="E100" s="4">
        <v>2600</v>
      </c>
      <c r="F100" s="4">
        <v>1100</v>
      </c>
      <c r="G100" s="5">
        <v>287</v>
      </c>
      <c r="H100" s="5">
        <v>15</v>
      </c>
      <c r="I100" s="5">
        <v>16</v>
      </c>
      <c r="J100" s="5">
        <v>176</v>
      </c>
      <c r="K100" s="5">
        <v>15</v>
      </c>
      <c r="L100" s="4">
        <v>4209</v>
      </c>
      <c r="M100" s="5">
        <v>22</v>
      </c>
      <c r="N100" s="5">
        <v>0</v>
      </c>
    </row>
    <row r="101" spans="1:14" ht="17.25" thickBot="1">
      <c r="A101" s="3"/>
      <c r="B101" s="3" t="s">
        <v>16360</v>
      </c>
      <c r="C101" s="4">
        <v>3818</v>
      </c>
      <c r="D101" s="4">
        <v>1697</v>
      </c>
      <c r="E101" s="5">
        <v>840</v>
      </c>
      <c r="F101" s="5">
        <v>596</v>
      </c>
      <c r="G101" s="5">
        <v>132</v>
      </c>
      <c r="H101" s="5">
        <v>12</v>
      </c>
      <c r="I101" s="5">
        <v>5</v>
      </c>
      <c r="J101" s="5">
        <v>82</v>
      </c>
      <c r="K101" s="5">
        <v>6</v>
      </c>
      <c r="L101" s="4">
        <v>1673</v>
      </c>
      <c r="M101" s="5">
        <v>24</v>
      </c>
      <c r="N101" s="4">
        <v>2121</v>
      </c>
    </row>
    <row r="102" spans="1:14" ht="17.25" thickBot="1">
      <c r="A102" s="3"/>
      <c r="B102" s="3" t="s">
        <v>16359</v>
      </c>
      <c r="C102" s="4">
        <v>1712</v>
      </c>
      <c r="D102" s="5">
        <v>877</v>
      </c>
      <c r="E102" s="5">
        <v>480</v>
      </c>
      <c r="F102" s="5">
        <v>244</v>
      </c>
      <c r="G102" s="5">
        <v>83</v>
      </c>
      <c r="H102" s="5">
        <v>4</v>
      </c>
      <c r="I102" s="5">
        <v>3</v>
      </c>
      <c r="J102" s="5">
        <v>47</v>
      </c>
      <c r="K102" s="5">
        <v>5</v>
      </c>
      <c r="L102" s="5">
        <v>866</v>
      </c>
      <c r="M102" s="5">
        <v>11</v>
      </c>
      <c r="N102" s="5">
        <v>835</v>
      </c>
    </row>
    <row r="103" spans="1:14" ht="17.25" thickBot="1">
      <c r="A103" s="3"/>
      <c r="B103" s="3" t="s">
        <v>16358</v>
      </c>
      <c r="C103" s="4">
        <v>4288</v>
      </c>
      <c r="D103" s="4">
        <v>2063</v>
      </c>
      <c r="E103" s="4">
        <v>1086</v>
      </c>
      <c r="F103" s="5">
        <v>640</v>
      </c>
      <c r="G103" s="5">
        <v>180</v>
      </c>
      <c r="H103" s="5">
        <v>13</v>
      </c>
      <c r="I103" s="5">
        <v>7</v>
      </c>
      <c r="J103" s="5">
        <v>104</v>
      </c>
      <c r="K103" s="5">
        <v>11</v>
      </c>
      <c r="L103" s="4">
        <v>2041</v>
      </c>
      <c r="M103" s="5">
        <v>22</v>
      </c>
      <c r="N103" s="4">
        <v>2225</v>
      </c>
    </row>
    <row r="104" spans="1:14" ht="17.25" thickBot="1">
      <c r="A104" s="3"/>
      <c r="B104" s="3" t="s">
        <v>16357</v>
      </c>
      <c r="C104" s="4">
        <v>2727</v>
      </c>
      <c r="D104" s="4">
        <v>1553</v>
      </c>
      <c r="E104" s="5">
        <v>881</v>
      </c>
      <c r="F104" s="5">
        <v>444</v>
      </c>
      <c r="G104" s="5">
        <v>134</v>
      </c>
      <c r="H104" s="5">
        <v>1</v>
      </c>
      <c r="I104" s="5">
        <v>4</v>
      </c>
      <c r="J104" s="5">
        <v>67</v>
      </c>
      <c r="K104" s="5">
        <v>9</v>
      </c>
      <c r="L104" s="4">
        <v>1540</v>
      </c>
      <c r="M104" s="5">
        <v>13</v>
      </c>
      <c r="N104" s="4">
        <v>1174</v>
      </c>
    </row>
    <row r="105" spans="1:14" ht="17.25" thickBot="1">
      <c r="A105" s="3" t="s">
        <v>16356</v>
      </c>
      <c r="B105" s="3" t="s">
        <v>36</v>
      </c>
      <c r="C105" s="4">
        <v>3880</v>
      </c>
      <c r="D105" s="4">
        <v>2484</v>
      </c>
      <c r="E105" s="4">
        <v>1249</v>
      </c>
      <c r="F105" s="5">
        <v>884</v>
      </c>
      <c r="G105" s="5">
        <v>158</v>
      </c>
      <c r="H105" s="5">
        <v>8</v>
      </c>
      <c r="I105" s="5">
        <v>7</v>
      </c>
      <c r="J105" s="5">
        <v>142</v>
      </c>
      <c r="K105" s="5">
        <v>7</v>
      </c>
      <c r="L105" s="4">
        <v>2455</v>
      </c>
      <c r="M105" s="5">
        <v>29</v>
      </c>
      <c r="N105" s="4">
        <v>1396</v>
      </c>
    </row>
    <row r="106" spans="1:14" ht="23.25" thickBot="1">
      <c r="A106" s="3"/>
      <c r="B106" s="3" t="s">
        <v>37</v>
      </c>
      <c r="C106" s="5">
        <v>974</v>
      </c>
      <c r="D106" s="5">
        <v>974</v>
      </c>
      <c r="E106" s="5">
        <v>556</v>
      </c>
      <c r="F106" s="5">
        <v>292</v>
      </c>
      <c r="G106" s="5">
        <v>65</v>
      </c>
      <c r="H106" s="5">
        <v>3</v>
      </c>
      <c r="I106" s="5">
        <v>2</v>
      </c>
      <c r="J106" s="5">
        <v>50</v>
      </c>
      <c r="K106" s="5">
        <v>1</v>
      </c>
      <c r="L106" s="5">
        <v>969</v>
      </c>
      <c r="M106" s="5">
        <v>5</v>
      </c>
      <c r="N106" s="5">
        <v>0</v>
      </c>
    </row>
    <row r="107" spans="1:14" ht="17.25" thickBot="1">
      <c r="A107" s="3"/>
      <c r="B107" s="3" t="s">
        <v>16355</v>
      </c>
      <c r="C107" s="5">
        <v>943</v>
      </c>
      <c r="D107" s="5">
        <v>471</v>
      </c>
      <c r="E107" s="5">
        <v>204</v>
      </c>
      <c r="F107" s="5">
        <v>189</v>
      </c>
      <c r="G107" s="5">
        <v>31</v>
      </c>
      <c r="H107" s="5">
        <v>1</v>
      </c>
      <c r="I107" s="5">
        <v>0</v>
      </c>
      <c r="J107" s="5">
        <v>31</v>
      </c>
      <c r="K107" s="5">
        <v>4</v>
      </c>
      <c r="L107" s="5">
        <v>460</v>
      </c>
      <c r="M107" s="5">
        <v>11</v>
      </c>
      <c r="N107" s="5">
        <v>472</v>
      </c>
    </row>
    <row r="108" spans="1:14" ht="17.25" thickBot="1">
      <c r="A108" s="3"/>
      <c r="B108" s="3" t="s">
        <v>16354</v>
      </c>
      <c r="C108" s="4">
        <v>1963</v>
      </c>
      <c r="D108" s="4">
        <v>1039</v>
      </c>
      <c r="E108" s="5">
        <v>489</v>
      </c>
      <c r="F108" s="5">
        <v>403</v>
      </c>
      <c r="G108" s="5">
        <v>62</v>
      </c>
      <c r="H108" s="5">
        <v>4</v>
      </c>
      <c r="I108" s="5">
        <v>5</v>
      </c>
      <c r="J108" s="5">
        <v>61</v>
      </c>
      <c r="K108" s="5">
        <v>2</v>
      </c>
      <c r="L108" s="4">
        <v>1026</v>
      </c>
      <c r="M108" s="5">
        <v>13</v>
      </c>
      <c r="N108" s="5">
        <v>924</v>
      </c>
    </row>
    <row r="109" spans="1:14" ht="17.25" thickBot="1">
      <c r="A109" s="3" t="s">
        <v>16353</v>
      </c>
      <c r="B109" s="3" t="s">
        <v>36</v>
      </c>
      <c r="C109" s="4">
        <v>2815</v>
      </c>
      <c r="D109" s="4">
        <v>1833</v>
      </c>
      <c r="E109" s="5">
        <v>920</v>
      </c>
      <c r="F109" s="5">
        <v>653</v>
      </c>
      <c r="G109" s="5">
        <v>108</v>
      </c>
      <c r="H109" s="5">
        <v>12</v>
      </c>
      <c r="I109" s="5">
        <v>21</v>
      </c>
      <c r="J109" s="5">
        <v>107</v>
      </c>
      <c r="K109" s="5">
        <v>3</v>
      </c>
      <c r="L109" s="4">
        <v>1824</v>
      </c>
      <c r="M109" s="5">
        <v>9</v>
      </c>
      <c r="N109" s="5">
        <v>982</v>
      </c>
    </row>
    <row r="110" spans="1:14" ht="23.25" thickBot="1">
      <c r="A110" s="3"/>
      <c r="B110" s="3" t="s">
        <v>37</v>
      </c>
      <c r="C110" s="5">
        <v>809</v>
      </c>
      <c r="D110" s="5">
        <v>809</v>
      </c>
      <c r="E110" s="5">
        <v>442</v>
      </c>
      <c r="F110" s="5">
        <v>242</v>
      </c>
      <c r="G110" s="5">
        <v>51</v>
      </c>
      <c r="H110" s="5">
        <v>7</v>
      </c>
      <c r="I110" s="5">
        <v>5</v>
      </c>
      <c r="J110" s="5">
        <v>57</v>
      </c>
      <c r="K110" s="5">
        <v>1</v>
      </c>
      <c r="L110" s="5">
        <v>805</v>
      </c>
      <c r="M110" s="5">
        <v>4</v>
      </c>
      <c r="N110" s="5">
        <v>0</v>
      </c>
    </row>
    <row r="111" spans="1:14" ht="17.25" thickBot="1">
      <c r="A111" s="3"/>
      <c r="B111" s="3" t="s">
        <v>16352</v>
      </c>
      <c r="C111" s="4">
        <v>1321</v>
      </c>
      <c r="D111" s="5">
        <v>631</v>
      </c>
      <c r="E111" s="5">
        <v>294</v>
      </c>
      <c r="F111" s="5">
        <v>262</v>
      </c>
      <c r="G111" s="5">
        <v>33</v>
      </c>
      <c r="H111" s="5">
        <v>2</v>
      </c>
      <c r="I111" s="5">
        <v>0</v>
      </c>
      <c r="J111" s="5">
        <v>35</v>
      </c>
      <c r="K111" s="5">
        <v>1</v>
      </c>
      <c r="L111" s="5">
        <v>627</v>
      </c>
      <c r="M111" s="5">
        <v>4</v>
      </c>
      <c r="N111" s="5">
        <v>690</v>
      </c>
    </row>
    <row r="112" spans="1:14" ht="17.25" thickBot="1">
      <c r="A112" s="3"/>
      <c r="B112" s="3" t="s">
        <v>16351</v>
      </c>
      <c r="C112" s="5">
        <v>685</v>
      </c>
      <c r="D112" s="5">
        <v>393</v>
      </c>
      <c r="E112" s="5">
        <v>184</v>
      </c>
      <c r="F112" s="5">
        <v>149</v>
      </c>
      <c r="G112" s="5">
        <v>24</v>
      </c>
      <c r="H112" s="5">
        <v>3</v>
      </c>
      <c r="I112" s="5">
        <v>16</v>
      </c>
      <c r="J112" s="5">
        <v>15</v>
      </c>
      <c r="K112" s="5">
        <v>1</v>
      </c>
      <c r="L112" s="5">
        <v>392</v>
      </c>
      <c r="M112" s="5">
        <v>1</v>
      </c>
      <c r="N112" s="5">
        <v>292</v>
      </c>
    </row>
    <row r="113" spans="1:14" ht="23.25" thickBot="1">
      <c r="A113" s="3" t="s">
        <v>97</v>
      </c>
      <c r="B113" s="3"/>
      <c r="C113" s="5">
        <v>0</v>
      </c>
      <c r="D113" s="5">
        <v>2</v>
      </c>
      <c r="E113" s="5">
        <v>1</v>
      </c>
      <c r="F113" s="5">
        <v>0</v>
      </c>
      <c r="G113" s="5">
        <v>1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-2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2BB4-E51D-40E4-BE0E-DE218133DF51}">
  <dimension ref="A1:X9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24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13</v>
      </c>
      <c r="H2" s="25" t="s">
        <v>19</v>
      </c>
      <c r="I2" s="25" t="s">
        <v>25</v>
      </c>
      <c r="J2" s="45" t="s">
        <v>29</v>
      </c>
      <c r="K2" s="25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6" t="s">
        <v>16520</v>
      </c>
      <c r="F3" s="26" t="s">
        <v>16519</v>
      </c>
      <c r="G3" s="26" t="s">
        <v>16518</v>
      </c>
      <c r="H3" s="26" t="s">
        <v>16517</v>
      </c>
      <c r="I3" s="26" t="s">
        <v>16516</v>
      </c>
      <c r="J3" s="44"/>
      <c r="K3" s="26"/>
      <c r="L3" s="44"/>
      <c r="U3" t="s">
        <v>3</v>
      </c>
      <c r="V3" t="str">
        <f t="shared" si="0"/>
        <v>오영훈</v>
      </c>
      <c r="W3" t="str">
        <f t="shared" si="0"/>
        <v>부상일</v>
      </c>
      <c r="X3" t="str">
        <f t="shared" si="0"/>
        <v>강은주</v>
      </c>
    </row>
    <row r="4" spans="1:24" ht="17.25" thickBot="1">
      <c r="A4" s="3" t="s">
        <v>30</v>
      </c>
      <c r="B4" s="3"/>
      <c r="C4" s="4">
        <v>191862</v>
      </c>
      <c r="D4" s="4">
        <v>122883</v>
      </c>
      <c r="E4" s="4">
        <v>67206</v>
      </c>
      <c r="F4" s="4">
        <v>49862</v>
      </c>
      <c r="G4" s="4">
        <v>3244</v>
      </c>
      <c r="H4" s="5">
        <v>627</v>
      </c>
      <c r="I4" s="5">
        <v>473</v>
      </c>
      <c r="J4" s="4">
        <v>121412</v>
      </c>
      <c r="K4" s="4">
        <v>1471</v>
      </c>
      <c r="L4" s="4">
        <v>68979</v>
      </c>
      <c r="V4" s="8"/>
      <c r="W4" s="8"/>
      <c r="X4" s="8"/>
    </row>
    <row r="5" spans="1:24" ht="23.25" thickBot="1">
      <c r="A5" s="3" t="s">
        <v>31</v>
      </c>
      <c r="B5" s="3"/>
      <c r="C5" s="5">
        <v>635</v>
      </c>
      <c r="D5" s="5">
        <v>604</v>
      </c>
      <c r="E5" s="5">
        <v>296</v>
      </c>
      <c r="F5" s="5">
        <v>227</v>
      </c>
      <c r="G5" s="5">
        <v>33</v>
      </c>
      <c r="H5" s="5">
        <v>14</v>
      </c>
      <c r="I5" s="5">
        <v>18</v>
      </c>
      <c r="J5" s="5">
        <v>588</v>
      </c>
      <c r="K5" s="5">
        <v>16</v>
      </c>
      <c r="L5" s="5">
        <v>31</v>
      </c>
      <c r="T5" t="s">
        <v>2929</v>
      </c>
      <c r="U5">
        <f>SUMIF($A:$A,"합계",D:D)</f>
        <v>122883</v>
      </c>
      <c r="V5">
        <f>SUMIF($A:$A,"합계",E:E)</f>
        <v>67206</v>
      </c>
      <c r="W5">
        <f>SUMIF($A:$A,"합계",F:F)</f>
        <v>49862</v>
      </c>
      <c r="X5">
        <f>SUMIF($A:$A,"합계",G:G)</f>
        <v>3244</v>
      </c>
    </row>
    <row r="6" spans="1:24" ht="23.25" thickBot="1">
      <c r="A6" s="3" t="s">
        <v>32</v>
      </c>
      <c r="B6" s="3"/>
      <c r="C6" s="4">
        <v>11658</v>
      </c>
      <c r="D6" s="4">
        <v>11624</v>
      </c>
      <c r="E6" s="4">
        <v>7088</v>
      </c>
      <c r="F6" s="4">
        <v>3758</v>
      </c>
      <c r="G6" s="5">
        <v>375</v>
      </c>
      <c r="H6" s="5">
        <v>84</v>
      </c>
      <c r="I6" s="5">
        <v>65</v>
      </c>
      <c r="J6" s="4">
        <v>11370</v>
      </c>
      <c r="K6" s="5">
        <v>254</v>
      </c>
      <c r="L6" s="5">
        <v>34</v>
      </c>
      <c r="T6" t="s">
        <v>2930</v>
      </c>
      <c r="U6">
        <f>U5-U7</f>
        <v>73897</v>
      </c>
      <c r="V6">
        <f>V5-V7</f>
        <v>37600</v>
      </c>
      <c r="W6">
        <f>W5-W7</f>
        <v>32824</v>
      </c>
      <c r="X6">
        <f>X5-X7</f>
        <v>1918</v>
      </c>
    </row>
    <row r="7" spans="1:24" ht="23.25" thickBot="1">
      <c r="A7" s="3" t="s">
        <v>33</v>
      </c>
      <c r="B7" s="3"/>
      <c r="C7" s="5">
        <v>390</v>
      </c>
      <c r="D7" s="5">
        <v>87</v>
      </c>
      <c r="E7" s="5">
        <v>56</v>
      </c>
      <c r="F7" s="5">
        <v>28</v>
      </c>
      <c r="G7" s="5">
        <v>0</v>
      </c>
      <c r="H7" s="5">
        <v>1</v>
      </c>
      <c r="I7" s="5">
        <v>0</v>
      </c>
      <c r="J7" s="5">
        <v>85</v>
      </c>
      <c r="K7" s="5">
        <v>2</v>
      </c>
      <c r="L7" s="5">
        <v>303</v>
      </c>
      <c r="T7" t="s">
        <v>2931</v>
      </c>
      <c r="U7">
        <f>U11+U10+U9</f>
        <v>48986</v>
      </c>
      <c r="V7">
        <f>V11+V10+V9</f>
        <v>29606</v>
      </c>
      <c r="W7">
        <f>W11+W10+W9</f>
        <v>17038</v>
      </c>
      <c r="X7">
        <f>X11+X10+X9</f>
        <v>1326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1</v>
      </c>
      <c r="F8" s="5">
        <v>3</v>
      </c>
      <c r="G8" s="5">
        <v>0</v>
      </c>
      <c r="H8" s="5">
        <v>0</v>
      </c>
      <c r="I8" s="5">
        <v>0</v>
      </c>
      <c r="J8" s="5">
        <v>4</v>
      </c>
      <c r="K8" s="5">
        <v>1</v>
      </c>
      <c r="L8" s="5">
        <v>-5</v>
      </c>
      <c r="V8" s="8"/>
      <c r="W8" s="8"/>
      <c r="X8" s="8"/>
    </row>
    <row r="9" spans="1:24" ht="17.25" thickBot="1">
      <c r="A9" s="3" t="s">
        <v>16515</v>
      </c>
      <c r="B9" s="3" t="s">
        <v>36</v>
      </c>
      <c r="C9" s="4">
        <v>12316</v>
      </c>
      <c r="D9" s="4">
        <v>7439</v>
      </c>
      <c r="E9" s="4">
        <v>3143</v>
      </c>
      <c r="F9" s="4">
        <v>3944</v>
      </c>
      <c r="G9" s="5">
        <v>166</v>
      </c>
      <c r="H9" s="5">
        <v>43</v>
      </c>
      <c r="I9" s="5">
        <v>36</v>
      </c>
      <c r="J9" s="4">
        <v>7332</v>
      </c>
      <c r="K9" s="5">
        <v>107</v>
      </c>
      <c r="L9" s="4">
        <v>4877</v>
      </c>
      <c r="T9" t="s">
        <v>2934</v>
      </c>
      <c r="U9">
        <f>SUMIF($A:$A,"거소·선상투표",D:D)+SUMIF($A:$A,"국외부재자투표",D:D)+SUMIF($A:$A,"국외부재자투표(공관)",D:D)</f>
        <v>696</v>
      </c>
      <c r="V9">
        <f t="shared" ref="V9:X11" si="1">SUMIF($A:$A,"거소·선상투표",E:E)+SUMIF($A:$A,"국외부재자투표",E:E)+SUMIF($A:$A,"국외부재자투표(공관)",E:E)</f>
        <v>353</v>
      </c>
      <c r="W9">
        <f t="shared" si="1"/>
        <v>258</v>
      </c>
      <c r="X9">
        <f t="shared" si="1"/>
        <v>33</v>
      </c>
    </row>
    <row r="10" spans="1:24" ht="23.25" thickBot="1">
      <c r="A10" s="3"/>
      <c r="B10" s="3" t="s">
        <v>37</v>
      </c>
      <c r="C10" s="4">
        <v>2076</v>
      </c>
      <c r="D10" s="4">
        <v>2076</v>
      </c>
      <c r="E10" s="4">
        <v>1017</v>
      </c>
      <c r="F10" s="5">
        <v>976</v>
      </c>
      <c r="G10" s="5">
        <v>48</v>
      </c>
      <c r="H10" s="5">
        <v>10</v>
      </c>
      <c r="I10" s="5">
        <v>6</v>
      </c>
      <c r="J10" s="4">
        <v>2057</v>
      </c>
      <c r="K10" s="5">
        <v>19</v>
      </c>
      <c r="L10" s="5">
        <v>0</v>
      </c>
      <c r="T10" t="s">
        <v>2932</v>
      </c>
      <c r="U10">
        <f>SUMIF($B:$B,"관내사전투표",D:D)</f>
        <v>36666</v>
      </c>
      <c r="V10">
        <f t="shared" ref="V10:X12" si="2">SUMIF($B:$B,"관내사전투표",E:E)</f>
        <v>22165</v>
      </c>
      <c r="W10">
        <f t="shared" si="2"/>
        <v>13022</v>
      </c>
      <c r="X10">
        <f t="shared" si="2"/>
        <v>918</v>
      </c>
    </row>
    <row r="11" spans="1:24" ht="17.25" thickBot="1">
      <c r="A11" s="3"/>
      <c r="B11" s="3" t="s">
        <v>16514</v>
      </c>
      <c r="C11" s="4">
        <v>2062</v>
      </c>
      <c r="D11" s="4">
        <v>1157</v>
      </c>
      <c r="E11" s="5">
        <v>439</v>
      </c>
      <c r="F11" s="5">
        <v>649</v>
      </c>
      <c r="G11" s="5">
        <v>30</v>
      </c>
      <c r="H11" s="5">
        <v>8</v>
      </c>
      <c r="I11" s="5">
        <v>9</v>
      </c>
      <c r="J11" s="4">
        <v>1135</v>
      </c>
      <c r="K11" s="5">
        <v>22</v>
      </c>
      <c r="L11" s="5">
        <v>905</v>
      </c>
      <c r="T11" t="s">
        <v>2933</v>
      </c>
      <c r="U11">
        <f>SUMIF($A:$A,"관외사전투표",D:D)</f>
        <v>11624</v>
      </c>
      <c r="V11">
        <f t="shared" ref="V11:X13" si="3">SUMIF($A:$A,"관외사전투표",E:E)</f>
        <v>7088</v>
      </c>
      <c r="W11">
        <f t="shared" si="3"/>
        <v>3758</v>
      </c>
      <c r="X11">
        <f t="shared" si="3"/>
        <v>375</v>
      </c>
    </row>
    <row r="12" spans="1:24" ht="17.25" thickBot="1">
      <c r="A12" s="3"/>
      <c r="B12" s="3" t="s">
        <v>16513</v>
      </c>
      <c r="C12" s="4">
        <v>1228</v>
      </c>
      <c r="D12" s="5">
        <v>603</v>
      </c>
      <c r="E12" s="5">
        <v>214</v>
      </c>
      <c r="F12" s="5">
        <v>361</v>
      </c>
      <c r="G12" s="5">
        <v>15</v>
      </c>
      <c r="H12" s="5">
        <v>5</v>
      </c>
      <c r="I12" s="5">
        <v>0</v>
      </c>
      <c r="J12" s="5">
        <v>595</v>
      </c>
      <c r="K12" s="5">
        <v>8</v>
      </c>
      <c r="L12" s="5">
        <v>625</v>
      </c>
    </row>
    <row r="13" spans="1:24" ht="17.25" thickBot="1">
      <c r="A13" s="3"/>
      <c r="B13" s="3" t="s">
        <v>16512</v>
      </c>
      <c r="C13" s="5">
        <v>842</v>
      </c>
      <c r="D13" s="5">
        <v>412</v>
      </c>
      <c r="E13" s="5">
        <v>144</v>
      </c>
      <c r="F13" s="5">
        <v>244</v>
      </c>
      <c r="G13" s="5">
        <v>12</v>
      </c>
      <c r="H13" s="5">
        <v>4</v>
      </c>
      <c r="I13" s="5">
        <v>2</v>
      </c>
      <c r="J13" s="5">
        <v>406</v>
      </c>
      <c r="K13" s="5">
        <v>6</v>
      </c>
      <c r="L13" s="5">
        <v>430</v>
      </c>
    </row>
    <row r="14" spans="1:24" ht="17.25" thickBot="1">
      <c r="A14" s="3"/>
      <c r="B14" s="3" t="s">
        <v>16511</v>
      </c>
      <c r="C14" s="5">
        <v>918</v>
      </c>
      <c r="D14" s="5">
        <v>515</v>
      </c>
      <c r="E14" s="5">
        <v>255</v>
      </c>
      <c r="F14" s="5">
        <v>224</v>
      </c>
      <c r="G14" s="5">
        <v>14</v>
      </c>
      <c r="H14" s="5">
        <v>5</v>
      </c>
      <c r="I14" s="5">
        <v>3</v>
      </c>
      <c r="J14" s="5">
        <v>501</v>
      </c>
      <c r="K14" s="5">
        <v>14</v>
      </c>
      <c r="L14" s="5">
        <v>403</v>
      </c>
      <c r="U14" s="8"/>
      <c r="V14" s="8"/>
      <c r="W14" s="8"/>
      <c r="X14" s="8"/>
    </row>
    <row r="15" spans="1:24" ht="17.25" thickBot="1">
      <c r="A15" s="3"/>
      <c r="B15" s="3" t="s">
        <v>16510</v>
      </c>
      <c r="C15" s="4">
        <v>1727</v>
      </c>
      <c r="D15" s="5">
        <v>757</v>
      </c>
      <c r="E15" s="5">
        <v>296</v>
      </c>
      <c r="F15" s="5">
        <v>432</v>
      </c>
      <c r="G15" s="5">
        <v>13</v>
      </c>
      <c r="H15" s="5">
        <v>1</v>
      </c>
      <c r="I15" s="5">
        <v>8</v>
      </c>
      <c r="J15" s="5">
        <v>750</v>
      </c>
      <c r="K15" s="5">
        <v>7</v>
      </c>
      <c r="L15" s="5">
        <v>970</v>
      </c>
      <c r="U15" s="8"/>
      <c r="V15" s="8"/>
      <c r="W15" s="8"/>
      <c r="X15" s="8"/>
    </row>
    <row r="16" spans="1:24" ht="17.25" thickBot="1">
      <c r="A16" s="3"/>
      <c r="B16" s="3" t="s">
        <v>16509</v>
      </c>
      <c r="C16" s="4">
        <v>1204</v>
      </c>
      <c r="D16" s="5">
        <v>613</v>
      </c>
      <c r="E16" s="5">
        <v>241</v>
      </c>
      <c r="F16" s="5">
        <v>346</v>
      </c>
      <c r="G16" s="5">
        <v>7</v>
      </c>
      <c r="H16" s="5">
        <v>4</v>
      </c>
      <c r="I16" s="5">
        <v>4</v>
      </c>
      <c r="J16" s="5">
        <v>602</v>
      </c>
      <c r="K16" s="5">
        <v>11</v>
      </c>
      <c r="L16" s="5">
        <v>591</v>
      </c>
    </row>
    <row r="17" spans="1:12" ht="17.25" thickBot="1">
      <c r="A17" s="3"/>
      <c r="B17" s="3" t="s">
        <v>16508</v>
      </c>
      <c r="C17" s="5">
        <v>907</v>
      </c>
      <c r="D17" s="5">
        <v>542</v>
      </c>
      <c r="E17" s="5">
        <v>242</v>
      </c>
      <c r="F17" s="5">
        <v>276</v>
      </c>
      <c r="G17" s="5">
        <v>12</v>
      </c>
      <c r="H17" s="5">
        <v>5</v>
      </c>
      <c r="I17" s="5">
        <v>1</v>
      </c>
      <c r="J17" s="5">
        <v>536</v>
      </c>
      <c r="K17" s="5">
        <v>6</v>
      </c>
      <c r="L17" s="5">
        <v>365</v>
      </c>
    </row>
    <row r="18" spans="1:12" ht="17.25" thickBot="1">
      <c r="A18" s="3"/>
      <c r="B18" s="3" t="s">
        <v>16507</v>
      </c>
      <c r="C18" s="5">
        <v>571</v>
      </c>
      <c r="D18" s="5">
        <v>354</v>
      </c>
      <c r="E18" s="5">
        <v>160</v>
      </c>
      <c r="F18" s="5">
        <v>180</v>
      </c>
      <c r="G18" s="5">
        <v>6</v>
      </c>
      <c r="H18" s="5">
        <v>0</v>
      </c>
      <c r="I18" s="5">
        <v>2</v>
      </c>
      <c r="J18" s="5">
        <v>348</v>
      </c>
      <c r="K18" s="5">
        <v>6</v>
      </c>
      <c r="L18" s="5">
        <v>217</v>
      </c>
    </row>
    <row r="19" spans="1:12" ht="17.25" thickBot="1">
      <c r="A19" s="3"/>
      <c r="B19" s="3" t="s">
        <v>16506</v>
      </c>
      <c r="C19" s="5">
        <v>781</v>
      </c>
      <c r="D19" s="5">
        <v>410</v>
      </c>
      <c r="E19" s="5">
        <v>135</v>
      </c>
      <c r="F19" s="5">
        <v>256</v>
      </c>
      <c r="G19" s="5">
        <v>9</v>
      </c>
      <c r="H19" s="5">
        <v>1</v>
      </c>
      <c r="I19" s="5">
        <v>1</v>
      </c>
      <c r="J19" s="5">
        <v>402</v>
      </c>
      <c r="K19" s="5">
        <v>8</v>
      </c>
      <c r="L19" s="5">
        <v>371</v>
      </c>
    </row>
    <row r="20" spans="1:12" ht="17.25" thickBot="1">
      <c r="A20" s="3" t="s">
        <v>16505</v>
      </c>
      <c r="B20" s="3" t="s">
        <v>36</v>
      </c>
      <c r="C20" s="4">
        <v>19496</v>
      </c>
      <c r="D20" s="4">
        <v>11773</v>
      </c>
      <c r="E20" s="4">
        <v>5963</v>
      </c>
      <c r="F20" s="4">
        <v>5221</v>
      </c>
      <c r="G20" s="5">
        <v>305</v>
      </c>
      <c r="H20" s="5">
        <v>63</v>
      </c>
      <c r="I20" s="5">
        <v>86</v>
      </c>
      <c r="J20" s="4">
        <v>11638</v>
      </c>
      <c r="K20" s="5">
        <v>135</v>
      </c>
      <c r="L20" s="4">
        <v>7723</v>
      </c>
    </row>
    <row r="21" spans="1:12" ht="23.25" thickBot="1">
      <c r="A21" s="3"/>
      <c r="B21" s="3" t="s">
        <v>37</v>
      </c>
      <c r="C21" s="4">
        <v>3760</v>
      </c>
      <c r="D21" s="4">
        <v>3760</v>
      </c>
      <c r="E21" s="4">
        <v>2273</v>
      </c>
      <c r="F21" s="4">
        <v>1301</v>
      </c>
      <c r="G21" s="5">
        <v>106</v>
      </c>
      <c r="H21" s="5">
        <v>18</v>
      </c>
      <c r="I21" s="5">
        <v>22</v>
      </c>
      <c r="J21" s="4">
        <v>3720</v>
      </c>
      <c r="K21" s="5">
        <v>40</v>
      </c>
      <c r="L21" s="5">
        <v>0</v>
      </c>
    </row>
    <row r="22" spans="1:12" ht="17.25" thickBot="1">
      <c r="A22" s="3"/>
      <c r="B22" s="3" t="s">
        <v>16504</v>
      </c>
      <c r="C22" s="4">
        <v>3244</v>
      </c>
      <c r="D22" s="4">
        <v>1680</v>
      </c>
      <c r="E22" s="5">
        <v>818</v>
      </c>
      <c r="F22" s="5">
        <v>771</v>
      </c>
      <c r="G22" s="5">
        <v>42</v>
      </c>
      <c r="H22" s="5">
        <v>8</v>
      </c>
      <c r="I22" s="5">
        <v>24</v>
      </c>
      <c r="J22" s="4">
        <v>1663</v>
      </c>
      <c r="K22" s="5">
        <v>17</v>
      </c>
      <c r="L22" s="4">
        <v>1564</v>
      </c>
    </row>
    <row r="23" spans="1:12" ht="17.25" thickBot="1">
      <c r="A23" s="3"/>
      <c r="B23" s="3" t="s">
        <v>16503</v>
      </c>
      <c r="C23" s="4">
        <v>1650</v>
      </c>
      <c r="D23" s="5">
        <v>708</v>
      </c>
      <c r="E23" s="5">
        <v>310</v>
      </c>
      <c r="F23" s="5">
        <v>350</v>
      </c>
      <c r="G23" s="5">
        <v>20</v>
      </c>
      <c r="H23" s="5">
        <v>5</v>
      </c>
      <c r="I23" s="5">
        <v>10</v>
      </c>
      <c r="J23" s="5">
        <v>695</v>
      </c>
      <c r="K23" s="5">
        <v>13</v>
      </c>
      <c r="L23" s="5">
        <v>942</v>
      </c>
    </row>
    <row r="24" spans="1:12" ht="17.25" thickBot="1">
      <c r="A24" s="3"/>
      <c r="B24" s="3" t="s">
        <v>16502</v>
      </c>
      <c r="C24" s="4">
        <v>1744</v>
      </c>
      <c r="D24" s="5">
        <v>908</v>
      </c>
      <c r="E24" s="5">
        <v>433</v>
      </c>
      <c r="F24" s="5">
        <v>432</v>
      </c>
      <c r="G24" s="5">
        <v>18</v>
      </c>
      <c r="H24" s="5">
        <v>3</v>
      </c>
      <c r="I24" s="5">
        <v>9</v>
      </c>
      <c r="J24" s="5">
        <v>895</v>
      </c>
      <c r="K24" s="5">
        <v>13</v>
      </c>
      <c r="L24" s="5">
        <v>836</v>
      </c>
    </row>
    <row r="25" spans="1:12" ht="17.25" thickBot="1">
      <c r="A25" s="3"/>
      <c r="B25" s="3" t="s">
        <v>16501</v>
      </c>
      <c r="C25" s="4">
        <v>1061</v>
      </c>
      <c r="D25" s="5">
        <v>620</v>
      </c>
      <c r="E25" s="5">
        <v>268</v>
      </c>
      <c r="F25" s="5">
        <v>315</v>
      </c>
      <c r="G25" s="5">
        <v>24</v>
      </c>
      <c r="H25" s="5">
        <v>1</v>
      </c>
      <c r="I25" s="5">
        <v>1</v>
      </c>
      <c r="J25" s="5">
        <v>609</v>
      </c>
      <c r="K25" s="5">
        <v>11</v>
      </c>
      <c r="L25" s="5">
        <v>441</v>
      </c>
    </row>
    <row r="26" spans="1:12" ht="17.25" thickBot="1">
      <c r="A26" s="3"/>
      <c r="B26" s="3" t="s">
        <v>16500</v>
      </c>
      <c r="C26" s="4">
        <v>1038</v>
      </c>
      <c r="D26" s="5">
        <v>598</v>
      </c>
      <c r="E26" s="5">
        <v>292</v>
      </c>
      <c r="F26" s="5">
        <v>285</v>
      </c>
      <c r="G26" s="5">
        <v>7</v>
      </c>
      <c r="H26" s="5">
        <v>2</v>
      </c>
      <c r="I26" s="5">
        <v>6</v>
      </c>
      <c r="J26" s="5">
        <v>592</v>
      </c>
      <c r="K26" s="5">
        <v>6</v>
      </c>
      <c r="L26" s="5">
        <v>440</v>
      </c>
    </row>
    <row r="27" spans="1:12" ht="17.25" thickBot="1">
      <c r="A27" s="3"/>
      <c r="B27" s="3" t="s">
        <v>16499</v>
      </c>
      <c r="C27" s="4">
        <v>2295</v>
      </c>
      <c r="D27" s="4">
        <v>1188</v>
      </c>
      <c r="E27" s="5">
        <v>488</v>
      </c>
      <c r="F27" s="5">
        <v>645</v>
      </c>
      <c r="G27" s="5">
        <v>34</v>
      </c>
      <c r="H27" s="5">
        <v>8</v>
      </c>
      <c r="I27" s="5">
        <v>4</v>
      </c>
      <c r="J27" s="4">
        <v>1179</v>
      </c>
      <c r="K27" s="5">
        <v>9</v>
      </c>
      <c r="L27" s="4">
        <v>1107</v>
      </c>
    </row>
    <row r="28" spans="1:12" ht="17.25" thickBot="1">
      <c r="A28" s="3"/>
      <c r="B28" s="3" t="s">
        <v>16498</v>
      </c>
      <c r="C28" s="4">
        <v>1885</v>
      </c>
      <c r="D28" s="5">
        <v>915</v>
      </c>
      <c r="E28" s="5">
        <v>408</v>
      </c>
      <c r="F28" s="5">
        <v>466</v>
      </c>
      <c r="G28" s="5">
        <v>19</v>
      </c>
      <c r="H28" s="5">
        <v>7</v>
      </c>
      <c r="I28" s="5">
        <v>7</v>
      </c>
      <c r="J28" s="5">
        <v>907</v>
      </c>
      <c r="K28" s="5">
        <v>8</v>
      </c>
      <c r="L28" s="5">
        <v>970</v>
      </c>
    </row>
    <row r="29" spans="1:12" ht="17.25" thickBot="1">
      <c r="A29" s="3"/>
      <c r="B29" s="3" t="s">
        <v>16497</v>
      </c>
      <c r="C29" s="4">
        <v>2819</v>
      </c>
      <c r="D29" s="4">
        <v>1396</v>
      </c>
      <c r="E29" s="5">
        <v>673</v>
      </c>
      <c r="F29" s="5">
        <v>656</v>
      </c>
      <c r="G29" s="5">
        <v>35</v>
      </c>
      <c r="H29" s="5">
        <v>11</v>
      </c>
      <c r="I29" s="5">
        <v>3</v>
      </c>
      <c r="J29" s="4">
        <v>1378</v>
      </c>
      <c r="K29" s="5">
        <v>18</v>
      </c>
      <c r="L29" s="4">
        <v>1423</v>
      </c>
    </row>
    <row r="30" spans="1:12" ht="17.25" thickBot="1">
      <c r="A30" s="3" t="s">
        <v>16496</v>
      </c>
      <c r="B30" s="3" t="s">
        <v>36</v>
      </c>
      <c r="C30" s="4">
        <v>1458</v>
      </c>
      <c r="D30" s="5">
        <v>903</v>
      </c>
      <c r="E30" s="5">
        <v>441</v>
      </c>
      <c r="F30" s="5">
        <v>429</v>
      </c>
      <c r="G30" s="5">
        <v>12</v>
      </c>
      <c r="H30" s="5">
        <v>3</v>
      </c>
      <c r="I30" s="5">
        <v>3</v>
      </c>
      <c r="J30" s="5">
        <v>888</v>
      </c>
      <c r="K30" s="5">
        <v>15</v>
      </c>
      <c r="L30" s="5">
        <v>555</v>
      </c>
    </row>
    <row r="31" spans="1:12" ht="23.25" thickBot="1">
      <c r="A31" s="3"/>
      <c r="B31" s="3" t="s">
        <v>37</v>
      </c>
      <c r="C31" s="5">
        <v>490</v>
      </c>
      <c r="D31" s="5">
        <v>490</v>
      </c>
      <c r="E31" s="5">
        <v>243</v>
      </c>
      <c r="F31" s="5">
        <v>228</v>
      </c>
      <c r="G31" s="5">
        <v>6</v>
      </c>
      <c r="H31" s="5">
        <v>2</v>
      </c>
      <c r="I31" s="5">
        <v>2</v>
      </c>
      <c r="J31" s="5">
        <v>481</v>
      </c>
      <c r="K31" s="5">
        <v>9</v>
      </c>
      <c r="L31" s="5">
        <v>0</v>
      </c>
    </row>
    <row r="32" spans="1:12" ht="23.25" thickBot="1">
      <c r="A32" s="3"/>
      <c r="B32" s="3" t="s">
        <v>16495</v>
      </c>
      <c r="C32" s="5">
        <v>968</v>
      </c>
      <c r="D32" s="5">
        <v>413</v>
      </c>
      <c r="E32" s="5">
        <v>198</v>
      </c>
      <c r="F32" s="5">
        <v>201</v>
      </c>
      <c r="G32" s="5">
        <v>6</v>
      </c>
      <c r="H32" s="5">
        <v>1</v>
      </c>
      <c r="I32" s="5">
        <v>1</v>
      </c>
      <c r="J32" s="5">
        <v>407</v>
      </c>
      <c r="K32" s="5">
        <v>6</v>
      </c>
      <c r="L32" s="5">
        <v>555</v>
      </c>
    </row>
    <row r="33" spans="1:12" ht="17.25" thickBot="1">
      <c r="A33" s="3" t="s">
        <v>16494</v>
      </c>
      <c r="B33" s="3" t="s">
        <v>36</v>
      </c>
      <c r="C33" s="4">
        <v>2505</v>
      </c>
      <c r="D33" s="4">
        <v>1443</v>
      </c>
      <c r="E33" s="5">
        <v>699</v>
      </c>
      <c r="F33" s="5">
        <v>690</v>
      </c>
      <c r="G33" s="5">
        <v>31</v>
      </c>
      <c r="H33" s="5">
        <v>6</v>
      </c>
      <c r="I33" s="5">
        <v>6</v>
      </c>
      <c r="J33" s="4">
        <v>1432</v>
      </c>
      <c r="K33" s="5">
        <v>11</v>
      </c>
      <c r="L33" s="4">
        <v>1062</v>
      </c>
    </row>
    <row r="34" spans="1:12" ht="23.25" thickBot="1">
      <c r="A34" s="3"/>
      <c r="B34" s="3" t="s">
        <v>37</v>
      </c>
      <c r="C34" s="5">
        <v>729</v>
      </c>
      <c r="D34" s="5">
        <v>729</v>
      </c>
      <c r="E34" s="5">
        <v>391</v>
      </c>
      <c r="F34" s="5">
        <v>315</v>
      </c>
      <c r="G34" s="5">
        <v>16</v>
      </c>
      <c r="H34" s="5">
        <v>1</v>
      </c>
      <c r="I34" s="5">
        <v>2</v>
      </c>
      <c r="J34" s="5">
        <v>725</v>
      </c>
      <c r="K34" s="5">
        <v>4</v>
      </c>
      <c r="L34" s="5">
        <v>0</v>
      </c>
    </row>
    <row r="35" spans="1:12" ht="23.25" thickBot="1">
      <c r="A35" s="3"/>
      <c r="B35" s="3" t="s">
        <v>16493</v>
      </c>
      <c r="C35" s="4">
        <v>1776</v>
      </c>
      <c r="D35" s="5">
        <v>714</v>
      </c>
      <c r="E35" s="5">
        <v>308</v>
      </c>
      <c r="F35" s="5">
        <v>375</v>
      </c>
      <c r="G35" s="5">
        <v>15</v>
      </c>
      <c r="H35" s="5">
        <v>5</v>
      </c>
      <c r="I35" s="5">
        <v>4</v>
      </c>
      <c r="J35" s="5">
        <v>707</v>
      </c>
      <c r="K35" s="5">
        <v>7</v>
      </c>
      <c r="L35" s="4">
        <v>1062</v>
      </c>
    </row>
    <row r="36" spans="1:12" ht="17.25" thickBot="1">
      <c r="A36" s="3" t="s">
        <v>16492</v>
      </c>
      <c r="B36" s="3" t="s">
        <v>36</v>
      </c>
      <c r="C36" s="4">
        <v>25808</v>
      </c>
      <c r="D36" s="4">
        <v>16493</v>
      </c>
      <c r="E36" s="4">
        <v>8604</v>
      </c>
      <c r="F36" s="4">
        <v>7177</v>
      </c>
      <c r="G36" s="5">
        <v>412</v>
      </c>
      <c r="H36" s="5">
        <v>82</v>
      </c>
      <c r="I36" s="5">
        <v>49</v>
      </c>
      <c r="J36" s="4">
        <v>16324</v>
      </c>
      <c r="K36" s="5">
        <v>169</v>
      </c>
      <c r="L36" s="4">
        <v>9315</v>
      </c>
    </row>
    <row r="37" spans="1:12" ht="23.25" thickBot="1">
      <c r="A37" s="3"/>
      <c r="B37" s="3" t="s">
        <v>37</v>
      </c>
      <c r="C37" s="4">
        <v>4895</v>
      </c>
      <c r="D37" s="4">
        <v>4895</v>
      </c>
      <c r="E37" s="4">
        <v>2807</v>
      </c>
      <c r="F37" s="4">
        <v>1911</v>
      </c>
      <c r="G37" s="5">
        <v>106</v>
      </c>
      <c r="H37" s="5">
        <v>17</v>
      </c>
      <c r="I37" s="5">
        <v>11</v>
      </c>
      <c r="J37" s="4">
        <v>4852</v>
      </c>
      <c r="K37" s="5">
        <v>43</v>
      </c>
      <c r="L37" s="5">
        <v>0</v>
      </c>
    </row>
    <row r="38" spans="1:12" ht="23.25" thickBot="1">
      <c r="A38" s="3"/>
      <c r="B38" s="3" t="s">
        <v>16491</v>
      </c>
      <c r="C38" s="4">
        <v>2030</v>
      </c>
      <c r="D38" s="4">
        <v>1049</v>
      </c>
      <c r="E38" s="5">
        <v>534</v>
      </c>
      <c r="F38" s="5">
        <v>465</v>
      </c>
      <c r="G38" s="5">
        <v>24</v>
      </c>
      <c r="H38" s="5">
        <v>6</v>
      </c>
      <c r="I38" s="5">
        <v>8</v>
      </c>
      <c r="J38" s="4">
        <v>1037</v>
      </c>
      <c r="K38" s="5">
        <v>12</v>
      </c>
      <c r="L38" s="5">
        <v>981</v>
      </c>
    </row>
    <row r="39" spans="1:12" ht="23.25" thickBot="1">
      <c r="A39" s="3"/>
      <c r="B39" s="3" t="s">
        <v>16490</v>
      </c>
      <c r="C39" s="4">
        <v>2326</v>
      </c>
      <c r="D39" s="4">
        <v>1012</v>
      </c>
      <c r="E39" s="5">
        <v>487</v>
      </c>
      <c r="F39" s="5">
        <v>471</v>
      </c>
      <c r="G39" s="5">
        <v>29</v>
      </c>
      <c r="H39" s="5">
        <v>8</v>
      </c>
      <c r="I39" s="5">
        <v>6</v>
      </c>
      <c r="J39" s="4">
        <v>1001</v>
      </c>
      <c r="K39" s="5">
        <v>11</v>
      </c>
      <c r="L39" s="4">
        <v>1314</v>
      </c>
    </row>
    <row r="40" spans="1:12" ht="23.25" thickBot="1">
      <c r="A40" s="3"/>
      <c r="B40" s="3" t="s">
        <v>16489</v>
      </c>
      <c r="C40" s="4">
        <v>2063</v>
      </c>
      <c r="D40" s="4">
        <v>1144</v>
      </c>
      <c r="E40" s="5">
        <v>524</v>
      </c>
      <c r="F40" s="5">
        <v>564</v>
      </c>
      <c r="G40" s="5">
        <v>32</v>
      </c>
      <c r="H40" s="5">
        <v>6</v>
      </c>
      <c r="I40" s="5">
        <v>4</v>
      </c>
      <c r="J40" s="4">
        <v>1130</v>
      </c>
      <c r="K40" s="5">
        <v>14</v>
      </c>
      <c r="L40" s="5">
        <v>919</v>
      </c>
    </row>
    <row r="41" spans="1:12" ht="23.25" thickBot="1">
      <c r="A41" s="3"/>
      <c r="B41" s="3" t="s">
        <v>16488</v>
      </c>
      <c r="C41" s="4">
        <v>2411</v>
      </c>
      <c r="D41" s="4">
        <v>1175</v>
      </c>
      <c r="E41" s="5">
        <v>589</v>
      </c>
      <c r="F41" s="5">
        <v>522</v>
      </c>
      <c r="G41" s="5">
        <v>41</v>
      </c>
      <c r="H41" s="5">
        <v>3</v>
      </c>
      <c r="I41" s="5">
        <v>4</v>
      </c>
      <c r="J41" s="4">
        <v>1159</v>
      </c>
      <c r="K41" s="5">
        <v>16</v>
      </c>
      <c r="L41" s="4">
        <v>1236</v>
      </c>
    </row>
    <row r="42" spans="1:12" ht="23.25" thickBot="1">
      <c r="A42" s="3"/>
      <c r="B42" s="3" t="s">
        <v>16487</v>
      </c>
      <c r="C42" s="4">
        <v>1721</v>
      </c>
      <c r="D42" s="5">
        <v>961</v>
      </c>
      <c r="E42" s="5">
        <v>490</v>
      </c>
      <c r="F42" s="5">
        <v>424</v>
      </c>
      <c r="G42" s="5">
        <v>24</v>
      </c>
      <c r="H42" s="5">
        <v>4</v>
      </c>
      <c r="I42" s="5">
        <v>1</v>
      </c>
      <c r="J42" s="5">
        <v>943</v>
      </c>
      <c r="K42" s="5">
        <v>18</v>
      </c>
      <c r="L42" s="5">
        <v>760</v>
      </c>
    </row>
    <row r="43" spans="1:12" ht="23.25" thickBot="1">
      <c r="A43" s="3"/>
      <c r="B43" s="3" t="s">
        <v>16486</v>
      </c>
      <c r="C43" s="4">
        <v>2419</v>
      </c>
      <c r="D43" s="4">
        <v>1330</v>
      </c>
      <c r="E43" s="5">
        <v>602</v>
      </c>
      <c r="F43" s="5">
        <v>667</v>
      </c>
      <c r="G43" s="5">
        <v>37</v>
      </c>
      <c r="H43" s="5">
        <v>10</v>
      </c>
      <c r="I43" s="5">
        <v>1</v>
      </c>
      <c r="J43" s="4">
        <v>1317</v>
      </c>
      <c r="K43" s="5">
        <v>13</v>
      </c>
      <c r="L43" s="4">
        <v>1089</v>
      </c>
    </row>
    <row r="44" spans="1:12" ht="23.25" thickBot="1">
      <c r="A44" s="3"/>
      <c r="B44" s="3" t="s">
        <v>16485</v>
      </c>
      <c r="C44" s="4">
        <v>2855</v>
      </c>
      <c r="D44" s="4">
        <v>1731</v>
      </c>
      <c r="E44" s="5">
        <v>950</v>
      </c>
      <c r="F44" s="5">
        <v>713</v>
      </c>
      <c r="G44" s="5">
        <v>39</v>
      </c>
      <c r="H44" s="5">
        <v>10</v>
      </c>
      <c r="I44" s="5">
        <v>5</v>
      </c>
      <c r="J44" s="4">
        <v>1717</v>
      </c>
      <c r="K44" s="5">
        <v>14</v>
      </c>
      <c r="L44" s="4">
        <v>1124</v>
      </c>
    </row>
    <row r="45" spans="1:12" ht="23.25" thickBot="1">
      <c r="A45" s="3"/>
      <c r="B45" s="3" t="s">
        <v>16484</v>
      </c>
      <c r="C45" s="4">
        <v>2850</v>
      </c>
      <c r="D45" s="4">
        <v>1711</v>
      </c>
      <c r="E45" s="5">
        <v>906</v>
      </c>
      <c r="F45" s="5">
        <v>735</v>
      </c>
      <c r="G45" s="5">
        <v>39</v>
      </c>
      <c r="H45" s="5">
        <v>9</v>
      </c>
      <c r="I45" s="5">
        <v>5</v>
      </c>
      <c r="J45" s="4">
        <v>1694</v>
      </c>
      <c r="K45" s="5">
        <v>17</v>
      </c>
      <c r="L45" s="4">
        <v>1139</v>
      </c>
    </row>
    <row r="46" spans="1:12" ht="23.25" thickBot="1">
      <c r="A46" s="3"/>
      <c r="B46" s="3" t="s">
        <v>16483</v>
      </c>
      <c r="C46" s="4">
        <v>2238</v>
      </c>
      <c r="D46" s="4">
        <v>1485</v>
      </c>
      <c r="E46" s="5">
        <v>715</v>
      </c>
      <c r="F46" s="5">
        <v>705</v>
      </c>
      <c r="G46" s="5">
        <v>41</v>
      </c>
      <c r="H46" s="5">
        <v>9</v>
      </c>
      <c r="I46" s="5">
        <v>4</v>
      </c>
      <c r="J46" s="4">
        <v>1474</v>
      </c>
      <c r="K46" s="5">
        <v>11</v>
      </c>
      <c r="L46" s="5">
        <v>753</v>
      </c>
    </row>
    <row r="47" spans="1:12" ht="17.25" thickBot="1">
      <c r="A47" s="3" t="s">
        <v>16482</v>
      </c>
      <c r="B47" s="3" t="s">
        <v>36</v>
      </c>
      <c r="C47" s="4">
        <v>6378</v>
      </c>
      <c r="D47" s="4">
        <v>3845</v>
      </c>
      <c r="E47" s="4">
        <v>1947</v>
      </c>
      <c r="F47" s="4">
        <v>1731</v>
      </c>
      <c r="G47" s="5">
        <v>97</v>
      </c>
      <c r="H47" s="5">
        <v>13</v>
      </c>
      <c r="I47" s="5">
        <v>14</v>
      </c>
      <c r="J47" s="4">
        <v>3802</v>
      </c>
      <c r="K47" s="5">
        <v>43</v>
      </c>
      <c r="L47" s="4">
        <v>2533</v>
      </c>
    </row>
    <row r="48" spans="1:12" ht="23.25" thickBot="1">
      <c r="A48" s="3"/>
      <c r="B48" s="3" t="s">
        <v>37</v>
      </c>
      <c r="C48" s="4">
        <v>1457</v>
      </c>
      <c r="D48" s="4">
        <v>1456</v>
      </c>
      <c r="E48" s="5">
        <v>844</v>
      </c>
      <c r="F48" s="5">
        <v>551</v>
      </c>
      <c r="G48" s="5">
        <v>40</v>
      </c>
      <c r="H48" s="5">
        <v>3</v>
      </c>
      <c r="I48" s="5">
        <v>7</v>
      </c>
      <c r="J48" s="4">
        <v>1445</v>
      </c>
      <c r="K48" s="5">
        <v>11</v>
      </c>
      <c r="L48" s="5">
        <v>1</v>
      </c>
    </row>
    <row r="49" spans="1:12" ht="23.25" thickBot="1">
      <c r="A49" s="3"/>
      <c r="B49" s="3" t="s">
        <v>16481</v>
      </c>
      <c r="C49" s="4">
        <v>1478</v>
      </c>
      <c r="D49" s="5">
        <v>618</v>
      </c>
      <c r="E49" s="5">
        <v>291</v>
      </c>
      <c r="F49" s="5">
        <v>300</v>
      </c>
      <c r="G49" s="5">
        <v>21</v>
      </c>
      <c r="H49" s="5">
        <v>2</v>
      </c>
      <c r="I49" s="5">
        <v>2</v>
      </c>
      <c r="J49" s="5">
        <v>616</v>
      </c>
      <c r="K49" s="5">
        <v>2</v>
      </c>
      <c r="L49" s="5">
        <v>860</v>
      </c>
    </row>
    <row r="50" spans="1:12" ht="23.25" thickBot="1">
      <c r="A50" s="3"/>
      <c r="B50" s="3" t="s">
        <v>16480</v>
      </c>
      <c r="C50" s="4">
        <v>1782</v>
      </c>
      <c r="D50" s="5">
        <v>927</v>
      </c>
      <c r="E50" s="5">
        <v>438</v>
      </c>
      <c r="F50" s="5">
        <v>447</v>
      </c>
      <c r="G50" s="5">
        <v>18</v>
      </c>
      <c r="H50" s="5">
        <v>6</v>
      </c>
      <c r="I50" s="5">
        <v>2</v>
      </c>
      <c r="J50" s="5">
        <v>911</v>
      </c>
      <c r="K50" s="5">
        <v>16</v>
      </c>
      <c r="L50" s="5">
        <v>855</v>
      </c>
    </row>
    <row r="51" spans="1:12" ht="23.25" thickBot="1">
      <c r="A51" s="3"/>
      <c r="B51" s="3" t="s">
        <v>16479</v>
      </c>
      <c r="C51" s="4">
        <v>1661</v>
      </c>
      <c r="D51" s="5">
        <v>844</v>
      </c>
      <c r="E51" s="5">
        <v>374</v>
      </c>
      <c r="F51" s="5">
        <v>433</v>
      </c>
      <c r="G51" s="5">
        <v>18</v>
      </c>
      <c r="H51" s="5">
        <v>2</v>
      </c>
      <c r="I51" s="5">
        <v>3</v>
      </c>
      <c r="J51" s="5">
        <v>830</v>
      </c>
      <c r="K51" s="5">
        <v>14</v>
      </c>
      <c r="L51" s="5">
        <v>817</v>
      </c>
    </row>
    <row r="52" spans="1:12" ht="17.25" thickBot="1">
      <c r="A52" s="3" t="s">
        <v>16478</v>
      </c>
      <c r="B52" s="3" t="s">
        <v>36</v>
      </c>
      <c r="C52" s="4">
        <v>36697</v>
      </c>
      <c r="D52" s="4">
        <v>22309</v>
      </c>
      <c r="E52" s="4">
        <v>12190</v>
      </c>
      <c r="F52" s="4">
        <v>9127</v>
      </c>
      <c r="G52" s="5">
        <v>609</v>
      </c>
      <c r="H52" s="5">
        <v>87</v>
      </c>
      <c r="I52" s="5">
        <v>61</v>
      </c>
      <c r="J52" s="4">
        <v>22074</v>
      </c>
      <c r="K52" s="5">
        <v>235</v>
      </c>
      <c r="L52" s="4">
        <v>14388</v>
      </c>
    </row>
    <row r="53" spans="1:12" ht="23.25" thickBot="1">
      <c r="A53" s="3"/>
      <c r="B53" s="3" t="s">
        <v>37</v>
      </c>
      <c r="C53" s="4">
        <v>5757</v>
      </c>
      <c r="D53" s="4">
        <v>5756</v>
      </c>
      <c r="E53" s="4">
        <v>3494</v>
      </c>
      <c r="F53" s="4">
        <v>2026</v>
      </c>
      <c r="G53" s="5">
        <v>151</v>
      </c>
      <c r="H53" s="5">
        <v>18</v>
      </c>
      <c r="I53" s="5">
        <v>16</v>
      </c>
      <c r="J53" s="4">
        <v>5705</v>
      </c>
      <c r="K53" s="5">
        <v>51</v>
      </c>
      <c r="L53" s="5">
        <v>1</v>
      </c>
    </row>
    <row r="54" spans="1:12" ht="23.25" thickBot="1">
      <c r="A54" s="3"/>
      <c r="B54" s="3" t="s">
        <v>16477</v>
      </c>
      <c r="C54" s="4">
        <v>2794</v>
      </c>
      <c r="D54" s="4">
        <v>1384</v>
      </c>
      <c r="E54" s="5">
        <v>677</v>
      </c>
      <c r="F54" s="5">
        <v>656</v>
      </c>
      <c r="G54" s="5">
        <v>27</v>
      </c>
      <c r="H54" s="5">
        <v>3</v>
      </c>
      <c r="I54" s="5">
        <v>9</v>
      </c>
      <c r="J54" s="4">
        <v>1372</v>
      </c>
      <c r="K54" s="5">
        <v>12</v>
      </c>
      <c r="L54" s="4">
        <v>1410</v>
      </c>
    </row>
    <row r="55" spans="1:12" ht="23.25" thickBot="1">
      <c r="A55" s="3"/>
      <c r="B55" s="3" t="s">
        <v>16476</v>
      </c>
      <c r="C55" s="4">
        <v>4610</v>
      </c>
      <c r="D55" s="4">
        <v>2663</v>
      </c>
      <c r="E55" s="4">
        <v>1444</v>
      </c>
      <c r="F55" s="4">
        <v>1102</v>
      </c>
      <c r="G55" s="5">
        <v>80</v>
      </c>
      <c r="H55" s="5">
        <v>12</v>
      </c>
      <c r="I55" s="5">
        <v>2</v>
      </c>
      <c r="J55" s="4">
        <v>2640</v>
      </c>
      <c r="K55" s="5">
        <v>23</v>
      </c>
      <c r="L55" s="4">
        <v>1947</v>
      </c>
    </row>
    <row r="56" spans="1:12" ht="23.25" thickBot="1">
      <c r="A56" s="3"/>
      <c r="B56" s="3" t="s">
        <v>16475</v>
      </c>
      <c r="C56" s="4">
        <v>3192</v>
      </c>
      <c r="D56" s="4">
        <v>1450</v>
      </c>
      <c r="E56" s="5">
        <v>723</v>
      </c>
      <c r="F56" s="5">
        <v>653</v>
      </c>
      <c r="G56" s="5">
        <v>46</v>
      </c>
      <c r="H56" s="5">
        <v>6</v>
      </c>
      <c r="I56" s="5">
        <v>4</v>
      </c>
      <c r="J56" s="4">
        <v>1432</v>
      </c>
      <c r="K56" s="5">
        <v>18</v>
      </c>
      <c r="L56" s="4">
        <v>1742</v>
      </c>
    </row>
    <row r="57" spans="1:12" ht="23.25" thickBot="1">
      <c r="A57" s="3"/>
      <c r="B57" s="3" t="s">
        <v>16474</v>
      </c>
      <c r="C57" s="4">
        <v>3808</v>
      </c>
      <c r="D57" s="4">
        <v>2039</v>
      </c>
      <c r="E57" s="4">
        <v>1039</v>
      </c>
      <c r="F57" s="5">
        <v>899</v>
      </c>
      <c r="G57" s="5">
        <v>61</v>
      </c>
      <c r="H57" s="5">
        <v>9</v>
      </c>
      <c r="I57" s="5">
        <v>7</v>
      </c>
      <c r="J57" s="4">
        <v>2015</v>
      </c>
      <c r="K57" s="5">
        <v>24</v>
      </c>
      <c r="L57" s="4">
        <v>1769</v>
      </c>
    </row>
    <row r="58" spans="1:12" ht="23.25" thickBot="1">
      <c r="A58" s="3"/>
      <c r="B58" s="3" t="s">
        <v>16473</v>
      </c>
      <c r="C58" s="4">
        <v>2381</v>
      </c>
      <c r="D58" s="4">
        <v>1295</v>
      </c>
      <c r="E58" s="5">
        <v>818</v>
      </c>
      <c r="F58" s="5">
        <v>434</v>
      </c>
      <c r="G58" s="5">
        <v>25</v>
      </c>
      <c r="H58" s="5">
        <v>4</v>
      </c>
      <c r="I58" s="5">
        <v>2</v>
      </c>
      <c r="J58" s="4">
        <v>1283</v>
      </c>
      <c r="K58" s="5">
        <v>12</v>
      </c>
      <c r="L58" s="4">
        <v>1086</v>
      </c>
    </row>
    <row r="59" spans="1:12" ht="23.25" thickBot="1">
      <c r="A59" s="3"/>
      <c r="B59" s="3" t="s">
        <v>16472</v>
      </c>
      <c r="C59" s="4">
        <v>2392</v>
      </c>
      <c r="D59" s="4">
        <v>1186</v>
      </c>
      <c r="E59" s="5">
        <v>533</v>
      </c>
      <c r="F59" s="5">
        <v>586</v>
      </c>
      <c r="G59" s="5">
        <v>38</v>
      </c>
      <c r="H59" s="5">
        <v>8</v>
      </c>
      <c r="I59" s="5">
        <v>6</v>
      </c>
      <c r="J59" s="4">
        <v>1171</v>
      </c>
      <c r="K59" s="5">
        <v>15</v>
      </c>
      <c r="L59" s="4">
        <v>1206</v>
      </c>
    </row>
    <row r="60" spans="1:12" ht="23.25" thickBot="1">
      <c r="A60" s="3"/>
      <c r="B60" s="3" t="s">
        <v>16471</v>
      </c>
      <c r="C60" s="4">
        <v>3455</v>
      </c>
      <c r="D60" s="4">
        <v>1818</v>
      </c>
      <c r="E60" s="5">
        <v>972</v>
      </c>
      <c r="F60" s="5">
        <v>761</v>
      </c>
      <c r="G60" s="5">
        <v>39</v>
      </c>
      <c r="H60" s="5">
        <v>12</v>
      </c>
      <c r="I60" s="5">
        <v>4</v>
      </c>
      <c r="J60" s="4">
        <v>1788</v>
      </c>
      <c r="K60" s="5">
        <v>30</v>
      </c>
      <c r="L60" s="4">
        <v>1637</v>
      </c>
    </row>
    <row r="61" spans="1:12" ht="23.25" thickBot="1">
      <c r="A61" s="3"/>
      <c r="B61" s="3" t="s">
        <v>16470</v>
      </c>
      <c r="C61" s="4">
        <v>2597</v>
      </c>
      <c r="D61" s="4">
        <v>1633</v>
      </c>
      <c r="E61" s="5">
        <v>798</v>
      </c>
      <c r="F61" s="5">
        <v>766</v>
      </c>
      <c r="G61" s="5">
        <v>39</v>
      </c>
      <c r="H61" s="5">
        <v>6</v>
      </c>
      <c r="I61" s="5">
        <v>5</v>
      </c>
      <c r="J61" s="4">
        <v>1614</v>
      </c>
      <c r="K61" s="5">
        <v>19</v>
      </c>
      <c r="L61" s="5">
        <v>964</v>
      </c>
    </row>
    <row r="62" spans="1:12" ht="23.25" thickBot="1">
      <c r="A62" s="3"/>
      <c r="B62" s="3" t="s">
        <v>16469</v>
      </c>
      <c r="C62" s="4">
        <v>2053</v>
      </c>
      <c r="D62" s="4">
        <v>1072</v>
      </c>
      <c r="E62" s="5">
        <v>572</v>
      </c>
      <c r="F62" s="5">
        <v>433</v>
      </c>
      <c r="G62" s="5">
        <v>49</v>
      </c>
      <c r="H62" s="5">
        <v>3</v>
      </c>
      <c r="I62" s="5">
        <v>2</v>
      </c>
      <c r="J62" s="4">
        <v>1059</v>
      </c>
      <c r="K62" s="5">
        <v>13</v>
      </c>
      <c r="L62" s="5">
        <v>981</v>
      </c>
    </row>
    <row r="63" spans="1:12" ht="23.25" thickBot="1">
      <c r="A63" s="3"/>
      <c r="B63" s="3" t="s">
        <v>16468</v>
      </c>
      <c r="C63" s="4">
        <v>3658</v>
      </c>
      <c r="D63" s="4">
        <v>2013</v>
      </c>
      <c r="E63" s="4">
        <v>1120</v>
      </c>
      <c r="F63" s="5">
        <v>811</v>
      </c>
      <c r="G63" s="5">
        <v>54</v>
      </c>
      <c r="H63" s="5">
        <v>6</v>
      </c>
      <c r="I63" s="5">
        <v>4</v>
      </c>
      <c r="J63" s="4">
        <v>1995</v>
      </c>
      <c r="K63" s="5">
        <v>18</v>
      </c>
      <c r="L63" s="4">
        <v>1645</v>
      </c>
    </row>
    <row r="64" spans="1:12" ht="17.25" thickBot="1">
      <c r="A64" s="3" t="s">
        <v>16467</v>
      </c>
      <c r="B64" s="3" t="s">
        <v>36</v>
      </c>
      <c r="C64" s="4">
        <v>7679</v>
      </c>
      <c r="D64" s="4">
        <v>4583</v>
      </c>
      <c r="E64" s="4">
        <v>2447</v>
      </c>
      <c r="F64" s="4">
        <v>1928</v>
      </c>
      <c r="G64" s="5">
        <v>114</v>
      </c>
      <c r="H64" s="5">
        <v>24</v>
      </c>
      <c r="I64" s="5">
        <v>20</v>
      </c>
      <c r="J64" s="4">
        <v>4533</v>
      </c>
      <c r="K64" s="5">
        <v>50</v>
      </c>
      <c r="L64" s="4">
        <v>3096</v>
      </c>
    </row>
    <row r="65" spans="1:12" ht="23.25" thickBot="1">
      <c r="A65" s="3"/>
      <c r="B65" s="3" t="s">
        <v>37</v>
      </c>
      <c r="C65" s="4">
        <v>1882</v>
      </c>
      <c r="D65" s="4">
        <v>1882</v>
      </c>
      <c r="E65" s="4">
        <v>1101</v>
      </c>
      <c r="F65" s="5">
        <v>711</v>
      </c>
      <c r="G65" s="5">
        <v>48</v>
      </c>
      <c r="H65" s="5">
        <v>7</v>
      </c>
      <c r="I65" s="5">
        <v>6</v>
      </c>
      <c r="J65" s="4">
        <v>1873</v>
      </c>
      <c r="K65" s="5">
        <v>9</v>
      </c>
      <c r="L65" s="5">
        <v>0</v>
      </c>
    </row>
    <row r="66" spans="1:12" ht="17.25" thickBot="1">
      <c r="A66" s="3"/>
      <c r="B66" s="3" t="s">
        <v>16466</v>
      </c>
      <c r="C66" s="5">
        <v>594</v>
      </c>
      <c r="D66" s="5">
        <v>191</v>
      </c>
      <c r="E66" s="5">
        <v>82</v>
      </c>
      <c r="F66" s="5">
        <v>101</v>
      </c>
      <c r="G66" s="5">
        <v>2</v>
      </c>
      <c r="H66" s="5">
        <v>2</v>
      </c>
      <c r="I66" s="5">
        <v>3</v>
      </c>
      <c r="J66" s="5">
        <v>190</v>
      </c>
      <c r="K66" s="5">
        <v>1</v>
      </c>
      <c r="L66" s="5">
        <v>403</v>
      </c>
    </row>
    <row r="67" spans="1:12" ht="17.25" thickBot="1">
      <c r="A67" s="3"/>
      <c r="B67" s="3" t="s">
        <v>16465</v>
      </c>
      <c r="C67" s="4">
        <v>1554</v>
      </c>
      <c r="D67" s="5">
        <v>685</v>
      </c>
      <c r="E67" s="5">
        <v>327</v>
      </c>
      <c r="F67" s="5">
        <v>317</v>
      </c>
      <c r="G67" s="5">
        <v>23</v>
      </c>
      <c r="H67" s="5">
        <v>3</v>
      </c>
      <c r="I67" s="5">
        <v>3</v>
      </c>
      <c r="J67" s="5">
        <v>673</v>
      </c>
      <c r="K67" s="5">
        <v>12</v>
      </c>
      <c r="L67" s="5">
        <v>869</v>
      </c>
    </row>
    <row r="68" spans="1:12" ht="17.25" thickBot="1">
      <c r="A68" s="3"/>
      <c r="B68" s="3" t="s">
        <v>16464</v>
      </c>
      <c r="C68" s="4">
        <v>2082</v>
      </c>
      <c r="D68" s="4">
        <v>1090</v>
      </c>
      <c r="E68" s="5">
        <v>557</v>
      </c>
      <c r="F68" s="5">
        <v>481</v>
      </c>
      <c r="G68" s="5">
        <v>25</v>
      </c>
      <c r="H68" s="5">
        <v>8</v>
      </c>
      <c r="I68" s="5">
        <v>5</v>
      </c>
      <c r="J68" s="4">
        <v>1076</v>
      </c>
      <c r="K68" s="5">
        <v>14</v>
      </c>
      <c r="L68" s="5">
        <v>992</v>
      </c>
    </row>
    <row r="69" spans="1:12" ht="17.25" thickBot="1">
      <c r="A69" s="3"/>
      <c r="B69" s="3" t="s">
        <v>16463</v>
      </c>
      <c r="C69" s="4">
        <v>1567</v>
      </c>
      <c r="D69" s="5">
        <v>735</v>
      </c>
      <c r="E69" s="5">
        <v>380</v>
      </c>
      <c r="F69" s="5">
        <v>318</v>
      </c>
      <c r="G69" s="5">
        <v>16</v>
      </c>
      <c r="H69" s="5">
        <v>4</v>
      </c>
      <c r="I69" s="5">
        <v>3</v>
      </c>
      <c r="J69" s="5">
        <v>721</v>
      </c>
      <c r="K69" s="5">
        <v>14</v>
      </c>
      <c r="L69" s="5">
        <v>832</v>
      </c>
    </row>
    <row r="70" spans="1:12" ht="17.25" thickBot="1">
      <c r="A70" s="3" t="s">
        <v>16462</v>
      </c>
      <c r="B70" s="3" t="s">
        <v>36</v>
      </c>
      <c r="C70" s="4">
        <v>18090</v>
      </c>
      <c r="D70" s="4">
        <v>11229</v>
      </c>
      <c r="E70" s="4">
        <v>6267</v>
      </c>
      <c r="F70" s="4">
        <v>4481</v>
      </c>
      <c r="G70" s="5">
        <v>253</v>
      </c>
      <c r="H70" s="5">
        <v>52</v>
      </c>
      <c r="I70" s="5">
        <v>46</v>
      </c>
      <c r="J70" s="4">
        <v>11099</v>
      </c>
      <c r="K70" s="5">
        <v>130</v>
      </c>
      <c r="L70" s="4">
        <v>6861</v>
      </c>
    </row>
    <row r="71" spans="1:12" ht="23.25" thickBot="1">
      <c r="A71" s="3"/>
      <c r="B71" s="3" t="s">
        <v>37</v>
      </c>
      <c r="C71" s="4">
        <v>3325</v>
      </c>
      <c r="D71" s="4">
        <v>3324</v>
      </c>
      <c r="E71" s="4">
        <v>2043</v>
      </c>
      <c r="F71" s="4">
        <v>1156</v>
      </c>
      <c r="G71" s="5">
        <v>68</v>
      </c>
      <c r="H71" s="5">
        <v>12</v>
      </c>
      <c r="I71" s="5">
        <v>14</v>
      </c>
      <c r="J71" s="4">
        <v>3293</v>
      </c>
      <c r="K71" s="5">
        <v>31</v>
      </c>
      <c r="L71" s="5">
        <v>1</v>
      </c>
    </row>
    <row r="72" spans="1:12" ht="17.25" thickBot="1">
      <c r="A72" s="3"/>
      <c r="B72" s="3" t="s">
        <v>16461</v>
      </c>
      <c r="C72" s="4">
        <v>1842</v>
      </c>
      <c r="D72" s="5">
        <v>969</v>
      </c>
      <c r="E72" s="5">
        <v>503</v>
      </c>
      <c r="F72" s="5">
        <v>421</v>
      </c>
      <c r="G72" s="5">
        <v>21</v>
      </c>
      <c r="H72" s="5">
        <v>6</v>
      </c>
      <c r="I72" s="5">
        <v>4</v>
      </c>
      <c r="J72" s="5">
        <v>955</v>
      </c>
      <c r="K72" s="5">
        <v>14</v>
      </c>
      <c r="L72" s="5">
        <v>873</v>
      </c>
    </row>
    <row r="73" spans="1:12" ht="17.25" thickBot="1">
      <c r="A73" s="3"/>
      <c r="B73" s="3" t="s">
        <v>16460</v>
      </c>
      <c r="C73" s="4">
        <v>2434</v>
      </c>
      <c r="D73" s="4">
        <v>1183</v>
      </c>
      <c r="E73" s="5">
        <v>645</v>
      </c>
      <c r="F73" s="5">
        <v>479</v>
      </c>
      <c r="G73" s="5">
        <v>29</v>
      </c>
      <c r="H73" s="5">
        <v>6</v>
      </c>
      <c r="I73" s="5">
        <v>7</v>
      </c>
      <c r="J73" s="4">
        <v>1166</v>
      </c>
      <c r="K73" s="5">
        <v>17</v>
      </c>
      <c r="L73" s="4">
        <v>1251</v>
      </c>
    </row>
    <row r="74" spans="1:12" ht="17.25" thickBot="1">
      <c r="A74" s="3"/>
      <c r="B74" s="3" t="s">
        <v>16459</v>
      </c>
      <c r="C74" s="4">
        <v>1208</v>
      </c>
      <c r="D74" s="5">
        <v>618</v>
      </c>
      <c r="E74" s="5">
        <v>307</v>
      </c>
      <c r="F74" s="5">
        <v>283</v>
      </c>
      <c r="G74" s="5">
        <v>15</v>
      </c>
      <c r="H74" s="5">
        <v>1</v>
      </c>
      <c r="I74" s="5">
        <v>2</v>
      </c>
      <c r="J74" s="5">
        <v>608</v>
      </c>
      <c r="K74" s="5">
        <v>10</v>
      </c>
      <c r="L74" s="5">
        <v>590</v>
      </c>
    </row>
    <row r="75" spans="1:12" ht="17.25" thickBot="1">
      <c r="A75" s="3"/>
      <c r="B75" s="3" t="s">
        <v>16458</v>
      </c>
      <c r="C75" s="4">
        <v>2024</v>
      </c>
      <c r="D75" s="4">
        <v>1001</v>
      </c>
      <c r="E75" s="5">
        <v>490</v>
      </c>
      <c r="F75" s="5">
        <v>465</v>
      </c>
      <c r="G75" s="5">
        <v>22</v>
      </c>
      <c r="H75" s="5">
        <v>3</v>
      </c>
      <c r="I75" s="5">
        <v>10</v>
      </c>
      <c r="J75" s="5">
        <v>990</v>
      </c>
      <c r="K75" s="5">
        <v>11</v>
      </c>
      <c r="L75" s="4">
        <v>1023</v>
      </c>
    </row>
    <row r="76" spans="1:12" ht="17.25" thickBot="1">
      <c r="A76" s="3"/>
      <c r="B76" s="3" t="s">
        <v>16457</v>
      </c>
      <c r="C76" s="4">
        <v>1966</v>
      </c>
      <c r="D76" s="4">
        <v>1242</v>
      </c>
      <c r="E76" s="5">
        <v>671</v>
      </c>
      <c r="F76" s="5">
        <v>518</v>
      </c>
      <c r="G76" s="5">
        <v>29</v>
      </c>
      <c r="H76" s="5">
        <v>9</v>
      </c>
      <c r="I76" s="5">
        <v>0</v>
      </c>
      <c r="J76" s="4">
        <v>1227</v>
      </c>
      <c r="K76" s="5">
        <v>15</v>
      </c>
      <c r="L76" s="5">
        <v>724</v>
      </c>
    </row>
    <row r="77" spans="1:12" ht="17.25" thickBot="1">
      <c r="A77" s="3"/>
      <c r="B77" s="3" t="s">
        <v>16456</v>
      </c>
      <c r="C77" s="4">
        <v>2110</v>
      </c>
      <c r="D77" s="4">
        <v>1158</v>
      </c>
      <c r="E77" s="5">
        <v>651</v>
      </c>
      <c r="F77" s="5">
        <v>448</v>
      </c>
      <c r="G77" s="5">
        <v>35</v>
      </c>
      <c r="H77" s="5">
        <v>6</v>
      </c>
      <c r="I77" s="5">
        <v>3</v>
      </c>
      <c r="J77" s="4">
        <v>1143</v>
      </c>
      <c r="K77" s="5">
        <v>15</v>
      </c>
      <c r="L77" s="5">
        <v>952</v>
      </c>
    </row>
    <row r="78" spans="1:12" ht="17.25" thickBot="1">
      <c r="A78" s="3"/>
      <c r="B78" s="3" t="s">
        <v>16455</v>
      </c>
      <c r="C78" s="4">
        <v>3181</v>
      </c>
      <c r="D78" s="4">
        <v>1734</v>
      </c>
      <c r="E78" s="5">
        <v>957</v>
      </c>
      <c r="F78" s="5">
        <v>711</v>
      </c>
      <c r="G78" s="5">
        <v>34</v>
      </c>
      <c r="H78" s="5">
        <v>9</v>
      </c>
      <c r="I78" s="5">
        <v>6</v>
      </c>
      <c r="J78" s="4">
        <v>1717</v>
      </c>
      <c r="K78" s="5">
        <v>17</v>
      </c>
      <c r="L78" s="4">
        <v>1447</v>
      </c>
    </row>
    <row r="79" spans="1:12" ht="17.25" thickBot="1">
      <c r="A79" s="3" t="s">
        <v>846</v>
      </c>
      <c r="B79" s="3" t="s">
        <v>36</v>
      </c>
      <c r="C79" s="4">
        <v>18566</v>
      </c>
      <c r="D79" s="4">
        <v>11661</v>
      </c>
      <c r="E79" s="4">
        <v>6828</v>
      </c>
      <c r="F79" s="4">
        <v>4330</v>
      </c>
      <c r="G79" s="5">
        <v>292</v>
      </c>
      <c r="H79" s="5">
        <v>70</v>
      </c>
      <c r="I79" s="5">
        <v>29</v>
      </c>
      <c r="J79" s="4">
        <v>11549</v>
      </c>
      <c r="K79" s="5">
        <v>112</v>
      </c>
      <c r="L79" s="4">
        <v>6905</v>
      </c>
    </row>
    <row r="80" spans="1:12" ht="23.25" thickBot="1">
      <c r="A80" s="3"/>
      <c r="B80" s="3" t="s">
        <v>37</v>
      </c>
      <c r="C80" s="4">
        <v>4563</v>
      </c>
      <c r="D80" s="4">
        <v>4563</v>
      </c>
      <c r="E80" s="4">
        <v>2917</v>
      </c>
      <c r="F80" s="4">
        <v>1469</v>
      </c>
      <c r="G80" s="5">
        <v>118</v>
      </c>
      <c r="H80" s="5">
        <v>18</v>
      </c>
      <c r="I80" s="5">
        <v>10</v>
      </c>
      <c r="J80" s="4">
        <v>4532</v>
      </c>
      <c r="K80" s="5">
        <v>31</v>
      </c>
      <c r="L80" s="5">
        <v>0</v>
      </c>
    </row>
    <row r="81" spans="1:12" ht="17.25" thickBot="1">
      <c r="A81" s="3"/>
      <c r="B81" s="3" t="s">
        <v>847</v>
      </c>
      <c r="C81" s="4">
        <v>2002</v>
      </c>
      <c r="D81" s="5">
        <v>972</v>
      </c>
      <c r="E81" s="5">
        <v>438</v>
      </c>
      <c r="F81" s="5">
        <v>493</v>
      </c>
      <c r="G81" s="5">
        <v>21</v>
      </c>
      <c r="H81" s="5">
        <v>7</v>
      </c>
      <c r="I81" s="5">
        <v>3</v>
      </c>
      <c r="J81" s="5">
        <v>962</v>
      </c>
      <c r="K81" s="5">
        <v>10</v>
      </c>
      <c r="L81" s="4">
        <v>1030</v>
      </c>
    </row>
    <row r="82" spans="1:12" ht="17.25" thickBot="1">
      <c r="A82" s="3"/>
      <c r="B82" s="3" t="s">
        <v>848</v>
      </c>
      <c r="C82" s="4">
        <v>3657</v>
      </c>
      <c r="D82" s="4">
        <v>1665</v>
      </c>
      <c r="E82" s="5">
        <v>903</v>
      </c>
      <c r="F82" s="5">
        <v>679</v>
      </c>
      <c r="G82" s="5">
        <v>48</v>
      </c>
      <c r="H82" s="5">
        <v>14</v>
      </c>
      <c r="I82" s="5">
        <v>6</v>
      </c>
      <c r="J82" s="4">
        <v>1650</v>
      </c>
      <c r="K82" s="5">
        <v>15</v>
      </c>
      <c r="L82" s="4">
        <v>1992</v>
      </c>
    </row>
    <row r="83" spans="1:12" ht="17.25" thickBot="1">
      <c r="A83" s="3"/>
      <c r="B83" s="3" t="s">
        <v>849</v>
      </c>
      <c r="C83" s="4">
        <v>2296</v>
      </c>
      <c r="D83" s="4">
        <v>1166</v>
      </c>
      <c r="E83" s="5">
        <v>612</v>
      </c>
      <c r="F83" s="5">
        <v>492</v>
      </c>
      <c r="G83" s="5">
        <v>35</v>
      </c>
      <c r="H83" s="5">
        <v>12</v>
      </c>
      <c r="I83" s="5">
        <v>2</v>
      </c>
      <c r="J83" s="4">
        <v>1153</v>
      </c>
      <c r="K83" s="5">
        <v>13</v>
      </c>
      <c r="L83" s="4">
        <v>1130</v>
      </c>
    </row>
    <row r="84" spans="1:12" ht="17.25" thickBot="1">
      <c r="A84" s="3"/>
      <c r="B84" s="3" t="s">
        <v>850</v>
      </c>
      <c r="C84" s="5">
        <v>559</v>
      </c>
      <c r="D84" s="5">
        <v>317</v>
      </c>
      <c r="E84" s="5">
        <v>148</v>
      </c>
      <c r="F84" s="5">
        <v>150</v>
      </c>
      <c r="G84" s="5">
        <v>10</v>
      </c>
      <c r="H84" s="5">
        <v>2</v>
      </c>
      <c r="I84" s="5">
        <v>0</v>
      </c>
      <c r="J84" s="5">
        <v>310</v>
      </c>
      <c r="K84" s="5">
        <v>7</v>
      </c>
      <c r="L84" s="5">
        <v>242</v>
      </c>
    </row>
    <row r="85" spans="1:12" ht="17.25" thickBot="1">
      <c r="A85" s="3"/>
      <c r="B85" s="3" t="s">
        <v>851</v>
      </c>
      <c r="C85" s="4">
        <v>2142</v>
      </c>
      <c r="D85" s="4">
        <v>1210</v>
      </c>
      <c r="E85" s="5">
        <v>730</v>
      </c>
      <c r="F85" s="5">
        <v>431</v>
      </c>
      <c r="G85" s="5">
        <v>27</v>
      </c>
      <c r="H85" s="5">
        <v>5</v>
      </c>
      <c r="I85" s="5">
        <v>2</v>
      </c>
      <c r="J85" s="4">
        <v>1195</v>
      </c>
      <c r="K85" s="5">
        <v>15</v>
      </c>
      <c r="L85" s="5">
        <v>932</v>
      </c>
    </row>
    <row r="86" spans="1:12" ht="17.25" thickBot="1">
      <c r="A86" s="3"/>
      <c r="B86" s="3" t="s">
        <v>852</v>
      </c>
      <c r="C86" s="4">
        <v>3347</v>
      </c>
      <c r="D86" s="4">
        <v>1768</v>
      </c>
      <c r="E86" s="4">
        <v>1080</v>
      </c>
      <c r="F86" s="5">
        <v>616</v>
      </c>
      <c r="G86" s="5">
        <v>33</v>
      </c>
      <c r="H86" s="5">
        <v>12</v>
      </c>
      <c r="I86" s="5">
        <v>6</v>
      </c>
      <c r="J86" s="4">
        <v>1747</v>
      </c>
      <c r="K86" s="5">
        <v>21</v>
      </c>
      <c r="L86" s="4">
        <v>1579</v>
      </c>
    </row>
    <row r="87" spans="1:12" ht="17.25" thickBot="1">
      <c r="A87" s="3" t="s">
        <v>16454</v>
      </c>
      <c r="B87" s="3" t="s">
        <v>36</v>
      </c>
      <c r="C87" s="4">
        <v>4794</v>
      </c>
      <c r="D87" s="4">
        <v>3194</v>
      </c>
      <c r="E87" s="4">
        <v>1806</v>
      </c>
      <c r="F87" s="4">
        <v>1239</v>
      </c>
      <c r="G87" s="5">
        <v>75</v>
      </c>
      <c r="H87" s="5">
        <v>19</v>
      </c>
      <c r="I87" s="5">
        <v>13</v>
      </c>
      <c r="J87" s="4">
        <v>3152</v>
      </c>
      <c r="K87" s="5">
        <v>42</v>
      </c>
      <c r="L87" s="4">
        <v>1600</v>
      </c>
    </row>
    <row r="88" spans="1:12" ht="23.25" thickBot="1">
      <c r="A88" s="3"/>
      <c r="B88" s="3" t="s">
        <v>37</v>
      </c>
      <c r="C88" s="4">
        <v>1661</v>
      </c>
      <c r="D88" s="4">
        <v>1661</v>
      </c>
      <c r="E88" s="4">
        <v>1029</v>
      </c>
      <c r="F88" s="5">
        <v>556</v>
      </c>
      <c r="G88" s="5">
        <v>42</v>
      </c>
      <c r="H88" s="5">
        <v>10</v>
      </c>
      <c r="I88" s="5">
        <v>6</v>
      </c>
      <c r="J88" s="4">
        <v>1643</v>
      </c>
      <c r="K88" s="5">
        <v>18</v>
      </c>
      <c r="L88" s="5">
        <v>0</v>
      </c>
    </row>
    <row r="89" spans="1:12" ht="17.25" thickBot="1">
      <c r="A89" s="3"/>
      <c r="B89" s="3" t="s">
        <v>16453</v>
      </c>
      <c r="C89" s="4">
        <v>2349</v>
      </c>
      <c r="D89" s="4">
        <v>1086</v>
      </c>
      <c r="E89" s="5">
        <v>558</v>
      </c>
      <c r="F89" s="5">
        <v>470</v>
      </c>
      <c r="G89" s="5">
        <v>28</v>
      </c>
      <c r="H89" s="5">
        <v>7</v>
      </c>
      <c r="I89" s="5">
        <v>6</v>
      </c>
      <c r="J89" s="4">
        <v>1069</v>
      </c>
      <c r="K89" s="5">
        <v>17</v>
      </c>
      <c r="L89" s="4">
        <v>1263</v>
      </c>
    </row>
    <row r="90" spans="1:12" ht="17.25" thickBot="1">
      <c r="A90" s="3"/>
      <c r="B90" s="3" t="s">
        <v>16452</v>
      </c>
      <c r="C90" s="5">
        <v>514</v>
      </c>
      <c r="D90" s="5">
        <v>279</v>
      </c>
      <c r="E90" s="5">
        <v>153</v>
      </c>
      <c r="F90" s="5">
        <v>117</v>
      </c>
      <c r="G90" s="5">
        <v>3</v>
      </c>
      <c r="H90" s="5">
        <v>1</v>
      </c>
      <c r="I90" s="5">
        <v>1</v>
      </c>
      <c r="J90" s="5">
        <v>275</v>
      </c>
      <c r="K90" s="5">
        <v>4</v>
      </c>
      <c r="L90" s="5">
        <v>235</v>
      </c>
    </row>
    <row r="91" spans="1:12" ht="17.25" thickBot="1">
      <c r="A91" s="3"/>
      <c r="B91" s="3" t="s">
        <v>16451</v>
      </c>
      <c r="C91" s="5">
        <v>270</v>
      </c>
      <c r="D91" s="5">
        <v>168</v>
      </c>
      <c r="E91" s="5">
        <v>66</v>
      </c>
      <c r="F91" s="5">
        <v>96</v>
      </c>
      <c r="G91" s="5">
        <v>2</v>
      </c>
      <c r="H91" s="5">
        <v>1</v>
      </c>
      <c r="I91" s="5">
        <v>0</v>
      </c>
      <c r="J91" s="5">
        <v>165</v>
      </c>
      <c r="K91" s="5">
        <v>3</v>
      </c>
      <c r="L91" s="5">
        <v>102</v>
      </c>
    </row>
    <row r="92" spans="1:12" ht="17.25" thickBot="1">
      <c r="A92" s="3" t="s">
        <v>16450</v>
      </c>
      <c r="B92" s="3" t="s">
        <v>36</v>
      </c>
      <c r="C92" s="4">
        <v>25392</v>
      </c>
      <c r="D92" s="4">
        <v>15687</v>
      </c>
      <c r="E92" s="4">
        <v>9429</v>
      </c>
      <c r="F92" s="4">
        <v>5547</v>
      </c>
      <c r="G92" s="5">
        <v>469</v>
      </c>
      <c r="H92" s="5">
        <v>66</v>
      </c>
      <c r="I92" s="5">
        <v>27</v>
      </c>
      <c r="J92" s="4">
        <v>15538</v>
      </c>
      <c r="K92" s="5">
        <v>149</v>
      </c>
      <c r="L92" s="4">
        <v>9705</v>
      </c>
    </row>
    <row r="93" spans="1:12" ht="23.25" thickBot="1">
      <c r="A93" s="3"/>
      <c r="B93" s="3" t="s">
        <v>37</v>
      </c>
      <c r="C93" s="4">
        <v>6075</v>
      </c>
      <c r="D93" s="4">
        <v>6074</v>
      </c>
      <c r="E93" s="4">
        <v>4006</v>
      </c>
      <c r="F93" s="4">
        <v>1822</v>
      </c>
      <c r="G93" s="5">
        <v>169</v>
      </c>
      <c r="H93" s="5">
        <v>15</v>
      </c>
      <c r="I93" s="5">
        <v>12</v>
      </c>
      <c r="J93" s="4">
        <v>6024</v>
      </c>
      <c r="K93" s="5">
        <v>50</v>
      </c>
      <c r="L93" s="5">
        <v>1</v>
      </c>
    </row>
    <row r="94" spans="1:12" ht="17.25" thickBot="1">
      <c r="A94" s="3"/>
      <c r="B94" s="3" t="s">
        <v>16449</v>
      </c>
      <c r="C94" s="4">
        <v>4938</v>
      </c>
      <c r="D94" s="4">
        <v>2277</v>
      </c>
      <c r="E94" s="4">
        <v>1237</v>
      </c>
      <c r="F94" s="5">
        <v>924</v>
      </c>
      <c r="G94" s="5">
        <v>73</v>
      </c>
      <c r="H94" s="5">
        <v>13</v>
      </c>
      <c r="I94" s="5">
        <v>0</v>
      </c>
      <c r="J94" s="4">
        <v>2247</v>
      </c>
      <c r="K94" s="5">
        <v>30</v>
      </c>
      <c r="L94" s="4">
        <v>2661</v>
      </c>
    </row>
    <row r="95" spans="1:12" ht="17.25" thickBot="1">
      <c r="A95" s="3"/>
      <c r="B95" s="3" t="s">
        <v>16448</v>
      </c>
      <c r="C95" s="4">
        <v>3652</v>
      </c>
      <c r="D95" s="4">
        <v>1868</v>
      </c>
      <c r="E95" s="4">
        <v>1078</v>
      </c>
      <c r="F95" s="5">
        <v>710</v>
      </c>
      <c r="G95" s="5">
        <v>47</v>
      </c>
      <c r="H95" s="5">
        <v>14</v>
      </c>
      <c r="I95" s="5">
        <v>6</v>
      </c>
      <c r="J95" s="4">
        <v>1855</v>
      </c>
      <c r="K95" s="5">
        <v>13</v>
      </c>
      <c r="L95" s="4">
        <v>1784</v>
      </c>
    </row>
    <row r="96" spans="1:12" ht="17.25" thickBot="1">
      <c r="A96" s="3"/>
      <c r="B96" s="3" t="s">
        <v>16447</v>
      </c>
      <c r="C96" s="4">
        <v>3644</v>
      </c>
      <c r="D96" s="4">
        <v>1859</v>
      </c>
      <c r="E96" s="4">
        <v>1060</v>
      </c>
      <c r="F96" s="5">
        <v>702</v>
      </c>
      <c r="G96" s="5">
        <v>61</v>
      </c>
      <c r="H96" s="5">
        <v>6</v>
      </c>
      <c r="I96" s="5">
        <v>3</v>
      </c>
      <c r="J96" s="4">
        <v>1832</v>
      </c>
      <c r="K96" s="5">
        <v>27</v>
      </c>
      <c r="L96" s="4">
        <v>1785</v>
      </c>
    </row>
    <row r="97" spans="1:12" ht="17.25" thickBot="1">
      <c r="A97" s="3"/>
      <c r="B97" s="3" t="s">
        <v>16446</v>
      </c>
      <c r="C97" s="4">
        <v>1768</v>
      </c>
      <c r="D97" s="5">
        <v>980</v>
      </c>
      <c r="E97" s="5">
        <v>573</v>
      </c>
      <c r="F97" s="5">
        <v>354</v>
      </c>
      <c r="G97" s="5">
        <v>35</v>
      </c>
      <c r="H97" s="5">
        <v>6</v>
      </c>
      <c r="I97" s="5">
        <v>2</v>
      </c>
      <c r="J97" s="5">
        <v>970</v>
      </c>
      <c r="K97" s="5">
        <v>10</v>
      </c>
      <c r="L97" s="5">
        <v>788</v>
      </c>
    </row>
    <row r="98" spans="1:12" ht="17.25" thickBot="1">
      <c r="A98" s="3"/>
      <c r="B98" s="3" t="s">
        <v>16445</v>
      </c>
      <c r="C98" s="4">
        <v>5315</v>
      </c>
      <c r="D98" s="4">
        <v>2629</v>
      </c>
      <c r="E98" s="4">
        <v>1475</v>
      </c>
      <c r="F98" s="4">
        <v>1035</v>
      </c>
      <c r="G98" s="5">
        <v>84</v>
      </c>
      <c r="H98" s="5">
        <v>12</v>
      </c>
      <c r="I98" s="5">
        <v>4</v>
      </c>
      <c r="J98" s="4">
        <v>2610</v>
      </c>
      <c r="K98" s="5">
        <v>19</v>
      </c>
      <c r="L98" s="4">
        <v>2686</v>
      </c>
    </row>
    <row r="99" spans="1:12" ht="23.25" thickBot="1">
      <c r="A99" s="3" t="s">
        <v>97</v>
      </c>
      <c r="B99" s="3"/>
      <c r="C99" s="5">
        <v>0</v>
      </c>
      <c r="D99" s="5">
        <v>4</v>
      </c>
      <c r="E99" s="5">
        <v>1</v>
      </c>
      <c r="F99" s="5">
        <v>2</v>
      </c>
      <c r="G99" s="5">
        <v>1</v>
      </c>
      <c r="H99" s="5">
        <v>0</v>
      </c>
      <c r="I99" s="5">
        <v>0</v>
      </c>
      <c r="J99" s="5">
        <v>4</v>
      </c>
      <c r="K99" s="5">
        <v>0</v>
      </c>
      <c r="L99" s="5">
        <v>-4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9D06E-9775-4FF7-BF62-4BC5A107AA6A}">
  <dimension ref="A1:X13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24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25" t="s">
        <v>7</v>
      </c>
      <c r="F2" s="25" t="s">
        <v>9</v>
      </c>
      <c r="G2" s="25" t="s">
        <v>19</v>
      </c>
      <c r="H2" s="45" t="s">
        <v>29</v>
      </c>
      <c r="I2" s="25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6" t="s">
        <v>16620</v>
      </c>
      <c r="F3" s="26" t="s">
        <v>16619</v>
      </c>
      <c r="G3" s="26" t="s">
        <v>16618</v>
      </c>
      <c r="H3" s="44"/>
      <c r="I3" s="26"/>
      <c r="J3" s="44"/>
      <c r="U3" t="s">
        <v>3</v>
      </c>
      <c r="V3" t="str">
        <f t="shared" si="0"/>
        <v>위성곤</v>
      </c>
      <c r="W3" t="str">
        <f t="shared" si="0"/>
        <v>강경필</v>
      </c>
      <c r="X3" t="str">
        <f t="shared" si="0"/>
        <v>문광삼</v>
      </c>
    </row>
    <row r="4" spans="1:24" ht="17.25" thickBot="1">
      <c r="A4" s="3" t="s">
        <v>30</v>
      </c>
      <c r="B4" s="3"/>
      <c r="C4" s="4">
        <v>152676</v>
      </c>
      <c r="D4" s="4">
        <v>97530</v>
      </c>
      <c r="E4" s="4">
        <v>53345</v>
      </c>
      <c r="F4" s="4">
        <v>41689</v>
      </c>
      <c r="G4" s="4">
        <v>1109</v>
      </c>
      <c r="H4" s="4">
        <v>96143</v>
      </c>
      <c r="I4" s="4">
        <v>1387</v>
      </c>
      <c r="J4" s="4">
        <v>55146</v>
      </c>
      <c r="V4" s="8"/>
      <c r="W4" s="8"/>
      <c r="X4" s="8"/>
    </row>
    <row r="5" spans="1:24" ht="23.25" thickBot="1">
      <c r="A5" s="3" t="s">
        <v>31</v>
      </c>
      <c r="B5" s="3"/>
      <c r="C5" s="5">
        <v>463</v>
      </c>
      <c r="D5" s="5">
        <v>431</v>
      </c>
      <c r="E5" s="5">
        <v>239</v>
      </c>
      <c r="F5" s="5">
        <v>150</v>
      </c>
      <c r="G5" s="5">
        <v>17</v>
      </c>
      <c r="H5" s="5">
        <v>406</v>
      </c>
      <c r="I5" s="5">
        <v>25</v>
      </c>
      <c r="J5" s="5">
        <v>32</v>
      </c>
      <c r="T5" t="s">
        <v>2929</v>
      </c>
      <c r="U5">
        <f>SUMIF($A:$A,"합계",D:D)</f>
        <v>97530</v>
      </c>
      <c r="V5">
        <f>SUMIF($A:$A,"합계",E:E)</f>
        <v>53345</v>
      </c>
      <c r="W5">
        <f>SUMIF($A:$A,"합계",F:F)</f>
        <v>41689</v>
      </c>
      <c r="X5">
        <f>SUMIF($A:$A,"합계",G:G)</f>
        <v>1109</v>
      </c>
    </row>
    <row r="6" spans="1:24" ht="23.25" thickBot="1">
      <c r="A6" s="3" t="s">
        <v>32</v>
      </c>
      <c r="B6" s="3"/>
      <c r="C6" s="4">
        <v>8867</v>
      </c>
      <c r="D6" s="4">
        <v>8846</v>
      </c>
      <c r="E6" s="4">
        <v>5304</v>
      </c>
      <c r="F6" s="4">
        <v>3278</v>
      </c>
      <c r="G6" s="5">
        <v>99</v>
      </c>
      <c r="H6" s="4">
        <v>8681</v>
      </c>
      <c r="I6" s="5">
        <v>165</v>
      </c>
      <c r="J6" s="5">
        <v>21</v>
      </c>
      <c r="T6" t="s">
        <v>2930</v>
      </c>
      <c r="U6">
        <f>U5-U7</f>
        <v>56378</v>
      </c>
      <c r="V6">
        <f>V5-V7</f>
        <v>28333</v>
      </c>
      <c r="W6">
        <f>W5-W7</f>
        <v>26472</v>
      </c>
      <c r="X6">
        <f>X5-X7</f>
        <v>731</v>
      </c>
    </row>
    <row r="7" spans="1:24" ht="23.25" thickBot="1">
      <c r="A7" s="3" t="s">
        <v>33</v>
      </c>
      <c r="B7" s="3"/>
      <c r="C7" s="5">
        <v>339</v>
      </c>
      <c r="D7" s="5">
        <v>82</v>
      </c>
      <c r="E7" s="5">
        <v>63</v>
      </c>
      <c r="F7" s="5">
        <v>18</v>
      </c>
      <c r="G7" s="5">
        <v>1</v>
      </c>
      <c r="H7" s="5">
        <v>82</v>
      </c>
      <c r="I7" s="5">
        <v>0</v>
      </c>
      <c r="J7" s="5">
        <v>257</v>
      </c>
      <c r="T7" t="s">
        <v>2931</v>
      </c>
      <c r="U7">
        <f>U11+U10+U9</f>
        <v>41152</v>
      </c>
      <c r="V7">
        <f>V11+V10+V9</f>
        <v>25012</v>
      </c>
      <c r="W7">
        <f>W11+W10+W9</f>
        <v>15217</v>
      </c>
      <c r="X7">
        <f>X11+X10+X9</f>
        <v>378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3</v>
      </c>
      <c r="I8" s="5">
        <v>0</v>
      </c>
      <c r="J8" s="5">
        <v>-3</v>
      </c>
      <c r="V8" s="8"/>
      <c r="W8" s="8"/>
      <c r="X8" s="8"/>
    </row>
    <row r="9" spans="1:24" ht="17.25" thickBot="1">
      <c r="A9" s="3" t="s">
        <v>16617</v>
      </c>
      <c r="B9" s="3" t="s">
        <v>36</v>
      </c>
      <c r="C9" s="4">
        <v>16088</v>
      </c>
      <c r="D9" s="4">
        <v>9993</v>
      </c>
      <c r="E9" s="4">
        <v>4883</v>
      </c>
      <c r="F9" s="4">
        <v>4729</v>
      </c>
      <c r="G9" s="5">
        <v>180</v>
      </c>
      <c r="H9" s="4">
        <v>9792</v>
      </c>
      <c r="I9" s="5">
        <v>201</v>
      </c>
      <c r="J9" s="4">
        <v>6095</v>
      </c>
      <c r="T9" t="s">
        <v>2934</v>
      </c>
      <c r="U9">
        <f>SUMIF($A:$A,"거소·선상투표",D:D)+SUMIF($A:$A,"국외부재자투표",D:D)+SUMIF($A:$A,"국외부재자투표(공관)",D:D)</f>
        <v>516</v>
      </c>
      <c r="V9">
        <f t="shared" ref="V9:X11" si="1">SUMIF($A:$A,"거소·선상투표",E:E)+SUMIF($A:$A,"국외부재자투표",E:E)+SUMIF($A:$A,"국외부재자투표(공관)",E:E)</f>
        <v>305</v>
      </c>
      <c r="W9">
        <f t="shared" si="1"/>
        <v>168</v>
      </c>
      <c r="X9">
        <f t="shared" si="1"/>
        <v>18</v>
      </c>
    </row>
    <row r="10" spans="1:24" ht="23.25" thickBot="1">
      <c r="A10" s="3"/>
      <c r="B10" s="3" t="s">
        <v>37</v>
      </c>
      <c r="C10" s="4">
        <v>2986</v>
      </c>
      <c r="D10" s="4">
        <v>2985</v>
      </c>
      <c r="E10" s="4">
        <v>1670</v>
      </c>
      <c r="F10" s="4">
        <v>1242</v>
      </c>
      <c r="G10" s="5">
        <v>31</v>
      </c>
      <c r="H10" s="4">
        <v>2943</v>
      </c>
      <c r="I10" s="5">
        <v>42</v>
      </c>
      <c r="J10" s="5">
        <v>1</v>
      </c>
      <c r="T10" t="s">
        <v>2932</v>
      </c>
      <c r="U10">
        <f>SUMIF($B:$B,"관내사전투표",D:D)</f>
        <v>31790</v>
      </c>
      <c r="V10">
        <f t="shared" ref="V10:X12" si="2">SUMIF($B:$B,"관내사전투표",E:E)</f>
        <v>19403</v>
      </c>
      <c r="W10">
        <f t="shared" si="2"/>
        <v>11771</v>
      </c>
      <c r="X10">
        <f t="shared" si="2"/>
        <v>261</v>
      </c>
    </row>
    <row r="11" spans="1:24" ht="17.25" thickBot="1">
      <c r="A11" s="3"/>
      <c r="B11" s="3" t="s">
        <v>16616</v>
      </c>
      <c r="C11" s="4">
        <v>2508</v>
      </c>
      <c r="D11" s="4">
        <v>1333</v>
      </c>
      <c r="E11" s="5">
        <v>599</v>
      </c>
      <c r="F11" s="5">
        <v>698</v>
      </c>
      <c r="G11" s="5">
        <v>18</v>
      </c>
      <c r="H11" s="4">
        <v>1315</v>
      </c>
      <c r="I11" s="5">
        <v>18</v>
      </c>
      <c r="J11" s="4">
        <v>1175</v>
      </c>
      <c r="T11" t="s">
        <v>2933</v>
      </c>
      <c r="U11">
        <f>SUMIF($A:$A,"관외사전투표",D:D)</f>
        <v>8846</v>
      </c>
      <c r="V11">
        <f t="shared" ref="V11:X13" si="3">SUMIF($A:$A,"관외사전투표",E:E)</f>
        <v>5304</v>
      </c>
      <c r="W11">
        <f t="shared" si="3"/>
        <v>3278</v>
      </c>
      <c r="X11">
        <f t="shared" si="3"/>
        <v>99</v>
      </c>
    </row>
    <row r="12" spans="1:24" ht="17.25" thickBot="1">
      <c r="A12" s="3"/>
      <c r="B12" s="3" t="s">
        <v>16615</v>
      </c>
      <c r="C12" s="4">
        <v>1832</v>
      </c>
      <c r="D12" s="5">
        <v>941</v>
      </c>
      <c r="E12" s="5">
        <v>396</v>
      </c>
      <c r="F12" s="5">
        <v>498</v>
      </c>
      <c r="G12" s="5">
        <v>24</v>
      </c>
      <c r="H12" s="5">
        <v>918</v>
      </c>
      <c r="I12" s="5">
        <v>23</v>
      </c>
      <c r="J12" s="5">
        <v>891</v>
      </c>
    </row>
    <row r="13" spans="1:24" ht="17.25" thickBot="1">
      <c r="A13" s="3"/>
      <c r="B13" s="3" t="s">
        <v>16614</v>
      </c>
      <c r="C13" s="4">
        <v>1074</v>
      </c>
      <c r="D13" s="5">
        <v>597</v>
      </c>
      <c r="E13" s="5">
        <v>301</v>
      </c>
      <c r="F13" s="5">
        <v>258</v>
      </c>
      <c r="G13" s="5">
        <v>21</v>
      </c>
      <c r="H13" s="5">
        <v>580</v>
      </c>
      <c r="I13" s="5">
        <v>17</v>
      </c>
      <c r="J13" s="5">
        <v>477</v>
      </c>
    </row>
    <row r="14" spans="1:24" ht="17.25" thickBot="1">
      <c r="A14" s="3"/>
      <c r="B14" s="3" t="s">
        <v>16613</v>
      </c>
      <c r="C14" s="5">
        <v>471</v>
      </c>
      <c r="D14" s="5">
        <v>299</v>
      </c>
      <c r="E14" s="5">
        <v>131</v>
      </c>
      <c r="F14" s="5">
        <v>149</v>
      </c>
      <c r="G14" s="5">
        <v>12</v>
      </c>
      <c r="H14" s="5">
        <v>292</v>
      </c>
      <c r="I14" s="5">
        <v>7</v>
      </c>
      <c r="J14" s="5">
        <v>172</v>
      </c>
      <c r="U14" s="8"/>
      <c r="V14" s="8"/>
      <c r="W14" s="8"/>
      <c r="X14" s="8"/>
    </row>
    <row r="15" spans="1:24" ht="17.25" thickBot="1">
      <c r="A15" s="3"/>
      <c r="B15" s="3" t="s">
        <v>16612</v>
      </c>
      <c r="C15" s="4">
        <v>2615</v>
      </c>
      <c r="D15" s="4">
        <v>1255</v>
      </c>
      <c r="E15" s="5">
        <v>583</v>
      </c>
      <c r="F15" s="5">
        <v>644</v>
      </c>
      <c r="G15" s="5">
        <v>13</v>
      </c>
      <c r="H15" s="4">
        <v>1240</v>
      </c>
      <c r="I15" s="5">
        <v>15</v>
      </c>
      <c r="J15" s="4">
        <v>1360</v>
      </c>
      <c r="U15" s="8"/>
      <c r="V15" s="8"/>
      <c r="W15" s="8"/>
      <c r="X15" s="8"/>
    </row>
    <row r="16" spans="1:24" ht="17.25" thickBot="1">
      <c r="A16" s="3"/>
      <c r="B16" s="3" t="s">
        <v>16611</v>
      </c>
      <c r="C16" s="5">
        <v>178</v>
      </c>
      <c r="D16" s="5">
        <v>115</v>
      </c>
      <c r="E16" s="5">
        <v>52</v>
      </c>
      <c r="F16" s="5">
        <v>59</v>
      </c>
      <c r="G16" s="5">
        <v>2</v>
      </c>
      <c r="H16" s="5">
        <v>113</v>
      </c>
      <c r="I16" s="5">
        <v>2</v>
      </c>
      <c r="J16" s="5">
        <v>63</v>
      </c>
    </row>
    <row r="17" spans="1:10" ht="17.25" thickBot="1">
      <c r="A17" s="3"/>
      <c r="B17" s="3" t="s">
        <v>16610</v>
      </c>
      <c r="C17" s="5">
        <v>604</v>
      </c>
      <c r="D17" s="5">
        <v>399</v>
      </c>
      <c r="E17" s="5">
        <v>185</v>
      </c>
      <c r="F17" s="5">
        <v>178</v>
      </c>
      <c r="G17" s="5">
        <v>9</v>
      </c>
      <c r="H17" s="5">
        <v>372</v>
      </c>
      <c r="I17" s="5">
        <v>27</v>
      </c>
      <c r="J17" s="5">
        <v>205</v>
      </c>
    </row>
    <row r="18" spans="1:10" ht="17.25" thickBot="1">
      <c r="A18" s="3"/>
      <c r="B18" s="3" t="s">
        <v>16609</v>
      </c>
      <c r="C18" s="4">
        <v>2011</v>
      </c>
      <c r="D18" s="5">
        <v>928</v>
      </c>
      <c r="E18" s="5">
        <v>421</v>
      </c>
      <c r="F18" s="5">
        <v>473</v>
      </c>
      <c r="G18" s="5">
        <v>19</v>
      </c>
      <c r="H18" s="5">
        <v>913</v>
      </c>
      <c r="I18" s="5">
        <v>15</v>
      </c>
      <c r="J18" s="4">
        <v>1083</v>
      </c>
    </row>
    <row r="19" spans="1:10" ht="17.25" thickBot="1">
      <c r="A19" s="3"/>
      <c r="B19" s="3" t="s">
        <v>16608</v>
      </c>
      <c r="C19" s="5">
        <v>397</v>
      </c>
      <c r="D19" s="5">
        <v>253</v>
      </c>
      <c r="E19" s="5">
        <v>111</v>
      </c>
      <c r="F19" s="5">
        <v>130</v>
      </c>
      <c r="G19" s="5">
        <v>9</v>
      </c>
      <c r="H19" s="5">
        <v>250</v>
      </c>
      <c r="I19" s="5">
        <v>3</v>
      </c>
      <c r="J19" s="5">
        <v>144</v>
      </c>
    </row>
    <row r="20" spans="1:10" ht="23.25" thickBot="1">
      <c r="A20" s="3"/>
      <c r="B20" s="3" t="s">
        <v>16607</v>
      </c>
      <c r="C20" s="5">
        <v>473</v>
      </c>
      <c r="D20" s="5">
        <v>314</v>
      </c>
      <c r="E20" s="5">
        <v>148</v>
      </c>
      <c r="F20" s="5">
        <v>137</v>
      </c>
      <c r="G20" s="5">
        <v>9</v>
      </c>
      <c r="H20" s="5">
        <v>294</v>
      </c>
      <c r="I20" s="5">
        <v>20</v>
      </c>
      <c r="J20" s="5">
        <v>159</v>
      </c>
    </row>
    <row r="21" spans="1:10" ht="23.25" thickBot="1">
      <c r="A21" s="3"/>
      <c r="B21" s="3" t="s">
        <v>16606</v>
      </c>
      <c r="C21" s="5">
        <v>345</v>
      </c>
      <c r="D21" s="5">
        <v>239</v>
      </c>
      <c r="E21" s="5">
        <v>127</v>
      </c>
      <c r="F21" s="5">
        <v>104</v>
      </c>
      <c r="G21" s="5">
        <v>2</v>
      </c>
      <c r="H21" s="5">
        <v>233</v>
      </c>
      <c r="I21" s="5">
        <v>6</v>
      </c>
      <c r="J21" s="5">
        <v>106</v>
      </c>
    </row>
    <row r="22" spans="1:10" ht="23.25" thickBot="1">
      <c r="A22" s="3"/>
      <c r="B22" s="3" t="s">
        <v>16605</v>
      </c>
      <c r="C22" s="5">
        <v>594</v>
      </c>
      <c r="D22" s="5">
        <v>335</v>
      </c>
      <c r="E22" s="5">
        <v>159</v>
      </c>
      <c r="F22" s="5">
        <v>159</v>
      </c>
      <c r="G22" s="5">
        <v>11</v>
      </c>
      <c r="H22" s="5">
        <v>329</v>
      </c>
      <c r="I22" s="5">
        <v>6</v>
      </c>
      <c r="J22" s="5">
        <v>259</v>
      </c>
    </row>
    <row r="23" spans="1:10" ht="17.25" thickBot="1">
      <c r="A23" s="3" t="s">
        <v>16604</v>
      </c>
      <c r="B23" s="3" t="s">
        <v>36</v>
      </c>
      <c r="C23" s="4">
        <v>14997</v>
      </c>
      <c r="D23" s="4">
        <v>9266</v>
      </c>
      <c r="E23" s="4">
        <v>5106</v>
      </c>
      <c r="F23" s="4">
        <v>3975</v>
      </c>
      <c r="G23" s="5">
        <v>85</v>
      </c>
      <c r="H23" s="4">
        <v>9166</v>
      </c>
      <c r="I23" s="5">
        <v>100</v>
      </c>
      <c r="J23" s="4">
        <v>5731</v>
      </c>
    </row>
    <row r="24" spans="1:10" ht="23.25" thickBot="1">
      <c r="A24" s="3"/>
      <c r="B24" s="3" t="s">
        <v>37</v>
      </c>
      <c r="C24" s="4">
        <v>2356</v>
      </c>
      <c r="D24" s="4">
        <v>2356</v>
      </c>
      <c r="E24" s="4">
        <v>1491</v>
      </c>
      <c r="F24" s="5">
        <v>828</v>
      </c>
      <c r="G24" s="5">
        <v>10</v>
      </c>
      <c r="H24" s="4">
        <v>2329</v>
      </c>
      <c r="I24" s="5">
        <v>27</v>
      </c>
      <c r="J24" s="5">
        <v>0</v>
      </c>
    </row>
    <row r="25" spans="1:10" ht="17.25" thickBot="1">
      <c r="A25" s="3"/>
      <c r="B25" s="3" t="s">
        <v>16603</v>
      </c>
      <c r="C25" s="5">
        <v>569</v>
      </c>
      <c r="D25" s="5">
        <v>339</v>
      </c>
      <c r="E25" s="5">
        <v>157</v>
      </c>
      <c r="F25" s="5">
        <v>173</v>
      </c>
      <c r="G25" s="5">
        <v>5</v>
      </c>
      <c r="H25" s="5">
        <v>335</v>
      </c>
      <c r="I25" s="5">
        <v>4</v>
      </c>
      <c r="J25" s="5">
        <v>230</v>
      </c>
    </row>
    <row r="26" spans="1:10" ht="17.25" thickBot="1">
      <c r="A26" s="3"/>
      <c r="B26" s="3" t="s">
        <v>16602</v>
      </c>
      <c r="C26" s="4">
        <v>1059</v>
      </c>
      <c r="D26" s="5">
        <v>593</v>
      </c>
      <c r="E26" s="5">
        <v>305</v>
      </c>
      <c r="F26" s="5">
        <v>271</v>
      </c>
      <c r="G26" s="5">
        <v>8</v>
      </c>
      <c r="H26" s="5">
        <v>584</v>
      </c>
      <c r="I26" s="5">
        <v>9</v>
      </c>
      <c r="J26" s="5">
        <v>466</v>
      </c>
    </row>
    <row r="27" spans="1:10" ht="17.25" thickBot="1">
      <c r="A27" s="3"/>
      <c r="B27" s="3" t="s">
        <v>16601</v>
      </c>
      <c r="C27" s="5">
        <v>764</v>
      </c>
      <c r="D27" s="5">
        <v>452</v>
      </c>
      <c r="E27" s="5">
        <v>236</v>
      </c>
      <c r="F27" s="5">
        <v>202</v>
      </c>
      <c r="G27" s="5">
        <v>6</v>
      </c>
      <c r="H27" s="5">
        <v>444</v>
      </c>
      <c r="I27" s="5">
        <v>8</v>
      </c>
      <c r="J27" s="5">
        <v>312</v>
      </c>
    </row>
    <row r="28" spans="1:10" ht="17.25" thickBot="1">
      <c r="A28" s="3"/>
      <c r="B28" s="3" t="s">
        <v>16600</v>
      </c>
      <c r="C28" s="4">
        <v>2697</v>
      </c>
      <c r="D28" s="4">
        <v>1255</v>
      </c>
      <c r="E28" s="5">
        <v>634</v>
      </c>
      <c r="F28" s="5">
        <v>593</v>
      </c>
      <c r="G28" s="5">
        <v>17</v>
      </c>
      <c r="H28" s="4">
        <v>1244</v>
      </c>
      <c r="I28" s="5">
        <v>11</v>
      </c>
      <c r="J28" s="4">
        <v>1442</v>
      </c>
    </row>
    <row r="29" spans="1:10" ht="17.25" thickBot="1">
      <c r="A29" s="3"/>
      <c r="B29" s="3" t="s">
        <v>16599</v>
      </c>
      <c r="C29" s="4">
        <v>1266</v>
      </c>
      <c r="D29" s="5">
        <v>715</v>
      </c>
      <c r="E29" s="5">
        <v>353</v>
      </c>
      <c r="F29" s="5">
        <v>352</v>
      </c>
      <c r="G29" s="5">
        <v>6</v>
      </c>
      <c r="H29" s="5">
        <v>711</v>
      </c>
      <c r="I29" s="5">
        <v>4</v>
      </c>
      <c r="J29" s="5">
        <v>551</v>
      </c>
    </row>
    <row r="30" spans="1:10" ht="17.25" thickBot="1">
      <c r="A30" s="3"/>
      <c r="B30" s="3" t="s">
        <v>16598</v>
      </c>
      <c r="C30" s="4">
        <v>1350</v>
      </c>
      <c r="D30" s="5">
        <v>765</v>
      </c>
      <c r="E30" s="5">
        <v>430</v>
      </c>
      <c r="F30" s="5">
        <v>315</v>
      </c>
      <c r="G30" s="5">
        <v>7</v>
      </c>
      <c r="H30" s="5">
        <v>752</v>
      </c>
      <c r="I30" s="5">
        <v>13</v>
      </c>
      <c r="J30" s="5">
        <v>585</v>
      </c>
    </row>
    <row r="31" spans="1:10" ht="17.25" thickBot="1">
      <c r="A31" s="3"/>
      <c r="B31" s="3" t="s">
        <v>16597</v>
      </c>
      <c r="C31" s="5">
        <v>750</v>
      </c>
      <c r="D31" s="5">
        <v>444</v>
      </c>
      <c r="E31" s="5">
        <v>241</v>
      </c>
      <c r="F31" s="5">
        <v>192</v>
      </c>
      <c r="G31" s="5">
        <v>7</v>
      </c>
      <c r="H31" s="5">
        <v>440</v>
      </c>
      <c r="I31" s="5">
        <v>4</v>
      </c>
      <c r="J31" s="5">
        <v>306</v>
      </c>
    </row>
    <row r="32" spans="1:10" ht="17.25" thickBot="1">
      <c r="A32" s="3"/>
      <c r="B32" s="3" t="s">
        <v>16596</v>
      </c>
      <c r="C32" s="4">
        <v>1864</v>
      </c>
      <c r="D32" s="5">
        <v>963</v>
      </c>
      <c r="E32" s="5">
        <v>522</v>
      </c>
      <c r="F32" s="5">
        <v>430</v>
      </c>
      <c r="G32" s="5">
        <v>5</v>
      </c>
      <c r="H32" s="5">
        <v>957</v>
      </c>
      <c r="I32" s="5">
        <v>6</v>
      </c>
      <c r="J32" s="5">
        <v>901</v>
      </c>
    </row>
    <row r="33" spans="1:10" ht="17.25" thickBot="1">
      <c r="A33" s="3"/>
      <c r="B33" s="3" t="s">
        <v>16595</v>
      </c>
      <c r="C33" s="5">
        <v>369</v>
      </c>
      <c r="D33" s="5">
        <v>215</v>
      </c>
      <c r="E33" s="5">
        <v>119</v>
      </c>
      <c r="F33" s="5">
        <v>89</v>
      </c>
      <c r="G33" s="5">
        <v>2</v>
      </c>
      <c r="H33" s="5">
        <v>210</v>
      </c>
      <c r="I33" s="5">
        <v>5</v>
      </c>
      <c r="J33" s="5">
        <v>154</v>
      </c>
    </row>
    <row r="34" spans="1:10" ht="23.25" thickBot="1">
      <c r="A34" s="3"/>
      <c r="B34" s="3" t="s">
        <v>16594</v>
      </c>
      <c r="C34" s="5">
        <v>520</v>
      </c>
      <c r="D34" s="5">
        <v>302</v>
      </c>
      <c r="E34" s="5">
        <v>150</v>
      </c>
      <c r="F34" s="5">
        <v>144</v>
      </c>
      <c r="G34" s="5">
        <v>4</v>
      </c>
      <c r="H34" s="5">
        <v>298</v>
      </c>
      <c r="I34" s="5">
        <v>4</v>
      </c>
      <c r="J34" s="5">
        <v>218</v>
      </c>
    </row>
    <row r="35" spans="1:10" ht="23.25" thickBot="1">
      <c r="A35" s="3"/>
      <c r="B35" s="3" t="s">
        <v>16593</v>
      </c>
      <c r="C35" s="5">
        <v>297</v>
      </c>
      <c r="D35" s="5">
        <v>192</v>
      </c>
      <c r="E35" s="5">
        <v>86</v>
      </c>
      <c r="F35" s="5">
        <v>102</v>
      </c>
      <c r="G35" s="5">
        <v>2</v>
      </c>
      <c r="H35" s="5">
        <v>190</v>
      </c>
      <c r="I35" s="5">
        <v>2</v>
      </c>
      <c r="J35" s="5">
        <v>105</v>
      </c>
    </row>
    <row r="36" spans="1:10" ht="23.25" thickBot="1">
      <c r="A36" s="3"/>
      <c r="B36" s="3" t="s">
        <v>16592</v>
      </c>
      <c r="C36" s="5">
        <v>421</v>
      </c>
      <c r="D36" s="5">
        <v>231</v>
      </c>
      <c r="E36" s="5">
        <v>115</v>
      </c>
      <c r="F36" s="5">
        <v>114</v>
      </c>
      <c r="G36" s="5">
        <v>2</v>
      </c>
      <c r="H36" s="5">
        <v>231</v>
      </c>
      <c r="I36" s="5">
        <v>0</v>
      </c>
      <c r="J36" s="5">
        <v>190</v>
      </c>
    </row>
    <row r="37" spans="1:10" ht="23.25" thickBot="1">
      <c r="A37" s="3"/>
      <c r="B37" s="3" t="s">
        <v>16591</v>
      </c>
      <c r="C37" s="5">
        <v>405</v>
      </c>
      <c r="D37" s="5">
        <v>251</v>
      </c>
      <c r="E37" s="5">
        <v>163</v>
      </c>
      <c r="F37" s="5">
        <v>87</v>
      </c>
      <c r="G37" s="5">
        <v>1</v>
      </c>
      <c r="H37" s="5">
        <v>251</v>
      </c>
      <c r="I37" s="5">
        <v>0</v>
      </c>
      <c r="J37" s="5">
        <v>154</v>
      </c>
    </row>
    <row r="38" spans="1:10" ht="23.25" thickBot="1">
      <c r="A38" s="3"/>
      <c r="B38" s="3" t="s">
        <v>16590</v>
      </c>
      <c r="C38" s="5">
        <v>310</v>
      </c>
      <c r="D38" s="5">
        <v>193</v>
      </c>
      <c r="E38" s="5">
        <v>104</v>
      </c>
      <c r="F38" s="5">
        <v>83</v>
      </c>
      <c r="G38" s="5">
        <v>3</v>
      </c>
      <c r="H38" s="5">
        <v>190</v>
      </c>
      <c r="I38" s="5">
        <v>3</v>
      </c>
      <c r="J38" s="5">
        <v>117</v>
      </c>
    </row>
    <row r="39" spans="1:10" ht="17.25" thickBot="1">
      <c r="A39" s="3" t="s">
        <v>16589</v>
      </c>
      <c r="B39" s="3" t="s">
        <v>36</v>
      </c>
      <c r="C39" s="4">
        <v>12314</v>
      </c>
      <c r="D39" s="4">
        <v>7120</v>
      </c>
      <c r="E39" s="4">
        <v>3230</v>
      </c>
      <c r="F39" s="4">
        <v>3701</v>
      </c>
      <c r="G39" s="5">
        <v>78</v>
      </c>
      <c r="H39" s="4">
        <v>7009</v>
      </c>
      <c r="I39" s="5">
        <v>111</v>
      </c>
      <c r="J39" s="4">
        <v>5194</v>
      </c>
    </row>
    <row r="40" spans="1:10" ht="23.25" thickBot="1">
      <c r="A40" s="3"/>
      <c r="B40" s="3" t="s">
        <v>37</v>
      </c>
      <c r="C40" s="4">
        <v>2008</v>
      </c>
      <c r="D40" s="4">
        <v>2008</v>
      </c>
      <c r="E40" s="4">
        <v>1103</v>
      </c>
      <c r="F40" s="5">
        <v>880</v>
      </c>
      <c r="G40" s="5">
        <v>7</v>
      </c>
      <c r="H40" s="4">
        <v>1990</v>
      </c>
      <c r="I40" s="5">
        <v>18</v>
      </c>
      <c r="J40" s="5">
        <v>0</v>
      </c>
    </row>
    <row r="41" spans="1:10" ht="17.25" thickBot="1">
      <c r="A41" s="3"/>
      <c r="B41" s="3" t="s">
        <v>16588</v>
      </c>
      <c r="C41" s="4">
        <v>1169</v>
      </c>
      <c r="D41" s="5">
        <v>557</v>
      </c>
      <c r="E41" s="5">
        <v>236</v>
      </c>
      <c r="F41" s="5">
        <v>307</v>
      </c>
      <c r="G41" s="5">
        <v>2</v>
      </c>
      <c r="H41" s="5">
        <v>545</v>
      </c>
      <c r="I41" s="5">
        <v>12</v>
      </c>
      <c r="J41" s="5">
        <v>612</v>
      </c>
    </row>
    <row r="42" spans="1:10" ht="17.25" thickBot="1">
      <c r="A42" s="3"/>
      <c r="B42" s="3" t="s">
        <v>16587</v>
      </c>
      <c r="C42" s="5">
        <v>763</v>
      </c>
      <c r="D42" s="5">
        <v>372</v>
      </c>
      <c r="E42" s="5">
        <v>132</v>
      </c>
      <c r="F42" s="5">
        <v>234</v>
      </c>
      <c r="G42" s="5">
        <v>2</v>
      </c>
      <c r="H42" s="5">
        <v>368</v>
      </c>
      <c r="I42" s="5">
        <v>4</v>
      </c>
      <c r="J42" s="5">
        <v>391</v>
      </c>
    </row>
    <row r="43" spans="1:10" ht="17.25" thickBot="1">
      <c r="A43" s="3"/>
      <c r="B43" s="3" t="s">
        <v>16586</v>
      </c>
      <c r="C43" s="4">
        <v>2395</v>
      </c>
      <c r="D43" s="5">
        <v>936</v>
      </c>
      <c r="E43" s="5">
        <v>404</v>
      </c>
      <c r="F43" s="5">
        <v>502</v>
      </c>
      <c r="G43" s="5">
        <v>14</v>
      </c>
      <c r="H43" s="5">
        <v>920</v>
      </c>
      <c r="I43" s="5">
        <v>16</v>
      </c>
      <c r="J43" s="4">
        <v>1459</v>
      </c>
    </row>
    <row r="44" spans="1:10" ht="17.25" thickBot="1">
      <c r="A44" s="3"/>
      <c r="B44" s="3" t="s">
        <v>16585</v>
      </c>
      <c r="C44" s="5">
        <v>906</v>
      </c>
      <c r="D44" s="5">
        <v>463</v>
      </c>
      <c r="E44" s="5">
        <v>179</v>
      </c>
      <c r="F44" s="5">
        <v>270</v>
      </c>
      <c r="G44" s="5">
        <v>5</v>
      </c>
      <c r="H44" s="5">
        <v>454</v>
      </c>
      <c r="I44" s="5">
        <v>9</v>
      </c>
      <c r="J44" s="5">
        <v>443</v>
      </c>
    </row>
    <row r="45" spans="1:10" ht="17.25" thickBot="1">
      <c r="A45" s="3"/>
      <c r="B45" s="3" t="s">
        <v>16584</v>
      </c>
      <c r="C45" s="5">
        <v>955</v>
      </c>
      <c r="D45" s="5">
        <v>490</v>
      </c>
      <c r="E45" s="5">
        <v>218</v>
      </c>
      <c r="F45" s="5">
        <v>258</v>
      </c>
      <c r="G45" s="5">
        <v>11</v>
      </c>
      <c r="H45" s="5">
        <v>487</v>
      </c>
      <c r="I45" s="5">
        <v>3</v>
      </c>
      <c r="J45" s="5">
        <v>465</v>
      </c>
    </row>
    <row r="46" spans="1:10" ht="17.25" thickBot="1">
      <c r="A46" s="3"/>
      <c r="B46" s="3" t="s">
        <v>16583</v>
      </c>
      <c r="C46" s="5">
        <v>839</v>
      </c>
      <c r="D46" s="5">
        <v>427</v>
      </c>
      <c r="E46" s="5">
        <v>196</v>
      </c>
      <c r="F46" s="5">
        <v>208</v>
      </c>
      <c r="G46" s="5">
        <v>9</v>
      </c>
      <c r="H46" s="5">
        <v>413</v>
      </c>
      <c r="I46" s="5">
        <v>14</v>
      </c>
      <c r="J46" s="5">
        <v>412</v>
      </c>
    </row>
    <row r="47" spans="1:10" ht="17.25" thickBot="1">
      <c r="A47" s="3"/>
      <c r="B47" s="3" t="s">
        <v>16582</v>
      </c>
      <c r="C47" s="5">
        <v>477</v>
      </c>
      <c r="D47" s="5">
        <v>296</v>
      </c>
      <c r="E47" s="5">
        <v>109</v>
      </c>
      <c r="F47" s="5">
        <v>179</v>
      </c>
      <c r="G47" s="5">
        <v>3</v>
      </c>
      <c r="H47" s="5">
        <v>291</v>
      </c>
      <c r="I47" s="5">
        <v>5</v>
      </c>
      <c r="J47" s="5">
        <v>181</v>
      </c>
    </row>
    <row r="48" spans="1:10" ht="17.25" thickBot="1">
      <c r="A48" s="3"/>
      <c r="B48" s="3" t="s">
        <v>16581</v>
      </c>
      <c r="C48" s="5">
        <v>388</v>
      </c>
      <c r="D48" s="5">
        <v>227</v>
      </c>
      <c r="E48" s="5">
        <v>81</v>
      </c>
      <c r="F48" s="5">
        <v>134</v>
      </c>
      <c r="G48" s="5">
        <v>8</v>
      </c>
      <c r="H48" s="5">
        <v>223</v>
      </c>
      <c r="I48" s="5">
        <v>4</v>
      </c>
      <c r="J48" s="5">
        <v>161</v>
      </c>
    </row>
    <row r="49" spans="1:10" ht="17.25" thickBot="1">
      <c r="A49" s="3"/>
      <c r="B49" s="3" t="s">
        <v>16580</v>
      </c>
      <c r="C49" s="5">
        <v>635</v>
      </c>
      <c r="D49" s="5">
        <v>331</v>
      </c>
      <c r="E49" s="5">
        <v>123</v>
      </c>
      <c r="F49" s="5">
        <v>196</v>
      </c>
      <c r="G49" s="5">
        <v>5</v>
      </c>
      <c r="H49" s="5">
        <v>324</v>
      </c>
      <c r="I49" s="5">
        <v>7</v>
      </c>
      <c r="J49" s="5">
        <v>304</v>
      </c>
    </row>
    <row r="50" spans="1:10" ht="23.25" thickBot="1">
      <c r="A50" s="3"/>
      <c r="B50" s="3" t="s">
        <v>16579</v>
      </c>
      <c r="C50" s="5">
        <v>485</v>
      </c>
      <c r="D50" s="5">
        <v>284</v>
      </c>
      <c r="E50" s="5">
        <v>129</v>
      </c>
      <c r="F50" s="5">
        <v>144</v>
      </c>
      <c r="G50" s="5">
        <v>3</v>
      </c>
      <c r="H50" s="5">
        <v>276</v>
      </c>
      <c r="I50" s="5">
        <v>8</v>
      </c>
      <c r="J50" s="5">
        <v>201</v>
      </c>
    </row>
    <row r="51" spans="1:10" ht="23.25" thickBot="1">
      <c r="A51" s="3"/>
      <c r="B51" s="3" t="s">
        <v>16578</v>
      </c>
      <c r="C51" s="5">
        <v>808</v>
      </c>
      <c r="D51" s="5">
        <v>435</v>
      </c>
      <c r="E51" s="5">
        <v>187</v>
      </c>
      <c r="F51" s="5">
        <v>236</v>
      </c>
      <c r="G51" s="5">
        <v>4</v>
      </c>
      <c r="H51" s="5">
        <v>427</v>
      </c>
      <c r="I51" s="5">
        <v>8</v>
      </c>
      <c r="J51" s="5">
        <v>373</v>
      </c>
    </row>
    <row r="52" spans="1:10" ht="23.25" thickBot="1">
      <c r="A52" s="3"/>
      <c r="B52" s="3" t="s">
        <v>16577</v>
      </c>
      <c r="C52" s="5">
        <v>486</v>
      </c>
      <c r="D52" s="5">
        <v>294</v>
      </c>
      <c r="E52" s="5">
        <v>133</v>
      </c>
      <c r="F52" s="5">
        <v>153</v>
      </c>
      <c r="G52" s="5">
        <v>5</v>
      </c>
      <c r="H52" s="5">
        <v>291</v>
      </c>
      <c r="I52" s="5">
        <v>3</v>
      </c>
      <c r="J52" s="5">
        <v>192</v>
      </c>
    </row>
    <row r="53" spans="1:10" ht="17.25" thickBot="1">
      <c r="A53" s="3" t="s">
        <v>16182</v>
      </c>
      <c r="B53" s="3" t="s">
        <v>36</v>
      </c>
      <c r="C53" s="4">
        <v>9479</v>
      </c>
      <c r="D53" s="4">
        <v>5637</v>
      </c>
      <c r="E53" s="4">
        <v>3015</v>
      </c>
      <c r="F53" s="4">
        <v>2496</v>
      </c>
      <c r="G53" s="5">
        <v>67</v>
      </c>
      <c r="H53" s="4">
        <v>5578</v>
      </c>
      <c r="I53" s="5">
        <v>59</v>
      </c>
      <c r="J53" s="4">
        <v>3842</v>
      </c>
    </row>
    <row r="54" spans="1:10" ht="23.25" thickBot="1">
      <c r="A54" s="3"/>
      <c r="B54" s="3" t="s">
        <v>37</v>
      </c>
      <c r="C54" s="4">
        <v>1609</v>
      </c>
      <c r="D54" s="4">
        <v>1609</v>
      </c>
      <c r="E54" s="4">
        <v>1024</v>
      </c>
      <c r="F54" s="5">
        <v>561</v>
      </c>
      <c r="G54" s="5">
        <v>12</v>
      </c>
      <c r="H54" s="4">
        <v>1597</v>
      </c>
      <c r="I54" s="5">
        <v>12</v>
      </c>
      <c r="J54" s="5">
        <v>0</v>
      </c>
    </row>
    <row r="55" spans="1:10" ht="17.25" thickBot="1">
      <c r="A55" s="3"/>
      <c r="B55" s="3" t="s">
        <v>16181</v>
      </c>
      <c r="C55" s="4">
        <v>1799</v>
      </c>
      <c r="D55" s="5">
        <v>869</v>
      </c>
      <c r="E55" s="5">
        <v>443</v>
      </c>
      <c r="F55" s="5">
        <v>401</v>
      </c>
      <c r="G55" s="5">
        <v>17</v>
      </c>
      <c r="H55" s="5">
        <v>861</v>
      </c>
      <c r="I55" s="5">
        <v>8</v>
      </c>
      <c r="J55" s="5">
        <v>930</v>
      </c>
    </row>
    <row r="56" spans="1:10" ht="17.25" thickBot="1">
      <c r="A56" s="3"/>
      <c r="B56" s="3" t="s">
        <v>16180</v>
      </c>
      <c r="C56" s="4">
        <v>1640</v>
      </c>
      <c r="D56" s="5">
        <v>842</v>
      </c>
      <c r="E56" s="5">
        <v>354</v>
      </c>
      <c r="F56" s="5">
        <v>470</v>
      </c>
      <c r="G56" s="5">
        <v>8</v>
      </c>
      <c r="H56" s="5">
        <v>832</v>
      </c>
      <c r="I56" s="5">
        <v>10</v>
      </c>
      <c r="J56" s="5">
        <v>798</v>
      </c>
    </row>
    <row r="57" spans="1:10" ht="17.25" thickBot="1">
      <c r="A57" s="3"/>
      <c r="B57" s="3" t="s">
        <v>16576</v>
      </c>
      <c r="C57" s="5">
        <v>806</v>
      </c>
      <c r="D57" s="5">
        <v>478</v>
      </c>
      <c r="E57" s="5">
        <v>216</v>
      </c>
      <c r="F57" s="5">
        <v>247</v>
      </c>
      <c r="G57" s="5">
        <v>5</v>
      </c>
      <c r="H57" s="5">
        <v>468</v>
      </c>
      <c r="I57" s="5">
        <v>10</v>
      </c>
      <c r="J57" s="5">
        <v>328</v>
      </c>
    </row>
    <row r="58" spans="1:10" ht="17.25" thickBot="1">
      <c r="A58" s="3"/>
      <c r="B58" s="3" t="s">
        <v>16575</v>
      </c>
      <c r="C58" s="5">
        <v>917</v>
      </c>
      <c r="D58" s="5">
        <v>483</v>
      </c>
      <c r="E58" s="5">
        <v>260</v>
      </c>
      <c r="F58" s="5">
        <v>219</v>
      </c>
      <c r="G58" s="5">
        <v>3</v>
      </c>
      <c r="H58" s="5">
        <v>482</v>
      </c>
      <c r="I58" s="5">
        <v>1</v>
      </c>
      <c r="J58" s="5">
        <v>434</v>
      </c>
    </row>
    <row r="59" spans="1:10" ht="17.25" thickBot="1">
      <c r="A59" s="3"/>
      <c r="B59" s="3" t="s">
        <v>16574</v>
      </c>
      <c r="C59" s="5">
        <v>898</v>
      </c>
      <c r="D59" s="5">
        <v>391</v>
      </c>
      <c r="E59" s="5">
        <v>223</v>
      </c>
      <c r="F59" s="5">
        <v>157</v>
      </c>
      <c r="G59" s="5">
        <v>6</v>
      </c>
      <c r="H59" s="5">
        <v>386</v>
      </c>
      <c r="I59" s="5">
        <v>5</v>
      </c>
      <c r="J59" s="5">
        <v>507</v>
      </c>
    </row>
    <row r="60" spans="1:10" ht="17.25" thickBot="1">
      <c r="A60" s="3"/>
      <c r="B60" s="3" t="s">
        <v>16573</v>
      </c>
      <c r="C60" s="5">
        <v>420</v>
      </c>
      <c r="D60" s="5">
        <v>226</v>
      </c>
      <c r="E60" s="5">
        <v>107</v>
      </c>
      <c r="F60" s="5">
        <v>109</v>
      </c>
      <c r="G60" s="5">
        <v>6</v>
      </c>
      <c r="H60" s="5">
        <v>222</v>
      </c>
      <c r="I60" s="5">
        <v>4</v>
      </c>
      <c r="J60" s="5">
        <v>194</v>
      </c>
    </row>
    <row r="61" spans="1:10" ht="17.25" thickBot="1">
      <c r="A61" s="3"/>
      <c r="B61" s="3" t="s">
        <v>16572</v>
      </c>
      <c r="C61" s="5">
        <v>569</v>
      </c>
      <c r="D61" s="5">
        <v>338</v>
      </c>
      <c r="E61" s="5">
        <v>157</v>
      </c>
      <c r="F61" s="5">
        <v>172</v>
      </c>
      <c r="G61" s="5">
        <v>5</v>
      </c>
      <c r="H61" s="5">
        <v>334</v>
      </c>
      <c r="I61" s="5">
        <v>4</v>
      </c>
      <c r="J61" s="5">
        <v>231</v>
      </c>
    </row>
    <row r="62" spans="1:10" ht="17.25" thickBot="1">
      <c r="A62" s="3"/>
      <c r="B62" s="3" t="s">
        <v>16571</v>
      </c>
      <c r="C62" s="5">
        <v>821</v>
      </c>
      <c r="D62" s="5">
        <v>401</v>
      </c>
      <c r="E62" s="5">
        <v>231</v>
      </c>
      <c r="F62" s="5">
        <v>160</v>
      </c>
      <c r="G62" s="5">
        <v>5</v>
      </c>
      <c r="H62" s="5">
        <v>396</v>
      </c>
      <c r="I62" s="5">
        <v>5</v>
      </c>
      <c r="J62" s="5">
        <v>420</v>
      </c>
    </row>
    <row r="63" spans="1:10" ht="17.25" thickBot="1">
      <c r="A63" s="3" t="s">
        <v>16570</v>
      </c>
      <c r="B63" s="3" t="s">
        <v>36</v>
      </c>
      <c r="C63" s="4">
        <v>9932</v>
      </c>
      <c r="D63" s="4">
        <v>6047</v>
      </c>
      <c r="E63" s="4">
        <v>2954</v>
      </c>
      <c r="F63" s="4">
        <v>2955</v>
      </c>
      <c r="G63" s="5">
        <v>71</v>
      </c>
      <c r="H63" s="4">
        <v>5980</v>
      </c>
      <c r="I63" s="5">
        <v>67</v>
      </c>
      <c r="J63" s="4">
        <v>3885</v>
      </c>
    </row>
    <row r="64" spans="1:10" ht="23.25" thickBot="1">
      <c r="A64" s="3"/>
      <c r="B64" s="3" t="s">
        <v>37</v>
      </c>
      <c r="C64" s="4">
        <v>2106</v>
      </c>
      <c r="D64" s="4">
        <v>2105</v>
      </c>
      <c r="E64" s="4">
        <v>1130</v>
      </c>
      <c r="F64" s="5">
        <v>937</v>
      </c>
      <c r="G64" s="5">
        <v>22</v>
      </c>
      <c r="H64" s="4">
        <v>2089</v>
      </c>
      <c r="I64" s="5">
        <v>16</v>
      </c>
      <c r="J64" s="5">
        <v>1</v>
      </c>
    </row>
    <row r="65" spans="1:10" ht="17.25" thickBot="1">
      <c r="A65" s="3"/>
      <c r="B65" s="3" t="s">
        <v>16569</v>
      </c>
      <c r="C65" s="4">
        <v>3236</v>
      </c>
      <c r="D65" s="4">
        <v>1264</v>
      </c>
      <c r="E65" s="5">
        <v>580</v>
      </c>
      <c r="F65" s="5">
        <v>653</v>
      </c>
      <c r="G65" s="5">
        <v>20</v>
      </c>
      <c r="H65" s="4">
        <v>1253</v>
      </c>
      <c r="I65" s="5">
        <v>11</v>
      </c>
      <c r="J65" s="4">
        <v>1972</v>
      </c>
    </row>
    <row r="66" spans="1:10" ht="17.25" thickBot="1">
      <c r="A66" s="3"/>
      <c r="B66" s="3" t="s">
        <v>16568</v>
      </c>
      <c r="C66" s="5">
        <v>740</v>
      </c>
      <c r="D66" s="5">
        <v>411</v>
      </c>
      <c r="E66" s="5">
        <v>149</v>
      </c>
      <c r="F66" s="5">
        <v>249</v>
      </c>
      <c r="G66" s="5">
        <v>6</v>
      </c>
      <c r="H66" s="5">
        <v>404</v>
      </c>
      <c r="I66" s="5">
        <v>7</v>
      </c>
      <c r="J66" s="5">
        <v>329</v>
      </c>
    </row>
    <row r="67" spans="1:10" ht="17.25" thickBot="1">
      <c r="A67" s="3"/>
      <c r="B67" s="3" t="s">
        <v>16567</v>
      </c>
      <c r="C67" s="5">
        <v>931</v>
      </c>
      <c r="D67" s="5">
        <v>538</v>
      </c>
      <c r="E67" s="5">
        <v>214</v>
      </c>
      <c r="F67" s="5">
        <v>317</v>
      </c>
      <c r="G67" s="5">
        <v>1</v>
      </c>
      <c r="H67" s="5">
        <v>532</v>
      </c>
      <c r="I67" s="5">
        <v>6</v>
      </c>
      <c r="J67" s="5">
        <v>393</v>
      </c>
    </row>
    <row r="68" spans="1:10" ht="17.25" thickBot="1">
      <c r="A68" s="3"/>
      <c r="B68" s="3" t="s">
        <v>16566</v>
      </c>
      <c r="C68" s="5">
        <v>578</v>
      </c>
      <c r="D68" s="5">
        <v>333</v>
      </c>
      <c r="E68" s="5">
        <v>153</v>
      </c>
      <c r="F68" s="5">
        <v>172</v>
      </c>
      <c r="G68" s="5">
        <v>2</v>
      </c>
      <c r="H68" s="5">
        <v>327</v>
      </c>
      <c r="I68" s="5">
        <v>6</v>
      </c>
      <c r="J68" s="5">
        <v>245</v>
      </c>
    </row>
    <row r="69" spans="1:10" ht="17.25" thickBot="1">
      <c r="A69" s="3"/>
      <c r="B69" s="3" t="s">
        <v>16565</v>
      </c>
      <c r="C69" s="5">
        <v>883</v>
      </c>
      <c r="D69" s="5">
        <v>533</v>
      </c>
      <c r="E69" s="5">
        <v>280</v>
      </c>
      <c r="F69" s="5">
        <v>233</v>
      </c>
      <c r="G69" s="5">
        <v>13</v>
      </c>
      <c r="H69" s="5">
        <v>526</v>
      </c>
      <c r="I69" s="5">
        <v>7</v>
      </c>
      <c r="J69" s="5">
        <v>350</v>
      </c>
    </row>
    <row r="70" spans="1:10" ht="17.25" thickBot="1">
      <c r="A70" s="3"/>
      <c r="B70" s="3" t="s">
        <v>16564</v>
      </c>
      <c r="C70" s="5">
        <v>300</v>
      </c>
      <c r="D70" s="5">
        <v>194</v>
      </c>
      <c r="E70" s="5">
        <v>107</v>
      </c>
      <c r="F70" s="5">
        <v>82</v>
      </c>
      <c r="G70" s="5">
        <v>1</v>
      </c>
      <c r="H70" s="5">
        <v>190</v>
      </c>
      <c r="I70" s="5">
        <v>4</v>
      </c>
      <c r="J70" s="5">
        <v>106</v>
      </c>
    </row>
    <row r="71" spans="1:10" ht="17.25" thickBot="1">
      <c r="A71" s="3"/>
      <c r="B71" s="3" t="s">
        <v>16563</v>
      </c>
      <c r="C71" s="5">
        <v>515</v>
      </c>
      <c r="D71" s="5">
        <v>295</v>
      </c>
      <c r="E71" s="5">
        <v>136</v>
      </c>
      <c r="F71" s="5">
        <v>151</v>
      </c>
      <c r="G71" s="5">
        <v>4</v>
      </c>
      <c r="H71" s="5">
        <v>291</v>
      </c>
      <c r="I71" s="5">
        <v>4</v>
      </c>
      <c r="J71" s="5">
        <v>220</v>
      </c>
    </row>
    <row r="72" spans="1:10" ht="17.25" thickBot="1">
      <c r="A72" s="3"/>
      <c r="B72" s="3" t="s">
        <v>16562</v>
      </c>
      <c r="C72" s="5">
        <v>455</v>
      </c>
      <c r="D72" s="5">
        <v>250</v>
      </c>
      <c r="E72" s="5">
        <v>139</v>
      </c>
      <c r="F72" s="5">
        <v>107</v>
      </c>
      <c r="G72" s="5">
        <v>2</v>
      </c>
      <c r="H72" s="5">
        <v>248</v>
      </c>
      <c r="I72" s="5">
        <v>2</v>
      </c>
      <c r="J72" s="5">
        <v>205</v>
      </c>
    </row>
    <row r="73" spans="1:10" ht="17.25" thickBot="1">
      <c r="A73" s="3"/>
      <c r="B73" s="3" t="s">
        <v>16561</v>
      </c>
      <c r="C73" s="5">
        <v>188</v>
      </c>
      <c r="D73" s="5">
        <v>124</v>
      </c>
      <c r="E73" s="5">
        <v>66</v>
      </c>
      <c r="F73" s="5">
        <v>54</v>
      </c>
      <c r="G73" s="5">
        <v>0</v>
      </c>
      <c r="H73" s="5">
        <v>120</v>
      </c>
      <c r="I73" s="5">
        <v>4</v>
      </c>
      <c r="J73" s="5">
        <v>64</v>
      </c>
    </row>
    <row r="74" spans="1:10" ht="17.25" thickBot="1">
      <c r="A74" s="3" t="s">
        <v>8994</v>
      </c>
      <c r="B74" s="3" t="s">
        <v>36</v>
      </c>
      <c r="C74" s="4">
        <v>3680</v>
      </c>
      <c r="D74" s="4">
        <v>2154</v>
      </c>
      <c r="E74" s="4">
        <v>1166</v>
      </c>
      <c r="F74" s="5">
        <v>951</v>
      </c>
      <c r="G74" s="5">
        <v>20</v>
      </c>
      <c r="H74" s="4">
        <v>2137</v>
      </c>
      <c r="I74" s="5">
        <v>17</v>
      </c>
      <c r="J74" s="4">
        <v>1526</v>
      </c>
    </row>
    <row r="75" spans="1:10" ht="23.25" thickBot="1">
      <c r="A75" s="3"/>
      <c r="B75" s="3" t="s">
        <v>37</v>
      </c>
      <c r="C75" s="5">
        <v>752</v>
      </c>
      <c r="D75" s="5">
        <v>752</v>
      </c>
      <c r="E75" s="5">
        <v>474</v>
      </c>
      <c r="F75" s="5">
        <v>268</v>
      </c>
      <c r="G75" s="5">
        <v>4</v>
      </c>
      <c r="H75" s="5">
        <v>746</v>
      </c>
      <c r="I75" s="5">
        <v>6</v>
      </c>
      <c r="J75" s="5">
        <v>0</v>
      </c>
    </row>
    <row r="76" spans="1:10" ht="17.25" thickBot="1">
      <c r="A76" s="3"/>
      <c r="B76" s="3" t="s">
        <v>8993</v>
      </c>
      <c r="C76" s="4">
        <v>1382</v>
      </c>
      <c r="D76" s="5">
        <v>603</v>
      </c>
      <c r="E76" s="5">
        <v>326</v>
      </c>
      <c r="F76" s="5">
        <v>260</v>
      </c>
      <c r="G76" s="5">
        <v>8</v>
      </c>
      <c r="H76" s="5">
        <v>594</v>
      </c>
      <c r="I76" s="5">
        <v>9</v>
      </c>
      <c r="J76" s="5">
        <v>779</v>
      </c>
    </row>
    <row r="77" spans="1:10" ht="17.25" thickBot="1">
      <c r="A77" s="3"/>
      <c r="B77" s="3" t="s">
        <v>8992</v>
      </c>
      <c r="C77" s="4">
        <v>1546</v>
      </c>
      <c r="D77" s="5">
        <v>799</v>
      </c>
      <c r="E77" s="5">
        <v>366</v>
      </c>
      <c r="F77" s="5">
        <v>423</v>
      </c>
      <c r="G77" s="5">
        <v>8</v>
      </c>
      <c r="H77" s="5">
        <v>797</v>
      </c>
      <c r="I77" s="5">
        <v>2</v>
      </c>
      <c r="J77" s="5">
        <v>747</v>
      </c>
    </row>
    <row r="78" spans="1:10" ht="17.25" thickBot="1">
      <c r="A78" s="3" t="s">
        <v>16560</v>
      </c>
      <c r="B78" s="3" t="s">
        <v>36</v>
      </c>
      <c r="C78" s="4">
        <v>2447</v>
      </c>
      <c r="D78" s="4">
        <v>1458</v>
      </c>
      <c r="E78" s="5">
        <v>812</v>
      </c>
      <c r="F78" s="5">
        <v>618</v>
      </c>
      <c r="G78" s="5">
        <v>13</v>
      </c>
      <c r="H78" s="4">
        <v>1443</v>
      </c>
      <c r="I78" s="5">
        <v>15</v>
      </c>
      <c r="J78" s="5">
        <v>989</v>
      </c>
    </row>
    <row r="79" spans="1:10" ht="23.25" thickBot="1">
      <c r="A79" s="3"/>
      <c r="B79" s="3" t="s">
        <v>37</v>
      </c>
      <c r="C79" s="5">
        <v>885</v>
      </c>
      <c r="D79" s="5">
        <v>885</v>
      </c>
      <c r="E79" s="5">
        <v>534</v>
      </c>
      <c r="F79" s="5">
        <v>332</v>
      </c>
      <c r="G79" s="5">
        <v>6</v>
      </c>
      <c r="H79" s="5">
        <v>872</v>
      </c>
      <c r="I79" s="5">
        <v>13</v>
      </c>
      <c r="J79" s="5">
        <v>0</v>
      </c>
    </row>
    <row r="80" spans="1:10" ht="23.25" thickBot="1">
      <c r="A80" s="3"/>
      <c r="B80" s="3" t="s">
        <v>16559</v>
      </c>
      <c r="C80" s="4">
        <v>1562</v>
      </c>
      <c r="D80" s="5">
        <v>573</v>
      </c>
      <c r="E80" s="5">
        <v>278</v>
      </c>
      <c r="F80" s="5">
        <v>286</v>
      </c>
      <c r="G80" s="5">
        <v>7</v>
      </c>
      <c r="H80" s="5">
        <v>571</v>
      </c>
      <c r="I80" s="5">
        <v>2</v>
      </c>
      <c r="J80" s="5">
        <v>989</v>
      </c>
    </row>
    <row r="81" spans="1:10" ht="17.25" thickBot="1">
      <c r="A81" s="3" t="s">
        <v>2245</v>
      </c>
      <c r="B81" s="3" t="s">
        <v>36</v>
      </c>
      <c r="C81" s="4">
        <v>3249</v>
      </c>
      <c r="D81" s="4">
        <v>1775</v>
      </c>
      <c r="E81" s="5">
        <v>950</v>
      </c>
      <c r="F81" s="5">
        <v>795</v>
      </c>
      <c r="G81" s="5">
        <v>18</v>
      </c>
      <c r="H81" s="4">
        <v>1763</v>
      </c>
      <c r="I81" s="5">
        <v>12</v>
      </c>
      <c r="J81" s="4">
        <v>1474</v>
      </c>
    </row>
    <row r="82" spans="1:10" ht="23.25" thickBot="1">
      <c r="A82" s="3"/>
      <c r="B82" s="3" t="s">
        <v>37</v>
      </c>
      <c r="C82" s="5">
        <v>760</v>
      </c>
      <c r="D82" s="5">
        <v>760</v>
      </c>
      <c r="E82" s="5">
        <v>427</v>
      </c>
      <c r="F82" s="5">
        <v>323</v>
      </c>
      <c r="G82" s="5">
        <v>5</v>
      </c>
      <c r="H82" s="5">
        <v>755</v>
      </c>
      <c r="I82" s="5">
        <v>5</v>
      </c>
      <c r="J82" s="5">
        <v>0</v>
      </c>
    </row>
    <row r="83" spans="1:10" ht="23.25" thickBot="1">
      <c r="A83" s="3"/>
      <c r="B83" s="3" t="s">
        <v>6119</v>
      </c>
      <c r="C83" s="4">
        <v>2489</v>
      </c>
      <c r="D83" s="4">
        <v>1015</v>
      </c>
      <c r="E83" s="5">
        <v>523</v>
      </c>
      <c r="F83" s="5">
        <v>472</v>
      </c>
      <c r="G83" s="5">
        <v>13</v>
      </c>
      <c r="H83" s="4">
        <v>1008</v>
      </c>
      <c r="I83" s="5">
        <v>7</v>
      </c>
      <c r="J83" s="4">
        <v>1474</v>
      </c>
    </row>
    <row r="84" spans="1:10" ht="17.25" thickBot="1">
      <c r="A84" s="3" t="s">
        <v>16558</v>
      </c>
      <c r="B84" s="3" t="s">
        <v>36</v>
      </c>
      <c r="C84" s="4">
        <v>3408</v>
      </c>
      <c r="D84" s="4">
        <v>2073</v>
      </c>
      <c r="E84" s="4">
        <v>1165</v>
      </c>
      <c r="F84" s="5">
        <v>861</v>
      </c>
      <c r="G84" s="5">
        <v>24</v>
      </c>
      <c r="H84" s="4">
        <v>2050</v>
      </c>
      <c r="I84" s="5">
        <v>23</v>
      </c>
      <c r="J84" s="4">
        <v>1335</v>
      </c>
    </row>
    <row r="85" spans="1:10" ht="23.25" thickBot="1">
      <c r="A85" s="3"/>
      <c r="B85" s="3" t="s">
        <v>37</v>
      </c>
      <c r="C85" s="4">
        <v>1019</v>
      </c>
      <c r="D85" s="4">
        <v>1019</v>
      </c>
      <c r="E85" s="5">
        <v>627</v>
      </c>
      <c r="F85" s="5">
        <v>369</v>
      </c>
      <c r="G85" s="5">
        <v>12</v>
      </c>
      <c r="H85" s="4">
        <v>1008</v>
      </c>
      <c r="I85" s="5">
        <v>11</v>
      </c>
      <c r="J85" s="5">
        <v>0</v>
      </c>
    </row>
    <row r="86" spans="1:10" ht="17.25" thickBot="1">
      <c r="A86" s="3"/>
      <c r="B86" s="3" t="s">
        <v>16557</v>
      </c>
      <c r="C86" s="4">
        <v>2203</v>
      </c>
      <c r="D86" s="5">
        <v>944</v>
      </c>
      <c r="E86" s="5">
        <v>465</v>
      </c>
      <c r="F86" s="5">
        <v>458</v>
      </c>
      <c r="G86" s="5">
        <v>10</v>
      </c>
      <c r="H86" s="5">
        <v>933</v>
      </c>
      <c r="I86" s="5">
        <v>11</v>
      </c>
      <c r="J86" s="4">
        <v>1259</v>
      </c>
    </row>
    <row r="87" spans="1:10" ht="17.25" thickBot="1">
      <c r="A87" s="3"/>
      <c r="B87" s="3" t="s">
        <v>16556</v>
      </c>
      <c r="C87" s="5">
        <v>186</v>
      </c>
      <c r="D87" s="5">
        <v>110</v>
      </c>
      <c r="E87" s="5">
        <v>73</v>
      </c>
      <c r="F87" s="5">
        <v>34</v>
      </c>
      <c r="G87" s="5">
        <v>2</v>
      </c>
      <c r="H87" s="5">
        <v>109</v>
      </c>
      <c r="I87" s="5">
        <v>1</v>
      </c>
      <c r="J87" s="5">
        <v>76</v>
      </c>
    </row>
    <row r="88" spans="1:10" ht="17.25" thickBot="1">
      <c r="A88" s="3" t="s">
        <v>16555</v>
      </c>
      <c r="B88" s="3" t="s">
        <v>36</v>
      </c>
      <c r="C88" s="4">
        <v>4614</v>
      </c>
      <c r="D88" s="4">
        <v>3026</v>
      </c>
      <c r="E88" s="4">
        <v>1643</v>
      </c>
      <c r="F88" s="4">
        <v>1330</v>
      </c>
      <c r="G88" s="5">
        <v>20</v>
      </c>
      <c r="H88" s="4">
        <v>2993</v>
      </c>
      <c r="I88" s="5">
        <v>33</v>
      </c>
      <c r="J88" s="4">
        <v>1588</v>
      </c>
    </row>
    <row r="89" spans="1:10" ht="23.25" thickBot="1">
      <c r="A89" s="3"/>
      <c r="B89" s="3" t="s">
        <v>37</v>
      </c>
      <c r="C89" s="4">
        <v>1362</v>
      </c>
      <c r="D89" s="4">
        <v>1362</v>
      </c>
      <c r="E89" s="5">
        <v>844</v>
      </c>
      <c r="F89" s="5">
        <v>497</v>
      </c>
      <c r="G89" s="5">
        <v>10</v>
      </c>
      <c r="H89" s="4">
        <v>1351</v>
      </c>
      <c r="I89" s="5">
        <v>11</v>
      </c>
      <c r="J89" s="5">
        <v>0</v>
      </c>
    </row>
    <row r="90" spans="1:10" ht="17.25" thickBot="1">
      <c r="A90" s="3"/>
      <c r="B90" s="3" t="s">
        <v>16554</v>
      </c>
      <c r="C90" s="4">
        <v>1382</v>
      </c>
      <c r="D90" s="5">
        <v>697</v>
      </c>
      <c r="E90" s="5">
        <v>355</v>
      </c>
      <c r="F90" s="5">
        <v>330</v>
      </c>
      <c r="G90" s="5">
        <v>6</v>
      </c>
      <c r="H90" s="5">
        <v>691</v>
      </c>
      <c r="I90" s="5">
        <v>6</v>
      </c>
      <c r="J90" s="5">
        <v>685</v>
      </c>
    </row>
    <row r="91" spans="1:10" ht="17.25" thickBot="1">
      <c r="A91" s="3"/>
      <c r="B91" s="3" t="s">
        <v>16553</v>
      </c>
      <c r="C91" s="4">
        <v>1870</v>
      </c>
      <c r="D91" s="5">
        <v>967</v>
      </c>
      <c r="E91" s="5">
        <v>444</v>
      </c>
      <c r="F91" s="5">
        <v>503</v>
      </c>
      <c r="G91" s="5">
        <v>4</v>
      </c>
      <c r="H91" s="5">
        <v>951</v>
      </c>
      <c r="I91" s="5">
        <v>16</v>
      </c>
      <c r="J91" s="5">
        <v>903</v>
      </c>
    </row>
    <row r="92" spans="1:10" ht="17.25" thickBot="1">
      <c r="A92" s="3" t="s">
        <v>16552</v>
      </c>
      <c r="B92" s="3" t="s">
        <v>36</v>
      </c>
      <c r="C92" s="4">
        <v>4503</v>
      </c>
      <c r="D92" s="4">
        <v>2801</v>
      </c>
      <c r="E92" s="4">
        <v>1578</v>
      </c>
      <c r="F92" s="4">
        <v>1156</v>
      </c>
      <c r="G92" s="5">
        <v>26</v>
      </c>
      <c r="H92" s="4">
        <v>2760</v>
      </c>
      <c r="I92" s="5">
        <v>41</v>
      </c>
      <c r="J92" s="4">
        <v>1702</v>
      </c>
    </row>
    <row r="93" spans="1:10" ht="23.25" thickBot="1">
      <c r="A93" s="3"/>
      <c r="B93" s="3" t="s">
        <v>37</v>
      </c>
      <c r="C93" s="4">
        <v>1115</v>
      </c>
      <c r="D93" s="4">
        <v>1115</v>
      </c>
      <c r="E93" s="5">
        <v>691</v>
      </c>
      <c r="F93" s="5">
        <v>392</v>
      </c>
      <c r="G93" s="5">
        <v>13</v>
      </c>
      <c r="H93" s="4">
        <v>1096</v>
      </c>
      <c r="I93" s="5">
        <v>19</v>
      </c>
      <c r="J93" s="5">
        <v>0</v>
      </c>
    </row>
    <row r="94" spans="1:10" ht="17.25" thickBot="1">
      <c r="A94" s="3"/>
      <c r="B94" s="3" t="s">
        <v>16551</v>
      </c>
      <c r="C94" s="4">
        <v>2372</v>
      </c>
      <c r="D94" s="4">
        <v>1139</v>
      </c>
      <c r="E94" s="5">
        <v>646</v>
      </c>
      <c r="F94" s="5">
        <v>467</v>
      </c>
      <c r="G94" s="5">
        <v>10</v>
      </c>
      <c r="H94" s="4">
        <v>1123</v>
      </c>
      <c r="I94" s="5">
        <v>16</v>
      </c>
      <c r="J94" s="4">
        <v>1233</v>
      </c>
    </row>
    <row r="95" spans="1:10" ht="17.25" thickBot="1">
      <c r="A95" s="3"/>
      <c r="B95" s="3" t="s">
        <v>16550</v>
      </c>
      <c r="C95" s="5">
        <v>561</v>
      </c>
      <c r="D95" s="5">
        <v>295</v>
      </c>
      <c r="E95" s="5">
        <v>139</v>
      </c>
      <c r="F95" s="5">
        <v>151</v>
      </c>
      <c r="G95" s="5">
        <v>1</v>
      </c>
      <c r="H95" s="5">
        <v>291</v>
      </c>
      <c r="I95" s="5">
        <v>4</v>
      </c>
      <c r="J95" s="5">
        <v>266</v>
      </c>
    </row>
    <row r="96" spans="1:10" ht="17.25" thickBot="1">
      <c r="A96" s="3"/>
      <c r="B96" s="3" t="s">
        <v>16549</v>
      </c>
      <c r="C96" s="5">
        <v>455</v>
      </c>
      <c r="D96" s="5">
        <v>252</v>
      </c>
      <c r="E96" s="5">
        <v>102</v>
      </c>
      <c r="F96" s="5">
        <v>146</v>
      </c>
      <c r="G96" s="5">
        <v>2</v>
      </c>
      <c r="H96" s="5">
        <v>250</v>
      </c>
      <c r="I96" s="5">
        <v>2</v>
      </c>
      <c r="J96" s="5">
        <v>203</v>
      </c>
    </row>
    <row r="97" spans="1:10" ht="17.25" thickBot="1">
      <c r="A97" s="3" t="s">
        <v>16548</v>
      </c>
      <c r="B97" s="3" t="s">
        <v>36</v>
      </c>
      <c r="C97" s="4">
        <v>16885</v>
      </c>
      <c r="D97" s="4">
        <v>10150</v>
      </c>
      <c r="E97" s="4">
        <v>6374</v>
      </c>
      <c r="F97" s="4">
        <v>3547</v>
      </c>
      <c r="G97" s="5">
        <v>94</v>
      </c>
      <c r="H97" s="4">
        <v>10015</v>
      </c>
      <c r="I97" s="5">
        <v>135</v>
      </c>
      <c r="J97" s="4">
        <v>6735</v>
      </c>
    </row>
    <row r="98" spans="1:10" ht="23.25" thickBot="1">
      <c r="A98" s="3"/>
      <c r="B98" s="3" t="s">
        <v>37</v>
      </c>
      <c r="C98" s="4">
        <v>3960</v>
      </c>
      <c r="D98" s="4">
        <v>3958</v>
      </c>
      <c r="E98" s="4">
        <v>2698</v>
      </c>
      <c r="F98" s="4">
        <v>1189</v>
      </c>
      <c r="G98" s="5">
        <v>27</v>
      </c>
      <c r="H98" s="4">
        <v>3914</v>
      </c>
      <c r="I98" s="5">
        <v>44</v>
      </c>
      <c r="J98" s="5">
        <v>2</v>
      </c>
    </row>
    <row r="99" spans="1:10" ht="17.25" thickBot="1">
      <c r="A99" s="3"/>
      <c r="B99" s="3" t="s">
        <v>16547</v>
      </c>
      <c r="C99" s="4">
        <v>2943</v>
      </c>
      <c r="D99" s="4">
        <v>1347</v>
      </c>
      <c r="E99" s="5">
        <v>788</v>
      </c>
      <c r="F99" s="5">
        <v>519</v>
      </c>
      <c r="G99" s="5">
        <v>16</v>
      </c>
      <c r="H99" s="4">
        <v>1323</v>
      </c>
      <c r="I99" s="5">
        <v>24</v>
      </c>
      <c r="J99" s="4">
        <v>1596</v>
      </c>
    </row>
    <row r="100" spans="1:10" ht="17.25" thickBot="1">
      <c r="A100" s="3"/>
      <c r="B100" s="3" t="s">
        <v>16546</v>
      </c>
      <c r="C100" s="4">
        <v>3829</v>
      </c>
      <c r="D100" s="4">
        <v>1729</v>
      </c>
      <c r="E100" s="4">
        <v>1060</v>
      </c>
      <c r="F100" s="5">
        <v>623</v>
      </c>
      <c r="G100" s="5">
        <v>18</v>
      </c>
      <c r="H100" s="4">
        <v>1701</v>
      </c>
      <c r="I100" s="5">
        <v>28</v>
      </c>
      <c r="J100" s="4">
        <v>2100</v>
      </c>
    </row>
    <row r="101" spans="1:10" ht="17.25" thickBot="1">
      <c r="A101" s="3"/>
      <c r="B101" s="3" t="s">
        <v>16545</v>
      </c>
      <c r="C101" s="4">
        <v>3359</v>
      </c>
      <c r="D101" s="4">
        <v>1652</v>
      </c>
      <c r="E101" s="5">
        <v>971</v>
      </c>
      <c r="F101" s="5">
        <v>656</v>
      </c>
      <c r="G101" s="5">
        <v>14</v>
      </c>
      <c r="H101" s="4">
        <v>1641</v>
      </c>
      <c r="I101" s="5">
        <v>11</v>
      </c>
      <c r="J101" s="4">
        <v>1707</v>
      </c>
    </row>
    <row r="102" spans="1:10" ht="17.25" thickBot="1">
      <c r="A102" s="3"/>
      <c r="B102" s="3" t="s">
        <v>16544</v>
      </c>
      <c r="C102" s="4">
        <v>2794</v>
      </c>
      <c r="D102" s="4">
        <v>1464</v>
      </c>
      <c r="E102" s="5">
        <v>857</v>
      </c>
      <c r="F102" s="5">
        <v>560</v>
      </c>
      <c r="G102" s="5">
        <v>19</v>
      </c>
      <c r="H102" s="4">
        <v>1436</v>
      </c>
      <c r="I102" s="5">
        <v>28</v>
      </c>
      <c r="J102" s="4">
        <v>1330</v>
      </c>
    </row>
    <row r="103" spans="1:10" ht="17.25" thickBot="1">
      <c r="A103" s="3" t="s">
        <v>16543</v>
      </c>
      <c r="B103" s="3" t="s">
        <v>36</v>
      </c>
      <c r="C103" s="4">
        <v>7880</v>
      </c>
      <c r="D103" s="4">
        <v>4849</v>
      </c>
      <c r="E103" s="4">
        <v>2960</v>
      </c>
      <c r="F103" s="4">
        <v>1792</v>
      </c>
      <c r="G103" s="5">
        <v>41</v>
      </c>
      <c r="H103" s="4">
        <v>4793</v>
      </c>
      <c r="I103" s="5">
        <v>56</v>
      </c>
      <c r="J103" s="4">
        <v>3031</v>
      </c>
    </row>
    <row r="104" spans="1:10" ht="23.25" thickBot="1">
      <c r="A104" s="3"/>
      <c r="B104" s="3" t="s">
        <v>37</v>
      </c>
      <c r="C104" s="4">
        <v>2173</v>
      </c>
      <c r="D104" s="4">
        <v>2173</v>
      </c>
      <c r="E104" s="4">
        <v>1418</v>
      </c>
      <c r="F104" s="5">
        <v>719</v>
      </c>
      <c r="G104" s="5">
        <v>16</v>
      </c>
      <c r="H104" s="4">
        <v>2153</v>
      </c>
      <c r="I104" s="5">
        <v>20</v>
      </c>
      <c r="J104" s="5">
        <v>0</v>
      </c>
    </row>
    <row r="105" spans="1:10" ht="17.25" thickBot="1">
      <c r="A105" s="3"/>
      <c r="B105" s="3" t="s">
        <v>16542</v>
      </c>
      <c r="C105" s="4">
        <v>3553</v>
      </c>
      <c r="D105" s="4">
        <v>1661</v>
      </c>
      <c r="E105" s="4">
        <v>1010</v>
      </c>
      <c r="F105" s="5">
        <v>621</v>
      </c>
      <c r="G105" s="5">
        <v>15</v>
      </c>
      <c r="H105" s="4">
        <v>1646</v>
      </c>
      <c r="I105" s="5">
        <v>15</v>
      </c>
      <c r="J105" s="4">
        <v>1892</v>
      </c>
    </row>
    <row r="106" spans="1:10" ht="17.25" thickBot="1">
      <c r="A106" s="3"/>
      <c r="B106" s="3" t="s">
        <v>16541</v>
      </c>
      <c r="C106" s="4">
        <v>2154</v>
      </c>
      <c r="D106" s="4">
        <v>1015</v>
      </c>
      <c r="E106" s="5">
        <v>532</v>
      </c>
      <c r="F106" s="5">
        <v>452</v>
      </c>
      <c r="G106" s="5">
        <v>10</v>
      </c>
      <c r="H106" s="5">
        <v>994</v>
      </c>
      <c r="I106" s="5">
        <v>21</v>
      </c>
      <c r="J106" s="4">
        <v>1139</v>
      </c>
    </row>
    <row r="107" spans="1:10" ht="17.25" thickBot="1">
      <c r="A107" s="3" t="s">
        <v>16540</v>
      </c>
      <c r="B107" s="3" t="s">
        <v>36</v>
      </c>
      <c r="C107" s="4">
        <v>12175</v>
      </c>
      <c r="D107" s="4">
        <v>8060</v>
      </c>
      <c r="E107" s="4">
        <v>4779</v>
      </c>
      <c r="F107" s="4">
        <v>3139</v>
      </c>
      <c r="G107" s="5">
        <v>61</v>
      </c>
      <c r="H107" s="4">
        <v>7979</v>
      </c>
      <c r="I107" s="5">
        <v>81</v>
      </c>
      <c r="J107" s="4">
        <v>4115</v>
      </c>
    </row>
    <row r="108" spans="1:10" ht="23.25" thickBot="1">
      <c r="A108" s="3"/>
      <c r="B108" s="3" t="s">
        <v>37</v>
      </c>
      <c r="C108" s="4">
        <v>3850</v>
      </c>
      <c r="D108" s="4">
        <v>3848</v>
      </c>
      <c r="E108" s="4">
        <v>2548</v>
      </c>
      <c r="F108" s="4">
        <v>1241</v>
      </c>
      <c r="G108" s="5">
        <v>26</v>
      </c>
      <c r="H108" s="4">
        <v>3815</v>
      </c>
      <c r="I108" s="5">
        <v>33</v>
      </c>
      <c r="J108" s="5">
        <v>2</v>
      </c>
    </row>
    <row r="109" spans="1:10" ht="17.25" thickBot="1">
      <c r="A109" s="3"/>
      <c r="B109" s="3" t="s">
        <v>16539</v>
      </c>
      <c r="C109" s="4">
        <v>1747</v>
      </c>
      <c r="D109" s="5">
        <v>876</v>
      </c>
      <c r="E109" s="5">
        <v>376</v>
      </c>
      <c r="F109" s="5">
        <v>473</v>
      </c>
      <c r="G109" s="5">
        <v>15</v>
      </c>
      <c r="H109" s="5">
        <v>864</v>
      </c>
      <c r="I109" s="5">
        <v>12</v>
      </c>
      <c r="J109" s="5">
        <v>871</v>
      </c>
    </row>
    <row r="110" spans="1:10" ht="17.25" thickBot="1">
      <c r="A110" s="3"/>
      <c r="B110" s="3" t="s">
        <v>16538</v>
      </c>
      <c r="C110" s="4">
        <v>3070</v>
      </c>
      <c r="D110" s="4">
        <v>1549</v>
      </c>
      <c r="E110" s="5">
        <v>891</v>
      </c>
      <c r="F110" s="5">
        <v>637</v>
      </c>
      <c r="G110" s="5">
        <v>8</v>
      </c>
      <c r="H110" s="4">
        <v>1536</v>
      </c>
      <c r="I110" s="5">
        <v>13</v>
      </c>
      <c r="J110" s="4">
        <v>1521</v>
      </c>
    </row>
    <row r="111" spans="1:10" ht="17.25" thickBot="1">
      <c r="A111" s="3"/>
      <c r="B111" s="3" t="s">
        <v>16537</v>
      </c>
      <c r="C111" s="4">
        <v>1554</v>
      </c>
      <c r="D111" s="5">
        <v>849</v>
      </c>
      <c r="E111" s="5">
        <v>461</v>
      </c>
      <c r="F111" s="5">
        <v>372</v>
      </c>
      <c r="G111" s="5">
        <v>7</v>
      </c>
      <c r="H111" s="5">
        <v>840</v>
      </c>
      <c r="I111" s="5">
        <v>9</v>
      </c>
      <c r="J111" s="5">
        <v>705</v>
      </c>
    </row>
    <row r="112" spans="1:10" ht="17.25" thickBot="1">
      <c r="A112" s="3"/>
      <c r="B112" s="3" t="s">
        <v>16536</v>
      </c>
      <c r="C112" s="4">
        <v>1954</v>
      </c>
      <c r="D112" s="5">
        <v>938</v>
      </c>
      <c r="E112" s="5">
        <v>503</v>
      </c>
      <c r="F112" s="5">
        <v>416</v>
      </c>
      <c r="G112" s="5">
        <v>5</v>
      </c>
      <c r="H112" s="5">
        <v>924</v>
      </c>
      <c r="I112" s="5">
        <v>14</v>
      </c>
      <c r="J112" s="4">
        <v>1016</v>
      </c>
    </row>
    <row r="113" spans="1:10" ht="17.25" thickBot="1">
      <c r="A113" s="3" t="s">
        <v>16535</v>
      </c>
      <c r="B113" s="3" t="s">
        <v>36</v>
      </c>
      <c r="C113" s="4">
        <v>9121</v>
      </c>
      <c r="D113" s="4">
        <v>5455</v>
      </c>
      <c r="E113" s="4">
        <v>3113</v>
      </c>
      <c r="F113" s="4">
        <v>2172</v>
      </c>
      <c r="G113" s="5">
        <v>77</v>
      </c>
      <c r="H113" s="4">
        <v>5362</v>
      </c>
      <c r="I113" s="5">
        <v>93</v>
      </c>
      <c r="J113" s="4">
        <v>3666</v>
      </c>
    </row>
    <row r="114" spans="1:10" ht="23.25" thickBot="1">
      <c r="A114" s="3"/>
      <c r="B114" s="3" t="s">
        <v>37</v>
      </c>
      <c r="C114" s="4">
        <v>1532</v>
      </c>
      <c r="D114" s="4">
        <v>1531</v>
      </c>
      <c r="E114" s="5">
        <v>935</v>
      </c>
      <c r="F114" s="5">
        <v>554</v>
      </c>
      <c r="G114" s="5">
        <v>24</v>
      </c>
      <c r="H114" s="4">
        <v>1513</v>
      </c>
      <c r="I114" s="5">
        <v>18</v>
      </c>
      <c r="J114" s="5">
        <v>1</v>
      </c>
    </row>
    <row r="115" spans="1:10" ht="17.25" thickBot="1">
      <c r="A115" s="3"/>
      <c r="B115" s="3" t="s">
        <v>16534</v>
      </c>
      <c r="C115" s="4">
        <v>1344</v>
      </c>
      <c r="D115" s="5">
        <v>763</v>
      </c>
      <c r="E115" s="5">
        <v>403</v>
      </c>
      <c r="F115" s="5">
        <v>327</v>
      </c>
      <c r="G115" s="5">
        <v>13</v>
      </c>
      <c r="H115" s="5">
        <v>743</v>
      </c>
      <c r="I115" s="5">
        <v>20</v>
      </c>
      <c r="J115" s="5">
        <v>581</v>
      </c>
    </row>
    <row r="116" spans="1:10" ht="17.25" thickBot="1">
      <c r="A116" s="3"/>
      <c r="B116" s="3" t="s">
        <v>16533</v>
      </c>
      <c r="C116" s="4">
        <v>1047</v>
      </c>
      <c r="D116" s="5">
        <v>520</v>
      </c>
      <c r="E116" s="5">
        <v>244</v>
      </c>
      <c r="F116" s="5">
        <v>254</v>
      </c>
      <c r="G116" s="5">
        <v>7</v>
      </c>
      <c r="H116" s="5">
        <v>505</v>
      </c>
      <c r="I116" s="5">
        <v>15</v>
      </c>
      <c r="J116" s="5">
        <v>527</v>
      </c>
    </row>
    <row r="117" spans="1:10" ht="17.25" thickBot="1">
      <c r="A117" s="3"/>
      <c r="B117" s="3" t="s">
        <v>16532</v>
      </c>
      <c r="C117" s="5">
        <v>617</v>
      </c>
      <c r="D117" s="5">
        <v>363</v>
      </c>
      <c r="E117" s="5">
        <v>163</v>
      </c>
      <c r="F117" s="5">
        <v>184</v>
      </c>
      <c r="G117" s="5">
        <v>5</v>
      </c>
      <c r="H117" s="5">
        <v>352</v>
      </c>
      <c r="I117" s="5">
        <v>11</v>
      </c>
      <c r="J117" s="5">
        <v>254</v>
      </c>
    </row>
    <row r="118" spans="1:10" ht="17.25" thickBot="1">
      <c r="A118" s="3"/>
      <c r="B118" s="3" t="s">
        <v>16531</v>
      </c>
      <c r="C118" s="5">
        <v>387</v>
      </c>
      <c r="D118" s="5">
        <v>249</v>
      </c>
      <c r="E118" s="5">
        <v>135</v>
      </c>
      <c r="F118" s="5">
        <v>105</v>
      </c>
      <c r="G118" s="5">
        <v>6</v>
      </c>
      <c r="H118" s="5">
        <v>246</v>
      </c>
      <c r="I118" s="5">
        <v>3</v>
      </c>
      <c r="J118" s="5">
        <v>138</v>
      </c>
    </row>
    <row r="119" spans="1:10" ht="17.25" thickBot="1">
      <c r="A119" s="3"/>
      <c r="B119" s="3" t="s">
        <v>16530</v>
      </c>
      <c r="C119" s="4">
        <v>4194</v>
      </c>
      <c r="D119" s="4">
        <v>2029</v>
      </c>
      <c r="E119" s="4">
        <v>1233</v>
      </c>
      <c r="F119" s="5">
        <v>748</v>
      </c>
      <c r="G119" s="5">
        <v>22</v>
      </c>
      <c r="H119" s="4">
        <v>2003</v>
      </c>
      <c r="I119" s="5">
        <v>26</v>
      </c>
      <c r="J119" s="4">
        <v>2165</v>
      </c>
    </row>
    <row r="120" spans="1:10" ht="17.25" thickBot="1">
      <c r="A120" s="3" t="s">
        <v>16529</v>
      </c>
      <c r="B120" s="3" t="s">
        <v>36</v>
      </c>
      <c r="C120" s="4">
        <v>9038</v>
      </c>
      <c r="D120" s="4">
        <v>6141</v>
      </c>
      <c r="E120" s="4">
        <v>3084</v>
      </c>
      <c r="F120" s="4">
        <v>2866</v>
      </c>
      <c r="G120" s="5">
        <v>86</v>
      </c>
      <c r="H120" s="4">
        <v>6036</v>
      </c>
      <c r="I120" s="5">
        <v>105</v>
      </c>
      <c r="J120" s="4">
        <v>2897</v>
      </c>
    </row>
    <row r="121" spans="1:10" ht="23.25" thickBot="1">
      <c r="A121" s="3"/>
      <c r="B121" s="3" t="s">
        <v>37</v>
      </c>
      <c r="C121" s="4">
        <v>2560</v>
      </c>
      <c r="D121" s="4">
        <v>2560</v>
      </c>
      <c r="E121" s="4">
        <v>1443</v>
      </c>
      <c r="F121" s="4">
        <v>1046</v>
      </c>
      <c r="G121" s="5">
        <v>30</v>
      </c>
      <c r="H121" s="4">
        <v>2519</v>
      </c>
      <c r="I121" s="5">
        <v>41</v>
      </c>
      <c r="J121" s="5">
        <v>0</v>
      </c>
    </row>
    <row r="122" spans="1:10" ht="17.25" thickBot="1">
      <c r="A122" s="3"/>
      <c r="B122" s="3" t="s">
        <v>16528</v>
      </c>
      <c r="C122" s="4">
        <v>3850</v>
      </c>
      <c r="D122" s="4">
        <v>1904</v>
      </c>
      <c r="E122" s="5">
        <v>902</v>
      </c>
      <c r="F122" s="5">
        <v>947</v>
      </c>
      <c r="G122" s="5">
        <v>30</v>
      </c>
      <c r="H122" s="4">
        <v>1879</v>
      </c>
      <c r="I122" s="5">
        <v>25</v>
      </c>
      <c r="J122" s="4">
        <v>1946</v>
      </c>
    </row>
    <row r="123" spans="1:10" ht="17.25" thickBot="1">
      <c r="A123" s="3"/>
      <c r="B123" s="3" t="s">
        <v>16527</v>
      </c>
      <c r="C123" s="4">
        <v>1223</v>
      </c>
      <c r="D123" s="5">
        <v>742</v>
      </c>
      <c r="E123" s="5">
        <v>339</v>
      </c>
      <c r="F123" s="5">
        <v>369</v>
      </c>
      <c r="G123" s="5">
        <v>16</v>
      </c>
      <c r="H123" s="5">
        <v>724</v>
      </c>
      <c r="I123" s="5">
        <v>18</v>
      </c>
      <c r="J123" s="5">
        <v>481</v>
      </c>
    </row>
    <row r="124" spans="1:10" ht="17.25" thickBot="1">
      <c r="A124" s="3"/>
      <c r="B124" s="3" t="s">
        <v>16526</v>
      </c>
      <c r="C124" s="5">
        <v>962</v>
      </c>
      <c r="D124" s="5">
        <v>635</v>
      </c>
      <c r="E124" s="5">
        <v>293</v>
      </c>
      <c r="F124" s="5">
        <v>320</v>
      </c>
      <c r="G124" s="5">
        <v>6</v>
      </c>
      <c r="H124" s="5">
        <v>619</v>
      </c>
      <c r="I124" s="5">
        <v>16</v>
      </c>
      <c r="J124" s="5">
        <v>327</v>
      </c>
    </row>
    <row r="125" spans="1:10" ht="17.25" thickBot="1">
      <c r="A125" s="3"/>
      <c r="B125" s="3" t="s">
        <v>16525</v>
      </c>
      <c r="C125" s="5">
        <v>443</v>
      </c>
      <c r="D125" s="5">
        <v>300</v>
      </c>
      <c r="E125" s="5">
        <v>107</v>
      </c>
      <c r="F125" s="5">
        <v>184</v>
      </c>
      <c r="G125" s="5">
        <v>4</v>
      </c>
      <c r="H125" s="5">
        <v>295</v>
      </c>
      <c r="I125" s="5">
        <v>5</v>
      </c>
      <c r="J125" s="5">
        <v>143</v>
      </c>
    </row>
    <row r="126" spans="1:10" ht="17.25" thickBot="1">
      <c r="A126" s="3" t="s">
        <v>16524</v>
      </c>
      <c r="B126" s="3" t="s">
        <v>36</v>
      </c>
      <c r="C126" s="4">
        <v>3197</v>
      </c>
      <c r="D126" s="4">
        <v>2155</v>
      </c>
      <c r="E126" s="5">
        <v>917</v>
      </c>
      <c r="F126" s="4">
        <v>1159</v>
      </c>
      <c r="G126" s="5">
        <v>31</v>
      </c>
      <c r="H126" s="4">
        <v>2107</v>
      </c>
      <c r="I126" s="5">
        <v>48</v>
      </c>
      <c r="J126" s="4">
        <v>1042</v>
      </c>
    </row>
    <row r="127" spans="1:10" ht="23.25" thickBot="1">
      <c r="A127" s="3"/>
      <c r="B127" s="3" t="s">
        <v>37</v>
      </c>
      <c r="C127" s="5">
        <v>765</v>
      </c>
      <c r="D127" s="5">
        <v>764</v>
      </c>
      <c r="E127" s="5">
        <v>346</v>
      </c>
      <c r="F127" s="5">
        <v>393</v>
      </c>
      <c r="G127" s="5">
        <v>6</v>
      </c>
      <c r="H127" s="5">
        <v>745</v>
      </c>
      <c r="I127" s="5">
        <v>19</v>
      </c>
      <c r="J127" s="5">
        <v>1</v>
      </c>
    </row>
    <row r="128" spans="1:10" ht="17.25" thickBot="1">
      <c r="A128" s="3"/>
      <c r="B128" s="3" t="s">
        <v>16523</v>
      </c>
      <c r="C128" s="5">
        <v>836</v>
      </c>
      <c r="D128" s="5">
        <v>501</v>
      </c>
      <c r="E128" s="5">
        <v>226</v>
      </c>
      <c r="F128" s="5">
        <v>260</v>
      </c>
      <c r="G128" s="5">
        <v>10</v>
      </c>
      <c r="H128" s="5">
        <v>496</v>
      </c>
      <c r="I128" s="5">
        <v>5</v>
      </c>
      <c r="J128" s="5">
        <v>335</v>
      </c>
    </row>
    <row r="129" spans="1:10" ht="17.25" thickBot="1">
      <c r="A129" s="3"/>
      <c r="B129" s="3" t="s">
        <v>16522</v>
      </c>
      <c r="C129" s="4">
        <v>1259</v>
      </c>
      <c r="D129" s="5">
        <v>676</v>
      </c>
      <c r="E129" s="5">
        <v>232</v>
      </c>
      <c r="F129" s="5">
        <v>411</v>
      </c>
      <c r="G129" s="5">
        <v>12</v>
      </c>
      <c r="H129" s="5">
        <v>655</v>
      </c>
      <c r="I129" s="5">
        <v>21</v>
      </c>
      <c r="J129" s="5">
        <v>583</v>
      </c>
    </row>
    <row r="130" spans="1:10" ht="17.25" thickBot="1">
      <c r="A130" s="3"/>
      <c r="B130" s="3" t="s">
        <v>16521</v>
      </c>
      <c r="C130" s="5">
        <v>337</v>
      </c>
      <c r="D130" s="5">
        <v>214</v>
      </c>
      <c r="E130" s="5">
        <v>113</v>
      </c>
      <c r="F130" s="5">
        <v>95</v>
      </c>
      <c r="G130" s="5">
        <v>3</v>
      </c>
      <c r="H130" s="5">
        <v>211</v>
      </c>
      <c r="I130" s="5">
        <v>3</v>
      </c>
      <c r="J130" s="5">
        <v>123</v>
      </c>
    </row>
    <row r="131" spans="1:10" ht="23.25" thickBot="1">
      <c r="A131" s="3" t="s">
        <v>97</v>
      </c>
      <c r="B131" s="3"/>
      <c r="C131" s="5">
        <v>0</v>
      </c>
      <c r="D131" s="5">
        <v>8</v>
      </c>
      <c r="E131" s="5">
        <v>7</v>
      </c>
      <c r="F131" s="5">
        <v>1</v>
      </c>
      <c r="G131" s="5">
        <v>0</v>
      </c>
      <c r="H131" s="5">
        <v>8</v>
      </c>
      <c r="I131" s="5">
        <v>0</v>
      </c>
      <c r="J131" s="5">
        <v>-8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A222-9777-4687-B371-D684061F61B2}">
  <dimension ref="A1:X6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1320</v>
      </c>
      <c r="F3" s="2" t="s">
        <v>1321</v>
      </c>
      <c r="G3" s="2" t="s">
        <v>1322</v>
      </c>
      <c r="H3" s="44"/>
      <c r="I3" s="2"/>
      <c r="J3" s="44"/>
      <c r="U3" t="s">
        <v>3</v>
      </c>
      <c r="V3" t="str">
        <f t="shared" si="0"/>
        <v>김영호</v>
      </c>
      <c r="W3" t="str">
        <f t="shared" si="0"/>
        <v>송주범</v>
      </c>
      <c r="X3" t="str">
        <f t="shared" si="0"/>
        <v>오수청</v>
      </c>
    </row>
    <row r="4" spans="1:24" ht="17.25" thickBot="1">
      <c r="A4" s="3" t="s">
        <v>30</v>
      </c>
      <c r="B4" s="3"/>
      <c r="C4" s="4">
        <v>141386</v>
      </c>
      <c r="D4" s="4">
        <v>96528</v>
      </c>
      <c r="E4" s="4">
        <v>58328</v>
      </c>
      <c r="F4" s="4">
        <v>35853</v>
      </c>
      <c r="G4" s="5">
        <v>922</v>
      </c>
      <c r="H4" s="4">
        <v>95103</v>
      </c>
      <c r="I4" s="4">
        <v>1425</v>
      </c>
      <c r="J4" s="4">
        <v>44858</v>
      </c>
      <c r="V4" s="8"/>
      <c r="W4" s="8"/>
      <c r="X4" s="8"/>
    </row>
    <row r="5" spans="1:24" ht="23.25" thickBot="1">
      <c r="A5" s="3" t="s">
        <v>31</v>
      </c>
      <c r="B5" s="3"/>
      <c r="C5" s="5">
        <v>195</v>
      </c>
      <c r="D5" s="5">
        <v>180</v>
      </c>
      <c r="E5" s="5">
        <v>113</v>
      </c>
      <c r="F5" s="5">
        <v>50</v>
      </c>
      <c r="G5" s="5">
        <v>3</v>
      </c>
      <c r="H5" s="5">
        <v>166</v>
      </c>
      <c r="I5" s="5">
        <v>14</v>
      </c>
      <c r="J5" s="5">
        <v>15</v>
      </c>
      <c r="T5" t="s">
        <v>2929</v>
      </c>
      <c r="U5">
        <f>SUMIF($A:$A,"합계",D:D)</f>
        <v>96528</v>
      </c>
      <c r="V5">
        <f>SUMIF($A:$A,"합계",E:E)</f>
        <v>58328</v>
      </c>
      <c r="W5">
        <f>SUMIF($A:$A,"합계",F:F)</f>
        <v>35853</v>
      </c>
      <c r="X5">
        <f>SUMIF($A:$A,"합계",G:G)</f>
        <v>922</v>
      </c>
    </row>
    <row r="6" spans="1:24" ht="23.25" thickBot="1">
      <c r="A6" s="3" t="s">
        <v>32</v>
      </c>
      <c r="B6" s="3"/>
      <c r="C6" s="4">
        <v>9529</v>
      </c>
      <c r="D6" s="4">
        <v>9508</v>
      </c>
      <c r="E6" s="4">
        <v>6553</v>
      </c>
      <c r="F6" s="4">
        <v>2659</v>
      </c>
      <c r="G6" s="5">
        <v>111</v>
      </c>
      <c r="H6" s="4">
        <v>9323</v>
      </c>
      <c r="I6" s="5">
        <v>185</v>
      </c>
      <c r="J6" s="5">
        <v>21</v>
      </c>
      <c r="T6" t="s">
        <v>2930</v>
      </c>
      <c r="U6">
        <f>U5-U7</f>
        <v>56210</v>
      </c>
      <c r="V6">
        <f>V5-V7</f>
        <v>31317</v>
      </c>
      <c r="W6">
        <f>W5-W7</f>
        <v>23370</v>
      </c>
      <c r="X6">
        <f>X5-X7</f>
        <v>619</v>
      </c>
    </row>
    <row r="7" spans="1:24" ht="23.25" thickBot="1">
      <c r="A7" s="3" t="s">
        <v>33</v>
      </c>
      <c r="B7" s="3"/>
      <c r="C7" s="5">
        <v>769</v>
      </c>
      <c r="D7" s="5">
        <v>200</v>
      </c>
      <c r="E7" s="5">
        <v>138</v>
      </c>
      <c r="F7" s="5">
        <v>59</v>
      </c>
      <c r="G7" s="5">
        <v>1</v>
      </c>
      <c r="H7" s="5">
        <v>198</v>
      </c>
      <c r="I7" s="5">
        <v>2</v>
      </c>
      <c r="J7" s="5">
        <v>569</v>
      </c>
      <c r="T7" t="s">
        <v>2931</v>
      </c>
      <c r="U7">
        <f>U11+U10+U9</f>
        <v>40318</v>
      </c>
      <c r="V7">
        <f>V11+V10+V9</f>
        <v>27011</v>
      </c>
      <c r="W7">
        <f>W11+W10+W9</f>
        <v>12483</v>
      </c>
      <c r="X7">
        <f>X11+X10+X9</f>
        <v>303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4</v>
      </c>
      <c r="F8" s="5">
        <v>1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1323</v>
      </c>
      <c r="B9" s="3" t="s">
        <v>36</v>
      </c>
      <c r="C9" s="4">
        <v>13081</v>
      </c>
      <c r="D9" s="4">
        <v>8535</v>
      </c>
      <c r="E9" s="4">
        <v>4984</v>
      </c>
      <c r="F9" s="4">
        <v>3355</v>
      </c>
      <c r="G9" s="5">
        <v>88</v>
      </c>
      <c r="H9" s="4">
        <v>8427</v>
      </c>
      <c r="I9" s="5">
        <v>108</v>
      </c>
      <c r="J9" s="4">
        <v>4546</v>
      </c>
      <c r="T9" t="s">
        <v>2934</v>
      </c>
      <c r="U9">
        <f>SUMIF($A:$A,"거소·선상투표",D:D)+SUMIF($A:$A,"국외부재자투표",D:D)+SUMIF($A:$A,"국외부재자투표(공관)",D:D)</f>
        <v>385</v>
      </c>
      <c r="V9">
        <f t="shared" ref="V9:X11" si="1">SUMIF($A:$A,"거소·선상투표",E:E)+SUMIF($A:$A,"국외부재자투표",E:E)+SUMIF($A:$A,"국외부재자투표(공관)",E:E)</f>
        <v>255</v>
      </c>
      <c r="W9">
        <f t="shared" si="1"/>
        <v>110</v>
      </c>
      <c r="X9">
        <f t="shared" si="1"/>
        <v>4</v>
      </c>
    </row>
    <row r="10" spans="1:24" ht="23.25" thickBot="1">
      <c r="A10" s="3"/>
      <c r="B10" s="3" t="s">
        <v>37</v>
      </c>
      <c r="C10" s="4">
        <v>3189</v>
      </c>
      <c r="D10" s="4">
        <v>3189</v>
      </c>
      <c r="E10" s="4">
        <v>2069</v>
      </c>
      <c r="F10" s="4">
        <v>1073</v>
      </c>
      <c r="G10" s="5">
        <v>21</v>
      </c>
      <c r="H10" s="4">
        <v>3163</v>
      </c>
      <c r="I10" s="5">
        <v>26</v>
      </c>
      <c r="J10" s="5">
        <v>0</v>
      </c>
      <c r="T10" t="s">
        <v>2932</v>
      </c>
      <c r="U10">
        <f>SUMIF($B:$B,"관내사전투표",D:D)</f>
        <v>30425</v>
      </c>
      <c r="V10">
        <f t="shared" ref="V10:X12" si="2">SUMIF($B:$B,"관내사전투표",E:E)</f>
        <v>20203</v>
      </c>
      <c r="W10">
        <f t="shared" si="2"/>
        <v>9714</v>
      </c>
      <c r="X10">
        <f t="shared" si="2"/>
        <v>188</v>
      </c>
    </row>
    <row r="11" spans="1:24" ht="23.25" thickBot="1">
      <c r="A11" s="3"/>
      <c r="B11" s="3" t="s">
        <v>1324</v>
      </c>
      <c r="C11" s="4">
        <v>2292</v>
      </c>
      <c r="D11" s="4">
        <v>1031</v>
      </c>
      <c r="E11" s="5">
        <v>585</v>
      </c>
      <c r="F11" s="5">
        <v>413</v>
      </c>
      <c r="G11" s="5">
        <v>17</v>
      </c>
      <c r="H11" s="4">
        <v>1015</v>
      </c>
      <c r="I11" s="5">
        <v>16</v>
      </c>
      <c r="J11" s="4">
        <v>1261</v>
      </c>
      <c r="T11" t="s">
        <v>2933</v>
      </c>
      <c r="U11">
        <f>SUMIF($A:$A,"관외사전투표",D:D)</f>
        <v>9508</v>
      </c>
      <c r="V11">
        <f t="shared" ref="V11:X13" si="3">SUMIF($A:$A,"관외사전투표",E:E)</f>
        <v>6553</v>
      </c>
      <c r="W11">
        <f t="shared" si="3"/>
        <v>2659</v>
      </c>
      <c r="X11">
        <f t="shared" si="3"/>
        <v>111</v>
      </c>
    </row>
    <row r="12" spans="1:24" ht="23.25" thickBot="1">
      <c r="A12" s="3"/>
      <c r="B12" s="3" t="s">
        <v>1325</v>
      </c>
      <c r="C12" s="4">
        <v>2371</v>
      </c>
      <c r="D12" s="4">
        <v>1337</v>
      </c>
      <c r="E12" s="5">
        <v>726</v>
      </c>
      <c r="F12" s="5">
        <v>576</v>
      </c>
      <c r="G12" s="5">
        <v>16</v>
      </c>
      <c r="H12" s="4">
        <v>1318</v>
      </c>
      <c r="I12" s="5">
        <v>19</v>
      </c>
      <c r="J12" s="4">
        <v>1034</v>
      </c>
    </row>
    <row r="13" spans="1:24" ht="23.25" thickBot="1">
      <c r="A13" s="3"/>
      <c r="B13" s="3" t="s">
        <v>1326</v>
      </c>
      <c r="C13" s="4">
        <v>2454</v>
      </c>
      <c r="D13" s="4">
        <v>1387</v>
      </c>
      <c r="E13" s="5">
        <v>784</v>
      </c>
      <c r="F13" s="5">
        <v>570</v>
      </c>
      <c r="G13" s="5">
        <v>14</v>
      </c>
      <c r="H13" s="4">
        <v>1368</v>
      </c>
      <c r="I13" s="5">
        <v>19</v>
      </c>
      <c r="J13" s="4">
        <v>1067</v>
      </c>
    </row>
    <row r="14" spans="1:24" ht="23.25" thickBot="1">
      <c r="A14" s="3"/>
      <c r="B14" s="3" t="s">
        <v>1327</v>
      </c>
      <c r="C14" s="4">
        <v>2775</v>
      </c>
      <c r="D14" s="4">
        <v>1591</v>
      </c>
      <c r="E14" s="5">
        <v>820</v>
      </c>
      <c r="F14" s="5">
        <v>723</v>
      </c>
      <c r="G14" s="5">
        <v>20</v>
      </c>
      <c r="H14" s="4">
        <v>1563</v>
      </c>
      <c r="I14" s="5">
        <v>28</v>
      </c>
      <c r="J14" s="4">
        <v>1184</v>
      </c>
      <c r="U14" s="8"/>
      <c r="V14" s="8"/>
      <c r="W14" s="8"/>
      <c r="X14" s="8"/>
    </row>
    <row r="15" spans="1:24" ht="17.25" thickBot="1">
      <c r="A15" s="3" t="s">
        <v>1328</v>
      </c>
      <c r="B15" s="3" t="s">
        <v>36</v>
      </c>
      <c r="C15" s="4">
        <v>18729</v>
      </c>
      <c r="D15" s="4">
        <v>12719</v>
      </c>
      <c r="E15" s="4">
        <v>7423</v>
      </c>
      <c r="F15" s="4">
        <v>5021</v>
      </c>
      <c r="G15" s="5">
        <v>127</v>
      </c>
      <c r="H15" s="4">
        <v>12571</v>
      </c>
      <c r="I15" s="5">
        <v>148</v>
      </c>
      <c r="J15" s="4">
        <v>6010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4900</v>
      </c>
      <c r="D16" s="4">
        <v>4899</v>
      </c>
      <c r="E16" s="4">
        <v>3226</v>
      </c>
      <c r="F16" s="4">
        <v>1610</v>
      </c>
      <c r="G16" s="5">
        <v>25</v>
      </c>
      <c r="H16" s="4">
        <v>4861</v>
      </c>
      <c r="I16" s="5">
        <v>38</v>
      </c>
      <c r="J16" s="5">
        <v>1</v>
      </c>
    </row>
    <row r="17" spans="1:10" ht="23.25" thickBot="1">
      <c r="A17" s="3"/>
      <c r="B17" s="3" t="s">
        <v>1329</v>
      </c>
      <c r="C17" s="4">
        <v>1638</v>
      </c>
      <c r="D17" s="5">
        <v>648</v>
      </c>
      <c r="E17" s="5">
        <v>360</v>
      </c>
      <c r="F17" s="5">
        <v>261</v>
      </c>
      <c r="G17" s="5">
        <v>14</v>
      </c>
      <c r="H17" s="5">
        <v>635</v>
      </c>
      <c r="I17" s="5">
        <v>13</v>
      </c>
      <c r="J17" s="5">
        <v>990</v>
      </c>
    </row>
    <row r="18" spans="1:10" ht="23.25" thickBot="1">
      <c r="A18" s="3"/>
      <c r="B18" s="3" t="s">
        <v>1330</v>
      </c>
      <c r="C18" s="4">
        <v>3205</v>
      </c>
      <c r="D18" s="4">
        <v>1995</v>
      </c>
      <c r="E18" s="4">
        <v>1070</v>
      </c>
      <c r="F18" s="5">
        <v>877</v>
      </c>
      <c r="G18" s="5">
        <v>26</v>
      </c>
      <c r="H18" s="4">
        <v>1973</v>
      </c>
      <c r="I18" s="5">
        <v>22</v>
      </c>
      <c r="J18" s="4">
        <v>1210</v>
      </c>
    </row>
    <row r="19" spans="1:10" ht="23.25" thickBot="1">
      <c r="A19" s="3"/>
      <c r="B19" s="3" t="s">
        <v>1331</v>
      </c>
      <c r="C19" s="4">
        <v>2517</v>
      </c>
      <c r="D19" s="4">
        <v>1544</v>
      </c>
      <c r="E19" s="5">
        <v>772</v>
      </c>
      <c r="F19" s="5">
        <v>739</v>
      </c>
      <c r="G19" s="5">
        <v>14</v>
      </c>
      <c r="H19" s="4">
        <v>1525</v>
      </c>
      <c r="I19" s="5">
        <v>19</v>
      </c>
      <c r="J19" s="5">
        <v>973</v>
      </c>
    </row>
    <row r="20" spans="1:10" ht="23.25" thickBot="1">
      <c r="A20" s="3"/>
      <c r="B20" s="3" t="s">
        <v>1332</v>
      </c>
      <c r="C20" s="4">
        <v>1535</v>
      </c>
      <c r="D20" s="5">
        <v>869</v>
      </c>
      <c r="E20" s="5">
        <v>488</v>
      </c>
      <c r="F20" s="5">
        <v>368</v>
      </c>
      <c r="G20" s="5">
        <v>6</v>
      </c>
      <c r="H20" s="5">
        <v>862</v>
      </c>
      <c r="I20" s="5">
        <v>7</v>
      </c>
      <c r="J20" s="5">
        <v>666</v>
      </c>
    </row>
    <row r="21" spans="1:10" ht="23.25" thickBot="1">
      <c r="A21" s="3"/>
      <c r="B21" s="3" t="s">
        <v>1333</v>
      </c>
      <c r="C21" s="4">
        <v>2570</v>
      </c>
      <c r="D21" s="4">
        <v>1519</v>
      </c>
      <c r="E21" s="5">
        <v>825</v>
      </c>
      <c r="F21" s="5">
        <v>654</v>
      </c>
      <c r="G21" s="5">
        <v>16</v>
      </c>
      <c r="H21" s="4">
        <v>1495</v>
      </c>
      <c r="I21" s="5">
        <v>24</v>
      </c>
      <c r="J21" s="4">
        <v>1051</v>
      </c>
    </row>
    <row r="22" spans="1:10" ht="23.25" thickBot="1">
      <c r="A22" s="3"/>
      <c r="B22" s="3" t="s">
        <v>1334</v>
      </c>
      <c r="C22" s="4">
        <v>2364</v>
      </c>
      <c r="D22" s="4">
        <v>1245</v>
      </c>
      <c r="E22" s="5">
        <v>682</v>
      </c>
      <c r="F22" s="5">
        <v>512</v>
      </c>
      <c r="G22" s="5">
        <v>26</v>
      </c>
      <c r="H22" s="4">
        <v>1220</v>
      </c>
      <c r="I22" s="5">
        <v>25</v>
      </c>
      <c r="J22" s="4">
        <v>1119</v>
      </c>
    </row>
    <row r="23" spans="1:10" ht="17.25" thickBot="1">
      <c r="A23" s="3" t="s">
        <v>1335</v>
      </c>
      <c r="B23" s="3" t="s">
        <v>36</v>
      </c>
      <c r="C23" s="4">
        <v>21300</v>
      </c>
      <c r="D23" s="4">
        <v>13143</v>
      </c>
      <c r="E23" s="4">
        <v>7509</v>
      </c>
      <c r="F23" s="4">
        <v>5300</v>
      </c>
      <c r="G23" s="5">
        <v>147</v>
      </c>
      <c r="H23" s="4">
        <v>12956</v>
      </c>
      <c r="I23" s="5">
        <v>187</v>
      </c>
      <c r="J23" s="4">
        <v>8157</v>
      </c>
    </row>
    <row r="24" spans="1:10" ht="23.25" thickBot="1">
      <c r="A24" s="3"/>
      <c r="B24" s="3" t="s">
        <v>37</v>
      </c>
      <c r="C24" s="4">
        <v>4068</v>
      </c>
      <c r="D24" s="4">
        <v>4067</v>
      </c>
      <c r="E24" s="4">
        <v>2662</v>
      </c>
      <c r="F24" s="4">
        <v>1347</v>
      </c>
      <c r="G24" s="5">
        <v>31</v>
      </c>
      <c r="H24" s="4">
        <v>4040</v>
      </c>
      <c r="I24" s="5">
        <v>27</v>
      </c>
      <c r="J24" s="5">
        <v>1</v>
      </c>
    </row>
    <row r="25" spans="1:10" ht="23.25" thickBot="1">
      <c r="A25" s="3"/>
      <c r="B25" s="3" t="s">
        <v>1336</v>
      </c>
      <c r="C25" s="4">
        <v>3250</v>
      </c>
      <c r="D25" s="4">
        <v>1439</v>
      </c>
      <c r="E25" s="5">
        <v>764</v>
      </c>
      <c r="F25" s="5">
        <v>635</v>
      </c>
      <c r="G25" s="5">
        <v>19</v>
      </c>
      <c r="H25" s="4">
        <v>1418</v>
      </c>
      <c r="I25" s="5">
        <v>21</v>
      </c>
      <c r="J25" s="4">
        <v>1811</v>
      </c>
    </row>
    <row r="26" spans="1:10" ht="23.25" thickBot="1">
      <c r="A26" s="3"/>
      <c r="B26" s="3" t="s">
        <v>1337</v>
      </c>
      <c r="C26" s="4">
        <v>2353</v>
      </c>
      <c r="D26" s="4">
        <v>1385</v>
      </c>
      <c r="E26" s="5">
        <v>697</v>
      </c>
      <c r="F26" s="5">
        <v>652</v>
      </c>
      <c r="G26" s="5">
        <v>14</v>
      </c>
      <c r="H26" s="4">
        <v>1363</v>
      </c>
      <c r="I26" s="5">
        <v>22</v>
      </c>
      <c r="J26" s="5">
        <v>968</v>
      </c>
    </row>
    <row r="27" spans="1:10" ht="23.25" thickBot="1">
      <c r="A27" s="3"/>
      <c r="B27" s="3" t="s">
        <v>1338</v>
      </c>
      <c r="C27" s="4">
        <v>3338</v>
      </c>
      <c r="D27" s="4">
        <v>2063</v>
      </c>
      <c r="E27" s="4">
        <v>1068</v>
      </c>
      <c r="F27" s="5">
        <v>937</v>
      </c>
      <c r="G27" s="5">
        <v>25</v>
      </c>
      <c r="H27" s="4">
        <v>2030</v>
      </c>
      <c r="I27" s="5">
        <v>33</v>
      </c>
      <c r="J27" s="4">
        <v>1275</v>
      </c>
    </row>
    <row r="28" spans="1:10" ht="23.25" thickBot="1">
      <c r="A28" s="3"/>
      <c r="B28" s="3" t="s">
        <v>1339</v>
      </c>
      <c r="C28" s="4">
        <v>2701</v>
      </c>
      <c r="D28" s="4">
        <v>1478</v>
      </c>
      <c r="E28" s="5">
        <v>870</v>
      </c>
      <c r="F28" s="5">
        <v>555</v>
      </c>
      <c r="G28" s="5">
        <v>26</v>
      </c>
      <c r="H28" s="4">
        <v>1451</v>
      </c>
      <c r="I28" s="5">
        <v>27</v>
      </c>
      <c r="J28" s="4">
        <v>1223</v>
      </c>
    </row>
    <row r="29" spans="1:10" ht="23.25" thickBot="1">
      <c r="A29" s="3"/>
      <c r="B29" s="3" t="s">
        <v>1340</v>
      </c>
      <c r="C29" s="4">
        <v>2903</v>
      </c>
      <c r="D29" s="4">
        <v>1317</v>
      </c>
      <c r="E29" s="5">
        <v>708</v>
      </c>
      <c r="F29" s="5">
        <v>564</v>
      </c>
      <c r="G29" s="5">
        <v>15</v>
      </c>
      <c r="H29" s="4">
        <v>1287</v>
      </c>
      <c r="I29" s="5">
        <v>30</v>
      </c>
      <c r="J29" s="4">
        <v>1586</v>
      </c>
    </row>
    <row r="30" spans="1:10" ht="23.25" thickBot="1">
      <c r="A30" s="3"/>
      <c r="B30" s="3" t="s">
        <v>1341</v>
      </c>
      <c r="C30" s="4">
        <v>2687</v>
      </c>
      <c r="D30" s="4">
        <v>1394</v>
      </c>
      <c r="E30" s="5">
        <v>740</v>
      </c>
      <c r="F30" s="5">
        <v>610</v>
      </c>
      <c r="G30" s="5">
        <v>17</v>
      </c>
      <c r="H30" s="4">
        <v>1367</v>
      </c>
      <c r="I30" s="5">
        <v>27</v>
      </c>
      <c r="J30" s="4">
        <v>1293</v>
      </c>
    </row>
    <row r="31" spans="1:10" ht="17.25" thickBot="1">
      <c r="A31" s="3" t="s">
        <v>1342</v>
      </c>
      <c r="B31" s="3" t="s">
        <v>36</v>
      </c>
      <c r="C31" s="4">
        <v>13000</v>
      </c>
      <c r="D31" s="4">
        <v>9451</v>
      </c>
      <c r="E31" s="4">
        <v>5708</v>
      </c>
      <c r="F31" s="4">
        <v>3555</v>
      </c>
      <c r="G31" s="5">
        <v>66</v>
      </c>
      <c r="H31" s="4">
        <v>9329</v>
      </c>
      <c r="I31" s="5">
        <v>122</v>
      </c>
      <c r="J31" s="4">
        <v>3549</v>
      </c>
    </row>
    <row r="32" spans="1:10" ht="23.25" thickBot="1">
      <c r="A32" s="3"/>
      <c r="B32" s="3" t="s">
        <v>37</v>
      </c>
      <c r="C32" s="4">
        <v>3967</v>
      </c>
      <c r="D32" s="4">
        <v>3951</v>
      </c>
      <c r="E32" s="4">
        <v>2675</v>
      </c>
      <c r="F32" s="4">
        <v>1219</v>
      </c>
      <c r="G32" s="5">
        <v>15</v>
      </c>
      <c r="H32" s="4">
        <v>3909</v>
      </c>
      <c r="I32" s="5">
        <v>42</v>
      </c>
      <c r="J32" s="5">
        <v>16</v>
      </c>
    </row>
    <row r="33" spans="1:10" ht="23.25" thickBot="1">
      <c r="A33" s="3"/>
      <c r="B33" s="3" t="s">
        <v>1343</v>
      </c>
      <c r="C33" s="4">
        <v>2629</v>
      </c>
      <c r="D33" s="4">
        <v>1499</v>
      </c>
      <c r="E33" s="5">
        <v>796</v>
      </c>
      <c r="F33" s="5">
        <v>677</v>
      </c>
      <c r="G33" s="5">
        <v>5</v>
      </c>
      <c r="H33" s="4">
        <v>1478</v>
      </c>
      <c r="I33" s="5">
        <v>21</v>
      </c>
      <c r="J33" s="4">
        <v>1130</v>
      </c>
    </row>
    <row r="34" spans="1:10" ht="23.25" thickBot="1">
      <c r="A34" s="3"/>
      <c r="B34" s="3" t="s">
        <v>1344</v>
      </c>
      <c r="C34" s="4">
        <v>2165</v>
      </c>
      <c r="D34" s="4">
        <v>1426</v>
      </c>
      <c r="E34" s="5">
        <v>827</v>
      </c>
      <c r="F34" s="5">
        <v>567</v>
      </c>
      <c r="G34" s="5">
        <v>18</v>
      </c>
      <c r="H34" s="4">
        <v>1412</v>
      </c>
      <c r="I34" s="5">
        <v>14</v>
      </c>
      <c r="J34" s="5">
        <v>739</v>
      </c>
    </row>
    <row r="35" spans="1:10" ht="23.25" thickBot="1">
      <c r="A35" s="3"/>
      <c r="B35" s="3" t="s">
        <v>1345</v>
      </c>
      <c r="C35" s="4">
        <v>2540</v>
      </c>
      <c r="D35" s="4">
        <v>1611</v>
      </c>
      <c r="E35" s="5">
        <v>928</v>
      </c>
      <c r="F35" s="5">
        <v>645</v>
      </c>
      <c r="G35" s="5">
        <v>19</v>
      </c>
      <c r="H35" s="4">
        <v>1592</v>
      </c>
      <c r="I35" s="5">
        <v>19</v>
      </c>
      <c r="J35" s="5">
        <v>929</v>
      </c>
    </row>
    <row r="36" spans="1:10" ht="23.25" thickBot="1">
      <c r="A36" s="3"/>
      <c r="B36" s="3" t="s">
        <v>1346</v>
      </c>
      <c r="C36" s="4">
        <v>1699</v>
      </c>
      <c r="D36" s="5">
        <v>964</v>
      </c>
      <c r="E36" s="5">
        <v>482</v>
      </c>
      <c r="F36" s="5">
        <v>447</v>
      </c>
      <c r="G36" s="5">
        <v>9</v>
      </c>
      <c r="H36" s="5">
        <v>938</v>
      </c>
      <c r="I36" s="5">
        <v>26</v>
      </c>
      <c r="J36" s="5">
        <v>735</v>
      </c>
    </row>
    <row r="37" spans="1:10" ht="17.25" thickBot="1">
      <c r="A37" s="3" t="s">
        <v>1347</v>
      </c>
      <c r="B37" s="3" t="s">
        <v>36</v>
      </c>
      <c r="C37" s="4">
        <v>22468</v>
      </c>
      <c r="D37" s="4">
        <v>15090</v>
      </c>
      <c r="E37" s="4">
        <v>9163</v>
      </c>
      <c r="F37" s="4">
        <v>5590</v>
      </c>
      <c r="G37" s="5">
        <v>134</v>
      </c>
      <c r="H37" s="4">
        <v>14887</v>
      </c>
      <c r="I37" s="5">
        <v>203</v>
      </c>
      <c r="J37" s="4">
        <v>7378</v>
      </c>
    </row>
    <row r="38" spans="1:10" ht="23.25" thickBot="1">
      <c r="A38" s="3"/>
      <c r="B38" s="3" t="s">
        <v>37</v>
      </c>
      <c r="C38" s="4">
        <v>4967</v>
      </c>
      <c r="D38" s="4">
        <v>4955</v>
      </c>
      <c r="E38" s="4">
        <v>3279</v>
      </c>
      <c r="F38" s="4">
        <v>1574</v>
      </c>
      <c r="G38" s="5">
        <v>40</v>
      </c>
      <c r="H38" s="4">
        <v>4893</v>
      </c>
      <c r="I38" s="5">
        <v>62</v>
      </c>
      <c r="J38" s="5">
        <v>12</v>
      </c>
    </row>
    <row r="39" spans="1:10" ht="23.25" thickBot="1">
      <c r="A39" s="3"/>
      <c r="B39" s="3" t="s">
        <v>1348</v>
      </c>
      <c r="C39" s="4">
        <v>2653</v>
      </c>
      <c r="D39" s="4">
        <v>1140</v>
      </c>
      <c r="E39" s="5">
        <v>678</v>
      </c>
      <c r="F39" s="5">
        <v>433</v>
      </c>
      <c r="G39" s="5">
        <v>9</v>
      </c>
      <c r="H39" s="4">
        <v>1120</v>
      </c>
      <c r="I39" s="5">
        <v>20</v>
      </c>
      <c r="J39" s="4">
        <v>1513</v>
      </c>
    </row>
    <row r="40" spans="1:10" ht="23.25" thickBot="1">
      <c r="A40" s="3"/>
      <c r="B40" s="3" t="s">
        <v>1349</v>
      </c>
      <c r="C40" s="4">
        <v>2168</v>
      </c>
      <c r="D40" s="4">
        <v>1149</v>
      </c>
      <c r="E40" s="5">
        <v>669</v>
      </c>
      <c r="F40" s="5">
        <v>456</v>
      </c>
      <c r="G40" s="5">
        <v>10</v>
      </c>
      <c r="H40" s="4">
        <v>1135</v>
      </c>
      <c r="I40" s="5">
        <v>14</v>
      </c>
      <c r="J40" s="4">
        <v>1019</v>
      </c>
    </row>
    <row r="41" spans="1:10" ht="23.25" thickBot="1">
      <c r="A41" s="3"/>
      <c r="B41" s="3" t="s">
        <v>1350</v>
      </c>
      <c r="C41" s="4">
        <v>2534</v>
      </c>
      <c r="D41" s="4">
        <v>1585</v>
      </c>
      <c r="E41" s="5">
        <v>794</v>
      </c>
      <c r="F41" s="5">
        <v>754</v>
      </c>
      <c r="G41" s="5">
        <v>8</v>
      </c>
      <c r="H41" s="4">
        <v>1556</v>
      </c>
      <c r="I41" s="5">
        <v>29</v>
      </c>
      <c r="J41" s="5">
        <v>949</v>
      </c>
    </row>
    <row r="42" spans="1:10" ht="23.25" thickBot="1">
      <c r="A42" s="3"/>
      <c r="B42" s="3" t="s">
        <v>1351</v>
      </c>
      <c r="C42" s="4">
        <v>2293</v>
      </c>
      <c r="D42" s="4">
        <v>1609</v>
      </c>
      <c r="E42" s="4">
        <v>1039</v>
      </c>
      <c r="F42" s="5">
        <v>553</v>
      </c>
      <c r="G42" s="5">
        <v>7</v>
      </c>
      <c r="H42" s="4">
        <v>1599</v>
      </c>
      <c r="I42" s="5">
        <v>10</v>
      </c>
      <c r="J42" s="5">
        <v>684</v>
      </c>
    </row>
    <row r="43" spans="1:10" ht="23.25" thickBot="1">
      <c r="A43" s="3"/>
      <c r="B43" s="3" t="s">
        <v>1352</v>
      </c>
      <c r="C43" s="4">
        <v>3306</v>
      </c>
      <c r="D43" s="4">
        <v>2213</v>
      </c>
      <c r="E43" s="4">
        <v>1295</v>
      </c>
      <c r="F43" s="5">
        <v>864</v>
      </c>
      <c r="G43" s="5">
        <v>22</v>
      </c>
      <c r="H43" s="4">
        <v>2181</v>
      </c>
      <c r="I43" s="5">
        <v>32</v>
      </c>
      <c r="J43" s="4">
        <v>1093</v>
      </c>
    </row>
    <row r="44" spans="1:10" ht="23.25" thickBot="1">
      <c r="A44" s="3"/>
      <c r="B44" s="3" t="s">
        <v>1353</v>
      </c>
      <c r="C44" s="4">
        <v>2174</v>
      </c>
      <c r="D44" s="4">
        <v>1103</v>
      </c>
      <c r="E44" s="5">
        <v>650</v>
      </c>
      <c r="F44" s="5">
        <v>412</v>
      </c>
      <c r="G44" s="5">
        <v>21</v>
      </c>
      <c r="H44" s="4">
        <v>1083</v>
      </c>
      <c r="I44" s="5">
        <v>20</v>
      </c>
      <c r="J44" s="4">
        <v>1071</v>
      </c>
    </row>
    <row r="45" spans="1:10" ht="23.25" thickBot="1">
      <c r="A45" s="3"/>
      <c r="B45" s="3" t="s">
        <v>1354</v>
      </c>
      <c r="C45" s="4">
        <v>2373</v>
      </c>
      <c r="D45" s="4">
        <v>1336</v>
      </c>
      <c r="E45" s="5">
        <v>759</v>
      </c>
      <c r="F45" s="5">
        <v>544</v>
      </c>
      <c r="G45" s="5">
        <v>17</v>
      </c>
      <c r="H45" s="4">
        <v>1320</v>
      </c>
      <c r="I45" s="5">
        <v>16</v>
      </c>
      <c r="J45" s="4">
        <v>1037</v>
      </c>
    </row>
    <row r="46" spans="1:10" ht="17.25" thickBot="1">
      <c r="A46" s="3" t="s">
        <v>1355</v>
      </c>
      <c r="B46" s="3" t="s">
        <v>36</v>
      </c>
      <c r="C46" s="4">
        <v>15547</v>
      </c>
      <c r="D46" s="4">
        <v>11233</v>
      </c>
      <c r="E46" s="4">
        <v>6689</v>
      </c>
      <c r="F46" s="4">
        <v>4326</v>
      </c>
      <c r="G46" s="5">
        <v>81</v>
      </c>
      <c r="H46" s="4">
        <v>11096</v>
      </c>
      <c r="I46" s="5">
        <v>137</v>
      </c>
      <c r="J46" s="4">
        <v>4314</v>
      </c>
    </row>
    <row r="47" spans="1:10" ht="23.25" thickBot="1">
      <c r="A47" s="3"/>
      <c r="B47" s="3" t="s">
        <v>37</v>
      </c>
      <c r="C47" s="4">
        <v>4738</v>
      </c>
      <c r="D47" s="4">
        <v>4724</v>
      </c>
      <c r="E47" s="4">
        <v>3138</v>
      </c>
      <c r="F47" s="4">
        <v>1504</v>
      </c>
      <c r="G47" s="5">
        <v>28</v>
      </c>
      <c r="H47" s="4">
        <v>4670</v>
      </c>
      <c r="I47" s="5">
        <v>54</v>
      </c>
      <c r="J47" s="5">
        <v>14</v>
      </c>
    </row>
    <row r="48" spans="1:10" ht="23.25" thickBot="1">
      <c r="A48" s="3"/>
      <c r="B48" s="3" t="s">
        <v>1356</v>
      </c>
      <c r="C48" s="4">
        <v>2371</v>
      </c>
      <c r="D48" s="4">
        <v>1426</v>
      </c>
      <c r="E48" s="5">
        <v>729</v>
      </c>
      <c r="F48" s="5">
        <v>668</v>
      </c>
      <c r="G48" s="5">
        <v>15</v>
      </c>
      <c r="H48" s="4">
        <v>1412</v>
      </c>
      <c r="I48" s="5">
        <v>14</v>
      </c>
      <c r="J48" s="5">
        <v>945</v>
      </c>
    </row>
    <row r="49" spans="1:10" ht="23.25" thickBot="1">
      <c r="A49" s="3"/>
      <c r="B49" s="3" t="s">
        <v>1357</v>
      </c>
      <c r="C49" s="4">
        <v>1894</v>
      </c>
      <c r="D49" s="4">
        <v>1018</v>
      </c>
      <c r="E49" s="5">
        <v>568</v>
      </c>
      <c r="F49" s="5">
        <v>416</v>
      </c>
      <c r="G49" s="5">
        <v>14</v>
      </c>
      <c r="H49" s="5">
        <v>998</v>
      </c>
      <c r="I49" s="5">
        <v>20</v>
      </c>
      <c r="J49" s="5">
        <v>876</v>
      </c>
    </row>
    <row r="50" spans="1:10" ht="23.25" thickBot="1">
      <c r="A50" s="3"/>
      <c r="B50" s="3" t="s">
        <v>1358</v>
      </c>
      <c r="C50" s="4">
        <v>2064</v>
      </c>
      <c r="D50" s="4">
        <v>1141</v>
      </c>
      <c r="E50" s="5">
        <v>646</v>
      </c>
      <c r="F50" s="5">
        <v>469</v>
      </c>
      <c r="G50" s="5">
        <v>10</v>
      </c>
      <c r="H50" s="4">
        <v>1125</v>
      </c>
      <c r="I50" s="5">
        <v>16</v>
      </c>
      <c r="J50" s="5">
        <v>923</v>
      </c>
    </row>
    <row r="51" spans="1:10" ht="23.25" thickBot="1">
      <c r="A51" s="3"/>
      <c r="B51" s="3" t="s">
        <v>1359</v>
      </c>
      <c r="C51" s="4">
        <v>2677</v>
      </c>
      <c r="D51" s="4">
        <v>1784</v>
      </c>
      <c r="E51" s="4">
        <v>1011</v>
      </c>
      <c r="F51" s="5">
        <v>743</v>
      </c>
      <c r="G51" s="5">
        <v>8</v>
      </c>
      <c r="H51" s="4">
        <v>1762</v>
      </c>
      <c r="I51" s="5">
        <v>22</v>
      </c>
      <c r="J51" s="5">
        <v>893</v>
      </c>
    </row>
    <row r="52" spans="1:10" ht="23.25" thickBot="1">
      <c r="A52" s="3"/>
      <c r="B52" s="3" t="s">
        <v>1360</v>
      </c>
      <c r="C52" s="4">
        <v>1803</v>
      </c>
      <c r="D52" s="4">
        <v>1140</v>
      </c>
      <c r="E52" s="5">
        <v>597</v>
      </c>
      <c r="F52" s="5">
        <v>526</v>
      </c>
      <c r="G52" s="5">
        <v>6</v>
      </c>
      <c r="H52" s="4">
        <v>1129</v>
      </c>
      <c r="I52" s="5">
        <v>11</v>
      </c>
      <c r="J52" s="5">
        <v>663</v>
      </c>
    </row>
    <row r="53" spans="1:10" ht="17.25" thickBot="1">
      <c r="A53" s="3" t="s">
        <v>1361</v>
      </c>
      <c r="B53" s="3" t="s">
        <v>36</v>
      </c>
      <c r="C53" s="4">
        <v>26768</v>
      </c>
      <c r="D53" s="4">
        <v>16389</v>
      </c>
      <c r="E53" s="4">
        <v>9998</v>
      </c>
      <c r="F53" s="4">
        <v>5909</v>
      </c>
      <c r="G53" s="5">
        <v>163</v>
      </c>
      <c r="H53" s="4">
        <v>16070</v>
      </c>
      <c r="I53" s="5">
        <v>319</v>
      </c>
      <c r="J53" s="4">
        <v>10379</v>
      </c>
    </row>
    <row r="54" spans="1:10" ht="23.25" thickBot="1">
      <c r="A54" s="3"/>
      <c r="B54" s="3" t="s">
        <v>37</v>
      </c>
      <c r="C54" s="4">
        <v>4649</v>
      </c>
      <c r="D54" s="4">
        <v>4640</v>
      </c>
      <c r="E54" s="4">
        <v>3154</v>
      </c>
      <c r="F54" s="4">
        <v>1387</v>
      </c>
      <c r="G54" s="5">
        <v>28</v>
      </c>
      <c r="H54" s="4">
        <v>4569</v>
      </c>
      <c r="I54" s="5">
        <v>71</v>
      </c>
      <c r="J54" s="5">
        <v>9</v>
      </c>
    </row>
    <row r="55" spans="1:10" ht="23.25" thickBot="1">
      <c r="A55" s="3"/>
      <c r="B55" s="3" t="s">
        <v>1362</v>
      </c>
      <c r="C55" s="4">
        <v>3928</v>
      </c>
      <c r="D55" s="4">
        <v>1884</v>
      </c>
      <c r="E55" s="4">
        <v>1104</v>
      </c>
      <c r="F55" s="5">
        <v>717</v>
      </c>
      <c r="G55" s="5">
        <v>23</v>
      </c>
      <c r="H55" s="4">
        <v>1844</v>
      </c>
      <c r="I55" s="5">
        <v>40</v>
      </c>
      <c r="J55" s="4">
        <v>2044</v>
      </c>
    </row>
    <row r="56" spans="1:10" ht="23.25" thickBot="1">
      <c r="A56" s="3"/>
      <c r="B56" s="3" t="s">
        <v>1363</v>
      </c>
      <c r="C56" s="4">
        <v>3153</v>
      </c>
      <c r="D56" s="4">
        <v>1605</v>
      </c>
      <c r="E56" s="5">
        <v>978</v>
      </c>
      <c r="F56" s="5">
        <v>583</v>
      </c>
      <c r="G56" s="5">
        <v>11</v>
      </c>
      <c r="H56" s="4">
        <v>1572</v>
      </c>
      <c r="I56" s="5">
        <v>33</v>
      </c>
      <c r="J56" s="4">
        <v>1548</v>
      </c>
    </row>
    <row r="57" spans="1:10" ht="23.25" thickBot="1">
      <c r="A57" s="3"/>
      <c r="B57" s="3" t="s">
        <v>1364</v>
      </c>
      <c r="C57" s="4">
        <v>2324</v>
      </c>
      <c r="D57" s="4">
        <v>1259</v>
      </c>
      <c r="E57" s="5">
        <v>697</v>
      </c>
      <c r="F57" s="5">
        <v>528</v>
      </c>
      <c r="G57" s="5">
        <v>20</v>
      </c>
      <c r="H57" s="4">
        <v>1245</v>
      </c>
      <c r="I57" s="5">
        <v>14</v>
      </c>
      <c r="J57" s="4">
        <v>1065</v>
      </c>
    </row>
    <row r="58" spans="1:10" ht="23.25" thickBot="1">
      <c r="A58" s="3"/>
      <c r="B58" s="3" t="s">
        <v>1365</v>
      </c>
      <c r="C58" s="4">
        <v>2919</v>
      </c>
      <c r="D58" s="4">
        <v>1854</v>
      </c>
      <c r="E58" s="4">
        <v>1003</v>
      </c>
      <c r="F58" s="5">
        <v>808</v>
      </c>
      <c r="G58" s="5">
        <v>12</v>
      </c>
      <c r="H58" s="4">
        <v>1823</v>
      </c>
      <c r="I58" s="5">
        <v>31</v>
      </c>
      <c r="J58" s="4">
        <v>1065</v>
      </c>
    </row>
    <row r="59" spans="1:10" ht="23.25" thickBot="1">
      <c r="A59" s="3"/>
      <c r="B59" s="3" t="s">
        <v>1366</v>
      </c>
      <c r="C59" s="4">
        <v>2859</v>
      </c>
      <c r="D59" s="4">
        <v>1600</v>
      </c>
      <c r="E59" s="5">
        <v>953</v>
      </c>
      <c r="F59" s="5">
        <v>600</v>
      </c>
      <c r="G59" s="5">
        <v>19</v>
      </c>
      <c r="H59" s="4">
        <v>1572</v>
      </c>
      <c r="I59" s="5">
        <v>28</v>
      </c>
      <c r="J59" s="4">
        <v>1259</v>
      </c>
    </row>
    <row r="60" spans="1:10" ht="23.25" thickBot="1">
      <c r="A60" s="3"/>
      <c r="B60" s="3" t="s">
        <v>1367</v>
      </c>
      <c r="C60" s="4">
        <v>3263</v>
      </c>
      <c r="D60" s="4">
        <v>1595</v>
      </c>
      <c r="E60" s="5">
        <v>945</v>
      </c>
      <c r="F60" s="5">
        <v>583</v>
      </c>
      <c r="G60" s="5">
        <v>24</v>
      </c>
      <c r="H60" s="4">
        <v>1552</v>
      </c>
      <c r="I60" s="5">
        <v>43</v>
      </c>
      <c r="J60" s="4">
        <v>1668</v>
      </c>
    </row>
    <row r="61" spans="1:10" ht="23.25" thickBot="1">
      <c r="A61" s="3"/>
      <c r="B61" s="3" t="s">
        <v>1368</v>
      </c>
      <c r="C61" s="4">
        <v>3673</v>
      </c>
      <c r="D61" s="4">
        <v>1952</v>
      </c>
      <c r="E61" s="4">
        <v>1164</v>
      </c>
      <c r="F61" s="5">
        <v>703</v>
      </c>
      <c r="G61" s="5">
        <v>26</v>
      </c>
      <c r="H61" s="4">
        <v>1893</v>
      </c>
      <c r="I61" s="5">
        <v>59</v>
      </c>
      <c r="J61" s="4">
        <v>1721</v>
      </c>
    </row>
    <row r="62" spans="1:10" ht="23.25" thickBot="1">
      <c r="A62" s="3" t="s">
        <v>97</v>
      </c>
      <c r="B62" s="3"/>
      <c r="C62" s="5">
        <v>0</v>
      </c>
      <c r="D62" s="5">
        <v>75</v>
      </c>
      <c r="E62" s="5">
        <v>46</v>
      </c>
      <c r="F62" s="5">
        <v>28</v>
      </c>
      <c r="G62" s="5">
        <v>1</v>
      </c>
      <c r="H62" s="5">
        <v>75</v>
      </c>
      <c r="I62" s="5">
        <v>0</v>
      </c>
      <c r="J62" s="5">
        <v>-75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72661-96AC-44D7-9B80-6D23FF1A6108}">
  <dimension ref="A1:X6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1372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1369</v>
      </c>
      <c r="F3" s="2" t="s">
        <v>1370</v>
      </c>
      <c r="G3" s="2" t="s">
        <v>1371</v>
      </c>
      <c r="H3" s="2" t="s">
        <v>1373</v>
      </c>
      <c r="I3" s="44"/>
      <c r="J3" s="2"/>
      <c r="K3" s="44"/>
      <c r="U3" t="s">
        <v>3</v>
      </c>
      <c r="V3" t="str">
        <f t="shared" si="0"/>
        <v>노웅래</v>
      </c>
      <c r="W3" t="str">
        <f t="shared" si="0"/>
        <v>강승규</v>
      </c>
      <c r="X3" t="str">
        <f t="shared" si="0"/>
        <v>김명숙</v>
      </c>
    </row>
    <row r="4" spans="1:24" ht="17.25" thickBot="1">
      <c r="A4" s="3" t="s">
        <v>30</v>
      </c>
      <c r="B4" s="3"/>
      <c r="C4" s="4">
        <v>136147</v>
      </c>
      <c r="D4" s="4">
        <v>96058</v>
      </c>
      <c r="E4" s="4">
        <v>53160</v>
      </c>
      <c r="F4" s="4">
        <v>40775</v>
      </c>
      <c r="G4" s="5">
        <v>482</v>
      </c>
      <c r="H4" s="5">
        <v>512</v>
      </c>
      <c r="I4" s="4">
        <v>94929</v>
      </c>
      <c r="J4" s="4">
        <v>1129</v>
      </c>
      <c r="K4" s="4">
        <v>40089</v>
      </c>
      <c r="V4" s="8"/>
      <c r="W4" s="8"/>
      <c r="X4" s="8"/>
    </row>
    <row r="5" spans="1:24" ht="23.25" thickBot="1">
      <c r="A5" s="3" t="s">
        <v>31</v>
      </c>
      <c r="B5" s="3"/>
      <c r="C5" s="5">
        <v>158</v>
      </c>
      <c r="D5" s="5">
        <v>150</v>
      </c>
      <c r="E5" s="5">
        <v>94</v>
      </c>
      <c r="F5" s="5">
        <v>45</v>
      </c>
      <c r="G5" s="5">
        <v>3</v>
      </c>
      <c r="H5" s="5">
        <v>2</v>
      </c>
      <c r="I5" s="5">
        <v>144</v>
      </c>
      <c r="J5" s="5">
        <v>6</v>
      </c>
      <c r="K5" s="5">
        <v>8</v>
      </c>
      <c r="T5" t="s">
        <v>2929</v>
      </c>
      <c r="U5">
        <f>SUMIF($A:$A,"합계",D:D)</f>
        <v>96058</v>
      </c>
      <c r="V5">
        <f>SUMIF($A:$A,"합계",E:E)</f>
        <v>53160</v>
      </c>
      <c r="W5">
        <f>SUMIF($A:$A,"합계",F:F)</f>
        <v>40775</v>
      </c>
      <c r="X5">
        <f>SUMIF($A:$A,"합계",G:G)</f>
        <v>482</v>
      </c>
    </row>
    <row r="6" spans="1:24" ht="23.25" thickBot="1">
      <c r="A6" s="3" t="s">
        <v>32</v>
      </c>
      <c r="B6" s="3"/>
      <c r="C6" s="4">
        <v>11209</v>
      </c>
      <c r="D6" s="4">
        <v>11206</v>
      </c>
      <c r="E6" s="4">
        <v>6931</v>
      </c>
      <c r="F6" s="4">
        <v>3934</v>
      </c>
      <c r="G6" s="5">
        <v>77</v>
      </c>
      <c r="H6" s="5">
        <v>73</v>
      </c>
      <c r="I6" s="4">
        <v>11015</v>
      </c>
      <c r="J6" s="5">
        <v>191</v>
      </c>
      <c r="K6" s="5">
        <v>3</v>
      </c>
      <c r="T6" t="s">
        <v>2930</v>
      </c>
      <c r="U6">
        <f>U5-U7</f>
        <v>55802</v>
      </c>
      <c r="V6">
        <f>V5-V7</f>
        <v>27763</v>
      </c>
      <c r="W6">
        <f>W5-W7</f>
        <v>26733</v>
      </c>
      <c r="X6">
        <f>X5-X7</f>
        <v>303</v>
      </c>
    </row>
    <row r="7" spans="1:24" ht="23.25" thickBot="1">
      <c r="A7" s="3" t="s">
        <v>33</v>
      </c>
      <c r="B7" s="3"/>
      <c r="C7" s="4">
        <v>1012</v>
      </c>
      <c r="D7" s="5">
        <v>289</v>
      </c>
      <c r="E7" s="5">
        <v>176</v>
      </c>
      <c r="F7" s="5">
        <v>112</v>
      </c>
      <c r="G7" s="5">
        <v>0</v>
      </c>
      <c r="H7" s="5">
        <v>1</v>
      </c>
      <c r="I7" s="5">
        <v>289</v>
      </c>
      <c r="J7" s="5">
        <v>0</v>
      </c>
      <c r="K7" s="5">
        <v>723</v>
      </c>
      <c r="T7" t="s">
        <v>2931</v>
      </c>
      <c r="U7">
        <f>U11+U10+U9</f>
        <v>40256</v>
      </c>
      <c r="V7">
        <f>V11+V10+V9</f>
        <v>25397</v>
      </c>
      <c r="W7">
        <f>W11+W10+W9</f>
        <v>14042</v>
      </c>
      <c r="X7">
        <f>X11+X10+X9</f>
        <v>179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9</v>
      </c>
      <c r="F8" s="5">
        <v>4</v>
      </c>
      <c r="G8" s="5">
        <v>0</v>
      </c>
      <c r="H8" s="5">
        <v>0</v>
      </c>
      <c r="I8" s="5">
        <v>13</v>
      </c>
      <c r="J8" s="5">
        <v>0</v>
      </c>
      <c r="K8" s="5">
        <v>-13</v>
      </c>
      <c r="V8" s="8"/>
      <c r="W8" s="8"/>
      <c r="X8" s="8"/>
    </row>
    <row r="9" spans="1:24" ht="17.25" thickBot="1">
      <c r="A9" s="3" t="s">
        <v>1374</v>
      </c>
      <c r="B9" s="3" t="s">
        <v>36</v>
      </c>
      <c r="C9" s="4">
        <v>30484</v>
      </c>
      <c r="D9" s="4">
        <v>19344</v>
      </c>
      <c r="E9" s="4">
        <v>10707</v>
      </c>
      <c r="F9" s="4">
        <v>8193</v>
      </c>
      <c r="G9" s="5">
        <v>97</v>
      </c>
      <c r="H9" s="5">
        <v>105</v>
      </c>
      <c r="I9" s="4">
        <v>19102</v>
      </c>
      <c r="J9" s="5">
        <v>242</v>
      </c>
      <c r="K9" s="4">
        <v>11140</v>
      </c>
      <c r="T9" t="s">
        <v>2934</v>
      </c>
      <c r="U9">
        <f>SUMIF($A:$A,"거소·선상투표",D:D)+SUMIF($A:$A,"국외부재자투표",D:D)+SUMIF($A:$A,"국외부재자투표(공관)",D:D)</f>
        <v>452</v>
      </c>
      <c r="V9">
        <f t="shared" ref="V9:X11" si="1">SUMIF($A:$A,"거소·선상투표",E:E)+SUMIF($A:$A,"국외부재자투표",E:E)+SUMIF($A:$A,"국외부재자투표(공관)",E:E)</f>
        <v>279</v>
      </c>
      <c r="W9">
        <f t="shared" si="1"/>
        <v>161</v>
      </c>
      <c r="X9">
        <f t="shared" si="1"/>
        <v>3</v>
      </c>
    </row>
    <row r="10" spans="1:24" ht="23.25" thickBot="1">
      <c r="A10" s="3"/>
      <c r="B10" s="3" t="s">
        <v>37</v>
      </c>
      <c r="C10" s="4">
        <v>4794</v>
      </c>
      <c r="D10" s="4">
        <v>4794</v>
      </c>
      <c r="E10" s="4">
        <v>3144</v>
      </c>
      <c r="F10" s="4">
        <v>1579</v>
      </c>
      <c r="G10" s="5">
        <v>9</v>
      </c>
      <c r="H10" s="5">
        <v>18</v>
      </c>
      <c r="I10" s="4">
        <v>4750</v>
      </c>
      <c r="J10" s="5">
        <v>44</v>
      </c>
      <c r="K10" s="5">
        <v>0</v>
      </c>
      <c r="T10" t="s">
        <v>2932</v>
      </c>
      <c r="U10">
        <f>SUMIF($B:$B,"관내사전투표",D:D)</f>
        <v>28598</v>
      </c>
      <c r="V10">
        <f t="shared" ref="V10:X12" si="2">SUMIF($B:$B,"관내사전투표",E:E)</f>
        <v>18187</v>
      </c>
      <c r="W10">
        <f t="shared" si="2"/>
        <v>9947</v>
      </c>
      <c r="X10">
        <f t="shared" si="2"/>
        <v>99</v>
      </c>
    </row>
    <row r="11" spans="1:24" ht="17.25" thickBot="1">
      <c r="A11" s="3"/>
      <c r="B11" s="3" t="s">
        <v>1375</v>
      </c>
      <c r="C11" s="4">
        <v>2975</v>
      </c>
      <c r="D11" s="4">
        <v>1658</v>
      </c>
      <c r="E11" s="5">
        <v>891</v>
      </c>
      <c r="F11" s="5">
        <v>714</v>
      </c>
      <c r="G11" s="5">
        <v>13</v>
      </c>
      <c r="H11" s="5">
        <v>13</v>
      </c>
      <c r="I11" s="4">
        <v>1631</v>
      </c>
      <c r="J11" s="5">
        <v>27</v>
      </c>
      <c r="K11" s="4">
        <v>1317</v>
      </c>
      <c r="T11" t="s">
        <v>2933</v>
      </c>
      <c r="U11">
        <f>SUMIF($A:$A,"관외사전투표",D:D)</f>
        <v>11206</v>
      </c>
      <c r="V11">
        <f t="shared" ref="V11:X13" si="3">SUMIF($A:$A,"관외사전투표",E:E)</f>
        <v>6931</v>
      </c>
      <c r="W11">
        <f t="shared" si="3"/>
        <v>3934</v>
      </c>
      <c r="X11">
        <f t="shared" si="3"/>
        <v>77</v>
      </c>
    </row>
    <row r="12" spans="1:24" ht="17.25" thickBot="1">
      <c r="A12" s="3"/>
      <c r="B12" s="3" t="s">
        <v>1376</v>
      </c>
      <c r="C12" s="4">
        <v>3410</v>
      </c>
      <c r="D12" s="4">
        <v>2142</v>
      </c>
      <c r="E12" s="4">
        <v>1021</v>
      </c>
      <c r="F12" s="4">
        <v>1078</v>
      </c>
      <c r="G12" s="5">
        <v>7</v>
      </c>
      <c r="H12" s="5">
        <v>6</v>
      </c>
      <c r="I12" s="4">
        <v>2112</v>
      </c>
      <c r="J12" s="5">
        <v>30</v>
      </c>
      <c r="K12" s="4">
        <v>1268</v>
      </c>
    </row>
    <row r="13" spans="1:24" ht="17.25" thickBot="1">
      <c r="A13" s="3"/>
      <c r="B13" s="3" t="s">
        <v>1377</v>
      </c>
      <c r="C13" s="4">
        <v>2268</v>
      </c>
      <c r="D13" s="4">
        <v>1142</v>
      </c>
      <c r="E13" s="5">
        <v>652</v>
      </c>
      <c r="F13" s="5">
        <v>448</v>
      </c>
      <c r="G13" s="5">
        <v>8</v>
      </c>
      <c r="H13" s="5">
        <v>17</v>
      </c>
      <c r="I13" s="4">
        <v>1125</v>
      </c>
      <c r="J13" s="5">
        <v>17</v>
      </c>
      <c r="K13" s="4">
        <v>1126</v>
      </c>
    </row>
    <row r="14" spans="1:24" ht="17.25" thickBot="1">
      <c r="A14" s="3"/>
      <c r="B14" s="3" t="s">
        <v>1378</v>
      </c>
      <c r="C14" s="4">
        <v>2224</v>
      </c>
      <c r="D14" s="4">
        <v>1016</v>
      </c>
      <c r="E14" s="5">
        <v>590</v>
      </c>
      <c r="F14" s="5">
        <v>391</v>
      </c>
      <c r="G14" s="5">
        <v>7</v>
      </c>
      <c r="H14" s="5">
        <v>10</v>
      </c>
      <c r="I14" s="5">
        <v>998</v>
      </c>
      <c r="J14" s="5">
        <v>18</v>
      </c>
      <c r="K14" s="4">
        <v>1208</v>
      </c>
      <c r="U14" s="8"/>
      <c r="V14" s="8"/>
      <c r="W14" s="8"/>
      <c r="X14" s="8"/>
    </row>
    <row r="15" spans="1:24" ht="17.25" thickBot="1">
      <c r="A15" s="3"/>
      <c r="B15" s="3" t="s">
        <v>1379</v>
      </c>
      <c r="C15" s="4">
        <v>2578</v>
      </c>
      <c r="D15" s="4">
        <v>1493</v>
      </c>
      <c r="E15" s="5">
        <v>862</v>
      </c>
      <c r="F15" s="5">
        <v>590</v>
      </c>
      <c r="G15" s="5">
        <v>13</v>
      </c>
      <c r="H15" s="5">
        <v>7</v>
      </c>
      <c r="I15" s="4">
        <v>1472</v>
      </c>
      <c r="J15" s="5">
        <v>21</v>
      </c>
      <c r="K15" s="4">
        <v>1085</v>
      </c>
      <c r="U15" s="8"/>
      <c r="V15" s="8"/>
      <c r="W15" s="8"/>
      <c r="X15" s="8"/>
    </row>
    <row r="16" spans="1:24" ht="17.25" thickBot="1">
      <c r="A16" s="3"/>
      <c r="B16" s="3" t="s">
        <v>1380</v>
      </c>
      <c r="C16" s="4">
        <v>2840</v>
      </c>
      <c r="D16" s="4">
        <v>1359</v>
      </c>
      <c r="E16" s="5">
        <v>694</v>
      </c>
      <c r="F16" s="5">
        <v>629</v>
      </c>
      <c r="G16" s="5">
        <v>11</v>
      </c>
      <c r="H16" s="5">
        <v>10</v>
      </c>
      <c r="I16" s="4">
        <v>1344</v>
      </c>
      <c r="J16" s="5">
        <v>15</v>
      </c>
      <c r="K16" s="4">
        <v>1481</v>
      </c>
    </row>
    <row r="17" spans="1:11" ht="17.25" thickBot="1">
      <c r="A17" s="3"/>
      <c r="B17" s="3" t="s">
        <v>1381</v>
      </c>
      <c r="C17" s="4">
        <v>3052</v>
      </c>
      <c r="D17" s="4">
        <v>1621</v>
      </c>
      <c r="E17" s="5">
        <v>888</v>
      </c>
      <c r="F17" s="5">
        <v>691</v>
      </c>
      <c r="G17" s="5">
        <v>13</v>
      </c>
      <c r="H17" s="5">
        <v>9</v>
      </c>
      <c r="I17" s="4">
        <v>1601</v>
      </c>
      <c r="J17" s="5">
        <v>20</v>
      </c>
      <c r="K17" s="4">
        <v>1431</v>
      </c>
    </row>
    <row r="18" spans="1:11" ht="17.25" thickBot="1">
      <c r="A18" s="3"/>
      <c r="B18" s="3" t="s">
        <v>1382</v>
      </c>
      <c r="C18" s="4">
        <v>2899</v>
      </c>
      <c r="D18" s="4">
        <v>2004</v>
      </c>
      <c r="E18" s="5">
        <v>972</v>
      </c>
      <c r="F18" s="5">
        <v>998</v>
      </c>
      <c r="G18" s="5">
        <v>6</v>
      </c>
      <c r="H18" s="5">
        <v>4</v>
      </c>
      <c r="I18" s="4">
        <v>1980</v>
      </c>
      <c r="J18" s="5">
        <v>24</v>
      </c>
      <c r="K18" s="5">
        <v>895</v>
      </c>
    </row>
    <row r="19" spans="1:11" ht="17.25" thickBot="1">
      <c r="A19" s="3"/>
      <c r="B19" s="3" t="s">
        <v>1383</v>
      </c>
      <c r="C19" s="4">
        <v>3444</v>
      </c>
      <c r="D19" s="4">
        <v>2115</v>
      </c>
      <c r="E19" s="5">
        <v>993</v>
      </c>
      <c r="F19" s="4">
        <v>1075</v>
      </c>
      <c r="G19" s="5">
        <v>10</v>
      </c>
      <c r="H19" s="5">
        <v>11</v>
      </c>
      <c r="I19" s="4">
        <v>2089</v>
      </c>
      <c r="J19" s="5">
        <v>26</v>
      </c>
      <c r="K19" s="4">
        <v>1329</v>
      </c>
    </row>
    <row r="20" spans="1:11" ht="17.25" thickBot="1">
      <c r="A20" s="3" t="s">
        <v>1384</v>
      </c>
      <c r="B20" s="3" t="s">
        <v>36</v>
      </c>
      <c r="C20" s="4">
        <v>19924</v>
      </c>
      <c r="D20" s="4">
        <v>14073</v>
      </c>
      <c r="E20" s="4">
        <v>7248</v>
      </c>
      <c r="F20" s="4">
        <v>6584</v>
      </c>
      <c r="G20" s="5">
        <v>41</v>
      </c>
      <c r="H20" s="5">
        <v>69</v>
      </c>
      <c r="I20" s="4">
        <v>13942</v>
      </c>
      <c r="J20" s="5">
        <v>131</v>
      </c>
      <c r="K20" s="4">
        <v>5851</v>
      </c>
    </row>
    <row r="21" spans="1:11" ht="23.25" thickBot="1">
      <c r="A21" s="3"/>
      <c r="B21" s="3" t="s">
        <v>37</v>
      </c>
      <c r="C21" s="4">
        <v>4838</v>
      </c>
      <c r="D21" s="4">
        <v>4838</v>
      </c>
      <c r="E21" s="4">
        <v>2930</v>
      </c>
      <c r="F21" s="4">
        <v>1836</v>
      </c>
      <c r="G21" s="5">
        <v>8</v>
      </c>
      <c r="H21" s="5">
        <v>22</v>
      </c>
      <c r="I21" s="4">
        <v>4796</v>
      </c>
      <c r="J21" s="5">
        <v>42</v>
      </c>
      <c r="K21" s="5">
        <v>0</v>
      </c>
    </row>
    <row r="22" spans="1:11" ht="17.25" thickBot="1">
      <c r="A22" s="3"/>
      <c r="B22" s="3" t="s">
        <v>1385</v>
      </c>
      <c r="C22" s="4">
        <v>2534</v>
      </c>
      <c r="D22" s="4">
        <v>1203</v>
      </c>
      <c r="E22" s="5">
        <v>556</v>
      </c>
      <c r="F22" s="5">
        <v>617</v>
      </c>
      <c r="G22" s="5">
        <v>4</v>
      </c>
      <c r="H22" s="5">
        <v>7</v>
      </c>
      <c r="I22" s="4">
        <v>1184</v>
      </c>
      <c r="J22" s="5">
        <v>19</v>
      </c>
      <c r="K22" s="4">
        <v>1331</v>
      </c>
    </row>
    <row r="23" spans="1:11" ht="17.25" thickBot="1">
      <c r="A23" s="3"/>
      <c r="B23" s="3" t="s">
        <v>1386</v>
      </c>
      <c r="C23" s="4">
        <v>1897</v>
      </c>
      <c r="D23" s="4">
        <v>1243</v>
      </c>
      <c r="E23" s="5">
        <v>633</v>
      </c>
      <c r="F23" s="5">
        <v>582</v>
      </c>
      <c r="G23" s="5">
        <v>8</v>
      </c>
      <c r="H23" s="5">
        <v>8</v>
      </c>
      <c r="I23" s="4">
        <v>1231</v>
      </c>
      <c r="J23" s="5">
        <v>12</v>
      </c>
      <c r="K23" s="5">
        <v>654</v>
      </c>
    </row>
    <row r="24" spans="1:11" ht="17.25" thickBot="1">
      <c r="A24" s="3"/>
      <c r="B24" s="3" t="s">
        <v>1387</v>
      </c>
      <c r="C24" s="4">
        <v>2454</v>
      </c>
      <c r="D24" s="4">
        <v>1545</v>
      </c>
      <c r="E24" s="5">
        <v>755</v>
      </c>
      <c r="F24" s="5">
        <v>763</v>
      </c>
      <c r="G24" s="5">
        <v>6</v>
      </c>
      <c r="H24" s="5">
        <v>8</v>
      </c>
      <c r="I24" s="4">
        <v>1532</v>
      </c>
      <c r="J24" s="5">
        <v>13</v>
      </c>
      <c r="K24" s="5">
        <v>909</v>
      </c>
    </row>
    <row r="25" spans="1:11" ht="17.25" thickBot="1">
      <c r="A25" s="3"/>
      <c r="B25" s="3" t="s">
        <v>1388</v>
      </c>
      <c r="C25" s="4">
        <v>1602</v>
      </c>
      <c r="D25" s="5">
        <v>880</v>
      </c>
      <c r="E25" s="5">
        <v>414</v>
      </c>
      <c r="F25" s="5">
        <v>443</v>
      </c>
      <c r="G25" s="5">
        <v>5</v>
      </c>
      <c r="H25" s="5">
        <v>6</v>
      </c>
      <c r="I25" s="5">
        <v>868</v>
      </c>
      <c r="J25" s="5">
        <v>12</v>
      </c>
      <c r="K25" s="5">
        <v>722</v>
      </c>
    </row>
    <row r="26" spans="1:11" ht="17.25" thickBot="1">
      <c r="A26" s="3"/>
      <c r="B26" s="3" t="s">
        <v>1389</v>
      </c>
      <c r="C26" s="4">
        <v>3072</v>
      </c>
      <c r="D26" s="4">
        <v>2017</v>
      </c>
      <c r="E26" s="5">
        <v>885</v>
      </c>
      <c r="F26" s="4">
        <v>1099</v>
      </c>
      <c r="G26" s="5">
        <v>4</v>
      </c>
      <c r="H26" s="5">
        <v>9</v>
      </c>
      <c r="I26" s="4">
        <v>1997</v>
      </c>
      <c r="J26" s="5">
        <v>20</v>
      </c>
      <c r="K26" s="4">
        <v>1055</v>
      </c>
    </row>
    <row r="27" spans="1:11" ht="17.25" thickBot="1">
      <c r="A27" s="3"/>
      <c r="B27" s="3" t="s">
        <v>1390</v>
      </c>
      <c r="C27" s="4">
        <v>3527</v>
      </c>
      <c r="D27" s="4">
        <v>2347</v>
      </c>
      <c r="E27" s="4">
        <v>1075</v>
      </c>
      <c r="F27" s="4">
        <v>1244</v>
      </c>
      <c r="G27" s="5">
        <v>6</v>
      </c>
      <c r="H27" s="5">
        <v>9</v>
      </c>
      <c r="I27" s="4">
        <v>2334</v>
      </c>
      <c r="J27" s="5">
        <v>13</v>
      </c>
      <c r="K27" s="4">
        <v>1180</v>
      </c>
    </row>
    <row r="28" spans="1:11" ht="17.25" thickBot="1">
      <c r="A28" s="3" t="s">
        <v>1391</v>
      </c>
      <c r="B28" s="3" t="s">
        <v>36</v>
      </c>
      <c r="C28" s="4">
        <v>18729</v>
      </c>
      <c r="D28" s="4">
        <v>13605</v>
      </c>
      <c r="E28" s="4">
        <v>7125</v>
      </c>
      <c r="F28" s="4">
        <v>6193</v>
      </c>
      <c r="G28" s="5">
        <v>69</v>
      </c>
      <c r="H28" s="5">
        <v>65</v>
      </c>
      <c r="I28" s="4">
        <v>13452</v>
      </c>
      <c r="J28" s="5">
        <v>153</v>
      </c>
      <c r="K28" s="4">
        <v>5124</v>
      </c>
    </row>
    <row r="29" spans="1:11" ht="23.25" thickBot="1">
      <c r="A29" s="3"/>
      <c r="B29" s="3" t="s">
        <v>37</v>
      </c>
      <c r="C29" s="4">
        <v>5060</v>
      </c>
      <c r="D29" s="4">
        <v>5057</v>
      </c>
      <c r="E29" s="4">
        <v>3131</v>
      </c>
      <c r="F29" s="4">
        <v>1841</v>
      </c>
      <c r="G29" s="5">
        <v>22</v>
      </c>
      <c r="H29" s="5">
        <v>23</v>
      </c>
      <c r="I29" s="4">
        <v>5017</v>
      </c>
      <c r="J29" s="5">
        <v>40</v>
      </c>
      <c r="K29" s="5">
        <v>3</v>
      </c>
    </row>
    <row r="30" spans="1:11" ht="17.25" thickBot="1">
      <c r="A30" s="3"/>
      <c r="B30" s="3" t="s">
        <v>1392</v>
      </c>
      <c r="C30" s="4">
        <v>2334</v>
      </c>
      <c r="D30" s="4">
        <v>1023</v>
      </c>
      <c r="E30" s="5">
        <v>546</v>
      </c>
      <c r="F30" s="5">
        <v>446</v>
      </c>
      <c r="G30" s="5">
        <v>6</v>
      </c>
      <c r="H30" s="5">
        <v>9</v>
      </c>
      <c r="I30" s="4">
        <v>1007</v>
      </c>
      <c r="J30" s="5">
        <v>16</v>
      </c>
      <c r="K30" s="4">
        <v>1311</v>
      </c>
    </row>
    <row r="31" spans="1:11" ht="17.25" thickBot="1">
      <c r="A31" s="3"/>
      <c r="B31" s="3" t="s">
        <v>1393</v>
      </c>
      <c r="C31" s="4">
        <v>2002</v>
      </c>
      <c r="D31" s="4">
        <v>1244</v>
      </c>
      <c r="E31" s="5">
        <v>534</v>
      </c>
      <c r="F31" s="5">
        <v>685</v>
      </c>
      <c r="G31" s="5">
        <v>7</v>
      </c>
      <c r="H31" s="5">
        <v>3</v>
      </c>
      <c r="I31" s="4">
        <v>1229</v>
      </c>
      <c r="J31" s="5">
        <v>15</v>
      </c>
      <c r="K31" s="5">
        <v>758</v>
      </c>
    </row>
    <row r="32" spans="1:11" ht="17.25" thickBot="1">
      <c r="A32" s="3"/>
      <c r="B32" s="3" t="s">
        <v>1394</v>
      </c>
      <c r="C32" s="4">
        <v>1695</v>
      </c>
      <c r="D32" s="4">
        <v>1207</v>
      </c>
      <c r="E32" s="5">
        <v>436</v>
      </c>
      <c r="F32" s="5">
        <v>746</v>
      </c>
      <c r="G32" s="5">
        <v>5</v>
      </c>
      <c r="H32" s="5">
        <v>7</v>
      </c>
      <c r="I32" s="4">
        <v>1194</v>
      </c>
      <c r="J32" s="5">
        <v>13</v>
      </c>
      <c r="K32" s="5">
        <v>488</v>
      </c>
    </row>
    <row r="33" spans="1:11" ht="17.25" thickBot="1">
      <c r="A33" s="3"/>
      <c r="B33" s="3" t="s">
        <v>1395</v>
      </c>
      <c r="C33" s="4">
        <v>1697</v>
      </c>
      <c r="D33" s="4">
        <v>1228</v>
      </c>
      <c r="E33" s="5">
        <v>636</v>
      </c>
      <c r="F33" s="5">
        <v>567</v>
      </c>
      <c r="G33" s="5">
        <v>6</v>
      </c>
      <c r="H33" s="5">
        <v>8</v>
      </c>
      <c r="I33" s="4">
        <v>1217</v>
      </c>
      <c r="J33" s="5">
        <v>11</v>
      </c>
      <c r="K33" s="5">
        <v>469</v>
      </c>
    </row>
    <row r="34" spans="1:11" ht="17.25" thickBot="1">
      <c r="A34" s="3"/>
      <c r="B34" s="3" t="s">
        <v>1396</v>
      </c>
      <c r="C34" s="4">
        <v>1647</v>
      </c>
      <c r="D34" s="5">
        <v>884</v>
      </c>
      <c r="E34" s="5">
        <v>450</v>
      </c>
      <c r="F34" s="5">
        <v>399</v>
      </c>
      <c r="G34" s="5">
        <v>9</v>
      </c>
      <c r="H34" s="5">
        <v>4</v>
      </c>
      <c r="I34" s="5">
        <v>862</v>
      </c>
      <c r="J34" s="5">
        <v>22</v>
      </c>
      <c r="K34" s="5">
        <v>763</v>
      </c>
    </row>
    <row r="35" spans="1:11" ht="17.25" thickBot="1">
      <c r="A35" s="3"/>
      <c r="B35" s="3" t="s">
        <v>1397</v>
      </c>
      <c r="C35" s="4">
        <v>2306</v>
      </c>
      <c r="D35" s="4">
        <v>1690</v>
      </c>
      <c r="E35" s="5">
        <v>709</v>
      </c>
      <c r="F35" s="5">
        <v>946</v>
      </c>
      <c r="G35" s="5">
        <v>8</v>
      </c>
      <c r="H35" s="5">
        <v>7</v>
      </c>
      <c r="I35" s="4">
        <v>1670</v>
      </c>
      <c r="J35" s="5">
        <v>20</v>
      </c>
      <c r="K35" s="5">
        <v>616</v>
      </c>
    </row>
    <row r="36" spans="1:11" ht="17.25" thickBot="1">
      <c r="A36" s="3"/>
      <c r="B36" s="3" t="s">
        <v>1398</v>
      </c>
      <c r="C36" s="4">
        <v>1988</v>
      </c>
      <c r="D36" s="4">
        <v>1272</v>
      </c>
      <c r="E36" s="5">
        <v>683</v>
      </c>
      <c r="F36" s="5">
        <v>563</v>
      </c>
      <c r="G36" s="5">
        <v>6</v>
      </c>
      <c r="H36" s="5">
        <v>4</v>
      </c>
      <c r="I36" s="4">
        <v>1256</v>
      </c>
      <c r="J36" s="5">
        <v>16</v>
      </c>
      <c r="K36" s="5">
        <v>716</v>
      </c>
    </row>
    <row r="37" spans="1:11" ht="17.25" thickBot="1">
      <c r="A37" s="3" t="s">
        <v>1399</v>
      </c>
      <c r="B37" s="3" t="s">
        <v>36</v>
      </c>
      <c r="C37" s="4">
        <v>16459</v>
      </c>
      <c r="D37" s="4">
        <v>11945</v>
      </c>
      <c r="E37" s="4">
        <v>6597</v>
      </c>
      <c r="F37" s="4">
        <v>5117</v>
      </c>
      <c r="G37" s="5">
        <v>58</v>
      </c>
      <c r="H37" s="5">
        <v>57</v>
      </c>
      <c r="I37" s="4">
        <v>11829</v>
      </c>
      <c r="J37" s="5">
        <v>116</v>
      </c>
      <c r="K37" s="4">
        <v>4514</v>
      </c>
    </row>
    <row r="38" spans="1:11" ht="23.25" thickBot="1">
      <c r="A38" s="3"/>
      <c r="B38" s="3" t="s">
        <v>37</v>
      </c>
      <c r="C38" s="4">
        <v>4674</v>
      </c>
      <c r="D38" s="4">
        <v>4674</v>
      </c>
      <c r="E38" s="4">
        <v>3009</v>
      </c>
      <c r="F38" s="4">
        <v>1604</v>
      </c>
      <c r="G38" s="5">
        <v>15</v>
      </c>
      <c r="H38" s="5">
        <v>20</v>
      </c>
      <c r="I38" s="4">
        <v>4648</v>
      </c>
      <c r="J38" s="5">
        <v>26</v>
      </c>
      <c r="K38" s="5">
        <v>0</v>
      </c>
    </row>
    <row r="39" spans="1:11" ht="17.25" thickBot="1">
      <c r="A39" s="3"/>
      <c r="B39" s="3" t="s">
        <v>1400</v>
      </c>
      <c r="C39" s="4">
        <v>2581</v>
      </c>
      <c r="D39" s="4">
        <v>1569</v>
      </c>
      <c r="E39" s="5">
        <v>758</v>
      </c>
      <c r="F39" s="5">
        <v>780</v>
      </c>
      <c r="G39" s="5">
        <v>7</v>
      </c>
      <c r="H39" s="5">
        <v>12</v>
      </c>
      <c r="I39" s="4">
        <v>1557</v>
      </c>
      <c r="J39" s="5">
        <v>12</v>
      </c>
      <c r="K39" s="4">
        <v>1012</v>
      </c>
    </row>
    <row r="40" spans="1:11" ht="17.25" thickBot="1">
      <c r="A40" s="3"/>
      <c r="B40" s="3" t="s">
        <v>1401</v>
      </c>
      <c r="C40" s="4">
        <v>2105</v>
      </c>
      <c r="D40" s="4">
        <v>1206</v>
      </c>
      <c r="E40" s="5">
        <v>623</v>
      </c>
      <c r="F40" s="5">
        <v>549</v>
      </c>
      <c r="G40" s="5">
        <v>10</v>
      </c>
      <c r="H40" s="5">
        <v>3</v>
      </c>
      <c r="I40" s="4">
        <v>1185</v>
      </c>
      <c r="J40" s="5">
        <v>21</v>
      </c>
      <c r="K40" s="5">
        <v>899</v>
      </c>
    </row>
    <row r="41" spans="1:11" ht="17.25" thickBot="1">
      <c r="A41" s="3"/>
      <c r="B41" s="3" t="s">
        <v>1402</v>
      </c>
      <c r="C41" s="4">
        <v>2858</v>
      </c>
      <c r="D41" s="4">
        <v>1733</v>
      </c>
      <c r="E41" s="5">
        <v>780</v>
      </c>
      <c r="F41" s="5">
        <v>918</v>
      </c>
      <c r="G41" s="5">
        <v>6</v>
      </c>
      <c r="H41" s="5">
        <v>6</v>
      </c>
      <c r="I41" s="4">
        <v>1710</v>
      </c>
      <c r="J41" s="5">
        <v>23</v>
      </c>
      <c r="K41" s="4">
        <v>1125</v>
      </c>
    </row>
    <row r="42" spans="1:11" ht="17.25" thickBot="1">
      <c r="A42" s="3"/>
      <c r="B42" s="3" t="s">
        <v>1403</v>
      </c>
      <c r="C42" s="4">
        <v>2004</v>
      </c>
      <c r="D42" s="4">
        <v>1387</v>
      </c>
      <c r="E42" s="5">
        <v>681</v>
      </c>
      <c r="F42" s="5">
        <v>669</v>
      </c>
      <c r="G42" s="5">
        <v>11</v>
      </c>
      <c r="H42" s="5">
        <v>9</v>
      </c>
      <c r="I42" s="4">
        <v>1370</v>
      </c>
      <c r="J42" s="5">
        <v>17</v>
      </c>
      <c r="K42" s="5">
        <v>617</v>
      </c>
    </row>
    <row r="43" spans="1:11" ht="17.25" thickBot="1">
      <c r="A43" s="3"/>
      <c r="B43" s="3" t="s">
        <v>1404</v>
      </c>
      <c r="C43" s="4">
        <v>2237</v>
      </c>
      <c r="D43" s="4">
        <v>1376</v>
      </c>
      <c r="E43" s="5">
        <v>746</v>
      </c>
      <c r="F43" s="5">
        <v>597</v>
      </c>
      <c r="G43" s="5">
        <v>9</v>
      </c>
      <c r="H43" s="5">
        <v>7</v>
      </c>
      <c r="I43" s="4">
        <v>1359</v>
      </c>
      <c r="J43" s="5">
        <v>17</v>
      </c>
      <c r="K43" s="5">
        <v>861</v>
      </c>
    </row>
    <row r="44" spans="1:11" ht="17.25" thickBot="1">
      <c r="A44" s="3" t="s">
        <v>1405</v>
      </c>
      <c r="B44" s="3" t="s">
        <v>36</v>
      </c>
      <c r="C44" s="4">
        <v>10409</v>
      </c>
      <c r="D44" s="4">
        <v>6358</v>
      </c>
      <c r="E44" s="4">
        <v>3579</v>
      </c>
      <c r="F44" s="4">
        <v>2606</v>
      </c>
      <c r="G44" s="5">
        <v>46</v>
      </c>
      <c r="H44" s="5">
        <v>37</v>
      </c>
      <c r="I44" s="4">
        <v>6268</v>
      </c>
      <c r="J44" s="5">
        <v>90</v>
      </c>
      <c r="K44" s="4">
        <v>4051</v>
      </c>
    </row>
    <row r="45" spans="1:11" ht="23.25" thickBot="1">
      <c r="A45" s="3"/>
      <c r="B45" s="3" t="s">
        <v>37</v>
      </c>
      <c r="C45" s="4">
        <v>2130</v>
      </c>
      <c r="D45" s="4">
        <v>2130</v>
      </c>
      <c r="E45" s="4">
        <v>1381</v>
      </c>
      <c r="F45" s="5">
        <v>692</v>
      </c>
      <c r="G45" s="5">
        <v>20</v>
      </c>
      <c r="H45" s="5">
        <v>9</v>
      </c>
      <c r="I45" s="4">
        <v>2102</v>
      </c>
      <c r="J45" s="5">
        <v>28</v>
      </c>
      <c r="K45" s="5">
        <v>0</v>
      </c>
    </row>
    <row r="46" spans="1:11" ht="17.25" thickBot="1">
      <c r="A46" s="3"/>
      <c r="B46" s="3" t="s">
        <v>1406</v>
      </c>
      <c r="C46" s="4">
        <v>2196</v>
      </c>
      <c r="D46" s="4">
        <v>1262</v>
      </c>
      <c r="E46" s="5">
        <v>636</v>
      </c>
      <c r="F46" s="5">
        <v>600</v>
      </c>
      <c r="G46" s="5">
        <v>6</v>
      </c>
      <c r="H46" s="5">
        <v>3</v>
      </c>
      <c r="I46" s="4">
        <v>1245</v>
      </c>
      <c r="J46" s="5">
        <v>17</v>
      </c>
      <c r="K46" s="5">
        <v>934</v>
      </c>
    </row>
    <row r="47" spans="1:11" ht="17.25" thickBot="1">
      <c r="A47" s="3"/>
      <c r="B47" s="3" t="s">
        <v>1407</v>
      </c>
      <c r="C47" s="4">
        <v>1250</v>
      </c>
      <c r="D47" s="5">
        <v>681</v>
      </c>
      <c r="E47" s="5">
        <v>341</v>
      </c>
      <c r="F47" s="5">
        <v>307</v>
      </c>
      <c r="G47" s="5">
        <v>9</v>
      </c>
      <c r="H47" s="5">
        <v>8</v>
      </c>
      <c r="I47" s="5">
        <v>665</v>
      </c>
      <c r="J47" s="5">
        <v>16</v>
      </c>
      <c r="K47" s="5">
        <v>569</v>
      </c>
    </row>
    <row r="48" spans="1:11" ht="17.25" thickBot="1">
      <c r="A48" s="3"/>
      <c r="B48" s="3" t="s">
        <v>1408</v>
      </c>
      <c r="C48" s="4">
        <v>2393</v>
      </c>
      <c r="D48" s="4">
        <v>1107</v>
      </c>
      <c r="E48" s="5">
        <v>580</v>
      </c>
      <c r="F48" s="5">
        <v>502</v>
      </c>
      <c r="G48" s="5">
        <v>7</v>
      </c>
      <c r="H48" s="5">
        <v>6</v>
      </c>
      <c r="I48" s="4">
        <v>1095</v>
      </c>
      <c r="J48" s="5">
        <v>12</v>
      </c>
      <c r="K48" s="4">
        <v>1286</v>
      </c>
    </row>
    <row r="49" spans="1:11" ht="17.25" thickBot="1">
      <c r="A49" s="3"/>
      <c r="B49" s="3" t="s">
        <v>1409</v>
      </c>
      <c r="C49" s="4">
        <v>2440</v>
      </c>
      <c r="D49" s="4">
        <v>1178</v>
      </c>
      <c r="E49" s="5">
        <v>641</v>
      </c>
      <c r="F49" s="5">
        <v>505</v>
      </c>
      <c r="G49" s="5">
        <v>4</v>
      </c>
      <c r="H49" s="5">
        <v>11</v>
      </c>
      <c r="I49" s="4">
        <v>1161</v>
      </c>
      <c r="J49" s="5">
        <v>17</v>
      </c>
      <c r="K49" s="4">
        <v>1262</v>
      </c>
    </row>
    <row r="50" spans="1:11" ht="17.25" thickBot="1">
      <c r="A50" s="3" t="s">
        <v>1410</v>
      </c>
      <c r="B50" s="3" t="s">
        <v>36</v>
      </c>
      <c r="C50" s="4">
        <v>10026</v>
      </c>
      <c r="D50" s="4">
        <v>6982</v>
      </c>
      <c r="E50" s="4">
        <v>4057</v>
      </c>
      <c r="F50" s="4">
        <v>2778</v>
      </c>
      <c r="G50" s="5">
        <v>39</v>
      </c>
      <c r="H50" s="5">
        <v>32</v>
      </c>
      <c r="I50" s="4">
        <v>6906</v>
      </c>
      <c r="J50" s="5">
        <v>76</v>
      </c>
      <c r="K50" s="4">
        <v>3044</v>
      </c>
    </row>
    <row r="51" spans="1:11" ht="23.25" thickBot="1">
      <c r="A51" s="3"/>
      <c r="B51" s="3" t="s">
        <v>37</v>
      </c>
      <c r="C51" s="4">
        <v>3112</v>
      </c>
      <c r="D51" s="4">
        <v>3111</v>
      </c>
      <c r="E51" s="4">
        <v>2055</v>
      </c>
      <c r="F51" s="5">
        <v>997</v>
      </c>
      <c r="G51" s="5">
        <v>15</v>
      </c>
      <c r="H51" s="5">
        <v>15</v>
      </c>
      <c r="I51" s="4">
        <v>3082</v>
      </c>
      <c r="J51" s="5">
        <v>29</v>
      </c>
      <c r="K51" s="5">
        <v>1</v>
      </c>
    </row>
    <row r="52" spans="1:11" ht="17.25" thickBot="1">
      <c r="A52" s="3"/>
      <c r="B52" s="3" t="s">
        <v>1411</v>
      </c>
      <c r="C52" s="4">
        <v>1800</v>
      </c>
      <c r="D52" s="5">
        <v>832</v>
      </c>
      <c r="E52" s="5">
        <v>449</v>
      </c>
      <c r="F52" s="5">
        <v>371</v>
      </c>
      <c r="G52" s="5">
        <v>4</v>
      </c>
      <c r="H52" s="5">
        <v>4</v>
      </c>
      <c r="I52" s="5">
        <v>828</v>
      </c>
      <c r="J52" s="5">
        <v>4</v>
      </c>
      <c r="K52" s="5">
        <v>968</v>
      </c>
    </row>
    <row r="53" spans="1:11" ht="17.25" thickBot="1">
      <c r="A53" s="3"/>
      <c r="B53" s="3" t="s">
        <v>1412</v>
      </c>
      <c r="C53" s="4">
        <v>1113</v>
      </c>
      <c r="D53" s="5">
        <v>537</v>
      </c>
      <c r="E53" s="5">
        <v>252</v>
      </c>
      <c r="F53" s="5">
        <v>274</v>
      </c>
      <c r="G53" s="5">
        <v>2</v>
      </c>
      <c r="H53" s="5">
        <v>3</v>
      </c>
      <c r="I53" s="5">
        <v>531</v>
      </c>
      <c r="J53" s="5">
        <v>6</v>
      </c>
      <c r="K53" s="5">
        <v>576</v>
      </c>
    </row>
    <row r="54" spans="1:11" ht="17.25" thickBot="1">
      <c r="A54" s="3"/>
      <c r="B54" s="3" t="s">
        <v>1413</v>
      </c>
      <c r="C54" s="4">
        <v>2464</v>
      </c>
      <c r="D54" s="4">
        <v>1543</v>
      </c>
      <c r="E54" s="5">
        <v>845</v>
      </c>
      <c r="F54" s="5">
        <v>660</v>
      </c>
      <c r="G54" s="5">
        <v>13</v>
      </c>
      <c r="H54" s="5">
        <v>6</v>
      </c>
      <c r="I54" s="4">
        <v>1524</v>
      </c>
      <c r="J54" s="5">
        <v>19</v>
      </c>
      <c r="K54" s="5">
        <v>921</v>
      </c>
    </row>
    <row r="55" spans="1:11" ht="17.25" thickBot="1">
      <c r="A55" s="3"/>
      <c r="B55" s="3" t="s">
        <v>1414</v>
      </c>
      <c r="C55" s="4">
        <v>1537</v>
      </c>
      <c r="D55" s="5">
        <v>959</v>
      </c>
      <c r="E55" s="5">
        <v>456</v>
      </c>
      <c r="F55" s="5">
        <v>476</v>
      </c>
      <c r="G55" s="5">
        <v>5</v>
      </c>
      <c r="H55" s="5">
        <v>4</v>
      </c>
      <c r="I55" s="5">
        <v>941</v>
      </c>
      <c r="J55" s="5">
        <v>18</v>
      </c>
      <c r="K55" s="5">
        <v>578</v>
      </c>
    </row>
    <row r="56" spans="1:11" ht="17.25" thickBot="1">
      <c r="A56" s="3" t="s">
        <v>1415</v>
      </c>
      <c r="B56" s="3" t="s">
        <v>36</v>
      </c>
      <c r="C56" s="4">
        <v>17737</v>
      </c>
      <c r="D56" s="4">
        <v>12091</v>
      </c>
      <c r="E56" s="4">
        <v>6637</v>
      </c>
      <c r="F56" s="4">
        <v>5207</v>
      </c>
      <c r="G56" s="5">
        <v>52</v>
      </c>
      <c r="H56" s="5">
        <v>71</v>
      </c>
      <c r="I56" s="4">
        <v>11967</v>
      </c>
      <c r="J56" s="5">
        <v>124</v>
      </c>
      <c r="K56" s="4">
        <v>5646</v>
      </c>
    </row>
    <row r="57" spans="1:11" ht="23.25" thickBot="1">
      <c r="A57" s="3"/>
      <c r="B57" s="3" t="s">
        <v>37</v>
      </c>
      <c r="C57" s="4">
        <v>3994</v>
      </c>
      <c r="D57" s="4">
        <v>3994</v>
      </c>
      <c r="E57" s="4">
        <v>2537</v>
      </c>
      <c r="F57" s="4">
        <v>1398</v>
      </c>
      <c r="G57" s="5">
        <v>10</v>
      </c>
      <c r="H57" s="5">
        <v>18</v>
      </c>
      <c r="I57" s="4">
        <v>3963</v>
      </c>
      <c r="J57" s="5">
        <v>31</v>
      </c>
      <c r="K57" s="5">
        <v>0</v>
      </c>
    </row>
    <row r="58" spans="1:11" ht="17.25" thickBot="1">
      <c r="A58" s="3"/>
      <c r="B58" s="3" t="s">
        <v>1416</v>
      </c>
      <c r="C58" s="4">
        <v>2751</v>
      </c>
      <c r="D58" s="4">
        <v>1419</v>
      </c>
      <c r="E58" s="5">
        <v>787</v>
      </c>
      <c r="F58" s="5">
        <v>598</v>
      </c>
      <c r="G58" s="5">
        <v>10</v>
      </c>
      <c r="H58" s="5">
        <v>8</v>
      </c>
      <c r="I58" s="4">
        <v>1403</v>
      </c>
      <c r="J58" s="5">
        <v>16</v>
      </c>
      <c r="K58" s="4">
        <v>1332</v>
      </c>
    </row>
    <row r="59" spans="1:11" ht="17.25" thickBot="1">
      <c r="A59" s="3"/>
      <c r="B59" s="3" t="s">
        <v>1417</v>
      </c>
      <c r="C59" s="4">
        <v>1666</v>
      </c>
      <c r="D59" s="5">
        <v>968</v>
      </c>
      <c r="E59" s="5">
        <v>446</v>
      </c>
      <c r="F59" s="5">
        <v>497</v>
      </c>
      <c r="G59" s="5">
        <v>5</v>
      </c>
      <c r="H59" s="5">
        <v>5</v>
      </c>
      <c r="I59" s="5">
        <v>953</v>
      </c>
      <c r="J59" s="5">
        <v>15</v>
      </c>
      <c r="K59" s="5">
        <v>698</v>
      </c>
    </row>
    <row r="60" spans="1:11" ht="17.25" thickBot="1">
      <c r="A60" s="3"/>
      <c r="B60" s="3" t="s">
        <v>1418</v>
      </c>
      <c r="C60" s="4">
        <v>3318</v>
      </c>
      <c r="D60" s="4">
        <v>1961</v>
      </c>
      <c r="E60" s="4">
        <v>1016</v>
      </c>
      <c r="F60" s="5">
        <v>896</v>
      </c>
      <c r="G60" s="5">
        <v>9</v>
      </c>
      <c r="H60" s="5">
        <v>17</v>
      </c>
      <c r="I60" s="4">
        <v>1938</v>
      </c>
      <c r="J60" s="5">
        <v>23</v>
      </c>
      <c r="K60" s="4">
        <v>1357</v>
      </c>
    </row>
    <row r="61" spans="1:11" ht="17.25" thickBot="1">
      <c r="A61" s="3"/>
      <c r="B61" s="3" t="s">
        <v>1419</v>
      </c>
      <c r="C61" s="4">
        <v>3176</v>
      </c>
      <c r="D61" s="4">
        <v>1900</v>
      </c>
      <c r="E61" s="5">
        <v>885</v>
      </c>
      <c r="F61" s="5">
        <v>975</v>
      </c>
      <c r="G61" s="5">
        <v>10</v>
      </c>
      <c r="H61" s="5">
        <v>13</v>
      </c>
      <c r="I61" s="4">
        <v>1883</v>
      </c>
      <c r="J61" s="5">
        <v>17</v>
      </c>
      <c r="K61" s="4">
        <v>1276</v>
      </c>
    </row>
    <row r="62" spans="1:11" ht="17.25" thickBot="1">
      <c r="A62" s="3"/>
      <c r="B62" s="3" t="s">
        <v>1420</v>
      </c>
      <c r="C62" s="4">
        <v>2832</v>
      </c>
      <c r="D62" s="4">
        <v>1849</v>
      </c>
      <c r="E62" s="5">
        <v>966</v>
      </c>
      <c r="F62" s="5">
        <v>843</v>
      </c>
      <c r="G62" s="5">
        <v>8</v>
      </c>
      <c r="H62" s="5">
        <v>10</v>
      </c>
      <c r="I62" s="4">
        <v>1827</v>
      </c>
      <c r="J62" s="5">
        <v>22</v>
      </c>
      <c r="K62" s="5">
        <v>983</v>
      </c>
    </row>
    <row r="63" spans="1:11" ht="23.25" thickBot="1">
      <c r="A63" s="3" t="s">
        <v>97</v>
      </c>
      <c r="B63" s="3"/>
      <c r="C63" s="5">
        <v>0</v>
      </c>
      <c r="D63" s="5">
        <v>2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1627-16AB-42BC-86A2-EBB84B2C63FF}">
  <dimension ref="A1:X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1421</v>
      </c>
      <c r="F3" s="2" t="s">
        <v>1422</v>
      </c>
      <c r="G3" s="2" t="s">
        <v>1423</v>
      </c>
      <c r="H3" s="2" t="s">
        <v>1424</v>
      </c>
      <c r="I3" s="44"/>
      <c r="J3" s="2"/>
      <c r="K3" s="44"/>
      <c r="U3" t="s">
        <v>3</v>
      </c>
      <c r="V3" t="str">
        <f t="shared" si="0"/>
        <v>정청래</v>
      </c>
      <c r="W3" t="str">
        <f t="shared" si="0"/>
        <v>김성동</v>
      </c>
      <c r="X3" t="str">
        <f t="shared" si="0"/>
        <v>오현주</v>
      </c>
    </row>
    <row r="4" spans="1:24" ht="17.25" thickBot="1">
      <c r="A4" s="3" t="s">
        <v>30</v>
      </c>
      <c r="B4" s="3"/>
      <c r="C4" s="4">
        <v>189669</v>
      </c>
      <c r="D4" s="4">
        <v>130575</v>
      </c>
      <c r="E4" s="4">
        <v>69336</v>
      </c>
      <c r="F4" s="4">
        <v>47443</v>
      </c>
      <c r="G4" s="4">
        <v>11445</v>
      </c>
      <c r="H4" s="5">
        <v>760</v>
      </c>
      <c r="I4" s="4">
        <v>128984</v>
      </c>
      <c r="J4" s="4">
        <v>1591</v>
      </c>
      <c r="K4" s="4">
        <v>59094</v>
      </c>
      <c r="V4" s="8"/>
      <c r="W4" s="8"/>
      <c r="X4" s="8"/>
    </row>
    <row r="5" spans="1:24" ht="23.25" thickBot="1">
      <c r="A5" s="3" t="s">
        <v>31</v>
      </c>
      <c r="B5" s="3"/>
      <c r="C5" s="5">
        <v>270</v>
      </c>
      <c r="D5" s="5">
        <v>256</v>
      </c>
      <c r="E5" s="5">
        <v>120</v>
      </c>
      <c r="F5" s="5">
        <v>106</v>
      </c>
      <c r="G5" s="5">
        <v>14</v>
      </c>
      <c r="H5" s="5">
        <v>7</v>
      </c>
      <c r="I5" s="5">
        <v>247</v>
      </c>
      <c r="J5" s="5">
        <v>9</v>
      </c>
      <c r="K5" s="5">
        <v>14</v>
      </c>
      <c r="T5" t="s">
        <v>2929</v>
      </c>
      <c r="U5">
        <f>SUMIF($A:$A,"합계",D:D)</f>
        <v>130575</v>
      </c>
      <c r="V5">
        <f>SUMIF($A:$A,"합계",E:E)</f>
        <v>69336</v>
      </c>
      <c r="W5">
        <f>SUMIF($A:$A,"합계",F:F)</f>
        <v>47443</v>
      </c>
      <c r="X5">
        <f>SUMIF($A:$A,"합계",G:G)</f>
        <v>11445</v>
      </c>
    </row>
    <row r="6" spans="1:24" ht="23.25" thickBot="1">
      <c r="A6" s="3" t="s">
        <v>32</v>
      </c>
      <c r="B6" s="3"/>
      <c r="C6" s="4">
        <v>13790</v>
      </c>
      <c r="D6" s="4">
        <v>13787</v>
      </c>
      <c r="E6" s="4">
        <v>8304</v>
      </c>
      <c r="F6" s="4">
        <v>3978</v>
      </c>
      <c r="G6" s="4">
        <v>1183</v>
      </c>
      <c r="H6" s="5">
        <v>91</v>
      </c>
      <c r="I6" s="4">
        <v>13556</v>
      </c>
      <c r="J6" s="5">
        <v>231</v>
      </c>
      <c r="K6" s="5">
        <v>3</v>
      </c>
      <c r="T6" t="s">
        <v>2930</v>
      </c>
      <c r="U6">
        <f>U5-U7</f>
        <v>77615</v>
      </c>
      <c r="V6">
        <f>V5-V7</f>
        <v>36828</v>
      </c>
      <c r="W6">
        <f>W5-W7</f>
        <v>32279</v>
      </c>
      <c r="X6">
        <f>X5-X7</f>
        <v>6965</v>
      </c>
    </row>
    <row r="7" spans="1:24" ht="23.25" thickBot="1">
      <c r="A7" s="3" t="s">
        <v>33</v>
      </c>
      <c r="B7" s="3"/>
      <c r="C7" s="4">
        <v>1118</v>
      </c>
      <c r="D7" s="5">
        <v>298</v>
      </c>
      <c r="E7" s="5">
        <v>194</v>
      </c>
      <c r="F7" s="5">
        <v>91</v>
      </c>
      <c r="G7" s="5">
        <v>10</v>
      </c>
      <c r="H7" s="5">
        <v>1</v>
      </c>
      <c r="I7" s="5">
        <v>296</v>
      </c>
      <c r="J7" s="5">
        <v>2</v>
      </c>
      <c r="K7" s="5">
        <v>820</v>
      </c>
      <c r="T7" t="s">
        <v>2931</v>
      </c>
      <c r="U7">
        <f>U11+U10+U9</f>
        <v>52960</v>
      </c>
      <c r="V7">
        <f>V11+V10+V9</f>
        <v>32508</v>
      </c>
      <c r="W7">
        <f>W11+W10+W9</f>
        <v>15164</v>
      </c>
      <c r="X7">
        <f>X11+X10+X9</f>
        <v>4480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4</v>
      </c>
      <c r="F8" s="5">
        <v>4</v>
      </c>
      <c r="G8" s="5">
        <v>0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1425</v>
      </c>
      <c r="B9" s="3" t="s">
        <v>36</v>
      </c>
      <c r="C9" s="4">
        <v>19652</v>
      </c>
      <c r="D9" s="4">
        <v>13392</v>
      </c>
      <c r="E9" s="4">
        <v>6469</v>
      </c>
      <c r="F9" s="4">
        <v>5741</v>
      </c>
      <c r="G9" s="5">
        <v>971</v>
      </c>
      <c r="H9" s="5">
        <v>65</v>
      </c>
      <c r="I9" s="4">
        <v>13246</v>
      </c>
      <c r="J9" s="5">
        <v>146</v>
      </c>
      <c r="K9" s="4">
        <v>6260</v>
      </c>
      <c r="T9" t="s">
        <v>2934</v>
      </c>
      <c r="U9">
        <f>SUMIF($A:$A,"거소·선상투표",D:D)+SUMIF($A:$A,"국외부재자투표",D:D)+SUMIF($A:$A,"국외부재자투표(공관)",D:D)</f>
        <v>562</v>
      </c>
      <c r="V9">
        <f t="shared" ref="V9:X11" si="1">SUMIF($A:$A,"거소·선상투표",E:E)+SUMIF($A:$A,"국외부재자투표",E:E)+SUMIF($A:$A,"국외부재자투표(공관)",E:E)</f>
        <v>318</v>
      </c>
      <c r="W9">
        <f t="shared" si="1"/>
        <v>201</v>
      </c>
      <c r="X9">
        <f t="shared" si="1"/>
        <v>24</v>
      </c>
    </row>
    <row r="10" spans="1:24" ht="23.25" thickBot="1">
      <c r="A10" s="3"/>
      <c r="B10" s="3" t="s">
        <v>37</v>
      </c>
      <c r="C10" s="4">
        <v>3949</v>
      </c>
      <c r="D10" s="4">
        <v>3949</v>
      </c>
      <c r="E10" s="4">
        <v>2315</v>
      </c>
      <c r="F10" s="4">
        <v>1331</v>
      </c>
      <c r="G10" s="5">
        <v>265</v>
      </c>
      <c r="H10" s="5">
        <v>12</v>
      </c>
      <c r="I10" s="4">
        <v>3923</v>
      </c>
      <c r="J10" s="5">
        <v>26</v>
      </c>
      <c r="K10" s="5">
        <v>0</v>
      </c>
      <c r="T10" t="s">
        <v>2932</v>
      </c>
      <c r="U10">
        <f>SUMIF($B:$B,"관내사전투표",D:D)</f>
        <v>38611</v>
      </c>
      <c r="V10">
        <f t="shared" ref="V10:X12" si="2">SUMIF($B:$B,"관내사전투표",E:E)</f>
        <v>23886</v>
      </c>
      <c r="W10">
        <f t="shared" si="2"/>
        <v>10985</v>
      </c>
      <c r="X10">
        <f t="shared" si="2"/>
        <v>3273</v>
      </c>
    </row>
    <row r="11" spans="1:24" ht="17.25" thickBot="1">
      <c r="A11" s="3"/>
      <c r="B11" s="3" t="s">
        <v>1426</v>
      </c>
      <c r="C11" s="4">
        <v>2846</v>
      </c>
      <c r="D11" s="4">
        <v>1503</v>
      </c>
      <c r="E11" s="5">
        <v>710</v>
      </c>
      <c r="F11" s="5">
        <v>665</v>
      </c>
      <c r="G11" s="5">
        <v>112</v>
      </c>
      <c r="H11" s="5">
        <v>11</v>
      </c>
      <c r="I11" s="4">
        <v>1498</v>
      </c>
      <c r="J11" s="5">
        <v>5</v>
      </c>
      <c r="K11" s="4">
        <v>1343</v>
      </c>
      <c r="T11" t="s">
        <v>2933</v>
      </c>
      <c r="U11">
        <f>SUMIF($A:$A,"관외사전투표",D:D)</f>
        <v>13787</v>
      </c>
      <c r="V11">
        <f t="shared" ref="V11:X13" si="3">SUMIF($A:$A,"관외사전투표",E:E)</f>
        <v>8304</v>
      </c>
      <c r="W11">
        <f t="shared" si="3"/>
        <v>3978</v>
      </c>
      <c r="X11">
        <f t="shared" si="3"/>
        <v>1183</v>
      </c>
    </row>
    <row r="12" spans="1:24" ht="17.25" thickBot="1">
      <c r="A12" s="3"/>
      <c r="B12" s="3" t="s">
        <v>1427</v>
      </c>
      <c r="C12" s="4">
        <v>2606</v>
      </c>
      <c r="D12" s="4">
        <v>1721</v>
      </c>
      <c r="E12" s="5">
        <v>776</v>
      </c>
      <c r="F12" s="5">
        <v>818</v>
      </c>
      <c r="G12" s="5">
        <v>93</v>
      </c>
      <c r="H12" s="5">
        <v>9</v>
      </c>
      <c r="I12" s="4">
        <v>1696</v>
      </c>
      <c r="J12" s="5">
        <v>25</v>
      </c>
      <c r="K12" s="5">
        <v>885</v>
      </c>
    </row>
    <row r="13" spans="1:24" ht="17.25" thickBot="1">
      <c r="A13" s="3"/>
      <c r="B13" s="3" t="s">
        <v>1428</v>
      </c>
      <c r="C13" s="4">
        <v>2790</v>
      </c>
      <c r="D13" s="4">
        <v>1720</v>
      </c>
      <c r="E13" s="5">
        <v>830</v>
      </c>
      <c r="F13" s="5">
        <v>731</v>
      </c>
      <c r="G13" s="5">
        <v>133</v>
      </c>
      <c r="H13" s="5">
        <v>3</v>
      </c>
      <c r="I13" s="4">
        <v>1697</v>
      </c>
      <c r="J13" s="5">
        <v>23</v>
      </c>
      <c r="K13" s="4">
        <v>1070</v>
      </c>
    </row>
    <row r="14" spans="1:24" ht="17.25" thickBot="1">
      <c r="A14" s="3"/>
      <c r="B14" s="3" t="s">
        <v>1429</v>
      </c>
      <c r="C14" s="4">
        <v>1744</v>
      </c>
      <c r="D14" s="5">
        <v>966</v>
      </c>
      <c r="E14" s="5">
        <v>437</v>
      </c>
      <c r="F14" s="5">
        <v>431</v>
      </c>
      <c r="G14" s="5">
        <v>74</v>
      </c>
      <c r="H14" s="5">
        <v>8</v>
      </c>
      <c r="I14" s="5">
        <v>950</v>
      </c>
      <c r="J14" s="5">
        <v>16</v>
      </c>
      <c r="K14" s="5">
        <v>778</v>
      </c>
      <c r="U14" s="8"/>
      <c r="V14" s="8"/>
      <c r="W14" s="8"/>
      <c r="X14" s="8"/>
    </row>
    <row r="15" spans="1:24" ht="17.25" thickBot="1">
      <c r="A15" s="3"/>
      <c r="B15" s="3" t="s">
        <v>1430</v>
      </c>
      <c r="C15" s="4">
        <v>2577</v>
      </c>
      <c r="D15" s="4">
        <v>1536</v>
      </c>
      <c r="E15" s="5">
        <v>678</v>
      </c>
      <c r="F15" s="5">
        <v>662</v>
      </c>
      <c r="G15" s="5">
        <v>155</v>
      </c>
      <c r="H15" s="5">
        <v>12</v>
      </c>
      <c r="I15" s="4">
        <v>1507</v>
      </c>
      <c r="J15" s="5">
        <v>29</v>
      </c>
      <c r="K15" s="4">
        <v>1041</v>
      </c>
      <c r="U15" s="8"/>
      <c r="V15" s="8"/>
      <c r="W15" s="8"/>
      <c r="X15" s="8"/>
    </row>
    <row r="16" spans="1:24" ht="17.25" thickBot="1">
      <c r="A16" s="3"/>
      <c r="B16" s="3" t="s">
        <v>1431</v>
      </c>
      <c r="C16" s="4">
        <v>3140</v>
      </c>
      <c r="D16" s="4">
        <v>1997</v>
      </c>
      <c r="E16" s="5">
        <v>723</v>
      </c>
      <c r="F16" s="4">
        <v>1103</v>
      </c>
      <c r="G16" s="5">
        <v>139</v>
      </c>
      <c r="H16" s="5">
        <v>10</v>
      </c>
      <c r="I16" s="4">
        <v>1975</v>
      </c>
      <c r="J16" s="5">
        <v>22</v>
      </c>
      <c r="K16" s="4">
        <v>1143</v>
      </c>
    </row>
    <row r="17" spans="1:11" ht="17.25" thickBot="1">
      <c r="A17" s="3" t="s">
        <v>1432</v>
      </c>
      <c r="B17" s="3" t="s">
        <v>36</v>
      </c>
      <c r="C17" s="4">
        <v>20052</v>
      </c>
      <c r="D17" s="4">
        <v>12474</v>
      </c>
      <c r="E17" s="4">
        <v>6338</v>
      </c>
      <c r="F17" s="4">
        <v>4685</v>
      </c>
      <c r="G17" s="4">
        <v>1230</v>
      </c>
      <c r="H17" s="5">
        <v>62</v>
      </c>
      <c r="I17" s="4">
        <v>12315</v>
      </c>
      <c r="J17" s="5">
        <v>159</v>
      </c>
      <c r="K17" s="4">
        <v>7578</v>
      </c>
    </row>
    <row r="18" spans="1:11" ht="23.25" thickBot="1">
      <c r="A18" s="3"/>
      <c r="B18" s="3" t="s">
        <v>37</v>
      </c>
      <c r="C18" s="4">
        <v>4284</v>
      </c>
      <c r="D18" s="4">
        <v>4284</v>
      </c>
      <c r="E18" s="4">
        <v>2648</v>
      </c>
      <c r="F18" s="4">
        <v>1161</v>
      </c>
      <c r="G18" s="5">
        <v>432</v>
      </c>
      <c r="H18" s="5">
        <v>13</v>
      </c>
      <c r="I18" s="4">
        <v>4254</v>
      </c>
      <c r="J18" s="5">
        <v>30</v>
      </c>
      <c r="K18" s="5">
        <v>0</v>
      </c>
    </row>
    <row r="19" spans="1:11" ht="17.25" thickBot="1">
      <c r="A19" s="3"/>
      <c r="B19" s="3" t="s">
        <v>1433</v>
      </c>
      <c r="C19" s="4">
        <v>1860</v>
      </c>
      <c r="D19" s="5">
        <v>923</v>
      </c>
      <c r="E19" s="5">
        <v>381</v>
      </c>
      <c r="F19" s="5">
        <v>447</v>
      </c>
      <c r="G19" s="5">
        <v>79</v>
      </c>
      <c r="H19" s="5">
        <v>5</v>
      </c>
      <c r="I19" s="5">
        <v>912</v>
      </c>
      <c r="J19" s="5">
        <v>11</v>
      </c>
      <c r="K19" s="5">
        <v>937</v>
      </c>
    </row>
    <row r="20" spans="1:11" ht="17.25" thickBot="1">
      <c r="A20" s="3"/>
      <c r="B20" s="3" t="s">
        <v>1434</v>
      </c>
      <c r="C20" s="4">
        <v>3175</v>
      </c>
      <c r="D20" s="4">
        <v>1714</v>
      </c>
      <c r="E20" s="5">
        <v>713</v>
      </c>
      <c r="F20" s="5">
        <v>837</v>
      </c>
      <c r="G20" s="5">
        <v>134</v>
      </c>
      <c r="H20" s="5">
        <v>10</v>
      </c>
      <c r="I20" s="4">
        <v>1694</v>
      </c>
      <c r="J20" s="5">
        <v>20</v>
      </c>
      <c r="K20" s="4">
        <v>1461</v>
      </c>
    </row>
    <row r="21" spans="1:11" ht="17.25" thickBot="1">
      <c r="A21" s="3"/>
      <c r="B21" s="3" t="s">
        <v>1435</v>
      </c>
      <c r="C21" s="4">
        <v>2222</v>
      </c>
      <c r="D21" s="4">
        <v>1173</v>
      </c>
      <c r="E21" s="5">
        <v>561</v>
      </c>
      <c r="F21" s="5">
        <v>479</v>
      </c>
      <c r="G21" s="5">
        <v>109</v>
      </c>
      <c r="H21" s="5">
        <v>5</v>
      </c>
      <c r="I21" s="4">
        <v>1154</v>
      </c>
      <c r="J21" s="5">
        <v>19</v>
      </c>
      <c r="K21" s="4">
        <v>1049</v>
      </c>
    </row>
    <row r="22" spans="1:11" ht="17.25" thickBot="1">
      <c r="A22" s="3"/>
      <c r="B22" s="3" t="s">
        <v>1436</v>
      </c>
      <c r="C22" s="4">
        <v>3192</v>
      </c>
      <c r="D22" s="4">
        <v>1461</v>
      </c>
      <c r="E22" s="5">
        <v>658</v>
      </c>
      <c r="F22" s="5">
        <v>552</v>
      </c>
      <c r="G22" s="5">
        <v>216</v>
      </c>
      <c r="H22" s="5">
        <v>9</v>
      </c>
      <c r="I22" s="4">
        <v>1435</v>
      </c>
      <c r="J22" s="5">
        <v>26</v>
      </c>
      <c r="K22" s="4">
        <v>1731</v>
      </c>
    </row>
    <row r="23" spans="1:11" ht="17.25" thickBot="1">
      <c r="A23" s="3"/>
      <c r="B23" s="3" t="s">
        <v>1437</v>
      </c>
      <c r="C23" s="4">
        <v>1410</v>
      </c>
      <c r="D23" s="5">
        <v>759</v>
      </c>
      <c r="E23" s="5">
        <v>360</v>
      </c>
      <c r="F23" s="5">
        <v>315</v>
      </c>
      <c r="G23" s="5">
        <v>65</v>
      </c>
      <c r="H23" s="5">
        <v>3</v>
      </c>
      <c r="I23" s="5">
        <v>743</v>
      </c>
      <c r="J23" s="5">
        <v>16</v>
      </c>
      <c r="K23" s="5">
        <v>651</v>
      </c>
    </row>
    <row r="24" spans="1:11" ht="17.25" thickBot="1">
      <c r="A24" s="3"/>
      <c r="B24" s="3" t="s">
        <v>1438</v>
      </c>
      <c r="C24" s="4">
        <v>1658</v>
      </c>
      <c r="D24" s="5">
        <v>936</v>
      </c>
      <c r="E24" s="5">
        <v>401</v>
      </c>
      <c r="F24" s="5">
        <v>416</v>
      </c>
      <c r="G24" s="5">
        <v>96</v>
      </c>
      <c r="H24" s="5">
        <v>4</v>
      </c>
      <c r="I24" s="5">
        <v>917</v>
      </c>
      <c r="J24" s="5">
        <v>19</v>
      </c>
      <c r="K24" s="5">
        <v>722</v>
      </c>
    </row>
    <row r="25" spans="1:11" ht="17.25" thickBot="1">
      <c r="A25" s="3"/>
      <c r="B25" s="3" t="s">
        <v>1439</v>
      </c>
      <c r="C25" s="4">
        <v>2251</v>
      </c>
      <c r="D25" s="4">
        <v>1224</v>
      </c>
      <c r="E25" s="5">
        <v>616</v>
      </c>
      <c r="F25" s="5">
        <v>478</v>
      </c>
      <c r="G25" s="5">
        <v>99</v>
      </c>
      <c r="H25" s="5">
        <v>13</v>
      </c>
      <c r="I25" s="4">
        <v>1206</v>
      </c>
      <c r="J25" s="5">
        <v>18</v>
      </c>
      <c r="K25" s="4">
        <v>1027</v>
      </c>
    </row>
    <row r="26" spans="1:11" ht="17.25" thickBot="1">
      <c r="A26" s="3" t="s">
        <v>1440</v>
      </c>
      <c r="B26" s="3" t="s">
        <v>36</v>
      </c>
      <c r="C26" s="4">
        <v>16122</v>
      </c>
      <c r="D26" s="4">
        <v>10818</v>
      </c>
      <c r="E26" s="4">
        <v>5681</v>
      </c>
      <c r="F26" s="4">
        <v>3976</v>
      </c>
      <c r="G26" s="5">
        <v>957</v>
      </c>
      <c r="H26" s="5">
        <v>73</v>
      </c>
      <c r="I26" s="4">
        <v>10687</v>
      </c>
      <c r="J26" s="5">
        <v>131</v>
      </c>
      <c r="K26" s="4">
        <v>5304</v>
      </c>
    </row>
    <row r="27" spans="1:11" ht="23.25" thickBot="1">
      <c r="A27" s="3"/>
      <c r="B27" s="3" t="s">
        <v>37</v>
      </c>
      <c r="C27" s="4">
        <v>4360</v>
      </c>
      <c r="D27" s="4">
        <v>4359</v>
      </c>
      <c r="E27" s="4">
        <v>2676</v>
      </c>
      <c r="F27" s="4">
        <v>1255</v>
      </c>
      <c r="G27" s="5">
        <v>362</v>
      </c>
      <c r="H27" s="5">
        <v>25</v>
      </c>
      <c r="I27" s="4">
        <v>4318</v>
      </c>
      <c r="J27" s="5">
        <v>41</v>
      </c>
      <c r="K27" s="5">
        <v>1</v>
      </c>
    </row>
    <row r="28" spans="1:11" ht="17.25" thickBot="1">
      <c r="A28" s="3"/>
      <c r="B28" s="3" t="s">
        <v>1441</v>
      </c>
      <c r="C28" s="4">
        <v>2034</v>
      </c>
      <c r="D28" s="4">
        <v>1166</v>
      </c>
      <c r="E28" s="5">
        <v>576</v>
      </c>
      <c r="F28" s="5">
        <v>436</v>
      </c>
      <c r="G28" s="5">
        <v>124</v>
      </c>
      <c r="H28" s="5">
        <v>13</v>
      </c>
      <c r="I28" s="4">
        <v>1149</v>
      </c>
      <c r="J28" s="5">
        <v>17</v>
      </c>
      <c r="K28" s="5">
        <v>868</v>
      </c>
    </row>
    <row r="29" spans="1:11" ht="17.25" thickBot="1">
      <c r="A29" s="3"/>
      <c r="B29" s="3" t="s">
        <v>1442</v>
      </c>
      <c r="C29" s="4">
        <v>2179</v>
      </c>
      <c r="D29" s="4">
        <v>1166</v>
      </c>
      <c r="E29" s="5">
        <v>553</v>
      </c>
      <c r="F29" s="5">
        <v>479</v>
      </c>
      <c r="G29" s="5">
        <v>109</v>
      </c>
      <c r="H29" s="5">
        <v>12</v>
      </c>
      <c r="I29" s="4">
        <v>1153</v>
      </c>
      <c r="J29" s="5">
        <v>13</v>
      </c>
      <c r="K29" s="4">
        <v>1013</v>
      </c>
    </row>
    <row r="30" spans="1:11" ht="17.25" thickBot="1">
      <c r="A30" s="3"/>
      <c r="B30" s="3" t="s">
        <v>1443</v>
      </c>
      <c r="C30" s="4">
        <v>3282</v>
      </c>
      <c r="D30" s="4">
        <v>1616</v>
      </c>
      <c r="E30" s="5">
        <v>716</v>
      </c>
      <c r="F30" s="5">
        <v>718</v>
      </c>
      <c r="G30" s="5">
        <v>141</v>
      </c>
      <c r="H30" s="5">
        <v>12</v>
      </c>
      <c r="I30" s="4">
        <v>1587</v>
      </c>
      <c r="J30" s="5">
        <v>29</v>
      </c>
      <c r="K30" s="4">
        <v>1666</v>
      </c>
    </row>
    <row r="31" spans="1:11" ht="17.25" thickBot="1">
      <c r="A31" s="3"/>
      <c r="B31" s="3" t="s">
        <v>1444</v>
      </c>
      <c r="C31" s="4">
        <v>2065</v>
      </c>
      <c r="D31" s="4">
        <v>1222</v>
      </c>
      <c r="E31" s="5">
        <v>552</v>
      </c>
      <c r="F31" s="5">
        <v>556</v>
      </c>
      <c r="G31" s="5">
        <v>94</v>
      </c>
      <c r="H31" s="5">
        <v>8</v>
      </c>
      <c r="I31" s="4">
        <v>1210</v>
      </c>
      <c r="J31" s="5">
        <v>12</v>
      </c>
      <c r="K31" s="5">
        <v>843</v>
      </c>
    </row>
    <row r="32" spans="1:11" ht="17.25" thickBot="1">
      <c r="A32" s="3"/>
      <c r="B32" s="3" t="s">
        <v>1445</v>
      </c>
      <c r="C32" s="4">
        <v>2202</v>
      </c>
      <c r="D32" s="4">
        <v>1289</v>
      </c>
      <c r="E32" s="5">
        <v>608</v>
      </c>
      <c r="F32" s="5">
        <v>532</v>
      </c>
      <c r="G32" s="5">
        <v>127</v>
      </c>
      <c r="H32" s="5">
        <v>3</v>
      </c>
      <c r="I32" s="4">
        <v>1270</v>
      </c>
      <c r="J32" s="5">
        <v>19</v>
      </c>
      <c r="K32" s="5">
        <v>913</v>
      </c>
    </row>
    <row r="33" spans="1:11" ht="17.25" thickBot="1">
      <c r="A33" s="3" t="s">
        <v>1446</v>
      </c>
      <c r="B33" s="3" t="s">
        <v>36</v>
      </c>
      <c r="C33" s="4">
        <v>18140</v>
      </c>
      <c r="D33" s="4">
        <v>12015</v>
      </c>
      <c r="E33" s="4">
        <v>6402</v>
      </c>
      <c r="F33" s="4">
        <v>4099</v>
      </c>
      <c r="G33" s="4">
        <v>1262</v>
      </c>
      <c r="H33" s="5">
        <v>75</v>
      </c>
      <c r="I33" s="4">
        <v>11838</v>
      </c>
      <c r="J33" s="5">
        <v>177</v>
      </c>
      <c r="K33" s="4">
        <v>6125</v>
      </c>
    </row>
    <row r="34" spans="1:11" ht="23.25" thickBot="1">
      <c r="A34" s="3"/>
      <c r="B34" s="3" t="s">
        <v>37</v>
      </c>
      <c r="C34" s="4">
        <v>4340</v>
      </c>
      <c r="D34" s="4">
        <v>4340</v>
      </c>
      <c r="E34" s="4">
        <v>2663</v>
      </c>
      <c r="F34" s="4">
        <v>1199</v>
      </c>
      <c r="G34" s="5">
        <v>415</v>
      </c>
      <c r="H34" s="5">
        <v>22</v>
      </c>
      <c r="I34" s="4">
        <v>4299</v>
      </c>
      <c r="J34" s="5">
        <v>41</v>
      </c>
      <c r="K34" s="5">
        <v>0</v>
      </c>
    </row>
    <row r="35" spans="1:11" ht="23.25" thickBot="1">
      <c r="A35" s="3"/>
      <c r="B35" s="3" t="s">
        <v>1447</v>
      </c>
      <c r="C35" s="4">
        <v>2557</v>
      </c>
      <c r="D35" s="4">
        <v>1202</v>
      </c>
      <c r="E35" s="5">
        <v>551</v>
      </c>
      <c r="F35" s="5">
        <v>485</v>
      </c>
      <c r="G35" s="5">
        <v>135</v>
      </c>
      <c r="H35" s="5">
        <v>10</v>
      </c>
      <c r="I35" s="4">
        <v>1181</v>
      </c>
      <c r="J35" s="5">
        <v>21</v>
      </c>
      <c r="K35" s="4">
        <v>1355</v>
      </c>
    </row>
    <row r="36" spans="1:11" ht="23.25" thickBot="1">
      <c r="A36" s="3"/>
      <c r="B36" s="3" t="s">
        <v>1448</v>
      </c>
      <c r="C36" s="4">
        <v>2931</v>
      </c>
      <c r="D36" s="4">
        <v>1689</v>
      </c>
      <c r="E36" s="5">
        <v>859</v>
      </c>
      <c r="F36" s="5">
        <v>585</v>
      </c>
      <c r="G36" s="5">
        <v>202</v>
      </c>
      <c r="H36" s="5">
        <v>13</v>
      </c>
      <c r="I36" s="4">
        <v>1659</v>
      </c>
      <c r="J36" s="5">
        <v>30</v>
      </c>
      <c r="K36" s="4">
        <v>1242</v>
      </c>
    </row>
    <row r="37" spans="1:11" ht="23.25" thickBot="1">
      <c r="A37" s="3"/>
      <c r="B37" s="3" t="s">
        <v>1449</v>
      </c>
      <c r="C37" s="4">
        <v>2627</v>
      </c>
      <c r="D37" s="4">
        <v>1394</v>
      </c>
      <c r="E37" s="5">
        <v>704</v>
      </c>
      <c r="F37" s="5">
        <v>507</v>
      </c>
      <c r="G37" s="5">
        <v>150</v>
      </c>
      <c r="H37" s="5">
        <v>8</v>
      </c>
      <c r="I37" s="4">
        <v>1369</v>
      </c>
      <c r="J37" s="5">
        <v>25</v>
      </c>
      <c r="K37" s="4">
        <v>1233</v>
      </c>
    </row>
    <row r="38" spans="1:11" ht="23.25" thickBot="1">
      <c r="A38" s="3"/>
      <c r="B38" s="3" t="s">
        <v>1450</v>
      </c>
      <c r="C38" s="4">
        <v>3129</v>
      </c>
      <c r="D38" s="4">
        <v>1778</v>
      </c>
      <c r="E38" s="5">
        <v>859</v>
      </c>
      <c r="F38" s="5">
        <v>684</v>
      </c>
      <c r="G38" s="5">
        <v>188</v>
      </c>
      <c r="H38" s="5">
        <v>14</v>
      </c>
      <c r="I38" s="4">
        <v>1745</v>
      </c>
      <c r="J38" s="5">
        <v>33</v>
      </c>
      <c r="K38" s="4">
        <v>1351</v>
      </c>
    </row>
    <row r="39" spans="1:11" ht="23.25" thickBot="1">
      <c r="A39" s="3"/>
      <c r="B39" s="3" t="s">
        <v>1451</v>
      </c>
      <c r="C39" s="4">
        <v>2556</v>
      </c>
      <c r="D39" s="4">
        <v>1612</v>
      </c>
      <c r="E39" s="5">
        <v>766</v>
      </c>
      <c r="F39" s="5">
        <v>639</v>
      </c>
      <c r="G39" s="5">
        <v>172</v>
      </c>
      <c r="H39" s="5">
        <v>8</v>
      </c>
      <c r="I39" s="4">
        <v>1585</v>
      </c>
      <c r="J39" s="5">
        <v>27</v>
      </c>
      <c r="K39" s="5">
        <v>944</v>
      </c>
    </row>
    <row r="40" spans="1:11" ht="17.25" thickBot="1">
      <c r="A40" s="3" t="s">
        <v>1452</v>
      </c>
      <c r="B40" s="3" t="s">
        <v>36</v>
      </c>
      <c r="C40" s="4">
        <v>15594</v>
      </c>
      <c r="D40" s="4">
        <v>10518</v>
      </c>
      <c r="E40" s="4">
        <v>5674</v>
      </c>
      <c r="F40" s="4">
        <v>3704</v>
      </c>
      <c r="G40" s="5">
        <v>963</v>
      </c>
      <c r="H40" s="5">
        <v>66</v>
      </c>
      <c r="I40" s="4">
        <v>10407</v>
      </c>
      <c r="J40" s="5">
        <v>111</v>
      </c>
      <c r="K40" s="4">
        <v>5076</v>
      </c>
    </row>
    <row r="41" spans="1:11" ht="23.25" thickBot="1">
      <c r="A41" s="3"/>
      <c r="B41" s="3" t="s">
        <v>37</v>
      </c>
      <c r="C41" s="4">
        <v>3968</v>
      </c>
      <c r="D41" s="4">
        <v>3968</v>
      </c>
      <c r="E41" s="4">
        <v>2491</v>
      </c>
      <c r="F41" s="4">
        <v>1079</v>
      </c>
      <c r="G41" s="5">
        <v>345</v>
      </c>
      <c r="H41" s="5">
        <v>23</v>
      </c>
      <c r="I41" s="4">
        <v>3938</v>
      </c>
      <c r="J41" s="5">
        <v>30</v>
      </c>
      <c r="K41" s="5">
        <v>0</v>
      </c>
    </row>
    <row r="42" spans="1:11" ht="23.25" thickBot="1">
      <c r="A42" s="3"/>
      <c r="B42" s="3" t="s">
        <v>1453</v>
      </c>
      <c r="C42" s="4">
        <v>2476</v>
      </c>
      <c r="D42" s="4">
        <v>1301</v>
      </c>
      <c r="E42" s="5">
        <v>618</v>
      </c>
      <c r="F42" s="5">
        <v>539</v>
      </c>
      <c r="G42" s="5">
        <v>118</v>
      </c>
      <c r="H42" s="5">
        <v>7</v>
      </c>
      <c r="I42" s="4">
        <v>1282</v>
      </c>
      <c r="J42" s="5">
        <v>19</v>
      </c>
      <c r="K42" s="4">
        <v>1175</v>
      </c>
    </row>
    <row r="43" spans="1:11" ht="23.25" thickBot="1">
      <c r="A43" s="3"/>
      <c r="B43" s="3" t="s">
        <v>1454</v>
      </c>
      <c r="C43" s="4">
        <v>2029</v>
      </c>
      <c r="D43" s="4">
        <v>1178</v>
      </c>
      <c r="E43" s="5">
        <v>599</v>
      </c>
      <c r="F43" s="5">
        <v>453</v>
      </c>
      <c r="G43" s="5">
        <v>107</v>
      </c>
      <c r="H43" s="5">
        <v>6</v>
      </c>
      <c r="I43" s="4">
        <v>1165</v>
      </c>
      <c r="J43" s="5">
        <v>13</v>
      </c>
      <c r="K43" s="5">
        <v>851</v>
      </c>
    </row>
    <row r="44" spans="1:11" ht="23.25" thickBot="1">
      <c r="A44" s="3"/>
      <c r="B44" s="3" t="s">
        <v>1455</v>
      </c>
      <c r="C44" s="4">
        <v>2643</v>
      </c>
      <c r="D44" s="4">
        <v>1445</v>
      </c>
      <c r="E44" s="5">
        <v>640</v>
      </c>
      <c r="F44" s="5">
        <v>615</v>
      </c>
      <c r="G44" s="5">
        <v>161</v>
      </c>
      <c r="H44" s="5">
        <v>12</v>
      </c>
      <c r="I44" s="4">
        <v>1428</v>
      </c>
      <c r="J44" s="5">
        <v>17</v>
      </c>
      <c r="K44" s="4">
        <v>1198</v>
      </c>
    </row>
    <row r="45" spans="1:11" ht="23.25" thickBot="1">
      <c r="A45" s="3"/>
      <c r="B45" s="3" t="s">
        <v>1456</v>
      </c>
      <c r="C45" s="4">
        <v>2469</v>
      </c>
      <c r="D45" s="4">
        <v>1407</v>
      </c>
      <c r="E45" s="5">
        <v>719</v>
      </c>
      <c r="F45" s="5">
        <v>543</v>
      </c>
      <c r="G45" s="5">
        <v>114</v>
      </c>
      <c r="H45" s="5">
        <v>12</v>
      </c>
      <c r="I45" s="4">
        <v>1388</v>
      </c>
      <c r="J45" s="5">
        <v>19</v>
      </c>
      <c r="K45" s="4">
        <v>1062</v>
      </c>
    </row>
    <row r="46" spans="1:11" ht="23.25" thickBot="1">
      <c r="A46" s="3"/>
      <c r="B46" s="3" t="s">
        <v>1457</v>
      </c>
      <c r="C46" s="4">
        <v>2009</v>
      </c>
      <c r="D46" s="4">
        <v>1219</v>
      </c>
      <c r="E46" s="5">
        <v>607</v>
      </c>
      <c r="F46" s="5">
        <v>475</v>
      </c>
      <c r="G46" s="5">
        <v>118</v>
      </c>
      <c r="H46" s="5">
        <v>6</v>
      </c>
      <c r="I46" s="4">
        <v>1206</v>
      </c>
      <c r="J46" s="5">
        <v>13</v>
      </c>
      <c r="K46" s="5">
        <v>790</v>
      </c>
    </row>
    <row r="47" spans="1:11" ht="17.25" thickBot="1">
      <c r="A47" s="3" t="s">
        <v>1458</v>
      </c>
      <c r="B47" s="3" t="s">
        <v>36</v>
      </c>
      <c r="C47" s="4">
        <v>13740</v>
      </c>
      <c r="D47" s="4">
        <v>8901</v>
      </c>
      <c r="E47" s="4">
        <v>4707</v>
      </c>
      <c r="F47" s="4">
        <v>3225</v>
      </c>
      <c r="G47" s="5">
        <v>790</v>
      </c>
      <c r="H47" s="5">
        <v>59</v>
      </c>
      <c r="I47" s="4">
        <v>8781</v>
      </c>
      <c r="J47" s="5">
        <v>120</v>
      </c>
      <c r="K47" s="4">
        <v>4839</v>
      </c>
    </row>
    <row r="48" spans="1:11" ht="23.25" thickBot="1">
      <c r="A48" s="3"/>
      <c r="B48" s="3" t="s">
        <v>37</v>
      </c>
      <c r="C48" s="4">
        <v>3478</v>
      </c>
      <c r="D48" s="4">
        <v>3478</v>
      </c>
      <c r="E48" s="4">
        <v>2176</v>
      </c>
      <c r="F48" s="5">
        <v>951</v>
      </c>
      <c r="G48" s="5">
        <v>311</v>
      </c>
      <c r="H48" s="5">
        <v>14</v>
      </c>
      <c r="I48" s="4">
        <v>3452</v>
      </c>
      <c r="J48" s="5">
        <v>26</v>
      </c>
      <c r="K48" s="5">
        <v>0</v>
      </c>
    </row>
    <row r="49" spans="1:11" ht="17.25" thickBot="1">
      <c r="A49" s="3"/>
      <c r="B49" s="3" t="s">
        <v>1459</v>
      </c>
      <c r="C49" s="4">
        <v>2489</v>
      </c>
      <c r="D49" s="4">
        <v>1193</v>
      </c>
      <c r="E49" s="5">
        <v>595</v>
      </c>
      <c r="F49" s="5">
        <v>451</v>
      </c>
      <c r="G49" s="5">
        <v>110</v>
      </c>
      <c r="H49" s="5">
        <v>11</v>
      </c>
      <c r="I49" s="4">
        <v>1167</v>
      </c>
      <c r="J49" s="5">
        <v>26</v>
      </c>
      <c r="K49" s="4">
        <v>1296</v>
      </c>
    </row>
    <row r="50" spans="1:11" ht="17.25" thickBot="1">
      <c r="A50" s="3"/>
      <c r="B50" s="3" t="s">
        <v>1460</v>
      </c>
      <c r="C50" s="4">
        <v>1875</v>
      </c>
      <c r="D50" s="4">
        <v>1022</v>
      </c>
      <c r="E50" s="5">
        <v>478</v>
      </c>
      <c r="F50" s="5">
        <v>429</v>
      </c>
      <c r="G50" s="5">
        <v>86</v>
      </c>
      <c r="H50" s="5">
        <v>12</v>
      </c>
      <c r="I50" s="4">
        <v>1005</v>
      </c>
      <c r="J50" s="5">
        <v>17</v>
      </c>
      <c r="K50" s="5">
        <v>853</v>
      </c>
    </row>
    <row r="51" spans="1:11" ht="17.25" thickBot="1">
      <c r="A51" s="3"/>
      <c r="B51" s="3" t="s">
        <v>1461</v>
      </c>
      <c r="C51" s="4">
        <v>2716</v>
      </c>
      <c r="D51" s="4">
        <v>1482</v>
      </c>
      <c r="E51" s="5">
        <v>672</v>
      </c>
      <c r="F51" s="5">
        <v>663</v>
      </c>
      <c r="G51" s="5">
        <v>120</v>
      </c>
      <c r="H51" s="5">
        <v>7</v>
      </c>
      <c r="I51" s="4">
        <v>1462</v>
      </c>
      <c r="J51" s="5">
        <v>20</v>
      </c>
      <c r="K51" s="4">
        <v>1234</v>
      </c>
    </row>
    <row r="52" spans="1:11" ht="17.25" thickBot="1">
      <c r="A52" s="3"/>
      <c r="B52" s="3" t="s">
        <v>1462</v>
      </c>
      <c r="C52" s="4">
        <v>3182</v>
      </c>
      <c r="D52" s="4">
        <v>1726</v>
      </c>
      <c r="E52" s="5">
        <v>786</v>
      </c>
      <c r="F52" s="5">
        <v>731</v>
      </c>
      <c r="G52" s="5">
        <v>163</v>
      </c>
      <c r="H52" s="5">
        <v>15</v>
      </c>
      <c r="I52" s="4">
        <v>1695</v>
      </c>
      <c r="J52" s="5">
        <v>31</v>
      </c>
      <c r="K52" s="4">
        <v>1456</v>
      </c>
    </row>
    <row r="53" spans="1:11" ht="17.25" thickBot="1">
      <c r="A53" s="3" t="s">
        <v>1463</v>
      </c>
      <c r="B53" s="3" t="s">
        <v>36</v>
      </c>
      <c r="C53" s="4">
        <v>15854</v>
      </c>
      <c r="D53" s="4">
        <v>10155</v>
      </c>
      <c r="E53" s="4">
        <v>5411</v>
      </c>
      <c r="F53" s="4">
        <v>3473</v>
      </c>
      <c r="G53" s="4">
        <v>1089</v>
      </c>
      <c r="H53" s="5">
        <v>55</v>
      </c>
      <c r="I53" s="4">
        <v>10028</v>
      </c>
      <c r="J53" s="5">
        <v>127</v>
      </c>
      <c r="K53" s="4">
        <v>5699</v>
      </c>
    </row>
    <row r="54" spans="1:11" ht="23.25" thickBot="1">
      <c r="A54" s="3"/>
      <c r="B54" s="3" t="s">
        <v>37</v>
      </c>
      <c r="C54" s="4">
        <v>3307</v>
      </c>
      <c r="D54" s="4">
        <v>3307</v>
      </c>
      <c r="E54" s="4">
        <v>2078</v>
      </c>
      <c r="F54" s="5">
        <v>812</v>
      </c>
      <c r="G54" s="5">
        <v>369</v>
      </c>
      <c r="H54" s="5">
        <v>14</v>
      </c>
      <c r="I54" s="4">
        <v>3273</v>
      </c>
      <c r="J54" s="5">
        <v>34</v>
      </c>
      <c r="K54" s="5">
        <v>0</v>
      </c>
    </row>
    <row r="55" spans="1:11" ht="23.25" thickBot="1">
      <c r="A55" s="3"/>
      <c r="B55" s="3" t="s">
        <v>1464</v>
      </c>
      <c r="C55" s="4">
        <v>2503</v>
      </c>
      <c r="D55" s="4">
        <v>1241</v>
      </c>
      <c r="E55" s="5">
        <v>633</v>
      </c>
      <c r="F55" s="5">
        <v>461</v>
      </c>
      <c r="G55" s="5">
        <v>121</v>
      </c>
      <c r="H55" s="5">
        <v>9</v>
      </c>
      <c r="I55" s="4">
        <v>1224</v>
      </c>
      <c r="J55" s="5">
        <v>17</v>
      </c>
      <c r="K55" s="4">
        <v>1262</v>
      </c>
    </row>
    <row r="56" spans="1:11" ht="23.25" thickBot="1">
      <c r="A56" s="3"/>
      <c r="B56" s="3" t="s">
        <v>1465</v>
      </c>
      <c r="C56" s="4">
        <v>2722</v>
      </c>
      <c r="D56" s="4">
        <v>1641</v>
      </c>
      <c r="E56" s="5">
        <v>793</v>
      </c>
      <c r="F56" s="5">
        <v>583</v>
      </c>
      <c r="G56" s="5">
        <v>231</v>
      </c>
      <c r="H56" s="5">
        <v>10</v>
      </c>
      <c r="I56" s="4">
        <v>1617</v>
      </c>
      <c r="J56" s="5">
        <v>24</v>
      </c>
      <c r="K56" s="4">
        <v>1081</v>
      </c>
    </row>
    <row r="57" spans="1:11" ht="23.25" thickBot="1">
      <c r="A57" s="3"/>
      <c r="B57" s="3" t="s">
        <v>1466</v>
      </c>
      <c r="C57" s="4">
        <v>2082</v>
      </c>
      <c r="D57" s="4">
        <v>1053</v>
      </c>
      <c r="E57" s="5">
        <v>502</v>
      </c>
      <c r="F57" s="5">
        <v>429</v>
      </c>
      <c r="G57" s="5">
        <v>103</v>
      </c>
      <c r="H57" s="5">
        <v>7</v>
      </c>
      <c r="I57" s="4">
        <v>1041</v>
      </c>
      <c r="J57" s="5">
        <v>12</v>
      </c>
      <c r="K57" s="4">
        <v>1029</v>
      </c>
    </row>
    <row r="58" spans="1:11" ht="23.25" thickBot="1">
      <c r="A58" s="3"/>
      <c r="B58" s="3" t="s">
        <v>1467</v>
      </c>
      <c r="C58" s="4">
        <v>2563</v>
      </c>
      <c r="D58" s="4">
        <v>1415</v>
      </c>
      <c r="E58" s="5">
        <v>645</v>
      </c>
      <c r="F58" s="5">
        <v>606</v>
      </c>
      <c r="G58" s="5">
        <v>134</v>
      </c>
      <c r="H58" s="5">
        <v>7</v>
      </c>
      <c r="I58" s="4">
        <v>1392</v>
      </c>
      <c r="J58" s="5">
        <v>23</v>
      </c>
      <c r="K58" s="4">
        <v>1148</v>
      </c>
    </row>
    <row r="59" spans="1:11" ht="23.25" thickBot="1">
      <c r="A59" s="3"/>
      <c r="B59" s="3" t="s">
        <v>1468</v>
      </c>
      <c r="C59" s="4">
        <v>2677</v>
      </c>
      <c r="D59" s="4">
        <v>1498</v>
      </c>
      <c r="E59" s="5">
        <v>760</v>
      </c>
      <c r="F59" s="5">
        <v>582</v>
      </c>
      <c r="G59" s="5">
        <v>131</v>
      </c>
      <c r="H59" s="5">
        <v>8</v>
      </c>
      <c r="I59" s="4">
        <v>1481</v>
      </c>
      <c r="J59" s="5">
        <v>17</v>
      </c>
      <c r="K59" s="4">
        <v>1179</v>
      </c>
    </row>
    <row r="60" spans="1:11" ht="17.25" thickBot="1">
      <c r="A60" s="3" t="s">
        <v>1469</v>
      </c>
      <c r="B60" s="3" t="s">
        <v>36</v>
      </c>
      <c r="C60" s="4">
        <v>31739</v>
      </c>
      <c r="D60" s="4">
        <v>21207</v>
      </c>
      <c r="E60" s="4">
        <v>11165</v>
      </c>
      <c r="F60" s="4">
        <v>7964</v>
      </c>
      <c r="G60" s="4">
        <v>1746</v>
      </c>
      <c r="H60" s="5">
        <v>116</v>
      </c>
      <c r="I60" s="4">
        <v>20991</v>
      </c>
      <c r="J60" s="5">
        <v>216</v>
      </c>
      <c r="K60" s="4">
        <v>10532</v>
      </c>
    </row>
    <row r="61" spans="1:11" ht="23.25" thickBot="1">
      <c r="A61" s="3"/>
      <c r="B61" s="3" t="s">
        <v>37</v>
      </c>
      <c r="C61" s="4">
        <v>6227</v>
      </c>
      <c r="D61" s="4">
        <v>6227</v>
      </c>
      <c r="E61" s="4">
        <v>3843</v>
      </c>
      <c r="F61" s="4">
        <v>1864</v>
      </c>
      <c r="G61" s="5">
        <v>459</v>
      </c>
      <c r="H61" s="5">
        <v>33</v>
      </c>
      <c r="I61" s="4">
        <v>6199</v>
      </c>
      <c r="J61" s="5">
        <v>28</v>
      </c>
      <c r="K61" s="5">
        <v>0</v>
      </c>
    </row>
    <row r="62" spans="1:11" ht="23.25" thickBot="1">
      <c r="A62" s="3"/>
      <c r="B62" s="3" t="s">
        <v>1470</v>
      </c>
      <c r="C62" s="4">
        <v>2635</v>
      </c>
      <c r="D62" s="4">
        <v>1671</v>
      </c>
      <c r="E62" s="5">
        <v>725</v>
      </c>
      <c r="F62" s="5">
        <v>777</v>
      </c>
      <c r="G62" s="5">
        <v>136</v>
      </c>
      <c r="H62" s="5">
        <v>12</v>
      </c>
      <c r="I62" s="4">
        <v>1650</v>
      </c>
      <c r="J62" s="5">
        <v>21</v>
      </c>
      <c r="K62" s="5">
        <v>964</v>
      </c>
    </row>
    <row r="63" spans="1:11" ht="23.25" thickBot="1">
      <c r="A63" s="3"/>
      <c r="B63" s="3" t="s">
        <v>1471</v>
      </c>
      <c r="C63" s="4">
        <v>3280</v>
      </c>
      <c r="D63" s="4">
        <v>1926</v>
      </c>
      <c r="E63" s="5">
        <v>998</v>
      </c>
      <c r="F63" s="5">
        <v>745</v>
      </c>
      <c r="G63" s="5">
        <v>140</v>
      </c>
      <c r="H63" s="5">
        <v>12</v>
      </c>
      <c r="I63" s="4">
        <v>1895</v>
      </c>
      <c r="J63" s="5">
        <v>31</v>
      </c>
      <c r="K63" s="4">
        <v>1354</v>
      </c>
    </row>
    <row r="64" spans="1:11" ht="23.25" thickBot="1">
      <c r="A64" s="3"/>
      <c r="B64" s="3" t="s">
        <v>1472</v>
      </c>
      <c r="C64" s="4">
        <v>2931</v>
      </c>
      <c r="D64" s="4">
        <v>1337</v>
      </c>
      <c r="E64" s="5">
        <v>666</v>
      </c>
      <c r="F64" s="5">
        <v>546</v>
      </c>
      <c r="G64" s="5">
        <v>107</v>
      </c>
      <c r="H64" s="5">
        <v>8</v>
      </c>
      <c r="I64" s="4">
        <v>1327</v>
      </c>
      <c r="J64" s="5">
        <v>10</v>
      </c>
      <c r="K64" s="4">
        <v>1594</v>
      </c>
    </row>
    <row r="65" spans="1:11" ht="23.25" thickBot="1">
      <c r="A65" s="3"/>
      <c r="B65" s="3" t="s">
        <v>1473</v>
      </c>
      <c r="C65" s="4">
        <v>2856</v>
      </c>
      <c r="D65" s="4">
        <v>1759</v>
      </c>
      <c r="E65" s="5">
        <v>879</v>
      </c>
      <c r="F65" s="5">
        <v>688</v>
      </c>
      <c r="G65" s="5">
        <v>160</v>
      </c>
      <c r="H65" s="5">
        <v>11</v>
      </c>
      <c r="I65" s="4">
        <v>1738</v>
      </c>
      <c r="J65" s="5">
        <v>21</v>
      </c>
      <c r="K65" s="4">
        <v>1097</v>
      </c>
    </row>
    <row r="66" spans="1:11" ht="23.25" thickBot="1">
      <c r="A66" s="3"/>
      <c r="B66" s="3" t="s">
        <v>1474</v>
      </c>
      <c r="C66" s="4">
        <v>3027</v>
      </c>
      <c r="D66" s="4">
        <v>1618</v>
      </c>
      <c r="E66" s="5">
        <v>853</v>
      </c>
      <c r="F66" s="5">
        <v>496</v>
      </c>
      <c r="G66" s="5">
        <v>245</v>
      </c>
      <c r="H66" s="5">
        <v>1</v>
      </c>
      <c r="I66" s="4">
        <v>1595</v>
      </c>
      <c r="J66" s="5">
        <v>23</v>
      </c>
      <c r="K66" s="4">
        <v>1409</v>
      </c>
    </row>
    <row r="67" spans="1:11" ht="23.25" thickBot="1">
      <c r="A67" s="3"/>
      <c r="B67" s="3" t="s">
        <v>1475</v>
      </c>
      <c r="C67" s="4">
        <v>2819</v>
      </c>
      <c r="D67" s="4">
        <v>1580</v>
      </c>
      <c r="E67" s="5">
        <v>773</v>
      </c>
      <c r="F67" s="5">
        <v>674</v>
      </c>
      <c r="G67" s="5">
        <v>74</v>
      </c>
      <c r="H67" s="5">
        <v>20</v>
      </c>
      <c r="I67" s="4">
        <v>1541</v>
      </c>
      <c r="J67" s="5">
        <v>39</v>
      </c>
      <c r="K67" s="4">
        <v>1239</v>
      </c>
    </row>
    <row r="68" spans="1:11" ht="23.25" thickBot="1">
      <c r="A68" s="3"/>
      <c r="B68" s="3" t="s">
        <v>1476</v>
      </c>
      <c r="C68" s="4">
        <v>2399</v>
      </c>
      <c r="D68" s="4">
        <v>1616</v>
      </c>
      <c r="E68" s="5">
        <v>808</v>
      </c>
      <c r="F68" s="5">
        <v>668</v>
      </c>
      <c r="G68" s="5">
        <v>121</v>
      </c>
      <c r="H68" s="5">
        <v>5</v>
      </c>
      <c r="I68" s="4">
        <v>1602</v>
      </c>
      <c r="J68" s="5">
        <v>14</v>
      </c>
      <c r="K68" s="5">
        <v>783</v>
      </c>
    </row>
    <row r="69" spans="1:11" ht="23.25" thickBot="1">
      <c r="A69" s="3"/>
      <c r="B69" s="3" t="s">
        <v>1477</v>
      </c>
      <c r="C69" s="4">
        <v>2870</v>
      </c>
      <c r="D69" s="4">
        <v>1769</v>
      </c>
      <c r="E69" s="5">
        <v>820</v>
      </c>
      <c r="F69" s="5">
        <v>753</v>
      </c>
      <c r="G69" s="5">
        <v>174</v>
      </c>
      <c r="H69" s="5">
        <v>7</v>
      </c>
      <c r="I69" s="4">
        <v>1754</v>
      </c>
      <c r="J69" s="5">
        <v>15</v>
      </c>
      <c r="K69" s="4">
        <v>1101</v>
      </c>
    </row>
    <row r="70" spans="1:11" ht="23.25" thickBot="1">
      <c r="A70" s="3"/>
      <c r="B70" s="3" t="s">
        <v>1478</v>
      </c>
      <c r="C70" s="4">
        <v>2695</v>
      </c>
      <c r="D70" s="4">
        <v>1704</v>
      </c>
      <c r="E70" s="5">
        <v>800</v>
      </c>
      <c r="F70" s="5">
        <v>753</v>
      </c>
      <c r="G70" s="5">
        <v>130</v>
      </c>
      <c r="H70" s="5">
        <v>7</v>
      </c>
      <c r="I70" s="4">
        <v>1690</v>
      </c>
      <c r="J70" s="5">
        <v>14</v>
      </c>
      <c r="K70" s="5">
        <v>991</v>
      </c>
    </row>
    <row r="71" spans="1:11" ht="17.25" thickBot="1">
      <c r="A71" s="3" t="s">
        <v>1479</v>
      </c>
      <c r="B71" s="3" t="s">
        <v>36</v>
      </c>
      <c r="C71" s="4">
        <v>23598</v>
      </c>
      <c r="D71" s="4">
        <v>16745</v>
      </c>
      <c r="E71" s="4">
        <v>8866</v>
      </c>
      <c r="F71" s="4">
        <v>6397</v>
      </c>
      <c r="G71" s="4">
        <v>1230</v>
      </c>
      <c r="H71" s="5">
        <v>90</v>
      </c>
      <c r="I71" s="4">
        <v>16583</v>
      </c>
      <c r="J71" s="5">
        <v>162</v>
      </c>
      <c r="K71" s="4">
        <v>6853</v>
      </c>
    </row>
    <row r="72" spans="1:11" ht="23.25" thickBot="1">
      <c r="A72" s="3"/>
      <c r="B72" s="3" t="s">
        <v>37</v>
      </c>
      <c r="C72" s="4">
        <v>4699</v>
      </c>
      <c r="D72" s="4">
        <v>4699</v>
      </c>
      <c r="E72" s="4">
        <v>2996</v>
      </c>
      <c r="F72" s="4">
        <v>1333</v>
      </c>
      <c r="G72" s="5">
        <v>315</v>
      </c>
      <c r="H72" s="5">
        <v>20</v>
      </c>
      <c r="I72" s="4">
        <v>4664</v>
      </c>
      <c r="J72" s="5">
        <v>35</v>
      </c>
      <c r="K72" s="5">
        <v>0</v>
      </c>
    </row>
    <row r="73" spans="1:11" ht="17.25" thickBot="1">
      <c r="A73" s="3"/>
      <c r="B73" s="3" t="s">
        <v>1480</v>
      </c>
      <c r="C73" s="4">
        <v>2914</v>
      </c>
      <c r="D73" s="4">
        <v>1406</v>
      </c>
      <c r="E73" s="5">
        <v>642</v>
      </c>
      <c r="F73" s="5">
        <v>595</v>
      </c>
      <c r="G73" s="5">
        <v>142</v>
      </c>
      <c r="H73" s="5">
        <v>7</v>
      </c>
      <c r="I73" s="4">
        <v>1386</v>
      </c>
      <c r="J73" s="5">
        <v>20</v>
      </c>
      <c r="K73" s="4">
        <v>1508</v>
      </c>
    </row>
    <row r="74" spans="1:11" ht="17.25" thickBot="1">
      <c r="A74" s="3"/>
      <c r="B74" s="3" t="s">
        <v>1481</v>
      </c>
      <c r="C74" s="4">
        <v>2306</v>
      </c>
      <c r="D74" s="4">
        <v>1391</v>
      </c>
      <c r="E74" s="5">
        <v>662</v>
      </c>
      <c r="F74" s="5">
        <v>608</v>
      </c>
      <c r="G74" s="5">
        <v>94</v>
      </c>
      <c r="H74" s="5">
        <v>14</v>
      </c>
      <c r="I74" s="4">
        <v>1378</v>
      </c>
      <c r="J74" s="5">
        <v>13</v>
      </c>
      <c r="K74" s="5">
        <v>915</v>
      </c>
    </row>
    <row r="75" spans="1:11" ht="17.25" thickBot="1">
      <c r="A75" s="3"/>
      <c r="B75" s="3" t="s">
        <v>1482</v>
      </c>
      <c r="C75" s="4">
        <v>2019</v>
      </c>
      <c r="D75" s="4">
        <v>1440</v>
      </c>
      <c r="E75" s="5">
        <v>633</v>
      </c>
      <c r="F75" s="5">
        <v>665</v>
      </c>
      <c r="G75" s="5">
        <v>120</v>
      </c>
      <c r="H75" s="5">
        <v>8</v>
      </c>
      <c r="I75" s="4">
        <v>1426</v>
      </c>
      <c r="J75" s="5">
        <v>14</v>
      </c>
      <c r="K75" s="5">
        <v>579</v>
      </c>
    </row>
    <row r="76" spans="1:11" ht="17.25" thickBot="1">
      <c r="A76" s="3"/>
      <c r="B76" s="3" t="s">
        <v>1483</v>
      </c>
      <c r="C76" s="4">
        <v>3037</v>
      </c>
      <c r="D76" s="4">
        <v>2198</v>
      </c>
      <c r="E76" s="5">
        <v>906</v>
      </c>
      <c r="F76" s="4">
        <v>1127</v>
      </c>
      <c r="G76" s="5">
        <v>134</v>
      </c>
      <c r="H76" s="5">
        <v>8</v>
      </c>
      <c r="I76" s="4">
        <v>2175</v>
      </c>
      <c r="J76" s="5">
        <v>23</v>
      </c>
      <c r="K76" s="5">
        <v>839</v>
      </c>
    </row>
    <row r="77" spans="1:11" ht="17.25" thickBot="1">
      <c r="A77" s="3"/>
      <c r="B77" s="3" t="s">
        <v>1484</v>
      </c>
      <c r="C77" s="4">
        <v>2686</v>
      </c>
      <c r="D77" s="4">
        <v>1814</v>
      </c>
      <c r="E77" s="5">
        <v>914</v>
      </c>
      <c r="F77" s="5">
        <v>754</v>
      </c>
      <c r="G77" s="5">
        <v>118</v>
      </c>
      <c r="H77" s="5">
        <v>13</v>
      </c>
      <c r="I77" s="4">
        <v>1799</v>
      </c>
      <c r="J77" s="5">
        <v>15</v>
      </c>
      <c r="K77" s="5">
        <v>872</v>
      </c>
    </row>
    <row r="78" spans="1:11" ht="17.25" thickBot="1">
      <c r="A78" s="3"/>
      <c r="B78" s="3" t="s">
        <v>1485</v>
      </c>
      <c r="C78" s="4">
        <v>2785</v>
      </c>
      <c r="D78" s="4">
        <v>1767</v>
      </c>
      <c r="E78" s="4">
        <v>1019</v>
      </c>
      <c r="F78" s="5">
        <v>582</v>
      </c>
      <c r="G78" s="5">
        <v>133</v>
      </c>
      <c r="H78" s="5">
        <v>11</v>
      </c>
      <c r="I78" s="4">
        <v>1745</v>
      </c>
      <c r="J78" s="5">
        <v>22</v>
      </c>
      <c r="K78" s="4">
        <v>1018</v>
      </c>
    </row>
    <row r="79" spans="1:11" ht="17.25" thickBot="1">
      <c r="A79" s="3"/>
      <c r="B79" s="3" t="s">
        <v>1486</v>
      </c>
      <c r="C79" s="4">
        <v>3152</v>
      </c>
      <c r="D79" s="4">
        <v>2030</v>
      </c>
      <c r="E79" s="4">
        <v>1094</v>
      </c>
      <c r="F79" s="5">
        <v>733</v>
      </c>
      <c r="G79" s="5">
        <v>174</v>
      </c>
      <c r="H79" s="5">
        <v>9</v>
      </c>
      <c r="I79" s="4">
        <v>2010</v>
      </c>
      <c r="J79" s="5">
        <v>20</v>
      </c>
      <c r="K79" s="4">
        <v>1122</v>
      </c>
    </row>
    <row r="80" spans="1:11" ht="23.25" thickBot="1">
      <c r="A80" s="3" t="s">
        <v>97</v>
      </c>
      <c r="B80" s="3"/>
      <c r="C80" s="5">
        <v>0</v>
      </c>
      <c r="D80" s="5">
        <v>1</v>
      </c>
      <c r="E80" s="5">
        <v>1</v>
      </c>
      <c r="F80" s="5">
        <v>0</v>
      </c>
      <c r="G80" s="5">
        <v>0</v>
      </c>
      <c r="H80" s="5">
        <v>0</v>
      </c>
      <c r="I80" s="5">
        <v>1</v>
      </c>
      <c r="J80" s="5">
        <v>0</v>
      </c>
      <c r="K80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9B01D-1792-4639-A947-724331618285}">
  <dimension ref="A1:X8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27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1487</v>
      </c>
      <c r="F3" s="2" t="s">
        <v>1488</v>
      </c>
      <c r="G3" s="2" t="s">
        <v>1489</v>
      </c>
      <c r="H3" s="2" t="s">
        <v>1490</v>
      </c>
      <c r="I3" s="44"/>
      <c r="J3" s="2"/>
      <c r="K3" s="44"/>
      <c r="U3" t="s">
        <v>3</v>
      </c>
      <c r="V3" t="str">
        <f t="shared" si="0"/>
        <v>황희</v>
      </c>
      <c r="W3" t="str">
        <f t="shared" si="0"/>
        <v>송한섭</v>
      </c>
      <c r="X3" t="str">
        <f t="shared" si="0"/>
        <v>최사현</v>
      </c>
    </row>
    <row r="4" spans="1:24" ht="17.25" thickBot="1">
      <c r="A4" s="3" t="s">
        <v>30</v>
      </c>
      <c r="B4" s="3"/>
      <c r="C4" s="4">
        <v>206747</v>
      </c>
      <c r="D4" s="4">
        <v>152176</v>
      </c>
      <c r="E4" s="4">
        <v>78196</v>
      </c>
      <c r="F4" s="4">
        <v>67814</v>
      </c>
      <c r="G4" s="5">
        <v>556</v>
      </c>
      <c r="H4" s="4">
        <v>4244</v>
      </c>
      <c r="I4" s="4">
        <v>150810</v>
      </c>
      <c r="J4" s="4">
        <v>1366</v>
      </c>
      <c r="K4" s="4">
        <v>54571</v>
      </c>
      <c r="V4" s="8"/>
      <c r="W4" s="8"/>
      <c r="X4" s="8"/>
    </row>
    <row r="5" spans="1:24" ht="23.25" thickBot="1">
      <c r="A5" s="3" t="s">
        <v>31</v>
      </c>
      <c r="B5" s="3"/>
      <c r="C5" s="5">
        <v>241</v>
      </c>
      <c r="D5" s="5">
        <v>231</v>
      </c>
      <c r="E5" s="5">
        <v>114</v>
      </c>
      <c r="F5" s="5">
        <v>86</v>
      </c>
      <c r="G5" s="5">
        <v>2</v>
      </c>
      <c r="H5" s="5">
        <v>21</v>
      </c>
      <c r="I5" s="5">
        <v>223</v>
      </c>
      <c r="J5" s="5">
        <v>8</v>
      </c>
      <c r="K5" s="5">
        <v>10</v>
      </c>
      <c r="T5" t="s">
        <v>2929</v>
      </c>
      <c r="U5">
        <f>SUMIF($A:$A,"합계",D:D)</f>
        <v>152176</v>
      </c>
      <c r="V5">
        <f>SUMIF($A:$A,"합계",E:E)</f>
        <v>78196</v>
      </c>
      <c r="W5">
        <f>SUMIF($A:$A,"합계",F:F)</f>
        <v>67814</v>
      </c>
      <c r="X5">
        <f>SUMIF($A:$A,"합계",G:G)</f>
        <v>556</v>
      </c>
    </row>
    <row r="6" spans="1:24" ht="23.25" thickBot="1">
      <c r="A6" s="3" t="s">
        <v>32</v>
      </c>
      <c r="B6" s="3"/>
      <c r="C6" s="4">
        <v>14488</v>
      </c>
      <c r="D6" s="4">
        <v>14484</v>
      </c>
      <c r="E6" s="4">
        <v>8563</v>
      </c>
      <c r="F6" s="4">
        <v>5178</v>
      </c>
      <c r="G6" s="5">
        <v>70</v>
      </c>
      <c r="H6" s="5">
        <v>458</v>
      </c>
      <c r="I6" s="4">
        <v>14269</v>
      </c>
      <c r="J6" s="5">
        <v>215</v>
      </c>
      <c r="K6" s="5">
        <v>4</v>
      </c>
      <c r="T6" t="s">
        <v>2930</v>
      </c>
      <c r="U6">
        <f>U5-U7</f>
        <v>91782</v>
      </c>
      <c r="V6">
        <f>V5-V7</f>
        <v>42057</v>
      </c>
      <c r="W6">
        <f>W5-W7</f>
        <v>45669</v>
      </c>
      <c r="X6">
        <f>X5-X7</f>
        <v>372</v>
      </c>
    </row>
    <row r="7" spans="1:24" ht="23.25" thickBot="1">
      <c r="A7" s="3" t="s">
        <v>33</v>
      </c>
      <c r="B7" s="3"/>
      <c r="C7" s="4">
        <v>1435</v>
      </c>
      <c r="D7" s="5">
        <v>359</v>
      </c>
      <c r="E7" s="5">
        <v>235</v>
      </c>
      <c r="F7" s="5">
        <v>116</v>
      </c>
      <c r="G7" s="5">
        <v>2</v>
      </c>
      <c r="H7" s="5">
        <v>5</v>
      </c>
      <c r="I7" s="5">
        <v>358</v>
      </c>
      <c r="J7" s="5">
        <v>1</v>
      </c>
      <c r="K7" s="4">
        <v>1076</v>
      </c>
      <c r="T7" t="s">
        <v>2931</v>
      </c>
      <c r="U7">
        <f>U11+U10+U9</f>
        <v>60394</v>
      </c>
      <c r="V7">
        <f>V11+V10+V9</f>
        <v>36139</v>
      </c>
      <c r="W7">
        <f>W11+W10+W9</f>
        <v>22145</v>
      </c>
      <c r="X7">
        <f>X11+X10+X9</f>
        <v>184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6</v>
      </c>
      <c r="F8" s="5">
        <v>1</v>
      </c>
      <c r="G8" s="5">
        <v>0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1491</v>
      </c>
      <c r="B9" s="3" t="s">
        <v>36</v>
      </c>
      <c r="C9" s="4">
        <v>22559</v>
      </c>
      <c r="D9" s="4">
        <v>16382</v>
      </c>
      <c r="E9" s="4">
        <v>7725</v>
      </c>
      <c r="F9" s="4">
        <v>8075</v>
      </c>
      <c r="G9" s="5">
        <v>46</v>
      </c>
      <c r="H9" s="5">
        <v>426</v>
      </c>
      <c r="I9" s="4">
        <v>16272</v>
      </c>
      <c r="J9" s="5">
        <v>110</v>
      </c>
      <c r="K9" s="4">
        <v>6177</v>
      </c>
      <c r="T9" t="s">
        <v>2934</v>
      </c>
      <c r="U9">
        <f>SUMIF($A:$A,"거소·선상투표",D:D)+SUMIF($A:$A,"국외부재자투표",D:D)+SUMIF($A:$A,"국외부재자투표(공관)",D:D)</f>
        <v>597</v>
      </c>
      <c r="V9">
        <f t="shared" ref="V9:X11" si="1">SUMIF($A:$A,"거소·선상투표",E:E)+SUMIF($A:$A,"국외부재자투표",E:E)+SUMIF($A:$A,"국외부재자투표(공관)",E:E)</f>
        <v>355</v>
      </c>
      <c r="W9">
        <f t="shared" si="1"/>
        <v>203</v>
      </c>
      <c r="X9">
        <f t="shared" si="1"/>
        <v>4</v>
      </c>
    </row>
    <row r="10" spans="1:24" ht="23.25" thickBot="1">
      <c r="A10" s="3"/>
      <c r="B10" s="3" t="s">
        <v>37</v>
      </c>
      <c r="C10" s="4">
        <v>4565</v>
      </c>
      <c r="D10" s="4">
        <v>4563</v>
      </c>
      <c r="E10" s="4">
        <v>2682</v>
      </c>
      <c r="F10" s="4">
        <v>1758</v>
      </c>
      <c r="G10" s="5">
        <v>10</v>
      </c>
      <c r="H10" s="5">
        <v>94</v>
      </c>
      <c r="I10" s="4">
        <v>4544</v>
      </c>
      <c r="J10" s="5">
        <v>19</v>
      </c>
      <c r="K10" s="5">
        <v>2</v>
      </c>
      <c r="T10" t="s">
        <v>2932</v>
      </c>
      <c r="U10">
        <f>SUMIF($B:$B,"관내사전투표",D:D)</f>
        <v>45313</v>
      </c>
      <c r="V10">
        <f t="shared" ref="V10:X12" si="2">SUMIF($B:$B,"관내사전투표",E:E)</f>
        <v>27221</v>
      </c>
      <c r="W10">
        <f t="shared" si="2"/>
        <v>16764</v>
      </c>
      <c r="X10">
        <f t="shared" si="2"/>
        <v>110</v>
      </c>
    </row>
    <row r="11" spans="1:24" ht="17.25" thickBot="1">
      <c r="A11" s="3"/>
      <c r="B11" s="3" t="s">
        <v>1492</v>
      </c>
      <c r="C11" s="4">
        <v>2959</v>
      </c>
      <c r="D11" s="4">
        <v>1865</v>
      </c>
      <c r="E11" s="5">
        <v>762</v>
      </c>
      <c r="F11" s="4">
        <v>1025</v>
      </c>
      <c r="G11" s="5">
        <v>4</v>
      </c>
      <c r="H11" s="5">
        <v>59</v>
      </c>
      <c r="I11" s="4">
        <v>1850</v>
      </c>
      <c r="J11" s="5">
        <v>15</v>
      </c>
      <c r="K11" s="4">
        <v>1094</v>
      </c>
      <c r="T11" t="s">
        <v>2933</v>
      </c>
      <c r="U11">
        <f>SUMIF($A:$A,"관외사전투표",D:D)</f>
        <v>14484</v>
      </c>
      <c r="V11">
        <f t="shared" ref="V11:X13" si="3">SUMIF($A:$A,"관외사전투표",E:E)</f>
        <v>8563</v>
      </c>
      <c r="W11">
        <f t="shared" si="3"/>
        <v>5178</v>
      </c>
      <c r="X11">
        <f t="shared" si="3"/>
        <v>70</v>
      </c>
    </row>
    <row r="12" spans="1:24" ht="17.25" thickBot="1">
      <c r="A12" s="3"/>
      <c r="B12" s="3" t="s">
        <v>1493</v>
      </c>
      <c r="C12" s="4">
        <v>2946</v>
      </c>
      <c r="D12" s="4">
        <v>1961</v>
      </c>
      <c r="E12" s="5">
        <v>841</v>
      </c>
      <c r="F12" s="4">
        <v>1040</v>
      </c>
      <c r="G12" s="5">
        <v>3</v>
      </c>
      <c r="H12" s="5">
        <v>64</v>
      </c>
      <c r="I12" s="4">
        <v>1948</v>
      </c>
      <c r="J12" s="5">
        <v>13</v>
      </c>
      <c r="K12" s="5">
        <v>985</v>
      </c>
    </row>
    <row r="13" spans="1:24" ht="17.25" thickBot="1">
      <c r="A13" s="3"/>
      <c r="B13" s="3" t="s">
        <v>1494</v>
      </c>
      <c r="C13" s="4">
        <v>3259</v>
      </c>
      <c r="D13" s="4">
        <v>2064</v>
      </c>
      <c r="E13" s="4">
        <v>1034</v>
      </c>
      <c r="F13" s="5">
        <v>946</v>
      </c>
      <c r="G13" s="5">
        <v>11</v>
      </c>
      <c r="H13" s="5">
        <v>45</v>
      </c>
      <c r="I13" s="4">
        <v>2036</v>
      </c>
      <c r="J13" s="5">
        <v>28</v>
      </c>
      <c r="K13" s="4">
        <v>1195</v>
      </c>
    </row>
    <row r="14" spans="1:24" ht="17.25" thickBot="1">
      <c r="A14" s="3"/>
      <c r="B14" s="3" t="s">
        <v>1495</v>
      </c>
      <c r="C14" s="4">
        <v>2719</v>
      </c>
      <c r="D14" s="4">
        <v>1996</v>
      </c>
      <c r="E14" s="5">
        <v>891</v>
      </c>
      <c r="F14" s="4">
        <v>1031</v>
      </c>
      <c r="G14" s="5">
        <v>5</v>
      </c>
      <c r="H14" s="5">
        <v>55</v>
      </c>
      <c r="I14" s="4">
        <v>1982</v>
      </c>
      <c r="J14" s="5">
        <v>14</v>
      </c>
      <c r="K14" s="5">
        <v>723</v>
      </c>
      <c r="U14" s="8"/>
      <c r="V14" s="8"/>
      <c r="W14" s="8"/>
      <c r="X14" s="8"/>
    </row>
    <row r="15" spans="1:24" ht="17.25" thickBot="1">
      <c r="A15" s="3"/>
      <c r="B15" s="3" t="s">
        <v>1496</v>
      </c>
      <c r="C15" s="4">
        <v>3196</v>
      </c>
      <c r="D15" s="4">
        <v>2010</v>
      </c>
      <c r="E15" s="5">
        <v>862</v>
      </c>
      <c r="F15" s="4">
        <v>1066</v>
      </c>
      <c r="G15" s="5">
        <v>5</v>
      </c>
      <c r="H15" s="5">
        <v>63</v>
      </c>
      <c r="I15" s="4">
        <v>1996</v>
      </c>
      <c r="J15" s="5">
        <v>14</v>
      </c>
      <c r="K15" s="4">
        <v>1186</v>
      </c>
      <c r="U15" s="8"/>
      <c r="V15" s="8"/>
      <c r="W15" s="8"/>
      <c r="X15" s="8"/>
    </row>
    <row r="16" spans="1:24" ht="17.25" thickBot="1">
      <c r="A16" s="3"/>
      <c r="B16" s="3" t="s">
        <v>1497</v>
      </c>
      <c r="C16" s="4">
        <v>2915</v>
      </c>
      <c r="D16" s="4">
        <v>1923</v>
      </c>
      <c r="E16" s="5">
        <v>653</v>
      </c>
      <c r="F16" s="4">
        <v>1209</v>
      </c>
      <c r="G16" s="5">
        <v>8</v>
      </c>
      <c r="H16" s="5">
        <v>46</v>
      </c>
      <c r="I16" s="4">
        <v>1916</v>
      </c>
      <c r="J16" s="5">
        <v>7</v>
      </c>
      <c r="K16" s="5">
        <v>992</v>
      </c>
    </row>
    <row r="17" spans="1:11" ht="17.25" thickBot="1">
      <c r="A17" s="3" t="s">
        <v>1498</v>
      </c>
      <c r="B17" s="3" t="s">
        <v>36</v>
      </c>
      <c r="C17" s="4">
        <v>24858</v>
      </c>
      <c r="D17" s="4">
        <v>16766</v>
      </c>
      <c r="E17" s="4">
        <v>9373</v>
      </c>
      <c r="F17" s="4">
        <v>6548</v>
      </c>
      <c r="G17" s="5">
        <v>78</v>
      </c>
      <c r="H17" s="5">
        <v>605</v>
      </c>
      <c r="I17" s="4">
        <v>16604</v>
      </c>
      <c r="J17" s="5">
        <v>162</v>
      </c>
      <c r="K17" s="4">
        <v>8092</v>
      </c>
    </row>
    <row r="18" spans="1:11" ht="23.25" thickBot="1">
      <c r="A18" s="3"/>
      <c r="B18" s="3" t="s">
        <v>37</v>
      </c>
      <c r="C18" s="4">
        <v>5339</v>
      </c>
      <c r="D18" s="4">
        <v>5339</v>
      </c>
      <c r="E18" s="4">
        <v>3482</v>
      </c>
      <c r="F18" s="4">
        <v>1666</v>
      </c>
      <c r="G18" s="5">
        <v>18</v>
      </c>
      <c r="H18" s="5">
        <v>137</v>
      </c>
      <c r="I18" s="4">
        <v>5303</v>
      </c>
      <c r="J18" s="5">
        <v>36</v>
      </c>
      <c r="K18" s="5">
        <v>0</v>
      </c>
    </row>
    <row r="19" spans="1:11" ht="17.25" thickBot="1">
      <c r="A19" s="3"/>
      <c r="B19" s="3" t="s">
        <v>1499</v>
      </c>
      <c r="C19" s="4">
        <v>2592</v>
      </c>
      <c r="D19" s="4">
        <v>1276</v>
      </c>
      <c r="E19" s="5">
        <v>697</v>
      </c>
      <c r="F19" s="5">
        <v>510</v>
      </c>
      <c r="G19" s="5">
        <v>5</v>
      </c>
      <c r="H19" s="5">
        <v>52</v>
      </c>
      <c r="I19" s="4">
        <v>1264</v>
      </c>
      <c r="J19" s="5">
        <v>12</v>
      </c>
      <c r="K19" s="4">
        <v>1316</v>
      </c>
    </row>
    <row r="20" spans="1:11" ht="17.25" thickBot="1">
      <c r="A20" s="3"/>
      <c r="B20" s="3" t="s">
        <v>1500</v>
      </c>
      <c r="C20" s="4">
        <v>2692</v>
      </c>
      <c r="D20" s="4">
        <v>1578</v>
      </c>
      <c r="E20" s="5">
        <v>763</v>
      </c>
      <c r="F20" s="5">
        <v>721</v>
      </c>
      <c r="G20" s="5">
        <v>12</v>
      </c>
      <c r="H20" s="5">
        <v>62</v>
      </c>
      <c r="I20" s="4">
        <v>1558</v>
      </c>
      <c r="J20" s="5">
        <v>20</v>
      </c>
      <c r="K20" s="4">
        <v>1114</v>
      </c>
    </row>
    <row r="21" spans="1:11" ht="17.25" thickBot="1">
      <c r="A21" s="3"/>
      <c r="B21" s="3" t="s">
        <v>1501</v>
      </c>
      <c r="C21" s="4">
        <v>2822</v>
      </c>
      <c r="D21" s="4">
        <v>1666</v>
      </c>
      <c r="E21" s="5">
        <v>850</v>
      </c>
      <c r="F21" s="5">
        <v>705</v>
      </c>
      <c r="G21" s="5">
        <v>14</v>
      </c>
      <c r="H21" s="5">
        <v>73</v>
      </c>
      <c r="I21" s="4">
        <v>1642</v>
      </c>
      <c r="J21" s="5">
        <v>24</v>
      </c>
      <c r="K21" s="4">
        <v>1156</v>
      </c>
    </row>
    <row r="22" spans="1:11" ht="17.25" thickBot="1">
      <c r="A22" s="3"/>
      <c r="B22" s="3" t="s">
        <v>1502</v>
      </c>
      <c r="C22" s="4">
        <v>2669</v>
      </c>
      <c r="D22" s="4">
        <v>1758</v>
      </c>
      <c r="E22" s="5">
        <v>848</v>
      </c>
      <c r="F22" s="5">
        <v>841</v>
      </c>
      <c r="G22" s="5">
        <v>3</v>
      </c>
      <c r="H22" s="5">
        <v>54</v>
      </c>
      <c r="I22" s="4">
        <v>1746</v>
      </c>
      <c r="J22" s="5">
        <v>12</v>
      </c>
      <c r="K22" s="5">
        <v>911</v>
      </c>
    </row>
    <row r="23" spans="1:11" ht="17.25" thickBot="1">
      <c r="A23" s="3"/>
      <c r="B23" s="3" t="s">
        <v>1503</v>
      </c>
      <c r="C23" s="4">
        <v>1934</v>
      </c>
      <c r="D23" s="4">
        <v>1168</v>
      </c>
      <c r="E23" s="5">
        <v>629</v>
      </c>
      <c r="F23" s="5">
        <v>470</v>
      </c>
      <c r="G23" s="5">
        <v>6</v>
      </c>
      <c r="H23" s="5">
        <v>47</v>
      </c>
      <c r="I23" s="4">
        <v>1152</v>
      </c>
      <c r="J23" s="5">
        <v>16</v>
      </c>
      <c r="K23" s="5">
        <v>766</v>
      </c>
    </row>
    <row r="24" spans="1:11" ht="17.25" thickBot="1">
      <c r="A24" s="3"/>
      <c r="B24" s="3" t="s">
        <v>1504</v>
      </c>
      <c r="C24" s="4">
        <v>1938</v>
      </c>
      <c r="D24" s="4">
        <v>1168</v>
      </c>
      <c r="E24" s="5">
        <v>604</v>
      </c>
      <c r="F24" s="5">
        <v>494</v>
      </c>
      <c r="G24" s="5">
        <v>4</v>
      </c>
      <c r="H24" s="5">
        <v>55</v>
      </c>
      <c r="I24" s="4">
        <v>1157</v>
      </c>
      <c r="J24" s="5">
        <v>11</v>
      </c>
      <c r="K24" s="5">
        <v>770</v>
      </c>
    </row>
    <row r="25" spans="1:11" ht="17.25" thickBot="1">
      <c r="A25" s="3"/>
      <c r="B25" s="3" t="s">
        <v>1505</v>
      </c>
      <c r="C25" s="4">
        <v>2478</v>
      </c>
      <c r="D25" s="4">
        <v>1452</v>
      </c>
      <c r="E25" s="5">
        <v>747</v>
      </c>
      <c r="F25" s="5">
        <v>617</v>
      </c>
      <c r="G25" s="5">
        <v>10</v>
      </c>
      <c r="H25" s="5">
        <v>62</v>
      </c>
      <c r="I25" s="4">
        <v>1436</v>
      </c>
      <c r="J25" s="5">
        <v>16</v>
      </c>
      <c r="K25" s="4">
        <v>1026</v>
      </c>
    </row>
    <row r="26" spans="1:11" ht="17.25" thickBot="1">
      <c r="A26" s="3"/>
      <c r="B26" s="3" t="s">
        <v>1506</v>
      </c>
      <c r="C26" s="4">
        <v>2394</v>
      </c>
      <c r="D26" s="4">
        <v>1361</v>
      </c>
      <c r="E26" s="5">
        <v>753</v>
      </c>
      <c r="F26" s="5">
        <v>524</v>
      </c>
      <c r="G26" s="5">
        <v>6</v>
      </c>
      <c r="H26" s="5">
        <v>63</v>
      </c>
      <c r="I26" s="4">
        <v>1346</v>
      </c>
      <c r="J26" s="5">
        <v>15</v>
      </c>
      <c r="K26" s="4">
        <v>1033</v>
      </c>
    </row>
    <row r="27" spans="1:11" ht="17.25" thickBot="1">
      <c r="A27" s="3" t="s">
        <v>1507</v>
      </c>
      <c r="B27" s="3" t="s">
        <v>36</v>
      </c>
      <c r="C27" s="4">
        <v>18518</v>
      </c>
      <c r="D27" s="4">
        <v>11991</v>
      </c>
      <c r="E27" s="4">
        <v>6462</v>
      </c>
      <c r="F27" s="4">
        <v>5037</v>
      </c>
      <c r="G27" s="5">
        <v>55</v>
      </c>
      <c r="H27" s="5">
        <v>322</v>
      </c>
      <c r="I27" s="4">
        <v>11876</v>
      </c>
      <c r="J27" s="5">
        <v>115</v>
      </c>
      <c r="K27" s="4">
        <v>6527</v>
      </c>
    </row>
    <row r="28" spans="1:11" ht="23.25" thickBot="1">
      <c r="A28" s="3"/>
      <c r="B28" s="3" t="s">
        <v>37</v>
      </c>
      <c r="C28" s="4">
        <v>4887</v>
      </c>
      <c r="D28" s="4">
        <v>4887</v>
      </c>
      <c r="E28" s="4">
        <v>2948</v>
      </c>
      <c r="F28" s="4">
        <v>1790</v>
      </c>
      <c r="G28" s="5">
        <v>19</v>
      </c>
      <c r="H28" s="5">
        <v>107</v>
      </c>
      <c r="I28" s="4">
        <v>4864</v>
      </c>
      <c r="J28" s="5">
        <v>23</v>
      </c>
      <c r="K28" s="5">
        <v>0</v>
      </c>
    </row>
    <row r="29" spans="1:11" ht="17.25" thickBot="1">
      <c r="A29" s="3"/>
      <c r="B29" s="3" t="s">
        <v>1508</v>
      </c>
      <c r="C29" s="4">
        <v>2444</v>
      </c>
      <c r="D29" s="4">
        <v>1553</v>
      </c>
      <c r="E29" s="5">
        <v>609</v>
      </c>
      <c r="F29" s="5">
        <v>885</v>
      </c>
      <c r="G29" s="5">
        <v>9</v>
      </c>
      <c r="H29" s="5">
        <v>43</v>
      </c>
      <c r="I29" s="4">
        <v>1546</v>
      </c>
      <c r="J29" s="5">
        <v>7</v>
      </c>
      <c r="K29" s="5">
        <v>891</v>
      </c>
    </row>
    <row r="30" spans="1:11" ht="17.25" thickBot="1">
      <c r="A30" s="3"/>
      <c r="B30" s="3" t="s">
        <v>1509</v>
      </c>
      <c r="C30" s="4">
        <v>2957</v>
      </c>
      <c r="D30" s="4">
        <v>1443</v>
      </c>
      <c r="E30" s="5">
        <v>758</v>
      </c>
      <c r="F30" s="5">
        <v>612</v>
      </c>
      <c r="G30" s="5">
        <v>5</v>
      </c>
      <c r="H30" s="5">
        <v>47</v>
      </c>
      <c r="I30" s="4">
        <v>1422</v>
      </c>
      <c r="J30" s="5">
        <v>21</v>
      </c>
      <c r="K30" s="4">
        <v>1514</v>
      </c>
    </row>
    <row r="31" spans="1:11" ht="17.25" thickBot="1">
      <c r="A31" s="3"/>
      <c r="B31" s="3" t="s">
        <v>1510</v>
      </c>
      <c r="C31" s="4">
        <v>2889</v>
      </c>
      <c r="D31" s="4">
        <v>1382</v>
      </c>
      <c r="E31" s="5">
        <v>711</v>
      </c>
      <c r="F31" s="5">
        <v>578</v>
      </c>
      <c r="G31" s="5">
        <v>13</v>
      </c>
      <c r="H31" s="5">
        <v>55</v>
      </c>
      <c r="I31" s="4">
        <v>1357</v>
      </c>
      <c r="J31" s="5">
        <v>25</v>
      </c>
      <c r="K31" s="4">
        <v>1507</v>
      </c>
    </row>
    <row r="32" spans="1:11" ht="17.25" thickBot="1">
      <c r="A32" s="3"/>
      <c r="B32" s="3" t="s">
        <v>1511</v>
      </c>
      <c r="C32" s="4">
        <v>2761</v>
      </c>
      <c r="D32" s="4">
        <v>1408</v>
      </c>
      <c r="E32" s="5">
        <v>739</v>
      </c>
      <c r="F32" s="5">
        <v>595</v>
      </c>
      <c r="G32" s="5">
        <v>4</v>
      </c>
      <c r="H32" s="5">
        <v>48</v>
      </c>
      <c r="I32" s="4">
        <v>1386</v>
      </c>
      <c r="J32" s="5">
        <v>22</v>
      </c>
      <c r="K32" s="4">
        <v>1353</v>
      </c>
    </row>
    <row r="33" spans="1:11" ht="17.25" thickBot="1">
      <c r="A33" s="3"/>
      <c r="B33" s="3" t="s">
        <v>1512</v>
      </c>
      <c r="C33" s="4">
        <v>2580</v>
      </c>
      <c r="D33" s="4">
        <v>1318</v>
      </c>
      <c r="E33" s="5">
        <v>697</v>
      </c>
      <c r="F33" s="5">
        <v>577</v>
      </c>
      <c r="G33" s="5">
        <v>5</v>
      </c>
      <c r="H33" s="5">
        <v>22</v>
      </c>
      <c r="I33" s="4">
        <v>1301</v>
      </c>
      <c r="J33" s="5">
        <v>17</v>
      </c>
      <c r="K33" s="4">
        <v>1262</v>
      </c>
    </row>
    <row r="34" spans="1:11" ht="17.25" thickBot="1">
      <c r="A34" s="3" t="s">
        <v>1513</v>
      </c>
      <c r="B34" s="3" t="s">
        <v>36</v>
      </c>
      <c r="C34" s="4">
        <v>21456</v>
      </c>
      <c r="D34" s="4">
        <v>14716</v>
      </c>
      <c r="E34" s="4">
        <v>8242</v>
      </c>
      <c r="F34" s="4">
        <v>5810</v>
      </c>
      <c r="G34" s="5">
        <v>70</v>
      </c>
      <c r="H34" s="5">
        <v>462</v>
      </c>
      <c r="I34" s="4">
        <v>14584</v>
      </c>
      <c r="J34" s="5">
        <v>132</v>
      </c>
      <c r="K34" s="4">
        <v>6740</v>
      </c>
    </row>
    <row r="35" spans="1:11" ht="23.25" thickBot="1">
      <c r="A35" s="3"/>
      <c r="B35" s="3" t="s">
        <v>37</v>
      </c>
      <c r="C35" s="4">
        <v>5794</v>
      </c>
      <c r="D35" s="4">
        <v>5794</v>
      </c>
      <c r="E35" s="4">
        <v>3586</v>
      </c>
      <c r="F35" s="4">
        <v>2023</v>
      </c>
      <c r="G35" s="5">
        <v>14</v>
      </c>
      <c r="H35" s="5">
        <v>135</v>
      </c>
      <c r="I35" s="4">
        <v>5758</v>
      </c>
      <c r="J35" s="5">
        <v>36</v>
      </c>
      <c r="K35" s="5">
        <v>0</v>
      </c>
    </row>
    <row r="36" spans="1:11" ht="17.25" thickBot="1">
      <c r="A36" s="3"/>
      <c r="B36" s="3" t="s">
        <v>1514</v>
      </c>
      <c r="C36" s="4">
        <v>2451</v>
      </c>
      <c r="D36" s="4">
        <v>1311</v>
      </c>
      <c r="E36" s="5">
        <v>673</v>
      </c>
      <c r="F36" s="5">
        <v>582</v>
      </c>
      <c r="G36" s="5">
        <v>7</v>
      </c>
      <c r="H36" s="5">
        <v>39</v>
      </c>
      <c r="I36" s="4">
        <v>1301</v>
      </c>
      <c r="J36" s="5">
        <v>10</v>
      </c>
      <c r="K36" s="4">
        <v>1140</v>
      </c>
    </row>
    <row r="37" spans="1:11" ht="17.25" thickBot="1">
      <c r="A37" s="3"/>
      <c r="B37" s="3" t="s">
        <v>1515</v>
      </c>
      <c r="C37" s="4">
        <v>2313</v>
      </c>
      <c r="D37" s="4">
        <v>1171</v>
      </c>
      <c r="E37" s="5">
        <v>583</v>
      </c>
      <c r="F37" s="5">
        <v>532</v>
      </c>
      <c r="G37" s="5">
        <v>6</v>
      </c>
      <c r="H37" s="5">
        <v>36</v>
      </c>
      <c r="I37" s="4">
        <v>1157</v>
      </c>
      <c r="J37" s="5">
        <v>14</v>
      </c>
      <c r="K37" s="4">
        <v>1142</v>
      </c>
    </row>
    <row r="38" spans="1:11" ht="17.25" thickBot="1">
      <c r="A38" s="3"/>
      <c r="B38" s="3" t="s">
        <v>1516</v>
      </c>
      <c r="C38" s="4">
        <v>2841</v>
      </c>
      <c r="D38" s="4">
        <v>1670</v>
      </c>
      <c r="E38" s="5">
        <v>846</v>
      </c>
      <c r="F38" s="5">
        <v>738</v>
      </c>
      <c r="G38" s="5">
        <v>9</v>
      </c>
      <c r="H38" s="5">
        <v>57</v>
      </c>
      <c r="I38" s="4">
        <v>1650</v>
      </c>
      <c r="J38" s="5">
        <v>20</v>
      </c>
      <c r="K38" s="4">
        <v>1171</v>
      </c>
    </row>
    <row r="39" spans="1:11" ht="17.25" thickBot="1">
      <c r="A39" s="3"/>
      <c r="B39" s="3" t="s">
        <v>1517</v>
      </c>
      <c r="C39" s="4">
        <v>2609</v>
      </c>
      <c r="D39" s="4">
        <v>1473</v>
      </c>
      <c r="E39" s="5">
        <v>823</v>
      </c>
      <c r="F39" s="5">
        <v>560</v>
      </c>
      <c r="G39" s="5">
        <v>15</v>
      </c>
      <c r="H39" s="5">
        <v>55</v>
      </c>
      <c r="I39" s="4">
        <v>1453</v>
      </c>
      <c r="J39" s="5">
        <v>20</v>
      </c>
      <c r="K39" s="4">
        <v>1136</v>
      </c>
    </row>
    <row r="40" spans="1:11" ht="17.25" thickBot="1">
      <c r="A40" s="3"/>
      <c r="B40" s="3" t="s">
        <v>1518</v>
      </c>
      <c r="C40" s="4">
        <v>2571</v>
      </c>
      <c r="D40" s="4">
        <v>1491</v>
      </c>
      <c r="E40" s="5">
        <v>751</v>
      </c>
      <c r="F40" s="5">
        <v>663</v>
      </c>
      <c r="G40" s="5">
        <v>12</v>
      </c>
      <c r="H40" s="5">
        <v>50</v>
      </c>
      <c r="I40" s="4">
        <v>1476</v>
      </c>
      <c r="J40" s="5">
        <v>15</v>
      </c>
      <c r="K40" s="4">
        <v>1080</v>
      </c>
    </row>
    <row r="41" spans="1:11" ht="17.25" thickBot="1">
      <c r="A41" s="3"/>
      <c r="B41" s="3" t="s">
        <v>1519</v>
      </c>
      <c r="C41" s="4">
        <v>2877</v>
      </c>
      <c r="D41" s="4">
        <v>1806</v>
      </c>
      <c r="E41" s="5">
        <v>980</v>
      </c>
      <c r="F41" s="5">
        <v>712</v>
      </c>
      <c r="G41" s="5">
        <v>7</v>
      </c>
      <c r="H41" s="5">
        <v>90</v>
      </c>
      <c r="I41" s="4">
        <v>1789</v>
      </c>
      <c r="J41" s="5">
        <v>17</v>
      </c>
      <c r="K41" s="4">
        <v>1071</v>
      </c>
    </row>
    <row r="42" spans="1:11" ht="17.25" thickBot="1">
      <c r="A42" s="3" t="s">
        <v>1520</v>
      </c>
      <c r="B42" s="3" t="s">
        <v>36</v>
      </c>
      <c r="C42" s="4">
        <v>29900</v>
      </c>
      <c r="D42" s="4">
        <v>23055</v>
      </c>
      <c r="E42" s="4">
        <v>10290</v>
      </c>
      <c r="F42" s="4">
        <v>12033</v>
      </c>
      <c r="G42" s="5">
        <v>53</v>
      </c>
      <c r="H42" s="5">
        <v>539</v>
      </c>
      <c r="I42" s="4">
        <v>22915</v>
      </c>
      <c r="J42" s="5">
        <v>140</v>
      </c>
      <c r="K42" s="4">
        <v>6845</v>
      </c>
    </row>
    <row r="43" spans="1:11" ht="23.25" thickBot="1">
      <c r="A43" s="3"/>
      <c r="B43" s="3" t="s">
        <v>37</v>
      </c>
      <c r="C43" s="4">
        <v>7404</v>
      </c>
      <c r="D43" s="4">
        <v>7404</v>
      </c>
      <c r="E43" s="4">
        <v>4089</v>
      </c>
      <c r="F43" s="4">
        <v>3129</v>
      </c>
      <c r="G43" s="5">
        <v>17</v>
      </c>
      <c r="H43" s="5">
        <v>146</v>
      </c>
      <c r="I43" s="4">
        <v>7381</v>
      </c>
      <c r="J43" s="5">
        <v>23</v>
      </c>
      <c r="K43" s="5">
        <v>0</v>
      </c>
    </row>
    <row r="44" spans="1:11" ht="17.25" thickBot="1">
      <c r="A44" s="3"/>
      <c r="B44" s="3" t="s">
        <v>1521</v>
      </c>
      <c r="C44" s="4">
        <v>2261</v>
      </c>
      <c r="D44" s="4">
        <v>1440</v>
      </c>
      <c r="E44" s="5">
        <v>569</v>
      </c>
      <c r="F44" s="5">
        <v>824</v>
      </c>
      <c r="G44" s="5">
        <v>2</v>
      </c>
      <c r="H44" s="5">
        <v>38</v>
      </c>
      <c r="I44" s="4">
        <v>1433</v>
      </c>
      <c r="J44" s="5">
        <v>7</v>
      </c>
      <c r="K44" s="5">
        <v>821</v>
      </c>
    </row>
    <row r="45" spans="1:11" ht="17.25" thickBot="1">
      <c r="A45" s="3"/>
      <c r="B45" s="3" t="s">
        <v>1522</v>
      </c>
      <c r="C45" s="4">
        <v>2914</v>
      </c>
      <c r="D45" s="4">
        <v>2116</v>
      </c>
      <c r="E45" s="5">
        <v>849</v>
      </c>
      <c r="F45" s="4">
        <v>1193</v>
      </c>
      <c r="G45" s="5">
        <v>3</v>
      </c>
      <c r="H45" s="5">
        <v>58</v>
      </c>
      <c r="I45" s="4">
        <v>2103</v>
      </c>
      <c r="J45" s="5">
        <v>13</v>
      </c>
      <c r="K45" s="5">
        <v>798</v>
      </c>
    </row>
    <row r="46" spans="1:11" ht="17.25" thickBot="1">
      <c r="A46" s="3"/>
      <c r="B46" s="3" t="s">
        <v>1523</v>
      </c>
      <c r="C46" s="4">
        <v>2606</v>
      </c>
      <c r="D46" s="4">
        <v>1673</v>
      </c>
      <c r="E46" s="5">
        <v>627</v>
      </c>
      <c r="F46" s="5">
        <v>986</v>
      </c>
      <c r="G46" s="5">
        <v>3</v>
      </c>
      <c r="H46" s="5">
        <v>46</v>
      </c>
      <c r="I46" s="4">
        <v>1662</v>
      </c>
      <c r="J46" s="5">
        <v>11</v>
      </c>
      <c r="K46" s="5">
        <v>933</v>
      </c>
    </row>
    <row r="47" spans="1:11" ht="17.25" thickBot="1">
      <c r="A47" s="3"/>
      <c r="B47" s="3" t="s">
        <v>1524</v>
      </c>
      <c r="C47" s="4">
        <v>2294</v>
      </c>
      <c r="D47" s="4">
        <v>1724</v>
      </c>
      <c r="E47" s="5">
        <v>608</v>
      </c>
      <c r="F47" s="4">
        <v>1071</v>
      </c>
      <c r="G47" s="5">
        <v>2</v>
      </c>
      <c r="H47" s="5">
        <v>27</v>
      </c>
      <c r="I47" s="4">
        <v>1708</v>
      </c>
      <c r="J47" s="5">
        <v>16</v>
      </c>
      <c r="K47" s="5">
        <v>570</v>
      </c>
    </row>
    <row r="48" spans="1:11" ht="17.25" thickBot="1">
      <c r="A48" s="3"/>
      <c r="B48" s="3" t="s">
        <v>1525</v>
      </c>
      <c r="C48" s="4">
        <v>2661</v>
      </c>
      <c r="D48" s="4">
        <v>1592</v>
      </c>
      <c r="E48" s="5">
        <v>591</v>
      </c>
      <c r="F48" s="5">
        <v>941</v>
      </c>
      <c r="G48" s="5">
        <v>5</v>
      </c>
      <c r="H48" s="5">
        <v>41</v>
      </c>
      <c r="I48" s="4">
        <v>1578</v>
      </c>
      <c r="J48" s="5">
        <v>14</v>
      </c>
      <c r="K48" s="4">
        <v>1069</v>
      </c>
    </row>
    <row r="49" spans="1:11" ht="17.25" thickBot="1">
      <c r="A49" s="3"/>
      <c r="B49" s="3" t="s">
        <v>1526</v>
      </c>
      <c r="C49" s="4">
        <v>2046</v>
      </c>
      <c r="D49" s="4">
        <v>1494</v>
      </c>
      <c r="E49" s="5">
        <v>588</v>
      </c>
      <c r="F49" s="5">
        <v>854</v>
      </c>
      <c r="G49" s="5">
        <v>3</v>
      </c>
      <c r="H49" s="5">
        <v>38</v>
      </c>
      <c r="I49" s="4">
        <v>1483</v>
      </c>
      <c r="J49" s="5">
        <v>11</v>
      </c>
      <c r="K49" s="5">
        <v>552</v>
      </c>
    </row>
    <row r="50" spans="1:11" ht="17.25" thickBot="1">
      <c r="A50" s="3"/>
      <c r="B50" s="3" t="s">
        <v>1527</v>
      </c>
      <c r="C50" s="4">
        <v>2589</v>
      </c>
      <c r="D50" s="4">
        <v>1842</v>
      </c>
      <c r="E50" s="5">
        <v>741</v>
      </c>
      <c r="F50" s="4">
        <v>1043</v>
      </c>
      <c r="G50" s="5">
        <v>7</v>
      </c>
      <c r="H50" s="5">
        <v>37</v>
      </c>
      <c r="I50" s="4">
        <v>1828</v>
      </c>
      <c r="J50" s="5">
        <v>14</v>
      </c>
      <c r="K50" s="5">
        <v>747</v>
      </c>
    </row>
    <row r="51" spans="1:11" ht="17.25" thickBot="1">
      <c r="A51" s="3"/>
      <c r="B51" s="3" t="s">
        <v>1528</v>
      </c>
      <c r="C51" s="4">
        <v>2303</v>
      </c>
      <c r="D51" s="4">
        <v>1632</v>
      </c>
      <c r="E51" s="5">
        <v>646</v>
      </c>
      <c r="F51" s="5">
        <v>935</v>
      </c>
      <c r="G51" s="5">
        <v>6</v>
      </c>
      <c r="H51" s="5">
        <v>30</v>
      </c>
      <c r="I51" s="4">
        <v>1617</v>
      </c>
      <c r="J51" s="5">
        <v>15</v>
      </c>
      <c r="K51" s="5">
        <v>671</v>
      </c>
    </row>
    <row r="52" spans="1:11" ht="17.25" thickBot="1">
      <c r="A52" s="3"/>
      <c r="B52" s="3" t="s">
        <v>1529</v>
      </c>
      <c r="C52" s="4">
        <v>2822</v>
      </c>
      <c r="D52" s="4">
        <v>2138</v>
      </c>
      <c r="E52" s="5">
        <v>982</v>
      </c>
      <c r="F52" s="4">
        <v>1057</v>
      </c>
      <c r="G52" s="5">
        <v>5</v>
      </c>
      <c r="H52" s="5">
        <v>78</v>
      </c>
      <c r="I52" s="4">
        <v>2122</v>
      </c>
      <c r="J52" s="5">
        <v>16</v>
      </c>
      <c r="K52" s="5">
        <v>684</v>
      </c>
    </row>
    <row r="53" spans="1:11" ht="17.25" thickBot="1">
      <c r="A53" s="3" t="s">
        <v>1530</v>
      </c>
      <c r="B53" s="3" t="s">
        <v>36</v>
      </c>
      <c r="C53" s="4">
        <v>15100</v>
      </c>
      <c r="D53" s="4">
        <v>11136</v>
      </c>
      <c r="E53" s="4">
        <v>5277</v>
      </c>
      <c r="F53" s="4">
        <v>5431</v>
      </c>
      <c r="G53" s="5">
        <v>33</v>
      </c>
      <c r="H53" s="5">
        <v>293</v>
      </c>
      <c r="I53" s="4">
        <v>11034</v>
      </c>
      <c r="J53" s="5">
        <v>102</v>
      </c>
      <c r="K53" s="4">
        <v>3964</v>
      </c>
    </row>
    <row r="54" spans="1:11" ht="23.25" thickBot="1">
      <c r="A54" s="3"/>
      <c r="B54" s="3" t="s">
        <v>37</v>
      </c>
      <c r="C54" s="4">
        <v>3907</v>
      </c>
      <c r="D54" s="4">
        <v>3907</v>
      </c>
      <c r="E54" s="4">
        <v>2256</v>
      </c>
      <c r="F54" s="4">
        <v>1524</v>
      </c>
      <c r="G54" s="5">
        <v>7</v>
      </c>
      <c r="H54" s="5">
        <v>99</v>
      </c>
      <c r="I54" s="4">
        <v>3886</v>
      </c>
      <c r="J54" s="5">
        <v>21</v>
      </c>
      <c r="K54" s="5">
        <v>0</v>
      </c>
    </row>
    <row r="55" spans="1:11" ht="23.25" thickBot="1">
      <c r="A55" s="3"/>
      <c r="B55" s="3" t="s">
        <v>1531</v>
      </c>
      <c r="C55" s="4">
        <v>2642</v>
      </c>
      <c r="D55" s="4">
        <v>1411</v>
      </c>
      <c r="E55" s="5">
        <v>687</v>
      </c>
      <c r="F55" s="5">
        <v>668</v>
      </c>
      <c r="G55" s="5">
        <v>8</v>
      </c>
      <c r="H55" s="5">
        <v>33</v>
      </c>
      <c r="I55" s="4">
        <v>1396</v>
      </c>
      <c r="J55" s="5">
        <v>15</v>
      </c>
      <c r="K55" s="4">
        <v>1231</v>
      </c>
    </row>
    <row r="56" spans="1:11" ht="23.25" thickBot="1">
      <c r="A56" s="3"/>
      <c r="B56" s="3" t="s">
        <v>1532</v>
      </c>
      <c r="C56" s="4">
        <v>2652</v>
      </c>
      <c r="D56" s="4">
        <v>1694</v>
      </c>
      <c r="E56" s="5">
        <v>759</v>
      </c>
      <c r="F56" s="5">
        <v>865</v>
      </c>
      <c r="G56" s="5">
        <v>4</v>
      </c>
      <c r="H56" s="5">
        <v>45</v>
      </c>
      <c r="I56" s="4">
        <v>1673</v>
      </c>
      <c r="J56" s="5">
        <v>21</v>
      </c>
      <c r="K56" s="5">
        <v>958</v>
      </c>
    </row>
    <row r="57" spans="1:11" ht="23.25" thickBot="1">
      <c r="A57" s="3"/>
      <c r="B57" s="3" t="s">
        <v>1533</v>
      </c>
      <c r="C57" s="4">
        <v>2141</v>
      </c>
      <c r="D57" s="4">
        <v>1550</v>
      </c>
      <c r="E57" s="5">
        <v>546</v>
      </c>
      <c r="F57" s="5">
        <v>956</v>
      </c>
      <c r="G57" s="5">
        <v>4</v>
      </c>
      <c r="H57" s="5">
        <v>33</v>
      </c>
      <c r="I57" s="4">
        <v>1539</v>
      </c>
      <c r="J57" s="5">
        <v>11</v>
      </c>
      <c r="K57" s="5">
        <v>591</v>
      </c>
    </row>
    <row r="58" spans="1:11" ht="23.25" thickBot="1">
      <c r="A58" s="3"/>
      <c r="B58" s="3" t="s">
        <v>1534</v>
      </c>
      <c r="C58" s="4">
        <v>1952</v>
      </c>
      <c r="D58" s="4">
        <v>1414</v>
      </c>
      <c r="E58" s="5">
        <v>542</v>
      </c>
      <c r="F58" s="5">
        <v>799</v>
      </c>
      <c r="G58" s="5">
        <v>3</v>
      </c>
      <c r="H58" s="5">
        <v>51</v>
      </c>
      <c r="I58" s="4">
        <v>1395</v>
      </c>
      <c r="J58" s="5">
        <v>19</v>
      </c>
      <c r="K58" s="5">
        <v>538</v>
      </c>
    </row>
    <row r="59" spans="1:11" ht="23.25" thickBot="1">
      <c r="A59" s="3"/>
      <c r="B59" s="3" t="s">
        <v>1535</v>
      </c>
      <c r="C59" s="4">
        <v>1806</v>
      </c>
      <c r="D59" s="4">
        <v>1160</v>
      </c>
      <c r="E59" s="5">
        <v>487</v>
      </c>
      <c r="F59" s="5">
        <v>619</v>
      </c>
      <c r="G59" s="5">
        <v>7</v>
      </c>
      <c r="H59" s="5">
        <v>32</v>
      </c>
      <c r="I59" s="4">
        <v>1145</v>
      </c>
      <c r="J59" s="5">
        <v>15</v>
      </c>
      <c r="K59" s="5">
        <v>646</v>
      </c>
    </row>
    <row r="60" spans="1:11" ht="17.25" thickBot="1">
      <c r="A60" s="3" t="s">
        <v>1536</v>
      </c>
      <c r="B60" s="3" t="s">
        <v>36</v>
      </c>
      <c r="C60" s="4">
        <v>16690</v>
      </c>
      <c r="D60" s="4">
        <v>12210</v>
      </c>
      <c r="E60" s="4">
        <v>6901</v>
      </c>
      <c r="F60" s="4">
        <v>4863</v>
      </c>
      <c r="G60" s="5">
        <v>37</v>
      </c>
      <c r="H60" s="5">
        <v>302</v>
      </c>
      <c r="I60" s="4">
        <v>12103</v>
      </c>
      <c r="J60" s="5">
        <v>107</v>
      </c>
      <c r="K60" s="4">
        <v>4480</v>
      </c>
    </row>
    <row r="61" spans="1:11" ht="23.25" thickBot="1">
      <c r="A61" s="3"/>
      <c r="B61" s="3" t="s">
        <v>37</v>
      </c>
      <c r="C61" s="4">
        <v>5078</v>
      </c>
      <c r="D61" s="4">
        <v>5078</v>
      </c>
      <c r="E61" s="4">
        <v>3307</v>
      </c>
      <c r="F61" s="4">
        <v>1633</v>
      </c>
      <c r="G61" s="5">
        <v>12</v>
      </c>
      <c r="H61" s="5">
        <v>94</v>
      </c>
      <c r="I61" s="4">
        <v>5046</v>
      </c>
      <c r="J61" s="5">
        <v>32</v>
      </c>
      <c r="K61" s="5">
        <v>0</v>
      </c>
    </row>
    <row r="62" spans="1:11" ht="23.25" thickBot="1">
      <c r="A62" s="3"/>
      <c r="B62" s="3" t="s">
        <v>1537</v>
      </c>
      <c r="C62" s="4">
        <v>3302</v>
      </c>
      <c r="D62" s="4">
        <v>1876</v>
      </c>
      <c r="E62" s="5">
        <v>930</v>
      </c>
      <c r="F62" s="5">
        <v>858</v>
      </c>
      <c r="G62" s="5">
        <v>8</v>
      </c>
      <c r="H62" s="5">
        <v>59</v>
      </c>
      <c r="I62" s="4">
        <v>1855</v>
      </c>
      <c r="J62" s="5">
        <v>21</v>
      </c>
      <c r="K62" s="4">
        <v>1426</v>
      </c>
    </row>
    <row r="63" spans="1:11" ht="23.25" thickBot="1">
      <c r="A63" s="3"/>
      <c r="B63" s="3" t="s">
        <v>1538</v>
      </c>
      <c r="C63" s="4">
        <v>2738</v>
      </c>
      <c r="D63" s="4">
        <v>1803</v>
      </c>
      <c r="E63" s="5">
        <v>922</v>
      </c>
      <c r="F63" s="5">
        <v>806</v>
      </c>
      <c r="G63" s="5">
        <v>3</v>
      </c>
      <c r="H63" s="5">
        <v>48</v>
      </c>
      <c r="I63" s="4">
        <v>1779</v>
      </c>
      <c r="J63" s="5">
        <v>24</v>
      </c>
      <c r="K63" s="5">
        <v>935</v>
      </c>
    </row>
    <row r="64" spans="1:11" ht="23.25" thickBot="1">
      <c r="A64" s="3"/>
      <c r="B64" s="3" t="s">
        <v>1539</v>
      </c>
      <c r="C64" s="4">
        <v>2999</v>
      </c>
      <c r="D64" s="4">
        <v>1896</v>
      </c>
      <c r="E64" s="5">
        <v>970</v>
      </c>
      <c r="F64" s="5">
        <v>839</v>
      </c>
      <c r="G64" s="5">
        <v>9</v>
      </c>
      <c r="H64" s="5">
        <v>65</v>
      </c>
      <c r="I64" s="4">
        <v>1883</v>
      </c>
      <c r="J64" s="5">
        <v>13</v>
      </c>
      <c r="K64" s="4">
        <v>1103</v>
      </c>
    </row>
    <row r="65" spans="1:11" ht="23.25" thickBot="1">
      <c r="A65" s="3"/>
      <c r="B65" s="3" t="s">
        <v>1540</v>
      </c>
      <c r="C65" s="4">
        <v>2573</v>
      </c>
      <c r="D65" s="4">
        <v>1557</v>
      </c>
      <c r="E65" s="5">
        <v>772</v>
      </c>
      <c r="F65" s="5">
        <v>727</v>
      </c>
      <c r="G65" s="5">
        <v>5</v>
      </c>
      <c r="H65" s="5">
        <v>36</v>
      </c>
      <c r="I65" s="4">
        <v>1540</v>
      </c>
      <c r="J65" s="5">
        <v>17</v>
      </c>
      <c r="K65" s="4">
        <v>1016</v>
      </c>
    </row>
    <row r="66" spans="1:11" ht="17.25" thickBot="1">
      <c r="A66" s="3" t="s">
        <v>1541</v>
      </c>
      <c r="B66" s="3" t="s">
        <v>36</v>
      </c>
      <c r="C66" s="4">
        <v>18456</v>
      </c>
      <c r="D66" s="4">
        <v>14368</v>
      </c>
      <c r="E66" s="4">
        <v>6734</v>
      </c>
      <c r="F66" s="4">
        <v>7136</v>
      </c>
      <c r="G66" s="5">
        <v>31</v>
      </c>
      <c r="H66" s="5">
        <v>367</v>
      </c>
      <c r="I66" s="4">
        <v>14268</v>
      </c>
      <c r="J66" s="5">
        <v>100</v>
      </c>
      <c r="K66" s="4">
        <v>4088</v>
      </c>
    </row>
    <row r="67" spans="1:11" ht="23.25" thickBot="1">
      <c r="A67" s="3"/>
      <c r="B67" s="3" t="s">
        <v>37</v>
      </c>
      <c r="C67" s="4">
        <v>4125</v>
      </c>
      <c r="D67" s="4">
        <v>4125</v>
      </c>
      <c r="E67" s="4">
        <v>2311</v>
      </c>
      <c r="F67" s="4">
        <v>1699</v>
      </c>
      <c r="G67" s="5">
        <v>6</v>
      </c>
      <c r="H67" s="5">
        <v>82</v>
      </c>
      <c r="I67" s="4">
        <v>4098</v>
      </c>
      <c r="J67" s="5">
        <v>27</v>
      </c>
      <c r="K67" s="5">
        <v>0</v>
      </c>
    </row>
    <row r="68" spans="1:11" ht="23.25" thickBot="1">
      <c r="A68" s="3"/>
      <c r="B68" s="3" t="s">
        <v>1542</v>
      </c>
      <c r="C68" s="4">
        <v>2173</v>
      </c>
      <c r="D68" s="4">
        <v>1531</v>
      </c>
      <c r="E68" s="5">
        <v>599</v>
      </c>
      <c r="F68" s="5">
        <v>861</v>
      </c>
      <c r="G68" s="5">
        <v>2</v>
      </c>
      <c r="H68" s="5">
        <v>55</v>
      </c>
      <c r="I68" s="4">
        <v>1517</v>
      </c>
      <c r="J68" s="5">
        <v>14</v>
      </c>
      <c r="K68" s="5">
        <v>642</v>
      </c>
    </row>
    <row r="69" spans="1:11" ht="23.25" thickBot="1">
      <c r="A69" s="3"/>
      <c r="B69" s="3" t="s">
        <v>1543</v>
      </c>
      <c r="C69" s="4">
        <v>1819</v>
      </c>
      <c r="D69" s="4">
        <v>1246</v>
      </c>
      <c r="E69" s="5">
        <v>495</v>
      </c>
      <c r="F69" s="5">
        <v>718</v>
      </c>
      <c r="G69" s="5">
        <v>5</v>
      </c>
      <c r="H69" s="5">
        <v>18</v>
      </c>
      <c r="I69" s="4">
        <v>1236</v>
      </c>
      <c r="J69" s="5">
        <v>10</v>
      </c>
      <c r="K69" s="5">
        <v>573</v>
      </c>
    </row>
    <row r="70" spans="1:11" ht="23.25" thickBot="1">
      <c r="A70" s="3"/>
      <c r="B70" s="3" t="s">
        <v>1544</v>
      </c>
      <c r="C70" s="4">
        <v>3013</v>
      </c>
      <c r="D70" s="4">
        <v>2194</v>
      </c>
      <c r="E70" s="5">
        <v>835</v>
      </c>
      <c r="F70" s="4">
        <v>1292</v>
      </c>
      <c r="G70" s="5">
        <v>5</v>
      </c>
      <c r="H70" s="5">
        <v>54</v>
      </c>
      <c r="I70" s="4">
        <v>2186</v>
      </c>
      <c r="J70" s="5">
        <v>8</v>
      </c>
      <c r="K70" s="5">
        <v>819</v>
      </c>
    </row>
    <row r="71" spans="1:11" ht="23.25" thickBot="1">
      <c r="A71" s="3"/>
      <c r="B71" s="3" t="s">
        <v>1545</v>
      </c>
      <c r="C71" s="4">
        <v>2896</v>
      </c>
      <c r="D71" s="4">
        <v>2108</v>
      </c>
      <c r="E71" s="4">
        <v>1056</v>
      </c>
      <c r="F71" s="5">
        <v>975</v>
      </c>
      <c r="G71" s="5">
        <v>5</v>
      </c>
      <c r="H71" s="5">
        <v>55</v>
      </c>
      <c r="I71" s="4">
        <v>2091</v>
      </c>
      <c r="J71" s="5">
        <v>17</v>
      </c>
      <c r="K71" s="5">
        <v>788</v>
      </c>
    </row>
    <row r="72" spans="1:11" ht="23.25" thickBot="1">
      <c r="A72" s="3"/>
      <c r="B72" s="3" t="s">
        <v>1546</v>
      </c>
      <c r="C72" s="4">
        <v>2603</v>
      </c>
      <c r="D72" s="4">
        <v>1882</v>
      </c>
      <c r="E72" s="5">
        <v>926</v>
      </c>
      <c r="F72" s="5">
        <v>871</v>
      </c>
      <c r="G72" s="5">
        <v>4</v>
      </c>
      <c r="H72" s="5">
        <v>62</v>
      </c>
      <c r="I72" s="4">
        <v>1863</v>
      </c>
      <c r="J72" s="5">
        <v>19</v>
      </c>
      <c r="K72" s="5">
        <v>721</v>
      </c>
    </row>
    <row r="73" spans="1:11" ht="23.25" thickBot="1">
      <c r="A73" s="3"/>
      <c r="B73" s="3" t="s">
        <v>1547</v>
      </c>
      <c r="C73" s="4">
        <v>1827</v>
      </c>
      <c r="D73" s="4">
        <v>1282</v>
      </c>
      <c r="E73" s="5">
        <v>512</v>
      </c>
      <c r="F73" s="5">
        <v>720</v>
      </c>
      <c r="G73" s="5">
        <v>4</v>
      </c>
      <c r="H73" s="5">
        <v>41</v>
      </c>
      <c r="I73" s="4">
        <v>1277</v>
      </c>
      <c r="J73" s="5">
        <v>5</v>
      </c>
      <c r="K73" s="5">
        <v>545</v>
      </c>
    </row>
    <row r="74" spans="1:11" ht="17.25" thickBot="1">
      <c r="A74" s="3" t="s">
        <v>1548</v>
      </c>
      <c r="B74" s="3" t="s">
        <v>36</v>
      </c>
      <c r="C74" s="4">
        <v>23046</v>
      </c>
      <c r="D74" s="4">
        <v>16469</v>
      </c>
      <c r="E74" s="4">
        <v>8273</v>
      </c>
      <c r="F74" s="4">
        <v>7500</v>
      </c>
      <c r="G74" s="5">
        <v>79</v>
      </c>
      <c r="H74" s="5">
        <v>443</v>
      </c>
      <c r="I74" s="4">
        <v>16295</v>
      </c>
      <c r="J74" s="5">
        <v>174</v>
      </c>
      <c r="K74" s="4">
        <v>6577</v>
      </c>
    </row>
    <row r="75" spans="1:11" ht="23.25" thickBot="1">
      <c r="A75" s="3"/>
      <c r="B75" s="3" t="s">
        <v>37</v>
      </c>
      <c r="C75" s="4">
        <v>4218</v>
      </c>
      <c r="D75" s="4">
        <v>4216</v>
      </c>
      <c r="E75" s="4">
        <v>2560</v>
      </c>
      <c r="F75" s="4">
        <v>1542</v>
      </c>
      <c r="G75" s="5">
        <v>7</v>
      </c>
      <c r="H75" s="5">
        <v>89</v>
      </c>
      <c r="I75" s="4">
        <v>4198</v>
      </c>
      <c r="J75" s="5">
        <v>18</v>
      </c>
      <c r="K75" s="5">
        <v>2</v>
      </c>
    </row>
    <row r="76" spans="1:11" ht="23.25" thickBot="1">
      <c r="A76" s="3"/>
      <c r="B76" s="3" t="s">
        <v>1549</v>
      </c>
      <c r="C76" s="4">
        <v>2271</v>
      </c>
      <c r="D76" s="4">
        <v>1308</v>
      </c>
      <c r="E76" s="5">
        <v>551</v>
      </c>
      <c r="F76" s="5">
        <v>692</v>
      </c>
      <c r="G76" s="5">
        <v>5</v>
      </c>
      <c r="H76" s="5">
        <v>46</v>
      </c>
      <c r="I76" s="4">
        <v>1294</v>
      </c>
      <c r="J76" s="5">
        <v>14</v>
      </c>
      <c r="K76" s="5">
        <v>963</v>
      </c>
    </row>
    <row r="77" spans="1:11" ht="23.25" thickBot="1">
      <c r="A77" s="3"/>
      <c r="B77" s="3" t="s">
        <v>1550</v>
      </c>
      <c r="C77" s="4">
        <v>2466</v>
      </c>
      <c r="D77" s="4">
        <v>1779</v>
      </c>
      <c r="E77" s="5">
        <v>858</v>
      </c>
      <c r="F77" s="5">
        <v>849</v>
      </c>
      <c r="G77" s="5">
        <v>11</v>
      </c>
      <c r="H77" s="5">
        <v>47</v>
      </c>
      <c r="I77" s="4">
        <v>1765</v>
      </c>
      <c r="J77" s="5">
        <v>14</v>
      </c>
      <c r="K77" s="5">
        <v>687</v>
      </c>
    </row>
    <row r="78" spans="1:11" ht="23.25" thickBot="1">
      <c r="A78" s="3"/>
      <c r="B78" s="3" t="s">
        <v>1551</v>
      </c>
      <c r="C78" s="4">
        <v>3072</v>
      </c>
      <c r="D78" s="4">
        <v>1870</v>
      </c>
      <c r="E78" s="5">
        <v>888</v>
      </c>
      <c r="F78" s="5">
        <v>872</v>
      </c>
      <c r="G78" s="5">
        <v>17</v>
      </c>
      <c r="H78" s="5">
        <v>65</v>
      </c>
      <c r="I78" s="4">
        <v>1842</v>
      </c>
      <c r="J78" s="5">
        <v>28</v>
      </c>
      <c r="K78" s="4">
        <v>1202</v>
      </c>
    </row>
    <row r="79" spans="1:11" ht="23.25" thickBot="1">
      <c r="A79" s="3"/>
      <c r="B79" s="3" t="s">
        <v>1552</v>
      </c>
      <c r="C79" s="4">
        <v>2464</v>
      </c>
      <c r="D79" s="4">
        <v>1611</v>
      </c>
      <c r="E79" s="5">
        <v>784</v>
      </c>
      <c r="F79" s="5">
        <v>766</v>
      </c>
      <c r="G79" s="5">
        <v>3</v>
      </c>
      <c r="H79" s="5">
        <v>42</v>
      </c>
      <c r="I79" s="4">
        <v>1595</v>
      </c>
      <c r="J79" s="5">
        <v>16</v>
      </c>
      <c r="K79" s="5">
        <v>853</v>
      </c>
    </row>
    <row r="80" spans="1:11" ht="23.25" thickBot="1">
      <c r="A80" s="3"/>
      <c r="B80" s="3" t="s">
        <v>1553</v>
      </c>
      <c r="C80" s="4">
        <v>2182</v>
      </c>
      <c r="D80" s="4">
        <v>1304</v>
      </c>
      <c r="E80" s="5">
        <v>628</v>
      </c>
      <c r="F80" s="5">
        <v>597</v>
      </c>
      <c r="G80" s="5">
        <v>18</v>
      </c>
      <c r="H80" s="5">
        <v>39</v>
      </c>
      <c r="I80" s="4">
        <v>1282</v>
      </c>
      <c r="J80" s="5">
        <v>22</v>
      </c>
      <c r="K80" s="5">
        <v>878</v>
      </c>
    </row>
    <row r="81" spans="1:11" ht="23.25" thickBot="1">
      <c r="A81" s="3"/>
      <c r="B81" s="3" t="s">
        <v>1554</v>
      </c>
      <c r="C81" s="4">
        <v>2224</v>
      </c>
      <c r="D81" s="4">
        <v>1311</v>
      </c>
      <c r="E81" s="5">
        <v>612</v>
      </c>
      <c r="F81" s="5">
        <v>637</v>
      </c>
      <c r="G81" s="5">
        <v>6</v>
      </c>
      <c r="H81" s="5">
        <v>28</v>
      </c>
      <c r="I81" s="4">
        <v>1283</v>
      </c>
      <c r="J81" s="5">
        <v>28</v>
      </c>
      <c r="K81" s="5">
        <v>913</v>
      </c>
    </row>
    <row r="82" spans="1:11" ht="23.25" thickBot="1">
      <c r="A82" s="3"/>
      <c r="B82" s="3" t="s">
        <v>1555</v>
      </c>
      <c r="C82" s="4">
        <v>2347</v>
      </c>
      <c r="D82" s="4">
        <v>1714</v>
      </c>
      <c r="E82" s="5">
        <v>803</v>
      </c>
      <c r="F82" s="5">
        <v>823</v>
      </c>
      <c r="G82" s="5">
        <v>8</v>
      </c>
      <c r="H82" s="5">
        <v>59</v>
      </c>
      <c r="I82" s="4">
        <v>1693</v>
      </c>
      <c r="J82" s="5">
        <v>21</v>
      </c>
      <c r="K82" s="5">
        <v>633</v>
      </c>
    </row>
    <row r="83" spans="1:11" ht="23.25" thickBot="1">
      <c r="A83" s="3"/>
      <c r="B83" s="3" t="s">
        <v>1556</v>
      </c>
      <c r="C83" s="4">
        <v>1802</v>
      </c>
      <c r="D83" s="4">
        <v>1356</v>
      </c>
      <c r="E83" s="5">
        <v>589</v>
      </c>
      <c r="F83" s="5">
        <v>722</v>
      </c>
      <c r="G83" s="5">
        <v>4</v>
      </c>
      <c r="H83" s="5">
        <v>28</v>
      </c>
      <c r="I83" s="4">
        <v>1343</v>
      </c>
      <c r="J83" s="5">
        <v>13</v>
      </c>
      <c r="K83" s="5">
        <v>446</v>
      </c>
    </row>
    <row r="84" spans="1:11" ht="23.25" thickBot="1">
      <c r="A84" s="3" t="s">
        <v>97</v>
      </c>
      <c r="B84" s="3"/>
      <c r="C84" s="5">
        <v>0</v>
      </c>
      <c r="D84" s="5">
        <v>2</v>
      </c>
      <c r="E84" s="5">
        <v>1</v>
      </c>
      <c r="F84" s="5">
        <v>0</v>
      </c>
      <c r="G84" s="5">
        <v>0</v>
      </c>
      <c r="H84" s="5">
        <v>1</v>
      </c>
      <c r="I84" s="5">
        <v>2</v>
      </c>
      <c r="J84" s="5">
        <v>0</v>
      </c>
      <c r="K84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F0B6D-BCBB-482C-9648-0F1EC6CC2B4B}">
  <dimension ref="A2:BJ258"/>
  <sheetViews>
    <sheetView zoomScale="70" zoomScaleNormal="70" workbookViewId="0">
      <selection activeCell="AJ6" sqref="AJ6:AU258"/>
    </sheetView>
  </sheetViews>
  <sheetFormatPr defaultRowHeight="16.5"/>
  <cols>
    <col min="1" max="1" width="9" style="30"/>
    <col min="2" max="2" width="11" style="30" bestFit="1" customWidth="1"/>
    <col min="3" max="3" width="17.5" style="30" customWidth="1"/>
    <col min="4" max="21" width="9" style="30" customWidth="1"/>
    <col min="22" max="16384" width="9" style="30"/>
  </cols>
  <sheetData>
    <row r="2" spans="1:62">
      <c r="K2" s="30" t="s">
        <v>16939</v>
      </c>
      <c r="O2" s="30" t="s">
        <v>16938</v>
      </c>
      <c r="S2" s="30" t="s">
        <v>16918</v>
      </c>
      <c r="AJ2" s="30" t="s">
        <v>16939</v>
      </c>
      <c r="AN2" s="30" t="s">
        <v>16938</v>
      </c>
      <c r="AR2" s="30" t="s">
        <v>16918</v>
      </c>
      <c r="AV2" s="30" t="s">
        <v>16918</v>
      </c>
      <c r="AY2" s="30" t="s">
        <v>16933</v>
      </c>
      <c r="BC2" s="30" t="s">
        <v>16932</v>
      </c>
      <c r="BG2" s="30" t="s">
        <v>16931</v>
      </c>
    </row>
    <row r="3" spans="1:62">
      <c r="D3" s="30" t="s">
        <v>16927</v>
      </c>
      <c r="E3" s="30" t="s">
        <v>16926</v>
      </c>
      <c r="F3" s="30" t="s">
        <v>16925</v>
      </c>
      <c r="G3" s="30" t="s">
        <v>16924</v>
      </c>
      <c r="H3" s="30" t="s">
        <v>16923</v>
      </c>
      <c r="I3" s="30" t="s">
        <v>16922</v>
      </c>
      <c r="K3" s="30" t="s">
        <v>16921</v>
      </c>
      <c r="L3" s="30" t="s">
        <v>18075</v>
      </c>
      <c r="M3" s="30" t="s">
        <v>18076</v>
      </c>
      <c r="O3" s="30" t="s">
        <v>16921</v>
      </c>
      <c r="P3" s="30" t="s">
        <v>18075</v>
      </c>
      <c r="Q3" s="30" t="s">
        <v>18076</v>
      </c>
      <c r="S3" s="30" t="s">
        <v>16921</v>
      </c>
      <c r="T3" s="30" t="s">
        <v>18075</v>
      </c>
      <c r="U3" s="30" t="s">
        <v>18076</v>
      </c>
      <c r="AJ3" s="30" t="s">
        <v>16921</v>
      </c>
      <c r="AK3" s="30" t="s">
        <v>18075</v>
      </c>
      <c r="AL3" s="30" t="s">
        <v>18076</v>
      </c>
      <c r="AN3" s="30" t="s">
        <v>16921</v>
      </c>
      <c r="AO3" s="30" t="s">
        <v>18075</v>
      </c>
      <c r="AP3" s="30" t="s">
        <v>18076</v>
      </c>
      <c r="AR3" s="30" t="s">
        <v>16921</v>
      </c>
      <c r="AS3" s="30" t="s">
        <v>18075</v>
      </c>
      <c r="AT3" s="30" t="s">
        <v>18076</v>
      </c>
      <c r="AV3" s="30" t="s">
        <v>16921</v>
      </c>
      <c r="AW3" s="30" t="s">
        <v>18075</v>
      </c>
      <c r="AX3" s="30" t="s">
        <v>18076</v>
      </c>
      <c r="AY3" s="30" t="s">
        <v>16921</v>
      </c>
      <c r="AZ3" s="30" t="s">
        <v>16920</v>
      </c>
      <c r="BA3" s="30" t="s">
        <v>16919</v>
      </c>
      <c r="BB3" s="30" t="s">
        <v>16918</v>
      </c>
      <c r="BC3" s="30" t="s">
        <v>16921</v>
      </c>
      <c r="BD3" s="30" t="s">
        <v>16920</v>
      </c>
      <c r="BE3" s="30" t="s">
        <v>16919</v>
      </c>
      <c r="BF3" s="30" t="s">
        <v>16918</v>
      </c>
      <c r="BG3" s="30" t="s">
        <v>16921</v>
      </c>
      <c r="BH3" s="30" t="s">
        <v>16920</v>
      </c>
      <c r="BI3" s="30" t="s">
        <v>16919</v>
      </c>
      <c r="BJ3" s="30" t="s">
        <v>16918</v>
      </c>
    </row>
    <row r="4" spans="1:62">
      <c r="D4" s="33" t="s">
        <v>18098</v>
      </c>
      <c r="E4" s="33" t="s">
        <v>18085</v>
      </c>
      <c r="F4" s="33" t="s">
        <v>18099</v>
      </c>
      <c r="G4" s="33" t="s">
        <v>18100</v>
      </c>
      <c r="H4" s="33"/>
      <c r="I4" s="33"/>
      <c r="J4" s="33"/>
      <c r="K4" s="33" t="s">
        <v>18098</v>
      </c>
      <c r="L4" s="33" t="s">
        <v>18082</v>
      </c>
      <c r="M4" s="33" t="s">
        <v>18083</v>
      </c>
      <c r="N4" s="33" t="s">
        <v>18084</v>
      </c>
      <c r="O4" s="33" t="s">
        <v>18101</v>
      </c>
      <c r="P4" s="33" t="s">
        <v>18085</v>
      </c>
      <c r="Q4" s="33" t="s">
        <v>18086</v>
      </c>
      <c r="R4" s="33" t="s">
        <v>18087</v>
      </c>
      <c r="S4" s="33" t="s">
        <v>18102</v>
      </c>
      <c r="T4" s="33" t="s">
        <v>18103</v>
      </c>
      <c r="U4" s="33" t="s">
        <v>18099</v>
      </c>
      <c r="V4" s="33" t="s">
        <v>18104</v>
      </c>
      <c r="AJ4" s="33" t="s">
        <v>18098</v>
      </c>
      <c r="AK4" s="33" t="s">
        <v>18082</v>
      </c>
      <c r="AL4" s="33" t="s">
        <v>18083</v>
      </c>
      <c r="AM4" s="33" t="s">
        <v>18084</v>
      </c>
      <c r="AN4" s="33" t="s">
        <v>18101</v>
      </c>
      <c r="AO4" s="33" t="s">
        <v>18085</v>
      </c>
      <c r="AP4" s="33" t="s">
        <v>18086</v>
      </c>
      <c r="AQ4" s="33" t="s">
        <v>18087</v>
      </c>
      <c r="AR4" s="33" t="s">
        <v>18102</v>
      </c>
      <c r="AS4" s="33" t="s">
        <v>18103</v>
      </c>
      <c r="AT4" s="33" t="s">
        <v>18099</v>
      </c>
      <c r="AU4" s="33" t="s">
        <v>18104</v>
      </c>
      <c r="AV4" s="33" t="s">
        <v>18077</v>
      </c>
      <c r="AW4" s="33" t="s">
        <v>18078</v>
      </c>
      <c r="AX4" s="33" t="s">
        <v>18079</v>
      </c>
      <c r="AY4" s="30" t="s">
        <v>16951</v>
      </c>
      <c r="AZ4" s="30" t="s">
        <v>16950</v>
      </c>
      <c r="BA4" s="30" t="s">
        <v>16949</v>
      </c>
      <c r="BB4" s="30" t="s">
        <v>16948</v>
      </c>
      <c r="BC4" s="30" t="s">
        <v>16947</v>
      </c>
      <c r="BD4" s="30" t="s">
        <v>16946</v>
      </c>
      <c r="BE4" s="30" t="s">
        <v>16945</v>
      </c>
      <c r="BF4" s="30" t="s">
        <v>16944</v>
      </c>
      <c r="BG4" s="30" t="s">
        <v>16943</v>
      </c>
      <c r="BH4" s="30" t="s">
        <v>16942</v>
      </c>
      <c r="BI4" s="30" t="s">
        <v>16941</v>
      </c>
      <c r="BJ4" s="30" t="s">
        <v>16940</v>
      </c>
    </row>
    <row r="5" spans="1:62">
      <c r="A5" s="30" t="s">
        <v>16930</v>
      </c>
      <c r="B5" s="30" t="s">
        <v>16929</v>
      </c>
      <c r="C5" s="30" t="s">
        <v>16928</v>
      </c>
    </row>
    <row r="6" spans="1:62">
      <c r="A6" s="30">
        <v>1</v>
      </c>
      <c r="B6" s="30" t="s">
        <v>16869</v>
      </c>
      <c r="C6" s="30" t="s">
        <v>16917</v>
      </c>
      <c r="D6" s="32" t="str">
        <f>_xlfn.CONCAT("=",$C6,"!",D$4)</f>
        <v>=종로구!U7</v>
      </c>
      <c r="E6" s="32" t="str">
        <f t="shared" ref="E6:AG15" si="0">_xlfn.CONCAT("=",$C6,"!",E$4)</f>
        <v>=종로구!V6</v>
      </c>
      <c r="F6" s="32" t="str">
        <f t="shared" si="0"/>
        <v>=종로구!W5</v>
      </c>
      <c r="G6" s="32" t="str">
        <f t="shared" si="0"/>
        <v>=종로구!X4</v>
      </c>
      <c r="H6" s="32" t="str">
        <f t="shared" si="0"/>
        <v>=종로구!</v>
      </c>
      <c r="I6" s="32" t="str">
        <f t="shared" si="0"/>
        <v>=종로구!</v>
      </c>
      <c r="J6" s="32"/>
      <c r="K6" s="32" t="str">
        <f t="shared" si="0"/>
        <v>=종로구!U7</v>
      </c>
      <c r="L6" s="32" t="str">
        <f t="shared" ref="L6:V21" si="1">_xlfn.CONCAT("=",$C6,"!",L$4)</f>
        <v>=종로구!V7</v>
      </c>
      <c r="M6" s="32" t="str">
        <f t="shared" si="1"/>
        <v>=종로구!W7</v>
      </c>
      <c r="N6" s="32" t="str">
        <f t="shared" si="1"/>
        <v>=종로구!X7</v>
      </c>
      <c r="O6" s="32" t="str">
        <f t="shared" si="1"/>
        <v>=종로구!U6</v>
      </c>
      <c r="P6" s="32" t="str">
        <f t="shared" si="1"/>
        <v>=종로구!V6</v>
      </c>
      <c r="Q6" s="32" t="str">
        <f t="shared" si="1"/>
        <v>=종로구!W6</v>
      </c>
      <c r="R6" s="32" t="str">
        <f t="shared" si="1"/>
        <v>=종로구!X6</v>
      </c>
      <c r="S6" s="32" t="str">
        <f t="shared" si="1"/>
        <v>=종로구!U5</v>
      </c>
      <c r="T6" s="32" t="str">
        <f t="shared" si="1"/>
        <v>=종로구!V5</v>
      </c>
      <c r="U6" s="32" t="str">
        <f t="shared" si="1"/>
        <v>=종로구!W5</v>
      </c>
      <c r="V6" s="32" t="str">
        <f t="shared" si="1"/>
        <v>=종로구!X5</v>
      </c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J6" s="32">
        <f>종로구!U7</f>
        <v>47200</v>
      </c>
      <c r="AK6" s="32">
        <f>종로구!V7</f>
        <v>30943</v>
      </c>
      <c r="AL6" s="32">
        <f>종로구!W7</f>
        <v>15108</v>
      </c>
      <c r="AM6" s="32">
        <f>종로구!X7</f>
        <v>125</v>
      </c>
      <c r="AN6" s="32">
        <f>종로구!U6</f>
        <v>48039</v>
      </c>
      <c r="AO6" s="32">
        <f>종로구!V6</f>
        <v>23959</v>
      </c>
      <c r="AP6" s="31">
        <f>종로구!W6</f>
        <v>22486</v>
      </c>
      <c r="AQ6" s="31">
        <f>종로구!X6</f>
        <v>292</v>
      </c>
      <c r="AR6" s="31">
        <f>종로구!U5</f>
        <v>95239</v>
      </c>
      <c r="AS6" s="31">
        <f>종로구!V5</f>
        <v>54902</v>
      </c>
      <c r="AT6" s="31">
        <f>종로구!W5</f>
        <v>37594</v>
      </c>
      <c r="AU6" s="31">
        <f>종로구!X5</f>
        <v>417</v>
      </c>
      <c r="AV6" s="31">
        <f>종로구!V4</f>
        <v>0</v>
      </c>
      <c r="AW6" s="31">
        <f>종로구!W4</f>
        <v>0</v>
      </c>
      <c r="AX6" s="31">
        <f>종로구!X4</f>
        <v>0</v>
      </c>
      <c r="AY6" s="31" t="e">
        <f>종로구!#REF!</f>
        <v>#REF!</v>
      </c>
      <c r="AZ6" s="31" t="e">
        <f>종로구!#REF!</f>
        <v>#REF!</v>
      </c>
      <c r="BA6" s="31" t="e">
        <f>종로구!#REF!</f>
        <v>#REF!</v>
      </c>
      <c r="BB6" s="31" t="e">
        <f>종로구!#REF!</f>
        <v>#REF!</v>
      </c>
      <c r="BC6" s="31">
        <f>종로구!U14</f>
        <v>0</v>
      </c>
      <c r="BD6" s="31">
        <f>종로구!V14</f>
        <v>0</v>
      </c>
      <c r="BE6" s="31">
        <f>종로구!W14</f>
        <v>0</v>
      </c>
      <c r="BF6" s="31">
        <f>종로구!X14</f>
        <v>0</v>
      </c>
      <c r="BG6" s="31">
        <f>종로구!U15</f>
        <v>0</v>
      </c>
      <c r="BH6" s="31">
        <f>종로구!V15</f>
        <v>0</v>
      </c>
      <c r="BI6" s="31">
        <f>종로구!W15</f>
        <v>0</v>
      </c>
      <c r="BJ6" s="31">
        <f>종로구!X15</f>
        <v>0</v>
      </c>
    </row>
    <row r="7" spans="1:62">
      <c r="A7" s="30">
        <v>2</v>
      </c>
      <c r="B7" s="30" t="s">
        <v>16869</v>
      </c>
      <c r="C7" s="30" t="s">
        <v>16916</v>
      </c>
      <c r="D7" s="32" t="str">
        <f t="shared" ref="D7:V31" si="2">_xlfn.CONCAT("=",$C7,"!",D$4)</f>
        <v>=중구성동구갑!U7</v>
      </c>
      <c r="E7" s="32" t="str">
        <f t="shared" si="0"/>
        <v>=중구성동구갑!V6</v>
      </c>
      <c r="F7" s="32" t="str">
        <f t="shared" si="0"/>
        <v>=중구성동구갑!W5</v>
      </c>
      <c r="G7" s="32" t="str">
        <f t="shared" si="0"/>
        <v>=중구성동구갑!X4</v>
      </c>
      <c r="H7" s="32" t="str">
        <f t="shared" si="0"/>
        <v>=중구성동구갑!</v>
      </c>
      <c r="I7" s="32" t="str">
        <f t="shared" si="0"/>
        <v>=중구성동구갑!</v>
      </c>
      <c r="J7" s="32"/>
      <c r="K7" s="32" t="str">
        <f t="shared" ref="K7:V70" si="3">_xlfn.CONCAT("=",$C7,"!",K$4)</f>
        <v>=중구성동구갑!U7</v>
      </c>
      <c r="L7" s="32" t="str">
        <f t="shared" si="1"/>
        <v>=중구성동구갑!V7</v>
      </c>
      <c r="M7" s="32" t="str">
        <f t="shared" si="1"/>
        <v>=중구성동구갑!W7</v>
      </c>
      <c r="N7" s="32" t="str">
        <f t="shared" si="1"/>
        <v>=중구성동구갑!X7</v>
      </c>
      <c r="O7" s="32" t="str">
        <f t="shared" si="1"/>
        <v>=중구성동구갑!U6</v>
      </c>
      <c r="P7" s="32" t="str">
        <f t="shared" si="1"/>
        <v>=중구성동구갑!V6</v>
      </c>
      <c r="Q7" s="32" t="str">
        <f t="shared" si="1"/>
        <v>=중구성동구갑!W6</v>
      </c>
      <c r="R7" s="32" t="str">
        <f t="shared" si="1"/>
        <v>=중구성동구갑!X6</v>
      </c>
      <c r="S7" s="32" t="str">
        <f t="shared" si="1"/>
        <v>=중구성동구갑!U5</v>
      </c>
      <c r="T7" s="32" t="str">
        <f t="shared" si="1"/>
        <v>=중구성동구갑!V5</v>
      </c>
      <c r="U7" s="32" t="str">
        <f t="shared" si="1"/>
        <v>=중구성동구갑!W5</v>
      </c>
      <c r="V7" s="32" t="str">
        <f t="shared" si="1"/>
        <v>=중구성동구갑!X5</v>
      </c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J7" s="32">
        <f>중구성동구갑!U7</f>
        <v>56009</v>
      </c>
      <c r="AK7" s="32">
        <f>중구성동구갑!V7</f>
        <v>33921</v>
      </c>
      <c r="AL7" s="32">
        <f>중구성동구갑!W7</f>
        <v>19004</v>
      </c>
      <c r="AM7" s="32">
        <f>중구성동구갑!X7</f>
        <v>2262</v>
      </c>
      <c r="AN7" s="32">
        <f>중구성동구갑!U6</f>
        <v>75191</v>
      </c>
      <c r="AO7" s="32">
        <f>중구성동구갑!V6</f>
        <v>36466</v>
      </c>
      <c r="AP7" s="31">
        <f>중구성동구갑!W6</f>
        <v>34103</v>
      </c>
      <c r="AQ7" s="31">
        <f>중구성동구갑!X6</f>
        <v>3203</v>
      </c>
      <c r="AR7" s="31">
        <f>중구성동구갑!U5</f>
        <v>131200</v>
      </c>
      <c r="AS7" s="31">
        <f>중구성동구갑!V5</f>
        <v>70387</v>
      </c>
      <c r="AT7" s="31">
        <f>중구성동구갑!W5</f>
        <v>53107</v>
      </c>
      <c r="AU7" s="31">
        <f>중구성동구갑!X5</f>
        <v>5465</v>
      </c>
      <c r="AV7" s="31">
        <f>중구성동구갑!V4</f>
        <v>0</v>
      </c>
      <c r="AW7" s="31">
        <f>중구성동구갑!W4</f>
        <v>0</v>
      </c>
      <c r="AX7" s="31">
        <f>중구성동구갑!X4</f>
        <v>0</v>
      </c>
      <c r="AY7" s="31">
        <f>중구성동구갑!U13</f>
        <v>0</v>
      </c>
      <c r="AZ7" s="31">
        <f>중구성동구갑!V13</f>
        <v>0</v>
      </c>
      <c r="BA7" s="31">
        <f>중구성동구갑!W13</f>
        <v>0</v>
      </c>
      <c r="BB7" s="31">
        <f>중구성동구갑!X13</f>
        <v>0</v>
      </c>
      <c r="BC7" s="31">
        <f>중구성동구갑!U14</f>
        <v>0</v>
      </c>
      <c r="BD7" s="31">
        <f>중구성동구갑!V14</f>
        <v>0</v>
      </c>
      <c r="BE7" s="31">
        <f>중구성동구갑!W14</f>
        <v>0</v>
      </c>
      <c r="BF7" s="31">
        <f>중구성동구갑!X14</f>
        <v>0</v>
      </c>
      <c r="BG7" s="31">
        <f>중구성동구갑!U15</f>
        <v>0</v>
      </c>
      <c r="BH7" s="31">
        <f>중구성동구갑!V15</f>
        <v>0</v>
      </c>
      <c r="BI7" s="31">
        <f>중구성동구갑!W15</f>
        <v>0</v>
      </c>
      <c r="BJ7" s="31">
        <f>중구성동구갑!X15</f>
        <v>0</v>
      </c>
    </row>
    <row r="8" spans="1:62">
      <c r="A8" s="30">
        <v>3</v>
      </c>
      <c r="B8" s="30" t="s">
        <v>16869</v>
      </c>
      <c r="C8" s="30" t="s">
        <v>16915</v>
      </c>
      <c r="D8" s="32" t="str">
        <f t="shared" si="2"/>
        <v>=중구성동구을!U7</v>
      </c>
      <c r="E8" s="32" t="str">
        <f t="shared" si="0"/>
        <v>=중구성동구을!V6</v>
      </c>
      <c r="F8" s="32" t="str">
        <f t="shared" si="0"/>
        <v>=중구성동구을!W5</v>
      </c>
      <c r="G8" s="32" t="str">
        <f t="shared" si="0"/>
        <v>=중구성동구을!X4</v>
      </c>
      <c r="H8" s="32" t="str">
        <f t="shared" si="0"/>
        <v>=중구성동구을!</v>
      </c>
      <c r="I8" s="32" t="str">
        <f t="shared" si="0"/>
        <v>=중구성동구을!</v>
      </c>
      <c r="J8" s="32"/>
      <c r="K8" s="32" t="str">
        <f t="shared" si="3"/>
        <v>=중구성동구을!U7</v>
      </c>
      <c r="L8" s="32" t="str">
        <f t="shared" si="1"/>
        <v>=중구성동구을!V7</v>
      </c>
      <c r="M8" s="32" t="str">
        <f t="shared" si="1"/>
        <v>=중구성동구을!W7</v>
      </c>
      <c r="N8" s="32" t="str">
        <f t="shared" si="1"/>
        <v>=중구성동구을!X7</v>
      </c>
      <c r="O8" s="32" t="str">
        <f t="shared" si="1"/>
        <v>=중구성동구을!U6</v>
      </c>
      <c r="P8" s="32" t="str">
        <f t="shared" si="1"/>
        <v>=중구성동구을!V6</v>
      </c>
      <c r="Q8" s="32" t="str">
        <f t="shared" si="1"/>
        <v>=중구성동구을!W6</v>
      </c>
      <c r="R8" s="32" t="str">
        <f t="shared" si="1"/>
        <v>=중구성동구을!X6</v>
      </c>
      <c r="S8" s="32" t="str">
        <f t="shared" si="1"/>
        <v>=중구성동구을!U5</v>
      </c>
      <c r="T8" s="32" t="str">
        <f t="shared" si="1"/>
        <v>=중구성동구을!V5</v>
      </c>
      <c r="U8" s="32" t="str">
        <f t="shared" si="1"/>
        <v>=중구성동구을!W5</v>
      </c>
      <c r="V8" s="32" t="str">
        <f t="shared" si="1"/>
        <v>=중구성동구을!X5</v>
      </c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J8" s="32">
        <f>중구성동구을!U7</f>
        <v>52643</v>
      </c>
      <c r="AK8" s="32">
        <f>중구성동구을!V7</f>
        <v>31114</v>
      </c>
      <c r="AL8" s="32">
        <f>중구성동구을!W7</f>
        <v>20624</v>
      </c>
      <c r="AM8" s="32">
        <f>중구성동구을!X7</f>
        <v>362</v>
      </c>
      <c r="AN8" s="32">
        <f>중구성동구을!U6</f>
        <v>72057</v>
      </c>
      <c r="AO8" s="32">
        <f>중구성동구을!V6</f>
        <v>32957</v>
      </c>
      <c r="AP8" s="31">
        <f>중구성동구을!W6</f>
        <v>37676</v>
      </c>
      <c r="AQ8" s="31">
        <f>중구성동구을!X6</f>
        <v>575</v>
      </c>
      <c r="AR8" s="31">
        <f>중구성동구을!U5</f>
        <v>124700</v>
      </c>
      <c r="AS8" s="31">
        <f>중구성동구을!V5</f>
        <v>64071</v>
      </c>
      <c r="AT8" s="31">
        <f>중구성동구을!W5</f>
        <v>58300</v>
      </c>
      <c r="AU8" s="31">
        <f>중구성동구을!X5</f>
        <v>937</v>
      </c>
      <c r="AV8" s="31">
        <f>중구성동구을!V4</f>
        <v>0</v>
      </c>
      <c r="AW8" s="31">
        <f>중구성동구을!W4</f>
        <v>0</v>
      </c>
      <c r="AX8" s="31">
        <f>중구성동구을!X4</f>
        <v>0</v>
      </c>
      <c r="AY8" s="31">
        <f>중구성동구을!U13</f>
        <v>0</v>
      </c>
      <c r="AZ8" s="31">
        <f>중구성동구을!V13</f>
        <v>0</v>
      </c>
      <c r="BA8" s="31">
        <f>중구성동구을!W13</f>
        <v>0</v>
      </c>
      <c r="BB8" s="31">
        <f>중구성동구을!X13</f>
        <v>0</v>
      </c>
      <c r="BC8" s="31">
        <f>중구성동구을!U14</f>
        <v>0</v>
      </c>
      <c r="BD8" s="31">
        <f>중구성동구을!V14</f>
        <v>0</v>
      </c>
      <c r="BE8" s="31">
        <f>중구성동구을!W14</f>
        <v>0</v>
      </c>
      <c r="BF8" s="31">
        <f>중구성동구을!X14</f>
        <v>0</v>
      </c>
      <c r="BG8" s="31">
        <f>중구성동구을!U15</f>
        <v>0</v>
      </c>
      <c r="BH8" s="31">
        <f>중구성동구을!V15</f>
        <v>0</v>
      </c>
      <c r="BI8" s="31">
        <f>중구성동구을!W15</f>
        <v>0</v>
      </c>
      <c r="BJ8" s="31">
        <f>중구성동구을!X15</f>
        <v>0</v>
      </c>
    </row>
    <row r="9" spans="1:62">
      <c r="A9" s="30">
        <v>4</v>
      </c>
      <c r="B9" s="30" t="s">
        <v>16869</v>
      </c>
      <c r="C9" s="30" t="s">
        <v>16914</v>
      </c>
      <c r="D9" s="32" t="str">
        <f t="shared" si="2"/>
        <v>=용산구!U7</v>
      </c>
      <c r="E9" s="32" t="str">
        <f t="shared" si="0"/>
        <v>=용산구!V6</v>
      </c>
      <c r="F9" s="32" t="str">
        <f t="shared" si="0"/>
        <v>=용산구!W5</v>
      </c>
      <c r="G9" s="32" t="str">
        <f t="shared" si="0"/>
        <v>=용산구!X4</v>
      </c>
      <c r="H9" s="32" t="str">
        <f t="shared" si="0"/>
        <v>=용산구!</v>
      </c>
      <c r="I9" s="32" t="str">
        <f t="shared" si="0"/>
        <v>=용산구!</v>
      </c>
      <c r="J9" s="32"/>
      <c r="K9" s="32" t="str">
        <f t="shared" si="3"/>
        <v>=용산구!U7</v>
      </c>
      <c r="L9" s="32" t="str">
        <f t="shared" si="1"/>
        <v>=용산구!V7</v>
      </c>
      <c r="M9" s="32" t="str">
        <f t="shared" si="1"/>
        <v>=용산구!W7</v>
      </c>
      <c r="N9" s="32" t="str">
        <f t="shared" si="1"/>
        <v>=용산구!X7</v>
      </c>
      <c r="O9" s="32" t="str">
        <f t="shared" si="1"/>
        <v>=용산구!U6</v>
      </c>
      <c r="P9" s="32" t="str">
        <f t="shared" si="1"/>
        <v>=용산구!V6</v>
      </c>
      <c r="Q9" s="32" t="str">
        <f t="shared" si="1"/>
        <v>=용산구!W6</v>
      </c>
      <c r="R9" s="32" t="str">
        <f t="shared" si="1"/>
        <v>=용산구!X6</v>
      </c>
      <c r="S9" s="32" t="str">
        <f t="shared" si="1"/>
        <v>=용산구!U5</v>
      </c>
      <c r="T9" s="32" t="str">
        <f t="shared" si="1"/>
        <v>=용산구!V5</v>
      </c>
      <c r="U9" s="32" t="str">
        <f t="shared" si="1"/>
        <v>=용산구!W5</v>
      </c>
      <c r="V9" s="32" t="str">
        <f t="shared" si="1"/>
        <v>=용산구!X5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J9" s="32">
        <f>용산구!U7</f>
        <v>58900</v>
      </c>
      <c r="AK9" s="32">
        <f>용산구!V7</f>
        <v>32286</v>
      </c>
      <c r="AL9" s="32">
        <f>용산구!W7</f>
        <v>23344</v>
      </c>
      <c r="AM9" s="32">
        <f>용산구!X7</f>
        <v>513</v>
      </c>
      <c r="AN9" s="32">
        <f>용산구!U6</f>
        <v>76143</v>
      </c>
      <c r="AO9" s="32">
        <f>용산구!V6</f>
        <v>30715</v>
      </c>
      <c r="AP9" s="31">
        <f>용산구!W6</f>
        <v>40547</v>
      </c>
      <c r="AQ9" s="31">
        <f>용산구!X6</f>
        <v>798</v>
      </c>
      <c r="AR9" s="31">
        <f>용산구!U5</f>
        <v>135043</v>
      </c>
      <c r="AS9" s="31">
        <f>용산구!V5</f>
        <v>63001</v>
      </c>
      <c r="AT9" s="31">
        <f>용산구!W5</f>
        <v>63891</v>
      </c>
      <c r="AU9" s="31">
        <f>용산구!X5</f>
        <v>1311</v>
      </c>
      <c r="AV9" s="31">
        <f>용산구!V4</f>
        <v>0</v>
      </c>
      <c r="AW9" s="31">
        <f>용산구!W4</f>
        <v>0</v>
      </c>
      <c r="AX9" s="31">
        <f>용산구!X4</f>
        <v>0</v>
      </c>
      <c r="AY9" s="31">
        <f>용산구!U13</f>
        <v>0</v>
      </c>
      <c r="AZ9" s="31">
        <f>용산구!V13</f>
        <v>0</v>
      </c>
      <c r="BA9" s="31">
        <f>용산구!W13</f>
        <v>0</v>
      </c>
      <c r="BB9" s="31">
        <f>용산구!X13</f>
        <v>0</v>
      </c>
      <c r="BC9" s="31">
        <f>용산구!U14</f>
        <v>0</v>
      </c>
      <c r="BD9" s="31">
        <f>용산구!V14</f>
        <v>0</v>
      </c>
      <c r="BE9" s="31">
        <f>용산구!W14</f>
        <v>0</v>
      </c>
      <c r="BF9" s="31">
        <f>용산구!X14</f>
        <v>0</v>
      </c>
      <c r="BG9" s="31">
        <f>용산구!U15</f>
        <v>0</v>
      </c>
      <c r="BH9" s="31">
        <f>용산구!V15</f>
        <v>0</v>
      </c>
      <c r="BI9" s="31">
        <f>용산구!W15</f>
        <v>0</v>
      </c>
      <c r="BJ9" s="31">
        <f>용산구!X15</f>
        <v>0</v>
      </c>
    </row>
    <row r="10" spans="1:62">
      <c r="A10" s="30">
        <v>5</v>
      </c>
      <c r="B10" s="30" t="s">
        <v>16869</v>
      </c>
      <c r="C10" s="30" t="s">
        <v>16913</v>
      </c>
      <c r="D10" s="32" t="str">
        <f t="shared" si="2"/>
        <v>=광진구갑!U7</v>
      </c>
      <c r="E10" s="32" t="str">
        <f t="shared" si="0"/>
        <v>=광진구갑!V6</v>
      </c>
      <c r="F10" s="32" t="str">
        <f t="shared" si="0"/>
        <v>=광진구갑!W5</v>
      </c>
      <c r="G10" s="32" t="str">
        <f t="shared" si="0"/>
        <v>=광진구갑!X4</v>
      </c>
      <c r="H10" s="32" t="str">
        <f t="shared" si="0"/>
        <v>=광진구갑!</v>
      </c>
      <c r="I10" s="32" t="str">
        <f t="shared" si="0"/>
        <v>=광진구갑!</v>
      </c>
      <c r="J10" s="32"/>
      <c r="K10" s="32" t="str">
        <f t="shared" si="3"/>
        <v>=광진구갑!U7</v>
      </c>
      <c r="L10" s="32" t="str">
        <f t="shared" si="1"/>
        <v>=광진구갑!V7</v>
      </c>
      <c r="M10" s="32" t="str">
        <f t="shared" si="1"/>
        <v>=광진구갑!W7</v>
      </c>
      <c r="N10" s="32" t="str">
        <f t="shared" si="1"/>
        <v>=광진구갑!X7</v>
      </c>
      <c r="O10" s="32" t="str">
        <f t="shared" si="1"/>
        <v>=광진구갑!U6</v>
      </c>
      <c r="P10" s="32" t="str">
        <f t="shared" si="1"/>
        <v>=광진구갑!V6</v>
      </c>
      <c r="Q10" s="32" t="str">
        <f t="shared" si="1"/>
        <v>=광진구갑!W6</v>
      </c>
      <c r="R10" s="32" t="str">
        <f t="shared" si="1"/>
        <v>=광진구갑!X6</v>
      </c>
      <c r="S10" s="32" t="str">
        <f t="shared" si="1"/>
        <v>=광진구갑!U5</v>
      </c>
      <c r="T10" s="32" t="str">
        <f t="shared" si="1"/>
        <v>=광진구갑!V5</v>
      </c>
      <c r="U10" s="32" t="str">
        <f t="shared" si="1"/>
        <v>=광진구갑!W5</v>
      </c>
      <c r="V10" s="32" t="str">
        <f t="shared" si="1"/>
        <v>=광진구갑!X5</v>
      </c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J10" s="32">
        <f>광진구갑!U7</f>
        <v>42157</v>
      </c>
      <c r="AK10" s="32">
        <f>광진구갑!V7</f>
        <v>25800</v>
      </c>
      <c r="AL10" s="32">
        <f>광진구갑!W7</f>
        <v>13821</v>
      </c>
      <c r="AM10" s="32">
        <f>광진구갑!X7</f>
        <v>671</v>
      </c>
      <c r="AN10" s="32">
        <f>광진구갑!U6</f>
        <v>64349</v>
      </c>
      <c r="AO10" s="32">
        <f>광진구갑!V6</f>
        <v>30808</v>
      </c>
      <c r="AP10" s="31">
        <f>광진구갑!W6</f>
        <v>29001</v>
      </c>
      <c r="AQ10" s="31">
        <f>광진구갑!X6</f>
        <v>1171</v>
      </c>
      <c r="AR10" s="31">
        <f>광진구갑!U5</f>
        <v>106506</v>
      </c>
      <c r="AS10" s="31">
        <f>광진구갑!V5</f>
        <v>56608</v>
      </c>
      <c r="AT10" s="31">
        <f>광진구갑!W5</f>
        <v>42822</v>
      </c>
      <c r="AU10" s="31">
        <f>광진구갑!X5</f>
        <v>1842</v>
      </c>
      <c r="AV10" s="31">
        <f>광진구갑!V4</f>
        <v>0</v>
      </c>
      <c r="AW10" s="31">
        <f>광진구갑!W4</f>
        <v>0</v>
      </c>
      <c r="AX10" s="31">
        <f>광진구갑!X4</f>
        <v>0</v>
      </c>
      <c r="AY10" s="31">
        <f>광진구갑!U13</f>
        <v>0</v>
      </c>
      <c r="AZ10" s="31">
        <f>광진구갑!V13</f>
        <v>0</v>
      </c>
      <c r="BA10" s="31">
        <f>광진구갑!W13</f>
        <v>0</v>
      </c>
      <c r="BB10" s="31">
        <f>광진구갑!X13</f>
        <v>0</v>
      </c>
      <c r="BC10" s="31">
        <f>광진구갑!U14</f>
        <v>0</v>
      </c>
      <c r="BD10" s="31">
        <f>광진구갑!V14</f>
        <v>0</v>
      </c>
      <c r="BE10" s="31">
        <f>광진구갑!W14</f>
        <v>0</v>
      </c>
      <c r="BF10" s="31">
        <f>광진구갑!X14</f>
        <v>0</v>
      </c>
      <c r="BG10" s="31">
        <f>광진구갑!U15</f>
        <v>0</v>
      </c>
      <c r="BH10" s="31">
        <f>광진구갑!V15</f>
        <v>0</v>
      </c>
      <c r="BI10" s="31">
        <f>광진구갑!W15</f>
        <v>0</v>
      </c>
      <c r="BJ10" s="31">
        <f>광진구갑!X15</f>
        <v>0</v>
      </c>
    </row>
    <row r="11" spans="1:62">
      <c r="A11" s="30">
        <v>6</v>
      </c>
      <c r="B11" s="30" t="s">
        <v>16869</v>
      </c>
      <c r="C11" s="30" t="s">
        <v>16912</v>
      </c>
      <c r="D11" s="32" t="str">
        <f t="shared" si="2"/>
        <v>=광진구을!U7</v>
      </c>
      <c r="E11" s="32" t="str">
        <f t="shared" si="0"/>
        <v>=광진구을!V6</v>
      </c>
      <c r="F11" s="32" t="str">
        <f t="shared" si="0"/>
        <v>=광진구을!W5</v>
      </c>
      <c r="G11" s="32" t="str">
        <f t="shared" si="0"/>
        <v>=광진구을!X4</v>
      </c>
      <c r="H11" s="32" t="str">
        <f t="shared" si="0"/>
        <v>=광진구을!</v>
      </c>
      <c r="I11" s="32" t="str">
        <f t="shared" si="0"/>
        <v>=광진구을!</v>
      </c>
      <c r="J11" s="32"/>
      <c r="K11" s="32" t="str">
        <f t="shared" si="3"/>
        <v>=광진구을!U7</v>
      </c>
      <c r="L11" s="32" t="str">
        <f t="shared" si="1"/>
        <v>=광진구을!V7</v>
      </c>
      <c r="M11" s="32" t="str">
        <f t="shared" si="1"/>
        <v>=광진구을!W7</v>
      </c>
      <c r="N11" s="32" t="str">
        <f t="shared" si="1"/>
        <v>=광진구을!X7</v>
      </c>
      <c r="O11" s="32" t="str">
        <f t="shared" si="1"/>
        <v>=광진구을!U6</v>
      </c>
      <c r="P11" s="32" t="str">
        <f t="shared" si="1"/>
        <v>=광진구을!V6</v>
      </c>
      <c r="Q11" s="32" t="str">
        <f t="shared" si="1"/>
        <v>=광진구을!W6</v>
      </c>
      <c r="R11" s="32" t="str">
        <f t="shared" si="1"/>
        <v>=광진구을!X6</v>
      </c>
      <c r="S11" s="32" t="str">
        <f t="shared" si="1"/>
        <v>=광진구을!U5</v>
      </c>
      <c r="T11" s="32" t="str">
        <f t="shared" si="1"/>
        <v>=광진구을!V5</v>
      </c>
      <c r="U11" s="32" t="str">
        <f t="shared" si="1"/>
        <v>=광진구을!W5</v>
      </c>
      <c r="V11" s="32" t="str">
        <f t="shared" si="1"/>
        <v>=광진구을!X5</v>
      </c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J11" s="32">
        <f>광진구을!U7</f>
        <v>44863</v>
      </c>
      <c r="AK11" s="32">
        <f>광진구을!V7</f>
        <v>25934</v>
      </c>
      <c r="AL11" s="32">
        <f>광진구을!W7</f>
        <v>17993</v>
      </c>
      <c r="AM11" s="32">
        <f>광진구을!X7</f>
        <v>130</v>
      </c>
      <c r="AN11" s="32">
        <f>광진구을!U6</f>
        <v>63713</v>
      </c>
      <c r="AO11" s="32">
        <f>광진구을!V6</f>
        <v>28276</v>
      </c>
      <c r="AP11" s="31">
        <f>광진구을!W6</f>
        <v>33471</v>
      </c>
      <c r="AQ11" s="31">
        <f>광진구을!X6</f>
        <v>240</v>
      </c>
      <c r="AR11" s="31">
        <f>광진구을!U5</f>
        <v>108576</v>
      </c>
      <c r="AS11" s="31">
        <f>광진구을!V5</f>
        <v>54210</v>
      </c>
      <c r="AT11" s="31">
        <f>광진구을!W5</f>
        <v>51464</v>
      </c>
      <c r="AU11" s="31">
        <f>광진구을!X5</f>
        <v>370</v>
      </c>
      <c r="AV11" s="31">
        <f>광진구을!V4</f>
        <v>0</v>
      </c>
      <c r="AW11" s="31">
        <f>광진구을!W4</f>
        <v>0</v>
      </c>
      <c r="AX11" s="31">
        <f>광진구을!X4</f>
        <v>0</v>
      </c>
      <c r="AY11" s="31">
        <f>광진구을!U13</f>
        <v>0</v>
      </c>
      <c r="AZ11" s="31">
        <f>광진구을!V13</f>
        <v>0</v>
      </c>
      <c r="BA11" s="31">
        <f>광진구을!W13</f>
        <v>0</v>
      </c>
      <c r="BB11" s="31">
        <f>광진구을!X13</f>
        <v>0</v>
      </c>
      <c r="BC11" s="31">
        <f>광진구을!U14</f>
        <v>0</v>
      </c>
      <c r="BD11" s="31">
        <f>광진구을!V14</f>
        <v>0</v>
      </c>
      <c r="BE11" s="31">
        <f>광진구을!W14</f>
        <v>0</v>
      </c>
      <c r="BF11" s="31">
        <f>광진구을!X14</f>
        <v>0</v>
      </c>
      <c r="BG11" s="31">
        <f>광진구을!U15</f>
        <v>0</v>
      </c>
      <c r="BH11" s="31">
        <f>광진구을!V15</f>
        <v>0</v>
      </c>
      <c r="BI11" s="31">
        <f>광진구을!W15</f>
        <v>0</v>
      </c>
      <c r="BJ11" s="31">
        <f>광진구을!X15</f>
        <v>0</v>
      </c>
    </row>
    <row r="12" spans="1:62">
      <c r="A12" s="30">
        <v>7</v>
      </c>
      <c r="B12" s="30" t="s">
        <v>16869</v>
      </c>
      <c r="C12" s="30" t="s">
        <v>16911</v>
      </c>
      <c r="D12" s="32" t="str">
        <f t="shared" si="2"/>
        <v>=동대문구갑!U7</v>
      </c>
      <c r="E12" s="32" t="str">
        <f t="shared" si="0"/>
        <v>=동대문구갑!V6</v>
      </c>
      <c r="F12" s="32" t="str">
        <f t="shared" si="0"/>
        <v>=동대문구갑!W5</v>
      </c>
      <c r="G12" s="32" t="str">
        <f t="shared" si="0"/>
        <v>=동대문구갑!X4</v>
      </c>
      <c r="H12" s="32" t="str">
        <f t="shared" si="0"/>
        <v>=동대문구갑!</v>
      </c>
      <c r="I12" s="32" t="str">
        <f t="shared" si="0"/>
        <v>=동대문구갑!</v>
      </c>
      <c r="J12" s="32"/>
      <c r="K12" s="32" t="str">
        <f t="shared" si="3"/>
        <v>=동대문구갑!U7</v>
      </c>
      <c r="L12" s="32" t="str">
        <f t="shared" si="1"/>
        <v>=동대문구갑!V7</v>
      </c>
      <c r="M12" s="32" t="str">
        <f t="shared" si="1"/>
        <v>=동대문구갑!W7</v>
      </c>
      <c r="N12" s="32" t="str">
        <f t="shared" si="1"/>
        <v>=동대문구갑!X7</v>
      </c>
      <c r="O12" s="32" t="str">
        <f t="shared" si="1"/>
        <v>=동대문구갑!U6</v>
      </c>
      <c r="P12" s="32" t="str">
        <f t="shared" si="1"/>
        <v>=동대문구갑!V6</v>
      </c>
      <c r="Q12" s="32" t="str">
        <f t="shared" si="1"/>
        <v>=동대문구갑!W6</v>
      </c>
      <c r="R12" s="32" t="str">
        <f t="shared" si="1"/>
        <v>=동대문구갑!X6</v>
      </c>
      <c r="S12" s="32" t="str">
        <f t="shared" si="1"/>
        <v>=동대문구갑!U5</v>
      </c>
      <c r="T12" s="32" t="str">
        <f t="shared" si="1"/>
        <v>=동대문구갑!V5</v>
      </c>
      <c r="U12" s="32" t="str">
        <f t="shared" si="1"/>
        <v>=동대문구갑!W5</v>
      </c>
      <c r="V12" s="32" t="str">
        <f t="shared" si="1"/>
        <v>=동대문구갑!X5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J12" s="32">
        <f>동대문구갑!U7</f>
        <v>41687</v>
      </c>
      <c r="AK12" s="32">
        <f>동대문구갑!V7</f>
        <v>24857</v>
      </c>
      <c r="AL12" s="32">
        <f>동대문구갑!W7</f>
        <v>14190</v>
      </c>
      <c r="AM12" s="32">
        <f>동대문구갑!X7</f>
        <v>630</v>
      </c>
      <c r="AN12" s="32">
        <f>동대문구갑!U6</f>
        <v>57340</v>
      </c>
      <c r="AO12" s="32">
        <f>동대문구갑!V6</f>
        <v>26694</v>
      </c>
      <c r="AP12" s="31">
        <f>동대문구갑!W6</f>
        <v>26684</v>
      </c>
      <c r="AQ12" s="31">
        <f>동대문구갑!X6</f>
        <v>1049</v>
      </c>
      <c r="AR12" s="31">
        <f>동대문구갑!U5</f>
        <v>99027</v>
      </c>
      <c r="AS12" s="31">
        <f>동대문구갑!V5</f>
        <v>51551</v>
      </c>
      <c r="AT12" s="31">
        <f>동대문구갑!W5</f>
        <v>40874</v>
      </c>
      <c r="AU12" s="31">
        <f>동대문구갑!X5</f>
        <v>1679</v>
      </c>
      <c r="AV12" s="31">
        <f>동대문구갑!V4</f>
        <v>0</v>
      </c>
      <c r="AW12" s="31">
        <f>동대문구갑!W4</f>
        <v>0</v>
      </c>
      <c r="AX12" s="31">
        <f>동대문구갑!X4</f>
        <v>0</v>
      </c>
      <c r="AY12" s="31">
        <f>동대문구갑!U13</f>
        <v>0</v>
      </c>
      <c r="AZ12" s="31">
        <f>동대문구갑!V13</f>
        <v>0</v>
      </c>
      <c r="BA12" s="31">
        <f>동대문구갑!W13</f>
        <v>0</v>
      </c>
      <c r="BB12" s="31">
        <f>동대문구갑!X13</f>
        <v>0</v>
      </c>
      <c r="BC12" s="31">
        <f>동대문구갑!U14</f>
        <v>0</v>
      </c>
      <c r="BD12" s="31">
        <f>동대문구갑!V14</f>
        <v>0</v>
      </c>
      <c r="BE12" s="31">
        <f>동대문구갑!W14</f>
        <v>0</v>
      </c>
      <c r="BF12" s="31">
        <f>동대문구갑!X14</f>
        <v>0</v>
      </c>
      <c r="BG12" s="31">
        <f>동대문구갑!U15</f>
        <v>0</v>
      </c>
      <c r="BH12" s="31">
        <f>동대문구갑!V15</f>
        <v>0</v>
      </c>
      <c r="BI12" s="31">
        <f>동대문구갑!W15</f>
        <v>0</v>
      </c>
      <c r="BJ12" s="31">
        <f>동대문구갑!X15</f>
        <v>0</v>
      </c>
    </row>
    <row r="13" spans="1:62">
      <c r="A13" s="30">
        <v>8</v>
      </c>
      <c r="B13" s="30" t="s">
        <v>16869</v>
      </c>
      <c r="C13" s="30" t="s">
        <v>16910</v>
      </c>
      <c r="D13" s="32" t="str">
        <f t="shared" si="2"/>
        <v>=동대문구을!U7</v>
      </c>
      <c r="E13" s="32" t="str">
        <f t="shared" si="0"/>
        <v>=동대문구을!V6</v>
      </c>
      <c r="F13" s="32" t="str">
        <f t="shared" si="0"/>
        <v>=동대문구을!W5</v>
      </c>
      <c r="G13" s="32" t="str">
        <f t="shared" si="0"/>
        <v>=동대문구을!X4</v>
      </c>
      <c r="H13" s="32" t="str">
        <f t="shared" si="0"/>
        <v>=동대문구을!</v>
      </c>
      <c r="I13" s="32" t="str">
        <f t="shared" si="0"/>
        <v>=동대문구을!</v>
      </c>
      <c r="J13" s="32"/>
      <c r="K13" s="32" t="str">
        <f t="shared" si="3"/>
        <v>=동대문구을!U7</v>
      </c>
      <c r="L13" s="32" t="str">
        <f t="shared" si="1"/>
        <v>=동대문구을!V7</v>
      </c>
      <c r="M13" s="32" t="str">
        <f t="shared" si="1"/>
        <v>=동대문구을!W7</v>
      </c>
      <c r="N13" s="32" t="str">
        <f t="shared" si="1"/>
        <v>=동대문구을!X7</v>
      </c>
      <c r="O13" s="32" t="str">
        <f t="shared" si="1"/>
        <v>=동대문구을!U6</v>
      </c>
      <c r="P13" s="32" t="str">
        <f t="shared" si="1"/>
        <v>=동대문구을!V6</v>
      </c>
      <c r="Q13" s="32" t="str">
        <f t="shared" si="1"/>
        <v>=동대문구을!W6</v>
      </c>
      <c r="R13" s="32" t="str">
        <f t="shared" si="1"/>
        <v>=동대문구을!X6</v>
      </c>
      <c r="S13" s="32" t="str">
        <f t="shared" si="1"/>
        <v>=동대문구을!U5</v>
      </c>
      <c r="T13" s="32" t="str">
        <f t="shared" si="1"/>
        <v>=동대문구을!V5</v>
      </c>
      <c r="U13" s="32" t="str">
        <f t="shared" si="1"/>
        <v>=동대문구을!W5</v>
      </c>
      <c r="V13" s="32" t="str">
        <f t="shared" si="1"/>
        <v>=동대문구을!X5</v>
      </c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J13" s="32">
        <f>동대문구을!U7</f>
        <v>37189</v>
      </c>
      <c r="AK13" s="32">
        <f>동대문구을!V7</f>
        <v>22280</v>
      </c>
      <c r="AL13" s="32">
        <f>동대문구을!W7</f>
        <v>12988</v>
      </c>
      <c r="AM13" s="32">
        <f>동대문구을!X7</f>
        <v>415</v>
      </c>
      <c r="AN13" s="32">
        <f>동대문구을!U6</f>
        <v>67279</v>
      </c>
      <c r="AO13" s="32">
        <f>동대문구을!V6</f>
        <v>32950</v>
      </c>
      <c r="AP13" s="31">
        <f>동대문구을!W6</f>
        <v>31372</v>
      </c>
      <c r="AQ13" s="31">
        <f>동대문구을!X6</f>
        <v>783</v>
      </c>
      <c r="AR13" s="31">
        <f>동대문구을!U5</f>
        <v>104468</v>
      </c>
      <c r="AS13" s="31">
        <f>동대문구을!V5</f>
        <v>55230</v>
      </c>
      <c r="AT13" s="31">
        <f>동대문구을!W5</f>
        <v>44360</v>
      </c>
      <c r="AU13" s="31">
        <f>동대문구을!X5</f>
        <v>1198</v>
      </c>
      <c r="AV13" s="31">
        <f>동대문구을!V4</f>
        <v>0</v>
      </c>
      <c r="AW13" s="31">
        <f>동대문구을!W4</f>
        <v>0</v>
      </c>
      <c r="AX13" s="31">
        <f>동대문구을!X4</f>
        <v>0</v>
      </c>
      <c r="AY13" s="31">
        <f>동대문구을!U13</f>
        <v>0</v>
      </c>
      <c r="AZ13" s="31">
        <f>동대문구을!V13</f>
        <v>0</v>
      </c>
      <c r="BA13" s="31">
        <f>동대문구을!W13</f>
        <v>0</v>
      </c>
      <c r="BB13" s="31">
        <f>동대문구을!X13</f>
        <v>0</v>
      </c>
      <c r="BC13" s="31">
        <f>동대문구을!U14</f>
        <v>0</v>
      </c>
      <c r="BD13" s="31">
        <f>동대문구을!V14</f>
        <v>0</v>
      </c>
      <c r="BE13" s="31">
        <f>동대문구을!W14</f>
        <v>0</v>
      </c>
      <c r="BF13" s="31">
        <f>동대문구을!X14</f>
        <v>0</v>
      </c>
      <c r="BG13" s="31">
        <f>동대문구을!U15</f>
        <v>0</v>
      </c>
      <c r="BH13" s="31">
        <f>동대문구을!V15</f>
        <v>0</v>
      </c>
      <c r="BI13" s="31">
        <f>동대문구을!W15</f>
        <v>0</v>
      </c>
      <c r="BJ13" s="31">
        <f>동대문구을!X15</f>
        <v>0</v>
      </c>
    </row>
    <row r="14" spans="1:62">
      <c r="A14" s="30">
        <v>9</v>
      </c>
      <c r="B14" s="30" t="s">
        <v>16869</v>
      </c>
      <c r="C14" s="30" t="s">
        <v>16909</v>
      </c>
      <c r="D14" s="32" t="str">
        <f t="shared" si="2"/>
        <v>=중랑구갑!U7</v>
      </c>
      <c r="E14" s="32" t="str">
        <f t="shared" si="0"/>
        <v>=중랑구갑!V6</v>
      </c>
      <c r="F14" s="32" t="str">
        <f t="shared" si="0"/>
        <v>=중랑구갑!W5</v>
      </c>
      <c r="G14" s="32" t="str">
        <f t="shared" si="0"/>
        <v>=중랑구갑!X4</v>
      </c>
      <c r="H14" s="32" t="str">
        <f t="shared" si="0"/>
        <v>=중랑구갑!</v>
      </c>
      <c r="I14" s="32" t="str">
        <f t="shared" si="0"/>
        <v>=중랑구갑!</v>
      </c>
      <c r="J14" s="32"/>
      <c r="K14" s="32" t="str">
        <f t="shared" si="3"/>
        <v>=중랑구갑!U7</v>
      </c>
      <c r="L14" s="32" t="str">
        <f t="shared" si="1"/>
        <v>=중랑구갑!V7</v>
      </c>
      <c r="M14" s="32" t="str">
        <f t="shared" si="1"/>
        <v>=중랑구갑!W7</v>
      </c>
      <c r="N14" s="32" t="str">
        <f t="shared" si="1"/>
        <v>=중랑구갑!X7</v>
      </c>
      <c r="O14" s="32" t="str">
        <f t="shared" si="1"/>
        <v>=중랑구갑!U6</v>
      </c>
      <c r="P14" s="32" t="str">
        <f t="shared" si="1"/>
        <v>=중랑구갑!V6</v>
      </c>
      <c r="Q14" s="32" t="str">
        <f t="shared" si="1"/>
        <v>=중랑구갑!W6</v>
      </c>
      <c r="R14" s="32" t="str">
        <f t="shared" si="1"/>
        <v>=중랑구갑!X6</v>
      </c>
      <c r="S14" s="32" t="str">
        <f t="shared" si="1"/>
        <v>=중랑구갑!U5</v>
      </c>
      <c r="T14" s="32" t="str">
        <f t="shared" si="1"/>
        <v>=중랑구갑!V5</v>
      </c>
      <c r="U14" s="32" t="str">
        <f t="shared" si="1"/>
        <v>=중랑구갑!W5</v>
      </c>
      <c r="V14" s="32" t="str">
        <f t="shared" si="1"/>
        <v>=중랑구갑!X5</v>
      </c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J14" s="32">
        <f>중랑구갑!U7</f>
        <v>40789</v>
      </c>
      <c r="AK14" s="32">
        <f>중랑구갑!V7</f>
        <v>25711</v>
      </c>
      <c r="AL14" s="32">
        <f>중랑구갑!W7</f>
        <v>12481</v>
      </c>
      <c r="AM14" s="32">
        <f>중랑구갑!X7</f>
        <v>301</v>
      </c>
      <c r="AN14" s="32">
        <f>중랑구갑!U6</f>
        <v>55896</v>
      </c>
      <c r="AO14" s="32">
        <f>중랑구갑!V6</f>
        <v>29474</v>
      </c>
      <c r="AP14" s="31">
        <f>중랑구갑!W6</f>
        <v>22189</v>
      </c>
      <c r="AQ14" s="31">
        <f>중랑구갑!X6</f>
        <v>453</v>
      </c>
      <c r="AR14" s="31">
        <f>중랑구갑!U5</f>
        <v>96685</v>
      </c>
      <c r="AS14" s="31">
        <f>중랑구갑!V5</f>
        <v>55185</v>
      </c>
      <c r="AT14" s="31">
        <f>중랑구갑!W5</f>
        <v>34670</v>
      </c>
      <c r="AU14" s="31">
        <f>중랑구갑!X5</f>
        <v>754</v>
      </c>
      <c r="AV14" s="31">
        <f>중랑구갑!V4</f>
        <v>0</v>
      </c>
      <c r="AW14" s="31">
        <f>중랑구갑!W4</f>
        <v>0</v>
      </c>
      <c r="AX14" s="31">
        <f>중랑구갑!X4</f>
        <v>0</v>
      </c>
      <c r="AY14" s="31">
        <f>중랑구갑!U13</f>
        <v>0</v>
      </c>
      <c r="AZ14" s="31">
        <f>중랑구갑!V13</f>
        <v>0</v>
      </c>
      <c r="BA14" s="31">
        <f>중랑구갑!W13</f>
        <v>0</v>
      </c>
      <c r="BB14" s="31">
        <f>중랑구갑!X13</f>
        <v>0</v>
      </c>
      <c r="BC14" s="31">
        <f>중랑구갑!U14</f>
        <v>0</v>
      </c>
      <c r="BD14" s="31">
        <f>중랑구갑!V14</f>
        <v>0</v>
      </c>
      <c r="BE14" s="31">
        <f>중랑구갑!W14</f>
        <v>0</v>
      </c>
      <c r="BF14" s="31">
        <f>중랑구갑!X14</f>
        <v>0</v>
      </c>
      <c r="BG14" s="31">
        <f>중랑구갑!U15</f>
        <v>0</v>
      </c>
      <c r="BH14" s="31">
        <f>중랑구갑!V15</f>
        <v>0</v>
      </c>
      <c r="BI14" s="31">
        <f>중랑구갑!W15</f>
        <v>0</v>
      </c>
      <c r="BJ14" s="31">
        <f>중랑구갑!X15</f>
        <v>0</v>
      </c>
    </row>
    <row r="15" spans="1:62">
      <c r="A15" s="30">
        <v>10</v>
      </c>
      <c r="B15" s="30" t="s">
        <v>16869</v>
      </c>
      <c r="C15" s="30" t="s">
        <v>16908</v>
      </c>
      <c r="D15" s="32" t="str">
        <f t="shared" si="2"/>
        <v>=중랑구을!U7</v>
      </c>
      <c r="E15" s="32" t="str">
        <f t="shared" si="0"/>
        <v>=중랑구을!V6</v>
      </c>
      <c r="F15" s="32" t="str">
        <f t="shared" si="0"/>
        <v>=중랑구을!W5</v>
      </c>
      <c r="G15" s="32" t="str">
        <f t="shared" si="0"/>
        <v>=중랑구을!X4</v>
      </c>
      <c r="H15" s="32" t="str">
        <f t="shared" si="0"/>
        <v>=중랑구을!</v>
      </c>
      <c r="I15" s="32" t="str">
        <f t="shared" si="0"/>
        <v>=중랑구을!</v>
      </c>
      <c r="J15" s="32"/>
      <c r="K15" s="32" t="str">
        <f t="shared" si="3"/>
        <v>=중랑구을!U7</v>
      </c>
      <c r="L15" s="32" t="str">
        <f t="shared" si="1"/>
        <v>=중랑구을!V7</v>
      </c>
      <c r="M15" s="32" t="str">
        <f t="shared" si="1"/>
        <v>=중랑구을!W7</v>
      </c>
      <c r="N15" s="32" t="str">
        <f t="shared" si="1"/>
        <v>=중랑구을!X7</v>
      </c>
      <c r="O15" s="32" t="str">
        <f t="shared" si="1"/>
        <v>=중랑구을!U6</v>
      </c>
      <c r="P15" s="32" t="str">
        <f t="shared" si="1"/>
        <v>=중랑구을!V6</v>
      </c>
      <c r="Q15" s="32" t="str">
        <f t="shared" si="1"/>
        <v>=중랑구을!W6</v>
      </c>
      <c r="R15" s="32" t="str">
        <f t="shared" si="1"/>
        <v>=중랑구을!X6</v>
      </c>
      <c r="S15" s="32" t="str">
        <f t="shared" si="1"/>
        <v>=중랑구을!U5</v>
      </c>
      <c r="T15" s="32" t="str">
        <f t="shared" si="1"/>
        <v>=중랑구을!V5</v>
      </c>
      <c r="U15" s="32" t="str">
        <f t="shared" si="1"/>
        <v>=중랑구을!W5</v>
      </c>
      <c r="V15" s="32" t="str">
        <f t="shared" si="1"/>
        <v>=중랑구을!X5</v>
      </c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J15" s="32">
        <f>중랑구을!U7</f>
        <v>49381</v>
      </c>
      <c r="AK15" s="32">
        <f>중랑구을!V7</f>
        <v>32291</v>
      </c>
      <c r="AL15" s="32">
        <f>중랑구을!W7</f>
        <v>15379</v>
      </c>
      <c r="AM15" s="32">
        <f>중랑구을!X7</f>
        <v>723</v>
      </c>
      <c r="AN15" s="32">
        <f>중랑구을!U6</f>
        <v>77018</v>
      </c>
      <c r="AO15" s="32">
        <f>중랑구을!V6</f>
        <v>41840</v>
      </c>
      <c r="AP15" s="31">
        <f>중랑구을!W6</f>
        <v>32224</v>
      </c>
      <c r="AQ15" s="31">
        <f>중랑구을!X6</f>
        <v>1233</v>
      </c>
      <c r="AR15" s="31">
        <f>중랑구을!U5</f>
        <v>126399</v>
      </c>
      <c r="AS15" s="31">
        <f>중랑구을!V5</f>
        <v>74131</v>
      </c>
      <c r="AT15" s="31">
        <f>중랑구을!W5</f>
        <v>47603</v>
      </c>
      <c r="AU15" s="31">
        <f>중랑구을!X5</f>
        <v>1956</v>
      </c>
      <c r="AV15" s="31">
        <f>중랑구을!V4</f>
        <v>0</v>
      </c>
      <c r="AW15" s="31">
        <f>중랑구을!W4</f>
        <v>0</v>
      </c>
      <c r="AX15" s="31">
        <f>중랑구을!X4</f>
        <v>0</v>
      </c>
      <c r="AY15" s="31">
        <f>중랑구을!U13</f>
        <v>0</v>
      </c>
      <c r="AZ15" s="31">
        <f>중랑구을!V13</f>
        <v>0</v>
      </c>
      <c r="BA15" s="31">
        <f>중랑구을!W13</f>
        <v>0</v>
      </c>
      <c r="BB15" s="31">
        <f>중랑구을!X13</f>
        <v>0</v>
      </c>
      <c r="BC15" s="31">
        <f>중랑구을!U14</f>
        <v>0</v>
      </c>
      <c r="BD15" s="31">
        <f>중랑구을!V14</f>
        <v>0</v>
      </c>
      <c r="BE15" s="31">
        <f>중랑구을!W14</f>
        <v>0</v>
      </c>
      <c r="BF15" s="31">
        <f>중랑구을!X14</f>
        <v>0</v>
      </c>
      <c r="BG15" s="31">
        <f>중랑구을!U15</f>
        <v>0</v>
      </c>
      <c r="BH15" s="31">
        <f>중랑구을!V15</f>
        <v>0</v>
      </c>
      <c r="BI15" s="31">
        <f>중랑구을!W15</f>
        <v>0</v>
      </c>
      <c r="BJ15" s="31">
        <f>중랑구을!X15</f>
        <v>0</v>
      </c>
    </row>
    <row r="16" spans="1:62">
      <c r="A16" s="30">
        <v>11</v>
      </c>
      <c r="B16" s="30" t="s">
        <v>16869</v>
      </c>
      <c r="C16" s="30" t="s">
        <v>16907</v>
      </c>
      <c r="D16" s="32" t="str">
        <f t="shared" si="2"/>
        <v>=성북구갑!U7</v>
      </c>
      <c r="E16" s="32" t="str">
        <f t="shared" si="2"/>
        <v>=성북구갑!V6</v>
      </c>
      <c r="F16" s="32" t="str">
        <f t="shared" si="2"/>
        <v>=성북구갑!W5</v>
      </c>
      <c r="G16" s="32" t="str">
        <f t="shared" si="2"/>
        <v>=성북구갑!X4</v>
      </c>
      <c r="H16" s="32" t="str">
        <f t="shared" si="2"/>
        <v>=성북구갑!</v>
      </c>
      <c r="I16" s="32" t="str">
        <f t="shared" si="2"/>
        <v>=성북구갑!</v>
      </c>
      <c r="J16" s="32"/>
      <c r="K16" s="32" t="str">
        <f t="shared" si="3"/>
        <v>=성북구갑!U7</v>
      </c>
      <c r="L16" s="32" t="str">
        <f t="shared" si="1"/>
        <v>=성북구갑!V7</v>
      </c>
      <c r="M16" s="32" t="str">
        <f t="shared" si="1"/>
        <v>=성북구갑!W7</v>
      </c>
      <c r="N16" s="32" t="str">
        <f t="shared" si="1"/>
        <v>=성북구갑!X7</v>
      </c>
      <c r="O16" s="32" t="str">
        <f t="shared" si="1"/>
        <v>=성북구갑!U6</v>
      </c>
      <c r="P16" s="32" t="str">
        <f t="shared" si="1"/>
        <v>=성북구갑!V6</v>
      </c>
      <c r="Q16" s="32" t="str">
        <f t="shared" si="1"/>
        <v>=성북구갑!W6</v>
      </c>
      <c r="R16" s="32" t="str">
        <f t="shared" si="1"/>
        <v>=성북구갑!X6</v>
      </c>
      <c r="S16" s="32" t="str">
        <f t="shared" si="1"/>
        <v>=성북구갑!U5</v>
      </c>
      <c r="T16" s="32" t="str">
        <f t="shared" si="1"/>
        <v>=성북구갑!V5</v>
      </c>
      <c r="U16" s="32" t="str">
        <f t="shared" si="1"/>
        <v>=성북구갑!W5</v>
      </c>
      <c r="V16" s="32" t="str">
        <f t="shared" si="1"/>
        <v>=성북구갑!X5</v>
      </c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J16" s="32">
        <f>성북구갑!U7</f>
        <v>59913</v>
      </c>
      <c r="AK16" s="32">
        <f>성북구갑!V7</f>
        <v>40125</v>
      </c>
      <c r="AL16" s="32">
        <f>성북구갑!W7</f>
        <v>17681</v>
      </c>
      <c r="AM16" s="32">
        <f>성북구갑!X7</f>
        <v>993</v>
      </c>
      <c r="AN16" s="32">
        <f>성북구갑!U6</f>
        <v>78273</v>
      </c>
      <c r="AO16" s="32">
        <f>성북구갑!V6</f>
        <v>42829</v>
      </c>
      <c r="AP16" s="31">
        <f>성북구갑!W6</f>
        <v>32046</v>
      </c>
      <c r="AQ16" s="31">
        <f>성북구갑!X6</f>
        <v>1649</v>
      </c>
      <c r="AR16" s="31">
        <f>성북구갑!U5</f>
        <v>138186</v>
      </c>
      <c r="AS16" s="31">
        <f>성북구갑!V5</f>
        <v>82954</v>
      </c>
      <c r="AT16" s="31">
        <f>성북구갑!W5</f>
        <v>49727</v>
      </c>
      <c r="AU16" s="31">
        <f>성북구갑!X5</f>
        <v>2642</v>
      </c>
      <c r="AV16" s="31">
        <f>성북구갑!V4</f>
        <v>0</v>
      </c>
      <c r="AW16" s="31">
        <f>성북구갑!W4</f>
        <v>0</v>
      </c>
      <c r="AX16" s="31">
        <f>성북구갑!X4</f>
        <v>0</v>
      </c>
      <c r="AY16" s="31">
        <f>성북구갑!U13</f>
        <v>0</v>
      </c>
      <c r="AZ16" s="31">
        <f>성북구갑!V13</f>
        <v>0</v>
      </c>
      <c r="BA16" s="31">
        <f>성북구갑!W13</f>
        <v>0</v>
      </c>
      <c r="BB16" s="31">
        <f>성북구갑!X13</f>
        <v>0</v>
      </c>
      <c r="BC16" s="31">
        <f>성북구갑!U14</f>
        <v>0</v>
      </c>
      <c r="BD16" s="31">
        <f>성북구갑!V14</f>
        <v>0</v>
      </c>
      <c r="BE16" s="31">
        <f>성북구갑!W14</f>
        <v>0</v>
      </c>
      <c r="BF16" s="31">
        <f>성북구갑!X14</f>
        <v>0</v>
      </c>
      <c r="BG16" s="31">
        <f>성북구갑!U15</f>
        <v>0</v>
      </c>
      <c r="BH16" s="31">
        <f>성북구갑!V15</f>
        <v>0</v>
      </c>
      <c r="BI16" s="31">
        <f>성북구갑!W15</f>
        <v>0</v>
      </c>
      <c r="BJ16" s="31">
        <f>성북구갑!X15</f>
        <v>0</v>
      </c>
    </row>
    <row r="17" spans="1:62">
      <c r="A17" s="30">
        <v>12</v>
      </c>
      <c r="B17" s="30" t="s">
        <v>16869</v>
      </c>
      <c r="C17" s="30" t="s">
        <v>16906</v>
      </c>
      <c r="D17" s="32" t="str">
        <f t="shared" si="2"/>
        <v>=성북구을!U7</v>
      </c>
      <c r="E17" s="32" t="str">
        <f t="shared" si="2"/>
        <v>=성북구을!V6</v>
      </c>
      <c r="F17" s="32" t="str">
        <f t="shared" si="2"/>
        <v>=성북구을!W5</v>
      </c>
      <c r="G17" s="32" t="str">
        <f t="shared" si="2"/>
        <v>=성북구을!X4</v>
      </c>
      <c r="H17" s="32" t="str">
        <f t="shared" si="2"/>
        <v>=성북구을!</v>
      </c>
      <c r="I17" s="32" t="str">
        <f t="shared" si="2"/>
        <v>=성북구을!</v>
      </c>
      <c r="J17" s="32"/>
      <c r="K17" s="32" t="str">
        <f t="shared" si="3"/>
        <v>=성북구을!U7</v>
      </c>
      <c r="L17" s="32" t="str">
        <f t="shared" si="1"/>
        <v>=성북구을!V7</v>
      </c>
      <c r="M17" s="32" t="str">
        <f t="shared" si="1"/>
        <v>=성북구을!W7</v>
      </c>
      <c r="N17" s="32" t="str">
        <f t="shared" si="1"/>
        <v>=성북구을!X7</v>
      </c>
      <c r="O17" s="32" t="str">
        <f t="shared" si="1"/>
        <v>=성북구을!U6</v>
      </c>
      <c r="P17" s="32" t="str">
        <f t="shared" si="1"/>
        <v>=성북구을!V6</v>
      </c>
      <c r="Q17" s="32" t="str">
        <f t="shared" si="1"/>
        <v>=성북구을!W6</v>
      </c>
      <c r="R17" s="32" t="str">
        <f t="shared" si="1"/>
        <v>=성북구을!X6</v>
      </c>
      <c r="S17" s="32" t="str">
        <f t="shared" si="1"/>
        <v>=성북구을!U5</v>
      </c>
      <c r="T17" s="32" t="str">
        <f t="shared" si="1"/>
        <v>=성북구을!V5</v>
      </c>
      <c r="U17" s="32" t="str">
        <f t="shared" si="1"/>
        <v>=성북구을!W5</v>
      </c>
      <c r="V17" s="32" t="str">
        <f t="shared" si="1"/>
        <v>=성북구을!X5</v>
      </c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J17" s="32">
        <f>성북구을!U7</f>
        <v>47636</v>
      </c>
      <c r="AK17" s="32">
        <f>성북구을!V7</f>
        <v>31313</v>
      </c>
      <c r="AL17" s="32">
        <f>성북구을!W7</f>
        <v>14809</v>
      </c>
      <c r="AM17" s="32">
        <f>성북구을!X7</f>
        <v>751</v>
      </c>
      <c r="AN17" s="32">
        <f>성북구을!U6</f>
        <v>72970</v>
      </c>
      <c r="AO17" s="32">
        <f>성북구을!V6</f>
        <v>39427</v>
      </c>
      <c r="AP17" s="31">
        <f>성북구을!W6</f>
        <v>30734</v>
      </c>
      <c r="AQ17" s="31">
        <f>성북구을!X6</f>
        <v>1309</v>
      </c>
      <c r="AR17" s="31">
        <f>성북구을!U5</f>
        <v>120606</v>
      </c>
      <c r="AS17" s="31">
        <f>성북구을!V5</f>
        <v>70740</v>
      </c>
      <c r="AT17" s="31">
        <f>성북구을!W5</f>
        <v>45543</v>
      </c>
      <c r="AU17" s="31">
        <f>성북구을!X5</f>
        <v>2060</v>
      </c>
      <c r="AV17" s="31">
        <f>성북구을!V4</f>
        <v>0</v>
      </c>
      <c r="AW17" s="31">
        <f>성북구을!W4</f>
        <v>0</v>
      </c>
      <c r="AX17" s="31">
        <f>성북구을!X4</f>
        <v>0</v>
      </c>
      <c r="AY17" s="31">
        <f>성북구을!U13</f>
        <v>0</v>
      </c>
      <c r="AZ17" s="31">
        <f>성북구을!V13</f>
        <v>0</v>
      </c>
      <c r="BA17" s="31">
        <f>성북구을!W13</f>
        <v>0</v>
      </c>
      <c r="BB17" s="31">
        <f>성북구을!X13</f>
        <v>0</v>
      </c>
      <c r="BC17" s="31">
        <f>성북구을!U14</f>
        <v>0</v>
      </c>
      <c r="BD17" s="31">
        <f>성북구을!V14</f>
        <v>0</v>
      </c>
      <c r="BE17" s="31">
        <f>성북구을!W14</f>
        <v>0</v>
      </c>
      <c r="BF17" s="31">
        <f>성북구을!X14</f>
        <v>0</v>
      </c>
      <c r="BG17" s="31">
        <f>성북구을!U15</f>
        <v>0</v>
      </c>
      <c r="BH17" s="31">
        <f>성북구을!V15</f>
        <v>0</v>
      </c>
      <c r="BI17" s="31">
        <f>성북구을!W15</f>
        <v>0</v>
      </c>
      <c r="BJ17" s="31">
        <f>성북구을!X15</f>
        <v>0</v>
      </c>
    </row>
    <row r="18" spans="1:62">
      <c r="A18" s="30">
        <v>13</v>
      </c>
      <c r="B18" s="30" t="s">
        <v>16869</v>
      </c>
      <c r="C18" s="30" t="s">
        <v>16905</v>
      </c>
      <c r="D18" s="32" t="str">
        <f t="shared" si="2"/>
        <v>=강북구갑!U7</v>
      </c>
      <c r="E18" s="32" t="str">
        <f t="shared" si="2"/>
        <v>=강북구갑!V6</v>
      </c>
      <c r="F18" s="32" t="str">
        <f t="shared" si="2"/>
        <v>=강북구갑!W5</v>
      </c>
      <c r="G18" s="32" t="str">
        <f t="shared" si="2"/>
        <v>=강북구갑!X4</v>
      </c>
      <c r="H18" s="32" t="str">
        <f t="shared" si="2"/>
        <v>=강북구갑!</v>
      </c>
      <c r="I18" s="32" t="str">
        <f t="shared" si="2"/>
        <v>=강북구갑!</v>
      </c>
      <c r="J18" s="32"/>
      <c r="K18" s="32" t="str">
        <f t="shared" si="3"/>
        <v>=강북구갑!U7</v>
      </c>
      <c r="L18" s="32" t="str">
        <f t="shared" si="1"/>
        <v>=강북구갑!V7</v>
      </c>
      <c r="M18" s="32" t="str">
        <f t="shared" si="1"/>
        <v>=강북구갑!W7</v>
      </c>
      <c r="N18" s="32" t="str">
        <f t="shared" si="1"/>
        <v>=강북구갑!X7</v>
      </c>
      <c r="O18" s="32" t="str">
        <f t="shared" si="1"/>
        <v>=강북구갑!U6</v>
      </c>
      <c r="P18" s="32" t="str">
        <f t="shared" si="1"/>
        <v>=강북구갑!V6</v>
      </c>
      <c r="Q18" s="32" t="str">
        <f t="shared" si="1"/>
        <v>=강북구갑!W6</v>
      </c>
      <c r="R18" s="32" t="str">
        <f t="shared" si="1"/>
        <v>=강북구갑!X6</v>
      </c>
      <c r="S18" s="32" t="str">
        <f t="shared" si="1"/>
        <v>=강북구갑!U5</v>
      </c>
      <c r="T18" s="32" t="str">
        <f t="shared" si="1"/>
        <v>=강북구갑!V5</v>
      </c>
      <c r="U18" s="32" t="str">
        <f t="shared" si="1"/>
        <v>=강북구갑!W5</v>
      </c>
      <c r="V18" s="32" t="str">
        <f t="shared" si="1"/>
        <v>=강북구갑!X5</v>
      </c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J18" s="32">
        <f>강북구갑!U7</f>
        <v>36801</v>
      </c>
      <c r="AK18" s="32">
        <f>강북구갑!V7</f>
        <v>23428</v>
      </c>
      <c r="AL18" s="32">
        <f>강북구갑!W7</f>
        <v>11938</v>
      </c>
      <c r="AM18" s="32">
        <f>강북구갑!X7</f>
        <v>559</v>
      </c>
      <c r="AN18" s="32">
        <f>강북구갑!U6</f>
        <v>50394</v>
      </c>
      <c r="AO18" s="32">
        <f>강북구갑!V6</f>
        <v>26062</v>
      </c>
      <c r="AP18" s="31">
        <f>강북구갑!W6</f>
        <v>21902</v>
      </c>
      <c r="AQ18" s="31">
        <f>강북구갑!X6</f>
        <v>898</v>
      </c>
      <c r="AR18" s="31">
        <f>강북구갑!U5</f>
        <v>87195</v>
      </c>
      <c r="AS18" s="31">
        <f>강북구갑!V5</f>
        <v>49490</v>
      </c>
      <c r="AT18" s="31">
        <f>강북구갑!W5</f>
        <v>33840</v>
      </c>
      <c r="AU18" s="31">
        <f>강북구갑!X5</f>
        <v>1457</v>
      </c>
      <c r="AV18" s="31">
        <f>강북구갑!V4</f>
        <v>0</v>
      </c>
      <c r="AW18" s="31">
        <f>강북구갑!W4</f>
        <v>0</v>
      </c>
      <c r="AX18" s="31">
        <f>강북구갑!X4</f>
        <v>0</v>
      </c>
      <c r="AY18" s="31">
        <f>강북구갑!U13</f>
        <v>0</v>
      </c>
      <c r="AZ18" s="31">
        <f>강북구갑!V13</f>
        <v>0</v>
      </c>
      <c r="BA18" s="31">
        <f>강북구갑!W13</f>
        <v>0</v>
      </c>
      <c r="BB18" s="31">
        <f>강북구갑!X13</f>
        <v>0</v>
      </c>
      <c r="BC18" s="31">
        <f>강북구갑!U14</f>
        <v>0</v>
      </c>
      <c r="BD18" s="31">
        <f>강북구갑!V14</f>
        <v>0</v>
      </c>
      <c r="BE18" s="31">
        <f>강북구갑!W14</f>
        <v>0</v>
      </c>
      <c r="BF18" s="31">
        <f>강북구갑!X14</f>
        <v>0</v>
      </c>
      <c r="BG18" s="31">
        <f>강북구갑!U15</f>
        <v>0</v>
      </c>
      <c r="BH18" s="31">
        <f>강북구갑!V15</f>
        <v>0</v>
      </c>
      <c r="BI18" s="31">
        <f>강북구갑!W15</f>
        <v>0</v>
      </c>
      <c r="BJ18" s="31">
        <f>강북구갑!X15</f>
        <v>0</v>
      </c>
    </row>
    <row r="19" spans="1:62">
      <c r="A19" s="30">
        <v>14</v>
      </c>
      <c r="B19" s="30" t="s">
        <v>16869</v>
      </c>
      <c r="C19" s="30" t="s">
        <v>16904</v>
      </c>
      <c r="D19" s="32" t="str">
        <f t="shared" si="2"/>
        <v>=강북구을!U7</v>
      </c>
      <c r="E19" s="32" t="str">
        <f t="shared" si="2"/>
        <v>=강북구을!V6</v>
      </c>
      <c r="F19" s="32" t="str">
        <f t="shared" si="2"/>
        <v>=강북구을!W5</v>
      </c>
      <c r="G19" s="32" t="str">
        <f t="shared" si="2"/>
        <v>=강북구을!X4</v>
      </c>
      <c r="H19" s="32" t="str">
        <f t="shared" si="2"/>
        <v>=강북구을!</v>
      </c>
      <c r="I19" s="32" t="str">
        <f t="shared" si="2"/>
        <v>=강북구을!</v>
      </c>
      <c r="J19" s="32"/>
      <c r="K19" s="32" t="str">
        <f t="shared" si="3"/>
        <v>=강북구을!U7</v>
      </c>
      <c r="L19" s="32" t="str">
        <f t="shared" si="1"/>
        <v>=강북구을!V7</v>
      </c>
      <c r="M19" s="32" t="str">
        <f t="shared" si="1"/>
        <v>=강북구을!W7</v>
      </c>
      <c r="N19" s="32" t="str">
        <f t="shared" si="1"/>
        <v>=강북구을!X7</v>
      </c>
      <c r="O19" s="32" t="str">
        <f t="shared" si="1"/>
        <v>=강북구을!U6</v>
      </c>
      <c r="P19" s="32" t="str">
        <f t="shared" si="1"/>
        <v>=강북구을!V6</v>
      </c>
      <c r="Q19" s="32" t="str">
        <f t="shared" si="1"/>
        <v>=강북구을!W6</v>
      </c>
      <c r="R19" s="32" t="str">
        <f t="shared" si="1"/>
        <v>=강북구을!X6</v>
      </c>
      <c r="S19" s="32" t="str">
        <f t="shared" si="1"/>
        <v>=강북구을!U5</v>
      </c>
      <c r="T19" s="32" t="str">
        <f t="shared" si="1"/>
        <v>=강북구을!V5</v>
      </c>
      <c r="U19" s="32" t="str">
        <f t="shared" si="1"/>
        <v>=강북구을!W5</v>
      </c>
      <c r="V19" s="32" t="str">
        <f t="shared" si="1"/>
        <v>=강북구을!X5</v>
      </c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J19" s="32">
        <f>강북구을!U7</f>
        <v>33856</v>
      </c>
      <c r="AK19" s="32">
        <f>강북구을!V7</f>
        <v>24021</v>
      </c>
      <c r="AL19" s="32">
        <f>강북구을!W7</f>
        <v>9213</v>
      </c>
      <c r="AM19" s="32">
        <f>강북구을!X7</f>
        <v>228</v>
      </c>
      <c r="AN19" s="32">
        <f>강북구을!U6</f>
        <v>55783</v>
      </c>
      <c r="AO19" s="32">
        <f>강북구을!V6</f>
        <v>32992</v>
      </c>
      <c r="AP19" s="31">
        <f>강북구을!W6</f>
        <v>21495</v>
      </c>
      <c r="AQ19" s="31">
        <f>강북구을!X6</f>
        <v>509</v>
      </c>
      <c r="AR19" s="31">
        <f>강북구을!U5</f>
        <v>89639</v>
      </c>
      <c r="AS19" s="31">
        <f>강북구을!V5</f>
        <v>57013</v>
      </c>
      <c r="AT19" s="31">
        <f>강북구을!W5</f>
        <v>30708</v>
      </c>
      <c r="AU19" s="31">
        <f>강북구을!X5</f>
        <v>737</v>
      </c>
      <c r="AV19" s="31">
        <f>강북구을!V4</f>
        <v>0</v>
      </c>
      <c r="AW19" s="31">
        <f>강북구을!W4</f>
        <v>0</v>
      </c>
      <c r="AX19" s="31">
        <f>강북구을!X4</f>
        <v>0</v>
      </c>
      <c r="AY19" s="31">
        <f>강북구을!U13</f>
        <v>0</v>
      </c>
      <c r="AZ19" s="31">
        <f>강북구을!V13</f>
        <v>0</v>
      </c>
      <c r="BA19" s="31">
        <f>강북구을!W13</f>
        <v>0</v>
      </c>
      <c r="BB19" s="31">
        <f>강북구을!X13</f>
        <v>0</v>
      </c>
      <c r="BC19" s="31">
        <f>강북구을!U14</f>
        <v>0</v>
      </c>
      <c r="BD19" s="31">
        <f>강북구을!V14</f>
        <v>0</v>
      </c>
      <c r="BE19" s="31">
        <f>강북구을!W14</f>
        <v>0</v>
      </c>
      <c r="BF19" s="31">
        <f>강북구을!X14</f>
        <v>0</v>
      </c>
      <c r="BG19" s="31">
        <f>강북구을!U15</f>
        <v>0</v>
      </c>
      <c r="BH19" s="31">
        <f>강북구을!V15</f>
        <v>0</v>
      </c>
      <c r="BI19" s="31">
        <f>강북구을!W15</f>
        <v>0</v>
      </c>
      <c r="BJ19" s="31">
        <f>강북구을!X15</f>
        <v>0</v>
      </c>
    </row>
    <row r="20" spans="1:62">
      <c r="A20" s="30">
        <v>15</v>
      </c>
      <c r="B20" s="30" t="s">
        <v>16869</v>
      </c>
      <c r="C20" s="30" t="s">
        <v>16903</v>
      </c>
      <c r="D20" s="32" t="str">
        <f t="shared" si="2"/>
        <v>=도봉구갑!U7</v>
      </c>
      <c r="E20" s="32" t="str">
        <f t="shared" si="2"/>
        <v>=도봉구갑!V6</v>
      </c>
      <c r="F20" s="32" t="str">
        <f t="shared" si="2"/>
        <v>=도봉구갑!W5</v>
      </c>
      <c r="G20" s="32" t="str">
        <f t="shared" si="2"/>
        <v>=도봉구갑!X4</v>
      </c>
      <c r="H20" s="32" t="str">
        <f t="shared" si="2"/>
        <v>=도봉구갑!</v>
      </c>
      <c r="I20" s="32" t="str">
        <f t="shared" si="2"/>
        <v>=도봉구갑!</v>
      </c>
      <c r="J20" s="32"/>
      <c r="K20" s="32" t="str">
        <f t="shared" si="3"/>
        <v>=도봉구갑!U7</v>
      </c>
      <c r="L20" s="32" t="str">
        <f t="shared" si="1"/>
        <v>=도봉구갑!V7</v>
      </c>
      <c r="M20" s="32" t="str">
        <f t="shared" si="1"/>
        <v>=도봉구갑!W7</v>
      </c>
      <c r="N20" s="32" t="str">
        <f t="shared" si="1"/>
        <v>=도봉구갑!X7</v>
      </c>
      <c r="O20" s="32" t="str">
        <f t="shared" si="1"/>
        <v>=도봉구갑!U6</v>
      </c>
      <c r="P20" s="32" t="str">
        <f t="shared" si="1"/>
        <v>=도봉구갑!V6</v>
      </c>
      <c r="Q20" s="32" t="str">
        <f t="shared" si="1"/>
        <v>=도봉구갑!W6</v>
      </c>
      <c r="R20" s="32" t="str">
        <f t="shared" si="1"/>
        <v>=도봉구갑!X6</v>
      </c>
      <c r="S20" s="32" t="str">
        <f t="shared" si="1"/>
        <v>=도봉구갑!U5</v>
      </c>
      <c r="T20" s="32" t="str">
        <f t="shared" si="1"/>
        <v>=도봉구갑!V5</v>
      </c>
      <c r="U20" s="32" t="str">
        <f t="shared" si="1"/>
        <v>=도봉구갑!W5</v>
      </c>
      <c r="V20" s="32" t="str">
        <f t="shared" si="1"/>
        <v>=도봉구갑!X5</v>
      </c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J20" s="32">
        <f>도봉구갑!U7</f>
        <v>38170</v>
      </c>
      <c r="AK20" s="32">
        <f>도봉구갑!V7</f>
        <v>23117</v>
      </c>
      <c r="AL20" s="32">
        <f>도봉구갑!W7</f>
        <v>12780</v>
      </c>
      <c r="AM20" s="32">
        <f>도봉구갑!X7</f>
        <v>1730</v>
      </c>
      <c r="AN20" s="32">
        <f>도봉구갑!U6</f>
        <v>56531</v>
      </c>
      <c r="AO20" s="32">
        <f>도봉구갑!V6</f>
        <v>27536</v>
      </c>
      <c r="AP20" s="31">
        <f>도봉구갑!W6</f>
        <v>25187</v>
      </c>
      <c r="AQ20" s="31">
        <f>도봉구갑!X6</f>
        <v>2847</v>
      </c>
      <c r="AR20" s="31">
        <f>도봉구갑!U5</f>
        <v>94701</v>
      </c>
      <c r="AS20" s="31">
        <f>도봉구갑!V5</f>
        <v>50653</v>
      </c>
      <c r="AT20" s="31">
        <f>도봉구갑!W5</f>
        <v>37967</v>
      </c>
      <c r="AU20" s="31">
        <f>도봉구갑!X5</f>
        <v>4577</v>
      </c>
      <c r="AV20" s="31">
        <f>도봉구갑!V4</f>
        <v>0</v>
      </c>
      <c r="AW20" s="31">
        <f>도봉구갑!W4</f>
        <v>0</v>
      </c>
      <c r="AX20" s="31">
        <f>도봉구갑!X4</f>
        <v>0</v>
      </c>
      <c r="AY20" s="31">
        <f>도봉구갑!U13</f>
        <v>0</v>
      </c>
      <c r="AZ20" s="31">
        <f>도봉구갑!V13</f>
        <v>0</v>
      </c>
      <c r="BA20" s="31">
        <f>도봉구갑!W13</f>
        <v>0</v>
      </c>
      <c r="BB20" s="31">
        <f>도봉구갑!X13</f>
        <v>0</v>
      </c>
      <c r="BC20" s="31">
        <f>도봉구갑!U14</f>
        <v>0</v>
      </c>
      <c r="BD20" s="31">
        <f>도봉구갑!V14</f>
        <v>0</v>
      </c>
      <c r="BE20" s="31">
        <f>도봉구갑!W14</f>
        <v>0</v>
      </c>
      <c r="BF20" s="31">
        <f>도봉구갑!X14</f>
        <v>0</v>
      </c>
      <c r="BG20" s="31">
        <f>도봉구갑!U15</f>
        <v>0</v>
      </c>
      <c r="BH20" s="31">
        <f>도봉구갑!V15</f>
        <v>0</v>
      </c>
      <c r="BI20" s="31">
        <f>도봉구갑!W15</f>
        <v>0</v>
      </c>
      <c r="BJ20" s="31">
        <f>도봉구갑!X15</f>
        <v>0</v>
      </c>
    </row>
    <row r="21" spans="1:62">
      <c r="A21" s="30">
        <v>16</v>
      </c>
      <c r="B21" s="30" t="s">
        <v>16869</v>
      </c>
      <c r="C21" s="30" t="s">
        <v>16902</v>
      </c>
      <c r="D21" s="32" t="str">
        <f t="shared" si="2"/>
        <v>=도봉구을!U7</v>
      </c>
      <c r="E21" s="32" t="str">
        <f t="shared" si="2"/>
        <v>=도봉구을!V6</v>
      </c>
      <c r="F21" s="32" t="str">
        <f t="shared" si="2"/>
        <v>=도봉구을!W5</v>
      </c>
      <c r="G21" s="32" t="str">
        <f t="shared" si="2"/>
        <v>=도봉구을!X4</v>
      </c>
      <c r="H21" s="32" t="str">
        <f t="shared" si="2"/>
        <v>=도봉구을!</v>
      </c>
      <c r="I21" s="32" t="str">
        <f t="shared" si="2"/>
        <v>=도봉구을!</v>
      </c>
      <c r="J21" s="32"/>
      <c r="K21" s="32" t="str">
        <f t="shared" si="3"/>
        <v>=도봉구을!U7</v>
      </c>
      <c r="L21" s="32" t="str">
        <f t="shared" si="1"/>
        <v>=도봉구을!V7</v>
      </c>
      <c r="M21" s="32" t="str">
        <f t="shared" si="1"/>
        <v>=도봉구을!W7</v>
      </c>
      <c r="N21" s="32" t="str">
        <f t="shared" si="1"/>
        <v>=도봉구을!X7</v>
      </c>
      <c r="O21" s="32" t="str">
        <f t="shared" si="1"/>
        <v>=도봉구을!U6</v>
      </c>
      <c r="P21" s="32" t="str">
        <f t="shared" si="1"/>
        <v>=도봉구을!V6</v>
      </c>
      <c r="Q21" s="32" t="str">
        <f t="shared" si="1"/>
        <v>=도봉구을!W6</v>
      </c>
      <c r="R21" s="32" t="str">
        <f t="shared" si="1"/>
        <v>=도봉구을!X6</v>
      </c>
      <c r="S21" s="32" t="str">
        <f t="shared" si="1"/>
        <v>=도봉구을!U5</v>
      </c>
      <c r="T21" s="32" t="str">
        <f t="shared" si="1"/>
        <v>=도봉구을!V5</v>
      </c>
      <c r="U21" s="32" t="str">
        <f t="shared" si="1"/>
        <v>=도봉구을!W5</v>
      </c>
      <c r="V21" s="32" t="str">
        <f t="shared" si="1"/>
        <v>=도봉구을!X5</v>
      </c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J21" s="32">
        <f>도봉구을!U7</f>
        <v>38245</v>
      </c>
      <c r="AK21" s="32">
        <f>도봉구을!V7</f>
        <v>22795</v>
      </c>
      <c r="AL21" s="32">
        <f>도봉구을!W7</f>
        <v>14581</v>
      </c>
      <c r="AM21" s="32">
        <f>도봉구을!X7</f>
        <v>224</v>
      </c>
      <c r="AN21" s="32">
        <f>도봉구을!U6</f>
        <v>60681</v>
      </c>
      <c r="AO21" s="32">
        <f>도봉구을!V6</f>
        <v>28961</v>
      </c>
      <c r="AP21" s="31">
        <f>도봉구을!W6</f>
        <v>29973</v>
      </c>
      <c r="AQ21" s="31">
        <f>도봉구을!X6</f>
        <v>417</v>
      </c>
      <c r="AR21" s="31">
        <f>도봉구을!U5</f>
        <v>98926</v>
      </c>
      <c r="AS21" s="31">
        <f>도봉구을!V5</f>
        <v>51756</v>
      </c>
      <c r="AT21" s="31">
        <f>도봉구을!W5</f>
        <v>44554</v>
      </c>
      <c r="AU21" s="31">
        <f>도봉구을!X5</f>
        <v>641</v>
      </c>
      <c r="AV21" s="31">
        <f>도봉구을!V4</f>
        <v>0</v>
      </c>
      <c r="AW21" s="31">
        <f>도봉구을!W4</f>
        <v>0</v>
      </c>
      <c r="AX21" s="31">
        <f>도봉구을!X4</f>
        <v>0</v>
      </c>
      <c r="AY21" s="31">
        <f>도봉구을!U13</f>
        <v>0</v>
      </c>
      <c r="AZ21" s="31">
        <f>도봉구을!V13</f>
        <v>0</v>
      </c>
      <c r="BA21" s="31">
        <f>도봉구을!W13</f>
        <v>0</v>
      </c>
      <c r="BB21" s="31">
        <f>도봉구을!X13</f>
        <v>0</v>
      </c>
      <c r="BC21" s="31">
        <f>도봉구을!U14</f>
        <v>0</v>
      </c>
      <c r="BD21" s="31">
        <f>도봉구을!V14</f>
        <v>0</v>
      </c>
      <c r="BE21" s="31">
        <f>도봉구을!W14</f>
        <v>0</v>
      </c>
      <c r="BF21" s="31">
        <f>도봉구을!X14</f>
        <v>0</v>
      </c>
      <c r="BG21" s="31">
        <f>도봉구을!U15</f>
        <v>0</v>
      </c>
      <c r="BH21" s="31">
        <f>도봉구을!V15</f>
        <v>0</v>
      </c>
      <c r="BI21" s="31">
        <f>도봉구을!W15</f>
        <v>0</v>
      </c>
      <c r="BJ21" s="31">
        <f>도봉구을!X15</f>
        <v>0</v>
      </c>
    </row>
    <row r="22" spans="1:62">
      <c r="A22" s="30">
        <v>17</v>
      </c>
      <c r="B22" s="30" t="s">
        <v>16869</v>
      </c>
      <c r="C22" s="30" t="s">
        <v>16901</v>
      </c>
      <c r="D22" s="32" t="str">
        <f t="shared" si="2"/>
        <v>=노원구갑!U7</v>
      </c>
      <c r="E22" s="32" t="str">
        <f t="shared" si="2"/>
        <v>=노원구갑!V6</v>
      </c>
      <c r="F22" s="32" t="str">
        <f t="shared" si="2"/>
        <v>=노원구갑!W5</v>
      </c>
      <c r="G22" s="32" t="str">
        <f t="shared" si="2"/>
        <v>=노원구갑!X4</v>
      </c>
      <c r="H22" s="32" t="str">
        <f t="shared" si="2"/>
        <v>=노원구갑!</v>
      </c>
      <c r="I22" s="32" t="str">
        <f t="shared" si="2"/>
        <v>=노원구갑!</v>
      </c>
      <c r="J22" s="32"/>
      <c r="K22" s="32" t="str">
        <f t="shared" si="3"/>
        <v>=노원구갑!U7</v>
      </c>
      <c r="L22" s="32" t="str">
        <f t="shared" si="3"/>
        <v>=노원구갑!V7</v>
      </c>
      <c r="M22" s="32" t="str">
        <f t="shared" si="3"/>
        <v>=노원구갑!W7</v>
      </c>
      <c r="N22" s="32" t="str">
        <f t="shared" si="3"/>
        <v>=노원구갑!X7</v>
      </c>
      <c r="O22" s="32" t="str">
        <f t="shared" si="3"/>
        <v>=노원구갑!U6</v>
      </c>
      <c r="P22" s="32" t="str">
        <f t="shared" si="3"/>
        <v>=노원구갑!V6</v>
      </c>
      <c r="Q22" s="32" t="str">
        <f t="shared" si="3"/>
        <v>=노원구갑!W6</v>
      </c>
      <c r="R22" s="32" t="str">
        <f t="shared" si="3"/>
        <v>=노원구갑!X6</v>
      </c>
      <c r="S22" s="32" t="str">
        <f t="shared" si="3"/>
        <v>=노원구갑!U5</v>
      </c>
      <c r="T22" s="32" t="str">
        <f t="shared" si="3"/>
        <v>=노원구갑!V5</v>
      </c>
      <c r="U22" s="32" t="str">
        <f t="shared" si="3"/>
        <v>=노원구갑!W5</v>
      </c>
      <c r="V22" s="32" t="str">
        <f t="shared" si="3"/>
        <v>=노원구갑!X5</v>
      </c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J22" s="32">
        <f>노원구갑!U7</f>
        <v>35657</v>
      </c>
      <c r="AK22" s="32">
        <f>노원구갑!V7</f>
        <v>22699</v>
      </c>
      <c r="AL22" s="32">
        <f>노원구갑!W7</f>
        <v>11254</v>
      </c>
      <c r="AM22" s="32">
        <f>노원구갑!X7</f>
        <v>1218</v>
      </c>
      <c r="AN22" s="32">
        <f>노원구갑!U6</f>
        <v>60376</v>
      </c>
      <c r="AO22" s="32">
        <f>노원구갑!V6</f>
        <v>31212</v>
      </c>
      <c r="AP22" s="31">
        <f>노원구갑!W6</f>
        <v>25528</v>
      </c>
      <c r="AQ22" s="31">
        <f>노원구갑!X6</f>
        <v>2543</v>
      </c>
      <c r="AR22" s="31">
        <f>노원구갑!U5</f>
        <v>96033</v>
      </c>
      <c r="AS22" s="31">
        <f>노원구갑!V5</f>
        <v>53911</v>
      </c>
      <c r="AT22" s="31">
        <f>노원구갑!W5</f>
        <v>36782</v>
      </c>
      <c r="AU22" s="31">
        <f>노원구갑!X5</f>
        <v>3761</v>
      </c>
      <c r="AV22" s="31">
        <f>노원구갑!V4</f>
        <v>0</v>
      </c>
      <c r="AW22" s="31">
        <f>노원구갑!W4</f>
        <v>0</v>
      </c>
      <c r="AX22" s="31">
        <f>노원구갑!X4</f>
        <v>0</v>
      </c>
      <c r="AY22" s="31">
        <f>노원구갑!U13</f>
        <v>0</v>
      </c>
      <c r="AZ22" s="31">
        <f>노원구갑!V13</f>
        <v>0</v>
      </c>
      <c r="BA22" s="31">
        <f>노원구갑!W13</f>
        <v>0</v>
      </c>
      <c r="BB22" s="31">
        <f>노원구갑!X13</f>
        <v>0</v>
      </c>
      <c r="BC22" s="31">
        <f>노원구갑!U14</f>
        <v>0</v>
      </c>
      <c r="BD22" s="31">
        <f>노원구갑!V14</f>
        <v>0</v>
      </c>
      <c r="BE22" s="31">
        <f>노원구갑!W14</f>
        <v>0</v>
      </c>
      <c r="BF22" s="31">
        <f>노원구갑!X14</f>
        <v>0</v>
      </c>
      <c r="BG22" s="31">
        <f>노원구갑!U15</f>
        <v>0</v>
      </c>
      <c r="BH22" s="31">
        <f>노원구갑!V15</f>
        <v>0</v>
      </c>
      <c r="BI22" s="31">
        <f>노원구갑!W15</f>
        <v>0</v>
      </c>
      <c r="BJ22" s="31">
        <f>노원구갑!X15</f>
        <v>0</v>
      </c>
    </row>
    <row r="23" spans="1:62">
      <c r="A23" s="30">
        <v>18</v>
      </c>
      <c r="B23" s="30" t="s">
        <v>16869</v>
      </c>
      <c r="C23" s="30" t="s">
        <v>16900</v>
      </c>
      <c r="D23" s="32" t="str">
        <f t="shared" si="2"/>
        <v>=노원구을!U7</v>
      </c>
      <c r="E23" s="32" t="str">
        <f t="shared" si="2"/>
        <v>=노원구을!V6</v>
      </c>
      <c r="F23" s="32" t="str">
        <f t="shared" si="2"/>
        <v>=노원구을!W5</v>
      </c>
      <c r="G23" s="32" t="str">
        <f t="shared" si="2"/>
        <v>=노원구을!X4</v>
      </c>
      <c r="H23" s="32" t="str">
        <f t="shared" si="2"/>
        <v>=노원구을!</v>
      </c>
      <c r="I23" s="32" t="str">
        <f t="shared" si="2"/>
        <v>=노원구을!</v>
      </c>
      <c r="J23" s="32"/>
      <c r="K23" s="32" t="str">
        <f t="shared" si="3"/>
        <v>=노원구을!U7</v>
      </c>
      <c r="L23" s="32" t="str">
        <f t="shared" si="3"/>
        <v>=노원구을!V7</v>
      </c>
      <c r="M23" s="32" t="str">
        <f t="shared" si="3"/>
        <v>=노원구을!W7</v>
      </c>
      <c r="N23" s="32" t="str">
        <f t="shared" si="3"/>
        <v>=노원구을!X7</v>
      </c>
      <c r="O23" s="32" t="str">
        <f t="shared" si="3"/>
        <v>=노원구을!U6</v>
      </c>
      <c r="P23" s="32" t="str">
        <f t="shared" si="3"/>
        <v>=노원구을!V6</v>
      </c>
      <c r="Q23" s="32" t="str">
        <f t="shared" si="3"/>
        <v>=노원구을!W6</v>
      </c>
      <c r="R23" s="32" t="str">
        <f t="shared" si="3"/>
        <v>=노원구을!X6</v>
      </c>
      <c r="S23" s="32" t="str">
        <f t="shared" si="3"/>
        <v>=노원구을!U5</v>
      </c>
      <c r="T23" s="32" t="str">
        <f t="shared" si="3"/>
        <v>=노원구을!V5</v>
      </c>
      <c r="U23" s="32" t="str">
        <f t="shared" si="3"/>
        <v>=노원구을!W5</v>
      </c>
      <c r="V23" s="32" t="str">
        <f t="shared" si="3"/>
        <v>=노원구을!X5</v>
      </c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J23" s="32">
        <f>노원구을!U7</f>
        <v>41951</v>
      </c>
      <c r="AK23" s="32">
        <f>노원구을!V7</f>
        <v>28897</v>
      </c>
      <c r="AL23" s="32">
        <f>노원구을!W7</f>
        <v>12323</v>
      </c>
      <c r="AM23" s="32">
        <f>노원구을!X7</f>
        <v>283</v>
      </c>
      <c r="AN23" s="32">
        <f>노원구을!U6</f>
        <v>73837</v>
      </c>
      <c r="AO23" s="32">
        <f>노원구을!V6</f>
        <v>42811</v>
      </c>
      <c r="AP23" s="31">
        <f>노원구을!W6</f>
        <v>29469</v>
      </c>
      <c r="AQ23" s="31">
        <f>노원구을!X6</f>
        <v>623</v>
      </c>
      <c r="AR23" s="31">
        <f>노원구을!U5</f>
        <v>115788</v>
      </c>
      <c r="AS23" s="31">
        <f>노원구을!V5</f>
        <v>71708</v>
      </c>
      <c r="AT23" s="31">
        <f>노원구을!W5</f>
        <v>41792</v>
      </c>
      <c r="AU23" s="31">
        <f>노원구을!X5</f>
        <v>906</v>
      </c>
      <c r="AV23" s="31">
        <f>노원구을!V4</f>
        <v>0</v>
      </c>
      <c r="AW23" s="31">
        <f>노원구을!W4</f>
        <v>0</v>
      </c>
      <c r="AX23" s="31">
        <f>노원구을!X4</f>
        <v>0</v>
      </c>
      <c r="AY23" s="31">
        <f>노원구을!U13</f>
        <v>0</v>
      </c>
      <c r="AZ23" s="31">
        <f>노원구을!V13</f>
        <v>0</v>
      </c>
      <c r="BA23" s="31">
        <f>노원구을!W13</f>
        <v>0</v>
      </c>
      <c r="BB23" s="31">
        <f>노원구을!X13</f>
        <v>0</v>
      </c>
      <c r="BC23" s="31">
        <f>노원구을!U14</f>
        <v>0</v>
      </c>
      <c r="BD23" s="31">
        <f>노원구을!V14</f>
        <v>0</v>
      </c>
      <c r="BE23" s="31">
        <f>노원구을!W14</f>
        <v>0</v>
      </c>
      <c r="BF23" s="31">
        <f>노원구을!X14</f>
        <v>0</v>
      </c>
      <c r="BG23" s="31">
        <f>노원구을!U15</f>
        <v>0</v>
      </c>
      <c r="BH23" s="31">
        <f>노원구을!V15</f>
        <v>0</v>
      </c>
      <c r="BI23" s="31">
        <f>노원구을!W15</f>
        <v>0</v>
      </c>
      <c r="BJ23" s="31">
        <f>노원구을!X15</f>
        <v>0</v>
      </c>
    </row>
    <row r="24" spans="1:62">
      <c r="A24" s="30">
        <v>19</v>
      </c>
      <c r="B24" s="30" t="s">
        <v>16869</v>
      </c>
      <c r="C24" s="30" t="s">
        <v>16899</v>
      </c>
      <c r="D24" s="32" t="str">
        <f t="shared" si="2"/>
        <v>=노원구병!U7</v>
      </c>
      <c r="E24" s="32" t="str">
        <f t="shared" si="2"/>
        <v>=노원구병!V6</v>
      </c>
      <c r="F24" s="32" t="str">
        <f t="shared" si="2"/>
        <v>=노원구병!W5</v>
      </c>
      <c r="G24" s="32" t="str">
        <f t="shared" si="2"/>
        <v>=노원구병!X4</v>
      </c>
      <c r="H24" s="32" t="str">
        <f t="shared" si="2"/>
        <v>=노원구병!</v>
      </c>
      <c r="I24" s="32" t="str">
        <f t="shared" si="2"/>
        <v>=노원구병!</v>
      </c>
      <c r="J24" s="32"/>
      <c r="K24" s="32" t="str">
        <f t="shared" si="3"/>
        <v>=노원구병!U7</v>
      </c>
      <c r="L24" s="32" t="str">
        <f t="shared" si="3"/>
        <v>=노원구병!V7</v>
      </c>
      <c r="M24" s="32" t="str">
        <f t="shared" si="3"/>
        <v>=노원구병!W7</v>
      </c>
      <c r="N24" s="32" t="str">
        <f t="shared" si="3"/>
        <v>=노원구병!X7</v>
      </c>
      <c r="O24" s="32" t="str">
        <f t="shared" si="3"/>
        <v>=노원구병!U6</v>
      </c>
      <c r="P24" s="32" t="str">
        <f t="shared" si="3"/>
        <v>=노원구병!V6</v>
      </c>
      <c r="Q24" s="32" t="str">
        <f t="shared" si="3"/>
        <v>=노원구병!W6</v>
      </c>
      <c r="R24" s="32" t="str">
        <f t="shared" si="3"/>
        <v>=노원구병!X6</v>
      </c>
      <c r="S24" s="32" t="str">
        <f t="shared" si="3"/>
        <v>=노원구병!U5</v>
      </c>
      <c r="T24" s="32" t="str">
        <f t="shared" si="3"/>
        <v>=노원구병!V5</v>
      </c>
      <c r="U24" s="32" t="str">
        <f t="shared" si="3"/>
        <v>=노원구병!W5</v>
      </c>
      <c r="V24" s="32" t="str">
        <f t="shared" si="3"/>
        <v>=노원구병!X5</v>
      </c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J24" s="32">
        <f>노원구병!U7</f>
        <v>42756</v>
      </c>
      <c r="AK24" s="32">
        <f>노원구병!V7</f>
        <v>25326</v>
      </c>
      <c r="AL24" s="32">
        <f>노원구병!W7</f>
        <v>16078</v>
      </c>
      <c r="AM24" s="32">
        <f>노원구병!X7</f>
        <v>636</v>
      </c>
      <c r="AN24" s="32">
        <f>노원구병!U6</f>
        <v>62659</v>
      </c>
      <c r="AO24" s="32">
        <f>노원구병!V6</f>
        <v>30230</v>
      </c>
      <c r="AP24" s="31">
        <f>노원구병!W6</f>
        <v>30295</v>
      </c>
      <c r="AQ24" s="31">
        <f>노원구병!X6</f>
        <v>1009</v>
      </c>
      <c r="AR24" s="31">
        <f>노원구병!U5</f>
        <v>105415</v>
      </c>
      <c r="AS24" s="31">
        <f>노원구병!V5</f>
        <v>55556</v>
      </c>
      <c r="AT24" s="31">
        <f>노원구병!W5</f>
        <v>46373</v>
      </c>
      <c r="AU24" s="31">
        <f>노원구병!X5</f>
        <v>1645</v>
      </c>
      <c r="AV24" s="31">
        <f>노원구병!V4</f>
        <v>0</v>
      </c>
      <c r="AW24" s="31">
        <f>노원구병!W4</f>
        <v>0</v>
      </c>
      <c r="AX24" s="31">
        <f>노원구병!X4</f>
        <v>0</v>
      </c>
      <c r="AY24" s="31">
        <f>노원구병!U13</f>
        <v>0</v>
      </c>
      <c r="AZ24" s="31">
        <f>노원구병!V13</f>
        <v>0</v>
      </c>
      <c r="BA24" s="31">
        <f>노원구병!W13</f>
        <v>0</v>
      </c>
      <c r="BB24" s="31">
        <f>노원구병!X13</f>
        <v>0</v>
      </c>
      <c r="BC24" s="31">
        <f>노원구병!U14</f>
        <v>0</v>
      </c>
      <c r="BD24" s="31">
        <f>노원구병!V14</f>
        <v>0</v>
      </c>
      <c r="BE24" s="31">
        <f>노원구병!W14</f>
        <v>0</v>
      </c>
      <c r="BF24" s="31">
        <f>노원구병!X14</f>
        <v>0</v>
      </c>
      <c r="BG24" s="31">
        <f>노원구병!U15</f>
        <v>0</v>
      </c>
      <c r="BH24" s="31">
        <f>노원구병!V15</f>
        <v>0</v>
      </c>
      <c r="BI24" s="31">
        <f>노원구병!W15</f>
        <v>0</v>
      </c>
      <c r="BJ24" s="31">
        <f>노원구병!X15</f>
        <v>0</v>
      </c>
    </row>
    <row r="25" spans="1:62">
      <c r="A25" s="30">
        <v>20</v>
      </c>
      <c r="B25" s="30" t="s">
        <v>16869</v>
      </c>
      <c r="C25" s="30" t="s">
        <v>16898</v>
      </c>
      <c r="D25" s="32" t="str">
        <f t="shared" si="2"/>
        <v>=은평구갑!U7</v>
      </c>
      <c r="E25" s="32" t="str">
        <f t="shared" si="2"/>
        <v>=은평구갑!V6</v>
      </c>
      <c r="F25" s="32" t="str">
        <f t="shared" si="2"/>
        <v>=은평구갑!W5</v>
      </c>
      <c r="G25" s="32" t="str">
        <f t="shared" si="2"/>
        <v>=은평구갑!X4</v>
      </c>
      <c r="H25" s="32" t="str">
        <f t="shared" si="2"/>
        <v>=은평구갑!</v>
      </c>
      <c r="I25" s="32" t="str">
        <f t="shared" si="2"/>
        <v>=은평구갑!</v>
      </c>
      <c r="J25" s="32"/>
      <c r="K25" s="32" t="str">
        <f t="shared" si="3"/>
        <v>=은평구갑!U7</v>
      </c>
      <c r="L25" s="32" t="str">
        <f t="shared" si="3"/>
        <v>=은평구갑!V7</v>
      </c>
      <c r="M25" s="32" t="str">
        <f t="shared" si="3"/>
        <v>=은평구갑!W7</v>
      </c>
      <c r="N25" s="32" t="str">
        <f t="shared" si="3"/>
        <v>=은평구갑!X7</v>
      </c>
      <c r="O25" s="32" t="str">
        <f t="shared" si="3"/>
        <v>=은평구갑!U6</v>
      </c>
      <c r="P25" s="32" t="str">
        <f t="shared" si="3"/>
        <v>=은평구갑!V6</v>
      </c>
      <c r="Q25" s="32" t="str">
        <f t="shared" si="3"/>
        <v>=은평구갑!W6</v>
      </c>
      <c r="R25" s="32" t="str">
        <f t="shared" si="3"/>
        <v>=은평구갑!X6</v>
      </c>
      <c r="S25" s="32" t="str">
        <f t="shared" si="3"/>
        <v>=은평구갑!U5</v>
      </c>
      <c r="T25" s="32" t="str">
        <f t="shared" si="3"/>
        <v>=은평구갑!V5</v>
      </c>
      <c r="U25" s="32" t="str">
        <f t="shared" si="3"/>
        <v>=은평구갑!W5</v>
      </c>
      <c r="V25" s="32" t="str">
        <f t="shared" si="3"/>
        <v>=은평구갑!X5</v>
      </c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J25" s="32">
        <f>은평구갑!U7</f>
        <v>59711</v>
      </c>
      <c r="AK25" s="32">
        <f>은평구갑!V7</f>
        <v>41822</v>
      </c>
      <c r="AL25" s="32">
        <f>은평구갑!W7</f>
        <v>16458</v>
      </c>
      <c r="AM25" s="32">
        <f>은평구갑!X7</f>
        <v>603</v>
      </c>
      <c r="AN25" s="32">
        <f>은평구갑!U6</f>
        <v>76038</v>
      </c>
      <c r="AO25" s="32">
        <f>은평구갑!V6</f>
        <v>44529</v>
      </c>
      <c r="AP25" s="31">
        <f>은평구갑!W6</f>
        <v>29131</v>
      </c>
      <c r="AQ25" s="31">
        <f>은평구갑!X6</f>
        <v>948</v>
      </c>
      <c r="AR25" s="31">
        <f>은평구갑!U5</f>
        <v>135749</v>
      </c>
      <c r="AS25" s="31">
        <f>은평구갑!V5</f>
        <v>86351</v>
      </c>
      <c r="AT25" s="31">
        <f>은평구갑!W5</f>
        <v>45589</v>
      </c>
      <c r="AU25" s="31">
        <f>은평구갑!X5</f>
        <v>1551</v>
      </c>
      <c r="AV25" s="31">
        <f>은평구갑!V4</f>
        <v>0</v>
      </c>
      <c r="AW25" s="31">
        <f>은평구갑!W4</f>
        <v>0</v>
      </c>
      <c r="AX25" s="31">
        <f>은평구갑!X4</f>
        <v>0</v>
      </c>
      <c r="AY25" s="31">
        <f>은평구갑!U13</f>
        <v>0</v>
      </c>
      <c r="AZ25" s="31">
        <f>은평구갑!V13</f>
        <v>0</v>
      </c>
      <c r="BA25" s="31">
        <f>은평구갑!W13</f>
        <v>0</v>
      </c>
      <c r="BB25" s="31">
        <f>은평구갑!X13</f>
        <v>0</v>
      </c>
      <c r="BC25" s="31">
        <f>은평구갑!U14</f>
        <v>0</v>
      </c>
      <c r="BD25" s="31">
        <f>은평구갑!V14</f>
        <v>0</v>
      </c>
      <c r="BE25" s="31">
        <f>은평구갑!W14</f>
        <v>0</v>
      </c>
      <c r="BF25" s="31">
        <f>은평구갑!X14</f>
        <v>0</v>
      </c>
      <c r="BG25" s="31">
        <f>은평구갑!U15</f>
        <v>0</v>
      </c>
      <c r="BH25" s="31">
        <f>은평구갑!V15</f>
        <v>0</v>
      </c>
      <c r="BI25" s="31">
        <f>은평구갑!W15</f>
        <v>0</v>
      </c>
      <c r="BJ25" s="31">
        <f>은평구갑!X15</f>
        <v>0</v>
      </c>
    </row>
    <row r="26" spans="1:62">
      <c r="A26" s="30">
        <v>21</v>
      </c>
      <c r="B26" s="30" t="s">
        <v>16869</v>
      </c>
      <c r="C26" s="30" t="s">
        <v>16897</v>
      </c>
      <c r="D26" s="32" t="str">
        <f t="shared" si="2"/>
        <v>=은평구을!U7</v>
      </c>
      <c r="E26" s="32" t="str">
        <f t="shared" si="2"/>
        <v>=은평구을!V6</v>
      </c>
      <c r="F26" s="32" t="str">
        <f t="shared" si="2"/>
        <v>=은평구을!W5</v>
      </c>
      <c r="G26" s="32" t="str">
        <f t="shared" si="2"/>
        <v>=은평구을!X4</v>
      </c>
      <c r="H26" s="32" t="str">
        <f t="shared" si="2"/>
        <v>=은평구을!</v>
      </c>
      <c r="I26" s="32" t="str">
        <f t="shared" si="2"/>
        <v>=은평구을!</v>
      </c>
      <c r="J26" s="32"/>
      <c r="K26" s="32" t="str">
        <f t="shared" si="3"/>
        <v>=은평구을!U7</v>
      </c>
      <c r="L26" s="32" t="str">
        <f t="shared" si="3"/>
        <v>=은평구을!V7</v>
      </c>
      <c r="M26" s="32" t="str">
        <f t="shared" si="3"/>
        <v>=은평구을!W7</v>
      </c>
      <c r="N26" s="32" t="str">
        <f t="shared" si="3"/>
        <v>=은평구을!X7</v>
      </c>
      <c r="O26" s="32" t="str">
        <f t="shared" si="3"/>
        <v>=은평구을!U6</v>
      </c>
      <c r="P26" s="32" t="str">
        <f t="shared" si="3"/>
        <v>=은평구을!V6</v>
      </c>
      <c r="Q26" s="32" t="str">
        <f t="shared" si="3"/>
        <v>=은평구을!W6</v>
      </c>
      <c r="R26" s="32" t="str">
        <f t="shared" si="3"/>
        <v>=은평구을!X6</v>
      </c>
      <c r="S26" s="32" t="str">
        <f t="shared" si="3"/>
        <v>=은평구을!U5</v>
      </c>
      <c r="T26" s="32" t="str">
        <f t="shared" si="3"/>
        <v>=은평구을!V5</v>
      </c>
      <c r="U26" s="32" t="str">
        <f t="shared" si="3"/>
        <v>=은평구을!W5</v>
      </c>
      <c r="V26" s="32" t="str">
        <f t="shared" si="3"/>
        <v>=은평구을!X5</v>
      </c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J26" s="32">
        <f>은평구을!U7</f>
        <v>56840</v>
      </c>
      <c r="AK26" s="32">
        <f>은평구을!V7</f>
        <v>36445</v>
      </c>
      <c r="AL26" s="32">
        <f>은평구을!W7</f>
        <v>16522</v>
      </c>
      <c r="AM26" s="32">
        <f>은평구을!X7</f>
        <v>2283</v>
      </c>
      <c r="AN26" s="32">
        <f>은평구을!U6</f>
        <v>82205</v>
      </c>
      <c r="AO26" s="32">
        <f>은평구을!V6</f>
        <v>42452</v>
      </c>
      <c r="AP26" s="31">
        <f>은평구을!W6</f>
        <v>33274</v>
      </c>
      <c r="AQ26" s="31">
        <f>은평구을!X6</f>
        <v>3844</v>
      </c>
      <c r="AR26" s="31">
        <f>은평구을!U5</f>
        <v>139045</v>
      </c>
      <c r="AS26" s="31">
        <f>은평구을!V5</f>
        <v>78897</v>
      </c>
      <c r="AT26" s="31">
        <f>은평구을!W5</f>
        <v>49796</v>
      </c>
      <c r="AU26" s="31">
        <f>은평구을!X5</f>
        <v>6127</v>
      </c>
      <c r="AV26" s="31">
        <f>은평구을!V4</f>
        <v>0</v>
      </c>
      <c r="AW26" s="31">
        <f>은평구을!W4</f>
        <v>0</v>
      </c>
      <c r="AX26" s="31">
        <f>은평구을!X4</f>
        <v>0</v>
      </c>
      <c r="AY26" s="31">
        <f>은평구을!U13</f>
        <v>0</v>
      </c>
      <c r="AZ26" s="31">
        <f>은평구을!V13</f>
        <v>0</v>
      </c>
      <c r="BA26" s="31">
        <f>은평구을!W13</f>
        <v>0</v>
      </c>
      <c r="BB26" s="31">
        <f>은평구을!X13</f>
        <v>0</v>
      </c>
      <c r="BC26" s="31">
        <f>은평구을!U14</f>
        <v>0</v>
      </c>
      <c r="BD26" s="31">
        <f>은평구을!V14</f>
        <v>0</v>
      </c>
      <c r="BE26" s="31">
        <f>은평구을!W14</f>
        <v>0</v>
      </c>
      <c r="BF26" s="31">
        <f>은평구을!X14</f>
        <v>0</v>
      </c>
      <c r="BG26" s="31">
        <f>은평구을!U15</f>
        <v>0</v>
      </c>
      <c r="BH26" s="31">
        <f>은평구을!V15</f>
        <v>0</v>
      </c>
      <c r="BI26" s="31">
        <f>은평구을!W15</f>
        <v>0</v>
      </c>
      <c r="BJ26" s="31">
        <f>은평구을!X15</f>
        <v>0</v>
      </c>
    </row>
    <row r="27" spans="1:62">
      <c r="A27" s="30">
        <v>22</v>
      </c>
      <c r="B27" s="30" t="s">
        <v>16869</v>
      </c>
      <c r="C27" s="30" t="s">
        <v>16896</v>
      </c>
      <c r="D27" s="32" t="str">
        <f t="shared" si="2"/>
        <v>=서대문구갑!U7</v>
      </c>
      <c r="E27" s="32" t="str">
        <f t="shared" si="2"/>
        <v>=서대문구갑!V6</v>
      </c>
      <c r="F27" s="32" t="str">
        <f t="shared" si="2"/>
        <v>=서대문구갑!W5</v>
      </c>
      <c r="G27" s="32" t="str">
        <f t="shared" si="2"/>
        <v>=서대문구갑!X4</v>
      </c>
      <c r="H27" s="32" t="str">
        <f t="shared" si="2"/>
        <v>=서대문구갑!</v>
      </c>
      <c r="I27" s="32" t="str">
        <f t="shared" si="2"/>
        <v>=서대문구갑!</v>
      </c>
      <c r="J27" s="32"/>
      <c r="K27" s="32" t="str">
        <f t="shared" si="3"/>
        <v>=서대문구갑!U7</v>
      </c>
      <c r="L27" s="32" t="str">
        <f t="shared" si="3"/>
        <v>=서대문구갑!V7</v>
      </c>
      <c r="M27" s="32" t="str">
        <f t="shared" si="3"/>
        <v>=서대문구갑!W7</v>
      </c>
      <c r="N27" s="32" t="str">
        <f t="shared" si="3"/>
        <v>=서대문구갑!X7</v>
      </c>
      <c r="O27" s="32" t="str">
        <f t="shared" si="3"/>
        <v>=서대문구갑!U6</v>
      </c>
      <c r="P27" s="32" t="str">
        <f t="shared" si="3"/>
        <v>=서대문구갑!V6</v>
      </c>
      <c r="Q27" s="32" t="str">
        <f t="shared" si="3"/>
        <v>=서대문구갑!W6</v>
      </c>
      <c r="R27" s="32" t="str">
        <f t="shared" si="3"/>
        <v>=서대문구갑!X6</v>
      </c>
      <c r="S27" s="32" t="str">
        <f t="shared" si="3"/>
        <v>=서대문구갑!U5</v>
      </c>
      <c r="T27" s="32" t="str">
        <f t="shared" si="3"/>
        <v>=서대문구갑!V5</v>
      </c>
      <c r="U27" s="32" t="str">
        <f t="shared" si="3"/>
        <v>=서대문구갑!W5</v>
      </c>
      <c r="V27" s="32" t="str">
        <f t="shared" si="3"/>
        <v>=서대문구갑!X5</v>
      </c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J27" s="32">
        <f>서대문구갑!U7</f>
        <v>37760</v>
      </c>
      <c r="AK27" s="32">
        <f>서대문구갑!V7</f>
        <v>22588</v>
      </c>
      <c r="AL27" s="32">
        <f>서대문구갑!W7</f>
        <v>12973</v>
      </c>
      <c r="AM27" s="32">
        <f>서대문구갑!X7</f>
        <v>89</v>
      </c>
      <c r="AN27" s="32">
        <f>서대문구갑!U6</f>
        <v>53336</v>
      </c>
      <c r="AO27" s="32">
        <f>서대문구갑!V6</f>
        <v>25392</v>
      </c>
      <c r="AP27" s="31">
        <f>서대문구갑!W6</f>
        <v>24549</v>
      </c>
      <c r="AQ27" s="31">
        <f>서대문구갑!X6</f>
        <v>241</v>
      </c>
      <c r="AR27" s="31">
        <f>서대문구갑!U5</f>
        <v>91096</v>
      </c>
      <c r="AS27" s="31">
        <f>서대문구갑!V5</f>
        <v>47980</v>
      </c>
      <c r="AT27" s="31">
        <f>서대문구갑!W5</f>
        <v>37522</v>
      </c>
      <c r="AU27" s="31">
        <f>서대문구갑!X5</f>
        <v>330</v>
      </c>
      <c r="AV27" s="31">
        <f>서대문구갑!V4</f>
        <v>0</v>
      </c>
      <c r="AW27" s="31">
        <f>서대문구갑!W4</f>
        <v>0</v>
      </c>
      <c r="AX27" s="31">
        <f>서대문구갑!X4</f>
        <v>0</v>
      </c>
      <c r="AY27" s="31">
        <f>서대문구갑!U13</f>
        <v>0</v>
      </c>
      <c r="AZ27" s="31">
        <f>서대문구갑!V13</f>
        <v>0</v>
      </c>
      <c r="BA27" s="31">
        <f>서대문구갑!W13</f>
        <v>0</v>
      </c>
      <c r="BB27" s="31">
        <f>서대문구갑!X13</f>
        <v>0</v>
      </c>
      <c r="BC27" s="31">
        <f>서대문구갑!U14</f>
        <v>0</v>
      </c>
      <c r="BD27" s="31">
        <f>서대문구갑!V14</f>
        <v>0</v>
      </c>
      <c r="BE27" s="31">
        <f>서대문구갑!W14</f>
        <v>0</v>
      </c>
      <c r="BF27" s="31">
        <f>서대문구갑!X14</f>
        <v>0</v>
      </c>
      <c r="BG27" s="31">
        <f>서대문구갑!U15</f>
        <v>0</v>
      </c>
      <c r="BH27" s="31">
        <f>서대문구갑!V15</f>
        <v>0</v>
      </c>
      <c r="BI27" s="31">
        <f>서대문구갑!W15</f>
        <v>0</v>
      </c>
      <c r="BJ27" s="31">
        <f>서대문구갑!X15</f>
        <v>0</v>
      </c>
    </row>
    <row r="28" spans="1:62">
      <c r="A28" s="30">
        <v>23</v>
      </c>
      <c r="B28" s="30" t="s">
        <v>16869</v>
      </c>
      <c r="C28" s="30" t="s">
        <v>16895</v>
      </c>
      <c r="D28" s="32" t="str">
        <f t="shared" si="2"/>
        <v>=서대문구을!U7</v>
      </c>
      <c r="E28" s="32" t="str">
        <f t="shared" si="2"/>
        <v>=서대문구을!V6</v>
      </c>
      <c r="F28" s="32" t="str">
        <f t="shared" si="2"/>
        <v>=서대문구을!W5</v>
      </c>
      <c r="G28" s="32" t="str">
        <f t="shared" si="2"/>
        <v>=서대문구을!X4</v>
      </c>
      <c r="H28" s="32" t="str">
        <f t="shared" si="2"/>
        <v>=서대문구을!</v>
      </c>
      <c r="I28" s="32" t="str">
        <f t="shared" si="2"/>
        <v>=서대문구을!</v>
      </c>
      <c r="J28" s="32"/>
      <c r="K28" s="32" t="str">
        <f t="shared" si="3"/>
        <v>=서대문구을!U7</v>
      </c>
      <c r="L28" s="32" t="str">
        <f t="shared" si="3"/>
        <v>=서대문구을!V7</v>
      </c>
      <c r="M28" s="32" t="str">
        <f t="shared" si="3"/>
        <v>=서대문구을!W7</v>
      </c>
      <c r="N28" s="32" t="str">
        <f t="shared" si="3"/>
        <v>=서대문구을!X7</v>
      </c>
      <c r="O28" s="32" t="str">
        <f t="shared" si="3"/>
        <v>=서대문구을!U6</v>
      </c>
      <c r="P28" s="32" t="str">
        <f t="shared" si="3"/>
        <v>=서대문구을!V6</v>
      </c>
      <c r="Q28" s="32" t="str">
        <f t="shared" si="3"/>
        <v>=서대문구을!W6</v>
      </c>
      <c r="R28" s="32" t="str">
        <f t="shared" si="3"/>
        <v>=서대문구을!X6</v>
      </c>
      <c r="S28" s="32" t="str">
        <f t="shared" si="3"/>
        <v>=서대문구을!U5</v>
      </c>
      <c r="T28" s="32" t="str">
        <f t="shared" si="3"/>
        <v>=서대문구을!V5</v>
      </c>
      <c r="U28" s="32" t="str">
        <f t="shared" si="3"/>
        <v>=서대문구을!W5</v>
      </c>
      <c r="V28" s="32" t="str">
        <f t="shared" si="3"/>
        <v>=서대문구을!X5</v>
      </c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J28" s="32">
        <f>서대문구을!U7</f>
        <v>40318</v>
      </c>
      <c r="AK28" s="32">
        <f>서대문구을!V7</f>
        <v>27011</v>
      </c>
      <c r="AL28" s="32">
        <f>서대문구을!W7</f>
        <v>12483</v>
      </c>
      <c r="AM28" s="32">
        <f>서대문구을!X7</f>
        <v>303</v>
      </c>
      <c r="AN28" s="32">
        <f>서대문구을!U6</f>
        <v>56210</v>
      </c>
      <c r="AO28" s="32">
        <f>서대문구을!V6</f>
        <v>31317</v>
      </c>
      <c r="AP28" s="31">
        <f>서대문구을!W6</f>
        <v>23370</v>
      </c>
      <c r="AQ28" s="31">
        <f>서대문구을!X6</f>
        <v>619</v>
      </c>
      <c r="AR28" s="31">
        <f>서대문구을!U5</f>
        <v>96528</v>
      </c>
      <c r="AS28" s="31">
        <f>서대문구을!V5</f>
        <v>58328</v>
      </c>
      <c r="AT28" s="31">
        <f>서대문구을!W5</f>
        <v>35853</v>
      </c>
      <c r="AU28" s="31">
        <f>서대문구을!X5</f>
        <v>922</v>
      </c>
      <c r="AV28" s="31">
        <f>서대문구을!V4</f>
        <v>0</v>
      </c>
      <c r="AW28" s="31">
        <f>서대문구을!W4</f>
        <v>0</v>
      </c>
      <c r="AX28" s="31">
        <f>서대문구을!X4</f>
        <v>0</v>
      </c>
      <c r="AY28" s="31">
        <f>서대문구을!U13</f>
        <v>0</v>
      </c>
      <c r="AZ28" s="31">
        <f>서대문구을!V13</f>
        <v>0</v>
      </c>
      <c r="BA28" s="31">
        <f>서대문구을!W13</f>
        <v>0</v>
      </c>
      <c r="BB28" s="31">
        <f>서대문구을!X13</f>
        <v>0</v>
      </c>
      <c r="BC28" s="31">
        <f>서대문구을!U14</f>
        <v>0</v>
      </c>
      <c r="BD28" s="31">
        <f>서대문구을!V14</f>
        <v>0</v>
      </c>
      <c r="BE28" s="31">
        <f>서대문구을!W14</f>
        <v>0</v>
      </c>
      <c r="BF28" s="31">
        <f>서대문구을!X14</f>
        <v>0</v>
      </c>
      <c r="BG28" s="31">
        <f>서대문구을!U15</f>
        <v>0</v>
      </c>
      <c r="BH28" s="31">
        <f>서대문구을!V15</f>
        <v>0</v>
      </c>
      <c r="BI28" s="31">
        <f>서대문구을!W15</f>
        <v>0</v>
      </c>
      <c r="BJ28" s="31">
        <f>서대문구을!X15</f>
        <v>0</v>
      </c>
    </row>
    <row r="29" spans="1:62">
      <c r="A29" s="30">
        <v>24</v>
      </c>
      <c r="B29" s="30" t="s">
        <v>16869</v>
      </c>
      <c r="C29" s="30" t="s">
        <v>16894</v>
      </c>
      <c r="D29" s="32" t="str">
        <f t="shared" si="2"/>
        <v>=마포구갑!U7</v>
      </c>
      <c r="E29" s="32" t="str">
        <f t="shared" si="2"/>
        <v>=마포구갑!V6</v>
      </c>
      <c r="F29" s="32" t="str">
        <f t="shared" si="2"/>
        <v>=마포구갑!W5</v>
      </c>
      <c r="G29" s="32" t="str">
        <f t="shared" si="2"/>
        <v>=마포구갑!X4</v>
      </c>
      <c r="H29" s="32" t="str">
        <f t="shared" si="2"/>
        <v>=마포구갑!</v>
      </c>
      <c r="I29" s="32" t="str">
        <f t="shared" si="2"/>
        <v>=마포구갑!</v>
      </c>
      <c r="J29" s="32"/>
      <c r="K29" s="32" t="str">
        <f t="shared" si="3"/>
        <v>=마포구갑!U7</v>
      </c>
      <c r="L29" s="32" t="str">
        <f t="shared" si="3"/>
        <v>=마포구갑!V7</v>
      </c>
      <c r="M29" s="32" t="str">
        <f t="shared" si="3"/>
        <v>=마포구갑!W7</v>
      </c>
      <c r="N29" s="32" t="str">
        <f t="shared" si="3"/>
        <v>=마포구갑!X7</v>
      </c>
      <c r="O29" s="32" t="str">
        <f t="shared" si="3"/>
        <v>=마포구갑!U6</v>
      </c>
      <c r="P29" s="32" t="str">
        <f t="shared" si="3"/>
        <v>=마포구갑!V6</v>
      </c>
      <c r="Q29" s="32" t="str">
        <f t="shared" si="3"/>
        <v>=마포구갑!W6</v>
      </c>
      <c r="R29" s="32" t="str">
        <f t="shared" si="3"/>
        <v>=마포구갑!X6</v>
      </c>
      <c r="S29" s="32" t="str">
        <f t="shared" si="3"/>
        <v>=마포구갑!U5</v>
      </c>
      <c r="T29" s="32" t="str">
        <f t="shared" si="3"/>
        <v>=마포구갑!V5</v>
      </c>
      <c r="U29" s="32" t="str">
        <f t="shared" si="3"/>
        <v>=마포구갑!W5</v>
      </c>
      <c r="V29" s="32" t="str">
        <f t="shared" si="3"/>
        <v>=마포구갑!X5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J29" s="32">
        <f>마포구갑!U7</f>
        <v>40256</v>
      </c>
      <c r="AK29" s="32">
        <f>마포구갑!V7</f>
        <v>25397</v>
      </c>
      <c r="AL29" s="32">
        <f>마포구갑!W7</f>
        <v>14042</v>
      </c>
      <c r="AM29" s="32">
        <f>마포구갑!X7</f>
        <v>179</v>
      </c>
      <c r="AN29" s="32">
        <f>마포구갑!U6</f>
        <v>55802</v>
      </c>
      <c r="AO29" s="32">
        <f>마포구갑!V6</f>
        <v>27763</v>
      </c>
      <c r="AP29" s="31">
        <f>마포구갑!W6</f>
        <v>26733</v>
      </c>
      <c r="AQ29" s="31">
        <f>마포구갑!X6</f>
        <v>303</v>
      </c>
      <c r="AR29" s="31">
        <f>마포구갑!U5</f>
        <v>96058</v>
      </c>
      <c r="AS29" s="31">
        <f>마포구갑!V5</f>
        <v>53160</v>
      </c>
      <c r="AT29" s="31">
        <f>마포구갑!W5</f>
        <v>40775</v>
      </c>
      <c r="AU29" s="31">
        <f>마포구갑!X5</f>
        <v>482</v>
      </c>
      <c r="AV29" s="31">
        <f>마포구갑!V4</f>
        <v>0</v>
      </c>
      <c r="AW29" s="31">
        <f>마포구갑!W4</f>
        <v>0</v>
      </c>
      <c r="AX29" s="31">
        <f>마포구갑!X4</f>
        <v>0</v>
      </c>
      <c r="AY29" s="31">
        <f>마포구갑!U13</f>
        <v>0</v>
      </c>
      <c r="AZ29" s="31">
        <f>마포구갑!V13</f>
        <v>0</v>
      </c>
      <c r="BA29" s="31">
        <f>마포구갑!W13</f>
        <v>0</v>
      </c>
      <c r="BB29" s="31">
        <f>마포구갑!X13</f>
        <v>0</v>
      </c>
      <c r="BC29" s="31">
        <f>마포구갑!U14</f>
        <v>0</v>
      </c>
      <c r="BD29" s="31">
        <f>마포구갑!V14</f>
        <v>0</v>
      </c>
      <c r="BE29" s="31">
        <f>마포구갑!W14</f>
        <v>0</v>
      </c>
      <c r="BF29" s="31">
        <f>마포구갑!X14</f>
        <v>0</v>
      </c>
      <c r="BG29" s="31">
        <f>마포구갑!U15</f>
        <v>0</v>
      </c>
      <c r="BH29" s="31">
        <f>마포구갑!V15</f>
        <v>0</v>
      </c>
      <c r="BI29" s="31">
        <f>마포구갑!W15</f>
        <v>0</v>
      </c>
      <c r="BJ29" s="31">
        <f>마포구갑!X15</f>
        <v>0</v>
      </c>
    </row>
    <row r="30" spans="1:62">
      <c r="A30" s="30">
        <v>25</v>
      </c>
      <c r="B30" s="30" t="s">
        <v>16869</v>
      </c>
      <c r="C30" s="30" t="s">
        <v>16893</v>
      </c>
      <c r="D30" s="32" t="str">
        <f t="shared" si="2"/>
        <v>=마포구을!U7</v>
      </c>
      <c r="E30" s="32" t="str">
        <f t="shared" si="2"/>
        <v>=마포구을!V6</v>
      </c>
      <c r="F30" s="32" t="str">
        <f t="shared" si="2"/>
        <v>=마포구을!W5</v>
      </c>
      <c r="G30" s="32" t="str">
        <f t="shared" si="2"/>
        <v>=마포구을!X4</v>
      </c>
      <c r="H30" s="32" t="str">
        <f t="shared" si="2"/>
        <v>=마포구을!</v>
      </c>
      <c r="I30" s="32" t="str">
        <f t="shared" si="2"/>
        <v>=마포구을!</v>
      </c>
      <c r="J30" s="32"/>
      <c r="K30" s="32" t="str">
        <f t="shared" si="3"/>
        <v>=마포구을!U7</v>
      </c>
      <c r="L30" s="32" t="str">
        <f t="shared" si="3"/>
        <v>=마포구을!V7</v>
      </c>
      <c r="M30" s="32" t="str">
        <f t="shared" si="3"/>
        <v>=마포구을!W7</v>
      </c>
      <c r="N30" s="32" t="str">
        <f t="shared" si="3"/>
        <v>=마포구을!X7</v>
      </c>
      <c r="O30" s="32" t="str">
        <f t="shared" si="3"/>
        <v>=마포구을!U6</v>
      </c>
      <c r="P30" s="32" t="str">
        <f t="shared" si="3"/>
        <v>=마포구을!V6</v>
      </c>
      <c r="Q30" s="32" t="str">
        <f t="shared" si="3"/>
        <v>=마포구을!W6</v>
      </c>
      <c r="R30" s="32" t="str">
        <f t="shared" si="3"/>
        <v>=마포구을!X6</v>
      </c>
      <c r="S30" s="32" t="str">
        <f t="shared" si="3"/>
        <v>=마포구을!U5</v>
      </c>
      <c r="T30" s="32" t="str">
        <f t="shared" si="3"/>
        <v>=마포구을!V5</v>
      </c>
      <c r="U30" s="32" t="str">
        <f t="shared" si="3"/>
        <v>=마포구을!W5</v>
      </c>
      <c r="V30" s="32" t="str">
        <f t="shared" si="3"/>
        <v>=마포구을!X5</v>
      </c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J30" s="32">
        <f>마포구을!U7</f>
        <v>52960</v>
      </c>
      <c r="AK30" s="32">
        <f>마포구을!V7</f>
        <v>32508</v>
      </c>
      <c r="AL30" s="32">
        <f>마포구을!W7</f>
        <v>15164</v>
      </c>
      <c r="AM30" s="32">
        <f>마포구을!X7</f>
        <v>4480</v>
      </c>
      <c r="AN30" s="32">
        <f>마포구을!U6</f>
        <v>77615</v>
      </c>
      <c r="AO30" s="32">
        <f>마포구을!V6</f>
        <v>36828</v>
      </c>
      <c r="AP30" s="31">
        <f>마포구을!W6</f>
        <v>32279</v>
      </c>
      <c r="AQ30" s="31">
        <f>마포구을!X6</f>
        <v>6965</v>
      </c>
      <c r="AR30" s="31">
        <f>마포구을!U5</f>
        <v>130575</v>
      </c>
      <c r="AS30" s="31">
        <f>마포구을!V5</f>
        <v>69336</v>
      </c>
      <c r="AT30" s="31">
        <f>마포구을!W5</f>
        <v>47443</v>
      </c>
      <c r="AU30" s="31">
        <f>마포구을!X5</f>
        <v>11445</v>
      </c>
      <c r="AV30" s="31">
        <f>마포구을!V4</f>
        <v>0</v>
      </c>
      <c r="AW30" s="31">
        <f>마포구을!W4</f>
        <v>0</v>
      </c>
      <c r="AX30" s="31">
        <f>마포구을!X4</f>
        <v>0</v>
      </c>
      <c r="AY30" s="31">
        <f>마포구을!U13</f>
        <v>0</v>
      </c>
      <c r="AZ30" s="31">
        <f>마포구을!V13</f>
        <v>0</v>
      </c>
      <c r="BA30" s="31">
        <f>마포구을!W13</f>
        <v>0</v>
      </c>
      <c r="BB30" s="31">
        <f>마포구을!X13</f>
        <v>0</v>
      </c>
      <c r="BC30" s="31">
        <f>마포구을!U14</f>
        <v>0</v>
      </c>
      <c r="BD30" s="31">
        <f>마포구을!V14</f>
        <v>0</v>
      </c>
      <c r="BE30" s="31">
        <f>마포구을!W14</f>
        <v>0</v>
      </c>
      <c r="BF30" s="31">
        <f>마포구을!X14</f>
        <v>0</v>
      </c>
      <c r="BG30" s="31">
        <f>마포구을!U15</f>
        <v>0</v>
      </c>
      <c r="BH30" s="31">
        <f>마포구을!V15</f>
        <v>0</v>
      </c>
      <c r="BI30" s="31">
        <f>마포구을!W15</f>
        <v>0</v>
      </c>
      <c r="BJ30" s="31">
        <f>마포구을!X15</f>
        <v>0</v>
      </c>
    </row>
    <row r="31" spans="1:62">
      <c r="A31" s="30">
        <v>26</v>
      </c>
      <c r="B31" s="30" t="s">
        <v>16869</v>
      </c>
      <c r="C31" s="30" t="s">
        <v>16892</v>
      </c>
      <c r="D31" s="32" t="str">
        <f t="shared" si="2"/>
        <v>=양천구갑!U7</v>
      </c>
      <c r="E31" s="32" t="str">
        <f t="shared" si="2"/>
        <v>=양천구갑!V6</v>
      </c>
      <c r="F31" s="32" t="str">
        <f t="shared" si="2"/>
        <v>=양천구갑!W5</v>
      </c>
      <c r="G31" s="32" t="str">
        <f t="shared" si="2"/>
        <v>=양천구갑!X4</v>
      </c>
      <c r="H31" s="32" t="str">
        <f t="shared" si="2"/>
        <v>=양천구갑!</v>
      </c>
      <c r="I31" s="32" t="str">
        <f t="shared" si="2"/>
        <v>=양천구갑!</v>
      </c>
      <c r="J31" s="32"/>
      <c r="K31" s="32" t="str">
        <f t="shared" si="3"/>
        <v>=양천구갑!U7</v>
      </c>
      <c r="L31" s="32" t="str">
        <f t="shared" si="3"/>
        <v>=양천구갑!V7</v>
      </c>
      <c r="M31" s="32" t="str">
        <f t="shared" si="3"/>
        <v>=양천구갑!W7</v>
      </c>
      <c r="N31" s="32" t="str">
        <f t="shared" si="3"/>
        <v>=양천구갑!X7</v>
      </c>
      <c r="O31" s="32" t="str">
        <f t="shared" si="3"/>
        <v>=양천구갑!U6</v>
      </c>
      <c r="P31" s="32" t="str">
        <f t="shared" si="3"/>
        <v>=양천구갑!V6</v>
      </c>
      <c r="Q31" s="32" t="str">
        <f t="shared" si="3"/>
        <v>=양천구갑!W6</v>
      </c>
      <c r="R31" s="32" t="str">
        <f t="shared" si="3"/>
        <v>=양천구갑!X6</v>
      </c>
      <c r="S31" s="32" t="str">
        <f t="shared" si="3"/>
        <v>=양천구갑!U5</v>
      </c>
      <c r="T31" s="32" t="str">
        <f t="shared" si="3"/>
        <v>=양천구갑!V5</v>
      </c>
      <c r="U31" s="32" t="str">
        <f t="shared" si="3"/>
        <v>=양천구갑!W5</v>
      </c>
      <c r="V31" s="32" t="str">
        <f t="shared" si="3"/>
        <v>=양천구갑!X5</v>
      </c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J31" s="32">
        <f>양천구갑!U7</f>
        <v>60394</v>
      </c>
      <c r="AK31" s="32">
        <f>양천구갑!V7</f>
        <v>36139</v>
      </c>
      <c r="AL31" s="32">
        <f>양천구갑!W7</f>
        <v>22145</v>
      </c>
      <c r="AM31" s="32">
        <f>양천구갑!X7</f>
        <v>184</v>
      </c>
      <c r="AN31" s="32">
        <f>양천구갑!U6</f>
        <v>91782</v>
      </c>
      <c r="AO31" s="32">
        <f>양천구갑!V6</f>
        <v>42057</v>
      </c>
      <c r="AP31" s="31">
        <f>양천구갑!W6</f>
        <v>45669</v>
      </c>
      <c r="AQ31" s="31">
        <f>양천구갑!X6</f>
        <v>372</v>
      </c>
      <c r="AR31" s="31">
        <f>양천구갑!U5</f>
        <v>152176</v>
      </c>
      <c r="AS31" s="31">
        <f>양천구갑!V5</f>
        <v>78196</v>
      </c>
      <c r="AT31" s="31">
        <f>양천구갑!W5</f>
        <v>67814</v>
      </c>
      <c r="AU31" s="31">
        <f>양천구갑!X5</f>
        <v>556</v>
      </c>
      <c r="AV31" s="31">
        <f>양천구갑!V4</f>
        <v>0</v>
      </c>
      <c r="AW31" s="31">
        <f>양천구갑!W4</f>
        <v>0</v>
      </c>
      <c r="AX31" s="31">
        <f>양천구갑!X4</f>
        <v>0</v>
      </c>
      <c r="AY31" s="31">
        <f>양천구갑!U13</f>
        <v>0</v>
      </c>
      <c r="AZ31" s="31">
        <f>양천구갑!V13</f>
        <v>0</v>
      </c>
      <c r="BA31" s="31">
        <f>양천구갑!W13</f>
        <v>0</v>
      </c>
      <c r="BB31" s="31">
        <f>양천구갑!X13</f>
        <v>0</v>
      </c>
      <c r="BC31" s="31">
        <f>양천구갑!U14</f>
        <v>0</v>
      </c>
      <c r="BD31" s="31">
        <f>양천구갑!V14</f>
        <v>0</v>
      </c>
      <c r="BE31" s="31">
        <f>양천구갑!W14</f>
        <v>0</v>
      </c>
      <c r="BF31" s="31">
        <f>양천구갑!X14</f>
        <v>0</v>
      </c>
      <c r="BG31" s="31">
        <f>양천구갑!U15</f>
        <v>0</v>
      </c>
      <c r="BH31" s="31">
        <f>양천구갑!V15</f>
        <v>0</v>
      </c>
      <c r="BI31" s="31">
        <f>양천구갑!W15</f>
        <v>0</v>
      </c>
      <c r="BJ31" s="31">
        <f>양천구갑!X15</f>
        <v>0</v>
      </c>
    </row>
    <row r="32" spans="1:62">
      <c r="A32" s="30">
        <v>27</v>
      </c>
      <c r="B32" s="30" t="s">
        <v>16869</v>
      </c>
      <c r="C32" s="30" t="s">
        <v>16891</v>
      </c>
      <c r="D32" s="32" t="str">
        <f t="shared" ref="D32:V47" si="4">_xlfn.CONCAT("=",$C32,"!",D$4)</f>
        <v>=양천구을!U7</v>
      </c>
      <c r="E32" s="32" t="str">
        <f t="shared" si="4"/>
        <v>=양천구을!V6</v>
      </c>
      <c r="F32" s="32" t="str">
        <f t="shared" si="4"/>
        <v>=양천구을!W5</v>
      </c>
      <c r="G32" s="32" t="str">
        <f t="shared" si="4"/>
        <v>=양천구을!X4</v>
      </c>
      <c r="H32" s="32" t="str">
        <f t="shared" si="4"/>
        <v>=양천구을!</v>
      </c>
      <c r="I32" s="32" t="str">
        <f t="shared" si="4"/>
        <v>=양천구을!</v>
      </c>
      <c r="J32" s="32"/>
      <c r="K32" s="32" t="str">
        <f t="shared" si="3"/>
        <v>=양천구을!U7</v>
      </c>
      <c r="L32" s="32" t="str">
        <f t="shared" si="3"/>
        <v>=양천구을!V7</v>
      </c>
      <c r="M32" s="32" t="str">
        <f t="shared" si="3"/>
        <v>=양천구을!W7</v>
      </c>
      <c r="N32" s="32" t="str">
        <f t="shared" si="3"/>
        <v>=양천구을!X7</v>
      </c>
      <c r="O32" s="32" t="str">
        <f t="shared" si="3"/>
        <v>=양천구을!U6</v>
      </c>
      <c r="P32" s="32" t="str">
        <f t="shared" si="3"/>
        <v>=양천구을!V6</v>
      </c>
      <c r="Q32" s="32" t="str">
        <f t="shared" si="3"/>
        <v>=양천구을!W6</v>
      </c>
      <c r="R32" s="32" t="str">
        <f t="shared" si="3"/>
        <v>=양천구을!X6</v>
      </c>
      <c r="S32" s="32" t="str">
        <f t="shared" si="3"/>
        <v>=양천구을!U5</v>
      </c>
      <c r="T32" s="32" t="str">
        <f t="shared" si="3"/>
        <v>=양천구을!V5</v>
      </c>
      <c r="U32" s="32" t="str">
        <f t="shared" si="3"/>
        <v>=양천구을!W5</v>
      </c>
      <c r="V32" s="32" t="str">
        <f t="shared" si="3"/>
        <v>=양천구을!X5</v>
      </c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J32" s="32">
        <f>양천구을!U7</f>
        <v>48663</v>
      </c>
      <c r="AK32" s="32">
        <f>양천구을!V7</f>
        <v>31035</v>
      </c>
      <c r="AL32" s="32">
        <f>양천구을!W7</f>
        <v>16564</v>
      </c>
      <c r="AM32" s="32">
        <f>양천구을!X7</f>
        <v>187</v>
      </c>
      <c r="AN32" s="32">
        <f>양천구을!U6</f>
        <v>68912</v>
      </c>
      <c r="AO32" s="32">
        <f>양천구을!V6</f>
        <v>35724</v>
      </c>
      <c r="AP32" s="31">
        <f>양천구을!W6</f>
        <v>31333</v>
      </c>
      <c r="AQ32" s="31">
        <f>양천구을!X6</f>
        <v>390</v>
      </c>
      <c r="AR32" s="31">
        <f>양천구을!U5</f>
        <v>117575</v>
      </c>
      <c r="AS32" s="31">
        <f>양천구을!V5</f>
        <v>66759</v>
      </c>
      <c r="AT32" s="31">
        <f>양천구을!W5</f>
        <v>47897</v>
      </c>
      <c r="AU32" s="31">
        <f>양천구을!X5</f>
        <v>577</v>
      </c>
      <c r="AV32" s="31">
        <f>양천구을!V4</f>
        <v>0</v>
      </c>
      <c r="AW32" s="31">
        <f>양천구을!W4</f>
        <v>0</v>
      </c>
      <c r="AX32" s="31">
        <f>양천구을!X4</f>
        <v>0</v>
      </c>
      <c r="AY32" s="31">
        <f>양천구을!U13</f>
        <v>0</v>
      </c>
      <c r="AZ32" s="31">
        <f>양천구을!V13</f>
        <v>0</v>
      </c>
      <c r="BA32" s="31">
        <f>양천구을!W13</f>
        <v>0</v>
      </c>
      <c r="BB32" s="31">
        <f>양천구을!X13</f>
        <v>0</v>
      </c>
      <c r="BC32" s="31">
        <f>양천구을!U14</f>
        <v>0</v>
      </c>
      <c r="BD32" s="31">
        <f>양천구을!V14</f>
        <v>0</v>
      </c>
      <c r="BE32" s="31">
        <f>양천구을!W14</f>
        <v>0</v>
      </c>
      <c r="BF32" s="31">
        <f>양천구을!X14</f>
        <v>0</v>
      </c>
      <c r="BG32" s="31">
        <f>양천구을!U15</f>
        <v>0</v>
      </c>
      <c r="BH32" s="31">
        <f>양천구을!V15</f>
        <v>0</v>
      </c>
      <c r="BI32" s="31">
        <f>양천구을!W15</f>
        <v>0</v>
      </c>
      <c r="BJ32" s="31">
        <f>양천구을!X15</f>
        <v>0</v>
      </c>
    </row>
    <row r="33" spans="1:62">
      <c r="A33" s="30">
        <v>28</v>
      </c>
      <c r="B33" s="30" t="s">
        <v>16869</v>
      </c>
      <c r="C33" s="30" t="s">
        <v>16890</v>
      </c>
      <c r="D33" s="32" t="str">
        <f t="shared" si="4"/>
        <v>=강서구갑!U7</v>
      </c>
      <c r="E33" s="32" t="str">
        <f t="shared" si="4"/>
        <v>=강서구갑!V6</v>
      </c>
      <c r="F33" s="32" t="str">
        <f t="shared" si="4"/>
        <v>=강서구갑!W5</v>
      </c>
      <c r="G33" s="32" t="str">
        <f t="shared" si="4"/>
        <v>=강서구갑!X4</v>
      </c>
      <c r="H33" s="32" t="str">
        <f t="shared" si="4"/>
        <v>=강서구갑!</v>
      </c>
      <c r="I33" s="32" t="str">
        <f t="shared" si="4"/>
        <v>=강서구갑!</v>
      </c>
      <c r="J33" s="32"/>
      <c r="K33" s="32" t="str">
        <f t="shared" si="3"/>
        <v>=강서구갑!U7</v>
      </c>
      <c r="L33" s="32" t="str">
        <f t="shared" si="3"/>
        <v>=강서구갑!V7</v>
      </c>
      <c r="M33" s="32" t="str">
        <f t="shared" si="3"/>
        <v>=강서구갑!W7</v>
      </c>
      <c r="N33" s="32" t="str">
        <f t="shared" si="3"/>
        <v>=강서구갑!X7</v>
      </c>
      <c r="O33" s="32" t="str">
        <f t="shared" si="3"/>
        <v>=강서구갑!U6</v>
      </c>
      <c r="P33" s="32" t="str">
        <f t="shared" si="3"/>
        <v>=강서구갑!V6</v>
      </c>
      <c r="Q33" s="32" t="str">
        <f t="shared" si="3"/>
        <v>=강서구갑!W6</v>
      </c>
      <c r="R33" s="32" t="str">
        <f t="shared" si="3"/>
        <v>=강서구갑!X6</v>
      </c>
      <c r="S33" s="32" t="str">
        <f t="shared" si="3"/>
        <v>=강서구갑!U5</v>
      </c>
      <c r="T33" s="32" t="str">
        <f t="shared" si="3"/>
        <v>=강서구갑!V5</v>
      </c>
      <c r="U33" s="32" t="str">
        <f t="shared" si="3"/>
        <v>=강서구갑!W5</v>
      </c>
      <c r="V33" s="32" t="str">
        <f t="shared" si="3"/>
        <v>=강서구갑!X5</v>
      </c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J33" s="32">
        <f>강서구갑!U7</f>
        <v>44718</v>
      </c>
      <c r="AK33" s="32">
        <f>강서구갑!V7</f>
        <v>28168</v>
      </c>
      <c r="AL33" s="32">
        <f>강서구갑!W7</f>
        <v>13948</v>
      </c>
      <c r="AM33" s="32">
        <f>강서구갑!X7</f>
        <v>168</v>
      </c>
      <c r="AN33" s="32">
        <f>강서구갑!U6</f>
        <v>69798</v>
      </c>
      <c r="AO33" s="32">
        <f>강서구갑!V6</f>
        <v>35229</v>
      </c>
      <c r="AP33" s="31">
        <f>강서구갑!W6</f>
        <v>29571</v>
      </c>
      <c r="AQ33" s="31">
        <f>강서구갑!X6</f>
        <v>312</v>
      </c>
      <c r="AR33" s="31">
        <f>강서구갑!U5</f>
        <v>114516</v>
      </c>
      <c r="AS33" s="31">
        <f>강서구갑!V5</f>
        <v>63397</v>
      </c>
      <c r="AT33" s="31">
        <f>강서구갑!W5</f>
        <v>43519</v>
      </c>
      <c r="AU33" s="31">
        <f>강서구갑!X5</f>
        <v>480</v>
      </c>
      <c r="AV33" s="31">
        <f>강서구갑!V4</f>
        <v>0</v>
      </c>
      <c r="AW33" s="31">
        <f>강서구갑!W4</f>
        <v>0</v>
      </c>
      <c r="AX33" s="31">
        <f>강서구갑!X4</f>
        <v>0</v>
      </c>
      <c r="AY33" s="31">
        <f>강서구갑!U13</f>
        <v>0</v>
      </c>
      <c r="AZ33" s="31">
        <f>강서구갑!V13</f>
        <v>0</v>
      </c>
      <c r="BA33" s="31">
        <f>강서구갑!W13</f>
        <v>0</v>
      </c>
      <c r="BB33" s="31">
        <f>강서구갑!X13</f>
        <v>0</v>
      </c>
      <c r="BC33" s="31">
        <f>강서구갑!U14</f>
        <v>0</v>
      </c>
      <c r="BD33" s="31">
        <f>강서구갑!V14</f>
        <v>0</v>
      </c>
      <c r="BE33" s="31">
        <f>강서구갑!W14</f>
        <v>0</v>
      </c>
      <c r="BF33" s="31">
        <f>강서구갑!X14</f>
        <v>0</v>
      </c>
      <c r="BG33" s="31">
        <f>강서구갑!U15</f>
        <v>0</v>
      </c>
      <c r="BH33" s="31">
        <f>강서구갑!V15</f>
        <v>0</v>
      </c>
      <c r="BI33" s="31">
        <f>강서구갑!W15</f>
        <v>0</v>
      </c>
      <c r="BJ33" s="31">
        <f>강서구갑!X15</f>
        <v>0</v>
      </c>
    </row>
    <row r="34" spans="1:62">
      <c r="A34" s="30">
        <v>29</v>
      </c>
      <c r="B34" s="30" t="s">
        <v>16869</v>
      </c>
      <c r="C34" s="30" t="s">
        <v>16889</v>
      </c>
      <c r="D34" s="32" t="str">
        <f t="shared" si="4"/>
        <v>=강서구을!U7</v>
      </c>
      <c r="E34" s="32" t="str">
        <f t="shared" si="4"/>
        <v>=강서구을!V6</v>
      </c>
      <c r="F34" s="32" t="str">
        <f t="shared" si="4"/>
        <v>=강서구을!W5</v>
      </c>
      <c r="G34" s="32" t="str">
        <f t="shared" si="4"/>
        <v>=강서구을!X4</v>
      </c>
      <c r="H34" s="32" t="str">
        <f t="shared" si="4"/>
        <v>=강서구을!</v>
      </c>
      <c r="I34" s="32" t="str">
        <f t="shared" si="4"/>
        <v>=강서구을!</v>
      </c>
      <c r="J34" s="32"/>
      <c r="K34" s="32" t="str">
        <f t="shared" si="3"/>
        <v>=강서구을!U7</v>
      </c>
      <c r="L34" s="32" t="str">
        <f t="shared" si="3"/>
        <v>=강서구을!V7</v>
      </c>
      <c r="M34" s="32" t="str">
        <f t="shared" si="3"/>
        <v>=강서구을!W7</v>
      </c>
      <c r="N34" s="32" t="str">
        <f t="shared" si="3"/>
        <v>=강서구을!X7</v>
      </c>
      <c r="O34" s="32" t="str">
        <f t="shared" si="3"/>
        <v>=강서구을!U6</v>
      </c>
      <c r="P34" s="32" t="str">
        <f t="shared" si="3"/>
        <v>=강서구을!V6</v>
      </c>
      <c r="Q34" s="32" t="str">
        <f t="shared" si="3"/>
        <v>=강서구을!W6</v>
      </c>
      <c r="R34" s="32" t="str">
        <f t="shared" si="3"/>
        <v>=강서구을!X6</v>
      </c>
      <c r="S34" s="32" t="str">
        <f t="shared" si="3"/>
        <v>=강서구을!U5</v>
      </c>
      <c r="T34" s="32" t="str">
        <f t="shared" si="3"/>
        <v>=강서구을!V5</v>
      </c>
      <c r="U34" s="32" t="str">
        <f t="shared" si="3"/>
        <v>=강서구을!W5</v>
      </c>
      <c r="V34" s="32" t="str">
        <f t="shared" si="3"/>
        <v>=강서구을!X5</v>
      </c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J34" s="32">
        <f>강서구을!U7</f>
        <v>47541</v>
      </c>
      <c r="AK34" s="32">
        <f>강서구을!V7</f>
        <v>29825</v>
      </c>
      <c r="AL34" s="32">
        <f>강서구을!W7</f>
        <v>16644</v>
      </c>
      <c r="AM34" s="32">
        <f>강서구을!X7</f>
        <v>316</v>
      </c>
      <c r="AN34" s="32">
        <f>강서구을!U6</f>
        <v>72740</v>
      </c>
      <c r="AO34" s="32">
        <f>강서구을!V6</f>
        <v>36859</v>
      </c>
      <c r="AP34" s="31">
        <f>강서구을!W6</f>
        <v>33637</v>
      </c>
      <c r="AQ34" s="31">
        <f>강서구을!X6</f>
        <v>771</v>
      </c>
      <c r="AR34" s="31">
        <f>강서구을!U5</f>
        <v>120281</v>
      </c>
      <c r="AS34" s="31">
        <f>강서구을!V5</f>
        <v>66684</v>
      </c>
      <c r="AT34" s="31">
        <f>강서구을!W5</f>
        <v>50281</v>
      </c>
      <c r="AU34" s="31">
        <f>강서구을!X5</f>
        <v>1087</v>
      </c>
      <c r="AV34" s="31">
        <f>강서구을!V4</f>
        <v>0</v>
      </c>
      <c r="AW34" s="31">
        <f>강서구을!W4</f>
        <v>0</v>
      </c>
      <c r="AX34" s="31">
        <f>강서구을!X4</f>
        <v>0</v>
      </c>
      <c r="AY34" s="31">
        <f>강서구을!U13</f>
        <v>0</v>
      </c>
      <c r="AZ34" s="31">
        <f>강서구을!V13</f>
        <v>0</v>
      </c>
      <c r="BA34" s="31">
        <f>강서구을!W13</f>
        <v>0</v>
      </c>
      <c r="BB34" s="31">
        <f>강서구을!X13</f>
        <v>0</v>
      </c>
      <c r="BC34" s="31">
        <f>강서구을!U14</f>
        <v>0</v>
      </c>
      <c r="BD34" s="31">
        <f>강서구을!V14</f>
        <v>0</v>
      </c>
      <c r="BE34" s="31">
        <f>강서구을!W14</f>
        <v>0</v>
      </c>
      <c r="BF34" s="31">
        <f>강서구을!X14</f>
        <v>0</v>
      </c>
      <c r="BG34" s="31">
        <f>강서구을!U15</f>
        <v>0</v>
      </c>
      <c r="BH34" s="31">
        <f>강서구을!V15</f>
        <v>0</v>
      </c>
      <c r="BI34" s="31">
        <f>강서구을!W15</f>
        <v>0</v>
      </c>
      <c r="BJ34" s="31">
        <f>강서구을!X15</f>
        <v>0</v>
      </c>
    </row>
    <row r="35" spans="1:62">
      <c r="A35" s="30">
        <v>30</v>
      </c>
      <c r="B35" s="30" t="s">
        <v>16869</v>
      </c>
      <c r="C35" s="30" t="s">
        <v>16888</v>
      </c>
      <c r="D35" s="32" t="str">
        <f t="shared" si="4"/>
        <v>=강서구병!U7</v>
      </c>
      <c r="E35" s="32" t="str">
        <f t="shared" si="4"/>
        <v>=강서구병!V6</v>
      </c>
      <c r="F35" s="32" t="str">
        <f t="shared" si="4"/>
        <v>=강서구병!W5</v>
      </c>
      <c r="G35" s="32" t="str">
        <f t="shared" si="4"/>
        <v>=강서구병!X4</v>
      </c>
      <c r="H35" s="32" t="str">
        <f t="shared" si="4"/>
        <v>=강서구병!</v>
      </c>
      <c r="I35" s="32" t="str">
        <f t="shared" si="4"/>
        <v>=강서구병!</v>
      </c>
      <c r="J35" s="32"/>
      <c r="K35" s="32" t="str">
        <f t="shared" si="3"/>
        <v>=강서구병!U7</v>
      </c>
      <c r="L35" s="32" t="str">
        <f t="shared" si="3"/>
        <v>=강서구병!V7</v>
      </c>
      <c r="M35" s="32" t="str">
        <f t="shared" si="3"/>
        <v>=강서구병!W7</v>
      </c>
      <c r="N35" s="32" t="str">
        <f t="shared" si="3"/>
        <v>=강서구병!X7</v>
      </c>
      <c r="O35" s="32" t="str">
        <f t="shared" si="3"/>
        <v>=강서구병!U6</v>
      </c>
      <c r="P35" s="32" t="str">
        <f t="shared" si="3"/>
        <v>=강서구병!V6</v>
      </c>
      <c r="Q35" s="32" t="str">
        <f t="shared" si="3"/>
        <v>=강서구병!W6</v>
      </c>
      <c r="R35" s="32" t="str">
        <f t="shared" si="3"/>
        <v>=강서구병!X6</v>
      </c>
      <c r="S35" s="32" t="str">
        <f t="shared" si="3"/>
        <v>=강서구병!U5</v>
      </c>
      <c r="T35" s="32" t="str">
        <f t="shared" si="3"/>
        <v>=강서구병!V5</v>
      </c>
      <c r="U35" s="32" t="str">
        <f t="shared" si="3"/>
        <v>=강서구병!W5</v>
      </c>
      <c r="V35" s="32" t="str">
        <f t="shared" si="3"/>
        <v>=강서구병!X5</v>
      </c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J35" s="32">
        <f>강서구병!U7</f>
        <v>46717</v>
      </c>
      <c r="AK35" s="32">
        <f>강서구병!V7</f>
        <v>31261</v>
      </c>
      <c r="AL35" s="32">
        <f>강서구병!W7</f>
        <v>13580</v>
      </c>
      <c r="AM35" s="32">
        <f>강서구병!X7</f>
        <v>613</v>
      </c>
      <c r="AN35" s="32">
        <f>강서구병!U6</f>
        <v>62245</v>
      </c>
      <c r="AO35" s="32">
        <f>강서구병!V6</f>
        <v>33254</v>
      </c>
      <c r="AP35" s="31">
        <f>강서구병!W6</f>
        <v>25775</v>
      </c>
      <c r="AQ35" s="31">
        <f>강서구병!X6</f>
        <v>962</v>
      </c>
      <c r="AR35" s="31">
        <f>강서구병!U5</f>
        <v>108962</v>
      </c>
      <c r="AS35" s="31">
        <f>강서구병!V5</f>
        <v>64515</v>
      </c>
      <c r="AT35" s="31">
        <f>강서구병!W5</f>
        <v>39355</v>
      </c>
      <c r="AU35" s="31">
        <f>강서구병!X5</f>
        <v>1575</v>
      </c>
      <c r="AV35" s="31">
        <f>강서구병!V4</f>
        <v>0</v>
      </c>
      <c r="AW35" s="31">
        <f>강서구병!W4</f>
        <v>0</v>
      </c>
      <c r="AX35" s="31">
        <f>강서구병!X4</f>
        <v>0</v>
      </c>
      <c r="AY35" s="31">
        <f>강서구병!U13</f>
        <v>0</v>
      </c>
      <c r="AZ35" s="31">
        <f>강서구병!V13</f>
        <v>0</v>
      </c>
      <c r="BA35" s="31">
        <f>강서구병!W13</f>
        <v>0</v>
      </c>
      <c r="BB35" s="31">
        <f>강서구병!X13</f>
        <v>0</v>
      </c>
      <c r="BC35" s="31">
        <f>강서구병!U14</f>
        <v>0</v>
      </c>
      <c r="BD35" s="31">
        <f>강서구병!V14</f>
        <v>0</v>
      </c>
      <c r="BE35" s="31">
        <f>강서구병!W14</f>
        <v>0</v>
      </c>
      <c r="BF35" s="31">
        <f>강서구병!X14</f>
        <v>0</v>
      </c>
      <c r="BG35" s="31">
        <f>강서구병!U15</f>
        <v>0</v>
      </c>
      <c r="BH35" s="31">
        <f>강서구병!V15</f>
        <v>0</v>
      </c>
      <c r="BI35" s="31">
        <f>강서구병!W15</f>
        <v>0</v>
      </c>
      <c r="BJ35" s="31">
        <f>강서구병!X15</f>
        <v>0</v>
      </c>
    </row>
    <row r="36" spans="1:62">
      <c r="A36" s="30">
        <v>31</v>
      </c>
      <c r="B36" s="30" t="s">
        <v>16869</v>
      </c>
      <c r="C36" s="30" t="s">
        <v>16887</v>
      </c>
      <c r="D36" s="32" t="str">
        <f t="shared" si="4"/>
        <v>=구로구갑!U7</v>
      </c>
      <c r="E36" s="32" t="str">
        <f t="shared" si="4"/>
        <v>=구로구갑!V6</v>
      </c>
      <c r="F36" s="32" t="str">
        <f t="shared" si="4"/>
        <v>=구로구갑!W5</v>
      </c>
      <c r="G36" s="32" t="str">
        <f t="shared" si="4"/>
        <v>=구로구갑!X4</v>
      </c>
      <c r="H36" s="32" t="str">
        <f t="shared" si="4"/>
        <v>=구로구갑!</v>
      </c>
      <c r="I36" s="32" t="str">
        <f t="shared" si="4"/>
        <v>=구로구갑!</v>
      </c>
      <c r="J36" s="32"/>
      <c r="K36" s="32" t="str">
        <f t="shared" si="3"/>
        <v>=구로구갑!U7</v>
      </c>
      <c r="L36" s="32" t="str">
        <f t="shared" si="3"/>
        <v>=구로구갑!V7</v>
      </c>
      <c r="M36" s="32" t="str">
        <f t="shared" si="3"/>
        <v>=구로구갑!W7</v>
      </c>
      <c r="N36" s="32" t="str">
        <f t="shared" si="3"/>
        <v>=구로구갑!X7</v>
      </c>
      <c r="O36" s="32" t="str">
        <f t="shared" si="3"/>
        <v>=구로구갑!U6</v>
      </c>
      <c r="P36" s="32" t="str">
        <f t="shared" si="3"/>
        <v>=구로구갑!V6</v>
      </c>
      <c r="Q36" s="32" t="str">
        <f t="shared" si="3"/>
        <v>=구로구갑!W6</v>
      </c>
      <c r="R36" s="32" t="str">
        <f t="shared" si="3"/>
        <v>=구로구갑!X6</v>
      </c>
      <c r="S36" s="32" t="str">
        <f t="shared" si="3"/>
        <v>=구로구갑!U5</v>
      </c>
      <c r="T36" s="32" t="str">
        <f t="shared" si="3"/>
        <v>=구로구갑!V5</v>
      </c>
      <c r="U36" s="32" t="str">
        <f t="shared" si="3"/>
        <v>=구로구갑!W5</v>
      </c>
      <c r="V36" s="32" t="str">
        <f t="shared" si="3"/>
        <v>=구로구갑!X5</v>
      </c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J36" s="32">
        <f>구로구갑!U7</f>
        <v>52782</v>
      </c>
      <c r="AK36" s="32">
        <f>구로구갑!V7</f>
        <v>32627</v>
      </c>
      <c r="AL36" s="32">
        <f>구로구갑!W7</f>
        <v>16463</v>
      </c>
      <c r="AM36" s="32">
        <f>구로구갑!X7</f>
        <v>2248</v>
      </c>
      <c r="AN36" s="32">
        <f>구로구갑!U6</f>
        <v>89299</v>
      </c>
      <c r="AO36" s="32">
        <f>구로구갑!V6</f>
        <v>43238</v>
      </c>
      <c r="AP36" s="31">
        <f>구로구갑!W6</f>
        <v>38884</v>
      </c>
      <c r="AQ36" s="31">
        <f>구로구갑!X6</f>
        <v>4474</v>
      </c>
      <c r="AR36" s="31">
        <f>구로구갑!U5</f>
        <v>142081</v>
      </c>
      <c r="AS36" s="31">
        <f>구로구갑!V5</f>
        <v>75865</v>
      </c>
      <c r="AT36" s="31">
        <f>구로구갑!W5</f>
        <v>55347</v>
      </c>
      <c r="AU36" s="31">
        <f>구로구갑!X5</f>
        <v>6722</v>
      </c>
      <c r="AV36" s="31">
        <f>구로구갑!V4</f>
        <v>0</v>
      </c>
      <c r="AW36" s="31">
        <f>구로구갑!W4</f>
        <v>0</v>
      </c>
      <c r="AX36" s="31">
        <f>구로구갑!X4</f>
        <v>0</v>
      </c>
      <c r="AY36" s="31">
        <f>구로구갑!U13</f>
        <v>0</v>
      </c>
      <c r="AZ36" s="31">
        <f>구로구갑!V13</f>
        <v>0</v>
      </c>
      <c r="BA36" s="31">
        <f>구로구갑!W13</f>
        <v>0</v>
      </c>
      <c r="BB36" s="31">
        <f>구로구갑!X13</f>
        <v>0</v>
      </c>
      <c r="BC36" s="31">
        <f>구로구갑!U14</f>
        <v>0</v>
      </c>
      <c r="BD36" s="31">
        <f>구로구갑!V14</f>
        <v>0</v>
      </c>
      <c r="BE36" s="31">
        <f>구로구갑!W14</f>
        <v>0</v>
      </c>
      <c r="BF36" s="31">
        <f>구로구갑!X14</f>
        <v>0</v>
      </c>
      <c r="BG36" s="31">
        <f>구로구갑!U15</f>
        <v>0</v>
      </c>
      <c r="BH36" s="31">
        <f>구로구갑!V15</f>
        <v>0</v>
      </c>
      <c r="BI36" s="31">
        <f>구로구갑!W15</f>
        <v>0</v>
      </c>
      <c r="BJ36" s="31">
        <f>구로구갑!X15</f>
        <v>0</v>
      </c>
    </row>
    <row r="37" spans="1:62">
      <c r="A37" s="30">
        <v>32</v>
      </c>
      <c r="B37" s="30" t="s">
        <v>16869</v>
      </c>
      <c r="C37" s="30" t="s">
        <v>16886</v>
      </c>
      <c r="D37" s="32" t="str">
        <f t="shared" si="4"/>
        <v>=구로구을!U7</v>
      </c>
      <c r="E37" s="32" t="str">
        <f t="shared" si="4"/>
        <v>=구로구을!V6</v>
      </c>
      <c r="F37" s="32" t="str">
        <f t="shared" si="4"/>
        <v>=구로구을!W5</v>
      </c>
      <c r="G37" s="32" t="str">
        <f t="shared" si="4"/>
        <v>=구로구을!X4</v>
      </c>
      <c r="H37" s="32" t="str">
        <f t="shared" si="4"/>
        <v>=구로구을!</v>
      </c>
      <c r="I37" s="32" t="str">
        <f t="shared" si="4"/>
        <v>=구로구을!</v>
      </c>
      <c r="J37" s="32"/>
      <c r="K37" s="32" t="str">
        <f t="shared" si="3"/>
        <v>=구로구을!U7</v>
      </c>
      <c r="L37" s="32" t="str">
        <f t="shared" si="3"/>
        <v>=구로구을!V7</v>
      </c>
      <c r="M37" s="32" t="str">
        <f t="shared" si="3"/>
        <v>=구로구을!W7</v>
      </c>
      <c r="N37" s="32" t="str">
        <f t="shared" si="3"/>
        <v>=구로구을!X7</v>
      </c>
      <c r="O37" s="32" t="str">
        <f t="shared" si="3"/>
        <v>=구로구을!U6</v>
      </c>
      <c r="P37" s="32" t="str">
        <f t="shared" si="3"/>
        <v>=구로구을!V6</v>
      </c>
      <c r="Q37" s="32" t="str">
        <f t="shared" si="3"/>
        <v>=구로구을!W6</v>
      </c>
      <c r="R37" s="32" t="str">
        <f t="shared" si="3"/>
        <v>=구로구을!X6</v>
      </c>
      <c r="S37" s="32" t="str">
        <f t="shared" si="3"/>
        <v>=구로구을!U5</v>
      </c>
      <c r="T37" s="32" t="str">
        <f t="shared" si="3"/>
        <v>=구로구을!V5</v>
      </c>
      <c r="U37" s="32" t="str">
        <f t="shared" si="3"/>
        <v>=구로구을!W5</v>
      </c>
      <c r="V37" s="32" t="str">
        <f t="shared" si="3"/>
        <v>=구로구을!X5</v>
      </c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J37" s="32">
        <f>구로구을!U7</f>
        <v>41164</v>
      </c>
      <c r="AK37" s="32">
        <f>구로구을!V7</f>
        <v>26371</v>
      </c>
      <c r="AL37" s="32">
        <f>구로구을!W7</f>
        <v>12606</v>
      </c>
      <c r="AM37" s="32">
        <f>구로구을!X7</f>
        <v>213</v>
      </c>
      <c r="AN37" s="32">
        <f>구로구을!U6</f>
        <v>58234</v>
      </c>
      <c r="AO37" s="32">
        <f>구로구을!V6</f>
        <v>29694</v>
      </c>
      <c r="AP37" s="31">
        <f>구로구을!W6</f>
        <v>24412</v>
      </c>
      <c r="AQ37" s="31">
        <f>구로구을!X6</f>
        <v>425</v>
      </c>
      <c r="AR37" s="31">
        <f>구로구을!U5</f>
        <v>99398</v>
      </c>
      <c r="AS37" s="31">
        <f>구로구을!V5</f>
        <v>56065</v>
      </c>
      <c r="AT37" s="31">
        <f>구로구을!W5</f>
        <v>37018</v>
      </c>
      <c r="AU37" s="31">
        <f>구로구을!X5</f>
        <v>638</v>
      </c>
      <c r="AV37" s="31">
        <f>구로구을!V4</f>
        <v>0</v>
      </c>
      <c r="AW37" s="31">
        <f>구로구을!W4</f>
        <v>0</v>
      </c>
      <c r="AX37" s="31">
        <f>구로구을!X4</f>
        <v>0</v>
      </c>
      <c r="AY37" s="31">
        <f>구로구을!U13</f>
        <v>0</v>
      </c>
      <c r="AZ37" s="31">
        <f>구로구을!V13</f>
        <v>0</v>
      </c>
      <c r="BA37" s="31">
        <f>구로구을!W13</f>
        <v>0</v>
      </c>
      <c r="BB37" s="31">
        <f>구로구을!X13</f>
        <v>0</v>
      </c>
      <c r="BC37" s="31">
        <f>구로구을!U14</f>
        <v>0</v>
      </c>
      <c r="BD37" s="31">
        <f>구로구을!V14</f>
        <v>0</v>
      </c>
      <c r="BE37" s="31">
        <f>구로구을!W14</f>
        <v>0</v>
      </c>
      <c r="BF37" s="31">
        <f>구로구을!X14</f>
        <v>0</v>
      </c>
      <c r="BG37" s="31">
        <f>구로구을!U15</f>
        <v>0</v>
      </c>
      <c r="BH37" s="31">
        <f>구로구을!V15</f>
        <v>0</v>
      </c>
      <c r="BI37" s="31">
        <f>구로구을!W15</f>
        <v>0</v>
      </c>
      <c r="BJ37" s="31">
        <f>구로구을!X15</f>
        <v>0</v>
      </c>
    </row>
    <row r="38" spans="1:62">
      <c r="A38" s="30">
        <v>33</v>
      </c>
      <c r="B38" s="30" t="s">
        <v>16869</v>
      </c>
      <c r="C38" s="30" t="s">
        <v>16885</v>
      </c>
      <c r="D38" s="32" t="str">
        <f t="shared" si="4"/>
        <v>=금천구!U7</v>
      </c>
      <c r="E38" s="32" t="str">
        <f t="shared" si="4"/>
        <v>=금천구!V6</v>
      </c>
      <c r="F38" s="32" t="str">
        <f t="shared" si="4"/>
        <v>=금천구!W5</v>
      </c>
      <c r="G38" s="32" t="str">
        <f t="shared" si="4"/>
        <v>=금천구!X4</v>
      </c>
      <c r="H38" s="32" t="str">
        <f t="shared" si="4"/>
        <v>=금천구!</v>
      </c>
      <c r="I38" s="32" t="str">
        <f t="shared" si="4"/>
        <v>=금천구!</v>
      </c>
      <c r="J38" s="32"/>
      <c r="K38" s="32" t="str">
        <f t="shared" si="3"/>
        <v>=금천구!U7</v>
      </c>
      <c r="L38" s="32" t="str">
        <f t="shared" si="3"/>
        <v>=금천구!V7</v>
      </c>
      <c r="M38" s="32" t="str">
        <f t="shared" si="3"/>
        <v>=금천구!W7</v>
      </c>
      <c r="N38" s="32" t="str">
        <f t="shared" si="3"/>
        <v>=금천구!X7</v>
      </c>
      <c r="O38" s="32" t="str">
        <f t="shared" si="3"/>
        <v>=금천구!U6</v>
      </c>
      <c r="P38" s="32" t="str">
        <f t="shared" si="3"/>
        <v>=금천구!V6</v>
      </c>
      <c r="Q38" s="32" t="str">
        <f t="shared" si="3"/>
        <v>=금천구!W6</v>
      </c>
      <c r="R38" s="32" t="str">
        <f t="shared" si="3"/>
        <v>=금천구!X6</v>
      </c>
      <c r="S38" s="32" t="str">
        <f t="shared" si="3"/>
        <v>=금천구!U5</v>
      </c>
      <c r="T38" s="32" t="str">
        <f t="shared" si="3"/>
        <v>=금천구!V5</v>
      </c>
      <c r="U38" s="32" t="str">
        <f t="shared" si="3"/>
        <v>=금천구!W5</v>
      </c>
      <c r="V38" s="32" t="str">
        <f t="shared" si="3"/>
        <v>=금천구!X5</v>
      </c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J38" s="32">
        <f>금천구!U7</f>
        <v>52604</v>
      </c>
      <c r="AK38" s="32">
        <f>금천구!V7</f>
        <v>29219</v>
      </c>
      <c r="AL38" s="32">
        <f>금천구!W7</f>
        <v>15305</v>
      </c>
      <c r="AM38" s="32">
        <f>금천구!X7</f>
        <v>378</v>
      </c>
      <c r="AN38" s="32">
        <f>금천구!U6</f>
        <v>79573</v>
      </c>
      <c r="AO38" s="32">
        <f>금천구!V6</f>
        <v>35516</v>
      </c>
      <c r="AP38" s="31">
        <f>금천구!W6</f>
        <v>30973</v>
      </c>
      <c r="AQ38" s="31">
        <f>금천구!X6</f>
        <v>679</v>
      </c>
      <c r="AR38" s="31">
        <f>금천구!U5</f>
        <v>132177</v>
      </c>
      <c r="AS38" s="31">
        <f>금천구!V5</f>
        <v>64735</v>
      </c>
      <c r="AT38" s="31">
        <f>금천구!W5</f>
        <v>46278</v>
      </c>
      <c r="AU38" s="31">
        <f>금천구!X5</f>
        <v>1057</v>
      </c>
      <c r="AV38" s="31">
        <f>금천구!V4</f>
        <v>0</v>
      </c>
      <c r="AW38" s="31">
        <f>금천구!W4</f>
        <v>0</v>
      </c>
      <c r="AX38" s="31">
        <f>금천구!X4</f>
        <v>0</v>
      </c>
      <c r="AY38" s="31">
        <f>금천구!U13</f>
        <v>0</v>
      </c>
      <c r="AZ38" s="31">
        <f>금천구!V13</f>
        <v>0</v>
      </c>
      <c r="BA38" s="31">
        <f>금천구!W13</f>
        <v>0</v>
      </c>
      <c r="BB38" s="31">
        <f>금천구!X13</f>
        <v>0</v>
      </c>
      <c r="BC38" s="31">
        <f>금천구!U14</f>
        <v>0</v>
      </c>
      <c r="BD38" s="31">
        <f>금천구!V14</f>
        <v>0</v>
      </c>
      <c r="BE38" s="31">
        <f>금천구!W14</f>
        <v>0</v>
      </c>
      <c r="BF38" s="31">
        <f>금천구!X14</f>
        <v>0</v>
      </c>
      <c r="BG38" s="31">
        <f>금천구!U15</f>
        <v>0</v>
      </c>
      <c r="BH38" s="31">
        <f>금천구!V15</f>
        <v>0</v>
      </c>
      <c r="BI38" s="31">
        <f>금천구!W15</f>
        <v>0</v>
      </c>
      <c r="BJ38" s="31">
        <f>금천구!X15</f>
        <v>0</v>
      </c>
    </row>
    <row r="39" spans="1:62">
      <c r="A39" s="30">
        <v>34</v>
      </c>
      <c r="B39" s="30" t="s">
        <v>16869</v>
      </c>
      <c r="C39" s="30" t="s">
        <v>16884</v>
      </c>
      <c r="D39" s="32" t="str">
        <f t="shared" si="4"/>
        <v>=영등포구갑!U7</v>
      </c>
      <c r="E39" s="32" t="str">
        <f t="shared" si="4"/>
        <v>=영등포구갑!V6</v>
      </c>
      <c r="F39" s="32" t="str">
        <f t="shared" si="4"/>
        <v>=영등포구갑!W5</v>
      </c>
      <c r="G39" s="32" t="str">
        <f t="shared" si="4"/>
        <v>=영등포구갑!X4</v>
      </c>
      <c r="H39" s="32" t="str">
        <f t="shared" si="4"/>
        <v>=영등포구갑!</v>
      </c>
      <c r="I39" s="32" t="str">
        <f t="shared" si="4"/>
        <v>=영등포구갑!</v>
      </c>
      <c r="J39" s="32"/>
      <c r="K39" s="32" t="str">
        <f t="shared" si="3"/>
        <v>=영등포구갑!U7</v>
      </c>
      <c r="L39" s="32" t="str">
        <f t="shared" si="3"/>
        <v>=영등포구갑!V7</v>
      </c>
      <c r="M39" s="32" t="str">
        <f t="shared" si="3"/>
        <v>=영등포구갑!W7</v>
      </c>
      <c r="N39" s="32" t="str">
        <f t="shared" si="3"/>
        <v>=영등포구갑!X7</v>
      </c>
      <c r="O39" s="32" t="str">
        <f t="shared" si="3"/>
        <v>=영등포구갑!U6</v>
      </c>
      <c r="P39" s="32" t="str">
        <f t="shared" si="3"/>
        <v>=영등포구갑!V6</v>
      </c>
      <c r="Q39" s="32" t="str">
        <f t="shared" si="3"/>
        <v>=영등포구갑!W6</v>
      </c>
      <c r="R39" s="32" t="str">
        <f t="shared" si="3"/>
        <v>=영등포구갑!X6</v>
      </c>
      <c r="S39" s="32" t="str">
        <f t="shared" si="3"/>
        <v>=영등포구갑!U5</v>
      </c>
      <c r="T39" s="32" t="str">
        <f t="shared" si="3"/>
        <v>=영등포구갑!V5</v>
      </c>
      <c r="U39" s="32" t="str">
        <f t="shared" si="3"/>
        <v>=영등포구갑!W5</v>
      </c>
      <c r="V39" s="32" t="str">
        <f t="shared" si="3"/>
        <v>=영등포구갑!X5</v>
      </c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J39" s="32">
        <f>영등포구갑!U7</f>
        <v>53245</v>
      </c>
      <c r="AK39" s="32">
        <f>영등포구갑!V7</f>
        <v>33957</v>
      </c>
      <c r="AL39" s="32">
        <f>영등포구갑!W7</f>
        <v>16192</v>
      </c>
      <c r="AM39" s="32">
        <f>영등포구갑!X7</f>
        <v>2306</v>
      </c>
      <c r="AN39" s="32">
        <f>영등포구갑!U6</f>
        <v>76854</v>
      </c>
      <c r="AO39" s="32">
        <f>영등포구갑!V6</f>
        <v>38488</v>
      </c>
      <c r="AP39" s="31">
        <f>영등포구갑!W6</f>
        <v>33100</v>
      </c>
      <c r="AQ39" s="31">
        <f>영등포구갑!X6</f>
        <v>3961</v>
      </c>
      <c r="AR39" s="31">
        <f>영등포구갑!U5</f>
        <v>130099</v>
      </c>
      <c r="AS39" s="31">
        <f>영등포구갑!V5</f>
        <v>72445</v>
      </c>
      <c r="AT39" s="31">
        <f>영등포구갑!W5</f>
        <v>49292</v>
      </c>
      <c r="AU39" s="31">
        <f>영등포구갑!X5</f>
        <v>6267</v>
      </c>
      <c r="AV39" s="31">
        <f>영등포구갑!V4</f>
        <v>0</v>
      </c>
      <c r="AW39" s="31">
        <f>영등포구갑!W4</f>
        <v>0</v>
      </c>
      <c r="AX39" s="31">
        <f>영등포구갑!X4</f>
        <v>0</v>
      </c>
      <c r="AY39" s="31">
        <f>영등포구갑!U13</f>
        <v>0</v>
      </c>
      <c r="AZ39" s="31">
        <f>영등포구갑!V13</f>
        <v>0</v>
      </c>
      <c r="BA39" s="31">
        <f>영등포구갑!W13</f>
        <v>0</v>
      </c>
      <c r="BB39" s="31">
        <f>영등포구갑!X13</f>
        <v>0</v>
      </c>
      <c r="BC39" s="31">
        <f>영등포구갑!U14</f>
        <v>0</v>
      </c>
      <c r="BD39" s="31">
        <f>영등포구갑!V14</f>
        <v>0</v>
      </c>
      <c r="BE39" s="31">
        <f>영등포구갑!W14</f>
        <v>0</v>
      </c>
      <c r="BF39" s="31">
        <f>영등포구갑!X14</f>
        <v>0</v>
      </c>
      <c r="BG39" s="31">
        <f>영등포구갑!U15</f>
        <v>0</v>
      </c>
      <c r="BH39" s="31">
        <f>영등포구갑!V15</f>
        <v>0</v>
      </c>
      <c r="BI39" s="31">
        <f>영등포구갑!W15</f>
        <v>0</v>
      </c>
      <c r="BJ39" s="31">
        <f>영등포구갑!X15</f>
        <v>0</v>
      </c>
    </row>
    <row r="40" spans="1:62">
      <c r="A40" s="30">
        <v>35</v>
      </c>
      <c r="B40" s="30" t="s">
        <v>16869</v>
      </c>
      <c r="C40" s="30" t="s">
        <v>16883</v>
      </c>
      <c r="D40" s="32" t="str">
        <f t="shared" si="4"/>
        <v>=영등포구을!U7</v>
      </c>
      <c r="E40" s="32" t="str">
        <f t="shared" si="4"/>
        <v>=영등포구을!V6</v>
      </c>
      <c r="F40" s="32" t="str">
        <f t="shared" si="4"/>
        <v>=영등포구을!W5</v>
      </c>
      <c r="G40" s="32" t="str">
        <f t="shared" si="4"/>
        <v>=영등포구을!X4</v>
      </c>
      <c r="H40" s="32" t="str">
        <f t="shared" si="4"/>
        <v>=영등포구을!</v>
      </c>
      <c r="I40" s="32" t="str">
        <f t="shared" si="4"/>
        <v>=영등포구을!</v>
      </c>
      <c r="J40" s="32"/>
      <c r="K40" s="32" t="str">
        <f t="shared" si="3"/>
        <v>=영등포구을!U7</v>
      </c>
      <c r="L40" s="32" t="str">
        <f t="shared" si="3"/>
        <v>=영등포구을!V7</v>
      </c>
      <c r="M40" s="32" t="str">
        <f t="shared" si="3"/>
        <v>=영등포구을!W7</v>
      </c>
      <c r="N40" s="32" t="str">
        <f t="shared" si="3"/>
        <v>=영등포구을!X7</v>
      </c>
      <c r="O40" s="32" t="str">
        <f t="shared" si="3"/>
        <v>=영등포구을!U6</v>
      </c>
      <c r="P40" s="32" t="str">
        <f t="shared" si="3"/>
        <v>=영등포구을!V6</v>
      </c>
      <c r="Q40" s="32" t="str">
        <f t="shared" si="3"/>
        <v>=영등포구을!W6</v>
      </c>
      <c r="R40" s="32" t="str">
        <f t="shared" si="3"/>
        <v>=영등포구을!X6</v>
      </c>
      <c r="S40" s="32" t="str">
        <f t="shared" si="3"/>
        <v>=영등포구을!U5</v>
      </c>
      <c r="T40" s="32" t="str">
        <f t="shared" si="3"/>
        <v>=영등포구을!V5</v>
      </c>
      <c r="U40" s="32" t="str">
        <f t="shared" si="3"/>
        <v>=영등포구을!W5</v>
      </c>
      <c r="V40" s="32" t="str">
        <f t="shared" si="3"/>
        <v>=영등포구을!X5</v>
      </c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J40" s="32">
        <f>영등포구을!U7</f>
        <v>39876</v>
      </c>
      <c r="AK40" s="32">
        <f>영등포구을!V7</f>
        <v>23150</v>
      </c>
      <c r="AL40" s="32">
        <f>영등포구을!W7</f>
        <v>14354</v>
      </c>
      <c r="AM40" s="32">
        <f>영등포구을!X7</f>
        <v>473</v>
      </c>
      <c r="AN40" s="32">
        <f>영등포구을!U6</f>
        <v>54934</v>
      </c>
      <c r="AO40" s="32">
        <f>영등포구을!V6</f>
        <v>23925</v>
      </c>
      <c r="AP40" s="31">
        <f>영등포구을!W6</f>
        <v>27183</v>
      </c>
      <c r="AQ40" s="31">
        <f>영등포구을!X6</f>
        <v>805</v>
      </c>
      <c r="AR40" s="31">
        <f>영등포구을!U5</f>
        <v>94810</v>
      </c>
      <c r="AS40" s="31">
        <f>영등포구을!V5</f>
        <v>47075</v>
      </c>
      <c r="AT40" s="31">
        <f>영등포구을!W5</f>
        <v>41537</v>
      </c>
      <c r="AU40" s="31">
        <f>영등포구을!X5</f>
        <v>1278</v>
      </c>
      <c r="AV40" s="31">
        <f>영등포구을!V4</f>
        <v>0</v>
      </c>
      <c r="AW40" s="31">
        <f>영등포구을!W4</f>
        <v>0</v>
      </c>
      <c r="AX40" s="31">
        <f>영등포구을!X4</f>
        <v>0</v>
      </c>
      <c r="AY40" s="31">
        <f>영등포구을!U13</f>
        <v>0</v>
      </c>
      <c r="AZ40" s="31">
        <f>영등포구을!V13</f>
        <v>0</v>
      </c>
      <c r="BA40" s="31">
        <f>영등포구을!W13</f>
        <v>0</v>
      </c>
      <c r="BB40" s="31">
        <f>영등포구을!X13</f>
        <v>0</v>
      </c>
      <c r="BC40" s="31">
        <f>영등포구을!U14</f>
        <v>0</v>
      </c>
      <c r="BD40" s="31">
        <f>영등포구을!V14</f>
        <v>0</v>
      </c>
      <c r="BE40" s="31">
        <f>영등포구을!W14</f>
        <v>0</v>
      </c>
      <c r="BF40" s="31">
        <f>영등포구을!X14</f>
        <v>0</v>
      </c>
      <c r="BG40" s="31">
        <f>영등포구을!U15</f>
        <v>0</v>
      </c>
      <c r="BH40" s="31">
        <f>영등포구을!V15</f>
        <v>0</v>
      </c>
      <c r="BI40" s="31">
        <f>영등포구을!W15</f>
        <v>0</v>
      </c>
      <c r="BJ40" s="31">
        <f>영등포구을!X15</f>
        <v>0</v>
      </c>
    </row>
    <row r="41" spans="1:62">
      <c r="A41" s="30">
        <v>36</v>
      </c>
      <c r="B41" s="30" t="s">
        <v>16869</v>
      </c>
      <c r="C41" s="30" t="s">
        <v>16882</v>
      </c>
      <c r="D41" s="32" t="str">
        <f t="shared" si="4"/>
        <v>=동작구갑!U7</v>
      </c>
      <c r="E41" s="32" t="str">
        <f t="shared" si="4"/>
        <v>=동작구갑!V6</v>
      </c>
      <c r="F41" s="32" t="str">
        <f t="shared" si="4"/>
        <v>=동작구갑!W5</v>
      </c>
      <c r="G41" s="32" t="str">
        <f t="shared" si="4"/>
        <v>=동작구갑!X4</v>
      </c>
      <c r="H41" s="32" t="str">
        <f t="shared" si="4"/>
        <v>=동작구갑!</v>
      </c>
      <c r="I41" s="32" t="str">
        <f t="shared" si="4"/>
        <v>=동작구갑!</v>
      </c>
      <c r="J41" s="32"/>
      <c r="K41" s="32" t="str">
        <f t="shared" si="3"/>
        <v>=동작구갑!U7</v>
      </c>
      <c r="L41" s="32" t="str">
        <f t="shared" si="3"/>
        <v>=동작구갑!V7</v>
      </c>
      <c r="M41" s="32" t="str">
        <f t="shared" si="3"/>
        <v>=동작구갑!W7</v>
      </c>
      <c r="N41" s="32" t="str">
        <f t="shared" si="3"/>
        <v>=동작구갑!X7</v>
      </c>
      <c r="O41" s="32" t="str">
        <f t="shared" si="3"/>
        <v>=동작구갑!U6</v>
      </c>
      <c r="P41" s="32" t="str">
        <f t="shared" si="3"/>
        <v>=동작구갑!V6</v>
      </c>
      <c r="Q41" s="32" t="str">
        <f t="shared" si="3"/>
        <v>=동작구갑!W6</v>
      </c>
      <c r="R41" s="32" t="str">
        <f t="shared" si="3"/>
        <v>=동작구갑!X6</v>
      </c>
      <c r="S41" s="32" t="str">
        <f t="shared" si="3"/>
        <v>=동작구갑!U5</v>
      </c>
      <c r="T41" s="32" t="str">
        <f t="shared" si="3"/>
        <v>=동작구갑!V5</v>
      </c>
      <c r="U41" s="32" t="str">
        <f t="shared" si="3"/>
        <v>=동작구갑!W5</v>
      </c>
      <c r="V41" s="32" t="str">
        <f t="shared" si="3"/>
        <v>=동작구갑!X5</v>
      </c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J41" s="32">
        <f>동작구갑!U7</f>
        <v>53462</v>
      </c>
      <c r="AK41" s="32">
        <f>동작구갑!V7</f>
        <v>33323</v>
      </c>
      <c r="AL41" s="32">
        <f>동작구갑!W7</f>
        <v>18736</v>
      </c>
      <c r="AM41" s="32">
        <f>동작구갑!X7</f>
        <v>581</v>
      </c>
      <c r="AN41" s="32">
        <f>동작구갑!U6</f>
        <v>75149</v>
      </c>
      <c r="AO41" s="32">
        <f>동작구갑!V6</f>
        <v>36967</v>
      </c>
      <c r="AP41" s="31">
        <f>동작구갑!W6</f>
        <v>35790</v>
      </c>
      <c r="AQ41" s="31">
        <f>동작구갑!X6</f>
        <v>913</v>
      </c>
      <c r="AR41" s="31">
        <f>동작구갑!U5</f>
        <v>128611</v>
      </c>
      <c r="AS41" s="31">
        <f>동작구갑!V5</f>
        <v>70290</v>
      </c>
      <c r="AT41" s="31">
        <f>동작구갑!W5</f>
        <v>54526</v>
      </c>
      <c r="AU41" s="31">
        <f>동작구갑!X5</f>
        <v>1494</v>
      </c>
      <c r="AV41" s="31">
        <f>동작구갑!V4</f>
        <v>0</v>
      </c>
      <c r="AW41" s="31">
        <f>동작구갑!W4</f>
        <v>0</v>
      </c>
      <c r="AX41" s="31">
        <f>동작구갑!X4</f>
        <v>0</v>
      </c>
      <c r="AY41" s="31">
        <f>동작구갑!U13</f>
        <v>0</v>
      </c>
      <c r="AZ41" s="31">
        <f>동작구갑!V13</f>
        <v>0</v>
      </c>
      <c r="BA41" s="31">
        <f>동작구갑!W13</f>
        <v>0</v>
      </c>
      <c r="BB41" s="31">
        <f>동작구갑!X13</f>
        <v>0</v>
      </c>
      <c r="BC41" s="31">
        <f>동작구갑!U14</f>
        <v>0</v>
      </c>
      <c r="BD41" s="31">
        <f>동작구갑!V14</f>
        <v>0</v>
      </c>
      <c r="BE41" s="31">
        <f>동작구갑!W14</f>
        <v>0</v>
      </c>
      <c r="BF41" s="31">
        <f>동작구갑!X14</f>
        <v>0</v>
      </c>
      <c r="BG41" s="31">
        <f>동작구갑!U15</f>
        <v>0</v>
      </c>
      <c r="BH41" s="31">
        <f>동작구갑!V15</f>
        <v>0</v>
      </c>
      <c r="BI41" s="31">
        <f>동작구갑!W15</f>
        <v>0</v>
      </c>
      <c r="BJ41" s="31">
        <f>동작구갑!X15</f>
        <v>0</v>
      </c>
    </row>
    <row r="42" spans="1:62">
      <c r="A42" s="30">
        <v>37</v>
      </c>
      <c r="B42" s="30" t="s">
        <v>16869</v>
      </c>
      <c r="C42" s="30" t="s">
        <v>16881</v>
      </c>
      <c r="D42" s="32" t="str">
        <f t="shared" si="4"/>
        <v>=동작구을!U7</v>
      </c>
      <c r="E42" s="32" t="str">
        <f t="shared" si="4"/>
        <v>=동작구을!V6</v>
      </c>
      <c r="F42" s="32" t="str">
        <f t="shared" si="4"/>
        <v>=동작구을!W5</v>
      </c>
      <c r="G42" s="32" t="str">
        <f t="shared" si="4"/>
        <v>=동작구을!X4</v>
      </c>
      <c r="H42" s="32" t="str">
        <f t="shared" si="4"/>
        <v>=동작구을!</v>
      </c>
      <c r="I42" s="32" t="str">
        <f t="shared" si="4"/>
        <v>=동작구을!</v>
      </c>
      <c r="J42" s="32"/>
      <c r="K42" s="32" t="str">
        <f t="shared" ref="K42:V105" si="5">_xlfn.CONCAT("=",$C42,"!",K$4)</f>
        <v>=동작구을!U7</v>
      </c>
      <c r="L42" s="32" t="str">
        <f t="shared" si="5"/>
        <v>=동작구을!V7</v>
      </c>
      <c r="M42" s="32" t="str">
        <f t="shared" si="5"/>
        <v>=동작구을!W7</v>
      </c>
      <c r="N42" s="32" t="str">
        <f t="shared" si="5"/>
        <v>=동작구을!X7</v>
      </c>
      <c r="O42" s="32" t="str">
        <f t="shared" si="5"/>
        <v>=동작구을!U6</v>
      </c>
      <c r="P42" s="32" t="str">
        <f t="shared" si="5"/>
        <v>=동작구을!V6</v>
      </c>
      <c r="Q42" s="32" t="str">
        <f t="shared" si="5"/>
        <v>=동작구을!W6</v>
      </c>
      <c r="R42" s="32" t="str">
        <f t="shared" si="5"/>
        <v>=동작구을!X6</v>
      </c>
      <c r="S42" s="32" t="str">
        <f t="shared" si="5"/>
        <v>=동작구을!U5</v>
      </c>
      <c r="T42" s="32" t="str">
        <f t="shared" si="5"/>
        <v>=동작구을!V5</v>
      </c>
      <c r="U42" s="32" t="str">
        <f t="shared" si="5"/>
        <v>=동작구을!W5</v>
      </c>
      <c r="V42" s="32" t="str">
        <f t="shared" si="5"/>
        <v>=동작구을!X5</v>
      </c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J42" s="32">
        <f>동작구을!U7</f>
        <v>50212</v>
      </c>
      <c r="AK42" s="32">
        <f>동작구을!V7</f>
        <v>29942</v>
      </c>
      <c r="AL42" s="32">
        <f>동작구을!W7</f>
        <v>18543</v>
      </c>
      <c r="AM42" s="32">
        <f>동작구을!X7</f>
        <v>872</v>
      </c>
      <c r="AN42" s="32">
        <f>동작구을!U6</f>
        <v>68788</v>
      </c>
      <c r="AO42" s="32">
        <f>동작구을!V6</f>
        <v>31465</v>
      </c>
      <c r="AP42" s="31">
        <f>동작구을!W6</f>
        <v>34483</v>
      </c>
      <c r="AQ42" s="31">
        <f>동작구을!X6</f>
        <v>1462</v>
      </c>
      <c r="AR42" s="31">
        <f>동작구을!U5</f>
        <v>119000</v>
      </c>
      <c r="AS42" s="31">
        <f>동작구을!V5</f>
        <v>61407</v>
      </c>
      <c r="AT42" s="31">
        <f>동작구을!W5</f>
        <v>53026</v>
      </c>
      <c r="AU42" s="31">
        <f>동작구을!X5</f>
        <v>2334</v>
      </c>
      <c r="AV42" s="31">
        <f>동작구을!V4</f>
        <v>0</v>
      </c>
      <c r="AW42" s="31">
        <f>동작구을!W4</f>
        <v>0</v>
      </c>
      <c r="AX42" s="31">
        <f>동작구을!X4</f>
        <v>0</v>
      </c>
      <c r="AY42" s="31">
        <f>동작구을!U13</f>
        <v>0</v>
      </c>
      <c r="AZ42" s="31">
        <f>동작구을!V13</f>
        <v>0</v>
      </c>
      <c r="BA42" s="31">
        <f>동작구을!W13</f>
        <v>0</v>
      </c>
      <c r="BB42" s="31">
        <f>동작구을!X13</f>
        <v>0</v>
      </c>
      <c r="BC42" s="31">
        <f>동작구을!U14</f>
        <v>0</v>
      </c>
      <c r="BD42" s="31">
        <f>동작구을!V14</f>
        <v>0</v>
      </c>
      <c r="BE42" s="31">
        <f>동작구을!W14</f>
        <v>0</v>
      </c>
      <c r="BF42" s="31">
        <f>동작구을!X14</f>
        <v>0</v>
      </c>
      <c r="BG42" s="31">
        <f>동작구을!U15</f>
        <v>0</v>
      </c>
      <c r="BH42" s="31">
        <f>동작구을!V15</f>
        <v>0</v>
      </c>
      <c r="BI42" s="31">
        <f>동작구을!W15</f>
        <v>0</v>
      </c>
      <c r="BJ42" s="31">
        <f>동작구을!X15</f>
        <v>0</v>
      </c>
    </row>
    <row r="43" spans="1:62">
      <c r="A43" s="30">
        <v>38</v>
      </c>
      <c r="B43" s="30" t="s">
        <v>16869</v>
      </c>
      <c r="C43" s="30" t="s">
        <v>16880</v>
      </c>
      <c r="D43" s="32" t="str">
        <f t="shared" si="4"/>
        <v>=관악구갑!U7</v>
      </c>
      <c r="E43" s="32" t="str">
        <f t="shared" si="4"/>
        <v>=관악구갑!V6</v>
      </c>
      <c r="F43" s="32" t="str">
        <f t="shared" si="4"/>
        <v>=관악구갑!W5</v>
      </c>
      <c r="G43" s="32" t="str">
        <f t="shared" si="4"/>
        <v>=관악구갑!X4</v>
      </c>
      <c r="H43" s="32" t="str">
        <f t="shared" si="4"/>
        <v>=관악구갑!</v>
      </c>
      <c r="I43" s="32" t="str">
        <f t="shared" si="4"/>
        <v>=관악구갑!</v>
      </c>
      <c r="J43" s="32"/>
      <c r="K43" s="32" t="str">
        <f t="shared" si="5"/>
        <v>=관악구갑!U7</v>
      </c>
      <c r="L43" s="32" t="str">
        <f t="shared" si="5"/>
        <v>=관악구갑!V7</v>
      </c>
      <c r="M43" s="32" t="str">
        <f t="shared" si="5"/>
        <v>=관악구갑!W7</v>
      </c>
      <c r="N43" s="32" t="str">
        <f t="shared" si="5"/>
        <v>=관악구갑!X7</v>
      </c>
      <c r="O43" s="32" t="str">
        <f t="shared" si="5"/>
        <v>=관악구갑!U6</v>
      </c>
      <c r="P43" s="32" t="str">
        <f t="shared" si="5"/>
        <v>=관악구갑!V6</v>
      </c>
      <c r="Q43" s="32" t="str">
        <f t="shared" si="5"/>
        <v>=관악구갑!W6</v>
      </c>
      <c r="R43" s="32" t="str">
        <f t="shared" si="5"/>
        <v>=관악구갑!X6</v>
      </c>
      <c r="S43" s="32" t="str">
        <f t="shared" si="5"/>
        <v>=관악구갑!U5</v>
      </c>
      <c r="T43" s="32" t="str">
        <f t="shared" si="5"/>
        <v>=관악구갑!V5</v>
      </c>
      <c r="U43" s="32" t="str">
        <f t="shared" si="5"/>
        <v>=관악구갑!W5</v>
      </c>
      <c r="V43" s="32" t="str">
        <f t="shared" si="5"/>
        <v>=관악구갑!X5</v>
      </c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J43" s="32">
        <f>관악구갑!U7</f>
        <v>66912</v>
      </c>
      <c r="AK43" s="32">
        <f>관악구갑!V7</f>
        <v>40133</v>
      </c>
      <c r="AL43" s="32">
        <f>관악구갑!W7</f>
        <v>1234</v>
      </c>
      <c r="AM43" s="32">
        <f>관악구갑!X7</f>
        <v>2713</v>
      </c>
      <c r="AN43" s="32">
        <f>관악구갑!U6</f>
        <v>94948</v>
      </c>
      <c r="AO43" s="32">
        <f>관악구갑!V6</f>
        <v>43346</v>
      </c>
      <c r="AP43" s="31">
        <f>관악구갑!W6</f>
        <v>1515</v>
      </c>
      <c r="AQ43" s="31">
        <f>관악구갑!X6</f>
        <v>3593</v>
      </c>
      <c r="AR43" s="31">
        <f>관악구갑!U5</f>
        <v>161860</v>
      </c>
      <c r="AS43" s="31">
        <f>관악구갑!V5</f>
        <v>83479</v>
      </c>
      <c r="AT43" s="31">
        <f>관악구갑!W5</f>
        <v>2749</v>
      </c>
      <c r="AU43" s="31">
        <f>관악구갑!X5</f>
        <v>6306</v>
      </c>
      <c r="AV43" s="31">
        <f>관악구갑!V4</f>
        <v>0</v>
      </c>
      <c r="AW43" s="31">
        <f>관악구갑!W4</f>
        <v>0</v>
      </c>
      <c r="AX43" s="31">
        <f>관악구갑!X4</f>
        <v>0</v>
      </c>
      <c r="AY43" s="31">
        <f>관악구갑!U13</f>
        <v>0</v>
      </c>
      <c r="AZ43" s="31">
        <f>관악구갑!V13</f>
        <v>0</v>
      </c>
      <c r="BA43" s="31">
        <f>관악구갑!W13</f>
        <v>0</v>
      </c>
      <c r="BB43" s="31">
        <f>관악구갑!X13</f>
        <v>0</v>
      </c>
      <c r="BC43" s="31">
        <f>관악구갑!U14</f>
        <v>0</v>
      </c>
      <c r="BD43" s="31">
        <f>관악구갑!V14</f>
        <v>0</v>
      </c>
      <c r="BE43" s="31">
        <f>관악구갑!W14</f>
        <v>0</v>
      </c>
      <c r="BF43" s="31">
        <f>관악구갑!X14</f>
        <v>0</v>
      </c>
      <c r="BG43" s="31">
        <f>관악구갑!U15</f>
        <v>0</v>
      </c>
      <c r="BH43" s="31">
        <f>관악구갑!V15</f>
        <v>0</v>
      </c>
      <c r="BI43" s="31">
        <f>관악구갑!W15</f>
        <v>0</v>
      </c>
      <c r="BJ43" s="31">
        <f>관악구갑!X15</f>
        <v>0</v>
      </c>
    </row>
    <row r="44" spans="1:62">
      <c r="A44" s="30">
        <v>39</v>
      </c>
      <c r="B44" s="30" t="s">
        <v>16869</v>
      </c>
      <c r="C44" s="30" t="s">
        <v>16879</v>
      </c>
      <c r="D44" s="32" t="str">
        <f t="shared" si="4"/>
        <v>=관악구을!U7</v>
      </c>
      <c r="E44" s="32" t="str">
        <f t="shared" si="4"/>
        <v>=관악구을!V6</v>
      </c>
      <c r="F44" s="32" t="str">
        <f t="shared" si="4"/>
        <v>=관악구을!W5</v>
      </c>
      <c r="G44" s="32" t="str">
        <f t="shared" si="4"/>
        <v>=관악구을!X4</v>
      </c>
      <c r="H44" s="32" t="str">
        <f t="shared" si="4"/>
        <v>=관악구을!</v>
      </c>
      <c r="I44" s="32" t="str">
        <f t="shared" si="4"/>
        <v>=관악구을!</v>
      </c>
      <c r="J44" s="32"/>
      <c r="K44" s="32" t="str">
        <f t="shared" si="5"/>
        <v>=관악구을!U7</v>
      </c>
      <c r="L44" s="32" t="str">
        <f t="shared" si="5"/>
        <v>=관악구을!V7</v>
      </c>
      <c r="M44" s="32" t="str">
        <f t="shared" si="5"/>
        <v>=관악구을!W7</v>
      </c>
      <c r="N44" s="32" t="str">
        <f t="shared" si="5"/>
        <v>=관악구을!X7</v>
      </c>
      <c r="O44" s="32" t="str">
        <f t="shared" si="5"/>
        <v>=관악구을!U6</v>
      </c>
      <c r="P44" s="32" t="str">
        <f t="shared" si="5"/>
        <v>=관악구을!V6</v>
      </c>
      <c r="Q44" s="32" t="str">
        <f t="shared" si="5"/>
        <v>=관악구을!W6</v>
      </c>
      <c r="R44" s="32" t="str">
        <f t="shared" si="5"/>
        <v>=관악구을!X6</v>
      </c>
      <c r="S44" s="32" t="str">
        <f t="shared" si="5"/>
        <v>=관악구을!U5</v>
      </c>
      <c r="T44" s="32" t="str">
        <f t="shared" si="5"/>
        <v>=관악구을!V5</v>
      </c>
      <c r="U44" s="32" t="str">
        <f t="shared" si="5"/>
        <v>=관악구을!W5</v>
      </c>
      <c r="V44" s="32" t="str">
        <f t="shared" si="5"/>
        <v>=관악구을!X5</v>
      </c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J44" s="32">
        <f>관악구을!U7</f>
        <v>58202</v>
      </c>
      <c r="AK44" s="32">
        <f>관악구을!V7</f>
        <v>35293</v>
      </c>
      <c r="AL44" s="32">
        <f>관악구을!W7</f>
        <v>19991</v>
      </c>
      <c r="AM44" s="32">
        <f>관악구을!X7</f>
        <v>776</v>
      </c>
      <c r="AN44" s="32">
        <f>관악구을!U6</f>
        <v>78142</v>
      </c>
      <c r="AO44" s="32">
        <f>관악구을!V6</f>
        <v>37238</v>
      </c>
      <c r="AP44" s="31">
        <f>관악구을!W6</f>
        <v>36139</v>
      </c>
      <c r="AQ44" s="31">
        <f>관악구을!X6</f>
        <v>1367</v>
      </c>
      <c r="AR44" s="31">
        <f>관악구을!U5</f>
        <v>136344</v>
      </c>
      <c r="AS44" s="31">
        <f>관악구을!V5</f>
        <v>72531</v>
      </c>
      <c r="AT44" s="31">
        <f>관악구을!W5</f>
        <v>56130</v>
      </c>
      <c r="AU44" s="31">
        <f>관악구을!X5</f>
        <v>2143</v>
      </c>
      <c r="AV44" s="31">
        <f>관악구을!V4</f>
        <v>0</v>
      </c>
      <c r="AW44" s="31">
        <f>관악구을!W4</f>
        <v>0</v>
      </c>
      <c r="AX44" s="31">
        <f>관악구을!X4</f>
        <v>0</v>
      </c>
      <c r="AY44" s="31">
        <f>관악구을!U13</f>
        <v>0</v>
      </c>
      <c r="AZ44" s="31">
        <f>관악구을!V13</f>
        <v>0</v>
      </c>
      <c r="BA44" s="31">
        <f>관악구을!W13</f>
        <v>0</v>
      </c>
      <c r="BB44" s="31">
        <f>관악구을!X13</f>
        <v>0</v>
      </c>
      <c r="BC44" s="31">
        <f>관악구을!U14</f>
        <v>0</v>
      </c>
      <c r="BD44" s="31">
        <f>관악구을!V14</f>
        <v>0</v>
      </c>
      <c r="BE44" s="31">
        <f>관악구을!W14</f>
        <v>0</v>
      </c>
      <c r="BF44" s="31">
        <f>관악구을!X14</f>
        <v>0</v>
      </c>
      <c r="BG44" s="31">
        <f>관악구을!U15</f>
        <v>0</v>
      </c>
      <c r="BH44" s="31">
        <f>관악구을!V15</f>
        <v>0</v>
      </c>
      <c r="BI44" s="31">
        <f>관악구을!W15</f>
        <v>0</v>
      </c>
      <c r="BJ44" s="31">
        <f>관악구을!X15</f>
        <v>0</v>
      </c>
    </row>
    <row r="45" spans="1:62">
      <c r="A45" s="30">
        <v>40</v>
      </c>
      <c r="B45" s="30" t="s">
        <v>16869</v>
      </c>
      <c r="C45" s="30" t="s">
        <v>16878</v>
      </c>
      <c r="D45" s="32" t="str">
        <f t="shared" si="4"/>
        <v>=서초구갑!U7</v>
      </c>
      <c r="E45" s="32" t="str">
        <f t="shared" si="4"/>
        <v>=서초구갑!V6</v>
      </c>
      <c r="F45" s="32" t="str">
        <f t="shared" si="4"/>
        <v>=서초구갑!W5</v>
      </c>
      <c r="G45" s="32" t="str">
        <f t="shared" si="4"/>
        <v>=서초구갑!X4</v>
      </c>
      <c r="H45" s="32" t="str">
        <f t="shared" si="4"/>
        <v>=서초구갑!</v>
      </c>
      <c r="I45" s="32" t="str">
        <f t="shared" si="4"/>
        <v>=서초구갑!</v>
      </c>
      <c r="J45" s="32"/>
      <c r="K45" s="32" t="str">
        <f t="shared" si="5"/>
        <v>=서초구갑!U7</v>
      </c>
      <c r="L45" s="32" t="str">
        <f t="shared" si="5"/>
        <v>=서초구갑!V7</v>
      </c>
      <c r="M45" s="32" t="str">
        <f t="shared" si="5"/>
        <v>=서초구갑!W7</v>
      </c>
      <c r="N45" s="32" t="str">
        <f t="shared" si="5"/>
        <v>=서초구갑!X7</v>
      </c>
      <c r="O45" s="32" t="str">
        <f t="shared" si="5"/>
        <v>=서초구갑!U6</v>
      </c>
      <c r="P45" s="32" t="str">
        <f t="shared" si="5"/>
        <v>=서초구갑!V6</v>
      </c>
      <c r="Q45" s="32" t="str">
        <f t="shared" si="5"/>
        <v>=서초구갑!W6</v>
      </c>
      <c r="R45" s="32" t="str">
        <f t="shared" si="5"/>
        <v>=서초구갑!X6</v>
      </c>
      <c r="S45" s="32" t="str">
        <f t="shared" si="5"/>
        <v>=서초구갑!U5</v>
      </c>
      <c r="T45" s="32" t="str">
        <f t="shared" si="5"/>
        <v>=서초구갑!V5</v>
      </c>
      <c r="U45" s="32" t="str">
        <f t="shared" si="5"/>
        <v>=서초구갑!W5</v>
      </c>
      <c r="V45" s="32" t="str">
        <f t="shared" si="5"/>
        <v>=서초구갑!X5</v>
      </c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J45" s="32">
        <f>서초구갑!U7</f>
        <v>46360</v>
      </c>
      <c r="AK45" s="32">
        <f>서초구갑!V7</f>
        <v>21396</v>
      </c>
      <c r="AL45" s="32">
        <f>서초구갑!W7</f>
        <v>24352</v>
      </c>
      <c r="AM45" s="32">
        <f>서초구갑!X7</f>
        <v>219</v>
      </c>
      <c r="AN45" s="32">
        <f>서초구갑!U6</f>
        <v>71142</v>
      </c>
      <c r="AO45" s="32">
        <f>서초구갑!V6</f>
        <v>21575</v>
      </c>
      <c r="AP45" s="31">
        <f>서초구갑!W6</f>
        <v>48544</v>
      </c>
      <c r="AQ45" s="31">
        <f>서초구갑!X6</f>
        <v>356</v>
      </c>
      <c r="AR45" s="31">
        <f>서초구갑!U5</f>
        <v>117502</v>
      </c>
      <c r="AS45" s="31">
        <f>서초구갑!V5</f>
        <v>42971</v>
      </c>
      <c r="AT45" s="31">
        <f>서초구갑!W5</f>
        <v>72896</v>
      </c>
      <c r="AU45" s="31">
        <f>서초구갑!X5</f>
        <v>575</v>
      </c>
      <c r="AV45" s="31">
        <f>서초구갑!V4</f>
        <v>0</v>
      </c>
      <c r="AW45" s="31">
        <f>서초구갑!W4</f>
        <v>0</v>
      </c>
      <c r="AX45" s="31">
        <f>서초구갑!X4</f>
        <v>0</v>
      </c>
      <c r="AY45" s="31">
        <f>서초구갑!U13</f>
        <v>0</v>
      </c>
      <c r="AZ45" s="31">
        <f>서초구갑!V13</f>
        <v>0</v>
      </c>
      <c r="BA45" s="31">
        <f>서초구갑!W13</f>
        <v>0</v>
      </c>
      <c r="BB45" s="31">
        <f>서초구갑!X13</f>
        <v>0</v>
      </c>
      <c r="BC45" s="31">
        <f>서초구갑!U14</f>
        <v>0</v>
      </c>
      <c r="BD45" s="31">
        <f>서초구갑!V14</f>
        <v>0</v>
      </c>
      <c r="BE45" s="31">
        <f>서초구갑!W14</f>
        <v>0</v>
      </c>
      <c r="BF45" s="31">
        <f>서초구갑!X14</f>
        <v>0</v>
      </c>
      <c r="BG45" s="31">
        <f>서초구갑!U15</f>
        <v>0</v>
      </c>
      <c r="BH45" s="31">
        <f>서초구갑!V15</f>
        <v>0</v>
      </c>
      <c r="BI45" s="31">
        <f>서초구갑!W15</f>
        <v>0</v>
      </c>
      <c r="BJ45" s="31">
        <f>서초구갑!X15</f>
        <v>0</v>
      </c>
    </row>
    <row r="46" spans="1:62">
      <c r="A46" s="30">
        <v>41</v>
      </c>
      <c r="B46" s="30" t="s">
        <v>16869</v>
      </c>
      <c r="C46" s="30" t="s">
        <v>16877</v>
      </c>
      <c r="D46" s="32" t="str">
        <f t="shared" si="4"/>
        <v>=서초구을!U7</v>
      </c>
      <c r="E46" s="32" t="str">
        <f t="shared" si="4"/>
        <v>=서초구을!V6</v>
      </c>
      <c r="F46" s="32" t="str">
        <f t="shared" si="4"/>
        <v>=서초구을!W5</v>
      </c>
      <c r="G46" s="32" t="str">
        <f t="shared" si="4"/>
        <v>=서초구을!X4</v>
      </c>
      <c r="H46" s="32" t="str">
        <f t="shared" si="4"/>
        <v>=서초구을!</v>
      </c>
      <c r="I46" s="32" t="str">
        <f t="shared" si="4"/>
        <v>=서초구을!</v>
      </c>
      <c r="J46" s="32"/>
      <c r="K46" s="32" t="str">
        <f t="shared" si="5"/>
        <v>=서초구을!U7</v>
      </c>
      <c r="L46" s="32" t="str">
        <f t="shared" si="5"/>
        <v>=서초구을!V7</v>
      </c>
      <c r="M46" s="32" t="str">
        <f t="shared" si="5"/>
        <v>=서초구을!W7</v>
      </c>
      <c r="N46" s="32" t="str">
        <f t="shared" si="5"/>
        <v>=서초구을!X7</v>
      </c>
      <c r="O46" s="32" t="str">
        <f t="shared" si="5"/>
        <v>=서초구을!U6</v>
      </c>
      <c r="P46" s="32" t="str">
        <f t="shared" si="5"/>
        <v>=서초구을!V6</v>
      </c>
      <c r="Q46" s="32" t="str">
        <f t="shared" si="5"/>
        <v>=서초구을!W6</v>
      </c>
      <c r="R46" s="32" t="str">
        <f t="shared" si="5"/>
        <v>=서초구을!X6</v>
      </c>
      <c r="S46" s="32" t="str">
        <f t="shared" si="5"/>
        <v>=서초구을!U5</v>
      </c>
      <c r="T46" s="32" t="str">
        <f t="shared" si="5"/>
        <v>=서초구을!V5</v>
      </c>
      <c r="U46" s="32" t="str">
        <f t="shared" si="5"/>
        <v>=서초구을!W5</v>
      </c>
      <c r="V46" s="32" t="str">
        <f t="shared" si="5"/>
        <v>=서초구을!X5</v>
      </c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J46" s="32">
        <f>서초구을!U7</f>
        <v>55909</v>
      </c>
      <c r="AK46" s="32">
        <f>서초구을!V7</f>
        <v>29988</v>
      </c>
      <c r="AL46" s="32">
        <f>서초구을!W7</f>
        <v>24797</v>
      </c>
      <c r="AM46" s="32">
        <f>서초구을!X7</f>
        <v>397</v>
      </c>
      <c r="AN46" s="32">
        <f>서초구을!U6</f>
        <v>84147</v>
      </c>
      <c r="AO46" s="32">
        <f>서초구을!V6</f>
        <v>32454</v>
      </c>
      <c r="AP46" s="31">
        <f>서초구을!W6</f>
        <v>49648</v>
      </c>
      <c r="AQ46" s="31">
        <f>서초구을!X6</f>
        <v>708</v>
      </c>
      <c r="AR46" s="31">
        <f>서초구을!U5</f>
        <v>140056</v>
      </c>
      <c r="AS46" s="31">
        <f>서초구을!V5</f>
        <v>62442</v>
      </c>
      <c r="AT46" s="31">
        <f>서초구을!W5</f>
        <v>74445</v>
      </c>
      <c r="AU46" s="31">
        <f>서초구을!X5</f>
        <v>1105</v>
      </c>
      <c r="AV46" s="31">
        <f>서초구을!V4</f>
        <v>0</v>
      </c>
      <c r="AW46" s="31">
        <f>서초구을!W4</f>
        <v>0</v>
      </c>
      <c r="AX46" s="31">
        <f>서초구을!X4</f>
        <v>0</v>
      </c>
      <c r="AY46" s="31">
        <f>서초구을!U13</f>
        <v>0</v>
      </c>
      <c r="AZ46" s="31">
        <f>서초구을!V13</f>
        <v>0</v>
      </c>
      <c r="BA46" s="31">
        <f>서초구을!W13</f>
        <v>0</v>
      </c>
      <c r="BB46" s="31">
        <f>서초구을!X13</f>
        <v>0</v>
      </c>
      <c r="BC46" s="31">
        <f>서초구을!U14</f>
        <v>0</v>
      </c>
      <c r="BD46" s="31">
        <f>서초구을!V14</f>
        <v>0</v>
      </c>
      <c r="BE46" s="31">
        <f>서초구을!W14</f>
        <v>0</v>
      </c>
      <c r="BF46" s="31">
        <f>서초구을!X14</f>
        <v>0</v>
      </c>
      <c r="BG46" s="31">
        <f>서초구을!U15</f>
        <v>0</v>
      </c>
      <c r="BH46" s="31">
        <f>서초구을!V15</f>
        <v>0</v>
      </c>
      <c r="BI46" s="31">
        <f>서초구을!W15</f>
        <v>0</v>
      </c>
      <c r="BJ46" s="31">
        <f>서초구을!X15</f>
        <v>0</v>
      </c>
    </row>
    <row r="47" spans="1:62">
      <c r="A47" s="30">
        <v>42</v>
      </c>
      <c r="B47" s="30" t="s">
        <v>16869</v>
      </c>
      <c r="C47" s="30" t="s">
        <v>16876</v>
      </c>
      <c r="D47" s="32" t="str">
        <f t="shared" si="4"/>
        <v>=강남구갑!U7</v>
      </c>
      <c r="E47" s="32" t="str">
        <f t="shared" si="4"/>
        <v>=강남구갑!V6</v>
      </c>
      <c r="F47" s="32" t="str">
        <f t="shared" si="4"/>
        <v>=강남구갑!W5</v>
      </c>
      <c r="G47" s="32" t="str">
        <f t="shared" si="4"/>
        <v>=강남구갑!X4</v>
      </c>
      <c r="H47" s="32" t="str">
        <f t="shared" si="4"/>
        <v>=강남구갑!</v>
      </c>
      <c r="I47" s="32" t="str">
        <f t="shared" si="4"/>
        <v>=강남구갑!</v>
      </c>
      <c r="J47" s="32"/>
      <c r="K47" s="32" t="str">
        <f t="shared" si="5"/>
        <v>=강남구갑!U7</v>
      </c>
      <c r="L47" s="32" t="str">
        <f t="shared" si="5"/>
        <v>=강남구갑!V7</v>
      </c>
      <c r="M47" s="32" t="str">
        <f t="shared" si="5"/>
        <v>=강남구갑!W7</v>
      </c>
      <c r="N47" s="32" t="str">
        <f t="shared" si="5"/>
        <v>=강남구갑!X7</v>
      </c>
      <c r="O47" s="32" t="str">
        <f t="shared" si="5"/>
        <v>=강남구갑!U6</v>
      </c>
      <c r="P47" s="32" t="str">
        <f t="shared" si="5"/>
        <v>=강남구갑!V6</v>
      </c>
      <c r="Q47" s="32" t="str">
        <f t="shared" si="5"/>
        <v>=강남구갑!W6</v>
      </c>
      <c r="R47" s="32" t="str">
        <f t="shared" si="5"/>
        <v>=강남구갑!X6</v>
      </c>
      <c r="S47" s="32" t="str">
        <f t="shared" si="5"/>
        <v>=강남구갑!U5</v>
      </c>
      <c r="T47" s="32" t="str">
        <f t="shared" si="5"/>
        <v>=강남구갑!V5</v>
      </c>
      <c r="U47" s="32" t="str">
        <f t="shared" si="5"/>
        <v>=강남구갑!W5</v>
      </c>
      <c r="V47" s="32" t="str">
        <f t="shared" si="5"/>
        <v>=강남구갑!X5</v>
      </c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J47" s="32">
        <f>강남구갑!U7</f>
        <v>37528</v>
      </c>
      <c r="AK47" s="32">
        <f>강남구갑!V7</f>
        <v>18213</v>
      </c>
      <c r="AL47" s="32">
        <f>강남구갑!W7</f>
        <v>18311</v>
      </c>
      <c r="AM47" s="32">
        <f>강남구갑!X7</f>
        <v>410</v>
      </c>
      <c r="AN47" s="32">
        <f>강남구갑!U6</f>
        <v>66957</v>
      </c>
      <c r="AO47" s="32">
        <f>강남구갑!V6</f>
        <v>22722</v>
      </c>
      <c r="AP47" s="31">
        <f>강남구갑!W6</f>
        <v>42013</v>
      </c>
      <c r="AQ47" s="31">
        <f>강남구갑!X6</f>
        <v>968</v>
      </c>
      <c r="AR47" s="31">
        <f>강남구갑!U5</f>
        <v>104485</v>
      </c>
      <c r="AS47" s="31">
        <f>강남구갑!V5</f>
        <v>40935</v>
      </c>
      <c r="AT47" s="31">
        <f>강남구갑!W5</f>
        <v>60324</v>
      </c>
      <c r="AU47" s="31">
        <f>강남구갑!X5</f>
        <v>1378</v>
      </c>
      <c r="AV47" s="31">
        <f>강남구갑!V4</f>
        <v>0</v>
      </c>
      <c r="AW47" s="31">
        <f>강남구갑!W4</f>
        <v>0</v>
      </c>
      <c r="AX47" s="31">
        <f>강남구갑!X4</f>
        <v>0</v>
      </c>
      <c r="AY47" s="31">
        <f>강남구갑!U13</f>
        <v>0</v>
      </c>
      <c r="AZ47" s="31">
        <f>강남구갑!V13</f>
        <v>0</v>
      </c>
      <c r="BA47" s="31">
        <f>강남구갑!W13</f>
        <v>0</v>
      </c>
      <c r="BB47" s="31">
        <f>강남구갑!X13</f>
        <v>0</v>
      </c>
      <c r="BC47" s="31">
        <f>강남구갑!U14</f>
        <v>0</v>
      </c>
      <c r="BD47" s="31">
        <f>강남구갑!V14</f>
        <v>0</v>
      </c>
      <c r="BE47" s="31">
        <f>강남구갑!W14</f>
        <v>0</v>
      </c>
      <c r="BF47" s="31">
        <f>강남구갑!X14</f>
        <v>0</v>
      </c>
      <c r="BG47" s="31">
        <f>강남구갑!U15</f>
        <v>0</v>
      </c>
      <c r="BH47" s="31">
        <f>강남구갑!V15</f>
        <v>0</v>
      </c>
      <c r="BI47" s="31">
        <f>강남구갑!W15</f>
        <v>0</v>
      </c>
      <c r="BJ47" s="31">
        <f>강남구갑!X15</f>
        <v>0</v>
      </c>
    </row>
    <row r="48" spans="1:62">
      <c r="A48" s="30">
        <v>43</v>
      </c>
      <c r="B48" s="30" t="s">
        <v>16869</v>
      </c>
      <c r="C48" s="30" t="s">
        <v>16875</v>
      </c>
      <c r="D48" s="32" t="str">
        <f t="shared" ref="D48:V63" si="6">_xlfn.CONCAT("=",$C48,"!",D$4)</f>
        <v>=강남구을!U7</v>
      </c>
      <c r="E48" s="32" t="str">
        <f t="shared" si="6"/>
        <v>=강남구을!V6</v>
      </c>
      <c r="F48" s="32" t="str">
        <f t="shared" si="6"/>
        <v>=강남구을!W5</v>
      </c>
      <c r="G48" s="32" t="str">
        <f t="shared" si="6"/>
        <v>=강남구을!X4</v>
      </c>
      <c r="H48" s="32" t="str">
        <f t="shared" si="6"/>
        <v>=강남구을!</v>
      </c>
      <c r="I48" s="32" t="str">
        <f t="shared" si="6"/>
        <v>=강남구을!</v>
      </c>
      <c r="J48" s="32"/>
      <c r="K48" s="32" t="str">
        <f t="shared" si="5"/>
        <v>=강남구을!U7</v>
      </c>
      <c r="L48" s="32" t="str">
        <f t="shared" si="5"/>
        <v>=강남구을!V7</v>
      </c>
      <c r="M48" s="32" t="str">
        <f t="shared" si="5"/>
        <v>=강남구을!W7</v>
      </c>
      <c r="N48" s="32" t="str">
        <f t="shared" si="5"/>
        <v>=강남구을!X7</v>
      </c>
      <c r="O48" s="32" t="str">
        <f t="shared" si="5"/>
        <v>=강남구을!U6</v>
      </c>
      <c r="P48" s="32" t="str">
        <f t="shared" si="5"/>
        <v>=강남구을!V6</v>
      </c>
      <c r="Q48" s="32" t="str">
        <f t="shared" si="5"/>
        <v>=강남구을!W6</v>
      </c>
      <c r="R48" s="32" t="str">
        <f t="shared" si="5"/>
        <v>=강남구을!X6</v>
      </c>
      <c r="S48" s="32" t="str">
        <f t="shared" si="5"/>
        <v>=강남구을!U5</v>
      </c>
      <c r="T48" s="32" t="str">
        <f t="shared" si="5"/>
        <v>=강남구을!V5</v>
      </c>
      <c r="U48" s="32" t="str">
        <f t="shared" si="5"/>
        <v>=강남구을!W5</v>
      </c>
      <c r="V48" s="32" t="str">
        <f t="shared" si="5"/>
        <v>=강남구을!X5</v>
      </c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J48" s="32">
        <f>강남구을!U7</f>
        <v>41549</v>
      </c>
      <c r="AK48" s="32">
        <f>강남구을!V7</f>
        <v>22320</v>
      </c>
      <c r="AL48" s="32">
        <f>강남구을!W7</f>
        <v>17977</v>
      </c>
      <c r="AM48" s="32">
        <f>강남구을!X7</f>
        <v>419</v>
      </c>
      <c r="AN48" s="32">
        <f>강남구을!U6</f>
        <v>60920</v>
      </c>
      <c r="AO48" s="32">
        <f>강남구을!V6</f>
        <v>24837</v>
      </c>
      <c r="AP48" s="31">
        <f>강남구을!W6</f>
        <v>33785</v>
      </c>
      <c r="AQ48" s="31">
        <f>강남구을!X6</f>
        <v>922</v>
      </c>
      <c r="AR48" s="31">
        <f>강남구을!U5</f>
        <v>102469</v>
      </c>
      <c r="AS48" s="31">
        <f>강남구을!V5</f>
        <v>47157</v>
      </c>
      <c r="AT48" s="31">
        <f>강남구을!W5</f>
        <v>51762</v>
      </c>
      <c r="AU48" s="31">
        <f>강남구을!X5</f>
        <v>1341</v>
      </c>
      <c r="AV48" s="31">
        <f>강남구을!V4</f>
        <v>0</v>
      </c>
      <c r="AW48" s="31">
        <f>강남구을!W4</f>
        <v>0</v>
      </c>
      <c r="AX48" s="31">
        <f>강남구을!X4</f>
        <v>0</v>
      </c>
      <c r="AY48" s="31">
        <f>강남구을!U13</f>
        <v>0</v>
      </c>
      <c r="AZ48" s="31">
        <f>강남구을!V13</f>
        <v>0</v>
      </c>
      <c r="BA48" s="31">
        <f>강남구을!W13</f>
        <v>0</v>
      </c>
      <c r="BB48" s="31">
        <f>강남구을!X13</f>
        <v>0</v>
      </c>
      <c r="BC48" s="31">
        <f>강남구을!U14</f>
        <v>0</v>
      </c>
      <c r="BD48" s="31">
        <f>강남구을!V14</f>
        <v>0</v>
      </c>
      <c r="BE48" s="31">
        <f>강남구을!W14</f>
        <v>0</v>
      </c>
      <c r="BF48" s="31">
        <f>강남구을!X14</f>
        <v>0</v>
      </c>
      <c r="BG48" s="31">
        <f>강남구을!U15</f>
        <v>0</v>
      </c>
      <c r="BH48" s="31">
        <f>강남구을!V15</f>
        <v>0</v>
      </c>
      <c r="BI48" s="31">
        <f>강남구을!W15</f>
        <v>0</v>
      </c>
      <c r="BJ48" s="31">
        <f>강남구을!X15</f>
        <v>0</v>
      </c>
    </row>
    <row r="49" spans="1:62">
      <c r="A49" s="30">
        <v>44</v>
      </c>
      <c r="B49" s="30" t="s">
        <v>16869</v>
      </c>
      <c r="C49" s="30" t="s">
        <v>16874</v>
      </c>
      <c r="D49" s="32" t="str">
        <f t="shared" si="6"/>
        <v>=강남구병!U7</v>
      </c>
      <c r="E49" s="32" t="str">
        <f t="shared" si="6"/>
        <v>=강남구병!V6</v>
      </c>
      <c r="F49" s="32" t="str">
        <f t="shared" si="6"/>
        <v>=강남구병!W5</v>
      </c>
      <c r="G49" s="32" t="str">
        <f t="shared" si="6"/>
        <v>=강남구병!X4</v>
      </c>
      <c r="H49" s="32" t="str">
        <f t="shared" si="6"/>
        <v>=강남구병!</v>
      </c>
      <c r="I49" s="32" t="str">
        <f t="shared" si="6"/>
        <v>=강남구병!</v>
      </c>
      <c r="J49" s="32"/>
      <c r="K49" s="32" t="str">
        <f t="shared" si="5"/>
        <v>=강남구병!U7</v>
      </c>
      <c r="L49" s="32" t="str">
        <f t="shared" si="5"/>
        <v>=강남구병!V7</v>
      </c>
      <c r="M49" s="32" t="str">
        <f t="shared" si="5"/>
        <v>=강남구병!W7</v>
      </c>
      <c r="N49" s="32" t="str">
        <f t="shared" si="5"/>
        <v>=강남구병!X7</v>
      </c>
      <c r="O49" s="32" t="str">
        <f t="shared" si="5"/>
        <v>=강남구병!U6</v>
      </c>
      <c r="P49" s="32" t="str">
        <f t="shared" si="5"/>
        <v>=강남구병!V6</v>
      </c>
      <c r="Q49" s="32" t="str">
        <f t="shared" si="5"/>
        <v>=강남구병!W6</v>
      </c>
      <c r="R49" s="32" t="str">
        <f t="shared" si="5"/>
        <v>=강남구병!X6</v>
      </c>
      <c r="S49" s="32" t="str">
        <f t="shared" si="5"/>
        <v>=강남구병!U5</v>
      </c>
      <c r="T49" s="32" t="str">
        <f t="shared" si="5"/>
        <v>=강남구병!V5</v>
      </c>
      <c r="U49" s="32" t="str">
        <f t="shared" si="5"/>
        <v>=강남구병!W5</v>
      </c>
      <c r="V49" s="32" t="str">
        <f t="shared" si="5"/>
        <v>=강남구병!X5</v>
      </c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J49" s="32">
        <f>강남구병!U7</f>
        <v>38758</v>
      </c>
      <c r="AK49" s="32">
        <f>강남구병!V7</f>
        <v>16682</v>
      </c>
      <c r="AL49" s="32">
        <f>강남구병!W7</f>
        <v>21343</v>
      </c>
      <c r="AM49" s="32">
        <f>강남구병!X7</f>
        <v>66</v>
      </c>
      <c r="AN49" s="32">
        <f>강남구병!U6</f>
        <v>70678</v>
      </c>
      <c r="AO49" s="32">
        <f>강남구병!V6</f>
        <v>19741</v>
      </c>
      <c r="AP49" s="31">
        <f>강남구병!W6</f>
        <v>49574</v>
      </c>
      <c r="AQ49" s="31">
        <f>강남구병!X6</f>
        <v>180</v>
      </c>
      <c r="AR49" s="31">
        <f>강남구병!U5</f>
        <v>109436</v>
      </c>
      <c r="AS49" s="31">
        <f>강남구병!V5</f>
        <v>36423</v>
      </c>
      <c r="AT49" s="31">
        <f>강남구병!W5</f>
        <v>70917</v>
      </c>
      <c r="AU49" s="31">
        <f>강남구병!X5</f>
        <v>246</v>
      </c>
      <c r="AV49" s="31">
        <f>강남구병!V4</f>
        <v>0</v>
      </c>
      <c r="AW49" s="31">
        <f>강남구병!W4</f>
        <v>0</v>
      </c>
      <c r="AX49" s="31">
        <f>강남구병!X4</f>
        <v>0</v>
      </c>
      <c r="AY49" s="31">
        <f>강남구병!U13</f>
        <v>0</v>
      </c>
      <c r="AZ49" s="31">
        <f>강남구병!V13</f>
        <v>0</v>
      </c>
      <c r="BA49" s="31">
        <f>강남구병!W13</f>
        <v>0</v>
      </c>
      <c r="BB49" s="31">
        <f>강남구병!X13</f>
        <v>0</v>
      </c>
      <c r="BC49" s="31">
        <f>강남구병!U14</f>
        <v>0</v>
      </c>
      <c r="BD49" s="31">
        <f>강남구병!V14</f>
        <v>0</v>
      </c>
      <c r="BE49" s="31">
        <f>강남구병!W14</f>
        <v>0</v>
      </c>
      <c r="BF49" s="31">
        <f>강남구병!X14</f>
        <v>0</v>
      </c>
      <c r="BG49" s="31">
        <f>강남구병!U15</f>
        <v>0</v>
      </c>
      <c r="BH49" s="31">
        <f>강남구병!V15</f>
        <v>0</v>
      </c>
      <c r="BI49" s="31">
        <f>강남구병!W15</f>
        <v>0</v>
      </c>
      <c r="BJ49" s="31">
        <f>강남구병!X15</f>
        <v>0</v>
      </c>
    </row>
    <row r="50" spans="1:62">
      <c r="A50" s="30">
        <v>45</v>
      </c>
      <c r="B50" s="30" t="s">
        <v>16869</v>
      </c>
      <c r="C50" s="30" t="s">
        <v>16873</v>
      </c>
      <c r="D50" s="32" t="str">
        <f t="shared" si="6"/>
        <v>=송파구갑!U7</v>
      </c>
      <c r="E50" s="32" t="str">
        <f t="shared" si="6"/>
        <v>=송파구갑!V6</v>
      </c>
      <c r="F50" s="32" t="str">
        <f t="shared" si="6"/>
        <v>=송파구갑!W5</v>
      </c>
      <c r="G50" s="32" t="str">
        <f t="shared" si="6"/>
        <v>=송파구갑!X4</v>
      </c>
      <c r="H50" s="32" t="str">
        <f t="shared" si="6"/>
        <v>=송파구갑!</v>
      </c>
      <c r="I50" s="32" t="str">
        <f t="shared" si="6"/>
        <v>=송파구갑!</v>
      </c>
      <c r="J50" s="32"/>
      <c r="K50" s="32" t="str">
        <f t="shared" si="5"/>
        <v>=송파구갑!U7</v>
      </c>
      <c r="L50" s="32" t="str">
        <f t="shared" si="5"/>
        <v>=송파구갑!V7</v>
      </c>
      <c r="M50" s="32" t="str">
        <f t="shared" si="5"/>
        <v>=송파구갑!W7</v>
      </c>
      <c r="N50" s="32" t="str">
        <f t="shared" si="5"/>
        <v>=송파구갑!X7</v>
      </c>
      <c r="O50" s="32" t="str">
        <f t="shared" si="5"/>
        <v>=송파구갑!U6</v>
      </c>
      <c r="P50" s="32" t="str">
        <f t="shared" si="5"/>
        <v>=송파구갑!V6</v>
      </c>
      <c r="Q50" s="32" t="str">
        <f t="shared" si="5"/>
        <v>=송파구갑!W6</v>
      </c>
      <c r="R50" s="32" t="str">
        <f t="shared" si="5"/>
        <v>=송파구갑!X6</v>
      </c>
      <c r="S50" s="32" t="str">
        <f t="shared" si="5"/>
        <v>=송파구갑!U5</v>
      </c>
      <c r="T50" s="32" t="str">
        <f t="shared" si="5"/>
        <v>=송파구갑!V5</v>
      </c>
      <c r="U50" s="32" t="str">
        <f t="shared" si="5"/>
        <v>=송파구갑!W5</v>
      </c>
      <c r="V50" s="32" t="str">
        <f t="shared" si="5"/>
        <v>=송파구갑!X5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J50" s="32">
        <f>송파구갑!U7</f>
        <v>48247</v>
      </c>
      <c r="AK50" s="32">
        <f>송파구갑!V7</f>
        <v>26688</v>
      </c>
      <c r="AL50" s="32">
        <f>송파구갑!W7</f>
        <v>20853</v>
      </c>
      <c r="AM50" s="32">
        <f>송파구갑!X7</f>
        <v>311</v>
      </c>
      <c r="AN50" s="32">
        <f>송파구갑!U6</f>
        <v>66738</v>
      </c>
      <c r="AO50" s="32">
        <f>송파구갑!V6</f>
        <v>28016</v>
      </c>
      <c r="AP50" s="31">
        <f>송파구갑!W6</f>
        <v>37465</v>
      </c>
      <c r="AQ50" s="31">
        <f>송파구갑!X6</f>
        <v>564</v>
      </c>
      <c r="AR50" s="31">
        <f>송파구갑!U5</f>
        <v>114985</v>
      </c>
      <c r="AS50" s="31">
        <f>송파구갑!V5</f>
        <v>54704</v>
      </c>
      <c r="AT50" s="31">
        <f>송파구갑!W5</f>
        <v>58318</v>
      </c>
      <c r="AU50" s="31">
        <f>송파구갑!X5</f>
        <v>875</v>
      </c>
      <c r="AV50" s="31">
        <f>송파구갑!V4</f>
        <v>0</v>
      </c>
      <c r="AW50" s="31">
        <f>송파구갑!W4</f>
        <v>0</v>
      </c>
      <c r="AX50" s="31">
        <f>송파구갑!X4</f>
        <v>0</v>
      </c>
      <c r="AY50" s="31">
        <f>송파구갑!U13</f>
        <v>0</v>
      </c>
      <c r="AZ50" s="31">
        <f>송파구갑!V13</f>
        <v>0</v>
      </c>
      <c r="BA50" s="31">
        <f>송파구갑!W13</f>
        <v>0</v>
      </c>
      <c r="BB50" s="31">
        <f>송파구갑!X13</f>
        <v>0</v>
      </c>
      <c r="BC50" s="31">
        <f>송파구갑!U14</f>
        <v>0</v>
      </c>
      <c r="BD50" s="31">
        <f>송파구갑!V14</f>
        <v>0</v>
      </c>
      <c r="BE50" s="31">
        <f>송파구갑!W14</f>
        <v>0</v>
      </c>
      <c r="BF50" s="31">
        <f>송파구갑!X14</f>
        <v>0</v>
      </c>
      <c r="BG50" s="31">
        <f>송파구갑!U15</f>
        <v>0</v>
      </c>
      <c r="BH50" s="31">
        <f>송파구갑!V15</f>
        <v>0</v>
      </c>
      <c r="BI50" s="31">
        <f>송파구갑!W15</f>
        <v>0</v>
      </c>
      <c r="BJ50" s="31">
        <f>송파구갑!X15</f>
        <v>0</v>
      </c>
    </row>
    <row r="51" spans="1:62">
      <c r="A51" s="30">
        <v>46</v>
      </c>
      <c r="B51" s="30" t="s">
        <v>16869</v>
      </c>
      <c r="C51" s="30" t="s">
        <v>16872</v>
      </c>
      <c r="D51" s="32" t="str">
        <f t="shared" si="6"/>
        <v>=송파구을!U7</v>
      </c>
      <c r="E51" s="32" t="str">
        <f t="shared" si="6"/>
        <v>=송파구을!V6</v>
      </c>
      <c r="F51" s="32" t="str">
        <f t="shared" si="6"/>
        <v>=송파구을!W5</v>
      </c>
      <c r="G51" s="32" t="str">
        <f t="shared" si="6"/>
        <v>=송파구을!X4</v>
      </c>
      <c r="H51" s="32" t="str">
        <f t="shared" si="6"/>
        <v>=송파구을!</v>
      </c>
      <c r="I51" s="32" t="str">
        <f t="shared" si="6"/>
        <v>=송파구을!</v>
      </c>
      <c r="J51" s="32"/>
      <c r="K51" s="32" t="str">
        <f t="shared" si="5"/>
        <v>=송파구을!U7</v>
      </c>
      <c r="L51" s="32" t="str">
        <f t="shared" si="5"/>
        <v>=송파구을!V7</v>
      </c>
      <c r="M51" s="32" t="str">
        <f t="shared" si="5"/>
        <v>=송파구을!W7</v>
      </c>
      <c r="N51" s="32" t="str">
        <f t="shared" si="5"/>
        <v>=송파구을!X7</v>
      </c>
      <c r="O51" s="32" t="str">
        <f t="shared" si="5"/>
        <v>=송파구을!U6</v>
      </c>
      <c r="P51" s="32" t="str">
        <f t="shared" si="5"/>
        <v>=송파구을!V6</v>
      </c>
      <c r="Q51" s="32" t="str">
        <f t="shared" si="5"/>
        <v>=송파구을!W6</v>
      </c>
      <c r="R51" s="32" t="str">
        <f t="shared" si="5"/>
        <v>=송파구을!X6</v>
      </c>
      <c r="S51" s="32" t="str">
        <f t="shared" si="5"/>
        <v>=송파구을!U5</v>
      </c>
      <c r="T51" s="32" t="str">
        <f t="shared" si="5"/>
        <v>=송파구을!V5</v>
      </c>
      <c r="U51" s="32" t="str">
        <f t="shared" si="5"/>
        <v>=송파구을!W5</v>
      </c>
      <c r="V51" s="32" t="str">
        <f t="shared" si="5"/>
        <v>=송파구을!X5</v>
      </c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J51" s="32">
        <f>송파구을!U7</f>
        <v>54360</v>
      </c>
      <c r="AK51" s="32">
        <f>송파구을!V7</f>
        <v>29235</v>
      </c>
      <c r="AL51" s="32">
        <f>송파구을!W7</f>
        <v>23066</v>
      </c>
      <c r="AM51" s="32">
        <f>송파구을!X7</f>
        <v>1478</v>
      </c>
      <c r="AN51" s="32">
        <f>송파구을!U6</f>
        <v>89575</v>
      </c>
      <c r="AO51" s="32">
        <f>송파구을!V6</f>
        <v>36528</v>
      </c>
      <c r="AP51" s="31">
        <f>송파구을!W6</f>
        <v>49006</v>
      </c>
      <c r="AQ51" s="31">
        <f>송파구을!X6</f>
        <v>2852</v>
      </c>
      <c r="AR51" s="31">
        <f>송파구을!U5</f>
        <v>143935</v>
      </c>
      <c r="AS51" s="31">
        <f>송파구을!V5</f>
        <v>65763</v>
      </c>
      <c r="AT51" s="31">
        <f>송파구을!W5</f>
        <v>72072</v>
      </c>
      <c r="AU51" s="31">
        <f>송파구을!X5</f>
        <v>4330</v>
      </c>
      <c r="AV51" s="31">
        <f>송파구을!V4</f>
        <v>0</v>
      </c>
      <c r="AW51" s="31">
        <f>송파구을!W4</f>
        <v>0</v>
      </c>
      <c r="AX51" s="31">
        <f>송파구을!X4</f>
        <v>0</v>
      </c>
      <c r="AY51" s="31">
        <f>송파구을!U13</f>
        <v>0</v>
      </c>
      <c r="AZ51" s="31">
        <f>송파구을!V13</f>
        <v>0</v>
      </c>
      <c r="BA51" s="31">
        <f>송파구을!W13</f>
        <v>0</v>
      </c>
      <c r="BB51" s="31">
        <f>송파구을!X13</f>
        <v>0</v>
      </c>
      <c r="BC51" s="31">
        <f>송파구을!U14</f>
        <v>0</v>
      </c>
      <c r="BD51" s="31">
        <f>송파구을!V14</f>
        <v>0</v>
      </c>
      <c r="BE51" s="31">
        <f>송파구을!W14</f>
        <v>0</v>
      </c>
      <c r="BF51" s="31">
        <f>송파구을!X14</f>
        <v>0</v>
      </c>
      <c r="BG51" s="31">
        <f>송파구을!U15</f>
        <v>0</v>
      </c>
      <c r="BH51" s="31">
        <f>송파구을!V15</f>
        <v>0</v>
      </c>
      <c r="BI51" s="31">
        <f>송파구을!W15</f>
        <v>0</v>
      </c>
      <c r="BJ51" s="31">
        <f>송파구을!X15</f>
        <v>0</v>
      </c>
    </row>
    <row r="52" spans="1:62">
      <c r="A52" s="30">
        <v>47</v>
      </c>
      <c r="B52" s="30" t="s">
        <v>16869</v>
      </c>
      <c r="C52" s="30" t="s">
        <v>16871</v>
      </c>
      <c r="D52" s="32" t="str">
        <f t="shared" si="6"/>
        <v>=송파구병!U7</v>
      </c>
      <c r="E52" s="32" t="str">
        <f t="shared" si="6"/>
        <v>=송파구병!V6</v>
      </c>
      <c r="F52" s="32" t="str">
        <f t="shared" si="6"/>
        <v>=송파구병!W5</v>
      </c>
      <c r="G52" s="32" t="str">
        <f t="shared" si="6"/>
        <v>=송파구병!X4</v>
      </c>
      <c r="H52" s="32" t="str">
        <f t="shared" si="6"/>
        <v>=송파구병!</v>
      </c>
      <c r="I52" s="32" t="str">
        <f t="shared" si="6"/>
        <v>=송파구병!</v>
      </c>
      <c r="J52" s="32"/>
      <c r="K52" s="32" t="str">
        <f t="shared" si="5"/>
        <v>=송파구병!U7</v>
      </c>
      <c r="L52" s="32" t="str">
        <f t="shared" si="5"/>
        <v>=송파구병!V7</v>
      </c>
      <c r="M52" s="32" t="str">
        <f t="shared" si="5"/>
        <v>=송파구병!W7</v>
      </c>
      <c r="N52" s="32" t="str">
        <f t="shared" si="5"/>
        <v>=송파구병!X7</v>
      </c>
      <c r="O52" s="32" t="str">
        <f t="shared" si="5"/>
        <v>=송파구병!U6</v>
      </c>
      <c r="P52" s="32" t="str">
        <f t="shared" si="5"/>
        <v>=송파구병!V6</v>
      </c>
      <c r="Q52" s="32" t="str">
        <f t="shared" si="5"/>
        <v>=송파구병!W6</v>
      </c>
      <c r="R52" s="32" t="str">
        <f t="shared" si="5"/>
        <v>=송파구병!X6</v>
      </c>
      <c r="S52" s="32" t="str">
        <f t="shared" si="5"/>
        <v>=송파구병!U5</v>
      </c>
      <c r="T52" s="32" t="str">
        <f t="shared" si="5"/>
        <v>=송파구병!V5</v>
      </c>
      <c r="U52" s="32" t="str">
        <f t="shared" si="5"/>
        <v>=송파구병!W5</v>
      </c>
      <c r="V52" s="32" t="str">
        <f t="shared" si="5"/>
        <v>=송파구병!X5</v>
      </c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J52" s="32">
        <f>송파구병!U7</f>
        <v>59004</v>
      </c>
      <c r="AK52" s="32">
        <f>송파구병!V7</f>
        <v>35363</v>
      </c>
      <c r="AL52" s="32">
        <f>송파구병!W7</f>
        <v>20884</v>
      </c>
      <c r="AM52" s="32">
        <f>송파구병!X7</f>
        <v>1191</v>
      </c>
      <c r="AN52" s="32">
        <f>송파구병!U6</f>
        <v>92509</v>
      </c>
      <c r="AO52" s="32">
        <f>송파구병!V6</f>
        <v>43426</v>
      </c>
      <c r="AP52" s="31">
        <f>송파구병!W6</f>
        <v>43985</v>
      </c>
      <c r="AQ52" s="31">
        <f>송파구병!X6</f>
        <v>2119</v>
      </c>
      <c r="AR52" s="31">
        <f>송파구병!U5</f>
        <v>151513</v>
      </c>
      <c r="AS52" s="31">
        <f>송파구병!V5</f>
        <v>78789</v>
      </c>
      <c r="AT52" s="31">
        <f>송파구병!W5</f>
        <v>64869</v>
      </c>
      <c r="AU52" s="31">
        <f>송파구병!X5</f>
        <v>3310</v>
      </c>
      <c r="AV52" s="31">
        <f>송파구병!V4</f>
        <v>0</v>
      </c>
      <c r="AW52" s="31">
        <f>송파구병!W4</f>
        <v>0</v>
      </c>
      <c r="AX52" s="31">
        <f>송파구병!X4</f>
        <v>0</v>
      </c>
      <c r="AY52" s="31">
        <f>송파구병!U13</f>
        <v>0</v>
      </c>
      <c r="AZ52" s="31">
        <f>송파구병!V13</f>
        <v>0</v>
      </c>
      <c r="BA52" s="31">
        <f>송파구병!W13</f>
        <v>0</v>
      </c>
      <c r="BB52" s="31">
        <f>송파구병!X13</f>
        <v>0</v>
      </c>
      <c r="BC52" s="31">
        <f>송파구병!U14</f>
        <v>0</v>
      </c>
      <c r="BD52" s="31">
        <f>송파구병!V14</f>
        <v>0</v>
      </c>
      <c r="BE52" s="31">
        <f>송파구병!W14</f>
        <v>0</v>
      </c>
      <c r="BF52" s="31">
        <f>송파구병!X14</f>
        <v>0</v>
      </c>
      <c r="BG52" s="31">
        <f>송파구병!U15</f>
        <v>0</v>
      </c>
      <c r="BH52" s="31">
        <f>송파구병!V15</f>
        <v>0</v>
      </c>
      <c r="BI52" s="31">
        <f>송파구병!W15</f>
        <v>0</v>
      </c>
      <c r="BJ52" s="31">
        <f>송파구병!X15</f>
        <v>0</v>
      </c>
    </row>
    <row r="53" spans="1:62">
      <c r="A53" s="30">
        <v>48</v>
      </c>
      <c r="B53" s="30" t="s">
        <v>16869</v>
      </c>
      <c r="C53" s="30" t="s">
        <v>16870</v>
      </c>
      <c r="D53" s="32" t="str">
        <f t="shared" si="6"/>
        <v>=강동구갑!U7</v>
      </c>
      <c r="E53" s="32" t="str">
        <f t="shared" si="6"/>
        <v>=강동구갑!V6</v>
      </c>
      <c r="F53" s="32" t="str">
        <f t="shared" si="6"/>
        <v>=강동구갑!W5</v>
      </c>
      <c r="G53" s="32" t="str">
        <f t="shared" si="6"/>
        <v>=강동구갑!X4</v>
      </c>
      <c r="H53" s="32" t="str">
        <f t="shared" si="6"/>
        <v>=강동구갑!</v>
      </c>
      <c r="I53" s="32" t="str">
        <f t="shared" si="6"/>
        <v>=강동구갑!</v>
      </c>
      <c r="J53" s="32"/>
      <c r="K53" s="32" t="str">
        <f t="shared" si="5"/>
        <v>=강동구갑!U7</v>
      </c>
      <c r="L53" s="32" t="str">
        <f t="shared" si="5"/>
        <v>=강동구갑!V7</v>
      </c>
      <c r="M53" s="32" t="str">
        <f t="shared" si="5"/>
        <v>=강동구갑!W7</v>
      </c>
      <c r="N53" s="32" t="str">
        <f t="shared" si="5"/>
        <v>=강동구갑!X7</v>
      </c>
      <c r="O53" s="32" t="str">
        <f t="shared" si="5"/>
        <v>=강동구갑!U6</v>
      </c>
      <c r="P53" s="32" t="str">
        <f t="shared" si="5"/>
        <v>=강동구갑!V6</v>
      </c>
      <c r="Q53" s="32" t="str">
        <f t="shared" si="5"/>
        <v>=강동구갑!W6</v>
      </c>
      <c r="R53" s="32" t="str">
        <f t="shared" si="5"/>
        <v>=강동구갑!X6</v>
      </c>
      <c r="S53" s="32" t="str">
        <f t="shared" si="5"/>
        <v>=강동구갑!U5</v>
      </c>
      <c r="T53" s="32" t="str">
        <f t="shared" si="5"/>
        <v>=강동구갑!V5</v>
      </c>
      <c r="U53" s="32" t="str">
        <f t="shared" si="5"/>
        <v>=강동구갑!W5</v>
      </c>
      <c r="V53" s="32" t="str">
        <f t="shared" si="5"/>
        <v>=강동구갑!X5</v>
      </c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J53" s="32">
        <f>강동구갑!U7</f>
        <v>61523</v>
      </c>
      <c r="AK53" s="32">
        <f>강동구갑!V7</f>
        <v>36245</v>
      </c>
      <c r="AL53" s="32">
        <f>강동구갑!W7</f>
        <v>24211</v>
      </c>
      <c r="AM53" s="32">
        <f>강동구갑!X7</f>
        <v>449</v>
      </c>
      <c r="AN53" s="32">
        <f>강동구갑!U6</f>
        <v>96270</v>
      </c>
      <c r="AO53" s="32">
        <f>강동구갑!V6</f>
        <v>44116</v>
      </c>
      <c r="AP53" s="31">
        <f>강동구갑!W6</f>
        <v>50230</v>
      </c>
      <c r="AQ53" s="31">
        <f>강동구갑!X6</f>
        <v>782</v>
      </c>
      <c r="AR53" s="31">
        <f>강동구갑!U5</f>
        <v>157793</v>
      </c>
      <c r="AS53" s="31">
        <f>강동구갑!V5</f>
        <v>80361</v>
      </c>
      <c r="AT53" s="31">
        <f>강동구갑!W5</f>
        <v>74441</v>
      </c>
      <c r="AU53" s="31">
        <f>강동구갑!X5</f>
        <v>1231</v>
      </c>
      <c r="AV53" s="31">
        <f>강동구갑!V4</f>
        <v>0</v>
      </c>
      <c r="AW53" s="31">
        <f>강동구갑!W4</f>
        <v>0</v>
      </c>
      <c r="AX53" s="31">
        <f>강동구갑!X4</f>
        <v>0</v>
      </c>
      <c r="AY53" s="31">
        <f>강동구갑!U13</f>
        <v>0</v>
      </c>
      <c r="AZ53" s="31">
        <f>강동구갑!V13</f>
        <v>0</v>
      </c>
      <c r="BA53" s="31">
        <f>강동구갑!W13</f>
        <v>0</v>
      </c>
      <c r="BB53" s="31">
        <f>강동구갑!X13</f>
        <v>0</v>
      </c>
      <c r="BC53" s="31">
        <f>강동구갑!U14</f>
        <v>0</v>
      </c>
      <c r="BD53" s="31">
        <f>강동구갑!V14</f>
        <v>0</v>
      </c>
      <c r="BE53" s="31">
        <f>강동구갑!W14</f>
        <v>0</v>
      </c>
      <c r="BF53" s="31">
        <f>강동구갑!X14</f>
        <v>0</v>
      </c>
      <c r="BG53" s="31">
        <f>강동구갑!U15</f>
        <v>0</v>
      </c>
      <c r="BH53" s="31">
        <f>강동구갑!V15</f>
        <v>0</v>
      </c>
      <c r="BI53" s="31">
        <f>강동구갑!W15</f>
        <v>0</v>
      </c>
      <c r="BJ53" s="31">
        <f>강동구갑!X15</f>
        <v>0</v>
      </c>
    </row>
    <row r="54" spans="1:62">
      <c r="A54" s="30">
        <v>49</v>
      </c>
      <c r="B54" s="30" t="s">
        <v>16869</v>
      </c>
      <c r="C54" s="30" t="s">
        <v>16868</v>
      </c>
      <c r="D54" s="32" t="str">
        <f t="shared" si="6"/>
        <v>=강동구을!U7</v>
      </c>
      <c r="E54" s="32" t="str">
        <f t="shared" si="6"/>
        <v>=강동구을!V6</v>
      </c>
      <c r="F54" s="32" t="str">
        <f t="shared" si="6"/>
        <v>=강동구을!W5</v>
      </c>
      <c r="G54" s="32" t="str">
        <f t="shared" si="6"/>
        <v>=강동구을!X4</v>
      </c>
      <c r="H54" s="32" t="str">
        <f t="shared" si="6"/>
        <v>=강동구을!</v>
      </c>
      <c r="I54" s="32" t="str">
        <f t="shared" si="6"/>
        <v>=강동구을!</v>
      </c>
      <c r="J54" s="32"/>
      <c r="K54" s="32" t="str">
        <f t="shared" si="5"/>
        <v>=강동구을!U7</v>
      </c>
      <c r="L54" s="32" t="str">
        <f t="shared" si="5"/>
        <v>=강동구을!V7</v>
      </c>
      <c r="M54" s="32" t="str">
        <f t="shared" si="5"/>
        <v>=강동구을!W7</v>
      </c>
      <c r="N54" s="32" t="str">
        <f t="shared" si="5"/>
        <v>=강동구을!X7</v>
      </c>
      <c r="O54" s="32" t="str">
        <f t="shared" si="5"/>
        <v>=강동구을!U6</v>
      </c>
      <c r="P54" s="32" t="str">
        <f t="shared" si="5"/>
        <v>=강동구을!V6</v>
      </c>
      <c r="Q54" s="32" t="str">
        <f t="shared" si="5"/>
        <v>=강동구을!W6</v>
      </c>
      <c r="R54" s="32" t="str">
        <f t="shared" si="5"/>
        <v>=강동구을!X6</v>
      </c>
      <c r="S54" s="32" t="str">
        <f t="shared" si="5"/>
        <v>=강동구을!U5</v>
      </c>
      <c r="T54" s="32" t="str">
        <f t="shared" si="5"/>
        <v>=강동구을!V5</v>
      </c>
      <c r="U54" s="32" t="str">
        <f t="shared" si="5"/>
        <v>=강동구을!W5</v>
      </c>
      <c r="V54" s="32" t="str">
        <f t="shared" si="5"/>
        <v>=강동구을!X5</v>
      </c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J54" s="32">
        <f>강동구을!U7</f>
        <v>44172</v>
      </c>
      <c r="AK54" s="32">
        <f>강동구을!V7</f>
        <v>27146</v>
      </c>
      <c r="AL54" s="32">
        <f>강동구을!W7</f>
        <v>15305</v>
      </c>
      <c r="AM54" s="32">
        <f>강동구을!X7</f>
        <v>1058</v>
      </c>
      <c r="AN54" s="32">
        <f>강동구을!U6</f>
        <v>65479</v>
      </c>
      <c r="AO54" s="32">
        <f>강동구을!V6</f>
        <v>32029</v>
      </c>
      <c r="AP54" s="31">
        <f>강동구을!W6</f>
        <v>30312</v>
      </c>
      <c r="AQ54" s="31">
        <f>강동구을!X6</f>
        <v>1938</v>
      </c>
      <c r="AR54" s="31">
        <f>강동구을!U5</f>
        <v>109651</v>
      </c>
      <c r="AS54" s="31">
        <f>강동구을!V5</f>
        <v>59175</v>
      </c>
      <c r="AT54" s="31">
        <f>강동구을!W5</f>
        <v>45617</v>
      </c>
      <c r="AU54" s="31">
        <f>강동구을!X5</f>
        <v>2996</v>
      </c>
      <c r="AV54" s="31">
        <f>강동구을!V4</f>
        <v>0</v>
      </c>
      <c r="AW54" s="31">
        <f>강동구을!W4</f>
        <v>0</v>
      </c>
      <c r="AX54" s="31">
        <f>강동구을!X4</f>
        <v>0</v>
      </c>
      <c r="AY54" s="31">
        <f>강동구을!U13</f>
        <v>0</v>
      </c>
      <c r="AZ54" s="31">
        <f>강동구을!V13</f>
        <v>0</v>
      </c>
      <c r="BA54" s="31">
        <f>강동구을!W13</f>
        <v>0</v>
      </c>
      <c r="BB54" s="31">
        <f>강동구을!X13</f>
        <v>0</v>
      </c>
      <c r="BC54" s="31">
        <f>강동구을!U14</f>
        <v>0</v>
      </c>
      <c r="BD54" s="31">
        <f>강동구을!V14</f>
        <v>0</v>
      </c>
      <c r="BE54" s="31">
        <f>강동구을!W14</f>
        <v>0</v>
      </c>
      <c r="BF54" s="31">
        <f>강동구을!X14</f>
        <v>0</v>
      </c>
      <c r="BG54" s="31">
        <f>강동구을!U15</f>
        <v>0</v>
      </c>
      <c r="BH54" s="31">
        <f>강동구을!V15</f>
        <v>0</v>
      </c>
      <c r="BI54" s="31">
        <f>강동구을!W15</f>
        <v>0</v>
      </c>
      <c r="BJ54" s="31">
        <f>강동구을!X15</f>
        <v>0</v>
      </c>
    </row>
    <row r="55" spans="1:62">
      <c r="A55" s="30">
        <v>50</v>
      </c>
      <c r="B55" s="30" t="s">
        <v>16852</v>
      </c>
      <c r="C55" s="30" t="s">
        <v>16867</v>
      </c>
      <c r="D55" s="32" t="str">
        <f t="shared" si="6"/>
        <v>=중구영도구!U7</v>
      </c>
      <c r="E55" s="32" t="str">
        <f t="shared" si="6"/>
        <v>=중구영도구!V6</v>
      </c>
      <c r="F55" s="32" t="str">
        <f t="shared" si="6"/>
        <v>=중구영도구!W5</v>
      </c>
      <c r="G55" s="32" t="str">
        <f t="shared" si="6"/>
        <v>=중구영도구!X4</v>
      </c>
      <c r="H55" s="32" t="str">
        <f t="shared" si="6"/>
        <v>=중구영도구!</v>
      </c>
      <c r="I55" s="32" t="str">
        <f t="shared" si="6"/>
        <v>=중구영도구!</v>
      </c>
      <c r="J55" s="32"/>
      <c r="K55" s="32" t="str">
        <f t="shared" si="5"/>
        <v>=중구영도구!U7</v>
      </c>
      <c r="L55" s="32" t="str">
        <f t="shared" si="5"/>
        <v>=중구영도구!V7</v>
      </c>
      <c r="M55" s="32" t="str">
        <f t="shared" si="5"/>
        <v>=중구영도구!W7</v>
      </c>
      <c r="N55" s="32" t="str">
        <f t="shared" si="5"/>
        <v>=중구영도구!X7</v>
      </c>
      <c r="O55" s="32" t="str">
        <f t="shared" si="5"/>
        <v>=중구영도구!U6</v>
      </c>
      <c r="P55" s="32" t="str">
        <f t="shared" si="5"/>
        <v>=중구영도구!V6</v>
      </c>
      <c r="Q55" s="32" t="str">
        <f t="shared" si="5"/>
        <v>=중구영도구!W6</v>
      </c>
      <c r="R55" s="32" t="str">
        <f t="shared" si="5"/>
        <v>=중구영도구!X6</v>
      </c>
      <c r="S55" s="32" t="str">
        <f t="shared" si="5"/>
        <v>=중구영도구!U5</v>
      </c>
      <c r="T55" s="32" t="str">
        <f t="shared" si="5"/>
        <v>=중구영도구!V5</v>
      </c>
      <c r="U55" s="32" t="str">
        <f t="shared" si="5"/>
        <v>=중구영도구!W5</v>
      </c>
      <c r="V55" s="32" t="str">
        <f t="shared" si="5"/>
        <v>=중구영도구!X5</v>
      </c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J55" s="32">
        <f>중구영도구!U7</f>
        <v>40169</v>
      </c>
      <c r="AK55" s="32">
        <f>중구영도구!V7</f>
        <v>20377</v>
      </c>
      <c r="AL55" s="32">
        <f>중구영도구!W7</f>
        <v>18112</v>
      </c>
      <c r="AM55" s="32">
        <f>중구영도구!X7</f>
        <v>335</v>
      </c>
      <c r="AN55" s="32">
        <f>중구영도구!U6</f>
        <v>52691</v>
      </c>
      <c r="AO55" s="32">
        <f>중구영도구!V6</f>
        <v>20708</v>
      </c>
      <c r="AP55" s="31">
        <f>중구영도구!W6</f>
        <v>29324</v>
      </c>
      <c r="AQ55" s="31">
        <f>중구영도구!X6</f>
        <v>595</v>
      </c>
      <c r="AR55" s="31">
        <f>중구영도구!U5</f>
        <v>92860</v>
      </c>
      <c r="AS55" s="31">
        <f>중구영도구!V5</f>
        <v>41085</v>
      </c>
      <c r="AT55" s="31">
        <f>중구영도구!W5</f>
        <v>47436</v>
      </c>
      <c r="AU55" s="31">
        <f>중구영도구!X5</f>
        <v>930</v>
      </c>
      <c r="AV55" s="31">
        <f>중구영도구!V4</f>
        <v>0</v>
      </c>
      <c r="AW55" s="31">
        <f>중구영도구!W4</f>
        <v>0</v>
      </c>
      <c r="AX55" s="31">
        <f>중구영도구!X4</f>
        <v>0</v>
      </c>
      <c r="AY55" s="31">
        <f>중구영도구!U13</f>
        <v>0</v>
      </c>
      <c r="AZ55" s="31">
        <f>중구영도구!V13</f>
        <v>0</v>
      </c>
      <c r="BA55" s="31">
        <f>중구영도구!W13</f>
        <v>0</v>
      </c>
      <c r="BB55" s="31">
        <f>중구영도구!X13</f>
        <v>0</v>
      </c>
      <c r="BC55" s="31">
        <f>중구영도구!U14</f>
        <v>0</v>
      </c>
      <c r="BD55" s="31">
        <f>중구영도구!V14</f>
        <v>0</v>
      </c>
      <c r="BE55" s="31">
        <f>중구영도구!W14</f>
        <v>0</v>
      </c>
      <c r="BF55" s="31">
        <f>중구영도구!X14</f>
        <v>0</v>
      </c>
      <c r="BG55" s="31">
        <f>중구영도구!U15</f>
        <v>0</v>
      </c>
      <c r="BH55" s="31">
        <f>중구영도구!V15</f>
        <v>0</v>
      </c>
      <c r="BI55" s="31">
        <f>중구영도구!W15</f>
        <v>0</v>
      </c>
      <c r="BJ55" s="31">
        <f>중구영도구!X15</f>
        <v>0</v>
      </c>
    </row>
    <row r="56" spans="1:62">
      <c r="A56" s="30">
        <v>51</v>
      </c>
      <c r="B56" s="30" t="s">
        <v>16852</v>
      </c>
      <c r="C56" s="30" t="s">
        <v>16866</v>
      </c>
      <c r="D56" s="32" t="str">
        <f t="shared" si="6"/>
        <v>=서구동구!U7</v>
      </c>
      <c r="E56" s="32" t="str">
        <f t="shared" si="6"/>
        <v>=서구동구!V6</v>
      </c>
      <c r="F56" s="32" t="str">
        <f t="shared" si="6"/>
        <v>=서구동구!W5</v>
      </c>
      <c r="G56" s="32" t="str">
        <f t="shared" si="6"/>
        <v>=서구동구!X4</v>
      </c>
      <c r="H56" s="32" t="str">
        <f t="shared" si="6"/>
        <v>=서구동구!</v>
      </c>
      <c r="I56" s="32" t="str">
        <f t="shared" si="6"/>
        <v>=서구동구!</v>
      </c>
      <c r="J56" s="32"/>
      <c r="K56" s="32" t="str">
        <f t="shared" si="5"/>
        <v>=서구동구!U7</v>
      </c>
      <c r="L56" s="32" t="str">
        <f t="shared" si="5"/>
        <v>=서구동구!V7</v>
      </c>
      <c r="M56" s="32" t="str">
        <f t="shared" si="5"/>
        <v>=서구동구!W7</v>
      </c>
      <c r="N56" s="32" t="str">
        <f t="shared" si="5"/>
        <v>=서구동구!X7</v>
      </c>
      <c r="O56" s="32" t="str">
        <f t="shared" si="5"/>
        <v>=서구동구!U6</v>
      </c>
      <c r="P56" s="32" t="str">
        <f t="shared" si="5"/>
        <v>=서구동구!V6</v>
      </c>
      <c r="Q56" s="32" t="str">
        <f t="shared" si="5"/>
        <v>=서구동구!W6</v>
      </c>
      <c r="R56" s="32" t="str">
        <f t="shared" si="5"/>
        <v>=서구동구!X6</v>
      </c>
      <c r="S56" s="32" t="str">
        <f t="shared" si="5"/>
        <v>=서구동구!U5</v>
      </c>
      <c r="T56" s="32" t="str">
        <f t="shared" si="5"/>
        <v>=서구동구!V5</v>
      </c>
      <c r="U56" s="32" t="str">
        <f t="shared" si="5"/>
        <v>=서구동구!W5</v>
      </c>
      <c r="V56" s="32" t="str">
        <f t="shared" si="5"/>
        <v>=서구동구!X5</v>
      </c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J56" s="32">
        <f>서구동구!U7</f>
        <v>49834</v>
      </c>
      <c r="AK56" s="32">
        <f>서구동구!V7</f>
        <v>23890</v>
      </c>
      <c r="AL56" s="32">
        <f>서구동구!W7</f>
        <v>24525</v>
      </c>
      <c r="AM56" s="32">
        <f>서구동구!X7</f>
        <v>416</v>
      </c>
      <c r="AN56" s="32">
        <f>서구동구!U6</f>
        <v>65948</v>
      </c>
      <c r="AO56" s="32">
        <f>서구동구!V6</f>
        <v>24204</v>
      </c>
      <c r="AP56" s="31">
        <f>서구동구!W6</f>
        <v>39330</v>
      </c>
      <c r="AQ56" s="31">
        <f>서구동구!X6</f>
        <v>746</v>
      </c>
      <c r="AR56" s="31">
        <f>서구동구!U5</f>
        <v>115782</v>
      </c>
      <c r="AS56" s="31">
        <f>서구동구!V5</f>
        <v>48094</v>
      </c>
      <c r="AT56" s="31">
        <f>서구동구!W5</f>
        <v>63855</v>
      </c>
      <c r="AU56" s="31">
        <f>서구동구!X5</f>
        <v>1162</v>
      </c>
      <c r="AV56" s="31">
        <f>서구동구!V4</f>
        <v>0</v>
      </c>
      <c r="AW56" s="31">
        <f>서구동구!W4</f>
        <v>0</v>
      </c>
      <c r="AX56" s="31">
        <f>서구동구!X4</f>
        <v>0</v>
      </c>
      <c r="AY56" s="31">
        <f>서구동구!U13</f>
        <v>0</v>
      </c>
      <c r="AZ56" s="31">
        <f>서구동구!V13</f>
        <v>0</v>
      </c>
      <c r="BA56" s="31">
        <f>서구동구!W13</f>
        <v>0</v>
      </c>
      <c r="BB56" s="31">
        <f>서구동구!X13</f>
        <v>0</v>
      </c>
      <c r="BC56" s="31">
        <f>서구동구!U14</f>
        <v>0</v>
      </c>
      <c r="BD56" s="31">
        <f>서구동구!V14</f>
        <v>0</v>
      </c>
      <c r="BE56" s="31">
        <f>서구동구!W14</f>
        <v>0</v>
      </c>
      <c r="BF56" s="31">
        <f>서구동구!X14</f>
        <v>0</v>
      </c>
      <c r="BG56" s="31">
        <f>서구동구!U15</f>
        <v>0</v>
      </c>
      <c r="BH56" s="31">
        <f>서구동구!V15</f>
        <v>0</v>
      </c>
      <c r="BI56" s="31">
        <f>서구동구!W15</f>
        <v>0</v>
      </c>
      <c r="BJ56" s="31">
        <f>서구동구!X15</f>
        <v>0</v>
      </c>
    </row>
    <row r="57" spans="1:62">
      <c r="A57" s="30">
        <v>52</v>
      </c>
      <c r="B57" s="30" t="s">
        <v>16852</v>
      </c>
      <c r="C57" s="30" t="s">
        <v>16865</v>
      </c>
      <c r="D57" s="32" t="str">
        <f t="shared" si="6"/>
        <v>=부산진구갑!U7</v>
      </c>
      <c r="E57" s="32" t="str">
        <f t="shared" si="6"/>
        <v>=부산진구갑!V6</v>
      </c>
      <c r="F57" s="32" t="str">
        <f t="shared" si="6"/>
        <v>=부산진구갑!W5</v>
      </c>
      <c r="G57" s="32" t="str">
        <f t="shared" si="6"/>
        <v>=부산진구갑!X4</v>
      </c>
      <c r="H57" s="32" t="str">
        <f t="shared" si="6"/>
        <v>=부산진구갑!</v>
      </c>
      <c r="I57" s="32" t="str">
        <f t="shared" si="6"/>
        <v>=부산진구갑!</v>
      </c>
      <c r="J57" s="32"/>
      <c r="K57" s="32" t="str">
        <f t="shared" si="5"/>
        <v>=부산진구갑!U7</v>
      </c>
      <c r="L57" s="32" t="str">
        <f t="shared" si="5"/>
        <v>=부산진구갑!V7</v>
      </c>
      <c r="M57" s="32" t="str">
        <f t="shared" si="5"/>
        <v>=부산진구갑!W7</v>
      </c>
      <c r="N57" s="32" t="str">
        <f t="shared" si="5"/>
        <v>=부산진구갑!X7</v>
      </c>
      <c r="O57" s="32" t="str">
        <f t="shared" si="5"/>
        <v>=부산진구갑!U6</v>
      </c>
      <c r="P57" s="32" t="str">
        <f t="shared" si="5"/>
        <v>=부산진구갑!V6</v>
      </c>
      <c r="Q57" s="32" t="str">
        <f t="shared" si="5"/>
        <v>=부산진구갑!W6</v>
      </c>
      <c r="R57" s="32" t="str">
        <f t="shared" si="5"/>
        <v>=부산진구갑!X6</v>
      </c>
      <c r="S57" s="32" t="str">
        <f t="shared" si="5"/>
        <v>=부산진구갑!U5</v>
      </c>
      <c r="T57" s="32" t="str">
        <f t="shared" si="5"/>
        <v>=부산진구갑!V5</v>
      </c>
      <c r="U57" s="32" t="str">
        <f t="shared" si="5"/>
        <v>=부산진구갑!W5</v>
      </c>
      <c r="V57" s="32" t="str">
        <f t="shared" si="5"/>
        <v>=부산진구갑!X5</v>
      </c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J57" s="32">
        <f>부산진구갑!U7</f>
        <v>42786</v>
      </c>
      <c r="AK57" s="32">
        <f>부산진구갑!V7</f>
        <v>22286</v>
      </c>
      <c r="AL57" s="32">
        <f>부산진구갑!W7</f>
        <v>17687</v>
      </c>
      <c r="AM57" s="32">
        <f>부산진구갑!X7</f>
        <v>168</v>
      </c>
      <c r="AN57" s="32">
        <f>부산진구갑!U6</f>
        <v>65635</v>
      </c>
      <c r="AO57" s="32">
        <f>부산진구갑!V6</f>
        <v>26001</v>
      </c>
      <c r="AP57" s="31">
        <f>부산진구갑!W6</f>
        <v>34350</v>
      </c>
      <c r="AQ57" s="31">
        <f>부산진구갑!X6</f>
        <v>263</v>
      </c>
      <c r="AR57" s="31">
        <f>부산진구갑!U5</f>
        <v>108421</v>
      </c>
      <c r="AS57" s="31">
        <f>부산진구갑!V5</f>
        <v>48287</v>
      </c>
      <c r="AT57" s="31">
        <f>부산진구갑!W5</f>
        <v>52037</v>
      </c>
      <c r="AU57" s="31">
        <f>부산진구갑!X5</f>
        <v>431</v>
      </c>
      <c r="AV57" s="31">
        <f>부산진구갑!V4</f>
        <v>0</v>
      </c>
      <c r="AW57" s="31">
        <f>부산진구갑!W4</f>
        <v>0</v>
      </c>
      <c r="AX57" s="31">
        <f>부산진구갑!X4</f>
        <v>0</v>
      </c>
      <c r="AY57" s="31">
        <f>부산진구갑!U13</f>
        <v>0</v>
      </c>
      <c r="AZ57" s="31">
        <f>부산진구갑!V13</f>
        <v>0</v>
      </c>
      <c r="BA57" s="31">
        <f>부산진구갑!W13</f>
        <v>0</v>
      </c>
      <c r="BB57" s="31">
        <f>부산진구갑!X13</f>
        <v>0</v>
      </c>
      <c r="BC57" s="31">
        <f>부산진구갑!U14</f>
        <v>0</v>
      </c>
      <c r="BD57" s="31">
        <f>부산진구갑!V14</f>
        <v>0</v>
      </c>
      <c r="BE57" s="31">
        <f>부산진구갑!W14</f>
        <v>0</v>
      </c>
      <c r="BF57" s="31">
        <f>부산진구갑!X14</f>
        <v>0</v>
      </c>
      <c r="BG57" s="31">
        <f>부산진구갑!U15</f>
        <v>0</v>
      </c>
      <c r="BH57" s="31">
        <f>부산진구갑!V15</f>
        <v>0</v>
      </c>
      <c r="BI57" s="31">
        <f>부산진구갑!W15</f>
        <v>0</v>
      </c>
      <c r="BJ57" s="31">
        <f>부산진구갑!X15</f>
        <v>0</v>
      </c>
    </row>
    <row r="58" spans="1:62">
      <c r="A58" s="30">
        <v>53</v>
      </c>
      <c r="B58" s="30" t="s">
        <v>16852</v>
      </c>
      <c r="C58" s="30" t="s">
        <v>16864</v>
      </c>
      <c r="D58" s="32" t="str">
        <f t="shared" si="6"/>
        <v>=부산진구을!U7</v>
      </c>
      <c r="E58" s="32" t="str">
        <f t="shared" si="6"/>
        <v>=부산진구을!V6</v>
      </c>
      <c r="F58" s="32" t="str">
        <f t="shared" si="6"/>
        <v>=부산진구을!W5</v>
      </c>
      <c r="G58" s="32" t="str">
        <f t="shared" si="6"/>
        <v>=부산진구을!X4</v>
      </c>
      <c r="H58" s="32" t="str">
        <f t="shared" si="6"/>
        <v>=부산진구을!</v>
      </c>
      <c r="I58" s="32" t="str">
        <f t="shared" si="6"/>
        <v>=부산진구을!</v>
      </c>
      <c r="J58" s="32"/>
      <c r="K58" s="32" t="str">
        <f t="shared" si="5"/>
        <v>=부산진구을!U7</v>
      </c>
      <c r="L58" s="32" t="str">
        <f t="shared" si="5"/>
        <v>=부산진구을!V7</v>
      </c>
      <c r="M58" s="32" t="str">
        <f t="shared" si="5"/>
        <v>=부산진구을!W7</v>
      </c>
      <c r="N58" s="32" t="str">
        <f t="shared" si="5"/>
        <v>=부산진구을!X7</v>
      </c>
      <c r="O58" s="32" t="str">
        <f t="shared" si="5"/>
        <v>=부산진구을!U6</v>
      </c>
      <c r="P58" s="32" t="str">
        <f t="shared" si="5"/>
        <v>=부산진구을!V6</v>
      </c>
      <c r="Q58" s="32" t="str">
        <f t="shared" si="5"/>
        <v>=부산진구을!W6</v>
      </c>
      <c r="R58" s="32" t="str">
        <f t="shared" si="5"/>
        <v>=부산진구을!X6</v>
      </c>
      <c r="S58" s="32" t="str">
        <f t="shared" si="5"/>
        <v>=부산진구을!U5</v>
      </c>
      <c r="T58" s="32" t="str">
        <f t="shared" si="5"/>
        <v>=부산진구을!V5</v>
      </c>
      <c r="U58" s="32" t="str">
        <f t="shared" si="5"/>
        <v>=부산진구을!W5</v>
      </c>
      <c r="V58" s="32" t="str">
        <f t="shared" si="5"/>
        <v>=부산진구을!X5</v>
      </c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J58" s="32">
        <f>부산진구을!U7</f>
        <v>40765</v>
      </c>
      <c r="AK58" s="32">
        <f>부산진구을!V7</f>
        <v>20531</v>
      </c>
      <c r="AL58" s="32">
        <f>부산진구을!W7</f>
        <v>19242</v>
      </c>
      <c r="AM58" s="32">
        <f>부산진구을!X7</f>
        <v>462</v>
      </c>
      <c r="AN58" s="32">
        <f>부산진구을!U6</f>
        <v>62068</v>
      </c>
      <c r="AO58" s="32">
        <f>부산진구을!V6</f>
        <v>23746</v>
      </c>
      <c r="AP58" s="31">
        <f>부산진구을!W6</f>
        <v>36512</v>
      </c>
      <c r="AQ58" s="31">
        <f>부산진구을!X6</f>
        <v>814</v>
      </c>
      <c r="AR58" s="31">
        <f>부산진구을!U5</f>
        <v>102833</v>
      </c>
      <c r="AS58" s="31">
        <f>부산진구을!V5</f>
        <v>44277</v>
      </c>
      <c r="AT58" s="31">
        <f>부산진구을!W5</f>
        <v>55754</v>
      </c>
      <c r="AU58" s="31">
        <f>부산진구을!X5</f>
        <v>1276</v>
      </c>
      <c r="AV58" s="31">
        <f>부산진구을!V4</f>
        <v>0</v>
      </c>
      <c r="AW58" s="31">
        <f>부산진구을!W4</f>
        <v>0</v>
      </c>
      <c r="AX58" s="31">
        <f>부산진구을!X4</f>
        <v>0</v>
      </c>
      <c r="AY58" s="31">
        <f>부산진구을!U13</f>
        <v>0</v>
      </c>
      <c r="AZ58" s="31">
        <f>부산진구을!V13</f>
        <v>0</v>
      </c>
      <c r="BA58" s="31">
        <f>부산진구을!W13</f>
        <v>0</v>
      </c>
      <c r="BB58" s="31">
        <f>부산진구을!X13</f>
        <v>0</v>
      </c>
      <c r="BC58" s="31">
        <f>부산진구을!U14</f>
        <v>0</v>
      </c>
      <c r="BD58" s="31">
        <f>부산진구을!V14</f>
        <v>0</v>
      </c>
      <c r="BE58" s="31">
        <f>부산진구을!W14</f>
        <v>0</v>
      </c>
      <c r="BF58" s="31">
        <f>부산진구을!X14</f>
        <v>0</v>
      </c>
      <c r="BG58" s="31">
        <f>부산진구을!U15</f>
        <v>0</v>
      </c>
      <c r="BH58" s="31">
        <f>부산진구을!V15</f>
        <v>0</v>
      </c>
      <c r="BI58" s="31">
        <f>부산진구을!W15</f>
        <v>0</v>
      </c>
      <c r="BJ58" s="31">
        <f>부산진구을!X15</f>
        <v>0</v>
      </c>
    </row>
    <row r="59" spans="1:62">
      <c r="A59" s="30">
        <v>54</v>
      </c>
      <c r="B59" s="30" t="s">
        <v>16852</v>
      </c>
      <c r="C59" s="30" t="s">
        <v>16863</v>
      </c>
      <c r="D59" s="32" t="str">
        <f t="shared" si="6"/>
        <v>=동래구!U7</v>
      </c>
      <c r="E59" s="32" t="str">
        <f t="shared" si="6"/>
        <v>=동래구!V6</v>
      </c>
      <c r="F59" s="32" t="str">
        <f t="shared" si="6"/>
        <v>=동래구!W5</v>
      </c>
      <c r="G59" s="32" t="str">
        <f t="shared" si="6"/>
        <v>=동래구!X4</v>
      </c>
      <c r="H59" s="32" t="str">
        <f t="shared" si="6"/>
        <v>=동래구!</v>
      </c>
      <c r="I59" s="32" t="str">
        <f t="shared" si="6"/>
        <v>=동래구!</v>
      </c>
      <c r="J59" s="32"/>
      <c r="K59" s="32" t="str">
        <f t="shared" si="5"/>
        <v>=동래구!U7</v>
      </c>
      <c r="L59" s="32" t="str">
        <f t="shared" si="5"/>
        <v>=동래구!V7</v>
      </c>
      <c r="M59" s="32" t="str">
        <f t="shared" si="5"/>
        <v>=동래구!W7</v>
      </c>
      <c r="N59" s="32" t="str">
        <f t="shared" si="5"/>
        <v>=동래구!X7</v>
      </c>
      <c r="O59" s="32" t="str">
        <f t="shared" si="5"/>
        <v>=동래구!U6</v>
      </c>
      <c r="P59" s="32" t="str">
        <f t="shared" si="5"/>
        <v>=동래구!V6</v>
      </c>
      <c r="Q59" s="32" t="str">
        <f t="shared" si="5"/>
        <v>=동래구!W6</v>
      </c>
      <c r="R59" s="32" t="str">
        <f t="shared" si="5"/>
        <v>=동래구!X6</v>
      </c>
      <c r="S59" s="32" t="str">
        <f t="shared" si="5"/>
        <v>=동래구!U5</v>
      </c>
      <c r="T59" s="32" t="str">
        <f t="shared" si="5"/>
        <v>=동래구!V5</v>
      </c>
      <c r="U59" s="32" t="str">
        <f t="shared" si="5"/>
        <v>=동래구!W5</v>
      </c>
      <c r="V59" s="32" t="str">
        <f t="shared" si="5"/>
        <v>=동래구!X5</v>
      </c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J59" s="32">
        <f>동래구!U7</f>
        <v>58731</v>
      </c>
      <c r="AK59" s="32">
        <f>동래구!V7</f>
        <v>29643</v>
      </c>
      <c r="AL59" s="32">
        <f>동래구!W7</f>
        <v>25523</v>
      </c>
      <c r="AM59" s="32">
        <f>동래구!X7</f>
        <v>1257</v>
      </c>
      <c r="AN59" s="32">
        <f>동래구!U6</f>
        <v>100662</v>
      </c>
      <c r="AO59" s="32">
        <f>동래구!V6</f>
        <v>37787</v>
      </c>
      <c r="AP59" s="31">
        <f>동래구!W6</f>
        <v>56199</v>
      </c>
      <c r="AQ59" s="31">
        <f>동래구!X6</f>
        <v>2271</v>
      </c>
      <c r="AR59" s="31">
        <f>동래구!U5</f>
        <v>159393</v>
      </c>
      <c r="AS59" s="31">
        <f>동래구!V5</f>
        <v>67430</v>
      </c>
      <c r="AT59" s="31">
        <f>동래구!W5</f>
        <v>81722</v>
      </c>
      <c r="AU59" s="31">
        <f>동래구!X5</f>
        <v>3528</v>
      </c>
      <c r="AV59" s="31">
        <f>동래구!V4</f>
        <v>0</v>
      </c>
      <c r="AW59" s="31">
        <f>동래구!W4</f>
        <v>0</v>
      </c>
      <c r="AX59" s="31">
        <f>동래구!X4</f>
        <v>0</v>
      </c>
      <c r="AY59" s="31">
        <f>동래구!U13</f>
        <v>0</v>
      </c>
      <c r="AZ59" s="31">
        <f>동래구!V13</f>
        <v>0</v>
      </c>
      <c r="BA59" s="31">
        <f>동래구!W13</f>
        <v>0</v>
      </c>
      <c r="BB59" s="31">
        <f>동래구!X13</f>
        <v>0</v>
      </c>
      <c r="BC59" s="31">
        <f>동래구!U14</f>
        <v>0</v>
      </c>
      <c r="BD59" s="31">
        <f>동래구!V14</f>
        <v>0</v>
      </c>
      <c r="BE59" s="31">
        <f>동래구!W14</f>
        <v>0</v>
      </c>
      <c r="BF59" s="31">
        <f>동래구!X14</f>
        <v>0</v>
      </c>
      <c r="BG59" s="31">
        <f>동래구!U15</f>
        <v>0</v>
      </c>
      <c r="BH59" s="31">
        <f>동래구!V15</f>
        <v>0</v>
      </c>
      <c r="BI59" s="31">
        <f>동래구!W15</f>
        <v>0</v>
      </c>
      <c r="BJ59" s="31">
        <f>동래구!X15</f>
        <v>0</v>
      </c>
    </row>
    <row r="60" spans="1:62">
      <c r="A60" s="30">
        <v>55</v>
      </c>
      <c r="B60" s="30" t="s">
        <v>16852</v>
      </c>
      <c r="C60" s="34" t="s">
        <v>16969</v>
      </c>
      <c r="D60" s="32" t="str">
        <f t="shared" si="6"/>
        <v>=부산남구갑!U7</v>
      </c>
      <c r="E60" s="32" t="str">
        <f t="shared" si="6"/>
        <v>=부산남구갑!V6</v>
      </c>
      <c r="F60" s="32" t="str">
        <f t="shared" si="6"/>
        <v>=부산남구갑!W5</v>
      </c>
      <c r="G60" s="32" t="str">
        <f t="shared" si="6"/>
        <v>=부산남구갑!X4</v>
      </c>
      <c r="H60" s="32" t="str">
        <f t="shared" si="6"/>
        <v>=부산남구갑!</v>
      </c>
      <c r="I60" s="32" t="str">
        <f t="shared" si="6"/>
        <v>=부산남구갑!</v>
      </c>
      <c r="J60" s="32"/>
      <c r="K60" s="32" t="str">
        <f t="shared" si="5"/>
        <v>=부산남구갑!U7</v>
      </c>
      <c r="L60" s="32" t="str">
        <f t="shared" si="5"/>
        <v>=부산남구갑!V7</v>
      </c>
      <c r="M60" s="32" t="str">
        <f t="shared" si="5"/>
        <v>=부산남구갑!W7</v>
      </c>
      <c r="N60" s="32" t="str">
        <f t="shared" si="5"/>
        <v>=부산남구갑!X7</v>
      </c>
      <c r="O60" s="32" t="str">
        <f t="shared" si="5"/>
        <v>=부산남구갑!U6</v>
      </c>
      <c r="P60" s="32" t="str">
        <f t="shared" si="5"/>
        <v>=부산남구갑!V6</v>
      </c>
      <c r="Q60" s="32" t="str">
        <f t="shared" si="5"/>
        <v>=부산남구갑!W6</v>
      </c>
      <c r="R60" s="32" t="str">
        <f t="shared" si="5"/>
        <v>=부산남구갑!X6</v>
      </c>
      <c r="S60" s="32" t="str">
        <f t="shared" si="5"/>
        <v>=부산남구갑!U5</v>
      </c>
      <c r="T60" s="32" t="str">
        <f t="shared" si="5"/>
        <v>=부산남구갑!V5</v>
      </c>
      <c r="U60" s="32" t="str">
        <f t="shared" si="5"/>
        <v>=부산남구갑!W5</v>
      </c>
      <c r="V60" s="32" t="str">
        <f t="shared" si="5"/>
        <v>=부산남구갑!X5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J60" s="32">
        <f>부산남구갑!U7</f>
        <v>33846</v>
      </c>
      <c r="AK60" s="32">
        <f>부산남구갑!V7</f>
        <v>16564</v>
      </c>
      <c r="AL60" s="32">
        <f>부산남구갑!W7</f>
        <v>15681</v>
      </c>
      <c r="AM60" s="32">
        <f>부산남구갑!X7</f>
        <v>700</v>
      </c>
      <c r="AN60" s="32">
        <f>부산남구갑!U6</f>
        <v>48883</v>
      </c>
      <c r="AO60" s="32">
        <f>부산남구갑!V6</f>
        <v>18214</v>
      </c>
      <c r="AP60" s="31">
        <f>부산남구갑!W6</f>
        <v>28124</v>
      </c>
      <c r="AQ60" s="31">
        <f>부산남구갑!X6</f>
        <v>1103</v>
      </c>
      <c r="AR60" s="31">
        <f>부산남구갑!U5</f>
        <v>82729</v>
      </c>
      <c r="AS60" s="31">
        <f>부산남구갑!V5</f>
        <v>34778</v>
      </c>
      <c r="AT60" s="31">
        <f>부산남구갑!W5</f>
        <v>43805</v>
      </c>
      <c r="AU60" s="31">
        <f>부산남구갑!X5</f>
        <v>1803</v>
      </c>
      <c r="AV60" s="31">
        <f>부산남구갑!V4</f>
        <v>0</v>
      </c>
      <c r="AW60" s="31">
        <f>부산남구갑!W4</f>
        <v>0</v>
      </c>
      <c r="AX60" s="31">
        <f>부산남구갑!X4</f>
        <v>0</v>
      </c>
      <c r="AY60" s="31">
        <f>부산남구갑!U13</f>
        <v>0</v>
      </c>
      <c r="AZ60" s="31">
        <f>부산남구갑!V13</f>
        <v>0</v>
      </c>
      <c r="BA60" s="31">
        <f>부산남구갑!W13</f>
        <v>0</v>
      </c>
      <c r="BB60" s="31">
        <f>부산남구갑!X13</f>
        <v>0</v>
      </c>
      <c r="BC60" s="31">
        <f>부산남구갑!U14</f>
        <v>0</v>
      </c>
      <c r="BD60" s="31">
        <f>부산남구갑!V14</f>
        <v>0</v>
      </c>
      <c r="BE60" s="31">
        <f>부산남구갑!W14</f>
        <v>0</v>
      </c>
      <c r="BF60" s="31">
        <f>부산남구갑!X14</f>
        <v>0</v>
      </c>
      <c r="BG60" s="31">
        <f>부산남구갑!U15</f>
        <v>0</v>
      </c>
      <c r="BH60" s="31">
        <f>부산남구갑!V15</f>
        <v>0</v>
      </c>
      <c r="BI60" s="31">
        <f>부산남구갑!W15</f>
        <v>0</v>
      </c>
      <c r="BJ60" s="31">
        <f>부산남구갑!X15</f>
        <v>0</v>
      </c>
    </row>
    <row r="61" spans="1:62">
      <c r="A61" s="30">
        <v>56</v>
      </c>
      <c r="B61" s="30" t="s">
        <v>16852</v>
      </c>
      <c r="C61" s="34" t="s">
        <v>16968</v>
      </c>
      <c r="D61" s="32" t="str">
        <f t="shared" si="6"/>
        <v>=부산남구을!U7</v>
      </c>
      <c r="E61" s="32" t="str">
        <f t="shared" si="6"/>
        <v>=부산남구을!V6</v>
      </c>
      <c r="F61" s="32" t="str">
        <f t="shared" si="6"/>
        <v>=부산남구을!W5</v>
      </c>
      <c r="G61" s="32" t="str">
        <f t="shared" si="6"/>
        <v>=부산남구을!X4</v>
      </c>
      <c r="H61" s="32" t="str">
        <f t="shared" si="6"/>
        <v>=부산남구을!</v>
      </c>
      <c r="I61" s="32" t="str">
        <f t="shared" si="6"/>
        <v>=부산남구을!</v>
      </c>
      <c r="J61" s="32"/>
      <c r="K61" s="32" t="str">
        <f t="shared" si="5"/>
        <v>=부산남구을!U7</v>
      </c>
      <c r="L61" s="32" t="str">
        <f t="shared" si="5"/>
        <v>=부산남구을!V7</v>
      </c>
      <c r="M61" s="32" t="str">
        <f t="shared" si="5"/>
        <v>=부산남구을!W7</v>
      </c>
      <c r="N61" s="32" t="str">
        <f t="shared" si="5"/>
        <v>=부산남구을!X7</v>
      </c>
      <c r="O61" s="32" t="str">
        <f t="shared" si="5"/>
        <v>=부산남구을!U6</v>
      </c>
      <c r="P61" s="32" t="str">
        <f t="shared" si="5"/>
        <v>=부산남구을!V6</v>
      </c>
      <c r="Q61" s="32" t="str">
        <f t="shared" si="5"/>
        <v>=부산남구을!W6</v>
      </c>
      <c r="R61" s="32" t="str">
        <f t="shared" si="5"/>
        <v>=부산남구을!X6</v>
      </c>
      <c r="S61" s="32" t="str">
        <f t="shared" si="5"/>
        <v>=부산남구을!U5</v>
      </c>
      <c r="T61" s="32" t="str">
        <f t="shared" si="5"/>
        <v>=부산남구을!V5</v>
      </c>
      <c r="U61" s="32" t="str">
        <f t="shared" si="5"/>
        <v>=부산남구을!W5</v>
      </c>
      <c r="V61" s="32" t="str">
        <f t="shared" si="5"/>
        <v>=부산남구을!X5</v>
      </c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J61" s="32">
        <f>부산남구을!U7</f>
        <v>32421</v>
      </c>
      <c r="AK61" s="32">
        <f>부산남구을!V7</f>
        <v>18555</v>
      </c>
      <c r="AL61" s="32">
        <f>부산남구을!W7</f>
        <v>13218</v>
      </c>
      <c r="AM61" s="32">
        <f>부산남구을!X7</f>
        <v>240</v>
      </c>
      <c r="AN61" s="32">
        <f>부산남구을!U6</f>
        <v>49738</v>
      </c>
      <c r="AO61" s="32">
        <f>부산남구을!V6</f>
        <v>22450</v>
      </c>
      <c r="AP61" s="31">
        <f>부산남구을!W6</f>
        <v>26357</v>
      </c>
      <c r="AQ61" s="31">
        <f>부산남구을!X6</f>
        <v>376</v>
      </c>
      <c r="AR61" s="31">
        <f>부산남구을!U5</f>
        <v>82159</v>
      </c>
      <c r="AS61" s="31">
        <f>부산남구을!V5</f>
        <v>41005</v>
      </c>
      <c r="AT61" s="31">
        <f>부산남구을!W5</f>
        <v>39575</v>
      </c>
      <c r="AU61" s="31">
        <f>부산남구을!X5</f>
        <v>616</v>
      </c>
      <c r="AV61" s="31">
        <f>부산남구을!V4</f>
        <v>0</v>
      </c>
      <c r="AW61" s="31">
        <f>부산남구을!W4</f>
        <v>0</v>
      </c>
      <c r="AX61" s="31">
        <f>부산남구을!X4</f>
        <v>0</v>
      </c>
      <c r="AY61" s="31">
        <f>부산남구을!U13</f>
        <v>0</v>
      </c>
      <c r="AZ61" s="31">
        <f>부산남구을!V13</f>
        <v>0</v>
      </c>
      <c r="BA61" s="31">
        <f>부산남구을!W13</f>
        <v>0</v>
      </c>
      <c r="BB61" s="31">
        <f>부산남구을!X13</f>
        <v>0</v>
      </c>
      <c r="BC61" s="31">
        <f>부산남구을!U14</f>
        <v>0</v>
      </c>
      <c r="BD61" s="31">
        <f>부산남구을!V14</f>
        <v>0</v>
      </c>
      <c r="BE61" s="31">
        <f>부산남구을!W14</f>
        <v>0</v>
      </c>
      <c r="BF61" s="31">
        <f>부산남구을!X14</f>
        <v>0</v>
      </c>
      <c r="BG61" s="31">
        <f>부산남구을!U15</f>
        <v>0</v>
      </c>
      <c r="BH61" s="31">
        <f>부산남구을!V15</f>
        <v>0</v>
      </c>
      <c r="BI61" s="31">
        <f>부산남구을!W15</f>
        <v>0</v>
      </c>
      <c r="BJ61" s="31">
        <f>부산남구을!X15</f>
        <v>0</v>
      </c>
    </row>
    <row r="62" spans="1:62">
      <c r="A62" s="30">
        <v>57</v>
      </c>
      <c r="B62" s="30" t="s">
        <v>16852</v>
      </c>
      <c r="C62" s="30" t="s">
        <v>16862</v>
      </c>
      <c r="D62" s="32" t="str">
        <f t="shared" si="6"/>
        <v>=북구강서구갑!U7</v>
      </c>
      <c r="E62" s="32" t="str">
        <f t="shared" si="6"/>
        <v>=북구강서구갑!V6</v>
      </c>
      <c r="F62" s="32" t="str">
        <f t="shared" si="6"/>
        <v>=북구강서구갑!W5</v>
      </c>
      <c r="G62" s="32" t="str">
        <f t="shared" si="6"/>
        <v>=북구강서구갑!X4</v>
      </c>
      <c r="H62" s="32" t="str">
        <f t="shared" si="6"/>
        <v>=북구강서구갑!</v>
      </c>
      <c r="I62" s="32" t="str">
        <f t="shared" si="6"/>
        <v>=북구강서구갑!</v>
      </c>
      <c r="J62" s="32"/>
      <c r="K62" s="32" t="str">
        <f t="shared" si="5"/>
        <v>=북구강서구갑!U7</v>
      </c>
      <c r="L62" s="32" t="str">
        <f t="shared" si="5"/>
        <v>=북구강서구갑!V7</v>
      </c>
      <c r="M62" s="32" t="str">
        <f t="shared" si="5"/>
        <v>=북구강서구갑!W7</v>
      </c>
      <c r="N62" s="32" t="str">
        <f t="shared" si="5"/>
        <v>=북구강서구갑!X7</v>
      </c>
      <c r="O62" s="32" t="str">
        <f t="shared" si="5"/>
        <v>=북구강서구갑!U6</v>
      </c>
      <c r="P62" s="32" t="str">
        <f t="shared" si="5"/>
        <v>=북구강서구갑!V6</v>
      </c>
      <c r="Q62" s="32" t="str">
        <f t="shared" si="5"/>
        <v>=북구강서구갑!W6</v>
      </c>
      <c r="R62" s="32" t="str">
        <f t="shared" si="5"/>
        <v>=북구강서구갑!X6</v>
      </c>
      <c r="S62" s="32" t="str">
        <f t="shared" si="5"/>
        <v>=북구강서구갑!U5</v>
      </c>
      <c r="T62" s="32" t="str">
        <f t="shared" si="5"/>
        <v>=북구강서구갑!V5</v>
      </c>
      <c r="U62" s="32" t="str">
        <f t="shared" si="5"/>
        <v>=북구강서구갑!W5</v>
      </c>
      <c r="V62" s="32" t="str">
        <f t="shared" si="5"/>
        <v>=북구강서구갑!X5</v>
      </c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J62" s="32">
        <f>북구강서구갑!U7</f>
        <v>38434</v>
      </c>
      <c r="AK62" s="32">
        <f>북구강서구갑!V7</f>
        <v>21483</v>
      </c>
      <c r="AL62" s="32">
        <f>북구강서구갑!W7</f>
        <v>16418</v>
      </c>
      <c r="AM62" s="32">
        <f>북구강서구갑!X7</f>
        <v>236</v>
      </c>
      <c r="AN62" s="32">
        <f>북구강서구갑!U6</f>
        <v>58761</v>
      </c>
      <c r="AO62" s="32">
        <f>북구강서구갑!V6</f>
        <v>27250</v>
      </c>
      <c r="AP62" s="31">
        <f>북구강서구갑!W6</f>
        <v>30377</v>
      </c>
      <c r="AQ62" s="31">
        <f>북구강서구갑!X6</f>
        <v>570</v>
      </c>
      <c r="AR62" s="31">
        <f>북구강서구갑!U5</f>
        <v>97195</v>
      </c>
      <c r="AS62" s="31">
        <f>북구강서구갑!V5</f>
        <v>48733</v>
      </c>
      <c r="AT62" s="31">
        <f>북구강서구갑!W5</f>
        <v>46795</v>
      </c>
      <c r="AU62" s="31">
        <f>북구강서구갑!X5</f>
        <v>806</v>
      </c>
      <c r="AV62" s="31">
        <f>북구강서구갑!V4</f>
        <v>0</v>
      </c>
      <c r="AW62" s="31">
        <f>북구강서구갑!W4</f>
        <v>0</v>
      </c>
      <c r="AX62" s="31">
        <f>북구강서구갑!X4</f>
        <v>0</v>
      </c>
      <c r="AY62" s="31">
        <f>북구강서구갑!U13</f>
        <v>0</v>
      </c>
      <c r="AZ62" s="31">
        <f>북구강서구갑!V13</f>
        <v>0</v>
      </c>
      <c r="BA62" s="31">
        <f>북구강서구갑!W13</f>
        <v>0</v>
      </c>
      <c r="BB62" s="31">
        <f>북구강서구갑!X13</f>
        <v>0</v>
      </c>
      <c r="BC62" s="31">
        <f>북구강서구갑!U14</f>
        <v>0</v>
      </c>
      <c r="BD62" s="31">
        <f>북구강서구갑!V14</f>
        <v>0</v>
      </c>
      <c r="BE62" s="31">
        <f>북구강서구갑!W14</f>
        <v>0</v>
      </c>
      <c r="BF62" s="31">
        <f>북구강서구갑!X14</f>
        <v>0</v>
      </c>
      <c r="BG62" s="31">
        <f>북구강서구갑!U15</f>
        <v>0</v>
      </c>
      <c r="BH62" s="31">
        <f>북구강서구갑!V15</f>
        <v>0</v>
      </c>
      <c r="BI62" s="31">
        <f>북구강서구갑!W15</f>
        <v>0</v>
      </c>
      <c r="BJ62" s="31">
        <f>북구강서구갑!X15</f>
        <v>0</v>
      </c>
    </row>
    <row r="63" spans="1:62">
      <c r="A63" s="30">
        <v>58</v>
      </c>
      <c r="B63" s="30" t="s">
        <v>16852</v>
      </c>
      <c r="C63" s="30" t="s">
        <v>16861</v>
      </c>
      <c r="D63" s="32" t="str">
        <f t="shared" si="6"/>
        <v>=북구강서구을!U7</v>
      </c>
      <c r="E63" s="32" t="str">
        <f t="shared" si="6"/>
        <v>=북구강서구을!V6</v>
      </c>
      <c r="F63" s="32" t="str">
        <f t="shared" si="6"/>
        <v>=북구강서구을!W5</v>
      </c>
      <c r="G63" s="32" t="str">
        <f t="shared" si="6"/>
        <v>=북구강서구을!X4</v>
      </c>
      <c r="H63" s="32" t="str">
        <f t="shared" si="6"/>
        <v>=북구강서구을!</v>
      </c>
      <c r="I63" s="32" t="str">
        <f t="shared" si="6"/>
        <v>=북구강서구을!</v>
      </c>
      <c r="J63" s="32"/>
      <c r="K63" s="32" t="str">
        <f t="shared" si="5"/>
        <v>=북구강서구을!U7</v>
      </c>
      <c r="L63" s="32" t="str">
        <f t="shared" si="5"/>
        <v>=북구강서구을!V7</v>
      </c>
      <c r="M63" s="32" t="str">
        <f t="shared" si="5"/>
        <v>=북구강서구을!W7</v>
      </c>
      <c r="N63" s="32" t="str">
        <f t="shared" ref="L63:V126" si="7">_xlfn.CONCAT("=",$C63,"!",N$4)</f>
        <v>=북구강서구을!X7</v>
      </c>
      <c r="O63" s="32" t="str">
        <f t="shared" si="7"/>
        <v>=북구강서구을!U6</v>
      </c>
      <c r="P63" s="32" t="str">
        <f t="shared" si="7"/>
        <v>=북구강서구을!V6</v>
      </c>
      <c r="Q63" s="32" t="str">
        <f t="shared" si="7"/>
        <v>=북구강서구을!W6</v>
      </c>
      <c r="R63" s="32" t="str">
        <f t="shared" si="7"/>
        <v>=북구강서구을!X6</v>
      </c>
      <c r="S63" s="32" t="str">
        <f t="shared" si="7"/>
        <v>=북구강서구을!U5</v>
      </c>
      <c r="T63" s="32" t="str">
        <f t="shared" si="7"/>
        <v>=북구강서구을!V5</v>
      </c>
      <c r="U63" s="32" t="str">
        <f t="shared" si="7"/>
        <v>=북구강서구을!W5</v>
      </c>
      <c r="V63" s="32" t="str">
        <f t="shared" si="7"/>
        <v>=북구강서구을!X5</v>
      </c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J63" s="32">
        <f>북구강서구을!U7</f>
        <v>48299</v>
      </c>
      <c r="AK63" s="32">
        <f>북구강서구을!V7</f>
        <v>24413</v>
      </c>
      <c r="AL63" s="32">
        <f>북구강서구을!W7</f>
        <v>21354</v>
      </c>
      <c r="AM63" s="32">
        <f>북구강서구을!X7</f>
        <v>808</v>
      </c>
      <c r="AN63" s="32">
        <f>북구강서구을!U6</f>
        <v>99230</v>
      </c>
      <c r="AO63" s="32">
        <f>북구강서구을!V6</f>
        <v>38733</v>
      </c>
      <c r="AP63" s="31">
        <f>북구강서구을!W6</f>
        <v>54700</v>
      </c>
      <c r="AQ63" s="31">
        <f>북구강서구을!X6</f>
        <v>1917</v>
      </c>
      <c r="AR63" s="31">
        <f>북구강서구을!U5</f>
        <v>147529</v>
      </c>
      <c r="AS63" s="31">
        <f>북구강서구을!V5</f>
        <v>63146</v>
      </c>
      <c r="AT63" s="31">
        <f>북구강서구을!W5</f>
        <v>76054</v>
      </c>
      <c r="AU63" s="31">
        <f>북구강서구을!X5</f>
        <v>2725</v>
      </c>
      <c r="AV63" s="31">
        <f>북구강서구을!V4</f>
        <v>0</v>
      </c>
      <c r="AW63" s="31">
        <f>북구강서구을!W4</f>
        <v>0</v>
      </c>
      <c r="AX63" s="31">
        <f>북구강서구을!X4</f>
        <v>0</v>
      </c>
      <c r="AY63" s="31">
        <f>북구강서구을!U13</f>
        <v>0</v>
      </c>
      <c r="AZ63" s="31">
        <f>북구강서구을!V13</f>
        <v>0</v>
      </c>
      <c r="BA63" s="31">
        <f>북구강서구을!W13</f>
        <v>0</v>
      </c>
      <c r="BB63" s="31">
        <f>북구강서구을!X13</f>
        <v>0</v>
      </c>
      <c r="BC63" s="31">
        <f>북구강서구을!U14</f>
        <v>0</v>
      </c>
      <c r="BD63" s="31">
        <f>북구강서구을!V14</f>
        <v>0</v>
      </c>
      <c r="BE63" s="31">
        <f>북구강서구을!W14</f>
        <v>0</v>
      </c>
      <c r="BF63" s="31">
        <f>북구강서구을!X14</f>
        <v>0</v>
      </c>
      <c r="BG63" s="31">
        <f>북구강서구을!U15</f>
        <v>0</v>
      </c>
      <c r="BH63" s="31">
        <f>북구강서구을!V15</f>
        <v>0</v>
      </c>
      <c r="BI63" s="31">
        <f>북구강서구을!W15</f>
        <v>0</v>
      </c>
      <c r="BJ63" s="31">
        <f>북구강서구을!X15</f>
        <v>0</v>
      </c>
    </row>
    <row r="64" spans="1:62">
      <c r="A64" s="30">
        <v>59</v>
      </c>
      <c r="B64" s="30" t="s">
        <v>16852</v>
      </c>
      <c r="C64" s="30" t="s">
        <v>16860</v>
      </c>
      <c r="D64" s="32" t="str">
        <f t="shared" ref="D64:V79" si="8">_xlfn.CONCAT("=",$C64,"!",D$4)</f>
        <v>=해운대구갑!U7</v>
      </c>
      <c r="E64" s="32" t="str">
        <f t="shared" si="8"/>
        <v>=해운대구갑!V6</v>
      </c>
      <c r="F64" s="32" t="str">
        <f t="shared" si="8"/>
        <v>=해운대구갑!W5</v>
      </c>
      <c r="G64" s="32" t="str">
        <f t="shared" si="8"/>
        <v>=해운대구갑!X4</v>
      </c>
      <c r="H64" s="32" t="str">
        <f t="shared" si="8"/>
        <v>=해운대구갑!</v>
      </c>
      <c r="I64" s="32" t="str">
        <f t="shared" si="8"/>
        <v>=해운대구갑!</v>
      </c>
      <c r="J64" s="32"/>
      <c r="K64" s="32" t="str">
        <f t="shared" ref="K64:K127" si="9">_xlfn.CONCAT("=",$C64,"!",K$4)</f>
        <v>=해운대구갑!U7</v>
      </c>
      <c r="L64" s="32" t="str">
        <f t="shared" si="7"/>
        <v>=해운대구갑!V7</v>
      </c>
      <c r="M64" s="32" t="str">
        <f t="shared" si="7"/>
        <v>=해운대구갑!W7</v>
      </c>
      <c r="N64" s="32" t="str">
        <f t="shared" si="7"/>
        <v>=해운대구갑!X7</v>
      </c>
      <c r="O64" s="32" t="str">
        <f t="shared" si="7"/>
        <v>=해운대구갑!U6</v>
      </c>
      <c r="P64" s="32" t="str">
        <f t="shared" si="7"/>
        <v>=해운대구갑!V6</v>
      </c>
      <c r="Q64" s="32" t="str">
        <f t="shared" si="7"/>
        <v>=해운대구갑!W6</v>
      </c>
      <c r="R64" s="32" t="str">
        <f t="shared" si="7"/>
        <v>=해운대구갑!X6</v>
      </c>
      <c r="S64" s="32" t="str">
        <f t="shared" si="7"/>
        <v>=해운대구갑!U5</v>
      </c>
      <c r="T64" s="32" t="str">
        <f t="shared" si="7"/>
        <v>=해운대구갑!V5</v>
      </c>
      <c r="U64" s="32" t="str">
        <f t="shared" si="7"/>
        <v>=해운대구갑!W5</v>
      </c>
      <c r="V64" s="32" t="str">
        <f t="shared" si="7"/>
        <v>=해운대구갑!X5</v>
      </c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J64" s="32">
        <f>해운대구갑!U7</f>
        <v>50687</v>
      </c>
      <c r="AK64" s="32">
        <f>해운대구갑!V7</f>
        <v>23257</v>
      </c>
      <c r="AL64" s="32">
        <f>해운대구갑!W7</f>
        <v>25670</v>
      </c>
      <c r="AM64" s="32">
        <f>해운대구갑!X7</f>
        <v>379</v>
      </c>
      <c r="AN64" s="32">
        <f>해운대구갑!U6</f>
        <v>83144</v>
      </c>
      <c r="AO64" s="32">
        <f>해운대구갑!V6</f>
        <v>26376</v>
      </c>
      <c r="AP64" s="31">
        <f>해운대구갑!W6</f>
        <v>53301</v>
      </c>
      <c r="AQ64" s="31">
        <f>해운대구갑!X6</f>
        <v>1134</v>
      </c>
      <c r="AR64" s="31">
        <f>해운대구갑!U5</f>
        <v>133831</v>
      </c>
      <c r="AS64" s="31">
        <f>해운대구갑!V5</f>
        <v>49633</v>
      </c>
      <c r="AT64" s="31">
        <f>해운대구갑!W5</f>
        <v>78971</v>
      </c>
      <c r="AU64" s="31">
        <f>해운대구갑!X5</f>
        <v>1513</v>
      </c>
      <c r="AV64" s="31">
        <f>해운대구갑!V4</f>
        <v>0</v>
      </c>
      <c r="AW64" s="31">
        <f>해운대구갑!W4</f>
        <v>0</v>
      </c>
      <c r="AX64" s="31">
        <f>해운대구갑!X4</f>
        <v>0</v>
      </c>
      <c r="AY64" s="31">
        <f>해운대구갑!U13</f>
        <v>0</v>
      </c>
      <c r="AZ64" s="31">
        <f>해운대구갑!V13</f>
        <v>0</v>
      </c>
      <c r="BA64" s="31">
        <f>해운대구갑!W13</f>
        <v>0</v>
      </c>
      <c r="BB64" s="31">
        <f>해운대구갑!X13</f>
        <v>0</v>
      </c>
      <c r="BC64" s="31">
        <f>해운대구갑!U14</f>
        <v>0</v>
      </c>
      <c r="BD64" s="31">
        <f>해운대구갑!V14</f>
        <v>0</v>
      </c>
      <c r="BE64" s="31">
        <f>해운대구갑!W14</f>
        <v>0</v>
      </c>
      <c r="BF64" s="31">
        <f>해운대구갑!X14</f>
        <v>0</v>
      </c>
      <c r="BG64" s="31">
        <f>해운대구갑!U15</f>
        <v>0</v>
      </c>
      <c r="BH64" s="31">
        <f>해운대구갑!V15</f>
        <v>0</v>
      </c>
      <c r="BI64" s="31">
        <f>해운대구갑!W15</f>
        <v>0</v>
      </c>
      <c r="BJ64" s="31">
        <f>해운대구갑!X15</f>
        <v>0</v>
      </c>
    </row>
    <row r="65" spans="1:62">
      <c r="A65" s="30">
        <v>60</v>
      </c>
      <c r="B65" s="30" t="s">
        <v>16852</v>
      </c>
      <c r="C65" s="30" t="s">
        <v>16859</v>
      </c>
      <c r="D65" s="32" t="str">
        <f t="shared" si="8"/>
        <v>=해운대구을!U7</v>
      </c>
      <c r="E65" s="32" t="str">
        <f t="shared" si="8"/>
        <v>=해운대구을!V6</v>
      </c>
      <c r="F65" s="32" t="str">
        <f t="shared" si="8"/>
        <v>=해운대구을!W5</v>
      </c>
      <c r="G65" s="32" t="str">
        <f t="shared" si="8"/>
        <v>=해운대구을!X4</v>
      </c>
      <c r="H65" s="32" t="str">
        <f t="shared" si="8"/>
        <v>=해운대구을!</v>
      </c>
      <c r="I65" s="32" t="str">
        <f t="shared" si="8"/>
        <v>=해운대구을!</v>
      </c>
      <c r="J65" s="32"/>
      <c r="K65" s="32" t="str">
        <f t="shared" si="9"/>
        <v>=해운대구을!U7</v>
      </c>
      <c r="L65" s="32" t="str">
        <f t="shared" si="7"/>
        <v>=해운대구을!V7</v>
      </c>
      <c r="M65" s="32" t="str">
        <f t="shared" si="7"/>
        <v>=해운대구을!W7</v>
      </c>
      <c r="N65" s="32" t="str">
        <f t="shared" si="7"/>
        <v>=해운대구을!X7</v>
      </c>
      <c r="O65" s="32" t="str">
        <f t="shared" si="7"/>
        <v>=해운대구을!U6</v>
      </c>
      <c r="P65" s="32" t="str">
        <f t="shared" si="7"/>
        <v>=해운대구을!V6</v>
      </c>
      <c r="Q65" s="32" t="str">
        <f t="shared" si="7"/>
        <v>=해운대구을!W6</v>
      </c>
      <c r="R65" s="32" t="str">
        <f t="shared" si="7"/>
        <v>=해운대구을!X6</v>
      </c>
      <c r="S65" s="32" t="str">
        <f t="shared" si="7"/>
        <v>=해운대구을!U5</v>
      </c>
      <c r="T65" s="32" t="str">
        <f t="shared" si="7"/>
        <v>=해운대구을!V5</v>
      </c>
      <c r="U65" s="32" t="str">
        <f t="shared" si="7"/>
        <v>=해운대구을!W5</v>
      </c>
      <c r="V65" s="32" t="str">
        <f t="shared" si="7"/>
        <v>=해운대구을!X5</v>
      </c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J65" s="32">
        <f>해운대구을!U7</f>
        <v>38613</v>
      </c>
      <c r="AK65" s="32">
        <f>해운대구을!V7</f>
        <v>20410</v>
      </c>
      <c r="AL65" s="32">
        <f>해운대구을!W7</f>
        <v>17331</v>
      </c>
      <c r="AM65" s="32">
        <f>해운대구을!X7</f>
        <v>411</v>
      </c>
      <c r="AN65" s="32">
        <f>해운대구을!U6</f>
        <v>64602</v>
      </c>
      <c r="AO65" s="32">
        <f>해운대구을!V6</f>
        <v>26389</v>
      </c>
      <c r="AP65" s="31">
        <f>해운대구을!W6</f>
        <v>36569</v>
      </c>
      <c r="AQ65" s="31">
        <f>해운대구을!X6</f>
        <v>835</v>
      </c>
      <c r="AR65" s="31">
        <f>해운대구을!U5</f>
        <v>103215</v>
      </c>
      <c r="AS65" s="31">
        <f>해운대구을!V5</f>
        <v>46799</v>
      </c>
      <c r="AT65" s="31">
        <f>해운대구을!W5</f>
        <v>53900</v>
      </c>
      <c r="AU65" s="31">
        <f>해운대구을!X5</f>
        <v>1246</v>
      </c>
      <c r="AV65" s="31">
        <f>해운대구을!V4</f>
        <v>0</v>
      </c>
      <c r="AW65" s="31">
        <f>해운대구을!W4</f>
        <v>0</v>
      </c>
      <c r="AX65" s="31">
        <f>해운대구을!X4</f>
        <v>0</v>
      </c>
      <c r="AY65" s="31">
        <f>해운대구을!U13</f>
        <v>0</v>
      </c>
      <c r="AZ65" s="31">
        <f>해운대구을!V13</f>
        <v>0</v>
      </c>
      <c r="BA65" s="31">
        <f>해운대구을!W13</f>
        <v>0</v>
      </c>
      <c r="BB65" s="31">
        <f>해운대구을!X13</f>
        <v>0</v>
      </c>
      <c r="BC65" s="31">
        <f>해운대구을!U14</f>
        <v>0</v>
      </c>
      <c r="BD65" s="31">
        <f>해운대구을!V14</f>
        <v>0</v>
      </c>
      <c r="BE65" s="31">
        <f>해운대구을!W14</f>
        <v>0</v>
      </c>
      <c r="BF65" s="31">
        <f>해운대구을!X14</f>
        <v>0</v>
      </c>
      <c r="BG65" s="31">
        <f>해운대구을!U15</f>
        <v>0</v>
      </c>
      <c r="BH65" s="31">
        <f>해운대구을!V15</f>
        <v>0</v>
      </c>
      <c r="BI65" s="31">
        <f>해운대구을!W15</f>
        <v>0</v>
      </c>
      <c r="BJ65" s="31">
        <f>해운대구을!X15</f>
        <v>0</v>
      </c>
    </row>
    <row r="66" spans="1:62">
      <c r="A66" s="30">
        <v>61</v>
      </c>
      <c r="B66" s="30" t="s">
        <v>16852</v>
      </c>
      <c r="C66" s="30" t="s">
        <v>16858</v>
      </c>
      <c r="D66" s="32" t="str">
        <f t="shared" si="8"/>
        <v>=사하구갑!U7</v>
      </c>
      <c r="E66" s="32" t="str">
        <f t="shared" si="8"/>
        <v>=사하구갑!V6</v>
      </c>
      <c r="F66" s="32" t="str">
        <f t="shared" si="8"/>
        <v>=사하구갑!W5</v>
      </c>
      <c r="G66" s="32" t="str">
        <f t="shared" si="8"/>
        <v>=사하구갑!X4</v>
      </c>
      <c r="H66" s="32" t="str">
        <f t="shared" si="8"/>
        <v>=사하구갑!</v>
      </c>
      <c r="I66" s="32" t="str">
        <f t="shared" si="8"/>
        <v>=사하구갑!</v>
      </c>
      <c r="J66" s="32"/>
      <c r="K66" s="32" t="str">
        <f t="shared" si="9"/>
        <v>=사하구갑!U7</v>
      </c>
      <c r="L66" s="32" t="str">
        <f t="shared" si="7"/>
        <v>=사하구갑!V7</v>
      </c>
      <c r="M66" s="32" t="str">
        <f t="shared" si="7"/>
        <v>=사하구갑!W7</v>
      </c>
      <c r="N66" s="32" t="str">
        <f t="shared" si="7"/>
        <v>=사하구갑!X7</v>
      </c>
      <c r="O66" s="32" t="str">
        <f t="shared" si="7"/>
        <v>=사하구갑!U6</v>
      </c>
      <c r="P66" s="32" t="str">
        <f t="shared" si="7"/>
        <v>=사하구갑!V6</v>
      </c>
      <c r="Q66" s="32" t="str">
        <f t="shared" si="7"/>
        <v>=사하구갑!W6</v>
      </c>
      <c r="R66" s="32" t="str">
        <f t="shared" si="7"/>
        <v>=사하구갑!X6</v>
      </c>
      <c r="S66" s="32" t="str">
        <f t="shared" si="7"/>
        <v>=사하구갑!U5</v>
      </c>
      <c r="T66" s="32" t="str">
        <f t="shared" si="7"/>
        <v>=사하구갑!V5</v>
      </c>
      <c r="U66" s="32" t="str">
        <f t="shared" si="7"/>
        <v>=사하구갑!W5</v>
      </c>
      <c r="V66" s="32" t="str">
        <f t="shared" si="7"/>
        <v>=사하구갑!X5</v>
      </c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J66" s="32">
        <f>사하구갑!U7</f>
        <v>30081</v>
      </c>
      <c r="AK66" s="32">
        <f>사하구갑!V7</f>
        <v>17049</v>
      </c>
      <c r="AL66" s="32">
        <f>사하구갑!W7</f>
        <v>12311</v>
      </c>
      <c r="AM66" s="32">
        <f>사하구갑!X7</f>
        <v>236</v>
      </c>
      <c r="AN66" s="32">
        <f>사하구갑!U6</f>
        <v>50893</v>
      </c>
      <c r="AO66" s="32">
        <f>사하구갑!V6</f>
        <v>22826</v>
      </c>
      <c r="AP66" s="31">
        <f>사하구갑!W6</f>
        <v>26867</v>
      </c>
      <c r="AQ66" s="31">
        <f>사하구갑!X6</f>
        <v>446</v>
      </c>
      <c r="AR66" s="31">
        <f>사하구갑!U5</f>
        <v>80974</v>
      </c>
      <c r="AS66" s="31">
        <f>사하구갑!V5</f>
        <v>39875</v>
      </c>
      <c r="AT66" s="31">
        <f>사하구갑!W5</f>
        <v>39178</v>
      </c>
      <c r="AU66" s="31">
        <f>사하구갑!X5</f>
        <v>682</v>
      </c>
      <c r="AV66" s="31">
        <f>사하구갑!V4</f>
        <v>0</v>
      </c>
      <c r="AW66" s="31">
        <f>사하구갑!W4</f>
        <v>0</v>
      </c>
      <c r="AX66" s="31">
        <f>사하구갑!X4</f>
        <v>0</v>
      </c>
      <c r="AY66" s="31">
        <f>사하구갑!U13</f>
        <v>0</v>
      </c>
      <c r="AZ66" s="31">
        <f>사하구갑!V13</f>
        <v>0</v>
      </c>
      <c r="BA66" s="31">
        <f>사하구갑!W13</f>
        <v>0</v>
      </c>
      <c r="BB66" s="31">
        <f>사하구갑!X13</f>
        <v>0</v>
      </c>
      <c r="BC66" s="31">
        <f>사하구갑!U14</f>
        <v>0</v>
      </c>
      <c r="BD66" s="31">
        <f>사하구갑!V14</f>
        <v>0</v>
      </c>
      <c r="BE66" s="31">
        <f>사하구갑!W14</f>
        <v>0</v>
      </c>
      <c r="BF66" s="31">
        <f>사하구갑!X14</f>
        <v>0</v>
      </c>
      <c r="BG66" s="31">
        <f>사하구갑!U15</f>
        <v>0</v>
      </c>
      <c r="BH66" s="31">
        <f>사하구갑!V15</f>
        <v>0</v>
      </c>
      <c r="BI66" s="31">
        <f>사하구갑!W15</f>
        <v>0</v>
      </c>
      <c r="BJ66" s="31">
        <f>사하구갑!X15</f>
        <v>0</v>
      </c>
    </row>
    <row r="67" spans="1:62">
      <c r="A67" s="30">
        <v>62</v>
      </c>
      <c r="B67" s="30" t="s">
        <v>16852</v>
      </c>
      <c r="C67" s="30" t="s">
        <v>16857</v>
      </c>
      <c r="D67" s="32" t="str">
        <f t="shared" si="8"/>
        <v>=사하구을!U7</v>
      </c>
      <c r="E67" s="32" t="str">
        <f t="shared" si="8"/>
        <v>=사하구을!V6</v>
      </c>
      <c r="F67" s="32" t="str">
        <f t="shared" si="8"/>
        <v>=사하구을!W5</v>
      </c>
      <c r="G67" s="32" t="str">
        <f t="shared" si="8"/>
        <v>=사하구을!X4</v>
      </c>
      <c r="H67" s="32" t="str">
        <f t="shared" si="8"/>
        <v>=사하구을!</v>
      </c>
      <c r="I67" s="32" t="str">
        <f t="shared" si="8"/>
        <v>=사하구을!</v>
      </c>
      <c r="J67" s="32"/>
      <c r="K67" s="32" t="str">
        <f t="shared" si="9"/>
        <v>=사하구을!U7</v>
      </c>
      <c r="L67" s="32" t="str">
        <f t="shared" si="7"/>
        <v>=사하구을!V7</v>
      </c>
      <c r="M67" s="32" t="str">
        <f t="shared" si="7"/>
        <v>=사하구을!W7</v>
      </c>
      <c r="N67" s="32" t="str">
        <f t="shared" si="7"/>
        <v>=사하구을!X7</v>
      </c>
      <c r="O67" s="32" t="str">
        <f t="shared" si="7"/>
        <v>=사하구을!U6</v>
      </c>
      <c r="P67" s="32" t="str">
        <f t="shared" si="7"/>
        <v>=사하구을!V6</v>
      </c>
      <c r="Q67" s="32" t="str">
        <f t="shared" si="7"/>
        <v>=사하구을!W6</v>
      </c>
      <c r="R67" s="32" t="str">
        <f t="shared" si="7"/>
        <v>=사하구을!X6</v>
      </c>
      <c r="S67" s="32" t="str">
        <f t="shared" si="7"/>
        <v>=사하구을!U5</v>
      </c>
      <c r="T67" s="32" t="str">
        <f t="shared" si="7"/>
        <v>=사하구을!V5</v>
      </c>
      <c r="U67" s="32" t="str">
        <f t="shared" si="7"/>
        <v>=사하구을!W5</v>
      </c>
      <c r="V67" s="32" t="str">
        <f t="shared" si="7"/>
        <v>=사하구을!X5</v>
      </c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J67" s="32">
        <f>사하구을!U7</f>
        <v>36046</v>
      </c>
      <c r="AK67" s="32">
        <f>사하구을!V7</f>
        <v>16494</v>
      </c>
      <c r="AL67" s="32">
        <f>사하구을!W7</f>
        <v>18361</v>
      </c>
      <c r="AM67" s="32">
        <f>사하구을!X7</f>
        <v>136</v>
      </c>
      <c r="AN67" s="32">
        <f>사하구을!U6</f>
        <v>65585</v>
      </c>
      <c r="AO67" s="32">
        <f>사하구을!V6</f>
        <v>22450</v>
      </c>
      <c r="AP67" s="31">
        <f>사하구을!W6</f>
        <v>40681</v>
      </c>
      <c r="AQ67" s="31">
        <f>사하구을!X6</f>
        <v>390</v>
      </c>
      <c r="AR67" s="31">
        <f>사하구을!U5</f>
        <v>101631</v>
      </c>
      <c r="AS67" s="31">
        <f>사하구을!V5</f>
        <v>38944</v>
      </c>
      <c r="AT67" s="31">
        <f>사하구을!W5</f>
        <v>59042</v>
      </c>
      <c r="AU67" s="31">
        <f>사하구을!X5</f>
        <v>526</v>
      </c>
      <c r="AV67" s="31">
        <f>사하구을!V4</f>
        <v>0</v>
      </c>
      <c r="AW67" s="31">
        <f>사하구을!W4</f>
        <v>0</v>
      </c>
      <c r="AX67" s="31">
        <f>사하구을!X4</f>
        <v>0</v>
      </c>
      <c r="AY67" s="31">
        <f>사하구을!U13</f>
        <v>0</v>
      </c>
      <c r="AZ67" s="31">
        <f>사하구을!V13</f>
        <v>0</v>
      </c>
      <c r="BA67" s="31">
        <f>사하구을!W13</f>
        <v>0</v>
      </c>
      <c r="BB67" s="31">
        <f>사하구을!X13</f>
        <v>0</v>
      </c>
      <c r="BC67" s="31">
        <f>사하구을!U14</f>
        <v>0</v>
      </c>
      <c r="BD67" s="31">
        <f>사하구을!V14</f>
        <v>0</v>
      </c>
      <c r="BE67" s="31">
        <f>사하구을!W14</f>
        <v>0</v>
      </c>
      <c r="BF67" s="31">
        <f>사하구을!X14</f>
        <v>0</v>
      </c>
      <c r="BG67" s="31">
        <f>사하구을!U15</f>
        <v>0</v>
      </c>
      <c r="BH67" s="31">
        <f>사하구을!V15</f>
        <v>0</v>
      </c>
      <c r="BI67" s="31">
        <f>사하구을!W15</f>
        <v>0</v>
      </c>
      <c r="BJ67" s="31">
        <f>사하구을!X15</f>
        <v>0</v>
      </c>
    </row>
    <row r="68" spans="1:62">
      <c r="A68" s="30">
        <v>63</v>
      </c>
      <c r="B68" s="30" t="s">
        <v>16852</v>
      </c>
      <c r="C68" s="30" t="s">
        <v>16856</v>
      </c>
      <c r="D68" s="32" t="str">
        <f t="shared" si="8"/>
        <v>=금정구!U7</v>
      </c>
      <c r="E68" s="32" t="str">
        <f t="shared" si="8"/>
        <v>=금정구!V6</v>
      </c>
      <c r="F68" s="32" t="str">
        <f t="shared" si="8"/>
        <v>=금정구!W5</v>
      </c>
      <c r="G68" s="32" t="str">
        <f t="shared" si="8"/>
        <v>=금정구!X4</v>
      </c>
      <c r="H68" s="32" t="str">
        <f t="shared" si="8"/>
        <v>=금정구!</v>
      </c>
      <c r="I68" s="32" t="str">
        <f t="shared" si="8"/>
        <v>=금정구!</v>
      </c>
      <c r="J68" s="32"/>
      <c r="K68" s="32" t="str">
        <f t="shared" si="9"/>
        <v>=금정구!U7</v>
      </c>
      <c r="L68" s="32" t="str">
        <f t="shared" si="7"/>
        <v>=금정구!V7</v>
      </c>
      <c r="M68" s="32" t="str">
        <f t="shared" si="7"/>
        <v>=금정구!W7</v>
      </c>
      <c r="N68" s="32" t="str">
        <f t="shared" si="7"/>
        <v>=금정구!X7</v>
      </c>
      <c r="O68" s="32" t="str">
        <f t="shared" si="7"/>
        <v>=금정구!U6</v>
      </c>
      <c r="P68" s="32" t="str">
        <f t="shared" si="7"/>
        <v>=금정구!V6</v>
      </c>
      <c r="Q68" s="32" t="str">
        <f t="shared" si="7"/>
        <v>=금정구!W6</v>
      </c>
      <c r="R68" s="32" t="str">
        <f t="shared" si="7"/>
        <v>=금정구!X6</v>
      </c>
      <c r="S68" s="32" t="str">
        <f t="shared" si="7"/>
        <v>=금정구!U5</v>
      </c>
      <c r="T68" s="32" t="str">
        <f t="shared" si="7"/>
        <v>=금정구!V5</v>
      </c>
      <c r="U68" s="32" t="str">
        <f t="shared" si="7"/>
        <v>=금정구!W5</v>
      </c>
      <c r="V68" s="32" t="str">
        <f t="shared" si="7"/>
        <v>=금정구!X5</v>
      </c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J68" s="32">
        <f>금정구!U7</f>
        <v>57527</v>
      </c>
      <c r="AK68" s="32">
        <f>금정구!V7</f>
        <v>27161</v>
      </c>
      <c r="AL68" s="32">
        <f>금정구!W7</f>
        <v>26772</v>
      </c>
      <c r="AM68" s="32">
        <f>금정구!X7</f>
        <v>1297</v>
      </c>
      <c r="AN68" s="32">
        <f>금정구!U6</f>
        <v>86475</v>
      </c>
      <c r="AO68" s="32">
        <f>금정구!V6</f>
        <v>30298</v>
      </c>
      <c r="AP68" s="31">
        <f>금정구!W6</f>
        <v>50276</v>
      </c>
      <c r="AQ68" s="31">
        <f>금정구!X6</f>
        <v>2247</v>
      </c>
      <c r="AR68" s="31">
        <f>금정구!U5</f>
        <v>144002</v>
      </c>
      <c r="AS68" s="31">
        <f>금정구!V5</f>
        <v>57459</v>
      </c>
      <c r="AT68" s="31">
        <f>금정구!W5</f>
        <v>77048</v>
      </c>
      <c r="AU68" s="31">
        <f>금정구!X5</f>
        <v>3544</v>
      </c>
      <c r="AV68" s="31">
        <f>금정구!V4</f>
        <v>0</v>
      </c>
      <c r="AW68" s="31">
        <f>금정구!W4</f>
        <v>0</v>
      </c>
      <c r="AX68" s="31">
        <f>금정구!X4</f>
        <v>0</v>
      </c>
      <c r="AY68" s="31">
        <f>금정구!U13</f>
        <v>0</v>
      </c>
      <c r="AZ68" s="31">
        <f>금정구!V13</f>
        <v>0</v>
      </c>
      <c r="BA68" s="31">
        <f>금정구!W13</f>
        <v>0</v>
      </c>
      <c r="BB68" s="31">
        <f>금정구!X13</f>
        <v>0</v>
      </c>
      <c r="BC68" s="31">
        <f>금정구!U14</f>
        <v>0</v>
      </c>
      <c r="BD68" s="31">
        <f>금정구!V14</f>
        <v>0</v>
      </c>
      <c r="BE68" s="31">
        <f>금정구!W14</f>
        <v>0</v>
      </c>
      <c r="BF68" s="31">
        <f>금정구!X14</f>
        <v>0</v>
      </c>
      <c r="BG68" s="31">
        <f>금정구!U15</f>
        <v>0</v>
      </c>
      <c r="BH68" s="31">
        <f>금정구!V15</f>
        <v>0</v>
      </c>
      <c r="BI68" s="31">
        <f>금정구!W15</f>
        <v>0</v>
      </c>
      <c r="BJ68" s="31">
        <f>금정구!X15</f>
        <v>0</v>
      </c>
    </row>
    <row r="69" spans="1:62">
      <c r="A69" s="30">
        <v>64</v>
      </c>
      <c r="B69" s="30" t="s">
        <v>16852</v>
      </c>
      <c r="C69" s="30" t="s">
        <v>16855</v>
      </c>
      <c r="D69" s="32" t="str">
        <f t="shared" si="8"/>
        <v>=연제구!U7</v>
      </c>
      <c r="E69" s="32" t="str">
        <f t="shared" si="8"/>
        <v>=연제구!V6</v>
      </c>
      <c r="F69" s="32" t="str">
        <f t="shared" si="8"/>
        <v>=연제구!W5</v>
      </c>
      <c r="G69" s="32" t="str">
        <f t="shared" si="8"/>
        <v>=연제구!X4</v>
      </c>
      <c r="H69" s="32" t="str">
        <f t="shared" si="8"/>
        <v>=연제구!</v>
      </c>
      <c r="I69" s="32" t="str">
        <f t="shared" si="8"/>
        <v>=연제구!</v>
      </c>
      <c r="J69" s="32"/>
      <c r="K69" s="32" t="str">
        <f t="shared" si="9"/>
        <v>=연제구!U7</v>
      </c>
      <c r="L69" s="32" t="str">
        <f t="shared" si="7"/>
        <v>=연제구!V7</v>
      </c>
      <c r="M69" s="32" t="str">
        <f t="shared" si="7"/>
        <v>=연제구!W7</v>
      </c>
      <c r="N69" s="32" t="str">
        <f t="shared" si="7"/>
        <v>=연제구!X7</v>
      </c>
      <c r="O69" s="32" t="str">
        <f t="shared" si="7"/>
        <v>=연제구!U6</v>
      </c>
      <c r="P69" s="32" t="str">
        <f t="shared" si="7"/>
        <v>=연제구!V6</v>
      </c>
      <c r="Q69" s="32" t="str">
        <f t="shared" si="7"/>
        <v>=연제구!W6</v>
      </c>
      <c r="R69" s="32" t="str">
        <f t="shared" si="7"/>
        <v>=연제구!X6</v>
      </c>
      <c r="S69" s="32" t="str">
        <f t="shared" si="7"/>
        <v>=연제구!U5</v>
      </c>
      <c r="T69" s="32" t="str">
        <f t="shared" si="7"/>
        <v>=연제구!V5</v>
      </c>
      <c r="U69" s="32" t="str">
        <f t="shared" si="7"/>
        <v>=연제구!W5</v>
      </c>
      <c r="V69" s="32" t="str">
        <f t="shared" si="7"/>
        <v>=연제구!X5</v>
      </c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J69" s="32">
        <f>연제구!U7</f>
        <v>47709</v>
      </c>
      <c r="AK69" s="32">
        <f>연제구!V7</f>
        <v>26262</v>
      </c>
      <c r="AL69" s="32">
        <f>연제구!W7</f>
        <v>20404</v>
      </c>
      <c r="AM69" s="32">
        <f>연제구!X7</f>
        <v>552</v>
      </c>
      <c r="AN69" s="32">
        <f>연제구!U6</f>
        <v>80495</v>
      </c>
      <c r="AO69" s="32">
        <f>연제구!V6</f>
        <v>34308</v>
      </c>
      <c r="AP69" s="31">
        <f>연제구!W6</f>
        <v>44236</v>
      </c>
      <c r="AQ69" s="31">
        <f>연제구!X6</f>
        <v>1101</v>
      </c>
      <c r="AR69" s="31">
        <f>연제구!U5</f>
        <v>128204</v>
      </c>
      <c r="AS69" s="31">
        <f>연제구!V5</f>
        <v>60570</v>
      </c>
      <c r="AT69" s="31">
        <f>연제구!W5</f>
        <v>64640</v>
      </c>
      <c r="AU69" s="31">
        <f>연제구!X5</f>
        <v>1653</v>
      </c>
      <c r="AV69" s="31">
        <f>연제구!V4</f>
        <v>0</v>
      </c>
      <c r="AW69" s="31">
        <f>연제구!W4</f>
        <v>0</v>
      </c>
      <c r="AX69" s="31">
        <f>연제구!X4</f>
        <v>0</v>
      </c>
      <c r="AY69" s="31">
        <f>연제구!U13</f>
        <v>0</v>
      </c>
      <c r="AZ69" s="31">
        <f>연제구!V13</f>
        <v>0</v>
      </c>
      <c r="BA69" s="31">
        <f>연제구!W13</f>
        <v>0</v>
      </c>
      <c r="BB69" s="31">
        <f>연제구!X13</f>
        <v>0</v>
      </c>
      <c r="BC69" s="31">
        <f>연제구!U14</f>
        <v>0</v>
      </c>
      <c r="BD69" s="31">
        <f>연제구!V14</f>
        <v>0</v>
      </c>
      <c r="BE69" s="31">
        <f>연제구!W14</f>
        <v>0</v>
      </c>
      <c r="BF69" s="31">
        <f>연제구!X14</f>
        <v>0</v>
      </c>
      <c r="BG69" s="31">
        <f>연제구!U15</f>
        <v>0</v>
      </c>
      <c r="BH69" s="31">
        <f>연제구!V15</f>
        <v>0</v>
      </c>
      <c r="BI69" s="31">
        <f>연제구!W15</f>
        <v>0</v>
      </c>
      <c r="BJ69" s="31">
        <f>연제구!X15</f>
        <v>0</v>
      </c>
    </row>
    <row r="70" spans="1:62">
      <c r="A70" s="30">
        <v>65</v>
      </c>
      <c r="B70" s="30" t="s">
        <v>16852</v>
      </c>
      <c r="C70" s="30" t="s">
        <v>16854</v>
      </c>
      <c r="D70" s="32" t="str">
        <f t="shared" si="8"/>
        <v>=수영구!U7</v>
      </c>
      <c r="E70" s="32" t="str">
        <f t="shared" si="8"/>
        <v>=수영구!V6</v>
      </c>
      <c r="F70" s="32" t="str">
        <f t="shared" si="8"/>
        <v>=수영구!W5</v>
      </c>
      <c r="G70" s="32" t="str">
        <f t="shared" si="8"/>
        <v>=수영구!X4</v>
      </c>
      <c r="H70" s="32" t="str">
        <f t="shared" si="8"/>
        <v>=수영구!</v>
      </c>
      <c r="I70" s="32" t="str">
        <f t="shared" si="8"/>
        <v>=수영구!</v>
      </c>
      <c r="J70" s="32"/>
      <c r="K70" s="32" t="str">
        <f t="shared" si="9"/>
        <v>=수영구!U7</v>
      </c>
      <c r="L70" s="32" t="str">
        <f t="shared" si="7"/>
        <v>=수영구!V7</v>
      </c>
      <c r="M70" s="32" t="str">
        <f t="shared" si="7"/>
        <v>=수영구!W7</v>
      </c>
      <c r="N70" s="32" t="str">
        <f t="shared" si="7"/>
        <v>=수영구!X7</v>
      </c>
      <c r="O70" s="32" t="str">
        <f t="shared" si="7"/>
        <v>=수영구!U6</v>
      </c>
      <c r="P70" s="32" t="str">
        <f t="shared" si="7"/>
        <v>=수영구!V6</v>
      </c>
      <c r="Q70" s="32" t="str">
        <f t="shared" si="7"/>
        <v>=수영구!W6</v>
      </c>
      <c r="R70" s="32" t="str">
        <f t="shared" si="7"/>
        <v>=수영구!X6</v>
      </c>
      <c r="S70" s="32" t="str">
        <f t="shared" si="7"/>
        <v>=수영구!U5</v>
      </c>
      <c r="T70" s="32" t="str">
        <f t="shared" si="7"/>
        <v>=수영구!V5</v>
      </c>
      <c r="U70" s="32" t="str">
        <f t="shared" si="7"/>
        <v>=수영구!W5</v>
      </c>
      <c r="V70" s="32" t="str">
        <f t="shared" si="7"/>
        <v>=수영구!X5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J70" s="32">
        <f>수영구!U7</f>
        <v>40572</v>
      </c>
      <c r="AK70" s="32">
        <f>수영구!V7</f>
        <v>19678</v>
      </c>
      <c r="AL70" s="32">
        <f>수영구!W7</f>
        <v>19292</v>
      </c>
      <c r="AM70" s="32">
        <f>수영구!X7</f>
        <v>774</v>
      </c>
      <c r="AN70" s="32">
        <f>수영구!U6</f>
        <v>64324</v>
      </c>
      <c r="AO70" s="32">
        <f>수영구!V6</f>
        <v>22811</v>
      </c>
      <c r="AP70" s="31">
        <f>수영구!W6</f>
        <v>38667</v>
      </c>
      <c r="AQ70" s="31">
        <f>수영구!X6</f>
        <v>1318</v>
      </c>
      <c r="AR70" s="31">
        <f>수영구!U5</f>
        <v>104896</v>
      </c>
      <c r="AS70" s="31">
        <f>수영구!V5</f>
        <v>42489</v>
      </c>
      <c r="AT70" s="31">
        <f>수영구!W5</f>
        <v>57959</v>
      </c>
      <c r="AU70" s="31">
        <f>수영구!X5</f>
        <v>2092</v>
      </c>
      <c r="AV70" s="31">
        <f>수영구!V4</f>
        <v>0</v>
      </c>
      <c r="AW70" s="31">
        <f>수영구!W4</f>
        <v>0</v>
      </c>
      <c r="AX70" s="31">
        <f>수영구!X4</f>
        <v>0</v>
      </c>
      <c r="AY70" s="31">
        <f>수영구!U13</f>
        <v>0</v>
      </c>
      <c r="AZ70" s="31">
        <f>수영구!V13</f>
        <v>0</v>
      </c>
      <c r="BA70" s="31">
        <f>수영구!W13</f>
        <v>0</v>
      </c>
      <c r="BB70" s="31">
        <f>수영구!X13</f>
        <v>0</v>
      </c>
      <c r="BC70" s="31">
        <f>수영구!U14</f>
        <v>0</v>
      </c>
      <c r="BD70" s="31">
        <f>수영구!V14</f>
        <v>0</v>
      </c>
      <c r="BE70" s="31">
        <f>수영구!W14</f>
        <v>0</v>
      </c>
      <c r="BF70" s="31">
        <f>수영구!X14</f>
        <v>0</v>
      </c>
      <c r="BG70" s="31">
        <f>수영구!U15</f>
        <v>0</v>
      </c>
      <c r="BH70" s="31">
        <f>수영구!V15</f>
        <v>0</v>
      </c>
      <c r="BI70" s="31">
        <f>수영구!W15</f>
        <v>0</v>
      </c>
      <c r="BJ70" s="31">
        <f>수영구!X15</f>
        <v>0</v>
      </c>
    </row>
    <row r="71" spans="1:62">
      <c r="A71" s="30">
        <v>66</v>
      </c>
      <c r="B71" s="30" t="s">
        <v>16852</v>
      </c>
      <c r="C71" s="30" t="s">
        <v>16853</v>
      </c>
      <c r="D71" s="32" t="str">
        <f t="shared" si="8"/>
        <v>=사상구!U7</v>
      </c>
      <c r="E71" s="32" t="str">
        <f t="shared" si="8"/>
        <v>=사상구!V6</v>
      </c>
      <c r="F71" s="32" t="str">
        <f t="shared" si="8"/>
        <v>=사상구!W5</v>
      </c>
      <c r="G71" s="32" t="str">
        <f t="shared" si="8"/>
        <v>=사상구!X4</v>
      </c>
      <c r="H71" s="32" t="str">
        <f t="shared" si="8"/>
        <v>=사상구!</v>
      </c>
      <c r="I71" s="32" t="str">
        <f t="shared" si="8"/>
        <v>=사상구!</v>
      </c>
      <c r="J71" s="32"/>
      <c r="K71" s="32" t="str">
        <f t="shared" si="9"/>
        <v>=사상구!U7</v>
      </c>
      <c r="L71" s="32" t="str">
        <f t="shared" si="7"/>
        <v>=사상구!V7</v>
      </c>
      <c r="M71" s="32" t="str">
        <f t="shared" si="7"/>
        <v>=사상구!W7</v>
      </c>
      <c r="N71" s="32" t="str">
        <f t="shared" si="7"/>
        <v>=사상구!X7</v>
      </c>
      <c r="O71" s="32" t="str">
        <f t="shared" si="7"/>
        <v>=사상구!U6</v>
      </c>
      <c r="P71" s="32" t="str">
        <f t="shared" si="7"/>
        <v>=사상구!V6</v>
      </c>
      <c r="Q71" s="32" t="str">
        <f t="shared" si="7"/>
        <v>=사상구!W6</v>
      </c>
      <c r="R71" s="32" t="str">
        <f t="shared" si="7"/>
        <v>=사상구!X6</v>
      </c>
      <c r="S71" s="32" t="str">
        <f t="shared" si="7"/>
        <v>=사상구!U5</v>
      </c>
      <c r="T71" s="32" t="str">
        <f t="shared" si="7"/>
        <v>=사상구!V5</v>
      </c>
      <c r="U71" s="32" t="str">
        <f t="shared" si="7"/>
        <v>=사상구!W5</v>
      </c>
      <c r="V71" s="32" t="str">
        <f t="shared" si="7"/>
        <v>=사상구!X5</v>
      </c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J71" s="32">
        <f>사상구!U7</f>
        <v>50273</v>
      </c>
      <c r="AK71" s="32">
        <f>사상구!V7</f>
        <v>25354</v>
      </c>
      <c r="AL71" s="32">
        <f>사상구!W7</f>
        <v>23778</v>
      </c>
      <c r="AM71" s="32">
        <f>사상구!X7</f>
        <v>244</v>
      </c>
      <c r="AN71" s="32">
        <f>사상구!U6</f>
        <v>78828</v>
      </c>
      <c r="AO71" s="32">
        <f>사상구!V6</f>
        <v>33992</v>
      </c>
      <c r="AP71" s="31">
        <f>사상구!W6</f>
        <v>42575</v>
      </c>
      <c r="AQ71" s="31">
        <f>사상구!X6</f>
        <v>565</v>
      </c>
      <c r="AR71" s="31">
        <f>사상구!U5</f>
        <v>129101</v>
      </c>
      <c r="AS71" s="31">
        <f>사상구!V5</f>
        <v>59346</v>
      </c>
      <c r="AT71" s="31">
        <f>사상구!W5</f>
        <v>66353</v>
      </c>
      <c r="AU71" s="31">
        <f>사상구!X5</f>
        <v>809</v>
      </c>
      <c r="AV71" s="31">
        <f>사상구!V4</f>
        <v>0</v>
      </c>
      <c r="AW71" s="31">
        <f>사상구!W4</f>
        <v>0</v>
      </c>
      <c r="AX71" s="31">
        <f>사상구!X4</f>
        <v>0</v>
      </c>
      <c r="AY71" s="31">
        <f>사상구!U13</f>
        <v>0</v>
      </c>
      <c r="AZ71" s="31">
        <f>사상구!V13</f>
        <v>0</v>
      </c>
      <c r="BA71" s="31">
        <f>사상구!W13</f>
        <v>0</v>
      </c>
      <c r="BB71" s="31">
        <f>사상구!X13</f>
        <v>0</v>
      </c>
      <c r="BC71" s="31">
        <f>사상구!U14</f>
        <v>0</v>
      </c>
      <c r="BD71" s="31">
        <f>사상구!V14</f>
        <v>0</v>
      </c>
      <c r="BE71" s="31">
        <f>사상구!W14</f>
        <v>0</v>
      </c>
      <c r="BF71" s="31">
        <f>사상구!X14</f>
        <v>0</v>
      </c>
      <c r="BG71" s="31">
        <f>사상구!U15</f>
        <v>0</v>
      </c>
      <c r="BH71" s="31">
        <f>사상구!V15</f>
        <v>0</v>
      </c>
      <c r="BI71" s="31">
        <f>사상구!W15</f>
        <v>0</v>
      </c>
      <c r="BJ71" s="31">
        <f>사상구!X15</f>
        <v>0</v>
      </c>
    </row>
    <row r="72" spans="1:62">
      <c r="A72" s="30">
        <v>67</v>
      </c>
      <c r="B72" s="30" t="s">
        <v>16852</v>
      </c>
      <c r="C72" s="30" t="s">
        <v>16851</v>
      </c>
      <c r="D72" s="32" t="str">
        <f t="shared" si="8"/>
        <v>=기장군!U7</v>
      </c>
      <c r="E72" s="32" t="str">
        <f t="shared" si="8"/>
        <v>=기장군!V6</v>
      </c>
      <c r="F72" s="32" t="str">
        <f t="shared" si="8"/>
        <v>=기장군!W5</v>
      </c>
      <c r="G72" s="32" t="str">
        <f t="shared" si="8"/>
        <v>=기장군!X4</v>
      </c>
      <c r="H72" s="32" t="str">
        <f t="shared" si="8"/>
        <v>=기장군!</v>
      </c>
      <c r="I72" s="32" t="str">
        <f t="shared" si="8"/>
        <v>=기장군!</v>
      </c>
      <c r="J72" s="32"/>
      <c r="K72" s="32" t="str">
        <f t="shared" si="9"/>
        <v>=기장군!U7</v>
      </c>
      <c r="L72" s="32" t="str">
        <f t="shared" si="7"/>
        <v>=기장군!V7</v>
      </c>
      <c r="M72" s="32" t="str">
        <f t="shared" si="7"/>
        <v>=기장군!W7</v>
      </c>
      <c r="N72" s="32" t="str">
        <f t="shared" si="7"/>
        <v>=기장군!X7</v>
      </c>
      <c r="O72" s="32" t="str">
        <f t="shared" si="7"/>
        <v>=기장군!U6</v>
      </c>
      <c r="P72" s="32" t="str">
        <f t="shared" si="7"/>
        <v>=기장군!V6</v>
      </c>
      <c r="Q72" s="32" t="str">
        <f t="shared" si="7"/>
        <v>=기장군!W6</v>
      </c>
      <c r="R72" s="32" t="str">
        <f t="shared" si="7"/>
        <v>=기장군!X6</v>
      </c>
      <c r="S72" s="32" t="str">
        <f t="shared" si="7"/>
        <v>=기장군!U5</v>
      </c>
      <c r="T72" s="32" t="str">
        <f t="shared" si="7"/>
        <v>=기장군!V5</v>
      </c>
      <c r="U72" s="32" t="str">
        <f t="shared" si="7"/>
        <v>=기장군!W5</v>
      </c>
      <c r="V72" s="32" t="str">
        <f t="shared" si="7"/>
        <v>=기장군!X5</v>
      </c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J72" s="32">
        <f>기장군!U7</f>
        <v>27461</v>
      </c>
      <c r="AK72" s="32">
        <f>기장군!V7</f>
        <v>13782</v>
      </c>
      <c r="AL72" s="32">
        <f>기장군!W7</f>
        <v>11922</v>
      </c>
      <c r="AM72" s="32">
        <f>기장군!X7</f>
        <v>238</v>
      </c>
      <c r="AN72" s="32">
        <f>기장군!U6</f>
        <v>59350</v>
      </c>
      <c r="AO72" s="32">
        <f>기장군!V6</f>
        <v>24372</v>
      </c>
      <c r="AP72" s="31">
        <f>기장군!W6</f>
        <v>30712</v>
      </c>
      <c r="AQ72" s="31">
        <f>기장군!X6</f>
        <v>567</v>
      </c>
      <c r="AR72" s="31">
        <f>기장군!U5</f>
        <v>86811</v>
      </c>
      <c r="AS72" s="31">
        <f>기장군!V5</f>
        <v>38154</v>
      </c>
      <c r="AT72" s="31">
        <f>기장군!W5</f>
        <v>42634</v>
      </c>
      <c r="AU72" s="31">
        <f>기장군!X5</f>
        <v>805</v>
      </c>
      <c r="AV72" s="31">
        <f>기장군!V4</f>
        <v>0</v>
      </c>
      <c r="AW72" s="31">
        <f>기장군!W4</f>
        <v>0</v>
      </c>
      <c r="AX72" s="31">
        <f>기장군!X4</f>
        <v>0</v>
      </c>
      <c r="AY72" s="31">
        <f>기장군!U13</f>
        <v>0</v>
      </c>
      <c r="AZ72" s="31">
        <f>기장군!V13</f>
        <v>0</v>
      </c>
      <c r="BA72" s="31">
        <f>기장군!W13</f>
        <v>0</v>
      </c>
      <c r="BB72" s="31">
        <f>기장군!X13</f>
        <v>0</v>
      </c>
      <c r="BC72" s="31">
        <f>기장군!U14</f>
        <v>0</v>
      </c>
      <c r="BD72" s="31">
        <f>기장군!V14</f>
        <v>0</v>
      </c>
      <c r="BE72" s="31">
        <f>기장군!W14</f>
        <v>0</v>
      </c>
      <c r="BF72" s="31">
        <f>기장군!X14</f>
        <v>0</v>
      </c>
      <c r="BG72" s="31">
        <f>기장군!U15</f>
        <v>0</v>
      </c>
      <c r="BH72" s="31">
        <f>기장군!V15</f>
        <v>0</v>
      </c>
      <c r="BI72" s="31">
        <f>기장군!W15</f>
        <v>0</v>
      </c>
      <c r="BJ72" s="31">
        <f>기장군!X15</f>
        <v>0</v>
      </c>
    </row>
    <row r="73" spans="1:62">
      <c r="A73" s="30">
        <v>68</v>
      </c>
      <c r="B73" s="30" t="s">
        <v>16841</v>
      </c>
      <c r="C73" s="30" t="s">
        <v>16850</v>
      </c>
      <c r="D73" s="32" t="str">
        <f t="shared" si="8"/>
        <v>=중구남구!U7</v>
      </c>
      <c r="E73" s="32" t="str">
        <f t="shared" si="8"/>
        <v>=중구남구!V6</v>
      </c>
      <c r="F73" s="32" t="str">
        <f t="shared" si="8"/>
        <v>=중구남구!W5</v>
      </c>
      <c r="G73" s="32" t="str">
        <f t="shared" si="8"/>
        <v>=중구남구!X4</v>
      </c>
      <c r="H73" s="32" t="str">
        <f t="shared" si="8"/>
        <v>=중구남구!</v>
      </c>
      <c r="I73" s="32" t="str">
        <f t="shared" si="8"/>
        <v>=중구남구!</v>
      </c>
      <c r="J73" s="32"/>
      <c r="K73" s="32" t="str">
        <f t="shared" si="9"/>
        <v>=중구남구!U7</v>
      </c>
      <c r="L73" s="32" t="str">
        <f t="shared" si="7"/>
        <v>=중구남구!V7</v>
      </c>
      <c r="M73" s="32" t="str">
        <f t="shared" si="7"/>
        <v>=중구남구!W7</v>
      </c>
      <c r="N73" s="32" t="str">
        <f t="shared" si="7"/>
        <v>=중구남구!X7</v>
      </c>
      <c r="O73" s="32" t="str">
        <f t="shared" si="7"/>
        <v>=중구남구!U6</v>
      </c>
      <c r="P73" s="32" t="str">
        <f t="shared" si="7"/>
        <v>=중구남구!V6</v>
      </c>
      <c r="Q73" s="32" t="str">
        <f t="shared" si="7"/>
        <v>=중구남구!W6</v>
      </c>
      <c r="R73" s="32" t="str">
        <f t="shared" si="7"/>
        <v>=중구남구!X6</v>
      </c>
      <c r="S73" s="32" t="str">
        <f t="shared" si="7"/>
        <v>=중구남구!U5</v>
      </c>
      <c r="T73" s="32" t="str">
        <f t="shared" si="7"/>
        <v>=중구남구!V5</v>
      </c>
      <c r="U73" s="32" t="str">
        <f t="shared" si="7"/>
        <v>=중구남구!W5</v>
      </c>
      <c r="V73" s="32" t="str">
        <f t="shared" si="7"/>
        <v>=중구남구!X5</v>
      </c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J73" s="32">
        <f>중구남구!U7</f>
        <v>51967</v>
      </c>
      <c r="AK73" s="32">
        <f>중구남구!V7</f>
        <v>19167</v>
      </c>
      <c r="AL73" s="32">
        <f>중구남구!W7</f>
        <v>31405</v>
      </c>
      <c r="AM73" s="32">
        <f>중구남구!X7</f>
        <v>691</v>
      </c>
      <c r="AN73" s="32">
        <f>중구남구!U6</f>
        <v>77969</v>
      </c>
      <c r="AO73" s="32">
        <f>중구남구!V6</f>
        <v>20565</v>
      </c>
      <c r="AP73" s="31">
        <f>중구남구!W6</f>
        <v>55065</v>
      </c>
      <c r="AQ73" s="31">
        <f>중구남구!X6</f>
        <v>1229</v>
      </c>
      <c r="AR73" s="31">
        <f>중구남구!U5</f>
        <v>129936</v>
      </c>
      <c r="AS73" s="31">
        <f>중구남구!V5</f>
        <v>39732</v>
      </c>
      <c r="AT73" s="31">
        <f>중구남구!W5</f>
        <v>86470</v>
      </c>
      <c r="AU73" s="31">
        <f>중구남구!X5</f>
        <v>1920</v>
      </c>
      <c r="AV73" s="31">
        <f>중구남구!V4</f>
        <v>0</v>
      </c>
      <c r="AW73" s="31">
        <f>중구남구!W4</f>
        <v>0</v>
      </c>
      <c r="AX73" s="31">
        <f>중구남구!X4</f>
        <v>0</v>
      </c>
      <c r="AY73" s="31">
        <f>중구남구!U13</f>
        <v>0</v>
      </c>
      <c r="AZ73" s="31">
        <f>중구남구!V13</f>
        <v>0</v>
      </c>
      <c r="BA73" s="31">
        <f>중구남구!W13</f>
        <v>0</v>
      </c>
      <c r="BB73" s="31">
        <f>중구남구!X13</f>
        <v>0</v>
      </c>
      <c r="BC73" s="31">
        <f>중구남구!U14</f>
        <v>0</v>
      </c>
      <c r="BD73" s="31">
        <f>중구남구!V14</f>
        <v>0</v>
      </c>
      <c r="BE73" s="31">
        <f>중구남구!W14</f>
        <v>0</v>
      </c>
      <c r="BF73" s="31">
        <f>중구남구!X14</f>
        <v>0</v>
      </c>
      <c r="BG73" s="31">
        <f>중구남구!U15</f>
        <v>0</v>
      </c>
      <c r="BH73" s="31">
        <f>중구남구!V15</f>
        <v>0</v>
      </c>
      <c r="BI73" s="31">
        <f>중구남구!W15</f>
        <v>0</v>
      </c>
      <c r="BJ73" s="31">
        <f>중구남구!X15</f>
        <v>0</v>
      </c>
    </row>
    <row r="74" spans="1:62">
      <c r="A74" s="30">
        <v>69</v>
      </c>
      <c r="B74" s="30" t="s">
        <v>16841</v>
      </c>
      <c r="C74" s="30" t="s">
        <v>16849</v>
      </c>
      <c r="D74" s="32" t="str">
        <f t="shared" si="8"/>
        <v>=동구갑!U7</v>
      </c>
      <c r="E74" s="32" t="str">
        <f t="shared" si="8"/>
        <v>=동구갑!V6</v>
      </c>
      <c r="F74" s="32" t="str">
        <f t="shared" si="8"/>
        <v>=동구갑!W5</v>
      </c>
      <c r="G74" s="32" t="str">
        <f t="shared" si="8"/>
        <v>=동구갑!X4</v>
      </c>
      <c r="H74" s="32" t="str">
        <f t="shared" si="8"/>
        <v>=동구갑!</v>
      </c>
      <c r="I74" s="32" t="str">
        <f t="shared" si="8"/>
        <v>=동구갑!</v>
      </c>
      <c r="J74" s="32"/>
      <c r="K74" s="32" t="str">
        <f t="shared" si="9"/>
        <v>=동구갑!U7</v>
      </c>
      <c r="L74" s="32" t="str">
        <f t="shared" si="7"/>
        <v>=동구갑!V7</v>
      </c>
      <c r="M74" s="32" t="str">
        <f t="shared" si="7"/>
        <v>=동구갑!W7</v>
      </c>
      <c r="N74" s="32" t="str">
        <f t="shared" si="7"/>
        <v>=동구갑!X7</v>
      </c>
      <c r="O74" s="32" t="str">
        <f t="shared" si="7"/>
        <v>=동구갑!U6</v>
      </c>
      <c r="P74" s="32" t="str">
        <f t="shared" si="7"/>
        <v>=동구갑!V6</v>
      </c>
      <c r="Q74" s="32" t="str">
        <f t="shared" si="7"/>
        <v>=동구갑!W6</v>
      </c>
      <c r="R74" s="32" t="str">
        <f t="shared" si="7"/>
        <v>=동구갑!X6</v>
      </c>
      <c r="S74" s="32" t="str">
        <f t="shared" si="7"/>
        <v>=동구갑!U5</v>
      </c>
      <c r="T74" s="32" t="str">
        <f t="shared" si="7"/>
        <v>=동구갑!V5</v>
      </c>
      <c r="U74" s="32" t="str">
        <f t="shared" si="7"/>
        <v>=동구갑!W5</v>
      </c>
      <c r="V74" s="32" t="str">
        <f t="shared" si="7"/>
        <v>=동구갑!X5</v>
      </c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J74" s="32">
        <f>동구갑!U7</f>
        <v>34092</v>
      </c>
      <c r="AK74" s="32">
        <f>동구갑!V7</f>
        <v>10707</v>
      </c>
      <c r="AL74" s="32">
        <f>동구갑!W7</f>
        <v>21763</v>
      </c>
      <c r="AM74" s="32">
        <f>동구갑!X7</f>
        <v>884</v>
      </c>
      <c r="AN74" s="32">
        <f>동구갑!U6</f>
        <v>48121</v>
      </c>
      <c r="AO74" s="32">
        <f>동구갑!V6</f>
        <v>10887</v>
      </c>
      <c r="AP74" s="31">
        <f>동구갑!W6</f>
        <v>34681</v>
      </c>
      <c r="AQ74" s="31">
        <f>동구갑!X6</f>
        <v>1278</v>
      </c>
      <c r="AR74" s="31">
        <f>동구갑!U5</f>
        <v>82213</v>
      </c>
      <c r="AS74" s="31">
        <f>동구갑!V5</f>
        <v>21594</v>
      </c>
      <c r="AT74" s="31">
        <f>동구갑!W5</f>
        <v>56444</v>
      </c>
      <c r="AU74" s="31">
        <f>동구갑!X5</f>
        <v>2162</v>
      </c>
      <c r="AV74" s="31">
        <f>동구갑!V4</f>
        <v>0</v>
      </c>
      <c r="AW74" s="31">
        <f>동구갑!W4</f>
        <v>0</v>
      </c>
      <c r="AX74" s="31">
        <f>동구갑!X4</f>
        <v>0</v>
      </c>
      <c r="AY74" s="31">
        <f>동구갑!U13</f>
        <v>0</v>
      </c>
      <c r="AZ74" s="31">
        <f>동구갑!V13</f>
        <v>0</v>
      </c>
      <c r="BA74" s="31">
        <f>동구갑!W13</f>
        <v>0</v>
      </c>
      <c r="BB74" s="31">
        <f>동구갑!X13</f>
        <v>0</v>
      </c>
      <c r="BC74" s="31">
        <f>동구갑!U14</f>
        <v>0</v>
      </c>
      <c r="BD74" s="31">
        <f>동구갑!V14</f>
        <v>0</v>
      </c>
      <c r="BE74" s="31">
        <f>동구갑!W14</f>
        <v>0</v>
      </c>
      <c r="BF74" s="31">
        <f>동구갑!X14</f>
        <v>0</v>
      </c>
      <c r="BG74" s="31">
        <f>동구갑!U15</f>
        <v>0</v>
      </c>
      <c r="BH74" s="31">
        <f>동구갑!V15</f>
        <v>0</v>
      </c>
      <c r="BI74" s="31">
        <f>동구갑!W15</f>
        <v>0</v>
      </c>
      <c r="BJ74" s="31">
        <f>동구갑!X15</f>
        <v>0</v>
      </c>
    </row>
    <row r="75" spans="1:62">
      <c r="A75" s="30">
        <v>70</v>
      </c>
      <c r="B75" s="30" t="s">
        <v>16841</v>
      </c>
      <c r="C75" s="30" t="s">
        <v>16848</v>
      </c>
      <c r="D75" s="32" t="str">
        <f t="shared" si="8"/>
        <v>=동구을!U7</v>
      </c>
      <c r="E75" s="32" t="str">
        <f t="shared" si="8"/>
        <v>=동구을!V6</v>
      </c>
      <c r="F75" s="32" t="str">
        <f t="shared" si="8"/>
        <v>=동구을!W5</v>
      </c>
      <c r="G75" s="32" t="str">
        <f t="shared" si="8"/>
        <v>=동구을!X4</v>
      </c>
      <c r="H75" s="32" t="str">
        <f t="shared" si="8"/>
        <v>=동구을!</v>
      </c>
      <c r="I75" s="32" t="str">
        <f t="shared" si="8"/>
        <v>=동구을!</v>
      </c>
      <c r="J75" s="32"/>
      <c r="K75" s="32" t="str">
        <f t="shared" si="9"/>
        <v>=동구을!U7</v>
      </c>
      <c r="L75" s="32" t="str">
        <f t="shared" si="7"/>
        <v>=동구을!V7</v>
      </c>
      <c r="M75" s="32" t="str">
        <f t="shared" si="7"/>
        <v>=동구을!W7</v>
      </c>
      <c r="N75" s="32" t="str">
        <f t="shared" si="7"/>
        <v>=동구을!X7</v>
      </c>
      <c r="O75" s="32" t="str">
        <f t="shared" si="7"/>
        <v>=동구을!U6</v>
      </c>
      <c r="P75" s="32" t="str">
        <f t="shared" si="7"/>
        <v>=동구을!V6</v>
      </c>
      <c r="Q75" s="32" t="str">
        <f t="shared" si="7"/>
        <v>=동구을!W6</v>
      </c>
      <c r="R75" s="32" t="str">
        <f t="shared" si="7"/>
        <v>=동구을!X6</v>
      </c>
      <c r="S75" s="32" t="str">
        <f t="shared" si="7"/>
        <v>=동구을!U5</v>
      </c>
      <c r="T75" s="32" t="str">
        <f t="shared" si="7"/>
        <v>=동구을!V5</v>
      </c>
      <c r="U75" s="32" t="str">
        <f t="shared" si="7"/>
        <v>=동구을!W5</v>
      </c>
      <c r="V75" s="32" t="str">
        <f t="shared" si="7"/>
        <v>=동구을!X5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J75" s="32">
        <f>동구을!U7</f>
        <v>34499</v>
      </c>
      <c r="AK75" s="32">
        <f>동구을!V7</f>
        <v>12537</v>
      </c>
      <c r="AL75" s="32">
        <f>동구을!W7</f>
        <v>18659</v>
      </c>
      <c r="AM75" s="32">
        <f>동구을!X7</f>
        <v>207</v>
      </c>
      <c r="AN75" s="32">
        <f>동구을!U6</f>
        <v>77540</v>
      </c>
      <c r="AO75" s="32">
        <f>동구을!V6</f>
        <v>21107</v>
      </c>
      <c r="AP75" s="31">
        <f>동구을!W6</f>
        <v>47802</v>
      </c>
      <c r="AQ75" s="31">
        <f>동구을!X6</f>
        <v>406</v>
      </c>
      <c r="AR75" s="31">
        <f>동구을!U5</f>
        <v>112039</v>
      </c>
      <c r="AS75" s="31">
        <f>동구을!V5</f>
        <v>33644</v>
      </c>
      <c r="AT75" s="31">
        <f>동구을!W5</f>
        <v>66461</v>
      </c>
      <c r="AU75" s="31">
        <f>동구을!X5</f>
        <v>613</v>
      </c>
      <c r="AV75" s="31">
        <f>동구을!V4</f>
        <v>0</v>
      </c>
      <c r="AW75" s="31">
        <f>동구을!W4</f>
        <v>0</v>
      </c>
      <c r="AX75" s="31">
        <f>동구을!X4</f>
        <v>0</v>
      </c>
      <c r="AY75" s="31">
        <f>동구을!U13</f>
        <v>0</v>
      </c>
      <c r="AZ75" s="31">
        <f>동구을!V13</f>
        <v>0</v>
      </c>
      <c r="BA75" s="31">
        <f>동구을!W13</f>
        <v>0</v>
      </c>
      <c r="BB75" s="31">
        <f>동구을!X13</f>
        <v>0</v>
      </c>
      <c r="BC75" s="31">
        <f>동구을!U14</f>
        <v>0</v>
      </c>
      <c r="BD75" s="31">
        <f>동구을!V14</f>
        <v>0</v>
      </c>
      <c r="BE75" s="31">
        <f>동구을!W14</f>
        <v>0</v>
      </c>
      <c r="BF75" s="31">
        <f>동구을!X14</f>
        <v>0</v>
      </c>
      <c r="BG75" s="31">
        <f>동구을!U15</f>
        <v>0</v>
      </c>
      <c r="BH75" s="31">
        <f>동구을!V15</f>
        <v>0</v>
      </c>
      <c r="BI75" s="31">
        <f>동구을!W15</f>
        <v>0</v>
      </c>
      <c r="BJ75" s="31">
        <f>동구을!X15</f>
        <v>0</v>
      </c>
    </row>
    <row r="76" spans="1:62">
      <c r="A76" s="30">
        <v>71</v>
      </c>
      <c r="B76" s="30" t="s">
        <v>16841</v>
      </c>
      <c r="C76" s="30" t="s">
        <v>16847</v>
      </c>
      <c r="D76" s="32" t="str">
        <f t="shared" si="8"/>
        <v>=서구!U7</v>
      </c>
      <c r="E76" s="32" t="str">
        <f t="shared" si="8"/>
        <v>=서구!V6</v>
      </c>
      <c r="F76" s="32" t="str">
        <f t="shared" si="8"/>
        <v>=서구!W5</v>
      </c>
      <c r="G76" s="32" t="str">
        <f t="shared" si="8"/>
        <v>=서구!X4</v>
      </c>
      <c r="H76" s="32" t="str">
        <f t="shared" si="8"/>
        <v>=서구!</v>
      </c>
      <c r="I76" s="32" t="str">
        <f t="shared" si="8"/>
        <v>=서구!</v>
      </c>
      <c r="J76" s="32"/>
      <c r="K76" s="32" t="str">
        <f t="shared" si="9"/>
        <v>=서구!U7</v>
      </c>
      <c r="L76" s="32" t="str">
        <f t="shared" si="7"/>
        <v>=서구!V7</v>
      </c>
      <c r="M76" s="32" t="str">
        <f t="shared" si="7"/>
        <v>=서구!W7</v>
      </c>
      <c r="N76" s="32" t="str">
        <f t="shared" si="7"/>
        <v>=서구!X7</v>
      </c>
      <c r="O76" s="32" t="str">
        <f t="shared" si="7"/>
        <v>=서구!U6</v>
      </c>
      <c r="P76" s="32" t="str">
        <f t="shared" si="7"/>
        <v>=서구!V6</v>
      </c>
      <c r="Q76" s="32" t="str">
        <f t="shared" si="7"/>
        <v>=서구!W6</v>
      </c>
      <c r="R76" s="32" t="str">
        <f t="shared" si="7"/>
        <v>=서구!X6</v>
      </c>
      <c r="S76" s="32" t="str">
        <f t="shared" si="7"/>
        <v>=서구!U5</v>
      </c>
      <c r="T76" s="32" t="str">
        <f t="shared" si="7"/>
        <v>=서구!V5</v>
      </c>
      <c r="U76" s="32" t="str">
        <f t="shared" si="7"/>
        <v>=서구!W5</v>
      </c>
      <c r="V76" s="32" t="str">
        <f t="shared" si="7"/>
        <v>=서구!X5</v>
      </c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J76" s="32">
        <f>서구!U7</f>
        <v>36933</v>
      </c>
      <c r="AK76" s="32">
        <f>서구!V7</f>
        <v>8214</v>
      </c>
      <c r="AL76" s="32">
        <f>서구!W7</f>
        <v>22951</v>
      </c>
      <c r="AM76" s="32">
        <f>서구!X7</f>
        <v>1685</v>
      </c>
      <c r="AN76" s="32">
        <f>서구!U6</f>
        <v>63157</v>
      </c>
      <c r="AO76" s="32">
        <f>서구!V6</f>
        <v>9366</v>
      </c>
      <c r="AP76" s="31">
        <f>서구!W6</f>
        <v>43623</v>
      </c>
      <c r="AQ76" s="31">
        <f>서구!X6</f>
        <v>2628</v>
      </c>
      <c r="AR76" s="31">
        <f>서구!U5</f>
        <v>100090</v>
      </c>
      <c r="AS76" s="31">
        <f>서구!V5</f>
        <v>17580</v>
      </c>
      <c r="AT76" s="31">
        <f>서구!W5</f>
        <v>66574</v>
      </c>
      <c r="AU76" s="31">
        <f>서구!X5</f>
        <v>4313</v>
      </c>
      <c r="AV76" s="31">
        <f>서구!V4</f>
        <v>0</v>
      </c>
      <c r="AW76" s="31">
        <f>서구!W4</f>
        <v>0</v>
      </c>
      <c r="AX76" s="31">
        <f>서구!X4</f>
        <v>0</v>
      </c>
      <c r="AY76" s="31">
        <f>서구!U13</f>
        <v>0</v>
      </c>
      <c r="AZ76" s="31">
        <f>서구!V13</f>
        <v>0</v>
      </c>
      <c r="BA76" s="31">
        <f>서구!W13</f>
        <v>0</v>
      </c>
      <c r="BB76" s="31">
        <f>서구!X13</f>
        <v>0</v>
      </c>
      <c r="BC76" s="31">
        <f>서구!U14</f>
        <v>0</v>
      </c>
      <c r="BD76" s="31">
        <f>서구!V14</f>
        <v>0</v>
      </c>
      <c r="BE76" s="31">
        <f>서구!W14</f>
        <v>0</v>
      </c>
      <c r="BF76" s="31">
        <f>서구!X14</f>
        <v>0</v>
      </c>
      <c r="BG76" s="31">
        <f>서구!U15</f>
        <v>0</v>
      </c>
      <c r="BH76" s="31">
        <f>서구!V15</f>
        <v>0</v>
      </c>
      <c r="BI76" s="31">
        <f>서구!W15</f>
        <v>0</v>
      </c>
      <c r="BJ76" s="31">
        <f>서구!X15</f>
        <v>0</v>
      </c>
    </row>
    <row r="77" spans="1:62">
      <c r="A77" s="30">
        <v>72</v>
      </c>
      <c r="B77" s="30" t="s">
        <v>16841</v>
      </c>
      <c r="C77" s="34" t="s">
        <v>16967</v>
      </c>
      <c r="D77" s="32" t="str">
        <f t="shared" si="8"/>
        <v>=대구북구갑!U7</v>
      </c>
      <c r="E77" s="32" t="str">
        <f t="shared" si="8"/>
        <v>=대구북구갑!V6</v>
      </c>
      <c r="F77" s="32" t="str">
        <f t="shared" si="8"/>
        <v>=대구북구갑!W5</v>
      </c>
      <c r="G77" s="32" t="str">
        <f t="shared" si="8"/>
        <v>=대구북구갑!X4</v>
      </c>
      <c r="H77" s="32" t="str">
        <f t="shared" si="8"/>
        <v>=대구북구갑!</v>
      </c>
      <c r="I77" s="32" t="str">
        <f t="shared" si="8"/>
        <v>=대구북구갑!</v>
      </c>
      <c r="J77" s="32"/>
      <c r="K77" s="32" t="str">
        <f t="shared" si="9"/>
        <v>=대구북구갑!U7</v>
      </c>
      <c r="L77" s="32" t="str">
        <f t="shared" si="7"/>
        <v>=대구북구갑!V7</v>
      </c>
      <c r="M77" s="32" t="str">
        <f t="shared" si="7"/>
        <v>=대구북구갑!W7</v>
      </c>
      <c r="N77" s="32" t="str">
        <f t="shared" si="7"/>
        <v>=대구북구갑!X7</v>
      </c>
      <c r="O77" s="32" t="str">
        <f t="shared" si="7"/>
        <v>=대구북구갑!U6</v>
      </c>
      <c r="P77" s="32" t="str">
        <f t="shared" si="7"/>
        <v>=대구북구갑!V6</v>
      </c>
      <c r="Q77" s="32" t="str">
        <f t="shared" si="7"/>
        <v>=대구북구갑!W6</v>
      </c>
      <c r="R77" s="32" t="str">
        <f t="shared" si="7"/>
        <v>=대구북구갑!X6</v>
      </c>
      <c r="S77" s="32" t="str">
        <f t="shared" si="7"/>
        <v>=대구북구갑!U5</v>
      </c>
      <c r="T77" s="32" t="str">
        <f t="shared" si="7"/>
        <v>=대구북구갑!V5</v>
      </c>
      <c r="U77" s="32" t="str">
        <f t="shared" si="7"/>
        <v>=대구북구갑!W5</v>
      </c>
      <c r="V77" s="32" t="str">
        <f t="shared" si="7"/>
        <v>=대구북구갑!X5</v>
      </c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J77" s="32">
        <f>대구북구갑!U7</f>
        <v>41354</v>
      </c>
      <c r="AK77" s="32">
        <f>대구북구갑!V7</f>
        <v>12814</v>
      </c>
      <c r="AL77" s="32">
        <f>대구북구갑!W7</f>
        <v>18637</v>
      </c>
      <c r="AM77" s="32">
        <f>대구북구갑!X7</f>
        <v>1336</v>
      </c>
      <c r="AN77" s="32">
        <f>대구북구갑!U6</f>
        <v>66480</v>
      </c>
      <c r="AO77" s="32">
        <f>대구북구갑!V6</f>
        <v>14581</v>
      </c>
      <c r="AP77" s="31">
        <f>대구북구갑!W6</f>
        <v>34279</v>
      </c>
      <c r="AQ77" s="31">
        <f>대구북구갑!X6</f>
        <v>1882</v>
      </c>
      <c r="AR77" s="31">
        <f>대구북구갑!U5</f>
        <v>107834</v>
      </c>
      <c r="AS77" s="31">
        <f>대구북구갑!V5</f>
        <v>27395</v>
      </c>
      <c r="AT77" s="31">
        <f>대구북구갑!W5</f>
        <v>52916</v>
      </c>
      <c r="AU77" s="31">
        <f>대구북구갑!X5</f>
        <v>3218</v>
      </c>
      <c r="AV77" s="31">
        <f>대구북구갑!V4</f>
        <v>0</v>
      </c>
      <c r="AW77" s="31">
        <f>대구북구갑!W4</f>
        <v>0</v>
      </c>
      <c r="AX77" s="31">
        <f>대구북구갑!X4</f>
        <v>0</v>
      </c>
      <c r="AY77" s="31">
        <f>대구북구갑!U13</f>
        <v>0</v>
      </c>
      <c r="AZ77" s="31">
        <f>대구북구갑!V13</f>
        <v>0</v>
      </c>
      <c r="BA77" s="31">
        <f>대구북구갑!W13</f>
        <v>0</v>
      </c>
      <c r="BB77" s="31">
        <f>대구북구갑!X13</f>
        <v>0</v>
      </c>
      <c r="BC77" s="31">
        <f>대구북구갑!U14</f>
        <v>0</v>
      </c>
      <c r="BD77" s="31">
        <f>대구북구갑!V14</f>
        <v>0</v>
      </c>
      <c r="BE77" s="31">
        <f>대구북구갑!W14</f>
        <v>0</v>
      </c>
      <c r="BF77" s="31">
        <f>대구북구갑!X14</f>
        <v>0</v>
      </c>
      <c r="BG77" s="31">
        <f>대구북구갑!U15</f>
        <v>0</v>
      </c>
      <c r="BH77" s="31">
        <f>대구북구갑!V15</f>
        <v>0</v>
      </c>
      <c r="BI77" s="31">
        <f>대구북구갑!W15</f>
        <v>0</v>
      </c>
      <c r="BJ77" s="31">
        <f>대구북구갑!X15</f>
        <v>0</v>
      </c>
    </row>
    <row r="78" spans="1:62">
      <c r="A78" s="30">
        <v>73</v>
      </c>
      <c r="B78" s="30" t="s">
        <v>16841</v>
      </c>
      <c r="C78" s="34" t="s">
        <v>16966</v>
      </c>
      <c r="D78" s="32" t="str">
        <f t="shared" si="8"/>
        <v>=대구북구을!U7</v>
      </c>
      <c r="E78" s="32" t="str">
        <f t="shared" si="8"/>
        <v>=대구북구을!V6</v>
      </c>
      <c r="F78" s="32" t="str">
        <f t="shared" si="8"/>
        <v>=대구북구을!W5</v>
      </c>
      <c r="G78" s="32" t="str">
        <f t="shared" si="8"/>
        <v>=대구북구을!X4</v>
      </c>
      <c r="H78" s="32" t="str">
        <f t="shared" si="8"/>
        <v>=대구북구을!</v>
      </c>
      <c r="I78" s="32" t="str">
        <f t="shared" si="8"/>
        <v>=대구북구을!</v>
      </c>
      <c r="J78" s="32"/>
      <c r="K78" s="32" t="str">
        <f t="shared" si="9"/>
        <v>=대구북구을!U7</v>
      </c>
      <c r="L78" s="32" t="str">
        <f t="shared" si="7"/>
        <v>=대구북구을!V7</v>
      </c>
      <c r="M78" s="32" t="str">
        <f t="shared" si="7"/>
        <v>=대구북구을!W7</v>
      </c>
      <c r="N78" s="32" t="str">
        <f t="shared" si="7"/>
        <v>=대구북구을!X7</v>
      </c>
      <c r="O78" s="32" t="str">
        <f t="shared" si="7"/>
        <v>=대구북구을!U6</v>
      </c>
      <c r="P78" s="32" t="str">
        <f t="shared" si="7"/>
        <v>=대구북구을!V6</v>
      </c>
      <c r="Q78" s="32" t="str">
        <f t="shared" si="7"/>
        <v>=대구북구을!W6</v>
      </c>
      <c r="R78" s="32" t="str">
        <f t="shared" si="7"/>
        <v>=대구북구을!X6</v>
      </c>
      <c r="S78" s="32" t="str">
        <f t="shared" si="7"/>
        <v>=대구북구을!U5</v>
      </c>
      <c r="T78" s="32" t="str">
        <f t="shared" si="7"/>
        <v>=대구북구을!V5</v>
      </c>
      <c r="U78" s="32" t="str">
        <f t="shared" si="7"/>
        <v>=대구북구을!W5</v>
      </c>
      <c r="V78" s="32" t="str">
        <f t="shared" si="7"/>
        <v>=대구북구을!X5</v>
      </c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J78" s="32">
        <f>대구북구을!U7</f>
        <v>44114</v>
      </c>
      <c r="AK78" s="32">
        <f>대구북구을!V7</f>
        <v>17687</v>
      </c>
      <c r="AL78" s="32">
        <f>대구북구을!W7</f>
        <v>23745</v>
      </c>
      <c r="AM78" s="32">
        <f>대구북구을!X7</f>
        <v>1722</v>
      </c>
      <c r="AN78" s="32">
        <f>대구북구을!U6</f>
        <v>94929</v>
      </c>
      <c r="AO78" s="32">
        <f>대구북구을!V6</f>
        <v>28204</v>
      </c>
      <c r="AP78" s="31">
        <f>대구북구을!W6</f>
        <v>60633</v>
      </c>
      <c r="AQ78" s="31">
        <f>대구북구을!X6</f>
        <v>3687</v>
      </c>
      <c r="AR78" s="31">
        <f>대구북구을!U5</f>
        <v>139043</v>
      </c>
      <c r="AS78" s="31">
        <f>대구북구을!V5</f>
        <v>45891</v>
      </c>
      <c r="AT78" s="31">
        <f>대구북구을!W5</f>
        <v>84378</v>
      </c>
      <c r="AU78" s="31">
        <f>대구북구을!X5</f>
        <v>5409</v>
      </c>
      <c r="AV78" s="31">
        <f>대구북구을!V4</f>
        <v>0</v>
      </c>
      <c r="AW78" s="31">
        <f>대구북구을!W4</f>
        <v>0</v>
      </c>
      <c r="AX78" s="31">
        <f>대구북구을!X4</f>
        <v>0</v>
      </c>
      <c r="AY78" s="31">
        <f>대구북구을!U13</f>
        <v>0</v>
      </c>
      <c r="AZ78" s="31">
        <f>대구북구을!V13</f>
        <v>0</v>
      </c>
      <c r="BA78" s="31">
        <f>대구북구을!W13</f>
        <v>0</v>
      </c>
      <c r="BB78" s="31">
        <f>대구북구을!X13</f>
        <v>0</v>
      </c>
      <c r="BC78" s="31">
        <f>대구북구을!U14</f>
        <v>0</v>
      </c>
      <c r="BD78" s="31">
        <f>대구북구을!V14</f>
        <v>0</v>
      </c>
      <c r="BE78" s="31">
        <f>대구북구을!W14</f>
        <v>0</v>
      </c>
      <c r="BF78" s="31">
        <f>대구북구을!X14</f>
        <v>0</v>
      </c>
      <c r="BG78" s="31">
        <f>대구북구을!U15</f>
        <v>0</v>
      </c>
      <c r="BH78" s="31">
        <f>대구북구을!V15</f>
        <v>0</v>
      </c>
      <c r="BI78" s="31">
        <f>대구북구을!W15</f>
        <v>0</v>
      </c>
      <c r="BJ78" s="31">
        <f>대구북구을!X15</f>
        <v>0</v>
      </c>
    </row>
    <row r="79" spans="1:62">
      <c r="A79" s="30">
        <v>74</v>
      </c>
      <c r="B79" s="30" t="s">
        <v>16841</v>
      </c>
      <c r="C79" s="30" t="s">
        <v>16846</v>
      </c>
      <c r="D79" s="32" t="str">
        <f t="shared" si="8"/>
        <v>=수성구갑!U7</v>
      </c>
      <c r="E79" s="32" t="str">
        <f t="shared" si="8"/>
        <v>=수성구갑!V6</v>
      </c>
      <c r="F79" s="32" t="str">
        <f t="shared" si="8"/>
        <v>=수성구갑!W5</v>
      </c>
      <c r="G79" s="32" t="str">
        <f t="shared" si="8"/>
        <v>=수성구갑!X4</v>
      </c>
      <c r="H79" s="32" t="str">
        <f t="shared" si="8"/>
        <v>=수성구갑!</v>
      </c>
      <c r="I79" s="32" t="str">
        <f t="shared" si="8"/>
        <v>=수성구갑!</v>
      </c>
      <c r="J79" s="32"/>
      <c r="K79" s="32" t="str">
        <f t="shared" si="9"/>
        <v>=수성구갑!U7</v>
      </c>
      <c r="L79" s="32" t="str">
        <f t="shared" si="7"/>
        <v>=수성구갑!V7</v>
      </c>
      <c r="M79" s="32" t="str">
        <f t="shared" si="7"/>
        <v>=수성구갑!W7</v>
      </c>
      <c r="N79" s="32" t="str">
        <f t="shared" si="7"/>
        <v>=수성구갑!X7</v>
      </c>
      <c r="O79" s="32" t="str">
        <f t="shared" si="7"/>
        <v>=수성구갑!U6</v>
      </c>
      <c r="P79" s="32" t="str">
        <f t="shared" si="7"/>
        <v>=수성구갑!V6</v>
      </c>
      <c r="Q79" s="32" t="str">
        <f t="shared" si="7"/>
        <v>=수성구갑!W6</v>
      </c>
      <c r="R79" s="32" t="str">
        <f t="shared" si="7"/>
        <v>=수성구갑!X6</v>
      </c>
      <c r="S79" s="32" t="str">
        <f t="shared" si="7"/>
        <v>=수성구갑!U5</v>
      </c>
      <c r="T79" s="32" t="str">
        <f t="shared" si="7"/>
        <v>=수성구갑!V5</v>
      </c>
      <c r="U79" s="32" t="str">
        <f t="shared" si="7"/>
        <v>=수성구갑!W5</v>
      </c>
      <c r="V79" s="32" t="str">
        <f t="shared" si="7"/>
        <v>=수성구갑!X5</v>
      </c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J79" s="32">
        <f>수성구갑!U7</f>
        <v>62969</v>
      </c>
      <c r="AK79" s="32">
        <f>수성구갑!V7</f>
        <v>28389</v>
      </c>
      <c r="AL79" s="32">
        <f>수성구갑!W7</f>
        <v>33596</v>
      </c>
      <c r="AM79" s="32">
        <f>수성구갑!X7</f>
        <v>218</v>
      </c>
      <c r="AN79" s="32">
        <f>수성구갑!U6</f>
        <v>92186</v>
      </c>
      <c r="AO79" s="32">
        <f>수성구갑!V6</f>
        <v>32073</v>
      </c>
      <c r="AP79" s="31">
        <f>수성구갑!W6</f>
        <v>58422</v>
      </c>
      <c r="AQ79" s="31">
        <f>수성구갑!X6</f>
        <v>457</v>
      </c>
      <c r="AR79" s="31">
        <f>수성구갑!U5</f>
        <v>155155</v>
      </c>
      <c r="AS79" s="31">
        <f>수성구갑!V5</f>
        <v>60462</v>
      </c>
      <c r="AT79" s="31">
        <f>수성구갑!W5</f>
        <v>92018</v>
      </c>
      <c r="AU79" s="31">
        <f>수성구갑!X5</f>
        <v>675</v>
      </c>
      <c r="AV79" s="31">
        <f>수성구갑!V4</f>
        <v>0</v>
      </c>
      <c r="AW79" s="31">
        <f>수성구갑!W4</f>
        <v>0</v>
      </c>
      <c r="AX79" s="31">
        <f>수성구갑!X4</f>
        <v>0</v>
      </c>
      <c r="AY79" s="31">
        <f>수성구갑!U13</f>
        <v>0</v>
      </c>
      <c r="AZ79" s="31">
        <f>수성구갑!V13</f>
        <v>0</v>
      </c>
      <c r="BA79" s="31">
        <f>수성구갑!W13</f>
        <v>0</v>
      </c>
      <c r="BB79" s="31">
        <f>수성구갑!X13</f>
        <v>0</v>
      </c>
      <c r="BC79" s="31">
        <f>수성구갑!U14</f>
        <v>0</v>
      </c>
      <c r="BD79" s="31">
        <f>수성구갑!V14</f>
        <v>0</v>
      </c>
      <c r="BE79" s="31">
        <f>수성구갑!W14</f>
        <v>0</v>
      </c>
      <c r="BF79" s="31">
        <f>수성구갑!X14</f>
        <v>0</v>
      </c>
      <c r="BG79" s="31">
        <f>수성구갑!U15</f>
        <v>0</v>
      </c>
      <c r="BH79" s="31">
        <f>수성구갑!V15</f>
        <v>0</v>
      </c>
      <c r="BI79" s="31">
        <f>수성구갑!W15</f>
        <v>0</v>
      </c>
      <c r="BJ79" s="31">
        <f>수성구갑!X15</f>
        <v>0</v>
      </c>
    </row>
    <row r="80" spans="1:62">
      <c r="A80" s="30">
        <v>75</v>
      </c>
      <c r="B80" s="30" t="s">
        <v>16841</v>
      </c>
      <c r="C80" s="30" t="s">
        <v>16845</v>
      </c>
      <c r="D80" s="32" t="str">
        <f t="shared" ref="D80:V95" si="10">_xlfn.CONCAT("=",$C80,"!",D$4)</f>
        <v>=수성구을!U7</v>
      </c>
      <c r="E80" s="32" t="str">
        <f t="shared" si="10"/>
        <v>=수성구을!V6</v>
      </c>
      <c r="F80" s="32" t="str">
        <f t="shared" si="10"/>
        <v>=수성구을!W5</v>
      </c>
      <c r="G80" s="32" t="str">
        <f t="shared" si="10"/>
        <v>=수성구을!X4</v>
      </c>
      <c r="H80" s="32" t="str">
        <f t="shared" si="10"/>
        <v>=수성구을!</v>
      </c>
      <c r="I80" s="32" t="str">
        <f t="shared" si="10"/>
        <v>=수성구을!</v>
      </c>
      <c r="J80" s="32"/>
      <c r="K80" s="32" t="str">
        <f t="shared" si="9"/>
        <v>=수성구을!U7</v>
      </c>
      <c r="L80" s="32" t="str">
        <f t="shared" si="7"/>
        <v>=수성구을!V7</v>
      </c>
      <c r="M80" s="32" t="str">
        <f t="shared" si="7"/>
        <v>=수성구을!W7</v>
      </c>
      <c r="N80" s="32" t="str">
        <f t="shared" si="7"/>
        <v>=수성구을!X7</v>
      </c>
      <c r="O80" s="32" t="str">
        <f t="shared" si="7"/>
        <v>=수성구을!U6</v>
      </c>
      <c r="P80" s="32" t="str">
        <f t="shared" si="7"/>
        <v>=수성구을!V6</v>
      </c>
      <c r="Q80" s="32" t="str">
        <f t="shared" si="7"/>
        <v>=수성구을!W6</v>
      </c>
      <c r="R80" s="32" t="str">
        <f t="shared" si="7"/>
        <v>=수성구을!X6</v>
      </c>
      <c r="S80" s="32" t="str">
        <f t="shared" si="7"/>
        <v>=수성구을!U5</v>
      </c>
      <c r="T80" s="32" t="str">
        <f t="shared" si="7"/>
        <v>=수성구을!V5</v>
      </c>
      <c r="U80" s="32" t="str">
        <f t="shared" si="7"/>
        <v>=수성구을!W5</v>
      </c>
      <c r="V80" s="32" t="str">
        <f t="shared" si="7"/>
        <v>=수성구을!X5</v>
      </c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J80" s="32">
        <f>수성구을!U7</f>
        <v>41704</v>
      </c>
      <c r="AK80" s="32">
        <f>수성구을!V7</f>
        <v>12885</v>
      </c>
      <c r="AL80" s="32">
        <f>수성구을!W7</f>
        <v>13534</v>
      </c>
      <c r="AM80" s="32">
        <f>수성구을!X7</f>
        <v>234</v>
      </c>
      <c r="AN80" s="32">
        <f>수성구을!U6</f>
        <v>63362</v>
      </c>
      <c r="AO80" s="32">
        <f>수성구을!V6</f>
        <v>13226</v>
      </c>
      <c r="AP80" s="31">
        <f>수성구을!W6</f>
        <v>23631</v>
      </c>
      <c r="AQ80" s="31">
        <f>수성구을!X6</f>
        <v>370</v>
      </c>
      <c r="AR80" s="31">
        <f>수성구을!U5</f>
        <v>105066</v>
      </c>
      <c r="AS80" s="31">
        <f>수성구을!V5</f>
        <v>26111</v>
      </c>
      <c r="AT80" s="31">
        <f>수성구을!W5</f>
        <v>37165</v>
      </c>
      <c r="AU80" s="31">
        <f>수성구을!X5</f>
        <v>604</v>
      </c>
      <c r="AV80" s="31">
        <f>수성구을!V4</f>
        <v>0</v>
      </c>
      <c r="AW80" s="31">
        <f>수성구을!W4</f>
        <v>0</v>
      </c>
      <c r="AX80" s="31">
        <f>수성구을!X4</f>
        <v>0</v>
      </c>
      <c r="AY80" s="31">
        <f>수성구을!U13</f>
        <v>0</v>
      </c>
      <c r="AZ80" s="31">
        <f>수성구을!V13</f>
        <v>0</v>
      </c>
      <c r="BA80" s="31">
        <f>수성구을!W13</f>
        <v>0</v>
      </c>
      <c r="BB80" s="31">
        <f>수성구을!X13</f>
        <v>0</v>
      </c>
      <c r="BC80" s="31">
        <f>수성구을!U14</f>
        <v>0</v>
      </c>
      <c r="BD80" s="31">
        <f>수성구을!V14</f>
        <v>0</v>
      </c>
      <c r="BE80" s="31">
        <f>수성구을!W14</f>
        <v>0</v>
      </c>
      <c r="BF80" s="31">
        <f>수성구을!X14</f>
        <v>0</v>
      </c>
      <c r="BG80" s="31">
        <f>수성구을!U15</f>
        <v>0</v>
      </c>
      <c r="BH80" s="31">
        <f>수성구을!V15</f>
        <v>0</v>
      </c>
      <c r="BI80" s="31">
        <f>수성구을!W15</f>
        <v>0</v>
      </c>
      <c r="BJ80" s="31">
        <f>수성구을!X15</f>
        <v>0</v>
      </c>
    </row>
    <row r="81" spans="1:62">
      <c r="A81" s="30">
        <v>76</v>
      </c>
      <c r="B81" s="30" t="s">
        <v>16841</v>
      </c>
      <c r="C81" s="30" t="s">
        <v>16844</v>
      </c>
      <c r="D81" s="32" t="str">
        <f t="shared" si="10"/>
        <v>=달서구갑!U7</v>
      </c>
      <c r="E81" s="32" t="str">
        <f t="shared" si="10"/>
        <v>=달서구갑!V6</v>
      </c>
      <c r="F81" s="32" t="str">
        <f t="shared" si="10"/>
        <v>=달서구갑!W5</v>
      </c>
      <c r="G81" s="32" t="str">
        <f t="shared" si="10"/>
        <v>=달서구갑!X4</v>
      </c>
      <c r="H81" s="32" t="str">
        <f t="shared" si="10"/>
        <v>=달서구갑!</v>
      </c>
      <c r="I81" s="32" t="str">
        <f t="shared" si="10"/>
        <v>=달서구갑!</v>
      </c>
      <c r="J81" s="32"/>
      <c r="K81" s="32" t="str">
        <f t="shared" si="9"/>
        <v>=달서구갑!U7</v>
      </c>
      <c r="L81" s="32" t="str">
        <f t="shared" si="7"/>
        <v>=달서구갑!V7</v>
      </c>
      <c r="M81" s="32" t="str">
        <f t="shared" si="7"/>
        <v>=달서구갑!W7</v>
      </c>
      <c r="N81" s="32" t="str">
        <f t="shared" si="7"/>
        <v>=달서구갑!X7</v>
      </c>
      <c r="O81" s="32" t="str">
        <f t="shared" si="7"/>
        <v>=달서구갑!U6</v>
      </c>
      <c r="P81" s="32" t="str">
        <f t="shared" si="7"/>
        <v>=달서구갑!V6</v>
      </c>
      <c r="Q81" s="32" t="str">
        <f t="shared" si="7"/>
        <v>=달서구갑!W6</v>
      </c>
      <c r="R81" s="32" t="str">
        <f t="shared" si="7"/>
        <v>=달서구갑!X6</v>
      </c>
      <c r="S81" s="32" t="str">
        <f t="shared" si="7"/>
        <v>=달서구갑!U5</v>
      </c>
      <c r="T81" s="32" t="str">
        <f t="shared" si="7"/>
        <v>=달서구갑!V5</v>
      </c>
      <c r="U81" s="32" t="str">
        <f t="shared" si="7"/>
        <v>=달서구갑!W5</v>
      </c>
      <c r="V81" s="32" t="str">
        <f t="shared" si="7"/>
        <v>=달서구갑!X5</v>
      </c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J81" s="32">
        <f>달서구갑!U7</f>
        <v>31163</v>
      </c>
      <c r="AK81" s="32">
        <f>달서구갑!V7</f>
        <v>10262</v>
      </c>
      <c r="AL81" s="32">
        <f>달서구갑!W7</f>
        <v>15841</v>
      </c>
      <c r="AM81" s="32">
        <f>달서구갑!X7</f>
        <v>268</v>
      </c>
      <c r="AN81" s="32">
        <f>달서구갑!U6</f>
        <v>65279</v>
      </c>
      <c r="AO81" s="32">
        <f>달서구갑!V6</f>
        <v>15261</v>
      </c>
      <c r="AP81" s="31">
        <f>달서구갑!W6</f>
        <v>38859</v>
      </c>
      <c r="AQ81" s="31">
        <f>달서구갑!X6</f>
        <v>620</v>
      </c>
      <c r="AR81" s="31">
        <f>달서구갑!U5</f>
        <v>96442</v>
      </c>
      <c r="AS81" s="31">
        <f>달서구갑!V5</f>
        <v>25523</v>
      </c>
      <c r="AT81" s="31">
        <f>달서구갑!W5</f>
        <v>54700</v>
      </c>
      <c r="AU81" s="31">
        <f>달서구갑!X5</f>
        <v>888</v>
      </c>
      <c r="AV81" s="31">
        <f>달서구갑!V4</f>
        <v>0</v>
      </c>
      <c r="AW81" s="31">
        <f>달서구갑!W4</f>
        <v>0</v>
      </c>
      <c r="AX81" s="31">
        <f>달서구갑!X4</f>
        <v>0</v>
      </c>
      <c r="AY81" s="31">
        <f>달서구갑!U13</f>
        <v>0</v>
      </c>
      <c r="AZ81" s="31">
        <f>달서구갑!V13</f>
        <v>0</v>
      </c>
      <c r="BA81" s="31">
        <f>달서구갑!W13</f>
        <v>0</v>
      </c>
      <c r="BB81" s="31">
        <f>달서구갑!X13</f>
        <v>0</v>
      </c>
      <c r="BC81" s="31">
        <f>달서구갑!U14</f>
        <v>0</v>
      </c>
      <c r="BD81" s="31">
        <f>달서구갑!V14</f>
        <v>0</v>
      </c>
      <c r="BE81" s="31">
        <f>달서구갑!W14</f>
        <v>0</v>
      </c>
      <c r="BF81" s="31">
        <f>달서구갑!X14</f>
        <v>0</v>
      </c>
      <c r="BG81" s="31">
        <f>달서구갑!U15</f>
        <v>0</v>
      </c>
      <c r="BH81" s="31">
        <f>달서구갑!V15</f>
        <v>0</v>
      </c>
      <c r="BI81" s="31">
        <f>달서구갑!W15</f>
        <v>0</v>
      </c>
      <c r="BJ81" s="31">
        <f>달서구갑!X15</f>
        <v>0</v>
      </c>
    </row>
    <row r="82" spans="1:62">
      <c r="A82" s="30">
        <v>77</v>
      </c>
      <c r="B82" s="30" t="s">
        <v>16841</v>
      </c>
      <c r="C82" s="30" t="s">
        <v>16843</v>
      </c>
      <c r="D82" s="32" t="str">
        <f t="shared" si="10"/>
        <v>=달서구을!U7</v>
      </c>
      <c r="E82" s="32" t="str">
        <f t="shared" si="10"/>
        <v>=달서구을!V6</v>
      </c>
      <c r="F82" s="32" t="str">
        <f t="shared" si="10"/>
        <v>=달서구을!W5</v>
      </c>
      <c r="G82" s="32" t="str">
        <f t="shared" si="10"/>
        <v>=달서구을!X4</v>
      </c>
      <c r="H82" s="32" t="str">
        <f t="shared" si="10"/>
        <v>=달서구을!</v>
      </c>
      <c r="I82" s="32" t="str">
        <f t="shared" si="10"/>
        <v>=달서구을!</v>
      </c>
      <c r="J82" s="32"/>
      <c r="K82" s="32" t="str">
        <f t="shared" si="9"/>
        <v>=달서구을!U7</v>
      </c>
      <c r="L82" s="32" t="str">
        <f t="shared" si="7"/>
        <v>=달서구을!V7</v>
      </c>
      <c r="M82" s="32" t="str">
        <f t="shared" si="7"/>
        <v>=달서구을!W7</v>
      </c>
      <c r="N82" s="32" t="str">
        <f t="shared" si="7"/>
        <v>=달서구을!X7</v>
      </c>
      <c r="O82" s="32" t="str">
        <f t="shared" si="7"/>
        <v>=달서구을!U6</v>
      </c>
      <c r="P82" s="32" t="str">
        <f t="shared" si="7"/>
        <v>=달서구을!V6</v>
      </c>
      <c r="Q82" s="32" t="str">
        <f t="shared" si="7"/>
        <v>=달서구을!W6</v>
      </c>
      <c r="R82" s="32" t="str">
        <f t="shared" si="7"/>
        <v>=달서구을!X6</v>
      </c>
      <c r="S82" s="32" t="str">
        <f t="shared" si="7"/>
        <v>=달서구을!U5</v>
      </c>
      <c r="T82" s="32" t="str">
        <f t="shared" si="7"/>
        <v>=달서구을!V5</v>
      </c>
      <c r="U82" s="32" t="str">
        <f t="shared" si="7"/>
        <v>=달서구을!W5</v>
      </c>
      <c r="V82" s="32" t="str">
        <f t="shared" si="7"/>
        <v>=달서구을!X5</v>
      </c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J82" s="32">
        <f>달서구을!U7</f>
        <v>42601</v>
      </c>
      <c r="AK82" s="32">
        <f>달서구을!V7</f>
        <v>14582</v>
      </c>
      <c r="AL82" s="32">
        <f>달서구을!W7</f>
        <v>24803</v>
      </c>
      <c r="AM82" s="32">
        <f>달서구을!X7</f>
        <v>1415</v>
      </c>
      <c r="AN82" s="32">
        <f>달서구을!U6</f>
        <v>97807</v>
      </c>
      <c r="AO82" s="32">
        <f>달서구을!V6</f>
        <v>24387</v>
      </c>
      <c r="AP82" s="31">
        <f>달서구을!W6</f>
        <v>65959</v>
      </c>
      <c r="AQ82" s="31">
        <f>달서구을!X6</f>
        <v>3197</v>
      </c>
      <c r="AR82" s="31">
        <f>달서구을!U5</f>
        <v>140408</v>
      </c>
      <c r="AS82" s="31">
        <f>달서구을!V5</f>
        <v>38969</v>
      </c>
      <c r="AT82" s="31">
        <f>달서구을!W5</f>
        <v>90762</v>
      </c>
      <c r="AU82" s="31">
        <f>달서구을!X5</f>
        <v>4612</v>
      </c>
      <c r="AV82" s="31">
        <f>달서구을!V4</f>
        <v>0</v>
      </c>
      <c r="AW82" s="31">
        <f>달서구을!W4</f>
        <v>0</v>
      </c>
      <c r="AX82" s="31">
        <f>달서구을!X4</f>
        <v>0</v>
      </c>
      <c r="AY82" s="31">
        <f>달서구을!U13</f>
        <v>0</v>
      </c>
      <c r="AZ82" s="31">
        <f>달서구을!V13</f>
        <v>0</v>
      </c>
      <c r="BA82" s="31">
        <f>달서구을!W13</f>
        <v>0</v>
      </c>
      <c r="BB82" s="31">
        <f>달서구을!X13</f>
        <v>0</v>
      </c>
      <c r="BC82" s="31">
        <f>달서구을!U14</f>
        <v>0</v>
      </c>
      <c r="BD82" s="31">
        <f>달서구을!V14</f>
        <v>0</v>
      </c>
      <c r="BE82" s="31">
        <f>달서구을!W14</f>
        <v>0</v>
      </c>
      <c r="BF82" s="31">
        <f>달서구을!X14</f>
        <v>0</v>
      </c>
      <c r="BG82" s="31">
        <f>달서구을!U15</f>
        <v>0</v>
      </c>
      <c r="BH82" s="31">
        <f>달서구을!V15</f>
        <v>0</v>
      </c>
      <c r="BI82" s="31">
        <f>달서구을!W15</f>
        <v>0</v>
      </c>
      <c r="BJ82" s="31">
        <f>달서구을!X15</f>
        <v>0</v>
      </c>
    </row>
    <row r="83" spans="1:62">
      <c r="A83" s="30">
        <v>78</v>
      </c>
      <c r="B83" s="30" t="s">
        <v>16841</v>
      </c>
      <c r="C83" s="30" t="s">
        <v>16842</v>
      </c>
      <c r="D83" s="32" t="str">
        <f t="shared" si="10"/>
        <v>=달서구병!U7</v>
      </c>
      <c r="E83" s="32" t="str">
        <f t="shared" si="10"/>
        <v>=달서구병!V6</v>
      </c>
      <c r="F83" s="32" t="str">
        <f t="shared" si="10"/>
        <v>=달서구병!W5</v>
      </c>
      <c r="G83" s="32" t="str">
        <f t="shared" si="10"/>
        <v>=달서구병!X4</v>
      </c>
      <c r="H83" s="32" t="str">
        <f t="shared" si="10"/>
        <v>=달서구병!</v>
      </c>
      <c r="I83" s="32" t="str">
        <f t="shared" si="10"/>
        <v>=달서구병!</v>
      </c>
      <c r="J83" s="32"/>
      <c r="K83" s="32" t="str">
        <f t="shared" si="9"/>
        <v>=달서구병!U7</v>
      </c>
      <c r="L83" s="32" t="str">
        <f t="shared" si="7"/>
        <v>=달서구병!V7</v>
      </c>
      <c r="M83" s="32" t="str">
        <f t="shared" si="7"/>
        <v>=달서구병!W7</v>
      </c>
      <c r="N83" s="32" t="str">
        <f t="shared" si="7"/>
        <v>=달서구병!X7</v>
      </c>
      <c r="O83" s="32" t="str">
        <f t="shared" si="7"/>
        <v>=달서구병!U6</v>
      </c>
      <c r="P83" s="32" t="str">
        <f t="shared" si="7"/>
        <v>=달서구병!V6</v>
      </c>
      <c r="Q83" s="32" t="str">
        <f t="shared" si="7"/>
        <v>=달서구병!W6</v>
      </c>
      <c r="R83" s="32" t="str">
        <f t="shared" si="7"/>
        <v>=달서구병!X6</v>
      </c>
      <c r="S83" s="32" t="str">
        <f t="shared" si="7"/>
        <v>=달서구병!U5</v>
      </c>
      <c r="T83" s="32" t="str">
        <f t="shared" si="7"/>
        <v>=달서구병!V5</v>
      </c>
      <c r="U83" s="32" t="str">
        <f t="shared" si="7"/>
        <v>=달서구병!W5</v>
      </c>
      <c r="V83" s="32" t="str">
        <f t="shared" si="7"/>
        <v>=달서구병!X5</v>
      </c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J83" s="32">
        <f>달서구병!U7</f>
        <v>30178</v>
      </c>
      <c r="AK83" s="32">
        <f>달서구병!V7</f>
        <v>10275</v>
      </c>
      <c r="AL83" s="32">
        <f>달서구병!W7</f>
        <v>15301</v>
      </c>
      <c r="AM83" s="32">
        <f>달서구병!X7</f>
        <v>3694</v>
      </c>
      <c r="AN83" s="32">
        <f>달서구병!U6</f>
        <v>55434</v>
      </c>
      <c r="AO83" s="32">
        <f>달서구병!V6</f>
        <v>12982</v>
      </c>
      <c r="AP83" s="31">
        <f>달서구병!W6</f>
        <v>31687</v>
      </c>
      <c r="AQ83" s="31">
        <f>달서구병!X6</f>
        <v>9013</v>
      </c>
      <c r="AR83" s="31">
        <f>달서구병!U5</f>
        <v>85612</v>
      </c>
      <c r="AS83" s="31">
        <f>달서구병!V5</f>
        <v>23257</v>
      </c>
      <c r="AT83" s="31">
        <f>달서구병!W5</f>
        <v>46988</v>
      </c>
      <c r="AU83" s="31">
        <f>달서구병!X5</f>
        <v>12707</v>
      </c>
      <c r="AV83" s="31">
        <f>달서구병!V4</f>
        <v>0</v>
      </c>
      <c r="AW83" s="31">
        <f>달서구병!W4</f>
        <v>0</v>
      </c>
      <c r="AX83" s="31">
        <f>달서구병!X4</f>
        <v>0</v>
      </c>
      <c r="AY83" s="31">
        <f>달서구병!U13</f>
        <v>0</v>
      </c>
      <c r="AZ83" s="31">
        <f>달서구병!V13</f>
        <v>0</v>
      </c>
      <c r="BA83" s="31">
        <f>달서구병!W13</f>
        <v>0</v>
      </c>
      <c r="BB83" s="31">
        <f>달서구병!X13</f>
        <v>0</v>
      </c>
      <c r="BC83" s="31">
        <f>달서구병!U14</f>
        <v>0</v>
      </c>
      <c r="BD83" s="31">
        <f>달서구병!V14</f>
        <v>0</v>
      </c>
      <c r="BE83" s="31">
        <f>달서구병!W14</f>
        <v>0</v>
      </c>
      <c r="BF83" s="31">
        <f>달서구병!X14</f>
        <v>0</v>
      </c>
      <c r="BG83" s="31">
        <f>달서구병!U15</f>
        <v>0</v>
      </c>
      <c r="BH83" s="31">
        <f>달서구병!V15</f>
        <v>0</v>
      </c>
      <c r="BI83" s="31">
        <f>달서구병!W15</f>
        <v>0</v>
      </c>
      <c r="BJ83" s="31">
        <f>달서구병!X15</f>
        <v>0</v>
      </c>
    </row>
    <row r="84" spans="1:62">
      <c r="A84" s="30">
        <v>79</v>
      </c>
      <c r="B84" s="30" t="s">
        <v>16841</v>
      </c>
      <c r="C84" s="30" t="s">
        <v>16840</v>
      </c>
      <c r="D84" s="32" t="str">
        <f t="shared" si="10"/>
        <v>=달성군!U7</v>
      </c>
      <c r="E84" s="32" t="str">
        <f t="shared" si="10"/>
        <v>=달성군!V6</v>
      </c>
      <c r="F84" s="32" t="str">
        <f t="shared" si="10"/>
        <v>=달성군!W5</v>
      </c>
      <c r="G84" s="32" t="str">
        <f t="shared" si="10"/>
        <v>=달성군!X4</v>
      </c>
      <c r="H84" s="32" t="str">
        <f t="shared" si="10"/>
        <v>=달성군!</v>
      </c>
      <c r="I84" s="32" t="str">
        <f t="shared" si="10"/>
        <v>=달성군!</v>
      </c>
      <c r="J84" s="32"/>
      <c r="K84" s="32" t="str">
        <f t="shared" si="9"/>
        <v>=달성군!U7</v>
      </c>
      <c r="L84" s="32" t="str">
        <f t="shared" si="7"/>
        <v>=달성군!V7</v>
      </c>
      <c r="M84" s="32" t="str">
        <f t="shared" si="7"/>
        <v>=달성군!W7</v>
      </c>
      <c r="N84" s="32" t="str">
        <f t="shared" si="7"/>
        <v>=달성군!X7</v>
      </c>
      <c r="O84" s="32" t="str">
        <f t="shared" si="7"/>
        <v>=달성군!U6</v>
      </c>
      <c r="P84" s="32" t="str">
        <f t="shared" si="7"/>
        <v>=달성군!V6</v>
      </c>
      <c r="Q84" s="32" t="str">
        <f t="shared" si="7"/>
        <v>=달성군!W6</v>
      </c>
      <c r="R84" s="32" t="str">
        <f t="shared" si="7"/>
        <v>=달성군!X6</v>
      </c>
      <c r="S84" s="32" t="str">
        <f t="shared" si="7"/>
        <v>=달성군!U5</v>
      </c>
      <c r="T84" s="32" t="str">
        <f t="shared" si="7"/>
        <v>=달성군!V5</v>
      </c>
      <c r="U84" s="32" t="str">
        <f t="shared" si="7"/>
        <v>=달성군!W5</v>
      </c>
      <c r="V84" s="32" t="str">
        <f t="shared" si="7"/>
        <v>=달성군!X5</v>
      </c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J84" s="32">
        <f>달성군!U7</f>
        <v>41236</v>
      </c>
      <c r="AK84" s="32">
        <f>달성군!V7</f>
        <v>13680</v>
      </c>
      <c r="AL84" s="32">
        <f>달성군!W7</f>
        <v>24799</v>
      </c>
      <c r="AM84" s="32">
        <f>달성군!X7</f>
        <v>617</v>
      </c>
      <c r="AN84" s="32">
        <f>달성군!U6</f>
        <v>92375</v>
      </c>
      <c r="AO84" s="32">
        <f>달성군!V6</f>
        <v>21969</v>
      </c>
      <c r="AP84" s="31">
        <f>달성군!W6</f>
        <v>64047</v>
      </c>
      <c r="AQ84" s="31">
        <f>달성군!X6</f>
        <v>1375</v>
      </c>
      <c r="AR84" s="31">
        <f>달성군!U5</f>
        <v>133611</v>
      </c>
      <c r="AS84" s="31">
        <f>달성군!V5</f>
        <v>35649</v>
      </c>
      <c r="AT84" s="31">
        <f>달성군!W5</f>
        <v>88846</v>
      </c>
      <c r="AU84" s="31">
        <f>달성군!X5</f>
        <v>1992</v>
      </c>
      <c r="AV84" s="31">
        <f>달성군!V4</f>
        <v>0</v>
      </c>
      <c r="AW84" s="31">
        <f>달성군!W4</f>
        <v>0</v>
      </c>
      <c r="AX84" s="31">
        <f>달성군!X4</f>
        <v>0</v>
      </c>
      <c r="AY84" s="31">
        <f>달성군!U13</f>
        <v>0</v>
      </c>
      <c r="AZ84" s="31">
        <f>달성군!V13</f>
        <v>0</v>
      </c>
      <c r="BA84" s="31">
        <f>달성군!W13</f>
        <v>0</v>
      </c>
      <c r="BB84" s="31">
        <f>달성군!X13</f>
        <v>0</v>
      </c>
      <c r="BC84" s="31">
        <f>달성군!U14</f>
        <v>0</v>
      </c>
      <c r="BD84" s="31">
        <f>달성군!V14</f>
        <v>0</v>
      </c>
      <c r="BE84" s="31">
        <f>달성군!W14</f>
        <v>0</v>
      </c>
      <c r="BF84" s="31">
        <f>달성군!X14</f>
        <v>0</v>
      </c>
      <c r="BG84" s="31">
        <f>달성군!U15</f>
        <v>0</v>
      </c>
      <c r="BH84" s="31">
        <f>달성군!V15</f>
        <v>0</v>
      </c>
      <c r="BI84" s="31">
        <f>달성군!W15</f>
        <v>0</v>
      </c>
      <c r="BJ84" s="31">
        <f>달성군!X15</f>
        <v>0</v>
      </c>
    </row>
    <row r="85" spans="1:62">
      <c r="A85" s="30">
        <v>80</v>
      </c>
      <c r="B85" s="30" t="s">
        <v>16828</v>
      </c>
      <c r="C85" s="30" t="s">
        <v>16839</v>
      </c>
      <c r="D85" s="32" t="str">
        <f t="shared" si="10"/>
        <v>=중구강화옹진!U7</v>
      </c>
      <c r="E85" s="32" t="str">
        <f t="shared" si="10"/>
        <v>=중구강화옹진!V6</v>
      </c>
      <c r="F85" s="32" t="str">
        <f t="shared" si="10"/>
        <v>=중구강화옹진!W5</v>
      </c>
      <c r="G85" s="32" t="str">
        <f t="shared" si="10"/>
        <v>=중구강화옹진!X4</v>
      </c>
      <c r="H85" s="32" t="str">
        <f t="shared" si="10"/>
        <v>=중구강화옹진!</v>
      </c>
      <c r="I85" s="32" t="str">
        <f t="shared" si="10"/>
        <v>=중구강화옹진!</v>
      </c>
      <c r="J85" s="32"/>
      <c r="K85" s="32" t="str">
        <f t="shared" si="9"/>
        <v>=중구강화옹진!U7</v>
      </c>
      <c r="L85" s="32" t="str">
        <f t="shared" si="7"/>
        <v>=중구강화옹진!V7</v>
      </c>
      <c r="M85" s="32" t="str">
        <f t="shared" si="7"/>
        <v>=중구강화옹진!W7</v>
      </c>
      <c r="N85" s="32" t="str">
        <f t="shared" si="7"/>
        <v>=중구강화옹진!X7</v>
      </c>
      <c r="O85" s="32" t="str">
        <f t="shared" si="7"/>
        <v>=중구강화옹진!U6</v>
      </c>
      <c r="P85" s="32" t="str">
        <f t="shared" si="7"/>
        <v>=중구강화옹진!V6</v>
      </c>
      <c r="Q85" s="32" t="str">
        <f t="shared" si="7"/>
        <v>=중구강화옹진!W6</v>
      </c>
      <c r="R85" s="32" t="str">
        <f t="shared" si="7"/>
        <v>=중구강화옹진!X6</v>
      </c>
      <c r="S85" s="32" t="str">
        <f t="shared" si="7"/>
        <v>=중구강화옹진!U5</v>
      </c>
      <c r="T85" s="32" t="str">
        <f t="shared" si="7"/>
        <v>=중구강화옹진!V5</v>
      </c>
      <c r="U85" s="32" t="str">
        <f t="shared" si="7"/>
        <v>=중구강화옹진!W5</v>
      </c>
      <c r="V85" s="32" t="str">
        <f t="shared" si="7"/>
        <v>=중구강화옹진!X5</v>
      </c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J85" s="32">
        <f>중구강화옹진!U7</f>
        <v>56693</v>
      </c>
      <c r="AK85" s="32">
        <f>중구강화옹진!V7</f>
        <v>29277</v>
      </c>
      <c r="AL85" s="32">
        <f>중구강화옹진!W7</f>
        <v>25464</v>
      </c>
      <c r="AM85" s="32">
        <f>중구강화옹진!X7</f>
        <v>579</v>
      </c>
      <c r="AN85" s="32">
        <f>중구강화옹진!U6</f>
        <v>69350</v>
      </c>
      <c r="AO85" s="32">
        <f>중구강화옹진!V6</f>
        <v>29928</v>
      </c>
      <c r="AP85" s="31">
        <f>중구강화옹진!W6</f>
        <v>37020</v>
      </c>
      <c r="AQ85" s="31">
        <f>중구강화옹진!X6</f>
        <v>864</v>
      </c>
      <c r="AR85" s="31">
        <f>중구강화옹진!U5</f>
        <v>126043</v>
      </c>
      <c r="AS85" s="31">
        <f>중구강화옹진!V5</f>
        <v>59205</v>
      </c>
      <c r="AT85" s="31">
        <f>중구강화옹진!W5</f>
        <v>62484</v>
      </c>
      <c r="AU85" s="31">
        <f>중구강화옹진!X5</f>
        <v>1443</v>
      </c>
      <c r="AV85" s="31">
        <f>중구강화옹진!V4</f>
        <v>0</v>
      </c>
      <c r="AW85" s="31">
        <f>중구강화옹진!W4</f>
        <v>0</v>
      </c>
      <c r="AX85" s="31">
        <f>중구강화옹진!X4</f>
        <v>0</v>
      </c>
      <c r="AY85" s="31">
        <f>중구강화옹진!U13</f>
        <v>0</v>
      </c>
      <c r="AZ85" s="31">
        <f>중구강화옹진!V13</f>
        <v>0</v>
      </c>
      <c r="BA85" s="31">
        <f>중구강화옹진!W13</f>
        <v>0</v>
      </c>
      <c r="BB85" s="31">
        <f>중구강화옹진!X13</f>
        <v>0</v>
      </c>
      <c r="BC85" s="31">
        <f>중구강화옹진!U14</f>
        <v>0</v>
      </c>
      <c r="BD85" s="31">
        <f>중구강화옹진!V14</f>
        <v>0</v>
      </c>
      <c r="BE85" s="31">
        <f>중구강화옹진!W14</f>
        <v>0</v>
      </c>
      <c r="BF85" s="31">
        <f>중구강화옹진!X14</f>
        <v>0</v>
      </c>
      <c r="BG85" s="31">
        <f>중구강화옹진!U15</f>
        <v>0</v>
      </c>
      <c r="BH85" s="31">
        <f>중구강화옹진!V15</f>
        <v>0</v>
      </c>
      <c r="BI85" s="31">
        <f>중구강화옹진!W15</f>
        <v>0</v>
      </c>
      <c r="BJ85" s="31">
        <f>중구강화옹진!X15</f>
        <v>0</v>
      </c>
    </row>
    <row r="86" spans="1:62">
      <c r="A86" s="30">
        <v>81</v>
      </c>
      <c r="B86" s="30" t="s">
        <v>16828</v>
      </c>
      <c r="C86" s="30" t="s">
        <v>16838</v>
      </c>
      <c r="D86" s="32" t="str">
        <f t="shared" si="10"/>
        <v>=동구미추홀구갑!U7</v>
      </c>
      <c r="E86" s="32" t="str">
        <f t="shared" si="10"/>
        <v>=동구미추홀구갑!V6</v>
      </c>
      <c r="F86" s="32" t="str">
        <f t="shared" si="10"/>
        <v>=동구미추홀구갑!W5</v>
      </c>
      <c r="G86" s="32" t="str">
        <f t="shared" si="10"/>
        <v>=동구미추홀구갑!X4</v>
      </c>
      <c r="H86" s="32" t="str">
        <f t="shared" si="10"/>
        <v>=동구미추홀구갑!</v>
      </c>
      <c r="I86" s="32" t="str">
        <f t="shared" si="10"/>
        <v>=동구미추홀구갑!</v>
      </c>
      <c r="J86" s="32"/>
      <c r="K86" s="32" t="str">
        <f t="shared" si="9"/>
        <v>=동구미추홀구갑!U7</v>
      </c>
      <c r="L86" s="32" t="str">
        <f t="shared" si="7"/>
        <v>=동구미추홀구갑!V7</v>
      </c>
      <c r="M86" s="32" t="str">
        <f t="shared" si="7"/>
        <v>=동구미추홀구갑!W7</v>
      </c>
      <c r="N86" s="32" t="str">
        <f t="shared" si="7"/>
        <v>=동구미추홀구갑!X7</v>
      </c>
      <c r="O86" s="32" t="str">
        <f t="shared" si="7"/>
        <v>=동구미추홀구갑!U6</v>
      </c>
      <c r="P86" s="32" t="str">
        <f t="shared" ref="L86:V149" si="11">_xlfn.CONCAT("=",$C86,"!",P$4)</f>
        <v>=동구미추홀구갑!V6</v>
      </c>
      <c r="Q86" s="32" t="str">
        <f t="shared" si="11"/>
        <v>=동구미추홀구갑!W6</v>
      </c>
      <c r="R86" s="32" t="str">
        <f t="shared" si="11"/>
        <v>=동구미추홀구갑!X6</v>
      </c>
      <c r="S86" s="32" t="str">
        <f t="shared" si="11"/>
        <v>=동구미추홀구갑!U5</v>
      </c>
      <c r="T86" s="32" t="str">
        <f t="shared" si="11"/>
        <v>=동구미추홀구갑!V5</v>
      </c>
      <c r="U86" s="32" t="str">
        <f t="shared" si="11"/>
        <v>=동구미추홀구갑!W5</v>
      </c>
      <c r="V86" s="32" t="str">
        <f t="shared" si="11"/>
        <v>=동구미추홀구갑!X5</v>
      </c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J86" s="32">
        <f>동구미추홀구갑!U7</f>
        <v>55779</v>
      </c>
      <c r="AK86" s="32">
        <f>동구미추홀구갑!V7</f>
        <v>29833</v>
      </c>
      <c r="AL86" s="32">
        <f>동구미추홀구갑!W7</f>
        <v>20844</v>
      </c>
      <c r="AM86" s="32">
        <f>동구미추홀구갑!X7</f>
        <v>3930</v>
      </c>
      <c r="AN86" s="32">
        <f>동구미추홀구갑!U6</f>
        <v>76118</v>
      </c>
      <c r="AO86" s="32">
        <f>동구미추홀구갑!V6</f>
        <v>33647</v>
      </c>
      <c r="AP86" s="31">
        <f>동구미추홀구갑!W6</f>
        <v>34039</v>
      </c>
      <c r="AQ86" s="31">
        <f>동구미추홀구갑!X6</f>
        <v>6358</v>
      </c>
      <c r="AR86" s="31">
        <f>동구미추홀구갑!U5</f>
        <v>131897</v>
      </c>
      <c r="AS86" s="31">
        <f>동구미추홀구갑!V5</f>
        <v>63480</v>
      </c>
      <c r="AT86" s="31">
        <f>동구미추홀구갑!W5</f>
        <v>54883</v>
      </c>
      <c r="AU86" s="31">
        <f>동구미추홀구갑!X5</f>
        <v>10288</v>
      </c>
      <c r="AV86" s="31">
        <f>동구미추홀구갑!V4</f>
        <v>0</v>
      </c>
      <c r="AW86" s="31">
        <f>동구미추홀구갑!W4</f>
        <v>0</v>
      </c>
      <c r="AX86" s="31">
        <f>동구미추홀구갑!X4</f>
        <v>0</v>
      </c>
      <c r="AY86" s="31">
        <f>동구미추홀구갑!U13</f>
        <v>0</v>
      </c>
      <c r="AZ86" s="31">
        <f>동구미추홀구갑!V13</f>
        <v>0</v>
      </c>
      <c r="BA86" s="31">
        <f>동구미추홀구갑!W13</f>
        <v>0</v>
      </c>
      <c r="BB86" s="31">
        <f>동구미추홀구갑!X13</f>
        <v>0</v>
      </c>
      <c r="BC86" s="31">
        <f>동구미추홀구갑!U14</f>
        <v>0</v>
      </c>
      <c r="BD86" s="31">
        <f>동구미추홀구갑!V14</f>
        <v>0</v>
      </c>
      <c r="BE86" s="31">
        <f>동구미추홀구갑!W14</f>
        <v>0</v>
      </c>
      <c r="BF86" s="31">
        <f>동구미추홀구갑!X14</f>
        <v>0</v>
      </c>
      <c r="BG86" s="31">
        <f>동구미추홀구갑!U15</f>
        <v>0</v>
      </c>
      <c r="BH86" s="31">
        <f>동구미추홀구갑!V15</f>
        <v>0</v>
      </c>
      <c r="BI86" s="31">
        <f>동구미추홀구갑!W15</f>
        <v>0</v>
      </c>
      <c r="BJ86" s="31">
        <f>동구미추홀구갑!X15</f>
        <v>0</v>
      </c>
    </row>
    <row r="87" spans="1:62">
      <c r="A87" s="30">
        <v>82</v>
      </c>
      <c r="B87" s="30" t="s">
        <v>16828</v>
      </c>
      <c r="C87" s="30" t="s">
        <v>16837</v>
      </c>
      <c r="D87" s="32" t="str">
        <f t="shared" si="10"/>
        <v>=동구미추홀구을!U7</v>
      </c>
      <c r="E87" s="32" t="str">
        <f t="shared" si="10"/>
        <v>=동구미추홀구을!V6</v>
      </c>
      <c r="F87" s="32" t="str">
        <f t="shared" si="10"/>
        <v>=동구미추홀구을!W5</v>
      </c>
      <c r="G87" s="32" t="str">
        <f t="shared" si="10"/>
        <v>=동구미추홀구을!X4</v>
      </c>
      <c r="H87" s="32" t="str">
        <f t="shared" si="10"/>
        <v>=동구미추홀구을!</v>
      </c>
      <c r="I87" s="32" t="str">
        <f t="shared" si="10"/>
        <v>=동구미추홀구을!</v>
      </c>
      <c r="J87" s="32"/>
      <c r="K87" s="32" t="str">
        <f t="shared" si="9"/>
        <v>=동구미추홀구을!U7</v>
      </c>
      <c r="L87" s="32" t="str">
        <f t="shared" si="11"/>
        <v>=동구미추홀구을!V7</v>
      </c>
      <c r="M87" s="32" t="str">
        <f t="shared" si="11"/>
        <v>=동구미추홀구을!W7</v>
      </c>
      <c r="N87" s="32" t="str">
        <f t="shared" si="11"/>
        <v>=동구미추홀구을!X7</v>
      </c>
      <c r="O87" s="32" t="str">
        <f t="shared" si="11"/>
        <v>=동구미추홀구을!U6</v>
      </c>
      <c r="P87" s="32" t="str">
        <f t="shared" si="11"/>
        <v>=동구미추홀구을!V6</v>
      </c>
      <c r="Q87" s="32" t="str">
        <f t="shared" si="11"/>
        <v>=동구미추홀구을!W6</v>
      </c>
      <c r="R87" s="32" t="str">
        <f t="shared" si="11"/>
        <v>=동구미추홀구을!X6</v>
      </c>
      <c r="S87" s="32" t="str">
        <f t="shared" si="11"/>
        <v>=동구미추홀구을!U5</v>
      </c>
      <c r="T87" s="32" t="str">
        <f t="shared" si="11"/>
        <v>=동구미추홀구을!V5</v>
      </c>
      <c r="U87" s="32" t="str">
        <f t="shared" si="11"/>
        <v>=동구미추홀구을!W5</v>
      </c>
      <c r="V87" s="32" t="str">
        <f t="shared" si="11"/>
        <v>=동구미추홀구을!X5</v>
      </c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J87" s="32">
        <f>동구미추홀구을!U7</f>
        <v>46755</v>
      </c>
      <c r="AK87" s="32">
        <f>동구미추홀구을!V7</f>
        <v>21171</v>
      </c>
      <c r="AL87" s="32">
        <f>동구미추홀구을!W7</f>
        <v>6346</v>
      </c>
      <c r="AM87" s="32">
        <f>동구미추홀구을!X7</f>
        <v>1285</v>
      </c>
      <c r="AN87" s="32">
        <f>동구미추홀구을!U6</f>
        <v>69224</v>
      </c>
      <c r="AO87" s="32">
        <f>동구미추홀구을!V6</f>
        <v>25151</v>
      </c>
      <c r="AP87" s="31">
        <f>동구미추홀구을!W6</f>
        <v>11497</v>
      </c>
      <c r="AQ87" s="31">
        <f>동구미추홀구을!X6</f>
        <v>1938</v>
      </c>
      <c r="AR87" s="31">
        <f>동구미추홀구을!U5</f>
        <v>115979</v>
      </c>
      <c r="AS87" s="31">
        <f>동구미추홀구을!V5</f>
        <v>46322</v>
      </c>
      <c r="AT87" s="31">
        <f>동구미추홀구을!W5</f>
        <v>17843</v>
      </c>
      <c r="AU87" s="31">
        <f>동구미추홀구을!X5</f>
        <v>3223</v>
      </c>
      <c r="AV87" s="31">
        <f>동구미추홀구을!V4</f>
        <v>0</v>
      </c>
      <c r="AW87" s="31">
        <f>동구미추홀구을!W4</f>
        <v>0</v>
      </c>
      <c r="AX87" s="31">
        <f>동구미추홀구을!X4</f>
        <v>0</v>
      </c>
      <c r="AY87" s="31">
        <f>동구미추홀구을!U13</f>
        <v>0</v>
      </c>
      <c r="AZ87" s="31">
        <f>동구미추홀구을!V13</f>
        <v>0</v>
      </c>
      <c r="BA87" s="31">
        <f>동구미추홀구을!W13</f>
        <v>0</v>
      </c>
      <c r="BB87" s="31">
        <f>동구미추홀구을!X13</f>
        <v>0</v>
      </c>
      <c r="BC87" s="31">
        <f>동구미추홀구을!U14</f>
        <v>0</v>
      </c>
      <c r="BD87" s="31">
        <f>동구미추홀구을!V14</f>
        <v>0</v>
      </c>
      <c r="BE87" s="31">
        <f>동구미추홀구을!W14</f>
        <v>0</v>
      </c>
      <c r="BF87" s="31">
        <f>동구미추홀구을!X14</f>
        <v>0</v>
      </c>
      <c r="BG87" s="31">
        <f>동구미추홀구을!U15</f>
        <v>0</v>
      </c>
      <c r="BH87" s="31">
        <f>동구미추홀구을!V15</f>
        <v>0</v>
      </c>
      <c r="BI87" s="31">
        <f>동구미추홀구을!W15</f>
        <v>0</v>
      </c>
      <c r="BJ87" s="31">
        <f>동구미추홀구을!X15</f>
        <v>0</v>
      </c>
    </row>
    <row r="88" spans="1:62">
      <c r="A88" s="30">
        <v>83</v>
      </c>
      <c r="B88" s="30" t="s">
        <v>16828</v>
      </c>
      <c r="C88" s="30" t="s">
        <v>16836</v>
      </c>
      <c r="D88" s="32" t="str">
        <f t="shared" si="10"/>
        <v>=연수구갑!U7</v>
      </c>
      <c r="E88" s="32" t="str">
        <f t="shared" si="10"/>
        <v>=연수구갑!V6</v>
      </c>
      <c r="F88" s="32" t="str">
        <f t="shared" si="10"/>
        <v>=연수구갑!W5</v>
      </c>
      <c r="G88" s="32" t="str">
        <f t="shared" si="10"/>
        <v>=연수구갑!X4</v>
      </c>
      <c r="H88" s="32" t="str">
        <f t="shared" si="10"/>
        <v>=연수구갑!</v>
      </c>
      <c r="I88" s="32" t="str">
        <f t="shared" si="10"/>
        <v>=연수구갑!</v>
      </c>
      <c r="J88" s="32"/>
      <c r="K88" s="32" t="str">
        <f t="shared" si="9"/>
        <v>=연수구갑!U7</v>
      </c>
      <c r="L88" s="32" t="str">
        <f t="shared" si="11"/>
        <v>=연수구갑!V7</v>
      </c>
      <c r="M88" s="32" t="str">
        <f t="shared" si="11"/>
        <v>=연수구갑!W7</v>
      </c>
      <c r="N88" s="32" t="str">
        <f t="shared" si="11"/>
        <v>=연수구갑!X7</v>
      </c>
      <c r="O88" s="32" t="str">
        <f t="shared" si="11"/>
        <v>=연수구갑!U6</v>
      </c>
      <c r="P88" s="32" t="str">
        <f t="shared" si="11"/>
        <v>=연수구갑!V6</v>
      </c>
      <c r="Q88" s="32" t="str">
        <f t="shared" si="11"/>
        <v>=연수구갑!W6</v>
      </c>
      <c r="R88" s="32" t="str">
        <f t="shared" si="11"/>
        <v>=연수구갑!X6</v>
      </c>
      <c r="S88" s="32" t="str">
        <f t="shared" si="11"/>
        <v>=연수구갑!U5</v>
      </c>
      <c r="T88" s="32" t="str">
        <f t="shared" si="11"/>
        <v>=연수구갑!V5</v>
      </c>
      <c r="U88" s="32" t="str">
        <f t="shared" si="11"/>
        <v>=연수구갑!W5</v>
      </c>
      <c r="V88" s="32" t="str">
        <f t="shared" si="11"/>
        <v>=연수구갑!X5</v>
      </c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J88" s="32">
        <f>연수구갑!U7</f>
        <v>33410</v>
      </c>
      <c r="AK88" s="32">
        <f>연수구갑!V7</f>
        <v>20789</v>
      </c>
      <c r="AL88" s="32">
        <f>연수구갑!W7</f>
        <v>11977</v>
      </c>
      <c r="AM88" s="32">
        <f>연수구갑!X7</f>
        <v>285</v>
      </c>
      <c r="AN88" s="32">
        <f>연수구갑!U6</f>
        <v>47516</v>
      </c>
      <c r="AO88" s="32">
        <f>연수구갑!V6</f>
        <v>24690</v>
      </c>
      <c r="AP88" s="31">
        <f>연수구갑!W6</f>
        <v>21669</v>
      </c>
      <c r="AQ88" s="31">
        <f>연수구갑!X6</f>
        <v>547</v>
      </c>
      <c r="AR88" s="31">
        <f>연수구갑!U5</f>
        <v>80926</v>
      </c>
      <c r="AS88" s="31">
        <f>연수구갑!V5</f>
        <v>45479</v>
      </c>
      <c r="AT88" s="31">
        <f>연수구갑!W5</f>
        <v>33646</v>
      </c>
      <c r="AU88" s="31">
        <f>연수구갑!X5</f>
        <v>832</v>
      </c>
      <c r="AV88" s="31">
        <f>연수구갑!V4</f>
        <v>0</v>
      </c>
      <c r="AW88" s="31">
        <f>연수구갑!W4</f>
        <v>0</v>
      </c>
      <c r="AX88" s="31">
        <f>연수구갑!X4</f>
        <v>0</v>
      </c>
      <c r="AY88" s="31">
        <f>연수구갑!U13</f>
        <v>0</v>
      </c>
      <c r="AZ88" s="31">
        <f>연수구갑!V13</f>
        <v>0</v>
      </c>
      <c r="BA88" s="31">
        <f>연수구갑!W13</f>
        <v>0</v>
      </c>
      <c r="BB88" s="31">
        <f>연수구갑!X13</f>
        <v>0</v>
      </c>
      <c r="BC88" s="31">
        <f>연수구갑!U14</f>
        <v>0</v>
      </c>
      <c r="BD88" s="31">
        <f>연수구갑!V14</f>
        <v>0</v>
      </c>
      <c r="BE88" s="31">
        <f>연수구갑!W14</f>
        <v>0</v>
      </c>
      <c r="BF88" s="31">
        <f>연수구갑!X14</f>
        <v>0</v>
      </c>
      <c r="BG88" s="31">
        <f>연수구갑!U15</f>
        <v>0</v>
      </c>
      <c r="BH88" s="31">
        <f>연수구갑!V15</f>
        <v>0</v>
      </c>
      <c r="BI88" s="31">
        <f>연수구갑!W15</f>
        <v>0</v>
      </c>
      <c r="BJ88" s="31">
        <f>연수구갑!X15</f>
        <v>0</v>
      </c>
    </row>
    <row r="89" spans="1:62">
      <c r="A89" s="30">
        <v>84</v>
      </c>
      <c r="B89" s="30" t="s">
        <v>16828</v>
      </c>
      <c r="C89" s="30" t="s">
        <v>16835</v>
      </c>
      <c r="D89" s="32" t="str">
        <f t="shared" si="10"/>
        <v>=연수구을!U7</v>
      </c>
      <c r="E89" s="32" t="str">
        <f t="shared" si="10"/>
        <v>=연수구을!V6</v>
      </c>
      <c r="F89" s="32" t="str">
        <f t="shared" si="10"/>
        <v>=연수구을!W5</v>
      </c>
      <c r="G89" s="32" t="str">
        <f t="shared" si="10"/>
        <v>=연수구을!X4</v>
      </c>
      <c r="H89" s="32" t="str">
        <f t="shared" si="10"/>
        <v>=연수구을!</v>
      </c>
      <c r="I89" s="32" t="str">
        <f t="shared" si="10"/>
        <v>=연수구을!</v>
      </c>
      <c r="J89" s="32"/>
      <c r="K89" s="32" t="str">
        <f t="shared" si="9"/>
        <v>=연수구을!U7</v>
      </c>
      <c r="L89" s="32" t="str">
        <f t="shared" si="11"/>
        <v>=연수구을!V7</v>
      </c>
      <c r="M89" s="32" t="str">
        <f t="shared" si="11"/>
        <v>=연수구을!W7</v>
      </c>
      <c r="N89" s="32" t="str">
        <f t="shared" si="11"/>
        <v>=연수구을!X7</v>
      </c>
      <c r="O89" s="32" t="str">
        <f t="shared" si="11"/>
        <v>=연수구을!U6</v>
      </c>
      <c r="P89" s="32" t="str">
        <f t="shared" si="11"/>
        <v>=연수구을!V6</v>
      </c>
      <c r="Q89" s="32" t="str">
        <f t="shared" si="11"/>
        <v>=연수구을!W6</v>
      </c>
      <c r="R89" s="32" t="str">
        <f t="shared" si="11"/>
        <v>=연수구을!X6</v>
      </c>
      <c r="S89" s="32" t="str">
        <f t="shared" si="11"/>
        <v>=연수구을!U5</v>
      </c>
      <c r="T89" s="32" t="str">
        <f t="shared" si="11"/>
        <v>=연수구을!V5</v>
      </c>
      <c r="U89" s="32" t="str">
        <f t="shared" si="11"/>
        <v>=연수구을!W5</v>
      </c>
      <c r="V89" s="32" t="str">
        <f t="shared" si="11"/>
        <v>=연수구을!X5</v>
      </c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J89" s="32">
        <f>연수구을!U7</f>
        <v>46110</v>
      </c>
      <c r="AK89" s="32">
        <f>연수구을!V7</f>
        <v>22231</v>
      </c>
      <c r="AL89" s="32">
        <f>연수구을!W7</f>
        <v>15980</v>
      </c>
      <c r="AM89" s="32">
        <f>연수구을!X7</f>
        <v>7432</v>
      </c>
      <c r="AN89" s="32">
        <f>연수구을!U6</f>
        <v>81056</v>
      </c>
      <c r="AO89" s="32">
        <f>연수구을!V6</f>
        <v>30575</v>
      </c>
      <c r="AP89" s="31">
        <f>연수구을!W6</f>
        <v>33933</v>
      </c>
      <c r="AQ89" s="31">
        <f>연수구을!X6</f>
        <v>15799</v>
      </c>
      <c r="AR89" s="31">
        <f>연수구을!U5</f>
        <v>127166</v>
      </c>
      <c r="AS89" s="31">
        <f>연수구을!V5</f>
        <v>52806</v>
      </c>
      <c r="AT89" s="31">
        <f>연수구을!W5</f>
        <v>49913</v>
      </c>
      <c r="AU89" s="31">
        <f>연수구을!X5</f>
        <v>23231</v>
      </c>
      <c r="AV89" s="31">
        <f>연수구을!V4</f>
        <v>0</v>
      </c>
      <c r="AW89" s="31">
        <f>연수구을!W4</f>
        <v>0</v>
      </c>
      <c r="AX89" s="31">
        <f>연수구을!X4</f>
        <v>0</v>
      </c>
      <c r="AY89" s="31">
        <f>연수구을!U13</f>
        <v>0</v>
      </c>
      <c r="AZ89" s="31">
        <f>연수구을!V13</f>
        <v>0</v>
      </c>
      <c r="BA89" s="31">
        <f>연수구을!W13</f>
        <v>0</v>
      </c>
      <c r="BB89" s="31">
        <f>연수구을!X13</f>
        <v>0</v>
      </c>
      <c r="BC89" s="31">
        <f>연수구을!U14</f>
        <v>0</v>
      </c>
      <c r="BD89" s="31">
        <f>연수구을!V14</f>
        <v>0</v>
      </c>
      <c r="BE89" s="31">
        <f>연수구을!W14</f>
        <v>0</v>
      </c>
      <c r="BF89" s="31">
        <f>연수구을!X14</f>
        <v>0</v>
      </c>
      <c r="BG89" s="31">
        <f>연수구을!U15</f>
        <v>0</v>
      </c>
      <c r="BH89" s="31">
        <f>연수구을!V15</f>
        <v>0</v>
      </c>
      <c r="BI89" s="31">
        <f>연수구을!W15</f>
        <v>0</v>
      </c>
      <c r="BJ89" s="31">
        <f>연수구을!X15</f>
        <v>0</v>
      </c>
    </row>
    <row r="90" spans="1:62">
      <c r="A90" s="30">
        <v>85</v>
      </c>
      <c r="B90" s="30" t="s">
        <v>16828</v>
      </c>
      <c r="C90" s="30" t="s">
        <v>16834</v>
      </c>
      <c r="D90" s="32" t="str">
        <f t="shared" si="10"/>
        <v>=남동구갑!U7</v>
      </c>
      <c r="E90" s="32" t="str">
        <f t="shared" si="10"/>
        <v>=남동구갑!V6</v>
      </c>
      <c r="F90" s="32" t="str">
        <f t="shared" si="10"/>
        <v>=남동구갑!W5</v>
      </c>
      <c r="G90" s="32" t="str">
        <f t="shared" si="10"/>
        <v>=남동구갑!X4</v>
      </c>
      <c r="H90" s="32" t="str">
        <f t="shared" si="10"/>
        <v>=남동구갑!</v>
      </c>
      <c r="I90" s="32" t="str">
        <f t="shared" si="10"/>
        <v>=남동구갑!</v>
      </c>
      <c r="J90" s="32"/>
      <c r="K90" s="32" t="str">
        <f t="shared" si="9"/>
        <v>=남동구갑!U7</v>
      </c>
      <c r="L90" s="32" t="str">
        <f t="shared" si="11"/>
        <v>=남동구갑!V7</v>
      </c>
      <c r="M90" s="32" t="str">
        <f t="shared" si="11"/>
        <v>=남동구갑!W7</v>
      </c>
      <c r="N90" s="32" t="str">
        <f t="shared" si="11"/>
        <v>=남동구갑!X7</v>
      </c>
      <c r="O90" s="32" t="str">
        <f t="shared" si="11"/>
        <v>=남동구갑!U6</v>
      </c>
      <c r="P90" s="32" t="str">
        <f t="shared" si="11"/>
        <v>=남동구갑!V6</v>
      </c>
      <c r="Q90" s="32" t="str">
        <f t="shared" si="11"/>
        <v>=남동구갑!W6</v>
      </c>
      <c r="R90" s="32" t="str">
        <f t="shared" si="11"/>
        <v>=남동구갑!X6</v>
      </c>
      <c r="S90" s="32" t="str">
        <f t="shared" si="11"/>
        <v>=남동구갑!U5</v>
      </c>
      <c r="T90" s="32" t="str">
        <f t="shared" si="11"/>
        <v>=남동구갑!V5</v>
      </c>
      <c r="U90" s="32" t="str">
        <f t="shared" si="11"/>
        <v>=남동구갑!W5</v>
      </c>
      <c r="V90" s="32" t="str">
        <f t="shared" si="11"/>
        <v>=남동구갑!X5</v>
      </c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J90" s="32">
        <f>남동구갑!U7</f>
        <v>51384</v>
      </c>
      <c r="AK90" s="32">
        <f>남동구갑!V7</f>
        <v>31263</v>
      </c>
      <c r="AL90" s="32">
        <f>남동구갑!W7</f>
        <v>19110</v>
      </c>
      <c r="AM90" s="32">
        <f>남동구갑!X7</f>
        <v>491</v>
      </c>
      <c r="AN90" s="32">
        <f>남동구갑!U6</f>
        <v>83968</v>
      </c>
      <c r="AO90" s="32">
        <f>남동구갑!V6</f>
        <v>41510</v>
      </c>
      <c r="AP90" s="31">
        <f>남동구갑!W6</f>
        <v>40356</v>
      </c>
      <c r="AQ90" s="31">
        <f>남동구갑!X6</f>
        <v>1076</v>
      </c>
      <c r="AR90" s="31">
        <f>남동구갑!U5</f>
        <v>135352</v>
      </c>
      <c r="AS90" s="31">
        <f>남동구갑!V5</f>
        <v>72773</v>
      </c>
      <c r="AT90" s="31">
        <f>남동구갑!W5</f>
        <v>59466</v>
      </c>
      <c r="AU90" s="31">
        <f>남동구갑!X5</f>
        <v>1567</v>
      </c>
      <c r="AV90" s="31">
        <f>남동구갑!V4</f>
        <v>0</v>
      </c>
      <c r="AW90" s="31">
        <f>남동구갑!W4</f>
        <v>0</v>
      </c>
      <c r="AX90" s="31">
        <f>남동구갑!X4</f>
        <v>0</v>
      </c>
      <c r="AY90" s="31">
        <f>남동구갑!U13</f>
        <v>0</v>
      </c>
      <c r="AZ90" s="31">
        <f>남동구갑!V13</f>
        <v>0</v>
      </c>
      <c r="BA90" s="31">
        <f>남동구갑!W13</f>
        <v>0</v>
      </c>
      <c r="BB90" s="31">
        <f>남동구갑!X13</f>
        <v>0</v>
      </c>
      <c r="BC90" s="31">
        <f>남동구갑!U14</f>
        <v>0</v>
      </c>
      <c r="BD90" s="31">
        <f>남동구갑!V14</f>
        <v>0</v>
      </c>
      <c r="BE90" s="31">
        <f>남동구갑!W14</f>
        <v>0</v>
      </c>
      <c r="BF90" s="31">
        <f>남동구갑!X14</f>
        <v>0</v>
      </c>
      <c r="BG90" s="31">
        <f>남동구갑!U15</f>
        <v>0</v>
      </c>
      <c r="BH90" s="31">
        <f>남동구갑!V15</f>
        <v>0</v>
      </c>
      <c r="BI90" s="31">
        <f>남동구갑!W15</f>
        <v>0</v>
      </c>
      <c r="BJ90" s="31">
        <f>남동구갑!X15</f>
        <v>0</v>
      </c>
    </row>
    <row r="91" spans="1:62">
      <c r="A91" s="30">
        <v>86</v>
      </c>
      <c r="B91" s="30" t="s">
        <v>16828</v>
      </c>
      <c r="C91" s="30" t="s">
        <v>16833</v>
      </c>
      <c r="D91" s="32" t="str">
        <f t="shared" si="10"/>
        <v>=남동구을!U7</v>
      </c>
      <c r="E91" s="32" t="str">
        <f t="shared" si="10"/>
        <v>=남동구을!V6</v>
      </c>
      <c r="F91" s="32" t="str">
        <f t="shared" si="10"/>
        <v>=남동구을!W5</v>
      </c>
      <c r="G91" s="32" t="str">
        <f t="shared" si="10"/>
        <v>=남동구을!X4</v>
      </c>
      <c r="H91" s="32" t="str">
        <f t="shared" si="10"/>
        <v>=남동구을!</v>
      </c>
      <c r="I91" s="32" t="str">
        <f t="shared" si="10"/>
        <v>=남동구을!</v>
      </c>
      <c r="J91" s="32"/>
      <c r="K91" s="32" t="str">
        <f t="shared" si="9"/>
        <v>=남동구을!U7</v>
      </c>
      <c r="L91" s="32" t="str">
        <f t="shared" si="11"/>
        <v>=남동구을!V7</v>
      </c>
      <c r="M91" s="32" t="str">
        <f t="shared" si="11"/>
        <v>=남동구을!W7</v>
      </c>
      <c r="N91" s="32" t="str">
        <f t="shared" si="11"/>
        <v>=남동구을!X7</v>
      </c>
      <c r="O91" s="32" t="str">
        <f t="shared" si="11"/>
        <v>=남동구을!U6</v>
      </c>
      <c r="P91" s="32" t="str">
        <f t="shared" si="11"/>
        <v>=남동구을!V6</v>
      </c>
      <c r="Q91" s="32" t="str">
        <f t="shared" si="11"/>
        <v>=남동구을!W6</v>
      </c>
      <c r="R91" s="32" t="str">
        <f t="shared" si="11"/>
        <v>=남동구을!X6</v>
      </c>
      <c r="S91" s="32" t="str">
        <f t="shared" si="11"/>
        <v>=남동구을!U5</v>
      </c>
      <c r="T91" s="32" t="str">
        <f t="shared" si="11"/>
        <v>=남동구을!V5</v>
      </c>
      <c r="U91" s="32" t="str">
        <f t="shared" si="11"/>
        <v>=남동구을!W5</v>
      </c>
      <c r="V91" s="32" t="str">
        <f t="shared" si="11"/>
        <v>=남동구을!X5</v>
      </c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J91" s="32">
        <f>남동구을!U7</f>
        <v>57022</v>
      </c>
      <c r="AK91" s="32">
        <f>남동구을!V7</f>
        <v>34172</v>
      </c>
      <c r="AL91" s="32">
        <f>남동구을!W7</f>
        <v>18199</v>
      </c>
      <c r="AM91" s="32">
        <f>남동구을!X7</f>
        <v>2637</v>
      </c>
      <c r="AN91" s="32">
        <f>남동구을!U6</f>
        <v>88923</v>
      </c>
      <c r="AO91" s="32">
        <f>남동구을!V6</f>
        <v>44623</v>
      </c>
      <c r="AP91" s="31">
        <f>남동구을!W6</f>
        <v>36065</v>
      </c>
      <c r="AQ91" s="31">
        <f>남동구을!X6</f>
        <v>4571</v>
      </c>
      <c r="AR91" s="31">
        <f>남동구을!U5</f>
        <v>145945</v>
      </c>
      <c r="AS91" s="31">
        <f>남동구을!V5</f>
        <v>78795</v>
      </c>
      <c r="AT91" s="31">
        <f>남동구을!W5</f>
        <v>54264</v>
      </c>
      <c r="AU91" s="31">
        <f>남동구을!X5</f>
        <v>7208</v>
      </c>
      <c r="AV91" s="31">
        <f>남동구을!V4</f>
        <v>0</v>
      </c>
      <c r="AW91" s="31">
        <f>남동구을!W4</f>
        <v>0</v>
      </c>
      <c r="AX91" s="31">
        <f>남동구을!X4</f>
        <v>0</v>
      </c>
      <c r="AY91" s="31">
        <f>남동구을!U13</f>
        <v>0</v>
      </c>
      <c r="AZ91" s="31">
        <f>남동구을!V13</f>
        <v>0</v>
      </c>
      <c r="BA91" s="31">
        <f>남동구을!W13</f>
        <v>0</v>
      </c>
      <c r="BB91" s="31">
        <f>남동구을!X13</f>
        <v>0</v>
      </c>
      <c r="BC91" s="31">
        <f>남동구을!U14</f>
        <v>0</v>
      </c>
      <c r="BD91" s="31">
        <f>남동구을!V14</f>
        <v>0</v>
      </c>
      <c r="BE91" s="31">
        <f>남동구을!W14</f>
        <v>0</v>
      </c>
      <c r="BF91" s="31">
        <f>남동구을!X14</f>
        <v>0</v>
      </c>
      <c r="BG91" s="31">
        <f>남동구을!U15</f>
        <v>0</v>
      </c>
      <c r="BH91" s="31">
        <f>남동구을!V15</f>
        <v>0</v>
      </c>
      <c r="BI91" s="31">
        <f>남동구을!W15</f>
        <v>0</v>
      </c>
      <c r="BJ91" s="31">
        <f>남동구을!X15</f>
        <v>0</v>
      </c>
    </row>
    <row r="92" spans="1:62">
      <c r="A92" s="30">
        <v>87</v>
      </c>
      <c r="B92" s="30" t="s">
        <v>16828</v>
      </c>
      <c r="C92" s="30" t="s">
        <v>16832</v>
      </c>
      <c r="D92" s="32" t="str">
        <f t="shared" si="10"/>
        <v>=부평구갑!U7</v>
      </c>
      <c r="E92" s="32" t="str">
        <f t="shared" si="10"/>
        <v>=부평구갑!V6</v>
      </c>
      <c r="F92" s="32" t="str">
        <f t="shared" si="10"/>
        <v>=부평구갑!W5</v>
      </c>
      <c r="G92" s="32" t="str">
        <f t="shared" si="10"/>
        <v>=부평구갑!X4</v>
      </c>
      <c r="H92" s="32" t="str">
        <f t="shared" si="10"/>
        <v>=부평구갑!</v>
      </c>
      <c r="I92" s="32" t="str">
        <f t="shared" si="10"/>
        <v>=부평구갑!</v>
      </c>
      <c r="J92" s="32"/>
      <c r="K92" s="32" t="str">
        <f t="shared" si="9"/>
        <v>=부평구갑!U7</v>
      </c>
      <c r="L92" s="32" t="str">
        <f t="shared" si="11"/>
        <v>=부평구갑!V7</v>
      </c>
      <c r="M92" s="32" t="str">
        <f t="shared" si="11"/>
        <v>=부평구갑!W7</v>
      </c>
      <c r="N92" s="32" t="str">
        <f t="shared" si="11"/>
        <v>=부평구갑!X7</v>
      </c>
      <c r="O92" s="32" t="str">
        <f t="shared" si="11"/>
        <v>=부평구갑!U6</v>
      </c>
      <c r="P92" s="32" t="str">
        <f t="shared" si="11"/>
        <v>=부평구갑!V6</v>
      </c>
      <c r="Q92" s="32" t="str">
        <f t="shared" si="11"/>
        <v>=부평구갑!W6</v>
      </c>
      <c r="R92" s="32" t="str">
        <f t="shared" si="11"/>
        <v>=부평구갑!X6</v>
      </c>
      <c r="S92" s="32" t="str">
        <f t="shared" si="11"/>
        <v>=부평구갑!U5</v>
      </c>
      <c r="T92" s="32" t="str">
        <f t="shared" si="11"/>
        <v>=부평구갑!V5</v>
      </c>
      <c r="U92" s="32" t="str">
        <f t="shared" si="11"/>
        <v>=부평구갑!W5</v>
      </c>
      <c r="V92" s="32" t="str">
        <f t="shared" si="11"/>
        <v>=부평구갑!X5</v>
      </c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J92" s="32">
        <f>부평구갑!U7</f>
        <v>53340</v>
      </c>
      <c r="AK92" s="32">
        <f>부평구갑!V7</f>
        <v>32983</v>
      </c>
      <c r="AL92" s="32">
        <f>부평구갑!W7</f>
        <v>18929</v>
      </c>
      <c r="AM92" s="32">
        <f>부평구갑!X7</f>
        <v>701</v>
      </c>
      <c r="AN92" s="32">
        <f>부평구갑!U6</f>
        <v>85237</v>
      </c>
      <c r="AO92" s="32">
        <f>부평구갑!V6</f>
        <v>44477</v>
      </c>
      <c r="AP92" s="31">
        <f>부평구갑!W6</f>
        <v>38219</v>
      </c>
      <c r="AQ92" s="31">
        <f>부평구갑!X6</f>
        <v>1337</v>
      </c>
      <c r="AR92" s="31">
        <f>부평구갑!U5</f>
        <v>138577</v>
      </c>
      <c r="AS92" s="31">
        <f>부평구갑!V5</f>
        <v>77460</v>
      </c>
      <c r="AT92" s="31">
        <f>부평구갑!W5</f>
        <v>57148</v>
      </c>
      <c r="AU92" s="31">
        <f>부평구갑!X5</f>
        <v>2038</v>
      </c>
      <c r="AV92" s="31">
        <f>부평구갑!V4</f>
        <v>0</v>
      </c>
      <c r="AW92" s="31">
        <f>부평구갑!W4</f>
        <v>0</v>
      </c>
      <c r="AX92" s="31">
        <f>부평구갑!X4</f>
        <v>0</v>
      </c>
      <c r="AY92" s="31">
        <f>부평구갑!U13</f>
        <v>0</v>
      </c>
      <c r="AZ92" s="31">
        <f>부평구갑!V13</f>
        <v>0</v>
      </c>
      <c r="BA92" s="31">
        <f>부평구갑!W13</f>
        <v>0</v>
      </c>
      <c r="BB92" s="31">
        <f>부평구갑!X13</f>
        <v>0</v>
      </c>
      <c r="BC92" s="31">
        <f>부평구갑!U14</f>
        <v>0</v>
      </c>
      <c r="BD92" s="31">
        <f>부평구갑!V14</f>
        <v>0</v>
      </c>
      <c r="BE92" s="31">
        <f>부평구갑!W14</f>
        <v>0</v>
      </c>
      <c r="BF92" s="31">
        <f>부평구갑!X14</f>
        <v>0</v>
      </c>
      <c r="BG92" s="31">
        <f>부평구갑!U15</f>
        <v>0</v>
      </c>
      <c r="BH92" s="31">
        <f>부평구갑!V15</f>
        <v>0</v>
      </c>
      <c r="BI92" s="31">
        <f>부평구갑!W15</f>
        <v>0</v>
      </c>
      <c r="BJ92" s="31">
        <f>부평구갑!X15</f>
        <v>0</v>
      </c>
    </row>
    <row r="93" spans="1:62">
      <c r="A93" s="30">
        <v>88</v>
      </c>
      <c r="B93" s="30" t="s">
        <v>16828</v>
      </c>
      <c r="C93" s="30" t="s">
        <v>16831</v>
      </c>
      <c r="D93" s="32" t="str">
        <f t="shared" si="10"/>
        <v>=부평구을!U7</v>
      </c>
      <c r="E93" s="32" t="str">
        <f t="shared" si="10"/>
        <v>=부평구을!V6</v>
      </c>
      <c r="F93" s="32" t="str">
        <f t="shared" si="10"/>
        <v>=부평구을!W5</v>
      </c>
      <c r="G93" s="32" t="str">
        <f t="shared" si="10"/>
        <v>=부평구을!X4</v>
      </c>
      <c r="H93" s="32" t="str">
        <f t="shared" si="10"/>
        <v>=부평구을!</v>
      </c>
      <c r="I93" s="32" t="str">
        <f t="shared" si="10"/>
        <v>=부평구을!</v>
      </c>
      <c r="J93" s="32"/>
      <c r="K93" s="32" t="str">
        <f t="shared" si="9"/>
        <v>=부평구을!U7</v>
      </c>
      <c r="L93" s="32" t="str">
        <f t="shared" si="11"/>
        <v>=부평구을!V7</v>
      </c>
      <c r="M93" s="32" t="str">
        <f t="shared" si="11"/>
        <v>=부평구을!W7</v>
      </c>
      <c r="N93" s="32" t="str">
        <f t="shared" si="11"/>
        <v>=부평구을!X7</v>
      </c>
      <c r="O93" s="32" t="str">
        <f t="shared" si="11"/>
        <v>=부평구을!U6</v>
      </c>
      <c r="P93" s="32" t="str">
        <f t="shared" si="11"/>
        <v>=부평구을!V6</v>
      </c>
      <c r="Q93" s="32" t="str">
        <f t="shared" si="11"/>
        <v>=부평구을!W6</v>
      </c>
      <c r="R93" s="32" t="str">
        <f t="shared" si="11"/>
        <v>=부평구을!X6</v>
      </c>
      <c r="S93" s="32" t="str">
        <f t="shared" si="11"/>
        <v>=부평구을!U5</v>
      </c>
      <c r="T93" s="32" t="str">
        <f t="shared" si="11"/>
        <v>=부평구을!V5</v>
      </c>
      <c r="U93" s="32" t="str">
        <f t="shared" si="11"/>
        <v>=부평구을!W5</v>
      </c>
      <c r="V93" s="32" t="str">
        <f t="shared" si="11"/>
        <v>=부평구을!X5</v>
      </c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J93" s="32">
        <f>부평구을!U7</f>
        <v>52360</v>
      </c>
      <c r="AK93" s="32">
        <f>부평구을!V7</f>
        <v>32311</v>
      </c>
      <c r="AL93" s="32">
        <f>부평구을!W7</f>
        <v>15902</v>
      </c>
      <c r="AM93" s="32">
        <f>부평구을!X7</f>
        <v>2801</v>
      </c>
      <c r="AN93" s="32">
        <f>부평구을!U6</f>
        <v>81478</v>
      </c>
      <c r="AO93" s="32">
        <f>부평구을!V6</f>
        <v>41953</v>
      </c>
      <c r="AP93" s="31">
        <f>부평구을!W6</f>
        <v>31887</v>
      </c>
      <c r="AQ93" s="31">
        <f>부평구을!X6</f>
        <v>5193</v>
      </c>
      <c r="AR93" s="31">
        <f>부평구을!U5</f>
        <v>133838</v>
      </c>
      <c r="AS93" s="31">
        <f>부평구을!V5</f>
        <v>74264</v>
      </c>
      <c r="AT93" s="31">
        <f>부평구을!W5</f>
        <v>47789</v>
      </c>
      <c r="AU93" s="31">
        <f>부평구을!X5</f>
        <v>7994</v>
      </c>
      <c r="AV93" s="31">
        <f>부평구을!V4</f>
        <v>0</v>
      </c>
      <c r="AW93" s="31">
        <f>부평구을!W4</f>
        <v>0</v>
      </c>
      <c r="AX93" s="31">
        <f>부평구을!X4</f>
        <v>0</v>
      </c>
      <c r="AY93" s="31">
        <f>부평구을!U13</f>
        <v>0</v>
      </c>
      <c r="AZ93" s="31">
        <f>부평구을!V13</f>
        <v>0</v>
      </c>
      <c r="BA93" s="31">
        <f>부평구을!W13</f>
        <v>0</v>
      </c>
      <c r="BB93" s="31">
        <f>부평구을!X13</f>
        <v>0</v>
      </c>
      <c r="BC93" s="31">
        <f>부평구을!U14</f>
        <v>0</v>
      </c>
      <c r="BD93" s="31">
        <f>부평구을!V14</f>
        <v>0</v>
      </c>
      <c r="BE93" s="31">
        <f>부평구을!W14</f>
        <v>0</v>
      </c>
      <c r="BF93" s="31">
        <f>부평구을!X14</f>
        <v>0</v>
      </c>
      <c r="BG93" s="31">
        <f>부평구을!U15</f>
        <v>0</v>
      </c>
      <c r="BH93" s="31">
        <f>부평구을!V15</f>
        <v>0</v>
      </c>
      <c r="BI93" s="31">
        <f>부평구을!W15</f>
        <v>0</v>
      </c>
      <c r="BJ93" s="31">
        <f>부평구을!X15</f>
        <v>0</v>
      </c>
    </row>
    <row r="94" spans="1:62">
      <c r="A94" s="30">
        <v>89</v>
      </c>
      <c r="B94" s="30" t="s">
        <v>16828</v>
      </c>
      <c r="C94" s="30" t="s">
        <v>16830</v>
      </c>
      <c r="D94" s="32" t="str">
        <f t="shared" si="10"/>
        <v>=계양구갑!U7</v>
      </c>
      <c r="E94" s="32" t="str">
        <f t="shared" si="10"/>
        <v>=계양구갑!V6</v>
      </c>
      <c r="F94" s="32" t="str">
        <f t="shared" si="10"/>
        <v>=계양구갑!W5</v>
      </c>
      <c r="G94" s="32" t="str">
        <f t="shared" si="10"/>
        <v>=계양구갑!X4</v>
      </c>
      <c r="H94" s="32" t="str">
        <f t="shared" si="10"/>
        <v>=계양구갑!</v>
      </c>
      <c r="I94" s="32" t="str">
        <f t="shared" si="10"/>
        <v>=계양구갑!</v>
      </c>
      <c r="J94" s="32"/>
      <c r="K94" s="32" t="str">
        <f t="shared" si="9"/>
        <v>=계양구갑!U7</v>
      </c>
      <c r="L94" s="32" t="str">
        <f t="shared" si="11"/>
        <v>=계양구갑!V7</v>
      </c>
      <c r="M94" s="32" t="str">
        <f t="shared" si="11"/>
        <v>=계양구갑!W7</v>
      </c>
      <c r="N94" s="32" t="str">
        <f t="shared" si="11"/>
        <v>=계양구갑!X7</v>
      </c>
      <c r="O94" s="32" t="str">
        <f t="shared" si="11"/>
        <v>=계양구갑!U6</v>
      </c>
      <c r="P94" s="32" t="str">
        <f t="shared" si="11"/>
        <v>=계양구갑!V6</v>
      </c>
      <c r="Q94" s="32" t="str">
        <f t="shared" si="11"/>
        <v>=계양구갑!W6</v>
      </c>
      <c r="R94" s="32" t="str">
        <f t="shared" si="11"/>
        <v>=계양구갑!X6</v>
      </c>
      <c r="S94" s="32" t="str">
        <f t="shared" si="11"/>
        <v>=계양구갑!U5</v>
      </c>
      <c r="T94" s="32" t="str">
        <f t="shared" si="11"/>
        <v>=계양구갑!V5</v>
      </c>
      <c r="U94" s="32" t="str">
        <f t="shared" si="11"/>
        <v>=계양구갑!W5</v>
      </c>
      <c r="V94" s="32" t="str">
        <f t="shared" si="11"/>
        <v>=계양구갑!X5</v>
      </c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J94" s="32">
        <f>계양구갑!U7</f>
        <v>28618</v>
      </c>
      <c r="AK94" s="32">
        <f>계양구갑!V7</f>
        <v>18947</v>
      </c>
      <c r="AL94" s="32">
        <f>계양구갑!W7</f>
        <v>8618</v>
      </c>
      <c r="AM94" s="32">
        <f>계양구갑!X7</f>
        <v>178</v>
      </c>
      <c r="AN94" s="32">
        <f>계양구갑!U6</f>
        <v>45723</v>
      </c>
      <c r="AO94" s="32">
        <f>계양구갑!V6</f>
        <v>25522</v>
      </c>
      <c r="AP94" s="31">
        <f>계양구갑!W6</f>
        <v>18272</v>
      </c>
      <c r="AQ94" s="31">
        <f>계양구갑!X6</f>
        <v>347</v>
      </c>
      <c r="AR94" s="31">
        <f>계양구갑!U5</f>
        <v>74341</v>
      </c>
      <c r="AS94" s="31">
        <f>계양구갑!V5</f>
        <v>44469</v>
      </c>
      <c r="AT94" s="31">
        <f>계양구갑!W5</f>
        <v>26890</v>
      </c>
      <c r="AU94" s="31">
        <f>계양구갑!X5</f>
        <v>525</v>
      </c>
      <c r="AV94" s="31">
        <f>계양구갑!V4</f>
        <v>0</v>
      </c>
      <c r="AW94" s="31">
        <f>계양구갑!W4</f>
        <v>0</v>
      </c>
      <c r="AX94" s="31">
        <f>계양구갑!X4</f>
        <v>0</v>
      </c>
      <c r="AY94" s="31">
        <f>계양구갑!U13</f>
        <v>0</v>
      </c>
      <c r="AZ94" s="31">
        <f>계양구갑!V13</f>
        <v>0</v>
      </c>
      <c r="BA94" s="31">
        <f>계양구갑!W13</f>
        <v>0</v>
      </c>
      <c r="BB94" s="31">
        <f>계양구갑!X13</f>
        <v>0</v>
      </c>
      <c r="BC94" s="31">
        <f>계양구갑!U14</f>
        <v>0</v>
      </c>
      <c r="BD94" s="31">
        <f>계양구갑!V14</f>
        <v>0</v>
      </c>
      <c r="BE94" s="31">
        <f>계양구갑!W14</f>
        <v>0</v>
      </c>
      <c r="BF94" s="31">
        <f>계양구갑!X14</f>
        <v>0</v>
      </c>
      <c r="BG94" s="31">
        <f>계양구갑!U15</f>
        <v>0</v>
      </c>
      <c r="BH94" s="31">
        <f>계양구갑!V15</f>
        <v>0</v>
      </c>
      <c r="BI94" s="31">
        <f>계양구갑!W15</f>
        <v>0</v>
      </c>
      <c r="BJ94" s="31">
        <f>계양구갑!X15</f>
        <v>0</v>
      </c>
    </row>
    <row r="95" spans="1:62">
      <c r="A95" s="30">
        <v>90</v>
      </c>
      <c r="B95" s="30" t="s">
        <v>16828</v>
      </c>
      <c r="C95" s="30" t="s">
        <v>16829</v>
      </c>
      <c r="D95" s="32" t="str">
        <f t="shared" si="10"/>
        <v>=계양구을!U7</v>
      </c>
      <c r="E95" s="32" t="str">
        <f t="shared" si="10"/>
        <v>=계양구을!V6</v>
      </c>
      <c r="F95" s="32" t="str">
        <f t="shared" si="10"/>
        <v>=계양구을!W5</v>
      </c>
      <c r="G95" s="32" t="str">
        <f t="shared" si="10"/>
        <v>=계양구을!X4</v>
      </c>
      <c r="H95" s="32" t="str">
        <f t="shared" si="10"/>
        <v>=계양구을!</v>
      </c>
      <c r="I95" s="32" t="str">
        <f t="shared" si="10"/>
        <v>=계양구을!</v>
      </c>
      <c r="J95" s="32"/>
      <c r="K95" s="32" t="str">
        <f t="shared" si="9"/>
        <v>=계양구을!U7</v>
      </c>
      <c r="L95" s="32" t="str">
        <f t="shared" si="11"/>
        <v>=계양구을!V7</v>
      </c>
      <c r="M95" s="32" t="str">
        <f t="shared" si="11"/>
        <v>=계양구을!W7</v>
      </c>
      <c r="N95" s="32" t="str">
        <f t="shared" si="11"/>
        <v>=계양구을!X7</v>
      </c>
      <c r="O95" s="32" t="str">
        <f t="shared" si="11"/>
        <v>=계양구을!U6</v>
      </c>
      <c r="P95" s="32" t="str">
        <f t="shared" si="11"/>
        <v>=계양구을!V6</v>
      </c>
      <c r="Q95" s="32" t="str">
        <f t="shared" si="11"/>
        <v>=계양구을!W6</v>
      </c>
      <c r="R95" s="32" t="str">
        <f t="shared" si="11"/>
        <v>=계양구을!X6</v>
      </c>
      <c r="S95" s="32" t="str">
        <f t="shared" si="11"/>
        <v>=계양구을!U5</v>
      </c>
      <c r="T95" s="32" t="str">
        <f t="shared" si="11"/>
        <v>=계양구을!V5</v>
      </c>
      <c r="U95" s="32" t="str">
        <f t="shared" si="11"/>
        <v>=계양구을!W5</v>
      </c>
      <c r="V95" s="32" t="str">
        <f t="shared" si="11"/>
        <v>=계양구을!X5</v>
      </c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J95" s="32">
        <f>계양구을!U7</f>
        <v>35294</v>
      </c>
      <c r="AK95" s="32">
        <f>계양구을!V7</f>
        <v>22964</v>
      </c>
      <c r="AL95" s="32">
        <f>계양구을!W7</f>
        <v>11192</v>
      </c>
      <c r="AM95" s="32">
        <f>계양구을!X7</f>
        <v>543</v>
      </c>
      <c r="AN95" s="32">
        <f>계양구을!U6</f>
        <v>54004</v>
      </c>
      <c r="AO95" s="32">
        <f>계양구을!V6</f>
        <v>28857</v>
      </c>
      <c r="AP95" s="31">
        <f>계양구을!W6</f>
        <v>23030</v>
      </c>
      <c r="AQ95" s="31">
        <f>계양구을!X6</f>
        <v>995</v>
      </c>
      <c r="AR95" s="31">
        <f>계양구을!U5</f>
        <v>89298</v>
      </c>
      <c r="AS95" s="31">
        <f>계양구을!V5</f>
        <v>51821</v>
      </c>
      <c r="AT95" s="31">
        <f>계양구을!W5</f>
        <v>34222</v>
      </c>
      <c r="AU95" s="31">
        <f>계양구을!X5</f>
        <v>1538</v>
      </c>
      <c r="AV95" s="31">
        <f>계양구을!V4</f>
        <v>0</v>
      </c>
      <c r="AW95" s="31">
        <f>계양구을!W4</f>
        <v>0</v>
      </c>
      <c r="AX95" s="31">
        <f>계양구을!X4</f>
        <v>0</v>
      </c>
      <c r="AY95" s="31">
        <f>계양구을!U13</f>
        <v>0</v>
      </c>
      <c r="AZ95" s="31">
        <f>계양구을!V13</f>
        <v>0</v>
      </c>
      <c r="BA95" s="31">
        <f>계양구을!W13</f>
        <v>0</v>
      </c>
      <c r="BB95" s="31">
        <f>계양구을!X13</f>
        <v>0</v>
      </c>
      <c r="BC95" s="31">
        <f>계양구을!U14</f>
        <v>0</v>
      </c>
      <c r="BD95" s="31">
        <f>계양구을!V14</f>
        <v>0</v>
      </c>
      <c r="BE95" s="31">
        <f>계양구을!W14</f>
        <v>0</v>
      </c>
      <c r="BF95" s="31">
        <f>계양구을!X14</f>
        <v>0</v>
      </c>
      <c r="BG95" s="31">
        <f>계양구을!U15</f>
        <v>0</v>
      </c>
      <c r="BH95" s="31">
        <f>계양구을!V15</f>
        <v>0</v>
      </c>
      <c r="BI95" s="31">
        <f>계양구을!W15</f>
        <v>0</v>
      </c>
      <c r="BJ95" s="31">
        <f>계양구을!X15</f>
        <v>0</v>
      </c>
    </row>
    <row r="96" spans="1:62">
      <c r="A96" s="30">
        <v>91</v>
      </c>
      <c r="B96" s="30" t="s">
        <v>16828</v>
      </c>
      <c r="C96" s="34" t="s">
        <v>16964</v>
      </c>
      <c r="D96" s="32" t="str">
        <f t="shared" ref="D96:V111" si="12">_xlfn.CONCAT("=",$C96,"!",D$4)</f>
        <v>=인천서구갑!U7</v>
      </c>
      <c r="E96" s="32" t="str">
        <f t="shared" si="12"/>
        <v>=인천서구갑!V6</v>
      </c>
      <c r="F96" s="32" t="str">
        <f t="shared" si="12"/>
        <v>=인천서구갑!W5</v>
      </c>
      <c r="G96" s="32" t="str">
        <f t="shared" si="12"/>
        <v>=인천서구갑!X4</v>
      </c>
      <c r="H96" s="32" t="str">
        <f t="shared" si="12"/>
        <v>=인천서구갑!</v>
      </c>
      <c r="I96" s="32" t="str">
        <f t="shared" si="12"/>
        <v>=인천서구갑!</v>
      </c>
      <c r="J96" s="32"/>
      <c r="K96" s="32" t="str">
        <f t="shared" si="9"/>
        <v>=인천서구갑!U7</v>
      </c>
      <c r="L96" s="32" t="str">
        <f t="shared" si="11"/>
        <v>=인천서구갑!V7</v>
      </c>
      <c r="M96" s="32" t="str">
        <f t="shared" si="11"/>
        <v>=인천서구갑!W7</v>
      </c>
      <c r="N96" s="32" t="str">
        <f t="shared" si="11"/>
        <v>=인천서구갑!X7</v>
      </c>
      <c r="O96" s="32" t="str">
        <f t="shared" si="11"/>
        <v>=인천서구갑!U6</v>
      </c>
      <c r="P96" s="32" t="str">
        <f t="shared" si="11"/>
        <v>=인천서구갑!V6</v>
      </c>
      <c r="Q96" s="32" t="str">
        <f t="shared" si="11"/>
        <v>=인천서구갑!W6</v>
      </c>
      <c r="R96" s="32" t="str">
        <f t="shared" si="11"/>
        <v>=인천서구갑!X6</v>
      </c>
      <c r="S96" s="32" t="str">
        <f t="shared" si="11"/>
        <v>=인천서구갑!U5</v>
      </c>
      <c r="T96" s="32" t="str">
        <f t="shared" si="11"/>
        <v>=인천서구갑!V5</v>
      </c>
      <c r="U96" s="32" t="str">
        <f t="shared" si="11"/>
        <v>=인천서구갑!W5</v>
      </c>
      <c r="V96" s="32" t="str">
        <f t="shared" si="11"/>
        <v>=인천서구갑!X5</v>
      </c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J96" s="32">
        <f>인천서구갑!U7</f>
        <v>55636</v>
      </c>
      <c r="AK96" s="32">
        <f>인천서구갑!V7</f>
        <v>32587</v>
      </c>
      <c r="AL96" s="32">
        <f>인천서구갑!W7</f>
        <v>20434</v>
      </c>
      <c r="AM96" s="32">
        <f>인천서구갑!X7</f>
        <v>1055</v>
      </c>
      <c r="AN96" s="32">
        <f>인천서구갑!U6</f>
        <v>88552</v>
      </c>
      <c r="AO96" s="32">
        <f>인천서구갑!V6</f>
        <v>43485</v>
      </c>
      <c r="AP96" s="31">
        <f>인천서구갑!W6</f>
        <v>40299</v>
      </c>
      <c r="AQ96" s="31">
        <f>인천서구갑!X6</f>
        <v>1928</v>
      </c>
      <c r="AR96" s="31">
        <f>인천서구갑!U5</f>
        <v>144188</v>
      </c>
      <c r="AS96" s="31">
        <f>인천서구갑!V5</f>
        <v>76072</v>
      </c>
      <c r="AT96" s="31">
        <f>인천서구갑!W5</f>
        <v>60733</v>
      </c>
      <c r="AU96" s="31">
        <f>인천서구갑!X5</f>
        <v>2983</v>
      </c>
      <c r="AV96" s="31">
        <f>인천서구갑!V4</f>
        <v>0</v>
      </c>
      <c r="AW96" s="31">
        <f>인천서구갑!W4</f>
        <v>0</v>
      </c>
      <c r="AX96" s="31">
        <f>인천서구갑!X4</f>
        <v>0</v>
      </c>
      <c r="AY96" s="31">
        <f>인천서구갑!U13</f>
        <v>0</v>
      </c>
      <c r="AZ96" s="31">
        <f>인천서구갑!V13</f>
        <v>0</v>
      </c>
      <c r="BA96" s="31">
        <f>인천서구갑!W13</f>
        <v>0</v>
      </c>
      <c r="BB96" s="31">
        <f>인천서구갑!X13</f>
        <v>0</v>
      </c>
      <c r="BC96" s="31">
        <f>인천서구갑!U14</f>
        <v>0</v>
      </c>
      <c r="BD96" s="31">
        <f>인천서구갑!V14</f>
        <v>0</v>
      </c>
      <c r="BE96" s="31">
        <f>인천서구갑!W14</f>
        <v>0</v>
      </c>
      <c r="BF96" s="31">
        <f>인천서구갑!X14</f>
        <v>0</v>
      </c>
      <c r="BG96" s="31">
        <f>인천서구갑!U15</f>
        <v>0</v>
      </c>
      <c r="BH96" s="31">
        <f>인천서구갑!V15</f>
        <v>0</v>
      </c>
      <c r="BI96" s="31">
        <f>인천서구갑!W15</f>
        <v>0</v>
      </c>
      <c r="BJ96" s="31">
        <f>인천서구갑!X15</f>
        <v>0</v>
      </c>
    </row>
    <row r="97" spans="1:62">
      <c r="A97" s="30">
        <v>92</v>
      </c>
      <c r="B97" s="30" t="s">
        <v>16828</v>
      </c>
      <c r="C97" s="34" t="s">
        <v>16965</v>
      </c>
      <c r="D97" s="32" t="str">
        <f t="shared" si="12"/>
        <v>=인천서구을!U7</v>
      </c>
      <c r="E97" s="32" t="str">
        <f t="shared" si="12"/>
        <v>=인천서구을!V6</v>
      </c>
      <c r="F97" s="32" t="str">
        <f t="shared" si="12"/>
        <v>=인천서구을!W5</v>
      </c>
      <c r="G97" s="32" t="str">
        <f t="shared" si="12"/>
        <v>=인천서구을!X4</v>
      </c>
      <c r="H97" s="32" t="str">
        <f t="shared" si="12"/>
        <v>=인천서구을!</v>
      </c>
      <c r="I97" s="32" t="str">
        <f t="shared" si="12"/>
        <v>=인천서구을!</v>
      </c>
      <c r="J97" s="32"/>
      <c r="K97" s="32" t="str">
        <f t="shared" si="9"/>
        <v>=인천서구을!U7</v>
      </c>
      <c r="L97" s="32" t="str">
        <f t="shared" si="11"/>
        <v>=인천서구을!V7</v>
      </c>
      <c r="M97" s="32" t="str">
        <f t="shared" si="11"/>
        <v>=인천서구을!W7</v>
      </c>
      <c r="N97" s="32" t="str">
        <f t="shared" si="11"/>
        <v>=인천서구을!X7</v>
      </c>
      <c r="O97" s="32" t="str">
        <f t="shared" si="11"/>
        <v>=인천서구을!U6</v>
      </c>
      <c r="P97" s="32" t="str">
        <f t="shared" si="11"/>
        <v>=인천서구을!V6</v>
      </c>
      <c r="Q97" s="32" t="str">
        <f t="shared" si="11"/>
        <v>=인천서구을!W6</v>
      </c>
      <c r="R97" s="32" t="str">
        <f t="shared" si="11"/>
        <v>=인천서구을!X6</v>
      </c>
      <c r="S97" s="32" t="str">
        <f t="shared" si="11"/>
        <v>=인천서구을!U5</v>
      </c>
      <c r="T97" s="32" t="str">
        <f t="shared" si="11"/>
        <v>=인천서구을!V5</v>
      </c>
      <c r="U97" s="32" t="str">
        <f t="shared" si="11"/>
        <v>=인천서구을!W5</v>
      </c>
      <c r="V97" s="32" t="str">
        <f t="shared" si="11"/>
        <v>=인천서구을!X5</v>
      </c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J97" s="32">
        <f>인천서구을!U7</f>
        <v>52604</v>
      </c>
      <c r="AK97" s="32">
        <f>인천서구을!V7</f>
        <v>34844</v>
      </c>
      <c r="AL97" s="32">
        <f>인천서구을!W7</f>
        <v>16626</v>
      </c>
      <c r="AM97" s="32">
        <f>인천서구을!X7</f>
        <v>435</v>
      </c>
      <c r="AN97" s="32">
        <f>인천서구을!U6</f>
        <v>84991</v>
      </c>
      <c r="AO97" s="32">
        <f>인천서구을!V6</f>
        <v>48827</v>
      </c>
      <c r="AP97" s="31">
        <f>인천서구을!W6</f>
        <v>34137</v>
      </c>
      <c r="AQ97" s="31">
        <f>인천서구을!X6</f>
        <v>864</v>
      </c>
      <c r="AR97" s="31">
        <f>인천서구을!U5</f>
        <v>137595</v>
      </c>
      <c r="AS97" s="31">
        <f>인천서구을!V5</f>
        <v>83671</v>
      </c>
      <c r="AT97" s="31">
        <f>인천서구을!W5</f>
        <v>50763</v>
      </c>
      <c r="AU97" s="31">
        <f>인천서구을!X5</f>
        <v>1299</v>
      </c>
      <c r="AV97" s="31">
        <f>인천서구을!V4</f>
        <v>0</v>
      </c>
      <c r="AW97" s="31">
        <f>인천서구을!W4</f>
        <v>0</v>
      </c>
      <c r="AX97" s="31">
        <f>인천서구을!X4</f>
        <v>0</v>
      </c>
      <c r="AY97" s="31">
        <f>인천서구을!U13</f>
        <v>0</v>
      </c>
      <c r="AZ97" s="31">
        <f>인천서구을!V13</f>
        <v>0</v>
      </c>
      <c r="BA97" s="31">
        <f>인천서구을!W13</f>
        <v>0</v>
      </c>
      <c r="BB97" s="31">
        <f>인천서구을!X13</f>
        <v>0</v>
      </c>
      <c r="BC97" s="31">
        <f>인천서구을!U14</f>
        <v>0</v>
      </c>
      <c r="BD97" s="31">
        <f>인천서구을!V14</f>
        <v>0</v>
      </c>
      <c r="BE97" s="31">
        <f>인천서구을!W14</f>
        <v>0</v>
      </c>
      <c r="BF97" s="31">
        <f>인천서구을!X14</f>
        <v>0</v>
      </c>
      <c r="BG97" s="31">
        <f>인천서구을!U15</f>
        <v>0</v>
      </c>
      <c r="BH97" s="31">
        <f>인천서구을!V15</f>
        <v>0</v>
      </c>
      <c r="BI97" s="31">
        <f>인천서구을!W15</f>
        <v>0</v>
      </c>
      <c r="BJ97" s="31">
        <f>인천서구을!X15</f>
        <v>0</v>
      </c>
    </row>
    <row r="98" spans="1:62">
      <c r="A98" s="30">
        <v>93</v>
      </c>
      <c r="B98" s="30" t="s">
        <v>16824</v>
      </c>
      <c r="C98" s="30" t="s">
        <v>16827</v>
      </c>
      <c r="D98" s="32" t="str">
        <f t="shared" si="12"/>
        <v>=동구남구갑!U7</v>
      </c>
      <c r="E98" s="32" t="str">
        <f t="shared" si="12"/>
        <v>=동구남구갑!V6</v>
      </c>
      <c r="F98" s="32" t="str">
        <f t="shared" si="12"/>
        <v>=동구남구갑!W5</v>
      </c>
      <c r="G98" s="32" t="str">
        <f t="shared" si="12"/>
        <v>=동구남구갑!X4</v>
      </c>
      <c r="H98" s="32" t="str">
        <f t="shared" si="12"/>
        <v>=동구남구갑!</v>
      </c>
      <c r="I98" s="32" t="str">
        <f t="shared" si="12"/>
        <v>=동구남구갑!</v>
      </c>
      <c r="J98" s="32"/>
      <c r="K98" s="32" t="str">
        <f t="shared" si="9"/>
        <v>=동구남구갑!U7</v>
      </c>
      <c r="L98" s="32" t="str">
        <f t="shared" si="11"/>
        <v>=동구남구갑!V7</v>
      </c>
      <c r="M98" s="32" t="str">
        <f t="shared" si="11"/>
        <v>=동구남구갑!W7</v>
      </c>
      <c r="N98" s="32" t="str">
        <f t="shared" si="11"/>
        <v>=동구남구갑!X7</v>
      </c>
      <c r="O98" s="32" t="str">
        <f t="shared" si="11"/>
        <v>=동구남구갑!U6</v>
      </c>
      <c r="P98" s="32" t="str">
        <f t="shared" si="11"/>
        <v>=동구남구갑!V6</v>
      </c>
      <c r="Q98" s="32" t="str">
        <f t="shared" si="11"/>
        <v>=동구남구갑!W6</v>
      </c>
      <c r="R98" s="32" t="str">
        <f t="shared" si="11"/>
        <v>=동구남구갑!X6</v>
      </c>
      <c r="S98" s="32" t="str">
        <f t="shared" si="11"/>
        <v>=동구남구갑!U5</v>
      </c>
      <c r="T98" s="32" t="str">
        <f t="shared" si="11"/>
        <v>=동구남구갑!V5</v>
      </c>
      <c r="U98" s="32" t="str">
        <f t="shared" si="11"/>
        <v>=동구남구갑!W5</v>
      </c>
      <c r="V98" s="32" t="str">
        <f t="shared" si="11"/>
        <v>=동구남구갑!X5</v>
      </c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J98" s="32">
        <f>동구남구갑!U7</f>
        <v>46876</v>
      </c>
      <c r="AK98" s="32">
        <f>동구남구갑!V7</f>
        <v>36669</v>
      </c>
      <c r="AL98" s="32">
        <f>동구남구갑!W7</f>
        <v>8825</v>
      </c>
      <c r="AM98" s="32">
        <f>동구남구갑!X7</f>
        <v>350</v>
      </c>
      <c r="AN98" s="32">
        <f>동구남구갑!U6</f>
        <v>47234</v>
      </c>
      <c r="AO98" s="32">
        <f>동구남구갑!V6</f>
        <v>34957</v>
      </c>
      <c r="AP98" s="31">
        <f>동구남구갑!W6</f>
        <v>10287</v>
      </c>
      <c r="AQ98" s="31">
        <f>동구남구갑!X6</f>
        <v>390</v>
      </c>
      <c r="AR98" s="31">
        <f>동구남구갑!U5</f>
        <v>94110</v>
      </c>
      <c r="AS98" s="31">
        <f>동구남구갑!V5</f>
        <v>71626</v>
      </c>
      <c r="AT98" s="31">
        <f>동구남구갑!W5</f>
        <v>19112</v>
      </c>
      <c r="AU98" s="31">
        <f>동구남구갑!X5</f>
        <v>740</v>
      </c>
      <c r="AV98" s="31">
        <f>동구남구갑!V4</f>
        <v>0</v>
      </c>
      <c r="AW98" s="31">
        <f>동구남구갑!W4</f>
        <v>0</v>
      </c>
      <c r="AX98" s="31">
        <f>동구남구갑!X4</f>
        <v>0</v>
      </c>
      <c r="AY98" s="31">
        <f>동구남구갑!U13</f>
        <v>0</v>
      </c>
      <c r="AZ98" s="31">
        <f>동구남구갑!V13</f>
        <v>0</v>
      </c>
      <c r="BA98" s="31">
        <f>동구남구갑!W13</f>
        <v>0</v>
      </c>
      <c r="BB98" s="31">
        <f>동구남구갑!X13</f>
        <v>0</v>
      </c>
      <c r="BC98" s="31">
        <f>동구남구갑!U14</f>
        <v>0</v>
      </c>
      <c r="BD98" s="31">
        <f>동구남구갑!V14</f>
        <v>0</v>
      </c>
      <c r="BE98" s="31">
        <f>동구남구갑!W14</f>
        <v>0</v>
      </c>
      <c r="BF98" s="31">
        <f>동구남구갑!X14</f>
        <v>0</v>
      </c>
      <c r="BG98" s="31">
        <f>동구남구갑!U15</f>
        <v>0</v>
      </c>
      <c r="BH98" s="31">
        <f>동구남구갑!V15</f>
        <v>0</v>
      </c>
      <c r="BI98" s="31">
        <f>동구남구갑!W15</f>
        <v>0</v>
      </c>
      <c r="BJ98" s="31">
        <f>동구남구갑!X15</f>
        <v>0</v>
      </c>
    </row>
    <row r="99" spans="1:62">
      <c r="A99" s="30">
        <v>94</v>
      </c>
      <c r="B99" s="30" t="s">
        <v>16824</v>
      </c>
      <c r="C99" s="30" t="s">
        <v>16826</v>
      </c>
      <c r="D99" s="32" t="str">
        <f t="shared" si="12"/>
        <v>=동구남구을!U7</v>
      </c>
      <c r="E99" s="32" t="str">
        <f t="shared" si="12"/>
        <v>=동구남구을!V6</v>
      </c>
      <c r="F99" s="32" t="str">
        <f t="shared" si="12"/>
        <v>=동구남구을!W5</v>
      </c>
      <c r="G99" s="32" t="str">
        <f t="shared" si="12"/>
        <v>=동구남구을!X4</v>
      </c>
      <c r="H99" s="32" t="str">
        <f t="shared" si="12"/>
        <v>=동구남구을!</v>
      </c>
      <c r="I99" s="32" t="str">
        <f t="shared" si="12"/>
        <v>=동구남구을!</v>
      </c>
      <c r="J99" s="32"/>
      <c r="K99" s="32" t="str">
        <f t="shared" si="9"/>
        <v>=동구남구을!U7</v>
      </c>
      <c r="L99" s="32" t="str">
        <f t="shared" si="11"/>
        <v>=동구남구을!V7</v>
      </c>
      <c r="M99" s="32" t="str">
        <f t="shared" si="11"/>
        <v>=동구남구을!W7</v>
      </c>
      <c r="N99" s="32" t="str">
        <f t="shared" si="11"/>
        <v>=동구남구을!X7</v>
      </c>
      <c r="O99" s="32" t="str">
        <f t="shared" si="11"/>
        <v>=동구남구을!U6</v>
      </c>
      <c r="P99" s="32" t="str">
        <f t="shared" si="11"/>
        <v>=동구남구을!V6</v>
      </c>
      <c r="Q99" s="32" t="str">
        <f t="shared" si="11"/>
        <v>=동구남구을!W6</v>
      </c>
      <c r="R99" s="32" t="str">
        <f t="shared" si="11"/>
        <v>=동구남구을!X6</v>
      </c>
      <c r="S99" s="32" t="str">
        <f t="shared" si="11"/>
        <v>=동구남구을!U5</v>
      </c>
      <c r="T99" s="32" t="str">
        <f t="shared" si="11"/>
        <v>=동구남구을!V5</v>
      </c>
      <c r="U99" s="32" t="str">
        <f t="shared" si="11"/>
        <v>=동구남구을!W5</v>
      </c>
      <c r="V99" s="32" t="str">
        <f t="shared" si="11"/>
        <v>=동구남구을!X5</v>
      </c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J99" s="32">
        <f>동구남구을!U7</f>
        <v>46938</v>
      </c>
      <c r="AK99" s="32">
        <f>동구남구을!V7</f>
        <v>34251</v>
      </c>
      <c r="AL99" s="32">
        <f>동구남구을!W7</f>
        <v>4247</v>
      </c>
      <c r="AM99" s="32">
        <f>동구남구을!X7</f>
        <v>903</v>
      </c>
      <c r="AN99" s="32">
        <f>동구남구을!U6</f>
        <v>39639</v>
      </c>
      <c r="AO99" s="32">
        <f>동구남구을!V6</f>
        <v>27336</v>
      </c>
      <c r="AP99" s="31">
        <f>동구남구을!W6</f>
        <v>4366</v>
      </c>
      <c r="AQ99" s="31">
        <f>동구남구을!X6</f>
        <v>807</v>
      </c>
      <c r="AR99" s="31">
        <f>동구남구을!U5</f>
        <v>86577</v>
      </c>
      <c r="AS99" s="31">
        <f>동구남구을!V5</f>
        <v>61587</v>
      </c>
      <c r="AT99" s="31">
        <f>동구남구을!W5</f>
        <v>8613</v>
      </c>
      <c r="AU99" s="31">
        <f>동구남구을!X5</f>
        <v>1710</v>
      </c>
      <c r="AV99" s="31">
        <f>동구남구을!V4</f>
        <v>0</v>
      </c>
      <c r="AW99" s="31">
        <f>동구남구을!W4</f>
        <v>0</v>
      </c>
      <c r="AX99" s="31">
        <f>동구남구을!X4</f>
        <v>0</v>
      </c>
      <c r="AY99" s="31">
        <f>동구남구을!U13</f>
        <v>0</v>
      </c>
      <c r="AZ99" s="31">
        <f>동구남구을!V13</f>
        <v>0</v>
      </c>
      <c r="BA99" s="31">
        <f>동구남구을!W13</f>
        <v>0</v>
      </c>
      <c r="BB99" s="31">
        <f>동구남구을!X13</f>
        <v>0</v>
      </c>
      <c r="BC99" s="31">
        <f>동구남구을!U14</f>
        <v>0</v>
      </c>
      <c r="BD99" s="31">
        <f>동구남구을!V14</f>
        <v>0</v>
      </c>
      <c r="BE99" s="31">
        <f>동구남구을!W14</f>
        <v>0</v>
      </c>
      <c r="BF99" s="31">
        <f>동구남구을!X14</f>
        <v>0</v>
      </c>
      <c r="BG99" s="31">
        <f>동구남구을!U15</f>
        <v>0</v>
      </c>
      <c r="BH99" s="31">
        <f>동구남구을!V15</f>
        <v>0</v>
      </c>
      <c r="BI99" s="31">
        <f>동구남구을!W15</f>
        <v>0</v>
      </c>
      <c r="BJ99" s="31">
        <f>동구남구을!X15</f>
        <v>0</v>
      </c>
    </row>
    <row r="100" spans="1:62">
      <c r="A100" s="30">
        <v>95</v>
      </c>
      <c r="B100" s="30" t="s">
        <v>16824</v>
      </c>
      <c r="C100" s="34" t="s">
        <v>16963</v>
      </c>
      <c r="D100" s="32" t="str">
        <f t="shared" si="12"/>
        <v>=광주서구갑!U7</v>
      </c>
      <c r="E100" s="32" t="str">
        <f t="shared" si="12"/>
        <v>=광주서구갑!V6</v>
      </c>
      <c r="F100" s="32" t="str">
        <f t="shared" si="12"/>
        <v>=광주서구갑!W5</v>
      </c>
      <c r="G100" s="32" t="str">
        <f t="shared" si="12"/>
        <v>=광주서구갑!X4</v>
      </c>
      <c r="H100" s="32" t="str">
        <f t="shared" si="12"/>
        <v>=광주서구갑!</v>
      </c>
      <c r="I100" s="32" t="str">
        <f t="shared" si="12"/>
        <v>=광주서구갑!</v>
      </c>
      <c r="J100" s="32"/>
      <c r="K100" s="32" t="str">
        <f t="shared" si="9"/>
        <v>=광주서구갑!U7</v>
      </c>
      <c r="L100" s="32" t="str">
        <f t="shared" si="11"/>
        <v>=광주서구갑!V7</v>
      </c>
      <c r="M100" s="32" t="str">
        <f t="shared" si="11"/>
        <v>=광주서구갑!W7</v>
      </c>
      <c r="N100" s="32" t="str">
        <f t="shared" si="11"/>
        <v>=광주서구갑!X7</v>
      </c>
      <c r="O100" s="32" t="str">
        <f t="shared" si="11"/>
        <v>=광주서구갑!U6</v>
      </c>
      <c r="P100" s="32" t="str">
        <f t="shared" si="11"/>
        <v>=광주서구갑!V6</v>
      </c>
      <c r="Q100" s="32" t="str">
        <f t="shared" si="11"/>
        <v>=광주서구갑!W6</v>
      </c>
      <c r="R100" s="32" t="str">
        <f t="shared" si="11"/>
        <v>=광주서구갑!X6</v>
      </c>
      <c r="S100" s="32" t="str">
        <f t="shared" si="11"/>
        <v>=광주서구갑!U5</v>
      </c>
      <c r="T100" s="32" t="str">
        <f t="shared" si="11"/>
        <v>=광주서구갑!V5</v>
      </c>
      <c r="U100" s="32" t="str">
        <f t="shared" si="11"/>
        <v>=광주서구갑!W5</v>
      </c>
      <c r="V100" s="32" t="str">
        <f t="shared" si="11"/>
        <v>=광주서구갑!X5</v>
      </c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J100" s="32">
        <f>광주서구갑!U7</f>
        <v>43367</v>
      </c>
      <c r="AK100" s="32">
        <f>광주서구갑!V7</f>
        <v>35809</v>
      </c>
      <c r="AL100" s="32">
        <f>광주서구갑!W7</f>
        <v>1493</v>
      </c>
      <c r="AM100" s="32">
        <f>광주서구갑!X7</f>
        <v>4068</v>
      </c>
      <c r="AN100" s="32">
        <f>광주서구갑!U6</f>
        <v>41937</v>
      </c>
      <c r="AO100" s="32">
        <f>광주서구갑!V6</f>
        <v>33476</v>
      </c>
      <c r="AP100" s="31">
        <f>광주서구갑!W6</f>
        <v>2050</v>
      </c>
      <c r="AQ100" s="31">
        <f>광주서구갑!X6</f>
        <v>4406</v>
      </c>
      <c r="AR100" s="31">
        <f>광주서구갑!U5</f>
        <v>85304</v>
      </c>
      <c r="AS100" s="31">
        <f>광주서구갑!V5</f>
        <v>69285</v>
      </c>
      <c r="AT100" s="31">
        <f>광주서구갑!W5</f>
        <v>3543</v>
      </c>
      <c r="AU100" s="31">
        <f>광주서구갑!X5</f>
        <v>8474</v>
      </c>
      <c r="AV100" s="31">
        <f>광주서구갑!V4</f>
        <v>0</v>
      </c>
      <c r="AW100" s="31">
        <f>광주서구갑!W4</f>
        <v>0</v>
      </c>
      <c r="AX100" s="31">
        <f>광주서구갑!X4</f>
        <v>0</v>
      </c>
      <c r="AY100" s="31">
        <f>광주서구갑!U13</f>
        <v>0</v>
      </c>
      <c r="AZ100" s="31">
        <f>광주서구갑!V13</f>
        <v>0</v>
      </c>
      <c r="BA100" s="31">
        <f>광주서구갑!W13</f>
        <v>0</v>
      </c>
      <c r="BB100" s="31">
        <f>광주서구갑!X13</f>
        <v>0</v>
      </c>
      <c r="BC100" s="31">
        <f>광주서구갑!U14</f>
        <v>0</v>
      </c>
      <c r="BD100" s="31">
        <f>광주서구갑!V14</f>
        <v>0</v>
      </c>
      <c r="BE100" s="31">
        <f>광주서구갑!W14</f>
        <v>0</v>
      </c>
      <c r="BF100" s="31">
        <f>광주서구갑!X14</f>
        <v>0</v>
      </c>
      <c r="BG100" s="31">
        <f>광주서구갑!U15</f>
        <v>0</v>
      </c>
      <c r="BH100" s="31">
        <f>광주서구갑!V15</f>
        <v>0</v>
      </c>
      <c r="BI100" s="31">
        <f>광주서구갑!W15</f>
        <v>0</v>
      </c>
      <c r="BJ100" s="31">
        <f>광주서구갑!X15</f>
        <v>0</v>
      </c>
    </row>
    <row r="101" spans="1:62">
      <c r="A101" s="30">
        <v>96</v>
      </c>
      <c r="B101" s="30" t="s">
        <v>16824</v>
      </c>
      <c r="C101" s="34" t="s">
        <v>16962</v>
      </c>
      <c r="D101" s="32" t="str">
        <f t="shared" si="12"/>
        <v>=광주서구을!U7</v>
      </c>
      <c r="E101" s="32" t="str">
        <f t="shared" si="12"/>
        <v>=광주서구을!V6</v>
      </c>
      <c r="F101" s="32" t="str">
        <f t="shared" si="12"/>
        <v>=광주서구을!W5</v>
      </c>
      <c r="G101" s="32" t="str">
        <f t="shared" si="12"/>
        <v>=광주서구을!X4</v>
      </c>
      <c r="H101" s="32" t="str">
        <f t="shared" si="12"/>
        <v>=광주서구을!</v>
      </c>
      <c r="I101" s="32" t="str">
        <f t="shared" si="12"/>
        <v>=광주서구을!</v>
      </c>
      <c r="J101" s="32"/>
      <c r="K101" s="32" t="str">
        <f t="shared" si="9"/>
        <v>=광주서구을!U7</v>
      </c>
      <c r="L101" s="32" t="str">
        <f t="shared" si="11"/>
        <v>=광주서구을!V7</v>
      </c>
      <c r="M101" s="32" t="str">
        <f t="shared" si="11"/>
        <v>=광주서구을!W7</v>
      </c>
      <c r="N101" s="32" t="str">
        <f t="shared" si="11"/>
        <v>=광주서구을!X7</v>
      </c>
      <c r="O101" s="32" t="str">
        <f t="shared" si="11"/>
        <v>=광주서구을!U6</v>
      </c>
      <c r="P101" s="32" t="str">
        <f t="shared" si="11"/>
        <v>=광주서구을!V6</v>
      </c>
      <c r="Q101" s="32" t="str">
        <f t="shared" si="11"/>
        <v>=광주서구을!W6</v>
      </c>
      <c r="R101" s="32" t="str">
        <f t="shared" si="11"/>
        <v>=광주서구을!X6</v>
      </c>
      <c r="S101" s="32" t="str">
        <f t="shared" si="11"/>
        <v>=광주서구을!U5</v>
      </c>
      <c r="T101" s="32" t="str">
        <f t="shared" si="11"/>
        <v>=광주서구을!V5</v>
      </c>
      <c r="U101" s="32" t="str">
        <f t="shared" si="11"/>
        <v>=광주서구을!W5</v>
      </c>
      <c r="V101" s="32" t="str">
        <f t="shared" si="11"/>
        <v>=광주서구을!X5</v>
      </c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J101" s="32">
        <f>광주서구을!U7</f>
        <v>40675</v>
      </c>
      <c r="AK101" s="32">
        <f>광주서구을!V7</f>
        <v>31275</v>
      </c>
      <c r="AL101" s="32">
        <f>광주서구을!W7</f>
        <v>7148</v>
      </c>
      <c r="AM101" s="32">
        <f>광주서구을!X7</f>
        <v>1181</v>
      </c>
      <c r="AN101" s="32">
        <f>광주서구을!U6</f>
        <v>41297</v>
      </c>
      <c r="AO101" s="32">
        <f>광주서구을!V6</f>
        <v>30004</v>
      </c>
      <c r="AP101" s="31">
        <f>광주서구을!W6</f>
        <v>8606</v>
      </c>
      <c r="AQ101" s="31">
        <f>광주서구을!X6</f>
        <v>1286</v>
      </c>
      <c r="AR101" s="31">
        <f>광주서구을!U5</f>
        <v>81972</v>
      </c>
      <c r="AS101" s="31">
        <f>광주서구을!V5</f>
        <v>61279</v>
      </c>
      <c r="AT101" s="31">
        <f>광주서구을!W5</f>
        <v>15754</v>
      </c>
      <c r="AU101" s="31">
        <f>광주서구을!X5</f>
        <v>2467</v>
      </c>
      <c r="AV101" s="31">
        <f>광주서구을!V4</f>
        <v>0</v>
      </c>
      <c r="AW101" s="31">
        <f>광주서구을!W4</f>
        <v>0</v>
      </c>
      <c r="AX101" s="31">
        <f>광주서구을!X4</f>
        <v>0</v>
      </c>
      <c r="AY101" s="31">
        <f>광주서구을!U13</f>
        <v>0</v>
      </c>
      <c r="AZ101" s="31">
        <f>광주서구을!V13</f>
        <v>0</v>
      </c>
      <c r="BA101" s="31">
        <f>광주서구을!W13</f>
        <v>0</v>
      </c>
      <c r="BB101" s="31">
        <f>광주서구을!X13</f>
        <v>0</v>
      </c>
      <c r="BC101" s="31">
        <f>광주서구을!U14</f>
        <v>0</v>
      </c>
      <c r="BD101" s="31">
        <f>광주서구을!V14</f>
        <v>0</v>
      </c>
      <c r="BE101" s="31">
        <f>광주서구을!W14</f>
        <v>0</v>
      </c>
      <c r="BF101" s="31">
        <f>광주서구을!X14</f>
        <v>0</v>
      </c>
      <c r="BG101" s="31">
        <f>광주서구을!U15</f>
        <v>0</v>
      </c>
      <c r="BH101" s="31">
        <f>광주서구을!V15</f>
        <v>0</v>
      </c>
      <c r="BI101" s="31">
        <f>광주서구을!W15</f>
        <v>0</v>
      </c>
      <c r="BJ101" s="31">
        <f>광주서구을!X15</f>
        <v>0</v>
      </c>
    </row>
    <row r="102" spans="1:62">
      <c r="A102" s="30">
        <v>97</v>
      </c>
      <c r="B102" s="30" t="s">
        <v>16824</v>
      </c>
      <c r="C102" s="34" t="s">
        <v>16961</v>
      </c>
      <c r="D102" s="32" t="str">
        <f t="shared" si="12"/>
        <v>=광주북구갑!U7</v>
      </c>
      <c r="E102" s="32" t="str">
        <f t="shared" si="12"/>
        <v>=광주북구갑!V6</v>
      </c>
      <c r="F102" s="32" t="str">
        <f t="shared" si="12"/>
        <v>=광주북구갑!W5</v>
      </c>
      <c r="G102" s="32" t="str">
        <f t="shared" si="12"/>
        <v>=광주북구갑!X4</v>
      </c>
      <c r="H102" s="32" t="str">
        <f t="shared" si="12"/>
        <v>=광주북구갑!</v>
      </c>
      <c r="I102" s="32" t="str">
        <f t="shared" si="12"/>
        <v>=광주북구갑!</v>
      </c>
      <c r="J102" s="32"/>
      <c r="K102" s="32" t="str">
        <f t="shared" si="9"/>
        <v>=광주북구갑!U7</v>
      </c>
      <c r="L102" s="32" t="str">
        <f t="shared" si="11"/>
        <v>=광주북구갑!V7</v>
      </c>
      <c r="M102" s="32" t="str">
        <f t="shared" si="11"/>
        <v>=광주북구갑!W7</v>
      </c>
      <c r="N102" s="32" t="str">
        <f t="shared" si="11"/>
        <v>=광주북구갑!X7</v>
      </c>
      <c r="O102" s="32" t="str">
        <f t="shared" si="11"/>
        <v>=광주북구갑!U6</v>
      </c>
      <c r="P102" s="32" t="str">
        <f t="shared" si="11"/>
        <v>=광주북구갑!V6</v>
      </c>
      <c r="Q102" s="32" t="str">
        <f t="shared" si="11"/>
        <v>=광주북구갑!W6</v>
      </c>
      <c r="R102" s="32" t="str">
        <f t="shared" si="11"/>
        <v>=광주북구갑!X6</v>
      </c>
      <c r="S102" s="32" t="str">
        <f t="shared" si="11"/>
        <v>=광주북구갑!U5</v>
      </c>
      <c r="T102" s="32" t="str">
        <f t="shared" si="11"/>
        <v>=광주북구갑!V5</v>
      </c>
      <c r="U102" s="32" t="str">
        <f t="shared" si="11"/>
        <v>=광주북구갑!W5</v>
      </c>
      <c r="V102" s="32" t="str">
        <f t="shared" si="11"/>
        <v>=광주북구갑!X5</v>
      </c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J102" s="32">
        <f>광주북구갑!U7</f>
        <v>56028</v>
      </c>
      <c r="AK102" s="32">
        <f>광주북구갑!V7</f>
        <v>32982</v>
      </c>
      <c r="AL102" s="32">
        <f>광주북구갑!W7</f>
        <v>960</v>
      </c>
      <c r="AM102" s="32">
        <f>광주북구갑!X7</f>
        <v>946</v>
      </c>
      <c r="AN102" s="32">
        <f>광주북구갑!U6</f>
        <v>47362</v>
      </c>
      <c r="AO102" s="32">
        <f>광주북구갑!V6</f>
        <v>26029</v>
      </c>
      <c r="AP102" s="31">
        <f>광주북구갑!W6</f>
        <v>1463</v>
      </c>
      <c r="AQ102" s="31">
        <f>광주북구갑!X6</f>
        <v>840</v>
      </c>
      <c r="AR102" s="31">
        <f>광주북구갑!U5</f>
        <v>103390</v>
      </c>
      <c r="AS102" s="31">
        <f>광주북구갑!V5</f>
        <v>59011</v>
      </c>
      <c r="AT102" s="31">
        <f>광주북구갑!W5</f>
        <v>2423</v>
      </c>
      <c r="AU102" s="31">
        <f>광주북구갑!X5</f>
        <v>1786</v>
      </c>
      <c r="AV102" s="31">
        <f>광주북구갑!V4</f>
        <v>0</v>
      </c>
      <c r="AW102" s="31">
        <f>광주북구갑!W4</f>
        <v>0</v>
      </c>
      <c r="AX102" s="31">
        <f>광주북구갑!X4</f>
        <v>0</v>
      </c>
      <c r="AY102" s="31">
        <f>광주북구갑!U13</f>
        <v>0</v>
      </c>
      <c r="AZ102" s="31">
        <f>광주북구갑!V13</f>
        <v>0</v>
      </c>
      <c r="BA102" s="31">
        <f>광주북구갑!W13</f>
        <v>0</v>
      </c>
      <c r="BB102" s="31">
        <f>광주북구갑!X13</f>
        <v>0</v>
      </c>
      <c r="BC102" s="31">
        <f>광주북구갑!U14</f>
        <v>0</v>
      </c>
      <c r="BD102" s="31">
        <f>광주북구갑!V14</f>
        <v>0</v>
      </c>
      <c r="BE102" s="31">
        <f>광주북구갑!W14</f>
        <v>0</v>
      </c>
      <c r="BF102" s="31">
        <f>광주북구갑!X14</f>
        <v>0</v>
      </c>
      <c r="BG102" s="31">
        <f>광주북구갑!U15</f>
        <v>0</v>
      </c>
      <c r="BH102" s="31">
        <f>광주북구갑!V15</f>
        <v>0</v>
      </c>
      <c r="BI102" s="31">
        <f>광주북구갑!W15</f>
        <v>0</v>
      </c>
      <c r="BJ102" s="31">
        <f>광주북구갑!X15</f>
        <v>0</v>
      </c>
    </row>
    <row r="103" spans="1:62">
      <c r="A103" s="30">
        <v>98</v>
      </c>
      <c r="B103" s="30" t="s">
        <v>16824</v>
      </c>
      <c r="C103" s="34" t="s">
        <v>16960</v>
      </c>
      <c r="D103" s="32" t="str">
        <f t="shared" si="12"/>
        <v>=광주북구을!U7</v>
      </c>
      <c r="E103" s="32" t="str">
        <f t="shared" si="12"/>
        <v>=광주북구을!V6</v>
      </c>
      <c r="F103" s="32" t="str">
        <f t="shared" si="12"/>
        <v>=광주북구을!W5</v>
      </c>
      <c r="G103" s="32" t="str">
        <f t="shared" si="12"/>
        <v>=광주북구을!X4</v>
      </c>
      <c r="H103" s="32" t="str">
        <f t="shared" si="12"/>
        <v>=광주북구을!</v>
      </c>
      <c r="I103" s="32" t="str">
        <f t="shared" si="12"/>
        <v>=광주북구을!</v>
      </c>
      <c r="J103" s="32"/>
      <c r="K103" s="32" t="str">
        <f t="shared" si="9"/>
        <v>=광주북구을!U7</v>
      </c>
      <c r="L103" s="32" t="str">
        <f t="shared" si="11"/>
        <v>=광주북구을!V7</v>
      </c>
      <c r="M103" s="32" t="str">
        <f t="shared" si="11"/>
        <v>=광주북구을!W7</v>
      </c>
      <c r="N103" s="32" t="str">
        <f t="shared" si="11"/>
        <v>=광주북구을!X7</v>
      </c>
      <c r="O103" s="32" t="str">
        <f t="shared" si="11"/>
        <v>=광주북구을!U6</v>
      </c>
      <c r="P103" s="32" t="str">
        <f t="shared" si="11"/>
        <v>=광주북구을!V6</v>
      </c>
      <c r="Q103" s="32" t="str">
        <f t="shared" si="11"/>
        <v>=광주북구을!W6</v>
      </c>
      <c r="R103" s="32" t="str">
        <f t="shared" si="11"/>
        <v>=광주북구을!X6</v>
      </c>
      <c r="S103" s="32" t="str">
        <f t="shared" si="11"/>
        <v>=광주북구을!U5</v>
      </c>
      <c r="T103" s="32" t="str">
        <f t="shared" si="11"/>
        <v>=광주북구을!V5</v>
      </c>
      <c r="U103" s="32" t="str">
        <f t="shared" si="11"/>
        <v>=광주북구을!W5</v>
      </c>
      <c r="V103" s="32" t="str">
        <f t="shared" si="11"/>
        <v>=광주북구을!X5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J103" s="32">
        <f>광주북구을!U7</f>
        <v>66869</v>
      </c>
      <c r="AK103" s="32">
        <f>광주북구을!V7</f>
        <v>52732</v>
      </c>
      <c r="AL103" s="32">
        <f>광주북구을!W7</f>
        <v>7382</v>
      </c>
      <c r="AM103" s="32">
        <f>광주북구을!X7</f>
        <v>1870</v>
      </c>
      <c r="AN103" s="32">
        <f>광주북구을!U6</f>
        <v>72151</v>
      </c>
      <c r="AO103" s="32">
        <f>광주북구을!V6</f>
        <v>55497</v>
      </c>
      <c r="AP103" s="31">
        <f>광주북구을!W6</f>
        <v>7899</v>
      </c>
      <c r="AQ103" s="31">
        <f>광주북구을!X6</f>
        <v>2216</v>
      </c>
      <c r="AR103" s="31">
        <f>광주북구을!U5</f>
        <v>139020</v>
      </c>
      <c r="AS103" s="31">
        <f>광주북구을!V5</f>
        <v>108229</v>
      </c>
      <c r="AT103" s="31">
        <f>광주북구을!W5</f>
        <v>15281</v>
      </c>
      <c r="AU103" s="31">
        <f>광주북구을!X5</f>
        <v>4086</v>
      </c>
      <c r="AV103" s="31">
        <f>광주북구을!V4</f>
        <v>0</v>
      </c>
      <c r="AW103" s="31">
        <f>광주북구을!W4</f>
        <v>0</v>
      </c>
      <c r="AX103" s="31">
        <f>광주북구을!X4</f>
        <v>0</v>
      </c>
      <c r="AY103" s="31">
        <f>광주북구을!U13</f>
        <v>0</v>
      </c>
      <c r="AZ103" s="31">
        <f>광주북구을!V13</f>
        <v>0</v>
      </c>
      <c r="BA103" s="31">
        <f>광주북구을!W13</f>
        <v>0</v>
      </c>
      <c r="BB103" s="31">
        <f>광주북구을!X13</f>
        <v>0</v>
      </c>
      <c r="BC103" s="31">
        <f>광주북구을!U14</f>
        <v>0</v>
      </c>
      <c r="BD103" s="31">
        <f>광주북구을!V14</f>
        <v>0</v>
      </c>
      <c r="BE103" s="31">
        <f>광주북구을!W14</f>
        <v>0</v>
      </c>
      <c r="BF103" s="31">
        <f>광주북구을!X14</f>
        <v>0</v>
      </c>
      <c r="BG103" s="31">
        <f>광주북구을!U15</f>
        <v>0</v>
      </c>
      <c r="BH103" s="31">
        <f>광주북구을!V15</f>
        <v>0</v>
      </c>
      <c r="BI103" s="31">
        <f>광주북구을!W15</f>
        <v>0</v>
      </c>
      <c r="BJ103" s="31">
        <f>광주북구을!X15</f>
        <v>0</v>
      </c>
    </row>
    <row r="104" spans="1:62">
      <c r="A104" s="30">
        <v>99</v>
      </c>
      <c r="B104" s="30" t="s">
        <v>16824</v>
      </c>
      <c r="C104" s="30" t="s">
        <v>16825</v>
      </c>
      <c r="D104" s="32" t="str">
        <f t="shared" si="12"/>
        <v>=광산구갑!U7</v>
      </c>
      <c r="E104" s="32" t="str">
        <f t="shared" si="12"/>
        <v>=광산구갑!V6</v>
      </c>
      <c r="F104" s="32" t="str">
        <f t="shared" si="12"/>
        <v>=광산구갑!W5</v>
      </c>
      <c r="G104" s="32" t="str">
        <f t="shared" si="12"/>
        <v>=광산구갑!X4</v>
      </c>
      <c r="H104" s="32" t="str">
        <f t="shared" si="12"/>
        <v>=광산구갑!</v>
      </c>
      <c r="I104" s="32" t="str">
        <f t="shared" si="12"/>
        <v>=광산구갑!</v>
      </c>
      <c r="J104" s="32"/>
      <c r="K104" s="32" t="str">
        <f t="shared" si="9"/>
        <v>=광산구갑!U7</v>
      </c>
      <c r="L104" s="32" t="str">
        <f t="shared" si="11"/>
        <v>=광산구갑!V7</v>
      </c>
      <c r="M104" s="32" t="str">
        <f t="shared" si="11"/>
        <v>=광산구갑!W7</v>
      </c>
      <c r="N104" s="32" t="str">
        <f t="shared" si="11"/>
        <v>=광산구갑!X7</v>
      </c>
      <c r="O104" s="32" t="str">
        <f t="shared" si="11"/>
        <v>=광산구갑!U6</v>
      </c>
      <c r="P104" s="32" t="str">
        <f t="shared" si="11"/>
        <v>=광산구갑!V6</v>
      </c>
      <c r="Q104" s="32" t="str">
        <f t="shared" si="11"/>
        <v>=광산구갑!W6</v>
      </c>
      <c r="R104" s="32" t="str">
        <f t="shared" si="11"/>
        <v>=광산구갑!X6</v>
      </c>
      <c r="S104" s="32" t="str">
        <f t="shared" si="11"/>
        <v>=광산구갑!U5</v>
      </c>
      <c r="T104" s="32" t="str">
        <f t="shared" si="11"/>
        <v>=광산구갑!V5</v>
      </c>
      <c r="U104" s="32" t="str">
        <f t="shared" si="11"/>
        <v>=광산구갑!W5</v>
      </c>
      <c r="V104" s="32" t="str">
        <f t="shared" si="11"/>
        <v>=광산구갑!X5</v>
      </c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J104" s="32">
        <f>광산구갑!U7</f>
        <v>40536</v>
      </c>
      <c r="AK104" s="32">
        <f>광산구갑!V7</f>
        <v>31333</v>
      </c>
      <c r="AL104" s="32">
        <f>광산구갑!W7</f>
        <v>5175</v>
      </c>
      <c r="AM104" s="32">
        <f>광산구갑!X7</f>
        <v>1735</v>
      </c>
      <c r="AN104" s="32">
        <f>광산구갑!U6</f>
        <v>47728</v>
      </c>
      <c r="AO104" s="32">
        <f>광산구갑!V6</f>
        <v>36149</v>
      </c>
      <c r="AP104" s="31">
        <f>광산구갑!W6</f>
        <v>6395</v>
      </c>
      <c r="AQ104" s="31">
        <f>광산구갑!X6</f>
        <v>2095</v>
      </c>
      <c r="AR104" s="31">
        <f>광산구갑!U5</f>
        <v>88264</v>
      </c>
      <c r="AS104" s="31">
        <f>광산구갑!V5</f>
        <v>67482</v>
      </c>
      <c r="AT104" s="31">
        <f>광산구갑!W5</f>
        <v>11570</v>
      </c>
      <c r="AU104" s="31">
        <f>광산구갑!X5</f>
        <v>3830</v>
      </c>
      <c r="AV104" s="31">
        <f>광산구갑!V4</f>
        <v>0</v>
      </c>
      <c r="AW104" s="31">
        <f>광산구갑!W4</f>
        <v>0</v>
      </c>
      <c r="AX104" s="31">
        <f>광산구갑!X4</f>
        <v>0</v>
      </c>
      <c r="AY104" s="31">
        <f>광산구갑!U13</f>
        <v>0</v>
      </c>
      <c r="AZ104" s="31">
        <f>광산구갑!V13</f>
        <v>0</v>
      </c>
      <c r="BA104" s="31">
        <f>광산구갑!W13</f>
        <v>0</v>
      </c>
      <c r="BB104" s="31">
        <f>광산구갑!X13</f>
        <v>0</v>
      </c>
      <c r="BC104" s="31">
        <f>광산구갑!U14</f>
        <v>0</v>
      </c>
      <c r="BD104" s="31">
        <f>광산구갑!V14</f>
        <v>0</v>
      </c>
      <c r="BE104" s="31">
        <f>광산구갑!W14</f>
        <v>0</v>
      </c>
      <c r="BF104" s="31">
        <f>광산구갑!X14</f>
        <v>0</v>
      </c>
      <c r="BG104" s="31">
        <f>광산구갑!U15</f>
        <v>0</v>
      </c>
      <c r="BH104" s="31">
        <f>광산구갑!V15</f>
        <v>0</v>
      </c>
      <c r="BI104" s="31">
        <f>광산구갑!W15</f>
        <v>0</v>
      </c>
      <c r="BJ104" s="31">
        <f>광산구갑!X15</f>
        <v>0</v>
      </c>
    </row>
    <row r="105" spans="1:62">
      <c r="A105" s="30">
        <v>100</v>
      </c>
      <c r="B105" s="30" t="s">
        <v>16824</v>
      </c>
      <c r="C105" s="30" t="s">
        <v>16823</v>
      </c>
      <c r="D105" s="32" t="str">
        <f t="shared" si="12"/>
        <v>=광산구을!U7</v>
      </c>
      <c r="E105" s="32" t="str">
        <f t="shared" si="12"/>
        <v>=광산구을!V6</v>
      </c>
      <c r="F105" s="32" t="str">
        <f t="shared" si="12"/>
        <v>=광산구을!W5</v>
      </c>
      <c r="G105" s="32" t="str">
        <f t="shared" si="12"/>
        <v>=광산구을!X4</v>
      </c>
      <c r="H105" s="32" t="str">
        <f t="shared" si="12"/>
        <v>=광산구을!</v>
      </c>
      <c r="I105" s="32" t="str">
        <f t="shared" si="12"/>
        <v>=광산구을!</v>
      </c>
      <c r="J105" s="32"/>
      <c r="K105" s="32" t="str">
        <f t="shared" si="9"/>
        <v>=광산구을!U7</v>
      </c>
      <c r="L105" s="32" t="str">
        <f t="shared" si="11"/>
        <v>=광산구을!V7</v>
      </c>
      <c r="M105" s="32" t="str">
        <f t="shared" si="11"/>
        <v>=광산구을!W7</v>
      </c>
      <c r="N105" s="32" t="str">
        <f t="shared" si="11"/>
        <v>=광산구을!X7</v>
      </c>
      <c r="O105" s="32" t="str">
        <f t="shared" si="11"/>
        <v>=광산구을!U6</v>
      </c>
      <c r="P105" s="32" t="str">
        <f t="shared" si="11"/>
        <v>=광산구을!V6</v>
      </c>
      <c r="Q105" s="32" t="str">
        <f t="shared" si="11"/>
        <v>=광산구을!W6</v>
      </c>
      <c r="R105" s="32" t="str">
        <f t="shared" si="11"/>
        <v>=광산구을!X6</v>
      </c>
      <c r="S105" s="32" t="str">
        <f t="shared" si="11"/>
        <v>=광산구을!U5</v>
      </c>
      <c r="T105" s="32" t="str">
        <f t="shared" si="11"/>
        <v>=광산구을!V5</v>
      </c>
      <c r="U105" s="32" t="str">
        <f t="shared" si="11"/>
        <v>=광산구을!W5</v>
      </c>
      <c r="V105" s="32" t="str">
        <f t="shared" si="11"/>
        <v>=광산구을!X5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J105" s="32">
        <f>광산구을!U7</f>
        <v>50425</v>
      </c>
      <c r="AK105" s="32">
        <f>광산구을!V7</f>
        <v>41923</v>
      </c>
      <c r="AL105" s="32">
        <f>광산구을!W7</f>
        <v>3662</v>
      </c>
      <c r="AM105" s="32">
        <f>광산구을!X7</f>
        <v>2991</v>
      </c>
      <c r="AN105" s="32">
        <f>광산구을!U6</f>
        <v>66712</v>
      </c>
      <c r="AO105" s="32">
        <f>광산구을!V6</f>
        <v>54885</v>
      </c>
      <c r="AP105" s="31">
        <f>광산구을!W6</f>
        <v>4944</v>
      </c>
      <c r="AQ105" s="31">
        <f>광산구을!X6</f>
        <v>4119</v>
      </c>
      <c r="AR105" s="31">
        <f>광산구을!U5</f>
        <v>117137</v>
      </c>
      <c r="AS105" s="31">
        <f>광산구을!V5</f>
        <v>96808</v>
      </c>
      <c r="AT105" s="31">
        <f>광산구을!W5</f>
        <v>8606</v>
      </c>
      <c r="AU105" s="31">
        <f>광산구을!X5</f>
        <v>7110</v>
      </c>
      <c r="AV105" s="31">
        <f>광산구을!V4</f>
        <v>0</v>
      </c>
      <c r="AW105" s="31">
        <f>광산구을!W4</f>
        <v>0</v>
      </c>
      <c r="AX105" s="31">
        <f>광산구을!X4</f>
        <v>0</v>
      </c>
      <c r="AY105" s="31">
        <f>광산구을!U13</f>
        <v>0</v>
      </c>
      <c r="AZ105" s="31">
        <f>광산구을!V13</f>
        <v>0</v>
      </c>
      <c r="BA105" s="31">
        <f>광산구을!W13</f>
        <v>0</v>
      </c>
      <c r="BB105" s="31">
        <f>광산구을!X13</f>
        <v>0</v>
      </c>
      <c r="BC105" s="31">
        <f>광산구을!U14</f>
        <v>0</v>
      </c>
      <c r="BD105" s="31">
        <f>광산구을!V14</f>
        <v>0</v>
      </c>
      <c r="BE105" s="31">
        <f>광산구을!W14</f>
        <v>0</v>
      </c>
      <c r="BF105" s="31">
        <f>광산구을!X14</f>
        <v>0</v>
      </c>
      <c r="BG105" s="31">
        <f>광산구을!U15</f>
        <v>0</v>
      </c>
      <c r="BH105" s="31">
        <f>광산구을!V15</f>
        <v>0</v>
      </c>
      <c r="BI105" s="31">
        <f>광산구을!W15</f>
        <v>0</v>
      </c>
      <c r="BJ105" s="31">
        <f>광산구을!X15</f>
        <v>0</v>
      </c>
    </row>
    <row r="106" spans="1:62">
      <c r="A106" s="30">
        <v>101</v>
      </c>
      <c r="B106" s="30" t="s">
        <v>16820</v>
      </c>
      <c r="C106" s="34" t="s">
        <v>16959</v>
      </c>
      <c r="D106" s="32" t="str">
        <f t="shared" si="12"/>
        <v>=대전동구!U7</v>
      </c>
      <c r="E106" s="32" t="str">
        <f t="shared" si="12"/>
        <v>=대전동구!V6</v>
      </c>
      <c r="F106" s="32" t="str">
        <f t="shared" si="12"/>
        <v>=대전동구!W5</v>
      </c>
      <c r="G106" s="32" t="str">
        <f t="shared" si="12"/>
        <v>=대전동구!X4</v>
      </c>
      <c r="H106" s="32" t="str">
        <f t="shared" si="12"/>
        <v>=대전동구!</v>
      </c>
      <c r="I106" s="32" t="str">
        <f t="shared" si="12"/>
        <v>=대전동구!</v>
      </c>
      <c r="J106" s="32"/>
      <c r="K106" s="32" t="str">
        <f t="shared" si="9"/>
        <v>=대전동구!U7</v>
      </c>
      <c r="L106" s="32" t="str">
        <f t="shared" si="11"/>
        <v>=대전동구!V7</v>
      </c>
      <c r="M106" s="32" t="str">
        <f t="shared" si="11"/>
        <v>=대전동구!W7</v>
      </c>
      <c r="N106" s="32" t="str">
        <f t="shared" si="11"/>
        <v>=대전동구!X7</v>
      </c>
      <c r="O106" s="32" t="str">
        <f t="shared" si="11"/>
        <v>=대전동구!U6</v>
      </c>
      <c r="P106" s="32" t="str">
        <f t="shared" si="11"/>
        <v>=대전동구!V6</v>
      </c>
      <c r="Q106" s="32" t="str">
        <f t="shared" si="11"/>
        <v>=대전동구!W6</v>
      </c>
      <c r="R106" s="32" t="str">
        <f t="shared" si="11"/>
        <v>=대전동구!X6</v>
      </c>
      <c r="S106" s="32" t="str">
        <f t="shared" si="11"/>
        <v>=대전동구!U5</v>
      </c>
      <c r="T106" s="32" t="str">
        <f t="shared" si="11"/>
        <v>=대전동구!V5</v>
      </c>
      <c r="U106" s="32" t="str">
        <f t="shared" si="11"/>
        <v>=대전동구!W5</v>
      </c>
      <c r="V106" s="32" t="str">
        <f t="shared" si="11"/>
        <v>=대전동구!X5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J106" s="32">
        <f>대전동구!U7</f>
        <v>52614</v>
      </c>
      <c r="AK106" s="32">
        <f>대전동구!V7</f>
        <v>29936</v>
      </c>
      <c r="AL106" s="32">
        <f>대전동구!W7</f>
        <v>21418</v>
      </c>
      <c r="AM106" s="32">
        <f>대전동구!X7</f>
        <v>624</v>
      </c>
      <c r="AN106" s="32">
        <f>대전동구!U6</f>
        <v>69178</v>
      </c>
      <c r="AO106" s="32">
        <f>대전동구!V6</f>
        <v>31409</v>
      </c>
      <c r="AP106" s="31">
        <f>대전동구!W6</f>
        <v>35776</v>
      </c>
      <c r="AQ106" s="31">
        <f>대전동구!X6</f>
        <v>1085</v>
      </c>
      <c r="AR106" s="31">
        <f>대전동구!U5</f>
        <v>121792</v>
      </c>
      <c r="AS106" s="31">
        <f>대전동구!V5</f>
        <v>61345</v>
      </c>
      <c r="AT106" s="31">
        <f>대전동구!W5</f>
        <v>57194</v>
      </c>
      <c r="AU106" s="31">
        <f>대전동구!X5</f>
        <v>1709</v>
      </c>
      <c r="AV106" s="31">
        <f>대전동구!V4</f>
        <v>0</v>
      </c>
      <c r="AW106" s="31">
        <f>대전동구!W4</f>
        <v>0</v>
      </c>
      <c r="AX106" s="31">
        <f>대전동구!X4</f>
        <v>0</v>
      </c>
      <c r="AY106" s="31">
        <f>대전동구!U13</f>
        <v>0</v>
      </c>
      <c r="AZ106" s="31">
        <f>대전동구!V13</f>
        <v>0</v>
      </c>
      <c r="BA106" s="31">
        <f>대전동구!W13</f>
        <v>0</v>
      </c>
      <c r="BB106" s="31">
        <f>대전동구!X13</f>
        <v>0</v>
      </c>
      <c r="BC106" s="31">
        <f>대전동구!U14</f>
        <v>0</v>
      </c>
      <c r="BD106" s="31">
        <f>대전동구!V14</f>
        <v>0</v>
      </c>
      <c r="BE106" s="31">
        <f>대전동구!W14</f>
        <v>0</v>
      </c>
      <c r="BF106" s="31">
        <f>대전동구!X14</f>
        <v>0</v>
      </c>
      <c r="BG106" s="31">
        <f>대전동구!U15</f>
        <v>0</v>
      </c>
      <c r="BH106" s="31">
        <f>대전동구!V15</f>
        <v>0</v>
      </c>
      <c r="BI106" s="31">
        <f>대전동구!W15</f>
        <v>0</v>
      </c>
      <c r="BJ106" s="31">
        <f>대전동구!X15</f>
        <v>0</v>
      </c>
    </row>
    <row r="107" spans="1:62">
      <c r="A107" s="30">
        <v>102</v>
      </c>
      <c r="B107" s="30" t="s">
        <v>16820</v>
      </c>
      <c r="C107" s="34" t="s">
        <v>16958</v>
      </c>
      <c r="D107" s="32" t="str">
        <f t="shared" si="12"/>
        <v>=대전중구!U7</v>
      </c>
      <c r="E107" s="32" t="str">
        <f t="shared" si="12"/>
        <v>=대전중구!V6</v>
      </c>
      <c r="F107" s="32" t="str">
        <f t="shared" si="12"/>
        <v>=대전중구!W5</v>
      </c>
      <c r="G107" s="32" t="str">
        <f t="shared" si="12"/>
        <v>=대전중구!X4</v>
      </c>
      <c r="H107" s="32" t="str">
        <f t="shared" si="12"/>
        <v>=대전중구!</v>
      </c>
      <c r="I107" s="32" t="str">
        <f t="shared" si="12"/>
        <v>=대전중구!</v>
      </c>
      <c r="J107" s="32"/>
      <c r="K107" s="32" t="str">
        <f t="shared" si="9"/>
        <v>=대전중구!U7</v>
      </c>
      <c r="L107" s="32" t="str">
        <f t="shared" si="11"/>
        <v>=대전중구!V7</v>
      </c>
      <c r="M107" s="32" t="str">
        <f t="shared" si="11"/>
        <v>=대전중구!W7</v>
      </c>
      <c r="N107" s="32" t="str">
        <f t="shared" si="11"/>
        <v>=대전중구!X7</v>
      </c>
      <c r="O107" s="32" t="str">
        <f t="shared" si="11"/>
        <v>=대전중구!U6</v>
      </c>
      <c r="P107" s="32" t="str">
        <f t="shared" si="11"/>
        <v>=대전중구!V6</v>
      </c>
      <c r="Q107" s="32" t="str">
        <f t="shared" si="11"/>
        <v>=대전중구!W6</v>
      </c>
      <c r="R107" s="32" t="str">
        <f t="shared" si="11"/>
        <v>=대전중구!X6</v>
      </c>
      <c r="S107" s="32" t="str">
        <f t="shared" si="11"/>
        <v>=대전중구!U5</v>
      </c>
      <c r="T107" s="32" t="str">
        <f t="shared" si="11"/>
        <v>=대전중구!V5</v>
      </c>
      <c r="U107" s="32" t="str">
        <f t="shared" si="11"/>
        <v>=대전중구!W5</v>
      </c>
      <c r="V107" s="32" t="str">
        <f t="shared" si="11"/>
        <v>=대전중구!X5</v>
      </c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J107" s="32">
        <f>대전중구!U7</f>
        <v>55638</v>
      </c>
      <c r="AK107" s="32">
        <f>대전중구!V7</f>
        <v>31391</v>
      </c>
      <c r="AL107" s="32">
        <f>대전중구!W7</f>
        <v>22881</v>
      </c>
      <c r="AM107" s="32">
        <f>대전중구!X7</f>
        <v>690</v>
      </c>
      <c r="AN107" s="32">
        <f>대전중구!U6</f>
        <v>77865</v>
      </c>
      <c r="AO107" s="32">
        <f>대전중구!V6</f>
        <v>34915</v>
      </c>
      <c r="AP107" s="31">
        <f>대전중구!W6</f>
        <v>40617</v>
      </c>
      <c r="AQ107" s="31">
        <f>대전중구!X6</f>
        <v>1306</v>
      </c>
      <c r="AR107" s="31">
        <f>대전중구!U5</f>
        <v>133503</v>
      </c>
      <c r="AS107" s="31">
        <f>대전중구!V5</f>
        <v>66306</v>
      </c>
      <c r="AT107" s="31">
        <f>대전중구!W5</f>
        <v>63498</v>
      </c>
      <c r="AU107" s="31">
        <f>대전중구!X5</f>
        <v>1996</v>
      </c>
      <c r="AV107" s="31">
        <f>대전중구!V4</f>
        <v>0</v>
      </c>
      <c r="AW107" s="31">
        <f>대전중구!W4</f>
        <v>0</v>
      </c>
      <c r="AX107" s="31">
        <f>대전중구!X4</f>
        <v>0</v>
      </c>
      <c r="AY107" s="31">
        <f>대전중구!U13</f>
        <v>0</v>
      </c>
      <c r="AZ107" s="31">
        <f>대전중구!V13</f>
        <v>0</v>
      </c>
      <c r="BA107" s="31">
        <f>대전중구!W13</f>
        <v>0</v>
      </c>
      <c r="BB107" s="31">
        <f>대전중구!X13</f>
        <v>0</v>
      </c>
      <c r="BC107" s="31">
        <f>대전중구!U14</f>
        <v>0</v>
      </c>
      <c r="BD107" s="31">
        <f>대전중구!V14</f>
        <v>0</v>
      </c>
      <c r="BE107" s="31">
        <f>대전중구!W14</f>
        <v>0</v>
      </c>
      <c r="BF107" s="31">
        <f>대전중구!X14</f>
        <v>0</v>
      </c>
      <c r="BG107" s="31">
        <f>대전중구!U15</f>
        <v>0</v>
      </c>
      <c r="BH107" s="31">
        <f>대전중구!V15</f>
        <v>0</v>
      </c>
      <c r="BI107" s="31">
        <f>대전중구!W15</f>
        <v>0</v>
      </c>
      <c r="BJ107" s="31">
        <f>대전중구!X15</f>
        <v>0</v>
      </c>
    </row>
    <row r="108" spans="1:62">
      <c r="A108" s="30">
        <v>103</v>
      </c>
      <c r="B108" s="30" t="s">
        <v>16820</v>
      </c>
      <c r="C108" s="34" t="s">
        <v>16957</v>
      </c>
      <c r="D108" s="32" t="str">
        <f t="shared" si="12"/>
        <v>=대전서구갑!U7</v>
      </c>
      <c r="E108" s="32" t="str">
        <f t="shared" si="12"/>
        <v>=대전서구갑!V6</v>
      </c>
      <c r="F108" s="32" t="str">
        <f t="shared" si="12"/>
        <v>=대전서구갑!W5</v>
      </c>
      <c r="G108" s="32" t="str">
        <f t="shared" si="12"/>
        <v>=대전서구갑!X4</v>
      </c>
      <c r="H108" s="32" t="str">
        <f t="shared" si="12"/>
        <v>=대전서구갑!</v>
      </c>
      <c r="I108" s="32" t="str">
        <f t="shared" si="12"/>
        <v>=대전서구갑!</v>
      </c>
      <c r="J108" s="32"/>
      <c r="K108" s="32" t="str">
        <f t="shared" si="9"/>
        <v>=대전서구갑!U7</v>
      </c>
      <c r="L108" s="32" t="str">
        <f t="shared" si="11"/>
        <v>=대전서구갑!V7</v>
      </c>
      <c r="M108" s="32" t="str">
        <f t="shared" si="11"/>
        <v>=대전서구갑!W7</v>
      </c>
      <c r="N108" s="32" t="str">
        <f t="shared" si="11"/>
        <v>=대전서구갑!X7</v>
      </c>
      <c r="O108" s="32" t="str">
        <f t="shared" si="11"/>
        <v>=대전서구갑!U6</v>
      </c>
      <c r="P108" s="32" t="str">
        <f t="shared" si="11"/>
        <v>=대전서구갑!V6</v>
      </c>
      <c r="Q108" s="32" t="str">
        <f t="shared" si="11"/>
        <v>=대전서구갑!W6</v>
      </c>
      <c r="R108" s="32" t="str">
        <f t="shared" si="11"/>
        <v>=대전서구갑!X6</v>
      </c>
      <c r="S108" s="32" t="str">
        <f t="shared" si="11"/>
        <v>=대전서구갑!U5</v>
      </c>
      <c r="T108" s="32" t="str">
        <f t="shared" si="11"/>
        <v>=대전서구갑!V5</v>
      </c>
      <c r="U108" s="32" t="str">
        <f t="shared" si="11"/>
        <v>=대전서구갑!W5</v>
      </c>
      <c r="V108" s="32" t="str">
        <f t="shared" si="11"/>
        <v>=대전서구갑!X5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J108" s="32">
        <f>대전서구갑!U7</f>
        <v>53940</v>
      </c>
      <c r="AK108" s="32">
        <f>대전서구갑!V7</f>
        <v>33095</v>
      </c>
      <c r="AL108" s="32">
        <f>대전서구갑!W7</f>
        <v>19392</v>
      </c>
      <c r="AM108" s="32">
        <f>대전서구갑!X7</f>
        <v>370</v>
      </c>
      <c r="AN108" s="32">
        <f>대전서구갑!U6</f>
        <v>82581</v>
      </c>
      <c r="AO108" s="32">
        <f>대전서구갑!V6</f>
        <v>41883</v>
      </c>
      <c r="AP108" s="31">
        <f>대전서구갑!W6</f>
        <v>38328</v>
      </c>
      <c r="AQ108" s="31">
        <f>대전서구갑!X6</f>
        <v>664</v>
      </c>
      <c r="AR108" s="31">
        <f>대전서구갑!U5</f>
        <v>136521</v>
      </c>
      <c r="AS108" s="31">
        <f>대전서구갑!V5</f>
        <v>74978</v>
      </c>
      <c r="AT108" s="31">
        <f>대전서구갑!W5</f>
        <v>57720</v>
      </c>
      <c r="AU108" s="31">
        <f>대전서구갑!X5</f>
        <v>1034</v>
      </c>
      <c r="AV108" s="31">
        <f>대전서구갑!V4</f>
        <v>0</v>
      </c>
      <c r="AW108" s="31">
        <f>대전서구갑!W4</f>
        <v>0</v>
      </c>
      <c r="AX108" s="31">
        <f>대전서구갑!X4</f>
        <v>0</v>
      </c>
      <c r="AY108" s="31">
        <f>대전서구갑!U13</f>
        <v>0</v>
      </c>
      <c r="AZ108" s="31">
        <f>대전서구갑!V13</f>
        <v>0</v>
      </c>
      <c r="BA108" s="31">
        <f>대전서구갑!W13</f>
        <v>0</v>
      </c>
      <c r="BB108" s="31">
        <f>대전서구갑!X13</f>
        <v>0</v>
      </c>
      <c r="BC108" s="31">
        <f>대전서구갑!U14</f>
        <v>0</v>
      </c>
      <c r="BD108" s="31">
        <f>대전서구갑!V14</f>
        <v>0</v>
      </c>
      <c r="BE108" s="31">
        <f>대전서구갑!W14</f>
        <v>0</v>
      </c>
      <c r="BF108" s="31">
        <f>대전서구갑!X14</f>
        <v>0</v>
      </c>
      <c r="BG108" s="31">
        <f>대전서구갑!U15</f>
        <v>0</v>
      </c>
      <c r="BH108" s="31">
        <f>대전서구갑!V15</f>
        <v>0</v>
      </c>
      <c r="BI108" s="31">
        <f>대전서구갑!W15</f>
        <v>0</v>
      </c>
      <c r="BJ108" s="31">
        <f>대전서구갑!X15</f>
        <v>0</v>
      </c>
    </row>
    <row r="109" spans="1:62">
      <c r="A109" s="30">
        <v>104</v>
      </c>
      <c r="B109" s="30" t="s">
        <v>16820</v>
      </c>
      <c r="C109" s="34" t="s">
        <v>16956</v>
      </c>
      <c r="D109" s="32" t="str">
        <f t="shared" si="12"/>
        <v>=대전서구을!U7</v>
      </c>
      <c r="E109" s="32" t="str">
        <f t="shared" si="12"/>
        <v>=대전서구을!V6</v>
      </c>
      <c r="F109" s="32" t="str">
        <f t="shared" si="12"/>
        <v>=대전서구을!W5</v>
      </c>
      <c r="G109" s="32" t="str">
        <f t="shared" si="12"/>
        <v>=대전서구을!X4</v>
      </c>
      <c r="H109" s="32" t="str">
        <f t="shared" si="12"/>
        <v>=대전서구을!</v>
      </c>
      <c r="I109" s="32" t="str">
        <f t="shared" si="12"/>
        <v>=대전서구을!</v>
      </c>
      <c r="J109" s="32"/>
      <c r="K109" s="32" t="str">
        <f t="shared" si="9"/>
        <v>=대전서구을!U7</v>
      </c>
      <c r="L109" s="32" t="str">
        <f t="shared" si="11"/>
        <v>=대전서구을!V7</v>
      </c>
      <c r="M109" s="32" t="str">
        <f t="shared" si="11"/>
        <v>=대전서구을!W7</v>
      </c>
      <c r="N109" s="32" t="str">
        <f t="shared" si="11"/>
        <v>=대전서구을!X7</v>
      </c>
      <c r="O109" s="32" t="str">
        <f t="shared" si="11"/>
        <v>=대전서구을!U6</v>
      </c>
      <c r="P109" s="32" t="str">
        <f t="shared" si="11"/>
        <v>=대전서구을!V6</v>
      </c>
      <c r="Q109" s="32" t="str">
        <f t="shared" si="11"/>
        <v>=대전서구을!W6</v>
      </c>
      <c r="R109" s="32" t="str">
        <f t="shared" ref="L109:V172" si="13">_xlfn.CONCAT("=",$C109,"!",R$4)</f>
        <v>=대전서구을!X6</v>
      </c>
      <c r="S109" s="32" t="str">
        <f t="shared" si="13"/>
        <v>=대전서구을!U5</v>
      </c>
      <c r="T109" s="32" t="str">
        <f t="shared" si="13"/>
        <v>=대전서구을!V5</v>
      </c>
      <c r="U109" s="32" t="str">
        <f t="shared" si="13"/>
        <v>=대전서구을!W5</v>
      </c>
      <c r="V109" s="32" t="str">
        <f t="shared" si="13"/>
        <v>=대전서구을!X5</v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J109" s="32">
        <f>대전서구을!U7</f>
        <v>52558</v>
      </c>
      <c r="AK109" s="32">
        <f>대전서구을!V7</f>
        <v>33234</v>
      </c>
      <c r="AL109" s="32">
        <f>대전서구을!W7</f>
        <v>17937</v>
      </c>
      <c r="AM109" s="32">
        <f>대전서구을!X7</f>
        <v>320</v>
      </c>
      <c r="AN109" s="32">
        <f>대전서구을!U6</f>
        <v>72095</v>
      </c>
      <c r="AO109" s="32">
        <f>대전서구을!V6</f>
        <v>37474</v>
      </c>
      <c r="AP109" s="31">
        <f>대전서구을!W6</f>
        <v>32203</v>
      </c>
      <c r="AQ109" s="31">
        <f>대전서구을!X6</f>
        <v>653</v>
      </c>
      <c r="AR109" s="31">
        <f>대전서구을!U5</f>
        <v>124653</v>
      </c>
      <c r="AS109" s="31">
        <f>대전서구을!V5</f>
        <v>70708</v>
      </c>
      <c r="AT109" s="31">
        <f>대전서구을!W5</f>
        <v>50140</v>
      </c>
      <c r="AU109" s="31">
        <f>대전서구을!X5</f>
        <v>973</v>
      </c>
      <c r="AV109" s="31">
        <f>대전서구을!V4</f>
        <v>0</v>
      </c>
      <c r="AW109" s="31">
        <f>대전서구을!W4</f>
        <v>0</v>
      </c>
      <c r="AX109" s="31">
        <f>대전서구을!X4</f>
        <v>0</v>
      </c>
      <c r="AY109" s="31">
        <f>대전서구을!U13</f>
        <v>0</v>
      </c>
      <c r="AZ109" s="31">
        <f>대전서구을!V13</f>
        <v>0</v>
      </c>
      <c r="BA109" s="31">
        <f>대전서구을!W13</f>
        <v>0</v>
      </c>
      <c r="BB109" s="31">
        <f>대전서구을!X13</f>
        <v>0</v>
      </c>
      <c r="BC109" s="31">
        <f>대전서구을!U14</f>
        <v>0</v>
      </c>
      <c r="BD109" s="31">
        <f>대전서구을!V14</f>
        <v>0</v>
      </c>
      <c r="BE109" s="31">
        <f>대전서구을!W14</f>
        <v>0</v>
      </c>
      <c r="BF109" s="31">
        <f>대전서구을!X14</f>
        <v>0</v>
      </c>
      <c r="BG109" s="31">
        <f>대전서구을!U15</f>
        <v>0</v>
      </c>
      <c r="BH109" s="31">
        <f>대전서구을!V15</f>
        <v>0</v>
      </c>
      <c r="BI109" s="31">
        <f>대전서구을!W15</f>
        <v>0</v>
      </c>
      <c r="BJ109" s="31">
        <f>대전서구을!X15</f>
        <v>0</v>
      </c>
    </row>
    <row r="110" spans="1:62">
      <c r="A110" s="30">
        <v>105</v>
      </c>
      <c r="B110" s="30" t="s">
        <v>16820</v>
      </c>
      <c r="C110" s="30" t="s">
        <v>16822</v>
      </c>
      <c r="D110" s="32" t="str">
        <f t="shared" si="12"/>
        <v>=유성구갑!U7</v>
      </c>
      <c r="E110" s="32" t="str">
        <f t="shared" si="12"/>
        <v>=유성구갑!V6</v>
      </c>
      <c r="F110" s="32" t="str">
        <f t="shared" si="12"/>
        <v>=유성구갑!W5</v>
      </c>
      <c r="G110" s="32" t="str">
        <f t="shared" si="12"/>
        <v>=유성구갑!X4</v>
      </c>
      <c r="H110" s="32" t="str">
        <f t="shared" si="12"/>
        <v>=유성구갑!</v>
      </c>
      <c r="I110" s="32" t="str">
        <f t="shared" si="12"/>
        <v>=유성구갑!</v>
      </c>
      <c r="J110" s="32"/>
      <c r="K110" s="32" t="str">
        <f t="shared" si="9"/>
        <v>=유성구갑!U7</v>
      </c>
      <c r="L110" s="32" t="str">
        <f t="shared" si="13"/>
        <v>=유성구갑!V7</v>
      </c>
      <c r="M110" s="32" t="str">
        <f t="shared" si="13"/>
        <v>=유성구갑!W7</v>
      </c>
      <c r="N110" s="32" t="str">
        <f t="shared" si="13"/>
        <v>=유성구갑!X7</v>
      </c>
      <c r="O110" s="32" t="str">
        <f t="shared" si="13"/>
        <v>=유성구갑!U6</v>
      </c>
      <c r="P110" s="32" t="str">
        <f t="shared" si="13"/>
        <v>=유성구갑!V6</v>
      </c>
      <c r="Q110" s="32" t="str">
        <f t="shared" si="13"/>
        <v>=유성구갑!W6</v>
      </c>
      <c r="R110" s="32" t="str">
        <f t="shared" si="13"/>
        <v>=유성구갑!X6</v>
      </c>
      <c r="S110" s="32" t="str">
        <f t="shared" si="13"/>
        <v>=유성구갑!U5</v>
      </c>
      <c r="T110" s="32" t="str">
        <f t="shared" si="13"/>
        <v>=유성구갑!V5</v>
      </c>
      <c r="U110" s="32" t="str">
        <f t="shared" si="13"/>
        <v>=유성구갑!W5</v>
      </c>
      <c r="V110" s="32" t="str">
        <f t="shared" si="13"/>
        <v>=유성구갑!X5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J110" s="32">
        <f>유성구갑!U7</f>
        <v>39721</v>
      </c>
      <c r="AK110" s="32">
        <f>유성구갑!V7</f>
        <v>24820</v>
      </c>
      <c r="AL110" s="32">
        <f>유성구갑!W7</f>
        <v>13340</v>
      </c>
      <c r="AM110" s="32">
        <f>유성구갑!X7</f>
        <v>118</v>
      </c>
      <c r="AN110" s="32">
        <f>유성구갑!U6</f>
        <v>59464</v>
      </c>
      <c r="AO110" s="32">
        <f>유성구갑!V6</f>
        <v>30643</v>
      </c>
      <c r="AP110" s="31">
        <f>유성구갑!W6</f>
        <v>26248</v>
      </c>
      <c r="AQ110" s="31">
        <f>유성구갑!X6</f>
        <v>250</v>
      </c>
      <c r="AR110" s="31">
        <f>유성구갑!U5</f>
        <v>99185</v>
      </c>
      <c r="AS110" s="31">
        <f>유성구갑!V5</f>
        <v>55463</v>
      </c>
      <c r="AT110" s="31">
        <f>유성구갑!W5</f>
        <v>39588</v>
      </c>
      <c r="AU110" s="31">
        <f>유성구갑!X5</f>
        <v>368</v>
      </c>
      <c r="AV110" s="31">
        <f>유성구갑!V4</f>
        <v>0</v>
      </c>
      <c r="AW110" s="31">
        <f>유성구갑!W4</f>
        <v>0</v>
      </c>
      <c r="AX110" s="31">
        <f>유성구갑!X4</f>
        <v>0</v>
      </c>
      <c r="AY110" s="31">
        <f>유성구갑!U13</f>
        <v>0</v>
      </c>
      <c r="AZ110" s="31">
        <f>유성구갑!V13</f>
        <v>0</v>
      </c>
      <c r="BA110" s="31">
        <f>유성구갑!W13</f>
        <v>0</v>
      </c>
      <c r="BB110" s="31">
        <f>유성구갑!X13</f>
        <v>0</v>
      </c>
      <c r="BC110" s="31">
        <f>유성구갑!U14</f>
        <v>0</v>
      </c>
      <c r="BD110" s="31">
        <f>유성구갑!V14</f>
        <v>0</v>
      </c>
      <c r="BE110" s="31">
        <f>유성구갑!W14</f>
        <v>0</v>
      </c>
      <c r="BF110" s="31">
        <f>유성구갑!X14</f>
        <v>0</v>
      </c>
      <c r="BG110" s="31">
        <f>유성구갑!U15</f>
        <v>0</v>
      </c>
      <c r="BH110" s="31">
        <f>유성구갑!V15</f>
        <v>0</v>
      </c>
      <c r="BI110" s="31">
        <f>유성구갑!W15</f>
        <v>0</v>
      </c>
      <c r="BJ110" s="31">
        <f>유성구갑!X15</f>
        <v>0</v>
      </c>
    </row>
    <row r="111" spans="1:62">
      <c r="A111" s="30">
        <v>106</v>
      </c>
      <c r="B111" s="30" t="s">
        <v>16820</v>
      </c>
      <c r="C111" s="30" t="s">
        <v>16821</v>
      </c>
      <c r="D111" s="32" t="str">
        <f t="shared" si="12"/>
        <v>=유성구을!U7</v>
      </c>
      <c r="E111" s="32" t="str">
        <f t="shared" si="12"/>
        <v>=유성구을!V6</v>
      </c>
      <c r="F111" s="32" t="str">
        <f t="shared" si="12"/>
        <v>=유성구을!W5</v>
      </c>
      <c r="G111" s="32" t="str">
        <f t="shared" si="12"/>
        <v>=유성구을!X4</v>
      </c>
      <c r="H111" s="32" t="str">
        <f t="shared" si="12"/>
        <v>=유성구을!</v>
      </c>
      <c r="I111" s="32" t="str">
        <f t="shared" si="12"/>
        <v>=유성구을!</v>
      </c>
      <c r="J111" s="32"/>
      <c r="K111" s="32" t="str">
        <f t="shared" si="9"/>
        <v>=유성구을!U7</v>
      </c>
      <c r="L111" s="32" t="str">
        <f t="shared" si="13"/>
        <v>=유성구을!V7</v>
      </c>
      <c r="M111" s="32" t="str">
        <f t="shared" si="13"/>
        <v>=유성구을!W7</v>
      </c>
      <c r="N111" s="32" t="str">
        <f t="shared" si="13"/>
        <v>=유성구을!X7</v>
      </c>
      <c r="O111" s="32" t="str">
        <f t="shared" si="13"/>
        <v>=유성구을!U6</v>
      </c>
      <c r="P111" s="32" t="str">
        <f t="shared" si="13"/>
        <v>=유성구을!V6</v>
      </c>
      <c r="Q111" s="32" t="str">
        <f t="shared" si="13"/>
        <v>=유성구을!W6</v>
      </c>
      <c r="R111" s="32" t="str">
        <f t="shared" si="13"/>
        <v>=유성구을!X6</v>
      </c>
      <c r="S111" s="32" t="str">
        <f t="shared" si="13"/>
        <v>=유성구을!U5</v>
      </c>
      <c r="T111" s="32" t="str">
        <f t="shared" si="13"/>
        <v>=유성구을!V5</v>
      </c>
      <c r="U111" s="32" t="str">
        <f t="shared" si="13"/>
        <v>=유성구을!W5</v>
      </c>
      <c r="V111" s="32" t="str">
        <f t="shared" si="13"/>
        <v>=유성구을!X5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J111" s="32">
        <f>유성구을!U7</f>
        <v>42449</v>
      </c>
      <c r="AK111" s="32">
        <f>유성구을!V7</f>
        <v>26326</v>
      </c>
      <c r="AL111" s="32">
        <f>유성구을!W7</f>
        <v>12839</v>
      </c>
      <c r="AM111" s="32">
        <f>유성구을!X7</f>
        <v>2668</v>
      </c>
      <c r="AN111" s="32">
        <f>유성구을!U6</f>
        <v>54834</v>
      </c>
      <c r="AO111" s="32">
        <f>유성구을!V6</f>
        <v>27459</v>
      </c>
      <c r="AP111" s="31">
        <f>유성구을!W6</f>
        <v>22790</v>
      </c>
      <c r="AQ111" s="31">
        <f>유성구을!X6</f>
        <v>3687</v>
      </c>
      <c r="AR111" s="31">
        <f>유성구을!U5</f>
        <v>97283</v>
      </c>
      <c r="AS111" s="31">
        <f>유성구을!V5</f>
        <v>53785</v>
      </c>
      <c r="AT111" s="31">
        <f>유성구을!W5</f>
        <v>35629</v>
      </c>
      <c r="AU111" s="31">
        <f>유성구을!X5</f>
        <v>6355</v>
      </c>
      <c r="AV111" s="31">
        <f>유성구을!V4</f>
        <v>0</v>
      </c>
      <c r="AW111" s="31">
        <f>유성구을!W4</f>
        <v>0</v>
      </c>
      <c r="AX111" s="31">
        <f>유성구을!X4</f>
        <v>0</v>
      </c>
      <c r="AY111" s="31">
        <f>유성구을!U13</f>
        <v>0</v>
      </c>
      <c r="AZ111" s="31">
        <f>유성구을!V13</f>
        <v>0</v>
      </c>
      <c r="BA111" s="31">
        <f>유성구을!W13</f>
        <v>0</v>
      </c>
      <c r="BB111" s="31">
        <f>유성구을!X13</f>
        <v>0</v>
      </c>
      <c r="BC111" s="31">
        <f>유성구을!U14</f>
        <v>0</v>
      </c>
      <c r="BD111" s="31">
        <f>유성구을!V14</f>
        <v>0</v>
      </c>
      <c r="BE111" s="31">
        <f>유성구을!W14</f>
        <v>0</v>
      </c>
      <c r="BF111" s="31">
        <f>유성구을!X14</f>
        <v>0</v>
      </c>
      <c r="BG111" s="31">
        <f>유성구을!U15</f>
        <v>0</v>
      </c>
      <c r="BH111" s="31">
        <f>유성구을!V15</f>
        <v>0</v>
      </c>
      <c r="BI111" s="31">
        <f>유성구을!W15</f>
        <v>0</v>
      </c>
      <c r="BJ111" s="31">
        <f>유성구을!X15</f>
        <v>0</v>
      </c>
    </row>
    <row r="112" spans="1:62">
      <c r="A112" s="30">
        <v>107</v>
      </c>
      <c r="B112" s="30" t="s">
        <v>16820</v>
      </c>
      <c r="C112" s="30" t="s">
        <v>16819</v>
      </c>
      <c r="D112" s="32" t="str">
        <f t="shared" ref="D112:V127" si="14">_xlfn.CONCAT("=",$C112,"!",D$4)</f>
        <v>=대덕구!U7</v>
      </c>
      <c r="E112" s="32" t="str">
        <f t="shared" si="14"/>
        <v>=대덕구!V6</v>
      </c>
      <c r="F112" s="32" t="str">
        <f t="shared" si="14"/>
        <v>=대덕구!W5</v>
      </c>
      <c r="G112" s="32" t="str">
        <f t="shared" si="14"/>
        <v>=대덕구!X4</v>
      </c>
      <c r="H112" s="32" t="str">
        <f t="shared" si="14"/>
        <v>=대덕구!</v>
      </c>
      <c r="I112" s="32" t="str">
        <f t="shared" si="14"/>
        <v>=대덕구!</v>
      </c>
      <c r="J112" s="32"/>
      <c r="K112" s="32" t="str">
        <f t="shared" si="9"/>
        <v>=대덕구!U7</v>
      </c>
      <c r="L112" s="32" t="str">
        <f t="shared" si="13"/>
        <v>=대덕구!V7</v>
      </c>
      <c r="M112" s="32" t="str">
        <f t="shared" si="13"/>
        <v>=대덕구!W7</v>
      </c>
      <c r="N112" s="32" t="str">
        <f t="shared" si="13"/>
        <v>=대덕구!X7</v>
      </c>
      <c r="O112" s="32" t="str">
        <f t="shared" si="13"/>
        <v>=대덕구!U6</v>
      </c>
      <c r="P112" s="32" t="str">
        <f t="shared" si="13"/>
        <v>=대덕구!V6</v>
      </c>
      <c r="Q112" s="32" t="str">
        <f t="shared" si="13"/>
        <v>=대덕구!W6</v>
      </c>
      <c r="R112" s="32" t="str">
        <f t="shared" si="13"/>
        <v>=대덕구!X6</v>
      </c>
      <c r="S112" s="32" t="str">
        <f t="shared" si="13"/>
        <v>=대덕구!U5</v>
      </c>
      <c r="T112" s="32" t="str">
        <f t="shared" si="13"/>
        <v>=대덕구!V5</v>
      </c>
      <c r="U112" s="32" t="str">
        <f t="shared" si="13"/>
        <v>=대덕구!W5</v>
      </c>
      <c r="V112" s="32" t="str">
        <f t="shared" si="13"/>
        <v>=대덕구!X5</v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J112" s="32">
        <f>대덕구!U7</f>
        <v>39035</v>
      </c>
      <c r="AK112" s="32">
        <f>대덕구!V7</f>
        <v>21534</v>
      </c>
      <c r="AL112" s="32">
        <f>대덕구!W7</f>
        <v>15492</v>
      </c>
      <c r="AM112" s="32">
        <f>대덕구!X7</f>
        <v>283</v>
      </c>
      <c r="AN112" s="32">
        <f>대덕구!U6</f>
        <v>58582</v>
      </c>
      <c r="AO112" s="32">
        <f>대덕구!V6</f>
        <v>26118</v>
      </c>
      <c r="AP112" s="31">
        <f>대덕구!W6</f>
        <v>29125</v>
      </c>
      <c r="AQ112" s="31">
        <f>대덕구!X6</f>
        <v>509</v>
      </c>
      <c r="AR112" s="31">
        <f>대덕구!U5</f>
        <v>97617</v>
      </c>
      <c r="AS112" s="31">
        <f>대덕구!V5</f>
        <v>47652</v>
      </c>
      <c r="AT112" s="31">
        <f>대덕구!W5</f>
        <v>44617</v>
      </c>
      <c r="AU112" s="31">
        <f>대덕구!X5</f>
        <v>792</v>
      </c>
      <c r="AV112" s="31">
        <f>대덕구!V4</f>
        <v>0</v>
      </c>
      <c r="AW112" s="31">
        <f>대덕구!W4</f>
        <v>0</v>
      </c>
      <c r="AX112" s="31">
        <f>대덕구!X4</f>
        <v>0</v>
      </c>
      <c r="AY112" s="31">
        <f>대덕구!U13</f>
        <v>0</v>
      </c>
      <c r="AZ112" s="31">
        <f>대덕구!V13</f>
        <v>0</v>
      </c>
      <c r="BA112" s="31">
        <f>대덕구!W13</f>
        <v>0</v>
      </c>
      <c r="BB112" s="31">
        <f>대덕구!X13</f>
        <v>0</v>
      </c>
      <c r="BC112" s="31">
        <f>대덕구!U14</f>
        <v>0</v>
      </c>
      <c r="BD112" s="31">
        <f>대덕구!V14</f>
        <v>0</v>
      </c>
      <c r="BE112" s="31">
        <f>대덕구!W14</f>
        <v>0</v>
      </c>
      <c r="BF112" s="31">
        <f>대덕구!X14</f>
        <v>0</v>
      </c>
      <c r="BG112" s="31">
        <f>대덕구!U15</f>
        <v>0</v>
      </c>
      <c r="BH112" s="31">
        <f>대덕구!V15</f>
        <v>0</v>
      </c>
      <c r="BI112" s="31">
        <f>대덕구!W15</f>
        <v>0</v>
      </c>
      <c r="BJ112" s="31">
        <f>대덕구!X15</f>
        <v>0</v>
      </c>
    </row>
    <row r="113" spans="1:62">
      <c r="A113" s="30">
        <v>108</v>
      </c>
      <c r="B113" s="30" t="s">
        <v>16817</v>
      </c>
      <c r="C113" s="34" t="s">
        <v>16955</v>
      </c>
      <c r="D113" s="32" t="str">
        <f t="shared" si="14"/>
        <v>=울산중구!U7</v>
      </c>
      <c r="E113" s="32" t="str">
        <f t="shared" si="14"/>
        <v>=울산중구!V6</v>
      </c>
      <c r="F113" s="32" t="str">
        <f t="shared" si="14"/>
        <v>=울산중구!W5</v>
      </c>
      <c r="G113" s="32" t="str">
        <f t="shared" si="14"/>
        <v>=울산중구!X4</v>
      </c>
      <c r="H113" s="32" t="str">
        <f t="shared" si="14"/>
        <v>=울산중구!</v>
      </c>
      <c r="I113" s="32" t="str">
        <f t="shared" si="14"/>
        <v>=울산중구!</v>
      </c>
      <c r="J113" s="32"/>
      <c r="K113" s="32" t="str">
        <f t="shared" si="9"/>
        <v>=울산중구!U7</v>
      </c>
      <c r="L113" s="32" t="str">
        <f t="shared" si="13"/>
        <v>=울산중구!V7</v>
      </c>
      <c r="M113" s="32" t="str">
        <f t="shared" si="13"/>
        <v>=울산중구!W7</v>
      </c>
      <c r="N113" s="32" t="str">
        <f t="shared" si="13"/>
        <v>=울산중구!X7</v>
      </c>
      <c r="O113" s="32" t="str">
        <f t="shared" si="13"/>
        <v>=울산중구!U6</v>
      </c>
      <c r="P113" s="32" t="str">
        <f t="shared" si="13"/>
        <v>=울산중구!V6</v>
      </c>
      <c r="Q113" s="32" t="str">
        <f t="shared" si="13"/>
        <v>=울산중구!W6</v>
      </c>
      <c r="R113" s="32" t="str">
        <f t="shared" si="13"/>
        <v>=울산중구!X6</v>
      </c>
      <c r="S113" s="32" t="str">
        <f t="shared" si="13"/>
        <v>=울산중구!U5</v>
      </c>
      <c r="T113" s="32" t="str">
        <f t="shared" si="13"/>
        <v>=울산중구!V5</v>
      </c>
      <c r="U113" s="32" t="str">
        <f t="shared" si="13"/>
        <v>=울산중구!W5</v>
      </c>
      <c r="V113" s="32" t="str">
        <f t="shared" si="13"/>
        <v>=울산중구!X5</v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J113" s="32">
        <f>울산중구!U7</f>
        <v>49947</v>
      </c>
      <c r="AK113" s="32">
        <f>울산중구!V7</f>
        <v>20836</v>
      </c>
      <c r="AL113" s="32">
        <f>울산중구!W7</f>
        <v>22653</v>
      </c>
      <c r="AM113" s="32">
        <f>울산중구!X7</f>
        <v>379</v>
      </c>
      <c r="AN113" s="32">
        <f>울산중구!U6</f>
        <v>79983</v>
      </c>
      <c r="AO113" s="32">
        <f>울산중구!V6</f>
        <v>23214</v>
      </c>
      <c r="AP113" s="31">
        <f>울산중구!W6</f>
        <v>46706</v>
      </c>
      <c r="AQ113" s="31">
        <f>울산중구!X6</f>
        <v>698</v>
      </c>
      <c r="AR113" s="31">
        <f>울산중구!U5</f>
        <v>129930</v>
      </c>
      <c r="AS113" s="31">
        <f>울산중구!V5</f>
        <v>44050</v>
      </c>
      <c r="AT113" s="31">
        <f>울산중구!W5</f>
        <v>69359</v>
      </c>
      <c r="AU113" s="31">
        <f>울산중구!X5</f>
        <v>1077</v>
      </c>
      <c r="AV113" s="31">
        <f>울산중구!V4</f>
        <v>0</v>
      </c>
      <c r="AW113" s="31">
        <f>울산중구!W4</f>
        <v>0</v>
      </c>
      <c r="AX113" s="31">
        <f>울산중구!X4</f>
        <v>0</v>
      </c>
      <c r="AY113" s="31">
        <f>울산중구!U13</f>
        <v>0</v>
      </c>
      <c r="AZ113" s="31">
        <f>울산중구!V13</f>
        <v>0</v>
      </c>
      <c r="BA113" s="31">
        <f>울산중구!W13</f>
        <v>0</v>
      </c>
      <c r="BB113" s="31">
        <f>울산중구!X13</f>
        <v>0</v>
      </c>
      <c r="BC113" s="31">
        <f>울산중구!U14</f>
        <v>0</v>
      </c>
      <c r="BD113" s="31">
        <f>울산중구!V14</f>
        <v>0</v>
      </c>
      <c r="BE113" s="31">
        <f>울산중구!W14</f>
        <v>0</v>
      </c>
      <c r="BF113" s="31">
        <f>울산중구!X14</f>
        <v>0</v>
      </c>
      <c r="BG113" s="31">
        <f>울산중구!U15</f>
        <v>0</v>
      </c>
      <c r="BH113" s="31">
        <f>울산중구!V15</f>
        <v>0</v>
      </c>
      <c r="BI113" s="31">
        <f>울산중구!W15</f>
        <v>0</v>
      </c>
      <c r="BJ113" s="31">
        <f>울산중구!X15</f>
        <v>0</v>
      </c>
    </row>
    <row r="114" spans="1:62">
      <c r="A114" s="30">
        <v>109</v>
      </c>
      <c r="B114" s="30" t="s">
        <v>16817</v>
      </c>
      <c r="C114" s="34" t="s">
        <v>16954</v>
      </c>
      <c r="D114" s="32" t="str">
        <f t="shared" si="14"/>
        <v>=울산남구갑!U7</v>
      </c>
      <c r="E114" s="32" t="str">
        <f t="shared" si="14"/>
        <v>=울산남구갑!V6</v>
      </c>
      <c r="F114" s="32" t="str">
        <f t="shared" si="14"/>
        <v>=울산남구갑!W5</v>
      </c>
      <c r="G114" s="32" t="str">
        <f t="shared" si="14"/>
        <v>=울산남구갑!X4</v>
      </c>
      <c r="H114" s="32" t="str">
        <f t="shared" si="14"/>
        <v>=울산남구갑!</v>
      </c>
      <c r="I114" s="32" t="str">
        <f t="shared" si="14"/>
        <v>=울산남구갑!</v>
      </c>
      <c r="J114" s="32"/>
      <c r="K114" s="32" t="str">
        <f t="shared" si="9"/>
        <v>=울산남구갑!U7</v>
      </c>
      <c r="L114" s="32" t="str">
        <f t="shared" si="13"/>
        <v>=울산남구갑!V7</v>
      </c>
      <c r="M114" s="32" t="str">
        <f t="shared" si="13"/>
        <v>=울산남구갑!W7</v>
      </c>
      <c r="N114" s="32" t="str">
        <f t="shared" si="13"/>
        <v>=울산남구갑!X7</v>
      </c>
      <c r="O114" s="32" t="str">
        <f t="shared" si="13"/>
        <v>=울산남구갑!U6</v>
      </c>
      <c r="P114" s="32" t="str">
        <f t="shared" si="13"/>
        <v>=울산남구갑!V6</v>
      </c>
      <c r="Q114" s="32" t="str">
        <f t="shared" si="13"/>
        <v>=울산남구갑!W6</v>
      </c>
      <c r="R114" s="32" t="str">
        <f t="shared" si="13"/>
        <v>=울산남구갑!X6</v>
      </c>
      <c r="S114" s="32" t="str">
        <f t="shared" si="13"/>
        <v>=울산남구갑!U5</v>
      </c>
      <c r="T114" s="32" t="str">
        <f t="shared" si="13"/>
        <v>=울산남구갑!V5</v>
      </c>
      <c r="U114" s="32" t="str">
        <f t="shared" si="13"/>
        <v>=울산남구갑!W5</v>
      </c>
      <c r="V114" s="32" t="str">
        <f t="shared" si="13"/>
        <v>=울산남구갑!X5</v>
      </c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J114" s="32">
        <f>울산남구갑!U7</f>
        <v>40408</v>
      </c>
      <c r="AK114" s="32">
        <f>울산남구갑!V7</f>
        <v>20414</v>
      </c>
      <c r="AL114" s="32">
        <f>울산남구갑!W7</f>
        <v>18226</v>
      </c>
      <c r="AM114" s="32">
        <f>울산남구갑!X7</f>
        <v>909</v>
      </c>
      <c r="AN114" s="32">
        <f>울산남구갑!U6</f>
        <v>64245</v>
      </c>
      <c r="AO114" s="32">
        <f>울산남구갑!V6</f>
        <v>24359</v>
      </c>
      <c r="AP114" s="31">
        <f>울산남구갑!W6</f>
        <v>37026</v>
      </c>
      <c r="AQ114" s="31">
        <f>울산남구갑!X6</f>
        <v>1406</v>
      </c>
      <c r="AR114" s="31">
        <f>울산남구갑!U5</f>
        <v>104653</v>
      </c>
      <c r="AS114" s="31">
        <f>울산남구갑!V5</f>
        <v>44773</v>
      </c>
      <c r="AT114" s="31">
        <f>울산남구갑!W5</f>
        <v>55252</v>
      </c>
      <c r="AU114" s="31">
        <f>울산남구갑!X5</f>
        <v>2315</v>
      </c>
      <c r="AV114" s="31">
        <f>울산남구갑!V4</f>
        <v>0</v>
      </c>
      <c r="AW114" s="31">
        <f>울산남구갑!W4</f>
        <v>0</v>
      </c>
      <c r="AX114" s="31">
        <f>울산남구갑!X4</f>
        <v>0</v>
      </c>
      <c r="AY114" s="31">
        <f>울산남구갑!U13</f>
        <v>0</v>
      </c>
      <c r="AZ114" s="31">
        <f>울산남구갑!V13</f>
        <v>0</v>
      </c>
      <c r="BA114" s="31">
        <f>울산남구갑!W13</f>
        <v>0</v>
      </c>
      <c r="BB114" s="31">
        <f>울산남구갑!X13</f>
        <v>0</v>
      </c>
      <c r="BC114" s="31">
        <f>울산남구갑!U14</f>
        <v>0</v>
      </c>
      <c r="BD114" s="31">
        <f>울산남구갑!V14</f>
        <v>0</v>
      </c>
      <c r="BE114" s="31">
        <f>울산남구갑!W14</f>
        <v>0</v>
      </c>
      <c r="BF114" s="31">
        <f>울산남구갑!X14</f>
        <v>0</v>
      </c>
      <c r="BG114" s="31">
        <f>울산남구갑!U15</f>
        <v>0</v>
      </c>
      <c r="BH114" s="31">
        <f>울산남구갑!V15</f>
        <v>0</v>
      </c>
      <c r="BI114" s="31">
        <f>울산남구갑!W15</f>
        <v>0</v>
      </c>
      <c r="BJ114" s="31">
        <f>울산남구갑!X15</f>
        <v>0</v>
      </c>
    </row>
    <row r="115" spans="1:62">
      <c r="A115" s="30">
        <v>110</v>
      </c>
      <c r="B115" s="30" t="s">
        <v>16817</v>
      </c>
      <c r="C115" s="34" t="s">
        <v>16953</v>
      </c>
      <c r="D115" s="32" t="str">
        <f t="shared" si="14"/>
        <v>=울산남구을!U7</v>
      </c>
      <c r="E115" s="32" t="str">
        <f t="shared" si="14"/>
        <v>=울산남구을!V6</v>
      </c>
      <c r="F115" s="32" t="str">
        <f t="shared" si="14"/>
        <v>=울산남구을!W5</v>
      </c>
      <c r="G115" s="32" t="str">
        <f t="shared" si="14"/>
        <v>=울산남구을!X4</v>
      </c>
      <c r="H115" s="32" t="str">
        <f t="shared" si="14"/>
        <v>=울산남구을!</v>
      </c>
      <c r="I115" s="32" t="str">
        <f t="shared" si="14"/>
        <v>=울산남구을!</v>
      </c>
      <c r="J115" s="32"/>
      <c r="K115" s="32" t="str">
        <f t="shared" si="9"/>
        <v>=울산남구을!U7</v>
      </c>
      <c r="L115" s="32" t="str">
        <f t="shared" si="13"/>
        <v>=울산남구을!V7</v>
      </c>
      <c r="M115" s="32" t="str">
        <f t="shared" si="13"/>
        <v>=울산남구을!W7</v>
      </c>
      <c r="N115" s="32" t="str">
        <f t="shared" si="13"/>
        <v>=울산남구을!X7</v>
      </c>
      <c r="O115" s="32" t="str">
        <f t="shared" si="13"/>
        <v>=울산남구을!U6</v>
      </c>
      <c r="P115" s="32" t="str">
        <f t="shared" si="13"/>
        <v>=울산남구을!V6</v>
      </c>
      <c r="Q115" s="32" t="str">
        <f t="shared" si="13"/>
        <v>=울산남구을!W6</v>
      </c>
      <c r="R115" s="32" t="str">
        <f t="shared" si="13"/>
        <v>=울산남구을!X6</v>
      </c>
      <c r="S115" s="32" t="str">
        <f t="shared" si="13"/>
        <v>=울산남구을!U5</v>
      </c>
      <c r="T115" s="32" t="str">
        <f t="shared" si="13"/>
        <v>=울산남구을!V5</v>
      </c>
      <c r="U115" s="32" t="str">
        <f t="shared" si="13"/>
        <v>=울산남구을!W5</v>
      </c>
      <c r="V115" s="32" t="str">
        <f t="shared" si="13"/>
        <v>=울산남구을!X5</v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J115" s="32">
        <f>울산남구을!U7</f>
        <v>29952</v>
      </c>
      <c r="AK115" s="32">
        <f>울산남구을!V7</f>
        <v>13979</v>
      </c>
      <c r="AL115" s="32">
        <f>울산남구을!W7</f>
        <v>15153</v>
      </c>
      <c r="AM115" s="32">
        <f>울산남구을!X7</f>
        <v>386</v>
      </c>
      <c r="AN115" s="32">
        <f>울산남구을!U6</f>
        <v>54938</v>
      </c>
      <c r="AO115" s="32">
        <f>울산남구을!V6</f>
        <v>19586</v>
      </c>
      <c r="AP115" s="31">
        <f>울산남구을!W6</f>
        <v>33780</v>
      </c>
      <c r="AQ115" s="31">
        <f>울산남구을!X6</f>
        <v>790</v>
      </c>
      <c r="AR115" s="31">
        <f>울산남구을!U5</f>
        <v>84890</v>
      </c>
      <c r="AS115" s="31">
        <f>울산남구을!V5</f>
        <v>33565</v>
      </c>
      <c r="AT115" s="31">
        <f>울산남구을!W5</f>
        <v>48933</v>
      </c>
      <c r="AU115" s="31">
        <f>울산남구을!X5</f>
        <v>1176</v>
      </c>
      <c r="AV115" s="31">
        <f>울산남구을!V4</f>
        <v>0</v>
      </c>
      <c r="AW115" s="31">
        <f>울산남구을!W4</f>
        <v>0</v>
      </c>
      <c r="AX115" s="31">
        <f>울산남구을!X4</f>
        <v>0</v>
      </c>
      <c r="AY115" s="31">
        <f>울산남구을!U13</f>
        <v>0</v>
      </c>
      <c r="AZ115" s="31">
        <f>울산남구을!V13</f>
        <v>0</v>
      </c>
      <c r="BA115" s="31">
        <f>울산남구을!W13</f>
        <v>0</v>
      </c>
      <c r="BB115" s="31">
        <f>울산남구을!X13</f>
        <v>0</v>
      </c>
      <c r="BC115" s="31">
        <f>울산남구을!U14</f>
        <v>0</v>
      </c>
      <c r="BD115" s="31">
        <f>울산남구을!V14</f>
        <v>0</v>
      </c>
      <c r="BE115" s="31">
        <f>울산남구을!W14</f>
        <v>0</v>
      </c>
      <c r="BF115" s="31">
        <f>울산남구을!X14</f>
        <v>0</v>
      </c>
      <c r="BG115" s="31">
        <f>울산남구을!U15</f>
        <v>0</v>
      </c>
      <c r="BH115" s="31">
        <f>울산남구을!V15</f>
        <v>0</v>
      </c>
      <c r="BI115" s="31">
        <f>울산남구을!W15</f>
        <v>0</v>
      </c>
      <c r="BJ115" s="31">
        <f>울산남구을!X15</f>
        <v>0</v>
      </c>
    </row>
    <row r="116" spans="1:62">
      <c r="A116" s="30">
        <v>111</v>
      </c>
      <c r="B116" s="30" t="s">
        <v>16817</v>
      </c>
      <c r="C116" s="34" t="s">
        <v>16952</v>
      </c>
      <c r="D116" s="32" t="str">
        <f t="shared" si="14"/>
        <v>=울산동구!U7</v>
      </c>
      <c r="E116" s="32" t="str">
        <f t="shared" si="14"/>
        <v>=울산동구!V6</v>
      </c>
      <c r="F116" s="32" t="str">
        <f t="shared" si="14"/>
        <v>=울산동구!W5</v>
      </c>
      <c r="G116" s="32" t="str">
        <f t="shared" si="14"/>
        <v>=울산동구!X4</v>
      </c>
      <c r="H116" s="32" t="str">
        <f t="shared" si="14"/>
        <v>=울산동구!</v>
      </c>
      <c r="I116" s="32" t="str">
        <f t="shared" si="14"/>
        <v>=울산동구!</v>
      </c>
      <c r="J116" s="32"/>
      <c r="K116" s="32" t="str">
        <f t="shared" si="9"/>
        <v>=울산동구!U7</v>
      </c>
      <c r="L116" s="32" t="str">
        <f t="shared" si="13"/>
        <v>=울산동구!V7</v>
      </c>
      <c r="M116" s="32" t="str">
        <f t="shared" si="13"/>
        <v>=울산동구!W7</v>
      </c>
      <c r="N116" s="32" t="str">
        <f t="shared" si="13"/>
        <v>=울산동구!X7</v>
      </c>
      <c r="O116" s="32" t="str">
        <f t="shared" si="13"/>
        <v>=울산동구!U6</v>
      </c>
      <c r="P116" s="32" t="str">
        <f t="shared" si="13"/>
        <v>=울산동구!V6</v>
      </c>
      <c r="Q116" s="32" t="str">
        <f t="shared" si="13"/>
        <v>=울산동구!W6</v>
      </c>
      <c r="R116" s="32" t="str">
        <f t="shared" si="13"/>
        <v>=울산동구!X6</v>
      </c>
      <c r="S116" s="32" t="str">
        <f t="shared" si="13"/>
        <v>=울산동구!U5</v>
      </c>
      <c r="T116" s="32" t="str">
        <f t="shared" si="13"/>
        <v>=울산동구!V5</v>
      </c>
      <c r="U116" s="32" t="str">
        <f t="shared" si="13"/>
        <v>=울산동구!W5</v>
      </c>
      <c r="V116" s="32" t="str">
        <f t="shared" si="13"/>
        <v>=울산동구!X5</v>
      </c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J116" s="32">
        <f>울산동구!U7</f>
        <v>35901</v>
      </c>
      <c r="AK116" s="32">
        <f>울산동구!V7</f>
        <v>10127</v>
      </c>
      <c r="AL116" s="32">
        <f>울산동구!W7</f>
        <v>12219</v>
      </c>
      <c r="AM116" s="32">
        <f>울산동구!X7</f>
        <v>12246</v>
      </c>
      <c r="AN116" s="32">
        <f>울산동구!U6</f>
        <v>53355</v>
      </c>
      <c r="AO116" s="32">
        <f>울산동구!V6</f>
        <v>11515</v>
      </c>
      <c r="AP116" s="31">
        <f>울산동구!W6</f>
        <v>21626</v>
      </c>
      <c r="AQ116" s="31">
        <f>울산동구!X6</f>
        <v>17643</v>
      </c>
      <c r="AR116" s="31">
        <f>울산동구!U5</f>
        <v>89256</v>
      </c>
      <c r="AS116" s="31">
        <f>울산동구!V5</f>
        <v>21642</v>
      </c>
      <c r="AT116" s="31">
        <f>울산동구!W5</f>
        <v>33845</v>
      </c>
      <c r="AU116" s="31">
        <f>울산동구!X5</f>
        <v>29889</v>
      </c>
      <c r="AV116" s="31">
        <f>울산동구!V4</f>
        <v>0</v>
      </c>
      <c r="AW116" s="31">
        <f>울산동구!W4</f>
        <v>0</v>
      </c>
      <c r="AX116" s="31">
        <f>울산동구!X4</f>
        <v>0</v>
      </c>
      <c r="AY116" s="31">
        <f>울산동구!U13</f>
        <v>0</v>
      </c>
      <c r="AZ116" s="31">
        <f>울산동구!V13</f>
        <v>0</v>
      </c>
      <c r="BA116" s="31">
        <f>울산동구!W13</f>
        <v>0</v>
      </c>
      <c r="BB116" s="31">
        <f>울산동구!X13</f>
        <v>0</v>
      </c>
      <c r="BC116" s="31">
        <f>울산동구!U14</f>
        <v>0</v>
      </c>
      <c r="BD116" s="31">
        <f>울산동구!V14</f>
        <v>0</v>
      </c>
      <c r="BE116" s="31">
        <f>울산동구!W14</f>
        <v>0</v>
      </c>
      <c r="BF116" s="31">
        <f>울산동구!X14</f>
        <v>0</v>
      </c>
      <c r="BG116" s="31">
        <f>울산동구!U15</f>
        <v>0</v>
      </c>
      <c r="BH116" s="31">
        <f>울산동구!V15</f>
        <v>0</v>
      </c>
      <c r="BI116" s="31">
        <f>울산동구!W15</f>
        <v>0</v>
      </c>
      <c r="BJ116" s="31">
        <f>울산동구!X15</f>
        <v>0</v>
      </c>
    </row>
    <row r="117" spans="1:62">
      <c r="A117" s="30">
        <v>112</v>
      </c>
      <c r="B117" s="30" t="s">
        <v>16817</v>
      </c>
      <c r="C117" s="34" t="s">
        <v>16970</v>
      </c>
      <c r="D117" s="32" t="str">
        <f t="shared" si="14"/>
        <v>=울산북구!U7</v>
      </c>
      <c r="E117" s="32" t="str">
        <f t="shared" si="14"/>
        <v>=울산북구!V6</v>
      </c>
      <c r="F117" s="32" t="str">
        <f t="shared" si="14"/>
        <v>=울산북구!W5</v>
      </c>
      <c r="G117" s="32" t="str">
        <f t="shared" si="14"/>
        <v>=울산북구!X4</v>
      </c>
      <c r="H117" s="32" t="str">
        <f t="shared" si="14"/>
        <v>=울산북구!</v>
      </c>
      <c r="I117" s="32" t="str">
        <f t="shared" si="14"/>
        <v>=울산북구!</v>
      </c>
      <c r="J117" s="32"/>
      <c r="K117" s="32" t="str">
        <f t="shared" si="9"/>
        <v>=울산북구!U7</v>
      </c>
      <c r="L117" s="32" t="str">
        <f t="shared" si="13"/>
        <v>=울산북구!V7</v>
      </c>
      <c r="M117" s="32" t="str">
        <f t="shared" si="13"/>
        <v>=울산북구!W7</v>
      </c>
      <c r="N117" s="32" t="str">
        <f t="shared" si="13"/>
        <v>=울산북구!X7</v>
      </c>
      <c r="O117" s="32" t="str">
        <f t="shared" si="13"/>
        <v>=울산북구!U6</v>
      </c>
      <c r="P117" s="32" t="str">
        <f t="shared" si="13"/>
        <v>=울산북구!V6</v>
      </c>
      <c r="Q117" s="32" t="str">
        <f t="shared" si="13"/>
        <v>=울산북구!W6</v>
      </c>
      <c r="R117" s="32" t="str">
        <f t="shared" si="13"/>
        <v>=울산북구!X6</v>
      </c>
      <c r="S117" s="32" t="str">
        <f t="shared" si="13"/>
        <v>=울산북구!U5</v>
      </c>
      <c r="T117" s="32" t="str">
        <f t="shared" si="13"/>
        <v>=울산북구!V5</v>
      </c>
      <c r="U117" s="32" t="str">
        <f t="shared" si="13"/>
        <v>=울산북구!W5</v>
      </c>
      <c r="V117" s="32" t="str">
        <f t="shared" si="13"/>
        <v>=울산북구!X5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J117" s="32">
        <f>울산북구!U7</f>
        <v>42987</v>
      </c>
      <c r="AK117" s="32">
        <f>울산북구!V7</f>
        <v>22592</v>
      </c>
      <c r="AL117" s="32">
        <f>울산북구!W7</f>
        <v>14175</v>
      </c>
      <c r="AM117" s="32">
        <f>울산북구!X7</f>
        <v>408</v>
      </c>
      <c r="AN117" s="32">
        <f>울산북구!U6</f>
        <v>75347</v>
      </c>
      <c r="AO117" s="32">
        <f>울산북구!V6</f>
        <v>31623</v>
      </c>
      <c r="AP117" s="31">
        <f>울산북구!W6</f>
        <v>33661</v>
      </c>
      <c r="AQ117" s="31">
        <f>울산북구!X6</f>
        <v>712</v>
      </c>
      <c r="AR117" s="31">
        <f>울산북구!U5</f>
        <v>118334</v>
      </c>
      <c r="AS117" s="31">
        <f>울산북구!V5</f>
        <v>54215</v>
      </c>
      <c r="AT117" s="31">
        <f>울산북구!W5</f>
        <v>47836</v>
      </c>
      <c r="AU117" s="31">
        <f>울산북구!X5</f>
        <v>1120</v>
      </c>
      <c r="AV117" s="31">
        <f>울산북구!V4</f>
        <v>0</v>
      </c>
      <c r="AW117" s="31">
        <f>울산북구!W4</f>
        <v>0</v>
      </c>
      <c r="AX117" s="31">
        <f>울산북구!X4</f>
        <v>0</v>
      </c>
      <c r="AY117" s="31">
        <f>울산북구!U13</f>
        <v>0</v>
      </c>
      <c r="AZ117" s="31">
        <f>울산북구!V13</f>
        <v>0</v>
      </c>
      <c r="BA117" s="31">
        <f>울산북구!W13</f>
        <v>0</v>
      </c>
      <c r="BB117" s="31">
        <f>울산북구!X13</f>
        <v>0</v>
      </c>
      <c r="BC117" s="31">
        <f>울산북구!U14</f>
        <v>0</v>
      </c>
      <c r="BD117" s="31">
        <f>울산북구!V14</f>
        <v>0</v>
      </c>
      <c r="BE117" s="31">
        <f>울산북구!W14</f>
        <v>0</v>
      </c>
      <c r="BF117" s="31">
        <f>울산북구!X14</f>
        <v>0</v>
      </c>
      <c r="BG117" s="31">
        <f>울산북구!U15</f>
        <v>0</v>
      </c>
      <c r="BH117" s="31">
        <f>울산북구!V15</f>
        <v>0</v>
      </c>
      <c r="BI117" s="31">
        <f>울산북구!W15</f>
        <v>0</v>
      </c>
      <c r="BJ117" s="31">
        <f>울산북구!X15</f>
        <v>0</v>
      </c>
    </row>
    <row r="118" spans="1:62">
      <c r="A118" s="30">
        <v>113</v>
      </c>
      <c r="B118" s="30" t="s">
        <v>16817</v>
      </c>
      <c r="C118" s="30" t="s">
        <v>16816</v>
      </c>
      <c r="D118" s="32" t="str">
        <f t="shared" si="14"/>
        <v>=울주군!U7</v>
      </c>
      <c r="E118" s="32" t="str">
        <f t="shared" si="14"/>
        <v>=울주군!V6</v>
      </c>
      <c r="F118" s="32" t="str">
        <f t="shared" si="14"/>
        <v>=울주군!W5</v>
      </c>
      <c r="G118" s="32" t="str">
        <f t="shared" si="14"/>
        <v>=울주군!X4</v>
      </c>
      <c r="H118" s="32" t="str">
        <f t="shared" si="14"/>
        <v>=울주군!</v>
      </c>
      <c r="I118" s="32" t="str">
        <f t="shared" si="14"/>
        <v>=울주군!</v>
      </c>
      <c r="J118" s="32"/>
      <c r="K118" s="32" t="str">
        <f t="shared" si="9"/>
        <v>=울주군!U7</v>
      </c>
      <c r="L118" s="32" t="str">
        <f t="shared" si="13"/>
        <v>=울주군!V7</v>
      </c>
      <c r="M118" s="32" t="str">
        <f t="shared" si="13"/>
        <v>=울주군!W7</v>
      </c>
      <c r="N118" s="32" t="str">
        <f t="shared" si="13"/>
        <v>=울주군!X7</v>
      </c>
      <c r="O118" s="32" t="str">
        <f t="shared" si="13"/>
        <v>=울주군!U6</v>
      </c>
      <c r="P118" s="32" t="str">
        <f t="shared" si="13"/>
        <v>=울주군!V6</v>
      </c>
      <c r="Q118" s="32" t="str">
        <f t="shared" si="13"/>
        <v>=울주군!W6</v>
      </c>
      <c r="R118" s="32" t="str">
        <f t="shared" si="13"/>
        <v>=울주군!X6</v>
      </c>
      <c r="S118" s="32" t="str">
        <f t="shared" si="13"/>
        <v>=울주군!U5</v>
      </c>
      <c r="T118" s="32" t="str">
        <f t="shared" si="13"/>
        <v>=울주군!V5</v>
      </c>
      <c r="U118" s="32" t="str">
        <f t="shared" si="13"/>
        <v>=울주군!W5</v>
      </c>
      <c r="V118" s="32" t="str">
        <f t="shared" si="13"/>
        <v>=울주군!X5</v>
      </c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J118" s="32">
        <f>울주군!U7</f>
        <v>50553</v>
      </c>
      <c r="AK118" s="32">
        <f>울주군!V7</f>
        <v>25293</v>
      </c>
      <c r="AL118" s="32">
        <f>울주군!W7</f>
        <v>22783</v>
      </c>
      <c r="AM118" s="32">
        <f>울주군!X7</f>
        <v>413</v>
      </c>
      <c r="AN118" s="32">
        <f>울주군!U6</f>
        <v>76712</v>
      </c>
      <c r="AO118" s="32">
        <f>울주군!V6</f>
        <v>29270</v>
      </c>
      <c r="AP118" s="31">
        <f>울주군!W6</f>
        <v>43534</v>
      </c>
      <c r="AQ118" s="31">
        <f>울주군!X6</f>
        <v>800</v>
      </c>
      <c r="AR118" s="31">
        <f>울주군!U5</f>
        <v>127265</v>
      </c>
      <c r="AS118" s="31">
        <f>울주군!V5</f>
        <v>54563</v>
      </c>
      <c r="AT118" s="31">
        <f>울주군!W5</f>
        <v>66317</v>
      </c>
      <c r="AU118" s="31">
        <f>울주군!X5</f>
        <v>1213</v>
      </c>
      <c r="AV118" s="31">
        <f>울주군!V4</f>
        <v>0</v>
      </c>
      <c r="AW118" s="31">
        <f>울주군!W4</f>
        <v>0</v>
      </c>
      <c r="AX118" s="31">
        <f>울주군!X4</f>
        <v>0</v>
      </c>
      <c r="AY118" s="31">
        <f>울주군!U13</f>
        <v>0</v>
      </c>
      <c r="AZ118" s="31">
        <f>울주군!V13</f>
        <v>0</v>
      </c>
      <c r="BA118" s="31">
        <f>울주군!W13</f>
        <v>0</v>
      </c>
      <c r="BB118" s="31">
        <f>울주군!X13</f>
        <v>0</v>
      </c>
      <c r="BC118" s="31">
        <f>울주군!U14</f>
        <v>0</v>
      </c>
      <c r="BD118" s="31">
        <f>울주군!V14</f>
        <v>0</v>
      </c>
      <c r="BE118" s="31">
        <f>울주군!W14</f>
        <v>0</v>
      </c>
      <c r="BF118" s="31">
        <f>울주군!X14</f>
        <v>0</v>
      </c>
      <c r="BG118" s="31">
        <f>울주군!U15</f>
        <v>0</v>
      </c>
      <c r="BH118" s="31">
        <f>울주군!V15</f>
        <v>0</v>
      </c>
      <c r="BI118" s="31">
        <f>울주군!W15</f>
        <v>0</v>
      </c>
      <c r="BJ118" s="31">
        <f>울주군!X15</f>
        <v>0</v>
      </c>
    </row>
    <row r="119" spans="1:62">
      <c r="A119" s="30">
        <v>114</v>
      </c>
      <c r="B119" s="30" t="s">
        <v>16814</v>
      </c>
      <c r="C119" s="30" t="s">
        <v>16815</v>
      </c>
      <c r="D119" s="32" t="str">
        <f t="shared" si="14"/>
        <v>=세종갑!U7</v>
      </c>
      <c r="E119" s="32" t="str">
        <f t="shared" si="14"/>
        <v>=세종갑!V6</v>
      </c>
      <c r="F119" s="32" t="str">
        <f t="shared" si="14"/>
        <v>=세종갑!W5</v>
      </c>
      <c r="G119" s="32" t="str">
        <f t="shared" si="14"/>
        <v>=세종갑!X4</v>
      </c>
      <c r="H119" s="32" t="str">
        <f t="shared" si="14"/>
        <v>=세종갑!</v>
      </c>
      <c r="I119" s="32" t="str">
        <f t="shared" si="14"/>
        <v>=세종갑!</v>
      </c>
      <c r="J119" s="32"/>
      <c r="K119" s="32" t="str">
        <f t="shared" si="9"/>
        <v>=세종갑!U7</v>
      </c>
      <c r="L119" s="32" t="str">
        <f t="shared" si="13"/>
        <v>=세종갑!V7</v>
      </c>
      <c r="M119" s="32" t="str">
        <f t="shared" si="13"/>
        <v>=세종갑!W7</v>
      </c>
      <c r="N119" s="32" t="str">
        <f t="shared" si="13"/>
        <v>=세종갑!X7</v>
      </c>
      <c r="O119" s="32" t="str">
        <f t="shared" si="13"/>
        <v>=세종갑!U6</v>
      </c>
      <c r="P119" s="32" t="str">
        <f t="shared" si="13"/>
        <v>=세종갑!V6</v>
      </c>
      <c r="Q119" s="32" t="str">
        <f t="shared" si="13"/>
        <v>=세종갑!W6</v>
      </c>
      <c r="R119" s="32" t="str">
        <f t="shared" si="13"/>
        <v>=세종갑!X6</v>
      </c>
      <c r="S119" s="32" t="str">
        <f t="shared" si="13"/>
        <v>=세종갑!U5</v>
      </c>
      <c r="T119" s="32" t="str">
        <f t="shared" si="13"/>
        <v>=세종갑!V5</v>
      </c>
      <c r="U119" s="32" t="str">
        <f t="shared" si="13"/>
        <v>=세종갑!W5</v>
      </c>
      <c r="V119" s="32" t="str">
        <f t="shared" si="13"/>
        <v>=세종갑!X5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J119" s="32">
        <f>세종갑!U7</f>
        <v>49652</v>
      </c>
      <c r="AK119" s="32">
        <f>세종갑!V7</f>
        <v>30574</v>
      </c>
      <c r="AL119" s="32">
        <f>세종갑!W7</f>
        <v>13878</v>
      </c>
      <c r="AM119" s="32">
        <f>세종갑!X7</f>
        <v>2412</v>
      </c>
      <c r="AN119" s="32">
        <f>세종갑!U6</f>
        <v>50410</v>
      </c>
      <c r="AO119" s="32">
        <f>세종갑!V6</f>
        <v>25373</v>
      </c>
      <c r="AP119" s="31">
        <f>세종갑!W6</f>
        <v>18618</v>
      </c>
      <c r="AQ119" s="31">
        <f>세종갑!X6</f>
        <v>3110</v>
      </c>
      <c r="AR119" s="31">
        <f>세종갑!U5</f>
        <v>100062</v>
      </c>
      <c r="AS119" s="31">
        <f>세종갑!V5</f>
        <v>55947</v>
      </c>
      <c r="AT119" s="31">
        <f>세종갑!W5</f>
        <v>32496</v>
      </c>
      <c r="AU119" s="31">
        <f>세종갑!X5</f>
        <v>5522</v>
      </c>
      <c r="AV119" s="31">
        <f>세종갑!V4</f>
        <v>0</v>
      </c>
      <c r="AW119" s="31">
        <f>세종갑!W4</f>
        <v>0</v>
      </c>
      <c r="AX119" s="31">
        <f>세종갑!X4</f>
        <v>0</v>
      </c>
      <c r="AY119" s="31">
        <f>세종갑!U13</f>
        <v>0</v>
      </c>
      <c r="AZ119" s="31">
        <f>세종갑!V13</f>
        <v>0</v>
      </c>
      <c r="BA119" s="31">
        <f>세종갑!W13</f>
        <v>0</v>
      </c>
      <c r="BB119" s="31">
        <f>세종갑!X13</f>
        <v>0</v>
      </c>
      <c r="BC119" s="31">
        <f>세종갑!U14</f>
        <v>0</v>
      </c>
      <c r="BD119" s="31">
        <f>세종갑!V14</f>
        <v>0</v>
      </c>
      <c r="BE119" s="31">
        <f>세종갑!W14</f>
        <v>0</v>
      </c>
      <c r="BF119" s="31">
        <f>세종갑!X14</f>
        <v>0</v>
      </c>
      <c r="BG119" s="31">
        <f>세종갑!U15</f>
        <v>0</v>
      </c>
      <c r="BH119" s="31">
        <f>세종갑!V15</f>
        <v>0</v>
      </c>
      <c r="BI119" s="31">
        <f>세종갑!W15</f>
        <v>0</v>
      </c>
      <c r="BJ119" s="31">
        <f>세종갑!X15</f>
        <v>0</v>
      </c>
    </row>
    <row r="120" spans="1:62">
      <c r="A120" s="30">
        <v>115</v>
      </c>
      <c r="B120" s="30" t="s">
        <v>16814</v>
      </c>
      <c r="C120" s="30" t="s">
        <v>16813</v>
      </c>
      <c r="D120" s="32" t="str">
        <f t="shared" si="14"/>
        <v>=세종을!U7</v>
      </c>
      <c r="E120" s="32" t="str">
        <f t="shared" si="14"/>
        <v>=세종을!V6</v>
      </c>
      <c r="F120" s="32" t="str">
        <f t="shared" si="14"/>
        <v>=세종을!W5</v>
      </c>
      <c r="G120" s="32" t="str">
        <f t="shared" si="14"/>
        <v>=세종을!X4</v>
      </c>
      <c r="H120" s="32" t="str">
        <f t="shared" si="14"/>
        <v>=세종을!</v>
      </c>
      <c r="I120" s="32" t="str">
        <f t="shared" si="14"/>
        <v>=세종을!</v>
      </c>
      <c r="J120" s="32"/>
      <c r="K120" s="32" t="str">
        <f t="shared" si="9"/>
        <v>=세종을!U7</v>
      </c>
      <c r="L120" s="32" t="str">
        <f t="shared" si="13"/>
        <v>=세종을!V7</v>
      </c>
      <c r="M120" s="32" t="str">
        <f t="shared" si="13"/>
        <v>=세종을!W7</v>
      </c>
      <c r="N120" s="32" t="str">
        <f t="shared" si="13"/>
        <v>=세종을!X7</v>
      </c>
      <c r="O120" s="32" t="str">
        <f t="shared" si="13"/>
        <v>=세종을!U6</v>
      </c>
      <c r="P120" s="32" t="str">
        <f t="shared" si="13"/>
        <v>=세종을!V6</v>
      </c>
      <c r="Q120" s="32" t="str">
        <f t="shared" si="13"/>
        <v>=세종을!W6</v>
      </c>
      <c r="R120" s="32" t="str">
        <f t="shared" si="13"/>
        <v>=세종을!X6</v>
      </c>
      <c r="S120" s="32" t="str">
        <f t="shared" si="13"/>
        <v>=세종을!U5</v>
      </c>
      <c r="T120" s="32" t="str">
        <f t="shared" si="13"/>
        <v>=세종을!V5</v>
      </c>
      <c r="U120" s="32" t="str">
        <f t="shared" si="13"/>
        <v>=세종을!W5</v>
      </c>
      <c r="V120" s="32" t="str">
        <f t="shared" si="13"/>
        <v>=세종을!X5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J120" s="32">
        <f>세종을!U7</f>
        <v>36224</v>
      </c>
      <c r="AK120" s="32">
        <f>세종을!V7</f>
        <v>23024</v>
      </c>
      <c r="AL120" s="32">
        <f>세종을!W7</f>
        <v>12057</v>
      </c>
      <c r="AM120" s="32">
        <f>세종을!X7</f>
        <v>462</v>
      </c>
      <c r="AN120" s="32">
        <f>세종을!U6</f>
        <v>44115</v>
      </c>
      <c r="AO120" s="32">
        <f>세종을!V6</f>
        <v>22978</v>
      </c>
      <c r="AP120" s="31">
        <f>세종을!W6</f>
        <v>19438</v>
      </c>
      <c r="AQ120" s="31">
        <f>세종을!X6</f>
        <v>720</v>
      </c>
      <c r="AR120" s="31">
        <f>세종을!U5</f>
        <v>80339</v>
      </c>
      <c r="AS120" s="31">
        <f>세종을!V5</f>
        <v>46002</v>
      </c>
      <c r="AT120" s="31">
        <f>세종을!W5</f>
        <v>31495</v>
      </c>
      <c r="AU120" s="31">
        <f>세종을!X5</f>
        <v>1182</v>
      </c>
      <c r="AV120" s="31">
        <f>세종을!V4</f>
        <v>0</v>
      </c>
      <c r="AW120" s="31">
        <f>세종을!W4</f>
        <v>0</v>
      </c>
      <c r="AX120" s="31">
        <f>세종을!X4</f>
        <v>0</v>
      </c>
      <c r="AY120" s="31">
        <f>세종을!U13</f>
        <v>0</v>
      </c>
      <c r="AZ120" s="31">
        <f>세종을!V13</f>
        <v>0</v>
      </c>
      <c r="BA120" s="31">
        <f>세종을!W13</f>
        <v>0</v>
      </c>
      <c r="BB120" s="31">
        <f>세종을!X13</f>
        <v>0</v>
      </c>
      <c r="BC120" s="31">
        <f>세종을!U14</f>
        <v>0</v>
      </c>
      <c r="BD120" s="31">
        <f>세종을!V14</f>
        <v>0</v>
      </c>
      <c r="BE120" s="31">
        <f>세종을!W14</f>
        <v>0</v>
      </c>
      <c r="BF120" s="31">
        <f>세종을!X14</f>
        <v>0</v>
      </c>
      <c r="BG120" s="31">
        <f>세종을!U15</f>
        <v>0</v>
      </c>
      <c r="BH120" s="31">
        <f>세종을!V15</f>
        <v>0</v>
      </c>
      <c r="BI120" s="31">
        <f>세종을!W15</f>
        <v>0</v>
      </c>
      <c r="BJ120" s="31">
        <f>세종을!X15</f>
        <v>0</v>
      </c>
    </row>
    <row r="121" spans="1:62">
      <c r="A121" s="30">
        <v>116</v>
      </c>
      <c r="B121" s="30" t="s">
        <v>16754</v>
      </c>
      <c r="C121" s="30" t="s">
        <v>16812</v>
      </c>
      <c r="D121" s="32" t="str">
        <f t="shared" si="14"/>
        <v>=수원시갑!U7</v>
      </c>
      <c r="E121" s="32" t="str">
        <f t="shared" si="14"/>
        <v>=수원시갑!V6</v>
      </c>
      <c r="F121" s="32" t="str">
        <f t="shared" si="14"/>
        <v>=수원시갑!W5</v>
      </c>
      <c r="G121" s="32" t="str">
        <f t="shared" si="14"/>
        <v>=수원시갑!X4</v>
      </c>
      <c r="H121" s="32" t="str">
        <f t="shared" si="14"/>
        <v>=수원시갑!</v>
      </c>
      <c r="I121" s="32" t="str">
        <f t="shared" si="14"/>
        <v>=수원시갑!</v>
      </c>
      <c r="J121" s="32"/>
      <c r="K121" s="32" t="str">
        <f t="shared" si="9"/>
        <v>=수원시갑!U7</v>
      </c>
      <c r="L121" s="32" t="str">
        <f t="shared" si="13"/>
        <v>=수원시갑!V7</v>
      </c>
      <c r="M121" s="32" t="str">
        <f t="shared" si="13"/>
        <v>=수원시갑!W7</v>
      </c>
      <c r="N121" s="32" t="str">
        <f t="shared" si="13"/>
        <v>=수원시갑!X7</v>
      </c>
      <c r="O121" s="32" t="str">
        <f t="shared" si="13"/>
        <v>=수원시갑!U6</v>
      </c>
      <c r="P121" s="32" t="str">
        <f t="shared" si="13"/>
        <v>=수원시갑!V6</v>
      </c>
      <c r="Q121" s="32" t="str">
        <f t="shared" si="13"/>
        <v>=수원시갑!W6</v>
      </c>
      <c r="R121" s="32" t="str">
        <f t="shared" si="13"/>
        <v>=수원시갑!X6</v>
      </c>
      <c r="S121" s="32" t="str">
        <f t="shared" si="13"/>
        <v>=수원시갑!U5</v>
      </c>
      <c r="T121" s="32" t="str">
        <f t="shared" si="13"/>
        <v>=수원시갑!V5</v>
      </c>
      <c r="U121" s="32" t="str">
        <f t="shared" si="13"/>
        <v>=수원시갑!W5</v>
      </c>
      <c r="V121" s="32" t="str">
        <f t="shared" si="13"/>
        <v>=수원시갑!X5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J121" s="32">
        <f>수원시갑!U7</f>
        <v>49342</v>
      </c>
      <c r="AK121" s="32">
        <f>수원시갑!V7</f>
        <v>31913</v>
      </c>
      <c r="AL121" s="32">
        <f>수원시갑!W7</f>
        <v>16335</v>
      </c>
      <c r="AM121" s="32">
        <f>수원시갑!X7</f>
        <v>534</v>
      </c>
      <c r="AN121" s="32">
        <f>수원시갑!U6</f>
        <v>82218</v>
      </c>
      <c r="AO121" s="32">
        <f>수원시갑!V6</f>
        <v>44962</v>
      </c>
      <c r="AP121" s="31">
        <f>수원시갑!W6</f>
        <v>35093</v>
      </c>
      <c r="AQ121" s="31">
        <f>수원시갑!X6</f>
        <v>1084</v>
      </c>
      <c r="AR121" s="31">
        <f>수원시갑!U5</f>
        <v>131560</v>
      </c>
      <c r="AS121" s="31">
        <f>수원시갑!V5</f>
        <v>76875</v>
      </c>
      <c r="AT121" s="31">
        <f>수원시갑!W5</f>
        <v>51428</v>
      </c>
      <c r="AU121" s="31">
        <f>수원시갑!X5</f>
        <v>1618</v>
      </c>
      <c r="AV121" s="31">
        <f>수원시갑!V4</f>
        <v>0</v>
      </c>
      <c r="AW121" s="31">
        <f>수원시갑!W4</f>
        <v>0</v>
      </c>
      <c r="AX121" s="31">
        <f>수원시갑!X4</f>
        <v>0</v>
      </c>
      <c r="AY121" s="31">
        <f>수원시갑!U13</f>
        <v>0</v>
      </c>
      <c r="AZ121" s="31">
        <f>수원시갑!V13</f>
        <v>0</v>
      </c>
      <c r="BA121" s="31">
        <f>수원시갑!W13</f>
        <v>0</v>
      </c>
      <c r="BB121" s="31">
        <f>수원시갑!X13</f>
        <v>0</v>
      </c>
      <c r="BC121" s="31">
        <f>수원시갑!U14</f>
        <v>0</v>
      </c>
      <c r="BD121" s="31">
        <f>수원시갑!V14</f>
        <v>0</v>
      </c>
      <c r="BE121" s="31">
        <f>수원시갑!W14</f>
        <v>0</v>
      </c>
      <c r="BF121" s="31">
        <f>수원시갑!X14</f>
        <v>0</v>
      </c>
      <c r="BG121" s="31">
        <f>수원시갑!U15</f>
        <v>0</v>
      </c>
      <c r="BH121" s="31">
        <f>수원시갑!V15</f>
        <v>0</v>
      </c>
      <c r="BI121" s="31">
        <f>수원시갑!W15</f>
        <v>0</v>
      </c>
      <c r="BJ121" s="31">
        <f>수원시갑!X15</f>
        <v>0</v>
      </c>
    </row>
    <row r="122" spans="1:62">
      <c r="A122" s="30">
        <v>117</v>
      </c>
      <c r="B122" s="30" t="s">
        <v>16754</v>
      </c>
      <c r="C122" s="30" t="s">
        <v>16811</v>
      </c>
      <c r="D122" s="32" t="str">
        <f t="shared" si="14"/>
        <v>=수원시을!U7</v>
      </c>
      <c r="E122" s="32" t="str">
        <f t="shared" si="14"/>
        <v>=수원시을!V6</v>
      </c>
      <c r="F122" s="32" t="str">
        <f t="shared" si="14"/>
        <v>=수원시을!W5</v>
      </c>
      <c r="G122" s="32" t="str">
        <f t="shared" si="14"/>
        <v>=수원시을!X4</v>
      </c>
      <c r="H122" s="32" t="str">
        <f t="shared" si="14"/>
        <v>=수원시을!</v>
      </c>
      <c r="I122" s="32" t="str">
        <f t="shared" si="14"/>
        <v>=수원시을!</v>
      </c>
      <c r="J122" s="32"/>
      <c r="K122" s="32" t="str">
        <f t="shared" si="9"/>
        <v>=수원시을!U7</v>
      </c>
      <c r="L122" s="32" t="str">
        <f t="shared" si="13"/>
        <v>=수원시을!V7</v>
      </c>
      <c r="M122" s="32" t="str">
        <f t="shared" si="13"/>
        <v>=수원시을!W7</v>
      </c>
      <c r="N122" s="32" t="str">
        <f t="shared" si="13"/>
        <v>=수원시을!X7</v>
      </c>
      <c r="O122" s="32" t="str">
        <f t="shared" si="13"/>
        <v>=수원시을!U6</v>
      </c>
      <c r="P122" s="32" t="str">
        <f t="shared" si="13"/>
        <v>=수원시을!V6</v>
      </c>
      <c r="Q122" s="32" t="str">
        <f t="shared" si="13"/>
        <v>=수원시을!W6</v>
      </c>
      <c r="R122" s="32" t="str">
        <f t="shared" si="13"/>
        <v>=수원시을!X6</v>
      </c>
      <c r="S122" s="32" t="str">
        <f t="shared" si="13"/>
        <v>=수원시을!U5</v>
      </c>
      <c r="T122" s="32" t="str">
        <f t="shared" si="13"/>
        <v>=수원시을!V5</v>
      </c>
      <c r="U122" s="32" t="str">
        <f t="shared" si="13"/>
        <v>=수원시을!W5</v>
      </c>
      <c r="V122" s="32" t="str">
        <f t="shared" si="13"/>
        <v>=수원시을!X5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J122" s="32">
        <f>수원시을!U7</f>
        <v>50026</v>
      </c>
      <c r="AK122" s="32">
        <f>수원시을!V7</f>
        <v>33087</v>
      </c>
      <c r="AL122" s="32">
        <f>수원시을!W7</f>
        <v>15936</v>
      </c>
      <c r="AM122" s="32">
        <f>수원시을!X7</f>
        <v>444</v>
      </c>
      <c r="AN122" s="32">
        <f>수원시을!U6</f>
        <v>90831</v>
      </c>
      <c r="AO122" s="32">
        <f>수원시을!V6</f>
        <v>51413</v>
      </c>
      <c r="AP122" s="31">
        <f>수원시을!W6</f>
        <v>37398</v>
      </c>
      <c r="AQ122" s="31">
        <f>수원시을!X6</f>
        <v>962</v>
      </c>
      <c r="AR122" s="31">
        <f>수원시을!U5</f>
        <v>140857</v>
      </c>
      <c r="AS122" s="31">
        <f>수원시을!V5</f>
        <v>84500</v>
      </c>
      <c r="AT122" s="31">
        <f>수원시을!W5</f>
        <v>53334</v>
      </c>
      <c r="AU122" s="31">
        <f>수원시을!X5</f>
        <v>1406</v>
      </c>
      <c r="AV122" s="31">
        <f>수원시을!V4</f>
        <v>0</v>
      </c>
      <c r="AW122" s="31">
        <f>수원시을!W4</f>
        <v>0</v>
      </c>
      <c r="AX122" s="31">
        <f>수원시을!X4</f>
        <v>0</v>
      </c>
      <c r="AY122" s="31">
        <f>수원시을!U13</f>
        <v>0</v>
      </c>
      <c r="AZ122" s="31">
        <f>수원시을!V13</f>
        <v>0</v>
      </c>
      <c r="BA122" s="31">
        <f>수원시을!W13</f>
        <v>0</v>
      </c>
      <c r="BB122" s="31">
        <f>수원시을!X13</f>
        <v>0</v>
      </c>
      <c r="BC122" s="31">
        <f>수원시을!U14</f>
        <v>0</v>
      </c>
      <c r="BD122" s="31">
        <f>수원시을!V14</f>
        <v>0</v>
      </c>
      <c r="BE122" s="31">
        <f>수원시을!W14</f>
        <v>0</v>
      </c>
      <c r="BF122" s="31">
        <f>수원시을!X14</f>
        <v>0</v>
      </c>
      <c r="BG122" s="31">
        <f>수원시을!U15</f>
        <v>0</v>
      </c>
      <c r="BH122" s="31">
        <f>수원시을!V15</f>
        <v>0</v>
      </c>
      <c r="BI122" s="31">
        <f>수원시을!W15</f>
        <v>0</v>
      </c>
      <c r="BJ122" s="31">
        <f>수원시을!X15</f>
        <v>0</v>
      </c>
    </row>
    <row r="123" spans="1:62">
      <c r="A123" s="30">
        <v>118</v>
      </c>
      <c r="B123" s="30" t="s">
        <v>16754</v>
      </c>
      <c r="C123" s="30" t="s">
        <v>16810</v>
      </c>
      <c r="D123" s="32" t="str">
        <f t="shared" si="14"/>
        <v>=수원시병!U7</v>
      </c>
      <c r="E123" s="32" t="str">
        <f t="shared" si="14"/>
        <v>=수원시병!V6</v>
      </c>
      <c r="F123" s="32" t="str">
        <f t="shared" si="14"/>
        <v>=수원시병!W5</v>
      </c>
      <c r="G123" s="32" t="str">
        <f t="shared" si="14"/>
        <v>=수원시병!X4</v>
      </c>
      <c r="H123" s="32" t="str">
        <f t="shared" si="14"/>
        <v>=수원시병!</v>
      </c>
      <c r="I123" s="32" t="str">
        <f t="shared" si="14"/>
        <v>=수원시병!</v>
      </c>
      <c r="J123" s="32"/>
      <c r="K123" s="32" t="str">
        <f t="shared" si="9"/>
        <v>=수원시병!U7</v>
      </c>
      <c r="L123" s="32" t="str">
        <f t="shared" si="13"/>
        <v>=수원시병!V7</v>
      </c>
      <c r="M123" s="32" t="str">
        <f t="shared" si="13"/>
        <v>=수원시병!W7</v>
      </c>
      <c r="N123" s="32" t="str">
        <f t="shared" si="13"/>
        <v>=수원시병!X7</v>
      </c>
      <c r="O123" s="32" t="str">
        <f t="shared" si="13"/>
        <v>=수원시병!U6</v>
      </c>
      <c r="P123" s="32" t="str">
        <f t="shared" si="13"/>
        <v>=수원시병!V6</v>
      </c>
      <c r="Q123" s="32" t="str">
        <f t="shared" si="13"/>
        <v>=수원시병!W6</v>
      </c>
      <c r="R123" s="32" t="str">
        <f t="shared" si="13"/>
        <v>=수원시병!X6</v>
      </c>
      <c r="S123" s="32" t="str">
        <f t="shared" si="13"/>
        <v>=수원시병!U5</v>
      </c>
      <c r="T123" s="32" t="str">
        <f t="shared" si="13"/>
        <v>=수원시병!V5</v>
      </c>
      <c r="U123" s="32" t="str">
        <f t="shared" si="13"/>
        <v>=수원시병!W5</v>
      </c>
      <c r="V123" s="32" t="str">
        <f t="shared" si="13"/>
        <v>=수원시병!X5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J123" s="32">
        <f>수원시병!U7</f>
        <v>38576</v>
      </c>
      <c r="AK123" s="32">
        <f>수원시병!V7</f>
        <v>22629</v>
      </c>
      <c r="AL123" s="32">
        <f>수원시병!W7</f>
        <v>13983</v>
      </c>
      <c r="AM123" s="32">
        <f>수원시병!X7</f>
        <v>910</v>
      </c>
      <c r="AN123" s="32">
        <f>수원시병!U6</f>
        <v>57494</v>
      </c>
      <c r="AO123" s="32">
        <f>수원시병!V6</f>
        <v>27740</v>
      </c>
      <c r="AP123" s="31">
        <f>수원시병!W6</f>
        <v>26391</v>
      </c>
      <c r="AQ123" s="31">
        <f>수원시병!X6</f>
        <v>1498</v>
      </c>
      <c r="AR123" s="31">
        <f>수원시병!U5</f>
        <v>96070</v>
      </c>
      <c r="AS123" s="31">
        <f>수원시병!V5</f>
        <v>50369</v>
      </c>
      <c r="AT123" s="31">
        <f>수원시병!W5</f>
        <v>40374</v>
      </c>
      <c r="AU123" s="31">
        <f>수원시병!X5</f>
        <v>2408</v>
      </c>
      <c r="AV123" s="31">
        <f>수원시병!V4</f>
        <v>0</v>
      </c>
      <c r="AW123" s="31">
        <f>수원시병!W4</f>
        <v>0</v>
      </c>
      <c r="AX123" s="31">
        <f>수원시병!X4</f>
        <v>0</v>
      </c>
      <c r="AY123" s="31">
        <f>수원시병!U13</f>
        <v>0</v>
      </c>
      <c r="AZ123" s="31">
        <f>수원시병!V13</f>
        <v>0</v>
      </c>
      <c r="BA123" s="31">
        <f>수원시병!W13</f>
        <v>0</v>
      </c>
      <c r="BB123" s="31">
        <f>수원시병!X13</f>
        <v>0</v>
      </c>
      <c r="BC123" s="31">
        <f>수원시병!U14</f>
        <v>0</v>
      </c>
      <c r="BD123" s="31">
        <f>수원시병!V14</f>
        <v>0</v>
      </c>
      <c r="BE123" s="31">
        <f>수원시병!W14</f>
        <v>0</v>
      </c>
      <c r="BF123" s="31">
        <f>수원시병!X14</f>
        <v>0</v>
      </c>
      <c r="BG123" s="31">
        <f>수원시병!U15</f>
        <v>0</v>
      </c>
      <c r="BH123" s="31">
        <f>수원시병!V15</f>
        <v>0</v>
      </c>
      <c r="BI123" s="31">
        <f>수원시병!W15</f>
        <v>0</v>
      </c>
      <c r="BJ123" s="31">
        <f>수원시병!X15</f>
        <v>0</v>
      </c>
    </row>
    <row r="124" spans="1:62">
      <c r="A124" s="30">
        <v>119</v>
      </c>
      <c r="B124" s="30" t="s">
        <v>16754</v>
      </c>
      <c r="C124" s="30" t="s">
        <v>16809</v>
      </c>
      <c r="D124" s="32" t="str">
        <f t="shared" si="14"/>
        <v>=수원시정!U7</v>
      </c>
      <c r="E124" s="32" t="str">
        <f t="shared" si="14"/>
        <v>=수원시정!V6</v>
      </c>
      <c r="F124" s="32" t="str">
        <f t="shared" si="14"/>
        <v>=수원시정!W5</v>
      </c>
      <c r="G124" s="32" t="str">
        <f t="shared" si="14"/>
        <v>=수원시정!X4</v>
      </c>
      <c r="H124" s="32" t="str">
        <f t="shared" si="14"/>
        <v>=수원시정!</v>
      </c>
      <c r="I124" s="32" t="str">
        <f t="shared" si="14"/>
        <v>=수원시정!</v>
      </c>
      <c r="J124" s="32"/>
      <c r="K124" s="32" t="str">
        <f t="shared" si="9"/>
        <v>=수원시정!U7</v>
      </c>
      <c r="L124" s="32" t="str">
        <f t="shared" si="13"/>
        <v>=수원시정!V7</v>
      </c>
      <c r="M124" s="32" t="str">
        <f t="shared" si="13"/>
        <v>=수원시정!W7</v>
      </c>
      <c r="N124" s="32" t="str">
        <f t="shared" si="13"/>
        <v>=수원시정!X7</v>
      </c>
      <c r="O124" s="32" t="str">
        <f t="shared" si="13"/>
        <v>=수원시정!U6</v>
      </c>
      <c r="P124" s="32" t="str">
        <f t="shared" si="13"/>
        <v>=수원시정!V6</v>
      </c>
      <c r="Q124" s="32" t="str">
        <f t="shared" si="13"/>
        <v>=수원시정!W6</v>
      </c>
      <c r="R124" s="32" t="str">
        <f t="shared" si="13"/>
        <v>=수원시정!X6</v>
      </c>
      <c r="S124" s="32" t="str">
        <f t="shared" si="13"/>
        <v>=수원시정!U5</v>
      </c>
      <c r="T124" s="32" t="str">
        <f t="shared" si="13"/>
        <v>=수원시정!V5</v>
      </c>
      <c r="U124" s="32" t="str">
        <f t="shared" si="13"/>
        <v>=수원시정!W5</v>
      </c>
      <c r="V124" s="32" t="str">
        <f t="shared" si="13"/>
        <v>=수원시정!X5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J124" s="32">
        <f>수원시정!U7</f>
        <v>53953</v>
      </c>
      <c r="AK124" s="32">
        <f>수원시정!V7</f>
        <v>34243</v>
      </c>
      <c r="AL124" s="32">
        <f>수원시정!W7</f>
        <v>17103</v>
      </c>
      <c r="AM124" s="32">
        <f>수원시정!X7</f>
        <v>451</v>
      </c>
      <c r="AN124" s="32">
        <f>수원시정!U6</f>
        <v>85979</v>
      </c>
      <c r="AO124" s="32">
        <f>수원시정!V6</f>
        <v>45314</v>
      </c>
      <c r="AP124" s="31">
        <f>수원시정!W6</f>
        <v>35482</v>
      </c>
      <c r="AQ124" s="31">
        <f>수원시정!X6</f>
        <v>870</v>
      </c>
      <c r="AR124" s="31">
        <f>수원시정!U5</f>
        <v>139932</v>
      </c>
      <c r="AS124" s="31">
        <f>수원시정!V5</f>
        <v>79557</v>
      </c>
      <c r="AT124" s="31">
        <f>수원시정!W5</f>
        <v>52585</v>
      </c>
      <c r="AU124" s="31">
        <f>수원시정!X5</f>
        <v>1321</v>
      </c>
      <c r="AV124" s="31">
        <f>수원시정!V4</f>
        <v>0</v>
      </c>
      <c r="AW124" s="31">
        <f>수원시정!W4</f>
        <v>0</v>
      </c>
      <c r="AX124" s="31">
        <f>수원시정!X4</f>
        <v>0</v>
      </c>
      <c r="AY124" s="31">
        <f>수원시정!U13</f>
        <v>0</v>
      </c>
      <c r="AZ124" s="31">
        <f>수원시정!V13</f>
        <v>0</v>
      </c>
      <c r="BA124" s="31">
        <f>수원시정!W13</f>
        <v>0</v>
      </c>
      <c r="BB124" s="31">
        <f>수원시정!X13</f>
        <v>0</v>
      </c>
      <c r="BC124" s="31">
        <f>수원시정!U14</f>
        <v>0</v>
      </c>
      <c r="BD124" s="31">
        <f>수원시정!V14</f>
        <v>0</v>
      </c>
      <c r="BE124" s="31">
        <f>수원시정!W14</f>
        <v>0</v>
      </c>
      <c r="BF124" s="31">
        <f>수원시정!X14</f>
        <v>0</v>
      </c>
      <c r="BG124" s="31">
        <f>수원시정!U15</f>
        <v>0</v>
      </c>
      <c r="BH124" s="31">
        <f>수원시정!V15</f>
        <v>0</v>
      </c>
      <c r="BI124" s="31">
        <f>수원시정!W15</f>
        <v>0</v>
      </c>
      <c r="BJ124" s="31">
        <f>수원시정!X15</f>
        <v>0</v>
      </c>
    </row>
    <row r="125" spans="1:62">
      <c r="A125" s="30">
        <v>120</v>
      </c>
      <c r="B125" s="30" t="s">
        <v>16754</v>
      </c>
      <c r="C125" s="30" t="s">
        <v>16808</v>
      </c>
      <c r="D125" s="32" t="str">
        <f t="shared" si="14"/>
        <v>=수원시무!U7</v>
      </c>
      <c r="E125" s="32" t="str">
        <f t="shared" si="14"/>
        <v>=수원시무!V6</v>
      </c>
      <c r="F125" s="32" t="str">
        <f t="shared" si="14"/>
        <v>=수원시무!W5</v>
      </c>
      <c r="G125" s="32" t="str">
        <f t="shared" si="14"/>
        <v>=수원시무!X4</v>
      </c>
      <c r="H125" s="32" t="str">
        <f t="shared" si="14"/>
        <v>=수원시무!</v>
      </c>
      <c r="I125" s="32" t="str">
        <f t="shared" si="14"/>
        <v>=수원시무!</v>
      </c>
      <c r="J125" s="32"/>
      <c r="K125" s="32" t="str">
        <f t="shared" si="9"/>
        <v>=수원시무!U7</v>
      </c>
      <c r="L125" s="32" t="str">
        <f t="shared" si="13"/>
        <v>=수원시무!V7</v>
      </c>
      <c r="M125" s="32" t="str">
        <f t="shared" si="13"/>
        <v>=수원시무!W7</v>
      </c>
      <c r="N125" s="32" t="str">
        <f t="shared" si="13"/>
        <v>=수원시무!X7</v>
      </c>
      <c r="O125" s="32" t="str">
        <f t="shared" si="13"/>
        <v>=수원시무!U6</v>
      </c>
      <c r="P125" s="32" t="str">
        <f t="shared" si="13"/>
        <v>=수원시무!V6</v>
      </c>
      <c r="Q125" s="32" t="str">
        <f t="shared" si="13"/>
        <v>=수원시무!W6</v>
      </c>
      <c r="R125" s="32" t="str">
        <f t="shared" si="13"/>
        <v>=수원시무!X6</v>
      </c>
      <c r="S125" s="32" t="str">
        <f t="shared" si="13"/>
        <v>=수원시무!U5</v>
      </c>
      <c r="T125" s="32" t="str">
        <f t="shared" si="13"/>
        <v>=수원시무!V5</v>
      </c>
      <c r="U125" s="32" t="str">
        <f t="shared" si="13"/>
        <v>=수원시무!W5</v>
      </c>
      <c r="V125" s="32" t="str">
        <f t="shared" si="13"/>
        <v>=수원시무!X5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J125" s="32">
        <f>수원시무!U7</f>
        <v>54992</v>
      </c>
      <c r="AK125" s="32">
        <f>수원시무!V7</f>
        <v>33293</v>
      </c>
      <c r="AL125" s="32">
        <f>수원시무!W7</f>
        <v>17855</v>
      </c>
      <c r="AM125" s="32">
        <f>수원시무!X7</f>
        <v>2882</v>
      </c>
      <c r="AN125" s="32">
        <f>수원시무!U6</f>
        <v>95224</v>
      </c>
      <c r="AO125" s="32">
        <f>수원시무!V6</f>
        <v>48709</v>
      </c>
      <c r="AP125" s="31">
        <f>수원시무!W6</f>
        <v>38938</v>
      </c>
      <c r="AQ125" s="31">
        <f>수원시무!X6</f>
        <v>5771</v>
      </c>
      <c r="AR125" s="31">
        <f>수원시무!U5</f>
        <v>150216</v>
      </c>
      <c r="AS125" s="31">
        <f>수원시무!V5</f>
        <v>82002</v>
      </c>
      <c r="AT125" s="31">
        <f>수원시무!W5</f>
        <v>56793</v>
      </c>
      <c r="AU125" s="31">
        <f>수원시무!X5</f>
        <v>8653</v>
      </c>
      <c r="AV125" s="31">
        <f>수원시무!V4</f>
        <v>0</v>
      </c>
      <c r="AW125" s="31">
        <f>수원시무!W4</f>
        <v>0</v>
      </c>
      <c r="AX125" s="31">
        <f>수원시무!X4</f>
        <v>0</v>
      </c>
      <c r="AY125" s="31">
        <f>수원시무!U13</f>
        <v>0</v>
      </c>
      <c r="AZ125" s="31">
        <f>수원시무!V13</f>
        <v>0</v>
      </c>
      <c r="BA125" s="31">
        <f>수원시무!W13</f>
        <v>0</v>
      </c>
      <c r="BB125" s="31">
        <f>수원시무!X13</f>
        <v>0</v>
      </c>
      <c r="BC125" s="31">
        <f>수원시무!U14</f>
        <v>0</v>
      </c>
      <c r="BD125" s="31">
        <f>수원시무!V14</f>
        <v>0</v>
      </c>
      <c r="BE125" s="31">
        <f>수원시무!W14</f>
        <v>0</v>
      </c>
      <c r="BF125" s="31">
        <f>수원시무!X14</f>
        <v>0</v>
      </c>
      <c r="BG125" s="31">
        <f>수원시무!U15</f>
        <v>0</v>
      </c>
      <c r="BH125" s="31">
        <f>수원시무!V15</f>
        <v>0</v>
      </c>
      <c r="BI125" s="31">
        <f>수원시무!W15</f>
        <v>0</v>
      </c>
      <c r="BJ125" s="31">
        <f>수원시무!X15</f>
        <v>0</v>
      </c>
    </row>
    <row r="126" spans="1:62">
      <c r="A126" s="30">
        <v>121</v>
      </c>
      <c r="B126" s="30" t="s">
        <v>16754</v>
      </c>
      <c r="C126" s="30" t="s">
        <v>16807</v>
      </c>
      <c r="D126" s="32" t="str">
        <f t="shared" si="14"/>
        <v>=성남시수정구!U7</v>
      </c>
      <c r="E126" s="32" t="str">
        <f t="shared" si="14"/>
        <v>=성남시수정구!V6</v>
      </c>
      <c r="F126" s="32" t="str">
        <f t="shared" si="14"/>
        <v>=성남시수정구!W5</v>
      </c>
      <c r="G126" s="32" t="str">
        <f t="shared" si="14"/>
        <v>=성남시수정구!X4</v>
      </c>
      <c r="H126" s="32" t="str">
        <f t="shared" si="14"/>
        <v>=성남시수정구!</v>
      </c>
      <c r="I126" s="32" t="str">
        <f t="shared" si="14"/>
        <v>=성남시수정구!</v>
      </c>
      <c r="J126" s="32"/>
      <c r="K126" s="32" t="str">
        <f t="shared" si="9"/>
        <v>=성남시수정구!U7</v>
      </c>
      <c r="L126" s="32" t="str">
        <f t="shared" si="13"/>
        <v>=성남시수정구!V7</v>
      </c>
      <c r="M126" s="32" t="str">
        <f t="shared" si="13"/>
        <v>=성남시수정구!W7</v>
      </c>
      <c r="N126" s="32" t="str">
        <f t="shared" si="13"/>
        <v>=성남시수정구!X7</v>
      </c>
      <c r="O126" s="32" t="str">
        <f t="shared" si="13"/>
        <v>=성남시수정구!U6</v>
      </c>
      <c r="P126" s="32" t="str">
        <f t="shared" si="13"/>
        <v>=성남시수정구!V6</v>
      </c>
      <c r="Q126" s="32" t="str">
        <f t="shared" si="13"/>
        <v>=성남시수정구!W6</v>
      </c>
      <c r="R126" s="32" t="str">
        <f t="shared" si="13"/>
        <v>=성남시수정구!X6</v>
      </c>
      <c r="S126" s="32" t="str">
        <f t="shared" si="13"/>
        <v>=성남시수정구!U5</v>
      </c>
      <c r="T126" s="32" t="str">
        <f t="shared" si="13"/>
        <v>=성남시수정구!V5</v>
      </c>
      <c r="U126" s="32" t="str">
        <f t="shared" si="13"/>
        <v>=성남시수정구!W5</v>
      </c>
      <c r="V126" s="32" t="str">
        <f t="shared" si="13"/>
        <v>=성남시수정구!X5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J126" s="32">
        <f>성남시수정구!U7</f>
        <v>56579</v>
      </c>
      <c r="AK126" s="32">
        <f>성남시수정구!V7</f>
        <v>36812</v>
      </c>
      <c r="AL126" s="32">
        <f>성남시수정구!W7</f>
        <v>16910</v>
      </c>
      <c r="AM126" s="32">
        <f>성남시수정구!X7</f>
        <v>1655</v>
      </c>
      <c r="AN126" s="32">
        <f>성남시수정구!U6</f>
        <v>72972</v>
      </c>
      <c r="AO126" s="32">
        <f>성남시수정구!V6</f>
        <v>40018</v>
      </c>
      <c r="AP126" s="31">
        <f>성남시수정구!W6</f>
        <v>28707</v>
      </c>
      <c r="AQ126" s="31">
        <f>성남시수정구!X6</f>
        <v>2130</v>
      </c>
      <c r="AR126" s="31">
        <f>성남시수정구!U5</f>
        <v>129551</v>
      </c>
      <c r="AS126" s="31">
        <f>성남시수정구!V5</f>
        <v>76830</v>
      </c>
      <c r="AT126" s="31">
        <f>성남시수정구!W5</f>
        <v>45617</v>
      </c>
      <c r="AU126" s="31">
        <f>성남시수정구!X5</f>
        <v>3785</v>
      </c>
      <c r="AV126" s="31">
        <f>성남시수정구!V4</f>
        <v>0</v>
      </c>
      <c r="AW126" s="31">
        <f>성남시수정구!W4</f>
        <v>0</v>
      </c>
      <c r="AX126" s="31">
        <f>성남시수정구!X4</f>
        <v>0</v>
      </c>
      <c r="AY126" s="31">
        <f>성남시수정구!U13</f>
        <v>0</v>
      </c>
      <c r="AZ126" s="31">
        <f>성남시수정구!V13</f>
        <v>0</v>
      </c>
      <c r="BA126" s="31">
        <f>성남시수정구!W13</f>
        <v>0</v>
      </c>
      <c r="BB126" s="31">
        <f>성남시수정구!X13</f>
        <v>0</v>
      </c>
      <c r="BC126" s="31">
        <f>성남시수정구!U14</f>
        <v>0</v>
      </c>
      <c r="BD126" s="31">
        <f>성남시수정구!V14</f>
        <v>0</v>
      </c>
      <c r="BE126" s="31">
        <f>성남시수정구!W14</f>
        <v>0</v>
      </c>
      <c r="BF126" s="31">
        <f>성남시수정구!X14</f>
        <v>0</v>
      </c>
      <c r="BG126" s="31">
        <f>성남시수정구!U15</f>
        <v>0</v>
      </c>
      <c r="BH126" s="31">
        <f>성남시수정구!V15</f>
        <v>0</v>
      </c>
      <c r="BI126" s="31">
        <f>성남시수정구!W15</f>
        <v>0</v>
      </c>
      <c r="BJ126" s="31">
        <f>성남시수정구!X15</f>
        <v>0</v>
      </c>
    </row>
    <row r="127" spans="1:62">
      <c r="A127" s="30">
        <v>122</v>
      </c>
      <c r="B127" s="30" t="s">
        <v>16754</v>
      </c>
      <c r="C127" s="30" t="s">
        <v>16806</v>
      </c>
      <c r="D127" s="32" t="str">
        <f t="shared" si="14"/>
        <v>=성남시중원구!U7</v>
      </c>
      <c r="E127" s="32" t="str">
        <f t="shared" si="14"/>
        <v>=성남시중원구!V6</v>
      </c>
      <c r="F127" s="32" t="str">
        <f t="shared" si="14"/>
        <v>=성남시중원구!W5</v>
      </c>
      <c r="G127" s="32" t="str">
        <f t="shared" si="14"/>
        <v>=성남시중원구!X4</v>
      </c>
      <c r="H127" s="32" t="str">
        <f t="shared" si="14"/>
        <v>=성남시중원구!</v>
      </c>
      <c r="I127" s="32" t="str">
        <f t="shared" si="14"/>
        <v>=성남시중원구!</v>
      </c>
      <c r="J127" s="32"/>
      <c r="K127" s="32" t="str">
        <f t="shared" si="9"/>
        <v>=성남시중원구!U7</v>
      </c>
      <c r="L127" s="32" t="str">
        <f t="shared" si="13"/>
        <v>=성남시중원구!V7</v>
      </c>
      <c r="M127" s="32" t="str">
        <f t="shared" si="13"/>
        <v>=성남시중원구!W7</v>
      </c>
      <c r="N127" s="32" t="str">
        <f t="shared" si="13"/>
        <v>=성남시중원구!X7</v>
      </c>
      <c r="O127" s="32" t="str">
        <f t="shared" si="13"/>
        <v>=성남시중원구!U6</v>
      </c>
      <c r="P127" s="32" t="str">
        <f t="shared" si="13"/>
        <v>=성남시중원구!V6</v>
      </c>
      <c r="Q127" s="32" t="str">
        <f t="shared" si="13"/>
        <v>=성남시중원구!W6</v>
      </c>
      <c r="R127" s="32" t="str">
        <f t="shared" si="13"/>
        <v>=성남시중원구!X6</v>
      </c>
      <c r="S127" s="32" t="str">
        <f t="shared" si="13"/>
        <v>=성남시중원구!U5</v>
      </c>
      <c r="T127" s="32" t="str">
        <f t="shared" si="13"/>
        <v>=성남시중원구!V5</v>
      </c>
      <c r="U127" s="32" t="str">
        <f t="shared" si="13"/>
        <v>=성남시중원구!W5</v>
      </c>
      <c r="V127" s="32" t="str">
        <f t="shared" si="13"/>
        <v>=성남시중원구!X5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J127" s="32">
        <f>성남시중원구!U7</f>
        <v>53329</v>
      </c>
      <c r="AK127" s="32">
        <f>성남시중원구!V7</f>
        <v>32023</v>
      </c>
      <c r="AL127" s="32">
        <f>성남시중원구!W7</f>
        <v>18831</v>
      </c>
      <c r="AM127" s="32">
        <f>성남시중원구!X7</f>
        <v>1593</v>
      </c>
      <c r="AN127" s="32">
        <f>성남시중원구!U6</f>
        <v>68785</v>
      </c>
      <c r="AO127" s="32">
        <f>성남시중원구!V6</f>
        <v>33924</v>
      </c>
      <c r="AP127" s="31">
        <f>성남시중원구!W6</f>
        <v>31484</v>
      </c>
      <c r="AQ127" s="31">
        <f>성남시중원구!X6</f>
        <v>2094</v>
      </c>
      <c r="AR127" s="31">
        <f>성남시중원구!U5</f>
        <v>122114</v>
      </c>
      <c r="AS127" s="31">
        <f>성남시중원구!V5</f>
        <v>65947</v>
      </c>
      <c r="AT127" s="31">
        <f>성남시중원구!W5</f>
        <v>50315</v>
      </c>
      <c r="AU127" s="31">
        <f>성남시중원구!X5</f>
        <v>3687</v>
      </c>
      <c r="AV127" s="31">
        <f>성남시중원구!V4</f>
        <v>0</v>
      </c>
      <c r="AW127" s="31">
        <f>성남시중원구!W4</f>
        <v>0</v>
      </c>
      <c r="AX127" s="31">
        <f>성남시중원구!X4</f>
        <v>0</v>
      </c>
      <c r="AY127" s="31">
        <f>성남시중원구!U13</f>
        <v>0</v>
      </c>
      <c r="AZ127" s="31">
        <f>성남시중원구!V13</f>
        <v>0</v>
      </c>
      <c r="BA127" s="31">
        <f>성남시중원구!W13</f>
        <v>0</v>
      </c>
      <c r="BB127" s="31">
        <f>성남시중원구!X13</f>
        <v>0</v>
      </c>
      <c r="BC127" s="31">
        <f>성남시중원구!U14</f>
        <v>0</v>
      </c>
      <c r="BD127" s="31">
        <f>성남시중원구!V14</f>
        <v>0</v>
      </c>
      <c r="BE127" s="31">
        <f>성남시중원구!W14</f>
        <v>0</v>
      </c>
      <c r="BF127" s="31">
        <f>성남시중원구!X14</f>
        <v>0</v>
      </c>
      <c r="BG127" s="31">
        <f>성남시중원구!U15</f>
        <v>0</v>
      </c>
      <c r="BH127" s="31">
        <f>성남시중원구!V15</f>
        <v>0</v>
      </c>
      <c r="BI127" s="31">
        <f>성남시중원구!W15</f>
        <v>0</v>
      </c>
      <c r="BJ127" s="31">
        <f>성남시중원구!X15</f>
        <v>0</v>
      </c>
    </row>
    <row r="128" spans="1:62">
      <c r="A128" s="30">
        <v>123</v>
      </c>
      <c r="B128" s="30" t="s">
        <v>16754</v>
      </c>
      <c r="C128" s="30" t="s">
        <v>16805</v>
      </c>
      <c r="D128" s="32" t="str">
        <f t="shared" ref="D128:V143" si="15">_xlfn.CONCAT("=",$C128,"!",D$4)</f>
        <v>=성남시분당구갑!U7</v>
      </c>
      <c r="E128" s="32" t="str">
        <f t="shared" si="15"/>
        <v>=성남시분당구갑!V6</v>
      </c>
      <c r="F128" s="32" t="str">
        <f t="shared" si="15"/>
        <v>=성남시분당구갑!W5</v>
      </c>
      <c r="G128" s="32" t="str">
        <f t="shared" si="15"/>
        <v>=성남시분당구갑!X4</v>
      </c>
      <c r="H128" s="32" t="str">
        <f t="shared" si="15"/>
        <v>=성남시분당구갑!</v>
      </c>
      <c r="I128" s="32" t="str">
        <f t="shared" si="15"/>
        <v>=성남시분당구갑!</v>
      </c>
      <c r="J128" s="32"/>
      <c r="K128" s="32" t="str">
        <f t="shared" ref="K128:K191" si="16">_xlfn.CONCAT("=",$C128,"!",K$4)</f>
        <v>=성남시분당구갑!U7</v>
      </c>
      <c r="L128" s="32" t="str">
        <f t="shared" si="13"/>
        <v>=성남시분당구갑!V7</v>
      </c>
      <c r="M128" s="32" t="str">
        <f t="shared" si="13"/>
        <v>=성남시분당구갑!W7</v>
      </c>
      <c r="N128" s="32" t="str">
        <f t="shared" si="13"/>
        <v>=성남시분당구갑!X7</v>
      </c>
      <c r="O128" s="32" t="str">
        <f t="shared" si="13"/>
        <v>=성남시분당구갑!U6</v>
      </c>
      <c r="P128" s="32" t="str">
        <f t="shared" si="13"/>
        <v>=성남시분당구갑!V6</v>
      </c>
      <c r="Q128" s="32" t="str">
        <f t="shared" si="13"/>
        <v>=성남시분당구갑!W6</v>
      </c>
      <c r="R128" s="32" t="str">
        <f t="shared" si="13"/>
        <v>=성남시분당구갑!X6</v>
      </c>
      <c r="S128" s="32" t="str">
        <f t="shared" si="13"/>
        <v>=성남시분당구갑!U5</v>
      </c>
      <c r="T128" s="32" t="str">
        <f t="shared" si="13"/>
        <v>=성남시분당구갑!V5</v>
      </c>
      <c r="U128" s="32" t="str">
        <f t="shared" si="13"/>
        <v>=성남시분당구갑!W5</v>
      </c>
      <c r="V128" s="32" t="str">
        <f t="shared" si="13"/>
        <v>=성남시분당구갑!X5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J128" s="32">
        <f>성남시분당구갑!U7</f>
        <v>60251</v>
      </c>
      <c r="AK128" s="32">
        <f>성남시분당구갑!V7</f>
        <v>34672</v>
      </c>
      <c r="AL128" s="32">
        <f>성남시분당구갑!W7</f>
        <v>24711</v>
      </c>
      <c r="AM128" s="32">
        <f>성남시분당구갑!X7</f>
        <v>358</v>
      </c>
      <c r="AN128" s="32">
        <f>성남시분당구갑!U6</f>
        <v>97168</v>
      </c>
      <c r="AO128" s="32">
        <f>성남시분당구갑!V6</f>
        <v>42334</v>
      </c>
      <c r="AP128" s="31">
        <f>성남시분당구갑!W6</f>
        <v>53423</v>
      </c>
      <c r="AQ128" s="31">
        <f>성남시분당구갑!X6</f>
        <v>553</v>
      </c>
      <c r="AR128" s="31">
        <f>성남시분당구갑!U5</f>
        <v>157419</v>
      </c>
      <c r="AS128" s="31">
        <f>성남시분당구갑!V5</f>
        <v>77006</v>
      </c>
      <c r="AT128" s="31">
        <f>성남시분당구갑!W5</f>
        <v>78134</v>
      </c>
      <c r="AU128" s="31">
        <f>성남시분당구갑!X5</f>
        <v>911</v>
      </c>
      <c r="AV128" s="31">
        <f>성남시분당구갑!V4</f>
        <v>0</v>
      </c>
      <c r="AW128" s="31">
        <f>성남시분당구갑!W4</f>
        <v>0</v>
      </c>
      <c r="AX128" s="31">
        <f>성남시분당구갑!X4</f>
        <v>0</v>
      </c>
      <c r="AY128" s="31">
        <f>성남시분당구갑!U13</f>
        <v>0</v>
      </c>
      <c r="AZ128" s="31">
        <f>성남시분당구갑!V13</f>
        <v>0</v>
      </c>
      <c r="BA128" s="31">
        <f>성남시분당구갑!W13</f>
        <v>0</v>
      </c>
      <c r="BB128" s="31">
        <f>성남시분당구갑!X13</f>
        <v>0</v>
      </c>
      <c r="BC128" s="31">
        <f>성남시분당구갑!U14</f>
        <v>0</v>
      </c>
      <c r="BD128" s="31">
        <f>성남시분당구갑!V14</f>
        <v>0</v>
      </c>
      <c r="BE128" s="31">
        <f>성남시분당구갑!W14</f>
        <v>0</v>
      </c>
      <c r="BF128" s="31">
        <f>성남시분당구갑!X14</f>
        <v>0</v>
      </c>
      <c r="BG128" s="31">
        <f>성남시분당구갑!U15</f>
        <v>0</v>
      </c>
      <c r="BH128" s="31">
        <f>성남시분당구갑!V15</f>
        <v>0</v>
      </c>
      <c r="BI128" s="31">
        <f>성남시분당구갑!W15</f>
        <v>0</v>
      </c>
      <c r="BJ128" s="31">
        <f>성남시분당구갑!X15</f>
        <v>0</v>
      </c>
    </row>
    <row r="129" spans="1:62">
      <c r="A129" s="30">
        <v>124</v>
      </c>
      <c r="B129" s="30" t="s">
        <v>16754</v>
      </c>
      <c r="C129" s="30" t="s">
        <v>16804</v>
      </c>
      <c r="D129" s="32" t="str">
        <f t="shared" si="15"/>
        <v>=성남시분당구을!U7</v>
      </c>
      <c r="E129" s="32" t="str">
        <f t="shared" si="15"/>
        <v>=성남시분당구을!V6</v>
      </c>
      <c r="F129" s="32" t="str">
        <f t="shared" si="15"/>
        <v>=성남시분당구을!W5</v>
      </c>
      <c r="G129" s="32" t="str">
        <f t="shared" si="15"/>
        <v>=성남시분당구을!X4</v>
      </c>
      <c r="H129" s="32" t="str">
        <f t="shared" si="15"/>
        <v>=성남시분당구을!</v>
      </c>
      <c r="I129" s="32" t="str">
        <f t="shared" si="15"/>
        <v>=성남시분당구을!</v>
      </c>
      <c r="J129" s="32"/>
      <c r="K129" s="32" t="str">
        <f t="shared" si="16"/>
        <v>=성남시분당구을!U7</v>
      </c>
      <c r="L129" s="32" t="str">
        <f t="shared" si="13"/>
        <v>=성남시분당구을!V7</v>
      </c>
      <c r="M129" s="32" t="str">
        <f t="shared" si="13"/>
        <v>=성남시분당구을!W7</v>
      </c>
      <c r="N129" s="32" t="str">
        <f t="shared" si="13"/>
        <v>=성남시분당구을!X7</v>
      </c>
      <c r="O129" s="32" t="str">
        <f t="shared" si="13"/>
        <v>=성남시분당구을!U6</v>
      </c>
      <c r="P129" s="32" t="str">
        <f t="shared" si="13"/>
        <v>=성남시분당구을!V6</v>
      </c>
      <c r="Q129" s="32" t="str">
        <f t="shared" si="13"/>
        <v>=성남시분당구을!W6</v>
      </c>
      <c r="R129" s="32" t="str">
        <f t="shared" si="13"/>
        <v>=성남시분당구을!X6</v>
      </c>
      <c r="S129" s="32" t="str">
        <f t="shared" si="13"/>
        <v>=성남시분당구을!U5</v>
      </c>
      <c r="T129" s="32" t="str">
        <f t="shared" si="13"/>
        <v>=성남시분당구을!V5</v>
      </c>
      <c r="U129" s="32" t="str">
        <f t="shared" si="13"/>
        <v>=성남시분당구을!W5</v>
      </c>
      <c r="V129" s="32" t="str">
        <f t="shared" si="13"/>
        <v>=성남시분당구을!X5</v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J129" s="32">
        <f>성남시분당구을!U7</f>
        <v>54860</v>
      </c>
      <c r="AK129" s="32">
        <f>성남시분당구을!V7</f>
        <v>31141</v>
      </c>
      <c r="AL129" s="32">
        <f>성남시분당구을!W7</f>
        <v>19933</v>
      </c>
      <c r="AM129" s="32">
        <f>성남시분당구을!X7</f>
        <v>1097</v>
      </c>
      <c r="AN129" s="32">
        <f>성남시분당구을!U6</f>
        <v>88874</v>
      </c>
      <c r="AO129" s="32">
        <f>성남시분당구을!V6</f>
        <v>37246</v>
      </c>
      <c r="AP129" s="31">
        <f>성남시분당구을!W6</f>
        <v>44409</v>
      </c>
      <c r="AQ129" s="31">
        <f>성남시분당구을!X6</f>
        <v>1924</v>
      </c>
      <c r="AR129" s="31">
        <f>성남시분당구을!U5</f>
        <v>143734</v>
      </c>
      <c r="AS129" s="31">
        <f>성남시분당구을!V5</f>
        <v>68387</v>
      </c>
      <c r="AT129" s="31">
        <f>성남시분당구을!W5</f>
        <v>64342</v>
      </c>
      <c r="AU129" s="31">
        <f>성남시분당구을!X5</f>
        <v>3021</v>
      </c>
      <c r="AV129" s="31">
        <f>성남시분당구을!V4</f>
        <v>0</v>
      </c>
      <c r="AW129" s="31">
        <f>성남시분당구을!W4</f>
        <v>0</v>
      </c>
      <c r="AX129" s="31">
        <f>성남시분당구을!X4</f>
        <v>0</v>
      </c>
      <c r="AY129" s="31">
        <f>성남시분당구을!U13</f>
        <v>0</v>
      </c>
      <c r="AZ129" s="31">
        <f>성남시분당구을!V13</f>
        <v>0</v>
      </c>
      <c r="BA129" s="31">
        <f>성남시분당구을!W13</f>
        <v>0</v>
      </c>
      <c r="BB129" s="31">
        <f>성남시분당구을!X13</f>
        <v>0</v>
      </c>
      <c r="BC129" s="31">
        <f>성남시분당구을!U14</f>
        <v>0</v>
      </c>
      <c r="BD129" s="31">
        <f>성남시분당구을!V14</f>
        <v>0</v>
      </c>
      <c r="BE129" s="31">
        <f>성남시분당구을!W14</f>
        <v>0</v>
      </c>
      <c r="BF129" s="31">
        <f>성남시분당구을!X14</f>
        <v>0</v>
      </c>
      <c r="BG129" s="31">
        <f>성남시분당구을!U15</f>
        <v>0</v>
      </c>
      <c r="BH129" s="31">
        <f>성남시분당구을!V15</f>
        <v>0</v>
      </c>
      <c r="BI129" s="31">
        <f>성남시분당구을!W15</f>
        <v>0</v>
      </c>
      <c r="BJ129" s="31">
        <f>성남시분당구을!X15</f>
        <v>0</v>
      </c>
    </row>
    <row r="130" spans="1:62">
      <c r="A130" s="30">
        <v>125</v>
      </c>
      <c r="B130" s="30" t="s">
        <v>16754</v>
      </c>
      <c r="C130" s="30" t="s">
        <v>16803</v>
      </c>
      <c r="D130" s="32" t="str">
        <f t="shared" si="15"/>
        <v>=의정부시갑!U7</v>
      </c>
      <c r="E130" s="32" t="str">
        <f t="shared" si="15"/>
        <v>=의정부시갑!V6</v>
      </c>
      <c r="F130" s="32" t="str">
        <f t="shared" si="15"/>
        <v>=의정부시갑!W5</v>
      </c>
      <c r="G130" s="32" t="str">
        <f t="shared" si="15"/>
        <v>=의정부시갑!X4</v>
      </c>
      <c r="H130" s="32" t="str">
        <f t="shared" si="15"/>
        <v>=의정부시갑!</v>
      </c>
      <c r="I130" s="32" t="str">
        <f t="shared" si="15"/>
        <v>=의정부시갑!</v>
      </c>
      <c r="J130" s="32"/>
      <c r="K130" s="32" t="str">
        <f t="shared" si="16"/>
        <v>=의정부시갑!U7</v>
      </c>
      <c r="L130" s="32" t="str">
        <f t="shared" si="13"/>
        <v>=의정부시갑!V7</v>
      </c>
      <c r="M130" s="32" t="str">
        <f t="shared" si="13"/>
        <v>=의정부시갑!W7</v>
      </c>
      <c r="N130" s="32" t="str">
        <f t="shared" si="13"/>
        <v>=의정부시갑!X7</v>
      </c>
      <c r="O130" s="32" t="str">
        <f t="shared" si="13"/>
        <v>=의정부시갑!U6</v>
      </c>
      <c r="P130" s="32" t="str">
        <f t="shared" si="13"/>
        <v>=의정부시갑!V6</v>
      </c>
      <c r="Q130" s="32" t="str">
        <f t="shared" si="13"/>
        <v>=의정부시갑!W6</v>
      </c>
      <c r="R130" s="32" t="str">
        <f t="shared" si="13"/>
        <v>=의정부시갑!X6</v>
      </c>
      <c r="S130" s="32" t="str">
        <f t="shared" si="13"/>
        <v>=의정부시갑!U5</v>
      </c>
      <c r="T130" s="32" t="str">
        <f t="shared" si="13"/>
        <v>=의정부시갑!V5</v>
      </c>
      <c r="U130" s="32" t="str">
        <f t="shared" si="13"/>
        <v>=의정부시갑!W5</v>
      </c>
      <c r="V130" s="32" t="str">
        <f t="shared" si="13"/>
        <v>=의정부시갑!X5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J130" s="32">
        <f>의정부시갑!U7</f>
        <v>40910</v>
      </c>
      <c r="AK130" s="32">
        <f>의정부시갑!V7</f>
        <v>23975</v>
      </c>
      <c r="AL130" s="32">
        <f>의정부시갑!W7</f>
        <v>12897</v>
      </c>
      <c r="AM130" s="32">
        <f>의정부시갑!X7</f>
        <v>357</v>
      </c>
      <c r="AN130" s="32">
        <f>의정부시갑!U6</f>
        <v>63863</v>
      </c>
      <c r="AO130" s="32">
        <f>의정부시갑!V6</f>
        <v>30831</v>
      </c>
      <c r="AP130" s="31">
        <f>의정부시갑!W6</f>
        <v>25747</v>
      </c>
      <c r="AQ130" s="31">
        <f>의정부시갑!X6</f>
        <v>694</v>
      </c>
      <c r="AR130" s="31">
        <f>의정부시갑!U5</f>
        <v>104773</v>
      </c>
      <c r="AS130" s="31">
        <f>의정부시갑!V5</f>
        <v>54806</v>
      </c>
      <c r="AT130" s="31">
        <f>의정부시갑!W5</f>
        <v>38644</v>
      </c>
      <c r="AU130" s="31">
        <f>의정부시갑!X5</f>
        <v>1051</v>
      </c>
      <c r="AV130" s="31">
        <f>의정부시갑!V4</f>
        <v>0</v>
      </c>
      <c r="AW130" s="31">
        <f>의정부시갑!W4</f>
        <v>0</v>
      </c>
      <c r="AX130" s="31">
        <f>의정부시갑!X4</f>
        <v>0</v>
      </c>
      <c r="AY130" s="31">
        <f>의정부시갑!U13</f>
        <v>0</v>
      </c>
      <c r="AZ130" s="31">
        <f>의정부시갑!V13</f>
        <v>0</v>
      </c>
      <c r="BA130" s="31">
        <f>의정부시갑!W13</f>
        <v>0</v>
      </c>
      <c r="BB130" s="31">
        <f>의정부시갑!X13</f>
        <v>0</v>
      </c>
      <c r="BC130" s="31">
        <f>의정부시갑!U14</f>
        <v>0</v>
      </c>
      <c r="BD130" s="31">
        <f>의정부시갑!V14</f>
        <v>0</v>
      </c>
      <c r="BE130" s="31">
        <f>의정부시갑!W14</f>
        <v>0</v>
      </c>
      <c r="BF130" s="31">
        <f>의정부시갑!X14</f>
        <v>0</v>
      </c>
      <c r="BG130" s="31">
        <f>의정부시갑!U15</f>
        <v>0</v>
      </c>
      <c r="BH130" s="31">
        <f>의정부시갑!V15</f>
        <v>0</v>
      </c>
      <c r="BI130" s="31">
        <f>의정부시갑!W15</f>
        <v>0</v>
      </c>
      <c r="BJ130" s="31">
        <f>의정부시갑!X15</f>
        <v>0</v>
      </c>
    </row>
    <row r="131" spans="1:62">
      <c r="A131" s="30">
        <v>126</v>
      </c>
      <c r="B131" s="30" t="s">
        <v>16754</v>
      </c>
      <c r="C131" s="30" t="s">
        <v>16802</v>
      </c>
      <c r="D131" s="32" t="str">
        <f t="shared" si="15"/>
        <v>=의정부시을!U7</v>
      </c>
      <c r="E131" s="32" t="str">
        <f t="shared" si="15"/>
        <v>=의정부시을!V6</v>
      </c>
      <c r="F131" s="32" t="str">
        <f t="shared" si="15"/>
        <v>=의정부시을!W5</v>
      </c>
      <c r="G131" s="32" t="str">
        <f t="shared" si="15"/>
        <v>=의정부시을!X4</v>
      </c>
      <c r="H131" s="32" t="str">
        <f t="shared" si="15"/>
        <v>=의정부시을!</v>
      </c>
      <c r="I131" s="32" t="str">
        <f t="shared" si="15"/>
        <v>=의정부시을!</v>
      </c>
      <c r="J131" s="32"/>
      <c r="K131" s="32" t="str">
        <f t="shared" si="16"/>
        <v>=의정부시을!U7</v>
      </c>
      <c r="L131" s="32" t="str">
        <f t="shared" si="13"/>
        <v>=의정부시을!V7</v>
      </c>
      <c r="M131" s="32" t="str">
        <f t="shared" si="13"/>
        <v>=의정부시을!W7</v>
      </c>
      <c r="N131" s="32" t="str">
        <f t="shared" si="13"/>
        <v>=의정부시을!X7</v>
      </c>
      <c r="O131" s="32" t="str">
        <f t="shared" si="13"/>
        <v>=의정부시을!U6</v>
      </c>
      <c r="P131" s="32" t="str">
        <f t="shared" si="13"/>
        <v>=의정부시을!V6</v>
      </c>
      <c r="Q131" s="32" t="str">
        <f t="shared" si="13"/>
        <v>=의정부시을!W6</v>
      </c>
      <c r="R131" s="32" t="str">
        <f t="shared" si="13"/>
        <v>=의정부시을!X6</v>
      </c>
      <c r="S131" s="32" t="str">
        <f t="shared" si="13"/>
        <v>=의정부시을!U5</v>
      </c>
      <c r="T131" s="32" t="str">
        <f t="shared" si="13"/>
        <v>=의정부시을!V5</v>
      </c>
      <c r="U131" s="32" t="str">
        <f t="shared" si="13"/>
        <v>=의정부시을!W5</v>
      </c>
      <c r="V131" s="32" t="str">
        <f t="shared" si="13"/>
        <v>=의정부시을!X5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J131" s="32">
        <f>의정부시을!U7</f>
        <v>45841</v>
      </c>
      <c r="AK131" s="32">
        <f>의정부시을!V7</f>
        <v>28283</v>
      </c>
      <c r="AL131" s="32">
        <f>의정부시을!W7</f>
        <v>14820</v>
      </c>
      <c r="AM131" s="32">
        <f>의정부시을!X7</f>
        <v>1891</v>
      </c>
      <c r="AN131" s="32">
        <f>의정부시을!U6</f>
        <v>83497</v>
      </c>
      <c r="AO131" s="32">
        <f>의정부시을!V6</f>
        <v>43290</v>
      </c>
      <c r="AP131" s="31">
        <f>의정부시을!W6</f>
        <v>34820</v>
      </c>
      <c r="AQ131" s="31">
        <f>의정부시을!X6</f>
        <v>3645</v>
      </c>
      <c r="AR131" s="31">
        <f>의정부시을!U5</f>
        <v>129338</v>
      </c>
      <c r="AS131" s="31">
        <f>의정부시을!V5</f>
        <v>71573</v>
      </c>
      <c r="AT131" s="31">
        <f>의정부시을!W5</f>
        <v>49640</v>
      </c>
      <c r="AU131" s="31">
        <f>의정부시을!X5</f>
        <v>5536</v>
      </c>
      <c r="AV131" s="31">
        <f>의정부시을!V4</f>
        <v>0</v>
      </c>
      <c r="AW131" s="31">
        <f>의정부시을!W4</f>
        <v>0</v>
      </c>
      <c r="AX131" s="31">
        <f>의정부시을!X4</f>
        <v>0</v>
      </c>
      <c r="AY131" s="31">
        <f>의정부시을!U13</f>
        <v>0</v>
      </c>
      <c r="AZ131" s="31">
        <f>의정부시을!V13</f>
        <v>0</v>
      </c>
      <c r="BA131" s="31">
        <f>의정부시을!W13</f>
        <v>0</v>
      </c>
      <c r="BB131" s="31">
        <f>의정부시을!X13</f>
        <v>0</v>
      </c>
      <c r="BC131" s="31">
        <f>의정부시을!U14</f>
        <v>0</v>
      </c>
      <c r="BD131" s="31">
        <f>의정부시을!V14</f>
        <v>0</v>
      </c>
      <c r="BE131" s="31">
        <f>의정부시을!W14</f>
        <v>0</v>
      </c>
      <c r="BF131" s="31">
        <f>의정부시을!X14</f>
        <v>0</v>
      </c>
      <c r="BG131" s="31">
        <f>의정부시을!U15</f>
        <v>0</v>
      </c>
      <c r="BH131" s="31">
        <f>의정부시을!V15</f>
        <v>0</v>
      </c>
      <c r="BI131" s="31">
        <f>의정부시을!W15</f>
        <v>0</v>
      </c>
      <c r="BJ131" s="31">
        <f>의정부시을!X15</f>
        <v>0</v>
      </c>
    </row>
    <row r="132" spans="1:62">
      <c r="A132" s="30">
        <v>127</v>
      </c>
      <c r="B132" s="30" t="s">
        <v>16754</v>
      </c>
      <c r="C132" s="30" t="s">
        <v>16801</v>
      </c>
      <c r="D132" s="32" t="str">
        <f t="shared" si="15"/>
        <v>=안양시만안구!U7</v>
      </c>
      <c r="E132" s="32" t="str">
        <f t="shared" si="15"/>
        <v>=안양시만안구!V6</v>
      </c>
      <c r="F132" s="32" t="str">
        <f t="shared" si="15"/>
        <v>=안양시만안구!W5</v>
      </c>
      <c r="G132" s="32" t="str">
        <f t="shared" si="15"/>
        <v>=안양시만안구!X4</v>
      </c>
      <c r="H132" s="32" t="str">
        <f t="shared" si="15"/>
        <v>=안양시만안구!</v>
      </c>
      <c r="I132" s="32" t="str">
        <f t="shared" si="15"/>
        <v>=안양시만안구!</v>
      </c>
      <c r="J132" s="32"/>
      <c r="K132" s="32" t="str">
        <f t="shared" si="16"/>
        <v>=안양시만안구!U7</v>
      </c>
      <c r="L132" s="32" t="str">
        <f t="shared" si="13"/>
        <v>=안양시만안구!V7</v>
      </c>
      <c r="M132" s="32" t="str">
        <f t="shared" si="13"/>
        <v>=안양시만안구!W7</v>
      </c>
      <c r="N132" s="32" t="str">
        <f t="shared" si="13"/>
        <v>=안양시만안구!X7</v>
      </c>
      <c r="O132" s="32" t="str">
        <f t="shared" si="13"/>
        <v>=안양시만안구!U6</v>
      </c>
      <c r="P132" s="32" t="str">
        <f t="shared" si="13"/>
        <v>=안양시만안구!V6</v>
      </c>
      <c r="Q132" s="32" t="str">
        <f t="shared" si="13"/>
        <v>=안양시만안구!W6</v>
      </c>
      <c r="R132" s="32" t="str">
        <f t="shared" si="13"/>
        <v>=안양시만안구!X6</v>
      </c>
      <c r="S132" s="32" t="str">
        <f t="shared" si="13"/>
        <v>=안양시만안구!U5</v>
      </c>
      <c r="T132" s="32" t="str">
        <f t="shared" ref="L132:V195" si="17">_xlfn.CONCAT("=",$C132,"!",T$4)</f>
        <v>=안양시만안구!V5</v>
      </c>
      <c r="U132" s="32" t="str">
        <f t="shared" si="17"/>
        <v>=안양시만안구!W5</v>
      </c>
      <c r="V132" s="32" t="str">
        <f t="shared" si="17"/>
        <v>=안양시만안구!X5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J132" s="32">
        <f>안양시만안구!U7</f>
        <v>59728</v>
      </c>
      <c r="AK132" s="32">
        <f>안양시만안구!V7</f>
        <v>35404</v>
      </c>
      <c r="AL132" s="32">
        <f>안양시만안구!W7</f>
        <v>21500</v>
      </c>
      <c r="AM132" s="32">
        <f>안양시만안구!X7</f>
        <v>1852</v>
      </c>
      <c r="AN132" s="32">
        <f>안양시만안구!U6</f>
        <v>82175</v>
      </c>
      <c r="AO132" s="32">
        <f>안양시만안구!V6</f>
        <v>39862</v>
      </c>
      <c r="AP132" s="31">
        <f>안양시만안구!W6</f>
        <v>37938</v>
      </c>
      <c r="AQ132" s="31">
        <f>안양시만안구!X6</f>
        <v>2854</v>
      </c>
      <c r="AR132" s="31">
        <f>안양시만안구!U5</f>
        <v>141903</v>
      </c>
      <c r="AS132" s="31">
        <f>안양시만안구!V5</f>
        <v>75266</v>
      </c>
      <c r="AT132" s="31">
        <f>안양시만안구!W5</f>
        <v>59438</v>
      </c>
      <c r="AU132" s="31">
        <f>안양시만안구!X5</f>
        <v>4706</v>
      </c>
      <c r="AV132" s="31">
        <f>안양시만안구!V4</f>
        <v>0</v>
      </c>
      <c r="AW132" s="31">
        <f>안양시만안구!W4</f>
        <v>0</v>
      </c>
      <c r="AX132" s="31">
        <f>안양시만안구!X4</f>
        <v>0</v>
      </c>
      <c r="AY132" s="31">
        <f>안양시만안구!U13</f>
        <v>0</v>
      </c>
      <c r="AZ132" s="31">
        <f>안양시만안구!V13</f>
        <v>0</v>
      </c>
      <c r="BA132" s="31">
        <f>안양시만안구!W13</f>
        <v>0</v>
      </c>
      <c r="BB132" s="31">
        <f>안양시만안구!X13</f>
        <v>0</v>
      </c>
      <c r="BC132" s="31">
        <f>안양시만안구!U14</f>
        <v>0</v>
      </c>
      <c r="BD132" s="31">
        <f>안양시만안구!V14</f>
        <v>0</v>
      </c>
      <c r="BE132" s="31">
        <f>안양시만안구!W14</f>
        <v>0</v>
      </c>
      <c r="BF132" s="31">
        <f>안양시만안구!X14</f>
        <v>0</v>
      </c>
      <c r="BG132" s="31">
        <f>안양시만안구!U15</f>
        <v>0</v>
      </c>
      <c r="BH132" s="31">
        <f>안양시만안구!V15</f>
        <v>0</v>
      </c>
      <c r="BI132" s="31">
        <f>안양시만안구!W15</f>
        <v>0</v>
      </c>
      <c r="BJ132" s="31">
        <f>안양시만안구!X15</f>
        <v>0</v>
      </c>
    </row>
    <row r="133" spans="1:62">
      <c r="A133" s="30">
        <v>128</v>
      </c>
      <c r="B133" s="30" t="s">
        <v>16754</v>
      </c>
      <c r="C133" s="30" t="s">
        <v>16800</v>
      </c>
      <c r="D133" s="32" t="str">
        <f t="shared" si="15"/>
        <v>=안양시동안구갑!U7</v>
      </c>
      <c r="E133" s="32" t="str">
        <f t="shared" si="15"/>
        <v>=안양시동안구갑!V6</v>
      </c>
      <c r="F133" s="32" t="str">
        <f t="shared" si="15"/>
        <v>=안양시동안구갑!W5</v>
      </c>
      <c r="G133" s="32" t="str">
        <f t="shared" si="15"/>
        <v>=안양시동안구갑!X4</v>
      </c>
      <c r="H133" s="32" t="str">
        <f t="shared" si="15"/>
        <v>=안양시동안구갑!</v>
      </c>
      <c r="I133" s="32" t="str">
        <f t="shared" si="15"/>
        <v>=안양시동안구갑!</v>
      </c>
      <c r="J133" s="32"/>
      <c r="K133" s="32" t="str">
        <f t="shared" si="16"/>
        <v>=안양시동안구갑!U7</v>
      </c>
      <c r="L133" s="32" t="str">
        <f t="shared" si="17"/>
        <v>=안양시동안구갑!V7</v>
      </c>
      <c r="M133" s="32" t="str">
        <f t="shared" si="17"/>
        <v>=안양시동안구갑!W7</v>
      </c>
      <c r="N133" s="32" t="str">
        <f t="shared" si="17"/>
        <v>=안양시동안구갑!X7</v>
      </c>
      <c r="O133" s="32" t="str">
        <f t="shared" si="17"/>
        <v>=안양시동안구갑!U6</v>
      </c>
      <c r="P133" s="32" t="str">
        <f t="shared" si="17"/>
        <v>=안양시동안구갑!V6</v>
      </c>
      <c r="Q133" s="32" t="str">
        <f t="shared" si="17"/>
        <v>=안양시동안구갑!W6</v>
      </c>
      <c r="R133" s="32" t="str">
        <f t="shared" si="17"/>
        <v>=안양시동안구갑!X6</v>
      </c>
      <c r="S133" s="32" t="str">
        <f t="shared" si="17"/>
        <v>=안양시동안구갑!U5</v>
      </c>
      <c r="T133" s="32" t="str">
        <f t="shared" si="17"/>
        <v>=안양시동안구갑!V5</v>
      </c>
      <c r="U133" s="32" t="str">
        <f t="shared" si="17"/>
        <v>=안양시동안구갑!W5</v>
      </c>
      <c r="V133" s="32" t="str">
        <f t="shared" si="17"/>
        <v>=안양시동안구갑!X5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J133" s="32">
        <f>안양시동안구갑!U7</f>
        <v>40297</v>
      </c>
      <c r="AK133" s="32">
        <f>안양시동안구갑!V7</f>
        <v>25089</v>
      </c>
      <c r="AL133" s="32">
        <f>안양시동안구갑!W7</f>
        <v>13149</v>
      </c>
      <c r="AM133" s="32">
        <f>안양시동안구갑!X7</f>
        <v>1445</v>
      </c>
      <c r="AN133" s="32">
        <f>안양시동안구갑!U6</f>
        <v>62613</v>
      </c>
      <c r="AO133" s="32">
        <f>안양시동안구갑!V6</f>
        <v>31256</v>
      </c>
      <c r="AP133" s="31">
        <f>안양시동안구갑!W6</f>
        <v>27341</v>
      </c>
      <c r="AQ133" s="31">
        <f>안양시동안구갑!X6</f>
        <v>2899</v>
      </c>
      <c r="AR133" s="31">
        <f>안양시동안구갑!U5</f>
        <v>102910</v>
      </c>
      <c r="AS133" s="31">
        <f>안양시동안구갑!V5</f>
        <v>56345</v>
      </c>
      <c r="AT133" s="31">
        <f>안양시동안구갑!W5</f>
        <v>40490</v>
      </c>
      <c r="AU133" s="31">
        <f>안양시동안구갑!X5</f>
        <v>4344</v>
      </c>
      <c r="AV133" s="31">
        <f>안양시동안구갑!V4</f>
        <v>0</v>
      </c>
      <c r="AW133" s="31">
        <f>안양시동안구갑!W4</f>
        <v>0</v>
      </c>
      <c r="AX133" s="31">
        <f>안양시동안구갑!X4</f>
        <v>0</v>
      </c>
      <c r="AY133" s="31">
        <f>안양시동안구갑!U13</f>
        <v>0</v>
      </c>
      <c r="AZ133" s="31">
        <f>안양시동안구갑!V13</f>
        <v>0</v>
      </c>
      <c r="BA133" s="31">
        <f>안양시동안구갑!W13</f>
        <v>0</v>
      </c>
      <c r="BB133" s="31">
        <f>안양시동안구갑!X13</f>
        <v>0</v>
      </c>
      <c r="BC133" s="31">
        <f>안양시동안구갑!U14</f>
        <v>0</v>
      </c>
      <c r="BD133" s="31">
        <f>안양시동안구갑!V14</f>
        <v>0</v>
      </c>
      <c r="BE133" s="31">
        <f>안양시동안구갑!W14</f>
        <v>0</v>
      </c>
      <c r="BF133" s="31">
        <f>안양시동안구갑!X14</f>
        <v>0</v>
      </c>
      <c r="BG133" s="31">
        <f>안양시동안구갑!U15</f>
        <v>0</v>
      </c>
      <c r="BH133" s="31">
        <f>안양시동안구갑!V15</f>
        <v>0</v>
      </c>
      <c r="BI133" s="31">
        <f>안양시동안구갑!W15</f>
        <v>0</v>
      </c>
      <c r="BJ133" s="31">
        <f>안양시동안구갑!X15</f>
        <v>0</v>
      </c>
    </row>
    <row r="134" spans="1:62">
      <c r="A134" s="30">
        <v>129</v>
      </c>
      <c r="B134" s="30" t="s">
        <v>16754</v>
      </c>
      <c r="C134" s="30" t="s">
        <v>16799</v>
      </c>
      <c r="D134" s="32" t="str">
        <f t="shared" si="15"/>
        <v>=안양시동안구을!U7</v>
      </c>
      <c r="E134" s="32" t="str">
        <f t="shared" si="15"/>
        <v>=안양시동안구을!V6</v>
      </c>
      <c r="F134" s="32" t="str">
        <f t="shared" si="15"/>
        <v>=안양시동안구을!W5</v>
      </c>
      <c r="G134" s="32" t="str">
        <f t="shared" si="15"/>
        <v>=안양시동안구을!X4</v>
      </c>
      <c r="H134" s="32" t="str">
        <f t="shared" si="15"/>
        <v>=안양시동안구을!</v>
      </c>
      <c r="I134" s="32" t="str">
        <f t="shared" si="15"/>
        <v>=안양시동안구을!</v>
      </c>
      <c r="J134" s="32"/>
      <c r="K134" s="32" t="str">
        <f t="shared" si="16"/>
        <v>=안양시동안구을!U7</v>
      </c>
      <c r="L134" s="32" t="str">
        <f t="shared" si="17"/>
        <v>=안양시동안구을!V7</v>
      </c>
      <c r="M134" s="32" t="str">
        <f t="shared" si="17"/>
        <v>=안양시동안구을!W7</v>
      </c>
      <c r="N134" s="32" t="str">
        <f t="shared" si="17"/>
        <v>=안양시동안구을!X7</v>
      </c>
      <c r="O134" s="32" t="str">
        <f t="shared" si="17"/>
        <v>=안양시동안구을!U6</v>
      </c>
      <c r="P134" s="32" t="str">
        <f t="shared" si="17"/>
        <v>=안양시동안구을!V6</v>
      </c>
      <c r="Q134" s="32" t="str">
        <f t="shared" si="17"/>
        <v>=안양시동안구을!W6</v>
      </c>
      <c r="R134" s="32" t="str">
        <f t="shared" si="17"/>
        <v>=안양시동안구을!X6</v>
      </c>
      <c r="S134" s="32" t="str">
        <f t="shared" si="17"/>
        <v>=안양시동안구을!U5</v>
      </c>
      <c r="T134" s="32" t="str">
        <f t="shared" si="17"/>
        <v>=안양시동안구을!V5</v>
      </c>
      <c r="U134" s="32" t="str">
        <f t="shared" si="17"/>
        <v>=안양시동안구을!W5</v>
      </c>
      <c r="V134" s="32" t="str">
        <f t="shared" si="17"/>
        <v>=안양시동안구을!X5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J134" s="32">
        <f>안양시동안구을!U7</f>
        <v>38983</v>
      </c>
      <c r="AK134" s="32">
        <f>안양시동안구을!V7</f>
        <v>23618</v>
      </c>
      <c r="AL134" s="32">
        <f>안양시동안구을!W7</f>
        <v>13765</v>
      </c>
      <c r="AM134" s="32">
        <f>안양시동안구을!X7</f>
        <v>181</v>
      </c>
      <c r="AN134" s="32">
        <f>안양시동안구을!U6</f>
        <v>53572</v>
      </c>
      <c r="AO134" s="32">
        <f>안양시동안구을!V6</f>
        <v>26118</v>
      </c>
      <c r="AP134" s="31">
        <f>안양시동안구을!W6</f>
        <v>24562</v>
      </c>
      <c r="AQ134" s="31">
        <f>안양시동안구을!X6</f>
        <v>366</v>
      </c>
      <c r="AR134" s="31">
        <f>안양시동안구을!U5</f>
        <v>92555</v>
      </c>
      <c r="AS134" s="31">
        <f>안양시동안구을!V5</f>
        <v>49736</v>
      </c>
      <c r="AT134" s="31">
        <f>안양시동안구을!W5</f>
        <v>38327</v>
      </c>
      <c r="AU134" s="31">
        <f>안양시동안구을!X5</f>
        <v>547</v>
      </c>
      <c r="AV134" s="31">
        <f>안양시동안구을!V4</f>
        <v>0</v>
      </c>
      <c r="AW134" s="31">
        <f>안양시동안구을!W4</f>
        <v>0</v>
      </c>
      <c r="AX134" s="31">
        <f>안양시동안구을!X4</f>
        <v>0</v>
      </c>
      <c r="AY134" s="31">
        <f>안양시동안구을!U13</f>
        <v>0</v>
      </c>
      <c r="AZ134" s="31">
        <f>안양시동안구을!V13</f>
        <v>0</v>
      </c>
      <c r="BA134" s="31">
        <f>안양시동안구을!W13</f>
        <v>0</v>
      </c>
      <c r="BB134" s="31">
        <f>안양시동안구을!X13</f>
        <v>0</v>
      </c>
      <c r="BC134" s="31">
        <f>안양시동안구을!U14</f>
        <v>0</v>
      </c>
      <c r="BD134" s="31">
        <f>안양시동안구을!V14</f>
        <v>0</v>
      </c>
      <c r="BE134" s="31">
        <f>안양시동안구을!W14</f>
        <v>0</v>
      </c>
      <c r="BF134" s="31">
        <f>안양시동안구을!X14</f>
        <v>0</v>
      </c>
      <c r="BG134" s="31">
        <f>안양시동안구을!U15</f>
        <v>0</v>
      </c>
      <c r="BH134" s="31">
        <f>안양시동안구을!V15</f>
        <v>0</v>
      </c>
      <c r="BI134" s="31">
        <f>안양시동안구을!W15</f>
        <v>0</v>
      </c>
      <c r="BJ134" s="31">
        <f>안양시동안구을!X15</f>
        <v>0</v>
      </c>
    </row>
    <row r="135" spans="1:62">
      <c r="A135" s="30">
        <v>130</v>
      </c>
      <c r="B135" s="30" t="s">
        <v>16754</v>
      </c>
      <c r="C135" s="30" t="s">
        <v>16798</v>
      </c>
      <c r="D135" s="32" t="str">
        <f t="shared" si="15"/>
        <v>=부천시갑!U7</v>
      </c>
      <c r="E135" s="32" t="str">
        <f t="shared" si="15"/>
        <v>=부천시갑!V6</v>
      </c>
      <c r="F135" s="32" t="str">
        <f t="shared" si="15"/>
        <v>=부천시갑!W5</v>
      </c>
      <c r="G135" s="32" t="str">
        <f t="shared" si="15"/>
        <v>=부천시갑!X4</v>
      </c>
      <c r="H135" s="32" t="str">
        <f t="shared" si="15"/>
        <v>=부천시갑!</v>
      </c>
      <c r="I135" s="32" t="str">
        <f t="shared" si="15"/>
        <v>=부천시갑!</v>
      </c>
      <c r="J135" s="32"/>
      <c r="K135" s="32" t="str">
        <f t="shared" si="16"/>
        <v>=부천시갑!U7</v>
      </c>
      <c r="L135" s="32" t="str">
        <f t="shared" si="17"/>
        <v>=부천시갑!V7</v>
      </c>
      <c r="M135" s="32" t="str">
        <f t="shared" si="17"/>
        <v>=부천시갑!W7</v>
      </c>
      <c r="N135" s="32" t="str">
        <f t="shared" si="17"/>
        <v>=부천시갑!X7</v>
      </c>
      <c r="O135" s="32" t="str">
        <f t="shared" si="17"/>
        <v>=부천시갑!U6</v>
      </c>
      <c r="P135" s="32" t="str">
        <f t="shared" si="17"/>
        <v>=부천시갑!V6</v>
      </c>
      <c r="Q135" s="32" t="str">
        <f t="shared" si="17"/>
        <v>=부천시갑!W6</v>
      </c>
      <c r="R135" s="32" t="str">
        <f t="shared" si="17"/>
        <v>=부천시갑!X6</v>
      </c>
      <c r="S135" s="32" t="str">
        <f t="shared" si="17"/>
        <v>=부천시갑!U5</v>
      </c>
      <c r="T135" s="32" t="str">
        <f t="shared" si="17"/>
        <v>=부천시갑!V5</v>
      </c>
      <c r="U135" s="32" t="str">
        <f t="shared" si="17"/>
        <v>=부천시갑!W5</v>
      </c>
      <c r="V135" s="32" t="str">
        <f t="shared" si="17"/>
        <v>=부천시갑!X5</v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J135" s="32">
        <f>부천시갑!U7</f>
        <v>24876</v>
      </c>
      <c r="AK135" s="32">
        <f>부천시갑!V7</f>
        <v>16268</v>
      </c>
      <c r="AL135" s="32">
        <f>부천시갑!W7</f>
        <v>7176</v>
      </c>
      <c r="AM135" s="32">
        <f>부천시갑!X7</f>
        <v>892</v>
      </c>
      <c r="AN135" s="32">
        <f>부천시갑!U6</f>
        <v>57332</v>
      </c>
      <c r="AO135" s="32">
        <f>부천시갑!V6</f>
        <v>31734</v>
      </c>
      <c r="AP135" s="31">
        <f>부천시갑!W6</f>
        <v>22090</v>
      </c>
      <c r="AQ135" s="31">
        <f>부천시갑!X6</f>
        <v>2102</v>
      </c>
      <c r="AR135" s="31">
        <f>부천시갑!U5</f>
        <v>82208</v>
      </c>
      <c r="AS135" s="31">
        <f>부천시갑!V5</f>
        <v>48002</v>
      </c>
      <c r="AT135" s="31">
        <f>부천시갑!W5</f>
        <v>29266</v>
      </c>
      <c r="AU135" s="31">
        <f>부천시갑!X5</f>
        <v>2994</v>
      </c>
      <c r="AV135" s="31">
        <f>부천시갑!V4</f>
        <v>0</v>
      </c>
      <c r="AW135" s="31">
        <f>부천시갑!W4</f>
        <v>0</v>
      </c>
      <c r="AX135" s="31">
        <f>부천시갑!X4</f>
        <v>0</v>
      </c>
      <c r="AY135" s="31">
        <f>부천시갑!U13</f>
        <v>0</v>
      </c>
      <c r="AZ135" s="31">
        <f>부천시갑!V13</f>
        <v>0</v>
      </c>
      <c r="BA135" s="31">
        <f>부천시갑!W13</f>
        <v>0</v>
      </c>
      <c r="BB135" s="31">
        <f>부천시갑!X13</f>
        <v>0</v>
      </c>
      <c r="BC135" s="31">
        <f>부천시갑!U14</f>
        <v>0</v>
      </c>
      <c r="BD135" s="31">
        <f>부천시갑!V14</f>
        <v>0</v>
      </c>
      <c r="BE135" s="31">
        <f>부천시갑!W14</f>
        <v>0</v>
      </c>
      <c r="BF135" s="31">
        <f>부천시갑!X14</f>
        <v>0</v>
      </c>
      <c r="BG135" s="31">
        <f>부천시갑!U15</f>
        <v>0</v>
      </c>
      <c r="BH135" s="31">
        <f>부천시갑!V15</f>
        <v>0</v>
      </c>
      <c r="BI135" s="31">
        <f>부천시갑!W15</f>
        <v>0</v>
      </c>
      <c r="BJ135" s="31">
        <f>부천시갑!X15</f>
        <v>0</v>
      </c>
    </row>
    <row r="136" spans="1:62">
      <c r="A136" s="30">
        <v>131</v>
      </c>
      <c r="B136" s="30" t="s">
        <v>16754</v>
      </c>
      <c r="C136" s="30" t="s">
        <v>16797</v>
      </c>
      <c r="D136" s="32" t="str">
        <f t="shared" si="15"/>
        <v>=부천시을!U7</v>
      </c>
      <c r="E136" s="32" t="str">
        <f t="shared" si="15"/>
        <v>=부천시을!V6</v>
      </c>
      <c r="F136" s="32" t="str">
        <f t="shared" si="15"/>
        <v>=부천시을!W5</v>
      </c>
      <c r="G136" s="32" t="str">
        <f t="shared" si="15"/>
        <v>=부천시을!X4</v>
      </c>
      <c r="H136" s="32" t="str">
        <f t="shared" si="15"/>
        <v>=부천시을!</v>
      </c>
      <c r="I136" s="32" t="str">
        <f t="shared" si="15"/>
        <v>=부천시을!</v>
      </c>
      <c r="J136" s="32"/>
      <c r="K136" s="32" t="str">
        <f t="shared" si="16"/>
        <v>=부천시을!U7</v>
      </c>
      <c r="L136" s="32" t="str">
        <f t="shared" si="17"/>
        <v>=부천시을!V7</v>
      </c>
      <c r="M136" s="32" t="str">
        <f t="shared" si="17"/>
        <v>=부천시을!W7</v>
      </c>
      <c r="N136" s="32" t="str">
        <f t="shared" si="17"/>
        <v>=부천시을!X7</v>
      </c>
      <c r="O136" s="32" t="str">
        <f t="shared" si="17"/>
        <v>=부천시을!U6</v>
      </c>
      <c r="P136" s="32" t="str">
        <f t="shared" si="17"/>
        <v>=부천시을!V6</v>
      </c>
      <c r="Q136" s="32" t="str">
        <f t="shared" si="17"/>
        <v>=부천시을!W6</v>
      </c>
      <c r="R136" s="32" t="str">
        <f t="shared" si="17"/>
        <v>=부천시을!X6</v>
      </c>
      <c r="S136" s="32" t="str">
        <f t="shared" si="17"/>
        <v>=부천시을!U5</v>
      </c>
      <c r="T136" s="32" t="str">
        <f t="shared" si="17"/>
        <v>=부천시을!V5</v>
      </c>
      <c r="U136" s="32" t="str">
        <f t="shared" si="17"/>
        <v>=부천시을!W5</v>
      </c>
      <c r="V136" s="32" t="str">
        <f t="shared" si="17"/>
        <v>=부천시을!X5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J136" s="32">
        <f>부천시을!U7</f>
        <v>50069</v>
      </c>
      <c r="AK136" s="32">
        <f>부천시을!V7</f>
        <v>31117</v>
      </c>
      <c r="AL136" s="32">
        <f>부천시을!W7</f>
        <v>15808</v>
      </c>
      <c r="AM136" s="32">
        <f>부천시을!X7</f>
        <v>2001</v>
      </c>
      <c r="AN136" s="32">
        <f>부천시을!U6</f>
        <v>98880</v>
      </c>
      <c r="AO136" s="32">
        <f>부천시을!V6</f>
        <v>49772</v>
      </c>
      <c r="AP136" s="31">
        <f>부천시을!W6</f>
        <v>42533</v>
      </c>
      <c r="AQ136" s="31">
        <f>부천시을!X6</f>
        <v>4161</v>
      </c>
      <c r="AR136" s="31">
        <f>부천시을!U5</f>
        <v>148949</v>
      </c>
      <c r="AS136" s="31">
        <f>부천시을!V5</f>
        <v>80889</v>
      </c>
      <c r="AT136" s="31">
        <f>부천시을!W5</f>
        <v>58341</v>
      </c>
      <c r="AU136" s="31">
        <f>부천시을!X5</f>
        <v>6162</v>
      </c>
      <c r="AV136" s="31">
        <f>부천시을!V4</f>
        <v>0</v>
      </c>
      <c r="AW136" s="31">
        <f>부천시을!W4</f>
        <v>0</v>
      </c>
      <c r="AX136" s="31">
        <f>부천시을!X4</f>
        <v>0</v>
      </c>
      <c r="AY136" s="31">
        <f>부천시을!U13</f>
        <v>0</v>
      </c>
      <c r="AZ136" s="31">
        <f>부천시을!V13</f>
        <v>0</v>
      </c>
      <c r="BA136" s="31">
        <f>부천시을!W13</f>
        <v>0</v>
      </c>
      <c r="BB136" s="31">
        <f>부천시을!X13</f>
        <v>0</v>
      </c>
      <c r="BC136" s="31">
        <f>부천시을!U14</f>
        <v>0</v>
      </c>
      <c r="BD136" s="31">
        <f>부천시을!V14</f>
        <v>0</v>
      </c>
      <c r="BE136" s="31">
        <f>부천시을!W14</f>
        <v>0</v>
      </c>
      <c r="BF136" s="31">
        <f>부천시을!X14</f>
        <v>0</v>
      </c>
      <c r="BG136" s="31">
        <f>부천시을!U15</f>
        <v>0</v>
      </c>
      <c r="BH136" s="31">
        <f>부천시을!V15</f>
        <v>0</v>
      </c>
      <c r="BI136" s="31">
        <f>부천시을!W15</f>
        <v>0</v>
      </c>
      <c r="BJ136" s="31">
        <f>부천시을!X15</f>
        <v>0</v>
      </c>
    </row>
    <row r="137" spans="1:62">
      <c r="A137" s="30">
        <v>132</v>
      </c>
      <c r="B137" s="30" t="s">
        <v>16754</v>
      </c>
      <c r="C137" s="30" t="s">
        <v>16796</v>
      </c>
      <c r="D137" s="32" t="str">
        <f t="shared" si="15"/>
        <v>=부천시병!U7</v>
      </c>
      <c r="E137" s="32" t="str">
        <f t="shared" si="15"/>
        <v>=부천시병!V6</v>
      </c>
      <c r="F137" s="32" t="str">
        <f t="shared" si="15"/>
        <v>=부천시병!W5</v>
      </c>
      <c r="G137" s="32" t="str">
        <f t="shared" si="15"/>
        <v>=부천시병!X4</v>
      </c>
      <c r="H137" s="32" t="str">
        <f t="shared" si="15"/>
        <v>=부천시병!</v>
      </c>
      <c r="I137" s="32" t="str">
        <f t="shared" si="15"/>
        <v>=부천시병!</v>
      </c>
      <c r="J137" s="32"/>
      <c r="K137" s="32" t="str">
        <f t="shared" si="16"/>
        <v>=부천시병!U7</v>
      </c>
      <c r="L137" s="32" t="str">
        <f t="shared" si="17"/>
        <v>=부천시병!V7</v>
      </c>
      <c r="M137" s="32" t="str">
        <f t="shared" si="17"/>
        <v>=부천시병!W7</v>
      </c>
      <c r="N137" s="32" t="str">
        <f t="shared" si="17"/>
        <v>=부천시병!X7</v>
      </c>
      <c r="O137" s="32" t="str">
        <f t="shared" si="17"/>
        <v>=부천시병!U6</v>
      </c>
      <c r="P137" s="32" t="str">
        <f t="shared" si="17"/>
        <v>=부천시병!V6</v>
      </c>
      <c r="Q137" s="32" t="str">
        <f t="shared" si="17"/>
        <v>=부천시병!W6</v>
      </c>
      <c r="R137" s="32" t="str">
        <f t="shared" si="17"/>
        <v>=부천시병!X6</v>
      </c>
      <c r="S137" s="32" t="str">
        <f t="shared" si="17"/>
        <v>=부천시병!U5</v>
      </c>
      <c r="T137" s="32" t="str">
        <f t="shared" si="17"/>
        <v>=부천시병!V5</v>
      </c>
      <c r="U137" s="32" t="str">
        <f t="shared" si="17"/>
        <v>=부천시병!W5</v>
      </c>
      <c r="V137" s="32" t="str">
        <f t="shared" si="17"/>
        <v>=부천시병!X5</v>
      </c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J137" s="32">
        <f>부천시병!U7</f>
        <v>41746</v>
      </c>
      <c r="AK137" s="32">
        <f>부천시병!V7</f>
        <v>28087</v>
      </c>
      <c r="AL137" s="32">
        <f>부천시병!W7</f>
        <v>10654</v>
      </c>
      <c r="AM137" s="32">
        <f>부천시병!X7</f>
        <v>2242</v>
      </c>
      <c r="AN137" s="32">
        <f>부천시병!U6</f>
        <v>88158</v>
      </c>
      <c r="AO137" s="32">
        <f>부천시병!V6</f>
        <v>49490</v>
      </c>
      <c r="AP137" s="31">
        <f>부천시병!W6</f>
        <v>30988</v>
      </c>
      <c r="AQ137" s="31">
        <f>부천시병!X6</f>
        <v>5521</v>
      </c>
      <c r="AR137" s="31">
        <f>부천시병!U5</f>
        <v>129904</v>
      </c>
      <c r="AS137" s="31">
        <f>부천시병!V5</f>
        <v>77577</v>
      </c>
      <c r="AT137" s="31">
        <f>부천시병!W5</f>
        <v>41642</v>
      </c>
      <c r="AU137" s="31">
        <f>부천시병!X5</f>
        <v>7763</v>
      </c>
      <c r="AV137" s="31">
        <f>부천시병!V4</f>
        <v>0</v>
      </c>
      <c r="AW137" s="31">
        <f>부천시병!W4</f>
        <v>0</v>
      </c>
      <c r="AX137" s="31">
        <f>부천시병!X4</f>
        <v>0</v>
      </c>
      <c r="AY137" s="31">
        <f>부천시병!U13</f>
        <v>0</v>
      </c>
      <c r="AZ137" s="31">
        <f>부천시병!V13</f>
        <v>0</v>
      </c>
      <c r="BA137" s="31">
        <f>부천시병!W13</f>
        <v>0</v>
      </c>
      <c r="BB137" s="31">
        <f>부천시병!X13</f>
        <v>0</v>
      </c>
      <c r="BC137" s="31">
        <f>부천시병!U14</f>
        <v>0</v>
      </c>
      <c r="BD137" s="31">
        <f>부천시병!V14</f>
        <v>0</v>
      </c>
      <c r="BE137" s="31">
        <f>부천시병!W14</f>
        <v>0</v>
      </c>
      <c r="BF137" s="31">
        <f>부천시병!X14</f>
        <v>0</v>
      </c>
      <c r="BG137" s="31">
        <f>부천시병!U15</f>
        <v>0</v>
      </c>
      <c r="BH137" s="31">
        <f>부천시병!V15</f>
        <v>0</v>
      </c>
      <c r="BI137" s="31">
        <f>부천시병!W15</f>
        <v>0</v>
      </c>
      <c r="BJ137" s="31">
        <f>부천시병!X15</f>
        <v>0</v>
      </c>
    </row>
    <row r="138" spans="1:62">
      <c r="A138" s="30">
        <v>133</v>
      </c>
      <c r="B138" s="30" t="s">
        <v>16754</v>
      </c>
      <c r="C138" s="30" t="s">
        <v>16795</v>
      </c>
      <c r="D138" s="32" t="str">
        <f t="shared" si="15"/>
        <v>=부천시정!U7</v>
      </c>
      <c r="E138" s="32" t="str">
        <f t="shared" si="15"/>
        <v>=부천시정!V6</v>
      </c>
      <c r="F138" s="32" t="str">
        <f t="shared" si="15"/>
        <v>=부천시정!W5</v>
      </c>
      <c r="G138" s="32" t="str">
        <f t="shared" si="15"/>
        <v>=부천시정!X4</v>
      </c>
      <c r="H138" s="32" t="str">
        <f t="shared" si="15"/>
        <v>=부천시정!</v>
      </c>
      <c r="I138" s="32" t="str">
        <f t="shared" si="15"/>
        <v>=부천시정!</v>
      </c>
      <c r="J138" s="32"/>
      <c r="K138" s="32" t="str">
        <f t="shared" si="16"/>
        <v>=부천시정!U7</v>
      </c>
      <c r="L138" s="32" t="str">
        <f t="shared" si="17"/>
        <v>=부천시정!V7</v>
      </c>
      <c r="M138" s="32" t="str">
        <f t="shared" si="17"/>
        <v>=부천시정!W7</v>
      </c>
      <c r="N138" s="32" t="str">
        <f t="shared" si="17"/>
        <v>=부천시정!X7</v>
      </c>
      <c r="O138" s="32" t="str">
        <f t="shared" si="17"/>
        <v>=부천시정!U6</v>
      </c>
      <c r="P138" s="32" t="str">
        <f t="shared" si="17"/>
        <v>=부천시정!V6</v>
      </c>
      <c r="Q138" s="32" t="str">
        <f t="shared" si="17"/>
        <v>=부천시정!W6</v>
      </c>
      <c r="R138" s="32" t="str">
        <f t="shared" si="17"/>
        <v>=부천시정!X6</v>
      </c>
      <c r="S138" s="32" t="str">
        <f t="shared" si="17"/>
        <v>=부천시정!U5</v>
      </c>
      <c r="T138" s="32" t="str">
        <f t="shared" si="17"/>
        <v>=부천시정!V5</v>
      </c>
      <c r="U138" s="32" t="str">
        <f t="shared" si="17"/>
        <v>=부천시정!W5</v>
      </c>
      <c r="V138" s="32" t="str">
        <f t="shared" si="17"/>
        <v>=부천시정!X5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J138" s="32">
        <f>부천시정!U7</f>
        <v>25086</v>
      </c>
      <c r="AK138" s="32">
        <f>부천시정!V7</f>
        <v>16145</v>
      </c>
      <c r="AL138" s="32">
        <f>부천시정!W7</f>
        <v>7025</v>
      </c>
      <c r="AM138" s="32">
        <f>부천시정!X7</f>
        <v>1392</v>
      </c>
      <c r="AN138" s="32">
        <f>부천시정!U6</f>
        <v>63466</v>
      </c>
      <c r="AO138" s="32">
        <f>부천시정!V6</f>
        <v>33407</v>
      </c>
      <c r="AP138" s="31">
        <f>부천시정!W6</f>
        <v>25069</v>
      </c>
      <c r="AQ138" s="31">
        <f>부천시정!X6</f>
        <v>3592</v>
      </c>
      <c r="AR138" s="31">
        <f>부천시정!U5</f>
        <v>88552</v>
      </c>
      <c r="AS138" s="31">
        <f>부천시정!V5</f>
        <v>49552</v>
      </c>
      <c r="AT138" s="31">
        <f>부천시정!W5</f>
        <v>32094</v>
      </c>
      <c r="AU138" s="31">
        <f>부천시정!X5</f>
        <v>4984</v>
      </c>
      <c r="AV138" s="31">
        <f>부천시정!V4</f>
        <v>0</v>
      </c>
      <c r="AW138" s="31">
        <f>부천시정!W4</f>
        <v>0</v>
      </c>
      <c r="AX138" s="31">
        <f>부천시정!X4</f>
        <v>0</v>
      </c>
      <c r="AY138" s="31">
        <f>부천시정!U13</f>
        <v>0</v>
      </c>
      <c r="AZ138" s="31">
        <f>부천시정!V13</f>
        <v>0</v>
      </c>
      <c r="BA138" s="31">
        <f>부천시정!W13</f>
        <v>0</v>
      </c>
      <c r="BB138" s="31">
        <f>부천시정!X13</f>
        <v>0</v>
      </c>
      <c r="BC138" s="31">
        <f>부천시정!U14</f>
        <v>0</v>
      </c>
      <c r="BD138" s="31">
        <f>부천시정!V14</f>
        <v>0</v>
      </c>
      <c r="BE138" s="31">
        <f>부천시정!W14</f>
        <v>0</v>
      </c>
      <c r="BF138" s="31">
        <f>부천시정!X14</f>
        <v>0</v>
      </c>
      <c r="BG138" s="31">
        <f>부천시정!U15</f>
        <v>0</v>
      </c>
      <c r="BH138" s="31">
        <f>부천시정!V15</f>
        <v>0</v>
      </c>
      <c r="BI138" s="31">
        <f>부천시정!W15</f>
        <v>0</v>
      </c>
      <c r="BJ138" s="31">
        <f>부천시정!X15</f>
        <v>0</v>
      </c>
    </row>
    <row r="139" spans="1:62">
      <c r="A139" s="30">
        <v>134</v>
      </c>
      <c r="B139" s="30" t="s">
        <v>16754</v>
      </c>
      <c r="C139" s="30" t="s">
        <v>16794</v>
      </c>
      <c r="D139" s="32" t="str">
        <f t="shared" si="15"/>
        <v>=광명시갑!U7</v>
      </c>
      <c r="E139" s="32" t="str">
        <f t="shared" si="15"/>
        <v>=광명시갑!V6</v>
      </c>
      <c r="F139" s="32" t="str">
        <f t="shared" si="15"/>
        <v>=광명시갑!W5</v>
      </c>
      <c r="G139" s="32" t="str">
        <f t="shared" si="15"/>
        <v>=광명시갑!X4</v>
      </c>
      <c r="H139" s="32" t="str">
        <f t="shared" si="15"/>
        <v>=광명시갑!</v>
      </c>
      <c r="I139" s="32" t="str">
        <f t="shared" si="15"/>
        <v>=광명시갑!</v>
      </c>
      <c r="J139" s="32"/>
      <c r="K139" s="32" t="str">
        <f t="shared" si="16"/>
        <v>=광명시갑!U7</v>
      </c>
      <c r="L139" s="32" t="str">
        <f t="shared" si="17"/>
        <v>=광명시갑!V7</v>
      </c>
      <c r="M139" s="32" t="str">
        <f t="shared" si="17"/>
        <v>=광명시갑!W7</v>
      </c>
      <c r="N139" s="32" t="str">
        <f t="shared" si="17"/>
        <v>=광명시갑!X7</v>
      </c>
      <c r="O139" s="32" t="str">
        <f t="shared" si="17"/>
        <v>=광명시갑!U6</v>
      </c>
      <c r="P139" s="32" t="str">
        <f t="shared" si="17"/>
        <v>=광명시갑!V6</v>
      </c>
      <c r="Q139" s="32" t="str">
        <f t="shared" si="17"/>
        <v>=광명시갑!W6</v>
      </c>
      <c r="R139" s="32" t="str">
        <f t="shared" si="17"/>
        <v>=광명시갑!X6</v>
      </c>
      <c r="S139" s="32" t="str">
        <f t="shared" si="17"/>
        <v>=광명시갑!U5</v>
      </c>
      <c r="T139" s="32" t="str">
        <f t="shared" si="17"/>
        <v>=광명시갑!V5</v>
      </c>
      <c r="U139" s="32" t="str">
        <f t="shared" si="17"/>
        <v>=광명시갑!W5</v>
      </c>
      <c r="V139" s="32" t="str">
        <f t="shared" si="17"/>
        <v>=광명시갑!X5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J139" s="32">
        <f>광명시갑!U7</f>
        <v>36736</v>
      </c>
      <c r="AK139" s="32">
        <f>광명시갑!V7</f>
        <v>19880</v>
      </c>
      <c r="AL139" s="32">
        <f>광명시갑!W7</f>
        <v>11315</v>
      </c>
      <c r="AM139" s="32">
        <f>광명시갑!X7</f>
        <v>1607</v>
      </c>
      <c r="AN139" s="32">
        <f>광명시갑!U6</f>
        <v>54549</v>
      </c>
      <c r="AO139" s="32">
        <f>광명시갑!V6</f>
        <v>23139</v>
      </c>
      <c r="AP139" s="31">
        <f>광명시갑!W6</f>
        <v>22065</v>
      </c>
      <c r="AQ139" s="31">
        <f>광명시갑!X6</f>
        <v>3078</v>
      </c>
      <c r="AR139" s="31">
        <f>광명시갑!U5</f>
        <v>91285</v>
      </c>
      <c r="AS139" s="31">
        <f>광명시갑!V5</f>
        <v>43019</v>
      </c>
      <c r="AT139" s="31">
        <f>광명시갑!W5</f>
        <v>33380</v>
      </c>
      <c r="AU139" s="31">
        <f>광명시갑!X5</f>
        <v>4685</v>
      </c>
      <c r="AV139" s="31">
        <f>광명시갑!V4</f>
        <v>0</v>
      </c>
      <c r="AW139" s="31">
        <f>광명시갑!W4</f>
        <v>0</v>
      </c>
      <c r="AX139" s="31">
        <f>광명시갑!X4</f>
        <v>0</v>
      </c>
      <c r="AY139" s="31">
        <f>광명시갑!U13</f>
        <v>0</v>
      </c>
      <c r="AZ139" s="31">
        <f>광명시갑!V13</f>
        <v>0</v>
      </c>
      <c r="BA139" s="31">
        <f>광명시갑!W13</f>
        <v>0</v>
      </c>
      <c r="BB139" s="31">
        <f>광명시갑!X13</f>
        <v>0</v>
      </c>
      <c r="BC139" s="31">
        <f>광명시갑!U14</f>
        <v>0</v>
      </c>
      <c r="BD139" s="31">
        <f>광명시갑!V14</f>
        <v>0</v>
      </c>
      <c r="BE139" s="31">
        <f>광명시갑!W14</f>
        <v>0</v>
      </c>
      <c r="BF139" s="31">
        <f>광명시갑!X14</f>
        <v>0</v>
      </c>
      <c r="BG139" s="31">
        <f>광명시갑!U15</f>
        <v>0</v>
      </c>
      <c r="BH139" s="31">
        <f>광명시갑!V15</f>
        <v>0</v>
      </c>
      <c r="BI139" s="31">
        <f>광명시갑!W15</f>
        <v>0</v>
      </c>
      <c r="BJ139" s="31">
        <f>광명시갑!X15</f>
        <v>0</v>
      </c>
    </row>
    <row r="140" spans="1:62">
      <c r="A140" s="30">
        <v>135</v>
      </c>
      <c r="B140" s="30" t="s">
        <v>16754</v>
      </c>
      <c r="C140" s="30" t="s">
        <v>16793</v>
      </c>
      <c r="D140" s="32" t="str">
        <f t="shared" si="15"/>
        <v>=광명시을!U7</v>
      </c>
      <c r="E140" s="32" t="str">
        <f t="shared" si="15"/>
        <v>=광명시을!V6</v>
      </c>
      <c r="F140" s="32" t="str">
        <f t="shared" si="15"/>
        <v>=광명시을!W5</v>
      </c>
      <c r="G140" s="32" t="str">
        <f t="shared" si="15"/>
        <v>=광명시을!X4</v>
      </c>
      <c r="H140" s="32" t="str">
        <f t="shared" si="15"/>
        <v>=광명시을!</v>
      </c>
      <c r="I140" s="32" t="str">
        <f t="shared" si="15"/>
        <v>=광명시을!</v>
      </c>
      <c r="J140" s="32"/>
      <c r="K140" s="32" t="str">
        <f t="shared" si="16"/>
        <v>=광명시을!U7</v>
      </c>
      <c r="L140" s="32" t="str">
        <f t="shared" si="17"/>
        <v>=광명시을!V7</v>
      </c>
      <c r="M140" s="32" t="str">
        <f t="shared" si="17"/>
        <v>=광명시을!W7</v>
      </c>
      <c r="N140" s="32" t="str">
        <f t="shared" si="17"/>
        <v>=광명시을!X7</v>
      </c>
      <c r="O140" s="32" t="str">
        <f t="shared" si="17"/>
        <v>=광명시을!U6</v>
      </c>
      <c r="P140" s="32" t="str">
        <f t="shared" si="17"/>
        <v>=광명시을!V6</v>
      </c>
      <c r="Q140" s="32" t="str">
        <f t="shared" si="17"/>
        <v>=광명시을!W6</v>
      </c>
      <c r="R140" s="32" t="str">
        <f t="shared" si="17"/>
        <v>=광명시을!X6</v>
      </c>
      <c r="S140" s="32" t="str">
        <f t="shared" si="17"/>
        <v>=광명시을!U5</v>
      </c>
      <c r="T140" s="32" t="str">
        <f t="shared" si="17"/>
        <v>=광명시을!V5</v>
      </c>
      <c r="U140" s="32" t="str">
        <f t="shared" si="17"/>
        <v>=광명시을!W5</v>
      </c>
      <c r="V140" s="32" t="str">
        <f t="shared" si="17"/>
        <v>=광명시을!X5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J140" s="32">
        <f>광명시을!U7</f>
        <v>33250</v>
      </c>
      <c r="AK140" s="32">
        <f>광명시을!V7</f>
        <v>23294</v>
      </c>
      <c r="AL140" s="32">
        <f>광명시을!W7</f>
        <v>8174</v>
      </c>
      <c r="AM140" s="32">
        <f>광명시을!X7</f>
        <v>153</v>
      </c>
      <c r="AN140" s="32">
        <f>광명시을!U6</f>
        <v>58352</v>
      </c>
      <c r="AO140" s="32">
        <f>광명시을!V6</f>
        <v>34836</v>
      </c>
      <c r="AP140" s="31">
        <f>광명시을!W6</f>
        <v>19497</v>
      </c>
      <c r="AQ140" s="31">
        <f>광명시을!X6</f>
        <v>313</v>
      </c>
      <c r="AR140" s="31">
        <f>광명시을!U5</f>
        <v>91602</v>
      </c>
      <c r="AS140" s="31">
        <f>광명시을!V5</f>
        <v>58130</v>
      </c>
      <c r="AT140" s="31">
        <f>광명시을!W5</f>
        <v>27671</v>
      </c>
      <c r="AU140" s="31">
        <f>광명시을!X5</f>
        <v>466</v>
      </c>
      <c r="AV140" s="31">
        <f>광명시을!V4</f>
        <v>0</v>
      </c>
      <c r="AW140" s="31">
        <f>광명시을!W4</f>
        <v>0</v>
      </c>
      <c r="AX140" s="31">
        <f>광명시을!X4</f>
        <v>0</v>
      </c>
      <c r="AY140" s="31">
        <f>광명시을!U13</f>
        <v>0</v>
      </c>
      <c r="AZ140" s="31">
        <f>광명시을!V13</f>
        <v>0</v>
      </c>
      <c r="BA140" s="31">
        <f>광명시을!W13</f>
        <v>0</v>
      </c>
      <c r="BB140" s="31">
        <f>광명시을!X13</f>
        <v>0</v>
      </c>
      <c r="BC140" s="31">
        <f>광명시을!U14</f>
        <v>0</v>
      </c>
      <c r="BD140" s="31">
        <f>광명시을!V14</f>
        <v>0</v>
      </c>
      <c r="BE140" s="31">
        <f>광명시을!W14</f>
        <v>0</v>
      </c>
      <c r="BF140" s="31">
        <f>광명시을!X14</f>
        <v>0</v>
      </c>
      <c r="BG140" s="31">
        <f>광명시을!U15</f>
        <v>0</v>
      </c>
      <c r="BH140" s="31">
        <f>광명시을!V15</f>
        <v>0</v>
      </c>
      <c r="BI140" s="31">
        <f>광명시을!W15</f>
        <v>0</v>
      </c>
      <c r="BJ140" s="31">
        <f>광명시을!X15</f>
        <v>0</v>
      </c>
    </row>
    <row r="141" spans="1:62">
      <c r="A141" s="30">
        <v>136</v>
      </c>
      <c r="B141" s="30" t="s">
        <v>16754</v>
      </c>
      <c r="C141" s="30" t="s">
        <v>16792</v>
      </c>
      <c r="D141" s="32" t="str">
        <f t="shared" si="15"/>
        <v>=평택시갑!U7</v>
      </c>
      <c r="E141" s="32" t="str">
        <f t="shared" si="15"/>
        <v>=평택시갑!V6</v>
      </c>
      <c r="F141" s="32" t="str">
        <f t="shared" si="15"/>
        <v>=평택시갑!W5</v>
      </c>
      <c r="G141" s="32" t="str">
        <f t="shared" si="15"/>
        <v>=평택시갑!X4</v>
      </c>
      <c r="H141" s="32" t="str">
        <f t="shared" si="15"/>
        <v>=평택시갑!</v>
      </c>
      <c r="I141" s="32" t="str">
        <f t="shared" si="15"/>
        <v>=평택시갑!</v>
      </c>
      <c r="J141" s="32"/>
      <c r="K141" s="32" t="str">
        <f t="shared" si="16"/>
        <v>=평택시갑!U7</v>
      </c>
      <c r="L141" s="32" t="str">
        <f t="shared" si="17"/>
        <v>=평택시갑!V7</v>
      </c>
      <c r="M141" s="32" t="str">
        <f t="shared" si="17"/>
        <v>=평택시갑!W7</v>
      </c>
      <c r="N141" s="32" t="str">
        <f t="shared" si="17"/>
        <v>=평택시갑!X7</v>
      </c>
      <c r="O141" s="32" t="str">
        <f t="shared" si="17"/>
        <v>=평택시갑!U6</v>
      </c>
      <c r="P141" s="32" t="str">
        <f t="shared" si="17"/>
        <v>=평택시갑!V6</v>
      </c>
      <c r="Q141" s="32" t="str">
        <f t="shared" si="17"/>
        <v>=평택시갑!W6</v>
      </c>
      <c r="R141" s="32" t="str">
        <f t="shared" si="17"/>
        <v>=평택시갑!X6</v>
      </c>
      <c r="S141" s="32" t="str">
        <f t="shared" si="17"/>
        <v>=평택시갑!U5</v>
      </c>
      <c r="T141" s="32" t="str">
        <f t="shared" si="17"/>
        <v>=평택시갑!V5</v>
      </c>
      <c r="U141" s="32" t="str">
        <f t="shared" si="17"/>
        <v>=평택시갑!W5</v>
      </c>
      <c r="V141" s="32" t="str">
        <f t="shared" si="17"/>
        <v>=평택시갑!X5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J141" s="32">
        <f>평택시갑!U7</f>
        <v>44538</v>
      </c>
      <c r="AK141" s="32">
        <f>평택시갑!V7</f>
        <v>24480</v>
      </c>
      <c r="AL141" s="32">
        <f>평택시갑!W7</f>
        <v>18424</v>
      </c>
      <c r="AM141" s="32">
        <f>평택시갑!X7</f>
        <v>289</v>
      </c>
      <c r="AN141" s="32">
        <f>평택시갑!U6</f>
        <v>81690</v>
      </c>
      <c r="AO141" s="32">
        <f>평택시갑!V6</f>
        <v>38084</v>
      </c>
      <c r="AP141" s="31">
        <f>평택시갑!W6</f>
        <v>40639</v>
      </c>
      <c r="AQ141" s="31">
        <f>평택시갑!X6</f>
        <v>616</v>
      </c>
      <c r="AR141" s="31">
        <f>평택시갑!U5</f>
        <v>126228</v>
      </c>
      <c r="AS141" s="31">
        <f>평택시갑!V5</f>
        <v>62564</v>
      </c>
      <c r="AT141" s="31">
        <f>평택시갑!W5</f>
        <v>59063</v>
      </c>
      <c r="AU141" s="31">
        <f>평택시갑!X5</f>
        <v>905</v>
      </c>
      <c r="AV141" s="31">
        <f>평택시갑!V4</f>
        <v>0</v>
      </c>
      <c r="AW141" s="31">
        <f>평택시갑!W4</f>
        <v>0</v>
      </c>
      <c r="AX141" s="31">
        <f>평택시갑!X4</f>
        <v>0</v>
      </c>
      <c r="AY141" s="31">
        <f>평택시갑!U13</f>
        <v>0</v>
      </c>
      <c r="AZ141" s="31">
        <f>평택시갑!V13</f>
        <v>0</v>
      </c>
      <c r="BA141" s="31">
        <f>평택시갑!W13</f>
        <v>0</v>
      </c>
      <c r="BB141" s="31">
        <f>평택시갑!X13</f>
        <v>0</v>
      </c>
      <c r="BC141" s="31">
        <f>평택시갑!U14</f>
        <v>0</v>
      </c>
      <c r="BD141" s="31">
        <f>평택시갑!V14</f>
        <v>0</v>
      </c>
      <c r="BE141" s="31">
        <f>평택시갑!W14</f>
        <v>0</v>
      </c>
      <c r="BF141" s="31">
        <f>평택시갑!X14</f>
        <v>0</v>
      </c>
      <c r="BG141" s="31">
        <f>평택시갑!U15</f>
        <v>0</v>
      </c>
      <c r="BH141" s="31">
        <f>평택시갑!V15</f>
        <v>0</v>
      </c>
      <c r="BI141" s="31">
        <f>평택시갑!W15</f>
        <v>0</v>
      </c>
      <c r="BJ141" s="31">
        <f>평택시갑!X15</f>
        <v>0</v>
      </c>
    </row>
    <row r="142" spans="1:62">
      <c r="A142" s="30">
        <v>137</v>
      </c>
      <c r="B142" s="30" t="s">
        <v>16754</v>
      </c>
      <c r="C142" s="30" t="s">
        <v>16791</v>
      </c>
      <c r="D142" s="32" t="str">
        <f t="shared" si="15"/>
        <v>=평택시을!U7</v>
      </c>
      <c r="E142" s="32" t="str">
        <f t="shared" si="15"/>
        <v>=평택시을!V6</v>
      </c>
      <c r="F142" s="32" t="str">
        <f t="shared" si="15"/>
        <v>=평택시을!W5</v>
      </c>
      <c r="G142" s="32" t="str">
        <f t="shared" si="15"/>
        <v>=평택시을!X4</v>
      </c>
      <c r="H142" s="32" t="str">
        <f t="shared" si="15"/>
        <v>=평택시을!</v>
      </c>
      <c r="I142" s="32" t="str">
        <f t="shared" si="15"/>
        <v>=평택시을!</v>
      </c>
      <c r="J142" s="32"/>
      <c r="K142" s="32" t="str">
        <f t="shared" si="16"/>
        <v>=평택시을!U7</v>
      </c>
      <c r="L142" s="32" t="str">
        <f t="shared" si="17"/>
        <v>=평택시을!V7</v>
      </c>
      <c r="M142" s="32" t="str">
        <f t="shared" si="17"/>
        <v>=평택시을!W7</v>
      </c>
      <c r="N142" s="32" t="str">
        <f t="shared" si="17"/>
        <v>=평택시을!X7</v>
      </c>
      <c r="O142" s="32" t="str">
        <f t="shared" si="17"/>
        <v>=평택시을!U6</v>
      </c>
      <c r="P142" s="32" t="str">
        <f t="shared" si="17"/>
        <v>=평택시을!V6</v>
      </c>
      <c r="Q142" s="32" t="str">
        <f t="shared" si="17"/>
        <v>=평택시을!W6</v>
      </c>
      <c r="R142" s="32" t="str">
        <f t="shared" si="17"/>
        <v>=평택시을!X6</v>
      </c>
      <c r="S142" s="32" t="str">
        <f t="shared" si="17"/>
        <v>=평택시을!U5</v>
      </c>
      <c r="T142" s="32" t="str">
        <f t="shared" si="17"/>
        <v>=평택시을!V5</v>
      </c>
      <c r="U142" s="32" t="str">
        <f t="shared" si="17"/>
        <v>=평택시을!W5</v>
      </c>
      <c r="V142" s="32" t="str">
        <f t="shared" si="17"/>
        <v>=평택시을!X5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J142" s="32">
        <f>평택시을!U7</f>
        <v>46555</v>
      </c>
      <c r="AK142" s="32">
        <f>평택시을!V7</f>
        <v>24023</v>
      </c>
      <c r="AL142" s="32">
        <f>평택시을!W7</f>
        <v>19123</v>
      </c>
      <c r="AM142" s="32">
        <f>평택시을!X7</f>
        <v>722</v>
      </c>
      <c r="AN142" s="32">
        <f>평택시을!U6</f>
        <v>79818</v>
      </c>
      <c r="AO142" s="32">
        <f>평택시을!V6</f>
        <v>33517</v>
      </c>
      <c r="AP142" s="31">
        <f>평택시을!W6</f>
        <v>40368</v>
      </c>
      <c r="AQ142" s="31">
        <f>평택시을!X6</f>
        <v>1140</v>
      </c>
      <c r="AR142" s="31">
        <f>평택시을!U5</f>
        <v>126373</v>
      </c>
      <c r="AS142" s="31">
        <f>평택시을!V5</f>
        <v>57540</v>
      </c>
      <c r="AT142" s="31">
        <f>평택시을!W5</f>
        <v>59491</v>
      </c>
      <c r="AU142" s="31">
        <f>평택시을!X5</f>
        <v>1862</v>
      </c>
      <c r="AV142" s="31">
        <f>평택시을!V4</f>
        <v>0</v>
      </c>
      <c r="AW142" s="31">
        <f>평택시을!W4</f>
        <v>0</v>
      </c>
      <c r="AX142" s="31">
        <f>평택시을!X4</f>
        <v>0</v>
      </c>
      <c r="AY142" s="31">
        <f>평택시을!U13</f>
        <v>0</v>
      </c>
      <c r="AZ142" s="31">
        <f>평택시을!V13</f>
        <v>0</v>
      </c>
      <c r="BA142" s="31">
        <f>평택시을!W13</f>
        <v>0</v>
      </c>
      <c r="BB142" s="31">
        <f>평택시을!X13</f>
        <v>0</v>
      </c>
      <c r="BC142" s="31">
        <f>평택시을!U14</f>
        <v>0</v>
      </c>
      <c r="BD142" s="31">
        <f>평택시을!V14</f>
        <v>0</v>
      </c>
      <c r="BE142" s="31">
        <f>평택시을!W14</f>
        <v>0</v>
      </c>
      <c r="BF142" s="31">
        <f>평택시을!X14</f>
        <v>0</v>
      </c>
      <c r="BG142" s="31">
        <f>평택시을!U15</f>
        <v>0</v>
      </c>
      <c r="BH142" s="31">
        <f>평택시을!V15</f>
        <v>0</v>
      </c>
      <c r="BI142" s="31">
        <f>평택시을!W15</f>
        <v>0</v>
      </c>
      <c r="BJ142" s="31">
        <f>평택시을!X15</f>
        <v>0</v>
      </c>
    </row>
    <row r="143" spans="1:62">
      <c r="A143" s="30">
        <v>138</v>
      </c>
      <c r="B143" s="30" t="s">
        <v>16754</v>
      </c>
      <c r="C143" s="30" t="s">
        <v>16790</v>
      </c>
      <c r="D143" s="32" t="str">
        <f t="shared" si="15"/>
        <v>=동두천시연천군!U7</v>
      </c>
      <c r="E143" s="32" t="str">
        <f t="shared" si="15"/>
        <v>=동두천시연천군!V6</v>
      </c>
      <c r="F143" s="32" t="str">
        <f t="shared" si="15"/>
        <v>=동두천시연천군!W5</v>
      </c>
      <c r="G143" s="32" t="str">
        <f t="shared" si="15"/>
        <v>=동두천시연천군!X4</v>
      </c>
      <c r="H143" s="32" t="str">
        <f t="shared" si="15"/>
        <v>=동두천시연천군!</v>
      </c>
      <c r="I143" s="32" t="str">
        <f t="shared" si="15"/>
        <v>=동두천시연천군!</v>
      </c>
      <c r="J143" s="32"/>
      <c r="K143" s="32" t="str">
        <f t="shared" si="16"/>
        <v>=동두천시연천군!U7</v>
      </c>
      <c r="L143" s="32" t="str">
        <f t="shared" si="17"/>
        <v>=동두천시연천군!V7</v>
      </c>
      <c r="M143" s="32" t="str">
        <f t="shared" si="17"/>
        <v>=동두천시연천군!W7</v>
      </c>
      <c r="N143" s="32" t="str">
        <f t="shared" si="17"/>
        <v>=동두천시연천군!X7</v>
      </c>
      <c r="O143" s="32" t="str">
        <f t="shared" si="17"/>
        <v>=동두천시연천군!U6</v>
      </c>
      <c r="P143" s="32" t="str">
        <f t="shared" si="17"/>
        <v>=동두천시연천군!V6</v>
      </c>
      <c r="Q143" s="32" t="str">
        <f t="shared" si="17"/>
        <v>=동두천시연천군!W6</v>
      </c>
      <c r="R143" s="32" t="str">
        <f t="shared" si="17"/>
        <v>=동두천시연천군!X6</v>
      </c>
      <c r="S143" s="32" t="str">
        <f t="shared" si="17"/>
        <v>=동두천시연천군!U5</v>
      </c>
      <c r="T143" s="32" t="str">
        <f t="shared" si="17"/>
        <v>=동두천시연천군!V5</v>
      </c>
      <c r="U143" s="32" t="str">
        <f t="shared" si="17"/>
        <v>=동두천시연천군!W5</v>
      </c>
      <c r="V143" s="32" t="str">
        <f t="shared" si="17"/>
        <v>=동두천시연천군!X5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J143" s="32">
        <f>동두천시연천군!U7</f>
        <v>32722</v>
      </c>
      <c r="AK143" s="32">
        <f>동두천시연천군!V7</f>
        <v>16411</v>
      </c>
      <c r="AL143" s="32">
        <f>동두천시연천군!W7</f>
        <v>15375</v>
      </c>
      <c r="AM143" s="32">
        <f>동두천시연천군!X7</f>
        <v>427</v>
      </c>
      <c r="AN143" s="32">
        <f>동두천시연천군!U6</f>
        <v>40711</v>
      </c>
      <c r="AO143" s="32">
        <f>동두천시연천군!V6</f>
        <v>16151</v>
      </c>
      <c r="AP143" s="31">
        <f>동두천시연천군!W6</f>
        <v>23402</v>
      </c>
      <c r="AQ143" s="31">
        <f>동두천시연천군!X6</f>
        <v>565</v>
      </c>
      <c r="AR143" s="31">
        <f>동두천시연천군!U5</f>
        <v>73433</v>
      </c>
      <c r="AS143" s="31">
        <f>동두천시연천군!V5</f>
        <v>32562</v>
      </c>
      <c r="AT143" s="31">
        <f>동두천시연천군!W5</f>
        <v>38777</v>
      </c>
      <c r="AU143" s="31">
        <f>동두천시연천군!X5</f>
        <v>992</v>
      </c>
      <c r="AV143" s="31">
        <f>동두천시연천군!V4</f>
        <v>0</v>
      </c>
      <c r="AW143" s="31">
        <f>동두천시연천군!W4</f>
        <v>0</v>
      </c>
      <c r="AX143" s="31">
        <f>동두천시연천군!X4</f>
        <v>0</v>
      </c>
      <c r="AY143" s="31">
        <f>동두천시연천군!U13</f>
        <v>0</v>
      </c>
      <c r="AZ143" s="31">
        <f>동두천시연천군!V13</f>
        <v>0</v>
      </c>
      <c r="BA143" s="31">
        <f>동두천시연천군!W13</f>
        <v>0</v>
      </c>
      <c r="BB143" s="31">
        <f>동두천시연천군!X13</f>
        <v>0</v>
      </c>
      <c r="BC143" s="31">
        <f>동두천시연천군!U14</f>
        <v>0</v>
      </c>
      <c r="BD143" s="31">
        <f>동두천시연천군!V14</f>
        <v>0</v>
      </c>
      <c r="BE143" s="31">
        <f>동두천시연천군!W14</f>
        <v>0</v>
      </c>
      <c r="BF143" s="31">
        <f>동두천시연천군!X14</f>
        <v>0</v>
      </c>
      <c r="BG143" s="31">
        <f>동두천시연천군!U15</f>
        <v>0</v>
      </c>
      <c r="BH143" s="31">
        <f>동두천시연천군!V15</f>
        <v>0</v>
      </c>
      <c r="BI143" s="31">
        <f>동두천시연천군!W15</f>
        <v>0</v>
      </c>
      <c r="BJ143" s="31">
        <f>동두천시연천군!X15</f>
        <v>0</v>
      </c>
    </row>
    <row r="144" spans="1:62">
      <c r="A144" s="30">
        <v>139</v>
      </c>
      <c r="B144" s="30" t="s">
        <v>16754</v>
      </c>
      <c r="C144" s="30" t="s">
        <v>16789</v>
      </c>
      <c r="D144" s="32" t="str">
        <f t="shared" ref="D144:V159" si="18">_xlfn.CONCAT("=",$C144,"!",D$4)</f>
        <v>=안산시상록구갑!U7</v>
      </c>
      <c r="E144" s="32" t="str">
        <f t="shared" si="18"/>
        <v>=안산시상록구갑!V6</v>
      </c>
      <c r="F144" s="32" t="str">
        <f t="shared" si="18"/>
        <v>=안산시상록구갑!W5</v>
      </c>
      <c r="G144" s="32" t="str">
        <f t="shared" si="18"/>
        <v>=안산시상록구갑!X4</v>
      </c>
      <c r="H144" s="32" t="str">
        <f t="shared" si="18"/>
        <v>=안산시상록구갑!</v>
      </c>
      <c r="I144" s="32" t="str">
        <f t="shared" si="18"/>
        <v>=안산시상록구갑!</v>
      </c>
      <c r="J144" s="32"/>
      <c r="K144" s="32" t="str">
        <f t="shared" si="16"/>
        <v>=안산시상록구갑!U7</v>
      </c>
      <c r="L144" s="32" t="str">
        <f t="shared" si="17"/>
        <v>=안산시상록구갑!V7</v>
      </c>
      <c r="M144" s="32" t="str">
        <f t="shared" si="17"/>
        <v>=안산시상록구갑!W7</v>
      </c>
      <c r="N144" s="32" t="str">
        <f t="shared" si="17"/>
        <v>=안산시상록구갑!X7</v>
      </c>
      <c r="O144" s="32" t="str">
        <f t="shared" si="17"/>
        <v>=안산시상록구갑!U6</v>
      </c>
      <c r="P144" s="32" t="str">
        <f t="shared" si="17"/>
        <v>=안산시상록구갑!V6</v>
      </c>
      <c r="Q144" s="32" t="str">
        <f t="shared" si="17"/>
        <v>=안산시상록구갑!W6</v>
      </c>
      <c r="R144" s="32" t="str">
        <f t="shared" si="17"/>
        <v>=안산시상록구갑!X6</v>
      </c>
      <c r="S144" s="32" t="str">
        <f t="shared" si="17"/>
        <v>=안산시상록구갑!U5</v>
      </c>
      <c r="T144" s="32" t="str">
        <f t="shared" si="17"/>
        <v>=안산시상록구갑!V5</v>
      </c>
      <c r="U144" s="32" t="str">
        <f t="shared" si="17"/>
        <v>=안산시상록구갑!W5</v>
      </c>
      <c r="V144" s="32" t="str">
        <f t="shared" si="17"/>
        <v>=안산시상록구갑!X5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J144" s="32">
        <f>안산시상록구갑!U7</f>
        <v>38136</v>
      </c>
      <c r="AK144" s="32">
        <f>안산시상록구갑!V7</f>
        <v>24634</v>
      </c>
      <c r="AL144" s="32">
        <f>안산시상록구갑!W7</f>
        <v>11918</v>
      </c>
      <c r="AM144" s="32">
        <f>안산시상록구갑!X7</f>
        <v>202</v>
      </c>
      <c r="AN144" s="32">
        <f>안산시상록구갑!U6</f>
        <v>63817</v>
      </c>
      <c r="AO144" s="32">
        <f>안산시상록구갑!V6</f>
        <v>34387</v>
      </c>
      <c r="AP144" s="31">
        <f>안산시상록구갑!W6</f>
        <v>26449</v>
      </c>
      <c r="AQ144" s="31">
        <f>안산시상록구갑!X6</f>
        <v>456</v>
      </c>
      <c r="AR144" s="31">
        <f>안산시상록구갑!U5</f>
        <v>101953</v>
      </c>
      <c r="AS144" s="31">
        <f>안산시상록구갑!V5</f>
        <v>59021</v>
      </c>
      <c r="AT144" s="31">
        <f>안산시상록구갑!W5</f>
        <v>38367</v>
      </c>
      <c r="AU144" s="31">
        <f>안산시상록구갑!X5</f>
        <v>658</v>
      </c>
      <c r="AV144" s="31">
        <f>안산시상록구갑!V4</f>
        <v>0</v>
      </c>
      <c r="AW144" s="31">
        <f>안산시상록구갑!W4</f>
        <v>0</v>
      </c>
      <c r="AX144" s="31">
        <f>안산시상록구갑!X4</f>
        <v>0</v>
      </c>
      <c r="AY144" s="31">
        <f>안산시상록구갑!U13</f>
        <v>0</v>
      </c>
      <c r="AZ144" s="31">
        <f>안산시상록구갑!V13</f>
        <v>0</v>
      </c>
      <c r="BA144" s="31">
        <f>안산시상록구갑!W13</f>
        <v>0</v>
      </c>
      <c r="BB144" s="31">
        <f>안산시상록구갑!X13</f>
        <v>0</v>
      </c>
      <c r="BC144" s="31">
        <f>안산시상록구갑!U14</f>
        <v>0</v>
      </c>
      <c r="BD144" s="31">
        <f>안산시상록구갑!V14</f>
        <v>0</v>
      </c>
      <c r="BE144" s="31">
        <f>안산시상록구갑!W14</f>
        <v>0</v>
      </c>
      <c r="BF144" s="31">
        <f>안산시상록구갑!X14</f>
        <v>0</v>
      </c>
      <c r="BG144" s="31">
        <f>안산시상록구갑!U15</f>
        <v>0</v>
      </c>
      <c r="BH144" s="31">
        <f>안산시상록구갑!V15</f>
        <v>0</v>
      </c>
      <c r="BI144" s="31">
        <f>안산시상록구갑!W15</f>
        <v>0</v>
      </c>
      <c r="BJ144" s="31">
        <f>안산시상록구갑!X15</f>
        <v>0</v>
      </c>
    </row>
    <row r="145" spans="1:62">
      <c r="A145" s="30">
        <v>140</v>
      </c>
      <c r="B145" s="30" t="s">
        <v>16754</v>
      </c>
      <c r="C145" s="30" t="s">
        <v>16788</v>
      </c>
      <c r="D145" s="32" t="str">
        <f t="shared" si="18"/>
        <v>=안산시상록구을!U7</v>
      </c>
      <c r="E145" s="32" t="str">
        <f t="shared" si="18"/>
        <v>=안산시상록구을!V6</v>
      </c>
      <c r="F145" s="32" t="str">
        <f t="shared" si="18"/>
        <v>=안산시상록구을!W5</v>
      </c>
      <c r="G145" s="32" t="str">
        <f t="shared" si="18"/>
        <v>=안산시상록구을!X4</v>
      </c>
      <c r="H145" s="32" t="str">
        <f t="shared" si="18"/>
        <v>=안산시상록구을!</v>
      </c>
      <c r="I145" s="32" t="str">
        <f t="shared" si="18"/>
        <v>=안산시상록구을!</v>
      </c>
      <c r="J145" s="32"/>
      <c r="K145" s="32" t="str">
        <f t="shared" si="16"/>
        <v>=안산시상록구을!U7</v>
      </c>
      <c r="L145" s="32" t="str">
        <f t="shared" si="17"/>
        <v>=안산시상록구을!V7</v>
      </c>
      <c r="M145" s="32" t="str">
        <f t="shared" si="17"/>
        <v>=안산시상록구을!W7</v>
      </c>
      <c r="N145" s="32" t="str">
        <f t="shared" si="17"/>
        <v>=안산시상록구을!X7</v>
      </c>
      <c r="O145" s="32" t="str">
        <f t="shared" si="17"/>
        <v>=안산시상록구을!U6</v>
      </c>
      <c r="P145" s="32" t="str">
        <f t="shared" si="17"/>
        <v>=안산시상록구을!V6</v>
      </c>
      <c r="Q145" s="32" t="str">
        <f t="shared" si="17"/>
        <v>=안산시상록구을!W6</v>
      </c>
      <c r="R145" s="32" t="str">
        <f t="shared" si="17"/>
        <v>=안산시상록구을!X6</v>
      </c>
      <c r="S145" s="32" t="str">
        <f t="shared" si="17"/>
        <v>=안산시상록구을!U5</v>
      </c>
      <c r="T145" s="32" t="str">
        <f t="shared" si="17"/>
        <v>=안산시상록구을!V5</v>
      </c>
      <c r="U145" s="32" t="str">
        <f t="shared" si="17"/>
        <v>=안산시상록구을!W5</v>
      </c>
      <c r="V145" s="32" t="str">
        <f t="shared" si="17"/>
        <v>=안산시상록구을!X5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J145" s="32">
        <f>안산시상록구을!U7</f>
        <v>27569</v>
      </c>
      <c r="AK145" s="32">
        <f>안산시상록구을!V7</f>
        <v>17598</v>
      </c>
      <c r="AL145" s="32">
        <f>안산시상록구을!W7</f>
        <v>9232</v>
      </c>
      <c r="AM145" s="32">
        <f>안산시상록구을!X7</f>
        <v>344</v>
      </c>
      <c r="AN145" s="32">
        <f>안산시상록구을!U6</f>
        <v>49091</v>
      </c>
      <c r="AO145" s="32">
        <f>안산시상록구을!V6</f>
        <v>26001</v>
      </c>
      <c r="AP145" s="31">
        <f>안산시상록구을!W6</f>
        <v>21515</v>
      </c>
      <c r="AQ145" s="31">
        <f>안산시상록구을!X6</f>
        <v>774</v>
      </c>
      <c r="AR145" s="31">
        <f>안산시상록구을!U5</f>
        <v>76660</v>
      </c>
      <c r="AS145" s="31">
        <f>안산시상록구을!V5</f>
        <v>43599</v>
      </c>
      <c r="AT145" s="31">
        <f>안산시상록구을!W5</f>
        <v>30747</v>
      </c>
      <c r="AU145" s="31">
        <f>안산시상록구을!X5</f>
        <v>1118</v>
      </c>
      <c r="AV145" s="31">
        <f>안산시상록구을!V4</f>
        <v>0</v>
      </c>
      <c r="AW145" s="31">
        <f>안산시상록구을!W4</f>
        <v>0</v>
      </c>
      <c r="AX145" s="31">
        <f>안산시상록구을!X4</f>
        <v>0</v>
      </c>
      <c r="AY145" s="31">
        <f>안산시상록구을!U13</f>
        <v>0</v>
      </c>
      <c r="AZ145" s="31">
        <f>안산시상록구을!V13</f>
        <v>0</v>
      </c>
      <c r="BA145" s="31">
        <f>안산시상록구을!W13</f>
        <v>0</v>
      </c>
      <c r="BB145" s="31">
        <f>안산시상록구을!X13</f>
        <v>0</v>
      </c>
      <c r="BC145" s="31">
        <f>안산시상록구을!U14</f>
        <v>0</v>
      </c>
      <c r="BD145" s="31">
        <f>안산시상록구을!V14</f>
        <v>0</v>
      </c>
      <c r="BE145" s="31">
        <f>안산시상록구을!W14</f>
        <v>0</v>
      </c>
      <c r="BF145" s="31">
        <f>안산시상록구을!X14</f>
        <v>0</v>
      </c>
      <c r="BG145" s="31">
        <f>안산시상록구을!U15</f>
        <v>0</v>
      </c>
      <c r="BH145" s="31">
        <f>안산시상록구을!V15</f>
        <v>0</v>
      </c>
      <c r="BI145" s="31">
        <f>안산시상록구을!W15</f>
        <v>0</v>
      </c>
      <c r="BJ145" s="31">
        <f>안산시상록구을!X15</f>
        <v>0</v>
      </c>
    </row>
    <row r="146" spans="1:62">
      <c r="A146" s="30">
        <v>141</v>
      </c>
      <c r="B146" s="30" t="s">
        <v>16754</v>
      </c>
      <c r="C146" s="30" t="s">
        <v>16787</v>
      </c>
      <c r="D146" s="32" t="str">
        <f t="shared" si="18"/>
        <v>=안산시단원구갑!U7</v>
      </c>
      <c r="E146" s="32" t="str">
        <f t="shared" si="18"/>
        <v>=안산시단원구갑!V6</v>
      </c>
      <c r="F146" s="32" t="str">
        <f t="shared" si="18"/>
        <v>=안산시단원구갑!W5</v>
      </c>
      <c r="G146" s="32" t="str">
        <f t="shared" si="18"/>
        <v>=안산시단원구갑!X4</v>
      </c>
      <c r="H146" s="32" t="str">
        <f t="shared" si="18"/>
        <v>=안산시단원구갑!</v>
      </c>
      <c r="I146" s="32" t="str">
        <f t="shared" si="18"/>
        <v>=안산시단원구갑!</v>
      </c>
      <c r="J146" s="32"/>
      <c r="K146" s="32" t="str">
        <f t="shared" si="16"/>
        <v>=안산시단원구갑!U7</v>
      </c>
      <c r="L146" s="32" t="str">
        <f t="shared" si="17"/>
        <v>=안산시단원구갑!V7</v>
      </c>
      <c r="M146" s="32" t="str">
        <f t="shared" si="17"/>
        <v>=안산시단원구갑!W7</v>
      </c>
      <c r="N146" s="32" t="str">
        <f t="shared" si="17"/>
        <v>=안산시단원구갑!X7</v>
      </c>
      <c r="O146" s="32" t="str">
        <f t="shared" si="17"/>
        <v>=안산시단원구갑!U6</v>
      </c>
      <c r="P146" s="32" t="str">
        <f t="shared" si="17"/>
        <v>=안산시단원구갑!V6</v>
      </c>
      <c r="Q146" s="32" t="str">
        <f t="shared" si="17"/>
        <v>=안산시단원구갑!W6</v>
      </c>
      <c r="R146" s="32" t="str">
        <f t="shared" si="17"/>
        <v>=안산시단원구갑!X6</v>
      </c>
      <c r="S146" s="32" t="str">
        <f t="shared" si="17"/>
        <v>=안산시단원구갑!U5</v>
      </c>
      <c r="T146" s="32" t="str">
        <f t="shared" si="17"/>
        <v>=안산시단원구갑!V5</v>
      </c>
      <c r="U146" s="32" t="str">
        <f t="shared" si="17"/>
        <v>=안산시단원구갑!W5</v>
      </c>
      <c r="V146" s="32" t="str">
        <f t="shared" si="17"/>
        <v>=안산시단원구갑!X5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J146" s="32">
        <f>안산시단원구갑!U7</f>
        <v>27075</v>
      </c>
      <c r="AK146" s="32">
        <f>안산시단원구갑!V7</f>
        <v>16374</v>
      </c>
      <c r="AL146" s="32">
        <f>안산시단원구갑!W7</f>
        <v>9627</v>
      </c>
      <c r="AM146" s="32">
        <f>안산시단원구갑!X7</f>
        <v>462</v>
      </c>
      <c r="AN146" s="32">
        <f>안산시단원구갑!U6</f>
        <v>49306</v>
      </c>
      <c r="AO146" s="32">
        <f>안산시단원구갑!V6</f>
        <v>25635</v>
      </c>
      <c r="AP146" s="31">
        <f>안산시단원구갑!W6</f>
        <v>21459</v>
      </c>
      <c r="AQ146" s="31">
        <f>안산시단원구갑!X6</f>
        <v>965</v>
      </c>
      <c r="AR146" s="31">
        <f>안산시단원구갑!U5</f>
        <v>76381</v>
      </c>
      <c r="AS146" s="31">
        <f>안산시단원구갑!V5</f>
        <v>42009</v>
      </c>
      <c r="AT146" s="31">
        <f>안산시단원구갑!W5</f>
        <v>31086</v>
      </c>
      <c r="AU146" s="31">
        <f>안산시단원구갑!X5</f>
        <v>1427</v>
      </c>
      <c r="AV146" s="31">
        <f>안산시단원구갑!V4</f>
        <v>0</v>
      </c>
      <c r="AW146" s="31">
        <f>안산시단원구갑!W4</f>
        <v>0</v>
      </c>
      <c r="AX146" s="31">
        <f>안산시단원구갑!X4</f>
        <v>0</v>
      </c>
      <c r="AY146" s="31">
        <f>안산시단원구갑!U13</f>
        <v>0</v>
      </c>
      <c r="AZ146" s="31">
        <f>안산시단원구갑!V13</f>
        <v>0</v>
      </c>
      <c r="BA146" s="31">
        <f>안산시단원구갑!W13</f>
        <v>0</v>
      </c>
      <c r="BB146" s="31">
        <f>안산시단원구갑!X13</f>
        <v>0</v>
      </c>
      <c r="BC146" s="31">
        <f>안산시단원구갑!U14</f>
        <v>0</v>
      </c>
      <c r="BD146" s="31">
        <f>안산시단원구갑!V14</f>
        <v>0</v>
      </c>
      <c r="BE146" s="31">
        <f>안산시단원구갑!W14</f>
        <v>0</v>
      </c>
      <c r="BF146" s="31">
        <f>안산시단원구갑!X14</f>
        <v>0</v>
      </c>
      <c r="BG146" s="31">
        <f>안산시단원구갑!U15</f>
        <v>0</v>
      </c>
      <c r="BH146" s="31">
        <f>안산시단원구갑!V15</f>
        <v>0</v>
      </c>
      <c r="BI146" s="31">
        <f>안산시단원구갑!W15</f>
        <v>0</v>
      </c>
      <c r="BJ146" s="31">
        <f>안산시단원구갑!X15</f>
        <v>0</v>
      </c>
    </row>
    <row r="147" spans="1:62">
      <c r="A147" s="30">
        <v>142</v>
      </c>
      <c r="B147" s="30" t="s">
        <v>16754</v>
      </c>
      <c r="C147" s="30" t="s">
        <v>16786</v>
      </c>
      <c r="D147" s="32" t="str">
        <f t="shared" si="18"/>
        <v>=안산시단원구을!U7</v>
      </c>
      <c r="E147" s="32" t="str">
        <f t="shared" si="18"/>
        <v>=안산시단원구을!V6</v>
      </c>
      <c r="F147" s="32" t="str">
        <f t="shared" si="18"/>
        <v>=안산시단원구을!W5</v>
      </c>
      <c r="G147" s="32" t="str">
        <f t="shared" si="18"/>
        <v>=안산시단원구을!X4</v>
      </c>
      <c r="H147" s="32" t="str">
        <f t="shared" si="18"/>
        <v>=안산시단원구을!</v>
      </c>
      <c r="I147" s="32" t="str">
        <f t="shared" si="18"/>
        <v>=안산시단원구을!</v>
      </c>
      <c r="J147" s="32"/>
      <c r="K147" s="32" t="str">
        <f t="shared" si="16"/>
        <v>=안산시단원구을!U7</v>
      </c>
      <c r="L147" s="32" t="str">
        <f t="shared" si="17"/>
        <v>=안산시단원구을!V7</v>
      </c>
      <c r="M147" s="32" t="str">
        <f t="shared" si="17"/>
        <v>=안산시단원구을!W7</v>
      </c>
      <c r="N147" s="32" t="str">
        <f t="shared" si="17"/>
        <v>=안산시단원구을!X7</v>
      </c>
      <c r="O147" s="32" t="str">
        <f t="shared" si="17"/>
        <v>=안산시단원구을!U6</v>
      </c>
      <c r="P147" s="32" t="str">
        <f t="shared" si="17"/>
        <v>=안산시단원구을!V6</v>
      </c>
      <c r="Q147" s="32" t="str">
        <f t="shared" si="17"/>
        <v>=안산시단원구을!W6</v>
      </c>
      <c r="R147" s="32" t="str">
        <f t="shared" si="17"/>
        <v>=안산시단원구을!X6</v>
      </c>
      <c r="S147" s="32" t="str">
        <f t="shared" si="17"/>
        <v>=안산시단원구을!U5</v>
      </c>
      <c r="T147" s="32" t="str">
        <f t="shared" si="17"/>
        <v>=안산시단원구을!V5</v>
      </c>
      <c r="U147" s="32" t="str">
        <f t="shared" si="17"/>
        <v>=안산시단원구을!W5</v>
      </c>
      <c r="V147" s="32" t="str">
        <f t="shared" si="17"/>
        <v>=안산시단원구을!X5</v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J147" s="32">
        <f>안산시단원구을!U7</f>
        <v>29865</v>
      </c>
      <c r="AK147" s="32">
        <f>안산시단원구을!V7</f>
        <v>17411</v>
      </c>
      <c r="AL147" s="32">
        <f>안산시단원구을!W7</f>
        <v>11684</v>
      </c>
      <c r="AM147" s="32">
        <f>안산시단원구을!X7</f>
        <v>213</v>
      </c>
      <c r="AN147" s="32">
        <f>안산시단원구을!U6</f>
        <v>53311</v>
      </c>
      <c r="AO147" s="32">
        <f>안산시단원구을!V6</f>
        <v>24739</v>
      </c>
      <c r="AP147" s="31">
        <f>안산시단원구을!W6</f>
        <v>26813</v>
      </c>
      <c r="AQ147" s="31">
        <f>안산시단원구을!X6</f>
        <v>651</v>
      </c>
      <c r="AR147" s="31">
        <f>안산시단원구을!U5</f>
        <v>83176</v>
      </c>
      <c r="AS147" s="31">
        <f>안산시단원구을!V5</f>
        <v>42150</v>
      </c>
      <c r="AT147" s="31">
        <f>안산시단원구을!W5</f>
        <v>38497</v>
      </c>
      <c r="AU147" s="31">
        <f>안산시단원구을!X5</f>
        <v>864</v>
      </c>
      <c r="AV147" s="31">
        <f>안산시단원구을!V4</f>
        <v>0</v>
      </c>
      <c r="AW147" s="31">
        <f>안산시단원구을!W4</f>
        <v>0</v>
      </c>
      <c r="AX147" s="31">
        <f>안산시단원구을!X4</f>
        <v>0</v>
      </c>
      <c r="AY147" s="31">
        <f>안산시단원구을!U13</f>
        <v>0</v>
      </c>
      <c r="AZ147" s="31">
        <f>안산시단원구을!V13</f>
        <v>0</v>
      </c>
      <c r="BA147" s="31">
        <f>안산시단원구을!W13</f>
        <v>0</v>
      </c>
      <c r="BB147" s="31">
        <f>안산시단원구을!X13</f>
        <v>0</v>
      </c>
      <c r="BC147" s="31">
        <f>안산시단원구을!U14</f>
        <v>0</v>
      </c>
      <c r="BD147" s="31">
        <f>안산시단원구을!V14</f>
        <v>0</v>
      </c>
      <c r="BE147" s="31">
        <f>안산시단원구을!W14</f>
        <v>0</v>
      </c>
      <c r="BF147" s="31">
        <f>안산시단원구을!X14</f>
        <v>0</v>
      </c>
      <c r="BG147" s="31">
        <f>안산시단원구을!U15</f>
        <v>0</v>
      </c>
      <c r="BH147" s="31">
        <f>안산시단원구을!V15</f>
        <v>0</v>
      </c>
      <c r="BI147" s="31">
        <f>안산시단원구을!W15</f>
        <v>0</v>
      </c>
      <c r="BJ147" s="31">
        <f>안산시단원구을!X15</f>
        <v>0</v>
      </c>
    </row>
    <row r="148" spans="1:62">
      <c r="A148" s="30">
        <v>143</v>
      </c>
      <c r="B148" s="30" t="s">
        <v>16754</v>
      </c>
      <c r="C148" s="30" t="s">
        <v>16785</v>
      </c>
      <c r="D148" s="32" t="str">
        <f t="shared" si="18"/>
        <v>=고양시갑!U7</v>
      </c>
      <c r="E148" s="32" t="str">
        <f t="shared" si="18"/>
        <v>=고양시갑!V6</v>
      </c>
      <c r="F148" s="32" t="str">
        <f t="shared" si="18"/>
        <v>=고양시갑!W5</v>
      </c>
      <c r="G148" s="32" t="str">
        <f t="shared" si="18"/>
        <v>=고양시갑!X4</v>
      </c>
      <c r="H148" s="32" t="str">
        <f t="shared" si="18"/>
        <v>=고양시갑!</v>
      </c>
      <c r="I148" s="32" t="str">
        <f t="shared" si="18"/>
        <v>=고양시갑!</v>
      </c>
      <c r="J148" s="32"/>
      <c r="K148" s="32" t="str">
        <f t="shared" si="16"/>
        <v>=고양시갑!U7</v>
      </c>
      <c r="L148" s="32" t="str">
        <f t="shared" si="17"/>
        <v>=고양시갑!V7</v>
      </c>
      <c r="M148" s="32" t="str">
        <f t="shared" si="17"/>
        <v>=고양시갑!W7</v>
      </c>
      <c r="N148" s="32" t="str">
        <f t="shared" si="17"/>
        <v>=고양시갑!X7</v>
      </c>
      <c r="O148" s="32" t="str">
        <f t="shared" si="17"/>
        <v>=고양시갑!U6</v>
      </c>
      <c r="P148" s="32" t="str">
        <f t="shared" si="17"/>
        <v>=고양시갑!V6</v>
      </c>
      <c r="Q148" s="32" t="str">
        <f t="shared" si="17"/>
        <v>=고양시갑!W6</v>
      </c>
      <c r="R148" s="32" t="str">
        <f t="shared" si="17"/>
        <v>=고양시갑!X6</v>
      </c>
      <c r="S148" s="32" t="str">
        <f t="shared" si="17"/>
        <v>=고양시갑!U5</v>
      </c>
      <c r="T148" s="32" t="str">
        <f t="shared" si="17"/>
        <v>=고양시갑!V5</v>
      </c>
      <c r="U148" s="32" t="str">
        <f t="shared" si="17"/>
        <v>=고양시갑!W5</v>
      </c>
      <c r="V148" s="32" t="str">
        <f t="shared" si="17"/>
        <v>=고양시갑!X5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J148" s="32">
        <f>고양시갑!U7</f>
        <v>53266</v>
      </c>
      <c r="AK148" s="32">
        <f>고양시갑!V7</f>
        <v>17451</v>
      </c>
      <c r="AL148" s="32">
        <f>고양시갑!W7</f>
        <v>14415</v>
      </c>
      <c r="AM148" s="32">
        <f>고양시갑!X7</f>
        <v>20692</v>
      </c>
      <c r="AN148" s="32">
        <f>고양시갑!U6</f>
        <v>91564</v>
      </c>
      <c r="AO148" s="32">
        <f>고양시갑!V6</f>
        <v>21817</v>
      </c>
      <c r="AP148" s="31">
        <f>고양시갑!W6</f>
        <v>32588</v>
      </c>
      <c r="AQ148" s="31">
        <f>고양시갑!X6</f>
        <v>35824</v>
      </c>
      <c r="AR148" s="31">
        <f>고양시갑!U5</f>
        <v>144830</v>
      </c>
      <c r="AS148" s="31">
        <f>고양시갑!V5</f>
        <v>39268</v>
      </c>
      <c r="AT148" s="31">
        <f>고양시갑!W5</f>
        <v>47003</v>
      </c>
      <c r="AU148" s="31">
        <f>고양시갑!X5</f>
        <v>56516</v>
      </c>
      <c r="AV148" s="31">
        <f>고양시갑!V4</f>
        <v>0</v>
      </c>
      <c r="AW148" s="31">
        <f>고양시갑!W4</f>
        <v>0</v>
      </c>
      <c r="AX148" s="31">
        <f>고양시갑!X4</f>
        <v>0</v>
      </c>
      <c r="AY148" s="31">
        <f>고양시갑!U13</f>
        <v>0</v>
      </c>
      <c r="AZ148" s="31">
        <f>고양시갑!V13</f>
        <v>0</v>
      </c>
      <c r="BA148" s="31">
        <f>고양시갑!W13</f>
        <v>0</v>
      </c>
      <c r="BB148" s="31">
        <f>고양시갑!X13</f>
        <v>0</v>
      </c>
      <c r="BC148" s="31">
        <f>고양시갑!U14</f>
        <v>0</v>
      </c>
      <c r="BD148" s="31">
        <f>고양시갑!V14</f>
        <v>0</v>
      </c>
      <c r="BE148" s="31">
        <f>고양시갑!W14</f>
        <v>0</v>
      </c>
      <c r="BF148" s="31">
        <f>고양시갑!X14</f>
        <v>0</v>
      </c>
      <c r="BG148" s="31">
        <f>고양시갑!U15</f>
        <v>0</v>
      </c>
      <c r="BH148" s="31">
        <f>고양시갑!V15</f>
        <v>0</v>
      </c>
      <c r="BI148" s="31">
        <f>고양시갑!W15</f>
        <v>0</v>
      </c>
      <c r="BJ148" s="31">
        <f>고양시갑!X15</f>
        <v>0</v>
      </c>
    </row>
    <row r="149" spans="1:62">
      <c r="A149" s="30">
        <v>144</v>
      </c>
      <c r="B149" s="30" t="s">
        <v>16754</v>
      </c>
      <c r="C149" s="30" t="s">
        <v>16784</v>
      </c>
      <c r="D149" s="32" t="str">
        <f t="shared" si="18"/>
        <v>=고양시을!U7</v>
      </c>
      <c r="E149" s="32" t="str">
        <f t="shared" si="18"/>
        <v>=고양시을!V6</v>
      </c>
      <c r="F149" s="32" t="str">
        <f t="shared" si="18"/>
        <v>=고양시을!W5</v>
      </c>
      <c r="G149" s="32" t="str">
        <f t="shared" si="18"/>
        <v>=고양시을!X4</v>
      </c>
      <c r="H149" s="32" t="str">
        <f t="shared" si="18"/>
        <v>=고양시을!</v>
      </c>
      <c r="I149" s="32" t="str">
        <f t="shared" si="18"/>
        <v>=고양시을!</v>
      </c>
      <c r="J149" s="32"/>
      <c r="K149" s="32" t="str">
        <f t="shared" si="16"/>
        <v>=고양시을!U7</v>
      </c>
      <c r="L149" s="32" t="str">
        <f t="shared" si="17"/>
        <v>=고양시을!V7</v>
      </c>
      <c r="M149" s="32" t="str">
        <f t="shared" si="17"/>
        <v>=고양시을!W7</v>
      </c>
      <c r="N149" s="32" t="str">
        <f t="shared" si="17"/>
        <v>=고양시을!X7</v>
      </c>
      <c r="O149" s="32" t="str">
        <f t="shared" si="17"/>
        <v>=고양시을!U6</v>
      </c>
      <c r="P149" s="32" t="str">
        <f t="shared" si="17"/>
        <v>=고양시을!V6</v>
      </c>
      <c r="Q149" s="32" t="str">
        <f t="shared" si="17"/>
        <v>=고양시을!W6</v>
      </c>
      <c r="R149" s="32" t="str">
        <f t="shared" si="17"/>
        <v>=고양시을!X6</v>
      </c>
      <c r="S149" s="32" t="str">
        <f t="shared" si="17"/>
        <v>=고양시을!U5</v>
      </c>
      <c r="T149" s="32" t="str">
        <f t="shared" si="17"/>
        <v>=고양시을!V5</v>
      </c>
      <c r="U149" s="32" t="str">
        <f t="shared" si="17"/>
        <v>=고양시을!W5</v>
      </c>
      <c r="V149" s="32" t="str">
        <f t="shared" si="17"/>
        <v>=고양시을!X5</v>
      </c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J149" s="32">
        <f>고양시을!U7</f>
        <v>58609</v>
      </c>
      <c r="AK149" s="32">
        <f>고양시을!V7</f>
        <v>34903</v>
      </c>
      <c r="AL149" s="32">
        <f>고양시을!W7</f>
        <v>17073</v>
      </c>
      <c r="AM149" s="32">
        <f>고양시을!X7</f>
        <v>3805</v>
      </c>
      <c r="AN149" s="32">
        <f>고양시을!U6</f>
        <v>96840</v>
      </c>
      <c r="AO149" s="32">
        <f>고양시을!V6</f>
        <v>45836</v>
      </c>
      <c r="AP149" s="31">
        <f>고양시을!W6</f>
        <v>37959</v>
      </c>
      <c r="AQ149" s="31">
        <f>고양시을!X6</f>
        <v>7844</v>
      </c>
      <c r="AR149" s="31">
        <f>고양시을!U5</f>
        <v>155449</v>
      </c>
      <c r="AS149" s="31">
        <f>고양시을!V5</f>
        <v>80739</v>
      </c>
      <c r="AT149" s="31">
        <f>고양시을!W5</f>
        <v>55032</v>
      </c>
      <c r="AU149" s="31">
        <f>고양시을!X5</f>
        <v>11649</v>
      </c>
      <c r="AV149" s="31">
        <f>고양시을!V4</f>
        <v>0</v>
      </c>
      <c r="AW149" s="31">
        <f>고양시을!W4</f>
        <v>0</v>
      </c>
      <c r="AX149" s="31">
        <f>고양시을!X4</f>
        <v>0</v>
      </c>
      <c r="AY149" s="31">
        <f>고양시을!U13</f>
        <v>0</v>
      </c>
      <c r="AZ149" s="31">
        <f>고양시을!V13</f>
        <v>0</v>
      </c>
      <c r="BA149" s="31">
        <f>고양시을!W13</f>
        <v>0</v>
      </c>
      <c r="BB149" s="31">
        <f>고양시을!X13</f>
        <v>0</v>
      </c>
      <c r="BC149" s="31">
        <f>고양시을!U14</f>
        <v>0</v>
      </c>
      <c r="BD149" s="31">
        <f>고양시을!V14</f>
        <v>0</v>
      </c>
      <c r="BE149" s="31">
        <f>고양시을!W14</f>
        <v>0</v>
      </c>
      <c r="BF149" s="31">
        <f>고양시을!X14</f>
        <v>0</v>
      </c>
      <c r="BG149" s="31">
        <f>고양시을!U15</f>
        <v>0</v>
      </c>
      <c r="BH149" s="31">
        <f>고양시을!V15</f>
        <v>0</v>
      </c>
      <c r="BI149" s="31">
        <f>고양시을!W15</f>
        <v>0</v>
      </c>
      <c r="BJ149" s="31">
        <f>고양시을!X15</f>
        <v>0</v>
      </c>
    </row>
    <row r="150" spans="1:62">
      <c r="A150" s="30">
        <v>145</v>
      </c>
      <c r="B150" s="30" t="s">
        <v>16754</v>
      </c>
      <c r="C150" s="30" t="s">
        <v>16783</v>
      </c>
      <c r="D150" s="32" t="str">
        <f t="shared" si="18"/>
        <v>=고양시병!U7</v>
      </c>
      <c r="E150" s="32" t="str">
        <f t="shared" si="18"/>
        <v>=고양시병!V6</v>
      </c>
      <c r="F150" s="32" t="str">
        <f t="shared" si="18"/>
        <v>=고양시병!W5</v>
      </c>
      <c r="G150" s="32" t="str">
        <f t="shared" si="18"/>
        <v>=고양시병!X4</v>
      </c>
      <c r="H150" s="32" t="str">
        <f t="shared" si="18"/>
        <v>=고양시병!</v>
      </c>
      <c r="I150" s="32" t="str">
        <f t="shared" si="18"/>
        <v>=고양시병!</v>
      </c>
      <c r="J150" s="32"/>
      <c r="K150" s="32" t="str">
        <f t="shared" si="16"/>
        <v>=고양시병!U7</v>
      </c>
      <c r="L150" s="32" t="str">
        <f t="shared" si="17"/>
        <v>=고양시병!V7</v>
      </c>
      <c r="M150" s="32" t="str">
        <f t="shared" si="17"/>
        <v>=고양시병!W7</v>
      </c>
      <c r="N150" s="32" t="str">
        <f t="shared" si="17"/>
        <v>=고양시병!X7</v>
      </c>
      <c r="O150" s="32" t="str">
        <f t="shared" si="17"/>
        <v>=고양시병!U6</v>
      </c>
      <c r="P150" s="32" t="str">
        <f t="shared" si="17"/>
        <v>=고양시병!V6</v>
      </c>
      <c r="Q150" s="32" t="str">
        <f t="shared" si="17"/>
        <v>=고양시병!W6</v>
      </c>
      <c r="R150" s="32" t="str">
        <f t="shared" si="17"/>
        <v>=고양시병!X6</v>
      </c>
      <c r="S150" s="32" t="str">
        <f t="shared" si="17"/>
        <v>=고양시병!U5</v>
      </c>
      <c r="T150" s="32" t="str">
        <f t="shared" si="17"/>
        <v>=고양시병!V5</v>
      </c>
      <c r="U150" s="32" t="str">
        <f t="shared" si="17"/>
        <v>=고양시병!W5</v>
      </c>
      <c r="V150" s="32" t="str">
        <f t="shared" si="17"/>
        <v>=고양시병!X5</v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J150" s="32">
        <f>고양시병!U7</f>
        <v>55637</v>
      </c>
      <c r="AK150" s="32">
        <f>고양시병!V7</f>
        <v>34037</v>
      </c>
      <c r="AL150" s="32">
        <f>고양시병!W7</f>
        <v>20457</v>
      </c>
      <c r="AM150" s="32">
        <f>고양시병!X7</f>
        <v>219</v>
      </c>
      <c r="AN150" s="32">
        <f>고양시병!U6</f>
        <v>93610</v>
      </c>
      <c r="AO150" s="32">
        <f>고양시병!V6</f>
        <v>46031</v>
      </c>
      <c r="AP150" s="31">
        <f>고양시병!W6</f>
        <v>45524</v>
      </c>
      <c r="AQ150" s="31">
        <f>고양시병!X6</f>
        <v>508</v>
      </c>
      <c r="AR150" s="31">
        <f>고양시병!U5</f>
        <v>149247</v>
      </c>
      <c r="AS150" s="31">
        <f>고양시병!V5</f>
        <v>80068</v>
      </c>
      <c r="AT150" s="31">
        <f>고양시병!W5</f>
        <v>65981</v>
      </c>
      <c r="AU150" s="31">
        <f>고양시병!X5</f>
        <v>727</v>
      </c>
      <c r="AV150" s="31">
        <f>고양시병!V4</f>
        <v>0</v>
      </c>
      <c r="AW150" s="31">
        <f>고양시병!W4</f>
        <v>0</v>
      </c>
      <c r="AX150" s="31">
        <f>고양시병!X4</f>
        <v>0</v>
      </c>
      <c r="AY150" s="31">
        <f>고양시병!U13</f>
        <v>0</v>
      </c>
      <c r="AZ150" s="31">
        <f>고양시병!V13</f>
        <v>0</v>
      </c>
      <c r="BA150" s="31">
        <f>고양시병!W13</f>
        <v>0</v>
      </c>
      <c r="BB150" s="31">
        <f>고양시병!X13</f>
        <v>0</v>
      </c>
      <c r="BC150" s="31">
        <f>고양시병!U14</f>
        <v>0</v>
      </c>
      <c r="BD150" s="31">
        <f>고양시병!V14</f>
        <v>0</v>
      </c>
      <c r="BE150" s="31">
        <f>고양시병!W14</f>
        <v>0</v>
      </c>
      <c r="BF150" s="31">
        <f>고양시병!X14</f>
        <v>0</v>
      </c>
      <c r="BG150" s="31">
        <f>고양시병!U15</f>
        <v>0</v>
      </c>
      <c r="BH150" s="31">
        <f>고양시병!V15</f>
        <v>0</v>
      </c>
      <c r="BI150" s="31">
        <f>고양시병!W15</f>
        <v>0</v>
      </c>
      <c r="BJ150" s="31">
        <f>고양시병!X15</f>
        <v>0</v>
      </c>
    </row>
    <row r="151" spans="1:62">
      <c r="A151" s="30">
        <v>146</v>
      </c>
      <c r="B151" s="30" t="s">
        <v>16754</v>
      </c>
      <c r="C151" s="30" t="s">
        <v>16782</v>
      </c>
      <c r="D151" s="32" t="str">
        <f t="shared" si="18"/>
        <v>=고양시정!U7</v>
      </c>
      <c r="E151" s="32" t="str">
        <f t="shared" si="18"/>
        <v>=고양시정!V6</v>
      </c>
      <c r="F151" s="32" t="str">
        <f t="shared" si="18"/>
        <v>=고양시정!W5</v>
      </c>
      <c r="G151" s="32" t="str">
        <f t="shared" si="18"/>
        <v>=고양시정!X4</v>
      </c>
      <c r="H151" s="32" t="str">
        <f t="shared" si="18"/>
        <v>=고양시정!</v>
      </c>
      <c r="I151" s="32" t="str">
        <f t="shared" si="18"/>
        <v>=고양시정!</v>
      </c>
      <c r="J151" s="32"/>
      <c r="K151" s="32" t="str">
        <f t="shared" si="16"/>
        <v>=고양시정!U7</v>
      </c>
      <c r="L151" s="32" t="str">
        <f t="shared" si="17"/>
        <v>=고양시정!V7</v>
      </c>
      <c r="M151" s="32" t="str">
        <f t="shared" si="17"/>
        <v>=고양시정!W7</v>
      </c>
      <c r="N151" s="32" t="str">
        <f t="shared" si="17"/>
        <v>=고양시정!X7</v>
      </c>
      <c r="O151" s="32" t="str">
        <f t="shared" si="17"/>
        <v>=고양시정!U6</v>
      </c>
      <c r="P151" s="32" t="str">
        <f t="shared" si="17"/>
        <v>=고양시정!V6</v>
      </c>
      <c r="Q151" s="32" t="str">
        <f t="shared" si="17"/>
        <v>=고양시정!W6</v>
      </c>
      <c r="R151" s="32" t="str">
        <f t="shared" si="17"/>
        <v>=고양시정!X6</v>
      </c>
      <c r="S151" s="32" t="str">
        <f t="shared" si="17"/>
        <v>=고양시정!U5</v>
      </c>
      <c r="T151" s="32" t="str">
        <f t="shared" si="17"/>
        <v>=고양시정!V5</v>
      </c>
      <c r="U151" s="32" t="str">
        <f t="shared" si="17"/>
        <v>=고양시정!W5</v>
      </c>
      <c r="V151" s="32" t="str">
        <f t="shared" si="17"/>
        <v>=고양시정!X5</v>
      </c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J151" s="32">
        <f>고양시정!U7</f>
        <v>55281</v>
      </c>
      <c r="AK151" s="32">
        <f>고양시정!V7</f>
        <v>34296</v>
      </c>
      <c r="AL151" s="32">
        <f>고양시정!W7</f>
        <v>19726</v>
      </c>
      <c r="AM151" s="32">
        <f>고양시정!X7</f>
        <v>186</v>
      </c>
      <c r="AN151" s="32">
        <f>고양시정!U6</f>
        <v>106944</v>
      </c>
      <c r="AO151" s="32">
        <f>고양시정!V6</f>
        <v>51647</v>
      </c>
      <c r="AP151" s="31">
        <f>고양시정!W6</f>
        <v>52462</v>
      </c>
      <c r="AQ151" s="31">
        <f>고양시정!X6</f>
        <v>494</v>
      </c>
      <c r="AR151" s="31">
        <f>고양시정!U5</f>
        <v>162225</v>
      </c>
      <c r="AS151" s="31">
        <f>고양시정!V5</f>
        <v>85943</v>
      </c>
      <c r="AT151" s="31">
        <f>고양시정!W5</f>
        <v>72188</v>
      </c>
      <c r="AU151" s="31">
        <f>고양시정!X5</f>
        <v>680</v>
      </c>
      <c r="AV151" s="31">
        <f>고양시정!V4</f>
        <v>0</v>
      </c>
      <c r="AW151" s="31">
        <f>고양시정!W4</f>
        <v>0</v>
      </c>
      <c r="AX151" s="31">
        <f>고양시정!X4</f>
        <v>0</v>
      </c>
      <c r="AY151" s="31">
        <f>고양시정!U13</f>
        <v>0</v>
      </c>
      <c r="AZ151" s="31">
        <f>고양시정!V13</f>
        <v>0</v>
      </c>
      <c r="BA151" s="31">
        <f>고양시정!W13</f>
        <v>0</v>
      </c>
      <c r="BB151" s="31">
        <f>고양시정!X13</f>
        <v>0</v>
      </c>
      <c r="BC151" s="31">
        <f>고양시정!U14</f>
        <v>0</v>
      </c>
      <c r="BD151" s="31">
        <f>고양시정!V14</f>
        <v>0</v>
      </c>
      <c r="BE151" s="31">
        <f>고양시정!W14</f>
        <v>0</v>
      </c>
      <c r="BF151" s="31">
        <f>고양시정!X14</f>
        <v>0</v>
      </c>
      <c r="BG151" s="31">
        <f>고양시정!U15</f>
        <v>0</v>
      </c>
      <c r="BH151" s="31">
        <f>고양시정!V15</f>
        <v>0</v>
      </c>
      <c r="BI151" s="31">
        <f>고양시정!W15</f>
        <v>0</v>
      </c>
      <c r="BJ151" s="31">
        <f>고양시정!X15</f>
        <v>0</v>
      </c>
    </row>
    <row r="152" spans="1:62">
      <c r="A152" s="30">
        <v>147</v>
      </c>
      <c r="B152" s="30" t="s">
        <v>16754</v>
      </c>
      <c r="C152" s="30" t="s">
        <v>16781</v>
      </c>
      <c r="D152" s="32" t="str">
        <f t="shared" si="18"/>
        <v>=의왕과천!U7</v>
      </c>
      <c r="E152" s="32" t="str">
        <f t="shared" si="18"/>
        <v>=의왕과천!V6</v>
      </c>
      <c r="F152" s="32" t="str">
        <f t="shared" si="18"/>
        <v>=의왕과천!W5</v>
      </c>
      <c r="G152" s="32" t="str">
        <f t="shared" si="18"/>
        <v>=의왕과천!X4</v>
      </c>
      <c r="H152" s="32" t="str">
        <f t="shared" si="18"/>
        <v>=의왕과천!</v>
      </c>
      <c r="I152" s="32" t="str">
        <f t="shared" si="18"/>
        <v>=의왕과천!</v>
      </c>
      <c r="J152" s="32"/>
      <c r="K152" s="32" t="str">
        <f t="shared" si="16"/>
        <v>=의왕과천!U7</v>
      </c>
      <c r="L152" s="32" t="str">
        <f t="shared" si="17"/>
        <v>=의왕과천!V7</v>
      </c>
      <c r="M152" s="32" t="str">
        <f t="shared" si="17"/>
        <v>=의왕과천!W7</v>
      </c>
      <c r="N152" s="32" t="str">
        <f t="shared" si="17"/>
        <v>=의왕과천!X7</v>
      </c>
      <c r="O152" s="32" t="str">
        <f t="shared" si="17"/>
        <v>=의왕과천!U6</v>
      </c>
      <c r="P152" s="32" t="str">
        <f t="shared" si="17"/>
        <v>=의왕과천!V6</v>
      </c>
      <c r="Q152" s="32" t="str">
        <f t="shared" si="17"/>
        <v>=의왕과천!W6</v>
      </c>
      <c r="R152" s="32" t="str">
        <f t="shared" si="17"/>
        <v>=의왕과천!X6</v>
      </c>
      <c r="S152" s="32" t="str">
        <f t="shared" si="17"/>
        <v>=의왕과천!U5</v>
      </c>
      <c r="T152" s="32" t="str">
        <f t="shared" si="17"/>
        <v>=의왕과천!V5</v>
      </c>
      <c r="U152" s="32" t="str">
        <f t="shared" si="17"/>
        <v>=의왕과천!W5</v>
      </c>
      <c r="V152" s="32" t="str">
        <f t="shared" si="17"/>
        <v>=의왕과천!X5</v>
      </c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J152" s="32">
        <f>의왕과천!U7</f>
        <v>54422</v>
      </c>
      <c r="AK152" s="32">
        <f>의왕과천!V7</f>
        <v>27550</v>
      </c>
      <c r="AL152" s="32">
        <f>의왕과천!W7</f>
        <v>17312</v>
      </c>
      <c r="AM152" s="32">
        <f>의왕과천!X7</f>
        <v>7380</v>
      </c>
      <c r="AN152" s="32">
        <f>의왕과천!U6</f>
        <v>82654</v>
      </c>
      <c r="AO152" s="32">
        <f>의왕과천!V6</f>
        <v>31388</v>
      </c>
      <c r="AP152" s="31">
        <f>의왕과천!W6</f>
        <v>34244</v>
      </c>
      <c r="AQ152" s="31">
        <f>의왕과천!X6</f>
        <v>13390</v>
      </c>
      <c r="AR152" s="31">
        <f>의왕과천!U5</f>
        <v>137076</v>
      </c>
      <c r="AS152" s="31">
        <f>의왕과천!V5</f>
        <v>58938</v>
      </c>
      <c r="AT152" s="31">
        <f>의왕과천!W5</f>
        <v>51556</v>
      </c>
      <c r="AU152" s="31">
        <f>의왕과천!X5</f>
        <v>20770</v>
      </c>
      <c r="AV152" s="31">
        <f>의왕과천!V4</f>
        <v>0</v>
      </c>
      <c r="AW152" s="31">
        <f>의왕과천!W4</f>
        <v>0</v>
      </c>
      <c r="AX152" s="31">
        <f>의왕과천!X4</f>
        <v>0</v>
      </c>
      <c r="AY152" s="31">
        <f>의왕과천!U13</f>
        <v>0</v>
      </c>
      <c r="AZ152" s="31">
        <f>의왕과천!V13</f>
        <v>0</v>
      </c>
      <c r="BA152" s="31">
        <f>의왕과천!W13</f>
        <v>0</v>
      </c>
      <c r="BB152" s="31">
        <f>의왕과천!X13</f>
        <v>0</v>
      </c>
      <c r="BC152" s="31">
        <f>의왕과천!U14</f>
        <v>0</v>
      </c>
      <c r="BD152" s="31">
        <f>의왕과천!V14</f>
        <v>0</v>
      </c>
      <c r="BE152" s="31">
        <f>의왕과천!W14</f>
        <v>0</v>
      </c>
      <c r="BF152" s="31">
        <f>의왕과천!X14</f>
        <v>0</v>
      </c>
      <c r="BG152" s="31">
        <f>의왕과천!U15</f>
        <v>0</v>
      </c>
      <c r="BH152" s="31">
        <f>의왕과천!V15</f>
        <v>0</v>
      </c>
      <c r="BI152" s="31">
        <f>의왕과천!W15</f>
        <v>0</v>
      </c>
      <c r="BJ152" s="31">
        <f>의왕과천!X15</f>
        <v>0</v>
      </c>
    </row>
    <row r="153" spans="1:62">
      <c r="A153" s="30">
        <v>148</v>
      </c>
      <c r="B153" s="30" t="s">
        <v>16754</v>
      </c>
      <c r="C153" s="30" t="s">
        <v>16780</v>
      </c>
      <c r="D153" s="32" t="str">
        <f t="shared" si="18"/>
        <v>=구리시!U7</v>
      </c>
      <c r="E153" s="32" t="str">
        <f t="shared" si="18"/>
        <v>=구리시!V6</v>
      </c>
      <c r="F153" s="32" t="str">
        <f t="shared" si="18"/>
        <v>=구리시!W5</v>
      </c>
      <c r="G153" s="32" t="str">
        <f t="shared" si="18"/>
        <v>=구리시!X4</v>
      </c>
      <c r="H153" s="32" t="str">
        <f t="shared" si="18"/>
        <v>=구리시!</v>
      </c>
      <c r="I153" s="32" t="str">
        <f t="shared" si="18"/>
        <v>=구리시!</v>
      </c>
      <c r="J153" s="32"/>
      <c r="K153" s="32" t="str">
        <f t="shared" si="16"/>
        <v>=구리시!U7</v>
      </c>
      <c r="L153" s="32" t="str">
        <f t="shared" si="17"/>
        <v>=구리시!V7</v>
      </c>
      <c r="M153" s="32" t="str">
        <f t="shared" si="17"/>
        <v>=구리시!W7</v>
      </c>
      <c r="N153" s="32" t="str">
        <f t="shared" si="17"/>
        <v>=구리시!X7</v>
      </c>
      <c r="O153" s="32" t="str">
        <f t="shared" si="17"/>
        <v>=구리시!U6</v>
      </c>
      <c r="P153" s="32" t="str">
        <f t="shared" si="17"/>
        <v>=구리시!V6</v>
      </c>
      <c r="Q153" s="32" t="str">
        <f t="shared" si="17"/>
        <v>=구리시!W6</v>
      </c>
      <c r="R153" s="32" t="str">
        <f t="shared" si="17"/>
        <v>=구리시!X6</v>
      </c>
      <c r="S153" s="32" t="str">
        <f t="shared" si="17"/>
        <v>=구리시!U5</v>
      </c>
      <c r="T153" s="32" t="str">
        <f t="shared" si="17"/>
        <v>=구리시!V5</v>
      </c>
      <c r="U153" s="32" t="str">
        <f t="shared" si="17"/>
        <v>=구리시!W5</v>
      </c>
      <c r="V153" s="32" t="str">
        <f t="shared" si="17"/>
        <v>=구리시!X5</v>
      </c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J153" s="32">
        <f>구리시!U7</f>
        <v>39742</v>
      </c>
      <c r="AK153" s="32">
        <f>구리시!V7</f>
        <v>26239</v>
      </c>
      <c r="AL153" s="32">
        <f>구리시!W7</f>
        <v>12483</v>
      </c>
      <c r="AM153" s="32">
        <f>구리시!X7</f>
        <v>303</v>
      </c>
      <c r="AN153" s="32">
        <f>구리시!U6</f>
        <v>71848</v>
      </c>
      <c r="AO153" s="32">
        <f>구리시!V6</f>
        <v>38429</v>
      </c>
      <c r="AP153" s="31">
        <f>구리시!W6</f>
        <v>30973</v>
      </c>
      <c r="AQ153" s="31">
        <f>구리시!X6</f>
        <v>864</v>
      </c>
      <c r="AR153" s="31">
        <f>구리시!U5</f>
        <v>111590</v>
      </c>
      <c r="AS153" s="31">
        <f>구리시!V5</f>
        <v>64668</v>
      </c>
      <c r="AT153" s="31">
        <f>구리시!W5</f>
        <v>43456</v>
      </c>
      <c r="AU153" s="31">
        <f>구리시!X5</f>
        <v>1167</v>
      </c>
      <c r="AV153" s="31">
        <f>구리시!V4</f>
        <v>0</v>
      </c>
      <c r="AW153" s="31">
        <f>구리시!W4</f>
        <v>0</v>
      </c>
      <c r="AX153" s="31">
        <f>구리시!X4</f>
        <v>0</v>
      </c>
      <c r="AY153" s="31">
        <f>구리시!U13</f>
        <v>0</v>
      </c>
      <c r="AZ153" s="31">
        <f>구리시!V13</f>
        <v>0</v>
      </c>
      <c r="BA153" s="31">
        <f>구리시!W13</f>
        <v>0</v>
      </c>
      <c r="BB153" s="31">
        <f>구리시!X13</f>
        <v>0</v>
      </c>
      <c r="BC153" s="31">
        <f>구리시!U14</f>
        <v>0</v>
      </c>
      <c r="BD153" s="31">
        <f>구리시!V14</f>
        <v>0</v>
      </c>
      <c r="BE153" s="31">
        <f>구리시!W14</f>
        <v>0</v>
      </c>
      <c r="BF153" s="31">
        <f>구리시!X14</f>
        <v>0</v>
      </c>
      <c r="BG153" s="31">
        <f>구리시!U15</f>
        <v>0</v>
      </c>
      <c r="BH153" s="31">
        <f>구리시!V15</f>
        <v>0</v>
      </c>
      <c r="BI153" s="31">
        <f>구리시!W15</f>
        <v>0</v>
      </c>
      <c r="BJ153" s="31">
        <f>구리시!X15</f>
        <v>0</v>
      </c>
    </row>
    <row r="154" spans="1:62">
      <c r="A154" s="30">
        <v>149</v>
      </c>
      <c r="B154" s="30" t="s">
        <v>16754</v>
      </c>
      <c r="C154" s="30" t="s">
        <v>16779</v>
      </c>
      <c r="D154" s="32" t="str">
        <f t="shared" si="18"/>
        <v>=남양주시갑!U7</v>
      </c>
      <c r="E154" s="32" t="str">
        <f t="shared" si="18"/>
        <v>=남양주시갑!V6</v>
      </c>
      <c r="F154" s="32" t="str">
        <f t="shared" si="18"/>
        <v>=남양주시갑!W5</v>
      </c>
      <c r="G154" s="32" t="str">
        <f t="shared" si="18"/>
        <v>=남양주시갑!X4</v>
      </c>
      <c r="H154" s="32" t="str">
        <f t="shared" si="18"/>
        <v>=남양주시갑!</v>
      </c>
      <c r="I154" s="32" t="str">
        <f t="shared" si="18"/>
        <v>=남양주시갑!</v>
      </c>
      <c r="J154" s="32"/>
      <c r="K154" s="32" t="str">
        <f t="shared" si="16"/>
        <v>=남양주시갑!U7</v>
      </c>
      <c r="L154" s="32" t="str">
        <f t="shared" si="17"/>
        <v>=남양주시갑!V7</v>
      </c>
      <c r="M154" s="32" t="str">
        <f t="shared" si="17"/>
        <v>=남양주시갑!W7</v>
      </c>
      <c r="N154" s="32" t="str">
        <f t="shared" si="17"/>
        <v>=남양주시갑!X7</v>
      </c>
      <c r="O154" s="32" t="str">
        <f t="shared" si="17"/>
        <v>=남양주시갑!U6</v>
      </c>
      <c r="P154" s="32" t="str">
        <f t="shared" si="17"/>
        <v>=남양주시갑!V6</v>
      </c>
      <c r="Q154" s="32" t="str">
        <f t="shared" si="17"/>
        <v>=남양주시갑!W6</v>
      </c>
      <c r="R154" s="32" t="str">
        <f t="shared" si="17"/>
        <v>=남양주시갑!X6</v>
      </c>
      <c r="S154" s="32" t="str">
        <f t="shared" si="17"/>
        <v>=남양주시갑!U5</v>
      </c>
      <c r="T154" s="32" t="str">
        <f t="shared" si="17"/>
        <v>=남양주시갑!V5</v>
      </c>
      <c r="U154" s="32" t="str">
        <f t="shared" si="17"/>
        <v>=남양주시갑!W5</v>
      </c>
      <c r="V154" s="32" t="str">
        <f t="shared" si="17"/>
        <v>=남양주시갑!X5</v>
      </c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J154" s="32">
        <f>남양주시갑!U7</f>
        <v>35693</v>
      </c>
      <c r="AK154" s="32">
        <f>남양주시갑!V7</f>
        <v>22998</v>
      </c>
      <c r="AL154" s="32">
        <f>남양주시갑!W7</f>
        <v>11131</v>
      </c>
      <c r="AM154" s="32">
        <f>남양주시갑!X7</f>
        <v>810</v>
      </c>
      <c r="AN154" s="32">
        <f>남양주시갑!U6</f>
        <v>68492</v>
      </c>
      <c r="AO154" s="32">
        <f>남양주시갑!V6</f>
        <v>36781</v>
      </c>
      <c r="AP154" s="31">
        <f>남양주시갑!W6</f>
        <v>28187</v>
      </c>
      <c r="AQ154" s="31">
        <f>남양주시갑!X6</f>
        <v>2094</v>
      </c>
      <c r="AR154" s="31">
        <f>남양주시갑!U5</f>
        <v>104185</v>
      </c>
      <c r="AS154" s="31">
        <f>남양주시갑!V5</f>
        <v>59779</v>
      </c>
      <c r="AT154" s="31">
        <f>남양주시갑!W5</f>
        <v>39318</v>
      </c>
      <c r="AU154" s="31">
        <f>남양주시갑!X5</f>
        <v>2904</v>
      </c>
      <c r="AV154" s="31">
        <f>남양주시갑!V4</f>
        <v>0</v>
      </c>
      <c r="AW154" s="31">
        <f>남양주시갑!W4</f>
        <v>0</v>
      </c>
      <c r="AX154" s="31">
        <f>남양주시갑!X4</f>
        <v>0</v>
      </c>
      <c r="AY154" s="31">
        <f>남양주시갑!U13</f>
        <v>0</v>
      </c>
      <c r="AZ154" s="31">
        <f>남양주시갑!V13</f>
        <v>0</v>
      </c>
      <c r="BA154" s="31">
        <f>남양주시갑!W13</f>
        <v>0</v>
      </c>
      <c r="BB154" s="31">
        <f>남양주시갑!X13</f>
        <v>0</v>
      </c>
      <c r="BC154" s="31">
        <f>남양주시갑!U14</f>
        <v>0</v>
      </c>
      <c r="BD154" s="31">
        <f>남양주시갑!V14</f>
        <v>0</v>
      </c>
      <c r="BE154" s="31">
        <f>남양주시갑!W14</f>
        <v>0</v>
      </c>
      <c r="BF154" s="31">
        <f>남양주시갑!X14</f>
        <v>0</v>
      </c>
      <c r="BG154" s="31">
        <f>남양주시갑!U15</f>
        <v>0</v>
      </c>
      <c r="BH154" s="31">
        <f>남양주시갑!V15</f>
        <v>0</v>
      </c>
      <c r="BI154" s="31">
        <f>남양주시갑!W15</f>
        <v>0</v>
      </c>
      <c r="BJ154" s="31">
        <f>남양주시갑!X15</f>
        <v>0</v>
      </c>
    </row>
    <row r="155" spans="1:62">
      <c r="A155" s="30">
        <v>150</v>
      </c>
      <c r="B155" s="30" t="s">
        <v>16754</v>
      </c>
      <c r="C155" s="30" t="s">
        <v>16778</v>
      </c>
      <c r="D155" s="32" t="str">
        <f t="shared" si="18"/>
        <v>=남양주시을!U7</v>
      </c>
      <c r="E155" s="32" t="str">
        <f t="shared" si="18"/>
        <v>=남양주시을!V6</v>
      </c>
      <c r="F155" s="32" t="str">
        <f t="shared" si="18"/>
        <v>=남양주시을!W5</v>
      </c>
      <c r="G155" s="32" t="str">
        <f t="shared" si="18"/>
        <v>=남양주시을!X4</v>
      </c>
      <c r="H155" s="32" t="str">
        <f t="shared" si="18"/>
        <v>=남양주시을!</v>
      </c>
      <c r="I155" s="32" t="str">
        <f t="shared" si="18"/>
        <v>=남양주시을!</v>
      </c>
      <c r="J155" s="32"/>
      <c r="K155" s="32" t="str">
        <f t="shared" si="16"/>
        <v>=남양주시을!U7</v>
      </c>
      <c r="L155" s="32" t="str">
        <f t="shared" si="17"/>
        <v>=남양주시을!V7</v>
      </c>
      <c r="M155" s="32" t="str">
        <f t="shared" si="17"/>
        <v>=남양주시을!W7</v>
      </c>
      <c r="N155" s="32" t="str">
        <f t="shared" si="17"/>
        <v>=남양주시을!X7</v>
      </c>
      <c r="O155" s="32" t="str">
        <f t="shared" si="17"/>
        <v>=남양주시을!U6</v>
      </c>
      <c r="P155" s="32" t="str">
        <f t="shared" si="17"/>
        <v>=남양주시을!V6</v>
      </c>
      <c r="Q155" s="32" t="str">
        <f t="shared" si="17"/>
        <v>=남양주시을!W6</v>
      </c>
      <c r="R155" s="32" t="str">
        <f t="shared" si="17"/>
        <v>=남양주시을!X6</v>
      </c>
      <c r="S155" s="32" t="str">
        <f t="shared" si="17"/>
        <v>=남양주시을!U5</v>
      </c>
      <c r="T155" s="32" t="str">
        <f t="shared" si="17"/>
        <v>=남양주시을!V5</v>
      </c>
      <c r="U155" s="32" t="str">
        <f t="shared" si="17"/>
        <v>=남양주시을!W5</v>
      </c>
      <c r="V155" s="32" t="str">
        <f t="shared" ref="L155:V218" si="19">_xlfn.CONCAT("=",$C155,"!",V$4)</f>
        <v>=남양주시을!X5</v>
      </c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J155" s="32">
        <f>남양주시을!U7</f>
        <v>38869</v>
      </c>
      <c r="AK155" s="32">
        <f>남양주시을!V7</f>
        <v>25817</v>
      </c>
      <c r="AL155" s="32">
        <f>남양주시을!W7</f>
        <v>9592</v>
      </c>
      <c r="AM155" s="32">
        <f>남양주시을!X7</f>
        <v>257</v>
      </c>
      <c r="AN155" s="32">
        <f>남양주시을!U6</f>
        <v>78535</v>
      </c>
      <c r="AO155" s="32">
        <f>남양주시을!V6</f>
        <v>42843</v>
      </c>
      <c r="AP155" s="31">
        <f>남양주시을!W6</f>
        <v>26934</v>
      </c>
      <c r="AQ155" s="31">
        <f>남양주시을!X6</f>
        <v>581</v>
      </c>
      <c r="AR155" s="31">
        <f>남양주시을!U5</f>
        <v>117404</v>
      </c>
      <c r="AS155" s="31">
        <f>남양주시을!V5</f>
        <v>68660</v>
      </c>
      <c r="AT155" s="31">
        <f>남양주시을!W5</f>
        <v>36526</v>
      </c>
      <c r="AU155" s="31">
        <f>남양주시을!X5</f>
        <v>838</v>
      </c>
      <c r="AV155" s="31">
        <f>남양주시을!V4</f>
        <v>0</v>
      </c>
      <c r="AW155" s="31">
        <f>남양주시을!W4</f>
        <v>0</v>
      </c>
      <c r="AX155" s="31">
        <f>남양주시을!X4</f>
        <v>0</v>
      </c>
      <c r="AY155" s="31">
        <f>남양주시을!U13</f>
        <v>0</v>
      </c>
      <c r="AZ155" s="31">
        <f>남양주시을!V13</f>
        <v>0</v>
      </c>
      <c r="BA155" s="31">
        <f>남양주시을!W13</f>
        <v>0</v>
      </c>
      <c r="BB155" s="31">
        <f>남양주시을!X13</f>
        <v>0</v>
      </c>
      <c r="BC155" s="31">
        <f>남양주시을!U14</f>
        <v>0</v>
      </c>
      <c r="BD155" s="31">
        <f>남양주시을!V14</f>
        <v>0</v>
      </c>
      <c r="BE155" s="31">
        <f>남양주시을!W14</f>
        <v>0</v>
      </c>
      <c r="BF155" s="31">
        <f>남양주시을!X14</f>
        <v>0</v>
      </c>
      <c r="BG155" s="31">
        <f>남양주시을!U15</f>
        <v>0</v>
      </c>
      <c r="BH155" s="31">
        <f>남양주시을!V15</f>
        <v>0</v>
      </c>
      <c r="BI155" s="31">
        <f>남양주시을!W15</f>
        <v>0</v>
      </c>
      <c r="BJ155" s="31">
        <f>남양주시을!X15</f>
        <v>0</v>
      </c>
    </row>
    <row r="156" spans="1:62">
      <c r="A156" s="30">
        <v>151</v>
      </c>
      <c r="B156" s="30" t="s">
        <v>16754</v>
      </c>
      <c r="C156" s="30" t="s">
        <v>16777</v>
      </c>
      <c r="D156" s="32" t="str">
        <f t="shared" si="18"/>
        <v>=남양주시병!U7</v>
      </c>
      <c r="E156" s="32" t="str">
        <f t="shared" si="18"/>
        <v>=남양주시병!V6</v>
      </c>
      <c r="F156" s="32" t="str">
        <f t="shared" si="18"/>
        <v>=남양주시병!W5</v>
      </c>
      <c r="G156" s="32" t="str">
        <f t="shared" si="18"/>
        <v>=남양주시병!X4</v>
      </c>
      <c r="H156" s="32" t="str">
        <f t="shared" si="18"/>
        <v>=남양주시병!</v>
      </c>
      <c r="I156" s="32" t="str">
        <f t="shared" si="18"/>
        <v>=남양주시병!</v>
      </c>
      <c r="J156" s="32"/>
      <c r="K156" s="32" t="str">
        <f t="shared" si="16"/>
        <v>=남양주시병!U7</v>
      </c>
      <c r="L156" s="32" t="str">
        <f t="shared" si="19"/>
        <v>=남양주시병!V7</v>
      </c>
      <c r="M156" s="32" t="str">
        <f t="shared" si="19"/>
        <v>=남양주시병!W7</v>
      </c>
      <c r="N156" s="32" t="str">
        <f t="shared" si="19"/>
        <v>=남양주시병!X7</v>
      </c>
      <c r="O156" s="32" t="str">
        <f t="shared" si="19"/>
        <v>=남양주시병!U6</v>
      </c>
      <c r="P156" s="32" t="str">
        <f t="shared" si="19"/>
        <v>=남양주시병!V6</v>
      </c>
      <c r="Q156" s="32" t="str">
        <f t="shared" si="19"/>
        <v>=남양주시병!W6</v>
      </c>
      <c r="R156" s="32" t="str">
        <f t="shared" si="19"/>
        <v>=남양주시병!X6</v>
      </c>
      <c r="S156" s="32" t="str">
        <f t="shared" si="19"/>
        <v>=남양주시병!U5</v>
      </c>
      <c r="T156" s="32" t="str">
        <f t="shared" si="19"/>
        <v>=남양주시병!V5</v>
      </c>
      <c r="U156" s="32" t="str">
        <f t="shared" si="19"/>
        <v>=남양주시병!W5</v>
      </c>
      <c r="V156" s="32" t="str">
        <f t="shared" si="19"/>
        <v>=남양주시병!X5</v>
      </c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J156" s="32">
        <f>남양주시병!U7</f>
        <v>47032</v>
      </c>
      <c r="AK156" s="32">
        <f>남양주시병!V7</f>
        <v>27007</v>
      </c>
      <c r="AL156" s="32">
        <f>남양주시병!W7</f>
        <v>18393</v>
      </c>
      <c r="AM156" s="32">
        <f>남양주시병!X7</f>
        <v>991</v>
      </c>
      <c r="AN156" s="32">
        <f>남양주시병!U6</f>
        <v>97543</v>
      </c>
      <c r="AO156" s="32">
        <f>남양주시병!V6</f>
        <v>44769</v>
      </c>
      <c r="AP156" s="31">
        <f>남양주시병!W6</f>
        <v>49097</v>
      </c>
      <c r="AQ156" s="31">
        <f>남양주시병!X6</f>
        <v>2182</v>
      </c>
      <c r="AR156" s="31">
        <f>남양주시병!U5</f>
        <v>144575</v>
      </c>
      <c r="AS156" s="31">
        <f>남양주시병!V5</f>
        <v>71776</v>
      </c>
      <c r="AT156" s="31">
        <f>남양주시병!W5</f>
        <v>67490</v>
      </c>
      <c r="AU156" s="31">
        <f>남양주시병!X5</f>
        <v>3173</v>
      </c>
      <c r="AV156" s="31">
        <f>남양주시병!V4</f>
        <v>0</v>
      </c>
      <c r="AW156" s="31">
        <f>남양주시병!W4</f>
        <v>0</v>
      </c>
      <c r="AX156" s="31">
        <f>남양주시병!X4</f>
        <v>0</v>
      </c>
      <c r="AY156" s="31">
        <f>남양주시병!U13</f>
        <v>0</v>
      </c>
      <c r="AZ156" s="31">
        <f>남양주시병!V13</f>
        <v>0</v>
      </c>
      <c r="BA156" s="31">
        <f>남양주시병!W13</f>
        <v>0</v>
      </c>
      <c r="BB156" s="31">
        <f>남양주시병!X13</f>
        <v>0</v>
      </c>
      <c r="BC156" s="31">
        <f>남양주시병!U14</f>
        <v>0</v>
      </c>
      <c r="BD156" s="31">
        <f>남양주시병!V14</f>
        <v>0</v>
      </c>
      <c r="BE156" s="31">
        <f>남양주시병!W14</f>
        <v>0</v>
      </c>
      <c r="BF156" s="31">
        <f>남양주시병!X14</f>
        <v>0</v>
      </c>
      <c r="BG156" s="31">
        <f>남양주시병!U15</f>
        <v>0</v>
      </c>
      <c r="BH156" s="31">
        <f>남양주시병!V15</f>
        <v>0</v>
      </c>
      <c r="BI156" s="31">
        <f>남양주시병!W15</f>
        <v>0</v>
      </c>
      <c r="BJ156" s="31">
        <f>남양주시병!X15</f>
        <v>0</v>
      </c>
    </row>
    <row r="157" spans="1:62">
      <c r="A157" s="30">
        <v>152</v>
      </c>
      <c r="B157" s="30" t="s">
        <v>16754</v>
      </c>
      <c r="C157" s="30" t="s">
        <v>16776</v>
      </c>
      <c r="D157" s="32" t="str">
        <f t="shared" si="18"/>
        <v>=오산시!U7</v>
      </c>
      <c r="E157" s="32" t="str">
        <f t="shared" si="18"/>
        <v>=오산시!V6</v>
      </c>
      <c r="F157" s="32" t="str">
        <f t="shared" si="18"/>
        <v>=오산시!W5</v>
      </c>
      <c r="G157" s="32" t="str">
        <f t="shared" si="18"/>
        <v>=오산시!X4</v>
      </c>
      <c r="H157" s="32" t="str">
        <f t="shared" si="18"/>
        <v>=오산시!</v>
      </c>
      <c r="I157" s="32" t="str">
        <f t="shared" si="18"/>
        <v>=오산시!</v>
      </c>
      <c r="J157" s="32"/>
      <c r="K157" s="32" t="str">
        <f t="shared" si="16"/>
        <v>=오산시!U7</v>
      </c>
      <c r="L157" s="32" t="str">
        <f t="shared" si="19"/>
        <v>=오산시!V7</v>
      </c>
      <c r="M157" s="32" t="str">
        <f t="shared" si="19"/>
        <v>=오산시!W7</v>
      </c>
      <c r="N157" s="32" t="str">
        <f t="shared" si="19"/>
        <v>=오산시!X7</v>
      </c>
      <c r="O157" s="32" t="str">
        <f t="shared" si="19"/>
        <v>=오산시!U6</v>
      </c>
      <c r="P157" s="32" t="str">
        <f t="shared" si="19"/>
        <v>=오산시!V6</v>
      </c>
      <c r="Q157" s="32" t="str">
        <f t="shared" si="19"/>
        <v>=오산시!W6</v>
      </c>
      <c r="R157" s="32" t="str">
        <f t="shared" si="19"/>
        <v>=오산시!X6</v>
      </c>
      <c r="S157" s="32" t="str">
        <f t="shared" si="19"/>
        <v>=오산시!U5</v>
      </c>
      <c r="T157" s="32" t="str">
        <f t="shared" si="19"/>
        <v>=오산시!V5</v>
      </c>
      <c r="U157" s="32" t="str">
        <f t="shared" si="19"/>
        <v>=오산시!W5</v>
      </c>
      <c r="V157" s="32" t="str">
        <f t="shared" si="19"/>
        <v>=오산시!X5</v>
      </c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J157" s="32">
        <f>오산시!U7</f>
        <v>36571</v>
      </c>
      <c r="AK157" s="32">
        <f>오산시!V7</f>
        <v>22898</v>
      </c>
      <c r="AL157" s="32">
        <f>오산시!W7</f>
        <v>12555</v>
      </c>
      <c r="AM157" s="32">
        <f>오산시!X7</f>
        <v>715</v>
      </c>
      <c r="AN157" s="32">
        <f>오산시!U6</f>
        <v>74007</v>
      </c>
      <c r="AO157" s="32">
        <f>오산시!V6</f>
        <v>39028</v>
      </c>
      <c r="AP157" s="31">
        <f>오산시!W6</f>
        <v>32279</v>
      </c>
      <c r="AQ157" s="31">
        <f>오산시!X6</f>
        <v>1708</v>
      </c>
      <c r="AR157" s="31">
        <f>오산시!U5</f>
        <v>110578</v>
      </c>
      <c r="AS157" s="31">
        <f>오산시!V5</f>
        <v>61926</v>
      </c>
      <c r="AT157" s="31">
        <f>오산시!W5</f>
        <v>44834</v>
      </c>
      <c r="AU157" s="31">
        <f>오산시!X5</f>
        <v>2423</v>
      </c>
      <c r="AV157" s="31">
        <f>오산시!V4</f>
        <v>0</v>
      </c>
      <c r="AW157" s="31">
        <f>오산시!W4</f>
        <v>0</v>
      </c>
      <c r="AX157" s="31">
        <f>오산시!X4</f>
        <v>0</v>
      </c>
      <c r="AY157" s="31">
        <f>오산시!U13</f>
        <v>0</v>
      </c>
      <c r="AZ157" s="31">
        <f>오산시!V13</f>
        <v>0</v>
      </c>
      <c r="BA157" s="31">
        <f>오산시!W13</f>
        <v>0</v>
      </c>
      <c r="BB157" s="31">
        <f>오산시!X13</f>
        <v>0</v>
      </c>
      <c r="BC157" s="31">
        <f>오산시!U14</f>
        <v>0</v>
      </c>
      <c r="BD157" s="31">
        <f>오산시!V14</f>
        <v>0</v>
      </c>
      <c r="BE157" s="31">
        <f>오산시!W14</f>
        <v>0</v>
      </c>
      <c r="BF157" s="31">
        <f>오산시!X14</f>
        <v>0</v>
      </c>
      <c r="BG157" s="31">
        <f>오산시!U15</f>
        <v>0</v>
      </c>
      <c r="BH157" s="31">
        <f>오산시!V15</f>
        <v>0</v>
      </c>
      <c r="BI157" s="31">
        <f>오산시!W15</f>
        <v>0</v>
      </c>
      <c r="BJ157" s="31">
        <f>오산시!X15</f>
        <v>0</v>
      </c>
    </row>
    <row r="158" spans="1:62">
      <c r="A158" s="30">
        <v>153</v>
      </c>
      <c r="B158" s="30" t="s">
        <v>16754</v>
      </c>
      <c r="C158" s="30" t="s">
        <v>16775</v>
      </c>
      <c r="D158" s="32" t="str">
        <f t="shared" si="18"/>
        <v>=시흥시갑!U7</v>
      </c>
      <c r="E158" s="32" t="str">
        <f t="shared" si="18"/>
        <v>=시흥시갑!V6</v>
      </c>
      <c r="F158" s="32" t="str">
        <f t="shared" si="18"/>
        <v>=시흥시갑!W5</v>
      </c>
      <c r="G158" s="32" t="str">
        <f t="shared" si="18"/>
        <v>=시흥시갑!X4</v>
      </c>
      <c r="H158" s="32" t="str">
        <f t="shared" si="18"/>
        <v>=시흥시갑!</v>
      </c>
      <c r="I158" s="32" t="str">
        <f t="shared" si="18"/>
        <v>=시흥시갑!</v>
      </c>
      <c r="J158" s="32"/>
      <c r="K158" s="32" t="str">
        <f t="shared" si="16"/>
        <v>=시흥시갑!U7</v>
      </c>
      <c r="L158" s="32" t="str">
        <f t="shared" si="19"/>
        <v>=시흥시갑!V7</v>
      </c>
      <c r="M158" s="32" t="str">
        <f t="shared" si="19"/>
        <v>=시흥시갑!W7</v>
      </c>
      <c r="N158" s="32" t="str">
        <f t="shared" si="19"/>
        <v>=시흥시갑!X7</v>
      </c>
      <c r="O158" s="32" t="str">
        <f t="shared" si="19"/>
        <v>=시흥시갑!U6</v>
      </c>
      <c r="P158" s="32" t="str">
        <f t="shared" si="19"/>
        <v>=시흥시갑!V6</v>
      </c>
      <c r="Q158" s="32" t="str">
        <f t="shared" si="19"/>
        <v>=시흥시갑!W6</v>
      </c>
      <c r="R158" s="32" t="str">
        <f t="shared" si="19"/>
        <v>=시흥시갑!X6</v>
      </c>
      <c r="S158" s="32" t="str">
        <f t="shared" si="19"/>
        <v>=시흥시갑!U5</v>
      </c>
      <c r="T158" s="32" t="str">
        <f t="shared" si="19"/>
        <v>=시흥시갑!V5</v>
      </c>
      <c r="U158" s="32" t="str">
        <f t="shared" si="19"/>
        <v>=시흥시갑!W5</v>
      </c>
      <c r="V158" s="32" t="str">
        <f t="shared" si="19"/>
        <v>=시흥시갑!X5</v>
      </c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J158" s="32">
        <f>시흥시갑!U7</f>
        <v>45528</v>
      </c>
      <c r="AK158" s="32">
        <f>시흥시갑!V7</f>
        <v>26166</v>
      </c>
      <c r="AL158" s="32">
        <f>시흥시갑!W7</f>
        <v>17491</v>
      </c>
      <c r="AM158" s="32">
        <f>시흥시갑!X7</f>
        <v>1096</v>
      </c>
      <c r="AN158" s="32">
        <f>시흥시갑!U6</f>
        <v>88498</v>
      </c>
      <c r="AO158" s="32">
        <f>시흥시갑!V6</f>
        <v>42487</v>
      </c>
      <c r="AP158" s="31">
        <f>시흥시갑!W6</f>
        <v>42104</v>
      </c>
      <c r="AQ158" s="31">
        <f>시흥시갑!X6</f>
        <v>2526</v>
      </c>
      <c r="AR158" s="31">
        <f>시흥시갑!U5</f>
        <v>134026</v>
      </c>
      <c r="AS158" s="31">
        <f>시흥시갑!V5</f>
        <v>68653</v>
      </c>
      <c r="AT158" s="31">
        <f>시흥시갑!W5</f>
        <v>59595</v>
      </c>
      <c r="AU158" s="31">
        <f>시흥시갑!X5</f>
        <v>3622</v>
      </c>
      <c r="AV158" s="31">
        <f>시흥시갑!V4</f>
        <v>0</v>
      </c>
      <c r="AW158" s="31">
        <f>시흥시갑!W4</f>
        <v>0</v>
      </c>
      <c r="AX158" s="31">
        <f>시흥시갑!X4</f>
        <v>0</v>
      </c>
      <c r="AY158" s="31">
        <f>시흥시갑!U13</f>
        <v>0</v>
      </c>
      <c r="AZ158" s="31">
        <f>시흥시갑!V13</f>
        <v>0</v>
      </c>
      <c r="BA158" s="31">
        <f>시흥시갑!W13</f>
        <v>0</v>
      </c>
      <c r="BB158" s="31">
        <f>시흥시갑!X13</f>
        <v>0</v>
      </c>
      <c r="BC158" s="31">
        <f>시흥시갑!U14</f>
        <v>0</v>
      </c>
      <c r="BD158" s="31">
        <f>시흥시갑!V14</f>
        <v>0</v>
      </c>
      <c r="BE158" s="31">
        <f>시흥시갑!W14</f>
        <v>0</v>
      </c>
      <c r="BF158" s="31">
        <f>시흥시갑!X14</f>
        <v>0</v>
      </c>
      <c r="BG158" s="31">
        <f>시흥시갑!U15</f>
        <v>0</v>
      </c>
      <c r="BH158" s="31">
        <f>시흥시갑!V15</f>
        <v>0</v>
      </c>
      <c r="BI158" s="31">
        <f>시흥시갑!W15</f>
        <v>0</v>
      </c>
      <c r="BJ158" s="31">
        <f>시흥시갑!X15</f>
        <v>0</v>
      </c>
    </row>
    <row r="159" spans="1:62">
      <c r="A159" s="30">
        <v>154</v>
      </c>
      <c r="B159" s="30" t="s">
        <v>16754</v>
      </c>
      <c r="C159" s="30" t="s">
        <v>16774</v>
      </c>
      <c r="D159" s="32" t="str">
        <f t="shared" si="18"/>
        <v>=시흥시을!U7</v>
      </c>
      <c r="E159" s="32" t="str">
        <f t="shared" si="18"/>
        <v>=시흥시을!V6</v>
      </c>
      <c r="F159" s="32" t="str">
        <f t="shared" si="18"/>
        <v>=시흥시을!W5</v>
      </c>
      <c r="G159" s="32" t="str">
        <f t="shared" si="18"/>
        <v>=시흥시을!X4</v>
      </c>
      <c r="H159" s="32" t="str">
        <f t="shared" si="18"/>
        <v>=시흥시을!</v>
      </c>
      <c r="I159" s="32" t="str">
        <f t="shared" si="18"/>
        <v>=시흥시을!</v>
      </c>
      <c r="J159" s="32"/>
      <c r="K159" s="32" t="str">
        <f t="shared" si="16"/>
        <v>=시흥시을!U7</v>
      </c>
      <c r="L159" s="32" t="str">
        <f t="shared" si="19"/>
        <v>=시흥시을!V7</v>
      </c>
      <c r="M159" s="32" t="str">
        <f t="shared" si="19"/>
        <v>=시흥시을!W7</v>
      </c>
      <c r="N159" s="32" t="str">
        <f t="shared" si="19"/>
        <v>=시흥시을!X7</v>
      </c>
      <c r="O159" s="32" t="str">
        <f t="shared" si="19"/>
        <v>=시흥시을!U6</v>
      </c>
      <c r="P159" s="32" t="str">
        <f t="shared" si="19"/>
        <v>=시흥시을!V6</v>
      </c>
      <c r="Q159" s="32" t="str">
        <f t="shared" si="19"/>
        <v>=시흥시을!W6</v>
      </c>
      <c r="R159" s="32" t="str">
        <f t="shared" si="19"/>
        <v>=시흥시을!X6</v>
      </c>
      <c r="S159" s="32" t="str">
        <f t="shared" si="19"/>
        <v>=시흥시을!U5</v>
      </c>
      <c r="T159" s="32" t="str">
        <f t="shared" si="19"/>
        <v>=시흥시을!V5</v>
      </c>
      <c r="U159" s="32" t="str">
        <f t="shared" si="19"/>
        <v>=시흥시을!W5</v>
      </c>
      <c r="V159" s="32" t="str">
        <f t="shared" si="19"/>
        <v>=시흥시을!X5</v>
      </c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J159" s="32">
        <f>시흥시을!U7</f>
        <v>37110</v>
      </c>
      <c r="AK159" s="32">
        <f>시흥시을!V7</f>
        <v>26459</v>
      </c>
      <c r="AL159" s="32">
        <f>시흥시을!W7</f>
        <v>9779</v>
      </c>
      <c r="AM159" s="32">
        <f>시흥시을!X7</f>
        <v>433</v>
      </c>
      <c r="AN159" s="32">
        <f>시흥시을!U6</f>
        <v>67494</v>
      </c>
      <c r="AO159" s="32">
        <f>시흥시을!V6</f>
        <v>42811</v>
      </c>
      <c r="AP159" s="31">
        <f>시흥시을!W6</f>
        <v>22921</v>
      </c>
      <c r="AQ159" s="31">
        <f>시흥시을!X6</f>
        <v>948</v>
      </c>
      <c r="AR159" s="31">
        <f>시흥시을!U5</f>
        <v>104604</v>
      </c>
      <c r="AS159" s="31">
        <f>시흥시을!V5</f>
        <v>69270</v>
      </c>
      <c r="AT159" s="31">
        <f>시흥시을!W5</f>
        <v>32700</v>
      </c>
      <c r="AU159" s="31">
        <f>시흥시을!X5</f>
        <v>1381</v>
      </c>
      <c r="AV159" s="31">
        <f>시흥시을!V4</f>
        <v>0</v>
      </c>
      <c r="AW159" s="31">
        <f>시흥시을!W4</f>
        <v>0</v>
      </c>
      <c r="AX159" s="31">
        <f>시흥시을!X4</f>
        <v>0</v>
      </c>
      <c r="AY159" s="31">
        <f>시흥시을!U13</f>
        <v>0</v>
      </c>
      <c r="AZ159" s="31">
        <f>시흥시을!V13</f>
        <v>0</v>
      </c>
      <c r="BA159" s="31">
        <f>시흥시을!W13</f>
        <v>0</v>
      </c>
      <c r="BB159" s="31">
        <f>시흥시을!X13</f>
        <v>0</v>
      </c>
      <c r="BC159" s="31">
        <f>시흥시을!U14</f>
        <v>0</v>
      </c>
      <c r="BD159" s="31">
        <f>시흥시을!V14</f>
        <v>0</v>
      </c>
      <c r="BE159" s="31">
        <f>시흥시을!W14</f>
        <v>0</v>
      </c>
      <c r="BF159" s="31">
        <f>시흥시을!X14</f>
        <v>0</v>
      </c>
      <c r="BG159" s="31">
        <f>시흥시을!U15</f>
        <v>0</v>
      </c>
      <c r="BH159" s="31">
        <f>시흥시을!V15</f>
        <v>0</v>
      </c>
      <c r="BI159" s="31">
        <f>시흥시을!W15</f>
        <v>0</v>
      </c>
      <c r="BJ159" s="31">
        <f>시흥시을!X15</f>
        <v>0</v>
      </c>
    </row>
    <row r="160" spans="1:62">
      <c r="A160" s="30">
        <v>155</v>
      </c>
      <c r="B160" s="30" t="s">
        <v>16754</v>
      </c>
      <c r="C160" s="30" t="s">
        <v>16773</v>
      </c>
      <c r="D160" s="32" t="str">
        <f t="shared" ref="D160:V175" si="20">_xlfn.CONCAT("=",$C160,"!",D$4)</f>
        <v>=군포시!U7</v>
      </c>
      <c r="E160" s="32" t="str">
        <f t="shared" si="20"/>
        <v>=군포시!V6</v>
      </c>
      <c r="F160" s="32" t="str">
        <f t="shared" si="20"/>
        <v>=군포시!W5</v>
      </c>
      <c r="G160" s="32" t="str">
        <f t="shared" si="20"/>
        <v>=군포시!X4</v>
      </c>
      <c r="H160" s="32" t="str">
        <f t="shared" si="20"/>
        <v>=군포시!</v>
      </c>
      <c r="I160" s="32" t="str">
        <f t="shared" si="20"/>
        <v>=군포시!</v>
      </c>
      <c r="J160" s="32"/>
      <c r="K160" s="32" t="str">
        <f t="shared" si="16"/>
        <v>=군포시!U7</v>
      </c>
      <c r="L160" s="32" t="str">
        <f t="shared" si="19"/>
        <v>=군포시!V7</v>
      </c>
      <c r="M160" s="32" t="str">
        <f t="shared" si="19"/>
        <v>=군포시!W7</v>
      </c>
      <c r="N160" s="32" t="str">
        <f t="shared" si="19"/>
        <v>=군포시!X7</v>
      </c>
      <c r="O160" s="32" t="str">
        <f t="shared" si="19"/>
        <v>=군포시!U6</v>
      </c>
      <c r="P160" s="32" t="str">
        <f t="shared" si="19"/>
        <v>=군포시!V6</v>
      </c>
      <c r="Q160" s="32" t="str">
        <f t="shared" si="19"/>
        <v>=군포시!W6</v>
      </c>
      <c r="R160" s="32" t="str">
        <f t="shared" si="19"/>
        <v>=군포시!X6</v>
      </c>
      <c r="S160" s="32" t="str">
        <f t="shared" si="19"/>
        <v>=군포시!U5</v>
      </c>
      <c r="T160" s="32" t="str">
        <f t="shared" si="19"/>
        <v>=군포시!V5</v>
      </c>
      <c r="U160" s="32" t="str">
        <f t="shared" si="19"/>
        <v>=군포시!W5</v>
      </c>
      <c r="V160" s="32" t="str">
        <f t="shared" si="19"/>
        <v>=군포시!X5</v>
      </c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J160" s="32">
        <f>군포시!U7</f>
        <v>58251</v>
      </c>
      <c r="AK160" s="32">
        <f>군포시!V7</f>
        <v>37478</v>
      </c>
      <c r="AL160" s="32">
        <f>군포시!W7</f>
        <v>19004</v>
      </c>
      <c r="AM160" s="32">
        <f>군포시!X7</f>
        <v>1144</v>
      </c>
      <c r="AN160" s="32">
        <f>군포시!U6</f>
        <v>102514</v>
      </c>
      <c r="AO160" s="32">
        <f>군포시!V6</f>
        <v>53778</v>
      </c>
      <c r="AP160" s="31">
        <f>군포시!W6</f>
        <v>45163</v>
      </c>
      <c r="AQ160" s="31">
        <f>군포시!X6</f>
        <v>2367</v>
      </c>
      <c r="AR160" s="31">
        <f>군포시!U5</f>
        <v>160765</v>
      </c>
      <c r="AS160" s="31">
        <f>군포시!V5</f>
        <v>91256</v>
      </c>
      <c r="AT160" s="31">
        <f>군포시!W5</f>
        <v>64167</v>
      </c>
      <c r="AU160" s="31">
        <f>군포시!X5</f>
        <v>3511</v>
      </c>
      <c r="AV160" s="31">
        <f>군포시!V4</f>
        <v>0</v>
      </c>
      <c r="AW160" s="31">
        <f>군포시!W4</f>
        <v>0</v>
      </c>
      <c r="AX160" s="31">
        <f>군포시!X4</f>
        <v>0</v>
      </c>
      <c r="AY160" s="31">
        <f>군포시!U13</f>
        <v>0</v>
      </c>
      <c r="AZ160" s="31">
        <f>군포시!V13</f>
        <v>0</v>
      </c>
      <c r="BA160" s="31">
        <f>군포시!W13</f>
        <v>0</v>
      </c>
      <c r="BB160" s="31">
        <f>군포시!X13</f>
        <v>0</v>
      </c>
      <c r="BC160" s="31">
        <f>군포시!U14</f>
        <v>0</v>
      </c>
      <c r="BD160" s="31">
        <f>군포시!V14</f>
        <v>0</v>
      </c>
      <c r="BE160" s="31">
        <f>군포시!W14</f>
        <v>0</v>
      </c>
      <c r="BF160" s="31">
        <f>군포시!X14</f>
        <v>0</v>
      </c>
      <c r="BG160" s="31">
        <f>군포시!U15</f>
        <v>0</v>
      </c>
      <c r="BH160" s="31">
        <f>군포시!V15</f>
        <v>0</v>
      </c>
      <c r="BI160" s="31">
        <f>군포시!W15</f>
        <v>0</v>
      </c>
      <c r="BJ160" s="31">
        <f>군포시!X15</f>
        <v>0</v>
      </c>
    </row>
    <row r="161" spans="1:62">
      <c r="A161" s="30">
        <v>156</v>
      </c>
      <c r="B161" s="30" t="s">
        <v>16754</v>
      </c>
      <c r="C161" s="30" t="s">
        <v>16772</v>
      </c>
      <c r="D161" s="32" t="str">
        <f t="shared" si="20"/>
        <v>=하남시!U7</v>
      </c>
      <c r="E161" s="32" t="str">
        <f t="shared" si="20"/>
        <v>=하남시!V6</v>
      </c>
      <c r="F161" s="32" t="str">
        <f t="shared" si="20"/>
        <v>=하남시!W5</v>
      </c>
      <c r="G161" s="32" t="str">
        <f t="shared" si="20"/>
        <v>=하남시!X4</v>
      </c>
      <c r="H161" s="32" t="str">
        <f t="shared" si="20"/>
        <v>=하남시!</v>
      </c>
      <c r="I161" s="32" t="str">
        <f t="shared" si="20"/>
        <v>=하남시!</v>
      </c>
      <c r="J161" s="32"/>
      <c r="K161" s="32" t="str">
        <f t="shared" si="16"/>
        <v>=하남시!U7</v>
      </c>
      <c r="L161" s="32" t="str">
        <f t="shared" si="19"/>
        <v>=하남시!V7</v>
      </c>
      <c r="M161" s="32" t="str">
        <f t="shared" si="19"/>
        <v>=하남시!W7</v>
      </c>
      <c r="N161" s="32" t="str">
        <f t="shared" si="19"/>
        <v>=하남시!X7</v>
      </c>
      <c r="O161" s="32" t="str">
        <f t="shared" si="19"/>
        <v>=하남시!U6</v>
      </c>
      <c r="P161" s="32" t="str">
        <f t="shared" si="19"/>
        <v>=하남시!V6</v>
      </c>
      <c r="Q161" s="32" t="str">
        <f t="shared" si="19"/>
        <v>=하남시!W6</v>
      </c>
      <c r="R161" s="32" t="str">
        <f t="shared" si="19"/>
        <v>=하남시!X6</v>
      </c>
      <c r="S161" s="32" t="str">
        <f t="shared" si="19"/>
        <v>=하남시!U5</v>
      </c>
      <c r="T161" s="32" t="str">
        <f t="shared" si="19"/>
        <v>=하남시!V5</v>
      </c>
      <c r="U161" s="32" t="str">
        <f t="shared" si="19"/>
        <v>=하남시!W5</v>
      </c>
      <c r="V161" s="32" t="str">
        <f t="shared" si="19"/>
        <v>=하남시!X5</v>
      </c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J161" s="32">
        <f>하남시!U7</f>
        <v>60691</v>
      </c>
      <c r="AK161" s="32">
        <f>하남시!V7</f>
        <v>34959</v>
      </c>
      <c r="AL161" s="32">
        <f>하남시!W7</f>
        <v>17164</v>
      </c>
      <c r="AM161" s="32">
        <f>하남시!X7</f>
        <v>277</v>
      </c>
      <c r="AN161" s="32">
        <f>하남시!U6</f>
        <v>91445</v>
      </c>
      <c r="AO161" s="32">
        <f>하남시!V6</f>
        <v>41613</v>
      </c>
      <c r="AP161" s="31">
        <f>하남시!W6</f>
        <v>32977</v>
      </c>
      <c r="AQ161" s="31">
        <f>하남시!X6</f>
        <v>495</v>
      </c>
      <c r="AR161" s="31">
        <f>하남시!U5</f>
        <v>152136</v>
      </c>
      <c r="AS161" s="31">
        <f>하남시!V5</f>
        <v>76572</v>
      </c>
      <c r="AT161" s="31">
        <f>하남시!W5</f>
        <v>50141</v>
      </c>
      <c r="AU161" s="31">
        <f>하남시!X5</f>
        <v>772</v>
      </c>
      <c r="AV161" s="31">
        <f>하남시!V4</f>
        <v>0</v>
      </c>
      <c r="AW161" s="31">
        <f>하남시!W4</f>
        <v>0</v>
      </c>
      <c r="AX161" s="31">
        <f>하남시!X4</f>
        <v>0</v>
      </c>
      <c r="AY161" s="31">
        <f>하남시!U13</f>
        <v>0</v>
      </c>
      <c r="AZ161" s="31">
        <f>하남시!V13</f>
        <v>0</v>
      </c>
      <c r="BA161" s="31">
        <f>하남시!W13</f>
        <v>0</v>
      </c>
      <c r="BB161" s="31">
        <f>하남시!X13</f>
        <v>0</v>
      </c>
      <c r="BC161" s="31">
        <f>하남시!U14</f>
        <v>0</v>
      </c>
      <c r="BD161" s="31">
        <f>하남시!V14</f>
        <v>0</v>
      </c>
      <c r="BE161" s="31">
        <f>하남시!W14</f>
        <v>0</v>
      </c>
      <c r="BF161" s="31">
        <f>하남시!X14</f>
        <v>0</v>
      </c>
      <c r="BG161" s="31">
        <f>하남시!U15</f>
        <v>0</v>
      </c>
      <c r="BH161" s="31">
        <f>하남시!V15</f>
        <v>0</v>
      </c>
      <c r="BI161" s="31">
        <f>하남시!W15</f>
        <v>0</v>
      </c>
      <c r="BJ161" s="31">
        <f>하남시!X15</f>
        <v>0</v>
      </c>
    </row>
    <row r="162" spans="1:62">
      <c r="A162" s="30">
        <v>157</v>
      </c>
      <c r="B162" s="30" t="s">
        <v>16754</v>
      </c>
      <c r="C162" s="30" t="s">
        <v>16771</v>
      </c>
      <c r="D162" s="32" t="str">
        <f t="shared" si="20"/>
        <v>=용인시갑!U7</v>
      </c>
      <c r="E162" s="32" t="str">
        <f t="shared" si="20"/>
        <v>=용인시갑!V6</v>
      </c>
      <c r="F162" s="32" t="str">
        <f t="shared" si="20"/>
        <v>=용인시갑!W5</v>
      </c>
      <c r="G162" s="32" t="str">
        <f t="shared" si="20"/>
        <v>=용인시갑!X4</v>
      </c>
      <c r="H162" s="32" t="str">
        <f t="shared" si="20"/>
        <v>=용인시갑!</v>
      </c>
      <c r="I162" s="32" t="str">
        <f t="shared" si="20"/>
        <v>=용인시갑!</v>
      </c>
      <c r="J162" s="32"/>
      <c r="K162" s="32" t="str">
        <f t="shared" si="16"/>
        <v>=용인시갑!U7</v>
      </c>
      <c r="L162" s="32" t="str">
        <f t="shared" si="19"/>
        <v>=용인시갑!V7</v>
      </c>
      <c r="M162" s="32" t="str">
        <f t="shared" si="19"/>
        <v>=용인시갑!W7</v>
      </c>
      <c r="N162" s="32" t="str">
        <f t="shared" si="19"/>
        <v>=용인시갑!X7</v>
      </c>
      <c r="O162" s="32" t="str">
        <f t="shared" si="19"/>
        <v>=용인시갑!U6</v>
      </c>
      <c r="P162" s="32" t="str">
        <f t="shared" si="19"/>
        <v>=용인시갑!V6</v>
      </c>
      <c r="Q162" s="32" t="str">
        <f t="shared" si="19"/>
        <v>=용인시갑!W6</v>
      </c>
      <c r="R162" s="32" t="str">
        <f t="shared" si="19"/>
        <v>=용인시갑!X6</v>
      </c>
      <c r="S162" s="32" t="str">
        <f t="shared" si="19"/>
        <v>=용인시갑!U5</v>
      </c>
      <c r="T162" s="32" t="str">
        <f t="shared" si="19"/>
        <v>=용인시갑!V5</v>
      </c>
      <c r="U162" s="32" t="str">
        <f t="shared" si="19"/>
        <v>=용인시갑!W5</v>
      </c>
      <c r="V162" s="32" t="str">
        <f t="shared" si="19"/>
        <v>=용인시갑!X5</v>
      </c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J162" s="32">
        <f>용인시갑!U7</f>
        <v>50977</v>
      </c>
      <c r="AK162" s="32">
        <f>용인시갑!V7</f>
        <v>26544</v>
      </c>
      <c r="AL162" s="32">
        <f>용인시갑!W7</f>
        <v>23134</v>
      </c>
      <c r="AM162" s="32">
        <f>용인시갑!X7</f>
        <v>440</v>
      </c>
      <c r="AN162" s="32">
        <f>용인시갑!U6</f>
        <v>82157</v>
      </c>
      <c r="AO162" s="32">
        <f>용인시갑!V6</f>
        <v>33813</v>
      </c>
      <c r="AP162" s="31">
        <f>용인시갑!W6</f>
        <v>46692</v>
      </c>
      <c r="AQ162" s="31">
        <f>용인시갑!X6</f>
        <v>769</v>
      </c>
      <c r="AR162" s="31">
        <f>용인시갑!U5</f>
        <v>133134</v>
      </c>
      <c r="AS162" s="31">
        <f>용인시갑!V5</f>
        <v>60357</v>
      </c>
      <c r="AT162" s="31">
        <f>용인시갑!W5</f>
        <v>69826</v>
      </c>
      <c r="AU162" s="31">
        <f>용인시갑!X5</f>
        <v>1209</v>
      </c>
      <c r="AV162" s="31">
        <f>용인시갑!V4</f>
        <v>0</v>
      </c>
      <c r="AW162" s="31">
        <f>용인시갑!W4</f>
        <v>0</v>
      </c>
      <c r="AX162" s="31">
        <f>용인시갑!X4</f>
        <v>0</v>
      </c>
      <c r="AY162" s="31">
        <f>용인시갑!U13</f>
        <v>0</v>
      </c>
      <c r="AZ162" s="31">
        <f>용인시갑!V13</f>
        <v>0</v>
      </c>
      <c r="BA162" s="31">
        <f>용인시갑!W13</f>
        <v>0</v>
      </c>
      <c r="BB162" s="31">
        <f>용인시갑!X13</f>
        <v>0</v>
      </c>
      <c r="BC162" s="31">
        <f>용인시갑!U14</f>
        <v>0</v>
      </c>
      <c r="BD162" s="31">
        <f>용인시갑!V14</f>
        <v>0</v>
      </c>
      <c r="BE162" s="31">
        <f>용인시갑!W14</f>
        <v>0</v>
      </c>
      <c r="BF162" s="31">
        <f>용인시갑!X14</f>
        <v>0</v>
      </c>
      <c r="BG162" s="31">
        <f>용인시갑!U15</f>
        <v>0</v>
      </c>
      <c r="BH162" s="31">
        <f>용인시갑!V15</f>
        <v>0</v>
      </c>
      <c r="BI162" s="31">
        <f>용인시갑!W15</f>
        <v>0</v>
      </c>
      <c r="BJ162" s="31">
        <f>용인시갑!X15</f>
        <v>0</v>
      </c>
    </row>
    <row r="163" spans="1:62">
      <c r="A163" s="30">
        <v>158</v>
      </c>
      <c r="B163" s="30" t="s">
        <v>16754</v>
      </c>
      <c r="C163" s="30" t="s">
        <v>16770</v>
      </c>
      <c r="D163" s="32" t="str">
        <f t="shared" si="20"/>
        <v>=용인시을!U7</v>
      </c>
      <c r="E163" s="32" t="str">
        <f t="shared" si="20"/>
        <v>=용인시을!V6</v>
      </c>
      <c r="F163" s="32" t="str">
        <f t="shared" si="20"/>
        <v>=용인시을!W5</v>
      </c>
      <c r="G163" s="32" t="str">
        <f t="shared" si="20"/>
        <v>=용인시을!X4</v>
      </c>
      <c r="H163" s="32" t="str">
        <f t="shared" si="20"/>
        <v>=용인시을!</v>
      </c>
      <c r="I163" s="32" t="str">
        <f t="shared" si="20"/>
        <v>=용인시을!</v>
      </c>
      <c r="J163" s="32"/>
      <c r="K163" s="32" t="str">
        <f t="shared" si="16"/>
        <v>=용인시을!U7</v>
      </c>
      <c r="L163" s="32" t="str">
        <f t="shared" si="19"/>
        <v>=용인시을!V7</v>
      </c>
      <c r="M163" s="32" t="str">
        <f t="shared" si="19"/>
        <v>=용인시을!W7</v>
      </c>
      <c r="N163" s="32" t="str">
        <f t="shared" si="19"/>
        <v>=용인시을!X7</v>
      </c>
      <c r="O163" s="32" t="str">
        <f t="shared" si="19"/>
        <v>=용인시을!U6</v>
      </c>
      <c r="P163" s="32" t="str">
        <f t="shared" si="19"/>
        <v>=용인시을!V6</v>
      </c>
      <c r="Q163" s="32" t="str">
        <f t="shared" si="19"/>
        <v>=용인시을!W6</v>
      </c>
      <c r="R163" s="32" t="str">
        <f t="shared" si="19"/>
        <v>=용인시을!X6</v>
      </c>
      <c r="S163" s="32" t="str">
        <f t="shared" si="19"/>
        <v>=용인시을!U5</v>
      </c>
      <c r="T163" s="32" t="str">
        <f t="shared" si="19"/>
        <v>=용인시을!V5</v>
      </c>
      <c r="U163" s="32" t="str">
        <f t="shared" si="19"/>
        <v>=용인시을!W5</v>
      </c>
      <c r="V163" s="32" t="str">
        <f t="shared" si="19"/>
        <v>=용인시을!X5</v>
      </c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J163" s="32">
        <f>용인시을!U7</f>
        <v>55028</v>
      </c>
      <c r="AK163" s="32">
        <f>용인시을!V7</f>
        <v>36507</v>
      </c>
      <c r="AL163" s="32">
        <f>용인시을!W7</f>
        <v>17405</v>
      </c>
      <c r="AM163" s="32">
        <f>용인시을!X7</f>
        <v>340</v>
      </c>
      <c r="AN163" s="32">
        <f>용인시을!U6</f>
        <v>95588</v>
      </c>
      <c r="AO163" s="32">
        <f>용인시을!V6</f>
        <v>53190</v>
      </c>
      <c r="AP163" s="31">
        <f>용인시을!W6</f>
        <v>40266</v>
      </c>
      <c r="AQ163" s="31">
        <f>용인시을!X6</f>
        <v>708</v>
      </c>
      <c r="AR163" s="31">
        <f>용인시을!U5</f>
        <v>150616</v>
      </c>
      <c r="AS163" s="31">
        <f>용인시을!V5</f>
        <v>89697</v>
      </c>
      <c r="AT163" s="31">
        <f>용인시을!W5</f>
        <v>57671</v>
      </c>
      <c r="AU163" s="31">
        <f>용인시을!X5</f>
        <v>1048</v>
      </c>
      <c r="AV163" s="31">
        <f>용인시을!V4</f>
        <v>0</v>
      </c>
      <c r="AW163" s="31">
        <f>용인시을!W4</f>
        <v>0</v>
      </c>
      <c r="AX163" s="31">
        <f>용인시을!X4</f>
        <v>0</v>
      </c>
      <c r="AY163" s="31">
        <f>용인시을!U13</f>
        <v>0</v>
      </c>
      <c r="AZ163" s="31">
        <f>용인시을!V13</f>
        <v>0</v>
      </c>
      <c r="BA163" s="31">
        <f>용인시을!W13</f>
        <v>0</v>
      </c>
      <c r="BB163" s="31">
        <f>용인시을!X13</f>
        <v>0</v>
      </c>
      <c r="BC163" s="31">
        <f>용인시을!U14</f>
        <v>0</v>
      </c>
      <c r="BD163" s="31">
        <f>용인시을!V14</f>
        <v>0</v>
      </c>
      <c r="BE163" s="31">
        <f>용인시을!W14</f>
        <v>0</v>
      </c>
      <c r="BF163" s="31">
        <f>용인시을!X14</f>
        <v>0</v>
      </c>
      <c r="BG163" s="31">
        <f>용인시을!U15</f>
        <v>0</v>
      </c>
      <c r="BH163" s="31">
        <f>용인시을!V15</f>
        <v>0</v>
      </c>
      <c r="BI163" s="31">
        <f>용인시을!W15</f>
        <v>0</v>
      </c>
      <c r="BJ163" s="31">
        <f>용인시을!X15</f>
        <v>0</v>
      </c>
    </row>
    <row r="164" spans="1:62">
      <c r="A164" s="30">
        <v>159</v>
      </c>
      <c r="B164" s="30" t="s">
        <v>16754</v>
      </c>
      <c r="C164" s="30" t="s">
        <v>16769</v>
      </c>
      <c r="D164" s="32" t="str">
        <f t="shared" si="20"/>
        <v>=용인시병!U7</v>
      </c>
      <c r="E164" s="32" t="str">
        <f t="shared" si="20"/>
        <v>=용인시병!V6</v>
      </c>
      <c r="F164" s="32" t="str">
        <f t="shared" si="20"/>
        <v>=용인시병!W5</v>
      </c>
      <c r="G164" s="32" t="str">
        <f t="shared" si="20"/>
        <v>=용인시병!X4</v>
      </c>
      <c r="H164" s="32" t="str">
        <f t="shared" si="20"/>
        <v>=용인시병!</v>
      </c>
      <c r="I164" s="32" t="str">
        <f t="shared" si="20"/>
        <v>=용인시병!</v>
      </c>
      <c r="J164" s="32"/>
      <c r="K164" s="32" t="str">
        <f t="shared" si="16"/>
        <v>=용인시병!U7</v>
      </c>
      <c r="L164" s="32" t="str">
        <f t="shared" si="19"/>
        <v>=용인시병!V7</v>
      </c>
      <c r="M164" s="32" t="str">
        <f t="shared" si="19"/>
        <v>=용인시병!W7</v>
      </c>
      <c r="N164" s="32" t="str">
        <f t="shared" si="19"/>
        <v>=용인시병!X7</v>
      </c>
      <c r="O164" s="32" t="str">
        <f t="shared" si="19"/>
        <v>=용인시병!U6</v>
      </c>
      <c r="P164" s="32" t="str">
        <f t="shared" si="19"/>
        <v>=용인시병!V6</v>
      </c>
      <c r="Q164" s="32" t="str">
        <f t="shared" si="19"/>
        <v>=용인시병!W6</v>
      </c>
      <c r="R164" s="32" t="str">
        <f t="shared" si="19"/>
        <v>=용인시병!X6</v>
      </c>
      <c r="S164" s="32" t="str">
        <f t="shared" si="19"/>
        <v>=용인시병!U5</v>
      </c>
      <c r="T164" s="32" t="str">
        <f t="shared" si="19"/>
        <v>=용인시병!V5</v>
      </c>
      <c r="U164" s="32" t="str">
        <f t="shared" si="19"/>
        <v>=용인시병!W5</v>
      </c>
      <c r="V164" s="32" t="str">
        <f t="shared" si="19"/>
        <v>=용인시병!X5</v>
      </c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J164" s="32">
        <f>용인시병!U7</f>
        <v>60851</v>
      </c>
      <c r="AK164" s="32">
        <f>용인시병!V7</f>
        <v>36478</v>
      </c>
      <c r="AL164" s="32">
        <f>용인시병!W7</f>
        <v>23462</v>
      </c>
      <c r="AM164" s="32">
        <f>용인시병!X7</f>
        <v>312</v>
      </c>
      <c r="AN164" s="32">
        <f>용인시병!U6</f>
        <v>104547</v>
      </c>
      <c r="AO164" s="32">
        <f>용인시병!V6</f>
        <v>48014</v>
      </c>
      <c r="AP164" s="31">
        <f>용인시병!W6</f>
        <v>55100</v>
      </c>
      <c r="AQ164" s="31">
        <f>용인시병!X6</f>
        <v>506</v>
      </c>
      <c r="AR164" s="31">
        <f>용인시병!U5</f>
        <v>165398</v>
      </c>
      <c r="AS164" s="31">
        <f>용인시병!V5</f>
        <v>84492</v>
      </c>
      <c r="AT164" s="31">
        <f>용인시병!W5</f>
        <v>78562</v>
      </c>
      <c r="AU164" s="31">
        <f>용인시병!X5</f>
        <v>818</v>
      </c>
      <c r="AV164" s="31">
        <f>용인시병!V4</f>
        <v>0</v>
      </c>
      <c r="AW164" s="31">
        <f>용인시병!W4</f>
        <v>0</v>
      </c>
      <c r="AX164" s="31">
        <f>용인시병!X4</f>
        <v>0</v>
      </c>
      <c r="AY164" s="31">
        <f>용인시병!U13</f>
        <v>0</v>
      </c>
      <c r="AZ164" s="31">
        <f>용인시병!V13</f>
        <v>0</v>
      </c>
      <c r="BA164" s="31">
        <f>용인시병!W13</f>
        <v>0</v>
      </c>
      <c r="BB164" s="31">
        <f>용인시병!X13</f>
        <v>0</v>
      </c>
      <c r="BC164" s="31">
        <f>용인시병!U14</f>
        <v>0</v>
      </c>
      <c r="BD164" s="31">
        <f>용인시병!V14</f>
        <v>0</v>
      </c>
      <c r="BE164" s="31">
        <f>용인시병!W14</f>
        <v>0</v>
      </c>
      <c r="BF164" s="31">
        <f>용인시병!X14</f>
        <v>0</v>
      </c>
      <c r="BG164" s="31">
        <f>용인시병!U15</f>
        <v>0</v>
      </c>
      <c r="BH164" s="31">
        <f>용인시병!V15</f>
        <v>0</v>
      </c>
      <c r="BI164" s="31">
        <f>용인시병!W15</f>
        <v>0</v>
      </c>
      <c r="BJ164" s="31">
        <f>용인시병!X15</f>
        <v>0</v>
      </c>
    </row>
    <row r="165" spans="1:62">
      <c r="A165" s="30">
        <v>160</v>
      </c>
      <c r="B165" s="30" t="s">
        <v>16754</v>
      </c>
      <c r="C165" s="30" t="s">
        <v>16768</v>
      </c>
      <c r="D165" s="32" t="str">
        <f t="shared" si="20"/>
        <v>=용인시정!U7</v>
      </c>
      <c r="E165" s="32" t="str">
        <f t="shared" si="20"/>
        <v>=용인시정!V6</v>
      </c>
      <c r="F165" s="32" t="str">
        <f t="shared" si="20"/>
        <v>=용인시정!W5</v>
      </c>
      <c r="G165" s="32" t="str">
        <f t="shared" si="20"/>
        <v>=용인시정!X4</v>
      </c>
      <c r="H165" s="32" t="str">
        <f t="shared" si="20"/>
        <v>=용인시정!</v>
      </c>
      <c r="I165" s="32" t="str">
        <f t="shared" si="20"/>
        <v>=용인시정!</v>
      </c>
      <c r="J165" s="32"/>
      <c r="K165" s="32" t="str">
        <f t="shared" si="16"/>
        <v>=용인시정!U7</v>
      </c>
      <c r="L165" s="32" t="str">
        <f t="shared" si="19"/>
        <v>=용인시정!V7</v>
      </c>
      <c r="M165" s="32" t="str">
        <f t="shared" si="19"/>
        <v>=용인시정!W7</v>
      </c>
      <c r="N165" s="32" t="str">
        <f t="shared" si="19"/>
        <v>=용인시정!X7</v>
      </c>
      <c r="O165" s="32" t="str">
        <f t="shared" si="19"/>
        <v>=용인시정!U6</v>
      </c>
      <c r="P165" s="32" t="str">
        <f t="shared" si="19"/>
        <v>=용인시정!V6</v>
      </c>
      <c r="Q165" s="32" t="str">
        <f t="shared" si="19"/>
        <v>=용인시정!W6</v>
      </c>
      <c r="R165" s="32" t="str">
        <f t="shared" si="19"/>
        <v>=용인시정!X6</v>
      </c>
      <c r="S165" s="32" t="str">
        <f t="shared" si="19"/>
        <v>=용인시정!U5</v>
      </c>
      <c r="T165" s="32" t="str">
        <f t="shared" si="19"/>
        <v>=용인시정!V5</v>
      </c>
      <c r="U165" s="32" t="str">
        <f t="shared" si="19"/>
        <v>=용인시정!W5</v>
      </c>
      <c r="V165" s="32" t="str">
        <f t="shared" si="19"/>
        <v>=용인시정!X5</v>
      </c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J165" s="32">
        <f>용인시정!U7</f>
        <v>55103</v>
      </c>
      <c r="AK165" s="32">
        <f>용인시정!V7</f>
        <v>33900</v>
      </c>
      <c r="AL165" s="32">
        <f>용인시정!W7</f>
        <v>19394</v>
      </c>
      <c r="AM165" s="32">
        <f>용인시정!X7</f>
        <v>956</v>
      </c>
      <c r="AN165" s="32">
        <f>용인시정!U6</f>
        <v>95232</v>
      </c>
      <c r="AO165" s="32">
        <f>용인시정!V6</f>
        <v>45894</v>
      </c>
      <c r="AP165" s="31">
        <f>용인시정!W6</f>
        <v>45964</v>
      </c>
      <c r="AQ165" s="31">
        <f>용인시정!X6</f>
        <v>1934</v>
      </c>
      <c r="AR165" s="31">
        <f>용인시정!U5</f>
        <v>150335</v>
      </c>
      <c r="AS165" s="31">
        <f>용인시정!V5</f>
        <v>79794</v>
      </c>
      <c r="AT165" s="31">
        <f>용인시정!W5</f>
        <v>65358</v>
      </c>
      <c r="AU165" s="31">
        <f>용인시정!X5</f>
        <v>2890</v>
      </c>
      <c r="AV165" s="31">
        <f>용인시정!V4</f>
        <v>0</v>
      </c>
      <c r="AW165" s="31">
        <f>용인시정!W4</f>
        <v>0</v>
      </c>
      <c r="AX165" s="31">
        <f>용인시정!X4</f>
        <v>0</v>
      </c>
      <c r="AY165" s="31">
        <f>용인시정!U13</f>
        <v>0</v>
      </c>
      <c r="AZ165" s="31">
        <f>용인시정!V13</f>
        <v>0</v>
      </c>
      <c r="BA165" s="31">
        <f>용인시정!W13</f>
        <v>0</v>
      </c>
      <c r="BB165" s="31">
        <f>용인시정!X13</f>
        <v>0</v>
      </c>
      <c r="BC165" s="31">
        <f>용인시정!U14</f>
        <v>0</v>
      </c>
      <c r="BD165" s="31">
        <f>용인시정!V14</f>
        <v>0</v>
      </c>
      <c r="BE165" s="31">
        <f>용인시정!W14</f>
        <v>0</v>
      </c>
      <c r="BF165" s="31">
        <f>용인시정!X14</f>
        <v>0</v>
      </c>
      <c r="BG165" s="31">
        <f>용인시정!U15</f>
        <v>0</v>
      </c>
      <c r="BH165" s="31">
        <f>용인시정!V15</f>
        <v>0</v>
      </c>
      <c r="BI165" s="31">
        <f>용인시정!W15</f>
        <v>0</v>
      </c>
      <c r="BJ165" s="31">
        <f>용인시정!X15</f>
        <v>0</v>
      </c>
    </row>
    <row r="166" spans="1:62">
      <c r="A166" s="30">
        <v>161</v>
      </c>
      <c r="B166" s="30" t="s">
        <v>16754</v>
      </c>
      <c r="C166" s="30" t="s">
        <v>16767</v>
      </c>
      <c r="D166" s="32" t="str">
        <f t="shared" si="20"/>
        <v>=파주시갑!U7</v>
      </c>
      <c r="E166" s="32" t="str">
        <f t="shared" si="20"/>
        <v>=파주시갑!V6</v>
      </c>
      <c r="F166" s="32" t="str">
        <f t="shared" si="20"/>
        <v>=파주시갑!W5</v>
      </c>
      <c r="G166" s="32" t="str">
        <f t="shared" si="20"/>
        <v>=파주시갑!X4</v>
      </c>
      <c r="H166" s="32" t="str">
        <f t="shared" si="20"/>
        <v>=파주시갑!</v>
      </c>
      <c r="I166" s="32" t="str">
        <f t="shared" si="20"/>
        <v>=파주시갑!</v>
      </c>
      <c r="J166" s="32"/>
      <c r="K166" s="32" t="str">
        <f t="shared" si="16"/>
        <v>=파주시갑!U7</v>
      </c>
      <c r="L166" s="32" t="str">
        <f t="shared" si="19"/>
        <v>=파주시갑!V7</v>
      </c>
      <c r="M166" s="32" t="str">
        <f t="shared" si="19"/>
        <v>=파주시갑!W7</v>
      </c>
      <c r="N166" s="32" t="str">
        <f t="shared" si="19"/>
        <v>=파주시갑!X7</v>
      </c>
      <c r="O166" s="32" t="str">
        <f t="shared" si="19"/>
        <v>=파주시갑!U6</v>
      </c>
      <c r="P166" s="32" t="str">
        <f t="shared" si="19"/>
        <v>=파주시갑!V6</v>
      </c>
      <c r="Q166" s="32" t="str">
        <f t="shared" si="19"/>
        <v>=파주시갑!W6</v>
      </c>
      <c r="R166" s="32" t="str">
        <f t="shared" si="19"/>
        <v>=파주시갑!X6</v>
      </c>
      <c r="S166" s="32" t="str">
        <f t="shared" si="19"/>
        <v>=파주시갑!U5</v>
      </c>
      <c r="T166" s="32" t="str">
        <f t="shared" si="19"/>
        <v>=파주시갑!V5</v>
      </c>
      <c r="U166" s="32" t="str">
        <f t="shared" si="19"/>
        <v>=파주시갑!W5</v>
      </c>
      <c r="V166" s="32" t="str">
        <f t="shared" si="19"/>
        <v>=파주시갑!X5</v>
      </c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J166" s="32">
        <f>파주시갑!U7</f>
        <v>45225</v>
      </c>
      <c r="AK166" s="32">
        <f>파주시갑!V7</f>
        <v>30279</v>
      </c>
      <c r="AL166" s="32">
        <f>파주시갑!W7</f>
        <v>13828</v>
      </c>
      <c r="AM166" s="32">
        <f>파주시갑!X7</f>
        <v>360</v>
      </c>
      <c r="AN166" s="32">
        <f>파주시갑!U6</f>
        <v>95918</v>
      </c>
      <c r="AO166" s="32">
        <f>파주시갑!V6</f>
        <v>54779</v>
      </c>
      <c r="AP166" s="31">
        <f>파주시갑!W6</f>
        <v>38294</v>
      </c>
      <c r="AQ166" s="31">
        <f>파주시갑!X6</f>
        <v>785</v>
      </c>
      <c r="AR166" s="31">
        <f>파주시갑!U5</f>
        <v>141143</v>
      </c>
      <c r="AS166" s="31">
        <f>파주시갑!V5</f>
        <v>85058</v>
      </c>
      <c r="AT166" s="31">
        <f>파주시갑!W5</f>
        <v>52122</v>
      </c>
      <c r="AU166" s="31">
        <f>파주시갑!X5</f>
        <v>1145</v>
      </c>
      <c r="AV166" s="31">
        <f>파주시갑!V4</f>
        <v>0</v>
      </c>
      <c r="AW166" s="31">
        <f>파주시갑!W4</f>
        <v>0</v>
      </c>
      <c r="AX166" s="31">
        <f>파주시갑!X4</f>
        <v>0</v>
      </c>
      <c r="AY166" s="31">
        <f>파주시갑!U13</f>
        <v>0</v>
      </c>
      <c r="AZ166" s="31">
        <f>파주시갑!V13</f>
        <v>0</v>
      </c>
      <c r="BA166" s="31">
        <f>파주시갑!W13</f>
        <v>0</v>
      </c>
      <c r="BB166" s="31">
        <f>파주시갑!X13</f>
        <v>0</v>
      </c>
      <c r="BC166" s="31">
        <f>파주시갑!U14</f>
        <v>0</v>
      </c>
      <c r="BD166" s="31">
        <f>파주시갑!V14</f>
        <v>0</v>
      </c>
      <c r="BE166" s="31">
        <f>파주시갑!W14</f>
        <v>0</v>
      </c>
      <c r="BF166" s="31">
        <f>파주시갑!X14</f>
        <v>0</v>
      </c>
      <c r="BG166" s="31">
        <f>파주시갑!U15</f>
        <v>0</v>
      </c>
      <c r="BH166" s="31">
        <f>파주시갑!V15</f>
        <v>0</v>
      </c>
      <c r="BI166" s="31">
        <f>파주시갑!W15</f>
        <v>0</v>
      </c>
      <c r="BJ166" s="31">
        <f>파주시갑!X15</f>
        <v>0</v>
      </c>
    </row>
    <row r="167" spans="1:62">
      <c r="A167" s="30">
        <v>162</v>
      </c>
      <c r="B167" s="30" t="s">
        <v>16754</v>
      </c>
      <c r="C167" s="30" t="s">
        <v>16766</v>
      </c>
      <c r="D167" s="32" t="str">
        <f t="shared" si="20"/>
        <v>=파주시을!U7</v>
      </c>
      <c r="E167" s="32" t="str">
        <f t="shared" si="20"/>
        <v>=파주시을!V6</v>
      </c>
      <c r="F167" s="32" t="str">
        <f t="shared" si="20"/>
        <v>=파주시을!W5</v>
      </c>
      <c r="G167" s="32" t="str">
        <f t="shared" si="20"/>
        <v>=파주시을!X4</v>
      </c>
      <c r="H167" s="32" t="str">
        <f t="shared" si="20"/>
        <v>=파주시을!</v>
      </c>
      <c r="I167" s="32" t="str">
        <f t="shared" si="20"/>
        <v>=파주시을!</v>
      </c>
      <c r="J167" s="32"/>
      <c r="K167" s="32" t="str">
        <f t="shared" si="16"/>
        <v>=파주시을!U7</v>
      </c>
      <c r="L167" s="32" t="str">
        <f t="shared" si="19"/>
        <v>=파주시을!V7</v>
      </c>
      <c r="M167" s="32" t="str">
        <f t="shared" si="19"/>
        <v>=파주시을!W7</v>
      </c>
      <c r="N167" s="32" t="str">
        <f t="shared" si="19"/>
        <v>=파주시을!X7</v>
      </c>
      <c r="O167" s="32" t="str">
        <f t="shared" si="19"/>
        <v>=파주시을!U6</v>
      </c>
      <c r="P167" s="32" t="str">
        <f t="shared" si="19"/>
        <v>=파주시을!V6</v>
      </c>
      <c r="Q167" s="32" t="str">
        <f t="shared" si="19"/>
        <v>=파주시을!W6</v>
      </c>
      <c r="R167" s="32" t="str">
        <f t="shared" si="19"/>
        <v>=파주시을!X6</v>
      </c>
      <c r="S167" s="32" t="str">
        <f t="shared" si="19"/>
        <v>=파주시을!U5</v>
      </c>
      <c r="T167" s="32" t="str">
        <f t="shared" si="19"/>
        <v>=파주시을!V5</v>
      </c>
      <c r="U167" s="32" t="str">
        <f t="shared" si="19"/>
        <v>=파주시을!W5</v>
      </c>
      <c r="V167" s="32" t="str">
        <f t="shared" si="19"/>
        <v>=파주시을!X5</v>
      </c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J167" s="32">
        <f>파주시을!U7</f>
        <v>34726</v>
      </c>
      <c r="AK167" s="32">
        <f>파주시을!V7</f>
        <v>21394</v>
      </c>
      <c r="AL167" s="32">
        <f>파주시을!W7</f>
        <v>12402</v>
      </c>
      <c r="AM167" s="32">
        <f>파주시을!X7</f>
        <v>453</v>
      </c>
      <c r="AN167" s="32">
        <f>파주시을!U6</f>
        <v>55852</v>
      </c>
      <c r="AO167" s="32">
        <f>파주시을!V6</f>
        <v>27175</v>
      </c>
      <c r="AP167" s="31">
        <f>파주시을!W6</f>
        <v>27186</v>
      </c>
      <c r="AQ167" s="31">
        <f>파주시을!X6</f>
        <v>771</v>
      </c>
      <c r="AR167" s="31">
        <f>파주시을!U5</f>
        <v>90578</v>
      </c>
      <c r="AS167" s="31">
        <f>파주시을!V5</f>
        <v>48569</v>
      </c>
      <c r="AT167" s="31">
        <f>파주시을!W5</f>
        <v>39588</v>
      </c>
      <c r="AU167" s="31">
        <f>파주시을!X5</f>
        <v>1224</v>
      </c>
      <c r="AV167" s="31">
        <f>파주시을!V4</f>
        <v>0</v>
      </c>
      <c r="AW167" s="31">
        <f>파주시을!W4</f>
        <v>0</v>
      </c>
      <c r="AX167" s="31">
        <f>파주시을!X4</f>
        <v>0</v>
      </c>
      <c r="AY167" s="31">
        <f>파주시을!U13</f>
        <v>0</v>
      </c>
      <c r="AZ167" s="31">
        <f>파주시을!V13</f>
        <v>0</v>
      </c>
      <c r="BA167" s="31">
        <f>파주시을!W13</f>
        <v>0</v>
      </c>
      <c r="BB167" s="31">
        <f>파주시을!X13</f>
        <v>0</v>
      </c>
      <c r="BC167" s="31">
        <f>파주시을!U14</f>
        <v>0</v>
      </c>
      <c r="BD167" s="31">
        <f>파주시을!V14</f>
        <v>0</v>
      </c>
      <c r="BE167" s="31">
        <f>파주시을!W14</f>
        <v>0</v>
      </c>
      <c r="BF167" s="31">
        <f>파주시을!X14</f>
        <v>0</v>
      </c>
      <c r="BG167" s="31">
        <f>파주시을!U15</f>
        <v>0</v>
      </c>
      <c r="BH167" s="31">
        <f>파주시을!V15</f>
        <v>0</v>
      </c>
      <c r="BI167" s="31">
        <f>파주시을!W15</f>
        <v>0</v>
      </c>
      <c r="BJ167" s="31">
        <f>파주시을!X15</f>
        <v>0</v>
      </c>
    </row>
    <row r="168" spans="1:62">
      <c r="A168" s="30">
        <v>163</v>
      </c>
      <c r="B168" s="30" t="s">
        <v>16754</v>
      </c>
      <c r="C168" s="30" t="s">
        <v>16765</v>
      </c>
      <c r="D168" s="32" t="str">
        <f t="shared" si="20"/>
        <v>=이천시!U7</v>
      </c>
      <c r="E168" s="32" t="str">
        <f t="shared" si="20"/>
        <v>=이천시!V6</v>
      </c>
      <c r="F168" s="32" t="str">
        <f t="shared" si="20"/>
        <v>=이천시!W5</v>
      </c>
      <c r="G168" s="32" t="str">
        <f t="shared" si="20"/>
        <v>=이천시!X4</v>
      </c>
      <c r="H168" s="32" t="str">
        <f t="shared" si="20"/>
        <v>=이천시!</v>
      </c>
      <c r="I168" s="32" t="str">
        <f t="shared" si="20"/>
        <v>=이천시!</v>
      </c>
      <c r="J168" s="32"/>
      <c r="K168" s="32" t="str">
        <f t="shared" si="16"/>
        <v>=이천시!U7</v>
      </c>
      <c r="L168" s="32" t="str">
        <f t="shared" si="19"/>
        <v>=이천시!V7</v>
      </c>
      <c r="M168" s="32" t="str">
        <f t="shared" si="19"/>
        <v>=이천시!W7</v>
      </c>
      <c r="N168" s="32" t="str">
        <f t="shared" si="19"/>
        <v>=이천시!X7</v>
      </c>
      <c r="O168" s="32" t="str">
        <f t="shared" si="19"/>
        <v>=이천시!U6</v>
      </c>
      <c r="P168" s="32" t="str">
        <f t="shared" si="19"/>
        <v>=이천시!V6</v>
      </c>
      <c r="Q168" s="32" t="str">
        <f t="shared" si="19"/>
        <v>=이천시!W6</v>
      </c>
      <c r="R168" s="32" t="str">
        <f t="shared" si="19"/>
        <v>=이천시!X6</v>
      </c>
      <c r="S168" s="32" t="str">
        <f t="shared" si="19"/>
        <v>=이천시!U5</v>
      </c>
      <c r="T168" s="32" t="str">
        <f t="shared" si="19"/>
        <v>=이천시!V5</v>
      </c>
      <c r="U168" s="32" t="str">
        <f t="shared" si="19"/>
        <v>=이천시!W5</v>
      </c>
      <c r="V168" s="32" t="str">
        <f t="shared" si="19"/>
        <v>=이천시!X5</v>
      </c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J168" s="32">
        <f>이천시!U7</f>
        <v>46891</v>
      </c>
      <c r="AK168" s="32">
        <f>이천시!V7</f>
        <v>23930</v>
      </c>
      <c r="AL168" s="32">
        <f>이천시!W7</f>
        <v>21219</v>
      </c>
      <c r="AM168" s="32">
        <f>이천시!X7</f>
        <v>336</v>
      </c>
      <c r="AN168" s="32">
        <f>이천시!U6</f>
        <v>63209</v>
      </c>
      <c r="AO168" s="32">
        <f>이천시!V6</f>
        <v>25752</v>
      </c>
      <c r="AP168" s="31">
        <f>이천시!W6</f>
        <v>35325</v>
      </c>
      <c r="AQ168" s="31">
        <f>이천시!X6</f>
        <v>510</v>
      </c>
      <c r="AR168" s="31">
        <f>이천시!U5</f>
        <v>110100</v>
      </c>
      <c r="AS168" s="31">
        <f>이천시!V5</f>
        <v>49682</v>
      </c>
      <c r="AT168" s="31">
        <f>이천시!W5</f>
        <v>56544</v>
      </c>
      <c r="AU168" s="31">
        <f>이천시!X5</f>
        <v>846</v>
      </c>
      <c r="AV168" s="31">
        <f>이천시!V4</f>
        <v>0</v>
      </c>
      <c r="AW168" s="31">
        <f>이천시!W4</f>
        <v>0</v>
      </c>
      <c r="AX168" s="31">
        <f>이천시!X4</f>
        <v>0</v>
      </c>
      <c r="AY168" s="31">
        <f>이천시!U13</f>
        <v>0</v>
      </c>
      <c r="AZ168" s="31">
        <f>이천시!V13</f>
        <v>0</v>
      </c>
      <c r="BA168" s="31">
        <f>이천시!W13</f>
        <v>0</v>
      </c>
      <c r="BB168" s="31">
        <f>이천시!X13</f>
        <v>0</v>
      </c>
      <c r="BC168" s="31">
        <f>이천시!U14</f>
        <v>0</v>
      </c>
      <c r="BD168" s="31">
        <f>이천시!V14</f>
        <v>0</v>
      </c>
      <c r="BE168" s="31">
        <f>이천시!W14</f>
        <v>0</v>
      </c>
      <c r="BF168" s="31">
        <f>이천시!X14</f>
        <v>0</v>
      </c>
      <c r="BG168" s="31">
        <f>이천시!U15</f>
        <v>0</v>
      </c>
      <c r="BH168" s="31">
        <f>이천시!V15</f>
        <v>0</v>
      </c>
      <c r="BI168" s="31">
        <f>이천시!W15</f>
        <v>0</v>
      </c>
      <c r="BJ168" s="31">
        <f>이천시!X15</f>
        <v>0</v>
      </c>
    </row>
    <row r="169" spans="1:62">
      <c r="A169" s="30">
        <v>164</v>
      </c>
      <c r="B169" s="30" t="s">
        <v>16754</v>
      </c>
      <c r="C169" s="30" t="s">
        <v>16764</v>
      </c>
      <c r="D169" s="32" t="str">
        <f t="shared" si="20"/>
        <v>=안성시!U7</v>
      </c>
      <c r="E169" s="32" t="str">
        <f t="shared" si="20"/>
        <v>=안성시!V6</v>
      </c>
      <c r="F169" s="32" t="str">
        <f t="shared" si="20"/>
        <v>=안성시!W5</v>
      </c>
      <c r="G169" s="32" t="str">
        <f t="shared" si="20"/>
        <v>=안성시!X4</v>
      </c>
      <c r="H169" s="32" t="str">
        <f t="shared" si="20"/>
        <v>=안성시!</v>
      </c>
      <c r="I169" s="32" t="str">
        <f t="shared" si="20"/>
        <v>=안성시!</v>
      </c>
      <c r="J169" s="32"/>
      <c r="K169" s="32" t="str">
        <f t="shared" si="16"/>
        <v>=안성시!U7</v>
      </c>
      <c r="L169" s="32" t="str">
        <f t="shared" si="19"/>
        <v>=안성시!V7</v>
      </c>
      <c r="M169" s="32" t="str">
        <f t="shared" si="19"/>
        <v>=안성시!W7</v>
      </c>
      <c r="N169" s="32" t="str">
        <f t="shared" si="19"/>
        <v>=안성시!X7</v>
      </c>
      <c r="O169" s="32" t="str">
        <f t="shared" si="19"/>
        <v>=안성시!U6</v>
      </c>
      <c r="P169" s="32" t="str">
        <f t="shared" si="19"/>
        <v>=안성시!V6</v>
      </c>
      <c r="Q169" s="32" t="str">
        <f t="shared" si="19"/>
        <v>=안성시!W6</v>
      </c>
      <c r="R169" s="32" t="str">
        <f t="shared" si="19"/>
        <v>=안성시!X6</v>
      </c>
      <c r="S169" s="32" t="str">
        <f t="shared" si="19"/>
        <v>=안성시!U5</v>
      </c>
      <c r="T169" s="32" t="str">
        <f t="shared" si="19"/>
        <v>=안성시!V5</v>
      </c>
      <c r="U169" s="32" t="str">
        <f t="shared" si="19"/>
        <v>=안성시!W5</v>
      </c>
      <c r="V169" s="32" t="str">
        <f t="shared" si="19"/>
        <v>=안성시!X5</v>
      </c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J169" s="32">
        <f>안성시!U7</f>
        <v>41886</v>
      </c>
      <c r="AK169" s="32">
        <f>안성시!V7</f>
        <v>23159</v>
      </c>
      <c r="AL169" s="32">
        <f>안성시!W7</f>
        <v>17605</v>
      </c>
      <c r="AM169" s="32">
        <f>안성시!X7</f>
        <v>477</v>
      </c>
      <c r="AN169" s="32">
        <f>안성시!U6</f>
        <v>56589</v>
      </c>
      <c r="AO169" s="32">
        <f>안성시!V6</f>
        <v>26562</v>
      </c>
      <c r="AP169" s="31">
        <f>안성시!W6</f>
        <v>27949</v>
      </c>
      <c r="AQ169" s="31">
        <f>안성시!X6</f>
        <v>895</v>
      </c>
      <c r="AR169" s="31">
        <f>안성시!U5</f>
        <v>98475</v>
      </c>
      <c r="AS169" s="31">
        <f>안성시!V5</f>
        <v>49721</v>
      </c>
      <c r="AT169" s="31">
        <f>안성시!W5</f>
        <v>45554</v>
      </c>
      <c r="AU169" s="31">
        <f>안성시!X5</f>
        <v>1372</v>
      </c>
      <c r="AV169" s="31">
        <f>안성시!V4</f>
        <v>0</v>
      </c>
      <c r="AW169" s="31">
        <f>안성시!W4</f>
        <v>0</v>
      </c>
      <c r="AX169" s="31">
        <f>안성시!X4</f>
        <v>0</v>
      </c>
      <c r="AY169" s="31">
        <f>안성시!U13</f>
        <v>0</v>
      </c>
      <c r="AZ169" s="31">
        <f>안성시!V13</f>
        <v>0</v>
      </c>
      <c r="BA169" s="31">
        <f>안성시!W13</f>
        <v>0</v>
      </c>
      <c r="BB169" s="31">
        <f>안성시!X13</f>
        <v>0</v>
      </c>
      <c r="BC169" s="31">
        <f>안성시!U14</f>
        <v>0</v>
      </c>
      <c r="BD169" s="31">
        <f>안성시!V14</f>
        <v>0</v>
      </c>
      <c r="BE169" s="31">
        <f>안성시!W14</f>
        <v>0</v>
      </c>
      <c r="BF169" s="31">
        <f>안성시!X14</f>
        <v>0</v>
      </c>
      <c r="BG169" s="31">
        <f>안성시!U15</f>
        <v>0</v>
      </c>
      <c r="BH169" s="31">
        <f>안성시!V15</f>
        <v>0</v>
      </c>
      <c r="BI169" s="31">
        <f>안성시!W15</f>
        <v>0</v>
      </c>
      <c r="BJ169" s="31">
        <f>안성시!X15</f>
        <v>0</v>
      </c>
    </row>
    <row r="170" spans="1:62">
      <c r="A170" s="30">
        <v>165</v>
      </c>
      <c r="B170" s="30" t="s">
        <v>16754</v>
      </c>
      <c r="C170" s="30" t="s">
        <v>16763</v>
      </c>
      <c r="D170" s="32" t="str">
        <f t="shared" si="20"/>
        <v>=김포시갑!U7</v>
      </c>
      <c r="E170" s="32" t="str">
        <f t="shared" si="20"/>
        <v>=김포시갑!V6</v>
      </c>
      <c r="F170" s="32" t="str">
        <f t="shared" si="20"/>
        <v>=김포시갑!W5</v>
      </c>
      <c r="G170" s="32" t="str">
        <f t="shared" si="20"/>
        <v>=김포시갑!X4</v>
      </c>
      <c r="H170" s="32" t="str">
        <f t="shared" si="20"/>
        <v>=김포시갑!</v>
      </c>
      <c r="I170" s="32" t="str">
        <f t="shared" si="20"/>
        <v>=김포시갑!</v>
      </c>
      <c r="J170" s="32"/>
      <c r="K170" s="32" t="str">
        <f t="shared" si="16"/>
        <v>=김포시갑!U7</v>
      </c>
      <c r="L170" s="32" t="str">
        <f t="shared" si="19"/>
        <v>=김포시갑!V7</v>
      </c>
      <c r="M170" s="32" t="str">
        <f t="shared" si="19"/>
        <v>=김포시갑!W7</v>
      </c>
      <c r="N170" s="32" t="str">
        <f t="shared" si="19"/>
        <v>=김포시갑!X7</v>
      </c>
      <c r="O170" s="32" t="str">
        <f t="shared" si="19"/>
        <v>=김포시갑!U6</v>
      </c>
      <c r="P170" s="32" t="str">
        <f t="shared" si="19"/>
        <v>=김포시갑!V6</v>
      </c>
      <c r="Q170" s="32" t="str">
        <f t="shared" si="19"/>
        <v>=김포시갑!W6</v>
      </c>
      <c r="R170" s="32" t="str">
        <f t="shared" si="19"/>
        <v>=김포시갑!X6</v>
      </c>
      <c r="S170" s="32" t="str">
        <f t="shared" si="19"/>
        <v>=김포시갑!U5</v>
      </c>
      <c r="T170" s="32" t="str">
        <f t="shared" si="19"/>
        <v>=김포시갑!V5</v>
      </c>
      <c r="U170" s="32" t="str">
        <f t="shared" si="19"/>
        <v>=김포시갑!W5</v>
      </c>
      <c r="V170" s="32" t="str">
        <f t="shared" si="19"/>
        <v>=김포시갑!X5</v>
      </c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J170" s="32">
        <f>김포시갑!U7</f>
        <v>36147</v>
      </c>
      <c r="AK170" s="32">
        <f>김포시갑!V7</f>
        <v>21028</v>
      </c>
      <c r="AL170" s="32">
        <f>김포시갑!W7</f>
        <v>11718</v>
      </c>
      <c r="AM170" s="32">
        <f>김포시갑!X7</f>
        <v>185</v>
      </c>
      <c r="AN170" s="32">
        <f>김포시갑!U6</f>
        <v>75669</v>
      </c>
      <c r="AO170" s="32">
        <f>김포시갑!V6</f>
        <v>37585</v>
      </c>
      <c r="AP170" s="31">
        <f>김포시갑!W6</f>
        <v>30942</v>
      </c>
      <c r="AQ170" s="31">
        <f>김포시갑!X6</f>
        <v>399</v>
      </c>
      <c r="AR170" s="31">
        <f>김포시갑!U5</f>
        <v>111816</v>
      </c>
      <c r="AS170" s="31">
        <f>김포시갑!V5</f>
        <v>58613</v>
      </c>
      <c r="AT170" s="31">
        <f>김포시갑!W5</f>
        <v>42660</v>
      </c>
      <c r="AU170" s="31">
        <f>김포시갑!X5</f>
        <v>584</v>
      </c>
      <c r="AV170" s="31">
        <f>김포시갑!V4</f>
        <v>0</v>
      </c>
      <c r="AW170" s="31">
        <f>김포시갑!W4</f>
        <v>0</v>
      </c>
      <c r="AX170" s="31">
        <f>김포시갑!X4</f>
        <v>0</v>
      </c>
      <c r="AY170" s="31">
        <f>김포시갑!U13</f>
        <v>0</v>
      </c>
      <c r="AZ170" s="31">
        <f>김포시갑!V13</f>
        <v>0</v>
      </c>
      <c r="BA170" s="31">
        <f>김포시갑!W13</f>
        <v>0</v>
      </c>
      <c r="BB170" s="31">
        <f>김포시갑!X13</f>
        <v>0</v>
      </c>
      <c r="BC170" s="31">
        <f>김포시갑!U14</f>
        <v>0</v>
      </c>
      <c r="BD170" s="31">
        <f>김포시갑!V14</f>
        <v>0</v>
      </c>
      <c r="BE170" s="31">
        <f>김포시갑!W14</f>
        <v>0</v>
      </c>
      <c r="BF170" s="31">
        <f>김포시갑!X14</f>
        <v>0</v>
      </c>
      <c r="BG170" s="31">
        <f>김포시갑!U15</f>
        <v>0</v>
      </c>
      <c r="BH170" s="31">
        <f>김포시갑!V15</f>
        <v>0</v>
      </c>
      <c r="BI170" s="31">
        <f>김포시갑!W15</f>
        <v>0</v>
      </c>
      <c r="BJ170" s="31">
        <f>김포시갑!X15</f>
        <v>0</v>
      </c>
    </row>
    <row r="171" spans="1:62">
      <c r="A171" s="30">
        <v>166</v>
      </c>
      <c r="B171" s="30" t="s">
        <v>16754</v>
      </c>
      <c r="C171" s="30" t="s">
        <v>16762</v>
      </c>
      <c r="D171" s="32" t="str">
        <f t="shared" si="20"/>
        <v>=김포시을!U7</v>
      </c>
      <c r="E171" s="32" t="str">
        <f t="shared" si="20"/>
        <v>=김포시을!V6</v>
      </c>
      <c r="F171" s="32" t="str">
        <f t="shared" si="20"/>
        <v>=김포시을!W5</v>
      </c>
      <c r="G171" s="32" t="str">
        <f t="shared" si="20"/>
        <v>=김포시을!X4</v>
      </c>
      <c r="H171" s="32" t="str">
        <f t="shared" si="20"/>
        <v>=김포시을!</v>
      </c>
      <c r="I171" s="32" t="str">
        <f t="shared" si="20"/>
        <v>=김포시을!</v>
      </c>
      <c r="J171" s="32"/>
      <c r="K171" s="32" t="str">
        <f t="shared" si="16"/>
        <v>=김포시을!U7</v>
      </c>
      <c r="L171" s="32" t="str">
        <f t="shared" si="19"/>
        <v>=김포시을!V7</v>
      </c>
      <c r="M171" s="32" t="str">
        <f t="shared" si="19"/>
        <v>=김포시을!W7</v>
      </c>
      <c r="N171" s="32" t="str">
        <f t="shared" si="19"/>
        <v>=김포시을!X7</v>
      </c>
      <c r="O171" s="32" t="str">
        <f t="shared" si="19"/>
        <v>=김포시을!U6</v>
      </c>
      <c r="P171" s="32" t="str">
        <f t="shared" si="19"/>
        <v>=김포시을!V6</v>
      </c>
      <c r="Q171" s="32" t="str">
        <f t="shared" si="19"/>
        <v>=김포시을!W6</v>
      </c>
      <c r="R171" s="32" t="str">
        <f t="shared" si="19"/>
        <v>=김포시을!X6</v>
      </c>
      <c r="S171" s="32" t="str">
        <f t="shared" si="19"/>
        <v>=김포시을!U5</v>
      </c>
      <c r="T171" s="32" t="str">
        <f t="shared" si="19"/>
        <v>=김포시을!V5</v>
      </c>
      <c r="U171" s="32" t="str">
        <f t="shared" si="19"/>
        <v>=김포시을!W5</v>
      </c>
      <c r="V171" s="32" t="str">
        <f t="shared" si="19"/>
        <v>=김포시을!X5</v>
      </c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J171" s="32">
        <f>김포시을!U7</f>
        <v>43589</v>
      </c>
      <c r="AK171" s="32">
        <f>김포시을!V7</f>
        <v>25682</v>
      </c>
      <c r="AL171" s="32">
        <f>김포시을!W7</f>
        <v>16785</v>
      </c>
      <c r="AM171" s="32">
        <f>김포시을!X7</f>
        <v>364</v>
      </c>
      <c r="AN171" s="32">
        <f>김포시을!U6</f>
        <v>75006</v>
      </c>
      <c r="AO171" s="32">
        <f>김포시을!V6</f>
        <v>37511</v>
      </c>
      <c r="AP171" s="31">
        <f>김포시을!W6</f>
        <v>35415</v>
      </c>
      <c r="AQ171" s="31">
        <f>김포시을!X6</f>
        <v>767</v>
      </c>
      <c r="AR171" s="31">
        <f>김포시을!U5</f>
        <v>118595</v>
      </c>
      <c r="AS171" s="31">
        <f>김포시을!V5</f>
        <v>63193</v>
      </c>
      <c r="AT171" s="31">
        <f>김포시을!W5</f>
        <v>52200</v>
      </c>
      <c r="AU171" s="31">
        <f>김포시을!X5</f>
        <v>1131</v>
      </c>
      <c r="AV171" s="31">
        <f>김포시을!V4</f>
        <v>0</v>
      </c>
      <c r="AW171" s="31">
        <f>김포시을!W4</f>
        <v>0</v>
      </c>
      <c r="AX171" s="31">
        <f>김포시을!X4</f>
        <v>0</v>
      </c>
      <c r="AY171" s="31">
        <f>김포시을!U13</f>
        <v>0</v>
      </c>
      <c r="AZ171" s="31">
        <f>김포시을!V13</f>
        <v>0</v>
      </c>
      <c r="BA171" s="31">
        <f>김포시을!W13</f>
        <v>0</v>
      </c>
      <c r="BB171" s="31">
        <f>김포시을!X13</f>
        <v>0</v>
      </c>
      <c r="BC171" s="31">
        <f>김포시을!U14</f>
        <v>0</v>
      </c>
      <c r="BD171" s="31">
        <f>김포시을!V14</f>
        <v>0</v>
      </c>
      <c r="BE171" s="31">
        <f>김포시을!W14</f>
        <v>0</v>
      </c>
      <c r="BF171" s="31">
        <f>김포시을!X14</f>
        <v>0</v>
      </c>
      <c r="BG171" s="31">
        <f>김포시을!U15</f>
        <v>0</v>
      </c>
      <c r="BH171" s="31">
        <f>김포시을!V15</f>
        <v>0</v>
      </c>
      <c r="BI171" s="31">
        <f>김포시을!W15</f>
        <v>0</v>
      </c>
      <c r="BJ171" s="31">
        <f>김포시을!X15</f>
        <v>0</v>
      </c>
    </row>
    <row r="172" spans="1:62">
      <c r="A172" s="30">
        <v>167</v>
      </c>
      <c r="B172" s="30" t="s">
        <v>16754</v>
      </c>
      <c r="C172" s="30" t="s">
        <v>16761</v>
      </c>
      <c r="D172" s="32" t="str">
        <f t="shared" si="20"/>
        <v>=화성시갑!U7</v>
      </c>
      <c r="E172" s="32" t="str">
        <f t="shared" si="20"/>
        <v>=화성시갑!V6</v>
      </c>
      <c r="F172" s="32" t="str">
        <f t="shared" si="20"/>
        <v>=화성시갑!W5</v>
      </c>
      <c r="G172" s="32" t="str">
        <f t="shared" si="20"/>
        <v>=화성시갑!X4</v>
      </c>
      <c r="H172" s="32" t="str">
        <f t="shared" si="20"/>
        <v>=화성시갑!</v>
      </c>
      <c r="I172" s="32" t="str">
        <f t="shared" si="20"/>
        <v>=화성시갑!</v>
      </c>
      <c r="J172" s="32"/>
      <c r="K172" s="32" t="str">
        <f t="shared" si="16"/>
        <v>=화성시갑!U7</v>
      </c>
      <c r="L172" s="32" t="str">
        <f t="shared" si="19"/>
        <v>=화성시갑!V7</v>
      </c>
      <c r="M172" s="32" t="str">
        <f t="shared" si="19"/>
        <v>=화성시갑!W7</v>
      </c>
      <c r="N172" s="32" t="str">
        <f t="shared" si="19"/>
        <v>=화성시갑!X7</v>
      </c>
      <c r="O172" s="32" t="str">
        <f t="shared" si="19"/>
        <v>=화성시갑!U6</v>
      </c>
      <c r="P172" s="32" t="str">
        <f t="shared" si="19"/>
        <v>=화성시갑!V6</v>
      </c>
      <c r="Q172" s="32" t="str">
        <f t="shared" si="19"/>
        <v>=화성시갑!W6</v>
      </c>
      <c r="R172" s="32" t="str">
        <f t="shared" si="19"/>
        <v>=화성시갑!X6</v>
      </c>
      <c r="S172" s="32" t="str">
        <f t="shared" si="19"/>
        <v>=화성시갑!U5</v>
      </c>
      <c r="T172" s="32" t="str">
        <f t="shared" si="19"/>
        <v>=화성시갑!V5</v>
      </c>
      <c r="U172" s="32" t="str">
        <f t="shared" si="19"/>
        <v>=화성시갑!W5</v>
      </c>
      <c r="V172" s="32" t="str">
        <f t="shared" si="19"/>
        <v>=화성시갑!X5</v>
      </c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J172" s="32">
        <f>화성시갑!U7</f>
        <v>47210</v>
      </c>
      <c r="AK172" s="32">
        <f>화성시갑!V7</f>
        <v>25688</v>
      </c>
      <c r="AL172" s="32">
        <f>화성시갑!W7</f>
        <v>18250</v>
      </c>
      <c r="AM172" s="32">
        <f>화성시갑!X7</f>
        <v>708</v>
      </c>
      <c r="AN172" s="32">
        <f>화성시갑!U6</f>
        <v>72239</v>
      </c>
      <c r="AO172" s="32">
        <f>화성시갑!V6</f>
        <v>33001</v>
      </c>
      <c r="AP172" s="31">
        <f>화성시갑!W6</f>
        <v>34041</v>
      </c>
      <c r="AQ172" s="31">
        <f>화성시갑!X6</f>
        <v>1207</v>
      </c>
      <c r="AR172" s="31">
        <f>화성시갑!U5</f>
        <v>119449</v>
      </c>
      <c r="AS172" s="31">
        <f>화성시갑!V5</f>
        <v>58689</v>
      </c>
      <c r="AT172" s="31">
        <f>화성시갑!W5</f>
        <v>52291</v>
      </c>
      <c r="AU172" s="31">
        <f>화성시갑!X5</f>
        <v>1915</v>
      </c>
      <c r="AV172" s="31">
        <f>화성시갑!V4</f>
        <v>0</v>
      </c>
      <c r="AW172" s="31">
        <f>화성시갑!W4</f>
        <v>0</v>
      </c>
      <c r="AX172" s="31">
        <f>화성시갑!X4</f>
        <v>0</v>
      </c>
      <c r="AY172" s="31">
        <f>화성시갑!U13</f>
        <v>0</v>
      </c>
      <c r="AZ172" s="31">
        <f>화성시갑!V13</f>
        <v>0</v>
      </c>
      <c r="BA172" s="31">
        <f>화성시갑!W13</f>
        <v>0</v>
      </c>
      <c r="BB172" s="31">
        <f>화성시갑!X13</f>
        <v>0</v>
      </c>
      <c r="BC172" s="31">
        <f>화성시갑!U14</f>
        <v>0</v>
      </c>
      <c r="BD172" s="31">
        <f>화성시갑!V14</f>
        <v>0</v>
      </c>
      <c r="BE172" s="31">
        <f>화성시갑!W14</f>
        <v>0</v>
      </c>
      <c r="BF172" s="31">
        <f>화성시갑!X14</f>
        <v>0</v>
      </c>
      <c r="BG172" s="31">
        <f>화성시갑!U15</f>
        <v>0</v>
      </c>
      <c r="BH172" s="31">
        <f>화성시갑!V15</f>
        <v>0</v>
      </c>
      <c r="BI172" s="31">
        <f>화성시갑!W15</f>
        <v>0</v>
      </c>
      <c r="BJ172" s="31">
        <f>화성시갑!X15</f>
        <v>0</v>
      </c>
    </row>
    <row r="173" spans="1:62">
      <c r="A173" s="30">
        <v>168</v>
      </c>
      <c r="B173" s="30" t="s">
        <v>16754</v>
      </c>
      <c r="C173" s="30" t="s">
        <v>16760</v>
      </c>
      <c r="D173" s="32" t="str">
        <f t="shared" si="20"/>
        <v>=화성시을!U7</v>
      </c>
      <c r="E173" s="32" t="str">
        <f t="shared" si="20"/>
        <v>=화성시을!V6</v>
      </c>
      <c r="F173" s="32" t="str">
        <f t="shared" si="20"/>
        <v>=화성시을!W5</v>
      </c>
      <c r="G173" s="32" t="str">
        <f t="shared" si="20"/>
        <v>=화성시을!X4</v>
      </c>
      <c r="H173" s="32" t="str">
        <f t="shared" si="20"/>
        <v>=화성시을!</v>
      </c>
      <c r="I173" s="32" t="str">
        <f t="shared" si="20"/>
        <v>=화성시을!</v>
      </c>
      <c r="J173" s="32"/>
      <c r="K173" s="32" t="str">
        <f t="shared" si="16"/>
        <v>=화성시을!U7</v>
      </c>
      <c r="L173" s="32" t="str">
        <f t="shared" si="19"/>
        <v>=화성시을!V7</v>
      </c>
      <c r="M173" s="32" t="str">
        <f t="shared" si="19"/>
        <v>=화성시을!W7</v>
      </c>
      <c r="N173" s="32" t="str">
        <f t="shared" si="19"/>
        <v>=화성시을!X7</v>
      </c>
      <c r="O173" s="32" t="str">
        <f t="shared" si="19"/>
        <v>=화성시을!U6</v>
      </c>
      <c r="P173" s="32" t="str">
        <f t="shared" si="19"/>
        <v>=화성시을!V6</v>
      </c>
      <c r="Q173" s="32" t="str">
        <f t="shared" si="19"/>
        <v>=화성시을!W6</v>
      </c>
      <c r="R173" s="32" t="str">
        <f t="shared" si="19"/>
        <v>=화성시을!X6</v>
      </c>
      <c r="S173" s="32" t="str">
        <f t="shared" si="19"/>
        <v>=화성시을!U5</v>
      </c>
      <c r="T173" s="32" t="str">
        <f t="shared" si="19"/>
        <v>=화성시을!V5</v>
      </c>
      <c r="U173" s="32" t="str">
        <f t="shared" si="19"/>
        <v>=화성시을!W5</v>
      </c>
      <c r="V173" s="32" t="str">
        <f t="shared" si="19"/>
        <v>=화성시을!X5</v>
      </c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J173" s="32">
        <f>화성시을!U7</f>
        <v>54992</v>
      </c>
      <c r="AK173" s="32">
        <f>화성시을!V7</f>
        <v>38095</v>
      </c>
      <c r="AL173" s="32">
        <f>화성시을!W7</f>
        <v>15935</v>
      </c>
      <c r="AM173" s="32">
        <f>화성시을!X7</f>
        <v>436</v>
      </c>
      <c r="AN173" s="32">
        <f>화성시을!U6</f>
        <v>99368</v>
      </c>
      <c r="AO173" s="32">
        <f>화성시을!V6</f>
        <v>60517</v>
      </c>
      <c r="AP173" s="31">
        <f>화성시을!W6</f>
        <v>36867</v>
      </c>
      <c r="AQ173" s="31">
        <f>화성시을!X6</f>
        <v>955</v>
      </c>
      <c r="AR173" s="31">
        <f>화성시을!U5</f>
        <v>154360</v>
      </c>
      <c r="AS173" s="31">
        <f>화성시을!V5</f>
        <v>98612</v>
      </c>
      <c r="AT173" s="31">
        <f>화성시을!W5</f>
        <v>52802</v>
      </c>
      <c r="AU173" s="31">
        <f>화성시을!X5</f>
        <v>1391</v>
      </c>
      <c r="AV173" s="31">
        <f>화성시을!V4</f>
        <v>0</v>
      </c>
      <c r="AW173" s="31">
        <f>화성시을!W4</f>
        <v>0</v>
      </c>
      <c r="AX173" s="31">
        <f>화성시을!X4</f>
        <v>0</v>
      </c>
      <c r="AY173" s="31">
        <f>화성시을!U13</f>
        <v>0</v>
      </c>
      <c r="AZ173" s="31">
        <f>화성시을!V13</f>
        <v>0</v>
      </c>
      <c r="BA173" s="31">
        <f>화성시을!W13</f>
        <v>0</v>
      </c>
      <c r="BB173" s="31">
        <f>화성시을!X13</f>
        <v>0</v>
      </c>
      <c r="BC173" s="31">
        <f>화성시을!U14</f>
        <v>0</v>
      </c>
      <c r="BD173" s="31">
        <f>화성시을!V14</f>
        <v>0</v>
      </c>
      <c r="BE173" s="31">
        <f>화성시을!W14</f>
        <v>0</v>
      </c>
      <c r="BF173" s="31">
        <f>화성시을!X14</f>
        <v>0</v>
      </c>
      <c r="BG173" s="31">
        <f>화성시을!U15</f>
        <v>0</v>
      </c>
      <c r="BH173" s="31">
        <f>화성시을!V15</f>
        <v>0</v>
      </c>
      <c r="BI173" s="31">
        <f>화성시을!W15</f>
        <v>0</v>
      </c>
      <c r="BJ173" s="31">
        <f>화성시을!X15</f>
        <v>0</v>
      </c>
    </row>
    <row r="174" spans="1:62">
      <c r="A174" s="30">
        <v>169</v>
      </c>
      <c r="B174" s="30" t="s">
        <v>16754</v>
      </c>
      <c r="C174" s="30" t="s">
        <v>16759</v>
      </c>
      <c r="D174" s="32" t="str">
        <f t="shared" si="20"/>
        <v>=화성시병!U7</v>
      </c>
      <c r="E174" s="32" t="str">
        <f t="shared" si="20"/>
        <v>=화성시병!V6</v>
      </c>
      <c r="F174" s="32" t="str">
        <f t="shared" si="20"/>
        <v>=화성시병!W5</v>
      </c>
      <c r="G174" s="32" t="str">
        <f t="shared" si="20"/>
        <v>=화성시병!X4</v>
      </c>
      <c r="H174" s="32" t="str">
        <f t="shared" si="20"/>
        <v>=화성시병!</v>
      </c>
      <c r="I174" s="32" t="str">
        <f t="shared" si="20"/>
        <v>=화성시병!</v>
      </c>
      <c r="J174" s="32"/>
      <c r="K174" s="32" t="str">
        <f t="shared" si="16"/>
        <v>=화성시병!U7</v>
      </c>
      <c r="L174" s="32" t="str">
        <f t="shared" si="19"/>
        <v>=화성시병!V7</v>
      </c>
      <c r="M174" s="32" t="str">
        <f t="shared" si="19"/>
        <v>=화성시병!W7</v>
      </c>
      <c r="N174" s="32" t="str">
        <f t="shared" si="19"/>
        <v>=화성시병!X7</v>
      </c>
      <c r="O174" s="32" t="str">
        <f t="shared" si="19"/>
        <v>=화성시병!U6</v>
      </c>
      <c r="P174" s="32" t="str">
        <f t="shared" si="19"/>
        <v>=화성시병!V6</v>
      </c>
      <c r="Q174" s="32" t="str">
        <f t="shared" si="19"/>
        <v>=화성시병!W6</v>
      </c>
      <c r="R174" s="32" t="str">
        <f t="shared" si="19"/>
        <v>=화성시병!X6</v>
      </c>
      <c r="S174" s="32" t="str">
        <f t="shared" si="19"/>
        <v>=화성시병!U5</v>
      </c>
      <c r="T174" s="32" t="str">
        <f t="shared" si="19"/>
        <v>=화성시병!V5</v>
      </c>
      <c r="U174" s="32" t="str">
        <f t="shared" si="19"/>
        <v>=화성시병!W5</v>
      </c>
      <c r="V174" s="32" t="str">
        <f t="shared" si="19"/>
        <v>=화성시병!X5</v>
      </c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J174" s="32">
        <f>화성시병!U7</f>
        <v>51189</v>
      </c>
      <c r="AK174" s="32">
        <f>화성시병!V7</f>
        <v>35238</v>
      </c>
      <c r="AL174" s="32">
        <f>화성시병!W7</f>
        <v>14827</v>
      </c>
      <c r="AM174" s="32">
        <f>화성시병!X7</f>
        <v>562</v>
      </c>
      <c r="AN174" s="32">
        <f>화성시병!U6</f>
        <v>88092</v>
      </c>
      <c r="AO174" s="32">
        <f>화성시병!V6</f>
        <v>53555</v>
      </c>
      <c r="AP174" s="31">
        <f>화성시병!W6</f>
        <v>32550</v>
      </c>
      <c r="AQ174" s="31">
        <f>화성시병!X6</f>
        <v>1037</v>
      </c>
      <c r="AR174" s="31">
        <f>화성시병!U5</f>
        <v>139281</v>
      </c>
      <c r="AS174" s="31">
        <f>화성시병!V5</f>
        <v>88793</v>
      </c>
      <c r="AT174" s="31">
        <f>화성시병!W5</f>
        <v>47377</v>
      </c>
      <c r="AU174" s="31">
        <f>화성시병!X5</f>
        <v>1599</v>
      </c>
      <c r="AV174" s="31">
        <f>화성시병!V4</f>
        <v>0</v>
      </c>
      <c r="AW174" s="31">
        <f>화성시병!W4</f>
        <v>0</v>
      </c>
      <c r="AX174" s="31">
        <f>화성시병!X4</f>
        <v>0</v>
      </c>
      <c r="AY174" s="31">
        <f>화성시병!U13</f>
        <v>0</v>
      </c>
      <c r="AZ174" s="31">
        <f>화성시병!V13</f>
        <v>0</v>
      </c>
      <c r="BA174" s="31">
        <f>화성시병!W13</f>
        <v>0</v>
      </c>
      <c r="BB174" s="31">
        <f>화성시병!X13</f>
        <v>0</v>
      </c>
      <c r="BC174" s="31">
        <f>화성시병!U14</f>
        <v>0</v>
      </c>
      <c r="BD174" s="31">
        <f>화성시병!V14</f>
        <v>0</v>
      </c>
      <c r="BE174" s="31">
        <f>화성시병!W14</f>
        <v>0</v>
      </c>
      <c r="BF174" s="31">
        <f>화성시병!X14</f>
        <v>0</v>
      </c>
      <c r="BG174" s="31">
        <f>화성시병!U15</f>
        <v>0</v>
      </c>
      <c r="BH174" s="31">
        <f>화성시병!V15</f>
        <v>0</v>
      </c>
      <c r="BI174" s="31">
        <f>화성시병!W15</f>
        <v>0</v>
      </c>
      <c r="BJ174" s="31">
        <f>화성시병!X15</f>
        <v>0</v>
      </c>
    </row>
    <row r="175" spans="1:62">
      <c r="A175" s="30">
        <v>170</v>
      </c>
      <c r="B175" s="30" t="s">
        <v>16754</v>
      </c>
      <c r="C175" s="30" t="s">
        <v>16758</v>
      </c>
      <c r="D175" s="32" t="str">
        <f t="shared" si="20"/>
        <v>=광주시갑!U7</v>
      </c>
      <c r="E175" s="32" t="str">
        <f t="shared" si="20"/>
        <v>=광주시갑!V6</v>
      </c>
      <c r="F175" s="32" t="str">
        <f t="shared" si="20"/>
        <v>=광주시갑!W5</v>
      </c>
      <c r="G175" s="32" t="str">
        <f t="shared" si="20"/>
        <v>=광주시갑!X4</v>
      </c>
      <c r="H175" s="32" t="str">
        <f t="shared" si="20"/>
        <v>=광주시갑!</v>
      </c>
      <c r="I175" s="32" t="str">
        <f t="shared" si="20"/>
        <v>=광주시갑!</v>
      </c>
      <c r="J175" s="32"/>
      <c r="K175" s="32" t="str">
        <f t="shared" si="16"/>
        <v>=광주시갑!U7</v>
      </c>
      <c r="L175" s="32" t="str">
        <f t="shared" si="19"/>
        <v>=광주시갑!V7</v>
      </c>
      <c r="M175" s="32" t="str">
        <f t="shared" si="19"/>
        <v>=광주시갑!W7</v>
      </c>
      <c r="N175" s="32" t="str">
        <f t="shared" si="19"/>
        <v>=광주시갑!X7</v>
      </c>
      <c r="O175" s="32" t="str">
        <f t="shared" si="19"/>
        <v>=광주시갑!U6</v>
      </c>
      <c r="P175" s="32" t="str">
        <f t="shared" si="19"/>
        <v>=광주시갑!V6</v>
      </c>
      <c r="Q175" s="32" t="str">
        <f t="shared" si="19"/>
        <v>=광주시갑!W6</v>
      </c>
      <c r="R175" s="32" t="str">
        <f t="shared" si="19"/>
        <v>=광주시갑!X6</v>
      </c>
      <c r="S175" s="32" t="str">
        <f t="shared" si="19"/>
        <v>=광주시갑!U5</v>
      </c>
      <c r="T175" s="32" t="str">
        <f t="shared" si="19"/>
        <v>=광주시갑!V5</v>
      </c>
      <c r="U175" s="32" t="str">
        <f t="shared" si="19"/>
        <v>=광주시갑!W5</v>
      </c>
      <c r="V175" s="32" t="str">
        <f t="shared" si="19"/>
        <v>=광주시갑!X5</v>
      </c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J175" s="32">
        <f>광주시갑!U7</f>
        <v>36291</v>
      </c>
      <c r="AK175" s="32">
        <f>광주시갑!V7</f>
        <v>22213</v>
      </c>
      <c r="AL175" s="32">
        <f>광주시갑!W7</f>
        <v>13343</v>
      </c>
      <c r="AM175" s="32">
        <f>광주시갑!X7</f>
        <v>391</v>
      </c>
      <c r="AN175" s="32">
        <f>광주시갑!U6</f>
        <v>59461</v>
      </c>
      <c r="AO175" s="32">
        <f>광주시갑!V6</f>
        <v>31008</v>
      </c>
      <c r="AP175" s="31">
        <f>광주시갑!W6</f>
        <v>27126</v>
      </c>
      <c r="AQ175" s="31">
        <f>광주시갑!X6</f>
        <v>703</v>
      </c>
      <c r="AR175" s="31">
        <f>광주시갑!U5</f>
        <v>95752</v>
      </c>
      <c r="AS175" s="31">
        <f>광주시갑!V5</f>
        <v>53221</v>
      </c>
      <c r="AT175" s="31">
        <f>광주시갑!W5</f>
        <v>40469</v>
      </c>
      <c r="AU175" s="31">
        <f>광주시갑!X5</f>
        <v>1094</v>
      </c>
      <c r="AV175" s="31">
        <f>광주시갑!V4</f>
        <v>0</v>
      </c>
      <c r="AW175" s="31">
        <f>광주시갑!W4</f>
        <v>0</v>
      </c>
      <c r="AX175" s="31">
        <f>광주시갑!X4</f>
        <v>0</v>
      </c>
      <c r="AY175" s="31">
        <f>광주시갑!U13</f>
        <v>0</v>
      </c>
      <c r="AZ175" s="31">
        <f>광주시갑!V13</f>
        <v>0</v>
      </c>
      <c r="BA175" s="31">
        <f>광주시갑!W13</f>
        <v>0</v>
      </c>
      <c r="BB175" s="31">
        <f>광주시갑!X13</f>
        <v>0</v>
      </c>
      <c r="BC175" s="31">
        <f>광주시갑!U14</f>
        <v>0</v>
      </c>
      <c r="BD175" s="31">
        <f>광주시갑!V14</f>
        <v>0</v>
      </c>
      <c r="BE175" s="31">
        <f>광주시갑!W14</f>
        <v>0</v>
      </c>
      <c r="BF175" s="31">
        <f>광주시갑!X14</f>
        <v>0</v>
      </c>
      <c r="BG175" s="31">
        <f>광주시갑!U15</f>
        <v>0</v>
      </c>
      <c r="BH175" s="31">
        <f>광주시갑!V15</f>
        <v>0</v>
      </c>
      <c r="BI175" s="31">
        <f>광주시갑!W15</f>
        <v>0</v>
      </c>
      <c r="BJ175" s="31">
        <f>광주시갑!X15</f>
        <v>0</v>
      </c>
    </row>
    <row r="176" spans="1:62">
      <c r="A176" s="30">
        <v>171</v>
      </c>
      <c r="B176" s="30" t="s">
        <v>16754</v>
      </c>
      <c r="C176" s="30" t="s">
        <v>16757</v>
      </c>
      <c r="D176" s="32" t="str">
        <f t="shared" ref="D176:V191" si="21">_xlfn.CONCAT("=",$C176,"!",D$4)</f>
        <v>=광주시을!U7</v>
      </c>
      <c r="E176" s="32" t="str">
        <f t="shared" si="21"/>
        <v>=광주시을!V6</v>
      </c>
      <c r="F176" s="32" t="str">
        <f t="shared" si="21"/>
        <v>=광주시을!W5</v>
      </c>
      <c r="G176" s="32" t="str">
        <f t="shared" si="21"/>
        <v>=광주시을!X4</v>
      </c>
      <c r="H176" s="32" t="str">
        <f t="shared" si="21"/>
        <v>=광주시을!</v>
      </c>
      <c r="I176" s="32" t="str">
        <f t="shared" si="21"/>
        <v>=광주시을!</v>
      </c>
      <c r="J176" s="32"/>
      <c r="K176" s="32" t="str">
        <f t="shared" si="16"/>
        <v>=광주시을!U7</v>
      </c>
      <c r="L176" s="32" t="str">
        <f t="shared" si="19"/>
        <v>=광주시을!V7</v>
      </c>
      <c r="M176" s="32" t="str">
        <f t="shared" si="19"/>
        <v>=광주시을!W7</v>
      </c>
      <c r="N176" s="32" t="str">
        <f t="shared" si="19"/>
        <v>=광주시을!X7</v>
      </c>
      <c r="O176" s="32" t="str">
        <f t="shared" si="19"/>
        <v>=광주시을!U6</v>
      </c>
      <c r="P176" s="32" t="str">
        <f t="shared" si="19"/>
        <v>=광주시을!V6</v>
      </c>
      <c r="Q176" s="32" t="str">
        <f t="shared" si="19"/>
        <v>=광주시을!W6</v>
      </c>
      <c r="R176" s="32" t="str">
        <f t="shared" si="19"/>
        <v>=광주시을!X6</v>
      </c>
      <c r="S176" s="32" t="str">
        <f t="shared" si="19"/>
        <v>=광주시을!U5</v>
      </c>
      <c r="T176" s="32" t="str">
        <f t="shared" si="19"/>
        <v>=광주시을!V5</v>
      </c>
      <c r="U176" s="32" t="str">
        <f t="shared" si="19"/>
        <v>=광주시을!W5</v>
      </c>
      <c r="V176" s="32" t="str">
        <f t="shared" si="19"/>
        <v>=광주시을!X5</v>
      </c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J176" s="32">
        <f>광주시을!U7</f>
        <v>32194</v>
      </c>
      <c r="AK176" s="32">
        <f>광주시을!V7</f>
        <v>20489</v>
      </c>
      <c r="AL176" s="32">
        <f>광주시을!W7</f>
        <v>11091</v>
      </c>
      <c r="AM176" s="32">
        <f>광주시을!X7</f>
        <v>270</v>
      </c>
      <c r="AN176" s="32">
        <f>광주시을!U6</f>
        <v>60980</v>
      </c>
      <c r="AO176" s="32">
        <f>광주시을!V6</f>
        <v>31979</v>
      </c>
      <c r="AP176" s="31">
        <f>광주시을!W6</f>
        <v>27819</v>
      </c>
      <c r="AQ176" s="31">
        <f>광주시을!X6</f>
        <v>594</v>
      </c>
      <c r="AR176" s="31">
        <f>광주시을!U5</f>
        <v>93174</v>
      </c>
      <c r="AS176" s="31">
        <f>광주시을!V5</f>
        <v>52468</v>
      </c>
      <c r="AT176" s="31">
        <f>광주시을!W5</f>
        <v>38910</v>
      </c>
      <c r="AU176" s="31">
        <f>광주시을!X5</f>
        <v>864</v>
      </c>
      <c r="AV176" s="31">
        <f>광주시을!V4</f>
        <v>0</v>
      </c>
      <c r="AW176" s="31">
        <f>광주시을!W4</f>
        <v>0</v>
      </c>
      <c r="AX176" s="31">
        <f>광주시을!X4</f>
        <v>0</v>
      </c>
      <c r="AY176" s="31">
        <f>광주시을!U13</f>
        <v>0</v>
      </c>
      <c r="AZ176" s="31">
        <f>광주시을!V13</f>
        <v>0</v>
      </c>
      <c r="BA176" s="31">
        <f>광주시을!W13</f>
        <v>0</v>
      </c>
      <c r="BB176" s="31">
        <f>광주시을!X13</f>
        <v>0</v>
      </c>
      <c r="BC176" s="31">
        <f>광주시을!U14</f>
        <v>0</v>
      </c>
      <c r="BD176" s="31">
        <f>광주시을!V14</f>
        <v>0</v>
      </c>
      <c r="BE176" s="31">
        <f>광주시을!W14</f>
        <v>0</v>
      </c>
      <c r="BF176" s="31">
        <f>광주시을!X14</f>
        <v>0</v>
      </c>
      <c r="BG176" s="31">
        <f>광주시을!U15</f>
        <v>0</v>
      </c>
      <c r="BH176" s="31">
        <f>광주시을!V15</f>
        <v>0</v>
      </c>
      <c r="BI176" s="31">
        <f>광주시을!W15</f>
        <v>0</v>
      </c>
      <c r="BJ176" s="31">
        <f>광주시을!X15</f>
        <v>0</v>
      </c>
    </row>
    <row r="177" spans="1:62">
      <c r="A177" s="30">
        <v>172</v>
      </c>
      <c r="B177" s="30" t="s">
        <v>16754</v>
      </c>
      <c r="C177" s="30" t="s">
        <v>16756</v>
      </c>
      <c r="D177" s="32" t="str">
        <f t="shared" si="21"/>
        <v>=양주시!U7</v>
      </c>
      <c r="E177" s="32" t="str">
        <f t="shared" si="21"/>
        <v>=양주시!V6</v>
      </c>
      <c r="F177" s="32" t="str">
        <f t="shared" si="21"/>
        <v>=양주시!W5</v>
      </c>
      <c r="G177" s="32" t="str">
        <f t="shared" si="21"/>
        <v>=양주시!X4</v>
      </c>
      <c r="H177" s="32" t="str">
        <f t="shared" si="21"/>
        <v>=양주시!</v>
      </c>
      <c r="I177" s="32" t="str">
        <f t="shared" si="21"/>
        <v>=양주시!</v>
      </c>
      <c r="J177" s="32"/>
      <c r="K177" s="32" t="str">
        <f t="shared" si="16"/>
        <v>=양주시!U7</v>
      </c>
      <c r="L177" s="32" t="str">
        <f t="shared" si="19"/>
        <v>=양주시!V7</v>
      </c>
      <c r="M177" s="32" t="str">
        <f t="shared" si="19"/>
        <v>=양주시!W7</v>
      </c>
      <c r="N177" s="32" t="str">
        <f t="shared" si="19"/>
        <v>=양주시!X7</v>
      </c>
      <c r="O177" s="32" t="str">
        <f t="shared" si="19"/>
        <v>=양주시!U6</v>
      </c>
      <c r="P177" s="32" t="str">
        <f t="shared" si="19"/>
        <v>=양주시!V6</v>
      </c>
      <c r="Q177" s="32" t="str">
        <f t="shared" si="19"/>
        <v>=양주시!W6</v>
      </c>
      <c r="R177" s="32" t="str">
        <f t="shared" si="19"/>
        <v>=양주시!X6</v>
      </c>
      <c r="S177" s="32" t="str">
        <f t="shared" si="19"/>
        <v>=양주시!U5</v>
      </c>
      <c r="T177" s="32" t="str">
        <f t="shared" si="19"/>
        <v>=양주시!V5</v>
      </c>
      <c r="U177" s="32" t="str">
        <f t="shared" si="19"/>
        <v>=양주시!W5</v>
      </c>
      <c r="V177" s="32" t="str">
        <f t="shared" si="19"/>
        <v>=양주시!X5</v>
      </c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J177" s="32">
        <f>양주시!U7</f>
        <v>46482</v>
      </c>
      <c r="AK177" s="32">
        <f>양주시!V7</f>
        <v>31427</v>
      </c>
      <c r="AL177" s="32">
        <f>양주시!W7</f>
        <v>13938</v>
      </c>
      <c r="AM177" s="32">
        <f>양주시!X7</f>
        <v>511</v>
      </c>
      <c r="AN177" s="32">
        <f>양주시!U6</f>
        <v>66383</v>
      </c>
      <c r="AO177" s="32">
        <f>양주시!V6</f>
        <v>38478</v>
      </c>
      <c r="AP177" s="31">
        <f>양주시!W6</f>
        <v>26476</v>
      </c>
      <c r="AQ177" s="31">
        <f>양주시!X6</f>
        <v>759</v>
      </c>
      <c r="AR177" s="31">
        <f>양주시!U5</f>
        <v>112865</v>
      </c>
      <c r="AS177" s="31">
        <f>양주시!V5</f>
        <v>69905</v>
      </c>
      <c r="AT177" s="31">
        <f>양주시!W5</f>
        <v>40414</v>
      </c>
      <c r="AU177" s="31">
        <f>양주시!X5</f>
        <v>1270</v>
      </c>
      <c r="AV177" s="31">
        <f>양주시!V4</f>
        <v>0</v>
      </c>
      <c r="AW177" s="31">
        <f>양주시!W4</f>
        <v>0</v>
      </c>
      <c r="AX177" s="31">
        <f>양주시!X4</f>
        <v>0</v>
      </c>
      <c r="AY177" s="31">
        <f>양주시!U13</f>
        <v>0</v>
      </c>
      <c r="AZ177" s="31">
        <f>양주시!V13</f>
        <v>0</v>
      </c>
      <c r="BA177" s="31">
        <f>양주시!W13</f>
        <v>0</v>
      </c>
      <c r="BB177" s="31">
        <f>양주시!X13</f>
        <v>0</v>
      </c>
      <c r="BC177" s="31">
        <f>양주시!U14</f>
        <v>0</v>
      </c>
      <c r="BD177" s="31">
        <f>양주시!V14</f>
        <v>0</v>
      </c>
      <c r="BE177" s="31">
        <f>양주시!W14</f>
        <v>0</v>
      </c>
      <c r="BF177" s="31">
        <f>양주시!X14</f>
        <v>0</v>
      </c>
      <c r="BG177" s="31">
        <f>양주시!U15</f>
        <v>0</v>
      </c>
      <c r="BH177" s="31">
        <f>양주시!V15</f>
        <v>0</v>
      </c>
      <c r="BI177" s="31">
        <f>양주시!W15</f>
        <v>0</v>
      </c>
      <c r="BJ177" s="31">
        <f>양주시!X15</f>
        <v>0</v>
      </c>
    </row>
    <row r="178" spans="1:62">
      <c r="A178" s="30">
        <v>173</v>
      </c>
      <c r="B178" s="30" t="s">
        <v>16754</v>
      </c>
      <c r="C178" s="30" t="s">
        <v>16755</v>
      </c>
      <c r="D178" s="32" t="str">
        <f t="shared" si="21"/>
        <v>=포천가평!U7</v>
      </c>
      <c r="E178" s="32" t="str">
        <f t="shared" si="21"/>
        <v>=포천가평!V6</v>
      </c>
      <c r="F178" s="32" t="str">
        <f t="shared" si="21"/>
        <v>=포천가평!W5</v>
      </c>
      <c r="G178" s="32" t="str">
        <f t="shared" si="21"/>
        <v>=포천가평!X4</v>
      </c>
      <c r="H178" s="32" t="str">
        <f t="shared" si="21"/>
        <v>=포천가평!</v>
      </c>
      <c r="I178" s="32" t="str">
        <f t="shared" si="21"/>
        <v>=포천가평!</v>
      </c>
      <c r="J178" s="32"/>
      <c r="K178" s="32" t="str">
        <f t="shared" si="16"/>
        <v>=포천가평!U7</v>
      </c>
      <c r="L178" s="32" t="str">
        <f t="shared" si="19"/>
        <v>=포천가평!V7</v>
      </c>
      <c r="M178" s="32" t="str">
        <f t="shared" si="19"/>
        <v>=포천가평!W7</v>
      </c>
      <c r="N178" s="32" t="str">
        <f t="shared" si="19"/>
        <v>=포천가평!X7</v>
      </c>
      <c r="O178" s="32" t="str">
        <f t="shared" si="19"/>
        <v>=포천가평!U6</v>
      </c>
      <c r="P178" s="32" t="str">
        <f t="shared" si="19"/>
        <v>=포천가평!V6</v>
      </c>
      <c r="Q178" s="32" t="str">
        <f t="shared" si="19"/>
        <v>=포천가평!W6</v>
      </c>
      <c r="R178" s="32" t="str">
        <f t="shared" si="19"/>
        <v>=포천가평!X6</v>
      </c>
      <c r="S178" s="32" t="str">
        <f t="shared" si="19"/>
        <v>=포천가평!U5</v>
      </c>
      <c r="T178" s="32" t="str">
        <f t="shared" si="19"/>
        <v>=포천가평!V5</v>
      </c>
      <c r="U178" s="32" t="str">
        <f t="shared" si="19"/>
        <v>=포천가평!W5</v>
      </c>
      <c r="V178" s="32" t="str">
        <f t="shared" si="19"/>
        <v>=포천가평!X5</v>
      </c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J178" s="32">
        <f>포천가평!U7</f>
        <v>44704</v>
      </c>
      <c r="AK178" s="32">
        <f>포천가평!V7</f>
        <v>23779</v>
      </c>
      <c r="AL178" s="32">
        <f>포천가평!W7</f>
        <v>18793</v>
      </c>
      <c r="AM178" s="32">
        <f>포천가평!X7</f>
        <v>869</v>
      </c>
      <c r="AN178" s="32">
        <f>포천가평!U6</f>
        <v>66107</v>
      </c>
      <c r="AO178" s="32">
        <f>포천가평!V6</f>
        <v>27096</v>
      </c>
      <c r="AP178" s="31">
        <f>포천가평!W6</f>
        <v>35978</v>
      </c>
      <c r="AQ178" s="31">
        <f>포천가평!X6</f>
        <v>1223</v>
      </c>
      <c r="AR178" s="31">
        <f>포천가평!U5</f>
        <v>110811</v>
      </c>
      <c r="AS178" s="31">
        <f>포천가평!V5</f>
        <v>50875</v>
      </c>
      <c r="AT178" s="31">
        <f>포천가평!W5</f>
        <v>54771</v>
      </c>
      <c r="AU178" s="31">
        <f>포천가평!X5</f>
        <v>2092</v>
      </c>
      <c r="AV178" s="31">
        <f>포천가평!V4</f>
        <v>0</v>
      </c>
      <c r="AW178" s="31">
        <f>포천가평!W4</f>
        <v>0</v>
      </c>
      <c r="AX178" s="31">
        <f>포천가평!X4</f>
        <v>0</v>
      </c>
      <c r="AY178" s="31">
        <f>포천가평!U13</f>
        <v>0</v>
      </c>
      <c r="AZ178" s="31">
        <f>포천가평!V13</f>
        <v>0</v>
      </c>
      <c r="BA178" s="31">
        <f>포천가평!W13</f>
        <v>0</v>
      </c>
      <c r="BB178" s="31">
        <f>포천가평!X13</f>
        <v>0</v>
      </c>
      <c r="BC178" s="31">
        <f>포천가평!U14</f>
        <v>0</v>
      </c>
      <c r="BD178" s="31">
        <f>포천가평!V14</f>
        <v>0</v>
      </c>
      <c r="BE178" s="31">
        <f>포천가평!W14</f>
        <v>0</v>
      </c>
      <c r="BF178" s="31">
        <f>포천가평!X14</f>
        <v>0</v>
      </c>
      <c r="BG178" s="31">
        <f>포천가평!U15</f>
        <v>0</v>
      </c>
      <c r="BH178" s="31">
        <f>포천가평!V15</f>
        <v>0</v>
      </c>
      <c r="BI178" s="31">
        <f>포천가평!W15</f>
        <v>0</v>
      </c>
      <c r="BJ178" s="31">
        <f>포천가평!X15</f>
        <v>0</v>
      </c>
    </row>
    <row r="179" spans="1:62">
      <c r="A179" s="30">
        <v>174</v>
      </c>
      <c r="B179" s="30" t="s">
        <v>16754</v>
      </c>
      <c r="C179" s="30" t="s">
        <v>16753</v>
      </c>
      <c r="D179" s="32" t="str">
        <f t="shared" si="21"/>
        <v>=여주양평!U7</v>
      </c>
      <c r="E179" s="32" t="str">
        <f t="shared" si="21"/>
        <v>=여주양평!V6</v>
      </c>
      <c r="F179" s="32" t="str">
        <f t="shared" si="21"/>
        <v>=여주양평!W5</v>
      </c>
      <c r="G179" s="32" t="str">
        <f t="shared" si="21"/>
        <v>=여주양평!X4</v>
      </c>
      <c r="H179" s="32" t="str">
        <f t="shared" si="21"/>
        <v>=여주양평!</v>
      </c>
      <c r="I179" s="32" t="str">
        <f t="shared" si="21"/>
        <v>=여주양평!</v>
      </c>
      <c r="J179" s="32"/>
      <c r="K179" s="32" t="str">
        <f t="shared" si="16"/>
        <v>=여주양평!U7</v>
      </c>
      <c r="L179" s="32" t="str">
        <f t="shared" si="19"/>
        <v>=여주양평!V7</v>
      </c>
      <c r="M179" s="32" t="str">
        <f t="shared" ref="L179:V242" si="22">_xlfn.CONCAT("=",$C179,"!",M$4)</f>
        <v>=여주양평!W7</v>
      </c>
      <c r="N179" s="32" t="str">
        <f t="shared" si="22"/>
        <v>=여주양평!X7</v>
      </c>
      <c r="O179" s="32" t="str">
        <f t="shared" si="22"/>
        <v>=여주양평!U6</v>
      </c>
      <c r="P179" s="32" t="str">
        <f t="shared" si="22"/>
        <v>=여주양평!V6</v>
      </c>
      <c r="Q179" s="32" t="str">
        <f t="shared" si="22"/>
        <v>=여주양평!W6</v>
      </c>
      <c r="R179" s="32" t="str">
        <f t="shared" si="22"/>
        <v>=여주양평!X6</v>
      </c>
      <c r="S179" s="32" t="str">
        <f t="shared" si="22"/>
        <v>=여주양평!U5</v>
      </c>
      <c r="T179" s="32" t="str">
        <f t="shared" si="22"/>
        <v>=여주양평!V5</v>
      </c>
      <c r="U179" s="32" t="str">
        <f t="shared" si="22"/>
        <v>=여주양평!W5</v>
      </c>
      <c r="V179" s="32" t="str">
        <f t="shared" si="22"/>
        <v>=여주양평!X5</v>
      </c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J179" s="32">
        <f>여주양평!U7</f>
        <v>56034</v>
      </c>
      <c r="AK179" s="32">
        <f>여주양평!V7</f>
        <v>26606</v>
      </c>
      <c r="AL179" s="32">
        <f>여주양평!W7</f>
        <v>26162</v>
      </c>
      <c r="AM179" s="32">
        <f>여주양평!X7</f>
        <v>2054</v>
      </c>
      <c r="AN179" s="32">
        <f>여주양평!U6</f>
        <v>73822</v>
      </c>
      <c r="AO179" s="32">
        <f>여주양평!V6</f>
        <v>24968</v>
      </c>
      <c r="AP179" s="31">
        <f>여주양평!W6</f>
        <v>44413</v>
      </c>
      <c r="AQ179" s="31">
        <f>여주양평!X6</f>
        <v>2520</v>
      </c>
      <c r="AR179" s="31">
        <f>여주양평!U5</f>
        <v>129856</v>
      </c>
      <c r="AS179" s="31">
        <f>여주양평!V5</f>
        <v>51574</v>
      </c>
      <c r="AT179" s="31">
        <f>여주양평!W5</f>
        <v>70575</v>
      </c>
      <c r="AU179" s="31">
        <f>여주양평!X5</f>
        <v>4574</v>
      </c>
      <c r="AV179" s="31">
        <f>여주양평!V4</f>
        <v>0</v>
      </c>
      <c r="AW179" s="31">
        <f>여주양평!W4</f>
        <v>0</v>
      </c>
      <c r="AX179" s="31">
        <f>여주양평!X4</f>
        <v>0</v>
      </c>
      <c r="AY179" s="31">
        <f>여주양평!U13</f>
        <v>0</v>
      </c>
      <c r="AZ179" s="31">
        <f>여주양평!V13</f>
        <v>0</v>
      </c>
      <c r="BA179" s="31">
        <f>여주양평!W13</f>
        <v>0</v>
      </c>
      <c r="BB179" s="31">
        <f>여주양평!X13</f>
        <v>0</v>
      </c>
      <c r="BC179" s="31">
        <f>여주양평!U14</f>
        <v>0</v>
      </c>
      <c r="BD179" s="31">
        <f>여주양평!V14</f>
        <v>0</v>
      </c>
      <c r="BE179" s="31">
        <f>여주양평!W14</f>
        <v>0</v>
      </c>
      <c r="BF179" s="31">
        <f>여주양평!X14</f>
        <v>0</v>
      </c>
      <c r="BG179" s="31">
        <f>여주양평!U15</f>
        <v>0</v>
      </c>
      <c r="BH179" s="31">
        <f>여주양평!V15</f>
        <v>0</v>
      </c>
      <c r="BI179" s="31">
        <f>여주양평!W15</f>
        <v>0</v>
      </c>
      <c r="BJ179" s="31">
        <f>여주양평!X15</f>
        <v>0</v>
      </c>
    </row>
    <row r="180" spans="1:62">
      <c r="A180" s="30">
        <v>175</v>
      </c>
      <c r="B180" s="30" t="s">
        <v>16745</v>
      </c>
      <c r="C180" s="30" t="s">
        <v>16752</v>
      </c>
      <c r="D180" s="32" t="str">
        <f t="shared" si="21"/>
        <v>=춘천화천철원양구갑!U7</v>
      </c>
      <c r="E180" s="32" t="str">
        <f t="shared" si="21"/>
        <v>=춘천화천철원양구갑!V6</v>
      </c>
      <c r="F180" s="32" t="str">
        <f t="shared" si="21"/>
        <v>=춘천화천철원양구갑!W5</v>
      </c>
      <c r="G180" s="32" t="str">
        <f t="shared" si="21"/>
        <v>=춘천화천철원양구갑!X4</v>
      </c>
      <c r="H180" s="32" t="str">
        <f t="shared" si="21"/>
        <v>=춘천화천철원양구갑!</v>
      </c>
      <c r="I180" s="32" t="str">
        <f t="shared" si="21"/>
        <v>=춘천화천철원양구갑!</v>
      </c>
      <c r="J180" s="32"/>
      <c r="K180" s="32" t="str">
        <f t="shared" si="16"/>
        <v>=춘천화천철원양구갑!U7</v>
      </c>
      <c r="L180" s="32" t="str">
        <f t="shared" si="22"/>
        <v>=춘천화천철원양구갑!V7</v>
      </c>
      <c r="M180" s="32" t="str">
        <f t="shared" si="22"/>
        <v>=춘천화천철원양구갑!W7</v>
      </c>
      <c r="N180" s="32" t="str">
        <f t="shared" si="22"/>
        <v>=춘천화천철원양구갑!X7</v>
      </c>
      <c r="O180" s="32" t="str">
        <f t="shared" si="22"/>
        <v>=춘천화천철원양구갑!U6</v>
      </c>
      <c r="P180" s="32" t="str">
        <f t="shared" si="22"/>
        <v>=춘천화천철원양구갑!V6</v>
      </c>
      <c r="Q180" s="32" t="str">
        <f t="shared" si="22"/>
        <v>=춘천화천철원양구갑!W6</v>
      </c>
      <c r="R180" s="32" t="str">
        <f t="shared" si="22"/>
        <v>=춘천화천철원양구갑!X6</v>
      </c>
      <c r="S180" s="32" t="str">
        <f t="shared" si="22"/>
        <v>=춘천화천철원양구갑!U5</v>
      </c>
      <c r="T180" s="32" t="str">
        <f t="shared" si="22"/>
        <v>=춘천화천철원양구갑!V5</v>
      </c>
      <c r="U180" s="32" t="str">
        <f t="shared" si="22"/>
        <v>=춘천화천철원양구갑!W5</v>
      </c>
      <c r="V180" s="32" t="str">
        <f t="shared" si="22"/>
        <v>=춘천화천철원양구갑!X5</v>
      </c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J180" s="32">
        <f>춘천화천철원양구갑!U7</f>
        <v>57043</v>
      </c>
      <c r="AK180" s="32">
        <f>춘천화천철원양구갑!V7</f>
        <v>32879</v>
      </c>
      <c r="AL180" s="32">
        <f>춘천화천철원양구갑!W7</f>
        <v>21077</v>
      </c>
      <c r="AM180" s="32">
        <f>춘천화천철원양구갑!X7</f>
        <v>2182</v>
      </c>
      <c r="AN180" s="32">
        <f>춘천화천철원양구갑!U6</f>
        <v>74736</v>
      </c>
      <c r="AO180" s="32">
        <f>춘천화천철원양구갑!V6</f>
        <v>34053</v>
      </c>
      <c r="AP180" s="31">
        <f>춘천화천철원양구갑!W6</f>
        <v>36221</v>
      </c>
      <c r="AQ180" s="31">
        <f>춘천화천철원양구갑!X6</f>
        <v>3157</v>
      </c>
      <c r="AR180" s="31">
        <f>춘천화천철원양구갑!U5</f>
        <v>131779</v>
      </c>
      <c r="AS180" s="31">
        <f>춘천화천철원양구갑!V5</f>
        <v>66932</v>
      </c>
      <c r="AT180" s="31">
        <f>춘천화천철원양구갑!W5</f>
        <v>57298</v>
      </c>
      <c r="AU180" s="31">
        <f>춘천화천철원양구갑!X5</f>
        <v>5339</v>
      </c>
      <c r="AV180" s="31">
        <f>춘천화천철원양구갑!V4</f>
        <v>0</v>
      </c>
      <c r="AW180" s="31">
        <f>춘천화천철원양구갑!W4</f>
        <v>0</v>
      </c>
      <c r="AX180" s="31">
        <f>춘천화천철원양구갑!X4</f>
        <v>0</v>
      </c>
      <c r="AY180" s="31">
        <f>춘천화천철원양구갑!U13</f>
        <v>0</v>
      </c>
      <c r="AZ180" s="31">
        <f>춘천화천철원양구갑!V13</f>
        <v>0</v>
      </c>
      <c r="BA180" s="31">
        <f>춘천화천철원양구갑!W13</f>
        <v>0</v>
      </c>
      <c r="BB180" s="31">
        <f>춘천화천철원양구갑!X13</f>
        <v>0</v>
      </c>
      <c r="BC180" s="31">
        <f>춘천화천철원양구갑!U14</f>
        <v>0</v>
      </c>
      <c r="BD180" s="31">
        <f>춘천화천철원양구갑!V14</f>
        <v>0</v>
      </c>
      <c r="BE180" s="31">
        <f>춘천화천철원양구갑!W14</f>
        <v>0</v>
      </c>
      <c r="BF180" s="31">
        <f>춘천화천철원양구갑!X14</f>
        <v>0</v>
      </c>
      <c r="BG180" s="31">
        <f>춘천화천철원양구갑!U15</f>
        <v>0</v>
      </c>
      <c r="BH180" s="31">
        <f>춘천화천철원양구갑!V15</f>
        <v>0</v>
      </c>
      <c r="BI180" s="31">
        <f>춘천화천철원양구갑!W15</f>
        <v>0</v>
      </c>
      <c r="BJ180" s="31">
        <f>춘천화천철원양구갑!X15</f>
        <v>0</v>
      </c>
    </row>
    <row r="181" spans="1:62">
      <c r="A181" s="30">
        <v>176</v>
      </c>
      <c r="B181" s="30" t="s">
        <v>16745</v>
      </c>
      <c r="C181" s="30" t="s">
        <v>16751</v>
      </c>
      <c r="D181" s="32" t="str">
        <f t="shared" si="21"/>
        <v>=춘천화천철원양구을!U7</v>
      </c>
      <c r="E181" s="32" t="str">
        <f t="shared" si="21"/>
        <v>=춘천화천철원양구을!V6</v>
      </c>
      <c r="F181" s="32" t="str">
        <f t="shared" si="21"/>
        <v>=춘천화천철원양구을!W5</v>
      </c>
      <c r="G181" s="32" t="str">
        <f t="shared" si="21"/>
        <v>=춘천화천철원양구을!X4</v>
      </c>
      <c r="H181" s="32" t="str">
        <f t="shared" si="21"/>
        <v>=춘천화천철원양구을!</v>
      </c>
      <c r="I181" s="32" t="str">
        <f t="shared" si="21"/>
        <v>=춘천화천철원양구을!</v>
      </c>
      <c r="J181" s="32"/>
      <c r="K181" s="32" t="str">
        <f t="shared" si="16"/>
        <v>=춘천화천철원양구을!U7</v>
      </c>
      <c r="L181" s="32" t="str">
        <f t="shared" si="22"/>
        <v>=춘천화천철원양구을!V7</v>
      </c>
      <c r="M181" s="32" t="str">
        <f t="shared" si="22"/>
        <v>=춘천화천철원양구을!W7</v>
      </c>
      <c r="N181" s="32" t="str">
        <f t="shared" si="22"/>
        <v>=춘천화천철원양구을!X7</v>
      </c>
      <c r="O181" s="32" t="str">
        <f t="shared" si="22"/>
        <v>=춘천화천철원양구을!U6</v>
      </c>
      <c r="P181" s="32" t="str">
        <f t="shared" si="22"/>
        <v>=춘천화천철원양구을!V6</v>
      </c>
      <c r="Q181" s="32" t="str">
        <f t="shared" si="22"/>
        <v>=춘천화천철원양구을!W6</v>
      </c>
      <c r="R181" s="32" t="str">
        <f t="shared" si="22"/>
        <v>=춘천화천철원양구을!X6</v>
      </c>
      <c r="S181" s="32" t="str">
        <f t="shared" si="22"/>
        <v>=춘천화천철원양구을!U5</v>
      </c>
      <c r="T181" s="32" t="str">
        <f t="shared" si="22"/>
        <v>=춘천화천철원양구을!V5</v>
      </c>
      <c r="U181" s="32" t="str">
        <f t="shared" si="22"/>
        <v>=춘천화천철원양구을!W5</v>
      </c>
      <c r="V181" s="32" t="str">
        <f t="shared" si="22"/>
        <v>=춘천화천철원양구을!X5</v>
      </c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J181" s="32">
        <f>춘천화천철원양구을!U7</f>
        <v>36900</v>
      </c>
      <c r="AK181" s="32">
        <f>춘천화천철원양구을!V7</f>
        <v>19384</v>
      </c>
      <c r="AL181" s="32">
        <f>춘천화천철원양구을!W7</f>
        <v>15896</v>
      </c>
      <c r="AM181" s="32">
        <f>춘천화천철원양구을!X7</f>
        <v>660</v>
      </c>
      <c r="AN181" s="32">
        <f>춘천화천철원양구을!U6</f>
        <v>47532</v>
      </c>
      <c r="AO181" s="32">
        <f>춘천화천철원양구을!V6</f>
        <v>18968</v>
      </c>
      <c r="AP181" s="31">
        <f>춘천화천철원양구을!W6</f>
        <v>27187</v>
      </c>
      <c r="AQ181" s="31">
        <f>춘천화천철원양구을!X6</f>
        <v>636</v>
      </c>
      <c r="AR181" s="31">
        <f>춘천화천철원양구을!U5</f>
        <v>84432</v>
      </c>
      <c r="AS181" s="31">
        <f>춘천화천철원양구을!V5</f>
        <v>38352</v>
      </c>
      <c r="AT181" s="31">
        <f>춘천화천철원양구을!W5</f>
        <v>43083</v>
      </c>
      <c r="AU181" s="31">
        <f>춘천화천철원양구을!X5</f>
        <v>1296</v>
      </c>
      <c r="AV181" s="31">
        <f>춘천화천철원양구을!V4</f>
        <v>0</v>
      </c>
      <c r="AW181" s="31">
        <f>춘천화천철원양구을!W4</f>
        <v>0</v>
      </c>
      <c r="AX181" s="31">
        <f>춘천화천철원양구을!X4</f>
        <v>0</v>
      </c>
      <c r="AY181" s="31">
        <f>춘천화천철원양구을!U13</f>
        <v>0</v>
      </c>
      <c r="AZ181" s="31">
        <f>춘천화천철원양구을!V13</f>
        <v>0</v>
      </c>
      <c r="BA181" s="31">
        <f>춘천화천철원양구을!W13</f>
        <v>0</v>
      </c>
      <c r="BB181" s="31">
        <f>춘천화천철원양구을!X13</f>
        <v>0</v>
      </c>
      <c r="BC181" s="31">
        <f>춘천화천철원양구을!U14</f>
        <v>0</v>
      </c>
      <c r="BD181" s="31">
        <f>춘천화천철원양구을!V14</f>
        <v>0</v>
      </c>
      <c r="BE181" s="31">
        <f>춘천화천철원양구을!W14</f>
        <v>0</v>
      </c>
      <c r="BF181" s="31">
        <f>춘천화천철원양구을!X14</f>
        <v>0</v>
      </c>
      <c r="BG181" s="31">
        <f>춘천화천철원양구을!U15</f>
        <v>0</v>
      </c>
      <c r="BH181" s="31">
        <f>춘천화천철원양구을!V15</f>
        <v>0</v>
      </c>
      <c r="BI181" s="31">
        <f>춘천화천철원양구을!W15</f>
        <v>0</v>
      </c>
      <c r="BJ181" s="31">
        <f>춘천화천철원양구을!X15</f>
        <v>0</v>
      </c>
    </row>
    <row r="182" spans="1:62">
      <c r="A182" s="30">
        <v>177</v>
      </c>
      <c r="B182" s="30" t="s">
        <v>16745</v>
      </c>
      <c r="C182" s="30" t="s">
        <v>16750</v>
      </c>
      <c r="D182" s="32" t="str">
        <f t="shared" si="21"/>
        <v>=원주시갑!U7</v>
      </c>
      <c r="E182" s="32" t="str">
        <f t="shared" si="21"/>
        <v>=원주시갑!V6</v>
      </c>
      <c r="F182" s="32" t="str">
        <f t="shared" si="21"/>
        <v>=원주시갑!W5</v>
      </c>
      <c r="G182" s="32" t="str">
        <f t="shared" si="21"/>
        <v>=원주시갑!X4</v>
      </c>
      <c r="H182" s="32" t="str">
        <f t="shared" si="21"/>
        <v>=원주시갑!</v>
      </c>
      <c r="I182" s="32" t="str">
        <f t="shared" si="21"/>
        <v>=원주시갑!</v>
      </c>
      <c r="J182" s="32"/>
      <c r="K182" s="32" t="str">
        <f t="shared" si="16"/>
        <v>=원주시갑!U7</v>
      </c>
      <c r="L182" s="32" t="str">
        <f t="shared" si="22"/>
        <v>=원주시갑!V7</v>
      </c>
      <c r="M182" s="32" t="str">
        <f t="shared" si="22"/>
        <v>=원주시갑!W7</v>
      </c>
      <c r="N182" s="32" t="str">
        <f t="shared" si="22"/>
        <v>=원주시갑!X7</v>
      </c>
      <c r="O182" s="32" t="str">
        <f t="shared" si="22"/>
        <v>=원주시갑!U6</v>
      </c>
      <c r="P182" s="32" t="str">
        <f t="shared" si="22"/>
        <v>=원주시갑!V6</v>
      </c>
      <c r="Q182" s="32" t="str">
        <f t="shared" si="22"/>
        <v>=원주시갑!W6</v>
      </c>
      <c r="R182" s="32" t="str">
        <f t="shared" si="22"/>
        <v>=원주시갑!X6</v>
      </c>
      <c r="S182" s="32" t="str">
        <f t="shared" si="22"/>
        <v>=원주시갑!U5</v>
      </c>
      <c r="T182" s="32" t="str">
        <f t="shared" si="22"/>
        <v>=원주시갑!V5</v>
      </c>
      <c r="U182" s="32" t="str">
        <f t="shared" si="22"/>
        <v>=원주시갑!W5</v>
      </c>
      <c r="V182" s="32" t="str">
        <f t="shared" si="22"/>
        <v>=원주시갑!X5</v>
      </c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J182" s="32">
        <f>원주시갑!U7</f>
        <v>41396</v>
      </c>
      <c r="AK182" s="32">
        <f>원주시갑!V7</f>
        <v>22854</v>
      </c>
      <c r="AL182" s="32">
        <f>원주시갑!W7</f>
        <v>14341</v>
      </c>
      <c r="AM182" s="32">
        <f>원주시갑!X7</f>
        <v>156</v>
      </c>
      <c r="AN182" s="32">
        <f>원주시갑!U6</f>
        <v>52622</v>
      </c>
      <c r="AO182" s="32">
        <f>원주시갑!V6</f>
        <v>22370</v>
      </c>
      <c r="AP182" s="31">
        <f>원주시갑!W6</f>
        <v>23958</v>
      </c>
      <c r="AQ182" s="31">
        <f>원주시갑!X6</f>
        <v>317</v>
      </c>
      <c r="AR182" s="31">
        <f>원주시갑!U5</f>
        <v>94018</v>
      </c>
      <c r="AS182" s="31">
        <f>원주시갑!V5</f>
        <v>45224</v>
      </c>
      <c r="AT182" s="31">
        <f>원주시갑!W5</f>
        <v>38299</v>
      </c>
      <c r="AU182" s="31">
        <f>원주시갑!X5</f>
        <v>473</v>
      </c>
      <c r="AV182" s="31">
        <f>원주시갑!V4</f>
        <v>0</v>
      </c>
      <c r="AW182" s="31">
        <f>원주시갑!W4</f>
        <v>0</v>
      </c>
      <c r="AX182" s="31">
        <f>원주시갑!X4</f>
        <v>0</v>
      </c>
      <c r="AY182" s="31">
        <f>원주시갑!U13</f>
        <v>0</v>
      </c>
      <c r="AZ182" s="31">
        <f>원주시갑!V13</f>
        <v>0</v>
      </c>
      <c r="BA182" s="31">
        <f>원주시갑!W13</f>
        <v>0</v>
      </c>
      <c r="BB182" s="31">
        <f>원주시갑!X13</f>
        <v>0</v>
      </c>
      <c r="BC182" s="31">
        <f>원주시갑!U14</f>
        <v>0</v>
      </c>
      <c r="BD182" s="31">
        <f>원주시갑!V14</f>
        <v>0</v>
      </c>
      <c r="BE182" s="31">
        <f>원주시갑!W14</f>
        <v>0</v>
      </c>
      <c r="BF182" s="31">
        <f>원주시갑!X14</f>
        <v>0</v>
      </c>
      <c r="BG182" s="31">
        <f>원주시갑!U15</f>
        <v>0</v>
      </c>
      <c r="BH182" s="31">
        <f>원주시갑!V15</f>
        <v>0</v>
      </c>
      <c r="BI182" s="31">
        <f>원주시갑!W15</f>
        <v>0</v>
      </c>
      <c r="BJ182" s="31">
        <f>원주시갑!X15</f>
        <v>0</v>
      </c>
    </row>
    <row r="183" spans="1:62">
      <c r="A183" s="30">
        <v>178</v>
      </c>
      <c r="B183" s="30" t="s">
        <v>16745</v>
      </c>
      <c r="C183" s="30" t="s">
        <v>16749</v>
      </c>
      <c r="D183" s="32" t="str">
        <f t="shared" si="21"/>
        <v>=원주시을!U7</v>
      </c>
      <c r="E183" s="32" t="str">
        <f t="shared" si="21"/>
        <v>=원주시을!V6</v>
      </c>
      <c r="F183" s="32" t="str">
        <f t="shared" si="21"/>
        <v>=원주시을!W5</v>
      </c>
      <c r="G183" s="32" t="str">
        <f t="shared" si="21"/>
        <v>=원주시을!X4</v>
      </c>
      <c r="H183" s="32" t="str">
        <f t="shared" si="21"/>
        <v>=원주시을!</v>
      </c>
      <c r="I183" s="32" t="str">
        <f t="shared" si="21"/>
        <v>=원주시을!</v>
      </c>
      <c r="J183" s="32"/>
      <c r="K183" s="32" t="str">
        <f t="shared" si="16"/>
        <v>=원주시을!U7</v>
      </c>
      <c r="L183" s="32" t="str">
        <f t="shared" si="22"/>
        <v>=원주시을!V7</v>
      </c>
      <c r="M183" s="32" t="str">
        <f t="shared" si="22"/>
        <v>=원주시을!W7</v>
      </c>
      <c r="N183" s="32" t="str">
        <f t="shared" si="22"/>
        <v>=원주시을!X7</v>
      </c>
      <c r="O183" s="32" t="str">
        <f t="shared" si="22"/>
        <v>=원주시을!U6</v>
      </c>
      <c r="P183" s="32" t="str">
        <f t="shared" si="22"/>
        <v>=원주시을!V6</v>
      </c>
      <c r="Q183" s="32" t="str">
        <f t="shared" si="22"/>
        <v>=원주시을!W6</v>
      </c>
      <c r="R183" s="32" t="str">
        <f t="shared" si="22"/>
        <v>=원주시을!X6</v>
      </c>
      <c r="S183" s="32" t="str">
        <f t="shared" si="22"/>
        <v>=원주시을!U5</v>
      </c>
      <c r="T183" s="32" t="str">
        <f t="shared" si="22"/>
        <v>=원주시을!V5</v>
      </c>
      <c r="U183" s="32" t="str">
        <f t="shared" si="22"/>
        <v>=원주시을!W5</v>
      </c>
      <c r="V183" s="32" t="str">
        <f t="shared" si="22"/>
        <v>=원주시을!X5</v>
      </c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J183" s="32">
        <f>원주시을!U7</f>
        <v>40109</v>
      </c>
      <c r="AK183" s="32">
        <f>원주시을!V7</f>
        <v>24393</v>
      </c>
      <c r="AL183" s="32">
        <f>원주시을!W7</f>
        <v>14229</v>
      </c>
      <c r="AM183" s="32">
        <f>원주시을!X7</f>
        <v>284</v>
      </c>
      <c r="AN183" s="32">
        <f>원주시을!U6</f>
        <v>51516</v>
      </c>
      <c r="AO183" s="32">
        <f>원주시을!V6</f>
        <v>24379</v>
      </c>
      <c r="AP183" s="31">
        <f>원주시을!W6</f>
        <v>24860</v>
      </c>
      <c r="AQ183" s="31">
        <f>원주시을!X6</f>
        <v>488</v>
      </c>
      <c r="AR183" s="31">
        <f>원주시을!U5</f>
        <v>91625</v>
      </c>
      <c r="AS183" s="31">
        <f>원주시을!V5</f>
        <v>48772</v>
      </c>
      <c r="AT183" s="31">
        <f>원주시을!W5</f>
        <v>39089</v>
      </c>
      <c r="AU183" s="31">
        <f>원주시을!X5</f>
        <v>772</v>
      </c>
      <c r="AV183" s="31">
        <f>원주시을!V4</f>
        <v>0</v>
      </c>
      <c r="AW183" s="31">
        <f>원주시을!W4</f>
        <v>0</v>
      </c>
      <c r="AX183" s="31">
        <f>원주시을!X4</f>
        <v>0</v>
      </c>
      <c r="AY183" s="31">
        <f>원주시을!U13</f>
        <v>0</v>
      </c>
      <c r="AZ183" s="31">
        <f>원주시을!V13</f>
        <v>0</v>
      </c>
      <c r="BA183" s="31">
        <f>원주시을!W13</f>
        <v>0</v>
      </c>
      <c r="BB183" s="31">
        <f>원주시을!X13</f>
        <v>0</v>
      </c>
      <c r="BC183" s="31">
        <f>원주시을!U14</f>
        <v>0</v>
      </c>
      <c r="BD183" s="31">
        <f>원주시을!V14</f>
        <v>0</v>
      </c>
      <c r="BE183" s="31">
        <f>원주시을!W14</f>
        <v>0</v>
      </c>
      <c r="BF183" s="31">
        <f>원주시을!X14</f>
        <v>0</v>
      </c>
      <c r="BG183" s="31">
        <f>원주시을!U15</f>
        <v>0</v>
      </c>
      <c r="BH183" s="31">
        <f>원주시을!V15</f>
        <v>0</v>
      </c>
      <c r="BI183" s="31">
        <f>원주시을!W15</f>
        <v>0</v>
      </c>
      <c r="BJ183" s="31">
        <f>원주시을!X15</f>
        <v>0</v>
      </c>
    </row>
    <row r="184" spans="1:62">
      <c r="A184" s="30">
        <v>179</v>
      </c>
      <c r="B184" s="30" t="s">
        <v>16745</v>
      </c>
      <c r="C184" s="30" t="s">
        <v>16748</v>
      </c>
      <c r="D184" s="32" t="str">
        <f t="shared" si="21"/>
        <v>=강릉시!U7</v>
      </c>
      <c r="E184" s="32" t="str">
        <f t="shared" si="21"/>
        <v>=강릉시!V6</v>
      </c>
      <c r="F184" s="32" t="str">
        <f t="shared" si="21"/>
        <v>=강릉시!W5</v>
      </c>
      <c r="G184" s="32" t="str">
        <f t="shared" si="21"/>
        <v>=강릉시!X4</v>
      </c>
      <c r="H184" s="32" t="str">
        <f t="shared" si="21"/>
        <v>=강릉시!</v>
      </c>
      <c r="I184" s="32" t="str">
        <f t="shared" si="21"/>
        <v>=강릉시!</v>
      </c>
      <c r="J184" s="32"/>
      <c r="K184" s="32" t="str">
        <f t="shared" si="16"/>
        <v>=강릉시!U7</v>
      </c>
      <c r="L184" s="32" t="str">
        <f t="shared" si="22"/>
        <v>=강릉시!V7</v>
      </c>
      <c r="M184" s="32" t="str">
        <f t="shared" si="22"/>
        <v>=강릉시!W7</v>
      </c>
      <c r="N184" s="32" t="str">
        <f t="shared" si="22"/>
        <v>=강릉시!X7</v>
      </c>
      <c r="O184" s="32" t="str">
        <f t="shared" si="22"/>
        <v>=강릉시!U6</v>
      </c>
      <c r="P184" s="32" t="str">
        <f t="shared" si="22"/>
        <v>=강릉시!V6</v>
      </c>
      <c r="Q184" s="32" t="str">
        <f t="shared" si="22"/>
        <v>=강릉시!W6</v>
      </c>
      <c r="R184" s="32" t="str">
        <f t="shared" si="22"/>
        <v>=강릉시!X6</v>
      </c>
      <c r="S184" s="32" t="str">
        <f t="shared" si="22"/>
        <v>=강릉시!U5</v>
      </c>
      <c r="T184" s="32" t="str">
        <f t="shared" si="22"/>
        <v>=강릉시!V5</v>
      </c>
      <c r="U184" s="32" t="str">
        <f t="shared" si="22"/>
        <v>=강릉시!W5</v>
      </c>
      <c r="V184" s="32" t="str">
        <f t="shared" si="22"/>
        <v>=강릉시!X5</v>
      </c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J184" s="32">
        <f>강릉시!U7</f>
        <v>54819</v>
      </c>
      <c r="AK184" s="32">
        <f>강릉시!V7</f>
        <v>24249</v>
      </c>
      <c r="AL184" s="32">
        <f>강릉시!W7</f>
        <v>5181</v>
      </c>
      <c r="AM184" s="32">
        <f>강릉시!X7</f>
        <v>464</v>
      </c>
      <c r="AN184" s="32">
        <f>강릉시!U6</f>
        <v>68036</v>
      </c>
      <c r="AO184" s="32">
        <f>강릉시!V6</f>
        <v>22839</v>
      </c>
      <c r="AP184" s="31">
        <f>강릉시!W6</f>
        <v>8523</v>
      </c>
      <c r="AQ184" s="31">
        <f>강릉시!X6</f>
        <v>583</v>
      </c>
      <c r="AR184" s="31">
        <f>강릉시!U5</f>
        <v>122855</v>
      </c>
      <c r="AS184" s="31">
        <f>강릉시!V5</f>
        <v>47088</v>
      </c>
      <c r="AT184" s="31">
        <f>강릉시!W5</f>
        <v>13704</v>
      </c>
      <c r="AU184" s="31">
        <f>강릉시!X5</f>
        <v>1047</v>
      </c>
      <c r="AV184" s="31">
        <f>강릉시!V4</f>
        <v>0</v>
      </c>
      <c r="AW184" s="31">
        <f>강릉시!W4</f>
        <v>0</v>
      </c>
      <c r="AX184" s="31">
        <f>강릉시!X4</f>
        <v>0</v>
      </c>
      <c r="AY184" s="31">
        <f>강릉시!U13</f>
        <v>0</v>
      </c>
      <c r="AZ184" s="31">
        <f>강릉시!V13</f>
        <v>0</v>
      </c>
      <c r="BA184" s="31">
        <f>강릉시!W13</f>
        <v>0</v>
      </c>
      <c r="BB184" s="31">
        <f>강릉시!X13</f>
        <v>0</v>
      </c>
      <c r="BC184" s="31">
        <f>강릉시!U14</f>
        <v>0</v>
      </c>
      <c r="BD184" s="31">
        <f>강릉시!V14</f>
        <v>0</v>
      </c>
      <c r="BE184" s="31">
        <f>강릉시!W14</f>
        <v>0</v>
      </c>
      <c r="BF184" s="31">
        <f>강릉시!X14</f>
        <v>0</v>
      </c>
      <c r="BG184" s="31">
        <f>강릉시!U15</f>
        <v>0</v>
      </c>
      <c r="BH184" s="31">
        <f>강릉시!V15</f>
        <v>0</v>
      </c>
      <c r="BI184" s="31">
        <f>강릉시!W15</f>
        <v>0</v>
      </c>
      <c r="BJ184" s="31">
        <f>강릉시!X15</f>
        <v>0</v>
      </c>
    </row>
    <row r="185" spans="1:62">
      <c r="A185" s="30">
        <v>180</v>
      </c>
      <c r="B185" s="30" t="s">
        <v>16745</v>
      </c>
      <c r="C185" s="30" t="s">
        <v>16747</v>
      </c>
      <c r="D185" s="32" t="str">
        <f t="shared" si="21"/>
        <v>=동해태백삼척정선!U7</v>
      </c>
      <c r="E185" s="32" t="str">
        <f t="shared" si="21"/>
        <v>=동해태백삼척정선!V6</v>
      </c>
      <c r="F185" s="32" t="str">
        <f t="shared" si="21"/>
        <v>=동해태백삼척정선!W5</v>
      </c>
      <c r="G185" s="32" t="str">
        <f t="shared" si="21"/>
        <v>=동해태백삼척정선!X4</v>
      </c>
      <c r="H185" s="32" t="str">
        <f t="shared" si="21"/>
        <v>=동해태백삼척정선!</v>
      </c>
      <c r="I185" s="32" t="str">
        <f t="shared" si="21"/>
        <v>=동해태백삼척정선!</v>
      </c>
      <c r="J185" s="32"/>
      <c r="K185" s="32" t="str">
        <f t="shared" si="16"/>
        <v>=동해태백삼척정선!U7</v>
      </c>
      <c r="L185" s="32" t="str">
        <f t="shared" si="22"/>
        <v>=동해태백삼척정선!V7</v>
      </c>
      <c r="M185" s="32" t="str">
        <f t="shared" si="22"/>
        <v>=동해태백삼척정선!W7</v>
      </c>
      <c r="N185" s="32" t="str">
        <f t="shared" si="22"/>
        <v>=동해태백삼척정선!X7</v>
      </c>
      <c r="O185" s="32" t="str">
        <f t="shared" si="22"/>
        <v>=동해태백삼척정선!U6</v>
      </c>
      <c r="P185" s="32" t="str">
        <f t="shared" si="22"/>
        <v>=동해태백삼척정선!V6</v>
      </c>
      <c r="Q185" s="32" t="str">
        <f t="shared" si="22"/>
        <v>=동해태백삼척정선!W6</v>
      </c>
      <c r="R185" s="32" t="str">
        <f t="shared" si="22"/>
        <v>=동해태백삼척정선!X6</v>
      </c>
      <c r="S185" s="32" t="str">
        <f t="shared" si="22"/>
        <v>=동해태백삼척정선!U5</v>
      </c>
      <c r="T185" s="32" t="str">
        <f t="shared" si="22"/>
        <v>=동해태백삼척정선!V5</v>
      </c>
      <c r="U185" s="32" t="str">
        <f t="shared" si="22"/>
        <v>=동해태백삼척정선!W5</v>
      </c>
      <c r="V185" s="32" t="str">
        <f t="shared" si="22"/>
        <v>=동해태백삼척정선!X5</v>
      </c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J185" s="32">
        <f>동해태백삼척정선!U7</f>
        <v>61857</v>
      </c>
      <c r="AK185" s="32">
        <f>동해태백삼척정선!V7</f>
        <v>30337</v>
      </c>
      <c r="AL185" s="32">
        <f>동해태백삼척정선!W7</f>
        <v>28832</v>
      </c>
      <c r="AM185" s="32">
        <f>동해태백삼척정선!X7</f>
        <v>454</v>
      </c>
      <c r="AN185" s="32">
        <f>동해태백삼척정선!U6</f>
        <v>73373</v>
      </c>
      <c r="AO185" s="32">
        <f>동해태백삼척정선!V6</f>
        <v>27190</v>
      </c>
      <c r="AP185" s="31">
        <f>동해태백삼척정선!W6</f>
        <v>42772</v>
      </c>
      <c r="AQ185" s="31">
        <f>동해태백삼척정선!X6</f>
        <v>697</v>
      </c>
      <c r="AR185" s="31">
        <f>동해태백삼척정선!U5</f>
        <v>135230</v>
      </c>
      <c r="AS185" s="31">
        <f>동해태백삼척정선!V5</f>
        <v>57527</v>
      </c>
      <c r="AT185" s="31">
        <f>동해태백삼척정선!W5</f>
        <v>71604</v>
      </c>
      <c r="AU185" s="31">
        <f>동해태백삼척정선!X5</f>
        <v>1151</v>
      </c>
      <c r="AV185" s="31">
        <f>동해태백삼척정선!V4</f>
        <v>0</v>
      </c>
      <c r="AW185" s="31">
        <f>동해태백삼척정선!W4</f>
        <v>0</v>
      </c>
      <c r="AX185" s="31">
        <f>동해태백삼척정선!X4</f>
        <v>0</v>
      </c>
      <c r="AY185" s="31">
        <f>동해태백삼척정선!U13</f>
        <v>0</v>
      </c>
      <c r="AZ185" s="31">
        <f>동해태백삼척정선!V13</f>
        <v>0</v>
      </c>
      <c r="BA185" s="31">
        <f>동해태백삼척정선!W13</f>
        <v>0</v>
      </c>
      <c r="BB185" s="31">
        <f>동해태백삼척정선!X13</f>
        <v>0</v>
      </c>
      <c r="BC185" s="31">
        <f>동해태백삼척정선!U14</f>
        <v>0</v>
      </c>
      <c r="BD185" s="31">
        <f>동해태백삼척정선!V14</f>
        <v>0</v>
      </c>
      <c r="BE185" s="31">
        <f>동해태백삼척정선!W14</f>
        <v>0</v>
      </c>
      <c r="BF185" s="31">
        <f>동해태백삼척정선!X14</f>
        <v>0</v>
      </c>
      <c r="BG185" s="31">
        <f>동해태백삼척정선!U15</f>
        <v>0</v>
      </c>
      <c r="BH185" s="31">
        <f>동해태백삼척정선!V15</f>
        <v>0</v>
      </c>
      <c r="BI185" s="31">
        <f>동해태백삼척정선!W15</f>
        <v>0</v>
      </c>
      <c r="BJ185" s="31">
        <f>동해태백삼척정선!X15</f>
        <v>0</v>
      </c>
    </row>
    <row r="186" spans="1:62">
      <c r="A186" s="30">
        <v>181</v>
      </c>
      <c r="B186" s="30" t="s">
        <v>16745</v>
      </c>
      <c r="C186" s="30" t="s">
        <v>16746</v>
      </c>
      <c r="D186" s="32" t="str">
        <f t="shared" si="21"/>
        <v>=속초인제고성양양!U7</v>
      </c>
      <c r="E186" s="32" t="str">
        <f t="shared" si="21"/>
        <v>=속초인제고성양양!V6</v>
      </c>
      <c r="F186" s="32" t="str">
        <f t="shared" si="21"/>
        <v>=속초인제고성양양!W5</v>
      </c>
      <c r="G186" s="32" t="str">
        <f t="shared" si="21"/>
        <v>=속초인제고성양양!X4</v>
      </c>
      <c r="H186" s="32" t="str">
        <f t="shared" si="21"/>
        <v>=속초인제고성양양!</v>
      </c>
      <c r="I186" s="32" t="str">
        <f t="shared" si="21"/>
        <v>=속초인제고성양양!</v>
      </c>
      <c r="J186" s="32"/>
      <c r="K186" s="32" t="str">
        <f t="shared" si="16"/>
        <v>=속초인제고성양양!U7</v>
      </c>
      <c r="L186" s="32" t="str">
        <f t="shared" si="22"/>
        <v>=속초인제고성양양!V7</v>
      </c>
      <c r="M186" s="32" t="str">
        <f t="shared" si="22"/>
        <v>=속초인제고성양양!W7</v>
      </c>
      <c r="N186" s="32" t="str">
        <f t="shared" si="22"/>
        <v>=속초인제고성양양!X7</v>
      </c>
      <c r="O186" s="32" t="str">
        <f t="shared" si="22"/>
        <v>=속초인제고성양양!U6</v>
      </c>
      <c r="P186" s="32" t="str">
        <f t="shared" si="22"/>
        <v>=속초인제고성양양!V6</v>
      </c>
      <c r="Q186" s="32" t="str">
        <f t="shared" si="22"/>
        <v>=속초인제고성양양!W6</v>
      </c>
      <c r="R186" s="32" t="str">
        <f t="shared" si="22"/>
        <v>=속초인제고성양양!X6</v>
      </c>
      <c r="S186" s="32" t="str">
        <f t="shared" si="22"/>
        <v>=속초인제고성양양!U5</v>
      </c>
      <c r="T186" s="32" t="str">
        <f t="shared" si="22"/>
        <v>=속초인제고성양양!V5</v>
      </c>
      <c r="U186" s="32" t="str">
        <f t="shared" si="22"/>
        <v>=속초인제고성양양!W5</v>
      </c>
      <c r="V186" s="32" t="str">
        <f t="shared" si="22"/>
        <v>=속초인제고성양양!X5</v>
      </c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J186" s="32">
        <f>속초인제고성양양!U7</f>
        <v>41579</v>
      </c>
      <c r="AK186" s="32">
        <f>속초인제고성양양!V7</f>
        <v>20841</v>
      </c>
      <c r="AL186" s="32">
        <f>속초인제고성양양!W7</f>
        <v>18544</v>
      </c>
      <c r="AM186" s="32">
        <f>속초인제고성양양!X7</f>
        <v>395</v>
      </c>
      <c r="AN186" s="32">
        <f>속초인제고성양양!U6</f>
        <v>55466</v>
      </c>
      <c r="AO186" s="32">
        <f>속초인제고성양양!V6</f>
        <v>21362</v>
      </c>
      <c r="AP186" s="31">
        <f>속초인제고성양양!W6</f>
        <v>31644</v>
      </c>
      <c r="AQ186" s="31">
        <f>속초인제고성양양!X6</f>
        <v>607</v>
      </c>
      <c r="AR186" s="31">
        <f>속초인제고성양양!U5</f>
        <v>97045</v>
      </c>
      <c r="AS186" s="31">
        <f>속초인제고성양양!V5</f>
        <v>42203</v>
      </c>
      <c r="AT186" s="31">
        <f>속초인제고성양양!W5</f>
        <v>50188</v>
      </c>
      <c r="AU186" s="31">
        <f>속초인제고성양양!X5</f>
        <v>1002</v>
      </c>
      <c r="AV186" s="31">
        <f>속초인제고성양양!V4</f>
        <v>0</v>
      </c>
      <c r="AW186" s="31">
        <f>속초인제고성양양!W4</f>
        <v>0</v>
      </c>
      <c r="AX186" s="31">
        <f>속초인제고성양양!X4</f>
        <v>0</v>
      </c>
      <c r="AY186" s="31">
        <f>속초인제고성양양!U13</f>
        <v>0</v>
      </c>
      <c r="AZ186" s="31">
        <f>속초인제고성양양!V13</f>
        <v>0</v>
      </c>
      <c r="BA186" s="31">
        <f>속초인제고성양양!W13</f>
        <v>0</v>
      </c>
      <c r="BB186" s="31">
        <f>속초인제고성양양!X13</f>
        <v>0</v>
      </c>
      <c r="BC186" s="31">
        <f>속초인제고성양양!U14</f>
        <v>0</v>
      </c>
      <c r="BD186" s="31">
        <f>속초인제고성양양!V14</f>
        <v>0</v>
      </c>
      <c r="BE186" s="31">
        <f>속초인제고성양양!W14</f>
        <v>0</v>
      </c>
      <c r="BF186" s="31">
        <f>속초인제고성양양!X14</f>
        <v>0</v>
      </c>
      <c r="BG186" s="31">
        <f>속초인제고성양양!U15</f>
        <v>0</v>
      </c>
      <c r="BH186" s="31">
        <f>속초인제고성양양!V15</f>
        <v>0</v>
      </c>
      <c r="BI186" s="31">
        <f>속초인제고성양양!W15</f>
        <v>0</v>
      </c>
      <c r="BJ186" s="31">
        <f>속초인제고성양양!X15</f>
        <v>0</v>
      </c>
    </row>
    <row r="187" spans="1:62">
      <c r="A187" s="30">
        <v>182</v>
      </c>
      <c r="B187" s="30" t="s">
        <v>16745</v>
      </c>
      <c r="C187" s="30" t="s">
        <v>16744</v>
      </c>
      <c r="D187" s="32" t="str">
        <f t="shared" si="21"/>
        <v>=홍천횡성영월평창!U7</v>
      </c>
      <c r="E187" s="32" t="str">
        <f t="shared" si="21"/>
        <v>=홍천횡성영월평창!V6</v>
      </c>
      <c r="F187" s="32" t="str">
        <f t="shared" si="21"/>
        <v>=홍천횡성영월평창!W5</v>
      </c>
      <c r="G187" s="32" t="str">
        <f t="shared" si="21"/>
        <v>=홍천횡성영월평창!X4</v>
      </c>
      <c r="H187" s="32" t="str">
        <f t="shared" si="21"/>
        <v>=홍천횡성영월평창!</v>
      </c>
      <c r="I187" s="32" t="str">
        <f t="shared" si="21"/>
        <v>=홍천횡성영월평창!</v>
      </c>
      <c r="J187" s="32"/>
      <c r="K187" s="32" t="str">
        <f t="shared" si="16"/>
        <v>=홍천횡성영월평창!U7</v>
      </c>
      <c r="L187" s="32" t="str">
        <f t="shared" si="22"/>
        <v>=홍천횡성영월평창!V7</v>
      </c>
      <c r="M187" s="32" t="str">
        <f t="shared" si="22"/>
        <v>=홍천횡성영월평창!W7</v>
      </c>
      <c r="N187" s="32" t="str">
        <f t="shared" si="22"/>
        <v>=홍천횡성영월평창!X7</v>
      </c>
      <c r="O187" s="32" t="str">
        <f t="shared" si="22"/>
        <v>=홍천횡성영월평창!U6</v>
      </c>
      <c r="P187" s="32" t="str">
        <f t="shared" si="22"/>
        <v>=홍천횡성영월평창!V6</v>
      </c>
      <c r="Q187" s="32" t="str">
        <f t="shared" si="22"/>
        <v>=홍천횡성영월평창!W6</v>
      </c>
      <c r="R187" s="32" t="str">
        <f t="shared" si="22"/>
        <v>=홍천횡성영월평창!X6</v>
      </c>
      <c r="S187" s="32" t="str">
        <f t="shared" si="22"/>
        <v>=홍천횡성영월평창!U5</v>
      </c>
      <c r="T187" s="32" t="str">
        <f t="shared" si="22"/>
        <v>=홍천횡성영월평창!V5</v>
      </c>
      <c r="U187" s="32" t="str">
        <f t="shared" si="22"/>
        <v>=홍천횡성영월평창!W5</v>
      </c>
      <c r="V187" s="32" t="str">
        <f t="shared" si="22"/>
        <v>=홍천횡성영월평창!X5</v>
      </c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J187" s="32">
        <f>홍천횡성영월평창!U7</f>
        <v>52906</v>
      </c>
      <c r="AK187" s="32">
        <f>홍천횡성영월평창!V7</f>
        <v>23728</v>
      </c>
      <c r="AL187" s="32">
        <f>홍천횡성영월평창!W7</f>
        <v>22419</v>
      </c>
      <c r="AM187" s="32">
        <f>홍천횡성영월평창!X7</f>
        <v>507</v>
      </c>
      <c r="AN187" s="32">
        <f>홍천횡성영월평창!U6</f>
        <v>64301</v>
      </c>
      <c r="AO187" s="32">
        <f>홍천횡성영월평창!V6</f>
        <v>20506</v>
      </c>
      <c r="AP187" s="31">
        <f>홍천횡성영월평창!W6</f>
        <v>33556</v>
      </c>
      <c r="AQ187" s="31">
        <f>홍천횡성영월평창!X6</f>
        <v>764</v>
      </c>
      <c r="AR187" s="31">
        <f>홍천횡성영월평창!U5</f>
        <v>117207</v>
      </c>
      <c r="AS187" s="31">
        <f>홍천횡성영월평창!V5</f>
        <v>44234</v>
      </c>
      <c r="AT187" s="31">
        <f>홍천횡성영월평창!W5</f>
        <v>55975</v>
      </c>
      <c r="AU187" s="31">
        <f>홍천횡성영월평창!X5</f>
        <v>1271</v>
      </c>
      <c r="AV187" s="31">
        <f>홍천횡성영월평창!V4</f>
        <v>0</v>
      </c>
      <c r="AW187" s="31">
        <f>홍천횡성영월평창!W4</f>
        <v>0</v>
      </c>
      <c r="AX187" s="31">
        <f>홍천횡성영월평창!X4</f>
        <v>0</v>
      </c>
      <c r="AY187" s="31">
        <f>홍천횡성영월평창!U13</f>
        <v>0</v>
      </c>
      <c r="AZ187" s="31">
        <f>홍천횡성영월평창!V13</f>
        <v>0</v>
      </c>
      <c r="BA187" s="31">
        <f>홍천횡성영월평창!W13</f>
        <v>0</v>
      </c>
      <c r="BB187" s="31">
        <f>홍천횡성영월평창!X13</f>
        <v>0</v>
      </c>
      <c r="BC187" s="31">
        <f>홍천횡성영월평창!U14</f>
        <v>0</v>
      </c>
      <c r="BD187" s="31">
        <f>홍천횡성영월평창!V14</f>
        <v>0</v>
      </c>
      <c r="BE187" s="31">
        <f>홍천횡성영월평창!W14</f>
        <v>0</v>
      </c>
      <c r="BF187" s="31">
        <f>홍천횡성영월평창!X14</f>
        <v>0</v>
      </c>
      <c r="BG187" s="31">
        <f>홍천횡성영월평창!U15</f>
        <v>0</v>
      </c>
      <c r="BH187" s="31">
        <f>홍천횡성영월평창!V15</f>
        <v>0</v>
      </c>
      <c r="BI187" s="31">
        <f>홍천횡성영월평창!W15</f>
        <v>0</v>
      </c>
      <c r="BJ187" s="31">
        <f>홍천횡성영월평창!X15</f>
        <v>0</v>
      </c>
    </row>
    <row r="188" spans="1:62">
      <c r="A188" s="30">
        <v>183</v>
      </c>
      <c r="B188" s="30" t="s">
        <v>16736</v>
      </c>
      <c r="C188" s="30" t="s">
        <v>16743</v>
      </c>
      <c r="D188" s="32" t="str">
        <f t="shared" si="21"/>
        <v>=청주시상당구!U7</v>
      </c>
      <c r="E188" s="32" t="str">
        <f t="shared" si="21"/>
        <v>=청주시상당구!V6</v>
      </c>
      <c r="F188" s="32" t="str">
        <f t="shared" si="21"/>
        <v>=청주시상당구!W5</v>
      </c>
      <c r="G188" s="32" t="str">
        <f t="shared" si="21"/>
        <v>=청주시상당구!X4</v>
      </c>
      <c r="H188" s="32" t="str">
        <f t="shared" si="21"/>
        <v>=청주시상당구!</v>
      </c>
      <c r="I188" s="32" t="str">
        <f t="shared" si="21"/>
        <v>=청주시상당구!</v>
      </c>
      <c r="J188" s="32"/>
      <c r="K188" s="32" t="str">
        <f t="shared" si="16"/>
        <v>=청주시상당구!U7</v>
      </c>
      <c r="L188" s="32" t="str">
        <f t="shared" si="22"/>
        <v>=청주시상당구!V7</v>
      </c>
      <c r="M188" s="32" t="str">
        <f t="shared" si="22"/>
        <v>=청주시상당구!W7</v>
      </c>
      <c r="N188" s="32" t="str">
        <f t="shared" si="22"/>
        <v>=청주시상당구!X7</v>
      </c>
      <c r="O188" s="32" t="str">
        <f t="shared" si="22"/>
        <v>=청주시상당구!U6</v>
      </c>
      <c r="P188" s="32" t="str">
        <f t="shared" si="22"/>
        <v>=청주시상당구!V6</v>
      </c>
      <c r="Q188" s="32" t="str">
        <f t="shared" si="22"/>
        <v>=청주시상당구!W6</v>
      </c>
      <c r="R188" s="32" t="str">
        <f t="shared" si="22"/>
        <v>=청주시상당구!X6</v>
      </c>
      <c r="S188" s="32" t="str">
        <f t="shared" si="22"/>
        <v>=청주시상당구!U5</v>
      </c>
      <c r="T188" s="32" t="str">
        <f t="shared" si="22"/>
        <v>=청주시상당구!V5</v>
      </c>
      <c r="U188" s="32" t="str">
        <f t="shared" si="22"/>
        <v>=청주시상당구!W5</v>
      </c>
      <c r="V188" s="32" t="str">
        <f t="shared" si="22"/>
        <v>=청주시상당구!X5</v>
      </c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J188" s="32">
        <f>청주시상당구!U7</f>
        <v>38437</v>
      </c>
      <c r="AK188" s="32">
        <f>청주시상당구!V7</f>
        <v>20042</v>
      </c>
      <c r="AL188" s="32">
        <f>청주시상당구!W7</f>
        <v>14707</v>
      </c>
      <c r="AM188" s="32">
        <f>청주시상당구!X7</f>
        <v>452</v>
      </c>
      <c r="AN188" s="32">
        <f>청주시상당구!U6</f>
        <v>59656</v>
      </c>
      <c r="AO188" s="32">
        <f>청주시상당구!V6</f>
        <v>25665</v>
      </c>
      <c r="AP188" s="31">
        <f>청주시상당구!W6</f>
        <v>27975</v>
      </c>
      <c r="AQ188" s="31">
        <f>청주시상당구!X6</f>
        <v>826</v>
      </c>
      <c r="AR188" s="31">
        <f>청주시상당구!U5</f>
        <v>98093</v>
      </c>
      <c r="AS188" s="31">
        <f>청주시상당구!V5</f>
        <v>45707</v>
      </c>
      <c r="AT188" s="31">
        <f>청주시상당구!W5</f>
        <v>42682</v>
      </c>
      <c r="AU188" s="31">
        <f>청주시상당구!X5</f>
        <v>1278</v>
      </c>
      <c r="AV188" s="31">
        <f>청주시상당구!V4</f>
        <v>0</v>
      </c>
      <c r="AW188" s="31">
        <f>청주시상당구!W4</f>
        <v>0</v>
      </c>
      <c r="AX188" s="31">
        <f>청주시상당구!X4</f>
        <v>0</v>
      </c>
      <c r="AY188" s="31">
        <f>청주시상당구!U13</f>
        <v>0</v>
      </c>
      <c r="AZ188" s="31">
        <f>청주시상당구!V13</f>
        <v>0</v>
      </c>
      <c r="BA188" s="31">
        <f>청주시상당구!W13</f>
        <v>0</v>
      </c>
      <c r="BB188" s="31">
        <f>청주시상당구!X13</f>
        <v>0</v>
      </c>
      <c r="BC188" s="31">
        <f>청주시상당구!U14</f>
        <v>0</v>
      </c>
      <c r="BD188" s="31">
        <f>청주시상당구!V14</f>
        <v>0</v>
      </c>
      <c r="BE188" s="31">
        <f>청주시상당구!W14</f>
        <v>0</v>
      </c>
      <c r="BF188" s="31">
        <f>청주시상당구!X14</f>
        <v>0</v>
      </c>
      <c r="BG188" s="31">
        <f>청주시상당구!U15</f>
        <v>0</v>
      </c>
      <c r="BH188" s="31">
        <f>청주시상당구!V15</f>
        <v>0</v>
      </c>
      <c r="BI188" s="31">
        <f>청주시상당구!W15</f>
        <v>0</v>
      </c>
      <c r="BJ188" s="31">
        <f>청주시상당구!X15</f>
        <v>0</v>
      </c>
    </row>
    <row r="189" spans="1:62">
      <c r="A189" s="30">
        <v>184</v>
      </c>
      <c r="B189" s="30" t="s">
        <v>16736</v>
      </c>
      <c r="C189" s="30" t="s">
        <v>16742</v>
      </c>
      <c r="D189" s="32" t="str">
        <f t="shared" si="21"/>
        <v>=청주시서원구!U7</v>
      </c>
      <c r="E189" s="32" t="str">
        <f t="shared" si="21"/>
        <v>=청주시서원구!V6</v>
      </c>
      <c r="F189" s="32" t="str">
        <f t="shared" si="21"/>
        <v>=청주시서원구!W5</v>
      </c>
      <c r="G189" s="32" t="str">
        <f t="shared" si="21"/>
        <v>=청주시서원구!X4</v>
      </c>
      <c r="H189" s="32" t="str">
        <f t="shared" si="21"/>
        <v>=청주시서원구!</v>
      </c>
      <c r="I189" s="32" t="str">
        <f t="shared" si="21"/>
        <v>=청주시서원구!</v>
      </c>
      <c r="J189" s="32"/>
      <c r="K189" s="32" t="str">
        <f t="shared" si="16"/>
        <v>=청주시서원구!U7</v>
      </c>
      <c r="L189" s="32" t="str">
        <f t="shared" si="22"/>
        <v>=청주시서원구!V7</v>
      </c>
      <c r="M189" s="32" t="str">
        <f t="shared" si="22"/>
        <v>=청주시서원구!W7</v>
      </c>
      <c r="N189" s="32" t="str">
        <f t="shared" si="22"/>
        <v>=청주시서원구!X7</v>
      </c>
      <c r="O189" s="32" t="str">
        <f t="shared" si="22"/>
        <v>=청주시서원구!U6</v>
      </c>
      <c r="P189" s="32" t="str">
        <f t="shared" si="22"/>
        <v>=청주시서원구!V6</v>
      </c>
      <c r="Q189" s="32" t="str">
        <f t="shared" si="22"/>
        <v>=청주시서원구!W6</v>
      </c>
      <c r="R189" s="32" t="str">
        <f t="shared" si="22"/>
        <v>=청주시서원구!X6</v>
      </c>
      <c r="S189" s="32" t="str">
        <f t="shared" si="22"/>
        <v>=청주시서원구!U5</v>
      </c>
      <c r="T189" s="32" t="str">
        <f t="shared" si="22"/>
        <v>=청주시서원구!V5</v>
      </c>
      <c r="U189" s="32" t="str">
        <f t="shared" si="22"/>
        <v>=청주시서원구!W5</v>
      </c>
      <c r="V189" s="32" t="str">
        <f t="shared" si="22"/>
        <v>=청주시서원구!X5</v>
      </c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J189" s="32">
        <f>청주시서원구!U7</f>
        <v>44258</v>
      </c>
      <c r="AK189" s="32">
        <f>청주시서원구!V7</f>
        <v>24719</v>
      </c>
      <c r="AL189" s="32">
        <f>청주시서원구!W7</f>
        <v>17664</v>
      </c>
      <c r="AM189" s="32">
        <f>청주시서원구!X7</f>
        <v>909</v>
      </c>
      <c r="AN189" s="32">
        <f>청주시서원구!U6</f>
        <v>65682</v>
      </c>
      <c r="AO189" s="32">
        <f>청주시서원구!V6</f>
        <v>29399</v>
      </c>
      <c r="AP189" s="31">
        <f>청주시서원구!W6</f>
        <v>33120</v>
      </c>
      <c r="AQ189" s="31">
        <f>청주시서원구!X6</f>
        <v>1666</v>
      </c>
      <c r="AR189" s="31">
        <f>청주시서원구!U5</f>
        <v>109940</v>
      </c>
      <c r="AS189" s="31">
        <f>청주시서원구!V5</f>
        <v>54118</v>
      </c>
      <c r="AT189" s="31">
        <f>청주시서원구!W5</f>
        <v>50784</v>
      </c>
      <c r="AU189" s="31">
        <f>청주시서원구!X5</f>
        <v>2575</v>
      </c>
      <c r="AV189" s="31">
        <f>청주시서원구!V4</f>
        <v>0</v>
      </c>
      <c r="AW189" s="31">
        <f>청주시서원구!W4</f>
        <v>0</v>
      </c>
      <c r="AX189" s="31">
        <f>청주시서원구!X4</f>
        <v>0</v>
      </c>
      <c r="AY189" s="31">
        <f>청주시서원구!U13</f>
        <v>0</v>
      </c>
      <c r="AZ189" s="31">
        <f>청주시서원구!V13</f>
        <v>0</v>
      </c>
      <c r="BA189" s="31">
        <f>청주시서원구!W13</f>
        <v>0</v>
      </c>
      <c r="BB189" s="31">
        <f>청주시서원구!X13</f>
        <v>0</v>
      </c>
      <c r="BC189" s="31">
        <f>청주시서원구!U14</f>
        <v>0</v>
      </c>
      <c r="BD189" s="31">
        <f>청주시서원구!V14</f>
        <v>0</v>
      </c>
      <c r="BE189" s="31">
        <f>청주시서원구!W14</f>
        <v>0</v>
      </c>
      <c r="BF189" s="31">
        <f>청주시서원구!X14</f>
        <v>0</v>
      </c>
      <c r="BG189" s="31">
        <f>청주시서원구!U15</f>
        <v>0</v>
      </c>
      <c r="BH189" s="31">
        <f>청주시서원구!V15</f>
        <v>0</v>
      </c>
      <c r="BI189" s="31">
        <f>청주시서원구!W15</f>
        <v>0</v>
      </c>
      <c r="BJ189" s="31">
        <f>청주시서원구!X15</f>
        <v>0</v>
      </c>
    </row>
    <row r="190" spans="1:62">
      <c r="A190" s="30">
        <v>185</v>
      </c>
      <c r="B190" s="30" t="s">
        <v>16736</v>
      </c>
      <c r="C190" s="30" t="s">
        <v>16741</v>
      </c>
      <c r="D190" s="32" t="str">
        <f t="shared" si="21"/>
        <v>=청주시흥덕구!U7</v>
      </c>
      <c r="E190" s="32" t="str">
        <f t="shared" si="21"/>
        <v>=청주시흥덕구!V6</v>
      </c>
      <c r="F190" s="32" t="str">
        <f t="shared" si="21"/>
        <v>=청주시흥덕구!W5</v>
      </c>
      <c r="G190" s="32" t="str">
        <f t="shared" si="21"/>
        <v>=청주시흥덕구!X4</v>
      </c>
      <c r="H190" s="32" t="str">
        <f t="shared" si="21"/>
        <v>=청주시흥덕구!</v>
      </c>
      <c r="I190" s="32" t="str">
        <f t="shared" si="21"/>
        <v>=청주시흥덕구!</v>
      </c>
      <c r="J190" s="32"/>
      <c r="K190" s="32" t="str">
        <f t="shared" si="16"/>
        <v>=청주시흥덕구!U7</v>
      </c>
      <c r="L190" s="32" t="str">
        <f t="shared" si="22"/>
        <v>=청주시흥덕구!V7</v>
      </c>
      <c r="M190" s="32" t="str">
        <f t="shared" si="22"/>
        <v>=청주시흥덕구!W7</v>
      </c>
      <c r="N190" s="32" t="str">
        <f t="shared" si="22"/>
        <v>=청주시흥덕구!X7</v>
      </c>
      <c r="O190" s="32" t="str">
        <f t="shared" si="22"/>
        <v>=청주시흥덕구!U6</v>
      </c>
      <c r="P190" s="32" t="str">
        <f t="shared" si="22"/>
        <v>=청주시흥덕구!V6</v>
      </c>
      <c r="Q190" s="32" t="str">
        <f t="shared" si="22"/>
        <v>=청주시흥덕구!W6</v>
      </c>
      <c r="R190" s="32" t="str">
        <f t="shared" si="22"/>
        <v>=청주시흥덕구!X6</v>
      </c>
      <c r="S190" s="32" t="str">
        <f t="shared" si="22"/>
        <v>=청주시흥덕구!U5</v>
      </c>
      <c r="T190" s="32" t="str">
        <f t="shared" si="22"/>
        <v>=청주시흥덕구!V5</v>
      </c>
      <c r="U190" s="32" t="str">
        <f t="shared" si="22"/>
        <v>=청주시흥덕구!W5</v>
      </c>
      <c r="V190" s="32" t="str">
        <f t="shared" si="22"/>
        <v>=청주시흥덕구!X5</v>
      </c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J190" s="32">
        <f>청주시흥덕구!U7</f>
        <v>51123</v>
      </c>
      <c r="AK190" s="32">
        <f>청주시흥덕구!V7</f>
        <v>31397</v>
      </c>
      <c r="AL190" s="32">
        <f>청주시흥덕구!W7</f>
        <v>18539</v>
      </c>
      <c r="AM190" s="32">
        <f>청주시흥덕구!X7</f>
        <v>527</v>
      </c>
      <c r="AN190" s="32">
        <f>청주시흥덕구!U6</f>
        <v>84796</v>
      </c>
      <c r="AO190" s="32">
        <f>청주시흥덕구!V6</f>
        <v>43503</v>
      </c>
      <c r="AP190" s="31">
        <f>청주시흥덕구!W6</f>
        <v>39117</v>
      </c>
      <c r="AQ190" s="31">
        <f>청주시흥덕구!X6</f>
        <v>1128</v>
      </c>
      <c r="AR190" s="31">
        <f>청주시흥덕구!U5</f>
        <v>135919</v>
      </c>
      <c r="AS190" s="31">
        <f>청주시흥덕구!V5</f>
        <v>74900</v>
      </c>
      <c r="AT190" s="31">
        <f>청주시흥덕구!W5</f>
        <v>57656</v>
      </c>
      <c r="AU190" s="31">
        <f>청주시흥덕구!X5</f>
        <v>1655</v>
      </c>
      <c r="AV190" s="31">
        <f>청주시흥덕구!V4</f>
        <v>0</v>
      </c>
      <c r="AW190" s="31">
        <f>청주시흥덕구!W4</f>
        <v>0</v>
      </c>
      <c r="AX190" s="31">
        <f>청주시흥덕구!X4</f>
        <v>0</v>
      </c>
      <c r="AY190" s="31">
        <f>청주시흥덕구!U13</f>
        <v>0</v>
      </c>
      <c r="AZ190" s="31">
        <f>청주시흥덕구!V13</f>
        <v>0</v>
      </c>
      <c r="BA190" s="31">
        <f>청주시흥덕구!W13</f>
        <v>0</v>
      </c>
      <c r="BB190" s="31">
        <f>청주시흥덕구!X13</f>
        <v>0</v>
      </c>
      <c r="BC190" s="31">
        <f>청주시흥덕구!U14</f>
        <v>0</v>
      </c>
      <c r="BD190" s="31">
        <f>청주시흥덕구!V14</f>
        <v>0</v>
      </c>
      <c r="BE190" s="31">
        <f>청주시흥덕구!W14</f>
        <v>0</v>
      </c>
      <c r="BF190" s="31">
        <f>청주시흥덕구!X14</f>
        <v>0</v>
      </c>
      <c r="BG190" s="31">
        <f>청주시흥덕구!U15</f>
        <v>0</v>
      </c>
      <c r="BH190" s="31">
        <f>청주시흥덕구!V15</f>
        <v>0</v>
      </c>
      <c r="BI190" s="31">
        <f>청주시흥덕구!W15</f>
        <v>0</v>
      </c>
      <c r="BJ190" s="31">
        <f>청주시흥덕구!X15</f>
        <v>0</v>
      </c>
    </row>
    <row r="191" spans="1:62">
      <c r="A191" s="30">
        <v>186</v>
      </c>
      <c r="B191" s="30" t="s">
        <v>16736</v>
      </c>
      <c r="C191" s="30" t="s">
        <v>16740</v>
      </c>
      <c r="D191" s="32" t="str">
        <f t="shared" si="21"/>
        <v>=청주시청원구!U7</v>
      </c>
      <c r="E191" s="32" t="str">
        <f t="shared" si="21"/>
        <v>=청주시청원구!V6</v>
      </c>
      <c r="F191" s="32" t="str">
        <f t="shared" si="21"/>
        <v>=청주시청원구!W5</v>
      </c>
      <c r="G191" s="32" t="str">
        <f t="shared" si="21"/>
        <v>=청주시청원구!X4</v>
      </c>
      <c r="H191" s="32" t="str">
        <f t="shared" si="21"/>
        <v>=청주시청원구!</v>
      </c>
      <c r="I191" s="32" t="str">
        <f t="shared" si="21"/>
        <v>=청주시청원구!</v>
      </c>
      <c r="J191" s="32"/>
      <c r="K191" s="32" t="str">
        <f t="shared" si="16"/>
        <v>=청주시청원구!U7</v>
      </c>
      <c r="L191" s="32" t="str">
        <f t="shared" si="22"/>
        <v>=청주시청원구!V7</v>
      </c>
      <c r="M191" s="32" t="str">
        <f t="shared" si="22"/>
        <v>=청주시청원구!W7</v>
      </c>
      <c r="N191" s="32" t="str">
        <f t="shared" si="22"/>
        <v>=청주시청원구!X7</v>
      </c>
      <c r="O191" s="32" t="str">
        <f t="shared" si="22"/>
        <v>=청주시청원구!U6</v>
      </c>
      <c r="P191" s="32" t="str">
        <f t="shared" si="22"/>
        <v>=청주시청원구!V6</v>
      </c>
      <c r="Q191" s="32" t="str">
        <f t="shared" si="22"/>
        <v>=청주시청원구!W6</v>
      </c>
      <c r="R191" s="32" t="str">
        <f t="shared" si="22"/>
        <v>=청주시청원구!X6</v>
      </c>
      <c r="S191" s="32" t="str">
        <f t="shared" si="22"/>
        <v>=청주시청원구!U5</v>
      </c>
      <c r="T191" s="32" t="str">
        <f t="shared" si="22"/>
        <v>=청주시청원구!V5</v>
      </c>
      <c r="U191" s="32" t="str">
        <f t="shared" si="22"/>
        <v>=청주시청원구!W5</v>
      </c>
      <c r="V191" s="32" t="str">
        <f t="shared" si="22"/>
        <v>=청주시청원구!X5</v>
      </c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J191" s="32">
        <f>청주시청원구!U7</f>
        <v>32420</v>
      </c>
      <c r="AK191" s="32">
        <f>청주시청원구!V7</f>
        <v>18705</v>
      </c>
      <c r="AL191" s="32">
        <f>청주시청원구!W7</f>
        <v>12427</v>
      </c>
      <c r="AM191" s="32">
        <f>청주시청원구!X7</f>
        <v>471</v>
      </c>
      <c r="AN191" s="32">
        <f>청주시청원구!U6</f>
        <v>65274</v>
      </c>
      <c r="AO191" s="32">
        <f>청주시청원구!V6</f>
        <v>32323</v>
      </c>
      <c r="AP191" s="31">
        <f>청주시청원구!W6</f>
        <v>30349</v>
      </c>
      <c r="AQ191" s="31">
        <f>청주시청원구!X6</f>
        <v>1094</v>
      </c>
      <c r="AR191" s="31">
        <f>청주시청원구!U5</f>
        <v>97694</v>
      </c>
      <c r="AS191" s="31">
        <f>청주시청원구!V5</f>
        <v>51028</v>
      </c>
      <c r="AT191" s="31">
        <f>청주시청원구!W5</f>
        <v>42776</v>
      </c>
      <c r="AU191" s="31">
        <f>청주시청원구!X5</f>
        <v>1565</v>
      </c>
      <c r="AV191" s="31">
        <f>청주시청원구!V4</f>
        <v>0</v>
      </c>
      <c r="AW191" s="31">
        <f>청주시청원구!W4</f>
        <v>0</v>
      </c>
      <c r="AX191" s="31">
        <f>청주시청원구!X4</f>
        <v>0</v>
      </c>
      <c r="AY191" s="31">
        <f>청주시청원구!U13</f>
        <v>0</v>
      </c>
      <c r="AZ191" s="31">
        <f>청주시청원구!V13</f>
        <v>0</v>
      </c>
      <c r="BA191" s="31">
        <f>청주시청원구!W13</f>
        <v>0</v>
      </c>
      <c r="BB191" s="31">
        <f>청주시청원구!X13</f>
        <v>0</v>
      </c>
      <c r="BC191" s="31">
        <f>청주시청원구!U14</f>
        <v>0</v>
      </c>
      <c r="BD191" s="31">
        <f>청주시청원구!V14</f>
        <v>0</v>
      </c>
      <c r="BE191" s="31">
        <f>청주시청원구!W14</f>
        <v>0</v>
      </c>
      <c r="BF191" s="31">
        <f>청주시청원구!X14</f>
        <v>0</v>
      </c>
      <c r="BG191" s="31">
        <f>청주시청원구!U15</f>
        <v>0</v>
      </c>
      <c r="BH191" s="31">
        <f>청주시청원구!V15</f>
        <v>0</v>
      </c>
      <c r="BI191" s="31">
        <f>청주시청원구!W15</f>
        <v>0</v>
      </c>
      <c r="BJ191" s="31">
        <f>청주시청원구!X15</f>
        <v>0</v>
      </c>
    </row>
    <row r="192" spans="1:62">
      <c r="A192" s="30">
        <v>187</v>
      </c>
      <c r="B192" s="30" t="s">
        <v>16736</v>
      </c>
      <c r="C192" s="30" t="s">
        <v>16739</v>
      </c>
      <c r="D192" s="32" t="str">
        <f t="shared" ref="D192:V207" si="23">_xlfn.CONCAT("=",$C192,"!",D$4)</f>
        <v>=충주시!U7</v>
      </c>
      <c r="E192" s="32" t="str">
        <f t="shared" si="23"/>
        <v>=충주시!V6</v>
      </c>
      <c r="F192" s="32" t="str">
        <f t="shared" si="23"/>
        <v>=충주시!W5</v>
      </c>
      <c r="G192" s="32" t="str">
        <f t="shared" si="23"/>
        <v>=충주시!X4</v>
      </c>
      <c r="H192" s="32" t="str">
        <f t="shared" si="23"/>
        <v>=충주시!</v>
      </c>
      <c r="I192" s="32" t="str">
        <f t="shared" si="23"/>
        <v>=충주시!</v>
      </c>
      <c r="J192" s="32"/>
      <c r="K192" s="32" t="str">
        <f t="shared" ref="K192:K255" si="24">_xlfn.CONCAT("=",$C192,"!",K$4)</f>
        <v>=충주시!U7</v>
      </c>
      <c r="L192" s="32" t="str">
        <f t="shared" si="22"/>
        <v>=충주시!V7</v>
      </c>
      <c r="M192" s="32" t="str">
        <f t="shared" si="22"/>
        <v>=충주시!W7</v>
      </c>
      <c r="N192" s="32" t="str">
        <f t="shared" si="22"/>
        <v>=충주시!X7</v>
      </c>
      <c r="O192" s="32" t="str">
        <f t="shared" si="22"/>
        <v>=충주시!U6</v>
      </c>
      <c r="P192" s="32" t="str">
        <f t="shared" si="22"/>
        <v>=충주시!V6</v>
      </c>
      <c r="Q192" s="32" t="str">
        <f t="shared" si="22"/>
        <v>=충주시!W6</v>
      </c>
      <c r="R192" s="32" t="str">
        <f t="shared" si="22"/>
        <v>=충주시!X6</v>
      </c>
      <c r="S192" s="32" t="str">
        <f t="shared" si="22"/>
        <v>=충주시!U5</v>
      </c>
      <c r="T192" s="32" t="str">
        <f t="shared" si="22"/>
        <v>=충주시!V5</v>
      </c>
      <c r="U192" s="32" t="str">
        <f t="shared" si="22"/>
        <v>=충주시!W5</v>
      </c>
      <c r="V192" s="32" t="str">
        <f t="shared" si="22"/>
        <v>=충주시!X5</v>
      </c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J192" s="32">
        <f>충주시!U7</f>
        <v>51696</v>
      </c>
      <c r="AK192" s="32">
        <f>충주시!V7</f>
        <v>25670</v>
      </c>
      <c r="AL192" s="32">
        <f>충주시!W7</f>
        <v>24155</v>
      </c>
      <c r="AM192" s="32">
        <f>충주시!X7</f>
        <v>830</v>
      </c>
      <c r="AN192" s="32">
        <f>충주시!U6</f>
        <v>63709</v>
      </c>
      <c r="AO192" s="32">
        <f>충주시!V6</f>
        <v>25620</v>
      </c>
      <c r="AP192" s="31">
        <f>충주시!W6</f>
        <v>35512</v>
      </c>
      <c r="AQ192" s="31">
        <f>충주시!X6</f>
        <v>1225</v>
      </c>
      <c r="AR192" s="31">
        <f>충주시!U5</f>
        <v>115405</v>
      </c>
      <c r="AS192" s="31">
        <f>충주시!V5</f>
        <v>51290</v>
      </c>
      <c r="AT192" s="31">
        <f>충주시!W5</f>
        <v>59667</v>
      </c>
      <c r="AU192" s="31">
        <f>충주시!X5</f>
        <v>2055</v>
      </c>
      <c r="AV192" s="31">
        <f>충주시!V4</f>
        <v>0</v>
      </c>
      <c r="AW192" s="31">
        <f>충주시!W4</f>
        <v>0</v>
      </c>
      <c r="AX192" s="31">
        <f>충주시!X4</f>
        <v>0</v>
      </c>
      <c r="AY192" s="31">
        <f>충주시!U13</f>
        <v>0</v>
      </c>
      <c r="AZ192" s="31">
        <f>충주시!V13</f>
        <v>0</v>
      </c>
      <c r="BA192" s="31">
        <f>충주시!W13</f>
        <v>0</v>
      </c>
      <c r="BB192" s="31">
        <f>충주시!X13</f>
        <v>0</v>
      </c>
      <c r="BC192" s="31">
        <f>충주시!U14</f>
        <v>0</v>
      </c>
      <c r="BD192" s="31">
        <f>충주시!V14</f>
        <v>0</v>
      </c>
      <c r="BE192" s="31">
        <f>충주시!W14</f>
        <v>0</v>
      </c>
      <c r="BF192" s="31">
        <f>충주시!X14</f>
        <v>0</v>
      </c>
      <c r="BG192" s="31">
        <f>충주시!U15</f>
        <v>0</v>
      </c>
      <c r="BH192" s="31">
        <f>충주시!V15</f>
        <v>0</v>
      </c>
      <c r="BI192" s="31">
        <f>충주시!W15</f>
        <v>0</v>
      </c>
      <c r="BJ192" s="31">
        <f>충주시!X15</f>
        <v>0</v>
      </c>
    </row>
    <row r="193" spans="1:62">
      <c r="A193" s="30">
        <v>188</v>
      </c>
      <c r="B193" s="30" t="s">
        <v>16736</v>
      </c>
      <c r="C193" s="30" t="s">
        <v>16738</v>
      </c>
      <c r="D193" s="32" t="str">
        <f t="shared" si="23"/>
        <v>=제천단양!U7</v>
      </c>
      <c r="E193" s="32" t="str">
        <f t="shared" si="23"/>
        <v>=제천단양!V6</v>
      </c>
      <c r="F193" s="32" t="str">
        <f t="shared" si="23"/>
        <v>=제천단양!W5</v>
      </c>
      <c r="G193" s="32" t="str">
        <f t="shared" si="23"/>
        <v>=제천단양!X4</v>
      </c>
      <c r="H193" s="32" t="str">
        <f t="shared" si="23"/>
        <v>=제천단양!</v>
      </c>
      <c r="I193" s="32" t="str">
        <f t="shared" si="23"/>
        <v>=제천단양!</v>
      </c>
      <c r="J193" s="32"/>
      <c r="K193" s="32" t="str">
        <f t="shared" si="24"/>
        <v>=제천단양!U7</v>
      </c>
      <c r="L193" s="32" t="str">
        <f t="shared" si="22"/>
        <v>=제천단양!V7</v>
      </c>
      <c r="M193" s="32" t="str">
        <f t="shared" si="22"/>
        <v>=제천단양!W7</v>
      </c>
      <c r="N193" s="32" t="str">
        <f t="shared" si="22"/>
        <v>=제천단양!X7</v>
      </c>
      <c r="O193" s="32" t="str">
        <f t="shared" si="22"/>
        <v>=제천단양!U6</v>
      </c>
      <c r="P193" s="32" t="str">
        <f t="shared" si="22"/>
        <v>=제천단양!V6</v>
      </c>
      <c r="Q193" s="32" t="str">
        <f t="shared" si="22"/>
        <v>=제천단양!W6</v>
      </c>
      <c r="R193" s="32" t="str">
        <f t="shared" si="22"/>
        <v>=제천단양!X6</v>
      </c>
      <c r="S193" s="32" t="str">
        <f t="shared" si="22"/>
        <v>=제천단양!U5</v>
      </c>
      <c r="T193" s="32" t="str">
        <f t="shared" si="22"/>
        <v>=제천단양!V5</v>
      </c>
      <c r="U193" s="32" t="str">
        <f t="shared" si="22"/>
        <v>=제천단양!W5</v>
      </c>
      <c r="V193" s="32" t="str">
        <f t="shared" si="22"/>
        <v>=제천단양!X5</v>
      </c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J193" s="32">
        <f>제천단양!U7</f>
        <v>43244</v>
      </c>
      <c r="AK193" s="32">
        <f>제천단양!V7</f>
        <v>21444</v>
      </c>
      <c r="AL193" s="32">
        <f>제천단양!W7</f>
        <v>20806</v>
      </c>
      <c r="AM193" s="32">
        <f>제천단양!X7</f>
        <v>444</v>
      </c>
      <c r="AN193" s="32">
        <f>제천단양!U6</f>
        <v>52582</v>
      </c>
      <c r="AO193" s="32">
        <f>제천단양!V6</f>
        <v>20745</v>
      </c>
      <c r="AP193" s="31">
        <f>제천단양!W6</f>
        <v>30368</v>
      </c>
      <c r="AQ193" s="31">
        <f>제천단양!X6</f>
        <v>781</v>
      </c>
      <c r="AR193" s="31">
        <f>제천단양!U5</f>
        <v>95826</v>
      </c>
      <c r="AS193" s="31">
        <f>제천단양!V5</f>
        <v>42189</v>
      </c>
      <c r="AT193" s="31">
        <f>제천단양!W5</f>
        <v>51174</v>
      </c>
      <c r="AU193" s="31">
        <f>제천단양!X5</f>
        <v>1225</v>
      </c>
      <c r="AV193" s="31">
        <f>제천단양!V4</f>
        <v>0</v>
      </c>
      <c r="AW193" s="31">
        <f>제천단양!W4</f>
        <v>0</v>
      </c>
      <c r="AX193" s="31">
        <f>제천단양!X4</f>
        <v>0</v>
      </c>
      <c r="AY193" s="31">
        <f>제천단양!U13</f>
        <v>0</v>
      </c>
      <c r="AZ193" s="31">
        <f>제천단양!V13</f>
        <v>0</v>
      </c>
      <c r="BA193" s="31">
        <f>제천단양!W13</f>
        <v>0</v>
      </c>
      <c r="BB193" s="31">
        <f>제천단양!X13</f>
        <v>0</v>
      </c>
      <c r="BC193" s="31">
        <f>제천단양!U14</f>
        <v>0</v>
      </c>
      <c r="BD193" s="31">
        <f>제천단양!V14</f>
        <v>0</v>
      </c>
      <c r="BE193" s="31">
        <f>제천단양!W14</f>
        <v>0</v>
      </c>
      <c r="BF193" s="31">
        <f>제천단양!X14</f>
        <v>0</v>
      </c>
      <c r="BG193" s="31">
        <f>제천단양!U15</f>
        <v>0</v>
      </c>
      <c r="BH193" s="31">
        <f>제천단양!V15</f>
        <v>0</v>
      </c>
      <c r="BI193" s="31">
        <f>제천단양!W15</f>
        <v>0</v>
      </c>
      <c r="BJ193" s="31">
        <f>제천단양!X15</f>
        <v>0</v>
      </c>
    </row>
    <row r="194" spans="1:62">
      <c r="A194" s="30">
        <v>189</v>
      </c>
      <c r="B194" s="30" t="s">
        <v>16736</v>
      </c>
      <c r="C194" s="30" t="s">
        <v>16737</v>
      </c>
      <c r="D194" s="32" t="str">
        <f t="shared" si="23"/>
        <v>=보은옥천영동괴산!U7</v>
      </c>
      <c r="E194" s="32" t="str">
        <f t="shared" si="23"/>
        <v>=보은옥천영동괴산!V6</v>
      </c>
      <c r="F194" s="32" t="str">
        <f t="shared" si="23"/>
        <v>=보은옥천영동괴산!W5</v>
      </c>
      <c r="G194" s="32" t="str">
        <f t="shared" si="23"/>
        <v>=보은옥천영동괴산!X4</v>
      </c>
      <c r="H194" s="32" t="str">
        <f t="shared" si="23"/>
        <v>=보은옥천영동괴산!</v>
      </c>
      <c r="I194" s="32" t="str">
        <f t="shared" si="23"/>
        <v>=보은옥천영동괴산!</v>
      </c>
      <c r="J194" s="32"/>
      <c r="K194" s="32" t="str">
        <f t="shared" si="24"/>
        <v>=보은옥천영동괴산!U7</v>
      </c>
      <c r="L194" s="32" t="str">
        <f t="shared" si="22"/>
        <v>=보은옥천영동괴산!V7</v>
      </c>
      <c r="M194" s="32" t="str">
        <f t="shared" si="22"/>
        <v>=보은옥천영동괴산!W7</v>
      </c>
      <c r="N194" s="32" t="str">
        <f t="shared" si="22"/>
        <v>=보은옥천영동괴산!X7</v>
      </c>
      <c r="O194" s="32" t="str">
        <f t="shared" si="22"/>
        <v>=보은옥천영동괴산!U6</v>
      </c>
      <c r="P194" s="32" t="str">
        <f t="shared" si="22"/>
        <v>=보은옥천영동괴산!V6</v>
      </c>
      <c r="Q194" s="32" t="str">
        <f t="shared" si="22"/>
        <v>=보은옥천영동괴산!W6</v>
      </c>
      <c r="R194" s="32" t="str">
        <f t="shared" si="22"/>
        <v>=보은옥천영동괴산!X6</v>
      </c>
      <c r="S194" s="32" t="str">
        <f t="shared" si="22"/>
        <v>=보은옥천영동괴산!U5</v>
      </c>
      <c r="T194" s="32" t="str">
        <f t="shared" si="22"/>
        <v>=보은옥천영동괴산!V5</v>
      </c>
      <c r="U194" s="32" t="str">
        <f t="shared" si="22"/>
        <v>=보은옥천영동괴산!W5</v>
      </c>
      <c r="V194" s="32" t="str">
        <f t="shared" si="22"/>
        <v>=보은옥천영동괴산!X5</v>
      </c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J194" s="32">
        <f>보은옥천영동괴산!U7</f>
        <v>53491</v>
      </c>
      <c r="AK194" s="32">
        <f>보은옥천영동괴산!V7</f>
        <v>24119</v>
      </c>
      <c r="AL194" s="32">
        <f>보은옥천영동괴산!W7</f>
        <v>27595</v>
      </c>
      <c r="AM194" s="32">
        <f>보은옥천영동괴산!X7</f>
        <v>501</v>
      </c>
      <c r="AN194" s="32">
        <f>보은옥천영동괴산!U6</f>
        <v>51332</v>
      </c>
      <c r="AO194" s="32">
        <f>보은옥천영동괴산!V6</f>
        <v>18494</v>
      </c>
      <c r="AP194" s="31">
        <f>보은옥천영동괴산!W6</f>
        <v>30895</v>
      </c>
      <c r="AQ194" s="31">
        <f>보은옥천영동괴산!X6</f>
        <v>537</v>
      </c>
      <c r="AR194" s="31">
        <f>보은옥천영동괴산!U5</f>
        <v>104823</v>
      </c>
      <c r="AS194" s="31">
        <f>보은옥천영동괴산!V5</f>
        <v>42613</v>
      </c>
      <c r="AT194" s="31">
        <f>보은옥천영동괴산!W5</f>
        <v>58490</v>
      </c>
      <c r="AU194" s="31">
        <f>보은옥천영동괴산!X5</f>
        <v>1038</v>
      </c>
      <c r="AV194" s="31">
        <f>보은옥천영동괴산!V4</f>
        <v>0</v>
      </c>
      <c r="AW194" s="31">
        <f>보은옥천영동괴산!W4</f>
        <v>0</v>
      </c>
      <c r="AX194" s="31">
        <f>보은옥천영동괴산!X4</f>
        <v>0</v>
      </c>
      <c r="AY194" s="31">
        <f>보은옥천영동괴산!U13</f>
        <v>0</v>
      </c>
      <c r="AZ194" s="31">
        <f>보은옥천영동괴산!V13</f>
        <v>0</v>
      </c>
      <c r="BA194" s="31">
        <f>보은옥천영동괴산!W13</f>
        <v>0</v>
      </c>
      <c r="BB194" s="31">
        <f>보은옥천영동괴산!X13</f>
        <v>0</v>
      </c>
      <c r="BC194" s="31">
        <f>보은옥천영동괴산!U14</f>
        <v>0</v>
      </c>
      <c r="BD194" s="31">
        <f>보은옥천영동괴산!V14</f>
        <v>0</v>
      </c>
      <c r="BE194" s="31">
        <f>보은옥천영동괴산!W14</f>
        <v>0</v>
      </c>
      <c r="BF194" s="31">
        <f>보은옥천영동괴산!X14</f>
        <v>0</v>
      </c>
      <c r="BG194" s="31">
        <f>보은옥천영동괴산!U15</f>
        <v>0</v>
      </c>
      <c r="BH194" s="31">
        <f>보은옥천영동괴산!V15</f>
        <v>0</v>
      </c>
      <c r="BI194" s="31">
        <f>보은옥천영동괴산!W15</f>
        <v>0</v>
      </c>
      <c r="BJ194" s="31">
        <f>보은옥천영동괴산!X15</f>
        <v>0</v>
      </c>
    </row>
    <row r="195" spans="1:62">
      <c r="A195" s="30">
        <v>190</v>
      </c>
      <c r="B195" s="30" t="s">
        <v>16736</v>
      </c>
      <c r="C195" s="30" t="s">
        <v>16735</v>
      </c>
      <c r="D195" s="32" t="str">
        <f t="shared" si="23"/>
        <v>=증평진천음성!U7</v>
      </c>
      <c r="E195" s="32" t="str">
        <f t="shared" si="23"/>
        <v>=증평진천음성!V6</v>
      </c>
      <c r="F195" s="32" t="str">
        <f t="shared" si="23"/>
        <v>=증평진천음성!W5</v>
      </c>
      <c r="G195" s="32" t="str">
        <f t="shared" si="23"/>
        <v>=증평진천음성!X4</v>
      </c>
      <c r="H195" s="32" t="str">
        <f t="shared" si="23"/>
        <v>=증평진천음성!</v>
      </c>
      <c r="I195" s="32" t="str">
        <f t="shared" si="23"/>
        <v>=증평진천음성!</v>
      </c>
      <c r="J195" s="32"/>
      <c r="K195" s="32" t="str">
        <f t="shared" si="24"/>
        <v>=증평진천음성!U7</v>
      </c>
      <c r="L195" s="32" t="str">
        <f t="shared" si="22"/>
        <v>=증평진천음성!V7</v>
      </c>
      <c r="M195" s="32" t="str">
        <f t="shared" si="22"/>
        <v>=증평진천음성!W7</v>
      </c>
      <c r="N195" s="32" t="str">
        <f t="shared" si="22"/>
        <v>=증평진천음성!X7</v>
      </c>
      <c r="O195" s="32" t="str">
        <f t="shared" si="22"/>
        <v>=증평진천음성!U6</v>
      </c>
      <c r="P195" s="32" t="str">
        <f t="shared" si="22"/>
        <v>=증평진천음성!V6</v>
      </c>
      <c r="Q195" s="32" t="str">
        <f t="shared" si="22"/>
        <v>=증평진천음성!W6</v>
      </c>
      <c r="R195" s="32" t="str">
        <f t="shared" si="22"/>
        <v>=증평진천음성!X6</v>
      </c>
      <c r="S195" s="32" t="str">
        <f t="shared" si="22"/>
        <v>=증평진천음성!U5</v>
      </c>
      <c r="T195" s="32" t="str">
        <f t="shared" si="22"/>
        <v>=증평진천음성!V5</v>
      </c>
      <c r="U195" s="32" t="str">
        <f t="shared" si="22"/>
        <v>=증평진천음성!W5</v>
      </c>
      <c r="V195" s="32" t="str">
        <f t="shared" si="22"/>
        <v>=증평진천음성!X5</v>
      </c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J195" s="32">
        <f>증평진천음성!U7</f>
        <v>50539</v>
      </c>
      <c r="AK195" s="32">
        <f>증평진천음성!V7</f>
        <v>28164</v>
      </c>
      <c r="AL195" s="32">
        <f>증평진천음성!W7</f>
        <v>21064</v>
      </c>
      <c r="AM195" s="32">
        <f>증평진천음성!X7</f>
        <v>676</v>
      </c>
      <c r="AN195" s="32">
        <f>증평진천음성!U6</f>
        <v>57616</v>
      </c>
      <c r="AO195" s="32">
        <f>증평진천음성!V6</f>
        <v>25962</v>
      </c>
      <c r="AP195" s="31">
        <f>증평진천음성!W6</f>
        <v>30017</v>
      </c>
      <c r="AQ195" s="31">
        <f>증평진천음성!X6</f>
        <v>900</v>
      </c>
      <c r="AR195" s="31">
        <f>증평진천음성!U5</f>
        <v>108155</v>
      </c>
      <c r="AS195" s="31">
        <f>증평진천음성!V5</f>
        <v>54126</v>
      </c>
      <c r="AT195" s="31">
        <f>증평진천음성!W5</f>
        <v>51081</v>
      </c>
      <c r="AU195" s="31">
        <f>증평진천음성!X5</f>
        <v>1576</v>
      </c>
      <c r="AV195" s="31">
        <f>증평진천음성!V4</f>
        <v>0</v>
      </c>
      <c r="AW195" s="31">
        <f>증평진천음성!W4</f>
        <v>0</v>
      </c>
      <c r="AX195" s="31">
        <f>증평진천음성!X4</f>
        <v>0</v>
      </c>
      <c r="AY195" s="31">
        <f>증평진천음성!U13</f>
        <v>0</v>
      </c>
      <c r="AZ195" s="31">
        <f>증평진천음성!V13</f>
        <v>0</v>
      </c>
      <c r="BA195" s="31">
        <f>증평진천음성!W13</f>
        <v>0</v>
      </c>
      <c r="BB195" s="31">
        <f>증평진천음성!X13</f>
        <v>0</v>
      </c>
      <c r="BC195" s="31">
        <f>증평진천음성!U14</f>
        <v>0</v>
      </c>
      <c r="BD195" s="31">
        <f>증평진천음성!V14</f>
        <v>0</v>
      </c>
      <c r="BE195" s="31">
        <f>증평진천음성!W14</f>
        <v>0</v>
      </c>
      <c r="BF195" s="31">
        <f>증평진천음성!X14</f>
        <v>0</v>
      </c>
      <c r="BG195" s="31">
        <f>증평진천음성!U15</f>
        <v>0</v>
      </c>
      <c r="BH195" s="31">
        <f>증평진천음성!V15</f>
        <v>0</v>
      </c>
      <c r="BI195" s="31">
        <f>증평진천음성!W15</f>
        <v>0</v>
      </c>
      <c r="BJ195" s="31">
        <f>증평진천음성!X15</f>
        <v>0</v>
      </c>
    </row>
    <row r="196" spans="1:62">
      <c r="A196" s="30">
        <v>191</v>
      </c>
      <c r="B196" s="30" t="s">
        <v>16724</v>
      </c>
      <c r="C196" s="30" t="s">
        <v>16734</v>
      </c>
      <c r="D196" s="32" t="str">
        <f t="shared" si="23"/>
        <v>=천안시갑!U7</v>
      </c>
      <c r="E196" s="32" t="str">
        <f t="shared" si="23"/>
        <v>=천안시갑!V6</v>
      </c>
      <c r="F196" s="32" t="str">
        <f t="shared" si="23"/>
        <v>=천안시갑!W5</v>
      </c>
      <c r="G196" s="32" t="str">
        <f t="shared" si="23"/>
        <v>=천안시갑!X4</v>
      </c>
      <c r="H196" s="32" t="str">
        <f t="shared" si="23"/>
        <v>=천안시갑!</v>
      </c>
      <c r="I196" s="32" t="str">
        <f t="shared" si="23"/>
        <v>=천안시갑!</v>
      </c>
      <c r="J196" s="32"/>
      <c r="K196" s="32" t="str">
        <f t="shared" si="24"/>
        <v>=천안시갑!U7</v>
      </c>
      <c r="L196" s="32" t="str">
        <f t="shared" si="22"/>
        <v>=천안시갑!V7</v>
      </c>
      <c r="M196" s="32" t="str">
        <f t="shared" si="22"/>
        <v>=천안시갑!W7</v>
      </c>
      <c r="N196" s="32" t="str">
        <f t="shared" si="22"/>
        <v>=천안시갑!X7</v>
      </c>
      <c r="O196" s="32" t="str">
        <f t="shared" si="22"/>
        <v>=천안시갑!U6</v>
      </c>
      <c r="P196" s="32" t="str">
        <f t="shared" si="22"/>
        <v>=천안시갑!V6</v>
      </c>
      <c r="Q196" s="32" t="str">
        <f t="shared" si="22"/>
        <v>=천안시갑!W6</v>
      </c>
      <c r="R196" s="32" t="str">
        <f t="shared" si="22"/>
        <v>=천안시갑!X6</v>
      </c>
      <c r="S196" s="32" t="str">
        <f t="shared" si="22"/>
        <v>=천안시갑!U5</v>
      </c>
      <c r="T196" s="32" t="str">
        <f t="shared" si="22"/>
        <v>=천안시갑!V5</v>
      </c>
      <c r="U196" s="32" t="str">
        <f t="shared" si="22"/>
        <v>=천안시갑!W5</v>
      </c>
      <c r="V196" s="32" t="str">
        <f t="shared" si="22"/>
        <v>=천안시갑!X5</v>
      </c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J196" s="32">
        <f>천안시갑!U7</f>
        <v>35034</v>
      </c>
      <c r="AK196" s="32">
        <f>천안시갑!V7</f>
        <v>19362</v>
      </c>
      <c r="AL196" s="32">
        <f>천안시갑!W7</f>
        <v>14343</v>
      </c>
      <c r="AM196" s="32">
        <f>천안시갑!X7</f>
        <v>207</v>
      </c>
      <c r="AN196" s="32">
        <f>천안시갑!U6</f>
        <v>59942</v>
      </c>
      <c r="AO196" s="32">
        <f>천안시갑!V6</f>
        <v>26637</v>
      </c>
      <c r="AP196" s="31">
        <f>천안시갑!W6</f>
        <v>30328</v>
      </c>
      <c r="AQ196" s="31">
        <f>천안시갑!X6</f>
        <v>527</v>
      </c>
      <c r="AR196" s="31">
        <f>천안시갑!U5</f>
        <v>94976</v>
      </c>
      <c r="AS196" s="31">
        <f>천안시갑!V5</f>
        <v>45999</v>
      </c>
      <c r="AT196" s="31">
        <f>천안시갑!W5</f>
        <v>44671</v>
      </c>
      <c r="AU196" s="31">
        <f>천안시갑!X5</f>
        <v>734</v>
      </c>
      <c r="AV196" s="31">
        <f>천안시갑!V4</f>
        <v>0</v>
      </c>
      <c r="AW196" s="31">
        <f>천안시갑!W4</f>
        <v>0</v>
      </c>
      <c r="AX196" s="31">
        <f>천안시갑!X4</f>
        <v>0</v>
      </c>
      <c r="AY196" s="31">
        <f>천안시갑!U13</f>
        <v>0</v>
      </c>
      <c r="AZ196" s="31">
        <f>천안시갑!V13</f>
        <v>0</v>
      </c>
      <c r="BA196" s="31">
        <f>천안시갑!W13</f>
        <v>0</v>
      </c>
      <c r="BB196" s="31">
        <f>천안시갑!X13</f>
        <v>0</v>
      </c>
      <c r="BC196" s="31">
        <f>천안시갑!U14</f>
        <v>0</v>
      </c>
      <c r="BD196" s="31">
        <f>천안시갑!V14</f>
        <v>0</v>
      </c>
      <c r="BE196" s="31">
        <f>천안시갑!W14</f>
        <v>0</v>
      </c>
      <c r="BF196" s="31">
        <f>천안시갑!X14</f>
        <v>0</v>
      </c>
      <c r="BG196" s="31">
        <f>천안시갑!U15</f>
        <v>0</v>
      </c>
      <c r="BH196" s="31">
        <f>천안시갑!V15</f>
        <v>0</v>
      </c>
      <c r="BI196" s="31">
        <f>천안시갑!W15</f>
        <v>0</v>
      </c>
      <c r="BJ196" s="31">
        <f>천안시갑!X15</f>
        <v>0</v>
      </c>
    </row>
    <row r="197" spans="1:62">
      <c r="A197" s="30">
        <v>192</v>
      </c>
      <c r="B197" s="30" t="s">
        <v>16724</v>
      </c>
      <c r="C197" s="30" t="s">
        <v>16733</v>
      </c>
      <c r="D197" s="32" t="str">
        <f t="shared" si="23"/>
        <v>=천안시을!U7</v>
      </c>
      <c r="E197" s="32" t="str">
        <f t="shared" si="23"/>
        <v>=천안시을!V6</v>
      </c>
      <c r="F197" s="32" t="str">
        <f t="shared" si="23"/>
        <v>=천안시을!W5</v>
      </c>
      <c r="G197" s="32" t="str">
        <f t="shared" si="23"/>
        <v>=천안시을!X4</v>
      </c>
      <c r="H197" s="32" t="str">
        <f t="shared" si="23"/>
        <v>=천안시을!</v>
      </c>
      <c r="I197" s="32" t="str">
        <f t="shared" si="23"/>
        <v>=천안시을!</v>
      </c>
      <c r="J197" s="32"/>
      <c r="K197" s="32" t="str">
        <f t="shared" si="24"/>
        <v>=천안시을!U7</v>
      </c>
      <c r="L197" s="32" t="str">
        <f t="shared" si="22"/>
        <v>=천안시을!V7</v>
      </c>
      <c r="M197" s="32" t="str">
        <f t="shared" si="22"/>
        <v>=천안시을!W7</v>
      </c>
      <c r="N197" s="32" t="str">
        <f t="shared" si="22"/>
        <v>=천안시을!X7</v>
      </c>
      <c r="O197" s="32" t="str">
        <f t="shared" si="22"/>
        <v>=천안시을!U6</v>
      </c>
      <c r="P197" s="32" t="str">
        <f t="shared" si="22"/>
        <v>=천안시을!V6</v>
      </c>
      <c r="Q197" s="32" t="str">
        <f t="shared" si="22"/>
        <v>=천안시을!W6</v>
      </c>
      <c r="R197" s="32" t="str">
        <f t="shared" si="22"/>
        <v>=천안시을!X6</v>
      </c>
      <c r="S197" s="32" t="str">
        <f t="shared" si="22"/>
        <v>=천안시을!U5</v>
      </c>
      <c r="T197" s="32" t="str">
        <f t="shared" si="22"/>
        <v>=천안시을!V5</v>
      </c>
      <c r="U197" s="32" t="str">
        <f t="shared" si="22"/>
        <v>=천안시을!W5</v>
      </c>
      <c r="V197" s="32" t="str">
        <f t="shared" si="22"/>
        <v>=천안시을!X5</v>
      </c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J197" s="32">
        <f>천안시을!U7</f>
        <v>44713</v>
      </c>
      <c r="AK197" s="32">
        <f>천안시을!V7</f>
        <v>28342</v>
      </c>
      <c r="AL197" s="32">
        <f>천안시을!W7</f>
        <v>13202</v>
      </c>
      <c r="AM197" s="32">
        <f>천안시을!X7</f>
        <v>1983</v>
      </c>
      <c r="AN197" s="32">
        <f>천안시을!U6</f>
        <v>89962</v>
      </c>
      <c r="AO197" s="32">
        <f>천안시을!V6</f>
        <v>49881</v>
      </c>
      <c r="AP197" s="31">
        <f>천안시을!W6</f>
        <v>33187</v>
      </c>
      <c r="AQ197" s="31">
        <f>천안시을!X6</f>
        <v>4430</v>
      </c>
      <c r="AR197" s="31">
        <f>천안시을!U5</f>
        <v>134675</v>
      </c>
      <c r="AS197" s="31">
        <f>천안시을!V5</f>
        <v>78223</v>
      </c>
      <c r="AT197" s="31">
        <f>천안시을!W5</f>
        <v>46389</v>
      </c>
      <c r="AU197" s="31">
        <f>천안시을!X5</f>
        <v>6413</v>
      </c>
      <c r="AV197" s="31">
        <f>천안시을!V4</f>
        <v>0</v>
      </c>
      <c r="AW197" s="31">
        <f>천안시을!W4</f>
        <v>0</v>
      </c>
      <c r="AX197" s="31">
        <f>천안시을!X4</f>
        <v>0</v>
      </c>
      <c r="AY197" s="31">
        <f>천안시을!U13</f>
        <v>0</v>
      </c>
      <c r="AZ197" s="31">
        <f>천안시을!V13</f>
        <v>0</v>
      </c>
      <c r="BA197" s="31">
        <f>천안시을!W13</f>
        <v>0</v>
      </c>
      <c r="BB197" s="31">
        <f>천안시을!X13</f>
        <v>0</v>
      </c>
      <c r="BC197" s="31">
        <f>천안시을!U14</f>
        <v>0</v>
      </c>
      <c r="BD197" s="31">
        <f>천안시을!V14</f>
        <v>0</v>
      </c>
      <c r="BE197" s="31">
        <f>천안시을!W14</f>
        <v>0</v>
      </c>
      <c r="BF197" s="31">
        <f>천안시을!X14</f>
        <v>0</v>
      </c>
      <c r="BG197" s="31">
        <f>천안시을!U15</f>
        <v>0</v>
      </c>
      <c r="BH197" s="31">
        <f>천안시을!V15</f>
        <v>0</v>
      </c>
      <c r="BI197" s="31">
        <f>천안시을!W15</f>
        <v>0</v>
      </c>
      <c r="BJ197" s="31">
        <f>천안시을!X15</f>
        <v>0</v>
      </c>
    </row>
    <row r="198" spans="1:62">
      <c r="A198" s="30">
        <v>193</v>
      </c>
      <c r="B198" s="30" t="s">
        <v>16724</v>
      </c>
      <c r="C198" s="30" t="s">
        <v>16732</v>
      </c>
      <c r="D198" s="32" t="str">
        <f t="shared" si="23"/>
        <v>=천안시병!U7</v>
      </c>
      <c r="E198" s="32" t="str">
        <f t="shared" si="23"/>
        <v>=천안시병!V6</v>
      </c>
      <c r="F198" s="32" t="str">
        <f t="shared" si="23"/>
        <v>=천안시병!W5</v>
      </c>
      <c r="G198" s="32" t="str">
        <f t="shared" si="23"/>
        <v>=천안시병!X4</v>
      </c>
      <c r="H198" s="32" t="str">
        <f t="shared" si="23"/>
        <v>=천안시병!</v>
      </c>
      <c r="I198" s="32" t="str">
        <f t="shared" si="23"/>
        <v>=천안시병!</v>
      </c>
      <c r="J198" s="32"/>
      <c r="K198" s="32" t="str">
        <f t="shared" si="24"/>
        <v>=천안시병!U7</v>
      </c>
      <c r="L198" s="32" t="str">
        <f t="shared" si="22"/>
        <v>=천안시병!V7</v>
      </c>
      <c r="M198" s="32" t="str">
        <f t="shared" si="22"/>
        <v>=천안시병!W7</v>
      </c>
      <c r="N198" s="32" t="str">
        <f t="shared" si="22"/>
        <v>=천안시병!X7</v>
      </c>
      <c r="O198" s="32" t="str">
        <f t="shared" si="22"/>
        <v>=천안시병!U6</v>
      </c>
      <c r="P198" s="32" t="str">
        <f t="shared" si="22"/>
        <v>=천안시병!V6</v>
      </c>
      <c r="Q198" s="32" t="str">
        <f t="shared" si="22"/>
        <v>=천안시병!W6</v>
      </c>
      <c r="R198" s="32" t="str">
        <f t="shared" si="22"/>
        <v>=천안시병!X6</v>
      </c>
      <c r="S198" s="32" t="str">
        <f t="shared" si="22"/>
        <v>=천안시병!U5</v>
      </c>
      <c r="T198" s="32" t="str">
        <f t="shared" si="22"/>
        <v>=천안시병!V5</v>
      </c>
      <c r="U198" s="32" t="str">
        <f t="shared" si="22"/>
        <v>=천안시병!W5</v>
      </c>
      <c r="V198" s="32" t="str">
        <f t="shared" si="22"/>
        <v>=천안시병!X5</v>
      </c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J198" s="32">
        <f>천안시병!U7</f>
        <v>30613</v>
      </c>
      <c r="AK198" s="32">
        <f>천안시병!V7</f>
        <v>16771</v>
      </c>
      <c r="AL198" s="32">
        <f>천안시병!W7</f>
        <v>10448</v>
      </c>
      <c r="AM198" s="32">
        <f>천안시병!X7</f>
        <v>1133</v>
      </c>
      <c r="AN198" s="32">
        <f>천안시병!U6</f>
        <v>60392</v>
      </c>
      <c r="AO198" s="32">
        <f>천안시병!V6</f>
        <v>26347</v>
      </c>
      <c r="AP198" s="31">
        <f>천안시병!W6</f>
        <v>26406</v>
      </c>
      <c r="AQ198" s="31">
        <f>천안시병!X6</f>
        <v>2578</v>
      </c>
      <c r="AR198" s="31">
        <f>천안시병!U5</f>
        <v>91005</v>
      </c>
      <c r="AS198" s="31">
        <f>천안시병!V5</f>
        <v>43118</v>
      </c>
      <c r="AT198" s="31">
        <f>천안시병!W5</f>
        <v>36854</v>
      </c>
      <c r="AU198" s="31">
        <f>천안시병!X5</f>
        <v>3711</v>
      </c>
      <c r="AV198" s="31">
        <f>천안시병!V4</f>
        <v>0</v>
      </c>
      <c r="AW198" s="31">
        <f>천안시병!W4</f>
        <v>0</v>
      </c>
      <c r="AX198" s="31">
        <f>천안시병!X4</f>
        <v>0</v>
      </c>
      <c r="AY198" s="31">
        <f>천안시병!U13</f>
        <v>0</v>
      </c>
      <c r="AZ198" s="31">
        <f>천안시병!V13</f>
        <v>0</v>
      </c>
      <c r="BA198" s="31">
        <f>천안시병!W13</f>
        <v>0</v>
      </c>
      <c r="BB198" s="31">
        <f>천안시병!X13</f>
        <v>0</v>
      </c>
      <c r="BC198" s="31">
        <f>천안시병!U14</f>
        <v>0</v>
      </c>
      <c r="BD198" s="31">
        <f>천안시병!V14</f>
        <v>0</v>
      </c>
      <c r="BE198" s="31">
        <f>천안시병!W14</f>
        <v>0</v>
      </c>
      <c r="BF198" s="31">
        <f>천안시병!X14</f>
        <v>0</v>
      </c>
      <c r="BG198" s="31">
        <f>천안시병!U15</f>
        <v>0</v>
      </c>
      <c r="BH198" s="31">
        <f>천안시병!V15</f>
        <v>0</v>
      </c>
      <c r="BI198" s="31">
        <f>천안시병!W15</f>
        <v>0</v>
      </c>
      <c r="BJ198" s="31">
        <f>천안시병!X15</f>
        <v>0</v>
      </c>
    </row>
    <row r="199" spans="1:62">
      <c r="A199" s="30">
        <v>194</v>
      </c>
      <c r="B199" s="30" t="s">
        <v>16724</v>
      </c>
      <c r="C199" s="30" t="s">
        <v>16731</v>
      </c>
      <c r="D199" s="32" t="str">
        <f t="shared" si="23"/>
        <v>=공주부여청양!U7</v>
      </c>
      <c r="E199" s="32" t="str">
        <f t="shared" si="23"/>
        <v>=공주부여청양!V6</v>
      </c>
      <c r="F199" s="32" t="str">
        <f t="shared" si="23"/>
        <v>=공주부여청양!W5</v>
      </c>
      <c r="G199" s="32" t="str">
        <f t="shared" si="23"/>
        <v>=공주부여청양!X4</v>
      </c>
      <c r="H199" s="32" t="str">
        <f t="shared" si="23"/>
        <v>=공주부여청양!</v>
      </c>
      <c r="I199" s="32" t="str">
        <f t="shared" si="23"/>
        <v>=공주부여청양!</v>
      </c>
      <c r="J199" s="32"/>
      <c r="K199" s="32" t="str">
        <f t="shared" si="24"/>
        <v>=공주부여청양!U7</v>
      </c>
      <c r="L199" s="32" t="str">
        <f t="shared" si="22"/>
        <v>=공주부여청양!V7</v>
      </c>
      <c r="M199" s="32" t="str">
        <f t="shared" si="22"/>
        <v>=공주부여청양!W7</v>
      </c>
      <c r="N199" s="32" t="str">
        <f t="shared" si="22"/>
        <v>=공주부여청양!X7</v>
      </c>
      <c r="O199" s="32" t="str">
        <f t="shared" si="22"/>
        <v>=공주부여청양!U6</v>
      </c>
      <c r="P199" s="32" t="str">
        <f t="shared" si="22"/>
        <v>=공주부여청양!V6</v>
      </c>
      <c r="Q199" s="32" t="str">
        <f t="shared" si="22"/>
        <v>=공주부여청양!W6</v>
      </c>
      <c r="R199" s="32" t="str">
        <f t="shared" si="22"/>
        <v>=공주부여청양!X6</v>
      </c>
      <c r="S199" s="32" t="str">
        <f t="shared" si="22"/>
        <v>=공주부여청양!U5</v>
      </c>
      <c r="T199" s="32" t="str">
        <f t="shared" si="22"/>
        <v>=공주부여청양!V5</v>
      </c>
      <c r="U199" s="32" t="str">
        <f t="shared" si="22"/>
        <v>=공주부여청양!W5</v>
      </c>
      <c r="V199" s="32" t="str">
        <f t="shared" si="22"/>
        <v>=공주부여청양!X5</v>
      </c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J199" s="32">
        <f>공주부여청양!U7</f>
        <v>58021</v>
      </c>
      <c r="AK199" s="32">
        <f>공주부여청양!V7</f>
        <v>29971</v>
      </c>
      <c r="AL199" s="32">
        <f>공주부여청양!W7</f>
        <v>24667</v>
      </c>
      <c r="AM199" s="32">
        <f>공주부여청양!X7</f>
        <v>328</v>
      </c>
      <c r="AN199" s="32">
        <f>공주부여청양!U6</f>
        <v>61842</v>
      </c>
      <c r="AO199" s="32">
        <f>공주부여청양!V6</f>
        <v>24892</v>
      </c>
      <c r="AP199" s="31">
        <f>공주부여청양!W6</f>
        <v>32820</v>
      </c>
      <c r="AQ199" s="31">
        <f>공주부여청양!X6</f>
        <v>377</v>
      </c>
      <c r="AR199" s="31">
        <f>공주부여청양!U5</f>
        <v>119863</v>
      </c>
      <c r="AS199" s="31">
        <f>공주부여청양!V5</f>
        <v>54863</v>
      </c>
      <c r="AT199" s="31">
        <f>공주부여청양!W5</f>
        <v>57487</v>
      </c>
      <c r="AU199" s="31">
        <f>공주부여청양!X5</f>
        <v>705</v>
      </c>
      <c r="AV199" s="31">
        <f>공주부여청양!V4</f>
        <v>0</v>
      </c>
      <c r="AW199" s="31">
        <f>공주부여청양!W4</f>
        <v>0</v>
      </c>
      <c r="AX199" s="31">
        <f>공주부여청양!X4</f>
        <v>0</v>
      </c>
      <c r="AY199" s="31">
        <f>공주부여청양!U13</f>
        <v>0</v>
      </c>
      <c r="AZ199" s="31">
        <f>공주부여청양!V13</f>
        <v>0</v>
      </c>
      <c r="BA199" s="31">
        <f>공주부여청양!W13</f>
        <v>0</v>
      </c>
      <c r="BB199" s="31">
        <f>공주부여청양!X13</f>
        <v>0</v>
      </c>
      <c r="BC199" s="31">
        <f>공주부여청양!U14</f>
        <v>0</v>
      </c>
      <c r="BD199" s="31">
        <f>공주부여청양!V14</f>
        <v>0</v>
      </c>
      <c r="BE199" s="31">
        <f>공주부여청양!W14</f>
        <v>0</v>
      </c>
      <c r="BF199" s="31">
        <f>공주부여청양!X14</f>
        <v>0</v>
      </c>
      <c r="BG199" s="31">
        <f>공주부여청양!U15</f>
        <v>0</v>
      </c>
      <c r="BH199" s="31">
        <f>공주부여청양!V15</f>
        <v>0</v>
      </c>
      <c r="BI199" s="31">
        <f>공주부여청양!W15</f>
        <v>0</v>
      </c>
      <c r="BJ199" s="31">
        <f>공주부여청양!X15</f>
        <v>0</v>
      </c>
    </row>
    <row r="200" spans="1:62">
      <c r="A200" s="30">
        <v>195</v>
      </c>
      <c r="B200" s="30" t="s">
        <v>16724</v>
      </c>
      <c r="C200" s="30" t="s">
        <v>16730</v>
      </c>
      <c r="D200" s="32" t="str">
        <f t="shared" si="23"/>
        <v>=보령서천!U7</v>
      </c>
      <c r="E200" s="32" t="str">
        <f t="shared" si="23"/>
        <v>=보령서천!V6</v>
      </c>
      <c r="F200" s="32" t="str">
        <f t="shared" si="23"/>
        <v>=보령서천!W5</v>
      </c>
      <c r="G200" s="32" t="str">
        <f t="shared" si="23"/>
        <v>=보령서천!X4</v>
      </c>
      <c r="H200" s="32" t="str">
        <f t="shared" si="23"/>
        <v>=보령서천!</v>
      </c>
      <c r="I200" s="32" t="str">
        <f t="shared" si="23"/>
        <v>=보령서천!</v>
      </c>
      <c r="J200" s="32"/>
      <c r="K200" s="32" t="str">
        <f t="shared" si="24"/>
        <v>=보령서천!U7</v>
      </c>
      <c r="L200" s="32" t="str">
        <f t="shared" si="22"/>
        <v>=보령서천!V7</v>
      </c>
      <c r="M200" s="32" t="str">
        <f t="shared" si="22"/>
        <v>=보령서천!W7</v>
      </c>
      <c r="N200" s="32" t="str">
        <f t="shared" si="22"/>
        <v>=보령서천!X7</v>
      </c>
      <c r="O200" s="32" t="str">
        <f t="shared" si="22"/>
        <v>=보령서천!U6</v>
      </c>
      <c r="P200" s="32" t="str">
        <f t="shared" si="22"/>
        <v>=보령서천!V6</v>
      </c>
      <c r="Q200" s="32" t="str">
        <f t="shared" si="22"/>
        <v>=보령서천!W6</v>
      </c>
      <c r="R200" s="32" t="str">
        <f t="shared" si="22"/>
        <v>=보령서천!X6</v>
      </c>
      <c r="S200" s="32" t="str">
        <f t="shared" si="22"/>
        <v>=보령서천!U5</v>
      </c>
      <c r="T200" s="32" t="str">
        <f t="shared" si="22"/>
        <v>=보령서천!V5</v>
      </c>
      <c r="U200" s="32" t="str">
        <f t="shared" si="22"/>
        <v>=보령서천!W5</v>
      </c>
      <c r="V200" s="32" t="str">
        <f t="shared" si="22"/>
        <v>=보령서천!X5</v>
      </c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J200" s="32">
        <f>보령서천!U7</f>
        <v>45839</v>
      </c>
      <c r="AK200" s="32">
        <f>보령서천!V7</f>
        <v>24150</v>
      </c>
      <c r="AL200" s="32">
        <f>보령서천!W7</f>
        <v>20965</v>
      </c>
      <c r="AM200" s="32">
        <f>보령서천!X7</f>
        <v>45115</v>
      </c>
      <c r="AN200" s="32">
        <f>보령서천!U6</f>
        <v>46834</v>
      </c>
      <c r="AO200" s="32">
        <f>보령서천!V6</f>
        <v>20678</v>
      </c>
      <c r="AP200" s="31">
        <f>보령서천!W6</f>
        <v>25440</v>
      </c>
      <c r="AQ200" s="31">
        <f>보령서천!X6</f>
        <v>46118</v>
      </c>
      <c r="AR200" s="31">
        <f>보령서천!U5</f>
        <v>92673</v>
      </c>
      <c r="AS200" s="31">
        <f>보령서천!V5</f>
        <v>44828</v>
      </c>
      <c r="AT200" s="31">
        <f>보령서천!W5</f>
        <v>46405</v>
      </c>
      <c r="AU200" s="31">
        <f>보령서천!X5</f>
        <v>91233</v>
      </c>
      <c r="AV200" s="31">
        <f>보령서천!V4</f>
        <v>0</v>
      </c>
      <c r="AW200" s="31">
        <f>보령서천!W4</f>
        <v>0</v>
      </c>
      <c r="AX200" s="31">
        <f>보령서천!X4</f>
        <v>0</v>
      </c>
      <c r="AY200" s="31">
        <f>보령서천!U13</f>
        <v>0</v>
      </c>
      <c r="AZ200" s="31">
        <f>보령서천!V13</f>
        <v>0</v>
      </c>
      <c r="BA200" s="31">
        <f>보령서천!W13</f>
        <v>0</v>
      </c>
      <c r="BB200" s="31">
        <f>보령서천!X13</f>
        <v>0</v>
      </c>
      <c r="BC200" s="31">
        <f>보령서천!U14</f>
        <v>0</v>
      </c>
      <c r="BD200" s="31">
        <f>보령서천!V14</f>
        <v>0</v>
      </c>
      <c r="BE200" s="31">
        <f>보령서천!W14</f>
        <v>0</v>
      </c>
      <c r="BF200" s="31">
        <f>보령서천!X14</f>
        <v>0</v>
      </c>
      <c r="BG200" s="31">
        <f>보령서천!U15</f>
        <v>0</v>
      </c>
      <c r="BH200" s="31">
        <f>보령서천!V15</f>
        <v>0</v>
      </c>
      <c r="BI200" s="31">
        <f>보령서천!W15</f>
        <v>0</v>
      </c>
      <c r="BJ200" s="31">
        <f>보령서천!X15</f>
        <v>0</v>
      </c>
    </row>
    <row r="201" spans="1:62">
      <c r="A201" s="30">
        <v>196</v>
      </c>
      <c r="B201" s="30" t="s">
        <v>16724</v>
      </c>
      <c r="C201" s="30" t="s">
        <v>16729</v>
      </c>
      <c r="D201" s="32" t="str">
        <f t="shared" si="23"/>
        <v>=아산시갑!U7</v>
      </c>
      <c r="E201" s="32" t="str">
        <f t="shared" si="23"/>
        <v>=아산시갑!V6</v>
      </c>
      <c r="F201" s="32" t="str">
        <f t="shared" si="23"/>
        <v>=아산시갑!W5</v>
      </c>
      <c r="G201" s="32" t="str">
        <f t="shared" si="23"/>
        <v>=아산시갑!X4</v>
      </c>
      <c r="H201" s="32" t="str">
        <f t="shared" si="23"/>
        <v>=아산시갑!</v>
      </c>
      <c r="I201" s="32" t="str">
        <f t="shared" si="23"/>
        <v>=아산시갑!</v>
      </c>
      <c r="J201" s="32"/>
      <c r="K201" s="32" t="str">
        <f t="shared" si="24"/>
        <v>=아산시갑!U7</v>
      </c>
      <c r="L201" s="32" t="str">
        <f t="shared" si="22"/>
        <v>=아산시갑!V7</v>
      </c>
      <c r="M201" s="32" t="str">
        <f t="shared" si="22"/>
        <v>=아산시갑!W7</v>
      </c>
      <c r="N201" s="32" t="str">
        <f t="shared" si="22"/>
        <v>=아산시갑!X7</v>
      </c>
      <c r="O201" s="32" t="str">
        <f t="shared" si="22"/>
        <v>=아산시갑!U6</v>
      </c>
      <c r="P201" s="32" t="str">
        <f t="shared" si="22"/>
        <v>=아산시갑!V6</v>
      </c>
      <c r="Q201" s="32" t="str">
        <f t="shared" si="22"/>
        <v>=아산시갑!W6</v>
      </c>
      <c r="R201" s="32" t="str">
        <f t="shared" si="22"/>
        <v>=아산시갑!X6</v>
      </c>
      <c r="S201" s="32" t="str">
        <f t="shared" si="22"/>
        <v>=아산시갑!U5</v>
      </c>
      <c r="T201" s="32" t="str">
        <f t="shared" si="22"/>
        <v>=아산시갑!V5</v>
      </c>
      <c r="U201" s="32" t="str">
        <f t="shared" si="22"/>
        <v>=아산시갑!W5</v>
      </c>
      <c r="V201" s="32" t="str">
        <f t="shared" si="22"/>
        <v>=아산시갑!X5</v>
      </c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J201" s="32">
        <f>아산시갑!U7</f>
        <v>28797</v>
      </c>
      <c r="AK201" s="32">
        <f>아산시갑!V7</f>
        <v>15735</v>
      </c>
      <c r="AL201" s="32">
        <f>아산시갑!W7</f>
        <v>12386</v>
      </c>
      <c r="AM201" s="32">
        <f>아산시갑!X7</f>
        <v>261</v>
      </c>
      <c r="AN201" s="32">
        <f>아산시갑!U6</f>
        <v>48794</v>
      </c>
      <c r="AO201" s="32">
        <f>아산시갑!V6</f>
        <v>21868</v>
      </c>
      <c r="AP201" s="31">
        <f>아산시갑!W6</f>
        <v>25781</v>
      </c>
      <c r="AQ201" s="31">
        <f>아산시갑!X6</f>
        <v>565</v>
      </c>
      <c r="AR201" s="31">
        <f>아산시갑!U5</f>
        <v>77591</v>
      </c>
      <c r="AS201" s="31">
        <f>아산시갑!V5</f>
        <v>37603</v>
      </c>
      <c r="AT201" s="31">
        <f>아산시갑!W5</f>
        <v>38167</v>
      </c>
      <c r="AU201" s="31">
        <f>아산시갑!X5</f>
        <v>826</v>
      </c>
      <c r="AV201" s="31">
        <f>아산시갑!V4</f>
        <v>0</v>
      </c>
      <c r="AW201" s="31">
        <f>아산시갑!W4</f>
        <v>0</v>
      </c>
      <c r="AX201" s="31">
        <f>아산시갑!X4</f>
        <v>0</v>
      </c>
      <c r="AY201" s="31">
        <f>아산시갑!U13</f>
        <v>0</v>
      </c>
      <c r="AZ201" s="31">
        <f>아산시갑!V13</f>
        <v>0</v>
      </c>
      <c r="BA201" s="31">
        <f>아산시갑!W13</f>
        <v>0</v>
      </c>
      <c r="BB201" s="31">
        <f>아산시갑!X13</f>
        <v>0</v>
      </c>
      <c r="BC201" s="31">
        <f>아산시갑!U14</f>
        <v>0</v>
      </c>
      <c r="BD201" s="31">
        <f>아산시갑!V14</f>
        <v>0</v>
      </c>
      <c r="BE201" s="31">
        <f>아산시갑!W14</f>
        <v>0</v>
      </c>
      <c r="BF201" s="31">
        <f>아산시갑!X14</f>
        <v>0</v>
      </c>
      <c r="BG201" s="31">
        <f>아산시갑!U15</f>
        <v>0</v>
      </c>
      <c r="BH201" s="31">
        <f>아산시갑!V15</f>
        <v>0</v>
      </c>
      <c r="BI201" s="31">
        <f>아산시갑!W15</f>
        <v>0</v>
      </c>
      <c r="BJ201" s="31">
        <f>아산시갑!X15</f>
        <v>0</v>
      </c>
    </row>
    <row r="202" spans="1:62">
      <c r="A202" s="30">
        <v>197</v>
      </c>
      <c r="B202" s="30" t="s">
        <v>16724</v>
      </c>
      <c r="C202" s="30" t="s">
        <v>16728</v>
      </c>
      <c r="D202" s="32" t="str">
        <f t="shared" si="23"/>
        <v>=아산시을!U7</v>
      </c>
      <c r="E202" s="32" t="str">
        <f t="shared" si="23"/>
        <v>=아산시을!V6</v>
      </c>
      <c r="F202" s="32" t="str">
        <f t="shared" si="23"/>
        <v>=아산시을!W5</v>
      </c>
      <c r="G202" s="32" t="str">
        <f t="shared" si="23"/>
        <v>=아산시을!X4</v>
      </c>
      <c r="H202" s="32" t="str">
        <f t="shared" si="23"/>
        <v>=아산시을!</v>
      </c>
      <c r="I202" s="32" t="str">
        <f t="shared" si="23"/>
        <v>=아산시을!</v>
      </c>
      <c r="J202" s="32"/>
      <c r="K202" s="32" t="str">
        <f t="shared" si="24"/>
        <v>=아산시을!U7</v>
      </c>
      <c r="L202" s="32" t="str">
        <f t="shared" si="22"/>
        <v>=아산시을!V7</v>
      </c>
      <c r="M202" s="32" t="str">
        <f t="shared" si="22"/>
        <v>=아산시을!W7</v>
      </c>
      <c r="N202" s="32" t="str">
        <f t="shared" si="22"/>
        <v>=아산시을!X7</v>
      </c>
      <c r="O202" s="32" t="str">
        <f t="shared" ref="L202:V258" si="25">_xlfn.CONCAT("=",$C202,"!",O$4)</f>
        <v>=아산시을!U6</v>
      </c>
      <c r="P202" s="32" t="str">
        <f t="shared" si="25"/>
        <v>=아산시을!V6</v>
      </c>
      <c r="Q202" s="32" t="str">
        <f t="shared" si="25"/>
        <v>=아산시을!W6</v>
      </c>
      <c r="R202" s="32" t="str">
        <f t="shared" si="25"/>
        <v>=아산시을!X6</v>
      </c>
      <c r="S202" s="32" t="str">
        <f t="shared" si="25"/>
        <v>=아산시을!U5</v>
      </c>
      <c r="T202" s="32" t="str">
        <f t="shared" si="25"/>
        <v>=아산시을!V5</v>
      </c>
      <c r="U202" s="32" t="str">
        <f t="shared" si="25"/>
        <v>=아산시을!W5</v>
      </c>
      <c r="V202" s="32" t="str">
        <f t="shared" si="25"/>
        <v>=아산시을!X5</v>
      </c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J202" s="32">
        <f>아산시을!U7</f>
        <v>27947</v>
      </c>
      <c r="AK202" s="32">
        <f>아산시을!V7</f>
        <v>18010</v>
      </c>
      <c r="AL202" s="32">
        <f>아산시을!W7</f>
        <v>9545</v>
      </c>
      <c r="AM202" s="32">
        <f>아산시을!X7</f>
        <v>27555</v>
      </c>
      <c r="AN202" s="32">
        <f>아산시을!U6</f>
        <v>48942</v>
      </c>
      <c r="AO202" s="32">
        <f>아산시을!V6</f>
        <v>27328</v>
      </c>
      <c r="AP202" s="31">
        <f>아산시을!W6</f>
        <v>21039</v>
      </c>
      <c r="AQ202" s="31">
        <f>아산시을!X6</f>
        <v>48367</v>
      </c>
      <c r="AR202" s="31">
        <f>아산시을!U5</f>
        <v>76889</v>
      </c>
      <c r="AS202" s="31">
        <f>아산시을!V5</f>
        <v>45338</v>
      </c>
      <c r="AT202" s="31">
        <f>아산시을!W5</f>
        <v>30584</v>
      </c>
      <c r="AU202" s="31">
        <f>아산시을!X5</f>
        <v>75922</v>
      </c>
      <c r="AV202" s="31">
        <f>아산시을!V4</f>
        <v>0</v>
      </c>
      <c r="AW202" s="31">
        <f>아산시을!W4</f>
        <v>0</v>
      </c>
      <c r="AX202" s="31">
        <f>아산시을!X4</f>
        <v>0</v>
      </c>
      <c r="AY202" s="31">
        <f>아산시을!U13</f>
        <v>0</v>
      </c>
      <c r="AZ202" s="31">
        <f>아산시을!V13</f>
        <v>0</v>
      </c>
      <c r="BA202" s="31">
        <f>아산시을!W13</f>
        <v>0</v>
      </c>
      <c r="BB202" s="31">
        <f>아산시을!X13</f>
        <v>0</v>
      </c>
      <c r="BC202" s="31">
        <f>아산시을!U14</f>
        <v>0</v>
      </c>
      <c r="BD202" s="31">
        <f>아산시을!V14</f>
        <v>0</v>
      </c>
      <c r="BE202" s="31">
        <f>아산시을!W14</f>
        <v>0</v>
      </c>
      <c r="BF202" s="31">
        <f>아산시을!X14</f>
        <v>0</v>
      </c>
      <c r="BG202" s="31">
        <f>아산시을!U15</f>
        <v>0</v>
      </c>
      <c r="BH202" s="31">
        <f>아산시을!V15</f>
        <v>0</v>
      </c>
      <c r="BI202" s="31">
        <f>아산시을!W15</f>
        <v>0</v>
      </c>
      <c r="BJ202" s="31">
        <f>아산시을!X15</f>
        <v>0</v>
      </c>
    </row>
    <row r="203" spans="1:62">
      <c r="A203" s="30">
        <v>198</v>
      </c>
      <c r="B203" s="30" t="s">
        <v>16724</v>
      </c>
      <c r="C203" s="30" t="s">
        <v>16727</v>
      </c>
      <c r="D203" s="32" t="str">
        <f t="shared" si="23"/>
        <v>=서산태안!U7</v>
      </c>
      <c r="E203" s="32" t="str">
        <f t="shared" si="23"/>
        <v>=서산태안!V6</v>
      </c>
      <c r="F203" s="32" t="str">
        <f t="shared" si="23"/>
        <v>=서산태안!W5</v>
      </c>
      <c r="G203" s="32" t="str">
        <f t="shared" si="23"/>
        <v>=서산태안!X4</v>
      </c>
      <c r="H203" s="32" t="str">
        <f t="shared" si="23"/>
        <v>=서산태안!</v>
      </c>
      <c r="I203" s="32" t="str">
        <f t="shared" si="23"/>
        <v>=서산태안!</v>
      </c>
      <c r="J203" s="32"/>
      <c r="K203" s="32" t="str">
        <f t="shared" si="24"/>
        <v>=서산태안!U7</v>
      </c>
      <c r="L203" s="32" t="str">
        <f t="shared" si="25"/>
        <v>=서산태안!V7</v>
      </c>
      <c r="M203" s="32" t="str">
        <f t="shared" si="25"/>
        <v>=서산태안!W7</v>
      </c>
      <c r="N203" s="32" t="str">
        <f t="shared" si="25"/>
        <v>=서산태안!X7</v>
      </c>
      <c r="O203" s="32" t="str">
        <f t="shared" si="25"/>
        <v>=서산태안!U6</v>
      </c>
      <c r="P203" s="32" t="str">
        <f t="shared" si="25"/>
        <v>=서산태안!V6</v>
      </c>
      <c r="Q203" s="32" t="str">
        <f t="shared" si="25"/>
        <v>=서산태안!W6</v>
      </c>
      <c r="R203" s="32" t="str">
        <f t="shared" si="25"/>
        <v>=서산태안!X6</v>
      </c>
      <c r="S203" s="32" t="str">
        <f t="shared" si="25"/>
        <v>=서산태안!U5</v>
      </c>
      <c r="T203" s="32" t="str">
        <f t="shared" si="25"/>
        <v>=서산태안!V5</v>
      </c>
      <c r="U203" s="32" t="str">
        <f t="shared" si="25"/>
        <v>=서산태안!W5</v>
      </c>
      <c r="V203" s="32" t="str">
        <f t="shared" si="25"/>
        <v>=서산태안!X5</v>
      </c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J203" s="32">
        <f>서산태안!U7</f>
        <v>58067</v>
      </c>
      <c r="AK203" s="32">
        <f>서산태안!V7</f>
        <v>28562</v>
      </c>
      <c r="AL203" s="32">
        <f>서산태안!W7</f>
        <v>27026</v>
      </c>
      <c r="AM203" s="32">
        <f>서산태안!X7</f>
        <v>1323</v>
      </c>
      <c r="AN203" s="32">
        <f>서산태안!U6</f>
        <v>70617</v>
      </c>
      <c r="AO203" s="32">
        <f>서산태안!V6</f>
        <v>27565</v>
      </c>
      <c r="AP203" s="31">
        <f>서산태안!W6</f>
        <v>39891</v>
      </c>
      <c r="AQ203" s="31">
        <f>서산태안!X6</f>
        <v>1593</v>
      </c>
      <c r="AR203" s="31">
        <f>서산태안!U5</f>
        <v>128684</v>
      </c>
      <c r="AS203" s="31">
        <f>서산태안!V5</f>
        <v>56127</v>
      </c>
      <c r="AT203" s="31">
        <f>서산태안!W5</f>
        <v>66917</v>
      </c>
      <c r="AU203" s="31">
        <f>서산태안!X5</f>
        <v>2916</v>
      </c>
      <c r="AV203" s="31">
        <f>서산태안!V4</f>
        <v>0</v>
      </c>
      <c r="AW203" s="31">
        <f>서산태안!W4</f>
        <v>0</v>
      </c>
      <c r="AX203" s="31">
        <f>서산태안!X4</f>
        <v>0</v>
      </c>
      <c r="AY203" s="31">
        <f>서산태안!U13</f>
        <v>0</v>
      </c>
      <c r="AZ203" s="31">
        <f>서산태안!V13</f>
        <v>0</v>
      </c>
      <c r="BA203" s="31">
        <f>서산태안!W13</f>
        <v>0</v>
      </c>
      <c r="BB203" s="31">
        <f>서산태안!X13</f>
        <v>0</v>
      </c>
      <c r="BC203" s="31">
        <f>서산태안!U14</f>
        <v>0</v>
      </c>
      <c r="BD203" s="31">
        <f>서산태안!V14</f>
        <v>0</v>
      </c>
      <c r="BE203" s="31">
        <f>서산태안!W14</f>
        <v>0</v>
      </c>
      <c r="BF203" s="31">
        <f>서산태안!X14</f>
        <v>0</v>
      </c>
      <c r="BG203" s="31">
        <f>서산태안!U15</f>
        <v>0</v>
      </c>
      <c r="BH203" s="31">
        <f>서산태안!V15</f>
        <v>0</v>
      </c>
      <c r="BI203" s="31">
        <f>서산태안!W15</f>
        <v>0</v>
      </c>
      <c r="BJ203" s="31">
        <f>서산태안!X15</f>
        <v>0</v>
      </c>
    </row>
    <row r="204" spans="1:62">
      <c r="A204" s="30">
        <v>199</v>
      </c>
      <c r="B204" s="30" t="s">
        <v>16724</v>
      </c>
      <c r="C204" s="30" t="s">
        <v>16726</v>
      </c>
      <c r="D204" s="32" t="str">
        <f t="shared" si="23"/>
        <v>=논산계룡금산!U7</v>
      </c>
      <c r="E204" s="32" t="str">
        <f t="shared" si="23"/>
        <v>=논산계룡금산!V6</v>
      </c>
      <c r="F204" s="32" t="str">
        <f t="shared" si="23"/>
        <v>=논산계룡금산!W5</v>
      </c>
      <c r="G204" s="32" t="str">
        <f t="shared" si="23"/>
        <v>=논산계룡금산!X4</v>
      </c>
      <c r="H204" s="32" t="str">
        <f t="shared" si="23"/>
        <v>=논산계룡금산!</v>
      </c>
      <c r="I204" s="32" t="str">
        <f t="shared" si="23"/>
        <v>=논산계룡금산!</v>
      </c>
      <c r="J204" s="32"/>
      <c r="K204" s="32" t="str">
        <f t="shared" si="24"/>
        <v>=논산계룡금산!U7</v>
      </c>
      <c r="L204" s="32" t="str">
        <f t="shared" si="25"/>
        <v>=논산계룡금산!V7</v>
      </c>
      <c r="M204" s="32" t="str">
        <f t="shared" si="25"/>
        <v>=논산계룡금산!W7</v>
      </c>
      <c r="N204" s="32" t="str">
        <f t="shared" si="25"/>
        <v>=논산계룡금산!X7</v>
      </c>
      <c r="O204" s="32" t="str">
        <f t="shared" si="25"/>
        <v>=논산계룡금산!U6</v>
      </c>
      <c r="P204" s="32" t="str">
        <f t="shared" si="25"/>
        <v>=논산계룡금산!V6</v>
      </c>
      <c r="Q204" s="32" t="str">
        <f t="shared" si="25"/>
        <v>=논산계룡금산!W6</v>
      </c>
      <c r="R204" s="32" t="str">
        <f t="shared" si="25"/>
        <v>=논산계룡금산!X6</v>
      </c>
      <c r="S204" s="32" t="str">
        <f t="shared" si="25"/>
        <v>=논산계룡금산!U5</v>
      </c>
      <c r="T204" s="32" t="str">
        <f t="shared" si="25"/>
        <v>=논산계룡금산!V5</v>
      </c>
      <c r="U204" s="32" t="str">
        <f t="shared" si="25"/>
        <v>=논산계룡금산!W5</v>
      </c>
      <c r="V204" s="32" t="str">
        <f t="shared" si="25"/>
        <v>=논산계룡금산!X5</v>
      </c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J204" s="32">
        <f>논산계룡금산!U7</f>
        <v>51096</v>
      </c>
      <c r="AK204" s="32">
        <f>논산계룡금산!V7</f>
        <v>29150</v>
      </c>
      <c r="AL204" s="32">
        <f>논산계룡금산!W7</f>
        <v>19867</v>
      </c>
      <c r="AM204" s="32">
        <f>논산계룡금산!X7</f>
        <v>767</v>
      </c>
      <c r="AN204" s="32">
        <f>논산계룡금산!U6</f>
        <v>65103</v>
      </c>
      <c r="AO204" s="32">
        <f>논산계룡금산!V6</f>
        <v>29169</v>
      </c>
      <c r="AP204" s="31">
        <f>논산계룡금산!W6</f>
        <v>33117</v>
      </c>
      <c r="AQ204" s="31">
        <f>논산계룡금산!X6</f>
        <v>995</v>
      </c>
      <c r="AR204" s="31">
        <f>논산계룡금산!U5</f>
        <v>116199</v>
      </c>
      <c r="AS204" s="31">
        <f>논산계룡금산!V5</f>
        <v>58319</v>
      </c>
      <c r="AT204" s="31">
        <f>논산계룡금산!W5</f>
        <v>52984</v>
      </c>
      <c r="AU204" s="31">
        <f>논산계룡금산!X5</f>
        <v>1762</v>
      </c>
      <c r="AV204" s="31">
        <f>논산계룡금산!V4</f>
        <v>0</v>
      </c>
      <c r="AW204" s="31">
        <f>논산계룡금산!W4</f>
        <v>0</v>
      </c>
      <c r="AX204" s="31">
        <f>논산계룡금산!X4</f>
        <v>0</v>
      </c>
      <c r="AY204" s="31">
        <f>논산계룡금산!U13</f>
        <v>0</v>
      </c>
      <c r="AZ204" s="31">
        <f>논산계룡금산!V13</f>
        <v>0</v>
      </c>
      <c r="BA204" s="31">
        <f>논산계룡금산!W13</f>
        <v>0</v>
      </c>
      <c r="BB204" s="31">
        <f>논산계룡금산!X13</f>
        <v>0</v>
      </c>
      <c r="BC204" s="31">
        <f>논산계룡금산!U14</f>
        <v>0</v>
      </c>
      <c r="BD204" s="31">
        <f>논산계룡금산!V14</f>
        <v>0</v>
      </c>
      <c r="BE204" s="31">
        <f>논산계룡금산!W14</f>
        <v>0</v>
      </c>
      <c r="BF204" s="31">
        <f>논산계룡금산!X14</f>
        <v>0</v>
      </c>
      <c r="BG204" s="31">
        <f>논산계룡금산!U15</f>
        <v>0</v>
      </c>
      <c r="BH204" s="31">
        <f>논산계룡금산!V15</f>
        <v>0</v>
      </c>
      <c r="BI204" s="31">
        <f>논산계룡금산!W15</f>
        <v>0</v>
      </c>
      <c r="BJ204" s="31">
        <f>논산계룡금산!X15</f>
        <v>0</v>
      </c>
    </row>
    <row r="205" spans="1:62">
      <c r="A205" s="30">
        <v>200</v>
      </c>
      <c r="B205" s="30" t="s">
        <v>16724</v>
      </c>
      <c r="C205" s="30" t="s">
        <v>16725</v>
      </c>
      <c r="D205" s="32" t="str">
        <f t="shared" si="23"/>
        <v>=당진시!U7</v>
      </c>
      <c r="E205" s="32" t="str">
        <f t="shared" si="23"/>
        <v>=당진시!V6</v>
      </c>
      <c r="F205" s="32" t="str">
        <f t="shared" si="23"/>
        <v>=당진시!W5</v>
      </c>
      <c r="G205" s="32" t="str">
        <f t="shared" si="23"/>
        <v>=당진시!X4</v>
      </c>
      <c r="H205" s="32" t="str">
        <f t="shared" si="23"/>
        <v>=당진시!</v>
      </c>
      <c r="I205" s="32" t="str">
        <f t="shared" si="23"/>
        <v>=당진시!</v>
      </c>
      <c r="J205" s="32"/>
      <c r="K205" s="32" t="str">
        <f t="shared" si="24"/>
        <v>=당진시!U7</v>
      </c>
      <c r="L205" s="32" t="str">
        <f t="shared" si="25"/>
        <v>=당진시!V7</v>
      </c>
      <c r="M205" s="32" t="str">
        <f t="shared" si="25"/>
        <v>=당진시!W7</v>
      </c>
      <c r="N205" s="32" t="str">
        <f t="shared" si="25"/>
        <v>=당진시!X7</v>
      </c>
      <c r="O205" s="32" t="str">
        <f t="shared" si="25"/>
        <v>=당진시!U6</v>
      </c>
      <c r="P205" s="32" t="str">
        <f t="shared" si="25"/>
        <v>=당진시!V6</v>
      </c>
      <c r="Q205" s="32" t="str">
        <f t="shared" si="25"/>
        <v>=당진시!W6</v>
      </c>
      <c r="R205" s="32" t="str">
        <f t="shared" si="25"/>
        <v>=당진시!X6</v>
      </c>
      <c r="S205" s="32" t="str">
        <f t="shared" si="25"/>
        <v>=당진시!U5</v>
      </c>
      <c r="T205" s="32" t="str">
        <f t="shared" si="25"/>
        <v>=당진시!V5</v>
      </c>
      <c r="U205" s="32" t="str">
        <f t="shared" si="25"/>
        <v>=당진시!W5</v>
      </c>
      <c r="V205" s="32" t="str">
        <f t="shared" si="25"/>
        <v>=당진시!X5</v>
      </c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J205" s="32">
        <f>당진시!U7</f>
        <v>31825</v>
      </c>
      <c r="AK205" s="32">
        <f>당진시!V7</f>
        <v>18516</v>
      </c>
      <c r="AL205" s="32">
        <f>당진시!W7</f>
        <v>7768</v>
      </c>
      <c r="AM205" s="32">
        <f>당진시!X7</f>
        <v>129</v>
      </c>
      <c r="AN205" s="32">
        <f>당진시!U6</f>
        <v>50033</v>
      </c>
      <c r="AO205" s="32">
        <f>당진시!V6</f>
        <v>20019</v>
      </c>
      <c r="AP205" s="31">
        <f>당진시!W6</f>
        <v>16689</v>
      </c>
      <c r="AQ205" s="31">
        <f>당진시!X6</f>
        <v>297</v>
      </c>
      <c r="AR205" s="31">
        <f>당진시!U5</f>
        <v>81858</v>
      </c>
      <c r="AS205" s="31">
        <f>당진시!V5</f>
        <v>38535</v>
      </c>
      <c r="AT205" s="31">
        <f>당진시!W5</f>
        <v>24457</v>
      </c>
      <c r="AU205" s="31">
        <f>당진시!X5</f>
        <v>426</v>
      </c>
      <c r="AV205" s="31">
        <f>당진시!V4</f>
        <v>0</v>
      </c>
      <c r="AW205" s="31">
        <f>당진시!W4</f>
        <v>0</v>
      </c>
      <c r="AX205" s="31">
        <f>당진시!X4</f>
        <v>0</v>
      </c>
      <c r="AY205" s="31">
        <f>당진시!U13</f>
        <v>0</v>
      </c>
      <c r="AZ205" s="31">
        <f>당진시!V13</f>
        <v>0</v>
      </c>
      <c r="BA205" s="31">
        <f>당진시!W13</f>
        <v>0</v>
      </c>
      <c r="BB205" s="31">
        <f>당진시!X13</f>
        <v>0</v>
      </c>
      <c r="BC205" s="31">
        <f>당진시!U14</f>
        <v>0</v>
      </c>
      <c r="BD205" s="31">
        <f>당진시!V14</f>
        <v>0</v>
      </c>
      <c r="BE205" s="31">
        <f>당진시!W14</f>
        <v>0</v>
      </c>
      <c r="BF205" s="31">
        <f>당진시!X14</f>
        <v>0</v>
      </c>
      <c r="BG205" s="31">
        <f>당진시!U15</f>
        <v>0</v>
      </c>
      <c r="BH205" s="31">
        <f>당진시!V15</f>
        <v>0</v>
      </c>
      <c r="BI205" s="31">
        <f>당진시!W15</f>
        <v>0</v>
      </c>
      <c r="BJ205" s="31">
        <f>당진시!X15</f>
        <v>0</v>
      </c>
    </row>
    <row r="206" spans="1:62">
      <c r="A206" s="30">
        <v>201</v>
      </c>
      <c r="B206" s="30" t="s">
        <v>16724</v>
      </c>
      <c r="C206" s="30" t="s">
        <v>16723</v>
      </c>
      <c r="D206" s="32" t="str">
        <f t="shared" si="23"/>
        <v>=홍성예산!U7</v>
      </c>
      <c r="E206" s="32" t="str">
        <f t="shared" si="23"/>
        <v>=홍성예산!V6</v>
      </c>
      <c r="F206" s="32" t="str">
        <f t="shared" si="23"/>
        <v>=홍성예산!W5</v>
      </c>
      <c r="G206" s="32" t="str">
        <f t="shared" si="23"/>
        <v>=홍성예산!X4</v>
      </c>
      <c r="H206" s="32" t="str">
        <f t="shared" si="23"/>
        <v>=홍성예산!</v>
      </c>
      <c r="I206" s="32" t="str">
        <f t="shared" si="23"/>
        <v>=홍성예산!</v>
      </c>
      <c r="J206" s="32"/>
      <c r="K206" s="32" t="str">
        <f t="shared" si="24"/>
        <v>=홍성예산!U7</v>
      </c>
      <c r="L206" s="32" t="str">
        <f t="shared" si="25"/>
        <v>=홍성예산!V7</v>
      </c>
      <c r="M206" s="32" t="str">
        <f t="shared" si="25"/>
        <v>=홍성예산!W7</v>
      </c>
      <c r="N206" s="32" t="str">
        <f t="shared" si="25"/>
        <v>=홍성예산!X7</v>
      </c>
      <c r="O206" s="32" t="str">
        <f t="shared" si="25"/>
        <v>=홍성예산!U6</v>
      </c>
      <c r="P206" s="32" t="str">
        <f t="shared" si="25"/>
        <v>=홍성예산!V6</v>
      </c>
      <c r="Q206" s="32" t="str">
        <f t="shared" si="25"/>
        <v>=홍성예산!W6</v>
      </c>
      <c r="R206" s="32" t="str">
        <f t="shared" si="25"/>
        <v>=홍성예산!X6</v>
      </c>
      <c r="S206" s="32" t="str">
        <f t="shared" si="25"/>
        <v>=홍성예산!U5</v>
      </c>
      <c r="T206" s="32" t="str">
        <f t="shared" si="25"/>
        <v>=홍성예산!V5</v>
      </c>
      <c r="U206" s="32" t="str">
        <f t="shared" si="25"/>
        <v>=홍성예산!W5</v>
      </c>
      <c r="V206" s="32" t="str">
        <f t="shared" si="25"/>
        <v>=홍성예산!X5</v>
      </c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J206" s="32">
        <f>홍성예산!U7</f>
        <v>43531</v>
      </c>
      <c r="AK206" s="32">
        <f>홍성예산!V7</f>
        <v>21369</v>
      </c>
      <c r="AL206" s="32">
        <f>홍성예산!W7</f>
        <v>21021</v>
      </c>
      <c r="AM206" s="32">
        <f>홍성예산!X7</f>
        <v>596</v>
      </c>
      <c r="AN206" s="32">
        <f>홍성예산!U6</f>
        <v>54193</v>
      </c>
      <c r="AO206" s="32">
        <f>홍성예산!V6</f>
        <v>21500</v>
      </c>
      <c r="AP206" s="31">
        <f>홍성예산!W6</f>
        <v>30976</v>
      </c>
      <c r="AQ206" s="31">
        <f>홍성예산!X6</f>
        <v>913</v>
      </c>
      <c r="AR206" s="31">
        <f>홍성예산!U5</f>
        <v>97724</v>
      </c>
      <c r="AS206" s="31">
        <f>홍성예산!V5</f>
        <v>42869</v>
      </c>
      <c r="AT206" s="31">
        <f>홍성예산!W5</f>
        <v>51997</v>
      </c>
      <c r="AU206" s="31">
        <f>홍성예산!X5</f>
        <v>1509</v>
      </c>
      <c r="AV206" s="31">
        <f>홍성예산!V4</f>
        <v>0</v>
      </c>
      <c r="AW206" s="31">
        <f>홍성예산!W4</f>
        <v>0</v>
      </c>
      <c r="AX206" s="31">
        <f>홍성예산!X4</f>
        <v>0</v>
      </c>
      <c r="AY206" s="31">
        <f>홍성예산!U13</f>
        <v>0</v>
      </c>
      <c r="AZ206" s="31">
        <f>홍성예산!V13</f>
        <v>0</v>
      </c>
      <c r="BA206" s="31">
        <f>홍성예산!W13</f>
        <v>0</v>
      </c>
      <c r="BB206" s="31">
        <f>홍성예산!X13</f>
        <v>0</v>
      </c>
      <c r="BC206" s="31">
        <f>홍성예산!U14</f>
        <v>0</v>
      </c>
      <c r="BD206" s="31">
        <f>홍성예산!V14</f>
        <v>0</v>
      </c>
      <c r="BE206" s="31">
        <f>홍성예산!W14</f>
        <v>0</v>
      </c>
      <c r="BF206" s="31">
        <f>홍성예산!X14</f>
        <v>0</v>
      </c>
      <c r="BG206" s="31">
        <f>홍성예산!U15</f>
        <v>0</v>
      </c>
      <c r="BH206" s="31">
        <f>홍성예산!V15</f>
        <v>0</v>
      </c>
      <c r="BI206" s="31">
        <f>홍성예산!W15</f>
        <v>0</v>
      </c>
      <c r="BJ206" s="31">
        <f>홍성예산!X15</f>
        <v>0</v>
      </c>
    </row>
    <row r="207" spans="1:62">
      <c r="A207" s="30">
        <v>202</v>
      </c>
      <c r="B207" s="30" t="s">
        <v>16713</v>
      </c>
      <c r="C207" s="30" t="s">
        <v>16722</v>
      </c>
      <c r="D207" s="32" t="str">
        <f t="shared" si="23"/>
        <v>=전주시갑!U7</v>
      </c>
      <c r="E207" s="32" t="str">
        <f t="shared" si="23"/>
        <v>=전주시갑!V6</v>
      </c>
      <c r="F207" s="32" t="str">
        <f t="shared" si="23"/>
        <v>=전주시갑!W5</v>
      </c>
      <c r="G207" s="32" t="str">
        <f t="shared" si="23"/>
        <v>=전주시갑!X4</v>
      </c>
      <c r="H207" s="32" t="str">
        <f t="shared" si="23"/>
        <v>=전주시갑!</v>
      </c>
      <c r="I207" s="32" t="str">
        <f t="shared" si="23"/>
        <v>=전주시갑!</v>
      </c>
      <c r="J207" s="32"/>
      <c r="K207" s="32" t="str">
        <f t="shared" si="24"/>
        <v>=전주시갑!U7</v>
      </c>
      <c r="L207" s="32" t="str">
        <f t="shared" si="25"/>
        <v>=전주시갑!V7</v>
      </c>
      <c r="M207" s="32" t="str">
        <f t="shared" si="25"/>
        <v>=전주시갑!W7</v>
      </c>
      <c r="N207" s="32" t="str">
        <f t="shared" si="25"/>
        <v>=전주시갑!X7</v>
      </c>
      <c r="O207" s="32" t="str">
        <f t="shared" si="25"/>
        <v>=전주시갑!U6</v>
      </c>
      <c r="P207" s="32" t="str">
        <f t="shared" si="25"/>
        <v>=전주시갑!V6</v>
      </c>
      <c r="Q207" s="32" t="str">
        <f t="shared" si="25"/>
        <v>=전주시갑!W6</v>
      </c>
      <c r="R207" s="32" t="str">
        <f t="shared" si="25"/>
        <v>=전주시갑!X6</v>
      </c>
      <c r="S207" s="32" t="str">
        <f t="shared" si="25"/>
        <v>=전주시갑!U5</v>
      </c>
      <c r="T207" s="32" t="str">
        <f t="shared" si="25"/>
        <v>=전주시갑!V5</v>
      </c>
      <c r="U207" s="32" t="str">
        <f t="shared" si="25"/>
        <v>=전주시갑!W5</v>
      </c>
      <c r="V207" s="32" t="str">
        <f t="shared" si="25"/>
        <v>=전주시갑!X5</v>
      </c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J207" s="32">
        <f>전주시갑!U7</f>
        <v>47132</v>
      </c>
      <c r="AK207" s="32">
        <f>전주시갑!V7</f>
        <v>35416</v>
      </c>
      <c r="AL207" s="32">
        <f>전주시갑!W7</f>
        <v>2769</v>
      </c>
      <c r="AM207" s="32">
        <f>전주시갑!X7</f>
        <v>311</v>
      </c>
      <c r="AN207" s="32">
        <f>전주시갑!U6</f>
        <v>46503</v>
      </c>
      <c r="AO207" s="32">
        <f>전주시갑!V6</f>
        <v>32433</v>
      </c>
      <c r="AP207" s="31">
        <f>전주시갑!W6</f>
        <v>2865</v>
      </c>
      <c r="AQ207" s="31">
        <f>전주시갑!X6</f>
        <v>361</v>
      </c>
      <c r="AR207" s="31">
        <f>전주시갑!U5</f>
        <v>93635</v>
      </c>
      <c r="AS207" s="31">
        <f>전주시갑!V5</f>
        <v>67849</v>
      </c>
      <c r="AT207" s="31">
        <f>전주시갑!W5</f>
        <v>5634</v>
      </c>
      <c r="AU207" s="31">
        <f>전주시갑!X5</f>
        <v>672</v>
      </c>
      <c r="AV207" s="31">
        <f>전주시갑!V4</f>
        <v>0</v>
      </c>
      <c r="AW207" s="31">
        <f>전주시갑!W4</f>
        <v>0</v>
      </c>
      <c r="AX207" s="31">
        <f>전주시갑!X4</f>
        <v>0</v>
      </c>
      <c r="AY207" s="31">
        <f>전주시갑!U13</f>
        <v>0</v>
      </c>
      <c r="AZ207" s="31">
        <f>전주시갑!V13</f>
        <v>0</v>
      </c>
      <c r="BA207" s="31">
        <f>전주시갑!W13</f>
        <v>0</v>
      </c>
      <c r="BB207" s="31">
        <f>전주시갑!X13</f>
        <v>0</v>
      </c>
      <c r="BC207" s="31">
        <f>전주시갑!U14</f>
        <v>0</v>
      </c>
      <c r="BD207" s="31">
        <f>전주시갑!V14</f>
        <v>0</v>
      </c>
      <c r="BE207" s="31">
        <f>전주시갑!W14</f>
        <v>0</v>
      </c>
      <c r="BF207" s="31">
        <f>전주시갑!X14</f>
        <v>0</v>
      </c>
      <c r="BG207" s="31">
        <f>전주시갑!U15</f>
        <v>0</v>
      </c>
      <c r="BH207" s="31">
        <f>전주시갑!V15</f>
        <v>0</v>
      </c>
      <c r="BI207" s="31">
        <f>전주시갑!W15</f>
        <v>0</v>
      </c>
      <c r="BJ207" s="31">
        <f>전주시갑!X15</f>
        <v>0</v>
      </c>
    </row>
    <row r="208" spans="1:62">
      <c r="A208" s="30">
        <v>203</v>
      </c>
      <c r="B208" s="30" t="s">
        <v>16713</v>
      </c>
      <c r="C208" s="30" t="s">
        <v>16721</v>
      </c>
      <c r="D208" s="32" t="str">
        <f t="shared" ref="D208:V223" si="26">_xlfn.CONCAT("=",$C208,"!",D$4)</f>
        <v>=전주시을!U7</v>
      </c>
      <c r="E208" s="32" t="str">
        <f t="shared" si="26"/>
        <v>=전주시을!V6</v>
      </c>
      <c r="F208" s="32" t="str">
        <f t="shared" si="26"/>
        <v>=전주시을!W5</v>
      </c>
      <c r="G208" s="32" t="str">
        <f t="shared" si="26"/>
        <v>=전주시을!X4</v>
      </c>
      <c r="H208" s="32" t="str">
        <f t="shared" si="26"/>
        <v>=전주시을!</v>
      </c>
      <c r="I208" s="32" t="str">
        <f t="shared" si="26"/>
        <v>=전주시을!</v>
      </c>
      <c r="J208" s="32"/>
      <c r="K208" s="32" t="str">
        <f t="shared" si="24"/>
        <v>=전주시을!U7</v>
      </c>
      <c r="L208" s="32" t="str">
        <f t="shared" si="25"/>
        <v>=전주시을!V7</v>
      </c>
      <c r="M208" s="32" t="str">
        <f t="shared" si="25"/>
        <v>=전주시을!W7</v>
      </c>
      <c r="N208" s="32" t="str">
        <f t="shared" si="25"/>
        <v>=전주시을!X7</v>
      </c>
      <c r="O208" s="32" t="str">
        <f t="shared" si="25"/>
        <v>=전주시을!U6</v>
      </c>
      <c r="P208" s="32" t="str">
        <f t="shared" si="25"/>
        <v>=전주시을!V6</v>
      </c>
      <c r="Q208" s="32" t="str">
        <f t="shared" si="25"/>
        <v>=전주시을!W6</v>
      </c>
      <c r="R208" s="32" t="str">
        <f t="shared" si="25"/>
        <v>=전주시을!X6</v>
      </c>
      <c r="S208" s="32" t="str">
        <f t="shared" si="25"/>
        <v>=전주시을!U5</v>
      </c>
      <c r="T208" s="32" t="str">
        <f t="shared" si="25"/>
        <v>=전주시을!V5</v>
      </c>
      <c r="U208" s="32" t="str">
        <f t="shared" si="25"/>
        <v>=전주시을!W5</v>
      </c>
      <c r="V208" s="32" t="str">
        <f t="shared" si="25"/>
        <v>=전주시을!X5</v>
      </c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J208" s="32">
        <f>전주시을!U7</f>
        <v>50500</v>
      </c>
      <c r="AK208" s="32">
        <f>전주시을!V7</f>
        <v>32988</v>
      </c>
      <c r="AL208" s="32">
        <f>전주시을!W7</f>
        <v>2707</v>
      </c>
      <c r="AM208" s="32">
        <f>전주시을!X7</f>
        <v>1577</v>
      </c>
      <c r="AN208" s="32">
        <f>전주시을!U6</f>
        <v>58858</v>
      </c>
      <c r="AO208" s="32">
        <f>전주시을!V6</f>
        <v>34580</v>
      </c>
      <c r="AP208" s="31">
        <f>전주시을!W6</f>
        <v>4394</v>
      </c>
      <c r="AQ208" s="31">
        <f>전주시을!X6</f>
        <v>2276</v>
      </c>
      <c r="AR208" s="31">
        <f>전주시을!U5</f>
        <v>109358</v>
      </c>
      <c r="AS208" s="31">
        <f>전주시을!V5</f>
        <v>67568</v>
      </c>
      <c r="AT208" s="31">
        <f>전주시을!W5</f>
        <v>7101</v>
      </c>
      <c r="AU208" s="31">
        <f>전주시을!X5</f>
        <v>3853</v>
      </c>
      <c r="AV208" s="31">
        <f>전주시을!V4</f>
        <v>0</v>
      </c>
      <c r="AW208" s="31">
        <f>전주시을!W4</f>
        <v>0</v>
      </c>
      <c r="AX208" s="31">
        <f>전주시을!X4</f>
        <v>0</v>
      </c>
      <c r="AY208" s="31">
        <f>전주시을!U13</f>
        <v>0</v>
      </c>
      <c r="AZ208" s="31">
        <f>전주시을!V13</f>
        <v>0</v>
      </c>
      <c r="BA208" s="31">
        <f>전주시을!W13</f>
        <v>0</v>
      </c>
      <c r="BB208" s="31">
        <f>전주시을!X13</f>
        <v>0</v>
      </c>
      <c r="BC208" s="31">
        <f>전주시을!U14</f>
        <v>0</v>
      </c>
      <c r="BD208" s="31">
        <f>전주시을!V14</f>
        <v>0</v>
      </c>
      <c r="BE208" s="31">
        <f>전주시을!W14</f>
        <v>0</v>
      </c>
      <c r="BF208" s="31">
        <f>전주시을!X14</f>
        <v>0</v>
      </c>
      <c r="BG208" s="31">
        <f>전주시을!U15</f>
        <v>0</v>
      </c>
      <c r="BH208" s="31">
        <f>전주시을!V15</f>
        <v>0</v>
      </c>
      <c r="BI208" s="31">
        <f>전주시을!W15</f>
        <v>0</v>
      </c>
      <c r="BJ208" s="31">
        <f>전주시을!X15</f>
        <v>0</v>
      </c>
    </row>
    <row r="209" spans="1:62">
      <c r="A209" s="30">
        <v>204</v>
      </c>
      <c r="B209" s="30" t="s">
        <v>16713</v>
      </c>
      <c r="C209" s="30" t="s">
        <v>16720</v>
      </c>
      <c r="D209" s="32" t="str">
        <f t="shared" si="26"/>
        <v>=전주시병!U7</v>
      </c>
      <c r="E209" s="32" t="str">
        <f t="shared" si="26"/>
        <v>=전주시병!V6</v>
      </c>
      <c r="F209" s="32" t="str">
        <f t="shared" si="26"/>
        <v>=전주시병!W5</v>
      </c>
      <c r="G209" s="32" t="str">
        <f t="shared" si="26"/>
        <v>=전주시병!X4</v>
      </c>
      <c r="H209" s="32" t="str">
        <f t="shared" si="26"/>
        <v>=전주시병!</v>
      </c>
      <c r="I209" s="32" t="str">
        <f t="shared" si="26"/>
        <v>=전주시병!</v>
      </c>
      <c r="J209" s="32"/>
      <c r="K209" s="32" t="str">
        <f t="shared" si="24"/>
        <v>=전주시병!U7</v>
      </c>
      <c r="L209" s="32" t="str">
        <f t="shared" si="25"/>
        <v>=전주시병!V7</v>
      </c>
      <c r="M209" s="32" t="str">
        <f t="shared" si="25"/>
        <v>=전주시병!W7</v>
      </c>
      <c r="N209" s="32" t="str">
        <f t="shared" si="25"/>
        <v>=전주시병!X7</v>
      </c>
      <c r="O209" s="32" t="str">
        <f t="shared" si="25"/>
        <v>=전주시병!U6</v>
      </c>
      <c r="P209" s="32" t="str">
        <f t="shared" si="25"/>
        <v>=전주시병!V6</v>
      </c>
      <c r="Q209" s="32" t="str">
        <f t="shared" si="25"/>
        <v>=전주시병!W6</v>
      </c>
      <c r="R209" s="32" t="str">
        <f t="shared" si="25"/>
        <v>=전주시병!X6</v>
      </c>
      <c r="S209" s="32" t="str">
        <f t="shared" si="25"/>
        <v>=전주시병!U5</v>
      </c>
      <c r="T209" s="32" t="str">
        <f t="shared" si="25"/>
        <v>=전주시병!V5</v>
      </c>
      <c r="U209" s="32" t="str">
        <f t="shared" si="25"/>
        <v>=전주시병!W5</v>
      </c>
      <c r="V209" s="32" t="str">
        <f t="shared" si="25"/>
        <v>=전주시병!X5</v>
      </c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J209" s="32">
        <f>전주시병!U7</f>
        <v>75828</v>
      </c>
      <c r="AK209" s="32">
        <f>전주시병!V7</f>
        <v>52871</v>
      </c>
      <c r="AL209" s="32">
        <f>전주시병!W7</f>
        <v>21264</v>
      </c>
      <c r="AM209" s="32">
        <f>전주시병!X7</f>
        <v>749</v>
      </c>
      <c r="AN209" s="32">
        <f>전주시병!U6</f>
        <v>82580</v>
      </c>
      <c r="AO209" s="32">
        <f>전주시병!V6</f>
        <v>51168</v>
      </c>
      <c r="AP209" s="31">
        <f>전주시병!W6</f>
        <v>28758</v>
      </c>
      <c r="AQ209" s="31">
        <f>전주시병!X6</f>
        <v>1283</v>
      </c>
      <c r="AR209" s="31">
        <f>전주시병!U5</f>
        <v>158408</v>
      </c>
      <c r="AS209" s="31">
        <f>전주시병!V5</f>
        <v>104039</v>
      </c>
      <c r="AT209" s="31">
        <f>전주시병!W5</f>
        <v>50022</v>
      </c>
      <c r="AU209" s="31">
        <f>전주시병!X5</f>
        <v>2032</v>
      </c>
      <c r="AV209" s="31">
        <f>전주시병!V4</f>
        <v>0</v>
      </c>
      <c r="AW209" s="31">
        <f>전주시병!W4</f>
        <v>0</v>
      </c>
      <c r="AX209" s="31">
        <f>전주시병!X4</f>
        <v>0</v>
      </c>
      <c r="AY209" s="31">
        <f>전주시병!U13</f>
        <v>0</v>
      </c>
      <c r="AZ209" s="31">
        <f>전주시병!V13</f>
        <v>0</v>
      </c>
      <c r="BA209" s="31">
        <f>전주시병!W13</f>
        <v>0</v>
      </c>
      <c r="BB209" s="31">
        <f>전주시병!X13</f>
        <v>0</v>
      </c>
      <c r="BC209" s="31">
        <f>전주시병!U14</f>
        <v>0</v>
      </c>
      <c r="BD209" s="31">
        <f>전주시병!V14</f>
        <v>0</v>
      </c>
      <c r="BE209" s="31">
        <f>전주시병!W14</f>
        <v>0</v>
      </c>
      <c r="BF209" s="31">
        <f>전주시병!X14</f>
        <v>0</v>
      </c>
      <c r="BG209" s="31">
        <f>전주시병!U15</f>
        <v>0</v>
      </c>
      <c r="BH209" s="31">
        <f>전주시병!V15</f>
        <v>0</v>
      </c>
      <c r="BI209" s="31">
        <f>전주시병!W15</f>
        <v>0</v>
      </c>
      <c r="BJ209" s="31">
        <f>전주시병!X15</f>
        <v>0</v>
      </c>
    </row>
    <row r="210" spans="1:62">
      <c r="A210" s="30">
        <v>205</v>
      </c>
      <c r="B210" s="30" t="s">
        <v>16713</v>
      </c>
      <c r="C210" s="30" t="s">
        <v>16719</v>
      </c>
      <c r="D210" s="32" t="str">
        <f t="shared" si="26"/>
        <v>=군산시!U7</v>
      </c>
      <c r="E210" s="32" t="str">
        <f t="shared" si="26"/>
        <v>=군산시!V6</v>
      </c>
      <c r="F210" s="32" t="str">
        <f t="shared" si="26"/>
        <v>=군산시!W5</v>
      </c>
      <c r="G210" s="32" t="str">
        <f t="shared" si="26"/>
        <v>=군산시!X4</v>
      </c>
      <c r="H210" s="32" t="str">
        <f t="shared" si="26"/>
        <v>=군산시!</v>
      </c>
      <c r="I210" s="32" t="str">
        <f t="shared" si="26"/>
        <v>=군산시!</v>
      </c>
      <c r="J210" s="32"/>
      <c r="K210" s="32" t="str">
        <f t="shared" si="24"/>
        <v>=군산시!U7</v>
      </c>
      <c r="L210" s="32" t="str">
        <f t="shared" si="25"/>
        <v>=군산시!V7</v>
      </c>
      <c r="M210" s="32" t="str">
        <f t="shared" si="25"/>
        <v>=군산시!W7</v>
      </c>
      <c r="N210" s="32" t="str">
        <f t="shared" si="25"/>
        <v>=군산시!X7</v>
      </c>
      <c r="O210" s="32" t="str">
        <f t="shared" si="25"/>
        <v>=군산시!U6</v>
      </c>
      <c r="P210" s="32" t="str">
        <f t="shared" si="25"/>
        <v>=군산시!V6</v>
      </c>
      <c r="Q210" s="32" t="str">
        <f t="shared" si="25"/>
        <v>=군산시!W6</v>
      </c>
      <c r="R210" s="32" t="str">
        <f t="shared" si="25"/>
        <v>=군산시!X6</v>
      </c>
      <c r="S210" s="32" t="str">
        <f t="shared" si="25"/>
        <v>=군산시!U5</v>
      </c>
      <c r="T210" s="32" t="str">
        <f t="shared" si="25"/>
        <v>=군산시!V5</v>
      </c>
      <c r="U210" s="32" t="str">
        <f t="shared" si="25"/>
        <v>=군산시!W5</v>
      </c>
      <c r="V210" s="32" t="str">
        <f t="shared" si="25"/>
        <v>=군산시!X5</v>
      </c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J210" s="32">
        <f>군산시!U7</f>
        <v>77439</v>
      </c>
      <c r="AK210" s="32">
        <f>군산시!V7</f>
        <v>45575</v>
      </c>
      <c r="AL210" s="32">
        <f>군산시!W7</f>
        <v>2160</v>
      </c>
      <c r="AM210" s="32">
        <f>군산시!X7</f>
        <v>318</v>
      </c>
      <c r="AN210" s="32">
        <f>군산시!U6</f>
        <v>74226</v>
      </c>
      <c r="AO210" s="32">
        <f>군산시!V6</f>
        <v>43282</v>
      </c>
      <c r="AP210" s="31">
        <f>군산시!W6</f>
        <v>3159</v>
      </c>
      <c r="AQ210" s="31">
        <f>군산시!X6</f>
        <v>396</v>
      </c>
      <c r="AR210" s="31">
        <f>군산시!U5</f>
        <v>151665</v>
      </c>
      <c r="AS210" s="31">
        <f>군산시!V5</f>
        <v>88857</v>
      </c>
      <c r="AT210" s="31">
        <f>군산시!W5</f>
        <v>5319</v>
      </c>
      <c r="AU210" s="31">
        <f>군산시!X5</f>
        <v>714</v>
      </c>
      <c r="AV210" s="31">
        <f>군산시!V4</f>
        <v>0</v>
      </c>
      <c r="AW210" s="31">
        <f>군산시!W4</f>
        <v>0</v>
      </c>
      <c r="AX210" s="31">
        <f>군산시!X4</f>
        <v>0</v>
      </c>
      <c r="AY210" s="31">
        <f>군산시!U13</f>
        <v>0</v>
      </c>
      <c r="AZ210" s="31">
        <f>군산시!V13</f>
        <v>0</v>
      </c>
      <c r="BA210" s="31">
        <f>군산시!W13</f>
        <v>0</v>
      </c>
      <c r="BB210" s="31">
        <f>군산시!X13</f>
        <v>0</v>
      </c>
      <c r="BC210" s="31">
        <f>군산시!U14</f>
        <v>0</v>
      </c>
      <c r="BD210" s="31">
        <f>군산시!V14</f>
        <v>0</v>
      </c>
      <c r="BE210" s="31">
        <f>군산시!W14</f>
        <v>0</v>
      </c>
      <c r="BF210" s="31">
        <f>군산시!X14</f>
        <v>0</v>
      </c>
      <c r="BG210" s="31">
        <f>군산시!U15</f>
        <v>0</v>
      </c>
      <c r="BH210" s="31">
        <f>군산시!V15</f>
        <v>0</v>
      </c>
      <c r="BI210" s="31">
        <f>군산시!W15</f>
        <v>0</v>
      </c>
      <c r="BJ210" s="31">
        <f>군산시!X15</f>
        <v>0</v>
      </c>
    </row>
    <row r="211" spans="1:62">
      <c r="A211" s="30">
        <v>206</v>
      </c>
      <c r="B211" s="30" t="s">
        <v>16713</v>
      </c>
      <c r="C211" s="30" t="s">
        <v>16718</v>
      </c>
      <c r="D211" s="32" t="str">
        <f t="shared" si="26"/>
        <v>=익산시갑!U7</v>
      </c>
      <c r="E211" s="32" t="str">
        <f t="shared" si="26"/>
        <v>=익산시갑!V6</v>
      </c>
      <c r="F211" s="32" t="str">
        <f t="shared" si="26"/>
        <v>=익산시갑!W5</v>
      </c>
      <c r="G211" s="32" t="str">
        <f t="shared" si="26"/>
        <v>=익산시갑!X4</v>
      </c>
      <c r="H211" s="32" t="str">
        <f t="shared" si="26"/>
        <v>=익산시갑!</v>
      </c>
      <c r="I211" s="32" t="str">
        <f t="shared" si="26"/>
        <v>=익산시갑!</v>
      </c>
      <c r="J211" s="32"/>
      <c r="K211" s="32" t="str">
        <f t="shared" si="24"/>
        <v>=익산시갑!U7</v>
      </c>
      <c r="L211" s="32" t="str">
        <f t="shared" si="25"/>
        <v>=익산시갑!V7</v>
      </c>
      <c r="M211" s="32" t="str">
        <f t="shared" si="25"/>
        <v>=익산시갑!W7</v>
      </c>
      <c r="N211" s="32" t="str">
        <f t="shared" si="25"/>
        <v>=익산시갑!X7</v>
      </c>
      <c r="O211" s="32" t="str">
        <f t="shared" si="25"/>
        <v>=익산시갑!U6</v>
      </c>
      <c r="P211" s="32" t="str">
        <f t="shared" si="25"/>
        <v>=익산시갑!V6</v>
      </c>
      <c r="Q211" s="32" t="str">
        <f t="shared" si="25"/>
        <v>=익산시갑!W6</v>
      </c>
      <c r="R211" s="32" t="str">
        <f t="shared" si="25"/>
        <v>=익산시갑!X6</v>
      </c>
      <c r="S211" s="32" t="str">
        <f t="shared" si="25"/>
        <v>=익산시갑!U5</v>
      </c>
      <c r="T211" s="32" t="str">
        <f t="shared" si="25"/>
        <v>=익산시갑!V5</v>
      </c>
      <c r="U211" s="32" t="str">
        <f t="shared" si="25"/>
        <v>=익산시갑!W5</v>
      </c>
      <c r="V211" s="32" t="str">
        <f t="shared" si="25"/>
        <v>=익산시갑!X5</v>
      </c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J211" s="32">
        <f>익산시갑!U7</f>
        <v>39045</v>
      </c>
      <c r="AK211" s="32">
        <f>익산시갑!V7</f>
        <v>31506</v>
      </c>
      <c r="AL211" s="32">
        <f>익산시갑!W7</f>
        <v>2481</v>
      </c>
      <c r="AM211" s="32">
        <f>익산시갑!X7</f>
        <v>3269</v>
      </c>
      <c r="AN211" s="32">
        <f>익산시갑!U6</f>
        <v>36205</v>
      </c>
      <c r="AO211" s="32">
        <f>익산시갑!V6</f>
        <v>27537</v>
      </c>
      <c r="AP211" s="31">
        <f>익산시갑!W6</f>
        <v>3032</v>
      </c>
      <c r="AQ211" s="31">
        <f>익산시갑!X6</f>
        <v>3788</v>
      </c>
      <c r="AR211" s="31">
        <f>익산시갑!U5</f>
        <v>75250</v>
      </c>
      <c r="AS211" s="31">
        <f>익산시갑!V5</f>
        <v>59043</v>
      </c>
      <c r="AT211" s="31">
        <f>익산시갑!W5</f>
        <v>5513</v>
      </c>
      <c r="AU211" s="31">
        <f>익산시갑!X5</f>
        <v>7057</v>
      </c>
      <c r="AV211" s="31">
        <f>익산시갑!V4</f>
        <v>0</v>
      </c>
      <c r="AW211" s="31">
        <f>익산시갑!W4</f>
        <v>0</v>
      </c>
      <c r="AX211" s="31">
        <f>익산시갑!X4</f>
        <v>0</v>
      </c>
      <c r="AY211" s="31">
        <f>익산시갑!U13</f>
        <v>0</v>
      </c>
      <c r="AZ211" s="31">
        <f>익산시갑!V13</f>
        <v>0</v>
      </c>
      <c r="BA211" s="31">
        <f>익산시갑!W13</f>
        <v>0</v>
      </c>
      <c r="BB211" s="31">
        <f>익산시갑!X13</f>
        <v>0</v>
      </c>
      <c r="BC211" s="31">
        <f>익산시갑!U14</f>
        <v>0</v>
      </c>
      <c r="BD211" s="31">
        <f>익산시갑!V14</f>
        <v>0</v>
      </c>
      <c r="BE211" s="31">
        <f>익산시갑!W14</f>
        <v>0</v>
      </c>
      <c r="BF211" s="31">
        <f>익산시갑!X14</f>
        <v>0</v>
      </c>
      <c r="BG211" s="31">
        <f>익산시갑!U15</f>
        <v>0</v>
      </c>
      <c r="BH211" s="31">
        <f>익산시갑!V15</f>
        <v>0</v>
      </c>
      <c r="BI211" s="31">
        <f>익산시갑!W15</f>
        <v>0</v>
      </c>
      <c r="BJ211" s="31">
        <f>익산시갑!X15</f>
        <v>0</v>
      </c>
    </row>
    <row r="212" spans="1:62">
      <c r="A212" s="30">
        <v>207</v>
      </c>
      <c r="B212" s="30" t="s">
        <v>16713</v>
      </c>
      <c r="C212" s="30" t="s">
        <v>16717</v>
      </c>
      <c r="D212" s="32" t="str">
        <f t="shared" si="26"/>
        <v>=익산시을!U7</v>
      </c>
      <c r="E212" s="32" t="str">
        <f t="shared" si="26"/>
        <v>=익산시을!V6</v>
      </c>
      <c r="F212" s="32" t="str">
        <f t="shared" si="26"/>
        <v>=익산시을!W5</v>
      </c>
      <c r="G212" s="32" t="str">
        <f t="shared" si="26"/>
        <v>=익산시을!X4</v>
      </c>
      <c r="H212" s="32" t="str">
        <f t="shared" si="26"/>
        <v>=익산시을!</v>
      </c>
      <c r="I212" s="32" t="str">
        <f t="shared" si="26"/>
        <v>=익산시을!</v>
      </c>
      <c r="J212" s="32"/>
      <c r="K212" s="32" t="str">
        <f t="shared" si="24"/>
        <v>=익산시을!U7</v>
      </c>
      <c r="L212" s="32" t="str">
        <f t="shared" si="25"/>
        <v>=익산시을!V7</v>
      </c>
      <c r="M212" s="32" t="str">
        <f t="shared" si="25"/>
        <v>=익산시을!W7</v>
      </c>
      <c r="N212" s="32" t="str">
        <f t="shared" si="25"/>
        <v>=익산시을!X7</v>
      </c>
      <c r="O212" s="32" t="str">
        <f t="shared" si="25"/>
        <v>=익산시을!U6</v>
      </c>
      <c r="P212" s="32" t="str">
        <f t="shared" si="25"/>
        <v>=익산시을!V6</v>
      </c>
      <c r="Q212" s="32" t="str">
        <f t="shared" si="25"/>
        <v>=익산시을!W6</v>
      </c>
      <c r="R212" s="32" t="str">
        <f t="shared" si="25"/>
        <v>=익산시을!X6</v>
      </c>
      <c r="S212" s="32" t="str">
        <f t="shared" si="25"/>
        <v>=익산시을!U5</v>
      </c>
      <c r="T212" s="32" t="str">
        <f t="shared" si="25"/>
        <v>=익산시을!V5</v>
      </c>
      <c r="U212" s="32" t="str">
        <f t="shared" si="25"/>
        <v>=익산시을!W5</v>
      </c>
      <c r="V212" s="32" t="str">
        <f t="shared" si="25"/>
        <v>=익산시을!X5</v>
      </c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J212" s="32">
        <f>익산시을!U7</f>
        <v>42460</v>
      </c>
      <c r="AK212" s="32">
        <f>익산시을!V7</f>
        <v>31017</v>
      </c>
      <c r="AL212" s="32">
        <f>익산시을!W7</f>
        <v>6246</v>
      </c>
      <c r="AM212" s="32">
        <f>익산시을!X7</f>
        <v>3128</v>
      </c>
      <c r="AN212" s="32">
        <f>익산시을!U6</f>
        <v>37228</v>
      </c>
      <c r="AO212" s="32">
        <f>익산시을!V6</f>
        <v>25965</v>
      </c>
      <c r="AP212" s="31">
        <f>익산시을!W6</f>
        <v>6056</v>
      </c>
      <c r="AQ212" s="31">
        <f>익산시을!X6</f>
        <v>2746</v>
      </c>
      <c r="AR212" s="31">
        <f>익산시을!U5</f>
        <v>79688</v>
      </c>
      <c r="AS212" s="31">
        <f>익산시을!V5</f>
        <v>56982</v>
      </c>
      <c r="AT212" s="31">
        <f>익산시을!W5</f>
        <v>12302</v>
      </c>
      <c r="AU212" s="31">
        <f>익산시을!X5</f>
        <v>5874</v>
      </c>
      <c r="AV212" s="31">
        <f>익산시을!V4</f>
        <v>0</v>
      </c>
      <c r="AW212" s="31">
        <f>익산시을!W4</f>
        <v>0</v>
      </c>
      <c r="AX212" s="31">
        <f>익산시을!X4</f>
        <v>0</v>
      </c>
      <c r="AY212" s="31">
        <f>익산시을!U13</f>
        <v>0</v>
      </c>
      <c r="AZ212" s="31">
        <f>익산시을!V13</f>
        <v>0</v>
      </c>
      <c r="BA212" s="31">
        <f>익산시을!W13</f>
        <v>0</v>
      </c>
      <c r="BB212" s="31">
        <f>익산시을!X13</f>
        <v>0</v>
      </c>
      <c r="BC212" s="31">
        <f>익산시을!U14</f>
        <v>0</v>
      </c>
      <c r="BD212" s="31">
        <f>익산시을!V14</f>
        <v>0</v>
      </c>
      <c r="BE212" s="31">
        <f>익산시을!W14</f>
        <v>0</v>
      </c>
      <c r="BF212" s="31">
        <f>익산시을!X14</f>
        <v>0</v>
      </c>
      <c r="BG212" s="31">
        <f>익산시을!U15</f>
        <v>0</v>
      </c>
      <c r="BH212" s="31">
        <f>익산시을!V15</f>
        <v>0</v>
      </c>
      <c r="BI212" s="31">
        <f>익산시을!W15</f>
        <v>0</v>
      </c>
      <c r="BJ212" s="31">
        <f>익산시을!X15</f>
        <v>0</v>
      </c>
    </row>
    <row r="213" spans="1:62">
      <c r="A213" s="30">
        <v>208</v>
      </c>
      <c r="B213" s="30" t="s">
        <v>16713</v>
      </c>
      <c r="C213" s="30" t="s">
        <v>16716</v>
      </c>
      <c r="D213" s="32" t="str">
        <f t="shared" si="26"/>
        <v>=정읍고창!U7</v>
      </c>
      <c r="E213" s="32" t="str">
        <f t="shared" si="26"/>
        <v>=정읍고창!V6</v>
      </c>
      <c r="F213" s="32" t="str">
        <f t="shared" si="26"/>
        <v>=정읍고창!W5</v>
      </c>
      <c r="G213" s="32" t="str">
        <f t="shared" si="26"/>
        <v>=정읍고창!X4</v>
      </c>
      <c r="H213" s="32" t="str">
        <f t="shared" si="26"/>
        <v>=정읍고창!</v>
      </c>
      <c r="I213" s="32" t="str">
        <f t="shared" si="26"/>
        <v>=정읍고창!</v>
      </c>
      <c r="J213" s="32"/>
      <c r="K213" s="32" t="str">
        <f t="shared" si="24"/>
        <v>=정읍고창!U7</v>
      </c>
      <c r="L213" s="32" t="str">
        <f t="shared" si="25"/>
        <v>=정읍고창!V7</v>
      </c>
      <c r="M213" s="32" t="str">
        <f t="shared" si="25"/>
        <v>=정읍고창!W7</v>
      </c>
      <c r="N213" s="32" t="str">
        <f t="shared" si="25"/>
        <v>=정읍고창!X7</v>
      </c>
      <c r="O213" s="32" t="str">
        <f t="shared" si="25"/>
        <v>=정읍고창!U6</v>
      </c>
      <c r="P213" s="32" t="str">
        <f t="shared" si="25"/>
        <v>=정읍고창!V6</v>
      </c>
      <c r="Q213" s="32" t="str">
        <f t="shared" si="25"/>
        <v>=정읍고창!W6</v>
      </c>
      <c r="R213" s="32" t="str">
        <f t="shared" si="25"/>
        <v>=정읍고창!X6</v>
      </c>
      <c r="S213" s="32" t="str">
        <f t="shared" si="25"/>
        <v>=정읍고창!U5</v>
      </c>
      <c r="T213" s="32" t="str">
        <f t="shared" si="25"/>
        <v>=정읍고창!V5</v>
      </c>
      <c r="U213" s="32" t="str">
        <f t="shared" si="25"/>
        <v>=정읍고창!W5</v>
      </c>
      <c r="V213" s="32" t="str">
        <f t="shared" si="25"/>
        <v>=정읍고창!X5</v>
      </c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J213" s="32">
        <f>정읍고창!U7</f>
        <v>51747</v>
      </c>
      <c r="AK213" s="32">
        <f>정읍고창!V7</f>
        <v>36104</v>
      </c>
      <c r="AL213" s="32">
        <f>정읍고창!W7</f>
        <v>14586</v>
      </c>
      <c r="AM213" s="32">
        <f>정읍고창!X7</f>
        <v>50690</v>
      </c>
      <c r="AN213" s="32">
        <f>정읍고창!U6</f>
        <v>43705</v>
      </c>
      <c r="AO213" s="32">
        <f>정읍고창!V6</f>
        <v>28978</v>
      </c>
      <c r="AP213" s="31">
        <f>정읍고창!W6</f>
        <v>13600</v>
      </c>
      <c r="AQ213" s="31">
        <f>정읍고창!X6</f>
        <v>42578</v>
      </c>
      <c r="AR213" s="31">
        <f>정읍고창!U5</f>
        <v>95452</v>
      </c>
      <c r="AS213" s="31">
        <f>정읍고창!V5</f>
        <v>65082</v>
      </c>
      <c r="AT213" s="31">
        <f>정읍고창!W5</f>
        <v>28186</v>
      </c>
      <c r="AU213" s="31">
        <f>정읍고창!X5</f>
        <v>93268</v>
      </c>
      <c r="AV213" s="31">
        <f>정읍고창!V4</f>
        <v>0</v>
      </c>
      <c r="AW213" s="31">
        <f>정읍고창!W4</f>
        <v>0</v>
      </c>
      <c r="AX213" s="31">
        <f>정읍고창!X4</f>
        <v>0</v>
      </c>
      <c r="AY213" s="31">
        <f>정읍고창!U13</f>
        <v>0</v>
      </c>
      <c r="AZ213" s="31">
        <f>정읍고창!V13</f>
        <v>0</v>
      </c>
      <c r="BA213" s="31">
        <f>정읍고창!W13</f>
        <v>0</v>
      </c>
      <c r="BB213" s="31">
        <f>정읍고창!X13</f>
        <v>0</v>
      </c>
      <c r="BC213" s="31">
        <f>정읍고창!U14</f>
        <v>0</v>
      </c>
      <c r="BD213" s="31">
        <f>정읍고창!V14</f>
        <v>0</v>
      </c>
      <c r="BE213" s="31">
        <f>정읍고창!W14</f>
        <v>0</v>
      </c>
      <c r="BF213" s="31">
        <f>정읍고창!X14</f>
        <v>0</v>
      </c>
      <c r="BG213" s="31">
        <f>정읍고창!U15</f>
        <v>0</v>
      </c>
      <c r="BH213" s="31">
        <f>정읍고창!V15</f>
        <v>0</v>
      </c>
      <c r="BI213" s="31">
        <f>정읍고창!W15</f>
        <v>0</v>
      </c>
      <c r="BJ213" s="31">
        <f>정읍고창!X15</f>
        <v>0</v>
      </c>
    </row>
    <row r="214" spans="1:62">
      <c r="A214" s="30">
        <v>209</v>
      </c>
      <c r="B214" s="30" t="s">
        <v>16713</v>
      </c>
      <c r="C214" s="30" t="s">
        <v>16715</v>
      </c>
      <c r="D214" s="32" t="str">
        <f t="shared" si="26"/>
        <v>=남원임실순창!U7</v>
      </c>
      <c r="E214" s="32" t="str">
        <f t="shared" si="26"/>
        <v>=남원임실순창!V6</v>
      </c>
      <c r="F214" s="32" t="str">
        <f t="shared" si="26"/>
        <v>=남원임실순창!W5</v>
      </c>
      <c r="G214" s="32" t="str">
        <f t="shared" si="26"/>
        <v>=남원임실순창!X4</v>
      </c>
      <c r="H214" s="32" t="str">
        <f t="shared" si="26"/>
        <v>=남원임실순창!</v>
      </c>
      <c r="I214" s="32" t="str">
        <f t="shared" si="26"/>
        <v>=남원임실순창!</v>
      </c>
      <c r="J214" s="32"/>
      <c r="K214" s="32" t="str">
        <f t="shared" si="24"/>
        <v>=남원임실순창!U7</v>
      </c>
      <c r="L214" s="32" t="str">
        <f t="shared" si="25"/>
        <v>=남원임실순창!V7</v>
      </c>
      <c r="M214" s="32" t="str">
        <f t="shared" si="25"/>
        <v>=남원임실순창!W7</v>
      </c>
      <c r="N214" s="32" t="str">
        <f t="shared" si="25"/>
        <v>=남원임실순창!X7</v>
      </c>
      <c r="O214" s="32" t="str">
        <f t="shared" si="25"/>
        <v>=남원임실순창!U6</v>
      </c>
      <c r="P214" s="32" t="str">
        <f t="shared" si="25"/>
        <v>=남원임실순창!V6</v>
      </c>
      <c r="Q214" s="32" t="str">
        <f t="shared" si="25"/>
        <v>=남원임실순창!W6</v>
      </c>
      <c r="R214" s="32" t="str">
        <f t="shared" si="25"/>
        <v>=남원임실순창!X6</v>
      </c>
      <c r="S214" s="32" t="str">
        <f t="shared" si="25"/>
        <v>=남원임실순창!U5</v>
      </c>
      <c r="T214" s="32" t="str">
        <f t="shared" si="25"/>
        <v>=남원임실순창!V5</v>
      </c>
      <c r="U214" s="32" t="str">
        <f t="shared" si="25"/>
        <v>=남원임실순창!W5</v>
      </c>
      <c r="V214" s="32" t="str">
        <f t="shared" si="25"/>
        <v>=남원임실순창!X5</v>
      </c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J214" s="32">
        <f>남원임실순창!U7</f>
        <v>56028</v>
      </c>
      <c r="AK214" s="32">
        <f>남원임실순창!V7</f>
        <v>26237</v>
      </c>
      <c r="AL214" s="32">
        <f>남원임실순창!W7</f>
        <v>1498</v>
      </c>
      <c r="AM214" s="32">
        <f>남원임실순창!X7</f>
        <v>26691</v>
      </c>
      <c r="AN214" s="32">
        <f>남원임실순창!U6</f>
        <v>32715</v>
      </c>
      <c r="AO214" s="32">
        <f>남원임실순창!V6</f>
        <v>14211</v>
      </c>
      <c r="AP214" s="31">
        <f>남원임실순창!W6</f>
        <v>837</v>
      </c>
      <c r="AQ214" s="31">
        <f>남원임실순창!X6</f>
        <v>16427</v>
      </c>
      <c r="AR214" s="31">
        <f>남원임실순창!U5</f>
        <v>88743</v>
      </c>
      <c r="AS214" s="31">
        <f>남원임실순창!V5</f>
        <v>40448</v>
      </c>
      <c r="AT214" s="31">
        <f>남원임실순창!W5</f>
        <v>2335</v>
      </c>
      <c r="AU214" s="31">
        <f>남원임실순창!X5</f>
        <v>43118</v>
      </c>
      <c r="AV214" s="31">
        <f>남원임실순창!V4</f>
        <v>0</v>
      </c>
      <c r="AW214" s="31">
        <f>남원임실순창!W4</f>
        <v>0</v>
      </c>
      <c r="AX214" s="31">
        <f>남원임실순창!X4</f>
        <v>0</v>
      </c>
      <c r="AY214" s="31">
        <f>남원임실순창!U13</f>
        <v>0</v>
      </c>
      <c r="AZ214" s="31">
        <f>남원임실순창!V13</f>
        <v>0</v>
      </c>
      <c r="BA214" s="31">
        <f>남원임실순창!W13</f>
        <v>0</v>
      </c>
      <c r="BB214" s="31">
        <f>남원임실순창!X13</f>
        <v>0</v>
      </c>
      <c r="BC214" s="31">
        <f>남원임실순창!U14</f>
        <v>0</v>
      </c>
      <c r="BD214" s="31">
        <f>남원임실순창!V14</f>
        <v>0</v>
      </c>
      <c r="BE214" s="31">
        <f>남원임실순창!W14</f>
        <v>0</v>
      </c>
      <c r="BF214" s="31">
        <f>남원임실순창!X14</f>
        <v>0</v>
      </c>
      <c r="BG214" s="31">
        <f>남원임실순창!U15</f>
        <v>0</v>
      </c>
      <c r="BH214" s="31">
        <f>남원임실순창!V15</f>
        <v>0</v>
      </c>
      <c r="BI214" s="31">
        <f>남원임실순창!W15</f>
        <v>0</v>
      </c>
      <c r="BJ214" s="31">
        <f>남원임실순창!X15</f>
        <v>0</v>
      </c>
    </row>
    <row r="215" spans="1:62">
      <c r="A215" s="30">
        <v>210</v>
      </c>
      <c r="B215" s="30" t="s">
        <v>16713</v>
      </c>
      <c r="C215" s="30" t="s">
        <v>16714</v>
      </c>
      <c r="D215" s="32" t="str">
        <f t="shared" si="26"/>
        <v>=김제부안!U7</v>
      </c>
      <c r="E215" s="32" t="str">
        <f t="shared" si="26"/>
        <v>=김제부안!V6</v>
      </c>
      <c r="F215" s="32" t="str">
        <f t="shared" si="26"/>
        <v>=김제부안!W5</v>
      </c>
      <c r="G215" s="32" t="str">
        <f t="shared" si="26"/>
        <v>=김제부안!X4</v>
      </c>
      <c r="H215" s="32" t="str">
        <f t="shared" si="26"/>
        <v>=김제부안!</v>
      </c>
      <c r="I215" s="32" t="str">
        <f t="shared" si="26"/>
        <v>=김제부안!</v>
      </c>
      <c r="J215" s="32"/>
      <c r="K215" s="32" t="str">
        <f t="shared" si="24"/>
        <v>=김제부안!U7</v>
      </c>
      <c r="L215" s="32" t="str">
        <f t="shared" si="25"/>
        <v>=김제부안!V7</v>
      </c>
      <c r="M215" s="32" t="str">
        <f t="shared" si="25"/>
        <v>=김제부안!W7</v>
      </c>
      <c r="N215" s="32" t="str">
        <f t="shared" si="25"/>
        <v>=김제부안!X7</v>
      </c>
      <c r="O215" s="32" t="str">
        <f t="shared" si="25"/>
        <v>=김제부안!U6</v>
      </c>
      <c r="P215" s="32" t="str">
        <f t="shared" si="25"/>
        <v>=김제부안!V6</v>
      </c>
      <c r="Q215" s="32" t="str">
        <f t="shared" si="25"/>
        <v>=김제부안!W6</v>
      </c>
      <c r="R215" s="32" t="str">
        <f t="shared" si="25"/>
        <v>=김제부안!X6</v>
      </c>
      <c r="S215" s="32" t="str">
        <f t="shared" si="25"/>
        <v>=김제부안!U5</v>
      </c>
      <c r="T215" s="32" t="str">
        <f t="shared" si="25"/>
        <v>=김제부안!V5</v>
      </c>
      <c r="U215" s="32" t="str">
        <f t="shared" si="25"/>
        <v>=김제부안!W5</v>
      </c>
      <c r="V215" s="32" t="str">
        <f t="shared" si="25"/>
        <v>=김제부안!X5</v>
      </c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J215" s="32">
        <f>김제부안!U7</f>
        <v>43796</v>
      </c>
      <c r="AK215" s="32">
        <f>김제부안!V7</f>
        <v>29461</v>
      </c>
      <c r="AL215" s="32">
        <f>김제부안!W7</f>
        <v>2244</v>
      </c>
      <c r="AM215" s="32">
        <f>김제부안!X7</f>
        <v>316</v>
      </c>
      <c r="AN215" s="32">
        <f>김제부안!U6</f>
        <v>35732</v>
      </c>
      <c r="AO215" s="32">
        <f>김제부안!V6</f>
        <v>22520</v>
      </c>
      <c r="AP215" s="31">
        <f>김제부안!W6</f>
        <v>1924</v>
      </c>
      <c r="AQ215" s="31">
        <f>김제부안!X6</f>
        <v>329</v>
      </c>
      <c r="AR215" s="31">
        <f>김제부안!U5</f>
        <v>79528</v>
      </c>
      <c r="AS215" s="31">
        <f>김제부안!V5</f>
        <v>51981</v>
      </c>
      <c r="AT215" s="31">
        <f>김제부안!W5</f>
        <v>4168</v>
      </c>
      <c r="AU215" s="31">
        <f>김제부안!X5</f>
        <v>645</v>
      </c>
      <c r="AV215" s="31">
        <f>김제부안!V4</f>
        <v>0</v>
      </c>
      <c r="AW215" s="31">
        <f>김제부안!W4</f>
        <v>0</v>
      </c>
      <c r="AX215" s="31">
        <f>김제부안!X4</f>
        <v>0</v>
      </c>
      <c r="AY215" s="31">
        <f>김제부안!U13</f>
        <v>0</v>
      </c>
      <c r="AZ215" s="31">
        <f>김제부안!V13</f>
        <v>0</v>
      </c>
      <c r="BA215" s="31">
        <f>김제부안!W13</f>
        <v>0</v>
      </c>
      <c r="BB215" s="31">
        <f>김제부안!X13</f>
        <v>0</v>
      </c>
      <c r="BC215" s="31">
        <f>김제부안!U14</f>
        <v>0</v>
      </c>
      <c r="BD215" s="31">
        <f>김제부안!V14</f>
        <v>0</v>
      </c>
      <c r="BE215" s="31">
        <f>김제부안!W14</f>
        <v>0</v>
      </c>
      <c r="BF215" s="31">
        <f>김제부안!X14</f>
        <v>0</v>
      </c>
      <c r="BG215" s="31">
        <f>김제부안!U15</f>
        <v>0</v>
      </c>
      <c r="BH215" s="31">
        <f>김제부안!V15</f>
        <v>0</v>
      </c>
      <c r="BI215" s="31">
        <f>김제부안!W15</f>
        <v>0</v>
      </c>
      <c r="BJ215" s="31">
        <f>김제부안!X15</f>
        <v>0</v>
      </c>
    </row>
    <row r="216" spans="1:62">
      <c r="A216" s="30">
        <v>211</v>
      </c>
      <c r="B216" s="30" t="s">
        <v>16713</v>
      </c>
      <c r="C216" s="30" t="s">
        <v>16712</v>
      </c>
      <c r="D216" s="32" t="str">
        <f t="shared" si="26"/>
        <v>=완주진안무주장수!U7</v>
      </c>
      <c r="E216" s="32" t="str">
        <f t="shared" si="26"/>
        <v>=완주진안무주장수!V6</v>
      </c>
      <c r="F216" s="32" t="str">
        <f t="shared" si="26"/>
        <v>=완주진안무주장수!W5</v>
      </c>
      <c r="G216" s="32" t="str">
        <f t="shared" si="26"/>
        <v>=완주진안무주장수!X4</v>
      </c>
      <c r="H216" s="32" t="str">
        <f t="shared" si="26"/>
        <v>=완주진안무주장수!</v>
      </c>
      <c r="I216" s="32" t="str">
        <f t="shared" si="26"/>
        <v>=완주진안무주장수!</v>
      </c>
      <c r="J216" s="32"/>
      <c r="K216" s="32" t="str">
        <f t="shared" si="24"/>
        <v>=완주진안무주장수!U7</v>
      </c>
      <c r="L216" s="32" t="str">
        <f t="shared" si="25"/>
        <v>=완주진안무주장수!V7</v>
      </c>
      <c r="M216" s="32" t="str">
        <f t="shared" si="25"/>
        <v>=완주진안무주장수!W7</v>
      </c>
      <c r="N216" s="32" t="str">
        <f t="shared" si="25"/>
        <v>=완주진안무주장수!X7</v>
      </c>
      <c r="O216" s="32" t="str">
        <f t="shared" si="25"/>
        <v>=완주진안무주장수!U6</v>
      </c>
      <c r="P216" s="32" t="str">
        <f t="shared" si="25"/>
        <v>=완주진안무주장수!V6</v>
      </c>
      <c r="Q216" s="32" t="str">
        <f t="shared" si="25"/>
        <v>=완주진안무주장수!W6</v>
      </c>
      <c r="R216" s="32" t="str">
        <f t="shared" si="25"/>
        <v>=완주진안무주장수!X6</v>
      </c>
      <c r="S216" s="32" t="str">
        <f t="shared" si="25"/>
        <v>=완주진안무주장수!U5</v>
      </c>
      <c r="T216" s="32" t="str">
        <f t="shared" si="25"/>
        <v>=완주진안무주장수!V5</v>
      </c>
      <c r="U216" s="32" t="str">
        <f t="shared" si="25"/>
        <v>=완주진안무주장수!W5</v>
      </c>
      <c r="V216" s="32" t="str">
        <f t="shared" si="25"/>
        <v>=완주진안무주장수!X5</v>
      </c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J216" s="32">
        <f>완주진안무주장수!U7</f>
        <v>57773</v>
      </c>
      <c r="AK216" s="32">
        <f>완주진안무주장수!V7</f>
        <v>34257</v>
      </c>
      <c r="AL216" s="32">
        <f>완주진안무주장수!W7</f>
        <v>2145</v>
      </c>
      <c r="AM216" s="32">
        <f>완주진안무주장수!X7</f>
        <v>20306</v>
      </c>
      <c r="AN216" s="32">
        <f>완주진안무주장수!U6</f>
        <v>44374</v>
      </c>
      <c r="AO216" s="32">
        <f>완주진안무주장수!V6</f>
        <v>22741</v>
      </c>
      <c r="AP216" s="31">
        <f>완주진안무주장수!W6</f>
        <v>2302</v>
      </c>
      <c r="AQ216" s="31">
        <f>완주진안무주장수!X6</f>
        <v>18430</v>
      </c>
      <c r="AR216" s="31">
        <f>완주진안무주장수!U5</f>
        <v>102147</v>
      </c>
      <c r="AS216" s="31">
        <f>완주진안무주장수!V5</f>
        <v>56998</v>
      </c>
      <c r="AT216" s="31">
        <f>완주진안무주장수!W5</f>
        <v>4447</v>
      </c>
      <c r="AU216" s="31">
        <f>완주진안무주장수!X5</f>
        <v>38736</v>
      </c>
      <c r="AV216" s="31">
        <f>완주진안무주장수!V4</f>
        <v>0</v>
      </c>
      <c r="AW216" s="31">
        <f>완주진안무주장수!W4</f>
        <v>0</v>
      </c>
      <c r="AX216" s="31">
        <f>완주진안무주장수!X4</f>
        <v>0</v>
      </c>
      <c r="AY216" s="31">
        <f>완주진안무주장수!U13</f>
        <v>0</v>
      </c>
      <c r="AZ216" s="31">
        <f>완주진안무주장수!V13</f>
        <v>0</v>
      </c>
      <c r="BA216" s="31">
        <f>완주진안무주장수!W13</f>
        <v>0</v>
      </c>
      <c r="BB216" s="31">
        <f>완주진안무주장수!X13</f>
        <v>0</v>
      </c>
      <c r="BC216" s="31">
        <f>완주진안무주장수!U14</f>
        <v>0</v>
      </c>
      <c r="BD216" s="31">
        <f>완주진안무주장수!V14</f>
        <v>0</v>
      </c>
      <c r="BE216" s="31">
        <f>완주진안무주장수!W14</f>
        <v>0</v>
      </c>
      <c r="BF216" s="31">
        <f>완주진안무주장수!X14</f>
        <v>0</v>
      </c>
      <c r="BG216" s="31">
        <f>완주진안무주장수!U15</f>
        <v>0</v>
      </c>
      <c r="BH216" s="31">
        <f>완주진안무주장수!V15</f>
        <v>0</v>
      </c>
      <c r="BI216" s="31">
        <f>완주진안무주장수!W15</f>
        <v>0</v>
      </c>
      <c r="BJ216" s="31">
        <f>완주진안무주장수!X15</f>
        <v>0</v>
      </c>
    </row>
    <row r="217" spans="1:62">
      <c r="A217" s="30">
        <v>212</v>
      </c>
      <c r="B217" s="30" t="s">
        <v>16702</v>
      </c>
      <c r="C217" s="30" t="s">
        <v>16711</v>
      </c>
      <c r="D217" s="32" t="str">
        <f t="shared" si="26"/>
        <v>=목포시!U7</v>
      </c>
      <c r="E217" s="32" t="str">
        <f t="shared" si="26"/>
        <v>=목포시!V6</v>
      </c>
      <c r="F217" s="32" t="str">
        <f t="shared" si="26"/>
        <v>=목포시!W5</v>
      </c>
      <c r="G217" s="32" t="str">
        <f t="shared" si="26"/>
        <v>=목포시!X4</v>
      </c>
      <c r="H217" s="32" t="str">
        <f t="shared" si="26"/>
        <v>=목포시!</v>
      </c>
      <c r="I217" s="32" t="str">
        <f t="shared" si="26"/>
        <v>=목포시!</v>
      </c>
      <c r="J217" s="32"/>
      <c r="K217" s="32" t="str">
        <f t="shared" si="24"/>
        <v>=목포시!U7</v>
      </c>
      <c r="L217" s="32" t="str">
        <f t="shared" si="25"/>
        <v>=목포시!V7</v>
      </c>
      <c r="M217" s="32" t="str">
        <f t="shared" si="25"/>
        <v>=목포시!W7</v>
      </c>
      <c r="N217" s="32" t="str">
        <f t="shared" si="25"/>
        <v>=목포시!X7</v>
      </c>
      <c r="O217" s="32" t="str">
        <f t="shared" si="25"/>
        <v>=목포시!U6</v>
      </c>
      <c r="P217" s="32" t="str">
        <f t="shared" si="25"/>
        <v>=목포시!V6</v>
      </c>
      <c r="Q217" s="32" t="str">
        <f t="shared" si="25"/>
        <v>=목포시!W6</v>
      </c>
      <c r="R217" s="32" t="str">
        <f t="shared" si="25"/>
        <v>=목포시!X6</v>
      </c>
      <c r="S217" s="32" t="str">
        <f t="shared" si="25"/>
        <v>=목포시!U5</v>
      </c>
      <c r="T217" s="32" t="str">
        <f t="shared" si="25"/>
        <v>=목포시!V5</v>
      </c>
      <c r="U217" s="32" t="str">
        <f t="shared" si="25"/>
        <v>=목포시!W5</v>
      </c>
      <c r="V217" s="32" t="str">
        <f t="shared" si="25"/>
        <v>=목포시!X5</v>
      </c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J217" s="32">
        <f>목포시!U7</f>
        <v>73716</v>
      </c>
      <c r="AK217" s="32">
        <f>목포시!V7</f>
        <v>37607</v>
      </c>
      <c r="AL217" s="32">
        <f>목포시!W7</f>
        <v>1221</v>
      </c>
      <c r="AM217" s="32">
        <f>목포시!X7</f>
        <v>26001</v>
      </c>
      <c r="AN217" s="32">
        <f>목포시!U6</f>
        <v>54972</v>
      </c>
      <c r="AO217" s="32">
        <f>목포시!V6</f>
        <v>24458</v>
      </c>
      <c r="AP217" s="31">
        <f>목포시!W6</f>
        <v>1333</v>
      </c>
      <c r="AQ217" s="31">
        <f>목포시!X6</f>
        <v>21527</v>
      </c>
      <c r="AR217" s="31">
        <f>목포시!U5</f>
        <v>128688</v>
      </c>
      <c r="AS217" s="31">
        <f>목포시!V5</f>
        <v>62065</v>
      </c>
      <c r="AT217" s="31">
        <f>목포시!W5</f>
        <v>2554</v>
      </c>
      <c r="AU217" s="31">
        <f>목포시!X5</f>
        <v>47528</v>
      </c>
      <c r="AV217" s="31">
        <f>목포시!V4</f>
        <v>0</v>
      </c>
      <c r="AW217" s="31">
        <f>목포시!W4</f>
        <v>0</v>
      </c>
      <c r="AX217" s="31">
        <f>목포시!X4</f>
        <v>0</v>
      </c>
      <c r="AY217" s="31">
        <f>목포시!U13</f>
        <v>0</v>
      </c>
      <c r="AZ217" s="31">
        <f>목포시!V13</f>
        <v>0</v>
      </c>
      <c r="BA217" s="31">
        <f>목포시!W13</f>
        <v>0</v>
      </c>
      <c r="BB217" s="31">
        <f>목포시!X13</f>
        <v>0</v>
      </c>
      <c r="BC217" s="31">
        <f>목포시!U14</f>
        <v>0</v>
      </c>
      <c r="BD217" s="31">
        <f>목포시!V14</f>
        <v>0</v>
      </c>
      <c r="BE217" s="31">
        <f>목포시!W14</f>
        <v>0</v>
      </c>
      <c r="BF217" s="31">
        <f>목포시!X14</f>
        <v>0</v>
      </c>
      <c r="BG217" s="31">
        <f>목포시!U15</f>
        <v>0</v>
      </c>
      <c r="BH217" s="31">
        <f>목포시!V15</f>
        <v>0</v>
      </c>
      <c r="BI217" s="31">
        <f>목포시!W15</f>
        <v>0</v>
      </c>
      <c r="BJ217" s="31">
        <f>목포시!X15</f>
        <v>0</v>
      </c>
    </row>
    <row r="218" spans="1:62">
      <c r="A218" s="30">
        <v>213</v>
      </c>
      <c r="B218" s="30" t="s">
        <v>16702</v>
      </c>
      <c r="C218" s="30" t="s">
        <v>16710</v>
      </c>
      <c r="D218" s="32" t="str">
        <f t="shared" si="26"/>
        <v>=여수시갑!U7</v>
      </c>
      <c r="E218" s="32" t="str">
        <f t="shared" si="26"/>
        <v>=여수시갑!V6</v>
      </c>
      <c r="F218" s="32" t="str">
        <f t="shared" si="26"/>
        <v>=여수시갑!W5</v>
      </c>
      <c r="G218" s="32" t="str">
        <f t="shared" si="26"/>
        <v>=여수시갑!X4</v>
      </c>
      <c r="H218" s="32" t="str">
        <f t="shared" si="26"/>
        <v>=여수시갑!</v>
      </c>
      <c r="I218" s="32" t="str">
        <f t="shared" si="26"/>
        <v>=여수시갑!</v>
      </c>
      <c r="J218" s="32"/>
      <c r="K218" s="32" t="str">
        <f t="shared" si="24"/>
        <v>=여수시갑!U7</v>
      </c>
      <c r="L218" s="32" t="str">
        <f t="shared" si="25"/>
        <v>=여수시갑!V7</v>
      </c>
      <c r="M218" s="32" t="str">
        <f t="shared" si="25"/>
        <v>=여수시갑!W7</v>
      </c>
      <c r="N218" s="32" t="str">
        <f t="shared" si="25"/>
        <v>=여수시갑!X7</v>
      </c>
      <c r="O218" s="32" t="str">
        <f t="shared" si="25"/>
        <v>=여수시갑!U6</v>
      </c>
      <c r="P218" s="32" t="str">
        <f t="shared" si="25"/>
        <v>=여수시갑!V6</v>
      </c>
      <c r="Q218" s="32" t="str">
        <f t="shared" si="25"/>
        <v>=여수시갑!W6</v>
      </c>
      <c r="R218" s="32" t="str">
        <f t="shared" si="25"/>
        <v>=여수시갑!X6</v>
      </c>
      <c r="S218" s="32" t="str">
        <f t="shared" si="25"/>
        <v>=여수시갑!U5</v>
      </c>
      <c r="T218" s="32" t="str">
        <f t="shared" si="25"/>
        <v>=여수시갑!V5</v>
      </c>
      <c r="U218" s="32" t="str">
        <f t="shared" si="25"/>
        <v>=여수시갑!W5</v>
      </c>
      <c r="V218" s="32" t="str">
        <f t="shared" si="25"/>
        <v>=여수시갑!X5</v>
      </c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J218" s="32">
        <f>여수시갑!U7</f>
        <v>36443</v>
      </c>
      <c r="AK218" s="32">
        <f>여수시갑!V7</f>
        <v>24290</v>
      </c>
      <c r="AL218" s="32">
        <f>여수시갑!W7</f>
        <v>1103</v>
      </c>
      <c r="AM218" s="32">
        <f>여수시갑!X7</f>
        <v>272</v>
      </c>
      <c r="AN218" s="32">
        <f>여수시갑!U6</f>
        <v>40170</v>
      </c>
      <c r="AO218" s="32">
        <f>여수시갑!V6</f>
        <v>24120</v>
      </c>
      <c r="AP218" s="31">
        <f>여수시갑!W6</f>
        <v>1743</v>
      </c>
      <c r="AQ218" s="31">
        <f>여수시갑!X6</f>
        <v>463</v>
      </c>
      <c r="AR218" s="31">
        <f>여수시갑!U5</f>
        <v>76613</v>
      </c>
      <c r="AS218" s="31">
        <f>여수시갑!V5</f>
        <v>48410</v>
      </c>
      <c r="AT218" s="31">
        <f>여수시갑!W5</f>
        <v>2846</v>
      </c>
      <c r="AU218" s="31">
        <f>여수시갑!X5</f>
        <v>735</v>
      </c>
      <c r="AV218" s="31">
        <f>여수시갑!V4</f>
        <v>0</v>
      </c>
      <c r="AW218" s="31">
        <f>여수시갑!W4</f>
        <v>0</v>
      </c>
      <c r="AX218" s="31">
        <f>여수시갑!X4</f>
        <v>0</v>
      </c>
      <c r="AY218" s="31">
        <f>여수시갑!U13</f>
        <v>0</v>
      </c>
      <c r="AZ218" s="31">
        <f>여수시갑!V13</f>
        <v>0</v>
      </c>
      <c r="BA218" s="31">
        <f>여수시갑!W13</f>
        <v>0</v>
      </c>
      <c r="BB218" s="31">
        <f>여수시갑!X13</f>
        <v>0</v>
      </c>
      <c r="BC218" s="31">
        <f>여수시갑!U14</f>
        <v>0</v>
      </c>
      <c r="BD218" s="31">
        <f>여수시갑!V14</f>
        <v>0</v>
      </c>
      <c r="BE218" s="31">
        <f>여수시갑!W14</f>
        <v>0</v>
      </c>
      <c r="BF218" s="31">
        <f>여수시갑!X14</f>
        <v>0</v>
      </c>
      <c r="BG218" s="31">
        <f>여수시갑!U15</f>
        <v>0</v>
      </c>
      <c r="BH218" s="31">
        <f>여수시갑!V15</f>
        <v>0</v>
      </c>
      <c r="BI218" s="31">
        <f>여수시갑!W15</f>
        <v>0</v>
      </c>
      <c r="BJ218" s="31">
        <f>여수시갑!X15</f>
        <v>0</v>
      </c>
    </row>
    <row r="219" spans="1:62">
      <c r="A219" s="30">
        <v>214</v>
      </c>
      <c r="B219" s="30" t="s">
        <v>16702</v>
      </c>
      <c r="C219" s="30" t="s">
        <v>16709</v>
      </c>
      <c r="D219" s="32" t="str">
        <f t="shared" si="26"/>
        <v>=여수시을!U7</v>
      </c>
      <c r="E219" s="32" t="str">
        <f t="shared" si="26"/>
        <v>=여수시을!V6</v>
      </c>
      <c r="F219" s="32" t="str">
        <f t="shared" si="26"/>
        <v>=여수시을!W5</v>
      </c>
      <c r="G219" s="32" t="str">
        <f t="shared" si="26"/>
        <v>=여수시을!X4</v>
      </c>
      <c r="H219" s="32" t="str">
        <f t="shared" si="26"/>
        <v>=여수시을!</v>
      </c>
      <c r="I219" s="32" t="str">
        <f t="shared" si="26"/>
        <v>=여수시을!</v>
      </c>
      <c r="J219" s="32"/>
      <c r="K219" s="32" t="str">
        <f t="shared" si="24"/>
        <v>=여수시을!U7</v>
      </c>
      <c r="L219" s="32" t="str">
        <f t="shared" si="25"/>
        <v>=여수시을!V7</v>
      </c>
      <c r="M219" s="32" t="str">
        <f t="shared" si="25"/>
        <v>=여수시을!W7</v>
      </c>
      <c r="N219" s="32" t="str">
        <f t="shared" si="25"/>
        <v>=여수시을!X7</v>
      </c>
      <c r="O219" s="32" t="str">
        <f t="shared" si="25"/>
        <v>=여수시을!U6</v>
      </c>
      <c r="P219" s="32" t="str">
        <f t="shared" si="25"/>
        <v>=여수시을!V6</v>
      </c>
      <c r="Q219" s="32" t="str">
        <f t="shared" si="25"/>
        <v>=여수시을!W6</v>
      </c>
      <c r="R219" s="32" t="str">
        <f t="shared" si="25"/>
        <v>=여수시을!X6</v>
      </c>
      <c r="S219" s="32" t="str">
        <f t="shared" si="25"/>
        <v>=여수시을!U5</v>
      </c>
      <c r="T219" s="32" t="str">
        <f t="shared" si="25"/>
        <v>=여수시을!V5</v>
      </c>
      <c r="U219" s="32" t="str">
        <f t="shared" si="25"/>
        <v>=여수시을!W5</v>
      </c>
      <c r="V219" s="32" t="str">
        <f t="shared" si="25"/>
        <v>=여수시을!X5</v>
      </c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J219" s="32">
        <f>여수시을!U7</f>
        <v>35529</v>
      </c>
      <c r="AK219" s="32">
        <f>여수시을!V7</f>
        <v>26085</v>
      </c>
      <c r="AL219" s="32">
        <f>여수시을!W7</f>
        <v>1094</v>
      </c>
      <c r="AM219" s="32">
        <f>여수시을!X7</f>
        <v>1600</v>
      </c>
      <c r="AN219" s="32">
        <f>여수시을!U6</f>
        <v>42913</v>
      </c>
      <c r="AO219" s="32">
        <f>여수시을!V6</f>
        <v>29188</v>
      </c>
      <c r="AP219" s="31">
        <f>여수시을!W6</f>
        <v>1774</v>
      </c>
      <c r="AQ219" s="31">
        <f>여수시을!X6</f>
        <v>2174</v>
      </c>
      <c r="AR219" s="31">
        <f>여수시을!U5</f>
        <v>78442</v>
      </c>
      <c r="AS219" s="31">
        <f>여수시을!V5</f>
        <v>55273</v>
      </c>
      <c r="AT219" s="31">
        <f>여수시을!W5</f>
        <v>2868</v>
      </c>
      <c r="AU219" s="31">
        <f>여수시을!X5</f>
        <v>3774</v>
      </c>
      <c r="AV219" s="31">
        <f>여수시을!V4</f>
        <v>0</v>
      </c>
      <c r="AW219" s="31">
        <f>여수시을!W4</f>
        <v>0</v>
      </c>
      <c r="AX219" s="31">
        <f>여수시을!X4</f>
        <v>0</v>
      </c>
      <c r="AY219" s="31">
        <f>여수시을!U13</f>
        <v>0</v>
      </c>
      <c r="AZ219" s="31">
        <f>여수시을!V13</f>
        <v>0</v>
      </c>
      <c r="BA219" s="31">
        <f>여수시을!W13</f>
        <v>0</v>
      </c>
      <c r="BB219" s="31">
        <f>여수시을!X13</f>
        <v>0</v>
      </c>
      <c r="BC219" s="31">
        <f>여수시을!U14</f>
        <v>0</v>
      </c>
      <c r="BD219" s="31">
        <f>여수시을!V14</f>
        <v>0</v>
      </c>
      <c r="BE219" s="31">
        <f>여수시을!W14</f>
        <v>0</v>
      </c>
      <c r="BF219" s="31">
        <f>여수시을!X14</f>
        <v>0</v>
      </c>
      <c r="BG219" s="31">
        <f>여수시을!U15</f>
        <v>0</v>
      </c>
      <c r="BH219" s="31">
        <f>여수시을!V15</f>
        <v>0</v>
      </c>
      <c r="BI219" s="31">
        <f>여수시을!W15</f>
        <v>0</v>
      </c>
      <c r="BJ219" s="31">
        <f>여수시을!X15</f>
        <v>0</v>
      </c>
    </row>
    <row r="220" spans="1:62">
      <c r="A220" s="30">
        <v>215</v>
      </c>
      <c r="B220" s="30" t="s">
        <v>16702</v>
      </c>
      <c r="C220" s="30" t="s">
        <v>16708</v>
      </c>
      <c r="D220" s="32" t="str">
        <f t="shared" si="26"/>
        <v>=순천광양곡성구례갑!U7</v>
      </c>
      <c r="E220" s="32" t="str">
        <f t="shared" si="26"/>
        <v>=순천광양곡성구례갑!V6</v>
      </c>
      <c r="F220" s="32" t="str">
        <f t="shared" si="26"/>
        <v>=순천광양곡성구례갑!W5</v>
      </c>
      <c r="G220" s="32" t="str">
        <f t="shared" si="26"/>
        <v>=순천광양곡성구례갑!X4</v>
      </c>
      <c r="H220" s="32" t="str">
        <f t="shared" si="26"/>
        <v>=순천광양곡성구례갑!</v>
      </c>
      <c r="I220" s="32" t="str">
        <f t="shared" si="26"/>
        <v>=순천광양곡성구례갑!</v>
      </c>
      <c r="J220" s="32"/>
      <c r="K220" s="32" t="str">
        <f t="shared" si="24"/>
        <v>=순천광양곡성구례갑!U7</v>
      </c>
      <c r="L220" s="32" t="str">
        <f t="shared" si="25"/>
        <v>=순천광양곡성구례갑!V7</v>
      </c>
      <c r="M220" s="32" t="str">
        <f t="shared" si="25"/>
        <v>=순천광양곡성구례갑!W7</v>
      </c>
      <c r="N220" s="32" t="str">
        <f t="shared" si="25"/>
        <v>=순천광양곡성구례갑!X7</v>
      </c>
      <c r="O220" s="32" t="str">
        <f t="shared" si="25"/>
        <v>=순천광양곡성구례갑!U6</v>
      </c>
      <c r="P220" s="32" t="str">
        <f t="shared" si="25"/>
        <v>=순천광양곡성구례갑!V6</v>
      </c>
      <c r="Q220" s="32" t="str">
        <f t="shared" si="25"/>
        <v>=순천광양곡성구례갑!W6</v>
      </c>
      <c r="R220" s="32" t="str">
        <f t="shared" si="25"/>
        <v>=순천광양곡성구례갑!X6</v>
      </c>
      <c r="S220" s="32" t="str">
        <f t="shared" si="25"/>
        <v>=순천광양곡성구례갑!U5</v>
      </c>
      <c r="T220" s="32" t="str">
        <f t="shared" si="25"/>
        <v>=순천광양곡성구례갑!V5</v>
      </c>
      <c r="U220" s="32" t="str">
        <f t="shared" si="25"/>
        <v>=순천광양곡성구례갑!W5</v>
      </c>
      <c r="V220" s="32" t="str">
        <f t="shared" si="25"/>
        <v>=순천광양곡성구례갑!X5</v>
      </c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J220" s="32">
        <f>순천광양곡성구례갑!U7</f>
        <v>68029</v>
      </c>
      <c r="AK220" s="32">
        <f>순천광양곡성구례갑!V7</f>
        <v>40666</v>
      </c>
      <c r="AL220" s="32">
        <f>순천광양곡성구례갑!W7</f>
        <v>1746</v>
      </c>
      <c r="AM220" s="32">
        <f>순천광양곡성구례갑!X7</f>
        <v>514</v>
      </c>
      <c r="AN220" s="32">
        <f>순천광양곡성구례갑!U6</f>
        <v>67620</v>
      </c>
      <c r="AO220" s="32">
        <f>순천광양곡성구례갑!V6</f>
        <v>37814</v>
      </c>
      <c r="AP220" s="31">
        <f>순천광양곡성구례갑!W6</f>
        <v>2312</v>
      </c>
      <c r="AQ220" s="31">
        <f>순천광양곡성구례갑!X6</f>
        <v>544</v>
      </c>
      <c r="AR220" s="31">
        <f>순천광양곡성구례갑!U5</f>
        <v>135649</v>
      </c>
      <c r="AS220" s="31">
        <f>순천광양곡성구례갑!V5</f>
        <v>78480</v>
      </c>
      <c r="AT220" s="31">
        <f>순천광양곡성구례갑!W5</f>
        <v>4058</v>
      </c>
      <c r="AU220" s="31">
        <f>순천광양곡성구례갑!X5</f>
        <v>1058</v>
      </c>
      <c r="AV220" s="31">
        <f>순천광양곡성구례갑!V4</f>
        <v>0</v>
      </c>
      <c r="AW220" s="31">
        <f>순천광양곡성구례갑!W4</f>
        <v>0</v>
      </c>
      <c r="AX220" s="31">
        <f>순천광양곡성구례갑!X4</f>
        <v>0</v>
      </c>
      <c r="AY220" s="31">
        <f>순천광양곡성구례갑!U13</f>
        <v>0</v>
      </c>
      <c r="AZ220" s="31">
        <f>순천광양곡성구례갑!V13</f>
        <v>0</v>
      </c>
      <c r="BA220" s="31">
        <f>순천광양곡성구례갑!W13</f>
        <v>0</v>
      </c>
      <c r="BB220" s="31">
        <f>순천광양곡성구례갑!X13</f>
        <v>0</v>
      </c>
      <c r="BC220" s="31">
        <f>순천광양곡성구례갑!U14</f>
        <v>0</v>
      </c>
      <c r="BD220" s="31">
        <f>순천광양곡성구례갑!V14</f>
        <v>0</v>
      </c>
      <c r="BE220" s="31">
        <f>순천광양곡성구례갑!W14</f>
        <v>0</v>
      </c>
      <c r="BF220" s="31">
        <f>순천광양곡성구례갑!X14</f>
        <v>0</v>
      </c>
      <c r="BG220" s="31">
        <f>순천광양곡성구례갑!U15</f>
        <v>0</v>
      </c>
      <c r="BH220" s="31">
        <f>순천광양곡성구례갑!V15</f>
        <v>0</v>
      </c>
      <c r="BI220" s="31">
        <f>순천광양곡성구례갑!W15</f>
        <v>0</v>
      </c>
      <c r="BJ220" s="31">
        <f>순천광양곡성구례갑!X15</f>
        <v>0</v>
      </c>
    </row>
    <row r="221" spans="1:62">
      <c r="A221" s="30">
        <v>216</v>
      </c>
      <c r="B221" s="30" t="s">
        <v>16702</v>
      </c>
      <c r="C221" s="30" t="s">
        <v>16707</v>
      </c>
      <c r="D221" s="32" t="str">
        <f t="shared" si="26"/>
        <v>=순천광양곡성구례을!U7</v>
      </c>
      <c r="E221" s="32" t="str">
        <f t="shared" si="26"/>
        <v>=순천광양곡성구례을!V6</v>
      </c>
      <c r="F221" s="32" t="str">
        <f t="shared" si="26"/>
        <v>=순천광양곡성구례을!W5</v>
      </c>
      <c r="G221" s="32" t="str">
        <f t="shared" si="26"/>
        <v>=순천광양곡성구례을!X4</v>
      </c>
      <c r="H221" s="32" t="str">
        <f t="shared" si="26"/>
        <v>=순천광양곡성구례을!</v>
      </c>
      <c r="I221" s="32" t="str">
        <f t="shared" si="26"/>
        <v>=순천광양곡성구례을!</v>
      </c>
      <c r="J221" s="32"/>
      <c r="K221" s="32" t="str">
        <f t="shared" si="24"/>
        <v>=순천광양곡성구례을!U7</v>
      </c>
      <c r="L221" s="32" t="str">
        <f t="shared" si="25"/>
        <v>=순천광양곡성구례을!V7</v>
      </c>
      <c r="M221" s="32" t="str">
        <f t="shared" si="25"/>
        <v>=순천광양곡성구례을!W7</v>
      </c>
      <c r="N221" s="32" t="str">
        <f t="shared" si="25"/>
        <v>=순천광양곡성구례을!X7</v>
      </c>
      <c r="O221" s="32" t="str">
        <f t="shared" si="25"/>
        <v>=순천광양곡성구례을!U6</v>
      </c>
      <c r="P221" s="32" t="str">
        <f t="shared" si="25"/>
        <v>=순천광양곡성구례을!V6</v>
      </c>
      <c r="Q221" s="32" t="str">
        <f t="shared" si="25"/>
        <v>=순천광양곡성구례을!W6</v>
      </c>
      <c r="R221" s="32" t="str">
        <f t="shared" si="25"/>
        <v>=순천광양곡성구례을!X6</v>
      </c>
      <c r="S221" s="32" t="str">
        <f t="shared" si="25"/>
        <v>=순천광양곡성구례을!U5</v>
      </c>
      <c r="T221" s="32" t="str">
        <f t="shared" si="25"/>
        <v>=순천광양곡성구례을!V5</v>
      </c>
      <c r="U221" s="32" t="str">
        <f t="shared" si="25"/>
        <v>=순천광양곡성구례을!W5</v>
      </c>
      <c r="V221" s="32" t="str">
        <f t="shared" si="25"/>
        <v>=순천광양곡성구례을!X5</v>
      </c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J221" s="32">
        <f>순천광양곡성구례을!U7</f>
        <v>72280</v>
      </c>
      <c r="AK221" s="32">
        <f>순천광양곡성구례을!V7</f>
        <v>47883</v>
      </c>
      <c r="AL221" s="32">
        <f>순천광양곡성구례을!W7</f>
        <v>2671</v>
      </c>
      <c r="AM221" s="32">
        <f>순천광양곡성구례을!X7</f>
        <v>1970</v>
      </c>
      <c r="AN221" s="32">
        <f>순천광양곡성구례을!U6</f>
        <v>72505</v>
      </c>
      <c r="AO221" s="32">
        <f>순천광양곡성구례을!V6</f>
        <v>44559</v>
      </c>
      <c r="AP221" s="31">
        <f>순천광양곡성구례을!W6</f>
        <v>3521</v>
      </c>
      <c r="AQ221" s="31">
        <f>순천광양곡성구례을!X6</f>
        <v>2217</v>
      </c>
      <c r="AR221" s="31">
        <f>순천광양곡성구례을!U5</f>
        <v>144785</v>
      </c>
      <c r="AS221" s="31">
        <f>순천광양곡성구례을!V5</f>
        <v>92442</v>
      </c>
      <c r="AT221" s="31">
        <f>순천광양곡성구례을!W5</f>
        <v>6192</v>
      </c>
      <c r="AU221" s="31">
        <f>순천광양곡성구례을!X5</f>
        <v>4187</v>
      </c>
      <c r="AV221" s="31">
        <f>순천광양곡성구례을!V4</f>
        <v>0</v>
      </c>
      <c r="AW221" s="31">
        <f>순천광양곡성구례을!W4</f>
        <v>0</v>
      </c>
      <c r="AX221" s="31">
        <f>순천광양곡성구례을!X4</f>
        <v>0</v>
      </c>
      <c r="AY221" s="31">
        <f>순천광양곡성구례을!U13</f>
        <v>0</v>
      </c>
      <c r="AZ221" s="31">
        <f>순천광양곡성구례을!V13</f>
        <v>0</v>
      </c>
      <c r="BA221" s="31">
        <f>순천광양곡성구례을!W13</f>
        <v>0</v>
      </c>
      <c r="BB221" s="31">
        <f>순천광양곡성구례을!X13</f>
        <v>0</v>
      </c>
      <c r="BC221" s="31">
        <f>순천광양곡성구례을!U14</f>
        <v>0</v>
      </c>
      <c r="BD221" s="31">
        <f>순천광양곡성구례을!V14</f>
        <v>0</v>
      </c>
      <c r="BE221" s="31">
        <f>순천광양곡성구례을!W14</f>
        <v>0</v>
      </c>
      <c r="BF221" s="31">
        <f>순천광양곡성구례을!X14</f>
        <v>0</v>
      </c>
      <c r="BG221" s="31">
        <f>순천광양곡성구례을!U15</f>
        <v>0</v>
      </c>
      <c r="BH221" s="31">
        <f>순천광양곡성구례을!V15</f>
        <v>0</v>
      </c>
      <c r="BI221" s="31">
        <f>순천광양곡성구례을!W15</f>
        <v>0</v>
      </c>
      <c r="BJ221" s="31">
        <f>순천광양곡성구례을!X15</f>
        <v>0</v>
      </c>
    </row>
    <row r="222" spans="1:62">
      <c r="A222" s="30">
        <v>217</v>
      </c>
      <c r="B222" s="30" t="s">
        <v>16702</v>
      </c>
      <c r="C222" s="30" t="s">
        <v>16706</v>
      </c>
      <c r="D222" s="32" t="str">
        <f t="shared" si="26"/>
        <v>=나주화순!U7</v>
      </c>
      <c r="E222" s="32" t="str">
        <f t="shared" si="26"/>
        <v>=나주화순!V6</v>
      </c>
      <c r="F222" s="32" t="str">
        <f t="shared" si="26"/>
        <v>=나주화순!W5</v>
      </c>
      <c r="G222" s="32" t="str">
        <f t="shared" si="26"/>
        <v>=나주화순!X4</v>
      </c>
      <c r="H222" s="32" t="str">
        <f t="shared" si="26"/>
        <v>=나주화순!</v>
      </c>
      <c r="I222" s="32" t="str">
        <f t="shared" si="26"/>
        <v>=나주화순!</v>
      </c>
      <c r="J222" s="32"/>
      <c r="K222" s="32" t="str">
        <f t="shared" si="24"/>
        <v>=나주화순!U7</v>
      </c>
      <c r="L222" s="32" t="str">
        <f t="shared" si="25"/>
        <v>=나주화순!V7</v>
      </c>
      <c r="M222" s="32" t="str">
        <f t="shared" si="25"/>
        <v>=나주화순!W7</v>
      </c>
      <c r="N222" s="32" t="str">
        <f t="shared" si="25"/>
        <v>=나주화순!X7</v>
      </c>
      <c r="O222" s="32" t="str">
        <f t="shared" si="25"/>
        <v>=나주화순!U6</v>
      </c>
      <c r="P222" s="32" t="str">
        <f t="shared" si="25"/>
        <v>=나주화순!V6</v>
      </c>
      <c r="Q222" s="32" t="str">
        <f t="shared" si="25"/>
        <v>=나주화순!W6</v>
      </c>
      <c r="R222" s="32" t="str">
        <f t="shared" si="25"/>
        <v>=나주화순!X6</v>
      </c>
      <c r="S222" s="32" t="str">
        <f t="shared" si="25"/>
        <v>=나주화순!U5</v>
      </c>
      <c r="T222" s="32" t="str">
        <f t="shared" si="25"/>
        <v>=나주화순!V5</v>
      </c>
      <c r="U222" s="32" t="str">
        <f t="shared" si="25"/>
        <v>=나주화순!W5</v>
      </c>
      <c r="V222" s="32" t="str">
        <f t="shared" si="25"/>
        <v>=나주화순!X5</v>
      </c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J222" s="32">
        <f>나주화순!U7</f>
        <v>54185</v>
      </c>
      <c r="AK222" s="32">
        <f>나주화순!V7</f>
        <v>42526</v>
      </c>
      <c r="AL222" s="32">
        <f>나주화순!W7</f>
        <v>9447</v>
      </c>
      <c r="AM222" s="32">
        <f>나주화순!X7</f>
        <v>750</v>
      </c>
      <c r="AN222" s="32">
        <f>나주화순!U6</f>
        <v>44630</v>
      </c>
      <c r="AO222" s="32">
        <f>나주화순!V6</f>
        <v>33060</v>
      </c>
      <c r="AP222" s="31">
        <f>나주화순!W6</f>
        <v>9304</v>
      </c>
      <c r="AQ222" s="31">
        <f>나주화순!X6</f>
        <v>828</v>
      </c>
      <c r="AR222" s="31">
        <f>나주화순!U5</f>
        <v>98815</v>
      </c>
      <c r="AS222" s="31">
        <f>나주화순!V5</f>
        <v>75586</v>
      </c>
      <c r="AT222" s="31">
        <f>나주화순!W5</f>
        <v>18751</v>
      </c>
      <c r="AU222" s="31">
        <f>나주화순!X5</f>
        <v>1578</v>
      </c>
      <c r="AV222" s="31">
        <f>나주화순!V4</f>
        <v>0</v>
      </c>
      <c r="AW222" s="31">
        <f>나주화순!W4</f>
        <v>0</v>
      </c>
      <c r="AX222" s="31">
        <f>나주화순!X4</f>
        <v>0</v>
      </c>
      <c r="AY222" s="31">
        <f>나주화순!U13</f>
        <v>0</v>
      </c>
      <c r="AZ222" s="31">
        <f>나주화순!V13</f>
        <v>0</v>
      </c>
      <c r="BA222" s="31">
        <f>나주화순!W13</f>
        <v>0</v>
      </c>
      <c r="BB222" s="31">
        <f>나주화순!X13</f>
        <v>0</v>
      </c>
      <c r="BC222" s="31">
        <f>나주화순!U14</f>
        <v>0</v>
      </c>
      <c r="BD222" s="31">
        <f>나주화순!V14</f>
        <v>0</v>
      </c>
      <c r="BE222" s="31">
        <f>나주화순!W14</f>
        <v>0</v>
      </c>
      <c r="BF222" s="31">
        <f>나주화순!X14</f>
        <v>0</v>
      </c>
      <c r="BG222" s="31">
        <f>나주화순!U15</f>
        <v>0</v>
      </c>
      <c r="BH222" s="31">
        <f>나주화순!V15</f>
        <v>0</v>
      </c>
      <c r="BI222" s="31">
        <f>나주화순!W15</f>
        <v>0</v>
      </c>
      <c r="BJ222" s="31">
        <f>나주화순!X15</f>
        <v>0</v>
      </c>
    </row>
    <row r="223" spans="1:62">
      <c r="A223" s="30">
        <v>218</v>
      </c>
      <c r="B223" s="30" t="s">
        <v>16702</v>
      </c>
      <c r="C223" s="30" t="s">
        <v>16705</v>
      </c>
      <c r="D223" s="32" t="str">
        <f t="shared" si="26"/>
        <v>=담양함평영광장성!U7</v>
      </c>
      <c r="E223" s="32" t="str">
        <f t="shared" si="26"/>
        <v>=담양함평영광장성!V6</v>
      </c>
      <c r="F223" s="32" t="str">
        <f t="shared" si="26"/>
        <v>=담양함평영광장성!W5</v>
      </c>
      <c r="G223" s="32" t="str">
        <f t="shared" si="26"/>
        <v>=담양함평영광장성!X4</v>
      </c>
      <c r="H223" s="32" t="str">
        <f t="shared" si="26"/>
        <v>=담양함평영광장성!</v>
      </c>
      <c r="I223" s="32" t="str">
        <f t="shared" si="26"/>
        <v>=담양함평영광장성!</v>
      </c>
      <c r="J223" s="32"/>
      <c r="K223" s="32" t="str">
        <f t="shared" si="24"/>
        <v>=담양함평영광장성!U7</v>
      </c>
      <c r="L223" s="32" t="str">
        <f t="shared" si="25"/>
        <v>=담양함평영광장성!V7</v>
      </c>
      <c r="M223" s="32" t="str">
        <f t="shared" si="25"/>
        <v>=담양함평영광장성!W7</v>
      </c>
      <c r="N223" s="32" t="str">
        <f t="shared" si="25"/>
        <v>=담양함평영광장성!X7</v>
      </c>
      <c r="O223" s="32" t="str">
        <f t="shared" si="25"/>
        <v>=담양함평영광장성!U6</v>
      </c>
      <c r="P223" s="32" t="str">
        <f t="shared" si="25"/>
        <v>=담양함평영광장성!V6</v>
      </c>
      <c r="Q223" s="32" t="str">
        <f t="shared" si="25"/>
        <v>=담양함평영광장성!W6</v>
      </c>
      <c r="R223" s="32" t="str">
        <f t="shared" si="25"/>
        <v>=담양함평영광장성!X6</v>
      </c>
      <c r="S223" s="32" t="str">
        <f t="shared" si="25"/>
        <v>=담양함평영광장성!U5</v>
      </c>
      <c r="T223" s="32" t="str">
        <f t="shared" si="25"/>
        <v>=담양함평영광장성!V5</v>
      </c>
      <c r="U223" s="32" t="str">
        <f t="shared" si="25"/>
        <v>=담양함평영광장성!W5</v>
      </c>
      <c r="V223" s="32" t="str">
        <f t="shared" si="25"/>
        <v>=담양함평영광장성!X5</v>
      </c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J223" s="32">
        <f>담양함평영광장성!U7</f>
        <v>64325</v>
      </c>
      <c r="AK223" s="32">
        <f>담양함평영광장성!V7</f>
        <v>51979</v>
      </c>
      <c r="AL223" s="32">
        <f>담양함평영광장성!W7</f>
        <v>2728</v>
      </c>
      <c r="AM223" s="32">
        <f>담양함평영광장성!X7</f>
        <v>530</v>
      </c>
      <c r="AN223" s="32">
        <f>담양함평영광장성!U6</f>
        <v>43726</v>
      </c>
      <c r="AO223" s="32">
        <f>담양함평영광장성!V6</f>
        <v>34336</v>
      </c>
      <c r="AP223" s="31">
        <f>담양함평영광장성!W6</f>
        <v>2103</v>
      </c>
      <c r="AQ223" s="31">
        <f>담양함평영광장성!X6</f>
        <v>503</v>
      </c>
      <c r="AR223" s="31">
        <f>담양함평영광장성!U5</f>
        <v>108051</v>
      </c>
      <c r="AS223" s="31">
        <f>담양함평영광장성!V5</f>
        <v>86315</v>
      </c>
      <c r="AT223" s="31">
        <f>담양함평영광장성!W5</f>
        <v>4831</v>
      </c>
      <c r="AU223" s="31">
        <f>담양함평영광장성!X5</f>
        <v>1033</v>
      </c>
      <c r="AV223" s="31">
        <f>담양함평영광장성!V4</f>
        <v>0</v>
      </c>
      <c r="AW223" s="31">
        <f>담양함평영광장성!W4</f>
        <v>0</v>
      </c>
      <c r="AX223" s="31">
        <f>담양함평영광장성!X4</f>
        <v>0</v>
      </c>
      <c r="AY223" s="31">
        <f>담양함평영광장성!U13</f>
        <v>0</v>
      </c>
      <c r="AZ223" s="31">
        <f>담양함평영광장성!V13</f>
        <v>0</v>
      </c>
      <c r="BA223" s="31">
        <f>담양함평영광장성!W13</f>
        <v>0</v>
      </c>
      <c r="BB223" s="31">
        <f>담양함평영광장성!X13</f>
        <v>0</v>
      </c>
      <c r="BC223" s="31">
        <f>담양함평영광장성!U14</f>
        <v>0</v>
      </c>
      <c r="BD223" s="31">
        <f>담양함평영광장성!V14</f>
        <v>0</v>
      </c>
      <c r="BE223" s="31">
        <f>담양함평영광장성!W14</f>
        <v>0</v>
      </c>
      <c r="BF223" s="31">
        <f>담양함평영광장성!X14</f>
        <v>0</v>
      </c>
      <c r="BG223" s="31">
        <f>담양함평영광장성!U15</f>
        <v>0</v>
      </c>
      <c r="BH223" s="31">
        <f>담양함평영광장성!V15</f>
        <v>0</v>
      </c>
      <c r="BI223" s="31">
        <f>담양함평영광장성!W15</f>
        <v>0</v>
      </c>
      <c r="BJ223" s="31">
        <f>담양함평영광장성!X15</f>
        <v>0</v>
      </c>
    </row>
    <row r="224" spans="1:62">
      <c r="A224" s="30">
        <v>219</v>
      </c>
      <c r="B224" s="30" t="s">
        <v>16702</v>
      </c>
      <c r="C224" s="30" t="s">
        <v>16704</v>
      </c>
      <c r="D224" s="32" t="str">
        <f t="shared" ref="D224:V239" si="27">_xlfn.CONCAT("=",$C224,"!",D$4)</f>
        <v>=고흥보성장흥강진!U7</v>
      </c>
      <c r="E224" s="32" t="str">
        <f t="shared" si="27"/>
        <v>=고흥보성장흥강진!V6</v>
      </c>
      <c r="F224" s="32" t="str">
        <f t="shared" si="27"/>
        <v>=고흥보성장흥강진!W5</v>
      </c>
      <c r="G224" s="32" t="str">
        <f t="shared" si="27"/>
        <v>=고흥보성장흥강진!X4</v>
      </c>
      <c r="H224" s="32" t="str">
        <f t="shared" si="27"/>
        <v>=고흥보성장흥강진!</v>
      </c>
      <c r="I224" s="32" t="str">
        <f t="shared" si="27"/>
        <v>=고흥보성장흥강진!</v>
      </c>
      <c r="J224" s="32"/>
      <c r="K224" s="32" t="str">
        <f t="shared" si="24"/>
        <v>=고흥보성장흥강진!U7</v>
      </c>
      <c r="L224" s="32" t="str">
        <f t="shared" si="25"/>
        <v>=고흥보성장흥강진!V7</v>
      </c>
      <c r="M224" s="32" t="str">
        <f t="shared" si="25"/>
        <v>=고흥보성장흥강진!W7</v>
      </c>
      <c r="N224" s="32" t="str">
        <f t="shared" si="25"/>
        <v>=고흥보성장흥강진!X7</v>
      </c>
      <c r="O224" s="32" t="str">
        <f t="shared" si="25"/>
        <v>=고흥보성장흥강진!U6</v>
      </c>
      <c r="P224" s="32" t="str">
        <f t="shared" si="25"/>
        <v>=고흥보성장흥강진!V6</v>
      </c>
      <c r="Q224" s="32" t="str">
        <f t="shared" si="25"/>
        <v>=고흥보성장흥강진!W6</v>
      </c>
      <c r="R224" s="32" t="str">
        <f t="shared" si="25"/>
        <v>=고흥보성장흥강진!X6</v>
      </c>
      <c r="S224" s="32" t="str">
        <f t="shared" si="25"/>
        <v>=고흥보성장흥강진!U5</v>
      </c>
      <c r="T224" s="32" t="str">
        <f t="shared" si="25"/>
        <v>=고흥보성장흥강진!V5</v>
      </c>
      <c r="U224" s="32" t="str">
        <f t="shared" si="25"/>
        <v>=고흥보성장흥강진!W5</v>
      </c>
      <c r="V224" s="32" t="str">
        <f t="shared" si="25"/>
        <v>=고흥보성장흥강진!X5</v>
      </c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J224" s="32">
        <f>고흥보성장흥강진!U7</f>
        <v>71409</v>
      </c>
      <c r="AK224" s="32">
        <f>고흥보성장흥강진!V7</f>
        <v>44356</v>
      </c>
      <c r="AL224" s="32">
        <f>고흥보성장흥강진!W7</f>
        <v>23576</v>
      </c>
      <c r="AM224" s="32">
        <f>고흥보성장흥강진!X7</f>
        <v>1893</v>
      </c>
      <c r="AN224" s="32">
        <f>고흥보성장흥강진!U6</f>
        <v>47179</v>
      </c>
      <c r="AO224" s="32">
        <f>고흥보성장흥강진!V6</f>
        <v>28416</v>
      </c>
      <c r="AP224" s="31">
        <f>고흥보성장흥강진!W6</f>
        <v>16173</v>
      </c>
      <c r="AQ224" s="31">
        <f>고흥보성장흥강진!X6</f>
        <v>1433</v>
      </c>
      <c r="AR224" s="31">
        <f>고흥보성장흥강진!U5</f>
        <v>118588</v>
      </c>
      <c r="AS224" s="31">
        <f>고흥보성장흥강진!V5</f>
        <v>72772</v>
      </c>
      <c r="AT224" s="31">
        <f>고흥보성장흥강진!W5</f>
        <v>39749</v>
      </c>
      <c r="AU224" s="31">
        <f>고흥보성장흥강진!X5</f>
        <v>3326</v>
      </c>
      <c r="AV224" s="31">
        <f>고흥보성장흥강진!V4</f>
        <v>0</v>
      </c>
      <c r="AW224" s="31">
        <f>고흥보성장흥강진!W4</f>
        <v>0</v>
      </c>
      <c r="AX224" s="31">
        <f>고흥보성장흥강진!X4</f>
        <v>0</v>
      </c>
      <c r="AY224" s="31">
        <f>고흥보성장흥강진!U13</f>
        <v>0</v>
      </c>
      <c r="AZ224" s="31">
        <f>고흥보성장흥강진!V13</f>
        <v>0</v>
      </c>
      <c r="BA224" s="31">
        <f>고흥보성장흥강진!W13</f>
        <v>0</v>
      </c>
      <c r="BB224" s="31">
        <f>고흥보성장흥강진!X13</f>
        <v>0</v>
      </c>
      <c r="BC224" s="31">
        <f>고흥보성장흥강진!U14</f>
        <v>0</v>
      </c>
      <c r="BD224" s="31">
        <f>고흥보성장흥강진!V14</f>
        <v>0</v>
      </c>
      <c r="BE224" s="31">
        <f>고흥보성장흥강진!W14</f>
        <v>0</v>
      </c>
      <c r="BF224" s="31">
        <f>고흥보성장흥강진!X14</f>
        <v>0</v>
      </c>
      <c r="BG224" s="31">
        <f>고흥보성장흥강진!U15</f>
        <v>0</v>
      </c>
      <c r="BH224" s="31">
        <f>고흥보성장흥강진!V15</f>
        <v>0</v>
      </c>
      <c r="BI224" s="31">
        <f>고흥보성장흥강진!W15</f>
        <v>0</v>
      </c>
      <c r="BJ224" s="31">
        <f>고흥보성장흥강진!X15</f>
        <v>0</v>
      </c>
    </row>
    <row r="225" spans="1:62">
      <c r="A225" s="30">
        <v>220</v>
      </c>
      <c r="B225" s="30" t="s">
        <v>16702</v>
      </c>
      <c r="C225" s="30" t="s">
        <v>16703</v>
      </c>
      <c r="D225" s="32" t="str">
        <f t="shared" si="27"/>
        <v>=해남완도진도!U7</v>
      </c>
      <c r="E225" s="32" t="str">
        <f t="shared" si="27"/>
        <v>=해남완도진도!V6</v>
      </c>
      <c r="F225" s="32" t="str">
        <f t="shared" si="27"/>
        <v>=해남완도진도!W5</v>
      </c>
      <c r="G225" s="32" t="str">
        <f t="shared" si="27"/>
        <v>=해남완도진도!X4</v>
      </c>
      <c r="H225" s="32" t="str">
        <f t="shared" si="27"/>
        <v>=해남완도진도!</v>
      </c>
      <c r="I225" s="32" t="str">
        <f t="shared" si="27"/>
        <v>=해남완도진도!</v>
      </c>
      <c r="J225" s="32"/>
      <c r="K225" s="32" t="str">
        <f t="shared" si="24"/>
        <v>=해남완도진도!U7</v>
      </c>
      <c r="L225" s="32" t="str">
        <f t="shared" si="25"/>
        <v>=해남완도진도!V7</v>
      </c>
      <c r="M225" s="32" t="str">
        <f t="shared" si="25"/>
        <v>=해남완도진도!W7</v>
      </c>
      <c r="N225" s="32" t="str">
        <f t="shared" si="25"/>
        <v>=해남완도진도!X7</v>
      </c>
      <c r="O225" s="32" t="str">
        <f t="shared" si="25"/>
        <v>=해남완도진도!U6</v>
      </c>
      <c r="P225" s="32" t="str">
        <f t="shared" si="25"/>
        <v>=해남완도진도!V6</v>
      </c>
      <c r="Q225" s="32" t="str">
        <f t="shared" ref="L225:V258" si="28">_xlfn.CONCAT("=",$C225,"!",Q$4)</f>
        <v>=해남완도진도!W6</v>
      </c>
      <c r="R225" s="32" t="str">
        <f t="shared" si="28"/>
        <v>=해남완도진도!X6</v>
      </c>
      <c r="S225" s="32" t="str">
        <f t="shared" si="28"/>
        <v>=해남완도진도!U5</v>
      </c>
      <c r="T225" s="32" t="str">
        <f t="shared" si="28"/>
        <v>=해남완도진도!V5</v>
      </c>
      <c r="U225" s="32" t="str">
        <f t="shared" si="28"/>
        <v>=해남완도진도!W5</v>
      </c>
      <c r="V225" s="32" t="str">
        <f t="shared" si="28"/>
        <v>=해남완도진도!X5</v>
      </c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J225" s="32">
        <f>해남완도진도!U7</f>
        <v>46873</v>
      </c>
      <c r="AK225" s="32">
        <f>해남완도진도!V7</f>
        <v>31918</v>
      </c>
      <c r="AL225" s="32">
        <f>해남완도진도!W7</f>
        <v>13349</v>
      </c>
      <c r="AM225" s="32">
        <f>해남완도진도!X7</f>
        <v>639</v>
      </c>
      <c r="AN225" s="32">
        <f>해남완도진도!U6</f>
        <v>43525</v>
      </c>
      <c r="AO225" s="32">
        <f>해남완도진도!V6</f>
        <v>27695</v>
      </c>
      <c r="AP225" s="31">
        <f>해남완도진도!W6</f>
        <v>13941</v>
      </c>
      <c r="AQ225" s="31">
        <f>해남완도진도!X6</f>
        <v>765</v>
      </c>
      <c r="AR225" s="31">
        <f>해남완도진도!U5</f>
        <v>90398</v>
      </c>
      <c r="AS225" s="31">
        <f>해남완도진도!V5</f>
        <v>59613</v>
      </c>
      <c r="AT225" s="31">
        <f>해남완도진도!W5</f>
        <v>27290</v>
      </c>
      <c r="AU225" s="31">
        <f>해남완도진도!X5</f>
        <v>1404</v>
      </c>
      <c r="AV225" s="31">
        <f>해남완도진도!V4</f>
        <v>0</v>
      </c>
      <c r="AW225" s="31">
        <f>해남완도진도!W4</f>
        <v>0</v>
      </c>
      <c r="AX225" s="31">
        <f>해남완도진도!X4</f>
        <v>0</v>
      </c>
      <c r="AY225" s="31">
        <f>해남완도진도!U13</f>
        <v>0</v>
      </c>
      <c r="AZ225" s="31">
        <f>해남완도진도!V13</f>
        <v>0</v>
      </c>
      <c r="BA225" s="31">
        <f>해남완도진도!W13</f>
        <v>0</v>
      </c>
      <c r="BB225" s="31">
        <f>해남완도진도!X13</f>
        <v>0</v>
      </c>
      <c r="BC225" s="31">
        <f>해남완도진도!U14</f>
        <v>0</v>
      </c>
      <c r="BD225" s="31">
        <f>해남완도진도!V14</f>
        <v>0</v>
      </c>
      <c r="BE225" s="31">
        <f>해남완도진도!W14</f>
        <v>0</v>
      </c>
      <c r="BF225" s="31">
        <f>해남완도진도!X14</f>
        <v>0</v>
      </c>
      <c r="BG225" s="31">
        <f>해남완도진도!U15</f>
        <v>0</v>
      </c>
      <c r="BH225" s="31">
        <f>해남완도진도!V15</f>
        <v>0</v>
      </c>
      <c r="BI225" s="31">
        <f>해남완도진도!W15</f>
        <v>0</v>
      </c>
      <c r="BJ225" s="31">
        <f>해남완도진도!X15</f>
        <v>0</v>
      </c>
    </row>
    <row r="226" spans="1:62">
      <c r="A226" s="30">
        <v>221</v>
      </c>
      <c r="B226" s="30" t="s">
        <v>16702</v>
      </c>
      <c r="C226" s="30" t="s">
        <v>16701</v>
      </c>
      <c r="D226" s="32" t="str">
        <f t="shared" si="27"/>
        <v>=영암무안신안!U7</v>
      </c>
      <c r="E226" s="32" t="str">
        <f t="shared" si="27"/>
        <v>=영암무안신안!V6</v>
      </c>
      <c r="F226" s="32" t="str">
        <f t="shared" si="27"/>
        <v>=영암무안신안!W5</v>
      </c>
      <c r="G226" s="32" t="str">
        <f t="shared" si="27"/>
        <v>=영암무안신안!X4</v>
      </c>
      <c r="H226" s="32" t="str">
        <f t="shared" si="27"/>
        <v>=영암무안신안!</v>
      </c>
      <c r="I226" s="32" t="str">
        <f t="shared" si="27"/>
        <v>=영암무안신안!</v>
      </c>
      <c r="J226" s="32"/>
      <c r="K226" s="32" t="str">
        <f t="shared" si="24"/>
        <v>=영암무안신안!U7</v>
      </c>
      <c r="L226" s="32" t="str">
        <f t="shared" si="28"/>
        <v>=영암무안신안!V7</v>
      </c>
      <c r="M226" s="32" t="str">
        <f t="shared" si="28"/>
        <v>=영암무안신안!W7</v>
      </c>
      <c r="N226" s="32" t="str">
        <f t="shared" si="28"/>
        <v>=영암무안신안!X7</v>
      </c>
      <c r="O226" s="32" t="str">
        <f t="shared" si="28"/>
        <v>=영암무안신안!U6</v>
      </c>
      <c r="P226" s="32" t="str">
        <f t="shared" si="28"/>
        <v>=영암무안신안!V6</v>
      </c>
      <c r="Q226" s="32" t="str">
        <f t="shared" si="28"/>
        <v>=영암무안신안!W6</v>
      </c>
      <c r="R226" s="32" t="str">
        <f t="shared" si="28"/>
        <v>=영암무안신안!X6</v>
      </c>
      <c r="S226" s="32" t="str">
        <f t="shared" si="28"/>
        <v>=영암무안신안!U5</v>
      </c>
      <c r="T226" s="32" t="str">
        <f t="shared" si="28"/>
        <v>=영암무안신안!V5</v>
      </c>
      <c r="U226" s="32" t="str">
        <f t="shared" si="28"/>
        <v>=영암무안신안!W5</v>
      </c>
      <c r="V226" s="32" t="str">
        <f t="shared" si="28"/>
        <v>=영암무안신안!X5</v>
      </c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J226" s="32">
        <f>영암무안신안!U7</f>
        <v>53617</v>
      </c>
      <c r="AK226" s="32">
        <f>영암무안신안!V7</f>
        <v>41310</v>
      </c>
      <c r="AL226" s="32">
        <f>영암무안신안!W7</f>
        <v>1740</v>
      </c>
      <c r="AM226" s="32">
        <f>영암무안신안!X7</f>
        <v>9351</v>
      </c>
      <c r="AN226" s="32">
        <f>영암무안신안!U6</f>
        <v>45640</v>
      </c>
      <c r="AO226" s="32">
        <f>영암무안신안!V6</f>
        <v>33351</v>
      </c>
      <c r="AP226" s="31">
        <f>영암무안신안!W6</f>
        <v>1769</v>
      </c>
      <c r="AQ226" s="31">
        <f>영암무안신안!X6</f>
        <v>9484</v>
      </c>
      <c r="AR226" s="31">
        <f>영암무안신안!U5</f>
        <v>99257</v>
      </c>
      <c r="AS226" s="31">
        <f>영암무안신안!V5</f>
        <v>74661</v>
      </c>
      <c r="AT226" s="31">
        <f>영암무안신안!W5</f>
        <v>3509</v>
      </c>
      <c r="AU226" s="31">
        <f>영암무안신안!X5</f>
        <v>18835</v>
      </c>
      <c r="AV226" s="31">
        <f>영암무안신안!V4</f>
        <v>0</v>
      </c>
      <c r="AW226" s="31">
        <f>영암무안신안!W4</f>
        <v>0</v>
      </c>
      <c r="AX226" s="31">
        <f>영암무안신안!X4</f>
        <v>0</v>
      </c>
      <c r="AY226" s="31">
        <f>영암무안신안!U13</f>
        <v>0</v>
      </c>
      <c r="AZ226" s="31">
        <f>영암무안신안!V13</f>
        <v>0</v>
      </c>
      <c r="BA226" s="31">
        <f>영암무안신안!W13</f>
        <v>0</v>
      </c>
      <c r="BB226" s="31">
        <f>영암무안신안!X13</f>
        <v>0</v>
      </c>
      <c r="BC226" s="31">
        <f>영암무안신안!U14</f>
        <v>0</v>
      </c>
      <c r="BD226" s="31">
        <f>영암무안신안!V14</f>
        <v>0</v>
      </c>
      <c r="BE226" s="31">
        <f>영암무안신안!W14</f>
        <v>0</v>
      </c>
      <c r="BF226" s="31">
        <f>영암무안신안!X14</f>
        <v>0</v>
      </c>
      <c r="BG226" s="31">
        <f>영암무안신안!U15</f>
        <v>0</v>
      </c>
      <c r="BH226" s="31">
        <f>영암무안신안!V15</f>
        <v>0</v>
      </c>
      <c r="BI226" s="31">
        <f>영암무안신안!W15</f>
        <v>0</v>
      </c>
      <c r="BJ226" s="31">
        <f>영암무안신안!X15</f>
        <v>0</v>
      </c>
    </row>
    <row r="227" spans="1:62">
      <c r="A227" s="30">
        <v>222</v>
      </c>
      <c r="B227" s="30" t="s">
        <v>16688</v>
      </c>
      <c r="C227" s="30" t="s">
        <v>16700</v>
      </c>
      <c r="D227" s="32" t="str">
        <f t="shared" si="27"/>
        <v>=포항시북구!U7</v>
      </c>
      <c r="E227" s="32" t="str">
        <f t="shared" si="27"/>
        <v>=포항시북구!V6</v>
      </c>
      <c r="F227" s="32" t="str">
        <f t="shared" si="27"/>
        <v>=포항시북구!W5</v>
      </c>
      <c r="G227" s="32" t="str">
        <f t="shared" si="27"/>
        <v>=포항시북구!X4</v>
      </c>
      <c r="H227" s="32" t="str">
        <f t="shared" si="27"/>
        <v>=포항시북구!</v>
      </c>
      <c r="I227" s="32" t="str">
        <f t="shared" si="27"/>
        <v>=포항시북구!</v>
      </c>
      <c r="J227" s="32"/>
      <c r="K227" s="32" t="str">
        <f t="shared" si="24"/>
        <v>=포항시북구!U7</v>
      </c>
      <c r="L227" s="32" t="str">
        <f t="shared" si="28"/>
        <v>=포항시북구!V7</v>
      </c>
      <c r="M227" s="32" t="str">
        <f t="shared" si="28"/>
        <v>=포항시북구!W7</v>
      </c>
      <c r="N227" s="32" t="str">
        <f t="shared" si="28"/>
        <v>=포항시북구!X7</v>
      </c>
      <c r="O227" s="32" t="str">
        <f t="shared" si="28"/>
        <v>=포항시북구!U6</v>
      </c>
      <c r="P227" s="32" t="str">
        <f t="shared" si="28"/>
        <v>=포항시북구!V6</v>
      </c>
      <c r="Q227" s="32" t="str">
        <f t="shared" si="28"/>
        <v>=포항시북구!W6</v>
      </c>
      <c r="R227" s="32" t="str">
        <f t="shared" si="28"/>
        <v>=포항시북구!X6</v>
      </c>
      <c r="S227" s="32" t="str">
        <f t="shared" si="28"/>
        <v>=포항시북구!U5</v>
      </c>
      <c r="T227" s="32" t="str">
        <f t="shared" si="28"/>
        <v>=포항시북구!V5</v>
      </c>
      <c r="U227" s="32" t="str">
        <f t="shared" si="28"/>
        <v>=포항시북구!W5</v>
      </c>
      <c r="V227" s="32" t="str">
        <f t="shared" si="28"/>
        <v>=포항시북구!X5</v>
      </c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J227" s="32">
        <f>포항시북구!U7</f>
        <v>55473</v>
      </c>
      <c r="AK227" s="32">
        <f>포항시북구!V7</f>
        <v>20099</v>
      </c>
      <c r="AL227" s="32">
        <f>포항시북구!W7</f>
        <v>32309</v>
      </c>
      <c r="AM227" s="32">
        <f>포항시북구!X7</f>
        <v>1803</v>
      </c>
      <c r="AN227" s="32">
        <f>포항시북구!U6</f>
        <v>99140</v>
      </c>
      <c r="AO227" s="32">
        <f>포항시북구!V6</f>
        <v>27825</v>
      </c>
      <c r="AP227" s="31">
        <f>포항시북구!W6</f>
        <v>66596</v>
      </c>
      <c r="AQ227" s="31">
        <f>포항시북구!X6</f>
        <v>2755</v>
      </c>
      <c r="AR227" s="31">
        <f>포항시북구!U5</f>
        <v>154613</v>
      </c>
      <c r="AS227" s="31">
        <f>포항시북구!V5</f>
        <v>47924</v>
      </c>
      <c r="AT227" s="31">
        <f>포항시북구!W5</f>
        <v>98905</v>
      </c>
      <c r="AU227" s="31">
        <f>포항시북구!X5</f>
        <v>4558</v>
      </c>
      <c r="AV227" s="31">
        <f>포항시북구!V4</f>
        <v>0</v>
      </c>
      <c r="AW227" s="31">
        <f>포항시북구!W4</f>
        <v>0</v>
      </c>
      <c r="AX227" s="31">
        <f>포항시북구!X4</f>
        <v>0</v>
      </c>
      <c r="AY227" s="31">
        <f>포항시북구!U13</f>
        <v>0</v>
      </c>
      <c r="AZ227" s="31">
        <f>포항시북구!V13</f>
        <v>0</v>
      </c>
      <c r="BA227" s="31">
        <f>포항시북구!W13</f>
        <v>0</v>
      </c>
      <c r="BB227" s="31">
        <f>포항시북구!X13</f>
        <v>0</v>
      </c>
      <c r="BC227" s="31">
        <f>포항시북구!U14</f>
        <v>0</v>
      </c>
      <c r="BD227" s="31">
        <f>포항시북구!V14</f>
        <v>0</v>
      </c>
      <c r="BE227" s="31">
        <f>포항시북구!W14</f>
        <v>0</v>
      </c>
      <c r="BF227" s="31">
        <f>포항시북구!X14</f>
        <v>0</v>
      </c>
      <c r="BG227" s="31">
        <f>포항시북구!U15</f>
        <v>0</v>
      </c>
      <c r="BH227" s="31">
        <f>포항시북구!V15</f>
        <v>0</v>
      </c>
      <c r="BI227" s="31">
        <f>포항시북구!W15</f>
        <v>0</v>
      </c>
      <c r="BJ227" s="31">
        <f>포항시북구!X15</f>
        <v>0</v>
      </c>
    </row>
    <row r="228" spans="1:62">
      <c r="A228" s="30">
        <v>223</v>
      </c>
      <c r="B228" s="30" t="s">
        <v>16688</v>
      </c>
      <c r="C228" s="30" t="s">
        <v>16699</v>
      </c>
      <c r="D228" s="32" t="str">
        <f t="shared" si="27"/>
        <v>=포항시남구울릉!U7</v>
      </c>
      <c r="E228" s="32" t="str">
        <f t="shared" si="27"/>
        <v>=포항시남구울릉!V6</v>
      </c>
      <c r="F228" s="32" t="str">
        <f t="shared" si="27"/>
        <v>=포항시남구울릉!W5</v>
      </c>
      <c r="G228" s="32" t="str">
        <f t="shared" si="27"/>
        <v>=포항시남구울릉!X4</v>
      </c>
      <c r="H228" s="32" t="str">
        <f t="shared" si="27"/>
        <v>=포항시남구울릉!</v>
      </c>
      <c r="I228" s="32" t="str">
        <f t="shared" si="27"/>
        <v>=포항시남구울릉!</v>
      </c>
      <c r="J228" s="32"/>
      <c r="K228" s="32" t="str">
        <f t="shared" si="24"/>
        <v>=포항시남구울릉!U7</v>
      </c>
      <c r="L228" s="32" t="str">
        <f t="shared" si="28"/>
        <v>=포항시남구울릉!V7</v>
      </c>
      <c r="M228" s="32" t="str">
        <f t="shared" si="28"/>
        <v>=포항시남구울릉!W7</v>
      </c>
      <c r="N228" s="32" t="str">
        <f t="shared" si="28"/>
        <v>=포항시남구울릉!X7</v>
      </c>
      <c r="O228" s="32" t="str">
        <f t="shared" si="28"/>
        <v>=포항시남구울릉!U6</v>
      </c>
      <c r="P228" s="32" t="str">
        <f t="shared" si="28"/>
        <v>=포항시남구울릉!V6</v>
      </c>
      <c r="Q228" s="32" t="str">
        <f t="shared" si="28"/>
        <v>=포항시남구울릉!W6</v>
      </c>
      <c r="R228" s="32" t="str">
        <f t="shared" si="28"/>
        <v>=포항시남구울릉!X6</v>
      </c>
      <c r="S228" s="32" t="str">
        <f t="shared" si="28"/>
        <v>=포항시남구울릉!U5</v>
      </c>
      <c r="T228" s="32" t="str">
        <f t="shared" si="28"/>
        <v>=포항시남구울릉!V5</v>
      </c>
      <c r="U228" s="32" t="str">
        <f t="shared" si="28"/>
        <v>=포항시남구울릉!W5</v>
      </c>
      <c r="V228" s="32" t="str">
        <f t="shared" si="28"/>
        <v>=포항시남구울릉!X5</v>
      </c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J228" s="32">
        <f>포항시남구울릉!U7</f>
        <v>48919</v>
      </c>
      <c r="AK228" s="32">
        <f>포항시남구울릉!V7</f>
        <v>19055</v>
      </c>
      <c r="AL228" s="32">
        <f>포항시남구울릉!W7</f>
        <v>24020</v>
      </c>
      <c r="AM228" s="32">
        <f>포항시남구울릉!X7</f>
        <v>481</v>
      </c>
      <c r="AN228" s="32">
        <f>포항시남구울릉!U6</f>
        <v>87059</v>
      </c>
      <c r="AO228" s="32">
        <f>포항시남구울릉!V6</f>
        <v>26913</v>
      </c>
      <c r="AP228" s="31">
        <f>포항시남구울릉!W6</f>
        <v>50774</v>
      </c>
      <c r="AQ228" s="31">
        <f>포항시남구울릉!X6</f>
        <v>864</v>
      </c>
      <c r="AR228" s="31">
        <f>포항시남구울릉!U5</f>
        <v>135978</v>
      </c>
      <c r="AS228" s="31">
        <f>포항시남구울릉!V5</f>
        <v>45968</v>
      </c>
      <c r="AT228" s="31">
        <f>포항시남구울릉!W5</f>
        <v>74794</v>
      </c>
      <c r="AU228" s="31">
        <f>포항시남구울릉!X5</f>
        <v>1345</v>
      </c>
      <c r="AV228" s="31">
        <f>포항시남구울릉!V4</f>
        <v>0</v>
      </c>
      <c r="AW228" s="31">
        <f>포항시남구울릉!W4</f>
        <v>0</v>
      </c>
      <c r="AX228" s="31">
        <f>포항시남구울릉!X4</f>
        <v>0</v>
      </c>
      <c r="AY228" s="31">
        <f>포항시남구울릉!U13</f>
        <v>0</v>
      </c>
      <c r="AZ228" s="31">
        <f>포항시남구울릉!V13</f>
        <v>0</v>
      </c>
      <c r="BA228" s="31">
        <f>포항시남구울릉!W13</f>
        <v>0</v>
      </c>
      <c r="BB228" s="31">
        <f>포항시남구울릉!X13</f>
        <v>0</v>
      </c>
      <c r="BC228" s="31">
        <f>포항시남구울릉!U14</f>
        <v>0</v>
      </c>
      <c r="BD228" s="31">
        <f>포항시남구울릉!V14</f>
        <v>0</v>
      </c>
      <c r="BE228" s="31">
        <f>포항시남구울릉!W14</f>
        <v>0</v>
      </c>
      <c r="BF228" s="31">
        <f>포항시남구울릉!X14</f>
        <v>0</v>
      </c>
      <c r="BG228" s="31">
        <f>포항시남구울릉!U15</f>
        <v>0</v>
      </c>
      <c r="BH228" s="31">
        <f>포항시남구울릉!V15</f>
        <v>0</v>
      </c>
      <c r="BI228" s="31">
        <f>포항시남구울릉!W15</f>
        <v>0</v>
      </c>
      <c r="BJ228" s="31">
        <f>포항시남구울릉!X15</f>
        <v>0</v>
      </c>
    </row>
    <row r="229" spans="1:62">
      <c r="A229" s="30">
        <v>224</v>
      </c>
      <c r="B229" s="30" t="s">
        <v>16688</v>
      </c>
      <c r="C229" s="30" t="s">
        <v>16698</v>
      </c>
      <c r="D229" s="32" t="str">
        <f t="shared" si="27"/>
        <v>=경주시!U7</v>
      </c>
      <c r="E229" s="32" t="str">
        <f t="shared" si="27"/>
        <v>=경주시!V6</v>
      </c>
      <c r="F229" s="32" t="str">
        <f t="shared" si="27"/>
        <v>=경주시!W5</v>
      </c>
      <c r="G229" s="32" t="str">
        <f t="shared" si="27"/>
        <v>=경주시!X4</v>
      </c>
      <c r="H229" s="32" t="str">
        <f t="shared" si="27"/>
        <v>=경주시!</v>
      </c>
      <c r="I229" s="32" t="str">
        <f t="shared" si="27"/>
        <v>=경주시!</v>
      </c>
      <c r="J229" s="32"/>
      <c r="K229" s="32" t="str">
        <f t="shared" si="24"/>
        <v>=경주시!U7</v>
      </c>
      <c r="L229" s="32" t="str">
        <f t="shared" si="28"/>
        <v>=경주시!V7</v>
      </c>
      <c r="M229" s="32" t="str">
        <f t="shared" si="28"/>
        <v>=경주시!W7</v>
      </c>
      <c r="N229" s="32" t="str">
        <f t="shared" si="28"/>
        <v>=경주시!X7</v>
      </c>
      <c r="O229" s="32" t="str">
        <f t="shared" si="28"/>
        <v>=경주시!U6</v>
      </c>
      <c r="P229" s="32" t="str">
        <f t="shared" si="28"/>
        <v>=경주시!V6</v>
      </c>
      <c r="Q229" s="32" t="str">
        <f t="shared" si="28"/>
        <v>=경주시!W6</v>
      </c>
      <c r="R229" s="32" t="str">
        <f t="shared" si="28"/>
        <v>=경주시!X6</v>
      </c>
      <c r="S229" s="32" t="str">
        <f t="shared" si="28"/>
        <v>=경주시!U5</v>
      </c>
      <c r="T229" s="32" t="str">
        <f t="shared" si="28"/>
        <v>=경주시!V5</v>
      </c>
      <c r="U229" s="32" t="str">
        <f t="shared" si="28"/>
        <v>=경주시!W5</v>
      </c>
      <c r="V229" s="32" t="str">
        <f t="shared" si="28"/>
        <v>=경주시!X5</v>
      </c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J229" s="32">
        <f>경주시!U7</f>
        <v>70266</v>
      </c>
      <c r="AK229" s="32">
        <f>경주시!V7</f>
        <v>12185</v>
      </c>
      <c r="AL229" s="32">
        <f>경주시!W7</f>
        <v>35143</v>
      </c>
      <c r="AM229" s="32">
        <f>경주시!X7</f>
        <v>422</v>
      </c>
      <c r="AN229" s="32">
        <f>경주시!U6</f>
        <v>78495</v>
      </c>
      <c r="AO229" s="32">
        <f>경주시!V6</f>
        <v>9375</v>
      </c>
      <c r="AP229" s="31">
        <f>경주시!W6</f>
        <v>41959</v>
      </c>
      <c r="AQ229" s="31">
        <f>경주시!X6</f>
        <v>448</v>
      </c>
      <c r="AR229" s="31">
        <f>경주시!U5</f>
        <v>148761</v>
      </c>
      <c r="AS229" s="31">
        <f>경주시!V5</f>
        <v>21560</v>
      </c>
      <c r="AT229" s="31">
        <f>경주시!W5</f>
        <v>77102</v>
      </c>
      <c r="AU229" s="31">
        <f>경주시!X5</f>
        <v>870</v>
      </c>
      <c r="AV229" s="31">
        <f>경주시!V4</f>
        <v>0</v>
      </c>
      <c r="AW229" s="31">
        <f>경주시!W4</f>
        <v>0</v>
      </c>
      <c r="AX229" s="31">
        <f>경주시!X4</f>
        <v>0</v>
      </c>
      <c r="AY229" s="31">
        <f>경주시!U13</f>
        <v>0</v>
      </c>
      <c r="AZ229" s="31">
        <f>경주시!V13</f>
        <v>0</v>
      </c>
      <c r="BA229" s="31">
        <f>경주시!W13</f>
        <v>0</v>
      </c>
      <c r="BB229" s="31">
        <f>경주시!X13</f>
        <v>0</v>
      </c>
      <c r="BC229" s="31">
        <f>경주시!U14</f>
        <v>0</v>
      </c>
      <c r="BD229" s="31">
        <f>경주시!V14</f>
        <v>0</v>
      </c>
      <c r="BE229" s="31">
        <f>경주시!W14</f>
        <v>0</v>
      </c>
      <c r="BF229" s="31">
        <f>경주시!X14</f>
        <v>0</v>
      </c>
      <c r="BG229" s="31">
        <f>경주시!U15</f>
        <v>0</v>
      </c>
      <c r="BH229" s="31">
        <f>경주시!V15</f>
        <v>0</v>
      </c>
      <c r="BI229" s="31">
        <f>경주시!W15</f>
        <v>0</v>
      </c>
      <c r="BJ229" s="31">
        <f>경주시!X15</f>
        <v>0</v>
      </c>
    </row>
    <row r="230" spans="1:62">
      <c r="A230" s="30">
        <v>225</v>
      </c>
      <c r="B230" s="30" t="s">
        <v>16688</v>
      </c>
      <c r="C230" s="30" t="s">
        <v>16697</v>
      </c>
      <c r="D230" s="32" t="str">
        <f t="shared" si="27"/>
        <v>=김천시!U7</v>
      </c>
      <c r="E230" s="32" t="str">
        <f t="shared" si="27"/>
        <v>=김천시!V6</v>
      </c>
      <c r="F230" s="32" t="str">
        <f t="shared" si="27"/>
        <v>=김천시!W5</v>
      </c>
      <c r="G230" s="32" t="str">
        <f t="shared" si="27"/>
        <v>=김천시!X4</v>
      </c>
      <c r="H230" s="32" t="str">
        <f t="shared" si="27"/>
        <v>=김천시!</v>
      </c>
      <c r="I230" s="32" t="str">
        <f t="shared" si="27"/>
        <v>=김천시!</v>
      </c>
      <c r="J230" s="32"/>
      <c r="K230" s="32" t="str">
        <f t="shared" si="24"/>
        <v>=김천시!U7</v>
      </c>
      <c r="L230" s="32" t="str">
        <f t="shared" si="28"/>
        <v>=김천시!V7</v>
      </c>
      <c r="M230" s="32" t="str">
        <f t="shared" si="28"/>
        <v>=김천시!W7</v>
      </c>
      <c r="N230" s="32" t="str">
        <f t="shared" si="28"/>
        <v>=김천시!X7</v>
      </c>
      <c r="O230" s="32" t="str">
        <f t="shared" si="28"/>
        <v>=김천시!U6</v>
      </c>
      <c r="P230" s="32" t="str">
        <f t="shared" si="28"/>
        <v>=김천시!V6</v>
      </c>
      <c r="Q230" s="32" t="str">
        <f t="shared" si="28"/>
        <v>=김천시!W6</v>
      </c>
      <c r="R230" s="32" t="str">
        <f t="shared" si="28"/>
        <v>=김천시!X6</v>
      </c>
      <c r="S230" s="32" t="str">
        <f t="shared" si="28"/>
        <v>=김천시!U5</v>
      </c>
      <c r="T230" s="32" t="str">
        <f t="shared" si="28"/>
        <v>=김천시!V5</v>
      </c>
      <c r="U230" s="32" t="str">
        <f t="shared" si="28"/>
        <v>=김천시!W5</v>
      </c>
      <c r="V230" s="32" t="str">
        <f t="shared" si="28"/>
        <v>=김천시!X5</v>
      </c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J230" s="32">
        <f>김천시!U7</f>
        <v>44106</v>
      </c>
      <c r="AK230" s="32">
        <f>김천시!V7</f>
        <v>10524</v>
      </c>
      <c r="AL230" s="32">
        <f>김천시!W7</f>
        <v>30807</v>
      </c>
      <c r="AM230" s="32">
        <f>김천시!X7</f>
        <v>484</v>
      </c>
      <c r="AN230" s="32">
        <f>김천시!U6</f>
        <v>37803</v>
      </c>
      <c r="AO230" s="32">
        <f>김천시!V6</f>
        <v>6390</v>
      </c>
      <c r="AP230" s="31">
        <f>김천시!W6</f>
        <v>29186</v>
      </c>
      <c r="AQ230" s="31">
        <f>김천시!X6</f>
        <v>435</v>
      </c>
      <c r="AR230" s="31">
        <f>김천시!U5</f>
        <v>81909</v>
      </c>
      <c r="AS230" s="31">
        <f>김천시!V5</f>
        <v>16914</v>
      </c>
      <c r="AT230" s="31">
        <f>김천시!W5</f>
        <v>59993</v>
      </c>
      <c r="AU230" s="31">
        <f>김천시!X5</f>
        <v>919</v>
      </c>
      <c r="AV230" s="31">
        <f>김천시!V4</f>
        <v>0</v>
      </c>
      <c r="AW230" s="31">
        <f>김천시!W4</f>
        <v>0</v>
      </c>
      <c r="AX230" s="31">
        <f>김천시!X4</f>
        <v>0</v>
      </c>
      <c r="AY230" s="31">
        <f>김천시!U13</f>
        <v>0</v>
      </c>
      <c r="AZ230" s="31">
        <f>김천시!V13</f>
        <v>0</v>
      </c>
      <c r="BA230" s="31">
        <f>김천시!W13</f>
        <v>0</v>
      </c>
      <c r="BB230" s="31">
        <f>김천시!X13</f>
        <v>0</v>
      </c>
      <c r="BC230" s="31">
        <f>김천시!U14</f>
        <v>0</v>
      </c>
      <c r="BD230" s="31">
        <f>김천시!V14</f>
        <v>0</v>
      </c>
      <c r="BE230" s="31">
        <f>김천시!W14</f>
        <v>0</v>
      </c>
      <c r="BF230" s="31">
        <f>김천시!X14</f>
        <v>0</v>
      </c>
      <c r="BG230" s="31">
        <f>김천시!U15</f>
        <v>0</v>
      </c>
      <c r="BH230" s="31">
        <f>김천시!V15</f>
        <v>0</v>
      </c>
      <c r="BI230" s="31">
        <f>김천시!W15</f>
        <v>0</v>
      </c>
      <c r="BJ230" s="31">
        <f>김천시!X15</f>
        <v>0</v>
      </c>
    </row>
    <row r="231" spans="1:62">
      <c r="A231" s="30">
        <v>226</v>
      </c>
      <c r="B231" s="30" t="s">
        <v>16688</v>
      </c>
      <c r="C231" s="30" t="s">
        <v>16696</v>
      </c>
      <c r="D231" s="32" t="str">
        <f t="shared" si="27"/>
        <v>=안동예천!U7</v>
      </c>
      <c r="E231" s="32" t="str">
        <f t="shared" si="27"/>
        <v>=안동예천!V6</v>
      </c>
      <c r="F231" s="32" t="str">
        <f t="shared" si="27"/>
        <v>=안동예천!W5</v>
      </c>
      <c r="G231" s="32" t="str">
        <f t="shared" si="27"/>
        <v>=안동예천!X4</v>
      </c>
      <c r="H231" s="32" t="str">
        <f t="shared" si="27"/>
        <v>=안동예천!</v>
      </c>
      <c r="I231" s="32" t="str">
        <f t="shared" si="27"/>
        <v>=안동예천!</v>
      </c>
      <c r="J231" s="32"/>
      <c r="K231" s="32" t="str">
        <f t="shared" si="24"/>
        <v>=안동예천!U7</v>
      </c>
      <c r="L231" s="32" t="str">
        <f t="shared" si="28"/>
        <v>=안동예천!V7</v>
      </c>
      <c r="M231" s="32" t="str">
        <f t="shared" si="28"/>
        <v>=안동예천!W7</v>
      </c>
      <c r="N231" s="32" t="str">
        <f t="shared" si="28"/>
        <v>=안동예천!X7</v>
      </c>
      <c r="O231" s="32" t="str">
        <f t="shared" si="28"/>
        <v>=안동예천!U6</v>
      </c>
      <c r="P231" s="32" t="str">
        <f t="shared" si="28"/>
        <v>=안동예천!V6</v>
      </c>
      <c r="Q231" s="32" t="str">
        <f t="shared" si="28"/>
        <v>=안동예천!W6</v>
      </c>
      <c r="R231" s="32" t="str">
        <f t="shared" si="28"/>
        <v>=안동예천!X6</v>
      </c>
      <c r="S231" s="32" t="str">
        <f t="shared" si="28"/>
        <v>=안동예천!U5</v>
      </c>
      <c r="T231" s="32" t="str">
        <f t="shared" si="28"/>
        <v>=안동예천!V5</v>
      </c>
      <c r="U231" s="32" t="str">
        <f t="shared" si="28"/>
        <v>=안동예천!W5</v>
      </c>
      <c r="V231" s="32" t="str">
        <f t="shared" si="28"/>
        <v>=안동예천!X5</v>
      </c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J231" s="32">
        <f>안동예천!U7</f>
        <v>61488</v>
      </c>
      <c r="AK231" s="32">
        <f>안동예천!V7</f>
        <v>18044</v>
      </c>
      <c r="AL231" s="32">
        <f>안동예천!W7</f>
        <v>27546</v>
      </c>
      <c r="AM231" s="32">
        <f>안동예천!X7</f>
        <v>502</v>
      </c>
      <c r="AN231" s="32">
        <f>안동예천!U6</f>
        <v>64171</v>
      </c>
      <c r="AO231" s="32">
        <f>안동예천!V6</f>
        <v>14249</v>
      </c>
      <c r="AP231" s="31">
        <f>안동예천!W6</f>
        <v>30637</v>
      </c>
      <c r="AQ231" s="31">
        <f>안동예천!X6</f>
        <v>556</v>
      </c>
      <c r="AR231" s="31">
        <f>안동예천!U5</f>
        <v>125659</v>
      </c>
      <c r="AS231" s="31">
        <f>안동예천!V5</f>
        <v>32293</v>
      </c>
      <c r="AT231" s="31">
        <f>안동예천!W5</f>
        <v>58183</v>
      </c>
      <c r="AU231" s="31">
        <f>안동예천!X5</f>
        <v>1058</v>
      </c>
      <c r="AV231" s="31">
        <f>안동예천!V4</f>
        <v>0</v>
      </c>
      <c r="AW231" s="31">
        <f>안동예천!W4</f>
        <v>0</v>
      </c>
      <c r="AX231" s="31">
        <f>안동예천!X4</f>
        <v>0</v>
      </c>
      <c r="AY231" s="31">
        <f>안동예천!U13</f>
        <v>0</v>
      </c>
      <c r="AZ231" s="31">
        <f>안동예천!V13</f>
        <v>0</v>
      </c>
      <c r="BA231" s="31">
        <f>안동예천!W13</f>
        <v>0</v>
      </c>
      <c r="BB231" s="31">
        <f>안동예천!X13</f>
        <v>0</v>
      </c>
      <c r="BC231" s="31">
        <f>안동예천!U14</f>
        <v>0</v>
      </c>
      <c r="BD231" s="31">
        <f>안동예천!V14</f>
        <v>0</v>
      </c>
      <c r="BE231" s="31">
        <f>안동예천!W14</f>
        <v>0</v>
      </c>
      <c r="BF231" s="31">
        <f>안동예천!X14</f>
        <v>0</v>
      </c>
      <c r="BG231" s="31">
        <f>안동예천!U15</f>
        <v>0</v>
      </c>
      <c r="BH231" s="31">
        <f>안동예천!V15</f>
        <v>0</v>
      </c>
      <c r="BI231" s="31">
        <f>안동예천!W15</f>
        <v>0</v>
      </c>
      <c r="BJ231" s="31">
        <f>안동예천!X15</f>
        <v>0</v>
      </c>
    </row>
    <row r="232" spans="1:62">
      <c r="A232" s="30">
        <v>227</v>
      </c>
      <c r="B232" s="30" t="s">
        <v>16688</v>
      </c>
      <c r="C232" s="30" t="s">
        <v>16695</v>
      </c>
      <c r="D232" s="32" t="str">
        <f t="shared" si="27"/>
        <v>=구미시갑!U7</v>
      </c>
      <c r="E232" s="32" t="str">
        <f t="shared" si="27"/>
        <v>=구미시갑!V6</v>
      </c>
      <c r="F232" s="32" t="str">
        <f t="shared" si="27"/>
        <v>=구미시갑!W5</v>
      </c>
      <c r="G232" s="32" t="str">
        <f t="shared" si="27"/>
        <v>=구미시갑!X4</v>
      </c>
      <c r="H232" s="32" t="str">
        <f t="shared" si="27"/>
        <v>=구미시갑!</v>
      </c>
      <c r="I232" s="32" t="str">
        <f t="shared" si="27"/>
        <v>=구미시갑!</v>
      </c>
      <c r="J232" s="32"/>
      <c r="K232" s="32" t="str">
        <f t="shared" si="24"/>
        <v>=구미시갑!U7</v>
      </c>
      <c r="L232" s="32" t="str">
        <f t="shared" si="28"/>
        <v>=구미시갑!V7</v>
      </c>
      <c r="M232" s="32" t="str">
        <f t="shared" si="28"/>
        <v>=구미시갑!W7</v>
      </c>
      <c r="N232" s="32" t="str">
        <f t="shared" si="28"/>
        <v>=구미시갑!X7</v>
      </c>
      <c r="O232" s="32" t="str">
        <f t="shared" si="28"/>
        <v>=구미시갑!U6</v>
      </c>
      <c r="P232" s="32" t="str">
        <f t="shared" si="28"/>
        <v>=구미시갑!V6</v>
      </c>
      <c r="Q232" s="32" t="str">
        <f t="shared" si="28"/>
        <v>=구미시갑!W6</v>
      </c>
      <c r="R232" s="32" t="str">
        <f t="shared" si="28"/>
        <v>=구미시갑!X6</v>
      </c>
      <c r="S232" s="32" t="str">
        <f t="shared" si="28"/>
        <v>=구미시갑!U5</v>
      </c>
      <c r="T232" s="32" t="str">
        <f t="shared" si="28"/>
        <v>=구미시갑!V5</v>
      </c>
      <c r="U232" s="32" t="str">
        <f t="shared" si="28"/>
        <v>=구미시갑!W5</v>
      </c>
      <c r="V232" s="32" t="str">
        <f t="shared" si="28"/>
        <v>=구미시갑!X5</v>
      </c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J232" s="32">
        <f>구미시갑!U7</f>
        <v>43329</v>
      </c>
      <c r="AK232" s="32">
        <f>구미시갑!V7</f>
        <v>16521</v>
      </c>
      <c r="AL232" s="32">
        <f>구미시갑!W7</f>
        <v>24975</v>
      </c>
      <c r="AM232" s="32">
        <f>구미시갑!X7</f>
        <v>657</v>
      </c>
      <c r="AN232" s="32">
        <f>구미시갑!U6</f>
        <v>70258</v>
      </c>
      <c r="AO232" s="32">
        <f>구미시갑!V6</f>
        <v>18803</v>
      </c>
      <c r="AP232" s="31">
        <f>구미시갑!W6</f>
        <v>48364</v>
      </c>
      <c r="AQ232" s="31">
        <f>구미시갑!X6</f>
        <v>1418</v>
      </c>
      <c r="AR232" s="31">
        <f>구미시갑!U5</f>
        <v>113587</v>
      </c>
      <c r="AS232" s="31">
        <f>구미시갑!V5</f>
        <v>35324</v>
      </c>
      <c r="AT232" s="31">
        <f>구미시갑!W5</f>
        <v>73339</v>
      </c>
      <c r="AU232" s="31">
        <f>구미시갑!X5</f>
        <v>2075</v>
      </c>
      <c r="AV232" s="31">
        <f>구미시갑!V4</f>
        <v>0</v>
      </c>
      <c r="AW232" s="31">
        <f>구미시갑!W4</f>
        <v>0</v>
      </c>
      <c r="AX232" s="31">
        <f>구미시갑!X4</f>
        <v>0</v>
      </c>
      <c r="AY232" s="31">
        <f>구미시갑!U13</f>
        <v>0</v>
      </c>
      <c r="AZ232" s="31">
        <f>구미시갑!V13</f>
        <v>0</v>
      </c>
      <c r="BA232" s="31">
        <f>구미시갑!W13</f>
        <v>0</v>
      </c>
      <c r="BB232" s="31">
        <f>구미시갑!X13</f>
        <v>0</v>
      </c>
      <c r="BC232" s="31">
        <f>구미시갑!U14</f>
        <v>0</v>
      </c>
      <c r="BD232" s="31">
        <f>구미시갑!V14</f>
        <v>0</v>
      </c>
      <c r="BE232" s="31">
        <f>구미시갑!W14</f>
        <v>0</v>
      </c>
      <c r="BF232" s="31">
        <f>구미시갑!X14</f>
        <v>0</v>
      </c>
      <c r="BG232" s="31">
        <f>구미시갑!U15</f>
        <v>0</v>
      </c>
      <c r="BH232" s="31">
        <f>구미시갑!V15</f>
        <v>0</v>
      </c>
      <c r="BI232" s="31">
        <f>구미시갑!W15</f>
        <v>0</v>
      </c>
      <c r="BJ232" s="31">
        <f>구미시갑!X15</f>
        <v>0</v>
      </c>
    </row>
    <row r="233" spans="1:62">
      <c r="A233" s="30">
        <v>228</v>
      </c>
      <c r="B233" s="30" t="s">
        <v>16688</v>
      </c>
      <c r="C233" s="30" t="s">
        <v>16694</v>
      </c>
      <c r="D233" s="32" t="str">
        <f t="shared" si="27"/>
        <v>=구미시을!U7</v>
      </c>
      <c r="E233" s="32" t="str">
        <f t="shared" si="27"/>
        <v>=구미시을!V6</v>
      </c>
      <c r="F233" s="32" t="str">
        <f t="shared" si="27"/>
        <v>=구미시을!W5</v>
      </c>
      <c r="G233" s="32" t="str">
        <f t="shared" si="27"/>
        <v>=구미시을!X4</v>
      </c>
      <c r="H233" s="32" t="str">
        <f t="shared" si="27"/>
        <v>=구미시을!</v>
      </c>
      <c r="I233" s="32" t="str">
        <f t="shared" si="27"/>
        <v>=구미시을!</v>
      </c>
      <c r="J233" s="32"/>
      <c r="K233" s="32" t="str">
        <f t="shared" si="24"/>
        <v>=구미시을!U7</v>
      </c>
      <c r="L233" s="32" t="str">
        <f t="shared" si="28"/>
        <v>=구미시을!V7</v>
      </c>
      <c r="M233" s="32" t="str">
        <f t="shared" si="28"/>
        <v>=구미시을!W7</v>
      </c>
      <c r="N233" s="32" t="str">
        <f t="shared" si="28"/>
        <v>=구미시을!X7</v>
      </c>
      <c r="O233" s="32" t="str">
        <f t="shared" si="28"/>
        <v>=구미시을!U6</v>
      </c>
      <c r="P233" s="32" t="str">
        <f t="shared" si="28"/>
        <v>=구미시을!V6</v>
      </c>
      <c r="Q233" s="32" t="str">
        <f t="shared" si="28"/>
        <v>=구미시을!W6</v>
      </c>
      <c r="R233" s="32" t="str">
        <f t="shared" si="28"/>
        <v>=구미시을!X6</v>
      </c>
      <c r="S233" s="32" t="str">
        <f t="shared" si="28"/>
        <v>=구미시을!U5</v>
      </c>
      <c r="T233" s="32" t="str">
        <f t="shared" si="28"/>
        <v>=구미시을!V5</v>
      </c>
      <c r="U233" s="32" t="str">
        <f t="shared" si="28"/>
        <v>=구미시을!W5</v>
      </c>
      <c r="V233" s="32" t="str">
        <f t="shared" si="28"/>
        <v>=구미시을!X5</v>
      </c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J233" s="32">
        <f>구미시을!U7</f>
        <v>36566</v>
      </c>
      <c r="AK233" s="32">
        <f>구미시을!V7</f>
        <v>14686</v>
      </c>
      <c r="AL233" s="32">
        <f>구미시을!W7</f>
        <v>18430</v>
      </c>
      <c r="AM233" s="32">
        <f>구미시을!X7</f>
        <v>308</v>
      </c>
      <c r="AN233" s="32">
        <f>구미시을!U6</f>
        <v>61646</v>
      </c>
      <c r="AO233" s="32">
        <f>구미시을!V6</f>
        <v>19756</v>
      </c>
      <c r="AP233" s="31">
        <f>구미시을!W6</f>
        <v>36027</v>
      </c>
      <c r="AQ233" s="31">
        <f>구미시을!X6</f>
        <v>520</v>
      </c>
      <c r="AR233" s="31">
        <f>구미시을!U5</f>
        <v>98212</v>
      </c>
      <c r="AS233" s="31">
        <f>구미시을!V5</f>
        <v>34442</v>
      </c>
      <c r="AT233" s="31">
        <f>구미시을!W5</f>
        <v>54457</v>
      </c>
      <c r="AU233" s="31">
        <f>구미시을!X5</f>
        <v>828</v>
      </c>
      <c r="AV233" s="31">
        <f>구미시을!V4</f>
        <v>0</v>
      </c>
      <c r="AW233" s="31">
        <f>구미시을!W4</f>
        <v>0</v>
      </c>
      <c r="AX233" s="31">
        <f>구미시을!X4</f>
        <v>0</v>
      </c>
      <c r="AY233" s="31">
        <f>구미시을!U13</f>
        <v>0</v>
      </c>
      <c r="AZ233" s="31">
        <f>구미시을!V13</f>
        <v>0</v>
      </c>
      <c r="BA233" s="31">
        <f>구미시을!W13</f>
        <v>0</v>
      </c>
      <c r="BB233" s="31">
        <f>구미시을!X13</f>
        <v>0</v>
      </c>
      <c r="BC233" s="31">
        <f>구미시을!U14</f>
        <v>0</v>
      </c>
      <c r="BD233" s="31">
        <f>구미시을!V14</f>
        <v>0</v>
      </c>
      <c r="BE233" s="31">
        <f>구미시을!W14</f>
        <v>0</v>
      </c>
      <c r="BF233" s="31">
        <f>구미시을!X14</f>
        <v>0</v>
      </c>
      <c r="BG233" s="31">
        <f>구미시을!U15</f>
        <v>0</v>
      </c>
      <c r="BH233" s="31">
        <f>구미시을!V15</f>
        <v>0</v>
      </c>
      <c r="BI233" s="31">
        <f>구미시을!W15</f>
        <v>0</v>
      </c>
      <c r="BJ233" s="31">
        <f>구미시을!X15</f>
        <v>0</v>
      </c>
    </row>
    <row r="234" spans="1:62">
      <c r="A234" s="30">
        <v>229</v>
      </c>
      <c r="B234" s="30" t="s">
        <v>16688</v>
      </c>
      <c r="C234" s="30" t="s">
        <v>16693</v>
      </c>
      <c r="D234" s="32" t="str">
        <f t="shared" si="27"/>
        <v>=영주영양봉화울진!U7</v>
      </c>
      <c r="E234" s="32" t="str">
        <f t="shared" si="27"/>
        <v>=영주영양봉화울진!V6</v>
      </c>
      <c r="F234" s="32" t="str">
        <f t="shared" si="27"/>
        <v>=영주영양봉화울진!W5</v>
      </c>
      <c r="G234" s="32" t="str">
        <f t="shared" si="27"/>
        <v>=영주영양봉화울진!X4</v>
      </c>
      <c r="H234" s="32" t="str">
        <f t="shared" si="27"/>
        <v>=영주영양봉화울진!</v>
      </c>
      <c r="I234" s="32" t="str">
        <f t="shared" si="27"/>
        <v>=영주영양봉화울진!</v>
      </c>
      <c r="J234" s="32"/>
      <c r="K234" s="32" t="str">
        <f t="shared" si="24"/>
        <v>=영주영양봉화울진!U7</v>
      </c>
      <c r="L234" s="32" t="str">
        <f t="shared" si="28"/>
        <v>=영주영양봉화울진!V7</v>
      </c>
      <c r="M234" s="32" t="str">
        <f t="shared" si="28"/>
        <v>=영주영양봉화울진!W7</v>
      </c>
      <c r="N234" s="32" t="str">
        <f t="shared" si="28"/>
        <v>=영주영양봉화울진!X7</v>
      </c>
      <c r="O234" s="32" t="str">
        <f t="shared" si="28"/>
        <v>=영주영양봉화울진!U6</v>
      </c>
      <c r="P234" s="32" t="str">
        <f t="shared" si="28"/>
        <v>=영주영양봉화울진!V6</v>
      </c>
      <c r="Q234" s="32" t="str">
        <f t="shared" si="28"/>
        <v>=영주영양봉화울진!W6</v>
      </c>
      <c r="R234" s="32" t="str">
        <f t="shared" si="28"/>
        <v>=영주영양봉화울진!X6</v>
      </c>
      <c r="S234" s="32" t="str">
        <f t="shared" si="28"/>
        <v>=영주영양봉화울진!U5</v>
      </c>
      <c r="T234" s="32" t="str">
        <f t="shared" si="28"/>
        <v>=영주영양봉화울진!V5</v>
      </c>
      <c r="U234" s="32" t="str">
        <f t="shared" si="28"/>
        <v>=영주영양봉화울진!W5</v>
      </c>
      <c r="V234" s="32" t="str">
        <f t="shared" si="28"/>
        <v>=영주영양봉화울진!X5</v>
      </c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J234" s="32">
        <f>영주영양봉화울진!U7</f>
        <v>61081</v>
      </c>
      <c r="AK234" s="32">
        <f>영주영양봉화울진!V7</f>
        <v>14947</v>
      </c>
      <c r="AL234" s="32">
        <f>영주영양봉화울진!W7</f>
        <v>32192</v>
      </c>
      <c r="AM234" s="32">
        <f>영주영양봉화울진!X7</f>
        <v>696</v>
      </c>
      <c r="AN234" s="32">
        <f>영주영양봉화울진!U6</f>
        <v>63070</v>
      </c>
      <c r="AO234" s="32">
        <f>영주영양봉화울진!V6</f>
        <v>10736</v>
      </c>
      <c r="AP234" s="31">
        <f>영주영양봉화울진!W6</f>
        <v>35834</v>
      </c>
      <c r="AQ234" s="31">
        <f>영주영양봉화울진!X6</f>
        <v>843</v>
      </c>
      <c r="AR234" s="31">
        <f>영주영양봉화울진!U5</f>
        <v>124151</v>
      </c>
      <c r="AS234" s="31">
        <f>영주영양봉화울진!V5</f>
        <v>25683</v>
      </c>
      <c r="AT234" s="31">
        <f>영주영양봉화울진!W5</f>
        <v>68026</v>
      </c>
      <c r="AU234" s="31">
        <f>영주영양봉화울진!X5</f>
        <v>1539</v>
      </c>
      <c r="AV234" s="31">
        <f>영주영양봉화울진!V4</f>
        <v>0</v>
      </c>
      <c r="AW234" s="31">
        <f>영주영양봉화울진!W4</f>
        <v>0</v>
      </c>
      <c r="AX234" s="31">
        <f>영주영양봉화울진!X4</f>
        <v>0</v>
      </c>
      <c r="AY234" s="31">
        <f>영주영양봉화울진!U13</f>
        <v>0</v>
      </c>
      <c r="AZ234" s="31">
        <f>영주영양봉화울진!V13</f>
        <v>0</v>
      </c>
      <c r="BA234" s="31">
        <f>영주영양봉화울진!W13</f>
        <v>0</v>
      </c>
      <c r="BB234" s="31">
        <f>영주영양봉화울진!X13</f>
        <v>0</v>
      </c>
      <c r="BC234" s="31">
        <f>영주영양봉화울진!U14</f>
        <v>0</v>
      </c>
      <c r="BD234" s="31">
        <f>영주영양봉화울진!V14</f>
        <v>0</v>
      </c>
      <c r="BE234" s="31">
        <f>영주영양봉화울진!W14</f>
        <v>0</v>
      </c>
      <c r="BF234" s="31">
        <f>영주영양봉화울진!X14</f>
        <v>0</v>
      </c>
      <c r="BG234" s="31">
        <f>영주영양봉화울진!U15</f>
        <v>0</v>
      </c>
      <c r="BH234" s="31">
        <f>영주영양봉화울진!V15</f>
        <v>0</v>
      </c>
      <c r="BI234" s="31">
        <f>영주영양봉화울진!W15</f>
        <v>0</v>
      </c>
      <c r="BJ234" s="31">
        <f>영주영양봉화울진!X15</f>
        <v>0</v>
      </c>
    </row>
    <row r="235" spans="1:62">
      <c r="A235" s="30">
        <v>230</v>
      </c>
      <c r="B235" s="30" t="s">
        <v>16688</v>
      </c>
      <c r="C235" s="30" t="s">
        <v>16692</v>
      </c>
      <c r="D235" s="32" t="str">
        <f t="shared" si="27"/>
        <v>=영천청도!U7</v>
      </c>
      <c r="E235" s="32" t="str">
        <f t="shared" si="27"/>
        <v>=영천청도!V6</v>
      </c>
      <c r="F235" s="32" t="str">
        <f t="shared" si="27"/>
        <v>=영천청도!W5</v>
      </c>
      <c r="G235" s="32" t="str">
        <f t="shared" si="27"/>
        <v>=영천청도!X4</v>
      </c>
      <c r="H235" s="32" t="str">
        <f t="shared" si="27"/>
        <v>=영천청도!</v>
      </c>
      <c r="I235" s="32" t="str">
        <f t="shared" si="27"/>
        <v>=영천청도!</v>
      </c>
      <c r="J235" s="32"/>
      <c r="K235" s="32" t="str">
        <f t="shared" si="24"/>
        <v>=영천청도!U7</v>
      </c>
      <c r="L235" s="32" t="str">
        <f t="shared" si="28"/>
        <v>=영천청도!V7</v>
      </c>
      <c r="M235" s="32" t="str">
        <f t="shared" si="28"/>
        <v>=영천청도!W7</v>
      </c>
      <c r="N235" s="32" t="str">
        <f t="shared" si="28"/>
        <v>=영천청도!X7</v>
      </c>
      <c r="O235" s="32" t="str">
        <f t="shared" si="28"/>
        <v>=영천청도!U6</v>
      </c>
      <c r="P235" s="32" t="str">
        <f t="shared" si="28"/>
        <v>=영천청도!V6</v>
      </c>
      <c r="Q235" s="32" t="str">
        <f t="shared" si="28"/>
        <v>=영천청도!W6</v>
      </c>
      <c r="R235" s="32" t="str">
        <f t="shared" si="28"/>
        <v>=영천청도!X6</v>
      </c>
      <c r="S235" s="32" t="str">
        <f t="shared" si="28"/>
        <v>=영천청도!U5</v>
      </c>
      <c r="T235" s="32" t="str">
        <f t="shared" si="28"/>
        <v>=영천청도!V5</v>
      </c>
      <c r="U235" s="32" t="str">
        <f t="shared" si="28"/>
        <v>=영천청도!W5</v>
      </c>
      <c r="V235" s="32" t="str">
        <f t="shared" si="28"/>
        <v>=영천청도!X5</v>
      </c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J235" s="32">
        <f>영천청도!U7</f>
        <v>40886</v>
      </c>
      <c r="AK235" s="32">
        <f>영천청도!V7</f>
        <v>11295</v>
      </c>
      <c r="AL235" s="32">
        <f>영천청도!W7</f>
        <v>23804</v>
      </c>
      <c r="AM235" s="32">
        <f>영천청도!X7</f>
        <v>332</v>
      </c>
      <c r="AN235" s="32">
        <f>영천청도!U6</f>
        <v>49605</v>
      </c>
      <c r="AO235" s="32">
        <f>영천청도!V6</f>
        <v>8807</v>
      </c>
      <c r="AP235" s="31">
        <f>영천청도!W6</f>
        <v>33776</v>
      </c>
      <c r="AQ235" s="31">
        <f>영천청도!X6</f>
        <v>539</v>
      </c>
      <c r="AR235" s="31">
        <f>영천청도!U5</f>
        <v>90491</v>
      </c>
      <c r="AS235" s="31">
        <f>영천청도!V5</f>
        <v>20102</v>
      </c>
      <c r="AT235" s="31">
        <f>영천청도!W5</f>
        <v>57580</v>
      </c>
      <c r="AU235" s="31">
        <f>영천청도!X5</f>
        <v>871</v>
      </c>
      <c r="AV235" s="31">
        <f>영천청도!V4</f>
        <v>0</v>
      </c>
      <c r="AW235" s="31">
        <f>영천청도!W4</f>
        <v>0</v>
      </c>
      <c r="AX235" s="31">
        <f>영천청도!X4</f>
        <v>0</v>
      </c>
      <c r="AY235" s="31">
        <f>영천청도!U13</f>
        <v>0</v>
      </c>
      <c r="AZ235" s="31">
        <f>영천청도!V13</f>
        <v>0</v>
      </c>
      <c r="BA235" s="31">
        <f>영천청도!W13</f>
        <v>0</v>
      </c>
      <c r="BB235" s="31">
        <f>영천청도!X13</f>
        <v>0</v>
      </c>
      <c r="BC235" s="31">
        <f>영천청도!U14</f>
        <v>0</v>
      </c>
      <c r="BD235" s="31">
        <f>영천청도!V14</f>
        <v>0</v>
      </c>
      <c r="BE235" s="31">
        <f>영천청도!W14</f>
        <v>0</v>
      </c>
      <c r="BF235" s="31">
        <f>영천청도!X14</f>
        <v>0</v>
      </c>
      <c r="BG235" s="31">
        <f>영천청도!U15</f>
        <v>0</v>
      </c>
      <c r="BH235" s="31">
        <f>영천청도!V15</f>
        <v>0</v>
      </c>
      <c r="BI235" s="31">
        <f>영천청도!W15</f>
        <v>0</v>
      </c>
      <c r="BJ235" s="31">
        <f>영천청도!X15</f>
        <v>0</v>
      </c>
    </row>
    <row r="236" spans="1:62">
      <c r="A236" s="30">
        <v>231</v>
      </c>
      <c r="B236" s="30" t="s">
        <v>16688</v>
      </c>
      <c r="C236" s="30" t="s">
        <v>16691</v>
      </c>
      <c r="D236" s="32" t="str">
        <f t="shared" si="27"/>
        <v>=상주문경!U7</v>
      </c>
      <c r="E236" s="32" t="str">
        <f t="shared" si="27"/>
        <v>=상주문경!V6</v>
      </c>
      <c r="F236" s="32" t="str">
        <f t="shared" si="27"/>
        <v>=상주문경!W5</v>
      </c>
      <c r="G236" s="32" t="str">
        <f t="shared" si="27"/>
        <v>=상주문경!X4</v>
      </c>
      <c r="H236" s="32" t="str">
        <f t="shared" si="27"/>
        <v>=상주문경!</v>
      </c>
      <c r="I236" s="32" t="str">
        <f t="shared" si="27"/>
        <v>=상주문경!</v>
      </c>
      <c r="J236" s="32"/>
      <c r="K236" s="32" t="str">
        <f t="shared" si="24"/>
        <v>=상주문경!U7</v>
      </c>
      <c r="L236" s="32" t="str">
        <f t="shared" si="28"/>
        <v>=상주문경!V7</v>
      </c>
      <c r="M236" s="32" t="str">
        <f t="shared" si="28"/>
        <v>=상주문경!W7</v>
      </c>
      <c r="N236" s="32" t="str">
        <f t="shared" si="28"/>
        <v>=상주문경!X7</v>
      </c>
      <c r="O236" s="32" t="str">
        <f t="shared" si="28"/>
        <v>=상주문경!U6</v>
      </c>
      <c r="P236" s="32" t="str">
        <f t="shared" si="28"/>
        <v>=상주문경!V6</v>
      </c>
      <c r="Q236" s="32" t="str">
        <f t="shared" si="28"/>
        <v>=상주문경!W6</v>
      </c>
      <c r="R236" s="32" t="str">
        <f t="shared" si="28"/>
        <v>=상주문경!X6</v>
      </c>
      <c r="S236" s="32" t="str">
        <f t="shared" si="28"/>
        <v>=상주문경!U5</v>
      </c>
      <c r="T236" s="32" t="str">
        <f t="shared" si="28"/>
        <v>=상주문경!V5</v>
      </c>
      <c r="U236" s="32" t="str">
        <f t="shared" si="28"/>
        <v>=상주문경!W5</v>
      </c>
      <c r="V236" s="32" t="str">
        <f t="shared" si="28"/>
        <v>=상주문경!X5</v>
      </c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J236" s="32">
        <f>상주문경!U7</f>
        <v>54551</v>
      </c>
      <c r="AK236" s="32">
        <f>상주문경!V7</f>
        <v>11386</v>
      </c>
      <c r="AL236" s="32">
        <f>상주문경!W7</f>
        <v>32340</v>
      </c>
      <c r="AM236" s="32">
        <f>상주문경!X7</f>
        <v>590</v>
      </c>
      <c r="AN236" s="32">
        <f>상주문경!U6</f>
        <v>48938</v>
      </c>
      <c r="AO236" s="32">
        <f>상주문경!V6</f>
        <v>6896</v>
      </c>
      <c r="AP236" s="31">
        <f>상주문경!W6</f>
        <v>33218</v>
      </c>
      <c r="AQ236" s="31">
        <f>상주문경!X6</f>
        <v>612</v>
      </c>
      <c r="AR236" s="31">
        <f>상주문경!U5</f>
        <v>103489</v>
      </c>
      <c r="AS236" s="31">
        <f>상주문경!V5</f>
        <v>18282</v>
      </c>
      <c r="AT236" s="31">
        <f>상주문경!W5</f>
        <v>65558</v>
      </c>
      <c r="AU236" s="31">
        <f>상주문경!X5</f>
        <v>1202</v>
      </c>
      <c r="AV236" s="31">
        <f>상주문경!V4</f>
        <v>0</v>
      </c>
      <c r="AW236" s="31">
        <f>상주문경!W4</f>
        <v>0</v>
      </c>
      <c r="AX236" s="31">
        <f>상주문경!X4</f>
        <v>0</v>
      </c>
      <c r="AY236" s="31">
        <f>상주문경!U13</f>
        <v>0</v>
      </c>
      <c r="AZ236" s="31">
        <f>상주문경!V13</f>
        <v>0</v>
      </c>
      <c r="BA236" s="31">
        <f>상주문경!W13</f>
        <v>0</v>
      </c>
      <c r="BB236" s="31">
        <f>상주문경!X13</f>
        <v>0</v>
      </c>
      <c r="BC236" s="31">
        <f>상주문경!U14</f>
        <v>0</v>
      </c>
      <c r="BD236" s="31">
        <f>상주문경!V14</f>
        <v>0</v>
      </c>
      <c r="BE236" s="31">
        <f>상주문경!W14</f>
        <v>0</v>
      </c>
      <c r="BF236" s="31">
        <f>상주문경!X14</f>
        <v>0</v>
      </c>
      <c r="BG236" s="31">
        <f>상주문경!U15</f>
        <v>0</v>
      </c>
      <c r="BH236" s="31">
        <f>상주문경!V15</f>
        <v>0</v>
      </c>
      <c r="BI236" s="31">
        <f>상주문경!W15</f>
        <v>0</v>
      </c>
      <c r="BJ236" s="31">
        <f>상주문경!X15</f>
        <v>0</v>
      </c>
    </row>
    <row r="237" spans="1:62">
      <c r="A237" s="30">
        <v>232</v>
      </c>
      <c r="B237" s="30" t="s">
        <v>16688</v>
      </c>
      <c r="C237" s="30" t="s">
        <v>16690</v>
      </c>
      <c r="D237" s="32" t="str">
        <f t="shared" si="27"/>
        <v>=경산시!U7</v>
      </c>
      <c r="E237" s="32" t="str">
        <f t="shared" si="27"/>
        <v>=경산시!V6</v>
      </c>
      <c r="F237" s="32" t="str">
        <f t="shared" si="27"/>
        <v>=경산시!W5</v>
      </c>
      <c r="G237" s="32" t="str">
        <f t="shared" si="27"/>
        <v>=경산시!X4</v>
      </c>
      <c r="H237" s="32" t="str">
        <f t="shared" si="27"/>
        <v>=경산시!</v>
      </c>
      <c r="I237" s="32" t="str">
        <f t="shared" si="27"/>
        <v>=경산시!</v>
      </c>
      <c r="J237" s="32"/>
      <c r="K237" s="32" t="str">
        <f t="shared" si="24"/>
        <v>=경산시!U7</v>
      </c>
      <c r="L237" s="32" t="str">
        <f t="shared" si="28"/>
        <v>=경산시!V7</v>
      </c>
      <c r="M237" s="32" t="str">
        <f t="shared" si="28"/>
        <v>=경산시!W7</v>
      </c>
      <c r="N237" s="32" t="str">
        <f t="shared" si="28"/>
        <v>=경산시!X7</v>
      </c>
      <c r="O237" s="32" t="str">
        <f t="shared" si="28"/>
        <v>=경산시!U6</v>
      </c>
      <c r="P237" s="32" t="str">
        <f t="shared" si="28"/>
        <v>=경산시!V6</v>
      </c>
      <c r="Q237" s="32" t="str">
        <f t="shared" si="28"/>
        <v>=경산시!W6</v>
      </c>
      <c r="R237" s="32" t="str">
        <f t="shared" si="28"/>
        <v>=경산시!X6</v>
      </c>
      <c r="S237" s="32" t="str">
        <f t="shared" si="28"/>
        <v>=경산시!U5</v>
      </c>
      <c r="T237" s="32" t="str">
        <f t="shared" si="28"/>
        <v>=경산시!V5</v>
      </c>
      <c r="U237" s="32" t="str">
        <f t="shared" si="28"/>
        <v>=경산시!W5</v>
      </c>
      <c r="V237" s="32" t="str">
        <f t="shared" si="28"/>
        <v>=경산시!X5</v>
      </c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J237" s="32">
        <f>경산시!U7</f>
        <v>49659</v>
      </c>
      <c r="AK237" s="32">
        <f>경산시!V7</f>
        <v>16690</v>
      </c>
      <c r="AL237" s="32">
        <f>경산시!W7</f>
        <v>27761</v>
      </c>
      <c r="AM237" s="32">
        <f>경산시!X7</f>
        <v>950</v>
      </c>
      <c r="AN237" s="32">
        <f>경산시!U6</f>
        <v>91433</v>
      </c>
      <c r="AO237" s="32">
        <f>경산시!V6</f>
        <v>21120</v>
      </c>
      <c r="AP237" s="31">
        <f>경산시!W6</f>
        <v>60923</v>
      </c>
      <c r="AQ237" s="31">
        <f>경산시!X6</f>
        <v>1723</v>
      </c>
      <c r="AR237" s="31">
        <f>경산시!U5</f>
        <v>141092</v>
      </c>
      <c r="AS237" s="31">
        <f>경산시!V5</f>
        <v>37810</v>
      </c>
      <c r="AT237" s="31">
        <f>경산시!W5</f>
        <v>88684</v>
      </c>
      <c r="AU237" s="31">
        <f>경산시!X5</f>
        <v>2673</v>
      </c>
      <c r="AV237" s="31">
        <f>경산시!V4</f>
        <v>0</v>
      </c>
      <c r="AW237" s="31">
        <f>경산시!W4</f>
        <v>0</v>
      </c>
      <c r="AX237" s="31">
        <f>경산시!X4</f>
        <v>0</v>
      </c>
      <c r="AY237" s="31">
        <f>경산시!U13</f>
        <v>0</v>
      </c>
      <c r="AZ237" s="31">
        <f>경산시!V13</f>
        <v>0</v>
      </c>
      <c r="BA237" s="31">
        <f>경산시!W13</f>
        <v>0</v>
      </c>
      <c r="BB237" s="31">
        <f>경산시!X13</f>
        <v>0</v>
      </c>
      <c r="BC237" s="31">
        <f>경산시!U14</f>
        <v>0</v>
      </c>
      <c r="BD237" s="31">
        <f>경산시!V14</f>
        <v>0</v>
      </c>
      <c r="BE237" s="31">
        <f>경산시!W14</f>
        <v>0</v>
      </c>
      <c r="BF237" s="31">
        <f>경산시!X14</f>
        <v>0</v>
      </c>
      <c r="BG237" s="31">
        <f>경산시!U15</f>
        <v>0</v>
      </c>
      <c r="BH237" s="31">
        <f>경산시!V15</f>
        <v>0</v>
      </c>
      <c r="BI237" s="31">
        <f>경산시!W15</f>
        <v>0</v>
      </c>
      <c r="BJ237" s="31">
        <f>경산시!X15</f>
        <v>0</v>
      </c>
    </row>
    <row r="238" spans="1:62">
      <c r="A238" s="30">
        <v>233</v>
      </c>
      <c r="B238" s="30" t="s">
        <v>16688</v>
      </c>
      <c r="C238" s="30" t="s">
        <v>16689</v>
      </c>
      <c r="D238" s="32" t="str">
        <f t="shared" si="27"/>
        <v>=군위의성청송영덕!U7</v>
      </c>
      <c r="E238" s="32" t="str">
        <f t="shared" si="27"/>
        <v>=군위의성청송영덕!V6</v>
      </c>
      <c r="F238" s="32" t="str">
        <f t="shared" si="27"/>
        <v>=군위의성청송영덕!W5</v>
      </c>
      <c r="G238" s="32" t="str">
        <f t="shared" si="27"/>
        <v>=군위의성청송영덕!X4</v>
      </c>
      <c r="H238" s="32" t="str">
        <f t="shared" si="27"/>
        <v>=군위의성청송영덕!</v>
      </c>
      <c r="I238" s="32" t="str">
        <f t="shared" si="27"/>
        <v>=군위의성청송영덕!</v>
      </c>
      <c r="J238" s="32"/>
      <c r="K238" s="32" t="str">
        <f t="shared" si="24"/>
        <v>=군위의성청송영덕!U7</v>
      </c>
      <c r="L238" s="32" t="str">
        <f t="shared" si="28"/>
        <v>=군위의성청송영덕!V7</v>
      </c>
      <c r="M238" s="32" t="str">
        <f t="shared" si="28"/>
        <v>=군위의성청송영덕!W7</v>
      </c>
      <c r="N238" s="32" t="str">
        <f t="shared" si="28"/>
        <v>=군위의성청송영덕!X7</v>
      </c>
      <c r="O238" s="32" t="str">
        <f t="shared" si="28"/>
        <v>=군위의성청송영덕!U6</v>
      </c>
      <c r="P238" s="32" t="str">
        <f t="shared" si="28"/>
        <v>=군위의성청송영덕!V6</v>
      </c>
      <c r="Q238" s="32" t="str">
        <f t="shared" si="28"/>
        <v>=군위의성청송영덕!W6</v>
      </c>
      <c r="R238" s="32" t="str">
        <f t="shared" si="28"/>
        <v>=군위의성청송영덕!X6</v>
      </c>
      <c r="S238" s="32" t="str">
        <f t="shared" si="28"/>
        <v>=군위의성청송영덕!U5</v>
      </c>
      <c r="T238" s="32" t="str">
        <f t="shared" si="28"/>
        <v>=군위의성청송영덕!V5</v>
      </c>
      <c r="U238" s="32" t="str">
        <f t="shared" si="28"/>
        <v>=군위의성청송영덕!W5</v>
      </c>
      <c r="V238" s="32" t="str">
        <f t="shared" si="28"/>
        <v>=군위의성청송영덕!X5</v>
      </c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J238" s="32">
        <f>군위의성청송영덕!U7</f>
        <v>53062</v>
      </c>
      <c r="AK238" s="32">
        <f>군위의성청송영덕!V7</f>
        <v>10854</v>
      </c>
      <c r="AL238" s="32">
        <f>군위의성청송영덕!W7</f>
        <v>40326</v>
      </c>
      <c r="AM238" s="32">
        <f>군위의성청송영덕!X7</f>
        <v>878</v>
      </c>
      <c r="AN238" s="32">
        <f>군위의성청송영덕!U6</f>
        <v>38889</v>
      </c>
      <c r="AO238" s="32">
        <f>군위의성청송영덕!V6</f>
        <v>6215</v>
      </c>
      <c r="AP238" s="31">
        <f>군위의성청송영덕!W6</f>
        <v>31206</v>
      </c>
      <c r="AQ238" s="31">
        <f>군위의성청송영덕!X6</f>
        <v>717</v>
      </c>
      <c r="AR238" s="31">
        <f>군위의성청송영덕!U5</f>
        <v>91951</v>
      </c>
      <c r="AS238" s="31">
        <f>군위의성청송영덕!V5</f>
        <v>17069</v>
      </c>
      <c r="AT238" s="31">
        <f>군위의성청송영덕!W5</f>
        <v>71532</v>
      </c>
      <c r="AU238" s="31">
        <f>군위의성청송영덕!X5</f>
        <v>1595</v>
      </c>
      <c r="AV238" s="31">
        <f>군위의성청송영덕!V4</f>
        <v>0</v>
      </c>
      <c r="AW238" s="31">
        <f>군위의성청송영덕!W4</f>
        <v>0</v>
      </c>
      <c r="AX238" s="31">
        <f>군위의성청송영덕!X4</f>
        <v>0</v>
      </c>
      <c r="AY238" s="31">
        <f>군위의성청송영덕!U13</f>
        <v>0</v>
      </c>
      <c r="AZ238" s="31">
        <f>군위의성청송영덕!V13</f>
        <v>0</v>
      </c>
      <c r="BA238" s="31">
        <f>군위의성청송영덕!W13</f>
        <v>0</v>
      </c>
      <c r="BB238" s="31">
        <f>군위의성청송영덕!X13</f>
        <v>0</v>
      </c>
      <c r="BC238" s="31">
        <f>군위의성청송영덕!U14</f>
        <v>0</v>
      </c>
      <c r="BD238" s="31">
        <f>군위의성청송영덕!V14</f>
        <v>0</v>
      </c>
      <c r="BE238" s="31">
        <f>군위의성청송영덕!W14</f>
        <v>0</v>
      </c>
      <c r="BF238" s="31">
        <f>군위의성청송영덕!X14</f>
        <v>0</v>
      </c>
      <c r="BG238" s="31">
        <f>군위의성청송영덕!U15</f>
        <v>0</v>
      </c>
      <c r="BH238" s="31">
        <f>군위의성청송영덕!V15</f>
        <v>0</v>
      </c>
      <c r="BI238" s="31">
        <f>군위의성청송영덕!W15</f>
        <v>0</v>
      </c>
      <c r="BJ238" s="31">
        <f>군위의성청송영덕!X15</f>
        <v>0</v>
      </c>
    </row>
    <row r="239" spans="1:62">
      <c r="A239" s="30">
        <v>234</v>
      </c>
      <c r="B239" s="30" t="s">
        <v>16688</v>
      </c>
      <c r="C239" s="30" t="s">
        <v>16687</v>
      </c>
      <c r="D239" s="32" t="str">
        <f t="shared" si="27"/>
        <v>=고령성주칠곡!U7</v>
      </c>
      <c r="E239" s="32" t="str">
        <f t="shared" si="27"/>
        <v>=고령성주칠곡!V6</v>
      </c>
      <c r="F239" s="32" t="str">
        <f t="shared" si="27"/>
        <v>=고령성주칠곡!W5</v>
      </c>
      <c r="G239" s="32" t="str">
        <f t="shared" si="27"/>
        <v>=고령성주칠곡!X4</v>
      </c>
      <c r="H239" s="32" t="str">
        <f t="shared" si="27"/>
        <v>=고령성주칠곡!</v>
      </c>
      <c r="I239" s="32" t="str">
        <f t="shared" si="27"/>
        <v>=고령성주칠곡!</v>
      </c>
      <c r="J239" s="32"/>
      <c r="K239" s="32" t="str">
        <f t="shared" si="24"/>
        <v>=고령성주칠곡!U7</v>
      </c>
      <c r="L239" s="32" t="str">
        <f t="shared" si="28"/>
        <v>=고령성주칠곡!V7</v>
      </c>
      <c r="M239" s="32" t="str">
        <f t="shared" si="28"/>
        <v>=고령성주칠곡!W7</v>
      </c>
      <c r="N239" s="32" t="str">
        <f t="shared" si="28"/>
        <v>=고령성주칠곡!X7</v>
      </c>
      <c r="O239" s="32" t="str">
        <f t="shared" si="28"/>
        <v>=고령성주칠곡!U6</v>
      </c>
      <c r="P239" s="32" t="str">
        <f t="shared" si="28"/>
        <v>=고령성주칠곡!V6</v>
      </c>
      <c r="Q239" s="32" t="str">
        <f t="shared" si="28"/>
        <v>=고령성주칠곡!W6</v>
      </c>
      <c r="R239" s="32" t="str">
        <f t="shared" si="28"/>
        <v>=고령성주칠곡!X6</v>
      </c>
      <c r="S239" s="32" t="str">
        <f t="shared" si="28"/>
        <v>=고령성주칠곡!U5</v>
      </c>
      <c r="T239" s="32" t="str">
        <f t="shared" si="28"/>
        <v>=고령성주칠곡!V5</v>
      </c>
      <c r="U239" s="32" t="str">
        <f t="shared" si="28"/>
        <v>=고령성주칠곡!W5</v>
      </c>
      <c r="V239" s="32" t="str">
        <f t="shared" si="28"/>
        <v>=고령성주칠곡!X5</v>
      </c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J239" s="32">
        <f>고령성주칠곡!U7</f>
        <v>43952</v>
      </c>
      <c r="AK239" s="32">
        <f>고령성주칠곡!V7</f>
        <v>12311</v>
      </c>
      <c r="AL239" s="32">
        <f>고령성주칠곡!W7</f>
        <v>24720</v>
      </c>
      <c r="AM239" s="32">
        <f>고령성주칠곡!X7</f>
        <v>425</v>
      </c>
      <c r="AN239" s="32">
        <f>고령성주칠곡!U6</f>
        <v>61797</v>
      </c>
      <c r="AO239" s="32">
        <f>고령성주칠곡!V6</f>
        <v>12677</v>
      </c>
      <c r="AP239" s="31">
        <f>고령성주칠곡!W6</f>
        <v>40516</v>
      </c>
      <c r="AQ239" s="31">
        <f>고령성주칠곡!X6</f>
        <v>650</v>
      </c>
      <c r="AR239" s="31">
        <f>고령성주칠곡!U5</f>
        <v>105749</v>
      </c>
      <c r="AS239" s="31">
        <f>고령성주칠곡!V5</f>
        <v>24988</v>
      </c>
      <c r="AT239" s="31">
        <f>고령성주칠곡!W5</f>
        <v>65236</v>
      </c>
      <c r="AU239" s="31">
        <f>고령성주칠곡!X5</f>
        <v>1075</v>
      </c>
      <c r="AV239" s="31">
        <f>고령성주칠곡!V4</f>
        <v>0</v>
      </c>
      <c r="AW239" s="31">
        <f>고령성주칠곡!W4</f>
        <v>0</v>
      </c>
      <c r="AX239" s="31">
        <f>고령성주칠곡!X4</f>
        <v>0</v>
      </c>
      <c r="AY239" s="31">
        <f>고령성주칠곡!U13</f>
        <v>0</v>
      </c>
      <c r="AZ239" s="31">
        <f>고령성주칠곡!V13</f>
        <v>0</v>
      </c>
      <c r="BA239" s="31">
        <f>고령성주칠곡!W13</f>
        <v>0</v>
      </c>
      <c r="BB239" s="31">
        <f>고령성주칠곡!X13</f>
        <v>0</v>
      </c>
      <c r="BC239" s="31">
        <f>고령성주칠곡!U14</f>
        <v>0</v>
      </c>
      <c r="BD239" s="31">
        <f>고령성주칠곡!V14</f>
        <v>0</v>
      </c>
      <c r="BE239" s="31">
        <f>고령성주칠곡!W14</f>
        <v>0</v>
      </c>
      <c r="BF239" s="31">
        <f>고령성주칠곡!X14</f>
        <v>0</v>
      </c>
      <c r="BG239" s="31">
        <f>고령성주칠곡!U15</f>
        <v>0</v>
      </c>
      <c r="BH239" s="31">
        <f>고령성주칠곡!V15</f>
        <v>0</v>
      </c>
      <c r="BI239" s="31">
        <f>고령성주칠곡!W15</f>
        <v>0</v>
      </c>
      <c r="BJ239" s="31">
        <f>고령성주칠곡!X15</f>
        <v>0</v>
      </c>
    </row>
    <row r="240" spans="1:62">
      <c r="A240" s="30">
        <v>235</v>
      </c>
      <c r="B240" s="30" t="s">
        <v>16629</v>
      </c>
      <c r="C240" s="30" t="s">
        <v>16686</v>
      </c>
      <c r="D240" s="32" t="str">
        <f t="shared" ref="D240:V255" si="29">_xlfn.CONCAT("=",$C240,"!",D$4)</f>
        <v>=창원시의창구!U7</v>
      </c>
      <c r="E240" s="32" t="str">
        <f t="shared" si="29"/>
        <v>=창원시의창구!V6</v>
      </c>
      <c r="F240" s="32" t="str">
        <f t="shared" si="29"/>
        <v>=창원시의창구!W5</v>
      </c>
      <c r="G240" s="32" t="str">
        <f t="shared" si="29"/>
        <v>=창원시의창구!X4</v>
      </c>
      <c r="H240" s="32" t="str">
        <f t="shared" si="29"/>
        <v>=창원시의창구!</v>
      </c>
      <c r="I240" s="32" t="str">
        <f t="shared" si="29"/>
        <v>=창원시의창구!</v>
      </c>
      <c r="J240" s="32"/>
      <c r="K240" s="32" t="str">
        <f t="shared" si="24"/>
        <v>=창원시의창구!U7</v>
      </c>
      <c r="L240" s="32" t="str">
        <f t="shared" si="28"/>
        <v>=창원시의창구!V7</v>
      </c>
      <c r="M240" s="32" t="str">
        <f t="shared" si="28"/>
        <v>=창원시의창구!W7</v>
      </c>
      <c r="N240" s="32" t="str">
        <f t="shared" si="28"/>
        <v>=창원시의창구!X7</v>
      </c>
      <c r="O240" s="32" t="str">
        <f t="shared" si="28"/>
        <v>=창원시의창구!U6</v>
      </c>
      <c r="P240" s="32" t="str">
        <f t="shared" si="28"/>
        <v>=창원시의창구!V6</v>
      </c>
      <c r="Q240" s="32" t="str">
        <f t="shared" si="28"/>
        <v>=창원시의창구!W6</v>
      </c>
      <c r="R240" s="32" t="str">
        <f t="shared" si="28"/>
        <v>=창원시의창구!X6</v>
      </c>
      <c r="S240" s="32" t="str">
        <f t="shared" si="28"/>
        <v>=창원시의창구!U5</v>
      </c>
      <c r="T240" s="32" t="str">
        <f t="shared" si="28"/>
        <v>=창원시의창구!V5</v>
      </c>
      <c r="U240" s="32" t="str">
        <f t="shared" si="28"/>
        <v>=창원시의창구!W5</v>
      </c>
      <c r="V240" s="32" t="str">
        <f t="shared" si="28"/>
        <v>=창원시의창구!X5</v>
      </c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J240" s="32">
        <f>창원시의창구!U7</f>
        <v>53344</v>
      </c>
      <c r="AK240" s="32">
        <f>창원시의창구!V7</f>
        <v>23121</v>
      </c>
      <c r="AL240" s="32">
        <f>창원시의창구!W7</f>
        <v>27388</v>
      </c>
      <c r="AM240" s="32">
        <f>창원시의창구!X7</f>
        <v>574</v>
      </c>
      <c r="AN240" s="32">
        <f>창원시의창구!U6</f>
        <v>98702</v>
      </c>
      <c r="AO240" s="32">
        <f>창원시의창구!V6</f>
        <v>32032</v>
      </c>
      <c r="AP240" s="31">
        <f>창원시의창구!W6</f>
        <v>61330</v>
      </c>
      <c r="AQ240" s="31">
        <f>창원시의창구!X6</f>
        <v>989</v>
      </c>
      <c r="AR240" s="31">
        <f>창원시의창구!U5</f>
        <v>152046</v>
      </c>
      <c r="AS240" s="31">
        <f>창원시의창구!V5</f>
        <v>55153</v>
      </c>
      <c r="AT240" s="31">
        <f>창원시의창구!W5</f>
        <v>88718</v>
      </c>
      <c r="AU240" s="31">
        <f>창원시의창구!X5</f>
        <v>1563</v>
      </c>
      <c r="AV240" s="31">
        <f>창원시의창구!V4</f>
        <v>0</v>
      </c>
      <c r="AW240" s="31">
        <f>창원시의창구!W4</f>
        <v>0</v>
      </c>
      <c r="AX240" s="31">
        <f>창원시의창구!X4</f>
        <v>0</v>
      </c>
      <c r="AY240" s="31">
        <f>창원시의창구!U13</f>
        <v>0</v>
      </c>
      <c r="AZ240" s="31">
        <f>창원시의창구!V13</f>
        <v>0</v>
      </c>
      <c r="BA240" s="31">
        <f>창원시의창구!W13</f>
        <v>0</v>
      </c>
      <c r="BB240" s="31">
        <f>창원시의창구!X13</f>
        <v>0</v>
      </c>
      <c r="BC240" s="31">
        <f>창원시의창구!U14</f>
        <v>0</v>
      </c>
      <c r="BD240" s="31">
        <f>창원시의창구!V14</f>
        <v>0</v>
      </c>
      <c r="BE240" s="31">
        <f>창원시의창구!W14</f>
        <v>0</v>
      </c>
      <c r="BF240" s="31">
        <f>창원시의창구!X14</f>
        <v>0</v>
      </c>
      <c r="BG240" s="31">
        <f>창원시의창구!U15</f>
        <v>0</v>
      </c>
      <c r="BH240" s="31">
        <f>창원시의창구!V15</f>
        <v>0</v>
      </c>
      <c r="BI240" s="31">
        <f>창원시의창구!W15</f>
        <v>0</v>
      </c>
      <c r="BJ240" s="31">
        <f>창원시의창구!X15</f>
        <v>0</v>
      </c>
    </row>
    <row r="241" spans="1:62">
      <c r="A241" s="30">
        <v>236</v>
      </c>
      <c r="B241" s="30" t="s">
        <v>16629</v>
      </c>
      <c r="C241" s="30" t="s">
        <v>16682</v>
      </c>
      <c r="D241" s="32" t="str">
        <f t="shared" si="29"/>
        <v>=창원시성산구!U7</v>
      </c>
      <c r="E241" s="32" t="str">
        <f t="shared" si="29"/>
        <v>=창원시성산구!V6</v>
      </c>
      <c r="F241" s="32" t="str">
        <f t="shared" si="29"/>
        <v>=창원시성산구!W5</v>
      </c>
      <c r="G241" s="32" t="str">
        <f t="shared" si="29"/>
        <v>=창원시성산구!X4</v>
      </c>
      <c r="H241" s="32" t="str">
        <f t="shared" si="29"/>
        <v>=창원시성산구!</v>
      </c>
      <c r="I241" s="32" t="str">
        <f t="shared" si="29"/>
        <v>=창원시성산구!</v>
      </c>
      <c r="J241" s="32"/>
      <c r="K241" s="32" t="str">
        <f t="shared" si="24"/>
        <v>=창원시성산구!U7</v>
      </c>
      <c r="L241" s="32" t="str">
        <f t="shared" si="28"/>
        <v>=창원시성산구!V7</v>
      </c>
      <c r="M241" s="32" t="str">
        <f t="shared" si="28"/>
        <v>=창원시성산구!W7</v>
      </c>
      <c r="N241" s="32" t="str">
        <f t="shared" si="28"/>
        <v>=창원시성산구!X7</v>
      </c>
      <c r="O241" s="32" t="str">
        <f t="shared" si="28"/>
        <v>=창원시성산구!U6</v>
      </c>
      <c r="P241" s="32" t="str">
        <f t="shared" si="28"/>
        <v>=창원시성산구!V6</v>
      </c>
      <c r="Q241" s="32" t="str">
        <f t="shared" si="28"/>
        <v>=창원시성산구!W6</v>
      </c>
      <c r="R241" s="32" t="str">
        <f t="shared" si="28"/>
        <v>=창원시성산구!X6</v>
      </c>
      <c r="S241" s="32" t="str">
        <f t="shared" si="28"/>
        <v>=창원시성산구!U5</v>
      </c>
      <c r="T241" s="32" t="str">
        <f t="shared" si="28"/>
        <v>=창원시성산구!V5</v>
      </c>
      <c r="U241" s="32" t="str">
        <f t="shared" si="28"/>
        <v>=창원시성산구!W5</v>
      </c>
      <c r="V241" s="32" t="str">
        <f t="shared" si="28"/>
        <v>=창원시성산구!X5</v>
      </c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J241" s="32">
        <f>창원시성산구!U7</f>
        <v>47952</v>
      </c>
      <c r="AK241" s="32">
        <f>창원시성산구!V7</f>
        <v>8718</v>
      </c>
      <c r="AL241" s="32">
        <f>창원시성산구!W7</f>
        <v>19531</v>
      </c>
      <c r="AM241" s="32">
        <f>창원시성산구!X7</f>
        <v>208</v>
      </c>
      <c r="AN241" s="32">
        <f>창원시성산구!U6</f>
        <v>84016</v>
      </c>
      <c r="AO241" s="32">
        <f>창원시성산구!V6</f>
        <v>11944</v>
      </c>
      <c r="AP241" s="31">
        <f>창원시성산구!W6</f>
        <v>42251</v>
      </c>
      <c r="AQ241" s="31">
        <f>창원시성산구!X6</f>
        <v>328</v>
      </c>
      <c r="AR241" s="31">
        <f>창원시성산구!U5</f>
        <v>131968</v>
      </c>
      <c r="AS241" s="31">
        <f>창원시성산구!V5</f>
        <v>20662</v>
      </c>
      <c r="AT241" s="31">
        <f>창원시성산구!W5</f>
        <v>61782</v>
      </c>
      <c r="AU241" s="31">
        <f>창원시성산구!X5</f>
        <v>536</v>
      </c>
      <c r="AV241" s="31">
        <f>창원시성산구!V4</f>
        <v>0</v>
      </c>
      <c r="AW241" s="31">
        <f>창원시성산구!W4</f>
        <v>0</v>
      </c>
      <c r="AX241" s="31">
        <f>창원시성산구!X4</f>
        <v>0</v>
      </c>
      <c r="AY241" s="31">
        <f>창원시성산구!U13</f>
        <v>0</v>
      </c>
      <c r="AZ241" s="31">
        <f>창원시성산구!V13</f>
        <v>0</v>
      </c>
      <c r="BA241" s="31">
        <f>창원시성산구!W13</f>
        <v>0</v>
      </c>
      <c r="BB241" s="31">
        <f>창원시성산구!X13</f>
        <v>0</v>
      </c>
      <c r="BC241" s="31">
        <f>창원시성산구!U14</f>
        <v>0</v>
      </c>
      <c r="BD241" s="31">
        <f>창원시성산구!V14</f>
        <v>0</v>
      </c>
      <c r="BE241" s="31">
        <f>창원시성산구!W14</f>
        <v>0</v>
      </c>
      <c r="BF241" s="31">
        <f>창원시성산구!X14</f>
        <v>0</v>
      </c>
      <c r="BG241" s="31">
        <f>창원시성산구!U15</f>
        <v>0</v>
      </c>
      <c r="BH241" s="31">
        <f>창원시성산구!V15</f>
        <v>0</v>
      </c>
      <c r="BI241" s="31">
        <f>창원시성산구!W15</f>
        <v>0</v>
      </c>
      <c r="BJ241" s="31">
        <f>창원시성산구!X15</f>
        <v>0</v>
      </c>
    </row>
    <row r="242" spans="1:62">
      <c r="A242" s="30">
        <v>237</v>
      </c>
      <c r="B242" s="30" t="s">
        <v>16629</v>
      </c>
      <c r="C242" s="30" t="s">
        <v>16678</v>
      </c>
      <c r="D242" s="32" t="str">
        <f t="shared" si="29"/>
        <v>=창원시마산합포구!U7</v>
      </c>
      <c r="E242" s="32" t="str">
        <f t="shared" si="29"/>
        <v>=창원시마산합포구!V6</v>
      </c>
      <c r="F242" s="32" t="str">
        <f t="shared" si="29"/>
        <v>=창원시마산합포구!W5</v>
      </c>
      <c r="G242" s="32" t="str">
        <f t="shared" si="29"/>
        <v>=창원시마산합포구!X4</v>
      </c>
      <c r="H242" s="32" t="str">
        <f t="shared" si="29"/>
        <v>=창원시마산합포구!</v>
      </c>
      <c r="I242" s="32" t="str">
        <f t="shared" si="29"/>
        <v>=창원시마산합포구!</v>
      </c>
      <c r="J242" s="32"/>
      <c r="K242" s="32" t="str">
        <f t="shared" si="24"/>
        <v>=창원시마산합포구!U7</v>
      </c>
      <c r="L242" s="32" t="str">
        <f t="shared" si="28"/>
        <v>=창원시마산합포구!V7</v>
      </c>
      <c r="M242" s="32" t="str">
        <f t="shared" si="28"/>
        <v>=창원시마산합포구!W7</v>
      </c>
      <c r="N242" s="32" t="str">
        <f t="shared" si="28"/>
        <v>=창원시마산합포구!X7</v>
      </c>
      <c r="O242" s="32" t="str">
        <f t="shared" si="28"/>
        <v>=창원시마산합포구!U6</v>
      </c>
      <c r="P242" s="32" t="str">
        <f t="shared" si="28"/>
        <v>=창원시마산합포구!V6</v>
      </c>
      <c r="Q242" s="32" t="str">
        <f t="shared" si="28"/>
        <v>=창원시마산합포구!W6</v>
      </c>
      <c r="R242" s="32" t="str">
        <f t="shared" si="28"/>
        <v>=창원시마산합포구!X6</v>
      </c>
      <c r="S242" s="32" t="str">
        <f t="shared" si="28"/>
        <v>=창원시마산합포구!U5</v>
      </c>
      <c r="T242" s="32" t="str">
        <f t="shared" si="28"/>
        <v>=창원시마산합포구!V5</v>
      </c>
      <c r="U242" s="32" t="str">
        <f t="shared" si="28"/>
        <v>=창원시마산합포구!W5</v>
      </c>
      <c r="V242" s="32" t="str">
        <f t="shared" si="28"/>
        <v>=창원시마산합포구!X5</v>
      </c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J242" s="32">
        <f>창원시마산합포구!U7</f>
        <v>42561</v>
      </c>
      <c r="AK242" s="32">
        <f>창원시마산합포구!V7</f>
        <v>17287</v>
      </c>
      <c r="AL242" s="32">
        <f>창원시마산합포구!W7</f>
        <v>23601</v>
      </c>
      <c r="AM242" s="32">
        <f>창원시마산합포구!X7</f>
        <v>348</v>
      </c>
      <c r="AN242" s="32">
        <f>창원시마산합포구!U6</f>
        <v>61473</v>
      </c>
      <c r="AO242" s="32">
        <f>창원시마산합포구!V6</f>
        <v>17837</v>
      </c>
      <c r="AP242" s="31">
        <f>창원시마산합포구!W6</f>
        <v>41105</v>
      </c>
      <c r="AQ242" s="31">
        <f>창원시마산합포구!X6</f>
        <v>644</v>
      </c>
      <c r="AR242" s="31">
        <f>창원시마산합포구!U5</f>
        <v>104034</v>
      </c>
      <c r="AS242" s="31">
        <f>창원시마산합포구!V5</f>
        <v>35124</v>
      </c>
      <c r="AT242" s="31">
        <f>창원시마산합포구!W5</f>
        <v>64706</v>
      </c>
      <c r="AU242" s="31">
        <f>창원시마산합포구!X5</f>
        <v>992</v>
      </c>
      <c r="AV242" s="31">
        <f>창원시마산합포구!V4</f>
        <v>0</v>
      </c>
      <c r="AW242" s="31">
        <f>창원시마산합포구!W4</f>
        <v>0</v>
      </c>
      <c r="AX242" s="31">
        <f>창원시마산합포구!X4</f>
        <v>0</v>
      </c>
      <c r="AY242" s="31">
        <f>창원시마산합포구!U13</f>
        <v>0</v>
      </c>
      <c r="AZ242" s="31">
        <f>창원시마산합포구!V13</f>
        <v>0</v>
      </c>
      <c r="BA242" s="31">
        <f>창원시마산합포구!W13</f>
        <v>0</v>
      </c>
      <c r="BB242" s="31">
        <f>창원시마산합포구!X13</f>
        <v>0</v>
      </c>
      <c r="BC242" s="31">
        <f>창원시마산합포구!U14</f>
        <v>0</v>
      </c>
      <c r="BD242" s="31">
        <f>창원시마산합포구!V14</f>
        <v>0</v>
      </c>
      <c r="BE242" s="31">
        <f>창원시마산합포구!W14</f>
        <v>0</v>
      </c>
      <c r="BF242" s="31">
        <f>창원시마산합포구!X14</f>
        <v>0</v>
      </c>
      <c r="BG242" s="31">
        <f>창원시마산합포구!U15</f>
        <v>0</v>
      </c>
      <c r="BH242" s="31">
        <f>창원시마산합포구!V15</f>
        <v>0</v>
      </c>
      <c r="BI242" s="31">
        <f>창원시마산합포구!W15</f>
        <v>0</v>
      </c>
      <c r="BJ242" s="31">
        <f>창원시마산합포구!X15</f>
        <v>0</v>
      </c>
    </row>
    <row r="243" spans="1:62">
      <c r="A243" s="30">
        <v>238</v>
      </c>
      <c r="B243" s="30" t="s">
        <v>16629</v>
      </c>
      <c r="C243" s="30" t="s">
        <v>16674</v>
      </c>
      <c r="D243" s="32" t="str">
        <f t="shared" si="29"/>
        <v>=창원시마산회원구!U7</v>
      </c>
      <c r="E243" s="32" t="str">
        <f t="shared" si="29"/>
        <v>=창원시마산회원구!V6</v>
      </c>
      <c r="F243" s="32" t="str">
        <f t="shared" si="29"/>
        <v>=창원시마산회원구!W5</v>
      </c>
      <c r="G243" s="32" t="str">
        <f t="shared" si="29"/>
        <v>=창원시마산회원구!X4</v>
      </c>
      <c r="H243" s="32" t="str">
        <f t="shared" si="29"/>
        <v>=창원시마산회원구!</v>
      </c>
      <c r="I243" s="32" t="str">
        <f t="shared" si="29"/>
        <v>=창원시마산회원구!</v>
      </c>
      <c r="J243" s="32"/>
      <c r="K243" s="32" t="str">
        <f t="shared" si="24"/>
        <v>=창원시마산회원구!U7</v>
      </c>
      <c r="L243" s="32" t="str">
        <f t="shared" si="28"/>
        <v>=창원시마산회원구!V7</v>
      </c>
      <c r="M243" s="32" t="str">
        <f t="shared" si="28"/>
        <v>=창원시마산회원구!W7</v>
      </c>
      <c r="N243" s="32" t="str">
        <f t="shared" si="28"/>
        <v>=창원시마산회원구!X7</v>
      </c>
      <c r="O243" s="32" t="str">
        <f t="shared" si="28"/>
        <v>=창원시마산회원구!U6</v>
      </c>
      <c r="P243" s="32" t="str">
        <f t="shared" si="28"/>
        <v>=창원시마산회원구!V6</v>
      </c>
      <c r="Q243" s="32" t="str">
        <f t="shared" si="28"/>
        <v>=창원시마산회원구!W6</v>
      </c>
      <c r="R243" s="32" t="str">
        <f t="shared" si="28"/>
        <v>=창원시마산회원구!X6</v>
      </c>
      <c r="S243" s="32" t="str">
        <f t="shared" si="28"/>
        <v>=창원시마산회원구!U5</v>
      </c>
      <c r="T243" s="32" t="str">
        <f t="shared" si="28"/>
        <v>=창원시마산회원구!V5</v>
      </c>
      <c r="U243" s="32" t="str">
        <f t="shared" si="28"/>
        <v>=창원시마산회원구!W5</v>
      </c>
      <c r="V243" s="32" t="str">
        <f t="shared" si="28"/>
        <v>=창원시마산회원구!X5</v>
      </c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J243" s="32">
        <f>창원시마산회원구!U7</f>
        <v>42980</v>
      </c>
      <c r="AK243" s="32">
        <f>창원시마산회원구!V7</f>
        <v>20174</v>
      </c>
      <c r="AL243" s="32">
        <f>창원시마산회원구!W7</f>
        <v>21652</v>
      </c>
      <c r="AM243" s="32">
        <f>창원시마산회원구!X7</f>
        <v>273</v>
      </c>
      <c r="AN243" s="32">
        <f>창원시마산회원구!U6</f>
        <v>72825</v>
      </c>
      <c r="AO243" s="32">
        <f>창원시마산회원구!V6</f>
        <v>27844</v>
      </c>
      <c r="AP243" s="31">
        <f>창원시마산회원구!W6</f>
        <v>42929</v>
      </c>
      <c r="AQ243" s="31">
        <f>창원시마산회원구!X6</f>
        <v>578</v>
      </c>
      <c r="AR243" s="31">
        <f>창원시마산회원구!U5</f>
        <v>115805</v>
      </c>
      <c r="AS243" s="31">
        <f>창원시마산회원구!V5</f>
        <v>48018</v>
      </c>
      <c r="AT243" s="31">
        <f>창원시마산회원구!W5</f>
        <v>64581</v>
      </c>
      <c r="AU243" s="31">
        <f>창원시마산회원구!X5</f>
        <v>851</v>
      </c>
      <c r="AV243" s="31">
        <f>창원시마산회원구!V4</f>
        <v>0</v>
      </c>
      <c r="AW243" s="31">
        <f>창원시마산회원구!W4</f>
        <v>0</v>
      </c>
      <c r="AX243" s="31">
        <f>창원시마산회원구!X4</f>
        <v>0</v>
      </c>
      <c r="AY243" s="31">
        <f>창원시마산회원구!U13</f>
        <v>0</v>
      </c>
      <c r="AZ243" s="31">
        <f>창원시마산회원구!V13</f>
        <v>0</v>
      </c>
      <c r="BA243" s="31">
        <f>창원시마산회원구!W13</f>
        <v>0</v>
      </c>
      <c r="BB243" s="31">
        <f>창원시마산회원구!X13</f>
        <v>0</v>
      </c>
      <c r="BC243" s="31">
        <f>창원시마산회원구!U14</f>
        <v>0</v>
      </c>
      <c r="BD243" s="31">
        <f>창원시마산회원구!V14</f>
        <v>0</v>
      </c>
      <c r="BE243" s="31">
        <f>창원시마산회원구!W14</f>
        <v>0</v>
      </c>
      <c r="BF243" s="31">
        <f>창원시마산회원구!X14</f>
        <v>0</v>
      </c>
      <c r="BG243" s="31">
        <f>창원시마산회원구!U15</f>
        <v>0</v>
      </c>
      <c r="BH243" s="31">
        <f>창원시마산회원구!V15</f>
        <v>0</v>
      </c>
      <c r="BI243" s="31">
        <f>창원시마산회원구!W15</f>
        <v>0</v>
      </c>
      <c r="BJ243" s="31">
        <f>창원시마산회원구!X15</f>
        <v>0</v>
      </c>
    </row>
    <row r="244" spans="1:62">
      <c r="A244" s="30">
        <v>239</v>
      </c>
      <c r="B244" s="30" t="s">
        <v>16629</v>
      </c>
      <c r="C244" s="30" t="s">
        <v>16670</v>
      </c>
      <c r="D244" s="32" t="str">
        <f t="shared" si="29"/>
        <v>=창원시진해구!U7</v>
      </c>
      <c r="E244" s="32" t="str">
        <f t="shared" si="29"/>
        <v>=창원시진해구!V6</v>
      </c>
      <c r="F244" s="32" t="str">
        <f t="shared" si="29"/>
        <v>=창원시진해구!W5</v>
      </c>
      <c r="G244" s="32" t="str">
        <f t="shared" si="29"/>
        <v>=창원시진해구!X4</v>
      </c>
      <c r="H244" s="32" t="str">
        <f t="shared" si="29"/>
        <v>=창원시진해구!</v>
      </c>
      <c r="I244" s="32" t="str">
        <f t="shared" si="29"/>
        <v>=창원시진해구!</v>
      </c>
      <c r="J244" s="32"/>
      <c r="K244" s="32" t="str">
        <f t="shared" si="24"/>
        <v>=창원시진해구!U7</v>
      </c>
      <c r="L244" s="32" t="str">
        <f t="shared" si="28"/>
        <v>=창원시진해구!V7</v>
      </c>
      <c r="M244" s="32" t="str">
        <f t="shared" si="28"/>
        <v>=창원시진해구!W7</v>
      </c>
      <c r="N244" s="32" t="str">
        <f t="shared" si="28"/>
        <v>=창원시진해구!X7</v>
      </c>
      <c r="O244" s="32" t="str">
        <f t="shared" si="28"/>
        <v>=창원시진해구!U6</v>
      </c>
      <c r="P244" s="32" t="str">
        <f t="shared" si="28"/>
        <v>=창원시진해구!V6</v>
      </c>
      <c r="Q244" s="32" t="str">
        <f t="shared" si="28"/>
        <v>=창원시진해구!W6</v>
      </c>
      <c r="R244" s="32" t="str">
        <f t="shared" si="28"/>
        <v>=창원시진해구!X6</v>
      </c>
      <c r="S244" s="32" t="str">
        <f t="shared" si="28"/>
        <v>=창원시진해구!U5</v>
      </c>
      <c r="T244" s="32" t="str">
        <f t="shared" si="28"/>
        <v>=창원시진해구!V5</v>
      </c>
      <c r="U244" s="32" t="str">
        <f t="shared" si="28"/>
        <v>=창원시진해구!W5</v>
      </c>
      <c r="V244" s="32" t="str">
        <f t="shared" si="28"/>
        <v>=창원시진해구!X5</v>
      </c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J244" s="32">
        <f>창원시진해구!U7</f>
        <v>46418</v>
      </c>
      <c r="AK244" s="32">
        <f>창원시진해구!V7</f>
        <v>25126</v>
      </c>
      <c r="AL244" s="32">
        <f>창원시진해구!W7</f>
        <v>20150</v>
      </c>
      <c r="AM244" s="32">
        <f>창원시진해구!X7</f>
        <v>438</v>
      </c>
      <c r="AN244" s="32">
        <f>창원시진해구!U6</f>
        <v>59319</v>
      </c>
      <c r="AO244" s="32">
        <f>창원시진해구!V6</f>
        <v>25469</v>
      </c>
      <c r="AP244" s="31">
        <f>창원시진해구!W6</f>
        <v>31850</v>
      </c>
      <c r="AQ244" s="31">
        <f>창원시진해구!X6</f>
        <v>509</v>
      </c>
      <c r="AR244" s="31">
        <f>창원시진해구!U5</f>
        <v>105737</v>
      </c>
      <c r="AS244" s="31">
        <f>창원시진해구!V5</f>
        <v>50595</v>
      </c>
      <c r="AT244" s="31">
        <f>창원시진해구!W5</f>
        <v>52000</v>
      </c>
      <c r="AU244" s="31">
        <f>창원시진해구!X5</f>
        <v>947</v>
      </c>
      <c r="AV244" s="31">
        <f>창원시진해구!V4</f>
        <v>0</v>
      </c>
      <c r="AW244" s="31">
        <f>창원시진해구!W4</f>
        <v>0</v>
      </c>
      <c r="AX244" s="31">
        <f>창원시진해구!X4</f>
        <v>0</v>
      </c>
      <c r="AY244" s="31">
        <f>창원시진해구!U13</f>
        <v>0</v>
      </c>
      <c r="AZ244" s="31">
        <f>창원시진해구!V13</f>
        <v>0</v>
      </c>
      <c r="BA244" s="31">
        <f>창원시진해구!W13</f>
        <v>0</v>
      </c>
      <c r="BB244" s="31">
        <f>창원시진해구!X13</f>
        <v>0</v>
      </c>
      <c r="BC244" s="31">
        <f>창원시진해구!U14</f>
        <v>0</v>
      </c>
      <c r="BD244" s="31">
        <f>창원시진해구!V14</f>
        <v>0</v>
      </c>
      <c r="BE244" s="31">
        <f>창원시진해구!W14</f>
        <v>0</v>
      </c>
      <c r="BF244" s="31">
        <f>창원시진해구!X14</f>
        <v>0</v>
      </c>
      <c r="BG244" s="31">
        <f>창원시진해구!U15</f>
        <v>0</v>
      </c>
      <c r="BH244" s="31">
        <f>창원시진해구!V15</f>
        <v>0</v>
      </c>
      <c r="BI244" s="31">
        <f>창원시진해구!W15</f>
        <v>0</v>
      </c>
      <c r="BJ244" s="31">
        <f>창원시진해구!X15</f>
        <v>0</v>
      </c>
    </row>
    <row r="245" spans="1:62">
      <c r="A245" s="30">
        <v>240</v>
      </c>
      <c r="B245" s="30" t="s">
        <v>16629</v>
      </c>
      <c r="C245" s="30" t="s">
        <v>16666</v>
      </c>
      <c r="D245" s="32" t="str">
        <f t="shared" si="29"/>
        <v>=진주시갑!U7</v>
      </c>
      <c r="E245" s="32" t="str">
        <f t="shared" si="29"/>
        <v>=진주시갑!V6</v>
      </c>
      <c r="F245" s="32" t="str">
        <f t="shared" si="29"/>
        <v>=진주시갑!W5</v>
      </c>
      <c r="G245" s="32" t="str">
        <f t="shared" si="29"/>
        <v>=진주시갑!X4</v>
      </c>
      <c r="H245" s="32" t="str">
        <f t="shared" si="29"/>
        <v>=진주시갑!</v>
      </c>
      <c r="I245" s="32" t="str">
        <f t="shared" si="29"/>
        <v>=진주시갑!</v>
      </c>
      <c r="J245" s="32"/>
      <c r="K245" s="32" t="str">
        <f t="shared" si="24"/>
        <v>=진주시갑!U7</v>
      </c>
      <c r="L245" s="32" t="str">
        <f t="shared" si="28"/>
        <v>=진주시갑!V7</v>
      </c>
      <c r="M245" s="32" t="str">
        <f t="shared" si="28"/>
        <v>=진주시갑!W7</v>
      </c>
      <c r="N245" s="32" t="str">
        <f t="shared" si="28"/>
        <v>=진주시갑!X7</v>
      </c>
      <c r="O245" s="32" t="str">
        <f t="shared" si="28"/>
        <v>=진주시갑!U6</v>
      </c>
      <c r="P245" s="32" t="str">
        <f t="shared" si="28"/>
        <v>=진주시갑!V6</v>
      </c>
      <c r="Q245" s="32" t="str">
        <f t="shared" si="28"/>
        <v>=진주시갑!W6</v>
      </c>
      <c r="R245" s="32" t="str">
        <f t="shared" si="28"/>
        <v>=진주시갑!X6</v>
      </c>
      <c r="S245" s="32" t="str">
        <f t="shared" si="28"/>
        <v>=진주시갑!U5</v>
      </c>
      <c r="T245" s="32" t="str">
        <f t="shared" si="28"/>
        <v>=진주시갑!V5</v>
      </c>
      <c r="U245" s="32" t="str">
        <f t="shared" si="28"/>
        <v>=진주시갑!W5</v>
      </c>
      <c r="V245" s="32" t="str">
        <f t="shared" si="28"/>
        <v>=진주시갑!X5</v>
      </c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J245" s="32">
        <f>진주시갑!U7</f>
        <v>47911</v>
      </c>
      <c r="AK245" s="32">
        <f>진주시갑!V7</f>
        <v>21248</v>
      </c>
      <c r="AL245" s="32">
        <f>진주시갑!W7</f>
        <v>23046</v>
      </c>
      <c r="AM245" s="32">
        <f>진주시갑!X7</f>
        <v>668</v>
      </c>
      <c r="AN245" s="32">
        <f>진주시갑!U6</f>
        <v>63286</v>
      </c>
      <c r="AO245" s="32">
        <f>진주시갑!V6</f>
        <v>20993</v>
      </c>
      <c r="AP245" s="31">
        <f>진주시갑!W6</f>
        <v>37066</v>
      </c>
      <c r="AQ245" s="31">
        <f>진주시갑!X6</f>
        <v>835</v>
      </c>
      <c r="AR245" s="31">
        <f>진주시갑!U5</f>
        <v>111197</v>
      </c>
      <c r="AS245" s="31">
        <f>진주시갑!V5</f>
        <v>42241</v>
      </c>
      <c r="AT245" s="31">
        <f>진주시갑!W5</f>
        <v>60112</v>
      </c>
      <c r="AU245" s="31">
        <f>진주시갑!X5</f>
        <v>1503</v>
      </c>
      <c r="AV245" s="31">
        <f>진주시갑!V4</f>
        <v>0</v>
      </c>
      <c r="AW245" s="31">
        <f>진주시갑!W4</f>
        <v>0</v>
      </c>
      <c r="AX245" s="31">
        <f>진주시갑!X4</f>
        <v>0</v>
      </c>
      <c r="AY245" s="31">
        <f>진주시갑!U13</f>
        <v>0</v>
      </c>
      <c r="AZ245" s="31">
        <f>진주시갑!V13</f>
        <v>0</v>
      </c>
      <c r="BA245" s="31">
        <f>진주시갑!W13</f>
        <v>0</v>
      </c>
      <c r="BB245" s="31">
        <f>진주시갑!X13</f>
        <v>0</v>
      </c>
      <c r="BC245" s="31">
        <f>진주시갑!U14</f>
        <v>0</v>
      </c>
      <c r="BD245" s="31">
        <f>진주시갑!V14</f>
        <v>0</v>
      </c>
      <c r="BE245" s="31">
        <f>진주시갑!W14</f>
        <v>0</v>
      </c>
      <c r="BF245" s="31">
        <f>진주시갑!X14</f>
        <v>0</v>
      </c>
      <c r="BG245" s="31">
        <f>진주시갑!U15</f>
        <v>0</v>
      </c>
      <c r="BH245" s="31">
        <f>진주시갑!V15</f>
        <v>0</v>
      </c>
      <c r="BI245" s="31">
        <f>진주시갑!W15</f>
        <v>0</v>
      </c>
      <c r="BJ245" s="31">
        <f>진주시갑!X15</f>
        <v>0</v>
      </c>
    </row>
    <row r="246" spans="1:62">
      <c r="A246" s="30">
        <v>241</v>
      </c>
      <c r="B246" s="30" t="s">
        <v>16629</v>
      </c>
      <c r="C246" s="30" t="s">
        <v>16662</v>
      </c>
      <c r="D246" s="32" t="str">
        <f t="shared" si="29"/>
        <v>=진주시을!U7</v>
      </c>
      <c r="E246" s="32" t="str">
        <f t="shared" si="29"/>
        <v>=진주시을!V6</v>
      </c>
      <c r="F246" s="32" t="str">
        <f t="shared" si="29"/>
        <v>=진주시을!W5</v>
      </c>
      <c r="G246" s="32" t="str">
        <f t="shared" si="29"/>
        <v>=진주시을!X4</v>
      </c>
      <c r="H246" s="32" t="str">
        <f t="shared" si="29"/>
        <v>=진주시을!</v>
      </c>
      <c r="I246" s="32" t="str">
        <f t="shared" si="29"/>
        <v>=진주시을!</v>
      </c>
      <c r="J246" s="32"/>
      <c r="K246" s="32" t="str">
        <f t="shared" si="24"/>
        <v>=진주시을!U7</v>
      </c>
      <c r="L246" s="32" t="str">
        <f t="shared" si="28"/>
        <v>=진주시을!V7</v>
      </c>
      <c r="M246" s="32" t="str">
        <f t="shared" si="28"/>
        <v>=진주시을!W7</v>
      </c>
      <c r="N246" s="32" t="str">
        <f t="shared" si="28"/>
        <v>=진주시을!X7</v>
      </c>
      <c r="O246" s="32" t="str">
        <f t="shared" si="28"/>
        <v>=진주시을!U6</v>
      </c>
      <c r="P246" s="32" t="str">
        <f t="shared" si="28"/>
        <v>=진주시을!V6</v>
      </c>
      <c r="Q246" s="32" t="str">
        <f t="shared" si="28"/>
        <v>=진주시을!W6</v>
      </c>
      <c r="R246" s="32" t="str">
        <f t="shared" si="28"/>
        <v>=진주시을!X6</v>
      </c>
      <c r="S246" s="32" t="str">
        <f t="shared" si="28"/>
        <v>=진주시을!U5</v>
      </c>
      <c r="T246" s="32" t="str">
        <f t="shared" si="28"/>
        <v>=진주시을!V5</v>
      </c>
      <c r="U246" s="32" t="str">
        <f t="shared" si="28"/>
        <v>=진주시을!W5</v>
      </c>
      <c r="V246" s="32" t="str">
        <f t="shared" si="28"/>
        <v>=진주시을!X5</v>
      </c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J246" s="32">
        <f>진주시을!U7</f>
        <v>37922</v>
      </c>
      <c r="AK246" s="32">
        <f>진주시을!V7</f>
        <v>14635</v>
      </c>
      <c r="AL246" s="32">
        <f>진주시을!W7</f>
        <v>20067</v>
      </c>
      <c r="AM246" s="32">
        <f>진주시을!X7</f>
        <v>222</v>
      </c>
      <c r="AN246" s="32">
        <f>진주시을!U6</f>
        <v>48601</v>
      </c>
      <c r="AO246" s="32">
        <f>진주시을!V6</f>
        <v>14144</v>
      </c>
      <c r="AP246" s="31">
        <f>진주시을!W6</f>
        <v>30150</v>
      </c>
      <c r="AQ246" s="31">
        <f>진주시을!X6</f>
        <v>448</v>
      </c>
      <c r="AR246" s="31">
        <f>진주시을!U5</f>
        <v>86523</v>
      </c>
      <c r="AS246" s="31">
        <f>진주시을!V5</f>
        <v>28779</v>
      </c>
      <c r="AT246" s="31">
        <f>진주시을!W5</f>
        <v>50217</v>
      </c>
      <c r="AU246" s="31">
        <f>진주시을!X5</f>
        <v>670</v>
      </c>
      <c r="AV246" s="31">
        <f>진주시을!V4</f>
        <v>0</v>
      </c>
      <c r="AW246" s="31">
        <f>진주시을!W4</f>
        <v>0</v>
      </c>
      <c r="AX246" s="31">
        <f>진주시을!X4</f>
        <v>0</v>
      </c>
      <c r="AY246" s="31">
        <f>진주시을!U13</f>
        <v>0</v>
      </c>
      <c r="AZ246" s="31">
        <f>진주시을!V13</f>
        <v>0</v>
      </c>
      <c r="BA246" s="31">
        <f>진주시을!W13</f>
        <v>0</v>
      </c>
      <c r="BB246" s="31">
        <f>진주시을!X13</f>
        <v>0</v>
      </c>
      <c r="BC246" s="31">
        <f>진주시을!U14</f>
        <v>0</v>
      </c>
      <c r="BD246" s="31">
        <f>진주시을!V14</f>
        <v>0</v>
      </c>
      <c r="BE246" s="31">
        <f>진주시을!W14</f>
        <v>0</v>
      </c>
      <c r="BF246" s="31">
        <f>진주시을!X14</f>
        <v>0</v>
      </c>
      <c r="BG246" s="31">
        <f>진주시을!U15</f>
        <v>0</v>
      </c>
      <c r="BH246" s="31">
        <f>진주시을!V15</f>
        <v>0</v>
      </c>
      <c r="BI246" s="31">
        <f>진주시을!W15</f>
        <v>0</v>
      </c>
      <c r="BJ246" s="31">
        <f>진주시을!X15</f>
        <v>0</v>
      </c>
    </row>
    <row r="247" spans="1:62">
      <c r="A247" s="30">
        <v>242</v>
      </c>
      <c r="B247" s="30" t="s">
        <v>16629</v>
      </c>
      <c r="C247" s="30" t="s">
        <v>16659</v>
      </c>
      <c r="D247" s="32" t="str">
        <f t="shared" si="29"/>
        <v>=통영고성!U7</v>
      </c>
      <c r="E247" s="32" t="str">
        <f t="shared" si="29"/>
        <v>=통영고성!V6</v>
      </c>
      <c r="F247" s="32" t="str">
        <f t="shared" si="29"/>
        <v>=통영고성!W5</v>
      </c>
      <c r="G247" s="32" t="str">
        <f t="shared" si="29"/>
        <v>=통영고성!X4</v>
      </c>
      <c r="H247" s="32" t="str">
        <f t="shared" si="29"/>
        <v>=통영고성!</v>
      </c>
      <c r="I247" s="32" t="str">
        <f t="shared" si="29"/>
        <v>=통영고성!</v>
      </c>
      <c r="J247" s="32"/>
      <c r="K247" s="32" t="str">
        <f t="shared" si="24"/>
        <v>=통영고성!U7</v>
      </c>
      <c r="L247" s="32" t="str">
        <f t="shared" si="28"/>
        <v>=통영고성!V7</v>
      </c>
      <c r="M247" s="32" t="str">
        <f t="shared" si="28"/>
        <v>=통영고성!W7</v>
      </c>
      <c r="N247" s="32" t="str">
        <f t="shared" si="28"/>
        <v>=통영고성!X7</v>
      </c>
      <c r="O247" s="32" t="str">
        <f t="shared" si="28"/>
        <v>=통영고성!U6</v>
      </c>
      <c r="P247" s="32" t="str">
        <f t="shared" si="28"/>
        <v>=통영고성!V6</v>
      </c>
      <c r="Q247" s="32" t="str">
        <f t="shared" si="28"/>
        <v>=통영고성!W6</v>
      </c>
      <c r="R247" s="32" t="str">
        <f t="shared" si="28"/>
        <v>=통영고성!X6</v>
      </c>
      <c r="S247" s="32" t="str">
        <f t="shared" si="28"/>
        <v>=통영고성!U5</v>
      </c>
      <c r="T247" s="32" t="str">
        <f t="shared" si="28"/>
        <v>=통영고성!V5</v>
      </c>
      <c r="U247" s="32" t="str">
        <f t="shared" si="28"/>
        <v>=통영고성!W5</v>
      </c>
      <c r="V247" s="32" t="str">
        <f t="shared" si="28"/>
        <v>=통영고성!X5</v>
      </c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J247" s="32">
        <f>통영고성!U7</f>
        <v>46673</v>
      </c>
      <c r="AK247" s="32">
        <f>통영고성!V7</f>
        <v>21030</v>
      </c>
      <c r="AL247" s="32">
        <f>통영고성!W7</f>
        <v>23831</v>
      </c>
      <c r="AM247" s="32">
        <f>통영고성!X7</f>
        <v>668</v>
      </c>
      <c r="AN247" s="32">
        <f>통영고성!U6</f>
        <v>58411</v>
      </c>
      <c r="AO247" s="32">
        <f>통영고성!V6</f>
        <v>19205</v>
      </c>
      <c r="AP247" s="31">
        <f>통영고성!W6</f>
        <v>36483</v>
      </c>
      <c r="AQ247" s="31">
        <f>통영고성!X6</f>
        <v>1035</v>
      </c>
      <c r="AR247" s="31">
        <f>통영고성!U5</f>
        <v>105084</v>
      </c>
      <c r="AS247" s="31">
        <f>통영고성!V5</f>
        <v>40235</v>
      </c>
      <c r="AT247" s="31">
        <f>통영고성!W5</f>
        <v>60314</v>
      </c>
      <c r="AU247" s="31">
        <f>통영고성!X5</f>
        <v>1703</v>
      </c>
      <c r="AV247" s="31">
        <f>통영고성!V4</f>
        <v>0</v>
      </c>
      <c r="AW247" s="31">
        <f>통영고성!W4</f>
        <v>0</v>
      </c>
      <c r="AX247" s="31">
        <f>통영고성!X4</f>
        <v>0</v>
      </c>
      <c r="AY247" s="31">
        <f>통영고성!U13</f>
        <v>0</v>
      </c>
      <c r="AZ247" s="31">
        <f>통영고성!V13</f>
        <v>0</v>
      </c>
      <c r="BA247" s="31">
        <f>통영고성!W13</f>
        <v>0</v>
      </c>
      <c r="BB247" s="31">
        <f>통영고성!X13</f>
        <v>0</v>
      </c>
      <c r="BC247" s="31">
        <f>통영고성!U14</f>
        <v>0</v>
      </c>
      <c r="BD247" s="31">
        <f>통영고성!V14</f>
        <v>0</v>
      </c>
      <c r="BE247" s="31">
        <f>통영고성!W14</f>
        <v>0</v>
      </c>
      <c r="BF247" s="31">
        <f>통영고성!X14</f>
        <v>0</v>
      </c>
      <c r="BG247" s="31">
        <f>통영고성!U15</f>
        <v>0</v>
      </c>
      <c r="BH247" s="31">
        <f>통영고성!V15</f>
        <v>0</v>
      </c>
      <c r="BI247" s="31">
        <f>통영고성!W15</f>
        <v>0</v>
      </c>
      <c r="BJ247" s="31">
        <f>통영고성!X15</f>
        <v>0</v>
      </c>
    </row>
    <row r="248" spans="1:62">
      <c r="A248" s="30">
        <v>243</v>
      </c>
      <c r="B248" s="30" t="s">
        <v>16629</v>
      </c>
      <c r="C248" s="30" t="s">
        <v>16656</v>
      </c>
      <c r="D248" s="32" t="str">
        <f t="shared" si="29"/>
        <v>=사천남해하동!U7</v>
      </c>
      <c r="E248" s="32" t="str">
        <f t="shared" si="29"/>
        <v>=사천남해하동!V6</v>
      </c>
      <c r="F248" s="32" t="str">
        <f t="shared" si="29"/>
        <v>=사천남해하동!W5</v>
      </c>
      <c r="G248" s="32" t="str">
        <f t="shared" si="29"/>
        <v>=사천남해하동!X4</v>
      </c>
      <c r="H248" s="32" t="str">
        <f t="shared" si="29"/>
        <v>=사천남해하동!</v>
      </c>
      <c r="I248" s="32" t="str">
        <f t="shared" si="29"/>
        <v>=사천남해하동!</v>
      </c>
      <c r="J248" s="32"/>
      <c r="K248" s="32" t="str">
        <f t="shared" si="24"/>
        <v>=사천남해하동!U7</v>
      </c>
      <c r="L248" s="32" t="str">
        <f t="shared" si="28"/>
        <v>=사천남해하동!V7</v>
      </c>
      <c r="M248" s="32" t="str">
        <f t="shared" si="28"/>
        <v>=사천남해하동!W7</v>
      </c>
      <c r="N248" s="32" t="str">
        <f t="shared" si="28"/>
        <v>=사천남해하동!X7</v>
      </c>
      <c r="O248" s="32" t="str">
        <f t="shared" si="28"/>
        <v>=사천남해하동!U6</v>
      </c>
      <c r="P248" s="32" t="str">
        <f t="shared" si="28"/>
        <v>=사천남해하동!V6</v>
      </c>
      <c r="Q248" s="32" t="str">
        <f t="shared" si="28"/>
        <v>=사천남해하동!W6</v>
      </c>
      <c r="R248" s="32" t="str">
        <f t="shared" si="28"/>
        <v>=사천남해하동!X6</v>
      </c>
      <c r="S248" s="32" t="str">
        <f t="shared" ref="L248:V258" si="30">_xlfn.CONCAT("=",$C248,"!",S$4)</f>
        <v>=사천남해하동!U5</v>
      </c>
      <c r="T248" s="32" t="str">
        <f t="shared" si="30"/>
        <v>=사천남해하동!V5</v>
      </c>
      <c r="U248" s="32" t="str">
        <f t="shared" si="30"/>
        <v>=사천남해하동!W5</v>
      </c>
      <c r="V248" s="32" t="str">
        <f t="shared" si="30"/>
        <v>=사천남해하동!X5</v>
      </c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J248" s="32">
        <f>사천남해하동!U7</f>
        <v>62721</v>
      </c>
      <c r="AK248" s="32">
        <f>사천남해하동!V7</f>
        <v>25777</v>
      </c>
      <c r="AL248" s="32">
        <f>사천남해하동!W7</f>
        <v>34065</v>
      </c>
      <c r="AM248" s="32">
        <f>사천남해하동!X7</f>
        <v>591</v>
      </c>
      <c r="AN248" s="32">
        <f>사천남해하동!U6</f>
        <v>59795</v>
      </c>
      <c r="AO248" s="32">
        <f>사천남해하동!V6</f>
        <v>19435</v>
      </c>
      <c r="AP248" s="31">
        <f>사천남해하동!W6</f>
        <v>37555</v>
      </c>
      <c r="AQ248" s="31">
        <f>사천남해하동!X6</f>
        <v>584</v>
      </c>
      <c r="AR248" s="31">
        <f>사천남해하동!U5</f>
        <v>122516</v>
      </c>
      <c r="AS248" s="31">
        <f>사천남해하동!V5</f>
        <v>45212</v>
      </c>
      <c r="AT248" s="31">
        <f>사천남해하동!W5</f>
        <v>71620</v>
      </c>
      <c r="AU248" s="31">
        <f>사천남해하동!X5</f>
        <v>1175</v>
      </c>
      <c r="AV248" s="31">
        <f>사천남해하동!V4</f>
        <v>0</v>
      </c>
      <c r="AW248" s="31">
        <f>사천남해하동!W4</f>
        <v>0</v>
      </c>
      <c r="AX248" s="31">
        <f>사천남해하동!X4</f>
        <v>0</v>
      </c>
      <c r="AY248" s="31">
        <f>사천남해하동!U13</f>
        <v>0</v>
      </c>
      <c r="AZ248" s="31">
        <f>사천남해하동!V13</f>
        <v>0</v>
      </c>
      <c r="BA248" s="31">
        <f>사천남해하동!W13</f>
        <v>0</v>
      </c>
      <c r="BB248" s="31">
        <f>사천남해하동!X13</f>
        <v>0</v>
      </c>
      <c r="BC248" s="31">
        <f>사천남해하동!U14</f>
        <v>0</v>
      </c>
      <c r="BD248" s="31">
        <f>사천남해하동!V14</f>
        <v>0</v>
      </c>
      <c r="BE248" s="31">
        <f>사천남해하동!W14</f>
        <v>0</v>
      </c>
      <c r="BF248" s="31">
        <f>사천남해하동!X14</f>
        <v>0</v>
      </c>
      <c r="BG248" s="31">
        <f>사천남해하동!U15</f>
        <v>0</v>
      </c>
      <c r="BH248" s="31">
        <f>사천남해하동!V15</f>
        <v>0</v>
      </c>
      <c r="BI248" s="31">
        <f>사천남해하동!W15</f>
        <v>0</v>
      </c>
      <c r="BJ248" s="31">
        <f>사천남해하동!X15</f>
        <v>0</v>
      </c>
    </row>
    <row r="249" spans="1:62">
      <c r="A249" s="30">
        <v>244</v>
      </c>
      <c r="B249" s="30" t="s">
        <v>16629</v>
      </c>
      <c r="C249" s="30" t="s">
        <v>16652</v>
      </c>
      <c r="D249" s="32" t="str">
        <f t="shared" si="29"/>
        <v>=김해시갑!U7</v>
      </c>
      <c r="E249" s="32" t="str">
        <f t="shared" si="29"/>
        <v>=김해시갑!V6</v>
      </c>
      <c r="F249" s="32" t="str">
        <f t="shared" si="29"/>
        <v>=김해시갑!W5</v>
      </c>
      <c r="G249" s="32" t="str">
        <f t="shared" si="29"/>
        <v>=김해시갑!X4</v>
      </c>
      <c r="H249" s="32" t="str">
        <f t="shared" si="29"/>
        <v>=김해시갑!</v>
      </c>
      <c r="I249" s="32" t="str">
        <f t="shared" si="29"/>
        <v>=김해시갑!</v>
      </c>
      <c r="J249" s="32"/>
      <c r="K249" s="32" t="str">
        <f t="shared" si="24"/>
        <v>=김해시갑!U7</v>
      </c>
      <c r="L249" s="32" t="str">
        <f t="shared" si="30"/>
        <v>=김해시갑!V7</v>
      </c>
      <c r="M249" s="32" t="str">
        <f t="shared" si="30"/>
        <v>=김해시갑!W7</v>
      </c>
      <c r="N249" s="32" t="str">
        <f t="shared" si="30"/>
        <v>=김해시갑!X7</v>
      </c>
      <c r="O249" s="32" t="str">
        <f t="shared" si="30"/>
        <v>=김해시갑!U6</v>
      </c>
      <c r="P249" s="32" t="str">
        <f t="shared" si="30"/>
        <v>=김해시갑!V6</v>
      </c>
      <c r="Q249" s="32" t="str">
        <f t="shared" si="30"/>
        <v>=김해시갑!W6</v>
      </c>
      <c r="R249" s="32" t="str">
        <f t="shared" si="30"/>
        <v>=김해시갑!X6</v>
      </c>
      <c r="S249" s="32" t="str">
        <f t="shared" si="30"/>
        <v>=김해시갑!U5</v>
      </c>
      <c r="T249" s="32" t="str">
        <f t="shared" si="30"/>
        <v>=김해시갑!V5</v>
      </c>
      <c r="U249" s="32" t="str">
        <f t="shared" si="30"/>
        <v>=김해시갑!W5</v>
      </c>
      <c r="V249" s="32" t="str">
        <f t="shared" si="30"/>
        <v>=김해시갑!X5</v>
      </c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J249" s="32">
        <f>김해시갑!U7</f>
        <v>54623</v>
      </c>
      <c r="AK249" s="32">
        <f>김해시갑!V7</f>
        <v>31235</v>
      </c>
      <c r="AL249" s="32">
        <f>김해시갑!W7</f>
        <v>20890</v>
      </c>
      <c r="AM249" s="32">
        <f>김해시갑!X7</f>
        <v>1368</v>
      </c>
      <c r="AN249" s="32">
        <f>김해시갑!U6</f>
        <v>84385</v>
      </c>
      <c r="AO249" s="32">
        <f>김해시갑!V6</f>
        <v>38859</v>
      </c>
      <c r="AP249" s="31">
        <f>김해시갑!W6</f>
        <v>41000</v>
      </c>
      <c r="AQ249" s="31">
        <f>김해시갑!X6</f>
        <v>2567</v>
      </c>
      <c r="AR249" s="31">
        <f>김해시갑!U5</f>
        <v>139008</v>
      </c>
      <c r="AS249" s="31">
        <f>김해시갑!V5</f>
        <v>70094</v>
      </c>
      <c r="AT249" s="31">
        <f>김해시갑!W5</f>
        <v>61890</v>
      </c>
      <c r="AU249" s="31">
        <f>김해시갑!X5</f>
        <v>3935</v>
      </c>
      <c r="AV249" s="31">
        <f>김해시갑!V4</f>
        <v>0</v>
      </c>
      <c r="AW249" s="31">
        <f>김해시갑!W4</f>
        <v>0</v>
      </c>
      <c r="AX249" s="31">
        <f>김해시갑!X4</f>
        <v>0</v>
      </c>
      <c r="AY249" s="31">
        <f>김해시갑!U13</f>
        <v>0</v>
      </c>
      <c r="AZ249" s="31">
        <f>김해시갑!V13</f>
        <v>0</v>
      </c>
      <c r="BA249" s="31">
        <f>김해시갑!W13</f>
        <v>0</v>
      </c>
      <c r="BB249" s="31">
        <f>김해시갑!X13</f>
        <v>0</v>
      </c>
      <c r="BC249" s="31">
        <f>김해시갑!U14</f>
        <v>0</v>
      </c>
      <c r="BD249" s="31">
        <f>김해시갑!V14</f>
        <v>0</v>
      </c>
      <c r="BE249" s="31">
        <f>김해시갑!W14</f>
        <v>0</v>
      </c>
      <c r="BF249" s="31">
        <f>김해시갑!X14</f>
        <v>0</v>
      </c>
      <c r="BG249" s="31">
        <f>김해시갑!U15</f>
        <v>0</v>
      </c>
      <c r="BH249" s="31">
        <f>김해시갑!V15</f>
        <v>0</v>
      </c>
      <c r="BI249" s="31">
        <f>김해시갑!W15</f>
        <v>0</v>
      </c>
      <c r="BJ249" s="31">
        <f>김해시갑!X15</f>
        <v>0</v>
      </c>
    </row>
    <row r="250" spans="1:62">
      <c r="A250" s="30">
        <v>245</v>
      </c>
      <c r="B250" s="30" t="s">
        <v>16629</v>
      </c>
      <c r="C250" s="30" t="s">
        <v>16648</v>
      </c>
      <c r="D250" s="32" t="str">
        <f t="shared" si="29"/>
        <v>=김해시을!U7</v>
      </c>
      <c r="E250" s="32" t="str">
        <f t="shared" si="29"/>
        <v>=김해시을!V6</v>
      </c>
      <c r="F250" s="32" t="str">
        <f t="shared" si="29"/>
        <v>=김해시을!W5</v>
      </c>
      <c r="G250" s="32" t="str">
        <f t="shared" si="29"/>
        <v>=김해시을!X4</v>
      </c>
      <c r="H250" s="32" t="str">
        <f t="shared" si="29"/>
        <v>=김해시을!</v>
      </c>
      <c r="I250" s="32" t="str">
        <f t="shared" si="29"/>
        <v>=김해시을!</v>
      </c>
      <c r="J250" s="32"/>
      <c r="K250" s="32" t="str">
        <f t="shared" si="24"/>
        <v>=김해시을!U7</v>
      </c>
      <c r="L250" s="32" t="str">
        <f t="shared" si="30"/>
        <v>=김해시을!V7</v>
      </c>
      <c r="M250" s="32" t="str">
        <f t="shared" si="30"/>
        <v>=김해시을!W7</v>
      </c>
      <c r="N250" s="32" t="str">
        <f t="shared" si="30"/>
        <v>=김해시을!X7</v>
      </c>
      <c r="O250" s="32" t="str">
        <f t="shared" si="30"/>
        <v>=김해시을!U6</v>
      </c>
      <c r="P250" s="32" t="str">
        <f t="shared" si="30"/>
        <v>=김해시을!V6</v>
      </c>
      <c r="Q250" s="32" t="str">
        <f t="shared" si="30"/>
        <v>=김해시을!W6</v>
      </c>
      <c r="R250" s="32" t="str">
        <f t="shared" si="30"/>
        <v>=김해시을!X6</v>
      </c>
      <c r="S250" s="32" t="str">
        <f t="shared" si="30"/>
        <v>=김해시을!U5</v>
      </c>
      <c r="T250" s="32" t="str">
        <f t="shared" si="30"/>
        <v>=김해시을!V5</v>
      </c>
      <c r="U250" s="32" t="str">
        <f t="shared" si="30"/>
        <v>=김해시을!W5</v>
      </c>
      <c r="V250" s="32" t="str">
        <f t="shared" si="30"/>
        <v>=김해시을!X5</v>
      </c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J250" s="32">
        <f>김해시을!U7</f>
        <v>55534</v>
      </c>
      <c r="AK250" s="32">
        <f>김해시을!V7</f>
        <v>31139</v>
      </c>
      <c r="AL250" s="32">
        <f>김해시을!W7</f>
        <v>19618</v>
      </c>
      <c r="AM250" s="32">
        <f>김해시을!X7</f>
        <v>2341</v>
      </c>
      <c r="AN250" s="32">
        <f>김해시을!U6</f>
        <v>90210</v>
      </c>
      <c r="AO250" s="32">
        <f>김해시을!V6</f>
        <v>40495</v>
      </c>
      <c r="AP250" s="31">
        <f>김해시을!W6</f>
        <v>40385</v>
      </c>
      <c r="AQ250" s="31">
        <f>김해시을!X6</f>
        <v>4931</v>
      </c>
      <c r="AR250" s="31">
        <f>김해시을!U5</f>
        <v>145744</v>
      </c>
      <c r="AS250" s="31">
        <f>김해시을!V5</f>
        <v>71634</v>
      </c>
      <c r="AT250" s="31">
        <f>김해시을!W5</f>
        <v>60003</v>
      </c>
      <c r="AU250" s="31">
        <f>김해시을!X5</f>
        <v>7272</v>
      </c>
      <c r="AV250" s="31">
        <f>김해시을!V4</f>
        <v>0</v>
      </c>
      <c r="AW250" s="31">
        <f>김해시을!W4</f>
        <v>0</v>
      </c>
      <c r="AX250" s="31">
        <f>김해시을!X4</f>
        <v>0</v>
      </c>
      <c r="AY250" s="31">
        <f>김해시을!U13</f>
        <v>0</v>
      </c>
      <c r="AZ250" s="31">
        <f>김해시을!V13</f>
        <v>0</v>
      </c>
      <c r="BA250" s="31">
        <f>김해시을!W13</f>
        <v>0</v>
      </c>
      <c r="BB250" s="31">
        <f>김해시을!X13</f>
        <v>0</v>
      </c>
      <c r="BC250" s="31">
        <f>김해시을!U14</f>
        <v>0</v>
      </c>
      <c r="BD250" s="31">
        <f>김해시을!V14</f>
        <v>0</v>
      </c>
      <c r="BE250" s="31">
        <f>김해시을!W14</f>
        <v>0</v>
      </c>
      <c r="BF250" s="31">
        <f>김해시을!X14</f>
        <v>0</v>
      </c>
      <c r="BG250" s="31">
        <f>김해시을!U15</f>
        <v>0</v>
      </c>
      <c r="BH250" s="31">
        <f>김해시을!V15</f>
        <v>0</v>
      </c>
      <c r="BI250" s="31">
        <f>김해시을!W15</f>
        <v>0</v>
      </c>
      <c r="BJ250" s="31">
        <f>김해시을!X15</f>
        <v>0</v>
      </c>
    </row>
    <row r="251" spans="1:62">
      <c r="A251" s="30">
        <v>246</v>
      </c>
      <c r="B251" s="30" t="s">
        <v>16629</v>
      </c>
      <c r="C251" s="30" t="s">
        <v>16644</v>
      </c>
      <c r="D251" s="32" t="str">
        <f t="shared" si="29"/>
        <v>=밀양의령함안창녕!U7</v>
      </c>
      <c r="E251" s="32" t="str">
        <f t="shared" si="29"/>
        <v>=밀양의령함안창녕!V6</v>
      </c>
      <c r="F251" s="32" t="str">
        <f t="shared" si="29"/>
        <v>=밀양의령함안창녕!W5</v>
      </c>
      <c r="G251" s="32" t="str">
        <f t="shared" si="29"/>
        <v>=밀양의령함안창녕!X4</v>
      </c>
      <c r="H251" s="32" t="str">
        <f t="shared" si="29"/>
        <v>=밀양의령함안창녕!</v>
      </c>
      <c r="I251" s="32" t="str">
        <f t="shared" si="29"/>
        <v>=밀양의령함안창녕!</v>
      </c>
      <c r="J251" s="32"/>
      <c r="K251" s="32" t="str">
        <f t="shared" si="24"/>
        <v>=밀양의령함안창녕!U7</v>
      </c>
      <c r="L251" s="32" t="str">
        <f t="shared" si="30"/>
        <v>=밀양의령함안창녕!V7</v>
      </c>
      <c r="M251" s="32" t="str">
        <f t="shared" si="30"/>
        <v>=밀양의령함안창녕!W7</v>
      </c>
      <c r="N251" s="32" t="str">
        <f t="shared" si="30"/>
        <v>=밀양의령함안창녕!X7</v>
      </c>
      <c r="O251" s="32" t="str">
        <f t="shared" si="30"/>
        <v>=밀양의령함안창녕!U6</v>
      </c>
      <c r="P251" s="32" t="str">
        <f t="shared" si="30"/>
        <v>=밀양의령함안창녕!V6</v>
      </c>
      <c r="Q251" s="32" t="str">
        <f t="shared" si="30"/>
        <v>=밀양의령함안창녕!W6</v>
      </c>
      <c r="R251" s="32" t="str">
        <f t="shared" si="30"/>
        <v>=밀양의령함안창녕!X6</v>
      </c>
      <c r="S251" s="32" t="str">
        <f t="shared" si="30"/>
        <v>=밀양의령함안창녕!U5</v>
      </c>
      <c r="T251" s="32" t="str">
        <f t="shared" si="30"/>
        <v>=밀양의령함안창녕!V5</v>
      </c>
      <c r="U251" s="32" t="str">
        <f t="shared" si="30"/>
        <v>=밀양의령함안창녕!W5</v>
      </c>
      <c r="V251" s="32" t="str">
        <f t="shared" si="30"/>
        <v>=밀양의령함안창녕!X5</v>
      </c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J251" s="32">
        <f>밀양의령함안창녕!U7</f>
        <v>71312</v>
      </c>
      <c r="AK251" s="32">
        <f>밀양의령함안창녕!V7</f>
        <v>24722</v>
      </c>
      <c r="AL251" s="32">
        <f>밀양의령함안창녕!W7</f>
        <v>44190</v>
      </c>
      <c r="AM251" s="32">
        <f>밀양의령함안창녕!X7</f>
        <v>1124</v>
      </c>
      <c r="AN251" s="32">
        <f>밀양의령함안창녕!U6</f>
        <v>81755</v>
      </c>
      <c r="AO251" s="32">
        <f>밀양의령함안창녕!V6</f>
        <v>20776</v>
      </c>
      <c r="AP251" s="31">
        <f>밀양의령함안창녕!W6</f>
        <v>58020</v>
      </c>
      <c r="AQ251" s="31">
        <f>밀양의령함안창녕!X6</f>
        <v>1473</v>
      </c>
      <c r="AR251" s="31">
        <f>밀양의령함안창녕!U5</f>
        <v>153067</v>
      </c>
      <c r="AS251" s="31">
        <f>밀양의령함안창녕!V5</f>
        <v>45498</v>
      </c>
      <c r="AT251" s="31">
        <f>밀양의령함안창녕!W5</f>
        <v>102210</v>
      </c>
      <c r="AU251" s="31">
        <f>밀양의령함안창녕!X5</f>
        <v>2597</v>
      </c>
      <c r="AV251" s="31">
        <f>밀양의령함안창녕!V4</f>
        <v>0</v>
      </c>
      <c r="AW251" s="31">
        <f>밀양의령함안창녕!W4</f>
        <v>0</v>
      </c>
      <c r="AX251" s="31">
        <f>밀양의령함안창녕!X4</f>
        <v>0</v>
      </c>
      <c r="AY251" s="31">
        <f>밀양의령함안창녕!U13</f>
        <v>0</v>
      </c>
      <c r="AZ251" s="31">
        <f>밀양의령함안창녕!V13</f>
        <v>0</v>
      </c>
      <c r="BA251" s="31">
        <f>밀양의령함안창녕!W13</f>
        <v>0</v>
      </c>
      <c r="BB251" s="31">
        <f>밀양의령함안창녕!X13</f>
        <v>0</v>
      </c>
      <c r="BC251" s="31">
        <f>밀양의령함안창녕!U14</f>
        <v>0</v>
      </c>
      <c r="BD251" s="31">
        <f>밀양의령함안창녕!V14</f>
        <v>0</v>
      </c>
      <c r="BE251" s="31">
        <f>밀양의령함안창녕!W14</f>
        <v>0</v>
      </c>
      <c r="BF251" s="31">
        <f>밀양의령함안창녕!X14</f>
        <v>0</v>
      </c>
      <c r="BG251" s="31">
        <f>밀양의령함안창녕!U15</f>
        <v>0</v>
      </c>
      <c r="BH251" s="31">
        <f>밀양의령함안창녕!V15</f>
        <v>0</v>
      </c>
      <c r="BI251" s="31">
        <f>밀양의령함안창녕!W15</f>
        <v>0</v>
      </c>
      <c r="BJ251" s="31">
        <f>밀양의령함안창녕!X15</f>
        <v>0</v>
      </c>
    </row>
    <row r="252" spans="1:62">
      <c r="A252" s="30">
        <v>247</v>
      </c>
      <c r="B252" s="30" t="s">
        <v>16629</v>
      </c>
      <c r="C252" s="30" t="s">
        <v>16640</v>
      </c>
      <c r="D252" s="32" t="str">
        <f t="shared" si="29"/>
        <v>=거제시!U7</v>
      </c>
      <c r="E252" s="32" t="str">
        <f t="shared" si="29"/>
        <v>=거제시!V6</v>
      </c>
      <c r="F252" s="32" t="str">
        <f t="shared" si="29"/>
        <v>=거제시!W5</v>
      </c>
      <c r="G252" s="32" t="str">
        <f t="shared" si="29"/>
        <v>=거제시!X4</v>
      </c>
      <c r="H252" s="32" t="str">
        <f t="shared" si="29"/>
        <v>=거제시!</v>
      </c>
      <c r="I252" s="32" t="str">
        <f t="shared" si="29"/>
        <v>=거제시!</v>
      </c>
      <c r="J252" s="32"/>
      <c r="K252" s="32" t="str">
        <f t="shared" si="24"/>
        <v>=거제시!U7</v>
      </c>
      <c r="L252" s="32" t="str">
        <f t="shared" si="30"/>
        <v>=거제시!V7</v>
      </c>
      <c r="M252" s="32" t="str">
        <f t="shared" si="30"/>
        <v>=거제시!W7</v>
      </c>
      <c r="N252" s="32" t="str">
        <f t="shared" si="30"/>
        <v>=거제시!X7</v>
      </c>
      <c r="O252" s="32" t="str">
        <f t="shared" si="30"/>
        <v>=거제시!U6</v>
      </c>
      <c r="P252" s="32" t="str">
        <f t="shared" si="30"/>
        <v>=거제시!V6</v>
      </c>
      <c r="Q252" s="32" t="str">
        <f t="shared" si="30"/>
        <v>=거제시!W6</v>
      </c>
      <c r="R252" s="32" t="str">
        <f t="shared" si="30"/>
        <v>=거제시!X6</v>
      </c>
      <c r="S252" s="32" t="str">
        <f t="shared" si="30"/>
        <v>=거제시!U5</v>
      </c>
      <c r="T252" s="32" t="str">
        <f t="shared" si="30"/>
        <v>=거제시!V5</v>
      </c>
      <c r="U252" s="32" t="str">
        <f t="shared" si="30"/>
        <v>=거제시!W5</v>
      </c>
      <c r="V252" s="32" t="str">
        <f t="shared" si="30"/>
        <v>=거제시!X5</v>
      </c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J252" s="32">
        <f>거제시!U7</f>
        <v>53645</v>
      </c>
      <c r="AK252" s="32">
        <f>거제시!V7</f>
        <v>22957</v>
      </c>
      <c r="AL252" s="32">
        <f>거제시!W7</f>
        <v>24621</v>
      </c>
      <c r="AM252" s="32">
        <f>거제시!X7</f>
        <v>176</v>
      </c>
      <c r="AN252" s="32">
        <f>거제시!U6</f>
        <v>76886</v>
      </c>
      <c r="AO252" s="32">
        <f>거제시!V6</f>
        <v>26179</v>
      </c>
      <c r="AP252" s="31">
        <f>거제시!W6</f>
        <v>41125</v>
      </c>
      <c r="AQ252" s="31">
        <f>거제시!X6</f>
        <v>253</v>
      </c>
      <c r="AR252" s="31">
        <f>거제시!U5</f>
        <v>130531</v>
      </c>
      <c r="AS252" s="31">
        <f>거제시!V5</f>
        <v>49136</v>
      </c>
      <c r="AT252" s="31">
        <f>거제시!W5</f>
        <v>65746</v>
      </c>
      <c r="AU252" s="31">
        <f>거제시!X5</f>
        <v>429</v>
      </c>
      <c r="AV252" s="31">
        <f>거제시!V4</f>
        <v>0</v>
      </c>
      <c r="AW252" s="31">
        <f>거제시!W4</f>
        <v>0</v>
      </c>
      <c r="AX252" s="31">
        <f>거제시!X4</f>
        <v>0</v>
      </c>
      <c r="AY252" s="31">
        <f>거제시!U13</f>
        <v>0</v>
      </c>
      <c r="AZ252" s="31">
        <f>거제시!V13</f>
        <v>0</v>
      </c>
      <c r="BA252" s="31">
        <f>거제시!W13</f>
        <v>0</v>
      </c>
      <c r="BB252" s="31">
        <f>거제시!X13</f>
        <v>0</v>
      </c>
      <c r="BC252" s="31">
        <f>거제시!U14</f>
        <v>0</v>
      </c>
      <c r="BD252" s="31">
        <f>거제시!V14</f>
        <v>0</v>
      </c>
      <c r="BE252" s="31">
        <f>거제시!W14</f>
        <v>0</v>
      </c>
      <c r="BF252" s="31">
        <f>거제시!X14</f>
        <v>0</v>
      </c>
      <c r="BG252" s="31">
        <f>거제시!U15</f>
        <v>0</v>
      </c>
      <c r="BH252" s="31">
        <f>거제시!V15</f>
        <v>0</v>
      </c>
      <c r="BI252" s="31">
        <f>거제시!W15</f>
        <v>0</v>
      </c>
      <c r="BJ252" s="31">
        <f>거제시!X15</f>
        <v>0</v>
      </c>
    </row>
    <row r="253" spans="1:62">
      <c r="A253" s="30">
        <v>248</v>
      </c>
      <c r="B253" s="30" t="s">
        <v>16629</v>
      </c>
      <c r="C253" s="30" t="s">
        <v>16636</v>
      </c>
      <c r="D253" s="32" t="str">
        <f t="shared" si="29"/>
        <v>=양산시갑!U7</v>
      </c>
      <c r="E253" s="32" t="str">
        <f t="shared" si="29"/>
        <v>=양산시갑!V6</v>
      </c>
      <c r="F253" s="32" t="str">
        <f t="shared" si="29"/>
        <v>=양산시갑!W5</v>
      </c>
      <c r="G253" s="32" t="str">
        <f t="shared" si="29"/>
        <v>=양산시갑!X4</v>
      </c>
      <c r="H253" s="32" t="str">
        <f t="shared" si="29"/>
        <v>=양산시갑!</v>
      </c>
      <c r="I253" s="32" t="str">
        <f t="shared" si="29"/>
        <v>=양산시갑!</v>
      </c>
      <c r="J253" s="32"/>
      <c r="K253" s="32" t="str">
        <f t="shared" si="24"/>
        <v>=양산시갑!U7</v>
      </c>
      <c r="L253" s="32" t="str">
        <f t="shared" si="30"/>
        <v>=양산시갑!V7</v>
      </c>
      <c r="M253" s="32" t="str">
        <f t="shared" si="30"/>
        <v>=양산시갑!W7</v>
      </c>
      <c r="N253" s="32" t="str">
        <f t="shared" si="30"/>
        <v>=양산시갑!X7</v>
      </c>
      <c r="O253" s="32" t="str">
        <f t="shared" si="30"/>
        <v>=양산시갑!U6</v>
      </c>
      <c r="P253" s="32" t="str">
        <f t="shared" si="30"/>
        <v>=양산시갑!V6</v>
      </c>
      <c r="Q253" s="32" t="str">
        <f t="shared" si="30"/>
        <v>=양산시갑!W6</v>
      </c>
      <c r="R253" s="32" t="str">
        <f t="shared" si="30"/>
        <v>=양산시갑!X6</v>
      </c>
      <c r="S253" s="32" t="str">
        <f t="shared" si="30"/>
        <v>=양산시갑!U5</v>
      </c>
      <c r="T253" s="32" t="str">
        <f t="shared" si="30"/>
        <v>=양산시갑!V5</v>
      </c>
      <c r="U253" s="32" t="str">
        <f t="shared" si="30"/>
        <v>=양산시갑!W5</v>
      </c>
      <c r="V253" s="32" t="str">
        <f t="shared" si="30"/>
        <v>=양산시갑!X5</v>
      </c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J253" s="32">
        <f>양산시갑!U7</f>
        <v>32550</v>
      </c>
      <c r="AK253" s="32">
        <f>양산시갑!V7</f>
        <v>15357</v>
      </c>
      <c r="AL253" s="32">
        <f>양산시갑!W7</f>
        <v>16562</v>
      </c>
      <c r="AM253" s="32">
        <f>양산시갑!X7</f>
        <v>302</v>
      </c>
      <c r="AN253" s="32">
        <f>양산시갑!U6</f>
        <v>68947</v>
      </c>
      <c r="AO253" s="32">
        <f>양산시갑!V6</f>
        <v>26903</v>
      </c>
      <c r="AP253" s="31">
        <f>양산시갑!W6</f>
        <v>40739</v>
      </c>
      <c r="AQ253" s="31">
        <f>양산시갑!X6</f>
        <v>666</v>
      </c>
      <c r="AR253" s="31">
        <f>양산시갑!U5</f>
        <v>101497</v>
      </c>
      <c r="AS253" s="31">
        <f>양산시갑!V5</f>
        <v>42260</v>
      </c>
      <c r="AT253" s="31">
        <f>양산시갑!W5</f>
        <v>57301</v>
      </c>
      <c r="AU253" s="31">
        <f>양산시갑!X5</f>
        <v>968</v>
      </c>
      <c r="AV253" s="31">
        <f>양산시갑!V4</f>
        <v>0</v>
      </c>
      <c r="AW253" s="31">
        <f>양산시갑!W4</f>
        <v>0</v>
      </c>
      <c r="AX253" s="31">
        <f>양산시갑!X4</f>
        <v>0</v>
      </c>
      <c r="AY253" s="31">
        <f>양산시갑!U13</f>
        <v>0</v>
      </c>
      <c r="AZ253" s="31">
        <f>양산시갑!V13</f>
        <v>0</v>
      </c>
      <c r="BA253" s="31">
        <f>양산시갑!W13</f>
        <v>0</v>
      </c>
      <c r="BB253" s="31">
        <f>양산시갑!X13</f>
        <v>0</v>
      </c>
      <c r="BC253" s="31">
        <f>양산시갑!U14</f>
        <v>0</v>
      </c>
      <c r="BD253" s="31">
        <f>양산시갑!V14</f>
        <v>0</v>
      </c>
      <c r="BE253" s="31">
        <f>양산시갑!W14</f>
        <v>0</v>
      </c>
      <c r="BF253" s="31">
        <f>양산시갑!X14</f>
        <v>0</v>
      </c>
      <c r="BG253" s="31">
        <f>양산시갑!U15</f>
        <v>0</v>
      </c>
      <c r="BH253" s="31">
        <f>양산시갑!V15</f>
        <v>0</v>
      </c>
      <c r="BI253" s="31">
        <f>양산시갑!W15</f>
        <v>0</v>
      </c>
      <c r="BJ253" s="31">
        <f>양산시갑!X15</f>
        <v>0</v>
      </c>
    </row>
    <row r="254" spans="1:62">
      <c r="A254" s="30">
        <v>249</v>
      </c>
      <c r="B254" s="30" t="s">
        <v>16629</v>
      </c>
      <c r="C254" s="30" t="s">
        <v>16633</v>
      </c>
      <c r="D254" s="32" t="str">
        <f t="shared" si="29"/>
        <v>=양산시을!U7</v>
      </c>
      <c r="E254" s="32" t="str">
        <f t="shared" si="29"/>
        <v>=양산시을!V6</v>
      </c>
      <c r="F254" s="32" t="str">
        <f t="shared" si="29"/>
        <v>=양산시을!W5</v>
      </c>
      <c r="G254" s="32" t="str">
        <f t="shared" si="29"/>
        <v>=양산시을!X4</v>
      </c>
      <c r="H254" s="32" t="str">
        <f t="shared" si="29"/>
        <v>=양산시을!</v>
      </c>
      <c r="I254" s="32" t="str">
        <f t="shared" si="29"/>
        <v>=양산시을!</v>
      </c>
      <c r="J254" s="32"/>
      <c r="K254" s="32" t="str">
        <f t="shared" si="24"/>
        <v>=양산시을!U7</v>
      </c>
      <c r="L254" s="32" t="str">
        <f t="shared" si="30"/>
        <v>=양산시을!V7</v>
      </c>
      <c r="M254" s="32" t="str">
        <f t="shared" si="30"/>
        <v>=양산시을!W7</v>
      </c>
      <c r="N254" s="32" t="str">
        <f t="shared" si="30"/>
        <v>=양산시을!X7</v>
      </c>
      <c r="O254" s="32" t="str">
        <f t="shared" si="30"/>
        <v>=양산시을!U6</v>
      </c>
      <c r="P254" s="32" t="str">
        <f t="shared" si="30"/>
        <v>=양산시을!V6</v>
      </c>
      <c r="Q254" s="32" t="str">
        <f t="shared" si="30"/>
        <v>=양산시을!W6</v>
      </c>
      <c r="R254" s="32" t="str">
        <f t="shared" si="30"/>
        <v>=양산시을!X6</v>
      </c>
      <c r="S254" s="32" t="str">
        <f t="shared" si="30"/>
        <v>=양산시을!U5</v>
      </c>
      <c r="T254" s="32" t="str">
        <f t="shared" si="30"/>
        <v>=양산시을!V5</v>
      </c>
      <c r="U254" s="32" t="str">
        <f t="shared" si="30"/>
        <v>=양산시을!W5</v>
      </c>
      <c r="V254" s="32" t="str">
        <f t="shared" si="30"/>
        <v>=양산시을!X5</v>
      </c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J254" s="32">
        <f>양산시을!U7</f>
        <v>32785</v>
      </c>
      <c r="AK254" s="32">
        <f>양산시을!V7</f>
        <v>18173</v>
      </c>
      <c r="AL254" s="32">
        <f>양산시을!W7</f>
        <v>13160</v>
      </c>
      <c r="AM254" s="32">
        <f>양산시을!X7</f>
        <v>884</v>
      </c>
      <c r="AN254" s="32">
        <f>양산시을!U6</f>
        <v>58453</v>
      </c>
      <c r="AO254" s="32">
        <f>양산시을!V6</f>
        <v>26045</v>
      </c>
      <c r="AP254" s="31">
        <f>양산시을!W6</f>
        <v>29535</v>
      </c>
      <c r="AQ254" s="31">
        <f>양산시을!X6</f>
        <v>1782</v>
      </c>
      <c r="AR254" s="31">
        <f>양산시을!U5</f>
        <v>91238</v>
      </c>
      <c r="AS254" s="31">
        <f>양산시을!V5</f>
        <v>44218</v>
      </c>
      <c r="AT254" s="31">
        <f>양산시을!W5</f>
        <v>42695</v>
      </c>
      <c r="AU254" s="31">
        <f>양산시을!X5</f>
        <v>2666</v>
      </c>
      <c r="AV254" s="31">
        <f>양산시을!V4</f>
        <v>0</v>
      </c>
      <c r="AW254" s="31">
        <f>양산시을!W4</f>
        <v>0</v>
      </c>
      <c r="AX254" s="31">
        <f>양산시을!X4</f>
        <v>0</v>
      </c>
      <c r="AY254" s="31">
        <f>양산시을!U13</f>
        <v>0</v>
      </c>
      <c r="AZ254" s="31">
        <f>양산시을!V13</f>
        <v>0</v>
      </c>
      <c r="BA254" s="31">
        <f>양산시을!W13</f>
        <v>0</v>
      </c>
      <c r="BB254" s="31">
        <f>양산시을!X13</f>
        <v>0</v>
      </c>
      <c r="BC254" s="31">
        <f>양산시을!U14</f>
        <v>0</v>
      </c>
      <c r="BD254" s="31">
        <f>양산시을!V14</f>
        <v>0</v>
      </c>
      <c r="BE254" s="31">
        <f>양산시을!W14</f>
        <v>0</v>
      </c>
      <c r="BF254" s="31">
        <f>양산시을!X14</f>
        <v>0</v>
      </c>
      <c r="BG254" s="31">
        <f>양산시을!U15</f>
        <v>0</v>
      </c>
      <c r="BH254" s="31">
        <f>양산시을!V15</f>
        <v>0</v>
      </c>
      <c r="BI254" s="31">
        <f>양산시을!W15</f>
        <v>0</v>
      </c>
      <c r="BJ254" s="31">
        <f>양산시을!X15</f>
        <v>0</v>
      </c>
    </row>
    <row r="255" spans="1:62">
      <c r="A255" s="30">
        <v>250</v>
      </c>
      <c r="B255" s="30" t="s">
        <v>16629</v>
      </c>
      <c r="C255" s="30" t="s">
        <v>16628</v>
      </c>
      <c r="D255" s="32" t="str">
        <f t="shared" si="29"/>
        <v>=산청함양거창합천!U7</v>
      </c>
      <c r="E255" s="32" t="str">
        <f t="shared" si="29"/>
        <v>=산청함양거창합천!V6</v>
      </c>
      <c r="F255" s="32" t="str">
        <f t="shared" si="29"/>
        <v>=산청함양거창합천!W5</v>
      </c>
      <c r="G255" s="32" t="str">
        <f t="shared" si="29"/>
        <v>=산청함양거창합천!X4</v>
      </c>
      <c r="H255" s="32" t="str">
        <f t="shared" si="29"/>
        <v>=산청함양거창합천!</v>
      </c>
      <c r="I255" s="32" t="str">
        <f t="shared" si="29"/>
        <v>=산청함양거창합천!</v>
      </c>
      <c r="J255" s="32"/>
      <c r="K255" s="32" t="str">
        <f t="shared" si="24"/>
        <v>=산청함양거창합천!U7</v>
      </c>
      <c r="L255" s="32" t="str">
        <f t="shared" si="30"/>
        <v>=산청함양거창합천!V7</v>
      </c>
      <c r="M255" s="32" t="str">
        <f t="shared" si="30"/>
        <v>=산청함양거창합천!W7</v>
      </c>
      <c r="N255" s="32" t="str">
        <f t="shared" si="30"/>
        <v>=산청함양거창합천!X7</v>
      </c>
      <c r="O255" s="32" t="str">
        <f t="shared" si="30"/>
        <v>=산청함양거창합천!U6</v>
      </c>
      <c r="P255" s="32" t="str">
        <f t="shared" si="30"/>
        <v>=산청함양거창합천!V6</v>
      </c>
      <c r="Q255" s="32" t="str">
        <f t="shared" si="30"/>
        <v>=산청함양거창합천!W6</v>
      </c>
      <c r="R255" s="32" t="str">
        <f t="shared" si="30"/>
        <v>=산청함양거창합천!X6</v>
      </c>
      <c r="S255" s="32" t="str">
        <f t="shared" si="30"/>
        <v>=산청함양거창합천!U5</v>
      </c>
      <c r="T255" s="32" t="str">
        <f t="shared" si="30"/>
        <v>=산청함양거창합천!V5</v>
      </c>
      <c r="U255" s="32" t="str">
        <f t="shared" si="30"/>
        <v>=산청함양거창합천!W5</v>
      </c>
      <c r="V255" s="32" t="str">
        <f t="shared" si="30"/>
        <v>=산청함양거창합천!X5</v>
      </c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J255" s="32">
        <f>산청함양거창합천!U7</f>
        <v>62121</v>
      </c>
      <c r="AK255" s="32">
        <f>산청함양거창합천!V7</f>
        <v>12957</v>
      </c>
      <c r="AL255" s="32">
        <f>산청함양거창합천!W7</f>
        <v>21463</v>
      </c>
      <c r="AM255" s="32">
        <f>산청함양거창합천!X7</f>
        <v>383</v>
      </c>
      <c r="AN255" s="32">
        <f>산청함양거창합천!U6</f>
        <v>55543</v>
      </c>
      <c r="AO255" s="32">
        <f>산청함양거창합천!V6</f>
        <v>7741</v>
      </c>
      <c r="AP255" s="31">
        <f>산청함양거창합천!W6</f>
        <v>20598</v>
      </c>
      <c r="AQ255" s="31">
        <f>산청함양거창합천!X6</f>
        <v>256</v>
      </c>
      <c r="AR255" s="31">
        <f>산청함양거창합천!U5</f>
        <v>117664</v>
      </c>
      <c r="AS255" s="31">
        <f>산청함양거창합천!V5</f>
        <v>20698</v>
      </c>
      <c r="AT255" s="31">
        <f>산청함양거창합천!W5</f>
        <v>42061</v>
      </c>
      <c r="AU255" s="31">
        <f>산청함양거창합천!X5</f>
        <v>639</v>
      </c>
      <c r="AV255" s="31">
        <f>산청함양거창합천!V4</f>
        <v>0</v>
      </c>
      <c r="AW255" s="31">
        <f>산청함양거창합천!W4</f>
        <v>0</v>
      </c>
      <c r="AX255" s="31">
        <f>산청함양거창합천!X4</f>
        <v>0</v>
      </c>
      <c r="AY255" s="31">
        <f>산청함양거창합천!U13</f>
        <v>0</v>
      </c>
      <c r="AZ255" s="31">
        <f>산청함양거창합천!V13</f>
        <v>0</v>
      </c>
      <c r="BA255" s="31">
        <f>산청함양거창합천!W13</f>
        <v>0</v>
      </c>
      <c r="BB255" s="31">
        <f>산청함양거창합천!X13</f>
        <v>0</v>
      </c>
      <c r="BC255" s="31">
        <f>산청함양거창합천!U14</f>
        <v>0</v>
      </c>
      <c r="BD255" s="31">
        <f>산청함양거창합천!V14</f>
        <v>0</v>
      </c>
      <c r="BE255" s="31">
        <f>산청함양거창합천!W14</f>
        <v>0</v>
      </c>
      <c r="BF255" s="31">
        <f>산청함양거창합천!X14</f>
        <v>0</v>
      </c>
      <c r="BG255" s="31">
        <f>산청함양거창합천!U15</f>
        <v>0</v>
      </c>
      <c r="BH255" s="31">
        <f>산청함양거창합천!V15</f>
        <v>0</v>
      </c>
      <c r="BI255" s="31">
        <f>산청함양거창합천!W15</f>
        <v>0</v>
      </c>
      <c r="BJ255" s="31">
        <f>산청함양거창합천!X15</f>
        <v>0</v>
      </c>
    </row>
    <row r="256" spans="1:62">
      <c r="A256" s="30">
        <v>251</v>
      </c>
      <c r="B256" s="30" t="s">
        <v>16622</v>
      </c>
      <c r="C256" s="30" t="s">
        <v>16624</v>
      </c>
      <c r="D256" s="32" t="str">
        <f t="shared" ref="D256:V258" si="31">_xlfn.CONCAT("=",$C256,"!",D$4)</f>
        <v>=제주시갑!U7</v>
      </c>
      <c r="E256" s="32" t="str">
        <f t="shared" si="31"/>
        <v>=제주시갑!V6</v>
      </c>
      <c r="F256" s="32" t="str">
        <f t="shared" si="31"/>
        <v>=제주시갑!W5</v>
      </c>
      <c r="G256" s="32" t="str">
        <f t="shared" si="31"/>
        <v>=제주시갑!X4</v>
      </c>
      <c r="H256" s="32" t="str">
        <f t="shared" si="31"/>
        <v>=제주시갑!</v>
      </c>
      <c r="I256" s="32" t="str">
        <f t="shared" si="31"/>
        <v>=제주시갑!</v>
      </c>
      <c r="J256" s="32"/>
      <c r="K256" s="32" t="str">
        <f t="shared" ref="K256:K258" si="32">_xlfn.CONCAT("=",$C256,"!",K$4)</f>
        <v>=제주시갑!U7</v>
      </c>
      <c r="L256" s="32" t="str">
        <f t="shared" si="30"/>
        <v>=제주시갑!V7</v>
      </c>
      <c r="M256" s="32" t="str">
        <f t="shared" si="30"/>
        <v>=제주시갑!W7</v>
      </c>
      <c r="N256" s="32" t="str">
        <f t="shared" si="30"/>
        <v>=제주시갑!X7</v>
      </c>
      <c r="O256" s="32" t="str">
        <f t="shared" si="30"/>
        <v>=제주시갑!U6</v>
      </c>
      <c r="P256" s="32" t="str">
        <f t="shared" si="30"/>
        <v>=제주시갑!V6</v>
      </c>
      <c r="Q256" s="32" t="str">
        <f t="shared" si="30"/>
        <v>=제주시갑!W6</v>
      </c>
      <c r="R256" s="32" t="str">
        <f t="shared" si="30"/>
        <v>=제주시갑!X6</v>
      </c>
      <c r="S256" s="32" t="str">
        <f t="shared" si="30"/>
        <v>=제주시갑!U5</v>
      </c>
      <c r="T256" s="32" t="str">
        <f t="shared" si="30"/>
        <v>=제주시갑!V5</v>
      </c>
      <c r="U256" s="32" t="str">
        <f t="shared" si="30"/>
        <v>=제주시갑!W5</v>
      </c>
      <c r="V256" s="32" t="str">
        <f t="shared" si="30"/>
        <v>=제주시갑!X5</v>
      </c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J256" s="32">
        <f>제주시갑!U7</f>
        <v>48357</v>
      </c>
      <c r="AK256" s="32">
        <f>제주시갑!V7</f>
        <v>25919</v>
      </c>
      <c r="AL256" s="32">
        <f>제주시갑!W7</f>
        <v>15132</v>
      </c>
      <c r="AM256" s="32">
        <f>제주시갑!X7</f>
        <v>3514</v>
      </c>
      <c r="AN256" s="32">
        <f>제주시갑!U6</f>
        <v>79674</v>
      </c>
      <c r="AO256" s="32">
        <f>제주시갑!V6</f>
        <v>35707</v>
      </c>
      <c r="AP256" s="31">
        <f>제주시갑!W6</f>
        <v>31777</v>
      </c>
      <c r="AQ256" s="31">
        <f>제주시갑!X6</f>
        <v>5746</v>
      </c>
      <c r="AR256" s="31">
        <f>제주시갑!U5</f>
        <v>128031</v>
      </c>
      <c r="AS256" s="31">
        <f>제주시갑!V5</f>
        <v>61626</v>
      </c>
      <c r="AT256" s="31">
        <f>제주시갑!W5</f>
        <v>46909</v>
      </c>
      <c r="AU256" s="31">
        <f>제주시갑!X5</f>
        <v>9260</v>
      </c>
      <c r="AV256" s="31">
        <f>제주시갑!V4</f>
        <v>0</v>
      </c>
      <c r="AW256" s="31">
        <f>제주시갑!W4</f>
        <v>0</v>
      </c>
      <c r="AX256" s="31">
        <f>제주시갑!X4</f>
        <v>0</v>
      </c>
      <c r="AY256" s="31">
        <f>제주시갑!U13</f>
        <v>0</v>
      </c>
      <c r="AZ256" s="31">
        <f>제주시갑!V13</f>
        <v>0</v>
      </c>
      <c r="BA256" s="31">
        <f>제주시갑!W13</f>
        <v>0</v>
      </c>
      <c r="BB256" s="31">
        <f>제주시갑!X13</f>
        <v>0</v>
      </c>
      <c r="BC256" s="31">
        <f>제주시갑!U14</f>
        <v>0</v>
      </c>
      <c r="BD256" s="31">
        <f>제주시갑!V14</f>
        <v>0</v>
      </c>
      <c r="BE256" s="31">
        <f>제주시갑!W14</f>
        <v>0</v>
      </c>
      <c r="BF256" s="31">
        <f>제주시갑!X14</f>
        <v>0</v>
      </c>
      <c r="BG256" s="31">
        <f>제주시갑!U15</f>
        <v>0</v>
      </c>
      <c r="BH256" s="31">
        <f>제주시갑!V15</f>
        <v>0</v>
      </c>
      <c r="BI256" s="31">
        <f>제주시갑!W15</f>
        <v>0</v>
      </c>
      <c r="BJ256" s="31">
        <f>제주시갑!X15</f>
        <v>0</v>
      </c>
    </row>
    <row r="257" spans="1:62">
      <c r="A257" s="30">
        <v>252</v>
      </c>
      <c r="B257" s="30" t="s">
        <v>16622</v>
      </c>
      <c r="C257" s="30" t="s">
        <v>16623</v>
      </c>
      <c r="D257" s="32" t="str">
        <f t="shared" si="31"/>
        <v>=제주시을!U7</v>
      </c>
      <c r="E257" s="32" t="str">
        <f t="shared" si="31"/>
        <v>=제주시을!V6</v>
      </c>
      <c r="F257" s="32" t="str">
        <f t="shared" si="31"/>
        <v>=제주시을!W5</v>
      </c>
      <c r="G257" s="32" t="str">
        <f t="shared" si="31"/>
        <v>=제주시을!X4</v>
      </c>
      <c r="H257" s="32" t="str">
        <f t="shared" si="31"/>
        <v>=제주시을!</v>
      </c>
      <c r="I257" s="32" t="str">
        <f t="shared" si="31"/>
        <v>=제주시을!</v>
      </c>
      <c r="J257" s="32"/>
      <c r="K257" s="32" t="str">
        <f t="shared" si="32"/>
        <v>=제주시을!U7</v>
      </c>
      <c r="L257" s="32" t="str">
        <f t="shared" si="30"/>
        <v>=제주시을!V7</v>
      </c>
      <c r="M257" s="32" t="str">
        <f t="shared" si="30"/>
        <v>=제주시을!W7</v>
      </c>
      <c r="N257" s="32" t="str">
        <f t="shared" si="30"/>
        <v>=제주시을!X7</v>
      </c>
      <c r="O257" s="32" t="str">
        <f t="shared" si="30"/>
        <v>=제주시을!U6</v>
      </c>
      <c r="P257" s="32" t="str">
        <f t="shared" si="30"/>
        <v>=제주시을!V6</v>
      </c>
      <c r="Q257" s="32" t="str">
        <f t="shared" si="30"/>
        <v>=제주시을!W6</v>
      </c>
      <c r="R257" s="32" t="str">
        <f t="shared" si="30"/>
        <v>=제주시을!X6</v>
      </c>
      <c r="S257" s="32" t="str">
        <f t="shared" si="30"/>
        <v>=제주시을!U5</v>
      </c>
      <c r="T257" s="32" t="str">
        <f t="shared" si="30"/>
        <v>=제주시을!V5</v>
      </c>
      <c r="U257" s="32" t="str">
        <f t="shared" si="30"/>
        <v>=제주시을!W5</v>
      </c>
      <c r="V257" s="32" t="str">
        <f t="shared" si="30"/>
        <v>=제주시을!X5</v>
      </c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J257" s="32">
        <f>제주시을!U7</f>
        <v>48986</v>
      </c>
      <c r="AK257" s="32">
        <f>제주시을!V7</f>
        <v>29606</v>
      </c>
      <c r="AL257" s="32">
        <f>제주시을!W7</f>
        <v>17038</v>
      </c>
      <c r="AM257" s="32">
        <f>제주시을!X7</f>
        <v>1326</v>
      </c>
      <c r="AN257" s="32">
        <f>제주시을!U6</f>
        <v>73897</v>
      </c>
      <c r="AO257" s="32">
        <f>제주시을!V6</f>
        <v>37600</v>
      </c>
      <c r="AP257" s="31">
        <f>제주시을!W6</f>
        <v>32824</v>
      </c>
      <c r="AQ257" s="31">
        <f>제주시을!X6</f>
        <v>1918</v>
      </c>
      <c r="AR257" s="31">
        <f>제주시을!U5</f>
        <v>122883</v>
      </c>
      <c r="AS257" s="31">
        <f>제주시을!V5</f>
        <v>67206</v>
      </c>
      <c r="AT257" s="31">
        <f>제주시을!W5</f>
        <v>49862</v>
      </c>
      <c r="AU257" s="31">
        <f>제주시을!X5</f>
        <v>3244</v>
      </c>
      <c r="AV257" s="31">
        <f>제주시을!V4</f>
        <v>0</v>
      </c>
      <c r="AW257" s="31">
        <f>제주시을!W4</f>
        <v>0</v>
      </c>
      <c r="AX257" s="31">
        <f>제주시을!X4</f>
        <v>0</v>
      </c>
      <c r="AY257" s="31">
        <f>제주시을!U13</f>
        <v>0</v>
      </c>
      <c r="AZ257" s="31">
        <f>제주시을!V13</f>
        <v>0</v>
      </c>
      <c r="BA257" s="31">
        <f>제주시을!W13</f>
        <v>0</v>
      </c>
      <c r="BB257" s="31">
        <f>제주시을!X13</f>
        <v>0</v>
      </c>
      <c r="BC257" s="31">
        <f>제주시을!U14</f>
        <v>0</v>
      </c>
      <c r="BD257" s="31">
        <f>제주시을!V14</f>
        <v>0</v>
      </c>
      <c r="BE257" s="31">
        <f>제주시을!W14</f>
        <v>0</v>
      </c>
      <c r="BF257" s="31">
        <f>제주시을!X14</f>
        <v>0</v>
      </c>
      <c r="BG257" s="31">
        <f>제주시을!U15</f>
        <v>0</v>
      </c>
      <c r="BH257" s="31">
        <f>제주시을!V15</f>
        <v>0</v>
      </c>
      <c r="BI257" s="31">
        <f>제주시을!W15</f>
        <v>0</v>
      </c>
      <c r="BJ257" s="31">
        <f>제주시을!X15</f>
        <v>0</v>
      </c>
    </row>
    <row r="258" spans="1:62">
      <c r="A258" s="30">
        <v>253</v>
      </c>
      <c r="B258" s="30" t="s">
        <v>16622</v>
      </c>
      <c r="C258" s="30" t="s">
        <v>16621</v>
      </c>
      <c r="D258" s="32" t="str">
        <f t="shared" si="31"/>
        <v>=서귀포시!U7</v>
      </c>
      <c r="E258" s="32" t="str">
        <f t="shared" si="31"/>
        <v>=서귀포시!V6</v>
      </c>
      <c r="F258" s="32" t="str">
        <f t="shared" si="31"/>
        <v>=서귀포시!W5</v>
      </c>
      <c r="G258" s="32" t="str">
        <f t="shared" si="31"/>
        <v>=서귀포시!X4</v>
      </c>
      <c r="H258" s="32" t="str">
        <f t="shared" si="31"/>
        <v>=서귀포시!</v>
      </c>
      <c r="I258" s="32" t="str">
        <f t="shared" si="31"/>
        <v>=서귀포시!</v>
      </c>
      <c r="J258" s="32"/>
      <c r="K258" s="32" t="str">
        <f t="shared" si="32"/>
        <v>=서귀포시!U7</v>
      </c>
      <c r="L258" s="32" t="str">
        <f t="shared" si="30"/>
        <v>=서귀포시!V7</v>
      </c>
      <c r="M258" s="32" t="str">
        <f t="shared" si="30"/>
        <v>=서귀포시!W7</v>
      </c>
      <c r="N258" s="32" t="str">
        <f t="shared" si="30"/>
        <v>=서귀포시!X7</v>
      </c>
      <c r="O258" s="32" t="str">
        <f t="shared" si="30"/>
        <v>=서귀포시!U6</v>
      </c>
      <c r="P258" s="32" t="str">
        <f t="shared" si="30"/>
        <v>=서귀포시!V6</v>
      </c>
      <c r="Q258" s="32" t="str">
        <f t="shared" si="30"/>
        <v>=서귀포시!W6</v>
      </c>
      <c r="R258" s="32" t="str">
        <f t="shared" si="30"/>
        <v>=서귀포시!X6</v>
      </c>
      <c r="S258" s="32" t="str">
        <f t="shared" si="30"/>
        <v>=서귀포시!U5</v>
      </c>
      <c r="T258" s="32" t="str">
        <f t="shared" si="30"/>
        <v>=서귀포시!V5</v>
      </c>
      <c r="U258" s="32" t="str">
        <f t="shared" si="30"/>
        <v>=서귀포시!W5</v>
      </c>
      <c r="V258" s="32" t="str">
        <f t="shared" si="30"/>
        <v>=서귀포시!X5</v>
      </c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J258" s="32">
        <f>서귀포시!U7</f>
        <v>41152</v>
      </c>
      <c r="AK258" s="32">
        <f>서귀포시!V7</f>
        <v>25012</v>
      </c>
      <c r="AL258" s="32">
        <f>서귀포시!W7</f>
        <v>15217</v>
      </c>
      <c r="AM258" s="32">
        <f>서귀포시!X7</f>
        <v>378</v>
      </c>
      <c r="AN258" s="32">
        <f>서귀포시!U6</f>
        <v>56378</v>
      </c>
      <c r="AO258" s="32">
        <f>서귀포시!V6</f>
        <v>28333</v>
      </c>
      <c r="AP258" s="31">
        <f>서귀포시!W6</f>
        <v>26472</v>
      </c>
      <c r="AQ258" s="31">
        <f>서귀포시!X6</f>
        <v>731</v>
      </c>
      <c r="AR258" s="31">
        <f>서귀포시!U5</f>
        <v>97530</v>
      </c>
      <c r="AS258" s="31">
        <f>서귀포시!V5</f>
        <v>53345</v>
      </c>
      <c r="AT258" s="31">
        <f>서귀포시!W5</f>
        <v>41689</v>
      </c>
      <c r="AU258" s="31">
        <f>서귀포시!X5</f>
        <v>1109</v>
      </c>
      <c r="AV258" s="31">
        <f>서귀포시!V4</f>
        <v>0</v>
      </c>
      <c r="AW258" s="31">
        <f>서귀포시!W4</f>
        <v>0</v>
      </c>
      <c r="AX258" s="31">
        <f>서귀포시!X4</f>
        <v>0</v>
      </c>
      <c r="AY258" s="31">
        <f>서귀포시!U13</f>
        <v>0</v>
      </c>
      <c r="AZ258" s="31">
        <f>서귀포시!V13</f>
        <v>0</v>
      </c>
      <c r="BA258" s="31">
        <f>서귀포시!W13</f>
        <v>0</v>
      </c>
      <c r="BB258" s="31">
        <f>서귀포시!X13</f>
        <v>0</v>
      </c>
      <c r="BC258" s="31">
        <f>서귀포시!U14</f>
        <v>0</v>
      </c>
      <c r="BD258" s="31">
        <f>서귀포시!V14</f>
        <v>0</v>
      </c>
      <c r="BE258" s="31">
        <f>서귀포시!W14</f>
        <v>0</v>
      </c>
      <c r="BF258" s="31">
        <f>서귀포시!X14</f>
        <v>0</v>
      </c>
      <c r="BG258" s="31">
        <f>서귀포시!U15</f>
        <v>0</v>
      </c>
      <c r="BH258" s="31">
        <f>서귀포시!V15</f>
        <v>0</v>
      </c>
      <c r="BI258" s="31">
        <f>서귀포시!W15</f>
        <v>0</v>
      </c>
      <c r="BJ258" s="31">
        <f>서귀포시!X15</f>
        <v>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5475-9800-4677-8817-196F6A07621C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11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" t="s">
        <v>1557</v>
      </c>
      <c r="F3" s="2" t="s">
        <v>1558</v>
      </c>
      <c r="G3" s="2" t="s">
        <v>1559</v>
      </c>
      <c r="H3" s="2" t="s">
        <v>1560</v>
      </c>
      <c r="I3" s="44"/>
      <c r="J3" s="2"/>
      <c r="K3" s="44"/>
      <c r="U3" t="s">
        <v>3</v>
      </c>
      <c r="V3" t="str">
        <f t="shared" si="0"/>
        <v>이용선</v>
      </c>
      <c r="W3" t="str">
        <f t="shared" si="0"/>
        <v>손영택</v>
      </c>
      <c r="X3" t="str">
        <f t="shared" si="0"/>
        <v>박철성</v>
      </c>
    </row>
    <row r="4" spans="1:24" ht="17.25" thickBot="1">
      <c r="A4" s="3" t="s">
        <v>30</v>
      </c>
      <c r="B4" s="3"/>
      <c r="C4" s="4">
        <v>176413</v>
      </c>
      <c r="D4" s="4">
        <v>117575</v>
      </c>
      <c r="E4" s="4">
        <v>66759</v>
      </c>
      <c r="F4" s="4">
        <v>47897</v>
      </c>
      <c r="G4" s="5">
        <v>577</v>
      </c>
      <c r="H4" s="5">
        <v>789</v>
      </c>
      <c r="I4" s="4">
        <v>116022</v>
      </c>
      <c r="J4" s="4">
        <v>1553</v>
      </c>
      <c r="K4" s="4">
        <v>58838</v>
      </c>
      <c r="V4" s="8"/>
      <c r="W4" s="8"/>
      <c r="X4" s="8"/>
    </row>
    <row r="5" spans="1:24" ht="23.25" thickBot="1">
      <c r="A5" s="3" t="s">
        <v>31</v>
      </c>
      <c r="B5" s="3"/>
      <c r="C5" s="5">
        <v>242</v>
      </c>
      <c r="D5" s="5">
        <v>235</v>
      </c>
      <c r="E5" s="5">
        <v>119</v>
      </c>
      <c r="F5" s="5">
        <v>104</v>
      </c>
      <c r="G5" s="5">
        <v>3</v>
      </c>
      <c r="H5" s="5">
        <v>2</v>
      </c>
      <c r="I5" s="5">
        <v>228</v>
      </c>
      <c r="J5" s="5">
        <v>7</v>
      </c>
      <c r="K5" s="5">
        <v>7</v>
      </c>
      <c r="T5" t="s">
        <v>2929</v>
      </c>
      <c r="U5">
        <f>SUMIF($A:$A,"합계",D:D)</f>
        <v>117575</v>
      </c>
      <c r="V5">
        <f>SUMIF($A:$A,"합계",E:E)</f>
        <v>66759</v>
      </c>
      <c r="W5">
        <f>SUMIF($A:$A,"합계",F:F)</f>
        <v>47897</v>
      </c>
      <c r="X5">
        <f>SUMIF($A:$A,"합계",G:G)</f>
        <v>577</v>
      </c>
    </row>
    <row r="6" spans="1:24" ht="23.25" thickBot="1">
      <c r="A6" s="3" t="s">
        <v>32</v>
      </c>
      <c r="B6" s="3"/>
      <c r="C6" s="4">
        <v>12015</v>
      </c>
      <c r="D6" s="4">
        <v>12008</v>
      </c>
      <c r="E6" s="4">
        <v>7758</v>
      </c>
      <c r="F6" s="4">
        <v>3897</v>
      </c>
      <c r="G6" s="5">
        <v>55</v>
      </c>
      <c r="H6" s="5">
        <v>106</v>
      </c>
      <c r="I6" s="4">
        <v>11816</v>
      </c>
      <c r="J6" s="5">
        <v>192</v>
      </c>
      <c r="K6" s="5">
        <v>7</v>
      </c>
      <c r="T6" t="s">
        <v>2930</v>
      </c>
      <c r="U6">
        <f>U5-U7</f>
        <v>68912</v>
      </c>
      <c r="V6">
        <f>V5-V7</f>
        <v>35724</v>
      </c>
      <c r="W6">
        <f>W5-W7</f>
        <v>31333</v>
      </c>
      <c r="X6">
        <f>X5-X7</f>
        <v>390</v>
      </c>
    </row>
    <row r="7" spans="1:24" ht="23.25" thickBot="1">
      <c r="A7" s="3" t="s">
        <v>33</v>
      </c>
      <c r="B7" s="3"/>
      <c r="C7" s="5">
        <v>656</v>
      </c>
      <c r="D7" s="5">
        <v>179</v>
      </c>
      <c r="E7" s="5">
        <v>127</v>
      </c>
      <c r="F7" s="5">
        <v>48</v>
      </c>
      <c r="G7" s="5">
        <v>2</v>
      </c>
      <c r="H7" s="5">
        <v>1</v>
      </c>
      <c r="I7" s="5">
        <v>178</v>
      </c>
      <c r="J7" s="5">
        <v>1</v>
      </c>
      <c r="K7" s="5">
        <v>477</v>
      </c>
      <c r="T7" t="s">
        <v>2931</v>
      </c>
      <c r="U7">
        <f>U11+U10+U9</f>
        <v>48663</v>
      </c>
      <c r="V7">
        <f>V11+V10+V9</f>
        <v>31035</v>
      </c>
      <c r="W7">
        <f>W11+W10+W9</f>
        <v>16564</v>
      </c>
      <c r="X7">
        <f>X11+X10+X9</f>
        <v>187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4</v>
      </c>
      <c r="F8" s="5">
        <v>5</v>
      </c>
      <c r="G8" s="5">
        <v>0</v>
      </c>
      <c r="H8" s="5">
        <v>0</v>
      </c>
      <c r="I8" s="5">
        <v>9</v>
      </c>
      <c r="J8" s="5">
        <v>0</v>
      </c>
      <c r="K8" s="5">
        <v>-9</v>
      </c>
      <c r="V8" s="8"/>
      <c r="W8" s="8"/>
      <c r="X8" s="8"/>
    </row>
    <row r="9" spans="1:24" ht="17.25" thickBot="1">
      <c r="A9" s="3" t="s">
        <v>1561</v>
      </c>
      <c r="B9" s="3" t="s">
        <v>36</v>
      </c>
      <c r="C9" s="4">
        <v>18218</v>
      </c>
      <c r="D9" s="4">
        <v>10893</v>
      </c>
      <c r="E9" s="4">
        <v>6021</v>
      </c>
      <c r="F9" s="4">
        <v>4570</v>
      </c>
      <c r="G9" s="5">
        <v>68</v>
      </c>
      <c r="H9" s="5">
        <v>82</v>
      </c>
      <c r="I9" s="4">
        <v>10741</v>
      </c>
      <c r="J9" s="5">
        <v>152</v>
      </c>
      <c r="K9" s="4">
        <v>7325</v>
      </c>
      <c r="T9" t="s">
        <v>2934</v>
      </c>
      <c r="U9">
        <f>SUMIF($A:$A,"거소·선상투표",D:D)+SUMIF($A:$A,"국외부재자투표",D:D)+SUMIF($A:$A,"국외부재자투표(공관)",D:D)</f>
        <v>423</v>
      </c>
      <c r="V9">
        <f t="shared" ref="V9:X11" si="1">SUMIF($A:$A,"거소·선상투표",E:E)+SUMIF($A:$A,"국외부재자투표",E:E)+SUMIF($A:$A,"국외부재자투표(공관)",E:E)</f>
        <v>250</v>
      </c>
      <c r="W9">
        <f t="shared" si="1"/>
        <v>157</v>
      </c>
      <c r="X9">
        <f t="shared" si="1"/>
        <v>5</v>
      </c>
    </row>
    <row r="10" spans="1:24" ht="23.25" thickBot="1">
      <c r="A10" s="3"/>
      <c r="B10" s="3" t="s">
        <v>37</v>
      </c>
      <c r="C10" s="4">
        <v>3724</v>
      </c>
      <c r="D10" s="4">
        <v>3722</v>
      </c>
      <c r="E10" s="4">
        <v>2298</v>
      </c>
      <c r="F10" s="4">
        <v>1350</v>
      </c>
      <c r="G10" s="5">
        <v>13</v>
      </c>
      <c r="H10" s="5">
        <v>21</v>
      </c>
      <c r="I10" s="4">
        <v>3682</v>
      </c>
      <c r="J10" s="5">
        <v>40</v>
      </c>
      <c r="K10" s="5">
        <v>2</v>
      </c>
      <c r="T10" t="s">
        <v>2932</v>
      </c>
      <c r="U10">
        <f>SUMIF($B:$B,"관내사전투표",D:D)</f>
        <v>36232</v>
      </c>
      <c r="V10">
        <f t="shared" ref="V10:X12" si="2">SUMIF($B:$B,"관내사전투표",E:E)</f>
        <v>23027</v>
      </c>
      <c r="W10">
        <f t="shared" si="2"/>
        <v>12510</v>
      </c>
      <c r="X10">
        <f t="shared" si="2"/>
        <v>127</v>
      </c>
    </row>
    <row r="11" spans="1:24" ht="23.25" thickBot="1">
      <c r="A11" s="3"/>
      <c r="B11" s="3" t="s">
        <v>1562</v>
      </c>
      <c r="C11" s="4">
        <v>3342</v>
      </c>
      <c r="D11" s="4">
        <v>1526</v>
      </c>
      <c r="E11" s="5">
        <v>779</v>
      </c>
      <c r="F11" s="5">
        <v>696</v>
      </c>
      <c r="G11" s="5">
        <v>12</v>
      </c>
      <c r="H11" s="5">
        <v>7</v>
      </c>
      <c r="I11" s="4">
        <v>1494</v>
      </c>
      <c r="J11" s="5">
        <v>32</v>
      </c>
      <c r="K11" s="4">
        <v>1816</v>
      </c>
      <c r="T11" t="s">
        <v>2933</v>
      </c>
      <c r="U11">
        <f>SUMIF($A:$A,"관외사전투표",D:D)</f>
        <v>12008</v>
      </c>
      <c r="V11">
        <f t="shared" ref="V11:X13" si="3">SUMIF($A:$A,"관외사전투표",E:E)</f>
        <v>7758</v>
      </c>
      <c r="W11">
        <f t="shared" si="3"/>
        <v>3897</v>
      </c>
      <c r="X11">
        <f t="shared" si="3"/>
        <v>55</v>
      </c>
    </row>
    <row r="12" spans="1:24" ht="23.25" thickBot="1">
      <c r="A12" s="3"/>
      <c r="B12" s="3" t="s">
        <v>1563</v>
      </c>
      <c r="C12" s="4">
        <v>2677</v>
      </c>
      <c r="D12" s="4">
        <v>1215</v>
      </c>
      <c r="E12" s="5">
        <v>606</v>
      </c>
      <c r="F12" s="5">
        <v>577</v>
      </c>
      <c r="G12" s="5">
        <v>8</v>
      </c>
      <c r="H12" s="5">
        <v>8</v>
      </c>
      <c r="I12" s="4">
        <v>1199</v>
      </c>
      <c r="J12" s="5">
        <v>16</v>
      </c>
      <c r="K12" s="4">
        <v>1462</v>
      </c>
    </row>
    <row r="13" spans="1:24" ht="23.25" thickBot="1">
      <c r="A13" s="3"/>
      <c r="B13" s="3" t="s">
        <v>1564</v>
      </c>
      <c r="C13" s="4">
        <v>2312</v>
      </c>
      <c r="D13" s="4">
        <v>1182</v>
      </c>
      <c r="E13" s="5">
        <v>616</v>
      </c>
      <c r="F13" s="5">
        <v>536</v>
      </c>
      <c r="G13" s="5">
        <v>7</v>
      </c>
      <c r="H13" s="5">
        <v>8</v>
      </c>
      <c r="I13" s="4">
        <v>1167</v>
      </c>
      <c r="J13" s="5">
        <v>15</v>
      </c>
      <c r="K13" s="4">
        <v>1130</v>
      </c>
    </row>
    <row r="14" spans="1:24" ht="23.25" thickBot="1">
      <c r="A14" s="3"/>
      <c r="B14" s="3" t="s">
        <v>1565</v>
      </c>
      <c r="C14" s="4">
        <v>2851</v>
      </c>
      <c r="D14" s="4">
        <v>1422</v>
      </c>
      <c r="E14" s="5">
        <v>740</v>
      </c>
      <c r="F14" s="5">
        <v>633</v>
      </c>
      <c r="G14" s="5">
        <v>15</v>
      </c>
      <c r="H14" s="5">
        <v>16</v>
      </c>
      <c r="I14" s="4">
        <v>1404</v>
      </c>
      <c r="J14" s="5">
        <v>18</v>
      </c>
      <c r="K14" s="4">
        <v>1429</v>
      </c>
      <c r="U14" s="8"/>
      <c r="V14" s="8"/>
      <c r="W14" s="8"/>
      <c r="X14" s="8"/>
    </row>
    <row r="15" spans="1:24" ht="23.25" thickBot="1">
      <c r="A15" s="3"/>
      <c r="B15" s="3" t="s">
        <v>1566</v>
      </c>
      <c r="C15" s="4">
        <v>3312</v>
      </c>
      <c r="D15" s="4">
        <v>1826</v>
      </c>
      <c r="E15" s="5">
        <v>982</v>
      </c>
      <c r="F15" s="5">
        <v>778</v>
      </c>
      <c r="G15" s="5">
        <v>13</v>
      </c>
      <c r="H15" s="5">
        <v>22</v>
      </c>
      <c r="I15" s="4">
        <v>1795</v>
      </c>
      <c r="J15" s="5">
        <v>31</v>
      </c>
      <c r="K15" s="4">
        <v>1486</v>
      </c>
      <c r="U15" s="8"/>
      <c r="V15" s="8"/>
      <c r="W15" s="8"/>
      <c r="X15" s="8"/>
    </row>
    <row r="16" spans="1:24" ht="17.25" thickBot="1">
      <c r="A16" s="3" t="s">
        <v>1567</v>
      </c>
      <c r="B16" s="3" t="s">
        <v>36</v>
      </c>
      <c r="C16" s="4">
        <v>17121</v>
      </c>
      <c r="D16" s="4">
        <v>11164</v>
      </c>
      <c r="E16" s="4">
        <v>5908</v>
      </c>
      <c r="F16" s="4">
        <v>4982</v>
      </c>
      <c r="G16" s="5">
        <v>49</v>
      </c>
      <c r="H16" s="5">
        <v>60</v>
      </c>
      <c r="I16" s="4">
        <v>10999</v>
      </c>
      <c r="J16" s="5">
        <v>165</v>
      </c>
      <c r="K16" s="4">
        <v>5957</v>
      </c>
    </row>
    <row r="17" spans="1:11" ht="23.25" thickBot="1">
      <c r="A17" s="3"/>
      <c r="B17" s="3" t="s">
        <v>37</v>
      </c>
      <c r="C17" s="4">
        <v>3739</v>
      </c>
      <c r="D17" s="4">
        <v>3739</v>
      </c>
      <c r="E17" s="4">
        <v>2229</v>
      </c>
      <c r="F17" s="4">
        <v>1428</v>
      </c>
      <c r="G17" s="5">
        <v>16</v>
      </c>
      <c r="H17" s="5">
        <v>13</v>
      </c>
      <c r="I17" s="4">
        <v>3686</v>
      </c>
      <c r="J17" s="5">
        <v>53</v>
      </c>
      <c r="K17" s="5">
        <v>0</v>
      </c>
    </row>
    <row r="18" spans="1:11" ht="23.25" thickBot="1">
      <c r="A18" s="3"/>
      <c r="B18" s="3" t="s">
        <v>1568</v>
      </c>
      <c r="C18" s="4">
        <v>2563</v>
      </c>
      <c r="D18" s="4">
        <v>1332</v>
      </c>
      <c r="E18" s="5">
        <v>656</v>
      </c>
      <c r="F18" s="5">
        <v>639</v>
      </c>
      <c r="G18" s="5">
        <v>5</v>
      </c>
      <c r="H18" s="5">
        <v>7</v>
      </c>
      <c r="I18" s="4">
        <v>1307</v>
      </c>
      <c r="J18" s="5">
        <v>25</v>
      </c>
      <c r="K18" s="4">
        <v>1231</v>
      </c>
    </row>
    <row r="19" spans="1:11" ht="23.25" thickBot="1">
      <c r="A19" s="3"/>
      <c r="B19" s="3" t="s">
        <v>1569</v>
      </c>
      <c r="C19" s="4">
        <v>1637</v>
      </c>
      <c r="D19" s="5">
        <v>903</v>
      </c>
      <c r="E19" s="5">
        <v>424</v>
      </c>
      <c r="F19" s="5">
        <v>448</v>
      </c>
      <c r="G19" s="5">
        <v>6</v>
      </c>
      <c r="H19" s="5">
        <v>11</v>
      </c>
      <c r="I19" s="5">
        <v>889</v>
      </c>
      <c r="J19" s="5">
        <v>14</v>
      </c>
      <c r="K19" s="5">
        <v>734</v>
      </c>
    </row>
    <row r="20" spans="1:11" ht="23.25" thickBot="1">
      <c r="A20" s="3"/>
      <c r="B20" s="3" t="s">
        <v>1570</v>
      </c>
      <c r="C20" s="4">
        <v>3623</v>
      </c>
      <c r="D20" s="4">
        <v>2178</v>
      </c>
      <c r="E20" s="4">
        <v>1080</v>
      </c>
      <c r="F20" s="4">
        <v>1051</v>
      </c>
      <c r="G20" s="5">
        <v>7</v>
      </c>
      <c r="H20" s="5">
        <v>10</v>
      </c>
      <c r="I20" s="4">
        <v>2148</v>
      </c>
      <c r="J20" s="5">
        <v>30</v>
      </c>
      <c r="K20" s="4">
        <v>1445</v>
      </c>
    </row>
    <row r="21" spans="1:11" ht="23.25" thickBot="1">
      <c r="A21" s="3"/>
      <c r="B21" s="3" t="s">
        <v>1571</v>
      </c>
      <c r="C21" s="4">
        <v>2950</v>
      </c>
      <c r="D21" s="4">
        <v>1675</v>
      </c>
      <c r="E21" s="5">
        <v>836</v>
      </c>
      <c r="F21" s="5">
        <v>791</v>
      </c>
      <c r="G21" s="5">
        <v>9</v>
      </c>
      <c r="H21" s="5">
        <v>14</v>
      </c>
      <c r="I21" s="4">
        <v>1650</v>
      </c>
      <c r="J21" s="5">
        <v>25</v>
      </c>
      <c r="K21" s="4">
        <v>1275</v>
      </c>
    </row>
    <row r="22" spans="1:11" ht="23.25" thickBot="1">
      <c r="A22" s="3"/>
      <c r="B22" s="3" t="s">
        <v>1572</v>
      </c>
      <c r="C22" s="4">
        <v>2609</v>
      </c>
      <c r="D22" s="4">
        <v>1337</v>
      </c>
      <c r="E22" s="5">
        <v>683</v>
      </c>
      <c r="F22" s="5">
        <v>625</v>
      </c>
      <c r="G22" s="5">
        <v>6</v>
      </c>
      <c r="H22" s="5">
        <v>5</v>
      </c>
      <c r="I22" s="4">
        <v>1319</v>
      </c>
      <c r="J22" s="5">
        <v>18</v>
      </c>
      <c r="K22" s="4">
        <v>1272</v>
      </c>
    </row>
    <row r="23" spans="1:11" ht="17.25" thickBot="1">
      <c r="A23" s="3" t="s">
        <v>1573</v>
      </c>
      <c r="B23" s="3" t="s">
        <v>36</v>
      </c>
      <c r="C23" s="4">
        <v>13006</v>
      </c>
      <c r="D23" s="4">
        <v>7403</v>
      </c>
      <c r="E23" s="4">
        <v>4145</v>
      </c>
      <c r="F23" s="4">
        <v>3033</v>
      </c>
      <c r="G23" s="5">
        <v>52</v>
      </c>
      <c r="H23" s="5">
        <v>69</v>
      </c>
      <c r="I23" s="4">
        <v>7299</v>
      </c>
      <c r="J23" s="5">
        <v>104</v>
      </c>
      <c r="K23" s="4">
        <v>5603</v>
      </c>
    </row>
    <row r="24" spans="1:11" ht="23.25" thickBot="1">
      <c r="A24" s="3"/>
      <c r="B24" s="3" t="s">
        <v>37</v>
      </c>
      <c r="C24" s="4">
        <v>2832</v>
      </c>
      <c r="D24" s="4">
        <v>2832</v>
      </c>
      <c r="E24" s="4">
        <v>1807</v>
      </c>
      <c r="F24" s="5">
        <v>963</v>
      </c>
      <c r="G24" s="5">
        <v>17</v>
      </c>
      <c r="H24" s="5">
        <v>18</v>
      </c>
      <c r="I24" s="4">
        <v>2805</v>
      </c>
      <c r="J24" s="5">
        <v>27</v>
      </c>
      <c r="K24" s="5">
        <v>0</v>
      </c>
    </row>
    <row r="25" spans="1:11" ht="23.25" thickBot="1">
      <c r="A25" s="3"/>
      <c r="B25" s="3" t="s">
        <v>1574</v>
      </c>
      <c r="C25" s="4">
        <v>2539</v>
      </c>
      <c r="D25" s="5">
        <v>998</v>
      </c>
      <c r="E25" s="5">
        <v>517</v>
      </c>
      <c r="F25" s="5">
        <v>449</v>
      </c>
      <c r="G25" s="5">
        <v>10</v>
      </c>
      <c r="H25" s="5">
        <v>11</v>
      </c>
      <c r="I25" s="5">
        <v>987</v>
      </c>
      <c r="J25" s="5">
        <v>11</v>
      </c>
      <c r="K25" s="4">
        <v>1541</v>
      </c>
    </row>
    <row r="26" spans="1:11" ht="23.25" thickBot="1">
      <c r="A26" s="3"/>
      <c r="B26" s="3" t="s">
        <v>1575</v>
      </c>
      <c r="C26" s="4">
        <v>2571</v>
      </c>
      <c r="D26" s="4">
        <v>1238</v>
      </c>
      <c r="E26" s="5">
        <v>678</v>
      </c>
      <c r="F26" s="5">
        <v>516</v>
      </c>
      <c r="G26" s="5">
        <v>9</v>
      </c>
      <c r="H26" s="5">
        <v>12</v>
      </c>
      <c r="I26" s="4">
        <v>1215</v>
      </c>
      <c r="J26" s="5">
        <v>23</v>
      </c>
      <c r="K26" s="4">
        <v>1333</v>
      </c>
    </row>
    <row r="27" spans="1:11" ht="23.25" thickBot="1">
      <c r="A27" s="3"/>
      <c r="B27" s="3" t="s">
        <v>1576</v>
      </c>
      <c r="C27" s="4">
        <v>2329</v>
      </c>
      <c r="D27" s="4">
        <v>1073</v>
      </c>
      <c r="E27" s="5">
        <v>520</v>
      </c>
      <c r="F27" s="5">
        <v>506</v>
      </c>
      <c r="G27" s="5">
        <v>9</v>
      </c>
      <c r="H27" s="5">
        <v>19</v>
      </c>
      <c r="I27" s="4">
        <v>1054</v>
      </c>
      <c r="J27" s="5">
        <v>19</v>
      </c>
      <c r="K27" s="4">
        <v>1256</v>
      </c>
    </row>
    <row r="28" spans="1:11" ht="23.25" thickBot="1">
      <c r="A28" s="3"/>
      <c r="B28" s="3" t="s">
        <v>1577</v>
      </c>
      <c r="C28" s="4">
        <v>2735</v>
      </c>
      <c r="D28" s="4">
        <v>1262</v>
      </c>
      <c r="E28" s="5">
        <v>623</v>
      </c>
      <c r="F28" s="5">
        <v>599</v>
      </c>
      <c r="G28" s="5">
        <v>7</v>
      </c>
      <c r="H28" s="5">
        <v>9</v>
      </c>
      <c r="I28" s="4">
        <v>1238</v>
      </c>
      <c r="J28" s="5">
        <v>24</v>
      </c>
      <c r="K28" s="4">
        <v>1473</v>
      </c>
    </row>
    <row r="29" spans="1:11" ht="17.25" thickBot="1">
      <c r="A29" s="3" t="s">
        <v>1578</v>
      </c>
      <c r="B29" s="3" t="s">
        <v>36</v>
      </c>
      <c r="C29" s="4">
        <v>15139</v>
      </c>
      <c r="D29" s="4">
        <v>10147</v>
      </c>
      <c r="E29" s="4">
        <v>5829</v>
      </c>
      <c r="F29" s="4">
        <v>4087</v>
      </c>
      <c r="G29" s="5">
        <v>46</v>
      </c>
      <c r="H29" s="5">
        <v>71</v>
      </c>
      <c r="I29" s="4">
        <v>10033</v>
      </c>
      <c r="J29" s="5">
        <v>114</v>
      </c>
      <c r="K29" s="4">
        <v>4992</v>
      </c>
    </row>
    <row r="30" spans="1:11" ht="23.25" thickBot="1">
      <c r="A30" s="3"/>
      <c r="B30" s="3" t="s">
        <v>37</v>
      </c>
      <c r="C30" s="4">
        <v>4249</v>
      </c>
      <c r="D30" s="4">
        <v>4249</v>
      </c>
      <c r="E30" s="4">
        <v>2737</v>
      </c>
      <c r="F30" s="4">
        <v>1436</v>
      </c>
      <c r="G30" s="5">
        <v>15</v>
      </c>
      <c r="H30" s="5">
        <v>29</v>
      </c>
      <c r="I30" s="4">
        <v>4217</v>
      </c>
      <c r="J30" s="5">
        <v>32</v>
      </c>
      <c r="K30" s="5">
        <v>0</v>
      </c>
    </row>
    <row r="31" spans="1:11" ht="23.25" thickBot="1">
      <c r="A31" s="3"/>
      <c r="B31" s="3" t="s">
        <v>1579</v>
      </c>
      <c r="C31" s="4">
        <v>3074</v>
      </c>
      <c r="D31" s="4">
        <v>1614</v>
      </c>
      <c r="E31" s="5">
        <v>810</v>
      </c>
      <c r="F31" s="5">
        <v>765</v>
      </c>
      <c r="G31" s="5">
        <v>6</v>
      </c>
      <c r="H31" s="5">
        <v>15</v>
      </c>
      <c r="I31" s="4">
        <v>1596</v>
      </c>
      <c r="J31" s="5">
        <v>18</v>
      </c>
      <c r="K31" s="4">
        <v>1460</v>
      </c>
    </row>
    <row r="32" spans="1:11" ht="23.25" thickBot="1">
      <c r="A32" s="3"/>
      <c r="B32" s="3" t="s">
        <v>1580</v>
      </c>
      <c r="C32" s="4">
        <v>2601</v>
      </c>
      <c r="D32" s="4">
        <v>1454</v>
      </c>
      <c r="E32" s="5">
        <v>767</v>
      </c>
      <c r="F32" s="5">
        <v>658</v>
      </c>
      <c r="G32" s="5">
        <v>4</v>
      </c>
      <c r="H32" s="5">
        <v>6</v>
      </c>
      <c r="I32" s="4">
        <v>1435</v>
      </c>
      <c r="J32" s="5">
        <v>19</v>
      </c>
      <c r="K32" s="4">
        <v>1147</v>
      </c>
    </row>
    <row r="33" spans="1:11" ht="23.25" thickBot="1">
      <c r="A33" s="3"/>
      <c r="B33" s="3" t="s">
        <v>1581</v>
      </c>
      <c r="C33" s="4">
        <v>3078</v>
      </c>
      <c r="D33" s="4">
        <v>1736</v>
      </c>
      <c r="E33" s="5">
        <v>933</v>
      </c>
      <c r="F33" s="5">
        <v>737</v>
      </c>
      <c r="G33" s="5">
        <v>15</v>
      </c>
      <c r="H33" s="5">
        <v>16</v>
      </c>
      <c r="I33" s="4">
        <v>1701</v>
      </c>
      <c r="J33" s="5">
        <v>35</v>
      </c>
      <c r="K33" s="4">
        <v>1342</v>
      </c>
    </row>
    <row r="34" spans="1:11" ht="23.25" thickBot="1">
      <c r="A34" s="3"/>
      <c r="B34" s="3" t="s">
        <v>1582</v>
      </c>
      <c r="C34" s="4">
        <v>2137</v>
      </c>
      <c r="D34" s="4">
        <v>1094</v>
      </c>
      <c r="E34" s="5">
        <v>582</v>
      </c>
      <c r="F34" s="5">
        <v>491</v>
      </c>
      <c r="G34" s="5">
        <v>6</v>
      </c>
      <c r="H34" s="5">
        <v>5</v>
      </c>
      <c r="I34" s="4">
        <v>1084</v>
      </c>
      <c r="J34" s="5">
        <v>10</v>
      </c>
      <c r="K34" s="4">
        <v>1043</v>
      </c>
    </row>
    <row r="35" spans="1:11" ht="17.25" thickBot="1">
      <c r="A35" s="3" t="s">
        <v>1583</v>
      </c>
      <c r="B35" s="3" t="s">
        <v>36</v>
      </c>
      <c r="C35" s="4">
        <v>12614</v>
      </c>
      <c r="D35" s="4">
        <v>8011</v>
      </c>
      <c r="E35" s="4">
        <v>4538</v>
      </c>
      <c r="F35" s="4">
        <v>3275</v>
      </c>
      <c r="G35" s="5">
        <v>42</v>
      </c>
      <c r="H35" s="5">
        <v>47</v>
      </c>
      <c r="I35" s="4">
        <v>7902</v>
      </c>
      <c r="J35" s="5">
        <v>109</v>
      </c>
      <c r="K35" s="4">
        <v>4603</v>
      </c>
    </row>
    <row r="36" spans="1:11" ht="23.25" thickBot="1">
      <c r="A36" s="3"/>
      <c r="B36" s="3" t="s">
        <v>37</v>
      </c>
      <c r="C36" s="4">
        <v>3744</v>
      </c>
      <c r="D36" s="4">
        <v>3743</v>
      </c>
      <c r="E36" s="4">
        <v>2337</v>
      </c>
      <c r="F36" s="4">
        <v>1321</v>
      </c>
      <c r="G36" s="5">
        <v>15</v>
      </c>
      <c r="H36" s="5">
        <v>23</v>
      </c>
      <c r="I36" s="4">
        <v>3696</v>
      </c>
      <c r="J36" s="5">
        <v>47</v>
      </c>
      <c r="K36" s="5">
        <v>1</v>
      </c>
    </row>
    <row r="37" spans="1:11" ht="23.25" thickBot="1">
      <c r="A37" s="3"/>
      <c r="B37" s="3" t="s">
        <v>1584</v>
      </c>
      <c r="C37" s="4">
        <v>2854</v>
      </c>
      <c r="D37" s="4">
        <v>1467</v>
      </c>
      <c r="E37" s="5">
        <v>761</v>
      </c>
      <c r="F37" s="5">
        <v>681</v>
      </c>
      <c r="G37" s="5">
        <v>7</v>
      </c>
      <c r="H37" s="5">
        <v>5</v>
      </c>
      <c r="I37" s="4">
        <v>1454</v>
      </c>
      <c r="J37" s="5">
        <v>13</v>
      </c>
      <c r="K37" s="4">
        <v>1387</v>
      </c>
    </row>
    <row r="38" spans="1:11" ht="23.25" thickBot="1">
      <c r="A38" s="3"/>
      <c r="B38" s="3" t="s">
        <v>1585</v>
      </c>
      <c r="C38" s="4">
        <v>2919</v>
      </c>
      <c r="D38" s="4">
        <v>1345</v>
      </c>
      <c r="E38" s="5">
        <v>675</v>
      </c>
      <c r="F38" s="5">
        <v>626</v>
      </c>
      <c r="G38" s="5">
        <v>12</v>
      </c>
      <c r="H38" s="5">
        <v>9</v>
      </c>
      <c r="I38" s="4">
        <v>1322</v>
      </c>
      <c r="J38" s="5">
        <v>23</v>
      </c>
      <c r="K38" s="4">
        <v>1574</v>
      </c>
    </row>
    <row r="39" spans="1:11" ht="23.25" thickBot="1">
      <c r="A39" s="3"/>
      <c r="B39" s="3" t="s">
        <v>1586</v>
      </c>
      <c r="C39" s="4">
        <v>3097</v>
      </c>
      <c r="D39" s="4">
        <v>1456</v>
      </c>
      <c r="E39" s="5">
        <v>765</v>
      </c>
      <c r="F39" s="5">
        <v>647</v>
      </c>
      <c r="G39" s="5">
        <v>8</v>
      </c>
      <c r="H39" s="5">
        <v>10</v>
      </c>
      <c r="I39" s="4">
        <v>1430</v>
      </c>
      <c r="J39" s="5">
        <v>26</v>
      </c>
      <c r="K39" s="4">
        <v>1641</v>
      </c>
    </row>
    <row r="40" spans="1:11" ht="17.25" thickBot="1">
      <c r="A40" s="3" t="s">
        <v>1587</v>
      </c>
      <c r="B40" s="3" t="s">
        <v>36</v>
      </c>
      <c r="C40" s="4">
        <v>6870</v>
      </c>
      <c r="D40" s="4">
        <v>5213</v>
      </c>
      <c r="E40" s="4">
        <v>3173</v>
      </c>
      <c r="F40" s="4">
        <v>1938</v>
      </c>
      <c r="G40" s="5">
        <v>18</v>
      </c>
      <c r="H40" s="5">
        <v>28</v>
      </c>
      <c r="I40" s="4">
        <v>5157</v>
      </c>
      <c r="J40" s="5">
        <v>56</v>
      </c>
      <c r="K40" s="4">
        <v>1657</v>
      </c>
    </row>
    <row r="41" spans="1:11" ht="23.25" thickBot="1">
      <c r="A41" s="3"/>
      <c r="B41" s="3" t="s">
        <v>37</v>
      </c>
      <c r="C41" s="4">
        <v>2975</v>
      </c>
      <c r="D41" s="4">
        <v>2974</v>
      </c>
      <c r="E41" s="4">
        <v>2022</v>
      </c>
      <c r="F41" s="5">
        <v>907</v>
      </c>
      <c r="G41" s="5">
        <v>6</v>
      </c>
      <c r="H41" s="5">
        <v>13</v>
      </c>
      <c r="I41" s="4">
        <v>2948</v>
      </c>
      <c r="J41" s="5">
        <v>26</v>
      </c>
      <c r="K41" s="5">
        <v>1</v>
      </c>
    </row>
    <row r="42" spans="1:11" ht="23.25" thickBot="1">
      <c r="A42" s="3"/>
      <c r="B42" s="3" t="s">
        <v>1588</v>
      </c>
      <c r="C42" s="4">
        <v>1592</v>
      </c>
      <c r="D42" s="5">
        <v>847</v>
      </c>
      <c r="E42" s="5">
        <v>420</v>
      </c>
      <c r="F42" s="5">
        <v>405</v>
      </c>
      <c r="G42" s="5">
        <v>3</v>
      </c>
      <c r="H42" s="5">
        <v>9</v>
      </c>
      <c r="I42" s="5">
        <v>837</v>
      </c>
      <c r="J42" s="5">
        <v>10</v>
      </c>
      <c r="K42" s="5">
        <v>745</v>
      </c>
    </row>
    <row r="43" spans="1:11" ht="23.25" thickBot="1">
      <c r="A43" s="3"/>
      <c r="B43" s="3" t="s">
        <v>1589</v>
      </c>
      <c r="C43" s="5">
        <v>977</v>
      </c>
      <c r="D43" s="5">
        <v>603</v>
      </c>
      <c r="E43" s="5">
        <v>276</v>
      </c>
      <c r="F43" s="5">
        <v>316</v>
      </c>
      <c r="G43" s="5">
        <v>1</v>
      </c>
      <c r="H43" s="5">
        <v>1</v>
      </c>
      <c r="I43" s="5">
        <v>594</v>
      </c>
      <c r="J43" s="5">
        <v>9</v>
      </c>
      <c r="K43" s="5">
        <v>374</v>
      </c>
    </row>
    <row r="44" spans="1:11" ht="23.25" thickBot="1">
      <c r="A44" s="3"/>
      <c r="B44" s="3" t="s">
        <v>1590</v>
      </c>
      <c r="C44" s="4">
        <v>1326</v>
      </c>
      <c r="D44" s="5">
        <v>789</v>
      </c>
      <c r="E44" s="5">
        <v>455</v>
      </c>
      <c r="F44" s="5">
        <v>310</v>
      </c>
      <c r="G44" s="5">
        <v>8</v>
      </c>
      <c r="H44" s="5">
        <v>5</v>
      </c>
      <c r="I44" s="5">
        <v>778</v>
      </c>
      <c r="J44" s="5">
        <v>11</v>
      </c>
      <c r="K44" s="5">
        <v>537</v>
      </c>
    </row>
    <row r="45" spans="1:11" ht="17.25" thickBot="1">
      <c r="A45" s="3" t="s">
        <v>1591</v>
      </c>
      <c r="B45" s="3" t="s">
        <v>36</v>
      </c>
      <c r="C45" s="4">
        <v>18010</v>
      </c>
      <c r="D45" s="4">
        <v>11611</v>
      </c>
      <c r="E45" s="4">
        <v>6462</v>
      </c>
      <c r="F45" s="4">
        <v>4875</v>
      </c>
      <c r="G45" s="5">
        <v>45</v>
      </c>
      <c r="H45" s="5">
        <v>71</v>
      </c>
      <c r="I45" s="4">
        <v>11453</v>
      </c>
      <c r="J45" s="5">
        <v>158</v>
      </c>
      <c r="K45" s="4">
        <v>6399</v>
      </c>
    </row>
    <row r="46" spans="1:11" ht="23.25" thickBot="1">
      <c r="A46" s="3"/>
      <c r="B46" s="3" t="s">
        <v>37</v>
      </c>
      <c r="C46" s="4">
        <v>4055</v>
      </c>
      <c r="D46" s="4">
        <v>4055</v>
      </c>
      <c r="E46" s="4">
        <v>2596</v>
      </c>
      <c r="F46" s="4">
        <v>1387</v>
      </c>
      <c r="G46" s="5">
        <v>13</v>
      </c>
      <c r="H46" s="5">
        <v>24</v>
      </c>
      <c r="I46" s="4">
        <v>4020</v>
      </c>
      <c r="J46" s="5">
        <v>35</v>
      </c>
      <c r="K46" s="5">
        <v>0</v>
      </c>
    </row>
    <row r="47" spans="1:11" ht="23.25" thickBot="1">
      <c r="A47" s="3"/>
      <c r="B47" s="3" t="s">
        <v>1592</v>
      </c>
      <c r="C47" s="4">
        <v>2526</v>
      </c>
      <c r="D47" s="4">
        <v>1127</v>
      </c>
      <c r="E47" s="5">
        <v>570</v>
      </c>
      <c r="F47" s="5">
        <v>512</v>
      </c>
      <c r="G47" s="5">
        <v>12</v>
      </c>
      <c r="H47" s="5">
        <v>11</v>
      </c>
      <c r="I47" s="4">
        <v>1105</v>
      </c>
      <c r="J47" s="5">
        <v>22</v>
      </c>
      <c r="K47" s="4">
        <v>1399</v>
      </c>
    </row>
    <row r="48" spans="1:11" ht="23.25" thickBot="1">
      <c r="A48" s="3"/>
      <c r="B48" s="3" t="s">
        <v>1593</v>
      </c>
      <c r="C48" s="4">
        <v>2397</v>
      </c>
      <c r="D48" s="4">
        <v>1246</v>
      </c>
      <c r="E48" s="5">
        <v>632</v>
      </c>
      <c r="F48" s="5">
        <v>579</v>
      </c>
      <c r="G48" s="5">
        <v>5</v>
      </c>
      <c r="H48" s="5">
        <v>9</v>
      </c>
      <c r="I48" s="4">
        <v>1225</v>
      </c>
      <c r="J48" s="5">
        <v>21</v>
      </c>
      <c r="K48" s="4">
        <v>1151</v>
      </c>
    </row>
    <row r="49" spans="1:11" ht="23.25" thickBot="1">
      <c r="A49" s="3"/>
      <c r="B49" s="3" t="s">
        <v>1594</v>
      </c>
      <c r="C49" s="4">
        <v>2066</v>
      </c>
      <c r="D49" s="4">
        <v>1082</v>
      </c>
      <c r="E49" s="5">
        <v>537</v>
      </c>
      <c r="F49" s="5">
        <v>518</v>
      </c>
      <c r="G49" s="5">
        <v>1</v>
      </c>
      <c r="H49" s="5">
        <v>6</v>
      </c>
      <c r="I49" s="4">
        <v>1062</v>
      </c>
      <c r="J49" s="5">
        <v>20</v>
      </c>
      <c r="K49" s="5">
        <v>984</v>
      </c>
    </row>
    <row r="50" spans="1:11" ht="23.25" thickBot="1">
      <c r="A50" s="3"/>
      <c r="B50" s="3" t="s">
        <v>1595</v>
      </c>
      <c r="C50" s="4">
        <v>1941</v>
      </c>
      <c r="D50" s="4">
        <v>1000</v>
      </c>
      <c r="E50" s="5">
        <v>484</v>
      </c>
      <c r="F50" s="5">
        <v>487</v>
      </c>
      <c r="G50" s="5">
        <v>10</v>
      </c>
      <c r="H50" s="5">
        <v>6</v>
      </c>
      <c r="I50" s="5">
        <v>987</v>
      </c>
      <c r="J50" s="5">
        <v>13</v>
      </c>
      <c r="K50" s="5">
        <v>941</v>
      </c>
    </row>
    <row r="51" spans="1:11" ht="23.25" thickBot="1">
      <c r="A51" s="3"/>
      <c r="B51" s="3" t="s">
        <v>1596</v>
      </c>
      <c r="C51" s="4">
        <v>2640</v>
      </c>
      <c r="D51" s="4">
        <v>1651</v>
      </c>
      <c r="E51" s="5">
        <v>884</v>
      </c>
      <c r="F51" s="5">
        <v>724</v>
      </c>
      <c r="G51" s="5">
        <v>2</v>
      </c>
      <c r="H51" s="5">
        <v>11</v>
      </c>
      <c r="I51" s="4">
        <v>1621</v>
      </c>
      <c r="J51" s="5">
        <v>30</v>
      </c>
      <c r="K51" s="5">
        <v>989</v>
      </c>
    </row>
    <row r="52" spans="1:11" ht="23.25" thickBot="1">
      <c r="A52" s="3"/>
      <c r="B52" s="3" t="s">
        <v>1597</v>
      </c>
      <c r="C52" s="4">
        <v>2385</v>
      </c>
      <c r="D52" s="4">
        <v>1450</v>
      </c>
      <c r="E52" s="5">
        <v>759</v>
      </c>
      <c r="F52" s="5">
        <v>668</v>
      </c>
      <c r="G52" s="5">
        <v>2</v>
      </c>
      <c r="H52" s="5">
        <v>4</v>
      </c>
      <c r="I52" s="4">
        <v>1433</v>
      </c>
      <c r="J52" s="5">
        <v>17</v>
      </c>
      <c r="K52" s="5">
        <v>935</v>
      </c>
    </row>
    <row r="53" spans="1:11" ht="17.25" thickBot="1">
      <c r="A53" s="3" t="s">
        <v>1598</v>
      </c>
      <c r="B53" s="3" t="s">
        <v>36</v>
      </c>
      <c r="C53" s="4">
        <v>34314</v>
      </c>
      <c r="D53" s="4">
        <v>22925</v>
      </c>
      <c r="E53" s="4">
        <v>12768</v>
      </c>
      <c r="F53" s="4">
        <v>9690</v>
      </c>
      <c r="G53" s="5">
        <v>97</v>
      </c>
      <c r="H53" s="5">
        <v>130</v>
      </c>
      <c r="I53" s="4">
        <v>22685</v>
      </c>
      <c r="J53" s="5">
        <v>240</v>
      </c>
      <c r="K53" s="4">
        <v>11389</v>
      </c>
    </row>
    <row r="54" spans="1:11" ht="23.25" thickBot="1">
      <c r="A54" s="3"/>
      <c r="B54" s="3" t="s">
        <v>37</v>
      </c>
      <c r="C54" s="4">
        <v>5084</v>
      </c>
      <c r="D54" s="4">
        <v>5080</v>
      </c>
      <c r="E54" s="4">
        <v>3242</v>
      </c>
      <c r="F54" s="4">
        <v>1753</v>
      </c>
      <c r="G54" s="5">
        <v>20</v>
      </c>
      <c r="H54" s="5">
        <v>21</v>
      </c>
      <c r="I54" s="4">
        <v>5036</v>
      </c>
      <c r="J54" s="5">
        <v>44</v>
      </c>
      <c r="K54" s="5">
        <v>4</v>
      </c>
    </row>
    <row r="55" spans="1:11" ht="23.25" thickBot="1">
      <c r="A55" s="3"/>
      <c r="B55" s="3" t="s">
        <v>1599</v>
      </c>
      <c r="C55" s="4">
        <v>2147</v>
      </c>
      <c r="D55" s="4">
        <v>1192</v>
      </c>
      <c r="E55" s="5">
        <v>630</v>
      </c>
      <c r="F55" s="5">
        <v>530</v>
      </c>
      <c r="G55" s="5">
        <v>7</v>
      </c>
      <c r="H55" s="5">
        <v>10</v>
      </c>
      <c r="I55" s="4">
        <v>1177</v>
      </c>
      <c r="J55" s="5">
        <v>15</v>
      </c>
      <c r="K55" s="5">
        <v>955</v>
      </c>
    </row>
    <row r="56" spans="1:11" ht="23.25" thickBot="1">
      <c r="A56" s="3"/>
      <c r="B56" s="3" t="s">
        <v>1600</v>
      </c>
      <c r="C56" s="4">
        <v>1613</v>
      </c>
      <c r="D56" s="5">
        <v>742</v>
      </c>
      <c r="E56" s="5">
        <v>368</v>
      </c>
      <c r="F56" s="5">
        <v>349</v>
      </c>
      <c r="G56" s="5">
        <v>5</v>
      </c>
      <c r="H56" s="5">
        <v>7</v>
      </c>
      <c r="I56" s="5">
        <v>729</v>
      </c>
      <c r="J56" s="5">
        <v>13</v>
      </c>
      <c r="K56" s="5">
        <v>871</v>
      </c>
    </row>
    <row r="57" spans="1:11" ht="23.25" thickBot="1">
      <c r="A57" s="3"/>
      <c r="B57" s="3" t="s">
        <v>1601</v>
      </c>
      <c r="C57" s="4">
        <v>1599</v>
      </c>
      <c r="D57" s="5">
        <v>614</v>
      </c>
      <c r="E57" s="5">
        <v>272</v>
      </c>
      <c r="F57" s="5">
        <v>326</v>
      </c>
      <c r="G57" s="5">
        <v>3</v>
      </c>
      <c r="H57" s="5">
        <v>8</v>
      </c>
      <c r="I57" s="5">
        <v>609</v>
      </c>
      <c r="J57" s="5">
        <v>5</v>
      </c>
      <c r="K57" s="5">
        <v>985</v>
      </c>
    </row>
    <row r="58" spans="1:11" ht="23.25" thickBot="1">
      <c r="A58" s="3"/>
      <c r="B58" s="3" t="s">
        <v>1602</v>
      </c>
      <c r="C58" s="4">
        <v>1703</v>
      </c>
      <c r="D58" s="5">
        <v>790</v>
      </c>
      <c r="E58" s="5">
        <v>388</v>
      </c>
      <c r="F58" s="5">
        <v>388</v>
      </c>
      <c r="G58" s="5">
        <v>3</v>
      </c>
      <c r="H58" s="5">
        <v>7</v>
      </c>
      <c r="I58" s="5">
        <v>786</v>
      </c>
      <c r="J58" s="5">
        <v>4</v>
      </c>
      <c r="K58" s="5">
        <v>913</v>
      </c>
    </row>
    <row r="59" spans="1:11" ht="23.25" thickBot="1">
      <c r="A59" s="3"/>
      <c r="B59" s="3" t="s">
        <v>1603</v>
      </c>
      <c r="C59" s="4">
        <v>1683</v>
      </c>
      <c r="D59" s="5">
        <v>991</v>
      </c>
      <c r="E59" s="5">
        <v>513</v>
      </c>
      <c r="F59" s="5">
        <v>452</v>
      </c>
      <c r="G59" s="5">
        <v>8</v>
      </c>
      <c r="H59" s="5">
        <v>7</v>
      </c>
      <c r="I59" s="5">
        <v>980</v>
      </c>
      <c r="J59" s="5">
        <v>11</v>
      </c>
      <c r="K59" s="5">
        <v>692</v>
      </c>
    </row>
    <row r="60" spans="1:11" ht="23.25" thickBot="1">
      <c r="A60" s="3"/>
      <c r="B60" s="3" t="s">
        <v>1604</v>
      </c>
      <c r="C60" s="4">
        <v>2937</v>
      </c>
      <c r="D60" s="4">
        <v>1896</v>
      </c>
      <c r="E60" s="5">
        <v>877</v>
      </c>
      <c r="F60" s="5">
        <v>978</v>
      </c>
      <c r="G60" s="5">
        <v>6</v>
      </c>
      <c r="H60" s="5">
        <v>9</v>
      </c>
      <c r="I60" s="4">
        <v>1870</v>
      </c>
      <c r="J60" s="5">
        <v>26</v>
      </c>
      <c r="K60" s="4">
        <v>1041</v>
      </c>
    </row>
    <row r="61" spans="1:11" ht="23.25" thickBot="1">
      <c r="A61" s="3"/>
      <c r="B61" s="3" t="s">
        <v>1605</v>
      </c>
      <c r="C61" s="4">
        <v>2657</v>
      </c>
      <c r="D61" s="4">
        <v>1687</v>
      </c>
      <c r="E61" s="5">
        <v>934</v>
      </c>
      <c r="F61" s="5">
        <v>715</v>
      </c>
      <c r="G61" s="5">
        <v>8</v>
      </c>
      <c r="H61" s="5">
        <v>10</v>
      </c>
      <c r="I61" s="4">
        <v>1667</v>
      </c>
      <c r="J61" s="5">
        <v>20</v>
      </c>
      <c r="K61" s="5">
        <v>970</v>
      </c>
    </row>
    <row r="62" spans="1:11" ht="23.25" thickBot="1">
      <c r="A62" s="3"/>
      <c r="B62" s="3" t="s">
        <v>1606</v>
      </c>
      <c r="C62" s="4">
        <v>2540</v>
      </c>
      <c r="D62" s="4">
        <v>1583</v>
      </c>
      <c r="E62" s="5">
        <v>787</v>
      </c>
      <c r="F62" s="5">
        <v>764</v>
      </c>
      <c r="G62" s="5">
        <v>5</v>
      </c>
      <c r="H62" s="5">
        <v>7</v>
      </c>
      <c r="I62" s="4">
        <v>1563</v>
      </c>
      <c r="J62" s="5">
        <v>20</v>
      </c>
      <c r="K62" s="5">
        <v>957</v>
      </c>
    </row>
    <row r="63" spans="1:11" ht="23.25" thickBot="1">
      <c r="A63" s="3"/>
      <c r="B63" s="3" t="s">
        <v>1607</v>
      </c>
      <c r="C63" s="4">
        <v>2691</v>
      </c>
      <c r="D63" s="4">
        <v>1754</v>
      </c>
      <c r="E63" s="5">
        <v>948</v>
      </c>
      <c r="F63" s="5">
        <v>776</v>
      </c>
      <c r="G63" s="5">
        <v>6</v>
      </c>
      <c r="H63" s="5">
        <v>9</v>
      </c>
      <c r="I63" s="4">
        <v>1739</v>
      </c>
      <c r="J63" s="5">
        <v>15</v>
      </c>
      <c r="K63" s="5">
        <v>937</v>
      </c>
    </row>
    <row r="64" spans="1:11" ht="23.25" thickBot="1">
      <c r="A64" s="3"/>
      <c r="B64" s="3" t="s">
        <v>1608</v>
      </c>
      <c r="C64" s="4">
        <v>2923</v>
      </c>
      <c r="D64" s="4">
        <v>1931</v>
      </c>
      <c r="E64" s="4">
        <v>1081</v>
      </c>
      <c r="F64" s="5">
        <v>811</v>
      </c>
      <c r="G64" s="5">
        <v>10</v>
      </c>
      <c r="H64" s="5">
        <v>8</v>
      </c>
      <c r="I64" s="4">
        <v>1910</v>
      </c>
      <c r="J64" s="5">
        <v>21</v>
      </c>
      <c r="K64" s="5">
        <v>992</v>
      </c>
    </row>
    <row r="65" spans="1:11" ht="23.25" thickBot="1">
      <c r="A65" s="3"/>
      <c r="B65" s="3" t="s">
        <v>1609</v>
      </c>
      <c r="C65" s="4">
        <v>2818</v>
      </c>
      <c r="D65" s="4">
        <v>1871</v>
      </c>
      <c r="E65" s="4">
        <v>1108</v>
      </c>
      <c r="F65" s="5">
        <v>722</v>
      </c>
      <c r="G65" s="5">
        <v>8</v>
      </c>
      <c r="H65" s="5">
        <v>14</v>
      </c>
      <c r="I65" s="4">
        <v>1852</v>
      </c>
      <c r="J65" s="5">
        <v>19</v>
      </c>
      <c r="K65" s="5">
        <v>947</v>
      </c>
    </row>
    <row r="66" spans="1:11" ht="23.25" thickBot="1">
      <c r="A66" s="3"/>
      <c r="B66" s="3" t="s">
        <v>1610</v>
      </c>
      <c r="C66" s="4">
        <v>2001</v>
      </c>
      <c r="D66" s="4">
        <v>1478</v>
      </c>
      <c r="E66" s="5">
        <v>847</v>
      </c>
      <c r="F66" s="5">
        <v>606</v>
      </c>
      <c r="G66" s="5">
        <v>4</v>
      </c>
      <c r="H66" s="5">
        <v>9</v>
      </c>
      <c r="I66" s="4">
        <v>1466</v>
      </c>
      <c r="J66" s="5">
        <v>12</v>
      </c>
      <c r="K66" s="5">
        <v>523</v>
      </c>
    </row>
    <row r="67" spans="1:11" ht="23.25" thickBot="1">
      <c r="A67" s="3"/>
      <c r="B67" s="3" t="s">
        <v>1611</v>
      </c>
      <c r="C67" s="4">
        <v>1918</v>
      </c>
      <c r="D67" s="4">
        <v>1316</v>
      </c>
      <c r="E67" s="5">
        <v>773</v>
      </c>
      <c r="F67" s="5">
        <v>520</v>
      </c>
      <c r="G67" s="5">
        <v>4</v>
      </c>
      <c r="H67" s="5">
        <v>4</v>
      </c>
      <c r="I67" s="4">
        <v>1301</v>
      </c>
      <c r="J67" s="5">
        <v>15</v>
      </c>
      <c r="K67" s="5">
        <v>602</v>
      </c>
    </row>
    <row r="68" spans="1:11" ht="17.25" thickBot="1">
      <c r="A68" s="3" t="s">
        <v>1612</v>
      </c>
      <c r="B68" s="3" t="s">
        <v>36</v>
      </c>
      <c r="C68" s="4">
        <v>28208</v>
      </c>
      <c r="D68" s="4">
        <v>17771</v>
      </c>
      <c r="E68" s="4">
        <v>9906</v>
      </c>
      <c r="F68" s="4">
        <v>7390</v>
      </c>
      <c r="G68" s="5">
        <v>100</v>
      </c>
      <c r="H68" s="5">
        <v>122</v>
      </c>
      <c r="I68" s="4">
        <v>17518</v>
      </c>
      <c r="J68" s="5">
        <v>253</v>
      </c>
      <c r="K68" s="4">
        <v>10437</v>
      </c>
    </row>
    <row r="69" spans="1:11" ht="23.25" thickBot="1">
      <c r="A69" s="3"/>
      <c r="B69" s="3" t="s">
        <v>37</v>
      </c>
      <c r="C69" s="4">
        <v>5838</v>
      </c>
      <c r="D69" s="4">
        <v>5838</v>
      </c>
      <c r="E69" s="4">
        <v>3759</v>
      </c>
      <c r="F69" s="4">
        <v>1965</v>
      </c>
      <c r="G69" s="5">
        <v>12</v>
      </c>
      <c r="H69" s="5">
        <v>27</v>
      </c>
      <c r="I69" s="4">
        <v>5763</v>
      </c>
      <c r="J69" s="5">
        <v>75</v>
      </c>
      <c r="K69" s="5">
        <v>0</v>
      </c>
    </row>
    <row r="70" spans="1:11" ht="23.25" thickBot="1">
      <c r="A70" s="3"/>
      <c r="B70" s="3" t="s">
        <v>1613</v>
      </c>
      <c r="C70" s="4">
        <v>3145</v>
      </c>
      <c r="D70" s="4">
        <v>1746</v>
      </c>
      <c r="E70" s="5">
        <v>948</v>
      </c>
      <c r="F70" s="5">
        <v>731</v>
      </c>
      <c r="G70" s="5">
        <v>12</v>
      </c>
      <c r="H70" s="5">
        <v>19</v>
      </c>
      <c r="I70" s="4">
        <v>1710</v>
      </c>
      <c r="J70" s="5">
        <v>36</v>
      </c>
      <c r="K70" s="4">
        <v>1399</v>
      </c>
    </row>
    <row r="71" spans="1:11" ht="23.25" thickBot="1">
      <c r="A71" s="3"/>
      <c r="B71" s="3" t="s">
        <v>1614</v>
      </c>
      <c r="C71" s="4">
        <v>2377</v>
      </c>
      <c r="D71" s="4">
        <v>1200</v>
      </c>
      <c r="E71" s="5">
        <v>594</v>
      </c>
      <c r="F71" s="5">
        <v>570</v>
      </c>
      <c r="G71" s="5">
        <v>10</v>
      </c>
      <c r="H71" s="5">
        <v>11</v>
      </c>
      <c r="I71" s="4">
        <v>1185</v>
      </c>
      <c r="J71" s="5">
        <v>15</v>
      </c>
      <c r="K71" s="4">
        <v>1177</v>
      </c>
    </row>
    <row r="72" spans="1:11" ht="23.25" thickBot="1">
      <c r="A72" s="3"/>
      <c r="B72" s="3" t="s">
        <v>1615</v>
      </c>
      <c r="C72" s="4">
        <v>2528</v>
      </c>
      <c r="D72" s="4">
        <v>1083</v>
      </c>
      <c r="E72" s="5">
        <v>510</v>
      </c>
      <c r="F72" s="5">
        <v>533</v>
      </c>
      <c r="G72" s="5">
        <v>8</v>
      </c>
      <c r="H72" s="5">
        <v>15</v>
      </c>
      <c r="I72" s="4">
        <v>1066</v>
      </c>
      <c r="J72" s="5">
        <v>17</v>
      </c>
      <c r="K72" s="4">
        <v>1445</v>
      </c>
    </row>
    <row r="73" spans="1:11" ht="23.25" thickBot="1">
      <c r="A73" s="3"/>
      <c r="B73" s="3" t="s">
        <v>1616</v>
      </c>
      <c r="C73" s="4">
        <v>2624</v>
      </c>
      <c r="D73" s="4">
        <v>1555</v>
      </c>
      <c r="E73" s="5">
        <v>773</v>
      </c>
      <c r="F73" s="5">
        <v>732</v>
      </c>
      <c r="G73" s="5">
        <v>14</v>
      </c>
      <c r="H73" s="5">
        <v>11</v>
      </c>
      <c r="I73" s="4">
        <v>1530</v>
      </c>
      <c r="J73" s="5">
        <v>25</v>
      </c>
      <c r="K73" s="4">
        <v>1069</v>
      </c>
    </row>
    <row r="74" spans="1:11" ht="23.25" thickBot="1">
      <c r="A74" s="3"/>
      <c r="B74" s="3" t="s">
        <v>1617</v>
      </c>
      <c r="C74" s="4">
        <v>3029</v>
      </c>
      <c r="D74" s="4">
        <v>1727</v>
      </c>
      <c r="E74" s="5">
        <v>908</v>
      </c>
      <c r="F74" s="5">
        <v>776</v>
      </c>
      <c r="G74" s="5">
        <v>10</v>
      </c>
      <c r="H74" s="5">
        <v>13</v>
      </c>
      <c r="I74" s="4">
        <v>1707</v>
      </c>
      <c r="J74" s="5">
        <v>20</v>
      </c>
      <c r="K74" s="4">
        <v>1302</v>
      </c>
    </row>
    <row r="75" spans="1:11" ht="23.25" thickBot="1">
      <c r="A75" s="3"/>
      <c r="B75" s="3" t="s">
        <v>1618</v>
      </c>
      <c r="C75" s="4">
        <v>2799</v>
      </c>
      <c r="D75" s="4">
        <v>1432</v>
      </c>
      <c r="E75" s="5">
        <v>765</v>
      </c>
      <c r="F75" s="5">
        <v>633</v>
      </c>
      <c r="G75" s="5">
        <v>5</v>
      </c>
      <c r="H75" s="5">
        <v>6</v>
      </c>
      <c r="I75" s="4">
        <v>1409</v>
      </c>
      <c r="J75" s="5">
        <v>23</v>
      </c>
      <c r="K75" s="4">
        <v>1367</v>
      </c>
    </row>
    <row r="76" spans="1:11" ht="23.25" thickBot="1">
      <c r="A76" s="3"/>
      <c r="B76" s="3" t="s">
        <v>1619</v>
      </c>
      <c r="C76" s="4">
        <v>2622</v>
      </c>
      <c r="D76" s="4">
        <v>1382</v>
      </c>
      <c r="E76" s="5">
        <v>741</v>
      </c>
      <c r="F76" s="5">
        <v>603</v>
      </c>
      <c r="G76" s="5">
        <v>13</v>
      </c>
      <c r="H76" s="5">
        <v>6</v>
      </c>
      <c r="I76" s="4">
        <v>1363</v>
      </c>
      <c r="J76" s="5">
        <v>19</v>
      </c>
      <c r="K76" s="4">
        <v>1240</v>
      </c>
    </row>
    <row r="77" spans="1:11" ht="23.25" thickBot="1">
      <c r="A77" s="3"/>
      <c r="B77" s="3" t="s">
        <v>1620</v>
      </c>
      <c r="C77" s="4">
        <v>3246</v>
      </c>
      <c r="D77" s="4">
        <v>1808</v>
      </c>
      <c r="E77" s="5">
        <v>908</v>
      </c>
      <c r="F77" s="5">
        <v>847</v>
      </c>
      <c r="G77" s="5">
        <v>16</v>
      </c>
      <c r="H77" s="5">
        <v>14</v>
      </c>
      <c r="I77" s="4">
        <v>1785</v>
      </c>
      <c r="J77" s="5">
        <v>23</v>
      </c>
      <c r="K77" s="4">
        <v>1438</v>
      </c>
    </row>
    <row r="78" spans="1:11" ht="23.25" thickBot="1">
      <c r="A78" s="3" t="s">
        <v>97</v>
      </c>
      <c r="B78" s="3"/>
      <c r="C78" s="5">
        <v>0</v>
      </c>
      <c r="D78" s="5">
        <v>6</v>
      </c>
      <c r="E78" s="5">
        <v>1</v>
      </c>
      <c r="F78" s="5">
        <v>3</v>
      </c>
      <c r="G78" s="5">
        <v>0</v>
      </c>
      <c r="H78" s="5">
        <v>0</v>
      </c>
      <c r="I78" s="5">
        <v>4</v>
      </c>
      <c r="J78" s="5">
        <v>2</v>
      </c>
      <c r="K78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58160-09F0-4CF8-BFDA-9D96B22E91DB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27</v>
      </c>
      <c r="I2" s="1" t="s">
        <v>27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1621</v>
      </c>
      <c r="F3" s="2" t="s">
        <v>1622</v>
      </c>
      <c r="G3" s="2" t="s">
        <v>1623</v>
      </c>
      <c r="H3" s="2" t="s">
        <v>1624</v>
      </c>
      <c r="I3" s="2" t="s">
        <v>1625</v>
      </c>
      <c r="J3" s="44"/>
      <c r="K3" s="2"/>
      <c r="L3" s="44"/>
      <c r="U3" t="s">
        <v>3</v>
      </c>
      <c r="V3" t="str">
        <f t="shared" si="0"/>
        <v>강선우</v>
      </c>
      <c r="W3" t="str">
        <f t="shared" si="0"/>
        <v>구상찬</v>
      </c>
      <c r="X3" t="str">
        <f t="shared" si="0"/>
        <v>노경휘</v>
      </c>
    </row>
    <row r="4" spans="1:24" ht="17.25" thickBot="1">
      <c r="A4" s="3" t="s">
        <v>30</v>
      </c>
      <c r="B4" s="3"/>
      <c r="C4" s="4">
        <v>173756</v>
      </c>
      <c r="D4" s="4">
        <v>114516</v>
      </c>
      <c r="E4" s="4">
        <v>63397</v>
      </c>
      <c r="F4" s="4">
        <v>43519</v>
      </c>
      <c r="G4" s="5">
        <v>480</v>
      </c>
      <c r="H4" s="5">
        <v>529</v>
      </c>
      <c r="I4" s="4">
        <v>5490</v>
      </c>
      <c r="J4" s="4">
        <v>113415</v>
      </c>
      <c r="K4" s="4">
        <v>1101</v>
      </c>
      <c r="L4" s="4">
        <v>59240</v>
      </c>
      <c r="V4" s="8"/>
      <c r="W4" s="8"/>
      <c r="X4" s="8"/>
    </row>
    <row r="5" spans="1:24" ht="23.25" thickBot="1">
      <c r="A5" s="3" t="s">
        <v>31</v>
      </c>
      <c r="B5" s="3"/>
      <c r="C5" s="5">
        <v>214</v>
      </c>
      <c r="D5" s="5">
        <v>208</v>
      </c>
      <c r="E5" s="5">
        <v>95</v>
      </c>
      <c r="F5" s="5">
        <v>87</v>
      </c>
      <c r="G5" s="5">
        <v>4</v>
      </c>
      <c r="H5" s="5">
        <v>3</v>
      </c>
      <c r="I5" s="5">
        <v>13</v>
      </c>
      <c r="J5" s="5">
        <v>202</v>
      </c>
      <c r="K5" s="5">
        <v>6</v>
      </c>
      <c r="L5" s="5">
        <v>6</v>
      </c>
      <c r="T5" t="s">
        <v>2929</v>
      </c>
      <c r="U5">
        <f>SUMIF($A:$A,"합계",D:D)</f>
        <v>114516</v>
      </c>
      <c r="V5">
        <f>SUMIF($A:$A,"합계",E:E)</f>
        <v>63397</v>
      </c>
      <c r="W5">
        <f>SUMIF($A:$A,"합계",F:F)</f>
        <v>43519</v>
      </c>
      <c r="X5">
        <f>SUMIF($A:$A,"합계",G:G)</f>
        <v>480</v>
      </c>
    </row>
    <row r="6" spans="1:24" ht="23.25" thickBot="1">
      <c r="A6" s="3" t="s">
        <v>32</v>
      </c>
      <c r="B6" s="3"/>
      <c r="C6" s="4">
        <v>11938</v>
      </c>
      <c r="D6" s="4">
        <v>11936</v>
      </c>
      <c r="E6" s="4">
        <v>7376</v>
      </c>
      <c r="F6" s="4">
        <v>3560</v>
      </c>
      <c r="G6" s="5">
        <v>60</v>
      </c>
      <c r="H6" s="5">
        <v>65</v>
      </c>
      <c r="I6" s="5">
        <v>718</v>
      </c>
      <c r="J6" s="4">
        <v>11779</v>
      </c>
      <c r="K6" s="5">
        <v>157</v>
      </c>
      <c r="L6" s="5">
        <v>2</v>
      </c>
      <c r="T6" t="s">
        <v>2930</v>
      </c>
      <c r="U6">
        <f>U5-U7</f>
        <v>69798</v>
      </c>
      <c r="V6">
        <f>V5-V7</f>
        <v>35229</v>
      </c>
      <c r="W6">
        <f>W5-W7</f>
        <v>29571</v>
      </c>
      <c r="X6">
        <f>X5-X7</f>
        <v>312</v>
      </c>
    </row>
    <row r="7" spans="1:24" ht="23.25" thickBot="1">
      <c r="A7" s="3" t="s">
        <v>33</v>
      </c>
      <c r="B7" s="3"/>
      <c r="C7" s="5">
        <v>718</v>
      </c>
      <c r="D7" s="5">
        <v>195</v>
      </c>
      <c r="E7" s="5">
        <v>143</v>
      </c>
      <c r="F7" s="5">
        <v>47</v>
      </c>
      <c r="G7" s="5">
        <v>1</v>
      </c>
      <c r="H7" s="5">
        <v>0</v>
      </c>
      <c r="I7" s="5">
        <v>2</v>
      </c>
      <c r="J7" s="5">
        <v>193</v>
      </c>
      <c r="K7" s="5">
        <v>2</v>
      </c>
      <c r="L7" s="5">
        <v>523</v>
      </c>
      <c r="T7" t="s">
        <v>2931</v>
      </c>
      <c r="U7">
        <f>U11+U10+U9</f>
        <v>44718</v>
      </c>
      <c r="V7">
        <f>V11+V10+V9</f>
        <v>28168</v>
      </c>
      <c r="W7">
        <f>W11+W10+W9</f>
        <v>13948</v>
      </c>
      <c r="X7">
        <f>X11+X10+X9</f>
        <v>168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2</v>
      </c>
      <c r="G8" s="5">
        <v>0</v>
      </c>
      <c r="H8" s="5">
        <v>1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1626</v>
      </c>
      <c r="B9" s="3" t="s">
        <v>36</v>
      </c>
      <c r="C9" s="4">
        <v>43467</v>
      </c>
      <c r="D9" s="4">
        <v>23822</v>
      </c>
      <c r="E9" s="4">
        <v>13390</v>
      </c>
      <c r="F9" s="4">
        <v>8788</v>
      </c>
      <c r="G9" s="5">
        <v>104</v>
      </c>
      <c r="H9" s="5">
        <v>126</v>
      </c>
      <c r="I9" s="4">
        <v>1170</v>
      </c>
      <c r="J9" s="4">
        <v>23578</v>
      </c>
      <c r="K9" s="5">
        <v>244</v>
      </c>
      <c r="L9" s="4">
        <v>19645</v>
      </c>
      <c r="T9" t="s">
        <v>2934</v>
      </c>
      <c r="U9">
        <f>SUMIF($A:$A,"거소·선상투표",D:D)+SUMIF($A:$A,"국외부재자투표",D:D)+SUMIF($A:$A,"국외부재자투표(공관)",D:D)</f>
        <v>408</v>
      </c>
      <c r="V9">
        <f t="shared" ref="V9:X11" si="1">SUMIF($A:$A,"거소·선상투표",E:E)+SUMIF($A:$A,"국외부재자투표",E:E)+SUMIF($A:$A,"국외부재자투표(공관)",E:E)</f>
        <v>240</v>
      </c>
      <c r="W9">
        <f t="shared" si="1"/>
        <v>136</v>
      </c>
      <c r="X9">
        <f t="shared" si="1"/>
        <v>5</v>
      </c>
    </row>
    <row r="10" spans="1:24" ht="23.25" thickBot="1">
      <c r="A10" s="3"/>
      <c r="B10" s="3" t="s">
        <v>37</v>
      </c>
      <c r="C10" s="4">
        <v>6506</v>
      </c>
      <c r="D10" s="4">
        <v>6506</v>
      </c>
      <c r="E10" s="4">
        <v>4192</v>
      </c>
      <c r="F10" s="4">
        <v>1998</v>
      </c>
      <c r="G10" s="5">
        <v>22</v>
      </c>
      <c r="H10" s="5">
        <v>25</v>
      </c>
      <c r="I10" s="5">
        <v>216</v>
      </c>
      <c r="J10" s="4">
        <v>6453</v>
      </c>
      <c r="K10" s="5">
        <v>53</v>
      </c>
      <c r="L10" s="5">
        <v>0</v>
      </c>
      <c r="T10" t="s">
        <v>2932</v>
      </c>
      <c r="U10">
        <f>SUMIF($B:$B,"관내사전투표",D:D)</f>
        <v>32374</v>
      </c>
      <c r="V10">
        <f t="shared" ref="V10:X12" si="2">SUMIF($B:$B,"관내사전투표",E:E)</f>
        <v>20552</v>
      </c>
      <c r="W10">
        <f t="shared" si="2"/>
        <v>10252</v>
      </c>
      <c r="X10">
        <f t="shared" si="2"/>
        <v>103</v>
      </c>
    </row>
    <row r="11" spans="1:24" ht="23.25" thickBot="1">
      <c r="A11" s="3"/>
      <c r="B11" s="3" t="s">
        <v>1627</v>
      </c>
      <c r="C11" s="4">
        <v>4814</v>
      </c>
      <c r="D11" s="4">
        <v>1758</v>
      </c>
      <c r="E11" s="5">
        <v>915</v>
      </c>
      <c r="F11" s="5">
        <v>701</v>
      </c>
      <c r="G11" s="5">
        <v>6</v>
      </c>
      <c r="H11" s="5">
        <v>6</v>
      </c>
      <c r="I11" s="5">
        <v>113</v>
      </c>
      <c r="J11" s="4">
        <v>1741</v>
      </c>
      <c r="K11" s="5">
        <v>17</v>
      </c>
      <c r="L11" s="4">
        <v>3056</v>
      </c>
      <c r="T11" t="s">
        <v>2933</v>
      </c>
      <c r="U11">
        <f>SUMIF($A:$A,"관외사전투표",D:D)</f>
        <v>11936</v>
      </c>
      <c r="V11">
        <f t="shared" ref="V11:X13" si="3">SUMIF($A:$A,"관외사전투표",E:E)</f>
        <v>7376</v>
      </c>
      <c r="W11">
        <f t="shared" si="3"/>
        <v>3560</v>
      </c>
      <c r="X11">
        <f t="shared" si="3"/>
        <v>60</v>
      </c>
    </row>
    <row r="12" spans="1:24" ht="23.25" thickBot="1">
      <c r="A12" s="3"/>
      <c r="B12" s="3" t="s">
        <v>1628</v>
      </c>
      <c r="C12" s="4">
        <v>4163</v>
      </c>
      <c r="D12" s="4">
        <v>1912</v>
      </c>
      <c r="E12" s="4">
        <v>1071</v>
      </c>
      <c r="F12" s="5">
        <v>685</v>
      </c>
      <c r="G12" s="5">
        <v>12</v>
      </c>
      <c r="H12" s="5">
        <v>11</v>
      </c>
      <c r="I12" s="5">
        <v>108</v>
      </c>
      <c r="J12" s="4">
        <v>1887</v>
      </c>
      <c r="K12" s="5">
        <v>25</v>
      </c>
      <c r="L12" s="4">
        <v>2251</v>
      </c>
    </row>
    <row r="13" spans="1:24" ht="23.25" thickBot="1">
      <c r="A13" s="3"/>
      <c r="B13" s="3" t="s">
        <v>1629</v>
      </c>
      <c r="C13" s="4">
        <v>4693</v>
      </c>
      <c r="D13" s="4">
        <v>1848</v>
      </c>
      <c r="E13" s="5">
        <v>938</v>
      </c>
      <c r="F13" s="5">
        <v>765</v>
      </c>
      <c r="G13" s="5">
        <v>9</v>
      </c>
      <c r="H13" s="5">
        <v>16</v>
      </c>
      <c r="I13" s="5">
        <v>86</v>
      </c>
      <c r="J13" s="4">
        <v>1814</v>
      </c>
      <c r="K13" s="5">
        <v>34</v>
      </c>
      <c r="L13" s="4">
        <v>2845</v>
      </c>
    </row>
    <row r="14" spans="1:24" ht="23.25" thickBot="1">
      <c r="A14" s="3"/>
      <c r="B14" s="3" t="s">
        <v>1630</v>
      </c>
      <c r="C14" s="4">
        <v>3830</v>
      </c>
      <c r="D14" s="4">
        <v>1722</v>
      </c>
      <c r="E14" s="5">
        <v>902</v>
      </c>
      <c r="F14" s="5">
        <v>726</v>
      </c>
      <c r="G14" s="5">
        <v>8</v>
      </c>
      <c r="H14" s="5">
        <v>11</v>
      </c>
      <c r="I14" s="5">
        <v>60</v>
      </c>
      <c r="J14" s="4">
        <v>1707</v>
      </c>
      <c r="K14" s="5">
        <v>15</v>
      </c>
      <c r="L14" s="4">
        <v>2108</v>
      </c>
      <c r="U14" s="8"/>
      <c r="V14" s="8"/>
      <c r="W14" s="8"/>
      <c r="X14" s="8"/>
    </row>
    <row r="15" spans="1:24" ht="23.25" thickBot="1">
      <c r="A15" s="3"/>
      <c r="B15" s="3" t="s">
        <v>1631</v>
      </c>
      <c r="C15" s="4">
        <v>2844</v>
      </c>
      <c r="D15" s="4">
        <v>1544</v>
      </c>
      <c r="E15" s="5">
        <v>806</v>
      </c>
      <c r="F15" s="5">
        <v>603</v>
      </c>
      <c r="G15" s="5">
        <v>7</v>
      </c>
      <c r="H15" s="5">
        <v>11</v>
      </c>
      <c r="I15" s="5">
        <v>103</v>
      </c>
      <c r="J15" s="4">
        <v>1530</v>
      </c>
      <c r="K15" s="5">
        <v>14</v>
      </c>
      <c r="L15" s="4">
        <v>1300</v>
      </c>
      <c r="U15" s="8"/>
      <c r="V15" s="8"/>
      <c r="W15" s="8"/>
      <c r="X15" s="8"/>
    </row>
    <row r="16" spans="1:24" ht="23.25" thickBot="1">
      <c r="A16" s="3"/>
      <c r="B16" s="3" t="s">
        <v>1632</v>
      </c>
      <c r="C16" s="4">
        <v>3151</v>
      </c>
      <c r="D16" s="4">
        <v>1436</v>
      </c>
      <c r="E16" s="5">
        <v>777</v>
      </c>
      <c r="F16" s="5">
        <v>553</v>
      </c>
      <c r="G16" s="5">
        <v>8</v>
      </c>
      <c r="H16" s="5">
        <v>3</v>
      </c>
      <c r="I16" s="5">
        <v>78</v>
      </c>
      <c r="J16" s="4">
        <v>1419</v>
      </c>
      <c r="K16" s="5">
        <v>17</v>
      </c>
      <c r="L16" s="4">
        <v>1715</v>
      </c>
    </row>
    <row r="17" spans="1:12" ht="23.25" thickBot="1">
      <c r="A17" s="3"/>
      <c r="B17" s="3" t="s">
        <v>1633</v>
      </c>
      <c r="C17" s="4">
        <v>3221</v>
      </c>
      <c r="D17" s="4">
        <v>1653</v>
      </c>
      <c r="E17" s="5">
        <v>914</v>
      </c>
      <c r="F17" s="5">
        <v>631</v>
      </c>
      <c r="G17" s="5">
        <v>9</v>
      </c>
      <c r="H17" s="5">
        <v>5</v>
      </c>
      <c r="I17" s="5">
        <v>83</v>
      </c>
      <c r="J17" s="4">
        <v>1642</v>
      </c>
      <c r="K17" s="5">
        <v>11</v>
      </c>
      <c r="L17" s="4">
        <v>1568</v>
      </c>
    </row>
    <row r="18" spans="1:12" ht="23.25" thickBot="1">
      <c r="A18" s="3"/>
      <c r="B18" s="3" t="s">
        <v>1634</v>
      </c>
      <c r="C18" s="4">
        <v>3209</v>
      </c>
      <c r="D18" s="4">
        <v>1709</v>
      </c>
      <c r="E18" s="5">
        <v>855</v>
      </c>
      <c r="F18" s="5">
        <v>690</v>
      </c>
      <c r="G18" s="5">
        <v>12</v>
      </c>
      <c r="H18" s="5">
        <v>19</v>
      </c>
      <c r="I18" s="5">
        <v>122</v>
      </c>
      <c r="J18" s="4">
        <v>1698</v>
      </c>
      <c r="K18" s="5">
        <v>11</v>
      </c>
      <c r="L18" s="4">
        <v>1500</v>
      </c>
    </row>
    <row r="19" spans="1:12" ht="23.25" thickBot="1">
      <c r="A19" s="3"/>
      <c r="B19" s="3" t="s">
        <v>1635</v>
      </c>
      <c r="C19" s="4">
        <v>3327</v>
      </c>
      <c r="D19" s="4">
        <v>1774</v>
      </c>
      <c r="E19" s="5">
        <v>945</v>
      </c>
      <c r="F19" s="5">
        <v>694</v>
      </c>
      <c r="G19" s="5">
        <v>6</v>
      </c>
      <c r="H19" s="5">
        <v>10</v>
      </c>
      <c r="I19" s="5">
        <v>94</v>
      </c>
      <c r="J19" s="4">
        <v>1749</v>
      </c>
      <c r="K19" s="5">
        <v>25</v>
      </c>
      <c r="L19" s="4">
        <v>1553</v>
      </c>
    </row>
    <row r="20" spans="1:12" ht="23.25" thickBot="1">
      <c r="A20" s="3"/>
      <c r="B20" s="3" t="s">
        <v>1636</v>
      </c>
      <c r="C20" s="4">
        <v>3709</v>
      </c>
      <c r="D20" s="4">
        <v>1960</v>
      </c>
      <c r="E20" s="4">
        <v>1075</v>
      </c>
      <c r="F20" s="5">
        <v>742</v>
      </c>
      <c r="G20" s="5">
        <v>5</v>
      </c>
      <c r="H20" s="5">
        <v>9</v>
      </c>
      <c r="I20" s="5">
        <v>107</v>
      </c>
      <c r="J20" s="4">
        <v>1938</v>
      </c>
      <c r="K20" s="5">
        <v>22</v>
      </c>
      <c r="L20" s="4">
        <v>1749</v>
      </c>
    </row>
    <row r="21" spans="1:12" ht="17.25" thickBot="1">
      <c r="A21" s="3" t="s">
        <v>1637</v>
      </c>
      <c r="B21" s="3" t="s">
        <v>36</v>
      </c>
      <c r="C21" s="4">
        <v>15035</v>
      </c>
      <c r="D21" s="4">
        <v>8924</v>
      </c>
      <c r="E21" s="4">
        <v>5191</v>
      </c>
      <c r="F21" s="4">
        <v>3167</v>
      </c>
      <c r="G21" s="5">
        <v>45</v>
      </c>
      <c r="H21" s="5">
        <v>45</v>
      </c>
      <c r="I21" s="5">
        <v>400</v>
      </c>
      <c r="J21" s="4">
        <v>8848</v>
      </c>
      <c r="K21" s="5">
        <v>76</v>
      </c>
      <c r="L21" s="4">
        <v>6111</v>
      </c>
    </row>
    <row r="22" spans="1:12" ht="23.25" thickBot="1">
      <c r="A22" s="3"/>
      <c r="B22" s="3" t="s">
        <v>37</v>
      </c>
      <c r="C22" s="4">
        <v>3437</v>
      </c>
      <c r="D22" s="4">
        <v>3437</v>
      </c>
      <c r="E22" s="4">
        <v>2232</v>
      </c>
      <c r="F22" s="4">
        <v>1057</v>
      </c>
      <c r="G22" s="5">
        <v>14</v>
      </c>
      <c r="H22" s="5">
        <v>11</v>
      </c>
      <c r="I22" s="5">
        <v>110</v>
      </c>
      <c r="J22" s="4">
        <v>3424</v>
      </c>
      <c r="K22" s="5">
        <v>13</v>
      </c>
      <c r="L22" s="5">
        <v>0</v>
      </c>
    </row>
    <row r="23" spans="1:12" ht="23.25" thickBot="1">
      <c r="A23" s="3"/>
      <c r="B23" s="3" t="s">
        <v>1638</v>
      </c>
      <c r="C23" s="4">
        <v>1974</v>
      </c>
      <c r="D23" s="4">
        <v>1005</v>
      </c>
      <c r="E23" s="5">
        <v>497</v>
      </c>
      <c r="F23" s="5">
        <v>442</v>
      </c>
      <c r="G23" s="5">
        <v>7</v>
      </c>
      <c r="H23" s="5">
        <v>4</v>
      </c>
      <c r="I23" s="5">
        <v>47</v>
      </c>
      <c r="J23" s="5">
        <v>997</v>
      </c>
      <c r="K23" s="5">
        <v>8</v>
      </c>
      <c r="L23" s="5">
        <v>969</v>
      </c>
    </row>
    <row r="24" spans="1:12" ht="23.25" thickBot="1">
      <c r="A24" s="3"/>
      <c r="B24" s="3" t="s">
        <v>1639</v>
      </c>
      <c r="C24" s="4">
        <v>2718</v>
      </c>
      <c r="D24" s="4">
        <v>1241</v>
      </c>
      <c r="E24" s="5">
        <v>693</v>
      </c>
      <c r="F24" s="5">
        <v>467</v>
      </c>
      <c r="G24" s="5">
        <v>4</v>
      </c>
      <c r="H24" s="5">
        <v>10</v>
      </c>
      <c r="I24" s="5">
        <v>55</v>
      </c>
      <c r="J24" s="4">
        <v>1229</v>
      </c>
      <c r="K24" s="5">
        <v>12</v>
      </c>
      <c r="L24" s="4">
        <v>1477</v>
      </c>
    </row>
    <row r="25" spans="1:12" ht="23.25" thickBot="1">
      <c r="A25" s="3"/>
      <c r="B25" s="3" t="s">
        <v>1640</v>
      </c>
      <c r="C25" s="4">
        <v>3343</v>
      </c>
      <c r="D25" s="4">
        <v>1647</v>
      </c>
      <c r="E25" s="5">
        <v>896</v>
      </c>
      <c r="F25" s="5">
        <v>611</v>
      </c>
      <c r="G25" s="5">
        <v>8</v>
      </c>
      <c r="H25" s="5">
        <v>11</v>
      </c>
      <c r="I25" s="5">
        <v>100</v>
      </c>
      <c r="J25" s="4">
        <v>1626</v>
      </c>
      <c r="K25" s="5">
        <v>21</v>
      </c>
      <c r="L25" s="4">
        <v>1696</v>
      </c>
    </row>
    <row r="26" spans="1:12" ht="23.25" thickBot="1">
      <c r="A26" s="3"/>
      <c r="B26" s="3" t="s">
        <v>1641</v>
      </c>
      <c r="C26" s="4">
        <v>3563</v>
      </c>
      <c r="D26" s="4">
        <v>1594</v>
      </c>
      <c r="E26" s="5">
        <v>873</v>
      </c>
      <c r="F26" s="5">
        <v>590</v>
      </c>
      <c r="G26" s="5">
        <v>12</v>
      </c>
      <c r="H26" s="5">
        <v>9</v>
      </c>
      <c r="I26" s="5">
        <v>88</v>
      </c>
      <c r="J26" s="4">
        <v>1572</v>
      </c>
      <c r="K26" s="5">
        <v>22</v>
      </c>
      <c r="L26" s="4">
        <v>1969</v>
      </c>
    </row>
    <row r="27" spans="1:12" ht="17.25" thickBot="1">
      <c r="A27" s="3" t="s">
        <v>1642</v>
      </c>
      <c r="B27" s="3" t="s">
        <v>36</v>
      </c>
      <c r="C27" s="4">
        <v>19344</v>
      </c>
      <c r="D27" s="4">
        <v>13471</v>
      </c>
      <c r="E27" s="4">
        <v>6646</v>
      </c>
      <c r="F27" s="4">
        <v>6004</v>
      </c>
      <c r="G27" s="5">
        <v>41</v>
      </c>
      <c r="H27" s="5">
        <v>51</v>
      </c>
      <c r="I27" s="5">
        <v>603</v>
      </c>
      <c r="J27" s="4">
        <v>13345</v>
      </c>
      <c r="K27" s="5">
        <v>126</v>
      </c>
      <c r="L27" s="4">
        <v>5873</v>
      </c>
    </row>
    <row r="28" spans="1:12" ht="23.25" thickBot="1">
      <c r="A28" s="3"/>
      <c r="B28" s="3" t="s">
        <v>37</v>
      </c>
      <c r="C28" s="4">
        <v>4753</v>
      </c>
      <c r="D28" s="4">
        <v>4753</v>
      </c>
      <c r="E28" s="4">
        <v>2946</v>
      </c>
      <c r="F28" s="4">
        <v>1539</v>
      </c>
      <c r="G28" s="5">
        <v>16</v>
      </c>
      <c r="H28" s="5">
        <v>22</v>
      </c>
      <c r="I28" s="5">
        <v>190</v>
      </c>
      <c r="J28" s="4">
        <v>4713</v>
      </c>
      <c r="K28" s="5">
        <v>40</v>
      </c>
      <c r="L28" s="5">
        <v>0</v>
      </c>
    </row>
    <row r="29" spans="1:12" ht="23.25" thickBot="1">
      <c r="A29" s="3"/>
      <c r="B29" s="3" t="s">
        <v>1643</v>
      </c>
      <c r="C29" s="4">
        <v>2677</v>
      </c>
      <c r="D29" s="4">
        <v>1385</v>
      </c>
      <c r="E29" s="5">
        <v>650</v>
      </c>
      <c r="F29" s="5">
        <v>628</v>
      </c>
      <c r="G29" s="5">
        <v>8</v>
      </c>
      <c r="H29" s="5">
        <v>6</v>
      </c>
      <c r="I29" s="5">
        <v>81</v>
      </c>
      <c r="J29" s="4">
        <v>1373</v>
      </c>
      <c r="K29" s="5">
        <v>12</v>
      </c>
      <c r="L29" s="4">
        <v>1292</v>
      </c>
    </row>
    <row r="30" spans="1:12" ht="23.25" thickBot="1">
      <c r="A30" s="3"/>
      <c r="B30" s="3" t="s">
        <v>1644</v>
      </c>
      <c r="C30" s="4">
        <v>3052</v>
      </c>
      <c r="D30" s="4">
        <v>1402</v>
      </c>
      <c r="E30" s="5">
        <v>706</v>
      </c>
      <c r="F30" s="5">
        <v>570</v>
      </c>
      <c r="G30" s="5">
        <v>4</v>
      </c>
      <c r="H30" s="5">
        <v>6</v>
      </c>
      <c r="I30" s="5">
        <v>99</v>
      </c>
      <c r="J30" s="4">
        <v>1385</v>
      </c>
      <c r="K30" s="5">
        <v>17</v>
      </c>
      <c r="L30" s="4">
        <v>1650</v>
      </c>
    </row>
    <row r="31" spans="1:12" ht="23.25" thickBot="1">
      <c r="A31" s="3"/>
      <c r="B31" s="3" t="s">
        <v>1645</v>
      </c>
      <c r="C31" s="4">
        <v>2826</v>
      </c>
      <c r="D31" s="4">
        <v>1798</v>
      </c>
      <c r="E31" s="5">
        <v>830</v>
      </c>
      <c r="F31" s="5">
        <v>839</v>
      </c>
      <c r="G31" s="5">
        <v>6</v>
      </c>
      <c r="H31" s="5">
        <v>6</v>
      </c>
      <c r="I31" s="5">
        <v>96</v>
      </c>
      <c r="J31" s="4">
        <v>1777</v>
      </c>
      <c r="K31" s="5">
        <v>21</v>
      </c>
      <c r="L31" s="4">
        <v>1028</v>
      </c>
    </row>
    <row r="32" spans="1:12" ht="23.25" thickBot="1">
      <c r="A32" s="3"/>
      <c r="B32" s="3" t="s">
        <v>1646</v>
      </c>
      <c r="C32" s="4">
        <v>3025</v>
      </c>
      <c r="D32" s="4">
        <v>2235</v>
      </c>
      <c r="E32" s="5">
        <v>735</v>
      </c>
      <c r="F32" s="4">
        <v>1403</v>
      </c>
      <c r="G32" s="5">
        <v>4</v>
      </c>
      <c r="H32" s="5">
        <v>4</v>
      </c>
      <c r="I32" s="5">
        <v>65</v>
      </c>
      <c r="J32" s="4">
        <v>2211</v>
      </c>
      <c r="K32" s="5">
        <v>24</v>
      </c>
      <c r="L32" s="5">
        <v>790</v>
      </c>
    </row>
    <row r="33" spans="1:12" ht="23.25" thickBot="1">
      <c r="A33" s="3"/>
      <c r="B33" s="3" t="s">
        <v>1647</v>
      </c>
      <c r="C33" s="4">
        <v>3011</v>
      </c>
      <c r="D33" s="4">
        <v>1898</v>
      </c>
      <c r="E33" s="5">
        <v>779</v>
      </c>
      <c r="F33" s="4">
        <v>1025</v>
      </c>
      <c r="G33" s="5">
        <v>3</v>
      </c>
      <c r="H33" s="5">
        <v>7</v>
      </c>
      <c r="I33" s="5">
        <v>72</v>
      </c>
      <c r="J33" s="4">
        <v>1886</v>
      </c>
      <c r="K33" s="5">
        <v>12</v>
      </c>
      <c r="L33" s="4">
        <v>1113</v>
      </c>
    </row>
    <row r="34" spans="1:12" ht="17.25" thickBot="1">
      <c r="A34" s="3" t="s">
        <v>1648</v>
      </c>
      <c r="B34" s="3" t="s">
        <v>36</v>
      </c>
      <c r="C34" s="4">
        <v>21985</v>
      </c>
      <c r="D34" s="4">
        <v>13705</v>
      </c>
      <c r="E34" s="4">
        <v>8003</v>
      </c>
      <c r="F34" s="4">
        <v>4618</v>
      </c>
      <c r="G34" s="5">
        <v>85</v>
      </c>
      <c r="H34" s="5">
        <v>78</v>
      </c>
      <c r="I34" s="5">
        <v>781</v>
      </c>
      <c r="J34" s="4">
        <v>13565</v>
      </c>
      <c r="K34" s="5">
        <v>140</v>
      </c>
      <c r="L34" s="4">
        <v>8280</v>
      </c>
    </row>
    <row r="35" spans="1:12" ht="23.25" thickBot="1">
      <c r="A35" s="3"/>
      <c r="B35" s="3" t="s">
        <v>37</v>
      </c>
      <c r="C35" s="4">
        <v>5574</v>
      </c>
      <c r="D35" s="4">
        <v>5574</v>
      </c>
      <c r="E35" s="4">
        <v>3644</v>
      </c>
      <c r="F35" s="4">
        <v>1600</v>
      </c>
      <c r="G35" s="5">
        <v>26</v>
      </c>
      <c r="H35" s="5">
        <v>29</v>
      </c>
      <c r="I35" s="5">
        <v>238</v>
      </c>
      <c r="J35" s="4">
        <v>5537</v>
      </c>
      <c r="K35" s="5">
        <v>37</v>
      </c>
      <c r="L35" s="5">
        <v>0</v>
      </c>
    </row>
    <row r="36" spans="1:12" ht="23.25" thickBot="1">
      <c r="A36" s="3"/>
      <c r="B36" s="3" t="s">
        <v>1649</v>
      </c>
      <c r="C36" s="4">
        <v>3661</v>
      </c>
      <c r="D36" s="4">
        <v>1632</v>
      </c>
      <c r="E36" s="5">
        <v>848</v>
      </c>
      <c r="F36" s="5">
        <v>611</v>
      </c>
      <c r="G36" s="5">
        <v>9</v>
      </c>
      <c r="H36" s="5">
        <v>14</v>
      </c>
      <c r="I36" s="5">
        <v>127</v>
      </c>
      <c r="J36" s="4">
        <v>1609</v>
      </c>
      <c r="K36" s="5">
        <v>23</v>
      </c>
      <c r="L36" s="4">
        <v>2029</v>
      </c>
    </row>
    <row r="37" spans="1:12" ht="23.25" thickBot="1">
      <c r="A37" s="3"/>
      <c r="B37" s="3" t="s">
        <v>1650</v>
      </c>
      <c r="C37" s="4">
        <v>2974</v>
      </c>
      <c r="D37" s="4">
        <v>1525</v>
      </c>
      <c r="E37" s="5">
        <v>804</v>
      </c>
      <c r="F37" s="5">
        <v>604</v>
      </c>
      <c r="G37" s="5">
        <v>14</v>
      </c>
      <c r="H37" s="5">
        <v>10</v>
      </c>
      <c r="I37" s="5">
        <v>73</v>
      </c>
      <c r="J37" s="4">
        <v>1505</v>
      </c>
      <c r="K37" s="5">
        <v>20</v>
      </c>
      <c r="L37" s="4">
        <v>1449</v>
      </c>
    </row>
    <row r="38" spans="1:12" ht="23.25" thickBot="1">
      <c r="A38" s="3"/>
      <c r="B38" s="3" t="s">
        <v>1651</v>
      </c>
      <c r="C38" s="4">
        <v>3359</v>
      </c>
      <c r="D38" s="4">
        <v>1628</v>
      </c>
      <c r="E38" s="5">
        <v>881</v>
      </c>
      <c r="F38" s="5">
        <v>586</v>
      </c>
      <c r="G38" s="5">
        <v>14</v>
      </c>
      <c r="H38" s="5">
        <v>10</v>
      </c>
      <c r="I38" s="5">
        <v>118</v>
      </c>
      <c r="J38" s="4">
        <v>1609</v>
      </c>
      <c r="K38" s="5">
        <v>19</v>
      </c>
      <c r="L38" s="4">
        <v>1731</v>
      </c>
    </row>
    <row r="39" spans="1:12" ht="23.25" thickBot="1">
      <c r="A39" s="3"/>
      <c r="B39" s="3" t="s">
        <v>1652</v>
      </c>
      <c r="C39" s="4">
        <v>3078</v>
      </c>
      <c r="D39" s="4">
        <v>1625</v>
      </c>
      <c r="E39" s="5">
        <v>911</v>
      </c>
      <c r="F39" s="5">
        <v>547</v>
      </c>
      <c r="G39" s="5">
        <v>11</v>
      </c>
      <c r="H39" s="5">
        <v>9</v>
      </c>
      <c r="I39" s="5">
        <v>127</v>
      </c>
      <c r="J39" s="4">
        <v>1605</v>
      </c>
      <c r="K39" s="5">
        <v>20</v>
      </c>
      <c r="L39" s="4">
        <v>1453</v>
      </c>
    </row>
    <row r="40" spans="1:12" ht="23.25" thickBot="1">
      <c r="A40" s="3"/>
      <c r="B40" s="3" t="s">
        <v>1653</v>
      </c>
      <c r="C40" s="4">
        <v>3339</v>
      </c>
      <c r="D40" s="4">
        <v>1721</v>
      </c>
      <c r="E40" s="5">
        <v>915</v>
      </c>
      <c r="F40" s="5">
        <v>670</v>
      </c>
      <c r="G40" s="5">
        <v>11</v>
      </c>
      <c r="H40" s="5">
        <v>6</v>
      </c>
      <c r="I40" s="5">
        <v>98</v>
      </c>
      <c r="J40" s="4">
        <v>1700</v>
      </c>
      <c r="K40" s="5">
        <v>21</v>
      </c>
      <c r="L40" s="4">
        <v>1618</v>
      </c>
    </row>
    <row r="41" spans="1:12" ht="17.25" thickBot="1">
      <c r="A41" s="3" t="s">
        <v>1654</v>
      </c>
      <c r="B41" s="3" t="s">
        <v>36</v>
      </c>
      <c r="C41" s="4">
        <v>32012</v>
      </c>
      <c r="D41" s="4">
        <v>22074</v>
      </c>
      <c r="E41" s="4">
        <v>10854</v>
      </c>
      <c r="F41" s="4">
        <v>9978</v>
      </c>
      <c r="G41" s="5">
        <v>70</v>
      </c>
      <c r="H41" s="5">
        <v>65</v>
      </c>
      <c r="I41" s="5">
        <v>949</v>
      </c>
      <c r="J41" s="4">
        <v>21916</v>
      </c>
      <c r="K41" s="5">
        <v>158</v>
      </c>
      <c r="L41" s="4">
        <v>9938</v>
      </c>
    </row>
    <row r="42" spans="1:12" ht="23.25" thickBot="1">
      <c r="A42" s="3"/>
      <c r="B42" s="3" t="s">
        <v>37</v>
      </c>
      <c r="C42" s="4">
        <v>6080</v>
      </c>
      <c r="D42" s="4">
        <v>6079</v>
      </c>
      <c r="E42" s="4">
        <v>3482</v>
      </c>
      <c r="F42" s="4">
        <v>2361</v>
      </c>
      <c r="G42" s="5">
        <v>16</v>
      </c>
      <c r="H42" s="5">
        <v>18</v>
      </c>
      <c r="I42" s="5">
        <v>181</v>
      </c>
      <c r="J42" s="4">
        <v>6058</v>
      </c>
      <c r="K42" s="5">
        <v>21</v>
      </c>
      <c r="L42" s="5">
        <v>1</v>
      </c>
    </row>
    <row r="43" spans="1:12" ht="23.25" thickBot="1">
      <c r="A43" s="3"/>
      <c r="B43" s="3" t="s">
        <v>1655</v>
      </c>
      <c r="C43" s="4">
        <v>3554</v>
      </c>
      <c r="D43" s="4">
        <v>1875</v>
      </c>
      <c r="E43" s="5">
        <v>926</v>
      </c>
      <c r="F43" s="5">
        <v>817</v>
      </c>
      <c r="G43" s="5">
        <v>7</v>
      </c>
      <c r="H43" s="5">
        <v>2</v>
      </c>
      <c r="I43" s="5">
        <v>113</v>
      </c>
      <c r="J43" s="4">
        <v>1865</v>
      </c>
      <c r="K43" s="5">
        <v>10</v>
      </c>
      <c r="L43" s="4">
        <v>1679</v>
      </c>
    </row>
    <row r="44" spans="1:12" ht="23.25" thickBot="1">
      <c r="A44" s="3"/>
      <c r="B44" s="3" t="s">
        <v>1656</v>
      </c>
      <c r="C44" s="4">
        <v>2725</v>
      </c>
      <c r="D44" s="4">
        <v>1509</v>
      </c>
      <c r="E44" s="5">
        <v>755</v>
      </c>
      <c r="F44" s="5">
        <v>629</v>
      </c>
      <c r="G44" s="5">
        <v>8</v>
      </c>
      <c r="H44" s="5">
        <v>7</v>
      </c>
      <c r="I44" s="5">
        <v>94</v>
      </c>
      <c r="J44" s="4">
        <v>1493</v>
      </c>
      <c r="K44" s="5">
        <v>16</v>
      </c>
      <c r="L44" s="4">
        <v>1216</v>
      </c>
    </row>
    <row r="45" spans="1:12" ht="23.25" thickBot="1">
      <c r="A45" s="3"/>
      <c r="B45" s="3" t="s">
        <v>1657</v>
      </c>
      <c r="C45" s="4">
        <v>2527</v>
      </c>
      <c r="D45" s="4">
        <v>1427</v>
      </c>
      <c r="E45" s="5">
        <v>639</v>
      </c>
      <c r="F45" s="5">
        <v>689</v>
      </c>
      <c r="G45" s="5">
        <v>6</v>
      </c>
      <c r="H45" s="5">
        <v>9</v>
      </c>
      <c r="I45" s="5">
        <v>68</v>
      </c>
      <c r="J45" s="4">
        <v>1411</v>
      </c>
      <c r="K45" s="5">
        <v>16</v>
      </c>
      <c r="L45" s="4">
        <v>1100</v>
      </c>
    </row>
    <row r="46" spans="1:12" ht="23.25" thickBot="1">
      <c r="A46" s="3"/>
      <c r="B46" s="3" t="s">
        <v>1658</v>
      </c>
      <c r="C46" s="4">
        <v>2832</v>
      </c>
      <c r="D46" s="4">
        <v>1939</v>
      </c>
      <c r="E46" s="5">
        <v>865</v>
      </c>
      <c r="F46" s="5">
        <v>935</v>
      </c>
      <c r="G46" s="5">
        <v>11</v>
      </c>
      <c r="H46" s="5">
        <v>3</v>
      </c>
      <c r="I46" s="5">
        <v>113</v>
      </c>
      <c r="J46" s="4">
        <v>1927</v>
      </c>
      <c r="K46" s="5">
        <v>12</v>
      </c>
      <c r="L46" s="5">
        <v>893</v>
      </c>
    </row>
    <row r="47" spans="1:12" ht="23.25" thickBot="1">
      <c r="A47" s="3"/>
      <c r="B47" s="3" t="s">
        <v>1659</v>
      </c>
      <c r="C47" s="4">
        <v>3799</v>
      </c>
      <c r="D47" s="4">
        <v>2340</v>
      </c>
      <c r="E47" s="4">
        <v>1166</v>
      </c>
      <c r="F47" s="5">
        <v>986</v>
      </c>
      <c r="G47" s="5">
        <v>6</v>
      </c>
      <c r="H47" s="5">
        <v>12</v>
      </c>
      <c r="I47" s="5">
        <v>148</v>
      </c>
      <c r="J47" s="4">
        <v>2318</v>
      </c>
      <c r="K47" s="5">
        <v>22</v>
      </c>
      <c r="L47" s="4">
        <v>1459</v>
      </c>
    </row>
    <row r="48" spans="1:12" ht="23.25" thickBot="1">
      <c r="A48" s="3"/>
      <c r="B48" s="3" t="s">
        <v>1660</v>
      </c>
      <c r="C48" s="4">
        <v>3529</v>
      </c>
      <c r="D48" s="4">
        <v>2294</v>
      </c>
      <c r="E48" s="5">
        <v>999</v>
      </c>
      <c r="F48" s="4">
        <v>1203</v>
      </c>
      <c r="G48" s="5">
        <v>5</v>
      </c>
      <c r="H48" s="5">
        <v>3</v>
      </c>
      <c r="I48" s="5">
        <v>70</v>
      </c>
      <c r="J48" s="4">
        <v>2280</v>
      </c>
      <c r="K48" s="5">
        <v>14</v>
      </c>
      <c r="L48" s="4">
        <v>1235</v>
      </c>
    </row>
    <row r="49" spans="1:12" ht="23.25" thickBot="1">
      <c r="A49" s="3"/>
      <c r="B49" s="3" t="s">
        <v>1661</v>
      </c>
      <c r="C49" s="4">
        <v>3416</v>
      </c>
      <c r="D49" s="4">
        <v>2202</v>
      </c>
      <c r="E49" s="4">
        <v>1061</v>
      </c>
      <c r="F49" s="4">
        <v>1026</v>
      </c>
      <c r="G49" s="5">
        <v>4</v>
      </c>
      <c r="H49" s="5">
        <v>6</v>
      </c>
      <c r="I49" s="5">
        <v>85</v>
      </c>
      <c r="J49" s="4">
        <v>2182</v>
      </c>
      <c r="K49" s="5">
        <v>20</v>
      </c>
      <c r="L49" s="4">
        <v>1214</v>
      </c>
    </row>
    <row r="50" spans="1:12" ht="23.25" thickBot="1">
      <c r="A50" s="3"/>
      <c r="B50" s="3" t="s">
        <v>1662</v>
      </c>
      <c r="C50" s="4">
        <v>3550</v>
      </c>
      <c r="D50" s="4">
        <v>2409</v>
      </c>
      <c r="E50" s="5">
        <v>961</v>
      </c>
      <c r="F50" s="4">
        <v>1332</v>
      </c>
      <c r="G50" s="5">
        <v>7</v>
      </c>
      <c r="H50" s="5">
        <v>5</v>
      </c>
      <c r="I50" s="5">
        <v>77</v>
      </c>
      <c r="J50" s="4">
        <v>2382</v>
      </c>
      <c r="K50" s="5">
        <v>27</v>
      </c>
      <c r="L50" s="4">
        <v>1141</v>
      </c>
    </row>
    <row r="51" spans="1:12" ht="17.25" thickBot="1">
      <c r="A51" s="3" t="s">
        <v>1663</v>
      </c>
      <c r="B51" s="3" t="s">
        <v>36</v>
      </c>
      <c r="C51" s="4">
        <v>29043</v>
      </c>
      <c r="D51" s="4">
        <v>20173</v>
      </c>
      <c r="E51" s="4">
        <v>11695</v>
      </c>
      <c r="F51" s="4">
        <v>7267</v>
      </c>
      <c r="G51" s="5">
        <v>70</v>
      </c>
      <c r="H51" s="5">
        <v>95</v>
      </c>
      <c r="I51" s="5">
        <v>854</v>
      </c>
      <c r="J51" s="4">
        <v>19981</v>
      </c>
      <c r="K51" s="5">
        <v>192</v>
      </c>
      <c r="L51" s="4">
        <v>8870</v>
      </c>
    </row>
    <row r="52" spans="1:12" ht="23.25" thickBot="1">
      <c r="A52" s="3"/>
      <c r="B52" s="3" t="s">
        <v>37</v>
      </c>
      <c r="C52" s="4">
        <v>6026</v>
      </c>
      <c r="D52" s="4">
        <v>6025</v>
      </c>
      <c r="E52" s="4">
        <v>4056</v>
      </c>
      <c r="F52" s="4">
        <v>1697</v>
      </c>
      <c r="G52" s="5">
        <v>9</v>
      </c>
      <c r="H52" s="5">
        <v>23</v>
      </c>
      <c r="I52" s="5">
        <v>194</v>
      </c>
      <c r="J52" s="4">
        <v>5979</v>
      </c>
      <c r="K52" s="5">
        <v>46</v>
      </c>
      <c r="L52" s="5">
        <v>1</v>
      </c>
    </row>
    <row r="53" spans="1:12" ht="23.25" thickBot="1">
      <c r="A53" s="3"/>
      <c r="B53" s="3" t="s">
        <v>1664</v>
      </c>
      <c r="C53" s="4">
        <v>2685</v>
      </c>
      <c r="D53" s="4">
        <v>1565</v>
      </c>
      <c r="E53" s="5">
        <v>866</v>
      </c>
      <c r="F53" s="5">
        <v>580</v>
      </c>
      <c r="G53" s="5">
        <v>8</v>
      </c>
      <c r="H53" s="5">
        <v>3</v>
      </c>
      <c r="I53" s="5">
        <v>97</v>
      </c>
      <c r="J53" s="4">
        <v>1554</v>
      </c>
      <c r="K53" s="5">
        <v>11</v>
      </c>
      <c r="L53" s="4">
        <v>1120</v>
      </c>
    </row>
    <row r="54" spans="1:12" ht="23.25" thickBot="1">
      <c r="A54" s="3"/>
      <c r="B54" s="3" t="s">
        <v>1665</v>
      </c>
      <c r="C54" s="4">
        <v>2348</v>
      </c>
      <c r="D54" s="4">
        <v>1232</v>
      </c>
      <c r="E54" s="5">
        <v>634</v>
      </c>
      <c r="F54" s="5">
        <v>488</v>
      </c>
      <c r="G54" s="5">
        <v>7</v>
      </c>
      <c r="H54" s="5">
        <v>9</v>
      </c>
      <c r="I54" s="5">
        <v>79</v>
      </c>
      <c r="J54" s="4">
        <v>1217</v>
      </c>
      <c r="K54" s="5">
        <v>15</v>
      </c>
      <c r="L54" s="4">
        <v>1116</v>
      </c>
    </row>
    <row r="55" spans="1:12" ht="23.25" thickBot="1">
      <c r="A55" s="3"/>
      <c r="B55" s="3" t="s">
        <v>1666</v>
      </c>
      <c r="C55" s="4">
        <v>3109</v>
      </c>
      <c r="D55" s="4">
        <v>1823</v>
      </c>
      <c r="E55" s="5">
        <v>894</v>
      </c>
      <c r="F55" s="5">
        <v>761</v>
      </c>
      <c r="G55" s="5">
        <v>13</v>
      </c>
      <c r="H55" s="5">
        <v>14</v>
      </c>
      <c r="I55" s="5">
        <v>119</v>
      </c>
      <c r="J55" s="4">
        <v>1801</v>
      </c>
      <c r="K55" s="5">
        <v>22</v>
      </c>
      <c r="L55" s="4">
        <v>1286</v>
      </c>
    </row>
    <row r="56" spans="1:12" ht="23.25" thickBot="1">
      <c r="A56" s="3"/>
      <c r="B56" s="3" t="s">
        <v>1667</v>
      </c>
      <c r="C56" s="4">
        <v>3302</v>
      </c>
      <c r="D56" s="4">
        <v>2104</v>
      </c>
      <c r="E56" s="4">
        <v>1090</v>
      </c>
      <c r="F56" s="5">
        <v>886</v>
      </c>
      <c r="G56" s="5">
        <v>9</v>
      </c>
      <c r="H56" s="5">
        <v>12</v>
      </c>
      <c r="I56" s="5">
        <v>87</v>
      </c>
      <c r="J56" s="4">
        <v>2084</v>
      </c>
      <c r="K56" s="5">
        <v>20</v>
      </c>
      <c r="L56" s="4">
        <v>1198</v>
      </c>
    </row>
    <row r="57" spans="1:12" ht="23.25" thickBot="1">
      <c r="A57" s="3"/>
      <c r="B57" s="3" t="s">
        <v>1668</v>
      </c>
      <c r="C57" s="4">
        <v>3492</v>
      </c>
      <c r="D57" s="4">
        <v>2081</v>
      </c>
      <c r="E57" s="4">
        <v>1060</v>
      </c>
      <c r="F57" s="5">
        <v>900</v>
      </c>
      <c r="G57" s="5">
        <v>4</v>
      </c>
      <c r="H57" s="5">
        <v>13</v>
      </c>
      <c r="I57" s="5">
        <v>81</v>
      </c>
      <c r="J57" s="4">
        <v>2058</v>
      </c>
      <c r="K57" s="5">
        <v>23</v>
      </c>
      <c r="L57" s="4">
        <v>1411</v>
      </c>
    </row>
    <row r="58" spans="1:12" ht="23.25" thickBot="1">
      <c r="A58" s="3"/>
      <c r="B58" s="3" t="s">
        <v>1669</v>
      </c>
      <c r="C58" s="4">
        <v>3361</v>
      </c>
      <c r="D58" s="4">
        <v>2023</v>
      </c>
      <c r="E58" s="4">
        <v>1172</v>
      </c>
      <c r="F58" s="5">
        <v>749</v>
      </c>
      <c r="G58" s="5">
        <v>6</v>
      </c>
      <c r="H58" s="5">
        <v>4</v>
      </c>
      <c r="I58" s="5">
        <v>75</v>
      </c>
      <c r="J58" s="4">
        <v>2006</v>
      </c>
      <c r="K58" s="5">
        <v>17</v>
      </c>
      <c r="L58" s="4">
        <v>1338</v>
      </c>
    </row>
    <row r="59" spans="1:12" ht="23.25" thickBot="1">
      <c r="A59" s="3"/>
      <c r="B59" s="3" t="s">
        <v>1670</v>
      </c>
      <c r="C59" s="4">
        <v>2498</v>
      </c>
      <c r="D59" s="4">
        <v>1735</v>
      </c>
      <c r="E59" s="4">
        <v>1023</v>
      </c>
      <c r="F59" s="5">
        <v>614</v>
      </c>
      <c r="G59" s="5">
        <v>8</v>
      </c>
      <c r="H59" s="5">
        <v>6</v>
      </c>
      <c r="I59" s="5">
        <v>60</v>
      </c>
      <c r="J59" s="4">
        <v>1711</v>
      </c>
      <c r="K59" s="5">
        <v>24</v>
      </c>
      <c r="L59" s="5">
        <v>763</v>
      </c>
    </row>
    <row r="60" spans="1:12" ht="23.25" thickBot="1">
      <c r="A60" s="3"/>
      <c r="B60" s="3" t="s">
        <v>1671</v>
      </c>
      <c r="C60" s="4">
        <v>2222</v>
      </c>
      <c r="D60" s="4">
        <v>1585</v>
      </c>
      <c r="E60" s="5">
        <v>900</v>
      </c>
      <c r="F60" s="5">
        <v>592</v>
      </c>
      <c r="G60" s="5">
        <v>6</v>
      </c>
      <c r="H60" s="5">
        <v>11</v>
      </c>
      <c r="I60" s="5">
        <v>62</v>
      </c>
      <c r="J60" s="4">
        <v>1571</v>
      </c>
      <c r="K60" s="5">
        <v>14</v>
      </c>
      <c r="L60" s="5">
        <v>637</v>
      </c>
    </row>
    <row r="61" spans="1:12" ht="23.25" thickBot="1">
      <c r="A61" s="3" t="s">
        <v>97</v>
      </c>
      <c r="B61" s="3"/>
      <c r="C61" s="5">
        <v>0</v>
      </c>
      <c r="D61" s="5">
        <v>3</v>
      </c>
      <c r="E61" s="5">
        <v>2</v>
      </c>
      <c r="F61" s="5">
        <v>1</v>
      </c>
      <c r="G61" s="5">
        <v>0</v>
      </c>
      <c r="H61" s="5">
        <v>0</v>
      </c>
      <c r="I61" s="5">
        <v>0</v>
      </c>
      <c r="J61" s="5">
        <v>3</v>
      </c>
      <c r="K61" s="5">
        <v>0</v>
      </c>
      <c r="L61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3FFF1-98EC-49E6-AB97-75BB8733BC54}"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11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" t="s">
        <v>1672</v>
      </c>
      <c r="F3" s="2" t="s">
        <v>1673</v>
      </c>
      <c r="G3" s="2" t="s">
        <v>1674</v>
      </c>
      <c r="H3" s="2" t="s">
        <v>1675</v>
      </c>
      <c r="I3" s="44"/>
      <c r="J3" s="2"/>
      <c r="K3" s="44"/>
      <c r="U3" t="s">
        <v>3</v>
      </c>
      <c r="V3" t="str">
        <f t="shared" si="0"/>
        <v>진성준</v>
      </c>
      <c r="W3" t="str">
        <f t="shared" si="0"/>
        <v>김태우</v>
      </c>
      <c r="X3" t="str">
        <f t="shared" si="0"/>
        <v>박혜영</v>
      </c>
    </row>
    <row r="4" spans="1:24" ht="17.25" thickBot="1">
      <c r="A4" s="3" t="s">
        <v>30</v>
      </c>
      <c r="B4" s="3"/>
      <c r="C4" s="4">
        <v>176017</v>
      </c>
      <c r="D4" s="4">
        <v>120281</v>
      </c>
      <c r="E4" s="4">
        <v>66684</v>
      </c>
      <c r="F4" s="4">
        <v>50281</v>
      </c>
      <c r="G4" s="4">
        <v>1087</v>
      </c>
      <c r="H4" s="5">
        <v>705</v>
      </c>
      <c r="I4" s="4">
        <v>118757</v>
      </c>
      <c r="J4" s="4">
        <v>1524</v>
      </c>
      <c r="K4" s="4">
        <v>55736</v>
      </c>
      <c r="V4" s="8"/>
      <c r="W4" s="8"/>
      <c r="X4" s="8"/>
    </row>
    <row r="5" spans="1:24" ht="23.25" thickBot="1">
      <c r="A5" s="3" t="s">
        <v>31</v>
      </c>
      <c r="B5" s="3"/>
      <c r="C5" s="5">
        <v>310</v>
      </c>
      <c r="D5" s="5">
        <v>294</v>
      </c>
      <c r="E5" s="5">
        <v>133</v>
      </c>
      <c r="F5" s="5">
        <v>143</v>
      </c>
      <c r="G5" s="5">
        <v>4</v>
      </c>
      <c r="H5" s="5">
        <v>6</v>
      </c>
      <c r="I5" s="5">
        <v>286</v>
      </c>
      <c r="J5" s="5">
        <v>8</v>
      </c>
      <c r="K5" s="5">
        <v>16</v>
      </c>
      <c r="T5" t="s">
        <v>2929</v>
      </c>
      <c r="U5">
        <f>SUMIF($A:$A,"합계",D:D)</f>
        <v>120281</v>
      </c>
      <c r="V5">
        <f>SUMIF($A:$A,"합계",E:E)</f>
        <v>66684</v>
      </c>
      <c r="W5">
        <f>SUMIF($A:$A,"합계",F:F)</f>
        <v>50281</v>
      </c>
      <c r="X5">
        <f>SUMIF($A:$A,"합계",G:G)</f>
        <v>1087</v>
      </c>
    </row>
    <row r="6" spans="1:24" ht="23.25" thickBot="1">
      <c r="A6" s="3" t="s">
        <v>32</v>
      </c>
      <c r="B6" s="3"/>
      <c r="C6" s="4">
        <v>11876</v>
      </c>
      <c r="D6" s="4">
        <v>11869</v>
      </c>
      <c r="E6" s="4">
        <v>7529</v>
      </c>
      <c r="F6" s="4">
        <v>3967</v>
      </c>
      <c r="G6" s="5">
        <v>79</v>
      </c>
      <c r="H6" s="5">
        <v>102</v>
      </c>
      <c r="I6" s="4">
        <v>11677</v>
      </c>
      <c r="J6" s="5">
        <v>192</v>
      </c>
      <c r="K6" s="5">
        <v>7</v>
      </c>
      <c r="T6" t="s">
        <v>2930</v>
      </c>
      <c r="U6">
        <f>U5-U7</f>
        <v>72740</v>
      </c>
      <c r="V6">
        <f>V5-V7</f>
        <v>36859</v>
      </c>
      <c r="W6">
        <f>W5-W7</f>
        <v>33637</v>
      </c>
      <c r="X6">
        <f>X5-X7</f>
        <v>771</v>
      </c>
    </row>
    <row r="7" spans="1:24" ht="23.25" thickBot="1">
      <c r="A7" s="3" t="s">
        <v>33</v>
      </c>
      <c r="B7" s="3"/>
      <c r="C7" s="5">
        <v>842</v>
      </c>
      <c r="D7" s="5">
        <v>227</v>
      </c>
      <c r="E7" s="5">
        <v>162</v>
      </c>
      <c r="F7" s="5">
        <v>60</v>
      </c>
      <c r="G7" s="5">
        <v>3</v>
      </c>
      <c r="H7" s="5">
        <v>0</v>
      </c>
      <c r="I7" s="5">
        <v>225</v>
      </c>
      <c r="J7" s="5">
        <v>2</v>
      </c>
      <c r="K7" s="5">
        <v>615</v>
      </c>
      <c r="T7" t="s">
        <v>2931</v>
      </c>
      <c r="U7">
        <f>U11+U10+U9</f>
        <v>47541</v>
      </c>
      <c r="V7">
        <f>V11+V10+V9</f>
        <v>29825</v>
      </c>
      <c r="W7">
        <f>W11+W10+W9</f>
        <v>16644</v>
      </c>
      <c r="X7">
        <f>X11+X10+X9</f>
        <v>316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6</v>
      </c>
      <c r="F8" s="5">
        <v>1</v>
      </c>
      <c r="G8" s="5">
        <v>0</v>
      </c>
      <c r="H8" s="5">
        <v>0</v>
      </c>
      <c r="I8" s="5">
        <v>7</v>
      </c>
      <c r="J8" s="5">
        <v>0</v>
      </c>
      <c r="K8" s="5">
        <v>-7</v>
      </c>
      <c r="V8" s="8"/>
      <c r="W8" s="8"/>
      <c r="X8" s="8"/>
    </row>
    <row r="9" spans="1:24" ht="17.25" thickBot="1">
      <c r="A9" s="3" t="s">
        <v>1676</v>
      </c>
      <c r="B9" s="3" t="s">
        <v>36</v>
      </c>
      <c r="C9" s="4">
        <v>26611</v>
      </c>
      <c r="D9" s="4">
        <v>18161</v>
      </c>
      <c r="E9" s="4">
        <v>9905</v>
      </c>
      <c r="F9" s="4">
        <v>7655</v>
      </c>
      <c r="G9" s="5">
        <v>223</v>
      </c>
      <c r="H9" s="5">
        <v>114</v>
      </c>
      <c r="I9" s="4">
        <v>17897</v>
      </c>
      <c r="J9" s="5">
        <v>264</v>
      </c>
      <c r="K9" s="4">
        <v>8450</v>
      </c>
      <c r="T9" t="s">
        <v>2934</v>
      </c>
      <c r="U9">
        <f>SUMIF($A:$A,"거소·선상투표",D:D)+SUMIF($A:$A,"국외부재자투표",D:D)+SUMIF($A:$A,"국외부재자투표(공관)",D:D)</f>
        <v>528</v>
      </c>
      <c r="V9">
        <f t="shared" ref="V9:X11" si="1">SUMIF($A:$A,"거소·선상투표",E:E)+SUMIF($A:$A,"국외부재자투표",E:E)+SUMIF($A:$A,"국외부재자투표(공관)",E:E)</f>
        <v>301</v>
      </c>
      <c r="W9">
        <f t="shared" si="1"/>
        <v>204</v>
      </c>
      <c r="X9">
        <f t="shared" si="1"/>
        <v>7</v>
      </c>
    </row>
    <row r="10" spans="1:24" ht="23.25" thickBot="1">
      <c r="A10" s="3"/>
      <c r="B10" s="3" t="s">
        <v>37</v>
      </c>
      <c r="C10" s="4">
        <v>5411</v>
      </c>
      <c r="D10" s="4">
        <v>5410</v>
      </c>
      <c r="E10" s="4">
        <v>3496</v>
      </c>
      <c r="F10" s="4">
        <v>1808</v>
      </c>
      <c r="G10" s="5">
        <v>43</v>
      </c>
      <c r="H10" s="5">
        <v>21</v>
      </c>
      <c r="I10" s="4">
        <v>5368</v>
      </c>
      <c r="J10" s="5">
        <v>42</v>
      </c>
      <c r="K10" s="5">
        <v>1</v>
      </c>
      <c r="T10" t="s">
        <v>2932</v>
      </c>
      <c r="U10">
        <f>SUMIF($B:$B,"관내사전투표",D:D)</f>
        <v>35144</v>
      </c>
      <c r="V10">
        <f t="shared" ref="V10:X12" si="2">SUMIF($B:$B,"관내사전투표",E:E)</f>
        <v>21995</v>
      </c>
      <c r="W10">
        <f t="shared" si="2"/>
        <v>12473</v>
      </c>
      <c r="X10">
        <f t="shared" si="2"/>
        <v>230</v>
      </c>
    </row>
    <row r="11" spans="1:24" ht="23.25" thickBot="1">
      <c r="A11" s="3"/>
      <c r="B11" s="3" t="s">
        <v>1677</v>
      </c>
      <c r="C11" s="4">
        <v>2610</v>
      </c>
      <c r="D11" s="4">
        <v>1409</v>
      </c>
      <c r="E11" s="5">
        <v>669</v>
      </c>
      <c r="F11" s="5">
        <v>661</v>
      </c>
      <c r="G11" s="5">
        <v>23</v>
      </c>
      <c r="H11" s="5">
        <v>15</v>
      </c>
      <c r="I11" s="4">
        <v>1368</v>
      </c>
      <c r="J11" s="5">
        <v>41</v>
      </c>
      <c r="K11" s="4">
        <v>1201</v>
      </c>
      <c r="T11" t="s">
        <v>2933</v>
      </c>
      <c r="U11">
        <f>SUMIF($A:$A,"관외사전투표",D:D)</f>
        <v>11869</v>
      </c>
      <c r="V11">
        <f t="shared" ref="V11:X13" si="3">SUMIF($A:$A,"관외사전투표",E:E)</f>
        <v>7529</v>
      </c>
      <c r="W11">
        <f t="shared" si="3"/>
        <v>3967</v>
      </c>
      <c r="X11">
        <f t="shared" si="3"/>
        <v>79</v>
      </c>
    </row>
    <row r="12" spans="1:24" ht="23.25" thickBot="1">
      <c r="A12" s="3"/>
      <c r="B12" s="3" t="s">
        <v>1678</v>
      </c>
      <c r="C12" s="4">
        <v>3043</v>
      </c>
      <c r="D12" s="4">
        <v>2146</v>
      </c>
      <c r="E12" s="4">
        <v>1083</v>
      </c>
      <c r="F12" s="5">
        <v>996</v>
      </c>
      <c r="G12" s="5">
        <v>30</v>
      </c>
      <c r="H12" s="5">
        <v>6</v>
      </c>
      <c r="I12" s="4">
        <v>2115</v>
      </c>
      <c r="J12" s="5">
        <v>31</v>
      </c>
      <c r="K12" s="5">
        <v>897</v>
      </c>
    </row>
    <row r="13" spans="1:24" ht="23.25" thickBot="1">
      <c r="A13" s="3"/>
      <c r="B13" s="3" t="s">
        <v>1679</v>
      </c>
      <c r="C13" s="4">
        <v>2954</v>
      </c>
      <c r="D13" s="4">
        <v>1944</v>
      </c>
      <c r="E13" s="4">
        <v>1000</v>
      </c>
      <c r="F13" s="5">
        <v>893</v>
      </c>
      <c r="G13" s="5">
        <v>17</v>
      </c>
      <c r="H13" s="5">
        <v>11</v>
      </c>
      <c r="I13" s="4">
        <v>1921</v>
      </c>
      <c r="J13" s="5">
        <v>23</v>
      </c>
      <c r="K13" s="4">
        <v>1010</v>
      </c>
    </row>
    <row r="14" spans="1:24" ht="23.25" thickBot="1">
      <c r="A14" s="3"/>
      <c r="B14" s="3" t="s">
        <v>1680</v>
      </c>
      <c r="C14" s="4">
        <v>2001</v>
      </c>
      <c r="D14" s="4">
        <v>1047</v>
      </c>
      <c r="E14" s="5">
        <v>496</v>
      </c>
      <c r="F14" s="5">
        <v>489</v>
      </c>
      <c r="G14" s="5">
        <v>29</v>
      </c>
      <c r="H14" s="5">
        <v>10</v>
      </c>
      <c r="I14" s="4">
        <v>1024</v>
      </c>
      <c r="J14" s="5">
        <v>23</v>
      </c>
      <c r="K14" s="5">
        <v>954</v>
      </c>
      <c r="U14" s="8"/>
      <c r="V14" s="8"/>
      <c r="W14" s="8"/>
      <c r="X14" s="8"/>
    </row>
    <row r="15" spans="1:24" ht="23.25" thickBot="1">
      <c r="A15" s="3"/>
      <c r="B15" s="3" t="s">
        <v>1681</v>
      </c>
      <c r="C15" s="4">
        <v>1969</v>
      </c>
      <c r="D15" s="4">
        <v>1147</v>
      </c>
      <c r="E15" s="5">
        <v>604</v>
      </c>
      <c r="F15" s="5">
        <v>486</v>
      </c>
      <c r="G15" s="5">
        <v>14</v>
      </c>
      <c r="H15" s="5">
        <v>12</v>
      </c>
      <c r="I15" s="4">
        <v>1116</v>
      </c>
      <c r="J15" s="5">
        <v>31</v>
      </c>
      <c r="K15" s="5">
        <v>822</v>
      </c>
      <c r="U15" s="8"/>
      <c r="V15" s="8"/>
      <c r="W15" s="8"/>
      <c r="X15" s="8"/>
    </row>
    <row r="16" spans="1:24" ht="23.25" thickBot="1">
      <c r="A16" s="3"/>
      <c r="B16" s="3" t="s">
        <v>1682</v>
      </c>
      <c r="C16" s="4">
        <v>2366</v>
      </c>
      <c r="D16" s="4">
        <v>1204</v>
      </c>
      <c r="E16" s="5">
        <v>614</v>
      </c>
      <c r="F16" s="5">
        <v>543</v>
      </c>
      <c r="G16" s="5">
        <v>18</v>
      </c>
      <c r="H16" s="5">
        <v>10</v>
      </c>
      <c r="I16" s="4">
        <v>1185</v>
      </c>
      <c r="J16" s="5">
        <v>19</v>
      </c>
      <c r="K16" s="4">
        <v>1162</v>
      </c>
    </row>
    <row r="17" spans="1:11" ht="23.25" thickBot="1">
      <c r="A17" s="3"/>
      <c r="B17" s="3" t="s">
        <v>1683</v>
      </c>
      <c r="C17" s="4">
        <v>2461</v>
      </c>
      <c r="D17" s="4">
        <v>1582</v>
      </c>
      <c r="E17" s="5">
        <v>845</v>
      </c>
      <c r="F17" s="5">
        <v>701</v>
      </c>
      <c r="G17" s="5">
        <v>12</v>
      </c>
      <c r="H17" s="5">
        <v>12</v>
      </c>
      <c r="I17" s="4">
        <v>1570</v>
      </c>
      <c r="J17" s="5">
        <v>12</v>
      </c>
      <c r="K17" s="5">
        <v>879</v>
      </c>
    </row>
    <row r="18" spans="1:11" ht="23.25" thickBot="1">
      <c r="A18" s="3"/>
      <c r="B18" s="3" t="s">
        <v>1684</v>
      </c>
      <c r="C18" s="4">
        <v>2040</v>
      </c>
      <c r="D18" s="4">
        <v>1098</v>
      </c>
      <c r="E18" s="5">
        <v>499</v>
      </c>
      <c r="F18" s="5">
        <v>524</v>
      </c>
      <c r="G18" s="5">
        <v>30</v>
      </c>
      <c r="H18" s="5">
        <v>13</v>
      </c>
      <c r="I18" s="4">
        <v>1066</v>
      </c>
      <c r="J18" s="5">
        <v>32</v>
      </c>
      <c r="K18" s="5">
        <v>942</v>
      </c>
    </row>
    <row r="19" spans="1:11" ht="23.25" thickBot="1">
      <c r="A19" s="3"/>
      <c r="B19" s="3" t="s">
        <v>1685</v>
      </c>
      <c r="C19" s="4">
        <v>1756</v>
      </c>
      <c r="D19" s="4">
        <v>1174</v>
      </c>
      <c r="E19" s="5">
        <v>599</v>
      </c>
      <c r="F19" s="5">
        <v>554</v>
      </c>
      <c r="G19" s="5">
        <v>7</v>
      </c>
      <c r="H19" s="5">
        <v>4</v>
      </c>
      <c r="I19" s="4">
        <v>1164</v>
      </c>
      <c r="J19" s="5">
        <v>10</v>
      </c>
      <c r="K19" s="5">
        <v>582</v>
      </c>
    </row>
    <row r="20" spans="1:11" ht="17.25" thickBot="1">
      <c r="A20" s="3" t="s">
        <v>1686</v>
      </c>
      <c r="B20" s="3" t="s">
        <v>36</v>
      </c>
      <c r="C20" s="4">
        <v>26221</v>
      </c>
      <c r="D20" s="4">
        <v>16737</v>
      </c>
      <c r="E20" s="4">
        <v>9207</v>
      </c>
      <c r="F20" s="4">
        <v>7142</v>
      </c>
      <c r="G20" s="5">
        <v>130</v>
      </c>
      <c r="H20" s="5">
        <v>66</v>
      </c>
      <c r="I20" s="4">
        <v>16545</v>
      </c>
      <c r="J20" s="5">
        <v>192</v>
      </c>
      <c r="K20" s="4">
        <v>9484</v>
      </c>
    </row>
    <row r="21" spans="1:11" ht="23.25" thickBot="1">
      <c r="A21" s="3"/>
      <c r="B21" s="3" t="s">
        <v>37</v>
      </c>
      <c r="C21" s="4">
        <v>4806</v>
      </c>
      <c r="D21" s="4">
        <v>4805</v>
      </c>
      <c r="E21" s="4">
        <v>2972</v>
      </c>
      <c r="F21" s="4">
        <v>1736</v>
      </c>
      <c r="G21" s="5">
        <v>33</v>
      </c>
      <c r="H21" s="5">
        <v>18</v>
      </c>
      <c r="I21" s="4">
        <v>4759</v>
      </c>
      <c r="J21" s="5">
        <v>46</v>
      </c>
      <c r="K21" s="5">
        <v>1</v>
      </c>
    </row>
    <row r="22" spans="1:11" ht="23.25" thickBot="1">
      <c r="A22" s="3"/>
      <c r="B22" s="3" t="s">
        <v>1687</v>
      </c>
      <c r="C22" s="4">
        <v>2491</v>
      </c>
      <c r="D22" s="4">
        <v>1535</v>
      </c>
      <c r="E22" s="5">
        <v>666</v>
      </c>
      <c r="F22" s="5">
        <v>827</v>
      </c>
      <c r="G22" s="5">
        <v>19</v>
      </c>
      <c r="H22" s="5">
        <v>7</v>
      </c>
      <c r="I22" s="4">
        <v>1519</v>
      </c>
      <c r="J22" s="5">
        <v>16</v>
      </c>
      <c r="K22" s="5">
        <v>956</v>
      </c>
    </row>
    <row r="23" spans="1:11" ht="23.25" thickBot="1">
      <c r="A23" s="3"/>
      <c r="B23" s="3" t="s">
        <v>1688</v>
      </c>
      <c r="C23" s="4">
        <v>1733</v>
      </c>
      <c r="D23" s="4">
        <v>1035</v>
      </c>
      <c r="E23" s="5">
        <v>523</v>
      </c>
      <c r="F23" s="5">
        <v>486</v>
      </c>
      <c r="G23" s="5">
        <v>6</v>
      </c>
      <c r="H23" s="5">
        <v>10</v>
      </c>
      <c r="I23" s="4">
        <v>1025</v>
      </c>
      <c r="J23" s="5">
        <v>10</v>
      </c>
      <c r="K23" s="5">
        <v>698</v>
      </c>
    </row>
    <row r="24" spans="1:11" ht="23.25" thickBot="1">
      <c r="A24" s="3"/>
      <c r="B24" s="3" t="s">
        <v>1689</v>
      </c>
      <c r="C24" s="4">
        <v>2352</v>
      </c>
      <c r="D24" s="4">
        <v>1378</v>
      </c>
      <c r="E24" s="5">
        <v>525</v>
      </c>
      <c r="F24" s="5">
        <v>818</v>
      </c>
      <c r="G24" s="5">
        <v>12</v>
      </c>
      <c r="H24" s="5">
        <v>5</v>
      </c>
      <c r="I24" s="4">
        <v>1360</v>
      </c>
      <c r="J24" s="5">
        <v>18</v>
      </c>
      <c r="K24" s="5">
        <v>974</v>
      </c>
    </row>
    <row r="25" spans="1:11" ht="23.25" thickBot="1">
      <c r="A25" s="3"/>
      <c r="B25" s="3" t="s">
        <v>1690</v>
      </c>
      <c r="C25" s="4">
        <v>1896</v>
      </c>
      <c r="D25" s="4">
        <v>1050</v>
      </c>
      <c r="E25" s="5">
        <v>570</v>
      </c>
      <c r="F25" s="5">
        <v>458</v>
      </c>
      <c r="G25" s="5">
        <v>3</v>
      </c>
      <c r="H25" s="5">
        <v>6</v>
      </c>
      <c r="I25" s="4">
        <v>1037</v>
      </c>
      <c r="J25" s="5">
        <v>13</v>
      </c>
      <c r="K25" s="5">
        <v>846</v>
      </c>
    </row>
    <row r="26" spans="1:11" ht="23.25" thickBot="1">
      <c r="A26" s="3"/>
      <c r="B26" s="3" t="s">
        <v>1691</v>
      </c>
      <c r="C26" s="4">
        <v>1591</v>
      </c>
      <c r="D26" s="4">
        <v>1046</v>
      </c>
      <c r="E26" s="5">
        <v>481</v>
      </c>
      <c r="F26" s="5">
        <v>540</v>
      </c>
      <c r="G26" s="5">
        <v>11</v>
      </c>
      <c r="H26" s="5">
        <v>1</v>
      </c>
      <c r="I26" s="4">
        <v>1033</v>
      </c>
      <c r="J26" s="5">
        <v>13</v>
      </c>
      <c r="K26" s="5">
        <v>545</v>
      </c>
    </row>
    <row r="27" spans="1:11" ht="23.25" thickBot="1">
      <c r="A27" s="3"/>
      <c r="B27" s="3" t="s">
        <v>1692</v>
      </c>
      <c r="C27" s="4">
        <v>2009</v>
      </c>
      <c r="D27" s="4">
        <v>1409</v>
      </c>
      <c r="E27" s="5">
        <v>662</v>
      </c>
      <c r="F27" s="5">
        <v>726</v>
      </c>
      <c r="G27" s="5">
        <v>5</v>
      </c>
      <c r="H27" s="5">
        <v>6</v>
      </c>
      <c r="I27" s="4">
        <v>1399</v>
      </c>
      <c r="J27" s="5">
        <v>10</v>
      </c>
      <c r="K27" s="5">
        <v>600</v>
      </c>
    </row>
    <row r="28" spans="1:11" ht="23.25" thickBot="1">
      <c r="A28" s="3"/>
      <c r="B28" s="3" t="s">
        <v>1693</v>
      </c>
      <c r="C28" s="4">
        <v>3656</v>
      </c>
      <c r="D28" s="4">
        <v>1928</v>
      </c>
      <c r="E28" s="4">
        <v>1190</v>
      </c>
      <c r="F28" s="5">
        <v>690</v>
      </c>
      <c r="G28" s="5">
        <v>19</v>
      </c>
      <c r="H28" s="5">
        <v>5</v>
      </c>
      <c r="I28" s="4">
        <v>1904</v>
      </c>
      <c r="J28" s="5">
        <v>24</v>
      </c>
      <c r="K28" s="4">
        <v>1728</v>
      </c>
    </row>
    <row r="29" spans="1:11" ht="23.25" thickBot="1">
      <c r="A29" s="3"/>
      <c r="B29" s="3" t="s">
        <v>1694</v>
      </c>
      <c r="C29" s="4">
        <v>2902</v>
      </c>
      <c r="D29" s="4">
        <v>1266</v>
      </c>
      <c r="E29" s="5">
        <v>806</v>
      </c>
      <c r="F29" s="5">
        <v>426</v>
      </c>
      <c r="G29" s="5">
        <v>7</v>
      </c>
      <c r="H29" s="5">
        <v>7</v>
      </c>
      <c r="I29" s="4">
        <v>1246</v>
      </c>
      <c r="J29" s="5">
        <v>20</v>
      </c>
      <c r="K29" s="4">
        <v>1636</v>
      </c>
    </row>
    <row r="30" spans="1:11" ht="23.25" thickBot="1">
      <c r="A30" s="3"/>
      <c r="B30" s="3" t="s">
        <v>1695</v>
      </c>
      <c r="C30" s="4">
        <v>2785</v>
      </c>
      <c r="D30" s="4">
        <v>1285</v>
      </c>
      <c r="E30" s="5">
        <v>812</v>
      </c>
      <c r="F30" s="5">
        <v>435</v>
      </c>
      <c r="G30" s="5">
        <v>15</v>
      </c>
      <c r="H30" s="5">
        <v>1</v>
      </c>
      <c r="I30" s="4">
        <v>1263</v>
      </c>
      <c r="J30" s="5">
        <v>22</v>
      </c>
      <c r="K30" s="4">
        <v>1500</v>
      </c>
    </row>
    <row r="31" spans="1:11" ht="17.25" thickBot="1">
      <c r="A31" s="3" t="s">
        <v>1696</v>
      </c>
      <c r="B31" s="3" t="s">
        <v>36</v>
      </c>
      <c r="C31" s="4">
        <v>13784</v>
      </c>
      <c r="D31" s="4">
        <v>9372</v>
      </c>
      <c r="E31" s="4">
        <v>4928</v>
      </c>
      <c r="F31" s="4">
        <v>4132</v>
      </c>
      <c r="G31" s="5">
        <v>101</v>
      </c>
      <c r="H31" s="5">
        <v>57</v>
      </c>
      <c r="I31" s="4">
        <v>9218</v>
      </c>
      <c r="J31" s="5">
        <v>154</v>
      </c>
      <c r="K31" s="4">
        <v>4412</v>
      </c>
    </row>
    <row r="32" spans="1:11" ht="23.25" thickBot="1">
      <c r="A32" s="3"/>
      <c r="B32" s="3" t="s">
        <v>37</v>
      </c>
      <c r="C32" s="4">
        <v>3694</v>
      </c>
      <c r="D32" s="4">
        <v>3694</v>
      </c>
      <c r="E32" s="4">
        <v>2236</v>
      </c>
      <c r="F32" s="4">
        <v>1367</v>
      </c>
      <c r="G32" s="5">
        <v>30</v>
      </c>
      <c r="H32" s="5">
        <v>19</v>
      </c>
      <c r="I32" s="4">
        <v>3652</v>
      </c>
      <c r="J32" s="5">
        <v>42</v>
      </c>
      <c r="K32" s="5">
        <v>0</v>
      </c>
    </row>
    <row r="33" spans="1:11" ht="23.25" thickBot="1">
      <c r="A33" s="3"/>
      <c r="B33" s="3" t="s">
        <v>1697</v>
      </c>
      <c r="C33" s="4">
        <v>1648</v>
      </c>
      <c r="D33" s="5">
        <v>938</v>
      </c>
      <c r="E33" s="5">
        <v>307</v>
      </c>
      <c r="F33" s="5">
        <v>615</v>
      </c>
      <c r="G33" s="5">
        <v>8</v>
      </c>
      <c r="H33" s="5">
        <v>5</v>
      </c>
      <c r="I33" s="5">
        <v>935</v>
      </c>
      <c r="J33" s="5">
        <v>3</v>
      </c>
      <c r="K33" s="5">
        <v>710</v>
      </c>
    </row>
    <row r="34" spans="1:11" ht="23.25" thickBot="1">
      <c r="A34" s="3"/>
      <c r="B34" s="3" t="s">
        <v>1698</v>
      </c>
      <c r="C34" s="4">
        <v>2021</v>
      </c>
      <c r="D34" s="4">
        <v>1278</v>
      </c>
      <c r="E34" s="5">
        <v>717</v>
      </c>
      <c r="F34" s="5">
        <v>527</v>
      </c>
      <c r="G34" s="5">
        <v>12</v>
      </c>
      <c r="H34" s="5">
        <v>4</v>
      </c>
      <c r="I34" s="4">
        <v>1260</v>
      </c>
      <c r="J34" s="5">
        <v>18</v>
      </c>
      <c r="K34" s="5">
        <v>743</v>
      </c>
    </row>
    <row r="35" spans="1:11" ht="23.25" thickBot="1">
      <c r="A35" s="3"/>
      <c r="B35" s="3" t="s">
        <v>1699</v>
      </c>
      <c r="C35" s="4">
        <v>2264</v>
      </c>
      <c r="D35" s="4">
        <v>1117</v>
      </c>
      <c r="E35" s="5">
        <v>547</v>
      </c>
      <c r="F35" s="5">
        <v>508</v>
      </c>
      <c r="G35" s="5">
        <v>15</v>
      </c>
      <c r="H35" s="5">
        <v>16</v>
      </c>
      <c r="I35" s="4">
        <v>1086</v>
      </c>
      <c r="J35" s="5">
        <v>31</v>
      </c>
      <c r="K35" s="4">
        <v>1147</v>
      </c>
    </row>
    <row r="36" spans="1:11" ht="23.25" thickBot="1">
      <c r="A36" s="3"/>
      <c r="B36" s="3" t="s">
        <v>1700</v>
      </c>
      <c r="C36" s="4">
        <v>1718</v>
      </c>
      <c r="D36" s="5">
        <v>886</v>
      </c>
      <c r="E36" s="5">
        <v>421</v>
      </c>
      <c r="F36" s="5">
        <v>422</v>
      </c>
      <c r="G36" s="5">
        <v>17</v>
      </c>
      <c r="H36" s="5">
        <v>5</v>
      </c>
      <c r="I36" s="5">
        <v>865</v>
      </c>
      <c r="J36" s="5">
        <v>21</v>
      </c>
      <c r="K36" s="5">
        <v>832</v>
      </c>
    </row>
    <row r="37" spans="1:11" ht="23.25" thickBot="1">
      <c r="A37" s="3"/>
      <c r="B37" s="3" t="s">
        <v>1701</v>
      </c>
      <c r="C37" s="4">
        <v>2439</v>
      </c>
      <c r="D37" s="4">
        <v>1459</v>
      </c>
      <c r="E37" s="5">
        <v>700</v>
      </c>
      <c r="F37" s="5">
        <v>693</v>
      </c>
      <c r="G37" s="5">
        <v>19</v>
      </c>
      <c r="H37" s="5">
        <v>8</v>
      </c>
      <c r="I37" s="4">
        <v>1420</v>
      </c>
      <c r="J37" s="5">
        <v>39</v>
      </c>
      <c r="K37" s="5">
        <v>980</v>
      </c>
    </row>
    <row r="38" spans="1:11" ht="17.25" thickBot="1">
      <c r="A38" s="3" t="s">
        <v>1702</v>
      </c>
      <c r="B38" s="3" t="s">
        <v>36</v>
      </c>
      <c r="C38" s="4">
        <v>21322</v>
      </c>
      <c r="D38" s="4">
        <v>12930</v>
      </c>
      <c r="E38" s="4">
        <v>7273</v>
      </c>
      <c r="F38" s="4">
        <v>5311</v>
      </c>
      <c r="G38" s="5">
        <v>107</v>
      </c>
      <c r="H38" s="5">
        <v>82</v>
      </c>
      <c r="I38" s="4">
        <v>12773</v>
      </c>
      <c r="J38" s="5">
        <v>157</v>
      </c>
      <c r="K38" s="4">
        <v>8392</v>
      </c>
    </row>
    <row r="39" spans="1:11" ht="23.25" thickBot="1">
      <c r="A39" s="3"/>
      <c r="B39" s="3" t="s">
        <v>37</v>
      </c>
      <c r="C39" s="4">
        <v>4057</v>
      </c>
      <c r="D39" s="4">
        <v>4057</v>
      </c>
      <c r="E39" s="4">
        <v>2589</v>
      </c>
      <c r="F39" s="4">
        <v>1395</v>
      </c>
      <c r="G39" s="5">
        <v>19</v>
      </c>
      <c r="H39" s="5">
        <v>18</v>
      </c>
      <c r="I39" s="4">
        <v>4021</v>
      </c>
      <c r="J39" s="5">
        <v>36</v>
      </c>
      <c r="K39" s="5">
        <v>0</v>
      </c>
    </row>
    <row r="40" spans="1:11" ht="17.25" thickBot="1">
      <c r="A40" s="3"/>
      <c r="B40" s="3" t="s">
        <v>1703</v>
      </c>
      <c r="C40" s="4">
        <v>2428</v>
      </c>
      <c r="D40" s="4">
        <v>1394</v>
      </c>
      <c r="E40" s="5">
        <v>668</v>
      </c>
      <c r="F40" s="5">
        <v>691</v>
      </c>
      <c r="G40" s="5">
        <v>15</v>
      </c>
      <c r="H40" s="5">
        <v>4</v>
      </c>
      <c r="I40" s="4">
        <v>1378</v>
      </c>
      <c r="J40" s="5">
        <v>16</v>
      </c>
      <c r="K40" s="4">
        <v>1034</v>
      </c>
    </row>
    <row r="41" spans="1:11" ht="17.25" thickBot="1">
      <c r="A41" s="3"/>
      <c r="B41" s="3" t="s">
        <v>1704</v>
      </c>
      <c r="C41" s="4">
        <v>3096</v>
      </c>
      <c r="D41" s="4">
        <v>1428</v>
      </c>
      <c r="E41" s="5">
        <v>716</v>
      </c>
      <c r="F41" s="5">
        <v>651</v>
      </c>
      <c r="G41" s="5">
        <v>19</v>
      </c>
      <c r="H41" s="5">
        <v>16</v>
      </c>
      <c r="I41" s="4">
        <v>1402</v>
      </c>
      <c r="J41" s="5">
        <v>26</v>
      </c>
      <c r="K41" s="4">
        <v>1668</v>
      </c>
    </row>
    <row r="42" spans="1:11" ht="17.25" thickBot="1">
      <c r="A42" s="3"/>
      <c r="B42" s="3" t="s">
        <v>1705</v>
      </c>
      <c r="C42" s="4">
        <v>2712</v>
      </c>
      <c r="D42" s="4">
        <v>1083</v>
      </c>
      <c r="E42" s="5">
        <v>543</v>
      </c>
      <c r="F42" s="5">
        <v>500</v>
      </c>
      <c r="G42" s="5">
        <v>21</v>
      </c>
      <c r="H42" s="5">
        <v>13</v>
      </c>
      <c r="I42" s="4">
        <v>1077</v>
      </c>
      <c r="J42" s="5">
        <v>6</v>
      </c>
      <c r="K42" s="4">
        <v>1629</v>
      </c>
    </row>
    <row r="43" spans="1:11" ht="17.25" thickBot="1">
      <c r="A43" s="3"/>
      <c r="B43" s="3" t="s">
        <v>1706</v>
      </c>
      <c r="C43" s="4">
        <v>2381</v>
      </c>
      <c r="D43" s="4">
        <v>1050</v>
      </c>
      <c r="E43" s="5">
        <v>557</v>
      </c>
      <c r="F43" s="5">
        <v>453</v>
      </c>
      <c r="G43" s="5">
        <v>12</v>
      </c>
      <c r="H43" s="5">
        <v>8</v>
      </c>
      <c r="I43" s="4">
        <v>1030</v>
      </c>
      <c r="J43" s="5">
        <v>20</v>
      </c>
      <c r="K43" s="4">
        <v>1331</v>
      </c>
    </row>
    <row r="44" spans="1:11" ht="17.25" thickBot="1">
      <c r="A44" s="3"/>
      <c r="B44" s="3" t="s">
        <v>1707</v>
      </c>
      <c r="C44" s="4">
        <v>2379</v>
      </c>
      <c r="D44" s="4">
        <v>1204</v>
      </c>
      <c r="E44" s="5">
        <v>629</v>
      </c>
      <c r="F44" s="5">
        <v>531</v>
      </c>
      <c r="G44" s="5">
        <v>11</v>
      </c>
      <c r="H44" s="5">
        <v>8</v>
      </c>
      <c r="I44" s="4">
        <v>1179</v>
      </c>
      <c r="J44" s="5">
        <v>25</v>
      </c>
      <c r="K44" s="4">
        <v>1175</v>
      </c>
    </row>
    <row r="45" spans="1:11" ht="17.25" thickBot="1">
      <c r="A45" s="3"/>
      <c r="B45" s="3" t="s">
        <v>1708</v>
      </c>
      <c r="C45" s="4">
        <v>4269</v>
      </c>
      <c r="D45" s="4">
        <v>2714</v>
      </c>
      <c r="E45" s="4">
        <v>1571</v>
      </c>
      <c r="F45" s="4">
        <v>1090</v>
      </c>
      <c r="G45" s="5">
        <v>10</v>
      </c>
      <c r="H45" s="5">
        <v>15</v>
      </c>
      <c r="I45" s="4">
        <v>2686</v>
      </c>
      <c r="J45" s="5">
        <v>28</v>
      </c>
      <c r="K45" s="4">
        <v>1555</v>
      </c>
    </row>
    <row r="46" spans="1:11" ht="17.25" thickBot="1">
      <c r="A46" s="3" t="s">
        <v>1709</v>
      </c>
      <c r="B46" s="3" t="s">
        <v>36</v>
      </c>
      <c r="C46" s="4">
        <v>34666</v>
      </c>
      <c r="D46" s="4">
        <v>23937</v>
      </c>
      <c r="E46" s="4">
        <v>13387</v>
      </c>
      <c r="F46" s="4">
        <v>10037</v>
      </c>
      <c r="G46" s="5">
        <v>175</v>
      </c>
      <c r="H46" s="5">
        <v>106</v>
      </c>
      <c r="I46" s="4">
        <v>23705</v>
      </c>
      <c r="J46" s="5">
        <v>232</v>
      </c>
      <c r="K46" s="4">
        <v>10729</v>
      </c>
    </row>
    <row r="47" spans="1:11" ht="23.25" thickBot="1">
      <c r="A47" s="3"/>
      <c r="B47" s="3" t="s">
        <v>37</v>
      </c>
      <c r="C47" s="4">
        <v>7560</v>
      </c>
      <c r="D47" s="4">
        <v>7560</v>
      </c>
      <c r="E47" s="4">
        <v>4833</v>
      </c>
      <c r="F47" s="4">
        <v>2608</v>
      </c>
      <c r="G47" s="5">
        <v>40</v>
      </c>
      <c r="H47" s="5">
        <v>28</v>
      </c>
      <c r="I47" s="4">
        <v>7509</v>
      </c>
      <c r="J47" s="5">
        <v>51</v>
      </c>
      <c r="K47" s="5">
        <v>0</v>
      </c>
    </row>
    <row r="48" spans="1:11" ht="23.25" thickBot="1">
      <c r="A48" s="3"/>
      <c r="B48" s="3" t="s">
        <v>1710</v>
      </c>
      <c r="C48" s="4">
        <v>2404</v>
      </c>
      <c r="D48" s="4">
        <v>1498</v>
      </c>
      <c r="E48" s="5">
        <v>798</v>
      </c>
      <c r="F48" s="5">
        <v>669</v>
      </c>
      <c r="G48" s="5">
        <v>8</v>
      </c>
      <c r="H48" s="5">
        <v>9</v>
      </c>
      <c r="I48" s="4">
        <v>1484</v>
      </c>
      <c r="J48" s="5">
        <v>14</v>
      </c>
      <c r="K48" s="5">
        <v>906</v>
      </c>
    </row>
    <row r="49" spans="1:11" ht="23.25" thickBot="1">
      <c r="A49" s="3"/>
      <c r="B49" s="3" t="s">
        <v>1711</v>
      </c>
      <c r="C49" s="4">
        <v>2508</v>
      </c>
      <c r="D49" s="4">
        <v>1378</v>
      </c>
      <c r="E49" s="5">
        <v>680</v>
      </c>
      <c r="F49" s="5">
        <v>664</v>
      </c>
      <c r="G49" s="5">
        <v>9</v>
      </c>
      <c r="H49" s="5">
        <v>8</v>
      </c>
      <c r="I49" s="4">
        <v>1361</v>
      </c>
      <c r="J49" s="5">
        <v>17</v>
      </c>
      <c r="K49" s="4">
        <v>1130</v>
      </c>
    </row>
    <row r="50" spans="1:11" ht="23.25" thickBot="1">
      <c r="A50" s="3"/>
      <c r="B50" s="3" t="s">
        <v>1712</v>
      </c>
      <c r="C50" s="4">
        <v>2539</v>
      </c>
      <c r="D50" s="4">
        <v>1301</v>
      </c>
      <c r="E50" s="5">
        <v>638</v>
      </c>
      <c r="F50" s="5">
        <v>619</v>
      </c>
      <c r="G50" s="5">
        <v>19</v>
      </c>
      <c r="H50" s="5">
        <v>9</v>
      </c>
      <c r="I50" s="4">
        <v>1285</v>
      </c>
      <c r="J50" s="5">
        <v>16</v>
      </c>
      <c r="K50" s="4">
        <v>1238</v>
      </c>
    </row>
    <row r="51" spans="1:11" ht="23.25" thickBot="1">
      <c r="A51" s="3"/>
      <c r="B51" s="3" t="s">
        <v>1713</v>
      </c>
      <c r="C51" s="4">
        <v>2252</v>
      </c>
      <c r="D51" s="4">
        <v>1063</v>
      </c>
      <c r="E51" s="5">
        <v>472</v>
      </c>
      <c r="F51" s="5">
        <v>538</v>
      </c>
      <c r="G51" s="5">
        <v>16</v>
      </c>
      <c r="H51" s="5">
        <v>12</v>
      </c>
      <c r="I51" s="4">
        <v>1038</v>
      </c>
      <c r="J51" s="5">
        <v>25</v>
      </c>
      <c r="K51" s="4">
        <v>1189</v>
      </c>
    </row>
    <row r="52" spans="1:11" ht="23.25" thickBot="1">
      <c r="A52" s="3"/>
      <c r="B52" s="3" t="s">
        <v>1714</v>
      </c>
      <c r="C52" s="4">
        <v>2337</v>
      </c>
      <c r="D52" s="4">
        <v>1406</v>
      </c>
      <c r="E52" s="5">
        <v>717</v>
      </c>
      <c r="F52" s="5">
        <v>655</v>
      </c>
      <c r="G52" s="5">
        <v>14</v>
      </c>
      <c r="H52" s="5">
        <v>4</v>
      </c>
      <c r="I52" s="4">
        <v>1390</v>
      </c>
      <c r="J52" s="5">
        <v>16</v>
      </c>
      <c r="K52" s="5">
        <v>931</v>
      </c>
    </row>
    <row r="53" spans="1:11" ht="23.25" thickBot="1">
      <c r="A53" s="3"/>
      <c r="B53" s="3" t="s">
        <v>1715</v>
      </c>
      <c r="C53" s="4">
        <v>3236</v>
      </c>
      <c r="D53" s="4">
        <v>1870</v>
      </c>
      <c r="E53" s="5">
        <v>930</v>
      </c>
      <c r="F53" s="5">
        <v>906</v>
      </c>
      <c r="G53" s="5">
        <v>9</v>
      </c>
      <c r="H53" s="5">
        <v>8</v>
      </c>
      <c r="I53" s="4">
        <v>1853</v>
      </c>
      <c r="J53" s="5">
        <v>17</v>
      </c>
      <c r="K53" s="4">
        <v>1366</v>
      </c>
    </row>
    <row r="54" spans="1:11" ht="23.25" thickBot="1">
      <c r="A54" s="3"/>
      <c r="B54" s="3" t="s">
        <v>1716</v>
      </c>
      <c r="C54" s="4">
        <v>2516</v>
      </c>
      <c r="D54" s="4">
        <v>1609</v>
      </c>
      <c r="E54" s="5">
        <v>867</v>
      </c>
      <c r="F54" s="5">
        <v>698</v>
      </c>
      <c r="G54" s="5">
        <v>13</v>
      </c>
      <c r="H54" s="5">
        <v>8</v>
      </c>
      <c r="I54" s="4">
        <v>1586</v>
      </c>
      <c r="J54" s="5">
        <v>23</v>
      </c>
      <c r="K54" s="5">
        <v>907</v>
      </c>
    </row>
    <row r="55" spans="1:11" ht="23.25" thickBot="1">
      <c r="A55" s="3"/>
      <c r="B55" s="3" t="s">
        <v>1717</v>
      </c>
      <c r="C55" s="4">
        <v>2793</v>
      </c>
      <c r="D55" s="4">
        <v>1773</v>
      </c>
      <c r="E55" s="5">
        <v>993</v>
      </c>
      <c r="F55" s="5">
        <v>744</v>
      </c>
      <c r="G55" s="5">
        <v>14</v>
      </c>
      <c r="H55" s="5">
        <v>6</v>
      </c>
      <c r="I55" s="4">
        <v>1757</v>
      </c>
      <c r="J55" s="5">
        <v>16</v>
      </c>
      <c r="K55" s="4">
        <v>1020</v>
      </c>
    </row>
    <row r="56" spans="1:11" ht="23.25" thickBot="1">
      <c r="A56" s="3"/>
      <c r="B56" s="3" t="s">
        <v>1718</v>
      </c>
      <c r="C56" s="4">
        <v>2638</v>
      </c>
      <c r="D56" s="4">
        <v>1823</v>
      </c>
      <c r="E56" s="4">
        <v>1098</v>
      </c>
      <c r="F56" s="5">
        <v>691</v>
      </c>
      <c r="G56" s="5">
        <v>12</v>
      </c>
      <c r="H56" s="5">
        <v>8</v>
      </c>
      <c r="I56" s="4">
        <v>1809</v>
      </c>
      <c r="J56" s="5">
        <v>14</v>
      </c>
      <c r="K56" s="5">
        <v>815</v>
      </c>
    </row>
    <row r="57" spans="1:11" ht="23.25" thickBot="1">
      <c r="A57" s="3"/>
      <c r="B57" s="3" t="s">
        <v>1719</v>
      </c>
      <c r="C57" s="4">
        <v>3883</v>
      </c>
      <c r="D57" s="4">
        <v>2656</v>
      </c>
      <c r="E57" s="4">
        <v>1361</v>
      </c>
      <c r="F57" s="4">
        <v>1245</v>
      </c>
      <c r="G57" s="5">
        <v>21</v>
      </c>
      <c r="H57" s="5">
        <v>6</v>
      </c>
      <c r="I57" s="4">
        <v>2633</v>
      </c>
      <c r="J57" s="5">
        <v>23</v>
      </c>
      <c r="K57" s="4">
        <v>1227</v>
      </c>
    </row>
    <row r="58" spans="1:11" ht="17.25" thickBot="1">
      <c r="A58" s="3" t="s">
        <v>1720</v>
      </c>
      <c r="B58" s="3" t="s">
        <v>36</v>
      </c>
      <c r="C58" s="4">
        <v>19557</v>
      </c>
      <c r="D58" s="4">
        <v>12249</v>
      </c>
      <c r="E58" s="4">
        <v>6429</v>
      </c>
      <c r="F58" s="4">
        <v>5440</v>
      </c>
      <c r="G58" s="5">
        <v>116</v>
      </c>
      <c r="H58" s="5">
        <v>93</v>
      </c>
      <c r="I58" s="4">
        <v>12078</v>
      </c>
      <c r="J58" s="5">
        <v>171</v>
      </c>
      <c r="K58" s="4">
        <v>7308</v>
      </c>
    </row>
    <row r="59" spans="1:11" ht="23.25" thickBot="1">
      <c r="A59" s="3"/>
      <c r="B59" s="3" t="s">
        <v>37</v>
      </c>
      <c r="C59" s="4">
        <v>4017</v>
      </c>
      <c r="D59" s="4">
        <v>4017</v>
      </c>
      <c r="E59" s="4">
        <v>2487</v>
      </c>
      <c r="F59" s="4">
        <v>1452</v>
      </c>
      <c r="G59" s="5">
        <v>28</v>
      </c>
      <c r="H59" s="5">
        <v>28</v>
      </c>
      <c r="I59" s="4">
        <v>3995</v>
      </c>
      <c r="J59" s="5">
        <v>22</v>
      </c>
      <c r="K59" s="5">
        <v>0</v>
      </c>
    </row>
    <row r="60" spans="1:11" ht="23.25" thickBot="1">
      <c r="A60" s="3"/>
      <c r="B60" s="3" t="s">
        <v>1721</v>
      </c>
      <c r="C60" s="4">
        <v>2742</v>
      </c>
      <c r="D60" s="4">
        <v>1304</v>
      </c>
      <c r="E60" s="5">
        <v>686</v>
      </c>
      <c r="F60" s="5">
        <v>563</v>
      </c>
      <c r="G60" s="5">
        <v>20</v>
      </c>
      <c r="H60" s="5">
        <v>12</v>
      </c>
      <c r="I60" s="4">
        <v>1281</v>
      </c>
      <c r="J60" s="5">
        <v>23</v>
      </c>
      <c r="K60" s="4">
        <v>1438</v>
      </c>
    </row>
    <row r="61" spans="1:11" ht="23.25" thickBot="1">
      <c r="A61" s="3"/>
      <c r="B61" s="3" t="s">
        <v>1722</v>
      </c>
      <c r="C61" s="4">
        <v>2638</v>
      </c>
      <c r="D61" s="4">
        <v>1078</v>
      </c>
      <c r="E61" s="5">
        <v>516</v>
      </c>
      <c r="F61" s="5">
        <v>512</v>
      </c>
      <c r="G61" s="5">
        <v>16</v>
      </c>
      <c r="H61" s="5">
        <v>12</v>
      </c>
      <c r="I61" s="4">
        <v>1056</v>
      </c>
      <c r="J61" s="5">
        <v>22</v>
      </c>
      <c r="K61" s="4">
        <v>1560</v>
      </c>
    </row>
    <row r="62" spans="1:11" ht="23.25" thickBot="1">
      <c r="A62" s="3"/>
      <c r="B62" s="3" t="s">
        <v>1723</v>
      </c>
      <c r="C62" s="4">
        <v>2785</v>
      </c>
      <c r="D62" s="4">
        <v>1559</v>
      </c>
      <c r="E62" s="5">
        <v>778</v>
      </c>
      <c r="F62" s="5">
        <v>730</v>
      </c>
      <c r="G62" s="5">
        <v>19</v>
      </c>
      <c r="H62" s="5">
        <v>9</v>
      </c>
      <c r="I62" s="4">
        <v>1536</v>
      </c>
      <c r="J62" s="5">
        <v>23</v>
      </c>
      <c r="K62" s="4">
        <v>1226</v>
      </c>
    </row>
    <row r="63" spans="1:11" ht="23.25" thickBot="1">
      <c r="A63" s="3"/>
      <c r="B63" s="3" t="s">
        <v>1724</v>
      </c>
      <c r="C63" s="4">
        <v>2260</v>
      </c>
      <c r="D63" s="4">
        <v>1335</v>
      </c>
      <c r="E63" s="5">
        <v>629</v>
      </c>
      <c r="F63" s="5">
        <v>670</v>
      </c>
      <c r="G63" s="5">
        <v>8</v>
      </c>
      <c r="H63" s="5">
        <v>12</v>
      </c>
      <c r="I63" s="4">
        <v>1319</v>
      </c>
      <c r="J63" s="5">
        <v>16</v>
      </c>
      <c r="K63" s="5">
        <v>925</v>
      </c>
    </row>
    <row r="64" spans="1:11" ht="23.25" thickBot="1">
      <c r="A64" s="3"/>
      <c r="B64" s="3" t="s">
        <v>1725</v>
      </c>
      <c r="C64" s="4">
        <v>1963</v>
      </c>
      <c r="D64" s="4">
        <v>1127</v>
      </c>
      <c r="E64" s="5">
        <v>555</v>
      </c>
      <c r="F64" s="5">
        <v>524</v>
      </c>
      <c r="G64" s="5">
        <v>10</v>
      </c>
      <c r="H64" s="5">
        <v>10</v>
      </c>
      <c r="I64" s="4">
        <v>1099</v>
      </c>
      <c r="J64" s="5">
        <v>28</v>
      </c>
      <c r="K64" s="5">
        <v>836</v>
      </c>
    </row>
    <row r="65" spans="1:11" ht="23.25" thickBot="1">
      <c r="A65" s="3"/>
      <c r="B65" s="3" t="s">
        <v>1726</v>
      </c>
      <c r="C65" s="4">
        <v>1337</v>
      </c>
      <c r="D65" s="5">
        <v>804</v>
      </c>
      <c r="E65" s="5">
        <v>277</v>
      </c>
      <c r="F65" s="5">
        <v>502</v>
      </c>
      <c r="G65" s="5">
        <v>4</v>
      </c>
      <c r="H65" s="5">
        <v>5</v>
      </c>
      <c r="I65" s="5">
        <v>788</v>
      </c>
      <c r="J65" s="5">
        <v>16</v>
      </c>
      <c r="K65" s="5">
        <v>533</v>
      </c>
    </row>
    <row r="66" spans="1:11" ht="23.25" thickBot="1">
      <c r="A66" s="3"/>
      <c r="B66" s="3" t="s">
        <v>1727</v>
      </c>
      <c r="C66" s="4">
        <v>1815</v>
      </c>
      <c r="D66" s="4">
        <v>1025</v>
      </c>
      <c r="E66" s="5">
        <v>501</v>
      </c>
      <c r="F66" s="5">
        <v>487</v>
      </c>
      <c r="G66" s="5">
        <v>11</v>
      </c>
      <c r="H66" s="5">
        <v>5</v>
      </c>
      <c r="I66" s="4">
        <v>1004</v>
      </c>
      <c r="J66" s="5">
        <v>21</v>
      </c>
      <c r="K66" s="5">
        <v>790</v>
      </c>
    </row>
    <row r="67" spans="1:11" ht="17.25" thickBot="1">
      <c r="A67" s="3" t="s">
        <v>1728</v>
      </c>
      <c r="B67" s="3" t="s">
        <v>36</v>
      </c>
      <c r="C67" s="4">
        <v>20828</v>
      </c>
      <c r="D67" s="4">
        <v>14495</v>
      </c>
      <c r="E67" s="4">
        <v>7724</v>
      </c>
      <c r="F67" s="4">
        <v>6391</v>
      </c>
      <c r="G67" s="5">
        <v>149</v>
      </c>
      <c r="H67" s="5">
        <v>79</v>
      </c>
      <c r="I67" s="4">
        <v>14343</v>
      </c>
      <c r="J67" s="5">
        <v>152</v>
      </c>
      <c r="K67" s="4">
        <v>6333</v>
      </c>
    </row>
    <row r="68" spans="1:11" ht="23.25" thickBot="1">
      <c r="A68" s="3"/>
      <c r="B68" s="3" t="s">
        <v>37</v>
      </c>
      <c r="C68" s="4">
        <v>5602</v>
      </c>
      <c r="D68" s="4">
        <v>5601</v>
      </c>
      <c r="E68" s="4">
        <v>3382</v>
      </c>
      <c r="F68" s="4">
        <v>2107</v>
      </c>
      <c r="G68" s="5">
        <v>37</v>
      </c>
      <c r="H68" s="5">
        <v>24</v>
      </c>
      <c r="I68" s="4">
        <v>5550</v>
      </c>
      <c r="J68" s="5">
        <v>51</v>
      </c>
      <c r="K68" s="5">
        <v>1</v>
      </c>
    </row>
    <row r="69" spans="1:11" ht="23.25" thickBot="1">
      <c r="A69" s="3"/>
      <c r="B69" s="3" t="s">
        <v>1729</v>
      </c>
      <c r="C69" s="4">
        <v>2863</v>
      </c>
      <c r="D69" s="4">
        <v>1545</v>
      </c>
      <c r="E69" s="5">
        <v>793</v>
      </c>
      <c r="F69" s="5">
        <v>701</v>
      </c>
      <c r="G69" s="5">
        <v>22</v>
      </c>
      <c r="H69" s="5">
        <v>11</v>
      </c>
      <c r="I69" s="4">
        <v>1527</v>
      </c>
      <c r="J69" s="5">
        <v>18</v>
      </c>
      <c r="K69" s="4">
        <v>1318</v>
      </c>
    </row>
    <row r="70" spans="1:11" ht="23.25" thickBot="1">
      <c r="A70" s="3"/>
      <c r="B70" s="3" t="s">
        <v>1730</v>
      </c>
      <c r="C70" s="4">
        <v>1867</v>
      </c>
      <c r="D70" s="4">
        <v>1108</v>
      </c>
      <c r="E70" s="5">
        <v>638</v>
      </c>
      <c r="F70" s="5">
        <v>448</v>
      </c>
      <c r="G70" s="5">
        <v>11</v>
      </c>
      <c r="H70" s="5">
        <v>8</v>
      </c>
      <c r="I70" s="4">
        <v>1105</v>
      </c>
      <c r="J70" s="5">
        <v>3</v>
      </c>
      <c r="K70" s="5">
        <v>759</v>
      </c>
    </row>
    <row r="71" spans="1:11" ht="23.25" thickBot="1">
      <c r="A71" s="3"/>
      <c r="B71" s="3" t="s">
        <v>1731</v>
      </c>
      <c r="C71" s="4">
        <v>1915</v>
      </c>
      <c r="D71" s="4">
        <v>1074</v>
      </c>
      <c r="E71" s="5">
        <v>547</v>
      </c>
      <c r="F71" s="5">
        <v>464</v>
      </c>
      <c r="G71" s="5">
        <v>31</v>
      </c>
      <c r="H71" s="5">
        <v>9</v>
      </c>
      <c r="I71" s="4">
        <v>1051</v>
      </c>
      <c r="J71" s="5">
        <v>23</v>
      </c>
      <c r="K71" s="5">
        <v>841</v>
      </c>
    </row>
    <row r="72" spans="1:11" ht="23.25" thickBot="1">
      <c r="A72" s="3"/>
      <c r="B72" s="3" t="s">
        <v>1732</v>
      </c>
      <c r="C72" s="4">
        <v>2557</v>
      </c>
      <c r="D72" s="4">
        <v>1468</v>
      </c>
      <c r="E72" s="5">
        <v>702</v>
      </c>
      <c r="F72" s="5">
        <v>733</v>
      </c>
      <c r="G72" s="5">
        <v>10</v>
      </c>
      <c r="H72" s="5">
        <v>8</v>
      </c>
      <c r="I72" s="4">
        <v>1453</v>
      </c>
      <c r="J72" s="5">
        <v>15</v>
      </c>
      <c r="K72" s="4">
        <v>1089</v>
      </c>
    </row>
    <row r="73" spans="1:11" ht="23.25" thickBot="1">
      <c r="A73" s="3"/>
      <c r="B73" s="3" t="s">
        <v>1733</v>
      </c>
      <c r="C73" s="4">
        <v>1921</v>
      </c>
      <c r="D73" s="4">
        <v>1287</v>
      </c>
      <c r="E73" s="5">
        <v>531</v>
      </c>
      <c r="F73" s="5">
        <v>734</v>
      </c>
      <c r="G73" s="5">
        <v>10</v>
      </c>
      <c r="H73" s="5">
        <v>2</v>
      </c>
      <c r="I73" s="4">
        <v>1277</v>
      </c>
      <c r="J73" s="5">
        <v>10</v>
      </c>
      <c r="K73" s="5">
        <v>634</v>
      </c>
    </row>
    <row r="74" spans="1:11" ht="23.25" thickBot="1">
      <c r="A74" s="3"/>
      <c r="B74" s="3" t="s">
        <v>1734</v>
      </c>
      <c r="C74" s="4">
        <v>1813</v>
      </c>
      <c r="D74" s="4">
        <v>1053</v>
      </c>
      <c r="E74" s="5">
        <v>479</v>
      </c>
      <c r="F74" s="5">
        <v>529</v>
      </c>
      <c r="G74" s="5">
        <v>15</v>
      </c>
      <c r="H74" s="5">
        <v>11</v>
      </c>
      <c r="I74" s="4">
        <v>1034</v>
      </c>
      <c r="J74" s="5">
        <v>19</v>
      </c>
      <c r="K74" s="5">
        <v>760</v>
      </c>
    </row>
    <row r="75" spans="1:11" ht="23.25" thickBot="1">
      <c r="A75" s="3"/>
      <c r="B75" s="3" t="s">
        <v>1735</v>
      </c>
      <c r="C75" s="4">
        <v>2290</v>
      </c>
      <c r="D75" s="4">
        <v>1359</v>
      </c>
      <c r="E75" s="5">
        <v>652</v>
      </c>
      <c r="F75" s="5">
        <v>675</v>
      </c>
      <c r="G75" s="5">
        <v>13</v>
      </c>
      <c r="H75" s="5">
        <v>6</v>
      </c>
      <c r="I75" s="4">
        <v>1346</v>
      </c>
      <c r="J75" s="5">
        <v>13</v>
      </c>
      <c r="K75" s="5">
        <v>931</v>
      </c>
    </row>
    <row r="76" spans="1:11" ht="23.25" thickBot="1">
      <c r="A76" s="3" t="s">
        <v>97</v>
      </c>
      <c r="B76" s="3"/>
      <c r="C76" s="5">
        <v>0</v>
      </c>
      <c r="D76" s="5">
        <v>3</v>
      </c>
      <c r="E76" s="5">
        <v>1</v>
      </c>
      <c r="F76" s="5">
        <v>2</v>
      </c>
      <c r="G76" s="5">
        <v>0</v>
      </c>
      <c r="H76" s="5">
        <v>0</v>
      </c>
      <c r="I76" s="5">
        <v>3</v>
      </c>
      <c r="J76" s="5">
        <v>0</v>
      </c>
      <c r="K76" s="5">
        <v>-3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03B0-A796-4723-9D77-20AF0D71A428}">
  <dimension ref="A1:X6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1" t="s">
        <v>27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1736</v>
      </c>
      <c r="F3" s="2" t="s">
        <v>1737</v>
      </c>
      <c r="G3" s="2" t="s">
        <v>1738</v>
      </c>
      <c r="H3" s="2" t="s">
        <v>1739</v>
      </c>
      <c r="I3" s="2" t="s">
        <v>1740</v>
      </c>
      <c r="J3" s="44"/>
      <c r="K3" s="2"/>
      <c r="L3" s="44"/>
      <c r="U3" t="s">
        <v>3</v>
      </c>
      <c r="V3" t="str">
        <f t="shared" si="0"/>
        <v>한정애</v>
      </c>
      <c r="W3" t="str">
        <f t="shared" si="0"/>
        <v>김철근</v>
      </c>
      <c r="X3" t="str">
        <f t="shared" si="0"/>
        <v>권혜인</v>
      </c>
    </row>
    <row r="4" spans="1:24" ht="17.25" thickBot="1">
      <c r="A4" s="3" t="s">
        <v>30</v>
      </c>
      <c r="B4" s="3"/>
      <c r="C4" s="4">
        <v>161351</v>
      </c>
      <c r="D4" s="4">
        <v>108962</v>
      </c>
      <c r="E4" s="4">
        <v>64515</v>
      </c>
      <c r="F4" s="4">
        <v>39355</v>
      </c>
      <c r="G4" s="4">
        <v>1575</v>
      </c>
      <c r="H4" s="5">
        <v>559</v>
      </c>
      <c r="I4" s="4">
        <v>1659</v>
      </c>
      <c r="J4" s="4">
        <v>107663</v>
      </c>
      <c r="K4" s="4">
        <v>1299</v>
      </c>
      <c r="L4" s="4">
        <v>52389</v>
      </c>
      <c r="V4" s="8"/>
      <c r="W4" s="8"/>
      <c r="X4" s="8"/>
    </row>
    <row r="5" spans="1:24" ht="23.25" thickBot="1">
      <c r="A5" s="3" t="s">
        <v>31</v>
      </c>
      <c r="B5" s="3"/>
      <c r="C5" s="5">
        <v>458</v>
      </c>
      <c r="D5" s="5">
        <v>436</v>
      </c>
      <c r="E5" s="5">
        <v>113</v>
      </c>
      <c r="F5" s="5">
        <v>297</v>
      </c>
      <c r="G5" s="5">
        <v>8</v>
      </c>
      <c r="H5" s="5">
        <v>0</v>
      </c>
      <c r="I5" s="5">
        <v>7</v>
      </c>
      <c r="J5" s="5">
        <v>425</v>
      </c>
      <c r="K5" s="5">
        <v>11</v>
      </c>
      <c r="L5" s="5">
        <v>22</v>
      </c>
      <c r="T5" t="s">
        <v>2929</v>
      </c>
      <c r="U5">
        <f>SUMIF($A:$A,"합계",D:D)</f>
        <v>108962</v>
      </c>
      <c r="V5">
        <f>SUMIF($A:$A,"합계",E:E)</f>
        <v>64515</v>
      </c>
      <c r="W5">
        <f>SUMIF($A:$A,"합계",F:F)</f>
        <v>39355</v>
      </c>
      <c r="X5">
        <f>SUMIF($A:$A,"합계",G:G)</f>
        <v>1575</v>
      </c>
    </row>
    <row r="6" spans="1:24" ht="23.25" thickBot="1">
      <c r="A6" s="3" t="s">
        <v>32</v>
      </c>
      <c r="B6" s="3"/>
      <c r="C6" s="4">
        <v>11694</v>
      </c>
      <c r="D6" s="4">
        <v>11689</v>
      </c>
      <c r="E6" s="4">
        <v>7826</v>
      </c>
      <c r="F6" s="4">
        <v>3146</v>
      </c>
      <c r="G6" s="5">
        <v>208</v>
      </c>
      <c r="H6" s="5">
        <v>59</v>
      </c>
      <c r="I6" s="5">
        <v>242</v>
      </c>
      <c r="J6" s="4">
        <v>11481</v>
      </c>
      <c r="K6" s="5">
        <v>208</v>
      </c>
      <c r="L6" s="5">
        <v>5</v>
      </c>
      <c r="T6" t="s">
        <v>2930</v>
      </c>
      <c r="U6">
        <f>U5-U7</f>
        <v>62245</v>
      </c>
      <c r="V6">
        <f>V5-V7</f>
        <v>33254</v>
      </c>
      <c r="W6">
        <f>W5-W7</f>
        <v>25775</v>
      </c>
      <c r="X6">
        <f>X5-X7</f>
        <v>962</v>
      </c>
    </row>
    <row r="7" spans="1:24" ht="23.25" thickBot="1">
      <c r="A7" s="3" t="s">
        <v>33</v>
      </c>
      <c r="B7" s="3"/>
      <c r="C7" s="5">
        <v>797</v>
      </c>
      <c r="D7" s="5">
        <v>229</v>
      </c>
      <c r="E7" s="5">
        <v>156</v>
      </c>
      <c r="F7" s="5">
        <v>65</v>
      </c>
      <c r="G7" s="5">
        <v>1</v>
      </c>
      <c r="H7" s="5">
        <v>0</v>
      </c>
      <c r="I7" s="5">
        <v>6</v>
      </c>
      <c r="J7" s="5">
        <v>228</v>
      </c>
      <c r="K7" s="5">
        <v>1</v>
      </c>
      <c r="L7" s="5">
        <v>568</v>
      </c>
      <c r="T7" t="s">
        <v>2931</v>
      </c>
      <c r="U7">
        <f>U11+U10+U9</f>
        <v>46717</v>
      </c>
      <c r="V7">
        <f>V11+V10+V9</f>
        <v>31261</v>
      </c>
      <c r="W7">
        <f>W11+W10+W9</f>
        <v>13580</v>
      </c>
      <c r="X7">
        <f>X11+X10+X9</f>
        <v>613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7</v>
      </c>
      <c r="F8" s="5">
        <v>2</v>
      </c>
      <c r="G8" s="5">
        <v>0</v>
      </c>
      <c r="H8" s="5">
        <v>0</v>
      </c>
      <c r="I8" s="5">
        <v>0</v>
      </c>
      <c r="J8" s="5">
        <v>9</v>
      </c>
      <c r="K8" s="5">
        <v>0</v>
      </c>
      <c r="L8" s="5">
        <v>-9</v>
      </c>
      <c r="V8" s="8"/>
      <c r="W8" s="8"/>
      <c r="X8" s="8"/>
    </row>
    <row r="9" spans="1:24" ht="17.25" thickBot="1">
      <c r="A9" s="3" t="s">
        <v>1741</v>
      </c>
      <c r="B9" s="3" t="s">
        <v>36</v>
      </c>
      <c r="C9" s="4">
        <v>31255</v>
      </c>
      <c r="D9" s="4">
        <v>22970</v>
      </c>
      <c r="E9" s="4">
        <v>13678</v>
      </c>
      <c r="F9" s="4">
        <v>8441</v>
      </c>
      <c r="G9" s="5">
        <v>271</v>
      </c>
      <c r="H9" s="5">
        <v>100</v>
      </c>
      <c r="I9" s="5">
        <v>299</v>
      </c>
      <c r="J9" s="4">
        <v>22789</v>
      </c>
      <c r="K9" s="5">
        <v>181</v>
      </c>
      <c r="L9" s="4">
        <v>8285</v>
      </c>
      <c r="T9" t="s">
        <v>2934</v>
      </c>
      <c r="U9">
        <f>SUMIF($A:$A,"거소·선상투표",D:D)+SUMIF($A:$A,"국외부재자투표",D:D)+SUMIF($A:$A,"국외부재자투표(공관)",D:D)</f>
        <v>674</v>
      </c>
      <c r="V9">
        <f t="shared" ref="V9:X11" si="1">SUMIF($A:$A,"거소·선상투표",E:E)+SUMIF($A:$A,"국외부재자투표",E:E)+SUMIF($A:$A,"국외부재자투표(공관)",E:E)</f>
        <v>276</v>
      </c>
      <c r="W9">
        <f t="shared" si="1"/>
        <v>364</v>
      </c>
      <c r="X9">
        <f t="shared" si="1"/>
        <v>9</v>
      </c>
    </row>
    <row r="10" spans="1:24" ht="23.25" thickBot="1">
      <c r="A10" s="3"/>
      <c r="B10" s="3" t="s">
        <v>37</v>
      </c>
      <c r="C10" s="4">
        <v>7643</v>
      </c>
      <c r="D10" s="4">
        <v>7643</v>
      </c>
      <c r="E10" s="4">
        <v>5258</v>
      </c>
      <c r="F10" s="4">
        <v>2188</v>
      </c>
      <c r="G10" s="5">
        <v>70</v>
      </c>
      <c r="H10" s="5">
        <v>33</v>
      </c>
      <c r="I10" s="5">
        <v>54</v>
      </c>
      <c r="J10" s="4">
        <v>7603</v>
      </c>
      <c r="K10" s="5">
        <v>40</v>
      </c>
      <c r="L10" s="5">
        <v>0</v>
      </c>
      <c r="T10" t="s">
        <v>2932</v>
      </c>
      <c r="U10">
        <f>SUMIF($B:$B,"관내사전투표",D:D)</f>
        <v>34354</v>
      </c>
      <c r="V10">
        <f t="shared" ref="V10:X12" si="2">SUMIF($B:$B,"관내사전투표",E:E)</f>
        <v>23159</v>
      </c>
      <c r="W10">
        <f t="shared" si="2"/>
        <v>10070</v>
      </c>
      <c r="X10">
        <f t="shared" si="2"/>
        <v>396</v>
      </c>
    </row>
    <row r="11" spans="1:24" ht="17.25" thickBot="1">
      <c r="A11" s="3"/>
      <c r="B11" s="3" t="s">
        <v>1742</v>
      </c>
      <c r="C11" s="4">
        <v>3656</v>
      </c>
      <c r="D11" s="4">
        <v>2293</v>
      </c>
      <c r="E11" s="4">
        <v>1303</v>
      </c>
      <c r="F11" s="5">
        <v>896</v>
      </c>
      <c r="G11" s="5">
        <v>28</v>
      </c>
      <c r="H11" s="5">
        <v>14</v>
      </c>
      <c r="I11" s="5">
        <v>32</v>
      </c>
      <c r="J11" s="4">
        <v>2273</v>
      </c>
      <c r="K11" s="5">
        <v>20</v>
      </c>
      <c r="L11" s="4">
        <v>1363</v>
      </c>
      <c r="T11" t="s">
        <v>2933</v>
      </c>
      <c r="U11">
        <f>SUMIF($A:$A,"관외사전투표",D:D)</f>
        <v>11689</v>
      </c>
      <c r="V11">
        <f t="shared" ref="V11:X13" si="3">SUMIF($A:$A,"관외사전투표",E:E)</f>
        <v>7826</v>
      </c>
      <c r="W11">
        <f t="shared" si="3"/>
        <v>3146</v>
      </c>
      <c r="X11">
        <f t="shared" si="3"/>
        <v>208</v>
      </c>
    </row>
    <row r="12" spans="1:24" ht="17.25" thickBot="1">
      <c r="A12" s="3"/>
      <c r="B12" s="3" t="s">
        <v>1743</v>
      </c>
      <c r="C12" s="4">
        <v>3223</v>
      </c>
      <c r="D12" s="4">
        <v>2199</v>
      </c>
      <c r="E12" s="4">
        <v>1084</v>
      </c>
      <c r="F12" s="5">
        <v>998</v>
      </c>
      <c r="G12" s="5">
        <v>35</v>
      </c>
      <c r="H12" s="5">
        <v>10</v>
      </c>
      <c r="I12" s="5">
        <v>49</v>
      </c>
      <c r="J12" s="4">
        <v>2176</v>
      </c>
      <c r="K12" s="5">
        <v>23</v>
      </c>
      <c r="L12" s="4">
        <v>1024</v>
      </c>
    </row>
    <row r="13" spans="1:24" ht="17.25" thickBot="1">
      <c r="A13" s="3"/>
      <c r="B13" s="3" t="s">
        <v>1744</v>
      </c>
      <c r="C13" s="4">
        <v>3213</v>
      </c>
      <c r="D13" s="4">
        <v>2095</v>
      </c>
      <c r="E13" s="4">
        <v>1247</v>
      </c>
      <c r="F13" s="5">
        <v>767</v>
      </c>
      <c r="G13" s="5">
        <v>22</v>
      </c>
      <c r="H13" s="5">
        <v>6</v>
      </c>
      <c r="I13" s="5">
        <v>27</v>
      </c>
      <c r="J13" s="4">
        <v>2069</v>
      </c>
      <c r="K13" s="5">
        <v>26</v>
      </c>
      <c r="L13" s="4">
        <v>1118</v>
      </c>
    </row>
    <row r="14" spans="1:24" ht="17.25" thickBot="1">
      <c r="A14" s="3"/>
      <c r="B14" s="3" t="s">
        <v>1745</v>
      </c>
      <c r="C14" s="4">
        <v>2538</v>
      </c>
      <c r="D14" s="4">
        <v>1615</v>
      </c>
      <c r="E14" s="5">
        <v>907</v>
      </c>
      <c r="F14" s="5">
        <v>654</v>
      </c>
      <c r="G14" s="5">
        <v>19</v>
      </c>
      <c r="H14" s="5">
        <v>4</v>
      </c>
      <c r="I14" s="5">
        <v>25</v>
      </c>
      <c r="J14" s="4">
        <v>1609</v>
      </c>
      <c r="K14" s="5">
        <v>6</v>
      </c>
      <c r="L14" s="5">
        <v>923</v>
      </c>
      <c r="U14" s="8"/>
      <c r="V14" s="8"/>
      <c r="W14" s="8"/>
      <c r="X14" s="8"/>
    </row>
    <row r="15" spans="1:24" ht="17.25" thickBot="1">
      <c r="A15" s="3"/>
      <c r="B15" s="3" t="s">
        <v>1746</v>
      </c>
      <c r="C15" s="4">
        <v>2416</v>
      </c>
      <c r="D15" s="4">
        <v>1378</v>
      </c>
      <c r="E15" s="5">
        <v>770</v>
      </c>
      <c r="F15" s="5">
        <v>559</v>
      </c>
      <c r="G15" s="5">
        <v>12</v>
      </c>
      <c r="H15" s="5">
        <v>10</v>
      </c>
      <c r="I15" s="5">
        <v>18</v>
      </c>
      <c r="J15" s="4">
        <v>1369</v>
      </c>
      <c r="K15" s="5">
        <v>9</v>
      </c>
      <c r="L15" s="4">
        <v>1038</v>
      </c>
      <c r="U15" s="8"/>
      <c r="V15" s="8"/>
      <c r="W15" s="8"/>
      <c r="X15" s="8"/>
    </row>
    <row r="16" spans="1:24" ht="17.25" thickBot="1">
      <c r="A16" s="3"/>
      <c r="B16" s="3" t="s">
        <v>1747</v>
      </c>
      <c r="C16" s="4">
        <v>3373</v>
      </c>
      <c r="D16" s="4">
        <v>2185</v>
      </c>
      <c r="E16" s="4">
        <v>1214</v>
      </c>
      <c r="F16" s="5">
        <v>879</v>
      </c>
      <c r="G16" s="5">
        <v>33</v>
      </c>
      <c r="H16" s="5">
        <v>11</v>
      </c>
      <c r="I16" s="5">
        <v>31</v>
      </c>
      <c r="J16" s="4">
        <v>2168</v>
      </c>
      <c r="K16" s="5">
        <v>17</v>
      </c>
      <c r="L16" s="4">
        <v>1188</v>
      </c>
    </row>
    <row r="17" spans="1:12" ht="17.25" thickBot="1">
      <c r="A17" s="3"/>
      <c r="B17" s="3" t="s">
        <v>1748</v>
      </c>
      <c r="C17" s="4">
        <v>2519</v>
      </c>
      <c r="D17" s="4">
        <v>1751</v>
      </c>
      <c r="E17" s="5">
        <v>930</v>
      </c>
      <c r="F17" s="5">
        <v>735</v>
      </c>
      <c r="G17" s="5">
        <v>29</v>
      </c>
      <c r="H17" s="5">
        <v>3</v>
      </c>
      <c r="I17" s="5">
        <v>32</v>
      </c>
      <c r="J17" s="4">
        <v>1729</v>
      </c>
      <c r="K17" s="5">
        <v>22</v>
      </c>
      <c r="L17" s="5">
        <v>768</v>
      </c>
    </row>
    <row r="18" spans="1:12" ht="17.25" thickBot="1">
      <c r="A18" s="3"/>
      <c r="B18" s="3" t="s">
        <v>1749</v>
      </c>
      <c r="C18" s="4">
        <v>2674</v>
      </c>
      <c r="D18" s="4">
        <v>1811</v>
      </c>
      <c r="E18" s="5">
        <v>965</v>
      </c>
      <c r="F18" s="5">
        <v>765</v>
      </c>
      <c r="G18" s="5">
        <v>23</v>
      </c>
      <c r="H18" s="5">
        <v>9</v>
      </c>
      <c r="I18" s="5">
        <v>31</v>
      </c>
      <c r="J18" s="4">
        <v>1793</v>
      </c>
      <c r="K18" s="5">
        <v>18</v>
      </c>
      <c r="L18" s="5">
        <v>863</v>
      </c>
    </row>
    <row r="19" spans="1:12" ht="17.25" thickBot="1">
      <c r="A19" s="3" t="s">
        <v>1750</v>
      </c>
      <c r="B19" s="3" t="s">
        <v>36</v>
      </c>
      <c r="C19" s="4">
        <v>18931</v>
      </c>
      <c r="D19" s="4">
        <v>12499</v>
      </c>
      <c r="E19" s="4">
        <v>7617</v>
      </c>
      <c r="F19" s="4">
        <v>4303</v>
      </c>
      <c r="G19" s="5">
        <v>178</v>
      </c>
      <c r="H19" s="5">
        <v>70</v>
      </c>
      <c r="I19" s="5">
        <v>191</v>
      </c>
      <c r="J19" s="4">
        <v>12359</v>
      </c>
      <c r="K19" s="5">
        <v>140</v>
      </c>
      <c r="L19" s="4">
        <v>6432</v>
      </c>
    </row>
    <row r="20" spans="1:12" ht="23.25" thickBot="1">
      <c r="A20" s="3"/>
      <c r="B20" s="3" t="s">
        <v>37</v>
      </c>
      <c r="C20" s="4">
        <v>5242</v>
      </c>
      <c r="D20" s="4">
        <v>5240</v>
      </c>
      <c r="E20" s="4">
        <v>3561</v>
      </c>
      <c r="F20" s="4">
        <v>1491</v>
      </c>
      <c r="G20" s="5">
        <v>68</v>
      </c>
      <c r="H20" s="5">
        <v>28</v>
      </c>
      <c r="I20" s="5">
        <v>56</v>
      </c>
      <c r="J20" s="4">
        <v>5204</v>
      </c>
      <c r="K20" s="5">
        <v>36</v>
      </c>
      <c r="L20" s="5">
        <v>2</v>
      </c>
    </row>
    <row r="21" spans="1:12" ht="23.25" thickBot="1">
      <c r="A21" s="3"/>
      <c r="B21" s="3" t="s">
        <v>1751</v>
      </c>
      <c r="C21" s="4">
        <v>3178</v>
      </c>
      <c r="D21" s="4">
        <v>1896</v>
      </c>
      <c r="E21" s="4">
        <v>1030</v>
      </c>
      <c r="F21" s="5">
        <v>768</v>
      </c>
      <c r="G21" s="5">
        <v>32</v>
      </c>
      <c r="H21" s="5">
        <v>5</v>
      </c>
      <c r="I21" s="5">
        <v>29</v>
      </c>
      <c r="J21" s="4">
        <v>1864</v>
      </c>
      <c r="K21" s="5">
        <v>32</v>
      </c>
      <c r="L21" s="4">
        <v>1282</v>
      </c>
    </row>
    <row r="22" spans="1:12" ht="23.25" thickBot="1">
      <c r="A22" s="3"/>
      <c r="B22" s="3" t="s">
        <v>1752</v>
      </c>
      <c r="C22" s="4">
        <v>3326</v>
      </c>
      <c r="D22" s="4">
        <v>1632</v>
      </c>
      <c r="E22" s="5">
        <v>827</v>
      </c>
      <c r="F22" s="5">
        <v>699</v>
      </c>
      <c r="G22" s="5">
        <v>22</v>
      </c>
      <c r="H22" s="5">
        <v>14</v>
      </c>
      <c r="I22" s="5">
        <v>38</v>
      </c>
      <c r="J22" s="4">
        <v>1600</v>
      </c>
      <c r="K22" s="5">
        <v>32</v>
      </c>
      <c r="L22" s="4">
        <v>1694</v>
      </c>
    </row>
    <row r="23" spans="1:12" ht="23.25" thickBot="1">
      <c r="A23" s="3"/>
      <c r="B23" s="3" t="s">
        <v>1753</v>
      </c>
      <c r="C23" s="4">
        <v>4092</v>
      </c>
      <c r="D23" s="4">
        <v>2098</v>
      </c>
      <c r="E23" s="4">
        <v>1268</v>
      </c>
      <c r="F23" s="5">
        <v>732</v>
      </c>
      <c r="G23" s="5">
        <v>27</v>
      </c>
      <c r="H23" s="5">
        <v>11</v>
      </c>
      <c r="I23" s="5">
        <v>36</v>
      </c>
      <c r="J23" s="4">
        <v>2074</v>
      </c>
      <c r="K23" s="5">
        <v>24</v>
      </c>
      <c r="L23" s="4">
        <v>1994</v>
      </c>
    </row>
    <row r="24" spans="1:12" ht="23.25" thickBot="1">
      <c r="A24" s="3"/>
      <c r="B24" s="3" t="s">
        <v>1754</v>
      </c>
      <c r="C24" s="4">
        <v>3093</v>
      </c>
      <c r="D24" s="4">
        <v>1633</v>
      </c>
      <c r="E24" s="5">
        <v>931</v>
      </c>
      <c r="F24" s="5">
        <v>613</v>
      </c>
      <c r="G24" s="5">
        <v>29</v>
      </c>
      <c r="H24" s="5">
        <v>12</v>
      </c>
      <c r="I24" s="5">
        <v>32</v>
      </c>
      <c r="J24" s="4">
        <v>1617</v>
      </c>
      <c r="K24" s="5">
        <v>16</v>
      </c>
      <c r="L24" s="4">
        <v>1460</v>
      </c>
    </row>
    <row r="25" spans="1:12" ht="17.25" thickBot="1">
      <c r="A25" s="3" t="s">
        <v>1755</v>
      </c>
      <c r="B25" s="3" t="s">
        <v>36</v>
      </c>
      <c r="C25" s="4">
        <v>17336</v>
      </c>
      <c r="D25" s="4">
        <v>11638</v>
      </c>
      <c r="E25" s="4">
        <v>6323</v>
      </c>
      <c r="F25" s="4">
        <v>4852</v>
      </c>
      <c r="G25" s="5">
        <v>138</v>
      </c>
      <c r="H25" s="5">
        <v>45</v>
      </c>
      <c r="I25" s="5">
        <v>156</v>
      </c>
      <c r="J25" s="4">
        <v>11514</v>
      </c>
      <c r="K25" s="5">
        <v>124</v>
      </c>
      <c r="L25" s="4">
        <v>5698</v>
      </c>
    </row>
    <row r="26" spans="1:12" ht="23.25" thickBot="1">
      <c r="A26" s="3"/>
      <c r="B26" s="3" t="s">
        <v>37</v>
      </c>
      <c r="C26" s="4">
        <v>4094</v>
      </c>
      <c r="D26" s="4">
        <v>4093</v>
      </c>
      <c r="E26" s="4">
        <v>2563</v>
      </c>
      <c r="F26" s="4">
        <v>1410</v>
      </c>
      <c r="G26" s="5">
        <v>40</v>
      </c>
      <c r="H26" s="5">
        <v>10</v>
      </c>
      <c r="I26" s="5">
        <v>42</v>
      </c>
      <c r="J26" s="4">
        <v>4065</v>
      </c>
      <c r="K26" s="5">
        <v>28</v>
      </c>
      <c r="L26" s="5">
        <v>1</v>
      </c>
    </row>
    <row r="27" spans="1:12" ht="23.25" thickBot="1">
      <c r="A27" s="3"/>
      <c r="B27" s="3" t="s">
        <v>1756</v>
      </c>
      <c r="C27" s="4">
        <v>3192</v>
      </c>
      <c r="D27" s="4">
        <v>1721</v>
      </c>
      <c r="E27" s="5">
        <v>936</v>
      </c>
      <c r="F27" s="5">
        <v>685</v>
      </c>
      <c r="G27" s="5">
        <v>28</v>
      </c>
      <c r="H27" s="5">
        <v>14</v>
      </c>
      <c r="I27" s="5">
        <v>33</v>
      </c>
      <c r="J27" s="4">
        <v>1696</v>
      </c>
      <c r="K27" s="5">
        <v>25</v>
      </c>
      <c r="L27" s="4">
        <v>1471</v>
      </c>
    </row>
    <row r="28" spans="1:12" ht="23.25" thickBot="1">
      <c r="A28" s="3"/>
      <c r="B28" s="3" t="s">
        <v>1757</v>
      </c>
      <c r="C28" s="4">
        <v>3676</v>
      </c>
      <c r="D28" s="4">
        <v>1938</v>
      </c>
      <c r="E28" s="4">
        <v>1061</v>
      </c>
      <c r="F28" s="5">
        <v>791</v>
      </c>
      <c r="G28" s="5">
        <v>25</v>
      </c>
      <c r="H28" s="5">
        <v>12</v>
      </c>
      <c r="I28" s="5">
        <v>27</v>
      </c>
      <c r="J28" s="4">
        <v>1916</v>
      </c>
      <c r="K28" s="5">
        <v>22</v>
      </c>
      <c r="L28" s="4">
        <v>1738</v>
      </c>
    </row>
    <row r="29" spans="1:12" ht="23.25" thickBot="1">
      <c r="A29" s="3"/>
      <c r="B29" s="3" t="s">
        <v>1758</v>
      </c>
      <c r="C29" s="4">
        <v>3181</v>
      </c>
      <c r="D29" s="4">
        <v>1676</v>
      </c>
      <c r="E29" s="5">
        <v>861</v>
      </c>
      <c r="F29" s="5">
        <v>731</v>
      </c>
      <c r="G29" s="5">
        <v>27</v>
      </c>
      <c r="H29" s="5">
        <v>5</v>
      </c>
      <c r="I29" s="5">
        <v>37</v>
      </c>
      <c r="J29" s="4">
        <v>1661</v>
      </c>
      <c r="K29" s="5">
        <v>15</v>
      </c>
      <c r="L29" s="4">
        <v>1505</v>
      </c>
    </row>
    <row r="30" spans="1:12" ht="23.25" thickBot="1">
      <c r="A30" s="3"/>
      <c r="B30" s="3" t="s">
        <v>1759</v>
      </c>
      <c r="C30" s="4">
        <v>3193</v>
      </c>
      <c r="D30" s="4">
        <v>2210</v>
      </c>
      <c r="E30" s="5">
        <v>902</v>
      </c>
      <c r="F30" s="4">
        <v>1235</v>
      </c>
      <c r="G30" s="5">
        <v>18</v>
      </c>
      <c r="H30" s="5">
        <v>4</v>
      </c>
      <c r="I30" s="5">
        <v>17</v>
      </c>
      <c r="J30" s="4">
        <v>2176</v>
      </c>
      <c r="K30" s="5">
        <v>34</v>
      </c>
      <c r="L30" s="5">
        <v>983</v>
      </c>
    </row>
    <row r="31" spans="1:12" ht="17.25" thickBot="1">
      <c r="A31" s="3" t="s">
        <v>1760</v>
      </c>
      <c r="B31" s="3" t="s">
        <v>36</v>
      </c>
      <c r="C31" s="4">
        <v>27880</v>
      </c>
      <c r="D31" s="4">
        <v>15754</v>
      </c>
      <c r="E31" s="4">
        <v>9648</v>
      </c>
      <c r="F31" s="4">
        <v>5191</v>
      </c>
      <c r="G31" s="5">
        <v>358</v>
      </c>
      <c r="H31" s="5">
        <v>109</v>
      </c>
      <c r="I31" s="5">
        <v>240</v>
      </c>
      <c r="J31" s="4">
        <v>15546</v>
      </c>
      <c r="K31" s="5">
        <v>208</v>
      </c>
      <c r="L31" s="4">
        <v>12126</v>
      </c>
    </row>
    <row r="32" spans="1:12" ht="23.25" thickBot="1">
      <c r="A32" s="3"/>
      <c r="B32" s="3" t="s">
        <v>37</v>
      </c>
      <c r="C32" s="4">
        <v>4890</v>
      </c>
      <c r="D32" s="4">
        <v>4890</v>
      </c>
      <c r="E32" s="4">
        <v>3413</v>
      </c>
      <c r="F32" s="4">
        <v>1274</v>
      </c>
      <c r="G32" s="5">
        <v>88</v>
      </c>
      <c r="H32" s="5">
        <v>25</v>
      </c>
      <c r="I32" s="5">
        <v>50</v>
      </c>
      <c r="J32" s="4">
        <v>4850</v>
      </c>
      <c r="K32" s="5">
        <v>40</v>
      </c>
      <c r="L32" s="5">
        <v>0</v>
      </c>
    </row>
    <row r="33" spans="1:12" ht="23.25" thickBot="1">
      <c r="A33" s="3"/>
      <c r="B33" s="3" t="s">
        <v>1761</v>
      </c>
      <c r="C33" s="4">
        <v>3857</v>
      </c>
      <c r="D33" s="4">
        <v>1701</v>
      </c>
      <c r="E33" s="4">
        <v>1010</v>
      </c>
      <c r="F33" s="5">
        <v>588</v>
      </c>
      <c r="G33" s="5">
        <v>44</v>
      </c>
      <c r="H33" s="5">
        <v>4</v>
      </c>
      <c r="I33" s="5">
        <v>33</v>
      </c>
      <c r="J33" s="4">
        <v>1679</v>
      </c>
      <c r="K33" s="5">
        <v>22</v>
      </c>
      <c r="L33" s="4">
        <v>2156</v>
      </c>
    </row>
    <row r="34" spans="1:12" ht="23.25" thickBot="1">
      <c r="A34" s="3"/>
      <c r="B34" s="3" t="s">
        <v>1762</v>
      </c>
      <c r="C34" s="4">
        <v>3907</v>
      </c>
      <c r="D34" s="4">
        <v>1578</v>
      </c>
      <c r="E34" s="5">
        <v>917</v>
      </c>
      <c r="F34" s="5">
        <v>575</v>
      </c>
      <c r="G34" s="5">
        <v>22</v>
      </c>
      <c r="H34" s="5">
        <v>8</v>
      </c>
      <c r="I34" s="5">
        <v>26</v>
      </c>
      <c r="J34" s="4">
        <v>1548</v>
      </c>
      <c r="K34" s="5">
        <v>30</v>
      </c>
      <c r="L34" s="4">
        <v>2329</v>
      </c>
    </row>
    <row r="35" spans="1:12" ht="23.25" thickBot="1">
      <c r="A35" s="3"/>
      <c r="B35" s="3" t="s">
        <v>1763</v>
      </c>
      <c r="C35" s="4">
        <v>4023</v>
      </c>
      <c r="D35" s="4">
        <v>1908</v>
      </c>
      <c r="E35" s="4">
        <v>1042</v>
      </c>
      <c r="F35" s="5">
        <v>735</v>
      </c>
      <c r="G35" s="5">
        <v>59</v>
      </c>
      <c r="H35" s="5">
        <v>19</v>
      </c>
      <c r="I35" s="5">
        <v>22</v>
      </c>
      <c r="J35" s="4">
        <v>1877</v>
      </c>
      <c r="K35" s="5">
        <v>31</v>
      </c>
      <c r="L35" s="4">
        <v>2115</v>
      </c>
    </row>
    <row r="36" spans="1:12" ht="23.25" thickBot="1">
      <c r="A36" s="3"/>
      <c r="B36" s="3" t="s">
        <v>1764</v>
      </c>
      <c r="C36" s="4">
        <v>3582</v>
      </c>
      <c r="D36" s="4">
        <v>1908</v>
      </c>
      <c r="E36" s="4">
        <v>1082</v>
      </c>
      <c r="F36" s="5">
        <v>698</v>
      </c>
      <c r="G36" s="5">
        <v>44</v>
      </c>
      <c r="H36" s="5">
        <v>11</v>
      </c>
      <c r="I36" s="5">
        <v>39</v>
      </c>
      <c r="J36" s="4">
        <v>1874</v>
      </c>
      <c r="K36" s="5">
        <v>34</v>
      </c>
      <c r="L36" s="4">
        <v>1674</v>
      </c>
    </row>
    <row r="37" spans="1:12" ht="23.25" thickBot="1">
      <c r="A37" s="3"/>
      <c r="B37" s="3" t="s">
        <v>1765</v>
      </c>
      <c r="C37" s="4">
        <v>3705</v>
      </c>
      <c r="D37" s="4">
        <v>1812</v>
      </c>
      <c r="E37" s="4">
        <v>1075</v>
      </c>
      <c r="F37" s="5">
        <v>611</v>
      </c>
      <c r="G37" s="5">
        <v>42</v>
      </c>
      <c r="H37" s="5">
        <v>21</v>
      </c>
      <c r="I37" s="5">
        <v>36</v>
      </c>
      <c r="J37" s="4">
        <v>1785</v>
      </c>
      <c r="K37" s="5">
        <v>27</v>
      </c>
      <c r="L37" s="4">
        <v>1893</v>
      </c>
    </row>
    <row r="38" spans="1:12" ht="23.25" thickBot="1">
      <c r="A38" s="3"/>
      <c r="B38" s="3" t="s">
        <v>1766</v>
      </c>
      <c r="C38" s="4">
        <v>3916</v>
      </c>
      <c r="D38" s="4">
        <v>1957</v>
      </c>
      <c r="E38" s="4">
        <v>1109</v>
      </c>
      <c r="F38" s="5">
        <v>710</v>
      </c>
      <c r="G38" s="5">
        <v>59</v>
      </c>
      <c r="H38" s="5">
        <v>21</v>
      </c>
      <c r="I38" s="5">
        <v>34</v>
      </c>
      <c r="J38" s="4">
        <v>1933</v>
      </c>
      <c r="K38" s="5">
        <v>24</v>
      </c>
      <c r="L38" s="4">
        <v>1959</v>
      </c>
    </row>
    <row r="39" spans="1:12" ht="17.25" thickBot="1">
      <c r="A39" s="3" t="s">
        <v>1767</v>
      </c>
      <c r="B39" s="3" t="s">
        <v>36</v>
      </c>
      <c r="C39" s="4">
        <v>18044</v>
      </c>
      <c r="D39" s="4">
        <v>10782</v>
      </c>
      <c r="E39" s="4">
        <v>6413</v>
      </c>
      <c r="F39" s="4">
        <v>3833</v>
      </c>
      <c r="G39" s="5">
        <v>143</v>
      </c>
      <c r="H39" s="5">
        <v>62</v>
      </c>
      <c r="I39" s="5">
        <v>198</v>
      </c>
      <c r="J39" s="4">
        <v>10649</v>
      </c>
      <c r="K39" s="5">
        <v>133</v>
      </c>
      <c r="L39" s="4">
        <v>7262</v>
      </c>
    </row>
    <row r="40" spans="1:12" ht="23.25" thickBot="1">
      <c r="A40" s="3"/>
      <c r="B40" s="3" t="s">
        <v>37</v>
      </c>
      <c r="C40" s="4">
        <v>4202</v>
      </c>
      <c r="D40" s="4">
        <v>4202</v>
      </c>
      <c r="E40" s="4">
        <v>2831</v>
      </c>
      <c r="F40" s="4">
        <v>1222</v>
      </c>
      <c r="G40" s="5">
        <v>40</v>
      </c>
      <c r="H40" s="5">
        <v>11</v>
      </c>
      <c r="I40" s="5">
        <v>68</v>
      </c>
      <c r="J40" s="4">
        <v>4172</v>
      </c>
      <c r="K40" s="5">
        <v>30</v>
      </c>
      <c r="L40" s="5">
        <v>0</v>
      </c>
    </row>
    <row r="41" spans="1:12" ht="23.25" thickBot="1">
      <c r="A41" s="3"/>
      <c r="B41" s="3" t="s">
        <v>1768</v>
      </c>
      <c r="C41" s="4">
        <v>2727</v>
      </c>
      <c r="D41" s="4">
        <v>1311</v>
      </c>
      <c r="E41" s="5">
        <v>653</v>
      </c>
      <c r="F41" s="5">
        <v>572</v>
      </c>
      <c r="G41" s="5">
        <v>20</v>
      </c>
      <c r="H41" s="5">
        <v>15</v>
      </c>
      <c r="I41" s="5">
        <v>30</v>
      </c>
      <c r="J41" s="4">
        <v>1290</v>
      </c>
      <c r="K41" s="5">
        <v>21</v>
      </c>
      <c r="L41" s="4">
        <v>1416</v>
      </c>
    </row>
    <row r="42" spans="1:12" ht="23.25" thickBot="1">
      <c r="A42" s="3"/>
      <c r="B42" s="3" t="s">
        <v>1769</v>
      </c>
      <c r="C42" s="4">
        <v>2686</v>
      </c>
      <c r="D42" s="4">
        <v>1256</v>
      </c>
      <c r="E42" s="5">
        <v>685</v>
      </c>
      <c r="F42" s="5">
        <v>507</v>
      </c>
      <c r="G42" s="5">
        <v>21</v>
      </c>
      <c r="H42" s="5">
        <v>7</v>
      </c>
      <c r="I42" s="5">
        <v>17</v>
      </c>
      <c r="J42" s="4">
        <v>1237</v>
      </c>
      <c r="K42" s="5">
        <v>19</v>
      </c>
      <c r="L42" s="4">
        <v>1430</v>
      </c>
    </row>
    <row r="43" spans="1:12" ht="23.25" thickBot="1">
      <c r="A43" s="3"/>
      <c r="B43" s="3" t="s">
        <v>1770</v>
      </c>
      <c r="C43" s="4">
        <v>3109</v>
      </c>
      <c r="D43" s="4">
        <v>1282</v>
      </c>
      <c r="E43" s="5">
        <v>734</v>
      </c>
      <c r="F43" s="5">
        <v>471</v>
      </c>
      <c r="G43" s="5">
        <v>19</v>
      </c>
      <c r="H43" s="5">
        <v>11</v>
      </c>
      <c r="I43" s="5">
        <v>29</v>
      </c>
      <c r="J43" s="4">
        <v>1264</v>
      </c>
      <c r="K43" s="5">
        <v>18</v>
      </c>
      <c r="L43" s="4">
        <v>1827</v>
      </c>
    </row>
    <row r="44" spans="1:12" ht="23.25" thickBot="1">
      <c r="A44" s="3"/>
      <c r="B44" s="3" t="s">
        <v>1771</v>
      </c>
      <c r="C44" s="4">
        <v>2356</v>
      </c>
      <c r="D44" s="4">
        <v>1152</v>
      </c>
      <c r="E44" s="5">
        <v>610</v>
      </c>
      <c r="F44" s="5">
        <v>463</v>
      </c>
      <c r="G44" s="5">
        <v>20</v>
      </c>
      <c r="H44" s="5">
        <v>10</v>
      </c>
      <c r="I44" s="5">
        <v>26</v>
      </c>
      <c r="J44" s="4">
        <v>1129</v>
      </c>
      <c r="K44" s="5">
        <v>23</v>
      </c>
      <c r="L44" s="4">
        <v>1204</v>
      </c>
    </row>
    <row r="45" spans="1:12" ht="23.25" thickBot="1">
      <c r="A45" s="3"/>
      <c r="B45" s="3" t="s">
        <v>1772</v>
      </c>
      <c r="C45" s="4">
        <v>2964</v>
      </c>
      <c r="D45" s="4">
        <v>1579</v>
      </c>
      <c r="E45" s="5">
        <v>900</v>
      </c>
      <c r="F45" s="5">
        <v>598</v>
      </c>
      <c r="G45" s="5">
        <v>23</v>
      </c>
      <c r="H45" s="5">
        <v>8</v>
      </c>
      <c r="I45" s="5">
        <v>28</v>
      </c>
      <c r="J45" s="4">
        <v>1557</v>
      </c>
      <c r="K45" s="5">
        <v>22</v>
      </c>
      <c r="L45" s="4">
        <v>1385</v>
      </c>
    </row>
    <row r="46" spans="1:12" ht="17.25" thickBot="1">
      <c r="A46" s="3" t="s">
        <v>1773</v>
      </c>
      <c r="B46" s="3" t="s">
        <v>36</v>
      </c>
      <c r="C46" s="4">
        <v>20978</v>
      </c>
      <c r="D46" s="4">
        <v>13422</v>
      </c>
      <c r="E46" s="4">
        <v>7291</v>
      </c>
      <c r="F46" s="4">
        <v>5570</v>
      </c>
      <c r="G46" s="5">
        <v>162</v>
      </c>
      <c r="H46" s="5">
        <v>70</v>
      </c>
      <c r="I46" s="5">
        <v>182</v>
      </c>
      <c r="J46" s="4">
        <v>13275</v>
      </c>
      <c r="K46" s="5">
        <v>147</v>
      </c>
      <c r="L46" s="4">
        <v>7556</v>
      </c>
    </row>
    <row r="47" spans="1:12" ht="23.25" thickBot="1">
      <c r="A47" s="3"/>
      <c r="B47" s="3" t="s">
        <v>37</v>
      </c>
      <c r="C47" s="4">
        <v>4511</v>
      </c>
      <c r="D47" s="4">
        <v>4511</v>
      </c>
      <c r="E47" s="4">
        <v>3026</v>
      </c>
      <c r="F47" s="4">
        <v>1334</v>
      </c>
      <c r="G47" s="5">
        <v>51</v>
      </c>
      <c r="H47" s="5">
        <v>17</v>
      </c>
      <c r="I47" s="5">
        <v>50</v>
      </c>
      <c r="J47" s="4">
        <v>4478</v>
      </c>
      <c r="K47" s="5">
        <v>33</v>
      </c>
      <c r="L47" s="5">
        <v>0</v>
      </c>
    </row>
    <row r="48" spans="1:12" ht="23.25" thickBot="1">
      <c r="A48" s="3"/>
      <c r="B48" s="3" t="s">
        <v>1774</v>
      </c>
      <c r="C48" s="4">
        <v>4101</v>
      </c>
      <c r="D48" s="4">
        <v>1805</v>
      </c>
      <c r="E48" s="5">
        <v>970</v>
      </c>
      <c r="F48" s="5">
        <v>733</v>
      </c>
      <c r="G48" s="5">
        <v>29</v>
      </c>
      <c r="H48" s="5">
        <v>12</v>
      </c>
      <c r="I48" s="5">
        <v>40</v>
      </c>
      <c r="J48" s="4">
        <v>1784</v>
      </c>
      <c r="K48" s="5">
        <v>21</v>
      </c>
      <c r="L48" s="4">
        <v>2296</v>
      </c>
    </row>
    <row r="49" spans="1:12" ht="23.25" thickBot="1">
      <c r="A49" s="3"/>
      <c r="B49" s="3" t="s">
        <v>1775</v>
      </c>
      <c r="C49" s="4">
        <v>2826</v>
      </c>
      <c r="D49" s="4">
        <v>1454</v>
      </c>
      <c r="E49" s="5">
        <v>728</v>
      </c>
      <c r="F49" s="5">
        <v>637</v>
      </c>
      <c r="G49" s="5">
        <v>27</v>
      </c>
      <c r="H49" s="5">
        <v>11</v>
      </c>
      <c r="I49" s="5">
        <v>27</v>
      </c>
      <c r="J49" s="4">
        <v>1430</v>
      </c>
      <c r="K49" s="5">
        <v>24</v>
      </c>
      <c r="L49" s="4">
        <v>1372</v>
      </c>
    </row>
    <row r="50" spans="1:12" ht="23.25" thickBot="1">
      <c r="A50" s="3"/>
      <c r="B50" s="3" t="s">
        <v>1776</v>
      </c>
      <c r="C50" s="4">
        <v>2772</v>
      </c>
      <c r="D50" s="4">
        <v>1527</v>
      </c>
      <c r="E50" s="5">
        <v>762</v>
      </c>
      <c r="F50" s="5">
        <v>712</v>
      </c>
      <c r="G50" s="5">
        <v>12</v>
      </c>
      <c r="H50" s="5">
        <v>7</v>
      </c>
      <c r="I50" s="5">
        <v>16</v>
      </c>
      <c r="J50" s="4">
        <v>1509</v>
      </c>
      <c r="K50" s="5">
        <v>18</v>
      </c>
      <c r="L50" s="4">
        <v>1245</v>
      </c>
    </row>
    <row r="51" spans="1:12" ht="23.25" thickBot="1">
      <c r="A51" s="3"/>
      <c r="B51" s="3" t="s">
        <v>1777</v>
      </c>
      <c r="C51" s="4">
        <v>4219</v>
      </c>
      <c r="D51" s="4">
        <v>2191</v>
      </c>
      <c r="E51" s="4">
        <v>1093</v>
      </c>
      <c r="F51" s="5">
        <v>998</v>
      </c>
      <c r="G51" s="5">
        <v>29</v>
      </c>
      <c r="H51" s="5">
        <v>16</v>
      </c>
      <c r="I51" s="5">
        <v>29</v>
      </c>
      <c r="J51" s="4">
        <v>2165</v>
      </c>
      <c r="K51" s="5">
        <v>26</v>
      </c>
      <c r="L51" s="4">
        <v>2028</v>
      </c>
    </row>
    <row r="52" spans="1:12" ht="23.25" thickBot="1">
      <c r="A52" s="3"/>
      <c r="B52" s="3" t="s">
        <v>1778</v>
      </c>
      <c r="C52" s="4">
        <v>2549</v>
      </c>
      <c r="D52" s="4">
        <v>1934</v>
      </c>
      <c r="E52" s="5">
        <v>712</v>
      </c>
      <c r="F52" s="4">
        <v>1156</v>
      </c>
      <c r="G52" s="5">
        <v>14</v>
      </c>
      <c r="H52" s="5">
        <v>7</v>
      </c>
      <c r="I52" s="5">
        <v>20</v>
      </c>
      <c r="J52" s="4">
        <v>1909</v>
      </c>
      <c r="K52" s="5">
        <v>25</v>
      </c>
      <c r="L52" s="5">
        <v>615</v>
      </c>
    </row>
    <row r="53" spans="1:12" ht="17.25" thickBot="1">
      <c r="A53" s="3" t="s">
        <v>1779</v>
      </c>
      <c r="B53" s="3" t="s">
        <v>36</v>
      </c>
      <c r="C53" s="4">
        <v>13978</v>
      </c>
      <c r="D53" s="4">
        <v>9529</v>
      </c>
      <c r="E53" s="4">
        <v>5440</v>
      </c>
      <c r="F53" s="4">
        <v>3654</v>
      </c>
      <c r="G53" s="5">
        <v>108</v>
      </c>
      <c r="H53" s="5">
        <v>44</v>
      </c>
      <c r="I53" s="5">
        <v>138</v>
      </c>
      <c r="J53" s="4">
        <v>9384</v>
      </c>
      <c r="K53" s="5">
        <v>145</v>
      </c>
      <c r="L53" s="4">
        <v>4449</v>
      </c>
    </row>
    <row r="54" spans="1:12" ht="23.25" thickBot="1">
      <c r="A54" s="3"/>
      <c r="B54" s="3" t="s">
        <v>37</v>
      </c>
      <c r="C54" s="4">
        <v>3776</v>
      </c>
      <c r="D54" s="4">
        <v>3775</v>
      </c>
      <c r="E54" s="4">
        <v>2507</v>
      </c>
      <c r="F54" s="4">
        <v>1151</v>
      </c>
      <c r="G54" s="5">
        <v>39</v>
      </c>
      <c r="H54" s="5">
        <v>12</v>
      </c>
      <c r="I54" s="5">
        <v>31</v>
      </c>
      <c r="J54" s="4">
        <v>3740</v>
      </c>
      <c r="K54" s="5">
        <v>35</v>
      </c>
      <c r="L54" s="5">
        <v>1</v>
      </c>
    </row>
    <row r="55" spans="1:12" ht="23.25" thickBot="1">
      <c r="A55" s="3"/>
      <c r="B55" s="3" t="s">
        <v>1780</v>
      </c>
      <c r="C55" s="4">
        <v>2200</v>
      </c>
      <c r="D55" s="4">
        <v>1271</v>
      </c>
      <c r="E55" s="5">
        <v>617</v>
      </c>
      <c r="F55" s="5">
        <v>588</v>
      </c>
      <c r="G55" s="5">
        <v>14</v>
      </c>
      <c r="H55" s="5">
        <v>8</v>
      </c>
      <c r="I55" s="5">
        <v>17</v>
      </c>
      <c r="J55" s="4">
        <v>1244</v>
      </c>
      <c r="K55" s="5">
        <v>27</v>
      </c>
      <c r="L55" s="5">
        <v>929</v>
      </c>
    </row>
    <row r="56" spans="1:12" ht="23.25" thickBot="1">
      <c r="A56" s="3"/>
      <c r="B56" s="3" t="s">
        <v>1781</v>
      </c>
      <c r="C56" s="4">
        <v>2331</v>
      </c>
      <c r="D56" s="4">
        <v>1196</v>
      </c>
      <c r="E56" s="5">
        <v>560</v>
      </c>
      <c r="F56" s="5">
        <v>543</v>
      </c>
      <c r="G56" s="5">
        <v>22</v>
      </c>
      <c r="H56" s="5">
        <v>8</v>
      </c>
      <c r="I56" s="5">
        <v>34</v>
      </c>
      <c r="J56" s="4">
        <v>1167</v>
      </c>
      <c r="K56" s="5">
        <v>29</v>
      </c>
      <c r="L56" s="4">
        <v>1135</v>
      </c>
    </row>
    <row r="57" spans="1:12" ht="23.25" thickBot="1">
      <c r="A57" s="3"/>
      <c r="B57" s="3" t="s">
        <v>1782</v>
      </c>
      <c r="C57" s="4">
        <v>2002</v>
      </c>
      <c r="D57" s="4">
        <v>1148</v>
      </c>
      <c r="E57" s="5">
        <v>627</v>
      </c>
      <c r="F57" s="5">
        <v>469</v>
      </c>
      <c r="G57" s="5">
        <v>13</v>
      </c>
      <c r="H57" s="5">
        <v>6</v>
      </c>
      <c r="I57" s="5">
        <v>18</v>
      </c>
      <c r="J57" s="4">
        <v>1133</v>
      </c>
      <c r="K57" s="5">
        <v>15</v>
      </c>
      <c r="L57" s="5">
        <v>854</v>
      </c>
    </row>
    <row r="58" spans="1:12" ht="23.25" thickBot="1">
      <c r="A58" s="3"/>
      <c r="B58" s="3" t="s">
        <v>1783</v>
      </c>
      <c r="C58" s="4">
        <v>1659</v>
      </c>
      <c r="D58" s="5">
        <v>825</v>
      </c>
      <c r="E58" s="5">
        <v>389</v>
      </c>
      <c r="F58" s="5">
        <v>376</v>
      </c>
      <c r="G58" s="5">
        <v>11</v>
      </c>
      <c r="H58" s="5">
        <v>6</v>
      </c>
      <c r="I58" s="5">
        <v>17</v>
      </c>
      <c r="J58" s="5">
        <v>799</v>
      </c>
      <c r="K58" s="5">
        <v>26</v>
      </c>
      <c r="L58" s="5">
        <v>834</v>
      </c>
    </row>
    <row r="59" spans="1:12" ht="23.25" thickBot="1">
      <c r="A59" s="3"/>
      <c r="B59" s="3" t="s">
        <v>1784</v>
      </c>
      <c r="C59" s="4">
        <v>2010</v>
      </c>
      <c r="D59" s="4">
        <v>1314</v>
      </c>
      <c r="E59" s="5">
        <v>740</v>
      </c>
      <c r="F59" s="5">
        <v>527</v>
      </c>
      <c r="G59" s="5">
        <v>9</v>
      </c>
      <c r="H59" s="5">
        <v>4</v>
      </c>
      <c r="I59" s="5">
        <v>21</v>
      </c>
      <c r="J59" s="4">
        <v>1301</v>
      </c>
      <c r="K59" s="5">
        <v>13</v>
      </c>
      <c r="L59" s="5">
        <v>696</v>
      </c>
    </row>
    <row r="60" spans="1:12" ht="23.25" thickBot="1">
      <c r="A60" s="3" t="s">
        <v>97</v>
      </c>
      <c r="B60" s="3"/>
      <c r="C60" s="5">
        <v>0</v>
      </c>
      <c r="D60" s="5">
        <v>5</v>
      </c>
      <c r="E60" s="5">
        <v>3</v>
      </c>
      <c r="F60" s="5">
        <v>1</v>
      </c>
      <c r="G60" s="5">
        <v>0</v>
      </c>
      <c r="H60" s="5">
        <v>0</v>
      </c>
      <c r="I60" s="5">
        <v>0</v>
      </c>
      <c r="J60" s="5">
        <v>4</v>
      </c>
      <c r="K60" s="5">
        <v>1</v>
      </c>
      <c r="L60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0C1FE-CA80-4FE0-913A-E6F2D29C6AB0}">
  <dimension ref="A1:X8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6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11</v>
      </c>
      <c r="I2" s="1" t="s">
        <v>13</v>
      </c>
      <c r="J2" s="1" t="s">
        <v>19</v>
      </c>
      <c r="K2" s="45" t="s">
        <v>29</v>
      </c>
      <c r="L2" s="1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1785</v>
      </c>
      <c r="F3" s="2" t="s">
        <v>1786</v>
      </c>
      <c r="G3" s="2" t="s">
        <v>1787</v>
      </c>
      <c r="H3" s="2" t="s">
        <v>1788</v>
      </c>
      <c r="I3" s="2" t="s">
        <v>1789</v>
      </c>
      <c r="J3" s="2" t="s">
        <v>1790</v>
      </c>
      <c r="K3" s="44"/>
      <c r="L3" s="2"/>
      <c r="M3" s="44"/>
      <c r="U3" t="s">
        <v>3</v>
      </c>
      <c r="V3" t="str">
        <f t="shared" si="0"/>
        <v>이인영</v>
      </c>
      <c r="W3" t="str">
        <f t="shared" si="0"/>
        <v>김재식</v>
      </c>
      <c r="X3" t="str">
        <f t="shared" si="0"/>
        <v>이호성</v>
      </c>
    </row>
    <row r="4" spans="1:24" ht="17.25" thickBot="1">
      <c r="A4" s="3" t="s">
        <v>30</v>
      </c>
      <c r="B4" s="3"/>
      <c r="C4" s="4">
        <v>205756</v>
      </c>
      <c r="D4" s="4">
        <v>142081</v>
      </c>
      <c r="E4" s="4">
        <v>75865</v>
      </c>
      <c r="F4" s="4">
        <v>55347</v>
      </c>
      <c r="G4" s="4">
        <v>6722</v>
      </c>
      <c r="H4" s="5">
        <v>576</v>
      </c>
      <c r="I4" s="4">
        <v>1539</v>
      </c>
      <c r="J4" s="5">
        <v>628</v>
      </c>
      <c r="K4" s="4">
        <v>140677</v>
      </c>
      <c r="L4" s="4">
        <v>1404</v>
      </c>
      <c r="M4" s="4">
        <v>63675</v>
      </c>
      <c r="V4" s="8"/>
      <c r="W4" s="8"/>
      <c r="X4" s="8"/>
    </row>
    <row r="5" spans="1:24" ht="23.25" thickBot="1">
      <c r="A5" s="3" t="s">
        <v>31</v>
      </c>
      <c r="B5" s="3"/>
      <c r="C5" s="5">
        <v>376</v>
      </c>
      <c r="D5" s="5">
        <v>364</v>
      </c>
      <c r="E5" s="5">
        <v>172</v>
      </c>
      <c r="F5" s="5">
        <v>163</v>
      </c>
      <c r="G5" s="5">
        <v>8</v>
      </c>
      <c r="H5" s="5">
        <v>4</v>
      </c>
      <c r="I5" s="5">
        <v>2</v>
      </c>
      <c r="J5" s="5">
        <v>7</v>
      </c>
      <c r="K5" s="5">
        <v>356</v>
      </c>
      <c r="L5" s="5">
        <v>8</v>
      </c>
      <c r="M5" s="5">
        <v>12</v>
      </c>
      <c r="T5" t="s">
        <v>2929</v>
      </c>
      <c r="U5">
        <f>SUMIF($A:$A,"합계",D:D)</f>
        <v>142081</v>
      </c>
      <c r="V5">
        <f>SUMIF($A:$A,"합계",E:E)</f>
        <v>75865</v>
      </c>
      <c r="W5">
        <f>SUMIF($A:$A,"합계",F:F)</f>
        <v>55347</v>
      </c>
      <c r="X5">
        <f>SUMIF($A:$A,"합계",G:G)</f>
        <v>6722</v>
      </c>
    </row>
    <row r="6" spans="1:24" ht="23.25" thickBot="1">
      <c r="A6" s="3" t="s">
        <v>32</v>
      </c>
      <c r="B6" s="3"/>
      <c r="C6" s="4">
        <v>12136</v>
      </c>
      <c r="D6" s="4">
        <v>12127</v>
      </c>
      <c r="E6" s="4">
        <v>7622</v>
      </c>
      <c r="F6" s="4">
        <v>3473</v>
      </c>
      <c r="G6" s="5">
        <v>589</v>
      </c>
      <c r="H6" s="5">
        <v>47</v>
      </c>
      <c r="I6" s="5">
        <v>161</v>
      </c>
      <c r="J6" s="5">
        <v>64</v>
      </c>
      <c r="K6" s="4">
        <v>11956</v>
      </c>
      <c r="L6" s="5">
        <v>171</v>
      </c>
      <c r="M6" s="5">
        <v>9</v>
      </c>
      <c r="T6" t="s">
        <v>2930</v>
      </c>
      <c r="U6">
        <f>U5-U7</f>
        <v>89299</v>
      </c>
      <c r="V6">
        <f>V5-V7</f>
        <v>43238</v>
      </c>
      <c r="W6">
        <f>W5-W7</f>
        <v>38884</v>
      </c>
      <c r="X6">
        <f>X5-X7</f>
        <v>4474</v>
      </c>
    </row>
    <row r="7" spans="1:24" ht="23.25" thickBot="1">
      <c r="A7" s="3" t="s">
        <v>33</v>
      </c>
      <c r="B7" s="3"/>
      <c r="C7" s="5">
        <v>819</v>
      </c>
      <c r="D7" s="5">
        <v>237</v>
      </c>
      <c r="E7" s="5">
        <v>159</v>
      </c>
      <c r="F7" s="5">
        <v>69</v>
      </c>
      <c r="G7" s="5">
        <v>4</v>
      </c>
      <c r="H7" s="5">
        <v>0</v>
      </c>
      <c r="I7" s="5">
        <v>3</v>
      </c>
      <c r="J7" s="5">
        <v>1</v>
      </c>
      <c r="K7" s="5">
        <v>236</v>
      </c>
      <c r="L7" s="5">
        <v>1</v>
      </c>
      <c r="M7" s="5">
        <v>582</v>
      </c>
      <c r="T7" t="s">
        <v>2931</v>
      </c>
      <c r="U7">
        <f>U11+U10+U9</f>
        <v>52782</v>
      </c>
      <c r="V7">
        <f>V11+V10+V9</f>
        <v>32627</v>
      </c>
      <c r="W7">
        <f>W11+W10+W9</f>
        <v>16463</v>
      </c>
      <c r="X7">
        <f>X11+X10+X9</f>
        <v>2248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1</v>
      </c>
      <c r="F8" s="5">
        <v>5</v>
      </c>
      <c r="G8" s="5">
        <v>0</v>
      </c>
      <c r="H8" s="5">
        <v>0</v>
      </c>
      <c r="I8" s="5">
        <v>0</v>
      </c>
      <c r="J8" s="5">
        <v>0</v>
      </c>
      <c r="K8" s="5">
        <v>6</v>
      </c>
      <c r="L8" s="5">
        <v>0</v>
      </c>
      <c r="M8" s="5">
        <v>-6</v>
      </c>
      <c r="V8" s="8"/>
      <c r="W8" s="8"/>
      <c r="X8" s="8"/>
    </row>
    <row r="9" spans="1:24" ht="17.25" thickBot="1">
      <c r="A9" s="3" t="s">
        <v>1791</v>
      </c>
      <c r="B9" s="3" t="s">
        <v>36</v>
      </c>
      <c r="C9" s="4">
        <v>19658</v>
      </c>
      <c r="D9" s="4">
        <v>13402</v>
      </c>
      <c r="E9" s="4">
        <v>7081</v>
      </c>
      <c r="F9" s="4">
        <v>5513</v>
      </c>
      <c r="G9" s="5">
        <v>447</v>
      </c>
      <c r="H9" s="5">
        <v>51</v>
      </c>
      <c r="I9" s="5">
        <v>143</v>
      </c>
      <c r="J9" s="5">
        <v>48</v>
      </c>
      <c r="K9" s="4">
        <v>13283</v>
      </c>
      <c r="L9" s="5">
        <v>119</v>
      </c>
      <c r="M9" s="4">
        <v>6256</v>
      </c>
      <c r="T9" t="s">
        <v>2934</v>
      </c>
      <c r="U9">
        <f>SUMIF($A:$A,"거소·선상투표",D:D)+SUMIF($A:$A,"국외부재자투표",D:D)+SUMIF($A:$A,"국외부재자투표(공관)",D:D)</f>
        <v>607</v>
      </c>
      <c r="V9">
        <f t="shared" ref="V9:X11" si="1">SUMIF($A:$A,"거소·선상투표",E:E)+SUMIF($A:$A,"국외부재자투표",E:E)+SUMIF($A:$A,"국외부재자투표(공관)",E:E)</f>
        <v>332</v>
      </c>
      <c r="W9">
        <f t="shared" si="1"/>
        <v>237</v>
      </c>
      <c r="X9">
        <f t="shared" si="1"/>
        <v>12</v>
      </c>
    </row>
    <row r="10" spans="1:24" ht="23.25" thickBot="1">
      <c r="A10" s="3"/>
      <c r="B10" s="3" t="s">
        <v>37</v>
      </c>
      <c r="C10" s="4">
        <v>4545</v>
      </c>
      <c r="D10" s="4">
        <v>4545</v>
      </c>
      <c r="E10" s="4">
        <v>2778</v>
      </c>
      <c r="F10" s="4">
        <v>1551</v>
      </c>
      <c r="G10" s="5">
        <v>114</v>
      </c>
      <c r="H10" s="5">
        <v>15</v>
      </c>
      <c r="I10" s="5">
        <v>51</v>
      </c>
      <c r="J10" s="5">
        <v>13</v>
      </c>
      <c r="K10" s="4">
        <v>4522</v>
      </c>
      <c r="L10" s="5">
        <v>23</v>
      </c>
      <c r="M10" s="5">
        <v>0</v>
      </c>
      <c r="T10" t="s">
        <v>2932</v>
      </c>
      <c r="U10">
        <f>SUMIF($B:$B,"관내사전투표",D:D)</f>
        <v>40048</v>
      </c>
      <c r="V10">
        <f t="shared" ref="V10:X12" si="2">SUMIF($B:$B,"관내사전투표",E:E)</f>
        <v>24673</v>
      </c>
      <c r="W10">
        <f t="shared" si="2"/>
        <v>12753</v>
      </c>
      <c r="X10">
        <f t="shared" si="2"/>
        <v>1647</v>
      </c>
    </row>
    <row r="11" spans="1:24" ht="23.25" thickBot="1">
      <c r="A11" s="3"/>
      <c r="B11" s="3" t="s">
        <v>1792</v>
      </c>
      <c r="C11" s="4">
        <v>3108</v>
      </c>
      <c r="D11" s="4">
        <v>1807</v>
      </c>
      <c r="E11" s="5">
        <v>826</v>
      </c>
      <c r="F11" s="5">
        <v>854</v>
      </c>
      <c r="G11" s="5">
        <v>64</v>
      </c>
      <c r="H11" s="5">
        <v>10</v>
      </c>
      <c r="I11" s="5">
        <v>23</v>
      </c>
      <c r="J11" s="5">
        <v>5</v>
      </c>
      <c r="K11" s="4">
        <v>1782</v>
      </c>
      <c r="L11" s="5">
        <v>25</v>
      </c>
      <c r="M11" s="4">
        <v>1301</v>
      </c>
      <c r="T11" t="s">
        <v>2933</v>
      </c>
      <c r="U11">
        <f>SUMIF($A:$A,"관외사전투표",D:D)</f>
        <v>12127</v>
      </c>
      <c r="V11">
        <f t="shared" ref="V11:X13" si="3">SUMIF($A:$A,"관외사전투표",E:E)</f>
        <v>7622</v>
      </c>
      <c r="W11">
        <f t="shared" si="3"/>
        <v>3473</v>
      </c>
      <c r="X11">
        <f t="shared" si="3"/>
        <v>589</v>
      </c>
    </row>
    <row r="12" spans="1:24" ht="23.25" thickBot="1">
      <c r="A12" s="3"/>
      <c r="B12" s="3" t="s">
        <v>1793</v>
      </c>
      <c r="C12" s="4">
        <v>3164</v>
      </c>
      <c r="D12" s="4">
        <v>1776</v>
      </c>
      <c r="E12" s="5">
        <v>875</v>
      </c>
      <c r="F12" s="5">
        <v>797</v>
      </c>
      <c r="G12" s="5">
        <v>55</v>
      </c>
      <c r="H12" s="5">
        <v>8</v>
      </c>
      <c r="I12" s="5">
        <v>18</v>
      </c>
      <c r="J12" s="5">
        <v>10</v>
      </c>
      <c r="K12" s="4">
        <v>1763</v>
      </c>
      <c r="L12" s="5">
        <v>13</v>
      </c>
      <c r="M12" s="4">
        <v>1388</v>
      </c>
    </row>
    <row r="13" spans="1:24" ht="23.25" thickBot="1">
      <c r="A13" s="3"/>
      <c r="B13" s="3" t="s">
        <v>1794</v>
      </c>
      <c r="C13" s="4">
        <v>3643</v>
      </c>
      <c r="D13" s="4">
        <v>2199</v>
      </c>
      <c r="E13" s="4">
        <v>1113</v>
      </c>
      <c r="F13" s="5">
        <v>934</v>
      </c>
      <c r="G13" s="5">
        <v>104</v>
      </c>
      <c r="H13" s="5">
        <v>4</v>
      </c>
      <c r="I13" s="5">
        <v>17</v>
      </c>
      <c r="J13" s="5">
        <v>7</v>
      </c>
      <c r="K13" s="4">
        <v>2179</v>
      </c>
      <c r="L13" s="5">
        <v>20</v>
      </c>
      <c r="M13" s="4">
        <v>1444</v>
      </c>
    </row>
    <row r="14" spans="1:24" ht="23.25" thickBot="1">
      <c r="A14" s="3"/>
      <c r="B14" s="3" t="s">
        <v>1795</v>
      </c>
      <c r="C14" s="4">
        <v>2234</v>
      </c>
      <c r="D14" s="4">
        <v>1239</v>
      </c>
      <c r="E14" s="5">
        <v>576</v>
      </c>
      <c r="F14" s="5">
        <v>582</v>
      </c>
      <c r="G14" s="5">
        <v>43</v>
      </c>
      <c r="H14" s="5">
        <v>12</v>
      </c>
      <c r="I14" s="5">
        <v>11</v>
      </c>
      <c r="J14" s="5">
        <v>6</v>
      </c>
      <c r="K14" s="4">
        <v>1230</v>
      </c>
      <c r="L14" s="5">
        <v>9</v>
      </c>
      <c r="M14" s="5">
        <v>995</v>
      </c>
      <c r="U14" s="8"/>
      <c r="V14" s="8"/>
      <c r="W14" s="8"/>
      <c r="X14" s="8"/>
    </row>
    <row r="15" spans="1:24" ht="23.25" thickBot="1">
      <c r="A15" s="3"/>
      <c r="B15" s="3" t="s">
        <v>1796</v>
      </c>
      <c r="C15" s="4">
        <v>2964</v>
      </c>
      <c r="D15" s="4">
        <v>1836</v>
      </c>
      <c r="E15" s="5">
        <v>913</v>
      </c>
      <c r="F15" s="5">
        <v>795</v>
      </c>
      <c r="G15" s="5">
        <v>67</v>
      </c>
      <c r="H15" s="5">
        <v>2</v>
      </c>
      <c r="I15" s="5">
        <v>23</v>
      </c>
      <c r="J15" s="5">
        <v>7</v>
      </c>
      <c r="K15" s="4">
        <v>1807</v>
      </c>
      <c r="L15" s="5">
        <v>29</v>
      </c>
      <c r="M15" s="4">
        <v>1128</v>
      </c>
      <c r="U15" s="8"/>
      <c r="V15" s="8"/>
      <c r="W15" s="8"/>
      <c r="X15" s="8"/>
    </row>
    <row r="16" spans="1:24" ht="17.25" thickBot="1">
      <c r="A16" s="3" t="s">
        <v>1797</v>
      </c>
      <c r="B16" s="3" t="s">
        <v>36</v>
      </c>
      <c r="C16" s="4">
        <v>22364</v>
      </c>
      <c r="D16" s="4">
        <v>14453</v>
      </c>
      <c r="E16" s="4">
        <v>7851</v>
      </c>
      <c r="F16" s="4">
        <v>5747</v>
      </c>
      <c r="G16" s="5">
        <v>490</v>
      </c>
      <c r="H16" s="5">
        <v>56</v>
      </c>
      <c r="I16" s="5">
        <v>113</v>
      </c>
      <c r="J16" s="5">
        <v>50</v>
      </c>
      <c r="K16" s="4">
        <v>14307</v>
      </c>
      <c r="L16" s="5">
        <v>146</v>
      </c>
      <c r="M16" s="4">
        <v>7911</v>
      </c>
    </row>
    <row r="17" spans="1:13" ht="23.25" thickBot="1">
      <c r="A17" s="3"/>
      <c r="B17" s="3" t="s">
        <v>37</v>
      </c>
      <c r="C17" s="4">
        <v>4084</v>
      </c>
      <c r="D17" s="4">
        <v>4084</v>
      </c>
      <c r="E17" s="4">
        <v>2578</v>
      </c>
      <c r="F17" s="4">
        <v>1313</v>
      </c>
      <c r="G17" s="5">
        <v>108</v>
      </c>
      <c r="H17" s="5">
        <v>7</v>
      </c>
      <c r="I17" s="5">
        <v>31</v>
      </c>
      <c r="J17" s="5">
        <v>11</v>
      </c>
      <c r="K17" s="4">
        <v>4048</v>
      </c>
      <c r="L17" s="5">
        <v>36</v>
      </c>
      <c r="M17" s="5">
        <v>0</v>
      </c>
    </row>
    <row r="18" spans="1:13" ht="23.25" thickBot="1">
      <c r="A18" s="3"/>
      <c r="B18" s="3" t="s">
        <v>1798</v>
      </c>
      <c r="C18" s="4">
        <v>2771</v>
      </c>
      <c r="D18" s="4">
        <v>1506</v>
      </c>
      <c r="E18" s="5">
        <v>797</v>
      </c>
      <c r="F18" s="5">
        <v>616</v>
      </c>
      <c r="G18" s="5">
        <v>52</v>
      </c>
      <c r="H18" s="5">
        <v>3</v>
      </c>
      <c r="I18" s="5">
        <v>15</v>
      </c>
      <c r="J18" s="5">
        <v>5</v>
      </c>
      <c r="K18" s="4">
        <v>1488</v>
      </c>
      <c r="L18" s="5">
        <v>18</v>
      </c>
      <c r="M18" s="4">
        <v>1265</v>
      </c>
    </row>
    <row r="19" spans="1:13" ht="23.25" thickBot="1">
      <c r="A19" s="3"/>
      <c r="B19" s="3" t="s">
        <v>1799</v>
      </c>
      <c r="C19" s="4">
        <v>2805</v>
      </c>
      <c r="D19" s="4">
        <v>1747</v>
      </c>
      <c r="E19" s="5">
        <v>913</v>
      </c>
      <c r="F19" s="5">
        <v>717</v>
      </c>
      <c r="G19" s="5">
        <v>77</v>
      </c>
      <c r="H19" s="5">
        <v>10</v>
      </c>
      <c r="I19" s="5">
        <v>10</v>
      </c>
      <c r="J19" s="5">
        <v>1</v>
      </c>
      <c r="K19" s="4">
        <v>1728</v>
      </c>
      <c r="L19" s="5">
        <v>19</v>
      </c>
      <c r="M19" s="4">
        <v>1058</v>
      </c>
    </row>
    <row r="20" spans="1:13" ht="23.25" thickBot="1">
      <c r="A20" s="3"/>
      <c r="B20" s="3" t="s">
        <v>1800</v>
      </c>
      <c r="C20" s="4">
        <v>2877</v>
      </c>
      <c r="D20" s="4">
        <v>1564</v>
      </c>
      <c r="E20" s="5">
        <v>801</v>
      </c>
      <c r="F20" s="5">
        <v>641</v>
      </c>
      <c r="G20" s="5">
        <v>74</v>
      </c>
      <c r="H20" s="5">
        <v>8</v>
      </c>
      <c r="I20" s="5">
        <v>7</v>
      </c>
      <c r="J20" s="5">
        <v>14</v>
      </c>
      <c r="K20" s="4">
        <v>1545</v>
      </c>
      <c r="L20" s="5">
        <v>19</v>
      </c>
      <c r="M20" s="4">
        <v>1313</v>
      </c>
    </row>
    <row r="21" spans="1:13" ht="23.25" thickBot="1">
      <c r="A21" s="3"/>
      <c r="B21" s="3" t="s">
        <v>1801</v>
      </c>
      <c r="C21" s="4">
        <v>2344</v>
      </c>
      <c r="D21" s="4">
        <v>1170</v>
      </c>
      <c r="E21" s="5">
        <v>595</v>
      </c>
      <c r="F21" s="5">
        <v>492</v>
      </c>
      <c r="G21" s="5">
        <v>37</v>
      </c>
      <c r="H21" s="5">
        <v>6</v>
      </c>
      <c r="I21" s="5">
        <v>14</v>
      </c>
      <c r="J21" s="5">
        <v>7</v>
      </c>
      <c r="K21" s="4">
        <v>1151</v>
      </c>
      <c r="L21" s="5">
        <v>19</v>
      </c>
      <c r="M21" s="4">
        <v>1174</v>
      </c>
    </row>
    <row r="22" spans="1:13" ht="23.25" thickBot="1">
      <c r="A22" s="3"/>
      <c r="B22" s="3" t="s">
        <v>1802</v>
      </c>
      <c r="C22" s="4">
        <v>2334</v>
      </c>
      <c r="D22" s="4">
        <v>1240</v>
      </c>
      <c r="E22" s="5">
        <v>606</v>
      </c>
      <c r="F22" s="5">
        <v>556</v>
      </c>
      <c r="G22" s="5">
        <v>43</v>
      </c>
      <c r="H22" s="5">
        <v>7</v>
      </c>
      <c r="I22" s="5">
        <v>13</v>
      </c>
      <c r="J22" s="5">
        <v>5</v>
      </c>
      <c r="K22" s="4">
        <v>1230</v>
      </c>
      <c r="L22" s="5">
        <v>10</v>
      </c>
      <c r="M22" s="4">
        <v>1094</v>
      </c>
    </row>
    <row r="23" spans="1:13" ht="23.25" thickBot="1">
      <c r="A23" s="3"/>
      <c r="B23" s="3" t="s">
        <v>1803</v>
      </c>
      <c r="C23" s="4">
        <v>3158</v>
      </c>
      <c r="D23" s="4">
        <v>1943</v>
      </c>
      <c r="E23" s="5">
        <v>995</v>
      </c>
      <c r="F23" s="5">
        <v>853</v>
      </c>
      <c r="G23" s="5">
        <v>56</v>
      </c>
      <c r="H23" s="5">
        <v>9</v>
      </c>
      <c r="I23" s="5">
        <v>12</v>
      </c>
      <c r="J23" s="5">
        <v>3</v>
      </c>
      <c r="K23" s="4">
        <v>1928</v>
      </c>
      <c r="L23" s="5">
        <v>15</v>
      </c>
      <c r="M23" s="4">
        <v>1215</v>
      </c>
    </row>
    <row r="24" spans="1:13" ht="23.25" thickBot="1">
      <c r="A24" s="3"/>
      <c r="B24" s="3" t="s">
        <v>1804</v>
      </c>
      <c r="C24" s="4">
        <v>1991</v>
      </c>
      <c r="D24" s="4">
        <v>1199</v>
      </c>
      <c r="E24" s="5">
        <v>566</v>
      </c>
      <c r="F24" s="5">
        <v>559</v>
      </c>
      <c r="G24" s="5">
        <v>43</v>
      </c>
      <c r="H24" s="5">
        <v>6</v>
      </c>
      <c r="I24" s="5">
        <v>11</v>
      </c>
      <c r="J24" s="5">
        <v>4</v>
      </c>
      <c r="K24" s="4">
        <v>1189</v>
      </c>
      <c r="L24" s="5">
        <v>10</v>
      </c>
      <c r="M24" s="5">
        <v>792</v>
      </c>
    </row>
    <row r="25" spans="1:13" ht="17.25" thickBot="1">
      <c r="A25" s="3" t="s">
        <v>1805</v>
      </c>
      <c r="B25" s="3" t="s">
        <v>36</v>
      </c>
      <c r="C25" s="4">
        <v>26369</v>
      </c>
      <c r="D25" s="4">
        <v>16771</v>
      </c>
      <c r="E25" s="4">
        <v>8818</v>
      </c>
      <c r="F25" s="4">
        <v>6872</v>
      </c>
      <c r="G25" s="5">
        <v>548</v>
      </c>
      <c r="H25" s="5">
        <v>65</v>
      </c>
      <c r="I25" s="5">
        <v>194</v>
      </c>
      <c r="J25" s="5">
        <v>87</v>
      </c>
      <c r="K25" s="4">
        <v>16584</v>
      </c>
      <c r="L25" s="5">
        <v>187</v>
      </c>
      <c r="M25" s="4">
        <v>9598</v>
      </c>
    </row>
    <row r="26" spans="1:13" ht="23.25" thickBot="1">
      <c r="A26" s="3"/>
      <c r="B26" s="3" t="s">
        <v>37</v>
      </c>
      <c r="C26" s="4">
        <v>4782</v>
      </c>
      <c r="D26" s="4">
        <v>4782</v>
      </c>
      <c r="E26" s="4">
        <v>2879</v>
      </c>
      <c r="F26" s="4">
        <v>1633</v>
      </c>
      <c r="G26" s="5">
        <v>128</v>
      </c>
      <c r="H26" s="5">
        <v>19</v>
      </c>
      <c r="I26" s="5">
        <v>51</v>
      </c>
      <c r="J26" s="5">
        <v>26</v>
      </c>
      <c r="K26" s="4">
        <v>4736</v>
      </c>
      <c r="L26" s="5">
        <v>46</v>
      </c>
      <c r="M26" s="5">
        <v>0</v>
      </c>
    </row>
    <row r="27" spans="1:13" ht="23.25" thickBot="1">
      <c r="A27" s="3"/>
      <c r="B27" s="3" t="s">
        <v>1806</v>
      </c>
      <c r="C27" s="4">
        <v>2701</v>
      </c>
      <c r="D27" s="4">
        <v>1494</v>
      </c>
      <c r="E27" s="5">
        <v>743</v>
      </c>
      <c r="F27" s="5">
        <v>666</v>
      </c>
      <c r="G27" s="5">
        <v>36</v>
      </c>
      <c r="H27" s="5">
        <v>4</v>
      </c>
      <c r="I27" s="5">
        <v>17</v>
      </c>
      <c r="J27" s="5">
        <v>11</v>
      </c>
      <c r="K27" s="4">
        <v>1477</v>
      </c>
      <c r="L27" s="5">
        <v>17</v>
      </c>
      <c r="M27" s="4">
        <v>1207</v>
      </c>
    </row>
    <row r="28" spans="1:13" ht="23.25" thickBot="1">
      <c r="A28" s="3"/>
      <c r="B28" s="3" t="s">
        <v>1807</v>
      </c>
      <c r="C28" s="4">
        <v>2428</v>
      </c>
      <c r="D28" s="4">
        <v>1487</v>
      </c>
      <c r="E28" s="5">
        <v>720</v>
      </c>
      <c r="F28" s="5">
        <v>670</v>
      </c>
      <c r="G28" s="5">
        <v>47</v>
      </c>
      <c r="H28" s="5">
        <v>4</v>
      </c>
      <c r="I28" s="5">
        <v>20</v>
      </c>
      <c r="J28" s="5">
        <v>11</v>
      </c>
      <c r="K28" s="4">
        <v>1472</v>
      </c>
      <c r="L28" s="5">
        <v>15</v>
      </c>
      <c r="M28" s="5">
        <v>941</v>
      </c>
    </row>
    <row r="29" spans="1:13" ht="23.25" thickBot="1">
      <c r="A29" s="3"/>
      <c r="B29" s="3" t="s">
        <v>1808</v>
      </c>
      <c r="C29" s="4">
        <v>2295</v>
      </c>
      <c r="D29" s="4">
        <v>1086</v>
      </c>
      <c r="E29" s="5">
        <v>538</v>
      </c>
      <c r="F29" s="5">
        <v>469</v>
      </c>
      <c r="G29" s="5">
        <v>40</v>
      </c>
      <c r="H29" s="5">
        <v>7</v>
      </c>
      <c r="I29" s="5">
        <v>9</v>
      </c>
      <c r="J29" s="5">
        <v>7</v>
      </c>
      <c r="K29" s="4">
        <v>1070</v>
      </c>
      <c r="L29" s="5">
        <v>16</v>
      </c>
      <c r="M29" s="4">
        <v>1209</v>
      </c>
    </row>
    <row r="30" spans="1:13" ht="23.25" thickBot="1">
      <c r="A30" s="3"/>
      <c r="B30" s="3" t="s">
        <v>1809</v>
      </c>
      <c r="C30" s="4">
        <v>2272</v>
      </c>
      <c r="D30" s="4">
        <v>1326</v>
      </c>
      <c r="E30" s="5">
        <v>673</v>
      </c>
      <c r="F30" s="5">
        <v>539</v>
      </c>
      <c r="G30" s="5">
        <v>50</v>
      </c>
      <c r="H30" s="5">
        <v>8</v>
      </c>
      <c r="I30" s="5">
        <v>17</v>
      </c>
      <c r="J30" s="5">
        <v>9</v>
      </c>
      <c r="K30" s="4">
        <v>1296</v>
      </c>
      <c r="L30" s="5">
        <v>30</v>
      </c>
      <c r="M30" s="5">
        <v>946</v>
      </c>
    </row>
    <row r="31" spans="1:13" ht="23.25" thickBot="1">
      <c r="A31" s="3"/>
      <c r="B31" s="3" t="s">
        <v>1810</v>
      </c>
      <c r="C31" s="4">
        <v>3232</v>
      </c>
      <c r="D31" s="4">
        <v>1498</v>
      </c>
      <c r="E31" s="5">
        <v>728</v>
      </c>
      <c r="F31" s="5">
        <v>667</v>
      </c>
      <c r="G31" s="5">
        <v>54</v>
      </c>
      <c r="H31" s="5">
        <v>7</v>
      </c>
      <c r="I31" s="5">
        <v>19</v>
      </c>
      <c r="J31" s="5">
        <v>4</v>
      </c>
      <c r="K31" s="4">
        <v>1479</v>
      </c>
      <c r="L31" s="5">
        <v>19</v>
      </c>
      <c r="M31" s="4">
        <v>1734</v>
      </c>
    </row>
    <row r="32" spans="1:13" ht="23.25" thickBot="1">
      <c r="A32" s="3"/>
      <c r="B32" s="3" t="s">
        <v>1811</v>
      </c>
      <c r="C32" s="4">
        <v>2150</v>
      </c>
      <c r="D32" s="4">
        <v>1153</v>
      </c>
      <c r="E32" s="5">
        <v>550</v>
      </c>
      <c r="F32" s="5">
        <v>518</v>
      </c>
      <c r="G32" s="5">
        <v>43</v>
      </c>
      <c r="H32" s="5">
        <v>4</v>
      </c>
      <c r="I32" s="5">
        <v>15</v>
      </c>
      <c r="J32" s="5">
        <v>7</v>
      </c>
      <c r="K32" s="4">
        <v>1137</v>
      </c>
      <c r="L32" s="5">
        <v>16</v>
      </c>
      <c r="M32" s="5">
        <v>997</v>
      </c>
    </row>
    <row r="33" spans="1:13" ht="23.25" thickBot="1">
      <c r="A33" s="3"/>
      <c r="B33" s="3" t="s">
        <v>1812</v>
      </c>
      <c r="C33" s="4">
        <v>2487</v>
      </c>
      <c r="D33" s="4">
        <v>1388</v>
      </c>
      <c r="E33" s="5">
        <v>690</v>
      </c>
      <c r="F33" s="5">
        <v>608</v>
      </c>
      <c r="G33" s="5">
        <v>46</v>
      </c>
      <c r="H33" s="5">
        <v>6</v>
      </c>
      <c r="I33" s="5">
        <v>20</v>
      </c>
      <c r="J33" s="5">
        <v>7</v>
      </c>
      <c r="K33" s="4">
        <v>1377</v>
      </c>
      <c r="L33" s="5">
        <v>11</v>
      </c>
      <c r="M33" s="4">
        <v>1099</v>
      </c>
    </row>
    <row r="34" spans="1:13" ht="23.25" thickBot="1">
      <c r="A34" s="3"/>
      <c r="B34" s="3" t="s">
        <v>1813</v>
      </c>
      <c r="C34" s="4">
        <v>4022</v>
      </c>
      <c r="D34" s="4">
        <v>2557</v>
      </c>
      <c r="E34" s="4">
        <v>1297</v>
      </c>
      <c r="F34" s="4">
        <v>1102</v>
      </c>
      <c r="G34" s="5">
        <v>104</v>
      </c>
      <c r="H34" s="5">
        <v>6</v>
      </c>
      <c r="I34" s="5">
        <v>26</v>
      </c>
      <c r="J34" s="5">
        <v>5</v>
      </c>
      <c r="K34" s="4">
        <v>2540</v>
      </c>
      <c r="L34" s="5">
        <v>17</v>
      </c>
      <c r="M34" s="4">
        <v>1465</v>
      </c>
    </row>
    <row r="35" spans="1:13" ht="17.25" thickBot="1">
      <c r="A35" s="3" t="s">
        <v>1814</v>
      </c>
      <c r="B35" s="3" t="s">
        <v>36</v>
      </c>
      <c r="C35" s="4">
        <v>26419</v>
      </c>
      <c r="D35" s="4">
        <v>18318</v>
      </c>
      <c r="E35" s="4">
        <v>9890</v>
      </c>
      <c r="F35" s="4">
        <v>7388</v>
      </c>
      <c r="G35" s="5">
        <v>614</v>
      </c>
      <c r="H35" s="5">
        <v>81</v>
      </c>
      <c r="I35" s="5">
        <v>120</v>
      </c>
      <c r="J35" s="5">
        <v>72</v>
      </c>
      <c r="K35" s="4">
        <v>18165</v>
      </c>
      <c r="L35" s="5">
        <v>153</v>
      </c>
      <c r="M35" s="4">
        <v>8101</v>
      </c>
    </row>
    <row r="36" spans="1:13" ht="23.25" thickBot="1">
      <c r="A36" s="3"/>
      <c r="B36" s="3" t="s">
        <v>37</v>
      </c>
      <c r="C36" s="4">
        <v>5175</v>
      </c>
      <c r="D36" s="4">
        <v>5175</v>
      </c>
      <c r="E36" s="4">
        <v>3251</v>
      </c>
      <c r="F36" s="4">
        <v>1713</v>
      </c>
      <c r="G36" s="5">
        <v>120</v>
      </c>
      <c r="H36" s="5">
        <v>18</v>
      </c>
      <c r="I36" s="5">
        <v>35</v>
      </c>
      <c r="J36" s="5">
        <v>10</v>
      </c>
      <c r="K36" s="4">
        <v>5147</v>
      </c>
      <c r="L36" s="5">
        <v>28</v>
      </c>
      <c r="M36" s="5">
        <v>0</v>
      </c>
    </row>
    <row r="37" spans="1:13" ht="23.25" thickBot="1">
      <c r="A37" s="3"/>
      <c r="B37" s="3" t="s">
        <v>1815</v>
      </c>
      <c r="C37" s="4">
        <v>2888</v>
      </c>
      <c r="D37" s="4">
        <v>1501</v>
      </c>
      <c r="E37" s="5">
        <v>783</v>
      </c>
      <c r="F37" s="5">
        <v>593</v>
      </c>
      <c r="G37" s="5">
        <v>75</v>
      </c>
      <c r="H37" s="5">
        <v>10</v>
      </c>
      <c r="I37" s="5">
        <v>6</v>
      </c>
      <c r="J37" s="5">
        <v>10</v>
      </c>
      <c r="K37" s="4">
        <v>1477</v>
      </c>
      <c r="L37" s="5">
        <v>24</v>
      </c>
      <c r="M37" s="4">
        <v>1387</v>
      </c>
    </row>
    <row r="38" spans="1:13" ht="23.25" thickBot="1">
      <c r="A38" s="3"/>
      <c r="B38" s="3" t="s">
        <v>1816</v>
      </c>
      <c r="C38" s="4">
        <v>2658</v>
      </c>
      <c r="D38" s="4">
        <v>1478</v>
      </c>
      <c r="E38" s="5">
        <v>815</v>
      </c>
      <c r="F38" s="5">
        <v>567</v>
      </c>
      <c r="G38" s="5">
        <v>49</v>
      </c>
      <c r="H38" s="5">
        <v>6</v>
      </c>
      <c r="I38" s="5">
        <v>13</v>
      </c>
      <c r="J38" s="5">
        <v>8</v>
      </c>
      <c r="K38" s="4">
        <v>1458</v>
      </c>
      <c r="L38" s="5">
        <v>20</v>
      </c>
      <c r="M38" s="4">
        <v>1180</v>
      </c>
    </row>
    <row r="39" spans="1:13" ht="23.25" thickBot="1">
      <c r="A39" s="3"/>
      <c r="B39" s="3" t="s">
        <v>1817</v>
      </c>
      <c r="C39" s="4">
        <v>2530</v>
      </c>
      <c r="D39" s="4">
        <v>1768</v>
      </c>
      <c r="E39" s="5">
        <v>779</v>
      </c>
      <c r="F39" s="5">
        <v>877</v>
      </c>
      <c r="G39" s="5">
        <v>68</v>
      </c>
      <c r="H39" s="5">
        <v>12</v>
      </c>
      <c r="I39" s="5">
        <v>10</v>
      </c>
      <c r="J39" s="5">
        <v>5</v>
      </c>
      <c r="K39" s="4">
        <v>1751</v>
      </c>
      <c r="L39" s="5">
        <v>17</v>
      </c>
      <c r="M39" s="5">
        <v>762</v>
      </c>
    </row>
    <row r="40" spans="1:13" ht="23.25" thickBot="1">
      <c r="A40" s="3"/>
      <c r="B40" s="3" t="s">
        <v>1818</v>
      </c>
      <c r="C40" s="4">
        <v>2847</v>
      </c>
      <c r="D40" s="4">
        <v>1937</v>
      </c>
      <c r="E40" s="4">
        <v>1010</v>
      </c>
      <c r="F40" s="5">
        <v>806</v>
      </c>
      <c r="G40" s="5">
        <v>69</v>
      </c>
      <c r="H40" s="5">
        <v>10</v>
      </c>
      <c r="I40" s="5">
        <v>17</v>
      </c>
      <c r="J40" s="5">
        <v>7</v>
      </c>
      <c r="K40" s="4">
        <v>1919</v>
      </c>
      <c r="L40" s="5">
        <v>18</v>
      </c>
      <c r="M40" s="5">
        <v>910</v>
      </c>
    </row>
    <row r="41" spans="1:13" ht="23.25" thickBot="1">
      <c r="A41" s="3"/>
      <c r="B41" s="3" t="s">
        <v>1819</v>
      </c>
      <c r="C41" s="4">
        <v>2747</v>
      </c>
      <c r="D41" s="4">
        <v>1812</v>
      </c>
      <c r="E41" s="5">
        <v>859</v>
      </c>
      <c r="F41" s="5">
        <v>876</v>
      </c>
      <c r="G41" s="5">
        <v>50</v>
      </c>
      <c r="H41" s="5">
        <v>5</v>
      </c>
      <c r="I41" s="5">
        <v>8</v>
      </c>
      <c r="J41" s="5">
        <v>4</v>
      </c>
      <c r="K41" s="4">
        <v>1802</v>
      </c>
      <c r="L41" s="5">
        <v>10</v>
      </c>
      <c r="M41" s="5">
        <v>935</v>
      </c>
    </row>
    <row r="42" spans="1:13" ht="23.25" thickBot="1">
      <c r="A42" s="3"/>
      <c r="B42" s="3" t="s">
        <v>1820</v>
      </c>
      <c r="C42" s="4">
        <v>2655</v>
      </c>
      <c r="D42" s="4">
        <v>1719</v>
      </c>
      <c r="E42" s="5">
        <v>870</v>
      </c>
      <c r="F42" s="5">
        <v>743</v>
      </c>
      <c r="G42" s="5">
        <v>67</v>
      </c>
      <c r="H42" s="5">
        <v>9</v>
      </c>
      <c r="I42" s="5">
        <v>11</v>
      </c>
      <c r="J42" s="5">
        <v>7</v>
      </c>
      <c r="K42" s="4">
        <v>1707</v>
      </c>
      <c r="L42" s="5">
        <v>12</v>
      </c>
      <c r="M42" s="5">
        <v>936</v>
      </c>
    </row>
    <row r="43" spans="1:13" ht="23.25" thickBot="1">
      <c r="A43" s="3"/>
      <c r="B43" s="3" t="s">
        <v>1821</v>
      </c>
      <c r="C43" s="4">
        <v>2817</v>
      </c>
      <c r="D43" s="4">
        <v>1595</v>
      </c>
      <c r="E43" s="5">
        <v>878</v>
      </c>
      <c r="F43" s="5">
        <v>611</v>
      </c>
      <c r="G43" s="5">
        <v>56</v>
      </c>
      <c r="H43" s="5">
        <v>6</v>
      </c>
      <c r="I43" s="5">
        <v>14</v>
      </c>
      <c r="J43" s="5">
        <v>14</v>
      </c>
      <c r="K43" s="4">
        <v>1579</v>
      </c>
      <c r="L43" s="5">
        <v>16</v>
      </c>
      <c r="M43" s="4">
        <v>1222</v>
      </c>
    </row>
    <row r="44" spans="1:13" ht="23.25" thickBot="1">
      <c r="A44" s="3"/>
      <c r="B44" s="3" t="s">
        <v>1822</v>
      </c>
      <c r="C44" s="4">
        <v>2102</v>
      </c>
      <c r="D44" s="4">
        <v>1333</v>
      </c>
      <c r="E44" s="5">
        <v>645</v>
      </c>
      <c r="F44" s="5">
        <v>602</v>
      </c>
      <c r="G44" s="5">
        <v>60</v>
      </c>
      <c r="H44" s="5">
        <v>5</v>
      </c>
      <c r="I44" s="5">
        <v>6</v>
      </c>
      <c r="J44" s="5">
        <v>7</v>
      </c>
      <c r="K44" s="4">
        <v>1325</v>
      </c>
      <c r="L44" s="5">
        <v>8</v>
      </c>
      <c r="M44" s="5">
        <v>769</v>
      </c>
    </row>
    <row r="45" spans="1:13" ht="17.25" thickBot="1">
      <c r="A45" s="3" t="s">
        <v>1823</v>
      </c>
      <c r="B45" s="3" t="s">
        <v>36</v>
      </c>
      <c r="C45" s="4">
        <v>17735</v>
      </c>
      <c r="D45" s="4">
        <v>11587</v>
      </c>
      <c r="E45" s="4">
        <v>6445</v>
      </c>
      <c r="F45" s="4">
        <v>4430</v>
      </c>
      <c r="G45" s="5">
        <v>379</v>
      </c>
      <c r="H45" s="5">
        <v>61</v>
      </c>
      <c r="I45" s="5">
        <v>79</v>
      </c>
      <c r="J45" s="5">
        <v>69</v>
      </c>
      <c r="K45" s="4">
        <v>11463</v>
      </c>
      <c r="L45" s="5">
        <v>124</v>
      </c>
      <c r="M45" s="4">
        <v>6148</v>
      </c>
    </row>
    <row r="46" spans="1:13" ht="23.25" thickBot="1">
      <c r="A46" s="3"/>
      <c r="B46" s="3" t="s">
        <v>37</v>
      </c>
      <c r="C46" s="4">
        <v>4046</v>
      </c>
      <c r="D46" s="4">
        <v>4046</v>
      </c>
      <c r="E46" s="4">
        <v>2541</v>
      </c>
      <c r="F46" s="4">
        <v>1322</v>
      </c>
      <c r="G46" s="5">
        <v>100</v>
      </c>
      <c r="H46" s="5">
        <v>11</v>
      </c>
      <c r="I46" s="5">
        <v>22</v>
      </c>
      <c r="J46" s="5">
        <v>25</v>
      </c>
      <c r="K46" s="4">
        <v>4021</v>
      </c>
      <c r="L46" s="5">
        <v>25</v>
      </c>
      <c r="M46" s="5">
        <v>0</v>
      </c>
    </row>
    <row r="47" spans="1:13" ht="23.25" thickBot="1">
      <c r="A47" s="3"/>
      <c r="B47" s="3" t="s">
        <v>1824</v>
      </c>
      <c r="C47" s="4">
        <v>3141</v>
      </c>
      <c r="D47" s="4">
        <v>1695</v>
      </c>
      <c r="E47" s="5">
        <v>886</v>
      </c>
      <c r="F47" s="5">
        <v>681</v>
      </c>
      <c r="G47" s="5">
        <v>64</v>
      </c>
      <c r="H47" s="5">
        <v>13</v>
      </c>
      <c r="I47" s="5">
        <v>18</v>
      </c>
      <c r="J47" s="5">
        <v>15</v>
      </c>
      <c r="K47" s="4">
        <v>1677</v>
      </c>
      <c r="L47" s="5">
        <v>18</v>
      </c>
      <c r="M47" s="4">
        <v>1446</v>
      </c>
    </row>
    <row r="48" spans="1:13" ht="23.25" thickBot="1">
      <c r="A48" s="3"/>
      <c r="B48" s="3" t="s">
        <v>1825</v>
      </c>
      <c r="C48" s="4">
        <v>2861</v>
      </c>
      <c r="D48" s="4">
        <v>1486</v>
      </c>
      <c r="E48" s="5">
        <v>748</v>
      </c>
      <c r="F48" s="5">
        <v>631</v>
      </c>
      <c r="G48" s="5">
        <v>51</v>
      </c>
      <c r="H48" s="5">
        <v>11</v>
      </c>
      <c r="I48" s="5">
        <v>9</v>
      </c>
      <c r="J48" s="5">
        <v>9</v>
      </c>
      <c r="K48" s="4">
        <v>1459</v>
      </c>
      <c r="L48" s="5">
        <v>27</v>
      </c>
      <c r="M48" s="4">
        <v>1375</v>
      </c>
    </row>
    <row r="49" spans="1:13" ht="23.25" thickBot="1">
      <c r="A49" s="3"/>
      <c r="B49" s="3" t="s">
        <v>1826</v>
      </c>
      <c r="C49" s="4">
        <v>2870</v>
      </c>
      <c r="D49" s="4">
        <v>1384</v>
      </c>
      <c r="E49" s="5">
        <v>722</v>
      </c>
      <c r="F49" s="5">
        <v>547</v>
      </c>
      <c r="G49" s="5">
        <v>70</v>
      </c>
      <c r="H49" s="5">
        <v>9</v>
      </c>
      <c r="I49" s="5">
        <v>9</v>
      </c>
      <c r="J49" s="5">
        <v>6</v>
      </c>
      <c r="K49" s="4">
        <v>1363</v>
      </c>
      <c r="L49" s="5">
        <v>21</v>
      </c>
      <c r="M49" s="4">
        <v>1486</v>
      </c>
    </row>
    <row r="50" spans="1:13" ht="23.25" thickBot="1">
      <c r="A50" s="3"/>
      <c r="B50" s="3" t="s">
        <v>1827</v>
      </c>
      <c r="C50" s="4">
        <v>2481</v>
      </c>
      <c r="D50" s="4">
        <v>1695</v>
      </c>
      <c r="E50" s="5">
        <v>837</v>
      </c>
      <c r="F50" s="5">
        <v>766</v>
      </c>
      <c r="G50" s="5">
        <v>49</v>
      </c>
      <c r="H50" s="5">
        <v>7</v>
      </c>
      <c r="I50" s="5">
        <v>12</v>
      </c>
      <c r="J50" s="5">
        <v>7</v>
      </c>
      <c r="K50" s="4">
        <v>1678</v>
      </c>
      <c r="L50" s="5">
        <v>17</v>
      </c>
      <c r="M50" s="5">
        <v>786</v>
      </c>
    </row>
    <row r="51" spans="1:13" ht="23.25" thickBot="1">
      <c r="A51" s="3"/>
      <c r="B51" s="3" t="s">
        <v>1828</v>
      </c>
      <c r="C51" s="4">
        <v>2336</v>
      </c>
      <c r="D51" s="4">
        <v>1281</v>
      </c>
      <c r="E51" s="5">
        <v>711</v>
      </c>
      <c r="F51" s="5">
        <v>483</v>
      </c>
      <c r="G51" s="5">
        <v>45</v>
      </c>
      <c r="H51" s="5">
        <v>10</v>
      </c>
      <c r="I51" s="5">
        <v>9</v>
      </c>
      <c r="J51" s="5">
        <v>7</v>
      </c>
      <c r="K51" s="4">
        <v>1265</v>
      </c>
      <c r="L51" s="5">
        <v>16</v>
      </c>
      <c r="M51" s="4">
        <v>1055</v>
      </c>
    </row>
    <row r="52" spans="1:13" ht="17.25" thickBot="1">
      <c r="A52" s="3" t="s">
        <v>1829</v>
      </c>
      <c r="B52" s="3" t="s">
        <v>36</v>
      </c>
      <c r="C52" s="4">
        <v>19533</v>
      </c>
      <c r="D52" s="4">
        <v>12724</v>
      </c>
      <c r="E52" s="4">
        <v>6642</v>
      </c>
      <c r="F52" s="4">
        <v>5089</v>
      </c>
      <c r="G52" s="5">
        <v>593</v>
      </c>
      <c r="H52" s="5">
        <v>55</v>
      </c>
      <c r="I52" s="5">
        <v>143</v>
      </c>
      <c r="J52" s="5">
        <v>51</v>
      </c>
      <c r="K52" s="4">
        <v>12573</v>
      </c>
      <c r="L52" s="5">
        <v>151</v>
      </c>
      <c r="M52" s="4">
        <v>6809</v>
      </c>
    </row>
    <row r="53" spans="1:13" ht="23.25" thickBot="1">
      <c r="A53" s="3"/>
      <c r="B53" s="3" t="s">
        <v>37</v>
      </c>
      <c r="C53" s="4">
        <v>4559</v>
      </c>
      <c r="D53" s="4">
        <v>4559</v>
      </c>
      <c r="E53" s="4">
        <v>2825</v>
      </c>
      <c r="F53" s="4">
        <v>1418</v>
      </c>
      <c r="G53" s="5">
        <v>186</v>
      </c>
      <c r="H53" s="5">
        <v>14</v>
      </c>
      <c r="I53" s="5">
        <v>63</v>
      </c>
      <c r="J53" s="5">
        <v>10</v>
      </c>
      <c r="K53" s="4">
        <v>4516</v>
      </c>
      <c r="L53" s="5">
        <v>43</v>
      </c>
      <c r="M53" s="5">
        <v>0</v>
      </c>
    </row>
    <row r="54" spans="1:13" ht="23.25" thickBot="1">
      <c r="A54" s="3"/>
      <c r="B54" s="3" t="s">
        <v>1830</v>
      </c>
      <c r="C54" s="4">
        <v>3114</v>
      </c>
      <c r="D54" s="4">
        <v>1196</v>
      </c>
      <c r="E54" s="5">
        <v>629</v>
      </c>
      <c r="F54" s="5">
        <v>424</v>
      </c>
      <c r="G54" s="5">
        <v>86</v>
      </c>
      <c r="H54" s="5">
        <v>5</v>
      </c>
      <c r="I54" s="5">
        <v>26</v>
      </c>
      <c r="J54" s="5">
        <v>8</v>
      </c>
      <c r="K54" s="4">
        <v>1178</v>
      </c>
      <c r="L54" s="5">
        <v>18</v>
      </c>
      <c r="M54" s="4">
        <v>1918</v>
      </c>
    </row>
    <row r="55" spans="1:13" ht="23.25" thickBot="1">
      <c r="A55" s="3"/>
      <c r="B55" s="3" t="s">
        <v>1831</v>
      </c>
      <c r="C55" s="4">
        <v>2957</v>
      </c>
      <c r="D55" s="4">
        <v>1591</v>
      </c>
      <c r="E55" s="5">
        <v>704</v>
      </c>
      <c r="F55" s="5">
        <v>745</v>
      </c>
      <c r="G55" s="5">
        <v>85</v>
      </c>
      <c r="H55" s="5">
        <v>11</v>
      </c>
      <c r="I55" s="5">
        <v>11</v>
      </c>
      <c r="J55" s="5">
        <v>14</v>
      </c>
      <c r="K55" s="4">
        <v>1570</v>
      </c>
      <c r="L55" s="5">
        <v>21</v>
      </c>
      <c r="M55" s="4">
        <v>1366</v>
      </c>
    </row>
    <row r="56" spans="1:13" ht="23.25" thickBot="1">
      <c r="A56" s="3"/>
      <c r="B56" s="3" t="s">
        <v>1832</v>
      </c>
      <c r="C56" s="4">
        <v>3327</v>
      </c>
      <c r="D56" s="4">
        <v>1800</v>
      </c>
      <c r="E56" s="5">
        <v>700</v>
      </c>
      <c r="F56" s="5">
        <v>979</v>
      </c>
      <c r="G56" s="5">
        <v>71</v>
      </c>
      <c r="H56" s="5">
        <v>11</v>
      </c>
      <c r="I56" s="5">
        <v>14</v>
      </c>
      <c r="J56" s="5">
        <v>6</v>
      </c>
      <c r="K56" s="4">
        <v>1781</v>
      </c>
      <c r="L56" s="5">
        <v>19</v>
      </c>
      <c r="M56" s="4">
        <v>1527</v>
      </c>
    </row>
    <row r="57" spans="1:13" ht="23.25" thickBot="1">
      <c r="A57" s="3"/>
      <c r="B57" s="3" t="s">
        <v>1833</v>
      </c>
      <c r="C57" s="4">
        <v>2629</v>
      </c>
      <c r="D57" s="4">
        <v>1832</v>
      </c>
      <c r="E57" s="5">
        <v>853</v>
      </c>
      <c r="F57" s="5">
        <v>868</v>
      </c>
      <c r="G57" s="5">
        <v>67</v>
      </c>
      <c r="H57" s="5">
        <v>6</v>
      </c>
      <c r="I57" s="5">
        <v>13</v>
      </c>
      <c r="J57" s="5">
        <v>5</v>
      </c>
      <c r="K57" s="4">
        <v>1812</v>
      </c>
      <c r="L57" s="5">
        <v>20</v>
      </c>
      <c r="M57" s="5">
        <v>797</v>
      </c>
    </row>
    <row r="58" spans="1:13" ht="23.25" thickBot="1">
      <c r="A58" s="3"/>
      <c r="B58" s="3" t="s">
        <v>1834</v>
      </c>
      <c r="C58" s="4">
        <v>2947</v>
      </c>
      <c r="D58" s="4">
        <v>1746</v>
      </c>
      <c r="E58" s="5">
        <v>931</v>
      </c>
      <c r="F58" s="5">
        <v>655</v>
      </c>
      <c r="G58" s="5">
        <v>98</v>
      </c>
      <c r="H58" s="5">
        <v>8</v>
      </c>
      <c r="I58" s="5">
        <v>16</v>
      </c>
      <c r="J58" s="5">
        <v>8</v>
      </c>
      <c r="K58" s="4">
        <v>1716</v>
      </c>
      <c r="L58" s="5">
        <v>30</v>
      </c>
      <c r="M58" s="4">
        <v>1201</v>
      </c>
    </row>
    <row r="59" spans="1:13" ht="17.25" thickBot="1">
      <c r="A59" s="3" t="s">
        <v>1835</v>
      </c>
      <c r="B59" s="3" t="s">
        <v>36</v>
      </c>
      <c r="C59" s="4">
        <v>30050</v>
      </c>
      <c r="D59" s="4">
        <v>20563</v>
      </c>
      <c r="E59" s="4">
        <v>10886</v>
      </c>
      <c r="F59" s="4">
        <v>8021</v>
      </c>
      <c r="G59" s="4">
        <v>1152</v>
      </c>
      <c r="H59" s="5">
        <v>87</v>
      </c>
      <c r="I59" s="5">
        <v>174</v>
      </c>
      <c r="J59" s="5">
        <v>84</v>
      </c>
      <c r="K59" s="4">
        <v>20404</v>
      </c>
      <c r="L59" s="5">
        <v>159</v>
      </c>
      <c r="M59" s="4">
        <v>9487</v>
      </c>
    </row>
    <row r="60" spans="1:13" ht="23.25" thickBot="1">
      <c r="A60" s="3"/>
      <c r="B60" s="3" t="s">
        <v>37</v>
      </c>
      <c r="C60" s="4">
        <v>5853</v>
      </c>
      <c r="D60" s="4">
        <v>5853</v>
      </c>
      <c r="E60" s="4">
        <v>3697</v>
      </c>
      <c r="F60" s="4">
        <v>1734</v>
      </c>
      <c r="G60" s="5">
        <v>307</v>
      </c>
      <c r="H60" s="5">
        <v>19</v>
      </c>
      <c r="I60" s="5">
        <v>44</v>
      </c>
      <c r="J60" s="5">
        <v>20</v>
      </c>
      <c r="K60" s="4">
        <v>5821</v>
      </c>
      <c r="L60" s="5">
        <v>32</v>
      </c>
      <c r="M60" s="5">
        <v>0</v>
      </c>
    </row>
    <row r="61" spans="1:13" ht="23.25" thickBot="1">
      <c r="A61" s="3"/>
      <c r="B61" s="3" t="s">
        <v>1836</v>
      </c>
      <c r="C61" s="4">
        <v>3305</v>
      </c>
      <c r="D61" s="4">
        <v>1932</v>
      </c>
      <c r="E61" s="5">
        <v>864</v>
      </c>
      <c r="F61" s="5">
        <v>927</v>
      </c>
      <c r="G61" s="5">
        <v>74</v>
      </c>
      <c r="H61" s="5">
        <v>12</v>
      </c>
      <c r="I61" s="5">
        <v>15</v>
      </c>
      <c r="J61" s="5">
        <v>16</v>
      </c>
      <c r="K61" s="4">
        <v>1908</v>
      </c>
      <c r="L61" s="5">
        <v>24</v>
      </c>
      <c r="M61" s="4">
        <v>1373</v>
      </c>
    </row>
    <row r="62" spans="1:13" ht="23.25" thickBot="1">
      <c r="A62" s="3"/>
      <c r="B62" s="3" t="s">
        <v>1837</v>
      </c>
      <c r="C62" s="4">
        <v>3482</v>
      </c>
      <c r="D62" s="4">
        <v>1845</v>
      </c>
      <c r="E62" s="5">
        <v>769</v>
      </c>
      <c r="F62" s="5">
        <v>925</v>
      </c>
      <c r="G62" s="5">
        <v>96</v>
      </c>
      <c r="H62" s="5">
        <v>10</v>
      </c>
      <c r="I62" s="5">
        <v>24</v>
      </c>
      <c r="J62" s="5">
        <v>4</v>
      </c>
      <c r="K62" s="4">
        <v>1828</v>
      </c>
      <c r="L62" s="5">
        <v>17</v>
      </c>
      <c r="M62" s="4">
        <v>1637</v>
      </c>
    </row>
    <row r="63" spans="1:13" ht="23.25" thickBot="1">
      <c r="A63" s="3"/>
      <c r="B63" s="3" t="s">
        <v>1838</v>
      </c>
      <c r="C63" s="4">
        <v>3299</v>
      </c>
      <c r="D63" s="4">
        <v>2144</v>
      </c>
      <c r="E63" s="5">
        <v>993</v>
      </c>
      <c r="F63" s="4">
        <v>1023</v>
      </c>
      <c r="G63" s="5">
        <v>79</v>
      </c>
      <c r="H63" s="5">
        <v>11</v>
      </c>
      <c r="I63" s="5">
        <v>14</v>
      </c>
      <c r="J63" s="5">
        <v>12</v>
      </c>
      <c r="K63" s="4">
        <v>2132</v>
      </c>
      <c r="L63" s="5">
        <v>12</v>
      </c>
      <c r="M63" s="4">
        <v>1155</v>
      </c>
    </row>
    <row r="64" spans="1:13" ht="23.25" thickBot="1">
      <c r="A64" s="3"/>
      <c r="B64" s="3" t="s">
        <v>1839</v>
      </c>
      <c r="C64" s="4">
        <v>2473</v>
      </c>
      <c r="D64" s="4">
        <v>1469</v>
      </c>
      <c r="E64" s="5">
        <v>690</v>
      </c>
      <c r="F64" s="5">
        <v>628</v>
      </c>
      <c r="G64" s="5">
        <v>103</v>
      </c>
      <c r="H64" s="5">
        <v>9</v>
      </c>
      <c r="I64" s="5">
        <v>14</v>
      </c>
      <c r="J64" s="5">
        <v>12</v>
      </c>
      <c r="K64" s="4">
        <v>1456</v>
      </c>
      <c r="L64" s="5">
        <v>13</v>
      </c>
      <c r="M64" s="4">
        <v>1004</v>
      </c>
    </row>
    <row r="65" spans="1:13" ht="23.25" thickBot="1">
      <c r="A65" s="3"/>
      <c r="B65" s="3" t="s">
        <v>1840</v>
      </c>
      <c r="C65" s="4">
        <v>2245</v>
      </c>
      <c r="D65" s="4">
        <v>1339</v>
      </c>
      <c r="E65" s="5">
        <v>637</v>
      </c>
      <c r="F65" s="5">
        <v>602</v>
      </c>
      <c r="G65" s="5">
        <v>73</v>
      </c>
      <c r="H65" s="5">
        <v>3</v>
      </c>
      <c r="I65" s="5">
        <v>13</v>
      </c>
      <c r="J65" s="5">
        <v>3</v>
      </c>
      <c r="K65" s="4">
        <v>1331</v>
      </c>
      <c r="L65" s="5">
        <v>8</v>
      </c>
      <c r="M65" s="5">
        <v>906</v>
      </c>
    </row>
    <row r="66" spans="1:13" ht="23.25" thickBot="1">
      <c r="A66" s="3"/>
      <c r="B66" s="3" t="s">
        <v>1841</v>
      </c>
      <c r="C66" s="4">
        <v>3221</v>
      </c>
      <c r="D66" s="4">
        <v>2031</v>
      </c>
      <c r="E66" s="4">
        <v>1031</v>
      </c>
      <c r="F66" s="5">
        <v>808</v>
      </c>
      <c r="G66" s="5">
        <v>141</v>
      </c>
      <c r="H66" s="5">
        <v>10</v>
      </c>
      <c r="I66" s="5">
        <v>16</v>
      </c>
      <c r="J66" s="5">
        <v>6</v>
      </c>
      <c r="K66" s="4">
        <v>2012</v>
      </c>
      <c r="L66" s="5">
        <v>19</v>
      </c>
      <c r="M66" s="4">
        <v>1190</v>
      </c>
    </row>
    <row r="67" spans="1:13" ht="23.25" thickBot="1">
      <c r="A67" s="3"/>
      <c r="B67" s="3" t="s">
        <v>1842</v>
      </c>
      <c r="C67" s="4">
        <v>3451</v>
      </c>
      <c r="D67" s="4">
        <v>2226</v>
      </c>
      <c r="E67" s="4">
        <v>1259</v>
      </c>
      <c r="F67" s="5">
        <v>747</v>
      </c>
      <c r="G67" s="5">
        <v>167</v>
      </c>
      <c r="H67" s="5">
        <v>9</v>
      </c>
      <c r="I67" s="5">
        <v>21</v>
      </c>
      <c r="J67" s="5">
        <v>2</v>
      </c>
      <c r="K67" s="4">
        <v>2205</v>
      </c>
      <c r="L67" s="5">
        <v>21</v>
      </c>
      <c r="M67" s="4">
        <v>1225</v>
      </c>
    </row>
    <row r="68" spans="1:13" ht="23.25" thickBot="1">
      <c r="A68" s="3"/>
      <c r="B68" s="3" t="s">
        <v>1843</v>
      </c>
      <c r="C68" s="4">
        <v>2721</v>
      </c>
      <c r="D68" s="4">
        <v>1724</v>
      </c>
      <c r="E68" s="5">
        <v>946</v>
      </c>
      <c r="F68" s="5">
        <v>627</v>
      </c>
      <c r="G68" s="5">
        <v>112</v>
      </c>
      <c r="H68" s="5">
        <v>4</v>
      </c>
      <c r="I68" s="5">
        <v>13</v>
      </c>
      <c r="J68" s="5">
        <v>9</v>
      </c>
      <c r="K68" s="4">
        <v>1711</v>
      </c>
      <c r="L68" s="5">
        <v>13</v>
      </c>
      <c r="M68" s="5">
        <v>997</v>
      </c>
    </row>
    <row r="69" spans="1:13" ht="17.25" thickBot="1">
      <c r="A69" s="3" t="s">
        <v>1844</v>
      </c>
      <c r="B69" s="3" t="s">
        <v>36</v>
      </c>
      <c r="C69" s="4">
        <v>19889</v>
      </c>
      <c r="D69" s="4">
        <v>13666</v>
      </c>
      <c r="E69" s="4">
        <v>6557</v>
      </c>
      <c r="F69" s="4">
        <v>6245</v>
      </c>
      <c r="G69" s="5">
        <v>525</v>
      </c>
      <c r="H69" s="5">
        <v>51</v>
      </c>
      <c r="I69" s="5">
        <v>99</v>
      </c>
      <c r="J69" s="5">
        <v>63</v>
      </c>
      <c r="K69" s="4">
        <v>13540</v>
      </c>
      <c r="L69" s="5">
        <v>126</v>
      </c>
      <c r="M69" s="4">
        <v>6223</v>
      </c>
    </row>
    <row r="70" spans="1:13" ht="23.25" thickBot="1">
      <c r="A70" s="3"/>
      <c r="B70" s="3" t="s">
        <v>37</v>
      </c>
      <c r="C70" s="4">
        <v>3959</v>
      </c>
      <c r="D70" s="4">
        <v>3959</v>
      </c>
      <c r="E70" s="4">
        <v>2397</v>
      </c>
      <c r="F70" s="4">
        <v>1330</v>
      </c>
      <c r="G70" s="5">
        <v>148</v>
      </c>
      <c r="H70" s="5">
        <v>9</v>
      </c>
      <c r="I70" s="5">
        <v>25</v>
      </c>
      <c r="J70" s="5">
        <v>15</v>
      </c>
      <c r="K70" s="4">
        <v>3924</v>
      </c>
      <c r="L70" s="5">
        <v>35</v>
      </c>
      <c r="M70" s="5">
        <v>0</v>
      </c>
    </row>
    <row r="71" spans="1:13" ht="17.25" thickBot="1">
      <c r="A71" s="3"/>
      <c r="B71" s="3" t="s">
        <v>1845</v>
      </c>
      <c r="C71" s="4">
        <v>2876</v>
      </c>
      <c r="D71" s="4">
        <v>1654</v>
      </c>
      <c r="E71" s="5">
        <v>432</v>
      </c>
      <c r="F71" s="4">
        <v>1142</v>
      </c>
      <c r="G71" s="5">
        <v>51</v>
      </c>
      <c r="H71" s="5">
        <v>6</v>
      </c>
      <c r="I71" s="5">
        <v>10</v>
      </c>
      <c r="J71" s="5">
        <v>1</v>
      </c>
      <c r="K71" s="4">
        <v>1642</v>
      </c>
      <c r="L71" s="5">
        <v>12</v>
      </c>
      <c r="M71" s="4">
        <v>1222</v>
      </c>
    </row>
    <row r="72" spans="1:13" ht="17.25" thickBot="1">
      <c r="A72" s="3"/>
      <c r="B72" s="3" t="s">
        <v>1846</v>
      </c>
      <c r="C72" s="4">
        <v>2721</v>
      </c>
      <c r="D72" s="4">
        <v>1614</v>
      </c>
      <c r="E72" s="5">
        <v>680</v>
      </c>
      <c r="F72" s="5">
        <v>809</v>
      </c>
      <c r="G72" s="5">
        <v>78</v>
      </c>
      <c r="H72" s="5">
        <v>6</v>
      </c>
      <c r="I72" s="5">
        <v>13</v>
      </c>
      <c r="J72" s="5">
        <v>9</v>
      </c>
      <c r="K72" s="4">
        <v>1595</v>
      </c>
      <c r="L72" s="5">
        <v>19</v>
      </c>
      <c r="M72" s="4">
        <v>1107</v>
      </c>
    </row>
    <row r="73" spans="1:13" ht="17.25" thickBot="1">
      <c r="A73" s="3"/>
      <c r="B73" s="3" t="s">
        <v>1847</v>
      </c>
      <c r="C73" s="4">
        <v>3611</v>
      </c>
      <c r="D73" s="4">
        <v>2140</v>
      </c>
      <c r="E73" s="5">
        <v>947</v>
      </c>
      <c r="F73" s="4">
        <v>1064</v>
      </c>
      <c r="G73" s="5">
        <v>72</v>
      </c>
      <c r="H73" s="5">
        <v>13</v>
      </c>
      <c r="I73" s="5">
        <v>15</v>
      </c>
      <c r="J73" s="5">
        <v>8</v>
      </c>
      <c r="K73" s="4">
        <v>2119</v>
      </c>
      <c r="L73" s="5">
        <v>21</v>
      </c>
      <c r="M73" s="4">
        <v>1471</v>
      </c>
    </row>
    <row r="74" spans="1:13" ht="17.25" thickBot="1">
      <c r="A74" s="3"/>
      <c r="B74" s="3" t="s">
        <v>1848</v>
      </c>
      <c r="C74" s="4">
        <v>2511</v>
      </c>
      <c r="D74" s="4">
        <v>1776</v>
      </c>
      <c r="E74" s="5">
        <v>862</v>
      </c>
      <c r="F74" s="5">
        <v>803</v>
      </c>
      <c r="G74" s="5">
        <v>64</v>
      </c>
      <c r="H74" s="5">
        <v>5</v>
      </c>
      <c r="I74" s="5">
        <v>14</v>
      </c>
      <c r="J74" s="5">
        <v>15</v>
      </c>
      <c r="K74" s="4">
        <v>1763</v>
      </c>
      <c r="L74" s="5">
        <v>13</v>
      </c>
      <c r="M74" s="5">
        <v>735</v>
      </c>
    </row>
    <row r="75" spans="1:13" ht="17.25" thickBot="1">
      <c r="A75" s="3"/>
      <c r="B75" s="3" t="s">
        <v>1849</v>
      </c>
      <c r="C75" s="4">
        <v>2984</v>
      </c>
      <c r="D75" s="4">
        <v>1739</v>
      </c>
      <c r="E75" s="5">
        <v>882</v>
      </c>
      <c r="F75" s="5">
        <v>737</v>
      </c>
      <c r="G75" s="5">
        <v>70</v>
      </c>
      <c r="H75" s="5">
        <v>5</v>
      </c>
      <c r="I75" s="5">
        <v>15</v>
      </c>
      <c r="J75" s="5">
        <v>11</v>
      </c>
      <c r="K75" s="4">
        <v>1720</v>
      </c>
      <c r="L75" s="5">
        <v>19</v>
      </c>
      <c r="M75" s="4">
        <v>1245</v>
      </c>
    </row>
    <row r="76" spans="1:13" ht="17.25" thickBot="1">
      <c r="A76" s="3"/>
      <c r="B76" s="3" t="s">
        <v>1850</v>
      </c>
      <c r="C76" s="4">
        <v>1227</v>
      </c>
      <c r="D76" s="5">
        <v>784</v>
      </c>
      <c r="E76" s="5">
        <v>357</v>
      </c>
      <c r="F76" s="5">
        <v>360</v>
      </c>
      <c r="G76" s="5">
        <v>42</v>
      </c>
      <c r="H76" s="5">
        <v>7</v>
      </c>
      <c r="I76" s="5">
        <v>7</v>
      </c>
      <c r="J76" s="5">
        <v>4</v>
      </c>
      <c r="K76" s="5">
        <v>777</v>
      </c>
      <c r="L76" s="5">
        <v>7</v>
      </c>
      <c r="M76" s="5">
        <v>443</v>
      </c>
    </row>
    <row r="77" spans="1:13" ht="17.25" thickBot="1">
      <c r="A77" s="3" t="s">
        <v>1851</v>
      </c>
      <c r="B77" s="3" t="s">
        <v>36</v>
      </c>
      <c r="C77" s="4">
        <v>10408</v>
      </c>
      <c r="D77" s="4">
        <v>7861</v>
      </c>
      <c r="E77" s="4">
        <v>3741</v>
      </c>
      <c r="F77" s="4">
        <v>2330</v>
      </c>
      <c r="G77" s="4">
        <v>1373</v>
      </c>
      <c r="H77" s="5">
        <v>18</v>
      </c>
      <c r="I77" s="5">
        <v>308</v>
      </c>
      <c r="J77" s="5">
        <v>32</v>
      </c>
      <c r="K77" s="4">
        <v>7802</v>
      </c>
      <c r="L77" s="5">
        <v>59</v>
      </c>
      <c r="M77" s="4">
        <v>2547</v>
      </c>
    </row>
    <row r="78" spans="1:13" ht="23.25" thickBot="1">
      <c r="A78" s="3"/>
      <c r="B78" s="3" t="s">
        <v>37</v>
      </c>
      <c r="C78" s="4">
        <v>3046</v>
      </c>
      <c r="D78" s="4">
        <v>3045</v>
      </c>
      <c r="E78" s="4">
        <v>1727</v>
      </c>
      <c r="F78" s="5">
        <v>739</v>
      </c>
      <c r="G78" s="5">
        <v>436</v>
      </c>
      <c r="H78" s="5">
        <v>8</v>
      </c>
      <c r="I78" s="5">
        <v>105</v>
      </c>
      <c r="J78" s="5">
        <v>9</v>
      </c>
      <c r="K78" s="4">
        <v>3024</v>
      </c>
      <c r="L78" s="5">
        <v>21</v>
      </c>
      <c r="M78" s="5">
        <v>1</v>
      </c>
    </row>
    <row r="79" spans="1:13" ht="17.25" thickBot="1">
      <c r="A79" s="3"/>
      <c r="B79" s="3" t="s">
        <v>1852</v>
      </c>
      <c r="C79" s="4">
        <v>3299</v>
      </c>
      <c r="D79" s="4">
        <v>2207</v>
      </c>
      <c r="E79" s="5">
        <v>864</v>
      </c>
      <c r="F79" s="5">
        <v>797</v>
      </c>
      <c r="G79" s="5">
        <v>440</v>
      </c>
      <c r="H79" s="5">
        <v>6</v>
      </c>
      <c r="I79" s="5">
        <v>70</v>
      </c>
      <c r="J79" s="5">
        <v>9</v>
      </c>
      <c r="K79" s="4">
        <v>2186</v>
      </c>
      <c r="L79" s="5">
        <v>21</v>
      </c>
      <c r="M79" s="4">
        <v>1092</v>
      </c>
    </row>
    <row r="80" spans="1:13" ht="17.25" thickBot="1">
      <c r="A80" s="3"/>
      <c r="B80" s="3" t="s">
        <v>1853</v>
      </c>
      <c r="C80" s="4">
        <v>2702</v>
      </c>
      <c r="D80" s="4">
        <v>1769</v>
      </c>
      <c r="E80" s="5">
        <v>771</v>
      </c>
      <c r="F80" s="5">
        <v>530</v>
      </c>
      <c r="G80" s="5">
        <v>364</v>
      </c>
      <c r="H80" s="5">
        <v>2</v>
      </c>
      <c r="I80" s="5">
        <v>81</v>
      </c>
      <c r="J80" s="5">
        <v>11</v>
      </c>
      <c r="K80" s="4">
        <v>1759</v>
      </c>
      <c r="L80" s="5">
        <v>10</v>
      </c>
      <c r="M80" s="5">
        <v>933</v>
      </c>
    </row>
    <row r="81" spans="1:13" ht="17.25" thickBot="1">
      <c r="A81" s="3"/>
      <c r="B81" s="3" t="s">
        <v>1854</v>
      </c>
      <c r="C81" s="4">
        <v>1361</v>
      </c>
      <c r="D81" s="5">
        <v>840</v>
      </c>
      <c r="E81" s="5">
        <v>379</v>
      </c>
      <c r="F81" s="5">
        <v>264</v>
      </c>
      <c r="G81" s="5">
        <v>133</v>
      </c>
      <c r="H81" s="5">
        <v>2</v>
      </c>
      <c r="I81" s="5">
        <v>52</v>
      </c>
      <c r="J81" s="5">
        <v>3</v>
      </c>
      <c r="K81" s="5">
        <v>833</v>
      </c>
      <c r="L81" s="5">
        <v>7</v>
      </c>
      <c r="M81" s="5">
        <v>521</v>
      </c>
    </row>
    <row r="82" spans="1:13" ht="23.25" thickBot="1">
      <c r="A82" s="3" t="s">
        <v>97</v>
      </c>
      <c r="B82" s="3"/>
      <c r="C82" s="5">
        <v>0</v>
      </c>
      <c r="D82" s="5">
        <v>2</v>
      </c>
      <c r="E82" s="5">
        <v>0</v>
      </c>
      <c r="F82" s="5">
        <v>2</v>
      </c>
      <c r="G82" s="5">
        <v>0</v>
      </c>
      <c r="H82" s="5">
        <v>0</v>
      </c>
      <c r="I82" s="5">
        <v>0</v>
      </c>
      <c r="J82" s="5">
        <v>0</v>
      </c>
      <c r="K82" s="5">
        <v>2</v>
      </c>
      <c r="L82" s="5">
        <v>0</v>
      </c>
      <c r="M82" s="5">
        <v>-2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A612-06C7-45B0-992F-EF37EE55CB1C}">
  <dimension ref="A1:X6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27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1855</v>
      </c>
      <c r="F3" s="2" t="s">
        <v>1856</v>
      </c>
      <c r="G3" s="2" t="s">
        <v>1857</v>
      </c>
      <c r="H3" s="2" t="s">
        <v>1858</v>
      </c>
      <c r="I3" s="44"/>
      <c r="J3" s="2"/>
      <c r="K3" s="44"/>
      <c r="U3" t="s">
        <v>3</v>
      </c>
      <c r="V3" t="str">
        <f t="shared" si="0"/>
        <v>윤건영</v>
      </c>
      <c r="W3" t="str">
        <f t="shared" si="0"/>
        <v>김용태</v>
      </c>
      <c r="X3" t="str">
        <f t="shared" si="0"/>
        <v>권영웅</v>
      </c>
    </row>
    <row r="4" spans="1:24" ht="17.25" thickBot="1">
      <c r="A4" s="3" t="s">
        <v>30</v>
      </c>
      <c r="B4" s="3"/>
      <c r="C4" s="4">
        <v>146644</v>
      </c>
      <c r="D4" s="4">
        <v>99398</v>
      </c>
      <c r="E4" s="4">
        <v>56065</v>
      </c>
      <c r="F4" s="4">
        <v>37018</v>
      </c>
      <c r="G4" s="5">
        <v>638</v>
      </c>
      <c r="H4" s="4">
        <v>4558</v>
      </c>
      <c r="I4" s="4">
        <v>98279</v>
      </c>
      <c r="J4" s="4">
        <v>1119</v>
      </c>
      <c r="K4" s="4">
        <v>47246</v>
      </c>
      <c r="V4" s="8"/>
      <c r="W4" s="8"/>
      <c r="X4" s="8"/>
    </row>
    <row r="5" spans="1:24" ht="23.25" thickBot="1">
      <c r="A5" s="3" t="s">
        <v>31</v>
      </c>
      <c r="B5" s="3"/>
      <c r="C5" s="5">
        <v>176</v>
      </c>
      <c r="D5" s="5">
        <v>162</v>
      </c>
      <c r="E5" s="5">
        <v>81</v>
      </c>
      <c r="F5" s="5">
        <v>45</v>
      </c>
      <c r="G5" s="5">
        <v>4</v>
      </c>
      <c r="H5" s="5">
        <v>29</v>
      </c>
      <c r="I5" s="5">
        <v>159</v>
      </c>
      <c r="J5" s="5">
        <v>3</v>
      </c>
      <c r="K5" s="5">
        <v>14</v>
      </c>
      <c r="T5" t="s">
        <v>2929</v>
      </c>
      <c r="U5">
        <f>SUMIF($A:$A,"합계",D:D)</f>
        <v>99398</v>
      </c>
      <c r="V5">
        <f>SUMIF($A:$A,"합계",E:E)</f>
        <v>56065</v>
      </c>
      <c r="W5">
        <f>SUMIF($A:$A,"합계",F:F)</f>
        <v>37018</v>
      </c>
      <c r="X5">
        <f>SUMIF($A:$A,"합계",G:G)</f>
        <v>638</v>
      </c>
    </row>
    <row r="6" spans="1:24" ht="23.25" thickBot="1">
      <c r="A6" s="3" t="s">
        <v>32</v>
      </c>
      <c r="B6" s="3"/>
      <c r="C6" s="4">
        <v>9867</v>
      </c>
      <c r="D6" s="4">
        <v>9855</v>
      </c>
      <c r="E6" s="4">
        <v>6247</v>
      </c>
      <c r="F6" s="4">
        <v>2956</v>
      </c>
      <c r="G6" s="5">
        <v>81</v>
      </c>
      <c r="H6" s="5">
        <v>438</v>
      </c>
      <c r="I6" s="4">
        <v>9722</v>
      </c>
      <c r="J6" s="5">
        <v>133</v>
      </c>
      <c r="K6" s="5">
        <v>12</v>
      </c>
      <c r="T6" t="s">
        <v>2930</v>
      </c>
      <c r="U6">
        <f>U5-U7</f>
        <v>58234</v>
      </c>
      <c r="V6">
        <f>V5-V7</f>
        <v>29694</v>
      </c>
      <c r="W6">
        <f>W5-W7</f>
        <v>24412</v>
      </c>
      <c r="X6">
        <f>X5-X7</f>
        <v>425</v>
      </c>
    </row>
    <row r="7" spans="1:24" ht="23.25" thickBot="1">
      <c r="A7" s="3" t="s">
        <v>33</v>
      </c>
      <c r="B7" s="3"/>
      <c r="C7" s="5">
        <v>726</v>
      </c>
      <c r="D7" s="5">
        <v>219</v>
      </c>
      <c r="E7" s="5">
        <v>158</v>
      </c>
      <c r="F7" s="5">
        <v>58</v>
      </c>
      <c r="G7" s="5">
        <v>0</v>
      </c>
      <c r="H7" s="5">
        <v>3</v>
      </c>
      <c r="I7" s="5">
        <v>219</v>
      </c>
      <c r="J7" s="5">
        <v>0</v>
      </c>
      <c r="K7" s="5">
        <v>507</v>
      </c>
      <c r="T7" t="s">
        <v>2931</v>
      </c>
      <c r="U7">
        <f>U11+U10+U9</f>
        <v>41164</v>
      </c>
      <c r="V7">
        <f>V11+V10+V9</f>
        <v>26371</v>
      </c>
      <c r="W7">
        <f>W11+W10+W9</f>
        <v>12606</v>
      </c>
      <c r="X7">
        <f>X11+X10+X9</f>
        <v>213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1</v>
      </c>
      <c r="F8" s="5">
        <v>5</v>
      </c>
      <c r="G8" s="5">
        <v>0</v>
      </c>
      <c r="H8" s="5">
        <v>0</v>
      </c>
      <c r="I8" s="5">
        <v>6</v>
      </c>
      <c r="J8" s="5">
        <v>0</v>
      </c>
      <c r="K8" s="5">
        <v>-6</v>
      </c>
      <c r="V8" s="8"/>
      <c r="W8" s="8"/>
      <c r="X8" s="8"/>
    </row>
    <row r="9" spans="1:24" ht="17.25" thickBot="1">
      <c r="A9" s="3" t="s">
        <v>1859</v>
      </c>
      <c r="B9" s="3" t="s">
        <v>36</v>
      </c>
      <c r="C9" s="4">
        <v>28061</v>
      </c>
      <c r="D9" s="4">
        <v>20749</v>
      </c>
      <c r="E9" s="4">
        <v>10650</v>
      </c>
      <c r="F9" s="4">
        <v>9089</v>
      </c>
      <c r="G9" s="5">
        <v>79</v>
      </c>
      <c r="H9" s="5">
        <v>765</v>
      </c>
      <c r="I9" s="4">
        <v>20583</v>
      </c>
      <c r="J9" s="5">
        <v>166</v>
      </c>
      <c r="K9" s="4">
        <v>7312</v>
      </c>
      <c r="T9" t="s">
        <v>2934</v>
      </c>
      <c r="U9">
        <f>SUMIF($A:$A,"거소·선상투표",D:D)+SUMIF($A:$A,"국외부재자투표",D:D)+SUMIF($A:$A,"국외부재자투표(공관)",D:D)</f>
        <v>387</v>
      </c>
      <c r="V9">
        <f t="shared" ref="V9:X11" si="1">SUMIF($A:$A,"거소·선상투표",E:E)+SUMIF($A:$A,"국외부재자투표",E:E)+SUMIF($A:$A,"국외부재자투표(공관)",E:E)</f>
        <v>240</v>
      </c>
      <c r="W9">
        <f t="shared" si="1"/>
        <v>108</v>
      </c>
      <c r="X9">
        <f t="shared" si="1"/>
        <v>4</v>
      </c>
    </row>
    <row r="10" spans="1:24" ht="23.25" thickBot="1">
      <c r="A10" s="3"/>
      <c r="B10" s="3" t="s">
        <v>37</v>
      </c>
      <c r="C10" s="4">
        <v>6564</v>
      </c>
      <c r="D10" s="4">
        <v>6564</v>
      </c>
      <c r="E10" s="4">
        <v>4044</v>
      </c>
      <c r="F10" s="4">
        <v>2286</v>
      </c>
      <c r="G10" s="5">
        <v>13</v>
      </c>
      <c r="H10" s="5">
        <v>174</v>
      </c>
      <c r="I10" s="4">
        <v>6517</v>
      </c>
      <c r="J10" s="5">
        <v>47</v>
      </c>
      <c r="K10" s="5">
        <v>0</v>
      </c>
      <c r="T10" t="s">
        <v>2932</v>
      </c>
      <c r="U10">
        <f>SUMIF($B:$B,"관내사전투표",D:D)</f>
        <v>30922</v>
      </c>
      <c r="V10">
        <f t="shared" ref="V10:X12" si="2">SUMIF($B:$B,"관내사전투표",E:E)</f>
        <v>19884</v>
      </c>
      <c r="W10">
        <f t="shared" si="2"/>
        <v>9542</v>
      </c>
      <c r="X10">
        <f t="shared" si="2"/>
        <v>128</v>
      </c>
    </row>
    <row r="11" spans="1:24" ht="23.25" thickBot="1">
      <c r="A11" s="3"/>
      <c r="B11" s="3" t="s">
        <v>1860</v>
      </c>
      <c r="C11" s="4">
        <v>2609</v>
      </c>
      <c r="D11" s="4">
        <v>1494</v>
      </c>
      <c r="E11" s="5">
        <v>734</v>
      </c>
      <c r="F11" s="5">
        <v>676</v>
      </c>
      <c r="G11" s="5">
        <v>9</v>
      </c>
      <c r="H11" s="5">
        <v>57</v>
      </c>
      <c r="I11" s="4">
        <v>1476</v>
      </c>
      <c r="J11" s="5">
        <v>18</v>
      </c>
      <c r="K11" s="4">
        <v>1115</v>
      </c>
      <c r="T11" t="s">
        <v>2933</v>
      </c>
      <c r="U11">
        <f>SUMIF($A:$A,"관외사전투표",D:D)</f>
        <v>9855</v>
      </c>
      <c r="V11">
        <f t="shared" ref="V11:X13" si="3">SUMIF($A:$A,"관외사전투표",E:E)</f>
        <v>6247</v>
      </c>
      <c r="W11">
        <f t="shared" si="3"/>
        <v>2956</v>
      </c>
      <c r="X11">
        <f t="shared" si="3"/>
        <v>81</v>
      </c>
    </row>
    <row r="12" spans="1:24" ht="23.25" thickBot="1">
      <c r="A12" s="3"/>
      <c r="B12" s="3" t="s">
        <v>1861</v>
      </c>
      <c r="C12" s="4">
        <v>2471</v>
      </c>
      <c r="D12" s="4">
        <v>1855</v>
      </c>
      <c r="E12" s="5">
        <v>889</v>
      </c>
      <c r="F12" s="5">
        <v>886</v>
      </c>
      <c r="G12" s="5">
        <v>10</v>
      </c>
      <c r="H12" s="5">
        <v>59</v>
      </c>
      <c r="I12" s="4">
        <v>1844</v>
      </c>
      <c r="J12" s="5">
        <v>11</v>
      </c>
      <c r="K12" s="5">
        <v>616</v>
      </c>
    </row>
    <row r="13" spans="1:24" ht="23.25" thickBot="1">
      <c r="A13" s="3"/>
      <c r="B13" s="3" t="s">
        <v>1862</v>
      </c>
      <c r="C13" s="4">
        <v>2211</v>
      </c>
      <c r="D13" s="4">
        <v>1533</v>
      </c>
      <c r="E13" s="5">
        <v>771</v>
      </c>
      <c r="F13" s="5">
        <v>676</v>
      </c>
      <c r="G13" s="5">
        <v>10</v>
      </c>
      <c r="H13" s="5">
        <v>65</v>
      </c>
      <c r="I13" s="4">
        <v>1522</v>
      </c>
      <c r="J13" s="5">
        <v>11</v>
      </c>
      <c r="K13" s="5">
        <v>678</v>
      </c>
    </row>
    <row r="14" spans="1:24" ht="23.25" thickBot="1">
      <c r="A14" s="3"/>
      <c r="B14" s="3" t="s">
        <v>1863</v>
      </c>
      <c r="C14" s="4">
        <v>2572</v>
      </c>
      <c r="D14" s="4">
        <v>1535</v>
      </c>
      <c r="E14" s="5">
        <v>754</v>
      </c>
      <c r="F14" s="5">
        <v>684</v>
      </c>
      <c r="G14" s="5">
        <v>12</v>
      </c>
      <c r="H14" s="5">
        <v>75</v>
      </c>
      <c r="I14" s="4">
        <v>1525</v>
      </c>
      <c r="J14" s="5">
        <v>10</v>
      </c>
      <c r="K14" s="4">
        <v>1037</v>
      </c>
      <c r="U14" s="8"/>
      <c r="V14" s="8"/>
      <c r="W14" s="8"/>
      <c r="X14" s="8"/>
    </row>
    <row r="15" spans="1:24" ht="23.25" thickBot="1">
      <c r="A15" s="3"/>
      <c r="B15" s="3" t="s">
        <v>1864</v>
      </c>
      <c r="C15" s="4">
        <v>2835</v>
      </c>
      <c r="D15" s="4">
        <v>1948</v>
      </c>
      <c r="E15" s="5">
        <v>980</v>
      </c>
      <c r="F15" s="5">
        <v>843</v>
      </c>
      <c r="G15" s="5">
        <v>8</v>
      </c>
      <c r="H15" s="5">
        <v>108</v>
      </c>
      <c r="I15" s="4">
        <v>1939</v>
      </c>
      <c r="J15" s="5">
        <v>9</v>
      </c>
      <c r="K15" s="5">
        <v>887</v>
      </c>
      <c r="U15" s="8"/>
      <c r="V15" s="8"/>
      <c r="W15" s="8"/>
      <c r="X15" s="8"/>
    </row>
    <row r="16" spans="1:24" ht="23.25" thickBot="1">
      <c r="A16" s="3"/>
      <c r="B16" s="3" t="s">
        <v>1865</v>
      </c>
      <c r="C16" s="4">
        <v>2735</v>
      </c>
      <c r="D16" s="4">
        <v>1897</v>
      </c>
      <c r="E16" s="5">
        <v>862</v>
      </c>
      <c r="F16" s="5">
        <v>926</v>
      </c>
      <c r="G16" s="5">
        <v>7</v>
      </c>
      <c r="H16" s="5">
        <v>91</v>
      </c>
      <c r="I16" s="4">
        <v>1886</v>
      </c>
      <c r="J16" s="5">
        <v>11</v>
      </c>
      <c r="K16" s="5">
        <v>838</v>
      </c>
    </row>
    <row r="17" spans="1:11" ht="23.25" thickBot="1">
      <c r="A17" s="3"/>
      <c r="B17" s="3" t="s">
        <v>1866</v>
      </c>
      <c r="C17" s="4">
        <v>3219</v>
      </c>
      <c r="D17" s="4">
        <v>1999</v>
      </c>
      <c r="E17" s="5">
        <v>869</v>
      </c>
      <c r="F17" s="4">
        <v>1017</v>
      </c>
      <c r="G17" s="5">
        <v>7</v>
      </c>
      <c r="H17" s="5">
        <v>85</v>
      </c>
      <c r="I17" s="4">
        <v>1978</v>
      </c>
      <c r="J17" s="5">
        <v>21</v>
      </c>
      <c r="K17" s="4">
        <v>1220</v>
      </c>
    </row>
    <row r="18" spans="1:11" ht="23.25" thickBot="1">
      <c r="A18" s="3"/>
      <c r="B18" s="3" t="s">
        <v>1867</v>
      </c>
      <c r="C18" s="4">
        <v>2845</v>
      </c>
      <c r="D18" s="4">
        <v>1924</v>
      </c>
      <c r="E18" s="5">
        <v>747</v>
      </c>
      <c r="F18" s="4">
        <v>1095</v>
      </c>
      <c r="G18" s="5">
        <v>3</v>
      </c>
      <c r="H18" s="5">
        <v>51</v>
      </c>
      <c r="I18" s="4">
        <v>1896</v>
      </c>
      <c r="J18" s="5">
        <v>28</v>
      </c>
      <c r="K18" s="5">
        <v>921</v>
      </c>
    </row>
    <row r="19" spans="1:11" ht="17.25" thickBot="1">
      <c r="A19" s="3" t="s">
        <v>1868</v>
      </c>
      <c r="B19" s="3" t="s">
        <v>36</v>
      </c>
      <c r="C19" s="4">
        <v>16603</v>
      </c>
      <c r="D19" s="4">
        <v>12255</v>
      </c>
      <c r="E19" s="4">
        <v>6885</v>
      </c>
      <c r="F19" s="4">
        <v>4584</v>
      </c>
      <c r="G19" s="5">
        <v>53</v>
      </c>
      <c r="H19" s="5">
        <v>639</v>
      </c>
      <c r="I19" s="4">
        <v>12161</v>
      </c>
      <c r="J19" s="5">
        <v>94</v>
      </c>
      <c r="K19" s="4">
        <v>4348</v>
      </c>
    </row>
    <row r="20" spans="1:11" ht="23.25" thickBot="1">
      <c r="A20" s="3"/>
      <c r="B20" s="3" t="s">
        <v>37</v>
      </c>
      <c r="C20" s="4">
        <v>5204</v>
      </c>
      <c r="D20" s="4">
        <v>5203</v>
      </c>
      <c r="E20" s="4">
        <v>3329</v>
      </c>
      <c r="F20" s="4">
        <v>1623</v>
      </c>
      <c r="G20" s="5">
        <v>17</v>
      </c>
      <c r="H20" s="5">
        <v>200</v>
      </c>
      <c r="I20" s="4">
        <v>5169</v>
      </c>
      <c r="J20" s="5">
        <v>34</v>
      </c>
      <c r="K20" s="5">
        <v>1</v>
      </c>
    </row>
    <row r="21" spans="1:11" ht="23.25" thickBot="1">
      <c r="A21" s="3"/>
      <c r="B21" s="3" t="s">
        <v>1869</v>
      </c>
      <c r="C21" s="4">
        <v>2211</v>
      </c>
      <c r="D21" s="4">
        <v>1328</v>
      </c>
      <c r="E21" s="5">
        <v>633</v>
      </c>
      <c r="F21" s="5">
        <v>586</v>
      </c>
      <c r="G21" s="5">
        <v>5</v>
      </c>
      <c r="H21" s="5">
        <v>93</v>
      </c>
      <c r="I21" s="4">
        <v>1317</v>
      </c>
      <c r="J21" s="5">
        <v>11</v>
      </c>
      <c r="K21" s="5">
        <v>883</v>
      </c>
    </row>
    <row r="22" spans="1:11" ht="23.25" thickBot="1">
      <c r="A22" s="3"/>
      <c r="B22" s="3" t="s">
        <v>1870</v>
      </c>
      <c r="C22" s="4">
        <v>2036</v>
      </c>
      <c r="D22" s="4">
        <v>1319</v>
      </c>
      <c r="E22" s="5">
        <v>628</v>
      </c>
      <c r="F22" s="5">
        <v>586</v>
      </c>
      <c r="G22" s="5">
        <v>12</v>
      </c>
      <c r="H22" s="5">
        <v>81</v>
      </c>
      <c r="I22" s="4">
        <v>1307</v>
      </c>
      <c r="J22" s="5">
        <v>12</v>
      </c>
      <c r="K22" s="5">
        <v>717</v>
      </c>
    </row>
    <row r="23" spans="1:11" ht="23.25" thickBot="1">
      <c r="A23" s="3"/>
      <c r="B23" s="3" t="s">
        <v>1871</v>
      </c>
      <c r="C23" s="4">
        <v>2103</v>
      </c>
      <c r="D23" s="4">
        <v>1337</v>
      </c>
      <c r="E23" s="5">
        <v>644</v>
      </c>
      <c r="F23" s="5">
        <v>596</v>
      </c>
      <c r="G23" s="5">
        <v>3</v>
      </c>
      <c r="H23" s="5">
        <v>83</v>
      </c>
      <c r="I23" s="4">
        <v>1326</v>
      </c>
      <c r="J23" s="5">
        <v>11</v>
      </c>
      <c r="K23" s="5">
        <v>766</v>
      </c>
    </row>
    <row r="24" spans="1:11" ht="23.25" thickBot="1">
      <c r="A24" s="3"/>
      <c r="B24" s="3" t="s">
        <v>1872</v>
      </c>
      <c r="C24" s="4">
        <v>2196</v>
      </c>
      <c r="D24" s="4">
        <v>1351</v>
      </c>
      <c r="E24" s="5">
        <v>673</v>
      </c>
      <c r="F24" s="5">
        <v>582</v>
      </c>
      <c r="G24" s="5">
        <v>8</v>
      </c>
      <c r="H24" s="5">
        <v>76</v>
      </c>
      <c r="I24" s="4">
        <v>1339</v>
      </c>
      <c r="J24" s="5">
        <v>12</v>
      </c>
      <c r="K24" s="5">
        <v>845</v>
      </c>
    </row>
    <row r="25" spans="1:11" ht="23.25" thickBot="1">
      <c r="A25" s="3"/>
      <c r="B25" s="3" t="s">
        <v>1873</v>
      </c>
      <c r="C25" s="4">
        <v>2853</v>
      </c>
      <c r="D25" s="4">
        <v>1717</v>
      </c>
      <c r="E25" s="5">
        <v>978</v>
      </c>
      <c r="F25" s="5">
        <v>611</v>
      </c>
      <c r="G25" s="5">
        <v>8</v>
      </c>
      <c r="H25" s="5">
        <v>106</v>
      </c>
      <c r="I25" s="4">
        <v>1703</v>
      </c>
      <c r="J25" s="5">
        <v>14</v>
      </c>
      <c r="K25" s="4">
        <v>1136</v>
      </c>
    </row>
    <row r="26" spans="1:11" ht="17.25" thickBot="1">
      <c r="A26" s="3" t="s">
        <v>1874</v>
      </c>
      <c r="B26" s="3" t="s">
        <v>36</v>
      </c>
      <c r="C26" s="4">
        <v>20941</v>
      </c>
      <c r="D26" s="4">
        <v>12032</v>
      </c>
      <c r="E26" s="4">
        <v>6468</v>
      </c>
      <c r="F26" s="4">
        <v>4649</v>
      </c>
      <c r="G26" s="5">
        <v>86</v>
      </c>
      <c r="H26" s="5">
        <v>672</v>
      </c>
      <c r="I26" s="4">
        <v>11875</v>
      </c>
      <c r="J26" s="5">
        <v>157</v>
      </c>
      <c r="K26" s="4">
        <v>8909</v>
      </c>
    </row>
    <row r="27" spans="1:11" ht="23.25" thickBot="1">
      <c r="A27" s="3"/>
      <c r="B27" s="3" t="s">
        <v>37</v>
      </c>
      <c r="C27" s="4">
        <v>3707</v>
      </c>
      <c r="D27" s="4">
        <v>3707</v>
      </c>
      <c r="E27" s="4">
        <v>2285</v>
      </c>
      <c r="F27" s="4">
        <v>1203</v>
      </c>
      <c r="G27" s="5">
        <v>15</v>
      </c>
      <c r="H27" s="5">
        <v>163</v>
      </c>
      <c r="I27" s="4">
        <v>3666</v>
      </c>
      <c r="J27" s="5">
        <v>41</v>
      </c>
      <c r="K27" s="5">
        <v>0</v>
      </c>
    </row>
    <row r="28" spans="1:11" ht="23.25" thickBot="1">
      <c r="A28" s="3"/>
      <c r="B28" s="3" t="s">
        <v>1875</v>
      </c>
      <c r="C28" s="4">
        <v>2231</v>
      </c>
      <c r="D28" s="5">
        <v>856</v>
      </c>
      <c r="E28" s="5">
        <v>436</v>
      </c>
      <c r="F28" s="5">
        <v>338</v>
      </c>
      <c r="G28" s="5">
        <v>10</v>
      </c>
      <c r="H28" s="5">
        <v>61</v>
      </c>
      <c r="I28" s="5">
        <v>845</v>
      </c>
      <c r="J28" s="5">
        <v>11</v>
      </c>
      <c r="K28" s="4">
        <v>1375</v>
      </c>
    </row>
    <row r="29" spans="1:11" ht="23.25" thickBot="1">
      <c r="A29" s="3"/>
      <c r="B29" s="3" t="s">
        <v>1876</v>
      </c>
      <c r="C29" s="4">
        <v>1498</v>
      </c>
      <c r="D29" s="5">
        <v>725</v>
      </c>
      <c r="E29" s="5">
        <v>356</v>
      </c>
      <c r="F29" s="5">
        <v>310</v>
      </c>
      <c r="G29" s="5">
        <v>4</v>
      </c>
      <c r="H29" s="5">
        <v>42</v>
      </c>
      <c r="I29" s="5">
        <v>712</v>
      </c>
      <c r="J29" s="5">
        <v>13</v>
      </c>
      <c r="K29" s="5">
        <v>773</v>
      </c>
    </row>
    <row r="30" spans="1:11" ht="23.25" thickBot="1">
      <c r="A30" s="3"/>
      <c r="B30" s="3" t="s">
        <v>1877</v>
      </c>
      <c r="C30" s="4">
        <v>1793</v>
      </c>
      <c r="D30" s="5">
        <v>792</v>
      </c>
      <c r="E30" s="5">
        <v>380</v>
      </c>
      <c r="F30" s="5">
        <v>347</v>
      </c>
      <c r="G30" s="5">
        <v>8</v>
      </c>
      <c r="H30" s="5">
        <v>38</v>
      </c>
      <c r="I30" s="5">
        <v>773</v>
      </c>
      <c r="J30" s="5">
        <v>19</v>
      </c>
      <c r="K30" s="4">
        <v>1001</v>
      </c>
    </row>
    <row r="31" spans="1:11" ht="23.25" thickBot="1">
      <c r="A31" s="3"/>
      <c r="B31" s="3" t="s">
        <v>1878</v>
      </c>
      <c r="C31" s="4">
        <v>2212</v>
      </c>
      <c r="D31" s="5">
        <v>958</v>
      </c>
      <c r="E31" s="5">
        <v>517</v>
      </c>
      <c r="F31" s="5">
        <v>363</v>
      </c>
      <c r="G31" s="5">
        <v>5</v>
      </c>
      <c r="H31" s="5">
        <v>62</v>
      </c>
      <c r="I31" s="5">
        <v>947</v>
      </c>
      <c r="J31" s="5">
        <v>11</v>
      </c>
      <c r="K31" s="4">
        <v>1254</v>
      </c>
    </row>
    <row r="32" spans="1:11" ht="23.25" thickBot="1">
      <c r="A32" s="3"/>
      <c r="B32" s="3" t="s">
        <v>1879</v>
      </c>
      <c r="C32" s="4">
        <v>1694</v>
      </c>
      <c r="D32" s="5">
        <v>888</v>
      </c>
      <c r="E32" s="5">
        <v>477</v>
      </c>
      <c r="F32" s="5">
        <v>350</v>
      </c>
      <c r="G32" s="5">
        <v>5</v>
      </c>
      <c r="H32" s="5">
        <v>45</v>
      </c>
      <c r="I32" s="5">
        <v>877</v>
      </c>
      <c r="J32" s="5">
        <v>11</v>
      </c>
      <c r="K32" s="5">
        <v>806</v>
      </c>
    </row>
    <row r="33" spans="1:11" ht="23.25" thickBot="1">
      <c r="A33" s="3"/>
      <c r="B33" s="3" t="s">
        <v>1880</v>
      </c>
      <c r="C33" s="4">
        <v>3040</v>
      </c>
      <c r="D33" s="4">
        <v>1778</v>
      </c>
      <c r="E33" s="5">
        <v>912</v>
      </c>
      <c r="F33" s="5">
        <v>725</v>
      </c>
      <c r="G33" s="5">
        <v>14</v>
      </c>
      <c r="H33" s="5">
        <v>102</v>
      </c>
      <c r="I33" s="4">
        <v>1753</v>
      </c>
      <c r="J33" s="5">
        <v>25</v>
      </c>
      <c r="K33" s="4">
        <v>1262</v>
      </c>
    </row>
    <row r="34" spans="1:11" ht="23.25" thickBot="1">
      <c r="A34" s="3"/>
      <c r="B34" s="3" t="s">
        <v>1881</v>
      </c>
      <c r="C34" s="4">
        <v>1724</v>
      </c>
      <c r="D34" s="5">
        <v>759</v>
      </c>
      <c r="E34" s="5">
        <v>367</v>
      </c>
      <c r="F34" s="5">
        <v>320</v>
      </c>
      <c r="G34" s="5">
        <v>6</v>
      </c>
      <c r="H34" s="5">
        <v>62</v>
      </c>
      <c r="I34" s="5">
        <v>755</v>
      </c>
      <c r="J34" s="5">
        <v>4</v>
      </c>
      <c r="K34" s="5">
        <v>965</v>
      </c>
    </row>
    <row r="35" spans="1:11" ht="23.25" thickBot="1">
      <c r="A35" s="3"/>
      <c r="B35" s="3" t="s">
        <v>1882</v>
      </c>
      <c r="C35" s="4">
        <v>2158</v>
      </c>
      <c r="D35" s="4">
        <v>1127</v>
      </c>
      <c r="E35" s="5">
        <v>529</v>
      </c>
      <c r="F35" s="5">
        <v>501</v>
      </c>
      <c r="G35" s="5">
        <v>12</v>
      </c>
      <c r="H35" s="5">
        <v>67</v>
      </c>
      <c r="I35" s="4">
        <v>1109</v>
      </c>
      <c r="J35" s="5">
        <v>18</v>
      </c>
      <c r="K35" s="4">
        <v>1031</v>
      </c>
    </row>
    <row r="36" spans="1:11" ht="23.25" thickBot="1">
      <c r="A36" s="3"/>
      <c r="B36" s="3" t="s">
        <v>1883</v>
      </c>
      <c r="C36" s="5">
        <v>884</v>
      </c>
      <c r="D36" s="5">
        <v>442</v>
      </c>
      <c r="E36" s="5">
        <v>209</v>
      </c>
      <c r="F36" s="5">
        <v>192</v>
      </c>
      <c r="G36" s="5">
        <v>7</v>
      </c>
      <c r="H36" s="5">
        <v>30</v>
      </c>
      <c r="I36" s="5">
        <v>438</v>
      </c>
      <c r="J36" s="5">
        <v>4</v>
      </c>
      <c r="K36" s="5">
        <v>442</v>
      </c>
    </row>
    <row r="37" spans="1:11" ht="17.25" thickBot="1">
      <c r="A37" s="3" t="s">
        <v>1884</v>
      </c>
      <c r="B37" s="3" t="s">
        <v>36</v>
      </c>
      <c r="C37" s="4">
        <v>20216</v>
      </c>
      <c r="D37" s="4">
        <v>12951</v>
      </c>
      <c r="E37" s="4">
        <v>8204</v>
      </c>
      <c r="F37" s="4">
        <v>3908</v>
      </c>
      <c r="G37" s="5">
        <v>99</v>
      </c>
      <c r="H37" s="5">
        <v>585</v>
      </c>
      <c r="I37" s="4">
        <v>12796</v>
      </c>
      <c r="J37" s="5">
        <v>155</v>
      </c>
      <c r="K37" s="4">
        <v>7265</v>
      </c>
    </row>
    <row r="38" spans="1:11" ht="23.25" thickBot="1">
      <c r="A38" s="3"/>
      <c r="B38" s="3" t="s">
        <v>37</v>
      </c>
      <c r="C38" s="4">
        <v>5004</v>
      </c>
      <c r="D38" s="4">
        <v>5002</v>
      </c>
      <c r="E38" s="4">
        <v>3578</v>
      </c>
      <c r="F38" s="4">
        <v>1174</v>
      </c>
      <c r="G38" s="5">
        <v>24</v>
      </c>
      <c r="H38" s="5">
        <v>186</v>
      </c>
      <c r="I38" s="4">
        <v>4962</v>
      </c>
      <c r="J38" s="5">
        <v>40</v>
      </c>
      <c r="K38" s="5">
        <v>2</v>
      </c>
    </row>
    <row r="39" spans="1:11" ht="23.25" thickBot="1">
      <c r="A39" s="3"/>
      <c r="B39" s="3" t="s">
        <v>1885</v>
      </c>
      <c r="C39" s="4">
        <v>1800</v>
      </c>
      <c r="D39" s="5">
        <v>734</v>
      </c>
      <c r="E39" s="5">
        <v>433</v>
      </c>
      <c r="F39" s="5">
        <v>253</v>
      </c>
      <c r="G39" s="5">
        <v>5</v>
      </c>
      <c r="H39" s="5">
        <v>33</v>
      </c>
      <c r="I39" s="5">
        <v>724</v>
      </c>
      <c r="J39" s="5">
        <v>10</v>
      </c>
      <c r="K39" s="4">
        <v>1066</v>
      </c>
    </row>
    <row r="40" spans="1:11" ht="23.25" thickBot="1">
      <c r="A40" s="3"/>
      <c r="B40" s="3" t="s">
        <v>1886</v>
      </c>
      <c r="C40" s="4">
        <v>1912</v>
      </c>
      <c r="D40" s="5">
        <v>950</v>
      </c>
      <c r="E40" s="5">
        <v>537</v>
      </c>
      <c r="F40" s="5">
        <v>335</v>
      </c>
      <c r="G40" s="5">
        <v>15</v>
      </c>
      <c r="H40" s="5">
        <v>48</v>
      </c>
      <c r="I40" s="5">
        <v>935</v>
      </c>
      <c r="J40" s="5">
        <v>15</v>
      </c>
      <c r="K40" s="5">
        <v>962</v>
      </c>
    </row>
    <row r="41" spans="1:11" ht="23.25" thickBot="1">
      <c r="A41" s="3"/>
      <c r="B41" s="3" t="s">
        <v>1887</v>
      </c>
      <c r="C41" s="4">
        <v>2215</v>
      </c>
      <c r="D41" s="4">
        <v>1319</v>
      </c>
      <c r="E41" s="5">
        <v>694</v>
      </c>
      <c r="F41" s="5">
        <v>525</v>
      </c>
      <c r="G41" s="5">
        <v>8</v>
      </c>
      <c r="H41" s="5">
        <v>77</v>
      </c>
      <c r="I41" s="4">
        <v>1304</v>
      </c>
      <c r="J41" s="5">
        <v>15</v>
      </c>
      <c r="K41" s="5">
        <v>896</v>
      </c>
    </row>
    <row r="42" spans="1:11" ht="23.25" thickBot="1">
      <c r="A42" s="3"/>
      <c r="B42" s="3" t="s">
        <v>1888</v>
      </c>
      <c r="C42" s="4">
        <v>2346</v>
      </c>
      <c r="D42" s="4">
        <v>1290</v>
      </c>
      <c r="E42" s="5">
        <v>751</v>
      </c>
      <c r="F42" s="5">
        <v>452</v>
      </c>
      <c r="G42" s="5">
        <v>13</v>
      </c>
      <c r="H42" s="5">
        <v>60</v>
      </c>
      <c r="I42" s="4">
        <v>1276</v>
      </c>
      <c r="J42" s="5">
        <v>14</v>
      </c>
      <c r="K42" s="4">
        <v>1056</v>
      </c>
    </row>
    <row r="43" spans="1:11" ht="23.25" thickBot="1">
      <c r="A43" s="3"/>
      <c r="B43" s="3" t="s">
        <v>1889</v>
      </c>
      <c r="C43" s="4">
        <v>1821</v>
      </c>
      <c r="D43" s="5">
        <v>966</v>
      </c>
      <c r="E43" s="5">
        <v>602</v>
      </c>
      <c r="F43" s="5">
        <v>297</v>
      </c>
      <c r="G43" s="5">
        <v>10</v>
      </c>
      <c r="H43" s="5">
        <v>43</v>
      </c>
      <c r="I43" s="5">
        <v>952</v>
      </c>
      <c r="J43" s="5">
        <v>14</v>
      </c>
      <c r="K43" s="5">
        <v>855</v>
      </c>
    </row>
    <row r="44" spans="1:11" ht="23.25" thickBot="1">
      <c r="A44" s="3"/>
      <c r="B44" s="3" t="s">
        <v>1890</v>
      </c>
      <c r="C44" s="4">
        <v>1952</v>
      </c>
      <c r="D44" s="4">
        <v>1239</v>
      </c>
      <c r="E44" s="5">
        <v>668</v>
      </c>
      <c r="F44" s="5">
        <v>487</v>
      </c>
      <c r="G44" s="5">
        <v>10</v>
      </c>
      <c r="H44" s="5">
        <v>60</v>
      </c>
      <c r="I44" s="4">
        <v>1225</v>
      </c>
      <c r="J44" s="5">
        <v>14</v>
      </c>
      <c r="K44" s="5">
        <v>713</v>
      </c>
    </row>
    <row r="45" spans="1:11" ht="23.25" thickBot="1">
      <c r="A45" s="3"/>
      <c r="B45" s="3" t="s">
        <v>1891</v>
      </c>
      <c r="C45" s="4">
        <v>3166</v>
      </c>
      <c r="D45" s="4">
        <v>1451</v>
      </c>
      <c r="E45" s="5">
        <v>941</v>
      </c>
      <c r="F45" s="5">
        <v>385</v>
      </c>
      <c r="G45" s="5">
        <v>14</v>
      </c>
      <c r="H45" s="5">
        <v>78</v>
      </c>
      <c r="I45" s="4">
        <v>1418</v>
      </c>
      <c r="J45" s="5">
        <v>33</v>
      </c>
      <c r="K45" s="4">
        <v>1715</v>
      </c>
    </row>
    <row r="46" spans="1:11" ht="17.25" thickBot="1">
      <c r="A46" s="3" t="s">
        <v>1892</v>
      </c>
      <c r="B46" s="3" t="s">
        <v>36</v>
      </c>
      <c r="C46" s="4">
        <v>17293</v>
      </c>
      <c r="D46" s="4">
        <v>10594</v>
      </c>
      <c r="E46" s="4">
        <v>5972</v>
      </c>
      <c r="F46" s="4">
        <v>3860</v>
      </c>
      <c r="G46" s="5">
        <v>92</v>
      </c>
      <c r="H46" s="5">
        <v>512</v>
      </c>
      <c r="I46" s="4">
        <v>10436</v>
      </c>
      <c r="J46" s="5">
        <v>158</v>
      </c>
      <c r="K46" s="4">
        <v>6699</v>
      </c>
    </row>
    <row r="47" spans="1:11" ht="23.25" thickBot="1">
      <c r="A47" s="3"/>
      <c r="B47" s="3" t="s">
        <v>37</v>
      </c>
      <c r="C47" s="4">
        <v>3465</v>
      </c>
      <c r="D47" s="4">
        <v>3465</v>
      </c>
      <c r="E47" s="4">
        <v>2157</v>
      </c>
      <c r="F47" s="4">
        <v>1117</v>
      </c>
      <c r="G47" s="5">
        <v>23</v>
      </c>
      <c r="H47" s="5">
        <v>136</v>
      </c>
      <c r="I47" s="4">
        <v>3433</v>
      </c>
      <c r="J47" s="5">
        <v>32</v>
      </c>
      <c r="K47" s="5">
        <v>0</v>
      </c>
    </row>
    <row r="48" spans="1:11" ht="23.25" thickBot="1">
      <c r="A48" s="3"/>
      <c r="B48" s="3" t="s">
        <v>1893</v>
      </c>
      <c r="C48" s="4">
        <v>2441</v>
      </c>
      <c r="D48" s="4">
        <v>1203</v>
      </c>
      <c r="E48" s="5">
        <v>651</v>
      </c>
      <c r="F48" s="5">
        <v>462</v>
      </c>
      <c r="G48" s="5">
        <v>12</v>
      </c>
      <c r="H48" s="5">
        <v>56</v>
      </c>
      <c r="I48" s="4">
        <v>1181</v>
      </c>
      <c r="J48" s="5">
        <v>22</v>
      </c>
      <c r="K48" s="4">
        <v>1238</v>
      </c>
    </row>
    <row r="49" spans="1:11" ht="23.25" thickBot="1">
      <c r="A49" s="3"/>
      <c r="B49" s="3" t="s">
        <v>1894</v>
      </c>
      <c r="C49" s="4">
        <v>1970</v>
      </c>
      <c r="D49" s="4">
        <v>1055</v>
      </c>
      <c r="E49" s="5">
        <v>512</v>
      </c>
      <c r="F49" s="5">
        <v>433</v>
      </c>
      <c r="G49" s="5">
        <v>13</v>
      </c>
      <c r="H49" s="5">
        <v>75</v>
      </c>
      <c r="I49" s="4">
        <v>1033</v>
      </c>
      <c r="J49" s="5">
        <v>22</v>
      </c>
      <c r="K49" s="5">
        <v>915</v>
      </c>
    </row>
    <row r="50" spans="1:11" ht="23.25" thickBot="1">
      <c r="A50" s="3"/>
      <c r="B50" s="3" t="s">
        <v>1895</v>
      </c>
      <c r="C50" s="4">
        <v>2594</v>
      </c>
      <c r="D50" s="4">
        <v>1486</v>
      </c>
      <c r="E50" s="5">
        <v>847</v>
      </c>
      <c r="F50" s="5">
        <v>530</v>
      </c>
      <c r="G50" s="5">
        <v>11</v>
      </c>
      <c r="H50" s="5">
        <v>76</v>
      </c>
      <c r="I50" s="4">
        <v>1464</v>
      </c>
      <c r="J50" s="5">
        <v>22</v>
      </c>
      <c r="K50" s="4">
        <v>1108</v>
      </c>
    </row>
    <row r="51" spans="1:11" ht="23.25" thickBot="1">
      <c r="A51" s="3"/>
      <c r="B51" s="3" t="s">
        <v>1896</v>
      </c>
      <c r="C51" s="4">
        <v>1881</v>
      </c>
      <c r="D51" s="5">
        <v>805</v>
      </c>
      <c r="E51" s="5">
        <v>404</v>
      </c>
      <c r="F51" s="5">
        <v>335</v>
      </c>
      <c r="G51" s="5">
        <v>9</v>
      </c>
      <c r="H51" s="5">
        <v>43</v>
      </c>
      <c r="I51" s="5">
        <v>791</v>
      </c>
      <c r="J51" s="5">
        <v>14</v>
      </c>
      <c r="K51" s="4">
        <v>1076</v>
      </c>
    </row>
    <row r="52" spans="1:11" ht="23.25" thickBot="1">
      <c r="A52" s="3"/>
      <c r="B52" s="3" t="s">
        <v>1897</v>
      </c>
      <c r="C52" s="4">
        <v>3242</v>
      </c>
      <c r="D52" s="4">
        <v>1662</v>
      </c>
      <c r="E52" s="5">
        <v>930</v>
      </c>
      <c r="F52" s="5">
        <v>588</v>
      </c>
      <c r="G52" s="5">
        <v>16</v>
      </c>
      <c r="H52" s="5">
        <v>92</v>
      </c>
      <c r="I52" s="4">
        <v>1626</v>
      </c>
      <c r="J52" s="5">
        <v>36</v>
      </c>
      <c r="K52" s="4">
        <v>1580</v>
      </c>
    </row>
    <row r="53" spans="1:11" ht="23.25" thickBot="1">
      <c r="A53" s="3"/>
      <c r="B53" s="3" t="s">
        <v>1898</v>
      </c>
      <c r="C53" s="4">
        <v>1700</v>
      </c>
      <c r="D53" s="5">
        <v>918</v>
      </c>
      <c r="E53" s="5">
        <v>471</v>
      </c>
      <c r="F53" s="5">
        <v>395</v>
      </c>
      <c r="G53" s="5">
        <v>8</v>
      </c>
      <c r="H53" s="5">
        <v>34</v>
      </c>
      <c r="I53" s="5">
        <v>908</v>
      </c>
      <c r="J53" s="5">
        <v>10</v>
      </c>
      <c r="K53" s="5">
        <v>782</v>
      </c>
    </row>
    <row r="54" spans="1:11" ht="17.25" thickBot="1">
      <c r="A54" s="3" t="s">
        <v>1899</v>
      </c>
      <c r="B54" s="3" t="s">
        <v>36</v>
      </c>
      <c r="C54" s="4">
        <v>24806</v>
      </c>
      <c r="D54" s="4">
        <v>16429</v>
      </c>
      <c r="E54" s="4">
        <v>9191</v>
      </c>
      <c r="F54" s="4">
        <v>6234</v>
      </c>
      <c r="G54" s="5">
        <v>100</v>
      </c>
      <c r="H54" s="5">
        <v>728</v>
      </c>
      <c r="I54" s="4">
        <v>16253</v>
      </c>
      <c r="J54" s="5">
        <v>176</v>
      </c>
      <c r="K54" s="4">
        <v>8377</v>
      </c>
    </row>
    <row r="55" spans="1:11" ht="23.25" thickBot="1">
      <c r="A55" s="3"/>
      <c r="B55" s="3" t="s">
        <v>37</v>
      </c>
      <c r="C55" s="4">
        <v>5488</v>
      </c>
      <c r="D55" s="4">
        <v>5487</v>
      </c>
      <c r="E55" s="4">
        <v>3580</v>
      </c>
      <c r="F55" s="4">
        <v>1645</v>
      </c>
      <c r="G55" s="5">
        <v>24</v>
      </c>
      <c r="H55" s="5">
        <v>192</v>
      </c>
      <c r="I55" s="4">
        <v>5441</v>
      </c>
      <c r="J55" s="5">
        <v>46</v>
      </c>
      <c r="K55" s="5">
        <v>1</v>
      </c>
    </row>
    <row r="56" spans="1:11" ht="23.25" thickBot="1">
      <c r="A56" s="3"/>
      <c r="B56" s="3" t="s">
        <v>1900</v>
      </c>
      <c r="C56" s="4">
        <v>2659</v>
      </c>
      <c r="D56" s="4">
        <v>1505</v>
      </c>
      <c r="E56" s="5">
        <v>742</v>
      </c>
      <c r="F56" s="5">
        <v>627</v>
      </c>
      <c r="G56" s="5">
        <v>13</v>
      </c>
      <c r="H56" s="5">
        <v>107</v>
      </c>
      <c r="I56" s="4">
        <v>1489</v>
      </c>
      <c r="J56" s="5">
        <v>16</v>
      </c>
      <c r="K56" s="4">
        <v>1154</v>
      </c>
    </row>
    <row r="57" spans="1:11" ht="23.25" thickBot="1">
      <c r="A57" s="3"/>
      <c r="B57" s="3" t="s">
        <v>1901</v>
      </c>
      <c r="C57" s="4">
        <v>3078</v>
      </c>
      <c r="D57" s="4">
        <v>1885</v>
      </c>
      <c r="E57" s="5">
        <v>931</v>
      </c>
      <c r="F57" s="5">
        <v>847</v>
      </c>
      <c r="G57" s="5">
        <v>6</v>
      </c>
      <c r="H57" s="5">
        <v>82</v>
      </c>
      <c r="I57" s="4">
        <v>1866</v>
      </c>
      <c r="J57" s="5">
        <v>19</v>
      </c>
      <c r="K57" s="4">
        <v>1193</v>
      </c>
    </row>
    <row r="58" spans="1:11" ht="23.25" thickBot="1">
      <c r="A58" s="3"/>
      <c r="B58" s="3" t="s">
        <v>1902</v>
      </c>
      <c r="C58" s="4">
        <v>2994</v>
      </c>
      <c r="D58" s="4">
        <v>1471</v>
      </c>
      <c r="E58" s="5">
        <v>783</v>
      </c>
      <c r="F58" s="5">
        <v>594</v>
      </c>
      <c r="G58" s="5">
        <v>12</v>
      </c>
      <c r="H58" s="5">
        <v>67</v>
      </c>
      <c r="I58" s="4">
        <v>1456</v>
      </c>
      <c r="J58" s="5">
        <v>15</v>
      </c>
      <c r="K58" s="4">
        <v>1523</v>
      </c>
    </row>
    <row r="59" spans="1:11" ht="23.25" thickBot="1">
      <c r="A59" s="3"/>
      <c r="B59" s="3" t="s">
        <v>1903</v>
      </c>
      <c r="C59" s="4">
        <v>3349</v>
      </c>
      <c r="D59" s="4">
        <v>1527</v>
      </c>
      <c r="E59" s="5">
        <v>870</v>
      </c>
      <c r="F59" s="5">
        <v>513</v>
      </c>
      <c r="G59" s="5">
        <v>17</v>
      </c>
      <c r="H59" s="5">
        <v>99</v>
      </c>
      <c r="I59" s="4">
        <v>1499</v>
      </c>
      <c r="J59" s="5">
        <v>28</v>
      </c>
      <c r="K59" s="4">
        <v>1822</v>
      </c>
    </row>
    <row r="60" spans="1:11" ht="23.25" thickBot="1">
      <c r="A60" s="3"/>
      <c r="B60" s="3" t="s">
        <v>1904</v>
      </c>
      <c r="C60" s="4">
        <v>4069</v>
      </c>
      <c r="D60" s="4">
        <v>2303</v>
      </c>
      <c r="E60" s="4">
        <v>1269</v>
      </c>
      <c r="F60" s="5">
        <v>886</v>
      </c>
      <c r="G60" s="5">
        <v>17</v>
      </c>
      <c r="H60" s="5">
        <v>101</v>
      </c>
      <c r="I60" s="4">
        <v>2273</v>
      </c>
      <c r="J60" s="5">
        <v>30</v>
      </c>
      <c r="K60" s="4">
        <v>1766</v>
      </c>
    </row>
    <row r="61" spans="1:11" ht="23.25" thickBot="1">
      <c r="A61" s="3"/>
      <c r="B61" s="3" t="s">
        <v>1905</v>
      </c>
      <c r="C61" s="4">
        <v>3169</v>
      </c>
      <c r="D61" s="4">
        <v>2251</v>
      </c>
      <c r="E61" s="4">
        <v>1016</v>
      </c>
      <c r="F61" s="4">
        <v>1122</v>
      </c>
      <c r="G61" s="5">
        <v>11</v>
      </c>
      <c r="H61" s="5">
        <v>80</v>
      </c>
      <c r="I61" s="4">
        <v>2229</v>
      </c>
      <c r="J61" s="5">
        <v>22</v>
      </c>
      <c r="K61" s="5">
        <v>918</v>
      </c>
    </row>
    <row r="62" spans="1:11" ht="17.25" thickBot="1">
      <c r="A62" s="3" t="s">
        <v>1906</v>
      </c>
      <c r="B62" s="3" t="s">
        <v>36</v>
      </c>
      <c r="C62" s="4">
        <v>7955</v>
      </c>
      <c r="D62" s="4">
        <v>4144</v>
      </c>
      <c r="E62" s="4">
        <v>2208</v>
      </c>
      <c r="F62" s="4">
        <v>1628</v>
      </c>
      <c r="G62" s="5">
        <v>44</v>
      </c>
      <c r="H62" s="5">
        <v>187</v>
      </c>
      <c r="I62" s="4">
        <v>4067</v>
      </c>
      <c r="J62" s="5">
        <v>77</v>
      </c>
      <c r="K62" s="4">
        <v>3811</v>
      </c>
    </row>
    <row r="63" spans="1:11" ht="23.25" thickBot="1">
      <c r="A63" s="3"/>
      <c r="B63" s="3" t="s">
        <v>37</v>
      </c>
      <c r="C63" s="4">
        <v>1494</v>
      </c>
      <c r="D63" s="4">
        <v>1494</v>
      </c>
      <c r="E63" s="5">
        <v>911</v>
      </c>
      <c r="F63" s="5">
        <v>494</v>
      </c>
      <c r="G63" s="5">
        <v>12</v>
      </c>
      <c r="H63" s="5">
        <v>58</v>
      </c>
      <c r="I63" s="4">
        <v>1475</v>
      </c>
      <c r="J63" s="5">
        <v>19</v>
      </c>
      <c r="K63" s="5">
        <v>0</v>
      </c>
    </row>
    <row r="64" spans="1:11" ht="23.25" thickBot="1">
      <c r="A64" s="3"/>
      <c r="B64" s="3" t="s">
        <v>1907</v>
      </c>
      <c r="C64" s="4">
        <v>1999</v>
      </c>
      <c r="D64" s="5">
        <v>717</v>
      </c>
      <c r="E64" s="5">
        <v>343</v>
      </c>
      <c r="F64" s="5">
        <v>308</v>
      </c>
      <c r="G64" s="5">
        <v>11</v>
      </c>
      <c r="H64" s="5">
        <v>40</v>
      </c>
      <c r="I64" s="5">
        <v>702</v>
      </c>
      <c r="J64" s="5">
        <v>15</v>
      </c>
      <c r="K64" s="4">
        <v>1282</v>
      </c>
    </row>
    <row r="65" spans="1:11" ht="23.25" thickBot="1">
      <c r="A65" s="3"/>
      <c r="B65" s="3" t="s">
        <v>1908</v>
      </c>
      <c r="C65" s="4">
        <v>2517</v>
      </c>
      <c r="D65" s="4">
        <v>1027</v>
      </c>
      <c r="E65" s="5">
        <v>493</v>
      </c>
      <c r="F65" s="5">
        <v>459</v>
      </c>
      <c r="G65" s="5">
        <v>13</v>
      </c>
      <c r="H65" s="5">
        <v>40</v>
      </c>
      <c r="I65" s="4">
        <v>1005</v>
      </c>
      <c r="J65" s="5">
        <v>22</v>
      </c>
      <c r="K65" s="4">
        <v>1490</v>
      </c>
    </row>
    <row r="66" spans="1:11" ht="23.25" thickBot="1">
      <c r="A66" s="3"/>
      <c r="B66" s="3" t="s">
        <v>1909</v>
      </c>
      <c r="C66" s="4">
        <v>1945</v>
      </c>
      <c r="D66" s="5">
        <v>906</v>
      </c>
      <c r="E66" s="5">
        <v>461</v>
      </c>
      <c r="F66" s="5">
        <v>367</v>
      </c>
      <c r="G66" s="5">
        <v>8</v>
      </c>
      <c r="H66" s="5">
        <v>49</v>
      </c>
      <c r="I66" s="5">
        <v>885</v>
      </c>
      <c r="J66" s="5">
        <v>21</v>
      </c>
      <c r="K66" s="4">
        <v>1039</v>
      </c>
    </row>
    <row r="67" spans="1:11" ht="23.25" thickBot="1">
      <c r="A67" s="3" t="s">
        <v>97</v>
      </c>
      <c r="B67" s="3"/>
      <c r="C67" s="5">
        <v>0</v>
      </c>
      <c r="D67" s="5">
        <v>2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DB1B8-CF01-4EED-BF98-2A2B3EC93F14}">
  <dimension ref="A1:X8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27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1910</v>
      </c>
      <c r="F3" s="2" t="s">
        <v>1911</v>
      </c>
      <c r="G3" s="2" t="s">
        <v>1912</v>
      </c>
      <c r="H3" s="2" t="s">
        <v>1913</v>
      </c>
      <c r="I3" s="44"/>
      <c r="J3" s="2"/>
      <c r="K3" s="44"/>
      <c r="U3" t="s">
        <v>3</v>
      </c>
      <c r="V3" t="str">
        <f t="shared" si="0"/>
        <v>최기상</v>
      </c>
      <c r="W3" t="str">
        <f t="shared" si="0"/>
        <v>강성만</v>
      </c>
      <c r="X3" t="str">
        <f t="shared" si="0"/>
        <v>박창래</v>
      </c>
    </row>
    <row r="4" spans="1:24" ht="17.25" thickBot="1">
      <c r="A4" s="3" t="s">
        <v>30</v>
      </c>
      <c r="B4" s="3"/>
      <c r="C4" s="4">
        <v>207730</v>
      </c>
      <c r="D4" s="4">
        <v>132177</v>
      </c>
      <c r="E4" s="4">
        <v>64735</v>
      </c>
      <c r="F4" s="4">
        <v>46278</v>
      </c>
      <c r="G4" s="4">
        <v>1057</v>
      </c>
      <c r="H4" s="4">
        <v>18365</v>
      </c>
      <c r="I4" s="4">
        <v>130435</v>
      </c>
      <c r="J4" s="4">
        <v>1742</v>
      </c>
      <c r="K4" s="4">
        <v>75553</v>
      </c>
      <c r="V4" s="8"/>
      <c r="W4" s="8"/>
      <c r="X4" s="8"/>
    </row>
    <row r="5" spans="1:24" ht="23.25" thickBot="1">
      <c r="A5" s="3" t="s">
        <v>31</v>
      </c>
      <c r="B5" s="3"/>
      <c r="C5" s="5">
        <v>302</v>
      </c>
      <c r="D5" s="5">
        <v>282</v>
      </c>
      <c r="E5" s="5">
        <v>106</v>
      </c>
      <c r="F5" s="5">
        <v>98</v>
      </c>
      <c r="G5" s="5">
        <v>14</v>
      </c>
      <c r="H5" s="5">
        <v>54</v>
      </c>
      <c r="I5" s="5">
        <v>272</v>
      </c>
      <c r="J5" s="5">
        <v>10</v>
      </c>
      <c r="K5" s="5">
        <v>20</v>
      </c>
      <c r="T5" t="s">
        <v>2929</v>
      </c>
      <c r="U5">
        <f>SUMIF($A:$A,"합계",D:D)</f>
        <v>132177</v>
      </c>
      <c r="V5">
        <f>SUMIF($A:$A,"합계",E:E)</f>
        <v>64735</v>
      </c>
      <c r="W5">
        <f>SUMIF($A:$A,"합계",F:F)</f>
        <v>46278</v>
      </c>
      <c r="X5">
        <f>SUMIF($A:$A,"합계",G:G)</f>
        <v>1057</v>
      </c>
    </row>
    <row r="6" spans="1:24" ht="23.25" thickBot="1">
      <c r="A6" s="3" t="s">
        <v>32</v>
      </c>
      <c r="B6" s="3"/>
      <c r="C6" s="4">
        <v>12226</v>
      </c>
      <c r="D6" s="4">
        <v>12223</v>
      </c>
      <c r="E6" s="4">
        <v>7270</v>
      </c>
      <c r="F6" s="4">
        <v>3156</v>
      </c>
      <c r="G6" s="5">
        <v>99</v>
      </c>
      <c r="H6" s="4">
        <v>1514</v>
      </c>
      <c r="I6" s="4">
        <v>12039</v>
      </c>
      <c r="J6" s="5">
        <v>184</v>
      </c>
      <c r="K6" s="5">
        <v>3</v>
      </c>
      <c r="T6" t="s">
        <v>2930</v>
      </c>
      <c r="U6">
        <f>U5-U7</f>
        <v>79573</v>
      </c>
      <c r="V6">
        <f>V5-V7</f>
        <v>35516</v>
      </c>
      <c r="W6">
        <f>W5-W7</f>
        <v>30973</v>
      </c>
      <c r="X6">
        <f>X5-X7</f>
        <v>679</v>
      </c>
    </row>
    <row r="7" spans="1:24" ht="23.25" thickBot="1">
      <c r="A7" s="3" t="s">
        <v>33</v>
      </c>
      <c r="B7" s="3"/>
      <c r="C7" s="5">
        <v>657</v>
      </c>
      <c r="D7" s="5">
        <v>178</v>
      </c>
      <c r="E7" s="5">
        <v>128</v>
      </c>
      <c r="F7" s="5">
        <v>36</v>
      </c>
      <c r="G7" s="5">
        <v>2</v>
      </c>
      <c r="H7" s="5">
        <v>11</v>
      </c>
      <c r="I7" s="5">
        <v>177</v>
      </c>
      <c r="J7" s="5">
        <v>1</v>
      </c>
      <c r="K7" s="5">
        <v>479</v>
      </c>
      <c r="T7" t="s">
        <v>2931</v>
      </c>
      <c r="U7">
        <f>U11+U10+U9</f>
        <v>52604</v>
      </c>
      <c r="V7">
        <f>V11+V10+V9</f>
        <v>29219</v>
      </c>
      <c r="W7">
        <f>W11+W10+W9</f>
        <v>15305</v>
      </c>
      <c r="X7">
        <f>X11+X10+X9</f>
        <v>378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3</v>
      </c>
      <c r="F8" s="5">
        <v>3</v>
      </c>
      <c r="G8" s="5">
        <v>0</v>
      </c>
      <c r="H8" s="5">
        <v>0</v>
      </c>
      <c r="I8" s="5">
        <v>6</v>
      </c>
      <c r="J8" s="5">
        <v>1</v>
      </c>
      <c r="K8" s="5">
        <v>-7</v>
      </c>
      <c r="V8" s="8"/>
      <c r="W8" s="8"/>
      <c r="X8" s="8"/>
    </row>
    <row r="9" spans="1:24" ht="17.25" thickBot="1">
      <c r="A9" s="3" t="s">
        <v>1914</v>
      </c>
      <c r="B9" s="3" t="s">
        <v>36</v>
      </c>
      <c r="C9" s="4">
        <v>18625</v>
      </c>
      <c r="D9" s="4">
        <v>10788</v>
      </c>
      <c r="E9" s="4">
        <v>5839</v>
      </c>
      <c r="F9" s="4">
        <v>3353</v>
      </c>
      <c r="G9" s="5">
        <v>99</v>
      </c>
      <c r="H9" s="4">
        <v>1331</v>
      </c>
      <c r="I9" s="4">
        <v>10622</v>
      </c>
      <c r="J9" s="5">
        <v>166</v>
      </c>
      <c r="K9" s="4">
        <v>7837</v>
      </c>
      <c r="T9" t="s">
        <v>2934</v>
      </c>
      <c r="U9">
        <f>SUMIF($A:$A,"거소·선상투표",D:D)+SUMIF($A:$A,"국외부재자투표",D:D)+SUMIF($A:$A,"국외부재자투표(공관)",D:D)</f>
        <v>467</v>
      </c>
      <c r="V9">
        <f t="shared" ref="V9:X11" si="1">SUMIF($A:$A,"거소·선상투표",E:E)+SUMIF($A:$A,"국외부재자투표",E:E)+SUMIF($A:$A,"국외부재자투표(공관)",E:E)</f>
        <v>237</v>
      </c>
      <c r="W9">
        <f t="shared" si="1"/>
        <v>137</v>
      </c>
      <c r="X9">
        <f t="shared" si="1"/>
        <v>16</v>
      </c>
    </row>
    <row r="10" spans="1:24" ht="23.25" thickBot="1">
      <c r="A10" s="3"/>
      <c r="B10" s="3" t="s">
        <v>37</v>
      </c>
      <c r="C10" s="4">
        <v>3701</v>
      </c>
      <c r="D10" s="4">
        <v>3700</v>
      </c>
      <c r="E10" s="4">
        <v>2308</v>
      </c>
      <c r="F10" s="5">
        <v>898</v>
      </c>
      <c r="G10" s="5">
        <v>30</v>
      </c>
      <c r="H10" s="5">
        <v>420</v>
      </c>
      <c r="I10" s="4">
        <v>3656</v>
      </c>
      <c r="J10" s="5">
        <v>44</v>
      </c>
      <c r="K10" s="5">
        <v>1</v>
      </c>
      <c r="T10" t="s">
        <v>2932</v>
      </c>
      <c r="U10">
        <f>SUMIF($B:$B,"관내사전투표",D:D)</f>
        <v>39914</v>
      </c>
      <c r="V10">
        <f t="shared" ref="V10:X12" si="2">SUMIF($B:$B,"관내사전투표",E:E)</f>
        <v>21712</v>
      </c>
      <c r="W10">
        <f t="shared" si="2"/>
        <v>12012</v>
      </c>
      <c r="X10">
        <f t="shared" si="2"/>
        <v>263</v>
      </c>
    </row>
    <row r="11" spans="1:24" ht="17.25" thickBot="1">
      <c r="A11" s="3"/>
      <c r="B11" s="3" t="s">
        <v>1915</v>
      </c>
      <c r="C11" s="4">
        <v>3569</v>
      </c>
      <c r="D11" s="4">
        <v>1402</v>
      </c>
      <c r="E11" s="5">
        <v>685</v>
      </c>
      <c r="F11" s="5">
        <v>491</v>
      </c>
      <c r="G11" s="5">
        <v>13</v>
      </c>
      <c r="H11" s="5">
        <v>187</v>
      </c>
      <c r="I11" s="4">
        <v>1376</v>
      </c>
      <c r="J11" s="5">
        <v>26</v>
      </c>
      <c r="K11" s="4">
        <v>2167</v>
      </c>
      <c r="T11" t="s">
        <v>2933</v>
      </c>
      <c r="U11">
        <f>SUMIF($A:$A,"관외사전투표",D:D)</f>
        <v>12223</v>
      </c>
      <c r="V11">
        <f t="shared" ref="V11:X13" si="3">SUMIF($A:$A,"관외사전투표",E:E)</f>
        <v>7270</v>
      </c>
      <c r="W11">
        <f t="shared" si="3"/>
        <v>3156</v>
      </c>
      <c r="X11">
        <f t="shared" si="3"/>
        <v>99</v>
      </c>
    </row>
    <row r="12" spans="1:24" ht="17.25" thickBot="1">
      <c r="A12" s="3"/>
      <c r="B12" s="3" t="s">
        <v>1916</v>
      </c>
      <c r="C12" s="4">
        <v>2461</v>
      </c>
      <c r="D12" s="4">
        <v>1112</v>
      </c>
      <c r="E12" s="5">
        <v>579</v>
      </c>
      <c r="F12" s="5">
        <v>357</v>
      </c>
      <c r="G12" s="5">
        <v>14</v>
      </c>
      <c r="H12" s="5">
        <v>134</v>
      </c>
      <c r="I12" s="4">
        <v>1084</v>
      </c>
      <c r="J12" s="5">
        <v>28</v>
      </c>
      <c r="K12" s="4">
        <v>1349</v>
      </c>
    </row>
    <row r="13" spans="1:24" ht="17.25" thickBot="1">
      <c r="A13" s="3"/>
      <c r="B13" s="3" t="s">
        <v>1917</v>
      </c>
      <c r="C13" s="4">
        <v>2836</v>
      </c>
      <c r="D13" s="4">
        <v>1698</v>
      </c>
      <c r="E13" s="5">
        <v>760</v>
      </c>
      <c r="F13" s="5">
        <v>709</v>
      </c>
      <c r="G13" s="5">
        <v>8</v>
      </c>
      <c r="H13" s="5">
        <v>209</v>
      </c>
      <c r="I13" s="4">
        <v>1686</v>
      </c>
      <c r="J13" s="5">
        <v>12</v>
      </c>
      <c r="K13" s="4">
        <v>1138</v>
      </c>
    </row>
    <row r="14" spans="1:24" ht="17.25" thickBot="1">
      <c r="A14" s="3"/>
      <c r="B14" s="3" t="s">
        <v>1918</v>
      </c>
      <c r="C14" s="4">
        <v>3140</v>
      </c>
      <c r="D14" s="4">
        <v>1506</v>
      </c>
      <c r="E14" s="5">
        <v>777</v>
      </c>
      <c r="F14" s="5">
        <v>464</v>
      </c>
      <c r="G14" s="5">
        <v>13</v>
      </c>
      <c r="H14" s="5">
        <v>226</v>
      </c>
      <c r="I14" s="4">
        <v>1480</v>
      </c>
      <c r="J14" s="5">
        <v>26</v>
      </c>
      <c r="K14" s="4">
        <v>1634</v>
      </c>
      <c r="U14" s="8"/>
      <c r="V14" s="8"/>
      <c r="W14" s="8"/>
      <c r="X14" s="8"/>
    </row>
    <row r="15" spans="1:24" ht="17.25" thickBot="1">
      <c r="A15" s="3"/>
      <c r="B15" s="3" t="s">
        <v>1919</v>
      </c>
      <c r="C15" s="4">
        <v>1012</v>
      </c>
      <c r="D15" s="5">
        <v>502</v>
      </c>
      <c r="E15" s="5">
        <v>234</v>
      </c>
      <c r="F15" s="5">
        <v>205</v>
      </c>
      <c r="G15" s="5">
        <v>8</v>
      </c>
      <c r="H15" s="5">
        <v>46</v>
      </c>
      <c r="I15" s="5">
        <v>493</v>
      </c>
      <c r="J15" s="5">
        <v>9</v>
      </c>
      <c r="K15" s="5">
        <v>510</v>
      </c>
      <c r="U15" s="8"/>
      <c r="V15" s="8"/>
      <c r="W15" s="8"/>
      <c r="X15" s="8"/>
    </row>
    <row r="16" spans="1:24" ht="17.25" thickBot="1">
      <c r="A16" s="3"/>
      <c r="B16" s="3" t="s">
        <v>1920</v>
      </c>
      <c r="C16" s="4">
        <v>1906</v>
      </c>
      <c r="D16" s="5">
        <v>868</v>
      </c>
      <c r="E16" s="5">
        <v>496</v>
      </c>
      <c r="F16" s="5">
        <v>229</v>
      </c>
      <c r="G16" s="5">
        <v>13</v>
      </c>
      <c r="H16" s="5">
        <v>109</v>
      </c>
      <c r="I16" s="5">
        <v>847</v>
      </c>
      <c r="J16" s="5">
        <v>21</v>
      </c>
      <c r="K16" s="4">
        <v>1038</v>
      </c>
    </row>
    <row r="17" spans="1:11" ht="17.25" thickBot="1">
      <c r="A17" s="3" t="s">
        <v>1921</v>
      </c>
      <c r="B17" s="3" t="s">
        <v>36</v>
      </c>
      <c r="C17" s="4">
        <v>33416</v>
      </c>
      <c r="D17" s="4">
        <v>20734</v>
      </c>
      <c r="E17" s="4">
        <v>9999</v>
      </c>
      <c r="F17" s="4">
        <v>7276</v>
      </c>
      <c r="G17" s="5">
        <v>147</v>
      </c>
      <c r="H17" s="4">
        <v>3067</v>
      </c>
      <c r="I17" s="4">
        <v>20489</v>
      </c>
      <c r="J17" s="5">
        <v>245</v>
      </c>
      <c r="K17" s="4">
        <v>12682</v>
      </c>
    </row>
    <row r="18" spans="1:11" ht="23.25" thickBot="1">
      <c r="A18" s="3"/>
      <c r="B18" s="3" t="s">
        <v>37</v>
      </c>
      <c r="C18" s="4">
        <v>4656</v>
      </c>
      <c r="D18" s="4">
        <v>4656</v>
      </c>
      <c r="E18" s="4">
        <v>2663</v>
      </c>
      <c r="F18" s="4">
        <v>1208</v>
      </c>
      <c r="G18" s="5">
        <v>27</v>
      </c>
      <c r="H18" s="5">
        <v>719</v>
      </c>
      <c r="I18" s="4">
        <v>4617</v>
      </c>
      <c r="J18" s="5">
        <v>39</v>
      </c>
      <c r="K18" s="5">
        <v>0</v>
      </c>
    </row>
    <row r="19" spans="1:11" ht="23.25" thickBot="1">
      <c r="A19" s="3"/>
      <c r="B19" s="3" t="s">
        <v>1922</v>
      </c>
      <c r="C19" s="4">
        <v>3811</v>
      </c>
      <c r="D19" s="4">
        <v>1615</v>
      </c>
      <c r="E19" s="5">
        <v>745</v>
      </c>
      <c r="F19" s="5">
        <v>556</v>
      </c>
      <c r="G19" s="5">
        <v>12</v>
      </c>
      <c r="H19" s="5">
        <v>277</v>
      </c>
      <c r="I19" s="4">
        <v>1590</v>
      </c>
      <c r="J19" s="5">
        <v>25</v>
      </c>
      <c r="K19" s="4">
        <v>2196</v>
      </c>
    </row>
    <row r="20" spans="1:11" ht="23.25" thickBot="1">
      <c r="A20" s="3"/>
      <c r="B20" s="3" t="s">
        <v>1923</v>
      </c>
      <c r="C20" s="4">
        <v>2651</v>
      </c>
      <c r="D20" s="4">
        <v>1227</v>
      </c>
      <c r="E20" s="5">
        <v>610</v>
      </c>
      <c r="F20" s="5">
        <v>416</v>
      </c>
      <c r="G20" s="5">
        <v>12</v>
      </c>
      <c r="H20" s="5">
        <v>162</v>
      </c>
      <c r="I20" s="4">
        <v>1200</v>
      </c>
      <c r="J20" s="5">
        <v>27</v>
      </c>
      <c r="K20" s="4">
        <v>1424</v>
      </c>
    </row>
    <row r="21" spans="1:11" ht="23.25" thickBot="1">
      <c r="A21" s="3"/>
      <c r="B21" s="3" t="s">
        <v>1924</v>
      </c>
      <c r="C21" s="4">
        <v>5236</v>
      </c>
      <c r="D21" s="4">
        <v>2423</v>
      </c>
      <c r="E21" s="4">
        <v>1201</v>
      </c>
      <c r="F21" s="5">
        <v>802</v>
      </c>
      <c r="G21" s="5">
        <v>20</v>
      </c>
      <c r="H21" s="5">
        <v>369</v>
      </c>
      <c r="I21" s="4">
        <v>2392</v>
      </c>
      <c r="J21" s="5">
        <v>31</v>
      </c>
      <c r="K21" s="4">
        <v>2813</v>
      </c>
    </row>
    <row r="22" spans="1:11" ht="23.25" thickBot="1">
      <c r="A22" s="3"/>
      <c r="B22" s="3" t="s">
        <v>1925</v>
      </c>
      <c r="C22" s="4">
        <v>3576</v>
      </c>
      <c r="D22" s="4">
        <v>2290</v>
      </c>
      <c r="E22" s="4">
        <v>1089</v>
      </c>
      <c r="F22" s="5">
        <v>879</v>
      </c>
      <c r="G22" s="5">
        <v>13</v>
      </c>
      <c r="H22" s="5">
        <v>287</v>
      </c>
      <c r="I22" s="4">
        <v>2268</v>
      </c>
      <c r="J22" s="5">
        <v>22</v>
      </c>
      <c r="K22" s="4">
        <v>1286</v>
      </c>
    </row>
    <row r="23" spans="1:11" ht="23.25" thickBot="1">
      <c r="A23" s="3"/>
      <c r="B23" s="3" t="s">
        <v>1926</v>
      </c>
      <c r="C23" s="4">
        <v>2903</v>
      </c>
      <c r="D23" s="4">
        <v>1686</v>
      </c>
      <c r="E23" s="5">
        <v>771</v>
      </c>
      <c r="F23" s="5">
        <v>602</v>
      </c>
      <c r="G23" s="5">
        <v>23</v>
      </c>
      <c r="H23" s="5">
        <v>239</v>
      </c>
      <c r="I23" s="4">
        <v>1635</v>
      </c>
      <c r="J23" s="5">
        <v>51</v>
      </c>
      <c r="K23" s="4">
        <v>1217</v>
      </c>
    </row>
    <row r="24" spans="1:11" ht="23.25" thickBot="1">
      <c r="A24" s="3"/>
      <c r="B24" s="3" t="s">
        <v>1927</v>
      </c>
      <c r="C24" s="4">
        <v>3667</v>
      </c>
      <c r="D24" s="4">
        <v>2337</v>
      </c>
      <c r="E24" s="5">
        <v>942</v>
      </c>
      <c r="F24" s="4">
        <v>1015</v>
      </c>
      <c r="G24" s="5">
        <v>18</v>
      </c>
      <c r="H24" s="5">
        <v>337</v>
      </c>
      <c r="I24" s="4">
        <v>2312</v>
      </c>
      <c r="J24" s="5">
        <v>25</v>
      </c>
      <c r="K24" s="4">
        <v>1330</v>
      </c>
    </row>
    <row r="25" spans="1:11" ht="23.25" thickBot="1">
      <c r="A25" s="3"/>
      <c r="B25" s="3" t="s">
        <v>1928</v>
      </c>
      <c r="C25" s="4">
        <v>4026</v>
      </c>
      <c r="D25" s="4">
        <v>2661</v>
      </c>
      <c r="E25" s="4">
        <v>1147</v>
      </c>
      <c r="F25" s="4">
        <v>1132</v>
      </c>
      <c r="G25" s="5">
        <v>13</v>
      </c>
      <c r="H25" s="5">
        <v>354</v>
      </c>
      <c r="I25" s="4">
        <v>2646</v>
      </c>
      <c r="J25" s="5">
        <v>15</v>
      </c>
      <c r="K25" s="4">
        <v>1365</v>
      </c>
    </row>
    <row r="26" spans="1:11" ht="23.25" thickBot="1">
      <c r="A26" s="3"/>
      <c r="B26" s="3" t="s">
        <v>1929</v>
      </c>
      <c r="C26" s="4">
        <v>2890</v>
      </c>
      <c r="D26" s="4">
        <v>1839</v>
      </c>
      <c r="E26" s="5">
        <v>831</v>
      </c>
      <c r="F26" s="5">
        <v>666</v>
      </c>
      <c r="G26" s="5">
        <v>9</v>
      </c>
      <c r="H26" s="5">
        <v>323</v>
      </c>
      <c r="I26" s="4">
        <v>1829</v>
      </c>
      <c r="J26" s="5">
        <v>10</v>
      </c>
      <c r="K26" s="4">
        <v>1051</v>
      </c>
    </row>
    <row r="27" spans="1:11" ht="17.25" thickBot="1">
      <c r="A27" s="3" t="s">
        <v>1930</v>
      </c>
      <c r="B27" s="3" t="s">
        <v>36</v>
      </c>
      <c r="C27" s="4">
        <v>16589</v>
      </c>
      <c r="D27" s="4">
        <v>9822</v>
      </c>
      <c r="E27" s="4">
        <v>4724</v>
      </c>
      <c r="F27" s="4">
        <v>3470</v>
      </c>
      <c r="G27" s="5">
        <v>99</v>
      </c>
      <c r="H27" s="4">
        <v>1419</v>
      </c>
      <c r="I27" s="4">
        <v>9712</v>
      </c>
      <c r="J27" s="5">
        <v>110</v>
      </c>
      <c r="K27" s="4">
        <v>6767</v>
      </c>
    </row>
    <row r="28" spans="1:11" ht="23.25" thickBot="1">
      <c r="A28" s="3"/>
      <c r="B28" s="3" t="s">
        <v>37</v>
      </c>
      <c r="C28" s="4">
        <v>3657</v>
      </c>
      <c r="D28" s="4">
        <v>3656</v>
      </c>
      <c r="E28" s="4">
        <v>2006</v>
      </c>
      <c r="F28" s="4">
        <v>1093</v>
      </c>
      <c r="G28" s="5">
        <v>34</v>
      </c>
      <c r="H28" s="5">
        <v>498</v>
      </c>
      <c r="I28" s="4">
        <v>3631</v>
      </c>
      <c r="J28" s="5">
        <v>25</v>
      </c>
      <c r="K28" s="5">
        <v>1</v>
      </c>
    </row>
    <row r="29" spans="1:11" ht="23.25" thickBot="1">
      <c r="A29" s="3"/>
      <c r="B29" s="3" t="s">
        <v>1931</v>
      </c>
      <c r="C29" s="4">
        <v>2232</v>
      </c>
      <c r="D29" s="4">
        <v>1059</v>
      </c>
      <c r="E29" s="5">
        <v>453</v>
      </c>
      <c r="F29" s="5">
        <v>407</v>
      </c>
      <c r="G29" s="5">
        <v>15</v>
      </c>
      <c r="H29" s="5">
        <v>166</v>
      </c>
      <c r="I29" s="4">
        <v>1041</v>
      </c>
      <c r="J29" s="5">
        <v>18</v>
      </c>
      <c r="K29" s="4">
        <v>1173</v>
      </c>
    </row>
    <row r="30" spans="1:11" ht="23.25" thickBot="1">
      <c r="A30" s="3"/>
      <c r="B30" s="3" t="s">
        <v>1932</v>
      </c>
      <c r="C30" s="4">
        <v>2134</v>
      </c>
      <c r="D30" s="5">
        <v>979</v>
      </c>
      <c r="E30" s="5">
        <v>423</v>
      </c>
      <c r="F30" s="5">
        <v>390</v>
      </c>
      <c r="G30" s="5">
        <v>8</v>
      </c>
      <c r="H30" s="5">
        <v>140</v>
      </c>
      <c r="I30" s="5">
        <v>961</v>
      </c>
      <c r="J30" s="5">
        <v>18</v>
      </c>
      <c r="K30" s="4">
        <v>1155</v>
      </c>
    </row>
    <row r="31" spans="1:11" ht="23.25" thickBot="1">
      <c r="A31" s="3"/>
      <c r="B31" s="3" t="s">
        <v>1933</v>
      </c>
      <c r="C31" s="4">
        <v>2026</v>
      </c>
      <c r="D31" s="5">
        <v>991</v>
      </c>
      <c r="E31" s="5">
        <v>463</v>
      </c>
      <c r="F31" s="5">
        <v>362</v>
      </c>
      <c r="G31" s="5">
        <v>13</v>
      </c>
      <c r="H31" s="5">
        <v>140</v>
      </c>
      <c r="I31" s="5">
        <v>978</v>
      </c>
      <c r="J31" s="5">
        <v>13</v>
      </c>
      <c r="K31" s="4">
        <v>1035</v>
      </c>
    </row>
    <row r="32" spans="1:11" ht="23.25" thickBot="1">
      <c r="A32" s="3"/>
      <c r="B32" s="3" t="s">
        <v>1934</v>
      </c>
      <c r="C32" s="4">
        <v>2043</v>
      </c>
      <c r="D32" s="4">
        <v>1078</v>
      </c>
      <c r="E32" s="5">
        <v>447</v>
      </c>
      <c r="F32" s="5">
        <v>454</v>
      </c>
      <c r="G32" s="5">
        <v>14</v>
      </c>
      <c r="H32" s="5">
        <v>157</v>
      </c>
      <c r="I32" s="4">
        <v>1072</v>
      </c>
      <c r="J32" s="5">
        <v>6</v>
      </c>
      <c r="K32" s="5">
        <v>965</v>
      </c>
    </row>
    <row r="33" spans="1:11" ht="23.25" thickBot="1">
      <c r="A33" s="3"/>
      <c r="B33" s="3" t="s">
        <v>1935</v>
      </c>
      <c r="C33" s="4">
        <v>2124</v>
      </c>
      <c r="D33" s="5">
        <v>904</v>
      </c>
      <c r="E33" s="5">
        <v>418</v>
      </c>
      <c r="F33" s="5">
        <v>324</v>
      </c>
      <c r="G33" s="5">
        <v>7</v>
      </c>
      <c r="H33" s="5">
        <v>140</v>
      </c>
      <c r="I33" s="5">
        <v>889</v>
      </c>
      <c r="J33" s="5">
        <v>15</v>
      </c>
      <c r="K33" s="4">
        <v>1220</v>
      </c>
    </row>
    <row r="34" spans="1:11" ht="23.25" thickBot="1">
      <c r="A34" s="3"/>
      <c r="B34" s="3" t="s">
        <v>1936</v>
      </c>
      <c r="C34" s="4">
        <v>2373</v>
      </c>
      <c r="D34" s="4">
        <v>1155</v>
      </c>
      <c r="E34" s="5">
        <v>514</v>
      </c>
      <c r="F34" s="5">
        <v>440</v>
      </c>
      <c r="G34" s="5">
        <v>8</v>
      </c>
      <c r="H34" s="5">
        <v>178</v>
      </c>
      <c r="I34" s="4">
        <v>1140</v>
      </c>
      <c r="J34" s="5">
        <v>15</v>
      </c>
      <c r="K34" s="4">
        <v>1218</v>
      </c>
    </row>
    <row r="35" spans="1:11" ht="17.25" thickBot="1">
      <c r="A35" s="3" t="s">
        <v>1937</v>
      </c>
      <c r="B35" s="3" t="s">
        <v>36</v>
      </c>
      <c r="C35" s="4">
        <v>21558</v>
      </c>
      <c r="D35" s="4">
        <v>12530</v>
      </c>
      <c r="E35" s="4">
        <v>6310</v>
      </c>
      <c r="F35" s="4">
        <v>4458</v>
      </c>
      <c r="G35" s="5">
        <v>100</v>
      </c>
      <c r="H35" s="4">
        <v>1485</v>
      </c>
      <c r="I35" s="4">
        <v>12353</v>
      </c>
      <c r="J35" s="5">
        <v>177</v>
      </c>
      <c r="K35" s="4">
        <v>9028</v>
      </c>
    </row>
    <row r="36" spans="1:11" ht="23.25" thickBot="1">
      <c r="A36" s="3"/>
      <c r="B36" s="3" t="s">
        <v>37</v>
      </c>
      <c r="C36" s="4">
        <v>4499</v>
      </c>
      <c r="D36" s="4">
        <v>4498</v>
      </c>
      <c r="E36" s="4">
        <v>2523</v>
      </c>
      <c r="F36" s="4">
        <v>1372</v>
      </c>
      <c r="G36" s="5">
        <v>26</v>
      </c>
      <c r="H36" s="5">
        <v>519</v>
      </c>
      <c r="I36" s="4">
        <v>4440</v>
      </c>
      <c r="J36" s="5">
        <v>58</v>
      </c>
      <c r="K36" s="5">
        <v>1</v>
      </c>
    </row>
    <row r="37" spans="1:11" ht="23.25" thickBot="1">
      <c r="A37" s="3"/>
      <c r="B37" s="3" t="s">
        <v>1938</v>
      </c>
      <c r="C37" s="4">
        <v>3042</v>
      </c>
      <c r="D37" s="4">
        <v>1490</v>
      </c>
      <c r="E37" s="5">
        <v>703</v>
      </c>
      <c r="F37" s="5">
        <v>591</v>
      </c>
      <c r="G37" s="5">
        <v>18</v>
      </c>
      <c r="H37" s="5">
        <v>154</v>
      </c>
      <c r="I37" s="4">
        <v>1466</v>
      </c>
      <c r="J37" s="5">
        <v>24</v>
      </c>
      <c r="K37" s="4">
        <v>1552</v>
      </c>
    </row>
    <row r="38" spans="1:11" ht="23.25" thickBot="1">
      <c r="A38" s="3"/>
      <c r="B38" s="3" t="s">
        <v>1939</v>
      </c>
      <c r="C38" s="4">
        <v>3030</v>
      </c>
      <c r="D38" s="4">
        <v>1577</v>
      </c>
      <c r="E38" s="5">
        <v>741</v>
      </c>
      <c r="F38" s="5">
        <v>636</v>
      </c>
      <c r="G38" s="5">
        <v>10</v>
      </c>
      <c r="H38" s="5">
        <v>162</v>
      </c>
      <c r="I38" s="4">
        <v>1549</v>
      </c>
      <c r="J38" s="5">
        <v>28</v>
      </c>
      <c r="K38" s="4">
        <v>1453</v>
      </c>
    </row>
    <row r="39" spans="1:11" ht="23.25" thickBot="1">
      <c r="A39" s="3"/>
      <c r="B39" s="3" t="s">
        <v>1940</v>
      </c>
      <c r="C39" s="4">
        <v>3099</v>
      </c>
      <c r="D39" s="4">
        <v>1431</v>
      </c>
      <c r="E39" s="5">
        <v>655</v>
      </c>
      <c r="F39" s="5">
        <v>548</v>
      </c>
      <c r="G39" s="5">
        <v>18</v>
      </c>
      <c r="H39" s="5">
        <v>191</v>
      </c>
      <c r="I39" s="4">
        <v>1412</v>
      </c>
      <c r="J39" s="5">
        <v>19</v>
      </c>
      <c r="K39" s="4">
        <v>1668</v>
      </c>
    </row>
    <row r="40" spans="1:11" ht="23.25" thickBot="1">
      <c r="A40" s="3"/>
      <c r="B40" s="3" t="s">
        <v>1941</v>
      </c>
      <c r="C40" s="4">
        <v>2700</v>
      </c>
      <c r="D40" s="5">
        <v>986</v>
      </c>
      <c r="E40" s="5">
        <v>459</v>
      </c>
      <c r="F40" s="5">
        <v>364</v>
      </c>
      <c r="G40" s="5">
        <v>10</v>
      </c>
      <c r="H40" s="5">
        <v>133</v>
      </c>
      <c r="I40" s="5">
        <v>966</v>
      </c>
      <c r="J40" s="5">
        <v>20</v>
      </c>
      <c r="K40" s="4">
        <v>1714</v>
      </c>
    </row>
    <row r="41" spans="1:11" ht="23.25" thickBot="1">
      <c r="A41" s="3"/>
      <c r="B41" s="3" t="s">
        <v>1942</v>
      </c>
      <c r="C41" s="4">
        <v>2409</v>
      </c>
      <c r="D41" s="4">
        <v>1158</v>
      </c>
      <c r="E41" s="5">
        <v>566</v>
      </c>
      <c r="F41" s="5">
        <v>423</v>
      </c>
      <c r="G41" s="5">
        <v>7</v>
      </c>
      <c r="H41" s="5">
        <v>157</v>
      </c>
      <c r="I41" s="4">
        <v>1153</v>
      </c>
      <c r="J41" s="5">
        <v>5</v>
      </c>
      <c r="K41" s="4">
        <v>1251</v>
      </c>
    </row>
    <row r="42" spans="1:11" ht="23.25" thickBot="1">
      <c r="A42" s="3"/>
      <c r="B42" s="3" t="s">
        <v>1943</v>
      </c>
      <c r="C42" s="4">
        <v>2779</v>
      </c>
      <c r="D42" s="4">
        <v>1390</v>
      </c>
      <c r="E42" s="5">
        <v>663</v>
      </c>
      <c r="F42" s="5">
        <v>524</v>
      </c>
      <c r="G42" s="5">
        <v>11</v>
      </c>
      <c r="H42" s="5">
        <v>169</v>
      </c>
      <c r="I42" s="4">
        <v>1367</v>
      </c>
      <c r="J42" s="5">
        <v>23</v>
      </c>
      <c r="K42" s="4">
        <v>1389</v>
      </c>
    </row>
    <row r="43" spans="1:11" ht="17.25" thickBot="1">
      <c r="A43" s="3" t="s">
        <v>1944</v>
      </c>
      <c r="B43" s="3" t="s">
        <v>36</v>
      </c>
      <c r="C43" s="4">
        <v>14028</v>
      </c>
      <c r="D43" s="4">
        <v>8420</v>
      </c>
      <c r="E43" s="4">
        <v>4187</v>
      </c>
      <c r="F43" s="4">
        <v>2867</v>
      </c>
      <c r="G43" s="5">
        <v>57</v>
      </c>
      <c r="H43" s="4">
        <v>1194</v>
      </c>
      <c r="I43" s="4">
        <v>8305</v>
      </c>
      <c r="J43" s="5">
        <v>115</v>
      </c>
      <c r="K43" s="4">
        <v>5608</v>
      </c>
    </row>
    <row r="44" spans="1:11" ht="23.25" thickBot="1">
      <c r="A44" s="3"/>
      <c r="B44" s="3" t="s">
        <v>37</v>
      </c>
      <c r="C44" s="4">
        <v>3713</v>
      </c>
      <c r="D44" s="4">
        <v>3713</v>
      </c>
      <c r="E44" s="4">
        <v>2023</v>
      </c>
      <c r="F44" s="4">
        <v>1099</v>
      </c>
      <c r="G44" s="5">
        <v>18</v>
      </c>
      <c r="H44" s="5">
        <v>533</v>
      </c>
      <c r="I44" s="4">
        <v>3673</v>
      </c>
      <c r="J44" s="5">
        <v>40</v>
      </c>
      <c r="K44" s="5">
        <v>0</v>
      </c>
    </row>
    <row r="45" spans="1:11" ht="23.25" thickBot="1">
      <c r="A45" s="3"/>
      <c r="B45" s="3" t="s">
        <v>1945</v>
      </c>
      <c r="C45" s="4">
        <v>2688</v>
      </c>
      <c r="D45" s="4">
        <v>1104</v>
      </c>
      <c r="E45" s="5">
        <v>546</v>
      </c>
      <c r="F45" s="5">
        <v>386</v>
      </c>
      <c r="G45" s="5">
        <v>19</v>
      </c>
      <c r="H45" s="5">
        <v>133</v>
      </c>
      <c r="I45" s="4">
        <v>1084</v>
      </c>
      <c r="J45" s="5">
        <v>20</v>
      </c>
      <c r="K45" s="4">
        <v>1584</v>
      </c>
    </row>
    <row r="46" spans="1:11" ht="23.25" thickBot="1">
      <c r="A46" s="3"/>
      <c r="B46" s="3" t="s">
        <v>1946</v>
      </c>
      <c r="C46" s="4">
        <v>2670</v>
      </c>
      <c r="D46" s="4">
        <v>1232</v>
      </c>
      <c r="E46" s="5">
        <v>531</v>
      </c>
      <c r="F46" s="5">
        <v>500</v>
      </c>
      <c r="G46" s="5">
        <v>8</v>
      </c>
      <c r="H46" s="5">
        <v>181</v>
      </c>
      <c r="I46" s="4">
        <v>1220</v>
      </c>
      <c r="J46" s="5">
        <v>12</v>
      </c>
      <c r="K46" s="4">
        <v>1438</v>
      </c>
    </row>
    <row r="47" spans="1:11" ht="23.25" thickBot="1">
      <c r="A47" s="3"/>
      <c r="B47" s="3" t="s">
        <v>1947</v>
      </c>
      <c r="C47" s="4">
        <v>2127</v>
      </c>
      <c r="D47" s="5">
        <v>930</v>
      </c>
      <c r="E47" s="5">
        <v>406</v>
      </c>
      <c r="F47" s="5">
        <v>358</v>
      </c>
      <c r="G47" s="5">
        <v>3</v>
      </c>
      <c r="H47" s="5">
        <v>143</v>
      </c>
      <c r="I47" s="5">
        <v>910</v>
      </c>
      <c r="J47" s="5">
        <v>20</v>
      </c>
      <c r="K47" s="4">
        <v>1197</v>
      </c>
    </row>
    <row r="48" spans="1:11" ht="23.25" thickBot="1">
      <c r="A48" s="3"/>
      <c r="B48" s="3" t="s">
        <v>1948</v>
      </c>
      <c r="C48" s="4">
        <v>2830</v>
      </c>
      <c r="D48" s="4">
        <v>1441</v>
      </c>
      <c r="E48" s="5">
        <v>681</v>
      </c>
      <c r="F48" s="5">
        <v>524</v>
      </c>
      <c r="G48" s="5">
        <v>9</v>
      </c>
      <c r="H48" s="5">
        <v>204</v>
      </c>
      <c r="I48" s="4">
        <v>1418</v>
      </c>
      <c r="J48" s="5">
        <v>23</v>
      </c>
      <c r="K48" s="4">
        <v>1389</v>
      </c>
    </row>
    <row r="49" spans="1:11" ht="17.25" thickBot="1">
      <c r="A49" s="3" t="s">
        <v>1949</v>
      </c>
      <c r="B49" s="3" t="s">
        <v>36</v>
      </c>
      <c r="C49" s="4">
        <v>27870</v>
      </c>
      <c r="D49" s="4">
        <v>16347</v>
      </c>
      <c r="E49" s="4">
        <v>7554</v>
      </c>
      <c r="F49" s="4">
        <v>6243</v>
      </c>
      <c r="G49" s="5">
        <v>133</v>
      </c>
      <c r="H49" s="4">
        <v>2198</v>
      </c>
      <c r="I49" s="4">
        <v>16128</v>
      </c>
      <c r="J49" s="5">
        <v>219</v>
      </c>
      <c r="K49" s="4">
        <v>11523</v>
      </c>
    </row>
    <row r="50" spans="1:11" ht="23.25" thickBot="1">
      <c r="A50" s="3"/>
      <c r="B50" s="3" t="s">
        <v>37</v>
      </c>
      <c r="C50" s="4">
        <v>4794</v>
      </c>
      <c r="D50" s="4">
        <v>4793</v>
      </c>
      <c r="E50" s="4">
        <v>2506</v>
      </c>
      <c r="F50" s="4">
        <v>1587</v>
      </c>
      <c r="G50" s="5">
        <v>26</v>
      </c>
      <c r="H50" s="5">
        <v>622</v>
      </c>
      <c r="I50" s="4">
        <v>4741</v>
      </c>
      <c r="J50" s="5">
        <v>52</v>
      </c>
      <c r="K50" s="5">
        <v>1</v>
      </c>
    </row>
    <row r="51" spans="1:11" ht="23.25" thickBot="1">
      <c r="A51" s="3"/>
      <c r="B51" s="3" t="s">
        <v>1950</v>
      </c>
      <c r="C51" s="4">
        <v>2677</v>
      </c>
      <c r="D51" s="4">
        <v>1498</v>
      </c>
      <c r="E51" s="5">
        <v>682</v>
      </c>
      <c r="F51" s="5">
        <v>579</v>
      </c>
      <c r="G51" s="5">
        <v>17</v>
      </c>
      <c r="H51" s="5">
        <v>198</v>
      </c>
      <c r="I51" s="4">
        <v>1476</v>
      </c>
      <c r="J51" s="5">
        <v>22</v>
      </c>
      <c r="K51" s="4">
        <v>1179</v>
      </c>
    </row>
    <row r="52" spans="1:11" ht="23.25" thickBot="1">
      <c r="A52" s="3"/>
      <c r="B52" s="3" t="s">
        <v>1951</v>
      </c>
      <c r="C52" s="4">
        <v>3536</v>
      </c>
      <c r="D52" s="4">
        <v>1949</v>
      </c>
      <c r="E52" s="5">
        <v>811</v>
      </c>
      <c r="F52" s="5">
        <v>800</v>
      </c>
      <c r="G52" s="5">
        <v>14</v>
      </c>
      <c r="H52" s="5">
        <v>296</v>
      </c>
      <c r="I52" s="4">
        <v>1921</v>
      </c>
      <c r="J52" s="5">
        <v>28</v>
      </c>
      <c r="K52" s="4">
        <v>1587</v>
      </c>
    </row>
    <row r="53" spans="1:11" ht="23.25" thickBot="1">
      <c r="A53" s="3"/>
      <c r="B53" s="3" t="s">
        <v>1952</v>
      </c>
      <c r="C53" s="4">
        <v>4666</v>
      </c>
      <c r="D53" s="4">
        <v>2547</v>
      </c>
      <c r="E53" s="4">
        <v>1149</v>
      </c>
      <c r="F53" s="4">
        <v>1126</v>
      </c>
      <c r="G53" s="5">
        <v>6</v>
      </c>
      <c r="H53" s="5">
        <v>244</v>
      </c>
      <c r="I53" s="4">
        <v>2525</v>
      </c>
      <c r="J53" s="5">
        <v>22</v>
      </c>
      <c r="K53" s="4">
        <v>2119</v>
      </c>
    </row>
    <row r="54" spans="1:11" ht="23.25" thickBot="1">
      <c r="A54" s="3"/>
      <c r="B54" s="3" t="s">
        <v>1953</v>
      </c>
      <c r="C54" s="4">
        <v>2253</v>
      </c>
      <c r="D54" s="5">
        <v>898</v>
      </c>
      <c r="E54" s="5">
        <v>425</v>
      </c>
      <c r="F54" s="5">
        <v>309</v>
      </c>
      <c r="G54" s="5">
        <v>11</v>
      </c>
      <c r="H54" s="5">
        <v>132</v>
      </c>
      <c r="I54" s="5">
        <v>877</v>
      </c>
      <c r="J54" s="5">
        <v>21</v>
      </c>
      <c r="K54" s="4">
        <v>1355</v>
      </c>
    </row>
    <row r="55" spans="1:11" ht="23.25" thickBot="1">
      <c r="A55" s="3"/>
      <c r="B55" s="3" t="s">
        <v>1954</v>
      </c>
      <c r="C55" s="4">
        <v>2481</v>
      </c>
      <c r="D55" s="4">
        <v>1161</v>
      </c>
      <c r="E55" s="5">
        <v>465</v>
      </c>
      <c r="F55" s="5">
        <v>482</v>
      </c>
      <c r="G55" s="5">
        <v>12</v>
      </c>
      <c r="H55" s="5">
        <v>178</v>
      </c>
      <c r="I55" s="4">
        <v>1137</v>
      </c>
      <c r="J55" s="5">
        <v>24</v>
      </c>
      <c r="K55" s="4">
        <v>1320</v>
      </c>
    </row>
    <row r="56" spans="1:11" ht="23.25" thickBot="1">
      <c r="A56" s="3"/>
      <c r="B56" s="3" t="s">
        <v>1955</v>
      </c>
      <c r="C56" s="4">
        <v>2262</v>
      </c>
      <c r="D56" s="4">
        <v>1157</v>
      </c>
      <c r="E56" s="5">
        <v>521</v>
      </c>
      <c r="F56" s="5">
        <v>434</v>
      </c>
      <c r="G56" s="5">
        <v>20</v>
      </c>
      <c r="H56" s="5">
        <v>167</v>
      </c>
      <c r="I56" s="4">
        <v>1142</v>
      </c>
      <c r="J56" s="5">
        <v>15</v>
      </c>
      <c r="K56" s="4">
        <v>1105</v>
      </c>
    </row>
    <row r="57" spans="1:11" ht="23.25" thickBot="1">
      <c r="A57" s="3"/>
      <c r="B57" s="3" t="s">
        <v>1956</v>
      </c>
      <c r="C57" s="4">
        <v>2183</v>
      </c>
      <c r="D57" s="4">
        <v>1145</v>
      </c>
      <c r="E57" s="5">
        <v>485</v>
      </c>
      <c r="F57" s="5">
        <v>445</v>
      </c>
      <c r="G57" s="5">
        <v>15</v>
      </c>
      <c r="H57" s="5">
        <v>183</v>
      </c>
      <c r="I57" s="4">
        <v>1128</v>
      </c>
      <c r="J57" s="5">
        <v>17</v>
      </c>
      <c r="K57" s="4">
        <v>1038</v>
      </c>
    </row>
    <row r="58" spans="1:11" ht="23.25" thickBot="1">
      <c r="A58" s="3"/>
      <c r="B58" s="3" t="s">
        <v>1957</v>
      </c>
      <c r="C58" s="4">
        <v>3018</v>
      </c>
      <c r="D58" s="4">
        <v>1199</v>
      </c>
      <c r="E58" s="5">
        <v>510</v>
      </c>
      <c r="F58" s="5">
        <v>481</v>
      </c>
      <c r="G58" s="5">
        <v>12</v>
      </c>
      <c r="H58" s="5">
        <v>178</v>
      </c>
      <c r="I58" s="4">
        <v>1181</v>
      </c>
      <c r="J58" s="5">
        <v>18</v>
      </c>
      <c r="K58" s="4">
        <v>1819</v>
      </c>
    </row>
    <row r="59" spans="1:11" ht="17.25" thickBot="1">
      <c r="A59" s="3" t="s">
        <v>1958</v>
      </c>
      <c r="B59" s="3" t="s">
        <v>36</v>
      </c>
      <c r="C59" s="4">
        <v>17784</v>
      </c>
      <c r="D59" s="4">
        <v>12481</v>
      </c>
      <c r="E59" s="4">
        <v>5579</v>
      </c>
      <c r="F59" s="4">
        <v>4733</v>
      </c>
      <c r="G59" s="5">
        <v>64</v>
      </c>
      <c r="H59" s="4">
        <v>1978</v>
      </c>
      <c r="I59" s="4">
        <v>12354</v>
      </c>
      <c r="J59" s="5">
        <v>127</v>
      </c>
      <c r="K59" s="4">
        <v>5303</v>
      </c>
    </row>
    <row r="60" spans="1:11" ht="23.25" thickBot="1">
      <c r="A60" s="3"/>
      <c r="B60" s="3" t="s">
        <v>37</v>
      </c>
      <c r="C60" s="4">
        <v>3988</v>
      </c>
      <c r="D60" s="4">
        <v>3988</v>
      </c>
      <c r="E60" s="4">
        <v>2066</v>
      </c>
      <c r="F60" s="4">
        <v>1241</v>
      </c>
      <c r="G60" s="5">
        <v>17</v>
      </c>
      <c r="H60" s="5">
        <v>621</v>
      </c>
      <c r="I60" s="4">
        <v>3945</v>
      </c>
      <c r="J60" s="5">
        <v>43</v>
      </c>
      <c r="K60" s="5">
        <v>0</v>
      </c>
    </row>
    <row r="61" spans="1:11" ht="23.25" thickBot="1">
      <c r="A61" s="3"/>
      <c r="B61" s="3" t="s">
        <v>1959</v>
      </c>
      <c r="C61" s="4">
        <v>2103</v>
      </c>
      <c r="D61" s="5">
        <v>906</v>
      </c>
      <c r="E61" s="5">
        <v>344</v>
      </c>
      <c r="F61" s="5">
        <v>354</v>
      </c>
      <c r="G61" s="5">
        <v>5</v>
      </c>
      <c r="H61" s="5">
        <v>189</v>
      </c>
      <c r="I61" s="5">
        <v>892</v>
      </c>
      <c r="J61" s="5">
        <v>14</v>
      </c>
      <c r="K61" s="4">
        <v>1197</v>
      </c>
    </row>
    <row r="62" spans="1:11" ht="23.25" thickBot="1">
      <c r="A62" s="3"/>
      <c r="B62" s="3" t="s">
        <v>1960</v>
      </c>
      <c r="C62" s="4">
        <v>2297</v>
      </c>
      <c r="D62" s="4">
        <v>1420</v>
      </c>
      <c r="E62" s="5">
        <v>573</v>
      </c>
      <c r="F62" s="5">
        <v>593</v>
      </c>
      <c r="G62" s="5">
        <v>12</v>
      </c>
      <c r="H62" s="5">
        <v>227</v>
      </c>
      <c r="I62" s="4">
        <v>1405</v>
      </c>
      <c r="J62" s="5">
        <v>15</v>
      </c>
      <c r="K62" s="5">
        <v>877</v>
      </c>
    </row>
    <row r="63" spans="1:11" ht="23.25" thickBot="1">
      <c r="A63" s="3"/>
      <c r="B63" s="3" t="s">
        <v>1961</v>
      </c>
      <c r="C63" s="4">
        <v>2588</v>
      </c>
      <c r="D63" s="4">
        <v>1766</v>
      </c>
      <c r="E63" s="5">
        <v>621</v>
      </c>
      <c r="F63" s="5">
        <v>891</v>
      </c>
      <c r="G63" s="5">
        <v>8</v>
      </c>
      <c r="H63" s="5">
        <v>231</v>
      </c>
      <c r="I63" s="4">
        <v>1751</v>
      </c>
      <c r="J63" s="5">
        <v>15</v>
      </c>
      <c r="K63" s="5">
        <v>822</v>
      </c>
    </row>
    <row r="64" spans="1:11" ht="23.25" thickBot="1">
      <c r="A64" s="3"/>
      <c r="B64" s="3" t="s">
        <v>1962</v>
      </c>
      <c r="C64" s="4">
        <v>2724</v>
      </c>
      <c r="D64" s="4">
        <v>1960</v>
      </c>
      <c r="E64" s="5">
        <v>809</v>
      </c>
      <c r="F64" s="5">
        <v>810</v>
      </c>
      <c r="G64" s="5">
        <v>10</v>
      </c>
      <c r="H64" s="5">
        <v>318</v>
      </c>
      <c r="I64" s="4">
        <v>1947</v>
      </c>
      <c r="J64" s="5">
        <v>13</v>
      </c>
      <c r="K64" s="5">
        <v>764</v>
      </c>
    </row>
    <row r="65" spans="1:11" ht="23.25" thickBot="1">
      <c r="A65" s="3"/>
      <c r="B65" s="3" t="s">
        <v>1963</v>
      </c>
      <c r="C65" s="4">
        <v>2472</v>
      </c>
      <c r="D65" s="4">
        <v>1606</v>
      </c>
      <c r="E65" s="5">
        <v>785</v>
      </c>
      <c r="F65" s="5">
        <v>528</v>
      </c>
      <c r="G65" s="5">
        <v>5</v>
      </c>
      <c r="H65" s="5">
        <v>273</v>
      </c>
      <c r="I65" s="4">
        <v>1591</v>
      </c>
      <c r="J65" s="5">
        <v>15</v>
      </c>
      <c r="K65" s="5">
        <v>866</v>
      </c>
    </row>
    <row r="66" spans="1:11" ht="23.25" thickBot="1">
      <c r="A66" s="3"/>
      <c r="B66" s="3" t="s">
        <v>1964</v>
      </c>
      <c r="C66" s="4">
        <v>1612</v>
      </c>
      <c r="D66" s="5">
        <v>835</v>
      </c>
      <c r="E66" s="5">
        <v>381</v>
      </c>
      <c r="F66" s="5">
        <v>316</v>
      </c>
      <c r="G66" s="5">
        <v>7</v>
      </c>
      <c r="H66" s="5">
        <v>119</v>
      </c>
      <c r="I66" s="5">
        <v>823</v>
      </c>
      <c r="J66" s="5">
        <v>12</v>
      </c>
      <c r="K66" s="5">
        <v>777</v>
      </c>
    </row>
    <row r="67" spans="1:11" ht="17.25" thickBot="1">
      <c r="A67" s="3" t="s">
        <v>1965</v>
      </c>
      <c r="B67" s="3" t="s">
        <v>36</v>
      </c>
      <c r="C67" s="4">
        <v>9770</v>
      </c>
      <c r="D67" s="4">
        <v>6671</v>
      </c>
      <c r="E67" s="4">
        <v>3134</v>
      </c>
      <c r="F67" s="4">
        <v>2473</v>
      </c>
      <c r="G67" s="5">
        <v>59</v>
      </c>
      <c r="H67" s="5">
        <v>934</v>
      </c>
      <c r="I67" s="4">
        <v>6600</v>
      </c>
      <c r="J67" s="5">
        <v>71</v>
      </c>
      <c r="K67" s="4">
        <v>3099</v>
      </c>
    </row>
    <row r="68" spans="1:11" ht="23.25" thickBot="1">
      <c r="A68" s="3"/>
      <c r="B68" s="3" t="s">
        <v>37</v>
      </c>
      <c r="C68" s="4">
        <v>2848</v>
      </c>
      <c r="D68" s="4">
        <v>2848</v>
      </c>
      <c r="E68" s="4">
        <v>1480</v>
      </c>
      <c r="F68" s="5">
        <v>899</v>
      </c>
      <c r="G68" s="5">
        <v>26</v>
      </c>
      <c r="H68" s="5">
        <v>423</v>
      </c>
      <c r="I68" s="4">
        <v>2828</v>
      </c>
      <c r="J68" s="5">
        <v>20</v>
      </c>
      <c r="K68" s="5">
        <v>0</v>
      </c>
    </row>
    <row r="69" spans="1:11" ht="23.25" thickBot="1">
      <c r="A69" s="3"/>
      <c r="B69" s="3" t="s">
        <v>1966</v>
      </c>
      <c r="C69" s="4">
        <v>2385</v>
      </c>
      <c r="D69" s="4">
        <v>1220</v>
      </c>
      <c r="E69" s="5">
        <v>531</v>
      </c>
      <c r="F69" s="5">
        <v>495</v>
      </c>
      <c r="G69" s="5">
        <v>11</v>
      </c>
      <c r="H69" s="5">
        <v>167</v>
      </c>
      <c r="I69" s="4">
        <v>1204</v>
      </c>
      <c r="J69" s="5">
        <v>16</v>
      </c>
      <c r="K69" s="4">
        <v>1165</v>
      </c>
    </row>
    <row r="70" spans="1:11" ht="23.25" thickBot="1">
      <c r="A70" s="3"/>
      <c r="B70" s="3" t="s">
        <v>1967</v>
      </c>
      <c r="C70" s="4">
        <v>1661</v>
      </c>
      <c r="D70" s="5">
        <v>901</v>
      </c>
      <c r="E70" s="5">
        <v>400</v>
      </c>
      <c r="F70" s="5">
        <v>338</v>
      </c>
      <c r="G70" s="5">
        <v>7</v>
      </c>
      <c r="H70" s="5">
        <v>145</v>
      </c>
      <c r="I70" s="5">
        <v>890</v>
      </c>
      <c r="J70" s="5">
        <v>11</v>
      </c>
      <c r="K70" s="5">
        <v>760</v>
      </c>
    </row>
    <row r="71" spans="1:11" ht="23.25" thickBot="1">
      <c r="A71" s="3"/>
      <c r="B71" s="3" t="s">
        <v>1968</v>
      </c>
      <c r="C71" s="4">
        <v>1715</v>
      </c>
      <c r="D71" s="5">
        <v>925</v>
      </c>
      <c r="E71" s="5">
        <v>392</v>
      </c>
      <c r="F71" s="5">
        <v>398</v>
      </c>
      <c r="G71" s="5">
        <v>6</v>
      </c>
      <c r="H71" s="5">
        <v>117</v>
      </c>
      <c r="I71" s="5">
        <v>913</v>
      </c>
      <c r="J71" s="5">
        <v>12</v>
      </c>
      <c r="K71" s="5">
        <v>790</v>
      </c>
    </row>
    <row r="72" spans="1:11" ht="23.25" thickBot="1">
      <c r="A72" s="3"/>
      <c r="B72" s="3" t="s">
        <v>1969</v>
      </c>
      <c r="C72" s="4">
        <v>1161</v>
      </c>
      <c r="D72" s="5">
        <v>777</v>
      </c>
      <c r="E72" s="5">
        <v>331</v>
      </c>
      <c r="F72" s="5">
        <v>343</v>
      </c>
      <c r="G72" s="5">
        <v>9</v>
      </c>
      <c r="H72" s="5">
        <v>82</v>
      </c>
      <c r="I72" s="5">
        <v>765</v>
      </c>
      <c r="J72" s="5">
        <v>12</v>
      </c>
      <c r="K72" s="5">
        <v>384</v>
      </c>
    </row>
    <row r="73" spans="1:11" ht="17.25" thickBot="1">
      <c r="A73" s="3" t="s">
        <v>1970</v>
      </c>
      <c r="B73" s="3" t="s">
        <v>36</v>
      </c>
      <c r="C73" s="4">
        <v>17760</v>
      </c>
      <c r="D73" s="4">
        <v>10980</v>
      </c>
      <c r="E73" s="4">
        <v>5129</v>
      </c>
      <c r="F73" s="4">
        <v>4107</v>
      </c>
      <c r="G73" s="5">
        <v>99</v>
      </c>
      <c r="H73" s="4">
        <v>1496</v>
      </c>
      <c r="I73" s="4">
        <v>10831</v>
      </c>
      <c r="J73" s="5">
        <v>149</v>
      </c>
      <c r="K73" s="4">
        <v>6780</v>
      </c>
    </row>
    <row r="74" spans="1:11" ht="23.25" thickBot="1">
      <c r="A74" s="3"/>
      <c r="B74" s="3" t="s">
        <v>37</v>
      </c>
      <c r="C74" s="4">
        <v>4062</v>
      </c>
      <c r="D74" s="4">
        <v>4062</v>
      </c>
      <c r="E74" s="4">
        <v>2148</v>
      </c>
      <c r="F74" s="4">
        <v>1303</v>
      </c>
      <c r="G74" s="5">
        <v>27</v>
      </c>
      <c r="H74" s="5">
        <v>539</v>
      </c>
      <c r="I74" s="4">
        <v>4017</v>
      </c>
      <c r="J74" s="5">
        <v>45</v>
      </c>
      <c r="K74" s="5">
        <v>0</v>
      </c>
    </row>
    <row r="75" spans="1:11" ht="23.25" thickBot="1">
      <c r="A75" s="3"/>
      <c r="B75" s="3" t="s">
        <v>1971</v>
      </c>
      <c r="C75" s="4">
        <v>2622</v>
      </c>
      <c r="D75" s="4">
        <v>1352</v>
      </c>
      <c r="E75" s="5">
        <v>594</v>
      </c>
      <c r="F75" s="5">
        <v>535</v>
      </c>
      <c r="G75" s="5">
        <v>9</v>
      </c>
      <c r="H75" s="5">
        <v>201</v>
      </c>
      <c r="I75" s="4">
        <v>1339</v>
      </c>
      <c r="J75" s="5">
        <v>13</v>
      </c>
      <c r="K75" s="4">
        <v>1270</v>
      </c>
    </row>
    <row r="76" spans="1:11" ht="23.25" thickBot="1">
      <c r="A76" s="3"/>
      <c r="B76" s="3" t="s">
        <v>1972</v>
      </c>
      <c r="C76" s="4">
        <v>2114</v>
      </c>
      <c r="D76" s="5">
        <v>806</v>
      </c>
      <c r="E76" s="5">
        <v>356</v>
      </c>
      <c r="F76" s="5">
        <v>319</v>
      </c>
      <c r="G76" s="5">
        <v>13</v>
      </c>
      <c r="H76" s="5">
        <v>99</v>
      </c>
      <c r="I76" s="5">
        <v>787</v>
      </c>
      <c r="J76" s="5">
        <v>19</v>
      </c>
      <c r="K76" s="4">
        <v>1308</v>
      </c>
    </row>
    <row r="77" spans="1:11" ht="23.25" thickBot="1">
      <c r="A77" s="3"/>
      <c r="B77" s="3" t="s">
        <v>1973</v>
      </c>
      <c r="C77" s="4">
        <v>1832</v>
      </c>
      <c r="D77" s="5">
        <v>926</v>
      </c>
      <c r="E77" s="5">
        <v>380</v>
      </c>
      <c r="F77" s="5">
        <v>410</v>
      </c>
      <c r="G77" s="5">
        <v>14</v>
      </c>
      <c r="H77" s="5">
        <v>110</v>
      </c>
      <c r="I77" s="5">
        <v>914</v>
      </c>
      <c r="J77" s="5">
        <v>12</v>
      </c>
      <c r="K77" s="5">
        <v>906</v>
      </c>
    </row>
    <row r="78" spans="1:11" ht="23.25" thickBot="1">
      <c r="A78" s="3"/>
      <c r="B78" s="3" t="s">
        <v>1974</v>
      </c>
      <c r="C78" s="4">
        <v>2375</v>
      </c>
      <c r="D78" s="4">
        <v>1400</v>
      </c>
      <c r="E78" s="5">
        <v>614</v>
      </c>
      <c r="F78" s="5">
        <v>552</v>
      </c>
      <c r="G78" s="5">
        <v>9</v>
      </c>
      <c r="H78" s="5">
        <v>208</v>
      </c>
      <c r="I78" s="4">
        <v>1383</v>
      </c>
      <c r="J78" s="5">
        <v>17</v>
      </c>
      <c r="K78" s="5">
        <v>975</v>
      </c>
    </row>
    <row r="79" spans="1:11" ht="23.25" thickBot="1">
      <c r="A79" s="3"/>
      <c r="B79" s="3" t="s">
        <v>1975</v>
      </c>
      <c r="C79" s="4">
        <v>2369</v>
      </c>
      <c r="D79" s="4">
        <v>1143</v>
      </c>
      <c r="E79" s="5">
        <v>473</v>
      </c>
      <c r="F79" s="5">
        <v>489</v>
      </c>
      <c r="G79" s="5">
        <v>8</v>
      </c>
      <c r="H79" s="5">
        <v>151</v>
      </c>
      <c r="I79" s="4">
        <v>1121</v>
      </c>
      <c r="J79" s="5">
        <v>22</v>
      </c>
      <c r="K79" s="4">
        <v>1226</v>
      </c>
    </row>
    <row r="80" spans="1:11" ht="23.25" thickBot="1">
      <c r="A80" s="3"/>
      <c r="B80" s="3" t="s">
        <v>1976</v>
      </c>
      <c r="C80" s="4">
        <v>2386</v>
      </c>
      <c r="D80" s="4">
        <v>1291</v>
      </c>
      <c r="E80" s="5">
        <v>564</v>
      </c>
      <c r="F80" s="5">
        <v>499</v>
      </c>
      <c r="G80" s="5">
        <v>19</v>
      </c>
      <c r="H80" s="5">
        <v>188</v>
      </c>
      <c r="I80" s="4">
        <v>1270</v>
      </c>
      <c r="J80" s="5">
        <v>21</v>
      </c>
      <c r="K80" s="4">
        <v>1095</v>
      </c>
    </row>
    <row r="81" spans="1:11" ht="17.25" thickBot="1">
      <c r="A81" s="3" t="s">
        <v>1977</v>
      </c>
      <c r="B81" s="3" t="s">
        <v>36</v>
      </c>
      <c r="C81" s="4">
        <v>17145</v>
      </c>
      <c r="D81" s="4">
        <v>10713</v>
      </c>
      <c r="E81" s="4">
        <v>4772</v>
      </c>
      <c r="F81" s="4">
        <v>4005</v>
      </c>
      <c r="G81" s="5">
        <v>85</v>
      </c>
      <c r="H81" s="4">
        <v>1684</v>
      </c>
      <c r="I81" s="4">
        <v>10546</v>
      </c>
      <c r="J81" s="5">
        <v>167</v>
      </c>
      <c r="K81" s="4">
        <v>6432</v>
      </c>
    </row>
    <row r="82" spans="1:11" ht="23.25" thickBot="1">
      <c r="A82" s="3"/>
      <c r="B82" s="3" t="s">
        <v>37</v>
      </c>
      <c r="C82" s="4">
        <v>4000</v>
      </c>
      <c r="D82" s="4">
        <v>4000</v>
      </c>
      <c r="E82" s="4">
        <v>1989</v>
      </c>
      <c r="F82" s="4">
        <v>1312</v>
      </c>
      <c r="G82" s="5">
        <v>32</v>
      </c>
      <c r="H82" s="5">
        <v>609</v>
      </c>
      <c r="I82" s="4">
        <v>3942</v>
      </c>
      <c r="J82" s="5">
        <v>58</v>
      </c>
      <c r="K82" s="5">
        <v>0</v>
      </c>
    </row>
    <row r="83" spans="1:11" ht="23.25" thickBot="1">
      <c r="A83" s="3"/>
      <c r="B83" s="3" t="s">
        <v>1978</v>
      </c>
      <c r="C83" s="4">
        <v>2315</v>
      </c>
      <c r="D83" s="4">
        <v>1181</v>
      </c>
      <c r="E83" s="5">
        <v>448</v>
      </c>
      <c r="F83" s="5">
        <v>464</v>
      </c>
      <c r="G83" s="5">
        <v>13</v>
      </c>
      <c r="H83" s="5">
        <v>237</v>
      </c>
      <c r="I83" s="4">
        <v>1162</v>
      </c>
      <c r="J83" s="5">
        <v>19</v>
      </c>
      <c r="K83" s="4">
        <v>1134</v>
      </c>
    </row>
    <row r="84" spans="1:11" ht="23.25" thickBot="1">
      <c r="A84" s="3"/>
      <c r="B84" s="3" t="s">
        <v>1979</v>
      </c>
      <c r="C84" s="4">
        <v>3064</v>
      </c>
      <c r="D84" s="4">
        <v>1439</v>
      </c>
      <c r="E84" s="5">
        <v>622</v>
      </c>
      <c r="F84" s="5">
        <v>560</v>
      </c>
      <c r="G84" s="5">
        <v>10</v>
      </c>
      <c r="H84" s="5">
        <v>214</v>
      </c>
      <c r="I84" s="4">
        <v>1406</v>
      </c>
      <c r="J84" s="5">
        <v>33</v>
      </c>
      <c r="K84" s="4">
        <v>1625</v>
      </c>
    </row>
    <row r="85" spans="1:11" ht="23.25" thickBot="1">
      <c r="A85" s="3"/>
      <c r="B85" s="3" t="s">
        <v>1980</v>
      </c>
      <c r="C85" s="4">
        <v>2980</v>
      </c>
      <c r="D85" s="4">
        <v>1663</v>
      </c>
      <c r="E85" s="5">
        <v>718</v>
      </c>
      <c r="F85" s="5">
        <v>666</v>
      </c>
      <c r="G85" s="5">
        <v>5</v>
      </c>
      <c r="H85" s="5">
        <v>248</v>
      </c>
      <c r="I85" s="4">
        <v>1637</v>
      </c>
      <c r="J85" s="5">
        <v>26</v>
      </c>
      <c r="K85" s="4">
        <v>1317</v>
      </c>
    </row>
    <row r="86" spans="1:11" ht="23.25" thickBot="1">
      <c r="A86" s="3"/>
      <c r="B86" s="3" t="s">
        <v>1981</v>
      </c>
      <c r="C86" s="4">
        <v>2481</v>
      </c>
      <c r="D86" s="4">
        <v>1206</v>
      </c>
      <c r="E86" s="5">
        <v>476</v>
      </c>
      <c r="F86" s="5">
        <v>488</v>
      </c>
      <c r="G86" s="5">
        <v>14</v>
      </c>
      <c r="H86" s="5">
        <v>207</v>
      </c>
      <c r="I86" s="4">
        <v>1185</v>
      </c>
      <c r="J86" s="5">
        <v>21</v>
      </c>
      <c r="K86" s="4">
        <v>1275</v>
      </c>
    </row>
    <row r="87" spans="1:11" ht="23.25" thickBot="1">
      <c r="A87" s="3"/>
      <c r="B87" s="3" t="s">
        <v>1982</v>
      </c>
      <c r="C87" s="4">
        <v>2305</v>
      </c>
      <c r="D87" s="4">
        <v>1224</v>
      </c>
      <c r="E87" s="5">
        <v>519</v>
      </c>
      <c r="F87" s="5">
        <v>515</v>
      </c>
      <c r="G87" s="5">
        <v>11</v>
      </c>
      <c r="H87" s="5">
        <v>169</v>
      </c>
      <c r="I87" s="4">
        <v>1214</v>
      </c>
      <c r="J87" s="5">
        <v>10</v>
      </c>
      <c r="K87" s="4">
        <v>1081</v>
      </c>
    </row>
    <row r="88" spans="1:11" ht="23.25" thickBot="1">
      <c r="A88" s="3" t="s">
        <v>97</v>
      </c>
      <c r="B88" s="3"/>
      <c r="C88" s="5">
        <v>0</v>
      </c>
      <c r="D88" s="5">
        <v>1</v>
      </c>
      <c r="E88" s="5">
        <v>1</v>
      </c>
      <c r="F88" s="5">
        <v>0</v>
      </c>
      <c r="G88" s="5">
        <v>0</v>
      </c>
      <c r="H88" s="5">
        <v>0</v>
      </c>
      <c r="I88" s="5">
        <v>1</v>
      </c>
      <c r="J88" s="5">
        <v>0</v>
      </c>
      <c r="K88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82E50-40E9-4534-B1BB-CB0FE1A75E66}">
  <dimension ref="A1:X7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1983</v>
      </c>
      <c r="F3" s="2" t="s">
        <v>1984</v>
      </c>
      <c r="G3" s="2" t="s">
        <v>1985</v>
      </c>
      <c r="H3" s="2" t="s">
        <v>1986</v>
      </c>
      <c r="I3" s="44"/>
      <c r="J3" s="2"/>
      <c r="K3" s="44"/>
      <c r="U3" t="s">
        <v>3</v>
      </c>
      <c r="V3" t="str">
        <f t="shared" si="0"/>
        <v>김영주</v>
      </c>
      <c r="W3" t="str">
        <f t="shared" si="0"/>
        <v>문병호</v>
      </c>
      <c r="X3" t="str">
        <f t="shared" si="0"/>
        <v>정재민</v>
      </c>
    </row>
    <row r="4" spans="1:24" ht="17.25" thickBot="1">
      <c r="A4" s="3" t="s">
        <v>30</v>
      </c>
      <c r="B4" s="3"/>
      <c r="C4" s="4">
        <v>187997</v>
      </c>
      <c r="D4" s="4">
        <v>130099</v>
      </c>
      <c r="E4" s="4">
        <v>72445</v>
      </c>
      <c r="F4" s="4">
        <v>49292</v>
      </c>
      <c r="G4" s="4">
        <v>6267</v>
      </c>
      <c r="H4" s="5">
        <v>760</v>
      </c>
      <c r="I4" s="4">
        <v>128764</v>
      </c>
      <c r="J4" s="4">
        <v>1335</v>
      </c>
      <c r="K4" s="4">
        <v>57898</v>
      </c>
      <c r="V4" s="8"/>
      <c r="W4" s="8"/>
      <c r="X4" s="8"/>
    </row>
    <row r="5" spans="1:24" ht="23.25" thickBot="1">
      <c r="A5" s="3" t="s">
        <v>31</v>
      </c>
      <c r="B5" s="3"/>
      <c r="C5" s="5">
        <v>238</v>
      </c>
      <c r="D5" s="5">
        <v>229</v>
      </c>
      <c r="E5" s="5">
        <v>129</v>
      </c>
      <c r="F5" s="5">
        <v>65</v>
      </c>
      <c r="G5" s="5">
        <v>17</v>
      </c>
      <c r="H5" s="5">
        <v>7</v>
      </c>
      <c r="I5" s="5">
        <v>218</v>
      </c>
      <c r="J5" s="5">
        <v>11</v>
      </c>
      <c r="K5" s="5">
        <v>9</v>
      </c>
      <c r="T5" t="s">
        <v>2929</v>
      </c>
      <c r="U5">
        <f>SUMIF($A:$A,"합계",D:D)</f>
        <v>130099</v>
      </c>
      <c r="V5">
        <f>SUMIF($A:$A,"합계",E:E)</f>
        <v>72445</v>
      </c>
      <c r="W5">
        <f>SUMIF($A:$A,"합계",F:F)</f>
        <v>49292</v>
      </c>
      <c r="X5">
        <f>SUMIF($A:$A,"합계",G:G)</f>
        <v>6267</v>
      </c>
    </row>
    <row r="6" spans="1:24" ht="23.25" thickBot="1">
      <c r="A6" s="3" t="s">
        <v>32</v>
      </c>
      <c r="B6" s="3"/>
      <c r="C6" s="4">
        <v>13901</v>
      </c>
      <c r="D6" s="4">
        <v>13886</v>
      </c>
      <c r="E6" s="4">
        <v>8792</v>
      </c>
      <c r="F6" s="4">
        <v>4096</v>
      </c>
      <c r="G6" s="5">
        <v>688</v>
      </c>
      <c r="H6" s="5">
        <v>88</v>
      </c>
      <c r="I6" s="4">
        <v>13664</v>
      </c>
      <c r="J6" s="5">
        <v>222</v>
      </c>
      <c r="K6" s="5">
        <v>15</v>
      </c>
      <c r="T6" t="s">
        <v>2930</v>
      </c>
      <c r="U6">
        <f>U5-U7</f>
        <v>76854</v>
      </c>
      <c r="V6">
        <f>V5-V7</f>
        <v>38488</v>
      </c>
      <c r="W6">
        <f>W5-W7</f>
        <v>33100</v>
      </c>
      <c r="X6">
        <f>X5-X7</f>
        <v>3961</v>
      </c>
    </row>
    <row r="7" spans="1:24" ht="23.25" thickBot="1">
      <c r="A7" s="3" t="s">
        <v>33</v>
      </c>
      <c r="B7" s="3"/>
      <c r="C7" s="4">
        <v>1039</v>
      </c>
      <c r="D7" s="5">
        <v>273</v>
      </c>
      <c r="E7" s="5">
        <v>192</v>
      </c>
      <c r="F7" s="5">
        <v>67</v>
      </c>
      <c r="G7" s="5">
        <v>12</v>
      </c>
      <c r="H7" s="5">
        <v>0</v>
      </c>
      <c r="I7" s="5">
        <v>271</v>
      </c>
      <c r="J7" s="5">
        <v>2</v>
      </c>
      <c r="K7" s="5">
        <v>766</v>
      </c>
      <c r="T7" t="s">
        <v>2931</v>
      </c>
      <c r="U7">
        <f>U11+U10+U9</f>
        <v>53245</v>
      </c>
      <c r="V7">
        <f>V11+V10+V9</f>
        <v>33957</v>
      </c>
      <c r="W7">
        <f>W11+W10+W9</f>
        <v>16192</v>
      </c>
      <c r="X7">
        <f>X11+X10+X9</f>
        <v>2306</v>
      </c>
    </row>
    <row r="8" spans="1:24" ht="23.25" thickBot="1">
      <c r="A8" s="3" t="s">
        <v>34</v>
      </c>
      <c r="B8" s="3"/>
      <c r="C8" s="5">
        <v>0</v>
      </c>
      <c r="D8" s="5">
        <v>15</v>
      </c>
      <c r="E8" s="5">
        <v>12</v>
      </c>
      <c r="F8" s="5">
        <v>3</v>
      </c>
      <c r="G8" s="5">
        <v>0</v>
      </c>
      <c r="H8" s="5">
        <v>0</v>
      </c>
      <c r="I8" s="5">
        <v>15</v>
      </c>
      <c r="J8" s="5">
        <v>0</v>
      </c>
      <c r="K8" s="5">
        <v>-15</v>
      </c>
      <c r="V8" s="8"/>
      <c r="W8" s="8"/>
      <c r="X8" s="8"/>
    </row>
    <row r="9" spans="1:24" ht="17.25" thickBot="1">
      <c r="A9" s="3" t="s">
        <v>1987</v>
      </c>
      <c r="B9" s="3" t="s">
        <v>36</v>
      </c>
      <c r="C9" s="4">
        <v>18085</v>
      </c>
      <c r="D9" s="4">
        <v>12125</v>
      </c>
      <c r="E9" s="4">
        <v>6556</v>
      </c>
      <c r="F9" s="4">
        <v>4871</v>
      </c>
      <c r="G9" s="5">
        <v>487</v>
      </c>
      <c r="H9" s="5">
        <v>82</v>
      </c>
      <c r="I9" s="4">
        <v>11996</v>
      </c>
      <c r="J9" s="5">
        <v>129</v>
      </c>
      <c r="K9" s="4">
        <v>5960</v>
      </c>
      <c r="T9" t="s">
        <v>2934</v>
      </c>
      <c r="U9">
        <f>SUMIF($A:$A,"거소·선상투표",D:D)+SUMIF($A:$A,"국외부재자투표",D:D)+SUMIF($A:$A,"국외부재자투표(공관)",D:D)</f>
        <v>517</v>
      </c>
      <c r="V9">
        <f t="shared" ref="V9:X11" si="1">SUMIF($A:$A,"거소·선상투표",E:E)+SUMIF($A:$A,"국외부재자투표",E:E)+SUMIF($A:$A,"국외부재자투표(공관)",E:E)</f>
        <v>333</v>
      </c>
      <c r="W9">
        <f t="shared" si="1"/>
        <v>135</v>
      </c>
      <c r="X9">
        <f t="shared" si="1"/>
        <v>29</v>
      </c>
    </row>
    <row r="10" spans="1:24" ht="23.25" thickBot="1">
      <c r="A10" s="3"/>
      <c r="B10" s="3" t="s">
        <v>37</v>
      </c>
      <c r="C10" s="4">
        <v>4108</v>
      </c>
      <c r="D10" s="4">
        <v>4108</v>
      </c>
      <c r="E10" s="4">
        <v>2517</v>
      </c>
      <c r="F10" s="4">
        <v>1410</v>
      </c>
      <c r="G10" s="5">
        <v>121</v>
      </c>
      <c r="H10" s="5">
        <v>22</v>
      </c>
      <c r="I10" s="4">
        <v>4070</v>
      </c>
      <c r="J10" s="5">
        <v>38</v>
      </c>
      <c r="K10" s="5">
        <v>0</v>
      </c>
      <c r="T10" t="s">
        <v>2932</v>
      </c>
      <c r="U10">
        <f>SUMIF($B:$B,"관내사전투표",D:D)</f>
        <v>38842</v>
      </c>
      <c r="V10">
        <f t="shared" ref="V10:X12" si="2">SUMIF($B:$B,"관내사전투표",E:E)</f>
        <v>24832</v>
      </c>
      <c r="W10">
        <f t="shared" si="2"/>
        <v>11961</v>
      </c>
      <c r="X10">
        <f t="shared" si="2"/>
        <v>1589</v>
      </c>
    </row>
    <row r="11" spans="1:24" ht="23.25" thickBot="1">
      <c r="A11" s="3"/>
      <c r="B11" s="3" t="s">
        <v>1988</v>
      </c>
      <c r="C11" s="4">
        <v>2342</v>
      </c>
      <c r="D11" s="4">
        <v>1393</v>
      </c>
      <c r="E11" s="5">
        <v>669</v>
      </c>
      <c r="F11" s="5">
        <v>627</v>
      </c>
      <c r="G11" s="5">
        <v>70</v>
      </c>
      <c r="H11" s="5">
        <v>10</v>
      </c>
      <c r="I11" s="4">
        <v>1376</v>
      </c>
      <c r="J11" s="5">
        <v>17</v>
      </c>
      <c r="K11" s="5">
        <v>949</v>
      </c>
      <c r="T11" t="s">
        <v>2933</v>
      </c>
      <c r="U11">
        <f>SUMIF($A:$A,"관외사전투표",D:D)</f>
        <v>13886</v>
      </c>
      <c r="V11">
        <f t="shared" ref="V11:X13" si="3">SUMIF($A:$A,"관외사전투표",E:E)</f>
        <v>8792</v>
      </c>
      <c r="W11">
        <f t="shared" si="3"/>
        <v>4096</v>
      </c>
      <c r="X11">
        <f t="shared" si="3"/>
        <v>688</v>
      </c>
    </row>
    <row r="12" spans="1:24" ht="23.25" thickBot="1">
      <c r="A12" s="3"/>
      <c r="B12" s="3" t="s">
        <v>1989</v>
      </c>
      <c r="C12" s="4">
        <v>1915</v>
      </c>
      <c r="D12" s="4">
        <v>1030</v>
      </c>
      <c r="E12" s="5">
        <v>470</v>
      </c>
      <c r="F12" s="5">
        <v>486</v>
      </c>
      <c r="G12" s="5">
        <v>46</v>
      </c>
      <c r="H12" s="5">
        <v>18</v>
      </c>
      <c r="I12" s="4">
        <v>1020</v>
      </c>
      <c r="J12" s="5">
        <v>10</v>
      </c>
      <c r="K12" s="5">
        <v>885</v>
      </c>
    </row>
    <row r="13" spans="1:24" ht="23.25" thickBot="1">
      <c r="A13" s="3"/>
      <c r="B13" s="3" t="s">
        <v>1990</v>
      </c>
      <c r="C13" s="4">
        <v>1392</v>
      </c>
      <c r="D13" s="5">
        <v>627</v>
      </c>
      <c r="E13" s="5">
        <v>284</v>
      </c>
      <c r="F13" s="5">
        <v>297</v>
      </c>
      <c r="G13" s="5">
        <v>26</v>
      </c>
      <c r="H13" s="5">
        <v>8</v>
      </c>
      <c r="I13" s="5">
        <v>615</v>
      </c>
      <c r="J13" s="5">
        <v>12</v>
      </c>
      <c r="K13" s="5">
        <v>765</v>
      </c>
    </row>
    <row r="14" spans="1:24" ht="23.25" thickBot="1">
      <c r="A14" s="3"/>
      <c r="B14" s="3" t="s">
        <v>1991</v>
      </c>
      <c r="C14" s="4">
        <v>1906</v>
      </c>
      <c r="D14" s="5">
        <v>786</v>
      </c>
      <c r="E14" s="5">
        <v>355</v>
      </c>
      <c r="F14" s="5">
        <v>378</v>
      </c>
      <c r="G14" s="5">
        <v>38</v>
      </c>
      <c r="H14" s="5">
        <v>4</v>
      </c>
      <c r="I14" s="5">
        <v>775</v>
      </c>
      <c r="J14" s="5">
        <v>11</v>
      </c>
      <c r="K14" s="4">
        <v>1120</v>
      </c>
      <c r="U14" s="8"/>
      <c r="V14" s="8"/>
      <c r="W14" s="8"/>
      <c r="X14" s="8"/>
    </row>
    <row r="15" spans="1:24" ht="23.25" thickBot="1">
      <c r="A15" s="3"/>
      <c r="B15" s="3" t="s">
        <v>1992</v>
      </c>
      <c r="C15" s="4">
        <v>1187</v>
      </c>
      <c r="D15" s="5">
        <v>601</v>
      </c>
      <c r="E15" s="5">
        <v>287</v>
      </c>
      <c r="F15" s="5">
        <v>284</v>
      </c>
      <c r="G15" s="5">
        <v>16</v>
      </c>
      <c r="H15" s="5">
        <v>4</v>
      </c>
      <c r="I15" s="5">
        <v>591</v>
      </c>
      <c r="J15" s="5">
        <v>10</v>
      </c>
      <c r="K15" s="5">
        <v>586</v>
      </c>
      <c r="U15" s="8"/>
      <c r="V15" s="8"/>
      <c r="W15" s="8"/>
      <c r="X15" s="8"/>
    </row>
    <row r="16" spans="1:24" ht="23.25" thickBot="1">
      <c r="A16" s="3"/>
      <c r="B16" s="3" t="s">
        <v>1993</v>
      </c>
      <c r="C16" s="4">
        <v>2394</v>
      </c>
      <c r="D16" s="4">
        <v>1660</v>
      </c>
      <c r="E16" s="5">
        <v>883</v>
      </c>
      <c r="F16" s="5">
        <v>673</v>
      </c>
      <c r="G16" s="5">
        <v>79</v>
      </c>
      <c r="H16" s="5">
        <v>8</v>
      </c>
      <c r="I16" s="4">
        <v>1643</v>
      </c>
      <c r="J16" s="5">
        <v>17</v>
      </c>
      <c r="K16" s="5">
        <v>734</v>
      </c>
    </row>
    <row r="17" spans="1:11" ht="23.25" thickBot="1">
      <c r="A17" s="3"/>
      <c r="B17" s="3" t="s">
        <v>1994</v>
      </c>
      <c r="C17" s="4">
        <v>2841</v>
      </c>
      <c r="D17" s="4">
        <v>1920</v>
      </c>
      <c r="E17" s="4">
        <v>1091</v>
      </c>
      <c r="F17" s="5">
        <v>716</v>
      </c>
      <c r="G17" s="5">
        <v>91</v>
      </c>
      <c r="H17" s="5">
        <v>8</v>
      </c>
      <c r="I17" s="4">
        <v>1906</v>
      </c>
      <c r="J17" s="5">
        <v>14</v>
      </c>
      <c r="K17" s="5">
        <v>921</v>
      </c>
    </row>
    <row r="18" spans="1:11" ht="17.25" thickBot="1">
      <c r="A18" s="3" t="s">
        <v>1995</v>
      </c>
      <c r="B18" s="3" t="s">
        <v>36</v>
      </c>
      <c r="C18" s="4">
        <v>21525</v>
      </c>
      <c r="D18" s="4">
        <v>12340</v>
      </c>
      <c r="E18" s="4">
        <v>6600</v>
      </c>
      <c r="F18" s="4">
        <v>4888</v>
      </c>
      <c r="G18" s="5">
        <v>612</v>
      </c>
      <c r="H18" s="5">
        <v>99</v>
      </c>
      <c r="I18" s="4">
        <v>12199</v>
      </c>
      <c r="J18" s="5">
        <v>141</v>
      </c>
      <c r="K18" s="4">
        <v>9185</v>
      </c>
    </row>
    <row r="19" spans="1:11" ht="23.25" thickBot="1">
      <c r="A19" s="3"/>
      <c r="B19" s="3" t="s">
        <v>37</v>
      </c>
      <c r="C19" s="4">
        <v>3195</v>
      </c>
      <c r="D19" s="4">
        <v>3195</v>
      </c>
      <c r="E19" s="4">
        <v>2000</v>
      </c>
      <c r="F19" s="5">
        <v>997</v>
      </c>
      <c r="G19" s="5">
        <v>144</v>
      </c>
      <c r="H19" s="5">
        <v>24</v>
      </c>
      <c r="I19" s="4">
        <v>3165</v>
      </c>
      <c r="J19" s="5">
        <v>30</v>
      </c>
      <c r="K19" s="5">
        <v>0</v>
      </c>
    </row>
    <row r="20" spans="1:11" ht="23.25" thickBot="1">
      <c r="A20" s="3"/>
      <c r="B20" s="3" t="s">
        <v>1996</v>
      </c>
      <c r="C20" s="4">
        <v>3624</v>
      </c>
      <c r="D20" s="4">
        <v>1587</v>
      </c>
      <c r="E20" s="5">
        <v>885</v>
      </c>
      <c r="F20" s="5">
        <v>553</v>
      </c>
      <c r="G20" s="5">
        <v>106</v>
      </c>
      <c r="H20" s="5">
        <v>17</v>
      </c>
      <c r="I20" s="4">
        <v>1561</v>
      </c>
      <c r="J20" s="5">
        <v>26</v>
      </c>
      <c r="K20" s="4">
        <v>2037</v>
      </c>
    </row>
    <row r="21" spans="1:11" ht="23.25" thickBot="1">
      <c r="A21" s="3"/>
      <c r="B21" s="3" t="s">
        <v>1997</v>
      </c>
      <c r="C21" s="4">
        <v>3228</v>
      </c>
      <c r="D21" s="4">
        <v>1191</v>
      </c>
      <c r="E21" s="5">
        <v>605</v>
      </c>
      <c r="F21" s="5">
        <v>499</v>
      </c>
      <c r="G21" s="5">
        <v>48</v>
      </c>
      <c r="H21" s="5">
        <v>20</v>
      </c>
      <c r="I21" s="4">
        <v>1172</v>
      </c>
      <c r="J21" s="5">
        <v>19</v>
      </c>
      <c r="K21" s="4">
        <v>2037</v>
      </c>
    </row>
    <row r="22" spans="1:11" ht="23.25" thickBot="1">
      <c r="A22" s="3"/>
      <c r="B22" s="3" t="s">
        <v>1998</v>
      </c>
      <c r="C22" s="4">
        <v>2980</v>
      </c>
      <c r="D22" s="4">
        <v>1725</v>
      </c>
      <c r="E22" s="5">
        <v>853</v>
      </c>
      <c r="F22" s="5">
        <v>755</v>
      </c>
      <c r="G22" s="5">
        <v>75</v>
      </c>
      <c r="H22" s="5">
        <v>18</v>
      </c>
      <c r="I22" s="4">
        <v>1701</v>
      </c>
      <c r="J22" s="5">
        <v>24</v>
      </c>
      <c r="K22" s="4">
        <v>1255</v>
      </c>
    </row>
    <row r="23" spans="1:11" ht="23.25" thickBot="1">
      <c r="A23" s="3"/>
      <c r="B23" s="3" t="s">
        <v>1999</v>
      </c>
      <c r="C23" s="4">
        <v>3079</v>
      </c>
      <c r="D23" s="4">
        <v>1228</v>
      </c>
      <c r="E23" s="5">
        <v>732</v>
      </c>
      <c r="F23" s="5">
        <v>396</v>
      </c>
      <c r="G23" s="5">
        <v>82</v>
      </c>
      <c r="H23" s="5">
        <v>7</v>
      </c>
      <c r="I23" s="4">
        <v>1217</v>
      </c>
      <c r="J23" s="5">
        <v>11</v>
      </c>
      <c r="K23" s="4">
        <v>1851</v>
      </c>
    </row>
    <row r="24" spans="1:11" ht="23.25" thickBot="1">
      <c r="A24" s="3"/>
      <c r="B24" s="3" t="s">
        <v>2000</v>
      </c>
      <c r="C24" s="4">
        <v>3092</v>
      </c>
      <c r="D24" s="4">
        <v>1709</v>
      </c>
      <c r="E24" s="5">
        <v>799</v>
      </c>
      <c r="F24" s="5">
        <v>791</v>
      </c>
      <c r="G24" s="5">
        <v>89</v>
      </c>
      <c r="H24" s="5">
        <v>10</v>
      </c>
      <c r="I24" s="4">
        <v>1689</v>
      </c>
      <c r="J24" s="5">
        <v>20</v>
      </c>
      <c r="K24" s="4">
        <v>1383</v>
      </c>
    </row>
    <row r="25" spans="1:11" ht="23.25" thickBot="1">
      <c r="A25" s="3"/>
      <c r="B25" s="3" t="s">
        <v>2001</v>
      </c>
      <c r="C25" s="4">
        <v>2327</v>
      </c>
      <c r="D25" s="4">
        <v>1705</v>
      </c>
      <c r="E25" s="5">
        <v>726</v>
      </c>
      <c r="F25" s="5">
        <v>897</v>
      </c>
      <c r="G25" s="5">
        <v>68</v>
      </c>
      <c r="H25" s="5">
        <v>3</v>
      </c>
      <c r="I25" s="4">
        <v>1694</v>
      </c>
      <c r="J25" s="5">
        <v>11</v>
      </c>
      <c r="K25" s="5">
        <v>622</v>
      </c>
    </row>
    <row r="26" spans="1:11" ht="17.25" thickBot="1">
      <c r="A26" s="3" t="s">
        <v>2002</v>
      </c>
      <c r="B26" s="3" t="s">
        <v>36</v>
      </c>
      <c r="C26" s="4">
        <v>18750</v>
      </c>
      <c r="D26" s="4">
        <v>12875</v>
      </c>
      <c r="E26" s="4">
        <v>7048</v>
      </c>
      <c r="F26" s="4">
        <v>4950</v>
      </c>
      <c r="G26" s="5">
        <v>696</v>
      </c>
      <c r="H26" s="5">
        <v>72</v>
      </c>
      <c r="I26" s="4">
        <v>12766</v>
      </c>
      <c r="J26" s="5">
        <v>109</v>
      </c>
      <c r="K26" s="4">
        <v>5875</v>
      </c>
    </row>
    <row r="27" spans="1:11" ht="23.25" thickBot="1">
      <c r="A27" s="3"/>
      <c r="B27" s="3" t="s">
        <v>37</v>
      </c>
      <c r="C27" s="4">
        <v>5107</v>
      </c>
      <c r="D27" s="4">
        <v>5107</v>
      </c>
      <c r="E27" s="4">
        <v>3353</v>
      </c>
      <c r="F27" s="4">
        <v>1470</v>
      </c>
      <c r="G27" s="5">
        <v>233</v>
      </c>
      <c r="H27" s="5">
        <v>22</v>
      </c>
      <c r="I27" s="4">
        <v>5078</v>
      </c>
      <c r="J27" s="5">
        <v>29</v>
      </c>
      <c r="K27" s="5">
        <v>0</v>
      </c>
    </row>
    <row r="28" spans="1:11" ht="23.25" thickBot="1">
      <c r="A28" s="3"/>
      <c r="B28" s="3" t="s">
        <v>2003</v>
      </c>
      <c r="C28" s="4">
        <v>1741</v>
      </c>
      <c r="D28" s="5">
        <v>972</v>
      </c>
      <c r="E28" s="5">
        <v>514</v>
      </c>
      <c r="F28" s="5">
        <v>376</v>
      </c>
      <c r="G28" s="5">
        <v>55</v>
      </c>
      <c r="H28" s="5">
        <v>10</v>
      </c>
      <c r="I28" s="5">
        <v>955</v>
      </c>
      <c r="J28" s="5">
        <v>17</v>
      </c>
      <c r="K28" s="5">
        <v>769</v>
      </c>
    </row>
    <row r="29" spans="1:11" ht="23.25" thickBot="1">
      <c r="A29" s="3"/>
      <c r="B29" s="3" t="s">
        <v>2004</v>
      </c>
      <c r="C29" s="4">
        <v>2861</v>
      </c>
      <c r="D29" s="4">
        <v>1596</v>
      </c>
      <c r="E29" s="5">
        <v>782</v>
      </c>
      <c r="F29" s="5">
        <v>702</v>
      </c>
      <c r="G29" s="5">
        <v>92</v>
      </c>
      <c r="H29" s="5">
        <v>7</v>
      </c>
      <c r="I29" s="4">
        <v>1583</v>
      </c>
      <c r="J29" s="5">
        <v>13</v>
      </c>
      <c r="K29" s="4">
        <v>1265</v>
      </c>
    </row>
    <row r="30" spans="1:11" ht="23.25" thickBot="1">
      <c r="A30" s="3"/>
      <c r="B30" s="3" t="s">
        <v>2005</v>
      </c>
      <c r="C30" s="4">
        <v>2843</v>
      </c>
      <c r="D30" s="4">
        <v>1809</v>
      </c>
      <c r="E30" s="5">
        <v>849</v>
      </c>
      <c r="F30" s="5">
        <v>822</v>
      </c>
      <c r="G30" s="5">
        <v>117</v>
      </c>
      <c r="H30" s="5">
        <v>5</v>
      </c>
      <c r="I30" s="4">
        <v>1793</v>
      </c>
      <c r="J30" s="5">
        <v>16</v>
      </c>
      <c r="K30" s="4">
        <v>1034</v>
      </c>
    </row>
    <row r="31" spans="1:11" ht="23.25" thickBot="1">
      <c r="A31" s="3"/>
      <c r="B31" s="3" t="s">
        <v>2006</v>
      </c>
      <c r="C31" s="4">
        <v>3662</v>
      </c>
      <c r="D31" s="4">
        <v>1897</v>
      </c>
      <c r="E31" s="5">
        <v>837</v>
      </c>
      <c r="F31" s="5">
        <v>915</v>
      </c>
      <c r="G31" s="5">
        <v>110</v>
      </c>
      <c r="H31" s="5">
        <v>17</v>
      </c>
      <c r="I31" s="4">
        <v>1879</v>
      </c>
      <c r="J31" s="5">
        <v>18</v>
      </c>
      <c r="K31" s="4">
        <v>1765</v>
      </c>
    </row>
    <row r="32" spans="1:11" ht="23.25" thickBot="1">
      <c r="A32" s="3"/>
      <c r="B32" s="3" t="s">
        <v>2007</v>
      </c>
      <c r="C32" s="4">
        <v>2536</v>
      </c>
      <c r="D32" s="4">
        <v>1494</v>
      </c>
      <c r="E32" s="5">
        <v>713</v>
      </c>
      <c r="F32" s="5">
        <v>665</v>
      </c>
      <c r="G32" s="5">
        <v>89</v>
      </c>
      <c r="H32" s="5">
        <v>11</v>
      </c>
      <c r="I32" s="4">
        <v>1478</v>
      </c>
      <c r="J32" s="5">
        <v>16</v>
      </c>
      <c r="K32" s="4">
        <v>1042</v>
      </c>
    </row>
    <row r="33" spans="1:11" ht="17.25" thickBot="1">
      <c r="A33" s="3" t="s">
        <v>2008</v>
      </c>
      <c r="B33" s="3" t="s">
        <v>36</v>
      </c>
      <c r="C33" s="4">
        <v>28528</v>
      </c>
      <c r="D33" s="4">
        <v>19773</v>
      </c>
      <c r="E33" s="4">
        <v>10240</v>
      </c>
      <c r="F33" s="4">
        <v>8290</v>
      </c>
      <c r="G33" s="5">
        <v>985</v>
      </c>
      <c r="H33" s="5">
        <v>85</v>
      </c>
      <c r="I33" s="4">
        <v>19600</v>
      </c>
      <c r="J33" s="5">
        <v>173</v>
      </c>
      <c r="K33" s="4">
        <v>8755</v>
      </c>
    </row>
    <row r="34" spans="1:11" ht="23.25" thickBot="1">
      <c r="A34" s="3"/>
      <c r="B34" s="3" t="s">
        <v>37</v>
      </c>
      <c r="C34" s="4">
        <v>6425</v>
      </c>
      <c r="D34" s="4">
        <v>6423</v>
      </c>
      <c r="E34" s="4">
        <v>3946</v>
      </c>
      <c r="F34" s="4">
        <v>2126</v>
      </c>
      <c r="G34" s="5">
        <v>291</v>
      </c>
      <c r="H34" s="5">
        <v>20</v>
      </c>
      <c r="I34" s="4">
        <v>6383</v>
      </c>
      <c r="J34" s="5">
        <v>40</v>
      </c>
      <c r="K34" s="5">
        <v>2</v>
      </c>
    </row>
    <row r="35" spans="1:11" ht="23.25" thickBot="1">
      <c r="A35" s="3"/>
      <c r="B35" s="3" t="s">
        <v>2009</v>
      </c>
      <c r="C35" s="4">
        <v>3949</v>
      </c>
      <c r="D35" s="4">
        <v>2142</v>
      </c>
      <c r="E35" s="4">
        <v>1125</v>
      </c>
      <c r="F35" s="5">
        <v>813</v>
      </c>
      <c r="G35" s="5">
        <v>166</v>
      </c>
      <c r="H35" s="5">
        <v>13</v>
      </c>
      <c r="I35" s="4">
        <v>2117</v>
      </c>
      <c r="J35" s="5">
        <v>25</v>
      </c>
      <c r="K35" s="4">
        <v>1807</v>
      </c>
    </row>
    <row r="36" spans="1:11" ht="23.25" thickBot="1">
      <c r="A36" s="3"/>
      <c r="B36" s="3" t="s">
        <v>2010</v>
      </c>
      <c r="C36" s="4">
        <v>3426</v>
      </c>
      <c r="D36" s="4">
        <v>1785</v>
      </c>
      <c r="E36" s="5">
        <v>799</v>
      </c>
      <c r="F36" s="5">
        <v>868</v>
      </c>
      <c r="G36" s="5">
        <v>93</v>
      </c>
      <c r="H36" s="5">
        <v>9</v>
      </c>
      <c r="I36" s="4">
        <v>1769</v>
      </c>
      <c r="J36" s="5">
        <v>16</v>
      </c>
      <c r="K36" s="4">
        <v>1641</v>
      </c>
    </row>
    <row r="37" spans="1:11" ht="23.25" thickBot="1">
      <c r="A37" s="3"/>
      <c r="B37" s="3" t="s">
        <v>2011</v>
      </c>
      <c r="C37" s="4">
        <v>3822</v>
      </c>
      <c r="D37" s="4">
        <v>2352</v>
      </c>
      <c r="E37" s="4">
        <v>1152</v>
      </c>
      <c r="F37" s="4">
        <v>1058</v>
      </c>
      <c r="G37" s="5">
        <v>112</v>
      </c>
      <c r="H37" s="5">
        <v>8</v>
      </c>
      <c r="I37" s="4">
        <v>2330</v>
      </c>
      <c r="J37" s="5">
        <v>22</v>
      </c>
      <c r="K37" s="4">
        <v>1470</v>
      </c>
    </row>
    <row r="38" spans="1:11" ht="23.25" thickBot="1">
      <c r="A38" s="3"/>
      <c r="B38" s="3" t="s">
        <v>2012</v>
      </c>
      <c r="C38" s="4">
        <v>2572</v>
      </c>
      <c r="D38" s="4">
        <v>1645</v>
      </c>
      <c r="E38" s="5">
        <v>767</v>
      </c>
      <c r="F38" s="5">
        <v>783</v>
      </c>
      <c r="G38" s="5">
        <v>71</v>
      </c>
      <c r="H38" s="5">
        <v>6</v>
      </c>
      <c r="I38" s="4">
        <v>1627</v>
      </c>
      <c r="J38" s="5">
        <v>18</v>
      </c>
      <c r="K38" s="5">
        <v>927</v>
      </c>
    </row>
    <row r="39" spans="1:11" ht="23.25" thickBot="1">
      <c r="A39" s="3"/>
      <c r="B39" s="3" t="s">
        <v>2013</v>
      </c>
      <c r="C39" s="4">
        <v>3150</v>
      </c>
      <c r="D39" s="4">
        <v>2166</v>
      </c>
      <c r="E39" s="5">
        <v>751</v>
      </c>
      <c r="F39" s="4">
        <v>1331</v>
      </c>
      <c r="G39" s="5">
        <v>63</v>
      </c>
      <c r="H39" s="5">
        <v>8</v>
      </c>
      <c r="I39" s="4">
        <v>2153</v>
      </c>
      <c r="J39" s="5">
        <v>13</v>
      </c>
      <c r="K39" s="5">
        <v>984</v>
      </c>
    </row>
    <row r="40" spans="1:11" ht="23.25" thickBot="1">
      <c r="A40" s="3"/>
      <c r="B40" s="3" t="s">
        <v>2014</v>
      </c>
      <c r="C40" s="4">
        <v>3243</v>
      </c>
      <c r="D40" s="4">
        <v>2139</v>
      </c>
      <c r="E40" s="4">
        <v>1044</v>
      </c>
      <c r="F40" s="5">
        <v>967</v>
      </c>
      <c r="G40" s="5">
        <v>103</v>
      </c>
      <c r="H40" s="5">
        <v>6</v>
      </c>
      <c r="I40" s="4">
        <v>2120</v>
      </c>
      <c r="J40" s="5">
        <v>19</v>
      </c>
      <c r="K40" s="4">
        <v>1104</v>
      </c>
    </row>
    <row r="41" spans="1:11" ht="23.25" thickBot="1">
      <c r="A41" s="3"/>
      <c r="B41" s="3" t="s">
        <v>2015</v>
      </c>
      <c r="C41" s="4">
        <v>1941</v>
      </c>
      <c r="D41" s="4">
        <v>1121</v>
      </c>
      <c r="E41" s="5">
        <v>656</v>
      </c>
      <c r="F41" s="5">
        <v>344</v>
      </c>
      <c r="G41" s="5">
        <v>86</v>
      </c>
      <c r="H41" s="5">
        <v>15</v>
      </c>
      <c r="I41" s="4">
        <v>1101</v>
      </c>
      <c r="J41" s="5">
        <v>20</v>
      </c>
      <c r="K41" s="5">
        <v>820</v>
      </c>
    </row>
    <row r="42" spans="1:11" ht="17.25" thickBot="1">
      <c r="A42" s="3" t="s">
        <v>2016</v>
      </c>
      <c r="B42" s="3" t="s">
        <v>36</v>
      </c>
      <c r="C42" s="4">
        <v>15433</v>
      </c>
      <c r="D42" s="4">
        <v>9703</v>
      </c>
      <c r="E42" s="4">
        <v>5572</v>
      </c>
      <c r="F42" s="4">
        <v>3542</v>
      </c>
      <c r="G42" s="5">
        <v>422</v>
      </c>
      <c r="H42" s="5">
        <v>75</v>
      </c>
      <c r="I42" s="4">
        <v>9611</v>
      </c>
      <c r="J42" s="5">
        <v>92</v>
      </c>
      <c r="K42" s="4">
        <v>5730</v>
      </c>
    </row>
    <row r="43" spans="1:11" ht="23.25" thickBot="1">
      <c r="A43" s="3"/>
      <c r="B43" s="3" t="s">
        <v>37</v>
      </c>
      <c r="C43" s="4">
        <v>3639</v>
      </c>
      <c r="D43" s="4">
        <v>3639</v>
      </c>
      <c r="E43" s="4">
        <v>2403</v>
      </c>
      <c r="F43" s="4">
        <v>1061</v>
      </c>
      <c r="G43" s="5">
        <v>129</v>
      </c>
      <c r="H43" s="5">
        <v>16</v>
      </c>
      <c r="I43" s="4">
        <v>3609</v>
      </c>
      <c r="J43" s="5">
        <v>30</v>
      </c>
      <c r="K43" s="5">
        <v>0</v>
      </c>
    </row>
    <row r="44" spans="1:11" ht="17.25" thickBot="1">
      <c r="A44" s="3"/>
      <c r="B44" s="3" t="s">
        <v>2017</v>
      </c>
      <c r="C44" s="4">
        <v>3067</v>
      </c>
      <c r="D44" s="4">
        <v>1603</v>
      </c>
      <c r="E44" s="5">
        <v>785</v>
      </c>
      <c r="F44" s="5">
        <v>709</v>
      </c>
      <c r="G44" s="5">
        <v>75</v>
      </c>
      <c r="H44" s="5">
        <v>22</v>
      </c>
      <c r="I44" s="4">
        <v>1591</v>
      </c>
      <c r="J44" s="5">
        <v>12</v>
      </c>
      <c r="K44" s="4">
        <v>1464</v>
      </c>
    </row>
    <row r="45" spans="1:11" ht="17.25" thickBot="1">
      <c r="A45" s="3"/>
      <c r="B45" s="3" t="s">
        <v>2018</v>
      </c>
      <c r="C45" s="4">
        <v>2666</v>
      </c>
      <c r="D45" s="4">
        <v>1355</v>
      </c>
      <c r="E45" s="5">
        <v>687</v>
      </c>
      <c r="F45" s="5">
        <v>569</v>
      </c>
      <c r="G45" s="5">
        <v>67</v>
      </c>
      <c r="H45" s="5">
        <v>13</v>
      </c>
      <c r="I45" s="4">
        <v>1336</v>
      </c>
      <c r="J45" s="5">
        <v>19</v>
      </c>
      <c r="K45" s="4">
        <v>1311</v>
      </c>
    </row>
    <row r="46" spans="1:11" ht="17.25" thickBot="1">
      <c r="A46" s="3"/>
      <c r="B46" s="3" t="s">
        <v>2019</v>
      </c>
      <c r="C46" s="4">
        <v>3129</v>
      </c>
      <c r="D46" s="4">
        <v>1489</v>
      </c>
      <c r="E46" s="5">
        <v>853</v>
      </c>
      <c r="F46" s="5">
        <v>535</v>
      </c>
      <c r="G46" s="5">
        <v>71</v>
      </c>
      <c r="H46" s="5">
        <v>10</v>
      </c>
      <c r="I46" s="4">
        <v>1469</v>
      </c>
      <c r="J46" s="5">
        <v>20</v>
      </c>
      <c r="K46" s="4">
        <v>1640</v>
      </c>
    </row>
    <row r="47" spans="1:11" ht="17.25" thickBot="1">
      <c r="A47" s="3"/>
      <c r="B47" s="3" t="s">
        <v>2020</v>
      </c>
      <c r="C47" s="4">
        <v>2932</v>
      </c>
      <c r="D47" s="4">
        <v>1617</v>
      </c>
      <c r="E47" s="5">
        <v>844</v>
      </c>
      <c r="F47" s="5">
        <v>668</v>
      </c>
      <c r="G47" s="5">
        <v>80</v>
      </c>
      <c r="H47" s="5">
        <v>14</v>
      </c>
      <c r="I47" s="4">
        <v>1606</v>
      </c>
      <c r="J47" s="5">
        <v>11</v>
      </c>
      <c r="K47" s="4">
        <v>1315</v>
      </c>
    </row>
    <row r="48" spans="1:11" ht="17.25" thickBot="1">
      <c r="A48" s="3" t="s">
        <v>2021</v>
      </c>
      <c r="B48" s="3" t="s">
        <v>36</v>
      </c>
      <c r="C48" s="4">
        <v>24618</v>
      </c>
      <c r="D48" s="4">
        <v>17864</v>
      </c>
      <c r="E48" s="4">
        <v>9709</v>
      </c>
      <c r="F48" s="4">
        <v>7092</v>
      </c>
      <c r="G48" s="5">
        <v>853</v>
      </c>
      <c r="H48" s="5">
        <v>79</v>
      </c>
      <c r="I48" s="4">
        <v>17733</v>
      </c>
      <c r="J48" s="5">
        <v>131</v>
      </c>
      <c r="K48" s="4">
        <v>6754</v>
      </c>
    </row>
    <row r="49" spans="1:11" ht="23.25" thickBot="1">
      <c r="A49" s="3"/>
      <c r="B49" s="3" t="s">
        <v>37</v>
      </c>
      <c r="C49" s="4">
        <v>5544</v>
      </c>
      <c r="D49" s="4">
        <v>5543</v>
      </c>
      <c r="E49" s="4">
        <v>3510</v>
      </c>
      <c r="F49" s="4">
        <v>1756</v>
      </c>
      <c r="G49" s="5">
        <v>222</v>
      </c>
      <c r="H49" s="5">
        <v>18</v>
      </c>
      <c r="I49" s="4">
        <v>5506</v>
      </c>
      <c r="J49" s="5">
        <v>37</v>
      </c>
      <c r="K49" s="5">
        <v>1</v>
      </c>
    </row>
    <row r="50" spans="1:11" ht="17.25" thickBot="1">
      <c r="A50" s="3"/>
      <c r="B50" s="3" t="s">
        <v>2022</v>
      </c>
      <c r="C50" s="4">
        <v>1912</v>
      </c>
      <c r="D50" s="5">
        <v>746</v>
      </c>
      <c r="E50" s="5">
        <v>359</v>
      </c>
      <c r="F50" s="5">
        <v>341</v>
      </c>
      <c r="G50" s="5">
        <v>26</v>
      </c>
      <c r="H50" s="5">
        <v>9</v>
      </c>
      <c r="I50" s="5">
        <v>735</v>
      </c>
      <c r="J50" s="5">
        <v>11</v>
      </c>
      <c r="K50" s="4">
        <v>1166</v>
      </c>
    </row>
    <row r="51" spans="1:11" ht="17.25" thickBot="1">
      <c r="A51" s="3"/>
      <c r="B51" s="3" t="s">
        <v>2023</v>
      </c>
      <c r="C51" s="4">
        <v>2105</v>
      </c>
      <c r="D51" s="4">
        <v>1565</v>
      </c>
      <c r="E51" s="5">
        <v>698</v>
      </c>
      <c r="F51" s="5">
        <v>778</v>
      </c>
      <c r="G51" s="5">
        <v>78</v>
      </c>
      <c r="H51" s="5">
        <v>3</v>
      </c>
      <c r="I51" s="4">
        <v>1557</v>
      </c>
      <c r="J51" s="5">
        <v>8</v>
      </c>
      <c r="K51" s="5">
        <v>540</v>
      </c>
    </row>
    <row r="52" spans="1:11" ht="17.25" thickBot="1">
      <c r="A52" s="3"/>
      <c r="B52" s="3" t="s">
        <v>2024</v>
      </c>
      <c r="C52" s="4">
        <v>2979</v>
      </c>
      <c r="D52" s="4">
        <v>1832</v>
      </c>
      <c r="E52" s="5">
        <v>948</v>
      </c>
      <c r="F52" s="5">
        <v>747</v>
      </c>
      <c r="G52" s="5">
        <v>105</v>
      </c>
      <c r="H52" s="5">
        <v>12</v>
      </c>
      <c r="I52" s="4">
        <v>1812</v>
      </c>
      <c r="J52" s="5">
        <v>20</v>
      </c>
      <c r="K52" s="4">
        <v>1147</v>
      </c>
    </row>
    <row r="53" spans="1:11" ht="17.25" thickBot="1">
      <c r="A53" s="3"/>
      <c r="B53" s="3" t="s">
        <v>2025</v>
      </c>
      <c r="C53" s="4">
        <v>2320</v>
      </c>
      <c r="D53" s="4">
        <v>1723</v>
      </c>
      <c r="E53" s="5">
        <v>595</v>
      </c>
      <c r="F53" s="4">
        <v>1058</v>
      </c>
      <c r="G53" s="5">
        <v>53</v>
      </c>
      <c r="H53" s="5">
        <v>9</v>
      </c>
      <c r="I53" s="4">
        <v>1715</v>
      </c>
      <c r="J53" s="5">
        <v>8</v>
      </c>
      <c r="K53" s="5">
        <v>597</v>
      </c>
    </row>
    <row r="54" spans="1:11" ht="17.25" thickBot="1">
      <c r="A54" s="3"/>
      <c r="B54" s="3" t="s">
        <v>2026</v>
      </c>
      <c r="C54" s="4">
        <v>3520</v>
      </c>
      <c r="D54" s="4">
        <v>2168</v>
      </c>
      <c r="E54" s="4">
        <v>1085</v>
      </c>
      <c r="F54" s="5">
        <v>924</v>
      </c>
      <c r="G54" s="5">
        <v>135</v>
      </c>
      <c r="H54" s="5">
        <v>8</v>
      </c>
      <c r="I54" s="4">
        <v>2152</v>
      </c>
      <c r="J54" s="5">
        <v>16</v>
      </c>
      <c r="K54" s="4">
        <v>1352</v>
      </c>
    </row>
    <row r="55" spans="1:11" ht="17.25" thickBot="1">
      <c r="A55" s="3"/>
      <c r="B55" s="3" t="s">
        <v>2027</v>
      </c>
      <c r="C55" s="4">
        <v>3221</v>
      </c>
      <c r="D55" s="4">
        <v>2163</v>
      </c>
      <c r="E55" s="4">
        <v>1330</v>
      </c>
      <c r="F55" s="5">
        <v>696</v>
      </c>
      <c r="G55" s="5">
        <v>112</v>
      </c>
      <c r="H55" s="5">
        <v>10</v>
      </c>
      <c r="I55" s="4">
        <v>2148</v>
      </c>
      <c r="J55" s="5">
        <v>15</v>
      </c>
      <c r="K55" s="4">
        <v>1058</v>
      </c>
    </row>
    <row r="56" spans="1:11" ht="17.25" thickBot="1">
      <c r="A56" s="3"/>
      <c r="B56" s="3" t="s">
        <v>2028</v>
      </c>
      <c r="C56" s="4">
        <v>3017</v>
      </c>
      <c r="D56" s="4">
        <v>2124</v>
      </c>
      <c r="E56" s="4">
        <v>1184</v>
      </c>
      <c r="F56" s="5">
        <v>792</v>
      </c>
      <c r="G56" s="5">
        <v>122</v>
      </c>
      <c r="H56" s="5">
        <v>10</v>
      </c>
      <c r="I56" s="4">
        <v>2108</v>
      </c>
      <c r="J56" s="5">
        <v>16</v>
      </c>
      <c r="K56" s="5">
        <v>893</v>
      </c>
    </row>
    <row r="57" spans="1:11" ht="17.25" thickBot="1">
      <c r="A57" s="3" t="s">
        <v>2029</v>
      </c>
      <c r="B57" s="3" t="s">
        <v>36</v>
      </c>
      <c r="C57" s="4">
        <v>14758</v>
      </c>
      <c r="D57" s="4">
        <v>10000</v>
      </c>
      <c r="E57" s="4">
        <v>5803</v>
      </c>
      <c r="F57" s="4">
        <v>3496</v>
      </c>
      <c r="G57" s="5">
        <v>562</v>
      </c>
      <c r="H57" s="5">
        <v>45</v>
      </c>
      <c r="I57" s="4">
        <v>9906</v>
      </c>
      <c r="J57" s="5">
        <v>94</v>
      </c>
      <c r="K57" s="4">
        <v>4758</v>
      </c>
    </row>
    <row r="58" spans="1:11" ht="23.25" thickBot="1">
      <c r="A58" s="3"/>
      <c r="B58" s="3" t="s">
        <v>37</v>
      </c>
      <c r="C58" s="4">
        <v>4011</v>
      </c>
      <c r="D58" s="4">
        <v>4010</v>
      </c>
      <c r="E58" s="4">
        <v>2618</v>
      </c>
      <c r="F58" s="4">
        <v>1167</v>
      </c>
      <c r="G58" s="5">
        <v>185</v>
      </c>
      <c r="H58" s="5">
        <v>13</v>
      </c>
      <c r="I58" s="4">
        <v>3983</v>
      </c>
      <c r="J58" s="5">
        <v>27</v>
      </c>
      <c r="K58" s="5">
        <v>1</v>
      </c>
    </row>
    <row r="59" spans="1:11" ht="23.25" thickBot="1">
      <c r="A59" s="3"/>
      <c r="B59" s="3" t="s">
        <v>2030</v>
      </c>
      <c r="C59" s="4">
        <v>2448</v>
      </c>
      <c r="D59" s="4">
        <v>1287</v>
      </c>
      <c r="E59" s="5">
        <v>628</v>
      </c>
      <c r="F59" s="5">
        <v>568</v>
      </c>
      <c r="G59" s="5">
        <v>61</v>
      </c>
      <c r="H59" s="5">
        <v>10</v>
      </c>
      <c r="I59" s="4">
        <v>1267</v>
      </c>
      <c r="J59" s="5">
        <v>20</v>
      </c>
      <c r="K59" s="4">
        <v>1161</v>
      </c>
    </row>
    <row r="60" spans="1:11" ht="23.25" thickBot="1">
      <c r="A60" s="3"/>
      <c r="B60" s="3" t="s">
        <v>2031</v>
      </c>
      <c r="C60" s="4">
        <v>3057</v>
      </c>
      <c r="D60" s="4">
        <v>1824</v>
      </c>
      <c r="E60" s="4">
        <v>1047</v>
      </c>
      <c r="F60" s="5">
        <v>655</v>
      </c>
      <c r="G60" s="5">
        <v>108</v>
      </c>
      <c r="H60" s="5">
        <v>6</v>
      </c>
      <c r="I60" s="4">
        <v>1816</v>
      </c>
      <c r="J60" s="5">
        <v>8</v>
      </c>
      <c r="K60" s="4">
        <v>1233</v>
      </c>
    </row>
    <row r="61" spans="1:11" ht="23.25" thickBot="1">
      <c r="A61" s="3"/>
      <c r="B61" s="3" t="s">
        <v>2032</v>
      </c>
      <c r="C61" s="4">
        <v>2977</v>
      </c>
      <c r="D61" s="4">
        <v>1545</v>
      </c>
      <c r="E61" s="5">
        <v>805</v>
      </c>
      <c r="F61" s="5">
        <v>603</v>
      </c>
      <c r="G61" s="5">
        <v>101</v>
      </c>
      <c r="H61" s="5">
        <v>15</v>
      </c>
      <c r="I61" s="4">
        <v>1524</v>
      </c>
      <c r="J61" s="5">
        <v>21</v>
      </c>
      <c r="K61" s="4">
        <v>1432</v>
      </c>
    </row>
    <row r="62" spans="1:11" ht="23.25" thickBot="1">
      <c r="A62" s="3"/>
      <c r="B62" s="3" t="s">
        <v>2033</v>
      </c>
      <c r="C62" s="4">
        <v>2265</v>
      </c>
      <c r="D62" s="4">
        <v>1334</v>
      </c>
      <c r="E62" s="5">
        <v>705</v>
      </c>
      <c r="F62" s="5">
        <v>503</v>
      </c>
      <c r="G62" s="5">
        <v>107</v>
      </c>
      <c r="H62" s="5">
        <v>1</v>
      </c>
      <c r="I62" s="4">
        <v>1316</v>
      </c>
      <c r="J62" s="5">
        <v>18</v>
      </c>
      <c r="K62" s="5">
        <v>931</v>
      </c>
    </row>
    <row r="63" spans="1:11" ht="17.25" thickBot="1">
      <c r="A63" s="3" t="s">
        <v>2034</v>
      </c>
      <c r="B63" s="3" t="s">
        <v>36</v>
      </c>
      <c r="C63" s="4">
        <v>17610</v>
      </c>
      <c r="D63" s="4">
        <v>12329</v>
      </c>
      <c r="E63" s="4">
        <v>7201</v>
      </c>
      <c r="F63" s="4">
        <v>4344</v>
      </c>
      <c r="G63" s="5">
        <v>614</v>
      </c>
      <c r="H63" s="5">
        <v>64</v>
      </c>
      <c r="I63" s="4">
        <v>12223</v>
      </c>
      <c r="J63" s="5">
        <v>106</v>
      </c>
      <c r="K63" s="4">
        <v>5281</v>
      </c>
    </row>
    <row r="64" spans="1:11" ht="23.25" thickBot="1">
      <c r="A64" s="3"/>
      <c r="B64" s="3" t="s">
        <v>37</v>
      </c>
      <c r="C64" s="4">
        <v>4290</v>
      </c>
      <c r="D64" s="4">
        <v>4289</v>
      </c>
      <c r="E64" s="4">
        <v>2910</v>
      </c>
      <c r="F64" s="4">
        <v>1154</v>
      </c>
      <c r="G64" s="5">
        <v>185</v>
      </c>
      <c r="H64" s="5">
        <v>15</v>
      </c>
      <c r="I64" s="4">
        <v>4264</v>
      </c>
      <c r="J64" s="5">
        <v>25</v>
      </c>
      <c r="K64" s="5">
        <v>1</v>
      </c>
    </row>
    <row r="65" spans="1:11" ht="23.25" thickBot="1">
      <c r="A65" s="3"/>
      <c r="B65" s="3" t="s">
        <v>2035</v>
      </c>
      <c r="C65" s="4">
        <v>2545</v>
      </c>
      <c r="D65" s="4">
        <v>1692</v>
      </c>
      <c r="E65" s="5">
        <v>932</v>
      </c>
      <c r="F65" s="5">
        <v>661</v>
      </c>
      <c r="G65" s="5">
        <v>80</v>
      </c>
      <c r="H65" s="5">
        <v>4</v>
      </c>
      <c r="I65" s="4">
        <v>1677</v>
      </c>
      <c r="J65" s="5">
        <v>15</v>
      </c>
      <c r="K65" s="5">
        <v>853</v>
      </c>
    </row>
    <row r="66" spans="1:11" ht="23.25" thickBot="1">
      <c r="A66" s="3"/>
      <c r="B66" s="3" t="s">
        <v>2036</v>
      </c>
      <c r="C66" s="4">
        <v>2529</v>
      </c>
      <c r="D66" s="4">
        <v>1534</v>
      </c>
      <c r="E66" s="5">
        <v>754</v>
      </c>
      <c r="F66" s="5">
        <v>661</v>
      </c>
      <c r="G66" s="5">
        <v>90</v>
      </c>
      <c r="H66" s="5">
        <v>13</v>
      </c>
      <c r="I66" s="4">
        <v>1518</v>
      </c>
      <c r="J66" s="5">
        <v>16</v>
      </c>
      <c r="K66" s="5">
        <v>995</v>
      </c>
    </row>
    <row r="67" spans="1:11" ht="23.25" thickBot="1">
      <c r="A67" s="3"/>
      <c r="B67" s="3" t="s">
        <v>2037</v>
      </c>
      <c r="C67" s="4">
        <v>2591</v>
      </c>
      <c r="D67" s="4">
        <v>1274</v>
      </c>
      <c r="E67" s="5">
        <v>687</v>
      </c>
      <c r="F67" s="5">
        <v>492</v>
      </c>
      <c r="G67" s="5">
        <v>66</v>
      </c>
      <c r="H67" s="5">
        <v>11</v>
      </c>
      <c r="I67" s="4">
        <v>1256</v>
      </c>
      <c r="J67" s="5">
        <v>18</v>
      </c>
      <c r="K67" s="4">
        <v>1317</v>
      </c>
    </row>
    <row r="68" spans="1:11" ht="23.25" thickBot="1">
      <c r="A68" s="3"/>
      <c r="B68" s="3" t="s">
        <v>2038</v>
      </c>
      <c r="C68" s="4">
        <v>2604</v>
      </c>
      <c r="D68" s="4">
        <v>1844</v>
      </c>
      <c r="E68" s="5">
        <v>968</v>
      </c>
      <c r="F68" s="5">
        <v>728</v>
      </c>
      <c r="G68" s="5">
        <v>123</v>
      </c>
      <c r="H68" s="5">
        <v>9</v>
      </c>
      <c r="I68" s="4">
        <v>1828</v>
      </c>
      <c r="J68" s="5">
        <v>16</v>
      </c>
      <c r="K68" s="5">
        <v>760</v>
      </c>
    </row>
    <row r="69" spans="1:11" ht="23.25" thickBot="1">
      <c r="A69" s="3"/>
      <c r="B69" s="3" t="s">
        <v>2039</v>
      </c>
      <c r="C69" s="4">
        <v>3051</v>
      </c>
      <c r="D69" s="4">
        <v>1696</v>
      </c>
      <c r="E69" s="5">
        <v>950</v>
      </c>
      <c r="F69" s="5">
        <v>648</v>
      </c>
      <c r="G69" s="5">
        <v>70</v>
      </c>
      <c r="H69" s="5">
        <v>12</v>
      </c>
      <c r="I69" s="4">
        <v>1680</v>
      </c>
      <c r="J69" s="5">
        <v>16</v>
      </c>
      <c r="K69" s="4">
        <v>1355</v>
      </c>
    </row>
    <row r="70" spans="1:11" ht="17.25" thickBot="1">
      <c r="A70" s="3" t="s">
        <v>2040</v>
      </c>
      <c r="B70" s="3" t="s">
        <v>36</v>
      </c>
      <c r="C70" s="4">
        <v>13512</v>
      </c>
      <c r="D70" s="4">
        <v>8676</v>
      </c>
      <c r="E70" s="4">
        <v>4584</v>
      </c>
      <c r="F70" s="4">
        <v>3586</v>
      </c>
      <c r="G70" s="5">
        <v>318</v>
      </c>
      <c r="H70" s="5">
        <v>64</v>
      </c>
      <c r="I70" s="4">
        <v>8552</v>
      </c>
      <c r="J70" s="5">
        <v>124</v>
      </c>
      <c r="K70" s="4">
        <v>4836</v>
      </c>
    </row>
    <row r="71" spans="1:11" ht="23.25" thickBot="1">
      <c r="A71" s="3"/>
      <c r="B71" s="3" t="s">
        <v>37</v>
      </c>
      <c r="C71" s="4">
        <v>2528</v>
      </c>
      <c r="D71" s="4">
        <v>2528</v>
      </c>
      <c r="E71" s="4">
        <v>1575</v>
      </c>
      <c r="F71" s="5">
        <v>820</v>
      </c>
      <c r="G71" s="5">
        <v>79</v>
      </c>
      <c r="H71" s="5">
        <v>17</v>
      </c>
      <c r="I71" s="4">
        <v>2491</v>
      </c>
      <c r="J71" s="5">
        <v>37</v>
      </c>
      <c r="K71" s="5">
        <v>0</v>
      </c>
    </row>
    <row r="72" spans="1:11" ht="23.25" thickBot="1">
      <c r="A72" s="3"/>
      <c r="B72" s="3" t="s">
        <v>2041</v>
      </c>
      <c r="C72" s="4">
        <v>2010</v>
      </c>
      <c r="D72" s="5">
        <v>969</v>
      </c>
      <c r="E72" s="5">
        <v>473</v>
      </c>
      <c r="F72" s="5">
        <v>430</v>
      </c>
      <c r="G72" s="5">
        <v>35</v>
      </c>
      <c r="H72" s="5">
        <v>10</v>
      </c>
      <c r="I72" s="5">
        <v>948</v>
      </c>
      <c r="J72" s="5">
        <v>21</v>
      </c>
      <c r="K72" s="4">
        <v>1041</v>
      </c>
    </row>
    <row r="73" spans="1:11" ht="23.25" thickBot="1">
      <c r="A73" s="3"/>
      <c r="B73" s="3" t="s">
        <v>2042</v>
      </c>
      <c r="C73" s="4">
        <v>2341</v>
      </c>
      <c r="D73" s="4">
        <v>1125</v>
      </c>
      <c r="E73" s="5">
        <v>537</v>
      </c>
      <c r="F73" s="5">
        <v>514</v>
      </c>
      <c r="G73" s="5">
        <v>49</v>
      </c>
      <c r="H73" s="5">
        <v>11</v>
      </c>
      <c r="I73" s="4">
        <v>1111</v>
      </c>
      <c r="J73" s="5">
        <v>14</v>
      </c>
      <c r="K73" s="4">
        <v>1216</v>
      </c>
    </row>
    <row r="74" spans="1:11" ht="23.25" thickBot="1">
      <c r="A74" s="3"/>
      <c r="B74" s="3" t="s">
        <v>2043</v>
      </c>
      <c r="C74" s="4">
        <v>2244</v>
      </c>
      <c r="D74" s="4">
        <v>1503</v>
      </c>
      <c r="E74" s="5">
        <v>736</v>
      </c>
      <c r="F74" s="5">
        <v>670</v>
      </c>
      <c r="G74" s="5">
        <v>67</v>
      </c>
      <c r="H74" s="5">
        <v>12</v>
      </c>
      <c r="I74" s="4">
        <v>1485</v>
      </c>
      <c r="J74" s="5">
        <v>18</v>
      </c>
      <c r="K74" s="5">
        <v>741</v>
      </c>
    </row>
    <row r="75" spans="1:11" ht="23.25" thickBot="1">
      <c r="A75" s="3"/>
      <c r="B75" s="3" t="s">
        <v>2044</v>
      </c>
      <c r="C75" s="4">
        <v>2345</v>
      </c>
      <c r="D75" s="4">
        <v>1321</v>
      </c>
      <c r="E75" s="5">
        <v>638</v>
      </c>
      <c r="F75" s="5">
        <v>601</v>
      </c>
      <c r="G75" s="5">
        <v>51</v>
      </c>
      <c r="H75" s="5">
        <v>10</v>
      </c>
      <c r="I75" s="4">
        <v>1300</v>
      </c>
      <c r="J75" s="5">
        <v>21</v>
      </c>
      <c r="K75" s="4">
        <v>1024</v>
      </c>
    </row>
    <row r="76" spans="1:11" ht="23.25" thickBot="1">
      <c r="A76" s="3"/>
      <c r="B76" s="3" t="s">
        <v>2045</v>
      </c>
      <c r="C76" s="4">
        <v>2044</v>
      </c>
      <c r="D76" s="4">
        <v>1230</v>
      </c>
      <c r="E76" s="5">
        <v>625</v>
      </c>
      <c r="F76" s="5">
        <v>551</v>
      </c>
      <c r="G76" s="5">
        <v>37</v>
      </c>
      <c r="H76" s="5">
        <v>4</v>
      </c>
      <c r="I76" s="4">
        <v>1217</v>
      </c>
      <c r="J76" s="5">
        <v>13</v>
      </c>
      <c r="K76" s="5">
        <v>814</v>
      </c>
    </row>
    <row r="77" spans="1:11" ht="23.25" thickBot="1">
      <c r="A77" s="3" t="s">
        <v>97</v>
      </c>
      <c r="B77" s="3"/>
      <c r="C77" s="5">
        <v>0</v>
      </c>
      <c r="D77" s="5">
        <v>11</v>
      </c>
      <c r="E77" s="5">
        <v>7</v>
      </c>
      <c r="F77" s="5">
        <v>2</v>
      </c>
      <c r="G77" s="5">
        <v>1</v>
      </c>
      <c r="H77" s="5">
        <v>0</v>
      </c>
      <c r="I77" s="5">
        <v>10</v>
      </c>
      <c r="J77" s="5">
        <v>1</v>
      </c>
      <c r="K77" s="5">
        <v>-11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3BC10-ACD7-4A7E-860C-5F7272E47B06}"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1" t="s">
        <v>27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2046</v>
      </c>
      <c r="F3" s="2" t="s">
        <v>2047</v>
      </c>
      <c r="G3" s="2" t="s">
        <v>2048</v>
      </c>
      <c r="H3" s="2" t="s">
        <v>2049</v>
      </c>
      <c r="I3" s="2" t="s">
        <v>2050</v>
      </c>
      <c r="J3" s="44"/>
      <c r="K3" s="2"/>
      <c r="L3" s="44"/>
      <c r="U3" t="s">
        <v>3</v>
      </c>
      <c r="V3" t="str">
        <f t="shared" si="0"/>
        <v>김민석</v>
      </c>
      <c r="W3" t="str">
        <f t="shared" si="0"/>
        <v>박용찬</v>
      </c>
      <c r="X3" t="str">
        <f t="shared" si="0"/>
        <v>김지향</v>
      </c>
    </row>
    <row r="4" spans="1:24" ht="17.25" thickBot="1">
      <c r="A4" s="3" t="s">
        <v>30</v>
      </c>
      <c r="B4" s="3"/>
      <c r="C4" s="4">
        <v>139384</v>
      </c>
      <c r="D4" s="4">
        <v>94810</v>
      </c>
      <c r="E4" s="4">
        <v>47075</v>
      </c>
      <c r="F4" s="4">
        <v>41537</v>
      </c>
      <c r="G4" s="4">
        <v>1278</v>
      </c>
      <c r="H4" s="5">
        <v>456</v>
      </c>
      <c r="I4" s="4">
        <v>3311</v>
      </c>
      <c r="J4" s="4">
        <v>93657</v>
      </c>
      <c r="K4" s="4">
        <v>1153</v>
      </c>
      <c r="L4" s="4">
        <v>44574</v>
      </c>
      <c r="V4" s="8"/>
      <c r="W4" s="8"/>
      <c r="X4" s="8"/>
    </row>
    <row r="5" spans="1:24" ht="23.25" thickBot="1">
      <c r="A5" s="3" t="s">
        <v>31</v>
      </c>
      <c r="B5" s="3"/>
      <c r="C5" s="5">
        <v>192</v>
      </c>
      <c r="D5" s="5">
        <v>183</v>
      </c>
      <c r="E5" s="5">
        <v>83</v>
      </c>
      <c r="F5" s="5">
        <v>73</v>
      </c>
      <c r="G5" s="5">
        <v>7</v>
      </c>
      <c r="H5" s="5">
        <v>3</v>
      </c>
      <c r="I5" s="5">
        <v>5</v>
      </c>
      <c r="J5" s="5">
        <v>171</v>
      </c>
      <c r="K5" s="5">
        <v>12</v>
      </c>
      <c r="L5" s="5">
        <v>9</v>
      </c>
      <c r="T5" t="s">
        <v>2929</v>
      </c>
      <c r="U5">
        <f>SUMIF($A:$A,"합계",D:D)</f>
        <v>94810</v>
      </c>
      <c r="V5">
        <f>SUMIF($A:$A,"합계",E:E)</f>
        <v>47075</v>
      </c>
      <c r="W5">
        <f>SUMIF($A:$A,"합계",F:F)</f>
        <v>41537</v>
      </c>
      <c r="X5">
        <f>SUMIF($A:$A,"합계",G:G)</f>
        <v>1278</v>
      </c>
    </row>
    <row r="6" spans="1:24" ht="23.25" thickBot="1">
      <c r="A6" s="3" t="s">
        <v>32</v>
      </c>
      <c r="B6" s="3"/>
      <c r="C6" s="4">
        <v>10036</v>
      </c>
      <c r="D6" s="4">
        <v>10030</v>
      </c>
      <c r="E6" s="4">
        <v>5933</v>
      </c>
      <c r="F6" s="4">
        <v>3393</v>
      </c>
      <c r="G6" s="5">
        <v>136</v>
      </c>
      <c r="H6" s="5">
        <v>61</v>
      </c>
      <c r="I6" s="5">
        <v>332</v>
      </c>
      <c r="J6" s="4">
        <v>9855</v>
      </c>
      <c r="K6" s="5">
        <v>175</v>
      </c>
      <c r="L6" s="5">
        <v>6</v>
      </c>
      <c r="T6" t="s">
        <v>2930</v>
      </c>
      <c r="U6">
        <f>U5-U7</f>
        <v>54934</v>
      </c>
      <c r="V6">
        <f>V5-V7</f>
        <v>23925</v>
      </c>
      <c r="W6">
        <f>W5-W7</f>
        <v>27183</v>
      </c>
      <c r="X6">
        <f>X5-X7</f>
        <v>805</v>
      </c>
    </row>
    <row r="7" spans="1:24" ht="23.25" thickBot="1">
      <c r="A7" s="3" t="s">
        <v>33</v>
      </c>
      <c r="B7" s="3"/>
      <c r="C7" s="5">
        <v>880</v>
      </c>
      <c r="D7" s="5">
        <v>200</v>
      </c>
      <c r="E7" s="5">
        <v>136</v>
      </c>
      <c r="F7" s="5">
        <v>58</v>
      </c>
      <c r="G7" s="5">
        <v>0</v>
      </c>
      <c r="H7" s="5">
        <v>0</v>
      </c>
      <c r="I7" s="5">
        <v>4</v>
      </c>
      <c r="J7" s="5">
        <v>198</v>
      </c>
      <c r="K7" s="5">
        <v>2</v>
      </c>
      <c r="L7" s="5">
        <v>680</v>
      </c>
      <c r="T7" t="s">
        <v>2931</v>
      </c>
      <c r="U7">
        <f>U11+U10+U9</f>
        <v>39876</v>
      </c>
      <c r="V7">
        <f>V11+V10+V9</f>
        <v>23150</v>
      </c>
      <c r="W7">
        <f>W11+W10+W9</f>
        <v>14354</v>
      </c>
      <c r="X7">
        <f>X11+X10+X9</f>
        <v>473</v>
      </c>
    </row>
    <row r="8" spans="1:24" ht="23.25" thickBot="1">
      <c r="A8" s="3" t="s">
        <v>34</v>
      </c>
      <c r="B8" s="3"/>
      <c r="C8" s="5">
        <v>0</v>
      </c>
      <c r="D8" s="5">
        <v>15</v>
      </c>
      <c r="E8" s="5">
        <v>6</v>
      </c>
      <c r="F8" s="5">
        <v>9</v>
      </c>
      <c r="G8" s="5">
        <v>0</v>
      </c>
      <c r="H8" s="5">
        <v>0</v>
      </c>
      <c r="I8" s="5">
        <v>0</v>
      </c>
      <c r="J8" s="5">
        <v>15</v>
      </c>
      <c r="K8" s="5">
        <v>0</v>
      </c>
      <c r="L8" s="5">
        <v>-15</v>
      </c>
      <c r="V8" s="8"/>
      <c r="W8" s="8"/>
      <c r="X8" s="8"/>
    </row>
    <row r="9" spans="1:24" ht="17.25" thickBot="1">
      <c r="A9" s="3" t="s">
        <v>2051</v>
      </c>
      <c r="B9" s="3" t="s">
        <v>36</v>
      </c>
      <c r="C9" s="4">
        <v>26822</v>
      </c>
      <c r="D9" s="4">
        <v>19064</v>
      </c>
      <c r="E9" s="4">
        <v>6067</v>
      </c>
      <c r="F9" s="4">
        <v>12291</v>
      </c>
      <c r="G9" s="5">
        <v>148</v>
      </c>
      <c r="H9" s="5">
        <v>31</v>
      </c>
      <c r="I9" s="5">
        <v>384</v>
      </c>
      <c r="J9" s="4">
        <v>18921</v>
      </c>
      <c r="K9" s="5">
        <v>143</v>
      </c>
      <c r="L9" s="4">
        <v>7758</v>
      </c>
      <c r="T9" t="s">
        <v>2934</v>
      </c>
      <c r="U9">
        <f>SUMIF($A:$A,"거소·선상투표",D:D)+SUMIF($A:$A,"국외부재자투표",D:D)+SUMIF($A:$A,"국외부재자투표(공관)",D:D)</f>
        <v>398</v>
      </c>
      <c r="V9">
        <f t="shared" ref="V9:X11" si="1">SUMIF($A:$A,"거소·선상투표",E:E)+SUMIF($A:$A,"국외부재자투표",E:E)+SUMIF($A:$A,"국외부재자투표(공관)",E:E)</f>
        <v>225</v>
      </c>
      <c r="W9">
        <f t="shared" si="1"/>
        <v>140</v>
      </c>
      <c r="X9">
        <f t="shared" si="1"/>
        <v>7</v>
      </c>
    </row>
    <row r="10" spans="1:24" ht="23.25" thickBot="1">
      <c r="A10" s="3"/>
      <c r="B10" s="3" t="s">
        <v>37</v>
      </c>
      <c r="C10" s="4">
        <v>5575</v>
      </c>
      <c r="D10" s="4">
        <v>5574</v>
      </c>
      <c r="E10" s="4">
        <v>2376</v>
      </c>
      <c r="F10" s="4">
        <v>3020</v>
      </c>
      <c r="G10" s="5">
        <v>34</v>
      </c>
      <c r="H10" s="5">
        <v>14</v>
      </c>
      <c r="I10" s="5">
        <v>96</v>
      </c>
      <c r="J10" s="4">
        <v>5540</v>
      </c>
      <c r="K10" s="5">
        <v>34</v>
      </c>
      <c r="L10" s="5">
        <v>1</v>
      </c>
      <c r="T10" t="s">
        <v>2932</v>
      </c>
      <c r="U10">
        <f>SUMIF($B:$B,"관내사전투표",D:D)</f>
        <v>29448</v>
      </c>
      <c r="V10">
        <f t="shared" ref="V10:X12" si="2">SUMIF($B:$B,"관내사전투표",E:E)</f>
        <v>16992</v>
      </c>
      <c r="W10">
        <f t="shared" si="2"/>
        <v>10821</v>
      </c>
      <c r="X10">
        <f t="shared" si="2"/>
        <v>330</v>
      </c>
    </row>
    <row r="11" spans="1:24" ht="17.25" thickBot="1">
      <c r="A11" s="3"/>
      <c r="B11" s="3" t="s">
        <v>2052</v>
      </c>
      <c r="C11" s="4">
        <v>2567</v>
      </c>
      <c r="D11" s="4">
        <v>1715</v>
      </c>
      <c r="E11" s="5">
        <v>497</v>
      </c>
      <c r="F11" s="4">
        <v>1136</v>
      </c>
      <c r="G11" s="5">
        <v>14</v>
      </c>
      <c r="H11" s="5">
        <v>3</v>
      </c>
      <c r="I11" s="5">
        <v>50</v>
      </c>
      <c r="J11" s="4">
        <v>1700</v>
      </c>
      <c r="K11" s="5">
        <v>15</v>
      </c>
      <c r="L11" s="5">
        <v>852</v>
      </c>
      <c r="T11" t="s">
        <v>2933</v>
      </c>
      <c r="U11">
        <f>SUMIF($A:$A,"관외사전투표",D:D)</f>
        <v>10030</v>
      </c>
      <c r="V11">
        <f t="shared" ref="V11:X13" si="3">SUMIF($A:$A,"관외사전투표",E:E)</f>
        <v>5933</v>
      </c>
      <c r="W11">
        <f t="shared" si="3"/>
        <v>3393</v>
      </c>
      <c r="X11">
        <f t="shared" si="3"/>
        <v>136</v>
      </c>
    </row>
    <row r="12" spans="1:24" ht="17.25" thickBot="1">
      <c r="A12" s="3"/>
      <c r="B12" s="3" t="s">
        <v>2053</v>
      </c>
      <c r="C12" s="4">
        <v>3137</v>
      </c>
      <c r="D12" s="4">
        <v>1617</v>
      </c>
      <c r="E12" s="5">
        <v>392</v>
      </c>
      <c r="F12" s="4">
        <v>1160</v>
      </c>
      <c r="G12" s="5">
        <v>11</v>
      </c>
      <c r="H12" s="5">
        <v>3</v>
      </c>
      <c r="I12" s="5">
        <v>37</v>
      </c>
      <c r="J12" s="4">
        <v>1603</v>
      </c>
      <c r="K12" s="5">
        <v>14</v>
      </c>
      <c r="L12" s="4">
        <v>1520</v>
      </c>
    </row>
    <row r="13" spans="1:24" ht="17.25" thickBot="1">
      <c r="A13" s="3"/>
      <c r="B13" s="3" t="s">
        <v>2054</v>
      </c>
      <c r="C13" s="4">
        <v>2563</v>
      </c>
      <c r="D13" s="4">
        <v>1719</v>
      </c>
      <c r="E13" s="5">
        <v>480</v>
      </c>
      <c r="F13" s="4">
        <v>1182</v>
      </c>
      <c r="G13" s="5">
        <v>14</v>
      </c>
      <c r="H13" s="5">
        <v>2</v>
      </c>
      <c r="I13" s="5">
        <v>29</v>
      </c>
      <c r="J13" s="4">
        <v>1707</v>
      </c>
      <c r="K13" s="5">
        <v>12</v>
      </c>
      <c r="L13" s="5">
        <v>844</v>
      </c>
    </row>
    <row r="14" spans="1:24" ht="17.25" thickBot="1">
      <c r="A14" s="3"/>
      <c r="B14" s="3" t="s">
        <v>2055</v>
      </c>
      <c r="C14" s="4">
        <v>2433</v>
      </c>
      <c r="D14" s="4">
        <v>1545</v>
      </c>
      <c r="E14" s="5">
        <v>367</v>
      </c>
      <c r="F14" s="4">
        <v>1127</v>
      </c>
      <c r="G14" s="5">
        <v>15</v>
      </c>
      <c r="H14" s="5">
        <v>1</v>
      </c>
      <c r="I14" s="5">
        <v>25</v>
      </c>
      <c r="J14" s="4">
        <v>1535</v>
      </c>
      <c r="K14" s="5">
        <v>10</v>
      </c>
      <c r="L14" s="5">
        <v>888</v>
      </c>
      <c r="U14" s="8"/>
      <c r="V14" s="8"/>
      <c r="W14" s="8"/>
      <c r="X14" s="8"/>
    </row>
    <row r="15" spans="1:24" ht="17.25" thickBot="1">
      <c r="A15" s="3"/>
      <c r="B15" s="3" t="s">
        <v>2056</v>
      </c>
      <c r="C15" s="4">
        <v>2587</v>
      </c>
      <c r="D15" s="4">
        <v>1745</v>
      </c>
      <c r="E15" s="5">
        <v>534</v>
      </c>
      <c r="F15" s="4">
        <v>1153</v>
      </c>
      <c r="G15" s="5">
        <v>10</v>
      </c>
      <c r="H15" s="5">
        <v>0</v>
      </c>
      <c r="I15" s="5">
        <v>35</v>
      </c>
      <c r="J15" s="4">
        <v>1732</v>
      </c>
      <c r="K15" s="5">
        <v>13</v>
      </c>
      <c r="L15" s="5">
        <v>842</v>
      </c>
      <c r="U15" s="8"/>
      <c r="V15" s="8"/>
      <c r="W15" s="8"/>
      <c r="X15" s="8"/>
    </row>
    <row r="16" spans="1:24" ht="17.25" thickBot="1">
      <c r="A16" s="3"/>
      <c r="B16" s="3" t="s">
        <v>2057</v>
      </c>
      <c r="C16" s="4">
        <v>2816</v>
      </c>
      <c r="D16" s="4">
        <v>1882</v>
      </c>
      <c r="E16" s="5">
        <v>496</v>
      </c>
      <c r="F16" s="4">
        <v>1310</v>
      </c>
      <c r="G16" s="5">
        <v>23</v>
      </c>
      <c r="H16" s="5">
        <v>2</v>
      </c>
      <c r="I16" s="5">
        <v>40</v>
      </c>
      <c r="J16" s="4">
        <v>1871</v>
      </c>
      <c r="K16" s="5">
        <v>11</v>
      </c>
      <c r="L16" s="5">
        <v>934</v>
      </c>
    </row>
    <row r="17" spans="1:12" ht="17.25" thickBot="1">
      <c r="A17" s="3"/>
      <c r="B17" s="3" t="s">
        <v>2058</v>
      </c>
      <c r="C17" s="4">
        <v>3244</v>
      </c>
      <c r="D17" s="4">
        <v>2081</v>
      </c>
      <c r="E17" s="5">
        <v>434</v>
      </c>
      <c r="F17" s="4">
        <v>1585</v>
      </c>
      <c r="G17" s="5">
        <v>9</v>
      </c>
      <c r="H17" s="5">
        <v>1</v>
      </c>
      <c r="I17" s="5">
        <v>33</v>
      </c>
      <c r="J17" s="4">
        <v>2062</v>
      </c>
      <c r="K17" s="5">
        <v>19</v>
      </c>
      <c r="L17" s="4">
        <v>1163</v>
      </c>
    </row>
    <row r="18" spans="1:12" ht="17.25" thickBot="1">
      <c r="A18" s="3"/>
      <c r="B18" s="3" t="s">
        <v>2059</v>
      </c>
      <c r="C18" s="4">
        <v>1900</v>
      </c>
      <c r="D18" s="4">
        <v>1186</v>
      </c>
      <c r="E18" s="5">
        <v>491</v>
      </c>
      <c r="F18" s="5">
        <v>618</v>
      </c>
      <c r="G18" s="5">
        <v>18</v>
      </c>
      <c r="H18" s="5">
        <v>5</v>
      </c>
      <c r="I18" s="5">
        <v>39</v>
      </c>
      <c r="J18" s="4">
        <v>1171</v>
      </c>
      <c r="K18" s="5">
        <v>15</v>
      </c>
      <c r="L18" s="5">
        <v>714</v>
      </c>
    </row>
    <row r="19" spans="1:12" ht="17.25" thickBot="1">
      <c r="A19" s="3" t="s">
        <v>2060</v>
      </c>
      <c r="B19" s="3" t="s">
        <v>36</v>
      </c>
      <c r="C19" s="4">
        <v>14693</v>
      </c>
      <c r="D19" s="4">
        <v>8936</v>
      </c>
      <c r="E19" s="4">
        <v>4920</v>
      </c>
      <c r="F19" s="4">
        <v>3300</v>
      </c>
      <c r="G19" s="5">
        <v>160</v>
      </c>
      <c r="H19" s="5">
        <v>62</v>
      </c>
      <c r="I19" s="5">
        <v>363</v>
      </c>
      <c r="J19" s="4">
        <v>8805</v>
      </c>
      <c r="K19" s="5">
        <v>131</v>
      </c>
      <c r="L19" s="4">
        <v>5757</v>
      </c>
    </row>
    <row r="20" spans="1:12" ht="23.25" thickBot="1">
      <c r="A20" s="3"/>
      <c r="B20" s="3" t="s">
        <v>37</v>
      </c>
      <c r="C20" s="4">
        <v>3218</v>
      </c>
      <c r="D20" s="4">
        <v>3218</v>
      </c>
      <c r="E20" s="4">
        <v>2065</v>
      </c>
      <c r="F20" s="5">
        <v>927</v>
      </c>
      <c r="G20" s="5">
        <v>57</v>
      </c>
      <c r="H20" s="5">
        <v>17</v>
      </c>
      <c r="I20" s="5">
        <v>119</v>
      </c>
      <c r="J20" s="4">
        <v>3185</v>
      </c>
      <c r="K20" s="5">
        <v>33</v>
      </c>
      <c r="L20" s="5">
        <v>0</v>
      </c>
    </row>
    <row r="21" spans="1:12" ht="23.25" thickBot="1">
      <c r="A21" s="3"/>
      <c r="B21" s="3" t="s">
        <v>2061</v>
      </c>
      <c r="C21" s="4">
        <v>2867</v>
      </c>
      <c r="D21" s="4">
        <v>1495</v>
      </c>
      <c r="E21" s="5">
        <v>799</v>
      </c>
      <c r="F21" s="5">
        <v>589</v>
      </c>
      <c r="G21" s="5">
        <v>30</v>
      </c>
      <c r="H21" s="5">
        <v>10</v>
      </c>
      <c r="I21" s="5">
        <v>46</v>
      </c>
      <c r="J21" s="4">
        <v>1474</v>
      </c>
      <c r="K21" s="5">
        <v>21</v>
      </c>
      <c r="L21" s="4">
        <v>1372</v>
      </c>
    </row>
    <row r="22" spans="1:12" ht="23.25" thickBot="1">
      <c r="A22" s="3"/>
      <c r="B22" s="3" t="s">
        <v>2062</v>
      </c>
      <c r="C22" s="4">
        <v>2313</v>
      </c>
      <c r="D22" s="4">
        <v>1103</v>
      </c>
      <c r="E22" s="5">
        <v>532</v>
      </c>
      <c r="F22" s="5">
        <v>472</v>
      </c>
      <c r="G22" s="5">
        <v>21</v>
      </c>
      <c r="H22" s="5">
        <v>7</v>
      </c>
      <c r="I22" s="5">
        <v>50</v>
      </c>
      <c r="J22" s="4">
        <v>1082</v>
      </c>
      <c r="K22" s="5">
        <v>21</v>
      </c>
      <c r="L22" s="4">
        <v>1210</v>
      </c>
    </row>
    <row r="23" spans="1:12" ht="23.25" thickBot="1">
      <c r="A23" s="3"/>
      <c r="B23" s="3" t="s">
        <v>2063</v>
      </c>
      <c r="C23" s="4">
        <v>2693</v>
      </c>
      <c r="D23" s="4">
        <v>1153</v>
      </c>
      <c r="E23" s="5">
        <v>559</v>
      </c>
      <c r="F23" s="5">
        <v>467</v>
      </c>
      <c r="G23" s="5">
        <v>22</v>
      </c>
      <c r="H23" s="5">
        <v>14</v>
      </c>
      <c r="I23" s="5">
        <v>63</v>
      </c>
      <c r="J23" s="4">
        <v>1125</v>
      </c>
      <c r="K23" s="5">
        <v>28</v>
      </c>
      <c r="L23" s="4">
        <v>1540</v>
      </c>
    </row>
    <row r="24" spans="1:12" ht="23.25" thickBot="1">
      <c r="A24" s="3"/>
      <c r="B24" s="3" t="s">
        <v>2064</v>
      </c>
      <c r="C24" s="4">
        <v>2506</v>
      </c>
      <c r="D24" s="4">
        <v>1352</v>
      </c>
      <c r="E24" s="5">
        <v>660</v>
      </c>
      <c r="F24" s="5">
        <v>576</v>
      </c>
      <c r="G24" s="5">
        <v>23</v>
      </c>
      <c r="H24" s="5">
        <v>10</v>
      </c>
      <c r="I24" s="5">
        <v>61</v>
      </c>
      <c r="J24" s="4">
        <v>1330</v>
      </c>
      <c r="K24" s="5">
        <v>22</v>
      </c>
      <c r="L24" s="4">
        <v>1154</v>
      </c>
    </row>
    <row r="25" spans="1:12" ht="23.25" thickBot="1">
      <c r="A25" s="3"/>
      <c r="B25" s="3" t="s">
        <v>2065</v>
      </c>
      <c r="C25" s="4">
        <v>1096</v>
      </c>
      <c r="D25" s="5">
        <v>615</v>
      </c>
      <c r="E25" s="5">
        <v>305</v>
      </c>
      <c r="F25" s="5">
        <v>269</v>
      </c>
      <c r="G25" s="5">
        <v>7</v>
      </c>
      <c r="H25" s="5">
        <v>4</v>
      </c>
      <c r="I25" s="5">
        <v>24</v>
      </c>
      <c r="J25" s="5">
        <v>609</v>
      </c>
      <c r="K25" s="5">
        <v>6</v>
      </c>
      <c r="L25" s="5">
        <v>481</v>
      </c>
    </row>
    <row r="26" spans="1:12" ht="17.25" thickBot="1">
      <c r="A26" s="3" t="s">
        <v>2066</v>
      </c>
      <c r="B26" s="3" t="s">
        <v>36</v>
      </c>
      <c r="C26" s="4">
        <v>7627</v>
      </c>
      <c r="D26" s="4">
        <v>4880</v>
      </c>
      <c r="E26" s="4">
        <v>2606</v>
      </c>
      <c r="F26" s="4">
        <v>1985</v>
      </c>
      <c r="G26" s="5">
        <v>66</v>
      </c>
      <c r="H26" s="5">
        <v>24</v>
      </c>
      <c r="I26" s="5">
        <v>128</v>
      </c>
      <c r="J26" s="4">
        <v>4809</v>
      </c>
      <c r="K26" s="5">
        <v>71</v>
      </c>
      <c r="L26" s="4">
        <v>2747</v>
      </c>
    </row>
    <row r="27" spans="1:12" ht="23.25" thickBot="1">
      <c r="A27" s="3"/>
      <c r="B27" s="3" t="s">
        <v>37</v>
      </c>
      <c r="C27" s="4">
        <v>1869</v>
      </c>
      <c r="D27" s="4">
        <v>1869</v>
      </c>
      <c r="E27" s="4">
        <v>1170</v>
      </c>
      <c r="F27" s="5">
        <v>603</v>
      </c>
      <c r="G27" s="5">
        <v>23</v>
      </c>
      <c r="H27" s="5">
        <v>8</v>
      </c>
      <c r="I27" s="5">
        <v>43</v>
      </c>
      <c r="J27" s="4">
        <v>1847</v>
      </c>
      <c r="K27" s="5">
        <v>22</v>
      </c>
      <c r="L27" s="5">
        <v>0</v>
      </c>
    </row>
    <row r="28" spans="1:12" ht="23.25" thickBot="1">
      <c r="A28" s="3"/>
      <c r="B28" s="3" t="s">
        <v>2067</v>
      </c>
      <c r="C28" s="4">
        <v>1930</v>
      </c>
      <c r="D28" s="5">
        <v>817</v>
      </c>
      <c r="E28" s="5">
        <v>411</v>
      </c>
      <c r="F28" s="5">
        <v>356</v>
      </c>
      <c r="G28" s="5">
        <v>10</v>
      </c>
      <c r="H28" s="5">
        <v>4</v>
      </c>
      <c r="I28" s="5">
        <v>24</v>
      </c>
      <c r="J28" s="5">
        <v>805</v>
      </c>
      <c r="K28" s="5">
        <v>12</v>
      </c>
      <c r="L28" s="4">
        <v>1113</v>
      </c>
    </row>
    <row r="29" spans="1:12" ht="23.25" thickBot="1">
      <c r="A29" s="3"/>
      <c r="B29" s="3" t="s">
        <v>2068</v>
      </c>
      <c r="C29" s="4">
        <v>1777</v>
      </c>
      <c r="D29" s="5">
        <v>810</v>
      </c>
      <c r="E29" s="5">
        <v>368</v>
      </c>
      <c r="F29" s="5">
        <v>378</v>
      </c>
      <c r="G29" s="5">
        <v>14</v>
      </c>
      <c r="H29" s="5">
        <v>10</v>
      </c>
      <c r="I29" s="5">
        <v>21</v>
      </c>
      <c r="J29" s="5">
        <v>791</v>
      </c>
      <c r="K29" s="5">
        <v>19</v>
      </c>
      <c r="L29" s="5">
        <v>967</v>
      </c>
    </row>
    <row r="30" spans="1:12" ht="23.25" thickBot="1">
      <c r="A30" s="3"/>
      <c r="B30" s="3" t="s">
        <v>2069</v>
      </c>
      <c r="C30" s="4">
        <v>2051</v>
      </c>
      <c r="D30" s="4">
        <v>1384</v>
      </c>
      <c r="E30" s="5">
        <v>657</v>
      </c>
      <c r="F30" s="5">
        <v>648</v>
      </c>
      <c r="G30" s="5">
        <v>19</v>
      </c>
      <c r="H30" s="5">
        <v>2</v>
      </c>
      <c r="I30" s="5">
        <v>40</v>
      </c>
      <c r="J30" s="4">
        <v>1366</v>
      </c>
      <c r="K30" s="5">
        <v>18</v>
      </c>
      <c r="L30" s="5">
        <v>667</v>
      </c>
    </row>
    <row r="31" spans="1:12" ht="17.25" thickBot="1">
      <c r="A31" s="3" t="s">
        <v>2070</v>
      </c>
      <c r="B31" s="3" t="s">
        <v>36</v>
      </c>
      <c r="C31" s="4">
        <v>8305</v>
      </c>
      <c r="D31" s="4">
        <v>5306</v>
      </c>
      <c r="E31" s="4">
        <v>2844</v>
      </c>
      <c r="F31" s="4">
        <v>2116</v>
      </c>
      <c r="G31" s="5">
        <v>77</v>
      </c>
      <c r="H31" s="5">
        <v>24</v>
      </c>
      <c r="I31" s="5">
        <v>191</v>
      </c>
      <c r="J31" s="4">
        <v>5252</v>
      </c>
      <c r="K31" s="5">
        <v>54</v>
      </c>
      <c r="L31" s="4">
        <v>2999</v>
      </c>
    </row>
    <row r="32" spans="1:12" ht="23.25" thickBot="1">
      <c r="A32" s="3"/>
      <c r="B32" s="3" t="s">
        <v>37</v>
      </c>
      <c r="C32" s="4">
        <v>2072</v>
      </c>
      <c r="D32" s="4">
        <v>2072</v>
      </c>
      <c r="E32" s="4">
        <v>1273</v>
      </c>
      <c r="F32" s="5">
        <v>682</v>
      </c>
      <c r="G32" s="5">
        <v>22</v>
      </c>
      <c r="H32" s="5">
        <v>8</v>
      </c>
      <c r="I32" s="5">
        <v>68</v>
      </c>
      <c r="J32" s="4">
        <v>2053</v>
      </c>
      <c r="K32" s="5">
        <v>19</v>
      </c>
      <c r="L32" s="5">
        <v>0</v>
      </c>
    </row>
    <row r="33" spans="1:12" ht="23.25" thickBot="1">
      <c r="A33" s="3"/>
      <c r="B33" s="3" t="s">
        <v>2071</v>
      </c>
      <c r="C33" s="4">
        <v>1522</v>
      </c>
      <c r="D33" s="5">
        <v>651</v>
      </c>
      <c r="E33" s="5">
        <v>333</v>
      </c>
      <c r="F33" s="5">
        <v>279</v>
      </c>
      <c r="G33" s="5">
        <v>8</v>
      </c>
      <c r="H33" s="5">
        <v>3</v>
      </c>
      <c r="I33" s="5">
        <v>19</v>
      </c>
      <c r="J33" s="5">
        <v>642</v>
      </c>
      <c r="K33" s="5">
        <v>9</v>
      </c>
      <c r="L33" s="5">
        <v>871</v>
      </c>
    </row>
    <row r="34" spans="1:12" ht="23.25" thickBot="1">
      <c r="A34" s="3"/>
      <c r="B34" s="3" t="s">
        <v>2072</v>
      </c>
      <c r="C34" s="4">
        <v>1143</v>
      </c>
      <c r="D34" s="5">
        <v>746</v>
      </c>
      <c r="E34" s="5">
        <v>322</v>
      </c>
      <c r="F34" s="5">
        <v>377</v>
      </c>
      <c r="G34" s="5">
        <v>9</v>
      </c>
      <c r="H34" s="5">
        <v>4</v>
      </c>
      <c r="I34" s="5">
        <v>28</v>
      </c>
      <c r="J34" s="5">
        <v>740</v>
      </c>
      <c r="K34" s="5">
        <v>6</v>
      </c>
      <c r="L34" s="5">
        <v>397</v>
      </c>
    </row>
    <row r="35" spans="1:12" ht="23.25" thickBot="1">
      <c r="A35" s="3"/>
      <c r="B35" s="3" t="s">
        <v>2073</v>
      </c>
      <c r="C35" s="4">
        <v>1878</v>
      </c>
      <c r="D35" s="5">
        <v>972</v>
      </c>
      <c r="E35" s="5">
        <v>471</v>
      </c>
      <c r="F35" s="5">
        <v>430</v>
      </c>
      <c r="G35" s="5">
        <v>17</v>
      </c>
      <c r="H35" s="5">
        <v>7</v>
      </c>
      <c r="I35" s="5">
        <v>35</v>
      </c>
      <c r="J35" s="5">
        <v>960</v>
      </c>
      <c r="K35" s="5">
        <v>12</v>
      </c>
      <c r="L35" s="5">
        <v>906</v>
      </c>
    </row>
    <row r="36" spans="1:12" ht="23.25" thickBot="1">
      <c r="A36" s="3"/>
      <c r="B36" s="3" t="s">
        <v>2074</v>
      </c>
      <c r="C36" s="4">
        <v>1690</v>
      </c>
      <c r="D36" s="5">
        <v>865</v>
      </c>
      <c r="E36" s="5">
        <v>445</v>
      </c>
      <c r="F36" s="5">
        <v>348</v>
      </c>
      <c r="G36" s="5">
        <v>21</v>
      </c>
      <c r="H36" s="5">
        <v>2</v>
      </c>
      <c r="I36" s="5">
        <v>41</v>
      </c>
      <c r="J36" s="5">
        <v>857</v>
      </c>
      <c r="K36" s="5">
        <v>8</v>
      </c>
      <c r="L36" s="5">
        <v>825</v>
      </c>
    </row>
    <row r="37" spans="1:12" ht="17.25" thickBot="1">
      <c r="A37" s="3" t="s">
        <v>2075</v>
      </c>
      <c r="B37" s="3" t="s">
        <v>36</v>
      </c>
      <c r="C37" s="4">
        <v>15606</v>
      </c>
      <c r="D37" s="4">
        <v>10623</v>
      </c>
      <c r="E37" s="4">
        <v>5658</v>
      </c>
      <c r="F37" s="4">
        <v>4253</v>
      </c>
      <c r="G37" s="5">
        <v>148</v>
      </c>
      <c r="H37" s="5">
        <v>56</v>
      </c>
      <c r="I37" s="5">
        <v>375</v>
      </c>
      <c r="J37" s="4">
        <v>10490</v>
      </c>
      <c r="K37" s="5">
        <v>133</v>
      </c>
      <c r="L37" s="4">
        <v>4983</v>
      </c>
    </row>
    <row r="38" spans="1:12" ht="23.25" thickBot="1">
      <c r="A38" s="3"/>
      <c r="B38" s="3" t="s">
        <v>37</v>
      </c>
      <c r="C38" s="4">
        <v>4788</v>
      </c>
      <c r="D38" s="4">
        <v>4787</v>
      </c>
      <c r="E38" s="4">
        <v>2872</v>
      </c>
      <c r="F38" s="4">
        <v>1635</v>
      </c>
      <c r="G38" s="5">
        <v>53</v>
      </c>
      <c r="H38" s="5">
        <v>15</v>
      </c>
      <c r="I38" s="5">
        <v>161</v>
      </c>
      <c r="J38" s="4">
        <v>4736</v>
      </c>
      <c r="K38" s="5">
        <v>51</v>
      </c>
      <c r="L38" s="5">
        <v>1</v>
      </c>
    </row>
    <row r="39" spans="1:12" ht="23.25" thickBot="1">
      <c r="A39" s="3"/>
      <c r="B39" s="3" t="s">
        <v>2076</v>
      </c>
      <c r="C39" s="4">
        <v>1437</v>
      </c>
      <c r="D39" s="5">
        <v>533</v>
      </c>
      <c r="E39" s="5">
        <v>229</v>
      </c>
      <c r="F39" s="5">
        <v>253</v>
      </c>
      <c r="G39" s="5">
        <v>13</v>
      </c>
      <c r="H39" s="5">
        <v>5</v>
      </c>
      <c r="I39" s="5">
        <v>21</v>
      </c>
      <c r="J39" s="5">
        <v>521</v>
      </c>
      <c r="K39" s="5">
        <v>12</v>
      </c>
      <c r="L39" s="5">
        <v>904</v>
      </c>
    </row>
    <row r="40" spans="1:12" ht="23.25" thickBot="1">
      <c r="A40" s="3"/>
      <c r="B40" s="3" t="s">
        <v>2077</v>
      </c>
      <c r="C40" s="4">
        <v>2136</v>
      </c>
      <c r="D40" s="4">
        <v>1296</v>
      </c>
      <c r="E40" s="5">
        <v>597</v>
      </c>
      <c r="F40" s="5">
        <v>600</v>
      </c>
      <c r="G40" s="5">
        <v>15</v>
      </c>
      <c r="H40" s="5">
        <v>2</v>
      </c>
      <c r="I40" s="5">
        <v>66</v>
      </c>
      <c r="J40" s="4">
        <v>1280</v>
      </c>
      <c r="K40" s="5">
        <v>16</v>
      </c>
      <c r="L40" s="5">
        <v>840</v>
      </c>
    </row>
    <row r="41" spans="1:12" ht="23.25" thickBot="1">
      <c r="A41" s="3"/>
      <c r="B41" s="3" t="s">
        <v>2078</v>
      </c>
      <c r="C41" s="4">
        <v>2369</v>
      </c>
      <c r="D41" s="4">
        <v>1476</v>
      </c>
      <c r="E41" s="5">
        <v>704</v>
      </c>
      <c r="F41" s="5">
        <v>676</v>
      </c>
      <c r="G41" s="5">
        <v>24</v>
      </c>
      <c r="H41" s="5">
        <v>10</v>
      </c>
      <c r="I41" s="5">
        <v>49</v>
      </c>
      <c r="J41" s="4">
        <v>1463</v>
      </c>
      <c r="K41" s="5">
        <v>13</v>
      </c>
      <c r="L41" s="5">
        <v>893</v>
      </c>
    </row>
    <row r="42" spans="1:12" ht="23.25" thickBot="1">
      <c r="A42" s="3"/>
      <c r="B42" s="3" t="s">
        <v>2079</v>
      </c>
      <c r="C42" s="4">
        <v>2782</v>
      </c>
      <c r="D42" s="4">
        <v>1435</v>
      </c>
      <c r="E42" s="5">
        <v>740</v>
      </c>
      <c r="F42" s="5">
        <v>594</v>
      </c>
      <c r="G42" s="5">
        <v>25</v>
      </c>
      <c r="H42" s="5">
        <v>12</v>
      </c>
      <c r="I42" s="5">
        <v>43</v>
      </c>
      <c r="J42" s="4">
        <v>1414</v>
      </c>
      <c r="K42" s="5">
        <v>21</v>
      </c>
      <c r="L42" s="4">
        <v>1347</v>
      </c>
    </row>
    <row r="43" spans="1:12" ht="23.25" thickBot="1">
      <c r="A43" s="3"/>
      <c r="B43" s="3" t="s">
        <v>2080</v>
      </c>
      <c r="C43" s="4">
        <v>2094</v>
      </c>
      <c r="D43" s="4">
        <v>1096</v>
      </c>
      <c r="E43" s="5">
        <v>516</v>
      </c>
      <c r="F43" s="5">
        <v>495</v>
      </c>
      <c r="G43" s="5">
        <v>18</v>
      </c>
      <c r="H43" s="5">
        <v>12</v>
      </c>
      <c r="I43" s="5">
        <v>35</v>
      </c>
      <c r="J43" s="4">
        <v>1076</v>
      </c>
      <c r="K43" s="5">
        <v>20</v>
      </c>
      <c r="L43" s="5">
        <v>998</v>
      </c>
    </row>
    <row r="44" spans="1:12" ht="17.25" thickBot="1">
      <c r="A44" s="3" t="s">
        <v>2081</v>
      </c>
      <c r="B44" s="3" t="s">
        <v>36</v>
      </c>
      <c r="C44" s="4">
        <v>14295</v>
      </c>
      <c r="D44" s="4">
        <v>9993</v>
      </c>
      <c r="E44" s="4">
        <v>4756</v>
      </c>
      <c r="F44" s="4">
        <v>4517</v>
      </c>
      <c r="G44" s="5">
        <v>131</v>
      </c>
      <c r="H44" s="5">
        <v>42</v>
      </c>
      <c r="I44" s="5">
        <v>458</v>
      </c>
      <c r="J44" s="4">
        <v>9904</v>
      </c>
      <c r="K44" s="5">
        <v>89</v>
      </c>
      <c r="L44" s="4">
        <v>4302</v>
      </c>
    </row>
    <row r="45" spans="1:12" ht="23.25" thickBot="1">
      <c r="A45" s="3"/>
      <c r="B45" s="3" t="s">
        <v>37</v>
      </c>
      <c r="C45" s="4">
        <v>3003</v>
      </c>
      <c r="D45" s="4">
        <v>3003</v>
      </c>
      <c r="E45" s="4">
        <v>1651</v>
      </c>
      <c r="F45" s="4">
        <v>1195</v>
      </c>
      <c r="G45" s="5">
        <v>35</v>
      </c>
      <c r="H45" s="5">
        <v>7</v>
      </c>
      <c r="I45" s="5">
        <v>101</v>
      </c>
      <c r="J45" s="4">
        <v>2989</v>
      </c>
      <c r="K45" s="5">
        <v>14</v>
      </c>
      <c r="L45" s="5">
        <v>0</v>
      </c>
    </row>
    <row r="46" spans="1:12" ht="23.25" thickBot="1">
      <c r="A46" s="3"/>
      <c r="B46" s="3" t="s">
        <v>2082</v>
      </c>
      <c r="C46" s="4">
        <v>3022</v>
      </c>
      <c r="D46" s="4">
        <v>2064</v>
      </c>
      <c r="E46" s="5">
        <v>960</v>
      </c>
      <c r="F46" s="5">
        <v>969</v>
      </c>
      <c r="G46" s="5">
        <v>14</v>
      </c>
      <c r="H46" s="5">
        <v>8</v>
      </c>
      <c r="I46" s="5">
        <v>95</v>
      </c>
      <c r="J46" s="4">
        <v>2046</v>
      </c>
      <c r="K46" s="5">
        <v>18</v>
      </c>
      <c r="L46" s="5">
        <v>958</v>
      </c>
    </row>
    <row r="47" spans="1:12" ht="23.25" thickBot="1">
      <c r="A47" s="3"/>
      <c r="B47" s="3" t="s">
        <v>2083</v>
      </c>
      <c r="C47" s="4">
        <v>2804</v>
      </c>
      <c r="D47" s="4">
        <v>1825</v>
      </c>
      <c r="E47" s="5">
        <v>836</v>
      </c>
      <c r="F47" s="5">
        <v>823</v>
      </c>
      <c r="G47" s="5">
        <v>36</v>
      </c>
      <c r="H47" s="5">
        <v>9</v>
      </c>
      <c r="I47" s="5">
        <v>101</v>
      </c>
      <c r="J47" s="4">
        <v>1805</v>
      </c>
      <c r="K47" s="5">
        <v>20</v>
      </c>
      <c r="L47" s="5">
        <v>979</v>
      </c>
    </row>
    <row r="48" spans="1:12" ht="23.25" thickBot="1">
      <c r="A48" s="3"/>
      <c r="B48" s="3" t="s">
        <v>2084</v>
      </c>
      <c r="C48" s="4">
        <v>2913</v>
      </c>
      <c r="D48" s="4">
        <v>1428</v>
      </c>
      <c r="E48" s="5">
        <v>644</v>
      </c>
      <c r="F48" s="5">
        <v>671</v>
      </c>
      <c r="G48" s="5">
        <v>16</v>
      </c>
      <c r="H48" s="5">
        <v>11</v>
      </c>
      <c r="I48" s="5">
        <v>64</v>
      </c>
      <c r="J48" s="4">
        <v>1406</v>
      </c>
      <c r="K48" s="5">
        <v>22</v>
      </c>
      <c r="L48" s="4">
        <v>1485</v>
      </c>
    </row>
    <row r="49" spans="1:12" ht="23.25" thickBot="1">
      <c r="A49" s="3"/>
      <c r="B49" s="3" t="s">
        <v>2085</v>
      </c>
      <c r="C49" s="4">
        <v>2553</v>
      </c>
      <c r="D49" s="4">
        <v>1673</v>
      </c>
      <c r="E49" s="5">
        <v>665</v>
      </c>
      <c r="F49" s="5">
        <v>859</v>
      </c>
      <c r="G49" s="5">
        <v>30</v>
      </c>
      <c r="H49" s="5">
        <v>7</v>
      </c>
      <c r="I49" s="5">
        <v>97</v>
      </c>
      <c r="J49" s="4">
        <v>1658</v>
      </c>
      <c r="K49" s="5">
        <v>15</v>
      </c>
      <c r="L49" s="5">
        <v>880</v>
      </c>
    </row>
    <row r="50" spans="1:12" ht="17.25" thickBot="1">
      <c r="A50" s="3" t="s">
        <v>2086</v>
      </c>
      <c r="B50" s="3" t="s">
        <v>36</v>
      </c>
      <c r="C50" s="4">
        <v>11023</v>
      </c>
      <c r="D50" s="4">
        <v>6759</v>
      </c>
      <c r="E50" s="4">
        <v>3708</v>
      </c>
      <c r="F50" s="4">
        <v>2578</v>
      </c>
      <c r="G50" s="5">
        <v>88</v>
      </c>
      <c r="H50" s="5">
        <v>30</v>
      </c>
      <c r="I50" s="5">
        <v>272</v>
      </c>
      <c r="J50" s="4">
        <v>6676</v>
      </c>
      <c r="K50" s="5">
        <v>83</v>
      </c>
      <c r="L50" s="4">
        <v>4264</v>
      </c>
    </row>
    <row r="51" spans="1:12" ht="23.25" thickBot="1">
      <c r="A51" s="3"/>
      <c r="B51" s="3" t="s">
        <v>37</v>
      </c>
      <c r="C51" s="4">
        <v>2681</v>
      </c>
      <c r="D51" s="4">
        <v>2681</v>
      </c>
      <c r="E51" s="4">
        <v>1640</v>
      </c>
      <c r="F51" s="5">
        <v>883</v>
      </c>
      <c r="G51" s="5">
        <v>24</v>
      </c>
      <c r="H51" s="5">
        <v>11</v>
      </c>
      <c r="I51" s="5">
        <v>90</v>
      </c>
      <c r="J51" s="4">
        <v>2648</v>
      </c>
      <c r="K51" s="5">
        <v>33</v>
      </c>
      <c r="L51" s="5">
        <v>0</v>
      </c>
    </row>
    <row r="52" spans="1:12" ht="23.25" thickBot="1">
      <c r="A52" s="3"/>
      <c r="B52" s="3" t="s">
        <v>2087</v>
      </c>
      <c r="C52" s="4">
        <v>2026</v>
      </c>
      <c r="D52" s="5">
        <v>871</v>
      </c>
      <c r="E52" s="5">
        <v>420</v>
      </c>
      <c r="F52" s="5">
        <v>381</v>
      </c>
      <c r="G52" s="5">
        <v>8</v>
      </c>
      <c r="H52" s="5">
        <v>4</v>
      </c>
      <c r="I52" s="5">
        <v>41</v>
      </c>
      <c r="J52" s="5">
        <v>854</v>
      </c>
      <c r="K52" s="5">
        <v>17</v>
      </c>
      <c r="L52" s="4">
        <v>1155</v>
      </c>
    </row>
    <row r="53" spans="1:12" ht="23.25" thickBot="1">
      <c r="A53" s="3"/>
      <c r="B53" s="3" t="s">
        <v>2088</v>
      </c>
      <c r="C53" s="4">
        <v>2006</v>
      </c>
      <c r="D53" s="5">
        <v>993</v>
      </c>
      <c r="E53" s="5">
        <v>480</v>
      </c>
      <c r="F53" s="5">
        <v>434</v>
      </c>
      <c r="G53" s="5">
        <v>14</v>
      </c>
      <c r="H53" s="5">
        <v>4</v>
      </c>
      <c r="I53" s="5">
        <v>50</v>
      </c>
      <c r="J53" s="5">
        <v>982</v>
      </c>
      <c r="K53" s="5">
        <v>11</v>
      </c>
      <c r="L53" s="4">
        <v>1013</v>
      </c>
    </row>
    <row r="54" spans="1:12" ht="23.25" thickBot="1">
      <c r="A54" s="3"/>
      <c r="B54" s="3" t="s">
        <v>2089</v>
      </c>
      <c r="C54" s="5">
        <v>739</v>
      </c>
      <c r="D54" s="5">
        <v>452</v>
      </c>
      <c r="E54" s="5">
        <v>238</v>
      </c>
      <c r="F54" s="5">
        <v>181</v>
      </c>
      <c r="G54" s="5">
        <v>11</v>
      </c>
      <c r="H54" s="5">
        <v>1</v>
      </c>
      <c r="I54" s="5">
        <v>18</v>
      </c>
      <c r="J54" s="5">
        <v>449</v>
      </c>
      <c r="K54" s="5">
        <v>3</v>
      </c>
      <c r="L54" s="5">
        <v>287</v>
      </c>
    </row>
    <row r="55" spans="1:12" ht="23.25" thickBot="1">
      <c r="A55" s="3"/>
      <c r="B55" s="3" t="s">
        <v>2090</v>
      </c>
      <c r="C55" s="4">
        <v>2130</v>
      </c>
      <c r="D55" s="4">
        <v>1118</v>
      </c>
      <c r="E55" s="5">
        <v>591</v>
      </c>
      <c r="F55" s="5">
        <v>451</v>
      </c>
      <c r="G55" s="5">
        <v>18</v>
      </c>
      <c r="H55" s="5">
        <v>8</v>
      </c>
      <c r="I55" s="5">
        <v>40</v>
      </c>
      <c r="J55" s="4">
        <v>1108</v>
      </c>
      <c r="K55" s="5">
        <v>10</v>
      </c>
      <c r="L55" s="4">
        <v>1012</v>
      </c>
    </row>
    <row r="56" spans="1:12" ht="23.25" thickBot="1">
      <c r="A56" s="3"/>
      <c r="B56" s="3" t="s">
        <v>2091</v>
      </c>
      <c r="C56" s="4">
        <v>1441</v>
      </c>
      <c r="D56" s="5">
        <v>644</v>
      </c>
      <c r="E56" s="5">
        <v>339</v>
      </c>
      <c r="F56" s="5">
        <v>248</v>
      </c>
      <c r="G56" s="5">
        <v>13</v>
      </c>
      <c r="H56" s="5">
        <v>2</v>
      </c>
      <c r="I56" s="5">
        <v>33</v>
      </c>
      <c r="J56" s="5">
        <v>635</v>
      </c>
      <c r="K56" s="5">
        <v>9</v>
      </c>
      <c r="L56" s="5">
        <v>797</v>
      </c>
    </row>
    <row r="57" spans="1:12" ht="17.25" thickBot="1">
      <c r="A57" s="3" t="s">
        <v>2092</v>
      </c>
      <c r="B57" s="3" t="s">
        <v>36</v>
      </c>
      <c r="C57" s="4">
        <v>10926</v>
      </c>
      <c r="D57" s="4">
        <v>6569</v>
      </c>
      <c r="E57" s="4">
        <v>3623</v>
      </c>
      <c r="F57" s="4">
        <v>2432</v>
      </c>
      <c r="G57" s="5">
        <v>124</v>
      </c>
      <c r="H57" s="5">
        <v>56</v>
      </c>
      <c r="I57" s="5">
        <v>226</v>
      </c>
      <c r="J57" s="4">
        <v>6461</v>
      </c>
      <c r="K57" s="5">
        <v>108</v>
      </c>
      <c r="L57" s="4">
        <v>4357</v>
      </c>
    </row>
    <row r="58" spans="1:12" ht="23.25" thickBot="1">
      <c r="A58" s="3"/>
      <c r="B58" s="3" t="s">
        <v>37</v>
      </c>
      <c r="C58" s="4">
        <v>2331</v>
      </c>
      <c r="D58" s="4">
        <v>2331</v>
      </c>
      <c r="E58" s="4">
        <v>1464</v>
      </c>
      <c r="F58" s="5">
        <v>710</v>
      </c>
      <c r="G58" s="5">
        <v>28</v>
      </c>
      <c r="H58" s="5">
        <v>16</v>
      </c>
      <c r="I58" s="5">
        <v>82</v>
      </c>
      <c r="J58" s="4">
        <v>2300</v>
      </c>
      <c r="K58" s="5">
        <v>31</v>
      </c>
      <c r="L58" s="5">
        <v>0</v>
      </c>
    </row>
    <row r="59" spans="1:12" ht="23.25" thickBot="1">
      <c r="A59" s="3"/>
      <c r="B59" s="3" t="s">
        <v>2093</v>
      </c>
      <c r="C59" s="4">
        <v>1116</v>
      </c>
      <c r="D59" s="5">
        <v>404</v>
      </c>
      <c r="E59" s="5">
        <v>197</v>
      </c>
      <c r="F59" s="5">
        <v>175</v>
      </c>
      <c r="G59" s="5">
        <v>9</v>
      </c>
      <c r="H59" s="5">
        <v>4</v>
      </c>
      <c r="I59" s="5">
        <v>13</v>
      </c>
      <c r="J59" s="5">
        <v>398</v>
      </c>
      <c r="K59" s="5">
        <v>6</v>
      </c>
      <c r="L59" s="5">
        <v>712</v>
      </c>
    </row>
    <row r="60" spans="1:12" ht="23.25" thickBot="1">
      <c r="A60" s="3"/>
      <c r="B60" s="3" t="s">
        <v>2094</v>
      </c>
      <c r="C60" s="4">
        <v>1085</v>
      </c>
      <c r="D60" s="5">
        <v>499</v>
      </c>
      <c r="E60" s="5">
        <v>243</v>
      </c>
      <c r="F60" s="5">
        <v>217</v>
      </c>
      <c r="G60" s="5">
        <v>11</v>
      </c>
      <c r="H60" s="5">
        <v>4</v>
      </c>
      <c r="I60" s="5">
        <v>16</v>
      </c>
      <c r="J60" s="5">
        <v>491</v>
      </c>
      <c r="K60" s="5">
        <v>8</v>
      </c>
      <c r="L60" s="5">
        <v>586</v>
      </c>
    </row>
    <row r="61" spans="1:12" ht="23.25" thickBot="1">
      <c r="A61" s="3"/>
      <c r="B61" s="3" t="s">
        <v>2095</v>
      </c>
      <c r="C61" s="4">
        <v>2397</v>
      </c>
      <c r="D61" s="4">
        <v>1244</v>
      </c>
      <c r="E61" s="5">
        <v>619</v>
      </c>
      <c r="F61" s="5">
        <v>516</v>
      </c>
      <c r="G61" s="5">
        <v>33</v>
      </c>
      <c r="H61" s="5">
        <v>16</v>
      </c>
      <c r="I61" s="5">
        <v>34</v>
      </c>
      <c r="J61" s="4">
        <v>1218</v>
      </c>
      <c r="K61" s="5">
        <v>26</v>
      </c>
      <c r="L61" s="4">
        <v>1153</v>
      </c>
    </row>
    <row r="62" spans="1:12" ht="23.25" thickBot="1">
      <c r="A62" s="3"/>
      <c r="B62" s="3" t="s">
        <v>2096</v>
      </c>
      <c r="C62" s="4">
        <v>2634</v>
      </c>
      <c r="D62" s="4">
        <v>1477</v>
      </c>
      <c r="E62" s="5">
        <v>805</v>
      </c>
      <c r="F62" s="5">
        <v>553</v>
      </c>
      <c r="G62" s="5">
        <v>31</v>
      </c>
      <c r="H62" s="5">
        <v>12</v>
      </c>
      <c r="I62" s="5">
        <v>52</v>
      </c>
      <c r="J62" s="4">
        <v>1453</v>
      </c>
      <c r="K62" s="5">
        <v>24</v>
      </c>
      <c r="L62" s="4">
        <v>1157</v>
      </c>
    </row>
    <row r="63" spans="1:12" ht="23.25" thickBot="1">
      <c r="A63" s="3"/>
      <c r="B63" s="3" t="s">
        <v>2097</v>
      </c>
      <c r="C63" s="4">
        <v>1363</v>
      </c>
      <c r="D63" s="5">
        <v>614</v>
      </c>
      <c r="E63" s="5">
        <v>295</v>
      </c>
      <c r="F63" s="5">
        <v>261</v>
      </c>
      <c r="G63" s="5">
        <v>12</v>
      </c>
      <c r="H63" s="5">
        <v>4</v>
      </c>
      <c r="I63" s="5">
        <v>29</v>
      </c>
      <c r="J63" s="5">
        <v>601</v>
      </c>
      <c r="K63" s="5">
        <v>13</v>
      </c>
      <c r="L63" s="5">
        <v>749</v>
      </c>
    </row>
    <row r="64" spans="1:12" ht="17.25" thickBot="1">
      <c r="A64" s="3" t="s">
        <v>2098</v>
      </c>
      <c r="B64" s="3" t="s">
        <v>36</v>
      </c>
      <c r="C64" s="4">
        <v>18979</v>
      </c>
      <c r="D64" s="4">
        <v>12249</v>
      </c>
      <c r="E64" s="4">
        <v>6733</v>
      </c>
      <c r="F64" s="4">
        <v>4531</v>
      </c>
      <c r="G64" s="5">
        <v>193</v>
      </c>
      <c r="H64" s="5">
        <v>67</v>
      </c>
      <c r="I64" s="5">
        <v>573</v>
      </c>
      <c r="J64" s="4">
        <v>12097</v>
      </c>
      <c r="K64" s="5">
        <v>152</v>
      </c>
      <c r="L64" s="4">
        <v>6730</v>
      </c>
    </row>
    <row r="65" spans="1:12" ht="23.25" thickBot="1">
      <c r="A65" s="3"/>
      <c r="B65" s="3" t="s">
        <v>37</v>
      </c>
      <c r="C65" s="4">
        <v>3913</v>
      </c>
      <c r="D65" s="4">
        <v>3913</v>
      </c>
      <c r="E65" s="4">
        <v>2481</v>
      </c>
      <c r="F65" s="4">
        <v>1166</v>
      </c>
      <c r="G65" s="5">
        <v>54</v>
      </c>
      <c r="H65" s="5">
        <v>18</v>
      </c>
      <c r="I65" s="5">
        <v>154</v>
      </c>
      <c r="J65" s="4">
        <v>3873</v>
      </c>
      <c r="K65" s="5">
        <v>40</v>
      </c>
      <c r="L65" s="5">
        <v>0</v>
      </c>
    </row>
    <row r="66" spans="1:12" ht="23.25" thickBot="1">
      <c r="A66" s="3"/>
      <c r="B66" s="3" t="s">
        <v>2099</v>
      </c>
      <c r="C66" s="4">
        <v>2532</v>
      </c>
      <c r="D66" s="4">
        <v>1435</v>
      </c>
      <c r="E66" s="5">
        <v>762</v>
      </c>
      <c r="F66" s="5">
        <v>569</v>
      </c>
      <c r="G66" s="5">
        <v>27</v>
      </c>
      <c r="H66" s="5">
        <v>6</v>
      </c>
      <c r="I66" s="5">
        <v>50</v>
      </c>
      <c r="J66" s="4">
        <v>1414</v>
      </c>
      <c r="K66" s="5">
        <v>21</v>
      </c>
      <c r="L66" s="4">
        <v>1097</v>
      </c>
    </row>
    <row r="67" spans="1:12" ht="23.25" thickBot="1">
      <c r="A67" s="3"/>
      <c r="B67" s="3" t="s">
        <v>2100</v>
      </c>
      <c r="C67" s="4">
        <v>2177</v>
      </c>
      <c r="D67" s="4">
        <v>1162</v>
      </c>
      <c r="E67" s="5">
        <v>608</v>
      </c>
      <c r="F67" s="5">
        <v>454</v>
      </c>
      <c r="G67" s="5">
        <v>11</v>
      </c>
      <c r="H67" s="5">
        <v>8</v>
      </c>
      <c r="I67" s="5">
        <v>60</v>
      </c>
      <c r="J67" s="4">
        <v>1141</v>
      </c>
      <c r="K67" s="5">
        <v>21</v>
      </c>
      <c r="L67" s="4">
        <v>1015</v>
      </c>
    </row>
    <row r="68" spans="1:12" ht="23.25" thickBot="1">
      <c r="A68" s="3"/>
      <c r="B68" s="3" t="s">
        <v>2101</v>
      </c>
      <c r="C68" s="4">
        <v>1981</v>
      </c>
      <c r="D68" s="4">
        <v>1089</v>
      </c>
      <c r="E68" s="5">
        <v>542</v>
      </c>
      <c r="F68" s="5">
        <v>425</v>
      </c>
      <c r="G68" s="5">
        <v>25</v>
      </c>
      <c r="H68" s="5">
        <v>5</v>
      </c>
      <c r="I68" s="5">
        <v>80</v>
      </c>
      <c r="J68" s="4">
        <v>1077</v>
      </c>
      <c r="K68" s="5">
        <v>12</v>
      </c>
      <c r="L68" s="5">
        <v>892</v>
      </c>
    </row>
    <row r="69" spans="1:12" ht="23.25" thickBot="1">
      <c r="A69" s="3"/>
      <c r="B69" s="3" t="s">
        <v>2102</v>
      </c>
      <c r="C69" s="4">
        <v>1542</v>
      </c>
      <c r="D69" s="5">
        <v>726</v>
      </c>
      <c r="E69" s="5">
        <v>372</v>
      </c>
      <c r="F69" s="5">
        <v>288</v>
      </c>
      <c r="G69" s="5">
        <v>10</v>
      </c>
      <c r="H69" s="5">
        <v>8</v>
      </c>
      <c r="I69" s="5">
        <v>40</v>
      </c>
      <c r="J69" s="5">
        <v>718</v>
      </c>
      <c r="K69" s="5">
        <v>8</v>
      </c>
      <c r="L69" s="5">
        <v>816</v>
      </c>
    </row>
    <row r="70" spans="1:12" ht="23.25" thickBot="1">
      <c r="A70" s="3"/>
      <c r="B70" s="3" t="s">
        <v>2103</v>
      </c>
      <c r="C70" s="4">
        <v>2139</v>
      </c>
      <c r="D70" s="4">
        <v>1030</v>
      </c>
      <c r="E70" s="5">
        <v>522</v>
      </c>
      <c r="F70" s="5">
        <v>404</v>
      </c>
      <c r="G70" s="5">
        <v>14</v>
      </c>
      <c r="H70" s="5">
        <v>9</v>
      </c>
      <c r="I70" s="5">
        <v>71</v>
      </c>
      <c r="J70" s="4">
        <v>1020</v>
      </c>
      <c r="K70" s="5">
        <v>10</v>
      </c>
      <c r="L70" s="4">
        <v>1109</v>
      </c>
    </row>
    <row r="71" spans="1:12" ht="23.25" thickBot="1">
      <c r="A71" s="3"/>
      <c r="B71" s="3" t="s">
        <v>2104</v>
      </c>
      <c r="C71" s="4">
        <v>2043</v>
      </c>
      <c r="D71" s="4">
        <v>1209</v>
      </c>
      <c r="E71" s="5">
        <v>641</v>
      </c>
      <c r="F71" s="5">
        <v>462</v>
      </c>
      <c r="G71" s="5">
        <v>20</v>
      </c>
      <c r="H71" s="5">
        <v>8</v>
      </c>
      <c r="I71" s="5">
        <v>57</v>
      </c>
      <c r="J71" s="4">
        <v>1188</v>
      </c>
      <c r="K71" s="5">
        <v>21</v>
      </c>
      <c r="L71" s="5">
        <v>834</v>
      </c>
    </row>
    <row r="72" spans="1:12" ht="23.25" thickBot="1">
      <c r="A72" s="3"/>
      <c r="B72" s="3" t="s">
        <v>2105</v>
      </c>
      <c r="C72" s="4">
        <v>2652</v>
      </c>
      <c r="D72" s="4">
        <v>1685</v>
      </c>
      <c r="E72" s="5">
        <v>805</v>
      </c>
      <c r="F72" s="5">
        <v>763</v>
      </c>
      <c r="G72" s="5">
        <v>32</v>
      </c>
      <c r="H72" s="5">
        <v>5</v>
      </c>
      <c r="I72" s="5">
        <v>61</v>
      </c>
      <c r="J72" s="4">
        <v>1666</v>
      </c>
      <c r="K72" s="5">
        <v>19</v>
      </c>
      <c r="L72" s="5">
        <v>967</v>
      </c>
    </row>
    <row r="73" spans="1:12" ht="23.25" thickBot="1">
      <c r="A73" s="3" t="s">
        <v>97</v>
      </c>
      <c r="B73" s="3"/>
      <c r="C73" s="5">
        <v>0</v>
      </c>
      <c r="D73" s="5">
        <v>3</v>
      </c>
      <c r="E73" s="5">
        <v>2</v>
      </c>
      <c r="F73" s="5">
        <v>1</v>
      </c>
      <c r="G73" s="5">
        <v>0</v>
      </c>
      <c r="H73" s="5">
        <v>0</v>
      </c>
      <c r="I73" s="5">
        <v>0</v>
      </c>
      <c r="J73" s="5">
        <v>3</v>
      </c>
      <c r="K73" s="5">
        <v>0</v>
      </c>
      <c r="L73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7550B-41BC-443F-BA31-BBB263A77C8F}"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13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2" t="s">
        <v>2106</v>
      </c>
      <c r="F3" s="2" t="s">
        <v>2107</v>
      </c>
      <c r="G3" s="2" t="s">
        <v>2108</v>
      </c>
      <c r="H3" s="2" t="s">
        <v>2109</v>
      </c>
      <c r="I3" s="44"/>
      <c r="J3" s="2"/>
      <c r="K3" s="44"/>
      <c r="U3" t="s">
        <v>3</v>
      </c>
      <c r="V3" t="str">
        <f t="shared" si="0"/>
        <v>김병기</v>
      </c>
      <c r="W3" t="str">
        <f t="shared" si="0"/>
        <v>장진영</v>
      </c>
      <c r="X3" t="str">
        <f t="shared" si="0"/>
        <v>윤헌주</v>
      </c>
    </row>
    <row r="4" spans="1:24" ht="17.25" thickBot="1">
      <c r="A4" s="3" t="s">
        <v>30</v>
      </c>
      <c r="B4" s="3"/>
      <c r="C4" s="4">
        <v>185301</v>
      </c>
      <c r="D4" s="4">
        <v>128611</v>
      </c>
      <c r="E4" s="4">
        <v>70290</v>
      </c>
      <c r="F4" s="4">
        <v>54526</v>
      </c>
      <c r="G4" s="4">
        <v>1494</v>
      </c>
      <c r="H4" s="5">
        <v>812</v>
      </c>
      <c r="I4" s="4">
        <v>127122</v>
      </c>
      <c r="J4" s="4">
        <v>1489</v>
      </c>
      <c r="K4" s="4">
        <v>56690</v>
      </c>
      <c r="V4" s="8"/>
      <c r="W4" s="8"/>
      <c r="X4" s="8"/>
    </row>
    <row r="5" spans="1:24" ht="23.25" thickBot="1">
      <c r="A5" s="3" t="s">
        <v>31</v>
      </c>
      <c r="B5" s="3"/>
      <c r="C5" s="5">
        <v>273</v>
      </c>
      <c r="D5" s="5">
        <v>257</v>
      </c>
      <c r="E5" s="5">
        <v>128</v>
      </c>
      <c r="F5" s="5">
        <v>114</v>
      </c>
      <c r="G5" s="5">
        <v>3</v>
      </c>
      <c r="H5" s="5">
        <v>3</v>
      </c>
      <c r="I5" s="5">
        <v>248</v>
      </c>
      <c r="J5" s="5">
        <v>9</v>
      </c>
      <c r="K5" s="5">
        <v>16</v>
      </c>
      <c r="T5" t="s">
        <v>2929</v>
      </c>
      <c r="U5">
        <f>SUMIF($A:$A,"합계",D:D)</f>
        <v>128611</v>
      </c>
      <c r="V5">
        <f>SUMIF($A:$A,"합계",E:E)</f>
        <v>70290</v>
      </c>
      <c r="W5">
        <f>SUMIF($A:$A,"합계",F:F)</f>
        <v>54526</v>
      </c>
      <c r="X5">
        <f>SUMIF($A:$A,"합계",G:G)</f>
        <v>1494</v>
      </c>
    </row>
    <row r="6" spans="1:24" ht="23.25" thickBot="1">
      <c r="A6" s="3" t="s">
        <v>32</v>
      </c>
      <c r="B6" s="3"/>
      <c r="C6" s="4">
        <v>14372</v>
      </c>
      <c r="D6" s="4">
        <v>14365</v>
      </c>
      <c r="E6" s="4">
        <v>9048</v>
      </c>
      <c r="F6" s="4">
        <v>4827</v>
      </c>
      <c r="G6" s="5">
        <v>180</v>
      </c>
      <c r="H6" s="5">
        <v>110</v>
      </c>
      <c r="I6" s="4">
        <v>14165</v>
      </c>
      <c r="J6" s="5">
        <v>200</v>
      </c>
      <c r="K6" s="5">
        <v>7</v>
      </c>
      <c r="T6" t="s">
        <v>2930</v>
      </c>
      <c r="U6">
        <f>U5-U7</f>
        <v>75149</v>
      </c>
      <c r="V6">
        <f>V5-V7</f>
        <v>36967</v>
      </c>
      <c r="W6">
        <f>W5-W7</f>
        <v>35790</v>
      </c>
      <c r="X6">
        <f>X5-X7</f>
        <v>913</v>
      </c>
    </row>
    <row r="7" spans="1:24" ht="23.25" thickBot="1">
      <c r="A7" s="3" t="s">
        <v>33</v>
      </c>
      <c r="B7" s="3"/>
      <c r="C7" s="5">
        <v>970</v>
      </c>
      <c r="D7" s="5">
        <v>283</v>
      </c>
      <c r="E7" s="5">
        <v>185</v>
      </c>
      <c r="F7" s="5">
        <v>95</v>
      </c>
      <c r="G7" s="5">
        <v>2</v>
      </c>
      <c r="H7" s="5">
        <v>0</v>
      </c>
      <c r="I7" s="5">
        <v>282</v>
      </c>
      <c r="J7" s="5">
        <v>1</v>
      </c>
      <c r="K7" s="5">
        <v>687</v>
      </c>
      <c r="T7" t="s">
        <v>2931</v>
      </c>
      <c r="U7">
        <f>U11+U10+U9</f>
        <v>53462</v>
      </c>
      <c r="V7">
        <f>V11+V10+V9</f>
        <v>33323</v>
      </c>
      <c r="W7">
        <f>W11+W10+W9</f>
        <v>18736</v>
      </c>
      <c r="X7">
        <f>X11+X10+X9</f>
        <v>581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10</v>
      </c>
      <c r="F8" s="5">
        <v>2</v>
      </c>
      <c r="G8" s="5">
        <v>0</v>
      </c>
      <c r="H8" s="5">
        <v>0</v>
      </c>
      <c r="I8" s="5">
        <v>12</v>
      </c>
      <c r="J8" s="5">
        <v>1</v>
      </c>
      <c r="K8" s="5">
        <v>-13</v>
      </c>
      <c r="V8" s="8"/>
      <c r="W8" s="8"/>
      <c r="X8" s="8"/>
    </row>
    <row r="9" spans="1:24" ht="17.25" thickBot="1">
      <c r="A9" s="3" t="s">
        <v>2110</v>
      </c>
      <c r="B9" s="3" t="s">
        <v>36</v>
      </c>
      <c r="C9" s="4">
        <v>24964</v>
      </c>
      <c r="D9" s="4">
        <v>16858</v>
      </c>
      <c r="E9" s="4">
        <v>8295</v>
      </c>
      <c r="F9" s="4">
        <v>8099</v>
      </c>
      <c r="G9" s="5">
        <v>185</v>
      </c>
      <c r="H9" s="5">
        <v>97</v>
      </c>
      <c r="I9" s="4">
        <v>16676</v>
      </c>
      <c r="J9" s="5">
        <v>182</v>
      </c>
      <c r="K9" s="4">
        <v>8106</v>
      </c>
      <c r="T9" t="s">
        <v>2934</v>
      </c>
      <c r="U9">
        <f>SUMIF($A:$A,"거소·선상투표",D:D)+SUMIF($A:$A,"국외부재자투표",D:D)+SUMIF($A:$A,"국외부재자투표(공관)",D:D)</f>
        <v>553</v>
      </c>
      <c r="V9">
        <f t="shared" ref="V9:X11" si="1">SUMIF($A:$A,"거소·선상투표",E:E)+SUMIF($A:$A,"국외부재자투표",E:E)+SUMIF($A:$A,"국외부재자투표(공관)",E:E)</f>
        <v>323</v>
      </c>
      <c r="W9">
        <f t="shared" si="1"/>
        <v>211</v>
      </c>
      <c r="X9">
        <f t="shared" si="1"/>
        <v>5</v>
      </c>
    </row>
    <row r="10" spans="1:24" ht="23.25" thickBot="1">
      <c r="A10" s="3"/>
      <c r="B10" s="3" t="s">
        <v>37</v>
      </c>
      <c r="C10" s="4">
        <v>4152</v>
      </c>
      <c r="D10" s="4">
        <v>4152</v>
      </c>
      <c r="E10" s="4">
        <v>2435</v>
      </c>
      <c r="F10" s="4">
        <v>1629</v>
      </c>
      <c r="G10" s="5">
        <v>40</v>
      </c>
      <c r="H10" s="5">
        <v>16</v>
      </c>
      <c r="I10" s="4">
        <v>4120</v>
      </c>
      <c r="J10" s="5">
        <v>32</v>
      </c>
      <c r="K10" s="5">
        <v>0</v>
      </c>
      <c r="T10" t="s">
        <v>2932</v>
      </c>
      <c r="U10">
        <f>SUMIF($B:$B,"관내사전투표",D:D)</f>
        <v>38544</v>
      </c>
      <c r="V10">
        <f t="shared" ref="V10:X12" si="2">SUMIF($B:$B,"관내사전투표",E:E)</f>
        <v>23952</v>
      </c>
      <c r="W10">
        <f t="shared" si="2"/>
        <v>13698</v>
      </c>
      <c r="X10">
        <f t="shared" si="2"/>
        <v>396</v>
      </c>
    </row>
    <row r="11" spans="1:24" ht="23.25" thickBot="1">
      <c r="A11" s="3"/>
      <c r="B11" s="3" t="s">
        <v>2111</v>
      </c>
      <c r="C11" s="4">
        <v>2885</v>
      </c>
      <c r="D11" s="4">
        <v>1950</v>
      </c>
      <c r="E11" s="5">
        <v>894</v>
      </c>
      <c r="F11" s="4">
        <v>1008</v>
      </c>
      <c r="G11" s="5">
        <v>21</v>
      </c>
      <c r="H11" s="5">
        <v>8</v>
      </c>
      <c r="I11" s="4">
        <v>1931</v>
      </c>
      <c r="J11" s="5">
        <v>19</v>
      </c>
      <c r="K11" s="5">
        <v>935</v>
      </c>
      <c r="T11" t="s">
        <v>2933</v>
      </c>
      <c r="U11">
        <f>SUMIF($A:$A,"관외사전투표",D:D)</f>
        <v>14365</v>
      </c>
      <c r="V11">
        <f t="shared" ref="V11:X13" si="3">SUMIF($A:$A,"관외사전투표",E:E)</f>
        <v>9048</v>
      </c>
      <c r="W11">
        <f t="shared" si="3"/>
        <v>4827</v>
      </c>
      <c r="X11">
        <f t="shared" si="3"/>
        <v>180</v>
      </c>
    </row>
    <row r="12" spans="1:24" ht="23.25" thickBot="1">
      <c r="A12" s="3"/>
      <c r="B12" s="3" t="s">
        <v>2112</v>
      </c>
      <c r="C12" s="4">
        <v>2886</v>
      </c>
      <c r="D12" s="4">
        <v>1580</v>
      </c>
      <c r="E12" s="5">
        <v>772</v>
      </c>
      <c r="F12" s="5">
        <v>754</v>
      </c>
      <c r="G12" s="5">
        <v>27</v>
      </c>
      <c r="H12" s="5">
        <v>12</v>
      </c>
      <c r="I12" s="4">
        <v>1565</v>
      </c>
      <c r="J12" s="5">
        <v>15</v>
      </c>
      <c r="K12" s="4">
        <v>1306</v>
      </c>
    </row>
    <row r="13" spans="1:24" ht="23.25" thickBot="1">
      <c r="A13" s="3"/>
      <c r="B13" s="3" t="s">
        <v>2113</v>
      </c>
      <c r="C13" s="4">
        <v>2180</v>
      </c>
      <c r="D13" s="4">
        <v>1478</v>
      </c>
      <c r="E13" s="5">
        <v>654</v>
      </c>
      <c r="F13" s="5">
        <v>789</v>
      </c>
      <c r="G13" s="5">
        <v>14</v>
      </c>
      <c r="H13" s="5">
        <v>7</v>
      </c>
      <c r="I13" s="4">
        <v>1464</v>
      </c>
      <c r="J13" s="5">
        <v>14</v>
      </c>
      <c r="K13" s="5">
        <v>702</v>
      </c>
    </row>
    <row r="14" spans="1:24" ht="23.25" thickBot="1">
      <c r="A14" s="3"/>
      <c r="B14" s="3" t="s">
        <v>2114</v>
      </c>
      <c r="C14" s="4">
        <v>2945</v>
      </c>
      <c r="D14" s="4">
        <v>1230</v>
      </c>
      <c r="E14" s="5">
        <v>580</v>
      </c>
      <c r="F14" s="5">
        <v>584</v>
      </c>
      <c r="G14" s="5">
        <v>27</v>
      </c>
      <c r="H14" s="5">
        <v>13</v>
      </c>
      <c r="I14" s="4">
        <v>1204</v>
      </c>
      <c r="J14" s="5">
        <v>26</v>
      </c>
      <c r="K14" s="4">
        <v>1715</v>
      </c>
      <c r="U14" s="8"/>
      <c r="V14" s="8"/>
      <c r="W14" s="8"/>
      <c r="X14" s="8"/>
    </row>
    <row r="15" spans="1:24" ht="23.25" thickBot="1">
      <c r="A15" s="3"/>
      <c r="B15" s="3" t="s">
        <v>2115</v>
      </c>
      <c r="C15" s="4">
        <v>1992</v>
      </c>
      <c r="D15" s="4">
        <v>1194</v>
      </c>
      <c r="E15" s="5">
        <v>524</v>
      </c>
      <c r="F15" s="5">
        <v>635</v>
      </c>
      <c r="G15" s="5">
        <v>16</v>
      </c>
      <c r="H15" s="5">
        <v>7</v>
      </c>
      <c r="I15" s="4">
        <v>1182</v>
      </c>
      <c r="J15" s="5">
        <v>12</v>
      </c>
      <c r="K15" s="5">
        <v>798</v>
      </c>
      <c r="U15" s="8"/>
      <c r="V15" s="8"/>
      <c r="W15" s="8"/>
      <c r="X15" s="8"/>
    </row>
    <row r="16" spans="1:24" ht="23.25" thickBot="1">
      <c r="A16" s="3"/>
      <c r="B16" s="3" t="s">
        <v>2116</v>
      </c>
      <c r="C16" s="4">
        <v>2885</v>
      </c>
      <c r="D16" s="4">
        <v>1799</v>
      </c>
      <c r="E16" s="5">
        <v>892</v>
      </c>
      <c r="F16" s="5">
        <v>837</v>
      </c>
      <c r="G16" s="5">
        <v>23</v>
      </c>
      <c r="H16" s="5">
        <v>21</v>
      </c>
      <c r="I16" s="4">
        <v>1773</v>
      </c>
      <c r="J16" s="5">
        <v>26</v>
      </c>
      <c r="K16" s="4">
        <v>1086</v>
      </c>
    </row>
    <row r="17" spans="1:11" ht="23.25" thickBot="1">
      <c r="A17" s="3"/>
      <c r="B17" s="3" t="s">
        <v>2117</v>
      </c>
      <c r="C17" s="4">
        <v>1684</v>
      </c>
      <c r="D17" s="4">
        <v>1272</v>
      </c>
      <c r="E17" s="5">
        <v>519</v>
      </c>
      <c r="F17" s="5">
        <v>727</v>
      </c>
      <c r="G17" s="5">
        <v>6</v>
      </c>
      <c r="H17" s="5">
        <v>3</v>
      </c>
      <c r="I17" s="4">
        <v>1255</v>
      </c>
      <c r="J17" s="5">
        <v>17</v>
      </c>
      <c r="K17" s="5">
        <v>412</v>
      </c>
    </row>
    <row r="18" spans="1:11" ht="23.25" thickBot="1">
      <c r="A18" s="3"/>
      <c r="B18" s="3" t="s">
        <v>2118</v>
      </c>
      <c r="C18" s="4">
        <v>1646</v>
      </c>
      <c r="D18" s="5">
        <v>982</v>
      </c>
      <c r="E18" s="5">
        <v>436</v>
      </c>
      <c r="F18" s="5">
        <v>526</v>
      </c>
      <c r="G18" s="5">
        <v>6</v>
      </c>
      <c r="H18" s="5">
        <v>3</v>
      </c>
      <c r="I18" s="5">
        <v>971</v>
      </c>
      <c r="J18" s="5">
        <v>11</v>
      </c>
      <c r="K18" s="5">
        <v>664</v>
      </c>
    </row>
    <row r="19" spans="1:11" ht="23.25" thickBot="1">
      <c r="A19" s="3"/>
      <c r="B19" s="3" t="s">
        <v>2119</v>
      </c>
      <c r="C19" s="4">
        <v>1709</v>
      </c>
      <c r="D19" s="4">
        <v>1221</v>
      </c>
      <c r="E19" s="5">
        <v>589</v>
      </c>
      <c r="F19" s="5">
        <v>610</v>
      </c>
      <c r="G19" s="5">
        <v>5</v>
      </c>
      <c r="H19" s="5">
        <v>7</v>
      </c>
      <c r="I19" s="4">
        <v>1211</v>
      </c>
      <c r="J19" s="5">
        <v>10</v>
      </c>
      <c r="K19" s="5">
        <v>488</v>
      </c>
    </row>
    <row r="20" spans="1:11" ht="17.25" thickBot="1">
      <c r="A20" s="3" t="s">
        <v>2120</v>
      </c>
      <c r="B20" s="3" t="s">
        <v>36</v>
      </c>
      <c r="C20" s="4">
        <v>12783</v>
      </c>
      <c r="D20" s="4">
        <v>8575</v>
      </c>
      <c r="E20" s="4">
        <v>4644</v>
      </c>
      <c r="F20" s="4">
        <v>3606</v>
      </c>
      <c r="G20" s="5">
        <v>145</v>
      </c>
      <c r="H20" s="5">
        <v>69</v>
      </c>
      <c r="I20" s="4">
        <v>8464</v>
      </c>
      <c r="J20" s="5">
        <v>111</v>
      </c>
      <c r="K20" s="4">
        <v>4208</v>
      </c>
    </row>
    <row r="21" spans="1:11" ht="23.25" thickBot="1">
      <c r="A21" s="3"/>
      <c r="B21" s="3" t="s">
        <v>37</v>
      </c>
      <c r="C21" s="4">
        <v>4399</v>
      </c>
      <c r="D21" s="4">
        <v>4398</v>
      </c>
      <c r="E21" s="4">
        <v>2705</v>
      </c>
      <c r="F21" s="4">
        <v>1536</v>
      </c>
      <c r="G21" s="5">
        <v>68</v>
      </c>
      <c r="H21" s="5">
        <v>30</v>
      </c>
      <c r="I21" s="4">
        <v>4339</v>
      </c>
      <c r="J21" s="5">
        <v>59</v>
      </c>
      <c r="K21" s="5">
        <v>1</v>
      </c>
    </row>
    <row r="22" spans="1:11" ht="23.25" thickBot="1">
      <c r="A22" s="3"/>
      <c r="B22" s="3" t="s">
        <v>2121</v>
      </c>
      <c r="C22" s="4">
        <v>1367</v>
      </c>
      <c r="D22" s="5">
        <v>723</v>
      </c>
      <c r="E22" s="5">
        <v>358</v>
      </c>
      <c r="F22" s="5">
        <v>349</v>
      </c>
      <c r="G22" s="5">
        <v>4</v>
      </c>
      <c r="H22" s="5">
        <v>7</v>
      </c>
      <c r="I22" s="5">
        <v>718</v>
      </c>
      <c r="J22" s="5">
        <v>5</v>
      </c>
      <c r="K22" s="5">
        <v>644</v>
      </c>
    </row>
    <row r="23" spans="1:11" ht="23.25" thickBot="1">
      <c r="A23" s="3"/>
      <c r="B23" s="3" t="s">
        <v>2122</v>
      </c>
      <c r="C23" s="4">
        <v>2571</v>
      </c>
      <c r="D23" s="4">
        <v>1306</v>
      </c>
      <c r="E23" s="5">
        <v>635</v>
      </c>
      <c r="F23" s="5">
        <v>623</v>
      </c>
      <c r="G23" s="5">
        <v>17</v>
      </c>
      <c r="H23" s="5">
        <v>13</v>
      </c>
      <c r="I23" s="4">
        <v>1288</v>
      </c>
      <c r="J23" s="5">
        <v>18</v>
      </c>
      <c r="K23" s="4">
        <v>1265</v>
      </c>
    </row>
    <row r="24" spans="1:11" ht="23.25" thickBot="1">
      <c r="A24" s="3"/>
      <c r="B24" s="3" t="s">
        <v>2123</v>
      </c>
      <c r="C24" s="4">
        <v>2349</v>
      </c>
      <c r="D24" s="4">
        <v>1153</v>
      </c>
      <c r="E24" s="5">
        <v>503</v>
      </c>
      <c r="F24" s="5">
        <v>590</v>
      </c>
      <c r="G24" s="5">
        <v>33</v>
      </c>
      <c r="H24" s="5">
        <v>15</v>
      </c>
      <c r="I24" s="4">
        <v>1141</v>
      </c>
      <c r="J24" s="5">
        <v>12</v>
      </c>
      <c r="K24" s="4">
        <v>1196</v>
      </c>
    </row>
    <row r="25" spans="1:11" ht="23.25" thickBot="1">
      <c r="A25" s="3"/>
      <c r="B25" s="3" t="s">
        <v>2124</v>
      </c>
      <c r="C25" s="4">
        <v>2097</v>
      </c>
      <c r="D25" s="5">
        <v>995</v>
      </c>
      <c r="E25" s="5">
        <v>443</v>
      </c>
      <c r="F25" s="5">
        <v>508</v>
      </c>
      <c r="G25" s="5">
        <v>23</v>
      </c>
      <c r="H25" s="5">
        <v>4</v>
      </c>
      <c r="I25" s="5">
        <v>978</v>
      </c>
      <c r="J25" s="5">
        <v>17</v>
      </c>
      <c r="K25" s="4">
        <v>1102</v>
      </c>
    </row>
    <row r="26" spans="1:11" ht="17.25" thickBot="1">
      <c r="A26" s="3" t="s">
        <v>2125</v>
      </c>
      <c r="B26" s="3" t="s">
        <v>36</v>
      </c>
      <c r="C26" s="4">
        <v>22352</v>
      </c>
      <c r="D26" s="4">
        <v>15099</v>
      </c>
      <c r="E26" s="4">
        <v>7590</v>
      </c>
      <c r="F26" s="4">
        <v>7135</v>
      </c>
      <c r="G26" s="5">
        <v>131</v>
      </c>
      <c r="H26" s="5">
        <v>90</v>
      </c>
      <c r="I26" s="4">
        <v>14946</v>
      </c>
      <c r="J26" s="5">
        <v>153</v>
      </c>
      <c r="K26" s="4">
        <v>7253</v>
      </c>
    </row>
    <row r="27" spans="1:11" ht="23.25" thickBot="1">
      <c r="A27" s="3"/>
      <c r="B27" s="3" t="s">
        <v>37</v>
      </c>
      <c r="C27" s="4">
        <v>5138</v>
      </c>
      <c r="D27" s="4">
        <v>5137</v>
      </c>
      <c r="E27" s="4">
        <v>2971</v>
      </c>
      <c r="F27" s="4">
        <v>2069</v>
      </c>
      <c r="G27" s="5">
        <v>40</v>
      </c>
      <c r="H27" s="5">
        <v>20</v>
      </c>
      <c r="I27" s="4">
        <v>5100</v>
      </c>
      <c r="J27" s="5">
        <v>37</v>
      </c>
      <c r="K27" s="5">
        <v>1</v>
      </c>
    </row>
    <row r="28" spans="1:11" ht="23.25" thickBot="1">
      <c r="A28" s="3"/>
      <c r="B28" s="3" t="s">
        <v>2126</v>
      </c>
      <c r="C28" s="4">
        <v>4026</v>
      </c>
      <c r="D28" s="4">
        <v>2366</v>
      </c>
      <c r="E28" s="4">
        <v>1150</v>
      </c>
      <c r="F28" s="4">
        <v>1145</v>
      </c>
      <c r="G28" s="5">
        <v>34</v>
      </c>
      <c r="H28" s="5">
        <v>10</v>
      </c>
      <c r="I28" s="4">
        <v>2339</v>
      </c>
      <c r="J28" s="5">
        <v>27</v>
      </c>
      <c r="K28" s="4">
        <v>1660</v>
      </c>
    </row>
    <row r="29" spans="1:11" ht="23.25" thickBot="1">
      <c r="A29" s="3"/>
      <c r="B29" s="3" t="s">
        <v>2127</v>
      </c>
      <c r="C29" s="4">
        <v>4145</v>
      </c>
      <c r="D29" s="4">
        <v>2272</v>
      </c>
      <c r="E29" s="5">
        <v>961</v>
      </c>
      <c r="F29" s="4">
        <v>1252</v>
      </c>
      <c r="G29" s="5">
        <v>18</v>
      </c>
      <c r="H29" s="5">
        <v>14</v>
      </c>
      <c r="I29" s="4">
        <v>2245</v>
      </c>
      <c r="J29" s="5">
        <v>27</v>
      </c>
      <c r="K29" s="4">
        <v>1873</v>
      </c>
    </row>
    <row r="30" spans="1:11" ht="23.25" thickBot="1">
      <c r="A30" s="3"/>
      <c r="B30" s="3" t="s">
        <v>2128</v>
      </c>
      <c r="C30" s="4">
        <v>3218</v>
      </c>
      <c r="D30" s="4">
        <v>1903</v>
      </c>
      <c r="E30" s="5">
        <v>926</v>
      </c>
      <c r="F30" s="5">
        <v>932</v>
      </c>
      <c r="G30" s="5">
        <v>10</v>
      </c>
      <c r="H30" s="5">
        <v>14</v>
      </c>
      <c r="I30" s="4">
        <v>1882</v>
      </c>
      <c r="J30" s="5">
        <v>21</v>
      </c>
      <c r="K30" s="4">
        <v>1315</v>
      </c>
    </row>
    <row r="31" spans="1:11" ht="23.25" thickBot="1">
      <c r="A31" s="3"/>
      <c r="B31" s="3" t="s">
        <v>2129</v>
      </c>
      <c r="C31" s="4">
        <v>2995</v>
      </c>
      <c r="D31" s="4">
        <v>1908</v>
      </c>
      <c r="E31" s="5">
        <v>822</v>
      </c>
      <c r="F31" s="4">
        <v>1055</v>
      </c>
      <c r="G31" s="5">
        <v>10</v>
      </c>
      <c r="H31" s="5">
        <v>6</v>
      </c>
      <c r="I31" s="4">
        <v>1893</v>
      </c>
      <c r="J31" s="5">
        <v>15</v>
      </c>
      <c r="K31" s="4">
        <v>1087</v>
      </c>
    </row>
    <row r="32" spans="1:11" ht="23.25" thickBot="1">
      <c r="A32" s="3"/>
      <c r="B32" s="3" t="s">
        <v>2130</v>
      </c>
      <c r="C32" s="4">
        <v>2830</v>
      </c>
      <c r="D32" s="4">
        <v>1513</v>
      </c>
      <c r="E32" s="5">
        <v>760</v>
      </c>
      <c r="F32" s="5">
        <v>682</v>
      </c>
      <c r="G32" s="5">
        <v>19</v>
      </c>
      <c r="H32" s="5">
        <v>26</v>
      </c>
      <c r="I32" s="4">
        <v>1487</v>
      </c>
      <c r="J32" s="5">
        <v>26</v>
      </c>
      <c r="K32" s="4">
        <v>1317</v>
      </c>
    </row>
    <row r="33" spans="1:11" ht="17.25" thickBot="1">
      <c r="A33" s="3" t="s">
        <v>2131</v>
      </c>
      <c r="B33" s="3" t="s">
        <v>36</v>
      </c>
      <c r="C33" s="4">
        <v>22989</v>
      </c>
      <c r="D33" s="4">
        <v>15349</v>
      </c>
      <c r="E33" s="4">
        <v>9109</v>
      </c>
      <c r="F33" s="4">
        <v>5755</v>
      </c>
      <c r="G33" s="5">
        <v>188</v>
      </c>
      <c r="H33" s="5">
        <v>108</v>
      </c>
      <c r="I33" s="4">
        <v>15160</v>
      </c>
      <c r="J33" s="5">
        <v>189</v>
      </c>
      <c r="K33" s="4">
        <v>7640</v>
      </c>
    </row>
    <row r="34" spans="1:11" ht="23.25" thickBot="1">
      <c r="A34" s="3"/>
      <c r="B34" s="3" t="s">
        <v>37</v>
      </c>
      <c r="C34" s="4">
        <v>6494</v>
      </c>
      <c r="D34" s="4">
        <v>6494</v>
      </c>
      <c r="E34" s="4">
        <v>4277</v>
      </c>
      <c r="F34" s="4">
        <v>2047</v>
      </c>
      <c r="G34" s="5">
        <v>68</v>
      </c>
      <c r="H34" s="5">
        <v>37</v>
      </c>
      <c r="I34" s="4">
        <v>6429</v>
      </c>
      <c r="J34" s="5">
        <v>65</v>
      </c>
      <c r="K34" s="5">
        <v>0</v>
      </c>
    </row>
    <row r="35" spans="1:11" ht="23.25" thickBot="1">
      <c r="A35" s="3"/>
      <c r="B35" s="3" t="s">
        <v>2132</v>
      </c>
      <c r="C35" s="4">
        <v>4035</v>
      </c>
      <c r="D35" s="4">
        <v>2322</v>
      </c>
      <c r="E35" s="4">
        <v>1205</v>
      </c>
      <c r="F35" s="4">
        <v>1042</v>
      </c>
      <c r="G35" s="5">
        <v>23</v>
      </c>
      <c r="H35" s="5">
        <v>21</v>
      </c>
      <c r="I35" s="4">
        <v>2291</v>
      </c>
      <c r="J35" s="5">
        <v>31</v>
      </c>
      <c r="K35" s="4">
        <v>1713</v>
      </c>
    </row>
    <row r="36" spans="1:11" ht="23.25" thickBot="1">
      <c r="A36" s="3"/>
      <c r="B36" s="3" t="s">
        <v>2133</v>
      </c>
      <c r="C36" s="4">
        <v>3217</v>
      </c>
      <c r="D36" s="4">
        <v>1523</v>
      </c>
      <c r="E36" s="5">
        <v>819</v>
      </c>
      <c r="F36" s="5">
        <v>656</v>
      </c>
      <c r="G36" s="5">
        <v>15</v>
      </c>
      <c r="H36" s="5">
        <v>11</v>
      </c>
      <c r="I36" s="4">
        <v>1501</v>
      </c>
      <c r="J36" s="5">
        <v>22</v>
      </c>
      <c r="K36" s="4">
        <v>1694</v>
      </c>
    </row>
    <row r="37" spans="1:11" ht="23.25" thickBot="1">
      <c r="A37" s="3"/>
      <c r="B37" s="3" t="s">
        <v>2134</v>
      </c>
      <c r="C37" s="4">
        <v>2725</v>
      </c>
      <c r="D37" s="4">
        <v>1392</v>
      </c>
      <c r="E37" s="5">
        <v>814</v>
      </c>
      <c r="F37" s="5">
        <v>513</v>
      </c>
      <c r="G37" s="5">
        <v>30</v>
      </c>
      <c r="H37" s="5">
        <v>11</v>
      </c>
      <c r="I37" s="4">
        <v>1368</v>
      </c>
      <c r="J37" s="5">
        <v>24</v>
      </c>
      <c r="K37" s="4">
        <v>1333</v>
      </c>
    </row>
    <row r="38" spans="1:11" ht="23.25" thickBot="1">
      <c r="A38" s="3"/>
      <c r="B38" s="3" t="s">
        <v>2135</v>
      </c>
      <c r="C38" s="4">
        <v>2447</v>
      </c>
      <c r="D38" s="4">
        <v>1367</v>
      </c>
      <c r="E38" s="5">
        <v>745</v>
      </c>
      <c r="F38" s="5">
        <v>578</v>
      </c>
      <c r="G38" s="5">
        <v>20</v>
      </c>
      <c r="H38" s="5">
        <v>11</v>
      </c>
      <c r="I38" s="4">
        <v>1354</v>
      </c>
      <c r="J38" s="5">
        <v>13</v>
      </c>
      <c r="K38" s="4">
        <v>1080</v>
      </c>
    </row>
    <row r="39" spans="1:11" ht="23.25" thickBot="1">
      <c r="A39" s="3"/>
      <c r="B39" s="3" t="s">
        <v>2136</v>
      </c>
      <c r="C39" s="4">
        <v>4071</v>
      </c>
      <c r="D39" s="4">
        <v>2251</v>
      </c>
      <c r="E39" s="4">
        <v>1249</v>
      </c>
      <c r="F39" s="5">
        <v>919</v>
      </c>
      <c r="G39" s="5">
        <v>32</v>
      </c>
      <c r="H39" s="5">
        <v>17</v>
      </c>
      <c r="I39" s="4">
        <v>2217</v>
      </c>
      <c r="J39" s="5">
        <v>34</v>
      </c>
      <c r="K39" s="4">
        <v>1820</v>
      </c>
    </row>
    <row r="40" spans="1:11" ht="17.25" thickBot="1">
      <c r="A40" s="3" t="s">
        <v>2137</v>
      </c>
      <c r="B40" s="3" t="s">
        <v>36</v>
      </c>
      <c r="C40" s="4">
        <v>22769</v>
      </c>
      <c r="D40" s="4">
        <v>14074</v>
      </c>
      <c r="E40" s="4">
        <v>7985</v>
      </c>
      <c r="F40" s="4">
        <v>5630</v>
      </c>
      <c r="G40" s="5">
        <v>194</v>
      </c>
      <c r="H40" s="5">
        <v>90</v>
      </c>
      <c r="I40" s="4">
        <v>13899</v>
      </c>
      <c r="J40" s="5">
        <v>175</v>
      </c>
      <c r="K40" s="4">
        <v>8695</v>
      </c>
    </row>
    <row r="41" spans="1:11" ht="23.25" thickBot="1">
      <c r="A41" s="3"/>
      <c r="B41" s="3" t="s">
        <v>37</v>
      </c>
      <c r="C41" s="4">
        <v>4132</v>
      </c>
      <c r="D41" s="4">
        <v>4131</v>
      </c>
      <c r="E41" s="4">
        <v>2703</v>
      </c>
      <c r="F41" s="4">
        <v>1332</v>
      </c>
      <c r="G41" s="5">
        <v>48</v>
      </c>
      <c r="H41" s="5">
        <v>23</v>
      </c>
      <c r="I41" s="4">
        <v>4106</v>
      </c>
      <c r="J41" s="5">
        <v>25</v>
      </c>
      <c r="K41" s="5">
        <v>1</v>
      </c>
    </row>
    <row r="42" spans="1:11" ht="23.25" thickBot="1">
      <c r="A42" s="3"/>
      <c r="B42" s="3" t="s">
        <v>2138</v>
      </c>
      <c r="C42" s="4">
        <v>2550</v>
      </c>
      <c r="D42" s="4">
        <v>1321</v>
      </c>
      <c r="E42" s="5">
        <v>741</v>
      </c>
      <c r="F42" s="5">
        <v>532</v>
      </c>
      <c r="G42" s="5">
        <v>19</v>
      </c>
      <c r="H42" s="5">
        <v>5</v>
      </c>
      <c r="I42" s="4">
        <v>1297</v>
      </c>
      <c r="J42" s="5">
        <v>24</v>
      </c>
      <c r="K42" s="4">
        <v>1229</v>
      </c>
    </row>
    <row r="43" spans="1:11" ht="23.25" thickBot="1">
      <c r="A43" s="3"/>
      <c r="B43" s="3" t="s">
        <v>2139</v>
      </c>
      <c r="C43" s="4">
        <v>3082</v>
      </c>
      <c r="D43" s="4">
        <v>1575</v>
      </c>
      <c r="E43" s="5">
        <v>806</v>
      </c>
      <c r="F43" s="5">
        <v>708</v>
      </c>
      <c r="G43" s="5">
        <v>20</v>
      </c>
      <c r="H43" s="5">
        <v>12</v>
      </c>
      <c r="I43" s="4">
        <v>1546</v>
      </c>
      <c r="J43" s="5">
        <v>29</v>
      </c>
      <c r="K43" s="4">
        <v>1507</v>
      </c>
    </row>
    <row r="44" spans="1:11" ht="23.25" thickBot="1">
      <c r="A44" s="3"/>
      <c r="B44" s="3" t="s">
        <v>2140</v>
      </c>
      <c r="C44" s="4">
        <v>2607</v>
      </c>
      <c r="D44" s="4">
        <v>1319</v>
      </c>
      <c r="E44" s="5">
        <v>664</v>
      </c>
      <c r="F44" s="5">
        <v>606</v>
      </c>
      <c r="G44" s="5">
        <v>15</v>
      </c>
      <c r="H44" s="5">
        <v>13</v>
      </c>
      <c r="I44" s="4">
        <v>1298</v>
      </c>
      <c r="J44" s="5">
        <v>21</v>
      </c>
      <c r="K44" s="4">
        <v>1288</v>
      </c>
    </row>
    <row r="45" spans="1:11" ht="23.25" thickBot="1">
      <c r="A45" s="3"/>
      <c r="B45" s="3" t="s">
        <v>2141</v>
      </c>
      <c r="C45" s="4">
        <v>2920</v>
      </c>
      <c r="D45" s="4">
        <v>1555</v>
      </c>
      <c r="E45" s="5">
        <v>870</v>
      </c>
      <c r="F45" s="5">
        <v>631</v>
      </c>
      <c r="G45" s="5">
        <v>29</v>
      </c>
      <c r="H45" s="5">
        <v>11</v>
      </c>
      <c r="I45" s="4">
        <v>1541</v>
      </c>
      <c r="J45" s="5">
        <v>14</v>
      </c>
      <c r="K45" s="4">
        <v>1365</v>
      </c>
    </row>
    <row r="46" spans="1:11" ht="23.25" thickBot="1">
      <c r="A46" s="3"/>
      <c r="B46" s="3" t="s">
        <v>2142</v>
      </c>
      <c r="C46" s="4">
        <v>3943</v>
      </c>
      <c r="D46" s="4">
        <v>2311</v>
      </c>
      <c r="E46" s="4">
        <v>1160</v>
      </c>
      <c r="F46" s="4">
        <v>1056</v>
      </c>
      <c r="G46" s="5">
        <v>45</v>
      </c>
      <c r="H46" s="5">
        <v>14</v>
      </c>
      <c r="I46" s="4">
        <v>2275</v>
      </c>
      <c r="J46" s="5">
        <v>36</v>
      </c>
      <c r="K46" s="4">
        <v>1632</v>
      </c>
    </row>
    <row r="47" spans="1:11" ht="23.25" thickBot="1">
      <c r="A47" s="3"/>
      <c r="B47" s="3" t="s">
        <v>2143</v>
      </c>
      <c r="C47" s="4">
        <v>3535</v>
      </c>
      <c r="D47" s="4">
        <v>1862</v>
      </c>
      <c r="E47" s="4">
        <v>1041</v>
      </c>
      <c r="F47" s="5">
        <v>765</v>
      </c>
      <c r="G47" s="5">
        <v>18</v>
      </c>
      <c r="H47" s="5">
        <v>12</v>
      </c>
      <c r="I47" s="4">
        <v>1836</v>
      </c>
      <c r="J47" s="5">
        <v>26</v>
      </c>
      <c r="K47" s="4">
        <v>1673</v>
      </c>
    </row>
    <row r="48" spans="1:11" ht="17.25" thickBot="1">
      <c r="A48" s="3" t="s">
        <v>2144</v>
      </c>
      <c r="B48" s="3" t="s">
        <v>36</v>
      </c>
      <c r="C48" s="4">
        <v>29090</v>
      </c>
      <c r="D48" s="4">
        <v>19888</v>
      </c>
      <c r="E48" s="4">
        <v>10563</v>
      </c>
      <c r="F48" s="4">
        <v>8771</v>
      </c>
      <c r="G48" s="5">
        <v>215</v>
      </c>
      <c r="H48" s="5">
        <v>113</v>
      </c>
      <c r="I48" s="4">
        <v>19662</v>
      </c>
      <c r="J48" s="5">
        <v>226</v>
      </c>
      <c r="K48" s="4">
        <v>9202</v>
      </c>
    </row>
    <row r="49" spans="1:11" ht="23.25" thickBot="1">
      <c r="A49" s="3"/>
      <c r="B49" s="3" t="s">
        <v>37</v>
      </c>
      <c r="C49" s="4">
        <v>6159</v>
      </c>
      <c r="D49" s="4">
        <v>6159</v>
      </c>
      <c r="E49" s="4">
        <v>3738</v>
      </c>
      <c r="F49" s="4">
        <v>2309</v>
      </c>
      <c r="G49" s="5">
        <v>51</v>
      </c>
      <c r="H49" s="5">
        <v>25</v>
      </c>
      <c r="I49" s="4">
        <v>6123</v>
      </c>
      <c r="J49" s="5">
        <v>36</v>
      </c>
      <c r="K49" s="5">
        <v>0</v>
      </c>
    </row>
    <row r="50" spans="1:11" ht="17.25" thickBot="1">
      <c r="A50" s="3"/>
      <c r="B50" s="3" t="s">
        <v>2145</v>
      </c>
      <c r="C50" s="4">
        <v>2679</v>
      </c>
      <c r="D50" s="4">
        <v>1535</v>
      </c>
      <c r="E50" s="5">
        <v>744</v>
      </c>
      <c r="F50" s="5">
        <v>725</v>
      </c>
      <c r="G50" s="5">
        <v>25</v>
      </c>
      <c r="H50" s="5">
        <v>12</v>
      </c>
      <c r="I50" s="4">
        <v>1506</v>
      </c>
      <c r="J50" s="5">
        <v>29</v>
      </c>
      <c r="K50" s="4">
        <v>1144</v>
      </c>
    </row>
    <row r="51" spans="1:11" ht="17.25" thickBot="1">
      <c r="A51" s="3"/>
      <c r="B51" s="3" t="s">
        <v>2146</v>
      </c>
      <c r="C51" s="4">
        <v>2645</v>
      </c>
      <c r="D51" s="4">
        <v>1644</v>
      </c>
      <c r="E51" s="5">
        <v>786</v>
      </c>
      <c r="F51" s="5">
        <v>808</v>
      </c>
      <c r="G51" s="5">
        <v>22</v>
      </c>
      <c r="H51" s="5">
        <v>6</v>
      </c>
      <c r="I51" s="4">
        <v>1622</v>
      </c>
      <c r="J51" s="5">
        <v>22</v>
      </c>
      <c r="K51" s="4">
        <v>1001</v>
      </c>
    </row>
    <row r="52" spans="1:11" ht="17.25" thickBot="1">
      <c r="A52" s="3"/>
      <c r="B52" s="3" t="s">
        <v>2147</v>
      </c>
      <c r="C52" s="4">
        <v>3323</v>
      </c>
      <c r="D52" s="4">
        <v>2203</v>
      </c>
      <c r="E52" s="5">
        <v>989</v>
      </c>
      <c r="F52" s="4">
        <v>1150</v>
      </c>
      <c r="G52" s="5">
        <v>21</v>
      </c>
      <c r="H52" s="5">
        <v>9</v>
      </c>
      <c r="I52" s="4">
        <v>2169</v>
      </c>
      <c r="J52" s="5">
        <v>34</v>
      </c>
      <c r="K52" s="4">
        <v>1120</v>
      </c>
    </row>
    <row r="53" spans="1:11" ht="17.25" thickBot="1">
      <c r="A53" s="3"/>
      <c r="B53" s="3" t="s">
        <v>2148</v>
      </c>
      <c r="C53" s="4">
        <v>2746</v>
      </c>
      <c r="D53" s="4">
        <v>1590</v>
      </c>
      <c r="E53" s="5">
        <v>854</v>
      </c>
      <c r="F53" s="5">
        <v>672</v>
      </c>
      <c r="G53" s="5">
        <v>13</v>
      </c>
      <c r="H53" s="5">
        <v>18</v>
      </c>
      <c r="I53" s="4">
        <v>1557</v>
      </c>
      <c r="J53" s="5">
        <v>33</v>
      </c>
      <c r="K53" s="4">
        <v>1156</v>
      </c>
    </row>
    <row r="54" spans="1:11" ht="17.25" thickBot="1">
      <c r="A54" s="3"/>
      <c r="B54" s="3" t="s">
        <v>2149</v>
      </c>
      <c r="C54" s="4">
        <v>2649</v>
      </c>
      <c r="D54" s="4">
        <v>1743</v>
      </c>
      <c r="E54" s="5">
        <v>749</v>
      </c>
      <c r="F54" s="5">
        <v>958</v>
      </c>
      <c r="G54" s="5">
        <v>14</v>
      </c>
      <c r="H54" s="5">
        <v>6</v>
      </c>
      <c r="I54" s="4">
        <v>1727</v>
      </c>
      <c r="J54" s="5">
        <v>16</v>
      </c>
      <c r="K54" s="5">
        <v>906</v>
      </c>
    </row>
    <row r="55" spans="1:11" ht="17.25" thickBot="1">
      <c r="A55" s="3"/>
      <c r="B55" s="3" t="s">
        <v>2150</v>
      </c>
      <c r="C55" s="4">
        <v>2310</v>
      </c>
      <c r="D55" s="4">
        <v>1362</v>
      </c>
      <c r="E55" s="5">
        <v>728</v>
      </c>
      <c r="F55" s="5">
        <v>588</v>
      </c>
      <c r="G55" s="5">
        <v>23</v>
      </c>
      <c r="H55" s="5">
        <v>10</v>
      </c>
      <c r="I55" s="4">
        <v>1349</v>
      </c>
      <c r="J55" s="5">
        <v>13</v>
      </c>
      <c r="K55" s="5">
        <v>948</v>
      </c>
    </row>
    <row r="56" spans="1:11" ht="17.25" thickBot="1">
      <c r="A56" s="3"/>
      <c r="B56" s="3" t="s">
        <v>2151</v>
      </c>
      <c r="C56" s="4">
        <v>3362</v>
      </c>
      <c r="D56" s="4">
        <v>1889</v>
      </c>
      <c r="E56" s="4">
        <v>1032</v>
      </c>
      <c r="F56" s="5">
        <v>804</v>
      </c>
      <c r="G56" s="5">
        <v>22</v>
      </c>
      <c r="H56" s="5">
        <v>13</v>
      </c>
      <c r="I56" s="4">
        <v>1871</v>
      </c>
      <c r="J56" s="5">
        <v>18</v>
      </c>
      <c r="K56" s="4">
        <v>1473</v>
      </c>
    </row>
    <row r="57" spans="1:11" ht="17.25" thickBot="1">
      <c r="A57" s="3"/>
      <c r="B57" s="3" t="s">
        <v>2152</v>
      </c>
      <c r="C57" s="4">
        <v>3217</v>
      </c>
      <c r="D57" s="4">
        <v>1763</v>
      </c>
      <c r="E57" s="5">
        <v>943</v>
      </c>
      <c r="F57" s="5">
        <v>757</v>
      </c>
      <c r="G57" s="5">
        <v>24</v>
      </c>
      <c r="H57" s="5">
        <v>14</v>
      </c>
      <c r="I57" s="4">
        <v>1738</v>
      </c>
      <c r="J57" s="5">
        <v>25</v>
      </c>
      <c r="K57" s="4">
        <v>1454</v>
      </c>
    </row>
    <row r="58" spans="1:11" ht="17.25" thickBot="1">
      <c r="A58" s="3" t="s">
        <v>2153</v>
      </c>
      <c r="B58" s="3" t="s">
        <v>36</v>
      </c>
      <c r="C58" s="4">
        <v>18199</v>
      </c>
      <c r="D58" s="4">
        <v>12594</v>
      </c>
      <c r="E58" s="4">
        <v>6529</v>
      </c>
      <c r="F58" s="4">
        <v>5740</v>
      </c>
      <c r="G58" s="5">
        <v>127</v>
      </c>
      <c r="H58" s="5">
        <v>71</v>
      </c>
      <c r="I58" s="4">
        <v>12467</v>
      </c>
      <c r="J58" s="5">
        <v>127</v>
      </c>
      <c r="K58" s="4">
        <v>5605</v>
      </c>
    </row>
    <row r="59" spans="1:11" ht="23.25" thickBot="1">
      <c r="A59" s="3"/>
      <c r="B59" s="3" t="s">
        <v>37</v>
      </c>
      <c r="C59" s="4">
        <v>3981</v>
      </c>
      <c r="D59" s="4">
        <v>3981</v>
      </c>
      <c r="E59" s="4">
        <v>2437</v>
      </c>
      <c r="F59" s="4">
        <v>1462</v>
      </c>
      <c r="G59" s="5">
        <v>35</v>
      </c>
      <c r="H59" s="5">
        <v>18</v>
      </c>
      <c r="I59" s="4">
        <v>3952</v>
      </c>
      <c r="J59" s="5">
        <v>29</v>
      </c>
      <c r="K59" s="5">
        <v>0</v>
      </c>
    </row>
    <row r="60" spans="1:11" ht="23.25" thickBot="1">
      <c r="A60" s="3"/>
      <c r="B60" s="3" t="s">
        <v>2154</v>
      </c>
      <c r="C60" s="4">
        <v>1772</v>
      </c>
      <c r="D60" s="5">
        <v>939</v>
      </c>
      <c r="E60" s="5">
        <v>456</v>
      </c>
      <c r="F60" s="5">
        <v>443</v>
      </c>
      <c r="G60" s="5">
        <v>17</v>
      </c>
      <c r="H60" s="5">
        <v>11</v>
      </c>
      <c r="I60" s="5">
        <v>927</v>
      </c>
      <c r="J60" s="5">
        <v>12</v>
      </c>
      <c r="K60" s="5">
        <v>833</v>
      </c>
    </row>
    <row r="61" spans="1:11" ht="23.25" thickBot="1">
      <c r="A61" s="3"/>
      <c r="B61" s="3" t="s">
        <v>2155</v>
      </c>
      <c r="C61" s="4">
        <v>2264</v>
      </c>
      <c r="D61" s="4">
        <v>1165</v>
      </c>
      <c r="E61" s="5">
        <v>543</v>
      </c>
      <c r="F61" s="5">
        <v>569</v>
      </c>
      <c r="G61" s="5">
        <v>18</v>
      </c>
      <c r="H61" s="5">
        <v>12</v>
      </c>
      <c r="I61" s="4">
        <v>1142</v>
      </c>
      <c r="J61" s="5">
        <v>23</v>
      </c>
      <c r="K61" s="4">
        <v>1099</v>
      </c>
    </row>
    <row r="62" spans="1:11" ht="23.25" thickBot="1">
      <c r="A62" s="3"/>
      <c r="B62" s="3" t="s">
        <v>2156</v>
      </c>
      <c r="C62" s="4">
        <v>3393</v>
      </c>
      <c r="D62" s="4">
        <v>2243</v>
      </c>
      <c r="E62" s="4">
        <v>1189</v>
      </c>
      <c r="F62" s="4">
        <v>1012</v>
      </c>
      <c r="G62" s="5">
        <v>19</v>
      </c>
      <c r="H62" s="5">
        <v>4</v>
      </c>
      <c r="I62" s="4">
        <v>2224</v>
      </c>
      <c r="J62" s="5">
        <v>19</v>
      </c>
      <c r="K62" s="4">
        <v>1150</v>
      </c>
    </row>
    <row r="63" spans="1:11" ht="23.25" thickBot="1">
      <c r="A63" s="3"/>
      <c r="B63" s="3" t="s">
        <v>2157</v>
      </c>
      <c r="C63" s="4">
        <v>3439</v>
      </c>
      <c r="D63" s="4">
        <v>1876</v>
      </c>
      <c r="E63" s="5">
        <v>866</v>
      </c>
      <c r="F63" s="5">
        <v>939</v>
      </c>
      <c r="G63" s="5">
        <v>27</v>
      </c>
      <c r="H63" s="5">
        <v>22</v>
      </c>
      <c r="I63" s="4">
        <v>1854</v>
      </c>
      <c r="J63" s="5">
        <v>22</v>
      </c>
      <c r="K63" s="4">
        <v>1563</v>
      </c>
    </row>
    <row r="64" spans="1:11" ht="23.25" thickBot="1">
      <c r="A64" s="3"/>
      <c r="B64" s="3" t="s">
        <v>2158</v>
      </c>
      <c r="C64" s="4">
        <v>3350</v>
      </c>
      <c r="D64" s="4">
        <v>2390</v>
      </c>
      <c r="E64" s="4">
        <v>1038</v>
      </c>
      <c r="F64" s="4">
        <v>1315</v>
      </c>
      <c r="G64" s="5">
        <v>11</v>
      </c>
      <c r="H64" s="5">
        <v>4</v>
      </c>
      <c r="I64" s="4">
        <v>2368</v>
      </c>
      <c r="J64" s="5">
        <v>22</v>
      </c>
      <c r="K64" s="5">
        <v>960</v>
      </c>
    </row>
    <row r="65" spans="1:11" ht="17.25" thickBot="1">
      <c r="A65" s="3" t="s">
        <v>2159</v>
      </c>
      <c r="B65" s="3" t="s">
        <v>36</v>
      </c>
      <c r="C65" s="4">
        <v>16540</v>
      </c>
      <c r="D65" s="4">
        <v>11252</v>
      </c>
      <c r="E65" s="4">
        <v>6202</v>
      </c>
      <c r="F65" s="4">
        <v>4751</v>
      </c>
      <c r="G65" s="5">
        <v>124</v>
      </c>
      <c r="H65" s="5">
        <v>61</v>
      </c>
      <c r="I65" s="4">
        <v>11138</v>
      </c>
      <c r="J65" s="5">
        <v>114</v>
      </c>
      <c r="K65" s="4">
        <v>5288</v>
      </c>
    </row>
    <row r="66" spans="1:11" ht="23.25" thickBot="1">
      <c r="A66" s="3"/>
      <c r="B66" s="3" t="s">
        <v>37</v>
      </c>
      <c r="C66" s="4">
        <v>4092</v>
      </c>
      <c r="D66" s="4">
        <v>4092</v>
      </c>
      <c r="E66" s="4">
        <v>2686</v>
      </c>
      <c r="F66" s="4">
        <v>1314</v>
      </c>
      <c r="G66" s="5">
        <v>46</v>
      </c>
      <c r="H66" s="5">
        <v>11</v>
      </c>
      <c r="I66" s="4">
        <v>4057</v>
      </c>
      <c r="J66" s="5">
        <v>35</v>
      </c>
      <c r="K66" s="5">
        <v>0</v>
      </c>
    </row>
    <row r="67" spans="1:11" ht="23.25" thickBot="1">
      <c r="A67" s="3"/>
      <c r="B67" s="3" t="s">
        <v>2160</v>
      </c>
      <c r="C67" s="4">
        <v>2433</v>
      </c>
      <c r="D67" s="4">
        <v>1454</v>
      </c>
      <c r="E67" s="5">
        <v>758</v>
      </c>
      <c r="F67" s="5">
        <v>655</v>
      </c>
      <c r="G67" s="5">
        <v>12</v>
      </c>
      <c r="H67" s="5">
        <v>11</v>
      </c>
      <c r="I67" s="4">
        <v>1436</v>
      </c>
      <c r="J67" s="5">
        <v>18</v>
      </c>
      <c r="K67" s="5">
        <v>979</v>
      </c>
    </row>
    <row r="68" spans="1:11" ht="23.25" thickBot="1">
      <c r="A68" s="3"/>
      <c r="B68" s="3" t="s">
        <v>2161</v>
      </c>
      <c r="C68" s="4">
        <v>2945</v>
      </c>
      <c r="D68" s="4">
        <v>1541</v>
      </c>
      <c r="E68" s="5">
        <v>835</v>
      </c>
      <c r="F68" s="5">
        <v>648</v>
      </c>
      <c r="G68" s="5">
        <v>23</v>
      </c>
      <c r="H68" s="5">
        <v>13</v>
      </c>
      <c r="I68" s="4">
        <v>1519</v>
      </c>
      <c r="J68" s="5">
        <v>22</v>
      </c>
      <c r="K68" s="4">
        <v>1404</v>
      </c>
    </row>
    <row r="69" spans="1:11" ht="23.25" thickBot="1">
      <c r="A69" s="3"/>
      <c r="B69" s="3" t="s">
        <v>2162</v>
      </c>
      <c r="C69" s="4">
        <v>3692</v>
      </c>
      <c r="D69" s="4">
        <v>2023</v>
      </c>
      <c r="E69" s="4">
        <v>1093</v>
      </c>
      <c r="F69" s="5">
        <v>873</v>
      </c>
      <c r="G69" s="5">
        <v>29</v>
      </c>
      <c r="H69" s="5">
        <v>10</v>
      </c>
      <c r="I69" s="4">
        <v>2005</v>
      </c>
      <c r="J69" s="5">
        <v>18</v>
      </c>
      <c r="K69" s="4">
        <v>1669</v>
      </c>
    </row>
    <row r="70" spans="1:11" ht="23.25" thickBot="1">
      <c r="A70" s="3"/>
      <c r="B70" s="3" t="s">
        <v>2163</v>
      </c>
      <c r="C70" s="4">
        <v>3378</v>
      </c>
      <c r="D70" s="4">
        <v>2142</v>
      </c>
      <c r="E70" s="5">
        <v>830</v>
      </c>
      <c r="F70" s="4">
        <v>1261</v>
      </c>
      <c r="G70" s="5">
        <v>14</v>
      </c>
      <c r="H70" s="5">
        <v>16</v>
      </c>
      <c r="I70" s="4">
        <v>2121</v>
      </c>
      <c r="J70" s="5">
        <v>21</v>
      </c>
      <c r="K70" s="4">
        <v>1236</v>
      </c>
    </row>
    <row r="71" spans="1:11" ht="23.25" thickBot="1">
      <c r="A71" s="3" t="s">
        <v>97</v>
      </c>
      <c r="B71" s="3"/>
      <c r="C71" s="5">
        <v>0</v>
      </c>
      <c r="D71" s="5">
        <v>4</v>
      </c>
      <c r="E71" s="5">
        <v>2</v>
      </c>
      <c r="F71" s="5">
        <v>1</v>
      </c>
      <c r="G71" s="5">
        <v>0</v>
      </c>
      <c r="H71" s="5">
        <v>0</v>
      </c>
      <c r="I71" s="5">
        <v>3</v>
      </c>
      <c r="J71" s="5">
        <v>1</v>
      </c>
      <c r="K71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9B1B-D2BC-49EF-BB9B-04D6C81D47C4}">
  <dimension ref="A1:X86"/>
  <sheetViews>
    <sheetView workbookViewId="0">
      <selection activeCell="U7" sqref="U7"/>
    </sheetView>
  </sheetViews>
  <sheetFormatPr defaultRowHeight="16.5"/>
  <cols>
    <col min="1" max="1" width="9.5" customWidth="1"/>
  </cols>
  <sheetData>
    <row r="1" spans="1:24" ht="18" customHeight="1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8"/>
      <c r="Q1" s="6" t="s">
        <v>5</v>
      </c>
      <c r="R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11</v>
      </c>
      <c r="H2" s="1" t="s">
        <v>13</v>
      </c>
      <c r="I2" s="1" t="s">
        <v>15</v>
      </c>
      <c r="J2" s="1" t="s">
        <v>17</v>
      </c>
      <c r="K2" s="1" t="s">
        <v>19</v>
      </c>
      <c r="L2" s="1" t="s">
        <v>21</v>
      </c>
      <c r="M2" s="1" t="s">
        <v>23</v>
      </c>
      <c r="N2" s="1" t="s">
        <v>25</v>
      </c>
      <c r="O2" s="1" t="s">
        <v>27</v>
      </c>
      <c r="P2" s="45" t="s">
        <v>29</v>
      </c>
      <c r="Q2" s="1" t="s">
        <v>3</v>
      </c>
      <c r="R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" t="s">
        <v>8</v>
      </c>
      <c r="F3" s="2" t="s">
        <v>10</v>
      </c>
      <c r="G3" s="2" t="s">
        <v>12</v>
      </c>
      <c r="H3" s="2" t="s">
        <v>14</v>
      </c>
      <c r="I3" s="2" t="s">
        <v>16</v>
      </c>
      <c r="J3" s="2" t="s">
        <v>18</v>
      </c>
      <c r="K3" s="2" t="s">
        <v>20</v>
      </c>
      <c r="L3" s="2" t="s">
        <v>22</v>
      </c>
      <c r="M3" s="2" t="s">
        <v>24</v>
      </c>
      <c r="N3" s="2" t="s">
        <v>26</v>
      </c>
      <c r="O3" s="2" t="s">
        <v>28</v>
      </c>
      <c r="P3" s="44"/>
      <c r="Q3" s="2"/>
      <c r="R3" s="44"/>
      <c r="U3" t="s">
        <v>3</v>
      </c>
      <c r="V3" t="str">
        <f t="shared" si="0"/>
        <v>이낙연</v>
      </c>
      <c r="W3" t="str">
        <f t="shared" si="0"/>
        <v>황교안</v>
      </c>
      <c r="X3" t="str">
        <f t="shared" si="0"/>
        <v>한민호</v>
      </c>
    </row>
    <row r="4" spans="1:24" ht="17.25" thickBot="1">
      <c r="A4" s="3" t="s">
        <v>30</v>
      </c>
      <c r="B4" s="3"/>
      <c r="C4" s="4">
        <v>134516</v>
      </c>
      <c r="D4" s="4">
        <v>95239</v>
      </c>
      <c r="E4" s="4">
        <v>54902</v>
      </c>
      <c r="F4" s="4">
        <v>37594</v>
      </c>
      <c r="G4" s="5">
        <v>417</v>
      </c>
      <c r="H4" s="5">
        <v>276</v>
      </c>
      <c r="I4" s="5">
        <v>139</v>
      </c>
      <c r="J4" s="5">
        <v>57</v>
      </c>
      <c r="K4" s="5">
        <v>194</v>
      </c>
      <c r="L4" s="5">
        <v>65</v>
      </c>
      <c r="M4" s="5">
        <v>63</v>
      </c>
      <c r="N4" s="5">
        <v>71</v>
      </c>
      <c r="O4" s="5">
        <v>260</v>
      </c>
      <c r="P4" s="4">
        <v>94038</v>
      </c>
      <c r="Q4" s="4">
        <v>1201</v>
      </c>
      <c r="R4" s="4">
        <v>39277</v>
      </c>
      <c r="V4" s="8"/>
      <c r="W4" s="8"/>
      <c r="X4" s="8"/>
    </row>
    <row r="5" spans="1:24" ht="17.25" customHeight="1" thickBot="1">
      <c r="A5" s="3" t="s">
        <v>2935</v>
      </c>
      <c r="B5" s="3"/>
      <c r="C5" s="5">
        <v>251</v>
      </c>
      <c r="D5" s="5">
        <v>237</v>
      </c>
      <c r="E5" s="5">
        <v>135</v>
      </c>
      <c r="F5" s="5">
        <v>81</v>
      </c>
      <c r="G5" s="5">
        <v>1</v>
      </c>
      <c r="H5" s="5">
        <v>0</v>
      </c>
      <c r="I5" s="5">
        <v>1</v>
      </c>
      <c r="J5" s="5">
        <v>0</v>
      </c>
      <c r="K5" s="5">
        <v>5</v>
      </c>
      <c r="L5" s="5">
        <v>0</v>
      </c>
      <c r="M5" s="5">
        <v>0</v>
      </c>
      <c r="N5" s="5">
        <v>0</v>
      </c>
      <c r="O5" s="5">
        <v>3</v>
      </c>
      <c r="P5" s="5">
        <v>226</v>
      </c>
      <c r="Q5" s="5">
        <v>11</v>
      </c>
      <c r="R5" s="5">
        <v>14</v>
      </c>
      <c r="T5" t="s">
        <v>2929</v>
      </c>
      <c r="U5">
        <f>SUMIF($A:$A,"합계",D:D)</f>
        <v>95239</v>
      </c>
      <c r="V5">
        <f>SUMIF($A:$A,"합계",E:E)</f>
        <v>54902</v>
      </c>
      <c r="W5">
        <f>SUMIF($A:$A,"합계",F:F)</f>
        <v>37594</v>
      </c>
      <c r="X5">
        <f>SUMIF($A:$A,"합계",G:G)</f>
        <v>417</v>
      </c>
    </row>
    <row r="6" spans="1:24" ht="17.25" customHeight="1" thickBot="1">
      <c r="A6" s="3" t="s">
        <v>32</v>
      </c>
      <c r="B6" s="3"/>
      <c r="C6" s="4">
        <v>10007</v>
      </c>
      <c r="D6" s="4">
        <v>9994</v>
      </c>
      <c r="E6" s="4">
        <v>6472</v>
      </c>
      <c r="F6" s="4">
        <v>3169</v>
      </c>
      <c r="G6" s="5">
        <v>31</v>
      </c>
      <c r="H6" s="5">
        <v>34</v>
      </c>
      <c r="I6" s="5">
        <v>15</v>
      </c>
      <c r="J6" s="5">
        <v>7</v>
      </c>
      <c r="K6" s="5">
        <v>25</v>
      </c>
      <c r="L6" s="5">
        <v>7</v>
      </c>
      <c r="M6" s="5">
        <v>10</v>
      </c>
      <c r="N6" s="5">
        <v>11</v>
      </c>
      <c r="O6" s="5">
        <v>42</v>
      </c>
      <c r="P6" s="4">
        <v>9823</v>
      </c>
      <c r="Q6" s="5">
        <v>171</v>
      </c>
      <c r="R6" s="5">
        <v>13</v>
      </c>
      <c r="T6" t="s">
        <v>2930</v>
      </c>
      <c r="U6">
        <f>U5-U7</f>
        <v>48039</v>
      </c>
      <c r="V6">
        <f>V5-V7</f>
        <v>23959</v>
      </c>
      <c r="W6">
        <f>W5-W7</f>
        <v>22486</v>
      </c>
      <c r="X6">
        <f>X5-X7</f>
        <v>292</v>
      </c>
    </row>
    <row r="7" spans="1:24" ht="17.25" customHeight="1" thickBot="1">
      <c r="A7" s="3" t="s">
        <v>2936</v>
      </c>
      <c r="B7" s="3"/>
      <c r="C7" s="4">
        <v>1177</v>
      </c>
      <c r="D7" s="5">
        <v>321</v>
      </c>
      <c r="E7" s="5">
        <v>232</v>
      </c>
      <c r="F7" s="5">
        <v>80</v>
      </c>
      <c r="G7" s="5">
        <v>1</v>
      </c>
      <c r="H7" s="5">
        <v>0</v>
      </c>
      <c r="I7" s="5">
        <v>0</v>
      </c>
      <c r="J7" s="5">
        <v>1</v>
      </c>
      <c r="K7" s="5">
        <v>0</v>
      </c>
      <c r="L7" s="5">
        <v>0</v>
      </c>
      <c r="M7" s="5">
        <v>0</v>
      </c>
      <c r="N7" s="5">
        <v>1</v>
      </c>
      <c r="O7" s="5">
        <v>2</v>
      </c>
      <c r="P7" s="5">
        <v>317</v>
      </c>
      <c r="Q7" s="5">
        <v>4</v>
      </c>
      <c r="R7" s="5">
        <v>856</v>
      </c>
      <c r="T7" t="s">
        <v>2931</v>
      </c>
      <c r="U7">
        <f>U11+U10+U9</f>
        <v>47200</v>
      </c>
      <c r="V7">
        <f>V11+V10+V9</f>
        <v>30943</v>
      </c>
      <c r="W7">
        <f>W11+W10+W9</f>
        <v>15108</v>
      </c>
      <c r="X7">
        <f>X11+X10+X9</f>
        <v>125</v>
      </c>
    </row>
    <row r="8" spans="1:24" ht="17.25" customHeight="1" thickBot="1">
      <c r="A8" s="3" t="s">
        <v>2937</v>
      </c>
      <c r="B8" s="3"/>
      <c r="C8" s="5">
        <v>0</v>
      </c>
      <c r="D8" s="5">
        <v>12</v>
      </c>
      <c r="E8" s="5">
        <v>11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12</v>
      </c>
      <c r="Q8" s="5">
        <v>0</v>
      </c>
      <c r="R8" s="5">
        <v>-12</v>
      </c>
      <c r="V8" s="8"/>
      <c r="W8" s="8"/>
      <c r="X8" s="8"/>
    </row>
    <row r="9" spans="1:24" ht="17.25" thickBot="1">
      <c r="A9" s="3" t="s">
        <v>35</v>
      </c>
      <c r="B9" s="3" t="s">
        <v>36</v>
      </c>
      <c r="C9" s="4">
        <v>9661</v>
      </c>
      <c r="D9" s="4">
        <v>7013</v>
      </c>
      <c r="E9" s="4">
        <v>4151</v>
      </c>
      <c r="F9" s="4">
        <v>2690</v>
      </c>
      <c r="G9" s="5">
        <v>22</v>
      </c>
      <c r="H9" s="5">
        <v>19</v>
      </c>
      <c r="I9" s="5">
        <v>16</v>
      </c>
      <c r="J9" s="5">
        <v>6</v>
      </c>
      <c r="K9" s="5">
        <v>15</v>
      </c>
      <c r="L9" s="5">
        <v>7</v>
      </c>
      <c r="M9" s="5">
        <v>5</v>
      </c>
      <c r="N9" s="5">
        <v>4</v>
      </c>
      <c r="O9" s="5">
        <v>18</v>
      </c>
      <c r="P9" s="4">
        <v>6953</v>
      </c>
      <c r="Q9" s="5">
        <v>60</v>
      </c>
      <c r="R9" s="4">
        <v>2648</v>
      </c>
      <c r="T9" t="s">
        <v>2934</v>
      </c>
      <c r="U9">
        <f>SUMIF($A:$A,"거소·선상투표",D:D)+SUMIF($A:$A,"국외부재자투표",D:D)+SUMIF($A:$A,"국외부재자투표(공관)",D:D)</f>
        <v>570</v>
      </c>
      <c r="V9">
        <f t="shared" ref="V9:X11" si="1">SUMIF($A:$A,"거소·선상투표",E:E)+SUMIF($A:$A,"국외부재자투표",E:E)+SUMIF($A:$A,"국외부재자투표(공관)",E:E)</f>
        <v>378</v>
      </c>
      <c r="W9">
        <f t="shared" si="1"/>
        <v>162</v>
      </c>
      <c r="X9">
        <f t="shared" si="1"/>
        <v>2</v>
      </c>
    </row>
    <row r="10" spans="1:24" ht="23.25" thickBot="1">
      <c r="A10" s="3"/>
      <c r="B10" s="3" t="s">
        <v>37</v>
      </c>
      <c r="C10" s="4">
        <v>3185</v>
      </c>
      <c r="D10" s="4">
        <v>3184</v>
      </c>
      <c r="E10" s="4">
        <v>2253</v>
      </c>
      <c r="F10" s="5">
        <v>878</v>
      </c>
      <c r="G10" s="5">
        <v>5</v>
      </c>
      <c r="H10" s="5">
        <v>7</v>
      </c>
      <c r="I10" s="5">
        <v>4</v>
      </c>
      <c r="J10" s="5">
        <v>1</v>
      </c>
      <c r="K10" s="5">
        <v>9</v>
      </c>
      <c r="L10" s="5">
        <v>1</v>
      </c>
      <c r="M10" s="5">
        <v>1</v>
      </c>
      <c r="N10" s="5">
        <v>1</v>
      </c>
      <c r="O10" s="5">
        <v>7</v>
      </c>
      <c r="P10" s="4">
        <v>3167</v>
      </c>
      <c r="Q10" s="5">
        <v>17</v>
      </c>
      <c r="R10" s="5">
        <v>1</v>
      </c>
      <c r="T10" t="s">
        <v>2932</v>
      </c>
      <c r="U10">
        <f>SUMIF($B:$B,"관내사전투표",D:D)</f>
        <v>36636</v>
      </c>
      <c r="V10">
        <f t="shared" ref="V10:X12" si="2">SUMIF($B:$B,"관내사전투표",E:E)</f>
        <v>24093</v>
      </c>
      <c r="W10">
        <f t="shared" si="2"/>
        <v>11777</v>
      </c>
      <c r="X10">
        <f t="shared" si="2"/>
        <v>92</v>
      </c>
    </row>
    <row r="11" spans="1:24" ht="23.25" thickBot="1">
      <c r="A11" s="3"/>
      <c r="B11" s="3" t="s">
        <v>38</v>
      </c>
      <c r="C11" s="4">
        <v>2253</v>
      </c>
      <c r="D11" s="4">
        <v>1261</v>
      </c>
      <c r="E11" s="5">
        <v>586</v>
      </c>
      <c r="F11" s="5">
        <v>634</v>
      </c>
      <c r="G11" s="5">
        <v>6</v>
      </c>
      <c r="H11" s="5">
        <v>5</v>
      </c>
      <c r="I11" s="5">
        <v>5</v>
      </c>
      <c r="J11" s="5">
        <v>1</v>
      </c>
      <c r="K11" s="5">
        <v>2</v>
      </c>
      <c r="L11" s="5">
        <v>2</v>
      </c>
      <c r="M11" s="5">
        <v>1</v>
      </c>
      <c r="N11" s="5">
        <v>0</v>
      </c>
      <c r="O11" s="5">
        <v>3</v>
      </c>
      <c r="P11" s="4">
        <v>1245</v>
      </c>
      <c r="Q11" s="5">
        <v>16</v>
      </c>
      <c r="R11" s="5">
        <v>992</v>
      </c>
      <c r="T11" t="s">
        <v>2933</v>
      </c>
      <c r="U11">
        <f>SUMIF($A:$A,"관외사전투표",D:D)</f>
        <v>9994</v>
      </c>
      <c r="V11">
        <f t="shared" ref="V11:X13" si="3">SUMIF($A:$A,"관외사전투표",E:E)</f>
        <v>6472</v>
      </c>
      <c r="W11">
        <f t="shared" si="3"/>
        <v>3169</v>
      </c>
      <c r="X11">
        <f t="shared" si="3"/>
        <v>31</v>
      </c>
    </row>
    <row r="12" spans="1:24" ht="23.25" thickBot="1">
      <c r="A12" s="3"/>
      <c r="B12" s="3" t="s">
        <v>39</v>
      </c>
      <c r="C12" s="4">
        <v>2077</v>
      </c>
      <c r="D12" s="4">
        <v>1220</v>
      </c>
      <c r="E12" s="5">
        <v>576</v>
      </c>
      <c r="F12" s="5">
        <v>606</v>
      </c>
      <c r="G12" s="5">
        <v>6</v>
      </c>
      <c r="H12" s="5">
        <v>3</v>
      </c>
      <c r="I12" s="5">
        <v>2</v>
      </c>
      <c r="J12" s="5">
        <v>2</v>
      </c>
      <c r="K12" s="5">
        <v>2</v>
      </c>
      <c r="L12" s="5">
        <v>2</v>
      </c>
      <c r="M12" s="5">
        <v>2</v>
      </c>
      <c r="N12" s="5">
        <v>2</v>
      </c>
      <c r="O12" s="5">
        <v>4</v>
      </c>
      <c r="P12" s="4">
        <v>1207</v>
      </c>
      <c r="Q12" s="5">
        <v>13</v>
      </c>
      <c r="R12" s="5">
        <v>857</v>
      </c>
    </row>
    <row r="13" spans="1:24" ht="23.25" thickBot="1">
      <c r="A13" s="3"/>
      <c r="B13" s="3" t="s">
        <v>40</v>
      </c>
      <c r="C13" s="4">
        <v>2146</v>
      </c>
      <c r="D13" s="4">
        <v>1348</v>
      </c>
      <c r="E13" s="5">
        <v>736</v>
      </c>
      <c r="F13" s="5">
        <v>572</v>
      </c>
      <c r="G13" s="5">
        <v>5</v>
      </c>
      <c r="H13" s="5">
        <v>4</v>
      </c>
      <c r="I13" s="5">
        <v>5</v>
      </c>
      <c r="J13" s="5">
        <v>2</v>
      </c>
      <c r="K13" s="5">
        <v>2</v>
      </c>
      <c r="L13" s="5">
        <v>2</v>
      </c>
      <c r="M13" s="5">
        <v>1</v>
      </c>
      <c r="N13" s="5">
        <v>1</v>
      </c>
      <c r="O13" s="5">
        <v>4</v>
      </c>
      <c r="P13" s="4">
        <v>1334</v>
      </c>
      <c r="Q13" s="5">
        <v>14</v>
      </c>
      <c r="R13" s="5">
        <v>798</v>
      </c>
    </row>
    <row r="14" spans="1:24" ht="17.25" thickBot="1">
      <c r="A14" s="3" t="s">
        <v>41</v>
      </c>
      <c r="B14" s="3" t="s">
        <v>36</v>
      </c>
      <c r="C14" s="4">
        <v>7751</v>
      </c>
      <c r="D14" s="4">
        <v>5452</v>
      </c>
      <c r="E14" s="4">
        <v>2620</v>
      </c>
      <c r="F14" s="4">
        <v>2682</v>
      </c>
      <c r="G14" s="5">
        <v>32</v>
      </c>
      <c r="H14" s="5">
        <v>10</v>
      </c>
      <c r="I14" s="5">
        <v>10</v>
      </c>
      <c r="J14" s="5">
        <v>2</v>
      </c>
      <c r="K14" s="5">
        <v>5</v>
      </c>
      <c r="L14" s="5">
        <v>3</v>
      </c>
      <c r="M14" s="5">
        <v>4</v>
      </c>
      <c r="N14" s="5">
        <v>4</v>
      </c>
      <c r="O14" s="5">
        <v>7</v>
      </c>
      <c r="P14" s="4">
        <v>5379</v>
      </c>
      <c r="Q14" s="5">
        <v>73</v>
      </c>
      <c r="R14" s="4">
        <v>2299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2549</v>
      </c>
      <c r="D15" s="4">
        <v>2549</v>
      </c>
      <c r="E15" s="4">
        <v>1502</v>
      </c>
      <c r="F15" s="4">
        <v>1007</v>
      </c>
      <c r="G15" s="5">
        <v>9</v>
      </c>
      <c r="H15" s="5">
        <v>7</v>
      </c>
      <c r="I15" s="5">
        <v>2</v>
      </c>
      <c r="J15" s="5">
        <v>1</v>
      </c>
      <c r="K15" s="5">
        <v>4</v>
      </c>
      <c r="L15" s="5">
        <v>2</v>
      </c>
      <c r="M15" s="5">
        <v>3</v>
      </c>
      <c r="N15" s="5">
        <v>0</v>
      </c>
      <c r="O15" s="5">
        <v>1</v>
      </c>
      <c r="P15" s="4">
        <v>2538</v>
      </c>
      <c r="Q15" s="5">
        <v>11</v>
      </c>
      <c r="R15" s="5">
        <v>0</v>
      </c>
      <c r="U15" s="8"/>
      <c r="V15" s="8"/>
      <c r="W15" s="8"/>
      <c r="X15" s="8"/>
    </row>
    <row r="16" spans="1:24" ht="17.25" thickBot="1">
      <c r="A16" s="3"/>
      <c r="B16" s="3" t="s">
        <v>42</v>
      </c>
      <c r="C16" s="4">
        <v>2169</v>
      </c>
      <c r="D16" s="4">
        <v>1064</v>
      </c>
      <c r="E16" s="5">
        <v>485</v>
      </c>
      <c r="F16" s="5">
        <v>536</v>
      </c>
      <c r="G16" s="5">
        <v>10</v>
      </c>
      <c r="H16" s="5">
        <v>2</v>
      </c>
      <c r="I16" s="5">
        <v>4</v>
      </c>
      <c r="J16" s="5">
        <v>1</v>
      </c>
      <c r="K16" s="5">
        <v>0</v>
      </c>
      <c r="L16" s="5">
        <v>0</v>
      </c>
      <c r="M16" s="5">
        <v>1</v>
      </c>
      <c r="N16" s="5">
        <v>1</v>
      </c>
      <c r="O16" s="5">
        <v>2</v>
      </c>
      <c r="P16" s="4">
        <v>1042</v>
      </c>
      <c r="Q16" s="5">
        <v>22</v>
      </c>
      <c r="R16" s="4">
        <v>1105</v>
      </c>
    </row>
    <row r="17" spans="1:18" ht="17.25" thickBot="1">
      <c r="A17" s="3"/>
      <c r="B17" s="3" t="s">
        <v>43</v>
      </c>
      <c r="C17" s="4">
        <v>3033</v>
      </c>
      <c r="D17" s="4">
        <v>1839</v>
      </c>
      <c r="E17" s="5">
        <v>633</v>
      </c>
      <c r="F17" s="4">
        <v>1139</v>
      </c>
      <c r="G17" s="5">
        <v>13</v>
      </c>
      <c r="H17" s="5">
        <v>1</v>
      </c>
      <c r="I17" s="5">
        <v>4</v>
      </c>
      <c r="J17" s="5">
        <v>0</v>
      </c>
      <c r="K17" s="5">
        <v>1</v>
      </c>
      <c r="L17" s="5">
        <v>1</v>
      </c>
      <c r="M17" s="5">
        <v>0</v>
      </c>
      <c r="N17" s="5">
        <v>3</v>
      </c>
      <c r="O17" s="5">
        <v>4</v>
      </c>
      <c r="P17" s="4">
        <v>1799</v>
      </c>
      <c r="Q17" s="5">
        <v>40</v>
      </c>
      <c r="R17" s="4">
        <v>1194</v>
      </c>
    </row>
    <row r="18" spans="1:18" ht="17.25" thickBot="1">
      <c r="A18" s="3" t="s">
        <v>44</v>
      </c>
      <c r="B18" s="3" t="s">
        <v>36</v>
      </c>
      <c r="C18" s="4">
        <v>2237</v>
      </c>
      <c r="D18" s="4">
        <v>1507</v>
      </c>
      <c r="E18" s="5">
        <v>832</v>
      </c>
      <c r="F18" s="5">
        <v>632</v>
      </c>
      <c r="G18" s="5">
        <v>9</v>
      </c>
      <c r="H18" s="5">
        <v>3</v>
      </c>
      <c r="I18" s="5">
        <v>1</v>
      </c>
      <c r="J18" s="5">
        <v>1</v>
      </c>
      <c r="K18" s="5">
        <v>3</v>
      </c>
      <c r="L18" s="5">
        <v>0</v>
      </c>
      <c r="M18" s="5">
        <v>2</v>
      </c>
      <c r="N18" s="5">
        <v>3</v>
      </c>
      <c r="O18" s="5">
        <v>3</v>
      </c>
      <c r="P18" s="4">
        <v>1489</v>
      </c>
      <c r="Q18" s="5">
        <v>18</v>
      </c>
      <c r="R18" s="5">
        <v>730</v>
      </c>
    </row>
    <row r="19" spans="1:18" ht="23.25" thickBot="1">
      <c r="A19" s="3"/>
      <c r="B19" s="3" t="s">
        <v>37</v>
      </c>
      <c r="C19" s="5">
        <v>745</v>
      </c>
      <c r="D19" s="5">
        <v>745</v>
      </c>
      <c r="E19" s="5">
        <v>489</v>
      </c>
      <c r="F19" s="5">
        <v>243</v>
      </c>
      <c r="G19" s="5">
        <v>1</v>
      </c>
      <c r="H19" s="5">
        <v>1</v>
      </c>
      <c r="I19" s="5">
        <v>0</v>
      </c>
      <c r="J19" s="5">
        <v>0</v>
      </c>
      <c r="K19" s="5">
        <v>1</v>
      </c>
      <c r="L19" s="5">
        <v>0</v>
      </c>
      <c r="M19" s="5">
        <v>1</v>
      </c>
      <c r="N19" s="5">
        <v>1</v>
      </c>
      <c r="O19" s="5">
        <v>2</v>
      </c>
      <c r="P19" s="5">
        <v>739</v>
      </c>
      <c r="Q19" s="5">
        <v>6</v>
      </c>
      <c r="R19" s="5">
        <v>0</v>
      </c>
    </row>
    <row r="20" spans="1:18" ht="23.25" thickBot="1">
      <c r="A20" s="3"/>
      <c r="B20" s="3" t="s">
        <v>45</v>
      </c>
      <c r="C20" s="4">
        <v>1492</v>
      </c>
      <c r="D20" s="5">
        <v>762</v>
      </c>
      <c r="E20" s="5">
        <v>343</v>
      </c>
      <c r="F20" s="5">
        <v>389</v>
      </c>
      <c r="G20" s="5">
        <v>8</v>
      </c>
      <c r="H20" s="5">
        <v>2</v>
      </c>
      <c r="I20" s="5">
        <v>1</v>
      </c>
      <c r="J20" s="5">
        <v>1</v>
      </c>
      <c r="K20" s="5">
        <v>2</v>
      </c>
      <c r="L20" s="5">
        <v>0</v>
      </c>
      <c r="M20" s="5">
        <v>1</v>
      </c>
      <c r="N20" s="5">
        <v>2</v>
      </c>
      <c r="O20" s="5">
        <v>1</v>
      </c>
      <c r="P20" s="5">
        <v>750</v>
      </c>
      <c r="Q20" s="5">
        <v>12</v>
      </c>
      <c r="R20" s="5">
        <v>730</v>
      </c>
    </row>
    <row r="21" spans="1:18" ht="17.25" thickBot="1">
      <c r="A21" s="3" t="s">
        <v>46</v>
      </c>
      <c r="B21" s="3" t="s">
        <v>36</v>
      </c>
      <c r="C21" s="4">
        <v>7850</v>
      </c>
      <c r="D21" s="4">
        <v>5577</v>
      </c>
      <c r="E21" s="4">
        <v>3101</v>
      </c>
      <c r="F21" s="4">
        <v>2340</v>
      </c>
      <c r="G21" s="5">
        <v>38</v>
      </c>
      <c r="H21" s="5">
        <v>12</v>
      </c>
      <c r="I21" s="5">
        <v>1</v>
      </c>
      <c r="J21" s="5">
        <v>3</v>
      </c>
      <c r="K21" s="5">
        <v>6</v>
      </c>
      <c r="L21" s="5">
        <v>2</v>
      </c>
      <c r="M21" s="5">
        <v>2</v>
      </c>
      <c r="N21" s="5">
        <v>1</v>
      </c>
      <c r="O21" s="5">
        <v>15</v>
      </c>
      <c r="P21" s="4">
        <v>5521</v>
      </c>
      <c r="Q21" s="5">
        <v>56</v>
      </c>
      <c r="R21" s="4">
        <v>2273</v>
      </c>
    </row>
    <row r="22" spans="1:18" ht="23.25" thickBot="1">
      <c r="A22" s="3"/>
      <c r="B22" s="3" t="s">
        <v>37</v>
      </c>
      <c r="C22" s="4">
        <v>2147</v>
      </c>
      <c r="D22" s="4">
        <v>2147</v>
      </c>
      <c r="E22" s="4">
        <v>1405</v>
      </c>
      <c r="F22" s="5">
        <v>705</v>
      </c>
      <c r="G22" s="5">
        <v>6</v>
      </c>
      <c r="H22" s="5">
        <v>3</v>
      </c>
      <c r="I22" s="5">
        <v>1</v>
      </c>
      <c r="J22" s="5">
        <v>3</v>
      </c>
      <c r="K22" s="5">
        <v>2</v>
      </c>
      <c r="L22" s="5">
        <v>0</v>
      </c>
      <c r="M22" s="5">
        <v>1</v>
      </c>
      <c r="N22" s="5">
        <v>0</v>
      </c>
      <c r="O22" s="5">
        <v>2</v>
      </c>
      <c r="P22" s="4">
        <v>2128</v>
      </c>
      <c r="Q22" s="5">
        <v>19</v>
      </c>
      <c r="R22" s="5">
        <v>0</v>
      </c>
    </row>
    <row r="23" spans="1:18" ht="17.25" thickBot="1">
      <c r="A23" s="3"/>
      <c r="B23" s="3" t="s">
        <v>47</v>
      </c>
      <c r="C23" s="4">
        <v>2287</v>
      </c>
      <c r="D23" s="4">
        <v>1260</v>
      </c>
      <c r="E23" s="5">
        <v>631</v>
      </c>
      <c r="F23" s="5">
        <v>591</v>
      </c>
      <c r="G23" s="5">
        <v>7</v>
      </c>
      <c r="H23" s="5">
        <v>3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6</v>
      </c>
      <c r="P23" s="4">
        <v>1240</v>
      </c>
      <c r="Q23" s="5">
        <v>20</v>
      </c>
      <c r="R23" s="4">
        <v>1027</v>
      </c>
    </row>
    <row r="24" spans="1:18" ht="17.25" thickBot="1">
      <c r="A24" s="3"/>
      <c r="B24" s="3" t="s">
        <v>48</v>
      </c>
      <c r="C24" s="4">
        <v>1931</v>
      </c>
      <c r="D24" s="4">
        <v>1253</v>
      </c>
      <c r="E24" s="5">
        <v>651</v>
      </c>
      <c r="F24" s="5">
        <v>568</v>
      </c>
      <c r="G24" s="5">
        <v>8</v>
      </c>
      <c r="H24" s="5">
        <v>5</v>
      </c>
      <c r="I24" s="5">
        <v>0</v>
      </c>
      <c r="J24" s="5">
        <v>0</v>
      </c>
      <c r="K24" s="5">
        <v>2</v>
      </c>
      <c r="L24" s="5">
        <v>0</v>
      </c>
      <c r="M24" s="5">
        <v>1</v>
      </c>
      <c r="N24" s="5">
        <v>0</v>
      </c>
      <c r="O24" s="5">
        <v>6</v>
      </c>
      <c r="P24" s="4">
        <v>1241</v>
      </c>
      <c r="Q24" s="5">
        <v>12</v>
      </c>
      <c r="R24" s="5">
        <v>678</v>
      </c>
    </row>
    <row r="25" spans="1:18" ht="17.25" thickBot="1">
      <c r="A25" s="3"/>
      <c r="B25" s="3" t="s">
        <v>49</v>
      </c>
      <c r="C25" s="4">
        <v>1485</v>
      </c>
      <c r="D25" s="5">
        <v>917</v>
      </c>
      <c r="E25" s="5">
        <v>414</v>
      </c>
      <c r="F25" s="5">
        <v>476</v>
      </c>
      <c r="G25" s="5">
        <v>17</v>
      </c>
      <c r="H25" s="5">
        <v>1</v>
      </c>
      <c r="I25" s="5">
        <v>0</v>
      </c>
      <c r="J25" s="5">
        <v>0</v>
      </c>
      <c r="K25" s="5">
        <v>2</v>
      </c>
      <c r="L25" s="5">
        <v>0</v>
      </c>
      <c r="M25" s="5">
        <v>0</v>
      </c>
      <c r="N25" s="5">
        <v>1</v>
      </c>
      <c r="O25" s="5">
        <v>1</v>
      </c>
      <c r="P25" s="5">
        <v>912</v>
      </c>
      <c r="Q25" s="5">
        <v>5</v>
      </c>
      <c r="R25" s="5">
        <v>568</v>
      </c>
    </row>
    <row r="26" spans="1:18" ht="17.25" thickBot="1">
      <c r="A26" s="3" t="s">
        <v>50</v>
      </c>
      <c r="B26" s="3" t="s">
        <v>36</v>
      </c>
      <c r="C26" s="4">
        <v>14595</v>
      </c>
      <c r="D26" s="4">
        <v>10441</v>
      </c>
      <c r="E26" s="4">
        <v>4891</v>
      </c>
      <c r="F26" s="4">
        <v>5316</v>
      </c>
      <c r="G26" s="5">
        <v>56</v>
      </c>
      <c r="H26" s="5">
        <v>18</v>
      </c>
      <c r="I26" s="5">
        <v>14</v>
      </c>
      <c r="J26" s="5">
        <v>3</v>
      </c>
      <c r="K26" s="5">
        <v>9</v>
      </c>
      <c r="L26" s="5">
        <v>5</v>
      </c>
      <c r="M26" s="5">
        <v>2</v>
      </c>
      <c r="N26" s="5">
        <v>4</v>
      </c>
      <c r="O26" s="5">
        <v>24</v>
      </c>
      <c r="P26" s="4">
        <v>10342</v>
      </c>
      <c r="Q26" s="5">
        <v>99</v>
      </c>
      <c r="R26" s="4">
        <v>4154</v>
      </c>
    </row>
    <row r="27" spans="1:18" ht="23.25" thickBot="1">
      <c r="A27" s="3"/>
      <c r="B27" s="3" t="s">
        <v>37</v>
      </c>
      <c r="C27" s="4">
        <v>3977</v>
      </c>
      <c r="D27" s="4">
        <v>3977</v>
      </c>
      <c r="E27" s="4">
        <v>2336</v>
      </c>
      <c r="F27" s="4">
        <v>1581</v>
      </c>
      <c r="G27" s="5">
        <v>10</v>
      </c>
      <c r="H27" s="5">
        <v>3</v>
      </c>
      <c r="I27" s="5">
        <v>5</v>
      </c>
      <c r="J27" s="5">
        <v>0</v>
      </c>
      <c r="K27" s="5">
        <v>3</v>
      </c>
      <c r="L27" s="5">
        <v>3</v>
      </c>
      <c r="M27" s="5">
        <v>1</v>
      </c>
      <c r="N27" s="5">
        <v>1</v>
      </c>
      <c r="O27" s="5">
        <v>7</v>
      </c>
      <c r="P27" s="4">
        <v>3950</v>
      </c>
      <c r="Q27" s="5">
        <v>27</v>
      </c>
      <c r="R27" s="5">
        <v>0</v>
      </c>
    </row>
    <row r="28" spans="1:18" ht="17.25" thickBot="1">
      <c r="A28" s="3"/>
      <c r="B28" s="3" t="s">
        <v>51</v>
      </c>
      <c r="C28" s="4">
        <v>2166</v>
      </c>
      <c r="D28" s="4">
        <v>1177</v>
      </c>
      <c r="E28" s="5">
        <v>484</v>
      </c>
      <c r="F28" s="5">
        <v>661</v>
      </c>
      <c r="G28" s="5">
        <v>11</v>
      </c>
      <c r="H28" s="5">
        <v>1</v>
      </c>
      <c r="I28" s="5">
        <v>3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4</v>
      </c>
      <c r="P28" s="4">
        <v>1165</v>
      </c>
      <c r="Q28" s="5">
        <v>12</v>
      </c>
      <c r="R28" s="5">
        <v>989</v>
      </c>
    </row>
    <row r="29" spans="1:18" ht="17.25" thickBot="1">
      <c r="A29" s="3"/>
      <c r="B29" s="3" t="s">
        <v>52</v>
      </c>
      <c r="C29" s="4">
        <v>3159</v>
      </c>
      <c r="D29" s="4">
        <v>1868</v>
      </c>
      <c r="E29" s="5">
        <v>589</v>
      </c>
      <c r="F29" s="4">
        <v>1235</v>
      </c>
      <c r="G29" s="5">
        <v>15</v>
      </c>
      <c r="H29" s="5">
        <v>4</v>
      </c>
      <c r="I29" s="5">
        <v>3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5</v>
      </c>
      <c r="P29" s="4">
        <v>1853</v>
      </c>
      <c r="Q29" s="5">
        <v>15</v>
      </c>
      <c r="R29" s="4">
        <v>1291</v>
      </c>
    </row>
    <row r="30" spans="1:18" ht="17.25" thickBot="1">
      <c r="A30" s="3"/>
      <c r="B30" s="3" t="s">
        <v>53</v>
      </c>
      <c r="C30" s="4">
        <v>1873</v>
      </c>
      <c r="D30" s="4">
        <v>1272</v>
      </c>
      <c r="E30" s="5">
        <v>525</v>
      </c>
      <c r="F30" s="5">
        <v>714</v>
      </c>
      <c r="G30" s="5">
        <v>4</v>
      </c>
      <c r="H30" s="5">
        <v>4</v>
      </c>
      <c r="I30" s="5">
        <v>2</v>
      </c>
      <c r="J30" s="5">
        <v>0</v>
      </c>
      <c r="K30" s="5">
        <v>3</v>
      </c>
      <c r="L30" s="5">
        <v>0</v>
      </c>
      <c r="M30" s="5">
        <v>0</v>
      </c>
      <c r="N30" s="5">
        <v>2</v>
      </c>
      <c r="O30" s="5">
        <v>3</v>
      </c>
      <c r="P30" s="4">
        <v>1257</v>
      </c>
      <c r="Q30" s="5">
        <v>15</v>
      </c>
      <c r="R30" s="5">
        <v>601</v>
      </c>
    </row>
    <row r="31" spans="1:18" ht="17.25" thickBot="1">
      <c r="A31" s="3"/>
      <c r="B31" s="3" t="s">
        <v>54</v>
      </c>
      <c r="C31" s="4">
        <v>1795</v>
      </c>
      <c r="D31" s="4">
        <v>1206</v>
      </c>
      <c r="E31" s="5">
        <v>590</v>
      </c>
      <c r="F31" s="5">
        <v>574</v>
      </c>
      <c r="G31" s="5">
        <v>11</v>
      </c>
      <c r="H31" s="5">
        <v>5</v>
      </c>
      <c r="I31" s="5">
        <v>1</v>
      </c>
      <c r="J31" s="5">
        <v>2</v>
      </c>
      <c r="K31" s="5">
        <v>3</v>
      </c>
      <c r="L31" s="5">
        <v>0</v>
      </c>
      <c r="M31" s="5">
        <v>0</v>
      </c>
      <c r="N31" s="5">
        <v>1</v>
      </c>
      <c r="O31" s="5">
        <v>1</v>
      </c>
      <c r="P31" s="4">
        <v>1188</v>
      </c>
      <c r="Q31" s="5">
        <v>18</v>
      </c>
      <c r="R31" s="5">
        <v>589</v>
      </c>
    </row>
    <row r="32" spans="1:18" ht="17.25" thickBot="1">
      <c r="A32" s="3"/>
      <c r="B32" s="3" t="s">
        <v>55</v>
      </c>
      <c r="C32" s="4">
        <v>1625</v>
      </c>
      <c r="D32" s="5">
        <v>941</v>
      </c>
      <c r="E32" s="5">
        <v>367</v>
      </c>
      <c r="F32" s="5">
        <v>551</v>
      </c>
      <c r="G32" s="5">
        <v>5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1</v>
      </c>
      <c r="N32" s="5">
        <v>0</v>
      </c>
      <c r="O32" s="5">
        <v>4</v>
      </c>
      <c r="P32" s="5">
        <v>929</v>
      </c>
      <c r="Q32" s="5">
        <v>12</v>
      </c>
      <c r="R32" s="5">
        <v>684</v>
      </c>
    </row>
    <row r="33" spans="1:18" ht="17.25" thickBot="1">
      <c r="A33" s="3" t="s">
        <v>56</v>
      </c>
      <c r="B33" s="3" t="s">
        <v>36</v>
      </c>
      <c r="C33" s="4">
        <v>6616</v>
      </c>
      <c r="D33" s="4">
        <v>5093</v>
      </c>
      <c r="E33" s="4">
        <v>2828</v>
      </c>
      <c r="F33" s="4">
        <v>2124</v>
      </c>
      <c r="G33" s="5">
        <v>18</v>
      </c>
      <c r="H33" s="5">
        <v>14</v>
      </c>
      <c r="I33" s="5">
        <v>10</v>
      </c>
      <c r="J33" s="5">
        <v>2</v>
      </c>
      <c r="K33" s="5">
        <v>13</v>
      </c>
      <c r="L33" s="5">
        <v>2</v>
      </c>
      <c r="M33" s="5">
        <v>4</v>
      </c>
      <c r="N33" s="5">
        <v>1</v>
      </c>
      <c r="O33" s="5">
        <v>12</v>
      </c>
      <c r="P33" s="4">
        <v>5028</v>
      </c>
      <c r="Q33" s="5">
        <v>65</v>
      </c>
      <c r="R33" s="4">
        <v>1523</v>
      </c>
    </row>
    <row r="34" spans="1:18" ht="23.25" thickBot="1">
      <c r="A34" s="3"/>
      <c r="B34" s="3" t="s">
        <v>37</v>
      </c>
      <c r="C34" s="4">
        <v>2453</v>
      </c>
      <c r="D34" s="4">
        <v>2451</v>
      </c>
      <c r="E34" s="4">
        <v>1569</v>
      </c>
      <c r="F34" s="5">
        <v>829</v>
      </c>
      <c r="G34" s="5">
        <v>7</v>
      </c>
      <c r="H34" s="5">
        <v>7</v>
      </c>
      <c r="I34" s="5">
        <v>2</v>
      </c>
      <c r="J34" s="5">
        <v>0</v>
      </c>
      <c r="K34" s="5">
        <v>1</v>
      </c>
      <c r="L34" s="5">
        <v>0</v>
      </c>
      <c r="M34" s="5">
        <v>2</v>
      </c>
      <c r="N34" s="5">
        <v>1</v>
      </c>
      <c r="O34" s="5">
        <v>6</v>
      </c>
      <c r="P34" s="4">
        <v>2424</v>
      </c>
      <c r="Q34" s="5">
        <v>27</v>
      </c>
      <c r="R34" s="5">
        <v>2</v>
      </c>
    </row>
    <row r="35" spans="1:18" ht="17.25" thickBot="1">
      <c r="A35" s="3"/>
      <c r="B35" s="3" t="s">
        <v>57</v>
      </c>
      <c r="C35" s="4">
        <v>1647</v>
      </c>
      <c r="D35" s="4">
        <v>1146</v>
      </c>
      <c r="E35" s="5">
        <v>537</v>
      </c>
      <c r="F35" s="5">
        <v>571</v>
      </c>
      <c r="G35" s="5">
        <v>5</v>
      </c>
      <c r="H35" s="5">
        <v>2</v>
      </c>
      <c r="I35" s="5">
        <v>3</v>
      </c>
      <c r="J35" s="5">
        <v>0</v>
      </c>
      <c r="K35" s="5">
        <v>3</v>
      </c>
      <c r="L35" s="5">
        <v>1</v>
      </c>
      <c r="M35" s="5">
        <v>2</v>
      </c>
      <c r="N35" s="5">
        <v>0</v>
      </c>
      <c r="O35" s="5">
        <v>4</v>
      </c>
      <c r="P35" s="4">
        <v>1128</v>
      </c>
      <c r="Q35" s="5">
        <v>18</v>
      </c>
      <c r="R35" s="5">
        <v>501</v>
      </c>
    </row>
    <row r="36" spans="1:18" ht="17.25" thickBot="1">
      <c r="A36" s="3"/>
      <c r="B36" s="3" t="s">
        <v>58</v>
      </c>
      <c r="C36" s="4">
        <v>2516</v>
      </c>
      <c r="D36" s="4">
        <v>1496</v>
      </c>
      <c r="E36" s="5">
        <v>722</v>
      </c>
      <c r="F36" s="5">
        <v>724</v>
      </c>
      <c r="G36" s="5">
        <v>6</v>
      </c>
      <c r="H36" s="5">
        <v>5</v>
      </c>
      <c r="I36" s="5">
        <v>5</v>
      </c>
      <c r="J36" s="5">
        <v>2</v>
      </c>
      <c r="K36" s="5">
        <v>9</v>
      </c>
      <c r="L36" s="5">
        <v>1</v>
      </c>
      <c r="M36" s="5">
        <v>0</v>
      </c>
      <c r="N36" s="5">
        <v>0</v>
      </c>
      <c r="O36" s="5">
        <v>2</v>
      </c>
      <c r="P36" s="4">
        <v>1476</v>
      </c>
      <c r="Q36" s="5">
        <v>20</v>
      </c>
      <c r="R36" s="4">
        <v>1020</v>
      </c>
    </row>
    <row r="37" spans="1:18" ht="17.25" thickBot="1">
      <c r="A37" s="3" t="s">
        <v>59</v>
      </c>
      <c r="B37" s="3" t="s">
        <v>36</v>
      </c>
      <c r="C37" s="4">
        <v>8311</v>
      </c>
      <c r="D37" s="4">
        <v>6174</v>
      </c>
      <c r="E37" s="4">
        <v>3406</v>
      </c>
      <c r="F37" s="4">
        <v>2599</v>
      </c>
      <c r="G37" s="5">
        <v>32</v>
      </c>
      <c r="H37" s="5">
        <v>12</v>
      </c>
      <c r="I37" s="5">
        <v>9</v>
      </c>
      <c r="J37" s="5">
        <v>2</v>
      </c>
      <c r="K37" s="5">
        <v>9</v>
      </c>
      <c r="L37" s="5">
        <v>4</v>
      </c>
      <c r="M37" s="5">
        <v>2</v>
      </c>
      <c r="N37" s="5">
        <v>2</v>
      </c>
      <c r="O37" s="5">
        <v>15</v>
      </c>
      <c r="P37" s="4">
        <v>6092</v>
      </c>
      <c r="Q37" s="5">
        <v>82</v>
      </c>
      <c r="R37" s="4">
        <v>2137</v>
      </c>
    </row>
    <row r="38" spans="1:18" ht="23.25" thickBot="1">
      <c r="A38" s="3"/>
      <c r="B38" s="3" t="s">
        <v>37</v>
      </c>
      <c r="C38" s="4">
        <v>2572</v>
      </c>
      <c r="D38" s="4">
        <v>2572</v>
      </c>
      <c r="E38" s="4">
        <v>1667</v>
      </c>
      <c r="F38" s="5">
        <v>858</v>
      </c>
      <c r="G38" s="5">
        <v>6</v>
      </c>
      <c r="H38" s="5">
        <v>5</v>
      </c>
      <c r="I38" s="5">
        <v>3</v>
      </c>
      <c r="J38" s="5">
        <v>1</v>
      </c>
      <c r="K38" s="5">
        <v>2</v>
      </c>
      <c r="L38" s="5">
        <v>1</v>
      </c>
      <c r="M38" s="5">
        <v>1</v>
      </c>
      <c r="N38" s="5">
        <v>0</v>
      </c>
      <c r="O38" s="5">
        <v>3</v>
      </c>
      <c r="P38" s="4">
        <v>2547</v>
      </c>
      <c r="Q38" s="5">
        <v>25</v>
      </c>
      <c r="R38" s="5">
        <v>0</v>
      </c>
    </row>
    <row r="39" spans="1:18" ht="17.25" thickBot="1">
      <c r="A39" s="3"/>
      <c r="B39" s="3" t="s">
        <v>60</v>
      </c>
      <c r="C39" s="4">
        <v>1565</v>
      </c>
      <c r="D39" s="5">
        <v>864</v>
      </c>
      <c r="E39" s="5">
        <v>477</v>
      </c>
      <c r="F39" s="5">
        <v>352</v>
      </c>
      <c r="G39" s="5">
        <v>7</v>
      </c>
      <c r="H39" s="5">
        <v>2</v>
      </c>
      <c r="I39" s="5">
        <v>1</v>
      </c>
      <c r="J39" s="5">
        <v>0</v>
      </c>
      <c r="K39" s="5">
        <v>4</v>
      </c>
      <c r="L39" s="5">
        <v>2</v>
      </c>
      <c r="M39" s="5">
        <v>0</v>
      </c>
      <c r="N39" s="5">
        <v>0</v>
      </c>
      <c r="O39" s="5">
        <v>5</v>
      </c>
      <c r="P39" s="5">
        <v>850</v>
      </c>
      <c r="Q39" s="5">
        <v>14</v>
      </c>
      <c r="R39" s="5">
        <v>701</v>
      </c>
    </row>
    <row r="40" spans="1:18" ht="17.25" thickBot="1">
      <c r="A40" s="3"/>
      <c r="B40" s="3" t="s">
        <v>61</v>
      </c>
      <c r="C40" s="4">
        <v>1576</v>
      </c>
      <c r="D40" s="5">
        <v>830</v>
      </c>
      <c r="E40" s="5">
        <v>460</v>
      </c>
      <c r="F40" s="5">
        <v>331</v>
      </c>
      <c r="G40" s="5">
        <v>10</v>
      </c>
      <c r="H40" s="5">
        <v>3</v>
      </c>
      <c r="I40" s="5">
        <v>1</v>
      </c>
      <c r="J40" s="5">
        <v>1</v>
      </c>
      <c r="K40" s="5">
        <v>1</v>
      </c>
      <c r="L40" s="5">
        <v>0</v>
      </c>
      <c r="M40" s="5">
        <v>0</v>
      </c>
      <c r="N40" s="5">
        <v>2</v>
      </c>
      <c r="O40" s="5">
        <v>2</v>
      </c>
      <c r="P40" s="5">
        <v>811</v>
      </c>
      <c r="Q40" s="5">
        <v>19</v>
      </c>
      <c r="R40" s="5">
        <v>746</v>
      </c>
    </row>
    <row r="41" spans="1:18" ht="17.25" thickBot="1">
      <c r="A41" s="3"/>
      <c r="B41" s="3" t="s">
        <v>62</v>
      </c>
      <c r="C41" s="4">
        <v>2598</v>
      </c>
      <c r="D41" s="4">
        <v>1908</v>
      </c>
      <c r="E41" s="5">
        <v>802</v>
      </c>
      <c r="F41" s="4">
        <v>1058</v>
      </c>
      <c r="G41" s="5">
        <v>9</v>
      </c>
      <c r="H41" s="5">
        <v>2</v>
      </c>
      <c r="I41" s="5">
        <v>4</v>
      </c>
      <c r="J41" s="5">
        <v>0</v>
      </c>
      <c r="K41" s="5">
        <v>2</v>
      </c>
      <c r="L41" s="5">
        <v>1</v>
      </c>
      <c r="M41" s="5">
        <v>1</v>
      </c>
      <c r="N41" s="5">
        <v>0</v>
      </c>
      <c r="O41" s="5">
        <v>5</v>
      </c>
      <c r="P41" s="4">
        <v>1884</v>
      </c>
      <c r="Q41" s="5">
        <v>24</v>
      </c>
      <c r="R41" s="5">
        <v>690</v>
      </c>
    </row>
    <row r="42" spans="1:18" ht="17.25" thickBot="1">
      <c r="A42" s="3" t="s">
        <v>63</v>
      </c>
      <c r="B42" s="3" t="s">
        <v>36</v>
      </c>
      <c r="C42" s="4">
        <v>3873</v>
      </c>
      <c r="D42" s="4">
        <v>2809</v>
      </c>
      <c r="E42" s="4">
        <v>1661</v>
      </c>
      <c r="F42" s="4">
        <v>1079</v>
      </c>
      <c r="G42" s="5">
        <v>15</v>
      </c>
      <c r="H42" s="5">
        <v>7</v>
      </c>
      <c r="I42" s="5">
        <v>6</v>
      </c>
      <c r="J42" s="5">
        <v>0</v>
      </c>
      <c r="K42" s="5">
        <v>4</v>
      </c>
      <c r="L42" s="5">
        <v>3</v>
      </c>
      <c r="M42" s="5">
        <v>1</v>
      </c>
      <c r="N42" s="5">
        <v>2</v>
      </c>
      <c r="O42" s="5">
        <v>5</v>
      </c>
      <c r="P42" s="4">
        <v>2783</v>
      </c>
      <c r="Q42" s="5">
        <v>26</v>
      </c>
      <c r="R42" s="4">
        <v>1064</v>
      </c>
    </row>
    <row r="43" spans="1:18" ht="23.25" thickBot="1">
      <c r="A43" s="3"/>
      <c r="B43" s="3" t="s">
        <v>37</v>
      </c>
      <c r="C43" s="4">
        <v>1589</v>
      </c>
      <c r="D43" s="4">
        <v>1588</v>
      </c>
      <c r="E43" s="4">
        <v>1030</v>
      </c>
      <c r="F43" s="5">
        <v>527</v>
      </c>
      <c r="G43" s="5">
        <v>6</v>
      </c>
      <c r="H43" s="5">
        <v>4</v>
      </c>
      <c r="I43" s="5">
        <v>1</v>
      </c>
      <c r="J43" s="5">
        <v>0</v>
      </c>
      <c r="K43" s="5">
        <v>3</v>
      </c>
      <c r="L43" s="5">
        <v>2</v>
      </c>
      <c r="M43" s="5">
        <v>1</v>
      </c>
      <c r="N43" s="5">
        <v>1</v>
      </c>
      <c r="O43" s="5">
        <v>4</v>
      </c>
      <c r="P43" s="4">
        <v>1579</v>
      </c>
      <c r="Q43" s="5">
        <v>9</v>
      </c>
      <c r="R43" s="5">
        <v>1</v>
      </c>
    </row>
    <row r="44" spans="1:18" ht="23.25" thickBot="1">
      <c r="A44" s="3"/>
      <c r="B44" s="3" t="s">
        <v>64</v>
      </c>
      <c r="C44" s="4">
        <v>2284</v>
      </c>
      <c r="D44" s="4">
        <v>1221</v>
      </c>
      <c r="E44" s="5">
        <v>631</v>
      </c>
      <c r="F44" s="5">
        <v>552</v>
      </c>
      <c r="G44" s="5">
        <v>9</v>
      </c>
      <c r="H44" s="5">
        <v>3</v>
      </c>
      <c r="I44" s="5">
        <v>5</v>
      </c>
      <c r="J44" s="5">
        <v>0</v>
      </c>
      <c r="K44" s="5">
        <v>1</v>
      </c>
      <c r="L44" s="5">
        <v>1</v>
      </c>
      <c r="M44" s="5">
        <v>0</v>
      </c>
      <c r="N44" s="5">
        <v>1</v>
      </c>
      <c r="O44" s="5">
        <v>1</v>
      </c>
      <c r="P44" s="4">
        <v>1204</v>
      </c>
      <c r="Q44" s="5">
        <v>17</v>
      </c>
      <c r="R44" s="4">
        <v>1063</v>
      </c>
    </row>
    <row r="45" spans="1:18" ht="17.25" customHeight="1" thickBot="1">
      <c r="A45" s="3" t="s">
        <v>65</v>
      </c>
      <c r="B45" s="3" t="s">
        <v>36</v>
      </c>
      <c r="C45" s="4">
        <v>6167</v>
      </c>
      <c r="D45" s="4">
        <v>3465</v>
      </c>
      <c r="E45" s="4">
        <v>1809</v>
      </c>
      <c r="F45" s="4">
        <v>1531</v>
      </c>
      <c r="G45" s="5">
        <v>24</v>
      </c>
      <c r="H45" s="5">
        <v>14</v>
      </c>
      <c r="I45" s="5">
        <v>4</v>
      </c>
      <c r="J45" s="5">
        <v>5</v>
      </c>
      <c r="K45" s="5">
        <v>24</v>
      </c>
      <c r="L45" s="5">
        <v>1</v>
      </c>
      <c r="M45" s="5">
        <v>3</v>
      </c>
      <c r="N45" s="5">
        <v>3</v>
      </c>
      <c r="O45" s="5">
        <v>8</v>
      </c>
      <c r="P45" s="4">
        <v>3426</v>
      </c>
      <c r="Q45" s="5">
        <v>39</v>
      </c>
      <c r="R45" s="4">
        <v>2702</v>
      </c>
    </row>
    <row r="46" spans="1:18" ht="23.25" thickBot="1">
      <c r="A46" s="3"/>
      <c r="B46" s="3" t="s">
        <v>37</v>
      </c>
      <c r="C46" s="4">
        <v>1212</v>
      </c>
      <c r="D46" s="4">
        <v>1212</v>
      </c>
      <c r="E46" s="5">
        <v>756</v>
      </c>
      <c r="F46" s="5">
        <v>420</v>
      </c>
      <c r="G46" s="5">
        <v>1</v>
      </c>
      <c r="H46" s="5">
        <v>7</v>
      </c>
      <c r="I46" s="5">
        <v>0</v>
      </c>
      <c r="J46" s="5">
        <v>1</v>
      </c>
      <c r="K46" s="5">
        <v>7</v>
      </c>
      <c r="L46" s="5">
        <v>1</v>
      </c>
      <c r="M46" s="5">
        <v>2</v>
      </c>
      <c r="N46" s="5">
        <v>2</v>
      </c>
      <c r="O46" s="5">
        <v>4</v>
      </c>
      <c r="P46" s="4">
        <v>1201</v>
      </c>
      <c r="Q46" s="5">
        <v>11</v>
      </c>
      <c r="R46" s="5">
        <v>0</v>
      </c>
    </row>
    <row r="47" spans="1:18" ht="23.25" thickBot="1">
      <c r="A47" s="3"/>
      <c r="B47" s="3" t="s">
        <v>66</v>
      </c>
      <c r="C47" s="4">
        <v>2283</v>
      </c>
      <c r="D47" s="5">
        <v>854</v>
      </c>
      <c r="E47" s="5">
        <v>356</v>
      </c>
      <c r="F47" s="5">
        <v>462</v>
      </c>
      <c r="G47" s="5">
        <v>7</v>
      </c>
      <c r="H47" s="5">
        <v>4</v>
      </c>
      <c r="I47" s="5">
        <v>3</v>
      </c>
      <c r="J47" s="5">
        <v>1</v>
      </c>
      <c r="K47" s="5">
        <v>8</v>
      </c>
      <c r="L47" s="5">
        <v>0</v>
      </c>
      <c r="M47" s="5">
        <v>1</v>
      </c>
      <c r="N47" s="5">
        <v>0</v>
      </c>
      <c r="O47" s="5">
        <v>2</v>
      </c>
      <c r="P47" s="5">
        <v>844</v>
      </c>
      <c r="Q47" s="5">
        <v>10</v>
      </c>
      <c r="R47" s="4">
        <v>1429</v>
      </c>
    </row>
    <row r="48" spans="1:18" ht="23.25" thickBot="1">
      <c r="A48" s="3"/>
      <c r="B48" s="3" t="s">
        <v>67</v>
      </c>
      <c r="C48" s="4">
        <v>2672</v>
      </c>
      <c r="D48" s="4">
        <v>1399</v>
      </c>
      <c r="E48" s="5">
        <v>697</v>
      </c>
      <c r="F48" s="5">
        <v>649</v>
      </c>
      <c r="G48" s="5">
        <v>16</v>
      </c>
      <c r="H48" s="5">
        <v>3</v>
      </c>
      <c r="I48" s="5">
        <v>1</v>
      </c>
      <c r="J48" s="5">
        <v>3</v>
      </c>
      <c r="K48" s="5">
        <v>9</v>
      </c>
      <c r="L48" s="5">
        <v>0</v>
      </c>
      <c r="M48" s="5">
        <v>0</v>
      </c>
      <c r="N48" s="5">
        <v>1</v>
      </c>
      <c r="O48" s="5">
        <v>2</v>
      </c>
      <c r="P48" s="4">
        <v>1381</v>
      </c>
      <c r="Q48" s="5">
        <v>18</v>
      </c>
      <c r="R48" s="4">
        <v>1273</v>
      </c>
    </row>
    <row r="49" spans="1:18" ht="17.25" thickBot="1">
      <c r="A49" s="3" t="s">
        <v>68</v>
      </c>
      <c r="B49" s="3" t="s">
        <v>36</v>
      </c>
      <c r="C49" s="4">
        <v>4599</v>
      </c>
      <c r="D49" s="4">
        <v>2857</v>
      </c>
      <c r="E49" s="4">
        <v>1612</v>
      </c>
      <c r="F49" s="4">
        <v>1152</v>
      </c>
      <c r="G49" s="5">
        <v>15</v>
      </c>
      <c r="H49" s="5">
        <v>10</v>
      </c>
      <c r="I49" s="5">
        <v>4</v>
      </c>
      <c r="J49" s="5">
        <v>3</v>
      </c>
      <c r="K49" s="5">
        <v>8</v>
      </c>
      <c r="L49" s="5">
        <v>4</v>
      </c>
      <c r="M49" s="5">
        <v>4</v>
      </c>
      <c r="N49" s="5">
        <v>3</v>
      </c>
      <c r="O49" s="5">
        <v>7</v>
      </c>
      <c r="P49" s="4">
        <v>2822</v>
      </c>
      <c r="Q49" s="5">
        <v>35</v>
      </c>
      <c r="R49" s="4">
        <v>1742</v>
      </c>
    </row>
    <row r="50" spans="1:18" ht="23.25" thickBot="1">
      <c r="A50" s="3"/>
      <c r="B50" s="3" t="s">
        <v>37</v>
      </c>
      <c r="C50" s="4">
        <v>1199</v>
      </c>
      <c r="D50" s="4">
        <v>1199</v>
      </c>
      <c r="E50" s="5">
        <v>773</v>
      </c>
      <c r="F50" s="5">
        <v>394</v>
      </c>
      <c r="G50" s="5">
        <v>5</v>
      </c>
      <c r="H50" s="5">
        <v>6</v>
      </c>
      <c r="I50" s="5">
        <v>1</v>
      </c>
      <c r="J50" s="5">
        <v>2</v>
      </c>
      <c r="K50" s="5">
        <v>2</v>
      </c>
      <c r="L50" s="5">
        <v>2</v>
      </c>
      <c r="M50" s="5">
        <v>0</v>
      </c>
      <c r="N50" s="5">
        <v>1</v>
      </c>
      <c r="O50" s="5">
        <v>2</v>
      </c>
      <c r="P50" s="4">
        <v>1188</v>
      </c>
      <c r="Q50" s="5">
        <v>11</v>
      </c>
      <c r="R50" s="5">
        <v>0</v>
      </c>
    </row>
    <row r="51" spans="1:18" ht="23.25" thickBot="1">
      <c r="A51" s="3"/>
      <c r="B51" s="3" t="s">
        <v>69</v>
      </c>
      <c r="C51" s="4">
        <v>1850</v>
      </c>
      <c r="D51" s="5">
        <v>893</v>
      </c>
      <c r="E51" s="5">
        <v>412</v>
      </c>
      <c r="F51" s="5">
        <v>444</v>
      </c>
      <c r="G51" s="5">
        <v>6</v>
      </c>
      <c r="H51" s="5">
        <v>2</v>
      </c>
      <c r="I51" s="5">
        <v>1</v>
      </c>
      <c r="J51" s="5">
        <v>1</v>
      </c>
      <c r="K51" s="5">
        <v>4</v>
      </c>
      <c r="L51" s="5">
        <v>2</v>
      </c>
      <c r="M51" s="5">
        <v>4</v>
      </c>
      <c r="N51" s="5">
        <v>2</v>
      </c>
      <c r="O51" s="5">
        <v>2</v>
      </c>
      <c r="P51" s="5">
        <v>880</v>
      </c>
      <c r="Q51" s="5">
        <v>13</v>
      </c>
      <c r="R51" s="5">
        <v>957</v>
      </c>
    </row>
    <row r="52" spans="1:18" ht="23.25" thickBot="1">
      <c r="A52" s="3"/>
      <c r="B52" s="3" t="s">
        <v>70</v>
      </c>
      <c r="C52" s="4">
        <v>1550</v>
      </c>
      <c r="D52" s="5">
        <v>765</v>
      </c>
      <c r="E52" s="5">
        <v>427</v>
      </c>
      <c r="F52" s="5">
        <v>314</v>
      </c>
      <c r="G52" s="5">
        <v>4</v>
      </c>
      <c r="H52" s="5">
        <v>2</v>
      </c>
      <c r="I52" s="5">
        <v>2</v>
      </c>
      <c r="J52" s="5">
        <v>0</v>
      </c>
      <c r="K52" s="5">
        <v>2</v>
      </c>
      <c r="L52" s="5">
        <v>0</v>
      </c>
      <c r="M52" s="5">
        <v>0</v>
      </c>
      <c r="N52" s="5">
        <v>0</v>
      </c>
      <c r="O52" s="5">
        <v>3</v>
      </c>
      <c r="P52" s="5">
        <v>754</v>
      </c>
      <c r="Q52" s="5">
        <v>11</v>
      </c>
      <c r="R52" s="5">
        <v>785</v>
      </c>
    </row>
    <row r="53" spans="1:18" ht="17.25" thickBot="1">
      <c r="A53" s="3" t="s">
        <v>71</v>
      </c>
      <c r="B53" s="3" t="s">
        <v>36</v>
      </c>
      <c r="C53" s="4">
        <v>6794</v>
      </c>
      <c r="D53" s="4">
        <v>4585</v>
      </c>
      <c r="E53" s="4">
        <v>2822</v>
      </c>
      <c r="F53" s="4">
        <v>1624</v>
      </c>
      <c r="G53" s="5">
        <v>17</v>
      </c>
      <c r="H53" s="5">
        <v>22</v>
      </c>
      <c r="I53" s="5">
        <v>3</v>
      </c>
      <c r="J53" s="5">
        <v>3</v>
      </c>
      <c r="K53" s="5">
        <v>7</v>
      </c>
      <c r="L53" s="5">
        <v>5</v>
      </c>
      <c r="M53" s="5">
        <v>3</v>
      </c>
      <c r="N53" s="5">
        <v>4</v>
      </c>
      <c r="O53" s="5">
        <v>9</v>
      </c>
      <c r="P53" s="4">
        <v>4519</v>
      </c>
      <c r="Q53" s="5">
        <v>66</v>
      </c>
      <c r="R53" s="4">
        <v>2209</v>
      </c>
    </row>
    <row r="54" spans="1:18" ht="23.25" thickBot="1">
      <c r="A54" s="3"/>
      <c r="B54" s="3" t="s">
        <v>37</v>
      </c>
      <c r="C54" s="4">
        <v>2144</v>
      </c>
      <c r="D54" s="4">
        <v>2144</v>
      </c>
      <c r="E54" s="4">
        <v>1479</v>
      </c>
      <c r="F54" s="5">
        <v>615</v>
      </c>
      <c r="G54" s="5">
        <v>6</v>
      </c>
      <c r="H54" s="5">
        <v>9</v>
      </c>
      <c r="I54" s="5">
        <v>1</v>
      </c>
      <c r="J54" s="5">
        <v>1</v>
      </c>
      <c r="K54" s="5">
        <v>2</v>
      </c>
      <c r="L54" s="5">
        <v>1</v>
      </c>
      <c r="M54" s="5">
        <v>0</v>
      </c>
      <c r="N54" s="5">
        <v>1</v>
      </c>
      <c r="O54" s="5">
        <v>1</v>
      </c>
      <c r="P54" s="4">
        <v>2116</v>
      </c>
      <c r="Q54" s="5">
        <v>28</v>
      </c>
      <c r="R54" s="5">
        <v>0</v>
      </c>
    </row>
    <row r="55" spans="1:18" ht="17.25" thickBot="1">
      <c r="A55" s="3"/>
      <c r="B55" s="3" t="s">
        <v>72</v>
      </c>
      <c r="C55" s="4">
        <v>2310</v>
      </c>
      <c r="D55" s="4">
        <v>1305</v>
      </c>
      <c r="E55" s="5">
        <v>740</v>
      </c>
      <c r="F55" s="5">
        <v>517</v>
      </c>
      <c r="G55" s="5">
        <v>5</v>
      </c>
      <c r="H55" s="5">
        <v>3</v>
      </c>
      <c r="I55" s="5">
        <v>2</v>
      </c>
      <c r="J55" s="5">
        <v>2</v>
      </c>
      <c r="K55" s="5">
        <v>2</v>
      </c>
      <c r="L55" s="5">
        <v>2</v>
      </c>
      <c r="M55" s="5">
        <v>2</v>
      </c>
      <c r="N55" s="5">
        <v>3</v>
      </c>
      <c r="O55" s="5">
        <v>3</v>
      </c>
      <c r="P55" s="4">
        <v>1281</v>
      </c>
      <c r="Q55" s="5">
        <v>24</v>
      </c>
      <c r="R55" s="4">
        <v>1005</v>
      </c>
    </row>
    <row r="56" spans="1:18" ht="17.25" thickBot="1">
      <c r="A56" s="3"/>
      <c r="B56" s="3" t="s">
        <v>73</v>
      </c>
      <c r="C56" s="4">
        <v>2340</v>
      </c>
      <c r="D56" s="4">
        <v>1136</v>
      </c>
      <c r="E56" s="5">
        <v>603</v>
      </c>
      <c r="F56" s="5">
        <v>492</v>
      </c>
      <c r="G56" s="5">
        <v>6</v>
      </c>
      <c r="H56" s="5">
        <v>10</v>
      </c>
      <c r="I56" s="5">
        <v>0</v>
      </c>
      <c r="J56" s="5">
        <v>0</v>
      </c>
      <c r="K56" s="5">
        <v>3</v>
      </c>
      <c r="L56" s="5">
        <v>2</v>
      </c>
      <c r="M56" s="5">
        <v>1</v>
      </c>
      <c r="N56" s="5">
        <v>0</v>
      </c>
      <c r="O56" s="5">
        <v>5</v>
      </c>
      <c r="P56" s="4">
        <v>1122</v>
      </c>
      <c r="Q56" s="5">
        <v>14</v>
      </c>
      <c r="R56" s="4">
        <v>1204</v>
      </c>
    </row>
    <row r="57" spans="1:18" ht="17.25" thickBot="1">
      <c r="A57" s="3" t="s">
        <v>74</v>
      </c>
      <c r="B57" s="3" t="s">
        <v>36</v>
      </c>
      <c r="C57" s="4">
        <v>13564</v>
      </c>
      <c r="D57" s="4">
        <v>9675</v>
      </c>
      <c r="E57" s="4">
        <v>5666</v>
      </c>
      <c r="F57" s="4">
        <v>3667</v>
      </c>
      <c r="G57" s="5">
        <v>41</v>
      </c>
      <c r="H57" s="5">
        <v>46</v>
      </c>
      <c r="I57" s="5">
        <v>20</v>
      </c>
      <c r="J57" s="5">
        <v>5</v>
      </c>
      <c r="K57" s="5">
        <v>20</v>
      </c>
      <c r="L57" s="5">
        <v>6</v>
      </c>
      <c r="M57" s="5">
        <v>13</v>
      </c>
      <c r="N57" s="5">
        <v>8</v>
      </c>
      <c r="O57" s="5">
        <v>29</v>
      </c>
      <c r="P57" s="4">
        <v>9521</v>
      </c>
      <c r="Q57" s="5">
        <v>154</v>
      </c>
      <c r="R57" s="4">
        <v>3889</v>
      </c>
    </row>
    <row r="58" spans="1:18" ht="23.25" thickBot="1">
      <c r="A58" s="3"/>
      <c r="B58" s="3" t="s">
        <v>37</v>
      </c>
      <c r="C58" s="4">
        <v>4338</v>
      </c>
      <c r="D58" s="4">
        <v>4334</v>
      </c>
      <c r="E58" s="4">
        <v>2888</v>
      </c>
      <c r="F58" s="4">
        <v>1329</v>
      </c>
      <c r="G58" s="5">
        <v>10</v>
      </c>
      <c r="H58" s="5">
        <v>13</v>
      </c>
      <c r="I58" s="5">
        <v>8</v>
      </c>
      <c r="J58" s="5">
        <v>1</v>
      </c>
      <c r="K58" s="5">
        <v>9</v>
      </c>
      <c r="L58" s="5">
        <v>4</v>
      </c>
      <c r="M58" s="5">
        <v>2</v>
      </c>
      <c r="N58" s="5">
        <v>3</v>
      </c>
      <c r="O58" s="5">
        <v>7</v>
      </c>
      <c r="P58" s="4">
        <v>4274</v>
      </c>
      <c r="Q58" s="5">
        <v>60</v>
      </c>
      <c r="R58" s="5">
        <v>4</v>
      </c>
    </row>
    <row r="59" spans="1:18" ht="17.25" thickBot="1">
      <c r="A59" s="3"/>
      <c r="B59" s="3" t="s">
        <v>75</v>
      </c>
      <c r="C59" s="4">
        <v>2242</v>
      </c>
      <c r="D59" s="4">
        <v>1396</v>
      </c>
      <c r="E59" s="5">
        <v>761</v>
      </c>
      <c r="F59" s="5">
        <v>584</v>
      </c>
      <c r="G59" s="5">
        <v>4</v>
      </c>
      <c r="H59" s="5">
        <v>8</v>
      </c>
      <c r="I59" s="5">
        <v>3</v>
      </c>
      <c r="J59" s="5">
        <v>2</v>
      </c>
      <c r="K59" s="5">
        <v>2</v>
      </c>
      <c r="L59" s="5">
        <v>0</v>
      </c>
      <c r="M59" s="5">
        <v>3</v>
      </c>
      <c r="N59" s="5">
        <v>2</v>
      </c>
      <c r="O59" s="5">
        <v>2</v>
      </c>
      <c r="P59" s="4">
        <v>1371</v>
      </c>
      <c r="Q59" s="5">
        <v>25</v>
      </c>
      <c r="R59" s="5">
        <v>846</v>
      </c>
    </row>
    <row r="60" spans="1:18" ht="17.25" thickBot="1">
      <c r="A60" s="3"/>
      <c r="B60" s="3" t="s">
        <v>76</v>
      </c>
      <c r="C60" s="4">
        <v>2243</v>
      </c>
      <c r="D60" s="4">
        <v>1207</v>
      </c>
      <c r="E60" s="5">
        <v>616</v>
      </c>
      <c r="F60" s="5">
        <v>547</v>
      </c>
      <c r="G60" s="5">
        <v>3</v>
      </c>
      <c r="H60" s="5">
        <v>5</v>
      </c>
      <c r="I60" s="5">
        <v>3</v>
      </c>
      <c r="J60" s="5">
        <v>1</v>
      </c>
      <c r="K60" s="5">
        <v>2</v>
      </c>
      <c r="L60" s="5">
        <v>0</v>
      </c>
      <c r="M60" s="5">
        <v>3</v>
      </c>
      <c r="N60" s="5">
        <v>0</v>
      </c>
      <c r="O60" s="5">
        <v>5</v>
      </c>
      <c r="P60" s="4">
        <v>1185</v>
      </c>
      <c r="Q60" s="5">
        <v>22</v>
      </c>
      <c r="R60" s="4">
        <v>1036</v>
      </c>
    </row>
    <row r="61" spans="1:18" ht="17.25" thickBot="1">
      <c r="A61" s="3"/>
      <c r="B61" s="3" t="s">
        <v>77</v>
      </c>
      <c r="C61" s="4">
        <v>1945</v>
      </c>
      <c r="D61" s="4">
        <v>1139</v>
      </c>
      <c r="E61" s="5">
        <v>531</v>
      </c>
      <c r="F61" s="5">
        <v>562</v>
      </c>
      <c r="G61" s="5">
        <v>10</v>
      </c>
      <c r="H61" s="5">
        <v>11</v>
      </c>
      <c r="I61" s="5">
        <v>2</v>
      </c>
      <c r="J61" s="5">
        <v>0</v>
      </c>
      <c r="K61" s="5">
        <v>5</v>
      </c>
      <c r="L61" s="5">
        <v>0</v>
      </c>
      <c r="M61" s="5">
        <v>1</v>
      </c>
      <c r="N61" s="5">
        <v>0</v>
      </c>
      <c r="O61" s="5">
        <v>4</v>
      </c>
      <c r="P61" s="4">
        <v>1126</v>
      </c>
      <c r="Q61" s="5">
        <v>13</v>
      </c>
      <c r="R61" s="5">
        <v>806</v>
      </c>
    </row>
    <row r="62" spans="1:18" ht="17.25" thickBot="1">
      <c r="A62" s="3"/>
      <c r="B62" s="3" t="s">
        <v>78</v>
      </c>
      <c r="C62" s="4">
        <v>1430</v>
      </c>
      <c r="D62" s="5">
        <v>845</v>
      </c>
      <c r="E62" s="5">
        <v>472</v>
      </c>
      <c r="F62" s="5">
        <v>331</v>
      </c>
      <c r="G62" s="5">
        <v>5</v>
      </c>
      <c r="H62" s="5">
        <v>4</v>
      </c>
      <c r="I62" s="5">
        <v>1</v>
      </c>
      <c r="J62" s="5">
        <v>1</v>
      </c>
      <c r="K62" s="5">
        <v>0</v>
      </c>
      <c r="L62" s="5">
        <v>1</v>
      </c>
      <c r="M62" s="5">
        <v>3</v>
      </c>
      <c r="N62" s="5">
        <v>2</v>
      </c>
      <c r="O62" s="5">
        <v>5</v>
      </c>
      <c r="P62" s="5">
        <v>825</v>
      </c>
      <c r="Q62" s="5">
        <v>20</v>
      </c>
      <c r="R62" s="5">
        <v>585</v>
      </c>
    </row>
    <row r="63" spans="1:18" ht="17.25" thickBot="1">
      <c r="A63" s="3"/>
      <c r="B63" s="3" t="s">
        <v>79</v>
      </c>
      <c r="C63" s="4">
        <v>1366</v>
      </c>
      <c r="D63" s="5">
        <v>754</v>
      </c>
      <c r="E63" s="5">
        <v>398</v>
      </c>
      <c r="F63" s="5">
        <v>314</v>
      </c>
      <c r="G63" s="5">
        <v>9</v>
      </c>
      <c r="H63" s="5">
        <v>5</v>
      </c>
      <c r="I63" s="5">
        <v>3</v>
      </c>
      <c r="J63" s="5">
        <v>0</v>
      </c>
      <c r="K63" s="5">
        <v>2</v>
      </c>
      <c r="L63" s="5">
        <v>1</v>
      </c>
      <c r="M63" s="5">
        <v>1</v>
      </c>
      <c r="N63" s="5">
        <v>1</v>
      </c>
      <c r="O63" s="5">
        <v>6</v>
      </c>
      <c r="P63" s="5">
        <v>740</v>
      </c>
      <c r="Q63" s="5">
        <v>14</v>
      </c>
      <c r="R63" s="5">
        <v>612</v>
      </c>
    </row>
    <row r="64" spans="1:18" ht="17.25" thickBot="1">
      <c r="A64" s="3" t="s">
        <v>80</v>
      </c>
      <c r="B64" s="3" t="s">
        <v>36</v>
      </c>
      <c r="C64" s="4">
        <v>4784</v>
      </c>
      <c r="D64" s="4">
        <v>3103</v>
      </c>
      <c r="E64" s="4">
        <v>1957</v>
      </c>
      <c r="F64" s="4">
        <v>1057</v>
      </c>
      <c r="G64" s="5">
        <v>13</v>
      </c>
      <c r="H64" s="5">
        <v>8</v>
      </c>
      <c r="I64" s="5">
        <v>5</v>
      </c>
      <c r="J64" s="5">
        <v>3</v>
      </c>
      <c r="K64" s="5">
        <v>8</v>
      </c>
      <c r="L64" s="5">
        <v>4</v>
      </c>
      <c r="M64" s="5">
        <v>1</v>
      </c>
      <c r="N64" s="5">
        <v>4</v>
      </c>
      <c r="O64" s="5">
        <v>9</v>
      </c>
      <c r="P64" s="4">
        <v>3069</v>
      </c>
      <c r="Q64" s="5">
        <v>34</v>
      </c>
      <c r="R64" s="4">
        <v>1681</v>
      </c>
    </row>
    <row r="65" spans="1:18" ht="23.25" thickBot="1">
      <c r="A65" s="3"/>
      <c r="B65" s="3" t="s">
        <v>37</v>
      </c>
      <c r="C65" s="4">
        <v>1469</v>
      </c>
      <c r="D65" s="4">
        <v>1469</v>
      </c>
      <c r="E65" s="4">
        <v>1012</v>
      </c>
      <c r="F65" s="5">
        <v>424</v>
      </c>
      <c r="G65" s="5">
        <v>4</v>
      </c>
      <c r="H65" s="5">
        <v>3</v>
      </c>
      <c r="I65" s="5">
        <v>0</v>
      </c>
      <c r="J65" s="5">
        <v>1</v>
      </c>
      <c r="K65" s="5">
        <v>2</v>
      </c>
      <c r="L65" s="5">
        <v>2</v>
      </c>
      <c r="M65" s="5">
        <v>0</v>
      </c>
      <c r="N65" s="5">
        <v>2</v>
      </c>
      <c r="O65" s="5">
        <v>2</v>
      </c>
      <c r="P65" s="4">
        <v>1452</v>
      </c>
      <c r="Q65" s="5">
        <v>17</v>
      </c>
      <c r="R65" s="5">
        <v>0</v>
      </c>
    </row>
    <row r="66" spans="1:18" ht="23.25" thickBot="1">
      <c r="A66" s="3"/>
      <c r="B66" s="3" t="s">
        <v>81</v>
      </c>
      <c r="C66" s="4">
        <v>1100</v>
      </c>
      <c r="D66" s="5">
        <v>394</v>
      </c>
      <c r="E66" s="5">
        <v>208</v>
      </c>
      <c r="F66" s="5">
        <v>167</v>
      </c>
      <c r="G66" s="5">
        <v>3</v>
      </c>
      <c r="H66" s="5">
        <v>2</v>
      </c>
      <c r="I66" s="5">
        <v>1</v>
      </c>
      <c r="J66" s="5">
        <v>1</v>
      </c>
      <c r="K66" s="5">
        <v>3</v>
      </c>
      <c r="L66" s="5">
        <v>1</v>
      </c>
      <c r="M66" s="5">
        <v>0</v>
      </c>
      <c r="N66" s="5">
        <v>2</v>
      </c>
      <c r="O66" s="5">
        <v>1</v>
      </c>
      <c r="P66" s="5">
        <v>389</v>
      </c>
      <c r="Q66" s="5">
        <v>5</v>
      </c>
      <c r="R66" s="5">
        <v>706</v>
      </c>
    </row>
    <row r="67" spans="1:18" ht="23.25" thickBot="1">
      <c r="A67" s="3"/>
      <c r="B67" s="3" t="s">
        <v>82</v>
      </c>
      <c r="C67" s="4">
        <v>2215</v>
      </c>
      <c r="D67" s="4">
        <v>1240</v>
      </c>
      <c r="E67" s="5">
        <v>737</v>
      </c>
      <c r="F67" s="5">
        <v>466</v>
      </c>
      <c r="G67" s="5">
        <v>6</v>
      </c>
      <c r="H67" s="5">
        <v>3</v>
      </c>
      <c r="I67" s="5">
        <v>4</v>
      </c>
      <c r="J67" s="5">
        <v>1</v>
      </c>
      <c r="K67" s="5">
        <v>3</v>
      </c>
      <c r="L67" s="5">
        <v>1</v>
      </c>
      <c r="M67" s="5">
        <v>1</v>
      </c>
      <c r="N67" s="5">
        <v>0</v>
      </c>
      <c r="O67" s="5">
        <v>6</v>
      </c>
      <c r="P67" s="4">
        <v>1228</v>
      </c>
      <c r="Q67" s="5">
        <v>12</v>
      </c>
      <c r="R67" s="5">
        <v>975</v>
      </c>
    </row>
    <row r="68" spans="1:18" ht="17.25" thickBot="1">
      <c r="A68" s="3" t="s">
        <v>83</v>
      </c>
      <c r="B68" s="3" t="s">
        <v>36</v>
      </c>
      <c r="C68" s="4">
        <v>7287</v>
      </c>
      <c r="D68" s="4">
        <v>4600</v>
      </c>
      <c r="E68" s="4">
        <v>3015</v>
      </c>
      <c r="F68" s="4">
        <v>1448</v>
      </c>
      <c r="G68" s="5">
        <v>9</v>
      </c>
      <c r="H68" s="5">
        <v>9</v>
      </c>
      <c r="I68" s="5">
        <v>6</v>
      </c>
      <c r="J68" s="5">
        <v>7</v>
      </c>
      <c r="K68" s="5">
        <v>15</v>
      </c>
      <c r="L68" s="5">
        <v>4</v>
      </c>
      <c r="M68" s="5">
        <v>1</v>
      </c>
      <c r="N68" s="5">
        <v>5</v>
      </c>
      <c r="O68" s="5">
        <v>11</v>
      </c>
      <c r="P68" s="4">
        <v>4530</v>
      </c>
      <c r="Q68" s="5">
        <v>70</v>
      </c>
      <c r="R68" s="4">
        <v>2687</v>
      </c>
    </row>
    <row r="69" spans="1:18" ht="23.25" thickBot="1">
      <c r="A69" s="3"/>
      <c r="B69" s="3" t="s">
        <v>37</v>
      </c>
      <c r="C69" s="4">
        <v>1630</v>
      </c>
      <c r="D69" s="4">
        <v>1630</v>
      </c>
      <c r="E69" s="4">
        <v>1191</v>
      </c>
      <c r="F69" s="5">
        <v>393</v>
      </c>
      <c r="G69" s="5">
        <v>1</v>
      </c>
      <c r="H69" s="5">
        <v>3</v>
      </c>
      <c r="I69" s="5">
        <v>2</v>
      </c>
      <c r="J69" s="5">
        <v>5</v>
      </c>
      <c r="K69" s="5">
        <v>6</v>
      </c>
      <c r="L69" s="5">
        <v>1</v>
      </c>
      <c r="M69" s="5">
        <v>0</v>
      </c>
      <c r="N69" s="5">
        <v>1</v>
      </c>
      <c r="O69" s="5">
        <v>7</v>
      </c>
      <c r="P69" s="4">
        <v>1610</v>
      </c>
      <c r="Q69" s="5">
        <v>20</v>
      </c>
      <c r="R69" s="5">
        <v>0</v>
      </c>
    </row>
    <row r="70" spans="1:18" ht="23.25" thickBot="1">
      <c r="A70" s="3"/>
      <c r="B70" s="3" t="s">
        <v>84</v>
      </c>
      <c r="C70" s="4">
        <v>1606</v>
      </c>
      <c r="D70" s="5">
        <v>755</v>
      </c>
      <c r="E70" s="5">
        <v>469</v>
      </c>
      <c r="F70" s="5">
        <v>265</v>
      </c>
      <c r="G70" s="5">
        <v>1</v>
      </c>
      <c r="H70" s="5">
        <v>2</v>
      </c>
      <c r="I70" s="5">
        <v>0</v>
      </c>
      <c r="J70" s="5">
        <v>0</v>
      </c>
      <c r="K70" s="5">
        <v>5</v>
      </c>
      <c r="L70" s="5">
        <v>0</v>
      </c>
      <c r="M70" s="5">
        <v>0</v>
      </c>
      <c r="N70" s="5">
        <v>2</v>
      </c>
      <c r="O70" s="5">
        <v>4</v>
      </c>
      <c r="P70" s="5">
        <v>748</v>
      </c>
      <c r="Q70" s="5">
        <v>7</v>
      </c>
      <c r="R70" s="5">
        <v>851</v>
      </c>
    </row>
    <row r="71" spans="1:18" ht="23.25" thickBot="1">
      <c r="A71" s="3"/>
      <c r="B71" s="3" t="s">
        <v>85</v>
      </c>
      <c r="C71" s="4">
        <v>2135</v>
      </c>
      <c r="D71" s="4">
        <v>1234</v>
      </c>
      <c r="E71" s="5">
        <v>709</v>
      </c>
      <c r="F71" s="5">
        <v>486</v>
      </c>
      <c r="G71" s="5">
        <v>3</v>
      </c>
      <c r="H71" s="5">
        <v>2</v>
      </c>
      <c r="I71" s="5">
        <v>3</v>
      </c>
      <c r="J71" s="5">
        <v>2</v>
      </c>
      <c r="K71" s="5">
        <v>2</v>
      </c>
      <c r="L71" s="5">
        <v>1</v>
      </c>
      <c r="M71" s="5">
        <v>1</v>
      </c>
      <c r="N71" s="5">
        <v>0</v>
      </c>
      <c r="O71" s="5">
        <v>0</v>
      </c>
      <c r="P71" s="4">
        <v>1209</v>
      </c>
      <c r="Q71" s="5">
        <v>25</v>
      </c>
      <c r="R71" s="5">
        <v>901</v>
      </c>
    </row>
    <row r="72" spans="1:18" ht="23.25" thickBot="1">
      <c r="A72" s="3"/>
      <c r="B72" s="3" t="s">
        <v>86</v>
      </c>
      <c r="C72" s="4">
        <v>1916</v>
      </c>
      <c r="D72" s="5">
        <v>981</v>
      </c>
      <c r="E72" s="5">
        <v>646</v>
      </c>
      <c r="F72" s="5">
        <v>304</v>
      </c>
      <c r="G72" s="5">
        <v>4</v>
      </c>
      <c r="H72" s="5">
        <v>2</v>
      </c>
      <c r="I72" s="5">
        <v>1</v>
      </c>
      <c r="J72" s="5">
        <v>0</v>
      </c>
      <c r="K72" s="5">
        <v>2</v>
      </c>
      <c r="L72" s="5">
        <v>2</v>
      </c>
      <c r="M72" s="5">
        <v>0</v>
      </c>
      <c r="N72" s="5">
        <v>2</v>
      </c>
      <c r="O72" s="5">
        <v>0</v>
      </c>
      <c r="P72" s="5">
        <v>963</v>
      </c>
      <c r="Q72" s="5">
        <v>18</v>
      </c>
      <c r="R72" s="5">
        <v>935</v>
      </c>
    </row>
    <row r="73" spans="1:18" ht="17.25" thickBot="1">
      <c r="A73" s="3" t="s">
        <v>87</v>
      </c>
      <c r="B73" s="3" t="s">
        <v>36</v>
      </c>
      <c r="C73" s="4">
        <v>5806</v>
      </c>
      <c r="D73" s="4">
        <v>4127</v>
      </c>
      <c r="E73" s="4">
        <v>2539</v>
      </c>
      <c r="F73" s="4">
        <v>1504</v>
      </c>
      <c r="G73" s="5">
        <v>11</v>
      </c>
      <c r="H73" s="5">
        <v>12</v>
      </c>
      <c r="I73" s="5">
        <v>4</v>
      </c>
      <c r="J73" s="5">
        <v>0</v>
      </c>
      <c r="K73" s="5">
        <v>2</v>
      </c>
      <c r="L73" s="5">
        <v>3</v>
      </c>
      <c r="M73" s="5">
        <v>3</v>
      </c>
      <c r="N73" s="5">
        <v>5</v>
      </c>
      <c r="O73" s="5">
        <v>7</v>
      </c>
      <c r="P73" s="4">
        <v>4090</v>
      </c>
      <c r="Q73" s="5">
        <v>37</v>
      </c>
      <c r="R73" s="4">
        <v>1679</v>
      </c>
    </row>
    <row r="74" spans="1:18" ht="23.25" thickBot="1">
      <c r="A74" s="3"/>
      <c r="B74" s="3" t="s">
        <v>37</v>
      </c>
      <c r="C74" s="4">
        <v>1806</v>
      </c>
      <c r="D74" s="4">
        <v>1806</v>
      </c>
      <c r="E74" s="4">
        <v>1241</v>
      </c>
      <c r="F74" s="5">
        <v>531</v>
      </c>
      <c r="G74" s="5">
        <v>5</v>
      </c>
      <c r="H74" s="5">
        <v>6</v>
      </c>
      <c r="I74" s="5">
        <v>3</v>
      </c>
      <c r="J74" s="5">
        <v>0</v>
      </c>
      <c r="K74" s="5">
        <v>1</v>
      </c>
      <c r="L74" s="5">
        <v>2</v>
      </c>
      <c r="M74" s="5">
        <v>2</v>
      </c>
      <c r="N74" s="5">
        <v>0</v>
      </c>
      <c r="O74" s="5">
        <v>3</v>
      </c>
      <c r="P74" s="4">
        <v>1794</v>
      </c>
      <c r="Q74" s="5">
        <v>12</v>
      </c>
      <c r="R74" s="5">
        <v>0</v>
      </c>
    </row>
    <row r="75" spans="1:18" ht="23.25" thickBot="1">
      <c r="A75" s="3"/>
      <c r="B75" s="3" t="s">
        <v>88</v>
      </c>
      <c r="C75" s="4">
        <v>1545</v>
      </c>
      <c r="D75" s="5">
        <v>758</v>
      </c>
      <c r="E75" s="5">
        <v>453</v>
      </c>
      <c r="F75" s="5">
        <v>287</v>
      </c>
      <c r="G75" s="5">
        <v>3</v>
      </c>
      <c r="H75" s="5">
        <v>1</v>
      </c>
      <c r="I75" s="5">
        <v>1</v>
      </c>
      <c r="J75" s="5">
        <v>0</v>
      </c>
      <c r="K75" s="5">
        <v>1</v>
      </c>
      <c r="L75" s="5">
        <v>1</v>
      </c>
      <c r="M75" s="5">
        <v>0</v>
      </c>
      <c r="N75" s="5">
        <v>2</v>
      </c>
      <c r="O75" s="5">
        <v>0</v>
      </c>
      <c r="P75" s="5">
        <v>749</v>
      </c>
      <c r="Q75" s="5">
        <v>9</v>
      </c>
      <c r="R75" s="5">
        <v>787</v>
      </c>
    </row>
    <row r="76" spans="1:18" ht="23.25" thickBot="1">
      <c r="A76" s="3"/>
      <c r="B76" s="3" t="s">
        <v>89</v>
      </c>
      <c r="C76" s="4">
        <v>2455</v>
      </c>
      <c r="D76" s="4">
        <v>1563</v>
      </c>
      <c r="E76" s="5">
        <v>845</v>
      </c>
      <c r="F76" s="5">
        <v>686</v>
      </c>
      <c r="G76" s="5">
        <v>3</v>
      </c>
      <c r="H76" s="5">
        <v>5</v>
      </c>
      <c r="I76" s="5">
        <v>0</v>
      </c>
      <c r="J76" s="5">
        <v>0</v>
      </c>
      <c r="K76" s="5">
        <v>0</v>
      </c>
      <c r="L76" s="5">
        <v>0</v>
      </c>
      <c r="M76" s="5">
        <v>1</v>
      </c>
      <c r="N76" s="5">
        <v>3</v>
      </c>
      <c r="O76" s="5">
        <v>4</v>
      </c>
      <c r="P76" s="4">
        <v>1547</v>
      </c>
      <c r="Q76" s="5">
        <v>16</v>
      </c>
      <c r="R76" s="5">
        <v>892</v>
      </c>
    </row>
    <row r="77" spans="1:18" ht="17.25" thickBot="1">
      <c r="A77" s="3" t="s">
        <v>90</v>
      </c>
      <c r="B77" s="3" t="s">
        <v>36</v>
      </c>
      <c r="C77" s="4">
        <v>5064</v>
      </c>
      <c r="D77" s="4">
        <v>3262</v>
      </c>
      <c r="E77" s="4">
        <v>1971</v>
      </c>
      <c r="F77" s="4">
        <v>1204</v>
      </c>
      <c r="G77" s="5">
        <v>13</v>
      </c>
      <c r="H77" s="5">
        <v>8</v>
      </c>
      <c r="I77" s="5">
        <v>4</v>
      </c>
      <c r="J77" s="5">
        <v>1</v>
      </c>
      <c r="K77" s="5">
        <v>5</v>
      </c>
      <c r="L77" s="5">
        <v>4</v>
      </c>
      <c r="M77" s="5">
        <v>2</v>
      </c>
      <c r="N77" s="5">
        <v>3</v>
      </c>
      <c r="O77" s="5">
        <v>12</v>
      </c>
      <c r="P77" s="4">
        <v>3227</v>
      </c>
      <c r="Q77" s="5">
        <v>35</v>
      </c>
      <c r="R77" s="4">
        <v>1802</v>
      </c>
    </row>
    <row r="78" spans="1:18" ht="23.25" thickBot="1">
      <c r="A78" s="3"/>
      <c r="B78" s="3" t="s">
        <v>37</v>
      </c>
      <c r="C78" s="4">
        <v>1502</v>
      </c>
      <c r="D78" s="4">
        <v>1502</v>
      </c>
      <c r="E78" s="4">
        <v>1007</v>
      </c>
      <c r="F78" s="5">
        <v>457</v>
      </c>
      <c r="G78" s="5">
        <v>6</v>
      </c>
      <c r="H78" s="5">
        <v>6</v>
      </c>
      <c r="I78" s="5">
        <v>2</v>
      </c>
      <c r="J78" s="5">
        <v>0</v>
      </c>
      <c r="K78" s="5">
        <v>2</v>
      </c>
      <c r="L78" s="5">
        <v>3</v>
      </c>
      <c r="M78" s="5">
        <v>0</v>
      </c>
      <c r="N78" s="5">
        <v>1</v>
      </c>
      <c r="O78" s="5">
        <v>3</v>
      </c>
      <c r="P78" s="4">
        <v>1487</v>
      </c>
      <c r="Q78" s="5">
        <v>15</v>
      </c>
      <c r="R78" s="5">
        <v>0</v>
      </c>
    </row>
    <row r="79" spans="1:18" ht="23.25" thickBot="1">
      <c r="A79" s="3"/>
      <c r="B79" s="3" t="s">
        <v>91</v>
      </c>
      <c r="C79" s="4">
        <v>2036</v>
      </c>
      <c r="D79" s="5">
        <v>927</v>
      </c>
      <c r="E79" s="5">
        <v>493</v>
      </c>
      <c r="F79" s="5">
        <v>408</v>
      </c>
      <c r="G79" s="5">
        <v>3</v>
      </c>
      <c r="H79" s="5">
        <v>0</v>
      </c>
      <c r="I79" s="5">
        <v>1</v>
      </c>
      <c r="J79" s="5">
        <v>1</v>
      </c>
      <c r="K79" s="5">
        <v>2</v>
      </c>
      <c r="L79" s="5">
        <v>0</v>
      </c>
      <c r="M79" s="5">
        <v>2</v>
      </c>
      <c r="N79" s="5">
        <v>0</v>
      </c>
      <c r="O79" s="5">
        <v>5</v>
      </c>
      <c r="P79" s="5">
        <v>915</v>
      </c>
      <c r="Q79" s="5">
        <v>12</v>
      </c>
      <c r="R79" s="4">
        <v>1109</v>
      </c>
    </row>
    <row r="80" spans="1:18" ht="23.25" thickBot="1">
      <c r="A80" s="3"/>
      <c r="B80" s="3" t="s">
        <v>92</v>
      </c>
      <c r="C80" s="4">
        <v>1526</v>
      </c>
      <c r="D80" s="5">
        <v>833</v>
      </c>
      <c r="E80" s="5">
        <v>471</v>
      </c>
      <c r="F80" s="5">
        <v>339</v>
      </c>
      <c r="G80" s="5">
        <v>4</v>
      </c>
      <c r="H80" s="5">
        <v>2</v>
      </c>
      <c r="I80" s="5">
        <v>1</v>
      </c>
      <c r="J80" s="5">
        <v>0</v>
      </c>
      <c r="K80" s="5">
        <v>1</v>
      </c>
      <c r="L80" s="5">
        <v>1</v>
      </c>
      <c r="M80" s="5">
        <v>0</v>
      </c>
      <c r="N80" s="5">
        <v>2</v>
      </c>
      <c r="O80" s="5">
        <v>4</v>
      </c>
      <c r="P80" s="5">
        <v>825</v>
      </c>
      <c r="Q80" s="5">
        <v>8</v>
      </c>
      <c r="R80" s="5">
        <v>693</v>
      </c>
    </row>
    <row r="81" spans="1:18" ht="17.25" thickBot="1">
      <c r="A81" s="3" t="s">
        <v>93</v>
      </c>
      <c r="B81" s="3" t="s">
        <v>36</v>
      </c>
      <c r="C81" s="4">
        <v>8122</v>
      </c>
      <c r="D81" s="4">
        <v>4927</v>
      </c>
      <c r="E81" s="4">
        <v>3165</v>
      </c>
      <c r="F81" s="4">
        <v>1612</v>
      </c>
      <c r="G81" s="5">
        <v>19</v>
      </c>
      <c r="H81" s="5">
        <v>18</v>
      </c>
      <c r="I81" s="5">
        <v>6</v>
      </c>
      <c r="J81" s="5">
        <v>3</v>
      </c>
      <c r="K81" s="5">
        <v>11</v>
      </c>
      <c r="L81" s="5">
        <v>1</v>
      </c>
      <c r="M81" s="5">
        <v>1</v>
      </c>
      <c r="N81" s="5">
        <v>3</v>
      </c>
      <c r="O81" s="5">
        <v>22</v>
      </c>
      <c r="P81" s="4">
        <v>4861</v>
      </c>
      <c r="Q81" s="5">
        <v>66</v>
      </c>
      <c r="R81" s="4">
        <v>3195</v>
      </c>
    </row>
    <row r="82" spans="1:18" ht="23.25" thickBot="1">
      <c r="A82" s="3"/>
      <c r="B82" s="3" t="s">
        <v>37</v>
      </c>
      <c r="C82" s="4">
        <v>2127</v>
      </c>
      <c r="D82" s="4">
        <v>2127</v>
      </c>
      <c r="E82" s="4">
        <v>1495</v>
      </c>
      <c r="F82" s="5">
        <v>586</v>
      </c>
      <c r="G82" s="5">
        <v>4</v>
      </c>
      <c r="H82" s="5">
        <v>7</v>
      </c>
      <c r="I82" s="5">
        <v>3</v>
      </c>
      <c r="J82" s="5">
        <v>1</v>
      </c>
      <c r="K82" s="5">
        <v>3</v>
      </c>
      <c r="L82" s="5">
        <v>0</v>
      </c>
      <c r="M82" s="5">
        <v>1</v>
      </c>
      <c r="N82" s="5">
        <v>1</v>
      </c>
      <c r="O82" s="5">
        <v>5</v>
      </c>
      <c r="P82" s="4">
        <v>2106</v>
      </c>
      <c r="Q82" s="5">
        <v>21</v>
      </c>
      <c r="R82" s="5">
        <v>0</v>
      </c>
    </row>
    <row r="83" spans="1:18" ht="23.25" thickBot="1">
      <c r="A83" s="3"/>
      <c r="B83" s="3" t="s">
        <v>94</v>
      </c>
      <c r="C83" s="4">
        <v>1997</v>
      </c>
      <c r="D83" s="5">
        <v>926</v>
      </c>
      <c r="E83" s="5">
        <v>532</v>
      </c>
      <c r="F83" s="5">
        <v>352</v>
      </c>
      <c r="G83" s="5">
        <v>6</v>
      </c>
      <c r="H83" s="5">
        <v>6</v>
      </c>
      <c r="I83" s="5">
        <v>1</v>
      </c>
      <c r="J83" s="5">
        <v>2</v>
      </c>
      <c r="K83" s="5">
        <v>3</v>
      </c>
      <c r="L83" s="5">
        <v>1</v>
      </c>
      <c r="M83" s="5">
        <v>0</v>
      </c>
      <c r="N83" s="5">
        <v>0</v>
      </c>
      <c r="O83" s="5">
        <v>7</v>
      </c>
      <c r="P83" s="5">
        <v>910</v>
      </c>
      <c r="Q83" s="5">
        <v>16</v>
      </c>
      <c r="R83" s="4">
        <v>1071</v>
      </c>
    </row>
    <row r="84" spans="1:18" ht="23.25" thickBot="1">
      <c r="A84" s="3"/>
      <c r="B84" s="3" t="s">
        <v>95</v>
      </c>
      <c r="C84" s="4">
        <v>2119</v>
      </c>
      <c r="D84" s="5">
        <v>907</v>
      </c>
      <c r="E84" s="5">
        <v>542</v>
      </c>
      <c r="F84" s="5">
        <v>337</v>
      </c>
      <c r="G84" s="5">
        <v>3</v>
      </c>
      <c r="H84" s="5">
        <v>4</v>
      </c>
      <c r="I84" s="5">
        <v>0</v>
      </c>
      <c r="J84" s="5">
        <v>0</v>
      </c>
      <c r="K84" s="5">
        <v>4</v>
      </c>
      <c r="L84" s="5">
        <v>0</v>
      </c>
      <c r="M84" s="5">
        <v>0</v>
      </c>
      <c r="N84" s="5">
        <v>1</v>
      </c>
      <c r="O84" s="5">
        <v>5</v>
      </c>
      <c r="P84" s="5">
        <v>896</v>
      </c>
      <c r="Q84" s="5">
        <v>11</v>
      </c>
      <c r="R84" s="4">
        <v>1212</v>
      </c>
    </row>
    <row r="85" spans="1:18" ht="23.25" thickBot="1">
      <c r="A85" s="3"/>
      <c r="B85" s="3" t="s">
        <v>96</v>
      </c>
      <c r="C85" s="4">
        <v>1879</v>
      </c>
      <c r="D85" s="5">
        <v>967</v>
      </c>
      <c r="E85" s="5">
        <v>596</v>
      </c>
      <c r="F85" s="5">
        <v>337</v>
      </c>
      <c r="G85" s="5">
        <v>6</v>
      </c>
      <c r="H85" s="5">
        <v>1</v>
      </c>
      <c r="I85" s="5">
        <v>2</v>
      </c>
      <c r="J85" s="5">
        <v>0</v>
      </c>
      <c r="K85" s="5">
        <v>1</v>
      </c>
      <c r="L85" s="5">
        <v>0</v>
      </c>
      <c r="M85" s="5">
        <v>0</v>
      </c>
      <c r="N85" s="5">
        <v>1</v>
      </c>
      <c r="O85" s="5">
        <v>5</v>
      </c>
      <c r="P85" s="5">
        <v>949</v>
      </c>
      <c r="Q85" s="5">
        <v>18</v>
      </c>
      <c r="R85" s="5">
        <v>912</v>
      </c>
    </row>
    <row r="86" spans="1:18" ht="23.25" thickBot="1">
      <c r="A86" s="3" t="s">
        <v>97</v>
      </c>
      <c r="B86" s="3"/>
      <c r="C86" s="5">
        <v>0</v>
      </c>
      <c r="D86" s="5">
        <v>8</v>
      </c>
      <c r="E86" s="5">
        <v>6</v>
      </c>
      <c r="F86" s="5">
        <v>2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8</v>
      </c>
      <c r="Q86" s="5">
        <v>0</v>
      </c>
      <c r="R86" s="5">
        <v>-8</v>
      </c>
    </row>
  </sheetData>
  <mergeCells count="7">
    <mergeCell ref="R1:R3"/>
    <mergeCell ref="P2:P3"/>
    <mergeCell ref="A1:A3"/>
    <mergeCell ref="B1:B3"/>
    <mergeCell ref="C1:C3"/>
    <mergeCell ref="D1:D3"/>
    <mergeCell ref="E1:P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0B94-C62C-43B8-AD66-8C77BC9EC143}"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13</v>
      </c>
      <c r="I2" s="1" t="s">
        <v>19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2164</v>
      </c>
      <c r="F3" s="2" t="s">
        <v>2165</v>
      </c>
      <c r="G3" s="2" t="s">
        <v>2166</v>
      </c>
      <c r="H3" s="2" t="s">
        <v>2167</v>
      </c>
      <c r="I3" s="2" t="s">
        <v>2168</v>
      </c>
      <c r="J3" s="44"/>
      <c r="K3" s="2"/>
      <c r="L3" s="44"/>
      <c r="U3" t="s">
        <v>3</v>
      </c>
      <c r="V3" t="str">
        <f t="shared" si="0"/>
        <v>이수진</v>
      </c>
      <c r="W3" t="str">
        <f t="shared" si="0"/>
        <v>나경원</v>
      </c>
      <c r="X3" t="str">
        <f t="shared" si="0"/>
        <v>이호영</v>
      </c>
    </row>
    <row r="4" spans="1:24" ht="17.25" thickBot="1">
      <c r="A4" s="3" t="s">
        <v>30</v>
      </c>
      <c r="B4" s="3"/>
      <c r="C4" s="4">
        <v>162038</v>
      </c>
      <c r="D4" s="4">
        <v>119000</v>
      </c>
      <c r="E4" s="4">
        <v>61407</v>
      </c>
      <c r="F4" s="4">
        <v>53026</v>
      </c>
      <c r="G4" s="4">
        <v>2334</v>
      </c>
      <c r="H4" s="5">
        <v>614</v>
      </c>
      <c r="I4" s="5">
        <v>345</v>
      </c>
      <c r="J4" s="4">
        <v>117726</v>
      </c>
      <c r="K4" s="4">
        <v>1274</v>
      </c>
      <c r="L4" s="4">
        <v>43038</v>
      </c>
      <c r="V4" s="8"/>
      <c r="W4" s="8"/>
      <c r="X4" s="8"/>
    </row>
    <row r="5" spans="1:24" ht="23.25" thickBot="1">
      <c r="A5" s="3" t="s">
        <v>31</v>
      </c>
      <c r="B5" s="3"/>
      <c r="C5" s="5">
        <v>224</v>
      </c>
      <c r="D5" s="5">
        <v>218</v>
      </c>
      <c r="E5" s="5">
        <v>86</v>
      </c>
      <c r="F5" s="5">
        <v>114</v>
      </c>
      <c r="G5" s="5">
        <v>5</v>
      </c>
      <c r="H5" s="5">
        <v>3</v>
      </c>
      <c r="I5" s="5">
        <v>1</v>
      </c>
      <c r="J5" s="5">
        <v>209</v>
      </c>
      <c r="K5" s="5">
        <v>9</v>
      </c>
      <c r="L5" s="5">
        <v>6</v>
      </c>
      <c r="T5" t="s">
        <v>2929</v>
      </c>
      <c r="U5">
        <f>SUMIF($A:$A,"합계",D:D)</f>
        <v>119000</v>
      </c>
      <c r="V5">
        <f>SUMIF($A:$A,"합계",E:E)</f>
        <v>61407</v>
      </c>
      <c r="W5">
        <f>SUMIF($A:$A,"합계",F:F)</f>
        <v>53026</v>
      </c>
      <c r="X5">
        <f>SUMIF($A:$A,"합계",G:G)</f>
        <v>2334</v>
      </c>
    </row>
    <row r="6" spans="1:24" ht="23.25" thickBot="1">
      <c r="A6" s="3" t="s">
        <v>32</v>
      </c>
      <c r="B6" s="3"/>
      <c r="C6" s="4">
        <v>14235</v>
      </c>
      <c r="D6" s="4">
        <v>14221</v>
      </c>
      <c r="E6" s="4">
        <v>8540</v>
      </c>
      <c r="F6" s="4">
        <v>4974</v>
      </c>
      <c r="G6" s="5">
        <v>327</v>
      </c>
      <c r="H6" s="5">
        <v>103</v>
      </c>
      <c r="I6" s="5">
        <v>51</v>
      </c>
      <c r="J6" s="4">
        <v>13995</v>
      </c>
      <c r="K6" s="5">
        <v>226</v>
      </c>
      <c r="L6" s="5">
        <v>14</v>
      </c>
      <c r="T6" t="s">
        <v>2930</v>
      </c>
      <c r="U6">
        <f>U5-U7</f>
        <v>68788</v>
      </c>
      <c r="V6">
        <f>V5-V7</f>
        <v>31465</v>
      </c>
      <c r="W6">
        <f>W5-W7</f>
        <v>34483</v>
      </c>
      <c r="X6">
        <f>X5-X7</f>
        <v>1462</v>
      </c>
    </row>
    <row r="7" spans="1:24" ht="23.25" thickBot="1">
      <c r="A7" s="3" t="s">
        <v>33</v>
      </c>
      <c r="B7" s="3"/>
      <c r="C7" s="4">
        <v>1087</v>
      </c>
      <c r="D7" s="5">
        <v>253</v>
      </c>
      <c r="E7" s="5">
        <v>171</v>
      </c>
      <c r="F7" s="5">
        <v>74</v>
      </c>
      <c r="G7" s="5">
        <v>5</v>
      </c>
      <c r="H7" s="5">
        <v>2</v>
      </c>
      <c r="I7" s="5">
        <v>0</v>
      </c>
      <c r="J7" s="5">
        <v>252</v>
      </c>
      <c r="K7" s="5">
        <v>1</v>
      </c>
      <c r="L7" s="5">
        <v>834</v>
      </c>
      <c r="T7" t="s">
        <v>2931</v>
      </c>
      <c r="U7">
        <f>U11+U10+U9</f>
        <v>50212</v>
      </c>
      <c r="V7">
        <f>V11+V10+V9</f>
        <v>29942</v>
      </c>
      <c r="W7">
        <f>W11+W10+W9</f>
        <v>18543</v>
      </c>
      <c r="X7">
        <f>X11+X10+X9</f>
        <v>872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4</v>
      </c>
      <c r="F8" s="5">
        <v>1</v>
      </c>
      <c r="G8" s="5">
        <v>0</v>
      </c>
      <c r="H8" s="5">
        <v>0</v>
      </c>
      <c r="I8" s="5">
        <v>0</v>
      </c>
      <c r="J8" s="5">
        <v>5</v>
      </c>
      <c r="K8" s="5">
        <v>0</v>
      </c>
      <c r="L8" s="5">
        <v>-5</v>
      </c>
      <c r="V8" s="8"/>
      <c r="W8" s="8"/>
      <c r="X8" s="8"/>
    </row>
    <row r="9" spans="1:24" ht="17.25" thickBot="1">
      <c r="A9" s="3" t="s">
        <v>2169</v>
      </c>
      <c r="B9" s="3" t="s">
        <v>36</v>
      </c>
      <c r="C9" s="4">
        <v>35325</v>
      </c>
      <c r="D9" s="4">
        <v>24708</v>
      </c>
      <c r="E9" s="4">
        <v>12484</v>
      </c>
      <c r="F9" s="4">
        <v>11295</v>
      </c>
      <c r="G9" s="5">
        <v>466</v>
      </c>
      <c r="H9" s="5">
        <v>108</v>
      </c>
      <c r="I9" s="5">
        <v>53</v>
      </c>
      <c r="J9" s="4">
        <v>24406</v>
      </c>
      <c r="K9" s="5">
        <v>302</v>
      </c>
      <c r="L9" s="4">
        <v>10617</v>
      </c>
      <c r="T9" t="s">
        <v>2934</v>
      </c>
      <c r="U9">
        <f>SUMIF($A:$A,"거소·선상투표",D:D)+SUMIF($A:$A,"국외부재자투표",D:D)+SUMIF($A:$A,"국외부재자투표(공관)",D:D)</f>
        <v>476</v>
      </c>
      <c r="V9">
        <f t="shared" ref="V9:X11" si="1">SUMIF($A:$A,"거소·선상투표",E:E)+SUMIF($A:$A,"국외부재자투표",E:E)+SUMIF($A:$A,"국외부재자투표(공관)",E:E)</f>
        <v>261</v>
      </c>
      <c r="W9">
        <f t="shared" si="1"/>
        <v>189</v>
      </c>
      <c r="X9">
        <f t="shared" si="1"/>
        <v>10</v>
      </c>
    </row>
    <row r="10" spans="1:24" ht="23.25" thickBot="1">
      <c r="A10" s="3"/>
      <c r="B10" s="3" t="s">
        <v>37</v>
      </c>
      <c r="C10" s="4">
        <v>7583</v>
      </c>
      <c r="D10" s="4">
        <v>7582</v>
      </c>
      <c r="E10" s="4">
        <v>4452</v>
      </c>
      <c r="F10" s="4">
        <v>2919</v>
      </c>
      <c r="G10" s="5">
        <v>118</v>
      </c>
      <c r="H10" s="5">
        <v>21</v>
      </c>
      <c r="I10" s="5">
        <v>12</v>
      </c>
      <c r="J10" s="4">
        <v>7522</v>
      </c>
      <c r="K10" s="5">
        <v>60</v>
      </c>
      <c r="L10" s="5">
        <v>1</v>
      </c>
      <c r="T10" t="s">
        <v>2932</v>
      </c>
      <c r="U10">
        <f>SUMIF($B:$B,"관내사전투표",D:D)</f>
        <v>35515</v>
      </c>
      <c r="V10">
        <f t="shared" ref="V10:X12" si="2">SUMIF($B:$B,"관내사전투표",E:E)</f>
        <v>21141</v>
      </c>
      <c r="W10">
        <f t="shared" si="2"/>
        <v>13380</v>
      </c>
      <c r="X10">
        <f t="shared" si="2"/>
        <v>535</v>
      </c>
    </row>
    <row r="11" spans="1:24" ht="23.25" thickBot="1">
      <c r="A11" s="3"/>
      <c r="B11" s="3" t="s">
        <v>2170</v>
      </c>
      <c r="C11" s="4">
        <v>4072</v>
      </c>
      <c r="D11" s="4">
        <v>2424</v>
      </c>
      <c r="E11" s="4">
        <v>1239</v>
      </c>
      <c r="F11" s="4">
        <v>1084</v>
      </c>
      <c r="G11" s="5">
        <v>47</v>
      </c>
      <c r="H11" s="5">
        <v>16</v>
      </c>
      <c r="I11" s="5">
        <v>1</v>
      </c>
      <c r="J11" s="4">
        <v>2387</v>
      </c>
      <c r="K11" s="5">
        <v>37</v>
      </c>
      <c r="L11" s="4">
        <v>1648</v>
      </c>
      <c r="T11" t="s">
        <v>2933</v>
      </c>
      <c r="U11">
        <f>SUMIF($A:$A,"관외사전투표",D:D)</f>
        <v>14221</v>
      </c>
      <c r="V11">
        <f t="shared" ref="V11:X13" si="3">SUMIF($A:$A,"관외사전투표",E:E)</f>
        <v>8540</v>
      </c>
      <c r="W11">
        <f t="shared" si="3"/>
        <v>4974</v>
      </c>
      <c r="X11">
        <f t="shared" si="3"/>
        <v>327</v>
      </c>
    </row>
    <row r="12" spans="1:24" ht="23.25" thickBot="1">
      <c r="A12" s="3"/>
      <c r="B12" s="3" t="s">
        <v>2171</v>
      </c>
      <c r="C12" s="4">
        <v>3883</v>
      </c>
      <c r="D12" s="4">
        <v>2266</v>
      </c>
      <c r="E12" s="4">
        <v>1135</v>
      </c>
      <c r="F12" s="4">
        <v>1003</v>
      </c>
      <c r="G12" s="5">
        <v>54</v>
      </c>
      <c r="H12" s="5">
        <v>14</v>
      </c>
      <c r="I12" s="5">
        <v>11</v>
      </c>
      <c r="J12" s="4">
        <v>2217</v>
      </c>
      <c r="K12" s="5">
        <v>49</v>
      </c>
      <c r="L12" s="4">
        <v>1617</v>
      </c>
    </row>
    <row r="13" spans="1:24" ht="23.25" thickBot="1">
      <c r="A13" s="3"/>
      <c r="B13" s="3" t="s">
        <v>2172</v>
      </c>
      <c r="C13" s="4">
        <v>3304</v>
      </c>
      <c r="D13" s="4">
        <v>2078</v>
      </c>
      <c r="E13" s="4">
        <v>1032</v>
      </c>
      <c r="F13" s="5">
        <v>947</v>
      </c>
      <c r="G13" s="5">
        <v>52</v>
      </c>
      <c r="H13" s="5">
        <v>8</v>
      </c>
      <c r="I13" s="5">
        <v>6</v>
      </c>
      <c r="J13" s="4">
        <v>2045</v>
      </c>
      <c r="K13" s="5">
        <v>33</v>
      </c>
      <c r="L13" s="4">
        <v>1226</v>
      </c>
    </row>
    <row r="14" spans="1:24" ht="23.25" thickBot="1">
      <c r="A14" s="3"/>
      <c r="B14" s="3" t="s">
        <v>2173</v>
      </c>
      <c r="C14" s="4">
        <v>3038</v>
      </c>
      <c r="D14" s="4">
        <v>1905</v>
      </c>
      <c r="E14" s="5">
        <v>827</v>
      </c>
      <c r="F14" s="5">
        <v>999</v>
      </c>
      <c r="G14" s="5">
        <v>32</v>
      </c>
      <c r="H14" s="5">
        <v>8</v>
      </c>
      <c r="I14" s="5">
        <v>4</v>
      </c>
      <c r="J14" s="4">
        <v>1870</v>
      </c>
      <c r="K14" s="5">
        <v>35</v>
      </c>
      <c r="L14" s="4">
        <v>1133</v>
      </c>
      <c r="U14" s="8"/>
      <c r="V14" s="8"/>
      <c r="W14" s="8"/>
      <c r="X14" s="8"/>
    </row>
    <row r="15" spans="1:24" ht="23.25" thickBot="1">
      <c r="A15" s="3"/>
      <c r="B15" s="3" t="s">
        <v>2174</v>
      </c>
      <c r="C15" s="4">
        <v>3322</v>
      </c>
      <c r="D15" s="4">
        <v>1939</v>
      </c>
      <c r="E15" s="5">
        <v>757</v>
      </c>
      <c r="F15" s="4">
        <v>1102</v>
      </c>
      <c r="G15" s="5">
        <v>47</v>
      </c>
      <c r="H15" s="5">
        <v>11</v>
      </c>
      <c r="I15" s="5">
        <v>2</v>
      </c>
      <c r="J15" s="4">
        <v>1919</v>
      </c>
      <c r="K15" s="5">
        <v>20</v>
      </c>
      <c r="L15" s="4">
        <v>1383</v>
      </c>
      <c r="U15" s="8"/>
      <c r="V15" s="8"/>
      <c r="W15" s="8"/>
      <c r="X15" s="8"/>
    </row>
    <row r="16" spans="1:24" ht="23.25" thickBot="1">
      <c r="A16" s="3"/>
      <c r="B16" s="3" t="s">
        <v>2175</v>
      </c>
      <c r="C16" s="4">
        <v>3088</v>
      </c>
      <c r="D16" s="4">
        <v>1931</v>
      </c>
      <c r="E16" s="5">
        <v>877</v>
      </c>
      <c r="F16" s="5">
        <v>974</v>
      </c>
      <c r="G16" s="5">
        <v>42</v>
      </c>
      <c r="H16" s="5">
        <v>11</v>
      </c>
      <c r="I16" s="5">
        <v>8</v>
      </c>
      <c r="J16" s="4">
        <v>1912</v>
      </c>
      <c r="K16" s="5">
        <v>19</v>
      </c>
      <c r="L16" s="4">
        <v>1157</v>
      </c>
    </row>
    <row r="17" spans="1:12" ht="23.25" thickBot="1">
      <c r="A17" s="3"/>
      <c r="B17" s="3" t="s">
        <v>2176</v>
      </c>
      <c r="C17" s="4">
        <v>3062</v>
      </c>
      <c r="D17" s="4">
        <v>1786</v>
      </c>
      <c r="E17" s="5">
        <v>915</v>
      </c>
      <c r="F17" s="5">
        <v>770</v>
      </c>
      <c r="G17" s="5">
        <v>46</v>
      </c>
      <c r="H17" s="5">
        <v>15</v>
      </c>
      <c r="I17" s="5">
        <v>7</v>
      </c>
      <c r="J17" s="4">
        <v>1753</v>
      </c>
      <c r="K17" s="5">
        <v>33</v>
      </c>
      <c r="L17" s="4">
        <v>1276</v>
      </c>
    </row>
    <row r="18" spans="1:12" ht="23.25" thickBot="1">
      <c r="A18" s="3"/>
      <c r="B18" s="3" t="s">
        <v>2177</v>
      </c>
      <c r="C18" s="4">
        <v>3973</v>
      </c>
      <c r="D18" s="4">
        <v>2797</v>
      </c>
      <c r="E18" s="4">
        <v>1250</v>
      </c>
      <c r="F18" s="4">
        <v>1497</v>
      </c>
      <c r="G18" s="5">
        <v>28</v>
      </c>
      <c r="H18" s="5">
        <v>4</v>
      </c>
      <c r="I18" s="5">
        <v>2</v>
      </c>
      <c r="J18" s="4">
        <v>2781</v>
      </c>
      <c r="K18" s="5">
        <v>16</v>
      </c>
      <c r="L18" s="4">
        <v>1176</v>
      </c>
    </row>
    <row r="19" spans="1:12" ht="17.25" thickBot="1">
      <c r="A19" s="3" t="s">
        <v>2178</v>
      </c>
      <c r="B19" s="3" t="s">
        <v>36</v>
      </c>
      <c r="C19" s="4">
        <v>26169</v>
      </c>
      <c r="D19" s="4">
        <v>18673</v>
      </c>
      <c r="E19" s="4">
        <v>8313</v>
      </c>
      <c r="F19" s="4">
        <v>9657</v>
      </c>
      <c r="G19" s="5">
        <v>375</v>
      </c>
      <c r="H19" s="5">
        <v>81</v>
      </c>
      <c r="I19" s="5">
        <v>59</v>
      </c>
      <c r="J19" s="4">
        <v>18485</v>
      </c>
      <c r="K19" s="5">
        <v>188</v>
      </c>
      <c r="L19" s="4">
        <v>7496</v>
      </c>
    </row>
    <row r="20" spans="1:12" ht="23.25" thickBot="1">
      <c r="A20" s="3"/>
      <c r="B20" s="3" t="s">
        <v>37</v>
      </c>
      <c r="C20" s="4">
        <v>6477</v>
      </c>
      <c r="D20" s="4">
        <v>6477</v>
      </c>
      <c r="E20" s="4">
        <v>3446</v>
      </c>
      <c r="F20" s="4">
        <v>2848</v>
      </c>
      <c r="G20" s="5">
        <v>90</v>
      </c>
      <c r="H20" s="5">
        <v>20</v>
      </c>
      <c r="I20" s="5">
        <v>19</v>
      </c>
      <c r="J20" s="4">
        <v>6423</v>
      </c>
      <c r="K20" s="5">
        <v>54</v>
      </c>
      <c r="L20" s="5">
        <v>0</v>
      </c>
    </row>
    <row r="21" spans="1:12" ht="17.25" thickBot="1">
      <c r="A21" s="3"/>
      <c r="B21" s="3" t="s">
        <v>2179</v>
      </c>
      <c r="C21" s="4">
        <v>2783</v>
      </c>
      <c r="D21" s="4">
        <v>1798</v>
      </c>
      <c r="E21" s="5">
        <v>550</v>
      </c>
      <c r="F21" s="4">
        <v>1209</v>
      </c>
      <c r="G21" s="5">
        <v>19</v>
      </c>
      <c r="H21" s="5">
        <v>6</v>
      </c>
      <c r="I21" s="5">
        <v>5</v>
      </c>
      <c r="J21" s="4">
        <v>1789</v>
      </c>
      <c r="K21" s="5">
        <v>9</v>
      </c>
      <c r="L21" s="5">
        <v>985</v>
      </c>
    </row>
    <row r="22" spans="1:12" ht="17.25" thickBot="1">
      <c r="A22" s="3"/>
      <c r="B22" s="3" t="s">
        <v>2180</v>
      </c>
      <c r="C22" s="4">
        <v>2566</v>
      </c>
      <c r="D22" s="4">
        <v>1111</v>
      </c>
      <c r="E22" s="5">
        <v>464</v>
      </c>
      <c r="F22" s="5">
        <v>591</v>
      </c>
      <c r="G22" s="5">
        <v>16</v>
      </c>
      <c r="H22" s="5">
        <v>9</v>
      </c>
      <c r="I22" s="5">
        <v>4</v>
      </c>
      <c r="J22" s="4">
        <v>1084</v>
      </c>
      <c r="K22" s="5">
        <v>27</v>
      </c>
      <c r="L22" s="4">
        <v>1455</v>
      </c>
    </row>
    <row r="23" spans="1:12" ht="17.25" thickBot="1">
      <c r="A23" s="3"/>
      <c r="B23" s="3" t="s">
        <v>2181</v>
      </c>
      <c r="C23" s="4">
        <v>2637</v>
      </c>
      <c r="D23" s="4">
        <v>1698</v>
      </c>
      <c r="E23" s="5">
        <v>658</v>
      </c>
      <c r="F23" s="5">
        <v>964</v>
      </c>
      <c r="G23" s="5">
        <v>42</v>
      </c>
      <c r="H23" s="5">
        <v>8</v>
      </c>
      <c r="I23" s="5">
        <v>7</v>
      </c>
      <c r="J23" s="4">
        <v>1679</v>
      </c>
      <c r="K23" s="5">
        <v>19</v>
      </c>
      <c r="L23" s="5">
        <v>939</v>
      </c>
    </row>
    <row r="24" spans="1:12" ht="17.25" thickBot="1">
      <c r="A24" s="3"/>
      <c r="B24" s="3" t="s">
        <v>2182</v>
      </c>
      <c r="C24" s="4">
        <v>2746</v>
      </c>
      <c r="D24" s="4">
        <v>1773</v>
      </c>
      <c r="E24" s="5">
        <v>642</v>
      </c>
      <c r="F24" s="4">
        <v>1042</v>
      </c>
      <c r="G24" s="5">
        <v>54</v>
      </c>
      <c r="H24" s="5">
        <v>7</v>
      </c>
      <c r="I24" s="5">
        <v>8</v>
      </c>
      <c r="J24" s="4">
        <v>1753</v>
      </c>
      <c r="K24" s="5">
        <v>20</v>
      </c>
      <c r="L24" s="5">
        <v>973</v>
      </c>
    </row>
    <row r="25" spans="1:12" ht="17.25" thickBot="1">
      <c r="A25" s="3"/>
      <c r="B25" s="3" t="s">
        <v>2183</v>
      </c>
      <c r="C25" s="4">
        <v>2815</v>
      </c>
      <c r="D25" s="4">
        <v>1761</v>
      </c>
      <c r="E25" s="5">
        <v>737</v>
      </c>
      <c r="F25" s="5">
        <v>932</v>
      </c>
      <c r="G25" s="5">
        <v>53</v>
      </c>
      <c r="H25" s="5">
        <v>14</v>
      </c>
      <c r="I25" s="5">
        <v>6</v>
      </c>
      <c r="J25" s="4">
        <v>1742</v>
      </c>
      <c r="K25" s="5">
        <v>19</v>
      </c>
      <c r="L25" s="4">
        <v>1054</v>
      </c>
    </row>
    <row r="26" spans="1:12" ht="17.25" thickBot="1">
      <c r="A26" s="3"/>
      <c r="B26" s="3" t="s">
        <v>2184</v>
      </c>
      <c r="C26" s="4">
        <v>3160</v>
      </c>
      <c r="D26" s="4">
        <v>1943</v>
      </c>
      <c r="E26" s="5">
        <v>867</v>
      </c>
      <c r="F26" s="5">
        <v>979</v>
      </c>
      <c r="G26" s="5">
        <v>56</v>
      </c>
      <c r="H26" s="5">
        <v>12</v>
      </c>
      <c r="I26" s="5">
        <v>7</v>
      </c>
      <c r="J26" s="4">
        <v>1921</v>
      </c>
      <c r="K26" s="5">
        <v>22</v>
      </c>
      <c r="L26" s="4">
        <v>1217</v>
      </c>
    </row>
    <row r="27" spans="1:12" ht="17.25" thickBot="1">
      <c r="A27" s="3"/>
      <c r="B27" s="3" t="s">
        <v>2185</v>
      </c>
      <c r="C27" s="4">
        <v>2985</v>
      </c>
      <c r="D27" s="4">
        <v>2112</v>
      </c>
      <c r="E27" s="5">
        <v>949</v>
      </c>
      <c r="F27" s="4">
        <v>1092</v>
      </c>
      <c r="G27" s="5">
        <v>45</v>
      </c>
      <c r="H27" s="5">
        <v>5</v>
      </c>
      <c r="I27" s="5">
        <v>3</v>
      </c>
      <c r="J27" s="4">
        <v>2094</v>
      </c>
      <c r="K27" s="5">
        <v>18</v>
      </c>
      <c r="L27" s="5">
        <v>873</v>
      </c>
    </row>
    <row r="28" spans="1:12" ht="17.25" thickBot="1">
      <c r="A28" s="3" t="s">
        <v>2186</v>
      </c>
      <c r="B28" s="3" t="s">
        <v>36</v>
      </c>
      <c r="C28" s="4">
        <v>19710</v>
      </c>
      <c r="D28" s="4">
        <v>13284</v>
      </c>
      <c r="E28" s="4">
        <v>7567</v>
      </c>
      <c r="F28" s="4">
        <v>5078</v>
      </c>
      <c r="G28" s="5">
        <v>332</v>
      </c>
      <c r="H28" s="5">
        <v>102</v>
      </c>
      <c r="I28" s="5">
        <v>45</v>
      </c>
      <c r="J28" s="4">
        <v>13124</v>
      </c>
      <c r="K28" s="5">
        <v>160</v>
      </c>
      <c r="L28" s="4">
        <v>6426</v>
      </c>
    </row>
    <row r="29" spans="1:12" ht="23.25" thickBot="1">
      <c r="A29" s="3"/>
      <c r="B29" s="3" t="s">
        <v>37</v>
      </c>
      <c r="C29" s="4">
        <v>4461</v>
      </c>
      <c r="D29" s="4">
        <v>4461</v>
      </c>
      <c r="E29" s="4">
        <v>2900</v>
      </c>
      <c r="F29" s="4">
        <v>1385</v>
      </c>
      <c r="G29" s="5">
        <v>91</v>
      </c>
      <c r="H29" s="5">
        <v>27</v>
      </c>
      <c r="I29" s="5">
        <v>12</v>
      </c>
      <c r="J29" s="4">
        <v>4415</v>
      </c>
      <c r="K29" s="5">
        <v>46</v>
      </c>
      <c r="L29" s="5">
        <v>0</v>
      </c>
    </row>
    <row r="30" spans="1:12" ht="23.25" thickBot="1">
      <c r="A30" s="3"/>
      <c r="B30" s="3" t="s">
        <v>2187</v>
      </c>
      <c r="C30" s="4">
        <v>4204</v>
      </c>
      <c r="D30" s="4">
        <v>2494</v>
      </c>
      <c r="E30" s="4">
        <v>1372</v>
      </c>
      <c r="F30" s="4">
        <v>1004</v>
      </c>
      <c r="G30" s="5">
        <v>60</v>
      </c>
      <c r="H30" s="5">
        <v>18</v>
      </c>
      <c r="I30" s="5">
        <v>10</v>
      </c>
      <c r="J30" s="4">
        <v>2464</v>
      </c>
      <c r="K30" s="5">
        <v>30</v>
      </c>
      <c r="L30" s="4">
        <v>1710</v>
      </c>
    </row>
    <row r="31" spans="1:12" ht="23.25" thickBot="1">
      <c r="A31" s="3"/>
      <c r="B31" s="3" t="s">
        <v>2188</v>
      </c>
      <c r="C31" s="4">
        <v>3052</v>
      </c>
      <c r="D31" s="4">
        <v>1841</v>
      </c>
      <c r="E31" s="4">
        <v>1002</v>
      </c>
      <c r="F31" s="5">
        <v>732</v>
      </c>
      <c r="G31" s="5">
        <v>50</v>
      </c>
      <c r="H31" s="5">
        <v>18</v>
      </c>
      <c r="I31" s="5">
        <v>11</v>
      </c>
      <c r="J31" s="4">
        <v>1813</v>
      </c>
      <c r="K31" s="5">
        <v>28</v>
      </c>
      <c r="L31" s="4">
        <v>1211</v>
      </c>
    </row>
    <row r="32" spans="1:12" ht="23.25" thickBot="1">
      <c r="A32" s="3"/>
      <c r="B32" s="3" t="s">
        <v>2189</v>
      </c>
      <c r="C32" s="4">
        <v>2555</v>
      </c>
      <c r="D32" s="4">
        <v>1473</v>
      </c>
      <c r="E32" s="5">
        <v>706</v>
      </c>
      <c r="F32" s="5">
        <v>684</v>
      </c>
      <c r="G32" s="5">
        <v>45</v>
      </c>
      <c r="H32" s="5">
        <v>14</v>
      </c>
      <c r="I32" s="5">
        <v>3</v>
      </c>
      <c r="J32" s="4">
        <v>1452</v>
      </c>
      <c r="K32" s="5">
        <v>21</v>
      </c>
      <c r="L32" s="4">
        <v>1082</v>
      </c>
    </row>
    <row r="33" spans="1:12" ht="23.25" thickBot="1">
      <c r="A33" s="3"/>
      <c r="B33" s="3" t="s">
        <v>2190</v>
      </c>
      <c r="C33" s="4">
        <v>2444</v>
      </c>
      <c r="D33" s="4">
        <v>1402</v>
      </c>
      <c r="E33" s="5">
        <v>764</v>
      </c>
      <c r="F33" s="5">
        <v>573</v>
      </c>
      <c r="G33" s="5">
        <v>39</v>
      </c>
      <c r="H33" s="5">
        <v>11</v>
      </c>
      <c r="I33" s="5">
        <v>5</v>
      </c>
      <c r="J33" s="4">
        <v>1392</v>
      </c>
      <c r="K33" s="5">
        <v>10</v>
      </c>
      <c r="L33" s="4">
        <v>1042</v>
      </c>
    </row>
    <row r="34" spans="1:12" ht="23.25" thickBot="1">
      <c r="A34" s="3"/>
      <c r="B34" s="3" t="s">
        <v>2191</v>
      </c>
      <c r="C34" s="4">
        <v>2994</v>
      </c>
      <c r="D34" s="4">
        <v>1613</v>
      </c>
      <c r="E34" s="5">
        <v>823</v>
      </c>
      <c r="F34" s="5">
        <v>700</v>
      </c>
      <c r="G34" s="5">
        <v>47</v>
      </c>
      <c r="H34" s="5">
        <v>14</v>
      </c>
      <c r="I34" s="5">
        <v>4</v>
      </c>
      <c r="J34" s="4">
        <v>1588</v>
      </c>
      <c r="K34" s="5">
        <v>25</v>
      </c>
      <c r="L34" s="4">
        <v>1381</v>
      </c>
    </row>
    <row r="35" spans="1:12" ht="17.25" thickBot="1">
      <c r="A35" s="3" t="s">
        <v>2192</v>
      </c>
      <c r="B35" s="3" t="s">
        <v>36</v>
      </c>
      <c r="C35" s="4">
        <v>22668</v>
      </c>
      <c r="D35" s="4">
        <v>16612</v>
      </c>
      <c r="E35" s="4">
        <v>8023</v>
      </c>
      <c r="F35" s="4">
        <v>8003</v>
      </c>
      <c r="G35" s="5">
        <v>353</v>
      </c>
      <c r="H35" s="5">
        <v>63</v>
      </c>
      <c r="I35" s="5">
        <v>38</v>
      </c>
      <c r="J35" s="4">
        <v>16480</v>
      </c>
      <c r="K35" s="5">
        <v>132</v>
      </c>
      <c r="L35" s="4">
        <v>6056</v>
      </c>
    </row>
    <row r="36" spans="1:12" ht="23.25" thickBot="1">
      <c r="A36" s="3"/>
      <c r="B36" s="3" t="s">
        <v>37</v>
      </c>
      <c r="C36" s="4">
        <v>5853</v>
      </c>
      <c r="D36" s="4">
        <v>5853</v>
      </c>
      <c r="E36" s="4">
        <v>3480</v>
      </c>
      <c r="F36" s="4">
        <v>2228</v>
      </c>
      <c r="G36" s="5">
        <v>94</v>
      </c>
      <c r="H36" s="5">
        <v>19</v>
      </c>
      <c r="I36" s="5">
        <v>4</v>
      </c>
      <c r="J36" s="4">
        <v>5825</v>
      </c>
      <c r="K36" s="5">
        <v>28</v>
      </c>
      <c r="L36" s="5">
        <v>0</v>
      </c>
    </row>
    <row r="37" spans="1:12" ht="23.25" thickBot="1">
      <c r="A37" s="3"/>
      <c r="B37" s="3" t="s">
        <v>2193</v>
      </c>
      <c r="C37" s="4">
        <v>3165</v>
      </c>
      <c r="D37" s="4">
        <v>2257</v>
      </c>
      <c r="E37" s="5">
        <v>933</v>
      </c>
      <c r="F37" s="4">
        <v>1266</v>
      </c>
      <c r="G37" s="5">
        <v>26</v>
      </c>
      <c r="H37" s="5">
        <v>5</v>
      </c>
      <c r="I37" s="5">
        <v>6</v>
      </c>
      <c r="J37" s="4">
        <v>2236</v>
      </c>
      <c r="K37" s="5">
        <v>21</v>
      </c>
      <c r="L37" s="5">
        <v>908</v>
      </c>
    </row>
    <row r="38" spans="1:12" ht="23.25" thickBot="1">
      <c r="A38" s="3"/>
      <c r="B38" s="3" t="s">
        <v>2194</v>
      </c>
      <c r="C38" s="4">
        <v>1945</v>
      </c>
      <c r="D38" s="4">
        <v>1019</v>
      </c>
      <c r="E38" s="5">
        <v>511</v>
      </c>
      <c r="F38" s="5">
        <v>465</v>
      </c>
      <c r="G38" s="5">
        <v>20</v>
      </c>
      <c r="H38" s="5">
        <v>8</v>
      </c>
      <c r="I38" s="5">
        <v>6</v>
      </c>
      <c r="J38" s="4">
        <v>1010</v>
      </c>
      <c r="K38" s="5">
        <v>9</v>
      </c>
      <c r="L38" s="5">
        <v>926</v>
      </c>
    </row>
    <row r="39" spans="1:12" ht="23.25" thickBot="1">
      <c r="A39" s="3"/>
      <c r="B39" s="3" t="s">
        <v>2195</v>
      </c>
      <c r="C39" s="4">
        <v>2132</v>
      </c>
      <c r="D39" s="4">
        <v>1299</v>
      </c>
      <c r="E39" s="5">
        <v>686</v>
      </c>
      <c r="F39" s="5">
        <v>550</v>
      </c>
      <c r="G39" s="5">
        <v>37</v>
      </c>
      <c r="H39" s="5">
        <v>7</v>
      </c>
      <c r="I39" s="5">
        <v>4</v>
      </c>
      <c r="J39" s="4">
        <v>1284</v>
      </c>
      <c r="K39" s="5">
        <v>15</v>
      </c>
      <c r="L39" s="5">
        <v>833</v>
      </c>
    </row>
    <row r="40" spans="1:12" ht="23.25" thickBot="1">
      <c r="A40" s="3"/>
      <c r="B40" s="3" t="s">
        <v>2196</v>
      </c>
      <c r="C40" s="4">
        <v>2955</v>
      </c>
      <c r="D40" s="4">
        <v>1642</v>
      </c>
      <c r="E40" s="5">
        <v>667</v>
      </c>
      <c r="F40" s="5">
        <v>902</v>
      </c>
      <c r="G40" s="5">
        <v>42</v>
      </c>
      <c r="H40" s="5">
        <v>10</v>
      </c>
      <c r="I40" s="5">
        <v>2</v>
      </c>
      <c r="J40" s="4">
        <v>1623</v>
      </c>
      <c r="K40" s="5">
        <v>19</v>
      </c>
      <c r="L40" s="4">
        <v>1313</v>
      </c>
    </row>
    <row r="41" spans="1:12" ht="23.25" thickBot="1">
      <c r="A41" s="3"/>
      <c r="B41" s="3" t="s">
        <v>2197</v>
      </c>
      <c r="C41" s="4">
        <v>1966</v>
      </c>
      <c r="D41" s="4">
        <v>1247</v>
      </c>
      <c r="E41" s="5">
        <v>590</v>
      </c>
      <c r="F41" s="5">
        <v>593</v>
      </c>
      <c r="G41" s="5">
        <v>42</v>
      </c>
      <c r="H41" s="5">
        <v>1</v>
      </c>
      <c r="I41" s="5">
        <v>7</v>
      </c>
      <c r="J41" s="4">
        <v>1233</v>
      </c>
      <c r="K41" s="5">
        <v>14</v>
      </c>
      <c r="L41" s="5">
        <v>719</v>
      </c>
    </row>
    <row r="42" spans="1:12" ht="23.25" thickBot="1">
      <c r="A42" s="3"/>
      <c r="B42" s="3" t="s">
        <v>2198</v>
      </c>
      <c r="C42" s="4">
        <v>2326</v>
      </c>
      <c r="D42" s="4">
        <v>1610</v>
      </c>
      <c r="E42" s="5">
        <v>586</v>
      </c>
      <c r="F42" s="5">
        <v>957</v>
      </c>
      <c r="G42" s="5">
        <v>46</v>
      </c>
      <c r="H42" s="5">
        <v>6</v>
      </c>
      <c r="I42" s="5">
        <v>4</v>
      </c>
      <c r="J42" s="4">
        <v>1599</v>
      </c>
      <c r="K42" s="5">
        <v>11</v>
      </c>
      <c r="L42" s="5">
        <v>716</v>
      </c>
    </row>
    <row r="43" spans="1:12" ht="23.25" thickBot="1">
      <c r="A43" s="3"/>
      <c r="B43" s="3" t="s">
        <v>2199</v>
      </c>
      <c r="C43" s="4">
        <v>2326</v>
      </c>
      <c r="D43" s="4">
        <v>1685</v>
      </c>
      <c r="E43" s="5">
        <v>570</v>
      </c>
      <c r="F43" s="4">
        <v>1042</v>
      </c>
      <c r="G43" s="5">
        <v>46</v>
      </c>
      <c r="H43" s="5">
        <v>7</v>
      </c>
      <c r="I43" s="5">
        <v>5</v>
      </c>
      <c r="J43" s="4">
        <v>1670</v>
      </c>
      <c r="K43" s="5">
        <v>15</v>
      </c>
      <c r="L43" s="5">
        <v>641</v>
      </c>
    </row>
    <row r="44" spans="1:12" ht="17.25" thickBot="1">
      <c r="A44" s="3" t="s">
        <v>2200</v>
      </c>
      <c r="B44" s="3" t="s">
        <v>36</v>
      </c>
      <c r="C44" s="4">
        <v>19269</v>
      </c>
      <c r="D44" s="4">
        <v>13926</v>
      </c>
      <c r="E44" s="4">
        <v>6750</v>
      </c>
      <c r="F44" s="4">
        <v>6768</v>
      </c>
      <c r="G44" s="5">
        <v>209</v>
      </c>
      <c r="H44" s="5">
        <v>53</v>
      </c>
      <c r="I44" s="5">
        <v>38</v>
      </c>
      <c r="J44" s="4">
        <v>13818</v>
      </c>
      <c r="K44" s="5">
        <v>108</v>
      </c>
      <c r="L44" s="4">
        <v>5343</v>
      </c>
    </row>
    <row r="45" spans="1:12" ht="23.25" thickBot="1">
      <c r="A45" s="3"/>
      <c r="B45" s="3" t="s">
        <v>37</v>
      </c>
      <c r="C45" s="4">
        <v>3567</v>
      </c>
      <c r="D45" s="4">
        <v>3567</v>
      </c>
      <c r="E45" s="4">
        <v>2039</v>
      </c>
      <c r="F45" s="4">
        <v>1442</v>
      </c>
      <c r="G45" s="5">
        <v>51</v>
      </c>
      <c r="H45" s="5">
        <v>6</v>
      </c>
      <c r="I45" s="5">
        <v>9</v>
      </c>
      <c r="J45" s="4">
        <v>3547</v>
      </c>
      <c r="K45" s="5">
        <v>20</v>
      </c>
      <c r="L45" s="5">
        <v>0</v>
      </c>
    </row>
    <row r="46" spans="1:12" ht="23.25" thickBot="1">
      <c r="A46" s="3"/>
      <c r="B46" s="3" t="s">
        <v>2201</v>
      </c>
      <c r="C46" s="4">
        <v>2891</v>
      </c>
      <c r="D46" s="4">
        <v>1848</v>
      </c>
      <c r="E46" s="5">
        <v>911</v>
      </c>
      <c r="F46" s="5">
        <v>883</v>
      </c>
      <c r="G46" s="5">
        <v>23</v>
      </c>
      <c r="H46" s="5">
        <v>13</v>
      </c>
      <c r="I46" s="5">
        <v>5</v>
      </c>
      <c r="J46" s="4">
        <v>1835</v>
      </c>
      <c r="K46" s="5">
        <v>13</v>
      </c>
      <c r="L46" s="4">
        <v>1043</v>
      </c>
    </row>
    <row r="47" spans="1:12" ht="23.25" thickBot="1">
      <c r="A47" s="3"/>
      <c r="B47" s="3" t="s">
        <v>2202</v>
      </c>
      <c r="C47" s="4">
        <v>1441</v>
      </c>
      <c r="D47" s="5">
        <v>858</v>
      </c>
      <c r="E47" s="5">
        <v>424</v>
      </c>
      <c r="F47" s="5">
        <v>404</v>
      </c>
      <c r="G47" s="5">
        <v>12</v>
      </c>
      <c r="H47" s="5">
        <v>1</v>
      </c>
      <c r="I47" s="5">
        <v>1</v>
      </c>
      <c r="J47" s="5">
        <v>842</v>
      </c>
      <c r="K47" s="5">
        <v>16</v>
      </c>
      <c r="L47" s="5">
        <v>583</v>
      </c>
    </row>
    <row r="48" spans="1:12" ht="23.25" thickBot="1">
      <c r="A48" s="3"/>
      <c r="B48" s="3" t="s">
        <v>2203</v>
      </c>
      <c r="C48" s="4">
        <v>2568</v>
      </c>
      <c r="D48" s="4">
        <v>1581</v>
      </c>
      <c r="E48" s="5">
        <v>584</v>
      </c>
      <c r="F48" s="5">
        <v>950</v>
      </c>
      <c r="G48" s="5">
        <v>24</v>
      </c>
      <c r="H48" s="5">
        <v>8</v>
      </c>
      <c r="I48" s="5">
        <v>6</v>
      </c>
      <c r="J48" s="4">
        <v>1572</v>
      </c>
      <c r="K48" s="5">
        <v>9</v>
      </c>
      <c r="L48" s="5">
        <v>987</v>
      </c>
    </row>
    <row r="49" spans="1:12" ht="23.25" thickBot="1">
      <c r="A49" s="3"/>
      <c r="B49" s="3" t="s">
        <v>2204</v>
      </c>
      <c r="C49" s="4">
        <v>3756</v>
      </c>
      <c r="D49" s="4">
        <v>2441</v>
      </c>
      <c r="E49" s="4">
        <v>1208</v>
      </c>
      <c r="F49" s="4">
        <v>1157</v>
      </c>
      <c r="G49" s="5">
        <v>45</v>
      </c>
      <c r="H49" s="5">
        <v>7</v>
      </c>
      <c r="I49" s="5">
        <v>9</v>
      </c>
      <c r="J49" s="4">
        <v>2426</v>
      </c>
      <c r="K49" s="5">
        <v>15</v>
      </c>
      <c r="L49" s="4">
        <v>1315</v>
      </c>
    </row>
    <row r="50" spans="1:12" ht="23.25" thickBot="1">
      <c r="A50" s="3"/>
      <c r="B50" s="3" t="s">
        <v>2205</v>
      </c>
      <c r="C50" s="4">
        <v>2482</v>
      </c>
      <c r="D50" s="4">
        <v>1764</v>
      </c>
      <c r="E50" s="5">
        <v>830</v>
      </c>
      <c r="F50" s="5">
        <v>883</v>
      </c>
      <c r="G50" s="5">
        <v>24</v>
      </c>
      <c r="H50" s="5">
        <v>5</v>
      </c>
      <c r="I50" s="5">
        <v>4</v>
      </c>
      <c r="J50" s="4">
        <v>1746</v>
      </c>
      <c r="K50" s="5">
        <v>18</v>
      </c>
      <c r="L50" s="5">
        <v>718</v>
      </c>
    </row>
    <row r="51" spans="1:12" ht="23.25" thickBot="1">
      <c r="A51" s="3"/>
      <c r="B51" s="3" t="s">
        <v>2206</v>
      </c>
      <c r="C51" s="4">
        <v>2564</v>
      </c>
      <c r="D51" s="4">
        <v>1867</v>
      </c>
      <c r="E51" s="5">
        <v>754</v>
      </c>
      <c r="F51" s="4">
        <v>1049</v>
      </c>
      <c r="G51" s="5">
        <v>30</v>
      </c>
      <c r="H51" s="5">
        <v>13</v>
      </c>
      <c r="I51" s="5">
        <v>4</v>
      </c>
      <c r="J51" s="4">
        <v>1850</v>
      </c>
      <c r="K51" s="5">
        <v>17</v>
      </c>
      <c r="L51" s="5">
        <v>697</v>
      </c>
    </row>
    <row r="52" spans="1:12" ht="17.25" thickBot="1">
      <c r="A52" s="3" t="s">
        <v>2207</v>
      </c>
      <c r="B52" s="3" t="s">
        <v>36</v>
      </c>
      <c r="C52" s="4">
        <v>12494</v>
      </c>
      <c r="D52" s="4">
        <v>9132</v>
      </c>
      <c r="E52" s="4">
        <v>5073</v>
      </c>
      <c r="F52" s="4">
        <v>3724</v>
      </c>
      <c r="G52" s="5">
        <v>156</v>
      </c>
      <c r="H52" s="5">
        <v>60</v>
      </c>
      <c r="I52" s="5">
        <v>31</v>
      </c>
      <c r="J52" s="4">
        <v>9044</v>
      </c>
      <c r="K52" s="5">
        <v>88</v>
      </c>
      <c r="L52" s="4">
        <v>3362</v>
      </c>
    </row>
    <row r="53" spans="1:12" ht="23.25" thickBot="1">
      <c r="A53" s="3"/>
      <c r="B53" s="3" t="s">
        <v>37</v>
      </c>
      <c r="C53" s="4">
        <v>3993</v>
      </c>
      <c r="D53" s="4">
        <v>3993</v>
      </c>
      <c r="E53" s="4">
        <v>2555</v>
      </c>
      <c r="F53" s="4">
        <v>1317</v>
      </c>
      <c r="G53" s="5">
        <v>59</v>
      </c>
      <c r="H53" s="5">
        <v>17</v>
      </c>
      <c r="I53" s="5">
        <v>13</v>
      </c>
      <c r="J53" s="4">
        <v>3961</v>
      </c>
      <c r="K53" s="5">
        <v>32</v>
      </c>
      <c r="L53" s="5">
        <v>0</v>
      </c>
    </row>
    <row r="54" spans="1:12" ht="23.25" thickBot="1">
      <c r="A54" s="3"/>
      <c r="B54" s="3" t="s">
        <v>2208</v>
      </c>
      <c r="C54" s="4">
        <v>2117</v>
      </c>
      <c r="D54" s="4">
        <v>1250</v>
      </c>
      <c r="E54" s="5">
        <v>620</v>
      </c>
      <c r="F54" s="5">
        <v>582</v>
      </c>
      <c r="G54" s="5">
        <v>23</v>
      </c>
      <c r="H54" s="5">
        <v>11</v>
      </c>
      <c r="I54" s="5">
        <v>3</v>
      </c>
      <c r="J54" s="4">
        <v>1239</v>
      </c>
      <c r="K54" s="5">
        <v>11</v>
      </c>
      <c r="L54" s="5">
        <v>867</v>
      </c>
    </row>
    <row r="55" spans="1:12" ht="23.25" thickBot="1">
      <c r="A55" s="3"/>
      <c r="B55" s="3" t="s">
        <v>2209</v>
      </c>
      <c r="C55" s="4">
        <v>1911</v>
      </c>
      <c r="D55" s="4">
        <v>1215</v>
      </c>
      <c r="E55" s="5">
        <v>541</v>
      </c>
      <c r="F55" s="5">
        <v>627</v>
      </c>
      <c r="G55" s="5">
        <v>21</v>
      </c>
      <c r="H55" s="5">
        <v>8</v>
      </c>
      <c r="I55" s="5">
        <v>5</v>
      </c>
      <c r="J55" s="4">
        <v>1202</v>
      </c>
      <c r="K55" s="5">
        <v>13</v>
      </c>
      <c r="L55" s="5">
        <v>696</v>
      </c>
    </row>
    <row r="56" spans="1:12" ht="23.25" thickBot="1">
      <c r="A56" s="3"/>
      <c r="B56" s="3" t="s">
        <v>2210</v>
      </c>
      <c r="C56" s="4">
        <v>2537</v>
      </c>
      <c r="D56" s="4">
        <v>1510</v>
      </c>
      <c r="E56" s="5">
        <v>768</v>
      </c>
      <c r="F56" s="5">
        <v>669</v>
      </c>
      <c r="G56" s="5">
        <v>33</v>
      </c>
      <c r="H56" s="5">
        <v>15</v>
      </c>
      <c r="I56" s="5">
        <v>4</v>
      </c>
      <c r="J56" s="4">
        <v>1489</v>
      </c>
      <c r="K56" s="5">
        <v>21</v>
      </c>
      <c r="L56" s="4">
        <v>1027</v>
      </c>
    </row>
    <row r="57" spans="1:12" ht="23.25" thickBot="1">
      <c r="A57" s="3"/>
      <c r="B57" s="3" t="s">
        <v>2211</v>
      </c>
      <c r="C57" s="4">
        <v>1936</v>
      </c>
      <c r="D57" s="4">
        <v>1164</v>
      </c>
      <c r="E57" s="5">
        <v>589</v>
      </c>
      <c r="F57" s="5">
        <v>529</v>
      </c>
      <c r="G57" s="5">
        <v>20</v>
      </c>
      <c r="H57" s="5">
        <v>9</v>
      </c>
      <c r="I57" s="5">
        <v>6</v>
      </c>
      <c r="J57" s="4">
        <v>1153</v>
      </c>
      <c r="K57" s="5">
        <v>11</v>
      </c>
      <c r="L57" s="5">
        <v>772</v>
      </c>
    </row>
    <row r="58" spans="1:12" ht="17.25" thickBot="1">
      <c r="A58" s="3" t="s">
        <v>2212</v>
      </c>
      <c r="B58" s="3" t="s">
        <v>36</v>
      </c>
      <c r="C58" s="4">
        <v>10857</v>
      </c>
      <c r="D58" s="4">
        <v>7967</v>
      </c>
      <c r="E58" s="4">
        <v>4395</v>
      </c>
      <c r="F58" s="4">
        <v>3338</v>
      </c>
      <c r="G58" s="5">
        <v>106</v>
      </c>
      <c r="H58" s="5">
        <v>39</v>
      </c>
      <c r="I58" s="5">
        <v>29</v>
      </c>
      <c r="J58" s="4">
        <v>7907</v>
      </c>
      <c r="K58" s="5">
        <v>60</v>
      </c>
      <c r="L58" s="4">
        <v>2890</v>
      </c>
    </row>
    <row r="59" spans="1:12" ht="23.25" thickBot="1">
      <c r="A59" s="3"/>
      <c r="B59" s="3" t="s">
        <v>37</v>
      </c>
      <c r="C59" s="4">
        <v>3582</v>
      </c>
      <c r="D59" s="4">
        <v>3582</v>
      </c>
      <c r="E59" s="4">
        <v>2269</v>
      </c>
      <c r="F59" s="4">
        <v>1241</v>
      </c>
      <c r="G59" s="5">
        <v>32</v>
      </c>
      <c r="H59" s="5">
        <v>14</v>
      </c>
      <c r="I59" s="5">
        <v>11</v>
      </c>
      <c r="J59" s="4">
        <v>3567</v>
      </c>
      <c r="K59" s="5">
        <v>15</v>
      </c>
      <c r="L59" s="5">
        <v>0</v>
      </c>
    </row>
    <row r="60" spans="1:12" ht="23.25" thickBot="1">
      <c r="A60" s="3"/>
      <c r="B60" s="3" t="s">
        <v>2213</v>
      </c>
      <c r="C60" s="5">
        <v>923</v>
      </c>
      <c r="D60" s="5">
        <v>553</v>
      </c>
      <c r="E60" s="5">
        <v>245</v>
      </c>
      <c r="F60" s="5">
        <v>292</v>
      </c>
      <c r="G60" s="5">
        <v>9</v>
      </c>
      <c r="H60" s="5">
        <v>1</v>
      </c>
      <c r="I60" s="5">
        <v>4</v>
      </c>
      <c r="J60" s="5">
        <v>551</v>
      </c>
      <c r="K60" s="5">
        <v>2</v>
      </c>
      <c r="L60" s="5">
        <v>370</v>
      </c>
    </row>
    <row r="61" spans="1:12" ht="23.25" thickBot="1">
      <c r="A61" s="3"/>
      <c r="B61" s="3" t="s">
        <v>2214</v>
      </c>
      <c r="C61" s="4">
        <v>2266</v>
      </c>
      <c r="D61" s="4">
        <v>1490</v>
      </c>
      <c r="E61" s="5">
        <v>696</v>
      </c>
      <c r="F61" s="5">
        <v>743</v>
      </c>
      <c r="G61" s="5">
        <v>25</v>
      </c>
      <c r="H61" s="5">
        <v>9</v>
      </c>
      <c r="I61" s="5">
        <v>5</v>
      </c>
      <c r="J61" s="4">
        <v>1478</v>
      </c>
      <c r="K61" s="5">
        <v>12</v>
      </c>
      <c r="L61" s="5">
        <v>776</v>
      </c>
    </row>
    <row r="62" spans="1:12" ht="23.25" thickBot="1">
      <c r="A62" s="3"/>
      <c r="B62" s="3" t="s">
        <v>2215</v>
      </c>
      <c r="C62" s="4">
        <v>2183</v>
      </c>
      <c r="D62" s="4">
        <v>1196</v>
      </c>
      <c r="E62" s="5">
        <v>598</v>
      </c>
      <c r="F62" s="5">
        <v>551</v>
      </c>
      <c r="G62" s="5">
        <v>20</v>
      </c>
      <c r="H62" s="5">
        <v>4</v>
      </c>
      <c r="I62" s="5">
        <v>7</v>
      </c>
      <c r="J62" s="4">
        <v>1180</v>
      </c>
      <c r="K62" s="5">
        <v>16</v>
      </c>
      <c r="L62" s="5">
        <v>987</v>
      </c>
    </row>
    <row r="63" spans="1:12" ht="23.25" thickBot="1">
      <c r="A63" s="3"/>
      <c r="B63" s="3" t="s">
        <v>2216</v>
      </c>
      <c r="C63" s="4">
        <v>1903</v>
      </c>
      <c r="D63" s="4">
        <v>1146</v>
      </c>
      <c r="E63" s="5">
        <v>587</v>
      </c>
      <c r="F63" s="5">
        <v>511</v>
      </c>
      <c r="G63" s="5">
        <v>20</v>
      </c>
      <c r="H63" s="5">
        <v>11</v>
      </c>
      <c r="I63" s="5">
        <v>2</v>
      </c>
      <c r="J63" s="4">
        <v>1131</v>
      </c>
      <c r="K63" s="5">
        <v>15</v>
      </c>
      <c r="L63" s="5">
        <v>757</v>
      </c>
    </row>
    <row r="64" spans="1:12" ht="23.25" thickBot="1">
      <c r="A64" s="3" t="s">
        <v>97</v>
      </c>
      <c r="B64" s="3"/>
      <c r="C64" s="5">
        <v>0</v>
      </c>
      <c r="D64" s="5">
        <v>1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350A-57F1-4CCE-BDAF-14236FE451A9}">
  <dimension ref="A1:X8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6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255</v>
      </c>
      <c r="G2" s="1" t="s">
        <v>100</v>
      </c>
      <c r="H2" s="1" t="s">
        <v>11</v>
      </c>
      <c r="I2" s="1" t="s">
        <v>13</v>
      </c>
      <c r="J2" s="1" t="s">
        <v>19</v>
      </c>
      <c r="K2" s="1" t="s">
        <v>27</v>
      </c>
      <c r="L2" s="45" t="s">
        <v>29</v>
      </c>
      <c r="M2" s="1" t="s">
        <v>3</v>
      </c>
      <c r="N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2217</v>
      </c>
      <c r="F3" s="2" t="s">
        <v>2218</v>
      </c>
      <c r="G3" s="2" t="s">
        <v>2219</v>
      </c>
      <c r="H3" s="2" t="s">
        <v>2220</v>
      </c>
      <c r="I3" s="2" t="s">
        <v>2221</v>
      </c>
      <c r="J3" s="2" t="s">
        <v>1856</v>
      </c>
      <c r="K3" s="2" t="s">
        <v>2222</v>
      </c>
      <c r="L3" s="44"/>
      <c r="M3" s="2"/>
      <c r="N3" s="44"/>
      <c r="U3" t="s">
        <v>3</v>
      </c>
      <c r="V3" t="str">
        <f t="shared" si="0"/>
        <v>유기홍</v>
      </c>
      <c r="W3" t="str">
        <f t="shared" si="0"/>
        <v>이승한</v>
      </c>
      <c r="X3" t="str">
        <f t="shared" si="0"/>
        <v>이동영</v>
      </c>
    </row>
    <row r="4" spans="1:24" ht="17.25" thickBot="1">
      <c r="A4" s="3" t="s">
        <v>30</v>
      </c>
      <c r="B4" s="3"/>
      <c r="C4" s="4">
        <v>243127</v>
      </c>
      <c r="D4" s="4">
        <v>161860</v>
      </c>
      <c r="E4" s="4">
        <v>83479</v>
      </c>
      <c r="F4" s="4">
        <v>2749</v>
      </c>
      <c r="G4" s="4">
        <v>6306</v>
      </c>
      <c r="H4" s="4">
        <v>3477</v>
      </c>
      <c r="I4" s="4">
        <v>2223</v>
      </c>
      <c r="J4" s="5">
        <v>947</v>
      </c>
      <c r="K4" s="4">
        <v>50078</v>
      </c>
      <c r="L4" s="4">
        <v>149259</v>
      </c>
      <c r="M4" s="4">
        <v>12601</v>
      </c>
      <c r="N4" s="4">
        <v>81267</v>
      </c>
      <c r="V4" s="8"/>
      <c r="W4" s="8"/>
      <c r="X4" s="8"/>
    </row>
    <row r="5" spans="1:24" ht="23.25" thickBot="1">
      <c r="A5" s="3" t="s">
        <v>31</v>
      </c>
      <c r="B5" s="3"/>
      <c r="C5" s="5">
        <v>294</v>
      </c>
      <c r="D5" s="5">
        <v>285</v>
      </c>
      <c r="E5" s="5">
        <v>129</v>
      </c>
      <c r="F5" s="5">
        <v>5</v>
      </c>
      <c r="G5" s="5">
        <v>9</v>
      </c>
      <c r="H5" s="5">
        <v>4</v>
      </c>
      <c r="I5" s="5">
        <v>0</v>
      </c>
      <c r="J5" s="5">
        <v>8</v>
      </c>
      <c r="K5" s="5">
        <v>51</v>
      </c>
      <c r="L5" s="5">
        <v>206</v>
      </c>
      <c r="M5" s="5">
        <v>79</v>
      </c>
      <c r="N5" s="5">
        <v>9</v>
      </c>
      <c r="T5" t="s">
        <v>2929</v>
      </c>
      <c r="U5">
        <f>SUMIF($A:$A,"합계",D:D)</f>
        <v>161860</v>
      </c>
      <c r="V5">
        <f>SUMIF($A:$A,"합계",E:E)</f>
        <v>83479</v>
      </c>
      <c r="W5">
        <f>SUMIF($A:$A,"합계",F:F)</f>
        <v>2749</v>
      </c>
      <c r="X5">
        <f>SUMIF($A:$A,"합계",G:G)</f>
        <v>6306</v>
      </c>
    </row>
    <row r="6" spans="1:24" ht="23.25" thickBot="1">
      <c r="A6" s="3" t="s">
        <v>32</v>
      </c>
      <c r="B6" s="3"/>
      <c r="C6" s="4">
        <v>17950</v>
      </c>
      <c r="D6" s="4">
        <v>17942</v>
      </c>
      <c r="E6" s="4">
        <v>10803</v>
      </c>
      <c r="F6" s="5">
        <v>393</v>
      </c>
      <c r="G6" s="5">
        <v>916</v>
      </c>
      <c r="H6" s="5">
        <v>515</v>
      </c>
      <c r="I6" s="5">
        <v>272</v>
      </c>
      <c r="J6" s="5">
        <v>171</v>
      </c>
      <c r="K6" s="4">
        <v>4022</v>
      </c>
      <c r="L6" s="4">
        <v>17092</v>
      </c>
      <c r="M6" s="5">
        <v>850</v>
      </c>
      <c r="N6" s="5">
        <v>8</v>
      </c>
      <c r="T6" t="s">
        <v>2930</v>
      </c>
      <c r="U6">
        <f>U5-U7</f>
        <v>94948</v>
      </c>
      <c r="V6">
        <f>V5-V7</f>
        <v>43346</v>
      </c>
      <c r="W6">
        <f>W5-W7</f>
        <v>1515</v>
      </c>
      <c r="X6">
        <f>X5-X7</f>
        <v>3593</v>
      </c>
    </row>
    <row r="7" spans="1:24" ht="23.25" thickBot="1">
      <c r="A7" s="3" t="s">
        <v>33</v>
      </c>
      <c r="B7" s="3"/>
      <c r="C7" s="4">
        <v>1138</v>
      </c>
      <c r="D7" s="5">
        <v>314</v>
      </c>
      <c r="E7" s="5">
        <v>209</v>
      </c>
      <c r="F7" s="5">
        <v>2</v>
      </c>
      <c r="G7" s="5">
        <v>6</v>
      </c>
      <c r="H7" s="5">
        <v>1</v>
      </c>
      <c r="I7" s="5">
        <v>0</v>
      </c>
      <c r="J7" s="5">
        <v>1</v>
      </c>
      <c r="K7" s="5">
        <v>29</v>
      </c>
      <c r="L7" s="5">
        <v>248</v>
      </c>
      <c r="M7" s="5">
        <v>66</v>
      </c>
      <c r="N7" s="5">
        <v>824</v>
      </c>
      <c r="T7" t="s">
        <v>2931</v>
      </c>
      <c r="U7">
        <f>U11+U10+U9</f>
        <v>66912</v>
      </c>
      <c r="V7">
        <f>V11+V10+V9</f>
        <v>40133</v>
      </c>
      <c r="W7">
        <f>W11+W10+W9</f>
        <v>1234</v>
      </c>
      <c r="X7">
        <f>X11+X10+X9</f>
        <v>2713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2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3</v>
      </c>
      <c r="M8" s="5">
        <v>5</v>
      </c>
      <c r="N8" s="5">
        <v>-8</v>
      </c>
      <c r="V8" s="8"/>
      <c r="W8" s="8"/>
      <c r="X8" s="8"/>
    </row>
    <row r="9" spans="1:24" ht="17.25" thickBot="1">
      <c r="A9" s="3" t="s">
        <v>2223</v>
      </c>
      <c r="B9" s="3" t="s">
        <v>36</v>
      </c>
      <c r="C9" s="4">
        <v>20833</v>
      </c>
      <c r="D9" s="4">
        <v>12915</v>
      </c>
      <c r="E9" s="4">
        <v>6550</v>
      </c>
      <c r="F9" s="5">
        <v>259</v>
      </c>
      <c r="G9" s="5">
        <v>559</v>
      </c>
      <c r="H9" s="5">
        <v>317</v>
      </c>
      <c r="I9" s="5">
        <v>201</v>
      </c>
      <c r="J9" s="5">
        <v>78</v>
      </c>
      <c r="K9" s="4">
        <v>3750</v>
      </c>
      <c r="L9" s="4">
        <v>11714</v>
      </c>
      <c r="M9" s="4">
        <v>1201</v>
      </c>
      <c r="N9" s="4">
        <v>7918</v>
      </c>
      <c r="T9" t="s">
        <v>2934</v>
      </c>
      <c r="U9">
        <f>SUMIF($A:$A,"거소·선상투표",D:D)+SUMIF($A:$A,"국외부재자투표",D:D)+SUMIF($A:$A,"국외부재자투표(공관)",D:D)</f>
        <v>607</v>
      </c>
      <c r="V9">
        <f t="shared" ref="V9:X11" si="1">SUMIF($A:$A,"거소·선상투표",E:E)+SUMIF($A:$A,"국외부재자투표",E:E)+SUMIF($A:$A,"국외부재자투표(공관)",E:E)</f>
        <v>340</v>
      </c>
      <c r="W9">
        <f t="shared" si="1"/>
        <v>7</v>
      </c>
      <c r="X9">
        <f t="shared" si="1"/>
        <v>15</v>
      </c>
    </row>
    <row r="10" spans="1:24" ht="23.25" thickBot="1">
      <c r="A10" s="3"/>
      <c r="B10" s="3" t="s">
        <v>37</v>
      </c>
      <c r="C10" s="4">
        <v>3731</v>
      </c>
      <c r="D10" s="4">
        <v>3731</v>
      </c>
      <c r="E10" s="4">
        <v>2281</v>
      </c>
      <c r="F10" s="5">
        <v>76</v>
      </c>
      <c r="G10" s="5">
        <v>153</v>
      </c>
      <c r="H10" s="5">
        <v>71</v>
      </c>
      <c r="I10" s="5">
        <v>61</v>
      </c>
      <c r="J10" s="5">
        <v>21</v>
      </c>
      <c r="K10" s="5">
        <v>934</v>
      </c>
      <c r="L10" s="4">
        <v>3597</v>
      </c>
      <c r="M10" s="5">
        <v>134</v>
      </c>
      <c r="N10" s="5">
        <v>0</v>
      </c>
      <c r="T10" t="s">
        <v>2932</v>
      </c>
      <c r="U10">
        <f>SUMIF($B:$B,"관내사전투표",D:D)</f>
        <v>48363</v>
      </c>
      <c r="V10">
        <f t="shared" ref="V10:X12" si="2">SUMIF($B:$B,"관내사전투표",E:E)</f>
        <v>28990</v>
      </c>
      <c r="W10">
        <f t="shared" si="2"/>
        <v>834</v>
      </c>
      <c r="X10">
        <f t="shared" si="2"/>
        <v>1782</v>
      </c>
    </row>
    <row r="11" spans="1:24" ht="23.25" thickBot="1">
      <c r="A11" s="3"/>
      <c r="B11" s="3" t="s">
        <v>2224</v>
      </c>
      <c r="C11" s="4">
        <v>3075</v>
      </c>
      <c r="D11" s="4">
        <v>1877</v>
      </c>
      <c r="E11" s="5">
        <v>778</v>
      </c>
      <c r="F11" s="5">
        <v>43</v>
      </c>
      <c r="G11" s="5">
        <v>60</v>
      </c>
      <c r="H11" s="5">
        <v>68</v>
      </c>
      <c r="I11" s="5">
        <v>17</v>
      </c>
      <c r="J11" s="5">
        <v>9</v>
      </c>
      <c r="K11" s="5">
        <v>668</v>
      </c>
      <c r="L11" s="4">
        <v>1643</v>
      </c>
      <c r="M11" s="5">
        <v>234</v>
      </c>
      <c r="N11" s="4">
        <v>1198</v>
      </c>
      <c r="T11" t="s">
        <v>2933</v>
      </c>
      <c r="U11">
        <f>SUMIF($A:$A,"관외사전투표",D:D)</f>
        <v>17942</v>
      </c>
      <c r="V11">
        <f t="shared" ref="V11:X13" si="3">SUMIF($A:$A,"관외사전투표",E:E)</f>
        <v>10803</v>
      </c>
      <c r="W11">
        <f t="shared" si="3"/>
        <v>393</v>
      </c>
      <c r="X11">
        <f t="shared" si="3"/>
        <v>916</v>
      </c>
    </row>
    <row r="12" spans="1:24" ht="23.25" thickBot="1">
      <c r="A12" s="3"/>
      <c r="B12" s="3" t="s">
        <v>2225</v>
      </c>
      <c r="C12" s="4">
        <v>3033</v>
      </c>
      <c r="D12" s="4">
        <v>1775</v>
      </c>
      <c r="E12" s="5">
        <v>850</v>
      </c>
      <c r="F12" s="5">
        <v>40</v>
      </c>
      <c r="G12" s="5">
        <v>76</v>
      </c>
      <c r="H12" s="5">
        <v>42</v>
      </c>
      <c r="I12" s="5">
        <v>29</v>
      </c>
      <c r="J12" s="5">
        <v>10</v>
      </c>
      <c r="K12" s="5">
        <v>510</v>
      </c>
      <c r="L12" s="4">
        <v>1557</v>
      </c>
      <c r="M12" s="5">
        <v>218</v>
      </c>
      <c r="N12" s="4">
        <v>1258</v>
      </c>
    </row>
    <row r="13" spans="1:24" ht="23.25" thickBot="1">
      <c r="A13" s="3"/>
      <c r="B13" s="3" t="s">
        <v>2226</v>
      </c>
      <c r="C13" s="4">
        <v>3834</v>
      </c>
      <c r="D13" s="4">
        <v>2079</v>
      </c>
      <c r="E13" s="5">
        <v>940</v>
      </c>
      <c r="F13" s="5">
        <v>41</v>
      </c>
      <c r="G13" s="5">
        <v>101</v>
      </c>
      <c r="H13" s="5">
        <v>35</v>
      </c>
      <c r="I13" s="5">
        <v>31</v>
      </c>
      <c r="J13" s="5">
        <v>20</v>
      </c>
      <c r="K13" s="5">
        <v>647</v>
      </c>
      <c r="L13" s="4">
        <v>1815</v>
      </c>
      <c r="M13" s="5">
        <v>264</v>
      </c>
      <c r="N13" s="4">
        <v>1755</v>
      </c>
    </row>
    <row r="14" spans="1:24" ht="23.25" thickBot="1">
      <c r="A14" s="3"/>
      <c r="B14" s="3" t="s">
        <v>2227</v>
      </c>
      <c r="C14" s="4">
        <v>3602</v>
      </c>
      <c r="D14" s="4">
        <v>1636</v>
      </c>
      <c r="E14" s="5">
        <v>799</v>
      </c>
      <c r="F14" s="5">
        <v>23</v>
      </c>
      <c r="G14" s="5">
        <v>71</v>
      </c>
      <c r="H14" s="5">
        <v>44</v>
      </c>
      <c r="I14" s="5">
        <v>26</v>
      </c>
      <c r="J14" s="5">
        <v>8</v>
      </c>
      <c r="K14" s="5">
        <v>464</v>
      </c>
      <c r="L14" s="4">
        <v>1435</v>
      </c>
      <c r="M14" s="5">
        <v>201</v>
      </c>
      <c r="N14" s="4">
        <v>1966</v>
      </c>
      <c r="U14" s="8"/>
      <c r="V14" s="8"/>
      <c r="W14" s="8"/>
      <c r="X14" s="8"/>
    </row>
    <row r="15" spans="1:24" ht="23.25" thickBot="1">
      <c r="A15" s="3"/>
      <c r="B15" s="3" t="s">
        <v>2228</v>
      </c>
      <c r="C15" s="4">
        <v>3558</v>
      </c>
      <c r="D15" s="4">
        <v>1817</v>
      </c>
      <c r="E15" s="5">
        <v>902</v>
      </c>
      <c r="F15" s="5">
        <v>36</v>
      </c>
      <c r="G15" s="5">
        <v>98</v>
      </c>
      <c r="H15" s="5">
        <v>57</v>
      </c>
      <c r="I15" s="5">
        <v>37</v>
      </c>
      <c r="J15" s="5">
        <v>10</v>
      </c>
      <c r="K15" s="5">
        <v>527</v>
      </c>
      <c r="L15" s="4">
        <v>1667</v>
      </c>
      <c r="M15" s="5">
        <v>150</v>
      </c>
      <c r="N15" s="4">
        <v>1741</v>
      </c>
      <c r="U15" s="8"/>
      <c r="V15" s="8"/>
      <c r="W15" s="8"/>
      <c r="X15" s="8"/>
    </row>
    <row r="16" spans="1:24" ht="17.25" thickBot="1">
      <c r="A16" s="3" t="s">
        <v>2229</v>
      </c>
      <c r="B16" s="3" t="s">
        <v>36</v>
      </c>
      <c r="C16" s="4">
        <v>27652</v>
      </c>
      <c r="D16" s="4">
        <v>17845</v>
      </c>
      <c r="E16" s="4">
        <v>8972</v>
      </c>
      <c r="F16" s="5">
        <v>295</v>
      </c>
      <c r="G16" s="5">
        <v>837</v>
      </c>
      <c r="H16" s="5">
        <v>406</v>
      </c>
      <c r="I16" s="5">
        <v>188</v>
      </c>
      <c r="J16" s="5">
        <v>80</v>
      </c>
      <c r="K16" s="4">
        <v>5648</v>
      </c>
      <c r="L16" s="4">
        <v>16426</v>
      </c>
      <c r="M16" s="4">
        <v>1419</v>
      </c>
      <c r="N16" s="4">
        <v>9807</v>
      </c>
    </row>
    <row r="17" spans="1:14" ht="23.25" thickBot="1">
      <c r="A17" s="3"/>
      <c r="B17" s="3" t="s">
        <v>37</v>
      </c>
      <c r="C17" s="4">
        <v>5963</v>
      </c>
      <c r="D17" s="4">
        <v>5963</v>
      </c>
      <c r="E17" s="4">
        <v>3493</v>
      </c>
      <c r="F17" s="5">
        <v>109</v>
      </c>
      <c r="G17" s="5">
        <v>264</v>
      </c>
      <c r="H17" s="5">
        <v>111</v>
      </c>
      <c r="I17" s="5">
        <v>64</v>
      </c>
      <c r="J17" s="5">
        <v>27</v>
      </c>
      <c r="K17" s="4">
        <v>1700</v>
      </c>
      <c r="L17" s="4">
        <v>5768</v>
      </c>
      <c r="M17" s="5">
        <v>195</v>
      </c>
      <c r="N17" s="5">
        <v>0</v>
      </c>
    </row>
    <row r="18" spans="1:14" ht="17.25" thickBot="1">
      <c r="A18" s="3"/>
      <c r="B18" s="3" t="s">
        <v>2230</v>
      </c>
      <c r="C18" s="4">
        <v>3025</v>
      </c>
      <c r="D18" s="4">
        <v>1548</v>
      </c>
      <c r="E18" s="5">
        <v>661</v>
      </c>
      <c r="F18" s="5">
        <v>26</v>
      </c>
      <c r="G18" s="5">
        <v>75</v>
      </c>
      <c r="H18" s="5">
        <v>48</v>
      </c>
      <c r="I18" s="5">
        <v>21</v>
      </c>
      <c r="J18" s="5">
        <v>8</v>
      </c>
      <c r="K18" s="5">
        <v>522</v>
      </c>
      <c r="L18" s="4">
        <v>1361</v>
      </c>
      <c r="M18" s="5">
        <v>187</v>
      </c>
      <c r="N18" s="4">
        <v>1477</v>
      </c>
    </row>
    <row r="19" spans="1:14" ht="17.25" thickBot="1">
      <c r="A19" s="3"/>
      <c r="B19" s="3" t="s">
        <v>2231</v>
      </c>
      <c r="C19" s="4">
        <v>3204</v>
      </c>
      <c r="D19" s="4">
        <v>1692</v>
      </c>
      <c r="E19" s="5">
        <v>713</v>
      </c>
      <c r="F19" s="5">
        <v>34</v>
      </c>
      <c r="G19" s="5">
        <v>84</v>
      </c>
      <c r="H19" s="5">
        <v>51</v>
      </c>
      <c r="I19" s="5">
        <v>22</v>
      </c>
      <c r="J19" s="5">
        <v>10</v>
      </c>
      <c r="K19" s="5">
        <v>607</v>
      </c>
      <c r="L19" s="4">
        <v>1521</v>
      </c>
      <c r="M19" s="5">
        <v>171</v>
      </c>
      <c r="N19" s="4">
        <v>1512</v>
      </c>
    </row>
    <row r="20" spans="1:14" ht="17.25" thickBot="1">
      <c r="A20" s="3"/>
      <c r="B20" s="3" t="s">
        <v>2232</v>
      </c>
      <c r="C20" s="4">
        <v>2807</v>
      </c>
      <c r="D20" s="4">
        <v>1529</v>
      </c>
      <c r="E20" s="5">
        <v>625</v>
      </c>
      <c r="F20" s="5">
        <v>25</v>
      </c>
      <c r="G20" s="5">
        <v>75</v>
      </c>
      <c r="H20" s="5">
        <v>47</v>
      </c>
      <c r="I20" s="5">
        <v>12</v>
      </c>
      <c r="J20" s="5">
        <v>1</v>
      </c>
      <c r="K20" s="5">
        <v>587</v>
      </c>
      <c r="L20" s="4">
        <v>1372</v>
      </c>
      <c r="M20" s="5">
        <v>157</v>
      </c>
      <c r="N20" s="4">
        <v>1278</v>
      </c>
    </row>
    <row r="21" spans="1:14" ht="17.25" thickBot="1">
      <c r="A21" s="3"/>
      <c r="B21" s="3" t="s">
        <v>2233</v>
      </c>
      <c r="C21" s="4">
        <v>2896</v>
      </c>
      <c r="D21" s="4">
        <v>1971</v>
      </c>
      <c r="E21" s="5">
        <v>934</v>
      </c>
      <c r="F21" s="5">
        <v>28</v>
      </c>
      <c r="G21" s="5">
        <v>99</v>
      </c>
      <c r="H21" s="5">
        <v>39</v>
      </c>
      <c r="I21" s="5">
        <v>19</v>
      </c>
      <c r="J21" s="5">
        <v>6</v>
      </c>
      <c r="K21" s="5">
        <v>709</v>
      </c>
      <c r="L21" s="4">
        <v>1834</v>
      </c>
      <c r="M21" s="5">
        <v>137</v>
      </c>
      <c r="N21" s="5">
        <v>925</v>
      </c>
    </row>
    <row r="22" spans="1:14" ht="17.25" thickBot="1">
      <c r="A22" s="3"/>
      <c r="B22" s="3" t="s">
        <v>2234</v>
      </c>
      <c r="C22" s="4">
        <v>2940</v>
      </c>
      <c r="D22" s="4">
        <v>1847</v>
      </c>
      <c r="E22" s="5">
        <v>914</v>
      </c>
      <c r="F22" s="5">
        <v>28</v>
      </c>
      <c r="G22" s="5">
        <v>59</v>
      </c>
      <c r="H22" s="5">
        <v>45</v>
      </c>
      <c r="I22" s="5">
        <v>20</v>
      </c>
      <c r="J22" s="5">
        <v>10</v>
      </c>
      <c r="K22" s="5">
        <v>598</v>
      </c>
      <c r="L22" s="4">
        <v>1674</v>
      </c>
      <c r="M22" s="5">
        <v>173</v>
      </c>
      <c r="N22" s="4">
        <v>1093</v>
      </c>
    </row>
    <row r="23" spans="1:14" ht="17.25" thickBot="1">
      <c r="A23" s="3"/>
      <c r="B23" s="3" t="s">
        <v>2235</v>
      </c>
      <c r="C23" s="4">
        <v>3252</v>
      </c>
      <c r="D23" s="4">
        <v>1627</v>
      </c>
      <c r="E23" s="5">
        <v>787</v>
      </c>
      <c r="F23" s="5">
        <v>19</v>
      </c>
      <c r="G23" s="5">
        <v>93</v>
      </c>
      <c r="H23" s="5">
        <v>32</v>
      </c>
      <c r="I23" s="5">
        <v>17</v>
      </c>
      <c r="J23" s="5">
        <v>8</v>
      </c>
      <c r="K23" s="5">
        <v>483</v>
      </c>
      <c r="L23" s="4">
        <v>1439</v>
      </c>
      <c r="M23" s="5">
        <v>188</v>
      </c>
      <c r="N23" s="4">
        <v>1625</v>
      </c>
    </row>
    <row r="24" spans="1:14" ht="17.25" thickBot="1">
      <c r="A24" s="3"/>
      <c r="B24" s="3" t="s">
        <v>2236</v>
      </c>
      <c r="C24" s="4">
        <v>3565</v>
      </c>
      <c r="D24" s="4">
        <v>1668</v>
      </c>
      <c r="E24" s="5">
        <v>845</v>
      </c>
      <c r="F24" s="5">
        <v>26</v>
      </c>
      <c r="G24" s="5">
        <v>88</v>
      </c>
      <c r="H24" s="5">
        <v>33</v>
      </c>
      <c r="I24" s="5">
        <v>13</v>
      </c>
      <c r="J24" s="5">
        <v>10</v>
      </c>
      <c r="K24" s="5">
        <v>442</v>
      </c>
      <c r="L24" s="4">
        <v>1457</v>
      </c>
      <c r="M24" s="5">
        <v>211</v>
      </c>
      <c r="N24" s="4">
        <v>1897</v>
      </c>
    </row>
    <row r="25" spans="1:14" ht="17.25" thickBot="1">
      <c r="A25" s="3" t="s">
        <v>2237</v>
      </c>
      <c r="B25" s="3" t="s">
        <v>36</v>
      </c>
      <c r="C25" s="4">
        <v>23936</v>
      </c>
      <c r="D25" s="4">
        <v>16593</v>
      </c>
      <c r="E25" s="4">
        <v>8155</v>
      </c>
      <c r="F25" s="5">
        <v>189</v>
      </c>
      <c r="G25" s="5">
        <v>421</v>
      </c>
      <c r="H25" s="5">
        <v>318</v>
      </c>
      <c r="I25" s="5">
        <v>135</v>
      </c>
      <c r="J25" s="5">
        <v>65</v>
      </c>
      <c r="K25" s="4">
        <v>6152</v>
      </c>
      <c r="L25" s="4">
        <v>15435</v>
      </c>
      <c r="M25" s="4">
        <v>1158</v>
      </c>
      <c r="N25" s="4">
        <v>7343</v>
      </c>
    </row>
    <row r="26" spans="1:14" ht="23.25" thickBot="1">
      <c r="A26" s="3"/>
      <c r="B26" s="3" t="s">
        <v>37</v>
      </c>
      <c r="C26" s="4">
        <v>4609</v>
      </c>
      <c r="D26" s="4">
        <v>4609</v>
      </c>
      <c r="E26" s="4">
        <v>2730</v>
      </c>
      <c r="F26" s="5">
        <v>63</v>
      </c>
      <c r="G26" s="5">
        <v>110</v>
      </c>
      <c r="H26" s="5">
        <v>75</v>
      </c>
      <c r="I26" s="5">
        <v>31</v>
      </c>
      <c r="J26" s="5">
        <v>13</v>
      </c>
      <c r="K26" s="4">
        <v>1476</v>
      </c>
      <c r="L26" s="4">
        <v>4498</v>
      </c>
      <c r="M26" s="5">
        <v>111</v>
      </c>
      <c r="N26" s="5">
        <v>0</v>
      </c>
    </row>
    <row r="27" spans="1:14" ht="17.25" thickBot="1">
      <c r="A27" s="3"/>
      <c r="B27" s="3" t="s">
        <v>2238</v>
      </c>
      <c r="C27" s="4">
        <v>2906</v>
      </c>
      <c r="D27" s="4">
        <v>1731</v>
      </c>
      <c r="E27" s="5">
        <v>824</v>
      </c>
      <c r="F27" s="5">
        <v>24</v>
      </c>
      <c r="G27" s="5">
        <v>33</v>
      </c>
      <c r="H27" s="5">
        <v>40</v>
      </c>
      <c r="I27" s="5">
        <v>10</v>
      </c>
      <c r="J27" s="5">
        <v>4</v>
      </c>
      <c r="K27" s="5">
        <v>610</v>
      </c>
      <c r="L27" s="4">
        <v>1545</v>
      </c>
      <c r="M27" s="5">
        <v>186</v>
      </c>
      <c r="N27" s="4">
        <v>1175</v>
      </c>
    </row>
    <row r="28" spans="1:14" ht="17.25" thickBot="1">
      <c r="A28" s="3"/>
      <c r="B28" s="3" t="s">
        <v>2239</v>
      </c>
      <c r="C28" s="4">
        <v>3720</v>
      </c>
      <c r="D28" s="4">
        <v>2226</v>
      </c>
      <c r="E28" s="4">
        <v>1051</v>
      </c>
      <c r="F28" s="5">
        <v>24</v>
      </c>
      <c r="G28" s="5">
        <v>66</v>
      </c>
      <c r="H28" s="5">
        <v>38</v>
      </c>
      <c r="I28" s="5">
        <v>25</v>
      </c>
      <c r="J28" s="5">
        <v>10</v>
      </c>
      <c r="K28" s="5">
        <v>832</v>
      </c>
      <c r="L28" s="4">
        <v>2046</v>
      </c>
      <c r="M28" s="5">
        <v>180</v>
      </c>
      <c r="N28" s="4">
        <v>1494</v>
      </c>
    </row>
    <row r="29" spans="1:14" ht="17.25" thickBot="1">
      <c r="A29" s="3"/>
      <c r="B29" s="3" t="s">
        <v>2240</v>
      </c>
      <c r="C29" s="4">
        <v>2555</v>
      </c>
      <c r="D29" s="4">
        <v>1881</v>
      </c>
      <c r="E29" s="5">
        <v>792</v>
      </c>
      <c r="F29" s="5">
        <v>15</v>
      </c>
      <c r="G29" s="5">
        <v>47</v>
      </c>
      <c r="H29" s="5">
        <v>39</v>
      </c>
      <c r="I29" s="5">
        <v>15</v>
      </c>
      <c r="J29" s="5">
        <v>6</v>
      </c>
      <c r="K29" s="5">
        <v>870</v>
      </c>
      <c r="L29" s="4">
        <v>1784</v>
      </c>
      <c r="M29" s="5">
        <v>97</v>
      </c>
      <c r="N29" s="5">
        <v>674</v>
      </c>
    </row>
    <row r="30" spans="1:14" ht="17.25" thickBot="1">
      <c r="A30" s="3"/>
      <c r="B30" s="3" t="s">
        <v>2241</v>
      </c>
      <c r="C30" s="4">
        <v>2847</v>
      </c>
      <c r="D30" s="4">
        <v>1985</v>
      </c>
      <c r="E30" s="5">
        <v>823</v>
      </c>
      <c r="F30" s="5">
        <v>13</v>
      </c>
      <c r="G30" s="5">
        <v>55</v>
      </c>
      <c r="H30" s="5">
        <v>32</v>
      </c>
      <c r="I30" s="5">
        <v>11</v>
      </c>
      <c r="J30" s="5">
        <v>13</v>
      </c>
      <c r="K30" s="5">
        <v>893</v>
      </c>
      <c r="L30" s="4">
        <v>1840</v>
      </c>
      <c r="M30" s="5">
        <v>145</v>
      </c>
      <c r="N30" s="5">
        <v>862</v>
      </c>
    </row>
    <row r="31" spans="1:14" ht="17.25" thickBot="1">
      <c r="A31" s="3"/>
      <c r="B31" s="3" t="s">
        <v>2242</v>
      </c>
      <c r="C31" s="4">
        <v>2791</v>
      </c>
      <c r="D31" s="4">
        <v>1788</v>
      </c>
      <c r="E31" s="5">
        <v>823</v>
      </c>
      <c r="F31" s="5">
        <v>11</v>
      </c>
      <c r="G31" s="5">
        <v>51</v>
      </c>
      <c r="H31" s="5">
        <v>35</v>
      </c>
      <c r="I31" s="5">
        <v>13</v>
      </c>
      <c r="J31" s="5">
        <v>8</v>
      </c>
      <c r="K31" s="5">
        <v>723</v>
      </c>
      <c r="L31" s="4">
        <v>1664</v>
      </c>
      <c r="M31" s="5">
        <v>124</v>
      </c>
      <c r="N31" s="4">
        <v>1003</v>
      </c>
    </row>
    <row r="32" spans="1:14" ht="17.25" thickBot="1">
      <c r="A32" s="3"/>
      <c r="B32" s="3" t="s">
        <v>2243</v>
      </c>
      <c r="C32" s="4">
        <v>1718</v>
      </c>
      <c r="D32" s="5">
        <v>779</v>
      </c>
      <c r="E32" s="5">
        <v>386</v>
      </c>
      <c r="F32" s="5">
        <v>15</v>
      </c>
      <c r="G32" s="5">
        <v>18</v>
      </c>
      <c r="H32" s="5">
        <v>3</v>
      </c>
      <c r="I32" s="5">
        <v>8</v>
      </c>
      <c r="J32" s="5">
        <v>5</v>
      </c>
      <c r="K32" s="5">
        <v>266</v>
      </c>
      <c r="L32" s="5">
        <v>701</v>
      </c>
      <c r="M32" s="5">
        <v>78</v>
      </c>
      <c r="N32" s="5">
        <v>939</v>
      </c>
    </row>
    <row r="33" spans="1:14" ht="17.25" thickBot="1">
      <c r="A33" s="3"/>
      <c r="B33" s="3" t="s">
        <v>2244</v>
      </c>
      <c r="C33" s="4">
        <v>2790</v>
      </c>
      <c r="D33" s="4">
        <v>1594</v>
      </c>
      <c r="E33" s="5">
        <v>726</v>
      </c>
      <c r="F33" s="5">
        <v>24</v>
      </c>
      <c r="G33" s="5">
        <v>41</v>
      </c>
      <c r="H33" s="5">
        <v>56</v>
      </c>
      <c r="I33" s="5">
        <v>22</v>
      </c>
      <c r="J33" s="5">
        <v>6</v>
      </c>
      <c r="K33" s="5">
        <v>482</v>
      </c>
      <c r="L33" s="4">
        <v>1357</v>
      </c>
      <c r="M33" s="5">
        <v>237</v>
      </c>
      <c r="N33" s="4">
        <v>1196</v>
      </c>
    </row>
    <row r="34" spans="1:14" ht="17.25" thickBot="1">
      <c r="A34" s="3" t="s">
        <v>2245</v>
      </c>
      <c r="B34" s="3" t="s">
        <v>36</v>
      </c>
      <c r="C34" s="4">
        <v>13679</v>
      </c>
      <c r="D34" s="4">
        <v>8575</v>
      </c>
      <c r="E34" s="4">
        <v>4418</v>
      </c>
      <c r="F34" s="5">
        <v>146</v>
      </c>
      <c r="G34" s="5">
        <v>299</v>
      </c>
      <c r="H34" s="5">
        <v>142</v>
      </c>
      <c r="I34" s="5">
        <v>183</v>
      </c>
      <c r="J34" s="5">
        <v>60</v>
      </c>
      <c r="K34" s="4">
        <v>2648</v>
      </c>
      <c r="L34" s="4">
        <v>7896</v>
      </c>
      <c r="M34" s="5">
        <v>679</v>
      </c>
      <c r="N34" s="4">
        <v>5104</v>
      </c>
    </row>
    <row r="35" spans="1:14" ht="23.25" thickBot="1">
      <c r="A35" s="3"/>
      <c r="B35" s="3" t="s">
        <v>37</v>
      </c>
      <c r="C35" s="4">
        <v>3471</v>
      </c>
      <c r="D35" s="4">
        <v>3471</v>
      </c>
      <c r="E35" s="4">
        <v>2117</v>
      </c>
      <c r="F35" s="5">
        <v>60</v>
      </c>
      <c r="G35" s="5">
        <v>116</v>
      </c>
      <c r="H35" s="5">
        <v>56</v>
      </c>
      <c r="I35" s="5">
        <v>71</v>
      </c>
      <c r="J35" s="5">
        <v>21</v>
      </c>
      <c r="K35" s="5">
        <v>925</v>
      </c>
      <c r="L35" s="4">
        <v>3366</v>
      </c>
      <c r="M35" s="5">
        <v>105</v>
      </c>
      <c r="N35" s="5">
        <v>0</v>
      </c>
    </row>
    <row r="36" spans="1:14" ht="17.25" thickBot="1">
      <c r="A36" s="3"/>
      <c r="B36" s="3" t="s">
        <v>2246</v>
      </c>
      <c r="C36" s="4">
        <v>3165</v>
      </c>
      <c r="D36" s="4">
        <v>1638</v>
      </c>
      <c r="E36" s="5">
        <v>713</v>
      </c>
      <c r="F36" s="5">
        <v>33</v>
      </c>
      <c r="G36" s="5">
        <v>58</v>
      </c>
      <c r="H36" s="5">
        <v>23</v>
      </c>
      <c r="I36" s="5">
        <v>31</v>
      </c>
      <c r="J36" s="5">
        <v>20</v>
      </c>
      <c r="K36" s="5">
        <v>585</v>
      </c>
      <c r="L36" s="4">
        <v>1463</v>
      </c>
      <c r="M36" s="5">
        <v>175</v>
      </c>
      <c r="N36" s="4">
        <v>1527</v>
      </c>
    </row>
    <row r="37" spans="1:14" ht="17.25" thickBot="1">
      <c r="A37" s="3"/>
      <c r="B37" s="3" t="s">
        <v>2247</v>
      </c>
      <c r="C37" s="4">
        <v>3144</v>
      </c>
      <c r="D37" s="4">
        <v>1706</v>
      </c>
      <c r="E37" s="5">
        <v>822</v>
      </c>
      <c r="F37" s="5">
        <v>22</v>
      </c>
      <c r="G37" s="5">
        <v>57</v>
      </c>
      <c r="H37" s="5">
        <v>33</v>
      </c>
      <c r="I37" s="5">
        <v>29</v>
      </c>
      <c r="J37" s="5">
        <v>13</v>
      </c>
      <c r="K37" s="5">
        <v>538</v>
      </c>
      <c r="L37" s="4">
        <v>1514</v>
      </c>
      <c r="M37" s="5">
        <v>192</v>
      </c>
      <c r="N37" s="4">
        <v>1438</v>
      </c>
    </row>
    <row r="38" spans="1:14" ht="17.25" thickBot="1">
      <c r="A38" s="3"/>
      <c r="B38" s="3" t="s">
        <v>2248</v>
      </c>
      <c r="C38" s="4">
        <v>3899</v>
      </c>
      <c r="D38" s="4">
        <v>1760</v>
      </c>
      <c r="E38" s="5">
        <v>766</v>
      </c>
      <c r="F38" s="5">
        <v>31</v>
      </c>
      <c r="G38" s="5">
        <v>68</v>
      </c>
      <c r="H38" s="5">
        <v>30</v>
      </c>
      <c r="I38" s="5">
        <v>52</v>
      </c>
      <c r="J38" s="5">
        <v>6</v>
      </c>
      <c r="K38" s="5">
        <v>600</v>
      </c>
      <c r="L38" s="4">
        <v>1553</v>
      </c>
      <c r="M38" s="5">
        <v>207</v>
      </c>
      <c r="N38" s="4">
        <v>2139</v>
      </c>
    </row>
    <row r="39" spans="1:14" ht="17.25" thickBot="1">
      <c r="A39" s="3" t="s">
        <v>2249</v>
      </c>
      <c r="B39" s="3" t="s">
        <v>36</v>
      </c>
      <c r="C39" s="4">
        <v>12866</v>
      </c>
      <c r="D39" s="4">
        <v>9172</v>
      </c>
      <c r="E39" s="4">
        <v>4440</v>
      </c>
      <c r="F39" s="5">
        <v>117</v>
      </c>
      <c r="G39" s="5">
        <v>274</v>
      </c>
      <c r="H39" s="5">
        <v>188</v>
      </c>
      <c r="I39" s="5">
        <v>71</v>
      </c>
      <c r="J39" s="5">
        <v>47</v>
      </c>
      <c r="K39" s="4">
        <v>3410</v>
      </c>
      <c r="L39" s="4">
        <v>8547</v>
      </c>
      <c r="M39" s="5">
        <v>625</v>
      </c>
      <c r="N39" s="4">
        <v>3694</v>
      </c>
    </row>
    <row r="40" spans="1:14" ht="23.25" thickBot="1">
      <c r="A40" s="3"/>
      <c r="B40" s="3" t="s">
        <v>37</v>
      </c>
      <c r="C40" s="4">
        <v>3610</v>
      </c>
      <c r="D40" s="4">
        <v>3610</v>
      </c>
      <c r="E40" s="4">
        <v>2061</v>
      </c>
      <c r="F40" s="5">
        <v>50</v>
      </c>
      <c r="G40" s="5">
        <v>110</v>
      </c>
      <c r="H40" s="5">
        <v>58</v>
      </c>
      <c r="I40" s="5">
        <v>30</v>
      </c>
      <c r="J40" s="5">
        <v>15</v>
      </c>
      <c r="K40" s="4">
        <v>1181</v>
      </c>
      <c r="L40" s="4">
        <v>3505</v>
      </c>
      <c r="M40" s="5">
        <v>105</v>
      </c>
      <c r="N40" s="5">
        <v>0</v>
      </c>
    </row>
    <row r="41" spans="1:14" ht="17.25" thickBot="1">
      <c r="A41" s="3"/>
      <c r="B41" s="3" t="s">
        <v>2250</v>
      </c>
      <c r="C41" s="4">
        <v>2732</v>
      </c>
      <c r="D41" s="4">
        <v>1657</v>
      </c>
      <c r="E41" s="5">
        <v>550</v>
      </c>
      <c r="F41" s="5">
        <v>24</v>
      </c>
      <c r="G41" s="5">
        <v>64</v>
      </c>
      <c r="H41" s="5">
        <v>36</v>
      </c>
      <c r="I41" s="5">
        <v>13</v>
      </c>
      <c r="J41" s="5">
        <v>9</v>
      </c>
      <c r="K41" s="5">
        <v>762</v>
      </c>
      <c r="L41" s="4">
        <v>1458</v>
      </c>
      <c r="M41" s="5">
        <v>199</v>
      </c>
      <c r="N41" s="4">
        <v>1075</v>
      </c>
    </row>
    <row r="42" spans="1:14" ht="17.25" thickBot="1">
      <c r="A42" s="3"/>
      <c r="B42" s="3" t="s">
        <v>2251</v>
      </c>
      <c r="C42" s="4">
        <v>3067</v>
      </c>
      <c r="D42" s="4">
        <v>1566</v>
      </c>
      <c r="E42" s="5">
        <v>699</v>
      </c>
      <c r="F42" s="5">
        <v>20</v>
      </c>
      <c r="G42" s="5">
        <v>34</v>
      </c>
      <c r="H42" s="5">
        <v>39</v>
      </c>
      <c r="I42" s="5">
        <v>16</v>
      </c>
      <c r="J42" s="5">
        <v>12</v>
      </c>
      <c r="K42" s="5">
        <v>543</v>
      </c>
      <c r="L42" s="4">
        <v>1363</v>
      </c>
      <c r="M42" s="5">
        <v>203</v>
      </c>
      <c r="N42" s="4">
        <v>1501</v>
      </c>
    </row>
    <row r="43" spans="1:14" ht="17.25" thickBot="1">
      <c r="A43" s="3"/>
      <c r="B43" s="3" t="s">
        <v>2252</v>
      </c>
      <c r="C43" s="4">
        <v>3457</v>
      </c>
      <c r="D43" s="4">
        <v>2339</v>
      </c>
      <c r="E43" s="4">
        <v>1130</v>
      </c>
      <c r="F43" s="5">
        <v>23</v>
      </c>
      <c r="G43" s="5">
        <v>66</v>
      </c>
      <c r="H43" s="5">
        <v>55</v>
      </c>
      <c r="I43" s="5">
        <v>12</v>
      </c>
      <c r="J43" s="5">
        <v>11</v>
      </c>
      <c r="K43" s="5">
        <v>924</v>
      </c>
      <c r="L43" s="4">
        <v>2221</v>
      </c>
      <c r="M43" s="5">
        <v>118</v>
      </c>
      <c r="N43" s="4">
        <v>1118</v>
      </c>
    </row>
    <row r="44" spans="1:14" ht="17.25" thickBot="1">
      <c r="A44" s="3" t="s">
        <v>2253</v>
      </c>
      <c r="B44" s="3" t="s">
        <v>36</v>
      </c>
      <c r="C44" s="4">
        <v>25251</v>
      </c>
      <c r="D44" s="4">
        <v>16477</v>
      </c>
      <c r="E44" s="4">
        <v>8357</v>
      </c>
      <c r="F44" s="5">
        <v>279</v>
      </c>
      <c r="G44" s="5">
        <v>584</v>
      </c>
      <c r="H44" s="5">
        <v>314</v>
      </c>
      <c r="I44" s="5">
        <v>249</v>
      </c>
      <c r="J44" s="5">
        <v>75</v>
      </c>
      <c r="K44" s="4">
        <v>5551</v>
      </c>
      <c r="L44" s="4">
        <v>15409</v>
      </c>
      <c r="M44" s="4">
        <v>1068</v>
      </c>
      <c r="N44" s="4">
        <v>8774</v>
      </c>
    </row>
    <row r="45" spans="1:14" ht="23.25" thickBot="1">
      <c r="A45" s="3"/>
      <c r="B45" s="3" t="s">
        <v>37</v>
      </c>
      <c r="C45" s="4">
        <v>5403</v>
      </c>
      <c r="D45" s="4">
        <v>5403</v>
      </c>
      <c r="E45" s="4">
        <v>3230</v>
      </c>
      <c r="F45" s="5">
        <v>94</v>
      </c>
      <c r="G45" s="5">
        <v>191</v>
      </c>
      <c r="H45" s="5">
        <v>64</v>
      </c>
      <c r="I45" s="5">
        <v>95</v>
      </c>
      <c r="J45" s="5">
        <v>20</v>
      </c>
      <c r="K45" s="4">
        <v>1563</v>
      </c>
      <c r="L45" s="4">
        <v>5257</v>
      </c>
      <c r="M45" s="5">
        <v>146</v>
      </c>
      <c r="N45" s="5">
        <v>0</v>
      </c>
    </row>
    <row r="46" spans="1:14" ht="17.25" thickBot="1">
      <c r="A46" s="3"/>
      <c r="B46" s="3" t="s">
        <v>2254</v>
      </c>
      <c r="C46" s="4">
        <v>3107</v>
      </c>
      <c r="D46" s="4">
        <v>1752</v>
      </c>
      <c r="E46" s="5">
        <v>857</v>
      </c>
      <c r="F46" s="5">
        <v>39</v>
      </c>
      <c r="G46" s="5">
        <v>84</v>
      </c>
      <c r="H46" s="5">
        <v>41</v>
      </c>
      <c r="I46" s="5">
        <v>26</v>
      </c>
      <c r="J46" s="5">
        <v>12</v>
      </c>
      <c r="K46" s="5">
        <v>550</v>
      </c>
      <c r="L46" s="4">
        <v>1609</v>
      </c>
      <c r="M46" s="5">
        <v>143</v>
      </c>
      <c r="N46" s="4">
        <v>1355</v>
      </c>
    </row>
    <row r="47" spans="1:14" ht="17.25" thickBot="1">
      <c r="A47" s="3"/>
      <c r="B47" s="3" t="s">
        <v>2255</v>
      </c>
      <c r="C47" s="4">
        <v>3553</v>
      </c>
      <c r="D47" s="4">
        <v>2048</v>
      </c>
      <c r="E47" s="5">
        <v>929</v>
      </c>
      <c r="F47" s="5">
        <v>46</v>
      </c>
      <c r="G47" s="5">
        <v>101</v>
      </c>
      <c r="H47" s="5">
        <v>50</v>
      </c>
      <c r="I47" s="5">
        <v>30</v>
      </c>
      <c r="J47" s="5">
        <v>9</v>
      </c>
      <c r="K47" s="5">
        <v>730</v>
      </c>
      <c r="L47" s="4">
        <v>1895</v>
      </c>
      <c r="M47" s="5">
        <v>153</v>
      </c>
      <c r="N47" s="4">
        <v>1505</v>
      </c>
    </row>
    <row r="48" spans="1:14" ht="17.25" thickBot="1">
      <c r="A48" s="3"/>
      <c r="B48" s="3" t="s">
        <v>2256</v>
      </c>
      <c r="C48" s="4">
        <v>3787</v>
      </c>
      <c r="D48" s="4">
        <v>2086</v>
      </c>
      <c r="E48" s="4">
        <v>1052</v>
      </c>
      <c r="F48" s="5">
        <v>24</v>
      </c>
      <c r="G48" s="5">
        <v>81</v>
      </c>
      <c r="H48" s="5">
        <v>38</v>
      </c>
      <c r="I48" s="5">
        <v>28</v>
      </c>
      <c r="J48" s="5">
        <v>14</v>
      </c>
      <c r="K48" s="5">
        <v>646</v>
      </c>
      <c r="L48" s="4">
        <v>1883</v>
      </c>
      <c r="M48" s="5">
        <v>203</v>
      </c>
      <c r="N48" s="4">
        <v>1701</v>
      </c>
    </row>
    <row r="49" spans="1:14" ht="17.25" thickBot="1">
      <c r="A49" s="3"/>
      <c r="B49" s="3" t="s">
        <v>2257</v>
      </c>
      <c r="C49" s="4">
        <v>3518</v>
      </c>
      <c r="D49" s="4">
        <v>1648</v>
      </c>
      <c r="E49" s="5">
        <v>771</v>
      </c>
      <c r="F49" s="5">
        <v>36</v>
      </c>
      <c r="G49" s="5">
        <v>48</v>
      </c>
      <c r="H49" s="5">
        <v>37</v>
      </c>
      <c r="I49" s="5">
        <v>35</v>
      </c>
      <c r="J49" s="5">
        <v>9</v>
      </c>
      <c r="K49" s="5">
        <v>568</v>
      </c>
      <c r="L49" s="4">
        <v>1504</v>
      </c>
      <c r="M49" s="5">
        <v>144</v>
      </c>
      <c r="N49" s="4">
        <v>1870</v>
      </c>
    </row>
    <row r="50" spans="1:14" ht="17.25" thickBot="1">
      <c r="A50" s="3"/>
      <c r="B50" s="3" t="s">
        <v>2258</v>
      </c>
      <c r="C50" s="4">
        <v>2540</v>
      </c>
      <c r="D50" s="4">
        <v>1349</v>
      </c>
      <c r="E50" s="5">
        <v>634</v>
      </c>
      <c r="F50" s="5">
        <v>18</v>
      </c>
      <c r="G50" s="5">
        <v>44</v>
      </c>
      <c r="H50" s="5">
        <v>23</v>
      </c>
      <c r="I50" s="5">
        <v>14</v>
      </c>
      <c r="J50" s="5">
        <v>8</v>
      </c>
      <c r="K50" s="5">
        <v>497</v>
      </c>
      <c r="L50" s="4">
        <v>1238</v>
      </c>
      <c r="M50" s="5">
        <v>111</v>
      </c>
      <c r="N50" s="4">
        <v>1191</v>
      </c>
    </row>
    <row r="51" spans="1:14" ht="17.25" thickBot="1">
      <c r="A51" s="3"/>
      <c r="B51" s="3" t="s">
        <v>2259</v>
      </c>
      <c r="C51" s="4">
        <v>3343</v>
      </c>
      <c r="D51" s="4">
        <v>2191</v>
      </c>
      <c r="E51" s="5">
        <v>884</v>
      </c>
      <c r="F51" s="5">
        <v>22</v>
      </c>
      <c r="G51" s="5">
        <v>35</v>
      </c>
      <c r="H51" s="5">
        <v>61</v>
      </c>
      <c r="I51" s="5">
        <v>21</v>
      </c>
      <c r="J51" s="5">
        <v>3</v>
      </c>
      <c r="K51" s="5">
        <v>997</v>
      </c>
      <c r="L51" s="4">
        <v>2023</v>
      </c>
      <c r="M51" s="5">
        <v>168</v>
      </c>
      <c r="N51" s="4">
        <v>1152</v>
      </c>
    </row>
    <row r="52" spans="1:14" ht="17.25" thickBot="1">
      <c r="A52" s="3" t="s">
        <v>2260</v>
      </c>
      <c r="B52" s="3" t="s">
        <v>36</v>
      </c>
      <c r="C52" s="4">
        <v>27657</v>
      </c>
      <c r="D52" s="4">
        <v>17352</v>
      </c>
      <c r="E52" s="4">
        <v>8632</v>
      </c>
      <c r="F52" s="5">
        <v>297</v>
      </c>
      <c r="G52" s="5">
        <v>646</v>
      </c>
      <c r="H52" s="5">
        <v>353</v>
      </c>
      <c r="I52" s="5">
        <v>258</v>
      </c>
      <c r="J52" s="5">
        <v>98</v>
      </c>
      <c r="K52" s="4">
        <v>5621</v>
      </c>
      <c r="L52" s="4">
        <v>15905</v>
      </c>
      <c r="M52" s="4">
        <v>1447</v>
      </c>
      <c r="N52" s="4">
        <v>10305</v>
      </c>
    </row>
    <row r="53" spans="1:14" ht="23.25" thickBot="1">
      <c r="A53" s="3"/>
      <c r="B53" s="3" t="s">
        <v>37</v>
      </c>
      <c r="C53" s="4">
        <v>5150</v>
      </c>
      <c r="D53" s="4">
        <v>5150</v>
      </c>
      <c r="E53" s="4">
        <v>3077</v>
      </c>
      <c r="F53" s="5">
        <v>78</v>
      </c>
      <c r="G53" s="5">
        <v>190</v>
      </c>
      <c r="H53" s="5">
        <v>82</v>
      </c>
      <c r="I53" s="5">
        <v>81</v>
      </c>
      <c r="J53" s="5">
        <v>30</v>
      </c>
      <c r="K53" s="4">
        <v>1431</v>
      </c>
      <c r="L53" s="4">
        <v>4969</v>
      </c>
      <c r="M53" s="5">
        <v>181</v>
      </c>
      <c r="N53" s="5">
        <v>0</v>
      </c>
    </row>
    <row r="54" spans="1:14" ht="17.25" thickBot="1">
      <c r="A54" s="3"/>
      <c r="B54" s="3" t="s">
        <v>2261</v>
      </c>
      <c r="C54" s="4">
        <v>3849</v>
      </c>
      <c r="D54" s="4">
        <v>1903</v>
      </c>
      <c r="E54" s="5">
        <v>903</v>
      </c>
      <c r="F54" s="5">
        <v>44</v>
      </c>
      <c r="G54" s="5">
        <v>91</v>
      </c>
      <c r="H54" s="5">
        <v>60</v>
      </c>
      <c r="I54" s="5">
        <v>27</v>
      </c>
      <c r="J54" s="5">
        <v>15</v>
      </c>
      <c r="K54" s="5">
        <v>541</v>
      </c>
      <c r="L54" s="4">
        <v>1681</v>
      </c>
      <c r="M54" s="5">
        <v>222</v>
      </c>
      <c r="N54" s="4">
        <v>1946</v>
      </c>
    </row>
    <row r="55" spans="1:14" ht="17.25" thickBot="1">
      <c r="A55" s="3"/>
      <c r="B55" s="3" t="s">
        <v>2262</v>
      </c>
      <c r="C55" s="4">
        <v>3786</v>
      </c>
      <c r="D55" s="4">
        <v>1993</v>
      </c>
      <c r="E55" s="5">
        <v>947</v>
      </c>
      <c r="F55" s="5">
        <v>31</v>
      </c>
      <c r="G55" s="5">
        <v>72</v>
      </c>
      <c r="H55" s="5">
        <v>53</v>
      </c>
      <c r="I55" s="5">
        <v>32</v>
      </c>
      <c r="J55" s="5">
        <v>10</v>
      </c>
      <c r="K55" s="5">
        <v>615</v>
      </c>
      <c r="L55" s="4">
        <v>1760</v>
      </c>
      <c r="M55" s="5">
        <v>233</v>
      </c>
      <c r="N55" s="4">
        <v>1793</v>
      </c>
    </row>
    <row r="56" spans="1:14" ht="17.25" thickBot="1">
      <c r="A56" s="3"/>
      <c r="B56" s="3" t="s">
        <v>2263</v>
      </c>
      <c r="C56" s="4">
        <v>3723</v>
      </c>
      <c r="D56" s="4">
        <v>2078</v>
      </c>
      <c r="E56" s="5">
        <v>999</v>
      </c>
      <c r="F56" s="5">
        <v>44</v>
      </c>
      <c r="G56" s="5">
        <v>90</v>
      </c>
      <c r="H56" s="5">
        <v>32</v>
      </c>
      <c r="I56" s="5">
        <v>43</v>
      </c>
      <c r="J56" s="5">
        <v>10</v>
      </c>
      <c r="K56" s="5">
        <v>624</v>
      </c>
      <c r="L56" s="4">
        <v>1842</v>
      </c>
      <c r="M56" s="5">
        <v>236</v>
      </c>
      <c r="N56" s="4">
        <v>1645</v>
      </c>
    </row>
    <row r="57" spans="1:14" ht="17.25" thickBot="1">
      <c r="A57" s="3"/>
      <c r="B57" s="3" t="s">
        <v>2264</v>
      </c>
      <c r="C57" s="4">
        <v>3809</v>
      </c>
      <c r="D57" s="4">
        <v>2259</v>
      </c>
      <c r="E57" s="4">
        <v>1042</v>
      </c>
      <c r="F57" s="5">
        <v>41</v>
      </c>
      <c r="G57" s="5">
        <v>74</v>
      </c>
      <c r="H57" s="5">
        <v>62</v>
      </c>
      <c r="I57" s="5">
        <v>25</v>
      </c>
      <c r="J57" s="5">
        <v>12</v>
      </c>
      <c r="K57" s="5">
        <v>793</v>
      </c>
      <c r="L57" s="4">
        <v>2049</v>
      </c>
      <c r="M57" s="5">
        <v>210</v>
      </c>
      <c r="N57" s="4">
        <v>1550</v>
      </c>
    </row>
    <row r="58" spans="1:14" ht="17.25" thickBot="1">
      <c r="A58" s="3"/>
      <c r="B58" s="3" t="s">
        <v>2265</v>
      </c>
      <c r="C58" s="4">
        <v>4474</v>
      </c>
      <c r="D58" s="4">
        <v>2542</v>
      </c>
      <c r="E58" s="4">
        <v>1095</v>
      </c>
      <c r="F58" s="5">
        <v>42</v>
      </c>
      <c r="G58" s="5">
        <v>83</v>
      </c>
      <c r="H58" s="5">
        <v>49</v>
      </c>
      <c r="I58" s="5">
        <v>42</v>
      </c>
      <c r="J58" s="5">
        <v>17</v>
      </c>
      <c r="K58" s="5">
        <v>981</v>
      </c>
      <c r="L58" s="4">
        <v>2309</v>
      </c>
      <c r="M58" s="5">
        <v>233</v>
      </c>
      <c r="N58" s="4">
        <v>1932</v>
      </c>
    </row>
    <row r="59" spans="1:14" ht="17.25" thickBot="1">
      <c r="A59" s="3"/>
      <c r="B59" s="3" t="s">
        <v>2266</v>
      </c>
      <c r="C59" s="4">
        <v>2866</v>
      </c>
      <c r="D59" s="4">
        <v>1427</v>
      </c>
      <c r="E59" s="5">
        <v>569</v>
      </c>
      <c r="F59" s="5">
        <v>17</v>
      </c>
      <c r="G59" s="5">
        <v>46</v>
      </c>
      <c r="H59" s="5">
        <v>15</v>
      </c>
      <c r="I59" s="5">
        <v>8</v>
      </c>
      <c r="J59" s="5">
        <v>4</v>
      </c>
      <c r="K59" s="5">
        <v>636</v>
      </c>
      <c r="L59" s="4">
        <v>1295</v>
      </c>
      <c r="M59" s="5">
        <v>132</v>
      </c>
      <c r="N59" s="4">
        <v>1439</v>
      </c>
    </row>
    <row r="60" spans="1:14" ht="17.25" thickBot="1">
      <c r="A60" s="3" t="s">
        <v>2267</v>
      </c>
      <c r="B60" s="3" t="s">
        <v>36</v>
      </c>
      <c r="C60" s="4">
        <v>14069</v>
      </c>
      <c r="D60" s="4">
        <v>9173</v>
      </c>
      <c r="E60" s="4">
        <v>4630</v>
      </c>
      <c r="F60" s="5">
        <v>150</v>
      </c>
      <c r="G60" s="5">
        <v>356</v>
      </c>
      <c r="H60" s="5">
        <v>162</v>
      </c>
      <c r="I60" s="5">
        <v>136</v>
      </c>
      <c r="J60" s="5">
        <v>39</v>
      </c>
      <c r="K60" s="4">
        <v>3008</v>
      </c>
      <c r="L60" s="4">
        <v>8481</v>
      </c>
      <c r="M60" s="5">
        <v>692</v>
      </c>
      <c r="N60" s="4">
        <v>4896</v>
      </c>
    </row>
    <row r="61" spans="1:14" ht="23.25" thickBot="1">
      <c r="A61" s="3"/>
      <c r="B61" s="3" t="s">
        <v>37</v>
      </c>
      <c r="C61" s="4">
        <v>3884</v>
      </c>
      <c r="D61" s="4">
        <v>3884</v>
      </c>
      <c r="E61" s="4">
        <v>2280</v>
      </c>
      <c r="F61" s="5">
        <v>85</v>
      </c>
      <c r="G61" s="5">
        <v>161</v>
      </c>
      <c r="H61" s="5">
        <v>60</v>
      </c>
      <c r="I61" s="5">
        <v>49</v>
      </c>
      <c r="J61" s="5">
        <v>14</v>
      </c>
      <c r="K61" s="4">
        <v>1127</v>
      </c>
      <c r="L61" s="4">
        <v>3776</v>
      </c>
      <c r="M61" s="5">
        <v>108</v>
      </c>
      <c r="N61" s="5">
        <v>0</v>
      </c>
    </row>
    <row r="62" spans="1:14" ht="23.25" thickBot="1">
      <c r="A62" s="3"/>
      <c r="B62" s="3" t="s">
        <v>2268</v>
      </c>
      <c r="C62" s="4">
        <v>3772</v>
      </c>
      <c r="D62" s="4">
        <v>1950</v>
      </c>
      <c r="E62" s="5">
        <v>872</v>
      </c>
      <c r="F62" s="5">
        <v>24</v>
      </c>
      <c r="G62" s="5">
        <v>65</v>
      </c>
      <c r="H62" s="5">
        <v>39</v>
      </c>
      <c r="I62" s="5">
        <v>40</v>
      </c>
      <c r="J62" s="5">
        <v>8</v>
      </c>
      <c r="K62" s="5">
        <v>649</v>
      </c>
      <c r="L62" s="4">
        <v>1697</v>
      </c>
      <c r="M62" s="5">
        <v>253</v>
      </c>
      <c r="N62" s="4">
        <v>1822</v>
      </c>
    </row>
    <row r="63" spans="1:14" ht="23.25" thickBot="1">
      <c r="A63" s="3"/>
      <c r="B63" s="3" t="s">
        <v>2269</v>
      </c>
      <c r="C63" s="4">
        <v>3255</v>
      </c>
      <c r="D63" s="4">
        <v>1555</v>
      </c>
      <c r="E63" s="5">
        <v>684</v>
      </c>
      <c r="F63" s="5">
        <v>20</v>
      </c>
      <c r="G63" s="5">
        <v>56</v>
      </c>
      <c r="H63" s="5">
        <v>24</v>
      </c>
      <c r="I63" s="5">
        <v>25</v>
      </c>
      <c r="J63" s="5">
        <v>5</v>
      </c>
      <c r="K63" s="5">
        <v>592</v>
      </c>
      <c r="L63" s="4">
        <v>1406</v>
      </c>
      <c r="M63" s="5">
        <v>149</v>
      </c>
      <c r="N63" s="4">
        <v>1700</v>
      </c>
    </row>
    <row r="64" spans="1:14" ht="23.25" thickBot="1">
      <c r="A64" s="3"/>
      <c r="B64" s="3" t="s">
        <v>2270</v>
      </c>
      <c r="C64" s="4">
        <v>3158</v>
      </c>
      <c r="D64" s="4">
        <v>1784</v>
      </c>
      <c r="E64" s="5">
        <v>794</v>
      </c>
      <c r="F64" s="5">
        <v>21</v>
      </c>
      <c r="G64" s="5">
        <v>74</v>
      </c>
      <c r="H64" s="5">
        <v>39</v>
      </c>
      <c r="I64" s="5">
        <v>22</v>
      </c>
      <c r="J64" s="5">
        <v>12</v>
      </c>
      <c r="K64" s="5">
        <v>640</v>
      </c>
      <c r="L64" s="4">
        <v>1602</v>
      </c>
      <c r="M64" s="5">
        <v>182</v>
      </c>
      <c r="N64" s="4">
        <v>1374</v>
      </c>
    </row>
    <row r="65" spans="1:14" ht="17.25" thickBot="1">
      <c r="A65" s="3" t="s">
        <v>2271</v>
      </c>
      <c r="B65" s="3" t="s">
        <v>36</v>
      </c>
      <c r="C65" s="4">
        <v>22926</v>
      </c>
      <c r="D65" s="4">
        <v>15166</v>
      </c>
      <c r="E65" s="4">
        <v>7673</v>
      </c>
      <c r="F65" s="5">
        <v>244</v>
      </c>
      <c r="G65" s="5">
        <v>511</v>
      </c>
      <c r="H65" s="5">
        <v>279</v>
      </c>
      <c r="I65" s="5">
        <v>194</v>
      </c>
      <c r="J65" s="5">
        <v>89</v>
      </c>
      <c r="K65" s="4">
        <v>4997</v>
      </c>
      <c r="L65" s="4">
        <v>13987</v>
      </c>
      <c r="M65" s="4">
        <v>1179</v>
      </c>
      <c r="N65" s="4">
        <v>7760</v>
      </c>
    </row>
    <row r="66" spans="1:14" ht="23.25" thickBot="1">
      <c r="A66" s="3"/>
      <c r="B66" s="3" t="s">
        <v>37</v>
      </c>
      <c r="C66" s="4">
        <v>6091</v>
      </c>
      <c r="D66" s="4">
        <v>6091</v>
      </c>
      <c r="E66" s="4">
        <v>3634</v>
      </c>
      <c r="F66" s="5">
        <v>95</v>
      </c>
      <c r="G66" s="5">
        <v>221</v>
      </c>
      <c r="H66" s="5">
        <v>100</v>
      </c>
      <c r="I66" s="5">
        <v>73</v>
      </c>
      <c r="J66" s="5">
        <v>30</v>
      </c>
      <c r="K66" s="4">
        <v>1778</v>
      </c>
      <c r="L66" s="4">
        <v>5931</v>
      </c>
      <c r="M66" s="5">
        <v>160</v>
      </c>
      <c r="N66" s="5">
        <v>0</v>
      </c>
    </row>
    <row r="67" spans="1:14" ht="17.25" thickBot="1">
      <c r="A67" s="3"/>
      <c r="B67" s="3" t="s">
        <v>2272</v>
      </c>
      <c r="C67" s="4">
        <v>3025</v>
      </c>
      <c r="D67" s="4">
        <v>1464</v>
      </c>
      <c r="E67" s="5">
        <v>651</v>
      </c>
      <c r="F67" s="5">
        <v>27</v>
      </c>
      <c r="G67" s="5">
        <v>43</v>
      </c>
      <c r="H67" s="5">
        <v>32</v>
      </c>
      <c r="I67" s="5">
        <v>22</v>
      </c>
      <c r="J67" s="5">
        <v>7</v>
      </c>
      <c r="K67" s="5">
        <v>498</v>
      </c>
      <c r="L67" s="4">
        <v>1280</v>
      </c>
      <c r="M67" s="5">
        <v>184</v>
      </c>
      <c r="N67" s="4">
        <v>1561</v>
      </c>
    </row>
    <row r="68" spans="1:14" ht="17.25" thickBot="1">
      <c r="A68" s="3"/>
      <c r="B68" s="3" t="s">
        <v>2273</v>
      </c>
      <c r="C68" s="4">
        <v>3716</v>
      </c>
      <c r="D68" s="4">
        <v>1838</v>
      </c>
      <c r="E68" s="5">
        <v>786</v>
      </c>
      <c r="F68" s="5">
        <v>26</v>
      </c>
      <c r="G68" s="5">
        <v>63</v>
      </c>
      <c r="H68" s="5">
        <v>41</v>
      </c>
      <c r="I68" s="5">
        <v>32</v>
      </c>
      <c r="J68" s="5">
        <v>15</v>
      </c>
      <c r="K68" s="5">
        <v>667</v>
      </c>
      <c r="L68" s="4">
        <v>1630</v>
      </c>
      <c r="M68" s="5">
        <v>208</v>
      </c>
      <c r="N68" s="4">
        <v>1878</v>
      </c>
    </row>
    <row r="69" spans="1:14" ht="17.25" thickBot="1">
      <c r="A69" s="3"/>
      <c r="B69" s="3" t="s">
        <v>2274</v>
      </c>
      <c r="C69" s="4">
        <v>3411</v>
      </c>
      <c r="D69" s="4">
        <v>1833</v>
      </c>
      <c r="E69" s="5">
        <v>810</v>
      </c>
      <c r="F69" s="5">
        <v>37</v>
      </c>
      <c r="G69" s="5">
        <v>61</v>
      </c>
      <c r="H69" s="5">
        <v>32</v>
      </c>
      <c r="I69" s="5">
        <v>26</v>
      </c>
      <c r="J69" s="5">
        <v>17</v>
      </c>
      <c r="K69" s="5">
        <v>633</v>
      </c>
      <c r="L69" s="4">
        <v>1616</v>
      </c>
      <c r="M69" s="5">
        <v>217</v>
      </c>
      <c r="N69" s="4">
        <v>1578</v>
      </c>
    </row>
    <row r="70" spans="1:14" ht="17.25" thickBot="1">
      <c r="A70" s="3"/>
      <c r="B70" s="3" t="s">
        <v>2275</v>
      </c>
      <c r="C70" s="4">
        <v>3341</v>
      </c>
      <c r="D70" s="4">
        <v>1809</v>
      </c>
      <c r="E70" s="5">
        <v>820</v>
      </c>
      <c r="F70" s="5">
        <v>33</v>
      </c>
      <c r="G70" s="5">
        <v>69</v>
      </c>
      <c r="H70" s="5">
        <v>39</v>
      </c>
      <c r="I70" s="5">
        <v>20</v>
      </c>
      <c r="J70" s="5">
        <v>8</v>
      </c>
      <c r="K70" s="5">
        <v>603</v>
      </c>
      <c r="L70" s="4">
        <v>1592</v>
      </c>
      <c r="M70" s="5">
        <v>217</v>
      </c>
      <c r="N70" s="4">
        <v>1532</v>
      </c>
    </row>
    <row r="71" spans="1:14" ht="17.25" thickBot="1">
      <c r="A71" s="3"/>
      <c r="B71" s="3" t="s">
        <v>2276</v>
      </c>
      <c r="C71" s="4">
        <v>3342</v>
      </c>
      <c r="D71" s="4">
        <v>2131</v>
      </c>
      <c r="E71" s="5">
        <v>972</v>
      </c>
      <c r="F71" s="5">
        <v>26</v>
      </c>
      <c r="G71" s="5">
        <v>54</v>
      </c>
      <c r="H71" s="5">
        <v>35</v>
      </c>
      <c r="I71" s="5">
        <v>21</v>
      </c>
      <c r="J71" s="5">
        <v>12</v>
      </c>
      <c r="K71" s="5">
        <v>818</v>
      </c>
      <c r="L71" s="4">
        <v>1938</v>
      </c>
      <c r="M71" s="5">
        <v>193</v>
      </c>
      <c r="N71" s="4">
        <v>1211</v>
      </c>
    </row>
    <row r="72" spans="1:14" ht="17.25" thickBot="1">
      <c r="A72" s="3" t="s">
        <v>2277</v>
      </c>
      <c r="B72" s="3" t="s">
        <v>36</v>
      </c>
      <c r="C72" s="4">
        <v>15389</v>
      </c>
      <c r="D72" s="4">
        <v>9956</v>
      </c>
      <c r="E72" s="4">
        <v>4910</v>
      </c>
      <c r="F72" s="5">
        <v>144</v>
      </c>
      <c r="G72" s="5">
        <v>388</v>
      </c>
      <c r="H72" s="5">
        <v>254</v>
      </c>
      <c r="I72" s="5">
        <v>108</v>
      </c>
      <c r="J72" s="5">
        <v>64</v>
      </c>
      <c r="K72" s="4">
        <v>3052</v>
      </c>
      <c r="L72" s="4">
        <v>8920</v>
      </c>
      <c r="M72" s="4">
        <v>1036</v>
      </c>
      <c r="N72" s="4">
        <v>5433</v>
      </c>
    </row>
    <row r="73" spans="1:14" ht="23.25" thickBot="1">
      <c r="A73" s="3"/>
      <c r="B73" s="3" t="s">
        <v>37</v>
      </c>
      <c r="C73" s="4">
        <v>3106</v>
      </c>
      <c r="D73" s="4">
        <v>3106</v>
      </c>
      <c r="E73" s="4">
        <v>1916</v>
      </c>
      <c r="F73" s="5">
        <v>46</v>
      </c>
      <c r="G73" s="5">
        <v>113</v>
      </c>
      <c r="H73" s="5">
        <v>67</v>
      </c>
      <c r="I73" s="5">
        <v>34</v>
      </c>
      <c r="J73" s="5">
        <v>14</v>
      </c>
      <c r="K73" s="5">
        <v>802</v>
      </c>
      <c r="L73" s="4">
        <v>2992</v>
      </c>
      <c r="M73" s="5">
        <v>114</v>
      </c>
      <c r="N73" s="5">
        <v>0</v>
      </c>
    </row>
    <row r="74" spans="1:14" ht="17.25" thickBot="1">
      <c r="A74" s="3"/>
      <c r="B74" s="3" t="s">
        <v>2278</v>
      </c>
      <c r="C74" s="4">
        <v>3100</v>
      </c>
      <c r="D74" s="4">
        <v>1815</v>
      </c>
      <c r="E74" s="5">
        <v>840</v>
      </c>
      <c r="F74" s="5">
        <v>25</v>
      </c>
      <c r="G74" s="5">
        <v>72</v>
      </c>
      <c r="H74" s="5">
        <v>42</v>
      </c>
      <c r="I74" s="5">
        <v>15</v>
      </c>
      <c r="J74" s="5">
        <v>4</v>
      </c>
      <c r="K74" s="5">
        <v>587</v>
      </c>
      <c r="L74" s="4">
        <v>1585</v>
      </c>
      <c r="M74" s="5">
        <v>230</v>
      </c>
      <c r="N74" s="4">
        <v>1285</v>
      </c>
    </row>
    <row r="75" spans="1:14" ht="17.25" thickBot="1">
      <c r="A75" s="3"/>
      <c r="B75" s="3" t="s">
        <v>2279</v>
      </c>
      <c r="C75" s="4">
        <v>2893</v>
      </c>
      <c r="D75" s="4">
        <v>1756</v>
      </c>
      <c r="E75" s="5">
        <v>758</v>
      </c>
      <c r="F75" s="5">
        <v>16</v>
      </c>
      <c r="G75" s="5">
        <v>51</v>
      </c>
      <c r="H75" s="5">
        <v>44</v>
      </c>
      <c r="I75" s="5">
        <v>17</v>
      </c>
      <c r="J75" s="5">
        <v>14</v>
      </c>
      <c r="K75" s="5">
        <v>637</v>
      </c>
      <c r="L75" s="4">
        <v>1537</v>
      </c>
      <c r="M75" s="5">
        <v>219</v>
      </c>
      <c r="N75" s="4">
        <v>1137</v>
      </c>
    </row>
    <row r="76" spans="1:14" ht="17.25" thickBot="1">
      <c r="A76" s="3"/>
      <c r="B76" s="3" t="s">
        <v>2280</v>
      </c>
      <c r="C76" s="4">
        <v>3221</v>
      </c>
      <c r="D76" s="4">
        <v>1619</v>
      </c>
      <c r="E76" s="5">
        <v>720</v>
      </c>
      <c r="F76" s="5">
        <v>33</v>
      </c>
      <c r="G76" s="5">
        <v>77</v>
      </c>
      <c r="H76" s="5">
        <v>37</v>
      </c>
      <c r="I76" s="5">
        <v>14</v>
      </c>
      <c r="J76" s="5">
        <v>15</v>
      </c>
      <c r="K76" s="5">
        <v>504</v>
      </c>
      <c r="L76" s="4">
        <v>1400</v>
      </c>
      <c r="M76" s="5">
        <v>219</v>
      </c>
      <c r="N76" s="4">
        <v>1602</v>
      </c>
    </row>
    <row r="77" spans="1:14" ht="17.25" thickBot="1">
      <c r="A77" s="3"/>
      <c r="B77" s="3" t="s">
        <v>2281</v>
      </c>
      <c r="C77" s="4">
        <v>3069</v>
      </c>
      <c r="D77" s="4">
        <v>1660</v>
      </c>
      <c r="E77" s="5">
        <v>676</v>
      </c>
      <c r="F77" s="5">
        <v>24</v>
      </c>
      <c r="G77" s="5">
        <v>75</v>
      </c>
      <c r="H77" s="5">
        <v>64</v>
      </c>
      <c r="I77" s="5">
        <v>28</v>
      </c>
      <c r="J77" s="5">
        <v>17</v>
      </c>
      <c r="K77" s="5">
        <v>522</v>
      </c>
      <c r="L77" s="4">
        <v>1406</v>
      </c>
      <c r="M77" s="5">
        <v>254</v>
      </c>
      <c r="N77" s="4">
        <v>1409</v>
      </c>
    </row>
    <row r="78" spans="1:14" ht="17.25" thickBot="1">
      <c r="A78" s="3" t="s">
        <v>2282</v>
      </c>
      <c r="B78" s="3" t="s">
        <v>36</v>
      </c>
      <c r="C78" s="4">
        <v>19487</v>
      </c>
      <c r="D78" s="4">
        <v>10079</v>
      </c>
      <c r="E78" s="4">
        <v>5595</v>
      </c>
      <c r="F78" s="5">
        <v>229</v>
      </c>
      <c r="G78" s="5">
        <v>500</v>
      </c>
      <c r="H78" s="5">
        <v>224</v>
      </c>
      <c r="I78" s="5">
        <v>227</v>
      </c>
      <c r="J78" s="5">
        <v>72</v>
      </c>
      <c r="K78" s="4">
        <v>2138</v>
      </c>
      <c r="L78" s="4">
        <v>8985</v>
      </c>
      <c r="M78" s="4">
        <v>1094</v>
      </c>
      <c r="N78" s="4">
        <v>9408</v>
      </c>
    </row>
    <row r="79" spans="1:14" ht="23.25" thickBot="1">
      <c r="A79" s="3"/>
      <c r="B79" s="3" t="s">
        <v>37</v>
      </c>
      <c r="C79" s="4">
        <v>3345</v>
      </c>
      <c r="D79" s="4">
        <v>3345</v>
      </c>
      <c r="E79" s="4">
        <v>2171</v>
      </c>
      <c r="F79" s="5">
        <v>78</v>
      </c>
      <c r="G79" s="5">
        <v>153</v>
      </c>
      <c r="H79" s="5">
        <v>84</v>
      </c>
      <c r="I79" s="5">
        <v>74</v>
      </c>
      <c r="J79" s="5">
        <v>17</v>
      </c>
      <c r="K79" s="5">
        <v>626</v>
      </c>
      <c r="L79" s="4">
        <v>3203</v>
      </c>
      <c r="M79" s="5">
        <v>142</v>
      </c>
      <c r="N79" s="5">
        <v>0</v>
      </c>
    </row>
    <row r="80" spans="1:14" ht="17.25" thickBot="1">
      <c r="A80" s="3"/>
      <c r="B80" s="3" t="s">
        <v>2283</v>
      </c>
      <c r="C80" s="4">
        <v>4880</v>
      </c>
      <c r="D80" s="4">
        <v>2014</v>
      </c>
      <c r="E80" s="4">
        <v>1056</v>
      </c>
      <c r="F80" s="5">
        <v>42</v>
      </c>
      <c r="G80" s="5">
        <v>93</v>
      </c>
      <c r="H80" s="5">
        <v>36</v>
      </c>
      <c r="I80" s="5">
        <v>36</v>
      </c>
      <c r="J80" s="5">
        <v>21</v>
      </c>
      <c r="K80" s="5">
        <v>453</v>
      </c>
      <c r="L80" s="4">
        <v>1737</v>
      </c>
      <c r="M80" s="5">
        <v>277</v>
      </c>
      <c r="N80" s="4">
        <v>2866</v>
      </c>
    </row>
    <row r="81" spans="1:14" ht="17.25" thickBot="1">
      <c r="A81" s="3"/>
      <c r="B81" s="3" t="s">
        <v>2284</v>
      </c>
      <c r="C81" s="4">
        <v>4747</v>
      </c>
      <c r="D81" s="4">
        <v>1828</v>
      </c>
      <c r="E81" s="5">
        <v>957</v>
      </c>
      <c r="F81" s="5">
        <v>43</v>
      </c>
      <c r="G81" s="5">
        <v>94</v>
      </c>
      <c r="H81" s="5">
        <v>35</v>
      </c>
      <c r="I81" s="5">
        <v>47</v>
      </c>
      <c r="J81" s="5">
        <v>18</v>
      </c>
      <c r="K81" s="5">
        <v>364</v>
      </c>
      <c r="L81" s="4">
        <v>1558</v>
      </c>
      <c r="M81" s="5">
        <v>270</v>
      </c>
      <c r="N81" s="4">
        <v>2919</v>
      </c>
    </row>
    <row r="82" spans="1:14" ht="17.25" thickBot="1">
      <c r="A82" s="3"/>
      <c r="B82" s="3" t="s">
        <v>2285</v>
      </c>
      <c r="C82" s="4">
        <v>3434</v>
      </c>
      <c r="D82" s="4">
        <v>1405</v>
      </c>
      <c r="E82" s="5">
        <v>705</v>
      </c>
      <c r="F82" s="5">
        <v>27</v>
      </c>
      <c r="G82" s="5">
        <v>83</v>
      </c>
      <c r="H82" s="5">
        <v>27</v>
      </c>
      <c r="I82" s="5">
        <v>32</v>
      </c>
      <c r="J82" s="5">
        <v>7</v>
      </c>
      <c r="K82" s="5">
        <v>302</v>
      </c>
      <c r="L82" s="4">
        <v>1183</v>
      </c>
      <c r="M82" s="5">
        <v>222</v>
      </c>
      <c r="N82" s="4">
        <v>2029</v>
      </c>
    </row>
    <row r="83" spans="1:14" ht="17.25" thickBot="1">
      <c r="A83" s="3"/>
      <c r="B83" s="3" t="s">
        <v>2286</v>
      </c>
      <c r="C83" s="4">
        <v>3081</v>
      </c>
      <c r="D83" s="4">
        <v>1487</v>
      </c>
      <c r="E83" s="5">
        <v>706</v>
      </c>
      <c r="F83" s="5">
        <v>39</v>
      </c>
      <c r="G83" s="5">
        <v>77</v>
      </c>
      <c r="H83" s="5">
        <v>42</v>
      </c>
      <c r="I83" s="5">
        <v>38</v>
      </c>
      <c r="J83" s="5">
        <v>9</v>
      </c>
      <c r="K83" s="5">
        <v>393</v>
      </c>
      <c r="L83" s="4">
        <v>1304</v>
      </c>
      <c r="M83" s="5">
        <v>183</v>
      </c>
      <c r="N83" s="4">
        <v>1594</v>
      </c>
    </row>
    <row r="84" spans="1:14" ht="23.25" thickBot="1">
      <c r="A84" s="3" t="s">
        <v>97</v>
      </c>
      <c r="B84" s="3"/>
      <c r="C84" s="5">
        <v>0</v>
      </c>
      <c r="D84" s="5">
        <v>8</v>
      </c>
      <c r="E84" s="5">
        <v>4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5</v>
      </c>
      <c r="M84" s="5">
        <v>3</v>
      </c>
      <c r="N84" s="5">
        <v>-8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59FDC-0DBA-4B65-A394-9A19BAD10C85}">
  <dimension ref="A1:X7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6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11</v>
      </c>
      <c r="I2" s="1" t="s">
        <v>13</v>
      </c>
      <c r="J2" s="1" t="s">
        <v>19</v>
      </c>
      <c r="K2" s="1" t="s">
        <v>27</v>
      </c>
      <c r="L2" s="45" t="s">
        <v>29</v>
      </c>
      <c r="M2" s="1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2287</v>
      </c>
      <c r="F3" s="2" t="s">
        <v>2288</v>
      </c>
      <c r="G3" s="2" t="s">
        <v>2289</v>
      </c>
      <c r="H3" s="2" t="s">
        <v>2290</v>
      </c>
      <c r="I3" s="2" t="s">
        <v>2291</v>
      </c>
      <c r="J3" s="2" t="s">
        <v>2292</v>
      </c>
      <c r="K3" s="2" t="s">
        <v>2293</v>
      </c>
      <c r="L3" s="44"/>
      <c r="M3" s="2"/>
      <c r="N3" s="44"/>
      <c r="U3" t="s">
        <v>3</v>
      </c>
      <c r="V3" t="str">
        <f t="shared" si="0"/>
        <v>정태호</v>
      </c>
      <c r="W3" t="str">
        <f t="shared" si="0"/>
        <v>오신환</v>
      </c>
      <c r="X3" t="str">
        <f t="shared" si="0"/>
        <v>한인수</v>
      </c>
    </row>
    <row r="4" spans="1:24" ht="17.25" thickBot="1">
      <c r="A4" s="3" t="s">
        <v>30</v>
      </c>
      <c r="B4" s="3"/>
      <c r="C4" s="4">
        <v>209866</v>
      </c>
      <c r="D4" s="4">
        <v>136344</v>
      </c>
      <c r="E4" s="4">
        <v>72531</v>
      </c>
      <c r="F4" s="4">
        <v>56130</v>
      </c>
      <c r="G4" s="4">
        <v>2143</v>
      </c>
      <c r="H4" s="5">
        <v>589</v>
      </c>
      <c r="I4" s="4">
        <v>1483</v>
      </c>
      <c r="J4" s="5">
        <v>621</v>
      </c>
      <c r="K4" s="4">
        <v>1066</v>
      </c>
      <c r="L4" s="4">
        <v>134563</v>
      </c>
      <c r="M4" s="4">
        <v>1781</v>
      </c>
      <c r="N4" s="4">
        <v>73522</v>
      </c>
      <c r="V4" s="8"/>
      <c r="W4" s="8"/>
      <c r="X4" s="8"/>
    </row>
    <row r="5" spans="1:24" ht="23.25" thickBot="1">
      <c r="A5" s="3" t="s">
        <v>31</v>
      </c>
      <c r="B5" s="3"/>
      <c r="C5" s="5">
        <v>273</v>
      </c>
      <c r="D5" s="5">
        <v>259</v>
      </c>
      <c r="E5" s="5">
        <v>96</v>
      </c>
      <c r="F5" s="5">
        <v>125</v>
      </c>
      <c r="G5" s="5">
        <v>9</v>
      </c>
      <c r="H5" s="5">
        <v>5</v>
      </c>
      <c r="I5" s="5">
        <v>1</v>
      </c>
      <c r="J5" s="5">
        <v>6</v>
      </c>
      <c r="K5" s="5">
        <v>6</v>
      </c>
      <c r="L5" s="5">
        <v>248</v>
      </c>
      <c r="M5" s="5">
        <v>11</v>
      </c>
      <c r="N5" s="5">
        <v>14</v>
      </c>
      <c r="T5" t="s">
        <v>2929</v>
      </c>
      <c r="U5">
        <f>SUMIF($A:$A,"합계",D:D)</f>
        <v>136344</v>
      </c>
      <c r="V5">
        <f>SUMIF($A:$A,"합계",E:E)</f>
        <v>72531</v>
      </c>
      <c r="W5">
        <f>SUMIF($A:$A,"합계",F:F)</f>
        <v>56130</v>
      </c>
      <c r="X5">
        <f>SUMIF($A:$A,"합계",G:G)</f>
        <v>2143</v>
      </c>
    </row>
    <row r="6" spans="1:24" ht="23.25" thickBot="1">
      <c r="A6" s="3" t="s">
        <v>32</v>
      </c>
      <c r="B6" s="3"/>
      <c r="C6" s="4">
        <v>14695</v>
      </c>
      <c r="D6" s="4">
        <v>14689</v>
      </c>
      <c r="E6" s="4">
        <v>9086</v>
      </c>
      <c r="F6" s="4">
        <v>4572</v>
      </c>
      <c r="G6" s="5">
        <v>216</v>
      </c>
      <c r="H6" s="5">
        <v>51</v>
      </c>
      <c r="I6" s="5">
        <v>208</v>
      </c>
      <c r="J6" s="5">
        <v>73</v>
      </c>
      <c r="K6" s="5">
        <v>236</v>
      </c>
      <c r="L6" s="4">
        <v>14442</v>
      </c>
      <c r="M6" s="5">
        <v>247</v>
      </c>
      <c r="N6" s="5">
        <v>6</v>
      </c>
      <c r="T6" t="s">
        <v>2930</v>
      </c>
      <c r="U6">
        <f>U5-U7</f>
        <v>78142</v>
      </c>
      <c r="V6">
        <f>V5-V7</f>
        <v>37238</v>
      </c>
      <c r="W6">
        <f>W5-W7</f>
        <v>36139</v>
      </c>
      <c r="X6">
        <f>X5-X7</f>
        <v>1367</v>
      </c>
    </row>
    <row r="7" spans="1:24" ht="23.25" thickBot="1">
      <c r="A7" s="3" t="s">
        <v>33</v>
      </c>
      <c r="B7" s="3"/>
      <c r="C7" s="5">
        <v>765</v>
      </c>
      <c r="D7" s="5">
        <v>210</v>
      </c>
      <c r="E7" s="5">
        <v>160</v>
      </c>
      <c r="F7" s="5">
        <v>47</v>
      </c>
      <c r="G7" s="5">
        <v>1</v>
      </c>
      <c r="H7" s="5">
        <v>0</v>
      </c>
      <c r="I7" s="5">
        <v>1</v>
      </c>
      <c r="J7" s="5">
        <v>0</v>
      </c>
      <c r="K7" s="5">
        <v>1</v>
      </c>
      <c r="L7" s="5">
        <v>210</v>
      </c>
      <c r="M7" s="5">
        <v>0</v>
      </c>
      <c r="N7" s="5">
        <v>555</v>
      </c>
      <c r="T7" t="s">
        <v>2931</v>
      </c>
      <c r="U7">
        <f>U11+U10+U9</f>
        <v>58202</v>
      </c>
      <c r="V7">
        <f>V11+V10+V9</f>
        <v>35293</v>
      </c>
      <c r="W7">
        <f>W11+W10+W9</f>
        <v>19991</v>
      </c>
      <c r="X7">
        <f>X11+X10+X9</f>
        <v>776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5</v>
      </c>
      <c r="M8" s="5">
        <v>0</v>
      </c>
      <c r="N8" s="5">
        <v>-5</v>
      </c>
      <c r="V8" s="8"/>
      <c r="W8" s="8"/>
      <c r="X8" s="8"/>
    </row>
    <row r="9" spans="1:24" ht="17.25" thickBot="1">
      <c r="A9" s="3" t="s">
        <v>2294</v>
      </c>
      <c r="B9" s="3" t="s">
        <v>36</v>
      </c>
      <c r="C9" s="4">
        <v>19723</v>
      </c>
      <c r="D9" s="4">
        <v>11764</v>
      </c>
      <c r="E9" s="4">
        <v>6345</v>
      </c>
      <c r="F9" s="4">
        <v>4577</v>
      </c>
      <c r="G9" s="5">
        <v>279</v>
      </c>
      <c r="H9" s="5">
        <v>54</v>
      </c>
      <c r="I9" s="5">
        <v>179</v>
      </c>
      <c r="J9" s="5">
        <v>47</v>
      </c>
      <c r="K9" s="5">
        <v>98</v>
      </c>
      <c r="L9" s="4">
        <v>11579</v>
      </c>
      <c r="M9" s="5">
        <v>185</v>
      </c>
      <c r="N9" s="4">
        <v>7959</v>
      </c>
      <c r="T9" t="s">
        <v>2934</v>
      </c>
      <c r="U9">
        <f>SUMIF($A:$A,"거소·선상투표",D:D)+SUMIF($A:$A,"국외부재자투표",D:D)+SUMIF($A:$A,"국외부재자투표(공관)",D:D)</f>
        <v>474</v>
      </c>
      <c r="V9">
        <f t="shared" ref="V9:X11" si="1">SUMIF($A:$A,"거소·선상투표",E:E)+SUMIF($A:$A,"국외부재자투표",E:E)+SUMIF($A:$A,"국외부재자투표(공관)",E:E)</f>
        <v>258</v>
      </c>
      <c r="W9">
        <f t="shared" si="1"/>
        <v>175</v>
      </c>
      <c r="X9">
        <f t="shared" si="1"/>
        <v>10</v>
      </c>
    </row>
    <row r="10" spans="1:24" ht="23.25" thickBot="1">
      <c r="A10" s="3"/>
      <c r="B10" s="3" t="s">
        <v>37</v>
      </c>
      <c r="C10" s="4">
        <v>4279</v>
      </c>
      <c r="D10" s="4">
        <v>4279</v>
      </c>
      <c r="E10" s="4">
        <v>2595</v>
      </c>
      <c r="F10" s="4">
        <v>1457</v>
      </c>
      <c r="G10" s="5">
        <v>68</v>
      </c>
      <c r="H10" s="5">
        <v>13</v>
      </c>
      <c r="I10" s="5">
        <v>61</v>
      </c>
      <c r="J10" s="5">
        <v>9</v>
      </c>
      <c r="K10" s="5">
        <v>21</v>
      </c>
      <c r="L10" s="4">
        <v>4224</v>
      </c>
      <c r="M10" s="5">
        <v>55</v>
      </c>
      <c r="N10" s="5">
        <v>0</v>
      </c>
      <c r="T10" t="s">
        <v>2932</v>
      </c>
      <c r="U10">
        <f>SUMIF($B:$B,"관내사전투표",D:D)</f>
        <v>43039</v>
      </c>
      <c r="V10">
        <f t="shared" ref="V10:X12" si="2">SUMIF($B:$B,"관내사전투표",E:E)</f>
        <v>25949</v>
      </c>
      <c r="W10">
        <f t="shared" si="2"/>
        <v>15244</v>
      </c>
      <c r="X10">
        <f t="shared" si="2"/>
        <v>550</v>
      </c>
    </row>
    <row r="11" spans="1:24" ht="17.25" thickBot="1">
      <c r="A11" s="3"/>
      <c r="B11" s="3" t="s">
        <v>2295</v>
      </c>
      <c r="C11" s="4">
        <v>2764</v>
      </c>
      <c r="D11" s="4">
        <v>1467</v>
      </c>
      <c r="E11" s="5">
        <v>716</v>
      </c>
      <c r="F11" s="5">
        <v>627</v>
      </c>
      <c r="G11" s="5">
        <v>45</v>
      </c>
      <c r="H11" s="5">
        <v>10</v>
      </c>
      <c r="I11" s="5">
        <v>26</v>
      </c>
      <c r="J11" s="5">
        <v>5</v>
      </c>
      <c r="K11" s="5">
        <v>18</v>
      </c>
      <c r="L11" s="4">
        <v>1447</v>
      </c>
      <c r="M11" s="5">
        <v>20</v>
      </c>
      <c r="N11" s="4">
        <v>1297</v>
      </c>
      <c r="T11" t="s">
        <v>2933</v>
      </c>
      <c r="U11">
        <f>SUMIF($A:$A,"관외사전투표",D:D)</f>
        <v>14689</v>
      </c>
      <c r="V11">
        <f t="shared" ref="V11:X13" si="3">SUMIF($A:$A,"관외사전투표",E:E)</f>
        <v>9086</v>
      </c>
      <c r="W11">
        <f t="shared" si="3"/>
        <v>4572</v>
      </c>
      <c r="X11">
        <f t="shared" si="3"/>
        <v>216</v>
      </c>
    </row>
    <row r="12" spans="1:24" ht="17.25" thickBot="1">
      <c r="A12" s="3"/>
      <c r="B12" s="3" t="s">
        <v>2296</v>
      </c>
      <c r="C12" s="4">
        <v>3201</v>
      </c>
      <c r="D12" s="4">
        <v>1520</v>
      </c>
      <c r="E12" s="5">
        <v>783</v>
      </c>
      <c r="F12" s="5">
        <v>601</v>
      </c>
      <c r="G12" s="5">
        <v>47</v>
      </c>
      <c r="H12" s="5">
        <v>9</v>
      </c>
      <c r="I12" s="5">
        <v>24</v>
      </c>
      <c r="J12" s="5">
        <v>8</v>
      </c>
      <c r="K12" s="5">
        <v>13</v>
      </c>
      <c r="L12" s="4">
        <v>1485</v>
      </c>
      <c r="M12" s="5">
        <v>35</v>
      </c>
      <c r="N12" s="4">
        <v>1681</v>
      </c>
    </row>
    <row r="13" spans="1:24" ht="17.25" thickBot="1">
      <c r="A13" s="3"/>
      <c r="B13" s="3" t="s">
        <v>2297</v>
      </c>
      <c r="C13" s="4">
        <v>2956</v>
      </c>
      <c r="D13" s="4">
        <v>1514</v>
      </c>
      <c r="E13" s="5">
        <v>754</v>
      </c>
      <c r="F13" s="5">
        <v>639</v>
      </c>
      <c r="G13" s="5">
        <v>41</v>
      </c>
      <c r="H13" s="5">
        <v>11</v>
      </c>
      <c r="I13" s="5">
        <v>22</v>
      </c>
      <c r="J13" s="5">
        <v>6</v>
      </c>
      <c r="K13" s="5">
        <v>13</v>
      </c>
      <c r="L13" s="4">
        <v>1486</v>
      </c>
      <c r="M13" s="5">
        <v>28</v>
      </c>
      <c r="N13" s="4">
        <v>1442</v>
      </c>
    </row>
    <row r="14" spans="1:24" ht="17.25" thickBot="1">
      <c r="A14" s="3"/>
      <c r="B14" s="3" t="s">
        <v>2298</v>
      </c>
      <c r="C14" s="4">
        <v>3124</v>
      </c>
      <c r="D14" s="4">
        <v>1348</v>
      </c>
      <c r="E14" s="5">
        <v>675</v>
      </c>
      <c r="F14" s="5">
        <v>560</v>
      </c>
      <c r="G14" s="5">
        <v>40</v>
      </c>
      <c r="H14" s="5">
        <v>6</v>
      </c>
      <c r="I14" s="5">
        <v>19</v>
      </c>
      <c r="J14" s="5">
        <v>11</v>
      </c>
      <c r="K14" s="5">
        <v>13</v>
      </c>
      <c r="L14" s="4">
        <v>1324</v>
      </c>
      <c r="M14" s="5">
        <v>24</v>
      </c>
      <c r="N14" s="4">
        <v>1776</v>
      </c>
      <c r="U14" s="8"/>
      <c r="V14" s="8"/>
      <c r="W14" s="8"/>
      <c r="X14" s="8"/>
    </row>
    <row r="15" spans="1:24" ht="17.25" thickBot="1">
      <c r="A15" s="3"/>
      <c r="B15" s="3" t="s">
        <v>2299</v>
      </c>
      <c r="C15" s="4">
        <v>3399</v>
      </c>
      <c r="D15" s="4">
        <v>1636</v>
      </c>
      <c r="E15" s="5">
        <v>822</v>
      </c>
      <c r="F15" s="5">
        <v>693</v>
      </c>
      <c r="G15" s="5">
        <v>38</v>
      </c>
      <c r="H15" s="5">
        <v>5</v>
      </c>
      <c r="I15" s="5">
        <v>27</v>
      </c>
      <c r="J15" s="5">
        <v>8</v>
      </c>
      <c r="K15" s="5">
        <v>20</v>
      </c>
      <c r="L15" s="4">
        <v>1613</v>
      </c>
      <c r="M15" s="5">
        <v>23</v>
      </c>
      <c r="N15" s="4">
        <v>1763</v>
      </c>
      <c r="U15" s="8"/>
      <c r="V15" s="8"/>
      <c r="W15" s="8"/>
      <c r="X15" s="8"/>
    </row>
    <row r="16" spans="1:24" ht="17.25" thickBot="1">
      <c r="A16" s="3" t="s">
        <v>2300</v>
      </c>
      <c r="B16" s="3" t="s">
        <v>36</v>
      </c>
      <c r="C16" s="4">
        <v>15147</v>
      </c>
      <c r="D16" s="4">
        <v>9292</v>
      </c>
      <c r="E16" s="4">
        <v>4837</v>
      </c>
      <c r="F16" s="4">
        <v>3916</v>
      </c>
      <c r="G16" s="5">
        <v>185</v>
      </c>
      <c r="H16" s="5">
        <v>39</v>
      </c>
      <c r="I16" s="5">
        <v>85</v>
      </c>
      <c r="J16" s="5">
        <v>50</v>
      </c>
      <c r="K16" s="5">
        <v>66</v>
      </c>
      <c r="L16" s="4">
        <v>9178</v>
      </c>
      <c r="M16" s="5">
        <v>114</v>
      </c>
      <c r="N16" s="4">
        <v>5855</v>
      </c>
    </row>
    <row r="17" spans="1:14" ht="23.25" thickBot="1">
      <c r="A17" s="3"/>
      <c r="B17" s="3" t="s">
        <v>37</v>
      </c>
      <c r="C17" s="4">
        <v>3660</v>
      </c>
      <c r="D17" s="4">
        <v>3660</v>
      </c>
      <c r="E17" s="4">
        <v>2184</v>
      </c>
      <c r="F17" s="4">
        <v>1319</v>
      </c>
      <c r="G17" s="5">
        <v>56</v>
      </c>
      <c r="H17" s="5">
        <v>13</v>
      </c>
      <c r="I17" s="5">
        <v>32</v>
      </c>
      <c r="J17" s="5">
        <v>11</v>
      </c>
      <c r="K17" s="5">
        <v>18</v>
      </c>
      <c r="L17" s="4">
        <v>3633</v>
      </c>
      <c r="M17" s="5">
        <v>27</v>
      </c>
      <c r="N17" s="5">
        <v>0</v>
      </c>
    </row>
    <row r="18" spans="1:14" ht="17.25" thickBot="1">
      <c r="A18" s="3"/>
      <c r="B18" s="3" t="s">
        <v>2301</v>
      </c>
      <c r="C18" s="4">
        <v>3425</v>
      </c>
      <c r="D18" s="4">
        <v>1630</v>
      </c>
      <c r="E18" s="5">
        <v>802</v>
      </c>
      <c r="F18" s="5">
        <v>707</v>
      </c>
      <c r="G18" s="5">
        <v>37</v>
      </c>
      <c r="H18" s="5">
        <v>5</v>
      </c>
      <c r="I18" s="5">
        <v>19</v>
      </c>
      <c r="J18" s="5">
        <v>13</v>
      </c>
      <c r="K18" s="5">
        <v>19</v>
      </c>
      <c r="L18" s="4">
        <v>1602</v>
      </c>
      <c r="M18" s="5">
        <v>28</v>
      </c>
      <c r="N18" s="4">
        <v>1795</v>
      </c>
    </row>
    <row r="19" spans="1:14" ht="17.25" thickBot="1">
      <c r="A19" s="3"/>
      <c r="B19" s="3" t="s">
        <v>2302</v>
      </c>
      <c r="C19" s="4">
        <v>3329</v>
      </c>
      <c r="D19" s="4">
        <v>1518</v>
      </c>
      <c r="E19" s="5">
        <v>694</v>
      </c>
      <c r="F19" s="5">
        <v>717</v>
      </c>
      <c r="G19" s="5">
        <v>37</v>
      </c>
      <c r="H19" s="5">
        <v>7</v>
      </c>
      <c r="I19" s="5">
        <v>12</v>
      </c>
      <c r="J19" s="5">
        <v>12</v>
      </c>
      <c r="K19" s="5">
        <v>13</v>
      </c>
      <c r="L19" s="4">
        <v>1492</v>
      </c>
      <c r="M19" s="5">
        <v>26</v>
      </c>
      <c r="N19" s="4">
        <v>1811</v>
      </c>
    </row>
    <row r="20" spans="1:14" ht="17.25" thickBot="1">
      <c r="A20" s="3"/>
      <c r="B20" s="3" t="s">
        <v>2303</v>
      </c>
      <c r="C20" s="4">
        <v>2870</v>
      </c>
      <c r="D20" s="4">
        <v>1438</v>
      </c>
      <c r="E20" s="5">
        <v>684</v>
      </c>
      <c r="F20" s="5">
        <v>675</v>
      </c>
      <c r="G20" s="5">
        <v>25</v>
      </c>
      <c r="H20" s="5">
        <v>6</v>
      </c>
      <c r="I20" s="5">
        <v>11</v>
      </c>
      <c r="J20" s="5">
        <v>9</v>
      </c>
      <c r="K20" s="5">
        <v>11</v>
      </c>
      <c r="L20" s="4">
        <v>1421</v>
      </c>
      <c r="M20" s="5">
        <v>17</v>
      </c>
      <c r="N20" s="4">
        <v>1432</v>
      </c>
    </row>
    <row r="21" spans="1:14" ht="17.25" thickBot="1">
      <c r="A21" s="3"/>
      <c r="B21" s="3" t="s">
        <v>2304</v>
      </c>
      <c r="C21" s="4">
        <v>1863</v>
      </c>
      <c r="D21" s="4">
        <v>1046</v>
      </c>
      <c r="E21" s="5">
        <v>473</v>
      </c>
      <c r="F21" s="5">
        <v>498</v>
      </c>
      <c r="G21" s="5">
        <v>30</v>
      </c>
      <c r="H21" s="5">
        <v>8</v>
      </c>
      <c r="I21" s="5">
        <v>11</v>
      </c>
      <c r="J21" s="5">
        <v>5</v>
      </c>
      <c r="K21" s="5">
        <v>5</v>
      </c>
      <c r="L21" s="4">
        <v>1030</v>
      </c>
      <c r="M21" s="5">
        <v>16</v>
      </c>
      <c r="N21" s="5">
        <v>817</v>
      </c>
    </row>
    <row r="22" spans="1:14" ht="17.25" thickBot="1">
      <c r="A22" s="3" t="s">
        <v>2305</v>
      </c>
      <c r="B22" s="3" t="s">
        <v>36</v>
      </c>
      <c r="C22" s="4">
        <v>26100</v>
      </c>
      <c r="D22" s="4">
        <v>16940</v>
      </c>
      <c r="E22" s="4">
        <v>8263</v>
      </c>
      <c r="F22" s="4">
        <v>7946</v>
      </c>
      <c r="G22" s="5">
        <v>205</v>
      </c>
      <c r="H22" s="5">
        <v>60</v>
      </c>
      <c r="I22" s="5">
        <v>152</v>
      </c>
      <c r="J22" s="5">
        <v>63</v>
      </c>
      <c r="K22" s="5">
        <v>91</v>
      </c>
      <c r="L22" s="4">
        <v>16780</v>
      </c>
      <c r="M22" s="5">
        <v>160</v>
      </c>
      <c r="N22" s="4">
        <v>9160</v>
      </c>
    </row>
    <row r="23" spans="1:14" ht="23.25" thickBot="1">
      <c r="A23" s="3"/>
      <c r="B23" s="3" t="s">
        <v>37</v>
      </c>
      <c r="C23" s="4">
        <v>4903</v>
      </c>
      <c r="D23" s="4">
        <v>4903</v>
      </c>
      <c r="E23" s="4">
        <v>2843</v>
      </c>
      <c r="F23" s="4">
        <v>1879</v>
      </c>
      <c r="G23" s="5">
        <v>56</v>
      </c>
      <c r="H23" s="5">
        <v>6</v>
      </c>
      <c r="I23" s="5">
        <v>57</v>
      </c>
      <c r="J23" s="5">
        <v>20</v>
      </c>
      <c r="K23" s="5">
        <v>7</v>
      </c>
      <c r="L23" s="4">
        <v>4868</v>
      </c>
      <c r="M23" s="5">
        <v>35</v>
      </c>
      <c r="N23" s="5">
        <v>0</v>
      </c>
    </row>
    <row r="24" spans="1:14" ht="17.25" thickBot="1">
      <c r="A24" s="3"/>
      <c r="B24" s="3" t="s">
        <v>2306</v>
      </c>
      <c r="C24" s="4">
        <v>3370</v>
      </c>
      <c r="D24" s="4">
        <v>1598</v>
      </c>
      <c r="E24" s="5">
        <v>782</v>
      </c>
      <c r="F24" s="5">
        <v>719</v>
      </c>
      <c r="G24" s="5">
        <v>25</v>
      </c>
      <c r="H24" s="5">
        <v>7</v>
      </c>
      <c r="I24" s="5">
        <v>16</v>
      </c>
      <c r="J24" s="5">
        <v>6</v>
      </c>
      <c r="K24" s="5">
        <v>16</v>
      </c>
      <c r="L24" s="4">
        <v>1571</v>
      </c>
      <c r="M24" s="5">
        <v>27</v>
      </c>
      <c r="N24" s="4">
        <v>1772</v>
      </c>
    </row>
    <row r="25" spans="1:14" ht="17.25" thickBot="1">
      <c r="A25" s="3"/>
      <c r="B25" s="3" t="s">
        <v>2307</v>
      </c>
      <c r="C25" s="4">
        <v>3047</v>
      </c>
      <c r="D25" s="4">
        <v>1750</v>
      </c>
      <c r="E25" s="5">
        <v>818</v>
      </c>
      <c r="F25" s="5">
        <v>836</v>
      </c>
      <c r="G25" s="5">
        <v>31</v>
      </c>
      <c r="H25" s="5">
        <v>9</v>
      </c>
      <c r="I25" s="5">
        <v>16</v>
      </c>
      <c r="J25" s="5">
        <v>5</v>
      </c>
      <c r="K25" s="5">
        <v>17</v>
      </c>
      <c r="L25" s="4">
        <v>1732</v>
      </c>
      <c r="M25" s="5">
        <v>18</v>
      </c>
      <c r="N25" s="4">
        <v>1297</v>
      </c>
    </row>
    <row r="26" spans="1:14" ht="17.25" thickBot="1">
      <c r="A26" s="3"/>
      <c r="B26" s="3" t="s">
        <v>2308</v>
      </c>
      <c r="C26" s="4">
        <v>3154</v>
      </c>
      <c r="D26" s="4">
        <v>2271</v>
      </c>
      <c r="E26" s="5">
        <v>826</v>
      </c>
      <c r="F26" s="4">
        <v>1390</v>
      </c>
      <c r="G26" s="5">
        <v>13</v>
      </c>
      <c r="H26" s="5">
        <v>8</v>
      </c>
      <c r="I26" s="5">
        <v>10</v>
      </c>
      <c r="J26" s="5">
        <v>2</v>
      </c>
      <c r="K26" s="5">
        <v>10</v>
      </c>
      <c r="L26" s="4">
        <v>2259</v>
      </c>
      <c r="M26" s="5">
        <v>12</v>
      </c>
      <c r="N26" s="5">
        <v>883</v>
      </c>
    </row>
    <row r="27" spans="1:14" ht="17.25" thickBot="1">
      <c r="A27" s="3"/>
      <c r="B27" s="3" t="s">
        <v>2309</v>
      </c>
      <c r="C27" s="4">
        <v>2932</v>
      </c>
      <c r="D27" s="4">
        <v>1515</v>
      </c>
      <c r="E27" s="5">
        <v>693</v>
      </c>
      <c r="F27" s="5">
        <v>745</v>
      </c>
      <c r="G27" s="5">
        <v>18</v>
      </c>
      <c r="H27" s="5">
        <v>5</v>
      </c>
      <c r="I27" s="5">
        <v>12</v>
      </c>
      <c r="J27" s="5">
        <v>11</v>
      </c>
      <c r="K27" s="5">
        <v>14</v>
      </c>
      <c r="L27" s="4">
        <v>1498</v>
      </c>
      <c r="M27" s="5">
        <v>17</v>
      </c>
      <c r="N27" s="4">
        <v>1417</v>
      </c>
    </row>
    <row r="28" spans="1:14" ht="17.25" thickBot="1">
      <c r="A28" s="3"/>
      <c r="B28" s="3" t="s">
        <v>2310</v>
      </c>
      <c r="C28" s="4">
        <v>2882</v>
      </c>
      <c r="D28" s="4">
        <v>1586</v>
      </c>
      <c r="E28" s="5">
        <v>762</v>
      </c>
      <c r="F28" s="5">
        <v>747</v>
      </c>
      <c r="G28" s="5">
        <v>15</v>
      </c>
      <c r="H28" s="5">
        <v>10</v>
      </c>
      <c r="I28" s="5">
        <v>15</v>
      </c>
      <c r="J28" s="5">
        <v>10</v>
      </c>
      <c r="K28" s="5">
        <v>11</v>
      </c>
      <c r="L28" s="4">
        <v>1570</v>
      </c>
      <c r="M28" s="5">
        <v>16</v>
      </c>
      <c r="N28" s="4">
        <v>1296</v>
      </c>
    </row>
    <row r="29" spans="1:14" ht="17.25" thickBot="1">
      <c r="A29" s="3"/>
      <c r="B29" s="3" t="s">
        <v>2311</v>
      </c>
      <c r="C29" s="4">
        <v>2917</v>
      </c>
      <c r="D29" s="4">
        <v>1504</v>
      </c>
      <c r="E29" s="5">
        <v>674</v>
      </c>
      <c r="F29" s="5">
        <v>761</v>
      </c>
      <c r="G29" s="5">
        <v>21</v>
      </c>
      <c r="H29" s="5">
        <v>6</v>
      </c>
      <c r="I29" s="5">
        <v>12</v>
      </c>
      <c r="J29" s="5">
        <v>4</v>
      </c>
      <c r="K29" s="5">
        <v>8</v>
      </c>
      <c r="L29" s="4">
        <v>1486</v>
      </c>
      <c r="M29" s="5">
        <v>18</v>
      </c>
      <c r="N29" s="4">
        <v>1413</v>
      </c>
    </row>
    <row r="30" spans="1:14" ht="17.25" thickBot="1">
      <c r="A30" s="3"/>
      <c r="B30" s="3" t="s">
        <v>2312</v>
      </c>
      <c r="C30" s="4">
        <v>2895</v>
      </c>
      <c r="D30" s="4">
        <v>1813</v>
      </c>
      <c r="E30" s="5">
        <v>865</v>
      </c>
      <c r="F30" s="5">
        <v>869</v>
      </c>
      <c r="G30" s="5">
        <v>26</v>
      </c>
      <c r="H30" s="5">
        <v>9</v>
      </c>
      <c r="I30" s="5">
        <v>14</v>
      </c>
      <c r="J30" s="5">
        <v>5</v>
      </c>
      <c r="K30" s="5">
        <v>8</v>
      </c>
      <c r="L30" s="4">
        <v>1796</v>
      </c>
      <c r="M30" s="5">
        <v>17</v>
      </c>
      <c r="N30" s="4">
        <v>1082</v>
      </c>
    </row>
    <row r="31" spans="1:14" ht="17.25" thickBot="1">
      <c r="A31" s="3" t="s">
        <v>2313</v>
      </c>
      <c r="B31" s="3" t="s">
        <v>36</v>
      </c>
      <c r="C31" s="4">
        <v>23385</v>
      </c>
      <c r="D31" s="4">
        <v>14371</v>
      </c>
      <c r="E31" s="4">
        <v>7332</v>
      </c>
      <c r="F31" s="4">
        <v>6343</v>
      </c>
      <c r="G31" s="5">
        <v>176</v>
      </c>
      <c r="H31" s="5">
        <v>67</v>
      </c>
      <c r="I31" s="5">
        <v>124</v>
      </c>
      <c r="J31" s="5">
        <v>65</v>
      </c>
      <c r="K31" s="5">
        <v>67</v>
      </c>
      <c r="L31" s="4">
        <v>14174</v>
      </c>
      <c r="M31" s="5">
        <v>197</v>
      </c>
      <c r="N31" s="4">
        <v>9014</v>
      </c>
    </row>
    <row r="32" spans="1:14" ht="23.25" thickBot="1">
      <c r="A32" s="3"/>
      <c r="B32" s="3" t="s">
        <v>37</v>
      </c>
      <c r="C32" s="4">
        <v>4532</v>
      </c>
      <c r="D32" s="4">
        <v>4532</v>
      </c>
      <c r="E32" s="4">
        <v>2703</v>
      </c>
      <c r="F32" s="4">
        <v>1654</v>
      </c>
      <c r="G32" s="5">
        <v>47</v>
      </c>
      <c r="H32" s="5">
        <v>9</v>
      </c>
      <c r="I32" s="5">
        <v>33</v>
      </c>
      <c r="J32" s="5">
        <v>15</v>
      </c>
      <c r="K32" s="5">
        <v>12</v>
      </c>
      <c r="L32" s="4">
        <v>4473</v>
      </c>
      <c r="M32" s="5">
        <v>59</v>
      </c>
      <c r="N32" s="5">
        <v>0</v>
      </c>
    </row>
    <row r="33" spans="1:14" ht="17.25" thickBot="1">
      <c r="A33" s="3"/>
      <c r="B33" s="3" t="s">
        <v>2314</v>
      </c>
      <c r="C33" s="4">
        <v>3403</v>
      </c>
      <c r="D33" s="4">
        <v>1520</v>
      </c>
      <c r="E33" s="5">
        <v>721</v>
      </c>
      <c r="F33" s="5">
        <v>709</v>
      </c>
      <c r="G33" s="5">
        <v>22</v>
      </c>
      <c r="H33" s="5">
        <v>11</v>
      </c>
      <c r="I33" s="5">
        <v>16</v>
      </c>
      <c r="J33" s="5">
        <v>13</v>
      </c>
      <c r="K33" s="5">
        <v>10</v>
      </c>
      <c r="L33" s="4">
        <v>1502</v>
      </c>
      <c r="M33" s="5">
        <v>18</v>
      </c>
      <c r="N33" s="4">
        <v>1883</v>
      </c>
    </row>
    <row r="34" spans="1:14" ht="17.25" thickBot="1">
      <c r="A34" s="3"/>
      <c r="B34" s="3" t="s">
        <v>2315</v>
      </c>
      <c r="C34" s="4">
        <v>3499</v>
      </c>
      <c r="D34" s="4">
        <v>1807</v>
      </c>
      <c r="E34" s="5">
        <v>846</v>
      </c>
      <c r="F34" s="5">
        <v>865</v>
      </c>
      <c r="G34" s="5">
        <v>26</v>
      </c>
      <c r="H34" s="5">
        <v>5</v>
      </c>
      <c r="I34" s="5">
        <v>19</v>
      </c>
      <c r="J34" s="5">
        <v>8</v>
      </c>
      <c r="K34" s="5">
        <v>15</v>
      </c>
      <c r="L34" s="4">
        <v>1784</v>
      </c>
      <c r="M34" s="5">
        <v>23</v>
      </c>
      <c r="N34" s="4">
        <v>1692</v>
      </c>
    </row>
    <row r="35" spans="1:14" ht="17.25" thickBot="1">
      <c r="A35" s="3"/>
      <c r="B35" s="3" t="s">
        <v>2316</v>
      </c>
      <c r="C35" s="4">
        <v>3657</v>
      </c>
      <c r="D35" s="4">
        <v>2120</v>
      </c>
      <c r="E35" s="4">
        <v>1052</v>
      </c>
      <c r="F35" s="5">
        <v>948</v>
      </c>
      <c r="G35" s="5">
        <v>35</v>
      </c>
      <c r="H35" s="5">
        <v>8</v>
      </c>
      <c r="I35" s="5">
        <v>20</v>
      </c>
      <c r="J35" s="5">
        <v>12</v>
      </c>
      <c r="K35" s="5">
        <v>10</v>
      </c>
      <c r="L35" s="4">
        <v>2085</v>
      </c>
      <c r="M35" s="5">
        <v>35</v>
      </c>
      <c r="N35" s="4">
        <v>1537</v>
      </c>
    </row>
    <row r="36" spans="1:14" ht="17.25" thickBot="1">
      <c r="A36" s="3"/>
      <c r="B36" s="3" t="s">
        <v>2317</v>
      </c>
      <c r="C36" s="4">
        <v>2704</v>
      </c>
      <c r="D36" s="4">
        <v>1421</v>
      </c>
      <c r="E36" s="5">
        <v>613</v>
      </c>
      <c r="F36" s="5">
        <v>744</v>
      </c>
      <c r="G36" s="5">
        <v>9</v>
      </c>
      <c r="H36" s="5">
        <v>6</v>
      </c>
      <c r="I36" s="5">
        <v>14</v>
      </c>
      <c r="J36" s="5">
        <v>7</v>
      </c>
      <c r="K36" s="5">
        <v>7</v>
      </c>
      <c r="L36" s="4">
        <v>1400</v>
      </c>
      <c r="M36" s="5">
        <v>21</v>
      </c>
      <c r="N36" s="4">
        <v>1283</v>
      </c>
    </row>
    <row r="37" spans="1:14" ht="17.25" thickBot="1">
      <c r="A37" s="3"/>
      <c r="B37" s="3" t="s">
        <v>2318</v>
      </c>
      <c r="C37" s="4">
        <v>2605</v>
      </c>
      <c r="D37" s="4">
        <v>1508</v>
      </c>
      <c r="E37" s="5">
        <v>697</v>
      </c>
      <c r="F37" s="5">
        <v>734</v>
      </c>
      <c r="G37" s="5">
        <v>20</v>
      </c>
      <c r="H37" s="5">
        <v>16</v>
      </c>
      <c r="I37" s="5">
        <v>6</v>
      </c>
      <c r="J37" s="5">
        <v>7</v>
      </c>
      <c r="K37" s="5">
        <v>7</v>
      </c>
      <c r="L37" s="4">
        <v>1487</v>
      </c>
      <c r="M37" s="5">
        <v>21</v>
      </c>
      <c r="N37" s="4">
        <v>1097</v>
      </c>
    </row>
    <row r="38" spans="1:14" ht="17.25" thickBot="1">
      <c r="A38" s="3"/>
      <c r="B38" s="3" t="s">
        <v>2319</v>
      </c>
      <c r="C38" s="4">
        <v>2985</v>
      </c>
      <c r="D38" s="4">
        <v>1463</v>
      </c>
      <c r="E38" s="5">
        <v>700</v>
      </c>
      <c r="F38" s="5">
        <v>689</v>
      </c>
      <c r="G38" s="5">
        <v>17</v>
      </c>
      <c r="H38" s="5">
        <v>12</v>
      </c>
      <c r="I38" s="5">
        <v>16</v>
      </c>
      <c r="J38" s="5">
        <v>3</v>
      </c>
      <c r="K38" s="5">
        <v>6</v>
      </c>
      <c r="L38" s="4">
        <v>1443</v>
      </c>
      <c r="M38" s="5">
        <v>20</v>
      </c>
      <c r="N38" s="4">
        <v>1522</v>
      </c>
    </row>
    <row r="39" spans="1:14" ht="17.25" thickBot="1">
      <c r="A39" s="3" t="s">
        <v>2320</v>
      </c>
      <c r="B39" s="3" t="s">
        <v>36</v>
      </c>
      <c r="C39" s="4">
        <v>12913</v>
      </c>
      <c r="D39" s="4">
        <v>8913</v>
      </c>
      <c r="E39" s="4">
        <v>4759</v>
      </c>
      <c r="F39" s="4">
        <v>3811</v>
      </c>
      <c r="G39" s="5">
        <v>105</v>
      </c>
      <c r="H39" s="5">
        <v>28</v>
      </c>
      <c r="I39" s="5">
        <v>65</v>
      </c>
      <c r="J39" s="5">
        <v>34</v>
      </c>
      <c r="K39" s="5">
        <v>32</v>
      </c>
      <c r="L39" s="4">
        <v>8834</v>
      </c>
      <c r="M39" s="5">
        <v>79</v>
      </c>
      <c r="N39" s="4">
        <v>4000</v>
      </c>
    </row>
    <row r="40" spans="1:14" ht="23.25" thickBot="1">
      <c r="A40" s="3"/>
      <c r="B40" s="3" t="s">
        <v>37</v>
      </c>
      <c r="C40" s="4">
        <v>3876</v>
      </c>
      <c r="D40" s="4">
        <v>3876</v>
      </c>
      <c r="E40" s="4">
        <v>2341</v>
      </c>
      <c r="F40" s="4">
        <v>1425</v>
      </c>
      <c r="G40" s="5">
        <v>31</v>
      </c>
      <c r="H40" s="5">
        <v>11</v>
      </c>
      <c r="I40" s="5">
        <v>20</v>
      </c>
      <c r="J40" s="5">
        <v>9</v>
      </c>
      <c r="K40" s="5">
        <v>9</v>
      </c>
      <c r="L40" s="4">
        <v>3846</v>
      </c>
      <c r="M40" s="5">
        <v>30</v>
      </c>
      <c r="N40" s="5">
        <v>0</v>
      </c>
    </row>
    <row r="41" spans="1:14" ht="17.25" thickBot="1">
      <c r="A41" s="3"/>
      <c r="B41" s="3" t="s">
        <v>2321</v>
      </c>
      <c r="C41" s="4">
        <v>2752</v>
      </c>
      <c r="D41" s="4">
        <v>1393</v>
      </c>
      <c r="E41" s="5">
        <v>672</v>
      </c>
      <c r="F41" s="5">
        <v>667</v>
      </c>
      <c r="G41" s="5">
        <v>16</v>
      </c>
      <c r="H41" s="5">
        <v>3</v>
      </c>
      <c r="I41" s="5">
        <v>13</v>
      </c>
      <c r="J41" s="5">
        <v>7</v>
      </c>
      <c r="K41" s="5">
        <v>6</v>
      </c>
      <c r="L41" s="4">
        <v>1384</v>
      </c>
      <c r="M41" s="5">
        <v>9</v>
      </c>
      <c r="N41" s="4">
        <v>1359</v>
      </c>
    </row>
    <row r="42" spans="1:14" ht="17.25" thickBot="1">
      <c r="A42" s="3"/>
      <c r="B42" s="3" t="s">
        <v>2322</v>
      </c>
      <c r="C42" s="4">
        <v>3279</v>
      </c>
      <c r="D42" s="4">
        <v>2090</v>
      </c>
      <c r="E42" s="4">
        <v>1001</v>
      </c>
      <c r="F42" s="4">
        <v>1009</v>
      </c>
      <c r="G42" s="5">
        <v>29</v>
      </c>
      <c r="H42" s="5">
        <v>6</v>
      </c>
      <c r="I42" s="5">
        <v>17</v>
      </c>
      <c r="J42" s="5">
        <v>6</v>
      </c>
      <c r="K42" s="5">
        <v>8</v>
      </c>
      <c r="L42" s="4">
        <v>2076</v>
      </c>
      <c r="M42" s="5">
        <v>14</v>
      </c>
      <c r="N42" s="4">
        <v>1189</v>
      </c>
    </row>
    <row r="43" spans="1:14" ht="17.25" thickBot="1">
      <c r="A43" s="3"/>
      <c r="B43" s="3" t="s">
        <v>2323</v>
      </c>
      <c r="C43" s="4">
        <v>3006</v>
      </c>
      <c r="D43" s="4">
        <v>1554</v>
      </c>
      <c r="E43" s="5">
        <v>745</v>
      </c>
      <c r="F43" s="5">
        <v>710</v>
      </c>
      <c r="G43" s="5">
        <v>29</v>
      </c>
      <c r="H43" s="5">
        <v>8</v>
      </c>
      <c r="I43" s="5">
        <v>15</v>
      </c>
      <c r="J43" s="5">
        <v>12</v>
      </c>
      <c r="K43" s="5">
        <v>9</v>
      </c>
      <c r="L43" s="4">
        <v>1528</v>
      </c>
      <c r="M43" s="5">
        <v>26</v>
      </c>
      <c r="N43" s="4">
        <v>1452</v>
      </c>
    </row>
    <row r="44" spans="1:14" ht="17.25" thickBot="1">
      <c r="A44" s="3" t="s">
        <v>2324</v>
      </c>
      <c r="B44" s="3" t="s">
        <v>36</v>
      </c>
      <c r="C44" s="4">
        <v>20259</v>
      </c>
      <c r="D44" s="4">
        <v>11909</v>
      </c>
      <c r="E44" s="4">
        <v>6519</v>
      </c>
      <c r="F44" s="4">
        <v>4575</v>
      </c>
      <c r="G44" s="5">
        <v>244</v>
      </c>
      <c r="H44" s="5">
        <v>45</v>
      </c>
      <c r="I44" s="5">
        <v>154</v>
      </c>
      <c r="J44" s="5">
        <v>53</v>
      </c>
      <c r="K44" s="5">
        <v>126</v>
      </c>
      <c r="L44" s="4">
        <v>11716</v>
      </c>
      <c r="M44" s="5">
        <v>193</v>
      </c>
      <c r="N44" s="4">
        <v>8350</v>
      </c>
    </row>
    <row r="45" spans="1:14" ht="23.25" thickBot="1">
      <c r="A45" s="3"/>
      <c r="B45" s="3" t="s">
        <v>37</v>
      </c>
      <c r="C45" s="4">
        <v>4394</v>
      </c>
      <c r="D45" s="4">
        <v>4394</v>
      </c>
      <c r="E45" s="4">
        <v>2694</v>
      </c>
      <c r="F45" s="4">
        <v>1439</v>
      </c>
      <c r="G45" s="5">
        <v>80</v>
      </c>
      <c r="H45" s="5">
        <v>12</v>
      </c>
      <c r="I45" s="5">
        <v>62</v>
      </c>
      <c r="J45" s="5">
        <v>20</v>
      </c>
      <c r="K45" s="5">
        <v>29</v>
      </c>
      <c r="L45" s="4">
        <v>4336</v>
      </c>
      <c r="M45" s="5">
        <v>58</v>
      </c>
      <c r="N45" s="5">
        <v>0</v>
      </c>
    </row>
    <row r="46" spans="1:14" ht="17.25" thickBot="1">
      <c r="A46" s="3"/>
      <c r="B46" s="3" t="s">
        <v>2325</v>
      </c>
      <c r="C46" s="4">
        <v>3506</v>
      </c>
      <c r="D46" s="4">
        <v>1934</v>
      </c>
      <c r="E46" s="5">
        <v>962</v>
      </c>
      <c r="F46" s="5">
        <v>819</v>
      </c>
      <c r="G46" s="5">
        <v>41</v>
      </c>
      <c r="H46" s="5">
        <v>9</v>
      </c>
      <c r="I46" s="5">
        <v>18</v>
      </c>
      <c r="J46" s="5">
        <v>9</v>
      </c>
      <c r="K46" s="5">
        <v>37</v>
      </c>
      <c r="L46" s="4">
        <v>1895</v>
      </c>
      <c r="M46" s="5">
        <v>39</v>
      </c>
      <c r="N46" s="4">
        <v>1572</v>
      </c>
    </row>
    <row r="47" spans="1:14" ht="17.25" thickBot="1">
      <c r="A47" s="3"/>
      <c r="B47" s="3" t="s">
        <v>2326</v>
      </c>
      <c r="C47" s="4">
        <v>2938</v>
      </c>
      <c r="D47" s="4">
        <v>1288</v>
      </c>
      <c r="E47" s="5">
        <v>640</v>
      </c>
      <c r="F47" s="5">
        <v>536</v>
      </c>
      <c r="G47" s="5">
        <v>34</v>
      </c>
      <c r="H47" s="5">
        <v>7</v>
      </c>
      <c r="I47" s="5">
        <v>14</v>
      </c>
      <c r="J47" s="5">
        <v>11</v>
      </c>
      <c r="K47" s="5">
        <v>24</v>
      </c>
      <c r="L47" s="4">
        <v>1266</v>
      </c>
      <c r="M47" s="5">
        <v>22</v>
      </c>
      <c r="N47" s="4">
        <v>1650</v>
      </c>
    </row>
    <row r="48" spans="1:14" ht="17.25" thickBot="1">
      <c r="A48" s="3"/>
      <c r="B48" s="3" t="s">
        <v>2327</v>
      </c>
      <c r="C48" s="4">
        <v>3618</v>
      </c>
      <c r="D48" s="4">
        <v>1424</v>
      </c>
      <c r="E48" s="5">
        <v>737</v>
      </c>
      <c r="F48" s="5">
        <v>564</v>
      </c>
      <c r="G48" s="5">
        <v>35</v>
      </c>
      <c r="H48" s="5">
        <v>7</v>
      </c>
      <c r="I48" s="5">
        <v>22</v>
      </c>
      <c r="J48" s="5">
        <v>7</v>
      </c>
      <c r="K48" s="5">
        <v>20</v>
      </c>
      <c r="L48" s="4">
        <v>1392</v>
      </c>
      <c r="M48" s="5">
        <v>32</v>
      </c>
      <c r="N48" s="4">
        <v>2194</v>
      </c>
    </row>
    <row r="49" spans="1:14" ht="17.25" thickBot="1">
      <c r="A49" s="3"/>
      <c r="B49" s="3" t="s">
        <v>2328</v>
      </c>
      <c r="C49" s="4">
        <v>2606</v>
      </c>
      <c r="D49" s="4">
        <v>1254</v>
      </c>
      <c r="E49" s="5">
        <v>658</v>
      </c>
      <c r="F49" s="5">
        <v>522</v>
      </c>
      <c r="G49" s="5">
        <v>22</v>
      </c>
      <c r="H49" s="5">
        <v>4</v>
      </c>
      <c r="I49" s="5">
        <v>21</v>
      </c>
      <c r="J49" s="5">
        <v>2</v>
      </c>
      <c r="K49" s="5">
        <v>10</v>
      </c>
      <c r="L49" s="4">
        <v>1239</v>
      </c>
      <c r="M49" s="5">
        <v>15</v>
      </c>
      <c r="N49" s="4">
        <v>1352</v>
      </c>
    </row>
    <row r="50" spans="1:14" ht="17.25" thickBot="1">
      <c r="A50" s="3"/>
      <c r="B50" s="3" t="s">
        <v>2329</v>
      </c>
      <c r="C50" s="4">
        <v>3197</v>
      </c>
      <c r="D50" s="4">
        <v>1615</v>
      </c>
      <c r="E50" s="5">
        <v>828</v>
      </c>
      <c r="F50" s="5">
        <v>695</v>
      </c>
      <c r="G50" s="5">
        <v>32</v>
      </c>
      <c r="H50" s="5">
        <v>6</v>
      </c>
      <c r="I50" s="5">
        <v>17</v>
      </c>
      <c r="J50" s="5">
        <v>4</v>
      </c>
      <c r="K50" s="5">
        <v>6</v>
      </c>
      <c r="L50" s="4">
        <v>1588</v>
      </c>
      <c r="M50" s="5">
        <v>27</v>
      </c>
      <c r="N50" s="4">
        <v>1582</v>
      </c>
    </row>
    <row r="51" spans="1:14" ht="17.25" thickBot="1">
      <c r="A51" s="3" t="s">
        <v>2330</v>
      </c>
      <c r="B51" s="3" t="s">
        <v>36</v>
      </c>
      <c r="C51" s="4">
        <v>15876</v>
      </c>
      <c r="D51" s="4">
        <v>9578</v>
      </c>
      <c r="E51" s="4">
        <v>5062</v>
      </c>
      <c r="F51" s="4">
        <v>3916</v>
      </c>
      <c r="G51" s="5">
        <v>159</v>
      </c>
      <c r="H51" s="5">
        <v>63</v>
      </c>
      <c r="I51" s="5">
        <v>115</v>
      </c>
      <c r="J51" s="5">
        <v>47</v>
      </c>
      <c r="K51" s="5">
        <v>82</v>
      </c>
      <c r="L51" s="4">
        <v>9444</v>
      </c>
      <c r="M51" s="5">
        <v>134</v>
      </c>
      <c r="N51" s="4">
        <v>6298</v>
      </c>
    </row>
    <row r="52" spans="1:14" ht="23.25" thickBot="1">
      <c r="A52" s="3"/>
      <c r="B52" s="3" t="s">
        <v>37</v>
      </c>
      <c r="C52" s="4">
        <v>4092</v>
      </c>
      <c r="D52" s="4">
        <v>4091</v>
      </c>
      <c r="E52" s="4">
        <v>2391</v>
      </c>
      <c r="F52" s="4">
        <v>1529</v>
      </c>
      <c r="G52" s="5">
        <v>43</v>
      </c>
      <c r="H52" s="5">
        <v>9</v>
      </c>
      <c r="I52" s="5">
        <v>43</v>
      </c>
      <c r="J52" s="5">
        <v>14</v>
      </c>
      <c r="K52" s="5">
        <v>23</v>
      </c>
      <c r="L52" s="4">
        <v>4052</v>
      </c>
      <c r="M52" s="5">
        <v>39</v>
      </c>
      <c r="N52" s="5">
        <v>1</v>
      </c>
    </row>
    <row r="53" spans="1:14" ht="17.25" thickBot="1">
      <c r="A53" s="3"/>
      <c r="B53" s="3" t="s">
        <v>2331</v>
      </c>
      <c r="C53" s="4">
        <v>3485</v>
      </c>
      <c r="D53" s="4">
        <v>1473</v>
      </c>
      <c r="E53" s="5">
        <v>685</v>
      </c>
      <c r="F53" s="5">
        <v>670</v>
      </c>
      <c r="G53" s="5">
        <v>29</v>
      </c>
      <c r="H53" s="5">
        <v>8</v>
      </c>
      <c r="I53" s="5">
        <v>20</v>
      </c>
      <c r="J53" s="5">
        <v>10</v>
      </c>
      <c r="K53" s="5">
        <v>16</v>
      </c>
      <c r="L53" s="4">
        <v>1438</v>
      </c>
      <c r="M53" s="5">
        <v>35</v>
      </c>
      <c r="N53" s="4">
        <v>2012</v>
      </c>
    </row>
    <row r="54" spans="1:14" ht="17.25" thickBot="1">
      <c r="A54" s="3"/>
      <c r="B54" s="3" t="s">
        <v>2332</v>
      </c>
      <c r="C54" s="4">
        <v>2607</v>
      </c>
      <c r="D54" s="4">
        <v>1240</v>
      </c>
      <c r="E54" s="5">
        <v>554</v>
      </c>
      <c r="F54" s="5">
        <v>585</v>
      </c>
      <c r="G54" s="5">
        <v>26</v>
      </c>
      <c r="H54" s="5">
        <v>10</v>
      </c>
      <c r="I54" s="5">
        <v>19</v>
      </c>
      <c r="J54" s="5">
        <v>6</v>
      </c>
      <c r="K54" s="5">
        <v>16</v>
      </c>
      <c r="L54" s="4">
        <v>1216</v>
      </c>
      <c r="M54" s="5">
        <v>24</v>
      </c>
      <c r="N54" s="4">
        <v>1367</v>
      </c>
    </row>
    <row r="55" spans="1:14" ht="17.25" thickBot="1">
      <c r="A55" s="3"/>
      <c r="B55" s="3" t="s">
        <v>2333</v>
      </c>
      <c r="C55" s="4">
        <v>2714</v>
      </c>
      <c r="D55" s="4">
        <v>1304</v>
      </c>
      <c r="E55" s="5">
        <v>673</v>
      </c>
      <c r="F55" s="5">
        <v>522</v>
      </c>
      <c r="G55" s="5">
        <v>27</v>
      </c>
      <c r="H55" s="5">
        <v>17</v>
      </c>
      <c r="I55" s="5">
        <v>20</v>
      </c>
      <c r="J55" s="5">
        <v>8</v>
      </c>
      <c r="K55" s="5">
        <v>13</v>
      </c>
      <c r="L55" s="4">
        <v>1280</v>
      </c>
      <c r="M55" s="5">
        <v>24</v>
      </c>
      <c r="N55" s="4">
        <v>1410</v>
      </c>
    </row>
    <row r="56" spans="1:14" ht="17.25" thickBot="1">
      <c r="A56" s="3"/>
      <c r="B56" s="3" t="s">
        <v>2334</v>
      </c>
      <c r="C56" s="4">
        <v>2978</v>
      </c>
      <c r="D56" s="4">
        <v>1470</v>
      </c>
      <c r="E56" s="5">
        <v>759</v>
      </c>
      <c r="F56" s="5">
        <v>610</v>
      </c>
      <c r="G56" s="5">
        <v>34</v>
      </c>
      <c r="H56" s="5">
        <v>19</v>
      </c>
      <c r="I56" s="5">
        <v>13</v>
      </c>
      <c r="J56" s="5">
        <v>9</v>
      </c>
      <c r="K56" s="5">
        <v>14</v>
      </c>
      <c r="L56" s="4">
        <v>1458</v>
      </c>
      <c r="M56" s="5">
        <v>12</v>
      </c>
      <c r="N56" s="4">
        <v>1508</v>
      </c>
    </row>
    <row r="57" spans="1:14" ht="17.25" thickBot="1">
      <c r="A57" s="3" t="s">
        <v>2335</v>
      </c>
      <c r="B57" s="3" t="s">
        <v>36</v>
      </c>
      <c r="C57" s="4">
        <v>19199</v>
      </c>
      <c r="D57" s="4">
        <v>11619</v>
      </c>
      <c r="E57" s="4">
        <v>5971</v>
      </c>
      <c r="F57" s="4">
        <v>4953</v>
      </c>
      <c r="G57" s="5">
        <v>190</v>
      </c>
      <c r="H57" s="5">
        <v>47</v>
      </c>
      <c r="I57" s="5">
        <v>138</v>
      </c>
      <c r="J57" s="5">
        <v>65</v>
      </c>
      <c r="K57" s="5">
        <v>96</v>
      </c>
      <c r="L57" s="4">
        <v>11460</v>
      </c>
      <c r="M57" s="5">
        <v>159</v>
      </c>
      <c r="N57" s="4">
        <v>7580</v>
      </c>
    </row>
    <row r="58" spans="1:14" ht="23.25" thickBot="1">
      <c r="A58" s="3"/>
      <c r="B58" s="3" t="s">
        <v>37</v>
      </c>
      <c r="C58" s="4">
        <v>3095</v>
      </c>
      <c r="D58" s="4">
        <v>3095</v>
      </c>
      <c r="E58" s="4">
        <v>1974</v>
      </c>
      <c r="F58" s="5">
        <v>997</v>
      </c>
      <c r="G58" s="5">
        <v>36</v>
      </c>
      <c r="H58" s="5">
        <v>8</v>
      </c>
      <c r="I58" s="5">
        <v>28</v>
      </c>
      <c r="J58" s="5">
        <v>8</v>
      </c>
      <c r="K58" s="5">
        <v>15</v>
      </c>
      <c r="L58" s="4">
        <v>3066</v>
      </c>
      <c r="M58" s="5">
        <v>29</v>
      </c>
      <c r="N58" s="5">
        <v>0</v>
      </c>
    </row>
    <row r="59" spans="1:14" ht="17.25" thickBot="1">
      <c r="A59" s="3"/>
      <c r="B59" s="3" t="s">
        <v>2336</v>
      </c>
      <c r="C59" s="4">
        <v>3459</v>
      </c>
      <c r="D59" s="4">
        <v>1668</v>
      </c>
      <c r="E59" s="5">
        <v>791</v>
      </c>
      <c r="F59" s="5">
        <v>752</v>
      </c>
      <c r="G59" s="5">
        <v>43</v>
      </c>
      <c r="H59" s="5">
        <v>9</v>
      </c>
      <c r="I59" s="5">
        <v>17</v>
      </c>
      <c r="J59" s="5">
        <v>12</v>
      </c>
      <c r="K59" s="5">
        <v>13</v>
      </c>
      <c r="L59" s="4">
        <v>1637</v>
      </c>
      <c r="M59" s="5">
        <v>31</v>
      </c>
      <c r="N59" s="4">
        <v>1791</v>
      </c>
    </row>
    <row r="60" spans="1:14" ht="17.25" thickBot="1">
      <c r="A60" s="3"/>
      <c r="B60" s="3" t="s">
        <v>2337</v>
      </c>
      <c r="C60" s="4">
        <v>2922</v>
      </c>
      <c r="D60" s="4">
        <v>2073</v>
      </c>
      <c r="E60" s="5">
        <v>892</v>
      </c>
      <c r="F60" s="4">
        <v>1105</v>
      </c>
      <c r="G60" s="5">
        <v>19</v>
      </c>
      <c r="H60" s="5">
        <v>7</v>
      </c>
      <c r="I60" s="5">
        <v>12</v>
      </c>
      <c r="J60" s="5">
        <v>4</v>
      </c>
      <c r="K60" s="5">
        <v>14</v>
      </c>
      <c r="L60" s="4">
        <v>2053</v>
      </c>
      <c r="M60" s="5">
        <v>20</v>
      </c>
      <c r="N60" s="5">
        <v>849</v>
      </c>
    </row>
    <row r="61" spans="1:14" ht="17.25" thickBot="1">
      <c r="A61" s="3"/>
      <c r="B61" s="3" t="s">
        <v>2338</v>
      </c>
      <c r="C61" s="4">
        <v>2867</v>
      </c>
      <c r="D61" s="4">
        <v>1296</v>
      </c>
      <c r="E61" s="5">
        <v>588</v>
      </c>
      <c r="F61" s="5">
        <v>601</v>
      </c>
      <c r="G61" s="5">
        <v>25</v>
      </c>
      <c r="H61" s="5">
        <v>7</v>
      </c>
      <c r="I61" s="5">
        <v>22</v>
      </c>
      <c r="J61" s="5">
        <v>10</v>
      </c>
      <c r="K61" s="5">
        <v>17</v>
      </c>
      <c r="L61" s="4">
        <v>1270</v>
      </c>
      <c r="M61" s="5">
        <v>26</v>
      </c>
      <c r="N61" s="4">
        <v>1571</v>
      </c>
    </row>
    <row r="62" spans="1:14" ht="17.25" thickBot="1">
      <c r="A62" s="3"/>
      <c r="B62" s="3" t="s">
        <v>2339</v>
      </c>
      <c r="C62" s="4">
        <v>3570</v>
      </c>
      <c r="D62" s="4">
        <v>1655</v>
      </c>
      <c r="E62" s="5">
        <v>786</v>
      </c>
      <c r="F62" s="5">
        <v>725</v>
      </c>
      <c r="G62" s="5">
        <v>29</v>
      </c>
      <c r="H62" s="5">
        <v>13</v>
      </c>
      <c r="I62" s="5">
        <v>37</v>
      </c>
      <c r="J62" s="5">
        <v>16</v>
      </c>
      <c r="K62" s="5">
        <v>21</v>
      </c>
      <c r="L62" s="4">
        <v>1627</v>
      </c>
      <c r="M62" s="5">
        <v>28</v>
      </c>
      <c r="N62" s="4">
        <v>1915</v>
      </c>
    </row>
    <row r="63" spans="1:14" ht="17.25" thickBot="1">
      <c r="A63" s="3"/>
      <c r="B63" s="3" t="s">
        <v>2340</v>
      </c>
      <c r="C63" s="4">
        <v>3286</v>
      </c>
      <c r="D63" s="4">
        <v>1832</v>
      </c>
      <c r="E63" s="5">
        <v>940</v>
      </c>
      <c r="F63" s="5">
        <v>773</v>
      </c>
      <c r="G63" s="5">
        <v>38</v>
      </c>
      <c r="H63" s="5">
        <v>3</v>
      </c>
      <c r="I63" s="5">
        <v>22</v>
      </c>
      <c r="J63" s="5">
        <v>15</v>
      </c>
      <c r="K63" s="5">
        <v>16</v>
      </c>
      <c r="L63" s="4">
        <v>1807</v>
      </c>
      <c r="M63" s="5">
        <v>25</v>
      </c>
      <c r="N63" s="4">
        <v>1454</v>
      </c>
    </row>
    <row r="64" spans="1:14" ht="17.25" thickBot="1">
      <c r="A64" s="3" t="s">
        <v>2341</v>
      </c>
      <c r="B64" s="3" t="s">
        <v>36</v>
      </c>
      <c r="C64" s="4">
        <v>21321</v>
      </c>
      <c r="D64" s="4">
        <v>14347</v>
      </c>
      <c r="E64" s="4">
        <v>7542</v>
      </c>
      <c r="F64" s="4">
        <v>6175</v>
      </c>
      <c r="G64" s="5">
        <v>175</v>
      </c>
      <c r="H64" s="5">
        <v>69</v>
      </c>
      <c r="I64" s="5">
        <v>104</v>
      </c>
      <c r="J64" s="5">
        <v>57</v>
      </c>
      <c r="K64" s="5">
        <v>76</v>
      </c>
      <c r="L64" s="4">
        <v>14198</v>
      </c>
      <c r="M64" s="5">
        <v>149</v>
      </c>
      <c r="N64" s="4">
        <v>6974</v>
      </c>
    </row>
    <row r="65" spans="1:14" ht="23.25" thickBot="1">
      <c r="A65" s="3"/>
      <c r="B65" s="3" t="s">
        <v>37</v>
      </c>
      <c r="C65" s="4">
        <v>4969</v>
      </c>
      <c r="D65" s="4">
        <v>4969</v>
      </c>
      <c r="E65" s="4">
        <v>2998</v>
      </c>
      <c r="F65" s="4">
        <v>1775</v>
      </c>
      <c r="G65" s="5">
        <v>57</v>
      </c>
      <c r="H65" s="5">
        <v>14</v>
      </c>
      <c r="I65" s="5">
        <v>40</v>
      </c>
      <c r="J65" s="5">
        <v>13</v>
      </c>
      <c r="K65" s="5">
        <v>18</v>
      </c>
      <c r="L65" s="4">
        <v>4915</v>
      </c>
      <c r="M65" s="5">
        <v>54</v>
      </c>
      <c r="N65" s="5">
        <v>0</v>
      </c>
    </row>
    <row r="66" spans="1:14" ht="17.25" thickBot="1">
      <c r="A66" s="3"/>
      <c r="B66" s="3" t="s">
        <v>2342</v>
      </c>
      <c r="C66" s="4">
        <v>2432</v>
      </c>
      <c r="D66" s="4">
        <v>1016</v>
      </c>
      <c r="E66" s="5">
        <v>452</v>
      </c>
      <c r="F66" s="5">
        <v>506</v>
      </c>
      <c r="G66" s="5">
        <v>11</v>
      </c>
      <c r="H66" s="5">
        <v>9</v>
      </c>
      <c r="I66" s="5">
        <v>8</v>
      </c>
      <c r="J66" s="5">
        <v>10</v>
      </c>
      <c r="K66" s="5">
        <v>8</v>
      </c>
      <c r="L66" s="4">
        <v>1004</v>
      </c>
      <c r="M66" s="5">
        <v>12</v>
      </c>
      <c r="N66" s="4">
        <v>1416</v>
      </c>
    </row>
    <row r="67" spans="1:14" ht="17.25" thickBot="1">
      <c r="A67" s="3"/>
      <c r="B67" s="3" t="s">
        <v>2343</v>
      </c>
      <c r="C67" s="4">
        <v>2801</v>
      </c>
      <c r="D67" s="4">
        <v>1617</v>
      </c>
      <c r="E67" s="5">
        <v>772</v>
      </c>
      <c r="F67" s="5">
        <v>737</v>
      </c>
      <c r="G67" s="5">
        <v>21</v>
      </c>
      <c r="H67" s="5">
        <v>16</v>
      </c>
      <c r="I67" s="5">
        <v>16</v>
      </c>
      <c r="J67" s="5">
        <v>11</v>
      </c>
      <c r="K67" s="5">
        <v>15</v>
      </c>
      <c r="L67" s="4">
        <v>1588</v>
      </c>
      <c r="M67" s="5">
        <v>29</v>
      </c>
      <c r="N67" s="4">
        <v>1184</v>
      </c>
    </row>
    <row r="68" spans="1:14" ht="17.25" thickBot="1">
      <c r="A68" s="3"/>
      <c r="B68" s="3" t="s">
        <v>2344</v>
      </c>
      <c r="C68" s="4">
        <v>3084</v>
      </c>
      <c r="D68" s="4">
        <v>1784</v>
      </c>
      <c r="E68" s="5">
        <v>853</v>
      </c>
      <c r="F68" s="5">
        <v>861</v>
      </c>
      <c r="G68" s="5">
        <v>24</v>
      </c>
      <c r="H68" s="5">
        <v>7</v>
      </c>
      <c r="I68" s="5">
        <v>10</v>
      </c>
      <c r="J68" s="5">
        <v>11</v>
      </c>
      <c r="K68" s="5">
        <v>5</v>
      </c>
      <c r="L68" s="4">
        <v>1771</v>
      </c>
      <c r="M68" s="5">
        <v>13</v>
      </c>
      <c r="N68" s="4">
        <v>1300</v>
      </c>
    </row>
    <row r="69" spans="1:14" ht="17.25" thickBot="1">
      <c r="A69" s="3"/>
      <c r="B69" s="3" t="s">
        <v>2345</v>
      </c>
      <c r="C69" s="4">
        <v>2367</v>
      </c>
      <c r="D69" s="4">
        <v>1334</v>
      </c>
      <c r="E69" s="5">
        <v>635</v>
      </c>
      <c r="F69" s="5">
        <v>633</v>
      </c>
      <c r="G69" s="5">
        <v>20</v>
      </c>
      <c r="H69" s="5">
        <v>8</v>
      </c>
      <c r="I69" s="5">
        <v>11</v>
      </c>
      <c r="J69" s="5">
        <v>5</v>
      </c>
      <c r="K69" s="5">
        <v>8</v>
      </c>
      <c r="L69" s="4">
        <v>1320</v>
      </c>
      <c r="M69" s="5">
        <v>14</v>
      </c>
      <c r="N69" s="4">
        <v>1033</v>
      </c>
    </row>
    <row r="70" spans="1:14" ht="17.25" thickBot="1">
      <c r="A70" s="3"/>
      <c r="B70" s="3" t="s">
        <v>2346</v>
      </c>
      <c r="C70" s="4">
        <v>2569</v>
      </c>
      <c r="D70" s="4">
        <v>1490</v>
      </c>
      <c r="E70" s="5">
        <v>798</v>
      </c>
      <c r="F70" s="5">
        <v>627</v>
      </c>
      <c r="G70" s="5">
        <v>25</v>
      </c>
      <c r="H70" s="5">
        <v>10</v>
      </c>
      <c r="I70" s="5">
        <v>10</v>
      </c>
      <c r="J70" s="5">
        <v>1</v>
      </c>
      <c r="K70" s="5">
        <v>5</v>
      </c>
      <c r="L70" s="4">
        <v>1476</v>
      </c>
      <c r="M70" s="5">
        <v>14</v>
      </c>
      <c r="N70" s="4">
        <v>1079</v>
      </c>
    </row>
    <row r="71" spans="1:14" ht="17.25" thickBot="1">
      <c r="A71" s="3"/>
      <c r="B71" s="3" t="s">
        <v>2347</v>
      </c>
      <c r="C71" s="4">
        <v>3099</v>
      </c>
      <c r="D71" s="4">
        <v>2137</v>
      </c>
      <c r="E71" s="4">
        <v>1034</v>
      </c>
      <c r="F71" s="4">
        <v>1036</v>
      </c>
      <c r="G71" s="5">
        <v>17</v>
      </c>
      <c r="H71" s="5">
        <v>5</v>
      </c>
      <c r="I71" s="5">
        <v>9</v>
      </c>
      <c r="J71" s="5">
        <v>6</v>
      </c>
      <c r="K71" s="5">
        <v>17</v>
      </c>
      <c r="L71" s="4">
        <v>2124</v>
      </c>
      <c r="M71" s="5">
        <v>13</v>
      </c>
      <c r="N71" s="5">
        <v>962</v>
      </c>
    </row>
    <row r="72" spans="1:14" ht="17.25" thickBot="1">
      <c r="A72" s="3" t="s">
        <v>2348</v>
      </c>
      <c r="B72" s="3" t="s">
        <v>36</v>
      </c>
      <c r="C72" s="4">
        <v>20210</v>
      </c>
      <c r="D72" s="4">
        <v>12442</v>
      </c>
      <c r="E72" s="4">
        <v>6555</v>
      </c>
      <c r="F72" s="4">
        <v>5168</v>
      </c>
      <c r="G72" s="5">
        <v>199</v>
      </c>
      <c r="H72" s="5">
        <v>61</v>
      </c>
      <c r="I72" s="5">
        <v>157</v>
      </c>
      <c r="J72" s="5">
        <v>61</v>
      </c>
      <c r="K72" s="5">
        <v>88</v>
      </c>
      <c r="L72" s="4">
        <v>12289</v>
      </c>
      <c r="M72" s="5">
        <v>153</v>
      </c>
      <c r="N72" s="4">
        <v>7768</v>
      </c>
    </row>
    <row r="73" spans="1:14" ht="23.25" thickBot="1">
      <c r="A73" s="3"/>
      <c r="B73" s="3" t="s">
        <v>37</v>
      </c>
      <c r="C73" s="4">
        <v>5240</v>
      </c>
      <c r="D73" s="4">
        <v>5240</v>
      </c>
      <c r="E73" s="4">
        <v>3226</v>
      </c>
      <c r="F73" s="4">
        <v>1770</v>
      </c>
      <c r="G73" s="5">
        <v>76</v>
      </c>
      <c r="H73" s="5">
        <v>14</v>
      </c>
      <c r="I73" s="5">
        <v>65</v>
      </c>
      <c r="J73" s="5">
        <v>15</v>
      </c>
      <c r="K73" s="5">
        <v>28</v>
      </c>
      <c r="L73" s="4">
        <v>5194</v>
      </c>
      <c r="M73" s="5">
        <v>46</v>
      </c>
      <c r="N73" s="5">
        <v>0</v>
      </c>
    </row>
    <row r="74" spans="1:14" ht="17.25" thickBot="1">
      <c r="A74" s="3"/>
      <c r="B74" s="3" t="s">
        <v>2349</v>
      </c>
      <c r="C74" s="4">
        <v>4245</v>
      </c>
      <c r="D74" s="4">
        <v>1771</v>
      </c>
      <c r="E74" s="5">
        <v>772</v>
      </c>
      <c r="F74" s="5">
        <v>845</v>
      </c>
      <c r="G74" s="5">
        <v>42</v>
      </c>
      <c r="H74" s="5">
        <v>23</v>
      </c>
      <c r="I74" s="5">
        <v>26</v>
      </c>
      <c r="J74" s="5">
        <v>9</v>
      </c>
      <c r="K74" s="5">
        <v>20</v>
      </c>
      <c r="L74" s="4">
        <v>1737</v>
      </c>
      <c r="M74" s="5">
        <v>34</v>
      </c>
      <c r="N74" s="4">
        <v>2474</v>
      </c>
    </row>
    <row r="75" spans="1:14" ht="17.25" thickBot="1">
      <c r="A75" s="3"/>
      <c r="B75" s="3" t="s">
        <v>2350</v>
      </c>
      <c r="C75" s="4">
        <v>3017</v>
      </c>
      <c r="D75" s="4">
        <v>1826</v>
      </c>
      <c r="E75" s="5">
        <v>781</v>
      </c>
      <c r="F75" s="5">
        <v>961</v>
      </c>
      <c r="G75" s="5">
        <v>22</v>
      </c>
      <c r="H75" s="5">
        <v>5</v>
      </c>
      <c r="I75" s="5">
        <v>17</v>
      </c>
      <c r="J75" s="5">
        <v>6</v>
      </c>
      <c r="K75" s="5">
        <v>10</v>
      </c>
      <c r="L75" s="4">
        <v>1802</v>
      </c>
      <c r="M75" s="5">
        <v>24</v>
      </c>
      <c r="N75" s="4">
        <v>1191</v>
      </c>
    </row>
    <row r="76" spans="1:14" ht="17.25" thickBot="1">
      <c r="A76" s="3"/>
      <c r="B76" s="3" t="s">
        <v>2351</v>
      </c>
      <c r="C76" s="4">
        <v>3948</v>
      </c>
      <c r="D76" s="4">
        <v>1915</v>
      </c>
      <c r="E76" s="5">
        <v>982</v>
      </c>
      <c r="F76" s="5">
        <v>815</v>
      </c>
      <c r="G76" s="5">
        <v>28</v>
      </c>
      <c r="H76" s="5">
        <v>8</v>
      </c>
      <c r="I76" s="5">
        <v>28</v>
      </c>
      <c r="J76" s="5">
        <v>21</v>
      </c>
      <c r="K76" s="5">
        <v>15</v>
      </c>
      <c r="L76" s="4">
        <v>1897</v>
      </c>
      <c r="M76" s="5">
        <v>18</v>
      </c>
      <c r="N76" s="4">
        <v>2033</v>
      </c>
    </row>
    <row r="77" spans="1:14" ht="17.25" thickBot="1">
      <c r="A77" s="3"/>
      <c r="B77" s="3" t="s">
        <v>2352</v>
      </c>
      <c r="C77" s="4">
        <v>3760</v>
      </c>
      <c r="D77" s="4">
        <v>1690</v>
      </c>
      <c r="E77" s="5">
        <v>794</v>
      </c>
      <c r="F77" s="5">
        <v>777</v>
      </c>
      <c r="G77" s="5">
        <v>31</v>
      </c>
      <c r="H77" s="5">
        <v>11</v>
      </c>
      <c r="I77" s="5">
        <v>21</v>
      </c>
      <c r="J77" s="5">
        <v>10</v>
      </c>
      <c r="K77" s="5">
        <v>15</v>
      </c>
      <c r="L77" s="4">
        <v>1659</v>
      </c>
      <c r="M77" s="5">
        <v>31</v>
      </c>
      <c r="N77" s="4">
        <v>2070</v>
      </c>
    </row>
    <row r="78" spans="1:14" ht="23.25" thickBot="1">
      <c r="A78" s="3" t="s">
        <v>97</v>
      </c>
      <c r="B78" s="3"/>
      <c r="C78" s="5">
        <v>0</v>
      </c>
      <c r="D78" s="5">
        <v>6</v>
      </c>
      <c r="E78" s="5">
        <v>2</v>
      </c>
      <c r="F78" s="5">
        <v>3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6</v>
      </c>
      <c r="M78" s="5">
        <v>0</v>
      </c>
      <c r="N78" s="5">
        <v>-6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44007-2FA4-4950-B9DA-777A8A38073C}"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2353</v>
      </c>
      <c r="F3" s="2" t="s">
        <v>2354</v>
      </c>
      <c r="G3" s="2" t="s">
        <v>2355</v>
      </c>
      <c r="H3" s="44"/>
      <c r="I3" s="2"/>
      <c r="J3" s="44"/>
      <c r="U3" t="s">
        <v>3</v>
      </c>
      <c r="V3" t="str">
        <f t="shared" si="0"/>
        <v>이정근</v>
      </c>
      <c r="W3" t="str">
        <f t="shared" si="0"/>
        <v>윤희숙</v>
      </c>
      <c r="X3" t="str">
        <f t="shared" si="0"/>
        <v>신방호</v>
      </c>
    </row>
    <row r="4" spans="1:24" ht="17.25" thickBot="1">
      <c r="A4" s="3" t="s">
        <v>30</v>
      </c>
      <c r="B4" s="3"/>
      <c r="C4" s="4">
        <v>162807</v>
      </c>
      <c r="D4" s="4">
        <v>117502</v>
      </c>
      <c r="E4" s="4">
        <v>42971</v>
      </c>
      <c r="F4" s="4">
        <v>72896</v>
      </c>
      <c r="G4" s="5">
        <v>575</v>
      </c>
      <c r="H4" s="4">
        <v>116442</v>
      </c>
      <c r="I4" s="4">
        <v>1060</v>
      </c>
      <c r="J4" s="4">
        <v>45305</v>
      </c>
      <c r="V4" s="8"/>
      <c r="W4" s="8"/>
      <c r="X4" s="8"/>
    </row>
    <row r="5" spans="1:24" ht="23.25" thickBot="1">
      <c r="A5" s="3" t="s">
        <v>31</v>
      </c>
      <c r="B5" s="3"/>
      <c r="C5" s="5">
        <v>199</v>
      </c>
      <c r="D5" s="5">
        <v>192</v>
      </c>
      <c r="E5" s="5">
        <v>78</v>
      </c>
      <c r="F5" s="5">
        <v>102</v>
      </c>
      <c r="G5" s="5">
        <v>6</v>
      </c>
      <c r="H5" s="5">
        <v>186</v>
      </c>
      <c r="I5" s="5">
        <v>6</v>
      </c>
      <c r="J5" s="5">
        <v>7</v>
      </c>
      <c r="T5" t="s">
        <v>2929</v>
      </c>
      <c r="U5">
        <f>SUMIF($A:$A,"합계",D:D)</f>
        <v>117502</v>
      </c>
      <c r="V5">
        <f>SUMIF($A:$A,"합계",E:E)</f>
        <v>42971</v>
      </c>
      <c r="W5">
        <f>SUMIF($A:$A,"합계",F:F)</f>
        <v>72896</v>
      </c>
      <c r="X5">
        <f>SUMIF($A:$A,"합계",G:G)</f>
        <v>575</v>
      </c>
    </row>
    <row r="6" spans="1:24" ht="23.25" thickBot="1">
      <c r="A6" s="3" t="s">
        <v>32</v>
      </c>
      <c r="B6" s="3"/>
      <c r="C6" s="4">
        <v>11339</v>
      </c>
      <c r="D6" s="4">
        <v>11329</v>
      </c>
      <c r="E6" s="4">
        <v>5553</v>
      </c>
      <c r="F6" s="4">
        <v>5554</v>
      </c>
      <c r="G6" s="5">
        <v>74</v>
      </c>
      <c r="H6" s="4">
        <v>11181</v>
      </c>
      <c r="I6" s="5">
        <v>148</v>
      </c>
      <c r="J6" s="5">
        <v>10</v>
      </c>
      <c r="T6" t="s">
        <v>2930</v>
      </c>
      <c r="U6">
        <f>U5-U7</f>
        <v>71142</v>
      </c>
      <c r="V6">
        <f>V5-V7</f>
        <v>21575</v>
      </c>
      <c r="W6">
        <f>W5-W7</f>
        <v>48544</v>
      </c>
      <c r="X6">
        <f>X5-X7</f>
        <v>356</v>
      </c>
    </row>
    <row r="7" spans="1:24" ht="23.25" thickBot="1">
      <c r="A7" s="3" t="s">
        <v>33</v>
      </c>
      <c r="B7" s="3"/>
      <c r="C7" s="4">
        <v>1634</v>
      </c>
      <c r="D7" s="5">
        <v>378</v>
      </c>
      <c r="E7" s="5">
        <v>188</v>
      </c>
      <c r="F7" s="5">
        <v>189</v>
      </c>
      <c r="G7" s="5">
        <v>0</v>
      </c>
      <c r="H7" s="5">
        <v>377</v>
      </c>
      <c r="I7" s="5">
        <v>1</v>
      </c>
      <c r="J7" s="4">
        <v>1256</v>
      </c>
      <c r="T7" t="s">
        <v>2931</v>
      </c>
      <c r="U7">
        <f>U11+U10+U9</f>
        <v>46360</v>
      </c>
      <c r="V7">
        <f>V11+V10+V9</f>
        <v>21396</v>
      </c>
      <c r="W7">
        <f>W11+W10+W9</f>
        <v>24352</v>
      </c>
      <c r="X7">
        <f>X11+X10+X9</f>
        <v>219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7</v>
      </c>
      <c r="F8" s="5">
        <v>2</v>
      </c>
      <c r="G8" s="5">
        <v>0</v>
      </c>
      <c r="H8" s="5">
        <v>9</v>
      </c>
      <c r="I8" s="5">
        <v>0</v>
      </c>
      <c r="J8" s="5">
        <v>-9</v>
      </c>
      <c r="V8" s="8"/>
      <c r="W8" s="8"/>
      <c r="X8" s="8"/>
    </row>
    <row r="9" spans="1:24" ht="17.25" thickBot="1">
      <c r="A9" s="3" t="s">
        <v>2356</v>
      </c>
      <c r="B9" s="3" t="s">
        <v>36</v>
      </c>
      <c r="C9" s="4">
        <v>26589</v>
      </c>
      <c r="D9" s="4">
        <v>18790</v>
      </c>
      <c r="E9" s="4">
        <v>6123</v>
      </c>
      <c r="F9" s="4">
        <v>12413</v>
      </c>
      <c r="G9" s="5">
        <v>102</v>
      </c>
      <c r="H9" s="4">
        <v>18638</v>
      </c>
      <c r="I9" s="5">
        <v>152</v>
      </c>
      <c r="J9" s="4">
        <v>7799</v>
      </c>
      <c r="T9" t="s">
        <v>2934</v>
      </c>
      <c r="U9">
        <f>SUMIF($A:$A,"거소·선상투표",D:D)+SUMIF($A:$A,"국외부재자투표",D:D)+SUMIF($A:$A,"국외부재자투표(공관)",D:D)</f>
        <v>579</v>
      </c>
      <c r="V9">
        <f t="shared" ref="V9:X11" si="1">SUMIF($A:$A,"거소·선상투표",E:E)+SUMIF($A:$A,"국외부재자투표",E:E)+SUMIF($A:$A,"국외부재자투표(공관)",E:E)</f>
        <v>273</v>
      </c>
      <c r="W9">
        <f t="shared" si="1"/>
        <v>293</v>
      </c>
      <c r="X9">
        <f t="shared" si="1"/>
        <v>6</v>
      </c>
    </row>
    <row r="10" spans="1:24" ht="23.25" thickBot="1">
      <c r="A10" s="3"/>
      <c r="B10" s="3" t="s">
        <v>37</v>
      </c>
      <c r="C10" s="4">
        <v>5646</v>
      </c>
      <c r="D10" s="4">
        <v>5646</v>
      </c>
      <c r="E10" s="4">
        <v>2451</v>
      </c>
      <c r="F10" s="4">
        <v>3134</v>
      </c>
      <c r="G10" s="5">
        <v>21</v>
      </c>
      <c r="H10" s="4">
        <v>5606</v>
      </c>
      <c r="I10" s="5">
        <v>40</v>
      </c>
      <c r="J10" s="5">
        <v>0</v>
      </c>
      <c r="T10" t="s">
        <v>2932</v>
      </c>
      <c r="U10">
        <f>SUMIF($B:$B,"관내사전투표",D:D)</f>
        <v>34452</v>
      </c>
      <c r="V10">
        <f t="shared" ref="V10:X12" si="2">SUMIF($B:$B,"관내사전투표",E:E)</f>
        <v>15570</v>
      </c>
      <c r="W10">
        <f t="shared" si="2"/>
        <v>18505</v>
      </c>
      <c r="X10">
        <f t="shared" si="2"/>
        <v>139</v>
      </c>
    </row>
    <row r="11" spans="1:24" ht="17.25" thickBot="1">
      <c r="A11" s="3"/>
      <c r="B11" s="3" t="s">
        <v>2357</v>
      </c>
      <c r="C11" s="4">
        <v>3190</v>
      </c>
      <c r="D11" s="4">
        <v>1661</v>
      </c>
      <c r="E11" s="5">
        <v>424</v>
      </c>
      <c r="F11" s="4">
        <v>1217</v>
      </c>
      <c r="G11" s="5">
        <v>9</v>
      </c>
      <c r="H11" s="4">
        <v>1650</v>
      </c>
      <c r="I11" s="5">
        <v>11</v>
      </c>
      <c r="J11" s="4">
        <v>1529</v>
      </c>
      <c r="T11" t="s">
        <v>2933</v>
      </c>
      <c r="U11">
        <f>SUMIF($A:$A,"관외사전투표",D:D)</f>
        <v>11329</v>
      </c>
      <c r="V11">
        <f t="shared" ref="V11:X13" si="3">SUMIF($A:$A,"관외사전투표",E:E)</f>
        <v>5553</v>
      </c>
      <c r="W11">
        <f t="shared" si="3"/>
        <v>5554</v>
      </c>
      <c r="X11">
        <f t="shared" si="3"/>
        <v>74</v>
      </c>
    </row>
    <row r="12" spans="1:24" ht="17.25" thickBot="1">
      <c r="A12" s="3"/>
      <c r="B12" s="3" t="s">
        <v>2358</v>
      </c>
      <c r="C12" s="4">
        <v>2382</v>
      </c>
      <c r="D12" s="4">
        <v>1520</v>
      </c>
      <c r="E12" s="5">
        <v>339</v>
      </c>
      <c r="F12" s="4">
        <v>1161</v>
      </c>
      <c r="G12" s="5">
        <v>9</v>
      </c>
      <c r="H12" s="4">
        <v>1509</v>
      </c>
      <c r="I12" s="5">
        <v>11</v>
      </c>
      <c r="J12" s="5">
        <v>862</v>
      </c>
    </row>
    <row r="13" spans="1:24" ht="17.25" thickBot="1">
      <c r="A13" s="3"/>
      <c r="B13" s="3" t="s">
        <v>2359</v>
      </c>
      <c r="C13" s="4">
        <v>2430</v>
      </c>
      <c r="D13" s="4">
        <v>1622</v>
      </c>
      <c r="E13" s="5">
        <v>494</v>
      </c>
      <c r="F13" s="4">
        <v>1105</v>
      </c>
      <c r="G13" s="5">
        <v>8</v>
      </c>
      <c r="H13" s="4">
        <v>1607</v>
      </c>
      <c r="I13" s="5">
        <v>15</v>
      </c>
      <c r="J13" s="5">
        <v>808</v>
      </c>
    </row>
    <row r="14" spans="1:24" ht="17.25" thickBot="1">
      <c r="A14" s="3"/>
      <c r="B14" s="3" t="s">
        <v>2360</v>
      </c>
      <c r="C14" s="4">
        <v>2388</v>
      </c>
      <c r="D14" s="4">
        <v>1588</v>
      </c>
      <c r="E14" s="5">
        <v>427</v>
      </c>
      <c r="F14" s="4">
        <v>1138</v>
      </c>
      <c r="G14" s="5">
        <v>9</v>
      </c>
      <c r="H14" s="4">
        <v>1574</v>
      </c>
      <c r="I14" s="5">
        <v>14</v>
      </c>
      <c r="J14" s="5">
        <v>800</v>
      </c>
      <c r="U14" s="8"/>
      <c r="V14" s="8"/>
      <c r="W14" s="8"/>
      <c r="X14" s="8"/>
    </row>
    <row r="15" spans="1:24" ht="17.25" thickBot="1">
      <c r="A15" s="3"/>
      <c r="B15" s="3" t="s">
        <v>2361</v>
      </c>
      <c r="C15" s="4">
        <v>2614</v>
      </c>
      <c r="D15" s="4">
        <v>1423</v>
      </c>
      <c r="E15" s="5">
        <v>588</v>
      </c>
      <c r="F15" s="5">
        <v>803</v>
      </c>
      <c r="G15" s="5">
        <v>18</v>
      </c>
      <c r="H15" s="4">
        <v>1409</v>
      </c>
      <c r="I15" s="5">
        <v>14</v>
      </c>
      <c r="J15" s="4">
        <v>1191</v>
      </c>
      <c r="U15" s="8"/>
      <c r="V15" s="8"/>
      <c r="W15" s="8"/>
      <c r="X15" s="8"/>
    </row>
    <row r="16" spans="1:24" ht="17.25" thickBot="1">
      <c r="A16" s="3"/>
      <c r="B16" s="3" t="s">
        <v>2362</v>
      </c>
      <c r="C16" s="4">
        <v>2926</v>
      </c>
      <c r="D16" s="4">
        <v>1961</v>
      </c>
      <c r="E16" s="5">
        <v>519</v>
      </c>
      <c r="F16" s="4">
        <v>1407</v>
      </c>
      <c r="G16" s="5">
        <v>16</v>
      </c>
      <c r="H16" s="4">
        <v>1942</v>
      </c>
      <c r="I16" s="5">
        <v>19</v>
      </c>
      <c r="J16" s="5">
        <v>965</v>
      </c>
    </row>
    <row r="17" spans="1:10" ht="17.25" thickBot="1">
      <c r="A17" s="3"/>
      <c r="B17" s="3" t="s">
        <v>2363</v>
      </c>
      <c r="C17" s="4">
        <v>2563</v>
      </c>
      <c r="D17" s="4">
        <v>1673</v>
      </c>
      <c r="E17" s="5">
        <v>444</v>
      </c>
      <c r="F17" s="4">
        <v>1206</v>
      </c>
      <c r="G17" s="5">
        <v>5</v>
      </c>
      <c r="H17" s="4">
        <v>1655</v>
      </c>
      <c r="I17" s="5">
        <v>18</v>
      </c>
      <c r="J17" s="5">
        <v>890</v>
      </c>
    </row>
    <row r="18" spans="1:10" ht="17.25" thickBot="1">
      <c r="A18" s="3"/>
      <c r="B18" s="3" t="s">
        <v>2364</v>
      </c>
      <c r="C18" s="4">
        <v>2450</v>
      </c>
      <c r="D18" s="4">
        <v>1696</v>
      </c>
      <c r="E18" s="5">
        <v>437</v>
      </c>
      <c r="F18" s="4">
        <v>1242</v>
      </c>
      <c r="G18" s="5">
        <v>7</v>
      </c>
      <c r="H18" s="4">
        <v>1686</v>
      </c>
      <c r="I18" s="5">
        <v>10</v>
      </c>
      <c r="J18" s="5">
        <v>754</v>
      </c>
    </row>
    <row r="19" spans="1:10" ht="17.25" thickBot="1">
      <c r="A19" s="3" t="s">
        <v>2365</v>
      </c>
      <c r="B19" s="3" t="s">
        <v>36</v>
      </c>
      <c r="C19" s="4">
        <v>9276</v>
      </c>
      <c r="D19" s="4">
        <v>6885</v>
      </c>
      <c r="E19" s="4">
        <v>2191</v>
      </c>
      <c r="F19" s="4">
        <v>4579</v>
      </c>
      <c r="G19" s="5">
        <v>41</v>
      </c>
      <c r="H19" s="4">
        <v>6811</v>
      </c>
      <c r="I19" s="5">
        <v>74</v>
      </c>
      <c r="J19" s="4">
        <v>2391</v>
      </c>
    </row>
    <row r="20" spans="1:10" ht="23.25" thickBot="1">
      <c r="A20" s="3"/>
      <c r="B20" s="3" t="s">
        <v>37</v>
      </c>
      <c r="C20" s="4">
        <v>2591</v>
      </c>
      <c r="D20" s="4">
        <v>2591</v>
      </c>
      <c r="E20" s="4">
        <v>1104</v>
      </c>
      <c r="F20" s="4">
        <v>1444</v>
      </c>
      <c r="G20" s="5">
        <v>16</v>
      </c>
      <c r="H20" s="4">
        <v>2564</v>
      </c>
      <c r="I20" s="5">
        <v>27</v>
      </c>
      <c r="J20" s="5">
        <v>0</v>
      </c>
    </row>
    <row r="21" spans="1:10" ht="23.25" thickBot="1">
      <c r="A21" s="3"/>
      <c r="B21" s="3" t="s">
        <v>2366</v>
      </c>
      <c r="C21" s="4">
        <v>1989</v>
      </c>
      <c r="D21" s="5">
        <v>989</v>
      </c>
      <c r="E21" s="5">
        <v>325</v>
      </c>
      <c r="F21" s="5">
        <v>648</v>
      </c>
      <c r="G21" s="5">
        <v>7</v>
      </c>
      <c r="H21" s="5">
        <v>980</v>
      </c>
      <c r="I21" s="5">
        <v>9</v>
      </c>
      <c r="J21" s="4">
        <v>1000</v>
      </c>
    </row>
    <row r="22" spans="1:10" ht="23.25" thickBot="1">
      <c r="A22" s="3"/>
      <c r="B22" s="3" t="s">
        <v>2367</v>
      </c>
      <c r="C22" s="4">
        <v>1638</v>
      </c>
      <c r="D22" s="4">
        <v>1206</v>
      </c>
      <c r="E22" s="5">
        <v>252</v>
      </c>
      <c r="F22" s="5">
        <v>934</v>
      </c>
      <c r="G22" s="5">
        <v>8</v>
      </c>
      <c r="H22" s="4">
        <v>1194</v>
      </c>
      <c r="I22" s="5">
        <v>12</v>
      </c>
      <c r="J22" s="5">
        <v>432</v>
      </c>
    </row>
    <row r="23" spans="1:10" ht="23.25" thickBot="1">
      <c r="A23" s="3"/>
      <c r="B23" s="3" t="s">
        <v>2368</v>
      </c>
      <c r="C23" s="4">
        <v>1819</v>
      </c>
      <c r="D23" s="4">
        <v>1269</v>
      </c>
      <c r="E23" s="5">
        <v>272</v>
      </c>
      <c r="F23" s="5">
        <v>976</v>
      </c>
      <c r="G23" s="5">
        <v>5</v>
      </c>
      <c r="H23" s="4">
        <v>1253</v>
      </c>
      <c r="I23" s="5">
        <v>16</v>
      </c>
      <c r="J23" s="5">
        <v>550</v>
      </c>
    </row>
    <row r="24" spans="1:10" ht="23.25" thickBot="1">
      <c r="A24" s="3"/>
      <c r="B24" s="3" t="s">
        <v>2369</v>
      </c>
      <c r="C24" s="4">
        <v>1239</v>
      </c>
      <c r="D24" s="5">
        <v>830</v>
      </c>
      <c r="E24" s="5">
        <v>238</v>
      </c>
      <c r="F24" s="5">
        <v>577</v>
      </c>
      <c r="G24" s="5">
        <v>5</v>
      </c>
      <c r="H24" s="5">
        <v>820</v>
      </c>
      <c r="I24" s="5">
        <v>10</v>
      </c>
      <c r="J24" s="5">
        <v>409</v>
      </c>
    </row>
    <row r="25" spans="1:10" ht="17.25" thickBot="1">
      <c r="A25" s="3" t="s">
        <v>2370</v>
      </c>
      <c r="B25" s="3" t="s">
        <v>36</v>
      </c>
      <c r="C25" s="4">
        <v>24668</v>
      </c>
      <c r="D25" s="4">
        <v>15893</v>
      </c>
      <c r="E25" s="4">
        <v>5661</v>
      </c>
      <c r="F25" s="4">
        <v>10021</v>
      </c>
      <c r="G25" s="5">
        <v>77</v>
      </c>
      <c r="H25" s="4">
        <v>15759</v>
      </c>
      <c r="I25" s="5">
        <v>134</v>
      </c>
      <c r="J25" s="4">
        <v>8775</v>
      </c>
    </row>
    <row r="26" spans="1:10" ht="23.25" thickBot="1">
      <c r="A26" s="3"/>
      <c r="B26" s="3" t="s">
        <v>37</v>
      </c>
      <c r="C26" s="4">
        <v>4184</v>
      </c>
      <c r="D26" s="4">
        <v>4184</v>
      </c>
      <c r="E26" s="4">
        <v>1919</v>
      </c>
      <c r="F26" s="4">
        <v>2237</v>
      </c>
      <c r="G26" s="5">
        <v>14</v>
      </c>
      <c r="H26" s="4">
        <v>4170</v>
      </c>
      <c r="I26" s="5">
        <v>14</v>
      </c>
      <c r="J26" s="5">
        <v>0</v>
      </c>
    </row>
    <row r="27" spans="1:10" ht="23.25" thickBot="1">
      <c r="A27" s="3"/>
      <c r="B27" s="3" t="s">
        <v>2371</v>
      </c>
      <c r="C27" s="4">
        <v>2397</v>
      </c>
      <c r="D27" s="4">
        <v>1687</v>
      </c>
      <c r="E27" s="5">
        <v>439</v>
      </c>
      <c r="F27" s="4">
        <v>1232</v>
      </c>
      <c r="G27" s="5">
        <v>7</v>
      </c>
      <c r="H27" s="4">
        <v>1678</v>
      </c>
      <c r="I27" s="5">
        <v>9</v>
      </c>
      <c r="J27" s="5">
        <v>710</v>
      </c>
    </row>
    <row r="28" spans="1:10" ht="23.25" thickBot="1">
      <c r="A28" s="3"/>
      <c r="B28" s="3" t="s">
        <v>2372</v>
      </c>
      <c r="C28" s="4">
        <v>3354</v>
      </c>
      <c r="D28" s="4">
        <v>2249</v>
      </c>
      <c r="E28" s="5">
        <v>624</v>
      </c>
      <c r="F28" s="4">
        <v>1598</v>
      </c>
      <c r="G28" s="5">
        <v>4</v>
      </c>
      <c r="H28" s="4">
        <v>2226</v>
      </c>
      <c r="I28" s="5">
        <v>23</v>
      </c>
      <c r="J28" s="4">
        <v>1105</v>
      </c>
    </row>
    <row r="29" spans="1:10" ht="23.25" thickBot="1">
      <c r="A29" s="3"/>
      <c r="B29" s="3" t="s">
        <v>2373</v>
      </c>
      <c r="C29" s="4">
        <v>3024</v>
      </c>
      <c r="D29" s="4">
        <v>1383</v>
      </c>
      <c r="E29" s="5">
        <v>644</v>
      </c>
      <c r="F29" s="5">
        <v>705</v>
      </c>
      <c r="G29" s="5">
        <v>14</v>
      </c>
      <c r="H29" s="4">
        <v>1363</v>
      </c>
      <c r="I29" s="5">
        <v>20</v>
      </c>
      <c r="J29" s="4">
        <v>1641</v>
      </c>
    </row>
    <row r="30" spans="1:10" ht="23.25" thickBot="1">
      <c r="A30" s="3"/>
      <c r="B30" s="3" t="s">
        <v>2374</v>
      </c>
      <c r="C30" s="4">
        <v>2846</v>
      </c>
      <c r="D30" s="4">
        <v>1288</v>
      </c>
      <c r="E30" s="5">
        <v>593</v>
      </c>
      <c r="F30" s="5">
        <v>657</v>
      </c>
      <c r="G30" s="5">
        <v>16</v>
      </c>
      <c r="H30" s="4">
        <v>1266</v>
      </c>
      <c r="I30" s="5">
        <v>22</v>
      </c>
      <c r="J30" s="4">
        <v>1558</v>
      </c>
    </row>
    <row r="31" spans="1:10" ht="23.25" thickBot="1">
      <c r="A31" s="3"/>
      <c r="B31" s="3" t="s">
        <v>2375</v>
      </c>
      <c r="C31" s="4">
        <v>2614</v>
      </c>
      <c r="D31" s="4">
        <v>1082</v>
      </c>
      <c r="E31" s="5">
        <v>530</v>
      </c>
      <c r="F31" s="5">
        <v>519</v>
      </c>
      <c r="G31" s="5">
        <v>11</v>
      </c>
      <c r="H31" s="4">
        <v>1060</v>
      </c>
      <c r="I31" s="5">
        <v>22</v>
      </c>
      <c r="J31" s="4">
        <v>1532</v>
      </c>
    </row>
    <row r="32" spans="1:10" ht="23.25" thickBot="1">
      <c r="A32" s="3"/>
      <c r="B32" s="3" t="s">
        <v>2376</v>
      </c>
      <c r="C32" s="4">
        <v>3396</v>
      </c>
      <c r="D32" s="4">
        <v>2010</v>
      </c>
      <c r="E32" s="5">
        <v>382</v>
      </c>
      <c r="F32" s="4">
        <v>1607</v>
      </c>
      <c r="G32" s="5">
        <v>7</v>
      </c>
      <c r="H32" s="4">
        <v>1996</v>
      </c>
      <c r="I32" s="5">
        <v>14</v>
      </c>
      <c r="J32" s="4">
        <v>1386</v>
      </c>
    </row>
    <row r="33" spans="1:10" ht="23.25" thickBot="1">
      <c r="A33" s="3"/>
      <c r="B33" s="3" t="s">
        <v>2377</v>
      </c>
      <c r="C33" s="4">
        <v>2853</v>
      </c>
      <c r="D33" s="4">
        <v>2010</v>
      </c>
      <c r="E33" s="5">
        <v>530</v>
      </c>
      <c r="F33" s="4">
        <v>1466</v>
      </c>
      <c r="G33" s="5">
        <v>4</v>
      </c>
      <c r="H33" s="4">
        <v>2000</v>
      </c>
      <c r="I33" s="5">
        <v>10</v>
      </c>
      <c r="J33" s="5">
        <v>843</v>
      </c>
    </row>
    <row r="34" spans="1:10" ht="17.25" thickBot="1">
      <c r="A34" s="3" t="s">
        <v>2378</v>
      </c>
      <c r="B34" s="3" t="s">
        <v>36</v>
      </c>
      <c r="C34" s="4">
        <v>11348</v>
      </c>
      <c r="D34" s="4">
        <v>8688</v>
      </c>
      <c r="E34" s="4">
        <v>2163</v>
      </c>
      <c r="F34" s="4">
        <v>6431</v>
      </c>
      <c r="G34" s="5">
        <v>32</v>
      </c>
      <c r="H34" s="4">
        <v>8626</v>
      </c>
      <c r="I34" s="5">
        <v>62</v>
      </c>
      <c r="J34" s="4">
        <v>2660</v>
      </c>
    </row>
    <row r="35" spans="1:10" ht="23.25" thickBot="1">
      <c r="A35" s="3"/>
      <c r="B35" s="3" t="s">
        <v>37</v>
      </c>
      <c r="C35" s="4">
        <v>2935</v>
      </c>
      <c r="D35" s="4">
        <v>2934</v>
      </c>
      <c r="E35" s="5">
        <v>977</v>
      </c>
      <c r="F35" s="4">
        <v>1925</v>
      </c>
      <c r="G35" s="5">
        <v>11</v>
      </c>
      <c r="H35" s="4">
        <v>2913</v>
      </c>
      <c r="I35" s="5">
        <v>21</v>
      </c>
      <c r="J35" s="5">
        <v>1</v>
      </c>
    </row>
    <row r="36" spans="1:10" ht="23.25" thickBot="1">
      <c r="A36" s="3"/>
      <c r="B36" s="3" t="s">
        <v>2379</v>
      </c>
      <c r="C36" s="4">
        <v>3030</v>
      </c>
      <c r="D36" s="4">
        <v>1835</v>
      </c>
      <c r="E36" s="5">
        <v>323</v>
      </c>
      <c r="F36" s="4">
        <v>1490</v>
      </c>
      <c r="G36" s="5">
        <v>6</v>
      </c>
      <c r="H36" s="4">
        <v>1819</v>
      </c>
      <c r="I36" s="5">
        <v>16</v>
      </c>
      <c r="J36" s="4">
        <v>1195</v>
      </c>
    </row>
    <row r="37" spans="1:10" ht="23.25" thickBot="1">
      <c r="A37" s="3"/>
      <c r="B37" s="3" t="s">
        <v>2380</v>
      </c>
      <c r="C37" s="4">
        <v>2703</v>
      </c>
      <c r="D37" s="4">
        <v>1897</v>
      </c>
      <c r="E37" s="5">
        <v>491</v>
      </c>
      <c r="F37" s="4">
        <v>1382</v>
      </c>
      <c r="G37" s="5">
        <v>10</v>
      </c>
      <c r="H37" s="4">
        <v>1883</v>
      </c>
      <c r="I37" s="5">
        <v>14</v>
      </c>
      <c r="J37" s="5">
        <v>806</v>
      </c>
    </row>
    <row r="38" spans="1:10" ht="23.25" thickBot="1">
      <c r="A38" s="3"/>
      <c r="B38" s="3" t="s">
        <v>2381</v>
      </c>
      <c r="C38" s="4">
        <v>2680</v>
      </c>
      <c r="D38" s="4">
        <v>2022</v>
      </c>
      <c r="E38" s="5">
        <v>372</v>
      </c>
      <c r="F38" s="4">
        <v>1634</v>
      </c>
      <c r="G38" s="5">
        <v>5</v>
      </c>
      <c r="H38" s="4">
        <v>2011</v>
      </c>
      <c r="I38" s="5">
        <v>11</v>
      </c>
      <c r="J38" s="5">
        <v>658</v>
      </c>
    </row>
    <row r="39" spans="1:10" ht="17.25" thickBot="1">
      <c r="A39" s="3" t="s">
        <v>2382</v>
      </c>
      <c r="B39" s="3" t="s">
        <v>36</v>
      </c>
      <c r="C39" s="4">
        <v>15307</v>
      </c>
      <c r="D39" s="4">
        <v>11445</v>
      </c>
      <c r="E39" s="4">
        <v>3332</v>
      </c>
      <c r="F39" s="4">
        <v>7991</v>
      </c>
      <c r="G39" s="5">
        <v>36</v>
      </c>
      <c r="H39" s="4">
        <v>11359</v>
      </c>
      <c r="I39" s="5">
        <v>86</v>
      </c>
      <c r="J39" s="4">
        <v>3862</v>
      </c>
    </row>
    <row r="40" spans="1:10" ht="23.25" thickBot="1">
      <c r="A40" s="3"/>
      <c r="B40" s="3" t="s">
        <v>37</v>
      </c>
      <c r="C40" s="4">
        <v>3996</v>
      </c>
      <c r="D40" s="4">
        <v>3996</v>
      </c>
      <c r="E40" s="4">
        <v>1493</v>
      </c>
      <c r="F40" s="4">
        <v>2473</v>
      </c>
      <c r="G40" s="5">
        <v>12</v>
      </c>
      <c r="H40" s="4">
        <v>3978</v>
      </c>
      <c r="I40" s="5">
        <v>18</v>
      </c>
      <c r="J40" s="5">
        <v>0</v>
      </c>
    </row>
    <row r="41" spans="1:10" ht="23.25" thickBot="1">
      <c r="A41" s="3"/>
      <c r="B41" s="3" t="s">
        <v>2383</v>
      </c>
      <c r="C41" s="4">
        <v>3057</v>
      </c>
      <c r="D41" s="4">
        <v>1830</v>
      </c>
      <c r="E41" s="5">
        <v>416</v>
      </c>
      <c r="F41" s="4">
        <v>1395</v>
      </c>
      <c r="G41" s="5">
        <v>7</v>
      </c>
      <c r="H41" s="4">
        <v>1818</v>
      </c>
      <c r="I41" s="5">
        <v>12</v>
      </c>
      <c r="J41" s="4">
        <v>1227</v>
      </c>
    </row>
    <row r="42" spans="1:10" ht="23.25" thickBot="1">
      <c r="A42" s="3"/>
      <c r="B42" s="3" t="s">
        <v>2384</v>
      </c>
      <c r="C42" s="4">
        <v>1936</v>
      </c>
      <c r="D42" s="4">
        <v>1293</v>
      </c>
      <c r="E42" s="5">
        <v>321</v>
      </c>
      <c r="F42" s="5">
        <v>955</v>
      </c>
      <c r="G42" s="5">
        <v>2</v>
      </c>
      <c r="H42" s="4">
        <v>1278</v>
      </c>
      <c r="I42" s="5">
        <v>15</v>
      </c>
      <c r="J42" s="5">
        <v>643</v>
      </c>
    </row>
    <row r="43" spans="1:10" ht="23.25" thickBot="1">
      <c r="A43" s="3"/>
      <c r="B43" s="3" t="s">
        <v>2385</v>
      </c>
      <c r="C43" s="5">
        <v>770</v>
      </c>
      <c r="D43" s="5">
        <v>542</v>
      </c>
      <c r="E43" s="5">
        <v>142</v>
      </c>
      <c r="F43" s="5">
        <v>397</v>
      </c>
      <c r="G43" s="5">
        <v>3</v>
      </c>
      <c r="H43" s="5">
        <v>542</v>
      </c>
      <c r="I43" s="5">
        <v>0</v>
      </c>
      <c r="J43" s="5">
        <v>228</v>
      </c>
    </row>
    <row r="44" spans="1:10" ht="23.25" thickBot="1">
      <c r="A44" s="3"/>
      <c r="B44" s="3" t="s">
        <v>2386</v>
      </c>
      <c r="C44" s="4">
        <v>2337</v>
      </c>
      <c r="D44" s="4">
        <v>1583</v>
      </c>
      <c r="E44" s="5">
        <v>367</v>
      </c>
      <c r="F44" s="4">
        <v>1189</v>
      </c>
      <c r="G44" s="5">
        <v>5</v>
      </c>
      <c r="H44" s="4">
        <v>1561</v>
      </c>
      <c r="I44" s="5">
        <v>22</v>
      </c>
      <c r="J44" s="5">
        <v>754</v>
      </c>
    </row>
    <row r="45" spans="1:10" ht="23.25" thickBot="1">
      <c r="A45" s="3"/>
      <c r="B45" s="3" t="s">
        <v>2387</v>
      </c>
      <c r="C45" s="4">
        <v>3211</v>
      </c>
      <c r="D45" s="4">
        <v>2201</v>
      </c>
      <c r="E45" s="5">
        <v>593</v>
      </c>
      <c r="F45" s="4">
        <v>1582</v>
      </c>
      <c r="G45" s="5">
        <v>7</v>
      </c>
      <c r="H45" s="4">
        <v>2182</v>
      </c>
      <c r="I45" s="5">
        <v>19</v>
      </c>
      <c r="J45" s="4">
        <v>1010</v>
      </c>
    </row>
    <row r="46" spans="1:10" ht="17.25" thickBot="1">
      <c r="A46" s="3" t="s">
        <v>2388</v>
      </c>
      <c r="B46" s="3" t="s">
        <v>36</v>
      </c>
      <c r="C46" s="4">
        <v>14391</v>
      </c>
      <c r="D46" s="4">
        <v>10125</v>
      </c>
      <c r="E46" s="4">
        <v>3418</v>
      </c>
      <c r="F46" s="4">
        <v>6606</v>
      </c>
      <c r="G46" s="5">
        <v>38</v>
      </c>
      <c r="H46" s="4">
        <v>10062</v>
      </c>
      <c r="I46" s="5">
        <v>63</v>
      </c>
      <c r="J46" s="4">
        <v>4266</v>
      </c>
    </row>
    <row r="47" spans="1:10" ht="23.25" thickBot="1">
      <c r="A47" s="3"/>
      <c r="B47" s="3" t="s">
        <v>37</v>
      </c>
      <c r="C47" s="4">
        <v>3224</v>
      </c>
      <c r="D47" s="4">
        <v>3224</v>
      </c>
      <c r="E47" s="4">
        <v>1424</v>
      </c>
      <c r="F47" s="4">
        <v>1776</v>
      </c>
      <c r="G47" s="5">
        <v>9</v>
      </c>
      <c r="H47" s="4">
        <v>3209</v>
      </c>
      <c r="I47" s="5">
        <v>15</v>
      </c>
      <c r="J47" s="5">
        <v>0</v>
      </c>
    </row>
    <row r="48" spans="1:10" ht="23.25" thickBot="1">
      <c r="A48" s="3"/>
      <c r="B48" s="3" t="s">
        <v>2389</v>
      </c>
      <c r="C48" s="4">
        <v>2220</v>
      </c>
      <c r="D48" s="4">
        <v>1232</v>
      </c>
      <c r="E48" s="5">
        <v>397</v>
      </c>
      <c r="F48" s="5">
        <v>816</v>
      </c>
      <c r="G48" s="5">
        <v>6</v>
      </c>
      <c r="H48" s="4">
        <v>1219</v>
      </c>
      <c r="I48" s="5">
        <v>13</v>
      </c>
      <c r="J48" s="5">
        <v>988</v>
      </c>
    </row>
    <row r="49" spans="1:10" ht="23.25" thickBot="1">
      <c r="A49" s="3"/>
      <c r="B49" s="3" t="s">
        <v>2390</v>
      </c>
      <c r="C49" s="4">
        <v>2510</v>
      </c>
      <c r="D49" s="4">
        <v>1361</v>
      </c>
      <c r="E49" s="5">
        <v>403</v>
      </c>
      <c r="F49" s="5">
        <v>939</v>
      </c>
      <c r="G49" s="5">
        <v>5</v>
      </c>
      <c r="H49" s="4">
        <v>1347</v>
      </c>
      <c r="I49" s="5">
        <v>14</v>
      </c>
      <c r="J49" s="4">
        <v>1149</v>
      </c>
    </row>
    <row r="50" spans="1:10" ht="23.25" thickBot="1">
      <c r="A50" s="3"/>
      <c r="B50" s="3" t="s">
        <v>2391</v>
      </c>
      <c r="C50" s="4">
        <v>2740</v>
      </c>
      <c r="D50" s="4">
        <v>2052</v>
      </c>
      <c r="E50" s="5">
        <v>590</v>
      </c>
      <c r="F50" s="4">
        <v>1441</v>
      </c>
      <c r="G50" s="5">
        <v>8</v>
      </c>
      <c r="H50" s="4">
        <v>2039</v>
      </c>
      <c r="I50" s="5">
        <v>13</v>
      </c>
      <c r="J50" s="5">
        <v>688</v>
      </c>
    </row>
    <row r="51" spans="1:10" ht="23.25" thickBot="1">
      <c r="A51" s="3"/>
      <c r="B51" s="3" t="s">
        <v>2392</v>
      </c>
      <c r="C51" s="4">
        <v>1799</v>
      </c>
      <c r="D51" s="4">
        <v>1242</v>
      </c>
      <c r="E51" s="5">
        <v>345</v>
      </c>
      <c r="F51" s="5">
        <v>888</v>
      </c>
      <c r="G51" s="5">
        <v>6</v>
      </c>
      <c r="H51" s="4">
        <v>1239</v>
      </c>
      <c r="I51" s="5">
        <v>3</v>
      </c>
      <c r="J51" s="5">
        <v>557</v>
      </c>
    </row>
    <row r="52" spans="1:10" ht="23.25" thickBot="1">
      <c r="A52" s="3"/>
      <c r="B52" s="3" t="s">
        <v>2393</v>
      </c>
      <c r="C52" s="4">
        <v>1898</v>
      </c>
      <c r="D52" s="4">
        <v>1014</v>
      </c>
      <c r="E52" s="5">
        <v>259</v>
      </c>
      <c r="F52" s="5">
        <v>746</v>
      </c>
      <c r="G52" s="5">
        <v>4</v>
      </c>
      <c r="H52" s="4">
        <v>1009</v>
      </c>
      <c r="I52" s="5">
        <v>5</v>
      </c>
      <c r="J52" s="5">
        <v>884</v>
      </c>
    </row>
    <row r="53" spans="1:10" ht="17.25" thickBot="1">
      <c r="A53" s="3" t="s">
        <v>2394</v>
      </c>
      <c r="B53" s="3" t="s">
        <v>36</v>
      </c>
      <c r="C53" s="4">
        <v>16328</v>
      </c>
      <c r="D53" s="4">
        <v>11577</v>
      </c>
      <c r="E53" s="4">
        <v>4495</v>
      </c>
      <c r="F53" s="4">
        <v>6928</v>
      </c>
      <c r="G53" s="5">
        <v>54</v>
      </c>
      <c r="H53" s="4">
        <v>11477</v>
      </c>
      <c r="I53" s="5">
        <v>100</v>
      </c>
      <c r="J53" s="4">
        <v>4751</v>
      </c>
    </row>
    <row r="54" spans="1:10" ht="23.25" thickBot="1">
      <c r="A54" s="3"/>
      <c r="B54" s="3" t="s">
        <v>37</v>
      </c>
      <c r="C54" s="4">
        <v>4286</v>
      </c>
      <c r="D54" s="4">
        <v>4286</v>
      </c>
      <c r="E54" s="4">
        <v>2066</v>
      </c>
      <c r="F54" s="4">
        <v>2175</v>
      </c>
      <c r="G54" s="5">
        <v>19</v>
      </c>
      <c r="H54" s="4">
        <v>4260</v>
      </c>
      <c r="I54" s="5">
        <v>26</v>
      </c>
      <c r="J54" s="5">
        <v>0</v>
      </c>
    </row>
    <row r="55" spans="1:10" ht="23.25" thickBot="1">
      <c r="A55" s="3"/>
      <c r="B55" s="3" t="s">
        <v>2395</v>
      </c>
      <c r="C55" s="4">
        <v>2743</v>
      </c>
      <c r="D55" s="4">
        <v>1589</v>
      </c>
      <c r="E55" s="5">
        <v>496</v>
      </c>
      <c r="F55" s="4">
        <v>1066</v>
      </c>
      <c r="G55" s="5">
        <v>11</v>
      </c>
      <c r="H55" s="4">
        <v>1573</v>
      </c>
      <c r="I55" s="5">
        <v>16</v>
      </c>
      <c r="J55" s="4">
        <v>1154</v>
      </c>
    </row>
    <row r="56" spans="1:10" ht="23.25" thickBot="1">
      <c r="A56" s="3"/>
      <c r="B56" s="3" t="s">
        <v>2396</v>
      </c>
      <c r="C56" s="4">
        <v>2803</v>
      </c>
      <c r="D56" s="4">
        <v>1767</v>
      </c>
      <c r="E56" s="5">
        <v>365</v>
      </c>
      <c r="F56" s="4">
        <v>1389</v>
      </c>
      <c r="G56" s="5">
        <v>3</v>
      </c>
      <c r="H56" s="4">
        <v>1757</v>
      </c>
      <c r="I56" s="5">
        <v>10</v>
      </c>
      <c r="J56" s="4">
        <v>1036</v>
      </c>
    </row>
    <row r="57" spans="1:10" ht="23.25" thickBot="1">
      <c r="A57" s="3"/>
      <c r="B57" s="3" t="s">
        <v>2397</v>
      </c>
      <c r="C57" s="4">
        <v>3527</v>
      </c>
      <c r="D57" s="4">
        <v>2080</v>
      </c>
      <c r="E57" s="5">
        <v>715</v>
      </c>
      <c r="F57" s="4">
        <v>1333</v>
      </c>
      <c r="G57" s="5">
        <v>9</v>
      </c>
      <c r="H57" s="4">
        <v>2057</v>
      </c>
      <c r="I57" s="5">
        <v>23</v>
      </c>
      <c r="J57" s="4">
        <v>1447</v>
      </c>
    </row>
    <row r="58" spans="1:10" ht="23.25" thickBot="1">
      <c r="A58" s="3"/>
      <c r="B58" s="3" t="s">
        <v>2398</v>
      </c>
      <c r="C58" s="4">
        <v>2969</v>
      </c>
      <c r="D58" s="4">
        <v>1855</v>
      </c>
      <c r="E58" s="5">
        <v>853</v>
      </c>
      <c r="F58" s="5">
        <v>965</v>
      </c>
      <c r="G58" s="5">
        <v>12</v>
      </c>
      <c r="H58" s="4">
        <v>1830</v>
      </c>
      <c r="I58" s="5">
        <v>25</v>
      </c>
      <c r="J58" s="4">
        <v>1114</v>
      </c>
    </row>
    <row r="59" spans="1:10" ht="17.25" thickBot="1">
      <c r="A59" s="3" t="s">
        <v>2399</v>
      </c>
      <c r="B59" s="3" t="s">
        <v>36</v>
      </c>
      <c r="C59" s="4">
        <v>13733</v>
      </c>
      <c r="D59" s="4">
        <v>9511</v>
      </c>
      <c r="E59" s="4">
        <v>4131</v>
      </c>
      <c r="F59" s="4">
        <v>5207</v>
      </c>
      <c r="G59" s="5">
        <v>61</v>
      </c>
      <c r="H59" s="4">
        <v>9399</v>
      </c>
      <c r="I59" s="5">
        <v>112</v>
      </c>
      <c r="J59" s="4">
        <v>4222</v>
      </c>
    </row>
    <row r="60" spans="1:10" ht="23.25" thickBot="1">
      <c r="A60" s="3"/>
      <c r="B60" s="3" t="s">
        <v>37</v>
      </c>
      <c r="C60" s="4">
        <v>3240</v>
      </c>
      <c r="D60" s="4">
        <v>3239</v>
      </c>
      <c r="E60" s="4">
        <v>1791</v>
      </c>
      <c r="F60" s="4">
        <v>1393</v>
      </c>
      <c r="G60" s="5">
        <v>16</v>
      </c>
      <c r="H60" s="4">
        <v>3200</v>
      </c>
      <c r="I60" s="5">
        <v>39</v>
      </c>
      <c r="J60" s="5">
        <v>1</v>
      </c>
    </row>
    <row r="61" spans="1:10" ht="23.25" thickBot="1">
      <c r="A61" s="3"/>
      <c r="B61" s="3" t="s">
        <v>2400</v>
      </c>
      <c r="C61" s="4">
        <v>2684</v>
      </c>
      <c r="D61" s="4">
        <v>1396</v>
      </c>
      <c r="E61" s="5">
        <v>642</v>
      </c>
      <c r="F61" s="5">
        <v>729</v>
      </c>
      <c r="G61" s="5">
        <v>8</v>
      </c>
      <c r="H61" s="4">
        <v>1379</v>
      </c>
      <c r="I61" s="5">
        <v>17</v>
      </c>
      <c r="J61" s="4">
        <v>1288</v>
      </c>
    </row>
    <row r="62" spans="1:10" ht="23.25" thickBot="1">
      <c r="A62" s="3"/>
      <c r="B62" s="3" t="s">
        <v>2401</v>
      </c>
      <c r="C62" s="4">
        <v>3142</v>
      </c>
      <c r="D62" s="4">
        <v>1825</v>
      </c>
      <c r="E62" s="5">
        <v>782</v>
      </c>
      <c r="F62" s="4">
        <v>1003</v>
      </c>
      <c r="G62" s="5">
        <v>19</v>
      </c>
      <c r="H62" s="4">
        <v>1804</v>
      </c>
      <c r="I62" s="5">
        <v>21</v>
      </c>
      <c r="J62" s="4">
        <v>1317</v>
      </c>
    </row>
    <row r="63" spans="1:10" ht="23.25" thickBot="1">
      <c r="A63" s="3"/>
      <c r="B63" s="3" t="s">
        <v>2402</v>
      </c>
      <c r="C63" s="4">
        <v>2220</v>
      </c>
      <c r="D63" s="4">
        <v>1366</v>
      </c>
      <c r="E63" s="5">
        <v>527</v>
      </c>
      <c r="F63" s="5">
        <v>807</v>
      </c>
      <c r="G63" s="5">
        <v>13</v>
      </c>
      <c r="H63" s="4">
        <v>1347</v>
      </c>
      <c r="I63" s="5">
        <v>19</v>
      </c>
      <c r="J63" s="5">
        <v>854</v>
      </c>
    </row>
    <row r="64" spans="1:10" ht="23.25" thickBot="1">
      <c r="A64" s="3"/>
      <c r="B64" s="3" t="s">
        <v>2403</v>
      </c>
      <c r="C64" s="4">
        <v>2447</v>
      </c>
      <c r="D64" s="4">
        <v>1685</v>
      </c>
      <c r="E64" s="5">
        <v>389</v>
      </c>
      <c r="F64" s="4">
        <v>1275</v>
      </c>
      <c r="G64" s="5">
        <v>5</v>
      </c>
      <c r="H64" s="4">
        <v>1669</v>
      </c>
      <c r="I64" s="5">
        <v>16</v>
      </c>
      <c r="J64" s="5">
        <v>762</v>
      </c>
    </row>
    <row r="65" spans="1:10" ht="17.25" thickBot="1">
      <c r="A65" s="3" t="s">
        <v>2404</v>
      </c>
      <c r="B65" s="3" t="s">
        <v>36</v>
      </c>
      <c r="C65" s="4">
        <v>17995</v>
      </c>
      <c r="D65" s="4">
        <v>12673</v>
      </c>
      <c r="E65" s="4">
        <v>5629</v>
      </c>
      <c r="F65" s="4">
        <v>6868</v>
      </c>
      <c r="G65" s="5">
        <v>54</v>
      </c>
      <c r="H65" s="4">
        <v>12551</v>
      </c>
      <c r="I65" s="5">
        <v>122</v>
      </c>
      <c r="J65" s="4">
        <v>5322</v>
      </c>
    </row>
    <row r="66" spans="1:10" ht="23.25" thickBot="1">
      <c r="A66" s="3"/>
      <c r="B66" s="3" t="s">
        <v>37</v>
      </c>
      <c r="C66" s="4">
        <v>4353</v>
      </c>
      <c r="D66" s="4">
        <v>4352</v>
      </c>
      <c r="E66" s="4">
        <v>2345</v>
      </c>
      <c r="F66" s="4">
        <v>1948</v>
      </c>
      <c r="G66" s="5">
        <v>21</v>
      </c>
      <c r="H66" s="4">
        <v>4314</v>
      </c>
      <c r="I66" s="5">
        <v>38</v>
      </c>
      <c r="J66" s="5">
        <v>1</v>
      </c>
    </row>
    <row r="67" spans="1:10" ht="23.25" thickBot="1">
      <c r="A67" s="3"/>
      <c r="B67" s="3" t="s">
        <v>2405</v>
      </c>
      <c r="C67" s="4">
        <v>2473</v>
      </c>
      <c r="D67" s="4">
        <v>1446</v>
      </c>
      <c r="E67" s="5">
        <v>357</v>
      </c>
      <c r="F67" s="4">
        <v>1071</v>
      </c>
      <c r="G67" s="5">
        <v>5</v>
      </c>
      <c r="H67" s="4">
        <v>1433</v>
      </c>
      <c r="I67" s="5">
        <v>13</v>
      </c>
      <c r="J67" s="4">
        <v>1027</v>
      </c>
    </row>
    <row r="68" spans="1:10" ht="23.25" thickBot="1">
      <c r="A68" s="3"/>
      <c r="B68" s="3" t="s">
        <v>2406</v>
      </c>
      <c r="C68" s="4">
        <v>2335</v>
      </c>
      <c r="D68" s="4">
        <v>1439</v>
      </c>
      <c r="E68" s="5">
        <v>478</v>
      </c>
      <c r="F68" s="5">
        <v>947</v>
      </c>
      <c r="G68" s="5">
        <v>5</v>
      </c>
      <c r="H68" s="4">
        <v>1430</v>
      </c>
      <c r="I68" s="5">
        <v>9</v>
      </c>
      <c r="J68" s="5">
        <v>896</v>
      </c>
    </row>
    <row r="69" spans="1:10" ht="23.25" thickBot="1">
      <c r="A69" s="3"/>
      <c r="B69" s="3" t="s">
        <v>2407</v>
      </c>
      <c r="C69" s="4">
        <v>2071</v>
      </c>
      <c r="D69" s="4">
        <v>1045</v>
      </c>
      <c r="E69" s="5">
        <v>485</v>
      </c>
      <c r="F69" s="5">
        <v>542</v>
      </c>
      <c r="G69" s="5">
        <v>2</v>
      </c>
      <c r="H69" s="4">
        <v>1029</v>
      </c>
      <c r="I69" s="5">
        <v>16</v>
      </c>
      <c r="J69" s="4">
        <v>1026</v>
      </c>
    </row>
    <row r="70" spans="1:10" ht="23.25" thickBot="1">
      <c r="A70" s="3"/>
      <c r="B70" s="3" t="s">
        <v>2408</v>
      </c>
      <c r="C70" s="4">
        <v>2798</v>
      </c>
      <c r="D70" s="4">
        <v>1689</v>
      </c>
      <c r="E70" s="5">
        <v>884</v>
      </c>
      <c r="F70" s="5">
        <v>769</v>
      </c>
      <c r="G70" s="5">
        <v>13</v>
      </c>
      <c r="H70" s="4">
        <v>1666</v>
      </c>
      <c r="I70" s="5">
        <v>23</v>
      </c>
      <c r="J70" s="4">
        <v>1109</v>
      </c>
    </row>
    <row r="71" spans="1:10" ht="23.25" thickBot="1">
      <c r="A71" s="3"/>
      <c r="B71" s="3" t="s">
        <v>2409</v>
      </c>
      <c r="C71" s="4">
        <v>1209</v>
      </c>
      <c r="D71" s="5">
        <v>697</v>
      </c>
      <c r="E71" s="5">
        <v>329</v>
      </c>
      <c r="F71" s="5">
        <v>354</v>
      </c>
      <c r="G71" s="5">
        <v>6</v>
      </c>
      <c r="H71" s="5">
        <v>689</v>
      </c>
      <c r="I71" s="5">
        <v>8</v>
      </c>
      <c r="J71" s="5">
        <v>512</v>
      </c>
    </row>
    <row r="72" spans="1:10" ht="23.25" thickBot="1">
      <c r="A72" s="3"/>
      <c r="B72" s="3" t="s">
        <v>2410</v>
      </c>
      <c r="C72" s="4">
        <v>2756</v>
      </c>
      <c r="D72" s="4">
        <v>2005</v>
      </c>
      <c r="E72" s="5">
        <v>751</v>
      </c>
      <c r="F72" s="4">
        <v>1237</v>
      </c>
      <c r="G72" s="5">
        <v>2</v>
      </c>
      <c r="H72" s="4">
        <v>1990</v>
      </c>
      <c r="I72" s="5">
        <v>15</v>
      </c>
      <c r="J72" s="5">
        <v>751</v>
      </c>
    </row>
    <row r="73" spans="1:10" ht="23.25" thickBot="1">
      <c r="A73" s="3" t="s">
        <v>97</v>
      </c>
      <c r="B73" s="3"/>
      <c r="C73" s="5">
        <v>0</v>
      </c>
      <c r="D73" s="5">
        <v>7</v>
      </c>
      <c r="E73" s="5">
        <v>2</v>
      </c>
      <c r="F73" s="5">
        <v>5</v>
      </c>
      <c r="G73" s="5">
        <v>0</v>
      </c>
      <c r="H73" s="5">
        <v>7</v>
      </c>
      <c r="I73" s="5">
        <v>0</v>
      </c>
      <c r="J73" s="5">
        <v>-7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D54F5-7DC1-4AA1-B280-CAC8F1C8F888}">
  <dimension ref="A1:X8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2411</v>
      </c>
      <c r="F3" s="2" t="s">
        <v>2412</v>
      </c>
      <c r="G3" s="2" t="s">
        <v>2413</v>
      </c>
      <c r="H3" s="2" t="s">
        <v>2414</v>
      </c>
      <c r="I3" s="44"/>
      <c r="J3" s="2"/>
      <c r="K3" s="44"/>
      <c r="U3" t="s">
        <v>3</v>
      </c>
      <c r="V3" t="str">
        <f t="shared" si="0"/>
        <v>박경미</v>
      </c>
      <c r="W3" t="str">
        <f t="shared" si="0"/>
        <v>박성중</v>
      </c>
      <c r="X3" t="str">
        <f t="shared" si="0"/>
        <v>이정호</v>
      </c>
    </row>
    <row r="4" spans="1:24" ht="17.25" thickBot="1">
      <c r="A4" s="3" t="s">
        <v>30</v>
      </c>
      <c r="B4" s="3"/>
      <c r="C4" s="4">
        <v>196164</v>
      </c>
      <c r="D4" s="4">
        <v>140056</v>
      </c>
      <c r="E4" s="4">
        <v>62442</v>
      </c>
      <c r="F4" s="4">
        <v>74445</v>
      </c>
      <c r="G4" s="4">
        <v>1105</v>
      </c>
      <c r="H4" s="5">
        <v>733</v>
      </c>
      <c r="I4" s="4">
        <v>138725</v>
      </c>
      <c r="J4" s="4">
        <v>1331</v>
      </c>
      <c r="K4" s="4">
        <v>56108</v>
      </c>
      <c r="V4" s="8"/>
      <c r="W4" s="8"/>
      <c r="X4" s="8"/>
    </row>
    <row r="5" spans="1:24" ht="23.25" thickBot="1">
      <c r="A5" s="3" t="s">
        <v>31</v>
      </c>
      <c r="B5" s="3"/>
      <c r="C5" s="5">
        <v>280</v>
      </c>
      <c r="D5" s="5">
        <v>266</v>
      </c>
      <c r="E5" s="5">
        <v>123</v>
      </c>
      <c r="F5" s="5">
        <v>121</v>
      </c>
      <c r="G5" s="5">
        <v>8</v>
      </c>
      <c r="H5" s="5">
        <v>4</v>
      </c>
      <c r="I5" s="5">
        <v>256</v>
      </c>
      <c r="J5" s="5">
        <v>10</v>
      </c>
      <c r="K5" s="5">
        <v>14</v>
      </c>
      <c r="T5" t="s">
        <v>2929</v>
      </c>
      <c r="U5">
        <f>SUMIF($A:$A,"합계",D:D)</f>
        <v>140056</v>
      </c>
      <c r="V5">
        <f>SUMIF($A:$A,"합계",E:E)</f>
        <v>62442</v>
      </c>
      <c r="W5">
        <f>SUMIF($A:$A,"합계",F:F)</f>
        <v>74445</v>
      </c>
      <c r="X5">
        <f>SUMIF($A:$A,"합계",G:G)</f>
        <v>1105</v>
      </c>
    </row>
    <row r="6" spans="1:24" ht="23.25" thickBot="1">
      <c r="A6" s="3" t="s">
        <v>32</v>
      </c>
      <c r="B6" s="3"/>
      <c r="C6" s="4">
        <v>16020</v>
      </c>
      <c r="D6" s="4">
        <v>15999</v>
      </c>
      <c r="E6" s="4">
        <v>8731</v>
      </c>
      <c r="F6" s="4">
        <v>6806</v>
      </c>
      <c r="G6" s="5">
        <v>152</v>
      </c>
      <c r="H6" s="5">
        <v>107</v>
      </c>
      <c r="I6" s="4">
        <v>15796</v>
      </c>
      <c r="J6" s="5">
        <v>203</v>
      </c>
      <c r="K6" s="5">
        <v>21</v>
      </c>
      <c r="T6" t="s">
        <v>2930</v>
      </c>
      <c r="U6">
        <f>U5-U7</f>
        <v>84147</v>
      </c>
      <c r="V6">
        <f>V5-V7</f>
        <v>32454</v>
      </c>
      <c r="W6">
        <f>W5-W7</f>
        <v>49648</v>
      </c>
      <c r="X6">
        <f>X5-X7</f>
        <v>708</v>
      </c>
    </row>
    <row r="7" spans="1:24" ht="23.25" thickBot="1">
      <c r="A7" s="3" t="s">
        <v>33</v>
      </c>
      <c r="B7" s="3"/>
      <c r="C7" s="4">
        <v>1935</v>
      </c>
      <c r="D7" s="5">
        <v>420</v>
      </c>
      <c r="E7" s="5">
        <v>209</v>
      </c>
      <c r="F7" s="5">
        <v>208</v>
      </c>
      <c r="G7" s="5">
        <v>2</v>
      </c>
      <c r="H7" s="5">
        <v>0</v>
      </c>
      <c r="I7" s="5">
        <v>419</v>
      </c>
      <c r="J7" s="5">
        <v>1</v>
      </c>
      <c r="K7" s="4">
        <v>1515</v>
      </c>
      <c r="T7" t="s">
        <v>2931</v>
      </c>
      <c r="U7">
        <f>U11+U10+U9</f>
        <v>55909</v>
      </c>
      <c r="V7">
        <f>V11+V10+V9</f>
        <v>29988</v>
      </c>
      <c r="W7">
        <f>W11+W10+W9</f>
        <v>24797</v>
      </c>
      <c r="X7">
        <f>X11+X10+X9</f>
        <v>397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8</v>
      </c>
      <c r="F8" s="5">
        <v>5</v>
      </c>
      <c r="G8" s="5">
        <v>0</v>
      </c>
      <c r="H8" s="5">
        <v>0</v>
      </c>
      <c r="I8" s="5">
        <v>13</v>
      </c>
      <c r="J8" s="5">
        <v>0</v>
      </c>
      <c r="K8" s="5">
        <v>-13</v>
      </c>
      <c r="V8" s="8"/>
      <c r="W8" s="8"/>
      <c r="X8" s="8"/>
    </row>
    <row r="9" spans="1:24" ht="17.25" thickBot="1">
      <c r="A9" s="3" t="s">
        <v>2415</v>
      </c>
      <c r="B9" s="3" t="s">
        <v>36</v>
      </c>
      <c r="C9" s="4">
        <v>17094</v>
      </c>
      <c r="D9" s="4">
        <v>11687</v>
      </c>
      <c r="E9" s="4">
        <v>4914</v>
      </c>
      <c r="F9" s="4">
        <v>6526</v>
      </c>
      <c r="G9" s="5">
        <v>98</v>
      </c>
      <c r="H9" s="5">
        <v>41</v>
      </c>
      <c r="I9" s="4">
        <v>11579</v>
      </c>
      <c r="J9" s="5">
        <v>108</v>
      </c>
      <c r="K9" s="4">
        <v>5407</v>
      </c>
      <c r="T9" t="s">
        <v>2934</v>
      </c>
      <c r="U9">
        <f>SUMIF($A:$A,"거소·선상투표",D:D)+SUMIF($A:$A,"국외부재자투표",D:D)+SUMIF($A:$A,"국외부재자투표(공관)",D:D)</f>
        <v>699</v>
      </c>
      <c r="V9">
        <f t="shared" ref="V9:X11" si="1">SUMIF($A:$A,"거소·선상투표",E:E)+SUMIF($A:$A,"국외부재자투표",E:E)+SUMIF($A:$A,"국외부재자투표(공관)",E:E)</f>
        <v>340</v>
      </c>
      <c r="W9">
        <f t="shared" si="1"/>
        <v>334</v>
      </c>
      <c r="X9">
        <f t="shared" si="1"/>
        <v>10</v>
      </c>
    </row>
    <row r="10" spans="1:24" ht="23.25" thickBot="1">
      <c r="A10" s="3"/>
      <c r="B10" s="3" t="s">
        <v>37</v>
      </c>
      <c r="C10" s="4">
        <v>4562</v>
      </c>
      <c r="D10" s="4">
        <v>4561</v>
      </c>
      <c r="E10" s="4">
        <v>2373</v>
      </c>
      <c r="F10" s="4">
        <v>2102</v>
      </c>
      <c r="G10" s="5">
        <v>35</v>
      </c>
      <c r="H10" s="5">
        <v>14</v>
      </c>
      <c r="I10" s="4">
        <v>4524</v>
      </c>
      <c r="J10" s="5">
        <v>37</v>
      </c>
      <c r="K10" s="5">
        <v>1</v>
      </c>
      <c r="T10" t="s">
        <v>2932</v>
      </c>
      <c r="U10">
        <f>SUMIF($B:$B,"관내사전투표",D:D)</f>
        <v>39211</v>
      </c>
      <c r="V10">
        <f t="shared" ref="V10:X12" si="2">SUMIF($B:$B,"관내사전투표",E:E)</f>
        <v>20917</v>
      </c>
      <c r="W10">
        <f t="shared" si="2"/>
        <v>17657</v>
      </c>
      <c r="X10">
        <f t="shared" si="2"/>
        <v>235</v>
      </c>
    </row>
    <row r="11" spans="1:24" ht="23.25" thickBot="1">
      <c r="A11" s="3"/>
      <c r="B11" s="3" t="s">
        <v>2416</v>
      </c>
      <c r="C11" s="4">
        <v>3863</v>
      </c>
      <c r="D11" s="4">
        <v>2236</v>
      </c>
      <c r="E11" s="5">
        <v>747</v>
      </c>
      <c r="F11" s="4">
        <v>1449</v>
      </c>
      <c r="G11" s="5">
        <v>14</v>
      </c>
      <c r="H11" s="5">
        <v>6</v>
      </c>
      <c r="I11" s="4">
        <v>2216</v>
      </c>
      <c r="J11" s="5">
        <v>20</v>
      </c>
      <c r="K11" s="4">
        <v>1627</v>
      </c>
      <c r="T11" t="s">
        <v>2933</v>
      </c>
      <c r="U11">
        <f>SUMIF($A:$A,"관외사전투표",D:D)</f>
        <v>15999</v>
      </c>
      <c r="V11">
        <f t="shared" ref="V11:X13" si="3">SUMIF($A:$A,"관외사전투표",E:E)</f>
        <v>8731</v>
      </c>
      <c r="W11">
        <f t="shared" si="3"/>
        <v>6806</v>
      </c>
      <c r="X11">
        <f t="shared" si="3"/>
        <v>152</v>
      </c>
    </row>
    <row r="12" spans="1:24" ht="23.25" thickBot="1">
      <c r="A12" s="3"/>
      <c r="B12" s="3" t="s">
        <v>2417</v>
      </c>
      <c r="C12" s="4">
        <v>2990</v>
      </c>
      <c r="D12" s="4">
        <v>1716</v>
      </c>
      <c r="E12" s="5">
        <v>653</v>
      </c>
      <c r="F12" s="4">
        <v>1019</v>
      </c>
      <c r="G12" s="5">
        <v>17</v>
      </c>
      <c r="H12" s="5">
        <v>10</v>
      </c>
      <c r="I12" s="4">
        <v>1699</v>
      </c>
      <c r="J12" s="5">
        <v>17</v>
      </c>
      <c r="K12" s="4">
        <v>1274</v>
      </c>
    </row>
    <row r="13" spans="1:24" ht="23.25" thickBot="1">
      <c r="A13" s="3"/>
      <c r="B13" s="3" t="s">
        <v>2418</v>
      </c>
      <c r="C13" s="4">
        <v>2990</v>
      </c>
      <c r="D13" s="4">
        <v>1664</v>
      </c>
      <c r="E13" s="5">
        <v>533</v>
      </c>
      <c r="F13" s="4">
        <v>1099</v>
      </c>
      <c r="G13" s="5">
        <v>15</v>
      </c>
      <c r="H13" s="5">
        <v>3</v>
      </c>
      <c r="I13" s="4">
        <v>1650</v>
      </c>
      <c r="J13" s="5">
        <v>14</v>
      </c>
      <c r="K13" s="4">
        <v>1326</v>
      </c>
    </row>
    <row r="14" spans="1:24" ht="23.25" thickBot="1">
      <c r="A14" s="3"/>
      <c r="B14" s="3" t="s">
        <v>2419</v>
      </c>
      <c r="C14" s="4">
        <v>2689</v>
      </c>
      <c r="D14" s="4">
        <v>1510</v>
      </c>
      <c r="E14" s="5">
        <v>608</v>
      </c>
      <c r="F14" s="5">
        <v>857</v>
      </c>
      <c r="G14" s="5">
        <v>17</v>
      </c>
      <c r="H14" s="5">
        <v>8</v>
      </c>
      <c r="I14" s="4">
        <v>1490</v>
      </c>
      <c r="J14" s="5">
        <v>20</v>
      </c>
      <c r="K14" s="4">
        <v>1179</v>
      </c>
      <c r="U14" s="8"/>
      <c r="V14" s="8"/>
      <c r="W14" s="8"/>
      <c r="X14" s="8"/>
    </row>
    <row r="15" spans="1:24" ht="17.25" thickBot="1">
      <c r="A15" s="3" t="s">
        <v>2420</v>
      </c>
      <c r="B15" s="3" t="s">
        <v>36</v>
      </c>
      <c r="C15" s="4">
        <v>14630</v>
      </c>
      <c r="D15" s="4">
        <v>9823</v>
      </c>
      <c r="E15" s="4">
        <v>3936</v>
      </c>
      <c r="F15" s="4">
        <v>5701</v>
      </c>
      <c r="G15" s="5">
        <v>64</v>
      </c>
      <c r="H15" s="5">
        <v>41</v>
      </c>
      <c r="I15" s="4">
        <v>9742</v>
      </c>
      <c r="J15" s="5">
        <v>81</v>
      </c>
      <c r="K15" s="4">
        <v>4807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3432</v>
      </c>
      <c r="D16" s="4">
        <v>3432</v>
      </c>
      <c r="E16" s="4">
        <v>1690</v>
      </c>
      <c r="F16" s="4">
        <v>1700</v>
      </c>
      <c r="G16" s="5">
        <v>15</v>
      </c>
      <c r="H16" s="5">
        <v>9</v>
      </c>
      <c r="I16" s="4">
        <v>3414</v>
      </c>
      <c r="J16" s="5">
        <v>18</v>
      </c>
      <c r="K16" s="5">
        <v>0</v>
      </c>
    </row>
    <row r="17" spans="1:11" ht="23.25" thickBot="1">
      <c r="A17" s="3"/>
      <c r="B17" s="3" t="s">
        <v>2421</v>
      </c>
      <c r="C17" s="4">
        <v>1600</v>
      </c>
      <c r="D17" s="4">
        <v>1052</v>
      </c>
      <c r="E17" s="5">
        <v>288</v>
      </c>
      <c r="F17" s="5">
        <v>736</v>
      </c>
      <c r="G17" s="5">
        <v>8</v>
      </c>
      <c r="H17" s="5">
        <v>7</v>
      </c>
      <c r="I17" s="4">
        <v>1039</v>
      </c>
      <c r="J17" s="5">
        <v>13</v>
      </c>
      <c r="K17" s="5">
        <v>548</v>
      </c>
    </row>
    <row r="18" spans="1:11" ht="23.25" thickBot="1">
      <c r="A18" s="3"/>
      <c r="B18" s="3" t="s">
        <v>2422</v>
      </c>
      <c r="C18" s="4">
        <v>3110</v>
      </c>
      <c r="D18" s="4">
        <v>1505</v>
      </c>
      <c r="E18" s="5">
        <v>665</v>
      </c>
      <c r="F18" s="5">
        <v>796</v>
      </c>
      <c r="G18" s="5">
        <v>18</v>
      </c>
      <c r="H18" s="5">
        <v>11</v>
      </c>
      <c r="I18" s="4">
        <v>1490</v>
      </c>
      <c r="J18" s="5">
        <v>15</v>
      </c>
      <c r="K18" s="4">
        <v>1605</v>
      </c>
    </row>
    <row r="19" spans="1:11" ht="23.25" thickBot="1">
      <c r="A19" s="3"/>
      <c r="B19" s="3" t="s">
        <v>2423</v>
      </c>
      <c r="C19" s="4">
        <v>3292</v>
      </c>
      <c r="D19" s="4">
        <v>2005</v>
      </c>
      <c r="E19" s="5">
        <v>794</v>
      </c>
      <c r="F19" s="4">
        <v>1173</v>
      </c>
      <c r="G19" s="5">
        <v>7</v>
      </c>
      <c r="H19" s="5">
        <v>9</v>
      </c>
      <c r="I19" s="4">
        <v>1983</v>
      </c>
      <c r="J19" s="5">
        <v>22</v>
      </c>
      <c r="K19" s="4">
        <v>1287</v>
      </c>
    </row>
    <row r="20" spans="1:11" ht="23.25" thickBot="1">
      <c r="A20" s="3"/>
      <c r="B20" s="3" t="s">
        <v>2424</v>
      </c>
      <c r="C20" s="4">
        <v>3196</v>
      </c>
      <c r="D20" s="4">
        <v>1829</v>
      </c>
      <c r="E20" s="5">
        <v>499</v>
      </c>
      <c r="F20" s="4">
        <v>1296</v>
      </c>
      <c r="G20" s="5">
        <v>16</v>
      </c>
      <c r="H20" s="5">
        <v>5</v>
      </c>
      <c r="I20" s="4">
        <v>1816</v>
      </c>
      <c r="J20" s="5">
        <v>13</v>
      </c>
      <c r="K20" s="4">
        <v>1367</v>
      </c>
    </row>
    <row r="21" spans="1:11" ht="17.25" thickBot="1">
      <c r="A21" s="3" t="s">
        <v>2425</v>
      </c>
      <c r="B21" s="3" t="s">
        <v>36</v>
      </c>
      <c r="C21" s="4">
        <v>24748</v>
      </c>
      <c r="D21" s="4">
        <v>17013</v>
      </c>
      <c r="E21" s="4">
        <v>6740</v>
      </c>
      <c r="F21" s="4">
        <v>9938</v>
      </c>
      <c r="G21" s="5">
        <v>114</v>
      </c>
      <c r="H21" s="5">
        <v>78</v>
      </c>
      <c r="I21" s="4">
        <v>16870</v>
      </c>
      <c r="J21" s="5">
        <v>143</v>
      </c>
      <c r="K21" s="4">
        <v>7735</v>
      </c>
    </row>
    <row r="22" spans="1:11" ht="23.25" thickBot="1">
      <c r="A22" s="3"/>
      <c r="B22" s="3" t="s">
        <v>37</v>
      </c>
      <c r="C22" s="4">
        <v>5526</v>
      </c>
      <c r="D22" s="4">
        <v>5524</v>
      </c>
      <c r="E22" s="4">
        <v>2759</v>
      </c>
      <c r="F22" s="4">
        <v>2694</v>
      </c>
      <c r="G22" s="5">
        <v>19</v>
      </c>
      <c r="H22" s="5">
        <v>18</v>
      </c>
      <c r="I22" s="4">
        <v>5490</v>
      </c>
      <c r="J22" s="5">
        <v>34</v>
      </c>
      <c r="K22" s="5">
        <v>2</v>
      </c>
    </row>
    <row r="23" spans="1:11" ht="23.25" thickBot="1">
      <c r="A23" s="3"/>
      <c r="B23" s="3" t="s">
        <v>2426</v>
      </c>
      <c r="C23" s="4">
        <v>2912</v>
      </c>
      <c r="D23" s="4">
        <v>1694</v>
      </c>
      <c r="E23" s="5">
        <v>369</v>
      </c>
      <c r="F23" s="4">
        <v>1297</v>
      </c>
      <c r="G23" s="5">
        <v>8</v>
      </c>
      <c r="H23" s="5">
        <v>3</v>
      </c>
      <c r="I23" s="4">
        <v>1677</v>
      </c>
      <c r="J23" s="5">
        <v>17</v>
      </c>
      <c r="K23" s="4">
        <v>1218</v>
      </c>
    </row>
    <row r="24" spans="1:11" ht="23.25" thickBot="1">
      <c r="A24" s="3"/>
      <c r="B24" s="3" t="s">
        <v>2427</v>
      </c>
      <c r="C24" s="4">
        <v>2556</v>
      </c>
      <c r="D24" s="4">
        <v>1586</v>
      </c>
      <c r="E24" s="5">
        <v>604</v>
      </c>
      <c r="F24" s="5">
        <v>936</v>
      </c>
      <c r="G24" s="5">
        <v>19</v>
      </c>
      <c r="H24" s="5">
        <v>13</v>
      </c>
      <c r="I24" s="4">
        <v>1572</v>
      </c>
      <c r="J24" s="5">
        <v>14</v>
      </c>
      <c r="K24" s="5">
        <v>970</v>
      </c>
    </row>
    <row r="25" spans="1:11" ht="23.25" thickBot="1">
      <c r="A25" s="3"/>
      <c r="B25" s="3" t="s">
        <v>2428</v>
      </c>
      <c r="C25" s="4">
        <v>2603</v>
      </c>
      <c r="D25" s="4">
        <v>1630</v>
      </c>
      <c r="E25" s="5">
        <v>544</v>
      </c>
      <c r="F25" s="4">
        <v>1045</v>
      </c>
      <c r="G25" s="5">
        <v>16</v>
      </c>
      <c r="H25" s="5">
        <v>8</v>
      </c>
      <c r="I25" s="4">
        <v>1613</v>
      </c>
      <c r="J25" s="5">
        <v>17</v>
      </c>
      <c r="K25" s="5">
        <v>973</v>
      </c>
    </row>
    <row r="26" spans="1:11" ht="23.25" thickBot="1">
      <c r="A26" s="3"/>
      <c r="B26" s="3" t="s">
        <v>2429</v>
      </c>
      <c r="C26" s="4">
        <v>2476</v>
      </c>
      <c r="D26" s="4">
        <v>1493</v>
      </c>
      <c r="E26" s="5">
        <v>565</v>
      </c>
      <c r="F26" s="5">
        <v>888</v>
      </c>
      <c r="G26" s="5">
        <v>10</v>
      </c>
      <c r="H26" s="5">
        <v>13</v>
      </c>
      <c r="I26" s="4">
        <v>1476</v>
      </c>
      <c r="J26" s="5">
        <v>17</v>
      </c>
      <c r="K26" s="5">
        <v>983</v>
      </c>
    </row>
    <row r="27" spans="1:11" ht="23.25" thickBot="1">
      <c r="A27" s="3"/>
      <c r="B27" s="3" t="s">
        <v>2430</v>
      </c>
      <c r="C27" s="4">
        <v>2826</v>
      </c>
      <c r="D27" s="4">
        <v>1644</v>
      </c>
      <c r="E27" s="5">
        <v>649</v>
      </c>
      <c r="F27" s="5">
        <v>954</v>
      </c>
      <c r="G27" s="5">
        <v>18</v>
      </c>
      <c r="H27" s="5">
        <v>8</v>
      </c>
      <c r="I27" s="4">
        <v>1629</v>
      </c>
      <c r="J27" s="5">
        <v>15</v>
      </c>
      <c r="K27" s="4">
        <v>1182</v>
      </c>
    </row>
    <row r="28" spans="1:11" ht="23.25" thickBot="1">
      <c r="A28" s="3"/>
      <c r="B28" s="3" t="s">
        <v>2431</v>
      </c>
      <c r="C28" s="4">
        <v>3612</v>
      </c>
      <c r="D28" s="4">
        <v>1932</v>
      </c>
      <c r="E28" s="5">
        <v>803</v>
      </c>
      <c r="F28" s="4">
        <v>1091</v>
      </c>
      <c r="G28" s="5">
        <v>13</v>
      </c>
      <c r="H28" s="5">
        <v>8</v>
      </c>
      <c r="I28" s="4">
        <v>1915</v>
      </c>
      <c r="J28" s="5">
        <v>17</v>
      </c>
      <c r="K28" s="4">
        <v>1680</v>
      </c>
    </row>
    <row r="29" spans="1:11" ht="23.25" thickBot="1">
      <c r="A29" s="3"/>
      <c r="B29" s="3" t="s">
        <v>2432</v>
      </c>
      <c r="C29" s="4">
        <v>2237</v>
      </c>
      <c r="D29" s="4">
        <v>1510</v>
      </c>
      <c r="E29" s="5">
        <v>447</v>
      </c>
      <c r="F29" s="4">
        <v>1033</v>
      </c>
      <c r="G29" s="5">
        <v>11</v>
      </c>
      <c r="H29" s="5">
        <v>7</v>
      </c>
      <c r="I29" s="4">
        <v>1498</v>
      </c>
      <c r="J29" s="5">
        <v>12</v>
      </c>
      <c r="K29" s="5">
        <v>727</v>
      </c>
    </row>
    <row r="30" spans="1:11" ht="17.25" thickBot="1">
      <c r="A30" s="3" t="s">
        <v>2433</v>
      </c>
      <c r="B30" s="3" t="s">
        <v>36</v>
      </c>
      <c r="C30" s="4">
        <v>22481</v>
      </c>
      <c r="D30" s="4">
        <v>15802</v>
      </c>
      <c r="E30" s="4">
        <v>4560</v>
      </c>
      <c r="F30" s="4">
        <v>11002</v>
      </c>
      <c r="G30" s="5">
        <v>97</v>
      </c>
      <c r="H30" s="5">
        <v>38</v>
      </c>
      <c r="I30" s="4">
        <v>15697</v>
      </c>
      <c r="J30" s="5">
        <v>105</v>
      </c>
      <c r="K30" s="4">
        <v>6679</v>
      </c>
    </row>
    <row r="31" spans="1:11" ht="23.25" thickBot="1">
      <c r="A31" s="3"/>
      <c r="B31" s="3" t="s">
        <v>37</v>
      </c>
      <c r="C31" s="4">
        <v>3500</v>
      </c>
      <c r="D31" s="4">
        <v>3499</v>
      </c>
      <c r="E31" s="4">
        <v>1392</v>
      </c>
      <c r="F31" s="4">
        <v>2063</v>
      </c>
      <c r="G31" s="5">
        <v>21</v>
      </c>
      <c r="H31" s="5">
        <v>6</v>
      </c>
      <c r="I31" s="4">
        <v>3482</v>
      </c>
      <c r="J31" s="5">
        <v>17</v>
      </c>
      <c r="K31" s="5">
        <v>1</v>
      </c>
    </row>
    <row r="32" spans="1:11" ht="23.25" thickBot="1">
      <c r="A32" s="3"/>
      <c r="B32" s="3" t="s">
        <v>2434</v>
      </c>
      <c r="C32" s="4">
        <v>3546</v>
      </c>
      <c r="D32" s="4">
        <v>1733</v>
      </c>
      <c r="E32" s="5">
        <v>504</v>
      </c>
      <c r="F32" s="4">
        <v>1205</v>
      </c>
      <c r="G32" s="5">
        <v>9</v>
      </c>
      <c r="H32" s="5">
        <v>5</v>
      </c>
      <c r="I32" s="4">
        <v>1723</v>
      </c>
      <c r="J32" s="5">
        <v>10</v>
      </c>
      <c r="K32" s="4">
        <v>1813</v>
      </c>
    </row>
    <row r="33" spans="1:11" ht="23.25" thickBot="1">
      <c r="A33" s="3"/>
      <c r="B33" s="3" t="s">
        <v>2435</v>
      </c>
      <c r="C33" s="4">
        <v>3309</v>
      </c>
      <c r="D33" s="4">
        <v>2247</v>
      </c>
      <c r="E33" s="5">
        <v>588</v>
      </c>
      <c r="F33" s="4">
        <v>1611</v>
      </c>
      <c r="G33" s="5">
        <v>19</v>
      </c>
      <c r="H33" s="5">
        <v>9</v>
      </c>
      <c r="I33" s="4">
        <v>2227</v>
      </c>
      <c r="J33" s="5">
        <v>20</v>
      </c>
      <c r="K33" s="4">
        <v>1062</v>
      </c>
    </row>
    <row r="34" spans="1:11" ht="23.25" thickBot="1">
      <c r="A34" s="3"/>
      <c r="B34" s="3" t="s">
        <v>2436</v>
      </c>
      <c r="C34" s="4">
        <v>3026</v>
      </c>
      <c r="D34" s="4">
        <v>2093</v>
      </c>
      <c r="E34" s="5">
        <v>424</v>
      </c>
      <c r="F34" s="4">
        <v>1634</v>
      </c>
      <c r="G34" s="5">
        <v>11</v>
      </c>
      <c r="H34" s="5">
        <v>1</v>
      </c>
      <c r="I34" s="4">
        <v>2070</v>
      </c>
      <c r="J34" s="5">
        <v>23</v>
      </c>
      <c r="K34" s="5">
        <v>933</v>
      </c>
    </row>
    <row r="35" spans="1:11" ht="23.25" thickBot="1">
      <c r="A35" s="3"/>
      <c r="B35" s="3" t="s">
        <v>2437</v>
      </c>
      <c r="C35" s="4">
        <v>2808</v>
      </c>
      <c r="D35" s="4">
        <v>2008</v>
      </c>
      <c r="E35" s="5">
        <v>407</v>
      </c>
      <c r="F35" s="4">
        <v>1574</v>
      </c>
      <c r="G35" s="5">
        <v>10</v>
      </c>
      <c r="H35" s="5">
        <v>9</v>
      </c>
      <c r="I35" s="4">
        <v>2000</v>
      </c>
      <c r="J35" s="5">
        <v>8</v>
      </c>
      <c r="K35" s="5">
        <v>800</v>
      </c>
    </row>
    <row r="36" spans="1:11" ht="23.25" thickBot="1">
      <c r="A36" s="3"/>
      <c r="B36" s="3" t="s">
        <v>2438</v>
      </c>
      <c r="C36" s="4">
        <v>3457</v>
      </c>
      <c r="D36" s="4">
        <v>2179</v>
      </c>
      <c r="E36" s="5">
        <v>582</v>
      </c>
      <c r="F36" s="4">
        <v>1561</v>
      </c>
      <c r="G36" s="5">
        <v>17</v>
      </c>
      <c r="H36" s="5">
        <v>5</v>
      </c>
      <c r="I36" s="4">
        <v>2165</v>
      </c>
      <c r="J36" s="5">
        <v>14</v>
      </c>
      <c r="K36" s="4">
        <v>1278</v>
      </c>
    </row>
    <row r="37" spans="1:11" ht="23.25" thickBot="1">
      <c r="A37" s="3"/>
      <c r="B37" s="3" t="s">
        <v>2439</v>
      </c>
      <c r="C37" s="4">
        <v>2835</v>
      </c>
      <c r="D37" s="4">
        <v>2043</v>
      </c>
      <c r="E37" s="5">
        <v>663</v>
      </c>
      <c r="F37" s="4">
        <v>1354</v>
      </c>
      <c r="G37" s="5">
        <v>10</v>
      </c>
      <c r="H37" s="5">
        <v>3</v>
      </c>
      <c r="I37" s="4">
        <v>2030</v>
      </c>
      <c r="J37" s="5">
        <v>13</v>
      </c>
      <c r="K37" s="5">
        <v>792</v>
      </c>
    </row>
    <row r="38" spans="1:11" ht="17.25" thickBot="1">
      <c r="A38" s="3" t="s">
        <v>2440</v>
      </c>
      <c r="B38" s="3" t="s">
        <v>36</v>
      </c>
      <c r="C38" s="4">
        <v>16653</v>
      </c>
      <c r="D38" s="4">
        <v>11966</v>
      </c>
      <c r="E38" s="4">
        <v>5904</v>
      </c>
      <c r="F38" s="4">
        <v>5746</v>
      </c>
      <c r="G38" s="5">
        <v>115</v>
      </c>
      <c r="H38" s="5">
        <v>76</v>
      </c>
      <c r="I38" s="4">
        <v>11841</v>
      </c>
      <c r="J38" s="5">
        <v>125</v>
      </c>
      <c r="K38" s="4">
        <v>4687</v>
      </c>
    </row>
    <row r="39" spans="1:11" ht="23.25" thickBot="1">
      <c r="A39" s="3"/>
      <c r="B39" s="3" t="s">
        <v>37</v>
      </c>
      <c r="C39" s="4">
        <v>4062</v>
      </c>
      <c r="D39" s="4">
        <v>4062</v>
      </c>
      <c r="E39" s="4">
        <v>2470</v>
      </c>
      <c r="F39" s="4">
        <v>1512</v>
      </c>
      <c r="G39" s="5">
        <v>31</v>
      </c>
      <c r="H39" s="5">
        <v>19</v>
      </c>
      <c r="I39" s="4">
        <v>4032</v>
      </c>
      <c r="J39" s="5">
        <v>30</v>
      </c>
      <c r="K39" s="5">
        <v>0</v>
      </c>
    </row>
    <row r="40" spans="1:11" ht="23.25" thickBot="1">
      <c r="A40" s="3"/>
      <c r="B40" s="3" t="s">
        <v>2441</v>
      </c>
      <c r="C40" s="4">
        <v>2443</v>
      </c>
      <c r="D40" s="4">
        <v>1254</v>
      </c>
      <c r="E40" s="5">
        <v>546</v>
      </c>
      <c r="F40" s="5">
        <v>661</v>
      </c>
      <c r="G40" s="5">
        <v>10</v>
      </c>
      <c r="H40" s="5">
        <v>17</v>
      </c>
      <c r="I40" s="4">
        <v>1234</v>
      </c>
      <c r="J40" s="5">
        <v>20</v>
      </c>
      <c r="K40" s="4">
        <v>1189</v>
      </c>
    </row>
    <row r="41" spans="1:11" ht="23.25" thickBot="1">
      <c r="A41" s="3"/>
      <c r="B41" s="3" t="s">
        <v>2442</v>
      </c>
      <c r="C41" s="4">
        <v>1350</v>
      </c>
      <c r="D41" s="5">
        <v>770</v>
      </c>
      <c r="E41" s="5">
        <v>362</v>
      </c>
      <c r="F41" s="5">
        <v>378</v>
      </c>
      <c r="G41" s="5">
        <v>9</v>
      </c>
      <c r="H41" s="5">
        <v>9</v>
      </c>
      <c r="I41" s="5">
        <v>758</v>
      </c>
      <c r="J41" s="5">
        <v>12</v>
      </c>
      <c r="K41" s="5">
        <v>580</v>
      </c>
    </row>
    <row r="42" spans="1:11" ht="23.25" thickBot="1">
      <c r="A42" s="3"/>
      <c r="B42" s="3" t="s">
        <v>2443</v>
      </c>
      <c r="C42" s="4">
        <v>1350</v>
      </c>
      <c r="D42" s="5">
        <v>795</v>
      </c>
      <c r="E42" s="5">
        <v>345</v>
      </c>
      <c r="F42" s="5">
        <v>420</v>
      </c>
      <c r="G42" s="5">
        <v>9</v>
      </c>
      <c r="H42" s="5">
        <v>8</v>
      </c>
      <c r="I42" s="5">
        <v>782</v>
      </c>
      <c r="J42" s="5">
        <v>13</v>
      </c>
      <c r="K42" s="5">
        <v>555</v>
      </c>
    </row>
    <row r="43" spans="1:11" ht="23.25" thickBot="1">
      <c r="A43" s="3"/>
      <c r="B43" s="3" t="s">
        <v>2444</v>
      </c>
      <c r="C43" s="4">
        <v>2456</v>
      </c>
      <c r="D43" s="4">
        <v>1737</v>
      </c>
      <c r="E43" s="5">
        <v>723</v>
      </c>
      <c r="F43" s="5">
        <v>982</v>
      </c>
      <c r="G43" s="5">
        <v>11</v>
      </c>
      <c r="H43" s="5">
        <v>5</v>
      </c>
      <c r="I43" s="4">
        <v>1721</v>
      </c>
      <c r="J43" s="5">
        <v>16</v>
      </c>
      <c r="K43" s="5">
        <v>719</v>
      </c>
    </row>
    <row r="44" spans="1:11" ht="23.25" thickBot="1">
      <c r="A44" s="3"/>
      <c r="B44" s="3" t="s">
        <v>2445</v>
      </c>
      <c r="C44" s="4">
        <v>1991</v>
      </c>
      <c r="D44" s="4">
        <v>1144</v>
      </c>
      <c r="E44" s="5">
        <v>557</v>
      </c>
      <c r="F44" s="5">
        <v>551</v>
      </c>
      <c r="G44" s="5">
        <v>14</v>
      </c>
      <c r="H44" s="5">
        <v>7</v>
      </c>
      <c r="I44" s="4">
        <v>1129</v>
      </c>
      <c r="J44" s="5">
        <v>15</v>
      </c>
      <c r="K44" s="5">
        <v>847</v>
      </c>
    </row>
    <row r="45" spans="1:11" ht="23.25" thickBot="1">
      <c r="A45" s="3"/>
      <c r="B45" s="3" t="s">
        <v>2446</v>
      </c>
      <c r="C45" s="4">
        <v>1805</v>
      </c>
      <c r="D45" s="4">
        <v>1385</v>
      </c>
      <c r="E45" s="5">
        <v>525</v>
      </c>
      <c r="F45" s="5">
        <v>831</v>
      </c>
      <c r="G45" s="5">
        <v>14</v>
      </c>
      <c r="H45" s="5">
        <v>2</v>
      </c>
      <c r="I45" s="4">
        <v>1372</v>
      </c>
      <c r="J45" s="5">
        <v>13</v>
      </c>
      <c r="K45" s="5">
        <v>420</v>
      </c>
    </row>
    <row r="46" spans="1:11" ht="23.25" thickBot="1">
      <c r="A46" s="3"/>
      <c r="B46" s="3" t="s">
        <v>2447</v>
      </c>
      <c r="C46" s="4">
        <v>1196</v>
      </c>
      <c r="D46" s="5">
        <v>819</v>
      </c>
      <c r="E46" s="5">
        <v>376</v>
      </c>
      <c r="F46" s="5">
        <v>411</v>
      </c>
      <c r="G46" s="5">
        <v>17</v>
      </c>
      <c r="H46" s="5">
        <v>9</v>
      </c>
      <c r="I46" s="5">
        <v>813</v>
      </c>
      <c r="J46" s="5">
        <v>6</v>
      </c>
      <c r="K46" s="5">
        <v>377</v>
      </c>
    </row>
    <row r="47" spans="1:11" ht="17.25" thickBot="1">
      <c r="A47" s="3" t="s">
        <v>2448</v>
      </c>
      <c r="B47" s="3" t="s">
        <v>36</v>
      </c>
      <c r="C47" s="4">
        <v>16775</v>
      </c>
      <c r="D47" s="4">
        <v>11932</v>
      </c>
      <c r="E47" s="4">
        <v>4498</v>
      </c>
      <c r="F47" s="4">
        <v>7189</v>
      </c>
      <c r="G47" s="5">
        <v>91</v>
      </c>
      <c r="H47" s="5">
        <v>50</v>
      </c>
      <c r="I47" s="4">
        <v>11828</v>
      </c>
      <c r="J47" s="5">
        <v>104</v>
      </c>
      <c r="K47" s="4">
        <v>4843</v>
      </c>
    </row>
    <row r="48" spans="1:11" ht="23.25" thickBot="1">
      <c r="A48" s="3"/>
      <c r="B48" s="3" t="s">
        <v>37</v>
      </c>
      <c r="C48" s="4">
        <v>3793</v>
      </c>
      <c r="D48" s="4">
        <v>3793</v>
      </c>
      <c r="E48" s="4">
        <v>1717</v>
      </c>
      <c r="F48" s="4">
        <v>2011</v>
      </c>
      <c r="G48" s="5">
        <v>28</v>
      </c>
      <c r="H48" s="5">
        <v>9</v>
      </c>
      <c r="I48" s="4">
        <v>3765</v>
      </c>
      <c r="J48" s="5">
        <v>28</v>
      </c>
      <c r="K48" s="5">
        <v>0</v>
      </c>
    </row>
    <row r="49" spans="1:11" ht="23.25" thickBot="1">
      <c r="A49" s="3"/>
      <c r="B49" s="3" t="s">
        <v>2449</v>
      </c>
      <c r="C49" s="4">
        <v>2466</v>
      </c>
      <c r="D49" s="4">
        <v>1589</v>
      </c>
      <c r="E49" s="5">
        <v>360</v>
      </c>
      <c r="F49" s="4">
        <v>1198</v>
      </c>
      <c r="G49" s="5">
        <v>14</v>
      </c>
      <c r="H49" s="5">
        <v>3</v>
      </c>
      <c r="I49" s="4">
        <v>1575</v>
      </c>
      <c r="J49" s="5">
        <v>14</v>
      </c>
      <c r="K49" s="5">
        <v>877</v>
      </c>
    </row>
    <row r="50" spans="1:11" ht="23.25" thickBot="1">
      <c r="A50" s="3"/>
      <c r="B50" s="3" t="s">
        <v>2450</v>
      </c>
      <c r="C50" s="4">
        <v>2548</v>
      </c>
      <c r="D50" s="4">
        <v>1777</v>
      </c>
      <c r="E50" s="5">
        <v>576</v>
      </c>
      <c r="F50" s="4">
        <v>1167</v>
      </c>
      <c r="G50" s="5">
        <v>11</v>
      </c>
      <c r="H50" s="5">
        <v>6</v>
      </c>
      <c r="I50" s="4">
        <v>1760</v>
      </c>
      <c r="J50" s="5">
        <v>17</v>
      </c>
      <c r="K50" s="5">
        <v>771</v>
      </c>
    </row>
    <row r="51" spans="1:11" ht="23.25" thickBot="1">
      <c r="A51" s="3"/>
      <c r="B51" s="3" t="s">
        <v>2451</v>
      </c>
      <c r="C51" s="4">
        <v>1575</v>
      </c>
      <c r="D51" s="5">
        <v>792</v>
      </c>
      <c r="E51" s="5">
        <v>206</v>
      </c>
      <c r="F51" s="5">
        <v>567</v>
      </c>
      <c r="G51" s="5">
        <v>3</v>
      </c>
      <c r="H51" s="5">
        <v>6</v>
      </c>
      <c r="I51" s="5">
        <v>782</v>
      </c>
      <c r="J51" s="5">
        <v>10</v>
      </c>
      <c r="K51" s="5">
        <v>783</v>
      </c>
    </row>
    <row r="52" spans="1:11" ht="23.25" thickBot="1">
      <c r="A52" s="3"/>
      <c r="B52" s="3" t="s">
        <v>2452</v>
      </c>
      <c r="C52" s="4">
        <v>1863</v>
      </c>
      <c r="D52" s="4">
        <v>1111</v>
      </c>
      <c r="E52" s="5">
        <v>495</v>
      </c>
      <c r="F52" s="5">
        <v>588</v>
      </c>
      <c r="G52" s="5">
        <v>8</v>
      </c>
      <c r="H52" s="5">
        <v>11</v>
      </c>
      <c r="I52" s="4">
        <v>1102</v>
      </c>
      <c r="J52" s="5">
        <v>9</v>
      </c>
      <c r="K52" s="5">
        <v>752</v>
      </c>
    </row>
    <row r="53" spans="1:11" ht="23.25" thickBot="1">
      <c r="A53" s="3"/>
      <c r="B53" s="3" t="s">
        <v>2453</v>
      </c>
      <c r="C53" s="4">
        <v>2825</v>
      </c>
      <c r="D53" s="4">
        <v>1787</v>
      </c>
      <c r="E53" s="5">
        <v>734</v>
      </c>
      <c r="F53" s="4">
        <v>1017</v>
      </c>
      <c r="G53" s="5">
        <v>17</v>
      </c>
      <c r="H53" s="5">
        <v>7</v>
      </c>
      <c r="I53" s="4">
        <v>1775</v>
      </c>
      <c r="J53" s="5">
        <v>12</v>
      </c>
      <c r="K53" s="4">
        <v>1038</v>
      </c>
    </row>
    <row r="54" spans="1:11" ht="23.25" thickBot="1">
      <c r="A54" s="3"/>
      <c r="B54" s="3" t="s">
        <v>2454</v>
      </c>
      <c r="C54" s="4">
        <v>1705</v>
      </c>
      <c r="D54" s="4">
        <v>1083</v>
      </c>
      <c r="E54" s="5">
        <v>410</v>
      </c>
      <c r="F54" s="5">
        <v>641</v>
      </c>
      <c r="G54" s="5">
        <v>10</v>
      </c>
      <c r="H54" s="5">
        <v>8</v>
      </c>
      <c r="I54" s="4">
        <v>1069</v>
      </c>
      <c r="J54" s="5">
        <v>14</v>
      </c>
      <c r="K54" s="5">
        <v>622</v>
      </c>
    </row>
    <row r="55" spans="1:11" ht="17.25" thickBot="1">
      <c r="A55" s="3" t="s">
        <v>2455</v>
      </c>
      <c r="B55" s="3" t="s">
        <v>36</v>
      </c>
      <c r="C55" s="4">
        <v>32900</v>
      </c>
      <c r="D55" s="4">
        <v>22702</v>
      </c>
      <c r="E55" s="4">
        <v>11036</v>
      </c>
      <c r="F55" s="4">
        <v>11092</v>
      </c>
      <c r="G55" s="5">
        <v>191</v>
      </c>
      <c r="H55" s="5">
        <v>135</v>
      </c>
      <c r="I55" s="4">
        <v>22454</v>
      </c>
      <c r="J55" s="5">
        <v>248</v>
      </c>
      <c r="K55" s="4">
        <v>10198</v>
      </c>
    </row>
    <row r="56" spans="1:11" ht="23.25" thickBot="1">
      <c r="A56" s="3"/>
      <c r="B56" s="3" t="s">
        <v>37</v>
      </c>
      <c r="C56" s="4">
        <v>5250</v>
      </c>
      <c r="D56" s="4">
        <v>5249</v>
      </c>
      <c r="E56" s="4">
        <v>3033</v>
      </c>
      <c r="F56" s="4">
        <v>2129</v>
      </c>
      <c r="G56" s="5">
        <v>32</v>
      </c>
      <c r="H56" s="5">
        <v>25</v>
      </c>
      <c r="I56" s="4">
        <v>5219</v>
      </c>
      <c r="J56" s="5">
        <v>30</v>
      </c>
      <c r="K56" s="5">
        <v>1</v>
      </c>
    </row>
    <row r="57" spans="1:11" ht="23.25" thickBot="1">
      <c r="A57" s="3"/>
      <c r="B57" s="3" t="s">
        <v>2456</v>
      </c>
      <c r="C57" s="4">
        <v>2385</v>
      </c>
      <c r="D57" s="4">
        <v>1400</v>
      </c>
      <c r="E57" s="5">
        <v>634</v>
      </c>
      <c r="F57" s="5">
        <v>725</v>
      </c>
      <c r="G57" s="5">
        <v>9</v>
      </c>
      <c r="H57" s="5">
        <v>9</v>
      </c>
      <c r="I57" s="4">
        <v>1377</v>
      </c>
      <c r="J57" s="5">
        <v>23</v>
      </c>
      <c r="K57" s="5">
        <v>985</v>
      </c>
    </row>
    <row r="58" spans="1:11" ht="23.25" thickBot="1">
      <c r="A58" s="3"/>
      <c r="B58" s="3" t="s">
        <v>2457</v>
      </c>
      <c r="C58" s="4">
        <v>2945</v>
      </c>
      <c r="D58" s="4">
        <v>1799</v>
      </c>
      <c r="E58" s="5">
        <v>860</v>
      </c>
      <c r="F58" s="5">
        <v>878</v>
      </c>
      <c r="G58" s="5">
        <v>20</v>
      </c>
      <c r="H58" s="5">
        <v>10</v>
      </c>
      <c r="I58" s="4">
        <v>1768</v>
      </c>
      <c r="J58" s="5">
        <v>31</v>
      </c>
      <c r="K58" s="4">
        <v>1146</v>
      </c>
    </row>
    <row r="59" spans="1:11" ht="23.25" thickBot="1">
      <c r="A59" s="3"/>
      <c r="B59" s="3" t="s">
        <v>2458</v>
      </c>
      <c r="C59" s="4">
        <v>2320</v>
      </c>
      <c r="D59" s="4">
        <v>1355</v>
      </c>
      <c r="E59" s="5">
        <v>520</v>
      </c>
      <c r="F59" s="5">
        <v>801</v>
      </c>
      <c r="G59" s="5">
        <v>16</v>
      </c>
      <c r="H59" s="5">
        <v>4</v>
      </c>
      <c r="I59" s="4">
        <v>1341</v>
      </c>
      <c r="J59" s="5">
        <v>14</v>
      </c>
      <c r="K59" s="5">
        <v>965</v>
      </c>
    </row>
    <row r="60" spans="1:11" ht="23.25" thickBot="1">
      <c r="A60" s="3"/>
      <c r="B60" s="3" t="s">
        <v>2459</v>
      </c>
      <c r="C60" s="4">
        <v>2672</v>
      </c>
      <c r="D60" s="4">
        <v>1840</v>
      </c>
      <c r="E60" s="5">
        <v>728</v>
      </c>
      <c r="F60" s="4">
        <v>1068</v>
      </c>
      <c r="G60" s="5">
        <v>14</v>
      </c>
      <c r="H60" s="5">
        <v>5</v>
      </c>
      <c r="I60" s="4">
        <v>1815</v>
      </c>
      <c r="J60" s="5">
        <v>25</v>
      </c>
      <c r="K60" s="5">
        <v>832</v>
      </c>
    </row>
    <row r="61" spans="1:11" ht="23.25" thickBot="1">
      <c r="A61" s="3"/>
      <c r="B61" s="3" t="s">
        <v>2460</v>
      </c>
      <c r="C61" s="4">
        <v>3273</v>
      </c>
      <c r="D61" s="4">
        <v>2047</v>
      </c>
      <c r="E61" s="5">
        <v>975</v>
      </c>
      <c r="F61" s="4">
        <v>1012</v>
      </c>
      <c r="G61" s="5">
        <v>11</v>
      </c>
      <c r="H61" s="5">
        <v>21</v>
      </c>
      <c r="I61" s="4">
        <v>2019</v>
      </c>
      <c r="J61" s="5">
        <v>28</v>
      </c>
      <c r="K61" s="4">
        <v>1226</v>
      </c>
    </row>
    <row r="62" spans="1:11" ht="23.25" thickBot="1">
      <c r="A62" s="3"/>
      <c r="B62" s="3" t="s">
        <v>2461</v>
      </c>
      <c r="C62" s="4">
        <v>2527</v>
      </c>
      <c r="D62" s="4">
        <v>1386</v>
      </c>
      <c r="E62" s="5">
        <v>597</v>
      </c>
      <c r="F62" s="5">
        <v>729</v>
      </c>
      <c r="G62" s="5">
        <v>12</v>
      </c>
      <c r="H62" s="5">
        <v>21</v>
      </c>
      <c r="I62" s="4">
        <v>1359</v>
      </c>
      <c r="J62" s="5">
        <v>27</v>
      </c>
      <c r="K62" s="4">
        <v>1141</v>
      </c>
    </row>
    <row r="63" spans="1:11" ht="23.25" thickBot="1">
      <c r="A63" s="3"/>
      <c r="B63" s="3" t="s">
        <v>2462</v>
      </c>
      <c r="C63" s="4">
        <v>2447</v>
      </c>
      <c r="D63" s="4">
        <v>1486</v>
      </c>
      <c r="E63" s="5">
        <v>451</v>
      </c>
      <c r="F63" s="5">
        <v>998</v>
      </c>
      <c r="G63" s="5">
        <v>17</v>
      </c>
      <c r="H63" s="5">
        <v>7</v>
      </c>
      <c r="I63" s="4">
        <v>1473</v>
      </c>
      <c r="J63" s="5">
        <v>13</v>
      </c>
      <c r="K63" s="5">
        <v>961</v>
      </c>
    </row>
    <row r="64" spans="1:11" ht="23.25" thickBot="1">
      <c r="A64" s="3"/>
      <c r="B64" s="3" t="s">
        <v>2463</v>
      </c>
      <c r="C64" s="4">
        <v>2843</v>
      </c>
      <c r="D64" s="4">
        <v>1929</v>
      </c>
      <c r="E64" s="4">
        <v>1016</v>
      </c>
      <c r="F64" s="5">
        <v>867</v>
      </c>
      <c r="G64" s="5">
        <v>14</v>
      </c>
      <c r="H64" s="5">
        <v>15</v>
      </c>
      <c r="I64" s="4">
        <v>1912</v>
      </c>
      <c r="J64" s="5">
        <v>17</v>
      </c>
      <c r="K64" s="5">
        <v>914</v>
      </c>
    </row>
    <row r="65" spans="1:11" ht="23.25" thickBot="1">
      <c r="A65" s="3"/>
      <c r="B65" s="3" t="s">
        <v>2464</v>
      </c>
      <c r="C65" s="4">
        <v>3457</v>
      </c>
      <c r="D65" s="4">
        <v>2332</v>
      </c>
      <c r="E65" s="4">
        <v>1146</v>
      </c>
      <c r="F65" s="4">
        <v>1138</v>
      </c>
      <c r="G65" s="5">
        <v>22</v>
      </c>
      <c r="H65" s="5">
        <v>8</v>
      </c>
      <c r="I65" s="4">
        <v>2314</v>
      </c>
      <c r="J65" s="5">
        <v>18</v>
      </c>
      <c r="K65" s="4">
        <v>1125</v>
      </c>
    </row>
    <row r="66" spans="1:11" ht="23.25" thickBot="1">
      <c r="A66" s="3"/>
      <c r="B66" s="3" t="s">
        <v>2465</v>
      </c>
      <c r="C66" s="4">
        <v>2781</v>
      </c>
      <c r="D66" s="4">
        <v>1879</v>
      </c>
      <c r="E66" s="4">
        <v>1076</v>
      </c>
      <c r="F66" s="5">
        <v>747</v>
      </c>
      <c r="G66" s="5">
        <v>24</v>
      </c>
      <c r="H66" s="5">
        <v>10</v>
      </c>
      <c r="I66" s="4">
        <v>1857</v>
      </c>
      <c r="J66" s="5">
        <v>22</v>
      </c>
      <c r="K66" s="5">
        <v>902</v>
      </c>
    </row>
    <row r="67" spans="1:11" ht="17.25" thickBot="1">
      <c r="A67" s="3" t="s">
        <v>2466</v>
      </c>
      <c r="B67" s="3" t="s">
        <v>36</v>
      </c>
      <c r="C67" s="4">
        <v>18696</v>
      </c>
      <c r="D67" s="4">
        <v>12459</v>
      </c>
      <c r="E67" s="4">
        <v>7102</v>
      </c>
      <c r="F67" s="4">
        <v>5027</v>
      </c>
      <c r="G67" s="5">
        <v>104</v>
      </c>
      <c r="H67" s="5">
        <v>103</v>
      </c>
      <c r="I67" s="4">
        <v>12336</v>
      </c>
      <c r="J67" s="5">
        <v>123</v>
      </c>
      <c r="K67" s="4">
        <v>6237</v>
      </c>
    </row>
    <row r="68" spans="1:11" ht="23.25" thickBot="1">
      <c r="A68" s="3"/>
      <c r="B68" s="3" t="s">
        <v>37</v>
      </c>
      <c r="C68" s="4">
        <v>4903</v>
      </c>
      <c r="D68" s="4">
        <v>4903</v>
      </c>
      <c r="E68" s="4">
        <v>3231</v>
      </c>
      <c r="F68" s="4">
        <v>1581</v>
      </c>
      <c r="G68" s="5">
        <v>29</v>
      </c>
      <c r="H68" s="5">
        <v>31</v>
      </c>
      <c r="I68" s="4">
        <v>4872</v>
      </c>
      <c r="J68" s="5">
        <v>31</v>
      </c>
      <c r="K68" s="5">
        <v>0</v>
      </c>
    </row>
    <row r="69" spans="1:11" ht="23.25" thickBot="1">
      <c r="A69" s="3"/>
      <c r="B69" s="3" t="s">
        <v>2467</v>
      </c>
      <c r="C69" s="4">
        <v>2741</v>
      </c>
      <c r="D69" s="4">
        <v>1320</v>
      </c>
      <c r="E69" s="5">
        <v>662</v>
      </c>
      <c r="F69" s="5">
        <v>618</v>
      </c>
      <c r="G69" s="5">
        <v>7</v>
      </c>
      <c r="H69" s="5">
        <v>16</v>
      </c>
      <c r="I69" s="4">
        <v>1303</v>
      </c>
      <c r="J69" s="5">
        <v>17</v>
      </c>
      <c r="K69" s="4">
        <v>1421</v>
      </c>
    </row>
    <row r="70" spans="1:11" ht="23.25" thickBot="1">
      <c r="A70" s="3"/>
      <c r="B70" s="3" t="s">
        <v>2468</v>
      </c>
      <c r="C70" s="4">
        <v>2338</v>
      </c>
      <c r="D70" s="4">
        <v>1354</v>
      </c>
      <c r="E70" s="5">
        <v>675</v>
      </c>
      <c r="F70" s="5">
        <v>631</v>
      </c>
      <c r="G70" s="5">
        <v>11</v>
      </c>
      <c r="H70" s="5">
        <v>15</v>
      </c>
      <c r="I70" s="4">
        <v>1332</v>
      </c>
      <c r="J70" s="5">
        <v>22</v>
      </c>
      <c r="K70" s="5">
        <v>984</v>
      </c>
    </row>
    <row r="71" spans="1:11" ht="23.25" thickBot="1">
      <c r="A71" s="3"/>
      <c r="B71" s="3" t="s">
        <v>2469</v>
      </c>
      <c r="C71" s="4">
        <v>3012</v>
      </c>
      <c r="D71" s="4">
        <v>1712</v>
      </c>
      <c r="E71" s="5">
        <v>863</v>
      </c>
      <c r="F71" s="5">
        <v>782</v>
      </c>
      <c r="G71" s="5">
        <v>31</v>
      </c>
      <c r="H71" s="5">
        <v>17</v>
      </c>
      <c r="I71" s="4">
        <v>1693</v>
      </c>
      <c r="J71" s="5">
        <v>19</v>
      </c>
      <c r="K71" s="4">
        <v>1300</v>
      </c>
    </row>
    <row r="72" spans="1:11" ht="23.25" thickBot="1">
      <c r="A72" s="3"/>
      <c r="B72" s="3" t="s">
        <v>2470</v>
      </c>
      <c r="C72" s="4">
        <v>2966</v>
      </c>
      <c r="D72" s="4">
        <v>1721</v>
      </c>
      <c r="E72" s="5">
        <v>892</v>
      </c>
      <c r="F72" s="5">
        <v>789</v>
      </c>
      <c r="G72" s="5">
        <v>11</v>
      </c>
      <c r="H72" s="5">
        <v>14</v>
      </c>
      <c r="I72" s="4">
        <v>1706</v>
      </c>
      <c r="J72" s="5">
        <v>15</v>
      </c>
      <c r="K72" s="4">
        <v>1245</v>
      </c>
    </row>
    <row r="73" spans="1:11" ht="23.25" thickBot="1">
      <c r="A73" s="3"/>
      <c r="B73" s="3" t="s">
        <v>2471</v>
      </c>
      <c r="C73" s="4">
        <v>2736</v>
      </c>
      <c r="D73" s="4">
        <v>1449</v>
      </c>
      <c r="E73" s="5">
        <v>779</v>
      </c>
      <c r="F73" s="5">
        <v>626</v>
      </c>
      <c r="G73" s="5">
        <v>15</v>
      </c>
      <c r="H73" s="5">
        <v>10</v>
      </c>
      <c r="I73" s="4">
        <v>1430</v>
      </c>
      <c r="J73" s="5">
        <v>19</v>
      </c>
      <c r="K73" s="4">
        <v>1287</v>
      </c>
    </row>
    <row r="74" spans="1:11" ht="17.25" thickBot="1">
      <c r="A74" s="3" t="s">
        <v>2472</v>
      </c>
      <c r="B74" s="3" t="s">
        <v>36</v>
      </c>
      <c r="C74" s="4">
        <v>13952</v>
      </c>
      <c r="D74" s="4">
        <v>9957</v>
      </c>
      <c r="E74" s="4">
        <v>4672</v>
      </c>
      <c r="F74" s="4">
        <v>5078</v>
      </c>
      <c r="G74" s="5">
        <v>69</v>
      </c>
      <c r="H74" s="5">
        <v>60</v>
      </c>
      <c r="I74" s="4">
        <v>9879</v>
      </c>
      <c r="J74" s="5">
        <v>78</v>
      </c>
      <c r="K74" s="4">
        <v>3995</v>
      </c>
    </row>
    <row r="75" spans="1:11" ht="23.25" thickBot="1">
      <c r="A75" s="3"/>
      <c r="B75" s="3" t="s">
        <v>37</v>
      </c>
      <c r="C75" s="4">
        <v>4188</v>
      </c>
      <c r="D75" s="4">
        <v>4188</v>
      </c>
      <c r="E75" s="4">
        <v>2252</v>
      </c>
      <c r="F75" s="4">
        <v>1865</v>
      </c>
      <c r="G75" s="5">
        <v>25</v>
      </c>
      <c r="H75" s="5">
        <v>20</v>
      </c>
      <c r="I75" s="4">
        <v>4162</v>
      </c>
      <c r="J75" s="5">
        <v>26</v>
      </c>
      <c r="K75" s="5">
        <v>0</v>
      </c>
    </row>
    <row r="76" spans="1:11" ht="17.25" thickBot="1">
      <c r="A76" s="3"/>
      <c r="B76" s="3" t="s">
        <v>2473</v>
      </c>
      <c r="C76" s="4">
        <v>1491</v>
      </c>
      <c r="D76" s="5">
        <v>755</v>
      </c>
      <c r="E76" s="5">
        <v>235</v>
      </c>
      <c r="F76" s="5">
        <v>500</v>
      </c>
      <c r="G76" s="5">
        <v>3</v>
      </c>
      <c r="H76" s="5">
        <v>8</v>
      </c>
      <c r="I76" s="5">
        <v>746</v>
      </c>
      <c r="J76" s="5">
        <v>9</v>
      </c>
      <c r="K76" s="5">
        <v>736</v>
      </c>
    </row>
    <row r="77" spans="1:11" ht="17.25" thickBot="1">
      <c r="A77" s="3"/>
      <c r="B77" s="3" t="s">
        <v>2474</v>
      </c>
      <c r="C77" s="4">
        <v>2407</v>
      </c>
      <c r="D77" s="4">
        <v>1531</v>
      </c>
      <c r="E77" s="5">
        <v>615</v>
      </c>
      <c r="F77" s="5">
        <v>892</v>
      </c>
      <c r="G77" s="5">
        <v>10</v>
      </c>
      <c r="H77" s="5">
        <v>7</v>
      </c>
      <c r="I77" s="4">
        <v>1524</v>
      </c>
      <c r="J77" s="5">
        <v>7</v>
      </c>
      <c r="K77" s="5">
        <v>876</v>
      </c>
    </row>
    <row r="78" spans="1:11" ht="17.25" thickBot="1">
      <c r="A78" s="3"/>
      <c r="B78" s="3" t="s">
        <v>2475</v>
      </c>
      <c r="C78" s="4">
        <v>2941</v>
      </c>
      <c r="D78" s="4">
        <v>1784</v>
      </c>
      <c r="E78" s="5">
        <v>801</v>
      </c>
      <c r="F78" s="5">
        <v>936</v>
      </c>
      <c r="G78" s="5">
        <v>15</v>
      </c>
      <c r="H78" s="5">
        <v>12</v>
      </c>
      <c r="I78" s="4">
        <v>1764</v>
      </c>
      <c r="J78" s="5">
        <v>20</v>
      </c>
      <c r="K78" s="4">
        <v>1157</v>
      </c>
    </row>
    <row r="79" spans="1:11" ht="17.25" thickBot="1">
      <c r="A79" s="3"/>
      <c r="B79" s="3" t="s">
        <v>2476</v>
      </c>
      <c r="C79" s="4">
        <v>2925</v>
      </c>
      <c r="D79" s="4">
        <v>1699</v>
      </c>
      <c r="E79" s="5">
        <v>769</v>
      </c>
      <c r="F79" s="5">
        <v>885</v>
      </c>
      <c r="G79" s="5">
        <v>16</v>
      </c>
      <c r="H79" s="5">
        <v>13</v>
      </c>
      <c r="I79" s="4">
        <v>1683</v>
      </c>
      <c r="J79" s="5">
        <v>16</v>
      </c>
      <c r="K79" s="4">
        <v>1226</v>
      </c>
    </row>
    <row r="80" spans="1:11" ht="23.25" thickBot="1">
      <c r="A80" s="3" t="s">
        <v>97</v>
      </c>
      <c r="B80" s="3"/>
      <c r="C80" s="5">
        <v>0</v>
      </c>
      <c r="D80" s="5">
        <v>17</v>
      </c>
      <c r="E80" s="5">
        <v>9</v>
      </c>
      <c r="F80" s="5">
        <v>6</v>
      </c>
      <c r="G80" s="5">
        <v>0</v>
      </c>
      <c r="H80" s="5">
        <v>0</v>
      </c>
      <c r="I80" s="5">
        <v>15</v>
      </c>
      <c r="J80" s="5">
        <v>2</v>
      </c>
      <c r="K80" s="5">
        <v>-17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C330F-5B73-4C9D-8092-055D9B9EE968}"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2477</v>
      </c>
      <c r="F3" s="2" t="s">
        <v>2478</v>
      </c>
      <c r="G3" s="2" t="s">
        <v>2479</v>
      </c>
      <c r="H3" s="2" t="s">
        <v>2480</v>
      </c>
      <c r="I3" s="44"/>
      <c r="J3" s="2"/>
      <c r="K3" s="44"/>
      <c r="U3" t="s">
        <v>3</v>
      </c>
      <c r="V3" t="str">
        <f t="shared" si="0"/>
        <v>김성곤</v>
      </c>
      <c r="W3" t="str">
        <f t="shared" si="0"/>
        <v>태구민</v>
      </c>
      <c r="X3" t="str">
        <f t="shared" si="0"/>
        <v>정동희</v>
      </c>
    </row>
    <row r="4" spans="1:24" ht="17.25" thickBot="1">
      <c r="A4" s="3" t="s">
        <v>30</v>
      </c>
      <c r="B4" s="3"/>
      <c r="C4" s="4">
        <v>167537</v>
      </c>
      <c r="D4" s="4">
        <v>104485</v>
      </c>
      <c r="E4" s="4">
        <v>40935</v>
      </c>
      <c r="F4" s="4">
        <v>60324</v>
      </c>
      <c r="G4" s="4">
        <v>1378</v>
      </c>
      <c r="H4" s="5">
        <v>642</v>
      </c>
      <c r="I4" s="4">
        <v>103279</v>
      </c>
      <c r="J4" s="4">
        <v>1206</v>
      </c>
      <c r="K4" s="4">
        <v>63052</v>
      </c>
      <c r="V4" s="8"/>
      <c r="W4" s="8"/>
      <c r="X4" s="8"/>
    </row>
    <row r="5" spans="1:24" ht="23.25" thickBot="1">
      <c r="A5" s="3" t="s">
        <v>31</v>
      </c>
      <c r="B5" s="3"/>
      <c r="C5" s="5">
        <v>182</v>
      </c>
      <c r="D5" s="5">
        <v>170</v>
      </c>
      <c r="E5" s="5">
        <v>58</v>
      </c>
      <c r="F5" s="5">
        <v>100</v>
      </c>
      <c r="G5" s="5">
        <v>5</v>
      </c>
      <c r="H5" s="5">
        <v>3</v>
      </c>
      <c r="I5" s="5">
        <v>166</v>
      </c>
      <c r="J5" s="5">
        <v>4</v>
      </c>
      <c r="K5" s="5">
        <v>12</v>
      </c>
      <c r="T5" t="s">
        <v>2929</v>
      </c>
      <c r="U5">
        <f>SUMIF($A:$A,"합계",D:D)</f>
        <v>104485</v>
      </c>
      <c r="V5">
        <f>SUMIF($A:$A,"합계",E:E)</f>
        <v>40935</v>
      </c>
      <c r="W5">
        <f>SUMIF($A:$A,"합계",F:F)</f>
        <v>60324</v>
      </c>
      <c r="X5">
        <f>SUMIF($A:$A,"합계",G:G)</f>
        <v>1378</v>
      </c>
    </row>
    <row r="6" spans="1:24" ht="23.25" thickBot="1">
      <c r="A6" s="3" t="s">
        <v>32</v>
      </c>
      <c r="B6" s="3"/>
      <c r="C6" s="4">
        <v>11982</v>
      </c>
      <c r="D6" s="4">
        <v>11978</v>
      </c>
      <c r="E6" s="4">
        <v>6116</v>
      </c>
      <c r="F6" s="4">
        <v>5457</v>
      </c>
      <c r="G6" s="5">
        <v>158</v>
      </c>
      <c r="H6" s="5">
        <v>89</v>
      </c>
      <c r="I6" s="4">
        <v>11820</v>
      </c>
      <c r="J6" s="5">
        <v>158</v>
      </c>
      <c r="K6" s="5">
        <v>4</v>
      </c>
      <c r="T6" t="s">
        <v>2930</v>
      </c>
      <c r="U6">
        <f>U5-U7</f>
        <v>66957</v>
      </c>
      <c r="V6">
        <f>V5-V7</f>
        <v>22722</v>
      </c>
      <c r="W6">
        <f>W5-W7</f>
        <v>42013</v>
      </c>
      <c r="X6">
        <f>X5-X7</f>
        <v>968</v>
      </c>
    </row>
    <row r="7" spans="1:24" ht="23.25" thickBot="1">
      <c r="A7" s="3" t="s">
        <v>33</v>
      </c>
      <c r="B7" s="3"/>
      <c r="C7" s="4">
        <v>1486</v>
      </c>
      <c r="D7" s="5">
        <v>324</v>
      </c>
      <c r="E7" s="5">
        <v>152</v>
      </c>
      <c r="F7" s="5">
        <v>161</v>
      </c>
      <c r="G7" s="5">
        <v>6</v>
      </c>
      <c r="H7" s="5">
        <v>4</v>
      </c>
      <c r="I7" s="5">
        <v>323</v>
      </c>
      <c r="J7" s="5">
        <v>1</v>
      </c>
      <c r="K7" s="4">
        <v>1162</v>
      </c>
      <c r="T7" t="s">
        <v>2931</v>
      </c>
      <c r="U7">
        <f>U11+U10+U9</f>
        <v>37528</v>
      </c>
      <c r="V7">
        <f>V11+V10+V9</f>
        <v>18213</v>
      </c>
      <c r="W7">
        <f>W11+W10+W9</f>
        <v>18311</v>
      </c>
      <c r="X7">
        <f>X11+X10+X9</f>
        <v>410</v>
      </c>
    </row>
    <row r="8" spans="1:24" ht="23.25" thickBot="1">
      <c r="A8" s="3" t="s">
        <v>34</v>
      </c>
      <c r="B8" s="3"/>
      <c r="C8" s="5">
        <v>0</v>
      </c>
      <c r="D8" s="5">
        <v>12</v>
      </c>
      <c r="E8" s="5">
        <v>4</v>
      </c>
      <c r="F8" s="5">
        <v>8</v>
      </c>
      <c r="G8" s="5">
        <v>0</v>
      </c>
      <c r="H8" s="5">
        <v>0</v>
      </c>
      <c r="I8" s="5">
        <v>12</v>
      </c>
      <c r="J8" s="5">
        <v>0</v>
      </c>
      <c r="K8" s="5">
        <v>-12</v>
      </c>
      <c r="V8" s="8"/>
      <c r="W8" s="8"/>
      <c r="X8" s="8"/>
    </row>
    <row r="9" spans="1:24" ht="17.25" thickBot="1">
      <c r="A9" s="3" t="s">
        <v>2294</v>
      </c>
      <c r="B9" s="3" t="s">
        <v>36</v>
      </c>
      <c r="C9" s="4">
        <v>13990</v>
      </c>
      <c r="D9" s="4">
        <v>9441</v>
      </c>
      <c r="E9" s="4">
        <v>2975</v>
      </c>
      <c r="F9" s="4">
        <v>6215</v>
      </c>
      <c r="G9" s="5">
        <v>123</v>
      </c>
      <c r="H9" s="5">
        <v>39</v>
      </c>
      <c r="I9" s="4">
        <v>9352</v>
      </c>
      <c r="J9" s="5">
        <v>89</v>
      </c>
      <c r="K9" s="4">
        <v>4549</v>
      </c>
      <c r="T9" t="s">
        <v>2934</v>
      </c>
      <c r="U9">
        <f>SUMIF($A:$A,"거소·선상투표",D:D)+SUMIF($A:$A,"국외부재자투표",D:D)+SUMIF($A:$A,"국외부재자투표(공관)",D:D)</f>
        <v>506</v>
      </c>
      <c r="V9">
        <f t="shared" ref="V9:X11" si="1">SUMIF($A:$A,"거소·선상투표",E:E)+SUMIF($A:$A,"국외부재자투표",E:E)+SUMIF($A:$A,"국외부재자투표(공관)",E:E)</f>
        <v>214</v>
      </c>
      <c r="W9">
        <f t="shared" si="1"/>
        <v>269</v>
      </c>
      <c r="X9">
        <f t="shared" si="1"/>
        <v>11</v>
      </c>
    </row>
    <row r="10" spans="1:24" ht="23.25" thickBot="1">
      <c r="A10" s="3"/>
      <c r="B10" s="3" t="s">
        <v>37</v>
      </c>
      <c r="C10" s="4">
        <v>2716</v>
      </c>
      <c r="D10" s="4">
        <v>2716</v>
      </c>
      <c r="E10" s="4">
        <v>1146</v>
      </c>
      <c r="F10" s="4">
        <v>1511</v>
      </c>
      <c r="G10" s="5">
        <v>25</v>
      </c>
      <c r="H10" s="5">
        <v>15</v>
      </c>
      <c r="I10" s="4">
        <v>2697</v>
      </c>
      <c r="J10" s="5">
        <v>19</v>
      </c>
      <c r="K10" s="5">
        <v>0</v>
      </c>
      <c r="T10" t="s">
        <v>2932</v>
      </c>
      <c r="U10">
        <f>SUMIF($B:$B,"관내사전투표",D:D)</f>
        <v>25044</v>
      </c>
      <c r="V10">
        <f t="shared" ref="V10:X12" si="2">SUMIF($B:$B,"관내사전투표",E:E)</f>
        <v>11883</v>
      </c>
      <c r="W10">
        <f t="shared" si="2"/>
        <v>12585</v>
      </c>
      <c r="X10">
        <f t="shared" si="2"/>
        <v>241</v>
      </c>
    </row>
    <row r="11" spans="1:24" ht="17.25" thickBot="1">
      <c r="A11" s="3"/>
      <c r="B11" s="3" t="s">
        <v>2295</v>
      </c>
      <c r="C11" s="4">
        <v>2370</v>
      </c>
      <c r="D11" s="4">
        <v>1177</v>
      </c>
      <c r="E11" s="5">
        <v>354</v>
      </c>
      <c r="F11" s="5">
        <v>788</v>
      </c>
      <c r="G11" s="5">
        <v>19</v>
      </c>
      <c r="H11" s="5">
        <v>6</v>
      </c>
      <c r="I11" s="4">
        <v>1167</v>
      </c>
      <c r="J11" s="5">
        <v>10</v>
      </c>
      <c r="K11" s="4">
        <v>1193</v>
      </c>
      <c r="T11" t="s">
        <v>2933</v>
      </c>
      <c r="U11">
        <f>SUMIF($A:$A,"관외사전투표",D:D)</f>
        <v>11978</v>
      </c>
      <c r="V11">
        <f t="shared" ref="V11:X13" si="3">SUMIF($A:$A,"관외사전투표",E:E)</f>
        <v>6116</v>
      </c>
      <c r="W11">
        <f t="shared" si="3"/>
        <v>5457</v>
      </c>
      <c r="X11">
        <f t="shared" si="3"/>
        <v>158</v>
      </c>
    </row>
    <row r="12" spans="1:24" ht="17.25" thickBot="1">
      <c r="A12" s="3"/>
      <c r="B12" s="3" t="s">
        <v>2296</v>
      </c>
      <c r="C12" s="4">
        <v>1712</v>
      </c>
      <c r="D12" s="5">
        <v>843</v>
      </c>
      <c r="E12" s="5">
        <v>373</v>
      </c>
      <c r="F12" s="5">
        <v>426</v>
      </c>
      <c r="G12" s="5">
        <v>23</v>
      </c>
      <c r="H12" s="5">
        <v>3</v>
      </c>
      <c r="I12" s="5">
        <v>825</v>
      </c>
      <c r="J12" s="5">
        <v>18</v>
      </c>
      <c r="K12" s="5">
        <v>869</v>
      </c>
    </row>
    <row r="13" spans="1:24" ht="17.25" thickBot="1">
      <c r="A13" s="3"/>
      <c r="B13" s="3" t="s">
        <v>2297</v>
      </c>
      <c r="C13" s="4">
        <v>1829</v>
      </c>
      <c r="D13" s="4">
        <v>1008</v>
      </c>
      <c r="E13" s="5">
        <v>514</v>
      </c>
      <c r="F13" s="5">
        <v>448</v>
      </c>
      <c r="G13" s="5">
        <v>22</v>
      </c>
      <c r="H13" s="5">
        <v>5</v>
      </c>
      <c r="I13" s="5">
        <v>989</v>
      </c>
      <c r="J13" s="5">
        <v>19</v>
      </c>
      <c r="K13" s="5">
        <v>821</v>
      </c>
    </row>
    <row r="14" spans="1:24" ht="17.25" thickBot="1">
      <c r="A14" s="3"/>
      <c r="B14" s="3" t="s">
        <v>2298</v>
      </c>
      <c r="C14" s="4">
        <v>2842</v>
      </c>
      <c r="D14" s="4">
        <v>1925</v>
      </c>
      <c r="E14" s="5">
        <v>246</v>
      </c>
      <c r="F14" s="4">
        <v>1650</v>
      </c>
      <c r="G14" s="5">
        <v>13</v>
      </c>
      <c r="H14" s="5">
        <v>4</v>
      </c>
      <c r="I14" s="4">
        <v>1913</v>
      </c>
      <c r="J14" s="5">
        <v>12</v>
      </c>
      <c r="K14" s="5">
        <v>917</v>
      </c>
      <c r="U14" s="8"/>
      <c r="V14" s="8"/>
      <c r="W14" s="8"/>
      <c r="X14" s="8"/>
    </row>
    <row r="15" spans="1:24" ht="17.25" thickBot="1">
      <c r="A15" s="3"/>
      <c r="B15" s="3" t="s">
        <v>2299</v>
      </c>
      <c r="C15" s="4">
        <v>2521</v>
      </c>
      <c r="D15" s="4">
        <v>1772</v>
      </c>
      <c r="E15" s="5">
        <v>342</v>
      </c>
      <c r="F15" s="4">
        <v>1392</v>
      </c>
      <c r="G15" s="5">
        <v>21</v>
      </c>
      <c r="H15" s="5">
        <v>6</v>
      </c>
      <c r="I15" s="4">
        <v>1761</v>
      </c>
      <c r="J15" s="5">
        <v>11</v>
      </c>
      <c r="K15" s="5">
        <v>749</v>
      </c>
      <c r="U15" s="8"/>
      <c r="V15" s="8"/>
      <c r="W15" s="8"/>
      <c r="X15" s="8"/>
    </row>
    <row r="16" spans="1:24" ht="17.25" thickBot="1">
      <c r="A16" s="3" t="s">
        <v>2481</v>
      </c>
      <c r="B16" s="3" t="s">
        <v>36</v>
      </c>
      <c r="C16" s="4">
        <v>20216</v>
      </c>
      <c r="D16" s="4">
        <v>10105</v>
      </c>
      <c r="E16" s="4">
        <v>4940</v>
      </c>
      <c r="F16" s="4">
        <v>4775</v>
      </c>
      <c r="G16" s="5">
        <v>164</v>
      </c>
      <c r="H16" s="5">
        <v>80</v>
      </c>
      <c r="I16" s="4">
        <v>9959</v>
      </c>
      <c r="J16" s="5">
        <v>146</v>
      </c>
      <c r="K16" s="4">
        <v>10111</v>
      </c>
    </row>
    <row r="17" spans="1:11" ht="23.25" thickBot="1">
      <c r="A17" s="3"/>
      <c r="B17" s="3" t="s">
        <v>37</v>
      </c>
      <c r="C17" s="4">
        <v>2990</v>
      </c>
      <c r="D17" s="4">
        <v>2990</v>
      </c>
      <c r="E17" s="4">
        <v>1750</v>
      </c>
      <c r="F17" s="4">
        <v>1152</v>
      </c>
      <c r="G17" s="5">
        <v>32</v>
      </c>
      <c r="H17" s="5">
        <v>23</v>
      </c>
      <c r="I17" s="4">
        <v>2957</v>
      </c>
      <c r="J17" s="5">
        <v>33</v>
      </c>
      <c r="K17" s="5">
        <v>0</v>
      </c>
    </row>
    <row r="18" spans="1:11" ht="23.25" thickBot="1">
      <c r="A18" s="3"/>
      <c r="B18" s="3" t="s">
        <v>2482</v>
      </c>
      <c r="C18" s="4">
        <v>3515</v>
      </c>
      <c r="D18" s="4">
        <v>1105</v>
      </c>
      <c r="E18" s="5">
        <v>521</v>
      </c>
      <c r="F18" s="5">
        <v>527</v>
      </c>
      <c r="G18" s="5">
        <v>23</v>
      </c>
      <c r="H18" s="5">
        <v>11</v>
      </c>
      <c r="I18" s="4">
        <v>1082</v>
      </c>
      <c r="J18" s="5">
        <v>23</v>
      </c>
      <c r="K18" s="4">
        <v>2410</v>
      </c>
    </row>
    <row r="19" spans="1:11" ht="23.25" thickBot="1">
      <c r="A19" s="3"/>
      <c r="B19" s="3" t="s">
        <v>2483</v>
      </c>
      <c r="C19" s="4">
        <v>3273</v>
      </c>
      <c r="D19" s="4">
        <v>1450</v>
      </c>
      <c r="E19" s="5">
        <v>613</v>
      </c>
      <c r="F19" s="5">
        <v>781</v>
      </c>
      <c r="G19" s="5">
        <v>17</v>
      </c>
      <c r="H19" s="5">
        <v>12</v>
      </c>
      <c r="I19" s="4">
        <v>1423</v>
      </c>
      <c r="J19" s="5">
        <v>27</v>
      </c>
      <c r="K19" s="4">
        <v>1823</v>
      </c>
    </row>
    <row r="20" spans="1:11" ht="23.25" thickBot="1">
      <c r="A20" s="3"/>
      <c r="B20" s="3" t="s">
        <v>2484</v>
      </c>
      <c r="C20" s="4">
        <v>3661</v>
      </c>
      <c r="D20" s="4">
        <v>1815</v>
      </c>
      <c r="E20" s="5">
        <v>693</v>
      </c>
      <c r="F20" s="4">
        <v>1053</v>
      </c>
      <c r="G20" s="5">
        <v>31</v>
      </c>
      <c r="H20" s="5">
        <v>12</v>
      </c>
      <c r="I20" s="4">
        <v>1789</v>
      </c>
      <c r="J20" s="5">
        <v>26</v>
      </c>
      <c r="K20" s="4">
        <v>1846</v>
      </c>
    </row>
    <row r="21" spans="1:11" ht="23.25" thickBot="1">
      <c r="A21" s="3"/>
      <c r="B21" s="3" t="s">
        <v>2485</v>
      </c>
      <c r="C21" s="4">
        <v>3608</v>
      </c>
      <c r="D21" s="4">
        <v>1422</v>
      </c>
      <c r="E21" s="5">
        <v>701</v>
      </c>
      <c r="F21" s="5">
        <v>649</v>
      </c>
      <c r="G21" s="5">
        <v>36</v>
      </c>
      <c r="H21" s="5">
        <v>17</v>
      </c>
      <c r="I21" s="4">
        <v>1403</v>
      </c>
      <c r="J21" s="5">
        <v>19</v>
      </c>
      <c r="K21" s="4">
        <v>2186</v>
      </c>
    </row>
    <row r="22" spans="1:11" ht="23.25" thickBot="1">
      <c r="A22" s="3"/>
      <c r="B22" s="3" t="s">
        <v>2486</v>
      </c>
      <c r="C22" s="4">
        <v>3169</v>
      </c>
      <c r="D22" s="4">
        <v>1323</v>
      </c>
      <c r="E22" s="5">
        <v>662</v>
      </c>
      <c r="F22" s="5">
        <v>613</v>
      </c>
      <c r="G22" s="5">
        <v>25</v>
      </c>
      <c r="H22" s="5">
        <v>5</v>
      </c>
      <c r="I22" s="4">
        <v>1305</v>
      </c>
      <c r="J22" s="5">
        <v>18</v>
      </c>
      <c r="K22" s="4">
        <v>1846</v>
      </c>
    </row>
    <row r="23" spans="1:11" ht="17.25" thickBot="1">
      <c r="A23" s="3" t="s">
        <v>2487</v>
      </c>
      <c r="B23" s="3" t="s">
        <v>36</v>
      </c>
      <c r="C23" s="4">
        <v>17913</v>
      </c>
      <c r="D23" s="4">
        <v>10470</v>
      </c>
      <c r="E23" s="4">
        <v>4248</v>
      </c>
      <c r="F23" s="4">
        <v>5901</v>
      </c>
      <c r="G23" s="5">
        <v>142</v>
      </c>
      <c r="H23" s="5">
        <v>65</v>
      </c>
      <c r="I23" s="4">
        <v>10356</v>
      </c>
      <c r="J23" s="5">
        <v>114</v>
      </c>
      <c r="K23" s="4">
        <v>7443</v>
      </c>
    </row>
    <row r="24" spans="1:11" ht="23.25" thickBot="1">
      <c r="A24" s="3"/>
      <c r="B24" s="3" t="s">
        <v>37</v>
      </c>
      <c r="C24" s="4">
        <v>2892</v>
      </c>
      <c r="D24" s="4">
        <v>2892</v>
      </c>
      <c r="E24" s="4">
        <v>1437</v>
      </c>
      <c r="F24" s="4">
        <v>1387</v>
      </c>
      <c r="G24" s="5">
        <v>32</v>
      </c>
      <c r="H24" s="5">
        <v>15</v>
      </c>
      <c r="I24" s="4">
        <v>2871</v>
      </c>
      <c r="J24" s="5">
        <v>21</v>
      </c>
      <c r="K24" s="5">
        <v>0</v>
      </c>
    </row>
    <row r="25" spans="1:11" ht="23.25" thickBot="1">
      <c r="A25" s="3"/>
      <c r="B25" s="3" t="s">
        <v>2488</v>
      </c>
      <c r="C25" s="4">
        <v>3562</v>
      </c>
      <c r="D25" s="4">
        <v>1589</v>
      </c>
      <c r="E25" s="5">
        <v>519</v>
      </c>
      <c r="F25" s="4">
        <v>1031</v>
      </c>
      <c r="G25" s="5">
        <v>17</v>
      </c>
      <c r="H25" s="5">
        <v>7</v>
      </c>
      <c r="I25" s="4">
        <v>1574</v>
      </c>
      <c r="J25" s="5">
        <v>15</v>
      </c>
      <c r="K25" s="4">
        <v>1973</v>
      </c>
    </row>
    <row r="26" spans="1:11" ht="23.25" thickBot="1">
      <c r="A26" s="3"/>
      <c r="B26" s="3" t="s">
        <v>2489</v>
      </c>
      <c r="C26" s="4">
        <v>2392</v>
      </c>
      <c r="D26" s="4">
        <v>1284</v>
      </c>
      <c r="E26" s="5">
        <v>410</v>
      </c>
      <c r="F26" s="5">
        <v>822</v>
      </c>
      <c r="G26" s="5">
        <v>21</v>
      </c>
      <c r="H26" s="5">
        <v>12</v>
      </c>
      <c r="I26" s="4">
        <v>1265</v>
      </c>
      <c r="J26" s="5">
        <v>19</v>
      </c>
      <c r="K26" s="4">
        <v>1108</v>
      </c>
    </row>
    <row r="27" spans="1:11" ht="23.25" thickBot="1">
      <c r="A27" s="3"/>
      <c r="B27" s="3" t="s">
        <v>2490</v>
      </c>
      <c r="C27" s="4">
        <v>1949</v>
      </c>
      <c r="D27" s="4">
        <v>1043</v>
      </c>
      <c r="E27" s="5">
        <v>438</v>
      </c>
      <c r="F27" s="5">
        <v>563</v>
      </c>
      <c r="G27" s="5">
        <v>22</v>
      </c>
      <c r="H27" s="5">
        <v>8</v>
      </c>
      <c r="I27" s="4">
        <v>1031</v>
      </c>
      <c r="J27" s="5">
        <v>12</v>
      </c>
      <c r="K27" s="5">
        <v>906</v>
      </c>
    </row>
    <row r="28" spans="1:11" ht="23.25" thickBot="1">
      <c r="A28" s="3"/>
      <c r="B28" s="3" t="s">
        <v>2491</v>
      </c>
      <c r="C28" s="4">
        <v>3868</v>
      </c>
      <c r="D28" s="4">
        <v>2139</v>
      </c>
      <c r="E28" s="5">
        <v>760</v>
      </c>
      <c r="F28" s="4">
        <v>1323</v>
      </c>
      <c r="G28" s="5">
        <v>21</v>
      </c>
      <c r="H28" s="5">
        <v>13</v>
      </c>
      <c r="I28" s="4">
        <v>2117</v>
      </c>
      <c r="J28" s="5">
        <v>22</v>
      </c>
      <c r="K28" s="4">
        <v>1729</v>
      </c>
    </row>
    <row r="29" spans="1:11" ht="23.25" thickBot="1">
      <c r="A29" s="3"/>
      <c r="B29" s="3" t="s">
        <v>2492</v>
      </c>
      <c r="C29" s="4">
        <v>3250</v>
      </c>
      <c r="D29" s="4">
        <v>1523</v>
      </c>
      <c r="E29" s="5">
        <v>684</v>
      </c>
      <c r="F29" s="5">
        <v>775</v>
      </c>
      <c r="G29" s="5">
        <v>29</v>
      </c>
      <c r="H29" s="5">
        <v>10</v>
      </c>
      <c r="I29" s="4">
        <v>1498</v>
      </c>
      <c r="J29" s="5">
        <v>25</v>
      </c>
      <c r="K29" s="4">
        <v>1727</v>
      </c>
    </row>
    <row r="30" spans="1:11" ht="17.25" thickBot="1">
      <c r="A30" s="3" t="s">
        <v>2493</v>
      </c>
      <c r="B30" s="3" t="s">
        <v>36</v>
      </c>
      <c r="C30" s="4">
        <v>21475</v>
      </c>
      <c r="D30" s="4">
        <v>14917</v>
      </c>
      <c r="E30" s="4">
        <v>3046</v>
      </c>
      <c r="F30" s="4">
        <v>11565</v>
      </c>
      <c r="G30" s="5">
        <v>105</v>
      </c>
      <c r="H30" s="5">
        <v>55</v>
      </c>
      <c r="I30" s="4">
        <v>14771</v>
      </c>
      <c r="J30" s="5">
        <v>146</v>
      </c>
      <c r="K30" s="4">
        <v>6558</v>
      </c>
    </row>
    <row r="31" spans="1:11" ht="23.25" thickBot="1">
      <c r="A31" s="3"/>
      <c r="B31" s="3" t="s">
        <v>37</v>
      </c>
      <c r="C31" s="4">
        <v>3870</v>
      </c>
      <c r="D31" s="4">
        <v>3870</v>
      </c>
      <c r="E31" s="4">
        <v>1021</v>
      </c>
      <c r="F31" s="4">
        <v>2790</v>
      </c>
      <c r="G31" s="5">
        <v>23</v>
      </c>
      <c r="H31" s="5">
        <v>10</v>
      </c>
      <c r="I31" s="4">
        <v>3844</v>
      </c>
      <c r="J31" s="5">
        <v>26</v>
      </c>
      <c r="K31" s="5">
        <v>0</v>
      </c>
    </row>
    <row r="32" spans="1:11" ht="23.25" thickBot="1">
      <c r="A32" s="3"/>
      <c r="B32" s="3" t="s">
        <v>2494</v>
      </c>
      <c r="C32" s="4">
        <v>3097</v>
      </c>
      <c r="D32" s="4">
        <v>1697</v>
      </c>
      <c r="E32" s="5">
        <v>196</v>
      </c>
      <c r="F32" s="4">
        <v>1463</v>
      </c>
      <c r="G32" s="5">
        <v>7</v>
      </c>
      <c r="H32" s="5">
        <v>6</v>
      </c>
      <c r="I32" s="4">
        <v>1672</v>
      </c>
      <c r="J32" s="5">
        <v>25</v>
      </c>
      <c r="K32" s="4">
        <v>1400</v>
      </c>
    </row>
    <row r="33" spans="1:11" ht="23.25" thickBot="1">
      <c r="A33" s="3"/>
      <c r="B33" s="3" t="s">
        <v>2495</v>
      </c>
      <c r="C33" s="4">
        <v>2068</v>
      </c>
      <c r="D33" s="4">
        <v>1422</v>
      </c>
      <c r="E33" s="5">
        <v>227</v>
      </c>
      <c r="F33" s="4">
        <v>1158</v>
      </c>
      <c r="G33" s="5">
        <v>15</v>
      </c>
      <c r="H33" s="5">
        <v>6</v>
      </c>
      <c r="I33" s="4">
        <v>1406</v>
      </c>
      <c r="J33" s="5">
        <v>16</v>
      </c>
      <c r="K33" s="5">
        <v>646</v>
      </c>
    </row>
    <row r="34" spans="1:11" ht="23.25" thickBot="1">
      <c r="A34" s="3"/>
      <c r="B34" s="3" t="s">
        <v>2496</v>
      </c>
      <c r="C34" s="4">
        <v>2535</v>
      </c>
      <c r="D34" s="4">
        <v>1755</v>
      </c>
      <c r="E34" s="5">
        <v>216</v>
      </c>
      <c r="F34" s="4">
        <v>1501</v>
      </c>
      <c r="G34" s="5">
        <v>15</v>
      </c>
      <c r="H34" s="5">
        <v>1</v>
      </c>
      <c r="I34" s="4">
        <v>1733</v>
      </c>
      <c r="J34" s="5">
        <v>22</v>
      </c>
      <c r="K34" s="5">
        <v>780</v>
      </c>
    </row>
    <row r="35" spans="1:11" ht="23.25" thickBot="1">
      <c r="A35" s="3"/>
      <c r="B35" s="3" t="s">
        <v>2497</v>
      </c>
      <c r="C35" s="4">
        <v>2362</v>
      </c>
      <c r="D35" s="4">
        <v>1365</v>
      </c>
      <c r="E35" s="5">
        <v>414</v>
      </c>
      <c r="F35" s="5">
        <v>924</v>
      </c>
      <c r="G35" s="5">
        <v>7</v>
      </c>
      <c r="H35" s="5">
        <v>7</v>
      </c>
      <c r="I35" s="4">
        <v>1352</v>
      </c>
      <c r="J35" s="5">
        <v>13</v>
      </c>
      <c r="K35" s="5">
        <v>997</v>
      </c>
    </row>
    <row r="36" spans="1:11" ht="23.25" thickBot="1">
      <c r="A36" s="3"/>
      <c r="B36" s="3" t="s">
        <v>2498</v>
      </c>
      <c r="C36" s="4">
        <v>3157</v>
      </c>
      <c r="D36" s="4">
        <v>2074</v>
      </c>
      <c r="E36" s="5">
        <v>400</v>
      </c>
      <c r="F36" s="4">
        <v>1643</v>
      </c>
      <c r="G36" s="5">
        <v>15</v>
      </c>
      <c r="H36" s="5">
        <v>7</v>
      </c>
      <c r="I36" s="4">
        <v>2065</v>
      </c>
      <c r="J36" s="5">
        <v>9</v>
      </c>
      <c r="K36" s="4">
        <v>1083</v>
      </c>
    </row>
    <row r="37" spans="1:11" ht="23.25" thickBot="1">
      <c r="A37" s="3"/>
      <c r="B37" s="3" t="s">
        <v>2499</v>
      </c>
      <c r="C37" s="4">
        <v>3022</v>
      </c>
      <c r="D37" s="4">
        <v>1922</v>
      </c>
      <c r="E37" s="5">
        <v>353</v>
      </c>
      <c r="F37" s="4">
        <v>1522</v>
      </c>
      <c r="G37" s="5">
        <v>11</v>
      </c>
      <c r="H37" s="5">
        <v>14</v>
      </c>
      <c r="I37" s="4">
        <v>1900</v>
      </c>
      <c r="J37" s="5">
        <v>22</v>
      </c>
      <c r="K37" s="4">
        <v>1100</v>
      </c>
    </row>
    <row r="38" spans="1:11" ht="23.25" thickBot="1">
      <c r="A38" s="3"/>
      <c r="B38" s="3" t="s">
        <v>2500</v>
      </c>
      <c r="C38" s="4">
        <v>1364</v>
      </c>
      <c r="D38" s="5">
        <v>812</v>
      </c>
      <c r="E38" s="5">
        <v>219</v>
      </c>
      <c r="F38" s="5">
        <v>564</v>
      </c>
      <c r="G38" s="5">
        <v>12</v>
      </c>
      <c r="H38" s="5">
        <v>4</v>
      </c>
      <c r="I38" s="5">
        <v>799</v>
      </c>
      <c r="J38" s="5">
        <v>13</v>
      </c>
      <c r="K38" s="5">
        <v>552</v>
      </c>
    </row>
    <row r="39" spans="1:11" ht="17.25" thickBot="1">
      <c r="A39" s="3" t="s">
        <v>2501</v>
      </c>
      <c r="B39" s="3" t="s">
        <v>36</v>
      </c>
      <c r="C39" s="4">
        <v>22795</v>
      </c>
      <c r="D39" s="4">
        <v>14537</v>
      </c>
      <c r="E39" s="4">
        <v>4595</v>
      </c>
      <c r="F39" s="4">
        <v>9549</v>
      </c>
      <c r="G39" s="5">
        <v>169</v>
      </c>
      <c r="H39" s="5">
        <v>69</v>
      </c>
      <c r="I39" s="4">
        <v>14382</v>
      </c>
      <c r="J39" s="5">
        <v>155</v>
      </c>
      <c r="K39" s="4">
        <v>8258</v>
      </c>
    </row>
    <row r="40" spans="1:11" ht="23.25" thickBot="1">
      <c r="A40" s="3"/>
      <c r="B40" s="3" t="s">
        <v>37</v>
      </c>
      <c r="C40" s="4">
        <v>3557</v>
      </c>
      <c r="D40" s="4">
        <v>3557</v>
      </c>
      <c r="E40" s="4">
        <v>1502</v>
      </c>
      <c r="F40" s="4">
        <v>1986</v>
      </c>
      <c r="G40" s="5">
        <v>29</v>
      </c>
      <c r="H40" s="5">
        <v>11</v>
      </c>
      <c r="I40" s="4">
        <v>3528</v>
      </c>
      <c r="J40" s="5">
        <v>29</v>
      </c>
      <c r="K40" s="5">
        <v>0</v>
      </c>
    </row>
    <row r="41" spans="1:11" ht="17.25" thickBot="1">
      <c r="A41" s="3"/>
      <c r="B41" s="3" t="s">
        <v>2502</v>
      </c>
      <c r="C41" s="4">
        <v>3353</v>
      </c>
      <c r="D41" s="4">
        <v>1674</v>
      </c>
      <c r="E41" s="5">
        <v>442</v>
      </c>
      <c r="F41" s="4">
        <v>1182</v>
      </c>
      <c r="G41" s="5">
        <v>25</v>
      </c>
      <c r="H41" s="5">
        <v>5</v>
      </c>
      <c r="I41" s="4">
        <v>1654</v>
      </c>
      <c r="J41" s="5">
        <v>20</v>
      </c>
      <c r="K41" s="4">
        <v>1679</v>
      </c>
    </row>
    <row r="42" spans="1:11" ht="17.25" thickBot="1">
      <c r="A42" s="3"/>
      <c r="B42" s="3" t="s">
        <v>2503</v>
      </c>
      <c r="C42" s="4">
        <v>2450</v>
      </c>
      <c r="D42" s="4">
        <v>1412</v>
      </c>
      <c r="E42" s="5">
        <v>265</v>
      </c>
      <c r="F42" s="4">
        <v>1112</v>
      </c>
      <c r="G42" s="5">
        <v>16</v>
      </c>
      <c r="H42" s="5">
        <v>7</v>
      </c>
      <c r="I42" s="4">
        <v>1400</v>
      </c>
      <c r="J42" s="5">
        <v>12</v>
      </c>
      <c r="K42" s="4">
        <v>1038</v>
      </c>
    </row>
    <row r="43" spans="1:11" ht="17.25" thickBot="1">
      <c r="A43" s="3"/>
      <c r="B43" s="3" t="s">
        <v>2504</v>
      </c>
      <c r="C43" s="4">
        <v>2287</v>
      </c>
      <c r="D43" s="4">
        <v>1488</v>
      </c>
      <c r="E43" s="5">
        <v>315</v>
      </c>
      <c r="F43" s="4">
        <v>1132</v>
      </c>
      <c r="G43" s="5">
        <v>16</v>
      </c>
      <c r="H43" s="5">
        <v>7</v>
      </c>
      <c r="I43" s="4">
        <v>1470</v>
      </c>
      <c r="J43" s="5">
        <v>18</v>
      </c>
      <c r="K43" s="5">
        <v>799</v>
      </c>
    </row>
    <row r="44" spans="1:11" ht="17.25" thickBot="1">
      <c r="A44" s="3"/>
      <c r="B44" s="3" t="s">
        <v>2505</v>
      </c>
      <c r="C44" s="4">
        <v>3245</v>
      </c>
      <c r="D44" s="4">
        <v>1906</v>
      </c>
      <c r="E44" s="5">
        <v>463</v>
      </c>
      <c r="F44" s="4">
        <v>1384</v>
      </c>
      <c r="G44" s="5">
        <v>22</v>
      </c>
      <c r="H44" s="5">
        <v>17</v>
      </c>
      <c r="I44" s="4">
        <v>1886</v>
      </c>
      <c r="J44" s="5">
        <v>20</v>
      </c>
      <c r="K44" s="4">
        <v>1339</v>
      </c>
    </row>
    <row r="45" spans="1:11" ht="17.25" thickBot="1">
      <c r="A45" s="3"/>
      <c r="B45" s="3" t="s">
        <v>2506</v>
      </c>
      <c r="C45" s="4">
        <v>3026</v>
      </c>
      <c r="D45" s="4">
        <v>1806</v>
      </c>
      <c r="E45" s="5">
        <v>641</v>
      </c>
      <c r="F45" s="4">
        <v>1111</v>
      </c>
      <c r="G45" s="5">
        <v>25</v>
      </c>
      <c r="H45" s="5">
        <v>6</v>
      </c>
      <c r="I45" s="4">
        <v>1783</v>
      </c>
      <c r="J45" s="5">
        <v>23</v>
      </c>
      <c r="K45" s="4">
        <v>1220</v>
      </c>
    </row>
    <row r="46" spans="1:11" ht="17.25" thickBot="1">
      <c r="A46" s="3"/>
      <c r="B46" s="3" t="s">
        <v>2507</v>
      </c>
      <c r="C46" s="4">
        <v>2997</v>
      </c>
      <c r="D46" s="4">
        <v>1746</v>
      </c>
      <c r="E46" s="5">
        <v>687</v>
      </c>
      <c r="F46" s="4">
        <v>1002</v>
      </c>
      <c r="G46" s="5">
        <v>23</v>
      </c>
      <c r="H46" s="5">
        <v>10</v>
      </c>
      <c r="I46" s="4">
        <v>1722</v>
      </c>
      <c r="J46" s="5">
        <v>24</v>
      </c>
      <c r="K46" s="4">
        <v>1251</v>
      </c>
    </row>
    <row r="47" spans="1:11" ht="17.25" thickBot="1">
      <c r="A47" s="3"/>
      <c r="B47" s="3" t="s">
        <v>2508</v>
      </c>
      <c r="C47" s="4">
        <v>1880</v>
      </c>
      <c r="D47" s="5">
        <v>948</v>
      </c>
      <c r="E47" s="5">
        <v>280</v>
      </c>
      <c r="F47" s="5">
        <v>640</v>
      </c>
      <c r="G47" s="5">
        <v>13</v>
      </c>
      <c r="H47" s="5">
        <v>6</v>
      </c>
      <c r="I47" s="5">
        <v>939</v>
      </c>
      <c r="J47" s="5">
        <v>9</v>
      </c>
      <c r="K47" s="5">
        <v>932</v>
      </c>
    </row>
    <row r="48" spans="1:11" ht="17.25" thickBot="1">
      <c r="A48" s="3" t="s">
        <v>2509</v>
      </c>
      <c r="B48" s="3" t="s">
        <v>36</v>
      </c>
      <c r="C48" s="4">
        <v>30109</v>
      </c>
      <c r="D48" s="4">
        <v>14913</v>
      </c>
      <c r="E48" s="4">
        <v>7463</v>
      </c>
      <c r="F48" s="4">
        <v>6849</v>
      </c>
      <c r="G48" s="5">
        <v>266</v>
      </c>
      <c r="H48" s="5">
        <v>138</v>
      </c>
      <c r="I48" s="4">
        <v>14716</v>
      </c>
      <c r="J48" s="5">
        <v>197</v>
      </c>
      <c r="K48" s="4">
        <v>15196</v>
      </c>
    </row>
    <row r="49" spans="1:11" ht="23.25" thickBot="1">
      <c r="A49" s="3"/>
      <c r="B49" s="3" t="s">
        <v>37</v>
      </c>
      <c r="C49" s="4">
        <v>3693</v>
      </c>
      <c r="D49" s="4">
        <v>3693</v>
      </c>
      <c r="E49" s="4">
        <v>2259</v>
      </c>
      <c r="F49" s="4">
        <v>1316</v>
      </c>
      <c r="G49" s="5">
        <v>53</v>
      </c>
      <c r="H49" s="5">
        <v>33</v>
      </c>
      <c r="I49" s="4">
        <v>3661</v>
      </c>
      <c r="J49" s="5">
        <v>32</v>
      </c>
      <c r="K49" s="5">
        <v>0</v>
      </c>
    </row>
    <row r="50" spans="1:11" ht="23.25" thickBot="1">
      <c r="A50" s="3"/>
      <c r="B50" s="3" t="s">
        <v>2510</v>
      </c>
      <c r="C50" s="4">
        <v>3474</v>
      </c>
      <c r="D50" s="4">
        <v>1383</v>
      </c>
      <c r="E50" s="5">
        <v>656</v>
      </c>
      <c r="F50" s="5">
        <v>676</v>
      </c>
      <c r="G50" s="5">
        <v>25</v>
      </c>
      <c r="H50" s="5">
        <v>9</v>
      </c>
      <c r="I50" s="4">
        <v>1366</v>
      </c>
      <c r="J50" s="5">
        <v>17</v>
      </c>
      <c r="K50" s="4">
        <v>2091</v>
      </c>
    </row>
    <row r="51" spans="1:11" ht="23.25" thickBot="1">
      <c r="A51" s="3"/>
      <c r="B51" s="3" t="s">
        <v>2511</v>
      </c>
      <c r="C51" s="4">
        <v>2934</v>
      </c>
      <c r="D51" s="4">
        <v>1249</v>
      </c>
      <c r="E51" s="5">
        <v>582</v>
      </c>
      <c r="F51" s="5">
        <v>603</v>
      </c>
      <c r="G51" s="5">
        <v>24</v>
      </c>
      <c r="H51" s="5">
        <v>20</v>
      </c>
      <c r="I51" s="4">
        <v>1229</v>
      </c>
      <c r="J51" s="5">
        <v>20</v>
      </c>
      <c r="K51" s="4">
        <v>1685</v>
      </c>
    </row>
    <row r="52" spans="1:11" ht="23.25" thickBot="1">
      <c r="A52" s="3"/>
      <c r="B52" s="3" t="s">
        <v>2512</v>
      </c>
      <c r="C52" s="4">
        <v>3460</v>
      </c>
      <c r="D52" s="4">
        <v>1474</v>
      </c>
      <c r="E52" s="5">
        <v>701</v>
      </c>
      <c r="F52" s="5">
        <v>689</v>
      </c>
      <c r="G52" s="5">
        <v>37</v>
      </c>
      <c r="H52" s="5">
        <v>24</v>
      </c>
      <c r="I52" s="4">
        <v>1451</v>
      </c>
      <c r="J52" s="5">
        <v>23</v>
      </c>
      <c r="K52" s="4">
        <v>1986</v>
      </c>
    </row>
    <row r="53" spans="1:11" ht="23.25" thickBot="1">
      <c r="A53" s="3"/>
      <c r="B53" s="3" t="s">
        <v>2513</v>
      </c>
      <c r="C53" s="4">
        <v>3822</v>
      </c>
      <c r="D53" s="4">
        <v>1655</v>
      </c>
      <c r="E53" s="5">
        <v>770</v>
      </c>
      <c r="F53" s="5">
        <v>818</v>
      </c>
      <c r="G53" s="5">
        <v>26</v>
      </c>
      <c r="H53" s="5">
        <v>11</v>
      </c>
      <c r="I53" s="4">
        <v>1625</v>
      </c>
      <c r="J53" s="5">
        <v>30</v>
      </c>
      <c r="K53" s="4">
        <v>2167</v>
      </c>
    </row>
    <row r="54" spans="1:11" ht="23.25" thickBot="1">
      <c r="A54" s="3"/>
      <c r="B54" s="3" t="s">
        <v>2514</v>
      </c>
      <c r="C54" s="4">
        <v>4569</v>
      </c>
      <c r="D54" s="4">
        <v>1558</v>
      </c>
      <c r="E54" s="5">
        <v>748</v>
      </c>
      <c r="F54" s="5">
        <v>745</v>
      </c>
      <c r="G54" s="5">
        <v>28</v>
      </c>
      <c r="H54" s="5">
        <v>13</v>
      </c>
      <c r="I54" s="4">
        <v>1534</v>
      </c>
      <c r="J54" s="5">
        <v>24</v>
      </c>
      <c r="K54" s="4">
        <v>3011</v>
      </c>
    </row>
    <row r="55" spans="1:11" ht="23.25" thickBot="1">
      <c r="A55" s="3"/>
      <c r="B55" s="3" t="s">
        <v>2515</v>
      </c>
      <c r="C55" s="4">
        <v>3193</v>
      </c>
      <c r="D55" s="4">
        <v>1515</v>
      </c>
      <c r="E55" s="5">
        <v>694</v>
      </c>
      <c r="F55" s="5">
        <v>762</v>
      </c>
      <c r="G55" s="5">
        <v>29</v>
      </c>
      <c r="H55" s="5">
        <v>15</v>
      </c>
      <c r="I55" s="4">
        <v>1500</v>
      </c>
      <c r="J55" s="5">
        <v>15</v>
      </c>
      <c r="K55" s="4">
        <v>1678</v>
      </c>
    </row>
    <row r="56" spans="1:11" ht="23.25" thickBot="1">
      <c r="A56" s="3"/>
      <c r="B56" s="3" t="s">
        <v>2516</v>
      </c>
      <c r="C56" s="4">
        <v>4964</v>
      </c>
      <c r="D56" s="4">
        <v>2386</v>
      </c>
      <c r="E56" s="4">
        <v>1053</v>
      </c>
      <c r="F56" s="4">
        <v>1240</v>
      </c>
      <c r="G56" s="5">
        <v>44</v>
      </c>
      <c r="H56" s="5">
        <v>13</v>
      </c>
      <c r="I56" s="4">
        <v>2350</v>
      </c>
      <c r="J56" s="5">
        <v>36</v>
      </c>
      <c r="K56" s="4">
        <v>2578</v>
      </c>
    </row>
    <row r="57" spans="1:11" ht="17.25" thickBot="1">
      <c r="A57" s="3" t="s">
        <v>2517</v>
      </c>
      <c r="B57" s="3" t="s">
        <v>36</v>
      </c>
      <c r="C57" s="4">
        <v>27389</v>
      </c>
      <c r="D57" s="4">
        <v>17617</v>
      </c>
      <c r="E57" s="4">
        <v>7337</v>
      </c>
      <c r="F57" s="4">
        <v>9744</v>
      </c>
      <c r="G57" s="5">
        <v>240</v>
      </c>
      <c r="H57" s="5">
        <v>100</v>
      </c>
      <c r="I57" s="4">
        <v>17421</v>
      </c>
      <c r="J57" s="5">
        <v>196</v>
      </c>
      <c r="K57" s="4">
        <v>9772</v>
      </c>
    </row>
    <row r="58" spans="1:11" ht="23.25" thickBot="1">
      <c r="A58" s="3"/>
      <c r="B58" s="3" t="s">
        <v>37</v>
      </c>
      <c r="C58" s="4">
        <v>5327</v>
      </c>
      <c r="D58" s="4">
        <v>5326</v>
      </c>
      <c r="E58" s="4">
        <v>2768</v>
      </c>
      <c r="F58" s="4">
        <v>2443</v>
      </c>
      <c r="G58" s="5">
        <v>47</v>
      </c>
      <c r="H58" s="5">
        <v>19</v>
      </c>
      <c r="I58" s="4">
        <v>5277</v>
      </c>
      <c r="J58" s="5">
        <v>49</v>
      </c>
      <c r="K58" s="5">
        <v>1</v>
      </c>
    </row>
    <row r="59" spans="1:11" ht="23.25" thickBot="1">
      <c r="A59" s="3"/>
      <c r="B59" s="3" t="s">
        <v>2518</v>
      </c>
      <c r="C59" s="4">
        <v>4010</v>
      </c>
      <c r="D59" s="4">
        <v>2069</v>
      </c>
      <c r="E59" s="5">
        <v>722</v>
      </c>
      <c r="F59" s="4">
        <v>1276</v>
      </c>
      <c r="G59" s="5">
        <v>37</v>
      </c>
      <c r="H59" s="5">
        <v>12</v>
      </c>
      <c r="I59" s="4">
        <v>2047</v>
      </c>
      <c r="J59" s="5">
        <v>22</v>
      </c>
      <c r="K59" s="4">
        <v>1941</v>
      </c>
    </row>
    <row r="60" spans="1:11" ht="23.25" thickBot="1">
      <c r="A60" s="3"/>
      <c r="B60" s="3" t="s">
        <v>2519</v>
      </c>
      <c r="C60" s="4">
        <v>3656</v>
      </c>
      <c r="D60" s="4">
        <v>2316</v>
      </c>
      <c r="E60" s="5">
        <v>749</v>
      </c>
      <c r="F60" s="4">
        <v>1502</v>
      </c>
      <c r="G60" s="5">
        <v>26</v>
      </c>
      <c r="H60" s="5">
        <v>10</v>
      </c>
      <c r="I60" s="4">
        <v>2287</v>
      </c>
      <c r="J60" s="5">
        <v>29</v>
      </c>
      <c r="K60" s="4">
        <v>1340</v>
      </c>
    </row>
    <row r="61" spans="1:11" ht="23.25" thickBot="1">
      <c r="A61" s="3"/>
      <c r="B61" s="3" t="s">
        <v>2520</v>
      </c>
      <c r="C61" s="4">
        <v>4169</v>
      </c>
      <c r="D61" s="4">
        <v>1919</v>
      </c>
      <c r="E61" s="5">
        <v>859</v>
      </c>
      <c r="F61" s="5">
        <v>972</v>
      </c>
      <c r="G61" s="5">
        <v>41</v>
      </c>
      <c r="H61" s="5">
        <v>15</v>
      </c>
      <c r="I61" s="4">
        <v>1887</v>
      </c>
      <c r="J61" s="5">
        <v>32</v>
      </c>
      <c r="K61" s="4">
        <v>2250</v>
      </c>
    </row>
    <row r="62" spans="1:11" ht="23.25" thickBot="1">
      <c r="A62" s="3"/>
      <c r="B62" s="3" t="s">
        <v>2521</v>
      </c>
      <c r="C62" s="4">
        <v>3604</v>
      </c>
      <c r="D62" s="4">
        <v>1806</v>
      </c>
      <c r="E62" s="5">
        <v>865</v>
      </c>
      <c r="F62" s="5">
        <v>860</v>
      </c>
      <c r="G62" s="5">
        <v>38</v>
      </c>
      <c r="H62" s="5">
        <v>23</v>
      </c>
      <c r="I62" s="4">
        <v>1786</v>
      </c>
      <c r="J62" s="5">
        <v>20</v>
      </c>
      <c r="K62" s="4">
        <v>1798</v>
      </c>
    </row>
    <row r="63" spans="1:11" ht="23.25" thickBot="1">
      <c r="A63" s="3"/>
      <c r="B63" s="3" t="s">
        <v>2522</v>
      </c>
      <c r="C63" s="4">
        <v>3083</v>
      </c>
      <c r="D63" s="4">
        <v>1830</v>
      </c>
      <c r="E63" s="5">
        <v>705</v>
      </c>
      <c r="F63" s="4">
        <v>1072</v>
      </c>
      <c r="G63" s="5">
        <v>31</v>
      </c>
      <c r="H63" s="5">
        <v>6</v>
      </c>
      <c r="I63" s="4">
        <v>1814</v>
      </c>
      <c r="J63" s="5">
        <v>16</v>
      </c>
      <c r="K63" s="4">
        <v>1253</v>
      </c>
    </row>
    <row r="64" spans="1:11" ht="23.25" thickBot="1">
      <c r="A64" s="3"/>
      <c r="B64" s="3" t="s">
        <v>2523</v>
      </c>
      <c r="C64" s="4">
        <v>3540</v>
      </c>
      <c r="D64" s="4">
        <v>2351</v>
      </c>
      <c r="E64" s="5">
        <v>669</v>
      </c>
      <c r="F64" s="4">
        <v>1619</v>
      </c>
      <c r="G64" s="5">
        <v>20</v>
      </c>
      <c r="H64" s="5">
        <v>15</v>
      </c>
      <c r="I64" s="4">
        <v>2323</v>
      </c>
      <c r="J64" s="5">
        <v>28</v>
      </c>
      <c r="K64" s="4">
        <v>1189</v>
      </c>
    </row>
    <row r="65" spans="1:11" ht="23.25" thickBot="1">
      <c r="A65" s="3" t="s">
        <v>97</v>
      </c>
      <c r="B65" s="3"/>
      <c r="C65" s="5">
        <v>0</v>
      </c>
      <c r="D65" s="5">
        <v>1</v>
      </c>
      <c r="E65" s="5">
        <v>1</v>
      </c>
      <c r="F65" s="5">
        <v>0</v>
      </c>
      <c r="G65" s="5">
        <v>0</v>
      </c>
      <c r="H65" s="5">
        <v>0</v>
      </c>
      <c r="I65" s="5">
        <v>1</v>
      </c>
      <c r="J65" s="5">
        <v>0</v>
      </c>
      <c r="K65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3FE0-67EE-4898-A1F2-71656C925A60}"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1" t="s">
        <v>27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2524</v>
      </c>
      <c r="F3" s="2" t="s">
        <v>2525</v>
      </c>
      <c r="G3" s="2" t="s">
        <v>2526</v>
      </c>
      <c r="H3" s="2" t="s">
        <v>2527</v>
      </c>
      <c r="I3" s="2" t="s">
        <v>2528</v>
      </c>
      <c r="J3" s="44"/>
      <c r="K3" s="2"/>
      <c r="L3" s="44"/>
      <c r="U3" t="s">
        <v>3</v>
      </c>
      <c r="V3" t="str">
        <f t="shared" si="0"/>
        <v>전현희</v>
      </c>
      <c r="W3" t="str">
        <f t="shared" si="0"/>
        <v>박진</v>
      </c>
      <c r="X3" t="str">
        <f t="shared" si="0"/>
        <v>김광종</v>
      </c>
    </row>
    <row r="4" spans="1:24" ht="17.25" thickBot="1">
      <c r="A4" s="3" t="s">
        <v>30</v>
      </c>
      <c r="B4" s="3"/>
      <c r="C4" s="4">
        <v>140330</v>
      </c>
      <c r="D4" s="4">
        <v>102469</v>
      </c>
      <c r="E4" s="4">
        <v>47157</v>
      </c>
      <c r="F4" s="4">
        <v>51762</v>
      </c>
      <c r="G4" s="4">
        <v>1341</v>
      </c>
      <c r="H4" s="5">
        <v>422</v>
      </c>
      <c r="I4" s="5">
        <v>919</v>
      </c>
      <c r="J4" s="4">
        <v>101601</v>
      </c>
      <c r="K4" s="5">
        <v>868</v>
      </c>
      <c r="L4" s="4">
        <v>37861</v>
      </c>
      <c r="V4" s="8"/>
      <c r="W4" s="8"/>
      <c r="X4" s="8"/>
    </row>
    <row r="5" spans="1:24" ht="23.25" thickBot="1">
      <c r="A5" s="3" t="s">
        <v>31</v>
      </c>
      <c r="B5" s="3"/>
      <c r="C5" s="5">
        <v>209</v>
      </c>
      <c r="D5" s="5">
        <v>197</v>
      </c>
      <c r="E5" s="5">
        <v>95</v>
      </c>
      <c r="F5" s="5">
        <v>85</v>
      </c>
      <c r="G5" s="5">
        <v>6</v>
      </c>
      <c r="H5" s="5">
        <v>2</v>
      </c>
      <c r="I5" s="5">
        <v>3</v>
      </c>
      <c r="J5" s="5">
        <v>191</v>
      </c>
      <c r="K5" s="5">
        <v>6</v>
      </c>
      <c r="L5" s="5">
        <v>12</v>
      </c>
      <c r="T5" t="s">
        <v>2929</v>
      </c>
      <c r="U5">
        <f>SUMIF($A:$A,"합계",D:D)</f>
        <v>102469</v>
      </c>
      <c r="V5">
        <f>SUMIF($A:$A,"합계",E:E)</f>
        <v>47157</v>
      </c>
      <c r="W5">
        <f>SUMIF($A:$A,"합계",F:F)</f>
        <v>51762</v>
      </c>
      <c r="X5">
        <f>SUMIF($A:$A,"합계",G:G)</f>
        <v>1341</v>
      </c>
    </row>
    <row r="6" spans="1:24" ht="23.25" thickBot="1">
      <c r="A6" s="3" t="s">
        <v>32</v>
      </c>
      <c r="B6" s="3"/>
      <c r="C6" s="4">
        <v>10382</v>
      </c>
      <c r="D6" s="4">
        <v>10369</v>
      </c>
      <c r="E6" s="4">
        <v>5813</v>
      </c>
      <c r="F6" s="4">
        <v>4141</v>
      </c>
      <c r="G6" s="5">
        <v>119</v>
      </c>
      <c r="H6" s="5">
        <v>51</v>
      </c>
      <c r="I6" s="5">
        <v>130</v>
      </c>
      <c r="J6" s="4">
        <v>10254</v>
      </c>
      <c r="K6" s="5">
        <v>115</v>
      </c>
      <c r="L6" s="5">
        <v>13</v>
      </c>
      <c r="T6" t="s">
        <v>2930</v>
      </c>
      <c r="U6">
        <f>U5-U7</f>
        <v>60920</v>
      </c>
      <c r="V6">
        <f>V5-V7</f>
        <v>24837</v>
      </c>
      <c r="W6">
        <f>W5-W7</f>
        <v>33785</v>
      </c>
      <c r="X6">
        <f>X5-X7</f>
        <v>922</v>
      </c>
    </row>
    <row r="7" spans="1:24" ht="23.25" thickBot="1">
      <c r="A7" s="3" t="s">
        <v>33</v>
      </c>
      <c r="B7" s="3"/>
      <c r="C7" s="4">
        <v>1101</v>
      </c>
      <c r="D7" s="5">
        <v>230</v>
      </c>
      <c r="E7" s="5">
        <v>132</v>
      </c>
      <c r="F7" s="5">
        <v>96</v>
      </c>
      <c r="G7" s="5">
        <v>0</v>
      </c>
      <c r="H7" s="5">
        <v>1</v>
      </c>
      <c r="I7" s="5">
        <v>1</v>
      </c>
      <c r="J7" s="5">
        <v>230</v>
      </c>
      <c r="K7" s="5">
        <v>0</v>
      </c>
      <c r="L7" s="5">
        <v>871</v>
      </c>
      <c r="T7" t="s">
        <v>2931</v>
      </c>
      <c r="U7">
        <f>U11+U10+U9</f>
        <v>41549</v>
      </c>
      <c r="V7">
        <f>V11+V10+V9</f>
        <v>22320</v>
      </c>
      <c r="W7">
        <f>W11+W10+W9</f>
        <v>17977</v>
      </c>
      <c r="X7">
        <f>X11+X10+X9</f>
        <v>419</v>
      </c>
    </row>
    <row r="8" spans="1:24" ht="23.25" thickBot="1">
      <c r="A8" s="3" t="s">
        <v>34</v>
      </c>
      <c r="B8" s="3"/>
      <c r="C8" s="5">
        <v>0</v>
      </c>
      <c r="D8" s="5">
        <v>14</v>
      </c>
      <c r="E8" s="5">
        <v>9</v>
      </c>
      <c r="F8" s="5">
        <v>4</v>
      </c>
      <c r="G8" s="5">
        <v>0</v>
      </c>
      <c r="H8" s="5">
        <v>1</v>
      </c>
      <c r="I8" s="5">
        <v>0</v>
      </c>
      <c r="J8" s="5">
        <v>14</v>
      </c>
      <c r="K8" s="5">
        <v>0</v>
      </c>
      <c r="L8" s="5">
        <v>-14</v>
      </c>
      <c r="V8" s="8"/>
      <c r="W8" s="8"/>
      <c r="X8" s="8"/>
    </row>
    <row r="9" spans="1:24" ht="17.25" thickBot="1">
      <c r="A9" s="3" t="s">
        <v>2529</v>
      </c>
      <c r="B9" s="3" t="s">
        <v>36</v>
      </c>
      <c r="C9" s="4">
        <v>5945</v>
      </c>
      <c r="D9" s="4">
        <v>4510</v>
      </c>
      <c r="E9" s="4">
        <v>1327</v>
      </c>
      <c r="F9" s="4">
        <v>3069</v>
      </c>
      <c r="G9" s="5">
        <v>38</v>
      </c>
      <c r="H9" s="5">
        <v>19</v>
      </c>
      <c r="I9" s="5">
        <v>24</v>
      </c>
      <c r="J9" s="4">
        <v>4477</v>
      </c>
      <c r="K9" s="5">
        <v>33</v>
      </c>
      <c r="L9" s="4">
        <v>1435</v>
      </c>
      <c r="T9" t="s">
        <v>2934</v>
      </c>
      <c r="U9">
        <f>SUMIF($A:$A,"거소·선상투표",D:D)+SUMIF($A:$A,"국외부재자투표",D:D)+SUMIF($A:$A,"국외부재자투표(공관)",D:D)</f>
        <v>441</v>
      </c>
      <c r="V9">
        <f t="shared" ref="V9:X11" si="1">SUMIF($A:$A,"거소·선상투표",E:E)+SUMIF($A:$A,"국외부재자투표",E:E)+SUMIF($A:$A,"국외부재자투표(공관)",E:E)</f>
        <v>236</v>
      </c>
      <c r="W9">
        <f t="shared" si="1"/>
        <v>185</v>
      </c>
      <c r="X9">
        <f t="shared" si="1"/>
        <v>6</v>
      </c>
    </row>
    <row r="10" spans="1:24" ht="23.25" thickBot="1">
      <c r="A10" s="3"/>
      <c r="B10" s="3" t="s">
        <v>37</v>
      </c>
      <c r="C10" s="4">
        <v>1933</v>
      </c>
      <c r="D10" s="4">
        <v>1932</v>
      </c>
      <c r="E10" s="5">
        <v>693</v>
      </c>
      <c r="F10" s="4">
        <v>1206</v>
      </c>
      <c r="G10" s="5">
        <v>10</v>
      </c>
      <c r="H10" s="5">
        <v>3</v>
      </c>
      <c r="I10" s="5">
        <v>6</v>
      </c>
      <c r="J10" s="4">
        <v>1918</v>
      </c>
      <c r="K10" s="5">
        <v>14</v>
      </c>
      <c r="L10" s="5">
        <v>1</v>
      </c>
      <c r="T10" t="s">
        <v>2932</v>
      </c>
      <c r="U10">
        <f>SUMIF($B:$B,"관내사전투표",D:D)</f>
        <v>30739</v>
      </c>
      <c r="V10">
        <f t="shared" ref="V10:X12" si="2">SUMIF($B:$B,"관내사전투표",E:E)</f>
        <v>16271</v>
      </c>
      <c r="W10">
        <f t="shared" si="2"/>
        <v>13651</v>
      </c>
      <c r="X10">
        <f t="shared" si="2"/>
        <v>294</v>
      </c>
    </row>
    <row r="11" spans="1:24" ht="23.25" thickBot="1">
      <c r="A11" s="3"/>
      <c r="B11" s="3" t="s">
        <v>2530</v>
      </c>
      <c r="C11" s="4">
        <v>1795</v>
      </c>
      <c r="D11" s="4">
        <v>1043</v>
      </c>
      <c r="E11" s="5">
        <v>215</v>
      </c>
      <c r="F11" s="5">
        <v>810</v>
      </c>
      <c r="G11" s="5">
        <v>6</v>
      </c>
      <c r="H11" s="5">
        <v>4</v>
      </c>
      <c r="I11" s="5">
        <v>5</v>
      </c>
      <c r="J11" s="4">
        <v>1040</v>
      </c>
      <c r="K11" s="5">
        <v>3</v>
      </c>
      <c r="L11" s="5">
        <v>752</v>
      </c>
      <c r="T11" t="s">
        <v>2933</v>
      </c>
      <c r="U11">
        <f>SUMIF($A:$A,"관외사전투표",D:D)</f>
        <v>10369</v>
      </c>
      <c r="V11">
        <f t="shared" ref="V11:X13" si="3">SUMIF($A:$A,"관외사전투표",E:E)</f>
        <v>5813</v>
      </c>
      <c r="W11">
        <f t="shared" si="3"/>
        <v>4141</v>
      </c>
      <c r="X11">
        <f t="shared" si="3"/>
        <v>119</v>
      </c>
    </row>
    <row r="12" spans="1:24" ht="23.25" thickBot="1">
      <c r="A12" s="3"/>
      <c r="B12" s="3" t="s">
        <v>2531</v>
      </c>
      <c r="C12" s="4">
        <v>1249</v>
      </c>
      <c r="D12" s="5">
        <v>926</v>
      </c>
      <c r="E12" s="5">
        <v>149</v>
      </c>
      <c r="F12" s="5">
        <v>762</v>
      </c>
      <c r="G12" s="5">
        <v>0</v>
      </c>
      <c r="H12" s="5">
        <v>2</v>
      </c>
      <c r="I12" s="5">
        <v>6</v>
      </c>
      <c r="J12" s="5">
        <v>919</v>
      </c>
      <c r="K12" s="5">
        <v>7</v>
      </c>
      <c r="L12" s="5">
        <v>323</v>
      </c>
    </row>
    <row r="13" spans="1:24" ht="23.25" thickBot="1">
      <c r="A13" s="3"/>
      <c r="B13" s="3" t="s">
        <v>2532</v>
      </c>
      <c r="C13" s="5">
        <v>968</v>
      </c>
      <c r="D13" s="5">
        <v>609</v>
      </c>
      <c r="E13" s="5">
        <v>270</v>
      </c>
      <c r="F13" s="5">
        <v>291</v>
      </c>
      <c r="G13" s="5">
        <v>22</v>
      </c>
      <c r="H13" s="5">
        <v>10</v>
      </c>
      <c r="I13" s="5">
        <v>7</v>
      </c>
      <c r="J13" s="5">
        <v>600</v>
      </c>
      <c r="K13" s="5">
        <v>9</v>
      </c>
      <c r="L13" s="5">
        <v>359</v>
      </c>
    </row>
    <row r="14" spans="1:24" ht="17.25" thickBot="1">
      <c r="A14" s="3" t="s">
        <v>2533</v>
      </c>
      <c r="B14" s="3" t="s">
        <v>36</v>
      </c>
      <c r="C14" s="4">
        <v>16951</v>
      </c>
      <c r="D14" s="4">
        <v>12879</v>
      </c>
      <c r="E14" s="4">
        <v>4201</v>
      </c>
      <c r="F14" s="4">
        <v>8423</v>
      </c>
      <c r="G14" s="5">
        <v>65</v>
      </c>
      <c r="H14" s="5">
        <v>44</v>
      </c>
      <c r="I14" s="5">
        <v>91</v>
      </c>
      <c r="J14" s="4">
        <v>12824</v>
      </c>
      <c r="K14" s="5">
        <v>55</v>
      </c>
      <c r="L14" s="4">
        <v>4072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4196</v>
      </c>
      <c r="D15" s="4">
        <v>4196</v>
      </c>
      <c r="E15" s="4">
        <v>1759</v>
      </c>
      <c r="F15" s="4">
        <v>2357</v>
      </c>
      <c r="G15" s="5">
        <v>25</v>
      </c>
      <c r="H15" s="5">
        <v>11</v>
      </c>
      <c r="I15" s="5">
        <v>28</v>
      </c>
      <c r="J15" s="4">
        <v>4180</v>
      </c>
      <c r="K15" s="5">
        <v>16</v>
      </c>
      <c r="L15" s="5">
        <v>0</v>
      </c>
      <c r="U15" s="8"/>
      <c r="V15" s="8"/>
      <c r="W15" s="8"/>
      <c r="X15" s="8"/>
    </row>
    <row r="16" spans="1:24" ht="23.25" thickBot="1">
      <c r="A16" s="3"/>
      <c r="B16" s="3" t="s">
        <v>2534</v>
      </c>
      <c r="C16" s="4">
        <v>2690</v>
      </c>
      <c r="D16" s="4">
        <v>1558</v>
      </c>
      <c r="E16" s="5">
        <v>434</v>
      </c>
      <c r="F16" s="4">
        <v>1085</v>
      </c>
      <c r="G16" s="5">
        <v>4</v>
      </c>
      <c r="H16" s="5">
        <v>9</v>
      </c>
      <c r="I16" s="5">
        <v>20</v>
      </c>
      <c r="J16" s="4">
        <v>1552</v>
      </c>
      <c r="K16" s="5">
        <v>6</v>
      </c>
      <c r="L16" s="4">
        <v>1132</v>
      </c>
    </row>
    <row r="17" spans="1:12" ht="23.25" thickBot="1">
      <c r="A17" s="3"/>
      <c r="B17" s="3" t="s">
        <v>2535</v>
      </c>
      <c r="C17" s="4">
        <v>2251</v>
      </c>
      <c r="D17" s="4">
        <v>1609</v>
      </c>
      <c r="E17" s="5">
        <v>463</v>
      </c>
      <c r="F17" s="4">
        <v>1101</v>
      </c>
      <c r="G17" s="5">
        <v>8</v>
      </c>
      <c r="H17" s="5">
        <v>11</v>
      </c>
      <c r="I17" s="5">
        <v>11</v>
      </c>
      <c r="J17" s="4">
        <v>1594</v>
      </c>
      <c r="K17" s="5">
        <v>15</v>
      </c>
      <c r="L17" s="5">
        <v>642</v>
      </c>
    </row>
    <row r="18" spans="1:12" ht="23.25" thickBot="1">
      <c r="A18" s="3"/>
      <c r="B18" s="3" t="s">
        <v>2536</v>
      </c>
      <c r="C18" s="4">
        <v>2322</v>
      </c>
      <c r="D18" s="4">
        <v>1765</v>
      </c>
      <c r="E18" s="5">
        <v>467</v>
      </c>
      <c r="F18" s="4">
        <v>1276</v>
      </c>
      <c r="G18" s="5">
        <v>9</v>
      </c>
      <c r="H18" s="5">
        <v>3</v>
      </c>
      <c r="I18" s="5">
        <v>3</v>
      </c>
      <c r="J18" s="4">
        <v>1758</v>
      </c>
      <c r="K18" s="5">
        <v>7</v>
      </c>
      <c r="L18" s="5">
        <v>557</v>
      </c>
    </row>
    <row r="19" spans="1:12" ht="23.25" thickBot="1">
      <c r="A19" s="3"/>
      <c r="B19" s="3" t="s">
        <v>2537</v>
      </c>
      <c r="C19" s="4">
        <v>3425</v>
      </c>
      <c r="D19" s="4">
        <v>2441</v>
      </c>
      <c r="E19" s="5">
        <v>693</v>
      </c>
      <c r="F19" s="4">
        <v>1713</v>
      </c>
      <c r="G19" s="5">
        <v>12</v>
      </c>
      <c r="H19" s="5">
        <v>2</v>
      </c>
      <c r="I19" s="5">
        <v>15</v>
      </c>
      <c r="J19" s="4">
        <v>2435</v>
      </c>
      <c r="K19" s="5">
        <v>6</v>
      </c>
      <c r="L19" s="5">
        <v>984</v>
      </c>
    </row>
    <row r="20" spans="1:12" ht="23.25" thickBot="1">
      <c r="A20" s="3"/>
      <c r="B20" s="3" t="s">
        <v>2538</v>
      </c>
      <c r="C20" s="4">
        <v>2067</v>
      </c>
      <c r="D20" s="4">
        <v>1310</v>
      </c>
      <c r="E20" s="5">
        <v>385</v>
      </c>
      <c r="F20" s="5">
        <v>891</v>
      </c>
      <c r="G20" s="5">
        <v>7</v>
      </c>
      <c r="H20" s="5">
        <v>8</v>
      </c>
      <c r="I20" s="5">
        <v>14</v>
      </c>
      <c r="J20" s="4">
        <v>1305</v>
      </c>
      <c r="K20" s="5">
        <v>5</v>
      </c>
      <c r="L20" s="5">
        <v>757</v>
      </c>
    </row>
    <row r="21" spans="1:12" ht="17.25" thickBot="1">
      <c r="A21" s="3" t="s">
        <v>2539</v>
      </c>
      <c r="B21" s="3" t="s">
        <v>36</v>
      </c>
      <c r="C21" s="4">
        <v>14346</v>
      </c>
      <c r="D21" s="4">
        <v>9649</v>
      </c>
      <c r="E21" s="4">
        <v>4735</v>
      </c>
      <c r="F21" s="4">
        <v>4577</v>
      </c>
      <c r="G21" s="5">
        <v>79</v>
      </c>
      <c r="H21" s="5">
        <v>48</v>
      </c>
      <c r="I21" s="5">
        <v>131</v>
      </c>
      <c r="J21" s="4">
        <v>9570</v>
      </c>
      <c r="K21" s="5">
        <v>79</v>
      </c>
      <c r="L21" s="4">
        <v>4697</v>
      </c>
    </row>
    <row r="22" spans="1:12" ht="23.25" thickBot="1">
      <c r="A22" s="3"/>
      <c r="B22" s="3" t="s">
        <v>37</v>
      </c>
      <c r="C22" s="4">
        <v>3454</v>
      </c>
      <c r="D22" s="4">
        <v>3454</v>
      </c>
      <c r="E22" s="4">
        <v>1997</v>
      </c>
      <c r="F22" s="4">
        <v>1371</v>
      </c>
      <c r="G22" s="5">
        <v>14</v>
      </c>
      <c r="H22" s="5">
        <v>14</v>
      </c>
      <c r="I22" s="5">
        <v>34</v>
      </c>
      <c r="J22" s="4">
        <v>3430</v>
      </c>
      <c r="K22" s="5">
        <v>24</v>
      </c>
      <c r="L22" s="5">
        <v>0</v>
      </c>
    </row>
    <row r="23" spans="1:12" ht="23.25" thickBot="1">
      <c r="A23" s="3"/>
      <c r="B23" s="3" t="s">
        <v>2540</v>
      </c>
      <c r="C23" s="4">
        <v>2801</v>
      </c>
      <c r="D23" s="4">
        <v>1344</v>
      </c>
      <c r="E23" s="5">
        <v>660</v>
      </c>
      <c r="F23" s="5">
        <v>618</v>
      </c>
      <c r="G23" s="5">
        <v>14</v>
      </c>
      <c r="H23" s="5">
        <v>8</v>
      </c>
      <c r="I23" s="5">
        <v>33</v>
      </c>
      <c r="J23" s="4">
        <v>1333</v>
      </c>
      <c r="K23" s="5">
        <v>11</v>
      </c>
      <c r="L23" s="4">
        <v>1457</v>
      </c>
    </row>
    <row r="24" spans="1:12" ht="23.25" thickBot="1">
      <c r="A24" s="3"/>
      <c r="B24" s="3" t="s">
        <v>2541</v>
      </c>
      <c r="C24" s="4">
        <v>2024</v>
      </c>
      <c r="D24" s="4">
        <v>1323</v>
      </c>
      <c r="E24" s="5">
        <v>367</v>
      </c>
      <c r="F24" s="5">
        <v>925</v>
      </c>
      <c r="G24" s="5">
        <v>7</v>
      </c>
      <c r="H24" s="5">
        <v>5</v>
      </c>
      <c r="I24" s="5">
        <v>8</v>
      </c>
      <c r="J24" s="4">
        <v>1312</v>
      </c>
      <c r="K24" s="5">
        <v>11</v>
      </c>
      <c r="L24" s="5">
        <v>701</v>
      </c>
    </row>
    <row r="25" spans="1:12" ht="23.25" thickBot="1">
      <c r="A25" s="3"/>
      <c r="B25" s="3" t="s">
        <v>2542</v>
      </c>
      <c r="C25" s="4">
        <v>3265</v>
      </c>
      <c r="D25" s="4">
        <v>1895</v>
      </c>
      <c r="E25" s="5">
        <v>877</v>
      </c>
      <c r="F25" s="5">
        <v>950</v>
      </c>
      <c r="G25" s="5">
        <v>15</v>
      </c>
      <c r="H25" s="5">
        <v>16</v>
      </c>
      <c r="I25" s="5">
        <v>21</v>
      </c>
      <c r="J25" s="4">
        <v>1879</v>
      </c>
      <c r="K25" s="5">
        <v>16</v>
      </c>
      <c r="L25" s="4">
        <v>1370</v>
      </c>
    </row>
    <row r="26" spans="1:12" ht="23.25" thickBot="1">
      <c r="A26" s="3"/>
      <c r="B26" s="3" t="s">
        <v>2543</v>
      </c>
      <c r="C26" s="4">
        <v>2802</v>
      </c>
      <c r="D26" s="4">
        <v>1633</v>
      </c>
      <c r="E26" s="5">
        <v>834</v>
      </c>
      <c r="F26" s="5">
        <v>713</v>
      </c>
      <c r="G26" s="5">
        <v>29</v>
      </c>
      <c r="H26" s="5">
        <v>5</v>
      </c>
      <c r="I26" s="5">
        <v>35</v>
      </c>
      <c r="J26" s="4">
        <v>1616</v>
      </c>
      <c r="K26" s="5">
        <v>17</v>
      </c>
      <c r="L26" s="4">
        <v>1169</v>
      </c>
    </row>
    <row r="27" spans="1:12" ht="17.25" thickBot="1">
      <c r="A27" s="3" t="s">
        <v>2544</v>
      </c>
      <c r="B27" s="3" t="s">
        <v>36</v>
      </c>
      <c r="C27" s="4">
        <v>17690</v>
      </c>
      <c r="D27" s="4">
        <v>13100</v>
      </c>
      <c r="E27" s="4">
        <v>5692</v>
      </c>
      <c r="F27" s="4">
        <v>7072</v>
      </c>
      <c r="G27" s="5">
        <v>120</v>
      </c>
      <c r="H27" s="5">
        <v>42</v>
      </c>
      <c r="I27" s="5">
        <v>88</v>
      </c>
      <c r="J27" s="4">
        <v>13014</v>
      </c>
      <c r="K27" s="5">
        <v>86</v>
      </c>
      <c r="L27" s="4">
        <v>4590</v>
      </c>
    </row>
    <row r="28" spans="1:12" ht="23.25" thickBot="1">
      <c r="A28" s="3"/>
      <c r="B28" s="3" t="s">
        <v>37</v>
      </c>
      <c r="C28" s="4">
        <v>4905</v>
      </c>
      <c r="D28" s="4">
        <v>4905</v>
      </c>
      <c r="E28" s="4">
        <v>2588</v>
      </c>
      <c r="F28" s="4">
        <v>2228</v>
      </c>
      <c r="G28" s="5">
        <v>32</v>
      </c>
      <c r="H28" s="5">
        <v>8</v>
      </c>
      <c r="I28" s="5">
        <v>24</v>
      </c>
      <c r="J28" s="4">
        <v>4880</v>
      </c>
      <c r="K28" s="5">
        <v>25</v>
      </c>
      <c r="L28" s="5">
        <v>0</v>
      </c>
    </row>
    <row r="29" spans="1:12" ht="23.25" thickBot="1">
      <c r="A29" s="3"/>
      <c r="B29" s="3" t="s">
        <v>2545</v>
      </c>
      <c r="C29" s="4">
        <v>3600</v>
      </c>
      <c r="D29" s="4">
        <v>2155</v>
      </c>
      <c r="E29" s="5">
        <v>718</v>
      </c>
      <c r="F29" s="4">
        <v>1367</v>
      </c>
      <c r="G29" s="5">
        <v>23</v>
      </c>
      <c r="H29" s="5">
        <v>13</v>
      </c>
      <c r="I29" s="5">
        <v>20</v>
      </c>
      <c r="J29" s="4">
        <v>2141</v>
      </c>
      <c r="K29" s="5">
        <v>14</v>
      </c>
      <c r="L29" s="4">
        <v>1445</v>
      </c>
    </row>
    <row r="30" spans="1:12" ht="23.25" thickBot="1">
      <c r="A30" s="3"/>
      <c r="B30" s="3" t="s">
        <v>2546</v>
      </c>
      <c r="C30" s="4">
        <v>2736</v>
      </c>
      <c r="D30" s="4">
        <v>1879</v>
      </c>
      <c r="E30" s="5">
        <v>713</v>
      </c>
      <c r="F30" s="4">
        <v>1103</v>
      </c>
      <c r="G30" s="5">
        <v>21</v>
      </c>
      <c r="H30" s="5">
        <v>10</v>
      </c>
      <c r="I30" s="5">
        <v>19</v>
      </c>
      <c r="J30" s="4">
        <v>1866</v>
      </c>
      <c r="K30" s="5">
        <v>13</v>
      </c>
      <c r="L30" s="5">
        <v>857</v>
      </c>
    </row>
    <row r="31" spans="1:12" ht="23.25" thickBot="1">
      <c r="A31" s="3"/>
      <c r="B31" s="3" t="s">
        <v>2547</v>
      </c>
      <c r="C31" s="4">
        <v>3657</v>
      </c>
      <c r="D31" s="4">
        <v>2475</v>
      </c>
      <c r="E31" s="5">
        <v>880</v>
      </c>
      <c r="F31" s="4">
        <v>1526</v>
      </c>
      <c r="G31" s="5">
        <v>25</v>
      </c>
      <c r="H31" s="5">
        <v>4</v>
      </c>
      <c r="I31" s="5">
        <v>20</v>
      </c>
      <c r="J31" s="4">
        <v>2455</v>
      </c>
      <c r="K31" s="5">
        <v>20</v>
      </c>
      <c r="L31" s="4">
        <v>1182</v>
      </c>
    </row>
    <row r="32" spans="1:12" ht="23.25" thickBot="1">
      <c r="A32" s="3"/>
      <c r="B32" s="3" t="s">
        <v>2548</v>
      </c>
      <c r="C32" s="4">
        <v>2792</v>
      </c>
      <c r="D32" s="4">
        <v>1686</v>
      </c>
      <c r="E32" s="5">
        <v>793</v>
      </c>
      <c r="F32" s="5">
        <v>848</v>
      </c>
      <c r="G32" s="5">
        <v>19</v>
      </c>
      <c r="H32" s="5">
        <v>7</v>
      </c>
      <c r="I32" s="5">
        <v>5</v>
      </c>
      <c r="J32" s="4">
        <v>1672</v>
      </c>
      <c r="K32" s="5">
        <v>14</v>
      </c>
      <c r="L32" s="4">
        <v>1106</v>
      </c>
    </row>
    <row r="33" spans="1:12" ht="17.25" thickBot="1">
      <c r="A33" s="3" t="s">
        <v>2549</v>
      </c>
      <c r="B33" s="3" t="s">
        <v>36</v>
      </c>
      <c r="C33" s="4">
        <v>13398</v>
      </c>
      <c r="D33" s="4">
        <v>9048</v>
      </c>
      <c r="E33" s="4">
        <v>4433</v>
      </c>
      <c r="F33" s="4">
        <v>4125</v>
      </c>
      <c r="G33" s="5">
        <v>169</v>
      </c>
      <c r="H33" s="5">
        <v>59</v>
      </c>
      <c r="I33" s="5">
        <v>136</v>
      </c>
      <c r="J33" s="4">
        <v>8922</v>
      </c>
      <c r="K33" s="5">
        <v>126</v>
      </c>
      <c r="L33" s="4">
        <v>4350</v>
      </c>
    </row>
    <row r="34" spans="1:12" ht="23.25" thickBot="1">
      <c r="A34" s="3"/>
      <c r="B34" s="3" t="s">
        <v>37</v>
      </c>
      <c r="C34" s="4">
        <v>3513</v>
      </c>
      <c r="D34" s="4">
        <v>3512</v>
      </c>
      <c r="E34" s="4">
        <v>2037</v>
      </c>
      <c r="F34" s="4">
        <v>1323</v>
      </c>
      <c r="G34" s="5">
        <v>54</v>
      </c>
      <c r="H34" s="5">
        <v>17</v>
      </c>
      <c r="I34" s="5">
        <v>39</v>
      </c>
      <c r="J34" s="4">
        <v>3470</v>
      </c>
      <c r="K34" s="5">
        <v>42</v>
      </c>
      <c r="L34" s="5">
        <v>1</v>
      </c>
    </row>
    <row r="35" spans="1:12" ht="23.25" thickBot="1">
      <c r="A35" s="3"/>
      <c r="B35" s="3" t="s">
        <v>2550</v>
      </c>
      <c r="C35" s="4">
        <v>2181</v>
      </c>
      <c r="D35" s="4">
        <v>1071</v>
      </c>
      <c r="E35" s="5">
        <v>469</v>
      </c>
      <c r="F35" s="5">
        <v>526</v>
      </c>
      <c r="G35" s="5">
        <v>29</v>
      </c>
      <c r="H35" s="5">
        <v>8</v>
      </c>
      <c r="I35" s="5">
        <v>18</v>
      </c>
      <c r="J35" s="4">
        <v>1050</v>
      </c>
      <c r="K35" s="5">
        <v>21</v>
      </c>
      <c r="L35" s="4">
        <v>1110</v>
      </c>
    </row>
    <row r="36" spans="1:12" ht="23.25" thickBot="1">
      <c r="A36" s="3"/>
      <c r="B36" s="3" t="s">
        <v>2551</v>
      </c>
      <c r="C36" s="4">
        <v>1973</v>
      </c>
      <c r="D36" s="4">
        <v>1185</v>
      </c>
      <c r="E36" s="5">
        <v>474</v>
      </c>
      <c r="F36" s="5">
        <v>651</v>
      </c>
      <c r="G36" s="5">
        <v>11</v>
      </c>
      <c r="H36" s="5">
        <v>9</v>
      </c>
      <c r="I36" s="5">
        <v>23</v>
      </c>
      <c r="J36" s="4">
        <v>1168</v>
      </c>
      <c r="K36" s="5">
        <v>17</v>
      </c>
      <c r="L36" s="5">
        <v>788</v>
      </c>
    </row>
    <row r="37" spans="1:12" ht="23.25" thickBot="1">
      <c r="A37" s="3"/>
      <c r="B37" s="3" t="s">
        <v>2552</v>
      </c>
      <c r="C37" s="4">
        <v>1795</v>
      </c>
      <c r="D37" s="4">
        <v>1017</v>
      </c>
      <c r="E37" s="5">
        <v>460</v>
      </c>
      <c r="F37" s="5">
        <v>498</v>
      </c>
      <c r="G37" s="5">
        <v>11</v>
      </c>
      <c r="H37" s="5">
        <v>10</v>
      </c>
      <c r="I37" s="5">
        <v>23</v>
      </c>
      <c r="J37" s="4">
        <v>1002</v>
      </c>
      <c r="K37" s="5">
        <v>15</v>
      </c>
      <c r="L37" s="5">
        <v>778</v>
      </c>
    </row>
    <row r="38" spans="1:12" ht="23.25" thickBot="1">
      <c r="A38" s="3"/>
      <c r="B38" s="3" t="s">
        <v>2553</v>
      </c>
      <c r="C38" s="4">
        <v>2084</v>
      </c>
      <c r="D38" s="4">
        <v>1273</v>
      </c>
      <c r="E38" s="5">
        <v>543</v>
      </c>
      <c r="F38" s="5">
        <v>667</v>
      </c>
      <c r="G38" s="5">
        <v>22</v>
      </c>
      <c r="H38" s="5">
        <v>7</v>
      </c>
      <c r="I38" s="5">
        <v>18</v>
      </c>
      <c r="J38" s="4">
        <v>1257</v>
      </c>
      <c r="K38" s="5">
        <v>16</v>
      </c>
      <c r="L38" s="5">
        <v>811</v>
      </c>
    </row>
    <row r="39" spans="1:12" ht="23.25" thickBot="1">
      <c r="A39" s="3"/>
      <c r="B39" s="3" t="s">
        <v>2554</v>
      </c>
      <c r="C39" s="4">
        <v>1852</v>
      </c>
      <c r="D39" s="5">
        <v>990</v>
      </c>
      <c r="E39" s="5">
        <v>450</v>
      </c>
      <c r="F39" s="5">
        <v>460</v>
      </c>
      <c r="G39" s="5">
        <v>42</v>
      </c>
      <c r="H39" s="5">
        <v>8</v>
      </c>
      <c r="I39" s="5">
        <v>15</v>
      </c>
      <c r="J39" s="5">
        <v>975</v>
      </c>
      <c r="K39" s="5">
        <v>15</v>
      </c>
      <c r="L39" s="5">
        <v>862</v>
      </c>
    </row>
    <row r="40" spans="1:12" ht="17.25" thickBot="1">
      <c r="A40" s="3" t="s">
        <v>2555</v>
      </c>
      <c r="B40" s="3" t="s">
        <v>36</v>
      </c>
      <c r="C40" s="4">
        <v>14083</v>
      </c>
      <c r="D40" s="4">
        <v>10318</v>
      </c>
      <c r="E40" s="4">
        <v>4514</v>
      </c>
      <c r="F40" s="4">
        <v>5475</v>
      </c>
      <c r="G40" s="5">
        <v>93</v>
      </c>
      <c r="H40" s="5">
        <v>34</v>
      </c>
      <c r="I40" s="5">
        <v>95</v>
      </c>
      <c r="J40" s="4">
        <v>10211</v>
      </c>
      <c r="K40" s="5">
        <v>107</v>
      </c>
      <c r="L40" s="4">
        <v>3765</v>
      </c>
    </row>
    <row r="41" spans="1:12" ht="23.25" thickBot="1">
      <c r="A41" s="3"/>
      <c r="B41" s="3" t="s">
        <v>37</v>
      </c>
      <c r="C41" s="4">
        <v>3974</v>
      </c>
      <c r="D41" s="4">
        <v>3974</v>
      </c>
      <c r="E41" s="4">
        <v>2067</v>
      </c>
      <c r="F41" s="4">
        <v>1792</v>
      </c>
      <c r="G41" s="5">
        <v>38</v>
      </c>
      <c r="H41" s="5">
        <v>10</v>
      </c>
      <c r="I41" s="5">
        <v>34</v>
      </c>
      <c r="J41" s="4">
        <v>3941</v>
      </c>
      <c r="K41" s="5">
        <v>33</v>
      </c>
      <c r="L41" s="5">
        <v>0</v>
      </c>
    </row>
    <row r="42" spans="1:12" ht="23.25" thickBot="1">
      <c r="A42" s="3"/>
      <c r="B42" s="3" t="s">
        <v>2556</v>
      </c>
      <c r="C42" s="4">
        <v>1804</v>
      </c>
      <c r="D42" s="5">
        <v>903</v>
      </c>
      <c r="E42" s="5">
        <v>407</v>
      </c>
      <c r="F42" s="5">
        <v>441</v>
      </c>
      <c r="G42" s="5">
        <v>14</v>
      </c>
      <c r="H42" s="5">
        <v>9</v>
      </c>
      <c r="I42" s="5">
        <v>10</v>
      </c>
      <c r="J42" s="5">
        <v>881</v>
      </c>
      <c r="K42" s="5">
        <v>22</v>
      </c>
      <c r="L42" s="5">
        <v>901</v>
      </c>
    </row>
    <row r="43" spans="1:12" ht="23.25" thickBot="1">
      <c r="A43" s="3"/>
      <c r="B43" s="3" t="s">
        <v>2557</v>
      </c>
      <c r="C43" s="4">
        <v>2306</v>
      </c>
      <c r="D43" s="4">
        <v>1414</v>
      </c>
      <c r="E43" s="5">
        <v>624</v>
      </c>
      <c r="F43" s="5">
        <v>745</v>
      </c>
      <c r="G43" s="5">
        <v>12</v>
      </c>
      <c r="H43" s="5">
        <v>5</v>
      </c>
      <c r="I43" s="5">
        <v>14</v>
      </c>
      <c r="J43" s="4">
        <v>1400</v>
      </c>
      <c r="K43" s="5">
        <v>14</v>
      </c>
      <c r="L43" s="5">
        <v>892</v>
      </c>
    </row>
    <row r="44" spans="1:12" ht="23.25" thickBot="1">
      <c r="A44" s="3"/>
      <c r="B44" s="3" t="s">
        <v>2558</v>
      </c>
      <c r="C44" s="4">
        <v>2290</v>
      </c>
      <c r="D44" s="4">
        <v>1389</v>
      </c>
      <c r="E44" s="5">
        <v>501</v>
      </c>
      <c r="F44" s="5">
        <v>839</v>
      </c>
      <c r="G44" s="5">
        <v>10</v>
      </c>
      <c r="H44" s="5">
        <v>6</v>
      </c>
      <c r="I44" s="5">
        <v>10</v>
      </c>
      <c r="J44" s="4">
        <v>1366</v>
      </c>
      <c r="K44" s="5">
        <v>23</v>
      </c>
      <c r="L44" s="5">
        <v>901</v>
      </c>
    </row>
    <row r="45" spans="1:12" ht="23.25" thickBot="1">
      <c r="A45" s="3"/>
      <c r="B45" s="3" t="s">
        <v>2559</v>
      </c>
      <c r="C45" s="4">
        <v>1587</v>
      </c>
      <c r="D45" s="4">
        <v>1115</v>
      </c>
      <c r="E45" s="5">
        <v>375</v>
      </c>
      <c r="F45" s="5">
        <v>706</v>
      </c>
      <c r="G45" s="5">
        <v>11</v>
      </c>
      <c r="H45" s="5">
        <v>2</v>
      </c>
      <c r="I45" s="5">
        <v>14</v>
      </c>
      <c r="J45" s="4">
        <v>1108</v>
      </c>
      <c r="K45" s="5">
        <v>7</v>
      </c>
      <c r="L45" s="5">
        <v>472</v>
      </c>
    </row>
    <row r="46" spans="1:12" ht="23.25" thickBot="1">
      <c r="A46" s="3"/>
      <c r="B46" s="3" t="s">
        <v>2560</v>
      </c>
      <c r="C46" s="4">
        <v>2122</v>
      </c>
      <c r="D46" s="4">
        <v>1523</v>
      </c>
      <c r="E46" s="5">
        <v>540</v>
      </c>
      <c r="F46" s="5">
        <v>952</v>
      </c>
      <c r="G46" s="5">
        <v>8</v>
      </c>
      <c r="H46" s="5">
        <v>2</v>
      </c>
      <c r="I46" s="5">
        <v>13</v>
      </c>
      <c r="J46" s="4">
        <v>1515</v>
      </c>
      <c r="K46" s="5">
        <v>8</v>
      </c>
      <c r="L46" s="5">
        <v>599</v>
      </c>
    </row>
    <row r="47" spans="1:12" ht="17.25" thickBot="1">
      <c r="A47" s="3" t="s">
        <v>2561</v>
      </c>
      <c r="B47" s="3" t="s">
        <v>36</v>
      </c>
      <c r="C47" s="4">
        <v>13936</v>
      </c>
      <c r="D47" s="4">
        <v>9795</v>
      </c>
      <c r="E47" s="4">
        <v>4426</v>
      </c>
      <c r="F47" s="4">
        <v>4911</v>
      </c>
      <c r="G47" s="5">
        <v>209</v>
      </c>
      <c r="H47" s="5">
        <v>52</v>
      </c>
      <c r="I47" s="5">
        <v>85</v>
      </c>
      <c r="J47" s="4">
        <v>9683</v>
      </c>
      <c r="K47" s="5">
        <v>112</v>
      </c>
      <c r="L47" s="4">
        <v>4141</v>
      </c>
    </row>
    <row r="48" spans="1:12" ht="23.25" thickBot="1">
      <c r="A48" s="3"/>
      <c r="B48" s="3" t="s">
        <v>37</v>
      </c>
      <c r="C48" s="4">
        <v>3879</v>
      </c>
      <c r="D48" s="4">
        <v>3879</v>
      </c>
      <c r="E48" s="4">
        <v>2067</v>
      </c>
      <c r="F48" s="4">
        <v>1671</v>
      </c>
      <c r="G48" s="5">
        <v>59</v>
      </c>
      <c r="H48" s="5">
        <v>20</v>
      </c>
      <c r="I48" s="5">
        <v>32</v>
      </c>
      <c r="J48" s="4">
        <v>3849</v>
      </c>
      <c r="K48" s="5">
        <v>30</v>
      </c>
      <c r="L48" s="5">
        <v>0</v>
      </c>
    </row>
    <row r="49" spans="1:12" ht="17.25" thickBot="1">
      <c r="A49" s="3"/>
      <c r="B49" s="3" t="s">
        <v>2562</v>
      </c>
      <c r="C49" s="4">
        <v>2054</v>
      </c>
      <c r="D49" s="4">
        <v>1218</v>
      </c>
      <c r="E49" s="5">
        <v>382</v>
      </c>
      <c r="F49" s="5">
        <v>796</v>
      </c>
      <c r="G49" s="5">
        <v>20</v>
      </c>
      <c r="H49" s="5">
        <v>2</v>
      </c>
      <c r="I49" s="5">
        <v>7</v>
      </c>
      <c r="J49" s="4">
        <v>1207</v>
      </c>
      <c r="K49" s="5">
        <v>11</v>
      </c>
      <c r="L49" s="5">
        <v>836</v>
      </c>
    </row>
    <row r="50" spans="1:12" ht="17.25" thickBot="1">
      <c r="A50" s="3"/>
      <c r="B50" s="3" t="s">
        <v>2563</v>
      </c>
      <c r="C50" s="4">
        <v>1523</v>
      </c>
      <c r="D50" s="5">
        <v>871</v>
      </c>
      <c r="E50" s="5">
        <v>403</v>
      </c>
      <c r="F50" s="5">
        <v>383</v>
      </c>
      <c r="G50" s="5">
        <v>39</v>
      </c>
      <c r="H50" s="5">
        <v>15</v>
      </c>
      <c r="I50" s="5">
        <v>11</v>
      </c>
      <c r="J50" s="5">
        <v>851</v>
      </c>
      <c r="K50" s="5">
        <v>20</v>
      </c>
      <c r="L50" s="5">
        <v>652</v>
      </c>
    </row>
    <row r="51" spans="1:12" ht="17.25" thickBot="1">
      <c r="A51" s="3"/>
      <c r="B51" s="3" t="s">
        <v>2564</v>
      </c>
      <c r="C51" s="4">
        <v>1762</v>
      </c>
      <c r="D51" s="5">
        <v>905</v>
      </c>
      <c r="E51" s="5">
        <v>420</v>
      </c>
      <c r="F51" s="5">
        <v>444</v>
      </c>
      <c r="G51" s="5">
        <v>14</v>
      </c>
      <c r="H51" s="5">
        <v>7</v>
      </c>
      <c r="I51" s="5">
        <v>6</v>
      </c>
      <c r="J51" s="5">
        <v>891</v>
      </c>
      <c r="K51" s="5">
        <v>14</v>
      </c>
      <c r="L51" s="5">
        <v>857</v>
      </c>
    </row>
    <row r="52" spans="1:12" ht="17.25" thickBot="1">
      <c r="A52" s="3"/>
      <c r="B52" s="3" t="s">
        <v>2565</v>
      </c>
      <c r="C52" s="4">
        <v>1666</v>
      </c>
      <c r="D52" s="5">
        <v>915</v>
      </c>
      <c r="E52" s="5">
        <v>396</v>
      </c>
      <c r="F52" s="5">
        <v>431</v>
      </c>
      <c r="G52" s="5">
        <v>54</v>
      </c>
      <c r="H52" s="5">
        <v>7</v>
      </c>
      <c r="I52" s="5">
        <v>11</v>
      </c>
      <c r="J52" s="5">
        <v>899</v>
      </c>
      <c r="K52" s="5">
        <v>16</v>
      </c>
      <c r="L52" s="5">
        <v>751</v>
      </c>
    </row>
    <row r="53" spans="1:12" ht="17.25" thickBot="1">
      <c r="A53" s="3"/>
      <c r="B53" s="3" t="s">
        <v>2566</v>
      </c>
      <c r="C53" s="4">
        <v>3052</v>
      </c>
      <c r="D53" s="4">
        <v>2007</v>
      </c>
      <c r="E53" s="5">
        <v>758</v>
      </c>
      <c r="F53" s="4">
        <v>1186</v>
      </c>
      <c r="G53" s="5">
        <v>23</v>
      </c>
      <c r="H53" s="5">
        <v>1</v>
      </c>
      <c r="I53" s="5">
        <v>18</v>
      </c>
      <c r="J53" s="4">
        <v>1986</v>
      </c>
      <c r="K53" s="5">
        <v>21</v>
      </c>
      <c r="L53" s="4">
        <v>1045</v>
      </c>
    </row>
    <row r="54" spans="1:12" ht="17.25" thickBot="1">
      <c r="A54" s="3" t="s">
        <v>2567</v>
      </c>
      <c r="B54" s="3" t="s">
        <v>36</v>
      </c>
      <c r="C54" s="4">
        <v>32289</v>
      </c>
      <c r="D54" s="4">
        <v>22355</v>
      </c>
      <c r="E54" s="4">
        <v>11778</v>
      </c>
      <c r="F54" s="4">
        <v>9781</v>
      </c>
      <c r="G54" s="5">
        <v>443</v>
      </c>
      <c r="H54" s="5">
        <v>69</v>
      </c>
      <c r="I54" s="5">
        <v>135</v>
      </c>
      <c r="J54" s="4">
        <v>22206</v>
      </c>
      <c r="K54" s="5">
        <v>149</v>
      </c>
      <c r="L54" s="4">
        <v>9934</v>
      </c>
    </row>
    <row r="55" spans="1:12" ht="23.25" thickBot="1">
      <c r="A55" s="3"/>
      <c r="B55" s="3" t="s">
        <v>37</v>
      </c>
      <c r="C55" s="4">
        <v>4887</v>
      </c>
      <c r="D55" s="4">
        <v>4887</v>
      </c>
      <c r="E55" s="4">
        <v>3063</v>
      </c>
      <c r="F55" s="4">
        <v>1703</v>
      </c>
      <c r="G55" s="5">
        <v>62</v>
      </c>
      <c r="H55" s="5">
        <v>10</v>
      </c>
      <c r="I55" s="5">
        <v>21</v>
      </c>
      <c r="J55" s="4">
        <v>4859</v>
      </c>
      <c r="K55" s="5">
        <v>28</v>
      </c>
      <c r="L55" s="5">
        <v>0</v>
      </c>
    </row>
    <row r="56" spans="1:12" ht="17.25" thickBot="1">
      <c r="A56" s="3"/>
      <c r="B56" s="3" t="s">
        <v>2568</v>
      </c>
      <c r="C56" s="4">
        <v>2677</v>
      </c>
      <c r="D56" s="4">
        <v>1425</v>
      </c>
      <c r="E56" s="5">
        <v>653</v>
      </c>
      <c r="F56" s="5">
        <v>731</v>
      </c>
      <c r="G56" s="5">
        <v>14</v>
      </c>
      <c r="H56" s="5">
        <v>3</v>
      </c>
      <c r="I56" s="5">
        <v>13</v>
      </c>
      <c r="J56" s="4">
        <v>1414</v>
      </c>
      <c r="K56" s="5">
        <v>11</v>
      </c>
      <c r="L56" s="4">
        <v>1252</v>
      </c>
    </row>
    <row r="57" spans="1:12" ht="17.25" thickBot="1">
      <c r="A57" s="3"/>
      <c r="B57" s="3" t="s">
        <v>2569</v>
      </c>
      <c r="C57" s="4">
        <v>2628</v>
      </c>
      <c r="D57" s="4">
        <v>1675</v>
      </c>
      <c r="E57" s="5">
        <v>801</v>
      </c>
      <c r="F57" s="5">
        <v>806</v>
      </c>
      <c r="G57" s="5">
        <v>37</v>
      </c>
      <c r="H57" s="5">
        <v>4</v>
      </c>
      <c r="I57" s="5">
        <v>14</v>
      </c>
      <c r="J57" s="4">
        <v>1662</v>
      </c>
      <c r="K57" s="5">
        <v>13</v>
      </c>
      <c r="L57" s="5">
        <v>953</v>
      </c>
    </row>
    <row r="58" spans="1:12" ht="17.25" thickBot="1">
      <c r="A58" s="3"/>
      <c r="B58" s="3" t="s">
        <v>2570</v>
      </c>
      <c r="C58" s="4">
        <v>3196</v>
      </c>
      <c r="D58" s="4">
        <v>2114</v>
      </c>
      <c r="E58" s="4">
        <v>1012</v>
      </c>
      <c r="F58" s="4">
        <v>1021</v>
      </c>
      <c r="G58" s="5">
        <v>38</v>
      </c>
      <c r="H58" s="5">
        <v>9</v>
      </c>
      <c r="I58" s="5">
        <v>17</v>
      </c>
      <c r="J58" s="4">
        <v>2097</v>
      </c>
      <c r="K58" s="5">
        <v>17</v>
      </c>
      <c r="L58" s="4">
        <v>1082</v>
      </c>
    </row>
    <row r="59" spans="1:12" ht="17.25" thickBot="1">
      <c r="A59" s="3"/>
      <c r="B59" s="3" t="s">
        <v>2571</v>
      </c>
      <c r="C59" s="4">
        <v>3422</v>
      </c>
      <c r="D59" s="4">
        <v>2193</v>
      </c>
      <c r="E59" s="4">
        <v>1072</v>
      </c>
      <c r="F59" s="4">
        <v>1053</v>
      </c>
      <c r="G59" s="5">
        <v>34</v>
      </c>
      <c r="H59" s="5">
        <v>9</v>
      </c>
      <c r="I59" s="5">
        <v>11</v>
      </c>
      <c r="J59" s="4">
        <v>2179</v>
      </c>
      <c r="K59" s="5">
        <v>14</v>
      </c>
      <c r="L59" s="4">
        <v>1229</v>
      </c>
    </row>
    <row r="60" spans="1:12" ht="17.25" thickBot="1">
      <c r="A60" s="3"/>
      <c r="B60" s="3" t="s">
        <v>2572</v>
      </c>
      <c r="C60" s="4">
        <v>2656</v>
      </c>
      <c r="D60" s="4">
        <v>1881</v>
      </c>
      <c r="E60" s="5">
        <v>949</v>
      </c>
      <c r="F60" s="5">
        <v>864</v>
      </c>
      <c r="G60" s="5">
        <v>45</v>
      </c>
      <c r="H60" s="5">
        <v>5</v>
      </c>
      <c r="I60" s="5">
        <v>10</v>
      </c>
      <c r="J60" s="4">
        <v>1873</v>
      </c>
      <c r="K60" s="5">
        <v>8</v>
      </c>
      <c r="L60" s="5">
        <v>775</v>
      </c>
    </row>
    <row r="61" spans="1:12" ht="17.25" thickBot="1">
      <c r="A61" s="3"/>
      <c r="B61" s="3" t="s">
        <v>2573</v>
      </c>
      <c r="C61" s="4">
        <v>3182</v>
      </c>
      <c r="D61" s="4">
        <v>1966</v>
      </c>
      <c r="E61" s="4">
        <v>1068</v>
      </c>
      <c r="F61" s="5">
        <v>825</v>
      </c>
      <c r="G61" s="5">
        <v>31</v>
      </c>
      <c r="H61" s="5">
        <v>11</v>
      </c>
      <c r="I61" s="5">
        <v>15</v>
      </c>
      <c r="J61" s="4">
        <v>1950</v>
      </c>
      <c r="K61" s="5">
        <v>16</v>
      </c>
      <c r="L61" s="4">
        <v>1216</v>
      </c>
    </row>
    <row r="62" spans="1:12" ht="17.25" thickBot="1">
      <c r="A62" s="3"/>
      <c r="B62" s="3" t="s">
        <v>2574</v>
      </c>
      <c r="C62" s="4">
        <v>3095</v>
      </c>
      <c r="D62" s="4">
        <v>1899</v>
      </c>
      <c r="E62" s="5">
        <v>982</v>
      </c>
      <c r="F62" s="5">
        <v>841</v>
      </c>
      <c r="G62" s="5">
        <v>45</v>
      </c>
      <c r="H62" s="5">
        <v>5</v>
      </c>
      <c r="I62" s="5">
        <v>10</v>
      </c>
      <c r="J62" s="4">
        <v>1883</v>
      </c>
      <c r="K62" s="5">
        <v>16</v>
      </c>
      <c r="L62" s="4">
        <v>1196</v>
      </c>
    </row>
    <row r="63" spans="1:12" ht="17.25" thickBot="1">
      <c r="A63" s="3"/>
      <c r="B63" s="3" t="s">
        <v>2575</v>
      </c>
      <c r="C63" s="4">
        <v>3728</v>
      </c>
      <c r="D63" s="4">
        <v>2339</v>
      </c>
      <c r="E63" s="4">
        <v>1369</v>
      </c>
      <c r="F63" s="5">
        <v>815</v>
      </c>
      <c r="G63" s="5">
        <v>118</v>
      </c>
      <c r="H63" s="5">
        <v>10</v>
      </c>
      <c r="I63" s="5">
        <v>11</v>
      </c>
      <c r="J63" s="4">
        <v>2323</v>
      </c>
      <c r="K63" s="5">
        <v>16</v>
      </c>
      <c r="L63" s="4">
        <v>1389</v>
      </c>
    </row>
    <row r="64" spans="1:12" ht="17.25" thickBot="1">
      <c r="A64" s="3"/>
      <c r="B64" s="3" t="s">
        <v>2576</v>
      </c>
      <c r="C64" s="4">
        <v>2818</v>
      </c>
      <c r="D64" s="4">
        <v>1976</v>
      </c>
      <c r="E64" s="5">
        <v>809</v>
      </c>
      <c r="F64" s="4">
        <v>1122</v>
      </c>
      <c r="G64" s="5">
        <v>19</v>
      </c>
      <c r="H64" s="5">
        <v>3</v>
      </c>
      <c r="I64" s="5">
        <v>13</v>
      </c>
      <c r="J64" s="4">
        <v>1966</v>
      </c>
      <c r="K64" s="5">
        <v>10</v>
      </c>
      <c r="L64" s="5">
        <v>842</v>
      </c>
    </row>
    <row r="65" spans="1:12" ht="23.25" thickBot="1">
      <c r="A65" s="3" t="s">
        <v>97</v>
      </c>
      <c r="B65" s="3"/>
      <c r="C65" s="5">
        <v>0</v>
      </c>
      <c r="D65" s="5">
        <v>5</v>
      </c>
      <c r="E65" s="5">
        <v>2</v>
      </c>
      <c r="F65" s="5">
        <v>3</v>
      </c>
      <c r="G65" s="5">
        <v>0</v>
      </c>
      <c r="H65" s="5">
        <v>0</v>
      </c>
      <c r="I65" s="5">
        <v>0</v>
      </c>
      <c r="J65" s="5">
        <v>5</v>
      </c>
      <c r="K65" s="5">
        <v>0</v>
      </c>
      <c r="L65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5053-A702-44DC-B7FE-B68055F9B5F9}">
  <dimension ref="A1:X6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6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11</v>
      </c>
      <c r="H2" s="1" t="s">
        <v>2580</v>
      </c>
      <c r="I2" s="1" t="s">
        <v>19</v>
      </c>
      <c r="J2" s="1" t="s">
        <v>2583</v>
      </c>
      <c r="K2" s="45" t="s">
        <v>29</v>
      </c>
      <c r="L2" s="1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2" t="s">
        <v>2577</v>
      </c>
      <c r="F3" s="2" t="s">
        <v>2578</v>
      </c>
      <c r="G3" s="2" t="s">
        <v>2579</v>
      </c>
      <c r="H3" s="2" t="s">
        <v>2581</v>
      </c>
      <c r="I3" s="2" t="s">
        <v>2582</v>
      </c>
      <c r="J3" s="2" t="s">
        <v>2584</v>
      </c>
      <c r="K3" s="44"/>
      <c r="L3" s="2"/>
      <c r="M3" s="44"/>
      <c r="U3" t="s">
        <v>3</v>
      </c>
      <c r="V3" t="str">
        <f t="shared" si="0"/>
        <v>김한규</v>
      </c>
      <c r="W3" t="str">
        <f t="shared" si="0"/>
        <v>유경준</v>
      </c>
      <c r="X3" t="str">
        <f t="shared" si="0"/>
        <v>전태열</v>
      </c>
    </row>
    <row r="4" spans="1:24" ht="17.25" thickBot="1">
      <c r="A4" s="3" t="s">
        <v>30</v>
      </c>
      <c r="B4" s="3"/>
      <c r="C4" s="4">
        <v>151713</v>
      </c>
      <c r="D4" s="4">
        <v>109436</v>
      </c>
      <c r="E4" s="4">
        <v>36423</v>
      </c>
      <c r="F4" s="4">
        <v>70917</v>
      </c>
      <c r="G4" s="5">
        <v>246</v>
      </c>
      <c r="H4" s="5">
        <v>270</v>
      </c>
      <c r="I4" s="5">
        <v>343</v>
      </c>
      <c r="J4" s="5">
        <v>269</v>
      </c>
      <c r="K4" s="4">
        <v>108468</v>
      </c>
      <c r="L4" s="5">
        <v>968</v>
      </c>
      <c r="M4" s="4">
        <v>42277</v>
      </c>
      <c r="V4" s="8"/>
      <c r="W4" s="8"/>
      <c r="X4" s="8"/>
    </row>
    <row r="5" spans="1:24" ht="23.25" thickBot="1">
      <c r="A5" s="3" t="s">
        <v>31</v>
      </c>
      <c r="B5" s="3"/>
      <c r="C5" s="5">
        <v>173</v>
      </c>
      <c r="D5" s="5">
        <v>163</v>
      </c>
      <c r="E5" s="5">
        <v>58</v>
      </c>
      <c r="F5" s="5">
        <v>89</v>
      </c>
      <c r="G5" s="5">
        <v>4</v>
      </c>
      <c r="H5" s="5">
        <v>0</v>
      </c>
      <c r="I5" s="5">
        <v>2</v>
      </c>
      <c r="J5" s="5">
        <v>0</v>
      </c>
      <c r="K5" s="5">
        <v>153</v>
      </c>
      <c r="L5" s="5">
        <v>10</v>
      </c>
      <c r="M5" s="5">
        <v>10</v>
      </c>
      <c r="T5" t="s">
        <v>2929</v>
      </c>
      <c r="U5">
        <f>SUMIF($A:$A,"합계",D:D)</f>
        <v>109436</v>
      </c>
      <c r="V5">
        <f>SUMIF($A:$A,"합계",E:E)</f>
        <v>36423</v>
      </c>
      <c r="W5">
        <f>SUMIF($A:$A,"합계",F:F)</f>
        <v>70917</v>
      </c>
      <c r="X5">
        <f>SUMIF($A:$A,"합계",G:G)</f>
        <v>246</v>
      </c>
    </row>
    <row r="6" spans="1:24" ht="23.25" thickBot="1">
      <c r="A6" s="3" t="s">
        <v>32</v>
      </c>
      <c r="B6" s="3"/>
      <c r="C6" s="4">
        <v>11464</v>
      </c>
      <c r="D6" s="4">
        <v>11441</v>
      </c>
      <c r="E6" s="4">
        <v>4927</v>
      </c>
      <c r="F6" s="4">
        <v>6197</v>
      </c>
      <c r="G6" s="5">
        <v>27</v>
      </c>
      <c r="H6" s="5">
        <v>32</v>
      </c>
      <c r="I6" s="5">
        <v>55</v>
      </c>
      <c r="J6" s="5">
        <v>65</v>
      </c>
      <c r="K6" s="4">
        <v>11303</v>
      </c>
      <c r="L6" s="5">
        <v>138</v>
      </c>
      <c r="M6" s="5">
        <v>23</v>
      </c>
      <c r="T6" t="s">
        <v>2930</v>
      </c>
      <c r="U6">
        <f>U5-U7</f>
        <v>70678</v>
      </c>
      <c r="V6">
        <f>V5-V7</f>
        <v>19741</v>
      </c>
      <c r="W6">
        <f>W5-W7</f>
        <v>49574</v>
      </c>
      <c r="X6">
        <f>X5-X7</f>
        <v>180</v>
      </c>
    </row>
    <row r="7" spans="1:24" ht="23.25" thickBot="1">
      <c r="A7" s="3" t="s">
        <v>33</v>
      </c>
      <c r="B7" s="3"/>
      <c r="C7" s="4">
        <v>1742</v>
      </c>
      <c r="D7" s="5">
        <v>395</v>
      </c>
      <c r="E7" s="5">
        <v>192</v>
      </c>
      <c r="F7" s="5">
        <v>199</v>
      </c>
      <c r="G7" s="5">
        <v>1</v>
      </c>
      <c r="H7" s="5">
        <v>1</v>
      </c>
      <c r="I7" s="5">
        <v>1</v>
      </c>
      <c r="J7" s="5">
        <v>0</v>
      </c>
      <c r="K7" s="5">
        <v>394</v>
      </c>
      <c r="L7" s="5">
        <v>1</v>
      </c>
      <c r="M7" s="4">
        <v>1347</v>
      </c>
      <c r="T7" t="s">
        <v>2931</v>
      </c>
      <c r="U7">
        <f>U11+U10+U9</f>
        <v>38758</v>
      </c>
      <c r="V7">
        <f>V11+V10+V9</f>
        <v>16682</v>
      </c>
      <c r="W7">
        <f>W11+W10+W9</f>
        <v>21343</v>
      </c>
      <c r="X7">
        <f>X11+X10+X9</f>
        <v>66</v>
      </c>
    </row>
    <row r="8" spans="1:24" ht="23.25" thickBot="1">
      <c r="A8" s="3" t="s">
        <v>34</v>
      </c>
      <c r="B8" s="3"/>
      <c r="C8" s="5">
        <v>0</v>
      </c>
      <c r="D8" s="5">
        <v>14</v>
      </c>
      <c r="E8" s="5">
        <v>5</v>
      </c>
      <c r="F8" s="5">
        <v>8</v>
      </c>
      <c r="G8" s="5">
        <v>0</v>
      </c>
      <c r="H8" s="5">
        <v>0</v>
      </c>
      <c r="I8" s="5">
        <v>0</v>
      </c>
      <c r="J8" s="5">
        <v>0</v>
      </c>
      <c r="K8" s="5">
        <v>13</v>
      </c>
      <c r="L8" s="5">
        <v>1</v>
      </c>
      <c r="M8" s="5">
        <v>-14</v>
      </c>
      <c r="V8" s="8"/>
      <c r="W8" s="8"/>
      <c r="X8" s="8"/>
    </row>
    <row r="9" spans="1:24" ht="17.25" thickBot="1">
      <c r="A9" s="3" t="s">
        <v>2585</v>
      </c>
      <c r="B9" s="3" t="s">
        <v>36</v>
      </c>
      <c r="C9" s="4">
        <v>11632</v>
      </c>
      <c r="D9" s="4">
        <v>7940</v>
      </c>
      <c r="E9" s="4">
        <v>2613</v>
      </c>
      <c r="F9" s="4">
        <v>5167</v>
      </c>
      <c r="G9" s="5">
        <v>25</v>
      </c>
      <c r="H9" s="5">
        <v>17</v>
      </c>
      <c r="I9" s="5">
        <v>36</v>
      </c>
      <c r="J9" s="5">
        <v>27</v>
      </c>
      <c r="K9" s="4">
        <v>7885</v>
      </c>
      <c r="L9" s="5">
        <v>55</v>
      </c>
      <c r="M9" s="4">
        <v>3692</v>
      </c>
      <c r="T9" t="s">
        <v>2934</v>
      </c>
      <c r="U9">
        <f>SUMIF($A:$A,"거소·선상투표",D:D)+SUMIF($A:$A,"국외부재자투표",D:D)+SUMIF($A:$A,"국외부재자투표(공관)",D:D)</f>
        <v>572</v>
      </c>
      <c r="V9">
        <f t="shared" ref="V9:X11" si="1">SUMIF($A:$A,"거소·선상투표",E:E)+SUMIF($A:$A,"국외부재자투표",E:E)+SUMIF($A:$A,"국외부재자투표(공관)",E:E)</f>
        <v>255</v>
      </c>
      <c r="W9">
        <f t="shared" si="1"/>
        <v>296</v>
      </c>
      <c r="X9">
        <f t="shared" si="1"/>
        <v>5</v>
      </c>
    </row>
    <row r="10" spans="1:24" ht="23.25" thickBot="1">
      <c r="A10" s="3"/>
      <c r="B10" s="3" t="s">
        <v>37</v>
      </c>
      <c r="C10" s="4">
        <v>2473</v>
      </c>
      <c r="D10" s="4">
        <v>2472</v>
      </c>
      <c r="E10" s="4">
        <v>1033</v>
      </c>
      <c r="F10" s="4">
        <v>1395</v>
      </c>
      <c r="G10" s="5">
        <v>6</v>
      </c>
      <c r="H10" s="5">
        <v>6</v>
      </c>
      <c r="I10" s="5">
        <v>13</v>
      </c>
      <c r="J10" s="5">
        <v>6</v>
      </c>
      <c r="K10" s="4">
        <v>2459</v>
      </c>
      <c r="L10" s="5">
        <v>13</v>
      </c>
      <c r="M10" s="5">
        <v>1</v>
      </c>
      <c r="T10" t="s">
        <v>2932</v>
      </c>
      <c r="U10">
        <f>SUMIF($B:$B,"관내사전투표",D:D)</f>
        <v>26745</v>
      </c>
      <c r="V10">
        <f t="shared" ref="V10:X12" si="2">SUMIF($B:$B,"관내사전투표",E:E)</f>
        <v>11500</v>
      </c>
      <c r="W10">
        <f t="shared" si="2"/>
        <v>14850</v>
      </c>
      <c r="X10">
        <f t="shared" si="2"/>
        <v>34</v>
      </c>
    </row>
    <row r="11" spans="1:24" ht="23.25" thickBot="1">
      <c r="A11" s="3"/>
      <c r="B11" s="3" t="s">
        <v>2586</v>
      </c>
      <c r="C11" s="4">
        <v>3027</v>
      </c>
      <c r="D11" s="4">
        <v>1748</v>
      </c>
      <c r="E11" s="5">
        <v>544</v>
      </c>
      <c r="F11" s="4">
        <v>1168</v>
      </c>
      <c r="G11" s="5">
        <v>11</v>
      </c>
      <c r="H11" s="5">
        <v>5</v>
      </c>
      <c r="I11" s="5">
        <v>6</v>
      </c>
      <c r="J11" s="5">
        <v>6</v>
      </c>
      <c r="K11" s="4">
        <v>1740</v>
      </c>
      <c r="L11" s="5">
        <v>8</v>
      </c>
      <c r="M11" s="4">
        <v>1279</v>
      </c>
      <c r="T11" t="s">
        <v>2933</v>
      </c>
      <c r="U11">
        <f>SUMIF($A:$A,"관외사전투표",D:D)</f>
        <v>11441</v>
      </c>
      <c r="V11">
        <f t="shared" ref="V11:X13" si="3">SUMIF($A:$A,"관외사전투표",E:E)</f>
        <v>4927</v>
      </c>
      <c r="W11">
        <f t="shared" si="3"/>
        <v>6197</v>
      </c>
      <c r="X11">
        <f t="shared" si="3"/>
        <v>27</v>
      </c>
    </row>
    <row r="12" spans="1:24" ht="23.25" thickBot="1">
      <c r="A12" s="3"/>
      <c r="B12" s="3" t="s">
        <v>2587</v>
      </c>
      <c r="C12" s="4">
        <v>3083</v>
      </c>
      <c r="D12" s="4">
        <v>1973</v>
      </c>
      <c r="E12" s="5">
        <v>489</v>
      </c>
      <c r="F12" s="4">
        <v>1441</v>
      </c>
      <c r="G12" s="5">
        <v>4</v>
      </c>
      <c r="H12" s="5">
        <v>3</v>
      </c>
      <c r="I12" s="5">
        <v>7</v>
      </c>
      <c r="J12" s="5">
        <v>10</v>
      </c>
      <c r="K12" s="4">
        <v>1954</v>
      </c>
      <c r="L12" s="5">
        <v>19</v>
      </c>
      <c r="M12" s="4">
        <v>1110</v>
      </c>
    </row>
    <row r="13" spans="1:24" ht="23.25" thickBot="1">
      <c r="A13" s="3"/>
      <c r="B13" s="3" t="s">
        <v>2588</v>
      </c>
      <c r="C13" s="4">
        <v>3049</v>
      </c>
      <c r="D13" s="4">
        <v>1747</v>
      </c>
      <c r="E13" s="5">
        <v>547</v>
      </c>
      <c r="F13" s="4">
        <v>1163</v>
      </c>
      <c r="G13" s="5">
        <v>4</v>
      </c>
      <c r="H13" s="5">
        <v>3</v>
      </c>
      <c r="I13" s="5">
        <v>10</v>
      </c>
      <c r="J13" s="5">
        <v>5</v>
      </c>
      <c r="K13" s="4">
        <v>1732</v>
      </c>
      <c r="L13" s="5">
        <v>15</v>
      </c>
      <c r="M13" s="4">
        <v>1302</v>
      </c>
    </row>
    <row r="14" spans="1:24" ht="17.25" thickBot="1">
      <c r="A14" s="3" t="s">
        <v>2589</v>
      </c>
      <c r="B14" s="3" t="s">
        <v>36</v>
      </c>
      <c r="C14" s="4">
        <v>22775</v>
      </c>
      <c r="D14" s="4">
        <v>14539</v>
      </c>
      <c r="E14" s="4">
        <v>5383</v>
      </c>
      <c r="F14" s="4">
        <v>8892</v>
      </c>
      <c r="G14" s="5">
        <v>29</v>
      </c>
      <c r="H14" s="5">
        <v>35</v>
      </c>
      <c r="I14" s="5">
        <v>57</v>
      </c>
      <c r="J14" s="5">
        <v>34</v>
      </c>
      <c r="K14" s="4">
        <v>14430</v>
      </c>
      <c r="L14" s="5">
        <v>109</v>
      </c>
      <c r="M14" s="4">
        <v>8236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3717</v>
      </c>
      <c r="D15" s="4">
        <v>3717</v>
      </c>
      <c r="E15" s="4">
        <v>1814</v>
      </c>
      <c r="F15" s="4">
        <v>1851</v>
      </c>
      <c r="G15" s="5">
        <v>4</v>
      </c>
      <c r="H15" s="5">
        <v>8</v>
      </c>
      <c r="I15" s="5">
        <v>15</v>
      </c>
      <c r="J15" s="5">
        <v>5</v>
      </c>
      <c r="K15" s="4">
        <v>3697</v>
      </c>
      <c r="L15" s="5">
        <v>20</v>
      </c>
      <c r="M15" s="5">
        <v>0</v>
      </c>
      <c r="U15" s="8"/>
      <c r="V15" s="8"/>
      <c r="W15" s="8"/>
      <c r="X15" s="8"/>
    </row>
    <row r="16" spans="1:24" ht="23.25" thickBot="1">
      <c r="A16" s="3"/>
      <c r="B16" s="3" t="s">
        <v>2590</v>
      </c>
      <c r="C16" s="4">
        <v>4083</v>
      </c>
      <c r="D16" s="4">
        <v>1812</v>
      </c>
      <c r="E16" s="5">
        <v>758</v>
      </c>
      <c r="F16" s="4">
        <v>1005</v>
      </c>
      <c r="G16" s="5">
        <v>2</v>
      </c>
      <c r="H16" s="5">
        <v>6</v>
      </c>
      <c r="I16" s="5">
        <v>10</v>
      </c>
      <c r="J16" s="5">
        <v>9</v>
      </c>
      <c r="K16" s="4">
        <v>1790</v>
      </c>
      <c r="L16" s="5">
        <v>22</v>
      </c>
      <c r="M16" s="4">
        <v>2271</v>
      </c>
    </row>
    <row r="17" spans="1:13" ht="23.25" thickBot="1">
      <c r="A17" s="3"/>
      <c r="B17" s="3" t="s">
        <v>2591</v>
      </c>
      <c r="C17" s="4">
        <v>3945</v>
      </c>
      <c r="D17" s="4">
        <v>2476</v>
      </c>
      <c r="E17" s="5">
        <v>686</v>
      </c>
      <c r="F17" s="4">
        <v>1764</v>
      </c>
      <c r="G17" s="5">
        <v>3</v>
      </c>
      <c r="H17" s="5">
        <v>4</v>
      </c>
      <c r="I17" s="5">
        <v>1</v>
      </c>
      <c r="J17" s="5">
        <v>3</v>
      </c>
      <c r="K17" s="4">
        <v>2461</v>
      </c>
      <c r="L17" s="5">
        <v>15</v>
      </c>
      <c r="M17" s="4">
        <v>1469</v>
      </c>
    </row>
    <row r="18" spans="1:13" ht="23.25" thickBot="1">
      <c r="A18" s="3"/>
      <c r="B18" s="3" t="s">
        <v>2592</v>
      </c>
      <c r="C18" s="4">
        <v>4512</v>
      </c>
      <c r="D18" s="4">
        <v>2620</v>
      </c>
      <c r="E18" s="5">
        <v>854</v>
      </c>
      <c r="F18" s="4">
        <v>1713</v>
      </c>
      <c r="G18" s="5">
        <v>9</v>
      </c>
      <c r="H18" s="5">
        <v>10</v>
      </c>
      <c r="I18" s="5">
        <v>10</v>
      </c>
      <c r="J18" s="5">
        <v>6</v>
      </c>
      <c r="K18" s="4">
        <v>2602</v>
      </c>
      <c r="L18" s="5">
        <v>18</v>
      </c>
      <c r="M18" s="4">
        <v>1892</v>
      </c>
    </row>
    <row r="19" spans="1:13" ht="23.25" thickBot="1">
      <c r="A19" s="3"/>
      <c r="B19" s="3" t="s">
        <v>2593</v>
      </c>
      <c r="C19" s="4">
        <v>3282</v>
      </c>
      <c r="D19" s="4">
        <v>1714</v>
      </c>
      <c r="E19" s="5">
        <v>654</v>
      </c>
      <c r="F19" s="4">
        <v>1008</v>
      </c>
      <c r="G19" s="5">
        <v>6</v>
      </c>
      <c r="H19" s="5">
        <v>6</v>
      </c>
      <c r="I19" s="5">
        <v>13</v>
      </c>
      <c r="J19" s="5">
        <v>7</v>
      </c>
      <c r="K19" s="4">
        <v>1694</v>
      </c>
      <c r="L19" s="5">
        <v>20</v>
      </c>
      <c r="M19" s="4">
        <v>1568</v>
      </c>
    </row>
    <row r="20" spans="1:13" ht="23.25" thickBot="1">
      <c r="A20" s="3"/>
      <c r="B20" s="3" t="s">
        <v>2594</v>
      </c>
      <c r="C20" s="4">
        <v>3236</v>
      </c>
      <c r="D20" s="4">
        <v>2200</v>
      </c>
      <c r="E20" s="5">
        <v>617</v>
      </c>
      <c r="F20" s="4">
        <v>1551</v>
      </c>
      <c r="G20" s="5">
        <v>5</v>
      </c>
      <c r="H20" s="5">
        <v>1</v>
      </c>
      <c r="I20" s="5">
        <v>8</v>
      </c>
      <c r="J20" s="5">
        <v>4</v>
      </c>
      <c r="K20" s="4">
        <v>2186</v>
      </c>
      <c r="L20" s="5">
        <v>14</v>
      </c>
      <c r="M20" s="4">
        <v>1036</v>
      </c>
    </row>
    <row r="21" spans="1:13" ht="17.25" thickBot="1">
      <c r="A21" s="3" t="s">
        <v>2595</v>
      </c>
      <c r="B21" s="3" t="s">
        <v>36</v>
      </c>
      <c r="C21" s="4">
        <v>17776</v>
      </c>
      <c r="D21" s="4">
        <v>13943</v>
      </c>
      <c r="E21" s="4">
        <v>3409</v>
      </c>
      <c r="F21" s="4">
        <v>10345</v>
      </c>
      <c r="G21" s="5">
        <v>27</v>
      </c>
      <c r="H21" s="5">
        <v>30</v>
      </c>
      <c r="I21" s="5">
        <v>23</v>
      </c>
      <c r="J21" s="5">
        <v>12</v>
      </c>
      <c r="K21" s="4">
        <v>13846</v>
      </c>
      <c r="L21" s="5">
        <v>97</v>
      </c>
      <c r="M21" s="4">
        <v>3833</v>
      </c>
    </row>
    <row r="22" spans="1:13" ht="23.25" thickBot="1">
      <c r="A22" s="3"/>
      <c r="B22" s="3" t="s">
        <v>37</v>
      </c>
      <c r="C22" s="4">
        <v>4416</v>
      </c>
      <c r="D22" s="4">
        <v>4416</v>
      </c>
      <c r="E22" s="4">
        <v>1483</v>
      </c>
      <c r="F22" s="4">
        <v>2881</v>
      </c>
      <c r="G22" s="5">
        <v>4</v>
      </c>
      <c r="H22" s="5">
        <v>8</v>
      </c>
      <c r="I22" s="5">
        <v>7</v>
      </c>
      <c r="J22" s="5">
        <v>3</v>
      </c>
      <c r="K22" s="4">
        <v>4386</v>
      </c>
      <c r="L22" s="5">
        <v>30</v>
      </c>
      <c r="M22" s="5">
        <v>0</v>
      </c>
    </row>
    <row r="23" spans="1:13" ht="23.25" thickBot="1">
      <c r="A23" s="3"/>
      <c r="B23" s="3" t="s">
        <v>2596</v>
      </c>
      <c r="C23" s="4">
        <v>3256</v>
      </c>
      <c r="D23" s="4">
        <v>2368</v>
      </c>
      <c r="E23" s="5">
        <v>436</v>
      </c>
      <c r="F23" s="4">
        <v>1907</v>
      </c>
      <c r="G23" s="5">
        <v>3</v>
      </c>
      <c r="H23" s="5">
        <v>6</v>
      </c>
      <c r="I23" s="5">
        <v>2</v>
      </c>
      <c r="J23" s="5">
        <v>2</v>
      </c>
      <c r="K23" s="4">
        <v>2356</v>
      </c>
      <c r="L23" s="5">
        <v>12</v>
      </c>
      <c r="M23" s="5">
        <v>888</v>
      </c>
    </row>
    <row r="24" spans="1:13" ht="23.25" thickBot="1">
      <c r="A24" s="3"/>
      <c r="B24" s="3" t="s">
        <v>2597</v>
      </c>
      <c r="C24" s="4">
        <v>2512</v>
      </c>
      <c r="D24" s="4">
        <v>1758</v>
      </c>
      <c r="E24" s="5">
        <v>481</v>
      </c>
      <c r="F24" s="4">
        <v>1249</v>
      </c>
      <c r="G24" s="5">
        <v>5</v>
      </c>
      <c r="H24" s="5">
        <v>6</v>
      </c>
      <c r="I24" s="5">
        <v>2</v>
      </c>
      <c r="J24" s="5">
        <v>1</v>
      </c>
      <c r="K24" s="4">
        <v>1744</v>
      </c>
      <c r="L24" s="5">
        <v>14</v>
      </c>
      <c r="M24" s="5">
        <v>754</v>
      </c>
    </row>
    <row r="25" spans="1:13" ht="23.25" thickBot="1">
      <c r="A25" s="3"/>
      <c r="B25" s="3" t="s">
        <v>2598</v>
      </c>
      <c r="C25" s="4">
        <v>2080</v>
      </c>
      <c r="D25" s="4">
        <v>1538</v>
      </c>
      <c r="E25" s="5">
        <v>279</v>
      </c>
      <c r="F25" s="4">
        <v>1230</v>
      </c>
      <c r="G25" s="5">
        <v>4</v>
      </c>
      <c r="H25" s="5">
        <v>7</v>
      </c>
      <c r="I25" s="5">
        <v>4</v>
      </c>
      <c r="J25" s="5">
        <v>2</v>
      </c>
      <c r="K25" s="4">
        <v>1526</v>
      </c>
      <c r="L25" s="5">
        <v>12</v>
      </c>
      <c r="M25" s="5">
        <v>542</v>
      </c>
    </row>
    <row r="26" spans="1:13" ht="23.25" thickBot="1">
      <c r="A26" s="3"/>
      <c r="B26" s="3" t="s">
        <v>2599</v>
      </c>
      <c r="C26" s="4">
        <v>2196</v>
      </c>
      <c r="D26" s="4">
        <v>1600</v>
      </c>
      <c r="E26" s="5">
        <v>238</v>
      </c>
      <c r="F26" s="4">
        <v>1336</v>
      </c>
      <c r="G26" s="5">
        <v>6</v>
      </c>
      <c r="H26" s="5">
        <v>2</v>
      </c>
      <c r="I26" s="5">
        <v>3</v>
      </c>
      <c r="J26" s="5">
        <v>0</v>
      </c>
      <c r="K26" s="4">
        <v>1585</v>
      </c>
      <c r="L26" s="5">
        <v>15</v>
      </c>
      <c r="M26" s="5">
        <v>596</v>
      </c>
    </row>
    <row r="27" spans="1:13" ht="23.25" thickBot="1">
      <c r="A27" s="3"/>
      <c r="B27" s="3" t="s">
        <v>2600</v>
      </c>
      <c r="C27" s="4">
        <v>3316</v>
      </c>
      <c r="D27" s="4">
        <v>2263</v>
      </c>
      <c r="E27" s="5">
        <v>492</v>
      </c>
      <c r="F27" s="4">
        <v>1742</v>
      </c>
      <c r="G27" s="5">
        <v>5</v>
      </c>
      <c r="H27" s="5">
        <v>1</v>
      </c>
      <c r="I27" s="5">
        <v>5</v>
      </c>
      <c r="J27" s="5">
        <v>4</v>
      </c>
      <c r="K27" s="4">
        <v>2249</v>
      </c>
      <c r="L27" s="5">
        <v>14</v>
      </c>
      <c r="M27" s="4">
        <v>1053</v>
      </c>
    </row>
    <row r="28" spans="1:13" ht="17.25" thickBot="1">
      <c r="A28" s="3" t="s">
        <v>2601</v>
      </c>
      <c r="B28" s="3" t="s">
        <v>36</v>
      </c>
      <c r="C28" s="4">
        <v>27716</v>
      </c>
      <c r="D28" s="4">
        <v>20316</v>
      </c>
      <c r="E28" s="4">
        <v>6216</v>
      </c>
      <c r="F28" s="4">
        <v>13720</v>
      </c>
      <c r="G28" s="5">
        <v>43</v>
      </c>
      <c r="H28" s="5">
        <v>45</v>
      </c>
      <c r="I28" s="5">
        <v>64</v>
      </c>
      <c r="J28" s="5">
        <v>39</v>
      </c>
      <c r="K28" s="4">
        <v>20127</v>
      </c>
      <c r="L28" s="5">
        <v>189</v>
      </c>
      <c r="M28" s="4">
        <v>7400</v>
      </c>
    </row>
    <row r="29" spans="1:13" ht="23.25" thickBot="1">
      <c r="A29" s="3"/>
      <c r="B29" s="3" t="s">
        <v>37</v>
      </c>
      <c r="C29" s="4">
        <v>4849</v>
      </c>
      <c r="D29" s="4">
        <v>4848</v>
      </c>
      <c r="E29" s="4">
        <v>2025</v>
      </c>
      <c r="F29" s="4">
        <v>2762</v>
      </c>
      <c r="G29" s="5">
        <v>4</v>
      </c>
      <c r="H29" s="5">
        <v>5</v>
      </c>
      <c r="I29" s="5">
        <v>12</v>
      </c>
      <c r="J29" s="5">
        <v>4</v>
      </c>
      <c r="K29" s="4">
        <v>4812</v>
      </c>
      <c r="L29" s="5">
        <v>36</v>
      </c>
      <c r="M29" s="5">
        <v>1</v>
      </c>
    </row>
    <row r="30" spans="1:13" ht="23.25" thickBot="1">
      <c r="A30" s="3"/>
      <c r="B30" s="3" t="s">
        <v>2602</v>
      </c>
      <c r="C30" s="4">
        <v>3447</v>
      </c>
      <c r="D30" s="4">
        <v>2328</v>
      </c>
      <c r="E30" s="5">
        <v>740</v>
      </c>
      <c r="F30" s="4">
        <v>1532</v>
      </c>
      <c r="G30" s="5">
        <v>4</v>
      </c>
      <c r="H30" s="5">
        <v>7</v>
      </c>
      <c r="I30" s="5">
        <v>6</v>
      </c>
      <c r="J30" s="5">
        <v>6</v>
      </c>
      <c r="K30" s="4">
        <v>2295</v>
      </c>
      <c r="L30" s="5">
        <v>33</v>
      </c>
      <c r="M30" s="4">
        <v>1119</v>
      </c>
    </row>
    <row r="31" spans="1:13" ht="23.25" thickBot="1">
      <c r="A31" s="3"/>
      <c r="B31" s="3" t="s">
        <v>2603</v>
      </c>
      <c r="C31" s="4">
        <v>2741</v>
      </c>
      <c r="D31" s="4">
        <v>1953</v>
      </c>
      <c r="E31" s="5">
        <v>606</v>
      </c>
      <c r="F31" s="4">
        <v>1300</v>
      </c>
      <c r="G31" s="5">
        <v>6</v>
      </c>
      <c r="H31" s="5">
        <v>7</v>
      </c>
      <c r="I31" s="5">
        <v>9</v>
      </c>
      <c r="J31" s="5">
        <v>7</v>
      </c>
      <c r="K31" s="4">
        <v>1935</v>
      </c>
      <c r="L31" s="5">
        <v>18</v>
      </c>
      <c r="M31" s="5">
        <v>788</v>
      </c>
    </row>
    <row r="32" spans="1:13" ht="23.25" thickBot="1">
      <c r="A32" s="3"/>
      <c r="B32" s="3" t="s">
        <v>2604</v>
      </c>
      <c r="C32" s="4">
        <v>2781</v>
      </c>
      <c r="D32" s="4">
        <v>1940</v>
      </c>
      <c r="E32" s="5">
        <v>609</v>
      </c>
      <c r="F32" s="4">
        <v>1282</v>
      </c>
      <c r="G32" s="5">
        <v>4</v>
      </c>
      <c r="H32" s="5">
        <v>9</v>
      </c>
      <c r="I32" s="5">
        <v>7</v>
      </c>
      <c r="J32" s="5">
        <v>4</v>
      </c>
      <c r="K32" s="4">
        <v>1915</v>
      </c>
      <c r="L32" s="5">
        <v>25</v>
      </c>
      <c r="M32" s="5">
        <v>841</v>
      </c>
    </row>
    <row r="33" spans="1:13" ht="23.25" thickBot="1">
      <c r="A33" s="3"/>
      <c r="B33" s="3" t="s">
        <v>2605</v>
      </c>
      <c r="C33" s="4">
        <v>2551</v>
      </c>
      <c r="D33" s="4">
        <v>1854</v>
      </c>
      <c r="E33" s="5">
        <v>271</v>
      </c>
      <c r="F33" s="4">
        <v>1555</v>
      </c>
      <c r="G33" s="5">
        <v>8</v>
      </c>
      <c r="H33" s="5">
        <v>5</v>
      </c>
      <c r="I33" s="5">
        <v>5</v>
      </c>
      <c r="J33" s="5">
        <v>0</v>
      </c>
      <c r="K33" s="4">
        <v>1844</v>
      </c>
      <c r="L33" s="5">
        <v>10</v>
      </c>
      <c r="M33" s="5">
        <v>697</v>
      </c>
    </row>
    <row r="34" spans="1:13" ht="23.25" thickBot="1">
      <c r="A34" s="3"/>
      <c r="B34" s="3" t="s">
        <v>2606</v>
      </c>
      <c r="C34" s="4">
        <v>2620</v>
      </c>
      <c r="D34" s="4">
        <v>1987</v>
      </c>
      <c r="E34" s="5">
        <v>350</v>
      </c>
      <c r="F34" s="4">
        <v>1611</v>
      </c>
      <c r="G34" s="5">
        <v>2</v>
      </c>
      <c r="H34" s="5">
        <v>5</v>
      </c>
      <c r="I34" s="5">
        <v>4</v>
      </c>
      <c r="J34" s="5">
        <v>3</v>
      </c>
      <c r="K34" s="4">
        <v>1975</v>
      </c>
      <c r="L34" s="5">
        <v>12</v>
      </c>
      <c r="M34" s="5">
        <v>633</v>
      </c>
    </row>
    <row r="35" spans="1:13" ht="23.25" thickBot="1">
      <c r="A35" s="3"/>
      <c r="B35" s="3" t="s">
        <v>2607</v>
      </c>
      <c r="C35" s="4">
        <v>3151</v>
      </c>
      <c r="D35" s="4">
        <v>2396</v>
      </c>
      <c r="E35" s="5">
        <v>545</v>
      </c>
      <c r="F35" s="4">
        <v>1820</v>
      </c>
      <c r="G35" s="5">
        <v>5</v>
      </c>
      <c r="H35" s="5">
        <v>1</v>
      </c>
      <c r="I35" s="5">
        <v>5</v>
      </c>
      <c r="J35" s="5">
        <v>4</v>
      </c>
      <c r="K35" s="4">
        <v>2380</v>
      </c>
      <c r="L35" s="5">
        <v>16</v>
      </c>
      <c r="M35" s="5">
        <v>755</v>
      </c>
    </row>
    <row r="36" spans="1:13" ht="23.25" thickBot="1">
      <c r="A36" s="3"/>
      <c r="B36" s="3" t="s">
        <v>2608</v>
      </c>
      <c r="C36" s="4">
        <v>3013</v>
      </c>
      <c r="D36" s="4">
        <v>1659</v>
      </c>
      <c r="E36" s="5">
        <v>506</v>
      </c>
      <c r="F36" s="4">
        <v>1125</v>
      </c>
      <c r="G36" s="5">
        <v>5</v>
      </c>
      <c r="H36" s="5">
        <v>0</v>
      </c>
      <c r="I36" s="5">
        <v>7</v>
      </c>
      <c r="J36" s="5">
        <v>3</v>
      </c>
      <c r="K36" s="4">
        <v>1646</v>
      </c>
      <c r="L36" s="5">
        <v>13</v>
      </c>
      <c r="M36" s="4">
        <v>1354</v>
      </c>
    </row>
    <row r="37" spans="1:13" ht="23.25" thickBot="1">
      <c r="A37" s="3"/>
      <c r="B37" s="3" t="s">
        <v>2609</v>
      </c>
      <c r="C37" s="4">
        <v>2563</v>
      </c>
      <c r="D37" s="4">
        <v>1351</v>
      </c>
      <c r="E37" s="5">
        <v>564</v>
      </c>
      <c r="F37" s="5">
        <v>733</v>
      </c>
      <c r="G37" s="5">
        <v>5</v>
      </c>
      <c r="H37" s="5">
        <v>6</v>
      </c>
      <c r="I37" s="5">
        <v>9</v>
      </c>
      <c r="J37" s="5">
        <v>8</v>
      </c>
      <c r="K37" s="4">
        <v>1325</v>
      </c>
      <c r="L37" s="5">
        <v>26</v>
      </c>
      <c r="M37" s="4">
        <v>1212</v>
      </c>
    </row>
    <row r="38" spans="1:13" ht="17.25" thickBot="1">
      <c r="A38" s="3" t="s">
        <v>2610</v>
      </c>
      <c r="B38" s="3" t="s">
        <v>36</v>
      </c>
      <c r="C38" s="4">
        <v>16680</v>
      </c>
      <c r="D38" s="4">
        <v>10097</v>
      </c>
      <c r="E38" s="4">
        <v>4774</v>
      </c>
      <c r="F38" s="4">
        <v>5039</v>
      </c>
      <c r="G38" s="5">
        <v>33</v>
      </c>
      <c r="H38" s="5">
        <v>55</v>
      </c>
      <c r="I38" s="5">
        <v>47</v>
      </c>
      <c r="J38" s="5">
        <v>25</v>
      </c>
      <c r="K38" s="4">
        <v>9973</v>
      </c>
      <c r="L38" s="5">
        <v>124</v>
      </c>
      <c r="M38" s="4">
        <v>6583</v>
      </c>
    </row>
    <row r="39" spans="1:13" ht="23.25" thickBot="1">
      <c r="A39" s="3"/>
      <c r="B39" s="3" t="s">
        <v>37</v>
      </c>
      <c r="C39" s="4">
        <v>3597</v>
      </c>
      <c r="D39" s="4">
        <v>3596</v>
      </c>
      <c r="E39" s="4">
        <v>1986</v>
      </c>
      <c r="F39" s="4">
        <v>1537</v>
      </c>
      <c r="G39" s="5">
        <v>5</v>
      </c>
      <c r="H39" s="5">
        <v>12</v>
      </c>
      <c r="I39" s="5">
        <v>14</v>
      </c>
      <c r="J39" s="5">
        <v>7</v>
      </c>
      <c r="K39" s="4">
        <v>3561</v>
      </c>
      <c r="L39" s="5">
        <v>35</v>
      </c>
      <c r="M39" s="5">
        <v>1</v>
      </c>
    </row>
    <row r="40" spans="1:13" ht="23.25" thickBot="1">
      <c r="A40" s="3"/>
      <c r="B40" s="3" t="s">
        <v>2611</v>
      </c>
      <c r="C40" s="4">
        <v>3369</v>
      </c>
      <c r="D40" s="4">
        <v>1654</v>
      </c>
      <c r="E40" s="5">
        <v>725</v>
      </c>
      <c r="F40" s="5">
        <v>864</v>
      </c>
      <c r="G40" s="5">
        <v>7</v>
      </c>
      <c r="H40" s="5">
        <v>15</v>
      </c>
      <c r="I40" s="5">
        <v>9</v>
      </c>
      <c r="J40" s="5">
        <v>8</v>
      </c>
      <c r="K40" s="4">
        <v>1628</v>
      </c>
      <c r="L40" s="5">
        <v>26</v>
      </c>
      <c r="M40" s="4">
        <v>1715</v>
      </c>
    </row>
    <row r="41" spans="1:13" ht="23.25" thickBot="1">
      <c r="A41" s="3"/>
      <c r="B41" s="3" t="s">
        <v>2612</v>
      </c>
      <c r="C41" s="4">
        <v>3480</v>
      </c>
      <c r="D41" s="4">
        <v>1968</v>
      </c>
      <c r="E41" s="5">
        <v>888</v>
      </c>
      <c r="F41" s="4">
        <v>1017</v>
      </c>
      <c r="G41" s="5">
        <v>8</v>
      </c>
      <c r="H41" s="5">
        <v>16</v>
      </c>
      <c r="I41" s="5">
        <v>8</v>
      </c>
      <c r="J41" s="5">
        <v>4</v>
      </c>
      <c r="K41" s="4">
        <v>1941</v>
      </c>
      <c r="L41" s="5">
        <v>27</v>
      </c>
      <c r="M41" s="4">
        <v>1512</v>
      </c>
    </row>
    <row r="42" spans="1:13" ht="23.25" thickBot="1">
      <c r="A42" s="3"/>
      <c r="B42" s="3" t="s">
        <v>2613</v>
      </c>
      <c r="C42" s="4">
        <v>2981</v>
      </c>
      <c r="D42" s="4">
        <v>1443</v>
      </c>
      <c r="E42" s="5">
        <v>524</v>
      </c>
      <c r="F42" s="5">
        <v>886</v>
      </c>
      <c r="G42" s="5">
        <v>3</v>
      </c>
      <c r="H42" s="5">
        <v>7</v>
      </c>
      <c r="I42" s="5">
        <v>7</v>
      </c>
      <c r="J42" s="5">
        <v>3</v>
      </c>
      <c r="K42" s="4">
        <v>1430</v>
      </c>
      <c r="L42" s="5">
        <v>13</v>
      </c>
      <c r="M42" s="4">
        <v>1538</v>
      </c>
    </row>
    <row r="43" spans="1:13" ht="23.25" thickBot="1">
      <c r="A43" s="3"/>
      <c r="B43" s="3" t="s">
        <v>2614</v>
      </c>
      <c r="C43" s="4">
        <v>3253</v>
      </c>
      <c r="D43" s="4">
        <v>1436</v>
      </c>
      <c r="E43" s="5">
        <v>651</v>
      </c>
      <c r="F43" s="5">
        <v>735</v>
      </c>
      <c r="G43" s="5">
        <v>10</v>
      </c>
      <c r="H43" s="5">
        <v>5</v>
      </c>
      <c r="I43" s="5">
        <v>9</v>
      </c>
      <c r="J43" s="5">
        <v>3</v>
      </c>
      <c r="K43" s="4">
        <v>1413</v>
      </c>
      <c r="L43" s="5">
        <v>23</v>
      </c>
      <c r="M43" s="4">
        <v>1817</v>
      </c>
    </row>
    <row r="44" spans="1:13" ht="17.25" thickBot="1">
      <c r="A44" s="3" t="s">
        <v>2615</v>
      </c>
      <c r="B44" s="3" t="s">
        <v>36</v>
      </c>
      <c r="C44" s="4">
        <v>16926</v>
      </c>
      <c r="D44" s="4">
        <v>12330</v>
      </c>
      <c r="E44" s="4">
        <v>4606</v>
      </c>
      <c r="F44" s="4">
        <v>7512</v>
      </c>
      <c r="G44" s="5">
        <v>25</v>
      </c>
      <c r="H44" s="5">
        <v>18</v>
      </c>
      <c r="I44" s="5">
        <v>28</v>
      </c>
      <c r="J44" s="5">
        <v>31</v>
      </c>
      <c r="K44" s="4">
        <v>12220</v>
      </c>
      <c r="L44" s="5">
        <v>110</v>
      </c>
      <c r="M44" s="4">
        <v>4596</v>
      </c>
    </row>
    <row r="45" spans="1:13" ht="23.25" thickBot="1">
      <c r="A45" s="3"/>
      <c r="B45" s="3" t="s">
        <v>37</v>
      </c>
      <c r="C45" s="4">
        <v>4219</v>
      </c>
      <c r="D45" s="4">
        <v>4219</v>
      </c>
      <c r="E45" s="4">
        <v>2007</v>
      </c>
      <c r="F45" s="4">
        <v>2145</v>
      </c>
      <c r="G45" s="5">
        <v>7</v>
      </c>
      <c r="H45" s="5">
        <v>6</v>
      </c>
      <c r="I45" s="5">
        <v>12</v>
      </c>
      <c r="J45" s="5">
        <v>5</v>
      </c>
      <c r="K45" s="4">
        <v>4182</v>
      </c>
      <c r="L45" s="5">
        <v>37</v>
      </c>
      <c r="M45" s="5">
        <v>0</v>
      </c>
    </row>
    <row r="46" spans="1:13" ht="23.25" thickBot="1">
      <c r="A46" s="3"/>
      <c r="B46" s="3" t="s">
        <v>2616</v>
      </c>
      <c r="C46" s="4">
        <v>1474</v>
      </c>
      <c r="D46" s="4">
        <v>1034</v>
      </c>
      <c r="E46" s="5">
        <v>240</v>
      </c>
      <c r="F46" s="5">
        <v>778</v>
      </c>
      <c r="G46" s="5">
        <v>3</v>
      </c>
      <c r="H46" s="5">
        <v>2</v>
      </c>
      <c r="I46" s="5">
        <v>1</v>
      </c>
      <c r="J46" s="5">
        <v>3</v>
      </c>
      <c r="K46" s="4">
        <v>1027</v>
      </c>
      <c r="L46" s="5">
        <v>7</v>
      </c>
      <c r="M46" s="5">
        <v>440</v>
      </c>
    </row>
    <row r="47" spans="1:13" ht="23.25" thickBot="1">
      <c r="A47" s="3"/>
      <c r="B47" s="3" t="s">
        <v>2617</v>
      </c>
      <c r="C47" s="4">
        <v>3194</v>
      </c>
      <c r="D47" s="4">
        <v>2021</v>
      </c>
      <c r="E47" s="5">
        <v>599</v>
      </c>
      <c r="F47" s="4">
        <v>1386</v>
      </c>
      <c r="G47" s="5">
        <v>6</v>
      </c>
      <c r="H47" s="5">
        <v>3</v>
      </c>
      <c r="I47" s="5">
        <v>4</v>
      </c>
      <c r="J47" s="5">
        <v>5</v>
      </c>
      <c r="K47" s="4">
        <v>2003</v>
      </c>
      <c r="L47" s="5">
        <v>18</v>
      </c>
      <c r="M47" s="4">
        <v>1173</v>
      </c>
    </row>
    <row r="48" spans="1:13" ht="23.25" thickBot="1">
      <c r="A48" s="3"/>
      <c r="B48" s="3" t="s">
        <v>2618</v>
      </c>
      <c r="C48" s="4">
        <v>2858</v>
      </c>
      <c r="D48" s="4">
        <v>1914</v>
      </c>
      <c r="E48" s="5">
        <v>652</v>
      </c>
      <c r="F48" s="4">
        <v>1240</v>
      </c>
      <c r="G48" s="5">
        <v>2</v>
      </c>
      <c r="H48" s="5">
        <v>1</v>
      </c>
      <c r="I48" s="5">
        <v>1</v>
      </c>
      <c r="J48" s="5">
        <v>3</v>
      </c>
      <c r="K48" s="4">
        <v>1899</v>
      </c>
      <c r="L48" s="5">
        <v>15</v>
      </c>
      <c r="M48" s="5">
        <v>944</v>
      </c>
    </row>
    <row r="49" spans="1:13" ht="23.25" thickBot="1">
      <c r="A49" s="3"/>
      <c r="B49" s="3" t="s">
        <v>2619</v>
      </c>
      <c r="C49" s="4">
        <v>3219</v>
      </c>
      <c r="D49" s="4">
        <v>1826</v>
      </c>
      <c r="E49" s="5">
        <v>777</v>
      </c>
      <c r="F49" s="4">
        <v>1005</v>
      </c>
      <c r="G49" s="5">
        <v>5</v>
      </c>
      <c r="H49" s="5">
        <v>1</v>
      </c>
      <c r="I49" s="5">
        <v>7</v>
      </c>
      <c r="J49" s="5">
        <v>11</v>
      </c>
      <c r="K49" s="4">
        <v>1806</v>
      </c>
      <c r="L49" s="5">
        <v>20</v>
      </c>
      <c r="M49" s="4">
        <v>1393</v>
      </c>
    </row>
    <row r="50" spans="1:13" ht="23.25" thickBot="1">
      <c r="A50" s="3"/>
      <c r="B50" s="3" t="s">
        <v>2620</v>
      </c>
      <c r="C50" s="4">
        <v>1962</v>
      </c>
      <c r="D50" s="4">
        <v>1316</v>
      </c>
      <c r="E50" s="5">
        <v>331</v>
      </c>
      <c r="F50" s="5">
        <v>958</v>
      </c>
      <c r="G50" s="5">
        <v>2</v>
      </c>
      <c r="H50" s="5">
        <v>5</v>
      </c>
      <c r="I50" s="5">
        <v>3</v>
      </c>
      <c r="J50" s="5">
        <v>4</v>
      </c>
      <c r="K50" s="4">
        <v>1303</v>
      </c>
      <c r="L50" s="5">
        <v>13</v>
      </c>
      <c r="M50" s="5">
        <v>646</v>
      </c>
    </row>
    <row r="51" spans="1:13" ht="17.25" thickBot="1">
      <c r="A51" s="3" t="s">
        <v>2621</v>
      </c>
      <c r="B51" s="3" t="s">
        <v>36</v>
      </c>
      <c r="C51" s="4">
        <v>24829</v>
      </c>
      <c r="D51" s="4">
        <v>18250</v>
      </c>
      <c r="E51" s="4">
        <v>4236</v>
      </c>
      <c r="F51" s="4">
        <v>13746</v>
      </c>
      <c r="G51" s="5">
        <v>32</v>
      </c>
      <c r="H51" s="5">
        <v>37</v>
      </c>
      <c r="I51" s="5">
        <v>30</v>
      </c>
      <c r="J51" s="5">
        <v>36</v>
      </c>
      <c r="K51" s="4">
        <v>18117</v>
      </c>
      <c r="L51" s="5">
        <v>133</v>
      </c>
      <c r="M51" s="4">
        <v>6579</v>
      </c>
    </row>
    <row r="52" spans="1:13" ht="23.25" thickBot="1">
      <c r="A52" s="3"/>
      <c r="B52" s="3" t="s">
        <v>37</v>
      </c>
      <c r="C52" s="4">
        <v>3477</v>
      </c>
      <c r="D52" s="4">
        <v>3477</v>
      </c>
      <c r="E52" s="4">
        <v>1152</v>
      </c>
      <c r="F52" s="4">
        <v>2279</v>
      </c>
      <c r="G52" s="5">
        <v>4</v>
      </c>
      <c r="H52" s="5">
        <v>5</v>
      </c>
      <c r="I52" s="5">
        <v>2</v>
      </c>
      <c r="J52" s="5">
        <v>9</v>
      </c>
      <c r="K52" s="4">
        <v>3451</v>
      </c>
      <c r="L52" s="5">
        <v>26</v>
      </c>
      <c r="M52" s="5">
        <v>0</v>
      </c>
    </row>
    <row r="53" spans="1:13" ht="23.25" thickBot="1">
      <c r="A53" s="3"/>
      <c r="B53" s="3" t="s">
        <v>2622</v>
      </c>
      <c r="C53" s="4">
        <v>1955</v>
      </c>
      <c r="D53" s="4">
        <v>1053</v>
      </c>
      <c r="E53" s="5">
        <v>345</v>
      </c>
      <c r="F53" s="5">
        <v>678</v>
      </c>
      <c r="G53" s="5">
        <v>6</v>
      </c>
      <c r="H53" s="5">
        <v>2</v>
      </c>
      <c r="I53" s="5">
        <v>4</v>
      </c>
      <c r="J53" s="5">
        <v>4</v>
      </c>
      <c r="K53" s="4">
        <v>1039</v>
      </c>
      <c r="L53" s="5">
        <v>14</v>
      </c>
      <c r="M53" s="5">
        <v>902</v>
      </c>
    </row>
    <row r="54" spans="1:13" ht="23.25" thickBot="1">
      <c r="A54" s="3"/>
      <c r="B54" s="3" t="s">
        <v>2623</v>
      </c>
      <c r="C54" s="4">
        <v>2614</v>
      </c>
      <c r="D54" s="4">
        <v>1683</v>
      </c>
      <c r="E54" s="5">
        <v>360</v>
      </c>
      <c r="F54" s="4">
        <v>1299</v>
      </c>
      <c r="G54" s="5">
        <v>4</v>
      </c>
      <c r="H54" s="5">
        <v>2</v>
      </c>
      <c r="I54" s="5">
        <v>0</v>
      </c>
      <c r="J54" s="5">
        <v>4</v>
      </c>
      <c r="K54" s="4">
        <v>1669</v>
      </c>
      <c r="L54" s="5">
        <v>14</v>
      </c>
      <c r="M54" s="5">
        <v>931</v>
      </c>
    </row>
    <row r="55" spans="1:13" ht="23.25" thickBot="1">
      <c r="A55" s="3"/>
      <c r="B55" s="3" t="s">
        <v>2624</v>
      </c>
      <c r="C55" s="4">
        <v>2708</v>
      </c>
      <c r="D55" s="4">
        <v>1969</v>
      </c>
      <c r="E55" s="5">
        <v>232</v>
      </c>
      <c r="F55" s="4">
        <v>1719</v>
      </c>
      <c r="G55" s="5">
        <v>2</v>
      </c>
      <c r="H55" s="5">
        <v>4</v>
      </c>
      <c r="I55" s="5">
        <v>3</v>
      </c>
      <c r="J55" s="5">
        <v>4</v>
      </c>
      <c r="K55" s="4">
        <v>1964</v>
      </c>
      <c r="L55" s="5">
        <v>5</v>
      </c>
      <c r="M55" s="5">
        <v>739</v>
      </c>
    </row>
    <row r="56" spans="1:13" ht="23.25" thickBot="1">
      <c r="A56" s="3"/>
      <c r="B56" s="3" t="s">
        <v>2625</v>
      </c>
      <c r="C56" s="4">
        <v>3629</v>
      </c>
      <c r="D56" s="4">
        <v>2702</v>
      </c>
      <c r="E56" s="5">
        <v>298</v>
      </c>
      <c r="F56" s="4">
        <v>2374</v>
      </c>
      <c r="G56" s="5">
        <v>4</v>
      </c>
      <c r="H56" s="5">
        <v>5</v>
      </c>
      <c r="I56" s="5">
        <v>0</v>
      </c>
      <c r="J56" s="5">
        <v>6</v>
      </c>
      <c r="K56" s="4">
        <v>2687</v>
      </c>
      <c r="L56" s="5">
        <v>15</v>
      </c>
      <c r="M56" s="5">
        <v>927</v>
      </c>
    </row>
    <row r="57" spans="1:13" ht="23.25" thickBot="1">
      <c r="A57" s="3"/>
      <c r="B57" s="3" t="s">
        <v>2626</v>
      </c>
      <c r="C57" s="4">
        <v>3280</v>
      </c>
      <c r="D57" s="4">
        <v>2235</v>
      </c>
      <c r="E57" s="5">
        <v>488</v>
      </c>
      <c r="F57" s="4">
        <v>1703</v>
      </c>
      <c r="G57" s="5">
        <v>6</v>
      </c>
      <c r="H57" s="5">
        <v>4</v>
      </c>
      <c r="I57" s="5">
        <v>8</v>
      </c>
      <c r="J57" s="5">
        <v>3</v>
      </c>
      <c r="K57" s="4">
        <v>2212</v>
      </c>
      <c r="L57" s="5">
        <v>23</v>
      </c>
      <c r="M57" s="4">
        <v>1045</v>
      </c>
    </row>
    <row r="58" spans="1:13" ht="23.25" thickBot="1">
      <c r="A58" s="3"/>
      <c r="B58" s="3" t="s">
        <v>2627</v>
      </c>
      <c r="C58" s="4">
        <v>3663</v>
      </c>
      <c r="D58" s="4">
        <v>2642</v>
      </c>
      <c r="E58" s="5">
        <v>623</v>
      </c>
      <c r="F58" s="4">
        <v>1981</v>
      </c>
      <c r="G58" s="5">
        <v>6</v>
      </c>
      <c r="H58" s="5">
        <v>5</v>
      </c>
      <c r="I58" s="5">
        <v>5</v>
      </c>
      <c r="J58" s="5">
        <v>3</v>
      </c>
      <c r="K58" s="4">
        <v>2623</v>
      </c>
      <c r="L58" s="5">
        <v>19</v>
      </c>
      <c r="M58" s="4">
        <v>1021</v>
      </c>
    </row>
    <row r="59" spans="1:13" ht="23.25" thickBot="1">
      <c r="A59" s="3"/>
      <c r="B59" s="3" t="s">
        <v>2628</v>
      </c>
      <c r="C59" s="4">
        <v>3503</v>
      </c>
      <c r="D59" s="4">
        <v>2489</v>
      </c>
      <c r="E59" s="5">
        <v>738</v>
      </c>
      <c r="F59" s="4">
        <v>1713</v>
      </c>
      <c r="G59" s="5">
        <v>0</v>
      </c>
      <c r="H59" s="5">
        <v>10</v>
      </c>
      <c r="I59" s="5">
        <v>8</v>
      </c>
      <c r="J59" s="5">
        <v>3</v>
      </c>
      <c r="K59" s="4">
        <v>2472</v>
      </c>
      <c r="L59" s="5">
        <v>17</v>
      </c>
      <c r="M59" s="4">
        <v>1014</v>
      </c>
    </row>
    <row r="60" spans="1:13" ht="23.25" thickBot="1">
      <c r="A60" s="3" t="s">
        <v>97</v>
      </c>
      <c r="B60" s="3"/>
      <c r="C60" s="5">
        <v>0</v>
      </c>
      <c r="D60" s="5">
        <v>8</v>
      </c>
      <c r="E60" s="5">
        <v>4</v>
      </c>
      <c r="F60" s="5">
        <v>3</v>
      </c>
      <c r="G60" s="5">
        <v>0</v>
      </c>
      <c r="H60" s="5">
        <v>0</v>
      </c>
      <c r="I60" s="5">
        <v>0</v>
      </c>
      <c r="J60" s="5">
        <v>0</v>
      </c>
      <c r="K60" s="5">
        <v>7</v>
      </c>
      <c r="L60" s="5">
        <v>1</v>
      </c>
      <c r="M60" s="5">
        <v>-8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219DD-F184-408E-9724-A0429990605C}">
  <dimension ref="A1:X6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2629</v>
      </c>
      <c r="F3" s="2" t="s">
        <v>2630</v>
      </c>
      <c r="G3" s="2" t="s">
        <v>2631</v>
      </c>
      <c r="H3" s="44"/>
      <c r="I3" s="2"/>
      <c r="J3" s="44"/>
      <c r="U3" t="s">
        <v>3</v>
      </c>
      <c r="V3" t="str">
        <f t="shared" si="0"/>
        <v>조재희</v>
      </c>
      <c r="W3" t="str">
        <f t="shared" si="0"/>
        <v>김웅</v>
      </c>
      <c r="X3" t="str">
        <f t="shared" si="0"/>
        <v>조은정</v>
      </c>
    </row>
    <row r="4" spans="1:24" ht="17.25" thickBot="1">
      <c r="A4" s="3" t="s">
        <v>30</v>
      </c>
      <c r="B4" s="3"/>
      <c r="C4" s="4">
        <v>159514</v>
      </c>
      <c r="D4" s="4">
        <v>114985</v>
      </c>
      <c r="E4" s="4">
        <v>54704</v>
      </c>
      <c r="F4" s="4">
        <v>58318</v>
      </c>
      <c r="G4" s="5">
        <v>875</v>
      </c>
      <c r="H4" s="4">
        <v>113897</v>
      </c>
      <c r="I4" s="4">
        <v>1088</v>
      </c>
      <c r="J4" s="4">
        <v>44529</v>
      </c>
      <c r="V4" s="8"/>
      <c r="W4" s="8"/>
      <c r="X4" s="8"/>
    </row>
    <row r="5" spans="1:24" ht="23.25" thickBot="1">
      <c r="A5" s="3" t="s">
        <v>31</v>
      </c>
      <c r="B5" s="3"/>
      <c r="C5" s="5">
        <v>177</v>
      </c>
      <c r="D5" s="5">
        <v>168</v>
      </c>
      <c r="E5" s="5">
        <v>74</v>
      </c>
      <c r="F5" s="5">
        <v>79</v>
      </c>
      <c r="G5" s="5">
        <v>5</v>
      </c>
      <c r="H5" s="5">
        <v>158</v>
      </c>
      <c r="I5" s="5">
        <v>10</v>
      </c>
      <c r="J5" s="5">
        <v>9</v>
      </c>
      <c r="T5" t="s">
        <v>2929</v>
      </c>
      <c r="U5">
        <f>SUMIF($A:$A,"합계",D:D)</f>
        <v>114985</v>
      </c>
      <c r="V5">
        <f>SUMIF($A:$A,"합계",E:E)</f>
        <v>54704</v>
      </c>
      <c r="W5">
        <f>SUMIF($A:$A,"합계",F:F)</f>
        <v>58318</v>
      </c>
      <c r="X5">
        <f>SUMIF($A:$A,"합계",G:G)</f>
        <v>875</v>
      </c>
    </row>
    <row r="6" spans="1:24" ht="23.25" thickBot="1">
      <c r="A6" s="3" t="s">
        <v>32</v>
      </c>
      <c r="B6" s="3"/>
      <c r="C6" s="4">
        <v>10160</v>
      </c>
      <c r="D6" s="4">
        <v>10154</v>
      </c>
      <c r="E6" s="4">
        <v>5675</v>
      </c>
      <c r="F6" s="4">
        <v>4220</v>
      </c>
      <c r="G6" s="5">
        <v>104</v>
      </c>
      <c r="H6" s="4">
        <v>9999</v>
      </c>
      <c r="I6" s="5">
        <v>155</v>
      </c>
      <c r="J6" s="5">
        <v>6</v>
      </c>
      <c r="T6" t="s">
        <v>2930</v>
      </c>
      <c r="U6">
        <f>U5-U7</f>
        <v>66738</v>
      </c>
      <c r="V6">
        <f>V5-V7</f>
        <v>28016</v>
      </c>
      <c r="W6">
        <f>W5-W7</f>
        <v>37465</v>
      </c>
      <c r="X6">
        <f>X5-X7</f>
        <v>564</v>
      </c>
    </row>
    <row r="7" spans="1:24" ht="23.25" thickBot="1">
      <c r="A7" s="3" t="s">
        <v>33</v>
      </c>
      <c r="B7" s="3"/>
      <c r="C7" s="4">
        <v>1149</v>
      </c>
      <c r="D7" s="5">
        <v>258</v>
      </c>
      <c r="E7" s="5">
        <v>128</v>
      </c>
      <c r="F7" s="5">
        <v>126</v>
      </c>
      <c r="G7" s="5">
        <v>2</v>
      </c>
      <c r="H7" s="5">
        <v>256</v>
      </c>
      <c r="I7" s="5">
        <v>2</v>
      </c>
      <c r="J7" s="5">
        <v>891</v>
      </c>
      <c r="T7" t="s">
        <v>2931</v>
      </c>
      <c r="U7">
        <f>U11+U10+U9</f>
        <v>48247</v>
      </c>
      <c r="V7">
        <f>V11+V10+V9</f>
        <v>26688</v>
      </c>
      <c r="W7">
        <f>W11+W10+W9</f>
        <v>20853</v>
      </c>
      <c r="X7">
        <f>X11+X10+X9</f>
        <v>311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2632</v>
      </c>
      <c r="B9" s="3" t="s">
        <v>36</v>
      </c>
      <c r="C9" s="4">
        <v>12273</v>
      </c>
      <c r="D9" s="4">
        <v>7907</v>
      </c>
      <c r="E9" s="4">
        <v>4128</v>
      </c>
      <c r="F9" s="4">
        <v>3598</v>
      </c>
      <c r="G9" s="5">
        <v>92</v>
      </c>
      <c r="H9" s="4">
        <v>7818</v>
      </c>
      <c r="I9" s="5">
        <v>89</v>
      </c>
      <c r="J9" s="4">
        <v>4366</v>
      </c>
      <c r="T9" t="s">
        <v>2934</v>
      </c>
      <c r="U9">
        <f>SUMIF($A:$A,"거소·선상투표",D:D)+SUMIF($A:$A,"국외부재자투표",D:D)+SUMIF($A:$A,"국외부재자투표(공관)",D:D)</f>
        <v>426</v>
      </c>
      <c r="V9">
        <f t="shared" ref="V9:X11" si="1">SUMIF($A:$A,"거소·선상투표",E:E)+SUMIF($A:$A,"국외부재자투표",E:E)+SUMIF($A:$A,"국외부재자투표(공관)",E:E)</f>
        <v>202</v>
      </c>
      <c r="W9">
        <f t="shared" si="1"/>
        <v>205</v>
      </c>
      <c r="X9">
        <f t="shared" si="1"/>
        <v>7</v>
      </c>
    </row>
    <row r="10" spans="1:24" ht="23.25" thickBot="1">
      <c r="A10" s="3"/>
      <c r="B10" s="3" t="s">
        <v>37</v>
      </c>
      <c r="C10" s="4">
        <v>3088</v>
      </c>
      <c r="D10" s="4">
        <v>3087</v>
      </c>
      <c r="E10" s="4">
        <v>1877</v>
      </c>
      <c r="F10" s="4">
        <v>1155</v>
      </c>
      <c r="G10" s="5">
        <v>27</v>
      </c>
      <c r="H10" s="4">
        <v>3059</v>
      </c>
      <c r="I10" s="5">
        <v>28</v>
      </c>
      <c r="J10" s="5">
        <v>1</v>
      </c>
      <c r="T10" t="s">
        <v>2932</v>
      </c>
      <c r="U10">
        <f>SUMIF($B:$B,"관내사전투표",D:D)</f>
        <v>37667</v>
      </c>
      <c r="V10">
        <f t="shared" ref="V10:X12" si="2">SUMIF($B:$B,"관내사전투표",E:E)</f>
        <v>20811</v>
      </c>
      <c r="W10">
        <f t="shared" si="2"/>
        <v>16428</v>
      </c>
      <c r="X10">
        <f t="shared" si="2"/>
        <v>200</v>
      </c>
    </row>
    <row r="11" spans="1:24" ht="23.25" thickBot="1">
      <c r="A11" s="3"/>
      <c r="B11" s="3" t="s">
        <v>2633</v>
      </c>
      <c r="C11" s="4">
        <v>2320</v>
      </c>
      <c r="D11" s="5">
        <v>997</v>
      </c>
      <c r="E11" s="5">
        <v>471</v>
      </c>
      <c r="F11" s="5">
        <v>495</v>
      </c>
      <c r="G11" s="5">
        <v>20</v>
      </c>
      <c r="H11" s="5">
        <v>986</v>
      </c>
      <c r="I11" s="5">
        <v>11</v>
      </c>
      <c r="J11" s="4">
        <v>1323</v>
      </c>
      <c r="T11" t="s">
        <v>2933</v>
      </c>
      <c r="U11">
        <f>SUMIF($A:$A,"관외사전투표",D:D)</f>
        <v>10154</v>
      </c>
      <c r="V11">
        <f t="shared" ref="V11:X13" si="3">SUMIF($A:$A,"관외사전투표",E:E)</f>
        <v>5675</v>
      </c>
      <c r="W11">
        <f t="shared" si="3"/>
        <v>4220</v>
      </c>
      <c r="X11">
        <f t="shared" si="3"/>
        <v>104</v>
      </c>
    </row>
    <row r="12" spans="1:24" ht="23.25" thickBot="1">
      <c r="A12" s="3"/>
      <c r="B12" s="3" t="s">
        <v>2634</v>
      </c>
      <c r="C12" s="4">
        <v>2217</v>
      </c>
      <c r="D12" s="4">
        <v>1184</v>
      </c>
      <c r="E12" s="5">
        <v>567</v>
      </c>
      <c r="F12" s="5">
        <v>592</v>
      </c>
      <c r="G12" s="5">
        <v>11</v>
      </c>
      <c r="H12" s="4">
        <v>1170</v>
      </c>
      <c r="I12" s="5">
        <v>14</v>
      </c>
      <c r="J12" s="4">
        <v>1033</v>
      </c>
    </row>
    <row r="13" spans="1:24" ht="23.25" thickBot="1">
      <c r="A13" s="3"/>
      <c r="B13" s="3" t="s">
        <v>2635</v>
      </c>
      <c r="C13" s="4">
        <v>2097</v>
      </c>
      <c r="D13" s="4">
        <v>1053</v>
      </c>
      <c r="E13" s="5">
        <v>491</v>
      </c>
      <c r="F13" s="5">
        <v>531</v>
      </c>
      <c r="G13" s="5">
        <v>15</v>
      </c>
      <c r="H13" s="4">
        <v>1037</v>
      </c>
      <c r="I13" s="5">
        <v>16</v>
      </c>
      <c r="J13" s="4">
        <v>1044</v>
      </c>
    </row>
    <row r="14" spans="1:24" ht="23.25" thickBot="1">
      <c r="A14" s="3"/>
      <c r="B14" s="3" t="s">
        <v>2636</v>
      </c>
      <c r="C14" s="4">
        <v>2551</v>
      </c>
      <c r="D14" s="4">
        <v>1586</v>
      </c>
      <c r="E14" s="5">
        <v>722</v>
      </c>
      <c r="F14" s="5">
        <v>825</v>
      </c>
      <c r="G14" s="5">
        <v>19</v>
      </c>
      <c r="H14" s="4">
        <v>1566</v>
      </c>
      <c r="I14" s="5">
        <v>20</v>
      </c>
      <c r="J14" s="5">
        <v>965</v>
      </c>
      <c r="U14" s="8"/>
      <c r="V14" s="8"/>
      <c r="W14" s="8"/>
      <c r="X14" s="8"/>
    </row>
    <row r="15" spans="1:24" ht="17.25" thickBot="1">
      <c r="A15" s="3" t="s">
        <v>2637</v>
      </c>
      <c r="B15" s="3" t="s">
        <v>36</v>
      </c>
      <c r="C15" s="4">
        <v>20007</v>
      </c>
      <c r="D15" s="4">
        <v>13884</v>
      </c>
      <c r="E15" s="4">
        <v>7124</v>
      </c>
      <c r="F15" s="4">
        <v>6516</v>
      </c>
      <c r="G15" s="5">
        <v>117</v>
      </c>
      <c r="H15" s="4">
        <v>13757</v>
      </c>
      <c r="I15" s="5">
        <v>127</v>
      </c>
      <c r="J15" s="4">
        <v>6123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4760</v>
      </c>
      <c r="D16" s="4">
        <v>4760</v>
      </c>
      <c r="E16" s="4">
        <v>2908</v>
      </c>
      <c r="F16" s="4">
        <v>1792</v>
      </c>
      <c r="G16" s="5">
        <v>35</v>
      </c>
      <c r="H16" s="4">
        <v>4735</v>
      </c>
      <c r="I16" s="5">
        <v>25</v>
      </c>
      <c r="J16" s="5">
        <v>0</v>
      </c>
    </row>
    <row r="17" spans="1:10" ht="23.25" thickBot="1">
      <c r="A17" s="3"/>
      <c r="B17" s="3" t="s">
        <v>2638</v>
      </c>
      <c r="C17" s="4">
        <v>2619</v>
      </c>
      <c r="D17" s="4">
        <v>1449</v>
      </c>
      <c r="E17" s="5">
        <v>705</v>
      </c>
      <c r="F17" s="5">
        <v>698</v>
      </c>
      <c r="G17" s="5">
        <v>22</v>
      </c>
      <c r="H17" s="4">
        <v>1425</v>
      </c>
      <c r="I17" s="5">
        <v>24</v>
      </c>
      <c r="J17" s="4">
        <v>1170</v>
      </c>
    </row>
    <row r="18" spans="1:10" ht="23.25" thickBot="1">
      <c r="A18" s="3"/>
      <c r="B18" s="3" t="s">
        <v>2639</v>
      </c>
      <c r="C18" s="4">
        <v>2845</v>
      </c>
      <c r="D18" s="4">
        <v>1720</v>
      </c>
      <c r="E18" s="5">
        <v>740</v>
      </c>
      <c r="F18" s="5">
        <v>950</v>
      </c>
      <c r="G18" s="5">
        <v>9</v>
      </c>
      <c r="H18" s="4">
        <v>1699</v>
      </c>
      <c r="I18" s="5">
        <v>21</v>
      </c>
      <c r="J18" s="4">
        <v>1125</v>
      </c>
    </row>
    <row r="19" spans="1:10" ht="23.25" thickBot="1">
      <c r="A19" s="3"/>
      <c r="B19" s="3" t="s">
        <v>2640</v>
      </c>
      <c r="C19" s="4">
        <v>2510</v>
      </c>
      <c r="D19" s="4">
        <v>1531</v>
      </c>
      <c r="E19" s="5">
        <v>652</v>
      </c>
      <c r="F19" s="5">
        <v>847</v>
      </c>
      <c r="G19" s="5">
        <v>14</v>
      </c>
      <c r="H19" s="4">
        <v>1513</v>
      </c>
      <c r="I19" s="5">
        <v>18</v>
      </c>
      <c r="J19" s="5">
        <v>979</v>
      </c>
    </row>
    <row r="20" spans="1:10" ht="23.25" thickBot="1">
      <c r="A20" s="3"/>
      <c r="B20" s="3" t="s">
        <v>2641</v>
      </c>
      <c r="C20" s="4">
        <v>2722</v>
      </c>
      <c r="D20" s="4">
        <v>1631</v>
      </c>
      <c r="E20" s="5">
        <v>843</v>
      </c>
      <c r="F20" s="5">
        <v>756</v>
      </c>
      <c r="G20" s="5">
        <v>17</v>
      </c>
      <c r="H20" s="4">
        <v>1616</v>
      </c>
      <c r="I20" s="5">
        <v>15</v>
      </c>
      <c r="J20" s="4">
        <v>1091</v>
      </c>
    </row>
    <row r="21" spans="1:10" ht="23.25" thickBot="1">
      <c r="A21" s="3"/>
      <c r="B21" s="3" t="s">
        <v>2642</v>
      </c>
      <c r="C21" s="4">
        <v>1976</v>
      </c>
      <c r="D21" s="4">
        <v>1224</v>
      </c>
      <c r="E21" s="5">
        <v>571</v>
      </c>
      <c r="F21" s="5">
        <v>636</v>
      </c>
      <c r="G21" s="5">
        <v>6</v>
      </c>
      <c r="H21" s="4">
        <v>1213</v>
      </c>
      <c r="I21" s="5">
        <v>11</v>
      </c>
      <c r="J21" s="5">
        <v>752</v>
      </c>
    </row>
    <row r="22" spans="1:10" ht="23.25" thickBot="1">
      <c r="A22" s="3"/>
      <c r="B22" s="3" t="s">
        <v>2643</v>
      </c>
      <c r="C22" s="4">
        <v>2575</v>
      </c>
      <c r="D22" s="4">
        <v>1569</v>
      </c>
      <c r="E22" s="5">
        <v>705</v>
      </c>
      <c r="F22" s="5">
        <v>837</v>
      </c>
      <c r="G22" s="5">
        <v>14</v>
      </c>
      <c r="H22" s="4">
        <v>1556</v>
      </c>
      <c r="I22" s="5">
        <v>13</v>
      </c>
      <c r="J22" s="4">
        <v>1006</v>
      </c>
    </row>
    <row r="23" spans="1:10" ht="17.25" thickBot="1">
      <c r="A23" s="3" t="s">
        <v>2644</v>
      </c>
      <c r="B23" s="3" t="s">
        <v>36</v>
      </c>
      <c r="C23" s="4">
        <v>12987</v>
      </c>
      <c r="D23" s="4">
        <v>9399</v>
      </c>
      <c r="E23" s="4">
        <v>4581</v>
      </c>
      <c r="F23" s="4">
        <v>4660</v>
      </c>
      <c r="G23" s="5">
        <v>66</v>
      </c>
      <c r="H23" s="4">
        <v>9307</v>
      </c>
      <c r="I23" s="5">
        <v>92</v>
      </c>
      <c r="J23" s="4">
        <v>3588</v>
      </c>
    </row>
    <row r="24" spans="1:10" ht="23.25" thickBot="1">
      <c r="A24" s="3"/>
      <c r="B24" s="3" t="s">
        <v>37</v>
      </c>
      <c r="C24" s="4">
        <v>3640</v>
      </c>
      <c r="D24" s="4">
        <v>3640</v>
      </c>
      <c r="E24" s="4">
        <v>2092</v>
      </c>
      <c r="F24" s="4">
        <v>1510</v>
      </c>
      <c r="G24" s="5">
        <v>14</v>
      </c>
      <c r="H24" s="4">
        <v>3616</v>
      </c>
      <c r="I24" s="5">
        <v>24</v>
      </c>
      <c r="J24" s="5">
        <v>0</v>
      </c>
    </row>
    <row r="25" spans="1:10" ht="23.25" thickBot="1">
      <c r="A25" s="3"/>
      <c r="B25" s="3" t="s">
        <v>2645</v>
      </c>
      <c r="C25" s="4">
        <v>3133</v>
      </c>
      <c r="D25" s="4">
        <v>1906</v>
      </c>
      <c r="E25" s="5">
        <v>819</v>
      </c>
      <c r="F25" s="4">
        <v>1042</v>
      </c>
      <c r="G25" s="5">
        <v>18</v>
      </c>
      <c r="H25" s="4">
        <v>1879</v>
      </c>
      <c r="I25" s="5">
        <v>27</v>
      </c>
      <c r="J25" s="4">
        <v>1227</v>
      </c>
    </row>
    <row r="26" spans="1:10" ht="23.25" thickBot="1">
      <c r="A26" s="3"/>
      <c r="B26" s="3" t="s">
        <v>2646</v>
      </c>
      <c r="C26" s="4">
        <v>3414</v>
      </c>
      <c r="D26" s="4">
        <v>1956</v>
      </c>
      <c r="E26" s="5">
        <v>985</v>
      </c>
      <c r="F26" s="5">
        <v>923</v>
      </c>
      <c r="G26" s="5">
        <v>21</v>
      </c>
      <c r="H26" s="4">
        <v>1929</v>
      </c>
      <c r="I26" s="5">
        <v>27</v>
      </c>
      <c r="J26" s="4">
        <v>1458</v>
      </c>
    </row>
    <row r="27" spans="1:10" ht="23.25" thickBot="1">
      <c r="A27" s="3"/>
      <c r="B27" s="3" t="s">
        <v>2647</v>
      </c>
      <c r="C27" s="4">
        <v>2800</v>
      </c>
      <c r="D27" s="4">
        <v>1897</v>
      </c>
      <c r="E27" s="5">
        <v>685</v>
      </c>
      <c r="F27" s="4">
        <v>1185</v>
      </c>
      <c r="G27" s="5">
        <v>13</v>
      </c>
      <c r="H27" s="4">
        <v>1883</v>
      </c>
      <c r="I27" s="5">
        <v>14</v>
      </c>
      <c r="J27" s="5">
        <v>903</v>
      </c>
    </row>
    <row r="28" spans="1:10" ht="17.25" thickBot="1">
      <c r="A28" s="3" t="s">
        <v>2648</v>
      </c>
      <c r="B28" s="3" t="s">
        <v>36</v>
      </c>
      <c r="C28" s="4">
        <v>21648</v>
      </c>
      <c r="D28" s="4">
        <v>13504</v>
      </c>
      <c r="E28" s="4">
        <v>7488</v>
      </c>
      <c r="F28" s="4">
        <v>5735</v>
      </c>
      <c r="G28" s="5">
        <v>148</v>
      </c>
      <c r="H28" s="4">
        <v>13371</v>
      </c>
      <c r="I28" s="5">
        <v>133</v>
      </c>
      <c r="J28" s="4">
        <v>8144</v>
      </c>
    </row>
    <row r="29" spans="1:10" ht="23.25" thickBot="1">
      <c r="A29" s="3"/>
      <c r="B29" s="3" t="s">
        <v>37</v>
      </c>
      <c r="C29" s="4">
        <v>4217</v>
      </c>
      <c r="D29" s="4">
        <v>4217</v>
      </c>
      <c r="E29" s="4">
        <v>2732</v>
      </c>
      <c r="F29" s="4">
        <v>1419</v>
      </c>
      <c r="G29" s="5">
        <v>41</v>
      </c>
      <c r="H29" s="4">
        <v>4192</v>
      </c>
      <c r="I29" s="5">
        <v>25</v>
      </c>
      <c r="J29" s="5">
        <v>0</v>
      </c>
    </row>
    <row r="30" spans="1:10" ht="23.25" thickBot="1">
      <c r="A30" s="3"/>
      <c r="B30" s="3" t="s">
        <v>2649</v>
      </c>
      <c r="C30" s="4">
        <v>4724</v>
      </c>
      <c r="D30" s="4">
        <v>2381</v>
      </c>
      <c r="E30" s="4">
        <v>1226</v>
      </c>
      <c r="F30" s="4">
        <v>1104</v>
      </c>
      <c r="G30" s="5">
        <v>32</v>
      </c>
      <c r="H30" s="4">
        <v>2362</v>
      </c>
      <c r="I30" s="5">
        <v>19</v>
      </c>
      <c r="J30" s="4">
        <v>2343</v>
      </c>
    </row>
    <row r="31" spans="1:10" ht="23.25" thickBot="1">
      <c r="A31" s="3"/>
      <c r="B31" s="3" t="s">
        <v>2650</v>
      </c>
      <c r="C31" s="4">
        <v>3103</v>
      </c>
      <c r="D31" s="4">
        <v>1638</v>
      </c>
      <c r="E31" s="5">
        <v>838</v>
      </c>
      <c r="F31" s="5">
        <v>743</v>
      </c>
      <c r="G31" s="5">
        <v>21</v>
      </c>
      <c r="H31" s="4">
        <v>1602</v>
      </c>
      <c r="I31" s="5">
        <v>36</v>
      </c>
      <c r="J31" s="4">
        <v>1465</v>
      </c>
    </row>
    <row r="32" spans="1:10" ht="23.25" thickBot="1">
      <c r="A32" s="3"/>
      <c r="B32" s="3" t="s">
        <v>2651</v>
      </c>
      <c r="C32" s="4">
        <v>3138</v>
      </c>
      <c r="D32" s="4">
        <v>1501</v>
      </c>
      <c r="E32" s="5">
        <v>734</v>
      </c>
      <c r="F32" s="5">
        <v>733</v>
      </c>
      <c r="G32" s="5">
        <v>16</v>
      </c>
      <c r="H32" s="4">
        <v>1483</v>
      </c>
      <c r="I32" s="5">
        <v>18</v>
      </c>
      <c r="J32" s="4">
        <v>1637</v>
      </c>
    </row>
    <row r="33" spans="1:10" ht="23.25" thickBot="1">
      <c r="A33" s="3"/>
      <c r="B33" s="3" t="s">
        <v>2652</v>
      </c>
      <c r="C33" s="4">
        <v>3240</v>
      </c>
      <c r="D33" s="4">
        <v>1957</v>
      </c>
      <c r="E33" s="4">
        <v>1026</v>
      </c>
      <c r="F33" s="5">
        <v>899</v>
      </c>
      <c r="G33" s="5">
        <v>18</v>
      </c>
      <c r="H33" s="4">
        <v>1943</v>
      </c>
      <c r="I33" s="5">
        <v>14</v>
      </c>
      <c r="J33" s="4">
        <v>1283</v>
      </c>
    </row>
    <row r="34" spans="1:10" ht="23.25" thickBot="1">
      <c r="A34" s="3"/>
      <c r="B34" s="3" t="s">
        <v>2653</v>
      </c>
      <c r="C34" s="4">
        <v>3226</v>
      </c>
      <c r="D34" s="4">
        <v>1810</v>
      </c>
      <c r="E34" s="5">
        <v>932</v>
      </c>
      <c r="F34" s="5">
        <v>837</v>
      </c>
      <c r="G34" s="5">
        <v>20</v>
      </c>
      <c r="H34" s="4">
        <v>1789</v>
      </c>
      <c r="I34" s="5">
        <v>21</v>
      </c>
      <c r="J34" s="4">
        <v>1416</v>
      </c>
    </row>
    <row r="35" spans="1:10" ht="17.25" thickBot="1">
      <c r="A35" s="3" t="s">
        <v>2654</v>
      </c>
      <c r="B35" s="3" t="s">
        <v>36</v>
      </c>
      <c r="C35" s="4">
        <v>14154</v>
      </c>
      <c r="D35" s="4">
        <v>11186</v>
      </c>
      <c r="E35" s="4">
        <v>3755</v>
      </c>
      <c r="F35" s="4">
        <v>7303</v>
      </c>
      <c r="G35" s="5">
        <v>49</v>
      </c>
      <c r="H35" s="4">
        <v>11107</v>
      </c>
      <c r="I35" s="5">
        <v>79</v>
      </c>
      <c r="J35" s="4">
        <v>2968</v>
      </c>
    </row>
    <row r="36" spans="1:10" ht="23.25" thickBot="1">
      <c r="A36" s="3"/>
      <c r="B36" s="3" t="s">
        <v>37</v>
      </c>
      <c r="C36" s="4">
        <v>4117</v>
      </c>
      <c r="D36" s="4">
        <v>4116</v>
      </c>
      <c r="E36" s="4">
        <v>1766</v>
      </c>
      <c r="F36" s="4">
        <v>2320</v>
      </c>
      <c r="G36" s="5">
        <v>9</v>
      </c>
      <c r="H36" s="4">
        <v>4095</v>
      </c>
      <c r="I36" s="5">
        <v>21</v>
      </c>
      <c r="J36" s="5">
        <v>1</v>
      </c>
    </row>
    <row r="37" spans="1:10" ht="17.25" thickBot="1">
      <c r="A37" s="3"/>
      <c r="B37" s="3" t="s">
        <v>2655</v>
      </c>
      <c r="C37" s="4">
        <v>2022</v>
      </c>
      <c r="D37" s="4">
        <v>1362</v>
      </c>
      <c r="E37" s="5">
        <v>327</v>
      </c>
      <c r="F37" s="4">
        <v>1014</v>
      </c>
      <c r="G37" s="5">
        <v>9</v>
      </c>
      <c r="H37" s="4">
        <v>1350</v>
      </c>
      <c r="I37" s="5">
        <v>12</v>
      </c>
      <c r="J37" s="5">
        <v>660</v>
      </c>
    </row>
    <row r="38" spans="1:10" ht="17.25" thickBot="1">
      <c r="A38" s="3"/>
      <c r="B38" s="3" t="s">
        <v>2656</v>
      </c>
      <c r="C38" s="4">
        <v>2795</v>
      </c>
      <c r="D38" s="4">
        <v>2033</v>
      </c>
      <c r="E38" s="5">
        <v>637</v>
      </c>
      <c r="F38" s="4">
        <v>1378</v>
      </c>
      <c r="G38" s="5">
        <v>7</v>
      </c>
      <c r="H38" s="4">
        <v>2022</v>
      </c>
      <c r="I38" s="5">
        <v>11</v>
      </c>
      <c r="J38" s="5">
        <v>762</v>
      </c>
    </row>
    <row r="39" spans="1:10" ht="17.25" thickBot="1">
      <c r="A39" s="3"/>
      <c r="B39" s="3" t="s">
        <v>2657</v>
      </c>
      <c r="C39" s="4">
        <v>2658</v>
      </c>
      <c r="D39" s="4">
        <v>1898</v>
      </c>
      <c r="E39" s="5">
        <v>565</v>
      </c>
      <c r="F39" s="4">
        <v>1306</v>
      </c>
      <c r="G39" s="5">
        <v>7</v>
      </c>
      <c r="H39" s="4">
        <v>1878</v>
      </c>
      <c r="I39" s="5">
        <v>20</v>
      </c>
      <c r="J39" s="5">
        <v>760</v>
      </c>
    </row>
    <row r="40" spans="1:10" ht="17.25" thickBot="1">
      <c r="A40" s="3"/>
      <c r="B40" s="3" t="s">
        <v>2658</v>
      </c>
      <c r="C40" s="4">
        <v>2562</v>
      </c>
      <c r="D40" s="4">
        <v>1777</v>
      </c>
      <c r="E40" s="5">
        <v>460</v>
      </c>
      <c r="F40" s="4">
        <v>1285</v>
      </c>
      <c r="G40" s="5">
        <v>17</v>
      </c>
      <c r="H40" s="4">
        <v>1762</v>
      </c>
      <c r="I40" s="5">
        <v>15</v>
      </c>
      <c r="J40" s="5">
        <v>785</v>
      </c>
    </row>
    <row r="41" spans="1:10" ht="17.25" thickBot="1">
      <c r="A41" s="3" t="s">
        <v>2659</v>
      </c>
      <c r="B41" s="3" t="s">
        <v>36</v>
      </c>
      <c r="C41" s="4">
        <v>20990</v>
      </c>
      <c r="D41" s="4">
        <v>13852</v>
      </c>
      <c r="E41" s="4">
        <v>7559</v>
      </c>
      <c r="F41" s="4">
        <v>6029</v>
      </c>
      <c r="G41" s="5">
        <v>128</v>
      </c>
      <c r="H41" s="4">
        <v>13716</v>
      </c>
      <c r="I41" s="5">
        <v>136</v>
      </c>
      <c r="J41" s="4">
        <v>7138</v>
      </c>
    </row>
    <row r="42" spans="1:10" ht="23.25" thickBot="1">
      <c r="A42" s="3"/>
      <c r="B42" s="3" t="s">
        <v>37</v>
      </c>
      <c r="C42" s="4">
        <v>4575</v>
      </c>
      <c r="D42" s="4">
        <v>4575</v>
      </c>
      <c r="E42" s="4">
        <v>2934</v>
      </c>
      <c r="F42" s="4">
        <v>1576</v>
      </c>
      <c r="G42" s="5">
        <v>31</v>
      </c>
      <c r="H42" s="4">
        <v>4541</v>
      </c>
      <c r="I42" s="5">
        <v>34</v>
      </c>
      <c r="J42" s="5">
        <v>0</v>
      </c>
    </row>
    <row r="43" spans="1:10" ht="23.25" thickBot="1">
      <c r="A43" s="3"/>
      <c r="B43" s="3" t="s">
        <v>2660</v>
      </c>
      <c r="C43" s="4">
        <v>3170</v>
      </c>
      <c r="D43" s="4">
        <v>1584</v>
      </c>
      <c r="E43" s="5">
        <v>895</v>
      </c>
      <c r="F43" s="5">
        <v>654</v>
      </c>
      <c r="G43" s="5">
        <v>21</v>
      </c>
      <c r="H43" s="4">
        <v>1570</v>
      </c>
      <c r="I43" s="5">
        <v>14</v>
      </c>
      <c r="J43" s="4">
        <v>1586</v>
      </c>
    </row>
    <row r="44" spans="1:10" ht="23.25" thickBot="1">
      <c r="A44" s="3"/>
      <c r="B44" s="3" t="s">
        <v>2661</v>
      </c>
      <c r="C44" s="4">
        <v>2525</v>
      </c>
      <c r="D44" s="4">
        <v>1540</v>
      </c>
      <c r="E44" s="5">
        <v>675</v>
      </c>
      <c r="F44" s="5">
        <v>843</v>
      </c>
      <c r="G44" s="5">
        <v>12</v>
      </c>
      <c r="H44" s="4">
        <v>1530</v>
      </c>
      <c r="I44" s="5">
        <v>10</v>
      </c>
      <c r="J44" s="5">
        <v>985</v>
      </c>
    </row>
    <row r="45" spans="1:10" ht="23.25" thickBot="1">
      <c r="A45" s="3"/>
      <c r="B45" s="3" t="s">
        <v>2662</v>
      </c>
      <c r="C45" s="4">
        <v>2176</v>
      </c>
      <c r="D45" s="4">
        <v>1197</v>
      </c>
      <c r="E45" s="5">
        <v>622</v>
      </c>
      <c r="F45" s="5">
        <v>550</v>
      </c>
      <c r="G45" s="5">
        <v>9</v>
      </c>
      <c r="H45" s="4">
        <v>1181</v>
      </c>
      <c r="I45" s="5">
        <v>16</v>
      </c>
      <c r="J45" s="5">
        <v>979</v>
      </c>
    </row>
    <row r="46" spans="1:10" ht="23.25" thickBot="1">
      <c r="A46" s="3"/>
      <c r="B46" s="3" t="s">
        <v>2663</v>
      </c>
      <c r="C46" s="4">
        <v>2449</v>
      </c>
      <c r="D46" s="4">
        <v>1380</v>
      </c>
      <c r="E46" s="5">
        <v>710</v>
      </c>
      <c r="F46" s="5">
        <v>643</v>
      </c>
      <c r="G46" s="5">
        <v>15</v>
      </c>
      <c r="H46" s="4">
        <v>1368</v>
      </c>
      <c r="I46" s="5">
        <v>12</v>
      </c>
      <c r="J46" s="4">
        <v>1069</v>
      </c>
    </row>
    <row r="47" spans="1:10" ht="23.25" thickBot="1">
      <c r="A47" s="3"/>
      <c r="B47" s="3" t="s">
        <v>2664</v>
      </c>
      <c r="C47" s="4">
        <v>3044</v>
      </c>
      <c r="D47" s="4">
        <v>1728</v>
      </c>
      <c r="E47" s="5">
        <v>948</v>
      </c>
      <c r="F47" s="5">
        <v>731</v>
      </c>
      <c r="G47" s="5">
        <v>23</v>
      </c>
      <c r="H47" s="4">
        <v>1702</v>
      </c>
      <c r="I47" s="5">
        <v>26</v>
      </c>
      <c r="J47" s="4">
        <v>1316</v>
      </c>
    </row>
    <row r="48" spans="1:10" ht="23.25" thickBot="1">
      <c r="A48" s="3"/>
      <c r="B48" s="3" t="s">
        <v>2665</v>
      </c>
      <c r="C48" s="4">
        <v>3051</v>
      </c>
      <c r="D48" s="4">
        <v>1848</v>
      </c>
      <c r="E48" s="5">
        <v>775</v>
      </c>
      <c r="F48" s="4">
        <v>1032</v>
      </c>
      <c r="G48" s="5">
        <v>17</v>
      </c>
      <c r="H48" s="4">
        <v>1824</v>
      </c>
      <c r="I48" s="5">
        <v>24</v>
      </c>
      <c r="J48" s="4">
        <v>1203</v>
      </c>
    </row>
    <row r="49" spans="1:10" ht="17.25" thickBot="1">
      <c r="A49" s="3" t="s">
        <v>2666</v>
      </c>
      <c r="B49" s="3" t="s">
        <v>36</v>
      </c>
      <c r="C49" s="4">
        <v>16442</v>
      </c>
      <c r="D49" s="4">
        <v>12251</v>
      </c>
      <c r="E49" s="4">
        <v>5533</v>
      </c>
      <c r="F49" s="4">
        <v>6532</v>
      </c>
      <c r="G49" s="5">
        <v>73</v>
      </c>
      <c r="H49" s="4">
        <v>12138</v>
      </c>
      <c r="I49" s="5">
        <v>113</v>
      </c>
      <c r="J49" s="4">
        <v>4191</v>
      </c>
    </row>
    <row r="50" spans="1:10" ht="23.25" thickBot="1">
      <c r="A50" s="3"/>
      <c r="B50" s="3" t="s">
        <v>37</v>
      </c>
      <c r="C50" s="4">
        <v>4626</v>
      </c>
      <c r="D50" s="4">
        <v>4626</v>
      </c>
      <c r="E50" s="4">
        <v>2509</v>
      </c>
      <c r="F50" s="4">
        <v>2073</v>
      </c>
      <c r="G50" s="5">
        <v>16</v>
      </c>
      <c r="H50" s="4">
        <v>4598</v>
      </c>
      <c r="I50" s="5">
        <v>28</v>
      </c>
      <c r="J50" s="5">
        <v>0</v>
      </c>
    </row>
    <row r="51" spans="1:10" ht="23.25" thickBot="1">
      <c r="A51" s="3"/>
      <c r="B51" s="3" t="s">
        <v>2667</v>
      </c>
      <c r="C51" s="4">
        <v>2622</v>
      </c>
      <c r="D51" s="4">
        <v>1543</v>
      </c>
      <c r="E51" s="5">
        <v>586</v>
      </c>
      <c r="F51" s="5">
        <v>923</v>
      </c>
      <c r="G51" s="5">
        <v>16</v>
      </c>
      <c r="H51" s="4">
        <v>1525</v>
      </c>
      <c r="I51" s="5">
        <v>18</v>
      </c>
      <c r="J51" s="4">
        <v>1079</v>
      </c>
    </row>
    <row r="52" spans="1:10" ht="23.25" thickBot="1">
      <c r="A52" s="3"/>
      <c r="B52" s="3" t="s">
        <v>2668</v>
      </c>
      <c r="C52" s="4">
        <v>2784</v>
      </c>
      <c r="D52" s="4">
        <v>1685</v>
      </c>
      <c r="E52" s="5">
        <v>825</v>
      </c>
      <c r="F52" s="5">
        <v>811</v>
      </c>
      <c r="G52" s="5">
        <v>18</v>
      </c>
      <c r="H52" s="4">
        <v>1654</v>
      </c>
      <c r="I52" s="5">
        <v>31</v>
      </c>
      <c r="J52" s="4">
        <v>1099</v>
      </c>
    </row>
    <row r="53" spans="1:10" ht="23.25" thickBot="1">
      <c r="A53" s="3"/>
      <c r="B53" s="3" t="s">
        <v>2669</v>
      </c>
      <c r="C53" s="4">
        <v>3020</v>
      </c>
      <c r="D53" s="4">
        <v>2136</v>
      </c>
      <c r="E53" s="5">
        <v>798</v>
      </c>
      <c r="F53" s="4">
        <v>1311</v>
      </c>
      <c r="G53" s="5">
        <v>6</v>
      </c>
      <c r="H53" s="4">
        <v>2115</v>
      </c>
      <c r="I53" s="5">
        <v>21</v>
      </c>
      <c r="J53" s="5">
        <v>884</v>
      </c>
    </row>
    <row r="54" spans="1:10" ht="23.25" thickBot="1">
      <c r="A54" s="3"/>
      <c r="B54" s="3" t="s">
        <v>2670</v>
      </c>
      <c r="C54" s="4">
        <v>3390</v>
      </c>
      <c r="D54" s="4">
        <v>2261</v>
      </c>
      <c r="E54" s="5">
        <v>815</v>
      </c>
      <c r="F54" s="4">
        <v>1414</v>
      </c>
      <c r="G54" s="5">
        <v>17</v>
      </c>
      <c r="H54" s="4">
        <v>2246</v>
      </c>
      <c r="I54" s="5">
        <v>15</v>
      </c>
      <c r="J54" s="4">
        <v>1129</v>
      </c>
    </row>
    <row r="55" spans="1:10" ht="17.25" thickBot="1">
      <c r="A55" s="3" t="s">
        <v>2671</v>
      </c>
      <c r="B55" s="3" t="s">
        <v>36</v>
      </c>
      <c r="C55" s="4">
        <v>15993</v>
      </c>
      <c r="D55" s="4">
        <v>12252</v>
      </c>
      <c r="E55" s="4">
        <v>5089</v>
      </c>
      <c r="F55" s="4">
        <v>7047</v>
      </c>
      <c r="G55" s="5">
        <v>41</v>
      </c>
      <c r="H55" s="4">
        <v>12177</v>
      </c>
      <c r="I55" s="5">
        <v>75</v>
      </c>
      <c r="J55" s="4">
        <v>3741</v>
      </c>
    </row>
    <row r="56" spans="1:10" ht="23.25" thickBot="1">
      <c r="A56" s="3"/>
      <c r="B56" s="3" t="s">
        <v>37</v>
      </c>
      <c r="C56" s="4">
        <v>4426</v>
      </c>
      <c r="D56" s="4">
        <v>4425</v>
      </c>
      <c r="E56" s="4">
        <v>2201</v>
      </c>
      <c r="F56" s="4">
        <v>2196</v>
      </c>
      <c r="G56" s="5">
        <v>11</v>
      </c>
      <c r="H56" s="4">
        <v>4408</v>
      </c>
      <c r="I56" s="5">
        <v>17</v>
      </c>
      <c r="J56" s="5">
        <v>1</v>
      </c>
    </row>
    <row r="57" spans="1:10" ht="23.25" thickBot="1">
      <c r="A57" s="3"/>
      <c r="B57" s="3" t="s">
        <v>2672</v>
      </c>
      <c r="C57" s="4">
        <v>2570</v>
      </c>
      <c r="D57" s="4">
        <v>1526</v>
      </c>
      <c r="E57" s="5">
        <v>557</v>
      </c>
      <c r="F57" s="5">
        <v>955</v>
      </c>
      <c r="G57" s="5">
        <v>6</v>
      </c>
      <c r="H57" s="4">
        <v>1518</v>
      </c>
      <c r="I57" s="5">
        <v>8</v>
      </c>
      <c r="J57" s="4">
        <v>1044</v>
      </c>
    </row>
    <row r="58" spans="1:10" ht="23.25" thickBot="1">
      <c r="A58" s="3"/>
      <c r="B58" s="3" t="s">
        <v>2673</v>
      </c>
      <c r="C58" s="4">
        <v>2845</v>
      </c>
      <c r="D58" s="4">
        <v>1996</v>
      </c>
      <c r="E58" s="5">
        <v>722</v>
      </c>
      <c r="F58" s="4">
        <v>1251</v>
      </c>
      <c r="G58" s="5">
        <v>7</v>
      </c>
      <c r="H58" s="4">
        <v>1980</v>
      </c>
      <c r="I58" s="5">
        <v>16</v>
      </c>
      <c r="J58" s="5">
        <v>849</v>
      </c>
    </row>
    <row r="59" spans="1:10" ht="23.25" thickBot="1">
      <c r="A59" s="3"/>
      <c r="B59" s="3" t="s">
        <v>2674</v>
      </c>
      <c r="C59" s="4">
        <v>3093</v>
      </c>
      <c r="D59" s="4">
        <v>2155</v>
      </c>
      <c r="E59" s="5">
        <v>796</v>
      </c>
      <c r="F59" s="4">
        <v>1330</v>
      </c>
      <c r="G59" s="5">
        <v>11</v>
      </c>
      <c r="H59" s="4">
        <v>2137</v>
      </c>
      <c r="I59" s="5">
        <v>18</v>
      </c>
      <c r="J59" s="5">
        <v>938</v>
      </c>
    </row>
    <row r="60" spans="1:10" ht="23.25" thickBot="1">
      <c r="A60" s="3"/>
      <c r="B60" s="3" t="s">
        <v>2675</v>
      </c>
      <c r="C60" s="4">
        <v>3059</v>
      </c>
      <c r="D60" s="4">
        <v>2150</v>
      </c>
      <c r="E60" s="5">
        <v>813</v>
      </c>
      <c r="F60" s="4">
        <v>1315</v>
      </c>
      <c r="G60" s="5">
        <v>6</v>
      </c>
      <c r="H60" s="4">
        <v>2134</v>
      </c>
      <c r="I60" s="5">
        <v>16</v>
      </c>
      <c r="J60" s="5">
        <v>909</v>
      </c>
    </row>
    <row r="61" spans="1:10" ht="17.25" thickBot="1">
      <c r="A61" s="3" t="s">
        <v>2676</v>
      </c>
      <c r="B61" s="3" t="s">
        <v>36</v>
      </c>
      <c r="C61" s="4">
        <v>13534</v>
      </c>
      <c r="D61" s="4">
        <v>10168</v>
      </c>
      <c r="E61" s="4">
        <v>3569</v>
      </c>
      <c r="F61" s="4">
        <v>6473</v>
      </c>
      <c r="G61" s="5">
        <v>49</v>
      </c>
      <c r="H61" s="4">
        <v>10091</v>
      </c>
      <c r="I61" s="5">
        <v>77</v>
      </c>
      <c r="J61" s="4">
        <v>3366</v>
      </c>
    </row>
    <row r="62" spans="1:10" ht="23.25" thickBot="1">
      <c r="A62" s="3"/>
      <c r="B62" s="3" t="s">
        <v>37</v>
      </c>
      <c r="C62" s="4">
        <v>4221</v>
      </c>
      <c r="D62" s="4">
        <v>4221</v>
      </c>
      <c r="E62" s="4">
        <v>1792</v>
      </c>
      <c r="F62" s="4">
        <v>2387</v>
      </c>
      <c r="G62" s="5">
        <v>16</v>
      </c>
      <c r="H62" s="4">
        <v>4195</v>
      </c>
      <c r="I62" s="5">
        <v>26</v>
      </c>
      <c r="J62" s="5">
        <v>0</v>
      </c>
    </row>
    <row r="63" spans="1:10" ht="23.25" thickBot="1">
      <c r="A63" s="3"/>
      <c r="B63" s="3" t="s">
        <v>2677</v>
      </c>
      <c r="C63" s="4">
        <v>3374</v>
      </c>
      <c r="D63" s="4">
        <v>2055</v>
      </c>
      <c r="E63" s="5">
        <v>610</v>
      </c>
      <c r="F63" s="4">
        <v>1410</v>
      </c>
      <c r="G63" s="5">
        <v>14</v>
      </c>
      <c r="H63" s="4">
        <v>2034</v>
      </c>
      <c r="I63" s="5">
        <v>21</v>
      </c>
      <c r="J63" s="4">
        <v>1319</v>
      </c>
    </row>
    <row r="64" spans="1:10" ht="23.25" thickBot="1">
      <c r="A64" s="3"/>
      <c r="B64" s="3" t="s">
        <v>2678</v>
      </c>
      <c r="C64" s="4">
        <v>3043</v>
      </c>
      <c r="D64" s="4">
        <v>1974</v>
      </c>
      <c r="E64" s="5">
        <v>584</v>
      </c>
      <c r="F64" s="4">
        <v>1368</v>
      </c>
      <c r="G64" s="5">
        <v>8</v>
      </c>
      <c r="H64" s="4">
        <v>1960</v>
      </c>
      <c r="I64" s="5">
        <v>14</v>
      </c>
      <c r="J64" s="4">
        <v>1069</v>
      </c>
    </row>
    <row r="65" spans="1:10" ht="23.25" thickBot="1">
      <c r="A65" s="3"/>
      <c r="B65" s="3" t="s">
        <v>2679</v>
      </c>
      <c r="C65" s="4">
        <v>2896</v>
      </c>
      <c r="D65" s="4">
        <v>1918</v>
      </c>
      <c r="E65" s="5">
        <v>583</v>
      </c>
      <c r="F65" s="4">
        <v>1308</v>
      </c>
      <c r="G65" s="5">
        <v>11</v>
      </c>
      <c r="H65" s="4">
        <v>1902</v>
      </c>
      <c r="I65" s="5">
        <v>16</v>
      </c>
      <c r="J65" s="5">
        <v>978</v>
      </c>
    </row>
    <row r="66" spans="1:10" ht="23.25" thickBot="1">
      <c r="A66" s="3" t="s">
        <v>97</v>
      </c>
      <c r="B66" s="3"/>
      <c r="C66" s="5">
        <v>0</v>
      </c>
      <c r="D66" s="5">
        <v>2</v>
      </c>
      <c r="E66" s="5">
        <v>1</v>
      </c>
      <c r="F66" s="5">
        <v>0</v>
      </c>
      <c r="G66" s="5">
        <v>1</v>
      </c>
      <c r="H66" s="5">
        <v>2</v>
      </c>
      <c r="I66" s="5">
        <v>0</v>
      </c>
      <c r="J66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705E-589F-468C-8519-7FCFD1E90508}"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11</v>
      </c>
      <c r="I2" s="1" t="s">
        <v>19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2680</v>
      </c>
      <c r="F3" s="2" t="s">
        <v>2681</v>
      </c>
      <c r="G3" s="2" t="s">
        <v>2682</v>
      </c>
      <c r="H3" s="2" t="s">
        <v>2683</v>
      </c>
      <c r="I3" s="2" t="s">
        <v>2684</v>
      </c>
      <c r="J3" s="44"/>
      <c r="K3" s="2"/>
      <c r="L3" s="44"/>
      <c r="U3" t="s">
        <v>3</v>
      </c>
      <c r="V3" t="str">
        <f t="shared" si="0"/>
        <v>최재성</v>
      </c>
      <c r="W3" t="str">
        <f t="shared" si="0"/>
        <v>배현진</v>
      </c>
      <c r="X3" t="str">
        <f t="shared" si="0"/>
        <v>안숙현</v>
      </c>
    </row>
    <row r="4" spans="1:24" ht="17.25" thickBot="1">
      <c r="A4" s="3" t="s">
        <v>30</v>
      </c>
      <c r="B4" s="3"/>
      <c r="C4" s="4">
        <v>199967</v>
      </c>
      <c r="D4" s="4">
        <v>143935</v>
      </c>
      <c r="E4" s="4">
        <v>65763</v>
      </c>
      <c r="F4" s="4">
        <v>72072</v>
      </c>
      <c r="G4" s="4">
        <v>4330</v>
      </c>
      <c r="H4" s="5">
        <v>302</v>
      </c>
      <c r="I4" s="5">
        <v>362</v>
      </c>
      <c r="J4" s="4">
        <v>142829</v>
      </c>
      <c r="K4" s="4">
        <v>1106</v>
      </c>
      <c r="L4" s="4">
        <v>56032</v>
      </c>
      <c r="V4" s="8"/>
      <c r="W4" s="8"/>
      <c r="X4" s="8"/>
    </row>
    <row r="5" spans="1:24" ht="23.25" thickBot="1">
      <c r="A5" s="3" t="s">
        <v>31</v>
      </c>
      <c r="B5" s="3"/>
      <c r="C5" s="5">
        <v>233</v>
      </c>
      <c r="D5" s="5">
        <v>223</v>
      </c>
      <c r="E5" s="5">
        <v>108</v>
      </c>
      <c r="F5" s="5">
        <v>102</v>
      </c>
      <c r="G5" s="5">
        <v>3</v>
      </c>
      <c r="H5" s="5">
        <v>1</v>
      </c>
      <c r="I5" s="5">
        <v>3</v>
      </c>
      <c r="J5" s="5">
        <v>217</v>
      </c>
      <c r="K5" s="5">
        <v>6</v>
      </c>
      <c r="L5" s="5">
        <v>10</v>
      </c>
      <c r="T5" t="s">
        <v>2929</v>
      </c>
      <c r="U5">
        <f>SUMIF($A:$A,"합계",D:D)</f>
        <v>143935</v>
      </c>
      <c r="V5">
        <f>SUMIF($A:$A,"합계",E:E)</f>
        <v>65763</v>
      </c>
      <c r="W5">
        <f>SUMIF($A:$A,"합계",F:F)</f>
        <v>72072</v>
      </c>
      <c r="X5">
        <f>SUMIF($A:$A,"합계",G:G)</f>
        <v>4330</v>
      </c>
    </row>
    <row r="6" spans="1:24" ht="23.25" thickBot="1">
      <c r="A6" s="3" t="s">
        <v>32</v>
      </c>
      <c r="B6" s="3"/>
      <c r="C6" s="4">
        <v>14420</v>
      </c>
      <c r="D6" s="4">
        <v>14406</v>
      </c>
      <c r="E6" s="4">
        <v>7908</v>
      </c>
      <c r="F6" s="4">
        <v>5775</v>
      </c>
      <c r="G6" s="5">
        <v>491</v>
      </c>
      <c r="H6" s="5">
        <v>28</v>
      </c>
      <c r="I6" s="5">
        <v>43</v>
      </c>
      <c r="J6" s="4">
        <v>14245</v>
      </c>
      <c r="K6" s="5">
        <v>161</v>
      </c>
      <c r="L6" s="5">
        <v>14</v>
      </c>
      <c r="T6" t="s">
        <v>2930</v>
      </c>
      <c r="U6">
        <f>U5-U7</f>
        <v>89575</v>
      </c>
      <c r="V6">
        <f>V5-V7</f>
        <v>36528</v>
      </c>
      <c r="W6">
        <f>W5-W7</f>
        <v>49006</v>
      </c>
      <c r="X6">
        <f>X5-X7</f>
        <v>2852</v>
      </c>
    </row>
    <row r="7" spans="1:24" ht="23.25" thickBot="1">
      <c r="A7" s="3" t="s">
        <v>33</v>
      </c>
      <c r="B7" s="3"/>
      <c r="C7" s="4">
        <v>1490</v>
      </c>
      <c r="D7" s="5">
        <v>358</v>
      </c>
      <c r="E7" s="5">
        <v>183</v>
      </c>
      <c r="F7" s="5">
        <v>164</v>
      </c>
      <c r="G7" s="5">
        <v>8</v>
      </c>
      <c r="H7" s="5">
        <v>2</v>
      </c>
      <c r="I7" s="5">
        <v>1</v>
      </c>
      <c r="J7" s="5">
        <v>358</v>
      </c>
      <c r="K7" s="5">
        <v>0</v>
      </c>
      <c r="L7" s="4">
        <v>1132</v>
      </c>
      <c r="T7" t="s">
        <v>2931</v>
      </c>
      <c r="U7">
        <f>U11+U10+U9</f>
        <v>54360</v>
      </c>
      <c r="V7">
        <f>V11+V10+V9</f>
        <v>29235</v>
      </c>
      <c r="W7">
        <f>W11+W10+W9</f>
        <v>23066</v>
      </c>
      <c r="X7">
        <f>X11+X10+X9</f>
        <v>1478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5</v>
      </c>
      <c r="F8" s="5">
        <v>7</v>
      </c>
      <c r="G8" s="5">
        <v>1</v>
      </c>
      <c r="H8" s="5">
        <v>0</v>
      </c>
      <c r="I8" s="5">
        <v>0</v>
      </c>
      <c r="J8" s="5">
        <v>13</v>
      </c>
      <c r="K8" s="5">
        <v>0</v>
      </c>
      <c r="L8" s="5">
        <v>-13</v>
      </c>
      <c r="V8" s="8"/>
      <c r="W8" s="8"/>
      <c r="X8" s="8"/>
    </row>
    <row r="9" spans="1:24" ht="17.25" thickBot="1">
      <c r="A9" s="3" t="s">
        <v>2685</v>
      </c>
      <c r="B9" s="3" t="s">
        <v>36</v>
      </c>
      <c r="C9" s="4">
        <v>27190</v>
      </c>
      <c r="D9" s="4">
        <v>17154</v>
      </c>
      <c r="E9" s="4">
        <v>9634</v>
      </c>
      <c r="F9" s="4">
        <v>6550</v>
      </c>
      <c r="G9" s="5">
        <v>686</v>
      </c>
      <c r="H9" s="5">
        <v>54</v>
      </c>
      <c r="I9" s="5">
        <v>76</v>
      </c>
      <c r="J9" s="4">
        <v>17000</v>
      </c>
      <c r="K9" s="5">
        <v>154</v>
      </c>
      <c r="L9" s="4">
        <v>10036</v>
      </c>
      <c r="T9" t="s">
        <v>2934</v>
      </c>
      <c r="U9">
        <f>SUMIF($A:$A,"거소·선상투표",D:D)+SUMIF($A:$A,"국외부재자투표",D:D)+SUMIF($A:$A,"국외부재자투표(공관)",D:D)</f>
        <v>594</v>
      </c>
      <c r="V9">
        <f t="shared" ref="V9:X11" si="1">SUMIF($A:$A,"거소·선상투표",E:E)+SUMIF($A:$A,"국외부재자투표",E:E)+SUMIF($A:$A,"국외부재자투표(공관)",E:E)</f>
        <v>296</v>
      </c>
      <c r="W9">
        <f t="shared" si="1"/>
        <v>273</v>
      </c>
      <c r="X9">
        <f t="shared" si="1"/>
        <v>12</v>
      </c>
    </row>
    <row r="10" spans="1:24" ht="23.25" thickBot="1">
      <c r="A10" s="3"/>
      <c r="B10" s="3" t="s">
        <v>37</v>
      </c>
      <c r="C10" s="4">
        <v>4828</v>
      </c>
      <c r="D10" s="4">
        <v>4828</v>
      </c>
      <c r="E10" s="4">
        <v>3140</v>
      </c>
      <c r="F10" s="4">
        <v>1473</v>
      </c>
      <c r="G10" s="5">
        <v>152</v>
      </c>
      <c r="H10" s="5">
        <v>12</v>
      </c>
      <c r="I10" s="5">
        <v>17</v>
      </c>
      <c r="J10" s="4">
        <v>4794</v>
      </c>
      <c r="K10" s="5">
        <v>34</v>
      </c>
      <c r="L10" s="5">
        <v>0</v>
      </c>
      <c r="T10" t="s">
        <v>2932</v>
      </c>
      <c r="U10">
        <f>SUMIF($B:$B,"관내사전투표",D:D)</f>
        <v>39360</v>
      </c>
      <c r="V10">
        <f t="shared" ref="V10:X12" si="2">SUMIF($B:$B,"관내사전투표",E:E)</f>
        <v>21031</v>
      </c>
      <c r="W10">
        <f t="shared" si="2"/>
        <v>17018</v>
      </c>
      <c r="X10">
        <f t="shared" si="2"/>
        <v>975</v>
      </c>
    </row>
    <row r="11" spans="1:24" ht="17.25" thickBot="1">
      <c r="A11" s="3"/>
      <c r="B11" s="3" t="s">
        <v>2686</v>
      </c>
      <c r="C11" s="4">
        <v>3167</v>
      </c>
      <c r="D11" s="4">
        <v>1712</v>
      </c>
      <c r="E11" s="5">
        <v>906</v>
      </c>
      <c r="F11" s="5">
        <v>709</v>
      </c>
      <c r="G11" s="5">
        <v>75</v>
      </c>
      <c r="H11" s="5">
        <v>3</v>
      </c>
      <c r="I11" s="5">
        <v>7</v>
      </c>
      <c r="J11" s="4">
        <v>1700</v>
      </c>
      <c r="K11" s="5">
        <v>12</v>
      </c>
      <c r="L11" s="4">
        <v>1455</v>
      </c>
      <c r="T11" t="s">
        <v>2933</v>
      </c>
      <c r="U11">
        <f>SUMIF($A:$A,"관외사전투표",D:D)</f>
        <v>14406</v>
      </c>
      <c r="V11">
        <f t="shared" ref="V11:X13" si="3">SUMIF($A:$A,"관외사전투표",E:E)</f>
        <v>7908</v>
      </c>
      <c r="W11">
        <f t="shared" si="3"/>
        <v>5775</v>
      </c>
      <c r="X11">
        <f t="shared" si="3"/>
        <v>491</v>
      </c>
    </row>
    <row r="12" spans="1:24" ht="17.25" thickBot="1">
      <c r="A12" s="3"/>
      <c r="B12" s="3" t="s">
        <v>2687</v>
      </c>
      <c r="C12" s="4">
        <v>2887</v>
      </c>
      <c r="D12" s="4">
        <v>1533</v>
      </c>
      <c r="E12" s="5">
        <v>810</v>
      </c>
      <c r="F12" s="5">
        <v>633</v>
      </c>
      <c r="G12" s="5">
        <v>70</v>
      </c>
      <c r="H12" s="5">
        <v>2</v>
      </c>
      <c r="I12" s="5">
        <v>6</v>
      </c>
      <c r="J12" s="4">
        <v>1521</v>
      </c>
      <c r="K12" s="5">
        <v>12</v>
      </c>
      <c r="L12" s="4">
        <v>1354</v>
      </c>
    </row>
    <row r="13" spans="1:24" ht="17.25" thickBot="1">
      <c r="A13" s="3"/>
      <c r="B13" s="3" t="s">
        <v>2688</v>
      </c>
      <c r="C13" s="4">
        <v>3537</v>
      </c>
      <c r="D13" s="4">
        <v>1949</v>
      </c>
      <c r="E13" s="4">
        <v>1033</v>
      </c>
      <c r="F13" s="5">
        <v>789</v>
      </c>
      <c r="G13" s="5">
        <v>90</v>
      </c>
      <c r="H13" s="5">
        <v>7</v>
      </c>
      <c r="I13" s="5">
        <v>9</v>
      </c>
      <c r="J13" s="4">
        <v>1928</v>
      </c>
      <c r="K13" s="5">
        <v>21</v>
      </c>
      <c r="L13" s="4">
        <v>1588</v>
      </c>
    </row>
    <row r="14" spans="1:24" ht="17.25" thickBot="1">
      <c r="A14" s="3"/>
      <c r="B14" s="3" t="s">
        <v>2689</v>
      </c>
      <c r="C14" s="4">
        <v>3331</v>
      </c>
      <c r="D14" s="4">
        <v>1883</v>
      </c>
      <c r="E14" s="4">
        <v>1040</v>
      </c>
      <c r="F14" s="5">
        <v>733</v>
      </c>
      <c r="G14" s="5">
        <v>79</v>
      </c>
      <c r="H14" s="5">
        <v>6</v>
      </c>
      <c r="I14" s="5">
        <v>9</v>
      </c>
      <c r="J14" s="4">
        <v>1867</v>
      </c>
      <c r="K14" s="5">
        <v>16</v>
      </c>
      <c r="L14" s="4">
        <v>1448</v>
      </c>
      <c r="U14" s="8"/>
      <c r="V14" s="8"/>
      <c r="W14" s="8"/>
      <c r="X14" s="8"/>
    </row>
    <row r="15" spans="1:24" ht="17.25" thickBot="1">
      <c r="A15" s="3"/>
      <c r="B15" s="3" t="s">
        <v>2690</v>
      </c>
      <c r="C15" s="4">
        <v>3432</v>
      </c>
      <c r="D15" s="4">
        <v>1805</v>
      </c>
      <c r="E15" s="5">
        <v>949</v>
      </c>
      <c r="F15" s="5">
        <v>763</v>
      </c>
      <c r="G15" s="5">
        <v>63</v>
      </c>
      <c r="H15" s="5">
        <v>8</v>
      </c>
      <c r="I15" s="5">
        <v>4</v>
      </c>
      <c r="J15" s="4">
        <v>1787</v>
      </c>
      <c r="K15" s="5">
        <v>18</v>
      </c>
      <c r="L15" s="4">
        <v>1627</v>
      </c>
      <c r="U15" s="8"/>
      <c r="V15" s="8"/>
      <c r="W15" s="8"/>
      <c r="X15" s="8"/>
    </row>
    <row r="16" spans="1:24" ht="17.25" thickBot="1">
      <c r="A16" s="3"/>
      <c r="B16" s="3" t="s">
        <v>2691</v>
      </c>
      <c r="C16" s="4">
        <v>3294</v>
      </c>
      <c r="D16" s="4">
        <v>1872</v>
      </c>
      <c r="E16" s="5">
        <v>969</v>
      </c>
      <c r="F16" s="5">
        <v>778</v>
      </c>
      <c r="G16" s="5">
        <v>85</v>
      </c>
      <c r="H16" s="5">
        <v>7</v>
      </c>
      <c r="I16" s="5">
        <v>17</v>
      </c>
      <c r="J16" s="4">
        <v>1856</v>
      </c>
      <c r="K16" s="5">
        <v>16</v>
      </c>
      <c r="L16" s="4">
        <v>1422</v>
      </c>
    </row>
    <row r="17" spans="1:12" ht="17.25" thickBot="1">
      <c r="A17" s="3"/>
      <c r="B17" s="3" t="s">
        <v>2692</v>
      </c>
      <c r="C17" s="4">
        <v>2714</v>
      </c>
      <c r="D17" s="4">
        <v>1572</v>
      </c>
      <c r="E17" s="5">
        <v>787</v>
      </c>
      <c r="F17" s="5">
        <v>672</v>
      </c>
      <c r="G17" s="5">
        <v>72</v>
      </c>
      <c r="H17" s="5">
        <v>9</v>
      </c>
      <c r="I17" s="5">
        <v>7</v>
      </c>
      <c r="J17" s="4">
        <v>1547</v>
      </c>
      <c r="K17" s="5">
        <v>25</v>
      </c>
      <c r="L17" s="4">
        <v>1142</v>
      </c>
    </row>
    <row r="18" spans="1:12" ht="17.25" thickBot="1">
      <c r="A18" s="3" t="s">
        <v>2693</v>
      </c>
      <c r="B18" s="3" t="s">
        <v>36</v>
      </c>
      <c r="C18" s="4">
        <v>26894</v>
      </c>
      <c r="D18" s="4">
        <v>17107</v>
      </c>
      <c r="E18" s="4">
        <v>9732</v>
      </c>
      <c r="F18" s="4">
        <v>6418</v>
      </c>
      <c r="G18" s="5">
        <v>683</v>
      </c>
      <c r="H18" s="5">
        <v>53</v>
      </c>
      <c r="I18" s="5">
        <v>62</v>
      </c>
      <c r="J18" s="4">
        <v>16948</v>
      </c>
      <c r="K18" s="5">
        <v>159</v>
      </c>
      <c r="L18" s="4">
        <v>9787</v>
      </c>
    </row>
    <row r="19" spans="1:12" ht="23.25" thickBot="1">
      <c r="A19" s="3"/>
      <c r="B19" s="3" t="s">
        <v>37</v>
      </c>
      <c r="C19" s="4">
        <v>5711</v>
      </c>
      <c r="D19" s="4">
        <v>5711</v>
      </c>
      <c r="E19" s="4">
        <v>3784</v>
      </c>
      <c r="F19" s="4">
        <v>1686</v>
      </c>
      <c r="G19" s="5">
        <v>176</v>
      </c>
      <c r="H19" s="5">
        <v>13</v>
      </c>
      <c r="I19" s="5">
        <v>13</v>
      </c>
      <c r="J19" s="4">
        <v>5672</v>
      </c>
      <c r="K19" s="5">
        <v>39</v>
      </c>
      <c r="L19" s="5">
        <v>0</v>
      </c>
    </row>
    <row r="20" spans="1:12" ht="17.25" thickBot="1">
      <c r="A20" s="3"/>
      <c r="B20" s="3" t="s">
        <v>2694</v>
      </c>
      <c r="C20" s="4">
        <v>2881</v>
      </c>
      <c r="D20" s="4">
        <v>1375</v>
      </c>
      <c r="E20" s="5">
        <v>709</v>
      </c>
      <c r="F20" s="5">
        <v>568</v>
      </c>
      <c r="G20" s="5">
        <v>73</v>
      </c>
      <c r="H20" s="5">
        <v>9</v>
      </c>
      <c r="I20" s="5">
        <v>8</v>
      </c>
      <c r="J20" s="4">
        <v>1367</v>
      </c>
      <c r="K20" s="5">
        <v>8</v>
      </c>
      <c r="L20" s="4">
        <v>1506</v>
      </c>
    </row>
    <row r="21" spans="1:12" ht="17.25" thickBot="1">
      <c r="A21" s="3"/>
      <c r="B21" s="3" t="s">
        <v>2695</v>
      </c>
      <c r="C21" s="4">
        <v>3027</v>
      </c>
      <c r="D21" s="4">
        <v>1518</v>
      </c>
      <c r="E21" s="5">
        <v>802</v>
      </c>
      <c r="F21" s="5">
        <v>625</v>
      </c>
      <c r="G21" s="5">
        <v>66</v>
      </c>
      <c r="H21" s="5">
        <v>4</v>
      </c>
      <c r="I21" s="5">
        <v>6</v>
      </c>
      <c r="J21" s="4">
        <v>1503</v>
      </c>
      <c r="K21" s="5">
        <v>15</v>
      </c>
      <c r="L21" s="4">
        <v>1509</v>
      </c>
    </row>
    <row r="22" spans="1:12" ht="17.25" thickBot="1">
      <c r="A22" s="3"/>
      <c r="B22" s="3" t="s">
        <v>2696</v>
      </c>
      <c r="C22" s="4">
        <v>3065</v>
      </c>
      <c r="D22" s="4">
        <v>1787</v>
      </c>
      <c r="E22" s="5">
        <v>947</v>
      </c>
      <c r="F22" s="5">
        <v>718</v>
      </c>
      <c r="G22" s="5">
        <v>84</v>
      </c>
      <c r="H22" s="5">
        <v>6</v>
      </c>
      <c r="I22" s="5">
        <v>6</v>
      </c>
      <c r="J22" s="4">
        <v>1761</v>
      </c>
      <c r="K22" s="5">
        <v>26</v>
      </c>
      <c r="L22" s="4">
        <v>1278</v>
      </c>
    </row>
    <row r="23" spans="1:12" ht="17.25" thickBot="1">
      <c r="A23" s="3"/>
      <c r="B23" s="3" t="s">
        <v>2697</v>
      </c>
      <c r="C23" s="4">
        <v>2853</v>
      </c>
      <c r="D23" s="4">
        <v>1616</v>
      </c>
      <c r="E23" s="5">
        <v>802</v>
      </c>
      <c r="F23" s="5">
        <v>706</v>
      </c>
      <c r="G23" s="5">
        <v>70</v>
      </c>
      <c r="H23" s="5">
        <v>7</v>
      </c>
      <c r="I23" s="5">
        <v>10</v>
      </c>
      <c r="J23" s="4">
        <v>1595</v>
      </c>
      <c r="K23" s="5">
        <v>21</v>
      </c>
      <c r="L23" s="4">
        <v>1237</v>
      </c>
    </row>
    <row r="24" spans="1:12" ht="17.25" thickBot="1">
      <c r="A24" s="3"/>
      <c r="B24" s="3" t="s">
        <v>2698</v>
      </c>
      <c r="C24" s="4">
        <v>3264</v>
      </c>
      <c r="D24" s="4">
        <v>1900</v>
      </c>
      <c r="E24" s="4">
        <v>1026</v>
      </c>
      <c r="F24" s="5">
        <v>772</v>
      </c>
      <c r="G24" s="5">
        <v>71</v>
      </c>
      <c r="H24" s="5">
        <v>9</v>
      </c>
      <c r="I24" s="5">
        <v>5</v>
      </c>
      <c r="J24" s="4">
        <v>1883</v>
      </c>
      <c r="K24" s="5">
        <v>17</v>
      </c>
      <c r="L24" s="4">
        <v>1364</v>
      </c>
    </row>
    <row r="25" spans="1:12" ht="17.25" thickBot="1">
      <c r="A25" s="3"/>
      <c r="B25" s="3" t="s">
        <v>2699</v>
      </c>
      <c r="C25" s="4">
        <v>3207</v>
      </c>
      <c r="D25" s="4">
        <v>1614</v>
      </c>
      <c r="E25" s="5">
        <v>823</v>
      </c>
      <c r="F25" s="5">
        <v>685</v>
      </c>
      <c r="G25" s="5">
        <v>75</v>
      </c>
      <c r="H25" s="5">
        <v>4</v>
      </c>
      <c r="I25" s="5">
        <v>9</v>
      </c>
      <c r="J25" s="4">
        <v>1596</v>
      </c>
      <c r="K25" s="5">
        <v>18</v>
      </c>
      <c r="L25" s="4">
        <v>1593</v>
      </c>
    </row>
    <row r="26" spans="1:12" ht="17.25" thickBot="1">
      <c r="A26" s="3"/>
      <c r="B26" s="3" t="s">
        <v>2700</v>
      </c>
      <c r="C26" s="4">
        <v>2886</v>
      </c>
      <c r="D26" s="4">
        <v>1586</v>
      </c>
      <c r="E26" s="5">
        <v>839</v>
      </c>
      <c r="F26" s="5">
        <v>658</v>
      </c>
      <c r="G26" s="5">
        <v>68</v>
      </c>
      <c r="H26" s="5">
        <v>1</v>
      </c>
      <c r="I26" s="5">
        <v>5</v>
      </c>
      <c r="J26" s="4">
        <v>1571</v>
      </c>
      <c r="K26" s="5">
        <v>15</v>
      </c>
      <c r="L26" s="4">
        <v>1300</v>
      </c>
    </row>
    <row r="27" spans="1:12" ht="17.25" thickBot="1">
      <c r="A27" s="3" t="s">
        <v>2701</v>
      </c>
      <c r="B27" s="3" t="s">
        <v>36</v>
      </c>
      <c r="C27" s="4">
        <v>21273</v>
      </c>
      <c r="D27" s="4">
        <v>16568</v>
      </c>
      <c r="E27" s="4">
        <v>6430</v>
      </c>
      <c r="F27" s="4">
        <v>9581</v>
      </c>
      <c r="G27" s="5">
        <v>410</v>
      </c>
      <c r="H27" s="5">
        <v>17</v>
      </c>
      <c r="I27" s="5">
        <v>32</v>
      </c>
      <c r="J27" s="4">
        <v>16470</v>
      </c>
      <c r="K27" s="5">
        <v>98</v>
      </c>
      <c r="L27" s="4">
        <v>4705</v>
      </c>
    </row>
    <row r="28" spans="1:12" ht="23.25" thickBot="1">
      <c r="A28" s="3"/>
      <c r="B28" s="3" t="s">
        <v>37</v>
      </c>
      <c r="C28" s="4">
        <v>5876</v>
      </c>
      <c r="D28" s="4">
        <v>5875</v>
      </c>
      <c r="E28" s="4">
        <v>2644</v>
      </c>
      <c r="F28" s="4">
        <v>3061</v>
      </c>
      <c r="G28" s="5">
        <v>138</v>
      </c>
      <c r="H28" s="5">
        <v>5</v>
      </c>
      <c r="I28" s="5">
        <v>6</v>
      </c>
      <c r="J28" s="4">
        <v>5854</v>
      </c>
      <c r="K28" s="5">
        <v>21</v>
      </c>
      <c r="L28" s="5">
        <v>1</v>
      </c>
    </row>
    <row r="29" spans="1:12" ht="23.25" thickBot="1">
      <c r="A29" s="3"/>
      <c r="B29" s="3" t="s">
        <v>2702</v>
      </c>
      <c r="C29" s="4">
        <v>3430</v>
      </c>
      <c r="D29" s="4">
        <v>2232</v>
      </c>
      <c r="E29" s="5">
        <v>820</v>
      </c>
      <c r="F29" s="4">
        <v>1339</v>
      </c>
      <c r="G29" s="5">
        <v>49</v>
      </c>
      <c r="H29" s="5">
        <v>3</v>
      </c>
      <c r="I29" s="5">
        <v>3</v>
      </c>
      <c r="J29" s="4">
        <v>2214</v>
      </c>
      <c r="K29" s="5">
        <v>18</v>
      </c>
      <c r="L29" s="4">
        <v>1198</v>
      </c>
    </row>
    <row r="30" spans="1:12" ht="23.25" thickBot="1">
      <c r="A30" s="3"/>
      <c r="B30" s="3" t="s">
        <v>2703</v>
      </c>
      <c r="C30" s="4">
        <v>3305</v>
      </c>
      <c r="D30" s="4">
        <v>2260</v>
      </c>
      <c r="E30" s="5">
        <v>770</v>
      </c>
      <c r="F30" s="4">
        <v>1397</v>
      </c>
      <c r="G30" s="5">
        <v>63</v>
      </c>
      <c r="H30" s="5">
        <v>0</v>
      </c>
      <c r="I30" s="5">
        <v>9</v>
      </c>
      <c r="J30" s="4">
        <v>2239</v>
      </c>
      <c r="K30" s="5">
        <v>21</v>
      </c>
      <c r="L30" s="4">
        <v>1045</v>
      </c>
    </row>
    <row r="31" spans="1:12" ht="23.25" thickBot="1">
      <c r="A31" s="3"/>
      <c r="B31" s="3" t="s">
        <v>2704</v>
      </c>
      <c r="C31" s="4">
        <v>2554</v>
      </c>
      <c r="D31" s="4">
        <v>1868</v>
      </c>
      <c r="E31" s="5">
        <v>570</v>
      </c>
      <c r="F31" s="4">
        <v>1234</v>
      </c>
      <c r="G31" s="5">
        <v>42</v>
      </c>
      <c r="H31" s="5">
        <v>3</v>
      </c>
      <c r="I31" s="5">
        <v>5</v>
      </c>
      <c r="J31" s="4">
        <v>1854</v>
      </c>
      <c r="K31" s="5">
        <v>14</v>
      </c>
      <c r="L31" s="5">
        <v>686</v>
      </c>
    </row>
    <row r="32" spans="1:12" ht="23.25" thickBot="1">
      <c r="A32" s="3"/>
      <c r="B32" s="3" t="s">
        <v>2705</v>
      </c>
      <c r="C32" s="4">
        <v>3185</v>
      </c>
      <c r="D32" s="4">
        <v>2286</v>
      </c>
      <c r="E32" s="5">
        <v>842</v>
      </c>
      <c r="F32" s="4">
        <v>1365</v>
      </c>
      <c r="G32" s="5">
        <v>65</v>
      </c>
      <c r="H32" s="5">
        <v>1</v>
      </c>
      <c r="I32" s="5">
        <v>4</v>
      </c>
      <c r="J32" s="4">
        <v>2277</v>
      </c>
      <c r="K32" s="5">
        <v>9</v>
      </c>
      <c r="L32" s="5">
        <v>899</v>
      </c>
    </row>
    <row r="33" spans="1:12" ht="23.25" thickBot="1">
      <c r="A33" s="3"/>
      <c r="B33" s="3" t="s">
        <v>2706</v>
      </c>
      <c r="C33" s="4">
        <v>2923</v>
      </c>
      <c r="D33" s="4">
        <v>2047</v>
      </c>
      <c r="E33" s="5">
        <v>784</v>
      </c>
      <c r="F33" s="4">
        <v>1185</v>
      </c>
      <c r="G33" s="5">
        <v>53</v>
      </c>
      <c r="H33" s="5">
        <v>5</v>
      </c>
      <c r="I33" s="5">
        <v>5</v>
      </c>
      <c r="J33" s="4">
        <v>2032</v>
      </c>
      <c r="K33" s="5">
        <v>15</v>
      </c>
      <c r="L33" s="5">
        <v>876</v>
      </c>
    </row>
    <row r="34" spans="1:12" ht="17.25" thickBot="1">
      <c r="A34" s="3" t="s">
        <v>2707</v>
      </c>
      <c r="B34" s="3" t="s">
        <v>36</v>
      </c>
      <c r="C34" s="4">
        <v>23886</v>
      </c>
      <c r="D34" s="4">
        <v>16643</v>
      </c>
      <c r="E34" s="4">
        <v>6927</v>
      </c>
      <c r="F34" s="4">
        <v>9005</v>
      </c>
      <c r="G34" s="5">
        <v>535</v>
      </c>
      <c r="H34" s="5">
        <v>27</v>
      </c>
      <c r="I34" s="5">
        <v>33</v>
      </c>
      <c r="J34" s="4">
        <v>16527</v>
      </c>
      <c r="K34" s="5">
        <v>116</v>
      </c>
      <c r="L34" s="4">
        <v>7243</v>
      </c>
    </row>
    <row r="35" spans="1:12" ht="23.25" thickBot="1">
      <c r="A35" s="3"/>
      <c r="B35" s="3" t="s">
        <v>37</v>
      </c>
      <c r="C35" s="4">
        <v>4200</v>
      </c>
      <c r="D35" s="4">
        <v>4200</v>
      </c>
      <c r="E35" s="4">
        <v>1854</v>
      </c>
      <c r="F35" s="4">
        <v>2231</v>
      </c>
      <c r="G35" s="5">
        <v>87</v>
      </c>
      <c r="H35" s="5">
        <v>0</v>
      </c>
      <c r="I35" s="5">
        <v>7</v>
      </c>
      <c r="J35" s="4">
        <v>4179</v>
      </c>
      <c r="K35" s="5">
        <v>21</v>
      </c>
      <c r="L35" s="5">
        <v>0</v>
      </c>
    </row>
    <row r="36" spans="1:12" ht="23.25" thickBot="1">
      <c r="A36" s="3"/>
      <c r="B36" s="3" t="s">
        <v>2708</v>
      </c>
      <c r="C36" s="4">
        <v>2327</v>
      </c>
      <c r="D36" s="4">
        <v>1614</v>
      </c>
      <c r="E36" s="5">
        <v>342</v>
      </c>
      <c r="F36" s="4">
        <v>1210</v>
      </c>
      <c r="G36" s="5">
        <v>37</v>
      </c>
      <c r="H36" s="5">
        <v>9</v>
      </c>
      <c r="I36" s="5">
        <v>4</v>
      </c>
      <c r="J36" s="4">
        <v>1602</v>
      </c>
      <c r="K36" s="5">
        <v>12</v>
      </c>
      <c r="L36" s="5">
        <v>713</v>
      </c>
    </row>
    <row r="37" spans="1:12" ht="23.25" thickBot="1">
      <c r="A37" s="3"/>
      <c r="B37" s="3" t="s">
        <v>2709</v>
      </c>
      <c r="C37" s="4">
        <v>3185</v>
      </c>
      <c r="D37" s="4">
        <v>2262</v>
      </c>
      <c r="E37" s="5">
        <v>612</v>
      </c>
      <c r="F37" s="4">
        <v>1579</v>
      </c>
      <c r="G37" s="5">
        <v>49</v>
      </c>
      <c r="H37" s="5">
        <v>3</v>
      </c>
      <c r="I37" s="5">
        <v>2</v>
      </c>
      <c r="J37" s="4">
        <v>2245</v>
      </c>
      <c r="K37" s="5">
        <v>17</v>
      </c>
      <c r="L37" s="5">
        <v>923</v>
      </c>
    </row>
    <row r="38" spans="1:12" ht="23.25" thickBot="1">
      <c r="A38" s="3"/>
      <c r="B38" s="3" t="s">
        <v>2710</v>
      </c>
      <c r="C38" s="4">
        <v>2832</v>
      </c>
      <c r="D38" s="4">
        <v>1963</v>
      </c>
      <c r="E38" s="5">
        <v>499</v>
      </c>
      <c r="F38" s="4">
        <v>1410</v>
      </c>
      <c r="G38" s="5">
        <v>26</v>
      </c>
      <c r="H38" s="5">
        <v>9</v>
      </c>
      <c r="I38" s="5">
        <v>3</v>
      </c>
      <c r="J38" s="4">
        <v>1947</v>
      </c>
      <c r="K38" s="5">
        <v>16</v>
      </c>
      <c r="L38" s="5">
        <v>869</v>
      </c>
    </row>
    <row r="39" spans="1:12" ht="23.25" thickBot="1">
      <c r="A39" s="3"/>
      <c r="B39" s="3" t="s">
        <v>2711</v>
      </c>
      <c r="C39" s="4">
        <v>3658</v>
      </c>
      <c r="D39" s="4">
        <v>1972</v>
      </c>
      <c r="E39" s="4">
        <v>1161</v>
      </c>
      <c r="F39" s="5">
        <v>673</v>
      </c>
      <c r="G39" s="5">
        <v>115</v>
      </c>
      <c r="H39" s="5">
        <v>1</v>
      </c>
      <c r="I39" s="5">
        <v>6</v>
      </c>
      <c r="J39" s="4">
        <v>1956</v>
      </c>
      <c r="K39" s="5">
        <v>16</v>
      </c>
      <c r="L39" s="4">
        <v>1686</v>
      </c>
    </row>
    <row r="40" spans="1:12" ht="23.25" thickBot="1">
      <c r="A40" s="3"/>
      <c r="B40" s="3" t="s">
        <v>2712</v>
      </c>
      <c r="C40" s="4">
        <v>3772</v>
      </c>
      <c r="D40" s="4">
        <v>2167</v>
      </c>
      <c r="E40" s="4">
        <v>1227</v>
      </c>
      <c r="F40" s="5">
        <v>800</v>
      </c>
      <c r="G40" s="5">
        <v>113</v>
      </c>
      <c r="H40" s="5">
        <v>3</v>
      </c>
      <c r="I40" s="5">
        <v>9</v>
      </c>
      <c r="J40" s="4">
        <v>2152</v>
      </c>
      <c r="K40" s="5">
        <v>15</v>
      </c>
      <c r="L40" s="4">
        <v>1605</v>
      </c>
    </row>
    <row r="41" spans="1:12" ht="23.25" thickBot="1">
      <c r="A41" s="3"/>
      <c r="B41" s="3" t="s">
        <v>2713</v>
      </c>
      <c r="C41" s="4">
        <v>3912</v>
      </c>
      <c r="D41" s="4">
        <v>2465</v>
      </c>
      <c r="E41" s="4">
        <v>1232</v>
      </c>
      <c r="F41" s="4">
        <v>1102</v>
      </c>
      <c r="G41" s="5">
        <v>108</v>
      </c>
      <c r="H41" s="5">
        <v>2</v>
      </c>
      <c r="I41" s="5">
        <v>2</v>
      </c>
      <c r="J41" s="4">
        <v>2446</v>
      </c>
      <c r="K41" s="5">
        <v>19</v>
      </c>
      <c r="L41" s="4">
        <v>1447</v>
      </c>
    </row>
    <row r="42" spans="1:12" ht="17.25" thickBot="1">
      <c r="A42" s="3" t="s">
        <v>2714</v>
      </c>
      <c r="B42" s="3" t="s">
        <v>36</v>
      </c>
      <c r="C42" s="4">
        <v>24053</v>
      </c>
      <c r="D42" s="4">
        <v>15182</v>
      </c>
      <c r="E42" s="4">
        <v>8158</v>
      </c>
      <c r="F42" s="4">
        <v>6270</v>
      </c>
      <c r="G42" s="5">
        <v>531</v>
      </c>
      <c r="H42" s="5">
        <v>47</v>
      </c>
      <c r="I42" s="5">
        <v>44</v>
      </c>
      <c r="J42" s="4">
        <v>15050</v>
      </c>
      <c r="K42" s="5">
        <v>132</v>
      </c>
      <c r="L42" s="4">
        <v>8871</v>
      </c>
    </row>
    <row r="43" spans="1:12" ht="23.25" thickBot="1">
      <c r="A43" s="3"/>
      <c r="B43" s="3" t="s">
        <v>37</v>
      </c>
      <c r="C43" s="4">
        <v>5675</v>
      </c>
      <c r="D43" s="4">
        <v>5675</v>
      </c>
      <c r="E43" s="4">
        <v>3593</v>
      </c>
      <c r="F43" s="4">
        <v>1856</v>
      </c>
      <c r="G43" s="5">
        <v>169</v>
      </c>
      <c r="H43" s="5">
        <v>14</v>
      </c>
      <c r="I43" s="5">
        <v>9</v>
      </c>
      <c r="J43" s="4">
        <v>5641</v>
      </c>
      <c r="K43" s="5">
        <v>34</v>
      </c>
      <c r="L43" s="5">
        <v>0</v>
      </c>
    </row>
    <row r="44" spans="1:12" ht="23.25" thickBot="1">
      <c r="A44" s="3"/>
      <c r="B44" s="3" t="s">
        <v>2715</v>
      </c>
      <c r="C44" s="4">
        <v>3589</v>
      </c>
      <c r="D44" s="4">
        <v>1708</v>
      </c>
      <c r="E44" s="5">
        <v>826</v>
      </c>
      <c r="F44" s="5">
        <v>781</v>
      </c>
      <c r="G44" s="5">
        <v>59</v>
      </c>
      <c r="H44" s="5">
        <v>9</v>
      </c>
      <c r="I44" s="5">
        <v>10</v>
      </c>
      <c r="J44" s="4">
        <v>1685</v>
      </c>
      <c r="K44" s="5">
        <v>23</v>
      </c>
      <c r="L44" s="4">
        <v>1881</v>
      </c>
    </row>
    <row r="45" spans="1:12" ht="23.25" thickBot="1">
      <c r="A45" s="3"/>
      <c r="B45" s="3" t="s">
        <v>2716</v>
      </c>
      <c r="C45" s="4">
        <v>2945</v>
      </c>
      <c r="D45" s="4">
        <v>1374</v>
      </c>
      <c r="E45" s="5">
        <v>610</v>
      </c>
      <c r="F45" s="5">
        <v>688</v>
      </c>
      <c r="G45" s="5">
        <v>53</v>
      </c>
      <c r="H45" s="5">
        <v>2</v>
      </c>
      <c r="I45" s="5">
        <v>6</v>
      </c>
      <c r="J45" s="4">
        <v>1359</v>
      </c>
      <c r="K45" s="5">
        <v>15</v>
      </c>
      <c r="L45" s="4">
        <v>1571</v>
      </c>
    </row>
    <row r="46" spans="1:12" ht="23.25" thickBot="1">
      <c r="A46" s="3"/>
      <c r="B46" s="3" t="s">
        <v>2717</v>
      </c>
      <c r="C46" s="4">
        <v>2824</v>
      </c>
      <c r="D46" s="4">
        <v>1467</v>
      </c>
      <c r="E46" s="5">
        <v>758</v>
      </c>
      <c r="F46" s="5">
        <v>623</v>
      </c>
      <c r="G46" s="5">
        <v>63</v>
      </c>
      <c r="H46" s="5">
        <v>5</v>
      </c>
      <c r="I46" s="5">
        <v>6</v>
      </c>
      <c r="J46" s="4">
        <v>1455</v>
      </c>
      <c r="K46" s="5">
        <v>12</v>
      </c>
      <c r="L46" s="4">
        <v>1357</v>
      </c>
    </row>
    <row r="47" spans="1:12" ht="23.25" thickBot="1">
      <c r="A47" s="3"/>
      <c r="B47" s="3" t="s">
        <v>2718</v>
      </c>
      <c r="C47" s="4">
        <v>2910</v>
      </c>
      <c r="D47" s="4">
        <v>1587</v>
      </c>
      <c r="E47" s="5">
        <v>799</v>
      </c>
      <c r="F47" s="5">
        <v>709</v>
      </c>
      <c r="G47" s="5">
        <v>55</v>
      </c>
      <c r="H47" s="5">
        <v>6</v>
      </c>
      <c r="I47" s="5">
        <v>4</v>
      </c>
      <c r="J47" s="4">
        <v>1573</v>
      </c>
      <c r="K47" s="5">
        <v>14</v>
      </c>
      <c r="L47" s="4">
        <v>1323</v>
      </c>
    </row>
    <row r="48" spans="1:12" ht="23.25" thickBot="1">
      <c r="A48" s="3"/>
      <c r="B48" s="3" t="s">
        <v>2719</v>
      </c>
      <c r="C48" s="4">
        <v>2940</v>
      </c>
      <c r="D48" s="4">
        <v>1693</v>
      </c>
      <c r="E48" s="5">
        <v>729</v>
      </c>
      <c r="F48" s="5">
        <v>879</v>
      </c>
      <c r="G48" s="5">
        <v>63</v>
      </c>
      <c r="H48" s="5">
        <v>4</v>
      </c>
      <c r="I48" s="5">
        <v>3</v>
      </c>
      <c r="J48" s="4">
        <v>1678</v>
      </c>
      <c r="K48" s="5">
        <v>15</v>
      </c>
      <c r="L48" s="4">
        <v>1247</v>
      </c>
    </row>
    <row r="49" spans="1:12" ht="23.25" thickBot="1">
      <c r="A49" s="3"/>
      <c r="B49" s="3" t="s">
        <v>2720</v>
      </c>
      <c r="C49" s="4">
        <v>3170</v>
      </c>
      <c r="D49" s="4">
        <v>1678</v>
      </c>
      <c r="E49" s="5">
        <v>843</v>
      </c>
      <c r="F49" s="5">
        <v>734</v>
      </c>
      <c r="G49" s="5">
        <v>69</v>
      </c>
      <c r="H49" s="5">
        <v>7</v>
      </c>
      <c r="I49" s="5">
        <v>6</v>
      </c>
      <c r="J49" s="4">
        <v>1659</v>
      </c>
      <c r="K49" s="5">
        <v>19</v>
      </c>
      <c r="L49" s="4">
        <v>1492</v>
      </c>
    </row>
    <row r="50" spans="1:12" ht="17.25" thickBot="1">
      <c r="A50" s="3" t="s">
        <v>2721</v>
      </c>
      <c r="B50" s="3" t="s">
        <v>36</v>
      </c>
      <c r="C50" s="4">
        <v>25899</v>
      </c>
      <c r="D50" s="4">
        <v>19738</v>
      </c>
      <c r="E50" s="4">
        <v>8086</v>
      </c>
      <c r="F50" s="4">
        <v>11085</v>
      </c>
      <c r="G50" s="5">
        <v>415</v>
      </c>
      <c r="H50" s="5">
        <v>17</v>
      </c>
      <c r="I50" s="5">
        <v>24</v>
      </c>
      <c r="J50" s="4">
        <v>19627</v>
      </c>
      <c r="K50" s="5">
        <v>111</v>
      </c>
      <c r="L50" s="4">
        <v>6161</v>
      </c>
    </row>
    <row r="51" spans="1:12" ht="23.25" thickBot="1">
      <c r="A51" s="3"/>
      <c r="B51" s="3" t="s">
        <v>37</v>
      </c>
      <c r="C51" s="4">
        <v>5785</v>
      </c>
      <c r="D51" s="4">
        <v>5785</v>
      </c>
      <c r="E51" s="4">
        <v>3025</v>
      </c>
      <c r="F51" s="4">
        <v>2621</v>
      </c>
      <c r="G51" s="5">
        <v>98</v>
      </c>
      <c r="H51" s="5">
        <v>3</v>
      </c>
      <c r="I51" s="5">
        <v>8</v>
      </c>
      <c r="J51" s="4">
        <v>5755</v>
      </c>
      <c r="K51" s="5">
        <v>30</v>
      </c>
      <c r="L51" s="5">
        <v>0</v>
      </c>
    </row>
    <row r="52" spans="1:12" ht="23.25" thickBot="1">
      <c r="A52" s="3"/>
      <c r="B52" s="3" t="s">
        <v>2722</v>
      </c>
      <c r="C52" s="4">
        <v>2178</v>
      </c>
      <c r="D52" s="4">
        <v>1521</v>
      </c>
      <c r="E52" s="5">
        <v>582</v>
      </c>
      <c r="F52" s="5">
        <v>892</v>
      </c>
      <c r="G52" s="5">
        <v>36</v>
      </c>
      <c r="H52" s="5">
        <v>5</v>
      </c>
      <c r="I52" s="5">
        <v>1</v>
      </c>
      <c r="J52" s="4">
        <v>1516</v>
      </c>
      <c r="K52" s="5">
        <v>5</v>
      </c>
      <c r="L52" s="5">
        <v>657</v>
      </c>
    </row>
    <row r="53" spans="1:12" ht="23.25" thickBot="1">
      <c r="A53" s="3"/>
      <c r="B53" s="3" t="s">
        <v>2723</v>
      </c>
      <c r="C53" s="4">
        <v>3091</v>
      </c>
      <c r="D53" s="4">
        <v>2256</v>
      </c>
      <c r="E53" s="5">
        <v>832</v>
      </c>
      <c r="F53" s="4">
        <v>1350</v>
      </c>
      <c r="G53" s="5">
        <v>51</v>
      </c>
      <c r="H53" s="5">
        <v>2</v>
      </c>
      <c r="I53" s="5">
        <v>3</v>
      </c>
      <c r="J53" s="4">
        <v>2238</v>
      </c>
      <c r="K53" s="5">
        <v>18</v>
      </c>
      <c r="L53" s="5">
        <v>835</v>
      </c>
    </row>
    <row r="54" spans="1:12" ht="23.25" thickBot="1">
      <c r="A54" s="3"/>
      <c r="B54" s="3" t="s">
        <v>2724</v>
      </c>
      <c r="C54" s="4">
        <v>3253</v>
      </c>
      <c r="D54" s="4">
        <v>1920</v>
      </c>
      <c r="E54" s="5">
        <v>717</v>
      </c>
      <c r="F54" s="4">
        <v>1125</v>
      </c>
      <c r="G54" s="5">
        <v>56</v>
      </c>
      <c r="H54" s="5">
        <v>1</v>
      </c>
      <c r="I54" s="5">
        <v>5</v>
      </c>
      <c r="J54" s="4">
        <v>1904</v>
      </c>
      <c r="K54" s="5">
        <v>16</v>
      </c>
      <c r="L54" s="4">
        <v>1333</v>
      </c>
    </row>
    <row r="55" spans="1:12" ht="23.25" thickBot="1">
      <c r="A55" s="3"/>
      <c r="B55" s="3" t="s">
        <v>2725</v>
      </c>
      <c r="C55" s="4">
        <v>2840</v>
      </c>
      <c r="D55" s="4">
        <v>1931</v>
      </c>
      <c r="E55" s="5">
        <v>598</v>
      </c>
      <c r="F55" s="4">
        <v>1278</v>
      </c>
      <c r="G55" s="5">
        <v>40</v>
      </c>
      <c r="H55" s="5">
        <v>1</v>
      </c>
      <c r="I55" s="5">
        <v>3</v>
      </c>
      <c r="J55" s="4">
        <v>1920</v>
      </c>
      <c r="K55" s="5">
        <v>11</v>
      </c>
      <c r="L55" s="5">
        <v>909</v>
      </c>
    </row>
    <row r="56" spans="1:12" ht="23.25" thickBot="1">
      <c r="A56" s="3"/>
      <c r="B56" s="3" t="s">
        <v>2726</v>
      </c>
      <c r="C56" s="4">
        <v>3047</v>
      </c>
      <c r="D56" s="4">
        <v>2130</v>
      </c>
      <c r="E56" s="5">
        <v>762</v>
      </c>
      <c r="F56" s="4">
        <v>1319</v>
      </c>
      <c r="G56" s="5">
        <v>37</v>
      </c>
      <c r="H56" s="5">
        <v>0</v>
      </c>
      <c r="I56" s="5">
        <v>2</v>
      </c>
      <c r="J56" s="4">
        <v>2120</v>
      </c>
      <c r="K56" s="5">
        <v>10</v>
      </c>
      <c r="L56" s="5">
        <v>917</v>
      </c>
    </row>
    <row r="57" spans="1:12" ht="23.25" thickBot="1">
      <c r="A57" s="3"/>
      <c r="B57" s="3" t="s">
        <v>2727</v>
      </c>
      <c r="C57" s="4">
        <v>2693</v>
      </c>
      <c r="D57" s="4">
        <v>2053</v>
      </c>
      <c r="E57" s="5">
        <v>779</v>
      </c>
      <c r="F57" s="4">
        <v>1201</v>
      </c>
      <c r="G57" s="5">
        <v>55</v>
      </c>
      <c r="H57" s="5">
        <v>3</v>
      </c>
      <c r="I57" s="5">
        <v>1</v>
      </c>
      <c r="J57" s="4">
        <v>2039</v>
      </c>
      <c r="K57" s="5">
        <v>14</v>
      </c>
      <c r="L57" s="5">
        <v>640</v>
      </c>
    </row>
    <row r="58" spans="1:12" ht="23.25" thickBot="1">
      <c r="A58" s="3"/>
      <c r="B58" s="3" t="s">
        <v>2728</v>
      </c>
      <c r="C58" s="4">
        <v>3012</v>
      </c>
      <c r="D58" s="4">
        <v>2142</v>
      </c>
      <c r="E58" s="5">
        <v>791</v>
      </c>
      <c r="F58" s="4">
        <v>1299</v>
      </c>
      <c r="G58" s="5">
        <v>42</v>
      </c>
      <c r="H58" s="5">
        <v>2</v>
      </c>
      <c r="I58" s="5">
        <v>1</v>
      </c>
      <c r="J58" s="4">
        <v>2135</v>
      </c>
      <c r="K58" s="5">
        <v>7</v>
      </c>
      <c r="L58" s="5">
        <v>870</v>
      </c>
    </row>
    <row r="59" spans="1:12" ht="17.25" thickBot="1">
      <c r="A59" s="3" t="s">
        <v>2729</v>
      </c>
      <c r="B59" s="3" t="s">
        <v>36</v>
      </c>
      <c r="C59" s="4">
        <v>26012</v>
      </c>
      <c r="D59" s="4">
        <v>19680</v>
      </c>
      <c r="E59" s="4">
        <v>6589</v>
      </c>
      <c r="F59" s="4">
        <v>12464</v>
      </c>
      <c r="G59" s="5">
        <v>428</v>
      </c>
      <c r="H59" s="5">
        <v>41</v>
      </c>
      <c r="I59" s="5">
        <v>35</v>
      </c>
      <c r="J59" s="4">
        <v>19557</v>
      </c>
      <c r="K59" s="5">
        <v>123</v>
      </c>
      <c r="L59" s="4">
        <v>6332</v>
      </c>
    </row>
    <row r="60" spans="1:12" ht="23.25" thickBot="1">
      <c r="A60" s="3"/>
      <c r="B60" s="3" t="s">
        <v>37</v>
      </c>
      <c r="C60" s="4">
        <v>4552</v>
      </c>
      <c r="D60" s="4">
        <v>4551</v>
      </c>
      <c r="E60" s="4">
        <v>1924</v>
      </c>
      <c r="F60" s="4">
        <v>2487</v>
      </c>
      <c r="G60" s="5">
        <v>105</v>
      </c>
      <c r="H60" s="5">
        <v>4</v>
      </c>
      <c r="I60" s="5">
        <v>6</v>
      </c>
      <c r="J60" s="4">
        <v>4526</v>
      </c>
      <c r="K60" s="5">
        <v>25</v>
      </c>
      <c r="L60" s="5">
        <v>1</v>
      </c>
    </row>
    <row r="61" spans="1:12" ht="23.25" thickBot="1">
      <c r="A61" s="3"/>
      <c r="B61" s="3" t="s">
        <v>2730</v>
      </c>
      <c r="C61" s="4">
        <v>2145</v>
      </c>
      <c r="D61" s="4">
        <v>1510</v>
      </c>
      <c r="E61" s="5">
        <v>441</v>
      </c>
      <c r="F61" s="5">
        <v>997</v>
      </c>
      <c r="G61" s="5">
        <v>49</v>
      </c>
      <c r="H61" s="5">
        <v>3</v>
      </c>
      <c r="I61" s="5">
        <v>3</v>
      </c>
      <c r="J61" s="4">
        <v>1493</v>
      </c>
      <c r="K61" s="5">
        <v>17</v>
      </c>
      <c r="L61" s="5">
        <v>635</v>
      </c>
    </row>
    <row r="62" spans="1:12" ht="23.25" thickBot="1">
      <c r="A62" s="3"/>
      <c r="B62" s="3" t="s">
        <v>2731</v>
      </c>
      <c r="C62" s="4">
        <v>2953</v>
      </c>
      <c r="D62" s="4">
        <v>1816</v>
      </c>
      <c r="E62" s="5">
        <v>537</v>
      </c>
      <c r="F62" s="4">
        <v>1195</v>
      </c>
      <c r="G62" s="5">
        <v>50</v>
      </c>
      <c r="H62" s="5">
        <v>9</v>
      </c>
      <c r="I62" s="5">
        <v>6</v>
      </c>
      <c r="J62" s="4">
        <v>1797</v>
      </c>
      <c r="K62" s="5">
        <v>19</v>
      </c>
      <c r="L62" s="4">
        <v>1137</v>
      </c>
    </row>
    <row r="63" spans="1:12" ht="23.25" thickBot="1">
      <c r="A63" s="3"/>
      <c r="B63" s="3" t="s">
        <v>2732</v>
      </c>
      <c r="C63" s="4">
        <v>2241</v>
      </c>
      <c r="D63" s="4">
        <v>1629</v>
      </c>
      <c r="E63" s="5">
        <v>473</v>
      </c>
      <c r="F63" s="4">
        <v>1104</v>
      </c>
      <c r="G63" s="5">
        <v>35</v>
      </c>
      <c r="H63" s="5">
        <v>1</v>
      </c>
      <c r="I63" s="5">
        <v>6</v>
      </c>
      <c r="J63" s="4">
        <v>1619</v>
      </c>
      <c r="K63" s="5">
        <v>10</v>
      </c>
      <c r="L63" s="5">
        <v>612</v>
      </c>
    </row>
    <row r="64" spans="1:12" ht="23.25" thickBot="1">
      <c r="A64" s="3"/>
      <c r="B64" s="3" t="s">
        <v>2733</v>
      </c>
      <c r="C64" s="4">
        <v>1908</v>
      </c>
      <c r="D64" s="4">
        <v>1384</v>
      </c>
      <c r="E64" s="5">
        <v>278</v>
      </c>
      <c r="F64" s="4">
        <v>1064</v>
      </c>
      <c r="G64" s="5">
        <v>28</v>
      </c>
      <c r="H64" s="5">
        <v>3</v>
      </c>
      <c r="I64" s="5">
        <v>2</v>
      </c>
      <c r="J64" s="4">
        <v>1375</v>
      </c>
      <c r="K64" s="5">
        <v>9</v>
      </c>
      <c r="L64" s="5">
        <v>524</v>
      </c>
    </row>
    <row r="65" spans="1:12" ht="23.25" thickBot="1">
      <c r="A65" s="3"/>
      <c r="B65" s="3" t="s">
        <v>2734</v>
      </c>
      <c r="C65" s="4">
        <v>3038</v>
      </c>
      <c r="D65" s="4">
        <v>2270</v>
      </c>
      <c r="E65" s="5">
        <v>715</v>
      </c>
      <c r="F65" s="4">
        <v>1498</v>
      </c>
      <c r="G65" s="5">
        <v>37</v>
      </c>
      <c r="H65" s="5">
        <v>6</v>
      </c>
      <c r="I65" s="5">
        <v>4</v>
      </c>
      <c r="J65" s="4">
        <v>2260</v>
      </c>
      <c r="K65" s="5">
        <v>10</v>
      </c>
      <c r="L65" s="5">
        <v>768</v>
      </c>
    </row>
    <row r="66" spans="1:12" ht="23.25" thickBot="1">
      <c r="A66" s="3"/>
      <c r="B66" s="3" t="s">
        <v>2735</v>
      </c>
      <c r="C66" s="4">
        <v>2349</v>
      </c>
      <c r="D66" s="4">
        <v>1768</v>
      </c>
      <c r="E66" s="5">
        <v>547</v>
      </c>
      <c r="F66" s="4">
        <v>1169</v>
      </c>
      <c r="G66" s="5">
        <v>40</v>
      </c>
      <c r="H66" s="5">
        <v>2</v>
      </c>
      <c r="I66" s="5">
        <v>2</v>
      </c>
      <c r="J66" s="4">
        <v>1760</v>
      </c>
      <c r="K66" s="5">
        <v>8</v>
      </c>
      <c r="L66" s="5">
        <v>581</v>
      </c>
    </row>
    <row r="67" spans="1:12" ht="23.25" thickBot="1">
      <c r="A67" s="3"/>
      <c r="B67" s="3" t="s">
        <v>2736</v>
      </c>
      <c r="C67" s="4">
        <v>3299</v>
      </c>
      <c r="D67" s="4">
        <v>2261</v>
      </c>
      <c r="E67" s="5">
        <v>744</v>
      </c>
      <c r="F67" s="4">
        <v>1449</v>
      </c>
      <c r="G67" s="5">
        <v>46</v>
      </c>
      <c r="H67" s="5">
        <v>8</v>
      </c>
      <c r="I67" s="5">
        <v>3</v>
      </c>
      <c r="J67" s="4">
        <v>2250</v>
      </c>
      <c r="K67" s="5">
        <v>11</v>
      </c>
      <c r="L67" s="4">
        <v>1038</v>
      </c>
    </row>
    <row r="68" spans="1:12" ht="23.25" thickBot="1">
      <c r="A68" s="3"/>
      <c r="B68" s="3" t="s">
        <v>2737</v>
      </c>
      <c r="C68" s="4">
        <v>3527</v>
      </c>
      <c r="D68" s="4">
        <v>2491</v>
      </c>
      <c r="E68" s="5">
        <v>930</v>
      </c>
      <c r="F68" s="4">
        <v>1501</v>
      </c>
      <c r="G68" s="5">
        <v>38</v>
      </c>
      <c r="H68" s="5">
        <v>5</v>
      </c>
      <c r="I68" s="5">
        <v>3</v>
      </c>
      <c r="J68" s="4">
        <v>2477</v>
      </c>
      <c r="K68" s="5">
        <v>14</v>
      </c>
      <c r="L68" s="4">
        <v>1036</v>
      </c>
    </row>
    <row r="69" spans="1:12" ht="17.25" thickBot="1">
      <c r="A69" s="3" t="s">
        <v>2738</v>
      </c>
      <c r="B69" s="3" t="s">
        <v>36</v>
      </c>
      <c r="C69" s="4">
        <v>8617</v>
      </c>
      <c r="D69" s="4">
        <v>6859</v>
      </c>
      <c r="E69" s="4">
        <v>2000</v>
      </c>
      <c r="F69" s="4">
        <v>4650</v>
      </c>
      <c r="G69" s="5">
        <v>139</v>
      </c>
      <c r="H69" s="5">
        <v>15</v>
      </c>
      <c r="I69" s="5">
        <v>9</v>
      </c>
      <c r="J69" s="4">
        <v>6813</v>
      </c>
      <c r="K69" s="5">
        <v>46</v>
      </c>
      <c r="L69" s="4">
        <v>1758</v>
      </c>
    </row>
    <row r="70" spans="1:12" ht="23.25" thickBot="1">
      <c r="A70" s="3"/>
      <c r="B70" s="3" t="s">
        <v>37</v>
      </c>
      <c r="C70" s="4">
        <v>2736</v>
      </c>
      <c r="D70" s="4">
        <v>2735</v>
      </c>
      <c r="E70" s="4">
        <v>1067</v>
      </c>
      <c r="F70" s="4">
        <v>1603</v>
      </c>
      <c r="G70" s="5">
        <v>50</v>
      </c>
      <c r="H70" s="5">
        <v>3</v>
      </c>
      <c r="I70" s="5">
        <v>1</v>
      </c>
      <c r="J70" s="4">
        <v>2724</v>
      </c>
      <c r="K70" s="5">
        <v>11</v>
      </c>
      <c r="L70" s="5">
        <v>1</v>
      </c>
    </row>
    <row r="71" spans="1:12" ht="23.25" thickBot="1">
      <c r="A71" s="3"/>
      <c r="B71" s="3" t="s">
        <v>2739</v>
      </c>
      <c r="C71" s="4">
        <v>3048</v>
      </c>
      <c r="D71" s="4">
        <v>2050</v>
      </c>
      <c r="E71" s="5">
        <v>340</v>
      </c>
      <c r="F71" s="4">
        <v>1649</v>
      </c>
      <c r="G71" s="5">
        <v>30</v>
      </c>
      <c r="H71" s="5">
        <v>7</v>
      </c>
      <c r="I71" s="5">
        <v>2</v>
      </c>
      <c r="J71" s="4">
        <v>2028</v>
      </c>
      <c r="K71" s="5">
        <v>22</v>
      </c>
      <c r="L71" s="5">
        <v>998</v>
      </c>
    </row>
    <row r="72" spans="1:12" ht="23.25" thickBot="1">
      <c r="A72" s="3"/>
      <c r="B72" s="3" t="s">
        <v>2740</v>
      </c>
      <c r="C72" s="4">
        <v>2833</v>
      </c>
      <c r="D72" s="4">
        <v>2074</v>
      </c>
      <c r="E72" s="5">
        <v>593</v>
      </c>
      <c r="F72" s="4">
        <v>1398</v>
      </c>
      <c r="G72" s="5">
        <v>59</v>
      </c>
      <c r="H72" s="5">
        <v>5</v>
      </c>
      <c r="I72" s="5">
        <v>6</v>
      </c>
      <c r="J72" s="4">
        <v>2061</v>
      </c>
      <c r="K72" s="5">
        <v>13</v>
      </c>
      <c r="L72" s="5">
        <v>759</v>
      </c>
    </row>
    <row r="73" spans="1:12" ht="23.25" thickBot="1">
      <c r="A73" s="3" t="s">
        <v>97</v>
      </c>
      <c r="B73" s="3"/>
      <c r="C73" s="5">
        <v>0</v>
      </c>
      <c r="D73" s="5">
        <v>4</v>
      </c>
      <c r="E73" s="5">
        <v>3</v>
      </c>
      <c r="F73" s="5">
        <v>1</v>
      </c>
      <c r="G73" s="5">
        <v>0</v>
      </c>
      <c r="H73" s="5">
        <v>0</v>
      </c>
      <c r="I73" s="5">
        <v>0</v>
      </c>
      <c r="J73" s="5">
        <v>4</v>
      </c>
      <c r="K73" s="5">
        <v>0</v>
      </c>
      <c r="L73" s="5">
        <v>-4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1F1C6-2C36-4666-9BBF-37D526689827}">
  <dimension ref="A1:X8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98</v>
      </c>
      <c r="F3" s="2" t="s">
        <v>99</v>
      </c>
      <c r="G3" s="2" t="s">
        <v>101</v>
      </c>
      <c r="H3" s="2" t="s">
        <v>102</v>
      </c>
      <c r="I3" s="44"/>
      <c r="J3" s="2"/>
      <c r="K3" s="44"/>
      <c r="U3" t="s">
        <v>3</v>
      </c>
      <c r="V3" t="str">
        <f t="shared" si="0"/>
        <v>홍익표</v>
      </c>
      <c r="W3" t="str">
        <f t="shared" si="0"/>
        <v>진수희</v>
      </c>
      <c r="X3" t="str">
        <f t="shared" si="0"/>
        <v>정혜연</v>
      </c>
    </row>
    <row r="4" spans="1:24" ht="17.25" thickBot="1">
      <c r="A4" s="3" t="s">
        <v>30</v>
      </c>
      <c r="B4" s="3"/>
      <c r="C4" s="4">
        <v>192161</v>
      </c>
      <c r="D4" s="4">
        <v>131200</v>
      </c>
      <c r="E4" s="4">
        <v>70387</v>
      </c>
      <c r="F4" s="4">
        <v>53107</v>
      </c>
      <c r="G4" s="4">
        <v>5465</v>
      </c>
      <c r="H4" s="5">
        <v>786</v>
      </c>
      <c r="I4" s="4">
        <v>129745</v>
      </c>
      <c r="J4" s="4">
        <v>1455</v>
      </c>
      <c r="K4" s="4">
        <v>60961</v>
      </c>
      <c r="V4" s="8"/>
      <c r="W4" s="8"/>
      <c r="X4" s="8"/>
    </row>
    <row r="5" spans="1:24" ht="23.25" thickBot="1">
      <c r="A5" s="3" t="s">
        <v>31</v>
      </c>
      <c r="B5" s="3"/>
      <c r="C5" s="5">
        <v>247</v>
      </c>
      <c r="D5" s="5">
        <v>234</v>
      </c>
      <c r="E5" s="5">
        <v>130</v>
      </c>
      <c r="F5" s="5">
        <v>68</v>
      </c>
      <c r="G5" s="5">
        <v>15</v>
      </c>
      <c r="H5" s="5">
        <v>8</v>
      </c>
      <c r="I5" s="5">
        <v>221</v>
      </c>
      <c r="J5" s="5">
        <v>13</v>
      </c>
      <c r="K5" s="5">
        <v>13</v>
      </c>
      <c r="T5" t="s">
        <v>2929</v>
      </c>
      <c r="U5">
        <f>SUMIF($A:$A,"합계",D:D)</f>
        <v>131200</v>
      </c>
      <c r="V5">
        <f>SUMIF($A:$A,"합계",E:E)</f>
        <v>70387</v>
      </c>
      <c r="W5">
        <f>SUMIF($A:$A,"합계",F:F)</f>
        <v>53107</v>
      </c>
      <c r="X5">
        <f>SUMIF($A:$A,"합계",G:G)</f>
        <v>5465</v>
      </c>
    </row>
    <row r="6" spans="1:24" ht="23.25" thickBot="1">
      <c r="A6" s="3" t="s">
        <v>32</v>
      </c>
      <c r="B6" s="3"/>
      <c r="C6" s="4">
        <v>12785</v>
      </c>
      <c r="D6" s="4">
        <v>12777</v>
      </c>
      <c r="E6" s="4">
        <v>7648</v>
      </c>
      <c r="F6" s="4">
        <v>4202</v>
      </c>
      <c r="G6" s="5">
        <v>641</v>
      </c>
      <c r="H6" s="5">
        <v>90</v>
      </c>
      <c r="I6" s="4">
        <v>12581</v>
      </c>
      <c r="J6" s="5">
        <v>196</v>
      </c>
      <c r="K6" s="5">
        <v>8</v>
      </c>
      <c r="T6" t="s">
        <v>2930</v>
      </c>
      <c r="U6">
        <f>U5-U7</f>
        <v>75191</v>
      </c>
      <c r="V6">
        <f>V5-V7</f>
        <v>36466</v>
      </c>
      <c r="W6">
        <f>W5-W7</f>
        <v>34103</v>
      </c>
      <c r="X6">
        <f>X5-X7</f>
        <v>3203</v>
      </c>
    </row>
    <row r="7" spans="1:24" ht="23.25" thickBot="1">
      <c r="A7" s="3" t="s">
        <v>33</v>
      </c>
      <c r="B7" s="3"/>
      <c r="C7" s="4">
        <v>1032</v>
      </c>
      <c r="D7" s="5">
        <v>297</v>
      </c>
      <c r="E7" s="5">
        <v>153</v>
      </c>
      <c r="F7" s="5">
        <v>126</v>
      </c>
      <c r="G7" s="5">
        <v>14</v>
      </c>
      <c r="H7" s="5">
        <v>1</v>
      </c>
      <c r="I7" s="5">
        <v>294</v>
      </c>
      <c r="J7" s="5">
        <v>3</v>
      </c>
      <c r="K7" s="5">
        <v>735</v>
      </c>
      <c r="T7" t="s">
        <v>2931</v>
      </c>
      <c r="U7">
        <f>U11+U10+U9</f>
        <v>56009</v>
      </c>
      <c r="V7">
        <f>V11+V10+V9</f>
        <v>33921</v>
      </c>
      <c r="W7">
        <f>W11+W10+W9</f>
        <v>19004</v>
      </c>
      <c r="X7">
        <f>X11+X10+X9</f>
        <v>2262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1</v>
      </c>
      <c r="F8" s="5">
        <v>8</v>
      </c>
      <c r="G8" s="5">
        <v>1</v>
      </c>
      <c r="H8" s="5">
        <v>0</v>
      </c>
      <c r="I8" s="5">
        <v>10</v>
      </c>
      <c r="J8" s="5">
        <v>0</v>
      </c>
      <c r="K8" s="5">
        <v>-10</v>
      </c>
      <c r="V8" s="8"/>
      <c r="W8" s="8"/>
      <c r="X8" s="8"/>
    </row>
    <row r="9" spans="1:24" ht="17.25" thickBot="1">
      <c r="A9" s="3" t="s">
        <v>103</v>
      </c>
      <c r="B9" s="3" t="s">
        <v>36</v>
      </c>
      <c r="C9" s="4">
        <v>12644</v>
      </c>
      <c r="D9" s="4">
        <v>8874</v>
      </c>
      <c r="E9" s="4">
        <v>4680</v>
      </c>
      <c r="F9" s="4">
        <v>3786</v>
      </c>
      <c r="G9" s="5">
        <v>299</v>
      </c>
      <c r="H9" s="5">
        <v>33</v>
      </c>
      <c r="I9" s="4">
        <v>8798</v>
      </c>
      <c r="J9" s="5">
        <v>76</v>
      </c>
      <c r="K9" s="4">
        <v>3770</v>
      </c>
      <c r="T9" t="s">
        <v>2934</v>
      </c>
      <c r="U9">
        <f>SUMIF($A:$A,"거소·선상투표",D:D)+SUMIF($A:$A,"국외부재자투표",D:D)+SUMIF($A:$A,"국외부재자투표(공관)",D:D)</f>
        <v>541</v>
      </c>
      <c r="V9">
        <f t="shared" ref="V9:X11" si="1">SUMIF($A:$A,"거소·선상투표",E:E)+SUMIF($A:$A,"국외부재자투표",E:E)+SUMIF($A:$A,"국외부재자투표(공관)",E:E)</f>
        <v>284</v>
      </c>
      <c r="W9">
        <f t="shared" si="1"/>
        <v>202</v>
      </c>
      <c r="X9">
        <f t="shared" si="1"/>
        <v>30</v>
      </c>
    </row>
    <row r="10" spans="1:24" ht="23.25" thickBot="1">
      <c r="A10" s="3"/>
      <c r="B10" s="3" t="s">
        <v>37</v>
      </c>
      <c r="C10" s="4">
        <v>3710</v>
      </c>
      <c r="D10" s="4">
        <v>3709</v>
      </c>
      <c r="E10" s="4">
        <v>2236</v>
      </c>
      <c r="F10" s="4">
        <v>1332</v>
      </c>
      <c r="G10" s="5">
        <v>109</v>
      </c>
      <c r="H10" s="5">
        <v>7</v>
      </c>
      <c r="I10" s="4">
        <v>3684</v>
      </c>
      <c r="J10" s="5">
        <v>25</v>
      </c>
      <c r="K10" s="5">
        <v>1</v>
      </c>
      <c r="T10" t="s">
        <v>2932</v>
      </c>
      <c r="U10">
        <f>SUMIF($B:$B,"관내사전투표",D:D)</f>
        <v>42691</v>
      </c>
      <c r="V10">
        <f t="shared" ref="V10:X12" si="2">SUMIF($B:$B,"관내사전투표",E:E)</f>
        <v>25989</v>
      </c>
      <c r="W10">
        <f t="shared" si="2"/>
        <v>14600</v>
      </c>
      <c r="X10">
        <f t="shared" si="2"/>
        <v>1591</v>
      </c>
    </row>
    <row r="11" spans="1:24" ht="17.25" thickBot="1">
      <c r="A11" s="3"/>
      <c r="B11" s="3" t="s">
        <v>104</v>
      </c>
      <c r="C11" s="4">
        <v>2968</v>
      </c>
      <c r="D11" s="4">
        <v>1516</v>
      </c>
      <c r="E11" s="5">
        <v>774</v>
      </c>
      <c r="F11" s="5">
        <v>642</v>
      </c>
      <c r="G11" s="5">
        <v>72</v>
      </c>
      <c r="H11" s="5">
        <v>10</v>
      </c>
      <c r="I11" s="4">
        <v>1498</v>
      </c>
      <c r="J11" s="5">
        <v>18</v>
      </c>
      <c r="K11" s="4">
        <v>1452</v>
      </c>
      <c r="T11" t="s">
        <v>2933</v>
      </c>
      <c r="U11">
        <f>SUMIF($A:$A,"관외사전투표",D:D)</f>
        <v>12777</v>
      </c>
      <c r="V11">
        <f t="shared" ref="V11:X13" si="3">SUMIF($A:$A,"관외사전투표",E:E)</f>
        <v>7648</v>
      </c>
      <c r="W11">
        <f t="shared" si="3"/>
        <v>4202</v>
      </c>
      <c r="X11">
        <f t="shared" si="3"/>
        <v>641</v>
      </c>
    </row>
    <row r="12" spans="1:24" ht="17.25" thickBot="1">
      <c r="A12" s="3"/>
      <c r="B12" s="3" t="s">
        <v>105</v>
      </c>
      <c r="C12" s="4">
        <v>3185</v>
      </c>
      <c r="D12" s="4">
        <v>1873</v>
      </c>
      <c r="E12" s="5">
        <v>857</v>
      </c>
      <c r="F12" s="5">
        <v>929</v>
      </c>
      <c r="G12" s="5">
        <v>62</v>
      </c>
      <c r="H12" s="5">
        <v>9</v>
      </c>
      <c r="I12" s="4">
        <v>1857</v>
      </c>
      <c r="J12" s="5">
        <v>16</v>
      </c>
      <c r="K12" s="4">
        <v>1312</v>
      </c>
    </row>
    <row r="13" spans="1:24" ht="17.25" thickBot="1">
      <c r="A13" s="3"/>
      <c r="B13" s="3" t="s">
        <v>106</v>
      </c>
      <c r="C13" s="4">
        <v>2781</v>
      </c>
      <c r="D13" s="4">
        <v>1776</v>
      </c>
      <c r="E13" s="5">
        <v>813</v>
      </c>
      <c r="F13" s="5">
        <v>883</v>
      </c>
      <c r="G13" s="5">
        <v>56</v>
      </c>
      <c r="H13" s="5">
        <v>7</v>
      </c>
      <c r="I13" s="4">
        <v>1759</v>
      </c>
      <c r="J13" s="5">
        <v>17</v>
      </c>
      <c r="K13" s="4">
        <v>1005</v>
      </c>
    </row>
    <row r="14" spans="1:24" ht="23.25" thickBot="1">
      <c r="A14" s="3" t="s">
        <v>107</v>
      </c>
      <c r="B14" s="3" t="s">
        <v>36</v>
      </c>
      <c r="C14" s="4">
        <v>13204</v>
      </c>
      <c r="D14" s="4">
        <v>8503</v>
      </c>
      <c r="E14" s="4">
        <v>4194</v>
      </c>
      <c r="F14" s="4">
        <v>3866</v>
      </c>
      <c r="G14" s="5">
        <v>323</v>
      </c>
      <c r="H14" s="5">
        <v>51</v>
      </c>
      <c r="I14" s="4">
        <v>8434</v>
      </c>
      <c r="J14" s="5">
        <v>69</v>
      </c>
      <c r="K14" s="4">
        <v>4701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2868</v>
      </c>
      <c r="D15" s="4">
        <v>2866</v>
      </c>
      <c r="E15" s="4">
        <v>1649</v>
      </c>
      <c r="F15" s="4">
        <v>1063</v>
      </c>
      <c r="G15" s="5">
        <v>120</v>
      </c>
      <c r="H15" s="5">
        <v>15</v>
      </c>
      <c r="I15" s="4">
        <v>2847</v>
      </c>
      <c r="J15" s="5">
        <v>19</v>
      </c>
      <c r="K15" s="5">
        <v>2</v>
      </c>
      <c r="U15" s="8"/>
      <c r="V15" s="8"/>
      <c r="W15" s="8"/>
      <c r="X15" s="8"/>
    </row>
    <row r="16" spans="1:24" ht="23.25" thickBot="1">
      <c r="A16" s="3"/>
      <c r="B16" s="3" t="s">
        <v>108</v>
      </c>
      <c r="C16" s="4">
        <v>2570</v>
      </c>
      <c r="D16" s="4">
        <v>1171</v>
      </c>
      <c r="E16" s="5">
        <v>598</v>
      </c>
      <c r="F16" s="5">
        <v>486</v>
      </c>
      <c r="G16" s="5">
        <v>60</v>
      </c>
      <c r="H16" s="5">
        <v>16</v>
      </c>
      <c r="I16" s="4">
        <v>1160</v>
      </c>
      <c r="J16" s="5">
        <v>11</v>
      </c>
      <c r="K16" s="4">
        <v>1399</v>
      </c>
    </row>
    <row r="17" spans="1:11" ht="23.25" thickBot="1">
      <c r="A17" s="3"/>
      <c r="B17" s="3" t="s">
        <v>109</v>
      </c>
      <c r="C17" s="4">
        <v>3608</v>
      </c>
      <c r="D17" s="4">
        <v>2131</v>
      </c>
      <c r="E17" s="5">
        <v>858</v>
      </c>
      <c r="F17" s="4">
        <v>1200</v>
      </c>
      <c r="G17" s="5">
        <v>54</v>
      </c>
      <c r="H17" s="5">
        <v>6</v>
      </c>
      <c r="I17" s="4">
        <v>2118</v>
      </c>
      <c r="J17" s="5">
        <v>13</v>
      </c>
      <c r="K17" s="4">
        <v>1477</v>
      </c>
    </row>
    <row r="18" spans="1:11" ht="23.25" thickBot="1">
      <c r="A18" s="3"/>
      <c r="B18" s="3" t="s">
        <v>110</v>
      </c>
      <c r="C18" s="4">
        <v>2170</v>
      </c>
      <c r="D18" s="4">
        <v>1296</v>
      </c>
      <c r="E18" s="5">
        <v>563</v>
      </c>
      <c r="F18" s="5">
        <v>660</v>
      </c>
      <c r="G18" s="5">
        <v>48</v>
      </c>
      <c r="H18" s="5">
        <v>9</v>
      </c>
      <c r="I18" s="4">
        <v>1280</v>
      </c>
      <c r="J18" s="5">
        <v>16</v>
      </c>
      <c r="K18" s="5">
        <v>874</v>
      </c>
    </row>
    <row r="19" spans="1:11" ht="23.25" thickBot="1">
      <c r="A19" s="3"/>
      <c r="B19" s="3" t="s">
        <v>111</v>
      </c>
      <c r="C19" s="4">
        <v>1988</v>
      </c>
      <c r="D19" s="4">
        <v>1039</v>
      </c>
      <c r="E19" s="5">
        <v>526</v>
      </c>
      <c r="F19" s="5">
        <v>457</v>
      </c>
      <c r="G19" s="5">
        <v>41</v>
      </c>
      <c r="H19" s="5">
        <v>5</v>
      </c>
      <c r="I19" s="4">
        <v>1029</v>
      </c>
      <c r="J19" s="5">
        <v>10</v>
      </c>
      <c r="K19" s="5">
        <v>949</v>
      </c>
    </row>
    <row r="20" spans="1:11" ht="23.25" thickBot="1">
      <c r="A20" s="3" t="s">
        <v>112</v>
      </c>
      <c r="B20" s="3" t="s">
        <v>36</v>
      </c>
      <c r="C20" s="4">
        <v>12263</v>
      </c>
      <c r="D20" s="4">
        <v>8589</v>
      </c>
      <c r="E20" s="4">
        <v>4593</v>
      </c>
      <c r="F20" s="4">
        <v>3517</v>
      </c>
      <c r="G20" s="5">
        <v>353</v>
      </c>
      <c r="H20" s="5">
        <v>43</v>
      </c>
      <c r="I20" s="4">
        <v>8506</v>
      </c>
      <c r="J20" s="5">
        <v>83</v>
      </c>
      <c r="K20" s="4">
        <v>3674</v>
      </c>
    </row>
    <row r="21" spans="1:11" ht="23.25" thickBot="1">
      <c r="A21" s="3"/>
      <c r="B21" s="3" t="s">
        <v>37</v>
      </c>
      <c r="C21" s="4">
        <v>3410</v>
      </c>
      <c r="D21" s="4">
        <v>3410</v>
      </c>
      <c r="E21" s="4">
        <v>2059</v>
      </c>
      <c r="F21" s="4">
        <v>1179</v>
      </c>
      <c r="G21" s="5">
        <v>136</v>
      </c>
      <c r="H21" s="5">
        <v>15</v>
      </c>
      <c r="I21" s="4">
        <v>3389</v>
      </c>
      <c r="J21" s="5">
        <v>21</v>
      </c>
      <c r="K21" s="5">
        <v>0</v>
      </c>
    </row>
    <row r="22" spans="1:11" ht="23.25" thickBot="1">
      <c r="A22" s="3"/>
      <c r="B22" s="3" t="s">
        <v>113</v>
      </c>
      <c r="C22" s="4">
        <v>1732</v>
      </c>
      <c r="D22" s="5">
        <v>830</v>
      </c>
      <c r="E22" s="5">
        <v>397</v>
      </c>
      <c r="F22" s="5">
        <v>370</v>
      </c>
      <c r="G22" s="5">
        <v>39</v>
      </c>
      <c r="H22" s="5">
        <v>8</v>
      </c>
      <c r="I22" s="5">
        <v>814</v>
      </c>
      <c r="J22" s="5">
        <v>16</v>
      </c>
      <c r="K22" s="5">
        <v>902</v>
      </c>
    </row>
    <row r="23" spans="1:11" ht="23.25" thickBot="1">
      <c r="A23" s="3"/>
      <c r="B23" s="3" t="s">
        <v>114</v>
      </c>
      <c r="C23" s="4">
        <v>1140</v>
      </c>
      <c r="D23" s="5">
        <v>622</v>
      </c>
      <c r="E23" s="5">
        <v>316</v>
      </c>
      <c r="F23" s="5">
        <v>265</v>
      </c>
      <c r="G23" s="5">
        <v>29</v>
      </c>
      <c r="H23" s="5">
        <v>5</v>
      </c>
      <c r="I23" s="5">
        <v>615</v>
      </c>
      <c r="J23" s="5">
        <v>7</v>
      </c>
      <c r="K23" s="5">
        <v>518</v>
      </c>
    </row>
    <row r="24" spans="1:11" ht="23.25" thickBot="1">
      <c r="A24" s="3"/>
      <c r="B24" s="3" t="s">
        <v>115</v>
      </c>
      <c r="C24" s="4">
        <v>2974</v>
      </c>
      <c r="D24" s="4">
        <v>1779</v>
      </c>
      <c r="E24" s="5">
        <v>892</v>
      </c>
      <c r="F24" s="5">
        <v>793</v>
      </c>
      <c r="G24" s="5">
        <v>78</v>
      </c>
      <c r="H24" s="5">
        <v>6</v>
      </c>
      <c r="I24" s="4">
        <v>1769</v>
      </c>
      <c r="J24" s="5">
        <v>10</v>
      </c>
      <c r="K24" s="4">
        <v>1195</v>
      </c>
    </row>
    <row r="25" spans="1:11" ht="23.25" thickBot="1">
      <c r="A25" s="3"/>
      <c r="B25" s="3" t="s">
        <v>116</v>
      </c>
      <c r="C25" s="4">
        <v>3007</v>
      </c>
      <c r="D25" s="4">
        <v>1948</v>
      </c>
      <c r="E25" s="5">
        <v>929</v>
      </c>
      <c r="F25" s="5">
        <v>910</v>
      </c>
      <c r="G25" s="5">
        <v>71</v>
      </c>
      <c r="H25" s="5">
        <v>9</v>
      </c>
      <c r="I25" s="4">
        <v>1919</v>
      </c>
      <c r="J25" s="5">
        <v>29</v>
      </c>
      <c r="K25" s="4">
        <v>1059</v>
      </c>
    </row>
    <row r="26" spans="1:11" ht="23.25" thickBot="1">
      <c r="A26" s="3" t="s">
        <v>117</v>
      </c>
      <c r="B26" s="3" t="s">
        <v>36</v>
      </c>
      <c r="C26" s="4">
        <v>14604</v>
      </c>
      <c r="D26" s="4">
        <v>9206</v>
      </c>
      <c r="E26" s="4">
        <v>4620</v>
      </c>
      <c r="F26" s="4">
        <v>4108</v>
      </c>
      <c r="G26" s="5">
        <v>323</v>
      </c>
      <c r="H26" s="5">
        <v>65</v>
      </c>
      <c r="I26" s="4">
        <v>9116</v>
      </c>
      <c r="J26" s="5">
        <v>90</v>
      </c>
      <c r="K26" s="4">
        <v>5398</v>
      </c>
    </row>
    <row r="27" spans="1:11" ht="23.25" thickBot="1">
      <c r="A27" s="3"/>
      <c r="B27" s="3" t="s">
        <v>37</v>
      </c>
      <c r="C27" s="4">
        <v>3766</v>
      </c>
      <c r="D27" s="4">
        <v>3764</v>
      </c>
      <c r="E27" s="4">
        <v>2197</v>
      </c>
      <c r="F27" s="4">
        <v>1385</v>
      </c>
      <c r="G27" s="5">
        <v>130</v>
      </c>
      <c r="H27" s="5">
        <v>24</v>
      </c>
      <c r="I27" s="4">
        <v>3736</v>
      </c>
      <c r="J27" s="5">
        <v>28</v>
      </c>
      <c r="K27" s="5">
        <v>2</v>
      </c>
    </row>
    <row r="28" spans="1:11" ht="23.25" thickBot="1">
      <c r="A28" s="3"/>
      <c r="B28" s="3" t="s">
        <v>118</v>
      </c>
      <c r="C28" s="4">
        <v>2565</v>
      </c>
      <c r="D28" s="4">
        <v>1232</v>
      </c>
      <c r="E28" s="5">
        <v>529</v>
      </c>
      <c r="F28" s="5">
        <v>635</v>
      </c>
      <c r="G28" s="5">
        <v>49</v>
      </c>
      <c r="H28" s="5">
        <v>7</v>
      </c>
      <c r="I28" s="4">
        <v>1220</v>
      </c>
      <c r="J28" s="5">
        <v>12</v>
      </c>
      <c r="K28" s="4">
        <v>1333</v>
      </c>
    </row>
    <row r="29" spans="1:11" ht="23.25" thickBot="1">
      <c r="A29" s="3"/>
      <c r="B29" s="3" t="s">
        <v>119</v>
      </c>
      <c r="C29" s="4">
        <v>2958</v>
      </c>
      <c r="D29" s="4">
        <v>1584</v>
      </c>
      <c r="E29" s="5">
        <v>687</v>
      </c>
      <c r="F29" s="5">
        <v>818</v>
      </c>
      <c r="G29" s="5">
        <v>50</v>
      </c>
      <c r="H29" s="5">
        <v>11</v>
      </c>
      <c r="I29" s="4">
        <v>1566</v>
      </c>
      <c r="J29" s="5">
        <v>18</v>
      </c>
      <c r="K29" s="4">
        <v>1374</v>
      </c>
    </row>
    <row r="30" spans="1:11" ht="23.25" thickBot="1">
      <c r="A30" s="3"/>
      <c r="B30" s="3" t="s">
        <v>120</v>
      </c>
      <c r="C30" s="4">
        <v>2656</v>
      </c>
      <c r="D30" s="4">
        <v>1207</v>
      </c>
      <c r="E30" s="5">
        <v>557</v>
      </c>
      <c r="F30" s="5">
        <v>587</v>
      </c>
      <c r="G30" s="5">
        <v>42</v>
      </c>
      <c r="H30" s="5">
        <v>11</v>
      </c>
      <c r="I30" s="4">
        <v>1197</v>
      </c>
      <c r="J30" s="5">
        <v>10</v>
      </c>
      <c r="K30" s="4">
        <v>1449</v>
      </c>
    </row>
    <row r="31" spans="1:11" ht="23.25" thickBot="1">
      <c r="A31" s="3"/>
      <c r="B31" s="3" t="s">
        <v>121</v>
      </c>
      <c r="C31" s="4">
        <v>2659</v>
      </c>
      <c r="D31" s="4">
        <v>1419</v>
      </c>
      <c r="E31" s="5">
        <v>650</v>
      </c>
      <c r="F31" s="5">
        <v>683</v>
      </c>
      <c r="G31" s="5">
        <v>52</v>
      </c>
      <c r="H31" s="5">
        <v>12</v>
      </c>
      <c r="I31" s="4">
        <v>1397</v>
      </c>
      <c r="J31" s="5">
        <v>22</v>
      </c>
      <c r="K31" s="4">
        <v>1240</v>
      </c>
    </row>
    <row r="32" spans="1:11" ht="23.25" thickBot="1">
      <c r="A32" s="3" t="s">
        <v>122</v>
      </c>
      <c r="B32" s="3" t="s">
        <v>36</v>
      </c>
      <c r="C32" s="4">
        <v>9683</v>
      </c>
      <c r="D32" s="4">
        <v>6596</v>
      </c>
      <c r="E32" s="4">
        <v>3286</v>
      </c>
      <c r="F32" s="4">
        <v>2934</v>
      </c>
      <c r="G32" s="5">
        <v>247</v>
      </c>
      <c r="H32" s="5">
        <v>51</v>
      </c>
      <c r="I32" s="4">
        <v>6518</v>
      </c>
      <c r="J32" s="5">
        <v>78</v>
      </c>
      <c r="K32" s="4">
        <v>3087</v>
      </c>
    </row>
    <row r="33" spans="1:11" ht="23.25" thickBot="1">
      <c r="A33" s="3"/>
      <c r="B33" s="3" t="s">
        <v>37</v>
      </c>
      <c r="C33" s="4">
        <v>2570</v>
      </c>
      <c r="D33" s="4">
        <v>2570</v>
      </c>
      <c r="E33" s="4">
        <v>1485</v>
      </c>
      <c r="F33" s="5">
        <v>959</v>
      </c>
      <c r="G33" s="5">
        <v>87</v>
      </c>
      <c r="H33" s="5">
        <v>11</v>
      </c>
      <c r="I33" s="4">
        <v>2542</v>
      </c>
      <c r="J33" s="5">
        <v>28</v>
      </c>
      <c r="K33" s="5">
        <v>0</v>
      </c>
    </row>
    <row r="34" spans="1:11" ht="23.25" thickBot="1">
      <c r="A34" s="3"/>
      <c r="B34" s="3" t="s">
        <v>123</v>
      </c>
      <c r="C34" s="4">
        <v>2809</v>
      </c>
      <c r="D34" s="4">
        <v>1398</v>
      </c>
      <c r="E34" s="5">
        <v>714</v>
      </c>
      <c r="F34" s="5">
        <v>579</v>
      </c>
      <c r="G34" s="5">
        <v>71</v>
      </c>
      <c r="H34" s="5">
        <v>17</v>
      </c>
      <c r="I34" s="4">
        <v>1381</v>
      </c>
      <c r="J34" s="5">
        <v>17</v>
      </c>
      <c r="K34" s="4">
        <v>1411</v>
      </c>
    </row>
    <row r="35" spans="1:11" ht="23.25" thickBot="1">
      <c r="A35" s="3"/>
      <c r="B35" s="3" t="s">
        <v>124</v>
      </c>
      <c r="C35" s="4">
        <v>2816</v>
      </c>
      <c r="D35" s="4">
        <v>1850</v>
      </c>
      <c r="E35" s="5">
        <v>677</v>
      </c>
      <c r="F35" s="4">
        <v>1077</v>
      </c>
      <c r="G35" s="5">
        <v>57</v>
      </c>
      <c r="H35" s="5">
        <v>15</v>
      </c>
      <c r="I35" s="4">
        <v>1826</v>
      </c>
      <c r="J35" s="5">
        <v>24</v>
      </c>
      <c r="K35" s="5">
        <v>966</v>
      </c>
    </row>
    <row r="36" spans="1:11" ht="23.25" thickBot="1">
      <c r="A36" s="3"/>
      <c r="B36" s="3" t="s">
        <v>125</v>
      </c>
      <c r="C36" s="4">
        <v>1488</v>
      </c>
      <c r="D36" s="5">
        <v>778</v>
      </c>
      <c r="E36" s="5">
        <v>410</v>
      </c>
      <c r="F36" s="5">
        <v>319</v>
      </c>
      <c r="G36" s="5">
        <v>32</v>
      </c>
      <c r="H36" s="5">
        <v>8</v>
      </c>
      <c r="I36" s="5">
        <v>769</v>
      </c>
      <c r="J36" s="5">
        <v>9</v>
      </c>
      <c r="K36" s="5">
        <v>710</v>
      </c>
    </row>
    <row r="37" spans="1:11" ht="23.25" thickBot="1">
      <c r="A37" s="3" t="s">
        <v>126</v>
      </c>
      <c r="B37" s="3" t="s">
        <v>36</v>
      </c>
      <c r="C37" s="4">
        <v>21808</v>
      </c>
      <c r="D37" s="4">
        <v>14483</v>
      </c>
      <c r="E37" s="4">
        <v>7371</v>
      </c>
      <c r="F37" s="4">
        <v>6301</v>
      </c>
      <c r="G37" s="5">
        <v>594</v>
      </c>
      <c r="H37" s="5">
        <v>67</v>
      </c>
      <c r="I37" s="4">
        <v>14333</v>
      </c>
      <c r="J37" s="5">
        <v>150</v>
      </c>
      <c r="K37" s="4">
        <v>7325</v>
      </c>
    </row>
    <row r="38" spans="1:11" ht="23.25" thickBot="1">
      <c r="A38" s="3"/>
      <c r="B38" s="3" t="s">
        <v>37</v>
      </c>
      <c r="C38" s="4">
        <v>4781</v>
      </c>
      <c r="D38" s="4">
        <v>4781</v>
      </c>
      <c r="E38" s="4">
        <v>2806</v>
      </c>
      <c r="F38" s="4">
        <v>1738</v>
      </c>
      <c r="G38" s="5">
        <v>185</v>
      </c>
      <c r="H38" s="5">
        <v>15</v>
      </c>
      <c r="I38" s="4">
        <v>4744</v>
      </c>
      <c r="J38" s="5">
        <v>37</v>
      </c>
      <c r="K38" s="5">
        <v>0</v>
      </c>
    </row>
    <row r="39" spans="1:11" ht="23.25" thickBot="1">
      <c r="A39" s="3"/>
      <c r="B39" s="3" t="s">
        <v>127</v>
      </c>
      <c r="C39" s="4">
        <v>2609</v>
      </c>
      <c r="D39" s="4">
        <v>1429</v>
      </c>
      <c r="E39" s="5">
        <v>751</v>
      </c>
      <c r="F39" s="5">
        <v>585</v>
      </c>
      <c r="G39" s="5">
        <v>70</v>
      </c>
      <c r="H39" s="5">
        <v>7</v>
      </c>
      <c r="I39" s="4">
        <v>1413</v>
      </c>
      <c r="J39" s="5">
        <v>16</v>
      </c>
      <c r="K39" s="4">
        <v>1180</v>
      </c>
    </row>
    <row r="40" spans="1:11" ht="23.25" thickBot="1">
      <c r="A40" s="3"/>
      <c r="B40" s="3" t="s">
        <v>128</v>
      </c>
      <c r="C40" s="4">
        <v>2989</v>
      </c>
      <c r="D40" s="4">
        <v>1595</v>
      </c>
      <c r="E40" s="5">
        <v>865</v>
      </c>
      <c r="F40" s="5">
        <v>617</v>
      </c>
      <c r="G40" s="5">
        <v>80</v>
      </c>
      <c r="H40" s="5">
        <v>10</v>
      </c>
      <c r="I40" s="4">
        <v>1572</v>
      </c>
      <c r="J40" s="5">
        <v>23</v>
      </c>
      <c r="K40" s="4">
        <v>1394</v>
      </c>
    </row>
    <row r="41" spans="1:11" ht="23.25" thickBot="1">
      <c r="A41" s="3"/>
      <c r="B41" s="3" t="s">
        <v>129</v>
      </c>
      <c r="C41" s="4">
        <v>2417</v>
      </c>
      <c r="D41" s="4">
        <v>1624</v>
      </c>
      <c r="E41" s="5">
        <v>725</v>
      </c>
      <c r="F41" s="5">
        <v>796</v>
      </c>
      <c r="G41" s="5">
        <v>63</v>
      </c>
      <c r="H41" s="5">
        <v>11</v>
      </c>
      <c r="I41" s="4">
        <v>1595</v>
      </c>
      <c r="J41" s="5">
        <v>29</v>
      </c>
      <c r="K41" s="5">
        <v>793</v>
      </c>
    </row>
    <row r="42" spans="1:11" ht="23.25" thickBot="1">
      <c r="A42" s="3"/>
      <c r="B42" s="3" t="s">
        <v>130</v>
      </c>
      <c r="C42" s="4">
        <v>3637</v>
      </c>
      <c r="D42" s="4">
        <v>1803</v>
      </c>
      <c r="E42" s="5">
        <v>820</v>
      </c>
      <c r="F42" s="5">
        <v>900</v>
      </c>
      <c r="G42" s="5">
        <v>58</v>
      </c>
      <c r="H42" s="5">
        <v>7</v>
      </c>
      <c r="I42" s="4">
        <v>1785</v>
      </c>
      <c r="J42" s="5">
        <v>18</v>
      </c>
      <c r="K42" s="4">
        <v>1834</v>
      </c>
    </row>
    <row r="43" spans="1:11" ht="23.25" thickBot="1">
      <c r="A43" s="3"/>
      <c r="B43" s="3" t="s">
        <v>131</v>
      </c>
      <c r="C43" s="4">
        <v>2835</v>
      </c>
      <c r="D43" s="4">
        <v>1711</v>
      </c>
      <c r="E43" s="5">
        <v>747</v>
      </c>
      <c r="F43" s="5">
        <v>861</v>
      </c>
      <c r="G43" s="5">
        <v>80</v>
      </c>
      <c r="H43" s="5">
        <v>13</v>
      </c>
      <c r="I43" s="4">
        <v>1701</v>
      </c>
      <c r="J43" s="5">
        <v>10</v>
      </c>
      <c r="K43" s="4">
        <v>1124</v>
      </c>
    </row>
    <row r="44" spans="1:11" ht="23.25" thickBot="1">
      <c r="A44" s="3"/>
      <c r="B44" s="3" t="s">
        <v>132</v>
      </c>
      <c r="C44" s="4">
        <v>2540</v>
      </c>
      <c r="D44" s="4">
        <v>1540</v>
      </c>
      <c r="E44" s="5">
        <v>657</v>
      </c>
      <c r="F44" s="5">
        <v>804</v>
      </c>
      <c r="G44" s="5">
        <v>58</v>
      </c>
      <c r="H44" s="5">
        <v>4</v>
      </c>
      <c r="I44" s="4">
        <v>1523</v>
      </c>
      <c r="J44" s="5">
        <v>17</v>
      </c>
      <c r="K44" s="4">
        <v>1000</v>
      </c>
    </row>
    <row r="45" spans="1:11" ht="17.25" thickBot="1">
      <c r="A45" s="3" t="s">
        <v>133</v>
      </c>
      <c r="B45" s="3" t="s">
        <v>36</v>
      </c>
      <c r="C45" s="4">
        <v>14194</v>
      </c>
      <c r="D45" s="4">
        <v>9443</v>
      </c>
      <c r="E45" s="4">
        <v>5464</v>
      </c>
      <c r="F45" s="4">
        <v>3472</v>
      </c>
      <c r="G45" s="5">
        <v>351</v>
      </c>
      <c r="H45" s="5">
        <v>54</v>
      </c>
      <c r="I45" s="4">
        <v>9341</v>
      </c>
      <c r="J45" s="5">
        <v>102</v>
      </c>
      <c r="K45" s="4">
        <v>4751</v>
      </c>
    </row>
    <row r="46" spans="1:11" ht="23.25" thickBot="1">
      <c r="A46" s="3"/>
      <c r="B46" s="3" t="s">
        <v>37</v>
      </c>
      <c r="C46" s="4">
        <v>3106</v>
      </c>
      <c r="D46" s="4">
        <v>3106</v>
      </c>
      <c r="E46" s="4">
        <v>2022</v>
      </c>
      <c r="F46" s="5">
        <v>928</v>
      </c>
      <c r="G46" s="5">
        <v>115</v>
      </c>
      <c r="H46" s="5">
        <v>17</v>
      </c>
      <c r="I46" s="4">
        <v>3082</v>
      </c>
      <c r="J46" s="5">
        <v>24</v>
      </c>
      <c r="K46" s="5">
        <v>0</v>
      </c>
    </row>
    <row r="47" spans="1:11" ht="23.25" thickBot="1">
      <c r="A47" s="3"/>
      <c r="B47" s="3" t="s">
        <v>134</v>
      </c>
      <c r="C47" s="4">
        <v>3257</v>
      </c>
      <c r="D47" s="4">
        <v>1493</v>
      </c>
      <c r="E47" s="5">
        <v>859</v>
      </c>
      <c r="F47" s="5">
        <v>542</v>
      </c>
      <c r="G47" s="5">
        <v>58</v>
      </c>
      <c r="H47" s="5">
        <v>14</v>
      </c>
      <c r="I47" s="4">
        <v>1473</v>
      </c>
      <c r="J47" s="5">
        <v>20</v>
      </c>
      <c r="K47" s="4">
        <v>1764</v>
      </c>
    </row>
    <row r="48" spans="1:11" ht="23.25" thickBot="1">
      <c r="A48" s="3"/>
      <c r="B48" s="3" t="s">
        <v>135</v>
      </c>
      <c r="C48" s="4">
        <v>2639</v>
      </c>
      <c r="D48" s="4">
        <v>1428</v>
      </c>
      <c r="E48" s="5">
        <v>718</v>
      </c>
      <c r="F48" s="5">
        <v>612</v>
      </c>
      <c r="G48" s="5">
        <v>65</v>
      </c>
      <c r="H48" s="5">
        <v>6</v>
      </c>
      <c r="I48" s="4">
        <v>1401</v>
      </c>
      <c r="J48" s="5">
        <v>27</v>
      </c>
      <c r="K48" s="4">
        <v>1211</v>
      </c>
    </row>
    <row r="49" spans="1:11" ht="23.25" thickBot="1">
      <c r="A49" s="3"/>
      <c r="B49" s="3" t="s">
        <v>136</v>
      </c>
      <c r="C49" s="4">
        <v>2400</v>
      </c>
      <c r="D49" s="4">
        <v>1554</v>
      </c>
      <c r="E49" s="5">
        <v>849</v>
      </c>
      <c r="F49" s="5">
        <v>629</v>
      </c>
      <c r="G49" s="5">
        <v>49</v>
      </c>
      <c r="H49" s="5">
        <v>14</v>
      </c>
      <c r="I49" s="4">
        <v>1541</v>
      </c>
      <c r="J49" s="5">
        <v>13</v>
      </c>
      <c r="K49" s="5">
        <v>846</v>
      </c>
    </row>
    <row r="50" spans="1:11" ht="23.25" thickBot="1">
      <c r="A50" s="3"/>
      <c r="B50" s="3" t="s">
        <v>137</v>
      </c>
      <c r="C50" s="4">
        <v>2792</v>
      </c>
      <c r="D50" s="4">
        <v>1862</v>
      </c>
      <c r="E50" s="4">
        <v>1016</v>
      </c>
      <c r="F50" s="5">
        <v>761</v>
      </c>
      <c r="G50" s="5">
        <v>64</v>
      </c>
      <c r="H50" s="5">
        <v>3</v>
      </c>
      <c r="I50" s="4">
        <v>1844</v>
      </c>
      <c r="J50" s="5">
        <v>18</v>
      </c>
      <c r="K50" s="5">
        <v>930</v>
      </c>
    </row>
    <row r="51" spans="1:11" ht="17.25" thickBot="1">
      <c r="A51" s="3" t="s">
        <v>138</v>
      </c>
      <c r="B51" s="3" t="s">
        <v>36</v>
      </c>
      <c r="C51" s="4">
        <v>12978</v>
      </c>
      <c r="D51" s="4">
        <v>8936</v>
      </c>
      <c r="E51" s="4">
        <v>4564</v>
      </c>
      <c r="F51" s="4">
        <v>3902</v>
      </c>
      <c r="G51" s="5">
        <v>351</v>
      </c>
      <c r="H51" s="5">
        <v>41</v>
      </c>
      <c r="I51" s="4">
        <v>8858</v>
      </c>
      <c r="J51" s="5">
        <v>78</v>
      </c>
      <c r="K51" s="4">
        <v>4042</v>
      </c>
    </row>
    <row r="52" spans="1:11" ht="23.25" thickBot="1">
      <c r="A52" s="3"/>
      <c r="B52" s="3" t="s">
        <v>37</v>
      </c>
      <c r="C52" s="4">
        <v>3409</v>
      </c>
      <c r="D52" s="4">
        <v>3409</v>
      </c>
      <c r="E52" s="4">
        <v>2027</v>
      </c>
      <c r="F52" s="4">
        <v>1234</v>
      </c>
      <c r="G52" s="5">
        <v>123</v>
      </c>
      <c r="H52" s="5">
        <v>8</v>
      </c>
      <c r="I52" s="4">
        <v>3392</v>
      </c>
      <c r="J52" s="5">
        <v>17</v>
      </c>
      <c r="K52" s="5">
        <v>0</v>
      </c>
    </row>
    <row r="53" spans="1:11" ht="23.25" thickBot="1">
      <c r="A53" s="3"/>
      <c r="B53" s="3" t="s">
        <v>139</v>
      </c>
      <c r="C53" s="4">
        <v>2310</v>
      </c>
      <c r="D53" s="4">
        <v>1213</v>
      </c>
      <c r="E53" s="5">
        <v>512</v>
      </c>
      <c r="F53" s="5">
        <v>624</v>
      </c>
      <c r="G53" s="5">
        <v>54</v>
      </c>
      <c r="H53" s="5">
        <v>11</v>
      </c>
      <c r="I53" s="4">
        <v>1201</v>
      </c>
      <c r="J53" s="5">
        <v>12</v>
      </c>
      <c r="K53" s="4">
        <v>1097</v>
      </c>
    </row>
    <row r="54" spans="1:11" ht="23.25" thickBot="1">
      <c r="A54" s="3"/>
      <c r="B54" s="3" t="s">
        <v>140</v>
      </c>
      <c r="C54" s="4">
        <v>3015</v>
      </c>
      <c r="D54" s="4">
        <v>1789</v>
      </c>
      <c r="E54" s="5">
        <v>848</v>
      </c>
      <c r="F54" s="5">
        <v>850</v>
      </c>
      <c r="G54" s="5">
        <v>66</v>
      </c>
      <c r="H54" s="5">
        <v>9</v>
      </c>
      <c r="I54" s="4">
        <v>1773</v>
      </c>
      <c r="J54" s="5">
        <v>16</v>
      </c>
      <c r="K54" s="4">
        <v>1226</v>
      </c>
    </row>
    <row r="55" spans="1:11" ht="23.25" thickBot="1">
      <c r="A55" s="3"/>
      <c r="B55" s="3" t="s">
        <v>141</v>
      </c>
      <c r="C55" s="4">
        <v>1948</v>
      </c>
      <c r="D55" s="4">
        <v>1033</v>
      </c>
      <c r="E55" s="5">
        <v>550</v>
      </c>
      <c r="F55" s="5">
        <v>414</v>
      </c>
      <c r="G55" s="5">
        <v>48</v>
      </c>
      <c r="H55" s="5">
        <v>7</v>
      </c>
      <c r="I55" s="4">
        <v>1019</v>
      </c>
      <c r="J55" s="5">
        <v>14</v>
      </c>
      <c r="K55" s="5">
        <v>915</v>
      </c>
    </row>
    <row r="56" spans="1:11" ht="23.25" thickBot="1">
      <c r="A56" s="3"/>
      <c r="B56" s="3" t="s">
        <v>142</v>
      </c>
      <c r="C56" s="4">
        <v>2296</v>
      </c>
      <c r="D56" s="4">
        <v>1492</v>
      </c>
      <c r="E56" s="5">
        <v>627</v>
      </c>
      <c r="F56" s="5">
        <v>780</v>
      </c>
      <c r="G56" s="5">
        <v>60</v>
      </c>
      <c r="H56" s="5">
        <v>6</v>
      </c>
      <c r="I56" s="4">
        <v>1473</v>
      </c>
      <c r="J56" s="5">
        <v>19</v>
      </c>
      <c r="K56" s="5">
        <v>804</v>
      </c>
    </row>
    <row r="57" spans="1:11" ht="17.25" thickBot="1">
      <c r="A57" s="3" t="s">
        <v>143</v>
      </c>
      <c r="B57" s="3" t="s">
        <v>36</v>
      </c>
      <c r="C57" s="4">
        <v>18801</v>
      </c>
      <c r="D57" s="4">
        <v>13263</v>
      </c>
      <c r="E57" s="4">
        <v>7043</v>
      </c>
      <c r="F57" s="4">
        <v>5499</v>
      </c>
      <c r="G57" s="5">
        <v>540</v>
      </c>
      <c r="H57" s="5">
        <v>61</v>
      </c>
      <c r="I57" s="4">
        <v>13143</v>
      </c>
      <c r="J57" s="5">
        <v>120</v>
      </c>
      <c r="K57" s="4">
        <v>5538</v>
      </c>
    </row>
    <row r="58" spans="1:11" ht="23.25" thickBot="1">
      <c r="A58" s="3"/>
      <c r="B58" s="3" t="s">
        <v>37</v>
      </c>
      <c r="C58" s="4">
        <v>4562</v>
      </c>
      <c r="D58" s="4">
        <v>4561</v>
      </c>
      <c r="E58" s="4">
        <v>2842</v>
      </c>
      <c r="F58" s="4">
        <v>1512</v>
      </c>
      <c r="G58" s="5">
        <v>161</v>
      </c>
      <c r="H58" s="5">
        <v>13</v>
      </c>
      <c r="I58" s="4">
        <v>4528</v>
      </c>
      <c r="J58" s="5">
        <v>33</v>
      </c>
      <c r="K58" s="5">
        <v>1</v>
      </c>
    </row>
    <row r="59" spans="1:11" ht="23.25" thickBot="1">
      <c r="A59" s="3"/>
      <c r="B59" s="3" t="s">
        <v>144</v>
      </c>
      <c r="C59" s="4">
        <v>3156</v>
      </c>
      <c r="D59" s="4">
        <v>1842</v>
      </c>
      <c r="E59" s="5">
        <v>847</v>
      </c>
      <c r="F59" s="5">
        <v>886</v>
      </c>
      <c r="G59" s="5">
        <v>92</v>
      </c>
      <c r="H59" s="5">
        <v>6</v>
      </c>
      <c r="I59" s="4">
        <v>1831</v>
      </c>
      <c r="J59" s="5">
        <v>11</v>
      </c>
      <c r="K59" s="4">
        <v>1314</v>
      </c>
    </row>
    <row r="60" spans="1:11" ht="23.25" thickBot="1">
      <c r="A60" s="3"/>
      <c r="B60" s="3" t="s">
        <v>145</v>
      </c>
      <c r="C60" s="4">
        <v>2731</v>
      </c>
      <c r="D60" s="4">
        <v>1558</v>
      </c>
      <c r="E60" s="5">
        <v>821</v>
      </c>
      <c r="F60" s="5">
        <v>652</v>
      </c>
      <c r="G60" s="5">
        <v>68</v>
      </c>
      <c r="H60" s="5">
        <v>8</v>
      </c>
      <c r="I60" s="4">
        <v>1549</v>
      </c>
      <c r="J60" s="5">
        <v>9</v>
      </c>
      <c r="K60" s="4">
        <v>1173</v>
      </c>
    </row>
    <row r="61" spans="1:11" ht="23.25" thickBot="1">
      <c r="A61" s="3"/>
      <c r="B61" s="3" t="s">
        <v>146</v>
      </c>
      <c r="C61" s="4">
        <v>2941</v>
      </c>
      <c r="D61" s="4">
        <v>1776</v>
      </c>
      <c r="E61" s="5">
        <v>892</v>
      </c>
      <c r="F61" s="5">
        <v>776</v>
      </c>
      <c r="G61" s="5">
        <v>72</v>
      </c>
      <c r="H61" s="5">
        <v>15</v>
      </c>
      <c r="I61" s="4">
        <v>1755</v>
      </c>
      <c r="J61" s="5">
        <v>21</v>
      </c>
      <c r="K61" s="4">
        <v>1165</v>
      </c>
    </row>
    <row r="62" spans="1:11" ht="23.25" thickBot="1">
      <c r="A62" s="3"/>
      <c r="B62" s="3" t="s">
        <v>147</v>
      </c>
      <c r="C62" s="4">
        <v>2618</v>
      </c>
      <c r="D62" s="4">
        <v>1757</v>
      </c>
      <c r="E62" s="5">
        <v>759</v>
      </c>
      <c r="F62" s="5">
        <v>893</v>
      </c>
      <c r="G62" s="5">
        <v>76</v>
      </c>
      <c r="H62" s="5">
        <v>7</v>
      </c>
      <c r="I62" s="4">
        <v>1735</v>
      </c>
      <c r="J62" s="5">
        <v>22</v>
      </c>
      <c r="K62" s="5">
        <v>861</v>
      </c>
    </row>
    <row r="63" spans="1:11" ht="23.25" thickBot="1">
      <c r="A63" s="3"/>
      <c r="B63" s="3" t="s">
        <v>148</v>
      </c>
      <c r="C63" s="4">
        <v>2793</v>
      </c>
      <c r="D63" s="4">
        <v>1769</v>
      </c>
      <c r="E63" s="5">
        <v>882</v>
      </c>
      <c r="F63" s="5">
        <v>780</v>
      </c>
      <c r="G63" s="5">
        <v>71</v>
      </c>
      <c r="H63" s="5">
        <v>12</v>
      </c>
      <c r="I63" s="4">
        <v>1745</v>
      </c>
      <c r="J63" s="5">
        <v>24</v>
      </c>
      <c r="K63" s="4">
        <v>1024</v>
      </c>
    </row>
    <row r="64" spans="1:11" ht="17.25" thickBot="1">
      <c r="A64" s="3" t="s">
        <v>149</v>
      </c>
      <c r="B64" s="3" t="s">
        <v>36</v>
      </c>
      <c r="C64" s="4">
        <v>18968</v>
      </c>
      <c r="D64" s="4">
        <v>12491</v>
      </c>
      <c r="E64" s="4">
        <v>6894</v>
      </c>
      <c r="F64" s="4">
        <v>4808</v>
      </c>
      <c r="G64" s="5">
        <v>553</v>
      </c>
      <c r="H64" s="5">
        <v>85</v>
      </c>
      <c r="I64" s="4">
        <v>12340</v>
      </c>
      <c r="J64" s="5">
        <v>151</v>
      </c>
      <c r="K64" s="4">
        <v>6477</v>
      </c>
    </row>
    <row r="65" spans="1:11" ht="23.25" thickBot="1">
      <c r="A65" s="3"/>
      <c r="B65" s="3" t="s">
        <v>37</v>
      </c>
      <c r="C65" s="4">
        <v>3753</v>
      </c>
      <c r="D65" s="4">
        <v>3753</v>
      </c>
      <c r="E65" s="4">
        <v>2406</v>
      </c>
      <c r="F65" s="4">
        <v>1156</v>
      </c>
      <c r="G65" s="5">
        <v>145</v>
      </c>
      <c r="H65" s="5">
        <v>18</v>
      </c>
      <c r="I65" s="4">
        <v>3725</v>
      </c>
      <c r="J65" s="5">
        <v>28</v>
      </c>
      <c r="K65" s="5">
        <v>0</v>
      </c>
    </row>
    <row r="66" spans="1:11" ht="17.25" thickBot="1">
      <c r="A66" s="3"/>
      <c r="B66" s="3" t="s">
        <v>150</v>
      </c>
      <c r="C66" s="4">
        <v>2345</v>
      </c>
      <c r="D66" s="4">
        <v>1240</v>
      </c>
      <c r="E66" s="5">
        <v>627</v>
      </c>
      <c r="F66" s="5">
        <v>537</v>
      </c>
      <c r="G66" s="5">
        <v>50</v>
      </c>
      <c r="H66" s="5">
        <v>9</v>
      </c>
      <c r="I66" s="4">
        <v>1223</v>
      </c>
      <c r="J66" s="5">
        <v>17</v>
      </c>
      <c r="K66" s="4">
        <v>1105</v>
      </c>
    </row>
    <row r="67" spans="1:11" ht="17.25" thickBot="1">
      <c r="A67" s="3"/>
      <c r="B67" s="3" t="s">
        <v>151</v>
      </c>
      <c r="C67" s="4">
        <v>2584</v>
      </c>
      <c r="D67" s="4">
        <v>1594</v>
      </c>
      <c r="E67" s="5">
        <v>802</v>
      </c>
      <c r="F67" s="5">
        <v>666</v>
      </c>
      <c r="G67" s="5">
        <v>86</v>
      </c>
      <c r="H67" s="5">
        <v>9</v>
      </c>
      <c r="I67" s="4">
        <v>1563</v>
      </c>
      <c r="J67" s="5">
        <v>31</v>
      </c>
      <c r="K67" s="5">
        <v>990</v>
      </c>
    </row>
    <row r="68" spans="1:11" ht="17.25" thickBot="1">
      <c r="A68" s="3"/>
      <c r="B68" s="3" t="s">
        <v>152</v>
      </c>
      <c r="C68" s="4">
        <v>2944</v>
      </c>
      <c r="D68" s="4">
        <v>1804</v>
      </c>
      <c r="E68" s="5">
        <v>955</v>
      </c>
      <c r="F68" s="5">
        <v>760</v>
      </c>
      <c r="G68" s="5">
        <v>68</v>
      </c>
      <c r="H68" s="5">
        <v>10</v>
      </c>
      <c r="I68" s="4">
        <v>1793</v>
      </c>
      <c r="J68" s="5">
        <v>11</v>
      </c>
      <c r="K68" s="4">
        <v>1140</v>
      </c>
    </row>
    <row r="69" spans="1:11" ht="17.25" thickBot="1">
      <c r="A69" s="3"/>
      <c r="B69" s="3" t="s">
        <v>153</v>
      </c>
      <c r="C69" s="4">
        <v>2366</v>
      </c>
      <c r="D69" s="4">
        <v>1256</v>
      </c>
      <c r="E69" s="5">
        <v>663</v>
      </c>
      <c r="F69" s="5">
        <v>511</v>
      </c>
      <c r="G69" s="5">
        <v>55</v>
      </c>
      <c r="H69" s="5">
        <v>12</v>
      </c>
      <c r="I69" s="4">
        <v>1241</v>
      </c>
      <c r="J69" s="5">
        <v>15</v>
      </c>
      <c r="K69" s="4">
        <v>1110</v>
      </c>
    </row>
    <row r="70" spans="1:11" ht="17.25" thickBot="1">
      <c r="A70" s="3"/>
      <c r="B70" s="3" t="s">
        <v>154</v>
      </c>
      <c r="C70" s="4">
        <v>2587</v>
      </c>
      <c r="D70" s="4">
        <v>1378</v>
      </c>
      <c r="E70" s="5">
        <v>715</v>
      </c>
      <c r="F70" s="5">
        <v>579</v>
      </c>
      <c r="G70" s="5">
        <v>45</v>
      </c>
      <c r="H70" s="5">
        <v>17</v>
      </c>
      <c r="I70" s="4">
        <v>1356</v>
      </c>
      <c r="J70" s="5">
        <v>22</v>
      </c>
      <c r="K70" s="4">
        <v>1209</v>
      </c>
    </row>
    <row r="71" spans="1:11" ht="17.25" thickBot="1">
      <c r="A71" s="3"/>
      <c r="B71" s="3" t="s">
        <v>155</v>
      </c>
      <c r="C71" s="4">
        <v>2389</v>
      </c>
      <c r="D71" s="4">
        <v>1466</v>
      </c>
      <c r="E71" s="5">
        <v>726</v>
      </c>
      <c r="F71" s="5">
        <v>599</v>
      </c>
      <c r="G71" s="5">
        <v>104</v>
      </c>
      <c r="H71" s="5">
        <v>10</v>
      </c>
      <c r="I71" s="4">
        <v>1439</v>
      </c>
      <c r="J71" s="5">
        <v>27</v>
      </c>
      <c r="K71" s="5">
        <v>923</v>
      </c>
    </row>
    <row r="72" spans="1:11" ht="17.25" thickBot="1">
      <c r="A72" s="3" t="s">
        <v>156</v>
      </c>
      <c r="B72" s="3" t="s">
        <v>36</v>
      </c>
      <c r="C72" s="4">
        <v>9435</v>
      </c>
      <c r="D72" s="4">
        <v>5758</v>
      </c>
      <c r="E72" s="4">
        <v>3005</v>
      </c>
      <c r="F72" s="4">
        <v>2250</v>
      </c>
      <c r="G72" s="5">
        <v>355</v>
      </c>
      <c r="H72" s="5">
        <v>35</v>
      </c>
      <c r="I72" s="4">
        <v>5645</v>
      </c>
      <c r="J72" s="5">
        <v>113</v>
      </c>
      <c r="K72" s="4">
        <v>3677</v>
      </c>
    </row>
    <row r="73" spans="1:11" ht="23.25" thickBot="1">
      <c r="A73" s="3"/>
      <c r="B73" s="3" t="s">
        <v>37</v>
      </c>
      <c r="C73" s="4">
        <v>2199</v>
      </c>
      <c r="D73" s="4">
        <v>2199</v>
      </c>
      <c r="E73" s="4">
        <v>1282</v>
      </c>
      <c r="F73" s="5">
        <v>753</v>
      </c>
      <c r="G73" s="5">
        <v>123</v>
      </c>
      <c r="H73" s="5">
        <v>9</v>
      </c>
      <c r="I73" s="4">
        <v>2167</v>
      </c>
      <c r="J73" s="5">
        <v>32</v>
      </c>
      <c r="K73" s="5">
        <v>0</v>
      </c>
    </row>
    <row r="74" spans="1:11" ht="17.25" thickBot="1">
      <c r="A74" s="3"/>
      <c r="B74" s="3" t="s">
        <v>157</v>
      </c>
      <c r="C74" s="4">
        <v>1566</v>
      </c>
      <c r="D74" s="5">
        <v>837</v>
      </c>
      <c r="E74" s="5">
        <v>418</v>
      </c>
      <c r="F74" s="5">
        <v>335</v>
      </c>
      <c r="G74" s="5">
        <v>57</v>
      </c>
      <c r="H74" s="5">
        <v>8</v>
      </c>
      <c r="I74" s="5">
        <v>818</v>
      </c>
      <c r="J74" s="5">
        <v>19</v>
      </c>
      <c r="K74" s="5">
        <v>729</v>
      </c>
    </row>
    <row r="75" spans="1:11" ht="17.25" thickBot="1">
      <c r="A75" s="3"/>
      <c r="B75" s="3" t="s">
        <v>158</v>
      </c>
      <c r="C75" s="4">
        <v>2158</v>
      </c>
      <c r="D75" s="4">
        <v>1072</v>
      </c>
      <c r="E75" s="5">
        <v>595</v>
      </c>
      <c r="F75" s="5">
        <v>377</v>
      </c>
      <c r="G75" s="5">
        <v>74</v>
      </c>
      <c r="H75" s="5">
        <v>5</v>
      </c>
      <c r="I75" s="4">
        <v>1051</v>
      </c>
      <c r="J75" s="5">
        <v>21</v>
      </c>
      <c r="K75" s="4">
        <v>1086</v>
      </c>
    </row>
    <row r="76" spans="1:11" ht="17.25" thickBot="1">
      <c r="A76" s="3"/>
      <c r="B76" s="3" t="s">
        <v>159</v>
      </c>
      <c r="C76" s="4">
        <v>3512</v>
      </c>
      <c r="D76" s="4">
        <v>1650</v>
      </c>
      <c r="E76" s="5">
        <v>710</v>
      </c>
      <c r="F76" s="5">
        <v>785</v>
      </c>
      <c r="G76" s="5">
        <v>101</v>
      </c>
      <c r="H76" s="5">
        <v>13</v>
      </c>
      <c r="I76" s="4">
        <v>1609</v>
      </c>
      <c r="J76" s="5">
        <v>41</v>
      </c>
      <c r="K76" s="4">
        <v>1862</v>
      </c>
    </row>
    <row r="77" spans="1:11" ht="17.25" thickBot="1">
      <c r="A77" s="3" t="s">
        <v>160</v>
      </c>
      <c r="B77" s="3" t="s">
        <v>36</v>
      </c>
      <c r="C77" s="4">
        <v>9104</v>
      </c>
      <c r="D77" s="4">
        <v>5528</v>
      </c>
      <c r="E77" s="4">
        <v>3126</v>
      </c>
      <c r="F77" s="4">
        <v>2070</v>
      </c>
      <c r="G77" s="5">
        <v>232</v>
      </c>
      <c r="H77" s="5">
        <v>44</v>
      </c>
      <c r="I77" s="4">
        <v>5472</v>
      </c>
      <c r="J77" s="5">
        <v>56</v>
      </c>
      <c r="K77" s="4">
        <v>3576</v>
      </c>
    </row>
    <row r="78" spans="1:11" ht="23.25" thickBot="1">
      <c r="A78" s="3"/>
      <c r="B78" s="3" t="s">
        <v>37</v>
      </c>
      <c r="C78" s="4">
        <v>2047</v>
      </c>
      <c r="D78" s="4">
        <v>2047</v>
      </c>
      <c r="E78" s="4">
        <v>1299</v>
      </c>
      <c r="F78" s="5">
        <v>650</v>
      </c>
      <c r="G78" s="5">
        <v>65</v>
      </c>
      <c r="H78" s="5">
        <v>13</v>
      </c>
      <c r="I78" s="4">
        <v>2027</v>
      </c>
      <c r="J78" s="5">
        <v>20</v>
      </c>
      <c r="K78" s="5">
        <v>0</v>
      </c>
    </row>
    <row r="79" spans="1:11" ht="17.25" thickBot="1">
      <c r="A79" s="3"/>
      <c r="B79" s="3" t="s">
        <v>161</v>
      </c>
      <c r="C79" s="4">
        <v>2430</v>
      </c>
      <c r="D79" s="4">
        <v>1180</v>
      </c>
      <c r="E79" s="5">
        <v>628</v>
      </c>
      <c r="F79" s="5">
        <v>466</v>
      </c>
      <c r="G79" s="5">
        <v>64</v>
      </c>
      <c r="H79" s="5">
        <v>8</v>
      </c>
      <c r="I79" s="4">
        <v>1166</v>
      </c>
      <c r="J79" s="5">
        <v>14</v>
      </c>
      <c r="K79" s="4">
        <v>1250</v>
      </c>
    </row>
    <row r="80" spans="1:11" ht="17.25" thickBot="1">
      <c r="A80" s="3"/>
      <c r="B80" s="3" t="s">
        <v>162</v>
      </c>
      <c r="C80" s="4">
        <v>2249</v>
      </c>
      <c r="D80" s="4">
        <v>1115</v>
      </c>
      <c r="E80" s="5">
        <v>602</v>
      </c>
      <c r="F80" s="5">
        <v>443</v>
      </c>
      <c r="G80" s="5">
        <v>45</v>
      </c>
      <c r="H80" s="5">
        <v>15</v>
      </c>
      <c r="I80" s="4">
        <v>1105</v>
      </c>
      <c r="J80" s="5">
        <v>10</v>
      </c>
      <c r="K80" s="4">
        <v>1134</v>
      </c>
    </row>
    <row r="81" spans="1:11" ht="17.25" thickBot="1">
      <c r="A81" s="3"/>
      <c r="B81" s="3" t="s">
        <v>163</v>
      </c>
      <c r="C81" s="4">
        <v>2378</v>
      </c>
      <c r="D81" s="4">
        <v>1186</v>
      </c>
      <c r="E81" s="5">
        <v>597</v>
      </c>
      <c r="F81" s="5">
        <v>511</v>
      </c>
      <c r="G81" s="5">
        <v>58</v>
      </c>
      <c r="H81" s="5">
        <v>8</v>
      </c>
      <c r="I81" s="4">
        <v>1174</v>
      </c>
      <c r="J81" s="5">
        <v>12</v>
      </c>
      <c r="K81" s="4">
        <v>1192</v>
      </c>
    </row>
    <row r="82" spans="1:11" ht="17.25" thickBot="1">
      <c r="A82" s="3" t="s">
        <v>164</v>
      </c>
      <c r="B82" s="3" t="s">
        <v>36</v>
      </c>
      <c r="C82" s="4">
        <v>10411</v>
      </c>
      <c r="D82" s="4">
        <v>6203</v>
      </c>
      <c r="E82" s="4">
        <v>3611</v>
      </c>
      <c r="F82" s="4">
        <v>2189</v>
      </c>
      <c r="G82" s="5">
        <v>272</v>
      </c>
      <c r="H82" s="5">
        <v>57</v>
      </c>
      <c r="I82" s="4">
        <v>6129</v>
      </c>
      <c r="J82" s="5">
        <v>74</v>
      </c>
      <c r="K82" s="4">
        <v>4208</v>
      </c>
    </row>
    <row r="83" spans="1:11" ht="23.25" thickBot="1">
      <c r="A83" s="3"/>
      <c r="B83" s="3" t="s">
        <v>37</v>
      </c>
      <c r="C83" s="4">
        <v>2516</v>
      </c>
      <c r="D83" s="4">
        <v>2516</v>
      </c>
      <c r="E83" s="4">
        <v>1679</v>
      </c>
      <c r="F83" s="5">
        <v>711</v>
      </c>
      <c r="G83" s="5">
        <v>92</v>
      </c>
      <c r="H83" s="5">
        <v>18</v>
      </c>
      <c r="I83" s="4">
        <v>2500</v>
      </c>
      <c r="J83" s="5">
        <v>16</v>
      </c>
      <c r="K83" s="5">
        <v>0</v>
      </c>
    </row>
    <row r="84" spans="1:11" ht="17.25" thickBot="1">
      <c r="A84" s="3"/>
      <c r="B84" s="3" t="s">
        <v>165</v>
      </c>
      <c r="C84" s="4">
        <v>3086</v>
      </c>
      <c r="D84" s="4">
        <v>1272</v>
      </c>
      <c r="E84" s="5">
        <v>674</v>
      </c>
      <c r="F84" s="5">
        <v>501</v>
      </c>
      <c r="G84" s="5">
        <v>69</v>
      </c>
      <c r="H84" s="5">
        <v>12</v>
      </c>
      <c r="I84" s="4">
        <v>1256</v>
      </c>
      <c r="J84" s="5">
        <v>16</v>
      </c>
      <c r="K84" s="4">
        <v>1814</v>
      </c>
    </row>
    <row r="85" spans="1:11" ht="17.25" thickBot="1">
      <c r="A85" s="3"/>
      <c r="B85" s="3" t="s">
        <v>166</v>
      </c>
      <c r="C85" s="4">
        <v>2684</v>
      </c>
      <c r="D85" s="4">
        <v>1324</v>
      </c>
      <c r="E85" s="5">
        <v>701</v>
      </c>
      <c r="F85" s="5">
        <v>525</v>
      </c>
      <c r="G85" s="5">
        <v>59</v>
      </c>
      <c r="H85" s="5">
        <v>16</v>
      </c>
      <c r="I85" s="4">
        <v>1301</v>
      </c>
      <c r="J85" s="5">
        <v>23</v>
      </c>
      <c r="K85" s="4">
        <v>1360</v>
      </c>
    </row>
    <row r="86" spans="1:11" ht="17.25" thickBot="1">
      <c r="A86" s="3"/>
      <c r="B86" s="3" t="s">
        <v>167</v>
      </c>
      <c r="C86" s="4">
        <v>2125</v>
      </c>
      <c r="D86" s="4">
        <v>1091</v>
      </c>
      <c r="E86" s="5">
        <v>557</v>
      </c>
      <c r="F86" s="5">
        <v>452</v>
      </c>
      <c r="G86" s="5">
        <v>52</v>
      </c>
      <c r="H86" s="5">
        <v>11</v>
      </c>
      <c r="I86" s="4">
        <v>1072</v>
      </c>
      <c r="J86" s="5">
        <v>19</v>
      </c>
      <c r="K86" s="4">
        <v>1034</v>
      </c>
    </row>
    <row r="87" spans="1:11" ht="23.25" thickBot="1">
      <c r="A87" s="3" t="s">
        <v>97</v>
      </c>
      <c r="B87" s="3"/>
      <c r="C87" s="5">
        <v>0</v>
      </c>
      <c r="D87" s="5">
        <v>9</v>
      </c>
      <c r="E87" s="5">
        <v>4</v>
      </c>
      <c r="F87" s="5">
        <v>1</v>
      </c>
      <c r="G87" s="5">
        <v>1</v>
      </c>
      <c r="H87" s="5">
        <v>0</v>
      </c>
      <c r="I87" s="5">
        <v>6</v>
      </c>
      <c r="J87" s="5">
        <v>3</v>
      </c>
      <c r="K87" s="5">
        <v>-9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B57B-9234-4A54-88D2-EE02DF5E8622}">
  <dimension ref="A1:X82"/>
  <sheetViews>
    <sheetView workbookViewId="0">
      <selection activeCell="T1" sqref="T1:X16"/>
    </sheetView>
  </sheetViews>
  <sheetFormatPr defaultRowHeight="16.5"/>
  <sheetData>
    <row r="1" spans="1:24" ht="18" customHeight="1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19</v>
      </c>
      <c r="I2" s="1" t="s">
        <v>27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2741</v>
      </c>
      <c r="F3" s="2" t="s">
        <v>2742</v>
      </c>
      <c r="G3" s="2" t="s">
        <v>2743</v>
      </c>
      <c r="H3" s="2" t="s">
        <v>2744</v>
      </c>
      <c r="I3" s="2" t="s">
        <v>2745</v>
      </c>
      <c r="J3" s="44"/>
      <c r="K3" s="2"/>
      <c r="L3" s="44"/>
      <c r="U3" t="s">
        <v>3</v>
      </c>
      <c r="V3" t="str">
        <f t="shared" si="0"/>
        <v>남인순</v>
      </c>
      <c r="W3" t="str">
        <f t="shared" si="0"/>
        <v>김근식</v>
      </c>
      <c r="X3" t="str">
        <f t="shared" si="0"/>
        <v>최조웅</v>
      </c>
    </row>
    <row r="4" spans="1:24" ht="17.25" thickBot="1">
      <c r="A4" s="3" t="s">
        <v>30</v>
      </c>
      <c r="B4" s="3"/>
      <c r="C4" s="4">
        <v>215647</v>
      </c>
      <c r="D4" s="4">
        <v>151513</v>
      </c>
      <c r="E4" s="4">
        <v>78789</v>
      </c>
      <c r="F4" s="4">
        <v>64869</v>
      </c>
      <c r="G4" s="4">
        <v>3310</v>
      </c>
      <c r="H4" s="5">
        <v>721</v>
      </c>
      <c r="I4" s="4">
        <v>2415</v>
      </c>
      <c r="J4" s="4">
        <v>150104</v>
      </c>
      <c r="K4" s="4">
        <v>1409</v>
      </c>
      <c r="L4" s="4">
        <v>64134</v>
      </c>
      <c r="V4" s="8"/>
      <c r="W4" s="8"/>
      <c r="X4" s="8"/>
    </row>
    <row r="5" spans="1:24" ht="23.25" thickBot="1">
      <c r="A5" s="3" t="s">
        <v>31</v>
      </c>
      <c r="B5" s="3"/>
      <c r="C5" s="5">
        <v>310</v>
      </c>
      <c r="D5" s="5">
        <v>292</v>
      </c>
      <c r="E5" s="5">
        <v>128</v>
      </c>
      <c r="F5" s="5">
        <v>112</v>
      </c>
      <c r="G5" s="5">
        <v>17</v>
      </c>
      <c r="H5" s="5">
        <v>9</v>
      </c>
      <c r="I5" s="5">
        <v>14</v>
      </c>
      <c r="J5" s="5">
        <v>280</v>
      </c>
      <c r="K5" s="5">
        <v>12</v>
      </c>
      <c r="L5" s="5">
        <v>18</v>
      </c>
      <c r="T5" t="s">
        <v>2929</v>
      </c>
      <c r="U5">
        <f>SUMIF($A:$A,"합계",D:D)</f>
        <v>151513</v>
      </c>
      <c r="V5">
        <f>SUMIF($A:$A,"합계",E:E)</f>
        <v>78789</v>
      </c>
      <c r="W5">
        <f>SUMIF($A:$A,"합계",F:F)</f>
        <v>64869</v>
      </c>
      <c r="X5">
        <f>SUMIF($A:$A,"합계",G:G)</f>
        <v>3310</v>
      </c>
    </row>
    <row r="6" spans="1:24" ht="23.25" thickBot="1">
      <c r="A6" s="3" t="s">
        <v>32</v>
      </c>
      <c r="B6" s="3"/>
      <c r="C6" s="4">
        <v>14286</v>
      </c>
      <c r="D6" s="4">
        <v>14255</v>
      </c>
      <c r="E6" s="4">
        <v>8377</v>
      </c>
      <c r="F6" s="4">
        <v>4992</v>
      </c>
      <c r="G6" s="5">
        <v>273</v>
      </c>
      <c r="H6" s="5">
        <v>93</v>
      </c>
      <c r="I6" s="5">
        <v>328</v>
      </c>
      <c r="J6" s="4">
        <v>14063</v>
      </c>
      <c r="K6" s="5">
        <v>192</v>
      </c>
      <c r="L6" s="5">
        <v>31</v>
      </c>
      <c r="T6" t="s">
        <v>2930</v>
      </c>
      <c r="U6">
        <f>U5-U7</f>
        <v>92509</v>
      </c>
      <c r="V6">
        <f>V5-V7</f>
        <v>43426</v>
      </c>
      <c r="W6">
        <f>W5-W7</f>
        <v>43985</v>
      </c>
      <c r="X6">
        <f>X5-X7</f>
        <v>2119</v>
      </c>
    </row>
    <row r="7" spans="1:24" ht="23.25" thickBot="1">
      <c r="A7" s="3" t="s">
        <v>33</v>
      </c>
      <c r="B7" s="3"/>
      <c r="C7" s="4">
        <v>1224</v>
      </c>
      <c r="D7" s="5">
        <v>298</v>
      </c>
      <c r="E7" s="5">
        <v>202</v>
      </c>
      <c r="F7" s="5">
        <v>91</v>
      </c>
      <c r="G7" s="5">
        <v>2</v>
      </c>
      <c r="H7" s="5">
        <v>1</v>
      </c>
      <c r="I7" s="5">
        <v>2</v>
      </c>
      <c r="J7" s="5">
        <v>298</v>
      </c>
      <c r="K7" s="5">
        <v>0</v>
      </c>
      <c r="L7" s="5">
        <v>926</v>
      </c>
      <c r="T7" t="s">
        <v>2931</v>
      </c>
      <c r="U7">
        <f>U11+U10+U9</f>
        <v>59004</v>
      </c>
      <c r="V7">
        <f>V11+V10+V9</f>
        <v>35363</v>
      </c>
      <c r="W7">
        <f>W11+W10+W9</f>
        <v>20884</v>
      </c>
      <c r="X7">
        <f>X11+X10+X9</f>
        <v>1191</v>
      </c>
    </row>
    <row r="8" spans="1:24" ht="23.25" thickBot="1">
      <c r="A8" s="3" t="s">
        <v>34</v>
      </c>
      <c r="B8" s="3"/>
      <c r="C8" s="5">
        <v>0</v>
      </c>
      <c r="D8" s="5">
        <v>18</v>
      </c>
      <c r="E8" s="5">
        <v>10</v>
      </c>
      <c r="F8" s="5">
        <v>5</v>
      </c>
      <c r="G8" s="5">
        <v>1</v>
      </c>
      <c r="H8" s="5">
        <v>1</v>
      </c>
      <c r="I8" s="5">
        <v>1</v>
      </c>
      <c r="J8" s="5">
        <v>18</v>
      </c>
      <c r="K8" s="5">
        <v>0</v>
      </c>
      <c r="L8" s="5">
        <v>-18</v>
      </c>
      <c r="V8" s="8"/>
      <c r="W8" s="8"/>
      <c r="X8" s="8"/>
    </row>
    <row r="9" spans="1:24" ht="17.25" thickBot="1">
      <c r="A9" s="3" t="s">
        <v>2746</v>
      </c>
      <c r="B9" s="3" t="s">
        <v>36</v>
      </c>
      <c r="C9" s="4">
        <v>11076</v>
      </c>
      <c r="D9" s="4">
        <v>7599</v>
      </c>
      <c r="E9" s="4">
        <v>3847</v>
      </c>
      <c r="F9" s="4">
        <v>3182</v>
      </c>
      <c r="G9" s="5">
        <v>306</v>
      </c>
      <c r="H9" s="5">
        <v>35</v>
      </c>
      <c r="I9" s="5">
        <v>153</v>
      </c>
      <c r="J9" s="4">
        <v>7523</v>
      </c>
      <c r="K9" s="5">
        <v>76</v>
      </c>
      <c r="L9" s="4">
        <v>3477</v>
      </c>
      <c r="T9" t="s">
        <v>2934</v>
      </c>
      <c r="U9">
        <f>SUMIF($A:$A,"거소·선상투표",D:D)+SUMIF($A:$A,"국외부재자투표",D:D)+SUMIF($A:$A,"국외부재자투표(공관)",D:D)</f>
        <v>608</v>
      </c>
      <c r="V9">
        <f t="shared" ref="V9:X11" si="1">SUMIF($A:$A,"거소·선상투표",E:E)+SUMIF($A:$A,"국외부재자투표",E:E)+SUMIF($A:$A,"국외부재자투표(공관)",E:E)</f>
        <v>340</v>
      </c>
      <c r="W9">
        <f t="shared" si="1"/>
        <v>208</v>
      </c>
      <c r="X9">
        <f t="shared" si="1"/>
        <v>20</v>
      </c>
    </row>
    <row r="10" spans="1:24" ht="23.25" thickBot="1">
      <c r="A10" s="3"/>
      <c r="B10" s="3" t="s">
        <v>37</v>
      </c>
      <c r="C10" s="4">
        <v>2981</v>
      </c>
      <c r="D10" s="4">
        <v>2981</v>
      </c>
      <c r="E10" s="4">
        <v>1793</v>
      </c>
      <c r="F10" s="4">
        <v>1002</v>
      </c>
      <c r="G10" s="5">
        <v>111</v>
      </c>
      <c r="H10" s="5">
        <v>13</v>
      </c>
      <c r="I10" s="5">
        <v>40</v>
      </c>
      <c r="J10" s="4">
        <v>2959</v>
      </c>
      <c r="K10" s="5">
        <v>22</v>
      </c>
      <c r="L10" s="5">
        <v>0</v>
      </c>
      <c r="T10" t="s">
        <v>2932</v>
      </c>
      <c r="U10">
        <f>SUMIF($B:$B,"관내사전투표",D:D)</f>
        <v>44141</v>
      </c>
      <c r="V10">
        <f t="shared" ref="V10:X12" si="2">SUMIF($B:$B,"관내사전투표",E:E)</f>
        <v>26646</v>
      </c>
      <c r="W10">
        <f t="shared" si="2"/>
        <v>15684</v>
      </c>
      <c r="X10">
        <f t="shared" si="2"/>
        <v>898</v>
      </c>
    </row>
    <row r="11" spans="1:24" ht="23.25" thickBot="1">
      <c r="A11" s="3"/>
      <c r="B11" s="3" t="s">
        <v>2747</v>
      </c>
      <c r="C11" s="4">
        <v>3106</v>
      </c>
      <c r="D11" s="4">
        <v>1686</v>
      </c>
      <c r="E11" s="5">
        <v>741</v>
      </c>
      <c r="F11" s="5">
        <v>790</v>
      </c>
      <c r="G11" s="5">
        <v>80</v>
      </c>
      <c r="H11" s="5">
        <v>11</v>
      </c>
      <c r="I11" s="5">
        <v>40</v>
      </c>
      <c r="J11" s="4">
        <v>1662</v>
      </c>
      <c r="K11" s="5">
        <v>24</v>
      </c>
      <c r="L11" s="4">
        <v>1420</v>
      </c>
      <c r="T11" t="s">
        <v>2933</v>
      </c>
      <c r="U11">
        <f>SUMIF($A:$A,"관외사전투표",D:D)</f>
        <v>14255</v>
      </c>
      <c r="V11">
        <f t="shared" ref="V11:X13" si="3">SUMIF($A:$A,"관외사전투표",E:E)</f>
        <v>8377</v>
      </c>
      <c r="W11">
        <f t="shared" si="3"/>
        <v>4992</v>
      </c>
      <c r="X11">
        <f t="shared" si="3"/>
        <v>273</v>
      </c>
    </row>
    <row r="12" spans="1:24" ht="23.25" thickBot="1">
      <c r="A12" s="3"/>
      <c r="B12" s="3" t="s">
        <v>2748</v>
      </c>
      <c r="C12" s="4">
        <v>2350</v>
      </c>
      <c r="D12" s="4">
        <v>1305</v>
      </c>
      <c r="E12" s="5">
        <v>605</v>
      </c>
      <c r="F12" s="5">
        <v>587</v>
      </c>
      <c r="G12" s="5">
        <v>61</v>
      </c>
      <c r="H12" s="5">
        <v>7</v>
      </c>
      <c r="I12" s="5">
        <v>33</v>
      </c>
      <c r="J12" s="4">
        <v>1293</v>
      </c>
      <c r="K12" s="5">
        <v>12</v>
      </c>
      <c r="L12" s="4">
        <v>1045</v>
      </c>
    </row>
    <row r="13" spans="1:24" ht="23.25" thickBot="1">
      <c r="A13" s="3"/>
      <c r="B13" s="3" t="s">
        <v>2749</v>
      </c>
      <c r="C13" s="4">
        <v>2639</v>
      </c>
      <c r="D13" s="4">
        <v>1627</v>
      </c>
      <c r="E13" s="5">
        <v>708</v>
      </c>
      <c r="F13" s="5">
        <v>803</v>
      </c>
      <c r="G13" s="5">
        <v>54</v>
      </c>
      <c r="H13" s="5">
        <v>4</v>
      </c>
      <c r="I13" s="5">
        <v>40</v>
      </c>
      <c r="J13" s="4">
        <v>1609</v>
      </c>
      <c r="K13" s="5">
        <v>18</v>
      </c>
      <c r="L13" s="4">
        <v>1012</v>
      </c>
    </row>
    <row r="14" spans="1:24" ht="17.25" thickBot="1">
      <c r="A14" s="3" t="s">
        <v>2750</v>
      </c>
      <c r="B14" s="3" t="s">
        <v>36</v>
      </c>
      <c r="C14" s="4">
        <v>14074</v>
      </c>
      <c r="D14" s="4">
        <v>9679</v>
      </c>
      <c r="E14" s="4">
        <v>5159</v>
      </c>
      <c r="F14" s="4">
        <v>3763</v>
      </c>
      <c r="G14" s="5">
        <v>380</v>
      </c>
      <c r="H14" s="5">
        <v>72</v>
      </c>
      <c r="I14" s="5">
        <v>187</v>
      </c>
      <c r="J14" s="4">
        <v>9561</v>
      </c>
      <c r="K14" s="5">
        <v>118</v>
      </c>
      <c r="L14" s="4">
        <v>4395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3730</v>
      </c>
      <c r="D15" s="4">
        <v>3729</v>
      </c>
      <c r="E15" s="4">
        <v>2261</v>
      </c>
      <c r="F15" s="4">
        <v>1217</v>
      </c>
      <c r="G15" s="5">
        <v>161</v>
      </c>
      <c r="H15" s="5">
        <v>23</v>
      </c>
      <c r="I15" s="5">
        <v>47</v>
      </c>
      <c r="J15" s="4">
        <v>3709</v>
      </c>
      <c r="K15" s="5">
        <v>20</v>
      </c>
      <c r="L15" s="5">
        <v>1</v>
      </c>
      <c r="U15" s="8"/>
      <c r="V15" s="8"/>
      <c r="W15" s="8"/>
      <c r="X15" s="8"/>
    </row>
    <row r="16" spans="1:24" ht="23.25" thickBot="1">
      <c r="A16" s="3"/>
      <c r="B16" s="3" t="s">
        <v>2751</v>
      </c>
      <c r="C16" s="4">
        <v>2189</v>
      </c>
      <c r="D16" s="4">
        <v>1040</v>
      </c>
      <c r="E16" s="5">
        <v>450</v>
      </c>
      <c r="F16" s="5">
        <v>486</v>
      </c>
      <c r="G16" s="5">
        <v>52</v>
      </c>
      <c r="H16" s="5">
        <v>8</v>
      </c>
      <c r="I16" s="5">
        <v>29</v>
      </c>
      <c r="J16" s="4">
        <v>1025</v>
      </c>
      <c r="K16" s="5">
        <v>15</v>
      </c>
      <c r="L16" s="4">
        <v>1149</v>
      </c>
    </row>
    <row r="17" spans="1:12" ht="23.25" thickBot="1">
      <c r="A17" s="3"/>
      <c r="B17" s="3" t="s">
        <v>2752</v>
      </c>
      <c r="C17" s="4">
        <v>2225</v>
      </c>
      <c r="D17" s="4">
        <v>1195</v>
      </c>
      <c r="E17" s="5">
        <v>563</v>
      </c>
      <c r="F17" s="5">
        <v>483</v>
      </c>
      <c r="G17" s="5">
        <v>54</v>
      </c>
      <c r="H17" s="5">
        <v>18</v>
      </c>
      <c r="I17" s="5">
        <v>32</v>
      </c>
      <c r="J17" s="4">
        <v>1150</v>
      </c>
      <c r="K17" s="5">
        <v>45</v>
      </c>
      <c r="L17" s="4">
        <v>1030</v>
      </c>
    </row>
    <row r="18" spans="1:12" ht="23.25" thickBot="1">
      <c r="A18" s="3"/>
      <c r="B18" s="3" t="s">
        <v>2753</v>
      </c>
      <c r="C18" s="4">
        <v>3213</v>
      </c>
      <c r="D18" s="4">
        <v>2037</v>
      </c>
      <c r="E18" s="4">
        <v>1008</v>
      </c>
      <c r="F18" s="5">
        <v>899</v>
      </c>
      <c r="G18" s="5">
        <v>61</v>
      </c>
      <c r="H18" s="5">
        <v>13</v>
      </c>
      <c r="I18" s="5">
        <v>36</v>
      </c>
      <c r="J18" s="4">
        <v>2017</v>
      </c>
      <c r="K18" s="5">
        <v>20</v>
      </c>
      <c r="L18" s="4">
        <v>1176</v>
      </c>
    </row>
    <row r="19" spans="1:12" ht="23.25" thickBot="1">
      <c r="A19" s="3"/>
      <c r="B19" s="3" t="s">
        <v>2754</v>
      </c>
      <c r="C19" s="4">
        <v>2717</v>
      </c>
      <c r="D19" s="4">
        <v>1678</v>
      </c>
      <c r="E19" s="5">
        <v>877</v>
      </c>
      <c r="F19" s="5">
        <v>678</v>
      </c>
      <c r="G19" s="5">
        <v>52</v>
      </c>
      <c r="H19" s="5">
        <v>10</v>
      </c>
      <c r="I19" s="5">
        <v>43</v>
      </c>
      <c r="J19" s="4">
        <v>1660</v>
      </c>
      <c r="K19" s="5">
        <v>18</v>
      </c>
      <c r="L19" s="4">
        <v>1039</v>
      </c>
    </row>
    <row r="20" spans="1:12" ht="17.25" thickBot="1">
      <c r="A20" s="3" t="s">
        <v>2755</v>
      </c>
      <c r="B20" s="3" t="s">
        <v>36</v>
      </c>
      <c r="C20" s="4">
        <v>15416</v>
      </c>
      <c r="D20" s="4">
        <v>9166</v>
      </c>
      <c r="E20" s="4">
        <v>4828</v>
      </c>
      <c r="F20" s="4">
        <v>3730</v>
      </c>
      <c r="G20" s="5">
        <v>292</v>
      </c>
      <c r="H20" s="5">
        <v>60</v>
      </c>
      <c r="I20" s="5">
        <v>161</v>
      </c>
      <c r="J20" s="4">
        <v>9071</v>
      </c>
      <c r="K20" s="5">
        <v>95</v>
      </c>
      <c r="L20" s="4">
        <v>6250</v>
      </c>
    </row>
    <row r="21" spans="1:12" ht="23.25" thickBot="1">
      <c r="A21" s="3"/>
      <c r="B21" s="3" t="s">
        <v>37</v>
      </c>
      <c r="C21" s="4">
        <v>2016</v>
      </c>
      <c r="D21" s="4">
        <v>2015</v>
      </c>
      <c r="E21" s="4">
        <v>1236</v>
      </c>
      <c r="F21" s="5">
        <v>676</v>
      </c>
      <c r="G21" s="5">
        <v>57</v>
      </c>
      <c r="H21" s="5">
        <v>7</v>
      </c>
      <c r="I21" s="5">
        <v>27</v>
      </c>
      <c r="J21" s="4">
        <v>2003</v>
      </c>
      <c r="K21" s="5">
        <v>12</v>
      </c>
      <c r="L21" s="5">
        <v>1</v>
      </c>
    </row>
    <row r="22" spans="1:12" ht="23.25" thickBot="1">
      <c r="A22" s="3"/>
      <c r="B22" s="3" t="s">
        <v>2756</v>
      </c>
      <c r="C22" s="4">
        <v>2488</v>
      </c>
      <c r="D22" s="4">
        <v>1211</v>
      </c>
      <c r="E22" s="5">
        <v>606</v>
      </c>
      <c r="F22" s="5">
        <v>527</v>
      </c>
      <c r="G22" s="5">
        <v>45</v>
      </c>
      <c r="H22" s="5">
        <v>6</v>
      </c>
      <c r="I22" s="5">
        <v>21</v>
      </c>
      <c r="J22" s="4">
        <v>1205</v>
      </c>
      <c r="K22" s="5">
        <v>6</v>
      </c>
      <c r="L22" s="4">
        <v>1277</v>
      </c>
    </row>
    <row r="23" spans="1:12" ht="23.25" thickBot="1">
      <c r="A23" s="3"/>
      <c r="B23" s="3" t="s">
        <v>2757</v>
      </c>
      <c r="C23" s="4">
        <v>2598</v>
      </c>
      <c r="D23" s="4">
        <v>1300</v>
      </c>
      <c r="E23" s="5">
        <v>651</v>
      </c>
      <c r="F23" s="5">
        <v>549</v>
      </c>
      <c r="G23" s="5">
        <v>45</v>
      </c>
      <c r="H23" s="5">
        <v>11</v>
      </c>
      <c r="I23" s="5">
        <v>28</v>
      </c>
      <c r="J23" s="4">
        <v>1284</v>
      </c>
      <c r="K23" s="5">
        <v>16</v>
      </c>
      <c r="L23" s="4">
        <v>1298</v>
      </c>
    </row>
    <row r="24" spans="1:12" ht="23.25" thickBot="1">
      <c r="A24" s="3"/>
      <c r="B24" s="3" t="s">
        <v>2758</v>
      </c>
      <c r="C24" s="4">
        <v>2700</v>
      </c>
      <c r="D24" s="4">
        <v>1391</v>
      </c>
      <c r="E24" s="5">
        <v>684</v>
      </c>
      <c r="F24" s="5">
        <v>599</v>
      </c>
      <c r="G24" s="5">
        <v>42</v>
      </c>
      <c r="H24" s="5">
        <v>13</v>
      </c>
      <c r="I24" s="5">
        <v>36</v>
      </c>
      <c r="J24" s="4">
        <v>1374</v>
      </c>
      <c r="K24" s="5">
        <v>17</v>
      </c>
      <c r="L24" s="4">
        <v>1309</v>
      </c>
    </row>
    <row r="25" spans="1:12" ht="23.25" thickBot="1">
      <c r="A25" s="3"/>
      <c r="B25" s="3" t="s">
        <v>2759</v>
      </c>
      <c r="C25" s="4">
        <v>2243</v>
      </c>
      <c r="D25" s="4">
        <v>1114</v>
      </c>
      <c r="E25" s="5">
        <v>517</v>
      </c>
      <c r="F25" s="5">
        <v>511</v>
      </c>
      <c r="G25" s="5">
        <v>40</v>
      </c>
      <c r="H25" s="5">
        <v>16</v>
      </c>
      <c r="I25" s="5">
        <v>14</v>
      </c>
      <c r="J25" s="4">
        <v>1098</v>
      </c>
      <c r="K25" s="5">
        <v>16</v>
      </c>
      <c r="L25" s="4">
        <v>1129</v>
      </c>
    </row>
    <row r="26" spans="1:12" ht="23.25" thickBot="1">
      <c r="A26" s="3"/>
      <c r="B26" s="3" t="s">
        <v>2760</v>
      </c>
      <c r="C26" s="4">
        <v>3371</v>
      </c>
      <c r="D26" s="4">
        <v>2135</v>
      </c>
      <c r="E26" s="4">
        <v>1134</v>
      </c>
      <c r="F26" s="5">
        <v>868</v>
      </c>
      <c r="G26" s="5">
        <v>63</v>
      </c>
      <c r="H26" s="5">
        <v>7</v>
      </c>
      <c r="I26" s="5">
        <v>35</v>
      </c>
      <c r="J26" s="4">
        <v>2107</v>
      </c>
      <c r="K26" s="5">
        <v>28</v>
      </c>
      <c r="L26" s="4">
        <v>1236</v>
      </c>
    </row>
    <row r="27" spans="1:12" ht="17.25" thickBot="1">
      <c r="A27" s="3" t="s">
        <v>2761</v>
      </c>
      <c r="B27" s="3" t="s">
        <v>36</v>
      </c>
      <c r="C27" s="4">
        <v>18106</v>
      </c>
      <c r="D27" s="4">
        <v>11835</v>
      </c>
      <c r="E27" s="4">
        <v>6463</v>
      </c>
      <c r="F27" s="4">
        <v>4557</v>
      </c>
      <c r="G27" s="5">
        <v>423</v>
      </c>
      <c r="H27" s="5">
        <v>73</v>
      </c>
      <c r="I27" s="5">
        <v>191</v>
      </c>
      <c r="J27" s="4">
        <v>11707</v>
      </c>
      <c r="K27" s="5">
        <v>128</v>
      </c>
      <c r="L27" s="4">
        <v>6271</v>
      </c>
    </row>
    <row r="28" spans="1:12" ht="23.25" thickBot="1">
      <c r="A28" s="3"/>
      <c r="B28" s="3" t="s">
        <v>37</v>
      </c>
      <c r="C28" s="4">
        <v>4813</v>
      </c>
      <c r="D28" s="4">
        <v>4813</v>
      </c>
      <c r="E28" s="4">
        <v>2983</v>
      </c>
      <c r="F28" s="4">
        <v>1544</v>
      </c>
      <c r="G28" s="5">
        <v>158</v>
      </c>
      <c r="H28" s="5">
        <v>27</v>
      </c>
      <c r="I28" s="5">
        <v>58</v>
      </c>
      <c r="J28" s="4">
        <v>4770</v>
      </c>
      <c r="K28" s="5">
        <v>43</v>
      </c>
      <c r="L28" s="5">
        <v>0</v>
      </c>
    </row>
    <row r="29" spans="1:12" ht="23.25" thickBot="1">
      <c r="A29" s="3"/>
      <c r="B29" s="3" t="s">
        <v>2762</v>
      </c>
      <c r="C29" s="4">
        <v>3297</v>
      </c>
      <c r="D29" s="4">
        <v>1473</v>
      </c>
      <c r="E29" s="5">
        <v>718</v>
      </c>
      <c r="F29" s="5">
        <v>649</v>
      </c>
      <c r="G29" s="5">
        <v>53</v>
      </c>
      <c r="H29" s="5">
        <v>13</v>
      </c>
      <c r="I29" s="5">
        <v>23</v>
      </c>
      <c r="J29" s="4">
        <v>1456</v>
      </c>
      <c r="K29" s="5">
        <v>17</v>
      </c>
      <c r="L29" s="4">
        <v>1824</v>
      </c>
    </row>
    <row r="30" spans="1:12" ht="23.25" thickBot="1">
      <c r="A30" s="3"/>
      <c r="B30" s="3" t="s">
        <v>2763</v>
      </c>
      <c r="C30" s="4">
        <v>3113</v>
      </c>
      <c r="D30" s="4">
        <v>1560</v>
      </c>
      <c r="E30" s="5">
        <v>717</v>
      </c>
      <c r="F30" s="5">
        <v>730</v>
      </c>
      <c r="G30" s="5">
        <v>60</v>
      </c>
      <c r="H30" s="5">
        <v>13</v>
      </c>
      <c r="I30" s="5">
        <v>23</v>
      </c>
      <c r="J30" s="4">
        <v>1543</v>
      </c>
      <c r="K30" s="5">
        <v>17</v>
      </c>
      <c r="L30" s="4">
        <v>1553</v>
      </c>
    </row>
    <row r="31" spans="1:12" ht="23.25" thickBot="1">
      <c r="A31" s="3"/>
      <c r="B31" s="3" t="s">
        <v>2764</v>
      </c>
      <c r="C31" s="4">
        <v>3833</v>
      </c>
      <c r="D31" s="4">
        <v>2232</v>
      </c>
      <c r="E31" s="4">
        <v>1148</v>
      </c>
      <c r="F31" s="5">
        <v>908</v>
      </c>
      <c r="G31" s="5">
        <v>90</v>
      </c>
      <c r="H31" s="5">
        <v>15</v>
      </c>
      <c r="I31" s="5">
        <v>43</v>
      </c>
      <c r="J31" s="4">
        <v>2204</v>
      </c>
      <c r="K31" s="5">
        <v>28</v>
      </c>
      <c r="L31" s="4">
        <v>1601</v>
      </c>
    </row>
    <row r="32" spans="1:12" ht="23.25" thickBot="1">
      <c r="A32" s="3"/>
      <c r="B32" s="3" t="s">
        <v>2765</v>
      </c>
      <c r="C32" s="4">
        <v>3050</v>
      </c>
      <c r="D32" s="4">
        <v>1757</v>
      </c>
      <c r="E32" s="5">
        <v>897</v>
      </c>
      <c r="F32" s="5">
        <v>726</v>
      </c>
      <c r="G32" s="5">
        <v>62</v>
      </c>
      <c r="H32" s="5">
        <v>5</v>
      </c>
      <c r="I32" s="5">
        <v>44</v>
      </c>
      <c r="J32" s="4">
        <v>1734</v>
      </c>
      <c r="K32" s="5">
        <v>23</v>
      </c>
      <c r="L32" s="4">
        <v>1293</v>
      </c>
    </row>
    <row r="33" spans="1:12" ht="17.25" thickBot="1">
      <c r="A33" s="3" t="s">
        <v>2766</v>
      </c>
      <c r="B33" s="3" t="s">
        <v>36</v>
      </c>
      <c r="C33" s="4">
        <v>32217</v>
      </c>
      <c r="D33" s="4">
        <v>22186</v>
      </c>
      <c r="E33" s="4">
        <v>10813</v>
      </c>
      <c r="F33" s="4">
        <v>10457</v>
      </c>
      <c r="G33" s="5">
        <v>326</v>
      </c>
      <c r="H33" s="5">
        <v>85</v>
      </c>
      <c r="I33" s="5">
        <v>341</v>
      </c>
      <c r="J33" s="4">
        <v>22022</v>
      </c>
      <c r="K33" s="5">
        <v>164</v>
      </c>
      <c r="L33" s="4">
        <v>10031</v>
      </c>
    </row>
    <row r="34" spans="1:12" ht="23.25" thickBot="1">
      <c r="A34" s="3"/>
      <c r="B34" s="3" t="s">
        <v>37</v>
      </c>
      <c r="C34" s="4">
        <v>6279</v>
      </c>
      <c r="D34" s="4">
        <v>6279</v>
      </c>
      <c r="E34" s="4">
        <v>3604</v>
      </c>
      <c r="F34" s="4">
        <v>2508</v>
      </c>
      <c r="G34" s="5">
        <v>65</v>
      </c>
      <c r="H34" s="5">
        <v>20</v>
      </c>
      <c r="I34" s="5">
        <v>60</v>
      </c>
      <c r="J34" s="4">
        <v>6257</v>
      </c>
      <c r="K34" s="5">
        <v>22</v>
      </c>
      <c r="L34" s="5">
        <v>0</v>
      </c>
    </row>
    <row r="35" spans="1:12" ht="17.25" thickBot="1">
      <c r="A35" s="3"/>
      <c r="B35" s="3" t="s">
        <v>2767</v>
      </c>
      <c r="C35" s="4">
        <v>3130</v>
      </c>
      <c r="D35" s="4">
        <v>1822</v>
      </c>
      <c r="E35" s="5">
        <v>490</v>
      </c>
      <c r="F35" s="4">
        <v>1276</v>
      </c>
      <c r="G35" s="5">
        <v>14</v>
      </c>
      <c r="H35" s="5">
        <v>2</v>
      </c>
      <c r="I35" s="5">
        <v>29</v>
      </c>
      <c r="J35" s="4">
        <v>1811</v>
      </c>
      <c r="K35" s="5">
        <v>11</v>
      </c>
      <c r="L35" s="4">
        <v>1308</v>
      </c>
    </row>
    <row r="36" spans="1:12" ht="17.25" thickBot="1">
      <c r="A36" s="3"/>
      <c r="B36" s="3" t="s">
        <v>2768</v>
      </c>
      <c r="C36" s="4">
        <v>3388</v>
      </c>
      <c r="D36" s="4">
        <v>2192</v>
      </c>
      <c r="E36" s="5">
        <v>853</v>
      </c>
      <c r="F36" s="4">
        <v>1258</v>
      </c>
      <c r="G36" s="5">
        <v>22</v>
      </c>
      <c r="H36" s="5">
        <v>6</v>
      </c>
      <c r="I36" s="5">
        <v>35</v>
      </c>
      <c r="J36" s="4">
        <v>2174</v>
      </c>
      <c r="K36" s="5">
        <v>18</v>
      </c>
      <c r="L36" s="4">
        <v>1196</v>
      </c>
    </row>
    <row r="37" spans="1:12" ht="17.25" thickBot="1">
      <c r="A37" s="3"/>
      <c r="B37" s="3" t="s">
        <v>2769</v>
      </c>
      <c r="C37" s="4">
        <v>2921</v>
      </c>
      <c r="D37" s="4">
        <v>1773</v>
      </c>
      <c r="E37" s="5">
        <v>873</v>
      </c>
      <c r="F37" s="5">
        <v>820</v>
      </c>
      <c r="G37" s="5">
        <v>31</v>
      </c>
      <c r="H37" s="5">
        <v>6</v>
      </c>
      <c r="I37" s="5">
        <v>31</v>
      </c>
      <c r="J37" s="4">
        <v>1761</v>
      </c>
      <c r="K37" s="5">
        <v>12</v>
      </c>
      <c r="L37" s="4">
        <v>1148</v>
      </c>
    </row>
    <row r="38" spans="1:12" ht="17.25" thickBot="1">
      <c r="A38" s="3"/>
      <c r="B38" s="3" t="s">
        <v>2770</v>
      </c>
      <c r="C38" s="4">
        <v>3741</v>
      </c>
      <c r="D38" s="4">
        <v>2209</v>
      </c>
      <c r="E38" s="4">
        <v>1072</v>
      </c>
      <c r="F38" s="4">
        <v>1012</v>
      </c>
      <c r="G38" s="5">
        <v>37</v>
      </c>
      <c r="H38" s="5">
        <v>12</v>
      </c>
      <c r="I38" s="5">
        <v>51</v>
      </c>
      <c r="J38" s="4">
        <v>2184</v>
      </c>
      <c r="K38" s="5">
        <v>25</v>
      </c>
      <c r="L38" s="4">
        <v>1532</v>
      </c>
    </row>
    <row r="39" spans="1:12" ht="17.25" thickBot="1">
      <c r="A39" s="3"/>
      <c r="B39" s="3" t="s">
        <v>2771</v>
      </c>
      <c r="C39" s="4">
        <v>3541</v>
      </c>
      <c r="D39" s="4">
        <v>2103</v>
      </c>
      <c r="E39" s="4">
        <v>1050</v>
      </c>
      <c r="F39" s="5">
        <v>964</v>
      </c>
      <c r="G39" s="5">
        <v>25</v>
      </c>
      <c r="H39" s="5">
        <v>10</v>
      </c>
      <c r="I39" s="5">
        <v>36</v>
      </c>
      <c r="J39" s="4">
        <v>2085</v>
      </c>
      <c r="K39" s="5">
        <v>18</v>
      </c>
      <c r="L39" s="4">
        <v>1438</v>
      </c>
    </row>
    <row r="40" spans="1:12" ht="17.25" thickBot="1">
      <c r="A40" s="3"/>
      <c r="B40" s="3" t="s">
        <v>2772</v>
      </c>
      <c r="C40" s="4">
        <v>2744</v>
      </c>
      <c r="D40" s="4">
        <v>1895</v>
      </c>
      <c r="E40" s="5">
        <v>801</v>
      </c>
      <c r="F40" s="4">
        <v>1000</v>
      </c>
      <c r="G40" s="5">
        <v>41</v>
      </c>
      <c r="H40" s="5">
        <v>8</v>
      </c>
      <c r="I40" s="5">
        <v>28</v>
      </c>
      <c r="J40" s="4">
        <v>1878</v>
      </c>
      <c r="K40" s="5">
        <v>17</v>
      </c>
      <c r="L40" s="5">
        <v>849</v>
      </c>
    </row>
    <row r="41" spans="1:12" ht="17.25" thickBot="1">
      <c r="A41" s="3"/>
      <c r="B41" s="3" t="s">
        <v>2773</v>
      </c>
      <c r="C41" s="4">
        <v>3603</v>
      </c>
      <c r="D41" s="4">
        <v>2086</v>
      </c>
      <c r="E41" s="4">
        <v>1056</v>
      </c>
      <c r="F41" s="5">
        <v>895</v>
      </c>
      <c r="G41" s="5">
        <v>57</v>
      </c>
      <c r="H41" s="5">
        <v>12</v>
      </c>
      <c r="I41" s="5">
        <v>37</v>
      </c>
      <c r="J41" s="4">
        <v>2057</v>
      </c>
      <c r="K41" s="5">
        <v>29</v>
      </c>
      <c r="L41" s="4">
        <v>1517</v>
      </c>
    </row>
    <row r="42" spans="1:12" ht="17.25" thickBot="1">
      <c r="A42" s="3"/>
      <c r="B42" s="3" t="s">
        <v>2774</v>
      </c>
      <c r="C42" s="4">
        <v>2870</v>
      </c>
      <c r="D42" s="4">
        <v>1827</v>
      </c>
      <c r="E42" s="4">
        <v>1014</v>
      </c>
      <c r="F42" s="5">
        <v>724</v>
      </c>
      <c r="G42" s="5">
        <v>34</v>
      </c>
      <c r="H42" s="5">
        <v>9</v>
      </c>
      <c r="I42" s="5">
        <v>34</v>
      </c>
      <c r="J42" s="4">
        <v>1815</v>
      </c>
      <c r="K42" s="5">
        <v>12</v>
      </c>
      <c r="L42" s="4">
        <v>1043</v>
      </c>
    </row>
    <row r="43" spans="1:12" ht="17.25" thickBot="1">
      <c r="A43" s="3" t="s">
        <v>2775</v>
      </c>
      <c r="B43" s="3" t="s">
        <v>36</v>
      </c>
      <c r="C43" s="4">
        <v>21797</v>
      </c>
      <c r="D43" s="4">
        <v>14442</v>
      </c>
      <c r="E43" s="4">
        <v>7311</v>
      </c>
      <c r="F43" s="4">
        <v>6570</v>
      </c>
      <c r="G43" s="5">
        <v>191</v>
      </c>
      <c r="H43" s="5">
        <v>54</v>
      </c>
      <c r="I43" s="5">
        <v>183</v>
      </c>
      <c r="J43" s="4">
        <v>14309</v>
      </c>
      <c r="K43" s="5">
        <v>133</v>
      </c>
      <c r="L43" s="4">
        <v>7355</v>
      </c>
    </row>
    <row r="44" spans="1:12" ht="23.25" thickBot="1">
      <c r="A44" s="3"/>
      <c r="B44" s="3" t="s">
        <v>37</v>
      </c>
      <c r="C44" s="4">
        <v>4474</v>
      </c>
      <c r="D44" s="4">
        <v>4474</v>
      </c>
      <c r="E44" s="4">
        <v>2675</v>
      </c>
      <c r="F44" s="4">
        <v>1662</v>
      </c>
      <c r="G44" s="5">
        <v>43</v>
      </c>
      <c r="H44" s="5">
        <v>15</v>
      </c>
      <c r="I44" s="5">
        <v>49</v>
      </c>
      <c r="J44" s="4">
        <v>4444</v>
      </c>
      <c r="K44" s="5">
        <v>30</v>
      </c>
      <c r="L44" s="5">
        <v>0</v>
      </c>
    </row>
    <row r="45" spans="1:12" ht="23.25" thickBot="1">
      <c r="A45" s="3"/>
      <c r="B45" s="3" t="s">
        <v>2776</v>
      </c>
      <c r="C45" s="4">
        <v>2838</v>
      </c>
      <c r="D45" s="4">
        <v>1348</v>
      </c>
      <c r="E45" s="5">
        <v>580</v>
      </c>
      <c r="F45" s="5">
        <v>708</v>
      </c>
      <c r="G45" s="5">
        <v>21</v>
      </c>
      <c r="H45" s="5">
        <v>6</v>
      </c>
      <c r="I45" s="5">
        <v>22</v>
      </c>
      <c r="J45" s="4">
        <v>1337</v>
      </c>
      <c r="K45" s="5">
        <v>11</v>
      </c>
      <c r="L45" s="4">
        <v>1490</v>
      </c>
    </row>
    <row r="46" spans="1:12" ht="23.25" thickBot="1">
      <c r="A46" s="3"/>
      <c r="B46" s="3" t="s">
        <v>2777</v>
      </c>
      <c r="C46" s="4">
        <v>3492</v>
      </c>
      <c r="D46" s="4">
        <v>2110</v>
      </c>
      <c r="E46" s="4">
        <v>1003</v>
      </c>
      <c r="F46" s="4">
        <v>1032</v>
      </c>
      <c r="G46" s="5">
        <v>26</v>
      </c>
      <c r="H46" s="5">
        <v>5</v>
      </c>
      <c r="I46" s="5">
        <v>28</v>
      </c>
      <c r="J46" s="4">
        <v>2094</v>
      </c>
      <c r="K46" s="5">
        <v>16</v>
      </c>
      <c r="L46" s="4">
        <v>1382</v>
      </c>
    </row>
    <row r="47" spans="1:12" ht="23.25" thickBot="1">
      <c r="A47" s="3"/>
      <c r="B47" s="3" t="s">
        <v>2778</v>
      </c>
      <c r="C47" s="4">
        <v>3428</v>
      </c>
      <c r="D47" s="4">
        <v>1894</v>
      </c>
      <c r="E47" s="5">
        <v>917</v>
      </c>
      <c r="F47" s="5">
        <v>882</v>
      </c>
      <c r="G47" s="5">
        <v>34</v>
      </c>
      <c r="H47" s="5">
        <v>11</v>
      </c>
      <c r="I47" s="5">
        <v>27</v>
      </c>
      <c r="J47" s="4">
        <v>1871</v>
      </c>
      <c r="K47" s="5">
        <v>23</v>
      </c>
      <c r="L47" s="4">
        <v>1534</v>
      </c>
    </row>
    <row r="48" spans="1:12" ht="23.25" thickBot="1">
      <c r="A48" s="3"/>
      <c r="B48" s="3" t="s">
        <v>2779</v>
      </c>
      <c r="C48" s="4">
        <v>2103</v>
      </c>
      <c r="D48" s="4">
        <v>1260</v>
      </c>
      <c r="E48" s="5">
        <v>587</v>
      </c>
      <c r="F48" s="5">
        <v>617</v>
      </c>
      <c r="G48" s="5">
        <v>18</v>
      </c>
      <c r="H48" s="5">
        <v>5</v>
      </c>
      <c r="I48" s="5">
        <v>18</v>
      </c>
      <c r="J48" s="4">
        <v>1245</v>
      </c>
      <c r="K48" s="5">
        <v>15</v>
      </c>
      <c r="L48" s="5">
        <v>843</v>
      </c>
    </row>
    <row r="49" spans="1:12" ht="23.25" thickBot="1">
      <c r="A49" s="3"/>
      <c r="B49" s="3" t="s">
        <v>2780</v>
      </c>
      <c r="C49" s="4">
        <v>2879</v>
      </c>
      <c r="D49" s="4">
        <v>1734</v>
      </c>
      <c r="E49" s="5">
        <v>907</v>
      </c>
      <c r="F49" s="5">
        <v>729</v>
      </c>
      <c r="G49" s="5">
        <v>39</v>
      </c>
      <c r="H49" s="5">
        <v>11</v>
      </c>
      <c r="I49" s="5">
        <v>22</v>
      </c>
      <c r="J49" s="4">
        <v>1708</v>
      </c>
      <c r="K49" s="5">
        <v>26</v>
      </c>
      <c r="L49" s="4">
        <v>1145</v>
      </c>
    </row>
    <row r="50" spans="1:12" ht="23.25" thickBot="1">
      <c r="A50" s="3"/>
      <c r="B50" s="3" t="s">
        <v>2781</v>
      </c>
      <c r="C50" s="4">
        <v>2583</v>
      </c>
      <c r="D50" s="4">
        <v>1622</v>
      </c>
      <c r="E50" s="5">
        <v>642</v>
      </c>
      <c r="F50" s="5">
        <v>940</v>
      </c>
      <c r="G50" s="5">
        <v>10</v>
      </c>
      <c r="H50" s="5">
        <v>1</v>
      </c>
      <c r="I50" s="5">
        <v>17</v>
      </c>
      <c r="J50" s="4">
        <v>1610</v>
      </c>
      <c r="K50" s="5">
        <v>12</v>
      </c>
      <c r="L50" s="5">
        <v>961</v>
      </c>
    </row>
    <row r="51" spans="1:12" ht="17.25" thickBot="1">
      <c r="A51" s="3" t="s">
        <v>2782</v>
      </c>
      <c r="B51" s="3" t="s">
        <v>36</v>
      </c>
      <c r="C51" s="4">
        <v>25662</v>
      </c>
      <c r="D51" s="4">
        <v>18503</v>
      </c>
      <c r="E51" s="4">
        <v>9036</v>
      </c>
      <c r="F51" s="4">
        <v>8696</v>
      </c>
      <c r="G51" s="5">
        <v>308</v>
      </c>
      <c r="H51" s="5">
        <v>68</v>
      </c>
      <c r="I51" s="5">
        <v>252</v>
      </c>
      <c r="J51" s="4">
        <v>18360</v>
      </c>
      <c r="K51" s="5">
        <v>143</v>
      </c>
      <c r="L51" s="4">
        <v>7159</v>
      </c>
    </row>
    <row r="52" spans="1:12" ht="23.25" thickBot="1">
      <c r="A52" s="3"/>
      <c r="B52" s="3" t="s">
        <v>37</v>
      </c>
      <c r="C52" s="4">
        <v>4980</v>
      </c>
      <c r="D52" s="4">
        <v>4980</v>
      </c>
      <c r="E52" s="4">
        <v>2970</v>
      </c>
      <c r="F52" s="4">
        <v>1851</v>
      </c>
      <c r="G52" s="5">
        <v>71</v>
      </c>
      <c r="H52" s="5">
        <v>13</v>
      </c>
      <c r="I52" s="5">
        <v>50</v>
      </c>
      <c r="J52" s="4">
        <v>4955</v>
      </c>
      <c r="K52" s="5">
        <v>25</v>
      </c>
      <c r="L52" s="5">
        <v>0</v>
      </c>
    </row>
    <row r="53" spans="1:12" ht="23.25" thickBot="1">
      <c r="A53" s="3"/>
      <c r="B53" s="3" t="s">
        <v>2783</v>
      </c>
      <c r="C53" s="4">
        <v>3015</v>
      </c>
      <c r="D53" s="4">
        <v>1639</v>
      </c>
      <c r="E53" s="5">
        <v>838</v>
      </c>
      <c r="F53" s="5">
        <v>729</v>
      </c>
      <c r="G53" s="5">
        <v>28</v>
      </c>
      <c r="H53" s="5">
        <v>4</v>
      </c>
      <c r="I53" s="5">
        <v>22</v>
      </c>
      <c r="J53" s="4">
        <v>1621</v>
      </c>
      <c r="K53" s="5">
        <v>18</v>
      </c>
      <c r="L53" s="4">
        <v>1376</v>
      </c>
    </row>
    <row r="54" spans="1:12" ht="23.25" thickBot="1">
      <c r="A54" s="3"/>
      <c r="B54" s="3" t="s">
        <v>2784</v>
      </c>
      <c r="C54" s="4">
        <v>2880</v>
      </c>
      <c r="D54" s="4">
        <v>1784</v>
      </c>
      <c r="E54" s="5">
        <v>873</v>
      </c>
      <c r="F54" s="5">
        <v>825</v>
      </c>
      <c r="G54" s="5">
        <v>27</v>
      </c>
      <c r="H54" s="5">
        <v>6</v>
      </c>
      <c r="I54" s="5">
        <v>38</v>
      </c>
      <c r="J54" s="4">
        <v>1769</v>
      </c>
      <c r="K54" s="5">
        <v>15</v>
      </c>
      <c r="L54" s="4">
        <v>1096</v>
      </c>
    </row>
    <row r="55" spans="1:12" ht="23.25" thickBot="1">
      <c r="A55" s="3"/>
      <c r="B55" s="3" t="s">
        <v>2785</v>
      </c>
      <c r="C55" s="4">
        <v>3262</v>
      </c>
      <c r="D55" s="4">
        <v>2402</v>
      </c>
      <c r="E55" s="4">
        <v>1162</v>
      </c>
      <c r="F55" s="4">
        <v>1143</v>
      </c>
      <c r="G55" s="5">
        <v>41</v>
      </c>
      <c r="H55" s="5">
        <v>11</v>
      </c>
      <c r="I55" s="5">
        <v>25</v>
      </c>
      <c r="J55" s="4">
        <v>2382</v>
      </c>
      <c r="K55" s="5">
        <v>20</v>
      </c>
      <c r="L55" s="5">
        <v>860</v>
      </c>
    </row>
    <row r="56" spans="1:12" ht="23.25" thickBot="1">
      <c r="A56" s="3"/>
      <c r="B56" s="3" t="s">
        <v>2786</v>
      </c>
      <c r="C56" s="4">
        <v>2730</v>
      </c>
      <c r="D56" s="4">
        <v>1873</v>
      </c>
      <c r="E56" s="5">
        <v>757</v>
      </c>
      <c r="F56" s="4">
        <v>1038</v>
      </c>
      <c r="G56" s="5">
        <v>36</v>
      </c>
      <c r="H56" s="5">
        <v>2</v>
      </c>
      <c r="I56" s="5">
        <v>26</v>
      </c>
      <c r="J56" s="4">
        <v>1859</v>
      </c>
      <c r="K56" s="5">
        <v>14</v>
      </c>
      <c r="L56" s="5">
        <v>857</v>
      </c>
    </row>
    <row r="57" spans="1:12" ht="23.25" thickBot="1">
      <c r="A57" s="3"/>
      <c r="B57" s="3" t="s">
        <v>2787</v>
      </c>
      <c r="C57" s="4">
        <v>2962</v>
      </c>
      <c r="D57" s="4">
        <v>1868</v>
      </c>
      <c r="E57" s="5">
        <v>680</v>
      </c>
      <c r="F57" s="4">
        <v>1101</v>
      </c>
      <c r="G57" s="5">
        <v>29</v>
      </c>
      <c r="H57" s="5">
        <v>10</v>
      </c>
      <c r="I57" s="5">
        <v>31</v>
      </c>
      <c r="J57" s="4">
        <v>1851</v>
      </c>
      <c r="K57" s="5">
        <v>17</v>
      </c>
      <c r="L57" s="4">
        <v>1094</v>
      </c>
    </row>
    <row r="58" spans="1:12" ht="23.25" thickBot="1">
      <c r="A58" s="3"/>
      <c r="B58" s="3" t="s">
        <v>2788</v>
      </c>
      <c r="C58" s="4">
        <v>2944</v>
      </c>
      <c r="D58" s="4">
        <v>1942</v>
      </c>
      <c r="E58" s="5">
        <v>861</v>
      </c>
      <c r="F58" s="5">
        <v>997</v>
      </c>
      <c r="G58" s="5">
        <v>34</v>
      </c>
      <c r="H58" s="5">
        <v>10</v>
      </c>
      <c r="I58" s="5">
        <v>26</v>
      </c>
      <c r="J58" s="4">
        <v>1928</v>
      </c>
      <c r="K58" s="5">
        <v>14</v>
      </c>
      <c r="L58" s="4">
        <v>1002</v>
      </c>
    </row>
    <row r="59" spans="1:12" ht="23.25" thickBot="1">
      <c r="A59" s="3"/>
      <c r="B59" s="3" t="s">
        <v>2789</v>
      </c>
      <c r="C59" s="4">
        <v>2889</v>
      </c>
      <c r="D59" s="4">
        <v>2015</v>
      </c>
      <c r="E59" s="5">
        <v>895</v>
      </c>
      <c r="F59" s="4">
        <v>1012</v>
      </c>
      <c r="G59" s="5">
        <v>42</v>
      </c>
      <c r="H59" s="5">
        <v>12</v>
      </c>
      <c r="I59" s="5">
        <v>34</v>
      </c>
      <c r="J59" s="4">
        <v>1995</v>
      </c>
      <c r="K59" s="5">
        <v>20</v>
      </c>
      <c r="L59" s="5">
        <v>874</v>
      </c>
    </row>
    <row r="60" spans="1:12" ht="17.25" thickBot="1">
      <c r="A60" s="3" t="s">
        <v>2790</v>
      </c>
      <c r="B60" s="3" t="s">
        <v>36</v>
      </c>
      <c r="C60" s="4">
        <v>17368</v>
      </c>
      <c r="D60" s="4">
        <v>11864</v>
      </c>
      <c r="E60" s="4">
        <v>5713</v>
      </c>
      <c r="F60" s="4">
        <v>5669</v>
      </c>
      <c r="G60" s="5">
        <v>188</v>
      </c>
      <c r="H60" s="5">
        <v>46</v>
      </c>
      <c r="I60" s="5">
        <v>150</v>
      </c>
      <c r="J60" s="4">
        <v>11766</v>
      </c>
      <c r="K60" s="5">
        <v>98</v>
      </c>
      <c r="L60" s="4">
        <v>5504</v>
      </c>
    </row>
    <row r="61" spans="1:12" ht="23.25" thickBot="1">
      <c r="A61" s="3"/>
      <c r="B61" s="3" t="s">
        <v>37</v>
      </c>
      <c r="C61" s="4">
        <v>3879</v>
      </c>
      <c r="D61" s="4">
        <v>3879</v>
      </c>
      <c r="E61" s="4">
        <v>2367</v>
      </c>
      <c r="F61" s="4">
        <v>1384</v>
      </c>
      <c r="G61" s="5">
        <v>52</v>
      </c>
      <c r="H61" s="5">
        <v>11</v>
      </c>
      <c r="I61" s="5">
        <v>42</v>
      </c>
      <c r="J61" s="4">
        <v>3856</v>
      </c>
      <c r="K61" s="5">
        <v>23</v>
      </c>
      <c r="L61" s="5">
        <v>0</v>
      </c>
    </row>
    <row r="62" spans="1:12" ht="23.25" thickBot="1">
      <c r="A62" s="3"/>
      <c r="B62" s="3" t="s">
        <v>2791</v>
      </c>
      <c r="C62" s="4">
        <v>3746</v>
      </c>
      <c r="D62" s="4">
        <v>1912</v>
      </c>
      <c r="E62" s="5">
        <v>989</v>
      </c>
      <c r="F62" s="5">
        <v>825</v>
      </c>
      <c r="G62" s="5">
        <v>34</v>
      </c>
      <c r="H62" s="5">
        <v>9</v>
      </c>
      <c r="I62" s="5">
        <v>27</v>
      </c>
      <c r="J62" s="4">
        <v>1884</v>
      </c>
      <c r="K62" s="5">
        <v>28</v>
      </c>
      <c r="L62" s="4">
        <v>1834</v>
      </c>
    </row>
    <row r="63" spans="1:12" ht="23.25" thickBot="1">
      <c r="A63" s="3"/>
      <c r="B63" s="3" t="s">
        <v>2792</v>
      </c>
      <c r="C63" s="4">
        <v>2762</v>
      </c>
      <c r="D63" s="4">
        <v>1762</v>
      </c>
      <c r="E63" s="5">
        <v>772</v>
      </c>
      <c r="F63" s="5">
        <v>912</v>
      </c>
      <c r="G63" s="5">
        <v>32</v>
      </c>
      <c r="H63" s="5">
        <v>6</v>
      </c>
      <c r="I63" s="5">
        <v>29</v>
      </c>
      <c r="J63" s="4">
        <v>1751</v>
      </c>
      <c r="K63" s="5">
        <v>11</v>
      </c>
      <c r="L63" s="4">
        <v>1000</v>
      </c>
    </row>
    <row r="64" spans="1:12" ht="23.25" thickBot="1">
      <c r="A64" s="3"/>
      <c r="B64" s="3" t="s">
        <v>2793</v>
      </c>
      <c r="C64" s="4">
        <v>3323</v>
      </c>
      <c r="D64" s="4">
        <v>1735</v>
      </c>
      <c r="E64" s="5">
        <v>876</v>
      </c>
      <c r="F64" s="5">
        <v>730</v>
      </c>
      <c r="G64" s="5">
        <v>49</v>
      </c>
      <c r="H64" s="5">
        <v>14</v>
      </c>
      <c r="I64" s="5">
        <v>37</v>
      </c>
      <c r="J64" s="4">
        <v>1706</v>
      </c>
      <c r="K64" s="5">
        <v>29</v>
      </c>
      <c r="L64" s="4">
        <v>1588</v>
      </c>
    </row>
    <row r="65" spans="1:12" ht="23.25" thickBot="1">
      <c r="A65" s="3"/>
      <c r="B65" s="3" t="s">
        <v>2794</v>
      </c>
      <c r="C65" s="4">
        <v>3658</v>
      </c>
      <c r="D65" s="4">
        <v>2576</v>
      </c>
      <c r="E65" s="5">
        <v>709</v>
      </c>
      <c r="F65" s="4">
        <v>1818</v>
      </c>
      <c r="G65" s="5">
        <v>21</v>
      </c>
      <c r="H65" s="5">
        <v>6</v>
      </c>
      <c r="I65" s="5">
        <v>15</v>
      </c>
      <c r="J65" s="4">
        <v>2569</v>
      </c>
      <c r="K65" s="5">
        <v>7</v>
      </c>
      <c r="L65" s="4">
        <v>1082</v>
      </c>
    </row>
    <row r="66" spans="1:12" ht="17.25" thickBot="1">
      <c r="A66" s="3" t="s">
        <v>2795</v>
      </c>
      <c r="B66" s="3" t="s">
        <v>36</v>
      </c>
      <c r="C66" s="4">
        <v>25299</v>
      </c>
      <c r="D66" s="4">
        <v>17639</v>
      </c>
      <c r="E66" s="4">
        <v>9607</v>
      </c>
      <c r="F66" s="4">
        <v>7194</v>
      </c>
      <c r="G66" s="5">
        <v>365</v>
      </c>
      <c r="H66" s="5">
        <v>84</v>
      </c>
      <c r="I66" s="5">
        <v>232</v>
      </c>
      <c r="J66" s="4">
        <v>17482</v>
      </c>
      <c r="K66" s="5">
        <v>157</v>
      </c>
      <c r="L66" s="4">
        <v>7660</v>
      </c>
    </row>
    <row r="67" spans="1:12" ht="23.25" thickBot="1">
      <c r="A67" s="3"/>
      <c r="B67" s="3" t="s">
        <v>37</v>
      </c>
      <c r="C67" s="4">
        <v>5912</v>
      </c>
      <c r="D67" s="4">
        <v>5912</v>
      </c>
      <c r="E67" s="4">
        <v>3711</v>
      </c>
      <c r="F67" s="4">
        <v>1982</v>
      </c>
      <c r="G67" s="5">
        <v>101</v>
      </c>
      <c r="H67" s="5">
        <v>27</v>
      </c>
      <c r="I67" s="5">
        <v>58</v>
      </c>
      <c r="J67" s="4">
        <v>5879</v>
      </c>
      <c r="K67" s="5">
        <v>33</v>
      </c>
      <c r="L67" s="5">
        <v>0</v>
      </c>
    </row>
    <row r="68" spans="1:12" ht="17.25" thickBot="1">
      <c r="A68" s="3"/>
      <c r="B68" s="3" t="s">
        <v>2796</v>
      </c>
      <c r="C68" s="4">
        <v>2224</v>
      </c>
      <c r="D68" s="4">
        <v>1162</v>
      </c>
      <c r="E68" s="5">
        <v>595</v>
      </c>
      <c r="F68" s="5">
        <v>510</v>
      </c>
      <c r="G68" s="5">
        <v>20</v>
      </c>
      <c r="H68" s="5">
        <v>4</v>
      </c>
      <c r="I68" s="5">
        <v>20</v>
      </c>
      <c r="J68" s="4">
        <v>1149</v>
      </c>
      <c r="K68" s="5">
        <v>13</v>
      </c>
      <c r="L68" s="4">
        <v>1062</v>
      </c>
    </row>
    <row r="69" spans="1:12" ht="17.25" thickBot="1">
      <c r="A69" s="3"/>
      <c r="B69" s="3" t="s">
        <v>2797</v>
      </c>
      <c r="C69" s="4">
        <v>2280</v>
      </c>
      <c r="D69" s="4">
        <v>1344</v>
      </c>
      <c r="E69" s="5">
        <v>618</v>
      </c>
      <c r="F69" s="5">
        <v>651</v>
      </c>
      <c r="G69" s="5">
        <v>35</v>
      </c>
      <c r="H69" s="5">
        <v>6</v>
      </c>
      <c r="I69" s="5">
        <v>22</v>
      </c>
      <c r="J69" s="4">
        <v>1332</v>
      </c>
      <c r="K69" s="5">
        <v>12</v>
      </c>
      <c r="L69" s="5">
        <v>936</v>
      </c>
    </row>
    <row r="70" spans="1:12" ht="17.25" thickBot="1">
      <c r="A70" s="3"/>
      <c r="B70" s="3" t="s">
        <v>2798</v>
      </c>
      <c r="C70" s="4">
        <v>3183</v>
      </c>
      <c r="D70" s="4">
        <v>1806</v>
      </c>
      <c r="E70" s="5">
        <v>948</v>
      </c>
      <c r="F70" s="5">
        <v>745</v>
      </c>
      <c r="G70" s="5">
        <v>49</v>
      </c>
      <c r="H70" s="5">
        <v>13</v>
      </c>
      <c r="I70" s="5">
        <v>33</v>
      </c>
      <c r="J70" s="4">
        <v>1788</v>
      </c>
      <c r="K70" s="5">
        <v>18</v>
      </c>
      <c r="L70" s="4">
        <v>1377</v>
      </c>
    </row>
    <row r="71" spans="1:12" ht="17.25" thickBot="1">
      <c r="A71" s="3"/>
      <c r="B71" s="3" t="s">
        <v>2799</v>
      </c>
      <c r="C71" s="4">
        <v>2112</v>
      </c>
      <c r="D71" s="4">
        <v>1261</v>
      </c>
      <c r="E71" s="5">
        <v>623</v>
      </c>
      <c r="F71" s="5">
        <v>581</v>
      </c>
      <c r="G71" s="5">
        <v>31</v>
      </c>
      <c r="H71" s="5">
        <v>5</v>
      </c>
      <c r="I71" s="5">
        <v>10</v>
      </c>
      <c r="J71" s="4">
        <v>1250</v>
      </c>
      <c r="K71" s="5">
        <v>11</v>
      </c>
      <c r="L71" s="5">
        <v>851</v>
      </c>
    </row>
    <row r="72" spans="1:12" ht="17.25" thickBot="1">
      <c r="A72" s="3"/>
      <c r="B72" s="3" t="s">
        <v>2800</v>
      </c>
      <c r="C72" s="4">
        <v>3516</v>
      </c>
      <c r="D72" s="4">
        <v>2143</v>
      </c>
      <c r="E72" s="4">
        <v>1013</v>
      </c>
      <c r="F72" s="4">
        <v>1001</v>
      </c>
      <c r="G72" s="5">
        <v>45</v>
      </c>
      <c r="H72" s="5">
        <v>19</v>
      </c>
      <c r="I72" s="5">
        <v>29</v>
      </c>
      <c r="J72" s="4">
        <v>2107</v>
      </c>
      <c r="K72" s="5">
        <v>36</v>
      </c>
      <c r="L72" s="4">
        <v>1373</v>
      </c>
    </row>
    <row r="73" spans="1:12" ht="17.25" thickBot="1">
      <c r="A73" s="3"/>
      <c r="B73" s="3" t="s">
        <v>2801</v>
      </c>
      <c r="C73" s="4">
        <v>3239</v>
      </c>
      <c r="D73" s="4">
        <v>2158</v>
      </c>
      <c r="E73" s="4">
        <v>1134</v>
      </c>
      <c r="F73" s="5">
        <v>930</v>
      </c>
      <c r="G73" s="5">
        <v>37</v>
      </c>
      <c r="H73" s="5">
        <v>6</v>
      </c>
      <c r="I73" s="5">
        <v>31</v>
      </c>
      <c r="J73" s="4">
        <v>2138</v>
      </c>
      <c r="K73" s="5">
        <v>20</v>
      </c>
      <c r="L73" s="4">
        <v>1081</v>
      </c>
    </row>
    <row r="74" spans="1:12" ht="17.25" thickBot="1">
      <c r="A74" s="3"/>
      <c r="B74" s="3" t="s">
        <v>2802</v>
      </c>
      <c r="C74" s="4">
        <v>2833</v>
      </c>
      <c r="D74" s="4">
        <v>1853</v>
      </c>
      <c r="E74" s="5">
        <v>965</v>
      </c>
      <c r="F74" s="5">
        <v>794</v>
      </c>
      <c r="G74" s="5">
        <v>47</v>
      </c>
      <c r="H74" s="5">
        <v>4</v>
      </c>
      <c r="I74" s="5">
        <v>29</v>
      </c>
      <c r="J74" s="4">
        <v>1839</v>
      </c>
      <c r="K74" s="5">
        <v>14</v>
      </c>
      <c r="L74" s="5">
        <v>980</v>
      </c>
    </row>
    <row r="75" spans="1:12" ht="17.25" thickBot="1">
      <c r="A75" s="3" t="s">
        <v>2803</v>
      </c>
      <c r="B75" s="3" t="s">
        <v>36</v>
      </c>
      <c r="C75" s="4">
        <v>18812</v>
      </c>
      <c r="D75" s="4">
        <v>13736</v>
      </c>
      <c r="E75" s="4">
        <v>7295</v>
      </c>
      <c r="F75" s="4">
        <v>5850</v>
      </c>
      <c r="G75" s="5">
        <v>238</v>
      </c>
      <c r="H75" s="5">
        <v>40</v>
      </c>
      <c r="I75" s="5">
        <v>220</v>
      </c>
      <c r="J75" s="4">
        <v>13643</v>
      </c>
      <c r="K75" s="5">
        <v>93</v>
      </c>
      <c r="L75" s="4">
        <v>5076</v>
      </c>
    </row>
    <row r="76" spans="1:12" ht="23.25" thickBot="1">
      <c r="A76" s="3"/>
      <c r="B76" s="3" t="s">
        <v>37</v>
      </c>
      <c r="C76" s="4">
        <v>5079</v>
      </c>
      <c r="D76" s="4">
        <v>5079</v>
      </c>
      <c r="E76" s="4">
        <v>3046</v>
      </c>
      <c r="F76" s="4">
        <v>1858</v>
      </c>
      <c r="G76" s="5">
        <v>79</v>
      </c>
      <c r="H76" s="5">
        <v>13</v>
      </c>
      <c r="I76" s="5">
        <v>62</v>
      </c>
      <c r="J76" s="4">
        <v>5058</v>
      </c>
      <c r="K76" s="5">
        <v>21</v>
      </c>
      <c r="L76" s="5">
        <v>0</v>
      </c>
    </row>
    <row r="77" spans="1:12" ht="17.25" thickBot="1">
      <c r="A77" s="3"/>
      <c r="B77" s="3" t="s">
        <v>2804</v>
      </c>
      <c r="C77" s="4">
        <v>2776</v>
      </c>
      <c r="D77" s="4">
        <v>1769</v>
      </c>
      <c r="E77" s="5">
        <v>666</v>
      </c>
      <c r="F77" s="4">
        <v>1039</v>
      </c>
      <c r="G77" s="5">
        <v>24</v>
      </c>
      <c r="H77" s="5">
        <v>5</v>
      </c>
      <c r="I77" s="5">
        <v>25</v>
      </c>
      <c r="J77" s="4">
        <v>1759</v>
      </c>
      <c r="K77" s="5">
        <v>10</v>
      </c>
      <c r="L77" s="4">
        <v>1007</v>
      </c>
    </row>
    <row r="78" spans="1:12" ht="17.25" thickBot="1">
      <c r="A78" s="3"/>
      <c r="B78" s="3" t="s">
        <v>2805</v>
      </c>
      <c r="C78" s="4">
        <v>3293</v>
      </c>
      <c r="D78" s="4">
        <v>2097</v>
      </c>
      <c r="E78" s="4">
        <v>1118</v>
      </c>
      <c r="F78" s="5">
        <v>880</v>
      </c>
      <c r="G78" s="5">
        <v>46</v>
      </c>
      <c r="H78" s="5">
        <v>7</v>
      </c>
      <c r="I78" s="5">
        <v>31</v>
      </c>
      <c r="J78" s="4">
        <v>2082</v>
      </c>
      <c r="K78" s="5">
        <v>15</v>
      </c>
      <c r="L78" s="4">
        <v>1196</v>
      </c>
    </row>
    <row r="79" spans="1:12" ht="17.25" thickBot="1">
      <c r="A79" s="3"/>
      <c r="B79" s="3" t="s">
        <v>2806</v>
      </c>
      <c r="C79" s="4">
        <v>2460</v>
      </c>
      <c r="D79" s="4">
        <v>1569</v>
      </c>
      <c r="E79" s="5">
        <v>766</v>
      </c>
      <c r="F79" s="5">
        <v>721</v>
      </c>
      <c r="G79" s="5">
        <v>38</v>
      </c>
      <c r="H79" s="5">
        <v>7</v>
      </c>
      <c r="I79" s="5">
        <v>23</v>
      </c>
      <c r="J79" s="4">
        <v>1555</v>
      </c>
      <c r="K79" s="5">
        <v>14</v>
      </c>
      <c r="L79" s="5">
        <v>891</v>
      </c>
    </row>
    <row r="80" spans="1:12" ht="17.25" thickBot="1">
      <c r="A80" s="3"/>
      <c r="B80" s="3" t="s">
        <v>2807</v>
      </c>
      <c r="C80" s="4">
        <v>2020</v>
      </c>
      <c r="D80" s="4">
        <v>1059</v>
      </c>
      <c r="E80" s="5">
        <v>396</v>
      </c>
      <c r="F80" s="5">
        <v>588</v>
      </c>
      <c r="G80" s="5">
        <v>21</v>
      </c>
      <c r="H80" s="5">
        <v>2</v>
      </c>
      <c r="I80" s="5">
        <v>38</v>
      </c>
      <c r="J80" s="4">
        <v>1045</v>
      </c>
      <c r="K80" s="5">
        <v>14</v>
      </c>
      <c r="L80" s="5">
        <v>961</v>
      </c>
    </row>
    <row r="81" spans="1:12" ht="17.25" thickBot="1">
      <c r="A81" s="3"/>
      <c r="B81" s="3" t="s">
        <v>2808</v>
      </c>
      <c r="C81" s="4">
        <v>3184</v>
      </c>
      <c r="D81" s="4">
        <v>2163</v>
      </c>
      <c r="E81" s="4">
        <v>1303</v>
      </c>
      <c r="F81" s="5">
        <v>764</v>
      </c>
      <c r="G81" s="5">
        <v>30</v>
      </c>
      <c r="H81" s="5">
        <v>6</v>
      </c>
      <c r="I81" s="5">
        <v>41</v>
      </c>
      <c r="J81" s="4">
        <v>2144</v>
      </c>
      <c r="K81" s="5">
        <v>19</v>
      </c>
      <c r="L81" s="4">
        <v>1021</v>
      </c>
    </row>
    <row r="82" spans="1:12" ht="23.25" thickBot="1">
      <c r="A82" s="3" t="s">
        <v>97</v>
      </c>
      <c r="B82" s="3"/>
      <c r="C82" s="5">
        <v>0</v>
      </c>
      <c r="D82" s="5">
        <v>1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08CEA-2F95-4B72-B50F-E8C4E89A1C29}"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2809</v>
      </c>
      <c r="F3" s="2" t="s">
        <v>2810</v>
      </c>
      <c r="G3" s="2" t="s">
        <v>2811</v>
      </c>
      <c r="H3" s="44"/>
      <c r="I3" s="2"/>
      <c r="J3" s="44"/>
      <c r="U3" t="s">
        <v>3</v>
      </c>
      <c r="V3" t="str">
        <f t="shared" si="0"/>
        <v>진선미</v>
      </c>
      <c r="W3" t="str">
        <f t="shared" si="0"/>
        <v>이수희</v>
      </c>
      <c r="X3" t="str">
        <f t="shared" si="0"/>
        <v>강옥기</v>
      </c>
    </row>
    <row r="4" spans="1:24" ht="17.25" thickBot="1">
      <c r="A4" s="3" t="s">
        <v>30</v>
      </c>
      <c r="B4" s="3"/>
      <c r="C4" s="4">
        <v>221217</v>
      </c>
      <c r="D4" s="4">
        <v>157793</v>
      </c>
      <c r="E4" s="4">
        <v>80361</v>
      </c>
      <c r="F4" s="4">
        <v>74441</v>
      </c>
      <c r="G4" s="4">
        <v>1231</v>
      </c>
      <c r="H4" s="4">
        <v>156033</v>
      </c>
      <c r="I4" s="4">
        <v>1760</v>
      </c>
      <c r="J4" s="4">
        <v>63424</v>
      </c>
      <c r="V4" s="8"/>
      <c r="W4" s="8"/>
      <c r="X4" s="8"/>
    </row>
    <row r="5" spans="1:24" ht="23.25" thickBot="1">
      <c r="A5" s="3" t="s">
        <v>31</v>
      </c>
      <c r="B5" s="3"/>
      <c r="C5" s="5">
        <v>426</v>
      </c>
      <c r="D5" s="5">
        <v>415</v>
      </c>
      <c r="E5" s="5">
        <v>204</v>
      </c>
      <c r="F5" s="5">
        <v>163</v>
      </c>
      <c r="G5" s="5">
        <v>14</v>
      </c>
      <c r="H5" s="5">
        <v>381</v>
      </c>
      <c r="I5" s="5">
        <v>34</v>
      </c>
      <c r="J5" s="5">
        <v>11</v>
      </c>
      <c r="T5" t="s">
        <v>2929</v>
      </c>
      <c r="U5">
        <f>SUMIF($A:$A,"합계",D:D)</f>
        <v>157793</v>
      </c>
      <c r="V5">
        <f>SUMIF($A:$A,"합계",E:E)</f>
        <v>80361</v>
      </c>
      <c r="W5">
        <f>SUMIF($A:$A,"합계",F:F)</f>
        <v>74441</v>
      </c>
      <c r="X5">
        <f>SUMIF($A:$A,"합계",G:G)</f>
        <v>1231</v>
      </c>
    </row>
    <row r="6" spans="1:24" ht="23.25" thickBot="1">
      <c r="A6" s="3" t="s">
        <v>32</v>
      </c>
      <c r="B6" s="3"/>
      <c r="C6" s="4">
        <v>15079</v>
      </c>
      <c r="D6" s="4">
        <v>15072</v>
      </c>
      <c r="E6" s="4">
        <v>9095</v>
      </c>
      <c r="F6" s="4">
        <v>5583</v>
      </c>
      <c r="G6" s="5">
        <v>146</v>
      </c>
      <c r="H6" s="4">
        <v>14824</v>
      </c>
      <c r="I6" s="5">
        <v>248</v>
      </c>
      <c r="J6" s="5">
        <v>7</v>
      </c>
      <c r="T6" t="s">
        <v>2930</v>
      </c>
      <c r="U6">
        <f>U5-U7</f>
        <v>96270</v>
      </c>
      <c r="V6">
        <f>V5-V7</f>
        <v>44116</v>
      </c>
      <c r="W6">
        <f>W5-W7</f>
        <v>50230</v>
      </c>
      <c r="X6">
        <f>X5-X7</f>
        <v>782</v>
      </c>
    </row>
    <row r="7" spans="1:24" ht="23.25" thickBot="1">
      <c r="A7" s="3" t="s">
        <v>33</v>
      </c>
      <c r="B7" s="3"/>
      <c r="C7" s="4">
        <v>1085</v>
      </c>
      <c r="D7" s="5">
        <v>264</v>
      </c>
      <c r="E7" s="5">
        <v>173</v>
      </c>
      <c r="F7" s="5">
        <v>87</v>
      </c>
      <c r="G7" s="5">
        <v>2</v>
      </c>
      <c r="H7" s="5">
        <v>262</v>
      </c>
      <c r="I7" s="5">
        <v>2</v>
      </c>
      <c r="J7" s="5">
        <v>821</v>
      </c>
      <c r="T7" t="s">
        <v>2931</v>
      </c>
      <c r="U7">
        <f>U11+U10+U9</f>
        <v>61523</v>
      </c>
      <c r="V7">
        <f>V11+V10+V9</f>
        <v>36245</v>
      </c>
      <c r="W7">
        <f>W11+W10+W9</f>
        <v>24211</v>
      </c>
      <c r="X7">
        <f>X11+X10+X9</f>
        <v>449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8</v>
      </c>
      <c r="F8" s="5">
        <v>3</v>
      </c>
      <c r="G8" s="5">
        <v>0</v>
      </c>
      <c r="H8" s="5">
        <v>11</v>
      </c>
      <c r="I8" s="5">
        <v>0</v>
      </c>
      <c r="J8" s="5">
        <v>-11</v>
      </c>
      <c r="V8" s="8"/>
      <c r="W8" s="8"/>
      <c r="X8" s="8"/>
    </row>
    <row r="9" spans="1:24" ht="17.25" thickBot="1">
      <c r="A9" s="3" t="s">
        <v>2812</v>
      </c>
      <c r="B9" s="3" t="s">
        <v>36</v>
      </c>
      <c r="C9" s="4">
        <v>23178</v>
      </c>
      <c r="D9" s="4">
        <v>16160</v>
      </c>
      <c r="E9" s="4">
        <v>8846</v>
      </c>
      <c r="F9" s="4">
        <v>6964</v>
      </c>
      <c r="G9" s="5">
        <v>162</v>
      </c>
      <c r="H9" s="4">
        <v>15972</v>
      </c>
      <c r="I9" s="5">
        <v>188</v>
      </c>
      <c r="J9" s="4">
        <v>7018</v>
      </c>
      <c r="T9" t="s">
        <v>2934</v>
      </c>
      <c r="U9">
        <f>SUMIF($A:$A,"거소·선상투표",D:D)+SUMIF($A:$A,"국외부재자투표",D:D)+SUMIF($A:$A,"국외부재자투표(공관)",D:D)</f>
        <v>690</v>
      </c>
      <c r="V9">
        <f t="shared" ref="V9:X11" si="1">SUMIF($A:$A,"거소·선상투표",E:E)+SUMIF($A:$A,"국외부재자투표",E:E)+SUMIF($A:$A,"국외부재자투표(공관)",E:E)</f>
        <v>385</v>
      </c>
      <c r="W9">
        <f t="shared" si="1"/>
        <v>253</v>
      </c>
      <c r="X9">
        <f t="shared" si="1"/>
        <v>16</v>
      </c>
    </row>
    <row r="10" spans="1:24" ht="23.25" thickBot="1">
      <c r="A10" s="3"/>
      <c r="B10" s="3" t="s">
        <v>37</v>
      </c>
      <c r="C10" s="4">
        <v>4817</v>
      </c>
      <c r="D10" s="4">
        <v>4817</v>
      </c>
      <c r="E10" s="4">
        <v>3020</v>
      </c>
      <c r="F10" s="4">
        <v>1717</v>
      </c>
      <c r="G10" s="5">
        <v>38</v>
      </c>
      <c r="H10" s="4">
        <v>4775</v>
      </c>
      <c r="I10" s="5">
        <v>42</v>
      </c>
      <c r="J10" s="5">
        <v>0</v>
      </c>
      <c r="T10" t="s">
        <v>2932</v>
      </c>
      <c r="U10">
        <f>SUMIF($B:$B,"관내사전투표",D:D)</f>
        <v>45761</v>
      </c>
      <c r="V10">
        <f t="shared" ref="V10:X12" si="2">SUMIF($B:$B,"관내사전투표",E:E)</f>
        <v>26765</v>
      </c>
      <c r="W10">
        <f t="shared" si="2"/>
        <v>18375</v>
      </c>
      <c r="X10">
        <f t="shared" si="2"/>
        <v>287</v>
      </c>
    </row>
    <row r="11" spans="1:24" ht="17.25" thickBot="1">
      <c r="A11" s="3"/>
      <c r="B11" s="3" t="s">
        <v>2813</v>
      </c>
      <c r="C11" s="4">
        <v>3087</v>
      </c>
      <c r="D11" s="4">
        <v>1697</v>
      </c>
      <c r="E11" s="5">
        <v>805</v>
      </c>
      <c r="F11" s="5">
        <v>846</v>
      </c>
      <c r="G11" s="5">
        <v>20</v>
      </c>
      <c r="H11" s="4">
        <v>1671</v>
      </c>
      <c r="I11" s="5">
        <v>26</v>
      </c>
      <c r="J11" s="4">
        <v>1390</v>
      </c>
      <c r="T11" t="s">
        <v>2933</v>
      </c>
      <c r="U11">
        <f>SUMIF($A:$A,"관외사전투표",D:D)</f>
        <v>15072</v>
      </c>
      <c r="V11">
        <f t="shared" ref="V11:X13" si="3">SUMIF($A:$A,"관외사전투표",E:E)</f>
        <v>9095</v>
      </c>
      <c r="W11">
        <f t="shared" si="3"/>
        <v>5583</v>
      </c>
      <c r="X11">
        <f t="shared" si="3"/>
        <v>146</v>
      </c>
    </row>
    <row r="12" spans="1:24" ht="17.25" thickBot="1">
      <c r="A12" s="3"/>
      <c r="B12" s="3" t="s">
        <v>2814</v>
      </c>
      <c r="C12" s="4">
        <v>2707</v>
      </c>
      <c r="D12" s="4">
        <v>1656</v>
      </c>
      <c r="E12" s="5">
        <v>786</v>
      </c>
      <c r="F12" s="5">
        <v>823</v>
      </c>
      <c r="G12" s="5">
        <v>21</v>
      </c>
      <c r="H12" s="4">
        <v>1630</v>
      </c>
      <c r="I12" s="5">
        <v>26</v>
      </c>
      <c r="J12" s="4">
        <v>1051</v>
      </c>
    </row>
    <row r="13" spans="1:24" ht="17.25" thickBot="1">
      <c r="A13" s="3"/>
      <c r="B13" s="3" t="s">
        <v>2815</v>
      </c>
      <c r="C13" s="4">
        <v>2601</v>
      </c>
      <c r="D13" s="4">
        <v>1606</v>
      </c>
      <c r="E13" s="5">
        <v>742</v>
      </c>
      <c r="F13" s="5">
        <v>829</v>
      </c>
      <c r="G13" s="5">
        <v>15</v>
      </c>
      <c r="H13" s="4">
        <v>1586</v>
      </c>
      <c r="I13" s="5">
        <v>20</v>
      </c>
      <c r="J13" s="5">
        <v>995</v>
      </c>
    </row>
    <row r="14" spans="1:24" ht="17.25" thickBot="1">
      <c r="A14" s="3"/>
      <c r="B14" s="3" t="s">
        <v>2816</v>
      </c>
      <c r="C14" s="4">
        <v>2912</v>
      </c>
      <c r="D14" s="4">
        <v>1769</v>
      </c>
      <c r="E14" s="5">
        <v>882</v>
      </c>
      <c r="F14" s="5">
        <v>841</v>
      </c>
      <c r="G14" s="5">
        <v>18</v>
      </c>
      <c r="H14" s="4">
        <v>1741</v>
      </c>
      <c r="I14" s="5">
        <v>28</v>
      </c>
      <c r="J14" s="4">
        <v>1143</v>
      </c>
      <c r="U14" s="8"/>
      <c r="V14" s="8"/>
      <c r="W14" s="8"/>
      <c r="X14" s="8"/>
    </row>
    <row r="15" spans="1:24" ht="17.25" thickBot="1">
      <c r="A15" s="3"/>
      <c r="B15" s="3" t="s">
        <v>2817</v>
      </c>
      <c r="C15" s="4">
        <v>2601</v>
      </c>
      <c r="D15" s="4">
        <v>1758</v>
      </c>
      <c r="E15" s="4">
        <v>1042</v>
      </c>
      <c r="F15" s="5">
        <v>685</v>
      </c>
      <c r="G15" s="5">
        <v>17</v>
      </c>
      <c r="H15" s="4">
        <v>1744</v>
      </c>
      <c r="I15" s="5">
        <v>14</v>
      </c>
      <c r="J15" s="5">
        <v>843</v>
      </c>
      <c r="U15" s="8"/>
      <c r="V15" s="8"/>
      <c r="W15" s="8"/>
      <c r="X15" s="8"/>
    </row>
    <row r="16" spans="1:24" ht="17.25" thickBot="1">
      <c r="A16" s="3"/>
      <c r="B16" s="3" t="s">
        <v>2818</v>
      </c>
      <c r="C16" s="4">
        <v>2091</v>
      </c>
      <c r="D16" s="4">
        <v>1269</v>
      </c>
      <c r="E16" s="5">
        <v>683</v>
      </c>
      <c r="F16" s="5">
        <v>554</v>
      </c>
      <c r="G16" s="5">
        <v>23</v>
      </c>
      <c r="H16" s="4">
        <v>1260</v>
      </c>
      <c r="I16" s="5">
        <v>9</v>
      </c>
      <c r="J16" s="5">
        <v>822</v>
      </c>
    </row>
    <row r="17" spans="1:10" ht="17.25" thickBot="1">
      <c r="A17" s="3"/>
      <c r="B17" s="3" t="s">
        <v>2819</v>
      </c>
      <c r="C17" s="4">
        <v>2362</v>
      </c>
      <c r="D17" s="4">
        <v>1588</v>
      </c>
      <c r="E17" s="5">
        <v>886</v>
      </c>
      <c r="F17" s="5">
        <v>669</v>
      </c>
      <c r="G17" s="5">
        <v>10</v>
      </c>
      <c r="H17" s="4">
        <v>1565</v>
      </c>
      <c r="I17" s="5">
        <v>23</v>
      </c>
      <c r="J17" s="5">
        <v>774</v>
      </c>
    </row>
    <row r="18" spans="1:10" ht="17.25" thickBot="1">
      <c r="A18" s="3" t="s">
        <v>2820</v>
      </c>
      <c r="B18" s="3" t="s">
        <v>36</v>
      </c>
      <c r="C18" s="4">
        <v>19860</v>
      </c>
      <c r="D18" s="4">
        <v>14569</v>
      </c>
      <c r="E18" s="4">
        <v>6825</v>
      </c>
      <c r="F18" s="4">
        <v>7545</v>
      </c>
      <c r="G18" s="5">
        <v>70</v>
      </c>
      <c r="H18" s="4">
        <v>14440</v>
      </c>
      <c r="I18" s="5">
        <v>129</v>
      </c>
      <c r="J18" s="4">
        <v>5291</v>
      </c>
    </row>
    <row r="19" spans="1:10" ht="23.25" thickBot="1">
      <c r="A19" s="3"/>
      <c r="B19" s="3" t="s">
        <v>37</v>
      </c>
      <c r="C19" s="4">
        <v>5353</v>
      </c>
      <c r="D19" s="4">
        <v>5353</v>
      </c>
      <c r="E19" s="4">
        <v>3002</v>
      </c>
      <c r="F19" s="4">
        <v>2289</v>
      </c>
      <c r="G19" s="5">
        <v>22</v>
      </c>
      <c r="H19" s="4">
        <v>5313</v>
      </c>
      <c r="I19" s="5">
        <v>40</v>
      </c>
      <c r="J19" s="5">
        <v>0</v>
      </c>
    </row>
    <row r="20" spans="1:10" ht="17.25" thickBot="1">
      <c r="A20" s="3"/>
      <c r="B20" s="3" t="s">
        <v>2821</v>
      </c>
      <c r="C20" s="4">
        <v>4905</v>
      </c>
      <c r="D20" s="4">
        <v>3163</v>
      </c>
      <c r="E20" s="4">
        <v>1372</v>
      </c>
      <c r="F20" s="4">
        <v>1751</v>
      </c>
      <c r="G20" s="5">
        <v>14</v>
      </c>
      <c r="H20" s="4">
        <v>3137</v>
      </c>
      <c r="I20" s="5">
        <v>26</v>
      </c>
      <c r="J20" s="4">
        <v>1742</v>
      </c>
    </row>
    <row r="21" spans="1:10" ht="17.25" thickBot="1">
      <c r="A21" s="3"/>
      <c r="B21" s="3" t="s">
        <v>2822</v>
      </c>
      <c r="C21" s="4">
        <v>2055</v>
      </c>
      <c r="D21" s="4">
        <v>1136</v>
      </c>
      <c r="E21" s="5">
        <v>519</v>
      </c>
      <c r="F21" s="5">
        <v>591</v>
      </c>
      <c r="G21" s="5">
        <v>8</v>
      </c>
      <c r="H21" s="4">
        <v>1118</v>
      </c>
      <c r="I21" s="5">
        <v>18</v>
      </c>
      <c r="J21" s="5">
        <v>919</v>
      </c>
    </row>
    <row r="22" spans="1:10" ht="17.25" thickBot="1">
      <c r="A22" s="3"/>
      <c r="B22" s="3" t="s">
        <v>2823</v>
      </c>
      <c r="C22" s="4">
        <v>2358</v>
      </c>
      <c r="D22" s="4">
        <v>1468</v>
      </c>
      <c r="E22" s="5">
        <v>579</v>
      </c>
      <c r="F22" s="5">
        <v>859</v>
      </c>
      <c r="G22" s="5">
        <v>12</v>
      </c>
      <c r="H22" s="4">
        <v>1450</v>
      </c>
      <c r="I22" s="5">
        <v>18</v>
      </c>
      <c r="J22" s="5">
        <v>890</v>
      </c>
    </row>
    <row r="23" spans="1:10" ht="17.25" thickBot="1">
      <c r="A23" s="3"/>
      <c r="B23" s="3" t="s">
        <v>2824</v>
      </c>
      <c r="C23" s="4">
        <v>2645</v>
      </c>
      <c r="D23" s="4">
        <v>1674</v>
      </c>
      <c r="E23" s="5">
        <v>695</v>
      </c>
      <c r="F23" s="5">
        <v>965</v>
      </c>
      <c r="G23" s="5">
        <v>7</v>
      </c>
      <c r="H23" s="4">
        <v>1667</v>
      </c>
      <c r="I23" s="5">
        <v>7</v>
      </c>
      <c r="J23" s="5">
        <v>971</v>
      </c>
    </row>
    <row r="24" spans="1:10" ht="17.25" thickBot="1">
      <c r="A24" s="3"/>
      <c r="B24" s="3" t="s">
        <v>2825</v>
      </c>
      <c r="C24" s="4">
        <v>2544</v>
      </c>
      <c r="D24" s="4">
        <v>1775</v>
      </c>
      <c r="E24" s="5">
        <v>658</v>
      </c>
      <c r="F24" s="4">
        <v>1090</v>
      </c>
      <c r="G24" s="5">
        <v>7</v>
      </c>
      <c r="H24" s="4">
        <v>1755</v>
      </c>
      <c r="I24" s="5">
        <v>20</v>
      </c>
      <c r="J24" s="5">
        <v>769</v>
      </c>
    </row>
    <row r="25" spans="1:10" ht="17.25" thickBot="1">
      <c r="A25" s="3" t="s">
        <v>2826</v>
      </c>
      <c r="B25" s="3" t="s">
        <v>36</v>
      </c>
      <c r="C25" s="4">
        <v>20356</v>
      </c>
      <c r="D25" s="4">
        <v>14500</v>
      </c>
      <c r="E25" s="4">
        <v>6878</v>
      </c>
      <c r="F25" s="4">
        <v>7355</v>
      </c>
      <c r="G25" s="5">
        <v>102</v>
      </c>
      <c r="H25" s="4">
        <v>14335</v>
      </c>
      <c r="I25" s="5">
        <v>165</v>
      </c>
      <c r="J25" s="4">
        <v>5856</v>
      </c>
    </row>
    <row r="26" spans="1:10" ht="23.25" thickBot="1">
      <c r="A26" s="3"/>
      <c r="B26" s="3" t="s">
        <v>37</v>
      </c>
      <c r="C26" s="4">
        <v>4075</v>
      </c>
      <c r="D26" s="4">
        <v>4075</v>
      </c>
      <c r="E26" s="4">
        <v>2319</v>
      </c>
      <c r="F26" s="4">
        <v>1693</v>
      </c>
      <c r="G26" s="5">
        <v>26</v>
      </c>
      <c r="H26" s="4">
        <v>4038</v>
      </c>
      <c r="I26" s="5">
        <v>37</v>
      </c>
      <c r="J26" s="5">
        <v>0</v>
      </c>
    </row>
    <row r="27" spans="1:10" ht="23.25" thickBot="1">
      <c r="A27" s="3"/>
      <c r="B27" s="3" t="s">
        <v>2827</v>
      </c>
      <c r="C27" s="4">
        <v>3147</v>
      </c>
      <c r="D27" s="4">
        <v>1795</v>
      </c>
      <c r="E27" s="5">
        <v>794</v>
      </c>
      <c r="F27" s="5">
        <v>948</v>
      </c>
      <c r="G27" s="5">
        <v>22</v>
      </c>
      <c r="H27" s="4">
        <v>1764</v>
      </c>
      <c r="I27" s="5">
        <v>31</v>
      </c>
      <c r="J27" s="4">
        <v>1352</v>
      </c>
    </row>
    <row r="28" spans="1:10" ht="23.25" thickBot="1">
      <c r="A28" s="3"/>
      <c r="B28" s="3" t="s">
        <v>2828</v>
      </c>
      <c r="C28" s="4">
        <v>3407</v>
      </c>
      <c r="D28" s="4">
        <v>2197</v>
      </c>
      <c r="E28" s="5">
        <v>891</v>
      </c>
      <c r="F28" s="4">
        <v>1255</v>
      </c>
      <c r="G28" s="5">
        <v>21</v>
      </c>
      <c r="H28" s="4">
        <v>2167</v>
      </c>
      <c r="I28" s="5">
        <v>30</v>
      </c>
      <c r="J28" s="4">
        <v>1210</v>
      </c>
    </row>
    <row r="29" spans="1:10" ht="23.25" thickBot="1">
      <c r="A29" s="3"/>
      <c r="B29" s="3" t="s">
        <v>2829</v>
      </c>
      <c r="C29" s="4">
        <v>2810</v>
      </c>
      <c r="D29" s="4">
        <v>1988</v>
      </c>
      <c r="E29" s="5">
        <v>788</v>
      </c>
      <c r="F29" s="4">
        <v>1174</v>
      </c>
      <c r="G29" s="5">
        <v>7</v>
      </c>
      <c r="H29" s="4">
        <v>1969</v>
      </c>
      <c r="I29" s="5">
        <v>19</v>
      </c>
      <c r="J29" s="5">
        <v>822</v>
      </c>
    </row>
    <row r="30" spans="1:10" ht="23.25" thickBot="1">
      <c r="A30" s="3"/>
      <c r="B30" s="3" t="s">
        <v>2830</v>
      </c>
      <c r="C30" s="4">
        <v>3452</v>
      </c>
      <c r="D30" s="4">
        <v>2290</v>
      </c>
      <c r="E30" s="4">
        <v>1051</v>
      </c>
      <c r="F30" s="4">
        <v>1204</v>
      </c>
      <c r="G30" s="5">
        <v>8</v>
      </c>
      <c r="H30" s="4">
        <v>2263</v>
      </c>
      <c r="I30" s="5">
        <v>27</v>
      </c>
      <c r="J30" s="4">
        <v>1162</v>
      </c>
    </row>
    <row r="31" spans="1:10" ht="23.25" thickBot="1">
      <c r="A31" s="3"/>
      <c r="B31" s="3" t="s">
        <v>2831</v>
      </c>
      <c r="C31" s="4">
        <v>3465</v>
      </c>
      <c r="D31" s="4">
        <v>2155</v>
      </c>
      <c r="E31" s="4">
        <v>1035</v>
      </c>
      <c r="F31" s="4">
        <v>1081</v>
      </c>
      <c r="G31" s="5">
        <v>18</v>
      </c>
      <c r="H31" s="4">
        <v>2134</v>
      </c>
      <c r="I31" s="5">
        <v>21</v>
      </c>
      <c r="J31" s="4">
        <v>1310</v>
      </c>
    </row>
    <row r="32" spans="1:10" ht="17.25" thickBot="1">
      <c r="A32" s="3" t="s">
        <v>2832</v>
      </c>
      <c r="B32" s="3" t="s">
        <v>36</v>
      </c>
      <c r="C32" s="4">
        <v>13578</v>
      </c>
      <c r="D32" s="4">
        <v>10505</v>
      </c>
      <c r="E32" s="4">
        <v>4749</v>
      </c>
      <c r="F32" s="4">
        <v>5605</v>
      </c>
      <c r="G32" s="5">
        <v>68</v>
      </c>
      <c r="H32" s="4">
        <v>10422</v>
      </c>
      <c r="I32" s="5">
        <v>83</v>
      </c>
      <c r="J32" s="4">
        <v>3073</v>
      </c>
    </row>
    <row r="33" spans="1:10" ht="23.25" thickBot="1">
      <c r="A33" s="3"/>
      <c r="B33" s="3" t="s">
        <v>37</v>
      </c>
      <c r="C33" s="4">
        <v>3616</v>
      </c>
      <c r="D33" s="4">
        <v>3616</v>
      </c>
      <c r="E33" s="4">
        <v>1922</v>
      </c>
      <c r="F33" s="4">
        <v>1656</v>
      </c>
      <c r="G33" s="5">
        <v>20</v>
      </c>
      <c r="H33" s="4">
        <v>3598</v>
      </c>
      <c r="I33" s="5">
        <v>18</v>
      </c>
      <c r="J33" s="5">
        <v>0</v>
      </c>
    </row>
    <row r="34" spans="1:10" ht="23.25" thickBot="1">
      <c r="A34" s="3"/>
      <c r="B34" s="3" t="s">
        <v>2833</v>
      </c>
      <c r="C34" s="4">
        <v>2335</v>
      </c>
      <c r="D34" s="4">
        <v>1697</v>
      </c>
      <c r="E34" s="5">
        <v>728</v>
      </c>
      <c r="F34" s="5">
        <v>950</v>
      </c>
      <c r="G34" s="5">
        <v>10</v>
      </c>
      <c r="H34" s="4">
        <v>1688</v>
      </c>
      <c r="I34" s="5">
        <v>9</v>
      </c>
      <c r="J34" s="5">
        <v>638</v>
      </c>
    </row>
    <row r="35" spans="1:10" ht="23.25" thickBot="1">
      <c r="A35" s="3"/>
      <c r="B35" s="3" t="s">
        <v>2834</v>
      </c>
      <c r="C35" s="4">
        <v>2355</v>
      </c>
      <c r="D35" s="4">
        <v>1406</v>
      </c>
      <c r="E35" s="5">
        <v>605</v>
      </c>
      <c r="F35" s="5">
        <v>761</v>
      </c>
      <c r="G35" s="5">
        <v>16</v>
      </c>
      <c r="H35" s="4">
        <v>1382</v>
      </c>
      <c r="I35" s="5">
        <v>24</v>
      </c>
      <c r="J35" s="5">
        <v>949</v>
      </c>
    </row>
    <row r="36" spans="1:10" ht="23.25" thickBot="1">
      <c r="A36" s="3"/>
      <c r="B36" s="3" t="s">
        <v>2835</v>
      </c>
      <c r="C36" s="4">
        <v>2720</v>
      </c>
      <c r="D36" s="4">
        <v>1937</v>
      </c>
      <c r="E36" s="5">
        <v>834</v>
      </c>
      <c r="F36" s="4">
        <v>1074</v>
      </c>
      <c r="G36" s="5">
        <v>14</v>
      </c>
      <c r="H36" s="4">
        <v>1922</v>
      </c>
      <c r="I36" s="5">
        <v>15</v>
      </c>
      <c r="J36" s="5">
        <v>783</v>
      </c>
    </row>
    <row r="37" spans="1:10" ht="23.25" thickBot="1">
      <c r="A37" s="3"/>
      <c r="B37" s="3" t="s">
        <v>2836</v>
      </c>
      <c r="C37" s="4">
        <v>2552</v>
      </c>
      <c r="D37" s="4">
        <v>1849</v>
      </c>
      <c r="E37" s="5">
        <v>660</v>
      </c>
      <c r="F37" s="4">
        <v>1164</v>
      </c>
      <c r="G37" s="5">
        <v>8</v>
      </c>
      <c r="H37" s="4">
        <v>1832</v>
      </c>
      <c r="I37" s="5">
        <v>17</v>
      </c>
      <c r="J37" s="5">
        <v>703</v>
      </c>
    </row>
    <row r="38" spans="1:10" ht="17.25" thickBot="1">
      <c r="A38" s="3" t="s">
        <v>2837</v>
      </c>
      <c r="B38" s="3" t="s">
        <v>36</v>
      </c>
      <c r="C38" s="4">
        <v>18842</v>
      </c>
      <c r="D38" s="4">
        <v>13970</v>
      </c>
      <c r="E38" s="4">
        <v>6875</v>
      </c>
      <c r="F38" s="4">
        <v>6885</v>
      </c>
      <c r="G38" s="5">
        <v>83</v>
      </c>
      <c r="H38" s="4">
        <v>13843</v>
      </c>
      <c r="I38" s="5">
        <v>127</v>
      </c>
      <c r="J38" s="4">
        <v>4872</v>
      </c>
    </row>
    <row r="39" spans="1:10" ht="23.25" thickBot="1">
      <c r="A39" s="3"/>
      <c r="B39" s="3" t="s">
        <v>37</v>
      </c>
      <c r="C39" s="4">
        <v>4603</v>
      </c>
      <c r="D39" s="4">
        <v>4603</v>
      </c>
      <c r="E39" s="4">
        <v>2669</v>
      </c>
      <c r="F39" s="4">
        <v>1875</v>
      </c>
      <c r="G39" s="5">
        <v>20</v>
      </c>
      <c r="H39" s="4">
        <v>4564</v>
      </c>
      <c r="I39" s="5">
        <v>39</v>
      </c>
      <c r="J39" s="5">
        <v>0</v>
      </c>
    </row>
    <row r="40" spans="1:10" ht="23.25" thickBot="1">
      <c r="A40" s="3"/>
      <c r="B40" s="3" t="s">
        <v>2838</v>
      </c>
      <c r="C40" s="4">
        <v>1963</v>
      </c>
      <c r="D40" s="4">
        <v>1191</v>
      </c>
      <c r="E40" s="5">
        <v>607</v>
      </c>
      <c r="F40" s="5">
        <v>570</v>
      </c>
      <c r="G40" s="5">
        <v>5</v>
      </c>
      <c r="H40" s="4">
        <v>1182</v>
      </c>
      <c r="I40" s="5">
        <v>9</v>
      </c>
      <c r="J40" s="5">
        <v>772</v>
      </c>
    </row>
    <row r="41" spans="1:10" ht="23.25" thickBot="1">
      <c r="A41" s="3"/>
      <c r="B41" s="3" t="s">
        <v>2839</v>
      </c>
      <c r="C41" s="4">
        <v>2013</v>
      </c>
      <c r="D41" s="4">
        <v>1303</v>
      </c>
      <c r="E41" s="5">
        <v>642</v>
      </c>
      <c r="F41" s="5">
        <v>636</v>
      </c>
      <c r="G41" s="5">
        <v>10</v>
      </c>
      <c r="H41" s="4">
        <v>1288</v>
      </c>
      <c r="I41" s="5">
        <v>15</v>
      </c>
      <c r="J41" s="5">
        <v>710</v>
      </c>
    </row>
    <row r="42" spans="1:10" ht="23.25" thickBot="1">
      <c r="A42" s="3"/>
      <c r="B42" s="3" t="s">
        <v>2840</v>
      </c>
      <c r="C42" s="4">
        <v>1945</v>
      </c>
      <c r="D42" s="4">
        <v>1230</v>
      </c>
      <c r="E42" s="5">
        <v>530</v>
      </c>
      <c r="F42" s="5">
        <v>672</v>
      </c>
      <c r="G42" s="5">
        <v>14</v>
      </c>
      <c r="H42" s="4">
        <v>1216</v>
      </c>
      <c r="I42" s="5">
        <v>14</v>
      </c>
      <c r="J42" s="5">
        <v>715</v>
      </c>
    </row>
    <row r="43" spans="1:10" ht="23.25" thickBot="1">
      <c r="A43" s="3"/>
      <c r="B43" s="3" t="s">
        <v>2841</v>
      </c>
      <c r="C43" s="4">
        <v>2183</v>
      </c>
      <c r="D43" s="4">
        <v>1207</v>
      </c>
      <c r="E43" s="5">
        <v>525</v>
      </c>
      <c r="F43" s="5">
        <v>642</v>
      </c>
      <c r="G43" s="5">
        <v>19</v>
      </c>
      <c r="H43" s="4">
        <v>1186</v>
      </c>
      <c r="I43" s="5">
        <v>21</v>
      </c>
      <c r="J43" s="5">
        <v>976</v>
      </c>
    </row>
    <row r="44" spans="1:10" ht="23.25" thickBot="1">
      <c r="A44" s="3"/>
      <c r="B44" s="3" t="s">
        <v>2842</v>
      </c>
      <c r="C44" s="4">
        <v>3098</v>
      </c>
      <c r="D44" s="4">
        <v>2272</v>
      </c>
      <c r="E44" s="5">
        <v>917</v>
      </c>
      <c r="F44" s="4">
        <v>1338</v>
      </c>
      <c r="G44" s="5">
        <v>6</v>
      </c>
      <c r="H44" s="4">
        <v>2261</v>
      </c>
      <c r="I44" s="5">
        <v>11</v>
      </c>
      <c r="J44" s="5">
        <v>826</v>
      </c>
    </row>
    <row r="45" spans="1:10" ht="23.25" thickBot="1">
      <c r="A45" s="3"/>
      <c r="B45" s="3" t="s">
        <v>2843</v>
      </c>
      <c r="C45" s="4">
        <v>3037</v>
      </c>
      <c r="D45" s="4">
        <v>2164</v>
      </c>
      <c r="E45" s="5">
        <v>985</v>
      </c>
      <c r="F45" s="4">
        <v>1152</v>
      </c>
      <c r="G45" s="5">
        <v>9</v>
      </c>
      <c r="H45" s="4">
        <v>2146</v>
      </c>
      <c r="I45" s="5">
        <v>18</v>
      </c>
      <c r="J45" s="5">
        <v>873</v>
      </c>
    </row>
    <row r="46" spans="1:10" ht="17.25" thickBot="1">
      <c r="A46" s="3" t="s">
        <v>2844</v>
      </c>
      <c r="B46" s="3" t="s">
        <v>36</v>
      </c>
      <c r="C46" s="4">
        <v>15858</v>
      </c>
      <c r="D46" s="4">
        <v>11589</v>
      </c>
      <c r="E46" s="4">
        <v>4841</v>
      </c>
      <c r="F46" s="4">
        <v>6542</v>
      </c>
      <c r="G46" s="5">
        <v>90</v>
      </c>
      <c r="H46" s="4">
        <v>11473</v>
      </c>
      <c r="I46" s="5">
        <v>116</v>
      </c>
      <c r="J46" s="4">
        <v>4269</v>
      </c>
    </row>
    <row r="47" spans="1:10" ht="23.25" thickBot="1">
      <c r="A47" s="3"/>
      <c r="B47" s="3" t="s">
        <v>37</v>
      </c>
      <c r="C47" s="4">
        <v>3901</v>
      </c>
      <c r="D47" s="4">
        <v>3900</v>
      </c>
      <c r="E47" s="4">
        <v>1994</v>
      </c>
      <c r="F47" s="4">
        <v>1842</v>
      </c>
      <c r="G47" s="5">
        <v>34</v>
      </c>
      <c r="H47" s="4">
        <v>3870</v>
      </c>
      <c r="I47" s="5">
        <v>30</v>
      </c>
      <c r="J47" s="5">
        <v>1</v>
      </c>
    </row>
    <row r="48" spans="1:10" ht="23.25" thickBot="1">
      <c r="A48" s="3"/>
      <c r="B48" s="3" t="s">
        <v>2845</v>
      </c>
      <c r="C48" s="4">
        <v>2261</v>
      </c>
      <c r="D48" s="4">
        <v>1107</v>
      </c>
      <c r="E48" s="5">
        <v>447</v>
      </c>
      <c r="F48" s="5">
        <v>627</v>
      </c>
      <c r="G48" s="5">
        <v>15</v>
      </c>
      <c r="H48" s="4">
        <v>1089</v>
      </c>
      <c r="I48" s="5">
        <v>18</v>
      </c>
      <c r="J48" s="4">
        <v>1154</v>
      </c>
    </row>
    <row r="49" spans="1:10" ht="23.25" thickBot="1">
      <c r="A49" s="3"/>
      <c r="B49" s="3" t="s">
        <v>2846</v>
      </c>
      <c r="C49" s="4">
        <v>2082</v>
      </c>
      <c r="D49" s="4">
        <v>1094</v>
      </c>
      <c r="E49" s="5">
        <v>464</v>
      </c>
      <c r="F49" s="5">
        <v>597</v>
      </c>
      <c r="G49" s="5">
        <v>14</v>
      </c>
      <c r="H49" s="4">
        <v>1075</v>
      </c>
      <c r="I49" s="5">
        <v>19</v>
      </c>
      <c r="J49" s="5">
        <v>988</v>
      </c>
    </row>
    <row r="50" spans="1:10" ht="23.25" thickBot="1">
      <c r="A50" s="3"/>
      <c r="B50" s="3" t="s">
        <v>2847</v>
      </c>
      <c r="C50" s="4">
        <v>3186</v>
      </c>
      <c r="D50" s="4">
        <v>2289</v>
      </c>
      <c r="E50" s="5">
        <v>798</v>
      </c>
      <c r="F50" s="4">
        <v>1459</v>
      </c>
      <c r="G50" s="5">
        <v>7</v>
      </c>
      <c r="H50" s="4">
        <v>2264</v>
      </c>
      <c r="I50" s="5">
        <v>25</v>
      </c>
      <c r="J50" s="5">
        <v>897</v>
      </c>
    </row>
    <row r="51" spans="1:10" ht="23.25" thickBot="1">
      <c r="A51" s="3"/>
      <c r="B51" s="3" t="s">
        <v>2848</v>
      </c>
      <c r="C51" s="4">
        <v>1894</v>
      </c>
      <c r="D51" s="4">
        <v>1403</v>
      </c>
      <c r="E51" s="5">
        <v>553</v>
      </c>
      <c r="F51" s="5">
        <v>833</v>
      </c>
      <c r="G51" s="5">
        <v>6</v>
      </c>
      <c r="H51" s="4">
        <v>1392</v>
      </c>
      <c r="I51" s="5">
        <v>11</v>
      </c>
      <c r="J51" s="5">
        <v>491</v>
      </c>
    </row>
    <row r="52" spans="1:10" ht="23.25" thickBot="1">
      <c r="A52" s="3"/>
      <c r="B52" s="3" t="s">
        <v>2849</v>
      </c>
      <c r="C52" s="4">
        <v>2534</v>
      </c>
      <c r="D52" s="4">
        <v>1796</v>
      </c>
      <c r="E52" s="5">
        <v>585</v>
      </c>
      <c r="F52" s="4">
        <v>1184</v>
      </c>
      <c r="G52" s="5">
        <v>14</v>
      </c>
      <c r="H52" s="4">
        <v>1783</v>
      </c>
      <c r="I52" s="5">
        <v>13</v>
      </c>
      <c r="J52" s="5">
        <v>738</v>
      </c>
    </row>
    <row r="53" spans="1:10" ht="17.25" thickBot="1">
      <c r="A53" s="3" t="s">
        <v>2850</v>
      </c>
      <c r="B53" s="3" t="s">
        <v>36</v>
      </c>
      <c r="C53" s="4">
        <v>28479</v>
      </c>
      <c r="D53" s="4">
        <v>17384</v>
      </c>
      <c r="E53" s="4">
        <v>9530</v>
      </c>
      <c r="F53" s="4">
        <v>7476</v>
      </c>
      <c r="G53" s="5">
        <v>153</v>
      </c>
      <c r="H53" s="4">
        <v>17159</v>
      </c>
      <c r="I53" s="5">
        <v>225</v>
      </c>
      <c r="J53" s="4">
        <v>11095</v>
      </c>
    </row>
    <row r="54" spans="1:10" ht="23.25" thickBot="1">
      <c r="A54" s="3"/>
      <c r="B54" s="3" t="s">
        <v>37</v>
      </c>
      <c r="C54" s="4">
        <v>4682</v>
      </c>
      <c r="D54" s="4">
        <v>4682</v>
      </c>
      <c r="E54" s="4">
        <v>2997</v>
      </c>
      <c r="F54" s="4">
        <v>1624</v>
      </c>
      <c r="G54" s="5">
        <v>30</v>
      </c>
      <c r="H54" s="4">
        <v>4651</v>
      </c>
      <c r="I54" s="5">
        <v>31</v>
      </c>
      <c r="J54" s="5">
        <v>0</v>
      </c>
    </row>
    <row r="55" spans="1:10" ht="23.25" thickBot="1">
      <c r="A55" s="3"/>
      <c r="B55" s="3" t="s">
        <v>2851</v>
      </c>
      <c r="C55" s="4">
        <v>3629</v>
      </c>
      <c r="D55" s="4">
        <v>1566</v>
      </c>
      <c r="E55" s="5">
        <v>849</v>
      </c>
      <c r="F55" s="5">
        <v>675</v>
      </c>
      <c r="G55" s="5">
        <v>14</v>
      </c>
      <c r="H55" s="4">
        <v>1538</v>
      </c>
      <c r="I55" s="5">
        <v>28</v>
      </c>
      <c r="J55" s="4">
        <v>2063</v>
      </c>
    </row>
    <row r="56" spans="1:10" ht="23.25" thickBot="1">
      <c r="A56" s="3"/>
      <c r="B56" s="3" t="s">
        <v>2852</v>
      </c>
      <c r="C56" s="4">
        <v>3115</v>
      </c>
      <c r="D56" s="4">
        <v>1578</v>
      </c>
      <c r="E56" s="5">
        <v>856</v>
      </c>
      <c r="F56" s="5">
        <v>670</v>
      </c>
      <c r="G56" s="5">
        <v>22</v>
      </c>
      <c r="H56" s="4">
        <v>1548</v>
      </c>
      <c r="I56" s="5">
        <v>30</v>
      </c>
      <c r="J56" s="4">
        <v>1537</v>
      </c>
    </row>
    <row r="57" spans="1:10" ht="23.25" thickBot="1">
      <c r="A57" s="3"/>
      <c r="B57" s="3" t="s">
        <v>2853</v>
      </c>
      <c r="C57" s="4">
        <v>2945</v>
      </c>
      <c r="D57" s="4">
        <v>1498</v>
      </c>
      <c r="E57" s="5">
        <v>798</v>
      </c>
      <c r="F57" s="5">
        <v>667</v>
      </c>
      <c r="G57" s="5">
        <v>14</v>
      </c>
      <c r="H57" s="4">
        <v>1479</v>
      </c>
      <c r="I57" s="5">
        <v>19</v>
      </c>
      <c r="J57" s="4">
        <v>1447</v>
      </c>
    </row>
    <row r="58" spans="1:10" ht="23.25" thickBot="1">
      <c r="A58" s="3"/>
      <c r="B58" s="3" t="s">
        <v>2854</v>
      </c>
      <c r="C58" s="4">
        <v>2922</v>
      </c>
      <c r="D58" s="4">
        <v>1518</v>
      </c>
      <c r="E58" s="5">
        <v>800</v>
      </c>
      <c r="F58" s="5">
        <v>683</v>
      </c>
      <c r="G58" s="5">
        <v>16</v>
      </c>
      <c r="H58" s="4">
        <v>1499</v>
      </c>
      <c r="I58" s="5">
        <v>19</v>
      </c>
      <c r="J58" s="4">
        <v>1404</v>
      </c>
    </row>
    <row r="59" spans="1:10" ht="23.25" thickBot="1">
      <c r="A59" s="3"/>
      <c r="B59" s="3" t="s">
        <v>2855</v>
      </c>
      <c r="C59" s="4">
        <v>2542</v>
      </c>
      <c r="D59" s="4">
        <v>1324</v>
      </c>
      <c r="E59" s="5">
        <v>722</v>
      </c>
      <c r="F59" s="5">
        <v>570</v>
      </c>
      <c r="G59" s="5">
        <v>14</v>
      </c>
      <c r="H59" s="4">
        <v>1306</v>
      </c>
      <c r="I59" s="5">
        <v>18</v>
      </c>
      <c r="J59" s="4">
        <v>1218</v>
      </c>
    </row>
    <row r="60" spans="1:10" ht="23.25" thickBot="1">
      <c r="A60" s="3"/>
      <c r="B60" s="3" t="s">
        <v>2856</v>
      </c>
      <c r="C60" s="4">
        <v>2819</v>
      </c>
      <c r="D60" s="4">
        <v>1457</v>
      </c>
      <c r="E60" s="5">
        <v>754</v>
      </c>
      <c r="F60" s="5">
        <v>660</v>
      </c>
      <c r="G60" s="5">
        <v>14</v>
      </c>
      <c r="H60" s="4">
        <v>1428</v>
      </c>
      <c r="I60" s="5">
        <v>29</v>
      </c>
      <c r="J60" s="4">
        <v>1362</v>
      </c>
    </row>
    <row r="61" spans="1:10" ht="23.25" thickBot="1">
      <c r="A61" s="3"/>
      <c r="B61" s="3" t="s">
        <v>2857</v>
      </c>
      <c r="C61" s="4">
        <v>2782</v>
      </c>
      <c r="D61" s="4">
        <v>1546</v>
      </c>
      <c r="E61" s="5">
        <v>768</v>
      </c>
      <c r="F61" s="5">
        <v>721</v>
      </c>
      <c r="G61" s="5">
        <v>25</v>
      </c>
      <c r="H61" s="4">
        <v>1514</v>
      </c>
      <c r="I61" s="5">
        <v>32</v>
      </c>
      <c r="J61" s="4">
        <v>1236</v>
      </c>
    </row>
    <row r="62" spans="1:10" ht="23.25" thickBot="1">
      <c r="A62" s="3"/>
      <c r="B62" s="3" t="s">
        <v>2858</v>
      </c>
      <c r="C62" s="4">
        <v>3043</v>
      </c>
      <c r="D62" s="4">
        <v>2215</v>
      </c>
      <c r="E62" s="5">
        <v>986</v>
      </c>
      <c r="F62" s="4">
        <v>1206</v>
      </c>
      <c r="G62" s="5">
        <v>4</v>
      </c>
      <c r="H62" s="4">
        <v>2196</v>
      </c>
      <c r="I62" s="5">
        <v>19</v>
      </c>
      <c r="J62" s="5">
        <v>828</v>
      </c>
    </row>
    <row r="63" spans="1:10" ht="17.25" thickBot="1">
      <c r="A63" s="3" t="s">
        <v>2859</v>
      </c>
      <c r="B63" s="3" t="s">
        <v>36</v>
      </c>
      <c r="C63" s="4">
        <v>12989</v>
      </c>
      <c r="D63" s="4">
        <v>9419</v>
      </c>
      <c r="E63" s="4">
        <v>5079</v>
      </c>
      <c r="F63" s="4">
        <v>4186</v>
      </c>
      <c r="G63" s="5">
        <v>75</v>
      </c>
      <c r="H63" s="4">
        <v>9340</v>
      </c>
      <c r="I63" s="5">
        <v>79</v>
      </c>
      <c r="J63" s="4">
        <v>3570</v>
      </c>
    </row>
    <row r="64" spans="1:10" ht="23.25" thickBot="1">
      <c r="A64" s="3"/>
      <c r="B64" s="3" t="s">
        <v>37</v>
      </c>
      <c r="C64" s="4">
        <v>4512</v>
      </c>
      <c r="D64" s="4">
        <v>4511</v>
      </c>
      <c r="E64" s="4">
        <v>2762</v>
      </c>
      <c r="F64" s="4">
        <v>1679</v>
      </c>
      <c r="G64" s="5">
        <v>37</v>
      </c>
      <c r="H64" s="4">
        <v>4478</v>
      </c>
      <c r="I64" s="5">
        <v>33</v>
      </c>
      <c r="J64" s="5">
        <v>1</v>
      </c>
    </row>
    <row r="65" spans="1:10" ht="23.25" thickBot="1">
      <c r="A65" s="3"/>
      <c r="B65" s="3" t="s">
        <v>2860</v>
      </c>
      <c r="C65" s="4">
        <v>2091</v>
      </c>
      <c r="D65" s="4">
        <v>1216</v>
      </c>
      <c r="E65" s="5">
        <v>498</v>
      </c>
      <c r="F65" s="5">
        <v>699</v>
      </c>
      <c r="G65" s="5">
        <v>9</v>
      </c>
      <c r="H65" s="4">
        <v>1206</v>
      </c>
      <c r="I65" s="5">
        <v>10</v>
      </c>
      <c r="J65" s="5">
        <v>875</v>
      </c>
    </row>
    <row r="66" spans="1:10" ht="23.25" thickBot="1">
      <c r="A66" s="3"/>
      <c r="B66" s="3" t="s">
        <v>2861</v>
      </c>
      <c r="C66" s="4">
        <v>3521</v>
      </c>
      <c r="D66" s="4">
        <v>1878</v>
      </c>
      <c r="E66" s="5">
        <v>987</v>
      </c>
      <c r="F66" s="5">
        <v>859</v>
      </c>
      <c r="G66" s="5">
        <v>15</v>
      </c>
      <c r="H66" s="4">
        <v>1861</v>
      </c>
      <c r="I66" s="5">
        <v>17</v>
      </c>
      <c r="J66" s="4">
        <v>1643</v>
      </c>
    </row>
    <row r="67" spans="1:10" ht="23.25" thickBot="1">
      <c r="A67" s="3"/>
      <c r="B67" s="3" t="s">
        <v>2862</v>
      </c>
      <c r="C67" s="4">
        <v>2865</v>
      </c>
      <c r="D67" s="4">
        <v>1814</v>
      </c>
      <c r="E67" s="5">
        <v>832</v>
      </c>
      <c r="F67" s="5">
        <v>949</v>
      </c>
      <c r="G67" s="5">
        <v>14</v>
      </c>
      <c r="H67" s="4">
        <v>1795</v>
      </c>
      <c r="I67" s="5">
        <v>19</v>
      </c>
      <c r="J67" s="4">
        <v>1051</v>
      </c>
    </row>
    <row r="68" spans="1:10" ht="17.25" thickBot="1">
      <c r="A68" s="3" t="s">
        <v>2863</v>
      </c>
      <c r="B68" s="3" t="s">
        <v>36</v>
      </c>
      <c r="C68" s="4">
        <v>14580</v>
      </c>
      <c r="D68" s="4">
        <v>10967</v>
      </c>
      <c r="E68" s="4">
        <v>5356</v>
      </c>
      <c r="F68" s="4">
        <v>5461</v>
      </c>
      <c r="G68" s="5">
        <v>54</v>
      </c>
      <c r="H68" s="4">
        <v>10871</v>
      </c>
      <c r="I68" s="5">
        <v>96</v>
      </c>
      <c r="J68" s="4">
        <v>3613</v>
      </c>
    </row>
    <row r="69" spans="1:10" ht="23.25" thickBot="1">
      <c r="A69" s="3"/>
      <c r="B69" s="3" t="s">
        <v>37</v>
      </c>
      <c r="C69" s="4">
        <v>3883</v>
      </c>
      <c r="D69" s="4">
        <v>3883</v>
      </c>
      <c r="E69" s="4">
        <v>2234</v>
      </c>
      <c r="F69" s="4">
        <v>1616</v>
      </c>
      <c r="G69" s="5">
        <v>12</v>
      </c>
      <c r="H69" s="4">
        <v>3862</v>
      </c>
      <c r="I69" s="5">
        <v>21</v>
      </c>
      <c r="J69" s="5">
        <v>0</v>
      </c>
    </row>
    <row r="70" spans="1:10" ht="23.25" thickBot="1">
      <c r="A70" s="3"/>
      <c r="B70" s="3" t="s">
        <v>2864</v>
      </c>
      <c r="C70" s="4">
        <v>3113</v>
      </c>
      <c r="D70" s="4">
        <v>1975</v>
      </c>
      <c r="E70" s="5">
        <v>843</v>
      </c>
      <c r="F70" s="4">
        <v>1107</v>
      </c>
      <c r="G70" s="5">
        <v>7</v>
      </c>
      <c r="H70" s="4">
        <v>1957</v>
      </c>
      <c r="I70" s="5">
        <v>18</v>
      </c>
      <c r="J70" s="4">
        <v>1138</v>
      </c>
    </row>
    <row r="71" spans="1:10" ht="23.25" thickBot="1">
      <c r="A71" s="3"/>
      <c r="B71" s="3" t="s">
        <v>2865</v>
      </c>
      <c r="C71" s="4">
        <v>2657</v>
      </c>
      <c r="D71" s="4">
        <v>1872</v>
      </c>
      <c r="E71" s="5">
        <v>750</v>
      </c>
      <c r="F71" s="4">
        <v>1085</v>
      </c>
      <c r="G71" s="5">
        <v>13</v>
      </c>
      <c r="H71" s="4">
        <v>1848</v>
      </c>
      <c r="I71" s="5">
        <v>24</v>
      </c>
      <c r="J71" s="5">
        <v>785</v>
      </c>
    </row>
    <row r="72" spans="1:10" ht="23.25" thickBot="1">
      <c r="A72" s="3"/>
      <c r="B72" s="3" t="s">
        <v>2866</v>
      </c>
      <c r="C72" s="4">
        <v>2630</v>
      </c>
      <c r="D72" s="4">
        <v>1704</v>
      </c>
      <c r="E72" s="5">
        <v>794</v>
      </c>
      <c r="F72" s="5">
        <v>880</v>
      </c>
      <c r="G72" s="5">
        <v>11</v>
      </c>
      <c r="H72" s="4">
        <v>1685</v>
      </c>
      <c r="I72" s="5">
        <v>19</v>
      </c>
      <c r="J72" s="5">
        <v>926</v>
      </c>
    </row>
    <row r="73" spans="1:10" ht="23.25" thickBot="1">
      <c r="A73" s="3"/>
      <c r="B73" s="3" t="s">
        <v>2867</v>
      </c>
      <c r="C73" s="4">
        <v>2297</v>
      </c>
      <c r="D73" s="4">
        <v>1533</v>
      </c>
      <c r="E73" s="5">
        <v>735</v>
      </c>
      <c r="F73" s="5">
        <v>773</v>
      </c>
      <c r="G73" s="5">
        <v>11</v>
      </c>
      <c r="H73" s="4">
        <v>1519</v>
      </c>
      <c r="I73" s="5">
        <v>14</v>
      </c>
      <c r="J73" s="5">
        <v>764</v>
      </c>
    </row>
    <row r="74" spans="1:10" ht="17.25" thickBot="1">
      <c r="A74" s="3" t="s">
        <v>2868</v>
      </c>
      <c r="B74" s="3" t="s">
        <v>36</v>
      </c>
      <c r="C74" s="4">
        <v>36907</v>
      </c>
      <c r="D74" s="4">
        <v>22965</v>
      </c>
      <c r="E74" s="4">
        <v>11901</v>
      </c>
      <c r="F74" s="4">
        <v>10584</v>
      </c>
      <c r="G74" s="5">
        <v>212</v>
      </c>
      <c r="H74" s="4">
        <v>22697</v>
      </c>
      <c r="I74" s="5">
        <v>268</v>
      </c>
      <c r="J74" s="4">
        <v>13942</v>
      </c>
    </row>
    <row r="75" spans="1:10" ht="23.25" thickBot="1">
      <c r="A75" s="3"/>
      <c r="B75" s="3" t="s">
        <v>37</v>
      </c>
      <c r="C75" s="4">
        <v>6322</v>
      </c>
      <c r="D75" s="4">
        <v>6321</v>
      </c>
      <c r="E75" s="4">
        <v>3846</v>
      </c>
      <c r="F75" s="4">
        <v>2384</v>
      </c>
      <c r="G75" s="5">
        <v>48</v>
      </c>
      <c r="H75" s="4">
        <v>6278</v>
      </c>
      <c r="I75" s="5">
        <v>43</v>
      </c>
      <c r="J75" s="5">
        <v>1</v>
      </c>
    </row>
    <row r="76" spans="1:10" ht="17.25" thickBot="1">
      <c r="A76" s="3"/>
      <c r="B76" s="3" t="s">
        <v>2869</v>
      </c>
      <c r="C76" s="4">
        <v>3593</v>
      </c>
      <c r="D76" s="4">
        <v>1855</v>
      </c>
      <c r="E76" s="5">
        <v>923</v>
      </c>
      <c r="F76" s="5">
        <v>872</v>
      </c>
      <c r="G76" s="5">
        <v>23</v>
      </c>
      <c r="H76" s="4">
        <v>1818</v>
      </c>
      <c r="I76" s="5">
        <v>37</v>
      </c>
      <c r="J76" s="4">
        <v>1738</v>
      </c>
    </row>
    <row r="77" spans="1:10" ht="17.25" thickBot="1">
      <c r="A77" s="3"/>
      <c r="B77" s="3" t="s">
        <v>2870</v>
      </c>
      <c r="C77" s="4">
        <v>2812</v>
      </c>
      <c r="D77" s="4">
        <v>1635</v>
      </c>
      <c r="E77" s="5">
        <v>765</v>
      </c>
      <c r="F77" s="5">
        <v>839</v>
      </c>
      <c r="G77" s="5">
        <v>11</v>
      </c>
      <c r="H77" s="4">
        <v>1615</v>
      </c>
      <c r="I77" s="5">
        <v>20</v>
      </c>
      <c r="J77" s="4">
        <v>1177</v>
      </c>
    </row>
    <row r="78" spans="1:10" ht="17.25" thickBot="1">
      <c r="A78" s="3"/>
      <c r="B78" s="3" t="s">
        <v>2871</v>
      </c>
      <c r="C78" s="4">
        <v>3266</v>
      </c>
      <c r="D78" s="4">
        <v>1825</v>
      </c>
      <c r="E78" s="5">
        <v>890</v>
      </c>
      <c r="F78" s="5">
        <v>888</v>
      </c>
      <c r="G78" s="5">
        <v>18</v>
      </c>
      <c r="H78" s="4">
        <v>1796</v>
      </c>
      <c r="I78" s="5">
        <v>29</v>
      </c>
      <c r="J78" s="4">
        <v>1441</v>
      </c>
    </row>
    <row r="79" spans="1:10" ht="17.25" thickBot="1">
      <c r="A79" s="3"/>
      <c r="B79" s="3" t="s">
        <v>2872</v>
      </c>
      <c r="C79" s="4">
        <v>4467</v>
      </c>
      <c r="D79" s="4">
        <v>2239</v>
      </c>
      <c r="E79" s="4">
        <v>1190</v>
      </c>
      <c r="F79" s="5">
        <v>997</v>
      </c>
      <c r="G79" s="5">
        <v>23</v>
      </c>
      <c r="H79" s="4">
        <v>2210</v>
      </c>
      <c r="I79" s="5">
        <v>29</v>
      </c>
      <c r="J79" s="4">
        <v>2228</v>
      </c>
    </row>
    <row r="80" spans="1:10" ht="17.25" thickBot="1">
      <c r="A80" s="3"/>
      <c r="B80" s="3" t="s">
        <v>2873</v>
      </c>
      <c r="C80" s="4">
        <v>2414</v>
      </c>
      <c r="D80" s="4">
        <v>1377</v>
      </c>
      <c r="E80" s="5">
        <v>706</v>
      </c>
      <c r="F80" s="5">
        <v>642</v>
      </c>
      <c r="G80" s="5">
        <v>10</v>
      </c>
      <c r="H80" s="4">
        <v>1358</v>
      </c>
      <c r="I80" s="5">
        <v>19</v>
      </c>
      <c r="J80" s="4">
        <v>1037</v>
      </c>
    </row>
    <row r="81" spans="1:10" ht="17.25" thickBot="1">
      <c r="A81" s="3"/>
      <c r="B81" s="3" t="s">
        <v>2874</v>
      </c>
      <c r="C81" s="4">
        <v>3509</v>
      </c>
      <c r="D81" s="4">
        <v>1476</v>
      </c>
      <c r="E81" s="5">
        <v>732</v>
      </c>
      <c r="F81" s="5">
        <v>705</v>
      </c>
      <c r="G81" s="5">
        <v>20</v>
      </c>
      <c r="H81" s="4">
        <v>1457</v>
      </c>
      <c r="I81" s="5">
        <v>19</v>
      </c>
      <c r="J81" s="4">
        <v>2033</v>
      </c>
    </row>
    <row r="82" spans="1:10" ht="17.25" thickBot="1">
      <c r="A82" s="3"/>
      <c r="B82" s="3" t="s">
        <v>2875</v>
      </c>
      <c r="C82" s="4">
        <v>3224</v>
      </c>
      <c r="D82" s="4">
        <v>1931</v>
      </c>
      <c r="E82" s="5">
        <v>848</v>
      </c>
      <c r="F82" s="4">
        <v>1045</v>
      </c>
      <c r="G82" s="5">
        <v>15</v>
      </c>
      <c r="H82" s="4">
        <v>1908</v>
      </c>
      <c r="I82" s="5">
        <v>23</v>
      </c>
      <c r="J82" s="4">
        <v>1293</v>
      </c>
    </row>
    <row r="83" spans="1:10" ht="17.25" thickBot="1">
      <c r="A83" s="3"/>
      <c r="B83" s="3" t="s">
        <v>2876</v>
      </c>
      <c r="C83" s="4">
        <v>1234</v>
      </c>
      <c r="D83" s="5">
        <v>692</v>
      </c>
      <c r="E83" s="5">
        <v>343</v>
      </c>
      <c r="F83" s="5">
        <v>336</v>
      </c>
      <c r="G83" s="5">
        <v>5</v>
      </c>
      <c r="H83" s="5">
        <v>684</v>
      </c>
      <c r="I83" s="5">
        <v>8</v>
      </c>
      <c r="J83" s="5">
        <v>542</v>
      </c>
    </row>
    <row r="84" spans="1:10" ht="17.25" thickBot="1">
      <c r="A84" s="3"/>
      <c r="B84" s="3" t="s">
        <v>2877</v>
      </c>
      <c r="C84" s="4">
        <v>2822</v>
      </c>
      <c r="D84" s="4">
        <v>1662</v>
      </c>
      <c r="E84" s="5">
        <v>722</v>
      </c>
      <c r="F84" s="5">
        <v>910</v>
      </c>
      <c r="G84" s="5">
        <v>13</v>
      </c>
      <c r="H84" s="4">
        <v>1645</v>
      </c>
      <c r="I84" s="5">
        <v>17</v>
      </c>
      <c r="J84" s="4">
        <v>1160</v>
      </c>
    </row>
    <row r="85" spans="1:10" ht="17.25" thickBot="1">
      <c r="A85" s="3"/>
      <c r="B85" s="3" t="s">
        <v>2878</v>
      </c>
      <c r="C85" s="4">
        <v>3244</v>
      </c>
      <c r="D85" s="4">
        <v>1952</v>
      </c>
      <c r="E85" s="5">
        <v>936</v>
      </c>
      <c r="F85" s="5">
        <v>966</v>
      </c>
      <c r="G85" s="5">
        <v>26</v>
      </c>
      <c r="H85" s="4">
        <v>1928</v>
      </c>
      <c r="I85" s="5">
        <v>24</v>
      </c>
      <c r="J85" s="4">
        <v>1292</v>
      </c>
    </row>
    <row r="86" spans="1:10" ht="23.25" thickBot="1">
      <c r="A86" s="3" t="s">
        <v>97</v>
      </c>
      <c r="B86" s="3"/>
      <c r="C86" s="5">
        <v>0</v>
      </c>
      <c r="D86" s="5">
        <v>3</v>
      </c>
      <c r="E86" s="5">
        <v>1</v>
      </c>
      <c r="F86" s="5">
        <v>2</v>
      </c>
      <c r="G86" s="5">
        <v>0</v>
      </c>
      <c r="H86" s="5">
        <v>3</v>
      </c>
      <c r="I86" s="5">
        <v>0</v>
      </c>
      <c r="J86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827A-6099-4DEA-A3B9-0399347E1DE4}"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100</v>
      </c>
      <c r="H2" s="1" t="s">
        <v>19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2" t="s">
        <v>2879</v>
      </c>
      <c r="F3" s="2" t="s">
        <v>2880</v>
      </c>
      <c r="G3" s="2" t="s">
        <v>2881</v>
      </c>
      <c r="H3" s="2" t="s">
        <v>2882</v>
      </c>
      <c r="I3" s="44"/>
      <c r="J3" s="2"/>
      <c r="K3" s="44"/>
      <c r="U3" t="s">
        <v>3</v>
      </c>
      <c r="V3" t="str">
        <f t="shared" si="0"/>
        <v>이해식</v>
      </c>
      <c r="W3" t="str">
        <f t="shared" si="0"/>
        <v>이재영</v>
      </c>
      <c r="X3" t="str">
        <f t="shared" si="0"/>
        <v>권중도</v>
      </c>
    </row>
    <row r="4" spans="1:24" ht="17.25" thickBot="1">
      <c r="A4" s="3" t="s">
        <v>30</v>
      </c>
      <c r="B4" s="3"/>
      <c r="C4" s="4">
        <v>165610</v>
      </c>
      <c r="D4" s="4">
        <v>109651</v>
      </c>
      <c r="E4" s="4">
        <v>59175</v>
      </c>
      <c r="F4" s="4">
        <v>45617</v>
      </c>
      <c r="G4" s="4">
        <v>2996</v>
      </c>
      <c r="H4" s="5">
        <v>705</v>
      </c>
      <c r="I4" s="4">
        <v>108493</v>
      </c>
      <c r="J4" s="4">
        <v>1158</v>
      </c>
      <c r="K4" s="4">
        <v>55959</v>
      </c>
      <c r="V4" s="8"/>
      <c r="W4" s="8"/>
      <c r="X4" s="8"/>
    </row>
    <row r="5" spans="1:24" ht="23.25" thickBot="1">
      <c r="A5" s="3" t="s">
        <v>31</v>
      </c>
      <c r="B5" s="3"/>
      <c r="C5" s="5">
        <v>214</v>
      </c>
      <c r="D5" s="5">
        <v>205</v>
      </c>
      <c r="E5" s="5">
        <v>101</v>
      </c>
      <c r="F5" s="5">
        <v>83</v>
      </c>
      <c r="G5" s="5">
        <v>11</v>
      </c>
      <c r="H5" s="5">
        <v>5</v>
      </c>
      <c r="I5" s="5">
        <v>200</v>
      </c>
      <c r="J5" s="5">
        <v>5</v>
      </c>
      <c r="K5" s="5">
        <v>9</v>
      </c>
      <c r="T5" t="s">
        <v>2929</v>
      </c>
      <c r="U5">
        <f>SUMIF($A:$A,"합계",D:D)</f>
        <v>109651</v>
      </c>
      <c r="V5">
        <f>SUMIF($A:$A,"합계",E:E)</f>
        <v>59175</v>
      </c>
      <c r="W5">
        <f>SUMIF($A:$A,"합계",F:F)</f>
        <v>45617</v>
      </c>
      <c r="X5">
        <f>SUMIF($A:$A,"합계",G:G)</f>
        <v>2996</v>
      </c>
    </row>
    <row r="6" spans="1:24" ht="23.25" thickBot="1">
      <c r="A6" s="3" t="s">
        <v>32</v>
      </c>
      <c r="B6" s="3"/>
      <c r="C6" s="4">
        <v>10780</v>
      </c>
      <c r="D6" s="4">
        <v>10775</v>
      </c>
      <c r="E6" s="4">
        <v>6696</v>
      </c>
      <c r="F6" s="4">
        <v>3493</v>
      </c>
      <c r="G6" s="5">
        <v>333</v>
      </c>
      <c r="H6" s="5">
        <v>95</v>
      </c>
      <c r="I6" s="4">
        <v>10617</v>
      </c>
      <c r="J6" s="5">
        <v>158</v>
      </c>
      <c r="K6" s="5">
        <v>5</v>
      </c>
      <c r="T6" t="s">
        <v>2930</v>
      </c>
      <c r="U6">
        <f>U5-U7</f>
        <v>65479</v>
      </c>
      <c r="V6">
        <f>V5-V7</f>
        <v>32029</v>
      </c>
      <c r="W6">
        <f>W5-W7</f>
        <v>30312</v>
      </c>
      <c r="X6">
        <f>X5-X7</f>
        <v>1938</v>
      </c>
    </row>
    <row r="7" spans="1:24" ht="23.25" thickBot="1">
      <c r="A7" s="3" t="s">
        <v>33</v>
      </c>
      <c r="B7" s="3"/>
      <c r="C7" s="5">
        <v>715</v>
      </c>
      <c r="D7" s="5">
        <v>222</v>
      </c>
      <c r="E7" s="5">
        <v>146</v>
      </c>
      <c r="F7" s="5">
        <v>64</v>
      </c>
      <c r="G7" s="5">
        <v>12</v>
      </c>
      <c r="H7" s="5">
        <v>0</v>
      </c>
      <c r="I7" s="5">
        <v>222</v>
      </c>
      <c r="J7" s="5">
        <v>0</v>
      </c>
      <c r="K7" s="5">
        <v>493</v>
      </c>
      <c r="T7" t="s">
        <v>2931</v>
      </c>
      <c r="U7">
        <f>U11+U10+U9</f>
        <v>44172</v>
      </c>
      <c r="V7">
        <f>V11+V10+V9</f>
        <v>27146</v>
      </c>
      <c r="W7">
        <f>W11+W10+W9</f>
        <v>15305</v>
      </c>
      <c r="X7">
        <f>X11+X10+X9</f>
        <v>1058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4</v>
      </c>
      <c r="F8" s="5">
        <v>3</v>
      </c>
      <c r="G8" s="5">
        <v>1</v>
      </c>
      <c r="H8" s="5">
        <v>0</v>
      </c>
      <c r="I8" s="5">
        <v>8</v>
      </c>
      <c r="J8" s="5">
        <v>0</v>
      </c>
      <c r="K8" s="5">
        <v>-8</v>
      </c>
      <c r="V8" s="8"/>
      <c r="W8" s="8"/>
      <c r="X8" s="8"/>
    </row>
    <row r="9" spans="1:24" ht="17.25" thickBot="1">
      <c r="A9" s="3" t="s">
        <v>2883</v>
      </c>
      <c r="B9" s="3" t="s">
        <v>36</v>
      </c>
      <c r="C9" s="4">
        <v>23602</v>
      </c>
      <c r="D9" s="4">
        <v>14779</v>
      </c>
      <c r="E9" s="4">
        <v>7933</v>
      </c>
      <c r="F9" s="4">
        <v>6166</v>
      </c>
      <c r="G9" s="5">
        <v>409</v>
      </c>
      <c r="H9" s="5">
        <v>93</v>
      </c>
      <c r="I9" s="4">
        <v>14601</v>
      </c>
      <c r="J9" s="5">
        <v>178</v>
      </c>
      <c r="K9" s="4">
        <v>8823</v>
      </c>
      <c r="T9" t="s">
        <v>2934</v>
      </c>
      <c r="U9">
        <f>SUMIF($A:$A,"거소·선상투표",D:D)+SUMIF($A:$A,"국외부재자투표",D:D)+SUMIF($A:$A,"국외부재자투표(공관)",D:D)</f>
        <v>435</v>
      </c>
      <c r="V9">
        <f t="shared" ref="V9:X11" si="1">SUMIF($A:$A,"거소·선상투표",E:E)+SUMIF($A:$A,"국외부재자투표",E:E)+SUMIF($A:$A,"국외부재자투표(공관)",E:E)</f>
        <v>251</v>
      </c>
      <c r="W9">
        <f t="shared" si="1"/>
        <v>150</v>
      </c>
      <c r="X9">
        <f t="shared" si="1"/>
        <v>24</v>
      </c>
    </row>
    <row r="10" spans="1:24" ht="23.25" thickBot="1">
      <c r="A10" s="3"/>
      <c r="B10" s="3" t="s">
        <v>37</v>
      </c>
      <c r="C10" s="4">
        <v>4664</v>
      </c>
      <c r="D10" s="4">
        <v>4664</v>
      </c>
      <c r="E10" s="4">
        <v>2898</v>
      </c>
      <c r="F10" s="4">
        <v>1607</v>
      </c>
      <c r="G10" s="5">
        <v>97</v>
      </c>
      <c r="H10" s="5">
        <v>20</v>
      </c>
      <c r="I10" s="4">
        <v>4622</v>
      </c>
      <c r="J10" s="5">
        <v>42</v>
      </c>
      <c r="K10" s="5">
        <v>0</v>
      </c>
      <c r="T10" t="s">
        <v>2932</v>
      </c>
      <c r="U10">
        <f>SUMIF($B:$B,"관내사전투표",D:D)</f>
        <v>32962</v>
      </c>
      <c r="V10">
        <f t="shared" ref="V10:X12" si="2">SUMIF($B:$B,"관내사전투표",E:E)</f>
        <v>20199</v>
      </c>
      <c r="W10">
        <f t="shared" si="2"/>
        <v>11662</v>
      </c>
      <c r="X10">
        <f t="shared" si="2"/>
        <v>701</v>
      </c>
    </row>
    <row r="11" spans="1:24" ht="23.25" thickBot="1">
      <c r="A11" s="3"/>
      <c r="B11" s="3" t="s">
        <v>2884</v>
      </c>
      <c r="C11" s="4">
        <v>3673</v>
      </c>
      <c r="D11" s="4">
        <v>1733</v>
      </c>
      <c r="E11" s="5">
        <v>891</v>
      </c>
      <c r="F11" s="5">
        <v>736</v>
      </c>
      <c r="G11" s="5">
        <v>54</v>
      </c>
      <c r="H11" s="5">
        <v>16</v>
      </c>
      <c r="I11" s="4">
        <v>1697</v>
      </c>
      <c r="J11" s="5">
        <v>36</v>
      </c>
      <c r="K11" s="4">
        <v>1940</v>
      </c>
      <c r="T11" t="s">
        <v>2933</v>
      </c>
      <c r="U11">
        <f>SUMIF($A:$A,"관외사전투표",D:D)</f>
        <v>10775</v>
      </c>
      <c r="V11">
        <f t="shared" ref="V11:X13" si="3">SUMIF($A:$A,"관외사전투표",E:E)</f>
        <v>6696</v>
      </c>
      <c r="W11">
        <f t="shared" si="3"/>
        <v>3493</v>
      </c>
      <c r="X11">
        <f t="shared" si="3"/>
        <v>333</v>
      </c>
    </row>
    <row r="12" spans="1:24" ht="23.25" thickBot="1">
      <c r="A12" s="3"/>
      <c r="B12" s="3" t="s">
        <v>2885</v>
      </c>
      <c r="C12" s="4">
        <v>3175</v>
      </c>
      <c r="D12" s="4">
        <v>1735</v>
      </c>
      <c r="E12" s="5">
        <v>784</v>
      </c>
      <c r="F12" s="5">
        <v>876</v>
      </c>
      <c r="G12" s="5">
        <v>50</v>
      </c>
      <c r="H12" s="5">
        <v>9</v>
      </c>
      <c r="I12" s="4">
        <v>1719</v>
      </c>
      <c r="J12" s="5">
        <v>16</v>
      </c>
      <c r="K12" s="4">
        <v>1440</v>
      </c>
    </row>
    <row r="13" spans="1:24" ht="23.25" thickBot="1">
      <c r="A13" s="3"/>
      <c r="B13" s="3" t="s">
        <v>2886</v>
      </c>
      <c r="C13" s="4">
        <v>3236</v>
      </c>
      <c r="D13" s="4">
        <v>1656</v>
      </c>
      <c r="E13" s="5">
        <v>905</v>
      </c>
      <c r="F13" s="5">
        <v>647</v>
      </c>
      <c r="G13" s="5">
        <v>68</v>
      </c>
      <c r="H13" s="5">
        <v>13</v>
      </c>
      <c r="I13" s="4">
        <v>1633</v>
      </c>
      <c r="J13" s="5">
        <v>23</v>
      </c>
      <c r="K13" s="4">
        <v>1580</v>
      </c>
    </row>
    <row r="14" spans="1:24" ht="23.25" thickBot="1">
      <c r="A14" s="3"/>
      <c r="B14" s="3" t="s">
        <v>2887</v>
      </c>
      <c r="C14" s="4">
        <v>3189</v>
      </c>
      <c r="D14" s="4">
        <v>1756</v>
      </c>
      <c r="E14" s="5">
        <v>865</v>
      </c>
      <c r="F14" s="5">
        <v>800</v>
      </c>
      <c r="G14" s="5">
        <v>60</v>
      </c>
      <c r="H14" s="5">
        <v>11</v>
      </c>
      <c r="I14" s="4">
        <v>1736</v>
      </c>
      <c r="J14" s="5">
        <v>20</v>
      </c>
      <c r="K14" s="4">
        <v>1433</v>
      </c>
      <c r="U14" s="8"/>
      <c r="V14" s="8"/>
      <c r="W14" s="8"/>
      <c r="X14" s="8"/>
    </row>
    <row r="15" spans="1:24" ht="23.25" thickBot="1">
      <c r="A15" s="3"/>
      <c r="B15" s="3" t="s">
        <v>2888</v>
      </c>
      <c r="C15" s="4">
        <v>2785</v>
      </c>
      <c r="D15" s="4">
        <v>1551</v>
      </c>
      <c r="E15" s="5">
        <v>719</v>
      </c>
      <c r="F15" s="5">
        <v>764</v>
      </c>
      <c r="G15" s="5">
        <v>37</v>
      </c>
      <c r="H15" s="5">
        <v>13</v>
      </c>
      <c r="I15" s="4">
        <v>1533</v>
      </c>
      <c r="J15" s="5">
        <v>18</v>
      </c>
      <c r="K15" s="4">
        <v>1234</v>
      </c>
      <c r="U15" s="8"/>
      <c r="V15" s="8"/>
      <c r="W15" s="8"/>
      <c r="X15" s="8"/>
    </row>
    <row r="16" spans="1:24" ht="23.25" thickBot="1">
      <c r="A16" s="3"/>
      <c r="B16" s="3" t="s">
        <v>2889</v>
      </c>
      <c r="C16" s="4">
        <v>2880</v>
      </c>
      <c r="D16" s="4">
        <v>1684</v>
      </c>
      <c r="E16" s="5">
        <v>871</v>
      </c>
      <c r="F16" s="5">
        <v>736</v>
      </c>
      <c r="G16" s="5">
        <v>43</v>
      </c>
      <c r="H16" s="5">
        <v>11</v>
      </c>
      <c r="I16" s="4">
        <v>1661</v>
      </c>
      <c r="J16" s="5">
        <v>23</v>
      </c>
      <c r="K16" s="4">
        <v>1196</v>
      </c>
    </row>
    <row r="17" spans="1:11" ht="17.25" thickBot="1">
      <c r="A17" s="3" t="s">
        <v>2890</v>
      </c>
      <c r="B17" s="3" t="s">
        <v>36</v>
      </c>
      <c r="C17" s="4">
        <v>29174</v>
      </c>
      <c r="D17" s="4">
        <v>17608</v>
      </c>
      <c r="E17" s="4">
        <v>9608</v>
      </c>
      <c r="F17" s="4">
        <v>7189</v>
      </c>
      <c r="G17" s="5">
        <v>479</v>
      </c>
      <c r="H17" s="5">
        <v>136</v>
      </c>
      <c r="I17" s="4">
        <v>17412</v>
      </c>
      <c r="J17" s="5">
        <v>196</v>
      </c>
      <c r="K17" s="4">
        <v>11566</v>
      </c>
    </row>
    <row r="18" spans="1:11" ht="23.25" thickBot="1">
      <c r="A18" s="3"/>
      <c r="B18" s="3" t="s">
        <v>37</v>
      </c>
      <c r="C18" s="4">
        <v>5550</v>
      </c>
      <c r="D18" s="4">
        <v>5548</v>
      </c>
      <c r="E18" s="4">
        <v>3462</v>
      </c>
      <c r="F18" s="4">
        <v>1890</v>
      </c>
      <c r="G18" s="5">
        <v>118</v>
      </c>
      <c r="H18" s="5">
        <v>37</v>
      </c>
      <c r="I18" s="4">
        <v>5507</v>
      </c>
      <c r="J18" s="5">
        <v>41</v>
      </c>
      <c r="K18" s="5">
        <v>2</v>
      </c>
    </row>
    <row r="19" spans="1:11" ht="23.25" thickBot="1">
      <c r="A19" s="3"/>
      <c r="B19" s="3" t="s">
        <v>2891</v>
      </c>
      <c r="C19" s="4">
        <v>2479</v>
      </c>
      <c r="D19" s="4">
        <v>1298</v>
      </c>
      <c r="E19" s="5">
        <v>659</v>
      </c>
      <c r="F19" s="5">
        <v>564</v>
      </c>
      <c r="G19" s="5">
        <v>41</v>
      </c>
      <c r="H19" s="5">
        <v>15</v>
      </c>
      <c r="I19" s="4">
        <v>1279</v>
      </c>
      <c r="J19" s="5">
        <v>19</v>
      </c>
      <c r="K19" s="4">
        <v>1181</v>
      </c>
    </row>
    <row r="20" spans="1:11" ht="23.25" thickBot="1">
      <c r="A20" s="3"/>
      <c r="B20" s="3" t="s">
        <v>2892</v>
      </c>
      <c r="C20" s="4">
        <v>2872</v>
      </c>
      <c r="D20" s="4">
        <v>1614</v>
      </c>
      <c r="E20" s="5">
        <v>823</v>
      </c>
      <c r="F20" s="5">
        <v>735</v>
      </c>
      <c r="G20" s="5">
        <v>31</v>
      </c>
      <c r="H20" s="5">
        <v>11</v>
      </c>
      <c r="I20" s="4">
        <v>1600</v>
      </c>
      <c r="J20" s="5">
        <v>14</v>
      </c>
      <c r="K20" s="4">
        <v>1258</v>
      </c>
    </row>
    <row r="21" spans="1:11" ht="23.25" thickBot="1">
      <c r="A21" s="3"/>
      <c r="B21" s="3" t="s">
        <v>2893</v>
      </c>
      <c r="C21" s="4">
        <v>2240</v>
      </c>
      <c r="D21" s="4">
        <v>1195</v>
      </c>
      <c r="E21" s="5">
        <v>642</v>
      </c>
      <c r="F21" s="5">
        <v>495</v>
      </c>
      <c r="G21" s="5">
        <v>41</v>
      </c>
      <c r="H21" s="5">
        <v>1</v>
      </c>
      <c r="I21" s="4">
        <v>1179</v>
      </c>
      <c r="J21" s="5">
        <v>16</v>
      </c>
      <c r="K21" s="4">
        <v>1045</v>
      </c>
    </row>
    <row r="22" spans="1:11" ht="23.25" thickBot="1">
      <c r="A22" s="3"/>
      <c r="B22" s="3" t="s">
        <v>2894</v>
      </c>
      <c r="C22" s="4">
        <v>2900</v>
      </c>
      <c r="D22" s="4">
        <v>1490</v>
      </c>
      <c r="E22" s="5">
        <v>712</v>
      </c>
      <c r="F22" s="5">
        <v>705</v>
      </c>
      <c r="G22" s="5">
        <v>45</v>
      </c>
      <c r="H22" s="5">
        <v>9</v>
      </c>
      <c r="I22" s="4">
        <v>1471</v>
      </c>
      <c r="J22" s="5">
        <v>19</v>
      </c>
      <c r="K22" s="4">
        <v>1410</v>
      </c>
    </row>
    <row r="23" spans="1:11" ht="23.25" thickBot="1">
      <c r="A23" s="3"/>
      <c r="B23" s="3" t="s">
        <v>2895</v>
      </c>
      <c r="C23" s="4">
        <v>3505</v>
      </c>
      <c r="D23" s="4">
        <v>1795</v>
      </c>
      <c r="E23" s="5">
        <v>907</v>
      </c>
      <c r="F23" s="5">
        <v>787</v>
      </c>
      <c r="G23" s="5">
        <v>52</v>
      </c>
      <c r="H23" s="5">
        <v>20</v>
      </c>
      <c r="I23" s="4">
        <v>1766</v>
      </c>
      <c r="J23" s="5">
        <v>29</v>
      </c>
      <c r="K23" s="4">
        <v>1710</v>
      </c>
    </row>
    <row r="24" spans="1:11" ht="23.25" thickBot="1">
      <c r="A24" s="3"/>
      <c r="B24" s="3" t="s">
        <v>2896</v>
      </c>
      <c r="C24" s="4">
        <v>3388</v>
      </c>
      <c r="D24" s="4">
        <v>1783</v>
      </c>
      <c r="E24" s="5">
        <v>952</v>
      </c>
      <c r="F24" s="5">
        <v>737</v>
      </c>
      <c r="G24" s="5">
        <v>54</v>
      </c>
      <c r="H24" s="5">
        <v>18</v>
      </c>
      <c r="I24" s="4">
        <v>1761</v>
      </c>
      <c r="J24" s="5">
        <v>22</v>
      </c>
      <c r="K24" s="4">
        <v>1605</v>
      </c>
    </row>
    <row r="25" spans="1:11" ht="23.25" thickBot="1">
      <c r="A25" s="3"/>
      <c r="B25" s="3" t="s">
        <v>2897</v>
      </c>
      <c r="C25" s="4">
        <v>3855</v>
      </c>
      <c r="D25" s="4">
        <v>1765</v>
      </c>
      <c r="E25" s="5">
        <v>892</v>
      </c>
      <c r="F25" s="5">
        <v>776</v>
      </c>
      <c r="G25" s="5">
        <v>65</v>
      </c>
      <c r="H25" s="5">
        <v>10</v>
      </c>
      <c r="I25" s="4">
        <v>1743</v>
      </c>
      <c r="J25" s="5">
        <v>22</v>
      </c>
      <c r="K25" s="4">
        <v>2090</v>
      </c>
    </row>
    <row r="26" spans="1:11" ht="23.25" thickBot="1">
      <c r="A26" s="3"/>
      <c r="B26" s="3" t="s">
        <v>2898</v>
      </c>
      <c r="C26" s="4">
        <v>2385</v>
      </c>
      <c r="D26" s="4">
        <v>1120</v>
      </c>
      <c r="E26" s="5">
        <v>559</v>
      </c>
      <c r="F26" s="5">
        <v>500</v>
      </c>
      <c r="G26" s="5">
        <v>32</v>
      </c>
      <c r="H26" s="5">
        <v>15</v>
      </c>
      <c r="I26" s="4">
        <v>1106</v>
      </c>
      <c r="J26" s="5">
        <v>14</v>
      </c>
      <c r="K26" s="4">
        <v>1265</v>
      </c>
    </row>
    <row r="27" spans="1:11" ht="17.25" thickBot="1">
      <c r="A27" s="3" t="s">
        <v>2899</v>
      </c>
      <c r="B27" s="3" t="s">
        <v>36</v>
      </c>
      <c r="C27" s="4">
        <v>22285</v>
      </c>
      <c r="D27" s="4">
        <v>13580</v>
      </c>
      <c r="E27" s="4">
        <v>7055</v>
      </c>
      <c r="F27" s="4">
        <v>5939</v>
      </c>
      <c r="G27" s="5">
        <v>367</v>
      </c>
      <c r="H27" s="5">
        <v>79</v>
      </c>
      <c r="I27" s="4">
        <v>13440</v>
      </c>
      <c r="J27" s="5">
        <v>140</v>
      </c>
      <c r="K27" s="4">
        <v>8705</v>
      </c>
    </row>
    <row r="28" spans="1:11" ht="23.25" thickBot="1">
      <c r="A28" s="3"/>
      <c r="B28" s="3" t="s">
        <v>37</v>
      </c>
      <c r="C28" s="4">
        <v>3580</v>
      </c>
      <c r="D28" s="4">
        <v>3580</v>
      </c>
      <c r="E28" s="4">
        <v>2138</v>
      </c>
      <c r="F28" s="4">
        <v>1333</v>
      </c>
      <c r="G28" s="5">
        <v>71</v>
      </c>
      <c r="H28" s="5">
        <v>14</v>
      </c>
      <c r="I28" s="4">
        <v>3556</v>
      </c>
      <c r="J28" s="5">
        <v>24</v>
      </c>
      <c r="K28" s="5">
        <v>0</v>
      </c>
    </row>
    <row r="29" spans="1:11" ht="23.25" thickBot="1">
      <c r="A29" s="3"/>
      <c r="B29" s="3" t="s">
        <v>2900</v>
      </c>
      <c r="C29" s="4">
        <v>3000</v>
      </c>
      <c r="D29" s="4">
        <v>1433</v>
      </c>
      <c r="E29" s="5">
        <v>665</v>
      </c>
      <c r="F29" s="5">
        <v>702</v>
      </c>
      <c r="G29" s="5">
        <v>43</v>
      </c>
      <c r="H29" s="5">
        <v>11</v>
      </c>
      <c r="I29" s="4">
        <v>1421</v>
      </c>
      <c r="J29" s="5">
        <v>12</v>
      </c>
      <c r="K29" s="4">
        <v>1567</v>
      </c>
    </row>
    <row r="30" spans="1:11" ht="23.25" thickBot="1">
      <c r="A30" s="3"/>
      <c r="B30" s="3" t="s">
        <v>2901</v>
      </c>
      <c r="C30" s="4">
        <v>3196</v>
      </c>
      <c r="D30" s="4">
        <v>2026</v>
      </c>
      <c r="E30" s="5">
        <v>878</v>
      </c>
      <c r="F30" s="4">
        <v>1066</v>
      </c>
      <c r="G30" s="5">
        <v>54</v>
      </c>
      <c r="H30" s="5">
        <v>11</v>
      </c>
      <c r="I30" s="4">
        <v>2009</v>
      </c>
      <c r="J30" s="5">
        <v>17</v>
      </c>
      <c r="K30" s="4">
        <v>1170</v>
      </c>
    </row>
    <row r="31" spans="1:11" ht="23.25" thickBot="1">
      <c r="A31" s="3"/>
      <c r="B31" s="3" t="s">
        <v>2902</v>
      </c>
      <c r="C31" s="4">
        <v>3412</v>
      </c>
      <c r="D31" s="4">
        <v>1913</v>
      </c>
      <c r="E31" s="5">
        <v>979</v>
      </c>
      <c r="F31" s="5">
        <v>840</v>
      </c>
      <c r="G31" s="5">
        <v>52</v>
      </c>
      <c r="H31" s="5">
        <v>13</v>
      </c>
      <c r="I31" s="4">
        <v>1884</v>
      </c>
      <c r="J31" s="5">
        <v>29</v>
      </c>
      <c r="K31" s="4">
        <v>1499</v>
      </c>
    </row>
    <row r="32" spans="1:11" ht="23.25" thickBot="1">
      <c r="A32" s="3"/>
      <c r="B32" s="3" t="s">
        <v>2903</v>
      </c>
      <c r="C32" s="4">
        <v>2936</v>
      </c>
      <c r="D32" s="4">
        <v>1363</v>
      </c>
      <c r="E32" s="5">
        <v>687</v>
      </c>
      <c r="F32" s="5">
        <v>601</v>
      </c>
      <c r="G32" s="5">
        <v>39</v>
      </c>
      <c r="H32" s="5">
        <v>12</v>
      </c>
      <c r="I32" s="4">
        <v>1339</v>
      </c>
      <c r="J32" s="5">
        <v>24</v>
      </c>
      <c r="K32" s="4">
        <v>1573</v>
      </c>
    </row>
    <row r="33" spans="1:11" ht="23.25" thickBot="1">
      <c r="A33" s="3"/>
      <c r="B33" s="3" t="s">
        <v>2904</v>
      </c>
      <c r="C33" s="4">
        <v>3238</v>
      </c>
      <c r="D33" s="4">
        <v>1585</v>
      </c>
      <c r="E33" s="5">
        <v>833</v>
      </c>
      <c r="F33" s="5">
        <v>672</v>
      </c>
      <c r="G33" s="5">
        <v>49</v>
      </c>
      <c r="H33" s="5">
        <v>7</v>
      </c>
      <c r="I33" s="4">
        <v>1561</v>
      </c>
      <c r="J33" s="5">
        <v>24</v>
      </c>
      <c r="K33" s="4">
        <v>1653</v>
      </c>
    </row>
    <row r="34" spans="1:11" ht="23.25" thickBot="1">
      <c r="A34" s="3"/>
      <c r="B34" s="3" t="s">
        <v>2905</v>
      </c>
      <c r="C34" s="4">
        <v>2923</v>
      </c>
      <c r="D34" s="4">
        <v>1680</v>
      </c>
      <c r="E34" s="5">
        <v>875</v>
      </c>
      <c r="F34" s="5">
        <v>725</v>
      </c>
      <c r="G34" s="5">
        <v>59</v>
      </c>
      <c r="H34" s="5">
        <v>11</v>
      </c>
      <c r="I34" s="4">
        <v>1670</v>
      </c>
      <c r="J34" s="5">
        <v>10</v>
      </c>
      <c r="K34" s="4">
        <v>1243</v>
      </c>
    </row>
    <row r="35" spans="1:11" ht="17.25" thickBot="1">
      <c r="A35" s="3" t="s">
        <v>2906</v>
      </c>
      <c r="B35" s="3" t="s">
        <v>36</v>
      </c>
      <c r="C35" s="4">
        <v>16055</v>
      </c>
      <c r="D35" s="4">
        <v>11221</v>
      </c>
      <c r="E35" s="4">
        <v>6073</v>
      </c>
      <c r="F35" s="4">
        <v>4725</v>
      </c>
      <c r="G35" s="5">
        <v>287</v>
      </c>
      <c r="H35" s="5">
        <v>43</v>
      </c>
      <c r="I35" s="4">
        <v>11128</v>
      </c>
      <c r="J35" s="5">
        <v>93</v>
      </c>
      <c r="K35" s="4">
        <v>4834</v>
      </c>
    </row>
    <row r="36" spans="1:11" ht="23.25" thickBot="1">
      <c r="A36" s="3"/>
      <c r="B36" s="3" t="s">
        <v>37</v>
      </c>
      <c r="C36" s="4">
        <v>4261</v>
      </c>
      <c r="D36" s="4">
        <v>4261</v>
      </c>
      <c r="E36" s="4">
        <v>2667</v>
      </c>
      <c r="F36" s="4">
        <v>1467</v>
      </c>
      <c r="G36" s="5">
        <v>88</v>
      </c>
      <c r="H36" s="5">
        <v>16</v>
      </c>
      <c r="I36" s="4">
        <v>4238</v>
      </c>
      <c r="J36" s="5">
        <v>23</v>
      </c>
      <c r="K36" s="5">
        <v>0</v>
      </c>
    </row>
    <row r="37" spans="1:11" ht="23.25" thickBot="1">
      <c r="A37" s="3"/>
      <c r="B37" s="3" t="s">
        <v>2907</v>
      </c>
      <c r="C37" s="4">
        <v>2623</v>
      </c>
      <c r="D37" s="4">
        <v>1405</v>
      </c>
      <c r="E37" s="5">
        <v>677</v>
      </c>
      <c r="F37" s="5">
        <v>677</v>
      </c>
      <c r="G37" s="5">
        <v>31</v>
      </c>
      <c r="H37" s="5">
        <v>8</v>
      </c>
      <c r="I37" s="4">
        <v>1393</v>
      </c>
      <c r="J37" s="5">
        <v>12</v>
      </c>
      <c r="K37" s="4">
        <v>1218</v>
      </c>
    </row>
    <row r="38" spans="1:11" ht="23.25" thickBot="1">
      <c r="A38" s="3"/>
      <c r="B38" s="3" t="s">
        <v>2908</v>
      </c>
      <c r="C38" s="4">
        <v>3334</v>
      </c>
      <c r="D38" s="4">
        <v>2026</v>
      </c>
      <c r="E38" s="5">
        <v>977</v>
      </c>
      <c r="F38" s="5">
        <v>957</v>
      </c>
      <c r="G38" s="5">
        <v>62</v>
      </c>
      <c r="H38" s="5">
        <v>11</v>
      </c>
      <c r="I38" s="4">
        <v>2007</v>
      </c>
      <c r="J38" s="5">
        <v>19</v>
      </c>
      <c r="K38" s="4">
        <v>1308</v>
      </c>
    </row>
    <row r="39" spans="1:11" ht="23.25" thickBot="1">
      <c r="A39" s="3"/>
      <c r="B39" s="3" t="s">
        <v>2909</v>
      </c>
      <c r="C39" s="4">
        <v>2869</v>
      </c>
      <c r="D39" s="4">
        <v>1645</v>
      </c>
      <c r="E39" s="5">
        <v>890</v>
      </c>
      <c r="F39" s="5">
        <v>678</v>
      </c>
      <c r="G39" s="5">
        <v>54</v>
      </c>
      <c r="H39" s="5">
        <v>2</v>
      </c>
      <c r="I39" s="4">
        <v>1624</v>
      </c>
      <c r="J39" s="5">
        <v>21</v>
      </c>
      <c r="K39" s="4">
        <v>1224</v>
      </c>
    </row>
    <row r="40" spans="1:11" ht="23.25" thickBot="1">
      <c r="A40" s="3"/>
      <c r="B40" s="3" t="s">
        <v>2910</v>
      </c>
      <c r="C40" s="4">
        <v>2968</v>
      </c>
      <c r="D40" s="4">
        <v>1884</v>
      </c>
      <c r="E40" s="5">
        <v>862</v>
      </c>
      <c r="F40" s="5">
        <v>946</v>
      </c>
      <c r="G40" s="5">
        <v>52</v>
      </c>
      <c r="H40" s="5">
        <v>6</v>
      </c>
      <c r="I40" s="4">
        <v>1866</v>
      </c>
      <c r="J40" s="5">
        <v>18</v>
      </c>
      <c r="K40" s="4">
        <v>1084</v>
      </c>
    </row>
    <row r="41" spans="1:11" ht="17.25" thickBot="1">
      <c r="A41" s="3" t="s">
        <v>2911</v>
      </c>
      <c r="B41" s="3" t="s">
        <v>36</v>
      </c>
      <c r="C41" s="4">
        <v>20811</v>
      </c>
      <c r="D41" s="4">
        <v>13019</v>
      </c>
      <c r="E41" s="4">
        <v>6971</v>
      </c>
      <c r="F41" s="4">
        <v>5453</v>
      </c>
      <c r="G41" s="5">
        <v>376</v>
      </c>
      <c r="H41" s="5">
        <v>84</v>
      </c>
      <c r="I41" s="4">
        <v>12884</v>
      </c>
      <c r="J41" s="5">
        <v>135</v>
      </c>
      <c r="K41" s="4">
        <v>7792</v>
      </c>
    </row>
    <row r="42" spans="1:11" ht="23.25" thickBot="1">
      <c r="A42" s="3"/>
      <c r="B42" s="3" t="s">
        <v>37</v>
      </c>
      <c r="C42" s="4">
        <v>4739</v>
      </c>
      <c r="D42" s="4">
        <v>4739</v>
      </c>
      <c r="E42" s="4">
        <v>2869</v>
      </c>
      <c r="F42" s="4">
        <v>1697</v>
      </c>
      <c r="G42" s="5">
        <v>108</v>
      </c>
      <c r="H42" s="5">
        <v>27</v>
      </c>
      <c r="I42" s="4">
        <v>4701</v>
      </c>
      <c r="J42" s="5">
        <v>38</v>
      </c>
      <c r="K42" s="5">
        <v>0</v>
      </c>
    </row>
    <row r="43" spans="1:11" ht="23.25" thickBot="1">
      <c r="A43" s="3"/>
      <c r="B43" s="3" t="s">
        <v>2912</v>
      </c>
      <c r="C43" s="4">
        <v>3269</v>
      </c>
      <c r="D43" s="4">
        <v>1490</v>
      </c>
      <c r="E43" s="5">
        <v>748</v>
      </c>
      <c r="F43" s="5">
        <v>663</v>
      </c>
      <c r="G43" s="5">
        <v>52</v>
      </c>
      <c r="H43" s="5">
        <v>11</v>
      </c>
      <c r="I43" s="4">
        <v>1474</v>
      </c>
      <c r="J43" s="5">
        <v>16</v>
      </c>
      <c r="K43" s="4">
        <v>1779</v>
      </c>
    </row>
    <row r="44" spans="1:11" ht="23.25" thickBot="1">
      <c r="A44" s="3"/>
      <c r="B44" s="3" t="s">
        <v>2913</v>
      </c>
      <c r="C44" s="4">
        <v>3344</v>
      </c>
      <c r="D44" s="4">
        <v>1776</v>
      </c>
      <c r="E44" s="5">
        <v>871</v>
      </c>
      <c r="F44" s="5">
        <v>815</v>
      </c>
      <c r="G44" s="5">
        <v>59</v>
      </c>
      <c r="H44" s="5">
        <v>11</v>
      </c>
      <c r="I44" s="4">
        <v>1756</v>
      </c>
      <c r="J44" s="5">
        <v>20</v>
      </c>
      <c r="K44" s="4">
        <v>1568</v>
      </c>
    </row>
    <row r="45" spans="1:11" ht="23.25" thickBot="1">
      <c r="A45" s="3"/>
      <c r="B45" s="3" t="s">
        <v>2914</v>
      </c>
      <c r="C45" s="4">
        <v>3446</v>
      </c>
      <c r="D45" s="4">
        <v>1809</v>
      </c>
      <c r="E45" s="5">
        <v>862</v>
      </c>
      <c r="F45" s="5">
        <v>851</v>
      </c>
      <c r="G45" s="5">
        <v>60</v>
      </c>
      <c r="H45" s="5">
        <v>12</v>
      </c>
      <c r="I45" s="4">
        <v>1785</v>
      </c>
      <c r="J45" s="5">
        <v>24</v>
      </c>
      <c r="K45" s="4">
        <v>1637</v>
      </c>
    </row>
    <row r="46" spans="1:11" ht="23.25" thickBot="1">
      <c r="A46" s="3"/>
      <c r="B46" s="3" t="s">
        <v>2915</v>
      </c>
      <c r="C46" s="4">
        <v>2924</v>
      </c>
      <c r="D46" s="4">
        <v>1570</v>
      </c>
      <c r="E46" s="5">
        <v>799</v>
      </c>
      <c r="F46" s="5">
        <v>700</v>
      </c>
      <c r="G46" s="5">
        <v>52</v>
      </c>
      <c r="H46" s="5">
        <v>4</v>
      </c>
      <c r="I46" s="4">
        <v>1555</v>
      </c>
      <c r="J46" s="5">
        <v>15</v>
      </c>
      <c r="K46" s="4">
        <v>1354</v>
      </c>
    </row>
    <row r="47" spans="1:11" ht="23.25" thickBot="1">
      <c r="A47" s="3"/>
      <c r="B47" s="3" t="s">
        <v>2916</v>
      </c>
      <c r="C47" s="4">
        <v>3089</v>
      </c>
      <c r="D47" s="4">
        <v>1635</v>
      </c>
      <c r="E47" s="5">
        <v>822</v>
      </c>
      <c r="F47" s="5">
        <v>727</v>
      </c>
      <c r="G47" s="5">
        <v>45</v>
      </c>
      <c r="H47" s="5">
        <v>19</v>
      </c>
      <c r="I47" s="4">
        <v>1613</v>
      </c>
      <c r="J47" s="5">
        <v>22</v>
      </c>
      <c r="K47" s="4">
        <v>1454</v>
      </c>
    </row>
    <row r="48" spans="1:11" ht="17.25" thickBot="1">
      <c r="A48" s="3" t="s">
        <v>2917</v>
      </c>
      <c r="B48" s="3" t="s">
        <v>36</v>
      </c>
      <c r="C48" s="4">
        <v>19743</v>
      </c>
      <c r="D48" s="4">
        <v>13171</v>
      </c>
      <c r="E48" s="4">
        <v>7073</v>
      </c>
      <c r="F48" s="4">
        <v>5543</v>
      </c>
      <c r="G48" s="5">
        <v>348</v>
      </c>
      <c r="H48" s="5">
        <v>91</v>
      </c>
      <c r="I48" s="4">
        <v>13055</v>
      </c>
      <c r="J48" s="5">
        <v>116</v>
      </c>
      <c r="K48" s="4">
        <v>6572</v>
      </c>
    </row>
    <row r="49" spans="1:11" ht="23.25" thickBot="1">
      <c r="A49" s="3"/>
      <c r="B49" s="3" t="s">
        <v>37</v>
      </c>
      <c r="C49" s="4">
        <v>5633</v>
      </c>
      <c r="D49" s="4">
        <v>5632</v>
      </c>
      <c r="E49" s="4">
        <v>3448</v>
      </c>
      <c r="F49" s="4">
        <v>2004</v>
      </c>
      <c r="G49" s="5">
        <v>112</v>
      </c>
      <c r="H49" s="5">
        <v>27</v>
      </c>
      <c r="I49" s="4">
        <v>5591</v>
      </c>
      <c r="J49" s="5">
        <v>41</v>
      </c>
      <c r="K49" s="5">
        <v>1</v>
      </c>
    </row>
    <row r="50" spans="1:11" ht="23.25" thickBot="1">
      <c r="A50" s="3"/>
      <c r="B50" s="3" t="s">
        <v>2918</v>
      </c>
      <c r="C50" s="4">
        <v>3044</v>
      </c>
      <c r="D50" s="4">
        <v>1463</v>
      </c>
      <c r="E50" s="5">
        <v>653</v>
      </c>
      <c r="F50" s="5">
        <v>726</v>
      </c>
      <c r="G50" s="5">
        <v>53</v>
      </c>
      <c r="H50" s="5">
        <v>17</v>
      </c>
      <c r="I50" s="4">
        <v>1449</v>
      </c>
      <c r="J50" s="5">
        <v>14</v>
      </c>
      <c r="K50" s="4">
        <v>1581</v>
      </c>
    </row>
    <row r="51" spans="1:11" ht="23.25" thickBot="1">
      <c r="A51" s="3"/>
      <c r="B51" s="3" t="s">
        <v>2919</v>
      </c>
      <c r="C51" s="4">
        <v>3030</v>
      </c>
      <c r="D51" s="4">
        <v>1665</v>
      </c>
      <c r="E51" s="5">
        <v>734</v>
      </c>
      <c r="F51" s="5">
        <v>837</v>
      </c>
      <c r="G51" s="5">
        <v>61</v>
      </c>
      <c r="H51" s="5">
        <v>17</v>
      </c>
      <c r="I51" s="4">
        <v>1649</v>
      </c>
      <c r="J51" s="5">
        <v>16</v>
      </c>
      <c r="K51" s="4">
        <v>1365</v>
      </c>
    </row>
    <row r="52" spans="1:11" ht="23.25" thickBot="1">
      <c r="A52" s="3"/>
      <c r="B52" s="3" t="s">
        <v>2920</v>
      </c>
      <c r="C52" s="4">
        <v>3921</v>
      </c>
      <c r="D52" s="4">
        <v>2199</v>
      </c>
      <c r="E52" s="4">
        <v>1075</v>
      </c>
      <c r="F52" s="4">
        <v>1027</v>
      </c>
      <c r="G52" s="5">
        <v>54</v>
      </c>
      <c r="H52" s="5">
        <v>15</v>
      </c>
      <c r="I52" s="4">
        <v>2171</v>
      </c>
      <c r="J52" s="5">
        <v>28</v>
      </c>
      <c r="K52" s="4">
        <v>1722</v>
      </c>
    </row>
    <row r="53" spans="1:11" ht="23.25" thickBot="1">
      <c r="A53" s="3"/>
      <c r="B53" s="3" t="s">
        <v>2921</v>
      </c>
      <c r="C53" s="4">
        <v>4115</v>
      </c>
      <c r="D53" s="4">
        <v>2212</v>
      </c>
      <c r="E53" s="4">
        <v>1163</v>
      </c>
      <c r="F53" s="5">
        <v>949</v>
      </c>
      <c r="G53" s="5">
        <v>68</v>
      </c>
      <c r="H53" s="5">
        <v>15</v>
      </c>
      <c r="I53" s="4">
        <v>2195</v>
      </c>
      <c r="J53" s="5">
        <v>17</v>
      </c>
      <c r="K53" s="4">
        <v>1903</v>
      </c>
    </row>
    <row r="54" spans="1:11" ht="17.25" thickBot="1">
      <c r="A54" s="3" t="s">
        <v>2922</v>
      </c>
      <c r="B54" s="3" t="s">
        <v>36</v>
      </c>
      <c r="C54" s="4">
        <v>22231</v>
      </c>
      <c r="D54" s="4">
        <v>15058</v>
      </c>
      <c r="E54" s="4">
        <v>7513</v>
      </c>
      <c r="F54" s="4">
        <v>6957</v>
      </c>
      <c r="G54" s="5">
        <v>372</v>
      </c>
      <c r="H54" s="5">
        <v>79</v>
      </c>
      <c r="I54" s="4">
        <v>14921</v>
      </c>
      <c r="J54" s="5">
        <v>137</v>
      </c>
      <c r="K54" s="4">
        <v>7173</v>
      </c>
    </row>
    <row r="55" spans="1:11" ht="23.25" thickBot="1">
      <c r="A55" s="3"/>
      <c r="B55" s="3" t="s">
        <v>37</v>
      </c>
      <c r="C55" s="4">
        <v>4539</v>
      </c>
      <c r="D55" s="4">
        <v>4538</v>
      </c>
      <c r="E55" s="4">
        <v>2717</v>
      </c>
      <c r="F55" s="4">
        <v>1664</v>
      </c>
      <c r="G55" s="5">
        <v>107</v>
      </c>
      <c r="H55" s="5">
        <v>16</v>
      </c>
      <c r="I55" s="4">
        <v>4504</v>
      </c>
      <c r="J55" s="5">
        <v>34</v>
      </c>
      <c r="K55" s="5">
        <v>1</v>
      </c>
    </row>
    <row r="56" spans="1:11" ht="23.25" thickBot="1">
      <c r="A56" s="3"/>
      <c r="B56" s="3" t="s">
        <v>2923</v>
      </c>
      <c r="C56" s="4">
        <v>3730</v>
      </c>
      <c r="D56" s="4">
        <v>1896</v>
      </c>
      <c r="E56" s="5">
        <v>897</v>
      </c>
      <c r="F56" s="5">
        <v>905</v>
      </c>
      <c r="G56" s="5">
        <v>53</v>
      </c>
      <c r="H56" s="5">
        <v>15</v>
      </c>
      <c r="I56" s="4">
        <v>1870</v>
      </c>
      <c r="J56" s="5">
        <v>26</v>
      </c>
      <c r="K56" s="4">
        <v>1834</v>
      </c>
    </row>
    <row r="57" spans="1:11" ht="23.25" thickBot="1">
      <c r="A57" s="3"/>
      <c r="B57" s="3" t="s">
        <v>2924</v>
      </c>
      <c r="C57" s="4">
        <v>3341</v>
      </c>
      <c r="D57" s="4">
        <v>1948</v>
      </c>
      <c r="E57" s="5">
        <v>885</v>
      </c>
      <c r="F57" s="5">
        <v>977</v>
      </c>
      <c r="G57" s="5">
        <v>58</v>
      </c>
      <c r="H57" s="5">
        <v>12</v>
      </c>
      <c r="I57" s="4">
        <v>1932</v>
      </c>
      <c r="J57" s="5">
        <v>16</v>
      </c>
      <c r="K57" s="4">
        <v>1393</v>
      </c>
    </row>
    <row r="58" spans="1:11" ht="34.5" thickBot="1">
      <c r="A58" s="3"/>
      <c r="B58" s="3" t="s">
        <v>2925</v>
      </c>
      <c r="C58" s="4">
        <v>4046</v>
      </c>
      <c r="D58" s="4">
        <v>2541</v>
      </c>
      <c r="E58" s="4">
        <v>1265</v>
      </c>
      <c r="F58" s="4">
        <v>1191</v>
      </c>
      <c r="G58" s="5">
        <v>52</v>
      </c>
      <c r="H58" s="5">
        <v>15</v>
      </c>
      <c r="I58" s="4">
        <v>2523</v>
      </c>
      <c r="J58" s="5">
        <v>18</v>
      </c>
      <c r="K58" s="4">
        <v>1505</v>
      </c>
    </row>
    <row r="59" spans="1:11" ht="23.25" thickBot="1">
      <c r="A59" s="3"/>
      <c r="B59" s="3" t="s">
        <v>2926</v>
      </c>
      <c r="C59" s="4">
        <v>3116</v>
      </c>
      <c r="D59" s="4">
        <v>1932</v>
      </c>
      <c r="E59" s="5">
        <v>844</v>
      </c>
      <c r="F59" s="4">
        <v>1000</v>
      </c>
      <c r="G59" s="5">
        <v>50</v>
      </c>
      <c r="H59" s="5">
        <v>10</v>
      </c>
      <c r="I59" s="4">
        <v>1904</v>
      </c>
      <c r="J59" s="5">
        <v>28</v>
      </c>
      <c r="K59" s="4">
        <v>1184</v>
      </c>
    </row>
    <row r="60" spans="1:11" ht="23.25" thickBot="1">
      <c r="A60" s="3"/>
      <c r="B60" s="3" t="s">
        <v>2927</v>
      </c>
      <c r="C60" s="4">
        <v>3459</v>
      </c>
      <c r="D60" s="4">
        <v>2203</v>
      </c>
      <c r="E60" s="5">
        <v>905</v>
      </c>
      <c r="F60" s="4">
        <v>1220</v>
      </c>
      <c r="G60" s="5">
        <v>52</v>
      </c>
      <c r="H60" s="5">
        <v>11</v>
      </c>
      <c r="I60" s="4">
        <v>2188</v>
      </c>
      <c r="J60" s="5">
        <v>15</v>
      </c>
      <c r="K60" s="4">
        <v>1256</v>
      </c>
    </row>
    <row r="61" spans="1:11" ht="23.25" thickBot="1">
      <c r="A61" s="3" t="s">
        <v>97</v>
      </c>
      <c r="B61" s="3"/>
      <c r="C61" s="5">
        <v>0</v>
      </c>
      <c r="D61" s="5">
        <v>5</v>
      </c>
      <c r="E61" s="5">
        <v>2</v>
      </c>
      <c r="F61" s="5">
        <v>2</v>
      </c>
      <c r="G61" s="5">
        <v>1</v>
      </c>
      <c r="H61" s="5">
        <v>0</v>
      </c>
      <c r="I61" s="5">
        <v>5</v>
      </c>
      <c r="J61" s="5">
        <v>0</v>
      </c>
      <c r="K61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6172-F53B-4666-AD7B-1C874D8BA83E}">
  <sheetPr>
    <tabColor theme="4" tint="0.59999389629810485"/>
  </sheetPr>
  <dimension ref="A1:X11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10" t="s">
        <v>27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2988</v>
      </c>
      <c r="F3" s="11" t="s">
        <v>2987</v>
      </c>
      <c r="G3" s="11" t="s">
        <v>2986</v>
      </c>
      <c r="H3" s="11" t="s">
        <v>2985</v>
      </c>
      <c r="I3" s="44"/>
      <c r="J3" s="11"/>
      <c r="K3" s="44"/>
      <c r="U3" t="s">
        <v>3</v>
      </c>
      <c r="V3" t="str">
        <f t="shared" si="0"/>
        <v>김비오</v>
      </c>
      <c r="W3" t="str">
        <f t="shared" si="0"/>
        <v>황보승희</v>
      </c>
      <c r="X3" t="str">
        <f t="shared" si="0"/>
        <v>김가은</v>
      </c>
    </row>
    <row r="4" spans="1:24" ht="17.25" thickBot="1">
      <c r="A4" s="3" t="s">
        <v>30</v>
      </c>
      <c r="B4" s="3"/>
      <c r="C4" s="4">
        <v>38748</v>
      </c>
      <c r="D4" s="4">
        <v>24717</v>
      </c>
      <c r="E4" s="4">
        <v>10363</v>
      </c>
      <c r="F4" s="4">
        <v>13212</v>
      </c>
      <c r="G4" s="5">
        <v>316</v>
      </c>
      <c r="H4" s="5">
        <v>391</v>
      </c>
      <c r="I4" s="4">
        <v>24282</v>
      </c>
      <c r="J4" s="5">
        <v>435</v>
      </c>
      <c r="K4" s="4">
        <v>14031</v>
      </c>
      <c r="V4" s="8"/>
      <c r="W4" s="8"/>
      <c r="X4" s="8"/>
    </row>
    <row r="5" spans="1:24" ht="23.25" thickBot="1">
      <c r="A5" s="3" t="s">
        <v>31</v>
      </c>
      <c r="B5" s="3"/>
      <c r="C5" s="5">
        <v>97</v>
      </c>
      <c r="D5" s="5">
        <v>93</v>
      </c>
      <c r="E5" s="5">
        <v>42</v>
      </c>
      <c r="F5" s="5">
        <v>42</v>
      </c>
      <c r="G5" s="5">
        <v>2</v>
      </c>
      <c r="H5" s="5">
        <v>4</v>
      </c>
      <c r="I5" s="5">
        <v>90</v>
      </c>
      <c r="J5" s="5">
        <v>3</v>
      </c>
      <c r="K5" s="5">
        <v>4</v>
      </c>
      <c r="T5" t="s">
        <v>2929</v>
      </c>
      <c r="U5">
        <f>SUMIF($A:$A,"합계",D:D)</f>
        <v>92860</v>
      </c>
      <c r="V5">
        <f>SUMIF($A:$A,"합계",E:E)</f>
        <v>41085</v>
      </c>
      <c r="W5">
        <f>SUMIF($A:$A,"합계",F:F)</f>
        <v>47436</v>
      </c>
      <c r="X5">
        <f>SUMIF($A:$A,"합계",G:G)</f>
        <v>930</v>
      </c>
    </row>
    <row r="6" spans="1:24" ht="23.25" thickBot="1">
      <c r="A6" s="3" t="s">
        <v>32</v>
      </c>
      <c r="B6" s="3"/>
      <c r="C6" s="4">
        <v>2214</v>
      </c>
      <c r="D6" s="4">
        <v>2209</v>
      </c>
      <c r="E6" s="4">
        <v>1166</v>
      </c>
      <c r="F6" s="5">
        <v>924</v>
      </c>
      <c r="G6" s="5">
        <v>28</v>
      </c>
      <c r="H6" s="5">
        <v>46</v>
      </c>
      <c r="I6" s="4">
        <v>2164</v>
      </c>
      <c r="J6" s="5">
        <v>45</v>
      </c>
      <c r="K6" s="5">
        <v>5</v>
      </c>
      <c r="T6" t="s">
        <v>2930</v>
      </c>
      <c r="U6">
        <f>U5-U7</f>
        <v>52691</v>
      </c>
      <c r="V6">
        <f>V5-V7</f>
        <v>20708</v>
      </c>
      <c r="W6">
        <f>W5-W7</f>
        <v>29324</v>
      </c>
      <c r="X6">
        <f>X5-X7</f>
        <v>595</v>
      </c>
    </row>
    <row r="7" spans="1:24" ht="23.25" thickBot="1">
      <c r="A7" s="3" t="s">
        <v>33</v>
      </c>
      <c r="B7" s="3"/>
      <c r="C7" s="5">
        <v>142</v>
      </c>
      <c r="D7" s="5">
        <v>50</v>
      </c>
      <c r="E7" s="5">
        <v>40</v>
      </c>
      <c r="F7" s="5">
        <v>8</v>
      </c>
      <c r="G7" s="5">
        <v>0</v>
      </c>
      <c r="H7" s="5">
        <v>2</v>
      </c>
      <c r="I7" s="5">
        <v>50</v>
      </c>
      <c r="J7" s="5">
        <v>0</v>
      </c>
      <c r="K7" s="5">
        <v>92</v>
      </c>
      <c r="T7" t="s">
        <v>2931</v>
      </c>
      <c r="U7">
        <f>U11+U10+U9</f>
        <v>40169</v>
      </c>
      <c r="V7">
        <f>V11+V10+V9</f>
        <v>20377</v>
      </c>
      <c r="W7">
        <f>W11+W10+W9</f>
        <v>18112</v>
      </c>
      <c r="X7">
        <f>X11+X10+X9</f>
        <v>335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2245</v>
      </c>
      <c r="B9" s="3" t="s">
        <v>36</v>
      </c>
      <c r="C9" s="4">
        <v>1849</v>
      </c>
      <c r="D9" s="4">
        <v>1002</v>
      </c>
      <c r="E9" s="5">
        <v>469</v>
      </c>
      <c r="F9" s="5">
        <v>499</v>
      </c>
      <c r="G9" s="5">
        <v>12</v>
      </c>
      <c r="H9" s="5">
        <v>7</v>
      </c>
      <c r="I9" s="5">
        <v>987</v>
      </c>
      <c r="J9" s="5">
        <v>15</v>
      </c>
      <c r="K9" s="5">
        <v>847</v>
      </c>
      <c r="T9" t="s">
        <v>2934</v>
      </c>
      <c r="U9">
        <f>SUMIF($A:$A,"거소·선상투표",D:D)+SUMIF($A:$A,"국외부재자투표",D:D)+SUMIF($A:$A,"국외부재자투표(공관)",D:D)</f>
        <v>579</v>
      </c>
      <c r="V9">
        <f t="shared" ref="V9:X11" si="1">SUMIF($A:$A,"거소·선상투표",E:E)+SUMIF($A:$A,"국외부재자투표",E:E)+SUMIF($A:$A,"국외부재자투표(공관)",E:E)</f>
        <v>330</v>
      </c>
      <c r="W9">
        <f t="shared" si="1"/>
        <v>193</v>
      </c>
      <c r="X9">
        <f t="shared" si="1"/>
        <v>18</v>
      </c>
    </row>
    <row r="10" spans="1:24" ht="23.25" thickBot="1">
      <c r="A10" s="3"/>
      <c r="B10" s="3" t="s">
        <v>37</v>
      </c>
      <c r="C10" s="5">
        <v>386</v>
      </c>
      <c r="D10" s="5">
        <v>386</v>
      </c>
      <c r="E10" s="5">
        <v>214</v>
      </c>
      <c r="F10" s="5">
        <v>155</v>
      </c>
      <c r="G10" s="5">
        <v>5</v>
      </c>
      <c r="H10" s="5">
        <v>1</v>
      </c>
      <c r="I10" s="5">
        <v>375</v>
      </c>
      <c r="J10" s="5">
        <v>11</v>
      </c>
      <c r="K10" s="5">
        <v>0</v>
      </c>
      <c r="T10" t="s">
        <v>2932</v>
      </c>
      <c r="U10">
        <f>SUMIF($B:$B,"관내사전투표",D:D)</f>
        <v>32476</v>
      </c>
      <c r="V10">
        <f t="shared" ref="V10:X12" si="2">SUMIF($B:$B,"관내사전투표",E:E)</f>
        <v>16114</v>
      </c>
      <c r="W10">
        <f t="shared" si="2"/>
        <v>15174</v>
      </c>
      <c r="X10">
        <f t="shared" si="2"/>
        <v>230</v>
      </c>
    </row>
    <row r="11" spans="1:24" ht="17.25" thickBot="1">
      <c r="A11" s="3"/>
      <c r="B11" s="3" t="s">
        <v>2246</v>
      </c>
      <c r="C11" s="5">
        <v>725</v>
      </c>
      <c r="D11" s="5">
        <v>280</v>
      </c>
      <c r="E11" s="5">
        <v>109</v>
      </c>
      <c r="F11" s="5">
        <v>164</v>
      </c>
      <c r="G11" s="5">
        <v>3</v>
      </c>
      <c r="H11" s="5">
        <v>2</v>
      </c>
      <c r="I11" s="5">
        <v>278</v>
      </c>
      <c r="J11" s="5">
        <v>2</v>
      </c>
      <c r="K11" s="5">
        <v>445</v>
      </c>
      <c r="T11" t="s">
        <v>2933</v>
      </c>
      <c r="U11">
        <f>SUMIF($A:$A,"관외사전투표",D:D)</f>
        <v>7114</v>
      </c>
      <c r="V11">
        <f t="shared" ref="V11:X13" si="3">SUMIF($A:$A,"관외사전투표",E:E)</f>
        <v>3933</v>
      </c>
      <c r="W11">
        <f t="shared" si="3"/>
        <v>2745</v>
      </c>
      <c r="X11">
        <f t="shared" si="3"/>
        <v>87</v>
      </c>
    </row>
    <row r="12" spans="1:24" ht="17.25" thickBot="1">
      <c r="A12" s="3"/>
      <c r="B12" s="3" t="s">
        <v>2247</v>
      </c>
      <c r="C12" s="5">
        <v>738</v>
      </c>
      <c r="D12" s="5">
        <v>336</v>
      </c>
      <c r="E12" s="5">
        <v>146</v>
      </c>
      <c r="F12" s="5">
        <v>180</v>
      </c>
      <c r="G12" s="5">
        <v>4</v>
      </c>
      <c r="H12" s="5">
        <v>4</v>
      </c>
      <c r="I12" s="5">
        <v>334</v>
      </c>
      <c r="J12" s="5">
        <v>2</v>
      </c>
      <c r="K12" s="5">
        <v>402</v>
      </c>
    </row>
    <row r="13" spans="1:24" ht="17.25" thickBot="1">
      <c r="A13" s="3" t="s">
        <v>3016</v>
      </c>
      <c r="B13" s="3" t="s">
        <v>36</v>
      </c>
      <c r="C13" s="4">
        <v>2801</v>
      </c>
      <c r="D13" s="4">
        <v>1728</v>
      </c>
      <c r="E13" s="5">
        <v>689</v>
      </c>
      <c r="F13" s="5">
        <v>956</v>
      </c>
      <c r="G13" s="5">
        <v>22</v>
      </c>
      <c r="H13" s="5">
        <v>23</v>
      </c>
      <c r="I13" s="4">
        <v>1690</v>
      </c>
      <c r="J13" s="5">
        <v>38</v>
      </c>
      <c r="K13" s="4">
        <v>1073</v>
      </c>
    </row>
    <row r="14" spans="1:24" ht="23.25" thickBot="1">
      <c r="A14" s="3"/>
      <c r="B14" s="3" t="s">
        <v>37</v>
      </c>
      <c r="C14" s="5">
        <v>820</v>
      </c>
      <c r="D14" s="5">
        <v>820</v>
      </c>
      <c r="E14" s="5">
        <v>388</v>
      </c>
      <c r="F14" s="5">
        <v>406</v>
      </c>
      <c r="G14" s="5">
        <v>6</v>
      </c>
      <c r="H14" s="5">
        <v>6</v>
      </c>
      <c r="I14" s="5">
        <v>806</v>
      </c>
      <c r="J14" s="5">
        <v>14</v>
      </c>
      <c r="K14" s="5">
        <v>0</v>
      </c>
      <c r="U14" s="8"/>
      <c r="V14" s="8"/>
      <c r="W14" s="8"/>
      <c r="X14" s="8"/>
    </row>
    <row r="15" spans="1:24" ht="17.25" thickBot="1">
      <c r="A15" s="3"/>
      <c r="B15" s="3" t="s">
        <v>3015</v>
      </c>
      <c r="C15" s="4">
        <v>1034</v>
      </c>
      <c r="D15" s="5">
        <v>413</v>
      </c>
      <c r="E15" s="5">
        <v>135</v>
      </c>
      <c r="F15" s="5">
        <v>249</v>
      </c>
      <c r="G15" s="5">
        <v>6</v>
      </c>
      <c r="H15" s="5">
        <v>9</v>
      </c>
      <c r="I15" s="5">
        <v>399</v>
      </c>
      <c r="J15" s="5">
        <v>14</v>
      </c>
      <c r="K15" s="5">
        <v>621</v>
      </c>
      <c r="U15" s="8"/>
      <c r="V15" s="8"/>
      <c r="W15" s="8"/>
      <c r="X15" s="8"/>
    </row>
    <row r="16" spans="1:24" ht="17.25" thickBot="1">
      <c r="A16" s="3"/>
      <c r="B16" s="3" t="s">
        <v>3014</v>
      </c>
      <c r="C16" s="5">
        <v>947</v>
      </c>
      <c r="D16" s="5">
        <v>495</v>
      </c>
      <c r="E16" s="5">
        <v>166</v>
      </c>
      <c r="F16" s="5">
        <v>301</v>
      </c>
      <c r="G16" s="5">
        <v>10</v>
      </c>
      <c r="H16" s="5">
        <v>8</v>
      </c>
      <c r="I16" s="5">
        <v>485</v>
      </c>
      <c r="J16" s="5">
        <v>10</v>
      </c>
      <c r="K16" s="5">
        <v>452</v>
      </c>
    </row>
    <row r="17" spans="1:11" ht="17.25" thickBot="1">
      <c r="A17" s="3" t="s">
        <v>3013</v>
      </c>
      <c r="B17" s="3" t="s">
        <v>36</v>
      </c>
      <c r="C17" s="4">
        <v>5548</v>
      </c>
      <c r="D17" s="4">
        <v>3371</v>
      </c>
      <c r="E17" s="4">
        <v>1490</v>
      </c>
      <c r="F17" s="4">
        <v>1727</v>
      </c>
      <c r="G17" s="5">
        <v>39</v>
      </c>
      <c r="H17" s="5">
        <v>57</v>
      </c>
      <c r="I17" s="4">
        <v>3313</v>
      </c>
      <c r="J17" s="5">
        <v>58</v>
      </c>
      <c r="K17" s="4">
        <v>2177</v>
      </c>
    </row>
    <row r="18" spans="1:11" ht="23.25" thickBot="1">
      <c r="A18" s="3"/>
      <c r="B18" s="3" t="s">
        <v>37</v>
      </c>
      <c r="C18" s="4">
        <v>1217</v>
      </c>
      <c r="D18" s="4">
        <v>1217</v>
      </c>
      <c r="E18" s="5">
        <v>599</v>
      </c>
      <c r="F18" s="5">
        <v>580</v>
      </c>
      <c r="G18" s="5">
        <v>13</v>
      </c>
      <c r="H18" s="5">
        <v>10</v>
      </c>
      <c r="I18" s="4">
        <v>1202</v>
      </c>
      <c r="J18" s="5">
        <v>15</v>
      </c>
      <c r="K18" s="5">
        <v>0</v>
      </c>
    </row>
    <row r="19" spans="1:11" ht="17.25" thickBot="1">
      <c r="A19" s="3"/>
      <c r="B19" s="3" t="s">
        <v>3012</v>
      </c>
      <c r="C19" s="4">
        <v>1697</v>
      </c>
      <c r="D19" s="5">
        <v>839</v>
      </c>
      <c r="E19" s="5">
        <v>345</v>
      </c>
      <c r="F19" s="5">
        <v>453</v>
      </c>
      <c r="G19" s="5">
        <v>9</v>
      </c>
      <c r="H19" s="5">
        <v>15</v>
      </c>
      <c r="I19" s="5">
        <v>822</v>
      </c>
      <c r="J19" s="5">
        <v>17</v>
      </c>
      <c r="K19" s="5">
        <v>858</v>
      </c>
    </row>
    <row r="20" spans="1:11" ht="17.25" thickBot="1">
      <c r="A20" s="3"/>
      <c r="B20" s="3" t="s">
        <v>3011</v>
      </c>
      <c r="C20" s="4">
        <v>1378</v>
      </c>
      <c r="D20" s="5">
        <v>636</v>
      </c>
      <c r="E20" s="5">
        <v>257</v>
      </c>
      <c r="F20" s="5">
        <v>344</v>
      </c>
      <c r="G20" s="5">
        <v>8</v>
      </c>
      <c r="H20" s="5">
        <v>19</v>
      </c>
      <c r="I20" s="5">
        <v>628</v>
      </c>
      <c r="J20" s="5">
        <v>8</v>
      </c>
      <c r="K20" s="5">
        <v>742</v>
      </c>
    </row>
    <row r="21" spans="1:11" ht="17.25" thickBot="1">
      <c r="A21" s="3"/>
      <c r="B21" s="3" t="s">
        <v>3010</v>
      </c>
      <c r="C21" s="4">
        <v>1256</v>
      </c>
      <c r="D21" s="5">
        <v>679</v>
      </c>
      <c r="E21" s="5">
        <v>289</v>
      </c>
      <c r="F21" s="5">
        <v>350</v>
      </c>
      <c r="G21" s="5">
        <v>9</v>
      </c>
      <c r="H21" s="5">
        <v>13</v>
      </c>
      <c r="I21" s="5">
        <v>661</v>
      </c>
      <c r="J21" s="5">
        <v>18</v>
      </c>
      <c r="K21" s="5">
        <v>577</v>
      </c>
    </row>
    <row r="22" spans="1:11" ht="17.25" thickBot="1">
      <c r="A22" s="3" t="s">
        <v>3009</v>
      </c>
      <c r="B22" s="3" t="s">
        <v>36</v>
      </c>
      <c r="C22" s="4">
        <v>9042</v>
      </c>
      <c r="D22" s="4">
        <v>5666</v>
      </c>
      <c r="E22" s="4">
        <v>2306</v>
      </c>
      <c r="F22" s="4">
        <v>3096</v>
      </c>
      <c r="G22" s="5">
        <v>72</v>
      </c>
      <c r="H22" s="5">
        <v>96</v>
      </c>
      <c r="I22" s="4">
        <v>5570</v>
      </c>
      <c r="J22" s="5">
        <v>96</v>
      </c>
      <c r="K22" s="4">
        <v>3376</v>
      </c>
    </row>
    <row r="23" spans="1:11" ht="23.25" thickBot="1">
      <c r="A23" s="3"/>
      <c r="B23" s="3" t="s">
        <v>37</v>
      </c>
      <c r="C23" s="4">
        <v>1818</v>
      </c>
      <c r="D23" s="4">
        <v>1816</v>
      </c>
      <c r="E23" s="5">
        <v>899</v>
      </c>
      <c r="F23" s="5">
        <v>850</v>
      </c>
      <c r="G23" s="5">
        <v>24</v>
      </c>
      <c r="H23" s="5">
        <v>19</v>
      </c>
      <c r="I23" s="4">
        <v>1792</v>
      </c>
      <c r="J23" s="5">
        <v>24</v>
      </c>
      <c r="K23" s="5">
        <v>2</v>
      </c>
    </row>
    <row r="24" spans="1:11" ht="17.25" thickBot="1">
      <c r="A24" s="3"/>
      <c r="B24" s="3" t="s">
        <v>3008</v>
      </c>
      <c r="C24" s="4">
        <v>1624</v>
      </c>
      <c r="D24" s="5">
        <v>914</v>
      </c>
      <c r="E24" s="5">
        <v>337</v>
      </c>
      <c r="F24" s="5">
        <v>538</v>
      </c>
      <c r="G24" s="5">
        <v>8</v>
      </c>
      <c r="H24" s="5">
        <v>18</v>
      </c>
      <c r="I24" s="5">
        <v>901</v>
      </c>
      <c r="J24" s="5">
        <v>13</v>
      </c>
      <c r="K24" s="5">
        <v>710</v>
      </c>
    </row>
    <row r="25" spans="1:11" ht="17.25" thickBot="1">
      <c r="A25" s="3"/>
      <c r="B25" s="3" t="s">
        <v>3007</v>
      </c>
      <c r="C25" s="4">
        <v>1849</v>
      </c>
      <c r="D25" s="5">
        <v>892</v>
      </c>
      <c r="E25" s="5">
        <v>321</v>
      </c>
      <c r="F25" s="5">
        <v>521</v>
      </c>
      <c r="G25" s="5">
        <v>16</v>
      </c>
      <c r="H25" s="5">
        <v>15</v>
      </c>
      <c r="I25" s="5">
        <v>873</v>
      </c>
      <c r="J25" s="5">
        <v>19</v>
      </c>
      <c r="K25" s="5">
        <v>957</v>
      </c>
    </row>
    <row r="26" spans="1:11" ht="17.25" thickBot="1">
      <c r="A26" s="3"/>
      <c r="B26" s="3" t="s">
        <v>3006</v>
      </c>
      <c r="C26" s="4">
        <v>1154</v>
      </c>
      <c r="D26" s="5">
        <v>591</v>
      </c>
      <c r="E26" s="5">
        <v>209</v>
      </c>
      <c r="F26" s="5">
        <v>346</v>
      </c>
      <c r="G26" s="5">
        <v>6</v>
      </c>
      <c r="H26" s="5">
        <v>16</v>
      </c>
      <c r="I26" s="5">
        <v>577</v>
      </c>
      <c r="J26" s="5">
        <v>14</v>
      </c>
      <c r="K26" s="5">
        <v>563</v>
      </c>
    </row>
    <row r="27" spans="1:11" ht="17.25" thickBot="1">
      <c r="A27" s="3"/>
      <c r="B27" s="3" t="s">
        <v>3005</v>
      </c>
      <c r="C27" s="4">
        <v>2597</v>
      </c>
      <c r="D27" s="4">
        <v>1453</v>
      </c>
      <c r="E27" s="5">
        <v>540</v>
      </c>
      <c r="F27" s="5">
        <v>841</v>
      </c>
      <c r="G27" s="5">
        <v>18</v>
      </c>
      <c r="H27" s="5">
        <v>28</v>
      </c>
      <c r="I27" s="4">
        <v>1427</v>
      </c>
      <c r="J27" s="5">
        <v>26</v>
      </c>
      <c r="K27" s="4">
        <v>1144</v>
      </c>
    </row>
    <row r="28" spans="1:11" ht="17.25" thickBot="1">
      <c r="A28" s="3" t="s">
        <v>3004</v>
      </c>
      <c r="B28" s="3" t="s">
        <v>36</v>
      </c>
      <c r="C28" s="4">
        <v>4433</v>
      </c>
      <c r="D28" s="4">
        <v>2708</v>
      </c>
      <c r="E28" s="5">
        <v>939</v>
      </c>
      <c r="F28" s="4">
        <v>1665</v>
      </c>
      <c r="G28" s="5">
        <v>43</v>
      </c>
      <c r="H28" s="5">
        <v>26</v>
      </c>
      <c r="I28" s="4">
        <v>2673</v>
      </c>
      <c r="J28" s="5">
        <v>35</v>
      </c>
      <c r="K28" s="4">
        <v>1725</v>
      </c>
    </row>
    <row r="29" spans="1:11" ht="23.25" thickBot="1">
      <c r="A29" s="3"/>
      <c r="B29" s="3" t="s">
        <v>37</v>
      </c>
      <c r="C29" s="4">
        <v>1214</v>
      </c>
      <c r="D29" s="4">
        <v>1214</v>
      </c>
      <c r="E29" s="5">
        <v>483</v>
      </c>
      <c r="F29" s="5">
        <v>691</v>
      </c>
      <c r="G29" s="5">
        <v>12</v>
      </c>
      <c r="H29" s="5">
        <v>12</v>
      </c>
      <c r="I29" s="4">
        <v>1198</v>
      </c>
      <c r="J29" s="5">
        <v>16</v>
      </c>
      <c r="K29" s="5">
        <v>0</v>
      </c>
    </row>
    <row r="30" spans="1:11" ht="17.25" thickBot="1">
      <c r="A30" s="3"/>
      <c r="B30" s="3" t="s">
        <v>3003</v>
      </c>
      <c r="C30" s="4">
        <v>1572</v>
      </c>
      <c r="D30" s="5">
        <v>694</v>
      </c>
      <c r="E30" s="5">
        <v>219</v>
      </c>
      <c r="F30" s="5">
        <v>445</v>
      </c>
      <c r="G30" s="5">
        <v>16</v>
      </c>
      <c r="H30" s="5">
        <v>5</v>
      </c>
      <c r="I30" s="5">
        <v>685</v>
      </c>
      <c r="J30" s="5">
        <v>9</v>
      </c>
      <c r="K30" s="5">
        <v>878</v>
      </c>
    </row>
    <row r="31" spans="1:11" ht="17.25" thickBot="1">
      <c r="A31" s="3"/>
      <c r="B31" s="3" t="s">
        <v>3002</v>
      </c>
      <c r="C31" s="4">
        <v>1647</v>
      </c>
      <c r="D31" s="5">
        <v>800</v>
      </c>
      <c r="E31" s="5">
        <v>237</v>
      </c>
      <c r="F31" s="5">
        <v>529</v>
      </c>
      <c r="G31" s="5">
        <v>15</v>
      </c>
      <c r="H31" s="5">
        <v>9</v>
      </c>
      <c r="I31" s="5">
        <v>790</v>
      </c>
      <c r="J31" s="5">
        <v>10</v>
      </c>
      <c r="K31" s="5">
        <v>847</v>
      </c>
    </row>
    <row r="32" spans="1:11" ht="17.25" thickBot="1">
      <c r="A32" s="3" t="s">
        <v>3001</v>
      </c>
      <c r="B32" s="3" t="s">
        <v>36</v>
      </c>
      <c r="C32" s="4">
        <v>1175</v>
      </c>
      <c r="D32" s="5">
        <v>820</v>
      </c>
      <c r="E32" s="5">
        <v>284</v>
      </c>
      <c r="F32" s="5">
        <v>505</v>
      </c>
      <c r="G32" s="5">
        <v>7</v>
      </c>
      <c r="H32" s="5">
        <v>11</v>
      </c>
      <c r="I32" s="5">
        <v>807</v>
      </c>
      <c r="J32" s="5">
        <v>13</v>
      </c>
      <c r="K32" s="5">
        <v>355</v>
      </c>
    </row>
    <row r="33" spans="1:11" ht="23.25" thickBot="1">
      <c r="A33" s="3"/>
      <c r="B33" s="3" t="s">
        <v>37</v>
      </c>
      <c r="C33" s="5">
        <v>428</v>
      </c>
      <c r="D33" s="5">
        <v>428</v>
      </c>
      <c r="E33" s="5">
        <v>180</v>
      </c>
      <c r="F33" s="5">
        <v>237</v>
      </c>
      <c r="G33" s="5">
        <v>2</v>
      </c>
      <c r="H33" s="5">
        <v>2</v>
      </c>
      <c r="I33" s="5">
        <v>421</v>
      </c>
      <c r="J33" s="5">
        <v>7</v>
      </c>
      <c r="K33" s="5">
        <v>0</v>
      </c>
    </row>
    <row r="34" spans="1:11" ht="23.25" thickBot="1">
      <c r="A34" s="3"/>
      <c r="B34" s="3" t="s">
        <v>3000</v>
      </c>
      <c r="C34" s="5">
        <v>747</v>
      </c>
      <c r="D34" s="5">
        <v>392</v>
      </c>
      <c r="E34" s="5">
        <v>104</v>
      </c>
      <c r="F34" s="5">
        <v>268</v>
      </c>
      <c r="G34" s="5">
        <v>5</v>
      </c>
      <c r="H34" s="5">
        <v>9</v>
      </c>
      <c r="I34" s="5">
        <v>386</v>
      </c>
      <c r="J34" s="5">
        <v>6</v>
      </c>
      <c r="K34" s="5">
        <v>355</v>
      </c>
    </row>
    <row r="35" spans="1:11" ht="17.25" thickBot="1">
      <c r="A35" s="3" t="s">
        <v>2999</v>
      </c>
      <c r="B35" s="3" t="s">
        <v>36</v>
      </c>
      <c r="C35" s="5">
        <v>995</v>
      </c>
      <c r="D35" s="5">
        <v>567</v>
      </c>
      <c r="E35" s="5">
        <v>159</v>
      </c>
      <c r="F35" s="5">
        <v>385</v>
      </c>
      <c r="G35" s="5">
        <v>5</v>
      </c>
      <c r="H35" s="5">
        <v>4</v>
      </c>
      <c r="I35" s="5">
        <v>553</v>
      </c>
      <c r="J35" s="5">
        <v>14</v>
      </c>
      <c r="K35" s="5">
        <v>428</v>
      </c>
    </row>
    <row r="36" spans="1:11" ht="23.25" thickBot="1">
      <c r="A36" s="3"/>
      <c r="B36" s="3" t="s">
        <v>37</v>
      </c>
      <c r="C36" s="5">
        <v>271</v>
      </c>
      <c r="D36" s="5">
        <v>271</v>
      </c>
      <c r="E36" s="5">
        <v>88</v>
      </c>
      <c r="F36" s="5">
        <v>165</v>
      </c>
      <c r="G36" s="5">
        <v>3</v>
      </c>
      <c r="H36" s="5">
        <v>4</v>
      </c>
      <c r="I36" s="5">
        <v>260</v>
      </c>
      <c r="J36" s="5">
        <v>11</v>
      </c>
      <c r="K36" s="5">
        <v>0</v>
      </c>
    </row>
    <row r="37" spans="1:11" ht="23.25" thickBot="1">
      <c r="A37" s="3"/>
      <c r="B37" s="3" t="s">
        <v>2998</v>
      </c>
      <c r="C37" s="5">
        <v>724</v>
      </c>
      <c r="D37" s="5">
        <v>296</v>
      </c>
      <c r="E37" s="5">
        <v>71</v>
      </c>
      <c r="F37" s="5">
        <v>220</v>
      </c>
      <c r="G37" s="5">
        <v>2</v>
      </c>
      <c r="H37" s="5">
        <v>0</v>
      </c>
      <c r="I37" s="5">
        <v>293</v>
      </c>
      <c r="J37" s="5">
        <v>3</v>
      </c>
      <c r="K37" s="5">
        <v>428</v>
      </c>
    </row>
    <row r="38" spans="1:11" ht="17.25" thickBot="1">
      <c r="A38" s="3" t="s">
        <v>2997</v>
      </c>
      <c r="B38" s="3" t="s">
        <v>36</v>
      </c>
      <c r="C38" s="4">
        <v>4151</v>
      </c>
      <c r="D38" s="4">
        <v>2393</v>
      </c>
      <c r="E38" s="4">
        <v>1082</v>
      </c>
      <c r="F38" s="4">
        <v>1189</v>
      </c>
      <c r="G38" s="5">
        <v>33</v>
      </c>
      <c r="H38" s="5">
        <v>51</v>
      </c>
      <c r="I38" s="4">
        <v>2355</v>
      </c>
      <c r="J38" s="5">
        <v>38</v>
      </c>
      <c r="K38" s="4">
        <v>1758</v>
      </c>
    </row>
    <row r="39" spans="1:11" ht="23.25" thickBot="1">
      <c r="A39" s="3"/>
      <c r="B39" s="3" t="s">
        <v>37</v>
      </c>
      <c r="C39" s="5">
        <v>865</v>
      </c>
      <c r="D39" s="5">
        <v>865</v>
      </c>
      <c r="E39" s="5">
        <v>452</v>
      </c>
      <c r="F39" s="5">
        <v>381</v>
      </c>
      <c r="G39" s="5">
        <v>3</v>
      </c>
      <c r="H39" s="5">
        <v>18</v>
      </c>
      <c r="I39" s="5">
        <v>854</v>
      </c>
      <c r="J39" s="5">
        <v>11</v>
      </c>
      <c r="K39" s="5">
        <v>0</v>
      </c>
    </row>
    <row r="40" spans="1:11" ht="23.25" thickBot="1">
      <c r="A40" s="3"/>
      <c r="B40" s="3" t="s">
        <v>2996</v>
      </c>
      <c r="C40" s="4">
        <v>1087</v>
      </c>
      <c r="D40" s="5">
        <v>510</v>
      </c>
      <c r="E40" s="5">
        <v>241</v>
      </c>
      <c r="F40" s="5">
        <v>237</v>
      </c>
      <c r="G40" s="5">
        <v>10</v>
      </c>
      <c r="H40" s="5">
        <v>15</v>
      </c>
      <c r="I40" s="5">
        <v>503</v>
      </c>
      <c r="J40" s="5">
        <v>7</v>
      </c>
      <c r="K40" s="5">
        <v>577</v>
      </c>
    </row>
    <row r="41" spans="1:11" ht="23.25" thickBot="1">
      <c r="A41" s="3"/>
      <c r="B41" s="3" t="s">
        <v>2995</v>
      </c>
      <c r="C41" s="5">
        <v>923</v>
      </c>
      <c r="D41" s="5">
        <v>476</v>
      </c>
      <c r="E41" s="5">
        <v>184</v>
      </c>
      <c r="F41" s="5">
        <v>270</v>
      </c>
      <c r="G41" s="5">
        <v>9</v>
      </c>
      <c r="H41" s="5">
        <v>4</v>
      </c>
      <c r="I41" s="5">
        <v>467</v>
      </c>
      <c r="J41" s="5">
        <v>9</v>
      </c>
      <c r="K41" s="5">
        <v>447</v>
      </c>
    </row>
    <row r="42" spans="1:11" ht="23.25" thickBot="1">
      <c r="A42" s="3"/>
      <c r="B42" s="3" t="s">
        <v>2994</v>
      </c>
      <c r="C42" s="4">
        <v>1276</v>
      </c>
      <c r="D42" s="5">
        <v>542</v>
      </c>
      <c r="E42" s="5">
        <v>205</v>
      </c>
      <c r="F42" s="5">
        <v>301</v>
      </c>
      <c r="G42" s="5">
        <v>11</v>
      </c>
      <c r="H42" s="5">
        <v>14</v>
      </c>
      <c r="I42" s="5">
        <v>531</v>
      </c>
      <c r="J42" s="5">
        <v>11</v>
      </c>
      <c r="K42" s="5">
        <v>734</v>
      </c>
    </row>
    <row r="43" spans="1:11" ht="17.25" thickBot="1">
      <c r="A43" s="3" t="s">
        <v>2993</v>
      </c>
      <c r="B43" s="3" t="s">
        <v>36</v>
      </c>
      <c r="C43" s="4">
        <v>6301</v>
      </c>
      <c r="D43" s="4">
        <v>4104</v>
      </c>
      <c r="E43" s="4">
        <v>1694</v>
      </c>
      <c r="F43" s="4">
        <v>2214</v>
      </c>
      <c r="G43" s="5">
        <v>53</v>
      </c>
      <c r="H43" s="5">
        <v>64</v>
      </c>
      <c r="I43" s="4">
        <v>4025</v>
      </c>
      <c r="J43" s="5">
        <v>79</v>
      </c>
      <c r="K43" s="4">
        <v>2197</v>
      </c>
    </row>
    <row r="44" spans="1:11" ht="23.25" thickBot="1">
      <c r="A44" s="3"/>
      <c r="B44" s="3" t="s">
        <v>37</v>
      </c>
      <c r="C44" s="4">
        <v>1186</v>
      </c>
      <c r="D44" s="4">
        <v>1186</v>
      </c>
      <c r="E44" s="5">
        <v>584</v>
      </c>
      <c r="F44" s="5">
        <v>555</v>
      </c>
      <c r="G44" s="5">
        <v>9</v>
      </c>
      <c r="H44" s="5">
        <v>12</v>
      </c>
      <c r="I44" s="4">
        <v>1160</v>
      </c>
      <c r="J44" s="5">
        <v>26</v>
      </c>
      <c r="K44" s="5">
        <v>0</v>
      </c>
    </row>
    <row r="45" spans="1:11" ht="23.25" thickBot="1">
      <c r="A45" s="3"/>
      <c r="B45" s="3" t="s">
        <v>2992</v>
      </c>
      <c r="C45" s="4">
        <v>1213</v>
      </c>
      <c r="D45" s="5">
        <v>557</v>
      </c>
      <c r="E45" s="5">
        <v>189</v>
      </c>
      <c r="F45" s="5">
        <v>343</v>
      </c>
      <c r="G45" s="5">
        <v>8</v>
      </c>
      <c r="H45" s="5">
        <v>6</v>
      </c>
      <c r="I45" s="5">
        <v>546</v>
      </c>
      <c r="J45" s="5">
        <v>11</v>
      </c>
      <c r="K45" s="5">
        <v>656</v>
      </c>
    </row>
    <row r="46" spans="1:11" ht="23.25" thickBot="1">
      <c r="A46" s="3"/>
      <c r="B46" s="3" t="s">
        <v>2991</v>
      </c>
      <c r="C46" s="4">
        <v>1213</v>
      </c>
      <c r="D46" s="5">
        <v>625</v>
      </c>
      <c r="E46" s="5">
        <v>236</v>
      </c>
      <c r="F46" s="5">
        <v>356</v>
      </c>
      <c r="G46" s="5">
        <v>10</v>
      </c>
      <c r="H46" s="5">
        <v>12</v>
      </c>
      <c r="I46" s="5">
        <v>614</v>
      </c>
      <c r="J46" s="5">
        <v>11</v>
      </c>
      <c r="K46" s="5">
        <v>588</v>
      </c>
    </row>
    <row r="47" spans="1:11" ht="23.25" thickBot="1">
      <c r="A47" s="3"/>
      <c r="B47" s="3" t="s">
        <v>2990</v>
      </c>
      <c r="C47" s="4">
        <v>1798</v>
      </c>
      <c r="D47" s="4">
        <v>1156</v>
      </c>
      <c r="E47" s="5">
        <v>483</v>
      </c>
      <c r="F47" s="5">
        <v>613</v>
      </c>
      <c r="G47" s="5">
        <v>15</v>
      </c>
      <c r="H47" s="5">
        <v>25</v>
      </c>
      <c r="I47" s="4">
        <v>1136</v>
      </c>
      <c r="J47" s="5">
        <v>20</v>
      </c>
      <c r="K47" s="5">
        <v>642</v>
      </c>
    </row>
    <row r="48" spans="1:11" ht="23.25" thickBot="1">
      <c r="A48" s="3"/>
      <c r="B48" s="3" t="s">
        <v>2989</v>
      </c>
      <c r="C48" s="5">
        <v>891</v>
      </c>
      <c r="D48" s="5">
        <v>580</v>
      </c>
      <c r="E48" s="5">
        <v>202</v>
      </c>
      <c r="F48" s="5">
        <v>347</v>
      </c>
      <c r="G48" s="5">
        <v>11</v>
      </c>
      <c r="H48" s="5">
        <v>9</v>
      </c>
      <c r="I48" s="5">
        <v>569</v>
      </c>
      <c r="J48" s="5">
        <v>11</v>
      </c>
      <c r="K48" s="5">
        <v>311</v>
      </c>
    </row>
    <row r="49" spans="1:11" ht="23.25" thickBot="1">
      <c r="A49" s="3" t="s">
        <v>97</v>
      </c>
      <c r="B49" s="3"/>
      <c r="C49" s="5">
        <v>0</v>
      </c>
      <c r="D49" s="5">
        <v>6</v>
      </c>
      <c r="E49" s="5">
        <v>3</v>
      </c>
      <c r="F49" s="5">
        <v>2</v>
      </c>
      <c r="G49" s="5">
        <v>0</v>
      </c>
      <c r="H49" s="5">
        <v>0</v>
      </c>
      <c r="I49" s="5">
        <v>5</v>
      </c>
      <c r="J49" s="5">
        <v>1</v>
      </c>
      <c r="K49" s="5">
        <v>-6</v>
      </c>
    </row>
    <row r="50" spans="1:11" ht="18" thickTop="1" thickBot="1">
      <c r="A50" s="42" t="s">
        <v>0</v>
      </c>
      <c r="B50" s="42" t="s">
        <v>1</v>
      </c>
      <c r="C50" s="42" t="s">
        <v>2</v>
      </c>
      <c r="D50" s="42" t="s">
        <v>3</v>
      </c>
      <c r="E50" s="46" t="s">
        <v>4</v>
      </c>
      <c r="F50" s="47"/>
      <c r="G50" s="47"/>
      <c r="H50" s="47"/>
      <c r="I50" s="48"/>
      <c r="J50" s="9" t="s">
        <v>5</v>
      </c>
      <c r="K50" s="42" t="s">
        <v>6</v>
      </c>
    </row>
    <row r="51" spans="1:11" ht="22.5">
      <c r="A51" s="43"/>
      <c r="B51" s="43"/>
      <c r="C51" s="43"/>
      <c r="D51" s="43"/>
      <c r="E51" s="10" t="s">
        <v>7</v>
      </c>
      <c r="F51" s="10" t="s">
        <v>9</v>
      </c>
      <c r="G51" s="10" t="s">
        <v>19</v>
      </c>
      <c r="H51" s="10" t="s">
        <v>27</v>
      </c>
      <c r="I51" s="45" t="s">
        <v>29</v>
      </c>
      <c r="J51" s="10" t="s">
        <v>3</v>
      </c>
      <c r="K51" s="43"/>
    </row>
    <row r="52" spans="1:11" ht="17.25" thickBot="1">
      <c r="A52" s="44"/>
      <c r="B52" s="44"/>
      <c r="C52" s="44"/>
      <c r="D52" s="44"/>
      <c r="E52" s="11" t="s">
        <v>2988</v>
      </c>
      <c r="F52" s="11" t="s">
        <v>2987</v>
      </c>
      <c r="G52" s="11" t="s">
        <v>2986</v>
      </c>
      <c r="H52" s="11" t="s">
        <v>2985</v>
      </c>
      <c r="I52" s="44"/>
      <c r="J52" s="11"/>
      <c r="K52" s="44"/>
    </row>
    <row r="53" spans="1:11" ht="17.25" thickBot="1">
      <c r="A53" s="3" t="s">
        <v>30</v>
      </c>
      <c r="B53" s="3"/>
      <c r="C53" s="4">
        <v>104519</v>
      </c>
      <c r="D53" s="4">
        <v>68143</v>
      </c>
      <c r="E53" s="4">
        <v>30722</v>
      </c>
      <c r="F53" s="4">
        <v>34224</v>
      </c>
      <c r="G53" s="5">
        <v>614</v>
      </c>
      <c r="H53" s="4">
        <v>1624</v>
      </c>
      <c r="I53" s="4">
        <v>67184</v>
      </c>
      <c r="J53" s="5">
        <v>959</v>
      </c>
      <c r="K53" s="4">
        <v>36376</v>
      </c>
    </row>
    <row r="54" spans="1:11" ht="23.25" thickBot="1">
      <c r="A54" s="3" t="s">
        <v>31</v>
      </c>
      <c r="B54" s="3"/>
      <c r="C54" s="5">
        <v>353</v>
      </c>
      <c r="D54" s="5">
        <v>332</v>
      </c>
      <c r="E54" s="5">
        <v>167</v>
      </c>
      <c r="F54" s="5">
        <v>123</v>
      </c>
      <c r="G54" s="5">
        <v>16</v>
      </c>
      <c r="H54" s="5">
        <v>15</v>
      </c>
      <c r="I54" s="5">
        <v>321</v>
      </c>
      <c r="J54" s="5">
        <v>11</v>
      </c>
      <c r="K54" s="5">
        <v>21</v>
      </c>
    </row>
    <row r="55" spans="1:11" ht="23.25" thickBot="1">
      <c r="A55" s="3" t="s">
        <v>32</v>
      </c>
      <c r="B55" s="3"/>
      <c r="C55" s="4">
        <v>4912</v>
      </c>
      <c r="D55" s="4">
        <v>4905</v>
      </c>
      <c r="E55" s="4">
        <v>2767</v>
      </c>
      <c r="F55" s="4">
        <v>1821</v>
      </c>
      <c r="G55" s="5">
        <v>59</v>
      </c>
      <c r="H55" s="5">
        <v>166</v>
      </c>
      <c r="I55" s="4">
        <v>4813</v>
      </c>
      <c r="J55" s="5">
        <v>92</v>
      </c>
      <c r="K55" s="5">
        <v>7</v>
      </c>
    </row>
    <row r="56" spans="1:11" ht="23.25" thickBot="1">
      <c r="A56" s="3" t="s">
        <v>33</v>
      </c>
      <c r="B56" s="3"/>
      <c r="C56" s="5">
        <v>306</v>
      </c>
      <c r="D56" s="5">
        <v>100</v>
      </c>
      <c r="E56" s="5">
        <v>79</v>
      </c>
      <c r="F56" s="5">
        <v>18</v>
      </c>
      <c r="G56" s="5">
        <v>0</v>
      </c>
      <c r="H56" s="5">
        <v>1</v>
      </c>
      <c r="I56" s="5">
        <v>98</v>
      </c>
      <c r="J56" s="5">
        <v>2</v>
      </c>
      <c r="K56" s="5">
        <v>206</v>
      </c>
    </row>
    <row r="57" spans="1:11" ht="23.25" thickBot="1">
      <c r="A57" s="3" t="s">
        <v>34</v>
      </c>
      <c r="B57" s="3"/>
      <c r="C57" s="5">
        <v>0</v>
      </c>
      <c r="D57" s="5">
        <v>4</v>
      </c>
      <c r="E57" s="5">
        <v>2</v>
      </c>
      <c r="F57" s="5">
        <v>2</v>
      </c>
      <c r="G57" s="5">
        <v>0</v>
      </c>
      <c r="H57" s="5">
        <v>0</v>
      </c>
      <c r="I57" s="5">
        <v>4</v>
      </c>
      <c r="J57" s="5">
        <v>0</v>
      </c>
      <c r="K57" s="5">
        <v>-4</v>
      </c>
    </row>
    <row r="58" spans="1:11" ht="17.25" thickBot="1">
      <c r="A58" s="3" t="s">
        <v>2984</v>
      </c>
      <c r="B58" s="3" t="s">
        <v>36</v>
      </c>
      <c r="C58" s="4">
        <v>9701</v>
      </c>
      <c r="D58" s="4">
        <v>6120</v>
      </c>
      <c r="E58" s="4">
        <v>2442</v>
      </c>
      <c r="F58" s="4">
        <v>3390</v>
      </c>
      <c r="G58" s="5">
        <v>43</v>
      </c>
      <c r="H58" s="5">
        <v>170</v>
      </c>
      <c r="I58" s="4">
        <v>6045</v>
      </c>
      <c r="J58" s="5">
        <v>75</v>
      </c>
      <c r="K58" s="4">
        <v>3581</v>
      </c>
    </row>
    <row r="59" spans="1:11" ht="23.25" thickBot="1">
      <c r="A59" s="3"/>
      <c r="B59" s="3" t="s">
        <v>37</v>
      </c>
      <c r="C59" s="4">
        <v>2364</v>
      </c>
      <c r="D59" s="4">
        <v>2364</v>
      </c>
      <c r="E59" s="4">
        <v>1089</v>
      </c>
      <c r="F59" s="4">
        <v>1176</v>
      </c>
      <c r="G59" s="5">
        <v>17</v>
      </c>
      <c r="H59" s="5">
        <v>65</v>
      </c>
      <c r="I59" s="4">
        <v>2347</v>
      </c>
      <c r="J59" s="5">
        <v>17</v>
      </c>
      <c r="K59" s="5">
        <v>0</v>
      </c>
    </row>
    <row r="60" spans="1:11" ht="17.25" thickBot="1">
      <c r="A60" s="3"/>
      <c r="B60" s="3" t="s">
        <v>2983</v>
      </c>
      <c r="C60" s="4">
        <v>2489</v>
      </c>
      <c r="D60" s="4">
        <v>1255</v>
      </c>
      <c r="E60" s="5">
        <v>457</v>
      </c>
      <c r="F60" s="5">
        <v>737</v>
      </c>
      <c r="G60" s="5">
        <v>4</v>
      </c>
      <c r="H60" s="5">
        <v>41</v>
      </c>
      <c r="I60" s="4">
        <v>1239</v>
      </c>
      <c r="J60" s="5">
        <v>16</v>
      </c>
      <c r="K60" s="4">
        <v>1234</v>
      </c>
    </row>
    <row r="61" spans="1:11" ht="17.25" thickBot="1">
      <c r="A61" s="3"/>
      <c r="B61" s="3" t="s">
        <v>2982</v>
      </c>
      <c r="C61" s="4">
        <v>2136</v>
      </c>
      <c r="D61" s="4">
        <v>1156</v>
      </c>
      <c r="E61" s="5">
        <v>406</v>
      </c>
      <c r="F61" s="5">
        <v>691</v>
      </c>
      <c r="G61" s="5">
        <v>15</v>
      </c>
      <c r="H61" s="5">
        <v>25</v>
      </c>
      <c r="I61" s="4">
        <v>1137</v>
      </c>
      <c r="J61" s="5">
        <v>19</v>
      </c>
      <c r="K61" s="5">
        <v>980</v>
      </c>
    </row>
    <row r="62" spans="1:11" ht="17.25" thickBot="1">
      <c r="A62" s="3"/>
      <c r="B62" s="3" t="s">
        <v>2981</v>
      </c>
      <c r="C62" s="4">
        <v>2712</v>
      </c>
      <c r="D62" s="4">
        <v>1345</v>
      </c>
      <c r="E62" s="5">
        <v>490</v>
      </c>
      <c r="F62" s="5">
        <v>786</v>
      </c>
      <c r="G62" s="5">
        <v>7</v>
      </c>
      <c r="H62" s="5">
        <v>39</v>
      </c>
      <c r="I62" s="4">
        <v>1322</v>
      </c>
      <c r="J62" s="5">
        <v>23</v>
      </c>
      <c r="K62" s="4">
        <v>1367</v>
      </c>
    </row>
    <row r="63" spans="1:11" ht="17.25" thickBot="1">
      <c r="A63" s="3" t="s">
        <v>2980</v>
      </c>
      <c r="B63" s="3" t="s">
        <v>36</v>
      </c>
      <c r="C63" s="4">
        <v>3659</v>
      </c>
      <c r="D63" s="4">
        <v>2387</v>
      </c>
      <c r="E63" s="4">
        <v>1019</v>
      </c>
      <c r="F63" s="4">
        <v>1244</v>
      </c>
      <c r="G63" s="5">
        <v>15</v>
      </c>
      <c r="H63" s="5">
        <v>83</v>
      </c>
      <c r="I63" s="4">
        <v>2361</v>
      </c>
      <c r="J63" s="5">
        <v>26</v>
      </c>
      <c r="K63" s="4">
        <v>1272</v>
      </c>
    </row>
    <row r="64" spans="1:11" ht="23.25" thickBot="1">
      <c r="A64" s="3"/>
      <c r="B64" s="3" t="s">
        <v>37</v>
      </c>
      <c r="C64" s="4">
        <v>1126</v>
      </c>
      <c r="D64" s="4">
        <v>1125</v>
      </c>
      <c r="E64" s="5">
        <v>558</v>
      </c>
      <c r="F64" s="5">
        <v>521</v>
      </c>
      <c r="G64" s="5">
        <v>4</v>
      </c>
      <c r="H64" s="5">
        <v>32</v>
      </c>
      <c r="I64" s="4">
        <v>1115</v>
      </c>
      <c r="J64" s="5">
        <v>10</v>
      </c>
      <c r="K64" s="5">
        <v>1</v>
      </c>
    </row>
    <row r="65" spans="1:11" ht="23.25" thickBot="1">
      <c r="A65" s="3"/>
      <c r="B65" s="3" t="s">
        <v>2979</v>
      </c>
      <c r="C65" s="4">
        <v>1185</v>
      </c>
      <c r="D65" s="5">
        <v>560</v>
      </c>
      <c r="E65" s="5">
        <v>198</v>
      </c>
      <c r="F65" s="5">
        <v>329</v>
      </c>
      <c r="G65" s="5">
        <v>8</v>
      </c>
      <c r="H65" s="5">
        <v>19</v>
      </c>
      <c r="I65" s="5">
        <v>554</v>
      </c>
      <c r="J65" s="5">
        <v>6</v>
      </c>
      <c r="K65" s="5">
        <v>625</v>
      </c>
    </row>
    <row r="66" spans="1:11" ht="23.25" thickBot="1">
      <c r="A66" s="3"/>
      <c r="B66" s="3" t="s">
        <v>2978</v>
      </c>
      <c r="C66" s="4">
        <v>1348</v>
      </c>
      <c r="D66" s="5">
        <v>702</v>
      </c>
      <c r="E66" s="5">
        <v>263</v>
      </c>
      <c r="F66" s="5">
        <v>394</v>
      </c>
      <c r="G66" s="5">
        <v>3</v>
      </c>
      <c r="H66" s="5">
        <v>32</v>
      </c>
      <c r="I66" s="5">
        <v>692</v>
      </c>
      <c r="J66" s="5">
        <v>10</v>
      </c>
      <c r="K66" s="5">
        <v>646</v>
      </c>
    </row>
    <row r="67" spans="1:11" ht="17.25" thickBot="1">
      <c r="A67" s="3" t="s">
        <v>2977</v>
      </c>
      <c r="B67" s="3" t="s">
        <v>36</v>
      </c>
      <c r="C67" s="4">
        <v>8705</v>
      </c>
      <c r="D67" s="4">
        <v>6123</v>
      </c>
      <c r="E67" s="4">
        <v>2633</v>
      </c>
      <c r="F67" s="4">
        <v>3219</v>
      </c>
      <c r="G67" s="5">
        <v>47</v>
      </c>
      <c r="H67" s="5">
        <v>137</v>
      </c>
      <c r="I67" s="4">
        <v>6036</v>
      </c>
      <c r="J67" s="5">
        <v>87</v>
      </c>
      <c r="K67" s="4">
        <v>2582</v>
      </c>
    </row>
    <row r="68" spans="1:11" ht="23.25" thickBot="1">
      <c r="A68" s="3"/>
      <c r="B68" s="3" t="s">
        <v>37</v>
      </c>
      <c r="C68" s="4">
        <v>2911</v>
      </c>
      <c r="D68" s="4">
        <v>2911</v>
      </c>
      <c r="E68" s="4">
        <v>1368</v>
      </c>
      <c r="F68" s="4">
        <v>1433</v>
      </c>
      <c r="G68" s="5">
        <v>15</v>
      </c>
      <c r="H68" s="5">
        <v>62</v>
      </c>
      <c r="I68" s="4">
        <v>2878</v>
      </c>
      <c r="J68" s="5">
        <v>33</v>
      </c>
      <c r="K68" s="5">
        <v>0</v>
      </c>
    </row>
    <row r="69" spans="1:11" ht="23.25" thickBot="1">
      <c r="A69" s="3"/>
      <c r="B69" s="3" t="s">
        <v>2976</v>
      </c>
      <c r="C69" s="4">
        <v>2498</v>
      </c>
      <c r="D69" s="4">
        <v>1368</v>
      </c>
      <c r="E69" s="5">
        <v>540</v>
      </c>
      <c r="F69" s="5">
        <v>756</v>
      </c>
      <c r="G69" s="5">
        <v>8</v>
      </c>
      <c r="H69" s="5">
        <v>42</v>
      </c>
      <c r="I69" s="4">
        <v>1346</v>
      </c>
      <c r="J69" s="5">
        <v>22</v>
      </c>
      <c r="K69" s="4">
        <v>1130</v>
      </c>
    </row>
    <row r="70" spans="1:11" ht="23.25" thickBot="1">
      <c r="A70" s="3"/>
      <c r="B70" s="3" t="s">
        <v>2975</v>
      </c>
      <c r="C70" s="4">
        <v>2052</v>
      </c>
      <c r="D70" s="4">
        <v>1186</v>
      </c>
      <c r="E70" s="5">
        <v>471</v>
      </c>
      <c r="F70" s="5">
        <v>658</v>
      </c>
      <c r="G70" s="5">
        <v>16</v>
      </c>
      <c r="H70" s="5">
        <v>20</v>
      </c>
      <c r="I70" s="4">
        <v>1165</v>
      </c>
      <c r="J70" s="5">
        <v>21</v>
      </c>
      <c r="K70" s="5">
        <v>866</v>
      </c>
    </row>
    <row r="71" spans="1:11" ht="23.25" thickBot="1">
      <c r="A71" s="3"/>
      <c r="B71" s="3" t="s">
        <v>2974</v>
      </c>
      <c r="C71" s="4">
        <v>1244</v>
      </c>
      <c r="D71" s="5">
        <v>658</v>
      </c>
      <c r="E71" s="5">
        <v>254</v>
      </c>
      <c r="F71" s="5">
        <v>372</v>
      </c>
      <c r="G71" s="5">
        <v>8</v>
      </c>
      <c r="H71" s="5">
        <v>13</v>
      </c>
      <c r="I71" s="5">
        <v>647</v>
      </c>
      <c r="J71" s="5">
        <v>11</v>
      </c>
      <c r="K71" s="5">
        <v>586</v>
      </c>
    </row>
    <row r="72" spans="1:11" ht="17.25" thickBot="1">
      <c r="A72" s="3" t="s">
        <v>2973</v>
      </c>
      <c r="B72" s="3" t="s">
        <v>36</v>
      </c>
      <c r="C72" s="4">
        <v>7817</v>
      </c>
      <c r="D72" s="4">
        <v>4372</v>
      </c>
      <c r="E72" s="4">
        <v>1810</v>
      </c>
      <c r="F72" s="4">
        <v>2322</v>
      </c>
      <c r="G72" s="5">
        <v>33</v>
      </c>
      <c r="H72" s="5">
        <v>125</v>
      </c>
      <c r="I72" s="4">
        <v>4290</v>
      </c>
      <c r="J72" s="5">
        <v>82</v>
      </c>
      <c r="K72" s="4">
        <v>3445</v>
      </c>
    </row>
    <row r="73" spans="1:11" ht="23.25" thickBot="1">
      <c r="A73" s="3"/>
      <c r="B73" s="3" t="s">
        <v>37</v>
      </c>
      <c r="C73" s="4">
        <v>1126</v>
      </c>
      <c r="D73" s="4">
        <v>1126</v>
      </c>
      <c r="E73" s="5">
        <v>551</v>
      </c>
      <c r="F73" s="5">
        <v>524</v>
      </c>
      <c r="G73" s="5">
        <v>2</v>
      </c>
      <c r="H73" s="5">
        <v>31</v>
      </c>
      <c r="I73" s="4">
        <v>1108</v>
      </c>
      <c r="J73" s="5">
        <v>18</v>
      </c>
      <c r="K73" s="5">
        <v>0</v>
      </c>
    </row>
    <row r="74" spans="1:11" ht="17.25" thickBot="1">
      <c r="A74" s="3"/>
      <c r="B74" s="3" t="s">
        <v>2972</v>
      </c>
      <c r="C74" s="4">
        <v>1908</v>
      </c>
      <c r="D74" s="5">
        <v>823</v>
      </c>
      <c r="E74" s="5">
        <v>309</v>
      </c>
      <c r="F74" s="5">
        <v>456</v>
      </c>
      <c r="G74" s="5">
        <v>9</v>
      </c>
      <c r="H74" s="5">
        <v>30</v>
      </c>
      <c r="I74" s="5">
        <v>804</v>
      </c>
      <c r="J74" s="5">
        <v>19</v>
      </c>
      <c r="K74" s="4">
        <v>1085</v>
      </c>
    </row>
    <row r="75" spans="1:11" ht="17.25" thickBot="1">
      <c r="A75" s="3"/>
      <c r="B75" s="3" t="s">
        <v>2971</v>
      </c>
      <c r="C75" s="4">
        <v>2017</v>
      </c>
      <c r="D75" s="4">
        <v>1118</v>
      </c>
      <c r="E75" s="5">
        <v>437</v>
      </c>
      <c r="F75" s="5">
        <v>622</v>
      </c>
      <c r="G75" s="5">
        <v>3</v>
      </c>
      <c r="H75" s="5">
        <v>34</v>
      </c>
      <c r="I75" s="4">
        <v>1096</v>
      </c>
      <c r="J75" s="5">
        <v>22</v>
      </c>
      <c r="K75" s="5">
        <v>899</v>
      </c>
    </row>
    <row r="76" spans="1:11" ht="17.25" thickBot="1">
      <c r="A76" s="3"/>
      <c r="B76" s="3" t="s">
        <v>2970</v>
      </c>
      <c r="C76" s="4">
        <v>1316</v>
      </c>
      <c r="D76" s="5">
        <v>674</v>
      </c>
      <c r="E76" s="5">
        <v>293</v>
      </c>
      <c r="F76" s="5">
        <v>352</v>
      </c>
      <c r="G76" s="5">
        <v>8</v>
      </c>
      <c r="H76" s="5">
        <v>12</v>
      </c>
      <c r="I76" s="5">
        <v>665</v>
      </c>
      <c r="J76" s="5">
        <v>9</v>
      </c>
      <c r="K76" s="5">
        <v>642</v>
      </c>
    </row>
    <row r="77" spans="1:11" ht="17.25" thickBot="1">
      <c r="A77" s="3"/>
      <c r="B77" s="3" t="s">
        <v>2969</v>
      </c>
      <c r="C77" s="4">
        <v>1450</v>
      </c>
      <c r="D77" s="5">
        <v>631</v>
      </c>
      <c r="E77" s="5">
        <v>220</v>
      </c>
      <c r="F77" s="5">
        <v>368</v>
      </c>
      <c r="G77" s="5">
        <v>11</v>
      </c>
      <c r="H77" s="5">
        <v>18</v>
      </c>
      <c r="I77" s="5">
        <v>617</v>
      </c>
      <c r="J77" s="5">
        <v>14</v>
      </c>
      <c r="K77" s="5">
        <v>819</v>
      </c>
    </row>
    <row r="78" spans="1:11" ht="17.25" thickBot="1">
      <c r="A78" s="3" t="s">
        <v>2968</v>
      </c>
      <c r="B78" s="3" t="s">
        <v>36</v>
      </c>
      <c r="C78" s="4">
        <v>6574</v>
      </c>
      <c r="D78" s="4">
        <v>4440</v>
      </c>
      <c r="E78" s="4">
        <v>1911</v>
      </c>
      <c r="F78" s="4">
        <v>2309</v>
      </c>
      <c r="G78" s="5">
        <v>25</v>
      </c>
      <c r="H78" s="5">
        <v>133</v>
      </c>
      <c r="I78" s="4">
        <v>4378</v>
      </c>
      <c r="J78" s="5">
        <v>62</v>
      </c>
      <c r="K78" s="4">
        <v>2134</v>
      </c>
    </row>
    <row r="79" spans="1:11" ht="23.25" thickBot="1">
      <c r="A79" s="3"/>
      <c r="B79" s="3" t="s">
        <v>37</v>
      </c>
      <c r="C79" s="4">
        <v>1896</v>
      </c>
      <c r="D79" s="4">
        <v>1896</v>
      </c>
      <c r="E79" s="5">
        <v>905</v>
      </c>
      <c r="F79" s="5">
        <v>919</v>
      </c>
      <c r="G79" s="5">
        <v>8</v>
      </c>
      <c r="H79" s="5">
        <v>42</v>
      </c>
      <c r="I79" s="4">
        <v>1874</v>
      </c>
      <c r="J79" s="5">
        <v>22</v>
      </c>
      <c r="K79" s="5">
        <v>0</v>
      </c>
    </row>
    <row r="80" spans="1:11" ht="23.25" thickBot="1">
      <c r="A80" s="3"/>
      <c r="B80" s="3" t="s">
        <v>2967</v>
      </c>
      <c r="C80" s="4">
        <v>2422</v>
      </c>
      <c r="D80" s="4">
        <v>1341</v>
      </c>
      <c r="E80" s="5">
        <v>524</v>
      </c>
      <c r="F80" s="5">
        <v>744</v>
      </c>
      <c r="G80" s="5">
        <v>8</v>
      </c>
      <c r="H80" s="5">
        <v>44</v>
      </c>
      <c r="I80" s="4">
        <v>1320</v>
      </c>
      <c r="J80" s="5">
        <v>21</v>
      </c>
      <c r="K80" s="4">
        <v>1081</v>
      </c>
    </row>
    <row r="81" spans="1:11" ht="23.25" thickBot="1">
      <c r="A81" s="3"/>
      <c r="B81" s="3" t="s">
        <v>2966</v>
      </c>
      <c r="C81" s="4">
        <v>2256</v>
      </c>
      <c r="D81" s="4">
        <v>1203</v>
      </c>
      <c r="E81" s="5">
        <v>482</v>
      </c>
      <c r="F81" s="5">
        <v>646</v>
      </c>
      <c r="G81" s="5">
        <v>9</v>
      </c>
      <c r="H81" s="5">
        <v>47</v>
      </c>
      <c r="I81" s="4">
        <v>1184</v>
      </c>
      <c r="J81" s="5">
        <v>19</v>
      </c>
      <c r="K81" s="4">
        <v>1053</v>
      </c>
    </row>
    <row r="82" spans="1:11" ht="17.25" thickBot="1">
      <c r="A82" s="3" t="s">
        <v>2965</v>
      </c>
      <c r="B82" s="3" t="s">
        <v>36</v>
      </c>
      <c r="C82" s="4">
        <v>4729</v>
      </c>
      <c r="D82" s="4">
        <v>2853</v>
      </c>
      <c r="E82" s="4">
        <v>1207</v>
      </c>
      <c r="F82" s="4">
        <v>1503</v>
      </c>
      <c r="G82" s="5">
        <v>28</v>
      </c>
      <c r="H82" s="5">
        <v>62</v>
      </c>
      <c r="I82" s="4">
        <v>2800</v>
      </c>
      <c r="J82" s="5">
        <v>53</v>
      </c>
      <c r="K82" s="4">
        <v>1876</v>
      </c>
    </row>
    <row r="83" spans="1:11" ht="23.25" thickBot="1">
      <c r="A83" s="3"/>
      <c r="B83" s="3" t="s">
        <v>37</v>
      </c>
      <c r="C83" s="5">
        <v>662</v>
      </c>
      <c r="D83" s="5">
        <v>662</v>
      </c>
      <c r="E83" s="5">
        <v>365</v>
      </c>
      <c r="F83" s="5">
        <v>275</v>
      </c>
      <c r="G83" s="5">
        <v>7</v>
      </c>
      <c r="H83" s="5">
        <v>9</v>
      </c>
      <c r="I83" s="5">
        <v>656</v>
      </c>
      <c r="J83" s="5">
        <v>6</v>
      </c>
      <c r="K83" s="5">
        <v>0</v>
      </c>
    </row>
    <row r="84" spans="1:11" ht="23.25" thickBot="1">
      <c r="A84" s="3"/>
      <c r="B84" s="3" t="s">
        <v>2964</v>
      </c>
      <c r="C84" s="4">
        <v>2322</v>
      </c>
      <c r="D84" s="4">
        <v>1215</v>
      </c>
      <c r="E84" s="5">
        <v>437</v>
      </c>
      <c r="F84" s="5">
        <v>709</v>
      </c>
      <c r="G84" s="5">
        <v>12</v>
      </c>
      <c r="H84" s="5">
        <v>29</v>
      </c>
      <c r="I84" s="4">
        <v>1187</v>
      </c>
      <c r="J84" s="5">
        <v>28</v>
      </c>
      <c r="K84" s="4">
        <v>1107</v>
      </c>
    </row>
    <row r="85" spans="1:11" ht="23.25" thickBot="1">
      <c r="A85" s="3"/>
      <c r="B85" s="3" t="s">
        <v>2963</v>
      </c>
      <c r="C85" s="4">
        <v>1745</v>
      </c>
      <c r="D85" s="5">
        <v>976</v>
      </c>
      <c r="E85" s="5">
        <v>405</v>
      </c>
      <c r="F85" s="5">
        <v>519</v>
      </c>
      <c r="G85" s="5">
        <v>9</v>
      </c>
      <c r="H85" s="5">
        <v>24</v>
      </c>
      <c r="I85" s="5">
        <v>957</v>
      </c>
      <c r="J85" s="5">
        <v>19</v>
      </c>
      <c r="K85" s="5">
        <v>769</v>
      </c>
    </row>
    <row r="86" spans="1:11" ht="17.25" thickBot="1">
      <c r="A86" s="3" t="s">
        <v>2962</v>
      </c>
      <c r="B86" s="3" t="s">
        <v>36</v>
      </c>
      <c r="C86" s="4">
        <v>5894</v>
      </c>
      <c r="D86" s="4">
        <v>3556</v>
      </c>
      <c r="E86" s="4">
        <v>1593</v>
      </c>
      <c r="F86" s="4">
        <v>1827</v>
      </c>
      <c r="G86" s="5">
        <v>20</v>
      </c>
      <c r="H86" s="5">
        <v>73</v>
      </c>
      <c r="I86" s="4">
        <v>3513</v>
      </c>
      <c r="J86" s="5">
        <v>43</v>
      </c>
      <c r="K86" s="4">
        <v>2338</v>
      </c>
    </row>
    <row r="87" spans="1:11" ht="23.25" thickBot="1">
      <c r="A87" s="3"/>
      <c r="B87" s="3" t="s">
        <v>37</v>
      </c>
      <c r="C87" s="4">
        <v>1407</v>
      </c>
      <c r="D87" s="4">
        <v>1406</v>
      </c>
      <c r="E87" s="5">
        <v>734</v>
      </c>
      <c r="F87" s="5">
        <v>622</v>
      </c>
      <c r="G87" s="5">
        <v>6</v>
      </c>
      <c r="H87" s="5">
        <v>31</v>
      </c>
      <c r="I87" s="4">
        <v>1393</v>
      </c>
      <c r="J87" s="5">
        <v>13</v>
      </c>
      <c r="K87" s="5">
        <v>1</v>
      </c>
    </row>
    <row r="88" spans="1:11" ht="23.25" thickBot="1">
      <c r="A88" s="3"/>
      <c r="B88" s="3" t="s">
        <v>2961</v>
      </c>
      <c r="C88" s="4">
        <v>2644</v>
      </c>
      <c r="D88" s="4">
        <v>1209</v>
      </c>
      <c r="E88" s="5">
        <v>501</v>
      </c>
      <c r="F88" s="5">
        <v>665</v>
      </c>
      <c r="G88" s="5">
        <v>7</v>
      </c>
      <c r="H88" s="5">
        <v>22</v>
      </c>
      <c r="I88" s="4">
        <v>1195</v>
      </c>
      <c r="J88" s="5">
        <v>14</v>
      </c>
      <c r="K88" s="4">
        <v>1435</v>
      </c>
    </row>
    <row r="89" spans="1:11" ht="23.25" thickBot="1">
      <c r="A89" s="3"/>
      <c r="B89" s="3" t="s">
        <v>2960</v>
      </c>
      <c r="C89" s="4">
        <v>1843</v>
      </c>
      <c r="D89" s="5">
        <v>941</v>
      </c>
      <c r="E89" s="5">
        <v>358</v>
      </c>
      <c r="F89" s="5">
        <v>540</v>
      </c>
      <c r="G89" s="5">
        <v>7</v>
      </c>
      <c r="H89" s="5">
        <v>20</v>
      </c>
      <c r="I89" s="5">
        <v>925</v>
      </c>
      <c r="J89" s="5">
        <v>16</v>
      </c>
      <c r="K89" s="5">
        <v>902</v>
      </c>
    </row>
    <row r="90" spans="1:11" ht="17.25" thickBot="1">
      <c r="A90" s="3" t="s">
        <v>2959</v>
      </c>
      <c r="B90" s="3" t="s">
        <v>36</v>
      </c>
      <c r="C90" s="4">
        <v>14908</v>
      </c>
      <c r="D90" s="4">
        <v>9344</v>
      </c>
      <c r="E90" s="4">
        <v>4321</v>
      </c>
      <c r="F90" s="4">
        <v>4654</v>
      </c>
      <c r="G90" s="5">
        <v>67</v>
      </c>
      <c r="H90" s="5">
        <v>191</v>
      </c>
      <c r="I90" s="4">
        <v>9233</v>
      </c>
      <c r="J90" s="5">
        <v>111</v>
      </c>
      <c r="K90" s="4">
        <v>5564</v>
      </c>
    </row>
    <row r="91" spans="1:11" ht="23.25" thickBot="1">
      <c r="A91" s="3"/>
      <c r="B91" s="3" t="s">
        <v>37</v>
      </c>
      <c r="C91" s="4">
        <v>3028</v>
      </c>
      <c r="D91" s="4">
        <v>3027</v>
      </c>
      <c r="E91" s="4">
        <v>1645</v>
      </c>
      <c r="F91" s="4">
        <v>1295</v>
      </c>
      <c r="G91" s="5">
        <v>13</v>
      </c>
      <c r="H91" s="5">
        <v>54</v>
      </c>
      <c r="I91" s="4">
        <v>3007</v>
      </c>
      <c r="J91" s="5">
        <v>20</v>
      </c>
      <c r="K91" s="5">
        <v>1</v>
      </c>
    </row>
    <row r="92" spans="1:11" ht="23.25" thickBot="1">
      <c r="A92" s="3"/>
      <c r="B92" s="3" t="s">
        <v>2958</v>
      </c>
      <c r="C92" s="4">
        <v>2404</v>
      </c>
      <c r="D92" s="4">
        <v>1353</v>
      </c>
      <c r="E92" s="5">
        <v>598</v>
      </c>
      <c r="F92" s="5">
        <v>705</v>
      </c>
      <c r="G92" s="5">
        <v>9</v>
      </c>
      <c r="H92" s="5">
        <v>22</v>
      </c>
      <c r="I92" s="4">
        <v>1334</v>
      </c>
      <c r="J92" s="5">
        <v>19</v>
      </c>
      <c r="K92" s="4">
        <v>1051</v>
      </c>
    </row>
    <row r="93" spans="1:11" ht="23.25" thickBot="1">
      <c r="A93" s="3"/>
      <c r="B93" s="3" t="s">
        <v>2957</v>
      </c>
      <c r="C93" s="4">
        <v>1871</v>
      </c>
      <c r="D93" s="5">
        <v>882</v>
      </c>
      <c r="E93" s="5">
        <v>353</v>
      </c>
      <c r="F93" s="5">
        <v>485</v>
      </c>
      <c r="G93" s="5">
        <v>9</v>
      </c>
      <c r="H93" s="5">
        <v>20</v>
      </c>
      <c r="I93" s="5">
        <v>867</v>
      </c>
      <c r="J93" s="5">
        <v>15</v>
      </c>
      <c r="K93" s="5">
        <v>989</v>
      </c>
    </row>
    <row r="94" spans="1:11" ht="23.25" thickBot="1">
      <c r="A94" s="3"/>
      <c r="B94" s="3" t="s">
        <v>2956</v>
      </c>
      <c r="C94" s="4">
        <v>2458</v>
      </c>
      <c r="D94" s="4">
        <v>1337</v>
      </c>
      <c r="E94" s="5">
        <v>608</v>
      </c>
      <c r="F94" s="5">
        <v>674</v>
      </c>
      <c r="G94" s="5">
        <v>10</v>
      </c>
      <c r="H94" s="5">
        <v>32</v>
      </c>
      <c r="I94" s="4">
        <v>1324</v>
      </c>
      <c r="J94" s="5">
        <v>13</v>
      </c>
      <c r="K94" s="4">
        <v>1121</v>
      </c>
    </row>
    <row r="95" spans="1:11" ht="23.25" thickBot="1">
      <c r="A95" s="3"/>
      <c r="B95" s="3" t="s">
        <v>2955</v>
      </c>
      <c r="C95" s="4">
        <v>2705</v>
      </c>
      <c r="D95" s="4">
        <v>1466</v>
      </c>
      <c r="E95" s="5">
        <v>648</v>
      </c>
      <c r="F95" s="5">
        <v>753</v>
      </c>
      <c r="G95" s="5">
        <v>16</v>
      </c>
      <c r="H95" s="5">
        <v>36</v>
      </c>
      <c r="I95" s="4">
        <v>1453</v>
      </c>
      <c r="J95" s="5">
        <v>13</v>
      </c>
      <c r="K95" s="4">
        <v>1239</v>
      </c>
    </row>
    <row r="96" spans="1:11" ht="23.25" thickBot="1">
      <c r="A96" s="3"/>
      <c r="B96" s="3" t="s">
        <v>2954</v>
      </c>
      <c r="C96" s="4">
        <v>2442</v>
      </c>
      <c r="D96" s="4">
        <v>1279</v>
      </c>
      <c r="E96" s="5">
        <v>469</v>
      </c>
      <c r="F96" s="5">
        <v>742</v>
      </c>
      <c r="G96" s="5">
        <v>10</v>
      </c>
      <c r="H96" s="5">
        <v>27</v>
      </c>
      <c r="I96" s="4">
        <v>1248</v>
      </c>
      <c r="J96" s="5">
        <v>31</v>
      </c>
      <c r="K96" s="4">
        <v>1163</v>
      </c>
    </row>
    <row r="97" spans="1:11" ht="17.25" thickBot="1">
      <c r="A97" s="3" t="s">
        <v>2953</v>
      </c>
      <c r="B97" s="3" t="s">
        <v>36</v>
      </c>
      <c r="C97" s="4">
        <v>23937</v>
      </c>
      <c r="D97" s="4">
        <v>15251</v>
      </c>
      <c r="E97" s="4">
        <v>7133</v>
      </c>
      <c r="F97" s="4">
        <v>7489</v>
      </c>
      <c r="G97" s="5">
        <v>146</v>
      </c>
      <c r="H97" s="5">
        <v>306</v>
      </c>
      <c r="I97" s="4">
        <v>15074</v>
      </c>
      <c r="J97" s="5">
        <v>177</v>
      </c>
      <c r="K97" s="4">
        <v>8686</v>
      </c>
    </row>
    <row r="98" spans="1:11" ht="23.25" thickBot="1">
      <c r="A98" s="3"/>
      <c r="B98" s="3" t="s">
        <v>37</v>
      </c>
      <c r="C98" s="4">
        <v>5968</v>
      </c>
      <c r="D98" s="4">
        <v>5968</v>
      </c>
      <c r="E98" s="4">
        <v>3139</v>
      </c>
      <c r="F98" s="4">
        <v>2635</v>
      </c>
      <c r="G98" s="5">
        <v>34</v>
      </c>
      <c r="H98" s="5">
        <v>97</v>
      </c>
      <c r="I98" s="4">
        <v>5905</v>
      </c>
      <c r="J98" s="5">
        <v>63</v>
      </c>
      <c r="K98" s="5">
        <v>0</v>
      </c>
    </row>
    <row r="99" spans="1:11" ht="23.25" thickBot="1">
      <c r="A99" s="3"/>
      <c r="B99" s="3" t="s">
        <v>2952</v>
      </c>
      <c r="C99" s="4">
        <v>2061</v>
      </c>
      <c r="D99" s="4">
        <v>1097</v>
      </c>
      <c r="E99" s="5">
        <v>489</v>
      </c>
      <c r="F99" s="5">
        <v>561</v>
      </c>
      <c r="G99" s="5">
        <v>13</v>
      </c>
      <c r="H99" s="5">
        <v>24</v>
      </c>
      <c r="I99" s="4">
        <v>1087</v>
      </c>
      <c r="J99" s="5">
        <v>10</v>
      </c>
      <c r="K99" s="5">
        <v>964</v>
      </c>
    </row>
    <row r="100" spans="1:11" ht="23.25" thickBot="1">
      <c r="A100" s="3"/>
      <c r="B100" s="3" t="s">
        <v>2951</v>
      </c>
      <c r="C100" s="4">
        <v>2144</v>
      </c>
      <c r="D100" s="4">
        <v>1044</v>
      </c>
      <c r="E100" s="5">
        <v>454</v>
      </c>
      <c r="F100" s="5">
        <v>545</v>
      </c>
      <c r="G100" s="5">
        <v>16</v>
      </c>
      <c r="H100" s="5">
        <v>16</v>
      </c>
      <c r="I100" s="4">
        <v>1031</v>
      </c>
      <c r="J100" s="5">
        <v>13</v>
      </c>
      <c r="K100" s="4">
        <v>1100</v>
      </c>
    </row>
    <row r="101" spans="1:11" ht="23.25" thickBot="1">
      <c r="A101" s="3"/>
      <c r="B101" s="3" t="s">
        <v>2950</v>
      </c>
      <c r="C101" s="4">
        <v>2676</v>
      </c>
      <c r="D101" s="4">
        <v>1474</v>
      </c>
      <c r="E101" s="5">
        <v>609</v>
      </c>
      <c r="F101" s="5">
        <v>805</v>
      </c>
      <c r="G101" s="5">
        <v>16</v>
      </c>
      <c r="H101" s="5">
        <v>25</v>
      </c>
      <c r="I101" s="4">
        <v>1455</v>
      </c>
      <c r="J101" s="5">
        <v>19</v>
      </c>
      <c r="K101" s="4">
        <v>1202</v>
      </c>
    </row>
    <row r="102" spans="1:11" ht="23.25" thickBot="1">
      <c r="A102" s="3"/>
      <c r="B102" s="3" t="s">
        <v>2949</v>
      </c>
      <c r="C102" s="4">
        <v>2517</v>
      </c>
      <c r="D102" s="4">
        <v>1336</v>
      </c>
      <c r="E102" s="5">
        <v>596</v>
      </c>
      <c r="F102" s="5">
        <v>690</v>
      </c>
      <c r="G102" s="5">
        <v>12</v>
      </c>
      <c r="H102" s="5">
        <v>24</v>
      </c>
      <c r="I102" s="4">
        <v>1322</v>
      </c>
      <c r="J102" s="5">
        <v>14</v>
      </c>
      <c r="K102" s="4">
        <v>1181</v>
      </c>
    </row>
    <row r="103" spans="1:11" ht="23.25" thickBot="1">
      <c r="A103" s="3"/>
      <c r="B103" s="3" t="s">
        <v>2948</v>
      </c>
      <c r="C103" s="4">
        <v>2549</v>
      </c>
      <c r="D103" s="4">
        <v>1267</v>
      </c>
      <c r="E103" s="5">
        <v>570</v>
      </c>
      <c r="F103" s="5">
        <v>631</v>
      </c>
      <c r="G103" s="5">
        <v>11</v>
      </c>
      <c r="H103" s="5">
        <v>40</v>
      </c>
      <c r="I103" s="4">
        <v>1252</v>
      </c>
      <c r="J103" s="5">
        <v>15</v>
      </c>
      <c r="K103" s="4">
        <v>1282</v>
      </c>
    </row>
    <row r="104" spans="1:11" ht="23.25" thickBot="1">
      <c r="A104" s="3"/>
      <c r="B104" s="3" t="s">
        <v>2947</v>
      </c>
      <c r="C104" s="4">
        <v>2172</v>
      </c>
      <c r="D104" s="4">
        <v>1197</v>
      </c>
      <c r="E104" s="5">
        <v>490</v>
      </c>
      <c r="F104" s="5">
        <v>645</v>
      </c>
      <c r="G104" s="5">
        <v>15</v>
      </c>
      <c r="H104" s="5">
        <v>32</v>
      </c>
      <c r="I104" s="4">
        <v>1182</v>
      </c>
      <c r="J104" s="5">
        <v>15</v>
      </c>
      <c r="K104" s="5">
        <v>975</v>
      </c>
    </row>
    <row r="105" spans="1:11" ht="23.25" thickBot="1">
      <c r="A105" s="3"/>
      <c r="B105" s="3" t="s">
        <v>2946</v>
      </c>
      <c r="C105" s="4">
        <v>1815</v>
      </c>
      <c r="D105" s="5">
        <v>756</v>
      </c>
      <c r="E105" s="5">
        <v>304</v>
      </c>
      <c r="F105" s="5">
        <v>412</v>
      </c>
      <c r="G105" s="5">
        <v>10</v>
      </c>
      <c r="H105" s="5">
        <v>17</v>
      </c>
      <c r="I105" s="5">
        <v>743</v>
      </c>
      <c r="J105" s="5">
        <v>13</v>
      </c>
      <c r="K105" s="4">
        <v>1059</v>
      </c>
    </row>
    <row r="106" spans="1:11" ht="23.25" thickBot="1">
      <c r="A106" s="3"/>
      <c r="B106" s="3" t="s">
        <v>2945</v>
      </c>
      <c r="C106" s="4">
        <v>2035</v>
      </c>
      <c r="D106" s="4">
        <v>1112</v>
      </c>
      <c r="E106" s="5">
        <v>482</v>
      </c>
      <c r="F106" s="5">
        <v>565</v>
      </c>
      <c r="G106" s="5">
        <v>19</v>
      </c>
      <c r="H106" s="5">
        <v>31</v>
      </c>
      <c r="I106" s="4">
        <v>1097</v>
      </c>
      <c r="J106" s="5">
        <v>15</v>
      </c>
      <c r="K106" s="5">
        <v>923</v>
      </c>
    </row>
    <row r="107" spans="1:11" ht="17.25" thickBot="1">
      <c r="A107" s="3" t="s">
        <v>2944</v>
      </c>
      <c r="B107" s="3" t="s">
        <v>36</v>
      </c>
      <c r="C107" s="4">
        <v>3245</v>
      </c>
      <c r="D107" s="4">
        <v>2101</v>
      </c>
      <c r="E107" s="5">
        <v>921</v>
      </c>
      <c r="F107" s="4">
        <v>1068</v>
      </c>
      <c r="G107" s="5">
        <v>27</v>
      </c>
      <c r="H107" s="5">
        <v>45</v>
      </c>
      <c r="I107" s="4">
        <v>2061</v>
      </c>
      <c r="J107" s="5">
        <v>40</v>
      </c>
      <c r="K107" s="4">
        <v>1144</v>
      </c>
    </row>
    <row r="108" spans="1:11" ht="23.25" thickBot="1">
      <c r="A108" s="3"/>
      <c r="B108" s="3" t="s">
        <v>37</v>
      </c>
      <c r="C108" s="4">
        <v>1012</v>
      </c>
      <c r="D108" s="4">
        <v>1012</v>
      </c>
      <c r="E108" s="5">
        <v>501</v>
      </c>
      <c r="F108" s="5">
        <v>467</v>
      </c>
      <c r="G108" s="5">
        <v>10</v>
      </c>
      <c r="H108" s="5">
        <v>22</v>
      </c>
      <c r="I108" s="4">
        <v>1000</v>
      </c>
      <c r="J108" s="5">
        <v>12</v>
      </c>
      <c r="K108" s="5">
        <v>0</v>
      </c>
    </row>
    <row r="109" spans="1:11" ht="23.25" thickBot="1">
      <c r="A109" s="3"/>
      <c r="B109" s="3" t="s">
        <v>2943</v>
      </c>
      <c r="C109" s="4">
        <v>2233</v>
      </c>
      <c r="D109" s="4">
        <v>1089</v>
      </c>
      <c r="E109" s="5">
        <v>420</v>
      </c>
      <c r="F109" s="5">
        <v>601</v>
      </c>
      <c r="G109" s="5">
        <v>17</v>
      </c>
      <c r="H109" s="5">
        <v>23</v>
      </c>
      <c r="I109" s="4">
        <v>1061</v>
      </c>
      <c r="J109" s="5">
        <v>28</v>
      </c>
      <c r="K109" s="4">
        <v>1144</v>
      </c>
    </row>
    <row r="110" spans="1:11" ht="17.25" thickBot="1">
      <c r="A110" s="3" t="s">
        <v>2942</v>
      </c>
      <c r="B110" s="3" t="s">
        <v>36</v>
      </c>
      <c r="C110" s="4">
        <v>9779</v>
      </c>
      <c r="D110" s="4">
        <v>6250</v>
      </c>
      <c r="E110" s="4">
        <v>2716</v>
      </c>
      <c r="F110" s="4">
        <v>3234</v>
      </c>
      <c r="G110" s="5">
        <v>88</v>
      </c>
      <c r="H110" s="5">
        <v>117</v>
      </c>
      <c r="I110" s="4">
        <v>6155</v>
      </c>
      <c r="J110" s="5">
        <v>95</v>
      </c>
      <c r="K110" s="4">
        <v>3529</v>
      </c>
    </row>
    <row r="111" spans="1:11" ht="23.25" thickBot="1">
      <c r="A111" s="3"/>
      <c r="B111" s="3" t="s">
        <v>37</v>
      </c>
      <c r="C111" s="4">
        <v>2776</v>
      </c>
      <c r="D111" s="4">
        <v>2776</v>
      </c>
      <c r="E111" s="4">
        <v>1372</v>
      </c>
      <c r="F111" s="4">
        <v>1287</v>
      </c>
      <c r="G111" s="5">
        <v>37</v>
      </c>
      <c r="H111" s="5">
        <v>46</v>
      </c>
      <c r="I111" s="4">
        <v>2742</v>
      </c>
      <c r="J111" s="5">
        <v>34</v>
      </c>
      <c r="K111" s="5">
        <v>0</v>
      </c>
    </row>
    <row r="112" spans="1:11" ht="23.25" thickBot="1">
      <c r="A112" s="3"/>
      <c r="B112" s="3" t="s">
        <v>2941</v>
      </c>
      <c r="C112" s="4">
        <v>1617</v>
      </c>
      <c r="D112" s="5">
        <v>865</v>
      </c>
      <c r="E112" s="5">
        <v>327</v>
      </c>
      <c r="F112" s="5">
        <v>489</v>
      </c>
      <c r="G112" s="5">
        <v>10</v>
      </c>
      <c r="H112" s="5">
        <v>23</v>
      </c>
      <c r="I112" s="5">
        <v>849</v>
      </c>
      <c r="J112" s="5">
        <v>16</v>
      </c>
      <c r="K112" s="5">
        <v>752</v>
      </c>
    </row>
    <row r="113" spans="1:11" ht="23.25" thickBot="1">
      <c r="A113" s="3"/>
      <c r="B113" s="3" t="s">
        <v>2940</v>
      </c>
      <c r="C113" s="4">
        <v>1731</v>
      </c>
      <c r="D113" s="5">
        <v>857</v>
      </c>
      <c r="E113" s="5">
        <v>332</v>
      </c>
      <c r="F113" s="5">
        <v>482</v>
      </c>
      <c r="G113" s="5">
        <v>14</v>
      </c>
      <c r="H113" s="5">
        <v>16</v>
      </c>
      <c r="I113" s="5">
        <v>844</v>
      </c>
      <c r="J113" s="5">
        <v>13</v>
      </c>
      <c r="K113" s="5">
        <v>874</v>
      </c>
    </row>
    <row r="114" spans="1:11" ht="23.25" thickBot="1">
      <c r="A114" s="3"/>
      <c r="B114" s="3" t="s">
        <v>2939</v>
      </c>
      <c r="C114" s="4">
        <v>1897</v>
      </c>
      <c r="D114" s="5">
        <v>802</v>
      </c>
      <c r="E114" s="5">
        <v>266</v>
      </c>
      <c r="F114" s="5">
        <v>486</v>
      </c>
      <c r="G114" s="5">
        <v>14</v>
      </c>
      <c r="H114" s="5">
        <v>9</v>
      </c>
      <c r="I114" s="5">
        <v>775</v>
      </c>
      <c r="J114" s="5">
        <v>27</v>
      </c>
      <c r="K114" s="4">
        <v>1095</v>
      </c>
    </row>
    <row r="115" spans="1:11" ht="23.25" thickBot="1">
      <c r="A115" s="3"/>
      <c r="B115" s="3" t="s">
        <v>2938</v>
      </c>
      <c r="C115" s="4">
        <v>1758</v>
      </c>
      <c r="D115" s="5">
        <v>950</v>
      </c>
      <c r="E115" s="5">
        <v>419</v>
      </c>
      <c r="F115" s="5">
        <v>490</v>
      </c>
      <c r="G115" s="5">
        <v>13</v>
      </c>
      <c r="H115" s="5">
        <v>23</v>
      </c>
      <c r="I115" s="5">
        <v>945</v>
      </c>
      <c r="J115" s="5">
        <v>5</v>
      </c>
      <c r="K115" s="5">
        <v>808</v>
      </c>
    </row>
    <row r="116" spans="1:11" ht="23.25" thickBot="1">
      <c r="A116" s="3" t="s">
        <v>97</v>
      </c>
      <c r="B116" s="3"/>
      <c r="C116" s="5">
        <v>0</v>
      </c>
      <c r="D116" s="5">
        <v>5</v>
      </c>
      <c r="E116" s="5">
        <v>1</v>
      </c>
      <c r="F116" s="5">
        <v>1</v>
      </c>
      <c r="G116" s="5">
        <v>0</v>
      </c>
      <c r="H116" s="5">
        <v>0</v>
      </c>
      <c r="I116" s="5">
        <v>2</v>
      </c>
      <c r="J116" s="5">
        <v>3</v>
      </c>
      <c r="K116" s="5">
        <v>-5</v>
      </c>
    </row>
  </sheetData>
  <mergeCells count="14">
    <mergeCell ref="K1:K3"/>
    <mergeCell ref="I2:I3"/>
    <mergeCell ref="A1:A3"/>
    <mergeCell ref="B1:B3"/>
    <mergeCell ref="C1:C3"/>
    <mergeCell ref="D1:D3"/>
    <mergeCell ref="E1:I1"/>
    <mergeCell ref="K50:K52"/>
    <mergeCell ref="I51:I52"/>
    <mergeCell ref="A50:A52"/>
    <mergeCell ref="B50:B52"/>
    <mergeCell ref="C50:C52"/>
    <mergeCell ref="D50:D52"/>
    <mergeCell ref="E50:I50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C7BF5-F955-4AAF-A196-D516C329383C}">
  <sheetPr>
    <tabColor theme="4" tint="0.59999389629810485"/>
  </sheetPr>
  <dimension ref="A1:X13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11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1" t="s">
        <v>3061</v>
      </c>
      <c r="F3" s="11" t="s">
        <v>3060</v>
      </c>
      <c r="G3" s="11" t="s">
        <v>3059</v>
      </c>
      <c r="H3" s="11" t="s">
        <v>3058</v>
      </c>
      <c r="I3" s="44"/>
      <c r="J3" s="11"/>
      <c r="K3" s="44"/>
      <c r="U3" t="s">
        <v>3</v>
      </c>
      <c r="V3" t="str">
        <f t="shared" si="0"/>
        <v>이재강</v>
      </c>
      <c r="W3" t="str">
        <f t="shared" si="0"/>
        <v>안병길</v>
      </c>
      <c r="X3" t="str">
        <f t="shared" si="0"/>
        <v>김태수</v>
      </c>
    </row>
    <row r="4" spans="1:24" ht="17.25" thickBot="1">
      <c r="A4" s="3" t="s">
        <v>30</v>
      </c>
      <c r="B4" s="3"/>
      <c r="C4" s="4">
        <v>96522</v>
      </c>
      <c r="D4" s="4">
        <v>63012</v>
      </c>
      <c r="E4" s="4">
        <v>26189</v>
      </c>
      <c r="F4" s="4">
        <v>34815</v>
      </c>
      <c r="G4" s="5">
        <v>597</v>
      </c>
      <c r="H4" s="5">
        <v>417</v>
      </c>
      <c r="I4" s="4">
        <v>62018</v>
      </c>
      <c r="J4" s="5">
        <v>994</v>
      </c>
      <c r="K4" s="4">
        <v>33510</v>
      </c>
      <c r="V4" s="8"/>
      <c r="W4" s="8"/>
      <c r="X4" s="8"/>
    </row>
    <row r="5" spans="1:24" ht="23.25" thickBot="1">
      <c r="A5" s="3" t="s">
        <v>31</v>
      </c>
      <c r="B5" s="3"/>
      <c r="C5" s="5">
        <v>340</v>
      </c>
      <c r="D5" s="5">
        <v>321</v>
      </c>
      <c r="E5" s="5">
        <v>129</v>
      </c>
      <c r="F5" s="5">
        <v>145</v>
      </c>
      <c r="G5" s="5">
        <v>10</v>
      </c>
      <c r="H5" s="5">
        <v>10</v>
      </c>
      <c r="I5" s="5">
        <v>294</v>
      </c>
      <c r="J5" s="5">
        <v>27</v>
      </c>
      <c r="K5" s="5">
        <v>19</v>
      </c>
      <c r="T5" t="s">
        <v>2929</v>
      </c>
      <c r="U5">
        <f>SUMIF($A:$A,"합계",D:D)</f>
        <v>115782</v>
      </c>
      <c r="V5">
        <f>SUMIF($A:$A,"합계",E:E)</f>
        <v>48094</v>
      </c>
      <c r="W5">
        <f>SUMIF($A:$A,"합계",F:F)</f>
        <v>63855</v>
      </c>
      <c r="X5">
        <f>SUMIF($A:$A,"합계",G:G)</f>
        <v>1162</v>
      </c>
    </row>
    <row r="6" spans="1:24" ht="23.25" thickBot="1">
      <c r="A6" s="3" t="s">
        <v>32</v>
      </c>
      <c r="B6" s="3"/>
      <c r="C6" s="4">
        <v>5518</v>
      </c>
      <c r="D6" s="4">
        <v>5517</v>
      </c>
      <c r="E6" s="4">
        <v>2946</v>
      </c>
      <c r="F6" s="4">
        <v>2361</v>
      </c>
      <c r="G6" s="5">
        <v>47</v>
      </c>
      <c r="H6" s="5">
        <v>59</v>
      </c>
      <c r="I6" s="4">
        <v>5413</v>
      </c>
      <c r="J6" s="5">
        <v>104</v>
      </c>
      <c r="K6" s="5">
        <v>1</v>
      </c>
      <c r="T6" t="s">
        <v>2930</v>
      </c>
      <c r="U6">
        <f>U5-U7</f>
        <v>65948</v>
      </c>
      <c r="V6">
        <f>V5-V7</f>
        <v>24204</v>
      </c>
      <c r="W6">
        <f>W5-W7</f>
        <v>39330</v>
      </c>
      <c r="X6">
        <f>X5-X7</f>
        <v>746</v>
      </c>
    </row>
    <row r="7" spans="1:24" ht="23.25" thickBot="1">
      <c r="A7" s="3" t="s">
        <v>33</v>
      </c>
      <c r="B7" s="3"/>
      <c r="C7" s="5">
        <v>253</v>
      </c>
      <c r="D7" s="5">
        <v>81</v>
      </c>
      <c r="E7" s="5">
        <v>53</v>
      </c>
      <c r="F7" s="5">
        <v>25</v>
      </c>
      <c r="G7" s="5">
        <v>2</v>
      </c>
      <c r="H7" s="5">
        <v>0</v>
      </c>
      <c r="I7" s="5">
        <v>80</v>
      </c>
      <c r="J7" s="5">
        <v>1</v>
      </c>
      <c r="K7" s="5">
        <v>172</v>
      </c>
      <c r="T7" t="s">
        <v>2931</v>
      </c>
      <c r="U7">
        <f>U11+U10+U9</f>
        <v>49834</v>
      </c>
      <c r="V7">
        <f>V11+V10+V9</f>
        <v>23890</v>
      </c>
      <c r="W7">
        <f>W11+W10+W9</f>
        <v>24525</v>
      </c>
      <c r="X7">
        <f>X11+X10+X9</f>
        <v>416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2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3111</v>
      </c>
      <c r="B9" s="3" t="s">
        <v>36</v>
      </c>
      <c r="C9" s="4">
        <v>4081</v>
      </c>
      <c r="D9" s="4">
        <v>2764</v>
      </c>
      <c r="E9" s="4">
        <v>1047</v>
      </c>
      <c r="F9" s="4">
        <v>1615</v>
      </c>
      <c r="G9" s="5">
        <v>33</v>
      </c>
      <c r="H9" s="5">
        <v>22</v>
      </c>
      <c r="I9" s="4">
        <v>2717</v>
      </c>
      <c r="J9" s="5">
        <v>47</v>
      </c>
      <c r="K9" s="4">
        <v>1317</v>
      </c>
      <c r="T9" t="s">
        <v>2934</v>
      </c>
      <c r="U9">
        <f>SUMIF($A:$A,"거소·선상투표",D:D)+SUMIF($A:$A,"국외부재자투표",D:D)+SUMIF($A:$A,"국외부재자투표(공관)",D:D)</f>
        <v>650</v>
      </c>
      <c r="V9">
        <f t="shared" ref="V9:X11" si="1">SUMIF($A:$A,"거소·선상투표",E:E)+SUMIF($A:$A,"국외부재자투표",E:E)+SUMIF($A:$A,"국외부재자투표(공관)",E:E)</f>
        <v>308</v>
      </c>
      <c r="W9">
        <f t="shared" si="1"/>
        <v>278</v>
      </c>
      <c r="X9">
        <f t="shared" si="1"/>
        <v>17</v>
      </c>
    </row>
    <row r="10" spans="1:24" ht="23.25" thickBot="1">
      <c r="A10" s="3"/>
      <c r="B10" s="3" t="s">
        <v>37</v>
      </c>
      <c r="C10" s="4">
        <v>1194</v>
      </c>
      <c r="D10" s="4">
        <v>1194</v>
      </c>
      <c r="E10" s="5">
        <v>534</v>
      </c>
      <c r="F10" s="5">
        <v>629</v>
      </c>
      <c r="G10" s="5">
        <v>13</v>
      </c>
      <c r="H10" s="5">
        <v>7</v>
      </c>
      <c r="I10" s="4">
        <v>1183</v>
      </c>
      <c r="J10" s="5">
        <v>11</v>
      </c>
      <c r="K10" s="5">
        <v>0</v>
      </c>
      <c r="T10" t="s">
        <v>2932</v>
      </c>
      <c r="U10">
        <f>SUMIF($B:$B,"관내사전투표",D:D)</f>
        <v>39132</v>
      </c>
      <c r="V10">
        <f t="shared" ref="V10:X12" si="2">SUMIF($B:$B,"관내사전투표",E:E)</f>
        <v>18097</v>
      </c>
      <c r="W10">
        <f t="shared" si="2"/>
        <v>20051</v>
      </c>
      <c r="X10">
        <f t="shared" si="2"/>
        <v>325</v>
      </c>
    </row>
    <row r="11" spans="1:24" ht="23.25" thickBot="1">
      <c r="A11" s="3"/>
      <c r="B11" s="3" t="s">
        <v>3110</v>
      </c>
      <c r="C11" s="4">
        <v>1712</v>
      </c>
      <c r="D11" s="5">
        <v>948</v>
      </c>
      <c r="E11" s="5">
        <v>270</v>
      </c>
      <c r="F11" s="5">
        <v>634</v>
      </c>
      <c r="G11" s="5">
        <v>11</v>
      </c>
      <c r="H11" s="5">
        <v>9</v>
      </c>
      <c r="I11" s="5">
        <v>924</v>
      </c>
      <c r="J11" s="5">
        <v>24</v>
      </c>
      <c r="K11" s="5">
        <v>764</v>
      </c>
      <c r="T11" t="s">
        <v>2933</v>
      </c>
      <c r="U11">
        <f>SUMIF($A:$A,"관외사전투표",D:D)</f>
        <v>10052</v>
      </c>
      <c r="V11">
        <f t="shared" ref="V11:X13" si="3">SUMIF($A:$A,"관외사전투표",E:E)</f>
        <v>5485</v>
      </c>
      <c r="W11">
        <f t="shared" si="3"/>
        <v>4196</v>
      </c>
      <c r="X11">
        <f t="shared" si="3"/>
        <v>74</v>
      </c>
    </row>
    <row r="12" spans="1:24" ht="23.25" thickBot="1">
      <c r="A12" s="3"/>
      <c r="B12" s="3" t="s">
        <v>3109</v>
      </c>
      <c r="C12" s="4">
        <v>1175</v>
      </c>
      <c r="D12" s="5">
        <v>622</v>
      </c>
      <c r="E12" s="5">
        <v>243</v>
      </c>
      <c r="F12" s="5">
        <v>352</v>
      </c>
      <c r="G12" s="5">
        <v>9</v>
      </c>
      <c r="H12" s="5">
        <v>6</v>
      </c>
      <c r="I12" s="5">
        <v>610</v>
      </c>
      <c r="J12" s="5">
        <v>12</v>
      </c>
      <c r="K12" s="5">
        <v>553</v>
      </c>
    </row>
    <row r="13" spans="1:24" ht="17.25" thickBot="1">
      <c r="A13" s="3" t="s">
        <v>3108</v>
      </c>
      <c r="B13" s="3" t="s">
        <v>36</v>
      </c>
      <c r="C13" s="4">
        <v>6206</v>
      </c>
      <c r="D13" s="4">
        <v>3945</v>
      </c>
      <c r="E13" s="4">
        <v>1463</v>
      </c>
      <c r="F13" s="4">
        <v>2363</v>
      </c>
      <c r="G13" s="5">
        <v>40</v>
      </c>
      <c r="H13" s="5">
        <v>24</v>
      </c>
      <c r="I13" s="4">
        <v>3890</v>
      </c>
      <c r="J13" s="5">
        <v>55</v>
      </c>
      <c r="K13" s="4">
        <v>2261</v>
      </c>
    </row>
    <row r="14" spans="1:24" ht="23.25" thickBot="1">
      <c r="A14" s="3"/>
      <c r="B14" s="3" t="s">
        <v>37</v>
      </c>
      <c r="C14" s="4">
        <v>1237</v>
      </c>
      <c r="D14" s="4">
        <v>1237</v>
      </c>
      <c r="E14" s="5">
        <v>530</v>
      </c>
      <c r="F14" s="5">
        <v>671</v>
      </c>
      <c r="G14" s="5">
        <v>15</v>
      </c>
      <c r="H14" s="5">
        <v>7</v>
      </c>
      <c r="I14" s="4">
        <v>1223</v>
      </c>
      <c r="J14" s="5">
        <v>14</v>
      </c>
      <c r="K14" s="5">
        <v>0</v>
      </c>
      <c r="U14" s="8"/>
      <c r="V14" s="8"/>
      <c r="W14" s="8"/>
      <c r="X14" s="8"/>
    </row>
    <row r="15" spans="1:24" ht="23.25" thickBot="1">
      <c r="A15" s="3"/>
      <c r="B15" s="3" t="s">
        <v>3107</v>
      </c>
      <c r="C15" s="4">
        <v>1537</v>
      </c>
      <c r="D15" s="5">
        <v>976</v>
      </c>
      <c r="E15" s="5">
        <v>291</v>
      </c>
      <c r="F15" s="5">
        <v>654</v>
      </c>
      <c r="G15" s="5">
        <v>10</v>
      </c>
      <c r="H15" s="5">
        <v>8</v>
      </c>
      <c r="I15" s="5">
        <v>963</v>
      </c>
      <c r="J15" s="5">
        <v>13</v>
      </c>
      <c r="K15" s="5">
        <v>561</v>
      </c>
      <c r="U15" s="8"/>
      <c r="V15" s="8"/>
      <c r="W15" s="8"/>
      <c r="X15" s="8"/>
    </row>
    <row r="16" spans="1:24" ht="23.25" thickBot="1">
      <c r="A16" s="3"/>
      <c r="B16" s="3" t="s">
        <v>3106</v>
      </c>
      <c r="C16" s="4">
        <v>1830</v>
      </c>
      <c r="D16" s="5">
        <v>874</v>
      </c>
      <c r="E16" s="5">
        <v>319</v>
      </c>
      <c r="F16" s="5">
        <v>526</v>
      </c>
      <c r="G16" s="5">
        <v>10</v>
      </c>
      <c r="H16" s="5">
        <v>5</v>
      </c>
      <c r="I16" s="5">
        <v>860</v>
      </c>
      <c r="J16" s="5">
        <v>14</v>
      </c>
      <c r="K16" s="5">
        <v>956</v>
      </c>
    </row>
    <row r="17" spans="1:11" ht="23.25" thickBot="1">
      <c r="A17" s="3"/>
      <c r="B17" s="3" t="s">
        <v>3105</v>
      </c>
      <c r="C17" s="4">
        <v>1602</v>
      </c>
      <c r="D17" s="5">
        <v>858</v>
      </c>
      <c r="E17" s="5">
        <v>323</v>
      </c>
      <c r="F17" s="5">
        <v>512</v>
      </c>
      <c r="G17" s="5">
        <v>5</v>
      </c>
      <c r="H17" s="5">
        <v>4</v>
      </c>
      <c r="I17" s="5">
        <v>844</v>
      </c>
      <c r="J17" s="5">
        <v>14</v>
      </c>
      <c r="K17" s="5">
        <v>744</v>
      </c>
    </row>
    <row r="18" spans="1:11" ht="17.25" thickBot="1">
      <c r="A18" s="3" t="s">
        <v>3104</v>
      </c>
      <c r="B18" s="3" t="s">
        <v>36</v>
      </c>
      <c r="C18" s="4">
        <v>6047</v>
      </c>
      <c r="D18" s="4">
        <v>4100</v>
      </c>
      <c r="E18" s="4">
        <v>1683</v>
      </c>
      <c r="F18" s="4">
        <v>2289</v>
      </c>
      <c r="G18" s="5">
        <v>43</v>
      </c>
      <c r="H18" s="5">
        <v>31</v>
      </c>
      <c r="I18" s="4">
        <v>4046</v>
      </c>
      <c r="J18" s="5">
        <v>54</v>
      </c>
      <c r="K18" s="4">
        <v>1947</v>
      </c>
    </row>
    <row r="19" spans="1:11" ht="23.25" thickBot="1">
      <c r="A19" s="3"/>
      <c r="B19" s="3" t="s">
        <v>37</v>
      </c>
      <c r="C19" s="4">
        <v>2065</v>
      </c>
      <c r="D19" s="4">
        <v>2065</v>
      </c>
      <c r="E19" s="5">
        <v>965</v>
      </c>
      <c r="F19" s="4">
        <v>1050</v>
      </c>
      <c r="G19" s="5">
        <v>19</v>
      </c>
      <c r="H19" s="5">
        <v>7</v>
      </c>
      <c r="I19" s="4">
        <v>2041</v>
      </c>
      <c r="J19" s="5">
        <v>24</v>
      </c>
      <c r="K19" s="5">
        <v>0</v>
      </c>
    </row>
    <row r="20" spans="1:11" ht="23.25" thickBot="1">
      <c r="A20" s="3"/>
      <c r="B20" s="3" t="s">
        <v>3103</v>
      </c>
      <c r="C20" s="4">
        <v>1788</v>
      </c>
      <c r="D20" s="5">
        <v>853</v>
      </c>
      <c r="E20" s="5">
        <v>281</v>
      </c>
      <c r="F20" s="5">
        <v>542</v>
      </c>
      <c r="G20" s="5">
        <v>6</v>
      </c>
      <c r="H20" s="5">
        <v>11</v>
      </c>
      <c r="I20" s="5">
        <v>840</v>
      </c>
      <c r="J20" s="5">
        <v>13</v>
      </c>
      <c r="K20" s="5">
        <v>935</v>
      </c>
    </row>
    <row r="21" spans="1:11" ht="23.25" thickBot="1">
      <c r="A21" s="3"/>
      <c r="B21" s="3" t="s">
        <v>3102</v>
      </c>
      <c r="C21" s="4">
        <v>2194</v>
      </c>
      <c r="D21" s="4">
        <v>1182</v>
      </c>
      <c r="E21" s="5">
        <v>437</v>
      </c>
      <c r="F21" s="5">
        <v>697</v>
      </c>
      <c r="G21" s="5">
        <v>18</v>
      </c>
      <c r="H21" s="5">
        <v>13</v>
      </c>
      <c r="I21" s="4">
        <v>1165</v>
      </c>
      <c r="J21" s="5">
        <v>17</v>
      </c>
      <c r="K21" s="4">
        <v>1012</v>
      </c>
    </row>
    <row r="22" spans="1:11" ht="17.25" thickBot="1">
      <c r="A22" s="3" t="s">
        <v>3101</v>
      </c>
      <c r="B22" s="3" t="s">
        <v>36</v>
      </c>
      <c r="C22" s="4">
        <v>9828</v>
      </c>
      <c r="D22" s="4">
        <v>6421</v>
      </c>
      <c r="E22" s="4">
        <v>2769</v>
      </c>
      <c r="F22" s="4">
        <v>3505</v>
      </c>
      <c r="G22" s="5">
        <v>45</v>
      </c>
      <c r="H22" s="5">
        <v>29</v>
      </c>
      <c r="I22" s="4">
        <v>6348</v>
      </c>
      <c r="J22" s="5">
        <v>73</v>
      </c>
      <c r="K22" s="4">
        <v>3407</v>
      </c>
    </row>
    <row r="23" spans="1:11" ht="23.25" thickBot="1">
      <c r="A23" s="3"/>
      <c r="B23" s="3" t="s">
        <v>37</v>
      </c>
      <c r="C23" s="4">
        <v>2383</v>
      </c>
      <c r="D23" s="4">
        <v>2383</v>
      </c>
      <c r="E23" s="4">
        <v>1212</v>
      </c>
      <c r="F23" s="4">
        <v>1128</v>
      </c>
      <c r="G23" s="5">
        <v>16</v>
      </c>
      <c r="H23" s="5">
        <v>7</v>
      </c>
      <c r="I23" s="4">
        <v>2363</v>
      </c>
      <c r="J23" s="5">
        <v>20</v>
      </c>
      <c r="K23" s="5">
        <v>0</v>
      </c>
    </row>
    <row r="24" spans="1:11" ht="23.25" thickBot="1">
      <c r="A24" s="3"/>
      <c r="B24" s="3" t="s">
        <v>3100</v>
      </c>
      <c r="C24" s="4">
        <v>1792</v>
      </c>
      <c r="D24" s="5">
        <v>955</v>
      </c>
      <c r="E24" s="5">
        <v>368</v>
      </c>
      <c r="F24" s="5">
        <v>561</v>
      </c>
      <c r="G24" s="5">
        <v>8</v>
      </c>
      <c r="H24" s="5">
        <v>5</v>
      </c>
      <c r="I24" s="5">
        <v>942</v>
      </c>
      <c r="J24" s="5">
        <v>13</v>
      </c>
      <c r="K24" s="5">
        <v>837</v>
      </c>
    </row>
    <row r="25" spans="1:11" ht="23.25" thickBot="1">
      <c r="A25" s="3"/>
      <c r="B25" s="3" t="s">
        <v>3099</v>
      </c>
      <c r="C25" s="4">
        <v>1010</v>
      </c>
      <c r="D25" s="5">
        <v>529</v>
      </c>
      <c r="E25" s="5">
        <v>168</v>
      </c>
      <c r="F25" s="5">
        <v>335</v>
      </c>
      <c r="G25" s="5">
        <v>6</v>
      </c>
      <c r="H25" s="5">
        <v>5</v>
      </c>
      <c r="I25" s="5">
        <v>514</v>
      </c>
      <c r="J25" s="5">
        <v>15</v>
      </c>
      <c r="K25" s="5">
        <v>481</v>
      </c>
    </row>
    <row r="26" spans="1:11" ht="23.25" thickBot="1">
      <c r="A26" s="3"/>
      <c r="B26" s="3" t="s">
        <v>3098</v>
      </c>
      <c r="C26" s="4">
        <v>2456</v>
      </c>
      <c r="D26" s="4">
        <v>1217</v>
      </c>
      <c r="E26" s="5">
        <v>436</v>
      </c>
      <c r="F26" s="5">
        <v>747</v>
      </c>
      <c r="G26" s="5">
        <v>10</v>
      </c>
      <c r="H26" s="5">
        <v>9</v>
      </c>
      <c r="I26" s="4">
        <v>1202</v>
      </c>
      <c r="J26" s="5">
        <v>15</v>
      </c>
      <c r="K26" s="4">
        <v>1239</v>
      </c>
    </row>
    <row r="27" spans="1:11" ht="23.25" thickBot="1">
      <c r="A27" s="3"/>
      <c r="B27" s="3" t="s">
        <v>3097</v>
      </c>
      <c r="C27" s="4">
        <v>2187</v>
      </c>
      <c r="D27" s="4">
        <v>1337</v>
      </c>
      <c r="E27" s="5">
        <v>585</v>
      </c>
      <c r="F27" s="5">
        <v>734</v>
      </c>
      <c r="G27" s="5">
        <v>5</v>
      </c>
      <c r="H27" s="5">
        <v>3</v>
      </c>
      <c r="I27" s="4">
        <v>1327</v>
      </c>
      <c r="J27" s="5">
        <v>10</v>
      </c>
      <c r="K27" s="5">
        <v>850</v>
      </c>
    </row>
    <row r="28" spans="1:11" ht="17.25" thickBot="1">
      <c r="A28" s="3" t="s">
        <v>3096</v>
      </c>
      <c r="B28" s="3" t="s">
        <v>36</v>
      </c>
      <c r="C28" s="4">
        <v>6769</v>
      </c>
      <c r="D28" s="4">
        <v>4669</v>
      </c>
      <c r="E28" s="4">
        <v>1903</v>
      </c>
      <c r="F28" s="4">
        <v>2630</v>
      </c>
      <c r="G28" s="5">
        <v>53</v>
      </c>
      <c r="H28" s="5">
        <v>20</v>
      </c>
      <c r="I28" s="4">
        <v>4606</v>
      </c>
      <c r="J28" s="5">
        <v>63</v>
      </c>
      <c r="K28" s="4">
        <v>2100</v>
      </c>
    </row>
    <row r="29" spans="1:11" ht="23.25" thickBot="1">
      <c r="A29" s="3"/>
      <c r="B29" s="3" t="s">
        <v>37</v>
      </c>
      <c r="C29" s="4">
        <v>2025</v>
      </c>
      <c r="D29" s="4">
        <v>2025</v>
      </c>
      <c r="E29" s="5">
        <v>928</v>
      </c>
      <c r="F29" s="4">
        <v>1052</v>
      </c>
      <c r="G29" s="5">
        <v>19</v>
      </c>
      <c r="H29" s="5">
        <v>8</v>
      </c>
      <c r="I29" s="4">
        <v>2007</v>
      </c>
      <c r="J29" s="5">
        <v>18</v>
      </c>
      <c r="K29" s="5">
        <v>0</v>
      </c>
    </row>
    <row r="30" spans="1:11" ht="23.25" thickBot="1">
      <c r="A30" s="3"/>
      <c r="B30" s="3" t="s">
        <v>3095</v>
      </c>
      <c r="C30" s="4">
        <v>2741</v>
      </c>
      <c r="D30" s="4">
        <v>1569</v>
      </c>
      <c r="E30" s="5">
        <v>571</v>
      </c>
      <c r="F30" s="5">
        <v>947</v>
      </c>
      <c r="G30" s="5">
        <v>21</v>
      </c>
      <c r="H30" s="5">
        <v>7</v>
      </c>
      <c r="I30" s="4">
        <v>1546</v>
      </c>
      <c r="J30" s="5">
        <v>23</v>
      </c>
      <c r="K30" s="4">
        <v>1172</v>
      </c>
    </row>
    <row r="31" spans="1:11" ht="23.25" thickBot="1">
      <c r="A31" s="3"/>
      <c r="B31" s="3" t="s">
        <v>3094</v>
      </c>
      <c r="C31" s="4">
        <v>2003</v>
      </c>
      <c r="D31" s="4">
        <v>1075</v>
      </c>
      <c r="E31" s="5">
        <v>404</v>
      </c>
      <c r="F31" s="5">
        <v>631</v>
      </c>
      <c r="G31" s="5">
        <v>13</v>
      </c>
      <c r="H31" s="5">
        <v>5</v>
      </c>
      <c r="I31" s="4">
        <v>1053</v>
      </c>
      <c r="J31" s="5">
        <v>22</v>
      </c>
      <c r="K31" s="5">
        <v>928</v>
      </c>
    </row>
    <row r="32" spans="1:11" ht="17.25" thickBot="1">
      <c r="A32" s="3" t="s">
        <v>3093</v>
      </c>
      <c r="B32" s="3" t="s">
        <v>36</v>
      </c>
      <c r="C32" s="4">
        <v>6360</v>
      </c>
      <c r="D32" s="4">
        <v>4494</v>
      </c>
      <c r="E32" s="4">
        <v>2002</v>
      </c>
      <c r="F32" s="4">
        <v>2388</v>
      </c>
      <c r="G32" s="5">
        <v>31</v>
      </c>
      <c r="H32" s="5">
        <v>22</v>
      </c>
      <c r="I32" s="4">
        <v>4443</v>
      </c>
      <c r="J32" s="5">
        <v>51</v>
      </c>
      <c r="K32" s="4">
        <v>1866</v>
      </c>
    </row>
    <row r="33" spans="1:11" ht="23.25" thickBot="1">
      <c r="A33" s="3"/>
      <c r="B33" s="3" t="s">
        <v>37</v>
      </c>
      <c r="C33" s="4">
        <v>1894</v>
      </c>
      <c r="D33" s="4">
        <v>1894</v>
      </c>
      <c r="E33" s="5">
        <v>940</v>
      </c>
      <c r="F33" s="5">
        <v>925</v>
      </c>
      <c r="G33" s="5">
        <v>9</v>
      </c>
      <c r="H33" s="5">
        <v>3</v>
      </c>
      <c r="I33" s="4">
        <v>1877</v>
      </c>
      <c r="J33" s="5">
        <v>17</v>
      </c>
      <c r="K33" s="5">
        <v>0</v>
      </c>
    </row>
    <row r="34" spans="1:11" ht="23.25" thickBot="1">
      <c r="A34" s="3"/>
      <c r="B34" s="3" t="s">
        <v>3092</v>
      </c>
      <c r="C34" s="4">
        <v>1550</v>
      </c>
      <c r="D34" s="5">
        <v>891</v>
      </c>
      <c r="E34" s="5">
        <v>366</v>
      </c>
      <c r="F34" s="5">
        <v>495</v>
      </c>
      <c r="G34" s="5">
        <v>10</v>
      </c>
      <c r="H34" s="5">
        <v>9</v>
      </c>
      <c r="I34" s="5">
        <v>880</v>
      </c>
      <c r="J34" s="5">
        <v>11</v>
      </c>
      <c r="K34" s="5">
        <v>659</v>
      </c>
    </row>
    <row r="35" spans="1:11" ht="23.25" thickBot="1">
      <c r="A35" s="3"/>
      <c r="B35" s="3" t="s">
        <v>3091</v>
      </c>
      <c r="C35" s="4">
        <v>2284</v>
      </c>
      <c r="D35" s="4">
        <v>1329</v>
      </c>
      <c r="E35" s="5">
        <v>575</v>
      </c>
      <c r="F35" s="5">
        <v>728</v>
      </c>
      <c r="G35" s="5">
        <v>8</v>
      </c>
      <c r="H35" s="5">
        <v>5</v>
      </c>
      <c r="I35" s="4">
        <v>1316</v>
      </c>
      <c r="J35" s="5">
        <v>13</v>
      </c>
      <c r="K35" s="5">
        <v>955</v>
      </c>
    </row>
    <row r="36" spans="1:11" ht="23.25" thickBot="1">
      <c r="A36" s="3"/>
      <c r="B36" s="3" t="s">
        <v>3090</v>
      </c>
      <c r="C36" s="5">
        <v>632</v>
      </c>
      <c r="D36" s="5">
        <v>380</v>
      </c>
      <c r="E36" s="5">
        <v>121</v>
      </c>
      <c r="F36" s="5">
        <v>240</v>
      </c>
      <c r="G36" s="5">
        <v>4</v>
      </c>
      <c r="H36" s="5">
        <v>5</v>
      </c>
      <c r="I36" s="5">
        <v>370</v>
      </c>
      <c r="J36" s="5">
        <v>10</v>
      </c>
      <c r="K36" s="5">
        <v>252</v>
      </c>
    </row>
    <row r="37" spans="1:11" ht="17.25" thickBot="1">
      <c r="A37" s="3" t="s">
        <v>3089</v>
      </c>
      <c r="B37" s="3" t="s">
        <v>36</v>
      </c>
      <c r="C37" s="4">
        <v>6736</v>
      </c>
      <c r="D37" s="4">
        <v>4404</v>
      </c>
      <c r="E37" s="4">
        <v>1985</v>
      </c>
      <c r="F37" s="4">
        <v>2283</v>
      </c>
      <c r="G37" s="5">
        <v>25</v>
      </c>
      <c r="H37" s="5">
        <v>24</v>
      </c>
      <c r="I37" s="4">
        <v>4317</v>
      </c>
      <c r="J37" s="5">
        <v>87</v>
      </c>
      <c r="K37" s="4">
        <v>2332</v>
      </c>
    </row>
    <row r="38" spans="1:11" ht="23.25" thickBot="1">
      <c r="A38" s="3"/>
      <c r="B38" s="3" t="s">
        <v>37</v>
      </c>
      <c r="C38" s="4">
        <v>1798</v>
      </c>
      <c r="D38" s="4">
        <v>1798</v>
      </c>
      <c r="E38" s="5">
        <v>940</v>
      </c>
      <c r="F38" s="5">
        <v>802</v>
      </c>
      <c r="G38" s="5">
        <v>13</v>
      </c>
      <c r="H38" s="5">
        <v>4</v>
      </c>
      <c r="I38" s="4">
        <v>1759</v>
      </c>
      <c r="J38" s="5">
        <v>39</v>
      </c>
      <c r="K38" s="5">
        <v>0</v>
      </c>
    </row>
    <row r="39" spans="1:11" ht="17.25" thickBot="1">
      <c r="A39" s="3"/>
      <c r="B39" s="3" t="s">
        <v>3088</v>
      </c>
      <c r="C39" s="4">
        <v>2780</v>
      </c>
      <c r="D39" s="4">
        <v>1427</v>
      </c>
      <c r="E39" s="5">
        <v>598</v>
      </c>
      <c r="F39" s="5">
        <v>793</v>
      </c>
      <c r="G39" s="5">
        <v>6</v>
      </c>
      <c r="H39" s="5">
        <v>10</v>
      </c>
      <c r="I39" s="4">
        <v>1407</v>
      </c>
      <c r="J39" s="5">
        <v>20</v>
      </c>
      <c r="K39" s="4">
        <v>1353</v>
      </c>
    </row>
    <row r="40" spans="1:11" ht="17.25" thickBot="1">
      <c r="A40" s="3"/>
      <c r="B40" s="3" t="s">
        <v>3087</v>
      </c>
      <c r="C40" s="4">
        <v>2158</v>
      </c>
      <c r="D40" s="4">
        <v>1179</v>
      </c>
      <c r="E40" s="5">
        <v>447</v>
      </c>
      <c r="F40" s="5">
        <v>688</v>
      </c>
      <c r="G40" s="5">
        <v>6</v>
      </c>
      <c r="H40" s="5">
        <v>10</v>
      </c>
      <c r="I40" s="4">
        <v>1151</v>
      </c>
      <c r="J40" s="5">
        <v>28</v>
      </c>
      <c r="K40" s="5">
        <v>979</v>
      </c>
    </row>
    <row r="41" spans="1:11" ht="17.25" thickBot="1">
      <c r="A41" s="3" t="s">
        <v>3086</v>
      </c>
      <c r="B41" s="3" t="s">
        <v>36</v>
      </c>
      <c r="C41" s="4">
        <v>6453</v>
      </c>
      <c r="D41" s="4">
        <v>3606</v>
      </c>
      <c r="E41" s="4">
        <v>1387</v>
      </c>
      <c r="F41" s="4">
        <v>2069</v>
      </c>
      <c r="G41" s="5">
        <v>42</v>
      </c>
      <c r="H41" s="5">
        <v>39</v>
      </c>
      <c r="I41" s="4">
        <v>3537</v>
      </c>
      <c r="J41" s="5">
        <v>69</v>
      </c>
      <c r="K41" s="4">
        <v>2847</v>
      </c>
    </row>
    <row r="42" spans="1:11" ht="23.25" thickBot="1">
      <c r="A42" s="3"/>
      <c r="B42" s="3" t="s">
        <v>37</v>
      </c>
      <c r="C42" s="4">
        <v>1000</v>
      </c>
      <c r="D42" s="4">
        <v>1000</v>
      </c>
      <c r="E42" s="5">
        <v>470</v>
      </c>
      <c r="F42" s="5">
        <v>507</v>
      </c>
      <c r="G42" s="5">
        <v>7</v>
      </c>
      <c r="H42" s="5">
        <v>9</v>
      </c>
      <c r="I42" s="5">
        <v>993</v>
      </c>
      <c r="J42" s="5">
        <v>7</v>
      </c>
      <c r="K42" s="5">
        <v>0</v>
      </c>
    </row>
    <row r="43" spans="1:11" ht="17.25" thickBot="1">
      <c r="A43" s="3"/>
      <c r="B43" s="3" t="s">
        <v>3085</v>
      </c>
      <c r="C43" s="4">
        <v>1824</v>
      </c>
      <c r="D43" s="5">
        <v>779</v>
      </c>
      <c r="E43" s="5">
        <v>281</v>
      </c>
      <c r="F43" s="5">
        <v>454</v>
      </c>
      <c r="G43" s="5">
        <v>15</v>
      </c>
      <c r="H43" s="5">
        <v>9</v>
      </c>
      <c r="I43" s="5">
        <v>759</v>
      </c>
      <c r="J43" s="5">
        <v>20</v>
      </c>
      <c r="K43" s="4">
        <v>1045</v>
      </c>
    </row>
    <row r="44" spans="1:11" ht="17.25" thickBot="1">
      <c r="A44" s="3"/>
      <c r="B44" s="3" t="s">
        <v>3084</v>
      </c>
      <c r="C44" s="4">
        <v>1259</v>
      </c>
      <c r="D44" s="5">
        <v>602</v>
      </c>
      <c r="E44" s="5">
        <v>214</v>
      </c>
      <c r="F44" s="5">
        <v>362</v>
      </c>
      <c r="G44" s="5">
        <v>9</v>
      </c>
      <c r="H44" s="5">
        <v>8</v>
      </c>
      <c r="I44" s="5">
        <v>593</v>
      </c>
      <c r="J44" s="5">
        <v>9</v>
      </c>
      <c r="K44" s="5">
        <v>657</v>
      </c>
    </row>
    <row r="45" spans="1:11" ht="17.25" thickBot="1">
      <c r="A45" s="3"/>
      <c r="B45" s="3" t="s">
        <v>3083</v>
      </c>
      <c r="C45" s="4">
        <v>1200</v>
      </c>
      <c r="D45" s="5">
        <v>516</v>
      </c>
      <c r="E45" s="5">
        <v>179</v>
      </c>
      <c r="F45" s="5">
        <v>310</v>
      </c>
      <c r="G45" s="5">
        <v>4</v>
      </c>
      <c r="H45" s="5">
        <v>7</v>
      </c>
      <c r="I45" s="5">
        <v>500</v>
      </c>
      <c r="J45" s="5">
        <v>16</v>
      </c>
      <c r="K45" s="5">
        <v>684</v>
      </c>
    </row>
    <row r="46" spans="1:11" ht="17.25" thickBot="1">
      <c r="A46" s="3"/>
      <c r="B46" s="3" t="s">
        <v>3082</v>
      </c>
      <c r="C46" s="4">
        <v>1170</v>
      </c>
      <c r="D46" s="5">
        <v>709</v>
      </c>
      <c r="E46" s="5">
        <v>243</v>
      </c>
      <c r="F46" s="5">
        <v>436</v>
      </c>
      <c r="G46" s="5">
        <v>7</v>
      </c>
      <c r="H46" s="5">
        <v>6</v>
      </c>
      <c r="I46" s="5">
        <v>692</v>
      </c>
      <c r="J46" s="5">
        <v>17</v>
      </c>
      <c r="K46" s="5">
        <v>461</v>
      </c>
    </row>
    <row r="47" spans="1:11" ht="17.25" thickBot="1">
      <c r="A47" s="3" t="s">
        <v>3081</v>
      </c>
      <c r="B47" s="3" t="s">
        <v>36</v>
      </c>
      <c r="C47" s="4">
        <v>4150</v>
      </c>
      <c r="D47" s="4">
        <v>2338</v>
      </c>
      <c r="E47" s="5">
        <v>885</v>
      </c>
      <c r="F47" s="4">
        <v>1372</v>
      </c>
      <c r="G47" s="5">
        <v>28</v>
      </c>
      <c r="H47" s="5">
        <v>12</v>
      </c>
      <c r="I47" s="4">
        <v>2297</v>
      </c>
      <c r="J47" s="5">
        <v>41</v>
      </c>
      <c r="K47" s="4">
        <v>1812</v>
      </c>
    </row>
    <row r="48" spans="1:11" ht="23.25" thickBot="1">
      <c r="A48" s="3"/>
      <c r="B48" s="3" t="s">
        <v>37</v>
      </c>
      <c r="C48" s="5">
        <v>934</v>
      </c>
      <c r="D48" s="5">
        <v>934</v>
      </c>
      <c r="E48" s="5">
        <v>386</v>
      </c>
      <c r="F48" s="5">
        <v>515</v>
      </c>
      <c r="G48" s="5">
        <v>10</v>
      </c>
      <c r="H48" s="5">
        <v>4</v>
      </c>
      <c r="I48" s="5">
        <v>915</v>
      </c>
      <c r="J48" s="5">
        <v>19</v>
      </c>
      <c r="K48" s="5">
        <v>0</v>
      </c>
    </row>
    <row r="49" spans="1:11" ht="17.25" thickBot="1">
      <c r="A49" s="3"/>
      <c r="B49" s="3" t="s">
        <v>3080</v>
      </c>
      <c r="C49" s="4">
        <v>1828</v>
      </c>
      <c r="D49" s="5">
        <v>769</v>
      </c>
      <c r="E49" s="5">
        <v>274</v>
      </c>
      <c r="F49" s="5">
        <v>463</v>
      </c>
      <c r="G49" s="5">
        <v>11</v>
      </c>
      <c r="H49" s="5">
        <v>8</v>
      </c>
      <c r="I49" s="5">
        <v>756</v>
      </c>
      <c r="J49" s="5">
        <v>13</v>
      </c>
      <c r="K49" s="4">
        <v>1059</v>
      </c>
    </row>
    <row r="50" spans="1:11" ht="17.25" thickBot="1">
      <c r="A50" s="3"/>
      <c r="B50" s="3" t="s">
        <v>3079</v>
      </c>
      <c r="C50" s="4">
        <v>1388</v>
      </c>
      <c r="D50" s="5">
        <v>635</v>
      </c>
      <c r="E50" s="5">
        <v>225</v>
      </c>
      <c r="F50" s="5">
        <v>394</v>
      </c>
      <c r="G50" s="5">
        <v>7</v>
      </c>
      <c r="H50" s="5">
        <v>0</v>
      </c>
      <c r="I50" s="5">
        <v>626</v>
      </c>
      <c r="J50" s="5">
        <v>9</v>
      </c>
      <c r="K50" s="5">
        <v>753</v>
      </c>
    </row>
    <row r="51" spans="1:11" ht="17.25" thickBot="1">
      <c r="A51" s="3" t="s">
        <v>3078</v>
      </c>
      <c r="B51" s="3" t="s">
        <v>36</v>
      </c>
      <c r="C51" s="4">
        <v>9479</v>
      </c>
      <c r="D51" s="4">
        <v>5970</v>
      </c>
      <c r="E51" s="4">
        <v>2300</v>
      </c>
      <c r="F51" s="4">
        <v>3471</v>
      </c>
      <c r="G51" s="5">
        <v>54</v>
      </c>
      <c r="H51" s="5">
        <v>45</v>
      </c>
      <c r="I51" s="4">
        <v>5870</v>
      </c>
      <c r="J51" s="5">
        <v>100</v>
      </c>
      <c r="K51" s="4">
        <v>3509</v>
      </c>
    </row>
    <row r="52" spans="1:11" ht="23.25" thickBot="1">
      <c r="A52" s="3"/>
      <c r="B52" s="3" t="s">
        <v>37</v>
      </c>
      <c r="C52" s="4">
        <v>2749</v>
      </c>
      <c r="D52" s="4">
        <v>2748</v>
      </c>
      <c r="E52" s="4">
        <v>1205</v>
      </c>
      <c r="F52" s="4">
        <v>1471</v>
      </c>
      <c r="G52" s="5">
        <v>23</v>
      </c>
      <c r="H52" s="5">
        <v>16</v>
      </c>
      <c r="I52" s="4">
        <v>2715</v>
      </c>
      <c r="J52" s="5">
        <v>33</v>
      </c>
      <c r="K52" s="5">
        <v>1</v>
      </c>
    </row>
    <row r="53" spans="1:11" ht="17.25" thickBot="1">
      <c r="A53" s="3"/>
      <c r="B53" s="3" t="s">
        <v>3077</v>
      </c>
      <c r="C53" s="4">
        <v>3956</v>
      </c>
      <c r="D53" s="4">
        <v>1897</v>
      </c>
      <c r="E53" s="5">
        <v>673</v>
      </c>
      <c r="F53" s="4">
        <v>1155</v>
      </c>
      <c r="G53" s="5">
        <v>19</v>
      </c>
      <c r="H53" s="5">
        <v>16</v>
      </c>
      <c r="I53" s="4">
        <v>1863</v>
      </c>
      <c r="J53" s="5">
        <v>34</v>
      </c>
      <c r="K53" s="4">
        <v>2059</v>
      </c>
    </row>
    <row r="54" spans="1:11" ht="17.25" thickBot="1">
      <c r="A54" s="3"/>
      <c r="B54" s="3" t="s">
        <v>3076</v>
      </c>
      <c r="C54" s="4">
        <v>2774</v>
      </c>
      <c r="D54" s="4">
        <v>1325</v>
      </c>
      <c r="E54" s="5">
        <v>422</v>
      </c>
      <c r="F54" s="5">
        <v>845</v>
      </c>
      <c r="G54" s="5">
        <v>12</v>
      </c>
      <c r="H54" s="5">
        <v>13</v>
      </c>
      <c r="I54" s="4">
        <v>1292</v>
      </c>
      <c r="J54" s="5">
        <v>33</v>
      </c>
      <c r="K54" s="4">
        <v>1449</v>
      </c>
    </row>
    <row r="55" spans="1:11" ht="17.25" thickBot="1">
      <c r="A55" s="3" t="s">
        <v>3075</v>
      </c>
      <c r="B55" s="3" t="s">
        <v>36</v>
      </c>
      <c r="C55" s="4">
        <v>4203</v>
      </c>
      <c r="D55" s="4">
        <v>2485</v>
      </c>
      <c r="E55" s="5">
        <v>919</v>
      </c>
      <c r="F55" s="4">
        <v>1484</v>
      </c>
      <c r="G55" s="5">
        <v>27</v>
      </c>
      <c r="H55" s="5">
        <v>12</v>
      </c>
      <c r="I55" s="4">
        <v>2442</v>
      </c>
      <c r="J55" s="5">
        <v>43</v>
      </c>
      <c r="K55" s="4">
        <v>1718</v>
      </c>
    </row>
    <row r="56" spans="1:11" ht="23.25" thickBot="1">
      <c r="A56" s="3"/>
      <c r="B56" s="3" t="s">
        <v>37</v>
      </c>
      <c r="C56" s="5">
        <v>778</v>
      </c>
      <c r="D56" s="5">
        <v>778</v>
      </c>
      <c r="E56" s="5">
        <v>350</v>
      </c>
      <c r="F56" s="5">
        <v>404</v>
      </c>
      <c r="G56" s="5">
        <v>8</v>
      </c>
      <c r="H56" s="5">
        <v>5</v>
      </c>
      <c r="I56" s="5">
        <v>767</v>
      </c>
      <c r="J56" s="5">
        <v>11</v>
      </c>
      <c r="K56" s="5">
        <v>0</v>
      </c>
    </row>
    <row r="57" spans="1:11" ht="23.25" thickBot="1">
      <c r="A57" s="3"/>
      <c r="B57" s="3" t="s">
        <v>3074</v>
      </c>
      <c r="C57" s="4">
        <v>2019</v>
      </c>
      <c r="D57" s="4">
        <v>1012</v>
      </c>
      <c r="E57" s="5">
        <v>327</v>
      </c>
      <c r="F57" s="5">
        <v>651</v>
      </c>
      <c r="G57" s="5">
        <v>9</v>
      </c>
      <c r="H57" s="5">
        <v>4</v>
      </c>
      <c r="I57" s="5">
        <v>991</v>
      </c>
      <c r="J57" s="5">
        <v>21</v>
      </c>
      <c r="K57" s="4">
        <v>1007</v>
      </c>
    </row>
    <row r="58" spans="1:11" ht="23.25" thickBot="1">
      <c r="A58" s="3"/>
      <c r="B58" s="3" t="s">
        <v>3073</v>
      </c>
      <c r="C58" s="4">
        <v>1406</v>
      </c>
      <c r="D58" s="5">
        <v>695</v>
      </c>
      <c r="E58" s="5">
        <v>242</v>
      </c>
      <c r="F58" s="5">
        <v>429</v>
      </c>
      <c r="G58" s="5">
        <v>10</v>
      </c>
      <c r="H58" s="5">
        <v>3</v>
      </c>
      <c r="I58" s="5">
        <v>684</v>
      </c>
      <c r="J58" s="5">
        <v>11</v>
      </c>
      <c r="K58" s="5">
        <v>711</v>
      </c>
    </row>
    <row r="59" spans="1:11" ht="17.25" thickBot="1">
      <c r="A59" s="3" t="s">
        <v>3072</v>
      </c>
      <c r="B59" s="3" t="s">
        <v>36</v>
      </c>
      <c r="C59" s="4">
        <v>8532</v>
      </c>
      <c r="D59" s="4">
        <v>5176</v>
      </c>
      <c r="E59" s="4">
        <v>2005</v>
      </c>
      <c r="F59" s="4">
        <v>3006</v>
      </c>
      <c r="G59" s="5">
        <v>63</v>
      </c>
      <c r="H59" s="5">
        <v>27</v>
      </c>
      <c r="I59" s="4">
        <v>5101</v>
      </c>
      <c r="J59" s="5">
        <v>75</v>
      </c>
      <c r="K59" s="4">
        <v>3356</v>
      </c>
    </row>
    <row r="60" spans="1:11" ht="23.25" thickBot="1">
      <c r="A60" s="3"/>
      <c r="B60" s="3" t="s">
        <v>37</v>
      </c>
      <c r="C60" s="4">
        <v>1482</v>
      </c>
      <c r="D60" s="4">
        <v>1482</v>
      </c>
      <c r="E60" s="5">
        <v>673</v>
      </c>
      <c r="F60" s="5">
        <v>775</v>
      </c>
      <c r="G60" s="5">
        <v>15</v>
      </c>
      <c r="H60" s="5">
        <v>5</v>
      </c>
      <c r="I60" s="4">
        <v>1468</v>
      </c>
      <c r="J60" s="5">
        <v>14</v>
      </c>
      <c r="K60" s="5">
        <v>0</v>
      </c>
    </row>
    <row r="61" spans="1:11" ht="23.25" thickBot="1">
      <c r="A61" s="3"/>
      <c r="B61" s="3" t="s">
        <v>3071</v>
      </c>
      <c r="C61" s="4">
        <v>2579</v>
      </c>
      <c r="D61" s="4">
        <v>1241</v>
      </c>
      <c r="E61" s="5">
        <v>500</v>
      </c>
      <c r="F61" s="5">
        <v>701</v>
      </c>
      <c r="G61" s="5">
        <v>15</v>
      </c>
      <c r="H61" s="5">
        <v>6</v>
      </c>
      <c r="I61" s="4">
        <v>1222</v>
      </c>
      <c r="J61" s="5">
        <v>19</v>
      </c>
      <c r="K61" s="4">
        <v>1338</v>
      </c>
    </row>
    <row r="62" spans="1:11" ht="23.25" thickBot="1">
      <c r="A62" s="3"/>
      <c r="B62" s="3" t="s">
        <v>3070</v>
      </c>
      <c r="C62" s="4">
        <v>1416</v>
      </c>
      <c r="D62" s="5">
        <v>718</v>
      </c>
      <c r="E62" s="5">
        <v>228</v>
      </c>
      <c r="F62" s="5">
        <v>459</v>
      </c>
      <c r="G62" s="5">
        <v>11</v>
      </c>
      <c r="H62" s="5">
        <v>7</v>
      </c>
      <c r="I62" s="5">
        <v>705</v>
      </c>
      <c r="J62" s="5">
        <v>13</v>
      </c>
      <c r="K62" s="5">
        <v>698</v>
      </c>
    </row>
    <row r="63" spans="1:11" ht="23.25" thickBot="1">
      <c r="A63" s="3"/>
      <c r="B63" s="3" t="s">
        <v>3069</v>
      </c>
      <c r="C63" s="4">
        <v>1502</v>
      </c>
      <c r="D63" s="5">
        <v>855</v>
      </c>
      <c r="E63" s="5">
        <v>303</v>
      </c>
      <c r="F63" s="5">
        <v>523</v>
      </c>
      <c r="G63" s="5">
        <v>13</v>
      </c>
      <c r="H63" s="5">
        <v>5</v>
      </c>
      <c r="I63" s="5">
        <v>844</v>
      </c>
      <c r="J63" s="5">
        <v>11</v>
      </c>
      <c r="K63" s="5">
        <v>647</v>
      </c>
    </row>
    <row r="64" spans="1:11" ht="23.25" thickBot="1">
      <c r="A64" s="3"/>
      <c r="B64" s="3" t="s">
        <v>3068</v>
      </c>
      <c r="C64" s="4">
        <v>1553</v>
      </c>
      <c r="D64" s="5">
        <v>880</v>
      </c>
      <c r="E64" s="5">
        <v>301</v>
      </c>
      <c r="F64" s="5">
        <v>548</v>
      </c>
      <c r="G64" s="5">
        <v>9</v>
      </c>
      <c r="H64" s="5">
        <v>4</v>
      </c>
      <c r="I64" s="5">
        <v>862</v>
      </c>
      <c r="J64" s="5">
        <v>18</v>
      </c>
      <c r="K64" s="5">
        <v>673</v>
      </c>
    </row>
    <row r="65" spans="1:11" ht="17.25" thickBot="1">
      <c r="A65" s="3" t="s">
        <v>3067</v>
      </c>
      <c r="B65" s="3" t="s">
        <v>36</v>
      </c>
      <c r="C65" s="4">
        <v>11567</v>
      </c>
      <c r="D65" s="4">
        <v>6717</v>
      </c>
      <c r="E65" s="4">
        <v>2711</v>
      </c>
      <c r="F65" s="4">
        <v>3807</v>
      </c>
      <c r="G65" s="5">
        <v>54</v>
      </c>
      <c r="H65" s="5">
        <v>41</v>
      </c>
      <c r="I65" s="4">
        <v>6613</v>
      </c>
      <c r="J65" s="5">
        <v>104</v>
      </c>
      <c r="K65" s="4">
        <v>4850</v>
      </c>
    </row>
    <row r="66" spans="1:11" ht="23.25" thickBot="1">
      <c r="A66" s="3"/>
      <c r="B66" s="3" t="s">
        <v>37</v>
      </c>
      <c r="C66" s="4">
        <v>1911</v>
      </c>
      <c r="D66" s="4">
        <v>1911</v>
      </c>
      <c r="E66" s="5">
        <v>945</v>
      </c>
      <c r="F66" s="5">
        <v>931</v>
      </c>
      <c r="G66" s="5">
        <v>12</v>
      </c>
      <c r="H66" s="5">
        <v>6</v>
      </c>
      <c r="I66" s="4">
        <v>1894</v>
      </c>
      <c r="J66" s="5">
        <v>17</v>
      </c>
      <c r="K66" s="5">
        <v>0</v>
      </c>
    </row>
    <row r="67" spans="1:11" ht="17.25" thickBot="1">
      <c r="A67" s="3"/>
      <c r="B67" s="3" t="s">
        <v>3066</v>
      </c>
      <c r="C67" s="4">
        <v>2186</v>
      </c>
      <c r="D67" s="5">
        <v>839</v>
      </c>
      <c r="E67" s="5">
        <v>286</v>
      </c>
      <c r="F67" s="5">
        <v>532</v>
      </c>
      <c r="G67" s="5">
        <v>8</v>
      </c>
      <c r="H67" s="5">
        <v>4</v>
      </c>
      <c r="I67" s="5">
        <v>830</v>
      </c>
      <c r="J67" s="5">
        <v>9</v>
      </c>
      <c r="K67" s="4">
        <v>1347</v>
      </c>
    </row>
    <row r="68" spans="1:11" ht="17.25" thickBot="1">
      <c r="A68" s="3"/>
      <c r="B68" s="3" t="s">
        <v>3065</v>
      </c>
      <c r="C68" s="4">
        <v>1312</v>
      </c>
      <c r="D68" s="5">
        <v>766</v>
      </c>
      <c r="E68" s="5">
        <v>315</v>
      </c>
      <c r="F68" s="5">
        <v>409</v>
      </c>
      <c r="G68" s="5">
        <v>9</v>
      </c>
      <c r="H68" s="5">
        <v>5</v>
      </c>
      <c r="I68" s="5">
        <v>738</v>
      </c>
      <c r="J68" s="5">
        <v>28</v>
      </c>
      <c r="K68" s="5">
        <v>546</v>
      </c>
    </row>
    <row r="69" spans="1:11" ht="17.25" thickBot="1">
      <c r="A69" s="3"/>
      <c r="B69" s="3" t="s">
        <v>3064</v>
      </c>
      <c r="C69" s="4">
        <v>1399</v>
      </c>
      <c r="D69" s="5">
        <v>767</v>
      </c>
      <c r="E69" s="5">
        <v>324</v>
      </c>
      <c r="F69" s="5">
        <v>421</v>
      </c>
      <c r="G69" s="5">
        <v>8</v>
      </c>
      <c r="H69" s="5">
        <v>4</v>
      </c>
      <c r="I69" s="5">
        <v>757</v>
      </c>
      <c r="J69" s="5">
        <v>10</v>
      </c>
      <c r="K69" s="5">
        <v>632</v>
      </c>
    </row>
    <row r="70" spans="1:11" ht="17.25" thickBot="1">
      <c r="A70" s="3"/>
      <c r="B70" s="3" t="s">
        <v>3063</v>
      </c>
      <c r="C70" s="4">
        <v>2594</v>
      </c>
      <c r="D70" s="4">
        <v>1313</v>
      </c>
      <c r="E70" s="5">
        <v>443</v>
      </c>
      <c r="F70" s="5">
        <v>824</v>
      </c>
      <c r="G70" s="5">
        <v>10</v>
      </c>
      <c r="H70" s="5">
        <v>11</v>
      </c>
      <c r="I70" s="4">
        <v>1288</v>
      </c>
      <c r="J70" s="5">
        <v>25</v>
      </c>
      <c r="K70" s="4">
        <v>1281</v>
      </c>
    </row>
    <row r="71" spans="1:11" ht="17.25" thickBot="1">
      <c r="A71" s="3"/>
      <c r="B71" s="3" t="s">
        <v>3062</v>
      </c>
      <c r="C71" s="4">
        <v>2165</v>
      </c>
      <c r="D71" s="4">
        <v>1121</v>
      </c>
      <c r="E71" s="5">
        <v>398</v>
      </c>
      <c r="F71" s="5">
        <v>690</v>
      </c>
      <c r="G71" s="5">
        <v>7</v>
      </c>
      <c r="H71" s="5">
        <v>11</v>
      </c>
      <c r="I71" s="4">
        <v>1106</v>
      </c>
      <c r="J71" s="5">
        <v>15</v>
      </c>
      <c r="K71" s="4">
        <v>1044</v>
      </c>
    </row>
    <row r="72" spans="1:11" ht="23.25" thickBot="1">
      <c r="A72" s="3" t="s">
        <v>97</v>
      </c>
      <c r="B72" s="3"/>
      <c r="C72" s="5">
        <v>0</v>
      </c>
      <c r="D72" s="5">
        <v>1</v>
      </c>
      <c r="E72" s="5">
        <v>1</v>
      </c>
      <c r="F72" s="5">
        <v>0</v>
      </c>
      <c r="G72" s="5">
        <v>0</v>
      </c>
      <c r="H72" s="5">
        <v>0</v>
      </c>
      <c r="I72" s="5">
        <v>1</v>
      </c>
      <c r="J72" s="5">
        <v>0</v>
      </c>
      <c r="K72" s="5">
        <v>-1</v>
      </c>
    </row>
    <row r="73" spans="1:11" ht="18" thickTop="1" thickBot="1">
      <c r="A73" s="42" t="s">
        <v>0</v>
      </c>
      <c r="B73" s="42" t="s">
        <v>1</v>
      </c>
      <c r="C73" s="42" t="s">
        <v>2</v>
      </c>
      <c r="D73" s="42" t="s">
        <v>3</v>
      </c>
      <c r="E73" s="46" t="s">
        <v>4</v>
      </c>
      <c r="F73" s="47"/>
      <c r="G73" s="47"/>
      <c r="H73" s="47"/>
      <c r="I73" s="48"/>
      <c r="J73" s="9" t="s">
        <v>5</v>
      </c>
      <c r="K73" s="42" t="s">
        <v>6</v>
      </c>
    </row>
    <row r="74" spans="1:11" ht="22.5">
      <c r="A74" s="43"/>
      <c r="B74" s="43"/>
      <c r="C74" s="43"/>
      <c r="D74" s="43"/>
      <c r="E74" s="10" t="s">
        <v>7</v>
      </c>
      <c r="F74" s="10" t="s">
        <v>9</v>
      </c>
      <c r="G74" s="10" t="s">
        <v>11</v>
      </c>
      <c r="H74" s="10" t="s">
        <v>19</v>
      </c>
      <c r="I74" s="45" t="s">
        <v>29</v>
      </c>
      <c r="J74" s="10" t="s">
        <v>3</v>
      </c>
      <c r="K74" s="43"/>
    </row>
    <row r="75" spans="1:11" ht="17.25" thickBot="1">
      <c r="A75" s="44"/>
      <c r="B75" s="44"/>
      <c r="C75" s="44"/>
      <c r="D75" s="44"/>
      <c r="E75" s="11" t="s">
        <v>3061</v>
      </c>
      <c r="F75" s="11" t="s">
        <v>3060</v>
      </c>
      <c r="G75" s="11" t="s">
        <v>3059</v>
      </c>
      <c r="H75" s="11" t="s">
        <v>3058</v>
      </c>
      <c r="I75" s="44"/>
      <c r="J75" s="11"/>
      <c r="K75" s="44"/>
    </row>
    <row r="76" spans="1:11" ht="17.25" thickBot="1">
      <c r="A76" s="3" t="s">
        <v>30</v>
      </c>
      <c r="B76" s="3"/>
      <c r="C76" s="4">
        <v>80987</v>
      </c>
      <c r="D76" s="4">
        <v>52770</v>
      </c>
      <c r="E76" s="4">
        <v>21905</v>
      </c>
      <c r="F76" s="4">
        <v>29040</v>
      </c>
      <c r="G76" s="5">
        <v>565</v>
      </c>
      <c r="H76" s="5">
        <v>417</v>
      </c>
      <c r="I76" s="4">
        <v>51927</v>
      </c>
      <c r="J76" s="5">
        <v>843</v>
      </c>
      <c r="K76" s="4">
        <v>28217</v>
      </c>
    </row>
    <row r="77" spans="1:11" ht="23.25" thickBot="1">
      <c r="A77" s="3" t="s">
        <v>31</v>
      </c>
      <c r="B77" s="3"/>
      <c r="C77" s="5">
        <v>207</v>
      </c>
      <c r="D77" s="5">
        <v>188</v>
      </c>
      <c r="E77" s="5">
        <v>80</v>
      </c>
      <c r="F77" s="5">
        <v>94</v>
      </c>
      <c r="G77" s="5">
        <v>5</v>
      </c>
      <c r="H77" s="5">
        <v>1</v>
      </c>
      <c r="I77" s="5">
        <v>180</v>
      </c>
      <c r="J77" s="5">
        <v>8</v>
      </c>
      <c r="K77" s="5">
        <v>19</v>
      </c>
    </row>
    <row r="78" spans="1:11" ht="23.25" thickBot="1">
      <c r="A78" s="3" t="s">
        <v>32</v>
      </c>
      <c r="B78" s="3"/>
      <c r="C78" s="4">
        <v>4536</v>
      </c>
      <c r="D78" s="4">
        <v>4535</v>
      </c>
      <c r="E78" s="4">
        <v>2539</v>
      </c>
      <c r="F78" s="4">
        <v>1835</v>
      </c>
      <c r="G78" s="5">
        <v>27</v>
      </c>
      <c r="H78" s="5">
        <v>45</v>
      </c>
      <c r="I78" s="4">
        <v>4446</v>
      </c>
      <c r="J78" s="5">
        <v>89</v>
      </c>
      <c r="K78" s="5">
        <v>1</v>
      </c>
    </row>
    <row r="79" spans="1:11" ht="23.25" thickBot="1">
      <c r="A79" s="3" t="s">
        <v>33</v>
      </c>
      <c r="B79" s="3"/>
      <c r="C79" s="5">
        <v>209</v>
      </c>
      <c r="D79" s="5">
        <v>57</v>
      </c>
      <c r="E79" s="5">
        <v>45</v>
      </c>
      <c r="F79" s="5">
        <v>12</v>
      </c>
      <c r="G79" s="5">
        <v>0</v>
      </c>
      <c r="H79" s="5">
        <v>0</v>
      </c>
      <c r="I79" s="5">
        <v>57</v>
      </c>
      <c r="J79" s="5">
        <v>0</v>
      </c>
      <c r="K79" s="5">
        <v>152</v>
      </c>
    </row>
    <row r="80" spans="1:11" ht="23.25" thickBot="1">
      <c r="A80" s="3" t="s">
        <v>34</v>
      </c>
      <c r="B80" s="3"/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</row>
    <row r="81" spans="1:11" ht="17.25" thickBot="1">
      <c r="A81" s="3" t="s">
        <v>3057</v>
      </c>
      <c r="B81" s="3" t="s">
        <v>36</v>
      </c>
      <c r="C81" s="4">
        <v>4071</v>
      </c>
      <c r="D81" s="4">
        <v>2363</v>
      </c>
      <c r="E81" s="5">
        <v>991</v>
      </c>
      <c r="F81" s="4">
        <v>1274</v>
      </c>
      <c r="G81" s="5">
        <v>37</v>
      </c>
      <c r="H81" s="5">
        <v>18</v>
      </c>
      <c r="I81" s="4">
        <v>2320</v>
      </c>
      <c r="J81" s="5">
        <v>43</v>
      </c>
      <c r="K81" s="4">
        <v>1708</v>
      </c>
    </row>
    <row r="82" spans="1:11" ht="23.25" thickBot="1">
      <c r="A82" s="3"/>
      <c r="B82" s="3" t="s">
        <v>37</v>
      </c>
      <c r="C82" s="5">
        <v>937</v>
      </c>
      <c r="D82" s="5">
        <v>937</v>
      </c>
      <c r="E82" s="5">
        <v>450</v>
      </c>
      <c r="F82" s="5">
        <v>453</v>
      </c>
      <c r="G82" s="5">
        <v>10</v>
      </c>
      <c r="H82" s="5">
        <v>9</v>
      </c>
      <c r="I82" s="5">
        <v>922</v>
      </c>
      <c r="J82" s="5">
        <v>15</v>
      </c>
      <c r="K82" s="5">
        <v>0</v>
      </c>
    </row>
    <row r="83" spans="1:11" ht="23.25" thickBot="1">
      <c r="A83" s="3"/>
      <c r="B83" s="3" t="s">
        <v>3056</v>
      </c>
      <c r="C83" s="4">
        <v>1988</v>
      </c>
      <c r="D83" s="5">
        <v>826</v>
      </c>
      <c r="E83" s="5">
        <v>322</v>
      </c>
      <c r="F83" s="5">
        <v>465</v>
      </c>
      <c r="G83" s="5">
        <v>16</v>
      </c>
      <c r="H83" s="5">
        <v>7</v>
      </c>
      <c r="I83" s="5">
        <v>810</v>
      </c>
      <c r="J83" s="5">
        <v>16</v>
      </c>
      <c r="K83" s="4">
        <v>1162</v>
      </c>
    </row>
    <row r="84" spans="1:11" ht="23.25" thickBot="1">
      <c r="A84" s="3"/>
      <c r="B84" s="3" t="s">
        <v>3055</v>
      </c>
      <c r="C84" s="4">
        <v>1146</v>
      </c>
      <c r="D84" s="5">
        <v>600</v>
      </c>
      <c r="E84" s="5">
        <v>219</v>
      </c>
      <c r="F84" s="5">
        <v>356</v>
      </c>
      <c r="G84" s="5">
        <v>11</v>
      </c>
      <c r="H84" s="5">
        <v>2</v>
      </c>
      <c r="I84" s="5">
        <v>588</v>
      </c>
      <c r="J84" s="5">
        <v>12</v>
      </c>
      <c r="K84" s="5">
        <v>546</v>
      </c>
    </row>
    <row r="85" spans="1:11" ht="17.25" thickBot="1">
      <c r="A85" s="3" t="s">
        <v>3054</v>
      </c>
      <c r="B85" s="3" t="s">
        <v>36</v>
      </c>
      <c r="C85" s="4">
        <v>5241</v>
      </c>
      <c r="D85" s="4">
        <v>3141</v>
      </c>
      <c r="E85" s="4">
        <v>1172</v>
      </c>
      <c r="F85" s="4">
        <v>1860</v>
      </c>
      <c r="G85" s="5">
        <v>33</v>
      </c>
      <c r="H85" s="5">
        <v>17</v>
      </c>
      <c r="I85" s="4">
        <v>3082</v>
      </c>
      <c r="J85" s="5">
        <v>59</v>
      </c>
      <c r="K85" s="4">
        <v>2100</v>
      </c>
    </row>
    <row r="86" spans="1:11" ht="23.25" thickBot="1">
      <c r="A86" s="3"/>
      <c r="B86" s="3" t="s">
        <v>37</v>
      </c>
      <c r="C86" s="4">
        <v>1352</v>
      </c>
      <c r="D86" s="4">
        <v>1352</v>
      </c>
      <c r="E86" s="5">
        <v>567</v>
      </c>
      <c r="F86" s="5">
        <v>753</v>
      </c>
      <c r="G86" s="5">
        <v>11</v>
      </c>
      <c r="H86" s="5">
        <v>1</v>
      </c>
      <c r="I86" s="4">
        <v>1332</v>
      </c>
      <c r="J86" s="5">
        <v>20</v>
      </c>
      <c r="K86" s="5">
        <v>0</v>
      </c>
    </row>
    <row r="87" spans="1:11" ht="23.25" thickBot="1">
      <c r="A87" s="3"/>
      <c r="B87" s="3" t="s">
        <v>3053</v>
      </c>
      <c r="C87" s="4">
        <v>2261</v>
      </c>
      <c r="D87" s="5">
        <v>963</v>
      </c>
      <c r="E87" s="5">
        <v>300</v>
      </c>
      <c r="F87" s="5">
        <v>616</v>
      </c>
      <c r="G87" s="5">
        <v>11</v>
      </c>
      <c r="H87" s="5">
        <v>13</v>
      </c>
      <c r="I87" s="5">
        <v>940</v>
      </c>
      <c r="J87" s="5">
        <v>23</v>
      </c>
      <c r="K87" s="4">
        <v>1298</v>
      </c>
    </row>
    <row r="88" spans="1:11" ht="23.25" thickBot="1">
      <c r="A88" s="3"/>
      <c r="B88" s="3" t="s">
        <v>3052</v>
      </c>
      <c r="C88" s="4">
        <v>1628</v>
      </c>
      <c r="D88" s="5">
        <v>826</v>
      </c>
      <c r="E88" s="5">
        <v>305</v>
      </c>
      <c r="F88" s="5">
        <v>491</v>
      </c>
      <c r="G88" s="5">
        <v>11</v>
      </c>
      <c r="H88" s="5">
        <v>3</v>
      </c>
      <c r="I88" s="5">
        <v>810</v>
      </c>
      <c r="J88" s="5">
        <v>16</v>
      </c>
      <c r="K88" s="5">
        <v>802</v>
      </c>
    </row>
    <row r="89" spans="1:11" ht="17.25" thickBot="1">
      <c r="A89" s="3" t="s">
        <v>3051</v>
      </c>
      <c r="B89" s="3" t="s">
        <v>36</v>
      </c>
      <c r="C89" s="4">
        <v>7843</v>
      </c>
      <c r="D89" s="4">
        <v>4929</v>
      </c>
      <c r="E89" s="4">
        <v>2438</v>
      </c>
      <c r="F89" s="4">
        <v>2344</v>
      </c>
      <c r="G89" s="5">
        <v>53</v>
      </c>
      <c r="H89" s="5">
        <v>31</v>
      </c>
      <c r="I89" s="4">
        <v>4866</v>
      </c>
      <c r="J89" s="5">
        <v>63</v>
      </c>
      <c r="K89" s="4">
        <v>2914</v>
      </c>
    </row>
    <row r="90" spans="1:11" ht="23.25" thickBot="1">
      <c r="A90" s="3"/>
      <c r="B90" s="3" t="s">
        <v>37</v>
      </c>
      <c r="C90" s="4">
        <v>1861</v>
      </c>
      <c r="D90" s="4">
        <v>1861</v>
      </c>
      <c r="E90" s="4">
        <v>1003</v>
      </c>
      <c r="F90" s="5">
        <v>824</v>
      </c>
      <c r="G90" s="5">
        <v>14</v>
      </c>
      <c r="H90" s="5">
        <v>5</v>
      </c>
      <c r="I90" s="4">
        <v>1846</v>
      </c>
      <c r="J90" s="5">
        <v>15</v>
      </c>
      <c r="K90" s="5">
        <v>0</v>
      </c>
    </row>
    <row r="91" spans="1:11" ht="23.25" thickBot="1">
      <c r="A91" s="3"/>
      <c r="B91" s="3" t="s">
        <v>3050</v>
      </c>
      <c r="C91" s="4">
        <v>3258</v>
      </c>
      <c r="D91" s="4">
        <v>1733</v>
      </c>
      <c r="E91" s="5">
        <v>851</v>
      </c>
      <c r="F91" s="5">
        <v>809</v>
      </c>
      <c r="G91" s="5">
        <v>25</v>
      </c>
      <c r="H91" s="5">
        <v>15</v>
      </c>
      <c r="I91" s="4">
        <v>1700</v>
      </c>
      <c r="J91" s="5">
        <v>33</v>
      </c>
      <c r="K91" s="4">
        <v>1525</v>
      </c>
    </row>
    <row r="92" spans="1:11" ht="23.25" thickBot="1">
      <c r="A92" s="3"/>
      <c r="B92" s="3" t="s">
        <v>3049</v>
      </c>
      <c r="C92" s="4">
        <v>2724</v>
      </c>
      <c r="D92" s="4">
        <v>1335</v>
      </c>
      <c r="E92" s="5">
        <v>584</v>
      </c>
      <c r="F92" s="5">
        <v>711</v>
      </c>
      <c r="G92" s="5">
        <v>14</v>
      </c>
      <c r="H92" s="5">
        <v>11</v>
      </c>
      <c r="I92" s="4">
        <v>1320</v>
      </c>
      <c r="J92" s="5">
        <v>15</v>
      </c>
      <c r="K92" s="4">
        <v>1389</v>
      </c>
    </row>
    <row r="93" spans="1:11" ht="17.25" thickBot="1">
      <c r="A93" s="3" t="s">
        <v>3048</v>
      </c>
      <c r="B93" s="3" t="s">
        <v>36</v>
      </c>
      <c r="C93" s="4">
        <v>5738</v>
      </c>
      <c r="D93" s="4">
        <v>3607</v>
      </c>
      <c r="E93" s="4">
        <v>1300</v>
      </c>
      <c r="F93" s="4">
        <v>2183</v>
      </c>
      <c r="G93" s="5">
        <v>34</v>
      </c>
      <c r="H93" s="5">
        <v>26</v>
      </c>
      <c r="I93" s="4">
        <v>3543</v>
      </c>
      <c r="J93" s="5">
        <v>64</v>
      </c>
      <c r="K93" s="4">
        <v>2131</v>
      </c>
    </row>
    <row r="94" spans="1:11" ht="23.25" thickBot="1">
      <c r="A94" s="3"/>
      <c r="B94" s="3" t="s">
        <v>37</v>
      </c>
      <c r="C94" s="4">
        <v>1508</v>
      </c>
      <c r="D94" s="4">
        <v>1508</v>
      </c>
      <c r="E94" s="5">
        <v>579</v>
      </c>
      <c r="F94" s="5">
        <v>883</v>
      </c>
      <c r="G94" s="5">
        <v>12</v>
      </c>
      <c r="H94" s="5">
        <v>10</v>
      </c>
      <c r="I94" s="4">
        <v>1484</v>
      </c>
      <c r="J94" s="5">
        <v>24</v>
      </c>
      <c r="K94" s="5">
        <v>0</v>
      </c>
    </row>
    <row r="95" spans="1:11" ht="23.25" thickBot="1">
      <c r="A95" s="3"/>
      <c r="B95" s="3" t="s">
        <v>3047</v>
      </c>
      <c r="C95" s="4">
        <v>2032</v>
      </c>
      <c r="D95" s="5">
        <v>920</v>
      </c>
      <c r="E95" s="5">
        <v>323</v>
      </c>
      <c r="F95" s="5">
        <v>566</v>
      </c>
      <c r="G95" s="5">
        <v>12</v>
      </c>
      <c r="H95" s="5">
        <v>7</v>
      </c>
      <c r="I95" s="5">
        <v>908</v>
      </c>
      <c r="J95" s="5">
        <v>12</v>
      </c>
      <c r="K95" s="4">
        <v>1112</v>
      </c>
    </row>
    <row r="96" spans="1:11" ht="23.25" thickBot="1">
      <c r="A96" s="3"/>
      <c r="B96" s="3" t="s">
        <v>3046</v>
      </c>
      <c r="C96" s="4">
        <v>2198</v>
      </c>
      <c r="D96" s="4">
        <v>1179</v>
      </c>
      <c r="E96" s="5">
        <v>398</v>
      </c>
      <c r="F96" s="5">
        <v>734</v>
      </c>
      <c r="G96" s="5">
        <v>10</v>
      </c>
      <c r="H96" s="5">
        <v>9</v>
      </c>
      <c r="I96" s="4">
        <v>1151</v>
      </c>
      <c r="J96" s="5">
        <v>28</v>
      </c>
      <c r="K96" s="4">
        <v>1019</v>
      </c>
    </row>
    <row r="97" spans="1:11" ht="17.25" thickBot="1">
      <c r="A97" s="3" t="s">
        <v>3045</v>
      </c>
      <c r="B97" s="3" t="s">
        <v>36</v>
      </c>
      <c r="C97" s="4">
        <v>3942</v>
      </c>
      <c r="D97" s="4">
        <v>2663</v>
      </c>
      <c r="E97" s="4">
        <v>1118</v>
      </c>
      <c r="F97" s="4">
        <v>1472</v>
      </c>
      <c r="G97" s="5">
        <v>23</v>
      </c>
      <c r="H97" s="5">
        <v>26</v>
      </c>
      <c r="I97" s="4">
        <v>2639</v>
      </c>
      <c r="J97" s="5">
        <v>24</v>
      </c>
      <c r="K97" s="4">
        <v>1279</v>
      </c>
    </row>
    <row r="98" spans="1:11" ht="23.25" thickBot="1">
      <c r="A98" s="3"/>
      <c r="B98" s="3" t="s">
        <v>37</v>
      </c>
      <c r="C98" s="4">
        <v>1404</v>
      </c>
      <c r="D98" s="4">
        <v>1404</v>
      </c>
      <c r="E98" s="5">
        <v>631</v>
      </c>
      <c r="F98" s="5">
        <v>736</v>
      </c>
      <c r="G98" s="5">
        <v>10</v>
      </c>
      <c r="H98" s="5">
        <v>14</v>
      </c>
      <c r="I98" s="4">
        <v>1391</v>
      </c>
      <c r="J98" s="5">
        <v>13</v>
      </c>
      <c r="K98" s="5">
        <v>0</v>
      </c>
    </row>
    <row r="99" spans="1:11" ht="23.25" thickBot="1">
      <c r="A99" s="3"/>
      <c r="B99" s="3" t="s">
        <v>3044</v>
      </c>
      <c r="C99" s="4">
        <v>1067</v>
      </c>
      <c r="D99" s="5">
        <v>460</v>
      </c>
      <c r="E99" s="5">
        <v>190</v>
      </c>
      <c r="F99" s="5">
        <v>258</v>
      </c>
      <c r="G99" s="5">
        <v>5</v>
      </c>
      <c r="H99" s="5">
        <v>3</v>
      </c>
      <c r="I99" s="5">
        <v>456</v>
      </c>
      <c r="J99" s="5">
        <v>4</v>
      </c>
      <c r="K99" s="5">
        <v>607</v>
      </c>
    </row>
    <row r="100" spans="1:11" ht="23.25" thickBot="1">
      <c r="A100" s="3"/>
      <c r="B100" s="3" t="s">
        <v>3043</v>
      </c>
      <c r="C100" s="4">
        <v>1471</v>
      </c>
      <c r="D100" s="5">
        <v>799</v>
      </c>
      <c r="E100" s="5">
        <v>297</v>
      </c>
      <c r="F100" s="5">
        <v>478</v>
      </c>
      <c r="G100" s="5">
        <v>8</v>
      </c>
      <c r="H100" s="5">
        <v>9</v>
      </c>
      <c r="I100" s="5">
        <v>792</v>
      </c>
      <c r="J100" s="5">
        <v>7</v>
      </c>
      <c r="K100" s="5">
        <v>672</v>
      </c>
    </row>
    <row r="101" spans="1:11" ht="17.25" thickBot="1">
      <c r="A101" s="3" t="s">
        <v>3042</v>
      </c>
      <c r="B101" s="3" t="s">
        <v>36</v>
      </c>
      <c r="C101" s="4">
        <v>8443</v>
      </c>
      <c r="D101" s="4">
        <v>5274</v>
      </c>
      <c r="E101" s="4">
        <v>2095</v>
      </c>
      <c r="F101" s="4">
        <v>3001</v>
      </c>
      <c r="G101" s="5">
        <v>66</v>
      </c>
      <c r="H101" s="5">
        <v>32</v>
      </c>
      <c r="I101" s="4">
        <v>5194</v>
      </c>
      <c r="J101" s="5">
        <v>80</v>
      </c>
      <c r="K101" s="4">
        <v>3169</v>
      </c>
    </row>
    <row r="102" spans="1:11" ht="23.25" thickBot="1">
      <c r="A102" s="3"/>
      <c r="B102" s="3" t="s">
        <v>37</v>
      </c>
      <c r="C102" s="4">
        <v>1582</v>
      </c>
      <c r="D102" s="4">
        <v>1582</v>
      </c>
      <c r="E102" s="5">
        <v>713</v>
      </c>
      <c r="F102" s="5">
        <v>832</v>
      </c>
      <c r="G102" s="5">
        <v>13</v>
      </c>
      <c r="H102" s="5">
        <v>5</v>
      </c>
      <c r="I102" s="4">
        <v>1563</v>
      </c>
      <c r="J102" s="5">
        <v>19</v>
      </c>
      <c r="K102" s="5">
        <v>0</v>
      </c>
    </row>
    <row r="103" spans="1:11" ht="23.25" thickBot="1">
      <c r="A103" s="3"/>
      <c r="B103" s="3" t="s">
        <v>3041</v>
      </c>
      <c r="C103" s="4">
        <v>2863</v>
      </c>
      <c r="D103" s="4">
        <v>1621</v>
      </c>
      <c r="E103" s="5">
        <v>631</v>
      </c>
      <c r="F103" s="5">
        <v>945</v>
      </c>
      <c r="G103" s="5">
        <v>16</v>
      </c>
      <c r="H103" s="5">
        <v>13</v>
      </c>
      <c r="I103" s="4">
        <v>1605</v>
      </c>
      <c r="J103" s="5">
        <v>16</v>
      </c>
      <c r="K103" s="4">
        <v>1242</v>
      </c>
    </row>
    <row r="104" spans="1:11" ht="23.25" thickBot="1">
      <c r="A104" s="3"/>
      <c r="B104" s="3" t="s">
        <v>3040</v>
      </c>
      <c r="C104" s="4">
        <v>1914</v>
      </c>
      <c r="D104" s="5">
        <v>932</v>
      </c>
      <c r="E104" s="5">
        <v>365</v>
      </c>
      <c r="F104" s="5">
        <v>521</v>
      </c>
      <c r="G104" s="5">
        <v>15</v>
      </c>
      <c r="H104" s="5">
        <v>5</v>
      </c>
      <c r="I104" s="5">
        <v>906</v>
      </c>
      <c r="J104" s="5">
        <v>26</v>
      </c>
      <c r="K104" s="5">
        <v>982</v>
      </c>
    </row>
    <row r="105" spans="1:11" ht="23.25" thickBot="1">
      <c r="A105" s="3"/>
      <c r="B105" s="3" t="s">
        <v>3039</v>
      </c>
      <c r="C105" s="4">
        <v>2084</v>
      </c>
      <c r="D105" s="4">
        <v>1139</v>
      </c>
      <c r="E105" s="5">
        <v>386</v>
      </c>
      <c r="F105" s="5">
        <v>703</v>
      </c>
      <c r="G105" s="5">
        <v>22</v>
      </c>
      <c r="H105" s="5">
        <v>9</v>
      </c>
      <c r="I105" s="4">
        <v>1120</v>
      </c>
      <c r="J105" s="5">
        <v>19</v>
      </c>
      <c r="K105" s="5">
        <v>945</v>
      </c>
    </row>
    <row r="106" spans="1:11" ht="17.25" thickBot="1">
      <c r="A106" s="3" t="s">
        <v>3038</v>
      </c>
      <c r="B106" s="3" t="s">
        <v>36</v>
      </c>
      <c r="C106" s="4">
        <v>3741</v>
      </c>
      <c r="D106" s="4">
        <v>2408</v>
      </c>
      <c r="E106" s="5">
        <v>838</v>
      </c>
      <c r="F106" s="4">
        <v>1489</v>
      </c>
      <c r="G106" s="5">
        <v>24</v>
      </c>
      <c r="H106" s="5">
        <v>19</v>
      </c>
      <c r="I106" s="4">
        <v>2370</v>
      </c>
      <c r="J106" s="5">
        <v>38</v>
      </c>
      <c r="K106" s="4">
        <v>1333</v>
      </c>
    </row>
    <row r="107" spans="1:11" ht="23.25" thickBot="1">
      <c r="A107" s="3"/>
      <c r="B107" s="3" t="s">
        <v>37</v>
      </c>
      <c r="C107" s="4">
        <v>1000</v>
      </c>
      <c r="D107" s="4">
        <v>1000</v>
      </c>
      <c r="E107" s="5">
        <v>390</v>
      </c>
      <c r="F107" s="5">
        <v>582</v>
      </c>
      <c r="G107" s="5">
        <v>6</v>
      </c>
      <c r="H107" s="5">
        <v>7</v>
      </c>
      <c r="I107" s="5">
        <v>985</v>
      </c>
      <c r="J107" s="5">
        <v>15</v>
      </c>
      <c r="K107" s="5">
        <v>0</v>
      </c>
    </row>
    <row r="108" spans="1:11" ht="23.25" thickBot="1">
      <c r="A108" s="3"/>
      <c r="B108" s="3" t="s">
        <v>3037</v>
      </c>
      <c r="C108" s="4">
        <v>1261</v>
      </c>
      <c r="D108" s="5">
        <v>577</v>
      </c>
      <c r="E108" s="5">
        <v>189</v>
      </c>
      <c r="F108" s="5">
        <v>366</v>
      </c>
      <c r="G108" s="5">
        <v>4</v>
      </c>
      <c r="H108" s="5">
        <v>8</v>
      </c>
      <c r="I108" s="5">
        <v>567</v>
      </c>
      <c r="J108" s="5">
        <v>10</v>
      </c>
      <c r="K108" s="5">
        <v>684</v>
      </c>
    </row>
    <row r="109" spans="1:11" ht="23.25" thickBot="1">
      <c r="A109" s="3"/>
      <c r="B109" s="3" t="s">
        <v>3036</v>
      </c>
      <c r="C109" s="4">
        <v>1480</v>
      </c>
      <c r="D109" s="5">
        <v>831</v>
      </c>
      <c r="E109" s="5">
        <v>259</v>
      </c>
      <c r="F109" s="5">
        <v>541</v>
      </c>
      <c r="G109" s="5">
        <v>14</v>
      </c>
      <c r="H109" s="5">
        <v>4</v>
      </c>
      <c r="I109" s="5">
        <v>818</v>
      </c>
      <c r="J109" s="5">
        <v>13</v>
      </c>
      <c r="K109" s="5">
        <v>649</v>
      </c>
    </row>
    <row r="110" spans="1:11" ht="17.25" thickBot="1">
      <c r="A110" s="3" t="s">
        <v>3035</v>
      </c>
      <c r="B110" s="3" t="s">
        <v>36</v>
      </c>
      <c r="C110" s="4">
        <v>5019</v>
      </c>
      <c r="D110" s="4">
        <v>3237</v>
      </c>
      <c r="E110" s="4">
        <v>1213</v>
      </c>
      <c r="F110" s="4">
        <v>1928</v>
      </c>
      <c r="G110" s="5">
        <v>36</v>
      </c>
      <c r="H110" s="5">
        <v>18</v>
      </c>
      <c r="I110" s="4">
        <v>3195</v>
      </c>
      <c r="J110" s="5">
        <v>42</v>
      </c>
      <c r="K110" s="4">
        <v>1782</v>
      </c>
    </row>
    <row r="111" spans="1:11" ht="23.25" thickBot="1">
      <c r="A111" s="3"/>
      <c r="B111" s="3" t="s">
        <v>37</v>
      </c>
      <c r="C111" s="4">
        <v>1455</v>
      </c>
      <c r="D111" s="4">
        <v>1455</v>
      </c>
      <c r="E111" s="5">
        <v>607</v>
      </c>
      <c r="F111" s="5">
        <v>819</v>
      </c>
      <c r="G111" s="5">
        <v>8</v>
      </c>
      <c r="H111" s="5">
        <v>6</v>
      </c>
      <c r="I111" s="4">
        <v>1440</v>
      </c>
      <c r="J111" s="5">
        <v>15</v>
      </c>
      <c r="K111" s="5">
        <v>0</v>
      </c>
    </row>
    <row r="112" spans="1:11" ht="23.25" thickBot="1">
      <c r="A112" s="3"/>
      <c r="B112" s="3" t="s">
        <v>3034</v>
      </c>
      <c r="C112" s="4">
        <v>1699</v>
      </c>
      <c r="D112" s="5">
        <v>898</v>
      </c>
      <c r="E112" s="5">
        <v>320</v>
      </c>
      <c r="F112" s="5">
        <v>541</v>
      </c>
      <c r="G112" s="5">
        <v>17</v>
      </c>
      <c r="H112" s="5">
        <v>7</v>
      </c>
      <c r="I112" s="5">
        <v>885</v>
      </c>
      <c r="J112" s="5">
        <v>13</v>
      </c>
      <c r="K112" s="5">
        <v>801</v>
      </c>
    </row>
    <row r="113" spans="1:11" ht="23.25" thickBot="1">
      <c r="A113" s="3"/>
      <c r="B113" s="3" t="s">
        <v>3033</v>
      </c>
      <c r="C113" s="4">
        <v>1865</v>
      </c>
      <c r="D113" s="5">
        <v>884</v>
      </c>
      <c r="E113" s="5">
        <v>286</v>
      </c>
      <c r="F113" s="5">
        <v>568</v>
      </c>
      <c r="G113" s="5">
        <v>11</v>
      </c>
      <c r="H113" s="5">
        <v>5</v>
      </c>
      <c r="I113" s="5">
        <v>870</v>
      </c>
      <c r="J113" s="5">
        <v>14</v>
      </c>
      <c r="K113" s="5">
        <v>981</v>
      </c>
    </row>
    <row r="114" spans="1:11" ht="17.25" thickBot="1">
      <c r="A114" s="3" t="s">
        <v>3032</v>
      </c>
      <c r="B114" s="3" t="s">
        <v>36</v>
      </c>
      <c r="C114" s="4">
        <v>9908</v>
      </c>
      <c r="D114" s="4">
        <v>6408</v>
      </c>
      <c r="E114" s="4">
        <v>2668</v>
      </c>
      <c r="F114" s="4">
        <v>3501</v>
      </c>
      <c r="G114" s="5">
        <v>85</v>
      </c>
      <c r="H114" s="5">
        <v>60</v>
      </c>
      <c r="I114" s="4">
        <v>6314</v>
      </c>
      <c r="J114" s="5">
        <v>94</v>
      </c>
      <c r="K114" s="4">
        <v>3500</v>
      </c>
    </row>
    <row r="115" spans="1:11" ht="23.25" thickBot="1">
      <c r="A115" s="3"/>
      <c r="B115" s="3" t="s">
        <v>37</v>
      </c>
      <c r="C115" s="4">
        <v>2491</v>
      </c>
      <c r="D115" s="4">
        <v>2491</v>
      </c>
      <c r="E115" s="4">
        <v>1230</v>
      </c>
      <c r="F115" s="4">
        <v>1189</v>
      </c>
      <c r="G115" s="5">
        <v>30</v>
      </c>
      <c r="H115" s="5">
        <v>15</v>
      </c>
      <c r="I115" s="4">
        <v>2464</v>
      </c>
      <c r="J115" s="5">
        <v>27</v>
      </c>
      <c r="K115" s="5">
        <v>0</v>
      </c>
    </row>
    <row r="116" spans="1:11" ht="17.25" thickBot="1">
      <c r="A116" s="3"/>
      <c r="B116" s="3" t="s">
        <v>3031</v>
      </c>
      <c r="C116" s="4">
        <v>2509</v>
      </c>
      <c r="D116" s="4">
        <v>1302</v>
      </c>
      <c r="E116" s="5">
        <v>472</v>
      </c>
      <c r="F116" s="5">
        <v>758</v>
      </c>
      <c r="G116" s="5">
        <v>24</v>
      </c>
      <c r="H116" s="5">
        <v>22</v>
      </c>
      <c r="I116" s="4">
        <v>1276</v>
      </c>
      <c r="J116" s="5">
        <v>26</v>
      </c>
      <c r="K116" s="4">
        <v>1207</v>
      </c>
    </row>
    <row r="117" spans="1:11" ht="17.25" thickBot="1">
      <c r="A117" s="3"/>
      <c r="B117" s="3" t="s">
        <v>3030</v>
      </c>
      <c r="C117" s="4">
        <v>2247</v>
      </c>
      <c r="D117" s="4">
        <v>1220</v>
      </c>
      <c r="E117" s="5">
        <v>431</v>
      </c>
      <c r="F117" s="5">
        <v>743</v>
      </c>
      <c r="G117" s="5">
        <v>17</v>
      </c>
      <c r="H117" s="5">
        <v>10</v>
      </c>
      <c r="I117" s="4">
        <v>1201</v>
      </c>
      <c r="J117" s="5">
        <v>19</v>
      </c>
      <c r="K117" s="4">
        <v>1027</v>
      </c>
    </row>
    <row r="118" spans="1:11" ht="17.25" thickBot="1">
      <c r="A118" s="3"/>
      <c r="B118" s="3" t="s">
        <v>3029</v>
      </c>
      <c r="C118" s="4">
        <v>2661</v>
      </c>
      <c r="D118" s="4">
        <v>1395</v>
      </c>
      <c r="E118" s="5">
        <v>535</v>
      </c>
      <c r="F118" s="5">
        <v>811</v>
      </c>
      <c r="G118" s="5">
        <v>14</v>
      </c>
      <c r="H118" s="5">
        <v>13</v>
      </c>
      <c r="I118" s="4">
        <v>1373</v>
      </c>
      <c r="J118" s="5">
        <v>22</v>
      </c>
      <c r="K118" s="4">
        <v>1266</v>
      </c>
    </row>
    <row r="119" spans="1:11" ht="17.25" thickBot="1">
      <c r="A119" s="3" t="s">
        <v>3028</v>
      </c>
      <c r="B119" s="3" t="s">
        <v>36</v>
      </c>
      <c r="C119" s="4">
        <v>10576</v>
      </c>
      <c r="D119" s="4">
        <v>6562</v>
      </c>
      <c r="E119" s="4">
        <v>2365</v>
      </c>
      <c r="F119" s="4">
        <v>3929</v>
      </c>
      <c r="G119" s="5">
        <v>67</v>
      </c>
      <c r="H119" s="5">
        <v>71</v>
      </c>
      <c r="I119" s="4">
        <v>6432</v>
      </c>
      <c r="J119" s="5">
        <v>130</v>
      </c>
      <c r="K119" s="4">
        <v>4014</v>
      </c>
    </row>
    <row r="120" spans="1:11" ht="23.25" thickBot="1">
      <c r="A120" s="3"/>
      <c r="B120" s="3" t="s">
        <v>37</v>
      </c>
      <c r="C120" s="4">
        <v>1741</v>
      </c>
      <c r="D120" s="4">
        <v>1741</v>
      </c>
      <c r="E120" s="5">
        <v>691</v>
      </c>
      <c r="F120" s="5">
        <v>986</v>
      </c>
      <c r="G120" s="5">
        <v>12</v>
      </c>
      <c r="H120" s="5">
        <v>19</v>
      </c>
      <c r="I120" s="4">
        <v>1708</v>
      </c>
      <c r="J120" s="5">
        <v>33</v>
      </c>
      <c r="K120" s="5">
        <v>0</v>
      </c>
    </row>
    <row r="121" spans="1:11" ht="23.25" thickBot="1">
      <c r="A121" s="3"/>
      <c r="B121" s="3" t="s">
        <v>3027</v>
      </c>
      <c r="C121" s="4">
        <v>2615</v>
      </c>
      <c r="D121" s="4">
        <v>1569</v>
      </c>
      <c r="E121" s="5">
        <v>595</v>
      </c>
      <c r="F121" s="5">
        <v>916</v>
      </c>
      <c r="G121" s="5">
        <v>23</v>
      </c>
      <c r="H121" s="5">
        <v>12</v>
      </c>
      <c r="I121" s="4">
        <v>1546</v>
      </c>
      <c r="J121" s="5">
        <v>23</v>
      </c>
      <c r="K121" s="4">
        <v>1046</v>
      </c>
    </row>
    <row r="122" spans="1:11" ht="23.25" thickBot="1">
      <c r="A122" s="3"/>
      <c r="B122" s="3" t="s">
        <v>3026</v>
      </c>
      <c r="C122" s="4">
        <v>1952</v>
      </c>
      <c r="D122" s="4">
        <v>1113</v>
      </c>
      <c r="E122" s="5">
        <v>391</v>
      </c>
      <c r="F122" s="5">
        <v>674</v>
      </c>
      <c r="G122" s="5">
        <v>12</v>
      </c>
      <c r="H122" s="5">
        <v>15</v>
      </c>
      <c r="I122" s="4">
        <v>1092</v>
      </c>
      <c r="J122" s="5">
        <v>21</v>
      </c>
      <c r="K122" s="5">
        <v>839</v>
      </c>
    </row>
    <row r="123" spans="1:11" ht="23.25" thickBot="1">
      <c r="A123" s="3"/>
      <c r="B123" s="3" t="s">
        <v>3025</v>
      </c>
      <c r="C123" s="4">
        <v>2448</v>
      </c>
      <c r="D123" s="4">
        <v>1337</v>
      </c>
      <c r="E123" s="5">
        <v>430</v>
      </c>
      <c r="F123" s="5">
        <v>847</v>
      </c>
      <c r="G123" s="5">
        <v>12</v>
      </c>
      <c r="H123" s="5">
        <v>15</v>
      </c>
      <c r="I123" s="4">
        <v>1304</v>
      </c>
      <c r="J123" s="5">
        <v>33</v>
      </c>
      <c r="K123" s="4">
        <v>1111</v>
      </c>
    </row>
    <row r="124" spans="1:11" ht="23.25" thickBot="1">
      <c r="A124" s="3"/>
      <c r="B124" s="3" t="s">
        <v>3024</v>
      </c>
      <c r="C124" s="4">
        <v>1820</v>
      </c>
      <c r="D124" s="5">
        <v>802</v>
      </c>
      <c r="E124" s="5">
        <v>258</v>
      </c>
      <c r="F124" s="5">
        <v>506</v>
      </c>
      <c r="G124" s="5">
        <v>8</v>
      </c>
      <c r="H124" s="5">
        <v>10</v>
      </c>
      <c r="I124" s="5">
        <v>782</v>
      </c>
      <c r="J124" s="5">
        <v>20</v>
      </c>
      <c r="K124" s="4">
        <v>1018</v>
      </c>
    </row>
    <row r="125" spans="1:11" ht="17.25" thickBot="1">
      <c r="A125" s="3" t="s">
        <v>3023</v>
      </c>
      <c r="B125" s="3" t="s">
        <v>36</v>
      </c>
      <c r="C125" s="4">
        <v>7742</v>
      </c>
      <c r="D125" s="4">
        <v>4945</v>
      </c>
      <c r="E125" s="4">
        <v>1976</v>
      </c>
      <c r="F125" s="4">
        <v>2807</v>
      </c>
      <c r="G125" s="5">
        <v>58</v>
      </c>
      <c r="H125" s="5">
        <v>34</v>
      </c>
      <c r="I125" s="4">
        <v>4875</v>
      </c>
      <c r="J125" s="5">
        <v>70</v>
      </c>
      <c r="K125" s="4">
        <v>2797</v>
      </c>
    </row>
    <row r="126" spans="1:11" ht="23.25" thickBot="1">
      <c r="A126" s="3"/>
      <c r="B126" s="3" t="s">
        <v>37</v>
      </c>
      <c r="C126" s="4">
        <v>1630</v>
      </c>
      <c r="D126" s="4">
        <v>1630</v>
      </c>
      <c r="E126" s="5">
        <v>786</v>
      </c>
      <c r="F126" s="5">
        <v>801</v>
      </c>
      <c r="G126" s="5">
        <v>17</v>
      </c>
      <c r="H126" s="5">
        <v>7</v>
      </c>
      <c r="I126" s="4">
        <v>1611</v>
      </c>
      <c r="J126" s="5">
        <v>19</v>
      </c>
      <c r="K126" s="5">
        <v>0</v>
      </c>
    </row>
    <row r="127" spans="1:11" ht="23.25" thickBot="1">
      <c r="A127" s="3"/>
      <c r="B127" s="3" t="s">
        <v>3022</v>
      </c>
      <c r="C127" s="4">
        <v>1911</v>
      </c>
      <c r="D127" s="5">
        <v>936</v>
      </c>
      <c r="E127" s="5">
        <v>279</v>
      </c>
      <c r="F127" s="5">
        <v>621</v>
      </c>
      <c r="G127" s="5">
        <v>11</v>
      </c>
      <c r="H127" s="5">
        <v>6</v>
      </c>
      <c r="I127" s="5">
        <v>917</v>
      </c>
      <c r="J127" s="5">
        <v>19</v>
      </c>
      <c r="K127" s="5">
        <v>975</v>
      </c>
    </row>
    <row r="128" spans="1:11" ht="23.25" thickBot="1">
      <c r="A128" s="3"/>
      <c r="B128" s="3" t="s">
        <v>3021</v>
      </c>
      <c r="C128" s="4">
        <v>2589</v>
      </c>
      <c r="D128" s="4">
        <v>1406</v>
      </c>
      <c r="E128" s="5">
        <v>518</v>
      </c>
      <c r="F128" s="5">
        <v>842</v>
      </c>
      <c r="G128" s="5">
        <v>20</v>
      </c>
      <c r="H128" s="5">
        <v>10</v>
      </c>
      <c r="I128" s="4">
        <v>1390</v>
      </c>
      <c r="J128" s="5">
        <v>16</v>
      </c>
      <c r="K128" s="4">
        <v>1183</v>
      </c>
    </row>
    <row r="129" spans="1:11" ht="23.25" thickBot="1">
      <c r="A129" s="3"/>
      <c r="B129" s="3" t="s">
        <v>3020</v>
      </c>
      <c r="C129" s="4">
        <v>1612</v>
      </c>
      <c r="D129" s="5">
        <v>973</v>
      </c>
      <c r="E129" s="5">
        <v>393</v>
      </c>
      <c r="F129" s="5">
        <v>543</v>
      </c>
      <c r="G129" s="5">
        <v>10</v>
      </c>
      <c r="H129" s="5">
        <v>11</v>
      </c>
      <c r="I129" s="5">
        <v>957</v>
      </c>
      <c r="J129" s="5">
        <v>16</v>
      </c>
      <c r="K129" s="5">
        <v>639</v>
      </c>
    </row>
    <row r="130" spans="1:11" ht="17.25" thickBot="1">
      <c r="A130" s="3" t="s">
        <v>3019</v>
      </c>
      <c r="B130" s="3" t="s">
        <v>36</v>
      </c>
      <c r="C130" s="4">
        <v>3771</v>
      </c>
      <c r="D130" s="4">
        <v>2453</v>
      </c>
      <c r="E130" s="4">
        <v>1067</v>
      </c>
      <c r="F130" s="4">
        <v>1311</v>
      </c>
      <c r="G130" s="5">
        <v>17</v>
      </c>
      <c r="H130" s="5">
        <v>19</v>
      </c>
      <c r="I130" s="4">
        <v>2414</v>
      </c>
      <c r="J130" s="5">
        <v>39</v>
      </c>
      <c r="K130" s="4">
        <v>1318</v>
      </c>
    </row>
    <row r="131" spans="1:11" ht="23.25" thickBot="1">
      <c r="A131" s="3"/>
      <c r="B131" s="3" t="s">
        <v>37</v>
      </c>
      <c r="C131" s="5">
        <v>722</v>
      </c>
      <c r="D131" s="5">
        <v>722</v>
      </c>
      <c r="E131" s="5">
        <v>372</v>
      </c>
      <c r="F131" s="5">
        <v>333</v>
      </c>
      <c r="G131" s="5">
        <v>3</v>
      </c>
      <c r="H131" s="5">
        <v>3</v>
      </c>
      <c r="I131" s="5">
        <v>711</v>
      </c>
      <c r="J131" s="5">
        <v>11</v>
      </c>
      <c r="K131" s="5">
        <v>0</v>
      </c>
    </row>
    <row r="132" spans="1:11" ht="23.25" thickBot="1">
      <c r="A132" s="3"/>
      <c r="B132" s="3" t="s">
        <v>3018</v>
      </c>
      <c r="C132" s="4">
        <v>1568</v>
      </c>
      <c r="D132" s="5">
        <v>979</v>
      </c>
      <c r="E132" s="5">
        <v>410</v>
      </c>
      <c r="F132" s="5">
        <v>538</v>
      </c>
      <c r="G132" s="5">
        <v>6</v>
      </c>
      <c r="H132" s="5">
        <v>10</v>
      </c>
      <c r="I132" s="5">
        <v>964</v>
      </c>
      <c r="J132" s="5">
        <v>15</v>
      </c>
      <c r="K132" s="5">
        <v>589</v>
      </c>
    </row>
    <row r="133" spans="1:11" ht="23.25" thickBot="1">
      <c r="A133" s="3"/>
      <c r="B133" s="3" t="s">
        <v>3017</v>
      </c>
      <c r="C133" s="4">
        <v>1481</v>
      </c>
      <c r="D133" s="5">
        <v>752</v>
      </c>
      <c r="E133" s="5">
        <v>285</v>
      </c>
      <c r="F133" s="5">
        <v>440</v>
      </c>
      <c r="G133" s="5">
        <v>8</v>
      </c>
      <c r="H133" s="5">
        <v>6</v>
      </c>
      <c r="I133" s="5">
        <v>739</v>
      </c>
      <c r="J133" s="5">
        <v>13</v>
      </c>
      <c r="K133" s="5">
        <v>729</v>
      </c>
    </row>
    <row r="134" spans="1:11" ht="23.25" thickBot="1">
      <c r="A134" s="3" t="s">
        <v>97</v>
      </c>
      <c r="B134" s="3"/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</row>
  </sheetData>
  <mergeCells count="14">
    <mergeCell ref="K1:K3"/>
    <mergeCell ref="I2:I3"/>
    <mergeCell ref="A1:A3"/>
    <mergeCell ref="B1:B3"/>
    <mergeCell ref="C1:C3"/>
    <mergeCell ref="D1:D3"/>
    <mergeCell ref="E1:I1"/>
    <mergeCell ref="K73:K75"/>
    <mergeCell ref="I74:I75"/>
    <mergeCell ref="A73:A75"/>
    <mergeCell ref="B73:B75"/>
    <mergeCell ref="C73:C75"/>
    <mergeCell ref="D73:D75"/>
    <mergeCell ref="E73:I73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945A-DA44-4B9F-9B9F-DEF542752558}">
  <sheetPr>
    <tabColor theme="4" tint="0.59999389629810485"/>
  </sheetPr>
  <dimension ref="A1:X7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10" t="s">
        <v>19</v>
      </c>
      <c r="I2" s="10" t="s">
        <v>27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3169</v>
      </c>
      <c r="F3" s="11" t="s">
        <v>3168</v>
      </c>
      <c r="G3" s="11" t="s">
        <v>3167</v>
      </c>
      <c r="H3" s="11" t="s">
        <v>3166</v>
      </c>
      <c r="I3" s="11" t="s">
        <v>3165</v>
      </c>
      <c r="J3" s="44"/>
      <c r="K3" s="11"/>
      <c r="L3" s="44"/>
      <c r="U3" t="s">
        <v>3</v>
      </c>
      <c r="V3" t="str">
        <f t="shared" si="0"/>
        <v>김영춘</v>
      </c>
      <c r="W3" t="str">
        <f t="shared" si="0"/>
        <v>서병수</v>
      </c>
      <c r="X3" t="str">
        <f t="shared" si="0"/>
        <v>정해정</v>
      </c>
    </row>
    <row r="4" spans="1:24" ht="17.25" thickBot="1">
      <c r="A4" s="3" t="s">
        <v>30</v>
      </c>
      <c r="B4" s="3"/>
      <c r="C4" s="4">
        <v>156839</v>
      </c>
      <c r="D4" s="4">
        <v>108421</v>
      </c>
      <c r="E4" s="4">
        <v>48287</v>
      </c>
      <c r="F4" s="4">
        <v>52037</v>
      </c>
      <c r="G4" s="5">
        <v>431</v>
      </c>
      <c r="H4" s="5">
        <v>579</v>
      </c>
      <c r="I4" s="4">
        <v>5916</v>
      </c>
      <c r="J4" s="4">
        <v>107250</v>
      </c>
      <c r="K4" s="4">
        <v>1171</v>
      </c>
      <c r="L4" s="4">
        <v>48418</v>
      </c>
      <c r="V4" s="8"/>
      <c r="W4" s="8"/>
      <c r="X4" s="8"/>
    </row>
    <row r="5" spans="1:24" ht="23.25" thickBot="1">
      <c r="A5" s="3" t="s">
        <v>31</v>
      </c>
      <c r="B5" s="3"/>
      <c r="C5" s="5">
        <v>367</v>
      </c>
      <c r="D5" s="5">
        <v>355</v>
      </c>
      <c r="E5" s="5">
        <v>146</v>
      </c>
      <c r="F5" s="5">
        <v>139</v>
      </c>
      <c r="G5" s="5">
        <v>10</v>
      </c>
      <c r="H5" s="5">
        <v>9</v>
      </c>
      <c r="I5" s="5">
        <v>27</v>
      </c>
      <c r="J5" s="5">
        <v>331</v>
      </c>
      <c r="K5" s="5">
        <v>24</v>
      </c>
      <c r="L5" s="5">
        <v>12</v>
      </c>
      <c r="T5" t="s">
        <v>2929</v>
      </c>
      <c r="U5">
        <f>SUMIF($A:$A,"합계",D:D)</f>
        <v>108421</v>
      </c>
      <c r="V5">
        <f>SUMIF($A:$A,"합계",E:E)</f>
        <v>48287</v>
      </c>
      <c r="W5">
        <f>SUMIF($A:$A,"합계",F:F)</f>
        <v>52037</v>
      </c>
      <c r="X5">
        <f>SUMIF($A:$A,"합계",G:G)</f>
        <v>431</v>
      </c>
    </row>
    <row r="6" spans="1:24" ht="23.25" thickBot="1">
      <c r="A6" s="3" t="s">
        <v>32</v>
      </c>
      <c r="B6" s="3"/>
      <c r="C6" s="4">
        <v>9651</v>
      </c>
      <c r="D6" s="4">
        <v>9649</v>
      </c>
      <c r="E6" s="4">
        <v>5371</v>
      </c>
      <c r="F6" s="4">
        <v>3449</v>
      </c>
      <c r="G6" s="5">
        <v>58</v>
      </c>
      <c r="H6" s="5">
        <v>61</v>
      </c>
      <c r="I6" s="5">
        <v>559</v>
      </c>
      <c r="J6" s="4">
        <v>9498</v>
      </c>
      <c r="K6" s="5">
        <v>151</v>
      </c>
      <c r="L6" s="5">
        <v>2</v>
      </c>
      <c r="T6" t="s">
        <v>2930</v>
      </c>
      <c r="U6">
        <f>U5-U7</f>
        <v>65635</v>
      </c>
      <c r="V6">
        <f>V5-V7</f>
        <v>26001</v>
      </c>
      <c r="W6">
        <f>W5-W7</f>
        <v>34350</v>
      </c>
      <c r="X6">
        <f>X5-X7</f>
        <v>263</v>
      </c>
    </row>
    <row r="7" spans="1:24" ht="23.25" thickBot="1">
      <c r="A7" s="3" t="s">
        <v>33</v>
      </c>
      <c r="B7" s="3"/>
      <c r="C7" s="5">
        <v>410</v>
      </c>
      <c r="D7" s="5">
        <v>149</v>
      </c>
      <c r="E7" s="5">
        <v>111</v>
      </c>
      <c r="F7" s="5">
        <v>30</v>
      </c>
      <c r="G7" s="5">
        <v>0</v>
      </c>
      <c r="H7" s="5">
        <v>2</v>
      </c>
      <c r="I7" s="5">
        <v>4</v>
      </c>
      <c r="J7" s="5">
        <v>147</v>
      </c>
      <c r="K7" s="5">
        <v>2</v>
      </c>
      <c r="L7" s="5">
        <v>261</v>
      </c>
      <c r="T7" t="s">
        <v>2931</v>
      </c>
      <c r="U7">
        <f>U11+U10+U9</f>
        <v>42786</v>
      </c>
      <c r="V7">
        <f>V11+V10+V9</f>
        <v>22286</v>
      </c>
      <c r="W7">
        <f>W11+W10+W9</f>
        <v>17687</v>
      </c>
      <c r="X7">
        <f>X11+X10+X9</f>
        <v>168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2</v>
      </c>
      <c r="F8" s="5">
        <v>3</v>
      </c>
      <c r="G8" s="5">
        <v>0</v>
      </c>
      <c r="H8" s="5">
        <v>0</v>
      </c>
      <c r="I8" s="5">
        <v>1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3164</v>
      </c>
      <c r="B9" s="3" t="s">
        <v>36</v>
      </c>
      <c r="C9" s="4">
        <v>13669</v>
      </c>
      <c r="D9" s="4">
        <v>8034</v>
      </c>
      <c r="E9" s="4">
        <v>3378</v>
      </c>
      <c r="F9" s="4">
        <v>4107</v>
      </c>
      <c r="G9" s="5">
        <v>39</v>
      </c>
      <c r="H9" s="5">
        <v>55</v>
      </c>
      <c r="I9" s="5">
        <v>357</v>
      </c>
      <c r="J9" s="4">
        <v>7936</v>
      </c>
      <c r="K9" s="5">
        <v>98</v>
      </c>
      <c r="L9" s="4">
        <v>5635</v>
      </c>
      <c r="T9" t="s">
        <v>2934</v>
      </c>
      <c r="U9">
        <f>SUMIF($A:$A,"거소·선상투표",D:D)+SUMIF($A:$A,"국외부재자투표",D:D)+SUMIF($A:$A,"국외부재자투표(공관)",D:D)</f>
        <v>510</v>
      </c>
      <c r="V9">
        <f t="shared" ref="V9:X11" si="1">SUMIF($A:$A,"거소·선상투표",E:E)+SUMIF($A:$A,"국외부재자투표",E:E)+SUMIF($A:$A,"국외부재자투표(공관)",E:E)</f>
        <v>259</v>
      </c>
      <c r="W9">
        <f t="shared" si="1"/>
        <v>172</v>
      </c>
      <c r="X9">
        <f t="shared" si="1"/>
        <v>10</v>
      </c>
    </row>
    <row r="10" spans="1:24" ht="23.25" thickBot="1">
      <c r="A10" s="3"/>
      <c r="B10" s="3" t="s">
        <v>37</v>
      </c>
      <c r="C10" s="4">
        <v>2703</v>
      </c>
      <c r="D10" s="4">
        <v>2703</v>
      </c>
      <c r="E10" s="4">
        <v>1326</v>
      </c>
      <c r="F10" s="4">
        <v>1231</v>
      </c>
      <c r="G10" s="5">
        <v>10</v>
      </c>
      <c r="H10" s="5">
        <v>14</v>
      </c>
      <c r="I10" s="5">
        <v>95</v>
      </c>
      <c r="J10" s="4">
        <v>2676</v>
      </c>
      <c r="K10" s="5">
        <v>27</v>
      </c>
      <c r="L10" s="5">
        <v>0</v>
      </c>
      <c r="T10" t="s">
        <v>2932</v>
      </c>
      <c r="U10">
        <f>SUMIF($B:$B,"관내사전투표",D:D)</f>
        <v>32627</v>
      </c>
      <c r="V10">
        <f t="shared" ref="V10:X12" si="2">SUMIF($B:$B,"관내사전투표",E:E)</f>
        <v>16656</v>
      </c>
      <c r="W10">
        <f t="shared" si="2"/>
        <v>14066</v>
      </c>
      <c r="X10">
        <f t="shared" si="2"/>
        <v>100</v>
      </c>
    </row>
    <row r="11" spans="1:24" ht="23.25" thickBot="1">
      <c r="A11" s="3"/>
      <c r="B11" s="3" t="s">
        <v>3163</v>
      </c>
      <c r="C11" s="4">
        <v>2615</v>
      </c>
      <c r="D11" s="5">
        <v>960</v>
      </c>
      <c r="E11" s="5">
        <v>291</v>
      </c>
      <c r="F11" s="5">
        <v>594</v>
      </c>
      <c r="G11" s="5">
        <v>3</v>
      </c>
      <c r="H11" s="5">
        <v>4</v>
      </c>
      <c r="I11" s="5">
        <v>49</v>
      </c>
      <c r="J11" s="5">
        <v>941</v>
      </c>
      <c r="K11" s="5">
        <v>19</v>
      </c>
      <c r="L11" s="4">
        <v>1655</v>
      </c>
      <c r="T11" t="s">
        <v>2933</v>
      </c>
      <c r="U11">
        <f>SUMIF($A:$A,"관외사전투표",D:D)</f>
        <v>9649</v>
      </c>
      <c r="V11">
        <f t="shared" ref="V11:X13" si="3">SUMIF($A:$A,"관외사전투표",E:E)</f>
        <v>5371</v>
      </c>
      <c r="W11">
        <f t="shared" si="3"/>
        <v>3449</v>
      </c>
      <c r="X11">
        <f t="shared" si="3"/>
        <v>58</v>
      </c>
    </row>
    <row r="12" spans="1:24" ht="23.25" thickBot="1">
      <c r="A12" s="3"/>
      <c r="B12" s="3" t="s">
        <v>3162</v>
      </c>
      <c r="C12" s="4">
        <v>3563</v>
      </c>
      <c r="D12" s="4">
        <v>1594</v>
      </c>
      <c r="E12" s="5">
        <v>711</v>
      </c>
      <c r="F12" s="5">
        <v>736</v>
      </c>
      <c r="G12" s="5">
        <v>12</v>
      </c>
      <c r="H12" s="5">
        <v>18</v>
      </c>
      <c r="I12" s="5">
        <v>99</v>
      </c>
      <c r="J12" s="4">
        <v>1576</v>
      </c>
      <c r="K12" s="5">
        <v>18</v>
      </c>
      <c r="L12" s="4">
        <v>1969</v>
      </c>
    </row>
    <row r="13" spans="1:24" ht="23.25" thickBot="1">
      <c r="A13" s="3"/>
      <c r="B13" s="3" t="s">
        <v>3161</v>
      </c>
      <c r="C13" s="4">
        <v>2902</v>
      </c>
      <c r="D13" s="4">
        <v>1447</v>
      </c>
      <c r="E13" s="5">
        <v>434</v>
      </c>
      <c r="F13" s="5">
        <v>900</v>
      </c>
      <c r="G13" s="5">
        <v>8</v>
      </c>
      <c r="H13" s="5">
        <v>16</v>
      </c>
      <c r="I13" s="5">
        <v>60</v>
      </c>
      <c r="J13" s="4">
        <v>1418</v>
      </c>
      <c r="K13" s="5">
        <v>29</v>
      </c>
      <c r="L13" s="4">
        <v>1455</v>
      </c>
    </row>
    <row r="14" spans="1:24" ht="23.25" thickBot="1">
      <c r="A14" s="3"/>
      <c r="B14" s="3" t="s">
        <v>3160</v>
      </c>
      <c r="C14" s="4">
        <v>1886</v>
      </c>
      <c r="D14" s="4">
        <v>1330</v>
      </c>
      <c r="E14" s="5">
        <v>616</v>
      </c>
      <c r="F14" s="5">
        <v>646</v>
      </c>
      <c r="G14" s="5">
        <v>6</v>
      </c>
      <c r="H14" s="5">
        <v>3</v>
      </c>
      <c r="I14" s="5">
        <v>54</v>
      </c>
      <c r="J14" s="4">
        <v>1325</v>
      </c>
      <c r="K14" s="5">
        <v>5</v>
      </c>
      <c r="L14" s="5">
        <v>556</v>
      </c>
      <c r="U14" s="8"/>
      <c r="V14" s="8"/>
      <c r="W14" s="8"/>
      <c r="X14" s="8"/>
    </row>
    <row r="15" spans="1:24" ht="17.25" thickBot="1">
      <c r="A15" s="3" t="s">
        <v>3159</v>
      </c>
      <c r="B15" s="3" t="s">
        <v>36</v>
      </c>
      <c r="C15" s="4">
        <v>16489</v>
      </c>
      <c r="D15" s="4">
        <v>12015</v>
      </c>
      <c r="E15" s="4">
        <v>5114</v>
      </c>
      <c r="F15" s="4">
        <v>6166</v>
      </c>
      <c r="G15" s="5">
        <v>36</v>
      </c>
      <c r="H15" s="5">
        <v>54</v>
      </c>
      <c r="I15" s="5">
        <v>560</v>
      </c>
      <c r="J15" s="4">
        <v>11930</v>
      </c>
      <c r="K15" s="5">
        <v>85</v>
      </c>
      <c r="L15" s="4">
        <v>4474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3838</v>
      </c>
      <c r="D16" s="4">
        <v>3837</v>
      </c>
      <c r="E16" s="4">
        <v>1945</v>
      </c>
      <c r="F16" s="4">
        <v>1720</v>
      </c>
      <c r="G16" s="5">
        <v>7</v>
      </c>
      <c r="H16" s="5">
        <v>15</v>
      </c>
      <c r="I16" s="5">
        <v>134</v>
      </c>
      <c r="J16" s="4">
        <v>3821</v>
      </c>
      <c r="K16" s="5">
        <v>16</v>
      </c>
      <c r="L16" s="5">
        <v>1</v>
      </c>
    </row>
    <row r="17" spans="1:12" ht="17.25" thickBot="1">
      <c r="A17" s="3"/>
      <c r="B17" s="3" t="s">
        <v>3158</v>
      </c>
      <c r="C17" s="4">
        <v>2855</v>
      </c>
      <c r="D17" s="4">
        <v>2087</v>
      </c>
      <c r="E17" s="5">
        <v>940</v>
      </c>
      <c r="F17" s="4">
        <v>1023</v>
      </c>
      <c r="G17" s="5">
        <v>8</v>
      </c>
      <c r="H17" s="5">
        <v>9</v>
      </c>
      <c r="I17" s="5">
        <v>91</v>
      </c>
      <c r="J17" s="4">
        <v>2071</v>
      </c>
      <c r="K17" s="5">
        <v>16</v>
      </c>
      <c r="L17" s="5">
        <v>768</v>
      </c>
    </row>
    <row r="18" spans="1:12" ht="17.25" thickBot="1">
      <c r="A18" s="3"/>
      <c r="B18" s="3" t="s">
        <v>3157</v>
      </c>
      <c r="C18" s="4">
        <v>2790</v>
      </c>
      <c r="D18" s="4">
        <v>1792</v>
      </c>
      <c r="E18" s="5">
        <v>608</v>
      </c>
      <c r="F18" s="4">
        <v>1041</v>
      </c>
      <c r="G18" s="5">
        <v>7</v>
      </c>
      <c r="H18" s="5">
        <v>11</v>
      </c>
      <c r="I18" s="5">
        <v>113</v>
      </c>
      <c r="J18" s="4">
        <v>1780</v>
      </c>
      <c r="K18" s="5">
        <v>12</v>
      </c>
      <c r="L18" s="5">
        <v>998</v>
      </c>
    </row>
    <row r="19" spans="1:12" ht="17.25" thickBot="1">
      <c r="A19" s="3"/>
      <c r="B19" s="3" t="s">
        <v>3156</v>
      </c>
      <c r="C19" s="4">
        <v>1778</v>
      </c>
      <c r="D19" s="5">
        <v>915</v>
      </c>
      <c r="E19" s="5">
        <v>322</v>
      </c>
      <c r="F19" s="5">
        <v>526</v>
      </c>
      <c r="G19" s="5">
        <v>5</v>
      </c>
      <c r="H19" s="5">
        <v>6</v>
      </c>
      <c r="I19" s="5">
        <v>47</v>
      </c>
      <c r="J19" s="5">
        <v>906</v>
      </c>
      <c r="K19" s="5">
        <v>9</v>
      </c>
      <c r="L19" s="5">
        <v>863</v>
      </c>
    </row>
    <row r="20" spans="1:12" ht="17.25" thickBot="1">
      <c r="A20" s="3"/>
      <c r="B20" s="3" t="s">
        <v>3155</v>
      </c>
      <c r="C20" s="4">
        <v>2579</v>
      </c>
      <c r="D20" s="4">
        <v>1624</v>
      </c>
      <c r="E20" s="5">
        <v>588</v>
      </c>
      <c r="F20" s="5">
        <v>919</v>
      </c>
      <c r="G20" s="5">
        <v>5</v>
      </c>
      <c r="H20" s="5">
        <v>7</v>
      </c>
      <c r="I20" s="5">
        <v>85</v>
      </c>
      <c r="J20" s="4">
        <v>1604</v>
      </c>
      <c r="K20" s="5">
        <v>20</v>
      </c>
      <c r="L20" s="5">
        <v>955</v>
      </c>
    </row>
    <row r="21" spans="1:12" ht="17.25" thickBot="1">
      <c r="A21" s="3"/>
      <c r="B21" s="3" t="s">
        <v>3154</v>
      </c>
      <c r="C21" s="4">
        <v>2649</v>
      </c>
      <c r="D21" s="4">
        <v>1760</v>
      </c>
      <c r="E21" s="5">
        <v>711</v>
      </c>
      <c r="F21" s="5">
        <v>937</v>
      </c>
      <c r="G21" s="5">
        <v>4</v>
      </c>
      <c r="H21" s="5">
        <v>6</v>
      </c>
      <c r="I21" s="5">
        <v>90</v>
      </c>
      <c r="J21" s="4">
        <v>1748</v>
      </c>
      <c r="K21" s="5">
        <v>12</v>
      </c>
      <c r="L21" s="5">
        <v>889</v>
      </c>
    </row>
    <row r="22" spans="1:12" ht="17.25" thickBot="1">
      <c r="A22" s="3" t="s">
        <v>3153</v>
      </c>
      <c r="B22" s="3" t="s">
        <v>36</v>
      </c>
      <c r="C22" s="4">
        <v>17216</v>
      </c>
      <c r="D22" s="4">
        <v>11746</v>
      </c>
      <c r="E22" s="4">
        <v>4406</v>
      </c>
      <c r="F22" s="4">
        <v>6545</v>
      </c>
      <c r="G22" s="5">
        <v>36</v>
      </c>
      <c r="H22" s="5">
        <v>62</v>
      </c>
      <c r="I22" s="5">
        <v>583</v>
      </c>
      <c r="J22" s="4">
        <v>11632</v>
      </c>
      <c r="K22" s="5">
        <v>114</v>
      </c>
      <c r="L22" s="4">
        <v>5470</v>
      </c>
    </row>
    <row r="23" spans="1:12" ht="23.25" thickBot="1">
      <c r="A23" s="3"/>
      <c r="B23" s="3" t="s">
        <v>37</v>
      </c>
      <c r="C23" s="4">
        <v>3920</v>
      </c>
      <c r="D23" s="4">
        <v>3920</v>
      </c>
      <c r="E23" s="4">
        <v>1738</v>
      </c>
      <c r="F23" s="4">
        <v>1959</v>
      </c>
      <c r="G23" s="5">
        <v>7</v>
      </c>
      <c r="H23" s="5">
        <v>17</v>
      </c>
      <c r="I23" s="5">
        <v>168</v>
      </c>
      <c r="J23" s="4">
        <v>3889</v>
      </c>
      <c r="K23" s="5">
        <v>31</v>
      </c>
      <c r="L23" s="5">
        <v>0</v>
      </c>
    </row>
    <row r="24" spans="1:12" ht="17.25" thickBot="1">
      <c r="A24" s="3"/>
      <c r="B24" s="3" t="s">
        <v>3152</v>
      </c>
      <c r="C24" s="4">
        <v>1741</v>
      </c>
      <c r="D24" s="4">
        <v>1069</v>
      </c>
      <c r="E24" s="5">
        <v>343</v>
      </c>
      <c r="F24" s="5">
        <v>674</v>
      </c>
      <c r="G24" s="5">
        <v>3</v>
      </c>
      <c r="H24" s="5">
        <v>2</v>
      </c>
      <c r="I24" s="5">
        <v>35</v>
      </c>
      <c r="J24" s="4">
        <v>1057</v>
      </c>
      <c r="K24" s="5">
        <v>12</v>
      </c>
      <c r="L24" s="5">
        <v>672</v>
      </c>
    </row>
    <row r="25" spans="1:12" ht="17.25" thickBot="1">
      <c r="A25" s="3"/>
      <c r="B25" s="3" t="s">
        <v>3151</v>
      </c>
      <c r="C25" s="4">
        <v>2505</v>
      </c>
      <c r="D25" s="4">
        <v>1554</v>
      </c>
      <c r="E25" s="5">
        <v>493</v>
      </c>
      <c r="F25" s="5">
        <v>953</v>
      </c>
      <c r="G25" s="5">
        <v>7</v>
      </c>
      <c r="H25" s="5">
        <v>15</v>
      </c>
      <c r="I25" s="5">
        <v>78</v>
      </c>
      <c r="J25" s="4">
        <v>1546</v>
      </c>
      <c r="K25" s="5">
        <v>8</v>
      </c>
      <c r="L25" s="5">
        <v>951</v>
      </c>
    </row>
    <row r="26" spans="1:12" ht="17.25" thickBot="1">
      <c r="A26" s="3"/>
      <c r="B26" s="3" t="s">
        <v>3150</v>
      </c>
      <c r="C26" s="4">
        <v>2036</v>
      </c>
      <c r="D26" s="5">
        <v>988</v>
      </c>
      <c r="E26" s="5">
        <v>286</v>
      </c>
      <c r="F26" s="5">
        <v>630</v>
      </c>
      <c r="G26" s="5">
        <v>3</v>
      </c>
      <c r="H26" s="5">
        <v>6</v>
      </c>
      <c r="I26" s="5">
        <v>50</v>
      </c>
      <c r="J26" s="5">
        <v>975</v>
      </c>
      <c r="K26" s="5">
        <v>13</v>
      </c>
      <c r="L26" s="4">
        <v>1048</v>
      </c>
    </row>
    <row r="27" spans="1:12" ht="17.25" thickBot="1">
      <c r="A27" s="3"/>
      <c r="B27" s="3" t="s">
        <v>3149</v>
      </c>
      <c r="C27" s="4">
        <v>2045</v>
      </c>
      <c r="D27" s="4">
        <v>1203</v>
      </c>
      <c r="E27" s="5">
        <v>465</v>
      </c>
      <c r="F27" s="5">
        <v>636</v>
      </c>
      <c r="G27" s="5">
        <v>5</v>
      </c>
      <c r="H27" s="5">
        <v>8</v>
      </c>
      <c r="I27" s="5">
        <v>69</v>
      </c>
      <c r="J27" s="4">
        <v>1183</v>
      </c>
      <c r="K27" s="5">
        <v>20</v>
      </c>
      <c r="L27" s="5">
        <v>842</v>
      </c>
    </row>
    <row r="28" spans="1:12" ht="17.25" thickBot="1">
      <c r="A28" s="3"/>
      <c r="B28" s="3" t="s">
        <v>3148</v>
      </c>
      <c r="C28" s="4">
        <v>2847</v>
      </c>
      <c r="D28" s="4">
        <v>1672</v>
      </c>
      <c r="E28" s="5">
        <v>648</v>
      </c>
      <c r="F28" s="5">
        <v>898</v>
      </c>
      <c r="G28" s="5">
        <v>6</v>
      </c>
      <c r="H28" s="5">
        <v>8</v>
      </c>
      <c r="I28" s="5">
        <v>95</v>
      </c>
      <c r="J28" s="4">
        <v>1655</v>
      </c>
      <c r="K28" s="5">
        <v>17</v>
      </c>
      <c r="L28" s="4">
        <v>1175</v>
      </c>
    </row>
    <row r="29" spans="1:12" ht="17.25" thickBot="1">
      <c r="A29" s="3"/>
      <c r="B29" s="3" t="s">
        <v>3147</v>
      </c>
      <c r="C29" s="4">
        <v>2122</v>
      </c>
      <c r="D29" s="4">
        <v>1340</v>
      </c>
      <c r="E29" s="5">
        <v>433</v>
      </c>
      <c r="F29" s="5">
        <v>795</v>
      </c>
      <c r="G29" s="5">
        <v>5</v>
      </c>
      <c r="H29" s="5">
        <v>6</v>
      </c>
      <c r="I29" s="5">
        <v>88</v>
      </c>
      <c r="J29" s="4">
        <v>1327</v>
      </c>
      <c r="K29" s="5">
        <v>13</v>
      </c>
      <c r="L29" s="5">
        <v>782</v>
      </c>
    </row>
    <row r="30" spans="1:12" ht="17.25" thickBot="1">
      <c r="A30" s="3" t="s">
        <v>3146</v>
      </c>
      <c r="B30" s="3" t="s">
        <v>36</v>
      </c>
      <c r="C30" s="4">
        <v>17169</v>
      </c>
      <c r="D30" s="4">
        <v>11982</v>
      </c>
      <c r="E30" s="4">
        <v>5265</v>
      </c>
      <c r="F30" s="4">
        <v>6068</v>
      </c>
      <c r="G30" s="5">
        <v>50</v>
      </c>
      <c r="H30" s="5">
        <v>55</v>
      </c>
      <c r="I30" s="5">
        <v>425</v>
      </c>
      <c r="J30" s="4">
        <v>11863</v>
      </c>
      <c r="K30" s="5">
        <v>119</v>
      </c>
      <c r="L30" s="4">
        <v>5187</v>
      </c>
    </row>
    <row r="31" spans="1:12" ht="23.25" thickBot="1">
      <c r="A31" s="3"/>
      <c r="B31" s="3" t="s">
        <v>37</v>
      </c>
      <c r="C31" s="4">
        <v>4040</v>
      </c>
      <c r="D31" s="4">
        <v>4040</v>
      </c>
      <c r="E31" s="4">
        <v>2164</v>
      </c>
      <c r="F31" s="4">
        <v>1708</v>
      </c>
      <c r="G31" s="5">
        <v>13</v>
      </c>
      <c r="H31" s="5">
        <v>8</v>
      </c>
      <c r="I31" s="5">
        <v>121</v>
      </c>
      <c r="J31" s="4">
        <v>4014</v>
      </c>
      <c r="K31" s="5">
        <v>26</v>
      </c>
      <c r="L31" s="5">
        <v>0</v>
      </c>
    </row>
    <row r="32" spans="1:12" ht="23.25" thickBot="1">
      <c r="A32" s="3"/>
      <c r="B32" s="3" t="s">
        <v>3145</v>
      </c>
      <c r="C32" s="4">
        <v>2072</v>
      </c>
      <c r="D32" s="4">
        <v>1106</v>
      </c>
      <c r="E32" s="5">
        <v>414</v>
      </c>
      <c r="F32" s="5">
        <v>631</v>
      </c>
      <c r="G32" s="5">
        <v>6</v>
      </c>
      <c r="H32" s="5">
        <v>4</v>
      </c>
      <c r="I32" s="5">
        <v>39</v>
      </c>
      <c r="J32" s="4">
        <v>1094</v>
      </c>
      <c r="K32" s="5">
        <v>12</v>
      </c>
      <c r="L32" s="5">
        <v>966</v>
      </c>
    </row>
    <row r="33" spans="1:12" ht="23.25" thickBot="1">
      <c r="A33" s="3"/>
      <c r="B33" s="3" t="s">
        <v>3144</v>
      </c>
      <c r="C33" s="4">
        <v>2771</v>
      </c>
      <c r="D33" s="4">
        <v>1929</v>
      </c>
      <c r="E33" s="5">
        <v>733</v>
      </c>
      <c r="F33" s="4">
        <v>1076</v>
      </c>
      <c r="G33" s="5">
        <v>10</v>
      </c>
      <c r="H33" s="5">
        <v>8</v>
      </c>
      <c r="I33" s="5">
        <v>86</v>
      </c>
      <c r="J33" s="4">
        <v>1913</v>
      </c>
      <c r="K33" s="5">
        <v>16</v>
      </c>
      <c r="L33" s="5">
        <v>842</v>
      </c>
    </row>
    <row r="34" spans="1:12" ht="23.25" thickBot="1">
      <c r="A34" s="3"/>
      <c r="B34" s="3" t="s">
        <v>3143</v>
      </c>
      <c r="C34" s="4">
        <v>3179</v>
      </c>
      <c r="D34" s="4">
        <v>2230</v>
      </c>
      <c r="E34" s="5">
        <v>923</v>
      </c>
      <c r="F34" s="4">
        <v>1193</v>
      </c>
      <c r="G34" s="5">
        <v>10</v>
      </c>
      <c r="H34" s="5">
        <v>9</v>
      </c>
      <c r="I34" s="5">
        <v>67</v>
      </c>
      <c r="J34" s="4">
        <v>2202</v>
      </c>
      <c r="K34" s="5">
        <v>28</v>
      </c>
      <c r="L34" s="5">
        <v>949</v>
      </c>
    </row>
    <row r="35" spans="1:12" ht="23.25" thickBot="1">
      <c r="A35" s="3"/>
      <c r="B35" s="3" t="s">
        <v>3142</v>
      </c>
      <c r="C35" s="4">
        <v>3481</v>
      </c>
      <c r="D35" s="4">
        <v>1780</v>
      </c>
      <c r="E35" s="5">
        <v>722</v>
      </c>
      <c r="F35" s="5">
        <v>927</v>
      </c>
      <c r="G35" s="5">
        <v>6</v>
      </c>
      <c r="H35" s="5">
        <v>15</v>
      </c>
      <c r="I35" s="5">
        <v>89</v>
      </c>
      <c r="J35" s="4">
        <v>1759</v>
      </c>
      <c r="K35" s="5">
        <v>21</v>
      </c>
      <c r="L35" s="4">
        <v>1701</v>
      </c>
    </row>
    <row r="36" spans="1:12" ht="23.25" thickBot="1">
      <c r="A36" s="3"/>
      <c r="B36" s="3" t="s">
        <v>3141</v>
      </c>
      <c r="C36" s="4">
        <v>1626</v>
      </c>
      <c r="D36" s="5">
        <v>897</v>
      </c>
      <c r="E36" s="5">
        <v>309</v>
      </c>
      <c r="F36" s="5">
        <v>533</v>
      </c>
      <c r="G36" s="5">
        <v>5</v>
      </c>
      <c r="H36" s="5">
        <v>11</v>
      </c>
      <c r="I36" s="5">
        <v>23</v>
      </c>
      <c r="J36" s="5">
        <v>881</v>
      </c>
      <c r="K36" s="5">
        <v>16</v>
      </c>
      <c r="L36" s="5">
        <v>729</v>
      </c>
    </row>
    <row r="37" spans="1:12" ht="17.25" thickBot="1">
      <c r="A37" s="3" t="s">
        <v>3140</v>
      </c>
      <c r="B37" s="3" t="s">
        <v>36</v>
      </c>
      <c r="C37" s="4">
        <v>10453</v>
      </c>
      <c r="D37" s="4">
        <v>5876</v>
      </c>
      <c r="E37" s="4">
        <v>2524</v>
      </c>
      <c r="F37" s="4">
        <v>2965</v>
      </c>
      <c r="G37" s="5">
        <v>34</v>
      </c>
      <c r="H37" s="5">
        <v>53</v>
      </c>
      <c r="I37" s="5">
        <v>230</v>
      </c>
      <c r="J37" s="4">
        <v>5806</v>
      </c>
      <c r="K37" s="5">
        <v>70</v>
      </c>
      <c r="L37" s="4">
        <v>4577</v>
      </c>
    </row>
    <row r="38" spans="1:12" ht="23.25" thickBot="1">
      <c r="A38" s="3"/>
      <c r="B38" s="3" t="s">
        <v>37</v>
      </c>
      <c r="C38" s="4">
        <v>1630</v>
      </c>
      <c r="D38" s="4">
        <v>1630</v>
      </c>
      <c r="E38" s="5">
        <v>770</v>
      </c>
      <c r="F38" s="5">
        <v>766</v>
      </c>
      <c r="G38" s="5">
        <v>14</v>
      </c>
      <c r="H38" s="5">
        <v>14</v>
      </c>
      <c r="I38" s="5">
        <v>53</v>
      </c>
      <c r="J38" s="4">
        <v>1617</v>
      </c>
      <c r="K38" s="5">
        <v>13</v>
      </c>
      <c r="L38" s="5">
        <v>0</v>
      </c>
    </row>
    <row r="39" spans="1:12" ht="23.25" thickBot="1">
      <c r="A39" s="3"/>
      <c r="B39" s="3" t="s">
        <v>3139</v>
      </c>
      <c r="C39" s="4">
        <v>3324</v>
      </c>
      <c r="D39" s="4">
        <v>1714</v>
      </c>
      <c r="E39" s="5">
        <v>777</v>
      </c>
      <c r="F39" s="5">
        <v>814</v>
      </c>
      <c r="G39" s="5">
        <v>10</v>
      </c>
      <c r="H39" s="5">
        <v>10</v>
      </c>
      <c r="I39" s="5">
        <v>81</v>
      </c>
      <c r="J39" s="4">
        <v>1692</v>
      </c>
      <c r="K39" s="5">
        <v>22</v>
      </c>
      <c r="L39" s="4">
        <v>1610</v>
      </c>
    </row>
    <row r="40" spans="1:12" ht="23.25" thickBot="1">
      <c r="A40" s="3"/>
      <c r="B40" s="3" t="s">
        <v>3138</v>
      </c>
      <c r="C40" s="4">
        <v>3161</v>
      </c>
      <c r="D40" s="4">
        <v>1455</v>
      </c>
      <c r="E40" s="5">
        <v>643</v>
      </c>
      <c r="F40" s="5">
        <v>724</v>
      </c>
      <c r="G40" s="5">
        <v>6</v>
      </c>
      <c r="H40" s="5">
        <v>14</v>
      </c>
      <c r="I40" s="5">
        <v>49</v>
      </c>
      <c r="J40" s="4">
        <v>1436</v>
      </c>
      <c r="K40" s="5">
        <v>19</v>
      </c>
      <c r="L40" s="4">
        <v>1706</v>
      </c>
    </row>
    <row r="41" spans="1:12" ht="23.25" thickBot="1">
      <c r="A41" s="3"/>
      <c r="B41" s="3" t="s">
        <v>3137</v>
      </c>
      <c r="C41" s="4">
        <v>2338</v>
      </c>
      <c r="D41" s="4">
        <v>1077</v>
      </c>
      <c r="E41" s="5">
        <v>334</v>
      </c>
      <c r="F41" s="5">
        <v>661</v>
      </c>
      <c r="G41" s="5">
        <v>4</v>
      </c>
      <c r="H41" s="5">
        <v>15</v>
      </c>
      <c r="I41" s="5">
        <v>47</v>
      </c>
      <c r="J41" s="4">
        <v>1061</v>
      </c>
      <c r="K41" s="5">
        <v>16</v>
      </c>
      <c r="L41" s="4">
        <v>1261</v>
      </c>
    </row>
    <row r="42" spans="1:12" ht="17.25" thickBot="1">
      <c r="A42" s="3" t="s">
        <v>3136</v>
      </c>
      <c r="B42" s="3" t="s">
        <v>36</v>
      </c>
      <c r="C42" s="4">
        <v>17666</v>
      </c>
      <c r="D42" s="4">
        <v>11538</v>
      </c>
      <c r="E42" s="4">
        <v>5094</v>
      </c>
      <c r="F42" s="4">
        <v>5469</v>
      </c>
      <c r="G42" s="5">
        <v>33</v>
      </c>
      <c r="H42" s="5">
        <v>51</v>
      </c>
      <c r="I42" s="5">
        <v>769</v>
      </c>
      <c r="J42" s="4">
        <v>11416</v>
      </c>
      <c r="K42" s="5">
        <v>122</v>
      </c>
      <c r="L42" s="4">
        <v>6128</v>
      </c>
    </row>
    <row r="43" spans="1:12" ht="23.25" thickBot="1">
      <c r="A43" s="3"/>
      <c r="B43" s="3" t="s">
        <v>37</v>
      </c>
      <c r="C43" s="4">
        <v>3504</v>
      </c>
      <c r="D43" s="4">
        <v>3504</v>
      </c>
      <c r="E43" s="4">
        <v>1842</v>
      </c>
      <c r="F43" s="4">
        <v>1438</v>
      </c>
      <c r="G43" s="5">
        <v>10</v>
      </c>
      <c r="H43" s="5">
        <v>11</v>
      </c>
      <c r="I43" s="5">
        <v>174</v>
      </c>
      <c r="J43" s="4">
        <v>3475</v>
      </c>
      <c r="K43" s="5">
        <v>29</v>
      </c>
      <c r="L43" s="5">
        <v>0</v>
      </c>
    </row>
    <row r="44" spans="1:12" ht="23.25" thickBot="1">
      <c r="A44" s="3"/>
      <c r="B44" s="3" t="s">
        <v>3135</v>
      </c>
      <c r="C44" s="4">
        <v>2754</v>
      </c>
      <c r="D44" s="4">
        <v>1321</v>
      </c>
      <c r="E44" s="5">
        <v>507</v>
      </c>
      <c r="F44" s="5">
        <v>691</v>
      </c>
      <c r="G44" s="5">
        <v>3</v>
      </c>
      <c r="H44" s="5">
        <v>11</v>
      </c>
      <c r="I44" s="5">
        <v>92</v>
      </c>
      <c r="J44" s="4">
        <v>1304</v>
      </c>
      <c r="K44" s="5">
        <v>17</v>
      </c>
      <c r="L44" s="4">
        <v>1433</v>
      </c>
    </row>
    <row r="45" spans="1:12" ht="23.25" thickBot="1">
      <c r="A45" s="3"/>
      <c r="B45" s="3" t="s">
        <v>3134</v>
      </c>
      <c r="C45" s="4">
        <v>3950</v>
      </c>
      <c r="D45" s="4">
        <v>2342</v>
      </c>
      <c r="E45" s="4">
        <v>1038</v>
      </c>
      <c r="F45" s="4">
        <v>1086</v>
      </c>
      <c r="G45" s="5">
        <v>12</v>
      </c>
      <c r="H45" s="5">
        <v>13</v>
      </c>
      <c r="I45" s="5">
        <v>167</v>
      </c>
      <c r="J45" s="4">
        <v>2316</v>
      </c>
      <c r="K45" s="5">
        <v>26</v>
      </c>
      <c r="L45" s="4">
        <v>1608</v>
      </c>
    </row>
    <row r="46" spans="1:12" ht="23.25" thickBot="1">
      <c r="A46" s="3"/>
      <c r="B46" s="3" t="s">
        <v>3133</v>
      </c>
      <c r="C46" s="4">
        <v>3505</v>
      </c>
      <c r="D46" s="4">
        <v>2041</v>
      </c>
      <c r="E46" s="5">
        <v>817</v>
      </c>
      <c r="F46" s="4">
        <v>1057</v>
      </c>
      <c r="G46" s="5">
        <v>4</v>
      </c>
      <c r="H46" s="5">
        <v>6</v>
      </c>
      <c r="I46" s="5">
        <v>141</v>
      </c>
      <c r="J46" s="4">
        <v>2025</v>
      </c>
      <c r="K46" s="5">
        <v>16</v>
      </c>
      <c r="L46" s="4">
        <v>1464</v>
      </c>
    </row>
    <row r="47" spans="1:12" ht="23.25" thickBot="1">
      <c r="A47" s="3"/>
      <c r="B47" s="3" t="s">
        <v>3132</v>
      </c>
      <c r="C47" s="4">
        <v>3953</v>
      </c>
      <c r="D47" s="4">
        <v>2330</v>
      </c>
      <c r="E47" s="5">
        <v>890</v>
      </c>
      <c r="F47" s="4">
        <v>1197</v>
      </c>
      <c r="G47" s="5">
        <v>4</v>
      </c>
      <c r="H47" s="5">
        <v>10</v>
      </c>
      <c r="I47" s="5">
        <v>195</v>
      </c>
      <c r="J47" s="4">
        <v>2296</v>
      </c>
      <c r="K47" s="5">
        <v>34</v>
      </c>
      <c r="L47" s="4">
        <v>1623</v>
      </c>
    </row>
    <row r="48" spans="1:12" ht="17.25" thickBot="1">
      <c r="A48" s="3" t="s">
        <v>3131</v>
      </c>
      <c r="B48" s="3" t="s">
        <v>36</v>
      </c>
      <c r="C48" s="4">
        <v>14877</v>
      </c>
      <c r="D48" s="4">
        <v>10548</v>
      </c>
      <c r="E48" s="4">
        <v>4986</v>
      </c>
      <c r="F48" s="4">
        <v>4696</v>
      </c>
      <c r="G48" s="5">
        <v>40</v>
      </c>
      <c r="H48" s="5">
        <v>39</v>
      </c>
      <c r="I48" s="5">
        <v>681</v>
      </c>
      <c r="J48" s="4">
        <v>10442</v>
      </c>
      <c r="K48" s="5">
        <v>106</v>
      </c>
      <c r="L48" s="4">
        <v>4329</v>
      </c>
    </row>
    <row r="49" spans="1:12" ht="23.25" thickBot="1">
      <c r="A49" s="3"/>
      <c r="B49" s="3" t="s">
        <v>37</v>
      </c>
      <c r="C49" s="4">
        <v>3960</v>
      </c>
      <c r="D49" s="4">
        <v>3960</v>
      </c>
      <c r="E49" s="4">
        <v>2139</v>
      </c>
      <c r="F49" s="4">
        <v>1551</v>
      </c>
      <c r="G49" s="5">
        <v>14</v>
      </c>
      <c r="H49" s="5">
        <v>5</v>
      </c>
      <c r="I49" s="5">
        <v>212</v>
      </c>
      <c r="J49" s="4">
        <v>3921</v>
      </c>
      <c r="K49" s="5">
        <v>39</v>
      </c>
      <c r="L49" s="5">
        <v>0</v>
      </c>
    </row>
    <row r="50" spans="1:12" ht="23.25" thickBot="1">
      <c r="A50" s="3"/>
      <c r="B50" s="3" t="s">
        <v>3130</v>
      </c>
      <c r="C50" s="4">
        <v>2334</v>
      </c>
      <c r="D50" s="4">
        <v>1076</v>
      </c>
      <c r="E50" s="5">
        <v>396</v>
      </c>
      <c r="F50" s="5">
        <v>562</v>
      </c>
      <c r="G50" s="5">
        <v>9</v>
      </c>
      <c r="H50" s="5">
        <v>5</v>
      </c>
      <c r="I50" s="5">
        <v>85</v>
      </c>
      <c r="J50" s="4">
        <v>1057</v>
      </c>
      <c r="K50" s="5">
        <v>19</v>
      </c>
      <c r="L50" s="4">
        <v>1258</v>
      </c>
    </row>
    <row r="51" spans="1:12" ht="23.25" thickBot="1">
      <c r="A51" s="3"/>
      <c r="B51" s="3" t="s">
        <v>3129</v>
      </c>
      <c r="C51" s="4">
        <v>2969</v>
      </c>
      <c r="D51" s="4">
        <v>1997</v>
      </c>
      <c r="E51" s="5">
        <v>805</v>
      </c>
      <c r="F51" s="4">
        <v>1006</v>
      </c>
      <c r="G51" s="5">
        <v>8</v>
      </c>
      <c r="H51" s="5">
        <v>11</v>
      </c>
      <c r="I51" s="5">
        <v>148</v>
      </c>
      <c r="J51" s="4">
        <v>1978</v>
      </c>
      <c r="K51" s="5">
        <v>19</v>
      </c>
      <c r="L51" s="5">
        <v>972</v>
      </c>
    </row>
    <row r="52" spans="1:12" ht="23.25" thickBot="1">
      <c r="A52" s="3"/>
      <c r="B52" s="3" t="s">
        <v>3128</v>
      </c>
      <c r="C52" s="4">
        <v>2183</v>
      </c>
      <c r="D52" s="4">
        <v>1355</v>
      </c>
      <c r="E52" s="5">
        <v>472</v>
      </c>
      <c r="F52" s="5">
        <v>760</v>
      </c>
      <c r="G52" s="5">
        <v>4</v>
      </c>
      <c r="H52" s="5">
        <v>7</v>
      </c>
      <c r="I52" s="5">
        <v>96</v>
      </c>
      <c r="J52" s="4">
        <v>1339</v>
      </c>
      <c r="K52" s="5">
        <v>16</v>
      </c>
      <c r="L52" s="5">
        <v>828</v>
      </c>
    </row>
    <row r="53" spans="1:12" ht="23.25" thickBot="1">
      <c r="A53" s="3"/>
      <c r="B53" s="3" t="s">
        <v>3127</v>
      </c>
      <c r="C53" s="4">
        <v>3431</v>
      </c>
      <c r="D53" s="4">
        <v>2160</v>
      </c>
      <c r="E53" s="4">
        <v>1174</v>
      </c>
      <c r="F53" s="5">
        <v>817</v>
      </c>
      <c r="G53" s="5">
        <v>5</v>
      </c>
      <c r="H53" s="5">
        <v>11</v>
      </c>
      <c r="I53" s="5">
        <v>140</v>
      </c>
      <c r="J53" s="4">
        <v>2147</v>
      </c>
      <c r="K53" s="5">
        <v>13</v>
      </c>
      <c r="L53" s="4">
        <v>1271</v>
      </c>
    </row>
    <row r="54" spans="1:12" ht="17.25" thickBot="1">
      <c r="A54" s="3" t="s">
        <v>3126</v>
      </c>
      <c r="B54" s="3" t="s">
        <v>36</v>
      </c>
      <c r="C54" s="4">
        <v>20109</v>
      </c>
      <c r="D54" s="4">
        <v>13565</v>
      </c>
      <c r="E54" s="4">
        <v>5936</v>
      </c>
      <c r="F54" s="4">
        <v>6515</v>
      </c>
      <c r="G54" s="5">
        <v>56</v>
      </c>
      <c r="H54" s="5">
        <v>65</v>
      </c>
      <c r="I54" s="5">
        <v>834</v>
      </c>
      <c r="J54" s="4">
        <v>13406</v>
      </c>
      <c r="K54" s="5">
        <v>159</v>
      </c>
      <c r="L54" s="4">
        <v>6544</v>
      </c>
    </row>
    <row r="55" spans="1:12" ht="23.25" thickBot="1">
      <c r="A55" s="3"/>
      <c r="B55" s="3" t="s">
        <v>37</v>
      </c>
      <c r="C55" s="4">
        <v>4122</v>
      </c>
      <c r="D55" s="4">
        <v>4122</v>
      </c>
      <c r="E55" s="4">
        <v>2103</v>
      </c>
      <c r="F55" s="4">
        <v>1780</v>
      </c>
      <c r="G55" s="5">
        <v>16</v>
      </c>
      <c r="H55" s="5">
        <v>11</v>
      </c>
      <c r="I55" s="5">
        <v>178</v>
      </c>
      <c r="J55" s="4">
        <v>4088</v>
      </c>
      <c r="K55" s="5">
        <v>34</v>
      </c>
      <c r="L55" s="5">
        <v>0</v>
      </c>
    </row>
    <row r="56" spans="1:12" ht="23.25" thickBot="1">
      <c r="A56" s="3"/>
      <c r="B56" s="3" t="s">
        <v>3125</v>
      </c>
      <c r="C56" s="4">
        <v>2475</v>
      </c>
      <c r="D56" s="4">
        <v>1340</v>
      </c>
      <c r="E56" s="5">
        <v>420</v>
      </c>
      <c r="F56" s="5">
        <v>789</v>
      </c>
      <c r="G56" s="5">
        <v>4</v>
      </c>
      <c r="H56" s="5">
        <v>12</v>
      </c>
      <c r="I56" s="5">
        <v>91</v>
      </c>
      <c r="J56" s="4">
        <v>1316</v>
      </c>
      <c r="K56" s="5">
        <v>24</v>
      </c>
      <c r="L56" s="4">
        <v>1135</v>
      </c>
    </row>
    <row r="57" spans="1:12" ht="23.25" thickBot="1">
      <c r="A57" s="3"/>
      <c r="B57" s="3" t="s">
        <v>3124</v>
      </c>
      <c r="C57" s="4">
        <v>2539</v>
      </c>
      <c r="D57" s="4">
        <v>1498</v>
      </c>
      <c r="E57" s="5">
        <v>555</v>
      </c>
      <c r="F57" s="5">
        <v>807</v>
      </c>
      <c r="G57" s="5">
        <v>5</v>
      </c>
      <c r="H57" s="5">
        <v>9</v>
      </c>
      <c r="I57" s="5">
        <v>104</v>
      </c>
      <c r="J57" s="4">
        <v>1480</v>
      </c>
      <c r="K57" s="5">
        <v>18</v>
      </c>
      <c r="L57" s="4">
        <v>1041</v>
      </c>
    </row>
    <row r="58" spans="1:12" ht="23.25" thickBot="1">
      <c r="A58" s="3"/>
      <c r="B58" s="3" t="s">
        <v>3123</v>
      </c>
      <c r="C58" s="4">
        <v>2237</v>
      </c>
      <c r="D58" s="4">
        <v>1050</v>
      </c>
      <c r="E58" s="5">
        <v>366</v>
      </c>
      <c r="F58" s="5">
        <v>585</v>
      </c>
      <c r="G58" s="5">
        <v>4</v>
      </c>
      <c r="H58" s="5">
        <v>7</v>
      </c>
      <c r="I58" s="5">
        <v>69</v>
      </c>
      <c r="J58" s="4">
        <v>1031</v>
      </c>
      <c r="K58" s="5">
        <v>19</v>
      </c>
      <c r="L58" s="4">
        <v>1187</v>
      </c>
    </row>
    <row r="59" spans="1:12" ht="23.25" thickBot="1">
      <c r="A59" s="3"/>
      <c r="B59" s="3" t="s">
        <v>3122</v>
      </c>
      <c r="C59" s="4">
        <v>3714</v>
      </c>
      <c r="D59" s="4">
        <v>2109</v>
      </c>
      <c r="E59" s="5">
        <v>922</v>
      </c>
      <c r="F59" s="5">
        <v>965</v>
      </c>
      <c r="G59" s="5">
        <v>14</v>
      </c>
      <c r="H59" s="5">
        <v>18</v>
      </c>
      <c r="I59" s="5">
        <v>154</v>
      </c>
      <c r="J59" s="4">
        <v>2073</v>
      </c>
      <c r="K59" s="5">
        <v>36</v>
      </c>
      <c r="L59" s="4">
        <v>1605</v>
      </c>
    </row>
    <row r="60" spans="1:12" ht="23.25" thickBot="1">
      <c r="A60" s="3"/>
      <c r="B60" s="3" t="s">
        <v>3121</v>
      </c>
      <c r="C60" s="4">
        <v>2300</v>
      </c>
      <c r="D60" s="4">
        <v>1600</v>
      </c>
      <c r="E60" s="5">
        <v>707</v>
      </c>
      <c r="F60" s="5">
        <v>742</v>
      </c>
      <c r="G60" s="5">
        <v>7</v>
      </c>
      <c r="H60" s="5">
        <v>3</v>
      </c>
      <c r="I60" s="5">
        <v>127</v>
      </c>
      <c r="J60" s="4">
        <v>1586</v>
      </c>
      <c r="K60" s="5">
        <v>14</v>
      </c>
      <c r="L60" s="5">
        <v>700</v>
      </c>
    </row>
    <row r="61" spans="1:12" ht="23.25" thickBot="1">
      <c r="A61" s="3"/>
      <c r="B61" s="3" t="s">
        <v>3120</v>
      </c>
      <c r="C61" s="4">
        <v>2722</v>
      </c>
      <c r="D61" s="4">
        <v>1846</v>
      </c>
      <c r="E61" s="5">
        <v>863</v>
      </c>
      <c r="F61" s="5">
        <v>847</v>
      </c>
      <c r="G61" s="5">
        <v>6</v>
      </c>
      <c r="H61" s="5">
        <v>5</v>
      </c>
      <c r="I61" s="5">
        <v>111</v>
      </c>
      <c r="J61" s="4">
        <v>1832</v>
      </c>
      <c r="K61" s="5">
        <v>14</v>
      </c>
      <c r="L61" s="5">
        <v>876</v>
      </c>
    </row>
    <row r="62" spans="1:12" ht="17.25" thickBot="1">
      <c r="A62" s="3" t="s">
        <v>3119</v>
      </c>
      <c r="B62" s="3" t="s">
        <v>36</v>
      </c>
      <c r="C62" s="4">
        <v>8569</v>
      </c>
      <c r="D62" s="4">
        <v>6113</v>
      </c>
      <c r="E62" s="4">
        <v>2650</v>
      </c>
      <c r="F62" s="4">
        <v>2892</v>
      </c>
      <c r="G62" s="5">
        <v>18</v>
      </c>
      <c r="H62" s="5">
        <v>38</v>
      </c>
      <c r="I62" s="5">
        <v>456</v>
      </c>
      <c r="J62" s="4">
        <v>6054</v>
      </c>
      <c r="K62" s="5">
        <v>59</v>
      </c>
      <c r="L62" s="4">
        <v>2456</v>
      </c>
    </row>
    <row r="63" spans="1:12" ht="23.25" thickBot="1">
      <c r="A63" s="3"/>
      <c r="B63" s="3" t="s">
        <v>37</v>
      </c>
      <c r="C63" s="4">
        <v>1813</v>
      </c>
      <c r="D63" s="4">
        <v>1813</v>
      </c>
      <c r="E63" s="5">
        <v>951</v>
      </c>
      <c r="F63" s="5">
        <v>713</v>
      </c>
      <c r="G63" s="5">
        <v>3</v>
      </c>
      <c r="H63" s="5">
        <v>9</v>
      </c>
      <c r="I63" s="5">
        <v>124</v>
      </c>
      <c r="J63" s="4">
        <v>1800</v>
      </c>
      <c r="K63" s="5">
        <v>13</v>
      </c>
      <c r="L63" s="5">
        <v>0</v>
      </c>
    </row>
    <row r="64" spans="1:12" ht="23.25" thickBot="1">
      <c r="A64" s="3"/>
      <c r="B64" s="3" t="s">
        <v>3118</v>
      </c>
      <c r="C64" s="4">
        <v>2959</v>
      </c>
      <c r="D64" s="4">
        <v>1562</v>
      </c>
      <c r="E64" s="5">
        <v>575</v>
      </c>
      <c r="F64" s="5">
        <v>793</v>
      </c>
      <c r="G64" s="5">
        <v>8</v>
      </c>
      <c r="H64" s="5">
        <v>9</v>
      </c>
      <c r="I64" s="5">
        <v>150</v>
      </c>
      <c r="J64" s="4">
        <v>1535</v>
      </c>
      <c r="K64" s="5">
        <v>27</v>
      </c>
      <c r="L64" s="4">
        <v>1397</v>
      </c>
    </row>
    <row r="65" spans="1:12" ht="23.25" thickBot="1">
      <c r="A65" s="3"/>
      <c r="B65" s="3" t="s">
        <v>3117</v>
      </c>
      <c r="C65" s="4">
        <v>1669</v>
      </c>
      <c r="D65" s="4">
        <v>1224</v>
      </c>
      <c r="E65" s="5">
        <v>488</v>
      </c>
      <c r="F65" s="5">
        <v>609</v>
      </c>
      <c r="G65" s="5">
        <v>5</v>
      </c>
      <c r="H65" s="5">
        <v>13</v>
      </c>
      <c r="I65" s="5">
        <v>99</v>
      </c>
      <c r="J65" s="4">
        <v>1214</v>
      </c>
      <c r="K65" s="5">
        <v>10</v>
      </c>
      <c r="L65" s="5">
        <v>445</v>
      </c>
    </row>
    <row r="66" spans="1:12" ht="23.25" thickBot="1">
      <c r="A66" s="3"/>
      <c r="B66" s="3" t="s">
        <v>3116</v>
      </c>
      <c r="C66" s="4">
        <v>2128</v>
      </c>
      <c r="D66" s="4">
        <v>1514</v>
      </c>
      <c r="E66" s="5">
        <v>636</v>
      </c>
      <c r="F66" s="5">
        <v>777</v>
      </c>
      <c r="G66" s="5">
        <v>2</v>
      </c>
      <c r="H66" s="5">
        <v>7</v>
      </c>
      <c r="I66" s="5">
        <v>83</v>
      </c>
      <c r="J66" s="4">
        <v>1505</v>
      </c>
      <c r="K66" s="5">
        <v>9</v>
      </c>
      <c r="L66" s="5">
        <v>614</v>
      </c>
    </row>
    <row r="67" spans="1:12" ht="17.25" thickBot="1">
      <c r="A67" s="3" t="s">
        <v>3115</v>
      </c>
      <c r="B67" s="3" t="s">
        <v>36</v>
      </c>
      <c r="C67" s="4">
        <v>10194</v>
      </c>
      <c r="D67" s="4">
        <v>6845</v>
      </c>
      <c r="E67" s="4">
        <v>3304</v>
      </c>
      <c r="F67" s="4">
        <v>2993</v>
      </c>
      <c r="G67" s="5">
        <v>21</v>
      </c>
      <c r="H67" s="5">
        <v>35</v>
      </c>
      <c r="I67" s="5">
        <v>430</v>
      </c>
      <c r="J67" s="4">
        <v>6783</v>
      </c>
      <c r="K67" s="5">
        <v>62</v>
      </c>
      <c r="L67" s="4">
        <v>3349</v>
      </c>
    </row>
    <row r="68" spans="1:12" ht="23.25" thickBot="1">
      <c r="A68" s="3"/>
      <c r="B68" s="3" t="s">
        <v>37</v>
      </c>
      <c r="C68" s="4">
        <v>3098</v>
      </c>
      <c r="D68" s="4">
        <v>3098</v>
      </c>
      <c r="E68" s="4">
        <v>1678</v>
      </c>
      <c r="F68" s="4">
        <v>1200</v>
      </c>
      <c r="G68" s="5">
        <v>6</v>
      </c>
      <c r="H68" s="5">
        <v>13</v>
      </c>
      <c r="I68" s="5">
        <v>177</v>
      </c>
      <c r="J68" s="4">
        <v>3074</v>
      </c>
      <c r="K68" s="5">
        <v>24</v>
      </c>
      <c r="L68" s="5">
        <v>0</v>
      </c>
    </row>
    <row r="69" spans="1:12" ht="23.25" thickBot="1">
      <c r="A69" s="3"/>
      <c r="B69" s="3" t="s">
        <v>3114</v>
      </c>
      <c r="C69" s="4">
        <v>1949</v>
      </c>
      <c r="D69" s="5">
        <v>919</v>
      </c>
      <c r="E69" s="5">
        <v>315</v>
      </c>
      <c r="F69" s="5">
        <v>512</v>
      </c>
      <c r="G69" s="5">
        <v>3</v>
      </c>
      <c r="H69" s="5">
        <v>4</v>
      </c>
      <c r="I69" s="5">
        <v>74</v>
      </c>
      <c r="J69" s="5">
        <v>908</v>
      </c>
      <c r="K69" s="5">
        <v>11</v>
      </c>
      <c r="L69" s="4">
        <v>1030</v>
      </c>
    </row>
    <row r="70" spans="1:12" ht="23.25" thickBot="1">
      <c r="A70" s="3"/>
      <c r="B70" s="3" t="s">
        <v>3113</v>
      </c>
      <c r="C70" s="4">
        <v>1642</v>
      </c>
      <c r="D70" s="5">
        <v>763</v>
      </c>
      <c r="E70" s="5">
        <v>310</v>
      </c>
      <c r="F70" s="5">
        <v>393</v>
      </c>
      <c r="G70" s="5">
        <v>3</v>
      </c>
      <c r="H70" s="5">
        <v>3</v>
      </c>
      <c r="I70" s="5">
        <v>45</v>
      </c>
      <c r="J70" s="5">
        <v>754</v>
      </c>
      <c r="K70" s="5">
        <v>9</v>
      </c>
      <c r="L70" s="5">
        <v>879</v>
      </c>
    </row>
    <row r="71" spans="1:12" ht="23.25" thickBot="1">
      <c r="A71" s="3"/>
      <c r="B71" s="3" t="s">
        <v>3112</v>
      </c>
      <c r="C71" s="4">
        <v>3505</v>
      </c>
      <c r="D71" s="4">
        <v>2065</v>
      </c>
      <c r="E71" s="4">
        <v>1001</v>
      </c>
      <c r="F71" s="5">
        <v>888</v>
      </c>
      <c r="G71" s="5">
        <v>9</v>
      </c>
      <c r="H71" s="5">
        <v>15</v>
      </c>
      <c r="I71" s="5">
        <v>134</v>
      </c>
      <c r="J71" s="4">
        <v>2047</v>
      </c>
      <c r="K71" s="5">
        <v>18</v>
      </c>
      <c r="L71" s="4">
        <v>1440</v>
      </c>
    </row>
    <row r="72" spans="1:12" ht="23.25" thickBot="1">
      <c r="A72" s="3" t="s">
        <v>97</v>
      </c>
      <c r="B72" s="3"/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09FFB-65A6-4CA1-9417-8EE896E3B8EB}">
  <sheetPr>
    <tabColor theme="4" tint="0.59999389629810485"/>
  </sheetPr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3226</v>
      </c>
      <c r="F3" s="11" t="s">
        <v>3225</v>
      </c>
      <c r="G3" s="11" t="s">
        <v>3224</v>
      </c>
      <c r="H3" s="44"/>
      <c r="I3" s="11"/>
      <c r="J3" s="44"/>
      <c r="U3" t="s">
        <v>3</v>
      </c>
      <c r="V3" t="str">
        <f t="shared" si="0"/>
        <v>류영진</v>
      </c>
      <c r="W3" t="str">
        <f t="shared" si="0"/>
        <v>이헌승</v>
      </c>
      <c r="X3" t="str">
        <f t="shared" si="0"/>
        <v>신연웅</v>
      </c>
    </row>
    <row r="4" spans="1:24" ht="17.25" thickBot="1">
      <c r="A4" s="3" t="s">
        <v>30</v>
      </c>
      <c r="B4" s="3"/>
      <c r="C4" s="4">
        <v>158660</v>
      </c>
      <c r="D4" s="4">
        <v>102833</v>
      </c>
      <c r="E4" s="4">
        <v>44277</v>
      </c>
      <c r="F4" s="4">
        <v>55754</v>
      </c>
      <c r="G4" s="4">
        <v>1276</v>
      </c>
      <c r="H4" s="4">
        <v>101307</v>
      </c>
      <c r="I4" s="4">
        <v>1526</v>
      </c>
      <c r="J4" s="4">
        <v>55827</v>
      </c>
      <c r="V4" s="8"/>
      <c r="W4" s="8"/>
      <c r="X4" s="8"/>
    </row>
    <row r="5" spans="1:24" ht="23.25" thickBot="1">
      <c r="A5" s="3" t="s">
        <v>31</v>
      </c>
      <c r="B5" s="3"/>
      <c r="C5" s="5">
        <v>339</v>
      </c>
      <c r="D5" s="5">
        <v>326</v>
      </c>
      <c r="E5" s="5">
        <v>125</v>
      </c>
      <c r="F5" s="5">
        <v>174</v>
      </c>
      <c r="G5" s="5">
        <v>12</v>
      </c>
      <c r="H5" s="5">
        <v>311</v>
      </c>
      <c r="I5" s="5">
        <v>15</v>
      </c>
      <c r="J5" s="5">
        <v>13</v>
      </c>
      <c r="T5" t="s">
        <v>2929</v>
      </c>
      <c r="U5">
        <f>SUMIF($A:$A,"합계",D:D)</f>
        <v>102833</v>
      </c>
      <c r="V5">
        <f>SUMIF($A:$A,"합계",E:E)</f>
        <v>44277</v>
      </c>
      <c r="W5">
        <f>SUMIF($A:$A,"합계",F:F)</f>
        <v>55754</v>
      </c>
      <c r="X5">
        <f>SUMIF($A:$A,"합계",G:G)</f>
        <v>1276</v>
      </c>
    </row>
    <row r="6" spans="1:24" ht="23.25" thickBot="1">
      <c r="A6" s="3" t="s">
        <v>32</v>
      </c>
      <c r="B6" s="3"/>
      <c r="C6" s="4">
        <v>9966</v>
      </c>
      <c r="D6" s="4">
        <v>9962</v>
      </c>
      <c r="E6" s="4">
        <v>5401</v>
      </c>
      <c r="F6" s="4">
        <v>4208</v>
      </c>
      <c r="G6" s="5">
        <v>160</v>
      </c>
      <c r="H6" s="4">
        <v>9769</v>
      </c>
      <c r="I6" s="5">
        <v>193</v>
      </c>
      <c r="J6" s="5">
        <v>4</v>
      </c>
      <c r="T6" t="s">
        <v>2930</v>
      </c>
      <c r="U6">
        <f>U5-U7</f>
        <v>62068</v>
      </c>
      <c r="V6">
        <f>V5-V7</f>
        <v>23746</v>
      </c>
      <c r="W6">
        <f>W5-W7</f>
        <v>36512</v>
      </c>
      <c r="X6">
        <f>X5-X7</f>
        <v>814</v>
      </c>
    </row>
    <row r="7" spans="1:24" ht="23.25" thickBot="1">
      <c r="A7" s="3" t="s">
        <v>33</v>
      </c>
      <c r="B7" s="3"/>
      <c r="C7" s="5">
        <v>358</v>
      </c>
      <c r="D7" s="5">
        <v>98</v>
      </c>
      <c r="E7" s="5">
        <v>73</v>
      </c>
      <c r="F7" s="5">
        <v>25</v>
      </c>
      <c r="G7" s="5">
        <v>0</v>
      </c>
      <c r="H7" s="5">
        <v>98</v>
      </c>
      <c r="I7" s="5">
        <v>0</v>
      </c>
      <c r="J7" s="5">
        <v>260</v>
      </c>
      <c r="T7" t="s">
        <v>2931</v>
      </c>
      <c r="U7">
        <f>U11+U10+U9</f>
        <v>40765</v>
      </c>
      <c r="V7">
        <f>V11+V10+V9</f>
        <v>20531</v>
      </c>
      <c r="W7">
        <f>W11+W10+W9</f>
        <v>19242</v>
      </c>
      <c r="X7">
        <f>X11+X10+X9</f>
        <v>462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2</v>
      </c>
      <c r="I8" s="5">
        <v>0</v>
      </c>
      <c r="J8" s="5">
        <v>-2</v>
      </c>
      <c r="V8" s="8"/>
      <c r="W8" s="8"/>
      <c r="X8" s="8"/>
    </row>
    <row r="9" spans="1:24" ht="17.25" thickBot="1">
      <c r="A9" s="3" t="s">
        <v>3223</v>
      </c>
      <c r="B9" s="3" t="s">
        <v>36</v>
      </c>
      <c r="C9" s="4">
        <v>8696</v>
      </c>
      <c r="D9" s="4">
        <v>4938</v>
      </c>
      <c r="E9" s="4">
        <v>1970</v>
      </c>
      <c r="F9" s="4">
        <v>2853</v>
      </c>
      <c r="G9" s="5">
        <v>49</v>
      </c>
      <c r="H9" s="4">
        <v>4872</v>
      </c>
      <c r="I9" s="5">
        <v>66</v>
      </c>
      <c r="J9" s="4">
        <v>3758</v>
      </c>
      <c r="T9" t="s">
        <v>2934</v>
      </c>
      <c r="U9">
        <f>SUMIF($A:$A,"거소·선상투표",D:D)+SUMIF($A:$A,"국외부재자투표",D:D)+SUMIF($A:$A,"국외부재자투표(공관)",D:D)</f>
        <v>426</v>
      </c>
      <c r="V9">
        <f t="shared" ref="V9:X11" si="1">SUMIF($A:$A,"거소·선상투표",E:E)+SUMIF($A:$A,"국외부재자투표",E:E)+SUMIF($A:$A,"국외부재자투표(공관)",E:E)</f>
        <v>199</v>
      </c>
      <c r="W9">
        <f t="shared" si="1"/>
        <v>200</v>
      </c>
      <c r="X9">
        <f t="shared" si="1"/>
        <v>12</v>
      </c>
    </row>
    <row r="10" spans="1:24" ht="23.25" thickBot="1">
      <c r="A10" s="3"/>
      <c r="B10" s="3" t="s">
        <v>37</v>
      </c>
      <c r="C10" s="4">
        <v>1087</v>
      </c>
      <c r="D10" s="4">
        <v>1087</v>
      </c>
      <c r="E10" s="5">
        <v>604</v>
      </c>
      <c r="F10" s="5">
        <v>467</v>
      </c>
      <c r="G10" s="5">
        <v>8</v>
      </c>
      <c r="H10" s="4">
        <v>1079</v>
      </c>
      <c r="I10" s="5">
        <v>8</v>
      </c>
      <c r="J10" s="5">
        <v>0</v>
      </c>
      <c r="T10" t="s">
        <v>2932</v>
      </c>
      <c r="U10">
        <f>SUMIF($B:$B,"관내사전투표",D:D)</f>
        <v>30377</v>
      </c>
      <c r="V10">
        <f t="shared" ref="V10:X12" si="2">SUMIF($B:$B,"관내사전투표",E:E)</f>
        <v>14931</v>
      </c>
      <c r="W10">
        <f t="shared" si="2"/>
        <v>14834</v>
      </c>
      <c r="X10">
        <f t="shared" si="2"/>
        <v>290</v>
      </c>
    </row>
    <row r="11" spans="1:24" ht="23.25" thickBot="1">
      <c r="A11" s="3"/>
      <c r="B11" s="3" t="s">
        <v>3222</v>
      </c>
      <c r="C11" s="4">
        <v>3092</v>
      </c>
      <c r="D11" s="4">
        <v>1467</v>
      </c>
      <c r="E11" s="5">
        <v>569</v>
      </c>
      <c r="F11" s="5">
        <v>847</v>
      </c>
      <c r="G11" s="5">
        <v>16</v>
      </c>
      <c r="H11" s="4">
        <v>1432</v>
      </c>
      <c r="I11" s="5">
        <v>35</v>
      </c>
      <c r="J11" s="4">
        <v>1625</v>
      </c>
      <c r="T11" t="s">
        <v>2933</v>
      </c>
      <c r="U11">
        <f>SUMIF($A:$A,"관외사전투표",D:D)</f>
        <v>9962</v>
      </c>
      <c r="V11">
        <f t="shared" ref="V11:X13" si="3">SUMIF($A:$A,"관외사전투표",E:E)</f>
        <v>5401</v>
      </c>
      <c r="W11">
        <f t="shared" si="3"/>
        <v>4208</v>
      </c>
      <c r="X11">
        <f t="shared" si="3"/>
        <v>160</v>
      </c>
    </row>
    <row r="12" spans="1:24" ht="23.25" thickBot="1">
      <c r="A12" s="3"/>
      <c r="B12" s="3" t="s">
        <v>3221</v>
      </c>
      <c r="C12" s="4">
        <v>1751</v>
      </c>
      <c r="D12" s="5">
        <v>505</v>
      </c>
      <c r="E12" s="5">
        <v>189</v>
      </c>
      <c r="F12" s="5">
        <v>300</v>
      </c>
      <c r="G12" s="5">
        <v>10</v>
      </c>
      <c r="H12" s="5">
        <v>499</v>
      </c>
      <c r="I12" s="5">
        <v>6</v>
      </c>
      <c r="J12" s="4">
        <v>1246</v>
      </c>
    </row>
    <row r="13" spans="1:24" ht="23.25" thickBot="1">
      <c r="A13" s="3"/>
      <c r="B13" s="3" t="s">
        <v>3220</v>
      </c>
      <c r="C13" s="4">
        <v>2766</v>
      </c>
      <c r="D13" s="4">
        <v>1879</v>
      </c>
      <c r="E13" s="5">
        <v>608</v>
      </c>
      <c r="F13" s="4">
        <v>1239</v>
      </c>
      <c r="G13" s="5">
        <v>15</v>
      </c>
      <c r="H13" s="4">
        <v>1862</v>
      </c>
      <c r="I13" s="5">
        <v>17</v>
      </c>
      <c r="J13" s="5">
        <v>887</v>
      </c>
    </row>
    <row r="14" spans="1:24" ht="17.25" thickBot="1">
      <c r="A14" s="3" t="s">
        <v>3219</v>
      </c>
      <c r="B14" s="3" t="s">
        <v>36</v>
      </c>
      <c r="C14" s="4">
        <v>15429</v>
      </c>
      <c r="D14" s="4">
        <v>8660</v>
      </c>
      <c r="E14" s="4">
        <v>3786</v>
      </c>
      <c r="F14" s="4">
        <v>4635</v>
      </c>
      <c r="G14" s="5">
        <v>99</v>
      </c>
      <c r="H14" s="4">
        <v>8520</v>
      </c>
      <c r="I14" s="5">
        <v>140</v>
      </c>
      <c r="J14" s="4">
        <v>6769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3044</v>
      </c>
      <c r="D15" s="4">
        <v>3043</v>
      </c>
      <c r="E15" s="4">
        <v>1531</v>
      </c>
      <c r="F15" s="4">
        <v>1434</v>
      </c>
      <c r="G15" s="5">
        <v>32</v>
      </c>
      <c r="H15" s="4">
        <v>2997</v>
      </c>
      <c r="I15" s="5">
        <v>46</v>
      </c>
      <c r="J15" s="5">
        <v>1</v>
      </c>
      <c r="U15" s="8"/>
      <c r="V15" s="8"/>
      <c r="W15" s="8"/>
      <c r="X15" s="8"/>
    </row>
    <row r="16" spans="1:24" ht="23.25" thickBot="1">
      <c r="A16" s="3"/>
      <c r="B16" s="3" t="s">
        <v>3218</v>
      </c>
      <c r="C16" s="4">
        <v>3170</v>
      </c>
      <c r="D16" s="4">
        <v>1210</v>
      </c>
      <c r="E16" s="5">
        <v>510</v>
      </c>
      <c r="F16" s="5">
        <v>656</v>
      </c>
      <c r="G16" s="5">
        <v>17</v>
      </c>
      <c r="H16" s="4">
        <v>1183</v>
      </c>
      <c r="I16" s="5">
        <v>27</v>
      </c>
      <c r="J16" s="4">
        <v>1960</v>
      </c>
    </row>
    <row r="17" spans="1:10" ht="23.25" thickBot="1">
      <c r="A17" s="3"/>
      <c r="B17" s="3" t="s">
        <v>3217</v>
      </c>
      <c r="C17" s="4">
        <v>2849</v>
      </c>
      <c r="D17" s="4">
        <v>1471</v>
      </c>
      <c r="E17" s="5">
        <v>541</v>
      </c>
      <c r="F17" s="5">
        <v>895</v>
      </c>
      <c r="G17" s="5">
        <v>14</v>
      </c>
      <c r="H17" s="4">
        <v>1450</v>
      </c>
      <c r="I17" s="5">
        <v>21</v>
      </c>
      <c r="J17" s="4">
        <v>1378</v>
      </c>
    </row>
    <row r="18" spans="1:10" ht="23.25" thickBot="1">
      <c r="A18" s="3"/>
      <c r="B18" s="3" t="s">
        <v>3216</v>
      </c>
      <c r="C18" s="4">
        <v>3773</v>
      </c>
      <c r="D18" s="4">
        <v>1671</v>
      </c>
      <c r="E18" s="5">
        <v>794</v>
      </c>
      <c r="F18" s="5">
        <v>828</v>
      </c>
      <c r="G18" s="5">
        <v>18</v>
      </c>
      <c r="H18" s="4">
        <v>1640</v>
      </c>
      <c r="I18" s="5">
        <v>31</v>
      </c>
      <c r="J18" s="4">
        <v>2102</v>
      </c>
    </row>
    <row r="19" spans="1:10" ht="23.25" thickBot="1">
      <c r="A19" s="3"/>
      <c r="B19" s="3" t="s">
        <v>3215</v>
      </c>
      <c r="C19" s="4">
        <v>2593</v>
      </c>
      <c r="D19" s="4">
        <v>1265</v>
      </c>
      <c r="E19" s="5">
        <v>410</v>
      </c>
      <c r="F19" s="5">
        <v>822</v>
      </c>
      <c r="G19" s="5">
        <v>18</v>
      </c>
      <c r="H19" s="4">
        <v>1250</v>
      </c>
      <c r="I19" s="5">
        <v>15</v>
      </c>
      <c r="J19" s="4">
        <v>1328</v>
      </c>
    </row>
    <row r="20" spans="1:10" ht="17.25" thickBot="1">
      <c r="A20" s="3" t="s">
        <v>3214</v>
      </c>
      <c r="B20" s="3" t="s">
        <v>36</v>
      </c>
      <c r="C20" s="4">
        <v>17678</v>
      </c>
      <c r="D20" s="4">
        <v>11014</v>
      </c>
      <c r="E20" s="4">
        <v>4535</v>
      </c>
      <c r="F20" s="4">
        <v>6158</v>
      </c>
      <c r="G20" s="5">
        <v>132</v>
      </c>
      <c r="H20" s="4">
        <v>10825</v>
      </c>
      <c r="I20" s="5">
        <v>189</v>
      </c>
      <c r="J20" s="4">
        <v>6664</v>
      </c>
    </row>
    <row r="21" spans="1:10" ht="23.25" thickBot="1">
      <c r="A21" s="3"/>
      <c r="B21" s="3" t="s">
        <v>37</v>
      </c>
      <c r="C21" s="4">
        <v>3238</v>
      </c>
      <c r="D21" s="4">
        <v>3238</v>
      </c>
      <c r="E21" s="4">
        <v>1657</v>
      </c>
      <c r="F21" s="4">
        <v>1521</v>
      </c>
      <c r="G21" s="5">
        <v>32</v>
      </c>
      <c r="H21" s="4">
        <v>3210</v>
      </c>
      <c r="I21" s="5">
        <v>28</v>
      </c>
      <c r="J21" s="5">
        <v>0</v>
      </c>
    </row>
    <row r="22" spans="1:10" ht="23.25" thickBot="1">
      <c r="A22" s="3"/>
      <c r="B22" s="3" t="s">
        <v>3213</v>
      </c>
      <c r="C22" s="4">
        <v>2495</v>
      </c>
      <c r="D22" s="4">
        <v>1229</v>
      </c>
      <c r="E22" s="5">
        <v>461</v>
      </c>
      <c r="F22" s="5">
        <v>725</v>
      </c>
      <c r="G22" s="5">
        <v>15</v>
      </c>
      <c r="H22" s="4">
        <v>1201</v>
      </c>
      <c r="I22" s="5">
        <v>28</v>
      </c>
      <c r="J22" s="4">
        <v>1266</v>
      </c>
    </row>
    <row r="23" spans="1:10" ht="23.25" thickBot="1">
      <c r="A23" s="3"/>
      <c r="B23" s="3" t="s">
        <v>3212</v>
      </c>
      <c r="C23" s="4">
        <v>2609</v>
      </c>
      <c r="D23" s="4">
        <v>1388</v>
      </c>
      <c r="E23" s="5">
        <v>521</v>
      </c>
      <c r="F23" s="5">
        <v>817</v>
      </c>
      <c r="G23" s="5">
        <v>26</v>
      </c>
      <c r="H23" s="4">
        <v>1364</v>
      </c>
      <c r="I23" s="5">
        <v>24</v>
      </c>
      <c r="J23" s="4">
        <v>1221</v>
      </c>
    </row>
    <row r="24" spans="1:10" ht="23.25" thickBot="1">
      <c r="A24" s="3"/>
      <c r="B24" s="3" t="s">
        <v>3211</v>
      </c>
      <c r="C24" s="4">
        <v>2819</v>
      </c>
      <c r="D24" s="4">
        <v>1739</v>
      </c>
      <c r="E24" s="5">
        <v>614</v>
      </c>
      <c r="F24" s="4">
        <v>1072</v>
      </c>
      <c r="G24" s="5">
        <v>19</v>
      </c>
      <c r="H24" s="4">
        <v>1705</v>
      </c>
      <c r="I24" s="5">
        <v>34</v>
      </c>
      <c r="J24" s="4">
        <v>1080</v>
      </c>
    </row>
    <row r="25" spans="1:10" ht="23.25" thickBot="1">
      <c r="A25" s="3"/>
      <c r="B25" s="3" t="s">
        <v>3210</v>
      </c>
      <c r="C25" s="4">
        <v>2487</v>
      </c>
      <c r="D25" s="4">
        <v>1363</v>
      </c>
      <c r="E25" s="5">
        <v>459</v>
      </c>
      <c r="F25" s="5">
        <v>861</v>
      </c>
      <c r="G25" s="5">
        <v>15</v>
      </c>
      <c r="H25" s="4">
        <v>1335</v>
      </c>
      <c r="I25" s="5">
        <v>28</v>
      </c>
      <c r="J25" s="4">
        <v>1124</v>
      </c>
    </row>
    <row r="26" spans="1:10" ht="23.25" thickBot="1">
      <c r="A26" s="3"/>
      <c r="B26" s="3" t="s">
        <v>3209</v>
      </c>
      <c r="C26" s="4">
        <v>4030</v>
      </c>
      <c r="D26" s="4">
        <v>2057</v>
      </c>
      <c r="E26" s="5">
        <v>823</v>
      </c>
      <c r="F26" s="4">
        <v>1162</v>
      </c>
      <c r="G26" s="5">
        <v>25</v>
      </c>
      <c r="H26" s="4">
        <v>2010</v>
      </c>
      <c r="I26" s="5">
        <v>47</v>
      </c>
      <c r="J26" s="4">
        <v>1973</v>
      </c>
    </row>
    <row r="27" spans="1:10" ht="17.25" thickBot="1">
      <c r="A27" s="3" t="s">
        <v>3208</v>
      </c>
      <c r="B27" s="3" t="s">
        <v>36</v>
      </c>
      <c r="C27" s="4">
        <v>17368</v>
      </c>
      <c r="D27" s="4">
        <v>10413</v>
      </c>
      <c r="E27" s="4">
        <v>4232</v>
      </c>
      <c r="F27" s="4">
        <v>5848</v>
      </c>
      <c r="G27" s="5">
        <v>176</v>
      </c>
      <c r="H27" s="4">
        <v>10256</v>
      </c>
      <c r="I27" s="5">
        <v>157</v>
      </c>
      <c r="J27" s="4">
        <v>6955</v>
      </c>
    </row>
    <row r="28" spans="1:10" ht="23.25" thickBot="1">
      <c r="A28" s="3"/>
      <c r="B28" s="3" t="s">
        <v>37</v>
      </c>
      <c r="C28" s="4">
        <v>3561</v>
      </c>
      <c r="D28" s="4">
        <v>3561</v>
      </c>
      <c r="E28" s="4">
        <v>1683</v>
      </c>
      <c r="F28" s="4">
        <v>1801</v>
      </c>
      <c r="G28" s="5">
        <v>37</v>
      </c>
      <c r="H28" s="4">
        <v>3521</v>
      </c>
      <c r="I28" s="5">
        <v>40</v>
      </c>
      <c r="J28" s="5">
        <v>0</v>
      </c>
    </row>
    <row r="29" spans="1:10" ht="23.25" thickBot="1">
      <c r="A29" s="3"/>
      <c r="B29" s="3" t="s">
        <v>3207</v>
      </c>
      <c r="C29" s="4">
        <v>2493</v>
      </c>
      <c r="D29" s="4">
        <v>1364</v>
      </c>
      <c r="E29" s="5">
        <v>479</v>
      </c>
      <c r="F29" s="5">
        <v>841</v>
      </c>
      <c r="G29" s="5">
        <v>22</v>
      </c>
      <c r="H29" s="4">
        <v>1342</v>
      </c>
      <c r="I29" s="5">
        <v>22</v>
      </c>
      <c r="J29" s="4">
        <v>1129</v>
      </c>
    </row>
    <row r="30" spans="1:10" ht="23.25" thickBot="1">
      <c r="A30" s="3"/>
      <c r="B30" s="3" t="s">
        <v>3206</v>
      </c>
      <c r="C30" s="4">
        <v>2595</v>
      </c>
      <c r="D30" s="4">
        <v>1248</v>
      </c>
      <c r="E30" s="5">
        <v>474</v>
      </c>
      <c r="F30" s="5">
        <v>726</v>
      </c>
      <c r="G30" s="5">
        <v>27</v>
      </c>
      <c r="H30" s="4">
        <v>1227</v>
      </c>
      <c r="I30" s="5">
        <v>21</v>
      </c>
      <c r="J30" s="4">
        <v>1347</v>
      </c>
    </row>
    <row r="31" spans="1:10" ht="23.25" thickBot="1">
      <c r="A31" s="3"/>
      <c r="B31" s="3" t="s">
        <v>3205</v>
      </c>
      <c r="C31" s="4">
        <v>2492</v>
      </c>
      <c r="D31" s="4">
        <v>1293</v>
      </c>
      <c r="E31" s="5">
        <v>475</v>
      </c>
      <c r="F31" s="5">
        <v>776</v>
      </c>
      <c r="G31" s="5">
        <v>23</v>
      </c>
      <c r="H31" s="4">
        <v>1274</v>
      </c>
      <c r="I31" s="5">
        <v>19</v>
      </c>
      <c r="J31" s="4">
        <v>1199</v>
      </c>
    </row>
    <row r="32" spans="1:10" ht="23.25" thickBot="1">
      <c r="A32" s="3"/>
      <c r="B32" s="3" t="s">
        <v>3204</v>
      </c>
      <c r="C32" s="4">
        <v>2269</v>
      </c>
      <c r="D32" s="4">
        <v>1060</v>
      </c>
      <c r="E32" s="5">
        <v>382</v>
      </c>
      <c r="F32" s="5">
        <v>622</v>
      </c>
      <c r="G32" s="5">
        <v>34</v>
      </c>
      <c r="H32" s="4">
        <v>1038</v>
      </c>
      <c r="I32" s="5">
        <v>22</v>
      </c>
      <c r="J32" s="4">
        <v>1209</v>
      </c>
    </row>
    <row r="33" spans="1:10" ht="23.25" thickBot="1">
      <c r="A33" s="3"/>
      <c r="B33" s="3" t="s">
        <v>3203</v>
      </c>
      <c r="C33" s="4">
        <v>2189</v>
      </c>
      <c r="D33" s="4">
        <v>1099</v>
      </c>
      <c r="E33" s="5">
        <v>425</v>
      </c>
      <c r="F33" s="5">
        <v>636</v>
      </c>
      <c r="G33" s="5">
        <v>19</v>
      </c>
      <c r="H33" s="4">
        <v>1080</v>
      </c>
      <c r="I33" s="5">
        <v>19</v>
      </c>
      <c r="J33" s="4">
        <v>1090</v>
      </c>
    </row>
    <row r="34" spans="1:10" ht="23.25" thickBot="1">
      <c r="A34" s="3"/>
      <c r="B34" s="3" t="s">
        <v>3202</v>
      </c>
      <c r="C34" s="4">
        <v>1769</v>
      </c>
      <c r="D34" s="5">
        <v>788</v>
      </c>
      <c r="E34" s="5">
        <v>314</v>
      </c>
      <c r="F34" s="5">
        <v>446</v>
      </c>
      <c r="G34" s="5">
        <v>14</v>
      </c>
      <c r="H34" s="5">
        <v>774</v>
      </c>
      <c r="I34" s="5">
        <v>14</v>
      </c>
      <c r="J34" s="5">
        <v>981</v>
      </c>
    </row>
    <row r="35" spans="1:10" ht="17.25" thickBot="1">
      <c r="A35" s="3" t="s">
        <v>3201</v>
      </c>
      <c r="B35" s="3" t="s">
        <v>36</v>
      </c>
      <c r="C35" s="4">
        <v>13526</v>
      </c>
      <c r="D35" s="4">
        <v>9206</v>
      </c>
      <c r="E35" s="4">
        <v>3520</v>
      </c>
      <c r="F35" s="4">
        <v>5497</v>
      </c>
      <c r="G35" s="5">
        <v>89</v>
      </c>
      <c r="H35" s="4">
        <v>9106</v>
      </c>
      <c r="I35" s="5">
        <v>100</v>
      </c>
      <c r="J35" s="4">
        <v>4320</v>
      </c>
    </row>
    <row r="36" spans="1:10" ht="23.25" thickBot="1">
      <c r="A36" s="3"/>
      <c r="B36" s="3" t="s">
        <v>37</v>
      </c>
      <c r="C36" s="4">
        <v>3276</v>
      </c>
      <c r="D36" s="4">
        <v>3276</v>
      </c>
      <c r="E36" s="4">
        <v>1387</v>
      </c>
      <c r="F36" s="4">
        <v>1833</v>
      </c>
      <c r="G36" s="5">
        <v>24</v>
      </c>
      <c r="H36" s="4">
        <v>3244</v>
      </c>
      <c r="I36" s="5">
        <v>32</v>
      </c>
      <c r="J36" s="5">
        <v>0</v>
      </c>
    </row>
    <row r="37" spans="1:10" ht="23.25" thickBot="1">
      <c r="A37" s="3"/>
      <c r="B37" s="3" t="s">
        <v>3200</v>
      </c>
      <c r="C37" s="4">
        <v>2317</v>
      </c>
      <c r="D37" s="4">
        <v>1266</v>
      </c>
      <c r="E37" s="5">
        <v>485</v>
      </c>
      <c r="F37" s="5">
        <v>741</v>
      </c>
      <c r="G37" s="5">
        <v>22</v>
      </c>
      <c r="H37" s="4">
        <v>1248</v>
      </c>
      <c r="I37" s="5">
        <v>18</v>
      </c>
      <c r="J37" s="4">
        <v>1051</v>
      </c>
    </row>
    <row r="38" spans="1:10" ht="23.25" thickBot="1">
      <c r="A38" s="3"/>
      <c r="B38" s="3" t="s">
        <v>3199</v>
      </c>
      <c r="C38" s="4">
        <v>2731</v>
      </c>
      <c r="D38" s="4">
        <v>1601</v>
      </c>
      <c r="E38" s="5">
        <v>549</v>
      </c>
      <c r="F38" s="4">
        <v>1028</v>
      </c>
      <c r="G38" s="5">
        <v>13</v>
      </c>
      <c r="H38" s="4">
        <v>1590</v>
      </c>
      <c r="I38" s="5">
        <v>11</v>
      </c>
      <c r="J38" s="4">
        <v>1130</v>
      </c>
    </row>
    <row r="39" spans="1:10" ht="23.25" thickBot="1">
      <c r="A39" s="3"/>
      <c r="B39" s="3" t="s">
        <v>3198</v>
      </c>
      <c r="C39" s="4">
        <v>2160</v>
      </c>
      <c r="D39" s="4">
        <v>1161</v>
      </c>
      <c r="E39" s="5">
        <v>438</v>
      </c>
      <c r="F39" s="5">
        <v>692</v>
      </c>
      <c r="G39" s="5">
        <v>16</v>
      </c>
      <c r="H39" s="4">
        <v>1146</v>
      </c>
      <c r="I39" s="5">
        <v>15</v>
      </c>
      <c r="J39" s="5">
        <v>999</v>
      </c>
    </row>
    <row r="40" spans="1:10" ht="23.25" thickBot="1">
      <c r="A40" s="3"/>
      <c r="B40" s="3" t="s">
        <v>3197</v>
      </c>
      <c r="C40" s="4">
        <v>3042</v>
      </c>
      <c r="D40" s="4">
        <v>1902</v>
      </c>
      <c r="E40" s="5">
        <v>661</v>
      </c>
      <c r="F40" s="4">
        <v>1203</v>
      </c>
      <c r="G40" s="5">
        <v>14</v>
      </c>
      <c r="H40" s="4">
        <v>1878</v>
      </c>
      <c r="I40" s="5">
        <v>24</v>
      </c>
      <c r="J40" s="4">
        <v>1140</v>
      </c>
    </row>
    <row r="41" spans="1:10" ht="17.25" thickBot="1">
      <c r="A41" s="3" t="s">
        <v>3196</v>
      </c>
      <c r="B41" s="3" t="s">
        <v>36</v>
      </c>
      <c r="C41" s="4">
        <v>14237</v>
      </c>
      <c r="D41" s="4">
        <v>8674</v>
      </c>
      <c r="E41" s="4">
        <v>3928</v>
      </c>
      <c r="F41" s="4">
        <v>4540</v>
      </c>
      <c r="G41" s="5">
        <v>84</v>
      </c>
      <c r="H41" s="4">
        <v>8552</v>
      </c>
      <c r="I41" s="5">
        <v>122</v>
      </c>
      <c r="J41" s="4">
        <v>5563</v>
      </c>
    </row>
    <row r="42" spans="1:10" ht="23.25" thickBot="1">
      <c r="A42" s="3"/>
      <c r="B42" s="3" t="s">
        <v>37</v>
      </c>
      <c r="C42" s="4">
        <v>3268</v>
      </c>
      <c r="D42" s="4">
        <v>3268</v>
      </c>
      <c r="E42" s="4">
        <v>1657</v>
      </c>
      <c r="F42" s="4">
        <v>1533</v>
      </c>
      <c r="G42" s="5">
        <v>33</v>
      </c>
      <c r="H42" s="4">
        <v>3223</v>
      </c>
      <c r="I42" s="5">
        <v>45</v>
      </c>
      <c r="J42" s="5">
        <v>0</v>
      </c>
    </row>
    <row r="43" spans="1:10" ht="23.25" thickBot="1">
      <c r="A43" s="3"/>
      <c r="B43" s="3" t="s">
        <v>3195</v>
      </c>
      <c r="C43" s="4">
        <v>4175</v>
      </c>
      <c r="D43" s="4">
        <v>2128</v>
      </c>
      <c r="E43" s="5">
        <v>962</v>
      </c>
      <c r="F43" s="4">
        <v>1128</v>
      </c>
      <c r="G43" s="5">
        <v>20</v>
      </c>
      <c r="H43" s="4">
        <v>2110</v>
      </c>
      <c r="I43" s="5">
        <v>18</v>
      </c>
      <c r="J43" s="4">
        <v>2047</v>
      </c>
    </row>
    <row r="44" spans="1:10" ht="23.25" thickBot="1">
      <c r="A44" s="3"/>
      <c r="B44" s="3" t="s">
        <v>3194</v>
      </c>
      <c r="C44" s="4">
        <v>3723</v>
      </c>
      <c r="D44" s="4">
        <v>1759</v>
      </c>
      <c r="E44" s="5">
        <v>736</v>
      </c>
      <c r="F44" s="5">
        <v>968</v>
      </c>
      <c r="G44" s="5">
        <v>21</v>
      </c>
      <c r="H44" s="4">
        <v>1725</v>
      </c>
      <c r="I44" s="5">
        <v>34</v>
      </c>
      <c r="J44" s="4">
        <v>1964</v>
      </c>
    </row>
    <row r="45" spans="1:10" ht="23.25" thickBot="1">
      <c r="A45" s="3"/>
      <c r="B45" s="3" t="s">
        <v>3193</v>
      </c>
      <c r="C45" s="4">
        <v>3071</v>
      </c>
      <c r="D45" s="4">
        <v>1519</v>
      </c>
      <c r="E45" s="5">
        <v>573</v>
      </c>
      <c r="F45" s="5">
        <v>911</v>
      </c>
      <c r="G45" s="5">
        <v>10</v>
      </c>
      <c r="H45" s="4">
        <v>1494</v>
      </c>
      <c r="I45" s="5">
        <v>25</v>
      </c>
      <c r="J45" s="4">
        <v>1552</v>
      </c>
    </row>
    <row r="46" spans="1:10" ht="17.25" thickBot="1">
      <c r="A46" s="3" t="s">
        <v>3192</v>
      </c>
      <c r="B46" s="3" t="s">
        <v>36</v>
      </c>
      <c r="C46" s="4">
        <v>10173</v>
      </c>
      <c r="D46" s="4">
        <v>6862</v>
      </c>
      <c r="E46" s="4">
        <v>2923</v>
      </c>
      <c r="F46" s="4">
        <v>3755</v>
      </c>
      <c r="G46" s="5">
        <v>82</v>
      </c>
      <c r="H46" s="4">
        <v>6760</v>
      </c>
      <c r="I46" s="5">
        <v>102</v>
      </c>
      <c r="J46" s="4">
        <v>3311</v>
      </c>
    </row>
    <row r="47" spans="1:10" ht="23.25" thickBot="1">
      <c r="A47" s="3"/>
      <c r="B47" s="3" t="s">
        <v>37</v>
      </c>
      <c r="C47" s="4">
        <v>3072</v>
      </c>
      <c r="D47" s="4">
        <v>3072</v>
      </c>
      <c r="E47" s="4">
        <v>1506</v>
      </c>
      <c r="F47" s="4">
        <v>1514</v>
      </c>
      <c r="G47" s="5">
        <v>23</v>
      </c>
      <c r="H47" s="4">
        <v>3043</v>
      </c>
      <c r="I47" s="5">
        <v>29</v>
      </c>
      <c r="J47" s="5">
        <v>0</v>
      </c>
    </row>
    <row r="48" spans="1:10" ht="23.25" thickBot="1">
      <c r="A48" s="3"/>
      <c r="B48" s="3" t="s">
        <v>3191</v>
      </c>
      <c r="C48" s="4">
        <v>2436</v>
      </c>
      <c r="D48" s="4">
        <v>1228</v>
      </c>
      <c r="E48" s="5">
        <v>462</v>
      </c>
      <c r="F48" s="5">
        <v>711</v>
      </c>
      <c r="G48" s="5">
        <v>20</v>
      </c>
      <c r="H48" s="4">
        <v>1193</v>
      </c>
      <c r="I48" s="5">
        <v>35</v>
      </c>
      <c r="J48" s="4">
        <v>1208</v>
      </c>
    </row>
    <row r="49" spans="1:10" ht="23.25" thickBot="1">
      <c r="A49" s="3"/>
      <c r="B49" s="3" t="s">
        <v>3190</v>
      </c>
      <c r="C49" s="4">
        <v>2274</v>
      </c>
      <c r="D49" s="4">
        <v>1189</v>
      </c>
      <c r="E49" s="5">
        <v>421</v>
      </c>
      <c r="F49" s="5">
        <v>728</v>
      </c>
      <c r="G49" s="5">
        <v>18</v>
      </c>
      <c r="H49" s="4">
        <v>1167</v>
      </c>
      <c r="I49" s="5">
        <v>22</v>
      </c>
      <c r="J49" s="4">
        <v>1085</v>
      </c>
    </row>
    <row r="50" spans="1:10" ht="23.25" thickBot="1">
      <c r="A50" s="3"/>
      <c r="B50" s="3" t="s">
        <v>3189</v>
      </c>
      <c r="C50" s="4">
        <v>2391</v>
      </c>
      <c r="D50" s="4">
        <v>1373</v>
      </c>
      <c r="E50" s="5">
        <v>534</v>
      </c>
      <c r="F50" s="5">
        <v>802</v>
      </c>
      <c r="G50" s="5">
        <v>21</v>
      </c>
      <c r="H50" s="4">
        <v>1357</v>
      </c>
      <c r="I50" s="5">
        <v>16</v>
      </c>
      <c r="J50" s="4">
        <v>1018</v>
      </c>
    </row>
    <row r="51" spans="1:10" ht="17.25" thickBot="1">
      <c r="A51" s="3" t="s">
        <v>3188</v>
      </c>
      <c r="B51" s="3" t="s">
        <v>36</v>
      </c>
      <c r="C51" s="4">
        <v>24148</v>
      </c>
      <c r="D51" s="4">
        <v>16545</v>
      </c>
      <c r="E51" s="4">
        <v>7082</v>
      </c>
      <c r="F51" s="4">
        <v>9069</v>
      </c>
      <c r="G51" s="5">
        <v>180</v>
      </c>
      <c r="H51" s="4">
        <v>16331</v>
      </c>
      <c r="I51" s="5">
        <v>214</v>
      </c>
      <c r="J51" s="4">
        <v>7603</v>
      </c>
    </row>
    <row r="52" spans="1:10" ht="23.25" thickBot="1">
      <c r="A52" s="3"/>
      <c r="B52" s="3" t="s">
        <v>37</v>
      </c>
      <c r="C52" s="4">
        <v>4445</v>
      </c>
      <c r="D52" s="4">
        <v>4444</v>
      </c>
      <c r="E52" s="4">
        <v>2278</v>
      </c>
      <c r="F52" s="4">
        <v>2085</v>
      </c>
      <c r="G52" s="5">
        <v>40</v>
      </c>
      <c r="H52" s="4">
        <v>4403</v>
      </c>
      <c r="I52" s="5">
        <v>41</v>
      </c>
      <c r="J52" s="5">
        <v>1</v>
      </c>
    </row>
    <row r="53" spans="1:10" ht="23.25" thickBot="1">
      <c r="A53" s="3"/>
      <c r="B53" s="3" t="s">
        <v>3187</v>
      </c>
      <c r="C53" s="4">
        <v>2136</v>
      </c>
      <c r="D53" s="4">
        <v>1099</v>
      </c>
      <c r="E53" s="5">
        <v>357</v>
      </c>
      <c r="F53" s="5">
        <v>699</v>
      </c>
      <c r="G53" s="5">
        <v>20</v>
      </c>
      <c r="H53" s="4">
        <v>1076</v>
      </c>
      <c r="I53" s="5">
        <v>23</v>
      </c>
      <c r="J53" s="4">
        <v>1037</v>
      </c>
    </row>
    <row r="54" spans="1:10" ht="23.25" thickBot="1">
      <c r="A54" s="3"/>
      <c r="B54" s="3" t="s">
        <v>3186</v>
      </c>
      <c r="C54" s="4">
        <v>2481</v>
      </c>
      <c r="D54" s="4">
        <v>1324</v>
      </c>
      <c r="E54" s="5">
        <v>538</v>
      </c>
      <c r="F54" s="5">
        <v>749</v>
      </c>
      <c r="G54" s="5">
        <v>16</v>
      </c>
      <c r="H54" s="4">
        <v>1303</v>
      </c>
      <c r="I54" s="5">
        <v>21</v>
      </c>
      <c r="J54" s="4">
        <v>1157</v>
      </c>
    </row>
    <row r="55" spans="1:10" ht="23.25" thickBot="1">
      <c r="A55" s="3"/>
      <c r="B55" s="3" t="s">
        <v>3185</v>
      </c>
      <c r="C55" s="4">
        <v>2706</v>
      </c>
      <c r="D55" s="4">
        <v>1582</v>
      </c>
      <c r="E55" s="5">
        <v>650</v>
      </c>
      <c r="F55" s="5">
        <v>899</v>
      </c>
      <c r="G55" s="5">
        <v>13</v>
      </c>
      <c r="H55" s="4">
        <v>1562</v>
      </c>
      <c r="I55" s="5">
        <v>20</v>
      </c>
      <c r="J55" s="4">
        <v>1124</v>
      </c>
    </row>
    <row r="56" spans="1:10" ht="23.25" thickBot="1">
      <c r="A56" s="3"/>
      <c r="B56" s="3" t="s">
        <v>3184</v>
      </c>
      <c r="C56" s="4">
        <v>2871</v>
      </c>
      <c r="D56" s="4">
        <v>1984</v>
      </c>
      <c r="E56" s="5">
        <v>840</v>
      </c>
      <c r="F56" s="4">
        <v>1103</v>
      </c>
      <c r="G56" s="5">
        <v>20</v>
      </c>
      <c r="H56" s="4">
        <v>1963</v>
      </c>
      <c r="I56" s="5">
        <v>21</v>
      </c>
      <c r="J56" s="5">
        <v>887</v>
      </c>
    </row>
    <row r="57" spans="1:10" ht="23.25" thickBot="1">
      <c r="A57" s="3"/>
      <c r="B57" s="3" t="s">
        <v>3183</v>
      </c>
      <c r="C57" s="4">
        <v>2094</v>
      </c>
      <c r="D57" s="4">
        <v>1209</v>
      </c>
      <c r="E57" s="5">
        <v>454</v>
      </c>
      <c r="F57" s="5">
        <v>699</v>
      </c>
      <c r="G57" s="5">
        <v>20</v>
      </c>
      <c r="H57" s="4">
        <v>1173</v>
      </c>
      <c r="I57" s="5">
        <v>36</v>
      </c>
      <c r="J57" s="5">
        <v>885</v>
      </c>
    </row>
    <row r="58" spans="1:10" ht="23.25" thickBot="1">
      <c r="A58" s="3"/>
      <c r="B58" s="3" t="s">
        <v>3182</v>
      </c>
      <c r="C58" s="4">
        <v>2463</v>
      </c>
      <c r="D58" s="4">
        <v>1426</v>
      </c>
      <c r="E58" s="5">
        <v>542</v>
      </c>
      <c r="F58" s="5">
        <v>852</v>
      </c>
      <c r="G58" s="5">
        <v>15</v>
      </c>
      <c r="H58" s="4">
        <v>1409</v>
      </c>
      <c r="I58" s="5">
        <v>17</v>
      </c>
      <c r="J58" s="4">
        <v>1037</v>
      </c>
    </row>
    <row r="59" spans="1:10" ht="23.25" thickBot="1">
      <c r="A59" s="3"/>
      <c r="B59" s="3" t="s">
        <v>3181</v>
      </c>
      <c r="C59" s="4">
        <v>2606</v>
      </c>
      <c r="D59" s="4">
        <v>1850</v>
      </c>
      <c r="E59" s="5">
        <v>733</v>
      </c>
      <c r="F59" s="4">
        <v>1081</v>
      </c>
      <c r="G59" s="5">
        <v>19</v>
      </c>
      <c r="H59" s="4">
        <v>1833</v>
      </c>
      <c r="I59" s="5">
        <v>17</v>
      </c>
      <c r="J59" s="5">
        <v>756</v>
      </c>
    </row>
    <row r="60" spans="1:10" ht="23.25" thickBot="1">
      <c r="A60" s="3"/>
      <c r="B60" s="3" t="s">
        <v>3180</v>
      </c>
      <c r="C60" s="4">
        <v>2346</v>
      </c>
      <c r="D60" s="4">
        <v>1627</v>
      </c>
      <c r="E60" s="5">
        <v>690</v>
      </c>
      <c r="F60" s="5">
        <v>902</v>
      </c>
      <c r="G60" s="5">
        <v>17</v>
      </c>
      <c r="H60" s="4">
        <v>1609</v>
      </c>
      <c r="I60" s="5">
        <v>18</v>
      </c>
      <c r="J60" s="5">
        <v>719</v>
      </c>
    </row>
    <row r="61" spans="1:10" ht="17.25" thickBot="1">
      <c r="A61" s="3" t="s">
        <v>3179</v>
      </c>
      <c r="B61" s="3" t="s">
        <v>36</v>
      </c>
      <c r="C61" s="4">
        <v>10299</v>
      </c>
      <c r="D61" s="4">
        <v>6002</v>
      </c>
      <c r="E61" s="4">
        <v>2536</v>
      </c>
      <c r="F61" s="4">
        <v>3292</v>
      </c>
      <c r="G61" s="5">
        <v>81</v>
      </c>
      <c r="H61" s="4">
        <v>5909</v>
      </c>
      <c r="I61" s="5">
        <v>93</v>
      </c>
      <c r="J61" s="4">
        <v>4297</v>
      </c>
    </row>
    <row r="62" spans="1:10" ht="23.25" thickBot="1">
      <c r="A62" s="3"/>
      <c r="B62" s="3" t="s">
        <v>37</v>
      </c>
      <c r="C62" s="4">
        <v>2361</v>
      </c>
      <c r="D62" s="4">
        <v>2360</v>
      </c>
      <c r="E62" s="4">
        <v>1184</v>
      </c>
      <c r="F62" s="4">
        <v>1131</v>
      </c>
      <c r="G62" s="5">
        <v>25</v>
      </c>
      <c r="H62" s="4">
        <v>2340</v>
      </c>
      <c r="I62" s="5">
        <v>20</v>
      </c>
      <c r="J62" s="5">
        <v>1</v>
      </c>
    </row>
    <row r="63" spans="1:10" ht="23.25" thickBot="1">
      <c r="A63" s="3"/>
      <c r="B63" s="3" t="s">
        <v>3178</v>
      </c>
      <c r="C63" s="4">
        <v>3777</v>
      </c>
      <c r="D63" s="4">
        <v>1817</v>
      </c>
      <c r="E63" s="5">
        <v>627</v>
      </c>
      <c r="F63" s="4">
        <v>1132</v>
      </c>
      <c r="G63" s="5">
        <v>24</v>
      </c>
      <c r="H63" s="4">
        <v>1783</v>
      </c>
      <c r="I63" s="5">
        <v>34</v>
      </c>
      <c r="J63" s="4">
        <v>1960</v>
      </c>
    </row>
    <row r="64" spans="1:10" ht="23.25" thickBot="1">
      <c r="A64" s="3"/>
      <c r="B64" s="3" t="s">
        <v>3177</v>
      </c>
      <c r="C64" s="4">
        <v>4161</v>
      </c>
      <c r="D64" s="4">
        <v>1825</v>
      </c>
      <c r="E64" s="5">
        <v>725</v>
      </c>
      <c r="F64" s="4">
        <v>1029</v>
      </c>
      <c r="G64" s="5">
        <v>32</v>
      </c>
      <c r="H64" s="4">
        <v>1786</v>
      </c>
      <c r="I64" s="5">
        <v>39</v>
      </c>
      <c r="J64" s="4">
        <v>2336</v>
      </c>
    </row>
    <row r="65" spans="1:10" ht="17.25" thickBot="1">
      <c r="A65" s="3" t="s">
        <v>3176</v>
      </c>
      <c r="B65" s="3" t="s">
        <v>36</v>
      </c>
      <c r="C65" s="4">
        <v>16443</v>
      </c>
      <c r="D65" s="4">
        <v>10128</v>
      </c>
      <c r="E65" s="4">
        <v>4164</v>
      </c>
      <c r="F65" s="4">
        <v>5697</v>
      </c>
      <c r="G65" s="5">
        <v>132</v>
      </c>
      <c r="H65" s="4">
        <v>9993</v>
      </c>
      <c r="I65" s="5">
        <v>135</v>
      </c>
      <c r="J65" s="4">
        <v>6315</v>
      </c>
    </row>
    <row r="66" spans="1:10" ht="23.25" thickBot="1">
      <c r="A66" s="3"/>
      <c r="B66" s="3" t="s">
        <v>37</v>
      </c>
      <c r="C66" s="4">
        <v>3028</v>
      </c>
      <c r="D66" s="4">
        <v>3028</v>
      </c>
      <c r="E66" s="4">
        <v>1444</v>
      </c>
      <c r="F66" s="4">
        <v>1515</v>
      </c>
      <c r="G66" s="5">
        <v>36</v>
      </c>
      <c r="H66" s="4">
        <v>2995</v>
      </c>
      <c r="I66" s="5">
        <v>33</v>
      </c>
      <c r="J66" s="5">
        <v>0</v>
      </c>
    </row>
    <row r="67" spans="1:10" ht="23.25" thickBot="1">
      <c r="A67" s="3"/>
      <c r="B67" s="3" t="s">
        <v>3175</v>
      </c>
      <c r="C67" s="4">
        <v>2914</v>
      </c>
      <c r="D67" s="4">
        <v>1484</v>
      </c>
      <c r="E67" s="5">
        <v>666</v>
      </c>
      <c r="F67" s="5">
        <v>773</v>
      </c>
      <c r="G67" s="5">
        <v>17</v>
      </c>
      <c r="H67" s="4">
        <v>1456</v>
      </c>
      <c r="I67" s="5">
        <v>28</v>
      </c>
      <c r="J67" s="4">
        <v>1430</v>
      </c>
    </row>
    <row r="68" spans="1:10" ht="23.25" thickBot="1">
      <c r="A68" s="3"/>
      <c r="B68" s="3" t="s">
        <v>3174</v>
      </c>
      <c r="C68" s="4">
        <v>2992</v>
      </c>
      <c r="D68" s="4">
        <v>1361</v>
      </c>
      <c r="E68" s="5">
        <v>524</v>
      </c>
      <c r="F68" s="5">
        <v>794</v>
      </c>
      <c r="G68" s="5">
        <v>25</v>
      </c>
      <c r="H68" s="4">
        <v>1343</v>
      </c>
      <c r="I68" s="5">
        <v>18</v>
      </c>
      <c r="J68" s="4">
        <v>1631</v>
      </c>
    </row>
    <row r="69" spans="1:10" ht="23.25" thickBot="1">
      <c r="A69" s="3"/>
      <c r="B69" s="3" t="s">
        <v>3173</v>
      </c>
      <c r="C69" s="4">
        <v>1605</v>
      </c>
      <c r="D69" s="5">
        <v>803</v>
      </c>
      <c r="E69" s="5">
        <v>243</v>
      </c>
      <c r="F69" s="5">
        <v>528</v>
      </c>
      <c r="G69" s="5">
        <v>18</v>
      </c>
      <c r="H69" s="5">
        <v>789</v>
      </c>
      <c r="I69" s="5">
        <v>14</v>
      </c>
      <c r="J69" s="5">
        <v>802</v>
      </c>
    </row>
    <row r="70" spans="1:10" ht="23.25" thickBot="1">
      <c r="A70" s="3"/>
      <c r="B70" s="3" t="s">
        <v>3172</v>
      </c>
      <c r="C70" s="4">
        <v>2107</v>
      </c>
      <c r="D70" s="4">
        <v>1211</v>
      </c>
      <c r="E70" s="5">
        <v>412</v>
      </c>
      <c r="F70" s="5">
        <v>768</v>
      </c>
      <c r="G70" s="5">
        <v>15</v>
      </c>
      <c r="H70" s="4">
        <v>1195</v>
      </c>
      <c r="I70" s="5">
        <v>16</v>
      </c>
      <c r="J70" s="5">
        <v>896</v>
      </c>
    </row>
    <row r="71" spans="1:10" ht="23.25" thickBot="1">
      <c r="A71" s="3"/>
      <c r="B71" s="3" t="s">
        <v>3171</v>
      </c>
      <c r="C71" s="4">
        <v>1529</v>
      </c>
      <c r="D71" s="5">
        <v>841</v>
      </c>
      <c r="E71" s="5">
        <v>264</v>
      </c>
      <c r="F71" s="5">
        <v>554</v>
      </c>
      <c r="G71" s="5">
        <v>11</v>
      </c>
      <c r="H71" s="5">
        <v>829</v>
      </c>
      <c r="I71" s="5">
        <v>12</v>
      </c>
      <c r="J71" s="5">
        <v>688</v>
      </c>
    </row>
    <row r="72" spans="1:10" ht="23.25" thickBot="1">
      <c r="A72" s="3"/>
      <c r="B72" s="3" t="s">
        <v>3170</v>
      </c>
      <c r="C72" s="4">
        <v>2268</v>
      </c>
      <c r="D72" s="4">
        <v>1400</v>
      </c>
      <c r="E72" s="5">
        <v>611</v>
      </c>
      <c r="F72" s="5">
        <v>765</v>
      </c>
      <c r="G72" s="5">
        <v>10</v>
      </c>
      <c r="H72" s="4">
        <v>1386</v>
      </c>
      <c r="I72" s="5">
        <v>14</v>
      </c>
      <c r="J72" s="5">
        <v>868</v>
      </c>
    </row>
    <row r="73" spans="1:10" ht="23.25" thickBot="1">
      <c r="A73" s="3" t="s">
        <v>97</v>
      </c>
      <c r="B73" s="3"/>
      <c r="C73" s="5">
        <v>0</v>
      </c>
      <c r="D73" s="5">
        <v>3</v>
      </c>
      <c r="E73" s="5">
        <v>1</v>
      </c>
      <c r="F73" s="5">
        <v>2</v>
      </c>
      <c r="G73" s="5">
        <v>0</v>
      </c>
      <c r="H73" s="5">
        <v>3</v>
      </c>
      <c r="I73" s="5">
        <v>0</v>
      </c>
      <c r="J73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A4559-710A-44DF-B956-B622115E4CEE}">
  <sheetPr>
    <tabColor theme="4" tint="0.59999389629810485"/>
  </sheetPr>
  <dimension ref="A1:X9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19</v>
      </c>
      <c r="I2" s="10" t="s">
        <v>27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3305</v>
      </c>
      <c r="F3" s="11" t="s">
        <v>3304</v>
      </c>
      <c r="G3" s="11" t="s">
        <v>3303</v>
      </c>
      <c r="H3" s="11" t="s">
        <v>3302</v>
      </c>
      <c r="I3" s="11" t="s">
        <v>3301</v>
      </c>
      <c r="J3" s="44"/>
      <c r="K3" s="11"/>
      <c r="L3" s="44"/>
      <c r="U3" t="s">
        <v>3</v>
      </c>
      <c r="V3" t="str">
        <f t="shared" si="0"/>
        <v>박성현</v>
      </c>
      <c r="W3" t="str">
        <f t="shared" si="0"/>
        <v>김희곤</v>
      </c>
      <c r="X3" t="str">
        <f t="shared" si="0"/>
        <v>박재완</v>
      </c>
    </row>
    <row r="4" spans="1:24" ht="17.25" thickBot="1">
      <c r="A4" s="3" t="s">
        <v>30</v>
      </c>
      <c r="B4" s="3"/>
      <c r="C4" s="4">
        <v>232595</v>
      </c>
      <c r="D4" s="4">
        <v>159393</v>
      </c>
      <c r="E4" s="4">
        <v>67430</v>
      </c>
      <c r="F4" s="4">
        <v>81722</v>
      </c>
      <c r="G4" s="4">
        <v>3528</v>
      </c>
      <c r="H4" s="4">
        <v>1081</v>
      </c>
      <c r="I4" s="4">
        <v>3823</v>
      </c>
      <c r="J4" s="4">
        <v>157584</v>
      </c>
      <c r="K4" s="4">
        <v>1809</v>
      </c>
      <c r="L4" s="4">
        <v>73202</v>
      </c>
      <c r="V4" s="8"/>
      <c r="W4" s="8"/>
      <c r="X4" s="8"/>
    </row>
    <row r="5" spans="1:24" ht="23.25" thickBot="1">
      <c r="A5" s="3" t="s">
        <v>31</v>
      </c>
      <c r="B5" s="3"/>
      <c r="C5" s="5">
        <v>603</v>
      </c>
      <c r="D5" s="5">
        <v>570</v>
      </c>
      <c r="E5" s="5">
        <v>231</v>
      </c>
      <c r="F5" s="5">
        <v>232</v>
      </c>
      <c r="G5" s="5">
        <v>22</v>
      </c>
      <c r="H5" s="5">
        <v>7</v>
      </c>
      <c r="I5" s="5">
        <v>46</v>
      </c>
      <c r="J5" s="5">
        <v>538</v>
      </c>
      <c r="K5" s="5">
        <v>32</v>
      </c>
      <c r="L5" s="5">
        <v>33</v>
      </c>
      <c r="T5" t="s">
        <v>2929</v>
      </c>
      <c r="U5">
        <f>SUMIF($A:$A,"합계",D:D)</f>
        <v>159393</v>
      </c>
      <c r="V5">
        <f>SUMIF($A:$A,"합계",E:E)</f>
        <v>67430</v>
      </c>
      <c r="W5">
        <f>SUMIF($A:$A,"합계",F:F)</f>
        <v>81722</v>
      </c>
      <c r="X5">
        <f>SUMIF($A:$A,"합계",G:G)</f>
        <v>3528</v>
      </c>
    </row>
    <row r="6" spans="1:24" ht="23.25" thickBot="1">
      <c r="A6" s="3" t="s">
        <v>32</v>
      </c>
      <c r="B6" s="3"/>
      <c r="C6" s="4">
        <v>14577</v>
      </c>
      <c r="D6" s="4">
        <v>14572</v>
      </c>
      <c r="E6" s="4">
        <v>7723</v>
      </c>
      <c r="F6" s="4">
        <v>5564</v>
      </c>
      <c r="G6" s="5">
        <v>397</v>
      </c>
      <c r="H6" s="5">
        <v>133</v>
      </c>
      <c r="I6" s="5">
        <v>510</v>
      </c>
      <c r="J6" s="4">
        <v>14327</v>
      </c>
      <c r="K6" s="5">
        <v>245</v>
      </c>
      <c r="L6" s="5">
        <v>5</v>
      </c>
      <c r="T6" t="s">
        <v>2930</v>
      </c>
      <c r="U6">
        <f>U5-U7</f>
        <v>100662</v>
      </c>
      <c r="V6">
        <f>V5-V7</f>
        <v>37787</v>
      </c>
      <c r="W6">
        <f>W5-W7</f>
        <v>56199</v>
      </c>
      <c r="X6">
        <f>X5-X7</f>
        <v>2271</v>
      </c>
    </row>
    <row r="7" spans="1:24" ht="23.25" thickBot="1">
      <c r="A7" s="3" t="s">
        <v>33</v>
      </c>
      <c r="B7" s="3"/>
      <c r="C7" s="5">
        <v>787</v>
      </c>
      <c r="D7" s="5">
        <v>206</v>
      </c>
      <c r="E7" s="5">
        <v>132</v>
      </c>
      <c r="F7" s="5">
        <v>63</v>
      </c>
      <c r="G7" s="5">
        <v>5</v>
      </c>
      <c r="H7" s="5">
        <v>0</v>
      </c>
      <c r="I7" s="5">
        <v>5</v>
      </c>
      <c r="J7" s="5">
        <v>205</v>
      </c>
      <c r="K7" s="5">
        <v>1</v>
      </c>
      <c r="L7" s="5">
        <v>581</v>
      </c>
      <c r="T7" t="s">
        <v>2931</v>
      </c>
      <c r="U7">
        <f>U11+U10+U9</f>
        <v>58731</v>
      </c>
      <c r="V7">
        <f>V11+V10+V9</f>
        <v>29643</v>
      </c>
      <c r="W7">
        <f>W11+W10+W9</f>
        <v>25523</v>
      </c>
      <c r="X7">
        <f>X11+X10+X9</f>
        <v>1257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5</v>
      </c>
      <c r="F8" s="5">
        <v>4</v>
      </c>
      <c r="G8" s="5">
        <v>0</v>
      </c>
      <c r="H8" s="5">
        <v>0</v>
      </c>
      <c r="I8" s="5">
        <v>1</v>
      </c>
      <c r="J8" s="5">
        <v>10</v>
      </c>
      <c r="K8" s="5">
        <v>0</v>
      </c>
      <c r="L8" s="5">
        <v>-10</v>
      </c>
      <c r="V8" s="8"/>
      <c r="W8" s="8"/>
      <c r="X8" s="8"/>
    </row>
    <row r="9" spans="1:24" ht="17.25" thickBot="1">
      <c r="A9" s="3" t="s">
        <v>3300</v>
      </c>
      <c r="B9" s="3" t="s">
        <v>36</v>
      </c>
      <c r="C9" s="4">
        <v>25189</v>
      </c>
      <c r="D9" s="4">
        <v>16855</v>
      </c>
      <c r="E9" s="4">
        <v>6953</v>
      </c>
      <c r="F9" s="4">
        <v>8788</v>
      </c>
      <c r="G9" s="5">
        <v>448</v>
      </c>
      <c r="H9" s="5">
        <v>87</v>
      </c>
      <c r="I9" s="5">
        <v>396</v>
      </c>
      <c r="J9" s="4">
        <v>16672</v>
      </c>
      <c r="K9" s="5">
        <v>183</v>
      </c>
      <c r="L9" s="4">
        <v>8334</v>
      </c>
      <c r="T9" t="s">
        <v>2934</v>
      </c>
      <c r="U9">
        <f>SUMIF($A:$A,"거소·선상투표",D:D)+SUMIF($A:$A,"국외부재자투표",D:D)+SUMIF($A:$A,"국외부재자투표(공관)",D:D)</f>
        <v>786</v>
      </c>
      <c r="V9">
        <f t="shared" ref="V9:X11" si="1">SUMIF($A:$A,"거소·선상투표",E:E)+SUMIF($A:$A,"국외부재자투표",E:E)+SUMIF($A:$A,"국외부재자투표(공관)",E:E)</f>
        <v>368</v>
      </c>
      <c r="W9">
        <f t="shared" si="1"/>
        <v>299</v>
      </c>
      <c r="X9">
        <f t="shared" si="1"/>
        <v>27</v>
      </c>
    </row>
    <row r="10" spans="1:24" ht="23.25" thickBot="1">
      <c r="A10" s="3"/>
      <c r="B10" s="3" t="s">
        <v>37</v>
      </c>
      <c r="C10" s="4">
        <v>4339</v>
      </c>
      <c r="D10" s="4">
        <v>4339</v>
      </c>
      <c r="E10" s="4">
        <v>2240</v>
      </c>
      <c r="F10" s="4">
        <v>1870</v>
      </c>
      <c r="G10" s="5">
        <v>104</v>
      </c>
      <c r="H10" s="5">
        <v>12</v>
      </c>
      <c r="I10" s="5">
        <v>95</v>
      </c>
      <c r="J10" s="4">
        <v>4321</v>
      </c>
      <c r="K10" s="5">
        <v>18</v>
      </c>
      <c r="L10" s="5">
        <v>0</v>
      </c>
      <c r="T10" t="s">
        <v>2932</v>
      </c>
      <c r="U10">
        <f>SUMIF($B:$B,"관내사전투표",D:D)</f>
        <v>43373</v>
      </c>
      <c r="V10">
        <f t="shared" ref="V10:X12" si="2">SUMIF($B:$B,"관내사전투표",E:E)</f>
        <v>21552</v>
      </c>
      <c r="W10">
        <f t="shared" si="2"/>
        <v>19660</v>
      </c>
      <c r="X10">
        <f t="shared" si="2"/>
        <v>833</v>
      </c>
    </row>
    <row r="11" spans="1:24" ht="17.25" thickBot="1">
      <c r="A11" s="3"/>
      <c r="B11" s="3" t="s">
        <v>3299</v>
      </c>
      <c r="C11" s="4">
        <v>2301</v>
      </c>
      <c r="D11" s="4">
        <v>1213</v>
      </c>
      <c r="E11" s="5">
        <v>395</v>
      </c>
      <c r="F11" s="5">
        <v>740</v>
      </c>
      <c r="G11" s="5">
        <v>24</v>
      </c>
      <c r="H11" s="5">
        <v>11</v>
      </c>
      <c r="I11" s="5">
        <v>23</v>
      </c>
      <c r="J11" s="4">
        <v>1193</v>
      </c>
      <c r="K11" s="5">
        <v>20</v>
      </c>
      <c r="L11" s="4">
        <v>1088</v>
      </c>
      <c r="T11" t="s">
        <v>2933</v>
      </c>
      <c r="U11">
        <f>SUMIF($A:$A,"관외사전투표",D:D)</f>
        <v>14572</v>
      </c>
      <c r="V11">
        <f t="shared" ref="V11:X13" si="3">SUMIF($A:$A,"관외사전투표",E:E)</f>
        <v>7723</v>
      </c>
      <c r="W11">
        <f t="shared" si="3"/>
        <v>5564</v>
      </c>
      <c r="X11">
        <f t="shared" si="3"/>
        <v>397</v>
      </c>
    </row>
    <row r="12" spans="1:24" ht="17.25" thickBot="1">
      <c r="A12" s="3"/>
      <c r="B12" s="3" t="s">
        <v>3298</v>
      </c>
      <c r="C12" s="4">
        <v>4090</v>
      </c>
      <c r="D12" s="4">
        <v>2409</v>
      </c>
      <c r="E12" s="5">
        <v>953</v>
      </c>
      <c r="F12" s="4">
        <v>1300</v>
      </c>
      <c r="G12" s="5">
        <v>54</v>
      </c>
      <c r="H12" s="5">
        <v>15</v>
      </c>
      <c r="I12" s="5">
        <v>63</v>
      </c>
      <c r="J12" s="4">
        <v>2385</v>
      </c>
      <c r="K12" s="5">
        <v>24</v>
      </c>
      <c r="L12" s="4">
        <v>1681</v>
      </c>
    </row>
    <row r="13" spans="1:24" ht="17.25" thickBot="1">
      <c r="A13" s="3"/>
      <c r="B13" s="3" t="s">
        <v>3297</v>
      </c>
      <c r="C13" s="4">
        <v>3292</v>
      </c>
      <c r="D13" s="4">
        <v>1829</v>
      </c>
      <c r="E13" s="5">
        <v>577</v>
      </c>
      <c r="F13" s="4">
        <v>1126</v>
      </c>
      <c r="G13" s="5">
        <v>38</v>
      </c>
      <c r="H13" s="5">
        <v>19</v>
      </c>
      <c r="I13" s="5">
        <v>45</v>
      </c>
      <c r="J13" s="4">
        <v>1805</v>
      </c>
      <c r="K13" s="5">
        <v>24</v>
      </c>
      <c r="L13" s="4">
        <v>1463</v>
      </c>
    </row>
    <row r="14" spans="1:24" ht="17.25" thickBot="1">
      <c r="A14" s="3"/>
      <c r="B14" s="3" t="s">
        <v>3296</v>
      </c>
      <c r="C14" s="4">
        <v>3483</v>
      </c>
      <c r="D14" s="4">
        <v>2125</v>
      </c>
      <c r="E14" s="5">
        <v>937</v>
      </c>
      <c r="F14" s="4">
        <v>1037</v>
      </c>
      <c r="G14" s="5">
        <v>77</v>
      </c>
      <c r="H14" s="5">
        <v>6</v>
      </c>
      <c r="I14" s="5">
        <v>48</v>
      </c>
      <c r="J14" s="4">
        <v>2105</v>
      </c>
      <c r="K14" s="5">
        <v>20</v>
      </c>
      <c r="L14" s="4">
        <v>1358</v>
      </c>
      <c r="U14" s="8"/>
      <c r="V14" s="8"/>
      <c r="W14" s="8"/>
      <c r="X14" s="8"/>
    </row>
    <row r="15" spans="1:24" ht="17.25" thickBot="1">
      <c r="A15" s="3"/>
      <c r="B15" s="3" t="s">
        <v>3295</v>
      </c>
      <c r="C15" s="4">
        <v>2034</v>
      </c>
      <c r="D15" s="4">
        <v>1367</v>
      </c>
      <c r="E15" s="5">
        <v>414</v>
      </c>
      <c r="F15" s="5">
        <v>846</v>
      </c>
      <c r="G15" s="5">
        <v>39</v>
      </c>
      <c r="H15" s="5">
        <v>6</v>
      </c>
      <c r="I15" s="5">
        <v>39</v>
      </c>
      <c r="J15" s="4">
        <v>1344</v>
      </c>
      <c r="K15" s="5">
        <v>23</v>
      </c>
      <c r="L15" s="5">
        <v>667</v>
      </c>
      <c r="U15" s="8"/>
      <c r="V15" s="8"/>
      <c r="W15" s="8"/>
      <c r="X15" s="8"/>
    </row>
    <row r="16" spans="1:24" ht="17.25" thickBot="1">
      <c r="A16" s="3"/>
      <c r="B16" s="3" t="s">
        <v>3294</v>
      </c>
      <c r="C16" s="4">
        <v>3008</v>
      </c>
      <c r="D16" s="4">
        <v>1844</v>
      </c>
      <c r="E16" s="5">
        <v>783</v>
      </c>
      <c r="F16" s="5">
        <v>900</v>
      </c>
      <c r="G16" s="5">
        <v>65</v>
      </c>
      <c r="H16" s="5">
        <v>10</v>
      </c>
      <c r="I16" s="5">
        <v>50</v>
      </c>
      <c r="J16" s="4">
        <v>1808</v>
      </c>
      <c r="K16" s="5">
        <v>36</v>
      </c>
      <c r="L16" s="4">
        <v>1164</v>
      </c>
    </row>
    <row r="17" spans="1:12" ht="17.25" thickBot="1">
      <c r="A17" s="3"/>
      <c r="B17" s="3" t="s">
        <v>3293</v>
      </c>
      <c r="C17" s="4">
        <v>2642</v>
      </c>
      <c r="D17" s="4">
        <v>1729</v>
      </c>
      <c r="E17" s="5">
        <v>654</v>
      </c>
      <c r="F17" s="5">
        <v>969</v>
      </c>
      <c r="G17" s="5">
        <v>47</v>
      </c>
      <c r="H17" s="5">
        <v>8</v>
      </c>
      <c r="I17" s="5">
        <v>33</v>
      </c>
      <c r="J17" s="4">
        <v>1711</v>
      </c>
      <c r="K17" s="5">
        <v>18</v>
      </c>
      <c r="L17" s="5">
        <v>913</v>
      </c>
    </row>
    <row r="18" spans="1:12" ht="17.25" thickBot="1">
      <c r="A18" s="3" t="s">
        <v>3292</v>
      </c>
      <c r="B18" s="3" t="s">
        <v>36</v>
      </c>
      <c r="C18" s="4">
        <v>9822</v>
      </c>
      <c r="D18" s="4">
        <v>6706</v>
      </c>
      <c r="E18" s="4">
        <v>2314</v>
      </c>
      <c r="F18" s="4">
        <v>3915</v>
      </c>
      <c r="G18" s="5">
        <v>149</v>
      </c>
      <c r="H18" s="5">
        <v>58</v>
      </c>
      <c r="I18" s="5">
        <v>183</v>
      </c>
      <c r="J18" s="4">
        <v>6619</v>
      </c>
      <c r="K18" s="5">
        <v>87</v>
      </c>
      <c r="L18" s="4">
        <v>3116</v>
      </c>
    </row>
    <row r="19" spans="1:12" ht="23.25" thickBot="1">
      <c r="A19" s="3"/>
      <c r="B19" s="3" t="s">
        <v>37</v>
      </c>
      <c r="C19" s="4">
        <v>2872</v>
      </c>
      <c r="D19" s="4">
        <v>2871</v>
      </c>
      <c r="E19" s="4">
        <v>1253</v>
      </c>
      <c r="F19" s="4">
        <v>1457</v>
      </c>
      <c r="G19" s="5">
        <v>51</v>
      </c>
      <c r="H19" s="5">
        <v>15</v>
      </c>
      <c r="I19" s="5">
        <v>68</v>
      </c>
      <c r="J19" s="4">
        <v>2844</v>
      </c>
      <c r="K19" s="5">
        <v>27</v>
      </c>
      <c r="L19" s="5">
        <v>1</v>
      </c>
    </row>
    <row r="20" spans="1:12" ht="17.25" thickBot="1">
      <c r="A20" s="3"/>
      <c r="B20" s="3" t="s">
        <v>3291</v>
      </c>
      <c r="C20" s="4">
        <v>2759</v>
      </c>
      <c r="D20" s="4">
        <v>1556</v>
      </c>
      <c r="E20" s="5">
        <v>396</v>
      </c>
      <c r="F20" s="4">
        <v>1036</v>
      </c>
      <c r="G20" s="5">
        <v>41</v>
      </c>
      <c r="H20" s="5">
        <v>14</v>
      </c>
      <c r="I20" s="5">
        <v>50</v>
      </c>
      <c r="J20" s="4">
        <v>1537</v>
      </c>
      <c r="K20" s="5">
        <v>19</v>
      </c>
      <c r="L20" s="4">
        <v>1203</v>
      </c>
    </row>
    <row r="21" spans="1:12" ht="17.25" thickBot="1">
      <c r="A21" s="3"/>
      <c r="B21" s="3" t="s">
        <v>3290</v>
      </c>
      <c r="C21" s="4">
        <v>2334</v>
      </c>
      <c r="D21" s="4">
        <v>1283</v>
      </c>
      <c r="E21" s="5">
        <v>360</v>
      </c>
      <c r="F21" s="5">
        <v>813</v>
      </c>
      <c r="G21" s="5">
        <v>43</v>
      </c>
      <c r="H21" s="5">
        <v>12</v>
      </c>
      <c r="I21" s="5">
        <v>29</v>
      </c>
      <c r="J21" s="4">
        <v>1257</v>
      </c>
      <c r="K21" s="5">
        <v>26</v>
      </c>
      <c r="L21" s="4">
        <v>1051</v>
      </c>
    </row>
    <row r="22" spans="1:12" ht="17.25" thickBot="1">
      <c r="A22" s="3"/>
      <c r="B22" s="3" t="s">
        <v>3289</v>
      </c>
      <c r="C22" s="4">
        <v>1857</v>
      </c>
      <c r="D22" s="5">
        <v>996</v>
      </c>
      <c r="E22" s="5">
        <v>305</v>
      </c>
      <c r="F22" s="5">
        <v>609</v>
      </c>
      <c r="G22" s="5">
        <v>14</v>
      </c>
      <c r="H22" s="5">
        <v>17</v>
      </c>
      <c r="I22" s="5">
        <v>36</v>
      </c>
      <c r="J22" s="5">
        <v>981</v>
      </c>
      <c r="K22" s="5">
        <v>15</v>
      </c>
      <c r="L22" s="5">
        <v>861</v>
      </c>
    </row>
    <row r="23" spans="1:12" ht="17.25" thickBot="1">
      <c r="A23" s="3" t="s">
        <v>3288</v>
      </c>
      <c r="B23" s="3" t="s">
        <v>36</v>
      </c>
      <c r="C23" s="4">
        <v>18001</v>
      </c>
      <c r="D23" s="4">
        <v>12545</v>
      </c>
      <c r="E23" s="4">
        <v>5563</v>
      </c>
      <c r="F23" s="4">
        <v>6295</v>
      </c>
      <c r="G23" s="5">
        <v>249</v>
      </c>
      <c r="H23" s="5">
        <v>65</v>
      </c>
      <c r="I23" s="5">
        <v>270</v>
      </c>
      <c r="J23" s="4">
        <v>12442</v>
      </c>
      <c r="K23" s="5">
        <v>103</v>
      </c>
      <c r="L23" s="4">
        <v>5456</v>
      </c>
    </row>
    <row r="24" spans="1:12" ht="23.25" thickBot="1">
      <c r="A24" s="3"/>
      <c r="B24" s="3" t="s">
        <v>37</v>
      </c>
      <c r="C24" s="4">
        <v>3459</v>
      </c>
      <c r="D24" s="4">
        <v>3459</v>
      </c>
      <c r="E24" s="4">
        <v>1818</v>
      </c>
      <c r="F24" s="4">
        <v>1502</v>
      </c>
      <c r="G24" s="5">
        <v>57</v>
      </c>
      <c r="H24" s="5">
        <v>10</v>
      </c>
      <c r="I24" s="5">
        <v>53</v>
      </c>
      <c r="J24" s="4">
        <v>3440</v>
      </c>
      <c r="K24" s="5">
        <v>19</v>
      </c>
      <c r="L24" s="5">
        <v>0</v>
      </c>
    </row>
    <row r="25" spans="1:12" ht="17.25" thickBot="1">
      <c r="A25" s="3"/>
      <c r="B25" s="3" t="s">
        <v>3287</v>
      </c>
      <c r="C25" s="4">
        <v>3446</v>
      </c>
      <c r="D25" s="4">
        <v>1790</v>
      </c>
      <c r="E25" s="5">
        <v>657</v>
      </c>
      <c r="F25" s="4">
        <v>1010</v>
      </c>
      <c r="G25" s="5">
        <v>49</v>
      </c>
      <c r="H25" s="5">
        <v>14</v>
      </c>
      <c r="I25" s="5">
        <v>47</v>
      </c>
      <c r="J25" s="4">
        <v>1777</v>
      </c>
      <c r="K25" s="5">
        <v>13</v>
      </c>
      <c r="L25" s="4">
        <v>1656</v>
      </c>
    </row>
    <row r="26" spans="1:12" ht="17.25" thickBot="1">
      <c r="A26" s="3"/>
      <c r="B26" s="3" t="s">
        <v>3286</v>
      </c>
      <c r="C26" s="4">
        <v>2339</v>
      </c>
      <c r="D26" s="4">
        <v>1482</v>
      </c>
      <c r="E26" s="5">
        <v>639</v>
      </c>
      <c r="F26" s="5">
        <v>759</v>
      </c>
      <c r="G26" s="5">
        <v>31</v>
      </c>
      <c r="H26" s="5">
        <v>5</v>
      </c>
      <c r="I26" s="5">
        <v>32</v>
      </c>
      <c r="J26" s="4">
        <v>1466</v>
      </c>
      <c r="K26" s="5">
        <v>16</v>
      </c>
      <c r="L26" s="5">
        <v>857</v>
      </c>
    </row>
    <row r="27" spans="1:12" ht="17.25" thickBot="1">
      <c r="A27" s="3"/>
      <c r="B27" s="3" t="s">
        <v>3285</v>
      </c>
      <c r="C27" s="4">
        <v>2530</v>
      </c>
      <c r="D27" s="4">
        <v>1541</v>
      </c>
      <c r="E27" s="5">
        <v>567</v>
      </c>
      <c r="F27" s="5">
        <v>870</v>
      </c>
      <c r="G27" s="5">
        <v>32</v>
      </c>
      <c r="H27" s="5">
        <v>9</v>
      </c>
      <c r="I27" s="5">
        <v>44</v>
      </c>
      <c r="J27" s="4">
        <v>1522</v>
      </c>
      <c r="K27" s="5">
        <v>19</v>
      </c>
      <c r="L27" s="5">
        <v>989</v>
      </c>
    </row>
    <row r="28" spans="1:12" ht="17.25" thickBot="1">
      <c r="A28" s="3"/>
      <c r="B28" s="3" t="s">
        <v>3284</v>
      </c>
      <c r="C28" s="4">
        <v>2521</v>
      </c>
      <c r="D28" s="4">
        <v>1539</v>
      </c>
      <c r="E28" s="5">
        <v>593</v>
      </c>
      <c r="F28" s="5">
        <v>860</v>
      </c>
      <c r="G28" s="5">
        <v>22</v>
      </c>
      <c r="H28" s="5">
        <v>18</v>
      </c>
      <c r="I28" s="5">
        <v>27</v>
      </c>
      <c r="J28" s="4">
        <v>1520</v>
      </c>
      <c r="K28" s="5">
        <v>19</v>
      </c>
      <c r="L28" s="5">
        <v>982</v>
      </c>
    </row>
    <row r="29" spans="1:12" ht="17.25" thickBot="1">
      <c r="A29" s="3"/>
      <c r="B29" s="3" t="s">
        <v>3283</v>
      </c>
      <c r="C29" s="4">
        <v>3706</v>
      </c>
      <c r="D29" s="4">
        <v>2734</v>
      </c>
      <c r="E29" s="4">
        <v>1289</v>
      </c>
      <c r="F29" s="4">
        <v>1294</v>
      </c>
      <c r="G29" s="5">
        <v>58</v>
      </c>
      <c r="H29" s="5">
        <v>9</v>
      </c>
      <c r="I29" s="5">
        <v>67</v>
      </c>
      <c r="J29" s="4">
        <v>2717</v>
      </c>
      <c r="K29" s="5">
        <v>17</v>
      </c>
      <c r="L29" s="5">
        <v>972</v>
      </c>
    </row>
    <row r="30" spans="1:12" ht="17.25" thickBot="1">
      <c r="A30" s="3" t="s">
        <v>3282</v>
      </c>
      <c r="B30" s="3" t="s">
        <v>36</v>
      </c>
      <c r="C30" s="4">
        <v>15788</v>
      </c>
      <c r="D30" s="4">
        <v>9112</v>
      </c>
      <c r="E30" s="4">
        <v>3612</v>
      </c>
      <c r="F30" s="4">
        <v>4893</v>
      </c>
      <c r="G30" s="5">
        <v>207</v>
      </c>
      <c r="H30" s="5">
        <v>70</v>
      </c>
      <c r="I30" s="5">
        <v>233</v>
      </c>
      <c r="J30" s="4">
        <v>9015</v>
      </c>
      <c r="K30" s="5">
        <v>97</v>
      </c>
      <c r="L30" s="4">
        <v>6676</v>
      </c>
    </row>
    <row r="31" spans="1:12" ht="23.25" thickBot="1">
      <c r="A31" s="3"/>
      <c r="B31" s="3" t="s">
        <v>37</v>
      </c>
      <c r="C31" s="4">
        <v>2913</v>
      </c>
      <c r="D31" s="4">
        <v>2913</v>
      </c>
      <c r="E31" s="4">
        <v>1397</v>
      </c>
      <c r="F31" s="4">
        <v>1357</v>
      </c>
      <c r="G31" s="5">
        <v>64</v>
      </c>
      <c r="H31" s="5">
        <v>13</v>
      </c>
      <c r="I31" s="5">
        <v>58</v>
      </c>
      <c r="J31" s="4">
        <v>2889</v>
      </c>
      <c r="K31" s="5">
        <v>24</v>
      </c>
      <c r="L31" s="5">
        <v>0</v>
      </c>
    </row>
    <row r="32" spans="1:12" ht="23.25" thickBot="1">
      <c r="A32" s="3"/>
      <c r="B32" s="3" t="s">
        <v>3281</v>
      </c>
      <c r="C32" s="4">
        <v>4513</v>
      </c>
      <c r="D32" s="4">
        <v>2404</v>
      </c>
      <c r="E32" s="5">
        <v>845</v>
      </c>
      <c r="F32" s="4">
        <v>1389</v>
      </c>
      <c r="G32" s="5">
        <v>53</v>
      </c>
      <c r="H32" s="5">
        <v>18</v>
      </c>
      <c r="I32" s="5">
        <v>74</v>
      </c>
      <c r="J32" s="4">
        <v>2379</v>
      </c>
      <c r="K32" s="5">
        <v>25</v>
      </c>
      <c r="L32" s="4">
        <v>2109</v>
      </c>
    </row>
    <row r="33" spans="1:12" ht="23.25" thickBot="1">
      <c r="A33" s="3"/>
      <c r="B33" s="3" t="s">
        <v>3280</v>
      </c>
      <c r="C33" s="4">
        <v>4612</v>
      </c>
      <c r="D33" s="4">
        <v>2021</v>
      </c>
      <c r="E33" s="5">
        <v>743</v>
      </c>
      <c r="F33" s="4">
        <v>1140</v>
      </c>
      <c r="G33" s="5">
        <v>43</v>
      </c>
      <c r="H33" s="5">
        <v>23</v>
      </c>
      <c r="I33" s="5">
        <v>53</v>
      </c>
      <c r="J33" s="4">
        <v>2002</v>
      </c>
      <c r="K33" s="5">
        <v>19</v>
      </c>
      <c r="L33" s="4">
        <v>2591</v>
      </c>
    </row>
    <row r="34" spans="1:12" ht="23.25" thickBot="1">
      <c r="A34" s="3"/>
      <c r="B34" s="3" t="s">
        <v>3279</v>
      </c>
      <c r="C34" s="4">
        <v>3750</v>
      </c>
      <c r="D34" s="4">
        <v>1774</v>
      </c>
      <c r="E34" s="5">
        <v>627</v>
      </c>
      <c r="F34" s="4">
        <v>1007</v>
      </c>
      <c r="G34" s="5">
        <v>47</v>
      </c>
      <c r="H34" s="5">
        <v>16</v>
      </c>
      <c r="I34" s="5">
        <v>48</v>
      </c>
      <c r="J34" s="4">
        <v>1745</v>
      </c>
      <c r="K34" s="5">
        <v>29</v>
      </c>
      <c r="L34" s="4">
        <v>1976</v>
      </c>
    </row>
    <row r="35" spans="1:12" ht="17.25" thickBot="1">
      <c r="A35" s="3" t="s">
        <v>3278</v>
      </c>
      <c r="B35" s="3" t="s">
        <v>36</v>
      </c>
      <c r="C35" s="4">
        <v>13051</v>
      </c>
      <c r="D35" s="4">
        <v>9240</v>
      </c>
      <c r="E35" s="4">
        <v>3291</v>
      </c>
      <c r="F35" s="4">
        <v>5407</v>
      </c>
      <c r="G35" s="5">
        <v>154</v>
      </c>
      <c r="H35" s="5">
        <v>52</v>
      </c>
      <c r="I35" s="5">
        <v>249</v>
      </c>
      <c r="J35" s="4">
        <v>9153</v>
      </c>
      <c r="K35" s="5">
        <v>87</v>
      </c>
      <c r="L35" s="4">
        <v>3811</v>
      </c>
    </row>
    <row r="36" spans="1:12" ht="23.25" thickBot="1">
      <c r="A36" s="3"/>
      <c r="B36" s="3" t="s">
        <v>37</v>
      </c>
      <c r="C36" s="4">
        <v>3524</v>
      </c>
      <c r="D36" s="4">
        <v>3524</v>
      </c>
      <c r="E36" s="4">
        <v>1605</v>
      </c>
      <c r="F36" s="4">
        <v>1740</v>
      </c>
      <c r="G36" s="5">
        <v>52</v>
      </c>
      <c r="H36" s="5">
        <v>16</v>
      </c>
      <c r="I36" s="5">
        <v>81</v>
      </c>
      <c r="J36" s="4">
        <v>3494</v>
      </c>
      <c r="K36" s="5">
        <v>30</v>
      </c>
      <c r="L36" s="5">
        <v>0</v>
      </c>
    </row>
    <row r="37" spans="1:12" ht="23.25" thickBot="1">
      <c r="A37" s="3"/>
      <c r="B37" s="3" t="s">
        <v>3277</v>
      </c>
      <c r="C37" s="4">
        <v>1592</v>
      </c>
      <c r="D37" s="5">
        <v>936</v>
      </c>
      <c r="E37" s="5">
        <v>283</v>
      </c>
      <c r="F37" s="5">
        <v>585</v>
      </c>
      <c r="G37" s="5">
        <v>20</v>
      </c>
      <c r="H37" s="5">
        <v>9</v>
      </c>
      <c r="I37" s="5">
        <v>29</v>
      </c>
      <c r="J37" s="5">
        <v>926</v>
      </c>
      <c r="K37" s="5">
        <v>10</v>
      </c>
      <c r="L37" s="5">
        <v>656</v>
      </c>
    </row>
    <row r="38" spans="1:12" ht="23.25" thickBot="1">
      <c r="A38" s="3"/>
      <c r="B38" s="3" t="s">
        <v>3276</v>
      </c>
      <c r="C38" s="4">
        <v>2098</v>
      </c>
      <c r="D38" s="4">
        <v>1343</v>
      </c>
      <c r="E38" s="5">
        <v>429</v>
      </c>
      <c r="F38" s="5">
        <v>828</v>
      </c>
      <c r="G38" s="5">
        <v>26</v>
      </c>
      <c r="H38" s="5">
        <v>11</v>
      </c>
      <c r="I38" s="5">
        <v>37</v>
      </c>
      <c r="J38" s="4">
        <v>1331</v>
      </c>
      <c r="K38" s="5">
        <v>12</v>
      </c>
      <c r="L38" s="5">
        <v>755</v>
      </c>
    </row>
    <row r="39" spans="1:12" ht="23.25" thickBot="1">
      <c r="A39" s="3"/>
      <c r="B39" s="3" t="s">
        <v>3275</v>
      </c>
      <c r="C39" s="4">
        <v>2572</v>
      </c>
      <c r="D39" s="4">
        <v>1631</v>
      </c>
      <c r="E39" s="5">
        <v>376</v>
      </c>
      <c r="F39" s="4">
        <v>1175</v>
      </c>
      <c r="G39" s="5">
        <v>28</v>
      </c>
      <c r="H39" s="5">
        <v>2</v>
      </c>
      <c r="I39" s="5">
        <v>38</v>
      </c>
      <c r="J39" s="4">
        <v>1619</v>
      </c>
      <c r="K39" s="5">
        <v>12</v>
      </c>
      <c r="L39" s="5">
        <v>941</v>
      </c>
    </row>
    <row r="40" spans="1:12" ht="23.25" thickBot="1">
      <c r="A40" s="3"/>
      <c r="B40" s="3" t="s">
        <v>3274</v>
      </c>
      <c r="C40" s="4">
        <v>1376</v>
      </c>
      <c r="D40" s="5">
        <v>731</v>
      </c>
      <c r="E40" s="5">
        <v>263</v>
      </c>
      <c r="F40" s="5">
        <v>406</v>
      </c>
      <c r="G40" s="5">
        <v>11</v>
      </c>
      <c r="H40" s="5">
        <v>5</v>
      </c>
      <c r="I40" s="5">
        <v>32</v>
      </c>
      <c r="J40" s="5">
        <v>717</v>
      </c>
      <c r="K40" s="5">
        <v>14</v>
      </c>
      <c r="L40" s="5">
        <v>645</v>
      </c>
    </row>
    <row r="41" spans="1:12" ht="23.25" thickBot="1">
      <c r="A41" s="3"/>
      <c r="B41" s="3" t="s">
        <v>3273</v>
      </c>
      <c r="C41" s="4">
        <v>1889</v>
      </c>
      <c r="D41" s="4">
        <v>1075</v>
      </c>
      <c r="E41" s="5">
        <v>335</v>
      </c>
      <c r="F41" s="5">
        <v>673</v>
      </c>
      <c r="G41" s="5">
        <v>17</v>
      </c>
      <c r="H41" s="5">
        <v>9</v>
      </c>
      <c r="I41" s="5">
        <v>32</v>
      </c>
      <c r="J41" s="4">
        <v>1066</v>
      </c>
      <c r="K41" s="5">
        <v>9</v>
      </c>
      <c r="L41" s="5">
        <v>814</v>
      </c>
    </row>
    <row r="42" spans="1:12" ht="17.25" thickBot="1">
      <c r="A42" s="3" t="s">
        <v>3272</v>
      </c>
      <c r="B42" s="3" t="s">
        <v>36</v>
      </c>
      <c r="C42" s="4">
        <v>30304</v>
      </c>
      <c r="D42" s="4">
        <v>18535</v>
      </c>
      <c r="E42" s="4">
        <v>7642</v>
      </c>
      <c r="F42" s="4">
        <v>9700</v>
      </c>
      <c r="G42" s="5">
        <v>404</v>
      </c>
      <c r="H42" s="5">
        <v>130</v>
      </c>
      <c r="I42" s="5">
        <v>429</v>
      </c>
      <c r="J42" s="4">
        <v>18305</v>
      </c>
      <c r="K42" s="5">
        <v>230</v>
      </c>
      <c r="L42" s="4">
        <v>11769</v>
      </c>
    </row>
    <row r="43" spans="1:12" ht="23.25" thickBot="1">
      <c r="A43" s="3"/>
      <c r="B43" s="3" t="s">
        <v>37</v>
      </c>
      <c r="C43" s="4">
        <v>3897</v>
      </c>
      <c r="D43" s="4">
        <v>3895</v>
      </c>
      <c r="E43" s="4">
        <v>1924</v>
      </c>
      <c r="F43" s="4">
        <v>1766</v>
      </c>
      <c r="G43" s="5">
        <v>86</v>
      </c>
      <c r="H43" s="5">
        <v>17</v>
      </c>
      <c r="I43" s="5">
        <v>58</v>
      </c>
      <c r="J43" s="4">
        <v>3851</v>
      </c>
      <c r="K43" s="5">
        <v>44</v>
      </c>
      <c r="L43" s="5">
        <v>2</v>
      </c>
    </row>
    <row r="44" spans="1:12" ht="23.25" thickBot="1">
      <c r="A44" s="3"/>
      <c r="B44" s="3" t="s">
        <v>3271</v>
      </c>
      <c r="C44" s="4">
        <v>4519</v>
      </c>
      <c r="D44" s="4">
        <v>2523</v>
      </c>
      <c r="E44" s="4">
        <v>1121</v>
      </c>
      <c r="F44" s="4">
        <v>1277</v>
      </c>
      <c r="G44" s="5">
        <v>52</v>
      </c>
      <c r="H44" s="5">
        <v>10</v>
      </c>
      <c r="I44" s="5">
        <v>45</v>
      </c>
      <c r="J44" s="4">
        <v>2505</v>
      </c>
      <c r="K44" s="5">
        <v>18</v>
      </c>
      <c r="L44" s="4">
        <v>1996</v>
      </c>
    </row>
    <row r="45" spans="1:12" ht="23.25" thickBot="1">
      <c r="A45" s="3"/>
      <c r="B45" s="3" t="s">
        <v>3270</v>
      </c>
      <c r="C45" s="4">
        <v>3859</v>
      </c>
      <c r="D45" s="4">
        <v>2236</v>
      </c>
      <c r="E45" s="5">
        <v>868</v>
      </c>
      <c r="F45" s="4">
        <v>1197</v>
      </c>
      <c r="G45" s="5">
        <v>60</v>
      </c>
      <c r="H45" s="5">
        <v>17</v>
      </c>
      <c r="I45" s="5">
        <v>63</v>
      </c>
      <c r="J45" s="4">
        <v>2205</v>
      </c>
      <c r="K45" s="5">
        <v>31</v>
      </c>
      <c r="L45" s="4">
        <v>1623</v>
      </c>
    </row>
    <row r="46" spans="1:12" ht="23.25" thickBot="1">
      <c r="A46" s="3"/>
      <c r="B46" s="3" t="s">
        <v>3269</v>
      </c>
      <c r="C46" s="4">
        <v>4404</v>
      </c>
      <c r="D46" s="4">
        <v>2160</v>
      </c>
      <c r="E46" s="5">
        <v>781</v>
      </c>
      <c r="F46" s="4">
        <v>1235</v>
      </c>
      <c r="G46" s="5">
        <v>51</v>
      </c>
      <c r="H46" s="5">
        <v>12</v>
      </c>
      <c r="I46" s="5">
        <v>59</v>
      </c>
      <c r="J46" s="4">
        <v>2138</v>
      </c>
      <c r="K46" s="5">
        <v>22</v>
      </c>
      <c r="L46" s="4">
        <v>2244</v>
      </c>
    </row>
    <row r="47" spans="1:12" ht="23.25" thickBot="1">
      <c r="A47" s="3"/>
      <c r="B47" s="3" t="s">
        <v>3268</v>
      </c>
      <c r="C47" s="4">
        <v>3018</v>
      </c>
      <c r="D47" s="4">
        <v>1676</v>
      </c>
      <c r="E47" s="5">
        <v>647</v>
      </c>
      <c r="F47" s="5">
        <v>897</v>
      </c>
      <c r="G47" s="5">
        <v>36</v>
      </c>
      <c r="H47" s="5">
        <v>20</v>
      </c>
      <c r="I47" s="5">
        <v>47</v>
      </c>
      <c r="J47" s="4">
        <v>1647</v>
      </c>
      <c r="K47" s="5">
        <v>29</v>
      </c>
      <c r="L47" s="4">
        <v>1342</v>
      </c>
    </row>
    <row r="48" spans="1:12" ht="23.25" thickBot="1">
      <c r="A48" s="3"/>
      <c r="B48" s="3" t="s">
        <v>3267</v>
      </c>
      <c r="C48" s="4">
        <v>3137</v>
      </c>
      <c r="D48" s="4">
        <v>1750</v>
      </c>
      <c r="E48" s="5">
        <v>639</v>
      </c>
      <c r="F48" s="5">
        <v>966</v>
      </c>
      <c r="G48" s="5">
        <v>37</v>
      </c>
      <c r="H48" s="5">
        <v>20</v>
      </c>
      <c r="I48" s="5">
        <v>54</v>
      </c>
      <c r="J48" s="4">
        <v>1716</v>
      </c>
      <c r="K48" s="5">
        <v>34</v>
      </c>
      <c r="L48" s="4">
        <v>1387</v>
      </c>
    </row>
    <row r="49" spans="1:12" ht="23.25" thickBot="1">
      <c r="A49" s="3"/>
      <c r="B49" s="3" t="s">
        <v>3266</v>
      </c>
      <c r="C49" s="4">
        <v>3228</v>
      </c>
      <c r="D49" s="4">
        <v>1891</v>
      </c>
      <c r="E49" s="5">
        <v>712</v>
      </c>
      <c r="F49" s="4">
        <v>1064</v>
      </c>
      <c r="G49" s="5">
        <v>29</v>
      </c>
      <c r="H49" s="5">
        <v>18</v>
      </c>
      <c r="I49" s="5">
        <v>45</v>
      </c>
      <c r="J49" s="4">
        <v>1868</v>
      </c>
      <c r="K49" s="5">
        <v>23</v>
      </c>
      <c r="L49" s="4">
        <v>1337</v>
      </c>
    </row>
    <row r="50" spans="1:12" ht="23.25" thickBot="1">
      <c r="A50" s="3"/>
      <c r="B50" s="3" t="s">
        <v>3265</v>
      </c>
      <c r="C50" s="4">
        <v>4242</v>
      </c>
      <c r="D50" s="4">
        <v>2404</v>
      </c>
      <c r="E50" s="5">
        <v>950</v>
      </c>
      <c r="F50" s="4">
        <v>1298</v>
      </c>
      <c r="G50" s="5">
        <v>53</v>
      </c>
      <c r="H50" s="5">
        <v>16</v>
      </c>
      <c r="I50" s="5">
        <v>58</v>
      </c>
      <c r="J50" s="4">
        <v>2375</v>
      </c>
      <c r="K50" s="5">
        <v>29</v>
      </c>
      <c r="L50" s="4">
        <v>1838</v>
      </c>
    </row>
    <row r="51" spans="1:12" ht="17.25" thickBot="1">
      <c r="A51" s="3" t="s">
        <v>3264</v>
      </c>
      <c r="B51" s="3" t="s">
        <v>36</v>
      </c>
      <c r="C51" s="4">
        <v>9155</v>
      </c>
      <c r="D51" s="4">
        <v>6380</v>
      </c>
      <c r="E51" s="4">
        <v>2739</v>
      </c>
      <c r="F51" s="4">
        <v>3267</v>
      </c>
      <c r="G51" s="5">
        <v>117</v>
      </c>
      <c r="H51" s="5">
        <v>43</v>
      </c>
      <c r="I51" s="5">
        <v>124</v>
      </c>
      <c r="J51" s="4">
        <v>6290</v>
      </c>
      <c r="K51" s="5">
        <v>90</v>
      </c>
      <c r="L51" s="4">
        <v>2775</v>
      </c>
    </row>
    <row r="52" spans="1:12" ht="23.25" thickBot="1">
      <c r="A52" s="3"/>
      <c r="B52" s="3" t="s">
        <v>37</v>
      </c>
      <c r="C52" s="4">
        <v>2838</v>
      </c>
      <c r="D52" s="4">
        <v>2838</v>
      </c>
      <c r="E52" s="4">
        <v>1402</v>
      </c>
      <c r="F52" s="4">
        <v>1285</v>
      </c>
      <c r="G52" s="5">
        <v>56</v>
      </c>
      <c r="H52" s="5">
        <v>14</v>
      </c>
      <c r="I52" s="5">
        <v>50</v>
      </c>
      <c r="J52" s="4">
        <v>2807</v>
      </c>
      <c r="K52" s="5">
        <v>31</v>
      </c>
      <c r="L52" s="5">
        <v>0</v>
      </c>
    </row>
    <row r="53" spans="1:12" ht="23.25" thickBot="1">
      <c r="A53" s="3"/>
      <c r="B53" s="3" t="s">
        <v>3263</v>
      </c>
      <c r="C53" s="4">
        <v>3329</v>
      </c>
      <c r="D53" s="4">
        <v>1760</v>
      </c>
      <c r="E53" s="5">
        <v>588</v>
      </c>
      <c r="F53" s="4">
        <v>1057</v>
      </c>
      <c r="G53" s="5">
        <v>30</v>
      </c>
      <c r="H53" s="5">
        <v>16</v>
      </c>
      <c r="I53" s="5">
        <v>33</v>
      </c>
      <c r="J53" s="4">
        <v>1724</v>
      </c>
      <c r="K53" s="5">
        <v>36</v>
      </c>
      <c r="L53" s="4">
        <v>1569</v>
      </c>
    </row>
    <row r="54" spans="1:12" ht="23.25" thickBot="1">
      <c r="A54" s="3"/>
      <c r="B54" s="3" t="s">
        <v>3262</v>
      </c>
      <c r="C54" s="4">
        <v>2988</v>
      </c>
      <c r="D54" s="4">
        <v>1782</v>
      </c>
      <c r="E54" s="5">
        <v>749</v>
      </c>
      <c r="F54" s="5">
        <v>925</v>
      </c>
      <c r="G54" s="5">
        <v>31</v>
      </c>
      <c r="H54" s="5">
        <v>13</v>
      </c>
      <c r="I54" s="5">
        <v>41</v>
      </c>
      <c r="J54" s="4">
        <v>1759</v>
      </c>
      <c r="K54" s="5">
        <v>23</v>
      </c>
      <c r="L54" s="4">
        <v>1206</v>
      </c>
    </row>
    <row r="55" spans="1:12" ht="17.25" thickBot="1">
      <c r="A55" s="3" t="s">
        <v>3261</v>
      </c>
      <c r="B55" s="3" t="s">
        <v>36</v>
      </c>
      <c r="C55" s="4">
        <v>21085</v>
      </c>
      <c r="D55" s="4">
        <v>15123</v>
      </c>
      <c r="E55" s="4">
        <v>7200</v>
      </c>
      <c r="F55" s="4">
        <v>7069</v>
      </c>
      <c r="G55" s="5">
        <v>322</v>
      </c>
      <c r="H55" s="5">
        <v>73</v>
      </c>
      <c r="I55" s="5">
        <v>321</v>
      </c>
      <c r="J55" s="4">
        <v>14985</v>
      </c>
      <c r="K55" s="5">
        <v>138</v>
      </c>
      <c r="L55" s="4">
        <v>5962</v>
      </c>
    </row>
    <row r="56" spans="1:12" ht="23.25" thickBot="1">
      <c r="A56" s="3"/>
      <c r="B56" s="3" t="s">
        <v>37</v>
      </c>
      <c r="C56" s="4">
        <v>4581</v>
      </c>
      <c r="D56" s="4">
        <v>4578</v>
      </c>
      <c r="E56" s="4">
        <v>2601</v>
      </c>
      <c r="F56" s="4">
        <v>1799</v>
      </c>
      <c r="G56" s="5">
        <v>69</v>
      </c>
      <c r="H56" s="5">
        <v>16</v>
      </c>
      <c r="I56" s="5">
        <v>67</v>
      </c>
      <c r="J56" s="4">
        <v>4552</v>
      </c>
      <c r="K56" s="5">
        <v>26</v>
      </c>
      <c r="L56" s="5">
        <v>3</v>
      </c>
    </row>
    <row r="57" spans="1:12" ht="23.25" thickBot="1">
      <c r="A57" s="3"/>
      <c r="B57" s="3" t="s">
        <v>3260</v>
      </c>
      <c r="C57" s="4">
        <v>2217</v>
      </c>
      <c r="D57" s="4">
        <v>1509</v>
      </c>
      <c r="E57" s="5">
        <v>656</v>
      </c>
      <c r="F57" s="5">
        <v>732</v>
      </c>
      <c r="G57" s="5">
        <v>53</v>
      </c>
      <c r="H57" s="5">
        <v>10</v>
      </c>
      <c r="I57" s="5">
        <v>39</v>
      </c>
      <c r="J57" s="4">
        <v>1490</v>
      </c>
      <c r="K57" s="5">
        <v>19</v>
      </c>
      <c r="L57" s="5">
        <v>708</v>
      </c>
    </row>
    <row r="58" spans="1:12" ht="23.25" thickBot="1">
      <c r="A58" s="3"/>
      <c r="B58" s="3" t="s">
        <v>3259</v>
      </c>
      <c r="C58" s="4">
        <v>3342</v>
      </c>
      <c r="D58" s="4">
        <v>1973</v>
      </c>
      <c r="E58" s="5">
        <v>892</v>
      </c>
      <c r="F58" s="5">
        <v>961</v>
      </c>
      <c r="G58" s="5">
        <v>42</v>
      </c>
      <c r="H58" s="5">
        <v>14</v>
      </c>
      <c r="I58" s="5">
        <v>44</v>
      </c>
      <c r="J58" s="4">
        <v>1953</v>
      </c>
      <c r="K58" s="5">
        <v>20</v>
      </c>
      <c r="L58" s="4">
        <v>1369</v>
      </c>
    </row>
    <row r="59" spans="1:12" ht="23.25" thickBot="1">
      <c r="A59" s="3"/>
      <c r="B59" s="3" t="s">
        <v>3258</v>
      </c>
      <c r="C59" s="4">
        <v>2491</v>
      </c>
      <c r="D59" s="4">
        <v>1615</v>
      </c>
      <c r="E59" s="5">
        <v>690</v>
      </c>
      <c r="F59" s="5">
        <v>832</v>
      </c>
      <c r="G59" s="5">
        <v>38</v>
      </c>
      <c r="H59" s="5">
        <v>6</v>
      </c>
      <c r="I59" s="5">
        <v>34</v>
      </c>
      <c r="J59" s="4">
        <v>1600</v>
      </c>
      <c r="K59" s="5">
        <v>15</v>
      </c>
      <c r="L59" s="5">
        <v>876</v>
      </c>
    </row>
    <row r="60" spans="1:12" ht="23.25" thickBot="1">
      <c r="A60" s="3"/>
      <c r="B60" s="3" t="s">
        <v>3257</v>
      </c>
      <c r="C60" s="4">
        <v>2614</v>
      </c>
      <c r="D60" s="4">
        <v>1690</v>
      </c>
      <c r="E60" s="5">
        <v>735</v>
      </c>
      <c r="F60" s="5">
        <v>854</v>
      </c>
      <c r="G60" s="5">
        <v>44</v>
      </c>
      <c r="H60" s="5">
        <v>10</v>
      </c>
      <c r="I60" s="5">
        <v>33</v>
      </c>
      <c r="J60" s="4">
        <v>1676</v>
      </c>
      <c r="K60" s="5">
        <v>14</v>
      </c>
      <c r="L60" s="5">
        <v>924</v>
      </c>
    </row>
    <row r="61" spans="1:12" ht="23.25" thickBot="1">
      <c r="A61" s="3"/>
      <c r="B61" s="3" t="s">
        <v>3256</v>
      </c>
      <c r="C61" s="4">
        <v>2978</v>
      </c>
      <c r="D61" s="4">
        <v>1820</v>
      </c>
      <c r="E61" s="5">
        <v>736</v>
      </c>
      <c r="F61" s="5">
        <v>968</v>
      </c>
      <c r="G61" s="5">
        <v>43</v>
      </c>
      <c r="H61" s="5">
        <v>11</v>
      </c>
      <c r="I61" s="5">
        <v>44</v>
      </c>
      <c r="J61" s="4">
        <v>1802</v>
      </c>
      <c r="K61" s="5">
        <v>18</v>
      </c>
      <c r="L61" s="4">
        <v>1158</v>
      </c>
    </row>
    <row r="62" spans="1:12" ht="23.25" thickBot="1">
      <c r="A62" s="3"/>
      <c r="B62" s="3" t="s">
        <v>3255</v>
      </c>
      <c r="C62" s="4">
        <v>2862</v>
      </c>
      <c r="D62" s="4">
        <v>1938</v>
      </c>
      <c r="E62" s="5">
        <v>890</v>
      </c>
      <c r="F62" s="5">
        <v>923</v>
      </c>
      <c r="G62" s="5">
        <v>33</v>
      </c>
      <c r="H62" s="5">
        <v>6</v>
      </c>
      <c r="I62" s="5">
        <v>60</v>
      </c>
      <c r="J62" s="4">
        <v>1912</v>
      </c>
      <c r="K62" s="5">
        <v>26</v>
      </c>
      <c r="L62" s="5">
        <v>924</v>
      </c>
    </row>
    <row r="63" spans="1:12" ht="17.25" thickBot="1">
      <c r="A63" s="3" t="s">
        <v>3254</v>
      </c>
      <c r="B63" s="3" t="s">
        <v>36</v>
      </c>
      <c r="C63" s="4">
        <v>13202</v>
      </c>
      <c r="D63" s="4">
        <v>8779</v>
      </c>
      <c r="E63" s="4">
        <v>3676</v>
      </c>
      <c r="F63" s="4">
        <v>4587</v>
      </c>
      <c r="G63" s="5">
        <v>184</v>
      </c>
      <c r="H63" s="5">
        <v>65</v>
      </c>
      <c r="I63" s="5">
        <v>175</v>
      </c>
      <c r="J63" s="4">
        <v>8687</v>
      </c>
      <c r="K63" s="5">
        <v>92</v>
      </c>
      <c r="L63" s="4">
        <v>4423</v>
      </c>
    </row>
    <row r="64" spans="1:12" ht="23.25" thickBot="1">
      <c r="A64" s="3"/>
      <c r="B64" s="3" t="s">
        <v>37</v>
      </c>
      <c r="C64" s="4">
        <v>2797</v>
      </c>
      <c r="D64" s="4">
        <v>2797</v>
      </c>
      <c r="E64" s="4">
        <v>1432</v>
      </c>
      <c r="F64" s="4">
        <v>1230</v>
      </c>
      <c r="G64" s="5">
        <v>60</v>
      </c>
      <c r="H64" s="5">
        <v>17</v>
      </c>
      <c r="I64" s="5">
        <v>39</v>
      </c>
      <c r="J64" s="4">
        <v>2778</v>
      </c>
      <c r="K64" s="5">
        <v>19</v>
      </c>
      <c r="L64" s="5">
        <v>0</v>
      </c>
    </row>
    <row r="65" spans="1:12" ht="23.25" thickBot="1">
      <c r="A65" s="3"/>
      <c r="B65" s="3" t="s">
        <v>3253</v>
      </c>
      <c r="C65" s="4">
        <v>2134</v>
      </c>
      <c r="D65" s="4">
        <v>1053</v>
      </c>
      <c r="E65" s="5">
        <v>358</v>
      </c>
      <c r="F65" s="5">
        <v>619</v>
      </c>
      <c r="G65" s="5">
        <v>25</v>
      </c>
      <c r="H65" s="5">
        <v>12</v>
      </c>
      <c r="I65" s="5">
        <v>30</v>
      </c>
      <c r="J65" s="4">
        <v>1044</v>
      </c>
      <c r="K65" s="5">
        <v>9</v>
      </c>
      <c r="L65" s="4">
        <v>1081</v>
      </c>
    </row>
    <row r="66" spans="1:12" ht="23.25" thickBot="1">
      <c r="A66" s="3"/>
      <c r="B66" s="3" t="s">
        <v>3252</v>
      </c>
      <c r="C66" s="4">
        <v>3314</v>
      </c>
      <c r="D66" s="4">
        <v>2020</v>
      </c>
      <c r="E66" s="5">
        <v>919</v>
      </c>
      <c r="F66" s="5">
        <v>987</v>
      </c>
      <c r="G66" s="5">
        <v>42</v>
      </c>
      <c r="H66" s="5">
        <v>5</v>
      </c>
      <c r="I66" s="5">
        <v>49</v>
      </c>
      <c r="J66" s="4">
        <v>2002</v>
      </c>
      <c r="K66" s="5">
        <v>18</v>
      </c>
      <c r="L66" s="4">
        <v>1294</v>
      </c>
    </row>
    <row r="67" spans="1:12" ht="23.25" thickBot="1">
      <c r="A67" s="3"/>
      <c r="B67" s="3" t="s">
        <v>3251</v>
      </c>
      <c r="C67" s="4">
        <v>2320</v>
      </c>
      <c r="D67" s="4">
        <v>1330</v>
      </c>
      <c r="E67" s="5">
        <v>421</v>
      </c>
      <c r="F67" s="5">
        <v>815</v>
      </c>
      <c r="G67" s="5">
        <v>24</v>
      </c>
      <c r="H67" s="5">
        <v>13</v>
      </c>
      <c r="I67" s="5">
        <v>32</v>
      </c>
      <c r="J67" s="4">
        <v>1305</v>
      </c>
      <c r="K67" s="5">
        <v>25</v>
      </c>
      <c r="L67" s="5">
        <v>990</v>
      </c>
    </row>
    <row r="68" spans="1:12" ht="23.25" thickBot="1">
      <c r="A68" s="3"/>
      <c r="B68" s="3" t="s">
        <v>3250</v>
      </c>
      <c r="C68" s="4">
        <v>2637</v>
      </c>
      <c r="D68" s="4">
        <v>1579</v>
      </c>
      <c r="E68" s="5">
        <v>546</v>
      </c>
      <c r="F68" s="5">
        <v>936</v>
      </c>
      <c r="G68" s="5">
        <v>33</v>
      </c>
      <c r="H68" s="5">
        <v>18</v>
      </c>
      <c r="I68" s="5">
        <v>25</v>
      </c>
      <c r="J68" s="4">
        <v>1558</v>
      </c>
      <c r="K68" s="5">
        <v>21</v>
      </c>
      <c r="L68" s="4">
        <v>1058</v>
      </c>
    </row>
    <row r="69" spans="1:12" ht="17.25" thickBot="1">
      <c r="A69" s="3" t="s">
        <v>3249</v>
      </c>
      <c r="B69" s="3" t="s">
        <v>36</v>
      </c>
      <c r="C69" s="4">
        <v>13452</v>
      </c>
      <c r="D69" s="4">
        <v>9047</v>
      </c>
      <c r="E69" s="4">
        <v>3531</v>
      </c>
      <c r="F69" s="4">
        <v>4973</v>
      </c>
      <c r="G69" s="5">
        <v>189</v>
      </c>
      <c r="H69" s="5">
        <v>62</v>
      </c>
      <c r="I69" s="5">
        <v>194</v>
      </c>
      <c r="J69" s="4">
        <v>8949</v>
      </c>
      <c r="K69" s="5">
        <v>98</v>
      </c>
      <c r="L69" s="4">
        <v>4405</v>
      </c>
    </row>
    <row r="70" spans="1:12" ht="23.25" thickBot="1">
      <c r="A70" s="3"/>
      <c r="B70" s="3" t="s">
        <v>37</v>
      </c>
      <c r="C70" s="4">
        <v>3257</v>
      </c>
      <c r="D70" s="4">
        <v>3257</v>
      </c>
      <c r="E70" s="4">
        <v>1581</v>
      </c>
      <c r="F70" s="4">
        <v>1489</v>
      </c>
      <c r="G70" s="5">
        <v>67</v>
      </c>
      <c r="H70" s="5">
        <v>19</v>
      </c>
      <c r="I70" s="5">
        <v>68</v>
      </c>
      <c r="J70" s="4">
        <v>3224</v>
      </c>
      <c r="K70" s="5">
        <v>33</v>
      </c>
      <c r="L70" s="5">
        <v>0</v>
      </c>
    </row>
    <row r="71" spans="1:12" ht="23.25" thickBot="1">
      <c r="A71" s="3"/>
      <c r="B71" s="3" t="s">
        <v>3248</v>
      </c>
      <c r="C71" s="4">
        <v>2780</v>
      </c>
      <c r="D71" s="4">
        <v>1681</v>
      </c>
      <c r="E71" s="5">
        <v>506</v>
      </c>
      <c r="F71" s="4">
        <v>1077</v>
      </c>
      <c r="G71" s="5">
        <v>35</v>
      </c>
      <c r="H71" s="5">
        <v>14</v>
      </c>
      <c r="I71" s="5">
        <v>41</v>
      </c>
      <c r="J71" s="4">
        <v>1673</v>
      </c>
      <c r="K71" s="5">
        <v>8</v>
      </c>
      <c r="L71" s="4">
        <v>1099</v>
      </c>
    </row>
    <row r="72" spans="1:12" ht="23.25" thickBot="1">
      <c r="A72" s="3"/>
      <c r="B72" s="3" t="s">
        <v>3247</v>
      </c>
      <c r="C72" s="4">
        <v>2418</v>
      </c>
      <c r="D72" s="4">
        <v>1572</v>
      </c>
      <c r="E72" s="5">
        <v>648</v>
      </c>
      <c r="F72" s="5">
        <v>823</v>
      </c>
      <c r="G72" s="5">
        <v>40</v>
      </c>
      <c r="H72" s="5">
        <v>13</v>
      </c>
      <c r="I72" s="5">
        <v>32</v>
      </c>
      <c r="J72" s="4">
        <v>1556</v>
      </c>
      <c r="K72" s="5">
        <v>16</v>
      </c>
      <c r="L72" s="5">
        <v>846</v>
      </c>
    </row>
    <row r="73" spans="1:12" ht="23.25" thickBot="1">
      <c r="A73" s="3"/>
      <c r="B73" s="3" t="s">
        <v>3246</v>
      </c>
      <c r="C73" s="4">
        <v>2525</v>
      </c>
      <c r="D73" s="4">
        <v>1246</v>
      </c>
      <c r="E73" s="5">
        <v>383</v>
      </c>
      <c r="F73" s="5">
        <v>796</v>
      </c>
      <c r="G73" s="5">
        <v>18</v>
      </c>
      <c r="H73" s="5">
        <v>4</v>
      </c>
      <c r="I73" s="5">
        <v>26</v>
      </c>
      <c r="J73" s="4">
        <v>1227</v>
      </c>
      <c r="K73" s="5">
        <v>19</v>
      </c>
      <c r="L73" s="4">
        <v>1279</v>
      </c>
    </row>
    <row r="74" spans="1:12" ht="23.25" thickBot="1">
      <c r="A74" s="3"/>
      <c r="B74" s="3" t="s">
        <v>3245</v>
      </c>
      <c r="C74" s="4">
        <v>2472</v>
      </c>
      <c r="D74" s="4">
        <v>1291</v>
      </c>
      <c r="E74" s="5">
        <v>413</v>
      </c>
      <c r="F74" s="5">
        <v>788</v>
      </c>
      <c r="G74" s="5">
        <v>29</v>
      </c>
      <c r="H74" s="5">
        <v>12</v>
      </c>
      <c r="I74" s="5">
        <v>27</v>
      </c>
      <c r="J74" s="4">
        <v>1269</v>
      </c>
      <c r="K74" s="5">
        <v>22</v>
      </c>
      <c r="L74" s="4">
        <v>1181</v>
      </c>
    </row>
    <row r="75" spans="1:12" ht="17.25" thickBot="1">
      <c r="A75" s="3" t="s">
        <v>3244</v>
      </c>
      <c r="B75" s="3" t="s">
        <v>36</v>
      </c>
      <c r="C75" s="4">
        <v>22405</v>
      </c>
      <c r="D75" s="4">
        <v>15258</v>
      </c>
      <c r="E75" s="4">
        <v>6424</v>
      </c>
      <c r="F75" s="4">
        <v>7930</v>
      </c>
      <c r="G75" s="5">
        <v>332</v>
      </c>
      <c r="H75" s="5">
        <v>103</v>
      </c>
      <c r="I75" s="5">
        <v>330</v>
      </c>
      <c r="J75" s="4">
        <v>15119</v>
      </c>
      <c r="K75" s="5">
        <v>139</v>
      </c>
      <c r="L75" s="4">
        <v>7147</v>
      </c>
    </row>
    <row r="76" spans="1:12" ht="23.25" thickBot="1">
      <c r="A76" s="3"/>
      <c r="B76" s="3" t="s">
        <v>37</v>
      </c>
      <c r="C76" s="4">
        <v>3640</v>
      </c>
      <c r="D76" s="4">
        <v>3640</v>
      </c>
      <c r="E76" s="4">
        <v>1862</v>
      </c>
      <c r="F76" s="4">
        <v>1593</v>
      </c>
      <c r="G76" s="5">
        <v>74</v>
      </c>
      <c r="H76" s="5">
        <v>14</v>
      </c>
      <c r="I76" s="5">
        <v>74</v>
      </c>
      <c r="J76" s="4">
        <v>3617</v>
      </c>
      <c r="K76" s="5">
        <v>23</v>
      </c>
      <c r="L76" s="5">
        <v>0</v>
      </c>
    </row>
    <row r="77" spans="1:12" ht="23.25" thickBot="1">
      <c r="A77" s="3"/>
      <c r="B77" s="3" t="s">
        <v>3243</v>
      </c>
      <c r="C77" s="4">
        <v>1987</v>
      </c>
      <c r="D77" s="4">
        <v>1080</v>
      </c>
      <c r="E77" s="5">
        <v>352</v>
      </c>
      <c r="F77" s="5">
        <v>674</v>
      </c>
      <c r="G77" s="5">
        <v>10</v>
      </c>
      <c r="H77" s="5">
        <v>9</v>
      </c>
      <c r="I77" s="5">
        <v>23</v>
      </c>
      <c r="J77" s="4">
        <v>1068</v>
      </c>
      <c r="K77" s="5">
        <v>12</v>
      </c>
      <c r="L77" s="5">
        <v>907</v>
      </c>
    </row>
    <row r="78" spans="1:12" ht="23.25" thickBot="1">
      <c r="A78" s="3"/>
      <c r="B78" s="3" t="s">
        <v>3242</v>
      </c>
      <c r="C78" s="4">
        <v>1814</v>
      </c>
      <c r="D78" s="5">
        <v>883</v>
      </c>
      <c r="E78" s="5">
        <v>310</v>
      </c>
      <c r="F78" s="5">
        <v>518</v>
      </c>
      <c r="G78" s="5">
        <v>22</v>
      </c>
      <c r="H78" s="5">
        <v>9</v>
      </c>
      <c r="I78" s="5">
        <v>18</v>
      </c>
      <c r="J78" s="5">
        <v>877</v>
      </c>
      <c r="K78" s="5">
        <v>6</v>
      </c>
      <c r="L78" s="5">
        <v>931</v>
      </c>
    </row>
    <row r="79" spans="1:12" ht="23.25" thickBot="1">
      <c r="A79" s="3"/>
      <c r="B79" s="3" t="s">
        <v>3241</v>
      </c>
      <c r="C79" s="4">
        <v>2424</v>
      </c>
      <c r="D79" s="4">
        <v>1402</v>
      </c>
      <c r="E79" s="5">
        <v>473</v>
      </c>
      <c r="F79" s="5">
        <v>820</v>
      </c>
      <c r="G79" s="5">
        <v>47</v>
      </c>
      <c r="H79" s="5">
        <v>11</v>
      </c>
      <c r="I79" s="5">
        <v>32</v>
      </c>
      <c r="J79" s="4">
        <v>1383</v>
      </c>
      <c r="K79" s="5">
        <v>19</v>
      </c>
      <c r="L79" s="4">
        <v>1022</v>
      </c>
    </row>
    <row r="80" spans="1:12" ht="23.25" thickBot="1">
      <c r="A80" s="3"/>
      <c r="B80" s="3" t="s">
        <v>3240</v>
      </c>
      <c r="C80" s="4">
        <v>3077</v>
      </c>
      <c r="D80" s="4">
        <v>1810</v>
      </c>
      <c r="E80" s="5">
        <v>751</v>
      </c>
      <c r="F80" s="5">
        <v>956</v>
      </c>
      <c r="G80" s="5">
        <v>36</v>
      </c>
      <c r="H80" s="5">
        <v>20</v>
      </c>
      <c r="I80" s="5">
        <v>36</v>
      </c>
      <c r="J80" s="4">
        <v>1799</v>
      </c>
      <c r="K80" s="5">
        <v>11</v>
      </c>
      <c r="L80" s="4">
        <v>1267</v>
      </c>
    </row>
    <row r="81" spans="1:12" ht="23.25" thickBot="1">
      <c r="A81" s="3"/>
      <c r="B81" s="3" t="s">
        <v>3239</v>
      </c>
      <c r="C81" s="4">
        <v>3551</v>
      </c>
      <c r="D81" s="4">
        <v>2381</v>
      </c>
      <c r="E81" s="5">
        <v>851</v>
      </c>
      <c r="F81" s="4">
        <v>1402</v>
      </c>
      <c r="G81" s="5">
        <v>39</v>
      </c>
      <c r="H81" s="5">
        <v>14</v>
      </c>
      <c r="I81" s="5">
        <v>51</v>
      </c>
      <c r="J81" s="4">
        <v>2357</v>
      </c>
      <c r="K81" s="5">
        <v>24</v>
      </c>
      <c r="L81" s="4">
        <v>1170</v>
      </c>
    </row>
    <row r="82" spans="1:12" ht="23.25" thickBot="1">
      <c r="A82" s="3"/>
      <c r="B82" s="3" t="s">
        <v>3238</v>
      </c>
      <c r="C82" s="4">
        <v>2619</v>
      </c>
      <c r="D82" s="4">
        <v>1774</v>
      </c>
      <c r="E82" s="5">
        <v>748</v>
      </c>
      <c r="F82" s="5">
        <v>913</v>
      </c>
      <c r="G82" s="5">
        <v>38</v>
      </c>
      <c r="H82" s="5">
        <v>14</v>
      </c>
      <c r="I82" s="5">
        <v>42</v>
      </c>
      <c r="J82" s="4">
        <v>1755</v>
      </c>
      <c r="K82" s="5">
        <v>19</v>
      </c>
      <c r="L82" s="5">
        <v>845</v>
      </c>
    </row>
    <row r="83" spans="1:12" ht="23.25" thickBot="1">
      <c r="A83" s="3"/>
      <c r="B83" s="3" t="s">
        <v>3237</v>
      </c>
      <c r="C83" s="4">
        <v>3293</v>
      </c>
      <c r="D83" s="4">
        <v>2288</v>
      </c>
      <c r="E83" s="4">
        <v>1077</v>
      </c>
      <c r="F83" s="4">
        <v>1054</v>
      </c>
      <c r="G83" s="5">
        <v>66</v>
      </c>
      <c r="H83" s="5">
        <v>12</v>
      </c>
      <c r="I83" s="5">
        <v>54</v>
      </c>
      <c r="J83" s="4">
        <v>2263</v>
      </c>
      <c r="K83" s="5">
        <v>25</v>
      </c>
      <c r="L83" s="4">
        <v>1005</v>
      </c>
    </row>
    <row r="84" spans="1:12" ht="17.25" thickBot="1">
      <c r="A84" s="3" t="s">
        <v>3236</v>
      </c>
      <c r="B84" s="3" t="s">
        <v>36</v>
      </c>
      <c r="C84" s="4">
        <v>12398</v>
      </c>
      <c r="D84" s="4">
        <v>8260</v>
      </c>
      <c r="E84" s="4">
        <v>3218</v>
      </c>
      <c r="F84" s="4">
        <v>4526</v>
      </c>
      <c r="G84" s="5">
        <v>171</v>
      </c>
      <c r="H84" s="5">
        <v>64</v>
      </c>
      <c r="I84" s="5">
        <v>190</v>
      </c>
      <c r="J84" s="4">
        <v>8169</v>
      </c>
      <c r="K84" s="5">
        <v>91</v>
      </c>
      <c r="L84" s="4">
        <v>4138</v>
      </c>
    </row>
    <row r="85" spans="1:12" ht="23.25" thickBot="1">
      <c r="A85" s="3"/>
      <c r="B85" s="3" t="s">
        <v>37</v>
      </c>
      <c r="C85" s="4">
        <v>2573</v>
      </c>
      <c r="D85" s="4">
        <v>2573</v>
      </c>
      <c r="E85" s="4">
        <v>1213</v>
      </c>
      <c r="F85" s="4">
        <v>1243</v>
      </c>
      <c r="G85" s="5">
        <v>41</v>
      </c>
      <c r="H85" s="5">
        <v>10</v>
      </c>
      <c r="I85" s="5">
        <v>45</v>
      </c>
      <c r="J85" s="4">
        <v>2552</v>
      </c>
      <c r="K85" s="5">
        <v>21</v>
      </c>
      <c r="L85" s="5">
        <v>0</v>
      </c>
    </row>
    <row r="86" spans="1:12" ht="23.25" thickBot="1">
      <c r="A86" s="3"/>
      <c r="B86" s="3" t="s">
        <v>3235</v>
      </c>
      <c r="C86" s="4">
        <v>2481</v>
      </c>
      <c r="D86" s="4">
        <v>1290</v>
      </c>
      <c r="E86" s="5">
        <v>416</v>
      </c>
      <c r="F86" s="5">
        <v>786</v>
      </c>
      <c r="G86" s="5">
        <v>24</v>
      </c>
      <c r="H86" s="5">
        <v>7</v>
      </c>
      <c r="I86" s="5">
        <v>41</v>
      </c>
      <c r="J86" s="4">
        <v>1274</v>
      </c>
      <c r="K86" s="5">
        <v>16</v>
      </c>
      <c r="L86" s="4">
        <v>1191</v>
      </c>
    </row>
    <row r="87" spans="1:12" ht="23.25" thickBot="1">
      <c r="A87" s="3"/>
      <c r="B87" s="3" t="s">
        <v>3234</v>
      </c>
      <c r="C87" s="4">
        <v>2391</v>
      </c>
      <c r="D87" s="4">
        <v>1421</v>
      </c>
      <c r="E87" s="5">
        <v>443</v>
      </c>
      <c r="F87" s="5">
        <v>873</v>
      </c>
      <c r="G87" s="5">
        <v>38</v>
      </c>
      <c r="H87" s="5">
        <v>12</v>
      </c>
      <c r="I87" s="5">
        <v>36</v>
      </c>
      <c r="J87" s="4">
        <v>1402</v>
      </c>
      <c r="K87" s="5">
        <v>19</v>
      </c>
      <c r="L87" s="5">
        <v>970</v>
      </c>
    </row>
    <row r="88" spans="1:12" ht="23.25" thickBot="1">
      <c r="A88" s="3"/>
      <c r="B88" s="3" t="s">
        <v>3233</v>
      </c>
      <c r="C88" s="4">
        <v>1956</v>
      </c>
      <c r="D88" s="4">
        <v>1189</v>
      </c>
      <c r="E88" s="5">
        <v>390</v>
      </c>
      <c r="F88" s="5">
        <v>699</v>
      </c>
      <c r="G88" s="5">
        <v>27</v>
      </c>
      <c r="H88" s="5">
        <v>16</v>
      </c>
      <c r="I88" s="5">
        <v>38</v>
      </c>
      <c r="J88" s="4">
        <v>1170</v>
      </c>
      <c r="K88" s="5">
        <v>19</v>
      </c>
      <c r="L88" s="5">
        <v>767</v>
      </c>
    </row>
    <row r="89" spans="1:12" ht="23.25" thickBot="1">
      <c r="A89" s="3"/>
      <c r="B89" s="3" t="s">
        <v>3232</v>
      </c>
      <c r="C89" s="4">
        <v>2997</v>
      </c>
      <c r="D89" s="4">
        <v>1787</v>
      </c>
      <c r="E89" s="5">
        <v>756</v>
      </c>
      <c r="F89" s="5">
        <v>925</v>
      </c>
      <c r="G89" s="5">
        <v>41</v>
      </c>
      <c r="H89" s="5">
        <v>19</v>
      </c>
      <c r="I89" s="5">
        <v>30</v>
      </c>
      <c r="J89" s="4">
        <v>1771</v>
      </c>
      <c r="K89" s="5">
        <v>16</v>
      </c>
      <c r="L89" s="4">
        <v>1210</v>
      </c>
    </row>
    <row r="90" spans="1:12" ht="17.25" thickBot="1">
      <c r="A90" s="3" t="s">
        <v>3231</v>
      </c>
      <c r="B90" s="3" t="s">
        <v>36</v>
      </c>
      <c r="C90" s="4">
        <v>12776</v>
      </c>
      <c r="D90" s="4">
        <v>8188</v>
      </c>
      <c r="E90" s="4">
        <v>3174</v>
      </c>
      <c r="F90" s="4">
        <v>4506</v>
      </c>
      <c r="G90" s="5">
        <v>178</v>
      </c>
      <c r="H90" s="5">
        <v>69</v>
      </c>
      <c r="I90" s="5">
        <v>167</v>
      </c>
      <c r="J90" s="4">
        <v>8094</v>
      </c>
      <c r="K90" s="5">
        <v>94</v>
      </c>
      <c r="L90" s="4">
        <v>4588</v>
      </c>
    </row>
    <row r="91" spans="1:12" ht="23.25" thickBot="1">
      <c r="A91" s="3"/>
      <c r="B91" s="3" t="s">
        <v>37</v>
      </c>
      <c r="C91" s="4">
        <v>2689</v>
      </c>
      <c r="D91" s="4">
        <v>2689</v>
      </c>
      <c r="E91" s="4">
        <v>1224</v>
      </c>
      <c r="F91" s="4">
        <v>1329</v>
      </c>
      <c r="G91" s="5">
        <v>52</v>
      </c>
      <c r="H91" s="5">
        <v>16</v>
      </c>
      <c r="I91" s="5">
        <v>47</v>
      </c>
      <c r="J91" s="4">
        <v>2668</v>
      </c>
      <c r="K91" s="5">
        <v>21</v>
      </c>
      <c r="L91" s="5">
        <v>0</v>
      </c>
    </row>
    <row r="92" spans="1:12" ht="23.25" thickBot="1">
      <c r="A92" s="3"/>
      <c r="B92" s="3" t="s">
        <v>3230</v>
      </c>
      <c r="C92" s="4">
        <v>2974</v>
      </c>
      <c r="D92" s="4">
        <v>1634</v>
      </c>
      <c r="E92" s="5">
        <v>588</v>
      </c>
      <c r="F92" s="5">
        <v>931</v>
      </c>
      <c r="G92" s="5">
        <v>43</v>
      </c>
      <c r="H92" s="5">
        <v>18</v>
      </c>
      <c r="I92" s="5">
        <v>26</v>
      </c>
      <c r="J92" s="4">
        <v>1606</v>
      </c>
      <c r="K92" s="5">
        <v>28</v>
      </c>
      <c r="L92" s="4">
        <v>1340</v>
      </c>
    </row>
    <row r="93" spans="1:12" ht="23.25" thickBot="1">
      <c r="A93" s="3"/>
      <c r="B93" s="3" t="s">
        <v>3229</v>
      </c>
      <c r="C93" s="4">
        <v>2081</v>
      </c>
      <c r="D93" s="4">
        <v>1095</v>
      </c>
      <c r="E93" s="5">
        <v>386</v>
      </c>
      <c r="F93" s="5">
        <v>632</v>
      </c>
      <c r="G93" s="5">
        <v>29</v>
      </c>
      <c r="H93" s="5">
        <v>8</v>
      </c>
      <c r="I93" s="5">
        <v>26</v>
      </c>
      <c r="J93" s="4">
        <v>1081</v>
      </c>
      <c r="K93" s="5">
        <v>14</v>
      </c>
      <c r="L93" s="5">
        <v>986</v>
      </c>
    </row>
    <row r="94" spans="1:12" ht="23.25" thickBot="1">
      <c r="A94" s="3"/>
      <c r="B94" s="3" t="s">
        <v>3228</v>
      </c>
      <c r="C94" s="4">
        <v>2225</v>
      </c>
      <c r="D94" s="4">
        <v>1269</v>
      </c>
      <c r="E94" s="5">
        <v>406</v>
      </c>
      <c r="F94" s="5">
        <v>786</v>
      </c>
      <c r="G94" s="5">
        <v>28</v>
      </c>
      <c r="H94" s="5">
        <v>14</v>
      </c>
      <c r="I94" s="5">
        <v>24</v>
      </c>
      <c r="J94" s="4">
        <v>1258</v>
      </c>
      <c r="K94" s="5">
        <v>11</v>
      </c>
      <c r="L94" s="5">
        <v>956</v>
      </c>
    </row>
    <row r="95" spans="1:12" ht="23.25" thickBot="1">
      <c r="A95" s="3"/>
      <c r="B95" s="3" t="s">
        <v>3227</v>
      </c>
      <c r="C95" s="4">
        <v>2807</v>
      </c>
      <c r="D95" s="4">
        <v>1501</v>
      </c>
      <c r="E95" s="5">
        <v>570</v>
      </c>
      <c r="F95" s="5">
        <v>828</v>
      </c>
      <c r="G95" s="5">
        <v>26</v>
      </c>
      <c r="H95" s="5">
        <v>13</v>
      </c>
      <c r="I95" s="5">
        <v>44</v>
      </c>
      <c r="J95" s="4">
        <v>1481</v>
      </c>
      <c r="K95" s="5">
        <v>20</v>
      </c>
      <c r="L95" s="4">
        <v>1306</v>
      </c>
    </row>
    <row r="96" spans="1:12" ht="23.25" thickBot="1">
      <c r="A96" s="3" t="s">
        <v>97</v>
      </c>
      <c r="B96" s="3"/>
      <c r="C96" s="5">
        <v>0</v>
      </c>
      <c r="D96" s="5">
        <v>7</v>
      </c>
      <c r="E96" s="5">
        <v>2</v>
      </c>
      <c r="F96" s="5">
        <v>3</v>
      </c>
      <c r="G96" s="5">
        <v>0</v>
      </c>
      <c r="H96" s="5">
        <v>0</v>
      </c>
      <c r="I96" s="5">
        <v>0</v>
      </c>
      <c r="J96" s="5">
        <v>5</v>
      </c>
      <c r="K96" s="5">
        <v>2</v>
      </c>
      <c r="L96" s="5">
        <v>-7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420CF-5A44-4BF3-A07F-A2CA03CD8197}">
  <sheetPr>
    <tabColor theme="4" tint="0.59999389629810485"/>
  </sheetPr>
  <dimension ref="A1:X7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13</v>
      </c>
      <c r="I2" s="10" t="s">
        <v>19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3359</v>
      </c>
      <c r="F3" s="11" t="s">
        <v>3358</v>
      </c>
      <c r="G3" s="11" t="s">
        <v>3357</v>
      </c>
      <c r="H3" s="11" t="s">
        <v>796</v>
      </c>
      <c r="I3" s="11" t="s">
        <v>3356</v>
      </c>
      <c r="J3" s="44"/>
      <c r="K3" s="11"/>
      <c r="L3" s="44"/>
      <c r="U3" t="s">
        <v>3</v>
      </c>
      <c r="V3" t="str">
        <f t="shared" si="0"/>
        <v>강준석</v>
      </c>
      <c r="W3" t="str">
        <f t="shared" si="0"/>
        <v>박수영</v>
      </c>
      <c r="X3" t="str">
        <f t="shared" si="0"/>
        <v>현정길</v>
      </c>
    </row>
    <row r="4" spans="1:24" ht="17.25" thickBot="1">
      <c r="A4" s="3" t="s">
        <v>30</v>
      </c>
      <c r="B4" s="3"/>
      <c r="C4" s="4">
        <v>120446</v>
      </c>
      <c r="D4" s="4">
        <v>82729</v>
      </c>
      <c r="E4" s="4">
        <v>34778</v>
      </c>
      <c r="F4" s="4">
        <v>43805</v>
      </c>
      <c r="G4" s="4">
        <v>1803</v>
      </c>
      <c r="H4" s="5">
        <v>895</v>
      </c>
      <c r="I4" s="5">
        <v>483</v>
      </c>
      <c r="J4" s="4">
        <v>81764</v>
      </c>
      <c r="K4" s="5">
        <v>965</v>
      </c>
      <c r="L4" s="4">
        <v>37717</v>
      </c>
      <c r="V4" s="8"/>
      <c r="W4" s="8"/>
      <c r="X4" s="8"/>
    </row>
    <row r="5" spans="1:24" ht="23.25" thickBot="1">
      <c r="A5" s="3" t="s">
        <v>31</v>
      </c>
      <c r="B5" s="3"/>
      <c r="C5" s="5">
        <v>357</v>
      </c>
      <c r="D5" s="5">
        <v>330</v>
      </c>
      <c r="E5" s="5">
        <v>135</v>
      </c>
      <c r="F5" s="5">
        <v>146</v>
      </c>
      <c r="G5" s="5">
        <v>13</v>
      </c>
      <c r="H5" s="5">
        <v>9</v>
      </c>
      <c r="I5" s="5">
        <v>5</v>
      </c>
      <c r="J5" s="5">
        <v>308</v>
      </c>
      <c r="K5" s="5">
        <v>22</v>
      </c>
      <c r="L5" s="5">
        <v>27</v>
      </c>
      <c r="T5" t="s">
        <v>2929</v>
      </c>
      <c r="U5">
        <f>SUMIF($A:$A,"합계",D:D)</f>
        <v>82729</v>
      </c>
      <c r="V5">
        <f>SUMIF($A:$A,"합계",E:E)</f>
        <v>34778</v>
      </c>
      <c r="W5">
        <f>SUMIF($A:$A,"합계",F:F)</f>
        <v>43805</v>
      </c>
      <c r="X5">
        <f>SUMIF($A:$A,"합계",G:G)</f>
        <v>1803</v>
      </c>
    </row>
    <row r="6" spans="1:24" ht="23.25" thickBot="1">
      <c r="A6" s="3" t="s">
        <v>32</v>
      </c>
      <c r="B6" s="3"/>
      <c r="C6" s="4">
        <v>7309</v>
      </c>
      <c r="D6" s="4">
        <v>7302</v>
      </c>
      <c r="E6" s="4">
        <v>3838</v>
      </c>
      <c r="F6" s="4">
        <v>2952</v>
      </c>
      <c r="G6" s="5">
        <v>228</v>
      </c>
      <c r="H6" s="5">
        <v>86</v>
      </c>
      <c r="I6" s="5">
        <v>58</v>
      </c>
      <c r="J6" s="4">
        <v>7162</v>
      </c>
      <c r="K6" s="5">
        <v>140</v>
      </c>
      <c r="L6" s="5">
        <v>7</v>
      </c>
      <c r="T6" t="s">
        <v>2930</v>
      </c>
      <c r="U6">
        <f>U5-U7</f>
        <v>48883</v>
      </c>
      <c r="V6">
        <f>V5-V7</f>
        <v>18214</v>
      </c>
      <c r="W6">
        <f>W5-W7</f>
        <v>28124</v>
      </c>
      <c r="X6">
        <f>X5-X7</f>
        <v>1103</v>
      </c>
    </row>
    <row r="7" spans="1:24" ht="23.25" thickBot="1">
      <c r="A7" s="3" t="s">
        <v>33</v>
      </c>
      <c r="B7" s="3"/>
      <c r="C7" s="5">
        <v>330</v>
      </c>
      <c r="D7" s="5">
        <v>105</v>
      </c>
      <c r="E7" s="5">
        <v>87</v>
      </c>
      <c r="F7" s="5">
        <v>18</v>
      </c>
      <c r="G7" s="5">
        <v>0</v>
      </c>
      <c r="H7" s="5">
        <v>0</v>
      </c>
      <c r="I7" s="5">
        <v>0</v>
      </c>
      <c r="J7" s="5">
        <v>105</v>
      </c>
      <c r="K7" s="5">
        <v>0</v>
      </c>
      <c r="L7" s="5">
        <v>225</v>
      </c>
      <c r="T7" t="s">
        <v>2931</v>
      </c>
      <c r="U7">
        <f>U11+U10+U9</f>
        <v>33846</v>
      </c>
      <c r="V7">
        <f>V11+V10+V9</f>
        <v>16564</v>
      </c>
      <c r="W7">
        <f>W11+W10+W9</f>
        <v>15681</v>
      </c>
      <c r="X7">
        <f>X11+X10+X9</f>
        <v>700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2</v>
      </c>
      <c r="K8" s="5">
        <v>0</v>
      </c>
      <c r="L8" s="5">
        <v>-2</v>
      </c>
      <c r="V8" s="8"/>
      <c r="W8" s="8"/>
      <c r="X8" s="8"/>
    </row>
    <row r="9" spans="1:24" ht="17.25" thickBot="1">
      <c r="A9" s="3" t="s">
        <v>3355</v>
      </c>
      <c r="B9" s="3" t="s">
        <v>36</v>
      </c>
      <c r="C9" s="4">
        <v>10431</v>
      </c>
      <c r="D9" s="4">
        <v>7136</v>
      </c>
      <c r="E9" s="4">
        <v>2995</v>
      </c>
      <c r="F9" s="4">
        <v>3795</v>
      </c>
      <c r="G9" s="5">
        <v>134</v>
      </c>
      <c r="H9" s="5">
        <v>92</v>
      </c>
      <c r="I9" s="5">
        <v>53</v>
      </c>
      <c r="J9" s="4">
        <v>7069</v>
      </c>
      <c r="K9" s="5">
        <v>67</v>
      </c>
      <c r="L9" s="4">
        <v>3295</v>
      </c>
      <c r="T9" t="s">
        <v>2934</v>
      </c>
      <c r="U9">
        <f>SUMIF($A:$A,"거소·선상투표",D:D)+SUMIF($A:$A,"국외부재자투표",D:D)+SUMIF($A:$A,"국외부재자투표(공관)",D:D)</f>
        <v>437</v>
      </c>
      <c r="V9">
        <f t="shared" ref="V9:X11" si="1">SUMIF($A:$A,"거소·선상투표",E:E)+SUMIF($A:$A,"국외부재자투표",E:E)+SUMIF($A:$A,"국외부재자투표(공관)",E:E)</f>
        <v>223</v>
      </c>
      <c r="W9">
        <f t="shared" si="1"/>
        <v>165</v>
      </c>
      <c r="X9">
        <f t="shared" si="1"/>
        <v>13</v>
      </c>
    </row>
    <row r="10" spans="1:24" ht="23.25" thickBot="1">
      <c r="A10" s="3"/>
      <c r="B10" s="3" t="s">
        <v>37</v>
      </c>
      <c r="C10" s="4">
        <v>2374</v>
      </c>
      <c r="D10" s="4">
        <v>2374</v>
      </c>
      <c r="E10" s="4">
        <v>1090</v>
      </c>
      <c r="F10" s="4">
        <v>1173</v>
      </c>
      <c r="G10" s="5">
        <v>43</v>
      </c>
      <c r="H10" s="5">
        <v>35</v>
      </c>
      <c r="I10" s="5">
        <v>11</v>
      </c>
      <c r="J10" s="4">
        <v>2352</v>
      </c>
      <c r="K10" s="5">
        <v>22</v>
      </c>
      <c r="L10" s="5">
        <v>0</v>
      </c>
      <c r="T10" t="s">
        <v>2932</v>
      </c>
      <c r="U10">
        <f>SUMIF($B:$B,"관내사전투표",D:D)</f>
        <v>26107</v>
      </c>
      <c r="V10">
        <f t="shared" ref="V10:X12" si="2">SUMIF($B:$B,"관내사전투표",E:E)</f>
        <v>12503</v>
      </c>
      <c r="W10">
        <f t="shared" si="2"/>
        <v>12564</v>
      </c>
      <c r="X10">
        <f t="shared" si="2"/>
        <v>459</v>
      </c>
    </row>
    <row r="11" spans="1:24" ht="23.25" thickBot="1">
      <c r="A11" s="3"/>
      <c r="B11" s="3" t="s">
        <v>3354</v>
      </c>
      <c r="C11" s="4">
        <v>1822</v>
      </c>
      <c r="D11" s="4">
        <v>1125</v>
      </c>
      <c r="E11" s="5">
        <v>365</v>
      </c>
      <c r="F11" s="5">
        <v>702</v>
      </c>
      <c r="G11" s="5">
        <v>23</v>
      </c>
      <c r="H11" s="5">
        <v>13</v>
      </c>
      <c r="I11" s="5">
        <v>12</v>
      </c>
      <c r="J11" s="4">
        <v>1115</v>
      </c>
      <c r="K11" s="5">
        <v>10</v>
      </c>
      <c r="L11" s="5">
        <v>697</v>
      </c>
      <c r="T11" t="s">
        <v>2933</v>
      </c>
      <c r="U11">
        <f>SUMIF($A:$A,"관외사전투표",D:D)</f>
        <v>7302</v>
      </c>
      <c r="V11">
        <f t="shared" ref="V11:X13" si="3">SUMIF($A:$A,"관외사전투표",E:E)</f>
        <v>3838</v>
      </c>
      <c r="W11">
        <f t="shared" si="3"/>
        <v>2952</v>
      </c>
      <c r="X11">
        <f t="shared" si="3"/>
        <v>228</v>
      </c>
    </row>
    <row r="12" spans="1:24" ht="23.25" thickBot="1">
      <c r="A12" s="3"/>
      <c r="B12" s="3" t="s">
        <v>3353</v>
      </c>
      <c r="C12" s="4">
        <v>1945</v>
      </c>
      <c r="D12" s="5">
        <v>939</v>
      </c>
      <c r="E12" s="5">
        <v>304</v>
      </c>
      <c r="F12" s="5">
        <v>578</v>
      </c>
      <c r="G12" s="5">
        <v>20</v>
      </c>
      <c r="H12" s="5">
        <v>11</v>
      </c>
      <c r="I12" s="5">
        <v>12</v>
      </c>
      <c r="J12" s="5">
        <v>925</v>
      </c>
      <c r="K12" s="5">
        <v>14</v>
      </c>
      <c r="L12" s="4">
        <v>1006</v>
      </c>
    </row>
    <row r="13" spans="1:24" ht="23.25" thickBot="1">
      <c r="A13" s="3"/>
      <c r="B13" s="3" t="s">
        <v>3352</v>
      </c>
      <c r="C13" s="4">
        <v>2037</v>
      </c>
      <c r="D13" s="4">
        <v>1170</v>
      </c>
      <c r="E13" s="5">
        <v>431</v>
      </c>
      <c r="F13" s="5">
        <v>669</v>
      </c>
      <c r="G13" s="5">
        <v>20</v>
      </c>
      <c r="H13" s="5">
        <v>22</v>
      </c>
      <c r="I13" s="5">
        <v>10</v>
      </c>
      <c r="J13" s="4">
        <v>1152</v>
      </c>
      <c r="K13" s="5">
        <v>18</v>
      </c>
      <c r="L13" s="5">
        <v>867</v>
      </c>
    </row>
    <row r="14" spans="1:24" ht="23.25" thickBot="1">
      <c r="A14" s="3"/>
      <c r="B14" s="3" t="s">
        <v>3351</v>
      </c>
      <c r="C14" s="4">
        <v>2253</v>
      </c>
      <c r="D14" s="4">
        <v>1528</v>
      </c>
      <c r="E14" s="5">
        <v>805</v>
      </c>
      <c r="F14" s="5">
        <v>673</v>
      </c>
      <c r="G14" s="5">
        <v>28</v>
      </c>
      <c r="H14" s="5">
        <v>11</v>
      </c>
      <c r="I14" s="5">
        <v>8</v>
      </c>
      <c r="J14" s="4">
        <v>1525</v>
      </c>
      <c r="K14" s="5">
        <v>3</v>
      </c>
      <c r="L14" s="5">
        <v>725</v>
      </c>
      <c r="U14" s="8"/>
      <c r="V14" s="8"/>
      <c r="W14" s="8"/>
      <c r="X14" s="8"/>
    </row>
    <row r="15" spans="1:24" ht="17.25" thickBot="1">
      <c r="A15" s="3" t="s">
        <v>3350</v>
      </c>
      <c r="B15" s="3" t="s">
        <v>36</v>
      </c>
      <c r="C15" s="4">
        <v>13694</v>
      </c>
      <c r="D15" s="4">
        <v>9089</v>
      </c>
      <c r="E15" s="4">
        <v>3861</v>
      </c>
      <c r="F15" s="4">
        <v>4777</v>
      </c>
      <c r="G15" s="5">
        <v>215</v>
      </c>
      <c r="H15" s="5">
        <v>66</v>
      </c>
      <c r="I15" s="5">
        <v>54</v>
      </c>
      <c r="J15" s="4">
        <v>8973</v>
      </c>
      <c r="K15" s="5">
        <v>116</v>
      </c>
      <c r="L15" s="4">
        <v>4605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3391</v>
      </c>
      <c r="D16" s="4">
        <v>3391</v>
      </c>
      <c r="E16" s="4">
        <v>1718</v>
      </c>
      <c r="F16" s="4">
        <v>1557</v>
      </c>
      <c r="G16" s="5">
        <v>61</v>
      </c>
      <c r="H16" s="5">
        <v>21</v>
      </c>
      <c r="I16" s="5">
        <v>12</v>
      </c>
      <c r="J16" s="4">
        <v>3369</v>
      </c>
      <c r="K16" s="5">
        <v>22</v>
      </c>
      <c r="L16" s="5">
        <v>0</v>
      </c>
    </row>
    <row r="17" spans="1:12" ht="23.25" thickBot="1">
      <c r="A17" s="3"/>
      <c r="B17" s="3" t="s">
        <v>3349</v>
      </c>
      <c r="C17" s="4">
        <v>2661</v>
      </c>
      <c r="D17" s="4">
        <v>1443</v>
      </c>
      <c r="E17" s="5">
        <v>478</v>
      </c>
      <c r="F17" s="5">
        <v>865</v>
      </c>
      <c r="G17" s="5">
        <v>43</v>
      </c>
      <c r="H17" s="5">
        <v>11</v>
      </c>
      <c r="I17" s="5">
        <v>16</v>
      </c>
      <c r="J17" s="4">
        <v>1413</v>
      </c>
      <c r="K17" s="5">
        <v>30</v>
      </c>
      <c r="L17" s="4">
        <v>1218</v>
      </c>
    </row>
    <row r="18" spans="1:12" ht="23.25" thickBot="1">
      <c r="A18" s="3"/>
      <c r="B18" s="3" t="s">
        <v>3348</v>
      </c>
      <c r="C18" s="4">
        <v>2745</v>
      </c>
      <c r="D18" s="4">
        <v>1438</v>
      </c>
      <c r="E18" s="5">
        <v>521</v>
      </c>
      <c r="F18" s="5">
        <v>842</v>
      </c>
      <c r="G18" s="5">
        <v>36</v>
      </c>
      <c r="H18" s="5">
        <v>7</v>
      </c>
      <c r="I18" s="5">
        <v>12</v>
      </c>
      <c r="J18" s="4">
        <v>1418</v>
      </c>
      <c r="K18" s="5">
        <v>20</v>
      </c>
      <c r="L18" s="4">
        <v>1307</v>
      </c>
    </row>
    <row r="19" spans="1:12" ht="23.25" thickBot="1">
      <c r="A19" s="3"/>
      <c r="B19" s="3" t="s">
        <v>3347</v>
      </c>
      <c r="C19" s="4">
        <v>2589</v>
      </c>
      <c r="D19" s="4">
        <v>1379</v>
      </c>
      <c r="E19" s="5">
        <v>564</v>
      </c>
      <c r="F19" s="5">
        <v>739</v>
      </c>
      <c r="G19" s="5">
        <v>40</v>
      </c>
      <c r="H19" s="5">
        <v>9</v>
      </c>
      <c r="I19" s="5">
        <v>7</v>
      </c>
      <c r="J19" s="4">
        <v>1359</v>
      </c>
      <c r="K19" s="5">
        <v>20</v>
      </c>
      <c r="L19" s="4">
        <v>1210</v>
      </c>
    </row>
    <row r="20" spans="1:12" ht="23.25" thickBot="1">
      <c r="A20" s="3"/>
      <c r="B20" s="3" t="s">
        <v>3346</v>
      </c>
      <c r="C20" s="4">
        <v>2308</v>
      </c>
      <c r="D20" s="4">
        <v>1438</v>
      </c>
      <c r="E20" s="5">
        <v>580</v>
      </c>
      <c r="F20" s="5">
        <v>774</v>
      </c>
      <c r="G20" s="5">
        <v>35</v>
      </c>
      <c r="H20" s="5">
        <v>18</v>
      </c>
      <c r="I20" s="5">
        <v>7</v>
      </c>
      <c r="J20" s="4">
        <v>1414</v>
      </c>
      <c r="K20" s="5">
        <v>24</v>
      </c>
      <c r="L20" s="5">
        <v>870</v>
      </c>
    </row>
    <row r="21" spans="1:12" ht="17.25" thickBot="1">
      <c r="A21" s="3" t="s">
        <v>3345</v>
      </c>
      <c r="B21" s="3" t="s">
        <v>36</v>
      </c>
      <c r="C21" s="4">
        <v>12544</v>
      </c>
      <c r="D21" s="4">
        <v>9144</v>
      </c>
      <c r="E21" s="4">
        <v>3949</v>
      </c>
      <c r="F21" s="4">
        <v>4820</v>
      </c>
      <c r="G21" s="5">
        <v>209</v>
      </c>
      <c r="H21" s="5">
        <v>47</v>
      </c>
      <c r="I21" s="5">
        <v>51</v>
      </c>
      <c r="J21" s="4">
        <v>9076</v>
      </c>
      <c r="K21" s="5">
        <v>68</v>
      </c>
      <c r="L21" s="4">
        <v>3400</v>
      </c>
    </row>
    <row r="22" spans="1:12" ht="23.25" thickBot="1">
      <c r="A22" s="3"/>
      <c r="B22" s="3" t="s">
        <v>37</v>
      </c>
      <c r="C22" s="4">
        <v>3619</v>
      </c>
      <c r="D22" s="4">
        <v>3618</v>
      </c>
      <c r="E22" s="4">
        <v>1850</v>
      </c>
      <c r="F22" s="4">
        <v>1634</v>
      </c>
      <c r="G22" s="5">
        <v>75</v>
      </c>
      <c r="H22" s="5">
        <v>22</v>
      </c>
      <c r="I22" s="5">
        <v>19</v>
      </c>
      <c r="J22" s="4">
        <v>3600</v>
      </c>
      <c r="K22" s="5">
        <v>18</v>
      </c>
      <c r="L22" s="5">
        <v>1</v>
      </c>
    </row>
    <row r="23" spans="1:12" ht="23.25" thickBot="1">
      <c r="A23" s="3"/>
      <c r="B23" s="3" t="s">
        <v>3344</v>
      </c>
      <c r="C23" s="4">
        <v>2370</v>
      </c>
      <c r="D23" s="4">
        <v>1276</v>
      </c>
      <c r="E23" s="5">
        <v>439</v>
      </c>
      <c r="F23" s="5">
        <v>767</v>
      </c>
      <c r="G23" s="5">
        <v>41</v>
      </c>
      <c r="H23" s="5">
        <v>7</v>
      </c>
      <c r="I23" s="5">
        <v>9</v>
      </c>
      <c r="J23" s="4">
        <v>1263</v>
      </c>
      <c r="K23" s="5">
        <v>13</v>
      </c>
      <c r="L23" s="4">
        <v>1094</v>
      </c>
    </row>
    <row r="24" spans="1:12" ht="23.25" thickBot="1">
      <c r="A24" s="3"/>
      <c r="B24" s="3" t="s">
        <v>3343</v>
      </c>
      <c r="C24" s="4">
        <v>2012</v>
      </c>
      <c r="D24" s="4">
        <v>1177</v>
      </c>
      <c r="E24" s="5">
        <v>449</v>
      </c>
      <c r="F24" s="5">
        <v>669</v>
      </c>
      <c r="G24" s="5">
        <v>22</v>
      </c>
      <c r="H24" s="5">
        <v>7</v>
      </c>
      <c r="I24" s="5">
        <v>10</v>
      </c>
      <c r="J24" s="4">
        <v>1157</v>
      </c>
      <c r="K24" s="5">
        <v>20</v>
      </c>
      <c r="L24" s="5">
        <v>835</v>
      </c>
    </row>
    <row r="25" spans="1:12" ht="23.25" thickBot="1">
      <c r="A25" s="3"/>
      <c r="B25" s="3" t="s">
        <v>3342</v>
      </c>
      <c r="C25" s="4">
        <v>2547</v>
      </c>
      <c r="D25" s="4">
        <v>1754</v>
      </c>
      <c r="E25" s="5">
        <v>716</v>
      </c>
      <c r="F25" s="5">
        <v>965</v>
      </c>
      <c r="G25" s="5">
        <v>56</v>
      </c>
      <c r="H25" s="5">
        <v>6</v>
      </c>
      <c r="I25" s="5">
        <v>5</v>
      </c>
      <c r="J25" s="4">
        <v>1748</v>
      </c>
      <c r="K25" s="5">
        <v>6</v>
      </c>
      <c r="L25" s="5">
        <v>793</v>
      </c>
    </row>
    <row r="26" spans="1:12" ht="23.25" thickBot="1">
      <c r="A26" s="3"/>
      <c r="B26" s="3" t="s">
        <v>3341</v>
      </c>
      <c r="C26" s="4">
        <v>1996</v>
      </c>
      <c r="D26" s="4">
        <v>1319</v>
      </c>
      <c r="E26" s="5">
        <v>495</v>
      </c>
      <c r="F26" s="5">
        <v>785</v>
      </c>
      <c r="G26" s="5">
        <v>15</v>
      </c>
      <c r="H26" s="5">
        <v>5</v>
      </c>
      <c r="I26" s="5">
        <v>8</v>
      </c>
      <c r="J26" s="4">
        <v>1308</v>
      </c>
      <c r="K26" s="5">
        <v>11</v>
      </c>
      <c r="L26" s="5">
        <v>677</v>
      </c>
    </row>
    <row r="27" spans="1:12" ht="17.25" thickBot="1">
      <c r="A27" s="3" t="s">
        <v>3340</v>
      </c>
      <c r="B27" s="3" t="s">
        <v>36</v>
      </c>
      <c r="C27" s="4">
        <v>6310</v>
      </c>
      <c r="D27" s="4">
        <v>4265</v>
      </c>
      <c r="E27" s="4">
        <v>1795</v>
      </c>
      <c r="F27" s="4">
        <v>2284</v>
      </c>
      <c r="G27" s="5">
        <v>87</v>
      </c>
      <c r="H27" s="5">
        <v>43</v>
      </c>
      <c r="I27" s="5">
        <v>24</v>
      </c>
      <c r="J27" s="4">
        <v>4233</v>
      </c>
      <c r="K27" s="5">
        <v>32</v>
      </c>
      <c r="L27" s="4">
        <v>2045</v>
      </c>
    </row>
    <row r="28" spans="1:12" ht="23.25" thickBot="1">
      <c r="A28" s="3"/>
      <c r="B28" s="3" t="s">
        <v>37</v>
      </c>
      <c r="C28" s="4">
        <v>1200</v>
      </c>
      <c r="D28" s="4">
        <v>1200</v>
      </c>
      <c r="E28" s="5">
        <v>616</v>
      </c>
      <c r="F28" s="5">
        <v>543</v>
      </c>
      <c r="G28" s="5">
        <v>21</v>
      </c>
      <c r="H28" s="5">
        <v>8</v>
      </c>
      <c r="I28" s="5">
        <v>6</v>
      </c>
      <c r="J28" s="4">
        <v>1194</v>
      </c>
      <c r="K28" s="5">
        <v>6</v>
      </c>
      <c r="L28" s="5">
        <v>0</v>
      </c>
    </row>
    <row r="29" spans="1:12" ht="17.25" thickBot="1">
      <c r="A29" s="3"/>
      <c r="B29" s="3" t="s">
        <v>3339</v>
      </c>
      <c r="C29" s="4">
        <v>1222</v>
      </c>
      <c r="D29" s="5">
        <v>612</v>
      </c>
      <c r="E29" s="5">
        <v>182</v>
      </c>
      <c r="F29" s="5">
        <v>390</v>
      </c>
      <c r="G29" s="5">
        <v>10</v>
      </c>
      <c r="H29" s="5">
        <v>14</v>
      </c>
      <c r="I29" s="5">
        <v>10</v>
      </c>
      <c r="J29" s="5">
        <v>606</v>
      </c>
      <c r="K29" s="5">
        <v>6</v>
      </c>
      <c r="L29" s="5">
        <v>610</v>
      </c>
    </row>
    <row r="30" spans="1:12" ht="17.25" thickBot="1">
      <c r="A30" s="3"/>
      <c r="B30" s="3" t="s">
        <v>3338</v>
      </c>
      <c r="C30" s="4">
        <v>1695</v>
      </c>
      <c r="D30" s="4">
        <v>1009</v>
      </c>
      <c r="E30" s="5">
        <v>420</v>
      </c>
      <c r="F30" s="5">
        <v>537</v>
      </c>
      <c r="G30" s="5">
        <v>26</v>
      </c>
      <c r="H30" s="5">
        <v>10</v>
      </c>
      <c r="I30" s="5">
        <v>6</v>
      </c>
      <c r="J30" s="5">
        <v>999</v>
      </c>
      <c r="K30" s="5">
        <v>10</v>
      </c>
      <c r="L30" s="5">
        <v>686</v>
      </c>
    </row>
    <row r="31" spans="1:12" ht="17.25" thickBot="1">
      <c r="A31" s="3"/>
      <c r="B31" s="3" t="s">
        <v>3337</v>
      </c>
      <c r="C31" s="4">
        <v>2193</v>
      </c>
      <c r="D31" s="4">
        <v>1444</v>
      </c>
      <c r="E31" s="5">
        <v>577</v>
      </c>
      <c r="F31" s="5">
        <v>814</v>
      </c>
      <c r="G31" s="5">
        <v>30</v>
      </c>
      <c r="H31" s="5">
        <v>11</v>
      </c>
      <c r="I31" s="5">
        <v>2</v>
      </c>
      <c r="J31" s="4">
        <v>1434</v>
      </c>
      <c r="K31" s="5">
        <v>10</v>
      </c>
      <c r="L31" s="5">
        <v>749</v>
      </c>
    </row>
    <row r="32" spans="1:12" ht="17.25" thickBot="1">
      <c r="A32" s="3" t="s">
        <v>3336</v>
      </c>
      <c r="B32" s="3" t="s">
        <v>36</v>
      </c>
      <c r="C32" s="4">
        <v>12089</v>
      </c>
      <c r="D32" s="4">
        <v>7776</v>
      </c>
      <c r="E32" s="4">
        <v>3287</v>
      </c>
      <c r="F32" s="4">
        <v>4114</v>
      </c>
      <c r="G32" s="5">
        <v>122</v>
      </c>
      <c r="H32" s="5">
        <v>126</v>
      </c>
      <c r="I32" s="5">
        <v>35</v>
      </c>
      <c r="J32" s="4">
        <v>7684</v>
      </c>
      <c r="K32" s="5">
        <v>92</v>
      </c>
      <c r="L32" s="4">
        <v>4313</v>
      </c>
    </row>
    <row r="33" spans="1:12" ht="23.25" thickBot="1">
      <c r="A33" s="3"/>
      <c r="B33" s="3" t="s">
        <v>37</v>
      </c>
      <c r="C33" s="4">
        <v>2674</v>
      </c>
      <c r="D33" s="4">
        <v>2674</v>
      </c>
      <c r="E33" s="4">
        <v>1313</v>
      </c>
      <c r="F33" s="4">
        <v>1255</v>
      </c>
      <c r="G33" s="5">
        <v>32</v>
      </c>
      <c r="H33" s="5">
        <v>37</v>
      </c>
      <c r="I33" s="5">
        <v>15</v>
      </c>
      <c r="J33" s="4">
        <v>2652</v>
      </c>
      <c r="K33" s="5">
        <v>22</v>
      </c>
      <c r="L33" s="5">
        <v>0</v>
      </c>
    </row>
    <row r="34" spans="1:12" ht="23.25" thickBot="1">
      <c r="A34" s="3"/>
      <c r="B34" s="3" t="s">
        <v>3335</v>
      </c>
      <c r="C34" s="4">
        <v>1434</v>
      </c>
      <c r="D34" s="5">
        <v>576</v>
      </c>
      <c r="E34" s="5">
        <v>195</v>
      </c>
      <c r="F34" s="5">
        <v>340</v>
      </c>
      <c r="G34" s="5">
        <v>13</v>
      </c>
      <c r="H34" s="5">
        <v>19</v>
      </c>
      <c r="I34" s="5">
        <v>3</v>
      </c>
      <c r="J34" s="5">
        <v>570</v>
      </c>
      <c r="K34" s="5">
        <v>6</v>
      </c>
      <c r="L34" s="5">
        <v>858</v>
      </c>
    </row>
    <row r="35" spans="1:12" ht="23.25" thickBot="1">
      <c r="A35" s="3"/>
      <c r="B35" s="3" t="s">
        <v>3334</v>
      </c>
      <c r="C35" s="4">
        <v>1977</v>
      </c>
      <c r="D35" s="4">
        <v>1059</v>
      </c>
      <c r="E35" s="5">
        <v>436</v>
      </c>
      <c r="F35" s="5">
        <v>576</v>
      </c>
      <c r="G35" s="5">
        <v>20</v>
      </c>
      <c r="H35" s="5">
        <v>11</v>
      </c>
      <c r="I35" s="5">
        <v>9</v>
      </c>
      <c r="J35" s="4">
        <v>1052</v>
      </c>
      <c r="K35" s="5">
        <v>7</v>
      </c>
      <c r="L35" s="5">
        <v>918</v>
      </c>
    </row>
    <row r="36" spans="1:12" ht="23.25" thickBot="1">
      <c r="A36" s="3"/>
      <c r="B36" s="3" t="s">
        <v>3333</v>
      </c>
      <c r="C36" s="4">
        <v>1408</v>
      </c>
      <c r="D36" s="5">
        <v>734</v>
      </c>
      <c r="E36" s="5">
        <v>230</v>
      </c>
      <c r="F36" s="5">
        <v>465</v>
      </c>
      <c r="G36" s="5">
        <v>7</v>
      </c>
      <c r="H36" s="5">
        <v>12</v>
      </c>
      <c r="I36" s="5">
        <v>3</v>
      </c>
      <c r="J36" s="5">
        <v>717</v>
      </c>
      <c r="K36" s="5">
        <v>17</v>
      </c>
      <c r="L36" s="5">
        <v>674</v>
      </c>
    </row>
    <row r="37" spans="1:12" ht="23.25" thickBot="1">
      <c r="A37" s="3"/>
      <c r="B37" s="3" t="s">
        <v>3332</v>
      </c>
      <c r="C37" s="4">
        <v>1997</v>
      </c>
      <c r="D37" s="4">
        <v>1083</v>
      </c>
      <c r="E37" s="5">
        <v>407</v>
      </c>
      <c r="F37" s="5">
        <v>615</v>
      </c>
      <c r="G37" s="5">
        <v>19</v>
      </c>
      <c r="H37" s="5">
        <v>14</v>
      </c>
      <c r="I37" s="5">
        <v>3</v>
      </c>
      <c r="J37" s="4">
        <v>1058</v>
      </c>
      <c r="K37" s="5">
        <v>25</v>
      </c>
      <c r="L37" s="5">
        <v>914</v>
      </c>
    </row>
    <row r="38" spans="1:12" ht="23.25" thickBot="1">
      <c r="A38" s="3"/>
      <c r="B38" s="3" t="s">
        <v>3331</v>
      </c>
      <c r="C38" s="4">
        <v>2599</v>
      </c>
      <c r="D38" s="4">
        <v>1650</v>
      </c>
      <c r="E38" s="5">
        <v>706</v>
      </c>
      <c r="F38" s="5">
        <v>863</v>
      </c>
      <c r="G38" s="5">
        <v>31</v>
      </c>
      <c r="H38" s="5">
        <v>33</v>
      </c>
      <c r="I38" s="5">
        <v>2</v>
      </c>
      <c r="J38" s="4">
        <v>1635</v>
      </c>
      <c r="K38" s="5">
        <v>15</v>
      </c>
      <c r="L38" s="5">
        <v>949</v>
      </c>
    </row>
    <row r="39" spans="1:12" ht="17.25" thickBot="1">
      <c r="A39" s="3" t="s">
        <v>3330</v>
      </c>
      <c r="B39" s="3" t="s">
        <v>36</v>
      </c>
      <c r="C39" s="4">
        <v>6485</v>
      </c>
      <c r="D39" s="4">
        <v>4410</v>
      </c>
      <c r="E39" s="4">
        <v>1816</v>
      </c>
      <c r="F39" s="4">
        <v>2326</v>
      </c>
      <c r="G39" s="5">
        <v>83</v>
      </c>
      <c r="H39" s="5">
        <v>90</v>
      </c>
      <c r="I39" s="5">
        <v>31</v>
      </c>
      <c r="J39" s="4">
        <v>4346</v>
      </c>
      <c r="K39" s="5">
        <v>64</v>
      </c>
      <c r="L39" s="4">
        <v>2075</v>
      </c>
    </row>
    <row r="40" spans="1:12" ht="23.25" thickBot="1">
      <c r="A40" s="3"/>
      <c r="B40" s="3" t="s">
        <v>37</v>
      </c>
      <c r="C40" s="4">
        <v>2017</v>
      </c>
      <c r="D40" s="4">
        <v>2017</v>
      </c>
      <c r="E40" s="5">
        <v>952</v>
      </c>
      <c r="F40" s="5">
        <v>965</v>
      </c>
      <c r="G40" s="5">
        <v>32</v>
      </c>
      <c r="H40" s="5">
        <v>37</v>
      </c>
      <c r="I40" s="5">
        <v>12</v>
      </c>
      <c r="J40" s="4">
        <v>1998</v>
      </c>
      <c r="K40" s="5">
        <v>19</v>
      </c>
      <c r="L40" s="5">
        <v>0</v>
      </c>
    </row>
    <row r="41" spans="1:12" ht="23.25" thickBot="1">
      <c r="A41" s="3"/>
      <c r="B41" s="3" t="s">
        <v>3329</v>
      </c>
      <c r="C41" s="4">
        <v>2211</v>
      </c>
      <c r="D41" s="4">
        <v>1194</v>
      </c>
      <c r="E41" s="5">
        <v>431</v>
      </c>
      <c r="F41" s="5">
        <v>658</v>
      </c>
      <c r="G41" s="5">
        <v>26</v>
      </c>
      <c r="H41" s="5">
        <v>33</v>
      </c>
      <c r="I41" s="5">
        <v>19</v>
      </c>
      <c r="J41" s="4">
        <v>1167</v>
      </c>
      <c r="K41" s="5">
        <v>27</v>
      </c>
      <c r="L41" s="4">
        <v>1017</v>
      </c>
    </row>
    <row r="42" spans="1:12" ht="23.25" thickBot="1">
      <c r="A42" s="3"/>
      <c r="B42" s="3" t="s">
        <v>3328</v>
      </c>
      <c r="C42" s="4">
        <v>2257</v>
      </c>
      <c r="D42" s="4">
        <v>1199</v>
      </c>
      <c r="E42" s="5">
        <v>433</v>
      </c>
      <c r="F42" s="5">
        <v>703</v>
      </c>
      <c r="G42" s="5">
        <v>25</v>
      </c>
      <c r="H42" s="5">
        <v>20</v>
      </c>
      <c r="I42" s="5">
        <v>0</v>
      </c>
      <c r="J42" s="4">
        <v>1181</v>
      </c>
      <c r="K42" s="5">
        <v>18</v>
      </c>
      <c r="L42" s="4">
        <v>1058</v>
      </c>
    </row>
    <row r="43" spans="1:12" ht="17.25" thickBot="1">
      <c r="A43" s="3" t="s">
        <v>3327</v>
      </c>
      <c r="B43" s="3" t="s">
        <v>36</v>
      </c>
      <c r="C43" s="4">
        <v>12283</v>
      </c>
      <c r="D43" s="4">
        <v>7948</v>
      </c>
      <c r="E43" s="4">
        <v>3143</v>
      </c>
      <c r="F43" s="4">
        <v>4454</v>
      </c>
      <c r="G43" s="5">
        <v>157</v>
      </c>
      <c r="H43" s="5">
        <v>83</v>
      </c>
      <c r="I43" s="5">
        <v>42</v>
      </c>
      <c r="J43" s="4">
        <v>7879</v>
      </c>
      <c r="K43" s="5">
        <v>69</v>
      </c>
      <c r="L43" s="4">
        <v>4335</v>
      </c>
    </row>
    <row r="44" spans="1:12" ht="23.25" thickBot="1">
      <c r="A44" s="3"/>
      <c r="B44" s="3" t="s">
        <v>37</v>
      </c>
      <c r="C44" s="4">
        <v>3005</v>
      </c>
      <c r="D44" s="4">
        <v>3005</v>
      </c>
      <c r="E44" s="4">
        <v>1402</v>
      </c>
      <c r="F44" s="4">
        <v>1499</v>
      </c>
      <c r="G44" s="5">
        <v>39</v>
      </c>
      <c r="H44" s="5">
        <v>27</v>
      </c>
      <c r="I44" s="5">
        <v>12</v>
      </c>
      <c r="J44" s="4">
        <v>2979</v>
      </c>
      <c r="K44" s="5">
        <v>26</v>
      </c>
      <c r="L44" s="5">
        <v>0</v>
      </c>
    </row>
    <row r="45" spans="1:12" ht="23.25" thickBot="1">
      <c r="A45" s="3"/>
      <c r="B45" s="3" t="s">
        <v>3326</v>
      </c>
      <c r="C45" s="4">
        <v>2823</v>
      </c>
      <c r="D45" s="4">
        <v>1450</v>
      </c>
      <c r="E45" s="5">
        <v>491</v>
      </c>
      <c r="F45" s="5">
        <v>876</v>
      </c>
      <c r="G45" s="5">
        <v>45</v>
      </c>
      <c r="H45" s="5">
        <v>15</v>
      </c>
      <c r="I45" s="5">
        <v>9</v>
      </c>
      <c r="J45" s="4">
        <v>1436</v>
      </c>
      <c r="K45" s="5">
        <v>14</v>
      </c>
      <c r="L45" s="4">
        <v>1373</v>
      </c>
    </row>
    <row r="46" spans="1:12" ht="23.25" thickBot="1">
      <c r="A46" s="3"/>
      <c r="B46" s="3" t="s">
        <v>3325</v>
      </c>
      <c r="C46" s="4">
        <v>2080</v>
      </c>
      <c r="D46" s="4">
        <v>1208</v>
      </c>
      <c r="E46" s="5">
        <v>444</v>
      </c>
      <c r="F46" s="5">
        <v>715</v>
      </c>
      <c r="G46" s="5">
        <v>25</v>
      </c>
      <c r="H46" s="5">
        <v>11</v>
      </c>
      <c r="I46" s="5">
        <v>5</v>
      </c>
      <c r="J46" s="4">
        <v>1200</v>
      </c>
      <c r="K46" s="5">
        <v>8</v>
      </c>
      <c r="L46" s="5">
        <v>872</v>
      </c>
    </row>
    <row r="47" spans="1:12" ht="23.25" thickBot="1">
      <c r="A47" s="3"/>
      <c r="B47" s="3" t="s">
        <v>3324</v>
      </c>
      <c r="C47" s="4">
        <v>2656</v>
      </c>
      <c r="D47" s="4">
        <v>1439</v>
      </c>
      <c r="E47" s="5">
        <v>539</v>
      </c>
      <c r="F47" s="5">
        <v>831</v>
      </c>
      <c r="G47" s="5">
        <v>30</v>
      </c>
      <c r="H47" s="5">
        <v>16</v>
      </c>
      <c r="I47" s="5">
        <v>9</v>
      </c>
      <c r="J47" s="4">
        <v>1425</v>
      </c>
      <c r="K47" s="5">
        <v>14</v>
      </c>
      <c r="L47" s="4">
        <v>1217</v>
      </c>
    </row>
    <row r="48" spans="1:12" ht="23.25" thickBot="1">
      <c r="A48" s="3"/>
      <c r="B48" s="3" t="s">
        <v>3323</v>
      </c>
      <c r="C48" s="4">
        <v>1719</v>
      </c>
      <c r="D48" s="5">
        <v>846</v>
      </c>
      <c r="E48" s="5">
        <v>267</v>
      </c>
      <c r="F48" s="5">
        <v>533</v>
      </c>
      <c r="G48" s="5">
        <v>18</v>
      </c>
      <c r="H48" s="5">
        <v>14</v>
      </c>
      <c r="I48" s="5">
        <v>7</v>
      </c>
      <c r="J48" s="5">
        <v>839</v>
      </c>
      <c r="K48" s="5">
        <v>7</v>
      </c>
      <c r="L48" s="5">
        <v>873</v>
      </c>
    </row>
    <row r="49" spans="1:12" ht="17.25" thickBot="1">
      <c r="A49" s="3" t="s">
        <v>3322</v>
      </c>
      <c r="B49" s="3" t="s">
        <v>36</v>
      </c>
      <c r="C49" s="4">
        <v>7626</v>
      </c>
      <c r="D49" s="4">
        <v>4465</v>
      </c>
      <c r="E49" s="4">
        <v>1726</v>
      </c>
      <c r="F49" s="4">
        <v>2481</v>
      </c>
      <c r="G49" s="5">
        <v>104</v>
      </c>
      <c r="H49" s="5">
        <v>43</v>
      </c>
      <c r="I49" s="5">
        <v>36</v>
      </c>
      <c r="J49" s="4">
        <v>4390</v>
      </c>
      <c r="K49" s="5">
        <v>75</v>
      </c>
      <c r="L49" s="4">
        <v>3161</v>
      </c>
    </row>
    <row r="50" spans="1:12" ht="23.25" thickBot="1">
      <c r="A50" s="3"/>
      <c r="B50" s="3" t="s">
        <v>37</v>
      </c>
      <c r="C50" s="4">
        <v>1627</v>
      </c>
      <c r="D50" s="4">
        <v>1627</v>
      </c>
      <c r="E50" s="5">
        <v>702</v>
      </c>
      <c r="F50" s="5">
        <v>842</v>
      </c>
      <c r="G50" s="5">
        <v>37</v>
      </c>
      <c r="H50" s="5">
        <v>14</v>
      </c>
      <c r="I50" s="5">
        <v>12</v>
      </c>
      <c r="J50" s="4">
        <v>1607</v>
      </c>
      <c r="K50" s="5">
        <v>20</v>
      </c>
      <c r="L50" s="5">
        <v>0</v>
      </c>
    </row>
    <row r="51" spans="1:12" ht="23.25" thickBot="1">
      <c r="A51" s="3"/>
      <c r="B51" s="3" t="s">
        <v>3321</v>
      </c>
      <c r="C51" s="4">
        <v>1997</v>
      </c>
      <c r="D51" s="5">
        <v>911</v>
      </c>
      <c r="E51" s="5">
        <v>317</v>
      </c>
      <c r="F51" s="5">
        <v>530</v>
      </c>
      <c r="G51" s="5">
        <v>26</v>
      </c>
      <c r="H51" s="5">
        <v>6</v>
      </c>
      <c r="I51" s="5">
        <v>9</v>
      </c>
      <c r="J51" s="5">
        <v>888</v>
      </c>
      <c r="K51" s="5">
        <v>23</v>
      </c>
      <c r="L51" s="4">
        <v>1086</v>
      </c>
    </row>
    <row r="52" spans="1:12" ht="23.25" thickBot="1">
      <c r="A52" s="3"/>
      <c r="B52" s="3" t="s">
        <v>3320</v>
      </c>
      <c r="C52" s="4">
        <v>1450</v>
      </c>
      <c r="D52" s="5">
        <v>630</v>
      </c>
      <c r="E52" s="5">
        <v>215</v>
      </c>
      <c r="F52" s="5">
        <v>377</v>
      </c>
      <c r="G52" s="5">
        <v>13</v>
      </c>
      <c r="H52" s="5">
        <v>12</v>
      </c>
      <c r="I52" s="5">
        <v>3</v>
      </c>
      <c r="J52" s="5">
        <v>620</v>
      </c>
      <c r="K52" s="5">
        <v>10</v>
      </c>
      <c r="L52" s="5">
        <v>820</v>
      </c>
    </row>
    <row r="53" spans="1:12" ht="23.25" thickBot="1">
      <c r="A53" s="3"/>
      <c r="B53" s="3" t="s">
        <v>3319</v>
      </c>
      <c r="C53" s="4">
        <v>2552</v>
      </c>
      <c r="D53" s="4">
        <v>1297</v>
      </c>
      <c r="E53" s="5">
        <v>492</v>
      </c>
      <c r="F53" s="5">
        <v>732</v>
      </c>
      <c r="G53" s="5">
        <v>28</v>
      </c>
      <c r="H53" s="5">
        <v>11</v>
      </c>
      <c r="I53" s="5">
        <v>12</v>
      </c>
      <c r="J53" s="4">
        <v>1275</v>
      </c>
      <c r="K53" s="5">
        <v>22</v>
      </c>
      <c r="L53" s="4">
        <v>1255</v>
      </c>
    </row>
    <row r="54" spans="1:12" ht="17.25" thickBot="1">
      <c r="A54" s="3" t="s">
        <v>3318</v>
      </c>
      <c r="B54" s="3" t="s">
        <v>36</v>
      </c>
      <c r="C54" s="4">
        <v>11532</v>
      </c>
      <c r="D54" s="4">
        <v>7896</v>
      </c>
      <c r="E54" s="4">
        <v>3147</v>
      </c>
      <c r="F54" s="4">
        <v>4380</v>
      </c>
      <c r="G54" s="5">
        <v>210</v>
      </c>
      <c r="H54" s="5">
        <v>60</v>
      </c>
      <c r="I54" s="5">
        <v>35</v>
      </c>
      <c r="J54" s="4">
        <v>7832</v>
      </c>
      <c r="K54" s="5">
        <v>64</v>
      </c>
      <c r="L54" s="4">
        <v>3636</v>
      </c>
    </row>
    <row r="55" spans="1:12" ht="23.25" thickBot="1">
      <c r="A55" s="3"/>
      <c r="B55" s="3" t="s">
        <v>37</v>
      </c>
      <c r="C55" s="4">
        <v>2631</v>
      </c>
      <c r="D55" s="4">
        <v>2631</v>
      </c>
      <c r="E55" s="4">
        <v>1216</v>
      </c>
      <c r="F55" s="4">
        <v>1308</v>
      </c>
      <c r="G55" s="5">
        <v>66</v>
      </c>
      <c r="H55" s="5">
        <v>16</v>
      </c>
      <c r="I55" s="5">
        <v>8</v>
      </c>
      <c r="J55" s="4">
        <v>2614</v>
      </c>
      <c r="K55" s="5">
        <v>17</v>
      </c>
      <c r="L55" s="5">
        <v>0</v>
      </c>
    </row>
    <row r="56" spans="1:12" ht="23.25" thickBot="1">
      <c r="A56" s="3"/>
      <c r="B56" s="3" t="s">
        <v>3317</v>
      </c>
      <c r="C56" s="4">
        <v>2072</v>
      </c>
      <c r="D56" s="4">
        <v>1145</v>
      </c>
      <c r="E56" s="5">
        <v>378</v>
      </c>
      <c r="F56" s="5">
        <v>716</v>
      </c>
      <c r="G56" s="5">
        <v>20</v>
      </c>
      <c r="H56" s="5">
        <v>10</v>
      </c>
      <c r="I56" s="5">
        <v>4</v>
      </c>
      <c r="J56" s="4">
        <v>1128</v>
      </c>
      <c r="K56" s="5">
        <v>17</v>
      </c>
      <c r="L56" s="5">
        <v>927</v>
      </c>
    </row>
    <row r="57" spans="1:12" ht="23.25" thickBot="1">
      <c r="A57" s="3"/>
      <c r="B57" s="3" t="s">
        <v>3316</v>
      </c>
      <c r="C57" s="4">
        <v>2720</v>
      </c>
      <c r="D57" s="4">
        <v>1449</v>
      </c>
      <c r="E57" s="5">
        <v>446</v>
      </c>
      <c r="F57" s="5">
        <v>920</v>
      </c>
      <c r="G57" s="5">
        <v>46</v>
      </c>
      <c r="H57" s="5">
        <v>11</v>
      </c>
      <c r="I57" s="5">
        <v>9</v>
      </c>
      <c r="J57" s="4">
        <v>1432</v>
      </c>
      <c r="K57" s="5">
        <v>17</v>
      </c>
      <c r="L57" s="4">
        <v>1271</v>
      </c>
    </row>
    <row r="58" spans="1:12" ht="23.25" thickBot="1">
      <c r="A58" s="3"/>
      <c r="B58" s="3" t="s">
        <v>3315</v>
      </c>
      <c r="C58" s="4">
        <v>4109</v>
      </c>
      <c r="D58" s="4">
        <v>2671</v>
      </c>
      <c r="E58" s="4">
        <v>1107</v>
      </c>
      <c r="F58" s="4">
        <v>1436</v>
      </c>
      <c r="G58" s="5">
        <v>78</v>
      </c>
      <c r="H58" s="5">
        <v>23</v>
      </c>
      <c r="I58" s="5">
        <v>14</v>
      </c>
      <c r="J58" s="4">
        <v>2658</v>
      </c>
      <c r="K58" s="5">
        <v>13</v>
      </c>
      <c r="L58" s="4">
        <v>1438</v>
      </c>
    </row>
    <row r="59" spans="1:12" ht="17.25" thickBot="1">
      <c r="A59" s="3" t="s">
        <v>3314</v>
      </c>
      <c r="B59" s="3" t="s">
        <v>36</v>
      </c>
      <c r="C59" s="4">
        <v>8185</v>
      </c>
      <c r="D59" s="4">
        <v>5402</v>
      </c>
      <c r="E59" s="4">
        <v>2108</v>
      </c>
      <c r="F59" s="4">
        <v>3044</v>
      </c>
      <c r="G59" s="5">
        <v>124</v>
      </c>
      <c r="H59" s="5">
        <v>50</v>
      </c>
      <c r="I59" s="5">
        <v>21</v>
      </c>
      <c r="J59" s="4">
        <v>5347</v>
      </c>
      <c r="K59" s="5">
        <v>55</v>
      </c>
      <c r="L59" s="4">
        <v>2783</v>
      </c>
    </row>
    <row r="60" spans="1:12" ht="23.25" thickBot="1">
      <c r="A60" s="3"/>
      <c r="B60" s="3" t="s">
        <v>37</v>
      </c>
      <c r="C60" s="4">
        <v>2031</v>
      </c>
      <c r="D60" s="4">
        <v>2031</v>
      </c>
      <c r="E60" s="5">
        <v>966</v>
      </c>
      <c r="F60" s="5">
        <v>981</v>
      </c>
      <c r="G60" s="5">
        <v>43</v>
      </c>
      <c r="H60" s="5">
        <v>16</v>
      </c>
      <c r="I60" s="5">
        <v>8</v>
      </c>
      <c r="J60" s="4">
        <v>2014</v>
      </c>
      <c r="K60" s="5">
        <v>17</v>
      </c>
      <c r="L60" s="5">
        <v>0</v>
      </c>
    </row>
    <row r="61" spans="1:12" ht="23.25" thickBot="1">
      <c r="A61" s="3"/>
      <c r="B61" s="3" t="s">
        <v>3313</v>
      </c>
      <c r="C61" s="4">
        <v>2012</v>
      </c>
      <c r="D61" s="4">
        <v>1170</v>
      </c>
      <c r="E61" s="5">
        <v>396</v>
      </c>
      <c r="F61" s="5">
        <v>724</v>
      </c>
      <c r="G61" s="5">
        <v>27</v>
      </c>
      <c r="H61" s="5">
        <v>9</v>
      </c>
      <c r="I61" s="5">
        <v>4</v>
      </c>
      <c r="J61" s="4">
        <v>1160</v>
      </c>
      <c r="K61" s="5">
        <v>10</v>
      </c>
      <c r="L61" s="5">
        <v>842</v>
      </c>
    </row>
    <row r="62" spans="1:12" ht="23.25" thickBot="1">
      <c r="A62" s="3"/>
      <c r="B62" s="3" t="s">
        <v>3312</v>
      </c>
      <c r="C62" s="4">
        <v>2505</v>
      </c>
      <c r="D62" s="4">
        <v>1353</v>
      </c>
      <c r="E62" s="5">
        <v>469</v>
      </c>
      <c r="F62" s="5">
        <v>812</v>
      </c>
      <c r="G62" s="5">
        <v>35</v>
      </c>
      <c r="H62" s="5">
        <v>12</v>
      </c>
      <c r="I62" s="5">
        <v>6</v>
      </c>
      <c r="J62" s="4">
        <v>1334</v>
      </c>
      <c r="K62" s="5">
        <v>19</v>
      </c>
      <c r="L62" s="4">
        <v>1152</v>
      </c>
    </row>
    <row r="63" spans="1:12" ht="23.25" thickBot="1">
      <c r="A63" s="3"/>
      <c r="B63" s="3" t="s">
        <v>3311</v>
      </c>
      <c r="C63" s="4">
        <v>1637</v>
      </c>
      <c r="D63" s="5">
        <v>848</v>
      </c>
      <c r="E63" s="5">
        <v>277</v>
      </c>
      <c r="F63" s="5">
        <v>527</v>
      </c>
      <c r="G63" s="5">
        <v>19</v>
      </c>
      <c r="H63" s="5">
        <v>13</v>
      </c>
      <c r="I63" s="5">
        <v>3</v>
      </c>
      <c r="J63" s="5">
        <v>839</v>
      </c>
      <c r="K63" s="5">
        <v>9</v>
      </c>
      <c r="L63" s="5">
        <v>789</v>
      </c>
    </row>
    <row r="64" spans="1:12" ht="17.25" thickBot="1">
      <c r="A64" s="3" t="s">
        <v>3310</v>
      </c>
      <c r="B64" s="3" t="s">
        <v>36</v>
      </c>
      <c r="C64" s="4">
        <v>11271</v>
      </c>
      <c r="D64" s="4">
        <v>7459</v>
      </c>
      <c r="E64" s="4">
        <v>2890</v>
      </c>
      <c r="F64" s="4">
        <v>4213</v>
      </c>
      <c r="G64" s="5">
        <v>117</v>
      </c>
      <c r="H64" s="5">
        <v>100</v>
      </c>
      <c r="I64" s="5">
        <v>38</v>
      </c>
      <c r="J64" s="4">
        <v>7358</v>
      </c>
      <c r="K64" s="5">
        <v>101</v>
      </c>
      <c r="L64" s="4">
        <v>3812</v>
      </c>
    </row>
    <row r="65" spans="1:12" ht="23.25" thickBot="1">
      <c r="A65" s="3"/>
      <c r="B65" s="3" t="s">
        <v>37</v>
      </c>
      <c r="C65" s="4">
        <v>1539</v>
      </c>
      <c r="D65" s="4">
        <v>1539</v>
      </c>
      <c r="E65" s="5">
        <v>678</v>
      </c>
      <c r="F65" s="5">
        <v>807</v>
      </c>
      <c r="G65" s="5">
        <v>10</v>
      </c>
      <c r="H65" s="5">
        <v>15</v>
      </c>
      <c r="I65" s="5">
        <v>10</v>
      </c>
      <c r="J65" s="4">
        <v>1520</v>
      </c>
      <c r="K65" s="5">
        <v>19</v>
      </c>
      <c r="L65" s="5">
        <v>0</v>
      </c>
    </row>
    <row r="66" spans="1:12" ht="17.25" thickBot="1">
      <c r="A66" s="3"/>
      <c r="B66" s="3" t="s">
        <v>3309</v>
      </c>
      <c r="C66" s="4">
        <v>1518</v>
      </c>
      <c r="D66" s="4">
        <v>1003</v>
      </c>
      <c r="E66" s="5">
        <v>412</v>
      </c>
      <c r="F66" s="5">
        <v>540</v>
      </c>
      <c r="G66" s="5">
        <v>23</v>
      </c>
      <c r="H66" s="5">
        <v>12</v>
      </c>
      <c r="I66" s="5">
        <v>4</v>
      </c>
      <c r="J66" s="5">
        <v>991</v>
      </c>
      <c r="K66" s="5">
        <v>12</v>
      </c>
      <c r="L66" s="5">
        <v>515</v>
      </c>
    </row>
    <row r="67" spans="1:12" ht="17.25" thickBot="1">
      <c r="A67" s="3"/>
      <c r="B67" s="3" t="s">
        <v>3308</v>
      </c>
      <c r="C67" s="4">
        <v>3217</v>
      </c>
      <c r="D67" s="4">
        <v>1990</v>
      </c>
      <c r="E67" s="5">
        <v>786</v>
      </c>
      <c r="F67" s="4">
        <v>1118</v>
      </c>
      <c r="G67" s="5">
        <v>25</v>
      </c>
      <c r="H67" s="5">
        <v>34</v>
      </c>
      <c r="I67" s="5">
        <v>4</v>
      </c>
      <c r="J67" s="4">
        <v>1967</v>
      </c>
      <c r="K67" s="5">
        <v>23</v>
      </c>
      <c r="L67" s="4">
        <v>1227</v>
      </c>
    </row>
    <row r="68" spans="1:12" ht="17.25" thickBot="1">
      <c r="A68" s="3"/>
      <c r="B68" s="3" t="s">
        <v>3307</v>
      </c>
      <c r="C68" s="4">
        <v>2734</v>
      </c>
      <c r="D68" s="4">
        <v>1765</v>
      </c>
      <c r="E68" s="5">
        <v>665</v>
      </c>
      <c r="F68" s="4">
        <v>1013</v>
      </c>
      <c r="G68" s="5">
        <v>33</v>
      </c>
      <c r="H68" s="5">
        <v>20</v>
      </c>
      <c r="I68" s="5">
        <v>8</v>
      </c>
      <c r="J68" s="4">
        <v>1739</v>
      </c>
      <c r="K68" s="5">
        <v>26</v>
      </c>
      <c r="L68" s="5">
        <v>969</v>
      </c>
    </row>
    <row r="69" spans="1:12" ht="17.25" thickBot="1">
      <c r="A69" s="3"/>
      <c r="B69" s="3" t="s">
        <v>3306</v>
      </c>
      <c r="C69" s="4">
        <v>2263</v>
      </c>
      <c r="D69" s="4">
        <v>1162</v>
      </c>
      <c r="E69" s="5">
        <v>349</v>
      </c>
      <c r="F69" s="5">
        <v>735</v>
      </c>
      <c r="G69" s="5">
        <v>26</v>
      </c>
      <c r="H69" s="5">
        <v>19</v>
      </c>
      <c r="I69" s="5">
        <v>12</v>
      </c>
      <c r="J69" s="4">
        <v>1141</v>
      </c>
      <c r="K69" s="5">
        <v>21</v>
      </c>
      <c r="L69" s="4">
        <v>1101</v>
      </c>
    </row>
    <row r="70" spans="1:12" ht="23.25" thickBot="1">
      <c r="A70" s="3" t="s">
        <v>97</v>
      </c>
      <c r="B70" s="3"/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0496-DC14-46F3-BE8E-74C758A84082}">
  <sheetPr>
    <tabColor theme="4" tint="0.59999389629810485"/>
  </sheetPr>
  <dimension ref="A1:X5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3400</v>
      </c>
      <c r="F3" s="11" t="s">
        <v>3399</v>
      </c>
      <c r="G3" s="11" t="s">
        <v>3398</v>
      </c>
      <c r="H3" s="44"/>
      <c r="I3" s="11"/>
      <c r="J3" s="44"/>
      <c r="U3" t="s">
        <v>3</v>
      </c>
      <c r="V3" t="str">
        <f t="shared" si="0"/>
        <v>박재호</v>
      </c>
      <c r="W3" t="str">
        <f t="shared" si="0"/>
        <v>이언주</v>
      </c>
      <c r="X3" t="str">
        <f t="shared" si="0"/>
        <v>조호근</v>
      </c>
    </row>
    <row r="4" spans="1:24" ht="17.25" thickBot="1">
      <c r="A4" s="3" t="s">
        <v>30</v>
      </c>
      <c r="B4" s="3"/>
      <c r="C4" s="4">
        <v>114836</v>
      </c>
      <c r="D4" s="4">
        <v>82159</v>
      </c>
      <c r="E4" s="4">
        <v>41005</v>
      </c>
      <c r="F4" s="4">
        <v>39575</v>
      </c>
      <c r="G4" s="5">
        <v>616</v>
      </c>
      <c r="H4" s="4">
        <v>81196</v>
      </c>
      <c r="I4" s="5">
        <v>963</v>
      </c>
      <c r="J4" s="4">
        <v>32677</v>
      </c>
      <c r="V4" s="8"/>
      <c r="W4" s="8"/>
      <c r="X4" s="8"/>
    </row>
    <row r="5" spans="1:24" ht="23.25" thickBot="1">
      <c r="A5" s="3" t="s">
        <v>31</v>
      </c>
      <c r="B5" s="3"/>
      <c r="C5" s="5">
        <v>394</v>
      </c>
      <c r="D5" s="5">
        <v>376</v>
      </c>
      <c r="E5" s="5">
        <v>193</v>
      </c>
      <c r="F5" s="5">
        <v>148</v>
      </c>
      <c r="G5" s="5">
        <v>15</v>
      </c>
      <c r="H5" s="5">
        <v>356</v>
      </c>
      <c r="I5" s="5">
        <v>20</v>
      </c>
      <c r="J5" s="5">
        <v>18</v>
      </c>
      <c r="T5" t="s">
        <v>2929</v>
      </c>
      <c r="U5">
        <f>SUMIF($A:$A,"합계",D:D)</f>
        <v>82159</v>
      </c>
      <c r="V5">
        <f>SUMIF($A:$A,"합계",E:E)</f>
        <v>41005</v>
      </c>
      <c r="W5">
        <f>SUMIF($A:$A,"합계",F:F)</f>
        <v>39575</v>
      </c>
      <c r="X5">
        <f>SUMIF($A:$A,"합계",G:G)</f>
        <v>616</v>
      </c>
    </row>
    <row r="6" spans="1:24" ht="23.25" thickBot="1">
      <c r="A6" s="3" t="s">
        <v>32</v>
      </c>
      <c r="B6" s="3"/>
      <c r="C6" s="4">
        <v>7953</v>
      </c>
      <c r="D6" s="4">
        <v>7949</v>
      </c>
      <c r="E6" s="4">
        <v>4773</v>
      </c>
      <c r="F6" s="4">
        <v>2938</v>
      </c>
      <c r="G6" s="5">
        <v>102</v>
      </c>
      <c r="H6" s="4">
        <v>7813</v>
      </c>
      <c r="I6" s="5">
        <v>136</v>
      </c>
      <c r="J6" s="5">
        <v>4</v>
      </c>
      <c r="T6" t="s">
        <v>2930</v>
      </c>
      <c r="U6">
        <f>U5-U7</f>
        <v>49738</v>
      </c>
      <c r="V6">
        <f>V5-V7</f>
        <v>22450</v>
      </c>
      <c r="W6">
        <f>W5-W7</f>
        <v>26357</v>
      </c>
      <c r="X6">
        <f>X5-X7</f>
        <v>376</v>
      </c>
    </row>
    <row r="7" spans="1:24" ht="23.25" thickBot="1">
      <c r="A7" s="3" t="s">
        <v>33</v>
      </c>
      <c r="B7" s="3"/>
      <c r="C7" s="5">
        <v>456</v>
      </c>
      <c r="D7" s="5">
        <v>116</v>
      </c>
      <c r="E7" s="5">
        <v>80</v>
      </c>
      <c r="F7" s="5">
        <v>35</v>
      </c>
      <c r="G7" s="5">
        <v>1</v>
      </c>
      <c r="H7" s="5">
        <v>116</v>
      </c>
      <c r="I7" s="5">
        <v>0</v>
      </c>
      <c r="J7" s="5">
        <v>340</v>
      </c>
      <c r="T7" t="s">
        <v>2931</v>
      </c>
      <c r="U7">
        <f>U11+U10+U9</f>
        <v>32421</v>
      </c>
      <c r="V7">
        <f>V11+V10+V9</f>
        <v>18555</v>
      </c>
      <c r="W7">
        <f>W11+W10+W9</f>
        <v>13218</v>
      </c>
      <c r="X7">
        <f>X11+X10+X9</f>
        <v>240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5</v>
      </c>
      <c r="I8" s="5">
        <v>0</v>
      </c>
      <c r="J8" s="5">
        <v>-5</v>
      </c>
      <c r="V8" s="8"/>
      <c r="W8" s="8"/>
      <c r="X8" s="8"/>
    </row>
    <row r="9" spans="1:24" ht="17.25" thickBot="1">
      <c r="A9" s="3" t="s">
        <v>3397</v>
      </c>
      <c r="B9" s="3" t="s">
        <v>36</v>
      </c>
      <c r="C9" s="4">
        <v>13933</v>
      </c>
      <c r="D9" s="4">
        <v>8712</v>
      </c>
      <c r="E9" s="4">
        <v>4102</v>
      </c>
      <c r="F9" s="4">
        <v>4418</v>
      </c>
      <c r="G9" s="5">
        <v>89</v>
      </c>
      <c r="H9" s="4">
        <v>8609</v>
      </c>
      <c r="I9" s="5">
        <v>103</v>
      </c>
      <c r="J9" s="4">
        <v>5221</v>
      </c>
      <c r="T9" t="s">
        <v>2934</v>
      </c>
      <c r="U9">
        <f>SUMIF($A:$A,"거소·선상투표",D:D)+SUMIF($A:$A,"국외부재자투표",D:D)+SUMIF($A:$A,"국외부재자투표(공관)",D:D)</f>
        <v>497</v>
      </c>
      <c r="V9">
        <f t="shared" ref="V9:X11" si="1">SUMIF($A:$A,"거소·선상투표",E:E)+SUMIF($A:$A,"국외부재자투표",E:E)+SUMIF($A:$A,"국외부재자투표(공관)",E:E)</f>
        <v>278</v>
      </c>
      <c r="W9">
        <f t="shared" si="1"/>
        <v>183</v>
      </c>
      <c r="X9">
        <f t="shared" si="1"/>
        <v>16</v>
      </c>
    </row>
    <row r="10" spans="1:24" ht="23.25" thickBot="1">
      <c r="A10" s="3"/>
      <c r="B10" s="3" t="s">
        <v>37</v>
      </c>
      <c r="C10" s="4">
        <v>3395</v>
      </c>
      <c r="D10" s="4">
        <v>3394</v>
      </c>
      <c r="E10" s="4">
        <v>1851</v>
      </c>
      <c r="F10" s="4">
        <v>1495</v>
      </c>
      <c r="G10" s="5">
        <v>25</v>
      </c>
      <c r="H10" s="4">
        <v>3371</v>
      </c>
      <c r="I10" s="5">
        <v>23</v>
      </c>
      <c r="J10" s="5">
        <v>1</v>
      </c>
      <c r="T10" t="s">
        <v>2932</v>
      </c>
      <c r="U10">
        <f>SUMIF($B:$B,"관내사전투표",D:D)</f>
        <v>23975</v>
      </c>
      <c r="V10">
        <f t="shared" ref="V10:X12" si="2">SUMIF($B:$B,"관내사전투표",E:E)</f>
        <v>13504</v>
      </c>
      <c r="W10">
        <f t="shared" si="2"/>
        <v>10097</v>
      </c>
      <c r="X10">
        <f t="shared" si="2"/>
        <v>122</v>
      </c>
    </row>
    <row r="11" spans="1:24" ht="23.25" thickBot="1">
      <c r="A11" s="3"/>
      <c r="B11" s="3" t="s">
        <v>3396</v>
      </c>
      <c r="C11" s="4">
        <v>3157</v>
      </c>
      <c r="D11" s="4">
        <v>1544</v>
      </c>
      <c r="E11" s="5">
        <v>675</v>
      </c>
      <c r="F11" s="5">
        <v>830</v>
      </c>
      <c r="G11" s="5">
        <v>17</v>
      </c>
      <c r="H11" s="4">
        <v>1522</v>
      </c>
      <c r="I11" s="5">
        <v>22</v>
      </c>
      <c r="J11" s="4">
        <v>1613</v>
      </c>
      <c r="T11" t="s">
        <v>2933</v>
      </c>
      <c r="U11">
        <f>SUMIF($A:$A,"관외사전투표",D:D)</f>
        <v>7949</v>
      </c>
      <c r="V11">
        <f t="shared" ref="V11:X13" si="3">SUMIF($A:$A,"관외사전투표",E:E)</f>
        <v>4773</v>
      </c>
      <c r="W11">
        <f t="shared" si="3"/>
        <v>2938</v>
      </c>
      <c r="X11">
        <f t="shared" si="3"/>
        <v>102</v>
      </c>
    </row>
    <row r="12" spans="1:24" ht="23.25" thickBot="1">
      <c r="A12" s="3"/>
      <c r="B12" s="3" t="s">
        <v>3395</v>
      </c>
      <c r="C12" s="4">
        <v>3484</v>
      </c>
      <c r="D12" s="4">
        <v>1802</v>
      </c>
      <c r="E12" s="5">
        <v>794</v>
      </c>
      <c r="F12" s="5">
        <v>950</v>
      </c>
      <c r="G12" s="5">
        <v>25</v>
      </c>
      <c r="H12" s="4">
        <v>1769</v>
      </c>
      <c r="I12" s="5">
        <v>33</v>
      </c>
      <c r="J12" s="4">
        <v>1682</v>
      </c>
    </row>
    <row r="13" spans="1:24" ht="23.25" thickBot="1">
      <c r="A13" s="3"/>
      <c r="B13" s="3" t="s">
        <v>3394</v>
      </c>
      <c r="C13" s="4">
        <v>2976</v>
      </c>
      <c r="D13" s="4">
        <v>1494</v>
      </c>
      <c r="E13" s="5">
        <v>618</v>
      </c>
      <c r="F13" s="5">
        <v>841</v>
      </c>
      <c r="G13" s="5">
        <v>16</v>
      </c>
      <c r="H13" s="4">
        <v>1475</v>
      </c>
      <c r="I13" s="5">
        <v>19</v>
      </c>
      <c r="J13" s="4">
        <v>1482</v>
      </c>
    </row>
    <row r="14" spans="1:24" ht="23.25" thickBot="1">
      <c r="A14" s="3"/>
      <c r="B14" s="3" t="s">
        <v>3393</v>
      </c>
      <c r="C14" s="5">
        <v>921</v>
      </c>
      <c r="D14" s="5">
        <v>478</v>
      </c>
      <c r="E14" s="5">
        <v>164</v>
      </c>
      <c r="F14" s="5">
        <v>302</v>
      </c>
      <c r="G14" s="5">
        <v>6</v>
      </c>
      <c r="H14" s="5">
        <v>472</v>
      </c>
      <c r="I14" s="5">
        <v>6</v>
      </c>
      <c r="J14" s="5">
        <v>443</v>
      </c>
      <c r="U14" s="8"/>
      <c r="V14" s="8"/>
      <c r="W14" s="8"/>
      <c r="X14" s="8"/>
    </row>
    <row r="15" spans="1:24" ht="17.25" thickBot="1">
      <c r="A15" s="3" t="s">
        <v>3392</v>
      </c>
      <c r="B15" s="3" t="s">
        <v>36</v>
      </c>
      <c r="C15" s="4">
        <v>25173</v>
      </c>
      <c r="D15" s="4">
        <v>16943</v>
      </c>
      <c r="E15" s="4">
        <v>8863</v>
      </c>
      <c r="F15" s="4">
        <v>7825</v>
      </c>
      <c r="G15" s="5">
        <v>105</v>
      </c>
      <c r="H15" s="4">
        <v>16793</v>
      </c>
      <c r="I15" s="5">
        <v>150</v>
      </c>
      <c r="J15" s="4">
        <v>8230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5180</v>
      </c>
      <c r="D16" s="4">
        <v>5179</v>
      </c>
      <c r="E16" s="4">
        <v>3259</v>
      </c>
      <c r="F16" s="4">
        <v>1865</v>
      </c>
      <c r="G16" s="5">
        <v>25</v>
      </c>
      <c r="H16" s="4">
        <v>5149</v>
      </c>
      <c r="I16" s="5">
        <v>30</v>
      </c>
      <c r="J16" s="5">
        <v>1</v>
      </c>
    </row>
    <row r="17" spans="1:10" ht="23.25" thickBot="1">
      <c r="A17" s="3"/>
      <c r="B17" s="3" t="s">
        <v>3391</v>
      </c>
      <c r="C17" s="4">
        <v>2597</v>
      </c>
      <c r="D17" s="4">
        <v>1345</v>
      </c>
      <c r="E17" s="5">
        <v>640</v>
      </c>
      <c r="F17" s="5">
        <v>662</v>
      </c>
      <c r="G17" s="5">
        <v>15</v>
      </c>
      <c r="H17" s="4">
        <v>1317</v>
      </c>
      <c r="I17" s="5">
        <v>28</v>
      </c>
      <c r="J17" s="4">
        <v>1252</v>
      </c>
    </row>
    <row r="18" spans="1:10" ht="23.25" thickBot="1">
      <c r="A18" s="3"/>
      <c r="B18" s="3" t="s">
        <v>3390</v>
      </c>
      <c r="C18" s="4">
        <v>3120</v>
      </c>
      <c r="D18" s="4">
        <v>1890</v>
      </c>
      <c r="E18" s="5">
        <v>867</v>
      </c>
      <c r="F18" s="5">
        <v>999</v>
      </c>
      <c r="G18" s="5">
        <v>7</v>
      </c>
      <c r="H18" s="4">
        <v>1873</v>
      </c>
      <c r="I18" s="5">
        <v>17</v>
      </c>
      <c r="J18" s="4">
        <v>1230</v>
      </c>
    </row>
    <row r="19" spans="1:10" ht="23.25" thickBot="1">
      <c r="A19" s="3"/>
      <c r="B19" s="3" t="s">
        <v>3389</v>
      </c>
      <c r="C19" s="4">
        <v>2763</v>
      </c>
      <c r="D19" s="4">
        <v>1184</v>
      </c>
      <c r="E19" s="5">
        <v>516</v>
      </c>
      <c r="F19" s="5">
        <v>639</v>
      </c>
      <c r="G19" s="5">
        <v>12</v>
      </c>
      <c r="H19" s="4">
        <v>1167</v>
      </c>
      <c r="I19" s="5">
        <v>17</v>
      </c>
      <c r="J19" s="4">
        <v>1579</v>
      </c>
    </row>
    <row r="20" spans="1:10" ht="23.25" thickBot="1">
      <c r="A20" s="3"/>
      <c r="B20" s="3" t="s">
        <v>3388</v>
      </c>
      <c r="C20" s="4">
        <v>3294</v>
      </c>
      <c r="D20" s="4">
        <v>2058</v>
      </c>
      <c r="E20" s="4">
        <v>1056</v>
      </c>
      <c r="F20" s="5">
        <v>974</v>
      </c>
      <c r="G20" s="5">
        <v>16</v>
      </c>
      <c r="H20" s="4">
        <v>2046</v>
      </c>
      <c r="I20" s="5">
        <v>12</v>
      </c>
      <c r="J20" s="4">
        <v>1236</v>
      </c>
    </row>
    <row r="21" spans="1:10" ht="23.25" thickBot="1">
      <c r="A21" s="3"/>
      <c r="B21" s="3" t="s">
        <v>3387</v>
      </c>
      <c r="C21" s="4">
        <v>2939</v>
      </c>
      <c r="D21" s="4">
        <v>1982</v>
      </c>
      <c r="E21" s="5">
        <v>909</v>
      </c>
      <c r="F21" s="4">
        <v>1038</v>
      </c>
      <c r="G21" s="5">
        <v>16</v>
      </c>
      <c r="H21" s="4">
        <v>1963</v>
      </c>
      <c r="I21" s="5">
        <v>19</v>
      </c>
      <c r="J21" s="5">
        <v>957</v>
      </c>
    </row>
    <row r="22" spans="1:10" ht="23.25" thickBot="1">
      <c r="A22" s="3"/>
      <c r="B22" s="3" t="s">
        <v>3386</v>
      </c>
      <c r="C22" s="4">
        <v>2619</v>
      </c>
      <c r="D22" s="4">
        <v>1749</v>
      </c>
      <c r="E22" s="5">
        <v>897</v>
      </c>
      <c r="F22" s="5">
        <v>832</v>
      </c>
      <c r="G22" s="5">
        <v>4</v>
      </c>
      <c r="H22" s="4">
        <v>1733</v>
      </c>
      <c r="I22" s="5">
        <v>16</v>
      </c>
      <c r="J22" s="5">
        <v>870</v>
      </c>
    </row>
    <row r="23" spans="1:10" ht="23.25" thickBot="1">
      <c r="A23" s="3"/>
      <c r="B23" s="3" t="s">
        <v>3385</v>
      </c>
      <c r="C23" s="4">
        <v>2661</v>
      </c>
      <c r="D23" s="4">
        <v>1556</v>
      </c>
      <c r="E23" s="5">
        <v>719</v>
      </c>
      <c r="F23" s="5">
        <v>816</v>
      </c>
      <c r="G23" s="5">
        <v>10</v>
      </c>
      <c r="H23" s="4">
        <v>1545</v>
      </c>
      <c r="I23" s="5">
        <v>11</v>
      </c>
      <c r="J23" s="4">
        <v>1105</v>
      </c>
    </row>
    <row r="24" spans="1:10" ht="17.25" thickBot="1">
      <c r="A24" s="3" t="s">
        <v>3384</v>
      </c>
      <c r="B24" s="3" t="s">
        <v>36</v>
      </c>
      <c r="C24" s="4">
        <v>31695</v>
      </c>
      <c r="D24" s="4">
        <v>22363</v>
      </c>
      <c r="E24" s="4">
        <v>9974</v>
      </c>
      <c r="F24" s="4">
        <v>12034</v>
      </c>
      <c r="G24" s="5">
        <v>134</v>
      </c>
      <c r="H24" s="4">
        <v>22142</v>
      </c>
      <c r="I24" s="5">
        <v>221</v>
      </c>
      <c r="J24" s="4">
        <v>9332</v>
      </c>
    </row>
    <row r="25" spans="1:10" ht="23.25" thickBot="1">
      <c r="A25" s="3"/>
      <c r="B25" s="3" t="s">
        <v>37</v>
      </c>
      <c r="C25" s="4">
        <v>3931</v>
      </c>
      <c r="D25" s="4">
        <v>3929</v>
      </c>
      <c r="E25" s="4">
        <v>2065</v>
      </c>
      <c r="F25" s="4">
        <v>1800</v>
      </c>
      <c r="G25" s="5">
        <v>17</v>
      </c>
      <c r="H25" s="4">
        <v>3882</v>
      </c>
      <c r="I25" s="5">
        <v>47</v>
      </c>
      <c r="J25" s="5">
        <v>2</v>
      </c>
    </row>
    <row r="26" spans="1:10" ht="23.25" thickBot="1">
      <c r="A26" s="3"/>
      <c r="B26" s="3" t="s">
        <v>3383</v>
      </c>
      <c r="C26" s="4">
        <v>2232</v>
      </c>
      <c r="D26" s="4">
        <v>1083</v>
      </c>
      <c r="E26" s="5">
        <v>456</v>
      </c>
      <c r="F26" s="5">
        <v>594</v>
      </c>
      <c r="G26" s="5">
        <v>14</v>
      </c>
      <c r="H26" s="4">
        <v>1064</v>
      </c>
      <c r="I26" s="5">
        <v>19</v>
      </c>
      <c r="J26" s="4">
        <v>1149</v>
      </c>
    </row>
    <row r="27" spans="1:10" ht="23.25" thickBot="1">
      <c r="A27" s="3"/>
      <c r="B27" s="3" t="s">
        <v>3382</v>
      </c>
      <c r="C27" s="4">
        <v>2353</v>
      </c>
      <c r="D27" s="4">
        <v>1250</v>
      </c>
      <c r="E27" s="5">
        <v>551</v>
      </c>
      <c r="F27" s="5">
        <v>655</v>
      </c>
      <c r="G27" s="5">
        <v>19</v>
      </c>
      <c r="H27" s="4">
        <v>1225</v>
      </c>
      <c r="I27" s="5">
        <v>25</v>
      </c>
      <c r="J27" s="4">
        <v>1103</v>
      </c>
    </row>
    <row r="28" spans="1:10" ht="23.25" thickBot="1">
      <c r="A28" s="3"/>
      <c r="B28" s="3" t="s">
        <v>3381</v>
      </c>
      <c r="C28" s="4">
        <v>2513</v>
      </c>
      <c r="D28" s="4">
        <v>1476</v>
      </c>
      <c r="E28" s="5">
        <v>624</v>
      </c>
      <c r="F28" s="5">
        <v>817</v>
      </c>
      <c r="G28" s="5">
        <v>13</v>
      </c>
      <c r="H28" s="4">
        <v>1454</v>
      </c>
      <c r="I28" s="5">
        <v>22</v>
      </c>
      <c r="J28" s="4">
        <v>1037</v>
      </c>
    </row>
    <row r="29" spans="1:10" ht="23.25" thickBot="1">
      <c r="A29" s="3"/>
      <c r="B29" s="3" t="s">
        <v>3380</v>
      </c>
      <c r="C29" s="4">
        <v>3182</v>
      </c>
      <c r="D29" s="4">
        <v>2153</v>
      </c>
      <c r="E29" s="4">
        <v>1226</v>
      </c>
      <c r="F29" s="5">
        <v>895</v>
      </c>
      <c r="G29" s="5">
        <v>19</v>
      </c>
      <c r="H29" s="4">
        <v>2140</v>
      </c>
      <c r="I29" s="5">
        <v>13</v>
      </c>
      <c r="J29" s="4">
        <v>1029</v>
      </c>
    </row>
    <row r="30" spans="1:10" ht="23.25" thickBot="1">
      <c r="A30" s="3"/>
      <c r="B30" s="3" t="s">
        <v>3379</v>
      </c>
      <c r="C30" s="4">
        <v>3363</v>
      </c>
      <c r="D30" s="4">
        <v>2388</v>
      </c>
      <c r="E30" s="4">
        <v>1117</v>
      </c>
      <c r="F30" s="4">
        <v>1248</v>
      </c>
      <c r="G30" s="5">
        <v>8</v>
      </c>
      <c r="H30" s="4">
        <v>2373</v>
      </c>
      <c r="I30" s="5">
        <v>15</v>
      </c>
      <c r="J30" s="5">
        <v>975</v>
      </c>
    </row>
    <row r="31" spans="1:10" ht="23.25" thickBot="1">
      <c r="A31" s="3"/>
      <c r="B31" s="3" t="s">
        <v>3378</v>
      </c>
      <c r="C31" s="4">
        <v>3335</v>
      </c>
      <c r="D31" s="4">
        <v>2351</v>
      </c>
      <c r="E31" s="5">
        <v>962</v>
      </c>
      <c r="F31" s="4">
        <v>1363</v>
      </c>
      <c r="G31" s="5">
        <v>14</v>
      </c>
      <c r="H31" s="4">
        <v>2339</v>
      </c>
      <c r="I31" s="5">
        <v>12</v>
      </c>
      <c r="J31" s="5">
        <v>984</v>
      </c>
    </row>
    <row r="32" spans="1:10" ht="23.25" thickBot="1">
      <c r="A32" s="3"/>
      <c r="B32" s="3" t="s">
        <v>3377</v>
      </c>
      <c r="C32" s="4">
        <v>3453</v>
      </c>
      <c r="D32" s="4">
        <v>2342</v>
      </c>
      <c r="E32" s="5">
        <v>877</v>
      </c>
      <c r="F32" s="4">
        <v>1453</v>
      </c>
      <c r="G32" s="5">
        <v>5</v>
      </c>
      <c r="H32" s="4">
        <v>2335</v>
      </c>
      <c r="I32" s="5">
        <v>7</v>
      </c>
      <c r="J32" s="4">
        <v>1111</v>
      </c>
    </row>
    <row r="33" spans="1:10" ht="23.25" thickBot="1">
      <c r="A33" s="3"/>
      <c r="B33" s="3" t="s">
        <v>3376</v>
      </c>
      <c r="C33" s="4">
        <v>2346</v>
      </c>
      <c r="D33" s="4">
        <v>1625</v>
      </c>
      <c r="E33" s="5">
        <v>785</v>
      </c>
      <c r="F33" s="5">
        <v>795</v>
      </c>
      <c r="G33" s="5">
        <v>7</v>
      </c>
      <c r="H33" s="4">
        <v>1587</v>
      </c>
      <c r="I33" s="5">
        <v>38</v>
      </c>
      <c r="J33" s="5">
        <v>721</v>
      </c>
    </row>
    <row r="34" spans="1:10" ht="23.25" thickBot="1">
      <c r="A34" s="3"/>
      <c r="B34" s="3" t="s">
        <v>3375</v>
      </c>
      <c r="C34" s="4">
        <v>2248</v>
      </c>
      <c r="D34" s="4">
        <v>1695</v>
      </c>
      <c r="E34" s="5">
        <v>592</v>
      </c>
      <c r="F34" s="4">
        <v>1083</v>
      </c>
      <c r="G34" s="5">
        <v>7</v>
      </c>
      <c r="H34" s="4">
        <v>1682</v>
      </c>
      <c r="I34" s="5">
        <v>13</v>
      </c>
      <c r="J34" s="5">
        <v>553</v>
      </c>
    </row>
    <row r="35" spans="1:10" ht="23.25" thickBot="1">
      <c r="A35" s="3"/>
      <c r="B35" s="3" t="s">
        <v>3374</v>
      </c>
      <c r="C35" s="4">
        <v>2739</v>
      </c>
      <c r="D35" s="4">
        <v>2071</v>
      </c>
      <c r="E35" s="5">
        <v>719</v>
      </c>
      <c r="F35" s="4">
        <v>1331</v>
      </c>
      <c r="G35" s="5">
        <v>11</v>
      </c>
      <c r="H35" s="4">
        <v>2061</v>
      </c>
      <c r="I35" s="5">
        <v>10</v>
      </c>
      <c r="J35" s="5">
        <v>668</v>
      </c>
    </row>
    <row r="36" spans="1:10" ht="17.25" thickBot="1">
      <c r="A36" s="3" t="s">
        <v>3373</v>
      </c>
      <c r="B36" s="3" t="s">
        <v>36</v>
      </c>
      <c r="C36" s="4">
        <v>13589</v>
      </c>
      <c r="D36" s="4">
        <v>9625</v>
      </c>
      <c r="E36" s="4">
        <v>4689</v>
      </c>
      <c r="F36" s="4">
        <v>4732</v>
      </c>
      <c r="G36" s="5">
        <v>66</v>
      </c>
      <c r="H36" s="4">
        <v>9487</v>
      </c>
      <c r="I36" s="5">
        <v>138</v>
      </c>
      <c r="J36" s="4">
        <v>3964</v>
      </c>
    </row>
    <row r="37" spans="1:10" ht="23.25" thickBot="1">
      <c r="A37" s="3"/>
      <c r="B37" s="3" t="s">
        <v>37</v>
      </c>
      <c r="C37" s="4">
        <v>2992</v>
      </c>
      <c r="D37" s="4">
        <v>2984</v>
      </c>
      <c r="E37" s="4">
        <v>1576</v>
      </c>
      <c r="F37" s="4">
        <v>1327</v>
      </c>
      <c r="G37" s="5">
        <v>20</v>
      </c>
      <c r="H37" s="4">
        <v>2923</v>
      </c>
      <c r="I37" s="5">
        <v>61</v>
      </c>
      <c r="J37" s="5">
        <v>8</v>
      </c>
    </row>
    <row r="38" spans="1:10" ht="23.25" thickBot="1">
      <c r="A38" s="3"/>
      <c r="B38" s="3" t="s">
        <v>3372</v>
      </c>
      <c r="C38" s="4">
        <v>1686</v>
      </c>
      <c r="D38" s="5">
        <v>839</v>
      </c>
      <c r="E38" s="5">
        <v>371</v>
      </c>
      <c r="F38" s="5">
        <v>447</v>
      </c>
      <c r="G38" s="5">
        <v>9</v>
      </c>
      <c r="H38" s="5">
        <v>827</v>
      </c>
      <c r="I38" s="5">
        <v>12</v>
      </c>
      <c r="J38" s="5">
        <v>847</v>
      </c>
    </row>
    <row r="39" spans="1:10" ht="23.25" thickBot="1">
      <c r="A39" s="3"/>
      <c r="B39" s="3" t="s">
        <v>3371</v>
      </c>
      <c r="C39" s="4">
        <v>1319</v>
      </c>
      <c r="D39" s="5">
        <v>689</v>
      </c>
      <c r="E39" s="5">
        <v>251</v>
      </c>
      <c r="F39" s="5">
        <v>413</v>
      </c>
      <c r="G39" s="5">
        <v>10</v>
      </c>
      <c r="H39" s="5">
        <v>674</v>
      </c>
      <c r="I39" s="5">
        <v>15</v>
      </c>
      <c r="J39" s="5">
        <v>630</v>
      </c>
    </row>
    <row r="40" spans="1:10" ht="23.25" thickBot="1">
      <c r="A40" s="3"/>
      <c r="B40" s="3" t="s">
        <v>3370</v>
      </c>
      <c r="C40" s="4">
        <v>2204</v>
      </c>
      <c r="D40" s="4">
        <v>1378</v>
      </c>
      <c r="E40" s="5">
        <v>737</v>
      </c>
      <c r="F40" s="5">
        <v>626</v>
      </c>
      <c r="G40" s="5">
        <v>4</v>
      </c>
      <c r="H40" s="4">
        <v>1367</v>
      </c>
      <c r="I40" s="5">
        <v>11</v>
      </c>
      <c r="J40" s="5">
        <v>826</v>
      </c>
    </row>
    <row r="41" spans="1:10" ht="23.25" thickBot="1">
      <c r="A41" s="3"/>
      <c r="B41" s="3" t="s">
        <v>3369</v>
      </c>
      <c r="C41" s="4">
        <v>2247</v>
      </c>
      <c r="D41" s="4">
        <v>1560</v>
      </c>
      <c r="E41" s="5">
        <v>742</v>
      </c>
      <c r="F41" s="5">
        <v>782</v>
      </c>
      <c r="G41" s="5">
        <v>12</v>
      </c>
      <c r="H41" s="4">
        <v>1536</v>
      </c>
      <c r="I41" s="5">
        <v>24</v>
      </c>
      <c r="J41" s="5">
        <v>687</v>
      </c>
    </row>
    <row r="42" spans="1:10" ht="23.25" thickBot="1">
      <c r="A42" s="3"/>
      <c r="B42" s="3" t="s">
        <v>3368</v>
      </c>
      <c r="C42" s="4">
        <v>3141</v>
      </c>
      <c r="D42" s="4">
        <v>2175</v>
      </c>
      <c r="E42" s="4">
        <v>1012</v>
      </c>
      <c r="F42" s="4">
        <v>1137</v>
      </c>
      <c r="G42" s="5">
        <v>11</v>
      </c>
      <c r="H42" s="4">
        <v>2160</v>
      </c>
      <c r="I42" s="5">
        <v>15</v>
      </c>
      <c r="J42" s="5">
        <v>966</v>
      </c>
    </row>
    <row r="43" spans="1:10" ht="17.25" thickBot="1">
      <c r="A43" s="3" t="s">
        <v>3367</v>
      </c>
      <c r="B43" s="3" t="s">
        <v>36</v>
      </c>
      <c r="C43" s="4">
        <v>13777</v>
      </c>
      <c r="D43" s="4">
        <v>10461</v>
      </c>
      <c r="E43" s="4">
        <v>5279</v>
      </c>
      <c r="F43" s="4">
        <v>5003</v>
      </c>
      <c r="G43" s="5">
        <v>61</v>
      </c>
      <c r="H43" s="4">
        <v>10343</v>
      </c>
      <c r="I43" s="5">
        <v>118</v>
      </c>
      <c r="J43" s="4">
        <v>3316</v>
      </c>
    </row>
    <row r="44" spans="1:10" ht="23.25" thickBot="1">
      <c r="A44" s="3"/>
      <c r="B44" s="3" t="s">
        <v>37</v>
      </c>
      <c r="C44" s="4">
        <v>5698</v>
      </c>
      <c r="D44" s="4">
        <v>5695</v>
      </c>
      <c r="E44" s="4">
        <v>3142</v>
      </c>
      <c r="F44" s="4">
        <v>2492</v>
      </c>
      <c r="G44" s="5">
        <v>19</v>
      </c>
      <c r="H44" s="4">
        <v>5653</v>
      </c>
      <c r="I44" s="5">
        <v>42</v>
      </c>
      <c r="J44" s="5">
        <v>3</v>
      </c>
    </row>
    <row r="45" spans="1:10" ht="23.25" thickBot="1">
      <c r="A45" s="3"/>
      <c r="B45" s="3" t="s">
        <v>3366</v>
      </c>
      <c r="C45" s="4">
        <v>2076</v>
      </c>
      <c r="D45" s="4">
        <v>1222</v>
      </c>
      <c r="E45" s="5">
        <v>546</v>
      </c>
      <c r="F45" s="5">
        <v>636</v>
      </c>
      <c r="G45" s="5">
        <v>10</v>
      </c>
      <c r="H45" s="4">
        <v>1192</v>
      </c>
      <c r="I45" s="5">
        <v>30</v>
      </c>
      <c r="J45" s="5">
        <v>854</v>
      </c>
    </row>
    <row r="46" spans="1:10" ht="23.25" thickBot="1">
      <c r="A46" s="3"/>
      <c r="B46" s="3" t="s">
        <v>3365</v>
      </c>
      <c r="C46" s="4">
        <v>1832</v>
      </c>
      <c r="D46" s="4">
        <v>1065</v>
      </c>
      <c r="E46" s="5">
        <v>491</v>
      </c>
      <c r="F46" s="5">
        <v>548</v>
      </c>
      <c r="G46" s="5">
        <v>10</v>
      </c>
      <c r="H46" s="4">
        <v>1049</v>
      </c>
      <c r="I46" s="5">
        <v>16</v>
      </c>
      <c r="J46" s="5">
        <v>767</v>
      </c>
    </row>
    <row r="47" spans="1:10" ht="23.25" thickBot="1">
      <c r="A47" s="3"/>
      <c r="B47" s="3" t="s">
        <v>3364</v>
      </c>
      <c r="C47" s="4">
        <v>1883</v>
      </c>
      <c r="D47" s="4">
        <v>1039</v>
      </c>
      <c r="E47" s="5">
        <v>428</v>
      </c>
      <c r="F47" s="5">
        <v>586</v>
      </c>
      <c r="G47" s="5">
        <v>10</v>
      </c>
      <c r="H47" s="4">
        <v>1024</v>
      </c>
      <c r="I47" s="5">
        <v>15</v>
      </c>
      <c r="J47" s="5">
        <v>844</v>
      </c>
    </row>
    <row r="48" spans="1:10" ht="23.25" thickBot="1">
      <c r="A48" s="3"/>
      <c r="B48" s="3" t="s">
        <v>3363</v>
      </c>
      <c r="C48" s="4">
        <v>2288</v>
      </c>
      <c r="D48" s="4">
        <v>1440</v>
      </c>
      <c r="E48" s="5">
        <v>672</v>
      </c>
      <c r="F48" s="5">
        <v>741</v>
      </c>
      <c r="G48" s="5">
        <v>12</v>
      </c>
      <c r="H48" s="4">
        <v>1425</v>
      </c>
      <c r="I48" s="5">
        <v>15</v>
      </c>
      <c r="J48" s="5">
        <v>848</v>
      </c>
    </row>
    <row r="49" spans="1:10" ht="17.25" thickBot="1">
      <c r="A49" s="3" t="s">
        <v>3362</v>
      </c>
      <c r="B49" s="3" t="s">
        <v>36</v>
      </c>
      <c r="C49" s="4">
        <v>7866</v>
      </c>
      <c r="D49" s="4">
        <v>5588</v>
      </c>
      <c r="E49" s="4">
        <v>3038</v>
      </c>
      <c r="F49" s="4">
        <v>2433</v>
      </c>
      <c r="G49" s="5">
        <v>42</v>
      </c>
      <c r="H49" s="4">
        <v>5513</v>
      </c>
      <c r="I49" s="5">
        <v>75</v>
      </c>
      <c r="J49" s="4">
        <v>2278</v>
      </c>
    </row>
    <row r="50" spans="1:10" ht="23.25" thickBot="1">
      <c r="A50" s="3"/>
      <c r="B50" s="3" t="s">
        <v>37</v>
      </c>
      <c r="C50" s="4">
        <v>2795</v>
      </c>
      <c r="D50" s="4">
        <v>2794</v>
      </c>
      <c r="E50" s="4">
        <v>1611</v>
      </c>
      <c r="F50" s="4">
        <v>1118</v>
      </c>
      <c r="G50" s="5">
        <v>16</v>
      </c>
      <c r="H50" s="4">
        <v>2745</v>
      </c>
      <c r="I50" s="5">
        <v>49</v>
      </c>
      <c r="J50" s="5">
        <v>1</v>
      </c>
    </row>
    <row r="51" spans="1:10" ht="23.25" thickBot="1">
      <c r="A51" s="3"/>
      <c r="B51" s="3" t="s">
        <v>3361</v>
      </c>
      <c r="C51" s="4">
        <v>2678</v>
      </c>
      <c r="D51" s="4">
        <v>1556</v>
      </c>
      <c r="E51" s="5">
        <v>834</v>
      </c>
      <c r="F51" s="5">
        <v>689</v>
      </c>
      <c r="G51" s="5">
        <v>17</v>
      </c>
      <c r="H51" s="4">
        <v>1540</v>
      </c>
      <c r="I51" s="5">
        <v>16</v>
      </c>
      <c r="J51" s="4">
        <v>1122</v>
      </c>
    </row>
    <row r="52" spans="1:10" ht="23.25" thickBot="1">
      <c r="A52" s="3"/>
      <c r="B52" s="3" t="s">
        <v>3360</v>
      </c>
      <c r="C52" s="4">
        <v>2393</v>
      </c>
      <c r="D52" s="4">
        <v>1238</v>
      </c>
      <c r="E52" s="5">
        <v>593</v>
      </c>
      <c r="F52" s="5">
        <v>626</v>
      </c>
      <c r="G52" s="5">
        <v>9</v>
      </c>
      <c r="H52" s="4">
        <v>1228</v>
      </c>
      <c r="I52" s="5">
        <v>10</v>
      </c>
      <c r="J52" s="4">
        <v>1155</v>
      </c>
    </row>
    <row r="53" spans="1:10" ht="23.25" thickBot="1">
      <c r="A53" s="3" t="s">
        <v>97</v>
      </c>
      <c r="B53" s="3"/>
      <c r="C53" s="5">
        <v>0</v>
      </c>
      <c r="D53" s="5">
        <v>21</v>
      </c>
      <c r="E53" s="5">
        <v>9</v>
      </c>
      <c r="F53" s="5">
        <v>9</v>
      </c>
      <c r="G53" s="5">
        <v>1</v>
      </c>
      <c r="H53" s="5">
        <v>19</v>
      </c>
      <c r="I53" s="5">
        <v>2</v>
      </c>
      <c r="J53" s="5">
        <v>-21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BA92-6851-4BC4-BFF6-E04C89B33863}">
  <dimension ref="A1:X11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6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45" t="s">
        <v>29</v>
      </c>
      <c r="I2" s="1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168</v>
      </c>
      <c r="F3" s="2" t="s">
        <v>169</v>
      </c>
      <c r="G3" s="2" t="s">
        <v>170</v>
      </c>
      <c r="H3" s="44"/>
      <c r="I3" s="2"/>
      <c r="J3" s="44"/>
      <c r="U3" t="s">
        <v>3</v>
      </c>
      <c r="V3" t="str">
        <f t="shared" si="0"/>
        <v>박성준</v>
      </c>
      <c r="W3" t="str">
        <f t="shared" si="0"/>
        <v>지상욱</v>
      </c>
      <c r="X3" t="str">
        <f t="shared" si="0"/>
        <v>이주양</v>
      </c>
    </row>
    <row r="4" spans="1:24" ht="17.25" thickBot="1">
      <c r="A4" s="3" t="s">
        <v>30</v>
      </c>
      <c r="B4" s="3"/>
      <c r="C4" s="4">
        <v>183779</v>
      </c>
      <c r="D4" s="4">
        <v>124700</v>
      </c>
      <c r="E4" s="4">
        <v>64071</v>
      </c>
      <c r="F4" s="4">
        <v>58300</v>
      </c>
      <c r="G4" s="5">
        <v>937</v>
      </c>
      <c r="H4" s="4">
        <v>123308</v>
      </c>
      <c r="I4" s="4">
        <v>1392</v>
      </c>
      <c r="J4" s="4">
        <v>59079</v>
      </c>
      <c r="V4" s="8"/>
      <c r="W4" s="8"/>
      <c r="X4" s="8"/>
    </row>
    <row r="5" spans="1:24" ht="23.25" thickBot="1">
      <c r="A5" s="3" t="s">
        <v>31</v>
      </c>
      <c r="B5" s="3"/>
      <c r="C5" s="5">
        <v>349</v>
      </c>
      <c r="D5" s="5">
        <v>333</v>
      </c>
      <c r="E5" s="5">
        <v>116</v>
      </c>
      <c r="F5" s="5">
        <v>187</v>
      </c>
      <c r="G5" s="5">
        <v>7</v>
      </c>
      <c r="H5" s="5">
        <v>310</v>
      </c>
      <c r="I5" s="5">
        <v>23</v>
      </c>
      <c r="J5" s="5">
        <v>16</v>
      </c>
      <c r="T5" t="s">
        <v>2929</v>
      </c>
      <c r="U5">
        <f>SUMIF($A:$A,"합계",D:D)</f>
        <v>124700</v>
      </c>
      <c r="V5">
        <f>SUMIF($A:$A,"합계",E:E)</f>
        <v>64071</v>
      </c>
      <c r="W5">
        <f>SUMIF($A:$A,"합계",F:F)</f>
        <v>58300</v>
      </c>
      <c r="X5">
        <f>SUMIF($A:$A,"합계",G:G)</f>
        <v>937</v>
      </c>
    </row>
    <row r="6" spans="1:24" ht="23.25" thickBot="1">
      <c r="A6" s="3" t="s">
        <v>32</v>
      </c>
      <c r="B6" s="3"/>
      <c r="C6" s="4">
        <v>12393</v>
      </c>
      <c r="D6" s="4">
        <v>12387</v>
      </c>
      <c r="E6" s="4">
        <v>7310</v>
      </c>
      <c r="F6" s="4">
        <v>4773</v>
      </c>
      <c r="G6" s="5">
        <v>105</v>
      </c>
      <c r="H6" s="4">
        <v>12188</v>
      </c>
      <c r="I6" s="5">
        <v>199</v>
      </c>
      <c r="J6" s="5">
        <v>6</v>
      </c>
      <c r="T6" t="s">
        <v>2930</v>
      </c>
      <c r="U6">
        <f>U5-U7</f>
        <v>72057</v>
      </c>
      <c r="V6">
        <f>V5-V7</f>
        <v>32957</v>
      </c>
      <c r="W6">
        <f>W5-W7</f>
        <v>37676</v>
      </c>
      <c r="X6">
        <f>X5-X7</f>
        <v>575</v>
      </c>
    </row>
    <row r="7" spans="1:24" ht="23.25" thickBot="1">
      <c r="A7" s="3" t="s">
        <v>33</v>
      </c>
      <c r="B7" s="3"/>
      <c r="C7" s="4">
        <v>1158</v>
      </c>
      <c r="D7" s="5">
        <v>300</v>
      </c>
      <c r="E7" s="5">
        <v>184</v>
      </c>
      <c r="F7" s="5">
        <v>111</v>
      </c>
      <c r="G7" s="5">
        <v>1</v>
      </c>
      <c r="H7" s="5">
        <v>296</v>
      </c>
      <c r="I7" s="5">
        <v>4</v>
      </c>
      <c r="J7" s="5">
        <v>858</v>
      </c>
      <c r="T7" t="s">
        <v>2931</v>
      </c>
      <c r="U7">
        <f>U11+U10+U9</f>
        <v>52643</v>
      </c>
      <c r="V7">
        <f>V11+V10+V9</f>
        <v>31114</v>
      </c>
      <c r="W7">
        <f>W11+W10+W9</f>
        <v>20624</v>
      </c>
      <c r="X7">
        <f>X11+X10+X9</f>
        <v>362</v>
      </c>
    </row>
    <row r="8" spans="1:24" ht="23.25" thickBot="1">
      <c r="A8" s="3" t="s">
        <v>34</v>
      </c>
      <c r="B8" s="3"/>
      <c r="C8" s="5">
        <v>0</v>
      </c>
      <c r="D8" s="5">
        <v>18</v>
      </c>
      <c r="E8" s="5">
        <v>6</v>
      </c>
      <c r="F8" s="5">
        <v>12</v>
      </c>
      <c r="G8" s="5">
        <v>0</v>
      </c>
      <c r="H8" s="5">
        <v>18</v>
      </c>
      <c r="I8" s="5">
        <v>0</v>
      </c>
      <c r="J8" s="5">
        <v>-18</v>
      </c>
      <c r="V8" s="8"/>
      <c r="W8" s="8"/>
      <c r="X8" s="8"/>
    </row>
    <row r="9" spans="1:24" ht="17.25" thickBot="1">
      <c r="A9" s="3" t="s">
        <v>171</v>
      </c>
      <c r="B9" s="3" t="s">
        <v>36</v>
      </c>
      <c r="C9" s="4">
        <v>1711</v>
      </c>
      <c r="D9" s="4">
        <v>1171</v>
      </c>
      <c r="E9" s="5">
        <v>529</v>
      </c>
      <c r="F9" s="5">
        <v>626</v>
      </c>
      <c r="G9" s="5">
        <v>5</v>
      </c>
      <c r="H9" s="4">
        <v>1160</v>
      </c>
      <c r="I9" s="5">
        <v>11</v>
      </c>
      <c r="J9" s="5">
        <v>540</v>
      </c>
      <c r="T9" t="s">
        <v>2934</v>
      </c>
      <c r="U9">
        <f>SUMIF($A:$A,"거소·선상투표",D:D)+SUMIF($A:$A,"국외부재자투표",D:D)+SUMIF($A:$A,"국외부재자투표(공관)",D:D)</f>
        <v>651</v>
      </c>
      <c r="V9">
        <f t="shared" ref="V9:X11" si="1">SUMIF($A:$A,"거소·선상투표",E:E)+SUMIF($A:$A,"국외부재자투표",E:E)+SUMIF($A:$A,"국외부재자투표(공관)",E:E)</f>
        <v>306</v>
      </c>
      <c r="W9">
        <f t="shared" si="1"/>
        <v>310</v>
      </c>
      <c r="X9">
        <f t="shared" si="1"/>
        <v>8</v>
      </c>
    </row>
    <row r="10" spans="1:24" ht="23.25" thickBot="1">
      <c r="A10" s="3"/>
      <c r="B10" s="3" t="s">
        <v>37</v>
      </c>
      <c r="C10" s="5">
        <v>424</v>
      </c>
      <c r="D10" s="5">
        <v>424</v>
      </c>
      <c r="E10" s="5">
        <v>233</v>
      </c>
      <c r="F10" s="5">
        <v>189</v>
      </c>
      <c r="G10" s="5">
        <v>1</v>
      </c>
      <c r="H10" s="5">
        <v>423</v>
      </c>
      <c r="I10" s="5">
        <v>1</v>
      </c>
      <c r="J10" s="5">
        <v>0</v>
      </c>
      <c r="T10" t="s">
        <v>2932</v>
      </c>
      <c r="U10">
        <f>SUMIF($B:$B,"관내사전투표",D:D)</f>
        <v>39605</v>
      </c>
      <c r="V10">
        <f t="shared" ref="V10:X12" si="2">SUMIF($B:$B,"관내사전투표",E:E)</f>
        <v>23498</v>
      </c>
      <c r="W10">
        <f t="shared" si="2"/>
        <v>15541</v>
      </c>
      <c r="X10">
        <f t="shared" si="2"/>
        <v>249</v>
      </c>
    </row>
    <row r="11" spans="1:24" ht="17.25" thickBot="1">
      <c r="A11" s="3"/>
      <c r="B11" s="3" t="s">
        <v>172</v>
      </c>
      <c r="C11" s="5">
        <v>392</v>
      </c>
      <c r="D11" s="5">
        <v>179</v>
      </c>
      <c r="E11" s="5">
        <v>68</v>
      </c>
      <c r="F11" s="5">
        <v>103</v>
      </c>
      <c r="G11" s="5">
        <v>2</v>
      </c>
      <c r="H11" s="5">
        <v>173</v>
      </c>
      <c r="I11" s="5">
        <v>6</v>
      </c>
      <c r="J11" s="5">
        <v>213</v>
      </c>
      <c r="T11" t="s">
        <v>2933</v>
      </c>
      <c r="U11">
        <f>SUMIF($A:$A,"관외사전투표",D:D)</f>
        <v>12387</v>
      </c>
      <c r="V11">
        <f t="shared" ref="V11:X13" si="3">SUMIF($A:$A,"관외사전투표",E:E)</f>
        <v>7310</v>
      </c>
      <c r="W11">
        <f t="shared" si="3"/>
        <v>4773</v>
      </c>
      <c r="X11">
        <f t="shared" si="3"/>
        <v>105</v>
      </c>
    </row>
    <row r="12" spans="1:24" ht="17.25" thickBot="1">
      <c r="A12" s="3"/>
      <c r="B12" s="3" t="s">
        <v>173</v>
      </c>
      <c r="C12" s="5">
        <v>895</v>
      </c>
      <c r="D12" s="5">
        <v>568</v>
      </c>
      <c r="E12" s="5">
        <v>228</v>
      </c>
      <c r="F12" s="5">
        <v>334</v>
      </c>
      <c r="G12" s="5">
        <v>2</v>
      </c>
      <c r="H12" s="5">
        <v>564</v>
      </c>
      <c r="I12" s="5">
        <v>4</v>
      </c>
      <c r="J12" s="5">
        <v>327</v>
      </c>
    </row>
    <row r="13" spans="1:24" ht="17.25" thickBot="1">
      <c r="A13" s="3" t="s">
        <v>174</v>
      </c>
      <c r="B13" s="3" t="s">
        <v>36</v>
      </c>
      <c r="C13" s="4">
        <v>4468</v>
      </c>
      <c r="D13" s="4">
        <v>2495</v>
      </c>
      <c r="E13" s="4">
        <v>1059</v>
      </c>
      <c r="F13" s="4">
        <v>1381</v>
      </c>
      <c r="G13" s="5">
        <v>31</v>
      </c>
      <c r="H13" s="4">
        <v>2471</v>
      </c>
      <c r="I13" s="5">
        <v>24</v>
      </c>
      <c r="J13" s="4">
        <v>1973</v>
      </c>
    </row>
    <row r="14" spans="1:24" ht="23.25" thickBot="1">
      <c r="A14" s="3"/>
      <c r="B14" s="3" t="s">
        <v>37</v>
      </c>
      <c r="C14" s="4">
        <v>1025</v>
      </c>
      <c r="D14" s="4">
        <v>1024</v>
      </c>
      <c r="E14" s="5">
        <v>485</v>
      </c>
      <c r="F14" s="5">
        <v>521</v>
      </c>
      <c r="G14" s="5">
        <v>10</v>
      </c>
      <c r="H14" s="4">
        <v>1016</v>
      </c>
      <c r="I14" s="5">
        <v>8</v>
      </c>
      <c r="J14" s="5">
        <v>1</v>
      </c>
      <c r="U14" s="8"/>
      <c r="V14" s="8"/>
      <c r="W14" s="8"/>
      <c r="X14" s="8"/>
    </row>
    <row r="15" spans="1:24" ht="17.25" thickBot="1">
      <c r="A15" s="3"/>
      <c r="B15" s="3" t="s">
        <v>175</v>
      </c>
      <c r="C15" s="4">
        <v>2639</v>
      </c>
      <c r="D15" s="4">
        <v>1101</v>
      </c>
      <c r="E15" s="5">
        <v>408</v>
      </c>
      <c r="F15" s="5">
        <v>669</v>
      </c>
      <c r="G15" s="5">
        <v>13</v>
      </c>
      <c r="H15" s="4">
        <v>1090</v>
      </c>
      <c r="I15" s="5">
        <v>11</v>
      </c>
      <c r="J15" s="4">
        <v>1538</v>
      </c>
      <c r="U15" s="8"/>
      <c r="V15" s="8"/>
      <c r="W15" s="8"/>
      <c r="X15" s="8"/>
    </row>
    <row r="16" spans="1:24" ht="17.25" thickBot="1">
      <c r="A16" s="3"/>
      <c r="B16" s="3" t="s">
        <v>176</v>
      </c>
      <c r="C16" s="5">
        <v>804</v>
      </c>
      <c r="D16" s="5">
        <v>370</v>
      </c>
      <c r="E16" s="5">
        <v>166</v>
      </c>
      <c r="F16" s="5">
        <v>191</v>
      </c>
      <c r="G16" s="5">
        <v>8</v>
      </c>
      <c r="H16" s="5">
        <v>365</v>
      </c>
      <c r="I16" s="5">
        <v>5</v>
      </c>
      <c r="J16" s="5">
        <v>434</v>
      </c>
    </row>
    <row r="17" spans="1:10" ht="17.25" thickBot="1">
      <c r="A17" s="3" t="s">
        <v>177</v>
      </c>
      <c r="B17" s="3" t="s">
        <v>36</v>
      </c>
      <c r="C17" s="4">
        <v>2299</v>
      </c>
      <c r="D17" s="4">
        <v>1383</v>
      </c>
      <c r="E17" s="5">
        <v>590</v>
      </c>
      <c r="F17" s="5">
        <v>760</v>
      </c>
      <c r="G17" s="5">
        <v>20</v>
      </c>
      <c r="H17" s="4">
        <v>1370</v>
      </c>
      <c r="I17" s="5">
        <v>13</v>
      </c>
      <c r="J17" s="5">
        <v>916</v>
      </c>
    </row>
    <row r="18" spans="1:10" ht="23.25" thickBot="1">
      <c r="A18" s="3"/>
      <c r="B18" s="3" t="s">
        <v>37</v>
      </c>
      <c r="C18" s="5">
        <v>640</v>
      </c>
      <c r="D18" s="5">
        <v>640</v>
      </c>
      <c r="E18" s="5">
        <v>343</v>
      </c>
      <c r="F18" s="5">
        <v>283</v>
      </c>
      <c r="G18" s="5">
        <v>9</v>
      </c>
      <c r="H18" s="5">
        <v>635</v>
      </c>
      <c r="I18" s="5">
        <v>5</v>
      </c>
      <c r="J18" s="5">
        <v>0</v>
      </c>
    </row>
    <row r="19" spans="1:10" ht="17.25" thickBot="1">
      <c r="A19" s="3"/>
      <c r="B19" s="3" t="s">
        <v>178</v>
      </c>
      <c r="C19" s="4">
        <v>1522</v>
      </c>
      <c r="D19" s="5">
        <v>692</v>
      </c>
      <c r="E19" s="5">
        <v>237</v>
      </c>
      <c r="F19" s="5">
        <v>436</v>
      </c>
      <c r="G19" s="5">
        <v>11</v>
      </c>
      <c r="H19" s="5">
        <v>684</v>
      </c>
      <c r="I19" s="5">
        <v>8</v>
      </c>
      <c r="J19" s="5">
        <v>830</v>
      </c>
    </row>
    <row r="20" spans="1:10" ht="17.25" thickBot="1">
      <c r="A20" s="3"/>
      <c r="B20" s="3" t="s">
        <v>179</v>
      </c>
      <c r="C20" s="5">
        <v>137</v>
      </c>
      <c r="D20" s="5">
        <v>51</v>
      </c>
      <c r="E20" s="5">
        <v>10</v>
      </c>
      <c r="F20" s="5">
        <v>41</v>
      </c>
      <c r="G20" s="5">
        <v>0</v>
      </c>
      <c r="H20" s="5">
        <v>51</v>
      </c>
      <c r="I20" s="5">
        <v>0</v>
      </c>
      <c r="J20" s="5">
        <v>86</v>
      </c>
    </row>
    <row r="21" spans="1:10" ht="17.25" thickBot="1">
      <c r="A21" s="3" t="s">
        <v>180</v>
      </c>
      <c r="B21" s="3" t="s">
        <v>36</v>
      </c>
      <c r="C21" s="4">
        <v>3860</v>
      </c>
      <c r="D21" s="4">
        <v>2664</v>
      </c>
      <c r="E21" s="4">
        <v>1414</v>
      </c>
      <c r="F21" s="4">
        <v>1194</v>
      </c>
      <c r="G21" s="5">
        <v>20</v>
      </c>
      <c r="H21" s="4">
        <v>2628</v>
      </c>
      <c r="I21" s="5">
        <v>36</v>
      </c>
      <c r="J21" s="4">
        <v>1196</v>
      </c>
    </row>
    <row r="22" spans="1:10" ht="23.25" thickBot="1">
      <c r="A22" s="3"/>
      <c r="B22" s="3" t="s">
        <v>37</v>
      </c>
      <c r="C22" s="4">
        <v>1373</v>
      </c>
      <c r="D22" s="4">
        <v>1373</v>
      </c>
      <c r="E22" s="5">
        <v>846</v>
      </c>
      <c r="F22" s="5">
        <v>503</v>
      </c>
      <c r="G22" s="5">
        <v>9</v>
      </c>
      <c r="H22" s="4">
        <v>1358</v>
      </c>
      <c r="I22" s="5">
        <v>15</v>
      </c>
      <c r="J22" s="5">
        <v>0</v>
      </c>
    </row>
    <row r="23" spans="1:10" ht="17.25" thickBot="1">
      <c r="A23" s="3"/>
      <c r="B23" s="3" t="s">
        <v>181</v>
      </c>
      <c r="C23" s="4">
        <v>1254</v>
      </c>
      <c r="D23" s="5">
        <v>601</v>
      </c>
      <c r="E23" s="5">
        <v>264</v>
      </c>
      <c r="F23" s="5">
        <v>321</v>
      </c>
      <c r="G23" s="5">
        <v>5</v>
      </c>
      <c r="H23" s="5">
        <v>590</v>
      </c>
      <c r="I23" s="5">
        <v>11</v>
      </c>
      <c r="J23" s="5">
        <v>653</v>
      </c>
    </row>
    <row r="24" spans="1:10" ht="17.25" thickBot="1">
      <c r="A24" s="3"/>
      <c r="B24" s="3" t="s">
        <v>182</v>
      </c>
      <c r="C24" s="4">
        <v>1233</v>
      </c>
      <c r="D24" s="5">
        <v>690</v>
      </c>
      <c r="E24" s="5">
        <v>304</v>
      </c>
      <c r="F24" s="5">
        <v>370</v>
      </c>
      <c r="G24" s="5">
        <v>6</v>
      </c>
      <c r="H24" s="5">
        <v>680</v>
      </c>
      <c r="I24" s="5">
        <v>10</v>
      </c>
      <c r="J24" s="5">
        <v>543</v>
      </c>
    </row>
    <row r="25" spans="1:10" ht="17.25" thickBot="1">
      <c r="A25" s="3" t="s">
        <v>183</v>
      </c>
      <c r="B25" s="3" t="s">
        <v>36</v>
      </c>
      <c r="C25" s="4">
        <v>4071</v>
      </c>
      <c r="D25" s="4">
        <v>2649</v>
      </c>
      <c r="E25" s="4">
        <v>1425</v>
      </c>
      <c r="F25" s="4">
        <v>1155</v>
      </c>
      <c r="G25" s="5">
        <v>27</v>
      </c>
      <c r="H25" s="4">
        <v>2607</v>
      </c>
      <c r="I25" s="5">
        <v>42</v>
      </c>
      <c r="J25" s="4">
        <v>1422</v>
      </c>
    </row>
    <row r="26" spans="1:10" ht="23.25" thickBot="1">
      <c r="A26" s="3"/>
      <c r="B26" s="3" t="s">
        <v>37</v>
      </c>
      <c r="C26" s="4">
        <v>1146</v>
      </c>
      <c r="D26" s="4">
        <v>1146</v>
      </c>
      <c r="E26" s="5">
        <v>704</v>
      </c>
      <c r="F26" s="5">
        <v>419</v>
      </c>
      <c r="G26" s="5">
        <v>11</v>
      </c>
      <c r="H26" s="4">
        <v>1134</v>
      </c>
      <c r="I26" s="5">
        <v>12</v>
      </c>
      <c r="J26" s="5">
        <v>0</v>
      </c>
    </row>
    <row r="27" spans="1:10" ht="17.25" thickBot="1">
      <c r="A27" s="3"/>
      <c r="B27" s="3" t="s">
        <v>184</v>
      </c>
      <c r="C27" s="4">
        <v>1532</v>
      </c>
      <c r="D27" s="5">
        <v>729</v>
      </c>
      <c r="E27" s="5">
        <v>320</v>
      </c>
      <c r="F27" s="5">
        <v>385</v>
      </c>
      <c r="G27" s="5">
        <v>8</v>
      </c>
      <c r="H27" s="5">
        <v>713</v>
      </c>
      <c r="I27" s="5">
        <v>16</v>
      </c>
      <c r="J27" s="5">
        <v>803</v>
      </c>
    </row>
    <row r="28" spans="1:10" ht="17.25" thickBot="1">
      <c r="A28" s="3"/>
      <c r="B28" s="3" t="s">
        <v>185</v>
      </c>
      <c r="C28" s="4">
        <v>1393</v>
      </c>
      <c r="D28" s="5">
        <v>774</v>
      </c>
      <c r="E28" s="5">
        <v>401</v>
      </c>
      <c r="F28" s="5">
        <v>351</v>
      </c>
      <c r="G28" s="5">
        <v>8</v>
      </c>
      <c r="H28" s="5">
        <v>760</v>
      </c>
      <c r="I28" s="5">
        <v>14</v>
      </c>
      <c r="J28" s="5">
        <v>619</v>
      </c>
    </row>
    <row r="29" spans="1:10" ht="17.25" thickBot="1">
      <c r="A29" s="3" t="s">
        <v>186</v>
      </c>
      <c r="B29" s="3" t="s">
        <v>36</v>
      </c>
      <c r="C29" s="4">
        <v>3999</v>
      </c>
      <c r="D29" s="4">
        <v>2282</v>
      </c>
      <c r="E29" s="4">
        <v>1032</v>
      </c>
      <c r="F29" s="4">
        <v>1205</v>
      </c>
      <c r="G29" s="5">
        <v>14</v>
      </c>
      <c r="H29" s="4">
        <v>2251</v>
      </c>
      <c r="I29" s="5">
        <v>31</v>
      </c>
      <c r="J29" s="4">
        <v>1717</v>
      </c>
    </row>
    <row r="30" spans="1:10" ht="23.25" thickBot="1">
      <c r="A30" s="3"/>
      <c r="B30" s="3" t="s">
        <v>37</v>
      </c>
      <c r="C30" s="5">
        <v>549</v>
      </c>
      <c r="D30" s="5">
        <v>549</v>
      </c>
      <c r="E30" s="5">
        <v>321</v>
      </c>
      <c r="F30" s="5">
        <v>221</v>
      </c>
      <c r="G30" s="5">
        <v>1</v>
      </c>
      <c r="H30" s="5">
        <v>543</v>
      </c>
      <c r="I30" s="5">
        <v>6</v>
      </c>
      <c r="J30" s="5">
        <v>0</v>
      </c>
    </row>
    <row r="31" spans="1:10" ht="17.25" thickBot="1">
      <c r="A31" s="3"/>
      <c r="B31" s="3" t="s">
        <v>187</v>
      </c>
      <c r="C31" s="4">
        <v>1632</v>
      </c>
      <c r="D31" s="5">
        <v>680</v>
      </c>
      <c r="E31" s="5">
        <v>314</v>
      </c>
      <c r="F31" s="5">
        <v>348</v>
      </c>
      <c r="G31" s="5">
        <v>7</v>
      </c>
      <c r="H31" s="5">
        <v>669</v>
      </c>
      <c r="I31" s="5">
        <v>11</v>
      </c>
      <c r="J31" s="5">
        <v>952</v>
      </c>
    </row>
    <row r="32" spans="1:10" ht="17.25" thickBot="1">
      <c r="A32" s="3"/>
      <c r="B32" s="3" t="s">
        <v>188</v>
      </c>
      <c r="C32" s="4">
        <v>1818</v>
      </c>
      <c r="D32" s="4">
        <v>1053</v>
      </c>
      <c r="E32" s="5">
        <v>397</v>
      </c>
      <c r="F32" s="5">
        <v>636</v>
      </c>
      <c r="G32" s="5">
        <v>6</v>
      </c>
      <c r="H32" s="4">
        <v>1039</v>
      </c>
      <c r="I32" s="5">
        <v>14</v>
      </c>
      <c r="J32" s="5">
        <v>765</v>
      </c>
    </row>
    <row r="33" spans="1:10" ht="17.25" thickBot="1">
      <c r="A33" s="3" t="s">
        <v>189</v>
      </c>
      <c r="B33" s="3" t="s">
        <v>36</v>
      </c>
      <c r="C33" s="4">
        <v>1710</v>
      </c>
      <c r="D33" s="4">
        <v>1022</v>
      </c>
      <c r="E33" s="5">
        <v>488</v>
      </c>
      <c r="F33" s="5">
        <v>506</v>
      </c>
      <c r="G33" s="5">
        <v>9</v>
      </c>
      <c r="H33" s="4">
        <v>1003</v>
      </c>
      <c r="I33" s="5">
        <v>19</v>
      </c>
      <c r="J33" s="5">
        <v>688</v>
      </c>
    </row>
    <row r="34" spans="1:10" ht="23.25" thickBot="1">
      <c r="A34" s="3"/>
      <c r="B34" s="3" t="s">
        <v>37</v>
      </c>
      <c r="C34" s="5">
        <v>444</v>
      </c>
      <c r="D34" s="5">
        <v>444</v>
      </c>
      <c r="E34" s="5">
        <v>245</v>
      </c>
      <c r="F34" s="5">
        <v>191</v>
      </c>
      <c r="G34" s="5">
        <v>4</v>
      </c>
      <c r="H34" s="5">
        <v>440</v>
      </c>
      <c r="I34" s="5">
        <v>4</v>
      </c>
      <c r="J34" s="5">
        <v>0</v>
      </c>
    </row>
    <row r="35" spans="1:10" ht="23.25" thickBot="1">
      <c r="A35" s="3"/>
      <c r="B35" s="3" t="s">
        <v>190</v>
      </c>
      <c r="C35" s="5">
        <v>728</v>
      </c>
      <c r="D35" s="5">
        <v>274</v>
      </c>
      <c r="E35" s="5">
        <v>100</v>
      </c>
      <c r="F35" s="5">
        <v>162</v>
      </c>
      <c r="G35" s="5">
        <v>3</v>
      </c>
      <c r="H35" s="5">
        <v>265</v>
      </c>
      <c r="I35" s="5">
        <v>9</v>
      </c>
      <c r="J35" s="5">
        <v>454</v>
      </c>
    </row>
    <row r="36" spans="1:10" ht="23.25" thickBot="1">
      <c r="A36" s="3"/>
      <c r="B36" s="3" t="s">
        <v>191</v>
      </c>
      <c r="C36" s="5">
        <v>538</v>
      </c>
      <c r="D36" s="5">
        <v>304</v>
      </c>
      <c r="E36" s="5">
        <v>143</v>
      </c>
      <c r="F36" s="5">
        <v>153</v>
      </c>
      <c r="G36" s="5">
        <v>2</v>
      </c>
      <c r="H36" s="5">
        <v>298</v>
      </c>
      <c r="I36" s="5">
        <v>6</v>
      </c>
      <c r="J36" s="5">
        <v>234</v>
      </c>
    </row>
    <row r="37" spans="1:10" ht="17.25" thickBot="1">
      <c r="A37" s="3" t="s">
        <v>192</v>
      </c>
      <c r="B37" s="3" t="s">
        <v>36</v>
      </c>
      <c r="C37" s="4">
        <v>6806</v>
      </c>
      <c r="D37" s="4">
        <v>4145</v>
      </c>
      <c r="E37" s="4">
        <v>2263</v>
      </c>
      <c r="F37" s="4">
        <v>1815</v>
      </c>
      <c r="G37" s="5">
        <v>31</v>
      </c>
      <c r="H37" s="4">
        <v>4109</v>
      </c>
      <c r="I37" s="5">
        <v>36</v>
      </c>
      <c r="J37" s="4">
        <v>2661</v>
      </c>
    </row>
    <row r="38" spans="1:10" ht="23.25" thickBot="1">
      <c r="A38" s="3"/>
      <c r="B38" s="3" t="s">
        <v>37</v>
      </c>
      <c r="C38" s="4">
        <v>1654</v>
      </c>
      <c r="D38" s="4">
        <v>1654</v>
      </c>
      <c r="E38" s="4">
        <v>1012</v>
      </c>
      <c r="F38" s="5">
        <v>618</v>
      </c>
      <c r="G38" s="5">
        <v>10</v>
      </c>
      <c r="H38" s="4">
        <v>1640</v>
      </c>
      <c r="I38" s="5">
        <v>14</v>
      </c>
      <c r="J38" s="5">
        <v>0</v>
      </c>
    </row>
    <row r="39" spans="1:10" ht="17.25" thickBot="1">
      <c r="A39" s="3"/>
      <c r="B39" s="3" t="s">
        <v>193</v>
      </c>
      <c r="C39" s="4">
        <v>1900</v>
      </c>
      <c r="D39" s="5">
        <v>776</v>
      </c>
      <c r="E39" s="5">
        <v>416</v>
      </c>
      <c r="F39" s="5">
        <v>342</v>
      </c>
      <c r="G39" s="5">
        <v>9</v>
      </c>
      <c r="H39" s="5">
        <v>767</v>
      </c>
      <c r="I39" s="5">
        <v>9</v>
      </c>
      <c r="J39" s="4">
        <v>1124</v>
      </c>
    </row>
    <row r="40" spans="1:10" ht="17.25" thickBot="1">
      <c r="A40" s="3"/>
      <c r="B40" s="3" t="s">
        <v>194</v>
      </c>
      <c r="C40" s="4">
        <v>1474</v>
      </c>
      <c r="D40" s="5">
        <v>772</v>
      </c>
      <c r="E40" s="5">
        <v>360</v>
      </c>
      <c r="F40" s="5">
        <v>402</v>
      </c>
      <c r="G40" s="5">
        <v>3</v>
      </c>
      <c r="H40" s="5">
        <v>765</v>
      </c>
      <c r="I40" s="5">
        <v>7</v>
      </c>
      <c r="J40" s="5">
        <v>702</v>
      </c>
    </row>
    <row r="41" spans="1:10" ht="17.25" thickBot="1">
      <c r="A41" s="3"/>
      <c r="B41" s="3" t="s">
        <v>195</v>
      </c>
      <c r="C41" s="4">
        <v>1778</v>
      </c>
      <c r="D41" s="5">
        <v>943</v>
      </c>
      <c r="E41" s="5">
        <v>475</v>
      </c>
      <c r="F41" s="5">
        <v>453</v>
      </c>
      <c r="G41" s="5">
        <v>9</v>
      </c>
      <c r="H41" s="5">
        <v>937</v>
      </c>
      <c r="I41" s="5">
        <v>6</v>
      </c>
      <c r="J41" s="5">
        <v>835</v>
      </c>
    </row>
    <row r="42" spans="1:10" ht="17.25" thickBot="1">
      <c r="A42" s="3" t="s">
        <v>196</v>
      </c>
      <c r="B42" s="3" t="s">
        <v>36</v>
      </c>
      <c r="C42" s="4">
        <v>11741</v>
      </c>
      <c r="D42" s="4">
        <v>7419</v>
      </c>
      <c r="E42" s="4">
        <v>4035</v>
      </c>
      <c r="F42" s="4">
        <v>3205</v>
      </c>
      <c r="G42" s="5">
        <v>88</v>
      </c>
      <c r="H42" s="4">
        <v>7328</v>
      </c>
      <c r="I42" s="5">
        <v>91</v>
      </c>
      <c r="J42" s="4">
        <v>4322</v>
      </c>
    </row>
    <row r="43" spans="1:10" ht="23.25" thickBot="1">
      <c r="A43" s="3"/>
      <c r="B43" s="3" t="s">
        <v>37</v>
      </c>
      <c r="C43" s="4">
        <v>2626</v>
      </c>
      <c r="D43" s="4">
        <v>2626</v>
      </c>
      <c r="E43" s="4">
        <v>1645</v>
      </c>
      <c r="F43" s="5">
        <v>919</v>
      </c>
      <c r="G43" s="5">
        <v>31</v>
      </c>
      <c r="H43" s="4">
        <v>2595</v>
      </c>
      <c r="I43" s="5">
        <v>31</v>
      </c>
      <c r="J43" s="5">
        <v>0</v>
      </c>
    </row>
    <row r="44" spans="1:10" ht="17.25" thickBot="1">
      <c r="A44" s="3"/>
      <c r="B44" s="3" t="s">
        <v>197</v>
      </c>
      <c r="C44" s="4">
        <v>2325</v>
      </c>
      <c r="D44" s="4">
        <v>1110</v>
      </c>
      <c r="E44" s="5">
        <v>547</v>
      </c>
      <c r="F44" s="5">
        <v>538</v>
      </c>
      <c r="G44" s="5">
        <v>11</v>
      </c>
      <c r="H44" s="4">
        <v>1096</v>
      </c>
      <c r="I44" s="5">
        <v>14</v>
      </c>
      <c r="J44" s="4">
        <v>1215</v>
      </c>
    </row>
    <row r="45" spans="1:10" ht="17.25" thickBot="1">
      <c r="A45" s="3"/>
      <c r="B45" s="3" t="s">
        <v>198</v>
      </c>
      <c r="C45" s="4">
        <v>2412</v>
      </c>
      <c r="D45" s="4">
        <v>1335</v>
      </c>
      <c r="E45" s="5">
        <v>649</v>
      </c>
      <c r="F45" s="5">
        <v>652</v>
      </c>
      <c r="G45" s="5">
        <v>20</v>
      </c>
      <c r="H45" s="4">
        <v>1321</v>
      </c>
      <c r="I45" s="5">
        <v>14</v>
      </c>
      <c r="J45" s="4">
        <v>1077</v>
      </c>
    </row>
    <row r="46" spans="1:10" ht="17.25" thickBot="1">
      <c r="A46" s="3"/>
      <c r="B46" s="3" t="s">
        <v>199</v>
      </c>
      <c r="C46" s="4">
        <v>2077</v>
      </c>
      <c r="D46" s="4">
        <v>1059</v>
      </c>
      <c r="E46" s="5">
        <v>558</v>
      </c>
      <c r="F46" s="5">
        <v>478</v>
      </c>
      <c r="G46" s="5">
        <v>11</v>
      </c>
      <c r="H46" s="4">
        <v>1047</v>
      </c>
      <c r="I46" s="5">
        <v>12</v>
      </c>
      <c r="J46" s="4">
        <v>1018</v>
      </c>
    </row>
    <row r="47" spans="1:10" ht="17.25" thickBot="1">
      <c r="A47" s="3"/>
      <c r="B47" s="3" t="s">
        <v>200</v>
      </c>
      <c r="C47" s="4">
        <v>2301</v>
      </c>
      <c r="D47" s="4">
        <v>1289</v>
      </c>
      <c r="E47" s="5">
        <v>636</v>
      </c>
      <c r="F47" s="5">
        <v>618</v>
      </c>
      <c r="G47" s="5">
        <v>15</v>
      </c>
      <c r="H47" s="4">
        <v>1269</v>
      </c>
      <c r="I47" s="5">
        <v>20</v>
      </c>
      <c r="J47" s="4">
        <v>1012</v>
      </c>
    </row>
    <row r="48" spans="1:10" ht="17.25" thickBot="1">
      <c r="A48" s="3" t="s">
        <v>201</v>
      </c>
      <c r="B48" s="3" t="s">
        <v>36</v>
      </c>
      <c r="C48" s="4">
        <v>14541</v>
      </c>
      <c r="D48" s="4">
        <v>10034</v>
      </c>
      <c r="E48" s="4">
        <v>5017</v>
      </c>
      <c r="F48" s="4">
        <v>4835</v>
      </c>
      <c r="G48" s="5">
        <v>72</v>
      </c>
      <c r="H48" s="4">
        <v>9924</v>
      </c>
      <c r="I48" s="5">
        <v>110</v>
      </c>
      <c r="J48" s="4">
        <v>4507</v>
      </c>
    </row>
    <row r="49" spans="1:10" ht="23.25" thickBot="1">
      <c r="A49" s="3"/>
      <c r="B49" s="3" t="s">
        <v>37</v>
      </c>
      <c r="C49" s="4">
        <v>3412</v>
      </c>
      <c r="D49" s="4">
        <v>3412</v>
      </c>
      <c r="E49" s="4">
        <v>1988</v>
      </c>
      <c r="F49" s="4">
        <v>1382</v>
      </c>
      <c r="G49" s="5">
        <v>14</v>
      </c>
      <c r="H49" s="4">
        <v>3384</v>
      </c>
      <c r="I49" s="5">
        <v>28</v>
      </c>
      <c r="J49" s="5">
        <v>0</v>
      </c>
    </row>
    <row r="50" spans="1:10" ht="17.25" thickBot="1">
      <c r="A50" s="3"/>
      <c r="B50" s="3" t="s">
        <v>202</v>
      </c>
      <c r="C50" s="4">
        <v>1427</v>
      </c>
      <c r="D50" s="5">
        <v>631</v>
      </c>
      <c r="E50" s="5">
        <v>295</v>
      </c>
      <c r="F50" s="5">
        <v>314</v>
      </c>
      <c r="G50" s="5">
        <v>10</v>
      </c>
      <c r="H50" s="5">
        <v>619</v>
      </c>
      <c r="I50" s="5">
        <v>12</v>
      </c>
      <c r="J50" s="5">
        <v>796</v>
      </c>
    </row>
    <row r="51" spans="1:10" ht="17.25" thickBot="1">
      <c r="A51" s="3"/>
      <c r="B51" s="3" t="s">
        <v>203</v>
      </c>
      <c r="C51" s="4">
        <v>1765</v>
      </c>
      <c r="D51" s="4">
        <v>1063</v>
      </c>
      <c r="E51" s="5">
        <v>564</v>
      </c>
      <c r="F51" s="5">
        <v>465</v>
      </c>
      <c r="G51" s="5">
        <v>17</v>
      </c>
      <c r="H51" s="4">
        <v>1046</v>
      </c>
      <c r="I51" s="5">
        <v>17</v>
      </c>
      <c r="J51" s="5">
        <v>702</v>
      </c>
    </row>
    <row r="52" spans="1:10" ht="17.25" thickBot="1">
      <c r="A52" s="3"/>
      <c r="B52" s="3" t="s">
        <v>204</v>
      </c>
      <c r="C52" s="4">
        <v>2827</v>
      </c>
      <c r="D52" s="4">
        <v>1835</v>
      </c>
      <c r="E52" s="5">
        <v>749</v>
      </c>
      <c r="F52" s="4">
        <v>1064</v>
      </c>
      <c r="G52" s="5">
        <v>7</v>
      </c>
      <c r="H52" s="4">
        <v>1820</v>
      </c>
      <c r="I52" s="5">
        <v>15</v>
      </c>
      <c r="J52" s="5">
        <v>992</v>
      </c>
    </row>
    <row r="53" spans="1:10" ht="17.25" thickBot="1">
      <c r="A53" s="3"/>
      <c r="B53" s="3" t="s">
        <v>205</v>
      </c>
      <c r="C53" s="4">
        <v>2692</v>
      </c>
      <c r="D53" s="4">
        <v>1793</v>
      </c>
      <c r="E53" s="5">
        <v>752</v>
      </c>
      <c r="F53" s="4">
        <v>1017</v>
      </c>
      <c r="G53" s="5">
        <v>4</v>
      </c>
      <c r="H53" s="4">
        <v>1773</v>
      </c>
      <c r="I53" s="5">
        <v>20</v>
      </c>
      <c r="J53" s="5">
        <v>899</v>
      </c>
    </row>
    <row r="54" spans="1:10" ht="17.25" thickBot="1">
      <c r="A54" s="3"/>
      <c r="B54" s="3" t="s">
        <v>206</v>
      </c>
      <c r="C54" s="4">
        <v>2418</v>
      </c>
      <c r="D54" s="4">
        <v>1300</v>
      </c>
      <c r="E54" s="5">
        <v>669</v>
      </c>
      <c r="F54" s="5">
        <v>593</v>
      </c>
      <c r="G54" s="5">
        <v>20</v>
      </c>
      <c r="H54" s="4">
        <v>1282</v>
      </c>
      <c r="I54" s="5">
        <v>18</v>
      </c>
      <c r="J54" s="4">
        <v>1118</v>
      </c>
    </row>
    <row r="55" spans="1:10" ht="17.25" thickBot="1">
      <c r="A55" s="3" t="s">
        <v>207</v>
      </c>
      <c r="B55" s="3" t="s">
        <v>36</v>
      </c>
      <c r="C55" s="4">
        <v>11606</v>
      </c>
      <c r="D55" s="4">
        <v>7956</v>
      </c>
      <c r="E55" s="4">
        <v>4040</v>
      </c>
      <c r="F55" s="4">
        <v>3783</v>
      </c>
      <c r="G55" s="5">
        <v>53</v>
      </c>
      <c r="H55" s="4">
        <v>7876</v>
      </c>
      <c r="I55" s="5">
        <v>80</v>
      </c>
      <c r="J55" s="4">
        <v>3650</v>
      </c>
    </row>
    <row r="56" spans="1:10" ht="23.25" thickBot="1">
      <c r="A56" s="3"/>
      <c r="B56" s="3" t="s">
        <v>37</v>
      </c>
      <c r="C56" s="4">
        <v>2394</v>
      </c>
      <c r="D56" s="4">
        <v>2394</v>
      </c>
      <c r="E56" s="4">
        <v>1464</v>
      </c>
      <c r="F56" s="5">
        <v>900</v>
      </c>
      <c r="G56" s="5">
        <v>15</v>
      </c>
      <c r="H56" s="4">
        <v>2379</v>
      </c>
      <c r="I56" s="5">
        <v>15</v>
      </c>
      <c r="J56" s="5">
        <v>0</v>
      </c>
    </row>
    <row r="57" spans="1:10" ht="17.25" thickBot="1">
      <c r="A57" s="3"/>
      <c r="B57" s="3" t="s">
        <v>208</v>
      </c>
      <c r="C57" s="4">
        <v>1272</v>
      </c>
      <c r="D57" s="5">
        <v>639</v>
      </c>
      <c r="E57" s="5">
        <v>336</v>
      </c>
      <c r="F57" s="5">
        <v>292</v>
      </c>
      <c r="G57" s="5">
        <v>6</v>
      </c>
      <c r="H57" s="5">
        <v>634</v>
      </c>
      <c r="I57" s="5">
        <v>5</v>
      </c>
      <c r="J57" s="5">
        <v>633</v>
      </c>
    </row>
    <row r="58" spans="1:10" ht="17.25" thickBot="1">
      <c r="A58" s="3"/>
      <c r="B58" s="3" t="s">
        <v>209</v>
      </c>
      <c r="C58" s="4">
        <v>1748</v>
      </c>
      <c r="D58" s="5">
        <v>793</v>
      </c>
      <c r="E58" s="5">
        <v>413</v>
      </c>
      <c r="F58" s="5">
        <v>358</v>
      </c>
      <c r="G58" s="5">
        <v>8</v>
      </c>
      <c r="H58" s="5">
        <v>779</v>
      </c>
      <c r="I58" s="5">
        <v>14</v>
      </c>
      <c r="J58" s="5">
        <v>955</v>
      </c>
    </row>
    <row r="59" spans="1:10" ht="17.25" thickBot="1">
      <c r="A59" s="3"/>
      <c r="B59" s="3" t="s">
        <v>210</v>
      </c>
      <c r="C59" s="4">
        <v>2116</v>
      </c>
      <c r="D59" s="4">
        <v>1511</v>
      </c>
      <c r="E59" s="5">
        <v>590</v>
      </c>
      <c r="F59" s="5">
        <v>900</v>
      </c>
      <c r="G59" s="5">
        <v>8</v>
      </c>
      <c r="H59" s="4">
        <v>1498</v>
      </c>
      <c r="I59" s="5">
        <v>13</v>
      </c>
      <c r="J59" s="5">
        <v>605</v>
      </c>
    </row>
    <row r="60" spans="1:10" ht="17.25" thickBot="1">
      <c r="A60" s="3"/>
      <c r="B60" s="3" t="s">
        <v>211</v>
      </c>
      <c r="C60" s="4">
        <v>1730</v>
      </c>
      <c r="D60" s="4">
        <v>1122</v>
      </c>
      <c r="E60" s="5">
        <v>575</v>
      </c>
      <c r="F60" s="5">
        <v>527</v>
      </c>
      <c r="G60" s="5">
        <v>8</v>
      </c>
      <c r="H60" s="4">
        <v>1110</v>
      </c>
      <c r="I60" s="5">
        <v>12</v>
      </c>
      <c r="J60" s="5">
        <v>608</v>
      </c>
    </row>
    <row r="61" spans="1:10" ht="17.25" thickBot="1">
      <c r="A61" s="3"/>
      <c r="B61" s="3" t="s">
        <v>212</v>
      </c>
      <c r="C61" s="4">
        <v>2346</v>
      </c>
      <c r="D61" s="4">
        <v>1497</v>
      </c>
      <c r="E61" s="5">
        <v>662</v>
      </c>
      <c r="F61" s="5">
        <v>806</v>
      </c>
      <c r="G61" s="5">
        <v>8</v>
      </c>
      <c r="H61" s="4">
        <v>1476</v>
      </c>
      <c r="I61" s="5">
        <v>21</v>
      </c>
      <c r="J61" s="5">
        <v>849</v>
      </c>
    </row>
    <row r="62" spans="1:10" ht="17.25" thickBot="1">
      <c r="A62" s="3" t="s">
        <v>213</v>
      </c>
      <c r="B62" s="3" t="s">
        <v>36</v>
      </c>
      <c r="C62" s="4">
        <v>9099</v>
      </c>
      <c r="D62" s="4">
        <v>5775</v>
      </c>
      <c r="E62" s="4">
        <v>3276</v>
      </c>
      <c r="F62" s="4">
        <v>2392</v>
      </c>
      <c r="G62" s="5">
        <v>43</v>
      </c>
      <c r="H62" s="4">
        <v>5711</v>
      </c>
      <c r="I62" s="5">
        <v>64</v>
      </c>
      <c r="J62" s="4">
        <v>3324</v>
      </c>
    </row>
    <row r="63" spans="1:10" ht="23.25" thickBot="1">
      <c r="A63" s="3"/>
      <c r="B63" s="3" t="s">
        <v>37</v>
      </c>
      <c r="C63" s="4">
        <v>2553</v>
      </c>
      <c r="D63" s="4">
        <v>2553</v>
      </c>
      <c r="E63" s="4">
        <v>1599</v>
      </c>
      <c r="F63" s="5">
        <v>917</v>
      </c>
      <c r="G63" s="5">
        <v>15</v>
      </c>
      <c r="H63" s="4">
        <v>2531</v>
      </c>
      <c r="I63" s="5">
        <v>22</v>
      </c>
      <c r="J63" s="5">
        <v>0</v>
      </c>
    </row>
    <row r="64" spans="1:10" ht="23.25" thickBot="1">
      <c r="A64" s="3"/>
      <c r="B64" s="3" t="s">
        <v>214</v>
      </c>
      <c r="C64" s="4">
        <v>1964</v>
      </c>
      <c r="D64" s="5">
        <v>860</v>
      </c>
      <c r="E64" s="5">
        <v>436</v>
      </c>
      <c r="F64" s="5">
        <v>408</v>
      </c>
      <c r="G64" s="5">
        <v>5</v>
      </c>
      <c r="H64" s="5">
        <v>849</v>
      </c>
      <c r="I64" s="5">
        <v>11</v>
      </c>
      <c r="J64" s="4">
        <v>1104</v>
      </c>
    </row>
    <row r="65" spans="1:10" ht="23.25" thickBot="1">
      <c r="A65" s="3"/>
      <c r="B65" s="3" t="s">
        <v>215</v>
      </c>
      <c r="C65" s="4">
        <v>2830</v>
      </c>
      <c r="D65" s="4">
        <v>1385</v>
      </c>
      <c r="E65" s="5">
        <v>694</v>
      </c>
      <c r="F65" s="5">
        <v>657</v>
      </c>
      <c r="G65" s="5">
        <v>17</v>
      </c>
      <c r="H65" s="4">
        <v>1368</v>
      </c>
      <c r="I65" s="5">
        <v>17</v>
      </c>
      <c r="J65" s="4">
        <v>1445</v>
      </c>
    </row>
    <row r="66" spans="1:10" ht="23.25" thickBot="1">
      <c r="A66" s="3"/>
      <c r="B66" s="3" t="s">
        <v>216</v>
      </c>
      <c r="C66" s="4">
        <v>1752</v>
      </c>
      <c r="D66" s="5">
        <v>977</v>
      </c>
      <c r="E66" s="5">
        <v>547</v>
      </c>
      <c r="F66" s="5">
        <v>410</v>
      </c>
      <c r="G66" s="5">
        <v>6</v>
      </c>
      <c r="H66" s="5">
        <v>963</v>
      </c>
      <c r="I66" s="5">
        <v>14</v>
      </c>
      <c r="J66" s="5">
        <v>775</v>
      </c>
    </row>
    <row r="67" spans="1:10" ht="17.25" thickBot="1">
      <c r="A67" s="3" t="s">
        <v>217</v>
      </c>
      <c r="B67" s="3" t="s">
        <v>36</v>
      </c>
      <c r="C67" s="4">
        <v>8838</v>
      </c>
      <c r="D67" s="4">
        <v>6157</v>
      </c>
      <c r="E67" s="4">
        <v>3224</v>
      </c>
      <c r="F67" s="4">
        <v>2818</v>
      </c>
      <c r="G67" s="5">
        <v>38</v>
      </c>
      <c r="H67" s="4">
        <v>6080</v>
      </c>
      <c r="I67" s="5">
        <v>77</v>
      </c>
      <c r="J67" s="4">
        <v>2681</v>
      </c>
    </row>
    <row r="68" spans="1:10" ht="23.25" thickBot="1">
      <c r="A68" s="3"/>
      <c r="B68" s="3" t="s">
        <v>37</v>
      </c>
      <c r="C68" s="4">
        <v>2638</v>
      </c>
      <c r="D68" s="4">
        <v>2637</v>
      </c>
      <c r="E68" s="4">
        <v>1581</v>
      </c>
      <c r="F68" s="4">
        <v>1014</v>
      </c>
      <c r="G68" s="5">
        <v>17</v>
      </c>
      <c r="H68" s="4">
        <v>2612</v>
      </c>
      <c r="I68" s="5">
        <v>25</v>
      </c>
      <c r="J68" s="5">
        <v>1</v>
      </c>
    </row>
    <row r="69" spans="1:10" ht="17.25" thickBot="1">
      <c r="A69" s="3"/>
      <c r="B69" s="3" t="s">
        <v>218</v>
      </c>
      <c r="C69" s="4">
        <v>1186</v>
      </c>
      <c r="D69" s="5">
        <v>607</v>
      </c>
      <c r="E69" s="5">
        <v>303</v>
      </c>
      <c r="F69" s="5">
        <v>298</v>
      </c>
      <c r="G69" s="5">
        <v>3</v>
      </c>
      <c r="H69" s="5">
        <v>604</v>
      </c>
      <c r="I69" s="5">
        <v>3</v>
      </c>
      <c r="J69" s="5">
        <v>579</v>
      </c>
    </row>
    <row r="70" spans="1:10" ht="17.25" thickBot="1">
      <c r="A70" s="3"/>
      <c r="B70" s="3" t="s">
        <v>219</v>
      </c>
      <c r="C70" s="4">
        <v>1675</v>
      </c>
      <c r="D70" s="4">
        <v>1037</v>
      </c>
      <c r="E70" s="5">
        <v>473</v>
      </c>
      <c r="F70" s="5">
        <v>538</v>
      </c>
      <c r="G70" s="5">
        <v>7</v>
      </c>
      <c r="H70" s="4">
        <v>1018</v>
      </c>
      <c r="I70" s="5">
        <v>19</v>
      </c>
      <c r="J70" s="5">
        <v>638</v>
      </c>
    </row>
    <row r="71" spans="1:10" ht="17.25" thickBot="1">
      <c r="A71" s="3"/>
      <c r="B71" s="3" t="s">
        <v>220</v>
      </c>
      <c r="C71" s="4">
        <v>1882</v>
      </c>
      <c r="D71" s="4">
        <v>1104</v>
      </c>
      <c r="E71" s="5">
        <v>476</v>
      </c>
      <c r="F71" s="5">
        <v>608</v>
      </c>
      <c r="G71" s="5">
        <v>8</v>
      </c>
      <c r="H71" s="4">
        <v>1092</v>
      </c>
      <c r="I71" s="5">
        <v>12</v>
      </c>
      <c r="J71" s="5">
        <v>778</v>
      </c>
    </row>
    <row r="72" spans="1:10" ht="17.25" thickBot="1">
      <c r="A72" s="3"/>
      <c r="B72" s="3" t="s">
        <v>221</v>
      </c>
      <c r="C72" s="4">
        <v>1457</v>
      </c>
      <c r="D72" s="5">
        <v>772</v>
      </c>
      <c r="E72" s="5">
        <v>391</v>
      </c>
      <c r="F72" s="5">
        <v>360</v>
      </c>
      <c r="G72" s="5">
        <v>3</v>
      </c>
      <c r="H72" s="5">
        <v>754</v>
      </c>
      <c r="I72" s="5">
        <v>18</v>
      </c>
      <c r="J72" s="5">
        <v>685</v>
      </c>
    </row>
    <row r="73" spans="1:10" ht="17.25" thickBot="1">
      <c r="A73" s="3" t="s">
        <v>222</v>
      </c>
      <c r="B73" s="3" t="s">
        <v>36</v>
      </c>
      <c r="C73" s="4">
        <v>10772</v>
      </c>
      <c r="D73" s="4">
        <v>6462</v>
      </c>
      <c r="E73" s="4">
        <v>3624</v>
      </c>
      <c r="F73" s="4">
        <v>2684</v>
      </c>
      <c r="G73" s="5">
        <v>67</v>
      </c>
      <c r="H73" s="4">
        <v>6375</v>
      </c>
      <c r="I73" s="5">
        <v>87</v>
      </c>
      <c r="J73" s="4">
        <v>4310</v>
      </c>
    </row>
    <row r="74" spans="1:10" ht="23.25" thickBot="1">
      <c r="A74" s="3"/>
      <c r="B74" s="3" t="s">
        <v>37</v>
      </c>
      <c r="C74" s="4">
        <v>2111</v>
      </c>
      <c r="D74" s="4">
        <v>2111</v>
      </c>
      <c r="E74" s="4">
        <v>1349</v>
      </c>
      <c r="F74" s="5">
        <v>716</v>
      </c>
      <c r="G74" s="5">
        <v>26</v>
      </c>
      <c r="H74" s="4">
        <v>2091</v>
      </c>
      <c r="I74" s="5">
        <v>20</v>
      </c>
      <c r="J74" s="5">
        <v>0</v>
      </c>
    </row>
    <row r="75" spans="1:10" ht="17.25" thickBot="1">
      <c r="A75" s="3"/>
      <c r="B75" s="3" t="s">
        <v>223</v>
      </c>
      <c r="C75" s="4">
        <v>3531</v>
      </c>
      <c r="D75" s="4">
        <v>1536</v>
      </c>
      <c r="E75" s="5">
        <v>807</v>
      </c>
      <c r="F75" s="5">
        <v>679</v>
      </c>
      <c r="G75" s="5">
        <v>19</v>
      </c>
      <c r="H75" s="4">
        <v>1505</v>
      </c>
      <c r="I75" s="5">
        <v>31</v>
      </c>
      <c r="J75" s="4">
        <v>1995</v>
      </c>
    </row>
    <row r="76" spans="1:10" ht="17.25" thickBot="1">
      <c r="A76" s="3"/>
      <c r="B76" s="3" t="s">
        <v>224</v>
      </c>
      <c r="C76" s="4">
        <v>2084</v>
      </c>
      <c r="D76" s="5">
        <v>980</v>
      </c>
      <c r="E76" s="5">
        <v>544</v>
      </c>
      <c r="F76" s="5">
        <v>411</v>
      </c>
      <c r="G76" s="5">
        <v>10</v>
      </c>
      <c r="H76" s="5">
        <v>965</v>
      </c>
      <c r="I76" s="5">
        <v>15</v>
      </c>
      <c r="J76" s="4">
        <v>1104</v>
      </c>
    </row>
    <row r="77" spans="1:10" ht="17.25" thickBot="1">
      <c r="A77" s="3"/>
      <c r="B77" s="3" t="s">
        <v>225</v>
      </c>
      <c r="C77" s="4">
        <v>3046</v>
      </c>
      <c r="D77" s="4">
        <v>1835</v>
      </c>
      <c r="E77" s="5">
        <v>924</v>
      </c>
      <c r="F77" s="5">
        <v>878</v>
      </c>
      <c r="G77" s="5">
        <v>12</v>
      </c>
      <c r="H77" s="4">
        <v>1814</v>
      </c>
      <c r="I77" s="5">
        <v>21</v>
      </c>
      <c r="J77" s="4">
        <v>1211</v>
      </c>
    </row>
    <row r="78" spans="1:10" ht="17.25" thickBot="1">
      <c r="A78" s="3" t="s">
        <v>226</v>
      </c>
      <c r="B78" s="3" t="s">
        <v>36</v>
      </c>
      <c r="C78" s="4">
        <v>9864</v>
      </c>
      <c r="D78" s="4">
        <v>6761</v>
      </c>
      <c r="E78" s="4">
        <v>3560</v>
      </c>
      <c r="F78" s="4">
        <v>3077</v>
      </c>
      <c r="G78" s="5">
        <v>50</v>
      </c>
      <c r="H78" s="4">
        <v>6687</v>
      </c>
      <c r="I78" s="5">
        <v>74</v>
      </c>
      <c r="J78" s="4">
        <v>3103</v>
      </c>
    </row>
    <row r="79" spans="1:10" ht="23.25" thickBot="1">
      <c r="A79" s="3"/>
      <c r="B79" s="3" t="s">
        <v>37</v>
      </c>
      <c r="C79" s="4">
        <v>2408</v>
      </c>
      <c r="D79" s="4">
        <v>2408</v>
      </c>
      <c r="E79" s="4">
        <v>1432</v>
      </c>
      <c r="F79" s="5">
        <v>944</v>
      </c>
      <c r="G79" s="5">
        <v>13</v>
      </c>
      <c r="H79" s="4">
        <v>2389</v>
      </c>
      <c r="I79" s="5">
        <v>19</v>
      </c>
      <c r="J79" s="5">
        <v>0</v>
      </c>
    </row>
    <row r="80" spans="1:10" ht="17.25" thickBot="1">
      <c r="A80" s="3"/>
      <c r="B80" s="3" t="s">
        <v>227</v>
      </c>
      <c r="C80" s="4">
        <v>2506</v>
      </c>
      <c r="D80" s="4">
        <v>1424</v>
      </c>
      <c r="E80" s="5">
        <v>675</v>
      </c>
      <c r="F80" s="5">
        <v>727</v>
      </c>
      <c r="G80" s="5">
        <v>10</v>
      </c>
      <c r="H80" s="4">
        <v>1412</v>
      </c>
      <c r="I80" s="5">
        <v>12</v>
      </c>
      <c r="J80" s="4">
        <v>1082</v>
      </c>
    </row>
    <row r="81" spans="1:10" ht="17.25" thickBot="1">
      <c r="A81" s="3"/>
      <c r="B81" s="3" t="s">
        <v>228</v>
      </c>
      <c r="C81" s="4">
        <v>2523</v>
      </c>
      <c r="D81" s="4">
        <v>1336</v>
      </c>
      <c r="E81" s="5">
        <v>694</v>
      </c>
      <c r="F81" s="5">
        <v>609</v>
      </c>
      <c r="G81" s="5">
        <v>15</v>
      </c>
      <c r="H81" s="4">
        <v>1318</v>
      </c>
      <c r="I81" s="5">
        <v>18</v>
      </c>
      <c r="J81" s="4">
        <v>1187</v>
      </c>
    </row>
    <row r="82" spans="1:10" ht="17.25" thickBot="1">
      <c r="A82" s="3"/>
      <c r="B82" s="3" t="s">
        <v>229</v>
      </c>
      <c r="C82" s="4">
        <v>2427</v>
      </c>
      <c r="D82" s="4">
        <v>1593</v>
      </c>
      <c r="E82" s="5">
        <v>759</v>
      </c>
      <c r="F82" s="5">
        <v>797</v>
      </c>
      <c r="G82" s="5">
        <v>12</v>
      </c>
      <c r="H82" s="4">
        <v>1568</v>
      </c>
      <c r="I82" s="5">
        <v>25</v>
      </c>
      <c r="J82" s="5">
        <v>834</v>
      </c>
    </row>
    <row r="83" spans="1:10" ht="17.25" thickBot="1">
      <c r="A83" s="3" t="s">
        <v>230</v>
      </c>
      <c r="B83" s="3" t="s">
        <v>36</v>
      </c>
      <c r="C83" s="4">
        <v>12280</v>
      </c>
      <c r="D83" s="4">
        <v>8141</v>
      </c>
      <c r="E83" s="4">
        <v>4093</v>
      </c>
      <c r="F83" s="4">
        <v>3905</v>
      </c>
      <c r="G83" s="5">
        <v>68</v>
      </c>
      <c r="H83" s="4">
        <v>8066</v>
      </c>
      <c r="I83" s="5">
        <v>75</v>
      </c>
      <c r="J83" s="4">
        <v>4139</v>
      </c>
    </row>
    <row r="84" spans="1:10" ht="23.25" thickBot="1">
      <c r="A84" s="3"/>
      <c r="B84" s="3" t="s">
        <v>37</v>
      </c>
      <c r="C84" s="4">
        <v>2685</v>
      </c>
      <c r="D84" s="4">
        <v>2685</v>
      </c>
      <c r="E84" s="4">
        <v>1604</v>
      </c>
      <c r="F84" s="4">
        <v>1048</v>
      </c>
      <c r="G84" s="5">
        <v>12</v>
      </c>
      <c r="H84" s="4">
        <v>2664</v>
      </c>
      <c r="I84" s="5">
        <v>21</v>
      </c>
      <c r="J84" s="5">
        <v>0</v>
      </c>
    </row>
    <row r="85" spans="1:10" ht="23.25" thickBot="1">
      <c r="A85" s="3"/>
      <c r="B85" s="3" t="s">
        <v>231</v>
      </c>
      <c r="C85" s="4">
        <v>1951</v>
      </c>
      <c r="D85" s="5">
        <v>915</v>
      </c>
      <c r="E85" s="5">
        <v>479</v>
      </c>
      <c r="F85" s="5">
        <v>415</v>
      </c>
      <c r="G85" s="5">
        <v>12</v>
      </c>
      <c r="H85" s="5">
        <v>906</v>
      </c>
      <c r="I85" s="5">
        <v>9</v>
      </c>
      <c r="J85" s="4">
        <v>1036</v>
      </c>
    </row>
    <row r="86" spans="1:10" ht="23.25" thickBot="1">
      <c r="A86" s="3"/>
      <c r="B86" s="3" t="s">
        <v>232</v>
      </c>
      <c r="C86" s="4">
        <v>2772</v>
      </c>
      <c r="D86" s="4">
        <v>1602</v>
      </c>
      <c r="E86" s="5">
        <v>749</v>
      </c>
      <c r="F86" s="5">
        <v>806</v>
      </c>
      <c r="G86" s="5">
        <v>24</v>
      </c>
      <c r="H86" s="4">
        <v>1579</v>
      </c>
      <c r="I86" s="5">
        <v>23</v>
      </c>
      <c r="J86" s="4">
        <v>1170</v>
      </c>
    </row>
    <row r="87" spans="1:10" ht="23.25" thickBot="1">
      <c r="A87" s="3"/>
      <c r="B87" s="3" t="s">
        <v>233</v>
      </c>
      <c r="C87" s="4">
        <v>2960</v>
      </c>
      <c r="D87" s="4">
        <v>1842</v>
      </c>
      <c r="E87" s="5">
        <v>818</v>
      </c>
      <c r="F87" s="5">
        <v>992</v>
      </c>
      <c r="G87" s="5">
        <v>16</v>
      </c>
      <c r="H87" s="4">
        <v>1826</v>
      </c>
      <c r="I87" s="5">
        <v>16</v>
      </c>
      <c r="J87" s="4">
        <v>1118</v>
      </c>
    </row>
    <row r="88" spans="1:10" ht="23.25" thickBot="1">
      <c r="A88" s="3"/>
      <c r="B88" s="3" t="s">
        <v>234</v>
      </c>
      <c r="C88" s="4">
        <v>1912</v>
      </c>
      <c r="D88" s="4">
        <v>1097</v>
      </c>
      <c r="E88" s="5">
        <v>443</v>
      </c>
      <c r="F88" s="5">
        <v>644</v>
      </c>
      <c r="G88" s="5">
        <v>4</v>
      </c>
      <c r="H88" s="4">
        <v>1091</v>
      </c>
      <c r="I88" s="5">
        <v>6</v>
      </c>
      <c r="J88" s="5">
        <v>815</v>
      </c>
    </row>
    <row r="89" spans="1:10" ht="17.25" thickBot="1">
      <c r="A89" s="3" t="s">
        <v>235</v>
      </c>
      <c r="B89" s="3" t="s">
        <v>36</v>
      </c>
      <c r="C89" s="4">
        <v>19081</v>
      </c>
      <c r="D89" s="4">
        <v>12409</v>
      </c>
      <c r="E89" s="4">
        <v>6433</v>
      </c>
      <c r="F89" s="4">
        <v>5764</v>
      </c>
      <c r="G89" s="5">
        <v>84</v>
      </c>
      <c r="H89" s="4">
        <v>12281</v>
      </c>
      <c r="I89" s="5">
        <v>128</v>
      </c>
      <c r="J89" s="4">
        <v>6672</v>
      </c>
    </row>
    <row r="90" spans="1:10" ht="23.25" thickBot="1">
      <c r="A90" s="3"/>
      <c r="B90" s="3" t="s">
        <v>37</v>
      </c>
      <c r="C90" s="4">
        <v>4412</v>
      </c>
      <c r="D90" s="4">
        <v>4412</v>
      </c>
      <c r="E90" s="4">
        <v>2665</v>
      </c>
      <c r="F90" s="4">
        <v>1688</v>
      </c>
      <c r="G90" s="5">
        <v>24</v>
      </c>
      <c r="H90" s="4">
        <v>4377</v>
      </c>
      <c r="I90" s="5">
        <v>35</v>
      </c>
      <c r="J90" s="5">
        <v>0</v>
      </c>
    </row>
    <row r="91" spans="1:10" ht="23.25" thickBot="1">
      <c r="A91" s="3"/>
      <c r="B91" s="3" t="s">
        <v>236</v>
      </c>
      <c r="C91" s="4">
        <v>3391</v>
      </c>
      <c r="D91" s="4">
        <v>1843</v>
      </c>
      <c r="E91" s="5">
        <v>879</v>
      </c>
      <c r="F91" s="5">
        <v>928</v>
      </c>
      <c r="G91" s="5">
        <v>12</v>
      </c>
      <c r="H91" s="4">
        <v>1819</v>
      </c>
      <c r="I91" s="5">
        <v>24</v>
      </c>
      <c r="J91" s="4">
        <v>1548</v>
      </c>
    </row>
    <row r="92" spans="1:10" ht="23.25" thickBot="1">
      <c r="A92" s="3"/>
      <c r="B92" s="3" t="s">
        <v>237</v>
      </c>
      <c r="C92" s="4">
        <v>3062</v>
      </c>
      <c r="D92" s="4">
        <v>1607</v>
      </c>
      <c r="E92" s="5">
        <v>816</v>
      </c>
      <c r="F92" s="5">
        <v>755</v>
      </c>
      <c r="G92" s="5">
        <v>19</v>
      </c>
      <c r="H92" s="4">
        <v>1590</v>
      </c>
      <c r="I92" s="5">
        <v>17</v>
      </c>
      <c r="J92" s="4">
        <v>1455</v>
      </c>
    </row>
    <row r="93" spans="1:10" ht="23.25" thickBot="1">
      <c r="A93" s="3"/>
      <c r="B93" s="3" t="s">
        <v>238</v>
      </c>
      <c r="C93" s="4">
        <v>3112</v>
      </c>
      <c r="D93" s="4">
        <v>1582</v>
      </c>
      <c r="E93" s="5">
        <v>795</v>
      </c>
      <c r="F93" s="5">
        <v>744</v>
      </c>
      <c r="G93" s="5">
        <v>15</v>
      </c>
      <c r="H93" s="4">
        <v>1554</v>
      </c>
      <c r="I93" s="5">
        <v>28</v>
      </c>
      <c r="J93" s="4">
        <v>1530</v>
      </c>
    </row>
    <row r="94" spans="1:10" ht="23.25" thickBot="1">
      <c r="A94" s="3"/>
      <c r="B94" s="3" t="s">
        <v>239</v>
      </c>
      <c r="C94" s="4">
        <v>2326</v>
      </c>
      <c r="D94" s="4">
        <v>1619</v>
      </c>
      <c r="E94" s="5">
        <v>654</v>
      </c>
      <c r="F94" s="5">
        <v>939</v>
      </c>
      <c r="G94" s="5">
        <v>10</v>
      </c>
      <c r="H94" s="4">
        <v>1603</v>
      </c>
      <c r="I94" s="5">
        <v>16</v>
      </c>
      <c r="J94" s="5">
        <v>707</v>
      </c>
    </row>
    <row r="95" spans="1:10" ht="23.25" thickBot="1">
      <c r="A95" s="3"/>
      <c r="B95" s="3" t="s">
        <v>240</v>
      </c>
      <c r="C95" s="4">
        <v>2778</v>
      </c>
      <c r="D95" s="4">
        <v>1346</v>
      </c>
      <c r="E95" s="5">
        <v>624</v>
      </c>
      <c r="F95" s="5">
        <v>710</v>
      </c>
      <c r="G95" s="5">
        <v>4</v>
      </c>
      <c r="H95" s="4">
        <v>1338</v>
      </c>
      <c r="I95" s="5">
        <v>8</v>
      </c>
      <c r="J95" s="4">
        <v>1432</v>
      </c>
    </row>
    <row r="96" spans="1:10" ht="17.25" thickBot="1">
      <c r="A96" s="3" t="s">
        <v>241</v>
      </c>
      <c r="B96" s="3" t="s">
        <v>36</v>
      </c>
      <c r="C96" s="4">
        <v>12342</v>
      </c>
      <c r="D96" s="4">
        <v>8552</v>
      </c>
      <c r="E96" s="4">
        <v>4270</v>
      </c>
      <c r="F96" s="4">
        <v>4164</v>
      </c>
      <c r="G96" s="5">
        <v>49</v>
      </c>
      <c r="H96" s="4">
        <v>8483</v>
      </c>
      <c r="I96" s="5">
        <v>69</v>
      </c>
      <c r="J96" s="4">
        <v>3790</v>
      </c>
    </row>
    <row r="97" spans="1:10" ht="23.25" thickBot="1">
      <c r="A97" s="3"/>
      <c r="B97" s="3" t="s">
        <v>37</v>
      </c>
      <c r="C97" s="4">
        <v>3481</v>
      </c>
      <c r="D97" s="4">
        <v>3481</v>
      </c>
      <c r="E97" s="4">
        <v>2051</v>
      </c>
      <c r="F97" s="4">
        <v>1392</v>
      </c>
      <c r="G97" s="5">
        <v>14</v>
      </c>
      <c r="H97" s="4">
        <v>3457</v>
      </c>
      <c r="I97" s="5">
        <v>24</v>
      </c>
      <c r="J97" s="5">
        <v>0</v>
      </c>
    </row>
    <row r="98" spans="1:10" ht="23.25" thickBot="1">
      <c r="A98" s="3"/>
      <c r="B98" s="3" t="s">
        <v>242</v>
      </c>
      <c r="C98" s="4">
        <v>1804</v>
      </c>
      <c r="D98" s="5">
        <v>875</v>
      </c>
      <c r="E98" s="5">
        <v>382</v>
      </c>
      <c r="F98" s="5">
        <v>473</v>
      </c>
      <c r="G98" s="5">
        <v>8</v>
      </c>
      <c r="H98" s="5">
        <v>863</v>
      </c>
      <c r="I98" s="5">
        <v>12</v>
      </c>
      <c r="J98" s="5">
        <v>929</v>
      </c>
    </row>
    <row r="99" spans="1:10" ht="23.25" thickBot="1">
      <c r="A99" s="3"/>
      <c r="B99" s="3" t="s">
        <v>243</v>
      </c>
      <c r="C99" s="4">
        <v>2385</v>
      </c>
      <c r="D99" s="4">
        <v>1462</v>
      </c>
      <c r="E99" s="5">
        <v>666</v>
      </c>
      <c r="F99" s="5">
        <v>776</v>
      </c>
      <c r="G99" s="5">
        <v>9</v>
      </c>
      <c r="H99" s="4">
        <v>1451</v>
      </c>
      <c r="I99" s="5">
        <v>11</v>
      </c>
      <c r="J99" s="5">
        <v>923</v>
      </c>
    </row>
    <row r="100" spans="1:10" ht="23.25" thickBot="1">
      <c r="A100" s="3"/>
      <c r="B100" s="3" t="s">
        <v>244</v>
      </c>
      <c r="C100" s="4">
        <v>2396</v>
      </c>
      <c r="D100" s="4">
        <v>1275</v>
      </c>
      <c r="E100" s="5">
        <v>580</v>
      </c>
      <c r="F100" s="5">
        <v>671</v>
      </c>
      <c r="G100" s="5">
        <v>13</v>
      </c>
      <c r="H100" s="4">
        <v>1264</v>
      </c>
      <c r="I100" s="5">
        <v>11</v>
      </c>
      <c r="J100" s="4">
        <v>1121</v>
      </c>
    </row>
    <row r="101" spans="1:10" ht="23.25" thickBot="1">
      <c r="A101" s="3"/>
      <c r="B101" s="3" t="s">
        <v>245</v>
      </c>
      <c r="C101" s="4">
        <v>2276</v>
      </c>
      <c r="D101" s="4">
        <v>1459</v>
      </c>
      <c r="E101" s="5">
        <v>591</v>
      </c>
      <c r="F101" s="5">
        <v>852</v>
      </c>
      <c r="G101" s="5">
        <v>5</v>
      </c>
      <c r="H101" s="4">
        <v>1448</v>
      </c>
      <c r="I101" s="5">
        <v>11</v>
      </c>
      <c r="J101" s="5">
        <v>817</v>
      </c>
    </row>
    <row r="102" spans="1:10" ht="17.25" thickBot="1">
      <c r="A102" s="3" t="s">
        <v>246</v>
      </c>
      <c r="B102" s="3" t="s">
        <v>36</v>
      </c>
      <c r="C102" s="4">
        <v>20791</v>
      </c>
      <c r="D102" s="4">
        <v>14178</v>
      </c>
      <c r="E102" s="4">
        <v>6080</v>
      </c>
      <c r="F102" s="4">
        <v>7945</v>
      </c>
      <c r="G102" s="5">
        <v>55</v>
      </c>
      <c r="H102" s="4">
        <v>14080</v>
      </c>
      <c r="I102" s="5">
        <v>98</v>
      </c>
      <c r="J102" s="4">
        <v>6613</v>
      </c>
    </row>
    <row r="103" spans="1:10" ht="23.25" thickBot="1">
      <c r="A103" s="3"/>
      <c r="B103" s="3" t="s">
        <v>37</v>
      </c>
      <c r="C103" s="4">
        <v>3632</v>
      </c>
      <c r="D103" s="4">
        <v>3632</v>
      </c>
      <c r="E103" s="4">
        <v>1931</v>
      </c>
      <c r="F103" s="4">
        <v>1676</v>
      </c>
      <c r="G103" s="5">
        <v>13</v>
      </c>
      <c r="H103" s="4">
        <v>3620</v>
      </c>
      <c r="I103" s="5">
        <v>12</v>
      </c>
      <c r="J103" s="5">
        <v>0</v>
      </c>
    </row>
    <row r="104" spans="1:10" ht="17.25" thickBot="1">
      <c r="A104" s="3"/>
      <c r="B104" s="3" t="s">
        <v>247</v>
      </c>
      <c r="C104" s="4">
        <v>3047</v>
      </c>
      <c r="D104" s="4">
        <v>1999</v>
      </c>
      <c r="E104" s="5">
        <v>803</v>
      </c>
      <c r="F104" s="4">
        <v>1175</v>
      </c>
      <c r="G104" s="5">
        <v>8</v>
      </c>
      <c r="H104" s="4">
        <v>1986</v>
      </c>
      <c r="I104" s="5">
        <v>13</v>
      </c>
      <c r="J104" s="4">
        <v>1048</v>
      </c>
    </row>
    <row r="105" spans="1:10" ht="17.25" thickBot="1">
      <c r="A105" s="3"/>
      <c r="B105" s="3" t="s">
        <v>248</v>
      </c>
      <c r="C105" s="4">
        <v>2539</v>
      </c>
      <c r="D105" s="4">
        <v>1499</v>
      </c>
      <c r="E105" s="5">
        <v>522</v>
      </c>
      <c r="F105" s="5">
        <v>961</v>
      </c>
      <c r="G105" s="5">
        <v>5</v>
      </c>
      <c r="H105" s="4">
        <v>1488</v>
      </c>
      <c r="I105" s="5">
        <v>11</v>
      </c>
      <c r="J105" s="4">
        <v>1040</v>
      </c>
    </row>
    <row r="106" spans="1:10" ht="17.25" thickBot="1">
      <c r="A106" s="3"/>
      <c r="B106" s="3" t="s">
        <v>249</v>
      </c>
      <c r="C106" s="4">
        <v>2860</v>
      </c>
      <c r="D106" s="4">
        <v>1800</v>
      </c>
      <c r="E106" s="5">
        <v>742</v>
      </c>
      <c r="F106" s="4">
        <v>1034</v>
      </c>
      <c r="G106" s="5">
        <v>8</v>
      </c>
      <c r="H106" s="4">
        <v>1784</v>
      </c>
      <c r="I106" s="5">
        <v>16</v>
      </c>
      <c r="J106" s="4">
        <v>1060</v>
      </c>
    </row>
    <row r="107" spans="1:10" ht="17.25" thickBot="1">
      <c r="A107" s="3"/>
      <c r="B107" s="3" t="s">
        <v>250</v>
      </c>
      <c r="C107" s="4">
        <v>3073</v>
      </c>
      <c r="D107" s="4">
        <v>1475</v>
      </c>
      <c r="E107" s="5">
        <v>470</v>
      </c>
      <c r="F107" s="5">
        <v>980</v>
      </c>
      <c r="G107" s="5">
        <v>8</v>
      </c>
      <c r="H107" s="4">
        <v>1458</v>
      </c>
      <c r="I107" s="5">
        <v>17</v>
      </c>
      <c r="J107" s="4">
        <v>1598</v>
      </c>
    </row>
    <row r="108" spans="1:10" ht="17.25" thickBot="1">
      <c r="A108" s="3"/>
      <c r="B108" s="3" t="s">
        <v>251</v>
      </c>
      <c r="C108" s="4">
        <v>2354</v>
      </c>
      <c r="D108" s="4">
        <v>1599</v>
      </c>
      <c r="E108" s="5">
        <v>665</v>
      </c>
      <c r="F108" s="5">
        <v>915</v>
      </c>
      <c r="G108" s="5">
        <v>6</v>
      </c>
      <c r="H108" s="4">
        <v>1586</v>
      </c>
      <c r="I108" s="5">
        <v>13</v>
      </c>
      <c r="J108" s="5">
        <v>755</v>
      </c>
    </row>
    <row r="109" spans="1:10" ht="17.25" thickBot="1">
      <c r="A109" s="3"/>
      <c r="B109" s="3" t="s">
        <v>252</v>
      </c>
      <c r="C109" s="4">
        <v>3286</v>
      </c>
      <c r="D109" s="4">
        <v>2174</v>
      </c>
      <c r="E109" s="5">
        <v>947</v>
      </c>
      <c r="F109" s="4">
        <v>1204</v>
      </c>
      <c r="G109" s="5">
        <v>7</v>
      </c>
      <c r="H109" s="4">
        <v>2158</v>
      </c>
      <c r="I109" s="5">
        <v>16</v>
      </c>
      <c r="J109" s="4">
        <v>1112</v>
      </c>
    </row>
    <row r="110" spans="1:10" ht="23.25" thickBot="1">
      <c r="A110" s="3" t="s">
        <v>97</v>
      </c>
      <c r="B110" s="3"/>
      <c r="C110" s="5">
        <v>0</v>
      </c>
      <c r="D110" s="5">
        <v>7</v>
      </c>
      <c r="E110" s="5">
        <v>3</v>
      </c>
      <c r="F110" s="5">
        <v>3</v>
      </c>
      <c r="G110" s="5">
        <v>0</v>
      </c>
      <c r="H110" s="5">
        <v>6</v>
      </c>
      <c r="I110" s="5">
        <v>1</v>
      </c>
      <c r="J110" s="5">
        <v>-7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C7DA-4EE6-4C3F-B0E4-BE35F80F2EC4}">
  <sheetPr>
    <tabColor theme="4" tint="0.59999389629810485"/>
  </sheetPr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3458</v>
      </c>
      <c r="F3" s="11" t="s">
        <v>3457</v>
      </c>
      <c r="G3" s="11" t="s">
        <v>3456</v>
      </c>
      <c r="H3" s="44"/>
      <c r="I3" s="11"/>
      <c r="J3" s="44"/>
      <c r="U3" t="s">
        <v>3</v>
      </c>
      <c r="V3" t="str">
        <f t="shared" si="0"/>
        <v>전재수</v>
      </c>
      <c r="W3" t="str">
        <f t="shared" si="0"/>
        <v>박민식</v>
      </c>
      <c r="X3" t="str">
        <f t="shared" si="0"/>
        <v>이성근</v>
      </c>
    </row>
    <row r="4" spans="1:24" ht="17.25" thickBot="1">
      <c r="A4" s="3" t="s">
        <v>30</v>
      </c>
      <c r="B4" s="3"/>
      <c r="C4" s="4">
        <v>141852</v>
      </c>
      <c r="D4" s="4">
        <v>97195</v>
      </c>
      <c r="E4" s="4">
        <v>48733</v>
      </c>
      <c r="F4" s="4">
        <v>46795</v>
      </c>
      <c r="G4" s="5">
        <v>806</v>
      </c>
      <c r="H4" s="4">
        <v>96334</v>
      </c>
      <c r="I4" s="5">
        <v>861</v>
      </c>
      <c r="J4" s="4">
        <v>44657</v>
      </c>
      <c r="V4" s="8"/>
      <c r="W4" s="8"/>
      <c r="X4" s="8"/>
    </row>
    <row r="5" spans="1:24" ht="23.25" thickBot="1">
      <c r="A5" s="3" t="s">
        <v>31</v>
      </c>
      <c r="B5" s="3"/>
      <c r="C5" s="5">
        <v>288</v>
      </c>
      <c r="D5" s="5">
        <v>274</v>
      </c>
      <c r="E5" s="5">
        <v>137</v>
      </c>
      <c r="F5" s="5">
        <v>118</v>
      </c>
      <c r="G5" s="5">
        <v>9</v>
      </c>
      <c r="H5" s="5">
        <v>264</v>
      </c>
      <c r="I5" s="5">
        <v>10</v>
      </c>
      <c r="J5" s="5">
        <v>14</v>
      </c>
      <c r="T5" t="s">
        <v>2929</v>
      </c>
      <c r="U5">
        <f>SUMIF($A:$A,"합계",D:D)</f>
        <v>97195</v>
      </c>
      <c r="V5">
        <f>SUMIF($A:$A,"합계",E:E)</f>
        <v>48733</v>
      </c>
      <c r="W5">
        <f>SUMIF($A:$A,"합계",F:F)</f>
        <v>46795</v>
      </c>
      <c r="X5">
        <f>SUMIF($A:$A,"합계",G:G)</f>
        <v>806</v>
      </c>
    </row>
    <row r="6" spans="1:24" ht="23.25" thickBot="1">
      <c r="A6" s="3" t="s">
        <v>32</v>
      </c>
      <c r="B6" s="3"/>
      <c r="C6" s="4">
        <v>7780</v>
      </c>
      <c r="D6" s="4">
        <v>7777</v>
      </c>
      <c r="E6" s="4">
        <v>4649</v>
      </c>
      <c r="F6" s="4">
        <v>2968</v>
      </c>
      <c r="G6" s="5">
        <v>60</v>
      </c>
      <c r="H6" s="4">
        <v>7677</v>
      </c>
      <c r="I6" s="5">
        <v>100</v>
      </c>
      <c r="J6" s="5">
        <v>3</v>
      </c>
      <c r="T6" t="s">
        <v>2930</v>
      </c>
      <c r="U6">
        <f>U5-U7</f>
        <v>58761</v>
      </c>
      <c r="V6">
        <f>V5-V7</f>
        <v>27250</v>
      </c>
      <c r="W6">
        <f>W5-W7</f>
        <v>30377</v>
      </c>
      <c r="X6">
        <f>X5-X7</f>
        <v>570</v>
      </c>
    </row>
    <row r="7" spans="1:24" ht="23.25" thickBot="1">
      <c r="A7" s="3" t="s">
        <v>33</v>
      </c>
      <c r="B7" s="3"/>
      <c r="C7" s="5">
        <v>266</v>
      </c>
      <c r="D7" s="5">
        <v>87</v>
      </c>
      <c r="E7" s="5">
        <v>63</v>
      </c>
      <c r="F7" s="5">
        <v>23</v>
      </c>
      <c r="G7" s="5">
        <v>1</v>
      </c>
      <c r="H7" s="5">
        <v>87</v>
      </c>
      <c r="I7" s="5">
        <v>0</v>
      </c>
      <c r="J7" s="5">
        <v>179</v>
      </c>
      <c r="T7" t="s">
        <v>2931</v>
      </c>
      <c r="U7">
        <f>U11+U10+U9</f>
        <v>38434</v>
      </c>
      <c r="V7">
        <f>V11+V10+V9</f>
        <v>21483</v>
      </c>
      <c r="W7">
        <f>W11+W10+W9</f>
        <v>16418</v>
      </c>
      <c r="X7">
        <f>X11+X10+X9</f>
        <v>236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3455</v>
      </c>
      <c r="B9" s="3" t="s">
        <v>36</v>
      </c>
      <c r="C9" s="4">
        <v>13447</v>
      </c>
      <c r="D9" s="4">
        <v>8608</v>
      </c>
      <c r="E9" s="4">
        <v>4156</v>
      </c>
      <c r="F9" s="4">
        <v>4283</v>
      </c>
      <c r="G9" s="5">
        <v>81</v>
      </c>
      <c r="H9" s="4">
        <v>8520</v>
      </c>
      <c r="I9" s="5">
        <v>88</v>
      </c>
      <c r="J9" s="4">
        <v>4839</v>
      </c>
      <c r="T9" t="s">
        <v>2934</v>
      </c>
      <c r="U9">
        <f>SUMIF($A:$A,"거소·선상투표",D:D)+SUMIF($A:$A,"국외부재자투표",D:D)+SUMIF($A:$A,"국외부재자투표(공관)",D:D)</f>
        <v>362</v>
      </c>
      <c r="V9">
        <f t="shared" ref="V9:X11" si="1">SUMIF($A:$A,"거소·선상투표",E:E)+SUMIF($A:$A,"국외부재자투표",E:E)+SUMIF($A:$A,"국외부재자투표(공관)",E:E)</f>
        <v>201</v>
      </c>
      <c r="W9">
        <f t="shared" si="1"/>
        <v>141</v>
      </c>
      <c r="X9">
        <f t="shared" si="1"/>
        <v>10</v>
      </c>
    </row>
    <row r="10" spans="1:24" ht="23.25" thickBot="1">
      <c r="A10" s="3"/>
      <c r="B10" s="3" t="s">
        <v>37</v>
      </c>
      <c r="C10" s="4">
        <v>3402</v>
      </c>
      <c r="D10" s="4">
        <v>3402</v>
      </c>
      <c r="E10" s="4">
        <v>1759</v>
      </c>
      <c r="F10" s="4">
        <v>1600</v>
      </c>
      <c r="G10" s="5">
        <v>18</v>
      </c>
      <c r="H10" s="4">
        <v>3377</v>
      </c>
      <c r="I10" s="5">
        <v>25</v>
      </c>
      <c r="J10" s="5">
        <v>0</v>
      </c>
      <c r="T10" t="s">
        <v>2932</v>
      </c>
      <c r="U10">
        <f>SUMIF($B:$B,"관내사전투표",D:D)</f>
        <v>30295</v>
      </c>
      <c r="V10">
        <f t="shared" ref="V10:X12" si="2">SUMIF($B:$B,"관내사전투표",E:E)</f>
        <v>16633</v>
      </c>
      <c r="W10">
        <f t="shared" si="2"/>
        <v>13309</v>
      </c>
      <c r="X10">
        <f t="shared" si="2"/>
        <v>166</v>
      </c>
    </row>
    <row r="11" spans="1:24" ht="23.25" thickBot="1">
      <c r="A11" s="3"/>
      <c r="B11" s="3" t="s">
        <v>3454</v>
      </c>
      <c r="C11" s="4">
        <v>4137</v>
      </c>
      <c r="D11" s="4">
        <v>2114</v>
      </c>
      <c r="E11" s="4">
        <v>1014</v>
      </c>
      <c r="F11" s="4">
        <v>1053</v>
      </c>
      <c r="G11" s="5">
        <v>23</v>
      </c>
      <c r="H11" s="4">
        <v>2090</v>
      </c>
      <c r="I11" s="5">
        <v>24</v>
      </c>
      <c r="J11" s="4">
        <v>2023</v>
      </c>
      <c r="T11" t="s">
        <v>2933</v>
      </c>
      <c r="U11">
        <f>SUMIF($A:$A,"관외사전투표",D:D)</f>
        <v>7777</v>
      </c>
      <c r="V11">
        <f t="shared" ref="V11:X13" si="3">SUMIF($A:$A,"관외사전투표",E:E)</f>
        <v>4649</v>
      </c>
      <c r="W11">
        <f t="shared" si="3"/>
        <v>2968</v>
      </c>
      <c r="X11">
        <f t="shared" si="3"/>
        <v>60</v>
      </c>
    </row>
    <row r="12" spans="1:24" ht="23.25" thickBot="1">
      <c r="A12" s="3"/>
      <c r="B12" s="3" t="s">
        <v>3453</v>
      </c>
      <c r="C12" s="4">
        <v>1495</v>
      </c>
      <c r="D12" s="5">
        <v>686</v>
      </c>
      <c r="E12" s="5">
        <v>284</v>
      </c>
      <c r="F12" s="5">
        <v>387</v>
      </c>
      <c r="G12" s="5">
        <v>9</v>
      </c>
      <c r="H12" s="5">
        <v>680</v>
      </c>
      <c r="I12" s="5">
        <v>6</v>
      </c>
      <c r="J12" s="5">
        <v>809</v>
      </c>
    </row>
    <row r="13" spans="1:24" ht="23.25" thickBot="1">
      <c r="A13" s="3"/>
      <c r="B13" s="3" t="s">
        <v>3452</v>
      </c>
      <c r="C13" s="4">
        <v>2137</v>
      </c>
      <c r="D13" s="4">
        <v>1155</v>
      </c>
      <c r="E13" s="5">
        <v>482</v>
      </c>
      <c r="F13" s="5">
        <v>639</v>
      </c>
      <c r="G13" s="5">
        <v>16</v>
      </c>
      <c r="H13" s="4">
        <v>1137</v>
      </c>
      <c r="I13" s="5">
        <v>18</v>
      </c>
      <c r="J13" s="5">
        <v>982</v>
      </c>
    </row>
    <row r="14" spans="1:24" ht="23.25" thickBot="1">
      <c r="A14" s="3"/>
      <c r="B14" s="3" t="s">
        <v>3451</v>
      </c>
      <c r="C14" s="4">
        <v>2276</v>
      </c>
      <c r="D14" s="4">
        <v>1251</v>
      </c>
      <c r="E14" s="5">
        <v>617</v>
      </c>
      <c r="F14" s="5">
        <v>604</v>
      </c>
      <c r="G14" s="5">
        <v>15</v>
      </c>
      <c r="H14" s="4">
        <v>1236</v>
      </c>
      <c r="I14" s="5">
        <v>15</v>
      </c>
      <c r="J14" s="4">
        <v>1025</v>
      </c>
      <c r="U14" s="8"/>
      <c r="V14" s="8"/>
      <c r="W14" s="8"/>
      <c r="X14" s="8"/>
    </row>
    <row r="15" spans="1:24" ht="17.25" thickBot="1">
      <c r="A15" s="3" t="s">
        <v>3450</v>
      </c>
      <c r="B15" s="3" t="s">
        <v>36</v>
      </c>
      <c r="C15" s="4">
        <v>21776</v>
      </c>
      <c r="D15" s="4">
        <v>14128</v>
      </c>
      <c r="E15" s="4">
        <v>6965</v>
      </c>
      <c r="F15" s="4">
        <v>6910</v>
      </c>
      <c r="G15" s="5">
        <v>117</v>
      </c>
      <c r="H15" s="4">
        <v>13992</v>
      </c>
      <c r="I15" s="5">
        <v>136</v>
      </c>
      <c r="J15" s="4">
        <v>7648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3743</v>
      </c>
      <c r="D16" s="4">
        <v>3743</v>
      </c>
      <c r="E16" s="4">
        <v>2144</v>
      </c>
      <c r="F16" s="4">
        <v>1556</v>
      </c>
      <c r="G16" s="5">
        <v>17</v>
      </c>
      <c r="H16" s="4">
        <v>3717</v>
      </c>
      <c r="I16" s="5">
        <v>26</v>
      </c>
      <c r="J16" s="5">
        <v>0</v>
      </c>
    </row>
    <row r="17" spans="1:10" ht="23.25" thickBot="1">
      <c r="A17" s="3"/>
      <c r="B17" s="3" t="s">
        <v>3449</v>
      </c>
      <c r="C17" s="4">
        <v>2318</v>
      </c>
      <c r="D17" s="4">
        <v>1182</v>
      </c>
      <c r="E17" s="5">
        <v>475</v>
      </c>
      <c r="F17" s="5">
        <v>680</v>
      </c>
      <c r="G17" s="5">
        <v>14</v>
      </c>
      <c r="H17" s="4">
        <v>1169</v>
      </c>
      <c r="I17" s="5">
        <v>13</v>
      </c>
      <c r="J17" s="4">
        <v>1136</v>
      </c>
    </row>
    <row r="18" spans="1:10" ht="23.25" thickBot="1">
      <c r="A18" s="3"/>
      <c r="B18" s="3" t="s">
        <v>3448</v>
      </c>
      <c r="C18" s="4">
        <v>2611</v>
      </c>
      <c r="D18" s="4">
        <v>1119</v>
      </c>
      <c r="E18" s="5">
        <v>514</v>
      </c>
      <c r="F18" s="5">
        <v>584</v>
      </c>
      <c r="G18" s="5">
        <v>10</v>
      </c>
      <c r="H18" s="4">
        <v>1108</v>
      </c>
      <c r="I18" s="5">
        <v>11</v>
      </c>
      <c r="J18" s="4">
        <v>1492</v>
      </c>
    </row>
    <row r="19" spans="1:10" ht="23.25" thickBot="1">
      <c r="A19" s="3"/>
      <c r="B19" s="3" t="s">
        <v>3447</v>
      </c>
      <c r="C19" s="4">
        <v>3304</v>
      </c>
      <c r="D19" s="4">
        <v>1964</v>
      </c>
      <c r="E19" s="5">
        <v>948</v>
      </c>
      <c r="F19" s="5">
        <v>983</v>
      </c>
      <c r="G19" s="5">
        <v>22</v>
      </c>
      <c r="H19" s="4">
        <v>1953</v>
      </c>
      <c r="I19" s="5">
        <v>11</v>
      </c>
      <c r="J19" s="4">
        <v>1340</v>
      </c>
    </row>
    <row r="20" spans="1:10" ht="23.25" thickBot="1">
      <c r="A20" s="3"/>
      <c r="B20" s="3" t="s">
        <v>3446</v>
      </c>
      <c r="C20" s="4">
        <v>2973</v>
      </c>
      <c r="D20" s="4">
        <v>1653</v>
      </c>
      <c r="E20" s="5">
        <v>740</v>
      </c>
      <c r="F20" s="5">
        <v>881</v>
      </c>
      <c r="G20" s="5">
        <v>14</v>
      </c>
      <c r="H20" s="4">
        <v>1635</v>
      </c>
      <c r="I20" s="5">
        <v>18</v>
      </c>
      <c r="J20" s="4">
        <v>1320</v>
      </c>
    </row>
    <row r="21" spans="1:10" ht="23.25" thickBot="1">
      <c r="A21" s="3"/>
      <c r="B21" s="3" t="s">
        <v>3445</v>
      </c>
      <c r="C21" s="4">
        <v>3215</v>
      </c>
      <c r="D21" s="4">
        <v>2246</v>
      </c>
      <c r="E21" s="4">
        <v>1059</v>
      </c>
      <c r="F21" s="4">
        <v>1145</v>
      </c>
      <c r="G21" s="5">
        <v>17</v>
      </c>
      <c r="H21" s="4">
        <v>2221</v>
      </c>
      <c r="I21" s="5">
        <v>25</v>
      </c>
      <c r="J21" s="5">
        <v>969</v>
      </c>
    </row>
    <row r="22" spans="1:10" ht="23.25" thickBot="1">
      <c r="A22" s="3"/>
      <c r="B22" s="3" t="s">
        <v>3444</v>
      </c>
      <c r="C22" s="4">
        <v>1362</v>
      </c>
      <c r="D22" s="5">
        <v>687</v>
      </c>
      <c r="E22" s="5">
        <v>268</v>
      </c>
      <c r="F22" s="5">
        <v>392</v>
      </c>
      <c r="G22" s="5">
        <v>8</v>
      </c>
      <c r="H22" s="5">
        <v>668</v>
      </c>
      <c r="I22" s="5">
        <v>19</v>
      </c>
      <c r="J22" s="5">
        <v>675</v>
      </c>
    </row>
    <row r="23" spans="1:10" ht="23.25" thickBot="1">
      <c r="A23" s="3"/>
      <c r="B23" s="3" t="s">
        <v>3443</v>
      </c>
      <c r="C23" s="4">
        <v>2250</v>
      </c>
      <c r="D23" s="4">
        <v>1534</v>
      </c>
      <c r="E23" s="5">
        <v>817</v>
      </c>
      <c r="F23" s="5">
        <v>689</v>
      </c>
      <c r="G23" s="5">
        <v>15</v>
      </c>
      <c r="H23" s="4">
        <v>1521</v>
      </c>
      <c r="I23" s="5">
        <v>13</v>
      </c>
      <c r="J23" s="5">
        <v>716</v>
      </c>
    </row>
    <row r="24" spans="1:10" ht="17.25" thickBot="1">
      <c r="A24" s="3" t="s">
        <v>3442</v>
      </c>
      <c r="B24" s="3" t="s">
        <v>36</v>
      </c>
      <c r="C24" s="4">
        <v>17680</v>
      </c>
      <c r="D24" s="4">
        <v>10992</v>
      </c>
      <c r="E24" s="4">
        <v>5394</v>
      </c>
      <c r="F24" s="4">
        <v>5384</v>
      </c>
      <c r="G24" s="5">
        <v>115</v>
      </c>
      <c r="H24" s="4">
        <v>10893</v>
      </c>
      <c r="I24" s="5">
        <v>99</v>
      </c>
      <c r="J24" s="4">
        <v>6688</v>
      </c>
    </row>
    <row r="25" spans="1:10" ht="23.25" thickBot="1">
      <c r="A25" s="3"/>
      <c r="B25" s="3" t="s">
        <v>37</v>
      </c>
      <c r="C25" s="4">
        <v>4236</v>
      </c>
      <c r="D25" s="4">
        <v>4235</v>
      </c>
      <c r="E25" s="4">
        <v>2323</v>
      </c>
      <c r="F25" s="4">
        <v>1860</v>
      </c>
      <c r="G25" s="5">
        <v>28</v>
      </c>
      <c r="H25" s="4">
        <v>4211</v>
      </c>
      <c r="I25" s="5">
        <v>24</v>
      </c>
      <c r="J25" s="5">
        <v>1</v>
      </c>
    </row>
    <row r="26" spans="1:10" ht="23.25" thickBot="1">
      <c r="A26" s="3"/>
      <c r="B26" s="3" t="s">
        <v>3441</v>
      </c>
      <c r="C26" s="4">
        <v>2211</v>
      </c>
      <c r="D26" s="4">
        <v>1136</v>
      </c>
      <c r="E26" s="5">
        <v>516</v>
      </c>
      <c r="F26" s="5">
        <v>598</v>
      </c>
      <c r="G26" s="5">
        <v>11</v>
      </c>
      <c r="H26" s="4">
        <v>1125</v>
      </c>
      <c r="I26" s="5">
        <v>11</v>
      </c>
      <c r="J26" s="4">
        <v>1075</v>
      </c>
    </row>
    <row r="27" spans="1:10" ht="23.25" thickBot="1">
      <c r="A27" s="3"/>
      <c r="B27" s="3" t="s">
        <v>3440</v>
      </c>
      <c r="C27" s="4">
        <v>2131</v>
      </c>
      <c r="D27" s="4">
        <v>1026</v>
      </c>
      <c r="E27" s="5">
        <v>449</v>
      </c>
      <c r="F27" s="5">
        <v>556</v>
      </c>
      <c r="G27" s="5">
        <v>13</v>
      </c>
      <c r="H27" s="4">
        <v>1018</v>
      </c>
      <c r="I27" s="5">
        <v>8</v>
      </c>
      <c r="J27" s="4">
        <v>1105</v>
      </c>
    </row>
    <row r="28" spans="1:10" ht="23.25" thickBot="1">
      <c r="A28" s="3"/>
      <c r="B28" s="3" t="s">
        <v>3439</v>
      </c>
      <c r="C28" s="4">
        <v>2396</v>
      </c>
      <c r="D28" s="4">
        <v>1146</v>
      </c>
      <c r="E28" s="5">
        <v>501</v>
      </c>
      <c r="F28" s="5">
        <v>618</v>
      </c>
      <c r="G28" s="5">
        <v>11</v>
      </c>
      <c r="H28" s="4">
        <v>1130</v>
      </c>
      <c r="I28" s="5">
        <v>16</v>
      </c>
      <c r="J28" s="4">
        <v>1250</v>
      </c>
    </row>
    <row r="29" spans="1:10" ht="23.25" thickBot="1">
      <c r="A29" s="3"/>
      <c r="B29" s="3" t="s">
        <v>3438</v>
      </c>
      <c r="C29" s="4">
        <v>2359</v>
      </c>
      <c r="D29" s="4">
        <v>1358</v>
      </c>
      <c r="E29" s="5">
        <v>647</v>
      </c>
      <c r="F29" s="5">
        <v>679</v>
      </c>
      <c r="G29" s="5">
        <v>16</v>
      </c>
      <c r="H29" s="4">
        <v>1342</v>
      </c>
      <c r="I29" s="5">
        <v>16</v>
      </c>
      <c r="J29" s="4">
        <v>1001</v>
      </c>
    </row>
    <row r="30" spans="1:10" ht="23.25" thickBot="1">
      <c r="A30" s="3"/>
      <c r="B30" s="3" t="s">
        <v>3437</v>
      </c>
      <c r="C30" s="4">
        <v>1908</v>
      </c>
      <c r="D30" s="5">
        <v>931</v>
      </c>
      <c r="E30" s="5">
        <v>406</v>
      </c>
      <c r="F30" s="5">
        <v>497</v>
      </c>
      <c r="G30" s="5">
        <v>19</v>
      </c>
      <c r="H30" s="5">
        <v>922</v>
      </c>
      <c r="I30" s="5">
        <v>9</v>
      </c>
      <c r="J30" s="5">
        <v>977</v>
      </c>
    </row>
    <row r="31" spans="1:10" ht="23.25" thickBot="1">
      <c r="A31" s="3"/>
      <c r="B31" s="3" t="s">
        <v>3436</v>
      </c>
      <c r="C31" s="4">
        <v>2439</v>
      </c>
      <c r="D31" s="4">
        <v>1160</v>
      </c>
      <c r="E31" s="5">
        <v>552</v>
      </c>
      <c r="F31" s="5">
        <v>576</v>
      </c>
      <c r="G31" s="5">
        <v>17</v>
      </c>
      <c r="H31" s="4">
        <v>1145</v>
      </c>
      <c r="I31" s="5">
        <v>15</v>
      </c>
      <c r="J31" s="4">
        <v>1279</v>
      </c>
    </row>
    <row r="32" spans="1:10" ht="17.25" thickBot="1">
      <c r="A32" s="3" t="s">
        <v>3435</v>
      </c>
      <c r="B32" s="3" t="s">
        <v>36</v>
      </c>
      <c r="C32" s="4">
        <v>11759</v>
      </c>
      <c r="D32" s="4">
        <v>7731</v>
      </c>
      <c r="E32" s="4">
        <v>3524</v>
      </c>
      <c r="F32" s="4">
        <v>4071</v>
      </c>
      <c r="G32" s="5">
        <v>67</v>
      </c>
      <c r="H32" s="4">
        <v>7662</v>
      </c>
      <c r="I32" s="5">
        <v>69</v>
      </c>
      <c r="J32" s="4">
        <v>4028</v>
      </c>
    </row>
    <row r="33" spans="1:10" ht="23.25" thickBot="1">
      <c r="A33" s="3"/>
      <c r="B33" s="3" t="s">
        <v>37</v>
      </c>
      <c r="C33" s="4">
        <v>2578</v>
      </c>
      <c r="D33" s="4">
        <v>2578</v>
      </c>
      <c r="E33" s="4">
        <v>1311</v>
      </c>
      <c r="F33" s="4">
        <v>1241</v>
      </c>
      <c r="G33" s="5">
        <v>16</v>
      </c>
      <c r="H33" s="4">
        <v>2568</v>
      </c>
      <c r="I33" s="5">
        <v>10</v>
      </c>
      <c r="J33" s="5">
        <v>0</v>
      </c>
    </row>
    <row r="34" spans="1:10" ht="23.25" thickBot="1">
      <c r="A34" s="3"/>
      <c r="B34" s="3" t="s">
        <v>3434</v>
      </c>
      <c r="C34" s="4">
        <v>2973</v>
      </c>
      <c r="D34" s="4">
        <v>1892</v>
      </c>
      <c r="E34" s="5">
        <v>818</v>
      </c>
      <c r="F34" s="4">
        <v>1038</v>
      </c>
      <c r="G34" s="5">
        <v>18</v>
      </c>
      <c r="H34" s="4">
        <v>1874</v>
      </c>
      <c r="I34" s="5">
        <v>18</v>
      </c>
      <c r="J34" s="4">
        <v>1081</v>
      </c>
    </row>
    <row r="35" spans="1:10" ht="23.25" thickBot="1">
      <c r="A35" s="3"/>
      <c r="B35" s="3" t="s">
        <v>3433</v>
      </c>
      <c r="C35" s="4">
        <v>1792</v>
      </c>
      <c r="D35" s="5">
        <v>859</v>
      </c>
      <c r="E35" s="5">
        <v>334</v>
      </c>
      <c r="F35" s="5">
        <v>514</v>
      </c>
      <c r="G35" s="5">
        <v>4</v>
      </c>
      <c r="H35" s="5">
        <v>852</v>
      </c>
      <c r="I35" s="5">
        <v>7</v>
      </c>
      <c r="J35" s="5">
        <v>933</v>
      </c>
    </row>
    <row r="36" spans="1:10" ht="23.25" thickBot="1">
      <c r="A36" s="3"/>
      <c r="B36" s="3" t="s">
        <v>3432</v>
      </c>
      <c r="C36" s="4">
        <v>1700</v>
      </c>
      <c r="D36" s="5">
        <v>922</v>
      </c>
      <c r="E36" s="5">
        <v>430</v>
      </c>
      <c r="F36" s="5">
        <v>473</v>
      </c>
      <c r="G36" s="5">
        <v>11</v>
      </c>
      <c r="H36" s="5">
        <v>914</v>
      </c>
      <c r="I36" s="5">
        <v>8</v>
      </c>
      <c r="J36" s="5">
        <v>778</v>
      </c>
    </row>
    <row r="37" spans="1:10" ht="23.25" thickBot="1">
      <c r="A37" s="3"/>
      <c r="B37" s="3" t="s">
        <v>3431</v>
      </c>
      <c r="C37" s="4">
        <v>2716</v>
      </c>
      <c r="D37" s="4">
        <v>1480</v>
      </c>
      <c r="E37" s="5">
        <v>631</v>
      </c>
      <c r="F37" s="5">
        <v>805</v>
      </c>
      <c r="G37" s="5">
        <v>18</v>
      </c>
      <c r="H37" s="4">
        <v>1454</v>
      </c>
      <c r="I37" s="5">
        <v>26</v>
      </c>
      <c r="J37" s="4">
        <v>1236</v>
      </c>
    </row>
    <row r="38" spans="1:10" ht="17.25" thickBot="1">
      <c r="A38" s="3" t="s">
        <v>3430</v>
      </c>
      <c r="B38" s="3" t="s">
        <v>36</v>
      </c>
      <c r="C38" s="4">
        <v>11179</v>
      </c>
      <c r="D38" s="4">
        <v>7130</v>
      </c>
      <c r="E38" s="4">
        <v>3396</v>
      </c>
      <c r="F38" s="4">
        <v>3570</v>
      </c>
      <c r="G38" s="5">
        <v>83</v>
      </c>
      <c r="H38" s="4">
        <v>7049</v>
      </c>
      <c r="I38" s="5">
        <v>81</v>
      </c>
      <c r="J38" s="4">
        <v>4049</v>
      </c>
    </row>
    <row r="39" spans="1:10" ht="23.25" thickBot="1">
      <c r="A39" s="3"/>
      <c r="B39" s="3" t="s">
        <v>37</v>
      </c>
      <c r="C39" s="4">
        <v>2476</v>
      </c>
      <c r="D39" s="4">
        <v>2475</v>
      </c>
      <c r="E39" s="4">
        <v>1391</v>
      </c>
      <c r="F39" s="4">
        <v>1033</v>
      </c>
      <c r="G39" s="5">
        <v>21</v>
      </c>
      <c r="H39" s="4">
        <v>2445</v>
      </c>
      <c r="I39" s="5">
        <v>30</v>
      </c>
      <c r="J39" s="5">
        <v>1</v>
      </c>
    </row>
    <row r="40" spans="1:10" ht="23.25" thickBot="1">
      <c r="A40" s="3"/>
      <c r="B40" s="3" t="s">
        <v>3429</v>
      </c>
      <c r="C40" s="4">
        <v>2320</v>
      </c>
      <c r="D40" s="4">
        <v>1094</v>
      </c>
      <c r="E40" s="5">
        <v>440</v>
      </c>
      <c r="F40" s="5">
        <v>624</v>
      </c>
      <c r="G40" s="5">
        <v>20</v>
      </c>
      <c r="H40" s="4">
        <v>1084</v>
      </c>
      <c r="I40" s="5">
        <v>10</v>
      </c>
      <c r="J40" s="4">
        <v>1226</v>
      </c>
    </row>
    <row r="41" spans="1:10" ht="23.25" thickBot="1">
      <c r="A41" s="3"/>
      <c r="B41" s="3" t="s">
        <v>3428</v>
      </c>
      <c r="C41" s="4">
        <v>1972</v>
      </c>
      <c r="D41" s="4">
        <v>1012</v>
      </c>
      <c r="E41" s="5">
        <v>440</v>
      </c>
      <c r="F41" s="5">
        <v>544</v>
      </c>
      <c r="G41" s="5">
        <v>13</v>
      </c>
      <c r="H41" s="5">
        <v>997</v>
      </c>
      <c r="I41" s="5">
        <v>15</v>
      </c>
      <c r="J41" s="5">
        <v>960</v>
      </c>
    </row>
    <row r="42" spans="1:10" ht="23.25" thickBot="1">
      <c r="A42" s="3"/>
      <c r="B42" s="3" t="s">
        <v>3427</v>
      </c>
      <c r="C42" s="4">
        <v>2318</v>
      </c>
      <c r="D42" s="4">
        <v>1350</v>
      </c>
      <c r="E42" s="5">
        <v>630</v>
      </c>
      <c r="F42" s="5">
        <v>695</v>
      </c>
      <c r="G42" s="5">
        <v>12</v>
      </c>
      <c r="H42" s="4">
        <v>1337</v>
      </c>
      <c r="I42" s="5">
        <v>13</v>
      </c>
      <c r="J42" s="5">
        <v>968</v>
      </c>
    </row>
    <row r="43" spans="1:10" ht="23.25" thickBot="1">
      <c r="A43" s="3"/>
      <c r="B43" s="3" t="s">
        <v>3426</v>
      </c>
      <c r="C43" s="4">
        <v>2093</v>
      </c>
      <c r="D43" s="4">
        <v>1199</v>
      </c>
      <c r="E43" s="5">
        <v>495</v>
      </c>
      <c r="F43" s="5">
        <v>674</v>
      </c>
      <c r="G43" s="5">
        <v>17</v>
      </c>
      <c r="H43" s="4">
        <v>1186</v>
      </c>
      <c r="I43" s="5">
        <v>13</v>
      </c>
      <c r="J43" s="5">
        <v>894</v>
      </c>
    </row>
    <row r="44" spans="1:10" ht="17.25" thickBot="1">
      <c r="A44" s="3" t="s">
        <v>3425</v>
      </c>
      <c r="B44" s="3" t="s">
        <v>36</v>
      </c>
      <c r="C44" s="4">
        <v>9888</v>
      </c>
      <c r="D44" s="4">
        <v>6374</v>
      </c>
      <c r="E44" s="4">
        <v>2989</v>
      </c>
      <c r="F44" s="4">
        <v>3260</v>
      </c>
      <c r="G44" s="5">
        <v>60</v>
      </c>
      <c r="H44" s="4">
        <v>6309</v>
      </c>
      <c r="I44" s="5">
        <v>65</v>
      </c>
      <c r="J44" s="4">
        <v>3514</v>
      </c>
    </row>
    <row r="45" spans="1:10" ht="23.25" thickBot="1">
      <c r="A45" s="3"/>
      <c r="B45" s="3" t="s">
        <v>37</v>
      </c>
      <c r="C45" s="4">
        <v>2679</v>
      </c>
      <c r="D45" s="4">
        <v>2679</v>
      </c>
      <c r="E45" s="4">
        <v>1406</v>
      </c>
      <c r="F45" s="4">
        <v>1234</v>
      </c>
      <c r="G45" s="5">
        <v>18</v>
      </c>
      <c r="H45" s="4">
        <v>2658</v>
      </c>
      <c r="I45" s="5">
        <v>21</v>
      </c>
      <c r="J45" s="5">
        <v>0</v>
      </c>
    </row>
    <row r="46" spans="1:10" ht="23.25" thickBot="1">
      <c r="A46" s="3"/>
      <c r="B46" s="3" t="s">
        <v>3424</v>
      </c>
      <c r="C46" s="4">
        <v>1431</v>
      </c>
      <c r="D46" s="5">
        <v>818</v>
      </c>
      <c r="E46" s="5">
        <v>416</v>
      </c>
      <c r="F46" s="5">
        <v>394</v>
      </c>
      <c r="G46" s="5">
        <v>5</v>
      </c>
      <c r="H46" s="5">
        <v>815</v>
      </c>
      <c r="I46" s="5">
        <v>3</v>
      </c>
      <c r="J46" s="5">
        <v>613</v>
      </c>
    </row>
    <row r="47" spans="1:10" ht="23.25" thickBot="1">
      <c r="A47" s="3"/>
      <c r="B47" s="3" t="s">
        <v>3423</v>
      </c>
      <c r="C47" s="4">
        <v>2058</v>
      </c>
      <c r="D47" s="4">
        <v>1007</v>
      </c>
      <c r="E47" s="5">
        <v>420</v>
      </c>
      <c r="F47" s="5">
        <v>565</v>
      </c>
      <c r="G47" s="5">
        <v>11</v>
      </c>
      <c r="H47" s="5">
        <v>996</v>
      </c>
      <c r="I47" s="5">
        <v>11</v>
      </c>
      <c r="J47" s="4">
        <v>1051</v>
      </c>
    </row>
    <row r="48" spans="1:10" ht="23.25" thickBot="1">
      <c r="A48" s="3"/>
      <c r="B48" s="3" t="s">
        <v>3422</v>
      </c>
      <c r="C48" s="4">
        <v>2050</v>
      </c>
      <c r="D48" s="4">
        <v>1068</v>
      </c>
      <c r="E48" s="5">
        <v>446</v>
      </c>
      <c r="F48" s="5">
        <v>595</v>
      </c>
      <c r="G48" s="5">
        <v>12</v>
      </c>
      <c r="H48" s="4">
        <v>1053</v>
      </c>
      <c r="I48" s="5">
        <v>15</v>
      </c>
      <c r="J48" s="5">
        <v>982</v>
      </c>
    </row>
    <row r="49" spans="1:10" ht="23.25" thickBot="1">
      <c r="A49" s="3"/>
      <c r="B49" s="3" t="s">
        <v>3421</v>
      </c>
      <c r="C49" s="4">
        <v>1670</v>
      </c>
      <c r="D49" s="5">
        <v>802</v>
      </c>
      <c r="E49" s="5">
        <v>301</v>
      </c>
      <c r="F49" s="5">
        <v>472</v>
      </c>
      <c r="G49" s="5">
        <v>14</v>
      </c>
      <c r="H49" s="5">
        <v>787</v>
      </c>
      <c r="I49" s="5">
        <v>15</v>
      </c>
      <c r="J49" s="5">
        <v>868</v>
      </c>
    </row>
    <row r="50" spans="1:10" ht="17.25" thickBot="1">
      <c r="A50" s="3" t="s">
        <v>3420</v>
      </c>
      <c r="B50" s="3" t="s">
        <v>36</v>
      </c>
      <c r="C50" s="4">
        <v>10450</v>
      </c>
      <c r="D50" s="4">
        <v>7507</v>
      </c>
      <c r="E50" s="4">
        <v>3951</v>
      </c>
      <c r="F50" s="4">
        <v>3453</v>
      </c>
      <c r="G50" s="5">
        <v>56</v>
      </c>
      <c r="H50" s="4">
        <v>7460</v>
      </c>
      <c r="I50" s="5">
        <v>47</v>
      </c>
      <c r="J50" s="4">
        <v>2943</v>
      </c>
    </row>
    <row r="51" spans="1:10" ht="23.25" thickBot="1">
      <c r="A51" s="3"/>
      <c r="B51" s="3" t="s">
        <v>37</v>
      </c>
      <c r="C51" s="4">
        <v>2708</v>
      </c>
      <c r="D51" s="4">
        <v>2706</v>
      </c>
      <c r="E51" s="4">
        <v>1585</v>
      </c>
      <c r="F51" s="4">
        <v>1099</v>
      </c>
      <c r="G51" s="5">
        <v>11</v>
      </c>
      <c r="H51" s="4">
        <v>2695</v>
      </c>
      <c r="I51" s="5">
        <v>11</v>
      </c>
      <c r="J51" s="5">
        <v>2</v>
      </c>
    </row>
    <row r="52" spans="1:10" ht="23.25" thickBot="1">
      <c r="A52" s="3"/>
      <c r="B52" s="3" t="s">
        <v>3419</v>
      </c>
      <c r="C52" s="4">
        <v>1431</v>
      </c>
      <c r="D52" s="5">
        <v>799</v>
      </c>
      <c r="E52" s="5">
        <v>375</v>
      </c>
      <c r="F52" s="5">
        <v>408</v>
      </c>
      <c r="G52" s="5">
        <v>9</v>
      </c>
      <c r="H52" s="5">
        <v>792</v>
      </c>
      <c r="I52" s="5">
        <v>7</v>
      </c>
      <c r="J52" s="5">
        <v>632</v>
      </c>
    </row>
    <row r="53" spans="1:10" ht="23.25" thickBot="1">
      <c r="A53" s="3"/>
      <c r="B53" s="3" t="s">
        <v>3418</v>
      </c>
      <c r="C53" s="4">
        <v>1962</v>
      </c>
      <c r="D53" s="4">
        <v>1207</v>
      </c>
      <c r="E53" s="5">
        <v>535</v>
      </c>
      <c r="F53" s="5">
        <v>652</v>
      </c>
      <c r="G53" s="5">
        <v>13</v>
      </c>
      <c r="H53" s="4">
        <v>1200</v>
      </c>
      <c r="I53" s="5">
        <v>7</v>
      </c>
      <c r="J53" s="5">
        <v>755</v>
      </c>
    </row>
    <row r="54" spans="1:10" ht="23.25" thickBot="1">
      <c r="A54" s="3"/>
      <c r="B54" s="3" t="s">
        <v>3417</v>
      </c>
      <c r="C54" s="4">
        <v>2079</v>
      </c>
      <c r="D54" s="4">
        <v>1328</v>
      </c>
      <c r="E54" s="5">
        <v>574</v>
      </c>
      <c r="F54" s="5">
        <v>736</v>
      </c>
      <c r="G54" s="5">
        <v>6</v>
      </c>
      <c r="H54" s="4">
        <v>1316</v>
      </c>
      <c r="I54" s="5">
        <v>12</v>
      </c>
      <c r="J54" s="5">
        <v>751</v>
      </c>
    </row>
    <row r="55" spans="1:10" ht="23.25" thickBot="1">
      <c r="A55" s="3"/>
      <c r="B55" s="3" t="s">
        <v>3416</v>
      </c>
      <c r="C55" s="4">
        <v>2270</v>
      </c>
      <c r="D55" s="4">
        <v>1467</v>
      </c>
      <c r="E55" s="5">
        <v>882</v>
      </c>
      <c r="F55" s="5">
        <v>558</v>
      </c>
      <c r="G55" s="5">
        <v>17</v>
      </c>
      <c r="H55" s="4">
        <v>1457</v>
      </c>
      <c r="I55" s="5">
        <v>10</v>
      </c>
      <c r="J55" s="5">
        <v>803</v>
      </c>
    </row>
    <row r="56" spans="1:10" ht="17.25" thickBot="1">
      <c r="A56" s="3" t="s">
        <v>3415</v>
      </c>
      <c r="B56" s="3" t="s">
        <v>36</v>
      </c>
      <c r="C56" s="4">
        <v>21413</v>
      </c>
      <c r="D56" s="4">
        <v>15036</v>
      </c>
      <c r="E56" s="4">
        <v>7779</v>
      </c>
      <c r="F56" s="4">
        <v>7070</v>
      </c>
      <c r="G56" s="5">
        <v>96</v>
      </c>
      <c r="H56" s="4">
        <v>14945</v>
      </c>
      <c r="I56" s="5">
        <v>91</v>
      </c>
      <c r="J56" s="4">
        <v>6377</v>
      </c>
    </row>
    <row r="57" spans="1:10" ht="23.25" thickBot="1">
      <c r="A57" s="3"/>
      <c r="B57" s="3" t="s">
        <v>37</v>
      </c>
      <c r="C57" s="4">
        <v>4250</v>
      </c>
      <c r="D57" s="4">
        <v>4250</v>
      </c>
      <c r="E57" s="4">
        <v>2397</v>
      </c>
      <c r="F57" s="4">
        <v>1821</v>
      </c>
      <c r="G57" s="5">
        <v>14</v>
      </c>
      <c r="H57" s="4">
        <v>4232</v>
      </c>
      <c r="I57" s="5">
        <v>18</v>
      </c>
      <c r="J57" s="5">
        <v>0</v>
      </c>
    </row>
    <row r="58" spans="1:10" ht="23.25" thickBot="1">
      <c r="A58" s="3"/>
      <c r="B58" s="3" t="s">
        <v>3414</v>
      </c>
      <c r="C58" s="4">
        <v>1730</v>
      </c>
      <c r="D58" s="5">
        <v>953</v>
      </c>
      <c r="E58" s="5">
        <v>397</v>
      </c>
      <c r="F58" s="5">
        <v>534</v>
      </c>
      <c r="G58" s="5">
        <v>9</v>
      </c>
      <c r="H58" s="5">
        <v>940</v>
      </c>
      <c r="I58" s="5">
        <v>13</v>
      </c>
      <c r="J58" s="5">
        <v>777</v>
      </c>
    </row>
    <row r="59" spans="1:10" ht="23.25" thickBot="1">
      <c r="A59" s="3"/>
      <c r="B59" s="3" t="s">
        <v>3413</v>
      </c>
      <c r="C59" s="4">
        <v>1248</v>
      </c>
      <c r="D59" s="5">
        <v>709</v>
      </c>
      <c r="E59" s="5">
        <v>313</v>
      </c>
      <c r="F59" s="5">
        <v>386</v>
      </c>
      <c r="G59" s="5">
        <v>4</v>
      </c>
      <c r="H59" s="5">
        <v>703</v>
      </c>
      <c r="I59" s="5">
        <v>6</v>
      </c>
      <c r="J59" s="5">
        <v>539</v>
      </c>
    </row>
    <row r="60" spans="1:10" ht="23.25" thickBot="1">
      <c r="A60" s="3"/>
      <c r="B60" s="3" t="s">
        <v>3412</v>
      </c>
      <c r="C60" s="4">
        <v>2398</v>
      </c>
      <c r="D60" s="4">
        <v>1392</v>
      </c>
      <c r="E60" s="5">
        <v>635</v>
      </c>
      <c r="F60" s="5">
        <v>736</v>
      </c>
      <c r="G60" s="5">
        <v>10</v>
      </c>
      <c r="H60" s="4">
        <v>1381</v>
      </c>
      <c r="I60" s="5">
        <v>11</v>
      </c>
      <c r="J60" s="4">
        <v>1006</v>
      </c>
    </row>
    <row r="61" spans="1:10" ht="23.25" thickBot="1">
      <c r="A61" s="3"/>
      <c r="B61" s="3" t="s">
        <v>3411</v>
      </c>
      <c r="C61" s="4">
        <v>1996</v>
      </c>
      <c r="D61" s="4">
        <v>1227</v>
      </c>
      <c r="E61" s="5">
        <v>563</v>
      </c>
      <c r="F61" s="5">
        <v>650</v>
      </c>
      <c r="G61" s="5">
        <v>8</v>
      </c>
      <c r="H61" s="4">
        <v>1221</v>
      </c>
      <c r="I61" s="5">
        <v>6</v>
      </c>
      <c r="J61" s="5">
        <v>769</v>
      </c>
    </row>
    <row r="62" spans="1:10" ht="23.25" thickBot="1">
      <c r="A62" s="3"/>
      <c r="B62" s="3" t="s">
        <v>3410</v>
      </c>
      <c r="C62" s="4">
        <v>1658</v>
      </c>
      <c r="D62" s="4">
        <v>1172</v>
      </c>
      <c r="E62" s="5">
        <v>704</v>
      </c>
      <c r="F62" s="5">
        <v>448</v>
      </c>
      <c r="G62" s="5">
        <v>7</v>
      </c>
      <c r="H62" s="4">
        <v>1159</v>
      </c>
      <c r="I62" s="5">
        <v>13</v>
      </c>
      <c r="J62" s="5">
        <v>486</v>
      </c>
    </row>
    <row r="63" spans="1:10" ht="23.25" thickBot="1">
      <c r="A63" s="3"/>
      <c r="B63" s="3" t="s">
        <v>3409</v>
      </c>
      <c r="C63" s="4">
        <v>2448</v>
      </c>
      <c r="D63" s="4">
        <v>1516</v>
      </c>
      <c r="E63" s="5">
        <v>761</v>
      </c>
      <c r="F63" s="5">
        <v>744</v>
      </c>
      <c r="G63" s="5">
        <v>6</v>
      </c>
      <c r="H63" s="4">
        <v>1511</v>
      </c>
      <c r="I63" s="5">
        <v>5</v>
      </c>
      <c r="J63" s="5">
        <v>932</v>
      </c>
    </row>
    <row r="64" spans="1:10" ht="23.25" thickBot="1">
      <c r="A64" s="3"/>
      <c r="B64" s="3" t="s">
        <v>3408</v>
      </c>
      <c r="C64" s="4">
        <v>3346</v>
      </c>
      <c r="D64" s="4">
        <v>2262</v>
      </c>
      <c r="E64" s="4">
        <v>1249</v>
      </c>
      <c r="F64" s="5">
        <v>982</v>
      </c>
      <c r="G64" s="5">
        <v>22</v>
      </c>
      <c r="H64" s="4">
        <v>2253</v>
      </c>
      <c r="I64" s="5">
        <v>9</v>
      </c>
      <c r="J64" s="4">
        <v>1084</v>
      </c>
    </row>
    <row r="65" spans="1:10" ht="23.25" thickBot="1">
      <c r="A65" s="3"/>
      <c r="B65" s="3" t="s">
        <v>3407</v>
      </c>
      <c r="C65" s="4">
        <v>2339</v>
      </c>
      <c r="D65" s="4">
        <v>1555</v>
      </c>
      <c r="E65" s="5">
        <v>760</v>
      </c>
      <c r="F65" s="5">
        <v>769</v>
      </c>
      <c r="G65" s="5">
        <v>16</v>
      </c>
      <c r="H65" s="4">
        <v>1545</v>
      </c>
      <c r="I65" s="5">
        <v>10</v>
      </c>
      <c r="J65" s="5">
        <v>784</v>
      </c>
    </row>
    <row r="66" spans="1:10" ht="17.25" thickBot="1">
      <c r="A66" s="3" t="s">
        <v>3406</v>
      </c>
      <c r="B66" s="3" t="s">
        <v>36</v>
      </c>
      <c r="C66" s="4">
        <v>15926</v>
      </c>
      <c r="D66" s="4">
        <v>11543</v>
      </c>
      <c r="E66" s="4">
        <v>5727</v>
      </c>
      <c r="F66" s="4">
        <v>5682</v>
      </c>
      <c r="G66" s="5">
        <v>61</v>
      </c>
      <c r="H66" s="4">
        <v>11470</v>
      </c>
      <c r="I66" s="5">
        <v>73</v>
      </c>
      <c r="J66" s="4">
        <v>4383</v>
      </c>
    </row>
    <row r="67" spans="1:10" ht="23.25" thickBot="1">
      <c r="A67" s="3"/>
      <c r="B67" s="3" t="s">
        <v>37</v>
      </c>
      <c r="C67" s="4">
        <v>4227</v>
      </c>
      <c r="D67" s="4">
        <v>4227</v>
      </c>
      <c r="E67" s="4">
        <v>2317</v>
      </c>
      <c r="F67" s="4">
        <v>1865</v>
      </c>
      <c r="G67" s="5">
        <v>23</v>
      </c>
      <c r="H67" s="4">
        <v>4205</v>
      </c>
      <c r="I67" s="5">
        <v>22</v>
      </c>
      <c r="J67" s="5">
        <v>0</v>
      </c>
    </row>
    <row r="68" spans="1:10" ht="23.25" thickBot="1">
      <c r="A68" s="3"/>
      <c r="B68" s="3" t="s">
        <v>3405</v>
      </c>
      <c r="C68" s="4">
        <v>2043</v>
      </c>
      <c r="D68" s="4">
        <v>1269</v>
      </c>
      <c r="E68" s="5">
        <v>621</v>
      </c>
      <c r="F68" s="5">
        <v>634</v>
      </c>
      <c r="G68" s="5">
        <v>6</v>
      </c>
      <c r="H68" s="4">
        <v>1261</v>
      </c>
      <c r="I68" s="5">
        <v>8</v>
      </c>
      <c r="J68" s="5">
        <v>774</v>
      </c>
    </row>
    <row r="69" spans="1:10" ht="23.25" thickBot="1">
      <c r="A69" s="3"/>
      <c r="B69" s="3" t="s">
        <v>3404</v>
      </c>
      <c r="C69" s="4">
        <v>2594</v>
      </c>
      <c r="D69" s="4">
        <v>1733</v>
      </c>
      <c r="E69" s="5">
        <v>787</v>
      </c>
      <c r="F69" s="5">
        <v>923</v>
      </c>
      <c r="G69" s="5">
        <v>5</v>
      </c>
      <c r="H69" s="4">
        <v>1715</v>
      </c>
      <c r="I69" s="5">
        <v>18</v>
      </c>
      <c r="J69" s="5">
        <v>861</v>
      </c>
    </row>
    <row r="70" spans="1:10" ht="23.25" thickBot="1">
      <c r="A70" s="3"/>
      <c r="B70" s="3" t="s">
        <v>3403</v>
      </c>
      <c r="C70" s="4">
        <v>1886</v>
      </c>
      <c r="D70" s="5">
        <v>998</v>
      </c>
      <c r="E70" s="5">
        <v>479</v>
      </c>
      <c r="F70" s="5">
        <v>505</v>
      </c>
      <c r="G70" s="5">
        <v>12</v>
      </c>
      <c r="H70" s="5">
        <v>996</v>
      </c>
      <c r="I70" s="5">
        <v>2</v>
      </c>
      <c r="J70" s="5">
        <v>888</v>
      </c>
    </row>
    <row r="71" spans="1:10" ht="23.25" thickBot="1">
      <c r="A71" s="3"/>
      <c r="B71" s="3" t="s">
        <v>3402</v>
      </c>
      <c r="C71" s="4">
        <v>2780</v>
      </c>
      <c r="D71" s="4">
        <v>1864</v>
      </c>
      <c r="E71" s="5">
        <v>928</v>
      </c>
      <c r="F71" s="5">
        <v>912</v>
      </c>
      <c r="G71" s="5">
        <v>10</v>
      </c>
      <c r="H71" s="4">
        <v>1850</v>
      </c>
      <c r="I71" s="5">
        <v>14</v>
      </c>
      <c r="J71" s="5">
        <v>916</v>
      </c>
    </row>
    <row r="72" spans="1:10" ht="23.25" thickBot="1">
      <c r="A72" s="3"/>
      <c r="B72" s="3" t="s">
        <v>3401</v>
      </c>
      <c r="C72" s="4">
        <v>2396</v>
      </c>
      <c r="D72" s="4">
        <v>1452</v>
      </c>
      <c r="E72" s="5">
        <v>595</v>
      </c>
      <c r="F72" s="5">
        <v>843</v>
      </c>
      <c r="G72" s="5">
        <v>5</v>
      </c>
      <c r="H72" s="4">
        <v>1443</v>
      </c>
      <c r="I72" s="5">
        <v>9</v>
      </c>
      <c r="J72" s="5">
        <v>944</v>
      </c>
    </row>
    <row r="73" spans="1:10" ht="23.25" thickBot="1">
      <c r="A73" s="3" t="s">
        <v>97</v>
      </c>
      <c r="B73" s="3"/>
      <c r="C73" s="5">
        <v>0</v>
      </c>
      <c r="D73" s="5">
        <v>7</v>
      </c>
      <c r="E73" s="5">
        <v>2</v>
      </c>
      <c r="F73" s="5">
        <v>3</v>
      </c>
      <c r="G73" s="5">
        <v>0</v>
      </c>
      <c r="H73" s="5">
        <v>5</v>
      </c>
      <c r="I73" s="5">
        <v>2</v>
      </c>
      <c r="J73" s="5">
        <v>-7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2E2D-453C-4D0D-A973-28F61A43326C}">
  <sheetPr>
    <tabColor theme="4" tint="0.59999389629810485"/>
  </sheetPr>
  <dimension ref="A1:X10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9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19</v>
      </c>
      <c r="I2" s="10" t="s">
        <v>27</v>
      </c>
      <c r="J2" s="10" t="s">
        <v>27</v>
      </c>
      <c r="K2" s="45" t="s">
        <v>29</v>
      </c>
      <c r="L2" s="10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3552</v>
      </c>
      <c r="F3" s="11" t="s">
        <v>3551</v>
      </c>
      <c r="G3" s="11" t="s">
        <v>3550</v>
      </c>
      <c r="H3" s="11" t="s">
        <v>3549</v>
      </c>
      <c r="I3" s="11" t="s">
        <v>3548</v>
      </c>
      <c r="J3" s="11" t="s">
        <v>3547</v>
      </c>
      <c r="K3" s="44"/>
      <c r="L3" s="11"/>
      <c r="M3" s="44"/>
      <c r="U3" t="s">
        <v>3</v>
      </c>
      <c r="V3" t="str">
        <f t="shared" si="0"/>
        <v>최지은</v>
      </c>
      <c r="W3" t="str">
        <f t="shared" si="0"/>
        <v>김도읍</v>
      </c>
      <c r="X3" t="str">
        <f t="shared" si="0"/>
        <v>이의용</v>
      </c>
    </row>
    <row r="4" spans="1:24" ht="17.25" thickBot="1">
      <c r="A4" s="3" t="s">
        <v>30</v>
      </c>
      <c r="B4" s="3"/>
      <c r="C4" s="4">
        <v>212100</v>
      </c>
      <c r="D4" s="4">
        <v>147529</v>
      </c>
      <c r="E4" s="4">
        <v>63146</v>
      </c>
      <c r="F4" s="4">
        <v>76054</v>
      </c>
      <c r="G4" s="4">
        <v>2725</v>
      </c>
      <c r="H4" s="5">
        <v>721</v>
      </c>
      <c r="I4" s="4">
        <v>2003</v>
      </c>
      <c r="J4" s="4">
        <v>1520</v>
      </c>
      <c r="K4" s="4">
        <v>146169</v>
      </c>
      <c r="L4" s="4">
        <v>1360</v>
      </c>
      <c r="M4" s="4">
        <v>64571</v>
      </c>
      <c r="V4" s="8"/>
      <c r="W4" s="8"/>
      <c r="X4" s="8"/>
    </row>
    <row r="5" spans="1:24" ht="23.25" thickBot="1">
      <c r="A5" s="3" t="s">
        <v>31</v>
      </c>
      <c r="B5" s="3"/>
      <c r="C5" s="5">
        <v>483</v>
      </c>
      <c r="D5" s="5">
        <v>460</v>
      </c>
      <c r="E5" s="5">
        <v>176</v>
      </c>
      <c r="F5" s="5">
        <v>196</v>
      </c>
      <c r="G5" s="5">
        <v>18</v>
      </c>
      <c r="H5" s="5">
        <v>7</v>
      </c>
      <c r="I5" s="5">
        <v>20</v>
      </c>
      <c r="J5" s="5">
        <v>15</v>
      </c>
      <c r="K5" s="5">
        <v>432</v>
      </c>
      <c r="L5" s="5">
        <v>28</v>
      </c>
      <c r="M5" s="5">
        <v>23</v>
      </c>
      <c r="T5" t="s">
        <v>2929</v>
      </c>
      <c r="U5">
        <f>SUMIF($A:$A,"합계",D:D)</f>
        <v>147529</v>
      </c>
      <c r="V5">
        <f>SUMIF($A:$A,"합계",E:E)</f>
        <v>63146</v>
      </c>
      <c r="W5">
        <f>SUMIF($A:$A,"합계",F:F)</f>
        <v>76054</v>
      </c>
      <c r="X5">
        <f>SUMIF($A:$A,"합계",G:G)</f>
        <v>2725</v>
      </c>
    </row>
    <row r="6" spans="1:24" ht="23.25" thickBot="1">
      <c r="A6" s="3" t="s">
        <v>32</v>
      </c>
      <c r="B6" s="3"/>
      <c r="C6" s="4">
        <v>12704</v>
      </c>
      <c r="D6" s="4">
        <v>12704</v>
      </c>
      <c r="E6" s="4">
        <v>6188</v>
      </c>
      <c r="F6" s="4">
        <v>5675</v>
      </c>
      <c r="G6" s="5">
        <v>257</v>
      </c>
      <c r="H6" s="5">
        <v>81</v>
      </c>
      <c r="I6" s="5">
        <v>191</v>
      </c>
      <c r="J6" s="5">
        <v>104</v>
      </c>
      <c r="K6" s="4">
        <v>12496</v>
      </c>
      <c r="L6" s="5">
        <v>208</v>
      </c>
      <c r="M6" s="5">
        <v>0</v>
      </c>
      <c r="T6" t="s">
        <v>2930</v>
      </c>
      <c r="U6">
        <f>U5-U7</f>
        <v>99230</v>
      </c>
      <c r="V6">
        <f>V5-V7</f>
        <v>38733</v>
      </c>
      <c r="W6">
        <f>W5-W7</f>
        <v>54700</v>
      </c>
      <c r="X6">
        <f>X5-X7</f>
        <v>1917</v>
      </c>
    </row>
    <row r="7" spans="1:24" ht="23.25" thickBot="1">
      <c r="A7" s="3" t="s">
        <v>33</v>
      </c>
      <c r="B7" s="3"/>
      <c r="C7" s="5">
        <v>585</v>
      </c>
      <c r="D7" s="5">
        <v>138</v>
      </c>
      <c r="E7" s="5">
        <v>83</v>
      </c>
      <c r="F7" s="5">
        <v>51</v>
      </c>
      <c r="G7" s="5">
        <v>1</v>
      </c>
      <c r="H7" s="5">
        <v>0</v>
      </c>
      <c r="I7" s="5">
        <v>0</v>
      </c>
      <c r="J7" s="5">
        <v>2</v>
      </c>
      <c r="K7" s="5">
        <v>137</v>
      </c>
      <c r="L7" s="5">
        <v>1</v>
      </c>
      <c r="M7" s="5">
        <v>447</v>
      </c>
      <c r="T7" t="s">
        <v>2931</v>
      </c>
      <c r="U7">
        <f>U11+U10+U9</f>
        <v>48299</v>
      </c>
      <c r="V7">
        <f>V11+V10+V9</f>
        <v>24413</v>
      </c>
      <c r="W7">
        <f>W11+W10+W9</f>
        <v>21354</v>
      </c>
      <c r="X7">
        <f>X11+X10+X9</f>
        <v>808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5</v>
      </c>
      <c r="F8" s="5">
        <v>3</v>
      </c>
      <c r="G8" s="5">
        <v>1</v>
      </c>
      <c r="H8" s="5">
        <v>0</v>
      </c>
      <c r="I8" s="5">
        <v>0</v>
      </c>
      <c r="J8" s="5">
        <v>0</v>
      </c>
      <c r="K8" s="5">
        <v>9</v>
      </c>
      <c r="L8" s="5">
        <v>0</v>
      </c>
      <c r="M8" s="5">
        <v>-9</v>
      </c>
      <c r="V8" s="8"/>
      <c r="W8" s="8"/>
      <c r="X8" s="8"/>
    </row>
    <row r="9" spans="1:24" ht="17.25" thickBot="1">
      <c r="A9" s="3" t="s">
        <v>3546</v>
      </c>
      <c r="B9" s="3" t="s">
        <v>36</v>
      </c>
      <c r="C9" s="4">
        <v>6208</v>
      </c>
      <c r="D9" s="4">
        <v>3968</v>
      </c>
      <c r="E9" s="4">
        <v>1274</v>
      </c>
      <c r="F9" s="4">
        <v>2491</v>
      </c>
      <c r="G9" s="5">
        <v>49</v>
      </c>
      <c r="H9" s="5">
        <v>17</v>
      </c>
      <c r="I9" s="5">
        <v>59</v>
      </c>
      <c r="J9" s="5">
        <v>28</v>
      </c>
      <c r="K9" s="4">
        <v>3918</v>
      </c>
      <c r="L9" s="5">
        <v>50</v>
      </c>
      <c r="M9" s="4">
        <v>2240</v>
      </c>
      <c r="T9" t="s">
        <v>2934</v>
      </c>
      <c r="U9">
        <f>SUMIF($A:$A,"거소·선상투표",D:D)+SUMIF($A:$A,"국외부재자투표",D:D)+SUMIF($A:$A,"국외부재자투표(공관)",D:D)</f>
        <v>607</v>
      </c>
      <c r="V9">
        <f t="shared" ref="V9:X11" si="1">SUMIF($A:$A,"거소·선상투표",E:E)+SUMIF($A:$A,"국외부재자투표",E:E)+SUMIF($A:$A,"국외부재자투표(공관)",E:E)</f>
        <v>264</v>
      </c>
      <c r="W9">
        <f t="shared" si="1"/>
        <v>250</v>
      </c>
      <c r="X9">
        <f t="shared" si="1"/>
        <v>20</v>
      </c>
    </row>
    <row r="10" spans="1:24" ht="23.25" thickBot="1">
      <c r="A10" s="3"/>
      <c r="B10" s="3" t="s">
        <v>37</v>
      </c>
      <c r="C10" s="4">
        <v>1368</v>
      </c>
      <c r="D10" s="4">
        <v>1368</v>
      </c>
      <c r="E10" s="5">
        <v>566</v>
      </c>
      <c r="F10" s="5">
        <v>733</v>
      </c>
      <c r="G10" s="5">
        <v>20</v>
      </c>
      <c r="H10" s="5">
        <v>4</v>
      </c>
      <c r="I10" s="5">
        <v>17</v>
      </c>
      <c r="J10" s="5">
        <v>11</v>
      </c>
      <c r="K10" s="4">
        <v>1351</v>
      </c>
      <c r="L10" s="5">
        <v>17</v>
      </c>
      <c r="M10" s="5">
        <v>0</v>
      </c>
      <c r="T10" t="s">
        <v>2932</v>
      </c>
      <c r="U10">
        <f>SUMIF($B:$B,"관내사전투표",D:D)</f>
        <v>34988</v>
      </c>
      <c r="V10">
        <f t="shared" ref="V10:X12" si="2">SUMIF($B:$B,"관내사전투표",E:E)</f>
        <v>17961</v>
      </c>
      <c r="W10">
        <f t="shared" si="2"/>
        <v>15429</v>
      </c>
      <c r="X10">
        <f t="shared" si="2"/>
        <v>531</v>
      </c>
    </row>
    <row r="11" spans="1:24" ht="23.25" thickBot="1">
      <c r="A11" s="3"/>
      <c r="B11" s="3" t="s">
        <v>3545</v>
      </c>
      <c r="C11" s="4">
        <v>1208</v>
      </c>
      <c r="D11" s="5">
        <v>546</v>
      </c>
      <c r="E11" s="5">
        <v>154</v>
      </c>
      <c r="F11" s="5">
        <v>362</v>
      </c>
      <c r="G11" s="5">
        <v>4</v>
      </c>
      <c r="H11" s="5">
        <v>3</v>
      </c>
      <c r="I11" s="5">
        <v>15</v>
      </c>
      <c r="J11" s="5">
        <v>1</v>
      </c>
      <c r="K11" s="5">
        <v>539</v>
      </c>
      <c r="L11" s="5">
        <v>7</v>
      </c>
      <c r="M11" s="5">
        <v>662</v>
      </c>
      <c r="T11" t="s">
        <v>2933</v>
      </c>
      <c r="U11">
        <f>SUMIF($A:$A,"관외사전투표",D:D)</f>
        <v>12704</v>
      </c>
      <c r="V11">
        <f t="shared" ref="V11:X13" si="3">SUMIF($A:$A,"관외사전투표",E:E)</f>
        <v>6188</v>
      </c>
      <c r="W11">
        <f t="shared" si="3"/>
        <v>5675</v>
      </c>
      <c r="X11">
        <f t="shared" si="3"/>
        <v>257</v>
      </c>
    </row>
    <row r="12" spans="1:24" ht="23.25" thickBot="1">
      <c r="A12" s="3"/>
      <c r="B12" s="3" t="s">
        <v>3544</v>
      </c>
      <c r="C12" s="5">
        <v>895</v>
      </c>
      <c r="D12" s="5">
        <v>501</v>
      </c>
      <c r="E12" s="5">
        <v>125</v>
      </c>
      <c r="F12" s="5">
        <v>351</v>
      </c>
      <c r="G12" s="5">
        <v>5</v>
      </c>
      <c r="H12" s="5">
        <v>3</v>
      </c>
      <c r="I12" s="5">
        <v>9</v>
      </c>
      <c r="J12" s="5">
        <v>4</v>
      </c>
      <c r="K12" s="5">
        <v>497</v>
      </c>
      <c r="L12" s="5">
        <v>4</v>
      </c>
      <c r="M12" s="5">
        <v>394</v>
      </c>
    </row>
    <row r="13" spans="1:24" ht="23.25" thickBot="1">
      <c r="A13" s="3"/>
      <c r="B13" s="3" t="s">
        <v>3543</v>
      </c>
      <c r="C13" s="4">
        <v>1057</v>
      </c>
      <c r="D13" s="5">
        <v>596</v>
      </c>
      <c r="E13" s="5">
        <v>144</v>
      </c>
      <c r="F13" s="5">
        <v>425</v>
      </c>
      <c r="G13" s="5">
        <v>7</v>
      </c>
      <c r="H13" s="5">
        <v>3</v>
      </c>
      <c r="I13" s="5">
        <v>3</v>
      </c>
      <c r="J13" s="5">
        <v>4</v>
      </c>
      <c r="K13" s="5">
        <v>586</v>
      </c>
      <c r="L13" s="5">
        <v>10</v>
      </c>
      <c r="M13" s="5">
        <v>461</v>
      </c>
    </row>
    <row r="14" spans="1:24" ht="23.25" thickBot="1">
      <c r="A14" s="3"/>
      <c r="B14" s="3" t="s">
        <v>3542</v>
      </c>
      <c r="C14" s="5">
        <v>877</v>
      </c>
      <c r="D14" s="5">
        <v>517</v>
      </c>
      <c r="E14" s="5">
        <v>144</v>
      </c>
      <c r="F14" s="5">
        <v>342</v>
      </c>
      <c r="G14" s="5">
        <v>7</v>
      </c>
      <c r="H14" s="5">
        <v>2</v>
      </c>
      <c r="I14" s="5">
        <v>10</v>
      </c>
      <c r="J14" s="5">
        <v>5</v>
      </c>
      <c r="K14" s="5">
        <v>510</v>
      </c>
      <c r="L14" s="5">
        <v>7</v>
      </c>
      <c r="M14" s="5">
        <v>360</v>
      </c>
      <c r="U14" s="8"/>
      <c r="V14" s="8"/>
      <c r="W14" s="8"/>
      <c r="X14" s="8"/>
    </row>
    <row r="15" spans="1:24" ht="23.25" thickBot="1">
      <c r="A15" s="3"/>
      <c r="B15" s="3" t="s">
        <v>3541</v>
      </c>
      <c r="C15" s="5">
        <v>803</v>
      </c>
      <c r="D15" s="5">
        <v>440</v>
      </c>
      <c r="E15" s="5">
        <v>141</v>
      </c>
      <c r="F15" s="5">
        <v>278</v>
      </c>
      <c r="G15" s="5">
        <v>6</v>
      </c>
      <c r="H15" s="5">
        <v>2</v>
      </c>
      <c r="I15" s="5">
        <v>5</v>
      </c>
      <c r="J15" s="5">
        <v>3</v>
      </c>
      <c r="K15" s="5">
        <v>435</v>
      </c>
      <c r="L15" s="5">
        <v>5</v>
      </c>
      <c r="M15" s="5">
        <v>363</v>
      </c>
      <c r="U15" s="8"/>
      <c r="V15" s="8"/>
      <c r="W15" s="8"/>
      <c r="X15" s="8"/>
    </row>
    <row r="16" spans="1:24" ht="17.25" thickBot="1">
      <c r="A16" s="3" t="s">
        <v>3540</v>
      </c>
      <c r="B16" s="3" t="s">
        <v>36</v>
      </c>
      <c r="C16" s="4">
        <v>5989</v>
      </c>
      <c r="D16" s="4">
        <v>3914</v>
      </c>
      <c r="E16" s="4">
        <v>1378</v>
      </c>
      <c r="F16" s="4">
        <v>2258</v>
      </c>
      <c r="G16" s="5">
        <v>63</v>
      </c>
      <c r="H16" s="5">
        <v>26</v>
      </c>
      <c r="I16" s="5">
        <v>105</v>
      </c>
      <c r="J16" s="5">
        <v>41</v>
      </c>
      <c r="K16" s="4">
        <v>3871</v>
      </c>
      <c r="L16" s="5">
        <v>43</v>
      </c>
      <c r="M16" s="4">
        <v>2075</v>
      </c>
    </row>
    <row r="17" spans="1:13" ht="23.25" thickBot="1">
      <c r="A17" s="3"/>
      <c r="B17" s="3" t="s">
        <v>37</v>
      </c>
      <c r="C17" s="4">
        <v>1529</v>
      </c>
      <c r="D17" s="4">
        <v>1529</v>
      </c>
      <c r="E17" s="5">
        <v>742</v>
      </c>
      <c r="F17" s="5">
        <v>673</v>
      </c>
      <c r="G17" s="5">
        <v>30</v>
      </c>
      <c r="H17" s="5">
        <v>8</v>
      </c>
      <c r="I17" s="5">
        <v>48</v>
      </c>
      <c r="J17" s="5">
        <v>15</v>
      </c>
      <c r="K17" s="4">
        <v>1516</v>
      </c>
      <c r="L17" s="5">
        <v>13</v>
      </c>
      <c r="M17" s="5">
        <v>0</v>
      </c>
    </row>
    <row r="18" spans="1:13" ht="23.25" thickBot="1">
      <c r="A18" s="3"/>
      <c r="B18" s="3" t="s">
        <v>3539</v>
      </c>
      <c r="C18" s="4">
        <v>1316</v>
      </c>
      <c r="D18" s="5">
        <v>597</v>
      </c>
      <c r="E18" s="5">
        <v>212</v>
      </c>
      <c r="F18" s="5">
        <v>330</v>
      </c>
      <c r="G18" s="5">
        <v>14</v>
      </c>
      <c r="H18" s="5">
        <v>8</v>
      </c>
      <c r="I18" s="5">
        <v>13</v>
      </c>
      <c r="J18" s="5">
        <v>12</v>
      </c>
      <c r="K18" s="5">
        <v>589</v>
      </c>
      <c r="L18" s="5">
        <v>8</v>
      </c>
      <c r="M18" s="5">
        <v>719</v>
      </c>
    </row>
    <row r="19" spans="1:13" ht="23.25" thickBot="1">
      <c r="A19" s="3"/>
      <c r="B19" s="3" t="s">
        <v>3538</v>
      </c>
      <c r="C19" s="4">
        <v>1198</v>
      </c>
      <c r="D19" s="5">
        <v>717</v>
      </c>
      <c r="E19" s="5">
        <v>187</v>
      </c>
      <c r="F19" s="5">
        <v>487</v>
      </c>
      <c r="G19" s="5">
        <v>3</v>
      </c>
      <c r="H19" s="5">
        <v>3</v>
      </c>
      <c r="I19" s="5">
        <v>21</v>
      </c>
      <c r="J19" s="5">
        <v>9</v>
      </c>
      <c r="K19" s="5">
        <v>710</v>
      </c>
      <c r="L19" s="5">
        <v>7</v>
      </c>
      <c r="M19" s="5">
        <v>481</v>
      </c>
    </row>
    <row r="20" spans="1:13" ht="23.25" thickBot="1">
      <c r="A20" s="3"/>
      <c r="B20" s="3" t="s">
        <v>3537</v>
      </c>
      <c r="C20" s="5">
        <v>911</v>
      </c>
      <c r="D20" s="5">
        <v>539</v>
      </c>
      <c r="E20" s="5">
        <v>107</v>
      </c>
      <c r="F20" s="5">
        <v>407</v>
      </c>
      <c r="G20" s="5">
        <v>6</v>
      </c>
      <c r="H20" s="5">
        <v>4</v>
      </c>
      <c r="I20" s="5">
        <v>12</v>
      </c>
      <c r="J20" s="5">
        <v>1</v>
      </c>
      <c r="K20" s="5">
        <v>537</v>
      </c>
      <c r="L20" s="5">
        <v>2</v>
      </c>
      <c r="M20" s="5">
        <v>372</v>
      </c>
    </row>
    <row r="21" spans="1:13" ht="23.25" thickBot="1">
      <c r="A21" s="3"/>
      <c r="B21" s="3" t="s">
        <v>3536</v>
      </c>
      <c r="C21" s="4">
        <v>1035</v>
      </c>
      <c r="D21" s="5">
        <v>532</v>
      </c>
      <c r="E21" s="5">
        <v>130</v>
      </c>
      <c r="F21" s="5">
        <v>361</v>
      </c>
      <c r="G21" s="5">
        <v>10</v>
      </c>
      <c r="H21" s="5">
        <v>3</v>
      </c>
      <c r="I21" s="5">
        <v>11</v>
      </c>
      <c r="J21" s="5">
        <v>4</v>
      </c>
      <c r="K21" s="5">
        <v>519</v>
      </c>
      <c r="L21" s="5">
        <v>13</v>
      </c>
      <c r="M21" s="5">
        <v>503</v>
      </c>
    </row>
    <row r="22" spans="1:13" ht="17.25" thickBot="1">
      <c r="A22" s="3" t="s">
        <v>3535</v>
      </c>
      <c r="B22" s="3" t="s">
        <v>36</v>
      </c>
      <c r="C22" s="4">
        <v>4188</v>
      </c>
      <c r="D22" s="4">
        <v>2759</v>
      </c>
      <c r="E22" s="5">
        <v>713</v>
      </c>
      <c r="F22" s="4">
        <v>1922</v>
      </c>
      <c r="G22" s="5">
        <v>26</v>
      </c>
      <c r="H22" s="5">
        <v>5</v>
      </c>
      <c r="I22" s="5">
        <v>34</v>
      </c>
      <c r="J22" s="5">
        <v>20</v>
      </c>
      <c r="K22" s="4">
        <v>2720</v>
      </c>
      <c r="L22" s="5">
        <v>39</v>
      </c>
      <c r="M22" s="4">
        <v>1429</v>
      </c>
    </row>
    <row r="23" spans="1:13" ht="23.25" thickBot="1">
      <c r="A23" s="3"/>
      <c r="B23" s="3" t="s">
        <v>37</v>
      </c>
      <c r="C23" s="4">
        <v>1006</v>
      </c>
      <c r="D23" s="4">
        <v>1005</v>
      </c>
      <c r="E23" s="5">
        <v>320</v>
      </c>
      <c r="F23" s="5">
        <v>643</v>
      </c>
      <c r="G23" s="5">
        <v>7</v>
      </c>
      <c r="H23" s="5">
        <v>1</v>
      </c>
      <c r="I23" s="5">
        <v>10</v>
      </c>
      <c r="J23" s="5">
        <v>7</v>
      </c>
      <c r="K23" s="5">
        <v>988</v>
      </c>
      <c r="L23" s="5">
        <v>17</v>
      </c>
      <c r="M23" s="5">
        <v>1</v>
      </c>
    </row>
    <row r="24" spans="1:13" ht="17.25" thickBot="1">
      <c r="A24" s="3"/>
      <c r="B24" s="3" t="s">
        <v>3534</v>
      </c>
      <c r="C24" s="5">
        <v>836</v>
      </c>
      <c r="D24" s="5">
        <v>458</v>
      </c>
      <c r="E24" s="5">
        <v>107</v>
      </c>
      <c r="F24" s="5">
        <v>322</v>
      </c>
      <c r="G24" s="5">
        <v>4</v>
      </c>
      <c r="H24" s="5">
        <v>1</v>
      </c>
      <c r="I24" s="5">
        <v>12</v>
      </c>
      <c r="J24" s="5">
        <v>2</v>
      </c>
      <c r="K24" s="5">
        <v>448</v>
      </c>
      <c r="L24" s="5">
        <v>10</v>
      </c>
      <c r="M24" s="5">
        <v>378</v>
      </c>
    </row>
    <row r="25" spans="1:13" ht="17.25" thickBot="1">
      <c r="A25" s="3"/>
      <c r="B25" s="3" t="s">
        <v>3533</v>
      </c>
      <c r="C25" s="4">
        <v>1281</v>
      </c>
      <c r="D25" s="5">
        <v>727</v>
      </c>
      <c r="E25" s="5">
        <v>161</v>
      </c>
      <c r="F25" s="5">
        <v>534</v>
      </c>
      <c r="G25" s="5">
        <v>7</v>
      </c>
      <c r="H25" s="5">
        <v>2</v>
      </c>
      <c r="I25" s="5">
        <v>8</v>
      </c>
      <c r="J25" s="5">
        <v>9</v>
      </c>
      <c r="K25" s="5">
        <v>721</v>
      </c>
      <c r="L25" s="5">
        <v>6</v>
      </c>
      <c r="M25" s="5">
        <v>554</v>
      </c>
    </row>
    <row r="26" spans="1:13" ht="17.25" thickBot="1">
      <c r="A26" s="3"/>
      <c r="B26" s="3" t="s">
        <v>3532</v>
      </c>
      <c r="C26" s="4">
        <v>1065</v>
      </c>
      <c r="D26" s="5">
        <v>569</v>
      </c>
      <c r="E26" s="5">
        <v>125</v>
      </c>
      <c r="F26" s="5">
        <v>423</v>
      </c>
      <c r="G26" s="5">
        <v>8</v>
      </c>
      <c r="H26" s="5">
        <v>1</v>
      </c>
      <c r="I26" s="5">
        <v>4</v>
      </c>
      <c r="J26" s="5">
        <v>2</v>
      </c>
      <c r="K26" s="5">
        <v>563</v>
      </c>
      <c r="L26" s="5">
        <v>6</v>
      </c>
      <c r="M26" s="5">
        <v>496</v>
      </c>
    </row>
    <row r="27" spans="1:13" ht="17.25" thickBot="1">
      <c r="A27" s="3" t="s">
        <v>3531</v>
      </c>
      <c r="B27" s="3" t="s">
        <v>36</v>
      </c>
      <c r="C27" s="4">
        <v>2236</v>
      </c>
      <c r="D27" s="4">
        <v>1508</v>
      </c>
      <c r="E27" s="5">
        <v>456</v>
      </c>
      <c r="F27" s="5">
        <v>985</v>
      </c>
      <c r="G27" s="5">
        <v>19</v>
      </c>
      <c r="H27" s="5">
        <v>3</v>
      </c>
      <c r="I27" s="5">
        <v>18</v>
      </c>
      <c r="J27" s="5">
        <v>8</v>
      </c>
      <c r="K27" s="4">
        <v>1489</v>
      </c>
      <c r="L27" s="5">
        <v>19</v>
      </c>
      <c r="M27" s="5">
        <v>728</v>
      </c>
    </row>
    <row r="28" spans="1:13" ht="23.25" thickBot="1">
      <c r="A28" s="3"/>
      <c r="B28" s="3" t="s">
        <v>37</v>
      </c>
      <c r="C28" s="5">
        <v>621</v>
      </c>
      <c r="D28" s="5">
        <v>621</v>
      </c>
      <c r="E28" s="5">
        <v>228</v>
      </c>
      <c r="F28" s="5">
        <v>368</v>
      </c>
      <c r="G28" s="5">
        <v>6</v>
      </c>
      <c r="H28" s="5">
        <v>2</v>
      </c>
      <c r="I28" s="5">
        <v>5</v>
      </c>
      <c r="J28" s="5">
        <v>3</v>
      </c>
      <c r="K28" s="5">
        <v>612</v>
      </c>
      <c r="L28" s="5">
        <v>9</v>
      </c>
      <c r="M28" s="5">
        <v>0</v>
      </c>
    </row>
    <row r="29" spans="1:13" ht="17.25" thickBot="1">
      <c r="A29" s="3"/>
      <c r="B29" s="3" t="s">
        <v>3530</v>
      </c>
      <c r="C29" s="5">
        <v>944</v>
      </c>
      <c r="D29" s="5">
        <v>494</v>
      </c>
      <c r="E29" s="5">
        <v>137</v>
      </c>
      <c r="F29" s="5">
        <v>336</v>
      </c>
      <c r="G29" s="5">
        <v>4</v>
      </c>
      <c r="H29" s="5">
        <v>0</v>
      </c>
      <c r="I29" s="5">
        <v>10</v>
      </c>
      <c r="J29" s="5">
        <v>2</v>
      </c>
      <c r="K29" s="5">
        <v>489</v>
      </c>
      <c r="L29" s="5">
        <v>5</v>
      </c>
      <c r="M29" s="5">
        <v>450</v>
      </c>
    </row>
    <row r="30" spans="1:13" ht="17.25" thickBot="1">
      <c r="A30" s="3"/>
      <c r="B30" s="3" t="s">
        <v>3529</v>
      </c>
      <c r="C30" s="5">
        <v>671</v>
      </c>
      <c r="D30" s="5">
        <v>393</v>
      </c>
      <c r="E30" s="5">
        <v>91</v>
      </c>
      <c r="F30" s="5">
        <v>281</v>
      </c>
      <c r="G30" s="5">
        <v>9</v>
      </c>
      <c r="H30" s="5">
        <v>1</v>
      </c>
      <c r="I30" s="5">
        <v>3</v>
      </c>
      <c r="J30" s="5">
        <v>3</v>
      </c>
      <c r="K30" s="5">
        <v>388</v>
      </c>
      <c r="L30" s="5">
        <v>5</v>
      </c>
      <c r="M30" s="5">
        <v>278</v>
      </c>
    </row>
    <row r="31" spans="1:13" ht="17.25" thickBot="1">
      <c r="A31" s="3" t="s">
        <v>3528</v>
      </c>
      <c r="B31" s="3" t="s">
        <v>36</v>
      </c>
      <c r="C31" s="4">
        <v>23042</v>
      </c>
      <c r="D31" s="4">
        <v>12417</v>
      </c>
      <c r="E31" s="4">
        <v>5288</v>
      </c>
      <c r="F31" s="4">
        <v>6261</v>
      </c>
      <c r="G31" s="5">
        <v>275</v>
      </c>
      <c r="H31" s="5">
        <v>93</v>
      </c>
      <c r="I31" s="5">
        <v>265</v>
      </c>
      <c r="J31" s="5">
        <v>113</v>
      </c>
      <c r="K31" s="4">
        <v>12295</v>
      </c>
      <c r="L31" s="5">
        <v>122</v>
      </c>
      <c r="M31" s="4">
        <v>10625</v>
      </c>
    </row>
    <row r="32" spans="1:13" ht="23.25" thickBot="1">
      <c r="A32" s="3"/>
      <c r="B32" s="3" t="s">
        <v>37</v>
      </c>
      <c r="C32" s="4">
        <v>1678</v>
      </c>
      <c r="D32" s="4">
        <v>1677</v>
      </c>
      <c r="E32" s="5">
        <v>889</v>
      </c>
      <c r="F32" s="5">
        <v>701</v>
      </c>
      <c r="G32" s="5">
        <v>36</v>
      </c>
      <c r="H32" s="5">
        <v>6</v>
      </c>
      <c r="I32" s="5">
        <v>24</v>
      </c>
      <c r="J32" s="5">
        <v>11</v>
      </c>
      <c r="K32" s="4">
        <v>1667</v>
      </c>
      <c r="L32" s="5">
        <v>10</v>
      </c>
      <c r="M32" s="5">
        <v>1</v>
      </c>
    </row>
    <row r="33" spans="1:13" ht="17.25" thickBot="1">
      <c r="A33" s="3"/>
      <c r="B33" s="3" t="s">
        <v>3527</v>
      </c>
      <c r="C33" s="5">
        <v>779</v>
      </c>
      <c r="D33" s="5">
        <v>405</v>
      </c>
      <c r="E33" s="5">
        <v>92</v>
      </c>
      <c r="F33" s="5">
        <v>276</v>
      </c>
      <c r="G33" s="5">
        <v>7</v>
      </c>
      <c r="H33" s="5">
        <v>2</v>
      </c>
      <c r="I33" s="5">
        <v>20</v>
      </c>
      <c r="J33" s="5">
        <v>1</v>
      </c>
      <c r="K33" s="5">
        <v>398</v>
      </c>
      <c r="L33" s="5">
        <v>7</v>
      </c>
      <c r="M33" s="5">
        <v>374</v>
      </c>
    </row>
    <row r="34" spans="1:13" ht="17.25" thickBot="1">
      <c r="A34" s="3"/>
      <c r="B34" s="3" t="s">
        <v>3526</v>
      </c>
      <c r="C34" s="4">
        <v>1702</v>
      </c>
      <c r="D34" s="5">
        <v>790</v>
      </c>
      <c r="E34" s="5">
        <v>232</v>
      </c>
      <c r="F34" s="5">
        <v>506</v>
      </c>
      <c r="G34" s="5">
        <v>9</v>
      </c>
      <c r="H34" s="5">
        <v>5</v>
      </c>
      <c r="I34" s="5">
        <v>22</v>
      </c>
      <c r="J34" s="5">
        <v>5</v>
      </c>
      <c r="K34" s="5">
        <v>779</v>
      </c>
      <c r="L34" s="5">
        <v>11</v>
      </c>
      <c r="M34" s="5">
        <v>912</v>
      </c>
    </row>
    <row r="35" spans="1:13" ht="17.25" thickBot="1">
      <c r="A35" s="3"/>
      <c r="B35" s="3" t="s">
        <v>3525</v>
      </c>
      <c r="C35" s="4">
        <v>1016</v>
      </c>
      <c r="D35" s="5">
        <v>466</v>
      </c>
      <c r="E35" s="5">
        <v>126</v>
      </c>
      <c r="F35" s="5">
        <v>309</v>
      </c>
      <c r="G35" s="5">
        <v>10</v>
      </c>
      <c r="H35" s="5">
        <v>4</v>
      </c>
      <c r="I35" s="5">
        <v>10</v>
      </c>
      <c r="J35" s="5">
        <v>3</v>
      </c>
      <c r="K35" s="5">
        <v>462</v>
      </c>
      <c r="L35" s="5">
        <v>4</v>
      </c>
      <c r="M35" s="5">
        <v>550</v>
      </c>
    </row>
    <row r="36" spans="1:13" ht="17.25" thickBot="1">
      <c r="A36" s="3"/>
      <c r="B36" s="3" t="s">
        <v>3524</v>
      </c>
      <c r="C36" s="4">
        <v>3721</v>
      </c>
      <c r="D36" s="4">
        <v>1654</v>
      </c>
      <c r="E36" s="5">
        <v>797</v>
      </c>
      <c r="F36" s="5">
        <v>730</v>
      </c>
      <c r="G36" s="5">
        <v>52</v>
      </c>
      <c r="H36" s="5">
        <v>12</v>
      </c>
      <c r="I36" s="5">
        <v>29</v>
      </c>
      <c r="J36" s="5">
        <v>25</v>
      </c>
      <c r="K36" s="4">
        <v>1645</v>
      </c>
      <c r="L36" s="5">
        <v>9</v>
      </c>
      <c r="M36" s="4">
        <v>2067</v>
      </c>
    </row>
    <row r="37" spans="1:13" ht="17.25" thickBot="1">
      <c r="A37" s="3"/>
      <c r="B37" s="3" t="s">
        <v>3523</v>
      </c>
      <c r="C37" s="4">
        <v>3315</v>
      </c>
      <c r="D37" s="4">
        <v>1523</v>
      </c>
      <c r="E37" s="5">
        <v>577</v>
      </c>
      <c r="F37" s="5">
        <v>797</v>
      </c>
      <c r="G37" s="5">
        <v>35</v>
      </c>
      <c r="H37" s="5">
        <v>14</v>
      </c>
      <c r="I37" s="5">
        <v>63</v>
      </c>
      <c r="J37" s="5">
        <v>15</v>
      </c>
      <c r="K37" s="4">
        <v>1501</v>
      </c>
      <c r="L37" s="5">
        <v>22</v>
      </c>
      <c r="M37" s="4">
        <v>1792</v>
      </c>
    </row>
    <row r="38" spans="1:13" ht="17.25" thickBot="1">
      <c r="A38" s="3"/>
      <c r="B38" s="3" t="s">
        <v>3522</v>
      </c>
      <c r="C38" s="4">
        <v>3042</v>
      </c>
      <c r="D38" s="4">
        <v>1630</v>
      </c>
      <c r="E38" s="5">
        <v>738</v>
      </c>
      <c r="F38" s="5">
        <v>794</v>
      </c>
      <c r="G38" s="5">
        <v>30</v>
      </c>
      <c r="H38" s="5">
        <v>8</v>
      </c>
      <c r="I38" s="5">
        <v>26</v>
      </c>
      <c r="J38" s="5">
        <v>16</v>
      </c>
      <c r="K38" s="4">
        <v>1612</v>
      </c>
      <c r="L38" s="5">
        <v>18</v>
      </c>
      <c r="M38" s="4">
        <v>1412</v>
      </c>
    </row>
    <row r="39" spans="1:13" ht="17.25" thickBot="1">
      <c r="A39" s="3"/>
      <c r="B39" s="3" t="s">
        <v>3521</v>
      </c>
      <c r="C39" s="4">
        <v>3483</v>
      </c>
      <c r="D39" s="4">
        <v>1894</v>
      </c>
      <c r="E39" s="5">
        <v>795</v>
      </c>
      <c r="F39" s="5">
        <v>978</v>
      </c>
      <c r="G39" s="5">
        <v>36</v>
      </c>
      <c r="H39" s="5">
        <v>16</v>
      </c>
      <c r="I39" s="5">
        <v>33</v>
      </c>
      <c r="J39" s="5">
        <v>23</v>
      </c>
      <c r="K39" s="4">
        <v>1881</v>
      </c>
      <c r="L39" s="5">
        <v>13</v>
      </c>
      <c r="M39" s="4">
        <v>1589</v>
      </c>
    </row>
    <row r="40" spans="1:13" ht="17.25" thickBot="1">
      <c r="A40" s="3"/>
      <c r="B40" s="3" t="s">
        <v>3520</v>
      </c>
      <c r="C40" s="4">
        <v>2829</v>
      </c>
      <c r="D40" s="4">
        <v>1517</v>
      </c>
      <c r="E40" s="5">
        <v>654</v>
      </c>
      <c r="F40" s="5">
        <v>769</v>
      </c>
      <c r="G40" s="5">
        <v>29</v>
      </c>
      <c r="H40" s="5">
        <v>17</v>
      </c>
      <c r="I40" s="5">
        <v>20</v>
      </c>
      <c r="J40" s="5">
        <v>10</v>
      </c>
      <c r="K40" s="4">
        <v>1499</v>
      </c>
      <c r="L40" s="5">
        <v>18</v>
      </c>
      <c r="M40" s="4">
        <v>1312</v>
      </c>
    </row>
    <row r="41" spans="1:13" ht="17.25" thickBot="1">
      <c r="A41" s="3"/>
      <c r="B41" s="3" t="s">
        <v>3519</v>
      </c>
      <c r="C41" s="4">
        <v>1477</v>
      </c>
      <c r="D41" s="5">
        <v>861</v>
      </c>
      <c r="E41" s="5">
        <v>388</v>
      </c>
      <c r="F41" s="5">
        <v>401</v>
      </c>
      <c r="G41" s="5">
        <v>31</v>
      </c>
      <c r="H41" s="5">
        <v>9</v>
      </c>
      <c r="I41" s="5">
        <v>18</v>
      </c>
      <c r="J41" s="5">
        <v>4</v>
      </c>
      <c r="K41" s="5">
        <v>851</v>
      </c>
      <c r="L41" s="5">
        <v>10</v>
      </c>
      <c r="M41" s="5">
        <v>616</v>
      </c>
    </row>
    <row r="42" spans="1:13" ht="17.25" thickBot="1">
      <c r="A42" s="3" t="s">
        <v>3518</v>
      </c>
      <c r="B42" s="3" t="s">
        <v>36</v>
      </c>
      <c r="C42" s="4">
        <v>2988</v>
      </c>
      <c r="D42" s="4">
        <v>1946</v>
      </c>
      <c r="E42" s="5">
        <v>656</v>
      </c>
      <c r="F42" s="4">
        <v>1161</v>
      </c>
      <c r="G42" s="5">
        <v>28</v>
      </c>
      <c r="H42" s="5">
        <v>11</v>
      </c>
      <c r="I42" s="5">
        <v>53</v>
      </c>
      <c r="J42" s="5">
        <v>10</v>
      </c>
      <c r="K42" s="4">
        <v>1919</v>
      </c>
      <c r="L42" s="5">
        <v>27</v>
      </c>
      <c r="M42" s="4">
        <v>1042</v>
      </c>
    </row>
    <row r="43" spans="1:13" ht="23.25" thickBot="1">
      <c r="A43" s="3"/>
      <c r="B43" s="3" t="s">
        <v>37</v>
      </c>
      <c r="C43" s="5">
        <v>711</v>
      </c>
      <c r="D43" s="5">
        <v>711</v>
      </c>
      <c r="E43" s="5">
        <v>294</v>
      </c>
      <c r="F43" s="5">
        <v>371</v>
      </c>
      <c r="G43" s="5">
        <v>16</v>
      </c>
      <c r="H43" s="5">
        <v>4</v>
      </c>
      <c r="I43" s="5">
        <v>14</v>
      </c>
      <c r="J43" s="5">
        <v>5</v>
      </c>
      <c r="K43" s="5">
        <v>704</v>
      </c>
      <c r="L43" s="5">
        <v>7</v>
      </c>
      <c r="M43" s="5">
        <v>0</v>
      </c>
    </row>
    <row r="44" spans="1:13" ht="23.25" thickBot="1">
      <c r="A44" s="3"/>
      <c r="B44" s="3" t="s">
        <v>3517</v>
      </c>
      <c r="C44" s="5">
        <v>980</v>
      </c>
      <c r="D44" s="5">
        <v>476</v>
      </c>
      <c r="E44" s="5">
        <v>162</v>
      </c>
      <c r="F44" s="5">
        <v>277</v>
      </c>
      <c r="G44" s="5">
        <v>9</v>
      </c>
      <c r="H44" s="5">
        <v>3</v>
      </c>
      <c r="I44" s="5">
        <v>13</v>
      </c>
      <c r="J44" s="5">
        <v>4</v>
      </c>
      <c r="K44" s="5">
        <v>468</v>
      </c>
      <c r="L44" s="5">
        <v>8</v>
      </c>
      <c r="M44" s="5">
        <v>504</v>
      </c>
    </row>
    <row r="45" spans="1:13" ht="23.25" thickBot="1">
      <c r="A45" s="3"/>
      <c r="B45" s="3" t="s">
        <v>3516</v>
      </c>
      <c r="C45" s="5">
        <v>781</v>
      </c>
      <c r="D45" s="5">
        <v>472</v>
      </c>
      <c r="E45" s="5">
        <v>108</v>
      </c>
      <c r="F45" s="5">
        <v>336</v>
      </c>
      <c r="G45" s="5">
        <v>2</v>
      </c>
      <c r="H45" s="5">
        <v>1</v>
      </c>
      <c r="I45" s="5">
        <v>17</v>
      </c>
      <c r="J45" s="5">
        <v>1</v>
      </c>
      <c r="K45" s="5">
        <v>465</v>
      </c>
      <c r="L45" s="5">
        <v>7</v>
      </c>
      <c r="M45" s="5">
        <v>309</v>
      </c>
    </row>
    <row r="46" spans="1:13" ht="23.25" thickBot="1">
      <c r="A46" s="3"/>
      <c r="B46" s="3" t="s">
        <v>3515</v>
      </c>
      <c r="C46" s="5">
        <v>516</v>
      </c>
      <c r="D46" s="5">
        <v>287</v>
      </c>
      <c r="E46" s="5">
        <v>92</v>
      </c>
      <c r="F46" s="5">
        <v>177</v>
      </c>
      <c r="G46" s="5">
        <v>1</v>
      </c>
      <c r="H46" s="5">
        <v>3</v>
      </c>
      <c r="I46" s="5">
        <v>9</v>
      </c>
      <c r="J46" s="5">
        <v>0</v>
      </c>
      <c r="K46" s="5">
        <v>282</v>
      </c>
      <c r="L46" s="5">
        <v>5</v>
      </c>
      <c r="M46" s="5">
        <v>229</v>
      </c>
    </row>
    <row r="47" spans="1:13" ht="17.25" thickBot="1">
      <c r="A47" s="3" t="s">
        <v>3514</v>
      </c>
      <c r="B47" s="3" t="s">
        <v>36</v>
      </c>
      <c r="C47" s="4">
        <v>32733</v>
      </c>
      <c r="D47" s="4">
        <v>22389</v>
      </c>
      <c r="E47" s="4">
        <v>8766</v>
      </c>
      <c r="F47" s="4">
        <v>12356</v>
      </c>
      <c r="G47" s="5">
        <v>472</v>
      </c>
      <c r="H47" s="5">
        <v>135</v>
      </c>
      <c r="I47" s="5">
        <v>188</v>
      </c>
      <c r="J47" s="5">
        <v>217</v>
      </c>
      <c r="K47" s="4">
        <v>22134</v>
      </c>
      <c r="L47" s="5">
        <v>255</v>
      </c>
      <c r="M47" s="4">
        <v>10344</v>
      </c>
    </row>
    <row r="48" spans="1:13" ht="23.25" thickBot="1">
      <c r="A48" s="3"/>
      <c r="B48" s="3" t="s">
        <v>37</v>
      </c>
      <c r="C48" s="4">
        <v>4978</v>
      </c>
      <c r="D48" s="4">
        <v>4978</v>
      </c>
      <c r="E48" s="4">
        <v>2522</v>
      </c>
      <c r="F48" s="4">
        <v>2230</v>
      </c>
      <c r="G48" s="5">
        <v>87</v>
      </c>
      <c r="H48" s="5">
        <v>25</v>
      </c>
      <c r="I48" s="5">
        <v>36</v>
      </c>
      <c r="J48" s="5">
        <v>43</v>
      </c>
      <c r="K48" s="4">
        <v>4943</v>
      </c>
      <c r="L48" s="5">
        <v>35</v>
      </c>
      <c r="M48" s="5">
        <v>0</v>
      </c>
    </row>
    <row r="49" spans="1:13" ht="17.25" thickBot="1">
      <c r="A49" s="3"/>
      <c r="B49" s="3" t="s">
        <v>3513</v>
      </c>
      <c r="C49" s="4">
        <v>2340</v>
      </c>
      <c r="D49" s="4">
        <v>1504</v>
      </c>
      <c r="E49" s="5">
        <v>448</v>
      </c>
      <c r="F49" s="5">
        <v>964</v>
      </c>
      <c r="G49" s="5">
        <v>26</v>
      </c>
      <c r="H49" s="5">
        <v>19</v>
      </c>
      <c r="I49" s="5">
        <v>11</v>
      </c>
      <c r="J49" s="5">
        <v>11</v>
      </c>
      <c r="K49" s="4">
        <v>1479</v>
      </c>
      <c r="L49" s="5">
        <v>25</v>
      </c>
      <c r="M49" s="5">
        <v>836</v>
      </c>
    </row>
    <row r="50" spans="1:13" ht="17.25" thickBot="1">
      <c r="A50" s="3"/>
      <c r="B50" s="3" t="s">
        <v>3512</v>
      </c>
      <c r="C50" s="4">
        <v>2232</v>
      </c>
      <c r="D50" s="4">
        <v>1391</v>
      </c>
      <c r="E50" s="5">
        <v>441</v>
      </c>
      <c r="F50" s="5">
        <v>864</v>
      </c>
      <c r="G50" s="5">
        <v>27</v>
      </c>
      <c r="H50" s="5">
        <v>11</v>
      </c>
      <c r="I50" s="5">
        <v>17</v>
      </c>
      <c r="J50" s="5">
        <v>11</v>
      </c>
      <c r="K50" s="4">
        <v>1371</v>
      </c>
      <c r="L50" s="5">
        <v>20</v>
      </c>
      <c r="M50" s="5">
        <v>841</v>
      </c>
    </row>
    <row r="51" spans="1:13" ht="17.25" thickBot="1">
      <c r="A51" s="3"/>
      <c r="B51" s="3" t="s">
        <v>3511</v>
      </c>
      <c r="C51" s="4">
        <v>2200</v>
      </c>
      <c r="D51" s="4">
        <v>1379</v>
      </c>
      <c r="E51" s="5">
        <v>457</v>
      </c>
      <c r="F51" s="5">
        <v>864</v>
      </c>
      <c r="G51" s="5">
        <v>26</v>
      </c>
      <c r="H51" s="5">
        <v>4</v>
      </c>
      <c r="I51" s="5">
        <v>12</v>
      </c>
      <c r="J51" s="5">
        <v>8</v>
      </c>
      <c r="K51" s="4">
        <v>1371</v>
      </c>
      <c r="L51" s="5">
        <v>8</v>
      </c>
      <c r="M51" s="5">
        <v>821</v>
      </c>
    </row>
    <row r="52" spans="1:13" ht="17.25" thickBot="1">
      <c r="A52" s="3"/>
      <c r="B52" s="3" t="s">
        <v>3510</v>
      </c>
      <c r="C52" s="4">
        <v>2311</v>
      </c>
      <c r="D52" s="4">
        <v>1641</v>
      </c>
      <c r="E52" s="5">
        <v>553</v>
      </c>
      <c r="F52" s="4">
        <v>1006</v>
      </c>
      <c r="G52" s="5">
        <v>37</v>
      </c>
      <c r="H52" s="5">
        <v>5</v>
      </c>
      <c r="I52" s="5">
        <v>13</v>
      </c>
      <c r="J52" s="5">
        <v>14</v>
      </c>
      <c r="K52" s="4">
        <v>1628</v>
      </c>
      <c r="L52" s="5">
        <v>13</v>
      </c>
      <c r="M52" s="5">
        <v>670</v>
      </c>
    </row>
    <row r="53" spans="1:13" ht="17.25" thickBot="1">
      <c r="A53" s="3"/>
      <c r="B53" s="3" t="s">
        <v>3509</v>
      </c>
      <c r="C53" s="4">
        <v>1582</v>
      </c>
      <c r="D53" s="5">
        <v>988</v>
      </c>
      <c r="E53" s="5">
        <v>231</v>
      </c>
      <c r="F53" s="5">
        <v>697</v>
      </c>
      <c r="G53" s="5">
        <v>14</v>
      </c>
      <c r="H53" s="5">
        <v>10</v>
      </c>
      <c r="I53" s="5">
        <v>8</v>
      </c>
      <c r="J53" s="5">
        <v>5</v>
      </c>
      <c r="K53" s="5">
        <v>965</v>
      </c>
      <c r="L53" s="5">
        <v>23</v>
      </c>
      <c r="M53" s="5">
        <v>594</v>
      </c>
    </row>
    <row r="54" spans="1:13" ht="17.25" thickBot="1">
      <c r="A54" s="3"/>
      <c r="B54" s="3" t="s">
        <v>3508</v>
      </c>
      <c r="C54" s="4">
        <v>1738</v>
      </c>
      <c r="D54" s="4">
        <v>1049</v>
      </c>
      <c r="E54" s="5">
        <v>356</v>
      </c>
      <c r="F54" s="5">
        <v>635</v>
      </c>
      <c r="G54" s="5">
        <v>18</v>
      </c>
      <c r="H54" s="5">
        <v>5</v>
      </c>
      <c r="I54" s="5">
        <v>13</v>
      </c>
      <c r="J54" s="5">
        <v>9</v>
      </c>
      <c r="K54" s="4">
        <v>1036</v>
      </c>
      <c r="L54" s="5">
        <v>13</v>
      </c>
      <c r="M54" s="5">
        <v>689</v>
      </c>
    </row>
    <row r="55" spans="1:13" ht="17.25" thickBot="1">
      <c r="A55" s="3"/>
      <c r="B55" s="3" t="s">
        <v>3507</v>
      </c>
      <c r="C55" s="4">
        <v>2382</v>
      </c>
      <c r="D55" s="4">
        <v>1448</v>
      </c>
      <c r="E55" s="5">
        <v>542</v>
      </c>
      <c r="F55" s="5">
        <v>833</v>
      </c>
      <c r="G55" s="5">
        <v>34</v>
      </c>
      <c r="H55" s="5">
        <v>8</v>
      </c>
      <c r="I55" s="5">
        <v>5</v>
      </c>
      <c r="J55" s="5">
        <v>12</v>
      </c>
      <c r="K55" s="4">
        <v>1434</v>
      </c>
      <c r="L55" s="5">
        <v>14</v>
      </c>
      <c r="M55" s="5">
        <v>934</v>
      </c>
    </row>
    <row r="56" spans="1:13" ht="17.25" thickBot="1">
      <c r="A56" s="3"/>
      <c r="B56" s="3" t="s">
        <v>3506</v>
      </c>
      <c r="C56" s="4">
        <v>1997</v>
      </c>
      <c r="D56" s="4">
        <v>1126</v>
      </c>
      <c r="E56" s="5">
        <v>267</v>
      </c>
      <c r="F56" s="5">
        <v>770</v>
      </c>
      <c r="G56" s="5">
        <v>31</v>
      </c>
      <c r="H56" s="5">
        <v>10</v>
      </c>
      <c r="I56" s="5">
        <v>11</v>
      </c>
      <c r="J56" s="5">
        <v>7</v>
      </c>
      <c r="K56" s="4">
        <v>1096</v>
      </c>
      <c r="L56" s="5">
        <v>30</v>
      </c>
      <c r="M56" s="5">
        <v>871</v>
      </c>
    </row>
    <row r="57" spans="1:13" ht="17.25" thickBot="1">
      <c r="A57" s="3"/>
      <c r="B57" s="3" t="s">
        <v>3505</v>
      </c>
      <c r="C57" s="4">
        <v>1822</v>
      </c>
      <c r="D57" s="4">
        <v>1178</v>
      </c>
      <c r="E57" s="5">
        <v>482</v>
      </c>
      <c r="F57" s="5">
        <v>633</v>
      </c>
      <c r="G57" s="5">
        <v>26</v>
      </c>
      <c r="H57" s="5">
        <v>4</v>
      </c>
      <c r="I57" s="5">
        <v>14</v>
      </c>
      <c r="J57" s="5">
        <v>14</v>
      </c>
      <c r="K57" s="4">
        <v>1173</v>
      </c>
      <c r="L57" s="5">
        <v>5</v>
      </c>
      <c r="M57" s="5">
        <v>644</v>
      </c>
    </row>
    <row r="58" spans="1:13" ht="23.25" thickBot="1">
      <c r="A58" s="3"/>
      <c r="B58" s="3" t="s">
        <v>3504</v>
      </c>
      <c r="C58" s="4">
        <v>2628</v>
      </c>
      <c r="D58" s="4">
        <v>1424</v>
      </c>
      <c r="E58" s="5">
        <v>530</v>
      </c>
      <c r="F58" s="5">
        <v>785</v>
      </c>
      <c r="G58" s="5">
        <v>41</v>
      </c>
      <c r="H58" s="5">
        <v>13</v>
      </c>
      <c r="I58" s="5">
        <v>10</v>
      </c>
      <c r="J58" s="5">
        <v>22</v>
      </c>
      <c r="K58" s="4">
        <v>1401</v>
      </c>
      <c r="L58" s="5">
        <v>23</v>
      </c>
      <c r="M58" s="4">
        <v>1204</v>
      </c>
    </row>
    <row r="59" spans="1:13" ht="23.25" thickBot="1">
      <c r="A59" s="3"/>
      <c r="B59" s="3" t="s">
        <v>3503</v>
      </c>
      <c r="C59" s="4">
        <v>3249</v>
      </c>
      <c r="D59" s="4">
        <v>2121</v>
      </c>
      <c r="E59" s="5">
        <v>957</v>
      </c>
      <c r="F59" s="4">
        <v>1024</v>
      </c>
      <c r="G59" s="5">
        <v>57</v>
      </c>
      <c r="H59" s="5">
        <v>14</v>
      </c>
      <c r="I59" s="5">
        <v>19</v>
      </c>
      <c r="J59" s="5">
        <v>26</v>
      </c>
      <c r="K59" s="4">
        <v>2097</v>
      </c>
      <c r="L59" s="5">
        <v>24</v>
      </c>
      <c r="M59" s="4">
        <v>1128</v>
      </c>
    </row>
    <row r="60" spans="1:13" ht="23.25" thickBot="1">
      <c r="A60" s="3"/>
      <c r="B60" s="3" t="s">
        <v>3502</v>
      </c>
      <c r="C60" s="4">
        <v>3274</v>
      </c>
      <c r="D60" s="4">
        <v>2162</v>
      </c>
      <c r="E60" s="5">
        <v>980</v>
      </c>
      <c r="F60" s="4">
        <v>1051</v>
      </c>
      <c r="G60" s="5">
        <v>48</v>
      </c>
      <c r="H60" s="5">
        <v>7</v>
      </c>
      <c r="I60" s="5">
        <v>19</v>
      </c>
      <c r="J60" s="5">
        <v>35</v>
      </c>
      <c r="K60" s="4">
        <v>2140</v>
      </c>
      <c r="L60" s="5">
        <v>22</v>
      </c>
      <c r="M60" s="4">
        <v>1112</v>
      </c>
    </row>
    <row r="61" spans="1:13" ht="17.25" thickBot="1">
      <c r="A61" s="3" t="s">
        <v>3501</v>
      </c>
      <c r="B61" s="3" t="s">
        <v>36</v>
      </c>
      <c r="C61" s="4">
        <v>32934</v>
      </c>
      <c r="D61" s="4">
        <v>23715</v>
      </c>
      <c r="E61" s="4">
        <v>10071</v>
      </c>
      <c r="F61" s="4">
        <v>12437</v>
      </c>
      <c r="G61" s="5">
        <v>429</v>
      </c>
      <c r="H61" s="5">
        <v>107</v>
      </c>
      <c r="I61" s="5">
        <v>160</v>
      </c>
      <c r="J61" s="5">
        <v>337</v>
      </c>
      <c r="K61" s="4">
        <v>23541</v>
      </c>
      <c r="L61" s="5">
        <v>174</v>
      </c>
      <c r="M61" s="4">
        <v>9219</v>
      </c>
    </row>
    <row r="62" spans="1:13" ht="23.25" thickBot="1">
      <c r="A62" s="3"/>
      <c r="B62" s="3" t="s">
        <v>37</v>
      </c>
      <c r="C62" s="4">
        <v>5149</v>
      </c>
      <c r="D62" s="4">
        <v>5149</v>
      </c>
      <c r="E62" s="4">
        <v>2690</v>
      </c>
      <c r="F62" s="4">
        <v>2221</v>
      </c>
      <c r="G62" s="5">
        <v>86</v>
      </c>
      <c r="H62" s="5">
        <v>22</v>
      </c>
      <c r="I62" s="5">
        <v>39</v>
      </c>
      <c r="J62" s="5">
        <v>61</v>
      </c>
      <c r="K62" s="4">
        <v>5119</v>
      </c>
      <c r="L62" s="5">
        <v>30</v>
      </c>
      <c r="M62" s="5">
        <v>0</v>
      </c>
    </row>
    <row r="63" spans="1:13" ht="23.25" thickBot="1">
      <c r="A63" s="3"/>
      <c r="B63" s="3" t="s">
        <v>3500</v>
      </c>
      <c r="C63" s="4">
        <v>2713</v>
      </c>
      <c r="D63" s="4">
        <v>1589</v>
      </c>
      <c r="E63" s="5">
        <v>701</v>
      </c>
      <c r="F63" s="5">
        <v>799</v>
      </c>
      <c r="G63" s="5">
        <v>40</v>
      </c>
      <c r="H63" s="5">
        <v>2</v>
      </c>
      <c r="I63" s="5">
        <v>9</v>
      </c>
      <c r="J63" s="5">
        <v>21</v>
      </c>
      <c r="K63" s="4">
        <v>1572</v>
      </c>
      <c r="L63" s="5">
        <v>17</v>
      </c>
      <c r="M63" s="4">
        <v>1124</v>
      </c>
    </row>
    <row r="64" spans="1:13" ht="23.25" thickBot="1">
      <c r="A64" s="3"/>
      <c r="B64" s="3" t="s">
        <v>3499</v>
      </c>
      <c r="C64" s="4">
        <v>3437</v>
      </c>
      <c r="D64" s="4">
        <v>2154</v>
      </c>
      <c r="E64" s="5">
        <v>894</v>
      </c>
      <c r="F64" s="4">
        <v>1110</v>
      </c>
      <c r="G64" s="5">
        <v>37</v>
      </c>
      <c r="H64" s="5">
        <v>21</v>
      </c>
      <c r="I64" s="5">
        <v>19</v>
      </c>
      <c r="J64" s="5">
        <v>44</v>
      </c>
      <c r="K64" s="4">
        <v>2125</v>
      </c>
      <c r="L64" s="5">
        <v>29</v>
      </c>
      <c r="M64" s="4">
        <v>1283</v>
      </c>
    </row>
    <row r="65" spans="1:13" ht="23.25" thickBot="1">
      <c r="A65" s="3"/>
      <c r="B65" s="3" t="s">
        <v>3498</v>
      </c>
      <c r="C65" s="4">
        <v>2150</v>
      </c>
      <c r="D65" s="4">
        <v>1484</v>
      </c>
      <c r="E65" s="5">
        <v>620</v>
      </c>
      <c r="F65" s="5">
        <v>772</v>
      </c>
      <c r="G65" s="5">
        <v>33</v>
      </c>
      <c r="H65" s="5">
        <v>6</v>
      </c>
      <c r="I65" s="5">
        <v>14</v>
      </c>
      <c r="J65" s="5">
        <v>29</v>
      </c>
      <c r="K65" s="4">
        <v>1474</v>
      </c>
      <c r="L65" s="5">
        <v>10</v>
      </c>
      <c r="M65" s="5">
        <v>666</v>
      </c>
    </row>
    <row r="66" spans="1:13" ht="23.25" thickBot="1">
      <c r="A66" s="3"/>
      <c r="B66" s="3" t="s">
        <v>3497</v>
      </c>
      <c r="C66" s="4">
        <v>2135</v>
      </c>
      <c r="D66" s="4">
        <v>1402</v>
      </c>
      <c r="E66" s="5">
        <v>589</v>
      </c>
      <c r="F66" s="5">
        <v>712</v>
      </c>
      <c r="G66" s="5">
        <v>46</v>
      </c>
      <c r="H66" s="5">
        <v>8</v>
      </c>
      <c r="I66" s="5">
        <v>9</v>
      </c>
      <c r="J66" s="5">
        <v>26</v>
      </c>
      <c r="K66" s="4">
        <v>1390</v>
      </c>
      <c r="L66" s="5">
        <v>12</v>
      </c>
      <c r="M66" s="5">
        <v>733</v>
      </c>
    </row>
    <row r="67" spans="1:13" ht="23.25" thickBot="1">
      <c r="A67" s="3"/>
      <c r="B67" s="3" t="s">
        <v>3496</v>
      </c>
      <c r="C67" s="4">
        <v>3791</v>
      </c>
      <c r="D67" s="4">
        <v>2498</v>
      </c>
      <c r="E67" s="4">
        <v>1065</v>
      </c>
      <c r="F67" s="4">
        <v>1317</v>
      </c>
      <c r="G67" s="5">
        <v>45</v>
      </c>
      <c r="H67" s="5">
        <v>9</v>
      </c>
      <c r="I67" s="5">
        <v>17</v>
      </c>
      <c r="J67" s="5">
        <v>31</v>
      </c>
      <c r="K67" s="4">
        <v>2484</v>
      </c>
      <c r="L67" s="5">
        <v>14</v>
      </c>
      <c r="M67" s="4">
        <v>1293</v>
      </c>
    </row>
    <row r="68" spans="1:13" ht="23.25" thickBot="1">
      <c r="A68" s="3"/>
      <c r="B68" s="3" t="s">
        <v>3495</v>
      </c>
      <c r="C68" s="4">
        <v>3367</v>
      </c>
      <c r="D68" s="4">
        <v>2396</v>
      </c>
      <c r="E68" s="5">
        <v>824</v>
      </c>
      <c r="F68" s="4">
        <v>1482</v>
      </c>
      <c r="G68" s="5">
        <v>34</v>
      </c>
      <c r="H68" s="5">
        <v>10</v>
      </c>
      <c r="I68" s="5">
        <v>12</v>
      </c>
      <c r="J68" s="5">
        <v>24</v>
      </c>
      <c r="K68" s="4">
        <v>2386</v>
      </c>
      <c r="L68" s="5">
        <v>10</v>
      </c>
      <c r="M68" s="5">
        <v>971</v>
      </c>
    </row>
    <row r="69" spans="1:13" ht="23.25" thickBot="1">
      <c r="A69" s="3"/>
      <c r="B69" s="3" t="s">
        <v>3494</v>
      </c>
      <c r="C69" s="4">
        <v>3300</v>
      </c>
      <c r="D69" s="4">
        <v>2415</v>
      </c>
      <c r="E69" s="5">
        <v>957</v>
      </c>
      <c r="F69" s="4">
        <v>1363</v>
      </c>
      <c r="G69" s="5">
        <v>37</v>
      </c>
      <c r="H69" s="5">
        <v>9</v>
      </c>
      <c r="I69" s="5">
        <v>12</v>
      </c>
      <c r="J69" s="5">
        <v>24</v>
      </c>
      <c r="K69" s="4">
        <v>2402</v>
      </c>
      <c r="L69" s="5">
        <v>13</v>
      </c>
      <c r="M69" s="5">
        <v>885</v>
      </c>
    </row>
    <row r="70" spans="1:13" ht="23.25" thickBot="1">
      <c r="A70" s="3"/>
      <c r="B70" s="3" t="s">
        <v>3493</v>
      </c>
      <c r="C70" s="4">
        <v>3552</v>
      </c>
      <c r="D70" s="4">
        <v>2424</v>
      </c>
      <c r="E70" s="5">
        <v>851</v>
      </c>
      <c r="F70" s="4">
        <v>1484</v>
      </c>
      <c r="G70" s="5">
        <v>32</v>
      </c>
      <c r="H70" s="5">
        <v>6</v>
      </c>
      <c r="I70" s="5">
        <v>12</v>
      </c>
      <c r="J70" s="5">
        <v>27</v>
      </c>
      <c r="K70" s="4">
        <v>2412</v>
      </c>
      <c r="L70" s="5">
        <v>12</v>
      </c>
      <c r="M70" s="4">
        <v>1128</v>
      </c>
    </row>
    <row r="71" spans="1:13" ht="23.25" thickBot="1">
      <c r="A71" s="3"/>
      <c r="B71" s="3" t="s">
        <v>3492</v>
      </c>
      <c r="C71" s="4">
        <v>2038</v>
      </c>
      <c r="D71" s="4">
        <v>1302</v>
      </c>
      <c r="E71" s="5">
        <v>505</v>
      </c>
      <c r="F71" s="5">
        <v>709</v>
      </c>
      <c r="G71" s="5">
        <v>24</v>
      </c>
      <c r="H71" s="5">
        <v>2</v>
      </c>
      <c r="I71" s="5">
        <v>9</v>
      </c>
      <c r="J71" s="5">
        <v>37</v>
      </c>
      <c r="K71" s="4">
        <v>1286</v>
      </c>
      <c r="L71" s="5">
        <v>16</v>
      </c>
      <c r="M71" s="5">
        <v>736</v>
      </c>
    </row>
    <row r="72" spans="1:13" ht="23.25" thickBot="1">
      <c r="A72" s="3"/>
      <c r="B72" s="3" t="s">
        <v>3491</v>
      </c>
      <c r="C72" s="4">
        <v>1302</v>
      </c>
      <c r="D72" s="5">
        <v>902</v>
      </c>
      <c r="E72" s="5">
        <v>375</v>
      </c>
      <c r="F72" s="5">
        <v>468</v>
      </c>
      <c r="G72" s="5">
        <v>15</v>
      </c>
      <c r="H72" s="5">
        <v>12</v>
      </c>
      <c r="I72" s="5">
        <v>8</v>
      </c>
      <c r="J72" s="5">
        <v>13</v>
      </c>
      <c r="K72" s="5">
        <v>891</v>
      </c>
      <c r="L72" s="5">
        <v>11</v>
      </c>
      <c r="M72" s="5">
        <v>400</v>
      </c>
    </row>
    <row r="73" spans="1:13" ht="17.25" thickBot="1">
      <c r="A73" s="3" t="s">
        <v>3490</v>
      </c>
      <c r="B73" s="3" t="s">
        <v>36</v>
      </c>
      <c r="C73" s="4">
        <v>13091</v>
      </c>
      <c r="D73" s="4">
        <v>8897</v>
      </c>
      <c r="E73" s="4">
        <v>3698</v>
      </c>
      <c r="F73" s="4">
        <v>4660</v>
      </c>
      <c r="G73" s="5">
        <v>214</v>
      </c>
      <c r="H73" s="5">
        <v>60</v>
      </c>
      <c r="I73" s="5">
        <v>62</v>
      </c>
      <c r="J73" s="5">
        <v>117</v>
      </c>
      <c r="K73" s="4">
        <v>8811</v>
      </c>
      <c r="L73" s="5">
        <v>86</v>
      </c>
      <c r="M73" s="4">
        <v>4194</v>
      </c>
    </row>
    <row r="74" spans="1:13" ht="23.25" thickBot="1">
      <c r="A74" s="3"/>
      <c r="B74" s="3" t="s">
        <v>37</v>
      </c>
      <c r="C74" s="4">
        <v>2932</v>
      </c>
      <c r="D74" s="4">
        <v>2932</v>
      </c>
      <c r="E74" s="4">
        <v>1456</v>
      </c>
      <c r="F74" s="4">
        <v>1351</v>
      </c>
      <c r="G74" s="5">
        <v>56</v>
      </c>
      <c r="H74" s="5">
        <v>16</v>
      </c>
      <c r="I74" s="5">
        <v>20</v>
      </c>
      <c r="J74" s="5">
        <v>18</v>
      </c>
      <c r="K74" s="4">
        <v>2917</v>
      </c>
      <c r="L74" s="5">
        <v>15</v>
      </c>
      <c r="M74" s="5">
        <v>0</v>
      </c>
    </row>
    <row r="75" spans="1:13" ht="23.25" thickBot="1">
      <c r="A75" s="3"/>
      <c r="B75" s="3" t="s">
        <v>3489</v>
      </c>
      <c r="C75" s="4">
        <v>1608</v>
      </c>
      <c r="D75" s="5">
        <v>966</v>
      </c>
      <c r="E75" s="5">
        <v>302</v>
      </c>
      <c r="F75" s="5">
        <v>589</v>
      </c>
      <c r="G75" s="5">
        <v>19</v>
      </c>
      <c r="H75" s="5">
        <v>16</v>
      </c>
      <c r="I75" s="5">
        <v>11</v>
      </c>
      <c r="J75" s="5">
        <v>16</v>
      </c>
      <c r="K75" s="5">
        <v>953</v>
      </c>
      <c r="L75" s="5">
        <v>13</v>
      </c>
      <c r="M75" s="5">
        <v>642</v>
      </c>
    </row>
    <row r="76" spans="1:13" ht="23.25" thickBot="1">
      <c r="A76" s="3"/>
      <c r="B76" s="3" t="s">
        <v>3488</v>
      </c>
      <c r="C76" s="4">
        <v>2309</v>
      </c>
      <c r="D76" s="4">
        <v>1282</v>
      </c>
      <c r="E76" s="5">
        <v>461</v>
      </c>
      <c r="F76" s="5">
        <v>732</v>
      </c>
      <c r="G76" s="5">
        <v>41</v>
      </c>
      <c r="H76" s="5">
        <v>4</v>
      </c>
      <c r="I76" s="5">
        <v>4</v>
      </c>
      <c r="J76" s="5">
        <v>21</v>
      </c>
      <c r="K76" s="4">
        <v>1263</v>
      </c>
      <c r="L76" s="5">
        <v>19</v>
      </c>
      <c r="M76" s="4">
        <v>1027</v>
      </c>
    </row>
    <row r="77" spans="1:13" ht="23.25" thickBot="1">
      <c r="A77" s="3"/>
      <c r="B77" s="3" t="s">
        <v>3487</v>
      </c>
      <c r="C77" s="4">
        <v>2339</v>
      </c>
      <c r="D77" s="4">
        <v>1291</v>
      </c>
      <c r="E77" s="5">
        <v>517</v>
      </c>
      <c r="F77" s="5">
        <v>682</v>
      </c>
      <c r="G77" s="5">
        <v>30</v>
      </c>
      <c r="H77" s="5">
        <v>11</v>
      </c>
      <c r="I77" s="5">
        <v>15</v>
      </c>
      <c r="J77" s="5">
        <v>20</v>
      </c>
      <c r="K77" s="4">
        <v>1275</v>
      </c>
      <c r="L77" s="5">
        <v>16</v>
      </c>
      <c r="M77" s="4">
        <v>1048</v>
      </c>
    </row>
    <row r="78" spans="1:13" ht="23.25" thickBot="1">
      <c r="A78" s="3"/>
      <c r="B78" s="3" t="s">
        <v>3486</v>
      </c>
      <c r="C78" s="4">
        <v>1828</v>
      </c>
      <c r="D78" s="4">
        <v>1011</v>
      </c>
      <c r="E78" s="5">
        <v>405</v>
      </c>
      <c r="F78" s="5">
        <v>537</v>
      </c>
      <c r="G78" s="5">
        <v>32</v>
      </c>
      <c r="H78" s="5">
        <v>6</v>
      </c>
      <c r="I78" s="5">
        <v>4</v>
      </c>
      <c r="J78" s="5">
        <v>20</v>
      </c>
      <c r="K78" s="4">
        <v>1004</v>
      </c>
      <c r="L78" s="5">
        <v>7</v>
      </c>
      <c r="M78" s="5">
        <v>817</v>
      </c>
    </row>
    <row r="79" spans="1:13" ht="23.25" thickBot="1">
      <c r="A79" s="3"/>
      <c r="B79" s="3" t="s">
        <v>3485</v>
      </c>
      <c r="C79" s="4">
        <v>2075</v>
      </c>
      <c r="D79" s="4">
        <v>1415</v>
      </c>
      <c r="E79" s="5">
        <v>557</v>
      </c>
      <c r="F79" s="5">
        <v>769</v>
      </c>
      <c r="G79" s="5">
        <v>36</v>
      </c>
      <c r="H79" s="5">
        <v>7</v>
      </c>
      <c r="I79" s="5">
        <v>8</v>
      </c>
      <c r="J79" s="5">
        <v>22</v>
      </c>
      <c r="K79" s="4">
        <v>1399</v>
      </c>
      <c r="L79" s="5">
        <v>16</v>
      </c>
      <c r="M79" s="5">
        <v>660</v>
      </c>
    </row>
    <row r="80" spans="1:13" ht="17.25" thickBot="1">
      <c r="A80" s="3" t="s">
        <v>3484</v>
      </c>
      <c r="B80" s="3" t="s">
        <v>36</v>
      </c>
      <c r="C80" s="4">
        <v>23369</v>
      </c>
      <c r="D80" s="4">
        <v>17287</v>
      </c>
      <c r="E80" s="4">
        <v>7654</v>
      </c>
      <c r="F80" s="4">
        <v>8807</v>
      </c>
      <c r="G80" s="5">
        <v>325</v>
      </c>
      <c r="H80" s="5">
        <v>70</v>
      </c>
      <c r="I80" s="5">
        <v>97</v>
      </c>
      <c r="J80" s="5">
        <v>214</v>
      </c>
      <c r="K80" s="4">
        <v>17167</v>
      </c>
      <c r="L80" s="5">
        <v>120</v>
      </c>
      <c r="M80" s="4">
        <v>6082</v>
      </c>
    </row>
    <row r="81" spans="1:13" ht="23.25" thickBot="1">
      <c r="A81" s="3"/>
      <c r="B81" s="3" t="s">
        <v>37</v>
      </c>
      <c r="C81" s="4">
        <v>4770</v>
      </c>
      <c r="D81" s="4">
        <v>4769</v>
      </c>
      <c r="E81" s="4">
        <v>2601</v>
      </c>
      <c r="F81" s="4">
        <v>1976</v>
      </c>
      <c r="G81" s="5">
        <v>70</v>
      </c>
      <c r="H81" s="5">
        <v>18</v>
      </c>
      <c r="I81" s="5">
        <v>19</v>
      </c>
      <c r="J81" s="5">
        <v>58</v>
      </c>
      <c r="K81" s="4">
        <v>4742</v>
      </c>
      <c r="L81" s="5">
        <v>27</v>
      </c>
      <c r="M81" s="5">
        <v>1</v>
      </c>
    </row>
    <row r="82" spans="1:13" ht="23.25" thickBot="1">
      <c r="A82" s="3"/>
      <c r="B82" s="3" t="s">
        <v>3483</v>
      </c>
      <c r="C82" s="4">
        <v>3692</v>
      </c>
      <c r="D82" s="4">
        <v>2522</v>
      </c>
      <c r="E82" s="4">
        <v>1000</v>
      </c>
      <c r="F82" s="4">
        <v>1406</v>
      </c>
      <c r="G82" s="5">
        <v>41</v>
      </c>
      <c r="H82" s="5">
        <v>12</v>
      </c>
      <c r="I82" s="5">
        <v>15</v>
      </c>
      <c r="J82" s="5">
        <v>35</v>
      </c>
      <c r="K82" s="4">
        <v>2509</v>
      </c>
      <c r="L82" s="5">
        <v>13</v>
      </c>
      <c r="M82" s="4">
        <v>1170</v>
      </c>
    </row>
    <row r="83" spans="1:13" ht="23.25" thickBot="1">
      <c r="A83" s="3"/>
      <c r="B83" s="3" t="s">
        <v>3482</v>
      </c>
      <c r="C83" s="4">
        <v>1938</v>
      </c>
      <c r="D83" s="4">
        <v>1370</v>
      </c>
      <c r="E83" s="5">
        <v>611</v>
      </c>
      <c r="F83" s="5">
        <v>678</v>
      </c>
      <c r="G83" s="5">
        <v>33</v>
      </c>
      <c r="H83" s="5">
        <v>6</v>
      </c>
      <c r="I83" s="5">
        <v>7</v>
      </c>
      <c r="J83" s="5">
        <v>22</v>
      </c>
      <c r="K83" s="4">
        <v>1357</v>
      </c>
      <c r="L83" s="5">
        <v>13</v>
      </c>
      <c r="M83" s="5">
        <v>568</v>
      </c>
    </row>
    <row r="84" spans="1:13" ht="23.25" thickBot="1">
      <c r="A84" s="3"/>
      <c r="B84" s="3" t="s">
        <v>3481</v>
      </c>
      <c r="C84" s="4">
        <v>2684</v>
      </c>
      <c r="D84" s="4">
        <v>1627</v>
      </c>
      <c r="E84" s="5">
        <v>647</v>
      </c>
      <c r="F84" s="5">
        <v>884</v>
      </c>
      <c r="G84" s="5">
        <v>35</v>
      </c>
      <c r="H84" s="5">
        <v>11</v>
      </c>
      <c r="I84" s="5">
        <v>6</v>
      </c>
      <c r="J84" s="5">
        <v>23</v>
      </c>
      <c r="K84" s="4">
        <v>1606</v>
      </c>
      <c r="L84" s="5">
        <v>21</v>
      </c>
      <c r="M84" s="4">
        <v>1057</v>
      </c>
    </row>
    <row r="85" spans="1:13" ht="23.25" thickBot="1">
      <c r="A85" s="3"/>
      <c r="B85" s="3" t="s">
        <v>3480</v>
      </c>
      <c r="C85" s="4">
        <v>2315</v>
      </c>
      <c r="D85" s="4">
        <v>1513</v>
      </c>
      <c r="E85" s="5">
        <v>611</v>
      </c>
      <c r="F85" s="5">
        <v>805</v>
      </c>
      <c r="G85" s="5">
        <v>40</v>
      </c>
      <c r="H85" s="5">
        <v>7</v>
      </c>
      <c r="I85" s="5">
        <v>11</v>
      </c>
      <c r="J85" s="5">
        <v>25</v>
      </c>
      <c r="K85" s="4">
        <v>1499</v>
      </c>
      <c r="L85" s="5">
        <v>14</v>
      </c>
      <c r="M85" s="5">
        <v>802</v>
      </c>
    </row>
    <row r="86" spans="1:13" ht="23.25" thickBot="1">
      <c r="A86" s="3"/>
      <c r="B86" s="3" t="s">
        <v>3479</v>
      </c>
      <c r="C86" s="4">
        <v>1357</v>
      </c>
      <c r="D86" s="5">
        <v>965</v>
      </c>
      <c r="E86" s="5">
        <v>380</v>
      </c>
      <c r="F86" s="5">
        <v>542</v>
      </c>
      <c r="G86" s="5">
        <v>18</v>
      </c>
      <c r="H86" s="5">
        <v>4</v>
      </c>
      <c r="I86" s="5">
        <v>5</v>
      </c>
      <c r="J86" s="5">
        <v>13</v>
      </c>
      <c r="K86" s="5">
        <v>962</v>
      </c>
      <c r="L86" s="5">
        <v>3</v>
      </c>
      <c r="M86" s="5">
        <v>392</v>
      </c>
    </row>
    <row r="87" spans="1:13" ht="23.25" thickBot="1">
      <c r="A87" s="3"/>
      <c r="B87" s="3" t="s">
        <v>3478</v>
      </c>
      <c r="C87" s="4">
        <v>3200</v>
      </c>
      <c r="D87" s="4">
        <v>2135</v>
      </c>
      <c r="E87" s="5">
        <v>900</v>
      </c>
      <c r="F87" s="4">
        <v>1139</v>
      </c>
      <c r="G87" s="5">
        <v>37</v>
      </c>
      <c r="H87" s="5">
        <v>7</v>
      </c>
      <c r="I87" s="5">
        <v>22</v>
      </c>
      <c r="J87" s="5">
        <v>19</v>
      </c>
      <c r="K87" s="4">
        <v>2124</v>
      </c>
      <c r="L87" s="5">
        <v>11</v>
      </c>
      <c r="M87" s="4">
        <v>1065</v>
      </c>
    </row>
    <row r="88" spans="1:13" ht="23.25" thickBot="1">
      <c r="A88" s="3"/>
      <c r="B88" s="3" t="s">
        <v>3477</v>
      </c>
      <c r="C88" s="4">
        <v>3413</v>
      </c>
      <c r="D88" s="4">
        <v>2386</v>
      </c>
      <c r="E88" s="5">
        <v>904</v>
      </c>
      <c r="F88" s="4">
        <v>1377</v>
      </c>
      <c r="G88" s="5">
        <v>51</v>
      </c>
      <c r="H88" s="5">
        <v>5</v>
      </c>
      <c r="I88" s="5">
        <v>12</v>
      </c>
      <c r="J88" s="5">
        <v>19</v>
      </c>
      <c r="K88" s="4">
        <v>2368</v>
      </c>
      <c r="L88" s="5">
        <v>18</v>
      </c>
      <c r="M88" s="4">
        <v>1027</v>
      </c>
    </row>
    <row r="89" spans="1:13" ht="17.25" thickBot="1">
      <c r="A89" s="3" t="s">
        <v>3476</v>
      </c>
      <c r="B89" s="3" t="s">
        <v>36</v>
      </c>
      <c r="C89" s="4">
        <v>29627</v>
      </c>
      <c r="D89" s="4">
        <v>19270</v>
      </c>
      <c r="E89" s="4">
        <v>8994</v>
      </c>
      <c r="F89" s="4">
        <v>9114</v>
      </c>
      <c r="G89" s="5">
        <v>304</v>
      </c>
      <c r="H89" s="5">
        <v>67</v>
      </c>
      <c r="I89" s="5">
        <v>498</v>
      </c>
      <c r="J89" s="5">
        <v>174</v>
      </c>
      <c r="K89" s="4">
        <v>19151</v>
      </c>
      <c r="L89" s="5">
        <v>119</v>
      </c>
      <c r="M89" s="4">
        <v>10357</v>
      </c>
    </row>
    <row r="90" spans="1:13" ht="23.25" thickBot="1">
      <c r="A90" s="3"/>
      <c r="B90" s="3" t="s">
        <v>37</v>
      </c>
      <c r="C90" s="4">
        <v>4200</v>
      </c>
      <c r="D90" s="4">
        <v>4200</v>
      </c>
      <c r="E90" s="4">
        <v>2272</v>
      </c>
      <c r="F90" s="4">
        <v>1723</v>
      </c>
      <c r="G90" s="5">
        <v>45</v>
      </c>
      <c r="H90" s="5">
        <v>11</v>
      </c>
      <c r="I90" s="5">
        <v>97</v>
      </c>
      <c r="J90" s="5">
        <v>23</v>
      </c>
      <c r="K90" s="4">
        <v>4171</v>
      </c>
      <c r="L90" s="5">
        <v>29</v>
      </c>
      <c r="M90" s="5">
        <v>0</v>
      </c>
    </row>
    <row r="91" spans="1:13" ht="23.25" thickBot="1">
      <c r="A91" s="3"/>
      <c r="B91" s="3" t="s">
        <v>3475</v>
      </c>
      <c r="C91" s="4">
        <v>2930</v>
      </c>
      <c r="D91" s="4">
        <v>1469</v>
      </c>
      <c r="E91" s="5">
        <v>369</v>
      </c>
      <c r="F91" s="5">
        <v>935</v>
      </c>
      <c r="G91" s="5">
        <v>13</v>
      </c>
      <c r="H91" s="5">
        <v>2</v>
      </c>
      <c r="I91" s="5">
        <v>119</v>
      </c>
      <c r="J91" s="5">
        <v>16</v>
      </c>
      <c r="K91" s="4">
        <v>1454</v>
      </c>
      <c r="L91" s="5">
        <v>15</v>
      </c>
      <c r="M91" s="4">
        <v>1461</v>
      </c>
    </row>
    <row r="92" spans="1:13" ht="23.25" thickBot="1">
      <c r="A92" s="3"/>
      <c r="B92" s="3" t="s">
        <v>3474</v>
      </c>
      <c r="C92" s="4">
        <v>4016</v>
      </c>
      <c r="D92" s="4">
        <v>2249</v>
      </c>
      <c r="E92" s="4">
        <v>1061</v>
      </c>
      <c r="F92" s="4">
        <v>1049</v>
      </c>
      <c r="G92" s="5">
        <v>42</v>
      </c>
      <c r="H92" s="5">
        <v>13</v>
      </c>
      <c r="I92" s="5">
        <v>58</v>
      </c>
      <c r="J92" s="5">
        <v>11</v>
      </c>
      <c r="K92" s="4">
        <v>2234</v>
      </c>
      <c r="L92" s="5">
        <v>15</v>
      </c>
      <c r="M92" s="4">
        <v>1767</v>
      </c>
    </row>
    <row r="93" spans="1:13" ht="23.25" thickBot="1">
      <c r="A93" s="3"/>
      <c r="B93" s="3" t="s">
        <v>3473</v>
      </c>
      <c r="C93" s="4">
        <v>2324</v>
      </c>
      <c r="D93" s="4">
        <v>1540</v>
      </c>
      <c r="E93" s="5">
        <v>751</v>
      </c>
      <c r="F93" s="5">
        <v>713</v>
      </c>
      <c r="G93" s="5">
        <v>24</v>
      </c>
      <c r="H93" s="5">
        <v>4</v>
      </c>
      <c r="I93" s="5">
        <v>31</v>
      </c>
      <c r="J93" s="5">
        <v>12</v>
      </c>
      <c r="K93" s="4">
        <v>1535</v>
      </c>
      <c r="L93" s="5">
        <v>5</v>
      </c>
      <c r="M93" s="5">
        <v>784</v>
      </c>
    </row>
    <row r="94" spans="1:13" ht="23.25" thickBot="1">
      <c r="A94" s="3"/>
      <c r="B94" s="3" t="s">
        <v>3472</v>
      </c>
      <c r="C94" s="4">
        <v>2935</v>
      </c>
      <c r="D94" s="4">
        <v>1648</v>
      </c>
      <c r="E94" s="5">
        <v>707</v>
      </c>
      <c r="F94" s="5">
        <v>847</v>
      </c>
      <c r="G94" s="5">
        <v>27</v>
      </c>
      <c r="H94" s="5">
        <v>5</v>
      </c>
      <c r="I94" s="5">
        <v>38</v>
      </c>
      <c r="J94" s="5">
        <v>17</v>
      </c>
      <c r="K94" s="4">
        <v>1641</v>
      </c>
      <c r="L94" s="5">
        <v>7</v>
      </c>
      <c r="M94" s="4">
        <v>1287</v>
      </c>
    </row>
    <row r="95" spans="1:13" ht="23.25" thickBot="1">
      <c r="A95" s="3"/>
      <c r="B95" s="3" t="s">
        <v>3471</v>
      </c>
      <c r="C95" s="4">
        <v>2902</v>
      </c>
      <c r="D95" s="4">
        <v>1728</v>
      </c>
      <c r="E95" s="5">
        <v>829</v>
      </c>
      <c r="F95" s="5">
        <v>804</v>
      </c>
      <c r="G95" s="5">
        <v>34</v>
      </c>
      <c r="H95" s="5">
        <v>8</v>
      </c>
      <c r="I95" s="5">
        <v>30</v>
      </c>
      <c r="J95" s="5">
        <v>18</v>
      </c>
      <c r="K95" s="4">
        <v>1723</v>
      </c>
      <c r="L95" s="5">
        <v>5</v>
      </c>
      <c r="M95" s="4">
        <v>1174</v>
      </c>
    </row>
    <row r="96" spans="1:13" ht="23.25" thickBot="1">
      <c r="A96" s="3"/>
      <c r="B96" s="3" t="s">
        <v>3470</v>
      </c>
      <c r="C96" s="4">
        <v>3516</v>
      </c>
      <c r="D96" s="4">
        <v>2204</v>
      </c>
      <c r="E96" s="4">
        <v>1065</v>
      </c>
      <c r="F96" s="4">
        <v>1003</v>
      </c>
      <c r="G96" s="5">
        <v>38</v>
      </c>
      <c r="H96" s="5">
        <v>9</v>
      </c>
      <c r="I96" s="5">
        <v>50</v>
      </c>
      <c r="J96" s="5">
        <v>22</v>
      </c>
      <c r="K96" s="4">
        <v>2187</v>
      </c>
      <c r="L96" s="5">
        <v>17</v>
      </c>
      <c r="M96" s="4">
        <v>1312</v>
      </c>
    </row>
    <row r="97" spans="1:13" ht="23.25" thickBot="1">
      <c r="A97" s="3"/>
      <c r="B97" s="3" t="s">
        <v>3469</v>
      </c>
      <c r="C97" s="4">
        <v>3298</v>
      </c>
      <c r="D97" s="4">
        <v>2149</v>
      </c>
      <c r="E97" s="5">
        <v>982</v>
      </c>
      <c r="F97" s="4">
        <v>1044</v>
      </c>
      <c r="G97" s="5">
        <v>36</v>
      </c>
      <c r="H97" s="5">
        <v>8</v>
      </c>
      <c r="I97" s="5">
        <v>37</v>
      </c>
      <c r="J97" s="5">
        <v>29</v>
      </c>
      <c r="K97" s="4">
        <v>2136</v>
      </c>
      <c r="L97" s="5">
        <v>13</v>
      </c>
      <c r="M97" s="4">
        <v>1149</v>
      </c>
    </row>
    <row r="98" spans="1:13" ht="23.25" thickBot="1">
      <c r="A98" s="3"/>
      <c r="B98" s="3" t="s">
        <v>3468</v>
      </c>
      <c r="C98" s="4">
        <v>3506</v>
      </c>
      <c r="D98" s="4">
        <v>2083</v>
      </c>
      <c r="E98" s="5">
        <v>958</v>
      </c>
      <c r="F98" s="5">
        <v>996</v>
      </c>
      <c r="G98" s="5">
        <v>45</v>
      </c>
      <c r="H98" s="5">
        <v>7</v>
      </c>
      <c r="I98" s="5">
        <v>38</v>
      </c>
      <c r="J98" s="5">
        <v>26</v>
      </c>
      <c r="K98" s="4">
        <v>2070</v>
      </c>
      <c r="L98" s="5">
        <v>13</v>
      </c>
      <c r="M98" s="4">
        <v>1423</v>
      </c>
    </row>
    <row r="99" spans="1:13" ht="17.25" thickBot="1">
      <c r="A99" s="3" t="s">
        <v>3467</v>
      </c>
      <c r="B99" s="3" t="s">
        <v>36</v>
      </c>
      <c r="C99" s="4">
        <v>21923</v>
      </c>
      <c r="D99" s="4">
        <v>16144</v>
      </c>
      <c r="E99" s="4">
        <v>7745</v>
      </c>
      <c r="F99" s="4">
        <v>7674</v>
      </c>
      <c r="G99" s="5">
        <v>244</v>
      </c>
      <c r="H99" s="5">
        <v>39</v>
      </c>
      <c r="I99" s="5">
        <v>253</v>
      </c>
      <c r="J99" s="5">
        <v>120</v>
      </c>
      <c r="K99" s="4">
        <v>16075</v>
      </c>
      <c r="L99" s="5">
        <v>69</v>
      </c>
      <c r="M99" s="4">
        <v>5779</v>
      </c>
    </row>
    <row r="100" spans="1:13" ht="23.25" thickBot="1">
      <c r="A100" s="3"/>
      <c r="B100" s="3" t="s">
        <v>37</v>
      </c>
      <c r="C100" s="4">
        <v>6049</v>
      </c>
      <c r="D100" s="4">
        <v>6049</v>
      </c>
      <c r="E100" s="4">
        <v>3381</v>
      </c>
      <c r="F100" s="4">
        <v>2439</v>
      </c>
      <c r="G100" s="5">
        <v>72</v>
      </c>
      <c r="H100" s="5">
        <v>12</v>
      </c>
      <c r="I100" s="5">
        <v>72</v>
      </c>
      <c r="J100" s="5">
        <v>42</v>
      </c>
      <c r="K100" s="4">
        <v>6018</v>
      </c>
      <c r="L100" s="5">
        <v>31</v>
      </c>
      <c r="M100" s="5">
        <v>0</v>
      </c>
    </row>
    <row r="101" spans="1:13" ht="23.25" thickBot="1">
      <c r="A101" s="3"/>
      <c r="B101" s="3" t="s">
        <v>3466</v>
      </c>
      <c r="C101" s="4">
        <v>3031</v>
      </c>
      <c r="D101" s="4">
        <v>1831</v>
      </c>
      <c r="E101" s="5">
        <v>818</v>
      </c>
      <c r="F101" s="5">
        <v>917</v>
      </c>
      <c r="G101" s="5">
        <v>22</v>
      </c>
      <c r="H101" s="5">
        <v>9</v>
      </c>
      <c r="I101" s="5">
        <v>37</v>
      </c>
      <c r="J101" s="5">
        <v>22</v>
      </c>
      <c r="K101" s="4">
        <v>1825</v>
      </c>
      <c r="L101" s="5">
        <v>6</v>
      </c>
      <c r="M101" s="4">
        <v>1200</v>
      </c>
    </row>
    <row r="102" spans="1:13" ht="23.25" thickBot="1">
      <c r="A102" s="3"/>
      <c r="B102" s="3" t="s">
        <v>3465</v>
      </c>
      <c r="C102" s="4">
        <v>1645</v>
      </c>
      <c r="D102" s="4">
        <v>1045</v>
      </c>
      <c r="E102" s="5">
        <v>440</v>
      </c>
      <c r="F102" s="5">
        <v>552</v>
      </c>
      <c r="G102" s="5">
        <v>23</v>
      </c>
      <c r="H102" s="5">
        <v>3</v>
      </c>
      <c r="I102" s="5">
        <v>18</v>
      </c>
      <c r="J102" s="5">
        <v>7</v>
      </c>
      <c r="K102" s="4">
        <v>1043</v>
      </c>
      <c r="L102" s="5">
        <v>2</v>
      </c>
      <c r="M102" s="5">
        <v>600</v>
      </c>
    </row>
    <row r="103" spans="1:13" ht="23.25" thickBot="1">
      <c r="A103" s="3"/>
      <c r="B103" s="3" t="s">
        <v>3464</v>
      </c>
      <c r="C103" s="4">
        <v>1513</v>
      </c>
      <c r="D103" s="5">
        <v>824</v>
      </c>
      <c r="E103" s="5">
        <v>371</v>
      </c>
      <c r="F103" s="5">
        <v>418</v>
      </c>
      <c r="G103" s="5">
        <v>17</v>
      </c>
      <c r="H103" s="5">
        <v>3</v>
      </c>
      <c r="I103" s="5">
        <v>8</v>
      </c>
      <c r="J103" s="5">
        <v>4</v>
      </c>
      <c r="K103" s="5">
        <v>821</v>
      </c>
      <c r="L103" s="5">
        <v>3</v>
      </c>
      <c r="M103" s="5">
        <v>689</v>
      </c>
    </row>
    <row r="104" spans="1:13" ht="23.25" thickBot="1">
      <c r="A104" s="3"/>
      <c r="B104" s="3" t="s">
        <v>3463</v>
      </c>
      <c r="C104" s="4">
        <v>1864</v>
      </c>
      <c r="D104" s="4">
        <v>1159</v>
      </c>
      <c r="E104" s="5">
        <v>583</v>
      </c>
      <c r="F104" s="5">
        <v>514</v>
      </c>
      <c r="G104" s="5">
        <v>24</v>
      </c>
      <c r="H104" s="5">
        <v>2</v>
      </c>
      <c r="I104" s="5">
        <v>22</v>
      </c>
      <c r="J104" s="5">
        <v>11</v>
      </c>
      <c r="K104" s="4">
        <v>1156</v>
      </c>
      <c r="L104" s="5">
        <v>3</v>
      </c>
      <c r="M104" s="5">
        <v>705</v>
      </c>
    </row>
    <row r="105" spans="1:13" ht="23.25" thickBot="1">
      <c r="A105" s="3"/>
      <c r="B105" s="3" t="s">
        <v>3462</v>
      </c>
      <c r="C105" s="4">
        <v>1995</v>
      </c>
      <c r="D105" s="4">
        <v>1406</v>
      </c>
      <c r="E105" s="5">
        <v>612</v>
      </c>
      <c r="F105" s="5">
        <v>713</v>
      </c>
      <c r="G105" s="5">
        <v>34</v>
      </c>
      <c r="H105" s="5">
        <v>4</v>
      </c>
      <c r="I105" s="5">
        <v>26</v>
      </c>
      <c r="J105" s="5">
        <v>13</v>
      </c>
      <c r="K105" s="4">
        <v>1402</v>
      </c>
      <c r="L105" s="5">
        <v>4</v>
      </c>
      <c r="M105" s="5">
        <v>589</v>
      </c>
    </row>
    <row r="106" spans="1:13" ht="23.25" thickBot="1">
      <c r="A106" s="3"/>
      <c r="B106" s="3" t="s">
        <v>3461</v>
      </c>
      <c r="C106" s="4">
        <v>1942</v>
      </c>
      <c r="D106" s="4">
        <v>1333</v>
      </c>
      <c r="E106" s="5">
        <v>528</v>
      </c>
      <c r="F106" s="5">
        <v>724</v>
      </c>
      <c r="G106" s="5">
        <v>22</v>
      </c>
      <c r="H106" s="5">
        <v>2</v>
      </c>
      <c r="I106" s="5">
        <v>35</v>
      </c>
      <c r="J106" s="5">
        <v>11</v>
      </c>
      <c r="K106" s="4">
        <v>1322</v>
      </c>
      <c r="L106" s="5">
        <v>11</v>
      </c>
      <c r="M106" s="5">
        <v>609</v>
      </c>
    </row>
    <row r="107" spans="1:13" ht="23.25" thickBot="1">
      <c r="A107" s="3"/>
      <c r="B107" s="3" t="s">
        <v>3460</v>
      </c>
      <c r="C107" s="4">
        <v>1842</v>
      </c>
      <c r="D107" s="4">
        <v>1204</v>
      </c>
      <c r="E107" s="5">
        <v>347</v>
      </c>
      <c r="F107" s="5">
        <v>829</v>
      </c>
      <c r="G107" s="5">
        <v>8</v>
      </c>
      <c r="H107" s="5">
        <v>1</v>
      </c>
      <c r="I107" s="5">
        <v>11</v>
      </c>
      <c r="J107" s="5">
        <v>6</v>
      </c>
      <c r="K107" s="4">
        <v>1202</v>
      </c>
      <c r="L107" s="5">
        <v>2</v>
      </c>
      <c r="M107" s="5">
        <v>638</v>
      </c>
    </row>
    <row r="108" spans="1:13" ht="23.25" thickBot="1">
      <c r="A108" s="3"/>
      <c r="B108" s="3" t="s">
        <v>3459</v>
      </c>
      <c r="C108" s="4">
        <v>2042</v>
      </c>
      <c r="D108" s="4">
        <v>1293</v>
      </c>
      <c r="E108" s="5">
        <v>665</v>
      </c>
      <c r="F108" s="5">
        <v>568</v>
      </c>
      <c r="G108" s="5">
        <v>22</v>
      </c>
      <c r="H108" s="5">
        <v>3</v>
      </c>
      <c r="I108" s="5">
        <v>24</v>
      </c>
      <c r="J108" s="5">
        <v>4</v>
      </c>
      <c r="K108" s="4">
        <v>1286</v>
      </c>
      <c r="L108" s="5">
        <v>7</v>
      </c>
      <c r="M108" s="5">
        <v>749</v>
      </c>
    </row>
    <row r="109" spans="1:13" ht="23.25" thickBot="1">
      <c r="A109" s="3" t="s">
        <v>97</v>
      </c>
      <c r="B109" s="3"/>
      <c r="C109" s="5">
        <v>0</v>
      </c>
      <c r="D109" s="5">
        <v>4</v>
      </c>
      <c r="E109" s="5">
        <v>1</v>
      </c>
      <c r="F109" s="5">
        <v>3</v>
      </c>
      <c r="G109" s="5">
        <v>0</v>
      </c>
      <c r="H109" s="5">
        <v>0</v>
      </c>
      <c r="I109" s="5">
        <v>0</v>
      </c>
      <c r="J109" s="5">
        <v>0</v>
      </c>
      <c r="K109" s="5">
        <v>4</v>
      </c>
      <c r="L109" s="5">
        <v>0</v>
      </c>
      <c r="M109" s="5">
        <v>-4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8A9E-7665-45AB-BA6C-01E42F7D2526}">
  <sheetPr>
    <tabColor theme="4" tint="0.59999389629810485"/>
  </sheetPr>
  <dimension ref="A1:X7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11</v>
      </c>
      <c r="H2" s="10" t="s">
        <v>19</v>
      </c>
      <c r="I2" s="10" t="s">
        <v>27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1" t="s">
        <v>3613</v>
      </c>
      <c r="F3" s="11" t="s">
        <v>3612</v>
      </c>
      <c r="G3" s="11" t="s">
        <v>3611</v>
      </c>
      <c r="H3" s="11" t="s">
        <v>3610</v>
      </c>
      <c r="I3" s="11" t="s">
        <v>3609</v>
      </c>
      <c r="J3" s="44"/>
      <c r="K3" s="11"/>
      <c r="L3" s="44"/>
      <c r="U3" t="s">
        <v>3</v>
      </c>
      <c r="V3" t="str">
        <f t="shared" si="0"/>
        <v>유영민</v>
      </c>
      <c r="W3" t="str">
        <f t="shared" si="0"/>
        <v>하태경</v>
      </c>
      <c r="X3" t="str">
        <f t="shared" si="0"/>
        <v>한근형</v>
      </c>
    </row>
    <row r="4" spans="1:24" ht="17.25" thickBot="1">
      <c r="A4" s="3" t="s">
        <v>30</v>
      </c>
      <c r="B4" s="3"/>
      <c r="C4" s="4">
        <v>191197</v>
      </c>
      <c r="D4" s="4">
        <v>133831</v>
      </c>
      <c r="E4" s="4">
        <v>49633</v>
      </c>
      <c r="F4" s="4">
        <v>78971</v>
      </c>
      <c r="G4" s="4">
        <v>1513</v>
      </c>
      <c r="H4" s="5">
        <v>544</v>
      </c>
      <c r="I4" s="4">
        <v>2114</v>
      </c>
      <c r="J4" s="4">
        <v>132775</v>
      </c>
      <c r="K4" s="4">
        <v>1056</v>
      </c>
      <c r="L4" s="4">
        <v>57366</v>
      </c>
      <c r="V4" s="8"/>
      <c r="W4" s="8"/>
      <c r="X4" s="8"/>
    </row>
    <row r="5" spans="1:24" ht="23.25" thickBot="1">
      <c r="A5" s="3" t="s">
        <v>31</v>
      </c>
      <c r="B5" s="3"/>
      <c r="C5" s="5">
        <v>459</v>
      </c>
      <c r="D5" s="5">
        <v>439</v>
      </c>
      <c r="E5" s="5">
        <v>156</v>
      </c>
      <c r="F5" s="5">
        <v>230</v>
      </c>
      <c r="G5" s="5">
        <v>9</v>
      </c>
      <c r="H5" s="5">
        <v>4</v>
      </c>
      <c r="I5" s="5">
        <v>17</v>
      </c>
      <c r="J5" s="5">
        <v>416</v>
      </c>
      <c r="K5" s="5">
        <v>23</v>
      </c>
      <c r="L5" s="5">
        <v>20</v>
      </c>
      <c r="T5" t="s">
        <v>2929</v>
      </c>
      <c r="U5">
        <f>SUMIF($A:$A,"합계",D:D)</f>
        <v>133831</v>
      </c>
      <c r="V5">
        <f>SUMIF($A:$A,"합계",E:E)</f>
        <v>49633</v>
      </c>
      <c r="W5">
        <f>SUMIF($A:$A,"합계",F:F)</f>
        <v>78971</v>
      </c>
      <c r="X5">
        <f>SUMIF($A:$A,"합계",G:G)</f>
        <v>1513</v>
      </c>
    </row>
    <row r="6" spans="1:24" ht="23.25" thickBot="1">
      <c r="A6" s="3" t="s">
        <v>32</v>
      </c>
      <c r="B6" s="3"/>
      <c r="C6" s="4">
        <v>11327</v>
      </c>
      <c r="D6" s="4">
        <v>11326</v>
      </c>
      <c r="E6" s="4">
        <v>4998</v>
      </c>
      <c r="F6" s="4">
        <v>5733</v>
      </c>
      <c r="G6" s="5">
        <v>87</v>
      </c>
      <c r="H6" s="5">
        <v>61</v>
      </c>
      <c r="I6" s="5">
        <v>297</v>
      </c>
      <c r="J6" s="4">
        <v>11176</v>
      </c>
      <c r="K6" s="5">
        <v>150</v>
      </c>
      <c r="L6" s="5">
        <v>1</v>
      </c>
      <c r="T6" t="s">
        <v>2930</v>
      </c>
      <c r="U6">
        <f>U5-U7</f>
        <v>83144</v>
      </c>
      <c r="V6">
        <f>V5-V7</f>
        <v>26376</v>
      </c>
      <c r="W6">
        <f>W5-W7</f>
        <v>53301</v>
      </c>
      <c r="X6">
        <f>X5-X7</f>
        <v>1134</v>
      </c>
    </row>
    <row r="7" spans="1:24" ht="23.25" thickBot="1">
      <c r="A7" s="3" t="s">
        <v>33</v>
      </c>
      <c r="B7" s="3"/>
      <c r="C7" s="5">
        <v>926</v>
      </c>
      <c r="D7" s="5">
        <v>213</v>
      </c>
      <c r="E7" s="5">
        <v>126</v>
      </c>
      <c r="F7" s="5">
        <v>76</v>
      </c>
      <c r="G7" s="5">
        <v>2</v>
      </c>
      <c r="H7" s="5">
        <v>1</v>
      </c>
      <c r="I7" s="5">
        <v>5</v>
      </c>
      <c r="J7" s="5">
        <v>210</v>
      </c>
      <c r="K7" s="5">
        <v>3</v>
      </c>
      <c r="L7" s="5">
        <v>713</v>
      </c>
      <c r="T7" t="s">
        <v>2931</v>
      </c>
      <c r="U7">
        <f>U11+U10+U9</f>
        <v>50687</v>
      </c>
      <c r="V7">
        <f>V11+V10+V9</f>
        <v>23257</v>
      </c>
      <c r="W7">
        <f>W11+W10+W9</f>
        <v>25670</v>
      </c>
      <c r="X7">
        <f>X11+X10+X9</f>
        <v>379</v>
      </c>
    </row>
    <row r="8" spans="1:24" ht="23.25" thickBot="1">
      <c r="A8" s="3" t="s">
        <v>34</v>
      </c>
      <c r="B8" s="3"/>
      <c r="C8" s="5">
        <v>0</v>
      </c>
      <c r="D8" s="5">
        <v>8</v>
      </c>
      <c r="E8" s="5">
        <v>4</v>
      </c>
      <c r="F8" s="5">
        <v>3</v>
      </c>
      <c r="G8" s="5">
        <v>1</v>
      </c>
      <c r="H8" s="5">
        <v>0</v>
      </c>
      <c r="I8" s="5">
        <v>0</v>
      </c>
      <c r="J8" s="5">
        <v>8</v>
      </c>
      <c r="K8" s="5">
        <v>0</v>
      </c>
      <c r="L8" s="5">
        <v>-8</v>
      </c>
      <c r="V8" s="8"/>
      <c r="W8" s="8"/>
      <c r="X8" s="8"/>
    </row>
    <row r="9" spans="1:24" ht="17.25" thickBot="1">
      <c r="A9" s="3" t="s">
        <v>3608</v>
      </c>
      <c r="B9" s="3" t="s">
        <v>36</v>
      </c>
      <c r="C9" s="4">
        <v>18689</v>
      </c>
      <c r="D9" s="4">
        <v>11650</v>
      </c>
      <c r="E9" s="4">
        <v>3841</v>
      </c>
      <c r="F9" s="4">
        <v>7280</v>
      </c>
      <c r="G9" s="5">
        <v>164</v>
      </c>
      <c r="H9" s="5">
        <v>73</v>
      </c>
      <c r="I9" s="5">
        <v>186</v>
      </c>
      <c r="J9" s="4">
        <v>11544</v>
      </c>
      <c r="K9" s="5">
        <v>106</v>
      </c>
      <c r="L9" s="4">
        <v>7039</v>
      </c>
      <c r="T9" t="s">
        <v>2934</v>
      </c>
      <c r="U9">
        <f>SUMIF($A:$A,"거소·선상투표",D:D)+SUMIF($A:$A,"국외부재자투표",D:D)+SUMIF($A:$A,"국외부재자투표(공관)",D:D)</f>
        <v>660</v>
      </c>
      <c r="V9">
        <f t="shared" ref="V9:X11" si="1">SUMIF($A:$A,"거소·선상투표",E:E)+SUMIF($A:$A,"국외부재자투표",E:E)+SUMIF($A:$A,"국외부재자투표(공관)",E:E)</f>
        <v>286</v>
      </c>
      <c r="W9">
        <f t="shared" si="1"/>
        <v>309</v>
      </c>
      <c r="X9">
        <f t="shared" si="1"/>
        <v>12</v>
      </c>
    </row>
    <row r="10" spans="1:24" ht="23.25" thickBot="1">
      <c r="A10" s="3"/>
      <c r="B10" s="3" t="s">
        <v>37</v>
      </c>
      <c r="C10" s="4">
        <v>3159</v>
      </c>
      <c r="D10" s="4">
        <v>3157</v>
      </c>
      <c r="E10" s="4">
        <v>1355</v>
      </c>
      <c r="F10" s="4">
        <v>1700</v>
      </c>
      <c r="G10" s="5">
        <v>33</v>
      </c>
      <c r="H10" s="5">
        <v>11</v>
      </c>
      <c r="I10" s="5">
        <v>39</v>
      </c>
      <c r="J10" s="4">
        <v>3138</v>
      </c>
      <c r="K10" s="5">
        <v>19</v>
      </c>
      <c r="L10" s="5">
        <v>2</v>
      </c>
      <c r="T10" t="s">
        <v>2932</v>
      </c>
      <c r="U10">
        <f>SUMIF($B:$B,"관내사전투표",D:D)</f>
        <v>38701</v>
      </c>
      <c r="V10">
        <f t="shared" ref="V10:X12" si="2">SUMIF($B:$B,"관내사전투표",E:E)</f>
        <v>17973</v>
      </c>
      <c r="W10">
        <f t="shared" si="2"/>
        <v>19628</v>
      </c>
      <c r="X10">
        <f t="shared" si="2"/>
        <v>280</v>
      </c>
    </row>
    <row r="11" spans="1:24" ht="23.25" thickBot="1">
      <c r="A11" s="3"/>
      <c r="B11" s="3" t="s">
        <v>3607</v>
      </c>
      <c r="C11" s="4">
        <v>2694</v>
      </c>
      <c r="D11" s="4">
        <v>1370</v>
      </c>
      <c r="E11" s="5">
        <v>384</v>
      </c>
      <c r="F11" s="5">
        <v>907</v>
      </c>
      <c r="G11" s="5">
        <v>25</v>
      </c>
      <c r="H11" s="5">
        <v>12</v>
      </c>
      <c r="I11" s="5">
        <v>29</v>
      </c>
      <c r="J11" s="4">
        <v>1357</v>
      </c>
      <c r="K11" s="5">
        <v>13</v>
      </c>
      <c r="L11" s="4">
        <v>1324</v>
      </c>
      <c r="T11" t="s">
        <v>2933</v>
      </c>
      <c r="U11">
        <f>SUMIF($A:$A,"관외사전투표",D:D)</f>
        <v>11326</v>
      </c>
      <c r="V11">
        <f t="shared" ref="V11:X13" si="3">SUMIF($A:$A,"관외사전투표",E:E)</f>
        <v>4998</v>
      </c>
      <c r="W11">
        <f t="shared" si="3"/>
        <v>5733</v>
      </c>
      <c r="X11">
        <f t="shared" si="3"/>
        <v>87</v>
      </c>
    </row>
    <row r="12" spans="1:24" ht="23.25" thickBot="1">
      <c r="A12" s="3"/>
      <c r="B12" s="3" t="s">
        <v>3606</v>
      </c>
      <c r="C12" s="4">
        <v>3220</v>
      </c>
      <c r="D12" s="4">
        <v>1965</v>
      </c>
      <c r="E12" s="5">
        <v>687</v>
      </c>
      <c r="F12" s="4">
        <v>1185</v>
      </c>
      <c r="G12" s="5">
        <v>28</v>
      </c>
      <c r="H12" s="5">
        <v>19</v>
      </c>
      <c r="I12" s="5">
        <v>28</v>
      </c>
      <c r="J12" s="4">
        <v>1947</v>
      </c>
      <c r="K12" s="5">
        <v>18</v>
      </c>
      <c r="L12" s="4">
        <v>1255</v>
      </c>
    </row>
    <row r="13" spans="1:24" ht="23.25" thickBot="1">
      <c r="A13" s="3"/>
      <c r="B13" s="3" t="s">
        <v>3605</v>
      </c>
      <c r="C13" s="4">
        <v>2870</v>
      </c>
      <c r="D13" s="4">
        <v>1558</v>
      </c>
      <c r="E13" s="5">
        <v>443</v>
      </c>
      <c r="F13" s="4">
        <v>1021</v>
      </c>
      <c r="G13" s="5">
        <v>32</v>
      </c>
      <c r="H13" s="5">
        <v>9</v>
      </c>
      <c r="I13" s="5">
        <v>33</v>
      </c>
      <c r="J13" s="4">
        <v>1538</v>
      </c>
      <c r="K13" s="5">
        <v>20</v>
      </c>
      <c r="L13" s="4">
        <v>1312</v>
      </c>
    </row>
    <row r="14" spans="1:24" ht="23.25" thickBot="1">
      <c r="A14" s="3"/>
      <c r="B14" s="3" t="s">
        <v>3604</v>
      </c>
      <c r="C14" s="4">
        <v>3972</v>
      </c>
      <c r="D14" s="4">
        <v>1790</v>
      </c>
      <c r="E14" s="5">
        <v>484</v>
      </c>
      <c r="F14" s="4">
        <v>1207</v>
      </c>
      <c r="G14" s="5">
        <v>31</v>
      </c>
      <c r="H14" s="5">
        <v>15</v>
      </c>
      <c r="I14" s="5">
        <v>34</v>
      </c>
      <c r="J14" s="4">
        <v>1771</v>
      </c>
      <c r="K14" s="5">
        <v>19</v>
      </c>
      <c r="L14" s="4">
        <v>2182</v>
      </c>
      <c r="U14" s="8"/>
      <c r="V14" s="8"/>
      <c r="W14" s="8"/>
      <c r="X14" s="8"/>
    </row>
    <row r="15" spans="1:24" ht="23.25" thickBot="1">
      <c r="A15" s="3"/>
      <c r="B15" s="3" t="s">
        <v>3603</v>
      </c>
      <c r="C15" s="4">
        <v>2774</v>
      </c>
      <c r="D15" s="4">
        <v>1810</v>
      </c>
      <c r="E15" s="5">
        <v>488</v>
      </c>
      <c r="F15" s="4">
        <v>1260</v>
      </c>
      <c r="G15" s="5">
        <v>15</v>
      </c>
      <c r="H15" s="5">
        <v>7</v>
      </c>
      <c r="I15" s="5">
        <v>23</v>
      </c>
      <c r="J15" s="4">
        <v>1793</v>
      </c>
      <c r="K15" s="5">
        <v>17</v>
      </c>
      <c r="L15" s="5">
        <v>964</v>
      </c>
      <c r="U15" s="8"/>
      <c r="V15" s="8"/>
      <c r="W15" s="8"/>
      <c r="X15" s="8"/>
    </row>
    <row r="16" spans="1:24" ht="17.25" thickBot="1">
      <c r="A16" s="3" t="s">
        <v>3602</v>
      </c>
      <c r="B16" s="3" t="s">
        <v>36</v>
      </c>
      <c r="C16" s="4">
        <v>23809</v>
      </c>
      <c r="D16" s="4">
        <v>17003</v>
      </c>
      <c r="E16" s="4">
        <v>5765</v>
      </c>
      <c r="F16" s="4">
        <v>10670</v>
      </c>
      <c r="G16" s="5">
        <v>150</v>
      </c>
      <c r="H16" s="5">
        <v>56</v>
      </c>
      <c r="I16" s="5">
        <v>244</v>
      </c>
      <c r="J16" s="4">
        <v>16885</v>
      </c>
      <c r="K16" s="5">
        <v>118</v>
      </c>
      <c r="L16" s="4">
        <v>6806</v>
      </c>
    </row>
    <row r="17" spans="1:12" ht="23.25" thickBot="1">
      <c r="A17" s="3"/>
      <c r="B17" s="3" t="s">
        <v>37</v>
      </c>
      <c r="C17" s="4">
        <v>4748</v>
      </c>
      <c r="D17" s="4">
        <v>4748</v>
      </c>
      <c r="E17" s="4">
        <v>2064</v>
      </c>
      <c r="F17" s="4">
        <v>2571</v>
      </c>
      <c r="G17" s="5">
        <v>20</v>
      </c>
      <c r="H17" s="5">
        <v>11</v>
      </c>
      <c r="I17" s="5">
        <v>61</v>
      </c>
      <c r="J17" s="4">
        <v>4727</v>
      </c>
      <c r="K17" s="5">
        <v>21</v>
      </c>
      <c r="L17" s="5">
        <v>0</v>
      </c>
    </row>
    <row r="18" spans="1:12" ht="23.25" thickBot="1">
      <c r="A18" s="3"/>
      <c r="B18" s="3" t="s">
        <v>3601</v>
      </c>
      <c r="C18" s="4">
        <v>3530</v>
      </c>
      <c r="D18" s="4">
        <v>2508</v>
      </c>
      <c r="E18" s="5">
        <v>798</v>
      </c>
      <c r="F18" s="4">
        <v>1623</v>
      </c>
      <c r="G18" s="5">
        <v>21</v>
      </c>
      <c r="H18" s="5">
        <v>6</v>
      </c>
      <c r="I18" s="5">
        <v>39</v>
      </c>
      <c r="J18" s="4">
        <v>2487</v>
      </c>
      <c r="K18" s="5">
        <v>21</v>
      </c>
      <c r="L18" s="4">
        <v>1022</v>
      </c>
    </row>
    <row r="19" spans="1:12" ht="23.25" thickBot="1">
      <c r="A19" s="3"/>
      <c r="B19" s="3" t="s">
        <v>3600</v>
      </c>
      <c r="C19" s="4">
        <v>3430</v>
      </c>
      <c r="D19" s="4">
        <v>2104</v>
      </c>
      <c r="E19" s="5">
        <v>683</v>
      </c>
      <c r="F19" s="4">
        <v>1348</v>
      </c>
      <c r="G19" s="5">
        <v>18</v>
      </c>
      <c r="H19" s="5">
        <v>7</v>
      </c>
      <c r="I19" s="5">
        <v>29</v>
      </c>
      <c r="J19" s="4">
        <v>2085</v>
      </c>
      <c r="K19" s="5">
        <v>19</v>
      </c>
      <c r="L19" s="4">
        <v>1326</v>
      </c>
    </row>
    <row r="20" spans="1:12" ht="23.25" thickBot="1">
      <c r="A20" s="3"/>
      <c r="B20" s="3" t="s">
        <v>3599</v>
      </c>
      <c r="C20" s="4">
        <v>2935</v>
      </c>
      <c r="D20" s="4">
        <v>1634</v>
      </c>
      <c r="E20" s="5">
        <v>519</v>
      </c>
      <c r="F20" s="4">
        <v>1026</v>
      </c>
      <c r="G20" s="5">
        <v>33</v>
      </c>
      <c r="H20" s="5">
        <v>9</v>
      </c>
      <c r="I20" s="5">
        <v>27</v>
      </c>
      <c r="J20" s="4">
        <v>1614</v>
      </c>
      <c r="K20" s="5">
        <v>20</v>
      </c>
      <c r="L20" s="4">
        <v>1301</v>
      </c>
    </row>
    <row r="21" spans="1:12" ht="23.25" thickBot="1">
      <c r="A21" s="3"/>
      <c r="B21" s="3" t="s">
        <v>3598</v>
      </c>
      <c r="C21" s="4">
        <v>3202</v>
      </c>
      <c r="D21" s="4">
        <v>2018</v>
      </c>
      <c r="E21" s="5">
        <v>624</v>
      </c>
      <c r="F21" s="4">
        <v>1306</v>
      </c>
      <c r="G21" s="5">
        <v>19</v>
      </c>
      <c r="H21" s="5">
        <v>7</v>
      </c>
      <c r="I21" s="5">
        <v>43</v>
      </c>
      <c r="J21" s="4">
        <v>1999</v>
      </c>
      <c r="K21" s="5">
        <v>19</v>
      </c>
      <c r="L21" s="4">
        <v>1184</v>
      </c>
    </row>
    <row r="22" spans="1:12" ht="23.25" thickBot="1">
      <c r="A22" s="3"/>
      <c r="B22" s="3" t="s">
        <v>3597</v>
      </c>
      <c r="C22" s="4">
        <v>3331</v>
      </c>
      <c r="D22" s="4">
        <v>2299</v>
      </c>
      <c r="E22" s="5">
        <v>660</v>
      </c>
      <c r="F22" s="4">
        <v>1565</v>
      </c>
      <c r="G22" s="5">
        <v>25</v>
      </c>
      <c r="H22" s="5">
        <v>10</v>
      </c>
      <c r="I22" s="5">
        <v>29</v>
      </c>
      <c r="J22" s="4">
        <v>2289</v>
      </c>
      <c r="K22" s="5">
        <v>10</v>
      </c>
      <c r="L22" s="4">
        <v>1032</v>
      </c>
    </row>
    <row r="23" spans="1:12" ht="23.25" thickBot="1">
      <c r="A23" s="3"/>
      <c r="B23" s="3" t="s">
        <v>3596</v>
      </c>
      <c r="C23" s="4">
        <v>2633</v>
      </c>
      <c r="D23" s="4">
        <v>1692</v>
      </c>
      <c r="E23" s="5">
        <v>417</v>
      </c>
      <c r="F23" s="4">
        <v>1231</v>
      </c>
      <c r="G23" s="5">
        <v>14</v>
      </c>
      <c r="H23" s="5">
        <v>6</v>
      </c>
      <c r="I23" s="5">
        <v>16</v>
      </c>
      <c r="J23" s="4">
        <v>1684</v>
      </c>
      <c r="K23" s="5">
        <v>8</v>
      </c>
      <c r="L23" s="5">
        <v>941</v>
      </c>
    </row>
    <row r="24" spans="1:12" ht="17.25" thickBot="1">
      <c r="A24" s="3" t="s">
        <v>3595</v>
      </c>
      <c r="B24" s="3" t="s">
        <v>36</v>
      </c>
      <c r="C24" s="4">
        <v>18704</v>
      </c>
      <c r="D24" s="4">
        <v>12084</v>
      </c>
      <c r="E24" s="4">
        <v>4316</v>
      </c>
      <c r="F24" s="4">
        <v>7318</v>
      </c>
      <c r="G24" s="5">
        <v>129</v>
      </c>
      <c r="H24" s="5">
        <v>63</v>
      </c>
      <c r="I24" s="5">
        <v>174</v>
      </c>
      <c r="J24" s="4">
        <v>12000</v>
      </c>
      <c r="K24" s="5">
        <v>84</v>
      </c>
      <c r="L24" s="4">
        <v>6620</v>
      </c>
    </row>
    <row r="25" spans="1:12" ht="23.25" thickBot="1">
      <c r="A25" s="3"/>
      <c r="B25" s="3" t="s">
        <v>37</v>
      </c>
      <c r="C25" s="4">
        <v>3425</v>
      </c>
      <c r="D25" s="4">
        <v>3425</v>
      </c>
      <c r="E25" s="4">
        <v>1505</v>
      </c>
      <c r="F25" s="4">
        <v>1814</v>
      </c>
      <c r="G25" s="5">
        <v>32</v>
      </c>
      <c r="H25" s="5">
        <v>13</v>
      </c>
      <c r="I25" s="5">
        <v>44</v>
      </c>
      <c r="J25" s="4">
        <v>3408</v>
      </c>
      <c r="K25" s="5">
        <v>17</v>
      </c>
      <c r="L25" s="5">
        <v>0</v>
      </c>
    </row>
    <row r="26" spans="1:12" ht="23.25" thickBot="1">
      <c r="A26" s="3"/>
      <c r="B26" s="3" t="s">
        <v>3594</v>
      </c>
      <c r="C26" s="4">
        <v>3122</v>
      </c>
      <c r="D26" s="4">
        <v>1631</v>
      </c>
      <c r="E26" s="5">
        <v>380</v>
      </c>
      <c r="F26" s="4">
        <v>1198</v>
      </c>
      <c r="G26" s="5">
        <v>17</v>
      </c>
      <c r="H26" s="5">
        <v>8</v>
      </c>
      <c r="I26" s="5">
        <v>20</v>
      </c>
      <c r="J26" s="4">
        <v>1623</v>
      </c>
      <c r="K26" s="5">
        <v>8</v>
      </c>
      <c r="L26" s="4">
        <v>1491</v>
      </c>
    </row>
    <row r="27" spans="1:12" ht="23.25" thickBot="1">
      <c r="A27" s="3"/>
      <c r="B27" s="3" t="s">
        <v>3593</v>
      </c>
      <c r="C27" s="4">
        <v>2804</v>
      </c>
      <c r="D27" s="4">
        <v>1672</v>
      </c>
      <c r="E27" s="5">
        <v>560</v>
      </c>
      <c r="F27" s="4">
        <v>1036</v>
      </c>
      <c r="G27" s="5">
        <v>18</v>
      </c>
      <c r="H27" s="5">
        <v>16</v>
      </c>
      <c r="I27" s="5">
        <v>24</v>
      </c>
      <c r="J27" s="4">
        <v>1654</v>
      </c>
      <c r="K27" s="5">
        <v>18</v>
      </c>
      <c r="L27" s="4">
        <v>1132</v>
      </c>
    </row>
    <row r="28" spans="1:12" ht="23.25" thickBot="1">
      <c r="A28" s="3"/>
      <c r="B28" s="3" t="s">
        <v>3592</v>
      </c>
      <c r="C28" s="4">
        <v>3291</v>
      </c>
      <c r="D28" s="4">
        <v>1878</v>
      </c>
      <c r="E28" s="5">
        <v>653</v>
      </c>
      <c r="F28" s="4">
        <v>1145</v>
      </c>
      <c r="G28" s="5">
        <v>22</v>
      </c>
      <c r="H28" s="5">
        <v>10</v>
      </c>
      <c r="I28" s="5">
        <v>30</v>
      </c>
      <c r="J28" s="4">
        <v>1860</v>
      </c>
      <c r="K28" s="5">
        <v>18</v>
      </c>
      <c r="L28" s="4">
        <v>1413</v>
      </c>
    </row>
    <row r="29" spans="1:12" ht="23.25" thickBot="1">
      <c r="A29" s="3"/>
      <c r="B29" s="3" t="s">
        <v>3591</v>
      </c>
      <c r="C29" s="4">
        <v>3210</v>
      </c>
      <c r="D29" s="4">
        <v>1797</v>
      </c>
      <c r="E29" s="5">
        <v>676</v>
      </c>
      <c r="F29" s="4">
        <v>1052</v>
      </c>
      <c r="G29" s="5">
        <v>25</v>
      </c>
      <c r="H29" s="5">
        <v>7</v>
      </c>
      <c r="I29" s="5">
        <v>26</v>
      </c>
      <c r="J29" s="4">
        <v>1786</v>
      </c>
      <c r="K29" s="5">
        <v>11</v>
      </c>
      <c r="L29" s="4">
        <v>1413</v>
      </c>
    </row>
    <row r="30" spans="1:12" ht="23.25" thickBot="1">
      <c r="A30" s="3"/>
      <c r="B30" s="3" t="s">
        <v>3590</v>
      </c>
      <c r="C30" s="4">
        <v>2852</v>
      </c>
      <c r="D30" s="4">
        <v>1681</v>
      </c>
      <c r="E30" s="5">
        <v>542</v>
      </c>
      <c r="F30" s="4">
        <v>1073</v>
      </c>
      <c r="G30" s="5">
        <v>15</v>
      </c>
      <c r="H30" s="5">
        <v>9</v>
      </c>
      <c r="I30" s="5">
        <v>30</v>
      </c>
      <c r="J30" s="4">
        <v>1669</v>
      </c>
      <c r="K30" s="5">
        <v>12</v>
      </c>
      <c r="L30" s="4">
        <v>1171</v>
      </c>
    </row>
    <row r="31" spans="1:12" ht="17.25" thickBot="1">
      <c r="A31" s="3" t="s">
        <v>3589</v>
      </c>
      <c r="B31" s="3" t="s">
        <v>36</v>
      </c>
      <c r="C31" s="4">
        <v>13297</v>
      </c>
      <c r="D31" s="4">
        <v>8631</v>
      </c>
      <c r="E31" s="4">
        <v>3145</v>
      </c>
      <c r="F31" s="4">
        <v>5175</v>
      </c>
      <c r="G31" s="5">
        <v>104</v>
      </c>
      <c r="H31" s="5">
        <v>35</v>
      </c>
      <c r="I31" s="5">
        <v>114</v>
      </c>
      <c r="J31" s="4">
        <v>8573</v>
      </c>
      <c r="K31" s="5">
        <v>58</v>
      </c>
      <c r="L31" s="4">
        <v>4666</v>
      </c>
    </row>
    <row r="32" spans="1:12" ht="23.25" thickBot="1">
      <c r="A32" s="3"/>
      <c r="B32" s="3" t="s">
        <v>37</v>
      </c>
      <c r="C32" s="4">
        <v>3138</v>
      </c>
      <c r="D32" s="4">
        <v>3137</v>
      </c>
      <c r="E32" s="4">
        <v>1462</v>
      </c>
      <c r="F32" s="4">
        <v>1605</v>
      </c>
      <c r="G32" s="5">
        <v>17</v>
      </c>
      <c r="H32" s="5">
        <v>8</v>
      </c>
      <c r="I32" s="5">
        <v>35</v>
      </c>
      <c r="J32" s="4">
        <v>3127</v>
      </c>
      <c r="K32" s="5">
        <v>10</v>
      </c>
      <c r="L32" s="5">
        <v>1</v>
      </c>
    </row>
    <row r="33" spans="1:12" ht="23.25" thickBot="1">
      <c r="A33" s="3"/>
      <c r="B33" s="3" t="s">
        <v>3588</v>
      </c>
      <c r="C33" s="4">
        <v>1197</v>
      </c>
      <c r="D33" s="5">
        <v>578</v>
      </c>
      <c r="E33" s="5">
        <v>153</v>
      </c>
      <c r="F33" s="5">
        <v>390</v>
      </c>
      <c r="G33" s="5">
        <v>10</v>
      </c>
      <c r="H33" s="5">
        <v>4</v>
      </c>
      <c r="I33" s="5">
        <v>11</v>
      </c>
      <c r="J33" s="5">
        <v>568</v>
      </c>
      <c r="K33" s="5">
        <v>10</v>
      </c>
      <c r="L33" s="5">
        <v>619</v>
      </c>
    </row>
    <row r="34" spans="1:12" ht="23.25" thickBot="1">
      <c r="A34" s="3"/>
      <c r="B34" s="3" t="s">
        <v>3587</v>
      </c>
      <c r="C34" s="4">
        <v>2784</v>
      </c>
      <c r="D34" s="4">
        <v>1438</v>
      </c>
      <c r="E34" s="5">
        <v>481</v>
      </c>
      <c r="F34" s="5">
        <v>870</v>
      </c>
      <c r="G34" s="5">
        <v>31</v>
      </c>
      <c r="H34" s="5">
        <v>11</v>
      </c>
      <c r="I34" s="5">
        <v>26</v>
      </c>
      <c r="J34" s="4">
        <v>1419</v>
      </c>
      <c r="K34" s="5">
        <v>19</v>
      </c>
      <c r="L34" s="4">
        <v>1346</v>
      </c>
    </row>
    <row r="35" spans="1:12" ht="23.25" thickBot="1">
      <c r="A35" s="3"/>
      <c r="B35" s="3" t="s">
        <v>3586</v>
      </c>
      <c r="C35" s="4">
        <v>2911</v>
      </c>
      <c r="D35" s="4">
        <v>1612</v>
      </c>
      <c r="E35" s="5">
        <v>476</v>
      </c>
      <c r="F35" s="4">
        <v>1085</v>
      </c>
      <c r="G35" s="5">
        <v>20</v>
      </c>
      <c r="H35" s="5">
        <v>6</v>
      </c>
      <c r="I35" s="5">
        <v>18</v>
      </c>
      <c r="J35" s="4">
        <v>1605</v>
      </c>
      <c r="K35" s="5">
        <v>7</v>
      </c>
      <c r="L35" s="4">
        <v>1299</v>
      </c>
    </row>
    <row r="36" spans="1:12" ht="23.25" thickBot="1">
      <c r="A36" s="3"/>
      <c r="B36" s="3" t="s">
        <v>3585</v>
      </c>
      <c r="C36" s="4">
        <v>3267</v>
      </c>
      <c r="D36" s="4">
        <v>1866</v>
      </c>
      <c r="E36" s="5">
        <v>573</v>
      </c>
      <c r="F36" s="4">
        <v>1225</v>
      </c>
      <c r="G36" s="5">
        <v>26</v>
      </c>
      <c r="H36" s="5">
        <v>6</v>
      </c>
      <c r="I36" s="5">
        <v>24</v>
      </c>
      <c r="J36" s="4">
        <v>1854</v>
      </c>
      <c r="K36" s="5">
        <v>12</v>
      </c>
      <c r="L36" s="4">
        <v>1401</v>
      </c>
    </row>
    <row r="37" spans="1:12" ht="17.25" thickBot="1">
      <c r="A37" s="3" t="s">
        <v>3584</v>
      </c>
      <c r="B37" s="3" t="s">
        <v>36</v>
      </c>
      <c r="C37" s="4">
        <v>14911</v>
      </c>
      <c r="D37" s="4">
        <v>10301</v>
      </c>
      <c r="E37" s="4">
        <v>4279</v>
      </c>
      <c r="F37" s="4">
        <v>5602</v>
      </c>
      <c r="G37" s="5">
        <v>123</v>
      </c>
      <c r="H37" s="5">
        <v>40</v>
      </c>
      <c r="I37" s="5">
        <v>177</v>
      </c>
      <c r="J37" s="4">
        <v>10221</v>
      </c>
      <c r="K37" s="5">
        <v>80</v>
      </c>
      <c r="L37" s="4">
        <v>4610</v>
      </c>
    </row>
    <row r="38" spans="1:12" ht="23.25" thickBot="1">
      <c r="A38" s="3"/>
      <c r="B38" s="3" t="s">
        <v>37</v>
      </c>
      <c r="C38" s="4">
        <v>3611</v>
      </c>
      <c r="D38" s="4">
        <v>3612</v>
      </c>
      <c r="E38" s="4">
        <v>1923</v>
      </c>
      <c r="F38" s="4">
        <v>1563</v>
      </c>
      <c r="G38" s="5">
        <v>29</v>
      </c>
      <c r="H38" s="5">
        <v>10</v>
      </c>
      <c r="I38" s="5">
        <v>66</v>
      </c>
      <c r="J38" s="4">
        <v>3591</v>
      </c>
      <c r="K38" s="5">
        <v>21</v>
      </c>
      <c r="L38" s="5">
        <v>-1</v>
      </c>
    </row>
    <row r="39" spans="1:12" ht="23.25" thickBot="1">
      <c r="A39" s="3"/>
      <c r="B39" s="3" t="s">
        <v>3583</v>
      </c>
      <c r="C39" s="4">
        <v>2797</v>
      </c>
      <c r="D39" s="4">
        <v>1271</v>
      </c>
      <c r="E39" s="5">
        <v>473</v>
      </c>
      <c r="F39" s="5">
        <v>733</v>
      </c>
      <c r="G39" s="5">
        <v>18</v>
      </c>
      <c r="H39" s="5">
        <v>9</v>
      </c>
      <c r="I39" s="5">
        <v>24</v>
      </c>
      <c r="J39" s="4">
        <v>1257</v>
      </c>
      <c r="K39" s="5">
        <v>14</v>
      </c>
      <c r="L39" s="4">
        <v>1526</v>
      </c>
    </row>
    <row r="40" spans="1:12" ht="23.25" thickBot="1">
      <c r="A40" s="3"/>
      <c r="B40" s="3" t="s">
        <v>3582</v>
      </c>
      <c r="C40" s="4">
        <v>2456</v>
      </c>
      <c r="D40" s="4">
        <v>1520</v>
      </c>
      <c r="E40" s="5">
        <v>480</v>
      </c>
      <c r="F40" s="5">
        <v>954</v>
      </c>
      <c r="G40" s="5">
        <v>33</v>
      </c>
      <c r="H40" s="5">
        <v>6</v>
      </c>
      <c r="I40" s="5">
        <v>31</v>
      </c>
      <c r="J40" s="4">
        <v>1504</v>
      </c>
      <c r="K40" s="5">
        <v>16</v>
      </c>
      <c r="L40" s="5">
        <v>936</v>
      </c>
    </row>
    <row r="41" spans="1:12" ht="23.25" thickBot="1">
      <c r="A41" s="3"/>
      <c r="B41" s="3" t="s">
        <v>3581</v>
      </c>
      <c r="C41" s="4">
        <v>2752</v>
      </c>
      <c r="D41" s="4">
        <v>1657</v>
      </c>
      <c r="E41" s="5">
        <v>623</v>
      </c>
      <c r="F41" s="5">
        <v>963</v>
      </c>
      <c r="G41" s="5">
        <v>17</v>
      </c>
      <c r="H41" s="5">
        <v>11</v>
      </c>
      <c r="I41" s="5">
        <v>30</v>
      </c>
      <c r="J41" s="4">
        <v>1644</v>
      </c>
      <c r="K41" s="5">
        <v>13</v>
      </c>
      <c r="L41" s="4">
        <v>1095</v>
      </c>
    </row>
    <row r="42" spans="1:12" ht="23.25" thickBot="1">
      <c r="A42" s="3"/>
      <c r="B42" s="3" t="s">
        <v>3580</v>
      </c>
      <c r="C42" s="4">
        <v>3295</v>
      </c>
      <c r="D42" s="4">
        <v>2241</v>
      </c>
      <c r="E42" s="5">
        <v>780</v>
      </c>
      <c r="F42" s="4">
        <v>1389</v>
      </c>
      <c r="G42" s="5">
        <v>26</v>
      </c>
      <c r="H42" s="5">
        <v>4</v>
      </c>
      <c r="I42" s="5">
        <v>26</v>
      </c>
      <c r="J42" s="4">
        <v>2225</v>
      </c>
      <c r="K42" s="5">
        <v>16</v>
      </c>
      <c r="L42" s="4">
        <v>1054</v>
      </c>
    </row>
    <row r="43" spans="1:12" ht="17.25" thickBot="1">
      <c r="A43" s="3" t="s">
        <v>3579</v>
      </c>
      <c r="B43" s="3" t="s">
        <v>36</v>
      </c>
      <c r="C43" s="4">
        <v>25835</v>
      </c>
      <c r="D43" s="4">
        <v>17148</v>
      </c>
      <c r="E43" s="4">
        <v>6974</v>
      </c>
      <c r="F43" s="4">
        <v>9484</v>
      </c>
      <c r="G43" s="5">
        <v>203</v>
      </c>
      <c r="H43" s="5">
        <v>71</v>
      </c>
      <c r="I43" s="5">
        <v>277</v>
      </c>
      <c r="J43" s="4">
        <v>17009</v>
      </c>
      <c r="K43" s="5">
        <v>139</v>
      </c>
      <c r="L43" s="4">
        <v>8687</v>
      </c>
    </row>
    <row r="44" spans="1:12" ht="23.25" thickBot="1">
      <c r="A44" s="3"/>
      <c r="B44" s="3" t="s">
        <v>37</v>
      </c>
      <c r="C44" s="4">
        <v>5010</v>
      </c>
      <c r="D44" s="4">
        <v>5010</v>
      </c>
      <c r="E44" s="4">
        <v>2538</v>
      </c>
      <c r="F44" s="4">
        <v>2316</v>
      </c>
      <c r="G44" s="5">
        <v>36</v>
      </c>
      <c r="H44" s="5">
        <v>22</v>
      </c>
      <c r="I44" s="5">
        <v>72</v>
      </c>
      <c r="J44" s="4">
        <v>4984</v>
      </c>
      <c r="K44" s="5">
        <v>26</v>
      </c>
      <c r="L44" s="5">
        <v>0</v>
      </c>
    </row>
    <row r="45" spans="1:12" ht="23.25" thickBot="1">
      <c r="A45" s="3"/>
      <c r="B45" s="3" t="s">
        <v>3578</v>
      </c>
      <c r="C45" s="4">
        <v>3204</v>
      </c>
      <c r="D45" s="4">
        <v>1631</v>
      </c>
      <c r="E45" s="5">
        <v>577</v>
      </c>
      <c r="F45" s="5">
        <v>982</v>
      </c>
      <c r="G45" s="5">
        <v>24</v>
      </c>
      <c r="H45" s="5">
        <v>4</v>
      </c>
      <c r="I45" s="5">
        <v>30</v>
      </c>
      <c r="J45" s="4">
        <v>1617</v>
      </c>
      <c r="K45" s="5">
        <v>14</v>
      </c>
      <c r="L45" s="4">
        <v>1573</v>
      </c>
    </row>
    <row r="46" spans="1:12" ht="23.25" thickBot="1">
      <c r="A46" s="3"/>
      <c r="B46" s="3" t="s">
        <v>3577</v>
      </c>
      <c r="C46" s="4">
        <v>3868</v>
      </c>
      <c r="D46" s="4">
        <v>1911</v>
      </c>
      <c r="E46" s="5">
        <v>730</v>
      </c>
      <c r="F46" s="4">
        <v>1078</v>
      </c>
      <c r="G46" s="5">
        <v>29</v>
      </c>
      <c r="H46" s="5">
        <v>4</v>
      </c>
      <c r="I46" s="5">
        <v>42</v>
      </c>
      <c r="J46" s="4">
        <v>1883</v>
      </c>
      <c r="K46" s="5">
        <v>28</v>
      </c>
      <c r="L46" s="4">
        <v>1957</v>
      </c>
    </row>
    <row r="47" spans="1:12" ht="23.25" thickBot="1">
      <c r="A47" s="3"/>
      <c r="B47" s="3" t="s">
        <v>3576</v>
      </c>
      <c r="C47" s="4">
        <v>2844</v>
      </c>
      <c r="D47" s="4">
        <v>1636</v>
      </c>
      <c r="E47" s="5">
        <v>612</v>
      </c>
      <c r="F47" s="5">
        <v>973</v>
      </c>
      <c r="G47" s="5">
        <v>8</v>
      </c>
      <c r="H47" s="5">
        <v>7</v>
      </c>
      <c r="I47" s="5">
        <v>23</v>
      </c>
      <c r="J47" s="4">
        <v>1623</v>
      </c>
      <c r="K47" s="5">
        <v>13</v>
      </c>
      <c r="L47" s="4">
        <v>1208</v>
      </c>
    </row>
    <row r="48" spans="1:12" ht="23.25" thickBot="1">
      <c r="A48" s="3"/>
      <c r="B48" s="3" t="s">
        <v>3575</v>
      </c>
      <c r="C48" s="4">
        <v>2675</v>
      </c>
      <c r="D48" s="4">
        <v>1630</v>
      </c>
      <c r="E48" s="5">
        <v>640</v>
      </c>
      <c r="F48" s="5">
        <v>917</v>
      </c>
      <c r="G48" s="5">
        <v>23</v>
      </c>
      <c r="H48" s="5">
        <v>11</v>
      </c>
      <c r="I48" s="5">
        <v>27</v>
      </c>
      <c r="J48" s="4">
        <v>1618</v>
      </c>
      <c r="K48" s="5">
        <v>12</v>
      </c>
      <c r="L48" s="4">
        <v>1045</v>
      </c>
    </row>
    <row r="49" spans="1:12" ht="23.25" thickBot="1">
      <c r="A49" s="3"/>
      <c r="B49" s="3" t="s">
        <v>3574</v>
      </c>
      <c r="C49" s="4">
        <v>3127</v>
      </c>
      <c r="D49" s="4">
        <v>2025</v>
      </c>
      <c r="E49" s="5">
        <v>726</v>
      </c>
      <c r="F49" s="4">
        <v>1211</v>
      </c>
      <c r="G49" s="5">
        <v>23</v>
      </c>
      <c r="H49" s="5">
        <v>14</v>
      </c>
      <c r="I49" s="5">
        <v>28</v>
      </c>
      <c r="J49" s="4">
        <v>2002</v>
      </c>
      <c r="K49" s="5">
        <v>23</v>
      </c>
      <c r="L49" s="4">
        <v>1102</v>
      </c>
    </row>
    <row r="50" spans="1:12" ht="23.25" thickBot="1">
      <c r="A50" s="3"/>
      <c r="B50" s="3" t="s">
        <v>3573</v>
      </c>
      <c r="C50" s="4">
        <v>2642</v>
      </c>
      <c r="D50" s="4">
        <v>1701</v>
      </c>
      <c r="E50" s="5">
        <v>610</v>
      </c>
      <c r="F50" s="4">
        <v>1021</v>
      </c>
      <c r="G50" s="5">
        <v>26</v>
      </c>
      <c r="H50" s="5">
        <v>4</v>
      </c>
      <c r="I50" s="5">
        <v>28</v>
      </c>
      <c r="J50" s="4">
        <v>1689</v>
      </c>
      <c r="K50" s="5">
        <v>12</v>
      </c>
      <c r="L50" s="5">
        <v>941</v>
      </c>
    </row>
    <row r="51" spans="1:12" ht="23.25" thickBot="1">
      <c r="A51" s="3"/>
      <c r="B51" s="3" t="s">
        <v>3572</v>
      </c>
      <c r="C51" s="4">
        <v>2465</v>
      </c>
      <c r="D51" s="4">
        <v>1604</v>
      </c>
      <c r="E51" s="5">
        <v>541</v>
      </c>
      <c r="F51" s="5">
        <v>986</v>
      </c>
      <c r="G51" s="5">
        <v>34</v>
      </c>
      <c r="H51" s="5">
        <v>5</v>
      </c>
      <c r="I51" s="5">
        <v>27</v>
      </c>
      <c r="J51" s="4">
        <v>1593</v>
      </c>
      <c r="K51" s="5">
        <v>11</v>
      </c>
      <c r="L51" s="5">
        <v>861</v>
      </c>
    </row>
    <row r="52" spans="1:12" ht="17.25" thickBot="1">
      <c r="A52" s="3" t="s">
        <v>3571</v>
      </c>
      <c r="B52" s="3" t="s">
        <v>36</v>
      </c>
      <c r="C52" s="4">
        <v>13361</v>
      </c>
      <c r="D52" s="4">
        <v>9533</v>
      </c>
      <c r="E52" s="4">
        <v>3805</v>
      </c>
      <c r="F52" s="4">
        <v>5324</v>
      </c>
      <c r="G52" s="5">
        <v>149</v>
      </c>
      <c r="H52" s="5">
        <v>35</v>
      </c>
      <c r="I52" s="5">
        <v>147</v>
      </c>
      <c r="J52" s="4">
        <v>9460</v>
      </c>
      <c r="K52" s="5">
        <v>73</v>
      </c>
      <c r="L52" s="4">
        <v>3828</v>
      </c>
    </row>
    <row r="53" spans="1:12" ht="23.25" thickBot="1">
      <c r="A53" s="3"/>
      <c r="B53" s="3" t="s">
        <v>37</v>
      </c>
      <c r="C53" s="4">
        <v>3600</v>
      </c>
      <c r="D53" s="4">
        <v>3600</v>
      </c>
      <c r="E53" s="4">
        <v>1735</v>
      </c>
      <c r="F53" s="4">
        <v>1749</v>
      </c>
      <c r="G53" s="5">
        <v>27</v>
      </c>
      <c r="H53" s="5">
        <v>11</v>
      </c>
      <c r="I53" s="5">
        <v>58</v>
      </c>
      <c r="J53" s="4">
        <v>3580</v>
      </c>
      <c r="K53" s="5">
        <v>20</v>
      </c>
      <c r="L53" s="5">
        <v>0</v>
      </c>
    </row>
    <row r="54" spans="1:12" ht="23.25" thickBot="1">
      <c r="A54" s="3"/>
      <c r="B54" s="3" t="s">
        <v>3570</v>
      </c>
      <c r="C54" s="4">
        <v>2786</v>
      </c>
      <c r="D54" s="4">
        <v>1659</v>
      </c>
      <c r="E54" s="5">
        <v>560</v>
      </c>
      <c r="F54" s="4">
        <v>1028</v>
      </c>
      <c r="G54" s="5">
        <v>31</v>
      </c>
      <c r="H54" s="5">
        <v>3</v>
      </c>
      <c r="I54" s="5">
        <v>26</v>
      </c>
      <c r="J54" s="4">
        <v>1648</v>
      </c>
      <c r="K54" s="5">
        <v>11</v>
      </c>
      <c r="L54" s="4">
        <v>1127</v>
      </c>
    </row>
    <row r="55" spans="1:12" ht="23.25" thickBot="1">
      <c r="A55" s="3"/>
      <c r="B55" s="3" t="s">
        <v>3569</v>
      </c>
      <c r="C55" s="4">
        <v>2107</v>
      </c>
      <c r="D55" s="4">
        <v>1302</v>
      </c>
      <c r="E55" s="5">
        <v>481</v>
      </c>
      <c r="F55" s="5">
        <v>749</v>
      </c>
      <c r="G55" s="5">
        <v>33</v>
      </c>
      <c r="H55" s="5">
        <v>13</v>
      </c>
      <c r="I55" s="5">
        <v>13</v>
      </c>
      <c r="J55" s="4">
        <v>1289</v>
      </c>
      <c r="K55" s="5">
        <v>13</v>
      </c>
      <c r="L55" s="5">
        <v>805</v>
      </c>
    </row>
    <row r="56" spans="1:12" ht="23.25" thickBot="1">
      <c r="A56" s="3"/>
      <c r="B56" s="3" t="s">
        <v>3568</v>
      </c>
      <c r="C56" s="4">
        <v>2409</v>
      </c>
      <c r="D56" s="4">
        <v>1435</v>
      </c>
      <c r="E56" s="5">
        <v>507</v>
      </c>
      <c r="F56" s="5">
        <v>853</v>
      </c>
      <c r="G56" s="5">
        <v>31</v>
      </c>
      <c r="H56" s="5">
        <v>2</v>
      </c>
      <c r="I56" s="5">
        <v>29</v>
      </c>
      <c r="J56" s="4">
        <v>1422</v>
      </c>
      <c r="K56" s="5">
        <v>13</v>
      </c>
      <c r="L56" s="5">
        <v>974</v>
      </c>
    </row>
    <row r="57" spans="1:12" ht="23.25" thickBot="1">
      <c r="A57" s="3"/>
      <c r="B57" s="3" t="s">
        <v>3567</v>
      </c>
      <c r="C57" s="4">
        <v>2459</v>
      </c>
      <c r="D57" s="4">
        <v>1537</v>
      </c>
      <c r="E57" s="5">
        <v>522</v>
      </c>
      <c r="F57" s="5">
        <v>945</v>
      </c>
      <c r="G57" s="5">
        <v>27</v>
      </c>
      <c r="H57" s="5">
        <v>6</v>
      </c>
      <c r="I57" s="5">
        <v>21</v>
      </c>
      <c r="J57" s="4">
        <v>1521</v>
      </c>
      <c r="K57" s="5">
        <v>16</v>
      </c>
      <c r="L57" s="5">
        <v>922</v>
      </c>
    </row>
    <row r="58" spans="1:12" ht="17.25" thickBot="1">
      <c r="A58" s="3" t="s">
        <v>3566</v>
      </c>
      <c r="B58" s="3" t="s">
        <v>36</v>
      </c>
      <c r="C58" s="4">
        <v>19243</v>
      </c>
      <c r="D58" s="4">
        <v>14358</v>
      </c>
      <c r="E58" s="4">
        <v>6024</v>
      </c>
      <c r="F58" s="4">
        <v>7837</v>
      </c>
      <c r="G58" s="5">
        <v>148</v>
      </c>
      <c r="H58" s="5">
        <v>38</v>
      </c>
      <c r="I58" s="5">
        <v>223</v>
      </c>
      <c r="J58" s="4">
        <v>14270</v>
      </c>
      <c r="K58" s="5">
        <v>88</v>
      </c>
      <c r="L58" s="4">
        <v>4885</v>
      </c>
    </row>
    <row r="59" spans="1:12" ht="23.25" thickBot="1">
      <c r="A59" s="3"/>
      <c r="B59" s="3" t="s">
        <v>37</v>
      </c>
      <c r="C59" s="4">
        <v>5045</v>
      </c>
      <c r="D59" s="4">
        <v>5045</v>
      </c>
      <c r="E59" s="4">
        <v>2685</v>
      </c>
      <c r="F59" s="4">
        <v>2216</v>
      </c>
      <c r="G59" s="5">
        <v>34</v>
      </c>
      <c r="H59" s="5">
        <v>9</v>
      </c>
      <c r="I59" s="5">
        <v>76</v>
      </c>
      <c r="J59" s="4">
        <v>5020</v>
      </c>
      <c r="K59" s="5">
        <v>25</v>
      </c>
      <c r="L59" s="5">
        <v>0</v>
      </c>
    </row>
    <row r="60" spans="1:12" ht="23.25" thickBot="1">
      <c r="A60" s="3"/>
      <c r="B60" s="3" t="s">
        <v>3565</v>
      </c>
      <c r="C60" s="4">
        <v>2303</v>
      </c>
      <c r="D60" s="4">
        <v>1429</v>
      </c>
      <c r="E60" s="5">
        <v>540</v>
      </c>
      <c r="F60" s="5">
        <v>834</v>
      </c>
      <c r="G60" s="5">
        <v>10</v>
      </c>
      <c r="H60" s="5">
        <v>4</v>
      </c>
      <c r="I60" s="5">
        <v>32</v>
      </c>
      <c r="J60" s="4">
        <v>1420</v>
      </c>
      <c r="K60" s="5">
        <v>9</v>
      </c>
      <c r="L60" s="5">
        <v>874</v>
      </c>
    </row>
    <row r="61" spans="1:12" ht="23.25" thickBot="1">
      <c r="A61" s="3"/>
      <c r="B61" s="3" t="s">
        <v>3564</v>
      </c>
      <c r="C61" s="4">
        <v>1440</v>
      </c>
      <c r="D61" s="5">
        <v>903</v>
      </c>
      <c r="E61" s="5">
        <v>358</v>
      </c>
      <c r="F61" s="5">
        <v>515</v>
      </c>
      <c r="G61" s="5">
        <v>9</v>
      </c>
      <c r="H61" s="5">
        <v>5</v>
      </c>
      <c r="I61" s="5">
        <v>12</v>
      </c>
      <c r="J61" s="5">
        <v>899</v>
      </c>
      <c r="K61" s="5">
        <v>4</v>
      </c>
      <c r="L61" s="5">
        <v>537</v>
      </c>
    </row>
    <row r="62" spans="1:12" ht="23.25" thickBot="1">
      <c r="A62" s="3"/>
      <c r="B62" s="3" t="s">
        <v>3563</v>
      </c>
      <c r="C62" s="4">
        <v>2476</v>
      </c>
      <c r="D62" s="4">
        <v>1557</v>
      </c>
      <c r="E62" s="5">
        <v>598</v>
      </c>
      <c r="F62" s="5">
        <v>901</v>
      </c>
      <c r="G62" s="5">
        <v>18</v>
      </c>
      <c r="H62" s="5">
        <v>5</v>
      </c>
      <c r="I62" s="5">
        <v>22</v>
      </c>
      <c r="J62" s="4">
        <v>1544</v>
      </c>
      <c r="K62" s="5">
        <v>13</v>
      </c>
      <c r="L62" s="5">
        <v>919</v>
      </c>
    </row>
    <row r="63" spans="1:12" ht="23.25" thickBot="1">
      <c r="A63" s="3"/>
      <c r="B63" s="3" t="s">
        <v>3562</v>
      </c>
      <c r="C63" s="4">
        <v>2837</v>
      </c>
      <c r="D63" s="4">
        <v>1811</v>
      </c>
      <c r="E63" s="5">
        <v>626</v>
      </c>
      <c r="F63" s="4">
        <v>1115</v>
      </c>
      <c r="G63" s="5">
        <v>25</v>
      </c>
      <c r="H63" s="5">
        <v>3</v>
      </c>
      <c r="I63" s="5">
        <v>27</v>
      </c>
      <c r="J63" s="4">
        <v>1796</v>
      </c>
      <c r="K63" s="5">
        <v>15</v>
      </c>
      <c r="L63" s="4">
        <v>1026</v>
      </c>
    </row>
    <row r="64" spans="1:12" ht="23.25" thickBot="1">
      <c r="A64" s="3"/>
      <c r="B64" s="3" t="s">
        <v>3561</v>
      </c>
      <c r="C64" s="4">
        <v>2639</v>
      </c>
      <c r="D64" s="4">
        <v>1861</v>
      </c>
      <c r="E64" s="5">
        <v>641</v>
      </c>
      <c r="F64" s="4">
        <v>1131</v>
      </c>
      <c r="G64" s="5">
        <v>40</v>
      </c>
      <c r="H64" s="5">
        <v>9</v>
      </c>
      <c r="I64" s="5">
        <v>26</v>
      </c>
      <c r="J64" s="4">
        <v>1847</v>
      </c>
      <c r="K64" s="5">
        <v>14</v>
      </c>
      <c r="L64" s="5">
        <v>778</v>
      </c>
    </row>
    <row r="65" spans="1:12" ht="23.25" thickBot="1">
      <c r="A65" s="3"/>
      <c r="B65" s="3" t="s">
        <v>3560</v>
      </c>
      <c r="C65" s="4">
        <v>2503</v>
      </c>
      <c r="D65" s="4">
        <v>1752</v>
      </c>
      <c r="E65" s="5">
        <v>576</v>
      </c>
      <c r="F65" s="4">
        <v>1125</v>
      </c>
      <c r="G65" s="5">
        <v>12</v>
      </c>
      <c r="H65" s="5">
        <v>3</v>
      </c>
      <c r="I65" s="5">
        <v>28</v>
      </c>
      <c r="J65" s="4">
        <v>1744</v>
      </c>
      <c r="K65" s="5">
        <v>8</v>
      </c>
      <c r="L65" s="5">
        <v>751</v>
      </c>
    </row>
    <row r="66" spans="1:12" ht="17.25" thickBot="1">
      <c r="A66" s="3" t="s">
        <v>160</v>
      </c>
      <c r="B66" s="3" t="s">
        <v>36</v>
      </c>
      <c r="C66" s="4">
        <v>8857</v>
      </c>
      <c r="D66" s="4">
        <v>5496</v>
      </c>
      <c r="E66" s="4">
        <v>2116</v>
      </c>
      <c r="F66" s="4">
        <v>3115</v>
      </c>
      <c r="G66" s="5">
        <v>99</v>
      </c>
      <c r="H66" s="5">
        <v>33</v>
      </c>
      <c r="I66" s="5">
        <v>77</v>
      </c>
      <c r="J66" s="4">
        <v>5440</v>
      </c>
      <c r="K66" s="5">
        <v>56</v>
      </c>
      <c r="L66" s="4">
        <v>3361</v>
      </c>
    </row>
    <row r="67" spans="1:12" ht="23.25" thickBot="1">
      <c r="A67" s="3"/>
      <c r="B67" s="3" t="s">
        <v>37</v>
      </c>
      <c r="C67" s="4">
        <v>1866</v>
      </c>
      <c r="D67" s="4">
        <v>1866</v>
      </c>
      <c r="E67" s="5">
        <v>900</v>
      </c>
      <c r="F67" s="5">
        <v>894</v>
      </c>
      <c r="G67" s="5">
        <v>23</v>
      </c>
      <c r="H67" s="5">
        <v>11</v>
      </c>
      <c r="I67" s="5">
        <v>20</v>
      </c>
      <c r="J67" s="4">
        <v>1848</v>
      </c>
      <c r="K67" s="5">
        <v>18</v>
      </c>
      <c r="L67" s="5">
        <v>0</v>
      </c>
    </row>
    <row r="68" spans="1:12" ht="17.25" thickBot="1">
      <c r="A68" s="3"/>
      <c r="B68" s="3" t="s">
        <v>161</v>
      </c>
      <c r="C68" s="4">
        <v>2462</v>
      </c>
      <c r="D68" s="4">
        <v>1108</v>
      </c>
      <c r="E68" s="5">
        <v>352</v>
      </c>
      <c r="F68" s="5">
        <v>688</v>
      </c>
      <c r="G68" s="5">
        <v>25</v>
      </c>
      <c r="H68" s="5">
        <v>4</v>
      </c>
      <c r="I68" s="5">
        <v>23</v>
      </c>
      <c r="J68" s="4">
        <v>1092</v>
      </c>
      <c r="K68" s="5">
        <v>16</v>
      </c>
      <c r="L68" s="4">
        <v>1354</v>
      </c>
    </row>
    <row r="69" spans="1:12" ht="17.25" thickBot="1">
      <c r="A69" s="3"/>
      <c r="B69" s="3" t="s">
        <v>162</v>
      </c>
      <c r="C69" s="4">
        <v>2813</v>
      </c>
      <c r="D69" s="4">
        <v>1546</v>
      </c>
      <c r="E69" s="5">
        <v>521</v>
      </c>
      <c r="F69" s="5">
        <v>933</v>
      </c>
      <c r="G69" s="5">
        <v>31</v>
      </c>
      <c r="H69" s="5">
        <v>15</v>
      </c>
      <c r="I69" s="5">
        <v>25</v>
      </c>
      <c r="J69" s="4">
        <v>1525</v>
      </c>
      <c r="K69" s="5">
        <v>21</v>
      </c>
      <c r="L69" s="4">
        <v>1267</v>
      </c>
    </row>
    <row r="70" spans="1:12" ht="17.25" thickBot="1">
      <c r="A70" s="3"/>
      <c r="B70" s="3" t="s">
        <v>163</v>
      </c>
      <c r="C70" s="4">
        <v>1716</v>
      </c>
      <c r="D70" s="5">
        <v>976</v>
      </c>
      <c r="E70" s="5">
        <v>343</v>
      </c>
      <c r="F70" s="5">
        <v>600</v>
      </c>
      <c r="G70" s="5">
        <v>20</v>
      </c>
      <c r="H70" s="5">
        <v>3</v>
      </c>
      <c r="I70" s="5">
        <v>9</v>
      </c>
      <c r="J70" s="5">
        <v>975</v>
      </c>
      <c r="K70" s="5">
        <v>1</v>
      </c>
      <c r="L70" s="5">
        <v>740</v>
      </c>
    </row>
    <row r="71" spans="1:12" ht="17.25" thickBot="1">
      <c r="A71" s="3" t="s">
        <v>3559</v>
      </c>
      <c r="B71" s="3" t="s">
        <v>36</v>
      </c>
      <c r="C71" s="4">
        <v>21779</v>
      </c>
      <c r="D71" s="4">
        <v>15641</v>
      </c>
      <c r="E71" s="4">
        <v>4084</v>
      </c>
      <c r="F71" s="4">
        <v>11124</v>
      </c>
      <c r="G71" s="5">
        <v>145</v>
      </c>
      <c r="H71" s="5">
        <v>34</v>
      </c>
      <c r="I71" s="5">
        <v>176</v>
      </c>
      <c r="J71" s="4">
        <v>15563</v>
      </c>
      <c r="K71" s="5">
        <v>78</v>
      </c>
      <c r="L71" s="4">
        <v>6138</v>
      </c>
    </row>
    <row r="72" spans="1:12" ht="23.25" thickBot="1">
      <c r="A72" s="3"/>
      <c r="B72" s="3" t="s">
        <v>37</v>
      </c>
      <c r="C72" s="4">
        <v>5101</v>
      </c>
      <c r="D72" s="4">
        <v>5101</v>
      </c>
      <c r="E72" s="4">
        <v>1806</v>
      </c>
      <c r="F72" s="4">
        <v>3200</v>
      </c>
      <c r="G72" s="5">
        <v>29</v>
      </c>
      <c r="H72" s="5">
        <v>9</v>
      </c>
      <c r="I72" s="5">
        <v>46</v>
      </c>
      <c r="J72" s="4">
        <v>5090</v>
      </c>
      <c r="K72" s="5">
        <v>11</v>
      </c>
      <c r="L72" s="5">
        <v>0</v>
      </c>
    </row>
    <row r="73" spans="1:12" ht="23.25" thickBot="1">
      <c r="A73" s="3"/>
      <c r="B73" s="3" t="s">
        <v>3558</v>
      </c>
      <c r="C73" s="4">
        <v>2930</v>
      </c>
      <c r="D73" s="4">
        <v>1782</v>
      </c>
      <c r="E73" s="5">
        <v>480</v>
      </c>
      <c r="F73" s="4">
        <v>1235</v>
      </c>
      <c r="G73" s="5">
        <v>23</v>
      </c>
      <c r="H73" s="5">
        <v>4</v>
      </c>
      <c r="I73" s="5">
        <v>32</v>
      </c>
      <c r="J73" s="4">
        <v>1774</v>
      </c>
      <c r="K73" s="5">
        <v>8</v>
      </c>
      <c r="L73" s="4">
        <v>1148</v>
      </c>
    </row>
    <row r="74" spans="1:12" ht="23.25" thickBot="1">
      <c r="A74" s="3"/>
      <c r="B74" s="3" t="s">
        <v>3557</v>
      </c>
      <c r="C74" s="4">
        <v>3008</v>
      </c>
      <c r="D74" s="4">
        <v>2013</v>
      </c>
      <c r="E74" s="5">
        <v>492</v>
      </c>
      <c r="F74" s="4">
        <v>1442</v>
      </c>
      <c r="G74" s="5">
        <v>34</v>
      </c>
      <c r="H74" s="5">
        <v>4</v>
      </c>
      <c r="I74" s="5">
        <v>26</v>
      </c>
      <c r="J74" s="4">
        <v>1998</v>
      </c>
      <c r="K74" s="5">
        <v>15</v>
      </c>
      <c r="L74" s="5">
        <v>995</v>
      </c>
    </row>
    <row r="75" spans="1:12" ht="23.25" thickBot="1">
      <c r="A75" s="3"/>
      <c r="B75" s="3" t="s">
        <v>3556</v>
      </c>
      <c r="C75" s="4">
        <v>2345</v>
      </c>
      <c r="D75" s="4">
        <v>1503</v>
      </c>
      <c r="E75" s="5">
        <v>242</v>
      </c>
      <c r="F75" s="4">
        <v>1209</v>
      </c>
      <c r="G75" s="5">
        <v>21</v>
      </c>
      <c r="H75" s="5">
        <v>3</v>
      </c>
      <c r="I75" s="5">
        <v>18</v>
      </c>
      <c r="J75" s="4">
        <v>1493</v>
      </c>
      <c r="K75" s="5">
        <v>10</v>
      </c>
      <c r="L75" s="5">
        <v>842</v>
      </c>
    </row>
    <row r="76" spans="1:12" ht="23.25" thickBot="1">
      <c r="A76" s="3"/>
      <c r="B76" s="3" t="s">
        <v>3555</v>
      </c>
      <c r="C76" s="4">
        <v>3238</v>
      </c>
      <c r="D76" s="4">
        <v>1900</v>
      </c>
      <c r="E76" s="5">
        <v>379</v>
      </c>
      <c r="F76" s="4">
        <v>1450</v>
      </c>
      <c r="G76" s="5">
        <v>19</v>
      </c>
      <c r="H76" s="5">
        <v>7</v>
      </c>
      <c r="I76" s="5">
        <v>25</v>
      </c>
      <c r="J76" s="4">
        <v>1880</v>
      </c>
      <c r="K76" s="5">
        <v>20</v>
      </c>
      <c r="L76" s="4">
        <v>1338</v>
      </c>
    </row>
    <row r="77" spans="1:12" ht="23.25" thickBot="1">
      <c r="A77" s="3"/>
      <c r="B77" s="3" t="s">
        <v>3554</v>
      </c>
      <c r="C77" s="4">
        <v>2875</v>
      </c>
      <c r="D77" s="4">
        <v>1830</v>
      </c>
      <c r="E77" s="5">
        <v>347</v>
      </c>
      <c r="F77" s="4">
        <v>1450</v>
      </c>
      <c r="G77" s="5">
        <v>9</v>
      </c>
      <c r="H77" s="5">
        <v>6</v>
      </c>
      <c r="I77" s="5">
        <v>11</v>
      </c>
      <c r="J77" s="4">
        <v>1823</v>
      </c>
      <c r="K77" s="5">
        <v>7</v>
      </c>
      <c r="L77" s="4">
        <v>1045</v>
      </c>
    </row>
    <row r="78" spans="1:12" ht="23.25" thickBot="1">
      <c r="A78" s="3"/>
      <c r="B78" s="3" t="s">
        <v>3553</v>
      </c>
      <c r="C78" s="4">
        <v>2282</v>
      </c>
      <c r="D78" s="4">
        <v>1512</v>
      </c>
      <c r="E78" s="5">
        <v>338</v>
      </c>
      <c r="F78" s="4">
        <v>1138</v>
      </c>
      <c r="G78" s="5">
        <v>10</v>
      </c>
      <c r="H78" s="5">
        <v>1</v>
      </c>
      <c r="I78" s="5">
        <v>18</v>
      </c>
      <c r="J78" s="4">
        <v>1505</v>
      </c>
      <c r="K78" s="5">
        <v>7</v>
      </c>
      <c r="L78" s="5">
        <v>770</v>
      </c>
    </row>
    <row r="79" spans="1:12" ht="23.25" thickBot="1">
      <c r="A79" s="3" t="s">
        <v>97</v>
      </c>
      <c r="B79" s="3"/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6FB8A-F5CC-427C-A488-E431E5E546C4}">
  <sheetPr>
    <tabColor theme="4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3675</v>
      </c>
      <c r="F3" s="11" t="s">
        <v>3674</v>
      </c>
      <c r="G3" s="11" t="s">
        <v>3673</v>
      </c>
      <c r="H3" s="44"/>
      <c r="I3" s="11"/>
      <c r="J3" s="44"/>
      <c r="U3" t="s">
        <v>3</v>
      </c>
      <c r="V3" t="str">
        <f t="shared" si="0"/>
        <v>윤준호</v>
      </c>
      <c r="W3" t="str">
        <f t="shared" si="0"/>
        <v>김미애</v>
      </c>
      <c r="X3" t="str">
        <f t="shared" si="0"/>
        <v>이현호</v>
      </c>
    </row>
    <row r="4" spans="1:24" ht="17.25" thickBot="1">
      <c r="A4" s="3" t="s">
        <v>30</v>
      </c>
      <c r="B4" s="3"/>
      <c r="C4" s="4">
        <v>154630</v>
      </c>
      <c r="D4" s="4">
        <v>103215</v>
      </c>
      <c r="E4" s="4">
        <v>46799</v>
      </c>
      <c r="F4" s="4">
        <v>53900</v>
      </c>
      <c r="G4" s="4">
        <v>1246</v>
      </c>
      <c r="H4" s="4">
        <v>101945</v>
      </c>
      <c r="I4" s="4">
        <v>1270</v>
      </c>
      <c r="J4" s="4">
        <v>51415</v>
      </c>
      <c r="V4" s="8"/>
      <c r="W4" s="8"/>
      <c r="X4" s="8"/>
    </row>
    <row r="5" spans="1:24" ht="23.25" thickBot="1">
      <c r="A5" s="3" t="s">
        <v>31</v>
      </c>
      <c r="B5" s="3"/>
      <c r="C5" s="5">
        <v>354</v>
      </c>
      <c r="D5" s="5">
        <v>340</v>
      </c>
      <c r="E5" s="5">
        <v>152</v>
      </c>
      <c r="F5" s="5">
        <v>143</v>
      </c>
      <c r="G5" s="5">
        <v>13</v>
      </c>
      <c r="H5" s="5">
        <v>308</v>
      </c>
      <c r="I5" s="5">
        <v>32</v>
      </c>
      <c r="J5" s="5">
        <v>14</v>
      </c>
      <c r="T5" t="s">
        <v>2929</v>
      </c>
      <c r="U5">
        <f>SUMIF($A:$A,"합계",D:D)</f>
        <v>103215</v>
      </c>
      <c r="V5">
        <f>SUMIF($A:$A,"합계",E:E)</f>
        <v>46799</v>
      </c>
      <c r="W5">
        <f>SUMIF($A:$A,"합계",F:F)</f>
        <v>53900</v>
      </c>
      <c r="X5">
        <f>SUMIF($A:$A,"합계",G:G)</f>
        <v>1246</v>
      </c>
    </row>
    <row r="6" spans="1:24" ht="23.25" thickBot="1">
      <c r="A6" s="3" t="s">
        <v>32</v>
      </c>
      <c r="B6" s="3"/>
      <c r="C6" s="4">
        <v>8624</v>
      </c>
      <c r="D6" s="4">
        <v>8622</v>
      </c>
      <c r="E6" s="4">
        <v>4842</v>
      </c>
      <c r="F6" s="4">
        <v>3492</v>
      </c>
      <c r="G6" s="5">
        <v>122</v>
      </c>
      <c r="H6" s="4">
        <v>8456</v>
      </c>
      <c r="I6" s="5">
        <v>166</v>
      </c>
      <c r="J6" s="5">
        <v>2</v>
      </c>
      <c r="T6" t="s">
        <v>2930</v>
      </c>
      <c r="U6">
        <f>U5-U7</f>
        <v>64602</v>
      </c>
      <c r="V6">
        <f>V5-V7</f>
        <v>26389</v>
      </c>
      <c r="W6">
        <f>W5-W7</f>
        <v>36569</v>
      </c>
      <c r="X6">
        <f>X5-X7</f>
        <v>835</v>
      </c>
    </row>
    <row r="7" spans="1:24" ht="23.25" thickBot="1">
      <c r="A7" s="3" t="s">
        <v>33</v>
      </c>
      <c r="B7" s="3"/>
      <c r="C7" s="5">
        <v>402</v>
      </c>
      <c r="D7" s="5">
        <v>111</v>
      </c>
      <c r="E7" s="5">
        <v>74</v>
      </c>
      <c r="F7" s="5">
        <v>34</v>
      </c>
      <c r="G7" s="5">
        <v>0</v>
      </c>
      <c r="H7" s="5">
        <v>108</v>
      </c>
      <c r="I7" s="5">
        <v>3</v>
      </c>
      <c r="J7" s="5">
        <v>291</v>
      </c>
      <c r="T7" t="s">
        <v>2931</v>
      </c>
      <c r="U7">
        <f>U11+U10+U9</f>
        <v>38613</v>
      </c>
      <c r="V7">
        <f>V11+V10+V9</f>
        <v>20410</v>
      </c>
      <c r="W7">
        <f>W11+W10+W9</f>
        <v>17331</v>
      </c>
      <c r="X7">
        <f>X11+X10+X9</f>
        <v>411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3672</v>
      </c>
      <c r="B9" s="3" t="s">
        <v>36</v>
      </c>
      <c r="C9" s="4">
        <v>27593</v>
      </c>
      <c r="D9" s="4">
        <v>19429</v>
      </c>
      <c r="E9" s="4">
        <v>9225</v>
      </c>
      <c r="F9" s="4">
        <v>9827</v>
      </c>
      <c r="G9" s="5">
        <v>172</v>
      </c>
      <c r="H9" s="4">
        <v>19224</v>
      </c>
      <c r="I9" s="5">
        <v>205</v>
      </c>
      <c r="J9" s="4">
        <v>8164</v>
      </c>
      <c r="T9" t="s">
        <v>2934</v>
      </c>
      <c r="U9">
        <f>SUMIF($A:$A,"거소·선상투표",D:D)+SUMIF($A:$A,"국외부재자투표",D:D)+SUMIF($A:$A,"국외부재자투표(공관)",D:D)</f>
        <v>452</v>
      </c>
      <c r="V9">
        <f t="shared" ref="V9:X11" si="1">SUMIF($A:$A,"거소·선상투표",E:E)+SUMIF($A:$A,"국외부재자투표",E:E)+SUMIF($A:$A,"국외부재자투표(공관)",E:E)</f>
        <v>226</v>
      </c>
      <c r="W9">
        <f t="shared" si="1"/>
        <v>178</v>
      </c>
      <c r="X9">
        <f t="shared" si="1"/>
        <v>13</v>
      </c>
    </row>
    <row r="10" spans="1:24" ht="23.25" thickBot="1">
      <c r="A10" s="3"/>
      <c r="B10" s="3" t="s">
        <v>37</v>
      </c>
      <c r="C10" s="4">
        <v>5030</v>
      </c>
      <c r="D10" s="4">
        <v>5030</v>
      </c>
      <c r="E10" s="4">
        <v>2916</v>
      </c>
      <c r="F10" s="4">
        <v>2043</v>
      </c>
      <c r="G10" s="5">
        <v>30</v>
      </c>
      <c r="H10" s="4">
        <v>4989</v>
      </c>
      <c r="I10" s="5">
        <v>41</v>
      </c>
      <c r="J10" s="5">
        <v>0</v>
      </c>
      <c r="T10" t="s">
        <v>2932</v>
      </c>
      <c r="U10">
        <f>SUMIF($B:$B,"관내사전투표",D:D)</f>
        <v>29539</v>
      </c>
      <c r="V10">
        <f t="shared" ref="V10:X12" si="2">SUMIF($B:$B,"관내사전투표",E:E)</f>
        <v>15342</v>
      </c>
      <c r="W10">
        <f t="shared" si="2"/>
        <v>13661</v>
      </c>
      <c r="X10">
        <f t="shared" si="2"/>
        <v>276</v>
      </c>
    </row>
    <row r="11" spans="1:24" ht="23.25" thickBot="1">
      <c r="A11" s="3"/>
      <c r="B11" s="3" t="s">
        <v>3671</v>
      </c>
      <c r="C11" s="4">
        <v>2104</v>
      </c>
      <c r="D11" s="4">
        <v>1189</v>
      </c>
      <c r="E11" s="5">
        <v>426</v>
      </c>
      <c r="F11" s="5">
        <v>707</v>
      </c>
      <c r="G11" s="5">
        <v>24</v>
      </c>
      <c r="H11" s="4">
        <v>1157</v>
      </c>
      <c r="I11" s="5">
        <v>32</v>
      </c>
      <c r="J11" s="5">
        <v>915</v>
      </c>
      <c r="T11" t="s">
        <v>2933</v>
      </c>
      <c r="U11">
        <f>SUMIF($A:$A,"관외사전투표",D:D)</f>
        <v>8622</v>
      </c>
      <c r="V11">
        <f t="shared" ref="V11:X13" si="3">SUMIF($A:$A,"관외사전투표",E:E)</f>
        <v>4842</v>
      </c>
      <c r="W11">
        <f t="shared" si="3"/>
        <v>3492</v>
      </c>
      <c r="X11">
        <f t="shared" si="3"/>
        <v>122</v>
      </c>
    </row>
    <row r="12" spans="1:24" ht="23.25" thickBot="1">
      <c r="A12" s="3"/>
      <c r="B12" s="3" t="s">
        <v>3670</v>
      </c>
      <c r="C12" s="4">
        <v>2484</v>
      </c>
      <c r="D12" s="4">
        <v>1451</v>
      </c>
      <c r="E12" s="5">
        <v>554</v>
      </c>
      <c r="F12" s="5">
        <v>849</v>
      </c>
      <c r="G12" s="5">
        <v>17</v>
      </c>
      <c r="H12" s="4">
        <v>1420</v>
      </c>
      <c r="I12" s="5">
        <v>31</v>
      </c>
      <c r="J12" s="4">
        <v>1033</v>
      </c>
    </row>
    <row r="13" spans="1:24" ht="23.25" thickBot="1">
      <c r="A13" s="3"/>
      <c r="B13" s="3" t="s">
        <v>3669</v>
      </c>
      <c r="C13" s="4">
        <v>3042</v>
      </c>
      <c r="D13" s="4">
        <v>1795</v>
      </c>
      <c r="E13" s="5">
        <v>746</v>
      </c>
      <c r="F13" s="4">
        <v>1018</v>
      </c>
      <c r="G13" s="5">
        <v>15</v>
      </c>
      <c r="H13" s="4">
        <v>1779</v>
      </c>
      <c r="I13" s="5">
        <v>16</v>
      </c>
      <c r="J13" s="4">
        <v>1247</v>
      </c>
    </row>
    <row r="14" spans="1:24" ht="23.25" thickBot="1">
      <c r="A14" s="3"/>
      <c r="B14" s="3" t="s">
        <v>3668</v>
      </c>
      <c r="C14" s="4">
        <v>2671</v>
      </c>
      <c r="D14" s="4">
        <v>1562</v>
      </c>
      <c r="E14" s="5">
        <v>578</v>
      </c>
      <c r="F14" s="5">
        <v>953</v>
      </c>
      <c r="G14" s="5">
        <v>13</v>
      </c>
      <c r="H14" s="4">
        <v>1544</v>
      </c>
      <c r="I14" s="5">
        <v>18</v>
      </c>
      <c r="J14" s="4">
        <v>1109</v>
      </c>
      <c r="U14" s="8"/>
      <c r="V14" s="8"/>
      <c r="W14" s="8"/>
      <c r="X14" s="8"/>
    </row>
    <row r="15" spans="1:24" ht="23.25" thickBot="1">
      <c r="A15" s="3"/>
      <c r="B15" s="3" t="s">
        <v>3667</v>
      </c>
      <c r="C15" s="4">
        <v>2418</v>
      </c>
      <c r="D15" s="4">
        <v>1636</v>
      </c>
      <c r="E15" s="5">
        <v>746</v>
      </c>
      <c r="F15" s="5">
        <v>863</v>
      </c>
      <c r="G15" s="5">
        <v>14</v>
      </c>
      <c r="H15" s="4">
        <v>1623</v>
      </c>
      <c r="I15" s="5">
        <v>13</v>
      </c>
      <c r="J15" s="5">
        <v>782</v>
      </c>
      <c r="U15" s="8"/>
      <c r="V15" s="8"/>
      <c r="W15" s="8"/>
      <c r="X15" s="8"/>
    </row>
    <row r="16" spans="1:24" ht="23.25" thickBot="1">
      <c r="A16" s="3"/>
      <c r="B16" s="3" t="s">
        <v>3666</v>
      </c>
      <c r="C16" s="4">
        <v>2254</v>
      </c>
      <c r="D16" s="4">
        <v>1607</v>
      </c>
      <c r="E16" s="5">
        <v>779</v>
      </c>
      <c r="F16" s="5">
        <v>797</v>
      </c>
      <c r="G16" s="5">
        <v>16</v>
      </c>
      <c r="H16" s="4">
        <v>1592</v>
      </c>
      <c r="I16" s="5">
        <v>15</v>
      </c>
      <c r="J16" s="5">
        <v>647</v>
      </c>
    </row>
    <row r="17" spans="1:10" ht="23.25" thickBot="1">
      <c r="A17" s="3"/>
      <c r="B17" s="3" t="s">
        <v>3665</v>
      </c>
      <c r="C17" s="4">
        <v>2082</v>
      </c>
      <c r="D17" s="4">
        <v>1394</v>
      </c>
      <c r="E17" s="5">
        <v>718</v>
      </c>
      <c r="F17" s="5">
        <v>656</v>
      </c>
      <c r="G17" s="5">
        <v>12</v>
      </c>
      <c r="H17" s="4">
        <v>1386</v>
      </c>
      <c r="I17" s="5">
        <v>8</v>
      </c>
      <c r="J17" s="5">
        <v>688</v>
      </c>
    </row>
    <row r="18" spans="1:10" ht="23.25" thickBot="1">
      <c r="A18" s="3"/>
      <c r="B18" s="3" t="s">
        <v>3664</v>
      </c>
      <c r="C18" s="4">
        <v>2521</v>
      </c>
      <c r="D18" s="4">
        <v>1712</v>
      </c>
      <c r="E18" s="5">
        <v>741</v>
      </c>
      <c r="F18" s="5">
        <v>937</v>
      </c>
      <c r="G18" s="5">
        <v>15</v>
      </c>
      <c r="H18" s="4">
        <v>1693</v>
      </c>
      <c r="I18" s="5">
        <v>19</v>
      </c>
      <c r="J18" s="5">
        <v>809</v>
      </c>
    </row>
    <row r="19" spans="1:10" ht="23.25" thickBot="1">
      <c r="A19" s="3"/>
      <c r="B19" s="3" t="s">
        <v>3663</v>
      </c>
      <c r="C19" s="4">
        <v>2987</v>
      </c>
      <c r="D19" s="4">
        <v>2053</v>
      </c>
      <c r="E19" s="4">
        <v>1021</v>
      </c>
      <c r="F19" s="4">
        <v>1004</v>
      </c>
      <c r="G19" s="5">
        <v>16</v>
      </c>
      <c r="H19" s="4">
        <v>2041</v>
      </c>
      <c r="I19" s="5">
        <v>12</v>
      </c>
      <c r="J19" s="5">
        <v>934</v>
      </c>
    </row>
    <row r="20" spans="1:10" ht="17.25" thickBot="1">
      <c r="A20" s="3" t="s">
        <v>3662</v>
      </c>
      <c r="B20" s="3" t="s">
        <v>36</v>
      </c>
      <c r="C20" s="4">
        <v>12176</v>
      </c>
      <c r="D20" s="4">
        <v>7354</v>
      </c>
      <c r="E20" s="4">
        <v>3171</v>
      </c>
      <c r="F20" s="4">
        <v>3974</v>
      </c>
      <c r="G20" s="5">
        <v>105</v>
      </c>
      <c r="H20" s="4">
        <v>7250</v>
      </c>
      <c r="I20" s="5">
        <v>104</v>
      </c>
      <c r="J20" s="4">
        <v>4822</v>
      </c>
    </row>
    <row r="21" spans="1:10" ht="23.25" thickBot="1">
      <c r="A21" s="3"/>
      <c r="B21" s="3" t="s">
        <v>37</v>
      </c>
      <c r="C21" s="4">
        <v>2721</v>
      </c>
      <c r="D21" s="4">
        <v>2719</v>
      </c>
      <c r="E21" s="4">
        <v>1351</v>
      </c>
      <c r="F21" s="4">
        <v>1310</v>
      </c>
      <c r="G21" s="5">
        <v>30</v>
      </c>
      <c r="H21" s="4">
        <v>2691</v>
      </c>
      <c r="I21" s="5">
        <v>28</v>
      </c>
      <c r="J21" s="5">
        <v>2</v>
      </c>
    </row>
    <row r="22" spans="1:10" ht="23.25" thickBot="1">
      <c r="A22" s="3"/>
      <c r="B22" s="3" t="s">
        <v>3661</v>
      </c>
      <c r="C22" s="4">
        <v>2470</v>
      </c>
      <c r="D22" s="4">
        <v>1252</v>
      </c>
      <c r="E22" s="5">
        <v>524</v>
      </c>
      <c r="F22" s="5">
        <v>680</v>
      </c>
      <c r="G22" s="5">
        <v>23</v>
      </c>
      <c r="H22" s="4">
        <v>1227</v>
      </c>
      <c r="I22" s="5">
        <v>25</v>
      </c>
      <c r="J22" s="4">
        <v>1218</v>
      </c>
    </row>
    <row r="23" spans="1:10" ht="23.25" thickBot="1">
      <c r="A23" s="3"/>
      <c r="B23" s="3" t="s">
        <v>3660</v>
      </c>
      <c r="C23" s="4">
        <v>1994</v>
      </c>
      <c r="D23" s="5">
        <v>992</v>
      </c>
      <c r="E23" s="5">
        <v>423</v>
      </c>
      <c r="F23" s="5">
        <v>539</v>
      </c>
      <c r="G23" s="5">
        <v>13</v>
      </c>
      <c r="H23" s="5">
        <v>975</v>
      </c>
      <c r="I23" s="5">
        <v>17</v>
      </c>
      <c r="J23" s="4">
        <v>1002</v>
      </c>
    </row>
    <row r="24" spans="1:10" ht="23.25" thickBot="1">
      <c r="A24" s="3"/>
      <c r="B24" s="3" t="s">
        <v>3659</v>
      </c>
      <c r="C24" s="4">
        <v>1725</v>
      </c>
      <c r="D24" s="5">
        <v>753</v>
      </c>
      <c r="E24" s="5">
        <v>280</v>
      </c>
      <c r="F24" s="5">
        <v>450</v>
      </c>
      <c r="G24" s="5">
        <v>12</v>
      </c>
      <c r="H24" s="5">
        <v>742</v>
      </c>
      <c r="I24" s="5">
        <v>11</v>
      </c>
      <c r="J24" s="5">
        <v>972</v>
      </c>
    </row>
    <row r="25" spans="1:10" ht="23.25" thickBot="1">
      <c r="A25" s="3"/>
      <c r="B25" s="3" t="s">
        <v>3658</v>
      </c>
      <c r="C25" s="4">
        <v>1937</v>
      </c>
      <c r="D25" s="4">
        <v>1016</v>
      </c>
      <c r="E25" s="5">
        <v>377</v>
      </c>
      <c r="F25" s="5">
        <v>613</v>
      </c>
      <c r="G25" s="5">
        <v>12</v>
      </c>
      <c r="H25" s="4">
        <v>1002</v>
      </c>
      <c r="I25" s="5">
        <v>14</v>
      </c>
      <c r="J25" s="5">
        <v>921</v>
      </c>
    </row>
    <row r="26" spans="1:10" ht="23.25" thickBot="1">
      <c r="A26" s="3"/>
      <c r="B26" s="3" t="s">
        <v>3657</v>
      </c>
      <c r="C26" s="4">
        <v>1329</v>
      </c>
      <c r="D26" s="5">
        <v>622</v>
      </c>
      <c r="E26" s="5">
        <v>216</v>
      </c>
      <c r="F26" s="5">
        <v>382</v>
      </c>
      <c r="G26" s="5">
        <v>15</v>
      </c>
      <c r="H26" s="5">
        <v>613</v>
      </c>
      <c r="I26" s="5">
        <v>9</v>
      </c>
      <c r="J26" s="5">
        <v>707</v>
      </c>
    </row>
    <row r="27" spans="1:10" ht="17.25" thickBot="1">
      <c r="A27" s="3" t="s">
        <v>3656</v>
      </c>
      <c r="B27" s="3" t="s">
        <v>36</v>
      </c>
      <c r="C27" s="4">
        <v>8350</v>
      </c>
      <c r="D27" s="4">
        <v>4993</v>
      </c>
      <c r="E27" s="4">
        <v>2086</v>
      </c>
      <c r="F27" s="4">
        <v>2768</v>
      </c>
      <c r="G27" s="5">
        <v>73</v>
      </c>
      <c r="H27" s="4">
        <v>4927</v>
      </c>
      <c r="I27" s="5">
        <v>66</v>
      </c>
      <c r="J27" s="4">
        <v>3357</v>
      </c>
    </row>
    <row r="28" spans="1:10" ht="23.25" thickBot="1">
      <c r="A28" s="3"/>
      <c r="B28" s="3" t="s">
        <v>37</v>
      </c>
      <c r="C28" s="4">
        <v>1939</v>
      </c>
      <c r="D28" s="4">
        <v>1939</v>
      </c>
      <c r="E28" s="5">
        <v>936</v>
      </c>
      <c r="F28" s="5">
        <v>965</v>
      </c>
      <c r="G28" s="5">
        <v>19</v>
      </c>
      <c r="H28" s="4">
        <v>1920</v>
      </c>
      <c r="I28" s="5">
        <v>19</v>
      </c>
      <c r="J28" s="5">
        <v>0</v>
      </c>
    </row>
    <row r="29" spans="1:10" ht="23.25" thickBot="1">
      <c r="A29" s="3"/>
      <c r="B29" s="3" t="s">
        <v>3655</v>
      </c>
      <c r="C29" s="4">
        <v>2221</v>
      </c>
      <c r="D29" s="4">
        <v>1068</v>
      </c>
      <c r="E29" s="5">
        <v>394</v>
      </c>
      <c r="F29" s="5">
        <v>650</v>
      </c>
      <c r="G29" s="5">
        <v>11</v>
      </c>
      <c r="H29" s="4">
        <v>1055</v>
      </c>
      <c r="I29" s="5">
        <v>13</v>
      </c>
      <c r="J29" s="4">
        <v>1153</v>
      </c>
    </row>
    <row r="30" spans="1:10" ht="23.25" thickBot="1">
      <c r="A30" s="3"/>
      <c r="B30" s="3" t="s">
        <v>3654</v>
      </c>
      <c r="C30" s="4">
        <v>1915</v>
      </c>
      <c r="D30" s="5">
        <v>969</v>
      </c>
      <c r="E30" s="5">
        <v>367</v>
      </c>
      <c r="F30" s="5">
        <v>571</v>
      </c>
      <c r="G30" s="5">
        <v>17</v>
      </c>
      <c r="H30" s="5">
        <v>955</v>
      </c>
      <c r="I30" s="5">
        <v>14</v>
      </c>
      <c r="J30" s="5">
        <v>946</v>
      </c>
    </row>
    <row r="31" spans="1:10" ht="23.25" thickBot="1">
      <c r="A31" s="3"/>
      <c r="B31" s="3" t="s">
        <v>3653</v>
      </c>
      <c r="C31" s="4">
        <v>2275</v>
      </c>
      <c r="D31" s="4">
        <v>1017</v>
      </c>
      <c r="E31" s="5">
        <v>389</v>
      </c>
      <c r="F31" s="5">
        <v>582</v>
      </c>
      <c r="G31" s="5">
        <v>26</v>
      </c>
      <c r="H31" s="5">
        <v>997</v>
      </c>
      <c r="I31" s="5">
        <v>20</v>
      </c>
      <c r="J31" s="4">
        <v>1258</v>
      </c>
    </row>
    <row r="32" spans="1:10" ht="17.25" thickBot="1">
      <c r="A32" s="3" t="s">
        <v>3652</v>
      </c>
      <c r="B32" s="3" t="s">
        <v>36</v>
      </c>
      <c r="C32" s="4">
        <v>13014</v>
      </c>
      <c r="D32" s="4">
        <v>8956</v>
      </c>
      <c r="E32" s="4">
        <v>4178</v>
      </c>
      <c r="F32" s="4">
        <v>4616</v>
      </c>
      <c r="G32" s="5">
        <v>91</v>
      </c>
      <c r="H32" s="4">
        <v>8885</v>
      </c>
      <c r="I32" s="5">
        <v>71</v>
      </c>
      <c r="J32" s="4">
        <v>4058</v>
      </c>
    </row>
    <row r="33" spans="1:10" ht="23.25" thickBot="1">
      <c r="A33" s="3"/>
      <c r="B33" s="3" t="s">
        <v>37</v>
      </c>
      <c r="C33" s="4">
        <v>2790</v>
      </c>
      <c r="D33" s="4">
        <v>2790</v>
      </c>
      <c r="E33" s="4">
        <v>1444</v>
      </c>
      <c r="F33" s="4">
        <v>1298</v>
      </c>
      <c r="G33" s="5">
        <v>28</v>
      </c>
      <c r="H33" s="4">
        <v>2770</v>
      </c>
      <c r="I33" s="5">
        <v>20</v>
      </c>
      <c r="J33" s="5">
        <v>0</v>
      </c>
    </row>
    <row r="34" spans="1:10" ht="23.25" thickBot="1">
      <c r="A34" s="3"/>
      <c r="B34" s="3" t="s">
        <v>3651</v>
      </c>
      <c r="C34" s="4">
        <v>2329</v>
      </c>
      <c r="D34" s="4">
        <v>1194</v>
      </c>
      <c r="E34" s="5">
        <v>499</v>
      </c>
      <c r="F34" s="5">
        <v>673</v>
      </c>
      <c r="G34" s="5">
        <v>12</v>
      </c>
      <c r="H34" s="4">
        <v>1184</v>
      </c>
      <c r="I34" s="5">
        <v>10</v>
      </c>
      <c r="J34" s="4">
        <v>1135</v>
      </c>
    </row>
    <row r="35" spans="1:10" ht="23.25" thickBot="1">
      <c r="A35" s="3"/>
      <c r="B35" s="3" t="s">
        <v>3650</v>
      </c>
      <c r="C35" s="4">
        <v>2260</v>
      </c>
      <c r="D35" s="4">
        <v>1234</v>
      </c>
      <c r="E35" s="5">
        <v>455</v>
      </c>
      <c r="F35" s="5">
        <v>754</v>
      </c>
      <c r="G35" s="5">
        <v>17</v>
      </c>
      <c r="H35" s="4">
        <v>1226</v>
      </c>
      <c r="I35" s="5">
        <v>8</v>
      </c>
      <c r="J35" s="4">
        <v>1026</v>
      </c>
    </row>
    <row r="36" spans="1:10" ht="23.25" thickBot="1">
      <c r="A36" s="3"/>
      <c r="B36" s="3" t="s">
        <v>3649</v>
      </c>
      <c r="C36" s="4">
        <v>2792</v>
      </c>
      <c r="D36" s="4">
        <v>1956</v>
      </c>
      <c r="E36" s="5">
        <v>940</v>
      </c>
      <c r="F36" s="5">
        <v>974</v>
      </c>
      <c r="G36" s="5">
        <v>23</v>
      </c>
      <c r="H36" s="4">
        <v>1937</v>
      </c>
      <c r="I36" s="5">
        <v>19</v>
      </c>
      <c r="J36" s="5">
        <v>836</v>
      </c>
    </row>
    <row r="37" spans="1:10" ht="23.25" thickBot="1">
      <c r="A37" s="3"/>
      <c r="B37" s="3" t="s">
        <v>3648</v>
      </c>
      <c r="C37" s="4">
        <v>2843</v>
      </c>
      <c r="D37" s="4">
        <v>1782</v>
      </c>
      <c r="E37" s="5">
        <v>840</v>
      </c>
      <c r="F37" s="5">
        <v>917</v>
      </c>
      <c r="G37" s="5">
        <v>11</v>
      </c>
      <c r="H37" s="4">
        <v>1768</v>
      </c>
      <c r="I37" s="5">
        <v>14</v>
      </c>
      <c r="J37" s="4">
        <v>1061</v>
      </c>
    </row>
    <row r="38" spans="1:10" ht="17.25" thickBot="1">
      <c r="A38" s="3" t="s">
        <v>3647</v>
      </c>
      <c r="B38" s="3" t="s">
        <v>36</v>
      </c>
      <c r="C38" s="4">
        <v>13471</v>
      </c>
      <c r="D38" s="4">
        <v>8058</v>
      </c>
      <c r="E38" s="4">
        <v>3374</v>
      </c>
      <c r="F38" s="4">
        <v>4418</v>
      </c>
      <c r="G38" s="5">
        <v>151</v>
      </c>
      <c r="H38" s="4">
        <v>7943</v>
      </c>
      <c r="I38" s="5">
        <v>115</v>
      </c>
      <c r="J38" s="4">
        <v>5413</v>
      </c>
    </row>
    <row r="39" spans="1:10" ht="23.25" thickBot="1">
      <c r="A39" s="3"/>
      <c r="B39" s="3" t="s">
        <v>37</v>
      </c>
      <c r="C39" s="4">
        <v>3346</v>
      </c>
      <c r="D39" s="4">
        <v>3345</v>
      </c>
      <c r="E39" s="4">
        <v>1600</v>
      </c>
      <c r="F39" s="4">
        <v>1645</v>
      </c>
      <c r="G39" s="5">
        <v>59</v>
      </c>
      <c r="H39" s="4">
        <v>3304</v>
      </c>
      <c r="I39" s="5">
        <v>41</v>
      </c>
      <c r="J39" s="5">
        <v>1</v>
      </c>
    </row>
    <row r="40" spans="1:10" ht="23.25" thickBot="1">
      <c r="A40" s="3"/>
      <c r="B40" s="3" t="s">
        <v>3646</v>
      </c>
      <c r="C40" s="4">
        <v>1746</v>
      </c>
      <c r="D40" s="5">
        <v>823</v>
      </c>
      <c r="E40" s="5">
        <v>319</v>
      </c>
      <c r="F40" s="5">
        <v>465</v>
      </c>
      <c r="G40" s="5">
        <v>17</v>
      </c>
      <c r="H40" s="5">
        <v>801</v>
      </c>
      <c r="I40" s="5">
        <v>22</v>
      </c>
      <c r="J40" s="5">
        <v>923</v>
      </c>
    </row>
    <row r="41" spans="1:10" ht="23.25" thickBot="1">
      <c r="A41" s="3"/>
      <c r="B41" s="3" t="s">
        <v>3645</v>
      </c>
      <c r="C41" s="4">
        <v>1505</v>
      </c>
      <c r="D41" s="5">
        <v>757</v>
      </c>
      <c r="E41" s="5">
        <v>269</v>
      </c>
      <c r="F41" s="5">
        <v>463</v>
      </c>
      <c r="G41" s="5">
        <v>14</v>
      </c>
      <c r="H41" s="5">
        <v>746</v>
      </c>
      <c r="I41" s="5">
        <v>11</v>
      </c>
      <c r="J41" s="5">
        <v>748</v>
      </c>
    </row>
    <row r="42" spans="1:10" ht="23.25" thickBot="1">
      <c r="A42" s="3"/>
      <c r="B42" s="3" t="s">
        <v>3644</v>
      </c>
      <c r="C42" s="4">
        <v>1493</v>
      </c>
      <c r="D42" s="5">
        <v>749</v>
      </c>
      <c r="E42" s="5">
        <v>292</v>
      </c>
      <c r="F42" s="5">
        <v>429</v>
      </c>
      <c r="G42" s="5">
        <v>19</v>
      </c>
      <c r="H42" s="5">
        <v>740</v>
      </c>
      <c r="I42" s="5">
        <v>9</v>
      </c>
      <c r="J42" s="5">
        <v>744</v>
      </c>
    </row>
    <row r="43" spans="1:10" ht="23.25" thickBot="1">
      <c r="A43" s="3"/>
      <c r="B43" s="3" t="s">
        <v>3643</v>
      </c>
      <c r="C43" s="4">
        <v>1442</v>
      </c>
      <c r="D43" s="5">
        <v>704</v>
      </c>
      <c r="E43" s="5">
        <v>252</v>
      </c>
      <c r="F43" s="5">
        <v>427</v>
      </c>
      <c r="G43" s="5">
        <v>11</v>
      </c>
      <c r="H43" s="5">
        <v>690</v>
      </c>
      <c r="I43" s="5">
        <v>14</v>
      </c>
      <c r="J43" s="5">
        <v>738</v>
      </c>
    </row>
    <row r="44" spans="1:10" ht="23.25" thickBot="1">
      <c r="A44" s="3"/>
      <c r="B44" s="3" t="s">
        <v>3642</v>
      </c>
      <c r="C44" s="4">
        <v>1877</v>
      </c>
      <c r="D44" s="5">
        <v>703</v>
      </c>
      <c r="E44" s="5">
        <v>289</v>
      </c>
      <c r="F44" s="5">
        <v>387</v>
      </c>
      <c r="G44" s="5">
        <v>14</v>
      </c>
      <c r="H44" s="5">
        <v>690</v>
      </c>
      <c r="I44" s="5">
        <v>13</v>
      </c>
      <c r="J44" s="4">
        <v>1174</v>
      </c>
    </row>
    <row r="45" spans="1:10" ht="23.25" thickBot="1">
      <c r="A45" s="3"/>
      <c r="B45" s="3" t="s">
        <v>3641</v>
      </c>
      <c r="C45" s="4">
        <v>1775</v>
      </c>
      <c r="D45" s="5">
        <v>803</v>
      </c>
      <c r="E45" s="5">
        <v>298</v>
      </c>
      <c r="F45" s="5">
        <v>485</v>
      </c>
      <c r="G45" s="5">
        <v>16</v>
      </c>
      <c r="H45" s="5">
        <v>799</v>
      </c>
      <c r="I45" s="5">
        <v>4</v>
      </c>
      <c r="J45" s="5">
        <v>972</v>
      </c>
    </row>
    <row r="46" spans="1:10" ht="23.25" thickBot="1">
      <c r="A46" s="3"/>
      <c r="B46" s="3" t="s">
        <v>3640</v>
      </c>
      <c r="C46" s="5">
        <v>287</v>
      </c>
      <c r="D46" s="5">
        <v>174</v>
      </c>
      <c r="E46" s="5">
        <v>55</v>
      </c>
      <c r="F46" s="5">
        <v>117</v>
      </c>
      <c r="G46" s="5">
        <v>1</v>
      </c>
      <c r="H46" s="5">
        <v>173</v>
      </c>
      <c r="I46" s="5">
        <v>1</v>
      </c>
      <c r="J46" s="5">
        <v>113</v>
      </c>
    </row>
    <row r="47" spans="1:10" ht="17.25" thickBot="1">
      <c r="A47" s="3" t="s">
        <v>3639</v>
      </c>
      <c r="B47" s="3" t="s">
        <v>36</v>
      </c>
      <c r="C47" s="4">
        <v>21595</v>
      </c>
      <c r="D47" s="4">
        <v>13874</v>
      </c>
      <c r="E47" s="4">
        <v>5967</v>
      </c>
      <c r="F47" s="4">
        <v>7487</v>
      </c>
      <c r="G47" s="5">
        <v>219</v>
      </c>
      <c r="H47" s="4">
        <v>13673</v>
      </c>
      <c r="I47" s="5">
        <v>201</v>
      </c>
      <c r="J47" s="4">
        <v>7721</v>
      </c>
    </row>
    <row r="48" spans="1:10" ht="23.25" thickBot="1">
      <c r="A48" s="3"/>
      <c r="B48" s="3" t="s">
        <v>37</v>
      </c>
      <c r="C48" s="4">
        <v>5047</v>
      </c>
      <c r="D48" s="4">
        <v>5047</v>
      </c>
      <c r="E48" s="4">
        <v>2553</v>
      </c>
      <c r="F48" s="4">
        <v>2392</v>
      </c>
      <c r="G48" s="5">
        <v>51</v>
      </c>
      <c r="H48" s="4">
        <v>4996</v>
      </c>
      <c r="I48" s="5">
        <v>51</v>
      </c>
      <c r="J48" s="5">
        <v>0</v>
      </c>
    </row>
    <row r="49" spans="1:10" ht="23.25" thickBot="1">
      <c r="A49" s="3"/>
      <c r="B49" s="3" t="s">
        <v>3638</v>
      </c>
      <c r="C49" s="4">
        <v>2154</v>
      </c>
      <c r="D49" s="4">
        <v>1235</v>
      </c>
      <c r="E49" s="5">
        <v>413</v>
      </c>
      <c r="F49" s="5">
        <v>790</v>
      </c>
      <c r="G49" s="5">
        <v>19</v>
      </c>
      <c r="H49" s="4">
        <v>1222</v>
      </c>
      <c r="I49" s="5">
        <v>13</v>
      </c>
      <c r="J49" s="5">
        <v>919</v>
      </c>
    </row>
    <row r="50" spans="1:10" ht="23.25" thickBot="1">
      <c r="A50" s="3"/>
      <c r="B50" s="3" t="s">
        <v>3637</v>
      </c>
      <c r="C50" s="4">
        <v>2904</v>
      </c>
      <c r="D50" s="4">
        <v>1424</v>
      </c>
      <c r="E50" s="5">
        <v>619</v>
      </c>
      <c r="F50" s="5">
        <v>765</v>
      </c>
      <c r="G50" s="5">
        <v>26</v>
      </c>
      <c r="H50" s="4">
        <v>1410</v>
      </c>
      <c r="I50" s="5">
        <v>14</v>
      </c>
      <c r="J50" s="4">
        <v>1480</v>
      </c>
    </row>
    <row r="51" spans="1:10" ht="23.25" thickBot="1">
      <c r="A51" s="3"/>
      <c r="B51" s="3" t="s">
        <v>3636</v>
      </c>
      <c r="C51" s="4">
        <v>1520</v>
      </c>
      <c r="D51" s="5">
        <v>728</v>
      </c>
      <c r="E51" s="5">
        <v>245</v>
      </c>
      <c r="F51" s="5">
        <v>458</v>
      </c>
      <c r="G51" s="5">
        <v>10</v>
      </c>
      <c r="H51" s="5">
        <v>713</v>
      </c>
      <c r="I51" s="5">
        <v>15</v>
      </c>
      <c r="J51" s="5">
        <v>792</v>
      </c>
    </row>
    <row r="52" spans="1:10" ht="23.25" thickBot="1">
      <c r="A52" s="3"/>
      <c r="B52" s="3" t="s">
        <v>3635</v>
      </c>
      <c r="C52" s="4">
        <v>1247</v>
      </c>
      <c r="D52" s="5">
        <v>650</v>
      </c>
      <c r="E52" s="5">
        <v>243</v>
      </c>
      <c r="F52" s="5">
        <v>374</v>
      </c>
      <c r="G52" s="5">
        <v>20</v>
      </c>
      <c r="H52" s="5">
        <v>637</v>
      </c>
      <c r="I52" s="5">
        <v>13</v>
      </c>
      <c r="J52" s="5">
        <v>597</v>
      </c>
    </row>
    <row r="53" spans="1:10" ht="23.25" thickBot="1">
      <c r="A53" s="3"/>
      <c r="B53" s="3" t="s">
        <v>3634</v>
      </c>
      <c r="C53" s="4">
        <v>2607</v>
      </c>
      <c r="D53" s="4">
        <v>1448</v>
      </c>
      <c r="E53" s="5">
        <v>588</v>
      </c>
      <c r="F53" s="5">
        <v>805</v>
      </c>
      <c r="G53" s="5">
        <v>30</v>
      </c>
      <c r="H53" s="4">
        <v>1423</v>
      </c>
      <c r="I53" s="5">
        <v>25</v>
      </c>
      <c r="J53" s="4">
        <v>1159</v>
      </c>
    </row>
    <row r="54" spans="1:10" ht="23.25" thickBot="1">
      <c r="A54" s="3"/>
      <c r="B54" s="3" t="s">
        <v>3633</v>
      </c>
      <c r="C54" s="4">
        <v>1948</v>
      </c>
      <c r="D54" s="4">
        <v>1051</v>
      </c>
      <c r="E54" s="5">
        <v>389</v>
      </c>
      <c r="F54" s="5">
        <v>607</v>
      </c>
      <c r="G54" s="5">
        <v>35</v>
      </c>
      <c r="H54" s="4">
        <v>1031</v>
      </c>
      <c r="I54" s="5">
        <v>20</v>
      </c>
      <c r="J54" s="5">
        <v>897</v>
      </c>
    </row>
    <row r="55" spans="1:10" ht="23.25" thickBot="1">
      <c r="A55" s="3"/>
      <c r="B55" s="3" t="s">
        <v>3632</v>
      </c>
      <c r="C55" s="4">
        <v>1752</v>
      </c>
      <c r="D55" s="5">
        <v>992</v>
      </c>
      <c r="E55" s="5">
        <v>330</v>
      </c>
      <c r="F55" s="5">
        <v>613</v>
      </c>
      <c r="G55" s="5">
        <v>17</v>
      </c>
      <c r="H55" s="5">
        <v>960</v>
      </c>
      <c r="I55" s="5">
        <v>32</v>
      </c>
      <c r="J55" s="5">
        <v>760</v>
      </c>
    </row>
    <row r="56" spans="1:10" ht="23.25" thickBot="1">
      <c r="A56" s="3"/>
      <c r="B56" s="3" t="s">
        <v>3631</v>
      </c>
      <c r="C56" s="4">
        <v>2416</v>
      </c>
      <c r="D56" s="4">
        <v>1299</v>
      </c>
      <c r="E56" s="5">
        <v>587</v>
      </c>
      <c r="F56" s="5">
        <v>683</v>
      </c>
      <c r="G56" s="5">
        <v>11</v>
      </c>
      <c r="H56" s="4">
        <v>1281</v>
      </c>
      <c r="I56" s="5">
        <v>18</v>
      </c>
      <c r="J56" s="4">
        <v>1117</v>
      </c>
    </row>
    <row r="57" spans="1:10" ht="17.25" thickBot="1">
      <c r="A57" s="3" t="s">
        <v>3630</v>
      </c>
      <c r="B57" s="3" t="s">
        <v>36</v>
      </c>
      <c r="C57" s="4">
        <v>27643</v>
      </c>
      <c r="D57" s="4">
        <v>18655</v>
      </c>
      <c r="E57" s="4">
        <v>8116</v>
      </c>
      <c r="F57" s="4">
        <v>10240</v>
      </c>
      <c r="G57" s="5">
        <v>139</v>
      </c>
      <c r="H57" s="4">
        <v>18495</v>
      </c>
      <c r="I57" s="5">
        <v>160</v>
      </c>
      <c r="J57" s="4">
        <v>8988</v>
      </c>
    </row>
    <row r="58" spans="1:10" ht="23.25" thickBot="1">
      <c r="A58" s="3"/>
      <c r="B58" s="3" t="s">
        <v>37</v>
      </c>
      <c r="C58" s="4">
        <v>5308</v>
      </c>
      <c r="D58" s="4">
        <v>5307</v>
      </c>
      <c r="E58" s="4">
        <v>2769</v>
      </c>
      <c r="F58" s="4">
        <v>2470</v>
      </c>
      <c r="G58" s="5">
        <v>31</v>
      </c>
      <c r="H58" s="4">
        <v>5270</v>
      </c>
      <c r="I58" s="5">
        <v>37</v>
      </c>
      <c r="J58" s="5">
        <v>1</v>
      </c>
    </row>
    <row r="59" spans="1:10" ht="23.25" thickBot="1">
      <c r="A59" s="3"/>
      <c r="B59" s="3" t="s">
        <v>3629</v>
      </c>
      <c r="C59" s="4">
        <v>3400</v>
      </c>
      <c r="D59" s="4">
        <v>1607</v>
      </c>
      <c r="E59" s="5">
        <v>624</v>
      </c>
      <c r="F59" s="5">
        <v>948</v>
      </c>
      <c r="G59" s="5">
        <v>16</v>
      </c>
      <c r="H59" s="4">
        <v>1588</v>
      </c>
      <c r="I59" s="5">
        <v>19</v>
      </c>
      <c r="J59" s="4">
        <v>1793</v>
      </c>
    </row>
    <row r="60" spans="1:10" ht="23.25" thickBot="1">
      <c r="A60" s="3"/>
      <c r="B60" s="3" t="s">
        <v>3628</v>
      </c>
      <c r="C60" s="4">
        <v>2980</v>
      </c>
      <c r="D60" s="4">
        <v>1547</v>
      </c>
      <c r="E60" s="5">
        <v>582</v>
      </c>
      <c r="F60" s="5">
        <v>925</v>
      </c>
      <c r="G60" s="5">
        <v>22</v>
      </c>
      <c r="H60" s="4">
        <v>1529</v>
      </c>
      <c r="I60" s="5">
        <v>18</v>
      </c>
      <c r="J60" s="4">
        <v>1433</v>
      </c>
    </row>
    <row r="61" spans="1:10" ht="23.25" thickBot="1">
      <c r="A61" s="3"/>
      <c r="B61" s="3" t="s">
        <v>3627</v>
      </c>
      <c r="C61" s="4">
        <v>2704</v>
      </c>
      <c r="D61" s="4">
        <v>1442</v>
      </c>
      <c r="E61" s="5">
        <v>580</v>
      </c>
      <c r="F61" s="5">
        <v>826</v>
      </c>
      <c r="G61" s="5">
        <v>14</v>
      </c>
      <c r="H61" s="4">
        <v>1420</v>
      </c>
      <c r="I61" s="5">
        <v>22</v>
      </c>
      <c r="J61" s="4">
        <v>1262</v>
      </c>
    </row>
    <row r="62" spans="1:10" ht="23.25" thickBot="1">
      <c r="A62" s="3"/>
      <c r="B62" s="3" t="s">
        <v>3626</v>
      </c>
      <c r="C62" s="4">
        <v>3337</v>
      </c>
      <c r="D62" s="4">
        <v>2186</v>
      </c>
      <c r="E62" s="5">
        <v>987</v>
      </c>
      <c r="F62" s="4">
        <v>1179</v>
      </c>
      <c r="G62" s="5">
        <v>10</v>
      </c>
      <c r="H62" s="4">
        <v>2176</v>
      </c>
      <c r="I62" s="5">
        <v>10</v>
      </c>
      <c r="J62" s="4">
        <v>1151</v>
      </c>
    </row>
    <row r="63" spans="1:10" ht="23.25" thickBot="1">
      <c r="A63" s="3"/>
      <c r="B63" s="3" t="s">
        <v>3625</v>
      </c>
      <c r="C63" s="4">
        <v>3937</v>
      </c>
      <c r="D63" s="4">
        <v>2583</v>
      </c>
      <c r="E63" s="5">
        <v>943</v>
      </c>
      <c r="F63" s="4">
        <v>1611</v>
      </c>
      <c r="G63" s="5">
        <v>11</v>
      </c>
      <c r="H63" s="4">
        <v>2565</v>
      </c>
      <c r="I63" s="5">
        <v>18</v>
      </c>
      <c r="J63" s="4">
        <v>1354</v>
      </c>
    </row>
    <row r="64" spans="1:10" ht="23.25" thickBot="1">
      <c r="A64" s="3"/>
      <c r="B64" s="3" t="s">
        <v>3624</v>
      </c>
      <c r="C64" s="4">
        <v>3574</v>
      </c>
      <c r="D64" s="4">
        <v>2301</v>
      </c>
      <c r="E64" s="5">
        <v>865</v>
      </c>
      <c r="F64" s="4">
        <v>1404</v>
      </c>
      <c r="G64" s="5">
        <v>18</v>
      </c>
      <c r="H64" s="4">
        <v>2287</v>
      </c>
      <c r="I64" s="5">
        <v>14</v>
      </c>
      <c r="J64" s="4">
        <v>1273</v>
      </c>
    </row>
    <row r="65" spans="1:10" ht="23.25" thickBot="1">
      <c r="A65" s="3"/>
      <c r="B65" s="3" t="s">
        <v>3623</v>
      </c>
      <c r="C65" s="4">
        <v>2403</v>
      </c>
      <c r="D65" s="4">
        <v>1682</v>
      </c>
      <c r="E65" s="5">
        <v>766</v>
      </c>
      <c r="F65" s="5">
        <v>877</v>
      </c>
      <c r="G65" s="5">
        <v>17</v>
      </c>
      <c r="H65" s="4">
        <v>1660</v>
      </c>
      <c r="I65" s="5">
        <v>22</v>
      </c>
      <c r="J65" s="5">
        <v>721</v>
      </c>
    </row>
    <row r="66" spans="1:10" ht="17.25" thickBot="1">
      <c r="A66" s="3" t="s">
        <v>3622</v>
      </c>
      <c r="B66" s="3" t="s">
        <v>36</v>
      </c>
      <c r="C66" s="4">
        <v>21408</v>
      </c>
      <c r="D66" s="4">
        <v>12818</v>
      </c>
      <c r="E66" s="4">
        <v>5612</v>
      </c>
      <c r="F66" s="4">
        <v>6898</v>
      </c>
      <c r="G66" s="5">
        <v>161</v>
      </c>
      <c r="H66" s="4">
        <v>12671</v>
      </c>
      <c r="I66" s="5">
        <v>147</v>
      </c>
      <c r="J66" s="4">
        <v>8590</v>
      </c>
    </row>
    <row r="67" spans="1:10" ht="23.25" thickBot="1">
      <c r="A67" s="3"/>
      <c r="B67" s="3" t="s">
        <v>37</v>
      </c>
      <c r="C67" s="4">
        <v>3362</v>
      </c>
      <c r="D67" s="4">
        <v>3362</v>
      </c>
      <c r="E67" s="4">
        <v>1773</v>
      </c>
      <c r="F67" s="4">
        <v>1538</v>
      </c>
      <c r="G67" s="5">
        <v>28</v>
      </c>
      <c r="H67" s="4">
        <v>3339</v>
      </c>
      <c r="I67" s="5">
        <v>23</v>
      </c>
      <c r="J67" s="5">
        <v>0</v>
      </c>
    </row>
    <row r="68" spans="1:10" ht="23.25" thickBot="1">
      <c r="A68" s="3"/>
      <c r="B68" s="3" t="s">
        <v>3621</v>
      </c>
      <c r="C68" s="4">
        <v>2172</v>
      </c>
      <c r="D68" s="4">
        <v>1070</v>
      </c>
      <c r="E68" s="5">
        <v>398</v>
      </c>
      <c r="F68" s="5">
        <v>638</v>
      </c>
      <c r="G68" s="5">
        <v>18</v>
      </c>
      <c r="H68" s="4">
        <v>1054</v>
      </c>
      <c r="I68" s="5">
        <v>16</v>
      </c>
      <c r="J68" s="4">
        <v>1102</v>
      </c>
    </row>
    <row r="69" spans="1:10" ht="23.25" thickBot="1">
      <c r="A69" s="3"/>
      <c r="B69" s="3" t="s">
        <v>3620</v>
      </c>
      <c r="C69" s="4">
        <v>1977</v>
      </c>
      <c r="D69" s="5">
        <v>979</v>
      </c>
      <c r="E69" s="5">
        <v>411</v>
      </c>
      <c r="F69" s="5">
        <v>544</v>
      </c>
      <c r="G69" s="5">
        <v>10</v>
      </c>
      <c r="H69" s="5">
        <v>965</v>
      </c>
      <c r="I69" s="5">
        <v>14</v>
      </c>
      <c r="J69" s="5">
        <v>998</v>
      </c>
    </row>
    <row r="70" spans="1:10" ht="23.25" thickBot="1">
      <c r="A70" s="3"/>
      <c r="B70" s="3" t="s">
        <v>3619</v>
      </c>
      <c r="C70" s="4">
        <v>2746</v>
      </c>
      <c r="D70" s="4">
        <v>1299</v>
      </c>
      <c r="E70" s="5">
        <v>585</v>
      </c>
      <c r="F70" s="5">
        <v>682</v>
      </c>
      <c r="G70" s="5">
        <v>18</v>
      </c>
      <c r="H70" s="4">
        <v>1285</v>
      </c>
      <c r="I70" s="5">
        <v>14</v>
      </c>
      <c r="J70" s="4">
        <v>1447</v>
      </c>
    </row>
    <row r="71" spans="1:10" ht="23.25" thickBot="1">
      <c r="A71" s="3"/>
      <c r="B71" s="3" t="s">
        <v>3618</v>
      </c>
      <c r="C71" s="4">
        <v>2370</v>
      </c>
      <c r="D71" s="4">
        <v>1309</v>
      </c>
      <c r="E71" s="5">
        <v>518</v>
      </c>
      <c r="F71" s="5">
        <v>758</v>
      </c>
      <c r="G71" s="5">
        <v>16</v>
      </c>
      <c r="H71" s="4">
        <v>1292</v>
      </c>
      <c r="I71" s="5">
        <v>17</v>
      </c>
      <c r="J71" s="4">
        <v>1061</v>
      </c>
    </row>
    <row r="72" spans="1:10" ht="23.25" thickBot="1">
      <c r="A72" s="3"/>
      <c r="B72" s="3" t="s">
        <v>3617</v>
      </c>
      <c r="C72" s="4">
        <v>1824</v>
      </c>
      <c r="D72" s="5">
        <v>957</v>
      </c>
      <c r="E72" s="5">
        <v>428</v>
      </c>
      <c r="F72" s="5">
        <v>500</v>
      </c>
      <c r="G72" s="5">
        <v>18</v>
      </c>
      <c r="H72" s="5">
        <v>946</v>
      </c>
      <c r="I72" s="5">
        <v>11</v>
      </c>
      <c r="J72" s="5">
        <v>867</v>
      </c>
    </row>
    <row r="73" spans="1:10" ht="23.25" thickBot="1">
      <c r="A73" s="3"/>
      <c r="B73" s="3" t="s">
        <v>3616</v>
      </c>
      <c r="C73" s="4">
        <v>1926</v>
      </c>
      <c r="D73" s="5">
        <v>965</v>
      </c>
      <c r="E73" s="5">
        <v>352</v>
      </c>
      <c r="F73" s="5">
        <v>576</v>
      </c>
      <c r="G73" s="5">
        <v>18</v>
      </c>
      <c r="H73" s="5">
        <v>946</v>
      </c>
      <c r="I73" s="5">
        <v>19</v>
      </c>
      <c r="J73" s="5">
        <v>961</v>
      </c>
    </row>
    <row r="74" spans="1:10" ht="23.25" thickBot="1">
      <c r="A74" s="3"/>
      <c r="B74" s="3" t="s">
        <v>3615</v>
      </c>
      <c r="C74" s="4">
        <v>2568</v>
      </c>
      <c r="D74" s="4">
        <v>1414</v>
      </c>
      <c r="E74" s="5">
        <v>541</v>
      </c>
      <c r="F74" s="5">
        <v>834</v>
      </c>
      <c r="G74" s="5">
        <v>22</v>
      </c>
      <c r="H74" s="4">
        <v>1397</v>
      </c>
      <c r="I74" s="5">
        <v>17</v>
      </c>
      <c r="J74" s="4">
        <v>1154</v>
      </c>
    </row>
    <row r="75" spans="1:10" ht="23.25" thickBot="1">
      <c r="A75" s="3"/>
      <c r="B75" s="3" t="s">
        <v>3614</v>
      </c>
      <c r="C75" s="4">
        <v>2463</v>
      </c>
      <c r="D75" s="4">
        <v>1463</v>
      </c>
      <c r="E75" s="5">
        <v>606</v>
      </c>
      <c r="F75" s="5">
        <v>828</v>
      </c>
      <c r="G75" s="5">
        <v>13</v>
      </c>
      <c r="H75" s="4">
        <v>1447</v>
      </c>
      <c r="I75" s="5">
        <v>16</v>
      </c>
      <c r="J75" s="4">
        <v>1000</v>
      </c>
    </row>
    <row r="76" spans="1:10" ht="23.25" thickBot="1">
      <c r="A76" s="3" t="s">
        <v>97</v>
      </c>
      <c r="B76" s="3"/>
      <c r="C76" s="5">
        <v>0</v>
      </c>
      <c r="D76" s="5">
        <v>4</v>
      </c>
      <c r="E76" s="5">
        <v>2</v>
      </c>
      <c r="F76" s="5">
        <v>2</v>
      </c>
      <c r="G76" s="5">
        <v>0</v>
      </c>
      <c r="H76" s="5">
        <v>4</v>
      </c>
      <c r="I76" s="5">
        <v>0</v>
      </c>
      <c r="J76" s="5">
        <v>-4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1085F-1244-4B49-865D-26BD2A756D8F}">
  <sheetPr>
    <tabColor theme="4" tint="0.59999389629810485"/>
  </sheetPr>
  <dimension ref="A1:X5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3718</v>
      </c>
      <c r="F3" s="11" t="s">
        <v>3717</v>
      </c>
      <c r="G3" s="11" t="s">
        <v>3716</v>
      </c>
      <c r="H3" s="44"/>
      <c r="I3" s="11"/>
      <c r="J3" s="44"/>
      <c r="U3" t="s">
        <v>3</v>
      </c>
      <c r="V3" t="str">
        <f t="shared" si="0"/>
        <v>최인호</v>
      </c>
      <c r="W3" t="str">
        <f t="shared" si="0"/>
        <v>김척수</v>
      </c>
      <c r="X3" t="str">
        <f t="shared" si="0"/>
        <v>이숙희</v>
      </c>
    </row>
    <row r="4" spans="1:24" ht="17.25" thickBot="1">
      <c r="A4" s="3" t="s">
        <v>30</v>
      </c>
      <c r="B4" s="3"/>
      <c r="C4" s="4">
        <v>120263</v>
      </c>
      <c r="D4" s="4">
        <v>80974</v>
      </c>
      <c r="E4" s="4">
        <v>39875</v>
      </c>
      <c r="F4" s="4">
        <v>39178</v>
      </c>
      <c r="G4" s="5">
        <v>682</v>
      </c>
      <c r="H4" s="4">
        <v>79735</v>
      </c>
      <c r="I4" s="4">
        <v>1239</v>
      </c>
      <c r="J4" s="4">
        <v>39289</v>
      </c>
      <c r="V4" s="8"/>
      <c r="W4" s="8"/>
      <c r="X4" s="8"/>
    </row>
    <row r="5" spans="1:24" ht="23.25" thickBot="1">
      <c r="A5" s="3" t="s">
        <v>31</v>
      </c>
      <c r="B5" s="3"/>
      <c r="C5" s="5">
        <v>387</v>
      </c>
      <c r="D5" s="5">
        <v>366</v>
      </c>
      <c r="E5" s="5">
        <v>195</v>
      </c>
      <c r="F5" s="5">
        <v>132</v>
      </c>
      <c r="G5" s="5">
        <v>13</v>
      </c>
      <c r="H5" s="5">
        <v>340</v>
      </c>
      <c r="I5" s="5">
        <v>26</v>
      </c>
      <c r="J5" s="5">
        <v>21</v>
      </c>
      <c r="T5" t="s">
        <v>2929</v>
      </c>
      <c r="U5">
        <f>SUMIF($A:$A,"합계",D:D)</f>
        <v>80974</v>
      </c>
      <c r="V5">
        <f>SUMIF($A:$A,"합계",E:E)</f>
        <v>39875</v>
      </c>
      <c r="W5">
        <f>SUMIF($A:$A,"합계",F:F)</f>
        <v>39178</v>
      </c>
      <c r="X5">
        <f>SUMIF($A:$A,"합계",G:G)</f>
        <v>682</v>
      </c>
    </row>
    <row r="6" spans="1:24" ht="23.25" thickBot="1">
      <c r="A6" s="3" t="s">
        <v>32</v>
      </c>
      <c r="B6" s="3"/>
      <c r="C6" s="4">
        <v>7837</v>
      </c>
      <c r="D6" s="4">
        <v>7832</v>
      </c>
      <c r="E6" s="4">
        <v>4727</v>
      </c>
      <c r="F6" s="4">
        <v>2864</v>
      </c>
      <c r="G6" s="5">
        <v>83</v>
      </c>
      <c r="H6" s="4">
        <v>7674</v>
      </c>
      <c r="I6" s="5">
        <v>158</v>
      </c>
      <c r="J6" s="5">
        <v>5</v>
      </c>
      <c r="T6" t="s">
        <v>2930</v>
      </c>
      <c r="U6">
        <f>U5-U7</f>
        <v>50893</v>
      </c>
      <c r="V6">
        <f>V5-V7</f>
        <v>22826</v>
      </c>
      <c r="W6">
        <f>W5-W7</f>
        <v>26867</v>
      </c>
      <c r="X6">
        <f>X5-X7</f>
        <v>446</v>
      </c>
    </row>
    <row r="7" spans="1:24" ht="23.25" thickBot="1">
      <c r="A7" s="3" t="s">
        <v>33</v>
      </c>
      <c r="B7" s="3"/>
      <c r="C7" s="5">
        <v>322</v>
      </c>
      <c r="D7" s="5">
        <v>106</v>
      </c>
      <c r="E7" s="5">
        <v>81</v>
      </c>
      <c r="F7" s="5">
        <v>23</v>
      </c>
      <c r="G7" s="5">
        <v>0</v>
      </c>
      <c r="H7" s="5">
        <v>104</v>
      </c>
      <c r="I7" s="5">
        <v>2</v>
      </c>
      <c r="J7" s="5">
        <v>216</v>
      </c>
      <c r="T7" t="s">
        <v>2931</v>
      </c>
      <c r="U7">
        <f>U11+U10+U9</f>
        <v>30081</v>
      </c>
      <c r="V7">
        <f>V11+V10+V9</f>
        <v>17049</v>
      </c>
      <c r="W7">
        <f>W11+W10+W9</f>
        <v>12311</v>
      </c>
      <c r="X7">
        <f>X11+X10+X9</f>
        <v>236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2</v>
      </c>
      <c r="G8" s="5">
        <v>0</v>
      </c>
      <c r="H8" s="5">
        <v>3</v>
      </c>
      <c r="I8" s="5">
        <v>0</v>
      </c>
      <c r="J8" s="5">
        <v>-3</v>
      </c>
      <c r="V8" s="8"/>
      <c r="W8" s="8"/>
      <c r="X8" s="8"/>
    </row>
    <row r="9" spans="1:24" ht="17.25" thickBot="1">
      <c r="A9" s="3" t="s">
        <v>3715</v>
      </c>
      <c r="B9" s="3" t="s">
        <v>36</v>
      </c>
      <c r="C9" s="4">
        <v>17012</v>
      </c>
      <c r="D9" s="4">
        <v>11253</v>
      </c>
      <c r="E9" s="4">
        <v>5213</v>
      </c>
      <c r="F9" s="4">
        <v>5797</v>
      </c>
      <c r="G9" s="5">
        <v>77</v>
      </c>
      <c r="H9" s="4">
        <v>11087</v>
      </c>
      <c r="I9" s="5">
        <v>166</v>
      </c>
      <c r="J9" s="4">
        <v>5759</v>
      </c>
      <c r="T9" t="s">
        <v>2934</v>
      </c>
      <c r="U9">
        <f>SUMIF($A:$A,"거소·선상투표",D:D)+SUMIF($A:$A,"국외부재자투표",D:D)+SUMIF($A:$A,"국외부재자투표(공관)",D:D)</f>
        <v>475</v>
      </c>
      <c r="V9">
        <f t="shared" ref="V9:X11" si="1">SUMIF($A:$A,"거소·선상투표",E:E)+SUMIF($A:$A,"국외부재자투표",E:E)+SUMIF($A:$A,"국외부재자투표(공관)",E:E)</f>
        <v>277</v>
      </c>
      <c r="W9">
        <f t="shared" si="1"/>
        <v>157</v>
      </c>
      <c r="X9">
        <f t="shared" si="1"/>
        <v>13</v>
      </c>
    </row>
    <row r="10" spans="1:24" ht="23.25" thickBot="1">
      <c r="A10" s="3"/>
      <c r="B10" s="3" t="s">
        <v>37</v>
      </c>
      <c r="C10" s="4">
        <v>3793</v>
      </c>
      <c r="D10" s="4">
        <v>3790</v>
      </c>
      <c r="E10" s="4">
        <v>2031</v>
      </c>
      <c r="F10" s="4">
        <v>1678</v>
      </c>
      <c r="G10" s="5">
        <v>25</v>
      </c>
      <c r="H10" s="4">
        <v>3734</v>
      </c>
      <c r="I10" s="5">
        <v>56</v>
      </c>
      <c r="J10" s="5">
        <v>3</v>
      </c>
      <c r="T10" t="s">
        <v>2932</v>
      </c>
      <c r="U10">
        <f>SUMIF($B:$B,"관내사전투표",D:D)</f>
        <v>21774</v>
      </c>
      <c r="V10">
        <f t="shared" ref="V10:X12" si="2">SUMIF($B:$B,"관내사전투표",E:E)</f>
        <v>12045</v>
      </c>
      <c r="W10">
        <f t="shared" si="2"/>
        <v>9290</v>
      </c>
      <c r="X10">
        <f t="shared" si="2"/>
        <v>140</v>
      </c>
    </row>
    <row r="11" spans="1:24" ht="23.25" thickBot="1">
      <c r="A11" s="3"/>
      <c r="B11" s="3" t="s">
        <v>3714</v>
      </c>
      <c r="C11" s="4">
        <v>2385</v>
      </c>
      <c r="D11" s="4">
        <v>1386</v>
      </c>
      <c r="E11" s="5">
        <v>595</v>
      </c>
      <c r="F11" s="5">
        <v>756</v>
      </c>
      <c r="G11" s="5">
        <v>14</v>
      </c>
      <c r="H11" s="4">
        <v>1365</v>
      </c>
      <c r="I11" s="5">
        <v>21</v>
      </c>
      <c r="J11" s="5">
        <v>999</v>
      </c>
      <c r="T11" t="s">
        <v>2933</v>
      </c>
      <c r="U11">
        <f>SUMIF($A:$A,"관외사전투표",D:D)</f>
        <v>7832</v>
      </c>
      <c r="V11">
        <f t="shared" ref="V11:X13" si="3">SUMIF($A:$A,"관외사전투표",E:E)</f>
        <v>4727</v>
      </c>
      <c r="W11">
        <f t="shared" si="3"/>
        <v>2864</v>
      </c>
      <c r="X11">
        <f t="shared" si="3"/>
        <v>83</v>
      </c>
    </row>
    <row r="12" spans="1:24" ht="23.25" thickBot="1">
      <c r="A12" s="3"/>
      <c r="B12" s="3" t="s">
        <v>3713</v>
      </c>
      <c r="C12" s="4">
        <v>2721</v>
      </c>
      <c r="D12" s="4">
        <v>1475</v>
      </c>
      <c r="E12" s="5">
        <v>543</v>
      </c>
      <c r="F12" s="5">
        <v>902</v>
      </c>
      <c r="G12" s="5">
        <v>14</v>
      </c>
      <c r="H12" s="4">
        <v>1459</v>
      </c>
      <c r="I12" s="5">
        <v>16</v>
      </c>
      <c r="J12" s="4">
        <v>1246</v>
      </c>
    </row>
    <row r="13" spans="1:24" ht="23.25" thickBot="1">
      <c r="A13" s="3"/>
      <c r="B13" s="3" t="s">
        <v>3712</v>
      </c>
      <c r="C13" s="4">
        <v>2957</v>
      </c>
      <c r="D13" s="4">
        <v>1605</v>
      </c>
      <c r="E13" s="5">
        <v>709</v>
      </c>
      <c r="F13" s="5">
        <v>855</v>
      </c>
      <c r="G13" s="5">
        <v>11</v>
      </c>
      <c r="H13" s="4">
        <v>1575</v>
      </c>
      <c r="I13" s="5">
        <v>30</v>
      </c>
      <c r="J13" s="4">
        <v>1352</v>
      </c>
    </row>
    <row r="14" spans="1:24" ht="23.25" thickBot="1">
      <c r="A14" s="3"/>
      <c r="B14" s="3" t="s">
        <v>3711</v>
      </c>
      <c r="C14" s="4">
        <v>2293</v>
      </c>
      <c r="D14" s="4">
        <v>1342</v>
      </c>
      <c r="E14" s="5">
        <v>574</v>
      </c>
      <c r="F14" s="5">
        <v>739</v>
      </c>
      <c r="G14" s="5">
        <v>7</v>
      </c>
      <c r="H14" s="4">
        <v>1320</v>
      </c>
      <c r="I14" s="5">
        <v>22</v>
      </c>
      <c r="J14" s="5">
        <v>951</v>
      </c>
      <c r="U14" s="8"/>
      <c r="V14" s="8"/>
      <c r="W14" s="8"/>
      <c r="X14" s="8"/>
    </row>
    <row r="15" spans="1:24" ht="23.25" thickBot="1">
      <c r="A15" s="3"/>
      <c r="B15" s="3" t="s">
        <v>3710</v>
      </c>
      <c r="C15" s="4">
        <v>2863</v>
      </c>
      <c r="D15" s="4">
        <v>1655</v>
      </c>
      <c r="E15" s="5">
        <v>761</v>
      </c>
      <c r="F15" s="5">
        <v>867</v>
      </c>
      <c r="G15" s="5">
        <v>6</v>
      </c>
      <c r="H15" s="4">
        <v>1634</v>
      </c>
      <c r="I15" s="5">
        <v>21</v>
      </c>
      <c r="J15" s="4">
        <v>1208</v>
      </c>
      <c r="U15" s="8"/>
      <c r="V15" s="8"/>
      <c r="W15" s="8"/>
      <c r="X15" s="8"/>
    </row>
    <row r="16" spans="1:24" ht="17.25" thickBot="1">
      <c r="A16" s="3" t="s">
        <v>3709</v>
      </c>
      <c r="B16" s="3" t="s">
        <v>36</v>
      </c>
      <c r="C16" s="4">
        <v>11517</v>
      </c>
      <c r="D16" s="4">
        <v>7216</v>
      </c>
      <c r="E16" s="4">
        <v>3348</v>
      </c>
      <c r="F16" s="4">
        <v>3677</v>
      </c>
      <c r="G16" s="5">
        <v>60</v>
      </c>
      <c r="H16" s="4">
        <v>7085</v>
      </c>
      <c r="I16" s="5">
        <v>131</v>
      </c>
      <c r="J16" s="4">
        <v>4301</v>
      </c>
    </row>
    <row r="17" spans="1:10" ht="23.25" thickBot="1">
      <c r="A17" s="3"/>
      <c r="B17" s="3" t="s">
        <v>37</v>
      </c>
      <c r="C17" s="4">
        <v>2186</v>
      </c>
      <c r="D17" s="4">
        <v>2180</v>
      </c>
      <c r="E17" s="4">
        <v>1217</v>
      </c>
      <c r="F17" s="5">
        <v>901</v>
      </c>
      <c r="G17" s="5">
        <v>17</v>
      </c>
      <c r="H17" s="4">
        <v>2135</v>
      </c>
      <c r="I17" s="5">
        <v>45</v>
      </c>
      <c r="J17" s="5">
        <v>6</v>
      </c>
    </row>
    <row r="18" spans="1:10" ht="23.25" thickBot="1">
      <c r="A18" s="3"/>
      <c r="B18" s="3" t="s">
        <v>3708</v>
      </c>
      <c r="C18" s="4">
        <v>2349</v>
      </c>
      <c r="D18" s="4">
        <v>1250</v>
      </c>
      <c r="E18" s="5">
        <v>459</v>
      </c>
      <c r="F18" s="5">
        <v>737</v>
      </c>
      <c r="G18" s="5">
        <v>14</v>
      </c>
      <c r="H18" s="4">
        <v>1210</v>
      </c>
      <c r="I18" s="5">
        <v>40</v>
      </c>
      <c r="J18" s="4">
        <v>1099</v>
      </c>
    </row>
    <row r="19" spans="1:10" ht="23.25" thickBot="1">
      <c r="A19" s="3"/>
      <c r="B19" s="3" t="s">
        <v>3707</v>
      </c>
      <c r="C19" s="4">
        <v>2918</v>
      </c>
      <c r="D19" s="4">
        <v>1702</v>
      </c>
      <c r="E19" s="5">
        <v>815</v>
      </c>
      <c r="F19" s="5">
        <v>865</v>
      </c>
      <c r="G19" s="5">
        <v>5</v>
      </c>
      <c r="H19" s="4">
        <v>1685</v>
      </c>
      <c r="I19" s="5">
        <v>17</v>
      </c>
      <c r="J19" s="4">
        <v>1216</v>
      </c>
    </row>
    <row r="20" spans="1:10" ht="23.25" thickBot="1">
      <c r="A20" s="3"/>
      <c r="B20" s="3" t="s">
        <v>3706</v>
      </c>
      <c r="C20" s="4">
        <v>2049</v>
      </c>
      <c r="D20" s="4">
        <v>1051</v>
      </c>
      <c r="E20" s="5">
        <v>438</v>
      </c>
      <c r="F20" s="5">
        <v>579</v>
      </c>
      <c r="G20" s="5">
        <v>15</v>
      </c>
      <c r="H20" s="4">
        <v>1032</v>
      </c>
      <c r="I20" s="5">
        <v>19</v>
      </c>
      <c r="J20" s="5">
        <v>998</v>
      </c>
    </row>
    <row r="21" spans="1:10" ht="23.25" thickBot="1">
      <c r="A21" s="3"/>
      <c r="B21" s="3" t="s">
        <v>3705</v>
      </c>
      <c r="C21" s="4">
        <v>2015</v>
      </c>
      <c r="D21" s="4">
        <v>1033</v>
      </c>
      <c r="E21" s="5">
        <v>419</v>
      </c>
      <c r="F21" s="5">
        <v>595</v>
      </c>
      <c r="G21" s="5">
        <v>9</v>
      </c>
      <c r="H21" s="4">
        <v>1023</v>
      </c>
      <c r="I21" s="5">
        <v>10</v>
      </c>
      <c r="J21" s="5">
        <v>982</v>
      </c>
    </row>
    <row r="22" spans="1:10" ht="17.25" thickBot="1">
      <c r="A22" s="3" t="s">
        <v>3704</v>
      </c>
      <c r="B22" s="3" t="s">
        <v>36</v>
      </c>
      <c r="C22" s="4">
        <v>11611</v>
      </c>
      <c r="D22" s="4">
        <v>7281</v>
      </c>
      <c r="E22" s="4">
        <v>3375</v>
      </c>
      <c r="F22" s="4">
        <v>3729</v>
      </c>
      <c r="G22" s="5">
        <v>55</v>
      </c>
      <c r="H22" s="4">
        <v>7159</v>
      </c>
      <c r="I22" s="5">
        <v>122</v>
      </c>
      <c r="J22" s="4">
        <v>4330</v>
      </c>
    </row>
    <row r="23" spans="1:10" ht="23.25" thickBot="1">
      <c r="A23" s="3"/>
      <c r="B23" s="3" t="s">
        <v>37</v>
      </c>
      <c r="C23" s="4">
        <v>2410</v>
      </c>
      <c r="D23" s="4">
        <v>2404</v>
      </c>
      <c r="E23" s="4">
        <v>1257</v>
      </c>
      <c r="F23" s="4">
        <v>1085</v>
      </c>
      <c r="G23" s="5">
        <v>18</v>
      </c>
      <c r="H23" s="4">
        <v>2360</v>
      </c>
      <c r="I23" s="5">
        <v>44</v>
      </c>
      <c r="J23" s="5">
        <v>6</v>
      </c>
    </row>
    <row r="24" spans="1:10" ht="23.25" thickBot="1">
      <c r="A24" s="3"/>
      <c r="B24" s="3" t="s">
        <v>3703</v>
      </c>
      <c r="C24" s="4">
        <v>2791</v>
      </c>
      <c r="D24" s="4">
        <v>1435</v>
      </c>
      <c r="E24" s="5">
        <v>706</v>
      </c>
      <c r="F24" s="5">
        <v>693</v>
      </c>
      <c r="G24" s="5">
        <v>14</v>
      </c>
      <c r="H24" s="4">
        <v>1413</v>
      </c>
      <c r="I24" s="5">
        <v>22</v>
      </c>
      <c r="J24" s="4">
        <v>1356</v>
      </c>
    </row>
    <row r="25" spans="1:10" ht="23.25" thickBot="1">
      <c r="A25" s="3"/>
      <c r="B25" s="3" t="s">
        <v>3702</v>
      </c>
      <c r="C25" s="4">
        <v>3008</v>
      </c>
      <c r="D25" s="4">
        <v>1638</v>
      </c>
      <c r="E25" s="5">
        <v>658</v>
      </c>
      <c r="F25" s="5">
        <v>944</v>
      </c>
      <c r="G25" s="5">
        <v>11</v>
      </c>
      <c r="H25" s="4">
        <v>1613</v>
      </c>
      <c r="I25" s="5">
        <v>25</v>
      </c>
      <c r="J25" s="4">
        <v>1370</v>
      </c>
    </row>
    <row r="26" spans="1:10" ht="23.25" thickBot="1">
      <c r="A26" s="3"/>
      <c r="B26" s="3" t="s">
        <v>3701</v>
      </c>
      <c r="C26" s="4">
        <v>3402</v>
      </c>
      <c r="D26" s="4">
        <v>1804</v>
      </c>
      <c r="E26" s="5">
        <v>754</v>
      </c>
      <c r="F26" s="4">
        <v>1007</v>
      </c>
      <c r="G26" s="5">
        <v>12</v>
      </c>
      <c r="H26" s="4">
        <v>1773</v>
      </c>
      <c r="I26" s="5">
        <v>31</v>
      </c>
      <c r="J26" s="4">
        <v>1598</v>
      </c>
    </row>
    <row r="27" spans="1:10" ht="17.25" thickBot="1">
      <c r="A27" s="3" t="s">
        <v>3700</v>
      </c>
      <c r="B27" s="3" t="s">
        <v>36</v>
      </c>
      <c r="C27" s="4">
        <v>10186</v>
      </c>
      <c r="D27" s="4">
        <v>6851</v>
      </c>
      <c r="E27" s="4">
        <v>3088</v>
      </c>
      <c r="F27" s="4">
        <v>3589</v>
      </c>
      <c r="G27" s="5">
        <v>66</v>
      </c>
      <c r="H27" s="4">
        <v>6743</v>
      </c>
      <c r="I27" s="5">
        <v>108</v>
      </c>
      <c r="J27" s="4">
        <v>3335</v>
      </c>
    </row>
    <row r="28" spans="1:10" ht="23.25" thickBot="1">
      <c r="A28" s="3"/>
      <c r="B28" s="3" t="s">
        <v>37</v>
      </c>
      <c r="C28" s="4">
        <v>2749</v>
      </c>
      <c r="D28" s="4">
        <v>2745</v>
      </c>
      <c r="E28" s="4">
        <v>1425</v>
      </c>
      <c r="F28" s="4">
        <v>1255</v>
      </c>
      <c r="G28" s="5">
        <v>23</v>
      </c>
      <c r="H28" s="4">
        <v>2703</v>
      </c>
      <c r="I28" s="5">
        <v>42</v>
      </c>
      <c r="J28" s="5">
        <v>4</v>
      </c>
    </row>
    <row r="29" spans="1:10" ht="23.25" thickBot="1">
      <c r="A29" s="3"/>
      <c r="B29" s="3" t="s">
        <v>3699</v>
      </c>
      <c r="C29" s="4">
        <v>2402</v>
      </c>
      <c r="D29" s="4">
        <v>1363</v>
      </c>
      <c r="E29" s="5">
        <v>540</v>
      </c>
      <c r="F29" s="5">
        <v>783</v>
      </c>
      <c r="G29" s="5">
        <v>10</v>
      </c>
      <c r="H29" s="4">
        <v>1333</v>
      </c>
      <c r="I29" s="5">
        <v>30</v>
      </c>
      <c r="J29" s="4">
        <v>1039</v>
      </c>
    </row>
    <row r="30" spans="1:10" ht="23.25" thickBot="1">
      <c r="A30" s="3"/>
      <c r="B30" s="3" t="s">
        <v>3698</v>
      </c>
      <c r="C30" s="4">
        <v>2490</v>
      </c>
      <c r="D30" s="4">
        <v>1340</v>
      </c>
      <c r="E30" s="5">
        <v>576</v>
      </c>
      <c r="F30" s="5">
        <v>729</v>
      </c>
      <c r="G30" s="5">
        <v>14</v>
      </c>
      <c r="H30" s="4">
        <v>1319</v>
      </c>
      <c r="I30" s="5">
        <v>21</v>
      </c>
      <c r="J30" s="4">
        <v>1150</v>
      </c>
    </row>
    <row r="31" spans="1:10" ht="23.25" thickBot="1">
      <c r="A31" s="3"/>
      <c r="B31" s="3" t="s">
        <v>3697</v>
      </c>
      <c r="C31" s="4">
        <v>1366</v>
      </c>
      <c r="D31" s="5">
        <v>739</v>
      </c>
      <c r="E31" s="5">
        <v>266</v>
      </c>
      <c r="F31" s="5">
        <v>453</v>
      </c>
      <c r="G31" s="5">
        <v>13</v>
      </c>
      <c r="H31" s="5">
        <v>732</v>
      </c>
      <c r="I31" s="5">
        <v>7</v>
      </c>
      <c r="J31" s="5">
        <v>627</v>
      </c>
    </row>
    <row r="32" spans="1:10" ht="23.25" thickBot="1">
      <c r="A32" s="3"/>
      <c r="B32" s="3" t="s">
        <v>3696</v>
      </c>
      <c r="C32" s="4">
        <v>1179</v>
      </c>
      <c r="D32" s="5">
        <v>664</v>
      </c>
      <c r="E32" s="5">
        <v>281</v>
      </c>
      <c r="F32" s="5">
        <v>369</v>
      </c>
      <c r="G32" s="5">
        <v>6</v>
      </c>
      <c r="H32" s="5">
        <v>656</v>
      </c>
      <c r="I32" s="5">
        <v>8</v>
      </c>
      <c r="J32" s="5">
        <v>515</v>
      </c>
    </row>
    <row r="33" spans="1:10" ht="17.25" thickBot="1">
      <c r="A33" s="3" t="s">
        <v>3695</v>
      </c>
      <c r="B33" s="3" t="s">
        <v>36</v>
      </c>
      <c r="C33" s="4">
        <v>22248</v>
      </c>
      <c r="D33" s="4">
        <v>14901</v>
      </c>
      <c r="E33" s="4">
        <v>7083</v>
      </c>
      <c r="F33" s="4">
        <v>7532</v>
      </c>
      <c r="G33" s="5">
        <v>109</v>
      </c>
      <c r="H33" s="4">
        <v>14724</v>
      </c>
      <c r="I33" s="5">
        <v>177</v>
      </c>
      <c r="J33" s="4">
        <v>7347</v>
      </c>
    </row>
    <row r="34" spans="1:10" ht="23.25" thickBot="1">
      <c r="A34" s="3"/>
      <c r="B34" s="3" t="s">
        <v>37</v>
      </c>
      <c r="C34" s="4">
        <v>3376</v>
      </c>
      <c r="D34" s="4">
        <v>3376</v>
      </c>
      <c r="E34" s="4">
        <v>1853</v>
      </c>
      <c r="F34" s="4">
        <v>1473</v>
      </c>
      <c r="G34" s="5">
        <v>9</v>
      </c>
      <c r="H34" s="4">
        <v>3335</v>
      </c>
      <c r="I34" s="5">
        <v>41</v>
      </c>
      <c r="J34" s="5">
        <v>0</v>
      </c>
    </row>
    <row r="35" spans="1:10" ht="17.25" thickBot="1">
      <c r="A35" s="3"/>
      <c r="B35" s="3" t="s">
        <v>3694</v>
      </c>
      <c r="C35" s="4">
        <v>3554</v>
      </c>
      <c r="D35" s="4">
        <v>2394</v>
      </c>
      <c r="E35" s="4">
        <v>1268</v>
      </c>
      <c r="F35" s="4">
        <v>1085</v>
      </c>
      <c r="G35" s="5">
        <v>13</v>
      </c>
      <c r="H35" s="4">
        <v>2366</v>
      </c>
      <c r="I35" s="5">
        <v>28</v>
      </c>
      <c r="J35" s="4">
        <v>1160</v>
      </c>
    </row>
    <row r="36" spans="1:10" ht="17.25" thickBot="1">
      <c r="A36" s="3"/>
      <c r="B36" s="3" t="s">
        <v>3693</v>
      </c>
      <c r="C36" s="4">
        <v>2929</v>
      </c>
      <c r="D36" s="4">
        <v>1680</v>
      </c>
      <c r="E36" s="5">
        <v>738</v>
      </c>
      <c r="F36" s="5">
        <v>901</v>
      </c>
      <c r="G36" s="5">
        <v>18</v>
      </c>
      <c r="H36" s="4">
        <v>1657</v>
      </c>
      <c r="I36" s="5">
        <v>23</v>
      </c>
      <c r="J36" s="4">
        <v>1249</v>
      </c>
    </row>
    <row r="37" spans="1:10" ht="17.25" thickBot="1">
      <c r="A37" s="3"/>
      <c r="B37" s="3" t="s">
        <v>3692</v>
      </c>
      <c r="C37" s="4">
        <v>2422</v>
      </c>
      <c r="D37" s="4">
        <v>1411</v>
      </c>
      <c r="E37" s="5">
        <v>600</v>
      </c>
      <c r="F37" s="5">
        <v>770</v>
      </c>
      <c r="G37" s="5">
        <v>17</v>
      </c>
      <c r="H37" s="4">
        <v>1387</v>
      </c>
      <c r="I37" s="5">
        <v>24</v>
      </c>
      <c r="J37" s="4">
        <v>1011</v>
      </c>
    </row>
    <row r="38" spans="1:10" ht="17.25" thickBot="1">
      <c r="A38" s="3"/>
      <c r="B38" s="3" t="s">
        <v>3691</v>
      </c>
      <c r="C38" s="4">
        <v>2620</v>
      </c>
      <c r="D38" s="4">
        <v>1419</v>
      </c>
      <c r="E38" s="5">
        <v>619</v>
      </c>
      <c r="F38" s="5">
        <v>772</v>
      </c>
      <c r="G38" s="5">
        <v>13</v>
      </c>
      <c r="H38" s="4">
        <v>1404</v>
      </c>
      <c r="I38" s="5">
        <v>15</v>
      </c>
      <c r="J38" s="4">
        <v>1201</v>
      </c>
    </row>
    <row r="39" spans="1:10" ht="17.25" thickBot="1">
      <c r="A39" s="3"/>
      <c r="B39" s="3" t="s">
        <v>3690</v>
      </c>
      <c r="C39" s="4">
        <v>2389</v>
      </c>
      <c r="D39" s="4">
        <v>1382</v>
      </c>
      <c r="E39" s="5">
        <v>586</v>
      </c>
      <c r="F39" s="5">
        <v>767</v>
      </c>
      <c r="G39" s="5">
        <v>10</v>
      </c>
      <c r="H39" s="4">
        <v>1363</v>
      </c>
      <c r="I39" s="5">
        <v>19</v>
      </c>
      <c r="J39" s="4">
        <v>1007</v>
      </c>
    </row>
    <row r="40" spans="1:10" ht="17.25" thickBot="1">
      <c r="A40" s="3"/>
      <c r="B40" s="3" t="s">
        <v>3689</v>
      </c>
      <c r="C40" s="4">
        <v>2363</v>
      </c>
      <c r="D40" s="4">
        <v>1502</v>
      </c>
      <c r="E40" s="5">
        <v>651</v>
      </c>
      <c r="F40" s="5">
        <v>828</v>
      </c>
      <c r="G40" s="5">
        <v>11</v>
      </c>
      <c r="H40" s="4">
        <v>1490</v>
      </c>
      <c r="I40" s="5">
        <v>12</v>
      </c>
      <c r="J40" s="5">
        <v>861</v>
      </c>
    </row>
    <row r="41" spans="1:10" ht="17.25" thickBot="1">
      <c r="A41" s="3"/>
      <c r="B41" s="3" t="s">
        <v>3688</v>
      </c>
      <c r="C41" s="4">
        <v>2595</v>
      </c>
      <c r="D41" s="4">
        <v>1737</v>
      </c>
      <c r="E41" s="5">
        <v>768</v>
      </c>
      <c r="F41" s="5">
        <v>936</v>
      </c>
      <c r="G41" s="5">
        <v>18</v>
      </c>
      <c r="H41" s="4">
        <v>1722</v>
      </c>
      <c r="I41" s="5">
        <v>15</v>
      </c>
      <c r="J41" s="5">
        <v>858</v>
      </c>
    </row>
    <row r="42" spans="1:10" ht="17.25" thickBot="1">
      <c r="A42" s="3" t="s">
        <v>3687</v>
      </c>
      <c r="B42" s="3" t="s">
        <v>36</v>
      </c>
      <c r="C42" s="4">
        <v>18487</v>
      </c>
      <c r="D42" s="4">
        <v>12197</v>
      </c>
      <c r="E42" s="4">
        <v>6259</v>
      </c>
      <c r="F42" s="4">
        <v>5666</v>
      </c>
      <c r="G42" s="5">
        <v>101</v>
      </c>
      <c r="H42" s="4">
        <v>12026</v>
      </c>
      <c r="I42" s="5">
        <v>171</v>
      </c>
      <c r="J42" s="4">
        <v>6290</v>
      </c>
    </row>
    <row r="43" spans="1:10" ht="23.25" thickBot="1">
      <c r="A43" s="3"/>
      <c r="B43" s="3" t="s">
        <v>37</v>
      </c>
      <c r="C43" s="4">
        <v>3726</v>
      </c>
      <c r="D43" s="4">
        <v>3726</v>
      </c>
      <c r="E43" s="4">
        <v>2182</v>
      </c>
      <c r="F43" s="4">
        <v>1474</v>
      </c>
      <c r="G43" s="5">
        <v>29</v>
      </c>
      <c r="H43" s="4">
        <v>3685</v>
      </c>
      <c r="I43" s="5">
        <v>41</v>
      </c>
      <c r="J43" s="5">
        <v>0</v>
      </c>
    </row>
    <row r="44" spans="1:10" ht="23.25" thickBot="1">
      <c r="A44" s="3"/>
      <c r="B44" s="3" t="s">
        <v>3686</v>
      </c>
      <c r="C44" s="4">
        <v>2481</v>
      </c>
      <c r="D44" s="4">
        <v>1452</v>
      </c>
      <c r="E44" s="5">
        <v>599</v>
      </c>
      <c r="F44" s="5">
        <v>816</v>
      </c>
      <c r="G44" s="5">
        <v>13</v>
      </c>
      <c r="H44" s="4">
        <v>1428</v>
      </c>
      <c r="I44" s="5">
        <v>24</v>
      </c>
      <c r="J44" s="4">
        <v>1029</v>
      </c>
    </row>
    <row r="45" spans="1:10" ht="23.25" thickBot="1">
      <c r="A45" s="3"/>
      <c r="B45" s="3" t="s">
        <v>3685</v>
      </c>
      <c r="C45" s="4">
        <v>3319</v>
      </c>
      <c r="D45" s="4">
        <v>1521</v>
      </c>
      <c r="E45" s="5">
        <v>732</v>
      </c>
      <c r="F45" s="5">
        <v>739</v>
      </c>
      <c r="G45" s="5">
        <v>13</v>
      </c>
      <c r="H45" s="4">
        <v>1484</v>
      </c>
      <c r="I45" s="5">
        <v>37</v>
      </c>
      <c r="J45" s="4">
        <v>1798</v>
      </c>
    </row>
    <row r="46" spans="1:10" ht="23.25" thickBot="1">
      <c r="A46" s="3"/>
      <c r="B46" s="3" t="s">
        <v>3684</v>
      </c>
      <c r="C46" s="4">
        <v>3108</v>
      </c>
      <c r="D46" s="4">
        <v>1437</v>
      </c>
      <c r="E46" s="5">
        <v>696</v>
      </c>
      <c r="F46" s="5">
        <v>686</v>
      </c>
      <c r="G46" s="5">
        <v>18</v>
      </c>
      <c r="H46" s="4">
        <v>1400</v>
      </c>
      <c r="I46" s="5">
        <v>37</v>
      </c>
      <c r="J46" s="4">
        <v>1671</v>
      </c>
    </row>
    <row r="47" spans="1:10" ht="23.25" thickBot="1">
      <c r="A47" s="3"/>
      <c r="B47" s="3" t="s">
        <v>3683</v>
      </c>
      <c r="C47" s="4">
        <v>3242</v>
      </c>
      <c r="D47" s="4">
        <v>2203</v>
      </c>
      <c r="E47" s="4">
        <v>1092</v>
      </c>
      <c r="F47" s="4">
        <v>1083</v>
      </c>
      <c r="G47" s="5">
        <v>12</v>
      </c>
      <c r="H47" s="4">
        <v>2187</v>
      </c>
      <c r="I47" s="5">
        <v>16</v>
      </c>
      <c r="J47" s="4">
        <v>1039</v>
      </c>
    </row>
    <row r="48" spans="1:10" ht="23.25" thickBot="1">
      <c r="A48" s="3"/>
      <c r="B48" s="3" t="s">
        <v>3682</v>
      </c>
      <c r="C48" s="4">
        <v>2611</v>
      </c>
      <c r="D48" s="4">
        <v>1858</v>
      </c>
      <c r="E48" s="5">
        <v>958</v>
      </c>
      <c r="F48" s="5">
        <v>868</v>
      </c>
      <c r="G48" s="5">
        <v>16</v>
      </c>
      <c r="H48" s="4">
        <v>1842</v>
      </c>
      <c r="I48" s="5">
        <v>16</v>
      </c>
      <c r="J48" s="5">
        <v>753</v>
      </c>
    </row>
    <row r="49" spans="1:10" ht="17.25" thickBot="1">
      <c r="A49" s="3" t="s">
        <v>3681</v>
      </c>
      <c r="B49" s="3" t="s">
        <v>36</v>
      </c>
      <c r="C49" s="4">
        <v>20656</v>
      </c>
      <c r="D49" s="4">
        <v>12949</v>
      </c>
      <c r="E49" s="4">
        <v>6496</v>
      </c>
      <c r="F49" s="4">
        <v>6158</v>
      </c>
      <c r="G49" s="5">
        <v>118</v>
      </c>
      <c r="H49" s="4">
        <v>12772</v>
      </c>
      <c r="I49" s="5">
        <v>177</v>
      </c>
      <c r="J49" s="4">
        <v>7707</v>
      </c>
    </row>
    <row r="50" spans="1:10" ht="23.25" thickBot="1">
      <c r="A50" s="3"/>
      <c r="B50" s="3" t="s">
        <v>37</v>
      </c>
      <c r="C50" s="4">
        <v>3553</v>
      </c>
      <c r="D50" s="4">
        <v>3553</v>
      </c>
      <c r="E50" s="4">
        <v>2080</v>
      </c>
      <c r="F50" s="4">
        <v>1424</v>
      </c>
      <c r="G50" s="5">
        <v>19</v>
      </c>
      <c r="H50" s="4">
        <v>3523</v>
      </c>
      <c r="I50" s="5">
        <v>30</v>
      </c>
      <c r="J50" s="5">
        <v>0</v>
      </c>
    </row>
    <row r="51" spans="1:10" ht="23.25" thickBot="1">
      <c r="A51" s="3"/>
      <c r="B51" s="3" t="s">
        <v>3680</v>
      </c>
      <c r="C51" s="4">
        <v>3127</v>
      </c>
      <c r="D51" s="4">
        <v>1847</v>
      </c>
      <c r="E51" s="5">
        <v>879</v>
      </c>
      <c r="F51" s="5">
        <v>939</v>
      </c>
      <c r="G51" s="5">
        <v>13</v>
      </c>
      <c r="H51" s="4">
        <v>1831</v>
      </c>
      <c r="I51" s="5">
        <v>16</v>
      </c>
      <c r="J51" s="4">
        <v>1280</v>
      </c>
    </row>
    <row r="52" spans="1:10" ht="23.25" thickBot="1">
      <c r="A52" s="3"/>
      <c r="B52" s="3" t="s">
        <v>3679</v>
      </c>
      <c r="C52" s="4">
        <v>3815</v>
      </c>
      <c r="D52" s="4">
        <v>1975</v>
      </c>
      <c r="E52" s="5">
        <v>901</v>
      </c>
      <c r="F52" s="4">
        <v>1006</v>
      </c>
      <c r="G52" s="5">
        <v>30</v>
      </c>
      <c r="H52" s="4">
        <v>1937</v>
      </c>
      <c r="I52" s="5">
        <v>38</v>
      </c>
      <c r="J52" s="4">
        <v>1840</v>
      </c>
    </row>
    <row r="53" spans="1:10" ht="23.25" thickBot="1">
      <c r="A53" s="3"/>
      <c r="B53" s="3" t="s">
        <v>3678</v>
      </c>
      <c r="C53" s="4">
        <v>3365</v>
      </c>
      <c r="D53" s="4">
        <v>1565</v>
      </c>
      <c r="E53" s="5">
        <v>697</v>
      </c>
      <c r="F53" s="5">
        <v>813</v>
      </c>
      <c r="G53" s="5">
        <v>23</v>
      </c>
      <c r="H53" s="4">
        <v>1533</v>
      </c>
      <c r="I53" s="5">
        <v>32</v>
      </c>
      <c r="J53" s="4">
        <v>1800</v>
      </c>
    </row>
    <row r="54" spans="1:10" ht="23.25" thickBot="1">
      <c r="A54" s="3"/>
      <c r="B54" s="3" t="s">
        <v>3677</v>
      </c>
      <c r="C54" s="4">
        <v>3722</v>
      </c>
      <c r="D54" s="4">
        <v>2067</v>
      </c>
      <c r="E54" s="5">
        <v>887</v>
      </c>
      <c r="F54" s="4">
        <v>1117</v>
      </c>
      <c r="G54" s="5">
        <v>22</v>
      </c>
      <c r="H54" s="4">
        <v>2026</v>
      </c>
      <c r="I54" s="5">
        <v>41</v>
      </c>
      <c r="J54" s="4">
        <v>1655</v>
      </c>
    </row>
    <row r="55" spans="1:10" ht="23.25" thickBot="1">
      <c r="A55" s="3"/>
      <c r="B55" s="3" t="s">
        <v>3676</v>
      </c>
      <c r="C55" s="4">
        <v>3074</v>
      </c>
      <c r="D55" s="4">
        <v>1942</v>
      </c>
      <c r="E55" s="4">
        <v>1052</v>
      </c>
      <c r="F55" s="5">
        <v>859</v>
      </c>
      <c r="G55" s="5">
        <v>11</v>
      </c>
      <c r="H55" s="4">
        <v>1922</v>
      </c>
      <c r="I55" s="5">
        <v>20</v>
      </c>
      <c r="J55" s="4">
        <v>1132</v>
      </c>
    </row>
    <row r="56" spans="1:10" ht="23.25" thickBot="1">
      <c r="A56" s="3" t="s">
        <v>97</v>
      </c>
      <c r="B56" s="3"/>
      <c r="C56" s="5">
        <v>0</v>
      </c>
      <c r="D56" s="5">
        <v>19</v>
      </c>
      <c r="E56" s="5">
        <v>9</v>
      </c>
      <c r="F56" s="5">
        <v>9</v>
      </c>
      <c r="G56" s="5">
        <v>0</v>
      </c>
      <c r="H56" s="5">
        <v>18</v>
      </c>
      <c r="I56" s="5">
        <v>1</v>
      </c>
      <c r="J56" s="5">
        <v>-19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AA00-7095-4F6F-83A3-95D354A2D250}">
  <sheetPr>
    <tabColor theme="4" tint="0.59999389629810485"/>
  </sheetPr>
  <dimension ref="A1:X7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11</v>
      </c>
      <c r="H2" s="10" t="s">
        <v>13</v>
      </c>
      <c r="I2" s="10" t="s">
        <v>19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1" t="s">
        <v>3780</v>
      </c>
      <c r="F3" s="11" t="s">
        <v>3779</v>
      </c>
      <c r="G3" s="11" t="s">
        <v>3778</v>
      </c>
      <c r="H3" s="11" t="s">
        <v>3777</v>
      </c>
      <c r="I3" s="11" t="s">
        <v>3776</v>
      </c>
      <c r="J3" s="44"/>
      <c r="K3" s="11"/>
      <c r="L3" s="44"/>
      <c r="U3" t="s">
        <v>3</v>
      </c>
      <c r="V3" t="str">
        <f t="shared" si="0"/>
        <v>이상호</v>
      </c>
      <c r="W3" t="str">
        <f t="shared" si="0"/>
        <v>조경태</v>
      </c>
      <c r="X3" t="str">
        <f t="shared" si="0"/>
        <v>하봉규</v>
      </c>
    </row>
    <row r="4" spans="1:24" ht="17.25" thickBot="1">
      <c r="A4" s="3" t="s">
        <v>30</v>
      </c>
      <c r="B4" s="3"/>
      <c r="C4" s="4">
        <v>157166</v>
      </c>
      <c r="D4" s="4">
        <v>101631</v>
      </c>
      <c r="E4" s="4">
        <v>38944</v>
      </c>
      <c r="F4" s="4">
        <v>59042</v>
      </c>
      <c r="G4" s="5">
        <v>526</v>
      </c>
      <c r="H4" s="4">
        <v>1163</v>
      </c>
      <c r="I4" s="5">
        <v>744</v>
      </c>
      <c r="J4" s="4">
        <v>100419</v>
      </c>
      <c r="K4" s="4">
        <v>1212</v>
      </c>
      <c r="L4" s="4">
        <v>55535</v>
      </c>
      <c r="V4" s="8"/>
      <c r="W4" s="8"/>
      <c r="X4" s="8"/>
    </row>
    <row r="5" spans="1:24" ht="23.25" thickBot="1">
      <c r="A5" s="3" t="s">
        <v>31</v>
      </c>
      <c r="B5" s="3"/>
      <c r="C5" s="5">
        <v>428</v>
      </c>
      <c r="D5" s="5">
        <v>394</v>
      </c>
      <c r="E5" s="5">
        <v>133</v>
      </c>
      <c r="F5" s="5">
        <v>218</v>
      </c>
      <c r="G5" s="5">
        <v>5</v>
      </c>
      <c r="H5" s="5">
        <v>10</v>
      </c>
      <c r="I5" s="5">
        <v>8</v>
      </c>
      <c r="J5" s="5">
        <v>374</v>
      </c>
      <c r="K5" s="5">
        <v>20</v>
      </c>
      <c r="L5" s="5">
        <v>34</v>
      </c>
      <c r="T5" t="s">
        <v>2929</v>
      </c>
      <c r="U5">
        <f>SUMIF($A:$A,"합계",D:D)</f>
        <v>101631</v>
      </c>
      <c r="V5">
        <f>SUMIF($A:$A,"합계",E:E)</f>
        <v>38944</v>
      </c>
      <c r="W5">
        <f>SUMIF($A:$A,"합계",F:F)</f>
        <v>59042</v>
      </c>
      <c r="X5">
        <f>SUMIF($A:$A,"합계",G:G)</f>
        <v>526</v>
      </c>
    </row>
    <row r="6" spans="1:24" ht="23.25" thickBot="1">
      <c r="A6" s="3" t="s">
        <v>32</v>
      </c>
      <c r="B6" s="3"/>
      <c r="C6" s="4">
        <v>7749</v>
      </c>
      <c r="D6" s="4">
        <v>7738</v>
      </c>
      <c r="E6" s="4">
        <v>3631</v>
      </c>
      <c r="F6" s="4">
        <v>3736</v>
      </c>
      <c r="G6" s="5">
        <v>36</v>
      </c>
      <c r="H6" s="5">
        <v>115</v>
      </c>
      <c r="I6" s="5">
        <v>71</v>
      </c>
      <c r="J6" s="4">
        <v>7589</v>
      </c>
      <c r="K6" s="5">
        <v>149</v>
      </c>
      <c r="L6" s="5">
        <v>11</v>
      </c>
      <c r="T6" t="s">
        <v>2930</v>
      </c>
      <c r="U6">
        <f>U5-U7</f>
        <v>65585</v>
      </c>
      <c r="V6">
        <f>V5-V7</f>
        <v>22450</v>
      </c>
      <c r="W6">
        <f>W5-W7</f>
        <v>40681</v>
      </c>
      <c r="X6">
        <f>X5-X7</f>
        <v>390</v>
      </c>
    </row>
    <row r="7" spans="1:24" ht="23.25" thickBot="1">
      <c r="A7" s="3" t="s">
        <v>33</v>
      </c>
      <c r="B7" s="3"/>
      <c r="C7" s="5">
        <v>357</v>
      </c>
      <c r="D7" s="5">
        <v>103</v>
      </c>
      <c r="E7" s="5">
        <v>70</v>
      </c>
      <c r="F7" s="5">
        <v>30</v>
      </c>
      <c r="G7" s="5">
        <v>0</v>
      </c>
      <c r="H7" s="5">
        <v>1</v>
      </c>
      <c r="I7" s="5">
        <v>1</v>
      </c>
      <c r="J7" s="5">
        <v>102</v>
      </c>
      <c r="K7" s="5">
        <v>1</v>
      </c>
      <c r="L7" s="5">
        <v>254</v>
      </c>
      <c r="T7" t="s">
        <v>2931</v>
      </c>
      <c r="U7">
        <f>U11+U10+U9</f>
        <v>36046</v>
      </c>
      <c r="V7">
        <f>V11+V10+V9</f>
        <v>16494</v>
      </c>
      <c r="W7">
        <f>W11+W10+W9</f>
        <v>18361</v>
      </c>
      <c r="X7">
        <f>X11+X10+X9</f>
        <v>136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3775</v>
      </c>
      <c r="B9" s="3" t="s">
        <v>36</v>
      </c>
      <c r="C9" s="4">
        <v>15333</v>
      </c>
      <c r="D9" s="4">
        <v>9255</v>
      </c>
      <c r="E9" s="4">
        <v>3272</v>
      </c>
      <c r="F9" s="4">
        <v>5635</v>
      </c>
      <c r="G9" s="5">
        <v>48</v>
      </c>
      <c r="H9" s="5">
        <v>92</v>
      </c>
      <c r="I9" s="5">
        <v>87</v>
      </c>
      <c r="J9" s="4">
        <v>9134</v>
      </c>
      <c r="K9" s="5">
        <v>121</v>
      </c>
      <c r="L9" s="4">
        <v>6078</v>
      </c>
      <c r="T9" t="s">
        <v>2934</v>
      </c>
      <c r="U9">
        <f>SUMIF($A:$A,"거소·선상투표",D:D)+SUMIF($A:$A,"국외부재자투표",D:D)+SUMIF($A:$A,"국외부재자투표(공관)",D:D)</f>
        <v>500</v>
      </c>
      <c r="V9">
        <f t="shared" ref="V9:X11" si="1">SUMIF($A:$A,"거소·선상투표",E:E)+SUMIF($A:$A,"국외부재자투표",E:E)+SUMIF($A:$A,"국외부재자투표(공관)",E:E)</f>
        <v>203</v>
      </c>
      <c r="W9">
        <f t="shared" si="1"/>
        <v>250</v>
      </c>
      <c r="X9">
        <f t="shared" si="1"/>
        <v>5</v>
      </c>
    </row>
    <row r="10" spans="1:24" ht="23.25" thickBot="1">
      <c r="A10" s="3"/>
      <c r="B10" s="3" t="s">
        <v>37</v>
      </c>
      <c r="C10" s="4">
        <v>3585</v>
      </c>
      <c r="D10" s="4">
        <v>3584</v>
      </c>
      <c r="E10" s="4">
        <v>1485</v>
      </c>
      <c r="F10" s="4">
        <v>2002</v>
      </c>
      <c r="G10" s="5">
        <v>11</v>
      </c>
      <c r="H10" s="5">
        <v>26</v>
      </c>
      <c r="I10" s="5">
        <v>26</v>
      </c>
      <c r="J10" s="4">
        <v>3550</v>
      </c>
      <c r="K10" s="5">
        <v>34</v>
      </c>
      <c r="L10" s="5">
        <v>1</v>
      </c>
      <c r="T10" t="s">
        <v>2932</v>
      </c>
      <c r="U10">
        <f>SUMIF($B:$B,"관내사전투표",D:D)</f>
        <v>27808</v>
      </c>
      <c r="V10">
        <f t="shared" ref="V10:X12" si="2">SUMIF($B:$B,"관내사전투표",E:E)</f>
        <v>12660</v>
      </c>
      <c r="W10">
        <f t="shared" si="2"/>
        <v>14375</v>
      </c>
      <c r="X10">
        <f t="shared" si="2"/>
        <v>95</v>
      </c>
    </row>
    <row r="11" spans="1:24" ht="23.25" thickBot="1">
      <c r="A11" s="3"/>
      <c r="B11" s="3" t="s">
        <v>3774</v>
      </c>
      <c r="C11" s="4">
        <v>3935</v>
      </c>
      <c r="D11" s="4">
        <v>2048</v>
      </c>
      <c r="E11" s="5">
        <v>678</v>
      </c>
      <c r="F11" s="4">
        <v>1296</v>
      </c>
      <c r="G11" s="5">
        <v>13</v>
      </c>
      <c r="H11" s="5">
        <v>23</v>
      </c>
      <c r="I11" s="5">
        <v>19</v>
      </c>
      <c r="J11" s="4">
        <v>2029</v>
      </c>
      <c r="K11" s="5">
        <v>19</v>
      </c>
      <c r="L11" s="4">
        <v>1887</v>
      </c>
      <c r="T11" t="s">
        <v>2933</v>
      </c>
      <c r="U11">
        <f>SUMIF($A:$A,"관외사전투표",D:D)</f>
        <v>7738</v>
      </c>
      <c r="V11">
        <f t="shared" ref="V11:X13" si="3">SUMIF($A:$A,"관외사전투표",E:E)</f>
        <v>3631</v>
      </c>
      <c r="W11">
        <f t="shared" si="3"/>
        <v>3736</v>
      </c>
      <c r="X11">
        <f t="shared" si="3"/>
        <v>36</v>
      </c>
    </row>
    <row r="12" spans="1:24" ht="23.25" thickBot="1">
      <c r="A12" s="3"/>
      <c r="B12" s="3" t="s">
        <v>3773</v>
      </c>
      <c r="C12" s="4">
        <v>2592</v>
      </c>
      <c r="D12" s="4">
        <v>1178</v>
      </c>
      <c r="E12" s="5">
        <v>376</v>
      </c>
      <c r="F12" s="5">
        <v>744</v>
      </c>
      <c r="G12" s="5">
        <v>8</v>
      </c>
      <c r="H12" s="5">
        <v>13</v>
      </c>
      <c r="I12" s="5">
        <v>10</v>
      </c>
      <c r="J12" s="4">
        <v>1151</v>
      </c>
      <c r="K12" s="5">
        <v>27</v>
      </c>
      <c r="L12" s="4">
        <v>1414</v>
      </c>
    </row>
    <row r="13" spans="1:24" ht="23.25" thickBot="1">
      <c r="A13" s="3"/>
      <c r="B13" s="3" t="s">
        <v>3772</v>
      </c>
      <c r="C13" s="4">
        <v>2763</v>
      </c>
      <c r="D13" s="4">
        <v>1148</v>
      </c>
      <c r="E13" s="5">
        <v>334</v>
      </c>
      <c r="F13" s="5">
        <v>761</v>
      </c>
      <c r="G13" s="5">
        <v>9</v>
      </c>
      <c r="H13" s="5">
        <v>8</v>
      </c>
      <c r="I13" s="5">
        <v>17</v>
      </c>
      <c r="J13" s="4">
        <v>1129</v>
      </c>
      <c r="K13" s="5">
        <v>19</v>
      </c>
      <c r="L13" s="4">
        <v>1615</v>
      </c>
    </row>
    <row r="14" spans="1:24" ht="23.25" thickBot="1">
      <c r="A14" s="3"/>
      <c r="B14" s="3" t="s">
        <v>3771</v>
      </c>
      <c r="C14" s="4">
        <v>2458</v>
      </c>
      <c r="D14" s="4">
        <v>1297</v>
      </c>
      <c r="E14" s="5">
        <v>399</v>
      </c>
      <c r="F14" s="5">
        <v>832</v>
      </c>
      <c r="G14" s="5">
        <v>7</v>
      </c>
      <c r="H14" s="5">
        <v>22</v>
      </c>
      <c r="I14" s="5">
        <v>15</v>
      </c>
      <c r="J14" s="4">
        <v>1275</v>
      </c>
      <c r="K14" s="5">
        <v>22</v>
      </c>
      <c r="L14" s="4">
        <v>1161</v>
      </c>
      <c r="U14" s="8"/>
      <c r="V14" s="8"/>
      <c r="W14" s="8"/>
      <c r="X14" s="8"/>
    </row>
    <row r="15" spans="1:24" ht="17.25" thickBot="1">
      <c r="A15" s="3" t="s">
        <v>3770</v>
      </c>
      <c r="B15" s="3" t="s">
        <v>36</v>
      </c>
      <c r="C15" s="4">
        <v>13347</v>
      </c>
      <c r="D15" s="4">
        <v>8738</v>
      </c>
      <c r="E15" s="4">
        <v>3338</v>
      </c>
      <c r="F15" s="4">
        <v>5131</v>
      </c>
      <c r="G15" s="5">
        <v>45</v>
      </c>
      <c r="H15" s="5">
        <v>107</v>
      </c>
      <c r="I15" s="5">
        <v>42</v>
      </c>
      <c r="J15" s="4">
        <v>8663</v>
      </c>
      <c r="K15" s="5">
        <v>75</v>
      </c>
      <c r="L15" s="4">
        <v>4609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3158</v>
      </c>
      <c r="D16" s="4">
        <v>3158</v>
      </c>
      <c r="E16" s="4">
        <v>1460</v>
      </c>
      <c r="F16" s="4">
        <v>1622</v>
      </c>
      <c r="G16" s="5">
        <v>4</v>
      </c>
      <c r="H16" s="5">
        <v>40</v>
      </c>
      <c r="I16" s="5">
        <v>13</v>
      </c>
      <c r="J16" s="4">
        <v>3139</v>
      </c>
      <c r="K16" s="5">
        <v>19</v>
      </c>
      <c r="L16" s="5">
        <v>0</v>
      </c>
    </row>
    <row r="17" spans="1:12" ht="23.25" thickBot="1">
      <c r="A17" s="3"/>
      <c r="B17" s="3" t="s">
        <v>3769</v>
      </c>
      <c r="C17" s="4">
        <v>2450</v>
      </c>
      <c r="D17" s="4">
        <v>1046</v>
      </c>
      <c r="E17" s="5">
        <v>347</v>
      </c>
      <c r="F17" s="5">
        <v>648</v>
      </c>
      <c r="G17" s="5">
        <v>16</v>
      </c>
      <c r="H17" s="5">
        <v>14</v>
      </c>
      <c r="I17" s="5">
        <v>9</v>
      </c>
      <c r="J17" s="4">
        <v>1034</v>
      </c>
      <c r="K17" s="5">
        <v>12</v>
      </c>
      <c r="L17" s="4">
        <v>1404</v>
      </c>
    </row>
    <row r="18" spans="1:12" ht="23.25" thickBot="1">
      <c r="A18" s="3"/>
      <c r="B18" s="3" t="s">
        <v>3768</v>
      </c>
      <c r="C18" s="4">
        <v>3172</v>
      </c>
      <c r="D18" s="4">
        <v>1914</v>
      </c>
      <c r="E18" s="5">
        <v>667</v>
      </c>
      <c r="F18" s="4">
        <v>1184</v>
      </c>
      <c r="G18" s="5">
        <v>11</v>
      </c>
      <c r="H18" s="5">
        <v>21</v>
      </c>
      <c r="I18" s="5">
        <v>9</v>
      </c>
      <c r="J18" s="4">
        <v>1892</v>
      </c>
      <c r="K18" s="5">
        <v>22</v>
      </c>
      <c r="L18" s="4">
        <v>1258</v>
      </c>
    </row>
    <row r="19" spans="1:12" ht="23.25" thickBot="1">
      <c r="A19" s="3"/>
      <c r="B19" s="3" t="s">
        <v>3767</v>
      </c>
      <c r="C19" s="4">
        <v>2392</v>
      </c>
      <c r="D19" s="4">
        <v>1334</v>
      </c>
      <c r="E19" s="5">
        <v>436</v>
      </c>
      <c r="F19" s="5">
        <v>850</v>
      </c>
      <c r="G19" s="5">
        <v>6</v>
      </c>
      <c r="H19" s="5">
        <v>19</v>
      </c>
      <c r="I19" s="5">
        <v>8</v>
      </c>
      <c r="J19" s="4">
        <v>1319</v>
      </c>
      <c r="K19" s="5">
        <v>15</v>
      </c>
      <c r="L19" s="4">
        <v>1058</v>
      </c>
    </row>
    <row r="20" spans="1:12" ht="23.25" thickBot="1">
      <c r="A20" s="3"/>
      <c r="B20" s="3" t="s">
        <v>3766</v>
      </c>
      <c r="C20" s="4">
        <v>2175</v>
      </c>
      <c r="D20" s="4">
        <v>1286</v>
      </c>
      <c r="E20" s="5">
        <v>428</v>
      </c>
      <c r="F20" s="5">
        <v>827</v>
      </c>
      <c r="G20" s="5">
        <v>8</v>
      </c>
      <c r="H20" s="5">
        <v>13</v>
      </c>
      <c r="I20" s="5">
        <v>3</v>
      </c>
      <c r="J20" s="4">
        <v>1279</v>
      </c>
      <c r="K20" s="5">
        <v>7</v>
      </c>
      <c r="L20" s="5">
        <v>889</v>
      </c>
    </row>
    <row r="21" spans="1:12" ht="17.25" thickBot="1">
      <c r="A21" s="3" t="s">
        <v>3765</v>
      </c>
      <c r="B21" s="3" t="s">
        <v>36</v>
      </c>
      <c r="C21" s="4">
        <v>10180</v>
      </c>
      <c r="D21" s="4">
        <v>6170</v>
      </c>
      <c r="E21" s="4">
        <v>2687</v>
      </c>
      <c r="F21" s="4">
        <v>3237</v>
      </c>
      <c r="G21" s="5">
        <v>29</v>
      </c>
      <c r="H21" s="5">
        <v>67</v>
      </c>
      <c r="I21" s="5">
        <v>56</v>
      </c>
      <c r="J21" s="4">
        <v>6076</v>
      </c>
      <c r="K21" s="5">
        <v>94</v>
      </c>
      <c r="L21" s="4">
        <v>4010</v>
      </c>
    </row>
    <row r="22" spans="1:12" ht="23.25" thickBot="1">
      <c r="A22" s="3"/>
      <c r="B22" s="3" t="s">
        <v>37</v>
      </c>
      <c r="C22" s="4">
        <v>2364</v>
      </c>
      <c r="D22" s="4">
        <v>2363</v>
      </c>
      <c r="E22" s="4">
        <v>1115</v>
      </c>
      <c r="F22" s="4">
        <v>1161</v>
      </c>
      <c r="G22" s="5">
        <v>12</v>
      </c>
      <c r="H22" s="5">
        <v>26</v>
      </c>
      <c r="I22" s="5">
        <v>19</v>
      </c>
      <c r="J22" s="4">
        <v>2333</v>
      </c>
      <c r="K22" s="5">
        <v>30</v>
      </c>
      <c r="L22" s="5">
        <v>1</v>
      </c>
    </row>
    <row r="23" spans="1:12" ht="23.25" thickBot="1">
      <c r="A23" s="3"/>
      <c r="B23" s="3" t="s">
        <v>3764</v>
      </c>
      <c r="C23" s="4">
        <v>2127</v>
      </c>
      <c r="D23" s="5">
        <v>898</v>
      </c>
      <c r="E23" s="5">
        <v>335</v>
      </c>
      <c r="F23" s="5">
        <v>519</v>
      </c>
      <c r="G23" s="5">
        <v>6</v>
      </c>
      <c r="H23" s="5">
        <v>13</v>
      </c>
      <c r="I23" s="5">
        <v>12</v>
      </c>
      <c r="J23" s="5">
        <v>885</v>
      </c>
      <c r="K23" s="5">
        <v>13</v>
      </c>
      <c r="L23" s="4">
        <v>1229</v>
      </c>
    </row>
    <row r="24" spans="1:12" ht="23.25" thickBot="1">
      <c r="A24" s="3"/>
      <c r="B24" s="3" t="s">
        <v>3763</v>
      </c>
      <c r="C24" s="4">
        <v>2295</v>
      </c>
      <c r="D24" s="4">
        <v>1028</v>
      </c>
      <c r="E24" s="5">
        <v>372</v>
      </c>
      <c r="F24" s="5">
        <v>603</v>
      </c>
      <c r="G24" s="5">
        <v>5</v>
      </c>
      <c r="H24" s="5">
        <v>6</v>
      </c>
      <c r="I24" s="5">
        <v>13</v>
      </c>
      <c r="J24" s="5">
        <v>999</v>
      </c>
      <c r="K24" s="5">
        <v>29</v>
      </c>
      <c r="L24" s="4">
        <v>1267</v>
      </c>
    </row>
    <row r="25" spans="1:12" ht="23.25" thickBot="1">
      <c r="A25" s="3"/>
      <c r="B25" s="3" t="s">
        <v>3762</v>
      </c>
      <c r="C25" s="4">
        <v>3394</v>
      </c>
      <c r="D25" s="4">
        <v>1881</v>
      </c>
      <c r="E25" s="5">
        <v>865</v>
      </c>
      <c r="F25" s="5">
        <v>954</v>
      </c>
      <c r="G25" s="5">
        <v>6</v>
      </c>
      <c r="H25" s="5">
        <v>22</v>
      </c>
      <c r="I25" s="5">
        <v>12</v>
      </c>
      <c r="J25" s="4">
        <v>1859</v>
      </c>
      <c r="K25" s="5">
        <v>22</v>
      </c>
      <c r="L25" s="4">
        <v>1513</v>
      </c>
    </row>
    <row r="26" spans="1:12" ht="17.25" thickBot="1">
      <c r="A26" s="3" t="s">
        <v>3761</v>
      </c>
      <c r="B26" s="3" t="s">
        <v>36</v>
      </c>
      <c r="C26" s="4">
        <v>22267</v>
      </c>
      <c r="D26" s="4">
        <v>13319</v>
      </c>
      <c r="E26" s="4">
        <v>5072</v>
      </c>
      <c r="F26" s="4">
        <v>7793</v>
      </c>
      <c r="G26" s="5">
        <v>67</v>
      </c>
      <c r="H26" s="5">
        <v>153</v>
      </c>
      <c r="I26" s="5">
        <v>99</v>
      </c>
      <c r="J26" s="4">
        <v>13184</v>
      </c>
      <c r="K26" s="5">
        <v>135</v>
      </c>
      <c r="L26" s="4">
        <v>8948</v>
      </c>
    </row>
    <row r="27" spans="1:12" ht="23.25" thickBot="1">
      <c r="A27" s="3"/>
      <c r="B27" s="3" t="s">
        <v>37</v>
      </c>
      <c r="C27" s="4">
        <v>3441</v>
      </c>
      <c r="D27" s="4">
        <v>3441</v>
      </c>
      <c r="E27" s="4">
        <v>1611</v>
      </c>
      <c r="F27" s="4">
        <v>1736</v>
      </c>
      <c r="G27" s="5">
        <v>10</v>
      </c>
      <c r="H27" s="5">
        <v>40</v>
      </c>
      <c r="I27" s="5">
        <v>20</v>
      </c>
      <c r="J27" s="4">
        <v>3417</v>
      </c>
      <c r="K27" s="5">
        <v>24</v>
      </c>
      <c r="L27" s="5">
        <v>0</v>
      </c>
    </row>
    <row r="28" spans="1:12" ht="23.25" thickBot="1">
      <c r="A28" s="3"/>
      <c r="B28" s="3" t="s">
        <v>3760</v>
      </c>
      <c r="C28" s="4">
        <v>2747</v>
      </c>
      <c r="D28" s="4">
        <v>1192</v>
      </c>
      <c r="E28" s="5">
        <v>392</v>
      </c>
      <c r="F28" s="5">
        <v>740</v>
      </c>
      <c r="G28" s="5">
        <v>13</v>
      </c>
      <c r="H28" s="5">
        <v>14</v>
      </c>
      <c r="I28" s="5">
        <v>9</v>
      </c>
      <c r="J28" s="4">
        <v>1168</v>
      </c>
      <c r="K28" s="5">
        <v>24</v>
      </c>
      <c r="L28" s="4">
        <v>1555</v>
      </c>
    </row>
    <row r="29" spans="1:12" ht="23.25" thickBot="1">
      <c r="A29" s="3"/>
      <c r="B29" s="3" t="s">
        <v>3759</v>
      </c>
      <c r="C29" s="4">
        <v>2835</v>
      </c>
      <c r="D29" s="4">
        <v>1517</v>
      </c>
      <c r="E29" s="5">
        <v>563</v>
      </c>
      <c r="F29" s="5">
        <v>894</v>
      </c>
      <c r="G29" s="5">
        <v>10</v>
      </c>
      <c r="H29" s="5">
        <v>26</v>
      </c>
      <c r="I29" s="5">
        <v>13</v>
      </c>
      <c r="J29" s="4">
        <v>1506</v>
      </c>
      <c r="K29" s="5">
        <v>11</v>
      </c>
      <c r="L29" s="4">
        <v>1318</v>
      </c>
    </row>
    <row r="30" spans="1:12" ht="23.25" thickBot="1">
      <c r="A30" s="3"/>
      <c r="B30" s="3" t="s">
        <v>3758</v>
      </c>
      <c r="C30" s="4">
        <v>2804</v>
      </c>
      <c r="D30" s="4">
        <v>1509</v>
      </c>
      <c r="E30" s="5">
        <v>500</v>
      </c>
      <c r="F30" s="5">
        <v>961</v>
      </c>
      <c r="G30" s="5">
        <v>4</v>
      </c>
      <c r="H30" s="5">
        <v>14</v>
      </c>
      <c r="I30" s="5">
        <v>10</v>
      </c>
      <c r="J30" s="4">
        <v>1489</v>
      </c>
      <c r="K30" s="5">
        <v>20</v>
      </c>
      <c r="L30" s="4">
        <v>1295</v>
      </c>
    </row>
    <row r="31" spans="1:12" ht="23.25" thickBot="1">
      <c r="A31" s="3"/>
      <c r="B31" s="3" t="s">
        <v>3757</v>
      </c>
      <c r="C31" s="4">
        <v>2910</v>
      </c>
      <c r="D31" s="4">
        <v>1698</v>
      </c>
      <c r="E31" s="5">
        <v>536</v>
      </c>
      <c r="F31" s="4">
        <v>1096</v>
      </c>
      <c r="G31" s="5">
        <v>11</v>
      </c>
      <c r="H31" s="5">
        <v>23</v>
      </c>
      <c r="I31" s="5">
        <v>13</v>
      </c>
      <c r="J31" s="4">
        <v>1679</v>
      </c>
      <c r="K31" s="5">
        <v>19</v>
      </c>
      <c r="L31" s="4">
        <v>1212</v>
      </c>
    </row>
    <row r="32" spans="1:12" ht="23.25" thickBot="1">
      <c r="A32" s="3"/>
      <c r="B32" s="3" t="s">
        <v>3756</v>
      </c>
      <c r="C32" s="4">
        <v>3730</v>
      </c>
      <c r="D32" s="4">
        <v>1871</v>
      </c>
      <c r="E32" s="5">
        <v>630</v>
      </c>
      <c r="F32" s="4">
        <v>1185</v>
      </c>
      <c r="G32" s="5">
        <v>6</v>
      </c>
      <c r="H32" s="5">
        <v>15</v>
      </c>
      <c r="I32" s="5">
        <v>14</v>
      </c>
      <c r="J32" s="4">
        <v>1850</v>
      </c>
      <c r="K32" s="5">
        <v>21</v>
      </c>
      <c r="L32" s="4">
        <v>1859</v>
      </c>
    </row>
    <row r="33" spans="1:12" ht="23.25" thickBot="1">
      <c r="A33" s="3"/>
      <c r="B33" s="3" t="s">
        <v>3755</v>
      </c>
      <c r="C33" s="4">
        <v>3800</v>
      </c>
      <c r="D33" s="4">
        <v>2091</v>
      </c>
      <c r="E33" s="5">
        <v>840</v>
      </c>
      <c r="F33" s="4">
        <v>1181</v>
      </c>
      <c r="G33" s="5">
        <v>13</v>
      </c>
      <c r="H33" s="5">
        <v>21</v>
      </c>
      <c r="I33" s="5">
        <v>20</v>
      </c>
      <c r="J33" s="4">
        <v>2075</v>
      </c>
      <c r="K33" s="5">
        <v>16</v>
      </c>
      <c r="L33" s="4">
        <v>1709</v>
      </c>
    </row>
    <row r="34" spans="1:12" ht="17.25" thickBot="1">
      <c r="A34" s="3" t="s">
        <v>3754</v>
      </c>
      <c r="B34" s="3" t="s">
        <v>36</v>
      </c>
      <c r="C34" s="4">
        <v>31736</v>
      </c>
      <c r="D34" s="4">
        <v>20295</v>
      </c>
      <c r="E34" s="4">
        <v>7629</v>
      </c>
      <c r="F34" s="4">
        <v>11991</v>
      </c>
      <c r="G34" s="5">
        <v>100</v>
      </c>
      <c r="H34" s="5">
        <v>228</v>
      </c>
      <c r="I34" s="5">
        <v>138</v>
      </c>
      <c r="J34" s="4">
        <v>20086</v>
      </c>
      <c r="K34" s="5">
        <v>209</v>
      </c>
      <c r="L34" s="4">
        <v>11441</v>
      </c>
    </row>
    <row r="35" spans="1:12" ht="23.25" thickBot="1">
      <c r="A35" s="3"/>
      <c r="B35" s="3" t="s">
        <v>37</v>
      </c>
      <c r="C35" s="4">
        <v>4359</v>
      </c>
      <c r="D35" s="4">
        <v>4358</v>
      </c>
      <c r="E35" s="4">
        <v>2043</v>
      </c>
      <c r="F35" s="4">
        <v>2206</v>
      </c>
      <c r="G35" s="5">
        <v>16</v>
      </c>
      <c r="H35" s="5">
        <v>51</v>
      </c>
      <c r="I35" s="5">
        <v>19</v>
      </c>
      <c r="J35" s="4">
        <v>4335</v>
      </c>
      <c r="K35" s="5">
        <v>23</v>
      </c>
      <c r="L35" s="5">
        <v>1</v>
      </c>
    </row>
    <row r="36" spans="1:12" ht="23.25" thickBot="1">
      <c r="A36" s="3"/>
      <c r="B36" s="3" t="s">
        <v>3753</v>
      </c>
      <c r="C36" s="4">
        <v>3636</v>
      </c>
      <c r="D36" s="4">
        <v>2070</v>
      </c>
      <c r="E36" s="5">
        <v>756</v>
      </c>
      <c r="F36" s="4">
        <v>1238</v>
      </c>
      <c r="G36" s="5">
        <v>10</v>
      </c>
      <c r="H36" s="5">
        <v>30</v>
      </c>
      <c r="I36" s="5">
        <v>13</v>
      </c>
      <c r="J36" s="4">
        <v>2047</v>
      </c>
      <c r="K36" s="5">
        <v>23</v>
      </c>
      <c r="L36" s="4">
        <v>1566</v>
      </c>
    </row>
    <row r="37" spans="1:12" ht="23.25" thickBot="1">
      <c r="A37" s="3"/>
      <c r="B37" s="3" t="s">
        <v>3752</v>
      </c>
      <c r="C37" s="4">
        <v>3015</v>
      </c>
      <c r="D37" s="4">
        <v>1651</v>
      </c>
      <c r="E37" s="5">
        <v>509</v>
      </c>
      <c r="F37" s="4">
        <v>1086</v>
      </c>
      <c r="G37" s="5">
        <v>8</v>
      </c>
      <c r="H37" s="5">
        <v>19</v>
      </c>
      <c r="I37" s="5">
        <v>8</v>
      </c>
      <c r="J37" s="4">
        <v>1630</v>
      </c>
      <c r="K37" s="5">
        <v>21</v>
      </c>
      <c r="L37" s="4">
        <v>1364</v>
      </c>
    </row>
    <row r="38" spans="1:12" ht="23.25" thickBot="1">
      <c r="A38" s="3"/>
      <c r="B38" s="3" t="s">
        <v>3751</v>
      </c>
      <c r="C38" s="4">
        <v>2048</v>
      </c>
      <c r="D38" s="4">
        <v>1097</v>
      </c>
      <c r="E38" s="5">
        <v>362</v>
      </c>
      <c r="F38" s="5">
        <v>682</v>
      </c>
      <c r="G38" s="5">
        <v>11</v>
      </c>
      <c r="H38" s="5">
        <v>18</v>
      </c>
      <c r="I38" s="5">
        <v>7</v>
      </c>
      <c r="J38" s="4">
        <v>1080</v>
      </c>
      <c r="K38" s="5">
        <v>17</v>
      </c>
      <c r="L38" s="5">
        <v>951</v>
      </c>
    </row>
    <row r="39" spans="1:12" ht="23.25" thickBot="1">
      <c r="A39" s="3"/>
      <c r="B39" s="3" t="s">
        <v>3750</v>
      </c>
      <c r="C39" s="4">
        <v>2329</v>
      </c>
      <c r="D39" s="4">
        <v>1506</v>
      </c>
      <c r="E39" s="5">
        <v>499</v>
      </c>
      <c r="F39" s="5">
        <v>954</v>
      </c>
      <c r="G39" s="5">
        <v>6</v>
      </c>
      <c r="H39" s="5">
        <v>16</v>
      </c>
      <c r="I39" s="5">
        <v>16</v>
      </c>
      <c r="J39" s="4">
        <v>1491</v>
      </c>
      <c r="K39" s="5">
        <v>15</v>
      </c>
      <c r="L39" s="5">
        <v>823</v>
      </c>
    </row>
    <row r="40" spans="1:12" ht="23.25" thickBot="1">
      <c r="A40" s="3"/>
      <c r="B40" s="3" t="s">
        <v>3749</v>
      </c>
      <c r="C40" s="4">
        <v>2535</v>
      </c>
      <c r="D40" s="4">
        <v>1351</v>
      </c>
      <c r="E40" s="5">
        <v>470</v>
      </c>
      <c r="F40" s="5">
        <v>845</v>
      </c>
      <c r="G40" s="5">
        <v>6</v>
      </c>
      <c r="H40" s="5">
        <v>12</v>
      </c>
      <c r="I40" s="5">
        <v>6</v>
      </c>
      <c r="J40" s="4">
        <v>1339</v>
      </c>
      <c r="K40" s="5">
        <v>12</v>
      </c>
      <c r="L40" s="4">
        <v>1184</v>
      </c>
    </row>
    <row r="41" spans="1:12" ht="23.25" thickBot="1">
      <c r="A41" s="3"/>
      <c r="B41" s="3" t="s">
        <v>3748</v>
      </c>
      <c r="C41" s="4">
        <v>2033</v>
      </c>
      <c r="D41" s="5">
        <v>998</v>
      </c>
      <c r="E41" s="5">
        <v>405</v>
      </c>
      <c r="F41" s="5">
        <v>545</v>
      </c>
      <c r="G41" s="5">
        <v>7</v>
      </c>
      <c r="H41" s="5">
        <v>16</v>
      </c>
      <c r="I41" s="5">
        <v>13</v>
      </c>
      <c r="J41" s="5">
        <v>986</v>
      </c>
      <c r="K41" s="5">
        <v>12</v>
      </c>
      <c r="L41" s="4">
        <v>1035</v>
      </c>
    </row>
    <row r="42" spans="1:12" ht="23.25" thickBot="1">
      <c r="A42" s="3"/>
      <c r="B42" s="3" t="s">
        <v>3747</v>
      </c>
      <c r="C42" s="4">
        <v>2586</v>
      </c>
      <c r="D42" s="4">
        <v>1625</v>
      </c>
      <c r="E42" s="5">
        <v>533</v>
      </c>
      <c r="F42" s="4">
        <v>1042</v>
      </c>
      <c r="G42" s="5">
        <v>9</v>
      </c>
      <c r="H42" s="5">
        <v>9</v>
      </c>
      <c r="I42" s="5">
        <v>9</v>
      </c>
      <c r="J42" s="4">
        <v>1602</v>
      </c>
      <c r="K42" s="5">
        <v>23</v>
      </c>
      <c r="L42" s="5">
        <v>961</v>
      </c>
    </row>
    <row r="43" spans="1:12" ht="23.25" thickBot="1">
      <c r="A43" s="3"/>
      <c r="B43" s="3" t="s">
        <v>3746</v>
      </c>
      <c r="C43" s="4">
        <v>1620</v>
      </c>
      <c r="D43" s="5">
        <v>879</v>
      </c>
      <c r="E43" s="5">
        <v>256</v>
      </c>
      <c r="F43" s="5">
        <v>573</v>
      </c>
      <c r="G43" s="5">
        <v>10</v>
      </c>
      <c r="H43" s="5">
        <v>11</v>
      </c>
      <c r="I43" s="5">
        <v>9</v>
      </c>
      <c r="J43" s="5">
        <v>859</v>
      </c>
      <c r="K43" s="5">
        <v>20</v>
      </c>
      <c r="L43" s="5">
        <v>741</v>
      </c>
    </row>
    <row r="44" spans="1:12" ht="23.25" thickBot="1">
      <c r="A44" s="3"/>
      <c r="B44" s="3" t="s">
        <v>3745</v>
      </c>
      <c r="C44" s="4">
        <v>1493</v>
      </c>
      <c r="D44" s="5">
        <v>815</v>
      </c>
      <c r="E44" s="5">
        <v>306</v>
      </c>
      <c r="F44" s="5">
        <v>468</v>
      </c>
      <c r="G44" s="5">
        <v>6</v>
      </c>
      <c r="H44" s="5">
        <v>9</v>
      </c>
      <c r="I44" s="5">
        <v>15</v>
      </c>
      <c r="J44" s="5">
        <v>804</v>
      </c>
      <c r="K44" s="5">
        <v>11</v>
      </c>
      <c r="L44" s="5">
        <v>678</v>
      </c>
    </row>
    <row r="45" spans="1:12" ht="23.25" thickBot="1">
      <c r="A45" s="3"/>
      <c r="B45" s="3" t="s">
        <v>3744</v>
      </c>
      <c r="C45" s="4">
        <v>3418</v>
      </c>
      <c r="D45" s="4">
        <v>2148</v>
      </c>
      <c r="E45" s="5">
        <v>845</v>
      </c>
      <c r="F45" s="4">
        <v>1250</v>
      </c>
      <c r="G45" s="5">
        <v>4</v>
      </c>
      <c r="H45" s="5">
        <v>20</v>
      </c>
      <c r="I45" s="5">
        <v>13</v>
      </c>
      <c r="J45" s="4">
        <v>2132</v>
      </c>
      <c r="K45" s="5">
        <v>16</v>
      </c>
      <c r="L45" s="4">
        <v>1270</v>
      </c>
    </row>
    <row r="46" spans="1:12" ht="23.25" thickBot="1">
      <c r="A46" s="3"/>
      <c r="B46" s="3" t="s">
        <v>3743</v>
      </c>
      <c r="C46" s="4">
        <v>2664</v>
      </c>
      <c r="D46" s="4">
        <v>1797</v>
      </c>
      <c r="E46" s="5">
        <v>645</v>
      </c>
      <c r="F46" s="4">
        <v>1102</v>
      </c>
      <c r="G46" s="5">
        <v>7</v>
      </c>
      <c r="H46" s="5">
        <v>17</v>
      </c>
      <c r="I46" s="5">
        <v>10</v>
      </c>
      <c r="J46" s="4">
        <v>1781</v>
      </c>
      <c r="K46" s="5">
        <v>16</v>
      </c>
      <c r="L46" s="5">
        <v>867</v>
      </c>
    </row>
    <row r="47" spans="1:12" ht="17.25" thickBot="1">
      <c r="A47" s="3" t="s">
        <v>3742</v>
      </c>
      <c r="B47" s="3" t="s">
        <v>36</v>
      </c>
      <c r="C47" s="4">
        <v>23796</v>
      </c>
      <c r="D47" s="4">
        <v>15649</v>
      </c>
      <c r="E47" s="4">
        <v>5730</v>
      </c>
      <c r="F47" s="4">
        <v>9344</v>
      </c>
      <c r="G47" s="5">
        <v>102</v>
      </c>
      <c r="H47" s="5">
        <v>196</v>
      </c>
      <c r="I47" s="5">
        <v>98</v>
      </c>
      <c r="J47" s="4">
        <v>15470</v>
      </c>
      <c r="K47" s="5">
        <v>179</v>
      </c>
      <c r="L47" s="4">
        <v>8147</v>
      </c>
    </row>
    <row r="48" spans="1:12" ht="23.25" thickBot="1">
      <c r="A48" s="3"/>
      <c r="B48" s="3" t="s">
        <v>37</v>
      </c>
      <c r="C48" s="4">
        <v>4614</v>
      </c>
      <c r="D48" s="4">
        <v>4614</v>
      </c>
      <c r="E48" s="4">
        <v>2081</v>
      </c>
      <c r="F48" s="4">
        <v>2387</v>
      </c>
      <c r="G48" s="5">
        <v>22</v>
      </c>
      <c r="H48" s="5">
        <v>54</v>
      </c>
      <c r="I48" s="5">
        <v>19</v>
      </c>
      <c r="J48" s="4">
        <v>4563</v>
      </c>
      <c r="K48" s="5">
        <v>51</v>
      </c>
      <c r="L48" s="5">
        <v>0</v>
      </c>
    </row>
    <row r="49" spans="1:12" ht="23.25" thickBot="1">
      <c r="A49" s="3"/>
      <c r="B49" s="3" t="s">
        <v>3741</v>
      </c>
      <c r="C49" s="4">
        <v>2165</v>
      </c>
      <c r="D49" s="4">
        <v>1398</v>
      </c>
      <c r="E49" s="5">
        <v>501</v>
      </c>
      <c r="F49" s="5">
        <v>843</v>
      </c>
      <c r="G49" s="5">
        <v>8</v>
      </c>
      <c r="H49" s="5">
        <v>20</v>
      </c>
      <c r="I49" s="5">
        <v>5</v>
      </c>
      <c r="J49" s="4">
        <v>1377</v>
      </c>
      <c r="K49" s="5">
        <v>21</v>
      </c>
      <c r="L49" s="5">
        <v>767</v>
      </c>
    </row>
    <row r="50" spans="1:12" ht="23.25" thickBot="1">
      <c r="A50" s="3"/>
      <c r="B50" s="3" t="s">
        <v>3740</v>
      </c>
      <c r="C50" s="4">
        <v>2283</v>
      </c>
      <c r="D50" s="4">
        <v>1550</v>
      </c>
      <c r="E50" s="5">
        <v>505</v>
      </c>
      <c r="F50" s="5">
        <v>992</v>
      </c>
      <c r="G50" s="5">
        <v>11</v>
      </c>
      <c r="H50" s="5">
        <v>18</v>
      </c>
      <c r="I50" s="5">
        <v>10</v>
      </c>
      <c r="J50" s="4">
        <v>1536</v>
      </c>
      <c r="K50" s="5">
        <v>14</v>
      </c>
      <c r="L50" s="5">
        <v>733</v>
      </c>
    </row>
    <row r="51" spans="1:12" ht="23.25" thickBot="1">
      <c r="A51" s="3"/>
      <c r="B51" s="3" t="s">
        <v>3739</v>
      </c>
      <c r="C51" s="4">
        <v>2479</v>
      </c>
      <c r="D51" s="4">
        <v>1372</v>
      </c>
      <c r="E51" s="5">
        <v>401</v>
      </c>
      <c r="F51" s="5">
        <v>919</v>
      </c>
      <c r="G51" s="5">
        <v>5</v>
      </c>
      <c r="H51" s="5">
        <v>21</v>
      </c>
      <c r="I51" s="5">
        <v>6</v>
      </c>
      <c r="J51" s="4">
        <v>1352</v>
      </c>
      <c r="K51" s="5">
        <v>20</v>
      </c>
      <c r="L51" s="4">
        <v>1107</v>
      </c>
    </row>
    <row r="52" spans="1:12" ht="23.25" thickBot="1">
      <c r="A52" s="3"/>
      <c r="B52" s="3" t="s">
        <v>3738</v>
      </c>
      <c r="C52" s="4">
        <v>2648</v>
      </c>
      <c r="D52" s="4">
        <v>1412</v>
      </c>
      <c r="E52" s="5">
        <v>513</v>
      </c>
      <c r="F52" s="5">
        <v>843</v>
      </c>
      <c r="G52" s="5">
        <v>14</v>
      </c>
      <c r="H52" s="5">
        <v>18</v>
      </c>
      <c r="I52" s="5">
        <v>12</v>
      </c>
      <c r="J52" s="4">
        <v>1400</v>
      </c>
      <c r="K52" s="5">
        <v>12</v>
      </c>
      <c r="L52" s="4">
        <v>1236</v>
      </c>
    </row>
    <row r="53" spans="1:12" ht="23.25" thickBot="1">
      <c r="A53" s="3"/>
      <c r="B53" s="3" t="s">
        <v>3737</v>
      </c>
      <c r="C53" s="4">
        <v>3978</v>
      </c>
      <c r="D53" s="4">
        <v>2144</v>
      </c>
      <c r="E53" s="5">
        <v>709</v>
      </c>
      <c r="F53" s="4">
        <v>1363</v>
      </c>
      <c r="G53" s="5">
        <v>12</v>
      </c>
      <c r="H53" s="5">
        <v>29</v>
      </c>
      <c r="I53" s="5">
        <v>15</v>
      </c>
      <c r="J53" s="4">
        <v>2128</v>
      </c>
      <c r="K53" s="5">
        <v>16</v>
      </c>
      <c r="L53" s="4">
        <v>1834</v>
      </c>
    </row>
    <row r="54" spans="1:12" ht="23.25" thickBot="1">
      <c r="A54" s="3"/>
      <c r="B54" s="3" t="s">
        <v>3736</v>
      </c>
      <c r="C54" s="4">
        <v>3222</v>
      </c>
      <c r="D54" s="4">
        <v>1978</v>
      </c>
      <c r="E54" s="5">
        <v>664</v>
      </c>
      <c r="F54" s="4">
        <v>1239</v>
      </c>
      <c r="G54" s="5">
        <v>11</v>
      </c>
      <c r="H54" s="5">
        <v>23</v>
      </c>
      <c r="I54" s="5">
        <v>11</v>
      </c>
      <c r="J54" s="4">
        <v>1948</v>
      </c>
      <c r="K54" s="5">
        <v>30</v>
      </c>
      <c r="L54" s="4">
        <v>1244</v>
      </c>
    </row>
    <row r="55" spans="1:12" ht="23.25" thickBot="1">
      <c r="A55" s="3"/>
      <c r="B55" s="3" t="s">
        <v>3735</v>
      </c>
      <c r="C55" s="4">
        <v>2407</v>
      </c>
      <c r="D55" s="4">
        <v>1181</v>
      </c>
      <c r="E55" s="5">
        <v>356</v>
      </c>
      <c r="F55" s="5">
        <v>758</v>
      </c>
      <c r="G55" s="5">
        <v>19</v>
      </c>
      <c r="H55" s="5">
        <v>13</v>
      </c>
      <c r="I55" s="5">
        <v>20</v>
      </c>
      <c r="J55" s="4">
        <v>1166</v>
      </c>
      <c r="K55" s="5">
        <v>15</v>
      </c>
      <c r="L55" s="4">
        <v>1226</v>
      </c>
    </row>
    <row r="56" spans="1:12" ht="17.25" thickBot="1">
      <c r="A56" s="3" t="s">
        <v>3734</v>
      </c>
      <c r="B56" s="3" t="s">
        <v>36</v>
      </c>
      <c r="C56" s="4">
        <v>9248</v>
      </c>
      <c r="D56" s="4">
        <v>5944</v>
      </c>
      <c r="E56" s="4">
        <v>2419</v>
      </c>
      <c r="F56" s="4">
        <v>3362</v>
      </c>
      <c r="G56" s="5">
        <v>26</v>
      </c>
      <c r="H56" s="5">
        <v>45</v>
      </c>
      <c r="I56" s="5">
        <v>46</v>
      </c>
      <c r="J56" s="4">
        <v>5898</v>
      </c>
      <c r="K56" s="5">
        <v>46</v>
      </c>
      <c r="L56" s="4">
        <v>3304</v>
      </c>
    </row>
    <row r="57" spans="1:12" ht="23.25" thickBot="1">
      <c r="A57" s="3"/>
      <c r="B57" s="3" t="s">
        <v>37</v>
      </c>
      <c r="C57" s="4">
        <v>2124</v>
      </c>
      <c r="D57" s="4">
        <v>2124</v>
      </c>
      <c r="E57" s="4">
        <v>1081</v>
      </c>
      <c r="F57" s="4">
        <v>1002</v>
      </c>
      <c r="G57" s="5">
        <v>4</v>
      </c>
      <c r="H57" s="5">
        <v>14</v>
      </c>
      <c r="I57" s="5">
        <v>13</v>
      </c>
      <c r="J57" s="4">
        <v>2114</v>
      </c>
      <c r="K57" s="5">
        <v>10</v>
      </c>
      <c r="L57" s="5">
        <v>0</v>
      </c>
    </row>
    <row r="58" spans="1:12" ht="17.25" thickBot="1">
      <c r="A58" s="3"/>
      <c r="B58" s="3" t="s">
        <v>3733</v>
      </c>
      <c r="C58" s="4">
        <v>1715</v>
      </c>
      <c r="D58" s="4">
        <v>1041</v>
      </c>
      <c r="E58" s="5">
        <v>398</v>
      </c>
      <c r="F58" s="5">
        <v>609</v>
      </c>
      <c r="G58" s="5">
        <v>10</v>
      </c>
      <c r="H58" s="5">
        <v>8</v>
      </c>
      <c r="I58" s="5">
        <v>9</v>
      </c>
      <c r="J58" s="4">
        <v>1034</v>
      </c>
      <c r="K58" s="5">
        <v>7</v>
      </c>
      <c r="L58" s="5">
        <v>674</v>
      </c>
    </row>
    <row r="59" spans="1:12" ht="17.25" thickBot="1">
      <c r="A59" s="3"/>
      <c r="B59" s="3" t="s">
        <v>3732</v>
      </c>
      <c r="C59" s="4">
        <v>2068</v>
      </c>
      <c r="D59" s="4">
        <v>1141</v>
      </c>
      <c r="E59" s="5">
        <v>338</v>
      </c>
      <c r="F59" s="5">
        <v>756</v>
      </c>
      <c r="G59" s="5">
        <v>7</v>
      </c>
      <c r="H59" s="5">
        <v>12</v>
      </c>
      <c r="I59" s="5">
        <v>13</v>
      </c>
      <c r="J59" s="4">
        <v>1126</v>
      </c>
      <c r="K59" s="5">
        <v>15</v>
      </c>
      <c r="L59" s="5">
        <v>927</v>
      </c>
    </row>
    <row r="60" spans="1:12" ht="17.25" thickBot="1">
      <c r="A60" s="3"/>
      <c r="B60" s="3" t="s">
        <v>3731</v>
      </c>
      <c r="C60" s="5">
        <v>306</v>
      </c>
      <c r="D60" s="5">
        <v>165</v>
      </c>
      <c r="E60" s="5">
        <v>39</v>
      </c>
      <c r="F60" s="5">
        <v>123</v>
      </c>
      <c r="G60" s="5">
        <v>1</v>
      </c>
      <c r="H60" s="5">
        <v>1</v>
      </c>
      <c r="I60" s="5">
        <v>0</v>
      </c>
      <c r="J60" s="5">
        <v>164</v>
      </c>
      <c r="K60" s="5">
        <v>1</v>
      </c>
      <c r="L60" s="5">
        <v>141</v>
      </c>
    </row>
    <row r="61" spans="1:12" ht="17.25" thickBot="1">
      <c r="A61" s="3"/>
      <c r="B61" s="3" t="s">
        <v>3730</v>
      </c>
      <c r="C61" s="4">
        <v>3035</v>
      </c>
      <c r="D61" s="4">
        <v>1473</v>
      </c>
      <c r="E61" s="5">
        <v>563</v>
      </c>
      <c r="F61" s="5">
        <v>872</v>
      </c>
      <c r="G61" s="5">
        <v>4</v>
      </c>
      <c r="H61" s="5">
        <v>10</v>
      </c>
      <c r="I61" s="5">
        <v>11</v>
      </c>
      <c r="J61" s="4">
        <v>1460</v>
      </c>
      <c r="K61" s="5">
        <v>13</v>
      </c>
      <c r="L61" s="4">
        <v>1562</v>
      </c>
    </row>
    <row r="62" spans="1:12" ht="17.25" thickBot="1">
      <c r="A62" s="3" t="s">
        <v>3729</v>
      </c>
      <c r="B62" s="3" t="s">
        <v>36</v>
      </c>
      <c r="C62" s="4">
        <v>16915</v>
      </c>
      <c r="D62" s="4">
        <v>10747</v>
      </c>
      <c r="E62" s="4">
        <v>3901</v>
      </c>
      <c r="F62" s="4">
        <v>6495</v>
      </c>
      <c r="G62" s="5">
        <v>46</v>
      </c>
      <c r="H62" s="5">
        <v>127</v>
      </c>
      <c r="I62" s="5">
        <v>65</v>
      </c>
      <c r="J62" s="4">
        <v>10634</v>
      </c>
      <c r="K62" s="5">
        <v>113</v>
      </c>
      <c r="L62" s="4">
        <v>6168</v>
      </c>
    </row>
    <row r="63" spans="1:12" ht="23.25" thickBot="1">
      <c r="A63" s="3"/>
      <c r="B63" s="3" t="s">
        <v>37</v>
      </c>
      <c r="C63" s="4">
        <v>3096</v>
      </c>
      <c r="D63" s="4">
        <v>3096</v>
      </c>
      <c r="E63" s="4">
        <v>1350</v>
      </c>
      <c r="F63" s="4">
        <v>1661</v>
      </c>
      <c r="G63" s="5">
        <v>8</v>
      </c>
      <c r="H63" s="5">
        <v>29</v>
      </c>
      <c r="I63" s="5">
        <v>15</v>
      </c>
      <c r="J63" s="4">
        <v>3063</v>
      </c>
      <c r="K63" s="5">
        <v>33</v>
      </c>
      <c r="L63" s="5">
        <v>0</v>
      </c>
    </row>
    <row r="64" spans="1:12" ht="23.25" thickBot="1">
      <c r="A64" s="3"/>
      <c r="B64" s="3" t="s">
        <v>3728</v>
      </c>
      <c r="C64" s="4">
        <v>2709</v>
      </c>
      <c r="D64" s="4">
        <v>1311</v>
      </c>
      <c r="E64" s="5">
        <v>402</v>
      </c>
      <c r="F64" s="5">
        <v>856</v>
      </c>
      <c r="G64" s="5">
        <v>9</v>
      </c>
      <c r="H64" s="5">
        <v>12</v>
      </c>
      <c r="I64" s="5">
        <v>16</v>
      </c>
      <c r="J64" s="4">
        <v>1295</v>
      </c>
      <c r="K64" s="5">
        <v>16</v>
      </c>
      <c r="L64" s="4">
        <v>1398</v>
      </c>
    </row>
    <row r="65" spans="1:12" ht="23.25" thickBot="1">
      <c r="A65" s="3"/>
      <c r="B65" s="3" t="s">
        <v>3727</v>
      </c>
      <c r="C65" s="4">
        <v>2239</v>
      </c>
      <c r="D65" s="5">
        <v>943</v>
      </c>
      <c r="E65" s="5">
        <v>296</v>
      </c>
      <c r="F65" s="5">
        <v>604</v>
      </c>
      <c r="G65" s="5">
        <v>5</v>
      </c>
      <c r="H65" s="5">
        <v>12</v>
      </c>
      <c r="I65" s="5">
        <v>7</v>
      </c>
      <c r="J65" s="5">
        <v>924</v>
      </c>
      <c r="K65" s="5">
        <v>19</v>
      </c>
      <c r="L65" s="4">
        <v>1296</v>
      </c>
    </row>
    <row r="66" spans="1:12" ht="23.25" thickBot="1">
      <c r="A66" s="3"/>
      <c r="B66" s="3" t="s">
        <v>3726</v>
      </c>
      <c r="C66" s="4">
        <v>1875</v>
      </c>
      <c r="D66" s="4">
        <v>1029</v>
      </c>
      <c r="E66" s="5">
        <v>309</v>
      </c>
      <c r="F66" s="5">
        <v>683</v>
      </c>
      <c r="G66" s="5">
        <v>9</v>
      </c>
      <c r="H66" s="5">
        <v>14</v>
      </c>
      <c r="I66" s="5">
        <v>10</v>
      </c>
      <c r="J66" s="4">
        <v>1025</v>
      </c>
      <c r="K66" s="5">
        <v>4</v>
      </c>
      <c r="L66" s="5">
        <v>846</v>
      </c>
    </row>
    <row r="67" spans="1:12" ht="23.25" thickBot="1">
      <c r="A67" s="3"/>
      <c r="B67" s="3" t="s">
        <v>3725</v>
      </c>
      <c r="C67" s="4">
        <v>2088</v>
      </c>
      <c r="D67" s="4">
        <v>1380</v>
      </c>
      <c r="E67" s="5">
        <v>537</v>
      </c>
      <c r="F67" s="5">
        <v>806</v>
      </c>
      <c r="G67" s="5">
        <v>8</v>
      </c>
      <c r="H67" s="5">
        <v>14</v>
      </c>
      <c r="I67" s="5">
        <v>3</v>
      </c>
      <c r="J67" s="4">
        <v>1368</v>
      </c>
      <c r="K67" s="5">
        <v>12</v>
      </c>
      <c r="L67" s="5">
        <v>708</v>
      </c>
    </row>
    <row r="68" spans="1:12" ht="23.25" thickBot="1">
      <c r="A68" s="3"/>
      <c r="B68" s="3" t="s">
        <v>3724</v>
      </c>
      <c r="C68" s="4">
        <v>2441</v>
      </c>
      <c r="D68" s="4">
        <v>1491</v>
      </c>
      <c r="E68" s="5">
        <v>508</v>
      </c>
      <c r="F68" s="5">
        <v>949</v>
      </c>
      <c r="G68" s="5">
        <v>1</v>
      </c>
      <c r="H68" s="5">
        <v>18</v>
      </c>
      <c r="I68" s="5">
        <v>4</v>
      </c>
      <c r="J68" s="4">
        <v>1480</v>
      </c>
      <c r="K68" s="5">
        <v>11</v>
      </c>
      <c r="L68" s="5">
        <v>950</v>
      </c>
    </row>
    <row r="69" spans="1:12" ht="23.25" thickBot="1">
      <c r="A69" s="3"/>
      <c r="B69" s="3" t="s">
        <v>3723</v>
      </c>
      <c r="C69" s="4">
        <v>2467</v>
      </c>
      <c r="D69" s="4">
        <v>1497</v>
      </c>
      <c r="E69" s="5">
        <v>499</v>
      </c>
      <c r="F69" s="5">
        <v>936</v>
      </c>
      <c r="G69" s="5">
        <v>6</v>
      </c>
      <c r="H69" s="5">
        <v>28</v>
      </c>
      <c r="I69" s="5">
        <v>10</v>
      </c>
      <c r="J69" s="4">
        <v>1479</v>
      </c>
      <c r="K69" s="5">
        <v>18</v>
      </c>
      <c r="L69" s="5">
        <v>970</v>
      </c>
    </row>
    <row r="70" spans="1:12" ht="17.25" thickBot="1">
      <c r="A70" s="3" t="s">
        <v>3722</v>
      </c>
      <c r="B70" s="3" t="s">
        <v>36</v>
      </c>
      <c r="C70" s="4">
        <v>5810</v>
      </c>
      <c r="D70" s="4">
        <v>3275</v>
      </c>
      <c r="E70" s="4">
        <v>1062</v>
      </c>
      <c r="F70" s="4">
        <v>2067</v>
      </c>
      <c r="G70" s="5">
        <v>22</v>
      </c>
      <c r="H70" s="5">
        <v>22</v>
      </c>
      <c r="I70" s="5">
        <v>32</v>
      </c>
      <c r="J70" s="4">
        <v>3205</v>
      </c>
      <c r="K70" s="5">
        <v>70</v>
      </c>
      <c r="L70" s="4">
        <v>2535</v>
      </c>
    </row>
    <row r="71" spans="1:12" ht="23.25" thickBot="1">
      <c r="A71" s="3"/>
      <c r="B71" s="3" t="s">
        <v>37</v>
      </c>
      <c r="C71" s="4">
        <v>1070</v>
      </c>
      <c r="D71" s="4">
        <v>1070</v>
      </c>
      <c r="E71" s="5">
        <v>434</v>
      </c>
      <c r="F71" s="5">
        <v>598</v>
      </c>
      <c r="G71" s="5">
        <v>8</v>
      </c>
      <c r="H71" s="5">
        <v>4</v>
      </c>
      <c r="I71" s="5">
        <v>9</v>
      </c>
      <c r="J71" s="4">
        <v>1053</v>
      </c>
      <c r="K71" s="5">
        <v>17</v>
      </c>
      <c r="L71" s="5">
        <v>0</v>
      </c>
    </row>
    <row r="72" spans="1:12" ht="23.25" thickBot="1">
      <c r="A72" s="3"/>
      <c r="B72" s="3" t="s">
        <v>3721</v>
      </c>
      <c r="C72" s="4">
        <v>1627</v>
      </c>
      <c r="D72" s="5">
        <v>710</v>
      </c>
      <c r="E72" s="5">
        <v>191</v>
      </c>
      <c r="F72" s="5">
        <v>494</v>
      </c>
      <c r="G72" s="5">
        <v>7</v>
      </c>
      <c r="H72" s="5">
        <v>5</v>
      </c>
      <c r="I72" s="5">
        <v>2</v>
      </c>
      <c r="J72" s="5">
        <v>699</v>
      </c>
      <c r="K72" s="5">
        <v>11</v>
      </c>
      <c r="L72" s="5">
        <v>917</v>
      </c>
    </row>
    <row r="73" spans="1:12" ht="23.25" thickBot="1">
      <c r="A73" s="3"/>
      <c r="B73" s="3" t="s">
        <v>3720</v>
      </c>
      <c r="C73" s="4">
        <v>1724</v>
      </c>
      <c r="D73" s="5">
        <v>795</v>
      </c>
      <c r="E73" s="5">
        <v>233</v>
      </c>
      <c r="F73" s="5">
        <v>521</v>
      </c>
      <c r="G73" s="5">
        <v>4</v>
      </c>
      <c r="H73" s="5">
        <v>6</v>
      </c>
      <c r="I73" s="5">
        <v>15</v>
      </c>
      <c r="J73" s="5">
        <v>779</v>
      </c>
      <c r="K73" s="5">
        <v>16</v>
      </c>
      <c r="L73" s="5">
        <v>929</v>
      </c>
    </row>
    <row r="74" spans="1:12" ht="23.25" thickBot="1">
      <c r="A74" s="3"/>
      <c r="B74" s="3" t="s">
        <v>3719</v>
      </c>
      <c r="C74" s="4">
        <v>1389</v>
      </c>
      <c r="D74" s="5">
        <v>700</v>
      </c>
      <c r="E74" s="5">
        <v>204</v>
      </c>
      <c r="F74" s="5">
        <v>454</v>
      </c>
      <c r="G74" s="5">
        <v>3</v>
      </c>
      <c r="H74" s="5">
        <v>7</v>
      </c>
      <c r="I74" s="5">
        <v>6</v>
      </c>
      <c r="J74" s="5">
        <v>674</v>
      </c>
      <c r="K74" s="5">
        <v>26</v>
      </c>
      <c r="L74" s="5">
        <v>689</v>
      </c>
    </row>
    <row r="75" spans="1:12" ht="23.25" thickBot="1">
      <c r="A75" s="3" t="s">
        <v>97</v>
      </c>
      <c r="B75" s="3"/>
      <c r="C75" s="5">
        <v>0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5CF1E-55C2-4CEF-B3F9-677A266BC757}">
  <sheetPr>
    <tabColor theme="4" tint="0.59999389629810485"/>
  </sheetPr>
  <dimension ref="A1:X10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10" t="s">
        <v>100</v>
      </c>
      <c r="I2" s="10" t="s">
        <v>19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3861</v>
      </c>
      <c r="F3" s="11" t="s">
        <v>3860</v>
      </c>
      <c r="G3" s="11" t="s">
        <v>3859</v>
      </c>
      <c r="H3" s="11" t="s">
        <v>3858</v>
      </c>
      <c r="I3" s="11" t="s">
        <v>3857</v>
      </c>
      <c r="J3" s="44"/>
      <c r="K3" s="11"/>
      <c r="L3" s="44"/>
      <c r="U3" t="s">
        <v>3</v>
      </c>
      <c r="V3" t="str">
        <f t="shared" si="0"/>
        <v>박무성</v>
      </c>
      <c r="W3" t="str">
        <f t="shared" si="0"/>
        <v>백종헌</v>
      </c>
      <c r="X3" t="str">
        <f t="shared" si="0"/>
        <v>노창동</v>
      </c>
    </row>
    <row r="4" spans="1:24" ht="17.25" thickBot="1">
      <c r="A4" s="3" t="s">
        <v>30</v>
      </c>
      <c r="B4" s="3"/>
      <c r="C4" s="4">
        <v>210078</v>
      </c>
      <c r="D4" s="4">
        <v>144002</v>
      </c>
      <c r="E4" s="4">
        <v>57459</v>
      </c>
      <c r="F4" s="4">
        <v>77048</v>
      </c>
      <c r="G4" s="4">
        <v>3544</v>
      </c>
      <c r="H4" s="4">
        <v>3078</v>
      </c>
      <c r="I4" s="4">
        <v>1046</v>
      </c>
      <c r="J4" s="4">
        <v>142175</v>
      </c>
      <c r="K4" s="4">
        <v>1827</v>
      </c>
      <c r="L4" s="4">
        <v>66076</v>
      </c>
      <c r="V4" s="8"/>
      <c r="W4" s="8"/>
      <c r="X4" s="8"/>
    </row>
    <row r="5" spans="1:24" ht="23.25" thickBot="1">
      <c r="A5" s="3" t="s">
        <v>31</v>
      </c>
      <c r="B5" s="3"/>
      <c r="C5" s="5">
        <v>465</v>
      </c>
      <c r="D5" s="5">
        <v>442</v>
      </c>
      <c r="E5" s="5">
        <v>189</v>
      </c>
      <c r="F5" s="5">
        <v>188</v>
      </c>
      <c r="G5" s="5">
        <v>23</v>
      </c>
      <c r="H5" s="5">
        <v>20</v>
      </c>
      <c r="I5" s="5">
        <v>9</v>
      </c>
      <c r="J5" s="5">
        <v>429</v>
      </c>
      <c r="K5" s="5">
        <v>13</v>
      </c>
      <c r="L5" s="5">
        <v>23</v>
      </c>
      <c r="T5" t="s">
        <v>2929</v>
      </c>
      <c r="U5">
        <f>SUMIF($A:$A,"합계",D:D)</f>
        <v>144002</v>
      </c>
      <c r="V5">
        <f>SUMIF($A:$A,"합계",E:E)</f>
        <v>57459</v>
      </c>
      <c r="W5">
        <f>SUMIF($A:$A,"합계",F:F)</f>
        <v>77048</v>
      </c>
      <c r="X5">
        <f>SUMIF($A:$A,"합계",G:G)</f>
        <v>3544</v>
      </c>
    </row>
    <row r="6" spans="1:24" ht="23.25" thickBot="1">
      <c r="A6" s="3" t="s">
        <v>32</v>
      </c>
      <c r="B6" s="3"/>
      <c r="C6" s="4">
        <v>11958</v>
      </c>
      <c r="D6" s="4">
        <v>11953</v>
      </c>
      <c r="E6" s="4">
        <v>6185</v>
      </c>
      <c r="F6" s="4">
        <v>4721</v>
      </c>
      <c r="G6" s="5">
        <v>322</v>
      </c>
      <c r="H6" s="5">
        <v>356</v>
      </c>
      <c r="I6" s="5">
        <v>103</v>
      </c>
      <c r="J6" s="4">
        <v>11687</v>
      </c>
      <c r="K6" s="5">
        <v>266</v>
      </c>
      <c r="L6" s="5">
        <v>5</v>
      </c>
      <c r="T6" t="s">
        <v>2930</v>
      </c>
      <c r="U6">
        <f>U5-U7</f>
        <v>86475</v>
      </c>
      <c r="V6">
        <f>V5-V7</f>
        <v>30298</v>
      </c>
      <c r="W6">
        <f>W5-W7</f>
        <v>50276</v>
      </c>
      <c r="X6">
        <f>X5-X7</f>
        <v>2247</v>
      </c>
    </row>
    <row r="7" spans="1:24" ht="23.25" thickBot="1">
      <c r="A7" s="3" t="s">
        <v>33</v>
      </c>
      <c r="B7" s="3"/>
      <c r="C7" s="5">
        <v>737</v>
      </c>
      <c r="D7" s="5">
        <v>201</v>
      </c>
      <c r="E7" s="5">
        <v>143</v>
      </c>
      <c r="F7" s="5">
        <v>45</v>
      </c>
      <c r="G7" s="5">
        <v>4</v>
      </c>
      <c r="H7" s="5">
        <v>8</v>
      </c>
      <c r="I7" s="5">
        <v>0</v>
      </c>
      <c r="J7" s="5">
        <v>200</v>
      </c>
      <c r="K7" s="5">
        <v>1</v>
      </c>
      <c r="L7" s="5">
        <v>536</v>
      </c>
      <c r="T7" t="s">
        <v>2931</v>
      </c>
      <c r="U7">
        <f>U11+U10+U9</f>
        <v>57527</v>
      </c>
      <c r="V7">
        <f>V11+V10+V9</f>
        <v>27161</v>
      </c>
      <c r="W7">
        <f>W11+W10+W9</f>
        <v>26772</v>
      </c>
      <c r="X7">
        <f>X11+X10+X9</f>
        <v>1297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2</v>
      </c>
      <c r="G8" s="5">
        <v>0</v>
      </c>
      <c r="H8" s="5">
        <v>1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3856</v>
      </c>
      <c r="B9" s="3" t="s">
        <v>36</v>
      </c>
      <c r="C9" s="4">
        <v>5898</v>
      </c>
      <c r="D9" s="4">
        <v>3452</v>
      </c>
      <c r="E9" s="4">
        <v>1149</v>
      </c>
      <c r="F9" s="4">
        <v>2084</v>
      </c>
      <c r="G9" s="5">
        <v>77</v>
      </c>
      <c r="H9" s="5">
        <v>52</v>
      </c>
      <c r="I9" s="5">
        <v>36</v>
      </c>
      <c r="J9" s="4">
        <v>3398</v>
      </c>
      <c r="K9" s="5">
        <v>54</v>
      </c>
      <c r="L9" s="4">
        <v>2446</v>
      </c>
      <c r="T9" t="s">
        <v>2934</v>
      </c>
      <c r="U9">
        <f>SUMIF($A:$A,"거소·선상투표",D:D)+SUMIF($A:$A,"국외부재자투표",D:D)+SUMIF($A:$A,"국외부재자투표(공관)",D:D)</f>
        <v>649</v>
      </c>
      <c r="V9">
        <f t="shared" ref="V9:X11" si="1">SUMIF($A:$A,"거소·선상투표",E:E)+SUMIF($A:$A,"국외부재자투표",E:E)+SUMIF($A:$A,"국외부재자투표(공관)",E:E)</f>
        <v>335</v>
      </c>
      <c r="W9">
        <f t="shared" si="1"/>
        <v>235</v>
      </c>
      <c r="X9">
        <f t="shared" si="1"/>
        <v>27</v>
      </c>
    </row>
    <row r="10" spans="1:24" ht="23.25" thickBot="1">
      <c r="A10" s="3"/>
      <c r="B10" s="3" t="s">
        <v>37</v>
      </c>
      <c r="C10" s="4">
        <v>1178</v>
      </c>
      <c r="D10" s="4">
        <v>1178</v>
      </c>
      <c r="E10" s="5">
        <v>444</v>
      </c>
      <c r="F10" s="5">
        <v>663</v>
      </c>
      <c r="G10" s="5">
        <v>25</v>
      </c>
      <c r="H10" s="5">
        <v>22</v>
      </c>
      <c r="I10" s="5">
        <v>8</v>
      </c>
      <c r="J10" s="4">
        <v>1162</v>
      </c>
      <c r="K10" s="5">
        <v>16</v>
      </c>
      <c r="L10" s="5">
        <v>0</v>
      </c>
      <c r="T10" t="s">
        <v>2932</v>
      </c>
      <c r="U10">
        <f>SUMIF($B:$B,"관내사전투표",D:D)</f>
        <v>44925</v>
      </c>
      <c r="V10">
        <f t="shared" ref="V10:X12" si="2">SUMIF($B:$B,"관내사전투표",E:E)</f>
        <v>20641</v>
      </c>
      <c r="W10">
        <f t="shared" si="2"/>
        <v>21816</v>
      </c>
      <c r="X10">
        <f t="shared" si="2"/>
        <v>948</v>
      </c>
    </row>
    <row r="11" spans="1:24" ht="23.25" thickBot="1">
      <c r="A11" s="3"/>
      <c r="B11" s="3" t="s">
        <v>3855</v>
      </c>
      <c r="C11" s="4">
        <v>3161</v>
      </c>
      <c r="D11" s="4">
        <v>1417</v>
      </c>
      <c r="E11" s="5">
        <v>441</v>
      </c>
      <c r="F11" s="5">
        <v>880</v>
      </c>
      <c r="G11" s="5">
        <v>31</v>
      </c>
      <c r="H11" s="5">
        <v>20</v>
      </c>
      <c r="I11" s="5">
        <v>20</v>
      </c>
      <c r="J11" s="4">
        <v>1392</v>
      </c>
      <c r="K11" s="5">
        <v>25</v>
      </c>
      <c r="L11" s="4">
        <v>1744</v>
      </c>
      <c r="T11" t="s">
        <v>2933</v>
      </c>
      <c r="U11">
        <f>SUMIF($A:$A,"관외사전투표",D:D)</f>
        <v>11953</v>
      </c>
      <c r="V11">
        <f t="shared" ref="V11:X13" si="3">SUMIF($A:$A,"관외사전투표",E:E)</f>
        <v>6185</v>
      </c>
      <c r="W11">
        <f t="shared" si="3"/>
        <v>4721</v>
      </c>
      <c r="X11">
        <f t="shared" si="3"/>
        <v>322</v>
      </c>
    </row>
    <row r="12" spans="1:24" ht="23.25" thickBot="1">
      <c r="A12" s="3"/>
      <c r="B12" s="3" t="s">
        <v>3854</v>
      </c>
      <c r="C12" s="4">
        <v>1559</v>
      </c>
      <c r="D12" s="5">
        <v>857</v>
      </c>
      <c r="E12" s="5">
        <v>264</v>
      </c>
      <c r="F12" s="5">
        <v>541</v>
      </c>
      <c r="G12" s="5">
        <v>21</v>
      </c>
      <c r="H12" s="5">
        <v>10</v>
      </c>
      <c r="I12" s="5">
        <v>8</v>
      </c>
      <c r="J12" s="5">
        <v>844</v>
      </c>
      <c r="K12" s="5">
        <v>13</v>
      </c>
      <c r="L12" s="5">
        <v>702</v>
      </c>
    </row>
    <row r="13" spans="1:24" ht="17.25" thickBot="1">
      <c r="A13" s="3" t="s">
        <v>3853</v>
      </c>
      <c r="B13" s="3" t="s">
        <v>36</v>
      </c>
      <c r="C13" s="4">
        <v>9107</v>
      </c>
      <c r="D13" s="4">
        <v>5601</v>
      </c>
      <c r="E13" s="4">
        <v>1949</v>
      </c>
      <c r="F13" s="4">
        <v>3300</v>
      </c>
      <c r="G13" s="5">
        <v>104</v>
      </c>
      <c r="H13" s="5">
        <v>98</v>
      </c>
      <c r="I13" s="5">
        <v>54</v>
      </c>
      <c r="J13" s="4">
        <v>5505</v>
      </c>
      <c r="K13" s="5">
        <v>96</v>
      </c>
      <c r="L13" s="4">
        <v>3506</v>
      </c>
    </row>
    <row r="14" spans="1:24" ht="23.25" thickBot="1">
      <c r="A14" s="3"/>
      <c r="B14" s="3" t="s">
        <v>37</v>
      </c>
      <c r="C14" s="4">
        <v>1841</v>
      </c>
      <c r="D14" s="4">
        <v>1841</v>
      </c>
      <c r="E14" s="5">
        <v>745</v>
      </c>
      <c r="F14" s="4">
        <v>1013</v>
      </c>
      <c r="G14" s="5">
        <v>26</v>
      </c>
      <c r="H14" s="5">
        <v>26</v>
      </c>
      <c r="I14" s="5">
        <v>11</v>
      </c>
      <c r="J14" s="4">
        <v>1821</v>
      </c>
      <c r="K14" s="5">
        <v>20</v>
      </c>
      <c r="L14" s="5">
        <v>0</v>
      </c>
      <c r="U14" s="8"/>
      <c r="V14" s="8"/>
      <c r="W14" s="8"/>
      <c r="X14" s="8"/>
    </row>
    <row r="15" spans="1:24" ht="23.25" thickBot="1">
      <c r="A15" s="3"/>
      <c r="B15" s="3" t="s">
        <v>3852</v>
      </c>
      <c r="C15" s="4">
        <v>2703</v>
      </c>
      <c r="D15" s="4">
        <v>1460</v>
      </c>
      <c r="E15" s="5">
        <v>467</v>
      </c>
      <c r="F15" s="5">
        <v>886</v>
      </c>
      <c r="G15" s="5">
        <v>33</v>
      </c>
      <c r="H15" s="5">
        <v>26</v>
      </c>
      <c r="I15" s="5">
        <v>23</v>
      </c>
      <c r="J15" s="4">
        <v>1435</v>
      </c>
      <c r="K15" s="5">
        <v>25</v>
      </c>
      <c r="L15" s="4">
        <v>1243</v>
      </c>
      <c r="U15" s="8"/>
      <c r="V15" s="8"/>
      <c r="W15" s="8"/>
      <c r="X15" s="8"/>
    </row>
    <row r="16" spans="1:24" ht="23.25" thickBot="1">
      <c r="A16" s="3"/>
      <c r="B16" s="3" t="s">
        <v>3851</v>
      </c>
      <c r="C16" s="4">
        <v>2318</v>
      </c>
      <c r="D16" s="4">
        <v>1100</v>
      </c>
      <c r="E16" s="5">
        <v>332</v>
      </c>
      <c r="F16" s="5">
        <v>689</v>
      </c>
      <c r="G16" s="5">
        <v>21</v>
      </c>
      <c r="H16" s="5">
        <v>17</v>
      </c>
      <c r="I16" s="5">
        <v>11</v>
      </c>
      <c r="J16" s="4">
        <v>1070</v>
      </c>
      <c r="K16" s="5">
        <v>30</v>
      </c>
      <c r="L16" s="4">
        <v>1218</v>
      </c>
    </row>
    <row r="17" spans="1:12" ht="23.25" thickBot="1">
      <c r="A17" s="3"/>
      <c r="B17" s="3" t="s">
        <v>3850</v>
      </c>
      <c r="C17" s="4">
        <v>2245</v>
      </c>
      <c r="D17" s="4">
        <v>1200</v>
      </c>
      <c r="E17" s="5">
        <v>405</v>
      </c>
      <c r="F17" s="5">
        <v>712</v>
      </c>
      <c r="G17" s="5">
        <v>24</v>
      </c>
      <c r="H17" s="5">
        <v>29</v>
      </c>
      <c r="I17" s="5">
        <v>9</v>
      </c>
      <c r="J17" s="4">
        <v>1179</v>
      </c>
      <c r="K17" s="5">
        <v>21</v>
      </c>
      <c r="L17" s="4">
        <v>1045</v>
      </c>
    </row>
    <row r="18" spans="1:12" ht="17.25" thickBot="1">
      <c r="A18" s="3" t="s">
        <v>3849</v>
      </c>
      <c r="B18" s="3" t="s">
        <v>36</v>
      </c>
      <c r="C18" s="4">
        <v>10186</v>
      </c>
      <c r="D18" s="4">
        <v>6162</v>
      </c>
      <c r="E18" s="4">
        <v>2110</v>
      </c>
      <c r="F18" s="4">
        <v>3684</v>
      </c>
      <c r="G18" s="5">
        <v>118</v>
      </c>
      <c r="H18" s="5">
        <v>110</v>
      </c>
      <c r="I18" s="5">
        <v>61</v>
      </c>
      <c r="J18" s="4">
        <v>6083</v>
      </c>
      <c r="K18" s="5">
        <v>79</v>
      </c>
      <c r="L18" s="4">
        <v>4024</v>
      </c>
    </row>
    <row r="19" spans="1:12" ht="23.25" thickBot="1">
      <c r="A19" s="3"/>
      <c r="B19" s="3" t="s">
        <v>37</v>
      </c>
      <c r="C19" s="4">
        <v>2002</v>
      </c>
      <c r="D19" s="4">
        <v>2000</v>
      </c>
      <c r="E19" s="5">
        <v>783</v>
      </c>
      <c r="F19" s="4">
        <v>1120</v>
      </c>
      <c r="G19" s="5">
        <v>27</v>
      </c>
      <c r="H19" s="5">
        <v>37</v>
      </c>
      <c r="I19" s="5">
        <v>10</v>
      </c>
      <c r="J19" s="4">
        <v>1977</v>
      </c>
      <c r="K19" s="5">
        <v>23</v>
      </c>
      <c r="L19" s="5">
        <v>2</v>
      </c>
    </row>
    <row r="20" spans="1:12" ht="23.25" thickBot="1">
      <c r="A20" s="3"/>
      <c r="B20" s="3" t="s">
        <v>3848</v>
      </c>
      <c r="C20" s="4">
        <v>2117</v>
      </c>
      <c r="D20" s="4">
        <v>1117</v>
      </c>
      <c r="E20" s="5">
        <v>346</v>
      </c>
      <c r="F20" s="5">
        <v>698</v>
      </c>
      <c r="G20" s="5">
        <v>24</v>
      </c>
      <c r="H20" s="5">
        <v>20</v>
      </c>
      <c r="I20" s="5">
        <v>15</v>
      </c>
      <c r="J20" s="4">
        <v>1103</v>
      </c>
      <c r="K20" s="5">
        <v>14</v>
      </c>
      <c r="L20" s="4">
        <v>1000</v>
      </c>
    </row>
    <row r="21" spans="1:12" ht="23.25" thickBot="1">
      <c r="A21" s="3"/>
      <c r="B21" s="3" t="s">
        <v>3847</v>
      </c>
      <c r="C21" s="4">
        <v>2180</v>
      </c>
      <c r="D21" s="4">
        <v>1190</v>
      </c>
      <c r="E21" s="5">
        <v>414</v>
      </c>
      <c r="F21" s="5">
        <v>708</v>
      </c>
      <c r="G21" s="5">
        <v>28</v>
      </c>
      <c r="H21" s="5">
        <v>19</v>
      </c>
      <c r="I21" s="5">
        <v>11</v>
      </c>
      <c r="J21" s="4">
        <v>1180</v>
      </c>
      <c r="K21" s="5">
        <v>10</v>
      </c>
      <c r="L21" s="5">
        <v>990</v>
      </c>
    </row>
    <row r="22" spans="1:12" ht="23.25" thickBot="1">
      <c r="A22" s="3"/>
      <c r="B22" s="3" t="s">
        <v>3846</v>
      </c>
      <c r="C22" s="4">
        <v>2256</v>
      </c>
      <c r="D22" s="5">
        <v>986</v>
      </c>
      <c r="E22" s="5">
        <v>300</v>
      </c>
      <c r="F22" s="5">
        <v>612</v>
      </c>
      <c r="G22" s="5">
        <v>21</v>
      </c>
      <c r="H22" s="5">
        <v>20</v>
      </c>
      <c r="I22" s="5">
        <v>14</v>
      </c>
      <c r="J22" s="5">
        <v>967</v>
      </c>
      <c r="K22" s="5">
        <v>19</v>
      </c>
      <c r="L22" s="4">
        <v>1270</v>
      </c>
    </row>
    <row r="23" spans="1:12" ht="23.25" thickBot="1">
      <c r="A23" s="3"/>
      <c r="B23" s="3" t="s">
        <v>3845</v>
      </c>
      <c r="C23" s="4">
        <v>1631</v>
      </c>
      <c r="D23" s="5">
        <v>869</v>
      </c>
      <c r="E23" s="5">
        <v>267</v>
      </c>
      <c r="F23" s="5">
        <v>546</v>
      </c>
      <c r="G23" s="5">
        <v>18</v>
      </c>
      <c r="H23" s="5">
        <v>14</v>
      </c>
      <c r="I23" s="5">
        <v>11</v>
      </c>
      <c r="J23" s="5">
        <v>856</v>
      </c>
      <c r="K23" s="5">
        <v>13</v>
      </c>
      <c r="L23" s="5">
        <v>762</v>
      </c>
    </row>
    <row r="24" spans="1:12" ht="17.25" thickBot="1">
      <c r="A24" s="3" t="s">
        <v>3844</v>
      </c>
      <c r="B24" s="3" t="s">
        <v>36</v>
      </c>
      <c r="C24" s="4">
        <v>8208</v>
      </c>
      <c r="D24" s="4">
        <v>5403</v>
      </c>
      <c r="E24" s="4">
        <v>1965</v>
      </c>
      <c r="F24" s="4">
        <v>3128</v>
      </c>
      <c r="G24" s="5">
        <v>108</v>
      </c>
      <c r="H24" s="5">
        <v>91</v>
      </c>
      <c r="I24" s="5">
        <v>40</v>
      </c>
      <c r="J24" s="4">
        <v>5332</v>
      </c>
      <c r="K24" s="5">
        <v>71</v>
      </c>
      <c r="L24" s="4">
        <v>2805</v>
      </c>
    </row>
    <row r="25" spans="1:12" ht="23.25" thickBot="1">
      <c r="A25" s="3"/>
      <c r="B25" s="3" t="s">
        <v>37</v>
      </c>
      <c r="C25" s="4">
        <v>2368</v>
      </c>
      <c r="D25" s="4">
        <v>2368</v>
      </c>
      <c r="E25" s="5">
        <v>973</v>
      </c>
      <c r="F25" s="4">
        <v>1273</v>
      </c>
      <c r="G25" s="5">
        <v>52</v>
      </c>
      <c r="H25" s="5">
        <v>31</v>
      </c>
      <c r="I25" s="5">
        <v>12</v>
      </c>
      <c r="J25" s="4">
        <v>2341</v>
      </c>
      <c r="K25" s="5">
        <v>27</v>
      </c>
      <c r="L25" s="5">
        <v>0</v>
      </c>
    </row>
    <row r="26" spans="1:12" ht="23.25" thickBot="1">
      <c r="A26" s="3"/>
      <c r="B26" s="3" t="s">
        <v>3843</v>
      </c>
      <c r="C26" s="4">
        <v>1479</v>
      </c>
      <c r="D26" s="5">
        <v>736</v>
      </c>
      <c r="E26" s="5">
        <v>246</v>
      </c>
      <c r="F26" s="5">
        <v>445</v>
      </c>
      <c r="G26" s="5">
        <v>12</v>
      </c>
      <c r="H26" s="5">
        <v>17</v>
      </c>
      <c r="I26" s="5">
        <v>5</v>
      </c>
      <c r="J26" s="5">
        <v>725</v>
      </c>
      <c r="K26" s="5">
        <v>11</v>
      </c>
      <c r="L26" s="5">
        <v>743</v>
      </c>
    </row>
    <row r="27" spans="1:12" ht="23.25" thickBot="1">
      <c r="A27" s="3"/>
      <c r="B27" s="3" t="s">
        <v>3842</v>
      </c>
      <c r="C27" s="4">
        <v>2743</v>
      </c>
      <c r="D27" s="4">
        <v>1420</v>
      </c>
      <c r="E27" s="5">
        <v>456</v>
      </c>
      <c r="F27" s="5">
        <v>877</v>
      </c>
      <c r="G27" s="5">
        <v>31</v>
      </c>
      <c r="H27" s="5">
        <v>20</v>
      </c>
      <c r="I27" s="5">
        <v>10</v>
      </c>
      <c r="J27" s="4">
        <v>1394</v>
      </c>
      <c r="K27" s="5">
        <v>26</v>
      </c>
      <c r="L27" s="4">
        <v>1323</v>
      </c>
    </row>
    <row r="28" spans="1:12" ht="23.25" thickBot="1">
      <c r="A28" s="3"/>
      <c r="B28" s="3" t="s">
        <v>3841</v>
      </c>
      <c r="C28" s="4">
        <v>1618</v>
      </c>
      <c r="D28" s="5">
        <v>879</v>
      </c>
      <c r="E28" s="5">
        <v>290</v>
      </c>
      <c r="F28" s="5">
        <v>533</v>
      </c>
      <c r="G28" s="5">
        <v>13</v>
      </c>
      <c r="H28" s="5">
        <v>23</v>
      </c>
      <c r="I28" s="5">
        <v>13</v>
      </c>
      <c r="J28" s="5">
        <v>872</v>
      </c>
      <c r="K28" s="5">
        <v>7</v>
      </c>
      <c r="L28" s="5">
        <v>739</v>
      </c>
    </row>
    <row r="29" spans="1:12" ht="17.25" thickBot="1">
      <c r="A29" s="3" t="s">
        <v>3840</v>
      </c>
      <c r="B29" s="3" t="s">
        <v>36</v>
      </c>
      <c r="C29" s="4">
        <v>13877</v>
      </c>
      <c r="D29" s="4">
        <v>9509</v>
      </c>
      <c r="E29" s="4">
        <v>3875</v>
      </c>
      <c r="F29" s="4">
        <v>5012</v>
      </c>
      <c r="G29" s="5">
        <v>250</v>
      </c>
      <c r="H29" s="5">
        <v>199</v>
      </c>
      <c r="I29" s="5">
        <v>71</v>
      </c>
      <c r="J29" s="4">
        <v>9407</v>
      </c>
      <c r="K29" s="5">
        <v>102</v>
      </c>
      <c r="L29" s="4">
        <v>4368</v>
      </c>
    </row>
    <row r="30" spans="1:12" ht="23.25" thickBot="1">
      <c r="A30" s="3"/>
      <c r="B30" s="3" t="s">
        <v>37</v>
      </c>
      <c r="C30" s="4">
        <v>2899</v>
      </c>
      <c r="D30" s="4">
        <v>2899</v>
      </c>
      <c r="E30" s="4">
        <v>1391</v>
      </c>
      <c r="F30" s="4">
        <v>1356</v>
      </c>
      <c r="G30" s="5">
        <v>53</v>
      </c>
      <c r="H30" s="5">
        <v>58</v>
      </c>
      <c r="I30" s="5">
        <v>15</v>
      </c>
      <c r="J30" s="4">
        <v>2873</v>
      </c>
      <c r="K30" s="5">
        <v>26</v>
      </c>
      <c r="L30" s="5">
        <v>0</v>
      </c>
    </row>
    <row r="31" spans="1:12" ht="23.25" thickBot="1">
      <c r="A31" s="3"/>
      <c r="B31" s="3" t="s">
        <v>3839</v>
      </c>
      <c r="C31" s="4">
        <v>1866</v>
      </c>
      <c r="D31" s="4">
        <v>1018</v>
      </c>
      <c r="E31" s="5">
        <v>376</v>
      </c>
      <c r="F31" s="5">
        <v>569</v>
      </c>
      <c r="G31" s="5">
        <v>31</v>
      </c>
      <c r="H31" s="5">
        <v>19</v>
      </c>
      <c r="I31" s="5">
        <v>12</v>
      </c>
      <c r="J31" s="4">
        <v>1007</v>
      </c>
      <c r="K31" s="5">
        <v>11</v>
      </c>
      <c r="L31" s="5">
        <v>848</v>
      </c>
    </row>
    <row r="32" spans="1:12" ht="23.25" thickBot="1">
      <c r="A32" s="3"/>
      <c r="B32" s="3" t="s">
        <v>3838</v>
      </c>
      <c r="C32" s="4">
        <v>2957</v>
      </c>
      <c r="D32" s="4">
        <v>1593</v>
      </c>
      <c r="E32" s="5">
        <v>519</v>
      </c>
      <c r="F32" s="5">
        <v>958</v>
      </c>
      <c r="G32" s="5">
        <v>48</v>
      </c>
      <c r="H32" s="5">
        <v>31</v>
      </c>
      <c r="I32" s="5">
        <v>15</v>
      </c>
      <c r="J32" s="4">
        <v>1571</v>
      </c>
      <c r="K32" s="5">
        <v>22</v>
      </c>
      <c r="L32" s="4">
        <v>1364</v>
      </c>
    </row>
    <row r="33" spans="1:12" ht="23.25" thickBot="1">
      <c r="A33" s="3"/>
      <c r="B33" s="3" t="s">
        <v>3837</v>
      </c>
      <c r="C33" s="4">
        <v>2925</v>
      </c>
      <c r="D33" s="4">
        <v>1726</v>
      </c>
      <c r="E33" s="5">
        <v>700</v>
      </c>
      <c r="F33" s="5">
        <v>886</v>
      </c>
      <c r="G33" s="5">
        <v>51</v>
      </c>
      <c r="H33" s="5">
        <v>51</v>
      </c>
      <c r="I33" s="5">
        <v>17</v>
      </c>
      <c r="J33" s="4">
        <v>1705</v>
      </c>
      <c r="K33" s="5">
        <v>21</v>
      </c>
      <c r="L33" s="4">
        <v>1199</v>
      </c>
    </row>
    <row r="34" spans="1:12" ht="23.25" thickBot="1">
      <c r="A34" s="3"/>
      <c r="B34" s="3" t="s">
        <v>3836</v>
      </c>
      <c r="C34" s="4">
        <v>3230</v>
      </c>
      <c r="D34" s="4">
        <v>2273</v>
      </c>
      <c r="E34" s="5">
        <v>889</v>
      </c>
      <c r="F34" s="4">
        <v>1243</v>
      </c>
      <c r="G34" s="5">
        <v>67</v>
      </c>
      <c r="H34" s="5">
        <v>40</v>
      </c>
      <c r="I34" s="5">
        <v>12</v>
      </c>
      <c r="J34" s="4">
        <v>2251</v>
      </c>
      <c r="K34" s="5">
        <v>22</v>
      </c>
      <c r="L34" s="5">
        <v>957</v>
      </c>
    </row>
    <row r="35" spans="1:12" ht="17.25" thickBot="1">
      <c r="A35" s="3" t="s">
        <v>3835</v>
      </c>
      <c r="B35" s="3" t="s">
        <v>36</v>
      </c>
      <c r="C35" s="4">
        <v>14766</v>
      </c>
      <c r="D35" s="4">
        <v>10239</v>
      </c>
      <c r="E35" s="4">
        <v>4276</v>
      </c>
      <c r="F35" s="4">
        <v>5360</v>
      </c>
      <c r="G35" s="5">
        <v>243</v>
      </c>
      <c r="H35" s="5">
        <v>203</v>
      </c>
      <c r="I35" s="5">
        <v>59</v>
      </c>
      <c r="J35" s="4">
        <v>10141</v>
      </c>
      <c r="K35" s="5">
        <v>98</v>
      </c>
      <c r="L35" s="4">
        <v>4527</v>
      </c>
    </row>
    <row r="36" spans="1:12" ht="23.25" thickBot="1">
      <c r="A36" s="3"/>
      <c r="B36" s="3" t="s">
        <v>37</v>
      </c>
      <c r="C36" s="4">
        <v>3831</v>
      </c>
      <c r="D36" s="4">
        <v>3831</v>
      </c>
      <c r="E36" s="4">
        <v>1907</v>
      </c>
      <c r="F36" s="4">
        <v>1716</v>
      </c>
      <c r="G36" s="5">
        <v>85</v>
      </c>
      <c r="H36" s="5">
        <v>77</v>
      </c>
      <c r="I36" s="5">
        <v>13</v>
      </c>
      <c r="J36" s="4">
        <v>3798</v>
      </c>
      <c r="K36" s="5">
        <v>33</v>
      </c>
      <c r="L36" s="5">
        <v>0</v>
      </c>
    </row>
    <row r="37" spans="1:12" ht="23.25" thickBot="1">
      <c r="A37" s="3"/>
      <c r="B37" s="3" t="s">
        <v>3834</v>
      </c>
      <c r="C37" s="4">
        <v>1828</v>
      </c>
      <c r="D37" s="5">
        <v>948</v>
      </c>
      <c r="E37" s="5">
        <v>312</v>
      </c>
      <c r="F37" s="5">
        <v>570</v>
      </c>
      <c r="G37" s="5">
        <v>23</v>
      </c>
      <c r="H37" s="5">
        <v>17</v>
      </c>
      <c r="I37" s="5">
        <v>13</v>
      </c>
      <c r="J37" s="5">
        <v>935</v>
      </c>
      <c r="K37" s="5">
        <v>13</v>
      </c>
      <c r="L37" s="5">
        <v>880</v>
      </c>
    </row>
    <row r="38" spans="1:12" ht="23.25" thickBot="1">
      <c r="A38" s="3"/>
      <c r="B38" s="3" t="s">
        <v>3833</v>
      </c>
      <c r="C38" s="4">
        <v>2046</v>
      </c>
      <c r="D38" s="4">
        <v>1041</v>
      </c>
      <c r="E38" s="5">
        <v>353</v>
      </c>
      <c r="F38" s="5">
        <v>615</v>
      </c>
      <c r="G38" s="5">
        <v>29</v>
      </c>
      <c r="H38" s="5">
        <v>21</v>
      </c>
      <c r="I38" s="5">
        <v>12</v>
      </c>
      <c r="J38" s="4">
        <v>1030</v>
      </c>
      <c r="K38" s="5">
        <v>11</v>
      </c>
      <c r="L38" s="4">
        <v>1005</v>
      </c>
    </row>
    <row r="39" spans="1:12" ht="23.25" thickBot="1">
      <c r="A39" s="3"/>
      <c r="B39" s="3" t="s">
        <v>3832</v>
      </c>
      <c r="C39" s="4">
        <v>3972</v>
      </c>
      <c r="D39" s="4">
        <v>2377</v>
      </c>
      <c r="E39" s="5">
        <v>926</v>
      </c>
      <c r="F39" s="4">
        <v>1308</v>
      </c>
      <c r="G39" s="5">
        <v>59</v>
      </c>
      <c r="H39" s="5">
        <v>46</v>
      </c>
      <c r="I39" s="5">
        <v>14</v>
      </c>
      <c r="J39" s="4">
        <v>2353</v>
      </c>
      <c r="K39" s="5">
        <v>24</v>
      </c>
      <c r="L39" s="4">
        <v>1595</v>
      </c>
    </row>
    <row r="40" spans="1:12" ht="23.25" thickBot="1">
      <c r="A40" s="3"/>
      <c r="B40" s="3" t="s">
        <v>3831</v>
      </c>
      <c r="C40" s="4">
        <v>3089</v>
      </c>
      <c r="D40" s="4">
        <v>2042</v>
      </c>
      <c r="E40" s="5">
        <v>778</v>
      </c>
      <c r="F40" s="4">
        <v>1151</v>
      </c>
      <c r="G40" s="5">
        <v>47</v>
      </c>
      <c r="H40" s="5">
        <v>42</v>
      </c>
      <c r="I40" s="5">
        <v>7</v>
      </c>
      <c r="J40" s="4">
        <v>2025</v>
      </c>
      <c r="K40" s="5">
        <v>17</v>
      </c>
      <c r="L40" s="4">
        <v>1047</v>
      </c>
    </row>
    <row r="41" spans="1:12" ht="17.25" thickBot="1">
      <c r="A41" s="3" t="s">
        <v>3830</v>
      </c>
      <c r="B41" s="3" t="s">
        <v>36</v>
      </c>
      <c r="C41" s="4">
        <v>11469</v>
      </c>
      <c r="D41" s="4">
        <v>7541</v>
      </c>
      <c r="E41" s="4">
        <v>2800</v>
      </c>
      <c r="F41" s="4">
        <v>4262</v>
      </c>
      <c r="G41" s="5">
        <v>189</v>
      </c>
      <c r="H41" s="5">
        <v>144</v>
      </c>
      <c r="I41" s="5">
        <v>47</v>
      </c>
      <c r="J41" s="4">
        <v>7442</v>
      </c>
      <c r="K41" s="5">
        <v>99</v>
      </c>
      <c r="L41" s="4">
        <v>3928</v>
      </c>
    </row>
    <row r="42" spans="1:12" ht="23.25" thickBot="1">
      <c r="A42" s="3"/>
      <c r="B42" s="3" t="s">
        <v>37</v>
      </c>
      <c r="C42" s="4">
        <v>2977</v>
      </c>
      <c r="D42" s="4">
        <v>2977</v>
      </c>
      <c r="E42" s="4">
        <v>1253</v>
      </c>
      <c r="F42" s="4">
        <v>1580</v>
      </c>
      <c r="G42" s="5">
        <v>59</v>
      </c>
      <c r="H42" s="5">
        <v>42</v>
      </c>
      <c r="I42" s="5">
        <v>11</v>
      </c>
      <c r="J42" s="4">
        <v>2945</v>
      </c>
      <c r="K42" s="5">
        <v>32</v>
      </c>
      <c r="L42" s="5">
        <v>0</v>
      </c>
    </row>
    <row r="43" spans="1:12" ht="23.25" thickBot="1">
      <c r="A43" s="3"/>
      <c r="B43" s="3" t="s">
        <v>3829</v>
      </c>
      <c r="C43" s="4">
        <v>2662</v>
      </c>
      <c r="D43" s="4">
        <v>1409</v>
      </c>
      <c r="E43" s="5">
        <v>515</v>
      </c>
      <c r="F43" s="5">
        <v>786</v>
      </c>
      <c r="G43" s="5">
        <v>43</v>
      </c>
      <c r="H43" s="5">
        <v>38</v>
      </c>
      <c r="I43" s="5">
        <v>6</v>
      </c>
      <c r="J43" s="4">
        <v>1388</v>
      </c>
      <c r="K43" s="5">
        <v>21</v>
      </c>
      <c r="L43" s="4">
        <v>1253</v>
      </c>
    </row>
    <row r="44" spans="1:12" ht="23.25" thickBot="1">
      <c r="A44" s="3"/>
      <c r="B44" s="3" t="s">
        <v>3828</v>
      </c>
      <c r="C44" s="4">
        <v>2190</v>
      </c>
      <c r="D44" s="4">
        <v>1264</v>
      </c>
      <c r="E44" s="5">
        <v>445</v>
      </c>
      <c r="F44" s="5">
        <v>732</v>
      </c>
      <c r="G44" s="5">
        <v>35</v>
      </c>
      <c r="H44" s="5">
        <v>28</v>
      </c>
      <c r="I44" s="5">
        <v>11</v>
      </c>
      <c r="J44" s="4">
        <v>1251</v>
      </c>
      <c r="K44" s="5">
        <v>13</v>
      </c>
      <c r="L44" s="5">
        <v>926</v>
      </c>
    </row>
    <row r="45" spans="1:12" ht="23.25" thickBot="1">
      <c r="A45" s="3"/>
      <c r="B45" s="3" t="s">
        <v>3827</v>
      </c>
      <c r="C45" s="4">
        <v>1610</v>
      </c>
      <c r="D45" s="5">
        <v>791</v>
      </c>
      <c r="E45" s="5">
        <v>221</v>
      </c>
      <c r="F45" s="5">
        <v>512</v>
      </c>
      <c r="G45" s="5">
        <v>19</v>
      </c>
      <c r="H45" s="5">
        <v>12</v>
      </c>
      <c r="I45" s="5">
        <v>9</v>
      </c>
      <c r="J45" s="5">
        <v>773</v>
      </c>
      <c r="K45" s="5">
        <v>18</v>
      </c>
      <c r="L45" s="5">
        <v>819</v>
      </c>
    </row>
    <row r="46" spans="1:12" ht="23.25" thickBot="1">
      <c r="A46" s="3"/>
      <c r="B46" s="3" t="s">
        <v>3826</v>
      </c>
      <c r="C46" s="4">
        <v>2030</v>
      </c>
      <c r="D46" s="4">
        <v>1100</v>
      </c>
      <c r="E46" s="5">
        <v>366</v>
      </c>
      <c r="F46" s="5">
        <v>652</v>
      </c>
      <c r="G46" s="5">
        <v>33</v>
      </c>
      <c r="H46" s="5">
        <v>24</v>
      </c>
      <c r="I46" s="5">
        <v>10</v>
      </c>
      <c r="J46" s="4">
        <v>1085</v>
      </c>
      <c r="K46" s="5">
        <v>15</v>
      </c>
      <c r="L46" s="5">
        <v>930</v>
      </c>
    </row>
    <row r="47" spans="1:12" ht="17.25" thickBot="1">
      <c r="A47" s="3" t="s">
        <v>3825</v>
      </c>
      <c r="B47" s="3" t="s">
        <v>36</v>
      </c>
      <c r="C47" s="4">
        <v>14467</v>
      </c>
      <c r="D47" s="4">
        <v>9604</v>
      </c>
      <c r="E47" s="4">
        <v>4176</v>
      </c>
      <c r="F47" s="4">
        <v>4493</v>
      </c>
      <c r="G47" s="5">
        <v>393</v>
      </c>
      <c r="H47" s="5">
        <v>280</v>
      </c>
      <c r="I47" s="5">
        <v>68</v>
      </c>
      <c r="J47" s="4">
        <v>9410</v>
      </c>
      <c r="K47" s="5">
        <v>194</v>
      </c>
      <c r="L47" s="4">
        <v>4863</v>
      </c>
    </row>
    <row r="48" spans="1:12" ht="23.25" thickBot="1">
      <c r="A48" s="3"/>
      <c r="B48" s="3" t="s">
        <v>37</v>
      </c>
      <c r="C48" s="4">
        <v>3505</v>
      </c>
      <c r="D48" s="4">
        <v>3505</v>
      </c>
      <c r="E48" s="4">
        <v>1811</v>
      </c>
      <c r="F48" s="4">
        <v>1391</v>
      </c>
      <c r="G48" s="5">
        <v>126</v>
      </c>
      <c r="H48" s="5">
        <v>93</v>
      </c>
      <c r="I48" s="5">
        <v>21</v>
      </c>
      <c r="J48" s="4">
        <v>3442</v>
      </c>
      <c r="K48" s="5">
        <v>63</v>
      </c>
      <c r="L48" s="5">
        <v>0</v>
      </c>
    </row>
    <row r="49" spans="1:12" ht="23.25" thickBot="1">
      <c r="A49" s="3"/>
      <c r="B49" s="3" t="s">
        <v>3824</v>
      </c>
      <c r="C49" s="4">
        <v>2657</v>
      </c>
      <c r="D49" s="4">
        <v>1382</v>
      </c>
      <c r="E49" s="5">
        <v>522</v>
      </c>
      <c r="F49" s="5">
        <v>711</v>
      </c>
      <c r="G49" s="5">
        <v>61</v>
      </c>
      <c r="H49" s="5">
        <v>34</v>
      </c>
      <c r="I49" s="5">
        <v>14</v>
      </c>
      <c r="J49" s="4">
        <v>1342</v>
      </c>
      <c r="K49" s="5">
        <v>40</v>
      </c>
      <c r="L49" s="4">
        <v>1275</v>
      </c>
    </row>
    <row r="50" spans="1:12" ht="23.25" thickBot="1">
      <c r="A50" s="3"/>
      <c r="B50" s="3" t="s">
        <v>3823</v>
      </c>
      <c r="C50" s="4">
        <v>3149</v>
      </c>
      <c r="D50" s="4">
        <v>1667</v>
      </c>
      <c r="E50" s="5">
        <v>642</v>
      </c>
      <c r="F50" s="5">
        <v>784</v>
      </c>
      <c r="G50" s="5">
        <v>103</v>
      </c>
      <c r="H50" s="5">
        <v>68</v>
      </c>
      <c r="I50" s="5">
        <v>22</v>
      </c>
      <c r="J50" s="4">
        <v>1619</v>
      </c>
      <c r="K50" s="5">
        <v>48</v>
      </c>
      <c r="L50" s="4">
        <v>1482</v>
      </c>
    </row>
    <row r="51" spans="1:12" ht="23.25" thickBot="1">
      <c r="A51" s="3"/>
      <c r="B51" s="3" t="s">
        <v>3822</v>
      </c>
      <c r="C51" s="4">
        <v>2444</v>
      </c>
      <c r="D51" s="4">
        <v>1324</v>
      </c>
      <c r="E51" s="5">
        <v>455</v>
      </c>
      <c r="F51" s="5">
        <v>766</v>
      </c>
      <c r="G51" s="5">
        <v>39</v>
      </c>
      <c r="H51" s="5">
        <v>37</v>
      </c>
      <c r="I51" s="5">
        <v>4</v>
      </c>
      <c r="J51" s="4">
        <v>1301</v>
      </c>
      <c r="K51" s="5">
        <v>23</v>
      </c>
      <c r="L51" s="4">
        <v>1120</v>
      </c>
    </row>
    <row r="52" spans="1:12" ht="23.25" thickBot="1">
      <c r="A52" s="3"/>
      <c r="B52" s="3" t="s">
        <v>3821</v>
      </c>
      <c r="C52" s="4">
        <v>2712</v>
      </c>
      <c r="D52" s="4">
        <v>1726</v>
      </c>
      <c r="E52" s="5">
        <v>746</v>
      </c>
      <c r="F52" s="5">
        <v>841</v>
      </c>
      <c r="G52" s="5">
        <v>64</v>
      </c>
      <c r="H52" s="5">
        <v>48</v>
      </c>
      <c r="I52" s="5">
        <v>7</v>
      </c>
      <c r="J52" s="4">
        <v>1706</v>
      </c>
      <c r="K52" s="5">
        <v>20</v>
      </c>
      <c r="L52" s="5">
        <v>986</v>
      </c>
    </row>
    <row r="53" spans="1:12" ht="17.25" thickBot="1">
      <c r="A53" s="3" t="s">
        <v>3820</v>
      </c>
      <c r="B53" s="3" t="s">
        <v>36</v>
      </c>
      <c r="C53" s="4">
        <v>21015</v>
      </c>
      <c r="D53" s="4">
        <v>14050</v>
      </c>
      <c r="E53" s="4">
        <v>5977</v>
      </c>
      <c r="F53" s="4">
        <v>7237</v>
      </c>
      <c r="G53" s="5">
        <v>363</v>
      </c>
      <c r="H53" s="5">
        <v>270</v>
      </c>
      <c r="I53" s="5">
        <v>67</v>
      </c>
      <c r="J53" s="4">
        <v>13914</v>
      </c>
      <c r="K53" s="5">
        <v>136</v>
      </c>
      <c r="L53" s="4">
        <v>6965</v>
      </c>
    </row>
    <row r="54" spans="1:12" ht="23.25" thickBot="1">
      <c r="A54" s="3"/>
      <c r="B54" s="3" t="s">
        <v>37</v>
      </c>
      <c r="C54" s="4">
        <v>4204</v>
      </c>
      <c r="D54" s="4">
        <v>4204</v>
      </c>
      <c r="E54" s="4">
        <v>2135</v>
      </c>
      <c r="F54" s="4">
        <v>1853</v>
      </c>
      <c r="G54" s="5">
        <v>97</v>
      </c>
      <c r="H54" s="5">
        <v>70</v>
      </c>
      <c r="I54" s="5">
        <v>18</v>
      </c>
      <c r="J54" s="4">
        <v>4173</v>
      </c>
      <c r="K54" s="5">
        <v>31</v>
      </c>
      <c r="L54" s="5">
        <v>0</v>
      </c>
    </row>
    <row r="55" spans="1:12" ht="23.25" thickBot="1">
      <c r="A55" s="3"/>
      <c r="B55" s="3" t="s">
        <v>3819</v>
      </c>
      <c r="C55" s="4">
        <v>1904</v>
      </c>
      <c r="D55" s="5">
        <v>959</v>
      </c>
      <c r="E55" s="5">
        <v>367</v>
      </c>
      <c r="F55" s="5">
        <v>532</v>
      </c>
      <c r="G55" s="5">
        <v>33</v>
      </c>
      <c r="H55" s="5">
        <v>13</v>
      </c>
      <c r="I55" s="5">
        <v>7</v>
      </c>
      <c r="J55" s="5">
        <v>952</v>
      </c>
      <c r="K55" s="5">
        <v>7</v>
      </c>
      <c r="L55" s="5">
        <v>945</v>
      </c>
    </row>
    <row r="56" spans="1:12" ht="23.25" thickBot="1">
      <c r="A56" s="3"/>
      <c r="B56" s="3" t="s">
        <v>3818</v>
      </c>
      <c r="C56" s="4">
        <v>3001</v>
      </c>
      <c r="D56" s="4">
        <v>1698</v>
      </c>
      <c r="E56" s="5">
        <v>562</v>
      </c>
      <c r="F56" s="4">
        <v>1064</v>
      </c>
      <c r="G56" s="5">
        <v>30</v>
      </c>
      <c r="H56" s="5">
        <v>24</v>
      </c>
      <c r="I56" s="5">
        <v>6</v>
      </c>
      <c r="J56" s="4">
        <v>1686</v>
      </c>
      <c r="K56" s="5">
        <v>12</v>
      </c>
      <c r="L56" s="4">
        <v>1303</v>
      </c>
    </row>
    <row r="57" spans="1:12" ht="23.25" thickBot="1">
      <c r="A57" s="3"/>
      <c r="B57" s="3" t="s">
        <v>3817</v>
      </c>
      <c r="C57" s="4">
        <v>3190</v>
      </c>
      <c r="D57" s="4">
        <v>2095</v>
      </c>
      <c r="E57" s="5">
        <v>931</v>
      </c>
      <c r="F57" s="4">
        <v>1056</v>
      </c>
      <c r="G57" s="5">
        <v>41</v>
      </c>
      <c r="H57" s="5">
        <v>46</v>
      </c>
      <c r="I57" s="5">
        <v>6</v>
      </c>
      <c r="J57" s="4">
        <v>2080</v>
      </c>
      <c r="K57" s="5">
        <v>15</v>
      </c>
      <c r="L57" s="4">
        <v>1095</v>
      </c>
    </row>
    <row r="58" spans="1:12" ht="23.25" thickBot="1">
      <c r="A58" s="3"/>
      <c r="B58" s="3" t="s">
        <v>3816</v>
      </c>
      <c r="C58" s="4">
        <v>1762</v>
      </c>
      <c r="D58" s="5">
        <v>953</v>
      </c>
      <c r="E58" s="5">
        <v>289</v>
      </c>
      <c r="F58" s="5">
        <v>578</v>
      </c>
      <c r="G58" s="5">
        <v>39</v>
      </c>
      <c r="H58" s="5">
        <v>20</v>
      </c>
      <c r="I58" s="5">
        <v>6</v>
      </c>
      <c r="J58" s="5">
        <v>932</v>
      </c>
      <c r="K58" s="5">
        <v>21</v>
      </c>
      <c r="L58" s="5">
        <v>809</v>
      </c>
    </row>
    <row r="59" spans="1:12" ht="23.25" thickBot="1">
      <c r="A59" s="3"/>
      <c r="B59" s="3" t="s">
        <v>3815</v>
      </c>
      <c r="C59" s="4">
        <v>3733</v>
      </c>
      <c r="D59" s="4">
        <v>1850</v>
      </c>
      <c r="E59" s="5">
        <v>725</v>
      </c>
      <c r="F59" s="5">
        <v>980</v>
      </c>
      <c r="G59" s="5">
        <v>56</v>
      </c>
      <c r="H59" s="5">
        <v>39</v>
      </c>
      <c r="I59" s="5">
        <v>16</v>
      </c>
      <c r="J59" s="4">
        <v>1816</v>
      </c>
      <c r="K59" s="5">
        <v>34</v>
      </c>
      <c r="L59" s="4">
        <v>1883</v>
      </c>
    </row>
    <row r="60" spans="1:12" ht="23.25" thickBot="1">
      <c r="A60" s="3"/>
      <c r="B60" s="3" t="s">
        <v>3814</v>
      </c>
      <c r="C60" s="4">
        <v>3221</v>
      </c>
      <c r="D60" s="4">
        <v>2291</v>
      </c>
      <c r="E60" s="5">
        <v>968</v>
      </c>
      <c r="F60" s="4">
        <v>1174</v>
      </c>
      <c r="G60" s="5">
        <v>67</v>
      </c>
      <c r="H60" s="5">
        <v>58</v>
      </c>
      <c r="I60" s="5">
        <v>8</v>
      </c>
      <c r="J60" s="4">
        <v>2275</v>
      </c>
      <c r="K60" s="5">
        <v>16</v>
      </c>
      <c r="L60" s="5">
        <v>930</v>
      </c>
    </row>
    <row r="61" spans="1:12" ht="17.25" thickBot="1">
      <c r="A61" s="3" t="s">
        <v>3813</v>
      </c>
      <c r="B61" s="3" t="s">
        <v>36</v>
      </c>
      <c r="C61" s="4">
        <v>2331</v>
      </c>
      <c r="D61" s="4">
        <v>1662</v>
      </c>
      <c r="E61" s="5">
        <v>488</v>
      </c>
      <c r="F61" s="4">
        <v>1105</v>
      </c>
      <c r="G61" s="5">
        <v>15</v>
      </c>
      <c r="H61" s="5">
        <v>25</v>
      </c>
      <c r="I61" s="5">
        <v>10</v>
      </c>
      <c r="J61" s="4">
        <v>1643</v>
      </c>
      <c r="K61" s="5">
        <v>19</v>
      </c>
      <c r="L61" s="5">
        <v>669</v>
      </c>
    </row>
    <row r="62" spans="1:12" ht="23.25" thickBot="1">
      <c r="A62" s="3"/>
      <c r="B62" s="3" t="s">
        <v>37</v>
      </c>
      <c r="C62" s="5">
        <v>765</v>
      </c>
      <c r="D62" s="5">
        <v>765</v>
      </c>
      <c r="E62" s="5">
        <v>329</v>
      </c>
      <c r="F62" s="5">
        <v>402</v>
      </c>
      <c r="G62" s="5">
        <v>7</v>
      </c>
      <c r="H62" s="5">
        <v>16</v>
      </c>
      <c r="I62" s="5">
        <v>5</v>
      </c>
      <c r="J62" s="5">
        <v>759</v>
      </c>
      <c r="K62" s="5">
        <v>6</v>
      </c>
      <c r="L62" s="5">
        <v>0</v>
      </c>
    </row>
    <row r="63" spans="1:12" ht="23.25" thickBot="1">
      <c r="A63" s="3"/>
      <c r="B63" s="3" t="s">
        <v>3812</v>
      </c>
      <c r="C63" s="4">
        <v>1566</v>
      </c>
      <c r="D63" s="5">
        <v>897</v>
      </c>
      <c r="E63" s="5">
        <v>159</v>
      </c>
      <c r="F63" s="5">
        <v>703</v>
      </c>
      <c r="G63" s="5">
        <v>8</v>
      </c>
      <c r="H63" s="5">
        <v>9</v>
      </c>
      <c r="I63" s="5">
        <v>5</v>
      </c>
      <c r="J63" s="5">
        <v>884</v>
      </c>
      <c r="K63" s="5">
        <v>13</v>
      </c>
      <c r="L63" s="5">
        <v>669</v>
      </c>
    </row>
    <row r="64" spans="1:12" ht="17.25" thickBot="1">
      <c r="A64" s="3" t="s">
        <v>3811</v>
      </c>
      <c r="B64" s="3" t="s">
        <v>36</v>
      </c>
      <c r="C64" s="4">
        <v>8788</v>
      </c>
      <c r="D64" s="4">
        <v>6057</v>
      </c>
      <c r="E64" s="4">
        <v>2175</v>
      </c>
      <c r="F64" s="4">
        <v>3548</v>
      </c>
      <c r="G64" s="5">
        <v>115</v>
      </c>
      <c r="H64" s="5">
        <v>116</v>
      </c>
      <c r="I64" s="5">
        <v>42</v>
      </c>
      <c r="J64" s="4">
        <v>5996</v>
      </c>
      <c r="K64" s="5">
        <v>61</v>
      </c>
      <c r="L64" s="4">
        <v>2731</v>
      </c>
    </row>
    <row r="65" spans="1:12" ht="23.25" thickBot="1">
      <c r="A65" s="3"/>
      <c r="B65" s="3" t="s">
        <v>37</v>
      </c>
      <c r="C65" s="4">
        <v>2662</v>
      </c>
      <c r="D65" s="4">
        <v>2661</v>
      </c>
      <c r="E65" s="4">
        <v>1128</v>
      </c>
      <c r="F65" s="4">
        <v>1394</v>
      </c>
      <c r="G65" s="5">
        <v>52</v>
      </c>
      <c r="H65" s="5">
        <v>44</v>
      </c>
      <c r="I65" s="5">
        <v>13</v>
      </c>
      <c r="J65" s="4">
        <v>2631</v>
      </c>
      <c r="K65" s="5">
        <v>30</v>
      </c>
      <c r="L65" s="5">
        <v>1</v>
      </c>
    </row>
    <row r="66" spans="1:12" ht="23.25" thickBot="1">
      <c r="A66" s="3"/>
      <c r="B66" s="3" t="s">
        <v>3810</v>
      </c>
      <c r="C66" s="4">
        <v>2859</v>
      </c>
      <c r="D66" s="4">
        <v>1562</v>
      </c>
      <c r="E66" s="5">
        <v>544</v>
      </c>
      <c r="F66" s="5">
        <v>904</v>
      </c>
      <c r="G66" s="5">
        <v>35</v>
      </c>
      <c r="H66" s="5">
        <v>45</v>
      </c>
      <c r="I66" s="5">
        <v>15</v>
      </c>
      <c r="J66" s="4">
        <v>1543</v>
      </c>
      <c r="K66" s="5">
        <v>19</v>
      </c>
      <c r="L66" s="4">
        <v>1297</v>
      </c>
    </row>
    <row r="67" spans="1:12" ht="23.25" thickBot="1">
      <c r="A67" s="3"/>
      <c r="B67" s="3" t="s">
        <v>3809</v>
      </c>
      <c r="C67" s="4">
        <v>2680</v>
      </c>
      <c r="D67" s="4">
        <v>1485</v>
      </c>
      <c r="E67" s="5">
        <v>418</v>
      </c>
      <c r="F67" s="4">
        <v>1000</v>
      </c>
      <c r="G67" s="5">
        <v>22</v>
      </c>
      <c r="H67" s="5">
        <v>24</v>
      </c>
      <c r="I67" s="5">
        <v>12</v>
      </c>
      <c r="J67" s="4">
        <v>1476</v>
      </c>
      <c r="K67" s="5">
        <v>9</v>
      </c>
      <c r="L67" s="4">
        <v>1195</v>
      </c>
    </row>
    <row r="68" spans="1:12" ht="23.25" thickBot="1">
      <c r="A68" s="3"/>
      <c r="B68" s="3" t="s">
        <v>3808</v>
      </c>
      <c r="C68" s="5">
        <v>587</v>
      </c>
      <c r="D68" s="5">
        <v>349</v>
      </c>
      <c r="E68" s="5">
        <v>85</v>
      </c>
      <c r="F68" s="5">
        <v>250</v>
      </c>
      <c r="G68" s="5">
        <v>6</v>
      </c>
      <c r="H68" s="5">
        <v>3</v>
      </c>
      <c r="I68" s="5">
        <v>2</v>
      </c>
      <c r="J68" s="5">
        <v>346</v>
      </c>
      <c r="K68" s="5">
        <v>3</v>
      </c>
      <c r="L68" s="5">
        <v>238</v>
      </c>
    </row>
    <row r="69" spans="1:12" ht="17.25" thickBot="1">
      <c r="A69" s="3" t="s">
        <v>3807</v>
      </c>
      <c r="B69" s="3" t="s">
        <v>36</v>
      </c>
      <c r="C69" s="4">
        <v>25006</v>
      </c>
      <c r="D69" s="4">
        <v>15992</v>
      </c>
      <c r="E69" s="4">
        <v>5996</v>
      </c>
      <c r="F69" s="4">
        <v>8873</v>
      </c>
      <c r="G69" s="5">
        <v>359</v>
      </c>
      <c r="H69" s="5">
        <v>402</v>
      </c>
      <c r="I69" s="5">
        <v>166</v>
      </c>
      <c r="J69" s="4">
        <v>15796</v>
      </c>
      <c r="K69" s="5">
        <v>196</v>
      </c>
      <c r="L69" s="4">
        <v>9014</v>
      </c>
    </row>
    <row r="70" spans="1:12" ht="23.25" thickBot="1">
      <c r="A70" s="3"/>
      <c r="B70" s="3" t="s">
        <v>37</v>
      </c>
      <c r="C70" s="4">
        <v>4661</v>
      </c>
      <c r="D70" s="4">
        <v>4660</v>
      </c>
      <c r="E70" s="4">
        <v>2114</v>
      </c>
      <c r="F70" s="4">
        <v>2274</v>
      </c>
      <c r="G70" s="5">
        <v>84</v>
      </c>
      <c r="H70" s="5">
        <v>104</v>
      </c>
      <c r="I70" s="5">
        <v>40</v>
      </c>
      <c r="J70" s="4">
        <v>4616</v>
      </c>
      <c r="K70" s="5">
        <v>44</v>
      </c>
      <c r="L70" s="5">
        <v>1</v>
      </c>
    </row>
    <row r="71" spans="1:12" ht="17.25" thickBot="1">
      <c r="A71" s="3"/>
      <c r="B71" s="3" t="s">
        <v>3806</v>
      </c>
      <c r="C71" s="4">
        <v>2481</v>
      </c>
      <c r="D71" s="4">
        <v>1417</v>
      </c>
      <c r="E71" s="5">
        <v>490</v>
      </c>
      <c r="F71" s="5">
        <v>829</v>
      </c>
      <c r="G71" s="5">
        <v>36</v>
      </c>
      <c r="H71" s="5">
        <v>27</v>
      </c>
      <c r="I71" s="5">
        <v>12</v>
      </c>
      <c r="J71" s="4">
        <v>1394</v>
      </c>
      <c r="K71" s="5">
        <v>23</v>
      </c>
      <c r="L71" s="4">
        <v>1064</v>
      </c>
    </row>
    <row r="72" spans="1:12" ht="17.25" thickBot="1">
      <c r="A72" s="3"/>
      <c r="B72" s="3" t="s">
        <v>3805</v>
      </c>
      <c r="C72" s="4">
        <v>2681</v>
      </c>
      <c r="D72" s="4">
        <v>1470</v>
      </c>
      <c r="E72" s="5">
        <v>528</v>
      </c>
      <c r="F72" s="5">
        <v>833</v>
      </c>
      <c r="G72" s="5">
        <v>27</v>
      </c>
      <c r="H72" s="5">
        <v>31</v>
      </c>
      <c r="I72" s="5">
        <v>32</v>
      </c>
      <c r="J72" s="4">
        <v>1451</v>
      </c>
      <c r="K72" s="5">
        <v>19</v>
      </c>
      <c r="L72" s="4">
        <v>1211</v>
      </c>
    </row>
    <row r="73" spans="1:12" ht="17.25" thickBot="1">
      <c r="A73" s="3"/>
      <c r="B73" s="3" t="s">
        <v>3804</v>
      </c>
      <c r="C73" s="4">
        <v>2680</v>
      </c>
      <c r="D73" s="4">
        <v>1522</v>
      </c>
      <c r="E73" s="5">
        <v>572</v>
      </c>
      <c r="F73" s="5">
        <v>840</v>
      </c>
      <c r="G73" s="5">
        <v>45</v>
      </c>
      <c r="H73" s="5">
        <v>40</v>
      </c>
      <c r="I73" s="5">
        <v>7</v>
      </c>
      <c r="J73" s="4">
        <v>1504</v>
      </c>
      <c r="K73" s="5">
        <v>18</v>
      </c>
      <c r="L73" s="4">
        <v>1158</v>
      </c>
    </row>
    <row r="74" spans="1:12" ht="17.25" thickBot="1">
      <c r="A74" s="3"/>
      <c r="B74" s="3" t="s">
        <v>3803</v>
      </c>
      <c r="C74" s="4">
        <v>3277</v>
      </c>
      <c r="D74" s="4">
        <v>1856</v>
      </c>
      <c r="E74" s="5">
        <v>581</v>
      </c>
      <c r="F74" s="4">
        <v>1142</v>
      </c>
      <c r="G74" s="5">
        <v>47</v>
      </c>
      <c r="H74" s="5">
        <v>52</v>
      </c>
      <c r="I74" s="5">
        <v>13</v>
      </c>
      <c r="J74" s="4">
        <v>1835</v>
      </c>
      <c r="K74" s="5">
        <v>21</v>
      </c>
      <c r="L74" s="4">
        <v>1421</v>
      </c>
    </row>
    <row r="75" spans="1:12" ht="17.25" thickBot="1">
      <c r="A75" s="3"/>
      <c r="B75" s="3" t="s">
        <v>3802</v>
      </c>
      <c r="C75" s="4">
        <v>2810</v>
      </c>
      <c r="D75" s="4">
        <v>1591</v>
      </c>
      <c r="E75" s="5">
        <v>529</v>
      </c>
      <c r="F75" s="5">
        <v>920</v>
      </c>
      <c r="G75" s="5">
        <v>36</v>
      </c>
      <c r="H75" s="5">
        <v>62</v>
      </c>
      <c r="I75" s="5">
        <v>21</v>
      </c>
      <c r="J75" s="4">
        <v>1568</v>
      </c>
      <c r="K75" s="5">
        <v>23</v>
      </c>
      <c r="L75" s="4">
        <v>1219</v>
      </c>
    </row>
    <row r="76" spans="1:12" ht="17.25" thickBot="1">
      <c r="A76" s="3"/>
      <c r="B76" s="3" t="s">
        <v>3801</v>
      </c>
      <c r="C76" s="4">
        <v>3986</v>
      </c>
      <c r="D76" s="4">
        <v>1990</v>
      </c>
      <c r="E76" s="5">
        <v>660</v>
      </c>
      <c r="F76" s="4">
        <v>1169</v>
      </c>
      <c r="G76" s="5">
        <v>45</v>
      </c>
      <c r="H76" s="5">
        <v>60</v>
      </c>
      <c r="I76" s="5">
        <v>27</v>
      </c>
      <c r="J76" s="4">
        <v>1961</v>
      </c>
      <c r="K76" s="5">
        <v>29</v>
      </c>
      <c r="L76" s="4">
        <v>1996</v>
      </c>
    </row>
    <row r="77" spans="1:12" ht="17.25" thickBot="1">
      <c r="A77" s="3"/>
      <c r="B77" s="3" t="s">
        <v>3800</v>
      </c>
      <c r="C77" s="4">
        <v>2430</v>
      </c>
      <c r="D77" s="4">
        <v>1486</v>
      </c>
      <c r="E77" s="5">
        <v>522</v>
      </c>
      <c r="F77" s="5">
        <v>866</v>
      </c>
      <c r="G77" s="5">
        <v>39</v>
      </c>
      <c r="H77" s="5">
        <v>26</v>
      </c>
      <c r="I77" s="5">
        <v>14</v>
      </c>
      <c r="J77" s="4">
        <v>1467</v>
      </c>
      <c r="K77" s="5">
        <v>19</v>
      </c>
      <c r="L77" s="5">
        <v>944</v>
      </c>
    </row>
    <row r="78" spans="1:12" ht="17.25" thickBot="1">
      <c r="A78" s="3" t="s">
        <v>3799</v>
      </c>
      <c r="B78" s="3" t="s">
        <v>36</v>
      </c>
      <c r="C78" s="4">
        <v>15876</v>
      </c>
      <c r="D78" s="4">
        <v>11162</v>
      </c>
      <c r="E78" s="4">
        <v>4533</v>
      </c>
      <c r="F78" s="4">
        <v>5957</v>
      </c>
      <c r="G78" s="5">
        <v>279</v>
      </c>
      <c r="H78" s="5">
        <v>238</v>
      </c>
      <c r="I78" s="5">
        <v>75</v>
      </c>
      <c r="J78" s="4">
        <v>11082</v>
      </c>
      <c r="K78" s="5">
        <v>80</v>
      </c>
      <c r="L78" s="4">
        <v>4714</v>
      </c>
    </row>
    <row r="79" spans="1:12" ht="23.25" thickBot="1">
      <c r="A79" s="3"/>
      <c r="B79" s="3" t="s">
        <v>37</v>
      </c>
      <c r="C79" s="4">
        <v>4283</v>
      </c>
      <c r="D79" s="4">
        <v>4283</v>
      </c>
      <c r="E79" s="4">
        <v>2063</v>
      </c>
      <c r="F79" s="4">
        <v>2000</v>
      </c>
      <c r="G79" s="5">
        <v>84</v>
      </c>
      <c r="H79" s="5">
        <v>85</v>
      </c>
      <c r="I79" s="5">
        <v>23</v>
      </c>
      <c r="J79" s="4">
        <v>4255</v>
      </c>
      <c r="K79" s="5">
        <v>28</v>
      </c>
      <c r="L79" s="5">
        <v>0</v>
      </c>
    </row>
    <row r="80" spans="1:12" ht="23.25" thickBot="1">
      <c r="A80" s="3"/>
      <c r="B80" s="3" t="s">
        <v>3798</v>
      </c>
      <c r="C80" s="4">
        <v>3043</v>
      </c>
      <c r="D80" s="4">
        <v>1795</v>
      </c>
      <c r="E80" s="5">
        <v>612</v>
      </c>
      <c r="F80" s="4">
        <v>1059</v>
      </c>
      <c r="G80" s="5">
        <v>50</v>
      </c>
      <c r="H80" s="5">
        <v>44</v>
      </c>
      <c r="I80" s="5">
        <v>15</v>
      </c>
      <c r="J80" s="4">
        <v>1780</v>
      </c>
      <c r="K80" s="5">
        <v>15</v>
      </c>
      <c r="L80" s="4">
        <v>1248</v>
      </c>
    </row>
    <row r="81" spans="1:12" ht="23.25" thickBot="1">
      <c r="A81" s="3"/>
      <c r="B81" s="3" t="s">
        <v>3797</v>
      </c>
      <c r="C81" s="4">
        <v>3187</v>
      </c>
      <c r="D81" s="4">
        <v>1696</v>
      </c>
      <c r="E81" s="5">
        <v>612</v>
      </c>
      <c r="F81" s="5">
        <v>974</v>
      </c>
      <c r="G81" s="5">
        <v>32</v>
      </c>
      <c r="H81" s="5">
        <v>41</v>
      </c>
      <c r="I81" s="5">
        <v>17</v>
      </c>
      <c r="J81" s="4">
        <v>1676</v>
      </c>
      <c r="K81" s="5">
        <v>20</v>
      </c>
      <c r="L81" s="4">
        <v>1491</v>
      </c>
    </row>
    <row r="82" spans="1:12" ht="23.25" thickBot="1">
      <c r="A82" s="3"/>
      <c r="B82" s="3" t="s">
        <v>3796</v>
      </c>
      <c r="C82" s="4">
        <v>2741</v>
      </c>
      <c r="D82" s="4">
        <v>1849</v>
      </c>
      <c r="E82" s="5">
        <v>659</v>
      </c>
      <c r="F82" s="4">
        <v>1075</v>
      </c>
      <c r="G82" s="5">
        <v>71</v>
      </c>
      <c r="H82" s="5">
        <v>30</v>
      </c>
      <c r="I82" s="5">
        <v>8</v>
      </c>
      <c r="J82" s="4">
        <v>1843</v>
      </c>
      <c r="K82" s="5">
        <v>6</v>
      </c>
      <c r="L82" s="5">
        <v>892</v>
      </c>
    </row>
    <row r="83" spans="1:12" ht="23.25" thickBot="1">
      <c r="A83" s="3"/>
      <c r="B83" s="3" t="s">
        <v>3795</v>
      </c>
      <c r="C83" s="4">
        <v>2622</v>
      </c>
      <c r="D83" s="4">
        <v>1539</v>
      </c>
      <c r="E83" s="5">
        <v>587</v>
      </c>
      <c r="F83" s="5">
        <v>849</v>
      </c>
      <c r="G83" s="5">
        <v>42</v>
      </c>
      <c r="H83" s="5">
        <v>38</v>
      </c>
      <c r="I83" s="5">
        <v>12</v>
      </c>
      <c r="J83" s="4">
        <v>1528</v>
      </c>
      <c r="K83" s="5">
        <v>11</v>
      </c>
      <c r="L83" s="4">
        <v>1083</v>
      </c>
    </row>
    <row r="84" spans="1:12" ht="17.25" thickBot="1">
      <c r="A84" s="3" t="s">
        <v>3794</v>
      </c>
      <c r="B84" s="3" t="s">
        <v>36</v>
      </c>
      <c r="C84" s="4">
        <v>27125</v>
      </c>
      <c r="D84" s="4">
        <v>19352</v>
      </c>
      <c r="E84" s="4">
        <v>7600</v>
      </c>
      <c r="F84" s="4">
        <v>10602</v>
      </c>
      <c r="G84" s="5">
        <v>478</v>
      </c>
      <c r="H84" s="5">
        <v>380</v>
      </c>
      <c r="I84" s="5">
        <v>103</v>
      </c>
      <c r="J84" s="4">
        <v>19163</v>
      </c>
      <c r="K84" s="5">
        <v>189</v>
      </c>
      <c r="L84" s="4">
        <v>7773</v>
      </c>
    </row>
    <row r="85" spans="1:12" ht="23.25" thickBot="1">
      <c r="A85" s="3"/>
      <c r="B85" s="3" t="s">
        <v>37</v>
      </c>
      <c r="C85" s="4">
        <v>5593</v>
      </c>
      <c r="D85" s="4">
        <v>5593</v>
      </c>
      <c r="E85" s="4">
        <v>2745</v>
      </c>
      <c r="F85" s="4">
        <v>2548</v>
      </c>
      <c r="G85" s="5">
        <v>141</v>
      </c>
      <c r="H85" s="5">
        <v>94</v>
      </c>
      <c r="I85" s="5">
        <v>21</v>
      </c>
      <c r="J85" s="4">
        <v>5549</v>
      </c>
      <c r="K85" s="5">
        <v>44</v>
      </c>
      <c r="L85" s="5">
        <v>0</v>
      </c>
    </row>
    <row r="86" spans="1:12" ht="23.25" thickBot="1">
      <c r="A86" s="3"/>
      <c r="B86" s="3" t="s">
        <v>3793</v>
      </c>
      <c r="C86" s="4">
        <v>3297</v>
      </c>
      <c r="D86" s="4">
        <v>1722</v>
      </c>
      <c r="E86" s="5">
        <v>631</v>
      </c>
      <c r="F86" s="5">
        <v>950</v>
      </c>
      <c r="G86" s="5">
        <v>54</v>
      </c>
      <c r="H86" s="5">
        <v>38</v>
      </c>
      <c r="I86" s="5">
        <v>20</v>
      </c>
      <c r="J86" s="4">
        <v>1693</v>
      </c>
      <c r="K86" s="5">
        <v>29</v>
      </c>
      <c r="L86" s="4">
        <v>1575</v>
      </c>
    </row>
    <row r="87" spans="1:12" ht="23.25" thickBot="1">
      <c r="A87" s="3"/>
      <c r="B87" s="3" t="s">
        <v>3792</v>
      </c>
      <c r="C87" s="4">
        <v>2558</v>
      </c>
      <c r="D87" s="4">
        <v>1562</v>
      </c>
      <c r="E87" s="5">
        <v>503</v>
      </c>
      <c r="F87" s="5">
        <v>963</v>
      </c>
      <c r="G87" s="5">
        <v>45</v>
      </c>
      <c r="H87" s="5">
        <v>29</v>
      </c>
      <c r="I87" s="5">
        <v>12</v>
      </c>
      <c r="J87" s="4">
        <v>1552</v>
      </c>
      <c r="K87" s="5">
        <v>10</v>
      </c>
      <c r="L87" s="5">
        <v>996</v>
      </c>
    </row>
    <row r="88" spans="1:12" ht="23.25" thickBot="1">
      <c r="A88" s="3"/>
      <c r="B88" s="3" t="s">
        <v>3791</v>
      </c>
      <c r="C88" s="4">
        <v>2983</v>
      </c>
      <c r="D88" s="4">
        <v>1721</v>
      </c>
      <c r="E88" s="5">
        <v>639</v>
      </c>
      <c r="F88" s="5">
        <v>977</v>
      </c>
      <c r="G88" s="5">
        <v>37</v>
      </c>
      <c r="H88" s="5">
        <v>32</v>
      </c>
      <c r="I88" s="5">
        <v>12</v>
      </c>
      <c r="J88" s="4">
        <v>1697</v>
      </c>
      <c r="K88" s="5">
        <v>24</v>
      </c>
      <c r="L88" s="4">
        <v>1262</v>
      </c>
    </row>
    <row r="89" spans="1:12" ht="23.25" thickBot="1">
      <c r="A89" s="3"/>
      <c r="B89" s="3" t="s">
        <v>3790</v>
      </c>
      <c r="C89" s="4">
        <v>2961</v>
      </c>
      <c r="D89" s="4">
        <v>1909</v>
      </c>
      <c r="E89" s="5">
        <v>678</v>
      </c>
      <c r="F89" s="4">
        <v>1119</v>
      </c>
      <c r="G89" s="5">
        <v>41</v>
      </c>
      <c r="H89" s="5">
        <v>40</v>
      </c>
      <c r="I89" s="5">
        <v>5</v>
      </c>
      <c r="J89" s="4">
        <v>1883</v>
      </c>
      <c r="K89" s="5">
        <v>26</v>
      </c>
      <c r="L89" s="4">
        <v>1052</v>
      </c>
    </row>
    <row r="90" spans="1:12" ht="23.25" thickBot="1">
      <c r="A90" s="3"/>
      <c r="B90" s="3" t="s">
        <v>3789</v>
      </c>
      <c r="C90" s="4">
        <v>3006</v>
      </c>
      <c r="D90" s="4">
        <v>1894</v>
      </c>
      <c r="E90" s="5">
        <v>716</v>
      </c>
      <c r="F90" s="4">
        <v>1026</v>
      </c>
      <c r="G90" s="5">
        <v>59</v>
      </c>
      <c r="H90" s="5">
        <v>60</v>
      </c>
      <c r="I90" s="5">
        <v>12</v>
      </c>
      <c r="J90" s="4">
        <v>1873</v>
      </c>
      <c r="K90" s="5">
        <v>21</v>
      </c>
      <c r="L90" s="4">
        <v>1112</v>
      </c>
    </row>
    <row r="91" spans="1:12" ht="23.25" thickBot="1">
      <c r="A91" s="3"/>
      <c r="B91" s="3" t="s">
        <v>3788</v>
      </c>
      <c r="C91" s="4">
        <v>3219</v>
      </c>
      <c r="D91" s="4">
        <v>2384</v>
      </c>
      <c r="E91" s="5">
        <v>921</v>
      </c>
      <c r="F91" s="4">
        <v>1327</v>
      </c>
      <c r="G91" s="5">
        <v>61</v>
      </c>
      <c r="H91" s="5">
        <v>43</v>
      </c>
      <c r="I91" s="5">
        <v>15</v>
      </c>
      <c r="J91" s="4">
        <v>2367</v>
      </c>
      <c r="K91" s="5">
        <v>17</v>
      </c>
      <c r="L91" s="5">
        <v>835</v>
      </c>
    </row>
    <row r="92" spans="1:12" ht="23.25" thickBot="1">
      <c r="A92" s="3"/>
      <c r="B92" s="3" t="s">
        <v>3787</v>
      </c>
      <c r="C92" s="4">
        <v>3508</v>
      </c>
      <c r="D92" s="4">
        <v>2567</v>
      </c>
      <c r="E92" s="5">
        <v>767</v>
      </c>
      <c r="F92" s="4">
        <v>1692</v>
      </c>
      <c r="G92" s="5">
        <v>40</v>
      </c>
      <c r="H92" s="5">
        <v>44</v>
      </c>
      <c r="I92" s="5">
        <v>6</v>
      </c>
      <c r="J92" s="4">
        <v>2549</v>
      </c>
      <c r="K92" s="5">
        <v>18</v>
      </c>
      <c r="L92" s="5">
        <v>941</v>
      </c>
    </row>
    <row r="93" spans="1:12" ht="17.25" thickBot="1">
      <c r="A93" s="3" t="s">
        <v>3786</v>
      </c>
      <c r="B93" s="3" t="s">
        <v>36</v>
      </c>
      <c r="C93" s="5">
        <v>903</v>
      </c>
      <c r="D93" s="5">
        <v>674</v>
      </c>
      <c r="E93" s="5">
        <v>253</v>
      </c>
      <c r="F93" s="5">
        <v>377</v>
      </c>
      <c r="G93" s="5">
        <v>15</v>
      </c>
      <c r="H93" s="5">
        <v>13</v>
      </c>
      <c r="I93" s="5">
        <v>2</v>
      </c>
      <c r="J93" s="5">
        <v>660</v>
      </c>
      <c r="K93" s="5">
        <v>14</v>
      </c>
      <c r="L93" s="5">
        <v>229</v>
      </c>
    </row>
    <row r="94" spans="1:12" ht="23.25" thickBot="1">
      <c r="A94" s="3"/>
      <c r="B94" s="3" t="s">
        <v>37</v>
      </c>
      <c r="C94" s="5">
        <v>302</v>
      </c>
      <c r="D94" s="5">
        <v>302</v>
      </c>
      <c r="E94" s="5">
        <v>121</v>
      </c>
      <c r="F94" s="5">
        <v>162</v>
      </c>
      <c r="G94" s="5">
        <v>7</v>
      </c>
      <c r="H94" s="5">
        <v>6</v>
      </c>
      <c r="I94" s="5">
        <v>0</v>
      </c>
      <c r="J94" s="5">
        <v>296</v>
      </c>
      <c r="K94" s="5">
        <v>6</v>
      </c>
      <c r="L94" s="5">
        <v>0</v>
      </c>
    </row>
    <row r="95" spans="1:12" ht="23.25" thickBot="1">
      <c r="A95" s="3"/>
      <c r="B95" s="3" t="s">
        <v>3785</v>
      </c>
      <c r="C95" s="5">
        <v>601</v>
      </c>
      <c r="D95" s="5">
        <v>372</v>
      </c>
      <c r="E95" s="5">
        <v>132</v>
      </c>
      <c r="F95" s="5">
        <v>215</v>
      </c>
      <c r="G95" s="5">
        <v>8</v>
      </c>
      <c r="H95" s="5">
        <v>7</v>
      </c>
      <c r="I95" s="5">
        <v>2</v>
      </c>
      <c r="J95" s="5">
        <v>364</v>
      </c>
      <c r="K95" s="5">
        <v>8</v>
      </c>
      <c r="L95" s="5">
        <v>229</v>
      </c>
    </row>
    <row r="96" spans="1:12" ht="17.25" thickBot="1">
      <c r="A96" s="3" t="s">
        <v>3784</v>
      </c>
      <c r="B96" s="3" t="s">
        <v>36</v>
      </c>
      <c r="C96" s="4">
        <v>7896</v>
      </c>
      <c r="D96" s="4">
        <v>4936</v>
      </c>
      <c r="E96" s="4">
        <v>1615</v>
      </c>
      <c r="F96" s="4">
        <v>3069</v>
      </c>
      <c r="G96" s="5">
        <v>88</v>
      </c>
      <c r="H96" s="5">
        <v>72</v>
      </c>
      <c r="I96" s="5">
        <v>33</v>
      </c>
      <c r="J96" s="4">
        <v>4877</v>
      </c>
      <c r="K96" s="5">
        <v>59</v>
      </c>
      <c r="L96" s="4">
        <v>2960</v>
      </c>
    </row>
    <row r="97" spans="1:12" ht="23.25" thickBot="1">
      <c r="A97" s="3"/>
      <c r="B97" s="3" t="s">
        <v>37</v>
      </c>
      <c r="C97" s="4">
        <v>1858</v>
      </c>
      <c r="D97" s="4">
        <v>1858</v>
      </c>
      <c r="E97" s="5">
        <v>699</v>
      </c>
      <c r="F97" s="4">
        <v>1071</v>
      </c>
      <c r="G97" s="5">
        <v>23</v>
      </c>
      <c r="H97" s="5">
        <v>27</v>
      </c>
      <c r="I97" s="5">
        <v>9</v>
      </c>
      <c r="J97" s="4">
        <v>1829</v>
      </c>
      <c r="K97" s="5">
        <v>29</v>
      </c>
      <c r="L97" s="5">
        <v>0</v>
      </c>
    </row>
    <row r="98" spans="1:12" ht="23.25" thickBot="1">
      <c r="A98" s="3"/>
      <c r="B98" s="3" t="s">
        <v>3783</v>
      </c>
      <c r="C98" s="4">
        <v>1965</v>
      </c>
      <c r="D98" s="5">
        <v>973</v>
      </c>
      <c r="E98" s="5">
        <v>317</v>
      </c>
      <c r="F98" s="5">
        <v>605</v>
      </c>
      <c r="G98" s="5">
        <v>19</v>
      </c>
      <c r="H98" s="5">
        <v>18</v>
      </c>
      <c r="I98" s="5">
        <v>7</v>
      </c>
      <c r="J98" s="5">
        <v>966</v>
      </c>
      <c r="K98" s="5">
        <v>7</v>
      </c>
      <c r="L98" s="5">
        <v>992</v>
      </c>
    </row>
    <row r="99" spans="1:12" ht="23.25" thickBot="1">
      <c r="A99" s="3"/>
      <c r="B99" s="3" t="s">
        <v>3782</v>
      </c>
      <c r="C99" s="4">
        <v>2363</v>
      </c>
      <c r="D99" s="4">
        <v>1125</v>
      </c>
      <c r="E99" s="5">
        <v>320</v>
      </c>
      <c r="F99" s="5">
        <v>733</v>
      </c>
      <c r="G99" s="5">
        <v>30</v>
      </c>
      <c r="H99" s="5">
        <v>15</v>
      </c>
      <c r="I99" s="5">
        <v>13</v>
      </c>
      <c r="J99" s="4">
        <v>1111</v>
      </c>
      <c r="K99" s="5">
        <v>14</v>
      </c>
      <c r="L99" s="4">
        <v>1238</v>
      </c>
    </row>
    <row r="100" spans="1:12" ht="23.25" thickBot="1">
      <c r="A100" s="3"/>
      <c r="B100" s="3" t="s">
        <v>3781</v>
      </c>
      <c r="C100" s="4">
        <v>1710</v>
      </c>
      <c r="D100" s="5">
        <v>980</v>
      </c>
      <c r="E100" s="5">
        <v>279</v>
      </c>
      <c r="F100" s="5">
        <v>660</v>
      </c>
      <c r="G100" s="5">
        <v>16</v>
      </c>
      <c r="H100" s="5">
        <v>12</v>
      </c>
      <c r="I100" s="5">
        <v>4</v>
      </c>
      <c r="J100" s="5">
        <v>971</v>
      </c>
      <c r="K100" s="5">
        <v>9</v>
      </c>
      <c r="L100" s="5">
        <v>730</v>
      </c>
    </row>
    <row r="101" spans="1:12" ht="23.25" thickBot="1">
      <c r="A101" s="3" t="s">
        <v>97</v>
      </c>
      <c r="B101" s="3"/>
      <c r="C101" s="5">
        <v>0</v>
      </c>
      <c r="D101" s="5">
        <v>4</v>
      </c>
      <c r="E101" s="5">
        <v>2</v>
      </c>
      <c r="F101" s="5">
        <v>1</v>
      </c>
      <c r="G101" s="5">
        <v>1</v>
      </c>
      <c r="H101" s="5">
        <v>0</v>
      </c>
      <c r="I101" s="5">
        <v>0</v>
      </c>
      <c r="J101" s="5">
        <v>4</v>
      </c>
      <c r="K101" s="5">
        <v>0</v>
      </c>
      <c r="L101" s="5">
        <v>-4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D1938-0F72-40AE-82F5-41BCE6FE8067}">
  <sheetPr>
    <tabColor theme="4" tint="0.59999389629810485"/>
  </sheetPr>
  <dimension ref="A1:X9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3934</v>
      </c>
      <c r="F3" s="11" t="s">
        <v>3933</v>
      </c>
      <c r="G3" s="11" t="s">
        <v>3932</v>
      </c>
      <c r="H3" s="44"/>
      <c r="I3" s="11"/>
      <c r="J3" s="44"/>
      <c r="U3" t="s">
        <v>3</v>
      </c>
      <c r="V3" t="str">
        <f t="shared" si="0"/>
        <v>김해영</v>
      </c>
      <c r="W3" t="str">
        <f t="shared" si="0"/>
        <v>이주환</v>
      </c>
      <c r="X3" t="str">
        <f t="shared" si="0"/>
        <v>박재홍</v>
      </c>
    </row>
    <row r="4" spans="1:24" ht="17.25" thickBot="1">
      <c r="A4" s="3" t="s">
        <v>30</v>
      </c>
      <c r="B4" s="3"/>
      <c r="C4" s="4">
        <v>182148</v>
      </c>
      <c r="D4" s="4">
        <v>128204</v>
      </c>
      <c r="E4" s="4">
        <v>60570</v>
      </c>
      <c r="F4" s="4">
        <v>64640</v>
      </c>
      <c r="G4" s="4">
        <v>1653</v>
      </c>
      <c r="H4" s="4">
        <v>126863</v>
      </c>
      <c r="I4" s="4">
        <v>1341</v>
      </c>
      <c r="J4" s="4">
        <v>53944</v>
      </c>
      <c r="V4" s="8"/>
      <c r="W4" s="8"/>
      <c r="X4" s="8"/>
    </row>
    <row r="5" spans="1:24" ht="23.25" thickBot="1">
      <c r="A5" s="3" t="s">
        <v>31</v>
      </c>
      <c r="B5" s="3"/>
      <c r="C5" s="5">
        <v>366</v>
      </c>
      <c r="D5" s="5">
        <v>348</v>
      </c>
      <c r="E5" s="5">
        <v>175</v>
      </c>
      <c r="F5" s="5">
        <v>155</v>
      </c>
      <c r="G5" s="5">
        <v>5</v>
      </c>
      <c r="H5" s="5">
        <v>335</v>
      </c>
      <c r="I5" s="5">
        <v>13</v>
      </c>
      <c r="J5" s="5">
        <v>18</v>
      </c>
      <c r="T5" t="s">
        <v>2929</v>
      </c>
      <c r="U5">
        <f>SUMIF($A:$A,"합계",D:D)</f>
        <v>128204</v>
      </c>
      <c r="V5">
        <f>SUMIF($A:$A,"합계",E:E)</f>
        <v>60570</v>
      </c>
      <c r="W5">
        <f>SUMIF($A:$A,"합계",F:F)</f>
        <v>64640</v>
      </c>
      <c r="X5">
        <f>SUMIF($A:$A,"합계",G:G)</f>
        <v>1653</v>
      </c>
    </row>
    <row r="6" spans="1:24" ht="23.25" thickBot="1">
      <c r="A6" s="3" t="s">
        <v>32</v>
      </c>
      <c r="B6" s="3"/>
      <c r="C6" s="4">
        <v>11372</v>
      </c>
      <c r="D6" s="4">
        <v>11366</v>
      </c>
      <c r="E6" s="4">
        <v>6651</v>
      </c>
      <c r="F6" s="4">
        <v>4337</v>
      </c>
      <c r="G6" s="5">
        <v>200</v>
      </c>
      <c r="H6" s="4">
        <v>11188</v>
      </c>
      <c r="I6" s="5">
        <v>178</v>
      </c>
      <c r="J6" s="5">
        <v>6</v>
      </c>
      <c r="T6" t="s">
        <v>2930</v>
      </c>
      <c r="U6">
        <f>U5-U7</f>
        <v>80495</v>
      </c>
      <c r="V6">
        <f>V5-V7</f>
        <v>34308</v>
      </c>
      <c r="W6">
        <f>W5-W7</f>
        <v>44236</v>
      </c>
      <c r="X6">
        <f>X5-X7</f>
        <v>1101</v>
      </c>
    </row>
    <row r="7" spans="1:24" ht="23.25" thickBot="1">
      <c r="A7" s="3" t="s">
        <v>33</v>
      </c>
      <c r="B7" s="3"/>
      <c r="C7" s="5">
        <v>509</v>
      </c>
      <c r="D7" s="5">
        <v>154</v>
      </c>
      <c r="E7" s="5">
        <v>109</v>
      </c>
      <c r="F7" s="5">
        <v>43</v>
      </c>
      <c r="G7" s="5">
        <v>1</v>
      </c>
      <c r="H7" s="5">
        <v>153</v>
      </c>
      <c r="I7" s="5">
        <v>1</v>
      </c>
      <c r="J7" s="5">
        <v>355</v>
      </c>
      <c r="T7" t="s">
        <v>2931</v>
      </c>
      <c r="U7">
        <f>U11+U10+U9</f>
        <v>47709</v>
      </c>
      <c r="V7">
        <f>V11+V10+V9</f>
        <v>26262</v>
      </c>
      <c r="W7">
        <f>W11+W10+W9</f>
        <v>20404</v>
      </c>
      <c r="X7">
        <f>X11+X10+X9</f>
        <v>552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3</v>
      </c>
      <c r="F8" s="5">
        <v>0</v>
      </c>
      <c r="G8" s="5">
        <v>1</v>
      </c>
      <c r="H8" s="5">
        <v>4</v>
      </c>
      <c r="I8" s="5">
        <v>0</v>
      </c>
      <c r="J8" s="5">
        <v>-4</v>
      </c>
      <c r="V8" s="8"/>
      <c r="W8" s="8"/>
      <c r="X8" s="8"/>
    </row>
    <row r="9" spans="1:24" ht="17.25" thickBot="1">
      <c r="A9" s="3" t="s">
        <v>3931</v>
      </c>
      <c r="B9" s="3" t="s">
        <v>36</v>
      </c>
      <c r="C9" s="4">
        <v>22190</v>
      </c>
      <c r="D9" s="4">
        <v>16436</v>
      </c>
      <c r="E9" s="4">
        <v>7956</v>
      </c>
      <c r="F9" s="4">
        <v>8169</v>
      </c>
      <c r="G9" s="5">
        <v>187</v>
      </c>
      <c r="H9" s="4">
        <v>16312</v>
      </c>
      <c r="I9" s="5">
        <v>124</v>
      </c>
      <c r="J9" s="4">
        <v>5754</v>
      </c>
      <c r="T9" t="s">
        <v>2934</v>
      </c>
      <c r="U9">
        <f>SUMIF($A:$A,"거소·선상투표",D:D)+SUMIF($A:$A,"국외부재자투표",D:D)+SUMIF($A:$A,"국외부재자투표(공관)",D:D)</f>
        <v>506</v>
      </c>
      <c r="V9">
        <f t="shared" ref="V9:X11" si="1">SUMIF($A:$A,"거소·선상투표",E:E)+SUMIF($A:$A,"국외부재자투표",E:E)+SUMIF($A:$A,"국외부재자투표(공관)",E:E)</f>
        <v>287</v>
      </c>
      <c r="W9">
        <f t="shared" si="1"/>
        <v>198</v>
      </c>
      <c r="X9">
        <f t="shared" si="1"/>
        <v>7</v>
      </c>
    </row>
    <row r="10" spans="1:24" ht="23.25" thickBot="1">
      <c r="A10" s="3"/>
      <c r="B10" s="3" t="s">
        <v>37</v>
      </c>
      <c r="C10" s="4">
        <v>4024</v>
      </c>
      <c r="D10" s="4">
        <v>4022</v>
      </c>
      <c r="E10" s="4">
        <v>2439</v>
      </c>
      <c r="F10" s="4">
        <v>1522</v>
      </c>
      <c r="G10" s="5">
        <v>35</v>
      </c>
      <c r="H10" s="4">
        <v>3996</v>
      </c>
      <c r="I10" s="5">
        <v>26</v>
      </c>
      <c r="J10" s="5">
        <v>2</v>
      </c>
      <c r="T10" t="s">
        <v>2932</v>
      </c>
      <c r="U10">
        <f>SUMIF($B:$B,"관내사전투표",D:D)</f>
        <v>35837</v>
      </c>
      <c r="V10">
        <f t="shared" ref="V10:X12" si="2">SUMIF($B:$B,"관내사전투표",E:E)</f>
        <v>19324</v>
      </c>
      <c r="W10">
        <f t="shared" si="2"/>
        <v>15869</v>
      </c>
      <c r="X10">
        <f t="shared" si="2"/>
        <v>345</v>
      </c>
    </row>
    <row r="11" spans="1:24" ht="23.25" thickBot="1">
      <c r="A11" s="3"/>
      <c r="B11" s="3" t="s">
        <v>3930</v>
      </c>
      <c r="C11" s="4">
        <v>2697</v>
      </c>
      <c r="D11" s="4">
        <v>1896</v>
      </c>
      <c r="E11" s="5">
        <v>895</v>
      </c>
      <c r="F11" s="5">
        <v>955</v>
      </c>
      <c r="G11" s="5">
        <v>29</v>
      </c>
      <c r="H11" s="4">
        <v>1879</v>
      </c>
      <c r="I11" s="5">
        <v>17</v>
      </c>
      <c r="J11" s="5">
        <v>801</v>
      </c>
      <c r="T11" t="s">
        <v>2933</v>
      </c>
      <c r="U11">
        <f>SUMIF($A:$A,"관외사전투표",D:D)</f>
        <v>11366</v>
      </c>
      <c r="V11">
        <f t="shared" ref="V11:X13" si="3">SUMIF($A:$A,"관외사전투표",E:E)</f>
        <v>6651</v>
      </c>
      <c r="W11">
        <f t="shared" si="3"/>
        <v>4337</v>
      </c>
      <c r="X11">
        <f t="shared" si="3"/>
        <v>200</v>
      </c>
    </row>
    <row r="12" spans="1:24" ht="23.25" thickBot="1">
      <c r="A12" s="3"/>
      <c r="B12" s="3" t="s">
        <v>3929</v>
      </c>
      <c r="C12" s="4">
        <v>3331</v>
      </c>
      <c r="D12" s="4">
        <v>2325</v>
      </c>
      <c r="E12" s="5">
        <v>970</v>
      </c>
      <c r="F12" s="4">
        <v>1319</v>
      </c>
      <c r="G12" s="5">
        <v>17</v>
      </c>
      <c r="H12" s="4">
        <v>2306</v>
      </c>
      <c r="I12" s="5">
        <v>19</v>
      </c>
      <c r="J12" s="4">
        <v>1006</v>
      </c>
    </row>
    <row r="13" spans="1:24" ht="23.25" thickBot="1">
      <c r="A13" s="3"/>
      <c r="B13" s="3" t="s">
        <v>3928</v>
      </c>
      <c r="C13" s="4">
        <v>2283</v>
      </c>
      <c r="D13" s="4">
        <v>1413</v>
      </c>
      <c r="E13" s="5">
        <v>572</v>
      </c>
      <c r="F13" s="5">
        <v>812</v>
      </c>
      <c r="G13" s="5">
        <v>19</v>
      </c>
      <c r="H13" s="4">
        <v>1403</v>
      </c>
      <c r="I13" s="5">
        <v>10</v>
      </c>
      <c r="J13" s="5">
        <v>870</v>
      </c>
    </row>
    <row r="14" spans="1:24" ht="23.25" thickBot="1">
      <c r="A14" s="3"/>
      <c r="B14" s="3" t="s">
        <v>3927</v>
      </c>
      <c r="C14" s="4">
        <v>2156</v>
      </c>
      <c r="D14" s="4">
        <v>1504</v>
      </c>
      <c r="E14" s="5">
        <v>736</v>
      </c>
      <c r="F14" s="5">
        <v>737</v>
      </c>
      <c r="G14" s="5">
        <v>17</v>
      </c>
      <c r="H14" s="4">
        <v>1490</v>
      </c>
      <c r="I14" s="5">
        <v>14</v>
      </c>
      <c r="J14" s="5">
        <v>652</v>
      </c>
      <c r="U14" s="8"/>
      <c r="V14" s="8"/>
      <c r="W14" s="8"/>
      <c r="X14" s="8"/>
    </row>
    <row r="15" spans="1:24" ht="23.25" thickBot="1">
      <c r="A15" s="3"/>
      <c r="B15" s="3" t="s">
        <v>3926</v>
      </c>
      <c r="C15" s="4">
        <v>2602</v>
      </c>
      <c r="D15" s="4">
        <v>1807</v>
      </c>
      <c r="E15" s="5">
        <v>829</v>
      </c>
      <c r="F15" s="5">
        <v>930</v>
      </c>
      <c r="G15" s="5">
        <v>35</v>
      </c>
      <c r="H15" s="4">
        <v>1794</v>
      </c>
      <c r="I15" s="5">
        <v>13</v>
      </c>
      <c r="J15" s="5">
        <v>795</v>
      </c>
      <c r="U15" s="8"/>
      <c r="V15" s="8"/>
      <c r="W15" s="8"/>
      <c r="X15" s="8"/>
    </row>
    <row r="16" spans="1:24" ht="23.25" thickBot="1">
      <c r="A16" s="3"/>
      <c r="B16" s="3" t="s">
        <v>3925</v>
      </c>
      <c r="C16" s="4">
        <v>2409</v>
      </c>
      <c r="D16" s="4">
        <v>1399</v>
      </c>
      <c r="E16" s="5">
        <v>674</v>
      </c>
      <c r="F16" s="5">
        <v>699</v>
      </c>
      <c r="G16" s="5">
        <v>11</v>
      </c>
      <c r="H16" s="4">
        <v>1384</v>
      </c>
      <c r="I16" s="5">
        <v>15</v>
      </c>
      <c r="J16" s="4">
        <v>1010</v>
      </c>
    </row>
    <row r="17" spans="1:10" ht="23.25" thickBot="1">
      <c r="A17" s="3"/>
      <c r="B17" s="3" t="s">
        <v>3924</v>
      </c>
      <c r="C17" s="4">
        <v>2688</v>
      </c>
      <c r="D17" s="4">
        <v>2070</v>
      </c>
      <c r="E17" s="5">
        <v>841</v>
      </c>
      <c r="F17" s="4">
        <v>1195</v>
      </c>
      <c r="G17" s="5">
        <v>24</v>
      </c>
      <c r="H17" s="4">
        <v>2060</v>
      </c>
      <c r="I17" s="5">
        <v>10</v>
      </c>
      <c r="J17" s="5">
        <v>618</v>
      </c>
    </row>
    <row r="18" spans="1:10" ht="17.25" thickBot="1">
      <c r="A18" s="3" t="s">
        <v>3923</v>
      </c>
      <c r="B18" s="3" t="s">
        <v>36</v>
      </c>
      <c r="C18" s="4">
        <v>9672</v>
      </c>
      <c r="D18" s="4">
        <v>7197</v>
      </c>
      <c r="E18" s="4">
        <v>3378</v>
      </c>
      <c r="F18" s="4">
        <v>3670</v>
      </c>
      <c r="G18" s="5">
        <v>80</v>
      </c>
      <c r="H18" s="4">
        <v>7128</v>
      </c>
      <c r="I18" s="5">
        <v>69</v>
      </c>
      <c r="J18" s="4">
        <v>2475</v>
      </c>
    </row>
    <row r="19" spans="1:10" ht="23.25" thickBot="1">
      <c r="A19" s="3"/>
      <c r="B19" s="3" t="s">
        <v>37</v>
      </c>
      <c r="C19" s="4">
        <v>2819</v>
      </c>
      <c r="D19" s="4">
        <v>2819</v>
      </c>
      <c r="E19" s="4">
        <v>1476</v>
      </c>
      <c r="F19" s="4">
        <v>1290</v>
      </c>
      <c r="G19" s="5">
        <v>35</v>
      </c>
      <c r="H19" s="4">
        <v>2801</v>
      </c>
      <c r="I19" s="5">
        <v>18</v>
      </c>
      <c r="J19" s="5">
        <v>0</v>
      </c>
    </row>
    <row r="20" spans="1:10" ht="23.25" thickBot="1">
      <c r="A20" s="3"/>
      <c r="B20" s="3" t="s">
        <v>3922</v>
      </c>
      <c r="C20" s="4">
        <v>1484</v>
      </c>
      <c r="D20" s="5">
        <v>869</v>
      </c>
      <c r="E20" s="5">
        <v>352</v>
      </c>
      <c r="F20" s="5">
        <v>498</v>
      </c>
      <c r="G20" s="5">
        <v>10</v>
      </c>
      <c r="H20" s="5">
        <v>860</v>
      </c>
      <c r="I20" s="5">
        <v>9</v>
      </c>
      <c r="J20" s="5">
        <v>615</v>
      </c>
    </row>
    <row r="21" spans="1:10" ht="23.25" thickBot="1">
      <c r="A21" s="3"/>
      <c r="B21" s="3" t="s">
        <v>3921</v>
      </c>
      <c r="C21" s="4">
        <v>2327</v>
      </c>
      <c r="D21" s="4">
        <v>1567</v>
      </c>
      <c r="E21" s="5">
        <v>721</v>
      </c>
      <c r="F21" s="5">
        <v>813</v>
      </c>
      <c r="G21" s="5">
        <v>11</v>
      </c>
      <c r="H21" s="4">
        <v>1545</v>
      </c>
      <c r="I21" s="5">
        <v>22</v>
      </c>
      <c r="J21" s="5">
        <v>760</v>
      </c>
    </row>
    <row r="22" spans="1:10" ht="23.25" thickBot="1">
      <c r="A22" s="3"/>
      <c r="B22" s="3" t="s">
        <v>3920</v>
      </c>
      <c r="C22" s="4">
        <v>1690</v>
      </c>
      <c r="D22" s="4">
        <v>1039</v>
      </c>
      <c r="E22" s="5">
        <v>427</v>
      </c>
      <c r="F22" s="5">
        <v>584</v>
      </c>
      <c r="G22" s="5">
        <v>13</v>
      </c>
      <c r="H22" s="4">
        <v>1024</v>
      </c>
      <c r="I22" s="5">
        <v>15</v>
      </c>
      <c r="J22" s="5">
        <v>651</v>
      </c>
    </row>
    <row r="23" spans="1:10" ht="23.25" thickBot="1">
      <c r="A23" s="3"/>
      <c r="B23" s="3" t="s">
        <v>3919</v>
      </c>
      <c r="C23" s="4">
        <v>1352</v>
      </c>
      <c r="D23" s="5">
        <v>903</v>
      </c>
      <c r="E23" s="5">
        <v>402</v>
      </c>
      <c r="F23" s="5">
        <v>485</v>
      </c>
      <c r="G23" s="5">
        <v>11</v>
      </c>
      <c r="H23" s="5">
        <v>898</v>
      </c>
      <c r="I23" s="5">
        <v>5</v>
      </c>
      <c r="J23" s="5">
        <v>449</v>
      </c>
    </row>
    <row r="24" spans="1:10" ht="17.25" thickBot="1">
      <c r="A24" s="3" t="s">
        <v>3918</v>
      </c>
      <c r="B24" s="3" t="s">
        <v>36</v>
      </c>
      <c r="C24" s="4">
        <v>8935</v>
      </c>
      <c r="D24" s="4">
        <v>6310</v>
      </c>
      <c r="E24" s="4">
        <v>2635</v>
      </c>
      <c r="F24" s="4">
        <v>3532</v>
      </c>
      <c r="G24" s="5">
        <v>80</v>
      </c>
      <c r="H24" s="4">
        <v>6247</v>
      </c>
      <c r="I24" s="5">
        <v>63</v>
      </c>
      <c r="J24" s="4">
        <v>2625</v>
      </c>
    </row>
    <row r="25" spans="1:10" ht="23.25" thickBot="1">
      <c r="A25" s="3"/>
      <c r="B25" s="3" t="s">
        <v>37</v>
      </c>
      <c r="C25" s="4">
        <v>2525</v>
      </c>
      <c r="D25" s="4">
        <v>2524</v>
      </c>
      <c r="E25" s="4">
        <v>1194</v>
      </c>
      <c r="F25" s="4">
        <v>1282</v>
      </c>
      <c r="G25" s="5">
        <v>23</v>
      </c>
      <c r="H25" s="4">
        <v>2499</v>
      </c>
      <c r="I25" s="5">
        <v>25</v>
      </c>
      <c r="J25" s="5">
        <v>1</v>
      </c>
    </row>
    <row r="26" spans="1:10" ht="23.25" thickBot="1">
      <c r="A26" s="3"/>
      <c r="B26" s="3" t="s">
        <v>3917</v>
      </c>
      <c r="C26" s="4">
        <v>2272</v>
      </c>
      <c r="D26" s="4">
        <v>1350</v>
      </c>
      <c r="E26" s="5">
        <v>563</v>
      </c>
      <c r="F26" s="5">
        <v>757</v>
      </c>
      <c r="G26" s="5">
        <v>14</v>
      </c>
      <c r="H26" s="4">
        <v>1334</v>
      </c>
      <c r="I26" s="5">
        <v>16</v>
      </c>
      <c r="J26" s="5">
        <v>922</v>
      </c>
    </row>
    <row r="27" spans="1:10" ht="23.25" thickBot="1">
      <c r="A27" s="3"/>
      <c r="B27" s="3" t="s">
        <v>3916</v>
      </c>
      <c r="C27" s="4">
        <v>2078</v>
      </c>
      <c r="D27" s="4">
        <v>1149</v>
      </c>
      <c r="E27" s="5">
        <v>406</v>
      </c>
      <c r="F27" s="5">
        <v>719</v>
      </c>
      <c r="G27" s="5">
        <v>17</v>
      </c>
      <c r="H27" s="4">
        <v>1142</v>
      </c>
      <c r="I27" s="5">
        <v>7</v>
      </c>
      <c r="J27" s="5">
        <v>929</v>
      </c>
    </row>
    <row r="28" spans="1:10" ht="23.25" thickBot="1">
      <c r="A28" s="3"/>
      <c r="B28" s="3" t="s">
        <v>3915</v>
      </c>
      <c r="C28" s="4">
        <v>2060</v>
      </c>
      <c r="D28" s="4">
        <v>1287</v>
      </c>
      <c r="E28" s="5">
        <v>472</v>
      </c>
      <c r="F28" s="5">
        <v>774</v>
      </c>
      <c r="G28" s="5">
        <v>26</v>
      </c>
      <c r="H28" s="4">
        <v>1272</v>
      </c>
      <c r="I28" s="5">
        <v>15</v>
      </c>
      <c r="J28" s="5">
        <v>773</v>
      </c>
    </row>
    <row r="29" spans="1:10" ht="17.25" thickBot="1">
      <c r="A29" s="3" t="s">
        <v>3914</v>
      </c>
      <c r="B29" s="3" t="s">
        <v>36</v>
      </c>
      <c r="C29" s="4">
        <v>8863</v>
      </c>
      <c r="D29" s="4">
        <v>6182</v>
      </c>
      <c r="E29" s="4">
        <v>2741</v>
      </c>
      <c r="F29" s="4">
        <v>3311</v>
      </c>
      <c r="G29" s="5">
        <v>60</v>
      </c>
      <c r="H29" s="4">
        <v>6112</v>
      </c>
      <c r="I29" s="5">
        <v>70</v>
      </c>
      <c r="J29" s="4">
        <v>2681</v>
      </c>
    </row>
    <row r="30" spans="1:10" ht="23.25" thickBot="1">
      <c r="A30" s="3"/>
      <c r="B30" s="3" t="s">
        <v>37</v>
      </c>
      <c r="C30" s="4">
        <v>2530</v>
      </c>
      <c r="D30" s="4">
        <v>2530</v>
      </c>
      <c r="E30" s="4">
        <v>1266</v>
      </c>
      <c r="F30" s="4">
        <v>1221</v>
      </c>
      <c r="G30" s="5">
        <v>19</v>
      </c>
      <c r="H30" s="4">
        <v>2506</v>
      </c>
      <c r="I30" s="5">
        <v>24</v>
      </c>
      <c r="J30" s="5">
        <v>0</v>
      </c>
    </row>
    <row r="31" spans="1:10" ht="23.25" thickBot="1">
      <c r="A31" s="3"/>
      <c r="B31" s="3" t="s">
        <v>3913</v>
      </c>
      <c r="C31" s="4">
        <v>2938</v>
      </c>
      <c r="D31" s="4">
        <v>1648</v>
      </c>
      <c r="E31" s="5">
        <v>663</v>
      </c>
      <c r="F31" s="5">
        <v>946</v>
      </c>
      <c r="G31" s="5">
        <v>14</v>
      </c>
      <c r="H31" s="4">
        <v>1623</v>
      </c>
      <c r="I31" s="5">
        <v>25</v>
      </c>
      <c r="J31" s="4">
        <v>1290</v>
      </c>
    </row>
    <row r="32" spans="1:10" ht="23.25" thickBot="1">
      <c r="A32" s="3"/>
      <c r="B32" s="3" t="s">
        <v>3912</v>
      </c>
      <c r="C32" s="4">
        <v>1296</v>
      </c>
      <c r="D32" s="5">
        <v>746</v>
      </c>
      <c r="E32" s="5">
        <v>325</v>
      </c>
      <c r="F32" s="5">
        <v>412</v>
      </c>
      <c r="G32" s="5">
        <v>7</v>
      </c>
      <c r="H32" s="5">
        <v>744</v>
      </c>
      <c r="I32" s="5">
        <v>2</v>
      </c>
      <c r="J32" s="5">
        <v>550</v>
      </c>
    </row>
    <row r="33" spans="1:10" ht="23.25" thickBot="1">
      <c r="A33" s="3"/>
      <c r="B33" s="3" t="s">
        <v>3911</v>
      </c>
      <c r="C33" s="4">
        <v>2099</v>
      </c>
      <c r="D33" s="4">
        <v>1258</v>
      </c>
      <c r="E33" s="5">
        <v>487</v>
      </c>
      <c r="F33" s="5">
        <v>732</v>
      </c>
      <c r="G33" s="5">
        <v>20</v>
      </c>
      <c r="H33" s="4">
        <v>1239</v>
      </c>
      <c r="I33" s="5">
        <v>19</v>
      </c>
      <c r="J33" s="5">
        <v>841</v>
      </c>
    </row>
    <row r="34" spans="1:10" ht="17.25" thickBot="1">
      <c r="A34" s="3" t="s">
        <v>3910</v>
      </c>
      <c r="B34" s="3" t="s">
        <v>36</v>
      </c>
      <c r="C34" s="4">
        <v>13916</v>
      </c>
      <c r="D34" s="4">
        <v>9783</v>
      </c>
      <c r="E34" s="4">
        <v>4486</v>
      </c>
      <c r="F34" s="4">
        <v>5133</v>
      </c>
      <c r="G34" s="5">
        <v>82</v>
      </c>
      <c r="H34" s="4">
        <v>9701</v>
      </c>
      <c r="I34" s="5">
        <v>82</v>
      </c>
      <c r="J34" s="4">
        <v>4133</v>
      </c>
    </row>
    <row r="35" spans="1:10" ht="23.25" thickBot="1">
      <c r="A35" s="3"/>
      <c r="B35" s="3" t="s">
        <v>37</v>
      </c>
      <c r="C35" s="4">
        <v>3053</v>
      </c>
      <c r="D35" s="4">
        <v>3053</v>
      </c>
      <c r="E35" s="4">
        <v>1662</v>
      </c>
      <c r="F35" s="4">
        <v>1348</v>
      </c>
      <c r="G35" s="5">
        <v>20</v>
      </c>
      <c r="H35" s="4">
        <v>3030</v>
      </c>
      <c r="I35" s="5">
        <v>23</v>
      </c>
      <c r="J35" s="5">
        <v>0</v>
      </c>
    </row>
    <row r="36" spans="1:10" ht="23.25" thickBot="1">
      <c r="A36" s="3"/>
      <c r="B36" s="3" t="s">
        <v>3909</v>
      </c>
      <c r="C36" s="4">
        <v>2607</v>
      </c>
      <c r="D36" s="4">
        <v>1649</v>
      </c>
      <c r="E36" s="5">
        <v>667</v>
      </c>
      <c r="F36" s="5">
        <v>942</v>
      </c>
      <c r="G36" s="5">
        <v>21</v>
      </c>
      <c r="H36" s="4">
        <v>1630</v>
      </c>
      <c r="I36" s="5">
        <v>19</v>
      </c>
      <c r="J36" s="5">
        <v>958</v>
      </c>
    </row>
    <row r="37" spans="1:10" ht="23.25" thickBot="1">
      <c r="A37" s="3"/>
      <c r="B37" s="3" t="s">
        <v>3908</v>
      </c>
      <c r="C37" s="4">
        <v>3186</v>
      </c>
      <c r="D37" s="4">
        <v>1738</v>
      </c>
      <c r="E37" s="5">
        <v>727</v>
      </c>
      <c r="F37" s="5">
        <v>981</v>
      </c>
      <c r="G37" s="5">
        <v>13</v>
      </c>
      <c r="H37" s="4">
        <v>1721</v>
      </c>
      <c r="I37" s="5">
        <v>17</v>
      </c>
      <c r="J37" s="4">
        <v>1448</v>
      </c>
    </row>
    <row r="38" spans="1:10" ht="23.25" thickBot="1">
      <c r="A38" s="3"/>
      <c r="B38" s="3" t="s">
        <v>3907</v>
      </c>
      <c r="C38" s="4">
        <v>2182</v>
      </c>
      <c r="D38" s="4">
        <v>1193</v>
      </c>
      <c r="E38" s="5">
        <v>470</v>
      </c>
      <c r="F38" s="5">
        <v>694</v>
      </c>
      <c r="G38" s="5">
        <v>17</v>
      </c>
      <c r="H38" s="4">
        <v>1181</v>
      </c>
      <c r="I38" s="5">
        <v>12</v>
      </c>
      <c r="J38" s="5">
        <v>989</v>
      </c>
    </row>
    <row r="39" spans="1:10" ht="23.25" thickBot="1">
      <c r="A39" s="3"/>
      <c r="B39" s="3" t="s">
        <v>3906</v>
      </c>
      <c r="C39" s="4">
        <v>2888</v>
      </c>
      <c r="D39" s="4">
        <v>2150</v>
      </c>
      <c r="E39" s="5">
        <v>960</v>
      </c>
      <c r="F39" s="4">
        <v>1168</v>
      </c>
      <c r="G39" s="5">
        <v>11</v>
      </c>
      <c r="H39" s="4">
        <v>2139</v>
      </c>
      <c r="I39" s="5">
        <v>11</v>
      </c>
      <c r="J39" s="5">
        <v>738</v>
      </c>
    </row>
    <row r="40" spans="1:10" ht="17.25" thickBot="1">
      <c r="A40" s="3" t="s">
        <v>3905</v>
      </c>
      <c r="B40" s="3" t="s">
        <v>36</v>
      </c>
      <c r="C40" s="4">
        <v>15133</v>
      </c>
      <c r="D40" s="4">
        <v>10743</v>
      </c>
      <c r="E40" s="4">
        <v>5182</v>
      </c>
      <c r="F40" s="4">
        <v>5343</v>
      </c>
      <c r="G40" s="5">
        <v>123</v>
      </c>
      <c r="H40" s="4">
        <v>10648</v>
      </c>
      <c r="I40" s="5">
        <v>95</v>
      </c>
      <c r="J40" s="4">
        <v>4390</v>
      </c>
    </row>
    <row r="41" spans="1:10" ht="23.25" thickBot="1">
      <c r="A41" s="3"/>
      <c r="B41" s="3" t="s">
        <v>37</v>
      </c>
      <c r="C41" s="4">
        <v>3713</v>
      </c>
      <c r="D41" s="4">
        <v>3713</v>
      </c>
      <c r="E41" s="4">
        <v>2153</v>
      </c>
      <c r="F41" s="4">
        <v>1501</v>
      </c>
      <c r="G41" s="5">
        <v>33</v>
      </c>
      <c r="H41" s="4">
        <v>3687</v>
      </c>
      <c r="I41" s="5">
        <v>26</v>
      </c>
      <c r="J41" s="5">
        <v>0</v>
      </c>
    </row>
    <row r="42" spans="1:10" ht="23.25" thickBot="1">
      <c r="A42" s="3"/>
      <c r="B42" s="3" t="s">
        <v>3904</v>
      </c>
      <c r="C42" s="4">
        <v>1882</v>
      </c>
      <c r="D42" s="4">
        <v>1165</v>
      </c>
      <c r="E42" s="5">
        <v>443</v>
      </c>
      <c r="F42" s="5">
        <v>698</v>
      </c>
      <c r="G42" s="5">
        <v>12</v>
      </c>
      <c r="H42" s="4">
        <v>1153</v>
      </c>
      <c r="I42" s="5">
        <v>12</v>
      </c>
      <c r="J42" s="5">
        <v>717</v>
      </c>
    </row>
    <row r="43" spans="1:10" ht="23.25" thickBot="1">
      <c r="A43" s="3"/>
      <c r="B43" s="3" t="s">
        <v>3903</v>
      </c>
      <c r="C43" s="4">
        <v>1632</v>
      </c>
      <c r="D43" s="5">
        <v>888</v>
      </c>
      <c r="E43" s="5">
        <v>314</v>
      </c>
      <c r="F43" s="5">
        <v>548</v>
      </c>
      <c r="G43" s="5">
        <v>9</v>
      </c>
      <c r="H43" s="5">
        <v>871</v>
      </c>
      <c r="I43" s="5">
        <v>17</v>
      </c>
      <c r="J43" s="5">
        <v>744</v>
      </c>
    </row>
    <row r="44" spans="1:10" ht="23.25" thickBot="1">
      <c r="A44" s="3"/>
      <c r="B44" s="3" t="s">
        <v>3902</v>
      </c>
      <c r="C44" s="4">
        <v>2270</v>
      </c>
      <c r="D44" s="4">
        <v>1316</v>
      </c>
      <c r="E44" s="5">
        <v>526</v>
      </c>
      <c r="F44" s="5">
        <v>766</v>
      </c>
      <c r="G44" s="5">
        <v>11</v>
      </c>
      <c r="H44" s="4">
        <v>1303</v>
      </c>
      <c r="I44" s="5">
        <v>13</v>
      </c>
      <c r="J44" s="5">
        <v>954</v>
      </c>
    </row>
    <row r="45" spans="1:10" ht="23.25" thickBot="1">
      <c r="A45" s="3"/>
      <c r="B45" s="3" t="s">
        <v>3901</v>
      </c>
      <c r="C45" s="4">
        <v>2026</v>
      </c>
      <c r="D45" s="4">
        <v>1066</v>
      </c>
      <c r="E45" s="5">
        <v>481</v>
      </c>
      <c r="F45" s="5">
        <v>552</v>
      </c>
      <c r="G45" s="5">
        <v>18</v>
      </c>
      <c r="H45" s="4">
        <v>1051</v>
      </c>
      <c r="I45" s="5">
        <v>15</v>
      </c>
      <c r="J45" s="5">
        <v>960</v>
      </c>
    </row>
    <row r="46" spans="1:10" ht="23.25" thickBot="1">
      <c r="A46" s="3"/>
      <c r="B46" s="3" t="s">
        <v>3900</v>
      </c>
      <c r="C46" s="4">
        <v>2061</v>
      </c>
      <c r="D46" s="4">
        <v>1551</v>
      </c>
      <c r="E46" s="5">
        <v>787</v>
      </c>
      <c r="F46" s="5">
        <v>741</v>
      </c>
      <c r="G46" s="5">
        <v>19</v>
      </c>
      <c r="H46" s="4">
        <v>1547</v>
      </c>
      <c r="I46" s="5">
        <v>4</v>
      </c>
      <c r="J46" s="5">
        <v>510</v>
      </c>
    </row>
    <row r="47" spans="1:10" ht="23.25" thickBot="1">
      <c r="A47" s="3"/>
      <c r="B47" s="3" t="s">
        <v>3899</v>
      </c>
      <c r="C47" s="4">
        <v>1549</v>
      </c>
      <c r="D47" s="4">
        <v>1044</v>
      </c>
      <c r="E47" s="5">
        <v>478</v>
      </c>
      <c r="F47" s="5">
        <v>537</v>
      </c>
      <c r="G47" s="5">
        <v>21</v>
      </c>
      <c r="H47" s="4">
        <v>1036</v>
      </c>
      <c r="I47" s="5">
        <v>8</v>
      </c>
      <c r="J47" s="5">
        <v>505</v>
      </c>
    </row>
    <row r="48" spans="1:10" ht="17.25" thickBot="1">
      <c r="A48" s="3" t="s">
        <v>3898</v>
      </c>
      <c r="B48" s="3" t="s">
        <v>36</v>
      </c>
      <c r="C48" s="4">
        <v>6888</v>
      </c>
      <c r="D48" s="4">
        <v>4514</v>
      </c>
      <c r="E48" s="4">
        <v>1907</v>
      </c>
      <c r="F48" s="4">
        <v>2476</v>
      </c>
      <c r="G48" s="5">
        <v>66</v>
      </c>
      <c r="H48" s="4">
        <v>4449</v>
      </c>
      <c r="I48" s="5">
        <v>65</v>
      </c>
      <c r="J48" s="4">
        <v>2374</v>
      </c>
    </row>
    <row r="49" spans="1:10" ht="23.25" thickBot="1">
      <c r="A49" s="3"/>
      <c r="B49" s="3" t="s">
        <v>37</v>
      </c>
      <c r="C49" s="4">
        <v>1670</v>
      </c>
      <c r="D49" s="4">
        <v>1670</v>
      </c>
      <c r="E49" s="5">
        <v>838</v>
      </c>
      <c r="F49" s="5">
        <v>794</v>
      </c>
      <c r="G49" s="5">
        <v>16</v>
      </c>
      <c r="H49" s="4">
        <v>1648</v>
      </c>
      <c r="I49" s="5">
        <v>22</v>
      </c>
      <c r="J49" s="5">
        <v>0</v>
      </c>
    </row>
    <row r="50" spans="1:10" ht="23.25" thickBot="1">
      <c r="A50" s="3"/>
      <c r="B50" s="3" t="s">
        <v>3897</v>
      </c>
      <c r="C50" s="4">
        <v>2001</v>
      </c>
      <c r="D50" s="4">
        <v>1114</v>
      </c>
      <c r="E50" s="5">
        <v>395</v>
      </c>
      <c r="F50" s="5">
        <v>676</v>
      </c>
      <c r="G50" s="5">
        <v>18</v>
      </c>
      <c r="H50" s="4">
        <v>1089</v>
      </c>
      <c r="I50" s="5">
        <v>25</v>
      </c>
      <c r="J50" s="5">
        <v>887</v>
      </c>
    </row>
    <row r="51" spans="1:10" ht="23.25" thickBot="1">
      <c r="A51" s="3"/>
      <c r="B51" s="3" t="s">
        <v>3896</v>
      </c>
      <c r="C51" s="4">
        <v>3217</v>
      </c>
      <c r="D51" s="4">
        <v>1730</v>
      </c>
      <c r="E51" s="5">
        <v>674</v>
      </c>
      <c r="F51" s="4">
        <v>1006</v>
      </c>
      <c r="G51" s="5">
        <v>32</v>
      </c>
      <c r="H51" s="4">
        <v>1712</v>
      </c>
      <c r="I51" s="5">
        <v>18</v>
      </c>
      <c r="J51" s="4">
        <v>1487</v>
      </c>
    </row>
    <row r="52" spans="1:10" ht="17.25" thickBot="1">
      <c r="A52" s="3" t="s">
        <v>3895</v>
      </c>
      <c r="B52" s="3" t="s">
        <v>36</v>
      </c>
      <c r="C52" s="4">
        <v>15056</v>
      </c>
      <c r="D52" s="4">
        <v>9831</v>
      </c>
      <c r="E52" s="4">
        <v>4248</v>
      </c>
      <c r="F52" s="4">
        <v>5375</v>
      </c>
      <c r="G52" s="5">
        <v>101</v>
      </c>
      <c r="H52" s="4">
        <v>9724</v>
      </c>
      <c r="I52" s="5">
        <v>107</v>
      </c>
      <c r="J52" s="4">
        <v>5225</v>
      </c>
    </row>
    <row r="53" spans="1:10" ht="23.25" thickBot="1">
      <c r="A53" s="3"/>
      <c r="B53" s="3" t="s">
        <v>37</v>
      </c>
      <c r="C53" s="4">
        <v>3455</v>
      </c>
      <c r="D53" s="4">
        <v>3454</v>
      </c>
      <c r="E53" s="4">
        <v>1706</v>
      </c>
      <c r="F53" s="4">
        <v>1699</v>
      </c>
      <c r="G53" s="5">
        <v>24</v>
      </c>
      <c r="H53" s="4">
        <v>3429</v>
      </c>
      <c r="I53" s="5">
        <v>25</v>
      </c>
      <c r="J53" s="5">
        <v>1</v>
      </c>
    </row>
    <row r="54" spans="1:10" ht="23.25" thickBot="1">
      <c r="A54" s="3"/>
      <c r="B54" s="3" t="s">
        <v>3894</v>
      </c>
      <c r="C54" s="4">
        <v>1798</v>
      </c>
      <c r="D54" s="4">
        <v>1207</v>
      </c>
      <c r="E54" s="5">
        <v>502</v>
      </c>
      <c r="F54" s="5">
        <v>686</v>
      </c>
      <c r="G54" s="5">
        <v>7</v>
      </c>
      <c r="H54" s="4">
        <v>1195</v>
      </c>
      <c r="I54" s="5">
        <v>12</v>
      </c>
      <c r="J54" s="5">
        <v>591</v>
      </c>
    </row>
    <row r="55" spans="1:10" ht="23.25" thickBot="1">
      <c r="A55" s="3"/>
      <c r="B55" s="3" t="s">
        <v>3893</v>
      </c>
      <c r="C55" s="4">
        <v>2370</v>
      </c>
      <c r="D55" s="4">
        <v>1185</v>
      </c>
      <c r="E55" s="5">
        <v>439</v>
      </c>
      <c r="F55" s="5">
        <v>709</v>
      </c>
      <c r="G55" s="5">
        <v>20</v>
      </c>
      <c r="H55" s="4">
        <v>1168</v>
      </c>
      <c r="I55" s="5">
        <v>17</v>
      </c>
      <c r="J55" s="4">
        <v>1185</v>
      </c>
    </row>
    <row r="56" spans="1:10" ht="23.25" thickBot="1">
      <c r="A56" s="3"/>
      <c r="B56" s="3" t="s">
        <v>3892</v>
      </c>
      <c r="C56" s="4">
        <v>2893</v>
      </c>
      <c r="D56" s="4">
        <v>1456</v>
      </c>
      <c r="E56" s="5">
        <v>534</v>
      </c>
      <c r="F56" s="5">
        <v>878</v>
      </c>
      <c r="G56" s="5">
        <v>19</v>
      </c>
      <c r="H56" s="4">
        <v>1431</v>
      </c>
      <c r="I56" s="5">
        <v>25</v>
      </c>
      <c r="J56" s="4">
        <v>1437</v>
      </c>
    </row>
    <row r="57" spans="1:10" ht="23.25" thickBot="1">
      <c r="A57" s="3"/>
      <c r="B57" s="3" t="s">
        <v>3891</v>
      </c>
      <c r="C57" s="4">
        <v>2278</v>
      </c>
      <c r="D57" s="4">
        <v>1354</v>
      </c>
      <c r="E57" s="5">
        <v>537</v>
      </c>
      <c r="F57" s="5">
        <v>788</v>
      </c>
      <c r="G57" s="5">
        <v>16</v>
      </c>
      <c r="H57" s="4">
        <v>1341</v>
      </c>
      <c r="I57" s="5">
        <v>13</v>
      </c>
      <c r="J57" s="5">
        <v>924</v>
      </c>
    </row>
    <row r="58" spans="1:10" ht="23.25" thickBot="1">
      <c r="A58" s="3"/>
      <c r="B58" s="3" t="s">
        <v>3890</v>
      </c>
      <c r="C58" s="4">
        <v>2262</v>
      </c>
      <c r="D58" s="4">
        <v>1175</v>
      </c>
      <c r="E58" s="5">
        <v>530</v>
      </c>
      <c r="F58" s="5">
        <v>615</v>
      </c>
      <c r="G58" s="5">
        <v>15</v>
      </c>
      <c r="H58" s="4">
        <v>1160</v>
      </c>
      <c r="I58" s="5">
        <v>15</v>
      </c>
      <c r="J58" s="4">
        <v>1087</v>
      </c>
    </row>
    <row r="59" spans="1:10" ht="17.25" thickBot="1">
      <c r="A59" s="3" t="s">
        <v>3889</v>
      </c>
      <c r="B59" s="3" t="s">
        <v>36</v>
      </c>
      <c r="C59" s="4">
        <v>14086</v>
      </c>
      <c r="D59" s="4">
        <v>8376</v>
      </c>
      <c r="E59" s="4">
        <v>4112</v>
      </c>
      <c r="F59" s="4">
        <v>4044</v>
      </c>
      <c r="G59" s="5">
        <v>120</v>
      </c>
      <c r="H59" s="4">
        <v>8276</v>
      </c>
      <c r="I59" s="5">
        <v>100</v>
      </c>
      <c r="J59" s="4">
        <v>5710</v>
      </c>
    </row>
    <row r="60" spans="1:10" ht="23.25" thickBot="1">
      <c r="A60" s="3"/>
      <c r="B60" s="3" t="s">
        <v>37</v>
      </c>
      <c r="C60" s="4">
        <v>2971</v>
      </c>
      <c r="D60" s="4">
        <v>2971</v>
      </c>
      <c r="E60" s="4">
        <v>1696</v>
      </c>
      <c r="F60" s="4">
        <v>1209</v>
      </c>
      <c r="G60" s="5">
        <v>40</v>
      </c>
      <c r="H60" s="4">
        <v>2945</v>
      </c>
      <c r="I60" s="5">
        <v>26</v>
      </c>
      <c r="J60" s="5">
        <v>0</v>
      </c>
    </row>
    <row r="61" spans="1:10" ht="23.25" thickBot="1">
      <c r="A61" s="3"/>
      <c r="B61" s="3" t="s">
        <v>3888</v>
      </c>
      <c r="C61" s="4">
        <v>2902</v>
      </c>
      <c r="D61" s="4">
        <v>1314</v>
      </c>
      <c r="E61" s="5">
        <v>557</v>
      </c>
      <c r="F61" s="5">
        <v>719</v>
      </c>
      <c r="G61" s="5">
        <v>20</v>
      </c>
      <c r="H61" s="4">
        <v>1296</v>
      </c>
      <c r="I61" s="5">
        <v>18</v>
      </c>
      <c r="J61" s="4">
        <v>1588</v>
      </c>
    </row>
    <row r="62" spans="1:10" ht="23.25" thickBot="1">
      <c r="A62" s="3"/>
      <c r="B62" s="3" t="s">
        <v>3887</v>
      </c>
      <c r="C62" s="4">
        <v>2783</v>
      </c>
      <c r="D62" s="4">
        <v>1413</v>
      </c>
      <c r="E62" s="5">
        <v>613</v>
      </c>
      <c r="F62" s="5">
        <v>755</v>
      </c>
      <c r="G62" s="5">
        <v>24</v>
      </c>
      <c r="H62" s="4">
        <v>1392</v>
      </c>
      <c r="I62" s="5">
        <v>21</v>
      </c>
      <c r="J62" s="4">
        <v>1370</v>
      </c>
    </row>
    <row r="63" spans="1:10" ht="23.25" thickBot="1">
      <c r="A63" s="3"/>
      <c r="B63" s="3" t="s">
        <v>3886</v>
      </c>
      <c r="C63" s="4">
        <v>2630</v>
      </c>
      <c r="D63" s="4">
        <v>1244</v>
      </c>
      <c r="E63" s="5">
        <v>529</v>
      </c>
      <c r="F63" s="5">
        <v>674</v>
      </c>
      <c r="G63" s="5">
        <v>17</v>
      </c>
      <c r="H63" s="4">
        <v>1220</v>
      </c>
      <c r="I63" s="5">
        <v>24</v>
      </c>
      <c r="J63" s="4">
        <v>1386</v>
      </c>
    </row>
    <row r="64" spans="1:10" ht="23.25" thickBot="1">
      <c r="A64" s="3"/>
      <c r="B64" s="3" t="s">
        <v>3885</v>
      </c>
      <c r="C64" s="4">
        <v>2800</v>
      </c>
      <c r="D64" s="4">
        <v>1434</v>
      </c>
      <c r="E64" s="5">
        <v>717</v>
      </c>
      <c r="F64" s="5">
        <v>687</v>
      </c>
      <c r="G64" s="5">
        <v>19</v>
      </c>
      <c r="H64" s="4">
        <v>1423</v>
      </c>
      <c r="I64" s="5">
        <v>11</v>
      </c>
      <c r="J64" s="4">
        <v>1366</v>
      </c>
    </row>
    <row r="65" spans="1:10" ht="17.25" thickBot="1">
      <c r="A65" s="3" t="s">
        <v>3884</v>
      </c>
      <c r="B65" s="3" t="s">
        <v>36</v>
      </c>
      <c r="C65" s="4">
        <v>14418</v>
      </c>
      <c r="D65" s="4">
        <v>9295</v>
      </c>
      <c r="E65" s="4">
        <v>4128</v>
      </c>
      <c r="F65" s="4">
        <v>4908</v>
      </c>
      <c r="G65" s="5">
        <v>119</v>
      </c>
      <c r="H65" s="4">
        <v>9155</v>
      </c>
      <c r="I65" s="5">
        <v>140</v>
      </c>
      <c r="J65" s="4">
        <v>5123</v>
      </c>
    </row>
    <row r="66" spans="1:10" ht="23.25" thickBot="1">
      <c r="A66" s="3"/>
      <c r="B66" s="3" t="s">
        <v>37</v>
      </c>
      <c r="C66" s="4">
        <v>2444</v>
      </c>
      <c r="D66" s="4">
        <v>2444</v>
      </c>
      <c r="E66" s="4">
        <v>1235</v>
      </c>
      <c r="F66" s="4">
        <v>1161</v>
      </c>
      <c r="G66" s="5">
        <v>27</v>
      </c>
      <c r="H66" s="4">
        <v>2423</v>
      </c>
      <c r="I66" s="5">
        <v>21</v>
      </c>
      <c r="J66" s="5">
        <v>0</v>
      </c>
    </row>
    <row r="67" spans="1:10" ht="23.25" thickBot="1">
      <c r="A67" s="3"/>
      <c r="B67" s="3" t="s">
        <v>3883</v>
      </c>
      <c r="C67" s="4">
        <v>1514</v>
      </c>
      <c r="D67" s="5">
        <v>888</v>
      </c>
      <c r="E67" s="5">
        <v>350</v>
      </c>
      <c r="F67" s="5">
        <v>521</v>
      </c>
      <c r="G67" s="5">
        <v>5</v>
      </c>
      <c r="H67" s="5">
        <v>876</v>
      </c>
      <c r="I67" s="5">
        <v>12</v>
      </c>
      <c r="J67" s="5">
        <v>626</v>
      </c>
    </row>
    <row r="68" spans="1:10" ht="23.25" thickBot="1">
      <c r="A68" s="3"/>
      <c r="B68" s="3" t="s">
        <v>3882</v>
      </c>
      <c r="C68" s="4">
        <v>2496</v>
      </c>
      <c r="D68" s="4">
        <v>1400</v>
      </c>
      <c r="E68" s="5">
        <v>498</v>
      </c>
      <c r="F68" s="5">
        <v>857</v>
      </c>
      <c r="G68" s="5">
        <v>22</v>
      </c>
      <c r="H68" s="4">
        <v>1377</v>
      </c>
      <c r="I68" s="5">
        <v>23</v>
      </c>
      <c r="J68" s="4">
        <v>1096</v>
      </c>
    </row>
    <row r="69" spans="1:10" ht="23.25" thickBot="1">
      <c r="A69" s="3"/>
      <c r="B69" s="3" t="s">
        <v>3881</v>
      </c>
      <c r="C69" s="4">
        <v>2218</v>
      </c>
      <c r="D69" s="4">
        <v>1030</v>
      </c>
      <c r="E69" s="5">
        <v>405</v>
      </c>
      <c r="F69" s="5">
        <v>582</v>
      </c>
      <c r="G69" s="5">
        <v>16</v>
      </c>
      <c r="H69" s="4">
        <v>1003</v>
      </c>
      <c r="I69" s="5">
        <v>27</v>
      </c>
      <c r="J69" s="4">
        <v>1188</v>
      </c>
    </row>
    <row r="70" spans="1:10" ht="23.25" thickBot="1">
      <c r="A70" s="3"/>
      <c r="B70" s="3" t="s">
        <v>3880</v>
      </c>
      <c r="C70" s="4">
        <v>1848</v>
      </c>
      <c r="D70" s="4">
        <v>1003</v>
      </c>
      <c r="E70" s="5">
        <v>402</v>
      </c>
      <c r="F70" s="5">
        <v>557</v>
      </c>
      <c r="G70" s="5">
        <v>16</v>
      </c>
      <c r="H70" s="5">
        <v>975</v>
      </c>
      <c r="I70" s="5">
        <v>28</v>
      </c>
      <c r="J70" s="5">
        <v>845</v>
      </c>
    </row>
    <row r="71" spans="1:10" ht="23.25" thickBot="1">
      <c r="A71" s="3"/>
      <c r="B71" s="3" t="s">
        <v>3879</v>
      </c>
      <c r="C71" s="4">
        <v>2105</v>
      </c>
      <c r="D71" s="4">
        <v>1223</v>
      </c>
      <c r="E71" s="5">
        <v>494</v>
      </c>
      <c r="F71" s="5">
        <v>695</v>
      </c>
      <c r="G71" s="5">
        <v>17</v>
      </c>
      <c r="H71" s="4">
        <v>1206</v>
      </c>
      <c r="I71" s="5">
        <v>17</v>
      </c>
      <c r="J71" s="5">
        <v>882</v>
      </c>
    </row>
    <row r="72" spans="1:10" ht="23.25" thickBot="1">
      <c r="A72" s="3"/>
      <c r="B72" s="3" t="s">
        <v>3878</v>
      </c>
      <c r="C72" s="4">
        <v>1793</v>
      </c>
      <c r="D72" s="4">
        <v>1307</v>
      </c>
      <c r="E72" s="5">
        <v>744</v>
      </c>
      <c r="F72" s="5">
        <v>535</v>
      </c>
      <c r="G72" s="5">
        <v>16</v>
      </c>
      <c r="H72" s="4">
        <v>1295</v>
      </c>
      <c r="I72" s="5">
        <v>12</v>
      </c>
      <c r="J72" s="5">
        <v>486</v>
      </c>
    </row>
    <row r="73" spans="1:10" ht="17.25" thickBot="1">
      <c r="A73" s="3" t="s">
        <v>3877</v>
      </c>
      <c r="B73" s="3" t="s">
        <v>36</v>
      </c>
      <c r="C73" s="4">
        <v>12137</v>
      </c>
      <c r="D73" s="4">
        <v>8399</v>
      </c>
      <c r="E73" s="4">
        <v>4019</v>
      </c>
      <c r="F73" s="4">
        <v>4196</v>
      </c>
      <c r="G73" s="5">
        <v>117</v>
      </c>
      <c r="H73" s="4">
        <v>8332</v>
      </c>
      <c r="I73" s="5">
        <v>67</v>
      </c>
      <c r="J73" s="4">
        <v>3738</v>
      </c>
    </row>
    <row r="74" spans="1:10" ht="23.25" thickBot="1">
      <c r="A74" s="3"/>
      <c r="B74" s="3" t="s">
        <v>37</v>
      </c>
      <c r="C74" s="4">
        <v>2237</v>
      </c>
      <c r="D74" s="4">
        <v>2237</v>
      </c>
      <c r="E74" s="4">
        <v>1254</v>
      </c>
      <c r="F74" s="5">
        <v>943</v>
      </c>
      <c r="G74" s="5">
        <v>22</v>
      </c>
      <c r="H74" s="4">
        <v>2219</v>
      </c>
      <c r="I74" s="5">
        <v>18</v>
      </c>
      <c r="J74" s="5">
        <v>0</v>
      </c>
    </row>
    <row r="75" spans="1:10" ht="23.25" thickBot="1">
      <c r="A75" s="3"/>
      <c r="B75" s="3" t="s">
        <v>3876</v>
      </c>
      <c r="C75" s="4">
        <v>2271</v>
      </c>
      <c r="D75" s="4">
        <v>1184</v>
      </c>
      <c r="E75" s="5">
        <v>427</v>
      </c>
      <c r="F75" s="5">
        <v>724</v>
      </c>
      <c r="G75" s="5">
        <v>20</v>
      </c>
      <c r="H75" s="4">
        <v>1171</v>
      </c>
      <c r="I75" s="5">
        <v>13</v>
      </c>
      <c r="J75" s="4">
        <v>1087</v>
      </c>
    </row>
    <row r="76" spans="1:10" ht="23.25" thickBot="1">
      <c r="A76" s="3"/>
      <c r="B76" s="3" t="s">
        <v>3875</v>
      </c>
      <c r="C76" s="4">
        <v>2409</v>
      </c>
      <c r="D76" s="4">
        <v>1442</v>
      </c>
      <c r="E76" s="5">
        <v>584</v>
      </c>
      <c r="F76" s="5">
        <v>820</v>
      </c>
      <c r="G76" s="5">
        <v>25</v>
      </c>
      <c r="H76" s="4">
        <v>1429</v>
      </c>
      <c r="I76" s="5">
        <v>13</v>
      </c>
      <c r="J76" s="5">
        <v>967</v>
      </c>
    </row>
    <row r="77" spans="1:10" ht="23.25" thickBot="1">
      <c r="A77" s="3"/>
      <c r="B77" s="3" t="s">
        <v>3874</v>
      </c>
      <c r="C77" s="4">
        <v>1823</v>
      </c>
      <c r="D77" s="4">
        <v>1053</v>
      </c>
      <c r="E77" s="5">
        <v>402</v>
      </c>
      <c r="F77" s="5">
        <v>625</v>
      </c>
      <c r="G77" s="5">
        <v>18</v>
      </c>
      <c r="H77" s="4">
        <v>1045</v>
      </c>
      <c r="I77" s="5">
        <v>8</v>
      </c>
      <c r="J77" s="5">
        <v>770</v>
      </c>
    </row>
    <row r="78" spans="1:10" ht="23.25" thickBot="1">
      <c r="A78" s="3"/>
      <c r="B78" s="3" t="s">
        <v>3873</v>
      </c>
      <c r="C78" s="4">
        <v>3397</v>
      </c>
      <c r="D78" s="4">
        <v>2483</v>
      </c>
      <c r="E78" s="4">
        <v>1352</v>
      </c>
      <c r="F78" s="4">
        <v>1084</v>
      </c>
      <c r="G78" s="5">
        <v>32</v>
      </c>
      <c r="H78" s="4">
        <v>2468</v>
      </c>
      <c r="I78" s="5">
        <v>15</v>
      </c>
      <c r="J78" s="5">
        <v>914</v>
      </c>
    </row>
    <row r="79" spans="1:10" ht="17.25" thickBot="1">
      <c r="A79" s="3" t="s">
        <v>3872</v>
      </c>
      <c r="B79" s="3" t="s">
        <v>36</v>
      </c>
      <c r="C79" s="4">
        <v>28607</v>
      </c>
      <c r="D79" s="4">
        <v>19265</v>
      </c>
      <c r="E79" s="4">
        <v>8840</v>
      </c>
      <c r="F79" s="4">
        <v>9947</v>
      </c>
      <c r="G79" s="5">
        <v>311</v>
      </c>
      <c r="H79" s="4">
        <v>19098</v>
      </c>
      <c r="I79" s="5">
        <v>167</v>
      </c>
      <c r="J79" s="4">
        <v>9342</v>
      </c>
    </row>
    <row r="80" spans="1:10" ht="23.25" thickBot="1">
      <c r="A80" s="3"/>
      <c r="B80" s="3" t="s">
        <v>37</v>
      </c>
      <c r="C80" s="4">
        <v>4400</v>
      </c>
      <c r="D80" s="4">
        <v>4400</v>
      </c>
      <c r="E80" s="4">
        <v>2405</v>
      </c>
      <c r="F80" s="4">
        <v>1899</v>
      </c>
      <c r="G80" s="5">
        <v>51</v>
      </c>
      <c r="H80" s="4">
        <v>4355</v>
      </c>
      <c r="I80" s="5">
        <v>45</v>
      </c>
      <c r="J80" s="5">
        <v>0</v>
      </c>
    </row>
    <row r="81" spans="1:10" ht="23.25" thickBot="1">
      <c r="A81" s="3"/>
      <c r="B81" s="3" t="s">
        <v>3871</v>
      </c>
      <c r="C81" s="4">
        <v>2034</v>
      </c>
      <c r="D81" s="4">
        <v>1174</v>
      </c>
      <c r="E81" s="5">
        <v>480</v>
      </c>
      <c r="F81" s="5">
        <v>663</v>
      </c>
      <c r="G81" s="5">
        <v>26</v>
      </c>
      <c r="H81" s="4">
        <v>1169</v>
      </c>
      <c r="I81" s="5">
        <v>5</v>
      </c>
      <c r="J81" s="5">
        <v>860</v>
      </c>
    </row>
    <row r="82" spans="1:10" ht="23.25" thickBot="1">
      <c r="A82" s="3"/>
      <c r="B82" s="3" t="s">
        <v>3870</v>
      </c>
      <c r="C82" s="4">
        <v>2366</v>
      </c>
      <c r="D82" s="4">
        <v>1591</v>
      </c>
      <c r="E82" s="5">
        <v>624</v>
      </c>
      <c r="F82" s="5">
        <v>930</v>
      </c>
      <c r="G82" s="5">
        <v>22</v>
      </c>
      <c r="H82" s="4">
        <v>1576</v>
      </c>
      <c r="I82" s="5">
        <v>15</v>
      </c>
      <c r="J82" s="5">
        <v>775</v>
      </c>
    </row>
    <row r="83" spans="1:10" ht="23.25" thickBot="1">
      <c r="A83" s="3"/>
      <c r="B83" s="3" t="s">
        <v>3869</v>
      </c>
      <c r="C83" s="4">
        <v>2105</v>
      </c>
      <c r="D83" s="4">
        <v>1265</v>
      </c>
      <c r="E83" s="5">
        <v>483</v>
      </c>
      <c r="F83" s="5">
        <v>752</v>
      </c>
      <c r="G83" s="5">
        <v>17</v>
      </c>
      <c r="H83" s="4">
        <v>1252</v>
      </c>
      <c r="I83" s="5">
        <v>13</v>
      </c>
      <c r="J83" s="5">
        <v>840</v>
      </c>
    </row>
    <row r="84" spans="1:10" ht="23.25" thickBot="1">
      <c r="A84" s="3"/>
      <c r="B84" s="3" t="s">
        <v>3868</v>
      </c>
      <c r="C84" s="4">
        <v>2898</v>
      </c>
      <c r="D84" s="4">
        <v>1935</v>
      </c>
      <c r="E84" s="5">
        <v>929</v>
      </c>
      <c r="F84" s="5">
        <v>960</v>
      </c>
      <c r="G84" s="5">
        <v>38</v>
      </c>
      <c r="H84" s="4">
        <v>1927</v>
      </c>
      <c r="I84" s="5">
        <v>8</v>
      </c>
      <c r="J84" s="5">
        <v>963</v>
      </c>
    </row>
    <row r="85" spans="1:10" ht="23.25" thickBot="1">
      <c r="A85" s="3"/>
      <c r="B85" s="3" t="s">
        <v>3867</v>
      </c>
      <c r="C85" s="4">
        <v>3153</v>
      </c>
      <c r="D85" s="4">
        <v>1944</v>
      </c>
      <c r="E85" s="5">
        <v>768</v>
      </c>
      <c r="F85" s="4">
        <v>1110</v>
      </c>
      <c r="G85" s="5">
        <v>41</v>
      </c>
      <c r="H85" s="4">
        <v>1919</v>
      </c>
      <c r="I85" s="5">
        <v>25</v>
      </c>
      <c r="J85" s="4">
        <v>1209</v>
      </c>
    </row>
    <row r="86" spans="1:10" ht="23.25" thickBot="1">
      <c r="A86" s="3"/>
      <c r="B86" s="3" t="s">
        <v>3866</v>
      </c>
      <c r="C86" s="4">
        <v>2404</v>
      </c>
      <c r="D86" s="4">
        <v>1092</v>
      </c>
      <c r="E86" s="5">
        <v>454</v>
      </c>
      <c r="F86" s="5">
        <v>610</v>
      </c>
      <c r="G86" s="5">
        <v>20</v>
      </c>
      <c r="H86" s="4">
        <v>1084</v>
      </c>
      <c r="I86" s="5">
        <v>8</v>
      </c>
      <c r="J86" s="4">
        <v>1312</v>
      </c>
    </row>
    <row r="87" spans="1:10" ht="23.25" thickBot="1">
      <c r="A87" s="3"/>
      <c r="B87" s="3" t="s">
        <v>3865</v>
      </c>
      <c r="C87" s="4">
        <v>2099</v>
      </c>
      <c r="D87" s="4">
        <v>1064</v>
      </c>
      <c r="E87" s="5">
        <v>479</v>
      </c>
      <c r="F87" s="5">
        <v>549</v>
      </c>
      <c r="G87" s="5">
        <v>23</v>
      </c>
      <c r="H87" s="4">
        <v>1051</v>
      </c>
      <c r="I87" s="5">
        <v>13</v>
      </c>
      <c r="J87" s="4">
        <v>1035</v>
      </c>
    </row>
    <row r="88" spans="1:10" ht="23.25" thickBot="1">
      <c r="A88" s="3"/>
      <c r="B88" s="3" t="s">
        <v>3864</v>
      </c>
      <c r="C88" s="4">
        <v>2906</v>
      </c>
      <c r="D88" s="4">
        <v>1908</v>
      </c>
      <c r="E88" s="5">
        <v>905</v>
      </c>
      <c r="F88" s="5">
        <v>957</v>
      </c>
      <c r="G88" s="5">
        <v>27</v>
      </c>
      <c r="H88" s="4">
        <v>1889</v>
      </c>
      <c r="I88" s="5">
        <v>19</v>
      </c>
      <c r="J88" s="5">
        <v>998</v>
      </c>
    </row>
    <row r="89" spans="1:10" ht="23.25" thickBot="1">
      <c r="A89" s="3"/>
      <c r="B89" s="3" t="s">
        <v>3863</v>
      </c>
      <c r="C89" s="4">
        <v>1300</v>
      </c>
      <c r="D89" s="4">
        <v>1016</v>
      </c>
      <c r="E89" s="5">
        <v>326</v>
      </c>
      <c r="F89" s="5">
        <v>668</v>
      </c>
      <c r="G89" s="5">
        <v>16</v>
      </c>
      <c r="H89" s="4">
        <v>1010</v>
      </c>
      <c r="I89" s="5">
        <v>6</v>
      </c>
      <c r="J89" s="5">
        <v>284</v>
      </c>
    </row>
    <row r="90" spans="1:10" ht="23.25" thickBot="1">
      <c r="A90" s="3"/>
      <c r="B90" s="3" t="s">
        <v>3862</v>
      </c>
      <c r="C90" s="4">
        <v>2942</v>
      </c>
      <c r="D90" s="4">
        <v>1876</v>
      </c>
      <c r="E90" s="5">
        <v>987</v>
      </c>
      <c r="F90" s="5">
        <v>849</v>
      </c>
      <c r="G90" s="5">
        <v>30</v>
      </c>
      <c r="H90" s="4">
        <v>1866</v>
      </c>
      <c r="I90" s="5">
        <v>10</v>
      </c>
      <c r="J90" s="4">
        <v>1066</v>
      </c>
    </row>
    <row r="91" spans="1:10" ht="23.25" thickBot="1">
      <c r="A91" s="3" t="s">
        <v>97</v>
      </c>
      <c r="B91" s="3"/>
      <c r="C91" s="5">
        <v>0</v>
      </c>
      <c r="D91" s="5">
        <v>1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-1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FABDE-B074-46C7-B187-2F7A340FD12E}">
  <sheetPr>
    <tabColor theme="4" tint="0.59999389629810485"/>
  </sheetPr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3990</v>
      </c>
      <c r="F3" s="11" t="s">
        <v>3989</v>
      </c>
      <c r="G3" s="11" t="s">
        <v>3988</v>
      </c>
      <c r="H3" s="11" t="s">
        <v>3987</v>
      </c>
      <c r="I3" s="44"/>
      <c r="J3" s="11"/>
      <c r="K3" s="44"/>
      <c r="U3" t="s">
        <v>3</v>
      </c>
      <c r="V3" t="str">
        <f t="shared" si="0"/>
        <v>강윤경</v>
      </c>
      <c r="W3" t="str">
        <f t="shared" si="0"/>
        <v>전봉민</v>
      </c>
      <c r="X3" t="str">
        <f t="shared" si="0"/>
        <v>배준현</v>
      </c>
    </row>
    <row r="4" spans="1:24" ht="17.25" thickBot="1">
      <c r="A4" s="3" t="s">
        <v>30</v>
      </c>
      <c r="B4" s="3"/>
      <c r="C4" s="4">
        <v>157108</v>
      </c>
      <c r="D4" s="4">
        <v>104896</v>
      </c>
      <c r="E4" s="4">
        <v>42489</v>
      </c>
      <c r="F4" s="4">
        <v>57959</v>
      </c>
      <c r="G4" s="4">
        <v>2092</v>
      </c>
      <c r="H4" s="4">
        <v>1079</v>
      </c>
      <c r="I4" s="4">
        <v>103619</v>
      </c>
      <c r="J4" s="4">
        <v>1277</v>
      </c>
      <c r="K4" s="4">
        <v>52212</v>
      </c>
      <c r="V4" s="8"/>
      <c r="W4" s="8"/>
      <c r="X4" s="8"/>
    </row>
    <row r="5" spans="1:24" ht="23.25" thickBot="1">
      <c r="A5" s="3" t="s">
        <v>31</v>
      </c>
      <c r="B5" s="3"/>
      <c r="C5" s="5">
        <v>365</v>
      </c>
      <c r="D5" s="5">
        <v>348</v>
      </c>
      <c r="E5" s="5">
        <v>133</v>
      </c>
      <c r="F5" s="5">
        <v>161</v>
      </c>
      <c r="G5" s="5">
        <v>17</v>
      </c>
      <c r="H5" s="5">
        <v>17</v>
      </c>
      <c r="I5" s="5">
        <v>328</v>
      </c>
      <c r="J5" s="5">
        <v>20</v>
      </c>
      <c r="K5" s="5">
        <v>17</v>
      </c>
      <c r="T5" t="s">
        <v>2929</v>
      </c>
      <c r="U5">
        <f>SUMIF($A:$A,"합계",D:D)</f>
        <v>104896</v>
      </c>
      <c r="V5">
        <f>SUMIF($A:$A,"합계",E:E)</f>
        <v>42489</v>
      </c>
      <c r="W5">
        <f>SUMIF($A:$A,"합계",F:F)</f>
        <v>57959</v>
      </c>
      <c r="X5">
        <f>SUMIF($A:$A,"합계",G:G)</f>
        <v>2092</v>
      </c>
    </row>
    <row r="6" spans="1:24" ht="23.25" thickBot="1">
      <c r="A6" s="3" t="s">
        <v>32</v>
      </c>
      <c r="B6" s="3"/>
      <c r="C6" s="4">
        <v>9725</v>
      </c>
      <c r="D6" s="4">
        <v>9722</v>
      </c>
      <c r="E6" s="4">
        <v>5216</v>
      </c>
      <c r="F6" s="4">
        <v>3961</v>
      </c>
      <c r="G6" s="5">
        <v>238</v>
      </c>
      <c r="H6" s="5">
        <v>122</v>
      </c>
      <c r="I6" s="4">
        <v>9537</v>
      </c>
      <c r="J6" s="5">
        <v>185</v>
      </c>
      <c r="K6" s="5">
        <v>3</v>
      </c>
      <c r="T6" t="s">
        <v>2930</v>
      </c>
      <c r="U6">
        <f>U5-U7</f>
        <v>64324</v>
      </c>
      <c r="V6">
        <f>V5-V7</f>
        <v>22811</v>
      </c>
      <c r="W6">
        <f>W5-W7</f>
        <v>38667</v>
      </c>
      <c r="X6">
        <f>X5-X7</f>
        <v>1318</v>
      </c>
    </row>
    <row r="7" spans="1:24" ht="23.25" thickBot="1">
      <c r="A7" s="3" t="s">
        <v>33</v>
      </c>
      <c r="B7" s="3"/>
      <c r="C7" s="5">
        <v>654</v>
      </c>
      <c r="D7" s="5">
        <v>169</v>
      </c>
      <c r="E7" s="5">
        <v>121</v>
      </c>
      <c r="F7" s="5">
        <v>44</v>
      </c>
      <c r="G7" s="5">
        <v>1</v>
      </c>
      <c r="H7" s="5">
        <v>1</v>
      </c>
      <c r="I7" s="5">
        <v>167</v>
      </c>
      <c r="J7" s="5">
        <v>2</v>
      </c>
      <c r="K7" s="5">
        <v>485</v>
      </c>
      <c r="T7" t="s">
        <v>2931</v>
      </c>
      <c r="U7">
        <f>U11+U10+U9</f>
        <v>40572</v>
      </c>
      <c r="V7">
        <f>V11+V10+V9</f>
        <v>19678</v>
      </c>
      <c r="W7">
        <f>W11+W10+W9</f>
        <v>19292</v>
      </c>
      <c r="X7">
        <f>X11+X10+X9</f>
        <v>774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2</v>
      </c>
      <c r="F8" s="5">
        <v>3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3986</v>
      </c>
      <c r="B9" s="3" t="s">
        <v>36</v>
      </c>
      <c r="C9" s="4">
        <v>11237</v>
      </c>
      <c r="D9" s="4">
        <v>7458</v>
      </c>
      <c r="E9" s="4">
        <v>2850</v>
      </c>
      <c r="F9" s="4">
        <v>4329</v>
      </c>
      <c r="G9" s="5">
        <v>123</v>
      </c>
      <c r="H9" s="5">
        <v>72</v>
      </c>
      <c r="I9" s="4">
        <v>7374</v>
      </c>
      <c r="J9" s="5">
        <v>84</v>
      </c>
      <c r="K9" s="4">
        <v>3779</v>
      </c>
      <c r="T9" t="s">
        <v>2934</v>
      </c>
      <c r="U9">
        <f>SUMIF($A:$A,"거소·선상투표",D:D)+SUMIF($A:$A,"국외부재자투표",D:D)+SUMIF($A:$A,"국외부재자투표(공관)",D:D)</f>
        <v>522</v>
      </c>
      <c r="V9">
        <f t="shared" ref="V9:X11" si="1">SUMIF($A:$A,"거소·선상투표",E:E)+SUMIF($A:$A,"국외부재자투표",E:E)+SUMIF($A:$A,"국외부재자투표(공관)",E:E)</f>
        <v>256</v>
      </c>
      <c r="W9">
        <f t="shared" si="1"/>
        <v>208</v>
      </c>
      <c r="X9">
        <f t="shared" si="1"/>
        <v>18</v>
      </c>
    </row>
    <row r="10" spans="1:24" ht="23.25" thickBot="1">
      <c r="A10" s="3"/>
      <c r="B10" s="3" t="s">
        <v>37</v>
      </c>
      <c r="C10" s="4">
        <v>2152</v>
      </c>
      <c r="D10" s="4">
        <v>2150</v>
      </c>
      <c r="E10" s="4">
        <v>1098</v>
      </c>
      <c r="F10" s="5">
        <v>988</v>
      </c>
      <c r="G10" s="5">
        <v>32</v>
      </c>
      <c r="H10" s="5">
        <v>16</v>
      </c>
      <c r="I10" s="4">
        <v>2134</v>
      </c>
      <c r="J10" s="5">
        <v>16</v>
      </c>
      <c r="K10" s="5">
        <v>2</v>
      </c>
      <c r="T10" t="s">
        <v>2932</v>
      </c>
      <c r="U10">
        <f>SUMIF($B:$B,"관내사전투표",D:D)</f>
        <v>30328</v>
      </c>
      <c r="V10">
        <f t="shared" ref="V10:X12" si="2">SUMIF($B:$B,"관내사전투표",E:E)</f>
        <v>14206</v>
      </c>
      <c r="W10">
        <f t="shared" si="2"/>
        <v>15123</v>
      </c>
      <c r="X10">
        <f t="shared" si="2"/>
        <v>518</v>
      </c>
    </row>
    <row r="11" spans="1:24" ht="23.25" thickBot="1">
      <c r="A11" s="3"/>
      <c r="B11" s="3" t="s">
        <v>3985</v>
      </c>
      <c r="C11" s="4">
        <v>2081</v>
      </c>
      <c r="D11" s="4">
        <v>1169</v>
      </c>
      <c r="E11" s="5">
        <v>336</v>
      </c>
      <c r="F11" s="5">
        <v>775</v>
      </c>
      <c r="G11" s="5">
        <v>28</v>
      </c>
      <c r="H11" s="5">
        <v>12</v>
      </c>
      <c r="I11" s="4">
        <v>1151</v>
      </c>
      <c r="J11" s="5">
        <v>18</v>
      </c>
      <c r="K11" s="5">
        <v>912</v>
      </c>
      <c r="T11" t="s">
        <v>2933</v>
      </c>
      <c r="U11">
        <f>SUMIF($A:$A,"관외사전투표",D:D)</f>
        <v>9722</v>
      </c>
      <c r="V11">
        <f t="shared" ref="V11:X13" si="3">SUMIF($A:$A,"관외사전투표",E:E)</f>
        <v>5216</v>
      </c>
      <c r="W11">
        <f t="shared" si="3"/>
        <v>3961</v>
      </c>
      <c r="X11">
        <f t="shared" si="3"/>
        <v>238</v>
      </c>
    </row>
    <row r="12" spans="1:24" ht="23.25" thickBot="1">
      <c r="A12" s="3"/>
      <c r="B12" s="3" t="s">
        <v>3984</v>
      </c>
      <c r="C12" s="4">
        <v>2693</v>
      </c>
      <c r="D12" s="4">
        <v>1692</v>
      </c>
      <c r="E12" s="5">
        <v>531</v>
      </c>
      <c r="F12" s="4">
        <v>1097</v>
      </c>
      <c r="G12" s="5">
        <v>21</v>
      </c>
      <c r="H12" s="5">
        <v>21</v>
      </c>
      <c r="I12" s="4">
        <v>1670</v>
      </c>
      <c r="J12" s="5">
        <v>22</v>
      </c>
      <c r="K12" s="4">
        <v>1001</v>
      </c>
    </row>
    <row r="13" spans="1:24" ht="23.25" thickBot="1">
      <c r="A13" s="3"/>
      <c r="B13" s="3" t="s">
        <v>3983</v>
      </c>
      <c r="C13" s="4">
        <v>1881</v>
      </c>
      <c r="D13" s="4">
        <v>1174</v>
      </c>
      <c r="E13" s="5">
        <v>430</v>
      </c>
      <c r="F13" s="5">
        <v>692</v>
      </c>
      <c r="G13" s="5">
        <v>24</v>
      </c>
      <c r="H13" s="5">
        <v>12</v>
      </c>
      <c r="I13" s="4">
        <v>1158</v>
      </c>
      <c r="J13" s="5">
        <v>16</v>
      </c>
      <c r="K13" s="5">
        <v>707</v>
      </c>
    </row>
    <row r="14" spans="1:24" ht="23.25" thickBot="1">
      <c r="A14" s="3"/>
      <c r="B14" s="3" t="s">
        <v>3982</v>
      </c>
      <c r="C14" s="4">
        <v>2430</v>
      </c>
      <c r="D14" s="4">
        <v>1273</v>
      </c>
      <c r="E14" s="5">
        <v>455</v>
      </c>
      <c r="F14" s="5">
        <v>777</v>
      </c>
      <c r="G14" s="5">
        <v>18</v>
      </c>
      <c r="H14" s="5">
        <v>11</v>
      </c>
      <c r="I14" s="4">
        <v>1261</v>
      </c>
      <c r="J14" s="5">
        <v>12</v>
      </c>
      <c r="K14" s="4">
        <v>1157</v>
      </c>
      <c r="U14" s="8"/>
      <c r="V14" s="8"/>
      <c r="W14" s="8"/>
      <c r="X14" s="8"/>
    </row>
    <row r="15" spans="1:24" ht="17.25" thickBot="1">
      <c r="A15" s="3" t="s">
        <v>3981</v>
      </c>
      <c r="B15" s="3" t="s">
        <v>36</v>
      </c>
      <c r="C15" s="4">
        <v>10701</v>
      </c>
      <c r="D15" s="4">
        <v>7724</v>
      </c>
      <c r="E15" s="4">
        <v>2850</v>
      </c>
      <c r="F15" s="4">
        <v>4621</v>
      </c>
      <c r="G15" s="5">
        <v>129</v>
      </c>
      <c r="H15" s="5">
        <v>60</v>
      </c>
      <c r="I15" s="4">
        <v>7660</v>
      </c>
      <c r="J15" s="5">
        <v>64</v>
      </c>
      <c r="K15" s="4">
        <v>2977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3348</v>
      </c>
      <c r="D16" s="4">
        <v>3348</v>
      </c>
      <c r="E16" s="4">
        <v>1503</v>
      </c>
      <c r="F16" s="4">
        <v>1736</v>
      </c>
      <c r="G16" s="5">
        <v>65</v>
      </c>
      <c r="H16" s="5">
        <v>20</v>
      </c>
      <c r="I16" s="4">
        <v>3324</v>
      </c>
      <c r="J16" s="5">
        <v>24</v>
      </c>
      <c r="K16" s="5">
        <v>0</v>
      </c>
    </row>
    <row r="17" spans="1:11" ht="23.25" thickBot="1">
      <c r="A17" s="3"/>
      <c r="B17" s="3" t="s">
        <v>3980</v>
      </c>
      <c r="C17" s="4">
        <v>2621</v>
      </c>
      <c r="D17" s="4">
        <v>1456</v>
      </c>
      <c r="E17" s="5">
        <v>492</v>
      </c>
      <c r="F17" s="5">
        <v>915</v>
      </c>
      <c r="G17" s="5">
        <v>22</v>
      </c>
      <c r="H17" s="5">
        <v>12</v>
      </c>
      <c r="I17" s="4">
        <v>1441</v>
      </c>
      <c r="J17" s="5">
        <v>15</v>
      </c>
      <c r="K17" s="4">
        <v>1165</v>
      </c>
    </row>
    <row r="18" spans="1:11" ht="23.25" thickBot="1">
      <c r="A18" s="3"/>
      <c r="B18" s="3" t="s">
        <v>3979</v>
      </c>
      <c r="C18" s="4">
        <v>2772</v>
      </c>
      <c r="D18" s="4">
        <v>1611</v>
      </c>
      <c r="E18" s="5">
        <v>493</v>
      </c>
      <c r="F18" s="4">
        <v>1058</v>
      </c>
      <c r="G18" s="5">
        <v>24</v>
      </c>
      <c r="H18" s="5">
        <v>18</v>
      </c>
      <c r="I18" s="4">
        <v>1593</v>
      </c>
      <c r="J18" s="5">
        <v>18</v>
      </c>
      <c r="K18" s="4">
        <v>1161</v>
      </c>
    </row>
    <row r="19" spans="1:11" ht="23.25" thickBot="1">
      <c r="A19" s="3"/>
      <c r="B19" s="3" t="s">
        <v>3978</v>
      </c>
      <c r="C19" s="4">
        <v>1960</v>
      </c>
      <c r="D19" s="4">
        <v>1309</v>
      </c>
      <c r="E19" s="5">
        <v>362</v>
      </c>
      <c r="F19" s="5">
        <v>912</v>
      </c>
      <c r="G19" s="5">
        <v>18</v>
      </c>
      <c r="H19" s="5">
        <v>10</v>
      </c>
      <c r="I19" s="4">
        <v>1302</v>
      </c>
      <c r="J19" s="5">
        <v>7</v>
      </c>
      <c r="K19" s="5">
        <v>651</v>
      </c>
    </row>
    <row r="20" spans="1:11" ht="17.25" thickBot="1">
      <c r="A20" s="3" t="s">
        <v>3977</v>
      </c>
      <c r="B20" s="3" t="s">
        <v>36</v>
      </c>
      <c r="C20" s="4">
        <v>13798</v>
      </c>
      <c r="D20" s="4">
        <v>9381</v>
      </c>
      <c r="E20" s="4">
        <v>3336</v>
      </c>
      <c r="F20" s="4">
        <v>5670</v>
      </c>
      <c r="G20" s="5">
        <v>160</v>
      </c>
      <c r="H20" s="5">
        <v>100</v>
      </c>
      <c r="I20" s="4">
        <v>9266</v>
      </c>
      <c r="J20" s="5">
        <v>115</v>
      </c>
      <c r="K20" s="4">
        <v>4417</v>
      </c>
    </row>
    <row r="21" spans="1:11" ht="23.25" thickBot="1">
      <c r="A21" s="3"/>
      <c r="B21" s="3" t="s">
        <v>37</v>
      </c>
      <c r="C21" s="4">
        <v>3366</v>
      </c>
      <c r="D21" s="4">
        <v>3366</v>
      </c>
      <c r="E21" s="4">
        <v>1433</v>
      </c>
      <c r="F21" s="4">
        <v>1801</v>
      </c>
      <c r="G21" s="5">
        <v>56</v>
      </c>
      <c r="H21" s="5">
        <v>37</v>
      </c>
      <c r="I21" s="4">
        <v>3327</v>
      </c>
      <c r="J21" s="5">
        <v>39</v>
      </c>
      <c r="K21" s="5">
        <v>0</v>
      </c>
    </row>
    <row r="22" spans="1:11" ht="17.25" thickBot="1">
      <c r="A22" s="3"/>
      <c r="B22" s="3" t="s">
        <v>3976</v>
      </c>
      <c r="C22" s="4">
        <v>2657</v>
      </c>
      <c r="D22" s="4">
        <v>1251</v>
      </c>
      <c r="E22" s="5">
        <v>411</v>
      </c>
      <c r="F22" s="5">
        <v>770</v>
      </c>
      <c r="G22" s="5">
        <v>29</v>
      </c>
      <c r="H22" s="5">
        <v>23</v>
      </c>
      <c r="I22" s="4">
        <v>1233</v>
      </c>
      <c r="J22" s="5">
        <v>18</v>
      </c>
      <c r="K22" s="4">
        <v>1406</v>
      </c>
    </row>
    <row r="23" spans="1:11" ht="17.25" thickBot="1">
      <c r="A23" s="3"/>
      <c r="B23" s="3" t="s">
        <v>3975</v>
      </c>
      <c r="C23" s="4">
        <v>3031</v>
      </c>
      <c r="D23" s="4">
        <v>1729</v>
      </c>
      <c r="E23" s="5">
        <v>552</v>
      </c>
      <c r="F23" s="4">
        <v>1107</v>
      </c>
      <c r="G23" s="5">
        <v>29</v>
      </c>
      <c r="H23" s="5">
        <v>16</v>
      </c>
      <c r="I23" s="4">
        <v>1704</v>
      </c>
      <c r="J23" s="5">
        <v>25</v>
      </c>
      <c r="K23" s="4">
        <v>1302</v>
      </c>
    </row>
    <row r="24" spans="1:11" ht="17.25" thickBot="1">
      <c r="A24" s="3"/>
      <c r="B24" s="3" t="s">
        <v>3974</v>
      </c>
      <c r="C24" s="4">
        <v>2479</v>
      </c>
      <c r="D24" s="4">
        <v>1517</v>
      </c>
      <c r="E24" s="5">
        <v>448</v>
      </c>
      <c r="F24" s="4">
        <v>1019</v>
      </c>
      <c r="G24" s="5">
        <v>26</v>
      </c>
      <c r="H24" s="5">
        <v>9</v>
      </c>
      <c r="I24" s="4">
        <v>1502</v>
      </c>
      <c r="J24" s="5">
        <v>15</v>
      </c>
      <c r="K24" s="5">
        <v>962</v>
      </c>
    </row>
    <row r="25" spans="1:11" ht="17.25" thickBot="1">
      <c r="A25" s="3"/>
      <c r="B25" s="3" t="s">
        <v>3973</v>
      </c>
      <c r="C25" s="4">
        <v>2265</v>
      </c>
      <c r="D25" s="4">
        <v>1518</v>
      </c>
      <c r="E25" s="5">
        <v>492</v>
      </c>
      <c r="F25" s="5">
        <v>973</v>
      </c>
      <c r="G25" s="5">
        <v>20</v>
      </c>
      <c r="H25" s="5">
        <v>15</v>
      </c>
      <c r="I25" s="4">
        <v>1500</v>
      </c>
      <c r="J25" s="5">
        <v>18</v>
      </c>
      <c r="K25" s="5">
        <v>747</v>
      </c>
    </row>
    <row r="26" spans="1:11" ht="17.25" thickBot="1">
      <c r="A26" s="3" t="s">
        <v>3972</v>
      </c>
      <c r="B26" s="3" t="s">
        <v>36</v>
      </c>
      <c r="C26" s="4">
        <v>23200</v>
      </c>
      <c r="D26" s="4">
        <v>15204</v>
      </c>
      <c r="E26" s="4">
        <v>5719</v>
      </c>
      <c r="F26" s="4">
        <v>8929</v>
      </c>
      <c r="G26" s="5">
        <v>269</v>
      </c>
      <c r="H26" s="5">
        <v>125</v>
      </c>
      <c r="I26" s="4">
        <v>15042</v>
      </c>
      <c r="J26" s="5">
        <v>162</v>
      </c>
      <c r="K26" s="4">
        <v>7996</v>
      </c>
    </row>
    <row r="27" spans="1:11" ht="23.25" thickBot="1">
      <c r="A27" s="3"/>
      <c r="B27" s="3" t="s">
        <v>37</v>
      </c>
      <c r="C27" s="4">
        <v>4431</v>
      </c>
      <c r="D27" s="4">
        <v>4430</v>
      </c>
      <c r="E27" s="4">
        <v>2027</v>
      </c>
      <c r="F27" s="4">
        <v>2285</v>
      </c>
      <c r="G27" s="5">
        <v>66</v>
      </c>
      <c r="H27" s="5">
        <v>25</v>
      </c>
      <c r="I27" s="4">
        <v>4403</v>
      </c>
      <c r="J27" s="5">
        <v>27</v>
      </c>
      <c r="K27" s="5">
        <v>1</v>
      </c>
    </row>
    <row r="28" spans="1:11" ht="23.25" thickBot="1">
      <c r="A28" s="3"/>
      <c r="B28" s="3" t="s">
        <v>3971</v>
      </c>
      <c r="C28" s="4">
        <v>2952</v>
      </c>
      <c r="D28" s="4">
        <v>1683</v>
      </c>
      <c r="E28" s="5">
        <v>555</v>
      </c>
      <c r="F28" s="4">
        <v>1068</v>
      </c>
      <c r="G28" s="5">
        <v>31</v>
      </c>
      <c r="H28" s="5">
        <v>14</v>
      </c>
      <c r="I28" s="4">
        <v>1668</v>
      </c>
      <c r="J28" s="5">
        <v>15</v>
      </c>
      <c r="K28" s="4">
        <v>1269</v>
      </c>
    </row>
    <row r="29" spans="1:11" ht="23.25" thickBot="1">
      <c r="A29" s="3"/>
      <c r="B29" s="3" t="s">
        <v>3970</v>
      </c>
      <c r="C29" s="4">
        <v>2255</v>
      </c>
      <c r="D29" s="4">
        <v>1442</v>
      </c>
      <c r="E29" s="5">
        <v>500</v>
      </c>
      <c r="F29" s="5">
        <v>893</v>
      </c>
      <c r="G29" s="5">
        <v>23</v>
      </c>
      <c r="H29" s="5">
        <v>10</v>
      </c>
      <c r="I29" s="4">
        <v>1426</v>
      </c>
      <c r="J29" s="5">
        <v>16</v>
      </c>
      <c r="K29" s="5">
        <v>813</v>
      </c>
    </row>
    <row r="30" spans="1:11" ht="23.25" thickBot="1">
      <c r="A30" s="3"/>
      <c r="B30" s="3" t="s">
        <v>3969</v>
      </c>
      <c r="C30" s="4">
        <v>2990</v>
      </c>
      <c r="D30" s="4">
        <v>1779</v>
      </c>
      <c r="E30" s="5">
        <v>567</v>
      </c>
      <c r="F30" s="4">
        <v>1119</v>
      </c>
      <c r="G30" s="5">
        <v>37</v>
      </c>
      <c r="H30" s="5">
        <v>23</v>
      </c>
      <c r="I30" s="4">
        <v>1746</v>
      </c>
      <c r="J30" s="5">
        <v>33</v>
      </c>
      <c r="K30" s="4">
        <v>1211</v>
      </c>
    </row>
    <row r="31" spans="1:11" ht="23.25" thickBot="1">
      <c r="A31" s="3"/>
      <c r="B31" s="3" t="s">
        <v>3968</v>
      </c>
      <c r="C31" s="4">
        <v>2429</v>
      </c>
      <c r="D31" s="4">
        <v>1343</v>
      </c>
      <c r="E31" s="5">
        <v>482</v>
      </c>
      <c r="F31" s="5">
        <v>810</v>
      </c>
      <c r="G31" s="5">
        <v>27</v>
      </c>
      <c r="H31" s="5">
        <v>7</v>
      </c>
      <c r="I31" s="4">
        <v>1326</v>
      </c>
      <c r="J31" s="5">
        <v>17</v>
      </c>
      <c r="K31" s="4">
        <v>1086</v>
      </c>
    </row>
    <row r="32" spans="1:11" ht="23.25" thickBot="1">
      <c r="A32" s="3"/>
      <c r="B32" s="3" t="s">
        <v>3967</v>
      </c>
      <c r="C32" s="4">
        <v>1904</v>
      </c>
      <c r="D32" s="4">
        <v>1102</v>
      </c>
      <c r="E32" s="5">
        <v>305</v>
      </c>
      <c r="F32" s="5">
        <v>748</v>
      </c>
      <c r="G32" s="5">
        <v>27</v>
      </c>
      <c r="H32" s="5">
        <v>10</v>
      </c>
      <c r="I32" s="4">
        <v>1090</v>
      </c>
      <c r="J32" s="5">
        <v>12</v>
      </c>
      <c r="K32" s="5">
        <v>802</v>
      </c>
    </row>
    <row r="33" spans="1:11" ht="23.25" thickBot="1">
      <c r="A33" s="3"/>
      <c r="B33" s="3" t="s">
        <v>3966</v>
      </c>
      <c r="C33" s="4">
        <v>4009</v>
      </c>
      <c r="D33" s="4">
        <v>2136</v>
      </c>
      <c r="E33" s="5">
        <v>829</v>
      </c>
      <c r="F33" s="4">
        <v>1227</v>
      </c>
      <c r="G33" s="5">
        <v>36</v>
      </c>
      <c r="H33" s="5">
        <v>15</v>
      </c>
      <c r="I33" s="4">
        <v>2107</v>
      </c>
      <c r="J33" s="5">
        <v>29</v>
      </c>
      <c r="K33" s="4">
        <v>1873</v>
      </c>
    </row>
    <row r="34" spans="1:11" ht="23.25" thickBot="1">
      <c r="A34" s="3"/>
      <c r="B34" s="3" t="s">
        <v>3965</v>
      </c>
      <c r="C34" s="4">
        <v>2230</v>
      </c>
      <c r="D34" s="4">
        <v>1289</v>
      </c>
      <c r="E34" s="5">
        <v>454</v>
      </c>
      <c r="F34" s="5">
        <v>779</v>
      </c>
      <c r="G34" s="5">
        <v>22</v>
      </c>
      <c r="H34" s="5">
        <v>21</v>
      </c>
      <c r="I34" s="4">
        <v>1276</v>
      </c>
      <c r="J34" s="5">
        <v>13</v>
      </c>
      <c r="K34" s="5">
        <v>941</v>
      </c>
    </row>
    <row r="35" spans="1:11" ht="17.25" thickBot="1">
      <c r="A35" s="3" t="s">
        <v>3964</v>
      </c>
      <c r="B35" s="3" t="s">
        <v>36</v>
      </c>
      <c r="C35" s="4">
        <v>9723</v>
      </c>
      <c r="D35" s="4">
        <v>6357</v>
      </c>
      <c r="E35" s="4">
        <v>2466</v>
      </c>
      <c r="F35" s="4">
        <v>3673</v>
      </c>
      <c r="G35" s="5">
        <v>96</v>
      </c>
      <c r="H35" s="5">
        <v>51</v>
      </c>
      <c r="I35" s="4">
        <v>6286</v>
      </c>
      <c r="J35" s="5">
        <v>71</v>
      </c>
      <c r="K35" s="4">
        <v>3366</v>
      </c>
    </row>
    <row r="36" spans="1:11" ht="23.25" thickBot="1">
      <c r="A36" s="3"/>
      <c r="B36" s="3" t="s">
        <v>37</v>
      </c>
      <c r="C36" s="4">
        <v>1818</v>
      </c>
      <c r="D36" s="4">
        <v>1818</v>
      </c>
      <c r="E36" s="5">
        <v>848</v>
      </c>
      <c r="F36" s="5">
        <v>907</v>
      </c>
      <c r="G36" s="5">
        <v>31</v>
      </c>
      <c r="H36" s="5">
        <v>19</v>
      </c>
      <c r="I36" s="4">
        <v>1805</v>
      </c>
      <c r="J36" s="5">
        <v>13</v>
      </c>
      <c r="K36" s="5">
        <v>0</v>
      </c>
    </row>
    <row r="37" spans="1:11" ht="23.25" thickBot="1">
      <c r="A37" s="3"/>
      <c r="B37" s="3" t="s">
        <v>3963</v>
      </c>
      <c r="C37" s="4">
        <v>2342</v>
      </c>
      <c r="D37" s="4">
        <v>1174</v>
      </c>
      <c r="E37" s="5">
        <v>354</v>
      </c>
      <c r="F37" s="5">
        <v>784</v>
      </c>
      <c r="G37" s="5">
        <v>17</v>
      </c>
      <c r="H37" s="5">
        <v>8</v>
      </c>
      <c r="I37" s="4">
        <v>1163</v>
      </c>
      <c r="J37" s="5">
        <v>11</v>
      </c>
      <c r="K37" s="4">
        <v>1168</v>
      </c>
    </row>
    <row r="38" spans="1:11" ht="23.25" thickBot="1">
      <c r="A38" s="3"/>
      <c r="B38" s="3" t="s">
        <v>3962</v>
      </c>
      <c r="C38" s="4">
        <v>2868</v>
      </c>
      <c r="D38" s="4">
        <v>1858</v>
      </c>
      <c r="E38" s="5">
        <v>794</v>
      </c>
      <c r="F38" s="4">
        <v>1014</v>
      </c>
      <c r="G38" s="5">
        <v>23</v>
      </c>
      <c r="H38" s="5">
        <v>6</v>
      </c>
      <c r="I38" s="4">
        <v>1837</v>
      </c>
      <c r="J38" s="5">
        <v>21</v>
      </c>
      <c r="K38" s="4">
        <v>1010</v>
      </c>
    </row>
    <row r="39" spans="1:11" ht="23.25" thickBot="1">
      <c r="A39" s="3"/>
      <c r="B39" s="3" t="s">
        <v>3961</v>
      </c>
      <c r="C39" s="4">
        <v>2695</v>
      </c>
      <c r="D39" s="4">
        <v>1507</v>
      </c>
      <c r="E39" s="5">
        <v>470</v>
      </c>
      <c r="F39" s="5">
        <v>968</v>
      </c>
      <c r="G39" s="5">
        <v>25</v>
      </c>
      <c r="H39" s="5">
        <v>18</v>
      </c>
      <c r="I39" s="4">
        <v>1481</v>
      </c>
      <c r="J39" s="5">
        <v>26</v>
      </c>
      <c r="K39" s="4">
        <v>1188</v>
      </c>
    </row>
    <row r="40" spans="1:11" ht="17.25" thickBot="1">
      <c r="A40" s="3" t="s">
        <v>3960</v>
      </c>
      <c r="B40" s="3" t="s">
        <v>36</v>
      </c>
      <c r="C40" s="4">
        <v>21747</v>
      </c>
      <c r="D40" s="4">
        <v>13209</v>
      </c>
      <c r="E40" s="4">
        <v>5787</v>
      </c>
      <c r="F40" s="4">
        <v>6763</v>
      </c>
      <c r="G40" s="5">
        <v>328</v>
      </c>
      <c r="H40" s="5">
        <v>154</v>
      </c>
      <c r="I40" s="4">
        <v>13032</v>
      </c>
      <c r="J40" s="5">
        <v>177</v>
      </c>
      <c r="K40" s="4">
        <v>8538</v>
      </c>
    </row>
    <row r="41" spans="1:11" ht="23.25" thickBot="1">
      <c r="A41" s="3"/>
      <c r="B41" s="3" t="s">
        <v>37</v>
      </c>
      <c r="C41" s="4">
        <v>3996</v>
      </c>
      <c r="D41" s="4">
        <v>3996</v>
      </c>
      <c r="E41" s="4">
        <v>2044</v>
      </c>
      <c r="F41" s="4">
        <v>1797</v>
      </c>
      <c r="G41" s="5">
        <v>73</v>
      </c>
      <c r="H41" s="5">
        <v>32</v>
      </c>
      <c r="I41" s="4">
        <v>3946</v>
      </c>
      <c r="J41" s="5">
        <v>50</v>
      </c>
      <c r="K41" s="5">
        <v>0</v>
      </c>
    </row>
    <row r="42" spans="1:11" ht="23.25" thickBot="1">
      <c r="A42" s="3"/>
      <c r="B42" s="3" t="s">
        <v>3959</v>
      </c>
      <c r="C42" s="4">
        <v>4117</v>
      </c>
      <c r="D42" s="4">
        <v>1927</v>
      </c>
      <c r="E42" s="5">
        <v>795</v>
      </c>
      <c r="F42" s="4">
        <v>1025</v>
      </c>
      <c r="G42" s="5">
        <v>62</v>
      </c>
      <c r="H42" s="5">
        <v>26</v>
      </c>
      <c r="I42" s="4">
        <v>1908</v>
      </c>
      <c r="J42" s="5">
        <v>19</v>
      </c>
      <c r="K42" s="4">
        <v>2190</v>
      </c>
    </row>
    <row r="43" spans="1:11" ht="23.25" thickBot="1">
      <c r="A43" s="3"/>
      <c r="B43" s="3" t="s">
        <v>3958</v>
      </c>
      <c r="C43" s="4">
        <v>3086</v>
      </c>
      <c r="D43" s="4">
        <v>1875</v>
      </c>
      <c r="E43" s="5">
        <v>751</v>
      </c>
      <c r="F43" s="4">
        <v>1044</v>
      </c>
      <c r="G43" s="5">
        <v>37</v>
      </c>
      <c r="H43" s="5">
        <v>21</v>
      </c>
      <c r="I43" s="4">
        <v>1853</v>
      </c>
      <c r="J43" s="5">
        <v>22</v>
      </c>
      <c r="K43" s="4">
        <v>1211</v>
      </c>
    </row>
    <row r="44" spans="1:11" ht="23.25" thickBot="1">
      <c r="A44" s="3"/>
      <c r="B44" s="3" t="s">
        <v>3957</v>
      </c>
      <c r="C44" s="4">
        <v>3043</v>
      </c>
      <c r="D44" s="4">
        <v>1761</v>
      </c>
      <c r="E44" s="5">
        <v>676</v>
      </c>
      <c r="F44" s="4">
        <v>1010</v>
      </c>
      <c r="G44" s="5">
        <v>35</v>
      </c>
      <c r="H44" s="5">
        <v>17</v>
      </c>
      <c r="I44" s="4">
        <v>1738</v>
      </c>
      <c r="J44" s="5">
        <v>23</v>
      </c>
      <c r="K44" s="4">
        <v>1282</v>
      </c>
    </row>
    <row r="45" spans="1:11" ht="23.25" thickBot="1">
      <c r="A45" s="3"/>
      <c r="B45" s="3" t="s">
        <v>3956</v>
      </c>
      <c r="C45" s="4">
        <v>3939</v>
      </c>
      <c r="D45" s="4">
        <v>1916</v>
      </c>
      <c r="E45" s="5">
        <v>812</v>
      </c>
      <c r="F45" s="5">
        <v>984</v>
      </c>
      <c r="G45" s="5">
        <v>59</v>
      </c>
      <c r="H45" s="5">
        <v>31</v>
      </c>
      <c r="I45" s="4">
        <v>1886</v>
      </c>
      <c r="J45" s="5">
        <v>30</v>
      </c>
      <c r="K45" s="4">
        <v>2023</v>
      </c>
    </row>
    <row r="46" spans="1:11" ht="23.25" thickBot="1">
      <c r="A46" s="3"/>
      <c r="B46" s="3" t="s">
        <v>3955</v>
      </c>
      <c r="C46" s="4">
        <v>3566</v>
      </c>
      <c r="D46" s="4">
        <v>1734</v>
      </c>
      <c r="E46" s="5">
        <v>709</v>
      </c>
      <c r="F46" s="5">
        <v>903</v>
      </c>
      <c r="G46" s="5">
        <v>62</v>
      </c>
      <c r="H46" s="5">
        <v>27</v>
      </c>
      <c r="I46" s="4">
        <v>1701</v>
      </c>
      <c r="J46" s="5">
        <v>33</v>
      </c>
      <c r="K46" s="4">
        <v>1832</v>
      </c>
    </row>
    <row r="47" spans="1:11" ht="17.25" thickBot="1">
      <c r="A47" s="3" t="s">
        <v>3954</v>
      </c>
      <c r="B47" s="3" t="s">
        <v>36</v>
      </c>
      <c r="C47" s="4">
        <v>15860</v>
      </c>
      <c r="D47" s="4">
        <v>10247</v>
      </c>
      <c r="E47" s="4">
        <v>4298</v>
      </c>
      <c r="F47" s="4">
        <v>5498</v>
      </c>
      <c r="G47" s="5">
        <v>237</v>
      </c>
      <c r="H47" s="5">
        <v>99</v>
      </c>
      <c r="I47" s="4">
        <v>10132</v>
      </c>
      <c r="J47" s="5">
        <v>115</v>
      </c>
      <c r="K47" s="4">
        <v>5613</v>
      </c>
    </row>
    <row r="48" spans="1:11" ht="23.25" thickBot="1">
      <c r="A48" s="3"/>
      <c r="B48" s="3" t="s">
        <v>37</v>
      </c>
      <c r="C48" s="4">
        <v>3815</v>
      </c>
      <c r="D48" s="4">
        <v>3815</v>
      </c>
      <c r="E48" s="4">
        <v>1858</v>
      </c>
      <c r="F48" s="4">
        <v>1837</v>
      </c>
      <c r="G48" s="5">
        <v>73</v>
      </c>
      <c r="H48" s="5">
        <v>22</v>
      </c>
      <c r="I48" s="4">
        <v>3790</v>
      </c>
      <c r="J48" s="5">
        <v>25</v>
      </c>
      <c r="K48" s="5">
        <v>0</v>
      </c>
    </row>
    <row r="49" spans="1:11" ht="23.25" thickBot="1">
      <c r="A49" s="3"/>
      <c r="B49" s="3" t="s">
        <v>3953</v>
      </c>
      <c r="C49" s="4">
        <v>3583</v>
      </c>
      <c r="D49" s="4">
        <v>1889</v>
      </c>
      <c r="E49" s="5">
        <v>702</v>
      </c>
      <c r="F49" s="4">
        <v>1090</v>
      </c>
      <c r="G49" s="5">
        <v>43</v>
      </c>
      <c r="H49" s="5">
        <v>27</v>
      </c>
      <c r="I49" s="4">
        <v>1862</v>
      </c>
      <c r="J49" s="5">
        <v>27</v>
      </c>
      <c r="K49" s="4">
        <v>1694</v>
      </c>
    </row>
    <row r="50" spans="1:11" ht="23.25" thickBot="1">
      <c r="A50" s="3"/>
      <c r="B50" s="3" t="s">
        <v>3952</v>
      </c>
      <c r="C50" s="4">
        <v>2680</v>
      </c>
      <c r="D50" s="4">
        <v>1468</v>
      </c>
      <c r="E50" s="5">
        <v>530</v>
      </c>
      <c r="F50" s="5">
        <v>875</v>
      </c>
      <c r="G50" s="5">
        <v>26</v>
      </c>
      <c r="H50" s="5">
        <v>19</v>
      </c>
      <c r="I50" s="4">
        <v>1450</v>
      </c>
      <c r="J50" s="5">
        <v>18</v>
      </c>
      <c r="K50" s="4">
        <v>1212</v>
      </c>
    </row>
    <row r="51" spans="1:11" ht="23.25" thickBot="1">
      <c r="A51" s="3"/>
      <c r="B51" s="3" t="s">
        <v>3951</v>
      </c>
      <c r="C51" s="4">
        <v>2923</v>
      </c>
      <c r="D51" s="4">
        <v>1580</v>
      </c>
      <c r="E51" s="5">
        <v>620</v>
      </c>
      <c r="F51" s="5">
        <v>886</v>
      </c>
      <c r="G51" s="5">
        <v>40</v>
      </c>
      <c r="H51" s="5">
        <v>15</v>
      </c>
      <c r="I51" s="4">
        <v>1561</v>
      </c>
      <c r="J51" s="5">
        <v>19</v>
      </c>
      <c r="K51" s="4">
        <v>1343</v>
      </c>
    </row>
    <row r="52" spans="1:11" ht="23.25" thickBot="1">
      <c r="A52" s="3"/>
      <c r="B52" s="3" t="s">
        <v>3950</v>
      </c>
      <c r="C52" s="4">
        <v>2859</v>
      </c>
      <c r="D52" s="4">
        <v>1495</v>
      </c>
      <c r="E52" s="5">
        <v>588</v>
      </c>
      <c r="F52" s="5">
        <v>810</v>
      </c>
      <c r="G52" s="5">
        <v>55</v>
      </c>
      <c r="H52" s="5">
        <v>16</v>
      </c>
      <c r="I52" s="4">
        <v>1469</v>
      </c>
      <c r="J52" s="5">
        <v>26</v>
      </c>
      <c r="K52" s="4">
        <v>1364</v>
      </c>
    </row>
    <row r="53" spans="1:11" ht="17.25" thickBot="1">
      <c r="A53" s="3" t="s">
        <v>3949</v>
      </c>
      <c r="B53" s="3" t="s">
        <v>36</v>
      </c>
      <c r="C53" s="4">
        <v>9128</v>
      </c>
      <c r="D53" s="4">
        <v>5525</v>
      </c>
      <c r="E53" s="4">
        <v>2148</v>
      </c>
      <c r="F53" s="4">
        <v>3082</v>
      </c>
      <c r="G53" s="5">
        <v>133</v>
      </c>
      <c r="H53" s="5">
        <v>71</v>
      </c>
      <c r="I53" s="4">
        <v>5434</v>
      </c>
      <c r="J53" s="5">
        <v>91</v>
      </c>
      <c r="K53" s="4">
        <v>3603</v>
      </c>
    </row>
    <row r="54" spans="1:11" ht="23.25" thickBot="1">
      <c r="A54" s="3"/>
      <c r="B54" s="3" t="s">
        <v>37</v>
      </c>
      <c r="C54" s="4">
        <v>2029</v>
      </c>
      <c r="D54" s="4">
        <v>2029</v>
      </c>
      <c r="E54" s="5">
        <v>916</v>
      </c>
      <c r="F54" s="4">
        <v>1034</v>
      </c>
      <c r="G54" s="5">
        <v>39</v>
      </c>
      <c r="H54" s="5">
        <v>14</v>
      </c>
      <c r="I54" s="4">
        <v>2003</v>
      </c>
      <c r="J54" s="5">
        <v>26</v>
      </c>
      <c r="K54" s="5">
        <v>0</v>
      </c>
    </row>
    <row r="55" spans="1:11" ht="23.25" thickBot="1">
      <c r="A55" s="3"/>
      <c r="B55" s="3" t="s">
        <v>3948</v>
      </c>
      <c r="C55" s="4">
        <v>3228</v>
      </c>
      <c r="D55" s="4">
        <v>1388</v>
      </c>
      <c r="E55" s="5">
        <v>565</v>
      </c>
      <c r="F55" s="5">
        <v>730</v>
      </c>
      <c r="G55" s="5">
        <v>41</v>
      </c>
      <c r="H55" s="5">
        <v>25</v>
      </c>
      <c r="I55" s="4">
        <v>1361</v>
      </c>
      <c r="J55" s="5">
        <v>27</v>
      </c>
      <c r="K55" s="4">
        <v>1840</v>
      </c>
    </row>
    <row r="56" spans="1:11" ht="23.25" thickBot="1">
      <c r="A56" s="3"/>
      <c r="B56" s="3" t="s">
        <v>3947</v>
      </c>
      <c r="C56" s="4">
        <v>2195</v>
      </c>
      <c r="D56" s="4">
        <v>1138</v>
      </c>
      <c r="E56" s="5">
        <v>356</v>
      </c>
      <c r="F56" s="5">
        <v>708</v>
      </c>
      <c r="G56" s="5">
        <v>41</v>
      </c>
      <c r="H56" s="5">
        <v>11</v>
      </c>
      <c r="I56" s="4">
        <v>1116</v>
      </c>
      <c r="J56" s="5">
        <v>22</v>
      </c>
      <c r="K56" s="4">
        <v>1057</v>
      </c>
    </row>
    <row r="57" spans="1:11" ht="23.25" thickBot="1">
      <c r="A57" s="3"/>
      <c r="B57" s="3" t="s">
        <v>3946</v>
      </c>
      <c r="C57" s="4">
        <v>1676</v>
      </c>
      <c r="D57" s="5">
        <v>970</v>
      </c>
      <c r="E57" s="5">
        <v>311</v>
      </c>
      <c r="F57" s="5">
        <v>610</v>
      </c>
      <c r="G57" s="5">
        <v>12</v>
      </c>
      <c r="H57" s="5">
        <v>21</v>
      </c>
      <c r="I57" s="5">
        <v>954</v>
      </c>
      <c r="J57" s="5">
        <v>16</v>
      </c>
      <c r="K57" s="5">
        <v>706</v>
      </c>
    </row>
    <row r="58" spans="1:11" ht="17.25" thickBot="1">
      <c r="A58" s="3" t="s">
        <v>3945</v>
      </c>
      <c r="B58" s="3" t="s">
        <v>36</v>
      </c>
      <c r="C58" s="4">
        <v>8823</v>
      </c>
      <c r="D58" s="4">
        <v>5391</v>
      </c>
      <c r="E58" s="4">
        <v>2261</v>
      </c>
      <c r="F58" s="4">
        <v>2906</v>
      </c>
      <c r="G58" s="5">
        <v>117</v>
      </c>
      <c r="H58" s="5">
        <v>52</v>
      </c>
      <c r="I58" s="4">
        <v>5336</v>
      </c>
      <c r="J58" s="5">
        <v>55</v>
      </c>
      <c r="K58" s="4">
        <v>3432</v>
      </c>
    </row>
    <row r="59" spans="1:11" ht="23.25" thickBot="1">
      <c r="A59" s="3"/>
      <c r="B59" s="3" t="s">
        <v>37</v>
      </c>
      <c r="C59" s="4">
        <v>1496</v>
      </c>
      <c r="D59" s="4">
        <v>1496</v>
      </c>
      <c r="E59" s="5">
        <v>738</v>
      </c>
      <c r="F59" s="5">
        <v>701</v>
      </c>
      <c r="G59" s="5">
        <v>33</v>
      </c>
      <c r="H59" s="5">
        <v>15</v>
      </c>
      <c r="I59" s="4">
        <v>1487</v>
      </c>
      <c r="J59" s="5">
        <v>9</v>
      </c>
      <c r="K59" s="5">
        <v>0</v>
      </c>
    </row>
    <row r="60" spans="1:11" ht="23.25" thickBot="1">
      <c r="A60" s="3"/>
      <c r="B60" s="3" t="s">
        <v>3944</v>
      </c>
      <c r="C60" s="4">
        <v>3533</v>
      </c>
      <c r="D60" s="4">
        <v>1731</v>
      </c>
      <c r="E60" s="5">
        <v>614</v>
      </c>
      <c r="F60" s="4">
        <v>1050</v>
      </c>
      <c r="G60" s="5">
        <v>36</v>
      </c>
      <c r="H60" s="5">
        <v>11</v>
      </c>
      <c r="I60" s="4">
        <v>1711</v>
      </c>
      <c r="J60" s="5">
        <v>20</v>
      </c>
      <c r="K60" s="4">
        <v>1802</v>
      </c>
    </row>
    <row r="61" spans="1:11" ht="23.25" thickBot="1">
      <c r="A61" s="3"/>
      <c r="B61" s="3" t="s">
        <v>3943</v>
      </c>
      <c r="C61" s="4">
        <v>1738</v>
      </c>
      <c r="D61" s="5">
        <v>970</v>
      </c>
      <c r="E61" s="5">
        <v>417</v>
      </c>
      <c r="F61" s="5">
        <v>505</v>
      </c>
      <c r="G61" s="5">
        <v>26</v>
      </c>
      <c r="H61" s="5">
        <v>7</v>
      </c>
      <c r="I61" s="5">
        <v>955</v>
      </c>
      <c r="J61" s="5">
        <v>15</v>
      </c>
      <c r="K61" s="5">
        <v>768</v>
      </c>
    </row>
    <row r="62" spans="1:11" ht="23.25" thickBot="1">
      <c r="A62" s="3"/>
      <c r="B62" s="3" t="s">
        <v>3942</v>
      </c>
      <c r="C62" s="4">
        <v>2056</v>
      </c>
      <c r="D62" s="4">
        <v>1194</v>
      </c>
      <c r="E62" s="5">
        <v>492</v>
      </c>
      <c r="F62" s="5">
        <v>650</v>
      </c>
      <c r="G62" s="5">
        <v>22</v>
      </c>
      <c r="H62" s="5">
        <v>19</v>
      </c>
      <c r="I62" s="4">
        <v>1183</v>
      </c>
      <c r="J62" s="5">
        <v>11</v>
      </c>
      <c r="K62" s="5">
        <v>862</v>
      </c>
    </row>
    <row r="63" spans="1:11" ht="17.25" thickBot="1">
      <c r="A63" s="3" t="s">
        <v>3941</v>
      </c>
      <c r="B63" s="3" t="s">
        <v>36</v>
      </c>
      <c r="C63" s="4">
        <v>22147</v>
      </c>
      <c r="D63" s="4">
        <v>14150</v>
      </c>
      <c r="E63" s="4">
        <v>5302</v>
      </c>
      <c r="F63" s="4">
        <v>8314</v>
      </c>
      <c r="G63" s="5">
        <v>244</v>
      </c>
      <c r="H63" s="5">
        <v>154</v>
      </c>
      <c r="I63" s="4">
        <v>14014</v>
      </c>
      <c r="J63" s="5">
        <v>136</v>
      </c>
      <c r="K63" s="4">
        <v>7997</v>
      </c>
    </row>
    <row r="64" spans="1:11" ht="23.25" thickBot="1">
      <c r="A64" s="3"/>
      <c r="B64" s="3" t="s">
        <v>37</v>
      </c>
      <c r="C64" s="4">
        <v>3882</v>
      </c>
      <c r="D64" s="4">
        <v>3880</v>
      </c>
      <c r="E64" s="4">
        <v>1741</v>
      </c>
      <c r="F64" s="4">
        <v>2037</v>
      </c>
      <c r="G64" s="5">
        <v>50</v>
      </c>
      <c r="H64" s="5">
        <v>28</v>
      </c>
      <c r="I64" s="4">
        <v>3856</v>
      </c>
      <c r="J64" s="5">
        <v>24</v>
      </c>
      <c r="K64" s="5">
        <v>2</v>
      </c>
    </row>
    <row r="65" spans="1:11" ht="17.25" thickBot="1">
      <c r="A65" s="3"/>
      <c r="B65" s="3" t="s">
        <v>3940</v>
      </c>
      <c r="C65" s="4">
        <v>2958</v>
      </c>
      <c r="D65" s="4">
        <v>1440</v>
      </c>
      <c r="E65" s="5">
        <v>467</v>
      </c>
      <c r="F65" s="5">
        <v>900</v>
      </c>
      <c r="G65" s="5">
        <v>25</v>
      </c>
      <c r="H65" s="5">
        <v>21</v>
      </c>
      <c r="I65" s="4">
        <v>1413</v>
      </c>
      <c r="J65" s="5">
        <v>27</v>
      </c>
      <c r="K65" s="4">
        <v>1518</v>
      </c>
    </row>
    <row r="66" spans="1:11" ht="17.25" thickBot="1">
      <c r="A66" s="3"/>
      <c r="B66" s="3" t="s">
        <v>3939</v>
      </c>
      <c r="C66" s="4">
        <v>2228</v>
      </c>
      <c r="D66" s="4">
        <v>1115</v>
      </c>
      <c r="E66" s="5">
        <v>377</v>
      </c>
      <c r="F66" s="5">
        <v>664</v>
      </c>
      <c r="G66" s="5">
        <v>31</v>
      </c>
      <c r="H66" s="5">
        <v>27</v>
      </c>
      <c r="I66" s="4">
        <v>1099</v>
      </c>
      <c r="J66" s="5">
        <v>16</v>
      </c>
      <c r="K66" s="4">
        <v>1113</v>
      </c>
    </row>
    <row r="67" spans="1:11" ht="17.25" thickBot="1">
      <c r="A67" s="3"/>
      <c r="B67" s="3" t="s">
        <v>3938</v>
      </c>
      <c r="C67" s="4">
        <v>3551</v>
      </c>
      <c r="D67" s="4">
        <v>1747</v>
      </c>
      <c r="E67" s="5">
        <v>692</v>
      </c>
      <c r="F67" s="5">
        <v>993</v>
      </c>
      <c r="G67" s="5">
        <v>22</v>
      </c>
      <c r="H67" s="5">
        <v>25</v>
      </c>
      <c r="I67" s="4">
        <v>1732</v>
      </c>
      <c r="J67" s="5">
        <v>15</v>
      </c>
      <c r="K67" s="4">
        <v>1804</v>
      </c>
    </row>
    <row r="68" spans="1:11" ht="17.25" thickBot="1">
      <c r="A68" s="3"/>
      <c r="B68" s="3" t="s">
        <v>3937</v>
      </c>
      <c r="C68" s="4">
        <v>2835</v>
      </c>
      <c r="D68" s="4">
        <v>1599</v>
      </c>
      <c r="E68" s="5">
        <v>507</v>
      </c>
      <c r="F68" s="4">
        <v>1007</v>
      </c>
      <c r="G68" s="5">
        <v>40</v>
      </c>
      <c r="H68" s="5">
        <v>21</v>
      </c>
      <c r="I68" s="4">
        <v>1575</v>
      </c>
      <c r="J68" s="5">
        <v>24</v>
      </c>
      <c r="K68" s="4">
        <v>1236</v>
      </c>
    </row>
    <row r="69" spans="1:11" ht="17.25" thickBot="1">
      <c r="A69" s="3"/>
      <c r="B69" s="3" t="s">
        <v>3936</v>
      </c>
      <c r="C69" s="4">
        <v>2979</v>
      </c>
      <c r="D69" s="4">
        <v>2008</v>
      </c>
      <c r="E69" s="5">
        <v>653</v>
      </c>
      <c r="F69" s="4">
        <v>1280</v>
      </c>
      <c r="G69" s="5">
        <v>39</v>
      </c>
      <c r="H69" s="5">
        <v>19</v>
      </c>
      <c r="I69" s="4">
        <v>1991</v>
      </c>
      <c r="J69" s="5">
        <v>17</v>
      </c>
      <c r="K69" s="5">
        <v>971</v>
      </c>
    </row>
    <row r="70" spans="1:11" ht="17.25" thickBot="1">
      <c r="A70" s="3"/>
      <c r="B70" s="3" t="s">
        <v>3935</v>
      </c>
      <c r="C70" s="4">
        <v>3714</v>
      </c>
      <c r="D70" s="4">
        <v>2361</v>
      </c>
      <c r="E70" s="5">
        <v>865</v>
      </c>
      <c r="F70" s="4">
        <v>1433</v>
      </c>
      <c r="G70" s="5">
        <v>37</v>
      </c>
      <c r="H70" s="5">
        <v>13</v>
      </c>
      <c r="I70" s="4">
        <v>2348</v>
      </c>
      <c r="J70" s="5">
        <v>13</v>
      </c>
      <c r="K70" s="4">
        <v>1353</v>
      </c>
    </row>
    <row r="71" spans="1:11" ht="23.25" thickBot="1">
      <c r="A71" s="3" t="s">
        <v>97</v>
      </c>
      <c r="B71" s="3"/>
      <c r="C71" s="5">
        <v>0</v>
      </c>
      <c r="D71" s="5">
        <v>6</v>
      </c>
      <c r="E71" s="5">
        <v>0</v>
      </c>
      <c r="F71" s="5">
        <v>5</v>
      </c>
      <c r="G71" s="5">
        <v>0</v>
      </c>
      <c r="H71" s="5">
        <v>1</v>
      </c>
      <c r="I71" s="5">
        <v>6</v>
      </c>
      <c r="J71" s="5">
        <v>0</v>
      </c>
      <c r="K71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A3BB-8FA5-4C0A-9B0F-84FAF69E3D10}">
  <sheetPr>
    <tabColor theme="4" tint="0.59999389629810485"/>
  </sheetPr>
  <dimension ref="A1:X9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11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1" t="s">
        <v>4066</v>
      </c>
      <c r="F3" s="11" t="s">
        <v>4065</v>
      </c>
      <c r="G3" s="11" t="s">
        <v>4064</v>
      </c>
      <c r="H3" s="11" t="s">
        <v>4063</v>
      </c>
      <c r="I3" s="44"/>
      <c r="J3" s="11"/>
      <c r="K3" s="44"/>
      <c r="U3" t="s">
        <v>3</v>
      </c>
      <c r="V3" t="str">
        <f t="shared" si="0"/>
        <v>배재정</v>
      </c>
      <c r="W3" t="str">
        <f t="shared" si="0"/>
        <v>장제원</v>
      </c>
      <c r="X3" t="str">
        <f t="shared" si="0"/>
        <v>이주천</v>
      </c>
    </row>
    <row r="4" spans="1:24" ht="17.25" thickBot="1">
      <c r="A4" s="3" t="s">
        <v>30</v>
      </c>
      <c r="B4" s="3"/>
      <c r="C4" s="4">
        <v>191651</v>
      </c>
      <c r="D4" s="4">
        <v>129101</v>
      </c>
      <c r="E4" s="4">
        <v>59346</v>
      </c>
      <c r="F4" s="4">
        <v>66353</v>
      </c>
      <c r="G4" s="5">
        <v>809</v>
      </c>
      <c r="H4" s="4">
        <v>1006</v>
      </c>
      <c r="I4" s="4">
        <v>127514</v>
      </c>
      <c r="J4" s="4">
        <v>1587</v>
      </c>
      <c r="K4" s="4">
        <v>62550</v>
      </c>
      <c r="V4" s="8"/>
      <c r="W4" s="8"/>
      <c r="X4" s="8"/>
    </row>
    <row r="5" spans="1:24" ht="23.25" thickBot="1">
      <c r="A5" s="3" t="s">
        <v>31</v>
      </c>
      <c r="B5" s="3"/>
      <c r="C5" s="5">
        <v>472</v>
      </c>
      <c r="D5" s="5">
        <v>448</v>
      </c>
      <c r="E5" s="5">
        <v>199</v>
      </c>
      <c r="F5" s="5">
        <v>196</v>
      </c>
      <c r="G5" s="5">
        <v>9</v>
      </c>
      <c r="H5" s="5">
        <v>21</v>
      </c>
      <c r="I5" s="5">
        <v>425</v>
      </c>
      <c r="J5" s="5">
        <v>23</v>
      </c>
      <c r="K5" s="5">
        <v>24</v>
      </c>
      <c r="T5" t="s">
        <v>2929</v>
      </c>
      <c r="U5">
        <f>SUMIF($A:$A,"합계",D:D)</f>
        <v>129101</v>
      </c>
      <c r="V5">
        <f>SUMIF($A:$A,"합계",E:E)</f>
        <v>59346</v>
      </c>
      <c r="W5">
        <f>SUMIF($A:$A,"합계",F:F)</f>
        <v>66353</v>
      </c>
      <c r="X5">
        <f>SUMIF($A:$A,"합계",G:G)</f>
        <v>809</v>
      </c>
    </row>
    <row r="6" spans="1:24" ht="23.25" thickBot="1">
      <c r="A6" s="3" t="s">
        <v>32</v>
      </c>
      <c r="B6" s="3"/>
      <c r="C6" s="4">
        <v>9844</v>
      </c>
      <c r="D6" s="4">
        <v>9841</v>
      </c>
      <c r="E6" s="4">
        <v>5638</v>
      </c>
      <c r="F6" s="4">
        <v>3845</v>
      </c>
      <c r="G6" s="5">
        <v>61</v>
      </c>
      <c r="H6" s="5">
        <v>98</v>
      </c>
      <c r="I6" s="4">
        <v>9642</v>
      </c>
      <c r="J6" s="5">
        <v>199</v>
      </c>
      <c r="K6" s="5">
        <v>3</v>
      </c>
      <c r="T6" t="s">
        <v>2930</v>
      </c>
      <c r="U6">
        <f>U5-U7</f>
        <v>78828</v>
      </c>
      <c r="V6">
        <f>V5-V7</f>
        <v>33992</v>
      </c>
      <c r="W6">
        <f>W5-W7</f>
        <v>42575</v>
      </c>
      <c r="X6">
        <f>X5-X7</f>
        <v>565</v>
      </c>
    </row>
    <row r="7" spans="1:24" ht="23.25" thickBot="1">
      <c r="A7" s="3" t="s">
        <v>33</v>
      </c>
      <c r="B7" s="3"/>
      <c r="C7" s="5">
        <v>421</v>
      </c>
      <c r="D7" s="5">
        <v>134</v>
      </c>
      <c r="E7" s="5">
        <v>98</v>
      </c>
      <c r="F7" s="5">
        <v>36</v>
      </c>
      <c r="G7" s="5">
        <v>0</v>
      </c>
      <c r="H7" s="5">
        <v>0</v>
      </c>
      <c r="I7" s="5">
        <v>134</v>
      </c>
      <c r="J7" s="5">
        <v>0</v>
      </c>
      <c r="K7" s="5">
        <v>287</v>
      </c>
      <c r="T7" t="s">
        <v>2931</v>
      </c>
      <c r="U7">
        <f>U11+U10+U9</f>
        <v>50273</v>
      </c>
      <c r="V7">
        <f>V11+V10+V9</f>
        <v>25354</v>
      </c>
      <c r="W7">
        <f>W11+W10+W9</f>
        <v>23778</v>
      </c>
      <c r="X7">
        <f>X11+X10+X9</f>
        <v>244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4062</v>
      </c>
      <c r="B9" s="3" t="s">
        <v>36</v>
      </c>
      <c r="C9" s="4">
        <v>5311</v>
      </c>
      <c r="D9" s="4">
        <v>3179</v>
      </c>
      <c r="E9" s="4">
        <v>1401</v>
      </c>
      <c r="F9" s="4">
        <v>1683</v>
      </c>
      <c r="G9" s="5">
        <v>21</v>
      </c>
      <c r="H9" s="5">
        <v>26</v>
      </c>
      <c r="I9" s="4">
        <v>3131</v>
      </c>
      <c r="J9" s="5">
        <v>48</v>
      </c>
      <c r="K9" s="4">
        <v>2132</v>
      </c>
      <c r="T9" t="s">
        <v>2934</v>
      </c>
      <c r="U9">
        <f>SUMIF($A:$A,"거소·선상투표",D:D)+SUMIF($A:$A,"국외부재자투표",D:D)+SUMIF($A:$A,"국외부재자투표(공관)",D:D)</f>
        <v>585</v>
      </c>
      <c r="V9">
        <f t="shared" ref="V9:X11" si="1">SUMIF($A:$A,"거소·선상투표",E:E)+SUMIF($A:$A,"국외부재자투표",E:E)+SUMIF($A:$A,"국외부재자투표(공관)",E:E)</f>
        <v>300</v>
      </c>
      <c r="W9">
        <f t="shared" si="1"/>
        <v>232</v>
      </c>
      <c r="X9">
        <f t="shared" si="1"/>
        <v>9</v>
      </c>
    </row>
    <row r="10" spans="1:24" ht="23.25" thickBot="1">
      <c r="A10" s="3"/>
      <c r="B10" s="3" t="s">
        <v>37</v>
      </c>
      <c r="C10" s="4">
        <v>1228</v>
      </c>
      <c r="D10" s="4">
        <v>1228</v>
      </c>
      <c r="E10" s="5">
        <v>629</v>
      </c>
      <c r="F10" s="5">
        <v>565</v>
      </c>
      <c r="G10" s="5">
        <v>7</v>
      </c>
      <c r="H10" s="5">
        <v>9</v>
      </c>
      <c r="I10" s="4">
        <v>1210</v>
      </c>
      <c r="J10" s="5">
        <v>18</v>
      </c>
      <c r="K10" s="5">
        <v>0</v>
      </c>
      <c r="T10" t="s">
        <v>2932</v>
      </c>
      <c r="U10">
        <f>SUMIF($B:$B,"관내사전투표",D:D)</f>
        <v>39847</v>
      </c>
      <c r="V10">
        <f t="shared" ref="V10:X12" si="2">SUMIF($B:$B,"관내사전투표",E:E)</f>
        <v>19416</v>
      </c>
      <c r="W10">
        <f t="shared" si="2"/>
        <v>19701</v>
      </c>
      <c r="X10">
        <f t="shared" si="2"/>
        <v>174</v>
      </c>
    </row>
    <row r="11" spans="1:24" ht="17.25" thickBot="1">
      <c r="A11" s="3"/>
      <c r="B11" s="3" t="s">
        <v>4061</v>
      </c>
      <c r="C11" s="5">
        <v>755</v>
      </c>
      <c r="D11" s="5">
        <v>469</v>
      </c>
      <c r="E11" s="5">
        <v>145</v>
      </c>
      <c r="F11" s="5">
        <v>311</v>
      </c>
      <c r="G11" s="5">
        <v>4</v>
      </c>
      <c r="H11" s="5">
        <v>4</v>
      </c>
      <c r="I11" s="5">
        <v>464</v>
      </c>
      <c r="J11" s="5">
        <v>5</v>
      </c>
      <c r="K11" s="5">
        <v>286</v>
      </c>
      <c r="T11" t="s">
        <v>2933</v>
      </c>
      <c r="U11">
        <f>SUMIF($A:$A,"관외사전투표",D:D)</f>
        <v>9841</v>
      </c>
      <c r="V11">
        <f t="shared" ref="V11:X13" si="3">SUMIF($A:$A,"관외사전투표",E:E)</f>
        <v>5638</v>
      </c>
      <c r="W11">
        <f t="shared" si="3"/>
        <v>3845</v>
      </c>
      <c r="X11">
        <f t="shared" si="3"/>
        <v>61</v>
      </c>
    </row>
    <row r="12" spans="1:24" ht="17.25" thickBot="1">
      <c r="A12" s="3"/>
      <c r="B12" s="3" t="s">
        <v>4060</v>
      </c>
      <c r="C12" s="4">
        <v>1735</v>
      </c>
      <c r="D12" s="5">
        <v>737</v>
      </c>
      <c r="E12" s="5">
        <v>308</v>
      </c>
      <c r="F12" s="5">
        <v>401</v>
      </c>
      <c r="G12" s="5">
        <v>7</v>
      </c>
      <c r="H12" s="5">
        <v>6</v>
      </c>
      <c r="I12" s="5">
        <v>722</v>
      </c>
      <c r="J12" s="5">
        <v>15</v>
      </c>
      <c r="K12" s="5">
        <v>998</v>
      </c>
    </row>
    <row r="13" spans="1:24" ht="17.25" thickBot="1">
      <c r="A13" s="3"/>
      <c r="B13" s="3" t="s">
        <v>4059</v>
      </c>
      <c r="C13" s="4">
        <v>1593</v>
      </c>
      <c r="D13" s="5">
        <v>745</v>
      </c>
      <c r="E13" s="5">
        <v>319</v>
      </c>
      <c r="F13" s="5">
        <v>406</v>
      </c>
      <c r="G13" s="5">
        <v>3</v>
      </c>
      <c r="H13" s="5">
        <v>7</v>
      </c>
      <c r="I13" s="5">
        <v>735</v>
      </c>
      <c r="J13" s="5">
        <v>10</v>
      </c>
      <c r="K13" s="5">
        <v>848</v>
      </c>
    </row>
    <row r="14" spans="1:24" ht="17.25" thickBot="1">
      <c r="A14" s="3" t="s">
        <v>4058</v>
      </c>
      <c r="B14" s="3" t="s">
        <v>36</v>
      </c>
      <c r="C14" s="4">
        <v>24203</v>
      </c>
      <c r="D14" s="4">
        <v>16041</v>
      </c>
      <c r="E14" s="4">
        <v>7150</v>
      </c>
      <c r="F14" s="4">
        <v>8473</v>
      </c>
      <c r="G14" s="5">
        <v>94</v>
      </c>
      <c r="H14" s="5">
        <v>127</v>
      </c>
      <c r="I14" s="4">
        <v>15844</v>
      </c>
      <c r="J14" s="5">
        <v>197</v>
      </c>
      <c r="K14" s="4">
        <v>8162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5767</v>
      </c>
      <c r="D15" s="4">
        <v>5766</v>
      </c>
      <c r="E15" s="4">
        <v>2781</v>
      </c>
      <c r="F15" s="4">
        <v>2884</v>
      </c>
      <c r="G15" s="5">
        <v>19</v>
      </c>
      <c r="H15" s="5">
        <v>26</v>
      </c>
      <c r="I15" s="4">
        <v>5710</v>
      </c>
      <c r="J15" s="5">
        <v>56</v>
      </c>
      <c r="K15" s="5">
        <v>1</v>
      </c>
      <c r="U15" s="8"/>
      <c r="V15" s="8"/>
      <c r="W15" s="8"/>
      <c r="X15" s="8"/>
    </row>
    <row r="16" spans="1:24" ht="23.25" thickBot="1">
      <c r="A16" s="3"/>
      <c r="B16" s="3" t="s">
        <v>4057</v>
      </c>
      <c r="C16" s="4">
        <v>2511</v>
      </c>
      <c r="D16" s="4">
        <v>1386</v>
      </c>
      <c r="E16" s="5">
        <v>608</v>
      </c>
      <c r="F16" s="5">
        <v>737</v>
      </c>
      <c r="G16" s="5">
        <v>8</v>
      </c>
      <c r="H16" s="5">
        <v>13</v>
      </c>
      <c r="I16" s="4">
        <v>1366</v>
      </c>
      <c r="J16" s="5">
        <v>20</v>
      </c>
      <c r="K16" s="4">
        <v>1125</v>
      </c>
    </row>
    <row r="17" spans="1:11" ht="23.25" thickBot="1">
      <c r="A17" s="3"/>
      <c r="B17" s="3" t="s">
        <v>4056</v>
      </c>
      <c r="C17" s="4">
        <v>2653</v>
      </c>
      <c r="D17" s="4">
        <v>1745</v>
      </c>
      <c r="E17" s="5">
        <v>822</v>
      </c>
      <c r="F17" s="5">
        <v>873</v>
      </c>
      <c r="G17" s="5">
        <v>12</v>
      </c>
      <c r="H17" s="5">
        <v>17</v>
      </c>
      <c r="I17" s="4">
        <v>1724</v>
      </c>
      <c r="J17" s="5">
        <v>21</v>
      </c>
      <c r="K17" s="5">
        <v>908</v>
      </c>
    </row>
    <row r="18" spans="1:11" ht="23.25" thickBot="1">
      <c r="A18" s="3"/>
      <c r="B18" s="3" t="s">
        <v>4055</v>
      </c>
      <c r="C18" s="4">
        <v>3029</v>
      </c>
      <c r="D18" s="4">
        <v>1601</v>
      </c>
      <c r="E18" s="5">
        <v>689</v>
      </c>
      <c r="F18" s="5">
        <v>862</v>
      </c>
      <c r="G18" s="5">
        <v>10</v>
      </c>
      <c r="H18" s="5">
        <v>14</v>
      </c>
      <c r="I18" s="4">
        <v>1575</v>
      </c>
      <c r="J18" s="5">
        <v>26</v>
      </c>
      <c r="K18" s="4">
        <v>1428</v>
      </c>
    </row>
    <row r="19" spans="1:11" ht="23.25" thickBot="1">
      <c r="A19" s="3"/>
      <c r="B19" s="3" t="s">
        <v>4054</v>
      </c>
      <c r="C19" s="4">
        <v>2998</v>
      </c>
      <c r="D19" s="4">
        <v>1777</v>
      </c>
      <c r="E19" s="5">
        <v>822</v>
      </c>
      <c r="F19" s="5">
        <v>905</v>
      </c>
      <c r="G19" s="5">
        <v>16</v>
      </c>
      <c r="H19" s="5">
        <v>17</v>
      </c>
      <c r="I19" s="4">
        <v>1760</v>
      </c>
      <c r="J19" s="5">
        <v>17</v>
      </c>
      <c r="K19" s="4">
        <v>1221</v>
      </c>
    </row>
    <row r="20" spans="1:11" ht="23.25" thickBot="1">
      <c r="A20" s="3"/>
      <c r="B20" s="3" t="s">
        <v>4053</v>
      </c>
      <c r="C20" s="4">
        <v>2410</v>
      </c>
      <c r="D20" s="4">
        <v>1270</v>
      </c>
      <c r="E20" s="5">
        <v>501</v>
      </c>
      <c r="F20" s="5">
        <v>737</v>
      </c>
      <c r="G20" s="5">
        <v>7</v>
      </c>
      <c r="H20" s="5">
        <v>9</v>
      </c>
      <c r="I20" s="4">
        <v>1254</v>
      </c>
      <c r="J20" s="5">
        <v>16</v>
      </c>
      <c r="K20" s="4">
        <v>1140</v>
      </c>
    </row>
    <row r="21" spans="1:11" ht="23.25" thickBot="1">
      <c r="A21" s="3"/>
      <c r="B21" s="3" t="s">
        <v>4052</v>
      </c>
      <c r="C21" s="4">
        <v>2571</v>
      </c>
      <c r="D21" s="4">
        <v>1338</v>
      </c>
      <c r="E21" s="5">
        <v>481</v>
      </c>
      <c r="F21" s="5">
        <v>802</v>
      </c>
      <c r="G21" s="5">
        <v>16</v>
      </c>
      <c r="H21" s="5">
        <v>16</v>
      </c>
      <c r="I21" s="4">
        <v>1315</v>
      </c>
      <c r="J21" s="5">
        <v>23</v>
      </c>
      <c r="K21" s="4">
        <v>1233</v>
      </c>
    </row>
    <row r="22" spans="1:11" ht="23.25" thickBot="1">
      <c r="A22" s="3"/>
      <c r="B22" s="3" t="s">
        <v>4051</v>
      </c>
      <c r="C22" s="4">
        <v>2264</v>
      </c>
      <c r="D22" s="4">
        <v>1158</v>
      </c>
      <c r="E22" s="5">
        <v>446</v>
      </c>
      <c r="F22" s="5">
        <v>673</v>
      </c>
      <c r="G22" s="5">
        <v>6</v>
      </c>
      <c r="H22" s="5">
        <v>15</v>
      </c>
      <c r="I22" s="4">
        <v>1140</v>
      </c>
      <c r="J22" s="5">
        <v>18</v>
      </c>
      <c r="K22" s="4">
        <v>1106</v>
      </c>
    </row>
    <row r="23" spans="1:11" ht="17.25" thickBot="1">
      <c r="A23" s="3" t="s">
        <v>4050</v>
      </c>
      <c r="B23" s="3" t="s">
        <v>36</v>
      </c>
      <c r="C23" s="4">
        <v>10470</v>
      </c>
      <c r="D23" s="4">
        <v>6905</v>
      </c>
      <c r="E23" s="4">
        <v>2826</v>
      </c>
      <c r="F23" s="4">
        <v>3841</v>
      </c>
      <c r="G23" s="5">
        <v>60</v>
      </c>
      <c r="H23" s="5">
        <v>70</v>
      </c>
      <c r="I23" s="4">
        <v>6797</v>
      </c>
      <c r="J23" s="5">
        <v>108</v>
      </c>
      <c r="K23" s="4">
        <v>3565</v>
      </c>
    </row>
    <row r="24" spans="1:11" ht="23.25" thickBot="1">
      <c r="A24" s="3"/>
      <c r="B24" s="3" t="s">
        <v>37</v>
      </c>
      <c r="C24" s="4">
        <v>3192</v>
      </c>
      <c r="D24" s="4">
        <v>3191</v>
      </c>
      <c r="E24" s="4">
        <v>1392</v>
      </c>
      <c r="F24" s="4">
        <v>1711</v>
      </c>
      <c r="G24" s="5">
        <v>23</v>
      </c>
      <c r="H24" s="5">
        <v>23</v>
      </c>
      <c r="I24" s="4">
        <v>3149</v>
      </c>
      <c r="J24" s="5">
        <v>42</v>
      </c>
      <c r="K24" s="5">
        <v>1</v>
      </c>
    </row>
    <row r="25" spans="1:11" ht="23.25" thickBot="1">
      <c r="A25" s="3"/>
      <c r="B25" s="3" t="s">
        <v>4049</v>
      </c>
      <c r="C25" s="4">
        <v>1952</v>
      </c>
      <c r="D25" s="5">
        <v>882</v>
      </c>
      <c r="E25" s="5">
        <v>367</v>
      </c>
      <c r="F25" s="5">
        <v>488</v>
      </c>
      <c r="G25" s="5">
        <v>7</v>
      </c>
      <c r="H25" s="5">
        <v>9</v>
      </c>
      <c r="I25" s="5">
        <v>871</v>
      </c>
      <c r="J25" s="5">
        <v>11</v>
      </c>
      <c r="K25" s="4">
        <v>1070</v>
      </c>
    </row>
    <row r="26" spans="1:11" ht="23.25" thickBot="1">
      <c r="A26" s="3"/>
      <c r="B26" s="3" t="s">
        <v>4048</v>
      </c>
      <c r="C26" s="4">
        <v>1598</v>
      </c>
      <c r="D26" s="5">
        <v>798</v>
      </c>
      <c r="E26" s="5">
        <v>252</v>
      </c>
      <c r="F26" s="5">
        <v>509</v>
      </c>
      <c r="G26" s="5">
        <v>11</v>
      </c>
      <c r="H26" s="5">
        <v>13</v>
      </c>
      <c r="I26" s="5">
        <v>785</v>
      </c>
      <c r="J26" s="5">
        <v>13</v>
      </c>
      <c r="K26" s="5">
        <v>800</v>
      </c>
    </row>
    <row r="27" spans="1:11" ht="23.25" thickBot="1">
      <c r="A27" s="3"/>
      <c r="B27" s="3" t="s">
        <v>4047</v>
      </c>
      <c r="C27" s="4">
        <v>1837</v>
      </c>
      <c r="D27" s="5">
        <v>962</v>
      </c>
      <c r="E27" s="5">
        <v>341</v>
      </c>
      <c r="F27" s="5">
        <v>565</v>
      </c>
      <c r="G27" s="5">
        <v>11</v>
      </c>
      <c r="H27" s="5">
        <v>18</v>
      </c>
      <c r="I27" s="5">
        <v>935</v>
      </c>
      <c r="J27" s="5">
        <v>27</v>
      </c>
      <c r="K27" s="5">
        <v>875</v>
      </c>
    </row>
    <row r="28" spans="1:11" ht="23.25" thickBot="1">
      <c r="A28" s="3"/>
      <c r="B28" s="3" t="s">
        <v>4046</v>
      </c>
      <c r="C28" s="4">
        <v>1891</v>
      </c>
      <c r="D28" s="4">
        <v>1072</v>
      </c>
      <c r="E28" s="5">
        <v>474</v>
      </c>
      <c r="F28" s="5">
        <v>568</v>
      </c>
      <c r="G28" s="5">
        <v>8</v>
      </c>
      <c r="H28" s="5">
        <v>7</v>
      </c>
      <c r="I28" s="4">
        <v>1057</v>
      </c>
      <c r="J28" s="5">
        <v>15</v>
      </c>
      <c r="K28" s="5">
        <v>819</v>
      </c>
    </row>
    <row r="29" spans="1:11" ht="17.25" thickBot="1">
      <c r="A29" s="3" t="s">
        <v>4045</v>
      </c>
      <c r="B29" s="3" t="s">
        <v>36</v>
      </c>
      <c r="C29" s="4">
        <v>8863</v>
      </c>
      <c r="D29" s="4">
        <v>5998</v>
      </c>
      <c r="E29" s="4">
        <v>2550</v>
      </c>
      <c r="F29" s="4">
        <v>3279</v>
      </c>
      <c r="G29" s="5">
        <v>36</v>
      </c>
      <c r="H29" s="5">
        <v>55</v>
      </c>
      <c r="I29" s="4">
        <v>5920</v>
      </c>
      <c r="J29" s="5">
        <v>78</v>
      </c>
      <c r="K29" s="4">
        <v>2865</v>
      </c>
    </row>
    <row r="30" spans="1:11" ht="23.25" thickBot="1">
      <c r="A30" s="3"/>
      <c r="B30" s="3" t="s">
        <v>37</v>
      </c>
      <c r="C30" s="4">
        <v>2937</v>
      </c>
      <c r="D30" s="4">
        <v>2937</v>
      </c>
      <c r="E30" s="4">
        <v>1280</v>
      </c>
      <c r="F30" s="4">
        <v>1589</v>
      </c>
      <c r="G30" s="5">
        <v>16</v>
      </c>
      <c r="H30" s="5">
        <v>20</v>
      </c>
      <c r="I30" s="4">
        <v>2905</v>
      </c>
      <c r="J30" s="5">
        <v>32</v>
      </c>
      <c r="K30" s="5">
        <v>0</v>
      </c>
    </row>
    <row r="31" spans="1:11" ht="23.25" thickBot="1">
      <c r="A31" s="3"/>
      <c r="B31" s="3" t="s">
        <v>4044</v>
      </c>
      <c r="C31" s="4">
        <v>1032</v>
      </c>
      <c r="D31" s="5">
        <v>573</v>
      </c>
      <c r="E31" s="5">
        <v>220</v>
      </c>
      <c r="F31" s="5">
        <v>333</v>
      </c>
      <c r="G31" s="5">
        <v>7</v>
      </c>
      <c r="H31" s="5">
        <v>7</v>
      </c>
      <c r="I31" s="5">
        <v>567</v>
      </c>
      <c r="J31" s="5">
        <v>6</v>
      </c>
      <c r="K31" s="5">
        <v>459</v>
      </c>
    </row>
    <row r="32" spans="1:11" ht="23.25" thickBot="1">
      <c r="A32" s="3"/>
      <c r="B32" s="3" t="s">
        <v>4043</v>
      </c>
      <c r="C32" s="4">
        <v>1902</v>
      </c>
      <c r="D32" s="5">
        <v>796</v>
      </c>
      <c r="E32" s="5">
        <v>284</v>
      </c>
      <c r="F32" s="5">
        <v>475</v>
      </c>
      <c r="G32" s="5">
        <v>6</v>
      </c>
      <c r="H32" s="5">
        <v>13</v>
      </c>
      <c r="I32" s="5">
        <v>778</v>
      </c>
      <c r="J32" s="5">
        <v>18</v>
      </c>
      <c r="K32" s="4">
        <v>1106</v>
      </c>
    </row>
    <row r="33" spans="1:11" ht="23.25" thickBot="1">
      <c r="A33" s="3"/>
      <c r="B33" s="3" t="s">
        <v>4042</v>
      </c>
      <c r="C33" s="4">
        <v>2992</v>
      </c>
      <c r="D33" s="4">
        <v>1692</v>
      </c>
      <c r="E33" s="5">
        <v>766</v>
      </c>
      <c r="F33" s="5">
        <v>882</v>
      </c>
      <c r="G33" s="5">
        <v>7</v>
      </c>
      <c r="H33" s="5">
        <v>15</v>
      </c>
      <c r="I33" s="4">
        <v>1670</v>
      </c>
      <c r="J33" s="5">
        <v>22</v>
      </c>
      <c r="K33" s="4">
        <v>1300</v>
      </c>
    </row>
    <row r="34" spans="1:11" ht="17.25" thickBot="1">
      <c r="A34" s="3" t="s">
        <v>4041</v>
      </c>
      <c r="B34" s="3" t="s">
        <v>36</v>
      </c>
      <c r="C34" s="4">
        <v>10805</v>
      </c>
      <c r="D34" s="4">
        <v>7068</v>
      </c>
      <c r="E34" s="4">
        <v>3195</v>
      </c>
      <c r="F34" s="4">
        <v>3712</v>
      </c>
      <c r="G34" s="5">
        <v>43</v>
      </c>
      <c r="H34" s="5">
        <v>40</v>
      </c>
      <c r="I34" s="4">
        <v>6990</v>
      </c>
      <c r="J34" s="5">
        <v>78</v>
      </c>
      <c r="K34" s="4">
        <v>3737</v>
      </c>
    </row>
    <row r="35" spans="1:11" ht="23.25" thickBot="1">
      <c r="A35" s="3"/>
      <c r="B35" s="3" t="s">
        <v>37</v>
      </c>
      <c r="C35" s="4">
        <v>2476</v>
      </c>
      <c r="D35" s="4">
        <v>2476</v>
      </c>
      <c r="E35" s="4">
        <v>1180</v>
      </c>
      <c r="F35" s="4">
        <v>1258</v>
      </c>
      <c r="G35" s="5">
        <v>14</v>
      </c>
      <c r="H35" s="5">
        <v>6</v>
      </c>
      <c r="I35" s="4">
        <v>2458</v>
      </c>
      <c r="J35" s="5">
        <v>18</v>
      </c>
      <c r="K35" s="5">
        <v>0</v>
      </c>
    </row>
    <row r="36" spans="1:11" ht="23.25" thickBot="1">
      <c r="A36" s="3"/>
      <c r="B36" s="3" t="s">
        <v>4040</v>
      </c>
      <c r="C36" s="4">
        <v>1583</v>
      </c>
      <c r="D36" s="5">
        <v>796</v>
      </c>
      <c r="E36" s="5">
        <v>338</v>
      </c>
      <c r="F36" s="5">
        <v>436</v>
      </c>
      <c r="G36" s="5">
        <v>1</v>
      </c>
      <c r="H36" s="5">
        <v>6</v>
      </c>
      <c r="I36" s="5">
        <v>781</v>
      </c>
      <c r="J36" s="5">
        <v>15</v>
      </c>
      <c r="K36" s="5">
        <v>787</v>
      </c>
    </row>
    <row r="37" spans="1:11" ht="23.25" thickBot="1">
      <c r="A37" s="3"/>
      <c r="B37" s="3" t="s">
        <v>4039</v>
      </c>
      <c r="C37" s="4">
        <v>1725</v>
      </c>
      <c r="D37" s="5">
        <v>991</v>
      </c>
      <c r="E37" s="5">
        <v>408</v>
      </c>
      <c r="F37" s="5">
        <v>549</v>
      </c>
      <c r="G37" s="5">
        <v>7</v>
      </c>
      <c r="H37" s="5">
        <v>11</v>
      </c>
      <c r="I37" s="5">
        <v>975</v>
      </c>
      <c r="J37" s="5">
        <v>16</v>
      </c>
      <c r="K37" s="5">
        <v>734</v>
      </c>
    </row>
    <row r="38" spans="1:11" ht="23.25" thickBot="1">
      <c r="A38" s="3"/>
      <c r="B38" s="3" t="s">
        <v>4038</v>
      </c>
      <c r="C38" s="4">
        <v>2586</v>
      </c>
      <c r="D38" s="4">
        <v>1375</v>
      </c>
      <c r="E38" s="5">
        <v>605</v>
      </c>
      <c r="F38" s="5">
        <v>732</v>
      </c>
      <c r="G38" s="5">
        <v>12</v>
      </c>
      <c r="H38" s="5">
        <v>8</v>
      </c>
      <c r="I38" s="4">
        <v>1357</v>
      </c>
      <c r="J38" s="5">
        <v>18</v>
      </c>
      <c r="K38" s="4">
        <v>1211</v>
      </c>
    </row>
    <row r="39" spans="1:11" ht="23.25" thickBot="1">
      <c r="A39" s="3"/>
      <c r="B39" s="3" t="s">
        <v>4037</v>
      </c>
      <c r="C39" s="4">
        <v>2435</v>
      </c>
      <c r="D39" s="4">
        <v>1430</v>
      </c>
      <c r="E39" s="5">
        <v>664</v>
      </c>
      <c r="F39" s="5">
        <v>737</v>
      </c>
      <c r="G39" s="5">
        <v>9</v>
      </c>
      <c r="H39" s="5">
        <v>9</v>
      </c>
      <c r="I39" s="4">
        <v>1419</v>
      </c>
      <c r="J39" s="5">
        <v>11</v>
      </c>
      <c r="K39" s="4">
        <v>1005</v>
      </c>
    </row>
    <row r="40" spans="1:11" ht="17.25" thickBot="1">
      <c r="A40" s="3" t="s">
        <v>4036</v>
      </c>
      <c r="B40" s="3" t="s">
        <v>36</v>
      </c>
      <c r="C40" s="4">
        <v>18302</v>
      </c>
      <c r="D40" s="4">
        <v>11010</v>
      </c>
      <c r="E40" s="4">
        <v>5201</v>
      </c>
      <c r="F40" s="4">
        <v>5523</v>
      </c>
      <c r="G40" s="5">
        <v>70</v>
      </c>
      <c r="H40" s="5">
        <v>92</v>
      </c>
      <c r="I40" s="4">
        <v>10886</v>
      </c>
      <c r="J40" s="5">
        <v>124</v>
      </c>
      <c r="K40" s="4">
        <v>7292</v>
      </c>
    </row>
    <row r="41" spans="1:11" ht="23.25" thickBot="1">
      <c r="A41" s="3"/>
      <c r="B41" s="3" t="s">
        <v>37</v>
      </c>
      <c r="C41" s="4">
        <v>3036</v>
      </c>
      <c r="D41" s="4">
        <v>3036</v>
      </c>
      <c r="E41" s="4">
        <v>1635</v>
      </c>
      <c r="F41" s="4">
        <v>1341</v>
      </c>
      <c r="G41" s="5">
        <v>17</v>
      </c>
      <c r="H41" s="5">
        <v>16</v>
      </c>
      <c r="I41" s="4">
        <v>3009</v>
      </c>
      <c r="J41" s="5">
        <v>27</v>
      </c>
      <c r="K41" s="5">
        <v>0</v>
      </c>
    </row>
    <row r="42" spans="1:11" ht="17.25" thickBot="1">
      <c r="A42" s="3"/>
      <c r="B42" s="3" t="s">
        <v>4035</v>
      </c>
      <c r="C42" s="4">
        <v>3422</v>
      </c>
      <c r="D42" s="4">
        <v>1632</v>
      </c>
      <c r="E42" s="5">
        <v>744</v>
      </c>
      <c r="F42" s="5">
        <v>813</v>
      </c>
      <c r="G42" s="5">
        <v>17</v>
      </c>
      <c r="H42" s="5">
        <v>23</v>
      </c>
      <c r="I42" s="4">
        <v>1597</v>
      </c>
      <c r="J42" s="5">
        <v>35</v>
      </c>
      <c r="K42" s="4">
        <v>1790</v>
      </c>
    </row>
    <row r="43" spans="1:11" ht="17.25" thickBot="1">
      <c r="A43" s="3"/>
      <c r="B43" s="3" t="s">
        <v>4034</v>
      </c>
      <c r="C43" s="4">
        <v>2702</v>
      </c>
      <c r="D43" s="4">
        <v>1248</v>
      </c>
      <c r="E43" s="5">
        <v>564</v>
      </c>
      <c r="F43" s="5">
        <v>654</v>
      </c>
      <c r="G43" s="5">
        <v>7</v>
      </c>
      <c r="H43" s="5">
        <v>10</v>
      </c>
      <c r="I43" s="4">
        <v>1235</v>
      </c>
      <c r="J43" s="5">
        <v>13</v>
      </c>
      <c r="K43" s="4">
        <v>1454</v>
      </c>
    </row>
    <row r="44" spans="1:11" ht="17.25" thickBot="1">
      <c r="A44" s="3"/>
      <c r="B44" s="3" t="s">
        <v>4033</v>
      </c>
      <c r="C44" s="4">
        <v>3798</v>
      </c>
      <c r="D44" s="4">
        <v>1834</v>
      </c>
      <c r="E44" s="5">
        <v>809</v>
      </c>
      <c r="F44" s="5">
        <v>967</v>
      </c>
      <c r="G44" s="5">
        <v>17</v>
      </c>
      <c r="H44" s="5">
        <v>20</v>
      </c>
      <c r="I44" s="4">
        <v>1813</v>
      </c>
      <c r="J44" s="5">
        <v>21</v>
      </c>
      <c r="K44" s="4">
        <v>1964</v>
      </c>
    </row>
    <row r="45" spans="1:11" ht="17.25" thickBot="1">
      <c r="A45" s="3"/>
      <c r="B45" s="3" t="s">
        <v>4032</v>
      </c>
      <c r="C45" s="4">
        <v>2558</v>
      </c>
      <c r="D45" s="4">
        <v>1555</v>
      </c>
      <c r="E45" s="5">
        <v>697</v>
      </c>
      <c r="F45" s="5">
        <v>827</v>
      </c>
      <c r="G45" s="5">
        <v>9</v>
      </c>
      <c r="H45" s="5">
        <v>9</v>
      </c>
      <c r="I45" s="4">
        <v>1542</v>
      </c>
      <c r="J45" s="5">
        <v>13</v>
      </c>
      <c r="K45" s="4">
        <v>1003</v>
      </c>
    </row>
    <row r="46" spans="1:11" ht="17.25" thickBot="1">
      <c r="A46" s="3"/>
      <c r="B46" s="3" t="s">
        <v>4031</v>
      </c>
      <c r="C46" s="4">
        <v>2786</v>
      </c>
      <c r="D46" s="4">
        <v>1705</v>
      </c>
      <c r="E46" s="5">
        <v>752</v>
      </c>
      <c r="F46" s="5">
        <v>921</v>
      </c>
      <c r="G46" s="5">
        <v>3</v>
      </c>
      <c r="H46" s="5">
        <v>14</v>
      </c>
      <c r="I46" s="4">
        <v>1690</v>
      </c>
      <c r="J46" s="5">
        <v>15</v>
      </c>
      <c r="K46" s="4">
        <v>1081</v>
      </c>
    </row>
    <row r="47" spans="1:11" ht="17.25" thickBot="1">
      <c r="A47" s="3" t="s">
        <v>4030</v>
      </c>
      <c r="B47" s="3" t="s">
        <v>36</v>
      </c>
      <c r="C47" s="4">
        <v>12274</v>
      </c>
      <c r="D47" s="4">
        <v>7610</v>
      </c>
      <c r="E47" s="4">
        <v>3185</v>
      </c>
      <c r="F47" s="4">
        <v>4201</v>
      </c>
      <c r="G47" s="5">
        <v>52</v>
      </c>
      <c r="H47" s="5">
        <v>62</v>
      </c>
      <c r="I47" s="4">
        <v>7500</v>
      </c>
      <c r="J47" s="5">
        <v>110</v>
      </c>
      <c r="K47" s="4">
        <v>4664</v>
      </c>
    </row>
    <row r="48" spans="1:11" ht="23.25" thickBot="1">
      <c r="A48" s="3"/>
      <c r="B48" s="3" t="s">
        <v>37</v>
      </c>
      <c r="C48" s="4">
        <v>2618</v>
      </c>
      <c r="D48" s="4">
        <v>2618</v>
      </c>
      <c r="E48" s="4">
        <v>1262</v>
      </c>
      <c r="F48" s="4">
        <v>1299</v>
      </c>
      <c r="G48" s="5">
        <v>12</v>
      </c>
      <c r="H48" s="5">
        <v>17</v>
      </c>
      <c r="I48" s="4">
        <v>2590</v>
      </c>
      <c r="J48" s="5">
        <v>28</v>
      </c>
      <c r="K48" s="5">
        <v>0</v>
      </c>
    </row>
    <row r="49" spans="1:11" ht="17.25" thickBot="1">
      <c r="A49" s="3"/>
      <c r="B49" s="3" t="s">
        <v>4029</v>
      </c>
      <c r="C49" s="4">
        <v>3064</v>
      </c>
      <c r="D49" s="4">
        <v>1536</v>
      </c>
      <c r="E49" s="5">
        <v>622</v>
      </c>
      <c r="F49" s="5">
        <v>868</v>
      </c>
      <c r="G49" s="5">
        <v>16</v>
      </c>
      <c r="H49" s="5">
        <v>13</v>
      </c>
      <c r="I49" s="4">
        <v>1519</v>
      </c>
      <c r="J49" s="5">
        <v>17</v>
      </c>
      <c r="K49" s="4">
        <v>1528</v>
      </c>
    </row>
    <row r="50" spans="1:11" ht="17.25" thickBot="1">
      <c r="A50" s="3"/>
      <c r="B50" s="3" t="s">
        <v>4028</v>
      </c>
      <c r="C50" s="4">
        <v>2215</v>
      </c>
      <c r="D50" s="4">
        <v>1139</v>
      </c>
      <c r="E50" s="5">
        <v>396</v>
      </c>
      <c r="F50" s="5">
        <v>709</v>
      </c>
      <c r="G50" s="5">
        <v>7</v>
      </c>
      <c r="H50" s="5">
        <v>11</v>
      </c>
      <c r="I50" s="4">
        <v>1123</v>
      </c>
      <c r="J50" s="5">
        <v>16</v>
      </c>
      <c r="K50" s="4">
        <v>1076</v>
      </c>
    </row>
    <row r="51" spans="1:11" ht="17.25" thickBot="1">
      <c r="A51" s="3"/>
      <c r="B51" s="3" t="s">
        <v>4027</v>
      </c>
      <c r="C51" s="4">
        <v>2304</v>
      </c>
      <c r="D51" s="4">
        <v>1202</v>
      </c>
      <c r="E51" s="5">
        <v>483</v>
      </c>
      <c r="F51" s="5">
        <v>677</v>
      </c>
      <c r="G51" s="5">
        <v>11</v>
      </c>
      <c r="H51" s="5">
        <v>10</v>
      </c>
      <c r="I51" s="4">
        <v>1181</v>
      </c>
      <c r="J51" s="5">
        <v>21</v>
      </c>
      <c r="K51" s="4">
        <v>1102</v>
      </c>
    </row>
    <row r="52" spans="1:11" ht="17.25" thickBot="1">
      <c r="A52" s="3"/>
      <c r="B52" s="3" t="s">
        <v>4026</v>
      </c>
      <c r="C52" s="4">
        <v>2073</v>
      </c>
      <c r="D52" s="4">
        <v>1115</v>
      </c>
      <c r="E52" s="5">
        <v>422</v>
      </c>
      <c r="F52" s="5">
        <v>648</v>
      </c>
      <c r="G52" s="5">
        <v>6</v>
      </c>
      <c r="H52" s="5">
        <v>11</v>
      </c>
      <c r="I52" s="4">
        <v>1087</v>
      </c>
      <c r="J52" s="5">
        <v>28</v>
      </c>
      <c r="K52" s="5">
        <v>958</v>
      </c>
    </row>
    <row r="53" spans="1:11" ht="17.25" thickBot="1">
      <c r="A53" s="3" t="s">
        <v>4025</v>
      </c>
      <c r="B53" s="3" t="s">
        <v>36</v>
      </c>
      <c r="C53" s="4">
        <v>13105</v>
      </c>
      <c r="D53" s="4">
        <v>8727</v>
      </c>
      <c r="E53" s="4">
        <v>3953</v>
      </c>
      <c r="F53" s="4">
        <v>4555</v>
      </c>
      <c r="G53" s="5">
        <v>62</v>
      </c>
      <c r="H53" s="5">
        <v>79</v>
      </c>
      <c r="I53" s="4">
        <v>8649</v>
      </c>
      <c r="J53" s="5">
        <v>78</v>
      </c>
      <c r="K53" s="4">
        <v>4378</v>
      </c>
    </row>
    <row r="54" spans="1:11" ht="23.25" thickBot="1">
      <c r="A54" s="3"/>
      <c r="B54" s="3" t="s">
        <v>37</v>
      </c>
      <c r="C54" s="4">
        <v>2924</v>
      </c>
      <c r="D54" s="4">
        <v>2924</v>
      </c>
      <c r="E54" s="4">
        <v>1421</v>
      </c>
      <c r="F54" s="4">
        <v>1450</v>
      </c>
      <c r="G54" s="5">
        <v>10</v>
      </c>
      <c r="H54" s="5">
        <v>19</v>
      </c>
      <c r="I54" s="4">
        <v>2900</v>
      </c>
      <c r="J54" s="5">
        <v>24</v>
      </c>
      <c r="K54" s="5">
        <v>0</v>
      </c>
    </row>
    <row r="55" spans="1:11" ht="23.25" thickBot="1">
      <c r="A55" s="3"/>
      <c r="B55" s="3" t="s">
        <v>4024</v>
      </c>
      <c r="C55" s="4">
        <v>1482</v>
      </c>
      <c r="D55" s="5">
        <v>659</v>
      </c>
      <c r="E55" s="5">
        <v>257</v>
      </c>
      <c r="F55" s="5">
        <v>380</v>
      </c>
      <c r="G55" s="5">
        <v>6</v>
      </c>
      <c r="H55" s="5">
        <v>10</v>
      </c>
      <c r="I55" s="5">
        <v>653</v>
      </c>
      <c r="J55" s="5">
        <v>6</v>
      </c>
      <c r="K55" s="5">
        <v>823</v>
      </c>
    </row>
    <row r="56" spans="1:11" ht="23.25" thickBot="1">
      <c r="A56" s="3"/>
      <c r="B56" s="3" t="s">
        <v>4023</v>
      </c>
      <c r="C56" s="4">
        <v>3114</v>
      </c>
      <c r="D56" s="4">
        <v>1867</v>
      </c>
      <c r="E56" s="5">
        <v>837</v>
      </c>
      <c r="F56" s="5">
        <v>982</v>
      </c>
      <c r="G56" s="5">
        <v>16</v>
      </c>
      <c r="H56" s="5">
        <v>18</v>
      </c>
      <c r="I56" s="4">
        <v>1853</v>
      </c>
      <c r="J56" s="5">
        <v>14</v>
      </c>
      <c r="K56" s="4">
        <v>1247</v>
      </c>
    </row>
    <row r="57" spans="1:11" ht="23.25" thickBot="1">
      <c r="A57" s="3"/>
      <c r="B57" s="3" t="s">
        <v>4022</v>
      </c>
      <c r="C57" s="4">
        <v>2925</v>
      </c>
      <c r="D57" s="4">
        <v>1754</v>
      </c>
      <c r="E57" s="5">
        <v>751</v>
      </c>
      <c r="F57" s="5">
        <v>949</v>
      </c>
      <c r="G57" s="5">
        <v>19</v>
      </c>
      <c r="H57" s="5">
        <v>14</v>
      </c>
      <c r="I57" s="4">
        <v>1733</v>
      </c>
      <c r="J57" s="5">
        <v>21</v>
      </c>
      <c r="K57" s="4">
        <v>1171</v>
      </c>
    </row>
    <row r="58" spans="1:11" ht="23.25" thickBot="1">
      <c r="A58" s="3"/>
      <c r="B58" s="3" t="s">
        <v>4021</v>
      </c>
      <c r="C58" s="4">
        <v>2660</v>
      </c>
      <c r="D58" s="4">
        <v>1523</v>
      </c>
      <c r="E58" s="5">
        <v>687</v>
      </c>
      <c r="F58" s="5">
        <v>794</v>
      </c>
      <c r="G58" s="5">
        <v>11</v>
      </c>
      <c r="H58" s="5">
        <v>18</v>
      </c>
      <c r="I58" s="4">
        <v>1510</v>
      </c>
      <c r="J58" s="5">
        <v>13</v>
      </c>
      <c r="K58" s="4">
        <v>1137</v>
      </c>
    </row>
    <row r="59" spans="1:11" ht="17.25" thickBot="1">
      <c r="A59" s="3" t="s">
        <v>4020</v>
      </c>
      <c r="B59" s="3" t="s">
        <v>36</v>
      </c>
      <c r="C59" s="4">
        <v>18846</v>
      </c>
      <c r="D59" s="4">
        <v>12099</v>
      </c>
      <c r="E59" s="4">
        <v>5554</v>
      </c>
      <c r="F59" s="4">
        <v>6236</v>
      </c>
      <c r="G59" s="5">
        <v>59</v>
      </c>
      <c r="H59" s="5">
        <v>83</v>
      </c>
      <c r="I59" s="4">
        <v>11932</v>
      </c>
      <c r="J59" s="5">
        <v>167</v>
      </c>
      <c r="K59" s="4">
        <v>6747</v>
      </c>
    </row>
    <row r="60" spans="1:11" ht="23.25" thickBot="1">
      <c r="A60" s="3"/>
      <c r="B60" s="3" t="s">
        <v>37</v>
      </c>
      <c r="C60" s="4">
        <v>2553</v>
      </c>
      <c r="D60" s="4">
        <v>2553</v>
      </c>
      <c r="E60" s="4">
        <v>1335</v>
      </c>
      <c r="F60" s="4">
        <v>1168</v>
      </c>
      <c r="G60" s="5">
        <v>10</v>
      </c>
      <c r="H60" s="5">
        <v>11</v>
      </c>
      <c r="I60" s="4">
        <v>2524</v>
      </c>
      <c r="J60" s="5">
        <v>29</v>
      </c>
      <c r="K60" s="5">
        <v>0</v>
      </c>
    </row>
    <row r="61" spans="1:11" ht="23.25" thickBot="1">
      <c r="A61" s="3"/>
      <c r="B61" s="3" t="s">
        <v>4019</v>
      </c>
      <c r="C61" s="4">
        <v>1941</v>
      </c>
      <c r="D61" s="5">
        <v>911</v>
      </c>
      <c r="E61" s="5">
        <v>354</v>
      </c>
      <c r="F61" s="5">
        <v>513</v>
      </c>
      <c r="G61" s="5">
        <v>11</v>
      </c>
      <c r="H61" s="5">
        <v>9</v>
      </c>
      <c r="I61" s="5">
        <v>887</v>
      </c>
      <c r="J61" s="5">
        <v>24</v>
      </c>
      <c r="K61" s="4">
        <v>1030</v>
      </c>
    </row>
    <row r="62" spans="1:11" ht="23.25" thickBot="1">
      <c r="A62" s="3"/>
      <c r="B62" s="3" t="s">
        <v>4018</v>
      </c>
      <c r="C62" s="4">
        <v>2709</v>
      </c>
      <c r="D62" s="4">
        <v>1042</v>
      </c>
      <c r="E62" s="5">
        <v>458</v>
      </c>
      <c r="F62" s="5">
        <v>554</v>
      </c>
      <c r="G62" s="5">
        <v>7</v>
      </c>
      <c r="H62" s="5">
        <v>5</v>
      </c>
      <c r="I62" s="4">
        <v>1024</v>
      </c>
      <c r="J62" s="5">
        <v>18</v>
      </c>
      <c r="K62" s="4">
        <v>1667</v>
      </c>
    </row>
    <row r="63" spans="1:11" ht="23.25" thickBot="1">
      <c r="A63" s="3"/>
      <c r="B63" s="3" t="s">
        <v>4017</v>
      </c>
      <c r="C63" s="4">
        <v>1994</v>
      </c>
      <c r="D63" s="4">
        <v>1121</v>
      </c>
      <c r="E63" s="5">
        <v>401</v>
      </c>
      <c r="F63" s="5">
        <v>680</v>
      </c>
      <c r="G63" s="5">
        <v>6</v>
      </c>
      <c r="H63" s="5">
        <v>13</v>
      </c>
      <c r="I63" s="4">
        <v>1100</v>
      </c>
      <c r="J63" s="5">
        <v>21</v>
      </c>
      <c r="K63" s="5">
        <v>873</v>
      </c>
    </row>
    <row r="64" spans="1:11" ht="23.25" thickBot="1">
      <c r="A64" s="3"/>
      <c r="B64" s="3" t="s">
        <v>4016</v>
      </c>
      <c r="C64" s="4">
        <v>1220</v>
      </c>
      <c r="D64" s="5">
        <v>684</v>
      </c>
      <c r="E64" s="5">
        <v>255</v>
      </c>
      <c r="F64" s="5">
        <v>412</v>
      </c>
      <c r="G64" s="5">
        <v>3</v>
      </c>
      <c r="H64" s="5">
        <v>3</v>
      </c>
      <c r="I64" s="5">
        <v>673</v>
      </c>
      <c r="J64" s="5">
        <v>11</v>
      </c>
      <c r="K64" s="5">
        <v>536</v>
      </c>
    </row>
    <row r="65" spans="1:11" ht="23.25" thickBot="1">
      <c r="A65" s="3"/>
      <c r="B65" s="3" t="s">
        <v>4015</v>
      </c>
      <c r="C65" s="4">
        <v>2509</v>
      </c>
      <c r="D65" s="4">
        <v>1721</v>
      </c>
      <c r="E65" s="5">
        <v>812</v>
      </c>
      <c r="F65" s="5">
        <v>863</v>
      </c>
      <c r="G65" s="5">
        <v>6</v>
      </c>
      <c r="H65" s="5">
        <v>14</v>
      </c>
      <c r="I65" s="4">
        <v>1695</v>
      </c>
      <c r="J65" s="5">
        <v>26</v>
      </c>
      <c r="K65" s="5">
        <v>788</v>
      </c>
    </row>
    <row r="66" spans="1:11" ht="23.25" thickBot="1">
      <c r="A66" s="3"/>
      <c r="B66" s="3" t="s">
        <v>4014</v>
      </c>
      <c r="C66" s="4">
        <v>2761</v>
      </c>
      <c r="D66" s="4">
        <v>1814</v>
      </c>
      <c r="E66" s="5">
        <v>818</v>
      </c>
      <c r="F66" s="5">
        <v>945</v>
      </c>
      <c r="G66" s="5">
        <v>11</v>
      </c>
      <c r="H66" s="5">
        <v>19</v>
      </c>
      <c r="I66" s="4">
        <v>1793</v>
      </c>
      <c r="J66" s="5">
        <v>21</v>
      </c>
      <c r="K66" s="5">
        <v>947</v>
      </c>
    </row>
    <row r="67" spans="1:11" ht="23.25" thickBot="1">
      <c r="A67" s="3"/>
      <c r="B67" s="3" t="s">
        <v>4013</v>
      </c>
      <c r="C67" s="4">
        <v>3159</v>
      </c>
      <c r="D67" s="4">
        <v>2253</v>
      </c>
      <c r="E67" s="4">
        <v>1121</v>
      </c>
      <c r="F67" s="4">
        <v>1101</v>
      </c>
      <c r="G67" s="5">
        <v>5</v>
      </c>
      <c r="H67" s="5">
        <v>9</v>
      </c>
      <c r="I67" s="4">
        <v>2236</v>
      </c>
      <c r="J67" s="5">
        <v>17</v>
      </c>
      <c r="K67" s="5">
        <v>906</v>
      </c>
    </row>
    <row r="68" spans="1:11" ht="17.25" thickBot="1">
      <c r="A68" s="3" t="s">
        <v>4012</v>
      </c>
      <c r="B68" s="3" t="s">
        <v>36</v>
      </c>
      <c r="C68" s="4">
        <v>11469</v>
      </c>
      <c r="D68" s="4">
        <v>7990</v>
      </c>
      <c r="E68" s="4">
        <v>3420</v>
      </c>
      <c r="F68" s="4">
        <v>4403</v>
      </c>
      <c r="G68" s="5">
        <v>48</v>
      </c>
      <c r="H68" s="5">
        <v>47</v>
      </c>
      <c r="I68" s="4">
        <v>7918</v>
      </c>
      <c r="J68" s="5">
        <v>72</v>
      </c>
      <c r="K68" s="4">
        <v>3479</v>
      </c>
    </row>
    <row r="69" spans="1:11" ht="23.25" thickBot="1">
      <c r="A69" s="3"/>
      <c r="B69" s="3" t="s">
        <v>37</v>
      </c>
      <c r="C69" s="4">
        <v>2961</v>
      </c>
      <c r="D69" s="4">
        <v>2961</v>
      </c>
      <c r="E69" s="4">
        <v>1445</v>
      </c>
      <c r="F69" s="4">
        <v>1470</v>
      </c>
      <c r="G69" s="5">
        <v>11</v>
      </c>
      <c r="H69" s="5">
        <v>11</v>
      </c>
      <c r="I69" s="4">
        <v>2937</v>
      </c>
      <c r="J69" s="5">
        <v>24</v>
      </c>
      <c r="K69" s="5">
        <v>0</v>
      </c>
    </row>
    <row r="70" spans="1:11" ht="23.25" thickBot="1">
      <c r="A70" s="3"/>
      <c r="B70" s="3" t="s">
        <v>4011</v>
      </c>
      <c r="C70" s="4">
        <v>2078</v>
      </c>
      <c r="D70" s="4">
        <v>1150</v>
      </c>
      <c r="E70" s="5">
        <v>444</v>
      </c>
      <c r="F70" s="5">
        <v>677</v>
      </c>
      <c r="G70" s="5">
        <v>12</v>
      </c>
      <c r="H70" s="5">
        <v>9</v>
      </c>
      <c r="I70" s="4">
        <v>1142</v>
      </c>
      <c r="J70" s="5">
        <v>8</v>
      </c>
      <c r="K70" s="5">
        <v>928</v>
      </c>
    </row>
    <row r="71" spans="1:11" ht="23.25" thickBot="1">
      <c r="A71" s="3"/>
      <c r="B71" s="3" t="s">
        <v>4010</v>
      </c>
      <c r="C71" s="4">
        <v>3052</v>
      </c>
      <c r="D71" s="4">
        <v>1965</v>
      </c>
      <c r="E71" s="5">
        <v>814</v>
      </c>
      <c r="F71" s="4">
        <v>1113</v>
      </c>
      <c r="G71" s="5">
        <v>14</v>
      </c>
      <c r="H71" s="5">
        <v>11</v>
      </c>
      <c r="I71" s="4">
        <v>1952</v>
      </c>
      <c r="J71" s="5">
        <v>13</v>
      </c>
      <c r="K71" s="4">
        <v>1087</v>
      </c>
    </row>
    <row r="72" spans="1:11" ht="23.25" thickBot="1">
      <c r="A72" s="3"/>
      <c r="B72" s="3" t="s">
        <v>4009</v>
      </c>
      <c r="C72" s="4">
        <v>1876</v>
      </c>
      <c r="D72" s="4">
        <v>1114</v>
      </c>
      <c r="E72" s="5">
        <v>455</v>
      </c>
      <c r="F72" s="5">
        <v>635</v>
      </c>
      <c r="G72" s="5">
        <v>4</v>
      </c>
      <c r="H72" s="5">
        <v>10</v>
      </c>
      <c r="I72" s="4">
        <v>1104</v>
      </c>
      <c r="J72" s="5">
        <v>10</v>
      </c>
      <c r="K72" s="5">
        <v>762</v>
      </c>
    </row>
    <row r="73" spans="1:11" ht="23.25" thickBot="1">
      <c r="A73" s="3"/>
      <c r="B73" s="3" t="s">
        <v>4008</v>
      </c>
      <c r="C73" s="4">
        <v>1502</v>
      </c>
      <c r="D73" s="5">
        <v>800</v>
      </c>
      <c r="E73" s="5">
        <v>262</v>
      </c>
      <c r="F73" s="5">
        <v>508</v>
      </c>
      <c r="G73" s="5">
        <v>7</v>
      </c>
      <c r="H73" s="5">
        <v>6</v>
      </c>
      <c r="I73" s="5">
        <v>783</v>
      </c>
      <c r="J73" s="5">
        <v>17</v>
      </c>
      <c r="K73" s="5">
        <v>702</v>
      </c>
    </row>
    <row r="74" spans="1:11" ht="17.25" thickBot="1">
      <c r="A74" s="3" t="s">
        <v>4007</v>
      </c>
      <c r="B74" s="3" t="s">
        <v>36</v>
      </c>
      <c r="C74" s="4">
        <v>24205</v>
      </c>
      <c r="D74" s="4">
        <v>16283</v>
      </c>
      <c r="E74" s="4">
        <v>7624</v>
      </c>
      <c r="F74" s="4">
        <v>8271</v>
      </c>
      <c r="G74" s="5">
        <v>122</v>
      </c>
      <c r="H74" s="5">
        <v>108</v>
      </c>
      <c r="I74" s="4">
        <v>16125</v>
      </c>
      <c r="J74" s="5">
        <v>158</v>
      </c>
      <c r="K74" s="4">
        <v>7922</v>
      </c>
    </row>
    <row r="75" spans="1:11" ht="23.25" thickBot="1">
      <c r="A75" s="3"/>
      <c r="B75" s="3" t="s">
        <v>37</v>
      </c>
      <c r="C75" s="4">
        <v>4221</v>
      </c>
      <c r="D75" s="4">
        <v>4221</v>
      </c>
      <c r="E75" s="4">
        <v>2133</v>
      </c>
      <c r="F75" s="4">
        <v>2035</v>
      </c>
      <c r="G75" s="5">
        <v>18</v>
      </c>
      <c r="H75" s="5">
        <v>13</v>
      </c>
      <c r="I75" s="4">
        <v>4199</v>
      </c>
      <c r="J75" s="5">
        <v>22</v>
      </c>
      <c r="K75" s="5">
        <v>0</v>
      </c>
    </row>
    <row r="76" spans="1:11" ht="17.25" thickBot="1">
      <c r="A76" s="3"/>
      <c r="B76" s="3" t="s">
        <v>4006</v>
      </c>
      <c r="C76" s="4">
        <v>2430</v>
      </c>
      <c r="D76" s="4">
        <v>1509</v>
      </c>
      <c r="E76" s="5">
        <v>712</v>
      </c>
      <c r="F76" s="5">
        <v>763</v>
      </c>
      <c r="G76" s="5">
        <v>9</v>
      </c>
      <c r="H76" s="5">
        <v>8</v>
      </c>
      <c r="I76" s="4">
        <v>1492</v>
      </c>
      <c r="J76" s="5">
        <v>17</v>
      </c>
      <c r="K76" s="5">
        <v>921</v>
      </c>
    </row>
    <row r="77" spans="1:11" ht="17.25" thickBot="1">
      <c r="A77" s="3"/>
      <c r="B77" s="3" t="s">
        <v>4005</v>
      </c>
      <c r="C77" s="4">
        <v>1602</v>
      </c>
      <c r="D77" s="5">
        <v>747</v>
      </c>
      <c r="E77" s="5">
        <v>300</v>
      </c>
      <c r="F77" s="5">
        <v>422</v>
      </c>
      <c r="G77" s="5">
        <v>11</v>
      </c>
      <c r="H77" s="5">
        <v>4</v>
      </c>
      <c r="I77" s="5">
        <v>737</v>
      </c>
      <c r="J77" s="5">
        <v>10</v>
      </c>
      <c r="K77" s="5">
        <v>855</v>
      </c>
    </row>
    <row r="78" spans="1:11" ht="17.25" thickBot="1">
      <c r="A78" s="3"/>
      <c r="B78" s="3" t="s">
        <v>4004</v>
      </c>
      <c r="C78" s="4">
        <v>3471</v>
      </c>
      <c r="D78" s="4">
        <v>2080</v>
      </c>
      <c r="E78" s="5">
        <v>989</v>
      </c>
      <c r="F78" s="4">
        <v>1030</v>
      </c>
      <c r="G78" s="5">
        <v>14</v>
      </c>
      <c r="H78" s="5">
        <v>22</v>
      </c>
      <c r="I78" s="4">
        <v>2055</v>
      </c>
      <c r="J78" s="5">
        <v>25</v>
      </c>
      <c r="K78" s="4">
        <v>1391</v>
      </c>
    </row>
    <row r="79" spans="1:11" ht="17.25" thickBot="1">
      <c r="A79" s="3"/>
      <c r="B79" s="3" t="s">
        <v>4003</v>
      </c>
      <c r="C79" s="4">
        <v>2165</v>
      </c>
      <c r="D79" s="4">
        <v>1291</v>
      </c>
      <c r="E79" s="5">
        <v>570</v>
      </c>
      <c r="F79" s="5">
        <v>676</v>
      </c>
      <c r="G79" s="5">
        <v>14</v>
      </c>
      <c r="H79" s="5">
        <v>13</v>
      </c>
      <c r="I79" s="4">
        <v>1273</v>
      </c>
      <c r="J79" s="5">
        <v>18</v>
      </c>
      <c r="K79" s="5">
        <v>874</v>
      </c>
    </row>
    <row r="80" spans="1:11" ht="17.25" thickBot="1">
      <c r="A80" s="3"/>
      <c r="B80" s="3" t="s">
        <v>4002</v>
      </c>
      <c r="C80" s="4">
        <v>2503</v>
      </c>
      <c r="D80" s="4">
        <v>1515</v>
      </c>
      <c r="E80" s="5">
        <v>685</v>
      </c>
      <c r="F80" s="5">
        <v>803</v>
      </c>
      <c r="G80" s="5">
        <v>10</v>
      </c>
      <c r="H80" s="5">
        <v>6</v>
      </c>
      <c r="I80" s="4">
        <v>1504</v>
      </c>
      <c r="J80" s="5">
        <v>11</v>
      </c>
      <c r="K80" s="5">
        <v>988</v>
      </c>
    </row>
    <row r="81" spans="1:11" ht="17.25" thickBot="1">
      <c r="A81" s="3"/>
      <c r="B81" s="3" t="s">
        <v>4001</v>
      </c>
      <c r="C81" s="4">
        <v>2007</v>
      </c>
      <c r="D81" s="4">
        <v>1103</v>
      </c>
      <c r="E81" s="5">
        <v>466</v>
      </c>
      <c r="F81" s="5">
        <v>600</v>
      </c>
      <c r="G81" s="5">
        <v>12</v>
      </c>
      <c r="H81" s="5">
        <v>12</v>
      </c>
      <c r="I81" s="4">
        <v>1090</v>
      </c>
      <c r="J81" s="5">
        <v>13</v>
      </c>
      <c r="K81" s="5">
        <v>904</v>
      </c>
    </row>
    <row r="82" spans="1:11" ht="17.25" thickBot="1">
      <c r="A82" s="3"/>
      <c r="B82" s="3" t="s">
        <v>4000</v>
      </c>
      <c r="C82" s="4">
        <v>2551</v>
      </c>
      <c r="D82" s="4">
        <v>1689</v>
      </c>
      <c r="E82" s="5">
        <v>728</v>
      </c>
      <c r="F82" s="5">
        <v>907</v>
      </c>
      <c r="G82" s="5">
        <v>16</v>
      </c>
      <c r="H82" s="5">
        <v>17</v>
      </c>
      <c r="I82" s="4">
        <v>1668</v>
      </c>
      <c r="J82" s="5">
        <v>21</v>
      </c>
      <c r="K82" s="5">
        <v>862</v>
      </c>
    </row>
    <row r="83" spans="1:11" ht="17.25" thickBot="1">
      <c r="A83" s="3"/>
      <c r="B83" s="3" t="s">
        <v>3999</v>
      </c>
      <c r="C83" s="4">
        <v>3255</v>
      </c>
      <c r="D83" s="4">
        <v>2128</v>
      </c>
      <c r="E83" s="4">
        <v>1041</v>
      </c>
      <c r="F83" s="4">
        <v>1035</v>
      </c>
      <c r="G83" s="5">
        <v>18</v>
      </c>
      <c r="H83" s="5">
        <v>13</v>
      </c>
      <c r="I83" s="4">
        <v>2107</v>
      </c>
      <c r="J83" s="5">
        <v>21</v>
      </c>
      <c r="K83" s="4">
        <v>1127</v>
      </c>
    </row>
    <row r="84" spans="1:11" ht="17.25" thickBot="1">
      <c r="A84" s="3" t="s">
        <v>3998</v>
      </c>
      <c r="B84" s="3" t="s">
        <v>36</v>
      </c>
      <c r="C84" s="4">
        <v>23061</v>
      </c>
      <c r="D84" s="4">
        <v>15763</v>
      </c>
      <c r="E84" s="4">
        <v>7348</v>
      </c>
      <c r="F84" s="4">
        <v>8098</v>
      </c>
      <c r="G84" s="5">
        <v>72</v>
      </c>
      <c r="H84" s="5">
        <v>98</v>
      </c>
      <c r="I84" s="4">
        <v>15616</v>
      </c>
      <c r="J84" s="5">
        <v>147</v>
      </c>
      <c r="K84" s="4">
        <v>7298</v>
      </c>
    </row>
    <row r="85" spans="1:11" ht="23.25" thickBot="1">
      <c r="A85" s="3"/>
      <c r="B85" s="3" t="s">
        <v>37</v>
      </c>
      <c r="C85" s="4">
        <v>5936</v>
      </c>
      <c r="D85" s="4">
        <v>5936</v>
      </c>
      <c r="E85" s="4">
        <v>2923</v>
      </c>
      <c r="F85" s="4">
        <v>2931</v>
      </c>
      <c r="G85" s="5">
        <v>17</v>
      </c>
      <c r="H85" s="5">
        <v>19</v>
      </c>
      <c r="I85" s="4">
        <v>5890</v>
      </c>
      <c r="J85" s="5">
        <v>46</v>
      </c>
      <c r="K85" s="5">
        <v>0</v>
      </c>
    </row>
    <row r="86" spans="1:11" ht="17.25" thickBot="1">
      <c r="A86" s="3"/>
      <c r="B86" s="3" t="s">
        <v>3997</v>
      </c>
      <c r="C86" s="4">
        <v>2301</v>
      </c>
      <c r="D86" s="4">
        <v>1254</v>
      </c>
      <c r="E86" s="5">
        <v>553</v>
      </c>
      <c r="F86" s="5">
        <v>677</v>
      </c>
      <c r="G86" s="5">
        <v>7</v>
      </c>
      <c r="H86" s="5">
        <v>7</v>
      </c>
      <c r="I86" s="4">
        <v>1244</v>
      </c>
      <c r="J86" s="5">
        <v>10</v>
      </c>
      <c r="K86" s="4">
        <v>1047</v>
      </c>
    </row>
    <row r="87" spans="1:11" ht="17.25" thickBot="1">
      <c r="A87" s="3"/>
      <c r="B87" s="3" t="s">
        <v>3996</v>
      </c>
      <c r="C87" s="4">
        <v>2016</v>
      </c>
      <c r="D87" s="5">
        <v>897</v>
      </c>
      <c r="E87" s="5">
        <v>322</v>
      </c>
      <c r="F87" s="5">
        <v>542</v>
      </c>
      <c r="G87" s="5">
        <v>9</v>
      </c>
      <c r="H87" s="5">
        <v>10</v>
      </c>
      <c r="I87" s="5">
        <v>883</v>
      </c>
      <c r="J87" s="5">
        <v>14</v>
      </c>
      <c r="K87" s="4">
        <v>1119</v>
      </c>
    </row>
    <row r="88" spans="1:11" ht="17.25" thickBot="1">
      <c r="A88" s="3"/>
      <c r="B88" s="3" t="s">
        <v>3995</v>
      </c>
      <c r="C88" s="4">
        <v>2404</v>
      </c>
      <c r="D88" s="4">
        <v>1298</v>
      </c>
      <c r="E88" s="5">
        <v>537</v>
      </c>
      <c r="F88" s="5">
        <v>726</v>
      </c>
      <c r="G88" s="5">
        <v>5</v>
      </c>
      <c r="H88" s="5">
        <v>15</v>
      </c>
      <c r="I88" s="4">
        <v>1283</v>
      </c>
      <c r="J88" s="5">
        <v>15</v>
      </c>
      <c r="K88" s="4">
        <v>1106</v>
      </c>
    </row>
    <row r="89" spans="1:11" ht="17.25" thickBot="1">
      <c r="A89" s="3"/>
      <c r="B89" s="3" t="s">
        <v>3994</v>
      </c>
      <c r="C89" s="4">
        <v>1604</v>
      </c>
      <c r="D89" s="5">
        <v>832</v>
      </c>
      <c r="E89" s="5">
        <v>360</v>
      </c>
      <c r="F89" s="5">
        <v>449</v>
      </c>
      <c r="G89" s="5">
        <v>2</v>
      </c>
      <c r="H89" s="5">
        <v>15</v>
      </c>
      <c r="I89" s="5">
        <v>826</v>
      </c>
      <c r="J89" s="5">
        <v>6</v>
      </c>
      <c r="K89" s="5">
        <v>772</v>
      </c>
    </row>
    <row r="90" spans="1:11" ht="17.25" thickBot="1">
      <c r="A90" s="3"/>
      <c r="B90" s="3" t="s">
        <v>3993</v>
      </c>
      <c r="C90" s="4">
        <v>3090</v>
      </c>
      <c r="D90" s="4">
        <v>1928</v>
      </c>
      <c r="E90" s="5">
        <v>994</v>
      </c>
      <c r="F90" s="5">
        <v>886</v>
      </c>
      <c r="G90" s="5">
        <v>13</v>
      </c>
      <c r="H90" s="5">
        <v>20</v>
      </c>
      <c r="I90" s="4">
        <v>1913</v>
      </c>
      <c r="J90" s="5">
        <v>15</v>
      </c>
      <c r="K90" s="4">
        <v>1162</v>
      </c>
    </row>
    <row r="91" spans="1:11" ht="17.25" thickBot="1">
      <c r="A91" s="3"/>
      <c r="B91" s="3" t="s">
        <v>3992</v>
      </c>
      <c r="C91" s="4">
        <v>2419</v>
      </c>
      <c r="D91" s="4">
        <v>1492</v>
      </c>
      <c r="E91" s="5">
        <v>707</v>
      </c>
      <c r="F91" s="5">
        <v>744</v>
      </c>
      <c r="G91" s="5">
        <v>10</v>
      </c>
      <c r="H91" s="5">
        <v>7</v>
      </c>
      <c r="I91" s="4">
        <v>1468</v>
      </c>
      <c r="J91" s="5">
        <v>24</v>
      </c>
      <c r="K91" s="5">
        <v>927</v>
      </c>
    </row>
    <row r="92" spans="1:11" ht="17.25" thickBot="1">
      <c r="A92" s="3"/>
      <c r="B92" s="3" t="s">
        <v>3991</v>
      </c>
      <c r="C92" s="4">
        <v>3291</v>
      </c>
      <c r="D92" s="4">
        <v>2126</v>
      </c>
      <c r="E92" s="5">
        <v>952</v>
      </c>
      <c r="F92" s="4">
        <v>1143</v>
      </c>
      <c r="G92" s="5">
        <v>9</v>
      </c>
      <c r="H92" s="5">
        <v>5</v>
      </c>
      <c r="I92" s="4">
        <v>2109</v>
      </c>
      <c r="J92" s="5">
        <v>17</v>
      </c>
      <c r="K92" s="4">
        <v>1165</v>
      </c>
    </row>
    <row r="93" spans="1:11" ht="23.25" thickBot="1">
      <c r="A93" s="3" t="s">
        <v>97</v>
      </c>
      <c r="B93" s="3"/>
      <c r="C93" s="5">
        <v>0</v>
      </c>
      <c r="D93" s="5">
        <v>2</v>
      </c>
      <c r="E93" s="5">
        <v>1</v>
      </c>
      <c r="F93" s="5">
        <v>1</v>
      </c>
      <c r="G93" s="5">
        <v>0</v>
      </c>
      <c r="H93" s="5">
        <v>0</v>
      </c>
      <c r="I93" s="5">
        <v>2</v>
      </c>
      <c r="J93" s="5">
        <v>0</v>
      </c>
      <c r="K93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FFDA-3CC5-4761-B14A-CE85C77E8CA2}">
  <dimension ref="A1:X10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6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100</v>
      </c>
      <c r="I2" s="1" t="s">
        <v>13</v>
      </c>
      <c r="J2" s="1" t="s">
        <v>19</v>
      </c>
      <c r="K2" s="45" t="s">
        <v>29</v>
      </c>
      <c r="L2" s="1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253</v>
      </c>
      <c r="F3" s="2" t="s">
        <v>254</v>
      </c>
      <c r="G3" s="2" t="s">
        <v>256</v>
      </c>
      <c r="H3" s="2" t="s">
        <v>257</v>
      </c>
      <c r="I3" s="2" t="s">
        <v>258</v>
      </c>
      <c r="J3" s="2" t="s">
        <v>259</v>
      </c>
      <c r="K3" s="44"/>
      <c r="L3" s="2"/>
      <c r="M3" s="44"/>
      <c r="U3" t="s">
        <v>3</v>
      </c>
      <c r="V3" t="str">
        <f t="shared" si="0"/>
        <v>강태웅</v>
      </c>
      <c r="W3" t="str">
        <f t="shared" si="0"/>
        <v>권영세</v>
      </c>
      <c r="X3" t="str">
        <f t="shared" si="0"/>
        <v>권혁문</v>
      </c>
    </row>
    <row r="4" spans="1:24" ht="17.25" thickBot="1">
      <c r="A4" s="3" t="s">
        <v>30</v>
      </c>
      <c r="B4" s="3"/>
      <c r="C4" s="4">
        <v>203233</v>
      </c>
      <c r="D4" s="4">
        <v>135043</v>
      </c>
      <c r="E4" s="4">
        <v>63001</v>
      </c>
      <c r="F4" s="4">
        <v>63891</v>
      </c>
      <c r="G4" s="4">
        <v>1311</v>
      </c>
      <c r="H4" s="4">
        <v>4251</v>
      </c>
      <c r="I4" s="5">
        <v>648</v>
      </c>
      <c r="J4" s="5">
        <v>541</v>
      </c>
      <c r="K4" s="4">
        <v>133643</v>
      </c>
      <c r="L4" s="4">
        <v>1400</v>
      </c>
      <c r="M4" s="4">
        <v>68190</v>
      </c>
      <c r="V4" s="8"/>
      <c r="W4" s="8"/>
      <c r="X4" s="8"/>
    </row>
    <row r="5" spans="1:24" ht="23.25" thickBot="1">
      <c r="A5" s="3" t="s">
        <v>31</v>
      </c>
      <c r="B5" s="3"/>
      <c r="C5" s="5">
        <v>259</v>
      </c>
      <c r="D5" s="5">
        <v>246</v>
      </c>
      <c r="E5" s="5">
        <v>105</v>
      </c>
      <c r="F5" s="5">
        <v>100</v>
      </c>
      <c r="G5" s="5">
        <v>8</v>
      </c>
      <c r="H5" s="5">
        <v>12</v>
      </c>
      <c r="I5" s="5">
        <v>2</v>
      </c>
      <c r="J5" s="5">
        <v>6</v>
      </c>
      <c r="K5" s="5">
        <v>233</v>
      </c>
      <c r="L5" s="5">
        <v>13</v>
      </c>
      <c r="M5" s="5">
        <v>13</v>
      </c>
      <c r="T5" t="s">
        <v>2929</v>
      </c>
      <c r="U5">
        <f>SUMIF($A:$A,"합계",D:D)</f>
        <v>135043</v>
      </c>
      <c r="V5">
        <f>SUMIF($A:$A,"합계",E:E)</f>
        <v>63001</v>
      </c>
      <c r="W5">
        <f>SUMIF($A:$A,"합계",F:F)</f>
        <v>63891</v>
      </c>
      <c r="X5">
        <f>SUMIF($A:$A,"합계",G:G)</f>
        <v>1311</v>
      </c>
    </row>
    <row r="6" spans="1:24" ht="23.25" thickBot="1">
      <c r="A6" s="3" t="s">
        <v>32</v>
      </c>
      <c r="B6" s="3"/>
      <c r="C6" s="4">
        <v>13812</v>
      </c>
      <c r="D6" s="4">
        <v>13797</v>
      </c>
      <c r="E6" s="4">
        <v>7555</v>
      </c>
      <c r="F6" s="4">
        <v>5346</v>
      </c>
      <c r="G6" s="5">
        <v>137</v>
      </c>
      <c r="H6" s="5">
        <v>395</v>
      </c>
      <c r="I6" s="5">
        <v>100</v>
      </c>
      <c r="J6" s="5">
        <v>52</v>
      </c>
      <c r="K6" s="4">
        <v>13585</v>
      </c>
      <c r="L6" s="5">
        <v>212</v>
      </c>
      <c r="M6" s="5">
        <v>15</v>
      </c>
      <c r="T6" t="s">
        <v>2930</v>
      </c>
      <c r="U6">
        <f>U5-U7</f>
        <v>76143</v>
      </c>
      <c r="V6">
        <f>V5-V7</f>
        <v>30715</v>
      </c>
      <c r="W6">
        <f>W5-W7</f>
        <v>40547</v>
      </c>
      <c r="X6">
        <f>X5-X7</f>
        <v>798</v>
      </c>
    </row>
    <row r="7" spans="1:24" ht="23.25" thickBot="1">
      <c r="A7" s="3" t="s">
        <v>33</v>
      </c>
      <c r="B7" s="3"/>
      <c r="C7" s="4">
        <v>1588</v>
      </c>
      <c r="D7" s="5">
        <v>400</v>
      </c>
      <c r="E7" s="5">
        <v>190</v>
      </c>
      <c r="F7" s="5">
        <v>193</v>
      </c>
      <c r="G7" s="5">
        <v>3</v>
      </c>
      <c r="H7" s="5">
        <v>11</v>
      </c>
      <c r="I7" s="5">
        <v>1</v>
      </c>
      <c r="J7" s="5">
        <v>0</v>
      </c>
      <c r="K7" s="5">
        <v>398</v>
      </c>
      <c r="L7" s="5">
        <v>2</v>
      </c>
      <c r="M7" s="4">
        <v>1188</v>
      </c>
      <c r="T7" t="s">
        <v>2931</v>
      </c>
      <c r="U7">
        <f>U11+U10+U9</f>
        <v>58900</v>
      </c>
      <c r="V7">
        <f>V11+V10+V9</f>
        <v>32286</v>
      </c>
      <c r="W7">
        <f>W11+W10+W9</f>
        <v>23344</v>
      </c>
      <c r="X7">
        <f>X11+X10+X9</f>
        <v>513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4</v>
      </c>
      <c r="F8" s="5">
        <v>6</v>
      </c>
      <c r="G8" s="5">
        <v>0</v>
      </c>
      <c r="H8" s="5">
        <v>0</v>
      </c>
      <c r="I8" s="5">
        <v>0</v>
      </c>
      <c r="J8" s="5">
        <v>0</v>
      </c>
      <c r="K8" s="5">
        <v>10</v>
      </c>
      <c r="L8" s="5">
        <v>0</v>
      </c>
      <c r="M8" s="5">
        <v>-10</v>
      </c>
      <c r="V8" s="8"/>
      <c r="W8" s="8"/>
      <c r="X8" s="8"/>
    </row>
    <row r="9" spans="1:24" ht="17.25" thickBot="1">
      <c r="A9" s="3" t="s">
        <v>260</v>
      </c>
      <c r="B9" s="3" t="s">
        <v>36</v>
      </c>
      <c r="C9" s="4">
        <v>14738</v>
      </c>
      <c r="D9" s="4">
        <v>9419</v>
      </c>
      <c r="E9" s="4">
        <v>5280</v>
      </c>
      <c r="F9" s="4">
        <v>3521</v>
      </c>
      <c r="G9" s="5">
        <v>116</v>
      </c>
      <c r="H9" s="5">
        <v>310</v>
      </c>
      <c r="I9" s="5">
        <v>51</v>
      </c>
      <c r="J9" s="5">
        <v>50</v>
      </c>
      <c r="K9" s="4">
        <v>9328</v>
      </c>
      <c r="L9" s="5">
        <v>91</v>
      </c>
      <c r="M9" s="4">
        <v>5319</v>
      </c>
      <c r="T9" t="s">
        <v>2934</v>
      </c>
      <c r="U9">
        <f>SUMIF($A:$A,"거소·선상투표",D:D)+SUMIF($A:$A,"국외부재자투표",D:D)+SUMIF($A:$A,"국외부재자투표(공관)",D:D)</f>
        <v>656</v>
      </c>
      <c r="V9">
        <f t="shared" ref="V9:X11" si="1">SUMIF($A:$A,"거소·선상투표",E:E)+SUMIF($A:$A,"국외부재자투표",E:E)+SUMIF($A:$A,"국외부재자투표(공관)",E:E)</f>
        <v>299</v>
      </c>
      <c r="W9">
        <f t="shared" si="1"/>
        <v>299</v>
      </c>
      <c r="X9">
        <f t="shared" si="1"/>
        <v>11</v>
      </c>
    </row>
    <row r="10" spans="1:24" ht="23.25" thickBot="1">
      <c r="A10" s="3"/>
      <c r="B10" s="3" t="s">
        <v>37</v>
      </c>
      <c r="C10" s="4">
        <v>3987</v>
      </c>
      <c r="D10" s="4">
        <v>3987</v>
      </c>
      <c r="E10" s="4">
        <v>2548</v>
      </c>
      <c r="F10" s="4">
        <v>1231</v>
      </c>
      <c r="G10" s="5">
        <v>28</v>
      </c>
      <c r="H10" s="5">
        <v>115</v>
      </c>
      <c r="I10" s="5">
        <v>21</v>
      </c>
      <c r="J10" s="5">
        <v>16</v>
      </c>
      <c r="K10" s="4">
        <v>3959</v>
      </c>
      <c r="L10" s="5">
        <v>28</v>
      </c>
      <c r="M10" s="5">
        <v>0</v>
      </c>
      <c r="T10" t="s">
        <v>2932</v>
      </c>
      <c r="U10">
        <f>SUMIF($B:$B,"관내사전투표",D:D)</f>
        <v>44447</v>
      </c>
      <c r="V10">
        <f t="shared" ref="V10:X12" si="2">SUMIF($B:$B,"관내사전투표",E:E)</f>
        <v>24432</v>
      </c>
      <c r="W10">
        <f t="shared" si="2"/>
        <v>17699</v>
      </c>
      <c r="X10">
        <f t="shared" si="2"/>
        <v>365</v>
      </c>
    </row>
    <row r="11" spans="1:24" ht="17.25" thickBot="1">
      <c r="A11" s="3"/>
      <c r="B11" s="3" t="s">
        <v>261</v>
      </c>
      <c r="C11" s="4">
        <v>3329</v>
      </c>
      <c r="D11" s="4">
        <v>1526</v>
      </c>
      <c r="E11" s="5">
        <v>802</v>
      </c>
      <c r="F11" s="5">
        <v>626</v>
      </c>
      <c r="G11" s="5">
        <v>23</v>
      </c>
      <c r="H11" s="5">
        <v>52</v>
      </c>
      <c r="I11" s="5">
        <v>6</v>
      </c>
      <c r="J11" s="5">
        <v>4</v>
      </c>
      <c r="K11" s="4">
        <v>1513</v>
      </c>
      <c r="L11" s="5">
        <v>13</v>
      </c>
      <c r="M11" s="4">
        <v>1803</v>
      </c>
      <c r="T11" t="s">
        <v>2933</v>
      </c>
      <c r="U11">
        <f>SUMIF($A:$A,"관외사전투표",D:D)</f>
        <v>13797</v>
      </c>
      <c r="V11">
        <f t="shared" ref="V11:X13" si="3">SUMIF($A:$A,"관외사전투표",E:E)</f>
        <v>7555</v>
      </c>
      <c r="W11">
        <f t="shared" si="3"/>
        <v>5346</v>
      </c>
      <c r="X11">
        <f t="shared" si="3"/>
        <v>137</v>
      </c>
    </row>
    <row r="12" spans="1:24" ht="17.25" thickBot="1">
      <c r="A12" s="3"/>
      <c r="B12" s="3" t="s">
        <v>262</v>
      </c>
      <c r="C12" s="4">
        <v>2345</v>
      </c>
      <c r="D12" s="4">
        <v>1174</v>
      </c>
      <c r="E12" s="5">
        <v>593</v>
      </c>
      <c r="F12" s="5">
        <v>476</v>
      </c>
      <c r="G12" s="5">
        <v>25</v>
      </c>
      <c r="H12" s="5">
        <v>41</v>
      </c>
      <c r="I12" s="5">
        <v>13</v>
      </c>
      <c r="J12" s="5">
        <v>8</v>
      </c>
      <c r="K12" s="4">
        <v>1156</v>
      </c>
      <c r="L12" s="5">
        <v>18</v>
      </c>
      <c r="M12" s="4">
        <v>1171</v>
      </c>
    </row>
    <row r="13" spans="1:24" ht="17.25" thickBot="1">
      <c r="A13" s="3"/>
      <c r="B13" s="3" t="s">
        <v>263</v>
      </c>
      <c r="C13" s="4">
        <v>2500</v>
      </c>
      <c r="D13" s="4">
        <v>1344</v>
      </c>
      <c r="E13" s="5">
        <v>635</v>
      </c>
      <c r="F13" s="5">
        <v>597</v>
      </c>
      <c r="G13" s="5">
        <v>21</v>
      </c>
      <c r="H13" s="5">
        <v>56</v>
      </c>
      <c r="I13" s="5">
        <v>7</v>
      </c>
      <c r="J13" s="5">
        <v>15</v>
      </c>
      <c r="K13" s="4">
        <v>1331</v>
      </c>
      <c r="L13" s="5">
        <v>13</v>
      </c>
      <c r="M13" s="4">
        <v>1156</v>
      </c>
    </row>
    <row r="14" spans="1:24" ht="17.25" thickBot="1">
      <c r="A14" s="3"/>
      <c r="B14" s="3" t="s">
        <v>264</v>
      </c>
      <c r="C14" s="4">
        <v>2577</v>
      </c>
      <c r="D14" s="4">
        <v>1388</v>
      </c>
      <c r="E14" s="5">
        <v>702</v>
      </c>
      <c r="F14" s="5">
        <v>591</v>
      </c>
      <c r="G14" s="5">
        <v>19</v>
      </c>
      <c r="H14" s="5">
        <v>46</v>
      </c>
      <c r="I14" s="5">
        <v>4</v>
      </c>
      <c r="J14" s="5">
        <v>7</v>
      </c>
      <c r="K14" s="4">
        <v>1369</v>
      </c>
      <c r="L14" s="5">
        <v>19</v>
      </c>
      <c r="M14" s="4">
        <v>1189</v>
      </c>
      <c r="U14" s="8"/>
      <c r="V14" s="8"/>
      <c r="W14" s="8"/>
      <c r="X14" s="8"/>
    </row>
    <row r="15" spans="1:24" ht="17.25" thickBot="1">
      <c r="A15" s="3" t="s">
        <v>265</v>
      </c>
      <c r="B15" s="3" t="s">
        <v>36</v>
      </c>
      <c r="C15" s="4">
        <v>8837</v>
      </c>
      <c r="D15" s="4">
        <v>5494</v>
      </c>
      <c r="E15" s="4">
        <v>2920</v>
      </c>
      <c r="F15" s="4">
        <v>2156</v>
      </c>
      <c r="G15" s="5">
        <v>78</v>
      </c>
      <c r="H15" s="5">
        <v>215</v>
      </c>
      <c r="I15" s="5">
        <v>37</v>
      </c>
      <c r="J15" s="5">
        <v>23</v>
      </c>
      <c r="K15" s="4">
        <v>5429</v>
      </c>
      <c r="L15" s="5">
        <v>65</v>
      </c>
      <c r="M15" s="4">
        <v>3343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2270</v>
      </c>
      <c r="D16" s="4">
        <v>2270</v>
      </c>
      <c r="E16" s="4">
        <v>1348</v>
      </c>
      <c r="F16" s="5">
        <v>773</v>
      </c>
      <c r="G16" s="5">
        <v>28</v>
      </c>
      <c r="H16" s="5">
        <v>85</v>
      </c>
      <c r="I16" s="5">
        <v>9</v>
      </c>
      <c r="J16" s="5">
        <v>4</v>
      </c>
      <c r="K16" s="4">
        <v>2247</v>
      </c>
      <c r="L16" s="5">
        <v>23</v>
      </c>
      <c r="M16" s="5">
        <v>0</v>
      </c>
    </row>
    <row r="17" spans="1:13" ht="23.25" thickBot="1">
      <c r="A17" s="3"/>
      <c r="B17" s="3" t="s">
        <v>266</v>
      </c>
      <c r="C17" s="4">
        <v>2264</v>
      </c>
      <c r="D17" s="5">
        <v>951</v>
      </c>
      <c r="E17" s="5">
        <v>463</v>
      </c>
      <c r="F17" s="5">
        <v>410</v>
      </c>
      <c r="G17" s="5">
        <v>15</v>
      </c>
      <c r="H17" s="5">
        <v>30</v>
      </c>
      <c r="I17" s="5">
        <v>15</v>
      </c>
      <c r="J17" s="5">
        <v>6</v>
      </c>
      <c r="K17" s="5">
        <v>939</v>
      </c>
      <c r="L17" s="5">
        <v>12</v>
      </c>
      <c r="M17" s="4">
        <v>1313</v>
      </c>
    </row>
    <row r="18" spans="1:13" ht="23.25" thickBot="1">
      <c r="A18" s="3"/>
      <c r="B18" s="3" t="s">
        <v>267</v>
      </c>
      <c r="C18" s="4">
        <v>1487</v>
      </c>
      <c r="D18" s="5">
        <v>791</v>
      </c>
      <c r="E18" s="5">
        <v>345</v>
      </c>
      <c r="F18" s="5">
        <v>382</v>
      </c>
      <c r="G18" s="5">
        <v>11</v>
      </c>
      <c r="H18" s="5">
        <v>37</v>
      </c>
      <c r="I18" s="5">
        <v>4</v>
      </c>
      <c r="J18" s="5">
        <v>3</v>
      </c>
      <c r="K18" s="5">
        <v>782</v>
      </c>
      <c r="L18" s="5">
        <v>9</v>
      </c>
      <c r="M18" s="5">
        <v>696</v>
      </c>
    </row>
    <row r="19" spans="1:13" ht="23.25" thickBot="1">
      <c r="A19" s="3"/>
      <c r="B19" s="3" t="s">
        <v>268</v>
      </c>
      <c r="C19" s="4">
        <v>1354</v>
      </c>
      <c r="D19" s="5">
        <v>744</v>
      </c>
      <c r="E19" s="5">
        <v>389</v>
      </c>
      <c r="F19" s="5">
        <v>298</v>
      </c>
      <c r="G19" s="5">
        <v>13</v>
      </c>
      <c r="H19" s="5">
        <v>25</v>
      </c>
      <c r="I19" s="5">
        <v>4</v>
      </c>
      <c r="J19" s="5">
        <v>6</v>
      </c>
      <c r="K19" s="5">
        <v>735</v>
      </c>
      <c r="L19" s="5">
        <v>9</v>
      </c>
      <c r="M19" s="5">
        <v>610</v>
      </c>
    </row>
    <row r="20" spans="1:13" ht="23.25" thickBot="1">
      <c r="A20" s="3"/>
      <c r="B20" s="3" t="s">
        <v>269</v>
      </c>
      <c r="C20" s="4">
        <v>1462</v>
      </c>
      <c r="D20" s="5">
        <v>738</v>
      </c>
      <c r="E20" s="5">
        <v>375</v>
      </c>
      <c r="F20" s="5">
        <v>293</v>
      </c>
      <c r="G20" s="5">
        <v>11</v>
      </c>
      <c r="H20" s="5">
        <v>38</v>
      </c>
      <c r="I20" s="5">
        <v>5</v>
      </c>
      <c r="J20" s="5">
        <v>4</v>
      </c>
      <c r="K20" s="5">
        <v>726</v>
      </c>
      <c r="L20" s="5">
        <v>12</v>
      </c>
      <c r="M20" s="5">
        <v>724</v>
      </c>
    </row>
    <row r="21" spans="1:13" ht="17.25" thickBot="1">
      <c r="A21" s="3" t="s">
        <v>270</v>
      </c>
      <c r="B21" s="3" t="s">
        <v>36</v>
      </c>
      <c r="C21" s="4">
        <v>7100</v>
      </c>
      <c r="D21" s="4">
        <v>3963</v>
      </c>
      <c r="E21" s="4">
        <v>2147</v>
      </c>
      <c r="F21" s="4">
        <v>1501</v>
      </c>
      <c r="G21" s="5">
        <v>49</v>
      </c>
      <c r="H21" s="5">
        <v>143</v>
      </c>
      <c r="I21" s="5">
        <v>35</v>
      </c>
      <c r="J21" s="5">
        <v>26</v>
      </c>
      <c r="K21" s="4">
        <v>3901</v>
      </c>
      <c r="L21" s="5">
        <v>62</v>
      </c>
      <c r="M21" s="4">
        <v>3137</v>
      </c>
    </row>
    <row r="22" spans="1:13" ht="23.25" thickBot="1">
      <c r="A22" s="3"/>
      <c r="B22" s="3" t="s">
        <v>37</v>
      </c>
      <c r="C22" s="4">
        <v>1511</v>
      </c>
      <c r="D22" s="4">
        <v>1511</v>
      </c>
      <c r="E22" s="5">
        <v>925</v>
      </c>
      <c r="F22" s="5">
        <v>478</v>
      </c>
      <c r="G22" s="5">
        <v>14</v>
      </c>
      <c r="H22" s="5">
        <v>49</v>
      </c>
      <c r="I22" s="5">
        <v>15</v>
      </c>
      <c r="J22" s="5">
        <v>12</v>
      </c>
      <c r="K22" s="4">
        <v>1493</v>
      </c>
      <c r="L22" s="5">
        <v>18</v>
      </c>
      <c r="M22" s="5">
        <v>0</v>
      </c>
    </row>
    <row r="23" spans="1:13" ht="17.25" thickBot="1">
      <c r="A23" s="3"/>
      <c r="B23" s="3" t="s">
        <v>271</v>
      </c>
      <c r="C23" s="4">
        <v>2984</v>
      </c>
      <c r="D23" s="4">
        <v>1252</v>
      </c>
      <c r="E23" s="5">
        <v>654</v>
      </c>
      <c r="F23" s="5">
        <v>495</v>
      </c>
      <c r="G23" s="5">
        <v>16</v>
      </c>
      <c r="H23" s="5">
        <v>50</v>
      </c>
      <c r="I23" s="5">
        <v>11</v>
      </c>
      <c r="J23" s="5">
        <v>9</v>
      </c>
      <c r="K23" s="4">
        <v>1235</v>
      </c>
      <c r="L23" s="5">
        <v>17</v>
      </c>
      <c r="M23" s="4">
        <v>1732</v>
      </c>
    </row>
    <row r="24" spans="1:13" ht="17.25" thickBot="1">
      <c r="A24" s="3"/>
      <c r="B24" s="3" t="s">
        <v>272</v>
      </c>
      <c r="C24" s="4">
        <v>2605</v>
      </c>
      <c r="D24" s="4">
        <v>1200</v>
      </c>
      <c r="E24" s="5">
        <v>568</v>
      </c>
      <c r="F24" s="5">
        <v>528</v>
      </c>
      <c r="G24" s="5">
        <v>19</v>
      </c>
      <c r="H24" s="5">
        <v>44</v>
      </c>
      <c r="I24" s="5">
        <v>9</v>
      </c>
      <c r="J24" s="5">
        <v>5</v>
      </c>
      <c r="K24" s="4">
        <v>1173</v>
      </c>
      <c r="L24" s="5">
        <v>27</v>
      </c>
      <c r="M24" s="4">
        <v>1405</v>
      </c>
    </row>
    <row r="25" spans="1:13" ht="17.25" thickBot="1">
      <c r="A25" s="3" t="s">
        <v>273</v>
      </c>
      <c r="B25" s="3" t="s">
        <v>36</v>
      </c>
      <c r="C25" s="4">
        <v>15860</v>
      </c>
      <c r="D25" s="4">
        <v>9364</v>
      </c>
      <c r="E25" s="4">
        <v>5232</v>
      </c>
      <c r="F25" s="4">
        <v>3384</v>
      </c>
      <c r="G25" s="5">
        <v>100</v>
      </c>
      <c r="H25" s="5">
        <v>388</v>
      </c>
      <c r="I25" s="5">
        <v>95</v>
      </c>
      <c r="J25" s="5">
        <v>35</v>
      </c>
      <c r="K25" s="4">
        <v>9234</v>
      </c>
      <c r="L25" s="5">
        <v>130</v>
      </c>
      <c r="M25" s="4">
        <v>6496</v>
      </c>
    </row>
    <row r="26" spans="1:13" ht="23.25" thickBot="1">
      <c r="A26" s="3"/>
      <c r="B26" s="3" t="s">
        <v>37</v>
      </c>
      <c r="C26" s="4">
        <v>3051</v>
      </c>
      <c r="D26" s="4">
        <v>3050</v>
      </c>
      <c r="E26" s="4">
        <v>1969</v>
      </c>
      <c r="F26" s="5">
        <v>861</v>
      </c>
      <c r="G26" s="5">
        <v>27</v>
      </c>
      <c r="H26" s="5">
        <v>127</v>
      </c>
      <c r="I26" s="5">
        <v>33</v>
      </c>
      <c r="J26" s="5">
        <v>9</v>
      </c>
      <c r="K26" s="4">
        <v>3026</v>
      </c>
      <c r="L26" s="5">
        <v>24</v>
      </c>
      <c r="M26" s="5">
        <v>1</v>
      </c>
    </row>
    <row r="27" spans="1:13" ht="17.25" thickBot="1">
      <c r="A27" s="3"/>
      <c r="B27" s="3" t="s">
        <v>274</v>
      </c>
      <c r="C27" s="4">
        <v>1546</v>
      </c>
      <c r="D27" s="5">
        <v>802</v>
      </c>
      <c r="E27" s="5">
        <v>377</v>
      </c>
      <c r="F27" s="5">
        <v>356</v>
      </c>
      <c r="G27" s="5">
        <v>10</v>
      </c>
      <c r="H27" s="5">
        <v>40</v>
      </c>
      <c r="I27" s="5">
        <v>4</v>
      </c>
      <c r="J27" s="5">
        <v>4</v>
      </c>
      <c r="K27" s="5">
        <v>791</v>
      </c>
      <c r="L27" s="5">
        <v>11</v>
      </c>
      <c r="M27" s="5">
        <v>744</v>
      </c>
    </row>
    <row r="28" spans="1:13" ht="17.25" thickBot="1">
      <c r="A28" s="3"/>
      <c r="B28" s="3" t="s">
        <v>275</v>
      </c>
      <c r="C28" s="4">
        <v>2022</v>
      </c>
      <c r="D28" s="4">
        <v>1061</v>
      </c>
      <c r="E28" s="5">
        <v>571</v>
      </c>
      <c r="F28" s="5">
        <v>412</v>
      </c>
      <c r="G28" s="5">
        <v>11</v>
      </c>
      <c r="H28" s="5">
        <v>32</v>
      </c>
      <c r="I28" s="5">
        <v>8</v>
      </c>
      <c r="J28" s="5">
        <v>5</v>
      </c>
      <c r="K28" s="4">
        <v>1039</v>
      </c>
      <c r="L28" s="5">
        <v>22</v>
      </c>
      <c r="M28" s="5">
        <v>961</v>
      </c>
    </row>
    <row r="29" spans="1:13" ht="17.25" thickBot="1">
      <c r="A29" s="3"/>
      <c r="B29" s="3" t="s">
        <v>276</v>
      </c>
      <c r="C29" s="4">
        <v>2266</v>
      </c>
      <c r="D29" s="4">
        <v>1154</v>
      </c>
      <c r="E29" s="5">
        <v>642</v>
      </c>
      <c r="F29" s="5">
        <v>424</v>
      </c>
      <c r="G29" s="5">
        <v>14</v>
      </c>
      <c r="H29" s="5">
        <v>42</v>
      </c>
      <c r="I29" s="5">
        <v>6</v>
      </c>
      <c r="J29" s="5">
        <v>7</v>
      </c>
      <c r="K29" s="4">
        <v>1135</v>
      </c>
      <c r="L29" s="5">
        <v>19</v>
      </c>
      <c r="M29" s="4">
        <v>1112</v>
      </c>
    </row>
    <row r="30" spans="1:13" ht="17.25" thickBot="1">
      <c r="A30" s="3"/>
      <c r="B30" s="3" t="s">
        <v>277</v>
      </c>
      <c r="C30" s="4">
        <v>2637</v>
      </c>
      <c r="D30" s="4">
        <v>1315</v>
      </c>
      <c r="E30" s="5">
        <v>698</v>
      </c>
      <c r="F30" s="5">
        <v>519</v>
      </c>
      <c r="G30" s="5">
        <v>15</v>
      </c>
      <c r="H30" s="5">
        <v>47</v>
      </c>
      <c r="I30" s="5">
        <v>13</v>
      </c>
      <c r="J30" s="5">
        <v>4</v>
      </c>
      <c r="K30" s="4">
        <v>1296</v>
      </c>
      <c r="L30" s="5">
        <v>19</v>
      </c>
      <c r="M30" s="4">
        <v>1322</v>
      </c>
    </row>
    <row r="31" spans="1:13" ht="17.25" thickBot="1">
      <c r="A31" s="3"/>
      <c r="B31" s="3" t="s">
        <v>278</v>
      </c>
      <c r="C31" s="4">
        <v>2060</v>
      </c>
      <c r="D31" s="4">
        <v>1091</v>
      </c>
      <c r="E31" s="5">
        <v>526</v>
      </c>
      <c r="F31" s="5">
        <v>450</v>
      </c>
      <c r="G31" s="5">
        <v>12</v>
      </c>
      <c r="H31" s="5">
        <v>63</v>
      </c>
      <c r="I31" s="5">
        <v>20</v>
      </c>
      <c r="J31" s="5">
        <v>2</v>
      </c>
      <c r="K31" s="4">
        <v>1073</v>
      </c>
      <c r="L31" s="5">
        <v>18</v>
      </c>
      <c r="M31" s="5">
        <v>969</v>
      </c>
    </row>
    <row r="32" spans="1:13" ht="17.25" thickBot="1">
      <c r="A32" s="3"/>
      <c r="B32" s="3" t="s">
        <v>279</v>
      </c>
      <c r="C32" s="4">
        <v>2278</v>
      </c>
      <c r="D32" s="5">
        <v>891</v>
      </c>
      <c r="E32" s="5">
        <v>449</v>
      </c>
      <c r="F32" s="5">
        <v>362</v>
      </c>
      <c r="G32" s="5">
        <v>11</v>
      </c>
      <c r="H32" s="5">
        <v>37</v>
      </c>
      <c r="I32" s="5">
        <v>11</v>
      </c>
      <c r="J32" s="5">
        <v>4</v>
      </c>
      <c r="K32" s="5">
        <v>874</v>
      </c>
      <c r="L32" s="5">
        <v>17</v>
      </c>
      <c r="M32" s="4">
        <v>1387</v>
      </c>
    </row>
    <row r="33" spans="1:13" ht="17.25" thickBot="1">
      <c r="A33" s="3" t="s">
        <v>280</v>
      </c>
      <c r="B33" s="3" t="s">
        <v>36</v>
      </c>
      <c r="C33" s="4">
        <v>12948</v>
      </c>
      <c r="D33" s="4">
        <v>8795</v>
      </c>
      <c r="E33" s="4">
        <v>4439</v>
      </c>
      <c r="F33" s="4">
        <v>3777</v>
      </c>
      <c r="G33" s="5">
        <v>103</v>
      </c>
      <c r="H33" s="5">
        <v>336</v>
      </c>
      <c r="I33" s="5">
        <v>36</v>
      </c>
      <c r="J33" s="5">
        <v>32</v>
      </c>
      <c r="K33" s="4">
        <v>8723</v>
      </c>
      <c r="L33" s="5">
        <v>72</v>
      </c>
      <c r="M33" s="4">
        <v>4153</v>
      </c>
    </row>
    <row r="34" spans="1:13" ht="23.25" thickBot="1">
      <c r="A34" s="3"/>
      <c r="B34" s="3" t="s">
        <v>37</v>
      </c>
      <c r="C34" s="4">
        <v>3459</v>
      </c>
      <c r="D34" s="4">
        <v>3459</v>
      </c>
      <c r="E34" s="4">
        <v>2036</v>
      </c>
      <c r="F34" s="4">
        <v>1245</v>
      </c>
      <c r="G34" s="5">
        <v>28</v>
      </c>
      <c r="H34" s="5">
        <v>108</v>
      </c>
      <c r="I34" s="5">
        <v>18</v>
      </c>
      <c r="J34" s="5">
        <v>4</v>
      </c>
      <c r="K34" s="4">
        <v>3439</v>
      </c>
      <c r="L34" s="5">
        <v>20</v>
      </c>
      <c r="M34" s="5">
        <v>0</v>
      </c>
    </row>
    <row r="35" spans="1:13" ht="23.25" thickBot="1">
      <c r="A35" s="3"/>
      <c r="B35" s="3" t="s">
        <v>281</v>
      </c>
      <c r="C35" s="4">
        <v>2667</v>
      </c>
      <c r="D35" s="4">
        <v>1517</v>
      </c>
      <c r="E35" s="5">
        <v>744</v>
      </c>
      <c r="F35" s="5">
        <v>634</v>
      </c>
      <c r="G35" s="5">
        <v>28</v>
      </c>
      <c r="H35" s="5">
        <v>76</v>
      </c>
      <c r="I35" s="5">
        <v>10</v>
      </c>
      <c r="J35" s="5">
        <v>10</v>
      </c>
      <c r="K35" s="4">
        <v>1502</v>
      </c>
      <c r="L35" s="5">
        <v>15</v>
      </c>
      <c r="M35" s="4">
        <v>1150</v>
      </c>
    </row>
    <row r="36" spans="1:13" ht="23.25" thickBot="1">
      <c r="A36" s="3"/>
      <c r="B36" s="3" t="s">
        <v>282</v>
      </c>
      <c r="C36" s="4">
        <v>2392</v>
      </c>
      <c r="D36" s="4">
        <v>1348</v>
      </c>
      <c r="E36" s="5">
        <v>596</v>
      </c>
      <c r="F36" s="5">
        <v>643</v>
      </c>
      <c r="G36" s="5">
        <v>18</v>
      </c>
      <c r="H36" s="5">
        <v>62</v>
      </c>
      <c r="I36" s="5">
        <v>3</v>
      </c>
      <c r="J36" s="5">
        <v>13</v>
      </c>
      <c r="K36" s="4">
        <v>1335</v>
      </c>
      <c r="L36" s="5">
        <v>13</v>
      </c>
      <c r="M36" s="4">
        <v>1044</v>
      </c>
    </row>
    <row r="37" spans="1:13" ht="23.25" thickBot="1">
      <c r="A37" s="3"/>
      <c r="B37" s="3" t="s">
        <v>283</v>
      </c>
      <c r="C37" s="4">
        <v>4430</v>
      </c>
      <c r="D37" s="4">
        <v>2471</v>
      </c>
      <c r="E37" s="4">
        <v>1063</v>
      </c>
      <c r="F37" s="4">
        <v>1255</v>
      </c>
      <c r="G37" s="5">
        <v>29</v>
      </c>
      <c r="H37" s="5">
        <v>90</v>
      </c>
      <c r="I37" s="5">
        <v>5</v>
      </c>
      <c r="J37" s="5">
        <v>5</v>
      </c>
      <c r="K37" s="4">
        <v>2447</v>
      </c>
      <c r="L37" s="5">
        <v>24</v>
      </c>
      <c r="M37" s="4">
        <v>1959</v>
      </c>
    </row>
    <row r="38" spans="1:13" ht="17.25" thickBot="1">
      <c r="A38" s="3" t="s">
        <v>284</v>
      </c>
      <c r="B38" s="3" t="s">
        <v>36</v>
      </c>
      <c r="C38" s="4">
        <v>11211</v>
      </c>
      <c r="D38" s="4">
        <v>7612</v>
      </c>
      <c r="E38" s="4">
        <v>3865</v>
      </c>
      <c r="F38" s="4">
        <v>3252</v>
      </c>
      <c r="G38" s="5">
        <v>76</v>
      </c>
      <c r="H38" s="5">
        <v>295</v>
      </c>
      <c r="I38" s="5">
        <v>30</v>
      </c>
      <c r="J38" s="5">
        <v>28</v>
      </c>
      <c r="K38" s="4">
        <v>7546</v>
      </c>
      <c r="L38" s="5">
        <v>66</v>
      </c>
      <c r="M38" s="4">
        <v>3599</v>
      </c>
    </row>
    <row r="39" spans="1:13" ht="23.25" thickBot="1">
      <c r="A39" s="3"/>
      <c r="B39" s="3" t="s">
        <v>37</v>
      </c>
      <c r="C39" s="4">
        <v>2877</v>
      </c>
      <c r="D39" s="4">
        <v>2877</v>
      </c>
      <c r="E39" s="4">
        <v>1720</v>
      </c>
      <c r="F39" s="5">
        <v>997</v>
      </c>
      <c r="G39" s="5">
        <v>17</v>
      </c>
      <c r="H39" s="5">
        <v>107</v>
      </c>
      <c r="I39" s="5">
        <v>11</v>
      </c>
      <c r="J39" s="5">
        <v>5</v>
      </c>
      <c r="K39" s="4">
        <v>2857</v>
      </c>
      <c r="L39" s="5">
        <v>20</v>
      </c>
      <c r="M39" s="5">
        <v>0</v>
      </c>
    </row>
    <row r="40" spans="1:13" ht="23.25" thickBot="1">
      <c r="A40" s="3"/>
      <c r="B40" s="3" t="s">
        <v>285</v>
      </c>
      <c r="C40" s="4">
        <v>3486</v>
      </c>
      <c r="D40" s="4">
        <v>1934</v>
      </c>
      <c r="E40" s="5">
        <v>864</v>
      </c>
      <c r="F40" s="5">
        <v>963</v>
      </c>
      <c r="G40" s="5">
        <v>21</v>
      </c>
      <c r="H40" s="5">
        <v>69</v>
      </c>
      <c r="I40" s="5">
        <v>5</v>
      </c>
      <c r="J40" s="5">
        <v>4</v>
      </c>
      <c r="K40" s="4">
        <v>1926</v>
      </c>
      <c r="L40" s="5">
        <v>8</v>
      </c>
      <c r="M40" s="4">
        <v>1552</v>
      </c>
    </row>
    <row r="41" spans="1:13" ht="23.25" thickBot="1">
      <c r="A41" s="3"/>
      <c r="B41" s="3" t="s">
        <v>286</v>
      </c>
      <c r="C41" s="4">
        <v>2427</v>
      </c>
      <c r="D41" s="4">
        <v>1419</v>
      </c>
      <c r="E41" s="5">
        <v>613</v>
      </c>
      <c r="F41" s="5">
        <v>693</v>
      </c>
      <c r="G41" s="5">
        <v>10</v>
      </c>
      <c r="H41" s="5">
        <v>64</v>
      </c>
      <c r="I41" s="5">
        <v>5</v>
      </c>
      <c r="J41" s="5">
        <v>11</v>
      </c>
      <c r="K41" s="4">
        <v>1396</v>
      </c>
      <c r="L41" s="5">
        <v>23</v>
      </c>
      <c r="M41" s="4">
        <v>1008</v>
      </c>
    </row>
    <row r="42" spans="1:13" ht="23.25" thickBot="1">
      <c r="A42" s="3"/>
      <c r="B42" s="3" t="s">
        <v>287</v>
      </c>
      <c r="C42" s="4">
        <v>2421</v>
      </c>
      <c r="D42" s="4">
        <v>1382</v>
      </c>
      <c r="E42" s="5">
        <v>668</v>
      </c>
      <c r="F42" s="5">
        <v>599</v>
      </c>
      <c r="G42" s="5">
        <v>28</v>
      </c>
      <c r="H42" s="5">
        <v>55</v>
      </c>
      <c r="I42" s="5">
        <v>9</v>
      </c>
      <c r="J42" s="5">
        <v>8</v>
      </c>
      <c r="K42" s="4">
        <v>1367</v>
      </c>
      <c r="L42" s="5">
        <v>15</v>
      </c>
      <c r="M42" s="4">
        <v>1039</v>
      </c>
    </row>
    <row r="43" spans="1:13" ht="17.25" thickBot="1">
      <c r="A43" s="3" t="s">
        <v>288</v>
      </c>
      <c r="B43" s="3" t="s">
        <v>36</v>
      </c>
      <c r="C43" s="4">
        <v>8405</v>
      </c>
      <c r="D43" s="4">
        <v>5975</v>
      </c>
      <c r="E43" s="4">
        <v>3076</v>
      </c>
      <c r="F43" s="4">
        <v>2465</v>
      </c>
      <c r="G43" s="5">
        <v>66</v>
      </c>
      <c r="H43" s="5">
        <v>255</v>
      </c>
      <c r="I43" s="5">
        <v>30</v>
      </c>
      <c r="J43" s="5">
        <v>31</v>
      </c>
      <c r="K43" s="4">
        <v>5923</v>
      </c>
      <c r="L43" s="5">
        <v>52</v>
      </c>
      <c r="M43" s="4">
        <v>2430</v>
      </c>
    </row>
    <row r="44" spans="1:13" ht="23.25" thickBot="1">
      <c r="A44" s="3"/>
      <c r="B44" s="3" t="s">
        <v>37</v>
      </c>
      <c r="C44" s="4">
        <v>2641</v>
      </c>
      <c r="D44" s="4">
        <v>2641</v>
      </c>
      <c r="E44" s="4">
        <v>1602</v>
      </c>
      <c r="F44" s="5">
        <v>887</v>
      </c>
      <c r="G44" s="5">
        <v>27</v>
      </c>
      <c r="H44" s="5">
        <v>85</v>
      </c>
      <c r="I44" s="5">
        <v>13</v>
      </c>
      <c r="J44" s="5">
        <v>6</v>
      </c>
      <c r="K44" s="4">
        <v>2620</v>
      </c>
      <c r="L44" s="5">
        <v>21</v>
      </c>
      <c r="M44" s="5">
        <v>0</v>
      </c>
    </row>
    <row r="45" spans="1:13" ht="17.25" thickBot="1">
      <c r="A45" s="3"/>
      <c r="B45" s="3" t="s">
        <v>289</v>
      </c>
      <c r="C45" s="4">
        <v>2614</v>
      </c>
      <c r="D45" s="4">
        <v>1455</v>
      </c>
      <c r="E45" s="5">
        <v>674</v>
      </c>
      <c r="F45" s="5">
        <v>645</v>
      </c>
      <c r="G45" s="5">
        <v>20</v>
      </c>
      <c r="H45" s="5">
        <v>86</v>
      </c>
      <c r="I45" s="5">
        <v>8</v>
      </c>
      <c r="J45" s="5">
        <v>6</v>
      </c>
      <c r="K45" s="4">
        <v>1439</v>
      </c>
      <c r="L45" s="5">
        <v>16</v>
      </c>
      <c r="M45" s="4">
        <v>1159</v>
      </c>
    </row>
    <row r="46" spans="1:13" ht="17.25" thickBot="1">
      <c r="A46" s="3"/>
      <c r="B46" s="3" t="s">
        <v>290</v>
      </c>
      <c r="C46" s="4">
        <v>1966</v>
      </c>
      <c r="D46" s="4">
        <v>1211</v>
      </c>
      <c r="E46" s="5">
        <v>512</v>
      </c>
      <c r="F46" s="5">
        <v>597</v>
      </c>
      <c r="G46" s="5">
        <v>13</v>
      </c>
      <c r="H46" s="5">
        <v>61</v>
      </c>
      <c r="I46" s="5">
        <v>8</v>
      </c>
      <c r="J46" s="5">
        <v>9</v>
      </c>
      <c r="K46" s="4">
        <v>1200</v>
      </c>
      <c r="L46" s="5">
        <v>11</v>
      </c>
      <c r="M46" s="5">
        <v>755</v>
      </c>
    </row>
    <row r="47" spans="1:13" ht="17.25" thickBot="1">
      <c r="A47" s="3"/>
      <c r="B47" s="3" t="s">
        <v>291</v>
      </c>
      <c r="C47" s="4">
        <v>1184</v>
      </c>
      <c r="D47" s="5">
        <v>668</v>
      </c>
      <c r="E47" s="5">
        <v>288</v>
      </c>
      <c r="F47" s="5">
        <v>336</v>
      </c>
      <c r="G47" s="5">
        <v>6</v>
      </c>
      <c r="H47" s="5">
        <v>23</v>
      </c>
      <c r="I47" s="5">
        <v>1</v>
      </c>
      <c r="J47" s="5">
        <v>10</v>
      </c>
      <c r="K47" s="5">
        <v>664</v>
      </c>
      <c r="L47" s="5">
        <v>4</v>
      </c>
      <c r="M47" s="5">
        <v>516</v>
      </c>
    </row>
    <row r="48" spans="1:13" ht="17.25" thickBot="1">
      <c r="A48" s="3" t="s">
        <v>292</v>
      </c>
      <c r="B48" s="3" t="s">
        <v>36</v>
      </c>
      <c r="C48" s="4">
        <v>10302</v>
      </c>
      <c r="D48" s="4">
        <v>7044</v>
      </c>
      <c r="E48" s="4">
        <v>3651</v>
      </c>
      <c r="F48" s="4">
        <v>2849</v>
      </c>
      <c r="G48" s="5">
        <v>88</v>
      </c>
      <c r="H48" s="5">
        <v>312</v>
      </c>
      <c r="I48" s="5">
        <v>37</v>
      </c>
      <c r="J48" s="5">
        <v>27</v>
      </c>
      <c r="K48" s="4">
        <v>6964</v>
      </c>
      <c r="L48" s="5">
        <v>80</v>
      </c>
      <c r="M48" s="4">
        <v>3258</v>
      </c>
    </row>
    <row r="49" spans="1:13" ht="23.25" thickBot="1">
      <c r="A49" s="3"/>
      <c r="B49" s="3" t="s">
        <v>37</v>
      </c>
      <c r="C49" s="4">
        <v>3006</v>
      </c>
      <c r="D49" s="4">
        <v>3006</v>
      </c>
      <c r="E49" s="4">
        <v>1791</v>
      </c>
      <c r="F49" s="4">
        <v>1018</v>
      </c>
      <c r="G49" s="5">
        <v>31</v>
      </c>
      <c r="H49" s="5">
        <v>114</v>
      </c>
      <c r="I49" s="5">
        <v>16</v>
      </c>
      <c r="J49" s="5">
        <v>11</v>
      </c>
      <c r="K49" s="4">
        <v>2981</v>
      </c>
      <c r="L49" s="5">
        <v>25</v>
      </c>
      <c r="M49" s="5">
        <v>0</v>
      </c>
    </row>
    <row r="50" spans="1:13" ht="17.25" thickBot="1">
      <c r="A50" s="3"/>
      <c r="B50" s="3" t="s">
        <v>293</v>
      </c>
      <c r="C50" s="4">
        <v>2743</v>
      </c>
      <c r="D50" s="4">
        <v>1270</v>
      </c>
      <c r="E50" s="5">
        <v>647</v>
      </c>
      <c r="F50" s="5">
        <v>499</v>
      </c>
      <c r="G50" s="5">
        <v>20</v>
      </c>
      <c r="H50" s="5">
        <v>73</v>
      </c>
      <c r="I50" s="5">
        <v>8</v>
      </c>
      <c r="J50" s="5">
        <v>5</v>
      </c>
      <c r="K50" s="4">
        <v>1252</v>
      </c>
      <c r="L50" s="5">
        <v>18</v>
      </c>
      <c r="M50" s="4">
        <v>1473</v>
      </c>
    </row>
    <row r="51" spans="1:13" ht="17.25" thickBot="1">
      <c r="A51" s="3"/>
      <c r="B51" s="3" t="s">
        <v>294</v>
      </c>
      <c r="C51" s="4">
        <v>2175</v>
      </c>
      <c r="D51" s="4">
        <v>1147</v>
      </c>
      <c r="E51" s="5">
        <v>532</v>
      </c>
      <c r="F51" s="5">
        <v>506</v>
      </c>
      <c r="G51" s="5">
        <v>22</v>
      </c>
      <c r="H51" s="5">
        <v>58</v>
      </c>
      <c r="I51" s="5">
        <v>6</v>
      </c>
      <c r="J51" s="5">
        <v>4</v>
      </c>
      <c r="K51" s="4">
        <v>1128</v>
      </c>
      <c r="L51" s="5">
        <v>19</v>
      </c>
      <c r="M51" s="4">
        <v>1028</v>
      </c>
    </row>
    <row r="52" spans="1:13" ht="17.25" thickBot="1">
      <c r="A52" s="3"/>
      <c r="B52" s="3" t="s">
        <v>295</v>
      </c>
      <c r="C52" s="4">
        <v>2378</v>
      </c>
      <c r="D52" s="4">
        <v>1621</v>
      </c>
      <c r="E52" s="5">
        <v>681</v>
      </c>
      <c r="F52" s="5">
        <v>826</v>
      </c>
      <c r="G52" s="5">
        <v>15</v>
      </c>
      <c r="H52" s="5">
        <v>67</v>
      </c>
      <c r="I52" s="5">
        <v>7</v>
      </c>
      <c r="J52" s="5">
        <v>7</v>
      </c>
      <c r="K52" s="4">
        <v>1603</v>
      </c>
      <c r="L52" s="5">
        <v>18</v>
      </c>
      <c r="M52" s="5">
        <v>757</v>
      </c>
    </row>
    <row r="53" spans="1:13" ht="17.25" thickBot="1">
      <c r="A53" s="3" t="s">
        <v>296</v>
      </c>
      <c r="B53" s="3" t="s">
        <v>36</v>
      </c>
      <c r="C53" s="4">
        <v>14582</v>
      </c>
      <c r="D53" s="4">
        <v>9399</v>
      </c>
      <c r="E53" s="4">
        <v>3636</v>
      </c>
      <c r="F53" s="4">
        <v>5355</v>
      </c>
      <c r="G53" s="5">
        <v>74</v>
      </c>
      <c r="H53" s="5">
        <v>200</v>
      </c>
      <c r="I53" s="5">
        <v>27</v>
      </c>
      <c r="J53" s="5">
        <v>34</v>
      </c>
      <c r="K53" s="4">
        <v>9326</v>
      </c>
      <c r="L53" s="5">
        <v>73</v>
      </c>
      <c r="M53" s="4">
        <v>5183</v>
      </c>
    </row>
    <row r="54" spans="1:13" ht="23.25" thickBot="1">
      <c r="A54" s="3"/>
      <c r="B54" s="3" t="s">
        <v>37</v>
      </c>
      <c r="C54" s="4">
        <v>2506</v>
      </c>
      <c r="D54" s="4">
        <v>2506</v>
      </c>
      <c r="E54" s="4">
        <v>1272</v>
      </c>
      <c r="F54" s="4">
        <v>1107</v>
      </c>
      <c r="G54" s="5">
        <v>32</v>
      </c>
      <c r="H54" s="5">
        <v>53</v>
      </c>
      <c r="I54" s="5">
        <v>9</v>
      </c>
      <c r="J54" s="5">
        <v>10</v>
      </c>
      <c r="K54" s="4">
        <v>2483</v>
      </c>
      <c r="L54" s="5">
        <v>23</v>
      </c>
      <c r="M54" s="5">
        <v>0</v>
      </c>
    </row>
    <row r="55" spans="1:13" ht="23.25" thickBot="1">
      <c r="A55" s="3"/>
      <c r="B55" s="3" t="s">
        <v>297</v>
      </c>
      <c r="C55" s="4">
        <v>2558</v>
      </c>
      <c r="D55" s="4">
        <v>1670</v>
      </c>
      <c r="E55" s="5">
        <v>655</v>
      </c>
      <c r="F55" s="5">
        <v>933</v>
      </c>
      <c r="G55" s="5">
        <v>16</v>
      </c>
      <c r="H55" s="5">
        <v>44</v>
      </c>
      <c r="I55" s="5">
        <v>6</v>
      </c>
      <c r="J55" s="5">
        <v>5</v>
      </c>
      <c r="K55" s="4">
        <v>1659</v>
      </c>
      <c r="L55" s="5">
        <v>11</v>
      </c>
      <c r="M55" s="5">
        <v>888</v>
      </c>
    </row>
    <row r="56" spans="1:13" ht="23.25" thickBot="1">
      <c r="A56" s="3"/>
      <c r="B56" s="3" t="s">
        <v>298</v>
      </c>
      <c r="C56" s="4">
        <v>2236</v>
      </c>
      <c r="D56" s="5">
        <v>855</v>
      </c>
      <c r="E56" s="5">
        <v>291</v>
      </c>
      <c r="F56" s="5">
        <v>536</v>
      </c>
      <c r="G56" s="5">
        <v>3</v>
      </c>
      <c r="H56" s="5">
        <v>14</v>
      </c>
      <c r="I56" s="5">
        <v>2</v>
      </c>
      <c r="J56" s="5">
        <v>1</v>
      </c>
      <c r="K56" s="5">
        <v>847</v>
      </c>
      <c r="L56" s="5">
        <v>8</v>
      </c>
      <c r="M56" s="4">
        <v>1381</v>
      </c>
    </row>
    <row r="57" spans="1:13" ht="23.25" thickBot="1">
      <c r="A57" s="3"/>
      <c r="B57" s="3" t="s">
        <v>299</v>
      </c>
      <c r="C57" s="4">
        <v>1688</v>
      </c>
      <c r="D57" s="4">
        <v>1010</v>
      </c>
      <c r="E57" s="5">
        <v>422</v>
      </c>
      <c r="F57" s="5">
        <v>536</v>
      </c>
      <c r="G57" s="5">
        <v>7</v>
      </c>
      <c r="H57" s="5">
        <v>27</v>
      </c>
      <c r="I57" s="5">
        <v>4</v>
      </c>
      <c r="J57" s="5">
        <v>6</v>
      </c>
      <c r="K57" s="4">
        <v>1002</v>
      </c>
      <c r="L57" s="5">
        <v>8</v>
      </c>
      <c r="M57" s="5">
        <v>678</v>
      </c>
    </row>
    <row r="58" spans="1:13" ht="23.25" thickBot="1">
      <c r="A58" s="3"/>
      <c r="B58" s="3" t="s">
        <v>300</v>
      </c>
      <c r="C58" s="4">
        <v>3700</v>
      </c>
      <c r="D58" s="4">
        <v>2393</v>
      </c>
      <c r="E58" s="5">
        <v>609</v>
      </c>
      <c r="F58" s="4">
        <v>1711</v>
      </c>
      <c r="G58" s="5">
        <v>11</v>
      </c>
      <c r="H58" s="5">
        <v>34</v>
      </c>
      <c r="I58" s="5">
        <v>4</v>
      </c>
      <c r="J58" s="5">
        <v>9</v>
      </c>
      <c r="K58" s="4">
        <v>2378</v>
      </c>
      <c r="L58" s="5">
        <v>15</v>
      </c>
      <c r="M58" s="4">
        <v>1307</v>
      </c>
    </row>
    <row r="59" spans="1:13" ht="23.25" thickBot="1">
      <c r="A59" s="3"/>
      <c r="B59" s="3" t="s">
        <v>301</v>
      </c>
      <c r="C59" s="4">
        <v>1894</v>
      </c>
      <c r="D59" s="5">
        <v>965</v>
      </c>
      <c r="E59" s="5">
        <v>387</v>
      </c>
      <c r="F59" s="5">
        <v>532</v>
      </c>
      <c r="G59" s="5">
        <v>5</v>
      </c>
      <c r="H59" s="5">
        <v>28</v>
      </c>
      <c r="I59" s="5">
        <v>2</v>
      </c>
      <c r="J59" s="5">
        <v>3</v>
      </c>
      <c r="K59" s="5">
        <v>957</v>
      </c>
      <c r="L59" s="5">
        <v>8</v>
      </c>
      <c r="M59" s="5">
        <v>929</v>
      </c>
    </row>
    <row r="60" spans="1:13" ht="17.25" thickBot="1">
      <c r="A60" s="3" t="s">
        <v>302</v>
      </c>
      <c r="B60" s="3" t="s">
        <v>36</v>
      </c>
      <c r="C60" s="4">
        <v>22197</v>
      </c>
      <c r="D60" s="4">
        <v>15904</v>
      </c>
      <c r="E60" s="4">
        <v>5065</v>
      </c>
      <c r="F60" s="4">
        <v>10355</v>
      </c>
      <c r="G60" s="5">
        <v>74</v>
      </c>
      <c r="H60" s="5">
        <v>256</v>
      </c>
      <c r="I60" s="5">
        <v>27</v>
      </c>
      <c r="J60" s="5">
        <v>31</v>
      </c>
      <c r="K60" s="4">
        <v>15808</v>
      </c>
      <c r="L60" s="5">
        <v>96</v>
      </c>
      <c r="M60" s="4">
        <v>6293</v>
      </c>
    </row>
    <row r="61" spans="1:13" ht="23.25" thickBot="1">
      <c r="A61" s="3"/>
      <c r="B61" s="3" t="s">
        <v>37</v>
      </c>
      <c r="C61" s="4">
        <v>5964</v>
      </c>
      <c r="D61" s="4">
        <v>5964</v>
      </c>
      <c r="E61" s="4">
        <v>2481</v>
      </c>
      <c r="F61" s="4">
        <v>3346</v>
      </c>
      <c r="G61" s="5">
        <v>25</v>
      </c>
      <c r="H61" s="5">
        <v>74</v>
      </c>
      <c r="I61" s="5">
        <v>5</v>
      </c>
      <c r="J61" s="5">
        <v>8</v>
      </c>
      <c r="K61" s="4">
        <v>5939</v>
      </c>
      <c r="L61" s="5">
        <v>25</v>
      </c>
      <c r="M61" s="5">
        <v>0</v>
      </c>
    </row>
    <row r="62" spans="1:13" ht="23.25" thickBot="1">
      <c r="A62" s="3"/>
      <c r="B62" s="3" t="s">
        <v>303</v>
      </c>
      <c r="C62" s="4">
        <v>3403</v>
      </c>
      <c r="D62" s="4">
        <v>2075</v>
      </c>
      <c r="E62" s="5">
        <v>430</v>
      </c>
      <c r="F62" s="4">
        <v>1579</v>
      </c>
      <c r="G62" s="5">
        <v>6</v>
      </c>
      <c r="H62" s="5">
        <v>37</v>
      </c>
      <c r="I62" s="5">
        <v>6</v>
      </c>
      <c r="J62" s="5">
        <v>5</v>
      </c>
      <c r="K62" s="4">
        <v>2063</v>
      </c>
      <c r="L62" s="5">
        <v>12</v>
      </c>
      <c r="M62" s="4">
        <v>1328</v>
      </c>
    </row>
    <row r="63" spans="1:13" ht="23.25" thickBot="1">
      <c r="A63" s="3"/>
      <c r="B63" s="3" t="s">
        <v>304</v>
      </c>
      <c r="C63" s="4">
        <v>4417</v>
      </c>
      <c r="D63" s="4">
        <v>2293</v>
      </c>
      <c r="E63" s="5">
        <v>672</v>
      </c>
      <c r="F63" s="4">
        <v>1528</v>
      </c>
      <c r="G63" s="5">
        <v>16</v>
      </c>
      <c r="H63" s="5">
        <v>39</v>
      </c>
      <c r="I63" s="5">
        <v>7</v>
      </c>
      <c r="J63" s="5">
        <v>5</v>
      </c>
      <c r="K63" s="4">
        <v>2267</v>
      </c>
      <c r="L63" s="5">
        <v>26</v>
      </c>
      <c r="M63" s="4">
        <v>2124</v>
      </c>
    </row>
    <row r="64" spans="1:13" ht="23.25" thickBot="1">
      <c r="A64" s="3"/>
      <c r="B64" s="3" t="s">
        <v>305</v>
      </c>
      <c r="C64" s="4">
        <v>2874</v>
      </c>
      <c r="D64" s="4">
        <v>1955</v>
      </c>
      <c r="E64" s="5">
        <v>450</v>
      </c>
      <c r="F64" s="4">
        <v>1442</v>
      </c>
      <c r="G64" s="5">
        <v>11</v>
      </c>
      <c r="H64" s="5">
        <v>37</v>
      </c>
      <c r="I64" s="5">
        <v>3</v>
      </c>
      <c r="J64" s="5">
        <v>4</v>
      </c>
      <c r="K64" s="4">
        <v>1947</v>
      </c>
      <c r="L64" s="5">
        <v>8</v>
      </c>
      <c r="M64" s="5">
        <v>919</v>
      </c>
    </row>
    <row r="65" spans="1:13" ht="23.25" thickBot="1">
      <c r="A65" s="3"/>
      <c r="B65" s="3" t="s">
        <v>306</v>
      </c>
      <c r="C65" s="4">
        <v>3197</v>
      </c>
      <c r="D65" s="4">
        <v>2152</v>
      </c>
      <c r="E65" s="5">
        <v>750</v>
      </c>
      <c r="F65" s="4">
        <v>1327</v>
      </c>
      <c r="G65" s="5">
        <v>11</v>
      </c>
      <c r="H65" s="5">
        <v>40</v>
      </c>
      <c r="I65" s="5">
        <v>3</v>
      </c>
      <c r="J65" s="5">
        <v>5</v>
      </c>
      <c r="K65" s="4">
        <v>2136</v>
      </c>
      <c r="L65" s="5">
        <v>16</v>
      </c>
      <c r="M65" s="4">
        <v>1045</v>
      </c>
    </row>
    <row r="66" spans="1:13" ht="23.25" thickBot="1">
      <c r="A66" s="3"/>
      <c r="B66" s="3" t="s">
        <v>307</v>
      </c>
      <c r="C66" s="4">
        <v>2342</v>
      </c>
      <c r="D66" s="4">
        <v>1465</v>
      </c>
      <c r="E66" s="5">
        <v>282</v>
      </c>
      <c r="F66" s="4">
        <v>1133</v>
      </c>
      <c r="G66" s="5">
        <v>5</v>
      </c>
      <c r="H66" s="5">
        <v>29</v>
      </c>
      <c r="I66" s="5">
        <v>3</v>
      </c>
      <c r="J66" s="5">
        <v>4</v>
      </c>
      <c r="K66" s="4">
        <v>1456</v>
      </c>
      <c r="L66" s="5">
        <v>9</v>
      </c>
      <c r="M66" s="5">
        <v>877</v>
      </c>
    </row>
    <row r="67" spans="1:13" ht="17.25" thickBot="1">
      <c r="A67" s="3" t="s">
        <v>308</v>
      </c>
      <c r="B67" s="3" t="s">
        <v>36</v>
      </c>
      <c r="C67" s="4">
        <v>7304</v>
      </c>
      <c r="D67" s="4">
        <v>5126</v>
      </c>
      <c r="E67" s="4">
        <v>2322</v>
      </c>
      <c r="F67" s="4">
        <v>2531</v>
      </c>
      <c r="G67" s="5">
        <v>51</v>
      </c>
      <c r="H67" s="5">
        <v>147</v>
      </c>
      <c r="I67" s="5">
        <v>16</v>
      </c>
      <c r="J67" s="5">
        <v>16</v>
      </c>
      <c r="K67" s="4">
        <v>5083</v>
      </c>
      <c r="L67" s="5">
        <v>43</v>
      </c>
      <c r="M67" s="4">
        <v>2178</v>
      </c>
    </row>
    <row r="68" spans="1:13" ht="23.25" thickBot="1">
      <c r="A68" s="3"/>
      <c r="B68" s="3" t="s">
        <v>37</v>
      </c>
      <c r="C68" s="4">
        <v>1888</v>
      </c>
      <c r="D68" s="4">
        <v>1888</v>
      </c>
      <c r="E68" s="4">
        <v>1013</v>
      </c>
      <c r="F68" s="5">
        <v>782</v>
      </c>
      <c r="G68" s="5">
        <v>21</v>
      </c>
      <c r="H68" s="5">
        <v>45</v>
      </c>
      <c r="I68" s="5">
        <v>5</v>
      </c>
      <c r="J68" s="5">
        <v>5</v>
      </c>
      <c r="K68" s="4">
        <v>1871</v>
      </c>
      <c r="L68" s="5">
        <v>17</v>
      </c>
      <c r="M68" s="5">
        <v>0</v>
      </c>
    </row>
    <row r="69" spans="1:13" ht="23.25" thickBot="1">
      <c r="A69" s="3"/>
      <c r="B69" s="3" t="s">
        <v>309</v>
      </c>
      <c r="C69" s="4">
        <v>1787</v>
      </c>
      <c r="D69" s="5">
        <v>916</v>
      </c>
      <c r="E69" s="5">
        <v>379</v>
      </c>
      <c r="F69" s="5">
        <v>480</v>
      </c>
      <c r="G69" s="5">
        <v>4</v>
      </c>
      <c r="H69" s="5">
        <v>38</v>
      </c>
      <c r="I69" s="5">
        <v>5</v>
      </c>
      <c r="J69" s="5">
        <v>4</v>
      </c>
      <c r="K69" s="5">
        <v>910</v>
      </c>
      <c r="L69" s="5">
        <v>6</v>
      </c>
      <c r="M69" s="5">
        <v>871</v>
      </c>
    </row>
    <row r="70" spans="1:13" ht="23.25" thickBot="1">
      <c r="A70" s="3"/>
      <c r="B70" s="3" t="s">
        <v>310</v>
      </c>
      <c r="C70" s="4">
        <v>1547</v>
      </c>
      <c r="D70" s="5">
        <v>906</v>
      </c>
      <c r="E70" s="5">
        <v>320</v>
      </c>
      <c r="F70" s="5">
        <v>537</v>
      </c>
      <c r="G70" s="5">
        <v>7</v>
      </c>
      <c r="H70" s="5">
        <v>24</v>
      </c>
      <c r="I70" s="5">
        <v>4</v>
      </c>
      <c r="J70" s="5">
        <v>4</v>
      </c>
      <c r="K70" s="5">
        <v>896</v>
      </c>
      <c r="L70" s="5">
        <v>10</v>
      </c>
      <c r="M70" s="5">
        <v>641</v>
      </c>
    </row>
    <row r="71" spans="1:13" ht="23.25" thickBot="1">
      <c r="A71" s="3"/>
      <c r="B71" s="3" t="s">
        <v>311</v>
      </c>
      <c r="C71" s="4">
        <v>2082</v>
      </c>
      <c r="D71" s="4">
        <v>1416</v>
      </c>
      <c r="E71" s="5">
        <v>610</v>
      </c>
      <c r="F71" s="5">
        <v>732</v>
      </c>
      <c r="G71" s="5">
        <v>19</v>
      </c>
      <c r="H71" s="5">
        <v>40</v>
      </c>
      <c r="I71" s="5">
        <v>2</v>
      </c>
      <c r="J71" s="5">
        <v>3</v>
      </c>
      <c r="K71" s="4">
        <v>1406</v>
      </c>
      <c r="L71" s="5">
        <v>10</v>
      </c>
      <c r="M71" s="5">
        <v>666</v>
      </c>
    </row>
    <row r="72" spans="1:13" ht="17.25" thickBot="1">
      <c r="A72" s="3" t="s">
        <v>312</v>
      </c>
      <c r="B72" s="3" t="s">
        <v>36</v>
      </c>
      <c r="C72" s="4">
        <v>6203</v>
      </c>
      <c r="D72" s="4">
        <v>3557</v>
      </c>
      <c r="E72" s="4">
        <v>1425</v>
      </c>
      <c r="F72" s="4">
        <v>1952</v>
      </c>
      <c r="G72" s="5">
        <v>21</v>
      </c>
      <c r="H72" s="5">
        <v>103</v>
      </c>
      <c r="I72" s="5">
        <v>15</v>
      </c>
      <c r="J72" s="5">
        <v>13</v>
      </c>
      <c r="K72" s="4">
        <v>3529</v>
      </c>
      <c r="L72" s="5">
        <v>28</v>
      </c>
      <c r="M72" s="4">
        <v>2646</v>
      </c>
    </row>
    <row r="73" spans="1:13" ht="23.25" thickBot="1">
      <c r="A73" s="3"/>
      <c r="B73" s="3" t="s">
        <v>37</v>
      </c>
      <c r="C73" s="4">
        <v>1322</v>
      </c>
      <c r="D73" s="4">
        <v>1322</v>
      </c>
      <c r="E73" s="5">
        <v>675</v>
      </c>
      <c r="F73" s="5">
        <v>584</v>
      </c>
      <c r="G73" s="5">
        <v>11</v>
      </c>
      <c r="H73" s="5">
        <v>40</v>
      </c>
      <c r="I73" s="5">
        <v>5</v>
      </c>
      <c r="J73" s="5">
        <v>1</v>
      </c>
      <c r="K73" s="4">
        <v>1316</v>
      </c>
      <c r="L73" s="5">
        <v>6</v>
      </c>
      <c r="M73" s="5">
        <v>0</v>
      </c>
    </row>
    <row r="74" spans="1:13" ht="23.25" thickBot="1">
      <c r="A74" s="3"/>
      <c r="B74" s="3" t="s">
        <v>313</v>
      </c>
      <c r="C74" s="4">
        <v>3189</v>
      </c>
      <c r="D74" s="4">
        <v>1416</v>
      </c>
      <c r="E74" s="5">
        <v>472</v>
      </c>
      <c r="F74" s="5">
        <v>871</v>
      </c>
      <c r="G74" s="5">
        <v>6</v>
      </c>
      <c r="H74" s="5">
        <v>35</v>
      </c>
      <c r="I74" s="5">
        <v>8</v>
      </c>
      <c r="J74" s="5">
        <v>9</v>
      </c>
      <c r="K74" s="4">
        <v>1401</v>
      </c>
      <c r="L74" s="5">
        <v>15</v>
      </c>
      <c r="M74" s="4">
        <v>1773</v>
      </c>
    </row>
    <row r="75" spans="1:13" ht="23.25" thickBot="1">
      <c r="A75" s="3"/>
      <c r="B75" s="3" t="s">
        <v>314</v>
      </c>
      <c r="C75" s="4">
        <v>1692</v>
      </c>
      <c r="D75" s="5">
        <v>819</v>
      </c>
      <c r="E75" s="5">
        <v>278</v>
      </c>
      <c r="F75" s="5">
        <v>497</v>
      </c>
      <c r="G75" s="5">
        <v>4</v>
      </c>
      <c r="H75" s="5">
        <v>28</v>
      </c>
      <c r="I75" s="5">
        <v>2</v>
      </c>
      <c r="J75" s="5">
        <v>3</v>
      </c>
      <c r="K75" s="5">
        <v>812</v>
      </c>
      <c r="L75" s="5">
        <v>7</v>
      </c>
      <c r="M75" s="5">
        <v>873</v>
      </c>
    </row>
    <row r="76" spans="1:13" ht="17.25" thickBot="1">
      <c r="A76" s="3" t="s">
        <v>315</v>
      </c>
      <c r="B76" s="3" t="s">
        <v>36</v>
      </c>
      <c r="C76" s="4">
        <v>7866</v>
      </c>
      <c r="D76" s="4">
        <v>4783</v>
      </c>
      <c r="E76" s="4">
        <v>2310</v>
      </c>
      <c r="F76" s="4">
        <v>2200</v>
      </c>
      <c r="G76" s="5">
        <v>45</v>
      </c>
      <c r="H76" s="5">
        <v>141</v>
      </c>
      <c r="I76" s="5">
        <v>21</v>
      </c>
      <c r="J76" s="5">
        <v>18</v>
      </c>
      <c r="K76" s="4">
        <v>4735</v>
      </c>
      <c r="L76" s="5">
        <v>48</v>
      </c>
      <c r="M76" s="4">
        <v>3083</v>
      </c>
    </row>
    <row r="77" spans="1:13" ht="23.25" thickBot="1">
      <c r="A77" s="3"/>
      <c r="B77" s="3" t="s">
        <v>37</v>
      </c>
      <c r="C77" s="4">
        <v>1797</v>
      </c>
      <c r="D77" s="4">
        <v>1797</v>
      </c>
      <c r="E77" s="4">
        <v>1018</v>
      </c>
      <c r="F77" s="5">
        <v>690</v>
      </c>
      <c r="G77" s="5">
        <v>14</v>
      </c>
      <c r="H77" s="5">
        <v>53</v>
      </c>
      <c r="I77" s="5">
        <v>6</v>
      </c>
      <c r="J77" s="5">
        <v>6</v>
      </c>
      <c r="K77" s="4">
        <v>1787</v>
      </c>
      <c r="L77" s="5">
        <v>10</v>
      </c>
      <c r="M77" s="5">
        <v>0</v>
      </c>
    </row>
    <row r="78" spans="1:13" ht="23.25" thickBot="1">
      <c r="A78" s="3"/>
      <c r="B78" s="3" t="s">
        <v>316</v>
      </c>
      <c r="C78" s="4">
        <v>2450</v>
      </c>
      <c r="D78" s="4">
        <v>1048</v>
      </c>
      <c r="E78" s="5">
        <v>426</v>
      </c>
      <c r="F78" s="5">
        <v>558</v>
      </c>
      <c r="G78" s="5">
        <v>9</v>
      </c>
      <c r="H78" s="5">
        <v>35</v>
      </c>
      <c r="I78" s="5">
        <v>5</v>
      </c>
      <c r="J78" s="5">
        <v>7</v>
      </c>
      <c r="K78" s="4">
        <v>1040</v>
      </c>
      <c r="L78" s="5">
        <v>8</v>
      </c>
      <c r="M78" s="4">
        <v>1402</v>
      </c>
    </row>
    <row r="79" spans="1:13" ht="23.25" thickBot="1">
      <c r="A79" s="3"/>
      <c r="B79" s="3" t="s">
        <v>317</v>
      </c>
      <c r="C79" s="4">
        <v>2052</v>
      </c>
      <c r="D79" s="4">
        <v>1106</v>
      </c>
      <c r="E79" s="5">
        <v>498</v>
      </c>
      <c r="F79" s="5">
        <v>544</v>
      </c>
      <c r="G79" s="5">
        <v>9</v>
      </c>
      <c r="H79" s="5">
        <v>29</v>
      </c>
      <c r="I79" s="5">
        <v>1</v>
      </c>
      <c r="J79" s="5">
        <v>2</v>
      </c>
      <c r="K79" s="4">
        <v>1083</v>
      </c>
      <c r="L79" s="5">
        <v>23</v>
      </c>
      <c r="M79" s="5">
        <v>946</v>
      </c>
    </row>
    <row r="80" spans="1:13" ht="23.25" thickBot="1">
      <c r="A80" s="3"/>
      <c r="B80" s="3" t="s">
        <v>318</v>
      </c>
      <c r="C80" s="4">
        <v>1567</v>
      </c>
      <c r="D80" s="5">
        <v>832</v>
      </c>
      <c r="E80" s="5">
        <v>368</v>
      </c>
      <c r="F80" s="5">
        <v>408</v>
      </c>
      <c r="G80" s="5">
        <v>13</v>
      </c>
      <c r="H80" s="5">
        <v>24</v>
      </c>
      <c r="I80" s="5">
        <v>9</v>
      </c>
      <c r="J80" s="5">
        <v>3</v>
      </c>
      <c r="K80" s="5">
        <v>825</v>
      </c>
      <c r="L80" s="5">
        <v>7</v>
      </c>
      <c r="M80" s="5">
        <v>735</v>
      </c>
    </row>
    <row r="81" spans="1:13" ht="17.25" thickBot="1">
      <c r="A81" s="3" t="s">
        <v>319</v>
      </c>
      <c r="B81" s="3" t="s">
        <v>36</v>
      </c>
      <c r="C81" s="4">
        <v>17241</v>
      </c>
      <c r="D81" s="4">
        <v>9849</v>
      </c>
      <c r="E81" s="4">
        <v>3885</v>
      </c>
      <c r="F81" s="4">
        <v>5441</v>
      </c>
      <c r="G81" s="5">
        <v>81</v>
      </c>
      <c r="H81" s="5">
        <v>278</v>
      </c>
      <c r="I81" s="5">
        <v>31</v>
      </c>
      <c r="J81" s="5">
        <v>48</v>
      </c>
      <c r="K81" s="4">
        <v>9764</v>
      </c>
      <c r="L81" s="5">
        <v>85</v>
      </c>
      <c r="M81" s="4">
        <v>7392</v>
      </c>
    </row>
    <row r="82" spans="1:13" ht="23.25" thickBot="1">
      <c r="A82" s="3"/>
      <c r="B82" s="3" t="s">
        <v>37</v>
      </c>
      <c r="C82" s="4">
        <v>3287</v>
      </c>
      <c r="D82" s="4">
        <v>3287</v>
      </c>
      <c r="E82" s="4">
        <v>1598</v>
      </c>
      <c r="F82" s="4">
        <v>1529</v>
      </c>
      <c r="G82" s="5">
        <v>24</v>
      </c>
      <c r="H82" s="5">
        <v>92</v>
      </c>
      <c r="I82" s="5">
        <v>13</v>
      </c>
      <c r="J82" s="5">
        <v>8</v>
      </c>
      <c r="K82" s="4">
        <v>3264</v>
      </c>
      <c r="L82" s="5">
        <v>23</v>
      </c>
      <c r="M82" s="5">
        <v>0</v>
      </c>
    </row>
    <row r="83" spans="1:13" ht="17.25" thickBot="1">
      <c r="A83" s="3"/>
      <c r="B83" s="3" t="s">
        <v>320</v>
      </c>
      <c r="C83" s="4">
        <v>2702</v>
      </c>
      <c r="D83" s="4">
        <v>1546</v>
      </c>
      <c r="E83" s="5">
        <v>573</v>
      </c>
      <c r="F83" s="5">
        <v>874</v>
      </c>
      <c r="G83" s="5">
        <v>18</v>
      </c>
      <c r="H83" s="5">
        <v>46</v>
      </c>
      <c r="I83" s="5">
        <v>2</v>
      </c>
      <c r="J83" s="5">
        <v>11</v>
      </c>
      <c r="K83" s="4">
        <v>1524</v>
      </c>
      <c r="L83" s="5">
        <v>22</v>
      </c>
      <c r="M83" s="4">
        <v>1156</v>
      </c>
    </row>
    <row r="84" spans="1:13" ht="17.25" thickBot="1">
      <c r="A84" s="3"/>
      <c r="B84" s="3" t="s">
        <v>321</v>
      </c>
      <c r="C84" s="4">
        <v>2135</v>
      </c>
      <c r="D84" s="5">
        <v>923</v>
      </c>
      <c r="E84" s="5">
        <v>431</v>
      </c>
      <c r="F84" s="5">
        <v>409</v>
      </c>
      <c r="G84" s="5">
        <v>10</v>
      </c>
      <c r="H84" s="5">
        <v>46</v>
      </c>
      <c r="I84" s="5">
        <v>6</v>
      </c>
      <c r="J84" s="5">
        <v>9</v>
      </c>
      <c r="K84" s="5">
        <v>911</v>
      </c>
      <c r="L84" s="5">
        <v>12</v>
      </c>
      <c r="M84" s="4">
        <v>1212</v>
      </c>
    </row>
    <row r="85" spans="1:13" ht="17.25" thickBot="1">
      <c r="A85" s="3"/>
      <c r="B85" s="3" t="s">
        <v>322</v>
      </c>
      <c r="C85" s="4">
        <v>3410</v>
      </c>
      <c r="D85" s="4">
        <v>1771</v>
      </c>
      <c r="E85" s="5">
        <v>388</v>
      </c>
      <c r="F85" s="4">
        <v>1326</v>
      </c>
      <c r="G85" s="5">
        <v>7</v>
      </c>
      <c r="H85" s="5">
        <v>32</v>
      </c>
      <c r="I85" s="5">
        <v>1</v>
      </c>
      <c r="J85" s="5">
        <v>7</v>
      </c>
      <c r="K85" s="4">
        <v>1761</v>
      </c>
      <c r="L85" s="5">
        <v>10</v>
      </c>
      <c r="M85" s="4">
        <v>1639</v>
      </c>
    </row>
    <row r="86" spans="1:13" ht="17.25" thickBot="1">
      <c r="A86" s="3"/>
      <c r="B86" s="3" t="s">
        <v>323</v>
      </c>
      <c r="C86" s="4">
        <v>2534</v>
      </c>
      <c r="D86" s="4">
        <v>1354</v>
      </c>
      <c r="E86" s="5">
        <v>481</v>
      </c>
      <c r="F86" s="5">
        <v>815</v>
      </c>
      <c r="G86" s="5">
        <v>10</v>
      </c>
      <c r="H86" s="5">
        <v>29</v>
      </c>
      <c r="I86" s="5">
        <v>6</v>
      </c>
      <c r="J86" s="5">
        <v>4</v>
      </c>
      <c r="K86" s="4">
        <v>1345</v>
      </c>
      <c r="L86" s="5">
        <v>9</v>
      </c>
      <c r="M86" s="4">
        <v>1180</v>
      </c>
    </row>
    <row r="87" spans="1:13" ht="17.25" thickBot="1">
      <c r="A87" s="3"/>
      <c r="B87" s="3" t="s">
        <v>324</v>
      </c>
      <c r="C87" s="4">
        <v>3173</v>
      </c>
      <c r="D87" s="5">
        <v>968</v>
      </c>
      <c r="E87" s="5">
        <v>414</v>
      </c>
      <c r="F87" s="5">
        <v>488</v>
      </c>
      <c r="G87" s="5">
        <v>12</v>
      </c>
      <c r="H87" s="5">
        <v>33</v>
      </c>
      <c r="I87" s="5">
        <v>3</v>
      </c>
      <c r="J87" s="5">
        <v>9</v>
      </c>
      <c r="K87" s="5">
        <v>959</v>
      </c>
      <c r="L87" s="5">
        <v>9</v>
      </c>
      <c r="M87" s="4">
        <v>2205</v>
      </c>
    </row>
    <row r="88" spans="1:13" ht="17.25" thickBot="1">
      <c r="A88" s="3" t="s">
        <v>325</v>
      </c>
      <c r="B88" s="3" t="s">
        <v>36</v>
      </c>
      <c r="C88" s="4">
        <v>10056</v>
      </c>
      <c r="D88" s="4">
        <v>6806</v>
      </c>
      <c r="E88" s="4">
        <v>2236</v>
      </c>
      <c r="F88" s="4">
        <v>4231</v>
      </c>
      <c r="G88" s="5">
        <v>55</v>
      </c>
      <c r="H88" s="5">
        <v>154</v>
      </c>
      <c r="I88" s="5">
        <v>23</v>
      </c>
      <c r="J88" s="5">
        <v>34</v>
      </c>
      <c r="K88" s="4">
        <v>6733</v>
      </c>
      <c r="L88" s="5">
        <v>73</v>
      </c>
      <c r="M88" s="4">
        <v>3250</v>
      </c>
    </row>
    <row r="89" spans="1:13" ht="23.25" thickBot="1">
      <c r="A89" s="3"/>
      <c r="B89" s="3" t="s">
        <v>37</v>
      </c>
      <c r="C89" s="4">
        <v>1906</v>
      </c>
      <c r="D89" s="4">
        <v>1906</v>
      </c>
      <c r="E89" s="5">
        <v>856</v>
      </c>
      <c r="F89" s="5">
        <v>960</v>
      </c>
      <c r="G89" s="5">
        <v>12</v>
      </c>
      <c r="H89" s="5">
        <v>37</v>
      </c>
      <c r="I89" s="5">
        <v>10</v>
      </c>
      <c r="J89" s="5">
        <v>8</v>
      </c>
      <c r="K89" s="4">
        <v>1883</v>
      </c>
      <c r="L89" s="5">
        <v>23</v>
      </c>
      <c r="M89" s="5">
        <v>0</v>
      </c>
    </row>
    <row r="90" spans="1:13" ht="23.25" thickBot="1">
      <c r="A90" s="3"/>
      <c r="B90" s="3" t="s">
        <v>326</v>
      </c>
      <c r="C90" s="4">
        <v>2315</v>
      </c>
      <c r="D90" s="4">
        <v>1457</v>
      </c>
      <c r="E90" s="5">
        <v>506</v>
      </c>
      <c r="F90" s="5">
        <v>854</v>
      </c>
      <c r="G90" s="5">
        <v>11</v>
      </c>
      <c r="H90" s="5">
        <v>50</v>
      </c>
      <c r="I90" s="5">
        <v>7</v>
      </c>
      <c r="J90" s="5">
        <v>11</v>
      </c>
      <c r="K90" s="4">
        <v>1439</v>
      </c>
      <c r="L90" s="5">
        <v>18</v>
      </c>
      <c r="M90" s="5">
        <v>858</v>
      </c>
    </row>
    <row r="91" spans="1:13" ht="23.25" thickBot="1">
      <c r="A91" s="3"/>
      <c r="B91" s="3" t="s">
        <v>327</v>
      </c>
      <c r="C91" s="4">
        <v>1728</v>
      </c>
      <c r="D91" s="5">
        <v>900</v>
      </c>
      <c r="E91" s="5">
        <v>382</v>
      </c>
      <c r="F91" s="5">
        <v>450</v>
      </c>
      <c r="G91" s="5">
        <v>14</v>
      </c>
      <c r="H91" s="5">
        <v>29</v>
      </c>
      <c r="I91" s="5">
        <v>3</v>
      </c>
      <c r="J91" s="5">
        <v>8</v>
      </c>
      <c r="K91" s="5">
        <v>886</v>
      </c>
      <c r="L91" s="5">
        <v>14</v>
      </c>
      <c r="M91" s="5">
        <v>828</v>
      </c>
    </row>
    <row r="92" spans="1:13" ht="23.25" thickBot="1">
      <c r="A92" s="3"/>
      <c r="B92" s="3" t="s">
        <v>328</v>
      </c>
      <c r="C92" s="4">
        <v>2701</v>
      </c>
      <c r="D92" s="4">
        <v>1876</v>
      </c>
      <c r="E92" s="5">
        <v>253</v>
      </c>
      <c r="F92" s="4">
        <v>1571</v>
      </c>
      <c r="G92" s="5">
        <v>9</v>
      </c>
      <c r="H92" s="5">
        <v>20</v>
      </c>
      <c r="I92" s="5">
        <v>2</v>
      </c>
      <c r="J92" s="5">
        <v>6</v>
      </c>
      <c r="K92" s="4">
        <v>1861</v>
      </c>
      <c r="L92" s="5">
        <v>15</v>
      </c>
      <c r="M92" s="5">
        <v>825</v>
      </c>
    </row>
    <row r="93" spans="1:13" ht="23.25" thickBot="1">
      <c r="A93" s="3"/>
      <c r="B93" s="3" t="s">
        <v>329</v>
      </c>
      <c r="C93" s="4">
        <v>1406</v>
      </c>
      <c r="D93" s="5">
        <v>667</v>
      </c>
      <c r="E93" s="5">
        <v>239</v>
      </c>
      <c r="F93" s="5">
        <v>396</v>
      </c>
      <c r="G93" s="5">
        <v>9</v>
      </c>
      <c r="H93" s="5">
        <v>18</v>
      </c>
      <c r="I93" s="5">
        <v>1</v>
      </c>
      <c r="J93" s="5">
        <v>1</v>
      </c>
      <c r="K93" s="5">
        <v>664</v>
      </c>
      <c r="L93" s="5">
        <v>3</v>
      </c>
      <c r="M93" s="5">
        <v>739</v>
      </c>
    </row>
    <row r="94" spans="1:13" ht="17.25" thickBot="1">
      <c r="A94" s="3" t="s">
        <v>330</v>
      </c>
      <c r="B94" s="3" t="s">
        <v>36</v>
      </c>
      <c r="C94" s="4">
        <v>12724</v>
      </c>
      <c r="D94" s="4">
        <v>7500</v>
      </c>
      <c r="E94" s="4">
        <v>3658</v>
      </c>
      <c r="F94" s="4">
        <v>3276</v>
      </c>
      <c r="G94" s="5">
        <v>86</v>
      </c>
      <c r="H94" s="5">
        <v>300</v>
      </c>
      <c r="I94" s="5">
        <v>34</v>
      </c>
      <c r="J94" s="5">
        <v>37</v>
      </c>
      <c r="K94" s="4">
        <v>7391</v>
      </c>
      <c r="L94" s="5">
        <v>109</v>
      </c>
      <c r="M94" s="4">
        <v>5224</v>
      </c>
    </row>
    <row r="95" spans="1:13" ht="23.25" thickBot="1">
      <c r="A95" s="3"/>
      <c r="B95" s="3" t="s">
        <v>37</v>
      </c>
      <c r="C95" s="4">
        <v>2976</v>
      </c>
      <c r="D95" s="4">
        <v>2976</v>
      </c>
      <c r="E95" s="4">
        <v>1580</v>
      </c>
      <c r="F95" s="4">
        <v>1211</v>
      </c>
      <c r="G95" s="5">
        <v>26</v>
      </c>
      <c r="H95" s="5">
        <v>101</v>
      </c>
      <c r="I95" s="5">
        <v>13</v>
      </c>
      <c r="J95" s="5">
        <v>8</v>
      </c>
      <c r="K95" s="4">
        <v>2939</v>
      </c>
      <c r="L95" s="5">
        <v>37</v>
      </c>
      <c r="M95" s="5">
        <v>0</v>
      </c>
    </row>
    <row r="96" spans="1:13" ht="17.25" thickBot="1">
      <c r="A96" s="3"/>
      <c r="B96" s="3" t="s">
        <v>331</v>
      </c>
      <c r="C96" s="4">
        <v>2840</v>
      </c>
      <c r="D96" s="4">
        <v>1117</v>
      </c>
      <c r="E96" s="5">
        <v>514</v>
      </c>
      <c r="F96" s="5">
        <v>512</v>
      </c>
      <c r="G96" s="5">
        <v>13</v>
      </c>
      <c r="H96" s="5">
        <v>48</v>
      </c>
      <c r="I96" s="5">
        <v>4</v>
      </c>
      <c r="J96" s="5">
        <v>7</v>
      </c>
      <c r="K96" s="4">
        <v>1098</v>
      </c>
      <c r="L96" s="5">
        <v>19</v>
      </c>
      <c r="M96" s="4">
        <v>1723</v>
      </c>
    </row>
    <row r="97" spans="1:13" ht="17.25" thickBot="1">
      <c r="A97" s="3"/>
      <c r="B97" s="3" t="s">
        <v>332</v>
      </c>
      <c r="C97" s="4">
        <v>2272</v>
      </c>
      <c r="D97" s="4">
        <v>1173</v>
      </c>
      <c r="E97" s="5">
        <v>597</v>
      </c>
      <c r="F97" s="5">
        <v>479</v>
      </c>
      <c r="G97" s="5">
        <v>20</v>
      </c>
      <c r="H97" s="5">
        <v>53</v>
      </c>
      <c r="I97" s="5">
        <v>3</v>
      </c>
      <c r="J97" s="5">
        <v>8</v>
      </c>
      <c r="K97" s="4">
        <v>1160</v>
      </c>
      <c r="L97" s="5">
        <v>13</v>
      </c>
      <c r="M97" s="4">
        <v>1099</v>
      </c>
    </row>
    <row r="98" spans="1:13" ht="17.25" thickBot="1">
      <c r="A98" s="3"/>
      <c r="B98" s="3" t="s">
        <v>333</v>
      </c>
      <c r="C98" s="4">
        <v>2569</v>
      </c>
      <c r="D98" s="4">
        <v>1259</v>
      </c>
      <c r="E98" s="5">
        <v>539</v>
      </c>
      <c r="F98" s="5">
        <v>601</v>
      </c>
      <c r="G98" s="5">
        <v>14</v>
      </c>
      <c r="H98" s="5">
        <v>63</v>
      </c>
      <c r="I98" s="5">
        <v>9</v>
      </c>
      <c r="J98" s="5">
        <v>8</v>
      </c>
      <c r="K98" s="4">
        <v>1234</v>
      </c>
      <c r="L98" s="5">
        <v>25</v>
      </c>
      <c r="M98" s="4">
        <v>1310</v>
      </c>
    </row>
    <row r="99" spans="1:13" ht="17.25" thickBot="1">
      <c r="A99" s="3"/>
      <c r="B99" s="3" t="s">
        <v>334</v>
      </c>
      <c r="C99" s="4">
        <v>2067</v>
      </c>
      <c r="D99" s="5">
        <v>975</v>
      </c>
      <c r="E99" s="5">
        <v>428</v>
      </c>
      <c r="F99" s="5">
        <v>473</v>
      </c>
      <c r="G99" s="5">
        <v>13</v>
      </c>
      <c r="H99" s="5">
        <v>35</v>
      </c>
      <c r="I99" s="5">
        <v>5</v>
      </c>
      <c r="J99" s="5">
        <v>6</v>
      </c>
      <c r="K99" s="5">
        <v>960</v>
      </c>
      <c r="L99" s="5">
        <v>15</v>
      </c>
      <c r="M99" s="4">
        <v>1092</v>
      </c>
    </row>
    <row r="100" spans="1:13" ht="23.25" thickBot="1">
      <c r="A100" s="3" t="s">
        <v>97</v>
      </c>
      <c r="B100" s="3"/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CFF1-7884-4E6A-A4D0-81E6A4952437}">
  <sheetPr>
    <tabColor theme="4" tint="0.59999389629810485"/>
  </sheetPr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10" t="s">
        <v>27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4120</v>
      </c>
      <c r="F3" s="11" t="s">
        <v>4119</v>
      </c>
      <c r="G3" s="11" t="s">
        <v>4118</v>
      </c>
      <c r="H3" s="11" t="s">
        <v>4117</v>
      </c>
      <c r="I3" s="44"/>
      <c r="J3" s="11"/>
      <c r="K3" s="44"/>
      <c r="U3" t="s">
        <v>3</v>
      </c>
      <c r="V3" t="str">
        <f t="shared" si="0"/>
        <v>최택용</v>
      </c>
      <c r="W3" t="str">
        <f t="shared" si="0"/>
        <v>정동만</v>
      </c>
      <c r="X3" t="str">
        <f t="shared" si="0"/>
        <v>박상근</v>
      </c>
    </row>
    <row r="4" spans="1:24" ht="17.25" thickBot="1">
      <c r="A4" s="3" t="s">
        <v>30</v>
      </c>
      <c r="B4" s="3"/>
      <c r="C4" s="4">
        <v>134292</v>
      </c>
      <c r="D4" s="4">
        <v>86811</v>
      </c>
      <c r="E4" s="4">
        <v>38154</v>
      </c>
      <c r="F4" s="4">
        <v>42634</v>
      </c>
      <c r="G4" s="5">
        <v>805</v>
      </c>
      <c r="H4" s="4">
        <v>4303</v>
      </c>
      <c r="I4" s="4">
        <v>85896</v>
      </c>
      <c r="J4" s="5">
        <v>915</v>
      </c>
      <c r="K4" s="4">
        <v>47481</v>
      </c>
      <c r="V4" s="8"/>
      <c r="W4" s="8"/>
      <c r="X4" s="8"/>
    </row>
    <row r="5" spans="1:24" ht="23.25" thickBot="1">
      <c r="A5" s="3" t="s">
        <v>31</v>
      </c>
      <c r="B5" s="3"/>
      <c r="C5" s="5">
        <v>388</v>
      </c>
      <c r="D5" s="5">
        <v>324</v>
      </c>
      <c r="E5" s="5">
        <v>104</v>
      </c>
      <c r="F5" s="5">
        <v>166</v>
      </c>
      <c r="G5" s="5">
        <v>8</v>
      </c>
      <c r="H5" s="5">
        <v>30</v>
      </c>
      <c r="I5" s="5">
        <v>308</v>
      </c>
      <c r="J5" s="5">
        <v>16</v>
      </c>
      <c r="K5" s="5">
        <v>64</v>
      </c>
      <c r="T5" t="s">
        <v>2929</v>
      </c>
      <c r="U5">
        <f>SUMIF($A:$A,"합계",D:D)</f>
        <v>86811</v>
      </c>
      <c r="V5">
        <f>SUMIF($A:$A,"합계",E:E)</f>
        <v>38154</v>
      </c>
      <c r="W5">
        <f>SUMIF($A:$A,"합계",F:F)</f>
        <v>42634</v>
      </c>
      <c r="X5">
        <f>SUMIF($A:$A,"합계",G:G)</f>
        <v>805</v>
      </c>
    </row>
    <row r="6" spans="1:24" ht="23.25" thickBot="1">
      <c r="A6" s="3" t="s">
        <v>32</v>
      </c>
      <c r="B6" s="3"/>
      <c r="C6" s="4">
        <v>7928</v>
      </c>
      <c r="D6" s="4">
        <v>7912</v>
      </c>
      <c r="E6" s="4">
        <v>3912</v>
      </c>
      <c r="F6" s="4">
        <v>3321</v>
      </c>
      <c r="G6" s="5">
        <v>83</v>
      </c>
      <c r="H6" s="5">
        <v>460</v>
      </c>
      <c r="I6" s="4">
        <v>7776</v>
      </c>
      <c r="J6" s="5">
        <v>136</v>
      </c>
      <c r="K6" s="5">
        <v>16</v>
      </c>
      <c r="T6" t="s">
        <v>2930</v>
      </c>
      <c r="U6">
        <f>U5-U7</f>
        <v>59350</v>
      </c>
      <c r="V6">
        <f>V5-V7</f>
        <v>24372</v>
      </c>
      <c r="W6">
        <f>W5-W7</f>
        <v>30712</v>
      </c>
      <c r="X6">
        <f>X5-X7</f>
        <v>567</v>
      </c>
    </row>
    <row r="7" spans="1:24" ht="23.25" thickBot="1">
      <c r="A7" s="3" t="s">
        <v>33</v>
      </c>
      <c r="B7" s="3"/>
      <c r="C7" s="5">
        <v>354</v>
      </c>
      <c r="D7" s="5">
        <v>71</v>
      </c>
      <c r="E7" s="5">
        <v>54</v>
      </c>
      <c r="F7" s="5">
        <v>17</v>
      </c>
      <c r="G7" s="5">
        <v>0</v>
      </c>
      <c r="H7" s="5">
        <v>0</v>
      </c>
      <c r="I7" s="5">
        <v>71</v>
      </c>
      <c r="J7" s="5">
        <v>0</v>
      </c>
      <c r="K7" s="5">
        <v>283</v>
      </c>
      <c r="T7" t="s">
        <v>2931</v>
      </c>
      <c r="U7">
        <f>U11+U10+U9</f>
        <v>27461</v>
      </c>
      <c r="V7">
        <f>V11+V10+V9</f>
        <v>13782</v>
      </c>
      <c r="W7">
        <f>W11+W10+W9</f>
        <v>11922</v>
      </c>
      <c r="X7">
        <f>X11+X10+X9</f>
        <v>238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5</v>
      </c>
      <c r="F8" s="5">
        <v>0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4116</v>
      </c>
      <c r="B9" s="3" t="s">
        <v>36</v>
      </c>
      <c r="C9" s="4">
        <v>44208</v>
      </c>
      <c r="D9" s="4">
        <v>26729</v>
      </c>
      <c r="E9" s="4">
        <v>9818</v>
      </c>
      <c r="F9" s="4">
        <v>15184</v>
      </c>
      <c r="G9" s="5">
        <v>299</v>
      </c>
      <c r="H9" s="4">
        <v>1135</v>
      </c>
      <c r="I9" s="4">
        <v>26436</v>
      </c>
      <c r="J9" s="5">
        <v>293</v>
      </c>
      <c r="K9" s="4">
        <v>17479</v>
      </c>
      <c r="T9" t="s">
        <v>2934</v>
      </c>
      <c r="U9">
        <f>SUMIF($A:$A,"거소·선상투표",D:D)+SUMIF($A:$A,"국외부재자투표",D:D)+SUMIF($A:$A,"국외부재자투표(공관)",D:D)</f>
        <v>400</v>
      </c>
      <c r="V9">
        <f t="shared" ref="V9:X11" si="1">SUMIF($A:$A,"거소·선상투표",E:E)+SUMIF($A:$A,"국외부재자투표",E:E)+SUMIF($A:$A,"국외부재자투표(공관)",E:E)</f>
        <v>163</v>
      </c>
      <c r="W9">
        <f t="shared" si="1"/>
        <v>183</v>
      </c>
      <c r="X9">
        <f t="shared" si="1"/>
        <v>8</v>
      </c>
    </row>
    <row r="10" spans="1:24" ht="23.25" thickBot="1">
      <c r="A10" s="3"/>
      <c r="B10" s="3" t="s">
        <v>37</v>
      </c>
      <c r="C10" s="4">
        <v>6789</v>
      </c>
      <c r="D10" s="4">
        <v>6789</v>
      </c>
      <c r="E10" s="4">
        <v>2991</v>
      </c>
      <c r="F10" s="4">
        <v>3468</v>
      </c>
      <c r="G10" s="5">
        <v>59</v>
      </c>
      <c r="H10" s="5">
        <v>213</v>
      </c>
      <c r="I10" s="4">
        <v>6731</v>
      </c>
      <c r="J10" s="5">
        <v>58</v>
      </c>
      <c r="K10" s="5">
        <v>0</v>
      </c>
      <c r="T10" t="s">
        <v>2932</v>
      </c>
      <c r="U10">
        <f>SUMIF($B:$B,"관내사전투표",D:D)</f>
        <v>19149</v>
      </c>
      <c r="V10">
        <f t="shared" ref="V10:X12" si="2">SUMIF($B:$B,"관내사전투표",E:E)</f>
        <v>9707</v>
      </c>
      <c r="W10">
        <f t="shared" si="2"/>
        <v>8418</v>
      </c>
      <c r="X10">
        <f t="shared" si="2"/>
        <v>147</v>
      </c>
    </row>
    <row r="11" spans="1:24" ht="17.25" thickBot="1">
      <c r="A11" s="3"/>
      <c r="B11" s="3" t="s">
        <v>4115</v>
      </c>
      <c r="C11" s="4">
        <v>3001</v>
      </c>
      <c r="D11" s="4">
        <v>1452</v>
      </c>
      <c r="E11" s="5">
        <v>564</v>
      </c>
      <c r="F11" s="5">
        <v>777</v>
      </c>
      <c r="G11" s="5">
        <v>20</v>
      </c>
      <c r="H11" s="5">
        <v>74</v>
      </c>
      <c r="I11" s="4">
        <v>1435</v>
      </c>
      <c r="J11" s="5">
        <v>17</v>
      </c>
      <c r="K11" s="4">
        <v>1549</v>
      </c>
      <c r="T11" t="s">
        <v>2933</v>
      </c>
      <c r="U11">
        <f>SUMIF($A:$A,"관외사전투표",D:D)</f>
        <v>7912</v>
      </c>
      <c r="V11">
        <f t="shared" ref="V11:X13" si="3">SUMIF($A:$A,"관외사전투표",E:E)</f>
        <v>3912</v>
      </c>
      <c r="W11">
        <f t="shared" si="3"/>
        <v>3321</v>
      </c>
      <c r="X11">
        <f t="shared" si="3"/>
        <v>83</v>
      </c>
    </row>
    <row r="12" spans="1:24" ht="17.25" thickBot="1">
      <c r="A12" s="3"/>
      <c r="B12" s="3" t="s">
        <v>4114</v>
      </c>
      <c r="C12" s="4">
        <v>3794</v>
      </c>
      <c r="D12" s="4">
        <v>2009</v>
      </c>
      <c r="E12" s="5">
        <v>742</v>
      </c>
      <c r="F12" s="4">
        <v>1115</v>
      </c>
      <c r="G12" s="5">
        <v>30</v>
      </c>
      <c r="H12" s="5">
        <v>96</v>
      </c>
      <c r="I12" s="4">
        <v>1983</v>
      </c>
      <c r="J12" s="5">
        <v>26</v>
      </c>
      <c r="K12" s="4">
        <v>1785</v>
      </c>
    </row>
    <row r="13" spans="1:24" ht="17.25" thickBot="1">
      <c r="A13" s="3"/>
      <c r="B13" s="3" t="s">
        <v>4113</v>
      </c>
      <c r="C13" s="4">
        <v>3210</v>
      </c>
      <c r="D13" s="4">
        <v>1912</v>
      </c>
      <c r="E13" s="5">
        <v>771</v>
      </c>
      <c r="F13" s="4">
        <v>1006</v>
      </c>
      <c r="G13" s="5">
        <v>8</v>
      </c>
      <c r="H13" s="5">
        <v>110</v>
      </c>
      <c r="I13" s="4">
        <v>1895</v>
      </c>
      <c r="J13" s="5">
        <v>17</v>
      </c>
      <c r="K13" s="4">
        <v>1298</v>
      </c>
    </row>
    <row r="14" spans="1:24" ht="17.25" thickBot="1">
      <c r="A14" s="3"/>
      <c r="B14" s="3" t="s">
        <v>4112</v>
      </c>
      <c r="C14" s="4">
        <v>4092</v>
      </c>
      <c r="D14" s="4">
        <v>2088</v>
      </c>
      <c r="E14" s="5">
        <v>750</v>
      </c>
      <c r="F14" s="4">
        <v>1181</v>
      </c>
      <c r="G14" s="5">
        <v>26</v>
      </c>
      <c r="H14" s="5">
        <v>104</v>
      </c>
      <c r="I14" s="4">
        <v>2061</v>
      </c>
      <c r="J14" s="5">
        <v>27</v>
      </c>
      <c r="K14" s="4">
        <v>2004</v>
      </c>
      <c r="U14" s="8"/>
      <c r="V14" s="8"/>
      <c r="W14" s="8"/>
      <c r="X14" s="8"/>
    </row>
    <row r="15" spans="1:24" ht="17.25" thickBot="1">
      <c r="A15" s="3"/>
      <c r="B15" s="3" t="s">
        <v>4111</v>
      </c>
      <c r="C15" s="4">
        <v>2925</v>
      </c>
      <c r="D15" s="4">
        <v>1550</v>
      </c>
      <c r="E15" s="5">
        <v>523</v>
      </c>
      <c r="F15" s="5">
        <v>906</v>
      </c>
      <c r="G15" s="5">
        <v>25</v>
      </c>
      <c r="H15" s="5">
        <v>79</v>
      </c>
      <c r="I15" s="4">
        <v>1533</v>
      </c>
      <c r="J15" s="5">
        <v>17</v>
      </c>
      <c r="K15" s="4">
        <v>1375</v>
      </c>
      <c r="U15" s="8"/>
      <c r="V15" s="8"/>
      <c r="W15" s="8"/>
      <c r="X15" s="8"/>
    </row>
    <row r="16" spans="1:24" ht="17.25" thickBot="1">
      <c r="A16" s="3"/>
      <c r="B16" s="3" t="s">
        <v>4110</v>
      </c>
      <c r="C16" s="4">
        <v>4114</v>
      </c>
      <c r="D16" s="4">
        <v>1924</v>
      </c>
      <c r="E16" s="5">
        <v>702</v>
      </c>
      <c r="F16" s="4">
        <v>1068</v>
      </c>
      <c r="G16" s="5">
        <v>26</v>
      </c>
      <c r="H16" s="5">
        <v>108</v>
      </c>
      <c r="I16" s="4">
        <v>1904</v>
      </c>
      <c r="J16" s="5">
        <v>20</v>
      </c>
      <c r="K16" s="4">
        <v>2190</v>
      </c>
    </row>
    <row r="17" spans="1:11" ht="17.25" thickBot="1">
      <c r="A17" s="3"/>
      <c r="B17" s="3" t="s">
        <v>4109</v>
      </c>
      <c r="C17" s="4">
        <v>3959</v>
      </c>
      <c r="D17" s="4">
        <v>2345</v>
      </c>
      <c r="E17" s="5">
        <v>812</v>
      </c>
      <c r="F17" s="4">
        <v>1407</v>
      </c>
      <c r="G17" s="5">
        <v>27</v>
      </c>
      <c r="H17" s="5">
        <v>75</v>
      </c>
      <c r="I17" s="4">
        <v>2321</v>
      </c>
      <c r="J17" s="5">
        <v>24</v>
      </c>
      <c r="K17" s="4">
        <v>1614</v>
      </c>
    </row>
    <row r="18" spans="1:11" ht="17.25" thickBot="1">
      <c r="A18" s="3"/>
      <c r="B18" s="3" t="s">
        <v>4108</v>
      </c>
      <c r="C18" s="4">
        <v>2155</v>
      </c>
      <c r="D18" s="5">
        <v>949</v>
      </c>
      <c r="E18" s="5">
        <v>315</v>
      </c>
      <c r="F18" s="5">
        <v>563</v>
      </c>
      <c r="G18" s="5">
        <v>11</v>
      </c>
      <c r="H18" s="5">
        <v>47</v>
      </c>
      <c r="I18" s="5">
        <v>936</v>
      </c>
      <c r="J18" s="5">
        <v>13</v>
      </c>
      <c r="K18" s="4">
        <v>1206</v>
      </c>
    </row>
    <row r="19" spans="1:11" ht="17.25" thickBot="1">
      <c r="A19" s="3"/>
      <c r="B19" s="3" t="s">
        <v>4107</v>
      </c>
      <c r="C19" s="4">
        <v>1681</v>
      </c>
      <c r="D19" s="5">
        <v>917</v>
      </c>
      <c r="E19" s="5">
        <v>214</v>
      </c>
      <c r="F19" s="5">
        <v>656</v>
      </c>
      <c r="G19" s="5">
        <v>12</v>
      </c>
      <c r="H19" s="5">
        <v>21</v>
      </c>
      <c r="I19" s="5">
        <v>903</v>
      </c>
      <c r="J19" s="5">
        <v>14</v>
      </c>
      <c r="K19" s="5">
        <v>764</v>
      </c>
    </row>
    <row r="20" spans="1:11" ht="23.25" thickBot="1">
      <c r="A20" s="3"/>
      <c r="B20" s="3" t="s">
        <v>4106</v>
      </c>
      <c r="C20" s="4">
        <v>2396</v>
      </c>
      <c r="D20" s="4">
        <v>1397</v>
      </c>
      <c r="E20" s="5">
        <v>481</v>
      </c>
      <c r="F20" s="5">
        <v>835</v>
      </c>
      <c r="G20" s="5">
        <v>17</v>
      </c>
      <c r="H20" s="5">
        <v>50</v>
      </c>
      <c r="I20" s="4">
        <v>1383</v>
      </c>
      <c r="J20" s="5">
        <v>14</v>
      </c>
      <c r="K20" s="5">
        <v>999</v>
      </c>
    </row>
    <row r="21" spans="1:11" ht="23.25" thickBot="1">
      <c r="A21" s="3"/>
      <c r="B21" s="3" t="s">
        <v>4105</v>
      </c>
      <c r="C21" s="5">
        <v>602</v>
      </c>
      <c r="D21" s="5">
        <v>360</v>
      </c>
      <c r="E21" s="5">
        <v>79</v>
      </c>
      <c r="F21" s="5">
        <v>257</v>
      </c>
      <c r="G21" s="5">
        <v>3</v>
      </c>
      <c r="H21" s="5">
        <v>14</v>
      </c>
      <c r="I21" s="5">
        <v>353</v>
      </c>
      <c r="J21" s="5">
        <v>7</v>
      </c>
      <c r="K21" s="5">
        <v>242</v>
      </c>
    </row>
    <row r="22" spans="1:11" ht="23.25" thickBot="1">
      <c r="A22" s="3"/>
      <c r="B22" s="3" t="s">
        <v>4104</v>
      </c>
      <c r="C22" s="5">
        <v>779</v>
      </c>
      <c r="D22" s="5">
        <v>706</v>
      </c>
      <c r="E22" s="5">
        <v>76</v>
      </c>
      <c r="F22" s="5">
        <v>607</v>
      </c>
      <c r="G22" s="5">
        <v>7</v>
      </c>
      <c r="H22" s="5">
        <v>3</v>
      </c>
      <c r="I22" s="5">
        <v>693</v>
      </c>
      <c r="J22" s="5">
        <v>13</v>
      </c>
      <c r="K22" s="5">
        <v>73</v>
      </c>
    </row>
    <row r="23" spans="1:11" ht="23.25" thickBot="1">
      <c r="A23" s="3"/>
      <c r="B23" s="3" t="s">
        <v>4103</v>
      </c>
      <c r="C23" s="4">
        <v>2684</v>
      </c>
      <c r="D23" s="4">
        <v>1001</v>
      </c>
      <c r="E23" s="5">
        <v>321</v>
      </c>
      <c r="F23" s="5">
        <v>594</v>
      </c>
      <c r="G23" s="5">
        <v>14</v>
      </c>
      <c r="H23" s="5">
        <v>56</v>
      </c>
      <c r="I23" s="5">
        <v>985</v>
      </c>
      <c r="J23" s="5">
        <v>16</v>
      </c>
      <c r="K23" s="4">
        <v>1683</v>
      </c>
    </row>
    <row r="24" spans="1:11" ht="23.25" thickBot="1">
      <c r="A24" s="3"/>
      <c r="B24" s="3" t="s">
        <v>4102</v>
      </c>
      <c r="C24" s="4">
        <v>2027</v>
      </c>
      <c r="D24" s="4">
        <v>1330</v>
      </c>
      <c r="E24" s="5">
        <v>477</v>
      </c>
      <c r="F24" s="5">
        <v>744</v>
      </c>
      <c r="G24" s="5">
        <v>14</v>
      </c>
      <c r="H24" s="5">
        <v>85</v>
      </c>
      <c r="I24" s="4">
        <v>1320</v>
      </c>
      <c r="J24" s="5">
        <v>10</v>
      </c>
      <c r="K24" s="5">
        <v>697</v>
      </c>
    </row>
    <row r="25" spans="1:11" ht="17.25" thickBot="1">
      <c r="A25" s="3" t="s">
        <v>4101</v>
      </c>
      <c r="B25" s="3" t="s">
        <v>36</v>
      </c>
      <c r="C25" s="4">
        <v>7729</v>
      </c>
      <c r="D25" s="4">
        <v>5149</v>
      </c>
      <c r="E25" s="4">
        <v>1514</v>
      </c>
      <c r="F25" s="4">
        <v>3166</v>
      </c>
      <c r="G25" s="5">
        <v>67</v>
      </c>
      <c r="H25" s="5">
        <v>325</v>
      </c>
      <c r="I25" s="4">
        <v>5072</v>
      </c>
      <c r="J25" s="5">
        <v>77</v>
      </c>
      <c r="K25" s="4">
        <v>2580</v>
      </c>
    </row>
    <row r="26" spans="1:11" ht="23.25" thickBot="1">
      <c r="A26" s="3"/>
      <c r="B26" s="3" t="s">
        <v>37</v>
      </c>
      <c r="C26" s="4">
        <v>1692</v>
      </c>
      <c r="D26" s="4">
        <v>1692</v>
      </c>
      <c r="E26" s="5">
        <v>681</v>
      </c>
      <c r="F26" s="5">
        <v>881</v>
      </c>
      <c r="G26" s="5">
        <v>20</v>
      </c>
      <c r="H26" s="5">
        <v>84</v>
      </c>
      <c r="I26" s="4">
        <v>1666</v>
      </c>
      <c r="J26" s="5">
        <v>26</v>
      </c>
      <c r="K26" s="5">
        <v>0</v>
      </c>
    </row>
    <row r="27" spans="1:11" ht="17.25" thickBot="1">
      <c r="A27" s="3"/>
      <c r="B27" s="3" t="s">
        <v>4100</v>
      </c>
      <c r="C27" s="4">
        <v>1224</v>
      </c>
      <c r="D27" s="5">
        <v>576</v>
      </c>
      <c r="E27" s="5">
        <v>130</v>
      </c>
      <c r="F27" s="5">
        <v>407</v>
      </c>
      <c r="G27" s="5">
        <v>8</v>
      </c>
      <c r="H27" s="5">
        <v>25</v>
      </c>
      <c r="I27" s="5">
        <v>570</v>
      </c>
      <c r="J27" s="5">
        <v>6</v>
      </c>
      <c r="K27" s="5">
        <v>648</v>
      </c>
    </row>
    <row r="28" spans="1:11" ht="17.25" thickBot="1">
      <c r="A28" s="3"/>
      <c r="B28" s="3" t="s">
        <v>4099</v>
      </c>
      <c r="C28" s="5">
        <v>811</v>
      </c>
      <c r="D28" s="5">
        <v>475</v>
      </c>
      <c r="E28" s="5">
        <v>108</v>
      </c>
      <c r="F28" s="5">
        <v>330</v>
      </c>
      <c r="G28" s="5">
        <v>17</v>
      </c>
      <c r="H28" s="5">
        <v>12</v>
      </c>
      <c r="I28" s="5">
        <v>467</v>
      </c>
      <c r="J28" s="5">
        <v>8</v>
      </c>
      <c r="K28" s="5">
        <v>336</v>
      </c>
    </row>
    <row r="29" spans="1:11" ht="17.25" thickBot="1">
      <c r="A29" s="3"/>
      <c r="B29" s="3" t="s">
        <v>4098</v>
      </c>
      <c r="C29" s="5">
        <v>608</v>
      </c>
      <c r="D29" s="5">
        <v>320</v>
      </c>
      <c r="E29" s="5">
        <v>63</v>
      </c>
      <c r="F29" s="5">
        <v>231</v>
      </c>
      <c r="G29" s="5">
        <v>3</v>
      </c>
      <c r="H29" s="5">
        <v>18</v>
      </c>
      <c r="I29" s="5">
        <v>315</v>
      </c>
      <c r="J29" s="5">
        <v>5</v>
      </c>
      <c r="K29" s="5">
        <v>288</v>
      </c>
    </row>
    <row r="30" spans="1:11" ht="17.25" thickBot="1">
      <c r="A30" s="3"/>
      <c r="B30" s="3" t="s">
        <v>4097</v>
      </c>
      <c r="C30" s="4">
        <v>1132</v>
      </c>
      <c r="D30" s="5">
        <v>633</v>
      </c>
      <c r="E30" s="5">
        <v>131</v>
      </c>
      <c r="F30" s="5">
        <v>436</v>
      </c>
      <c r="G30" s="5">
        <v>7</v>
      </c>
      <c r="H30" s="5">
        <v>51</v>
      </c>
      <c r="I30" s="5">
        <v>625</v>
      </c>
      <c r="J30" s="5">
        <v>8</v>
      </c>
      <c r="K30" s="5">
        <v>499</v>
      </c>
    </row>
    <row r="31" spans="1:11" ht="17.25" thickBot="1">
      <c r="A31" s="3"/>
      <c r="B31" s="3" t="s">
        <v>4096</v>
      </c>
      <c r="C31" s="4">
        <v>1299</v>
      </c>
      <c r="D31" s="5">
        <v>766</v>
      </c>
      <c r="E31" s="5">
        <v>167</v>
      </c>
      <c r="F31" s="5">
        <v>506</v>
      </c>
      <c r="G31" s="5">
        <v>8</v>
      </c>
      <c r="H31" s="5">
        <v>72</v>
      </c>
      <c r="I31" s="5">
        <v>753</v>
      </c>
      <c r="J31" s="5">
        <v>13</v>
      </c>
      <c r="K31" s="5">
        <v>533</v>
      </c>
    </row>
    <row r="32" spans="1:11" ht="17.25" thickBot="1">
      <c r="A32" s="3"/>
      <c r="B32" s="3" t="s">
        <v>4095</v>
      </c>
      <c r="C32" s="5">
        <v>963</v>
      </c>
      <c r="D32" s="5">
        <v>687</v>
      </c>
      <c r="E32" s="5">
        <v>234</v>
      </c>
      <c r="F32" s="5">
        <v>375</v>
      </c>
      <c r="G32" s="5">
        <v>4</v>
      </c>
      <c r="H32" s="5">
        <v>63</v>
      </c>
      <c r="I32" s="5">
        <v>676</v>
      </c>
      <c r="J32" s="5">
        <v>11</v>
      </c>
      <c r="K32" s="5">
        <v>276</v>
      </c>
    </row>
    <row r="33" spans="1:11" ht="17.25" thickBot="1">
      <c r="A33" s="3" t="s">
        <v>4094</v>
      </c>
      <c r="B33" s="3" t="s">
        <v>36</v>
      </c>
      <c r="C33" s="4">
        <v>10362</v>
      </c>
      <c r="D33" s="4">
        <v>6768</v>
      </c>
      <c r="E33" s="4">
        <v>2431</v>
      </c>
      <c r="F33" s="4">
        <v>3912</v>
      </c>
      <c r="G33" s="5">
        <v>59</v>
      </c>
      <c r="H33" s="5">
        <v>279</v>
      </c>
      <c r="I33" s="4">
        <v>6681</v>
      </c>
      <c r="J33" s="5">
        <v>87</v>
      </c>
      <c r="K33" s="4">
        <v>3594</v>
      </c>
    </row>
    <row r="34" spans="1:11" ht="23.25" thickBot="1">
      <c r="A34" s="3"/>
      <c r="B34" s="3" t="s">
        <v>37</v>
      </c>
      <c r="C34" s="4">
        <v>2077</v>
      </c>
      <c r="D34" s="4">
        <v>2077</v>
      </c>
      <c r="E34" s="5">
        <v>897</v>
      </c>
      <c r="F34" s="4">
        <v>1069</v>
      </c>
      <c r="G34" s="5">
        <v>15</v>
      </c>
      <c r="H34" s="5">
        <v>72</v>
      </c>
      <c r="I34" s="4">
        <v>2053</v>
      </c>
      <c r="J34" s="5">
        <v>24</v>
      </c>
      <c r="K34" s="5">
        <v>0</v>
      </c>
    </row>
    <row r="35" spans="1:11" ht="17.25" thickBot="1">
      <c r="A35" s="3"/>
      <c r="B35" s="3" t="s">
        <v>4093</v>
      </c>
      <c r="C35" s="4">
        <v>1377</v>
      </c>
      <c r="D35" s="5">
        <v>720</v>
      </c>
      <c r="E35" s="5">
        <v>168</v>
      </c>
      <c r="F35" s="5">
        <v>518</v>
      </c>
      <c r="G35" s="5">
        <v>5</v>
      </c>
      <c r="H35" s="5">
        <v>14</v>
      </c>
      <c r="I35" s="5">
        <v>705</v>
      </c>
      <c r="J35" s="5">
        <v>15</v>
      </c>
      <c r="K35" s="5">
        <v>657</v>
      </c>
    </row>
    <row r="36" spans="1:11" ht="17.25" thickBot="1">
      <c r="A36" s="3"/>
      <c r="B36" s="3" t="s">
        <v>4092</v>
      </c>
      <c r="C36" s="4">
        <v>1487</v>
      </c>
      <c r="D36" s="5">
        <v>897</v>
      </c>
      <c r="E36" s="5">
        <v>164</v>
      </c>
      <c r="F36" s="5">
        <v>653</v>
      </c>
      <c r="G36" s="5">
        <v>8</v>
      </c>
      <c r="H36" s="5">
        <v>51</v>
      </c>
      <c r="I36" s="5">
        <v>876</v>
      </c>
      <c r="J36" s="5">
        <v>21</v>
      </c>
      <c r="K36" s="5">
        <v>590</v>
      </c>
    </row>
    <row r="37" spans="1:11" ht="17.25" thickBot="1">
      <c r="A37" s="3"/>
      <c r="B37" s="3" t="s">
        <v>4091</v>
      </c>
      <c r="C37" s="5">
        <v>449</v>
      </c>
      <c r="D37" s="5">
        <v>280</v>
      </c>
      <c r="E37" s="5">
        <v>58</v>
      </c>
      <c r="F37" s="5">
        <v>199</v>
      </c>
      <c r="G37" s="5">
        <v>7</v>
      </c>
      <c r="H37" s="5">
        <v>11</v>
      </c>
      <c r="I37" s="5">
        <v>275</v>
      </c>
      <c r="J37" s="5">
        <v>5</v>
      </c>
      <c r="K37" s="5">
        <v>169</v>
      </c>
    </row>
    <row r="38" spans="1:11" ht="17.25" thickBot="1">
      <c r="A38" s="3"/>
      <c r="B38" s="3" t="s">
        <v>4090</v>
      </c>
      <c r="C38" s="5">
        <v>583</v>
      </c>
      <c r="D38" s="5">
        <v>361</v>
      </c>
      <c r="E38" s="5">
        <v>66</v>
      </c>
      <c r="F38" s="5">
        <v>269</v>
      </c>
      <c r="G38" s="5">
        <v>4</v>
      </c>
      <c r="H38" s="5">
        <v>19</v>
      </c>
      <c r="I38" s="5">
        <v>358</v>
      </c>
      <c r="J38" s="5">
        <v>3</v>
      </c>
      <c r="K38" s="5">
        <v>222</v>
      </c>
    </row>
    <row r="39" spans="1:11" ht="17.25" thickBot="1">
      <c r="A39" s="3"/>
      <c r="B39" s="3" t="s">
        <v>4089</v>
      </c>
      <c r="C39" s="4">
        <v>1857</v>
      </c>
      <c r="D39" s="5">
        <v>963</v>
      </c>
      <c r="E39" s="5">
        <v>274</v>
      </c>
      <c r="F39" s="5">
        <v>626</v>
      </c>
      <c r="G39" s="5">
        <v>9</v>
      </c>
      <c r="H39" s="5">
        <v>44</v>
      </c>
      <c r="I39" s="5">
        <v>953</v>
      </c>
      <c r="J39" s="5">
        <v>10</v>
      </c>
      <c r="K39" s="5">
        <v>894</v>
      </c>
    </row>
    <row r="40" spans="1:11" ht="17.25" thickBot="1">
      <c r="A40" s="3"/>
      <c r="B40" s="3" t="s">
        <v>4088</v>
      </c>
      <c r="C40" s="4">
        <v>2532</v>
      </c>
      <c r="D40" s="4">
        <v>1470</v>
      </c>
      <c r="E40" s="5">
        <v>804</v>
      </c>
      <c r="F40" s="5">
        <v>578</v>
      </c>
      <c r="G40" s="5">
        <v>11</v>
      </c>
      <c r="H40" s="5">
        <v>68</v>
      </c>
      <c r="I40" s="4">
        <v>1461</v>
      </c>
      <c r="J40" s="5">
        <v>9</v>
      </c>
      <c r="K40" s="4">
        <v>1062</v>
      </c>
    </row>
    <row r="41" spans="1:11" ht="17.25" thickBot="1">
      <c r="A41" s="3" t="s">
        <v>4087</v>
      </c>
      <c r="B41" s="3" t="s">
        <v>36</v>
      </c>
      <c r="C41" s="4">
        <v>56399</v>
      </c>
      <c r="D41" s="4">
        <v>35164</v>
      </c>
      <c r="E41" s="4">
        <v>18562</v>
      </c>
      <c r="F41" s="4">
        <v>14229</v>
      </c>
      <c r="G41" s="5">
        <v>235</v>
      </c>
      <c r="H41" s="4">
        <v>1886</v>
      </c>
      <c r="I41" s="4">
        <v>34912</v>
      </c>
      <c r="J41" s="5">
        <v>252</v>
      </c>
      <c r="K41" s="4">
        <v>21235</v>
      </c>
    </row>
    <row r="42" spans="1:11" ht="23.25" thickBot="1">
      <c r="A42" s="3"/>
      <c r="B42" s="3" t="s">
        <v>37</v>
      </c>
      <c r="C42" s="4">
        <v>7577</v>
      </c>
      <c r="D42" s="4">
        <v>7577</v>
      </c>
      <c r="E42" s="4">
        <v>4626</v>
      </c>
      <c r="F42" s="4">
        <v>2545</v>
      </c>
      <c r="G42" s="5">
        <v>44</v>
      </c>
      <c r="H42" s="5">
        <v>320</v>
      </c>
      <c r="I42" s="4">
        <v>7535</v>
      </c>
      <c r="J42" s="5">
        <v>42</v>
      </c>
      <c r="K42" s="5">
        <v>0</v>
      </c>
    </row>
    <row r="43" spans="1:11" ht="17.25" thickBot="1">
      <c r="A43" s="3"/>
      <c r="B43" s="3" t="s">
        <v>4086</v>
      </c>
      <c r="C43" s="4">
        <v>3560</v>
      </c>
      <c r="D43" s="4">
        <v>1708</v>
      </c>
      <c r="E43" s="5">
        <v>796</v>
      </c>
      <c r="F43" s="5">
        <v>761</v>
      </c>
      <c r="G43" s="5">
        <v>14</v>
      </c>
      <c r="H43" s="5">
        <v>122</v>
      </c>
      <c r="I43" s="4">
        <v>1693</v>
      </c>
      <c r="J43" s="5">
        <v>15</v>
      </c>
      <c r="K43" s="4">
        <v>1852</v>
      </c>
    </row>
    <row r="44" spans="1:11" ht="17.25" thickBot="1">
      <c r="A44" s="3"/>
      <c r="B44" s="3" t="s">
        <v>4085</v>
      </c>
      <c r="C44" s="4">
        <v>3044</v>
      </c>
      <c r="D44" s="4">
        <v>1743</v>
      </c>
      <c r="E44" s="5">
        <v>793</v>
      </c>
      <c r="F44" s="5">
        <v>825</v>
      </c>
      <c r="G44" s="5">
        <v>11</v>
      </c>
      <c r="H44" s="5">
        <v>102</v>
      </c>
      <c r="I44" s="4">
        <v>1731</v>
      </c>
      <c r="J44" s="5">
        <v>12</v>
      </c>
      <c r="K44" s="4">
        <v>1301</v>
      </c>
    </row>
    <row r="45" spans="1:11" ht="17.25" thickBot="1">
      <c r="A45" s="3"/>
      <c r="B45" s="3" t="s">
        <v>4084</v>
      </c>
      <c r="C45" s="5">
        <v>640</v>
      </c>
      <c r="D45" s="5">
        <v>431</v>
      </c>
      <c r="E45" s="5">
        <v>118</v>
      </c>
      <c r="F45" s="5">
        <v>295</v>
      </c>
      <c r="G45" s="5">
        <v>5</v>
      </c>
      <c r="H45" s="5">
        <v>9</v>
      </c>
      <c r="I45" s="5">
        <v>427</v>
      </c>
      <c r="J45" s="5">
        <v>4</v>
      </c>
      <c r="K45" s="5">
        <v>209</v>
      </c>
    </row>
    <row r="46" spans="1:11" ht="17.25" thickBot="1">
      <c r="A46" s="3"/>
      <c r="B46" s="3" t="s">
        <v>4083</v>
      </c>
      <c r="C46" s="4">
        <v>3476</v>
      </c>
      <c r="D46" s="4">
        <v>2118</v>
      </c>
      <c r="E46" s="4">
        <v>1084</v>
      </c>
      <c r="F46" s="5">
        <v>891</v>
      </c>
      <c r="G46" s="5">
        <v>11</v>
      </c>
      <c r="H46" s="5">
        <v>121</v>
      </c>
      <c r="I46" s="4">
        <v>2107</v>
      </c>
      <c r="J46" s="5">
        <v>11</v>
      </c>
      <c r="K46" s="4">
        <v>1358</v>
      </c>
    </row>
    <row r="47" spans="1:11" ht="17.25" thickBot="1">
      <c r="A47" s="3"/>
      <c r="B47" s="3" t="s">
        <v>4082</v>
      </c>
      <c r="C47" s="4">
        <v>4509</v>
      </c>
      <c r="D47" s="4">
        <v>2780</v>
      </c>
      <c r="E47" s="4">
        <v>1567</v>
      </c>
      <c r="F47" s="4">
        <v>1039</v>
      </c>
      <c r="G47" s="5">
        <v>14</v>
      </c>
      <c r="H47" s="5">
        <v>145</v>
      </c>
      <c r="I47" s="4">
        <v>2765</v>
      </c>
      <c r="J47" s="5">
        <v>15</v>
      </c>
      <c r="K47" s="4">
        <v>1729</v>
      </c>
    </row>
    <row r="48" spans="1:11" ht="17.25" thickBot="1">
      <c r="A48" s="3"/>
      <c r="B48" s="3" t="s">
        <v>4081</v>
      </c>
      <c r="C48" s="4">
        <v>3814</v>
      </c>
      <c r="D48" s="4">
        <v>2147</v>
      </c>
      <c r="E48" s="5">
        <v>981</v>
      </c>
      <c r="F48" s="4">
        <v>1018</v>
      </c>
      <c r="G48" s="5">
        <v>20</v>
      </c>
      <c r="H48" s="5">
        <v>103</v>
      </c>
      <c r="I48" s="4">
        <v>2122</v>
      </c>
      <c r="J48" s="5">
        <v>25</v>
      </c>
      <c r="K48" s="4">
        <v>1667</v>
      </c>
    </row>
    <row r="49" spans="1:11" ht="17.25" thickBot="1">
      <c r="A49" s="3"/>
      <c r="B49" s="3" t="s">
        <v>4080</v>
      </c>
      <c r="C49" s="4">
        <v>3558</v>
      </c>
      <c r="D49" s="4">
        <v>1898</v>
      </c>
      <c r="E49" s="4">
        <v>1095</v>
      </c>
      <c r="F49" s="5">
        <v>649</v>
      </c>
      <c r="G49" s="5">
        <v>18</v>
      </c>
      <c r="H49" s="5">
        <v>122</v>
      </c>
      <c r="I49" s="4">
        <v>1884</v>
      </c>
      <c r="J49" s="5">
        <v>14</v>
      </c>
      <c r="K49" s="4">
        <v>1660</v>
      </c>
    </row>
    <row r="50" spans="1:11" ht="17.25" thickBot="1">
      <c r="A50" s="3"/>
      <c r="B50" s="3" t="s">
        <v>4079</v>
      </c>
      <c r="C50" s="4">
        <v>4372</v>
      </c>
      <c r="D50" s="4">
        <v>2695</v>
      </c>
      <c r="E50" s="4">
        <v>1442</v>
      </c>
      <c r="F50" s="4">
        <v>1049</v>
      </c>
      <c r="G50" s="5">
        <v>14</v>
      </c>
      <c r="H50" s="5">
        <v>174</v>
      </c>
      <c r="I50" s="4">
        <v>2679</v>
      </c>
      <c r="J50" s="5">
        <v>16</v>
      </c>
      <c r="K50" s="4">
        <v>1677</v>
      </c>
    </row>
    <row r="51" spans="1:11" ht="17.25" thickBot="1">
      <c r="A51" s="3"/>
      <c r="B51" s="3" t="s">
        <v>4078</v>
      </c>
      <c r="C51" s="4">
        <v>3117</v>
      </c>
      <c r="D51" s="4">
        <v>1657</v>
      </c>
      <c r="E51" s="5">
        <v>784</v>
      </c>
      <c r="F51" s="5">
        <v>774</v>
      </c>
      <c r="G51" s="5">
        <v>13</v>
      </c>
      <c r="H51" s="5">
        <v>71</v>
      </c>
      <c r="I51" s="4">
        <v>1642</v>
      </c>
      <c r="J51" s="5">
        <v>15</v>
      </c>
      <c r="K51" s="4">
        <v>1460</v>
      </c>
    </row>
    <row r="52" spans="1:11" ht="23.25" thickBot="1">
      <c r="A52" s="3"/>
      <c r="B52" s="3" t="s">
        <v>4077</v>
      </c>
      <c r="C52" s="4">
        <v>3813</v>
      </c>
      <c r="D52" s="4">
        <v>2173</v>
      </c>
      <c r="E52" s="4">
        <v>1202</v>
      </c>
      <c r="F52" s="5">
        <v>831</v>
      </c>
      <c r="G52" s="5">
        <v>10</v>
      </c>
      <c r="H52" s="5">
        <v>116</v>
      </c>
      <c r="I52" s="4">
        <v>2159</v>
      </c>
      <c r="J52" s="5">
        <v>14</v>
      </c>
      <c r="K52" s="4">
        <v>1640</v>
      </c>
    </row>
    <row r="53" spans="1:11" ht="23.25" thickBot="1">
      <c r="A53" s="3"/>
      <c r="B53" s="3" t="s">
        <v>4076</v>
      </c>
      <c r="C53" s="4">
        <v>2259</v>
      </c>
      <c r="D53" s="4">
        <v>1342</v>
      </c>
      <c r="E53" s="5">
        <v>603</v>
      </c>
      <c r="F53" s="5">
        <v>650</v>
      </c>
      <c r="G53" s="5">
        <v>9</v>
      </c>
      <c r="H53" s="5">
        <v>69</v>
      </c>
      <c r="I53" s="4">
        <v>1331</v>
      </c>
      <c r="J53" s="5">
        <v>11</v>
      </c>
      <c r="K53" s="5">
        <v>917</v>
      </c>
    </row>
    <row r="54" spans="1:11" ht="23.25" thickBot="1">
      <c r="A54" s="3"/>
      <c r="B54" s="3" t="s">
        <v>4075</v>
      </c>
      <c r="C54" s="4">
        <v>2595</v>
      </c>
      <c r="D54" s="4">
        <v>1326</v>
      </c>
      <c r="E54" s="5">
        <v>682</v>
      </c>
      <c r="F54" s="5">
        <v>551</v>
      </c>
      <c r="G54" s="5">
        <v>14</v>
      </c>
      <c r="H54" s="5">
        <v>72</v>
      </c>
      <c r="I54" s="4">
        <v>1319</v>
      </c>
      <c r="J54" s="5">
        <v>7</v>
      </c>
      <c r="K54" s="4">
        <v>1269</v>
      </c>
    </row>
    <row r="55" spans="1:11" ht="23.25" thickBot="1">
      <c r="A55" s="3"/>
      <c r="B55" s="3" t="s">
        <v>4074</v>
      </c>
      <c r="C55" s="4">
        <v>2210</v>
      </c>
      <c r="D55" s="4">
        <v>1183</v>
      </c>
      <c r="E55" s="5">
        <v>609</v>
      </c>
      <c r="F55" s="5">
        <v>489</v>
      </c>
      <c r="G55" s="5">
        <v>7</v>
      </c>
      <c r="H55" s="5">
        <v>72</v>
      </c>
      <c r="I55" s="4">
        <v>1177</v>
      </c>
      <c r="J55" s="5">
        <v>6</v>
      </c>
      <c r="K55" s="4">
        <v>1027</v>
      </c>
    </row>
    <row r="56" spans="1:11" ht="23.25" thickBot="1">
      <c r="A56" s="3"/>
      <c r="B56" s="3" t="s">
        <v>4073</v>
      </c>
      <c r="C56" s="4">
        <v>2440</v>
      </c>
      <c r="D56" s="4">
        <v>1277</v>
      </c>
      <c r="E56" s="5">
        <v>702</v>
      </c>
      <c r="F56" s="5">
        <v>460</v>
      </c>
      <c r="G56" s="5">
        <v>10</v>
      </c>
      <c r="H56" s="5">
        <v>101</v>
      </c>
      <c r="I56" s="4">
        <v>1273</v>
      </c>
      <c r="J56" s="5">
        <v>4</v>
      </c>
      <c r="K56" s="4">
        <v>1163</v>
      </c>
    </row>
    <row r="57" spans="1:11" ht="23.25" thickBot="1">
      <c r="A57" s="3"/>
      <c r="B57" s="3" t="s">
        <v>4072</v>
      </c>
      <c r="C57" s="4">
        <v>2199</v>
      </c>
      <c r="D57" s="4">
        <v>1312</v>
      </c>
      <c r="E57" s="5">
        <v>586</v>
      </c>
      <c r="F57" s="5">
        <v>631</v>
      </c>
      <c r="G57" s="5">
        <v>11</v>
      </c>
      <c r="H57" s="5">
        <v>70</v>
      </c>
      <c r="I57" s="4">
        <v>1298</v>
      </c>
      <c r="J57" s="5">
        <v>14</v>
      </c>
      <c r="K57" s="5">
        <v>887</v>
      </c>
    </row>
    <row r="58" spans="1:11" ht="23.25" thickBot="1">
      <c r="A58" s="3"/>
      <c r="B58" s="3" t="s">
        <v>4071</v>
      </c>
      <c r="C58" s="4">
        <v>3216</v>
      </c>
      <c r="D58" s="4">
        <v>1797</v>
      </c>
      <c r="E58" s="5">
        <v>892</v>
      </c>
      <c r="F58" s="5">
        <v>771</v>
      </c>
      <c r="G58" s="5">
        <v>10</v>
      </c>
      <c r="H58" s="5">
        <v>97</v>
      </c>
      <c r="I58" s="4">
        <v>1770</v>
      </c>
      <c r="J58" s="5">
        <v>27</v>
      </c>
      <c r="K58" s="4">
        <v>1419</v>
      </c>
    </row>
    <row r="59" spans="1:11" ht="17.25" thickBot="1">
      <c r="A59" s="3" t="s">
        <v>4070</v>
      </c>
      <c r="B59" s="3" t="s">
        <v>36</v>
      </c>
      <c r="C59" s="4">
        <v>6924</v>
      </c>
      <c r="D59" s="4">
        <v>4685</v>
      </c>
      <c r="E59" s="4">
        <v>1753</v>
      </c>
      <c r="F59" s="4">
        <v>2638</v>
      </c>
      <c r="G59" s="5">
        <v>54</v>
      </c>
      <c r="H59" s="5">
        <v>186</v>
      </c>
      <c r="I59" s="4">
        <v>4631</v>
      </c>
      <c r="J59" s="5">
        <v>54</v>
      </c>
      <c r="K59" s="4">
        <v>2239</v>
      </c>
    </row>
    <row r="60" spans="1:11" ht="23.25" thickBot="1">
      <c r="A60" s="3"/>
      <c r="B60" s="3" t="s">
        <v>37</v>
      </c>
      <c r="C60" s="4">
        <v>1014</v>
      </c>
      <c r="D60" s="4">
        <v>1014</v>
      </c>
      <c r="E60" s="5">
        <v>512</v>
      </c>
      <c r="F60" s="5">
        <v>455</v>
      </c>
      <c r="G60" s="5">
        <v>9</v>
      </c>
      <c r="H60" s="5">
        <v>34</v>
      </c>
      <c r="I60" s="4">
        <v>1010</v>
      </c>
      <c r="J60" s="5">
        <v>4</v>
      </c>
      <c r="K60" s="5">
        <v>0</v>
      </c>
    </row>
    <row r="61" spans="1:11" ht="17.25" thickBot="1">
      <c r="A61" s="3"/>
      <c r="B61" s="3" t="s">
        <v>4069</v>
      </c>
      <c r="C61" s="4">
        <v>1256</v>
      </c>
      <c r="D61" s="5">
        <v>742</v>
      </c>
      <c r="E61" s="5">
        <v>162</v>
      </c>
      <c r="F61" s="5">
        <v>528</v>
      </c>
      <c r="G61" s="5">
        <v>11</v>
      </c>
      <c r="H61" s="5">
        <v>29</v>
      </c>
      <c r="I61" s="5">
        <v>730</v>
      </c>
      <c r="J61" s="5">
        <v>12</v>
      </c>
      <c r="K61" s="5">
        <v>514</v>
      </c>
    </row>
    <row r="62" spans="1:11" ht="17.25" thickBot="1">
      <c r="A62" s="3"/>
      <c r="B62" s="3" t="s">
        <v>4068</v>
      </c>
      <c r="C62" s="5">
        <v>865</v>
      </c>
      <c r="D62" s="5">
        <v>578</v>
      </c>
      <c r="E62" s="5">
        <v>180</v>
      </c>
      <c r="F62" s="5">
        <v>359</v>
      </c>
      <c r="G62" s="5">
        <v>7</v>
      </c>
      <c r="H62" s="5">
        <v>19</v>
      </c>
      <c r="I62" s="5">
        <v>565</v>
      </c>
      <c r="J62" s="5">
        <v>13</v>
      </c>
      <c r="K62" s="5">
        <v>287</v>
      </c>
    </row>
    <row r="63" spans="1:11" ht="17.25" thickBot="1">
      <c r="A63" s="3"/>
      <c r="B63" s="3" t="s">
        <v>4067</v>
      </c>
      <c r="C63" s="4">
        <v>3789</v>
      </c>
      <c r="D63" s="4">
        <v>2351</v>
      </c>
      <c r="E63" s="5">
        <v>899</v>
      </c>
      <c r="F63" s="4">
        <v>1296</v>
      </c>
      <c r="G63" s="5">
        <v>27</v>
      </c>
      <c r="H63" s="5">
        <v>104</v>
      </c>
      <c r="I63" s="4">
        <v>2326</v>
      </c>
      <c r="J63" s="5">
        <v>25</v>
      </c>
      <c r="K63" s="4">
        <v>1438</v>
      </c>
    </row>
    <row r="64" spans="1:11" ht="23.25" thickBot="1">
      <c r="A64" s="3" t="s">
        <v>97</v>
      </c>
      <c r="B64" s="3"/>
      <c r="C64" s="5">
        <v>0</v>
      </c>
      <c r="D64" s="5">
        <v>4</v>
      </c>
      <c r="E64" s="5">
        <v>1</v>
      </c>
      <c r="F64" s="5">
        <v>1</v>
      </c>
      <c r="G64" s="5">
        <v>0</v>
      </c>
      <c r="H64" s="5">
        <v>2</v>
      </c>
      <c r="I64" s="5">
        <v>4</v>
      </c>
      <c r="J64" s="5">
        <v>0</v>
      </c>
      <c r="K64" s="5">
        <v>-4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8CA98-DF2C-479B-BE40-6F57F730BE1A}">
  <sheetPr>
    <tabColor theme="5" tint="0.59999389629810485"/>
  </sheetPr>
  <dimension ref="A1:X14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9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45" t="s">
        <v>29</v>
      </c>
      <c r="I2" s="10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4182</v>
      </c>
      <c r="F3" s="11" t="s">
        <v>4181</v>
      </c>
      <c r="G3" s="11" t="s">
        <v>4180</v>
      </c>
      <c r="H3" s="44"/>
      <c r="I3" s="11"/>
      <c r="J3" s="44"/>
      <c r="U3" t="s">
        <v>3</v>
      </c>
      <c r="V3" t="str">
        <f t="shared" si="0"/>
        <v>이재용</v>
      </c>
      <c r="W3" t="str">
        <f t="shared" si="0"/>
        <v>곽상도</v>
      </c>
      <c r="X3" t="str">
        <f t="shared" si="0"/>
        <v>정재홍</v>
      </c>
    </row>
    <row r="4" spans="1:24" ht="17.25" thickBot="1">
      <c r="A4" s="3" t="s">
        <v>30</v>
      </c>
      <c r="B4" s="3"/>
      <c r="C4" s="4">
        <v>67769</v>
      </c>
      <c r="D4" s="4">
        <v>45170</v>
      </c>
      <c r="E4" s="4">
        <v>14555</v>
      </c>
      <c r="F4" s="4">
        <v>29420</v>
      </c>
      <c r="G4" s="5">
        <v>572</v>
      </c>
      <c r="H4" s="4">
        <v>44547</v>
      </c>
      <c r="I4" s="5">
        <v>623</v>
      </c>
      <c r="J4" s="4">
        <v>22599</v>
      </c>
      <c r="V4" s="8"/>
      <c r="W4" s="8"/>
      <c r="X4" s="8"/>
    </row>
    <row r="5" spans="1:24" ht="23.25" thickBot="1">
      <c r="A5" s="3" t="s">
        <v>31</v>
      </c>
      <c r="B5" s="3"/>
      <c r="C5" s="5">
        <v>165</v>
      </c>
      <c r="D5" s="5">
        <v>146</v>
      </c>
      <c r="E5" s="5">
        <v>40</v>
      </c>
      <c r="F5" s="5">
        <v>93</v>
      </c>
      <c r="G5" s="5">
        <v>6</v>
      </c>
      <c r="H5" s="5">
        <v>139</v>
      </c>
      <c r="I5" s="5">
        <v>7</v>
      </c>
      <c r="J5" s="5">
        <v>19</v>
      </c>
      <c r="T5" t="s">
        <v>2929</v>
      </c>
      <c r="U5">
        <f>SUMIF($A:$A,"합계",D:D)</f>
        <v>129936</v>
      </c>
      <c r="V5">
        <f>SUMIF($A:$A,"합계",E:E)</f>
        <v>39732</v>
      </c>
      <c r="W5">
        <f>SUMIF($A:$A,"합계",F:F)</f>
        <v>86470</v>
      </c>
      <c r="X5">
        <f>SUMIF($A:$A,"합계",G:G)</f>
        <v>1920</v>
      </c>
    </row>
    <row r="6" spans="1:24" ht="23.25" thickBot="1">
      <c r="A6" s="3" t="s">
        <v>32</v>
      </c>
      <c r="B6" s="3"/>
      <c r="C6" s="4">
        <v>4178</v>
      </c>
      <c r="D6" s="4">
        <v>4177</v>
      </c>
      <c r="E6" s="4">
        <v>1749</v>
      </c>
      <c r="F6" s="4">
        <v>2286</v>
      </c>
      <c r="G6" s="5">
        <v>47</v>
      </c>
      <c r="H6" s="4">
        <v>4082</v>
      </c>
      <c r="I6" s="5">
        <v>95</v>
      </c>
      <c r="J6" s="5">
        <v>1</v>
      </c>
      <c r="T6" t="s">
        <v>2930</v>
      </c>
      <c r="U6">
        <f>U5-U7</f>
        <v>77969</v>
      </c>
      <c r="V6">
        <f>V5-V7</f>
        <v>20565</v>
      </c>
      <c r="W6">
        <f>W5-W7</f>
        <v>55065</v>
      </c>
      <c r="X6">
        <f>X5-X7</f>
        <v>1229</v>
      </c>
    </row>
    <row r="7" spans="1:24" ht="23.25" thickBot="1">
      <c r="A7" s="3" t="s">
        <v>33</v>
      </c>
      <c r="B7" s="3"/>
      <c r="C7" s="5">
        <v>179</v>
      </c>
      <c r="D7" s="5">
        <v>43</v>
      </c>
      <c r="E7" s="5">
        <v>26</v>
      </c>
      <c r="F7" s="5">
        <v>17</v>
      </c>
      <c r="G7" s="5">
        <v>0</v>
      </c>
      <c r="H7" s="5">
        <v>43</v>
      </c>
      <c r="I7" s="5">
        <v>0</v>
      </c>
      <c r="J7" s="5">
        <v>136</v>
      </c>
      <c r="T7" t="s">
        <v>2931</v>
      </c>
      <c r="U7">
        <f>U11+U10+U9</f>
        <v>51967</v>
      </c>
      <c r="V7">
        <f>V11+V10+V9</f>
        <v>19167</v>
      </c>
      <c r="W7">
        <f>W11+W10+W9</f>
        <v>31405</v>
      </c>
      <c r="X7">
        <f>X11+X10+X9</f>
        <v>691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V8" s="8"/>
      <c r="W8" s="8"/>
      <c r="X8" s="8"/>
    </row>
    <row r="9" spans="1:24" ht="17.25" thickBot="1">
      <c r="A9" s="3" t="s">
        <v>4220</v>
      </c>
      <c r="B9" s="3" t="s">
        <v>36</v>
      </c>
      <c r="C9" s="4">
        <v>7696</v>
      </c>
      <c r="D9" s="4">
        <v>4548</v>
      </c>
      <c r="E9" s="4">
        <v>1338</v>
      </c>
      <c r="F9" s="4">
        <v>3077</v>
      </c>
      <c r="G9" s="5">
        <v>71</v>
      </c>
      <c r="H9" s="4">
        <v>4486</v>
      </c>
      <c r="I9" s="5">
        <v>62</v>
      </c>
      <c r="J9" s="4">
        <v>3148</v>
      </c>
      <c r="T9" t="s">
        <v>2934</v>
      </c>
      <c r="U9">
        <f>SUMIF($A:$A,"거소·선상투표",D:D)+SUMIF($A:$A,"국외부재자투표",D:D)+SUMIF($A:$A,"국외부재자투표(공관)",D:D)</f>
        <v>481</v>
      </c>
      <c r="V9">
        <f t="shared" ref="V9:X11" si="1">SUMIF($A:$A,"거소·선상투표",E:E)+SUMIF($A:$A,"국외부재자투표",E:E)+SUMIF($A:$A,"국외부재자투표(공관)",E:E)</f>
        <v>199</v>
      </c>
      <c r="W9">
        <f t="shared" si="1"/>
        <v>247</v>
      </c>
      <c r="X9">
        <f t="shared" si="1"/>
        <v>22</v>
      </c>
    </row>
    <row r="10" spans="1:24" ht="23.25" thickBot="1">
      <c r="A10" s="3"/>
      <c r="B10" s="3" t="s">
        <v>37</v>
      </c>
      <c r="C10" s="4">
        <v>1530</v>
      </c>
      <c r="D10" s="4">
        <v>1529</v>
      </c>
      <c r="E10" s="5">
        <v>548</v>
      </c>
      <c r="F10" s="5">
        <v>948</v>
      </c>
      <c r="G10" s="5">
        <v>15</v>
      </c>
      <c r="H10" s="4">
        <v>1511</v>
      </c>
      <c r="I10" s="5">
        <v>18</v>
      </c>
      <c r="J10" s="5">
        <v>1</v>
      </c>
      <c r="T10" t="s">
        <v>2932</v>
      </c>
      <c r="U10">
        <f>SUMIF($B:$B,"관내사전투표",D:D)</f>
        <v>39802</v>
      </c>
      <c r="V10">
        <f t="shared" ref="V10:X12" si="2">SUMIF($B:$B,"관내사전투표",E:E)</f>
        <v>14008</v>
      </c>
      <c r="W10">
        <f t="shared" si="2"/>
        <v>24862</v>
      </c>
      <c r="X10">
        <f t="shared" si="2"/>
        <v>490</v>
      </c>
    </row>
    <row r="11" spans="1:24" ht="17.25" thickBot="1">
      <c r="A11" s="3"/>
      <c r="B11" s="3" t="s">
        <v>4219</v>
      </c>
      <c r="C11" s="4">
        <v>2277</v>
      </c>
      <c r="D11" s="4">
        <v>1077</v>
      </c>
      <c r="E11" s="5">
        <v>271</v>
      </c>
      <c r="F11" s="5">
        <v>771</v>
      </c>
      <c r="G11" s="5">
        <v>17</v>
      </c>
      <c r="H11" s="4">
        <v>1059</v>
      </c>
      <c r="I11" s="5">
        <v>18</v>
      </c>
      <c r="J11" s="4">
        <v>1200</v>
      </c>
      <c r="T11" t="s">
        <v>2933</v>
      </c>
      <c r="U11">
        <f>SUMIF($A:$A,"관외사전투표",D:D)</f>
        <v>11684</v>
      </c>
      <c r="V11">
        <f t="shared" ref="V11:X13" si="3">SUMIF($A:$A,"관외사전투표",E:E)</f>
        <v>4960</v>
      </c>
      <c r="W11">
        <f t="shared" si="3"/>
        <v>6296</v>
      </c>
      <c r="X11">
        <f t="shared" si="3"/>
        <v>179</v>
      </c>
    </row>
    <row r="12" spans="1:24" ht="17.25" thickBot="1">
      <c r="A12" s="3"/>
      <c r="B12" s="3" t="s">
        <v>4218</v>
      </c>
      <c r="C12" s="4">
        <v>2026</v>
      </c>
      <c r="D12" s="4">
        <v>1046</v>
      </c>
      <c r="E12" s="5">
        <v>239</v>
      </c>
      <c r="F12" s="5">
        <v>774</v>
      </c>
      <c r="G12" s="5">
        <v>18</v>
      </c>
      <c r="H12" s="4">
        <v>1031</v>
      </c>
      <c r="I12" s="5">
        <v>15</v>
      </c>
      <c r="J12" s="5">
        <v>980</v>
      </c>
    </row>
    <row r="13" spans="1:24" ht="17.25" thickBot="1">
      <c r="A13" s="3"/>
      <c r="B13" s="3" t="s">
        <v>4217</v>
      </c>
      <c r="C13" s="4">
        <v>1863</v>
      </c>
      <c r="D13" s="5">
        <v>896</v>
      </c>
      <c r="E13" s="5">
        <v>280</v>
      </c>
      <c r="F13" s="5">
        <v>584</v>
      </c>
      <c r="G13" s="5">
        <v>21</v>
      </c>
      <c r="H13" s="5">
        <v>885</v>
      </c>
      <c r="I13" s="5">
        <v>11</v>
      </c>
      <c r="J13" s="5">
        <v>967</v>
      </c>
    </row>
    <row r="14" spans="1:24" ht="17.25" thickBot="1">
      <c r="A14" s="3" t="s">
        <v>4216</v>
      </c>
      <c r="B14" s="3" t="s">
        <v>36</v>
      </c>
      <c r="C14" s="4">
        <v>5409</v>
      </c>
      <c r="D14" s="4">
        <v>3223</v>
      </c>
      <c r="E14" s="4">
        <v>1273</v>
      </c>
      <c r="F14" s="4">
        <v>1841</v>
      </c>
      <c r="G14" s="5">
        <v>49</v>
      </c>
      <c r="H14" s="4">
        <v>3163</v>
      </c>
      <c r="I14" s="5">
        <v>60</v>
      </c>
      <c r="J14" s="4">
        <v>2186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1224</v>
      </c>
      <c r="D15" s="4">
        <v>1224</v>
      </c>
      <c r="E15" s="5">
        <v>566</v>
      </c>
      <c r="F15" s="5">
        <v>626</v>
      </c>
      <c r="G15" s="5">
        <v>15</v>
      </c>
      <c r="H15" s="4">
        <v>1207</v>
      </c>
      <c r="I15" s="5">
        <v>17</v>
      </c>
      <c r="J15" s="5">
        <v>0</v>
      </c>
      <c r="U15" s="8"/>
      <c r="V15" s="8"/>
      <c r="W15" s="8"/>
      <c r="X15" s="8"/>
    </row>
    <row r="16" spans="1:24" ht="17.25" thickBot="1">
      <c r="A16" s="3"/>
      <c r="B16" s="3" t="s">
        <v>4215</v>
      </c>
      <c r="C16" s="4">
        <v>2495</v>
      </c>
      <c r="D16" s="4">
        <v>1288</v>
      </c>
      <c r="E16" s="5">
        <v>445</v>
      </c>
      <c r="F16" s="5">
        <v>804</v>
      </c>
      <c r="G16" s="5">
        <v>17</v>
      </c>
      <c r="H16" s="4">
        <v>1266</v>
      </c>
      <c r="I16" s="5">
        <v>22</v>
      </c>
      <c r="J16" s="4">
        <v>1207</v>
      </c>
    </row>
    <row r="17" spans="1:10" ht="17.25" thickBot="1">
      <c r="A17" s="3"/>
      <c r="B17" s="3" t="s">
        <v>4214</v>
      </c>
      <c r="C17" s="4">
        <v>1690</v>
      </c>
      <c r="D17" s="5">
        <v>711</v>
      </c>
      <c r="E17" s="5">
        <v>262</v>
      </c>
      <c r="F17" s="5">
        <v>411</v>
      </c>
      <c r="G17" s="5">
        <v>17</v>
      </c>
      <c r="H17" s="5">
        <v>690</v>
      </c>
      <c r="I17" s="5">
        <v>21</v>
      </c>
      <c r="J17" s="5">
        <v>979</v>
      </c>
    </row>
    <row r="18" spans="1:10" ht="17.25" thickBot="1">
      <c r="A18" s="3" t="s">
        <v>4213</v>
      </c>
      <c r="B18" s="3" t="s">
        <v>36</v>
      </c>
      <c r="C18" s="4">
        <v>4198</v>
      </c>
      <c r="D18" s="4">
        <v>2368</v>
      </c>
      <c r="E18" s="5">
        <v>837</v>
      </c>
      <c r="F18" s="4">
        <v>1464</v>
      </c>
      <c r="G18" s="5">
        <v>35</v>
      </c>
      <c r="H18" s="4">
        <v>2336</v>
      </c>
      <c r="I18" s="5">
        <v>32</v>
      </c>
      <c r="J18" s="4">
        <v>1830</v>
      </c>
    </row>
    <row r="19" spans="1:10" ht="23.25" thickBot="1">
      <c r="A19" s="3"/>
      <c r="B19" s="3" t="s">
        <v>37</v>
      </c>
      <c r="C19" s="5">
        <v>764</v>
      </c>
      <c r="D19" s="5">
        <v>764</v>
      </c>
      <c r="E19" s="5">
        <v>331</v>
      </c>
      <c r="F19" s="5">
        <v>419</v>
      </c>
      <c r="G19" s="5">
        <v>7</v>
      </c>
      <c r="H19" s="5">
        <v>757</v>
      </c>
      <c r="I19" s="5">
        <v>7</v>
      </c>
      <c r="J19" s="5">
        <v>0</v>
      </c>
    </row>
    <row r="20" spans="1:10" ht="23.25" thickBot="1">
      <c r="A20" s="3"/>
      <c r="B20" s="3" t="s">
        <v>4212</v>
      </c>
      <c r="C20" s="4">
        <v>2054</v>
      </c>
      <c r="D20" s="5">
        <v>872</v>
      </c>
      <c r="E20" s="5">
        <v>288</v>
      </c>
      <c r="F20" s="5">
        <v>553</v>
      </c>
      <c r="G20" s="5">
        <v>11</v>
      </c>
      <c r="H20" s="5">
        <v>852</v>
      </c>
      <c r="I20" s="5">
        <v>20</v>
      </c>
      <c r="J20" s="4">
        <v>1182</v>
      </c>
    </row>
    <row r="21" spans="1:10" ht="23.25" thickBot="1">
      <c r="A21" s="3"/>
      <c r="B21" s="3" t="s">
        <v>4211</v>
      </c>
      <c r="C21" s="4">
        <v>1380</v>
      </c>
      <c r="D21" s="5">
        <v>732</v>
      </c>
      <c r="E21" s="5">
        <v>218</v>
      </c>
      <c r="F21" s="5">
        <v>492</v>
      </c>
      <c r="G21" s="5">
        <v>17</v>
      </c>
      <c r="H21" s="5">
        <v>727</v>
      </c>
      <c r="I21" s="5">
        <v>5</v>
      </c>
      <c r="J21" s="5">
        <v>648</v>
      </c>
    </row>
    <row r="22" spans="1:10" ht="17.25" thickBot="1">
      <c r="A22" s="3" t="s">
        <v>4210</v>
      </c>
      <c r="B22" s="3" t="s">
        <v>36</v>
      </c>
      <c r="C22" s="4">
        <v>4213</v>
      </c>
      <c r="D22" s="4">
        <v>2578</v>
      </c>
      <c r="E22" s="5">
        <v>751</v>
      </c>
      <c r="F22" s="4">
        <v>1752</v>
      </c>
      <c r="G22" s="5">
        <v>32</v>
      </c>
      <c r="H22" s="4">
        <v>2535</v>
      </c>
      <c r="I22" s="5">
        <v>43</v>
      </c>
      <c r="J22" s="4">
        <v>1635</v>
      </c>
    </row>
    <row r="23" spans="1:10" ht="23.25" thickBot="1">
      <c r="A23" s="3"/>
      <c r="B23" s="3" t="s">
        <v>37</v>
      </c>
      <c r="C23" s="5">
        <v>932</v>
      </c>
      <c r="D23" s="5">
        <v>932</v>
      </c>
      <c r="E23" s="5">
        <v>353</v>
      </c>
      <c r="F23" s="5">
        <v>559</v>
      </c>
      <c r="G23" s="5">
        <v>9</v>
      </c>
      <c r="H23" s="5">
        <v>921</v>
      </c>
      <c r="I23" s="5">
        <v>11</v>
      </c>
      <c r="J23" s="5">
        <v>0</v>
      </c>
    </row>
    <row r="24" spans="1:10" ht="23.25" thickBot="1">
      <c r="A24" s="3"/>
      <c r="B24" s="3" t="s">
        <v>4209</v>
      </c>
      <c r="C24" s="4">
        <v>1781</v>
      </c>
      <c r="D24" s="5">
        <v>871</v>
      </c>
      <c r="E24" s="5">
        <v>214</v>
      </c>
      <c r="F24" s="5">
        <v>625</v>
      </c>
      <c r="G24" s="5">
        <v>11</v>
      </c>
      <c r="H24" s="5">
        <v>850</v>
      </c>
      <c r="I24" s="5">
        <v>21</v>
      </c>
      <c r="J24" s="5">
        <v>910</v>
      </c>
    </row>
    <row r="25" spans="1:10" ht="23.25" thickBot="1">
      <c r="A25" s="3"/>
      <c r="B25" s="3" t="s">
        <v>4208</v>
      </c>
      <c r="C25" s="4">
        <v>1500</v>
      </c>
      <c r="D25" s="5">
        <v>775</v>
      </c>
      <c r="E25" s="5">
        <v>184</v>
      </c>
      <c r="F25" s="5">
        <v>568</v>
      </c>
      <c r="G25" s="5">
        <v>12</v>
      </c>
      <c r="H25" s="5">
        <v>764</v>
      </c>
      <c r="I25" s="5">
        <v>11</v>
      </c>
      <c r="J25" s="5">
        <v>725</v>
      </c>
    </row>
    <row r="26" spans="1:10" ht="17.25" thickBot="1">
      <c r="A26" s="3" t="s">
        <v>4207</v>
      </c>
      <c r="B26" s="3" t="s">
        <v>36</v>
      </c>
      <c r="C26" s="4">
        <v>4233</v>
      </c>
      <c r="D26" s="4">
        <v>2661</v>
      </c>
      <c r="E26" s="5">
        <v>866</v>
      </c>
      <c r="F26" s="4">
        <v>1737</v>
      </c>
      <c r="G26" s="5">
        <v>37</v>
      </c>
      <c r="H26" s="4">
        <v>2640</v>
      </c>
      <c r="I26" s="5">
        <v>21</v>
      </c>
      <c r="J26" s="4">
        <v>1572</v>
      </c>
    </row>
    <row r="27" spans="1:10" ht="23.25" thickBot="1">
      <c r="A27" s="3"/>
      <c r="B27" s="3" t="s">
        <v>37</v>
      </c>
      <c r="C27" s="4">
        <v>1079</v>
      </c>
      <c r="D27" s="4">
        <v>1079</v>
      </c>
      <c r="E27" s="5">
        <v>428</v>
      </c>
      <c r="F27" s="5">
        <v>638</v>
      </c>
      <c r="G27" s="5">
        <v>10</v>
      </c>
      <c r="H27" s="4">
        <v>1076</v>
      </c>
      <c r="I27" s="5">
        <v>3</v>
      </c>
      <c r="J27" s="5">
        <v>0</v>
      </c>
    </row>
    <row r="28" spans="1:10" ht="23.25" thickBot="1">
      <c r="A28" s="3"/>
      <c r="B28" s="3" t="s">
        <v>4206</v>
      </c>
      <c r="C28" s="4">
        <v>2720</v>
      </c>
      <c r="D28" s="4">
        <v>1348</v>
      </c>
      <c r="E28" s="5">
        <v>396</v>
      </c>
      <c r="F28" s="5">
        <v>911</v>
      </c>
      <c r="G28" s="5">
        <v>24</v>
      </c>
      <c r="H28" s="4">
        <v>1331</v>
      </c>
      <c r="I28" s="5">
        <v>17</v>
      </c>
      <c r="J28" s="4">
        <v>1372</v>
      </c>
    </row>
    <row r="29" spans="1:10" ht="23.25" thickBot="1">
      <c r="A29" s="3"/>
      <c r="B29" s="3" t="s">
        <v>4205</v>
      </c>
      <c r="C29" s="5">
        <v>434</v>
      </c>
      <c r="D29" s="5">
        <v>234</v>
      </c>
      <c r="E29" s="5">
        <v>42</v>
      </c>
      <c r="F29" s="5">
        <v>188</v>
      </c>
      <c r="G29" s="5">
        <v>3</v>
      </c>
      <c r="H29" s="5">
        <v>233</v>
      </c>
      <c r="I29" s="5">
        <v>1</v>
      </c>
      <c r="J29" s="5">
        <v>200</v>
      </c>
    </row>
    <row r="30" spans="1:10" ht="17.25" thickBot="1">
      <c r="A30" s="3" t="s">
        <v>4204</v>
      </c>
      <c r="B30" s="3" t="s">
        <v>36</v>
      </c>
      <c r="C30" s="4">
        <v>6685</v>
      </c>
      <c r="D30" s="4">
        <v>4725</v>
      </c>
      <c r="E30" s="4">
        <v>1440</v>
      </c>
      <c r="F30" s="4">
        <v>3182</v>
      </c>
      <c r="G30" s="5">
        <v>56</v>
      </c>
      <c r="H30" s="4">
        <v>4678</v>
      </c>
      <c r="I30" s="5">
        <v>47</v>
      </c>
      <c r="J30" s="4">
        <v>1960</v>
      </c>
    </row>
    <row r="31" spans="1:10" ht="23.25" thickBot="1">
      <c r="A31" s="3"/>
      <c r="B31" s="3" t="s">
        <v>37</v>
      </c>
      <c r="C31" s="4">
        <v>2104</v>
      </c>
      <c r="D31" s="4">
        <v>2103</v>
      </c>
      <c r="E31" s="5">
        <v>738</v>
      </c>
      <c r="F31" s="4">
        <v>1326</v>
      </c>
      <c r="G31" s="5">
        <v>21</v>
      </c>
      <c r="H31" s="4">
        <v>2085</v>
      </c>
      <c r="I31" s="5">
        <v>18</v>
      </c>
      <c r="J31" s="5">
        <v>1</v>
      </c>
    </row>
    <row r="32" spans="1:10" ht="17.25" thickBot="1">
      <c r="A32" s="3"/>
      <c r="B32" s="3" t="s">
        <v>4203</v>
      </c>
      <c r="C32" s="4">
        <v>2937</v>
      </c>
      <c r="D32" s="4">
        <v>1637</v>
      </c>
      <c r="E32" s="5">
        <v>513</v>
      </c>
      <c r="F32" s="4">
        <v>1083</v>
      </c>
      <c r="G32" s="5">
        <v>20</v>
      </c>
      <c r="H32" s="4">
        <v>1616</v>
      </c>
      <c r="I32" s="5">
        <v>21</v>
      </c>
      <c r="J32" s="4">
        <v>1300</v>
      </c>
    </row>
    <row r="33" spans="1:10" ht="17.25" thickBot="1">
      <c r="A33" s="3"/>
      <c r="B33" s="3" t="s">
        <v>4202</v>
      </c>
      <c r="C33" s="4">
        <v>1644</v>
      </c>
      <c r="D33" s="5">
        <v>985</v>
      </c>
      <c r="E33" s="5">
        <v>189</v>
      </c>
      <c r="F33" s="5">
        <v>773</v>
      </c>
      <c r="G33" s="5">
        <v>15</v>
      </c>
      <c r="H33" s="5">
        <v>977</v>
      </c>
      <c r="I33" s="5">
        <v>8</v>
      </c>
      <c r="J33" s="5">
        <v>659</v>
      </c>
    </row>
    <row r="34" spans="1:10" ht="17.25" thickBot="1">
      <c r="A34" s="3" t="s">
        <v>4201</v>
      </c>
      <c r="B34" s="3" t="s">
        <v>36</v>
      </c>
      <c r="C34" s="4">
        <v>4392</v>
      </c>
      <c r="D34" s="4">
        <v>2783</v>
      </c>
      <c r="E34" s="5">
        <v>809</v>
      </c>
      <c r="F34" s="4">
        <v>1883</v>
      </c>
      <c r="G34" s="5">
        <v>51</v>
      </c>
      <c r="H34" s="4">
        <v>2743</v>
      </c>
      <c r="I34" s="5">
        <v>40</v>
      </c>
      <c r="J34" s="4">
        <v>1609</v>
      </c>
    </row>
    <row r="35" spans="1:10" ht="23.25" thickBot="1">
      <c r="A35" s="3"/>
      <c r="B35" s="3" t="s">
        <v>37</v>
      </c>
      <c r="C35" s="5">
        <v>945</v>
      </c>
      <c r="D35" s="5">
        <v>945</v>
      </c>
      <c r="E35" s="5">
        <v>337</v>
      </c>
      <c r="F35" s="5">
        <v>586</v>
      </c>
      <c r="G35" s="5">
        <v>12</v>
      </c>
      <c r="H35" s="5">
        <v>935</v>
      </c>
      <c r="I35" s="5">
        <v>10</v>
      </c>
      <c r="J35" s="5">
        <v>0</v>
      </c>
    </row>
    <row r="36" spans="1:10" ht="23.25" thickBot="1">
      <c r="A36" s="3"/>
      <c r="B36" s="3" t="s">
        <v>4200</v>
      </c>
      <c r="C36" s="4">
        <v>1360</v>
      </c>
      <c r="D36" s="5">
        <v>691</v>
      </c>
      <c r="E36" s="5">
        <v>156</v>
      </c>
      <c r="F36" s="5">
        <v>507</v>
      </c>
      <c r="G36" s="5">
        <v>15</v>
      </c>
      <c r="H36" s="5">
        <v>678</v>
      </c>
      <c r="I36" s="5">
        <v>13</v>
      </c>
      <c r="J36" s="5">
        <v>669</v>
      </c>
    </row>
    <row r="37" spans="1:10" ht="23.25" thickBot="1">
      <c r="A37" s="3"/>
      <c r="B37" s="3" t="s">
        <v>4199</v>
      </c>
      <c r="C37" s="4">
        <v>2087</v>
      </c>
      <c r="D37" s="4">
        <v>1147</v>
      </c>
      <c r="E37" s="5">
        <v>316</v>
      </c>
      <c r="F37" s="5">
        <v>790</v>
      </c>
      <c r="G37" s="5">
        <v>24</v>
      </c>
      <c r="H37" s="4">
        <v>1130</v>
      </c>
      <c r="I37" s="5">
        <v>17</v>
      </c>
      <c r="J37" s="5">
        <v>940</v>
      </c>
    </row>
    <row r="38" spans="1:10" ht="17.25" thickBot="1">
      <c r="A38" s="3" t="s">
        <v>4198</v>
      </c>
      <c r="B38" s="3" t="s">
        <v>36</v>
      </c>
      <c r="C38" s="4">
        <v>3035</v>
      </c>
      <c r="D38" s="4">
        <v>1941</v>
      </c>
      <c r="E38" s="5">
        <v>529</v>
      </c>
      <c r="F38" s="4">
        <v>1362</v>
      </c>
      <c r="G38" s="5">
        <v>29</v>
      </c>
      <c r="H38" s="4">
        <v>1920</v>
      </c>
      <c r="I38" s="5">
        <v>21</v>
      </c>
      <c r="J38" s="4">
        <v>1094</v>
      </c>
    </row>
    <row r="39" spans="1:10" ht="23.25" thickBot="1">
      <c r="A39" s="3"/>
      <c r="B39" s="3" t="s">
        <v>37</v>
      </c>
      <c r="C39" s="5">
        <v>683</v>
      </c>
      <c r="D39" s="5">
        <v>683</v>
      </c>
      <c r="E39" s="5">
        <v>255</v>
      </c>
      <c r="F39" s="5">
        <v>416</v>
      </c>
      <c r="G39" s="5">
        <v>6</v>
      </c>
      <c r="H39" s="5">
        <v>677</v>
      </c>
      <c r="I39" s="5">
        <v>6</v>
      </c>
      <c r="J39" s="5">
        <v>0</v>
      </c>
    </row>
    <row r="40" spans="1:10" ht="23.25" thickBot="1">
      <c r="A40" s="3"/>
      <c r="B40" s="3" t="s">
        <v>4197</v>
      </c>
      <c r="C40" s="4">
        <v>1823</v>
      </c>
      <c r="D40" s="5">
        <v>966</v>
      </c>
      <c r="E40" s="5">
        <v>224</v>
      </c>
      <c r="F40" s="5">
        <v>710</v>
      </c>
      <c r="G40" s="5">
        <v>21</v>
      </c>
      <c r="H40" s="5">
        <v>955</v>
      </c>
      <c r="I40" s="5">
        <v>11</v>
      </c>
      <c r="J40" s="5">
        <v>857</v>
      </c>
    </row>
    <row r="41" spans="1:10" ht="23.25" thickBot="1">
      <c r="A41" s="3"/>
      <c r="B41" s="3" t="s">
        <v>4196</v>
      </c>
      <c r="C41" s="5">
        <v>529</v>
      </c>
      <c r="D41" s="5">
        <v>292</v>
      </c>
      <c r="E41" s="5">
        <v>50</v>
      </c>
      <c r="F41" s="5">
        <v>236</v>
      </c>
      <c r="G41" s="5">
        <v>2</v>
      </c>
      <c r="H41" s="5">
        <v>288</v>
      </c>
      <c r="I41" s="5">
        <v>4</v>
      </c>
      <c r="J41" s="5">
        <v>237</v>
      </c>
    </row>
    <row r="42" spans="1:10" ht="17.25" thickBot="1">
      <c r="A42" s="3" t="s">
        <v>4195</v>
      </c>
      <c r="B42" s="3" t="s">
        <v>36</v>
      </c>
      <c r="C42" s="4">
        <v>5509</v>
      </c>
      <c r="D42" s="4">
        <v>3713</v>
      </c>
      <c r="E42" s="4">
        <v>1350</v>
      </c>
      <c r="F42" s="4">
        <v>2266</v>
      </c>
      <c r="G42" s="5">
        <v>51</v>
      </c>
      <c r="H42" s="4">
        <v>3667</v>
      </c>
      <c r="I42" s="5">
        <v>46</v>
      </c>
      <c r="J42" s="4">
        <v>1796</v>
      </c>
    </row>
    <row r="43" spans="1:10" ht="23.25" thickBot="1">
      <c r="A43" s="3"/>
      <c r="B43" s="3" t="s">
        <v>37</v>
      </c>
      <c r="C43" s="4">
        <v>1459</v>
      </c>
      <c r="D43" s="4">
        <v>1459</v>
      </c>
      <c r="E43" s="5">
        <v>555</v>
      </c>
      <c r="F43" s="5">
        <v>884</v>
      </c>
      <c r="G43" s="5">
        <v>8</v>
      </c>
      <c r="H43" s="4">
        <v>1447</v>
      </c>
      <c r="I43" s="5">
        <v>12</v>
      </c>
      <c r="J43" s="5">
        <v>0</v>
      </c>
    </row>
    <row r="44" spans="1:10" ht="23.25" thickBot="1">
      <c r="A44" s="3"/>
      <c r="B44" s="3" t="s">
        <v>4194</v>
      </c>
      <c r="C44" s="4">
        <v>2343</v>
      </c>
      <c r="D44" s="4">
        <v>1325</v>
      </c>
      <c r="E44" s="5">
        <v>535</v>
      </c>
      <c r="F44" s="5">
        <v>759</v>
      </c>
      <c r="G44" s="5">
        <v>15</v>
      </c>
      <c r="H44" s="4">
        <v>1309</v>
      </c>
      <c r="I44" s="5">
        <v>16</v>
      </c>
      <c r="J44" s="4">
        <v>1018</v>
      </c>
    </row>
    <row r="45" spans="1:10" ht="23.25" thickBot="1">
      <c r="A45" s="3"/>
      <c r="B45" s="3" t="s">
        <v>4193</v>
      </c>
      <c r="C45" s="4">
        <v>1707</v>
      </c>
      <c r="D45" s="5">
        <v>929</v>
      </c>
      <c r="E45" s="5">
        <v>260</v>
      </c>
      <c r="F45" s="5">
        <v>623</v>
      </c>
      <c r="G45" s="5">
        <v>28</v>
      </c>
      <c r="H45" s="5">
        <v>911</v>
      </c>
      <c r="I45" s="5">
        <v>18</v>
      </c>
      <c r="J45" s="5">
        <v>778</v>
      </c>
    </row>
    <row r="46" spans="1:10" ht="17.25" thickBot="1">
      <c r="A46" s="3" t="s">
        <v>4192</v>
      </c>
      <c r="B46" s="3" t="s">
        <v>36</v>
      </c>
      <c r="C46" s="4">
        <v>9507</v>
      </c>
      <c r="D46" s="4">
        <v>6584</v>
      </c>
      <c r="E46" s="4">
        <v>1995</v>
      </c>
      <c r="F46" s="4">
        <v>4457</v>
      </c>
      <c r="G46" s="5">
        <v>54</v>
      </c>
      <c r="H46" s="4">
        <v>6506</v>
      </c>
      <c r="I46" s="5">
        <v>78</v>
      </c>
      <c r="J46" s="4">
        <v>2923</v>
      </c>
    </row>
    <row r="47" spans="1:10" ht="23.25" thickBot="1">
      <c r="A47" s="3"/>
      <c r="B47" s="3" t="s">
        <v>37</v>
      </c>
      <c r="C47" s="4">
        <v>2246</v>
      </c>
      <c r="D47" s="4">
        <v>2245</v>
      </c>
      <c r="E47" s="5">
        <v>781</v>
      </c>
      <c r="F47" s="4">
        <v>1434</v>
      </c>
      <c r="G47" s="5">
        <v>11</v>
      </c>
      <c r="H47" s="4">
        <v>2226</v>
      </c>
      <c r="I47" s="5">
        <v>19</v>
      </c>
      <c r="J47" s="5">
        <v>1</v>
      </c>
    </row>
    <row r="48" spans="1:10" ht="23.25" thickBot="1">
      <c r="A48" s="3"/>
      <c r="B48" s="3" t="s">
        <v>4191</v>
      </c>
      <c r="C48" s="4">
        <v>2524</v>
      </c>
      <c r="D48" s="4">
        <v>1248</v>
      </c>
      <c r="E48" s="5">
        <v>318</v>
      </c>
      <c r="F48" s="5">
        <v>894</v>
      </c>
      <c r="G48" s="5">
        <v>16</v>
      </c>
      <c r="H48" s="4">
        <v>1228</v>
      </c>
      <c r="I48" s="5">
        <v>20</v>
      </c>
      <c r="J48" s="4">
        <v>1276</v>
      </c>
    </row>
    <row r="49" spans="1:10" ht="23.25" thickBot="1">
      <c r="A49" s="3"/>
      <c r="B49" s="3" t="s">
        <v>4190</v>
      </c>
      <c r="C49" s="4">
        <v>3060</v>
      </c>
      <c r="D49" s="4">
        <v>1954</v>
      </c>
      <c r="E49" s="5">
        <v>612</v>
      </c>
      <c r="F49" s="4">
        <v>1294</v>
      </c>
      <c r="G49" s="5">
        <v>19</v>
      </c>
      <c r="H49" s="4">
        <v>1925</v>
      </c>
      <c r="I49" s="5">
        <v>29</v>
      </c>
      <c r="J49" s="4">
        <v>1106</v>
      </c>
    </row>
    <row r="50" spans="1:10" ht="23.25" thickBot="1">
      <c r="A50" s="3"/>
      <c r="B50" s="3" t="s">
        <v>4189</v>
      </c>
      <c r="C50" s="4">
        <v>1677</v>
      </c>
      <c r="D50" s="4">
        <v>1137</v>
      </c>
      <c r="E50" s="5">
        <v>284</v>
      </c>
      <c r="F50" s="5">
        <v>835</v>
      </c>
      <c r="G50" s="5">
        <v>8</v>
      </c>
      <c r="H50" s="4">
        <v>1127</v>
      </c>
      <c r="I50" s="5">
        <v>10</v>
      </c>
      <c r="J50" s="5">
        <v>540</v>
      </c>
    </row>
    <row r="51" spans="1:10" ht="17.25" thickBot="1">
      <c r="A51" s="3" t="s">
        <v>4188</v>
      </c>
      <c r="B51" s="3" t="s">
        <v>36</v>
      </c>
      <c r="C51" s="4">
        <v>6062</v>
      </c>
      <c r="D51" s="4">
        <v>4136</v>
      </c>
      <c r="E51" s="4">
        <v>1140</v>
      </c>
      <c r="F51" s="4">
        <v>2911</v>
      </c>
      <c r="G51" s="5">
        <v>36</v>
      </c>
      <c r="H51" s="4">
        <v>4087</v>
      </c>
      <c r="I51" s="5">
        <v>49</v>
      </c>
      <c r="J51" s="4">
        <v>1926</v>
      </c>
    </row>
    <row r="52" spans="1:10" ht="23.25" thickBot="1">
      <c r="A52" s="3"/>
      <c r="B52" s="3" t="s">
        <v>37</v>
      </c>
      <c r="C52" s="4">
        <v>1460</v>
      </c>
      <c r="D52" s="4">
        <v>1460</v>
      </c>
      <c r="E52" s="5">
        <v>476</v>
      </c>
      <c r="F52" s="5">
        <v>960</v>
      </c>
      <c r="G52" s="5">
        <v>5</v>
      </c>
      <c r="H52" s="4">
        <v>1441</v>
      </c>
      <c r="I52" s="5">
        <v>19</v>
      </c>
      <c r="J52" s="5">
        <v>0</v>
      </c>
    </row>
    <row r="53" spans="1:10" ht="23.25" thickBot="1">
      <c r="A53" s="3"/>
      <c r="B53" s="3" t="s">
        <v>4187</v>
      </c>
      <c r="C53" s="4">
        <v>2244</v>
      </c>
      <c r="D53" s="4">
        <v>1266</v>
      </c>
      <c r="E53" s="5">
        <v>323</v>
      </c>
      <c r="F53" s="5">
        <v>919</v>
      </c>
      <c r="G53" s="5">
        <v>6</v>
      </c>
      <c r="H53" s="4">
        <v>1248</v>
      </c>
      <c r="I53" s="5">
        <v>18</v>
      </c>
      <c r="J53" s="5">
        <v>978</v>
      </c>
    </row>
    <row r="54" spans="1:10" ht="23.25" thickBot="1">
      <c r="A54" s="3"/>
      <c r="B54" s="3" t="s">
        <v>4186</v>
      </c>
      <c r="C54" s="4">
        <v>2358</v>
      </c>
      <c r="D54" s="4">
        <v>1410</v>
      </c>
      <c r="E54" s="5">
        <v>341</v>
      </c>
      <c r="F54" s="4">
        <v>1032</v>
      </c>
      <c r="G54" s="5">
        <v>25</v>
      </c>
      <c r="H54" s="4">
        <v>1398</v>
      </c>
      <c r="I54" s="5">
        <v>12</v>
      </c>
      <c r="J54" s="5">
        <v>948</v>
      </c>
    </row>
    <row r="55" spans="1:10" ht="17.25" thickBot="1">
      <c r="A55" s="3" t="s">
        <v>4185</v>
      </c>
      <c r="B55" s="3" t="s">
        <v>36</v>
      </c>
      <c r="C55" s="4">
        <v>2308</v>
      </c>
      <c r="D55" s="4">
        <v>1542</v>
      </c>
      <c r="E55" s="5">
        <v>412</v>
      </c>
      <c r="F55" s="4">
        <v>1090</v>
      </c>
      <c r="G55" s="5">
        <v>18</v>
      </c>
      <c r="H55" s="4">
        <v>1520</v>
      </c>
      <c r="I55" s="5">
        <v>22</v>
      </c>
      <c r="J55" s="5">
        <v>766</v>
      </c>
    </row>
    <row r="56" spans="1:10" ht="23.25" thickBot="1">
      <c r="A56" s="3"/>
      <c r="B56" s="3" t="s">
        <v>37</v>
      </c>
      <c r="C56" s="5">
        <v>611</v>
      </c>
      <c r="D56" s="5">
        <v>611</v>
      </c>
      <c r="E56" s="5">
        <v>194</v>
      </c>
      <c r="F56" s="5">
        <v>401</v>
      </c>
      <c r="G56" s="5">
        <v>8</v>
      </c>
      <c r="H56" s="5">
        <v>603</v>
      </c>
      <c r="I56" s="5">
        <v>8</v>
      </c>
      <c r="J56" s="5">
        <v>0</v>
      </c>
    </row>
    <row r="57" spans="1:10" ht="23.25" thickBot="1">
      <c r="A57" s="3"/>
      <c r="B57" s="3" t="s">
        <v>4184</v>
      </c>
      <c r="C57" s="5">
        <v>756</v>
      </c>
      <c r="D57" s="5">
        <v>381</v>
      </c>
      <c r="E57" s="5">
        <v>105</v>
      </c>
      <c r="F57" s="5">
        <v>268</v>
      </c>
      <c r="G57" s="5">
        <v>3</v>
      </c>
      <c r="H57" s="5">
        <v>376</v>
      </c>
      <c r="I57" s="5">
        <v>5</v>
      </c>
      <c r="J57" s="5">
        <v>375</v>
      </c>
    </row>
    <row r="58" spans="1:10" ht="23.25" thickBot="1">
      <c r="A58" s="3"/>
      <c r="B58" s="3" t="s">
        <v>4183</v>
      </c>
      <c r="C58" s="5">
        <v>941</v>
      </c>
      <c r="D58" s="5">
        <v>550</v>
      </c>
      <c r="E58" s="5">
        <v>113</v>
      </c>
      <c r="F58" s="5">
        <v>421</v>
      </c>
      <c r="G58" s="5">
        <v>7</v>
      </c>
      <c r="H58" s="5">
        <v>541</v>
      </c>
      <c r="I58" s="5">
        <v>9</v>
      </c>
      <c r="J58" s="5">
        <v>391</v>
      </c>
    </row>
    <row r="59" spans="1:10" ht="23.25" thickBot="1">
      <c r="A59" s="3" t="s">
        <v>97</v>
      </c>
      <c r="B59" s="3"/>
      <c r="C59" s="5">
        <v>0</v>
      </c>
      <c r="D59" s="5">
        <v>2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-2</v>
      </c>
    </row>
    <row r="60" spans="1:10" ht="18" thickTop="1" thickBot="1">
      <c r="A60" s="42" t="s">
        <v>0</v>
      </c>
      <c r="B60" s="42" t="s">
        <v>1</v>
      </c>
      <c r="C60" s="42" t="s">
        <v>2</v>
      </c>
      <c r="D60" s="42" t="s">
        <v>3</v>
      </c>
      <c r="E60" s="46" t="s">
        <v>4</v>
      </c>
      <c r="F60" s="47"/>
      <c r="G60" s="47"/>
      <c r="H60" s="48"/>
      <c r="I60" s="9" t="s">
        <v>5</v>
      </c>
      <c r="J60" s="42" t="s">
        <v>6</v>
      </c>
    </row>
    <row r="61" spans="1:10" ht="22.5">
      <c r="A61" s="43"/>
      <c r="B61" s="43"/>
      <c r="C61" s="43"/>
      <c r="D61" s="43"/>
      <c r="E61" s="10" t="s">
        <v>7</v>
      </c>
      <c r="F61" s="10" t="s">
        <v>9</v>
      </c>
      <c r="G61" s="10" t="s">
        <v>19</v>
      </c>
      <c r="H61" s="45" t="s">
        <v>29</v>
      </c>
      <c r="I61" s="10" t="s">
        <v>3</v>
      </c>
      <c r="J61" s="43"/>
    </row>
    <row r="62" spans="1:10" ht="17.25" thickBot="1">
      <c r="A62" s="44"/>
      <c r="B62" s="44"/>
      <c r="C62" s="44"/>
      <c r="D62" s="44"/>
      <c r="E62" s="11" t="s">
        <v>4182</v>
      </c>
      <c r="F62" s="11" t="s">
        <v>4181</v>
      </c>
      <c r="G62" s="11" t="s">
        <v>4180</v>
      </c>
      <c r="H62" s="44"/>
      <c r="I62" s="11"/>
      <c r="J62" s="44"/>
    </row>
    <row r="63" spans="1:10" ht="17.25" thickBot="1">
      <c r="A63" s="3" t="s">
        <v>30</v>
      </c>
      <c r="B63" s="3"/>
      <c r="C63" s="4">
        <v>133305</v>
      </c>
      <c r="D63" s="4">
        <v>84766</v>
      </c>
      <c r="E63" s="4">
        <v>25177</v>
      </c>
      <c r="F63" s="4">
        <v>57050</v>
      </c>
      <c r="G63" s="4">
        <v>1348</v>
      </c>
      <c r="H63" s="4">
        <v>83575</v>
      </c>
      <c r="I63" s="4">
        <v>1191</v>
      </c>
      <c r="J63" s="4">
        <v>48539</v>
      </c>
    </row>
    <row r="64" spans="1:10" ht="23.25" thickBot="1">
      <c r="A64" s="3" t="s">
        <v>31</v>
      </c>
      <c r="B64" s="3"/>
      <c r="C64" s="5">
        <v>253</v>
      </c>
      <c r="D64" s="5">
        <v>217</v>
      </c>
      <c r="E64" s="5">
        <v>85</v>
      </c>
      <c r="F64" s="5">
        <v>111</v>
      </c>
      <c r="G64" s="5">
        <v>15</v>
      </c>
      <c r="H64" s="5">
        <v>211</v>
      </c>
      <c r="I64" s="5">
        <v>6</v>
      </c>
      <c r="J64" s="5">
        <v>36</v>
      </c>
    </row>
    <row r="65" spans="1:10" ht="23.25" thickBot="1">
      <c r="A65" s="3" t="s">
        <v>32</v>
      </c>
      <c r="B65" s="3"/>
      <c r="C65" s="4">
        <v>7510</v>
      </c>
      <c r="D65" s="4">
        <v>7507</v>
      </c>
      <c r="E65" s="4">
        <v>3211</v>
      </c>
      <c r="F65" s="4">
        <v>4010</v>
      </c>
      <c r="G65" s="5">
        <v>132</v>
      </c>
      <c r="H65" s="4">
        <v>7353</v>
      </c>
      <c r="I65" s="5">
        <v>154</v>
      </c>
      <c r="J65" s="5">
        <v>3</v>
      </c>
    </row>
    <row r="66" spans="1:10" ht="23.25" thickBot="1">
      <c r="A66" s="3" t="s">
        <v>33</v>
      </c>
      <c r="B66" s="3"/>
      <c r="C66" s="5">
        <v>282</v>
      </c>
      <c r="D66" s="5">
        <v>66</v>
      </c>
      <c r="E66" s="5">
        <v>44</v>
      </c>
      <c r="F66" s="5">
        <v>21</v>
      </c>
      <c r="G66" s="5">
        <v>1</v>
      </c>
      <c r="H66" s="5">
        <v>66</v>
      </c>
      <c r="I66" s="5">
        <v>0</v>
      </c>
      <c r="J66" s="5">
        <v>216</v>
      </c>
    </row>
    <row r="67" spans="1:10" ht="23.25" thickBot="1">
      <c r="A67" s="3" t="s">
        <v>34</v>
      </c>
      <c r="B67" s="3"/>
      <c r="C67" s="5">
        <v>0</v>
      </c>
      <c r="D67" s="5">
        <v>9</v>
      </c>
      <c r="E67" s="5">
        <v>4</v>
      </c>
      <c r="F67" s="5">
        <v>5</v>
      </c>
      <c r="G67" s="5">
        <v>0</v>
      </c>
      <c r="H67" s="5">
        <v>9</v>
      </c>
      <c r="I67" s="5">
        <v>0</v>
      </c>
      <c r="J67" s="5">
        <v>-9</v>
      </c>
    </row>
    <row r="68" spans="1:10" ht="17.25" thickBot="1">
      <c r="A68" s="3" t="s">
        <v>4179</v>
      </c>
      <c r="B68" s="3" t="s">
        <v>36</v>
      </c>
      <c r="C68" s="4">
        <v>10319</v>
      </c>
      <c r="D68" s="4">
        <v>6738</v>
      </c>
      <c r="E68" s="4">
        <v>2059</v>
      </c>
      <c r="F68" s="4">
        <v>4533</v>
      </c>
      <c r="G68" s="5">
        <v>74</v>
      </c>
      <c r="H68" s="4">
        <v>6666</v>
      </c>
      <c r="I68" s="5">
        <v>72</v>
      </c>
      <c r="J68" s="4">
        <v>3581</v>
      </c>
    </row>
    <row r="69" spans="1:10" ht="23.25" thickBot="1">
      <c r="A69" s="3"/>
      <c r="B69" s="3" t="s">
        <v>37</v>
      </c>
      <c r="C69" s="4">
        <v>1652</v>
      </c>
      <c r="D69" s="4">
        <v>1652</v>
      </c>
      <c r="E69" s="5">
        <v>632</v>
      </c>
      <c r="F69" s="5">
        <v>986</v>
      </c>
      <c r="G69" s="5">
        <v>22</v>
      </c>
      <c r="H69" s="4">
        <v>1640</v>
      </c>
      <c r="I69" s="5">
        <v>12</v>
      </c>
      <c r="J69" s="5">
        <v>0</v>
      </c>
    </row>
    <row r="70" spans="1:10" ht="17.25" thickBot="1">
      <c r="A70" s="3"/>
      <c r="B70" s="3" t="s">
        <v>4178</v>
      </c>
      <c r="C70" s="4">
        <v>1244</v>
      </c>
      <c r="D70" s="5">
        <v>587</v>
      </c>
      <c r="E70" s="5">
        <v>128</v>
      </c>
      <c r="F70" s="5">
        <v>442</v>
      </c>
      <c r="G70" s="5">
        <v>7</v>
      </c>
      <c r="H70" s="5">
        <v>577</v>
      </c>
      <c r="I70" s="5">
        <v>10</v>
      </c>
      <c r="J70" s="5">
        <v>657</v>
      </c>
    </row>
    <row r="71" spans="1:10" ht="17.25" thickBot="1">
      <c r="A71" s="3"/>
      <c r="B71" s="3" t="s">
        <v>4177</v>
      </c>
      <c r="C71" s="4">
        <v>2266</v>
      </c>
      <c r="D71" s="4">
        <v>1389</v>
      </c>
      <c r="E71" s="5">
        <v>370</v>
      </c>
      <c r="F71" s="5">
        <v>992</v>
      </c>
      <c r="G71" s="5">
        <v>13</v>
      </c>
      <c r="H71" s="4">
        <v>1375</v>
      </c>
      <c r="I71" s="5">
        <v>14</v>
      </c>
      <c r="J71" s="5">
        <v>877</v>
      </c>
    </row>
    <row r="72" spans="1:10" ht="17.25" thickBot="1">
      <c r="A72" s="3"/>
      <c r="B72" s="3" t="s">
        <v>4176</v>
      </c>
      <c r="C72" s="4">
        <v>2677</v>
      </c>
      <c r="D72" s="4">
        <v>1608</v>
      </c>
      <c r="E72" s="5">
        <v>503</v>
      </c>
      <c r="F72" s="4">
        <v>1065</v>
      </c>
      <c r="G72" s="5">
        <v>20</v>
      </c>
      <c r="H72" s="4">
        <v>1588</v>
      </c>
      <c r="I72" s="5">
        <v>20</v>
      </c>
      <c r="J72" s="4">
        <v>1069</v>
      </c>
    </row>
    <row r="73" spans="1:10" ht="17.25" thickBot="1">
      <c r="A73" s="3"/>
      <c r="B73" s="3" t="s">
        <v>4175</v>
      </c>
      <c r="C73" s="4">
        <v>2480</v>
      </c>
      <c r="D73" s="4">
        <v>1502</v>
      </c>
      <c r="E73" s="5">
        <v>426</v>
      </c>
      <c r="F73" s="4">
        <v>1048</v>
      </c>
      <c r="G73" s="5">
        <v>12</v>
      </c>
      <c r="H73" s="4">
        <v>1486</v>
      </c>
      <c r="I73" s="5">
        <v>16</v>
      </c>
      <c r="J73" s="5">
        <v>978</v>
      </c>
    </row>
    <row r="74" spans="1:10" ht="17.25" thickBot="1">
      <c r="A74" s="3" t="s">
        <v>4174</v>
      </c>
      <c r="B74" s="3" t="s">
        <v>36</v>
      </c>
      <c r="C74" s="4">
        <v>8174</v>
      </c>
      <c r="D74" s="4">
        <v>4975</v>
      </c>
      <c r="E74" s="4">
        <v>1384</v>
      </c>
      <c r="F74" s="4">
        <v>3454</v>
      </c>
      <c r="G74" s="5">
        <v>62</v>
      </c>
      <c r="H74" s="4">
        <v>4900</v>
      </c>
      <c r="I74" s="5">
        <v>75</v>
      </c>
      <c r="J74" s="4">
        <v>3199</v>
      </c>
    </row>
    <row r="75" spans="1:10" ht="23.25" thickBot="1">
      <c r="A75" s="3"/>
      <c r="B75" s="3" t="s">
        <v>37</v>
      </c>
      <c r="C75" s="4">
        <v>1670</v>
      </c>
      <c r="D75" s="4">
        <v>1669</v>
      </c>
      <c r="E75" s="5">
        <v>569</v>
      </c>
      <c r="F75" s="4">
        <v>1062</v>
      </c>
      <c r="G75" s="5">
        <v>20</v>
      </c>
      <c r="H75" s="4">
        <v>1651</v>
      </c>
      <c r="I75" s="5">
        <v>18</v>
      </c>
      <c r="J75" s="5">
        <v>1</v>
      </c>
    </row>
    <row r="76" spans="1:10" ht="23.25" thickBot="1">
      <c r="A76" s="3"/>
      <c r="B76" s="3" t="s">
        <v>4173</v>
      </c>
      <c r="C76" s="4">
        <v>1751</v>
      </c>
      <c r="D76" s="5">
        <v>801</v>
      </c>
      <c r="E76" s="5">
        <v>187</v>
      </c>
      <c r="F76" s="5">
        <v>593</v>
      </c>
      <c r="G76" s="5">
        <v>10</v>
      </c>
      <c r="H76" s="5">
        <v>790</v>
      </c>
      <c r="I76" s="5">
        <v>11</v>
      </c>
      <c r="J76" s="5">
        <v>950</v>
      </c>
    </row>
    <row r="77" spans="1:10" ht="23.25" thickBot="1">
      <c r="A77" s="3"/>
      <c r="B77" s="3" t="s">
        <v>4172</v>
      </c>
      <c r="C77" s="4">
        <v>2313</v>
      </c>
      <c r="D77" s="4">
        <v>1342</v>
      </c>
      <c r="E77" s="5">
        <v>307</v>
      </c>
      <c r="F77" s="5">
        <v>991</v>
      </c>
      <c r="G77" s="5">
        <v>16</v>
      </c>
      <c r="H77" s="4">
        <v>1314</v>
      </c>
      <c r="I77" s="5">
        <v>28</v>
      </c>
      <c r="J77" s="5">
        <v>971</v>
      </c>
    </row>
    <row r="78" spans="1:10" ht="23.25" thickBot="1">
      <c r="A78" s="3"/>
      <c r="B78" s="3" t="s">
        <v>4171</v>
      </c>
      <c r="C78" s="4">
        <v>2440</v>
      </c>
      <c r="D78" s="4">
        <v>1163</v>
      </c>
      <c r="E78" s="5">
        <v>321</v>
      </c>
      <c r="F78" s="5">
        <v>808</v>
      </c>
      <c r="G78" s="5">
        <v>16</v>
      </c>
      <c r="H78" s="4">
        <v>1145</v>
      </c>
      <c r="I78" s="5">
        <v>18</v>
      </c>
      <c r="J78" s="4">
        <v>1277</v>
      </c>
    </row>
    <row r="79" spans="1:10" ht="17.25" thickBot="1">
      <c r="A79" s="3" t="s">
        <v>4170</v>
      </c>
      <c r="B79" s="3" t="s">
        <v>36</v>
      </c>
      <c r="C79" s="4">
        <v>9107</v>
      </c>
      <c r="D79" s="4">
        <v>6123</v>
      </c>
      <c r="E79" s="4">
        <v>1518</v>
      </c>
      <c r="F79" s="4">
        <v>4470</v>
      </c>
      <c r="G79" s="5">
        <v>62</v>
      </c>
      <c r="H79" s="4">
        <v>6050</v>
      </c>
      <c r="I79" s="5">
        <v>73</v>
      </c>
      <c r="J79" s="4">
        <v>2984</v>
      </c>
    </row>
    <row r="80" spans="1:10" ht="23.25" thickBot="1">
      <c r="A80" s="3"/>
      <c r="B80" s="3" t="s">
        <v>37</v>
      </c>
      <c r="C80" s="4">
        <v>1721</v>
      </c>
      <c r="D80" s="4">
        <v>1721</v>
      </c>
      <c r="E80" s="5">
        <v>510</v>
      </c>
      <c r="F80" s="4">
        <v>1176</v>
      </c>
      <c r="G80" s="5">
        <v>18</v>
      </c>
      <c r="H80" s="4">
        <v>1704</v>
      </c>
      <c r="I80" s="5">
        <v>17</v>
      </c>
      <c r="J80" s="5">
        <v>0</v>
      </c>
    </row>
    <row r="81" spans="1:10" ht="23.25" thickBot="1">
      <c r="A81" s="3"/>
      <c r="B81" s="3" t="s">
        <v>4169</v>
      </c>
      <c r="C81" s="4">
        <v>1584</v>
      </c>
      <c r="D81" s="5">
        <v>768</v>
      </c>
      <c r="E81" s="5">
        <v>183</v>
      </c>
      <c r="F81" s="5">
        <v>561</v>
      </c>
      <c r="G81" s="5">
        <v>12</v>
      </c>
      <c r="H81" s="5">
        <v>756</v>
      </c>
      <c r="I81" s="5">
        <v>12</v>
      </c>
      <c r="J81" s="5">
        <v>816</v>
      </c>
    </row>
    <row r="82" spans="1:10" ht="23.25" thickBot="1">
      <c r="A82" s="3"/>
      <c r="B82" s="3" t="s">
        <v>4168</v>
      </c>
      <c r="C82" s="4">
        <v>1127</v>
      </c>
      <c r="D82" s="5">
        <v>703</v>
      </c>
      <c r="E82" s="5">
        <v>133</v>
      </c>
      <c r="F82" s="5">
        <v>552</v>
      </c>
      <c r="G82" s="5">
        <v>8</v>
      </c>
      <c r="H82" s="5">
        <v>693</v>
      </c>
      <c r="I82" s="5">
        <v>10</v>
      </c>
      <c r="J82" s="5">
        <v>424</v>
      </c>
    </row>
    <row r="83" spans="1:10" ht="23.25" thickBot="1">
      <c r="A83" s="3"/>
      <c r="B83" s="3" t="s">
        <v>4167</v>
      </c>
      <c r="C83" s="4">
        <v>2344</v>
      </c>
      <c r="D83" s="4">
        <v>1325</v>
      </c>
      <c r="E83" s="5">
        <v>332</v>
      </c>
      <c r="F83" s="5">
        <v>968</v>
      </c>
      <c r="G83" s="5">
        <v>13</v>
      </c>
      <c r="H83" s="4">
        <v>1313</v>
      </c>
      <c r="I83" s="5">
        <v>12</v>
      </c>
      <c r="J83" s="4">
        <v>1019</v>
      </c>
    </row>
    <row r="84" spans="1:10" ht="23.25" thickBot="1">
      <c r="A84" s="3"/>
      <c r="B84" s="3" t="s">
        <v>4166</v>
      </c>
      <c r="C84" s="4">
        <v>2331</v>
      </c>
      <c r="D84" s="4">
        <v>1606</v>
      </c>
      <c r="E84" s="5">
        <v>360</v>
      </c>
      <c r="F84" s="4">
        <v>1213</v>
      </c>
      <c r="G84" s="5">
        <v>11</v>
      </c>
      <c r="H84" s="4">
        <v>1584</v>
      </c>
      <c r="I84" s="5">
        <v>22</v>
      </c>
      <c r="J84" s="5">
        <v>725</v>
      </c>
    </row>
    <row r="85" spans="1:10" ht="17.25" thickBot="1">
      <c r="A85" s="3" t="s">
        <v>4165</v>
      </c>
      <c r="B85" s="3" t="s">
        <v>36</v>
      </c>
      <c r="C85" s="4">
        <v>14145</v>
      </c>
      <c r="D85" s="4">
        <v>8547</v>
      </c>
      <c r="E85" s="4">
        <v>2324</v>
      </c>
      <c r="F85" s="4">
        <v>6031</v>
      </c>
      <c r="G85" s="5">
        <v>102</v>
      </c>
      <c r="H85" s="4">
        <v>8457</v>
      </c>
      <c r="I85" s="5">
        <v>90</v>
      </c>
      <c r="J85" s="4">
        <v>5598</v>
      </c>
    </row>
    <row r="86" spans="1:10" ht="23.25" thickBot="1">
      <c r="A86" s="3"/>
      <c r="B86" s="3" t="s">
        <v>37</v>
      </c>
      <c r="C86" s="4">
        <v>2707</v>
      </c>
      <c r="D86" s="4">
        <v>2707</v>
      </c>
      <c r="E86" s="5">
        <v>902</v>
      </c>
      <c r="F86" s="4">
        <v>1747</v>
      </c>
      <c r="G86" s="5">
        <v>33</v>
      </c>
      <c r="H86" s="4">
        <v>2682</v>
      </c>
      <c r="I86" s="5">
        <v>25</v>
      </c>
      <c r="J86" s="5">
        <v>0</v>
      </c>
    </row>
    <row r="87" spans="1:10" ht="23.25" thickBot="1">
      <c r="A87" s="3"/>
      <c r="B87" s="3" t="s">
        <v>4164</v>
      </c>
      <c r="C87" s="4">
        <v>3397</v>
      </c>
      <c r="D87" s="4">
        <v>1311</v>
      </c>
      <c r="E87" s="5">
        <v>327</v>
      </c>
      <c r="F87" s="5">
        <v>955</v>
      </c>
      <c r="G87" s="5">
        <v>15</v>
      </c>
      <c r="H87" s="4">
        <v>1297</v>
      </c>
      <c r="I87" s="5">
        <v>14</v>
      </c>
      <c r="J87" s="4">
        <v>2086</v>
      </c>
    </row>
    <row r="88" spans="1:10" ht="23.25" thickBot="1">
      <c r="A88" s="3"/>
      <c r="B88" s="3" t="s">
        <v>4163</v>
      </c>
      <c r="C88" s="4">
        <v>2819</v>
      </c>
      <c r="D88" s="4">
        <v>1360</v>
      </c>
      <c r="E88" s="5">
        <v>304</v>
      </c>
      <c r="F88" s="4">
        <v>1014</v>
      </c>
      <c r="G88" s="5">
        <v>24</v>
      </c>
      <c r="H88" s="4">
        <v>1342</v>
      </c>
      <c r="I88" s="5">
        <v>18</v>
      </c>
      <c r="J88" s="4">
        <v>1459</v>
      </c>
    </row>
    <row r="89" spans="1:10" ht="23.25" thickBot="1">
      <c r="A89" s="3"/>
      <c r="B89" s="3" t="s">
        <v>4162</v>
      </c>
      <c r="C89" s="4">
        <v>2647</v>
      </c>
      <c r="D89" s="4">
        <v>1477</v>
      </c>
      <c r="E89" s="5">
        <v>406</v>
      </c>
      <c r="F89" s="4">
        <v>1038</v>
      </c>
      <c r="G89" s="5">
        <v>19</v>
      </c>
      <c r="H89" s="4">
        <v>1463</v>
      </c>
      <c r="I89" s="5">
        <v>14</v>
      </c>
      <c r="J89" s="4">
        <v>1170</v>
      </c>
    </row>
    <row r="90" spans="1:10" ht="23.25" thickBot="1">
      <c r="A90" s="3"/>
      <c r="B90" s="3" t="s">
        <v>4161</v>
      </c>
      <c r="C90" s="4">
        <v>2575</v>
      </c>
      <c r="D90" s="4">
        <v>1692</v>
      </c>
      <c r="E90" s="5">
        <v>385</v>
      </c>
      <c r="F90" s="4">
        <v>1277</v>
      </c>
      <c r="G90" s="5">
        <v>11</v>
      </c>
      <c r="H90" s="4">
        <v>1673</v>
      </c>
      <c r="I90" s="5">
        <v>19</v>
      </c>
      <c r="J90" s="5">
        <v>883</v>
      </c>
    </row>
    <row r="91" spans="1:10" ht="17.25" thickBot="1">
      <c r="A91" s="3" t="s">
        <v>4160</v>
      </c>
      <c r="B91" s="3" t="s">
        <v>36</v>
      </c>
      <c r="C91" s="4">
        <v>9953</v>
      </c>
      <c r="D91" s="4">
        <v>6143</v>
      </c>
      <c r="E91" s="4">
        <v>1844</v>
      </c>
      <c r="F91" s="4">
        <v>4102</v>
      </c>
      <c r="G91" s="5">
        <v>122</v>
      </c>
      <c r="H91" s="4">
        <v>6068</v>
      </c>
      <c r="I91" s="5">
        <v>75</v>
      </c>
      <c r="J91" s="4">
        <v>3810</v>
      </c>
    </row>
    <row r="92" spans="1:10" ht="23.25" thickBot="1">
      <c r="A92" s="3"/>
      <c r="B92" s="3" t="s">
        <v>37</v>
      </c>
      <c r="C92" s="4">
        <v>2225</v>
      </c>
      <c r="D92" s="4">
        <v>2225</v>
      </c>
      <c r="E92" s="5">
        <v>817</v>
      </c>
      <c r="F92" s="4">
        <v>1341</v>
      </c>
      <c r="G92" s="5">
        <v>43</v>
      </c>
      <c r="H92" s="4">
        <v>2201</v>
      </c>
      <c r="I92" s="5">
        <v>24</v>
      </c>
      <c r="J92" s="5">
        <v>0</v>
      </c>
    </row>
    <row r="93" spans="1:10" ht="23.25" thickBot="1">
      <c r="A93" s="3"/>
      <c r="B93" s="3" t="s">
        <v>4159</v>
      </c>
      <c r="C93" s="4">
        <v>2619</v>
      </c>
      <c r="D93" s="4">
        <v>1318</v>
      </c>
      <c r="E93" s="5">
        <v>315</v>
      </c>
      <c r="F93" s="5">
        <v>958</v>
      </c>
      <c r="G93" s="5">
        <v>34</v>
      </c>
      <c r="H93" s="4">
        <v>1307</v>
      </c>
      <c r="I93" s="5">
        <v>11</v>
      </c>
      <c r="J93" s="4">
        <v>1301</v>
      </c>
    </row>
    <row r="94" spans="1:10" ht="23.25" thickBot="1">
      <c r="A94" s="3"/>
      <c r="B94" s="3" t="s">
        <v>4158</v>
      </c>
      <c r="C94" s="4">
        <v>2163</v>
      </c>
      <c r="D94" s="4">
        <v>1022</v>
      </c>
      <c r="E94" s="5">
        <v>273</v>
      </c>
      <c r="F94" s="5">
        <v>705</v>
      </c>
      <c r="G94" s="5">
        <v>23</v>
      </c>
      <c r="H94" s="4">
        <v>1001</v>
      </c>
      <c r="I94" s="5">
        <v>21</v>
      </c>
      <c r="J94" s="4">
        <v>1141</v>
      </c>
    </row>
    <row r="95" spans="1:10" ht="23.25" thickBot="1">
      <c r="A95" s="3"/>
      <c r="B95" s="3" t="s">
        <v>4157</v>
      </c>
      <c r="C95" s="4">
        <v>2946</v>
      </c>
      <c r="D95" s="4">
        <v>1578</v>
      </c>
      <c r="E95" s="5">
        <v>439</v>
      </c>
      <c r="F95" s="4">
        <v>1098</v>
      </c>
      <c r="G95" s="5">
        <v>22</v>
      </c>
      <c r="H95" s="4">
        <v>1559</v>
      </c>
      <c r="I95" s="5">
        <v>19</v>
      </c>
      <c r="J95" s="4">
        <v>1368</v>
      </c>
    </row>
    <row r="96" spans="1:10" ht="17.25" thickBot="1">
      <c r="A96" s="3" t="s">
        <v>4156</v>
      </c>
      <c r="B96" s="3" t="s">
        <v>36</v>
      </c>
      <c r="C96" s="4">
        <v>9815</v>
      </c>
      <c r="D96" s="4">
        <v>6038</v>
      </c>
      <c r="E96" s="4">
        <v>1913</v>
      </c>
      <c r="F96" s="4">
        <v>3938</v>
      </c>
      <c r="G96" s="5">
        <v>98</v>
      </c>
      <c r="H96" s="4">
        <v>5949</v>
      </c>
      <c r="I96" s="5">
        <v>89</v>
      </c>
      <c r="J96" s="4">
        <v>3777</v>
      </c>
    </row>
    <row r="97" spans="1:10" ht="23.25" thickBot="1">
      <c r="A97" s="3"/>
      <c r="B97" s="3" t="s">
        <v>37</v>
      </c>
      <c r="C97" s="4">
        <v>1830</v>
      </c>
      <c r="D97" s="4">
        <v>1830</v>
      </c>
      <c r="E97" s="5">
        <v>727</v>
      </c>
      <c r="F97" s="4">
        <v>1058</v>
      </c>
      <c r="G97" s="5">
        <v>27</v>
      </c>
      <c r="H97" s="4">
        <v>1812</v>
      </c>
      <c r="I97" s="5">
        <v>18</v>
      </c>
      <c r="J97" s="5">
        <v>0</v>
      </c>
    </row>
    <row r="98" spans="1:10" ht="23.25" thickBot="1">
      <c r="A98" s="3"/>
      <c r="B98" s="3" t="s">
        <v>4155</v>
      </c>
      <c r="C98" s="4">
        <v>1866</v>
      </c>
      <c r="D98" s="5">
        <v>835</v>
      </c>
      <c r="E98" s="5">
        <v>279</v>
      </c>
      <c r="F98" s="5">
        <v>523</v>
      </c>
      <c r="G98" s="5">
        <v>18</v>
      </c>
      <c r="H98" s="5">
        <v>820</v>
      </c>
      <c r="I98" s="5">
        <v>15</v>
      </c>
      <c r="J98" s="4">
        <v>1031</v>
      </c>
    </row>
    <row r="99" spans="1:10" ht="23.25" thickBot="1">
      <c r="A99" s="3"/>
      <c r="B99" s="3" t="s">
        <v>4154</v>
      </c>
      <c r="C99" s="4">
        <v>1697</v>
      </c>
      <c r="D99" s="5">
        <v>978</v>
      </c>
      <c r="E99" s="5">
        <v>257</v>
      </c>
      <c r="F99" s="5">
        <v>688</v>
      </c>
      <c r="G99" s="5">
        <v>15</v>
      </c>
      <c r="H99" s="5">
        <v>960</v>
      </c>
      <c r="I99" s="5">
        <v>18</v>
      </c>
      <c r="J99" s="5">
        <v>719</v>
      </c>
    </row>
    <row r="100" spans="1:10" ht="23.25" thickBot="1">
      <c r="A100" s="3"/>
      <c r="B100" s="3" t="s">
        <v>4153</v>
      </c>
      <c r="C100" s="4">
        <v>1969</v>
      </c>
      <c r="D100" s="5">
        <v>975</v>
      </c>
      <c r="E100" s="5">
        <v>228</v>
      </c>
      <c r="F100" s="5">
        <v>712</v>
      </c>
      <c r="G100" s="5">
        <v>19</v>
      </c>
      <c r="H100" s="5">
        <v>959</v>
      </c>
      <c r="I100" s="5">
        <v>16</v>
      </c>
      <c r="J100" s="5">
        <v>994</v>
      </c>
    </row>
    <row r="101" spans="1:10" ht="23.25" thickBot="1">
      <c r="A101" s="3"/>
      <c r="B101" s="3" t="s">
        <v>4152</v>
      </c>
      <c r="C101" s="4">
        <v>2453</v>
      </c>
      <c r="D101" s="4">
        <v>1420</v>
      </c>
      <c r="E101" s="5">
        <v>422</v>
      </c>
      <c r="F101" s="5">
        <v>957</v>
      </c>
      <c r="G101" s="5">
        <v>19</v>
      </c>
      <c r="H101" s="4">
        <v>1398</v>
      </c>
      <c r="I101" s="5">
        <v>22</v>
      </c>
      <c r="J101" s="4">
        <v>1033</v>
      </c>
    </row>
    <row r="102" spans="1:10" ht="17.25" thickBot="1">
      <c r="A102" s="3" t="s">
        <v>4151</v>
      </c>
      <c r="B102" s="3" t="s">
        <v>36</v>
      </c>
      <c r="C102" s="4">
        <v>9586</v>
      </c>
      <c r="D102" s="4">
        <v>5604</v>
      </c>
      <c r="E102" s="4">
        <v>1572</v>
      </c>
      <c r="F102" s="4">
        <v>3852</v>
      </c>
      <c r="G102" s="5">
        <v>93</v>
      </c>
      <c r="H102" s="4">
        <v>5517</v>
      </c>
      <c r="I102" s="5">
        <v>87</v>
      </c>
      <c r="J102" s="4">
        <v>3982</v>
      </c>
    </row>
    <row r="103" spans="1:10" ht="23.25" thickBot="1">
      <c r="A103" s="3"/>
      <c r="B103" s="3" t="s">
        <v>37</v>
      </c>
      <c r="C103" s="4">
        <v>1861</v>
      </c>
      <c r="D103" s="4">
        <v>1861</v>
      </c>
      <c r="E103" s="5">
        <v>630</v>
      </c>
      <c r="F103" s="4">
        <v>1180</v>
      </c>
      <c r="G103" s="5">
        <v>27</v>
      </c>
      <c r="H103" s="4">
        <v>1837</v>
      </c>
      <c r="I103" s="5">
        <v>24</v>
      </c>
      <c r="J103" s="5">
        <v>0</v>
      </c>
    </row>
    <row r="104" spans="1:10" ht="23.25" thickBot="1">
      <c r="A104" s="3"/>
      <c r="B104" s="3" t="s">
        <v>4150</v>
      </c>
      <c r="C104" s="4">
        <v>1759</v>
      </c>
      <c r="D104" s="5">
        <v>768</v>
      </c>
      <c r="E104" s="5">
        <v>214</v>
      </c>
      <c r="F104" s="5">
        <v>524</v>
      </c>
      <c r="G104" s="5">
        <v>16</v>
      </c>
      <c r="H104" s="5">
        <v>754</v>
      </c>
      <c r="I104" s="5">
        <v>14</v>
      </c>
      <c r="J104" s="5">
        <v>991</v>
      </c>
    </row>
    <row r="105" spans="1:10" ht="23.25" thickBot="1">
      <c r="A105" s="3"/>
      <c r="B105" s="3" t="s">
        <v>4149</v>
      </c>
      <c r="C105" s="4">
        <v>2255</v>
      </c>
      <c r="D105" s="4">
        <v>1110</v>
      </c>
      <c r="E105" s="5">
        <v>295</v>
      </c>
      <c r="F105" s="5">
        <v>773</v>
      </c>
      <c r="G105" s="5">
        <v>24</v>
      </c>
      <c r="H105" s="4">
        <v>1092</v>
      </c>
      <c r="I105" s="5">
        <v>18</v>
      </c>
      <c r="J105" s="4">
        <v>1145</v>
      </c>
    </row>
    <row r="106" spans="1:10" ht="23.25" thickBot="1">
      <c r="A106" s="3"/>
      <c r="B106" s="3" t="s">
        <v>4148</v>
      </c>
      <c r="C106" s="4">
        <v>1547</v>
      </c>
      <c r="D106" s="5">
        <v>796</v>
      </c>
      <c r="E106" s="5">
        <v>172</v>
      </c>
      <c r="F106" s="5">
        <v>593</v>
      </c>
      <c r="G106" s="5">
        <v>11</v>
      </c>
      <c r="H106" s="5">
        <v>776</v>
      </c>
      <c r="I106" s="5">
        <v>20</v>
      </c>
      <c r="J106" s="5">
        <v>751</v>
      </c>
    </row>
    <row r="107" spans="1:10" ht="23.25" thickBot="1">
      <c r="A107" s="3"/>
      <c r="B107" s="3" t="s">
        <v>4147</v>
      </c>
      <c r="C107" s="4">
        <v>2164</v>
      </c>
      <c r="D107" s="4">
        <v>1069</v>
      </c>
      <c r="E107" s="5">
        <v>261</v>
      </c>
      <c r="F107" s="5">
        <v>782</v>
      </c>
      <c r="G107" s="5">
        <v>15</v>
      </c>
      <c r="H107" s="4">
        <v>1058</v>
      </c>
      <c r="I107" s="5">
        <v>11</v>
      </c>
      <c r="J107" s="4">
        <v>1095</v>
      </c>
    </row>
    <row r="108" spans="1:10" ht="17.25" thickBot="1">
      <c r="A108" s="3" t="s">
        <v>4146</v>
      </c>
      <c r="B108" s="3" t="s">
        <v>36</v>
      </c>
      <c r="C108" s="4">
        <v>9750</v>
      </c>
      <c r="D108" s="4">
        <v>5925</v>
      </c>
      <c r="E108" s="4">
        <v>1503</v>
      </c>
      <c r="F108" s="4">
        <v>4220</v>
      </c>
      <c r="G108" s="5">
        <v>106</v>
      </c>
      <c r="H108" s="4">
        <v>5829</v>
      </c>
      <c r="I108" s="5">
        <v>96</v>
      </c>
      <c r="J108" s="4">
        <v>3825</v>
      </c>
    </row>
    <row r="109" spans="1:10" ht="23.25" thickBot="1">
      <c r="A109" s="3"/>
      <c r="B109" s="3" t="s">
        <v>37</v>
      </c>
      <c r="C109" s="4">
        <v>1879</v>
      </c>
      <c r="D109" s="4">
        <v>1879</v>
      </c>
      <c r="E109" s="5">
        <v>561</v>
      </c>
      <c r="F109" s="4">
        <v>1262</v>
      </c>
      <c r="G109" s="5">
        <v>31</v>
      </c>
      <c r="H109" s="4">
        <v>1854</v>
      </c>
      <c r="I109" s="5">
        <v>25</v>
      </c>
      <c r="J109" s="5">
        <v>0</v>
      </c>
    </row>
    <row r="110" spans="1:10" ht="23.25" thickBot="1">
      <c r="A110" s="3"/>
      <c r="B110" s="3" t="s">
        <v>4145</v>
      </c>
      <c r="C110" s="4">
        <v>2614</v>
      </c>
      <c r="D110" s="4">
        <v>1260</v>
      </c>
      <c r="E110" s="5">
        <v>318</v>
      </c>
      <c r="F110" s="5">
        <v>891</v>
      </c>
      <c r="G110" s="5">
        <v>27</v>
      </c>
      <c r="H110" s="4">
        <v>1236</v>
      </c>
      <c r="I110" s="5">
        <v>24</v>
      </c>
      <c r="J110" s="4">
        <v>1354</v>
      </c>
    </row>
    <row r="111" spans="1:10" ht="23.25" thickBot="1">
      <c r="A111" s="3"/>
      <c r="B111" s="3" t="s">
        <v>4144</v>
      </c>
      <c r="C111" s="4">
        <v>2114</v>
      </c>
      <c r="D111" s="4">
        <v>1105</v>
      </c>
      <c r="E111" s="5">
        <v>242</v>
      </c>
      <c r="F111" s="5">
        <v>832</v>
      </c>
      <c r="G111" s="5">
        <v>18</v>
      </c>
      <c r="H111" s="4">
        <v>1092</v>
      </c>
      <c r="I111" s="5">
        <v>13</v>
      </c>
      <c r="J111" s="4">
        <v>1009</v>
      </c>
    </row>
    <row r="112" spans="1:10" ht="23.25" thickBot="1">
      <c r="A112" s="3"/>
      <c r="B112" s="3" t="s">
        <v>4143</v>
      </c>
      <c r="C112" s="4">
        <v>1920</v>
      </c>
      <c r="D112" s="4">
        <v>1067</v>
      </c>
      <c r="E112" s="5">
        <v>213</v>
      </c>
      <c r="F112" s="5">
        <v>818</v>
      </c>
      <c r="G112" s="5">
        <v>15</v>
      </c>
      <c r="H112" s="4">
        <v>1046</v>
      </c>
      <c r="I112" s="5">
        <v>21</v>
      </c>
      <c r="J112" s="5">
        <v>853</v>
      </c>
    </row>
    <row r="113" spans="1:10" ht="23.25" thickBot="1">
      <c r="A113" s="3"/>
      <c r="B113" s="3" t="s">
        <v>4142</v>
      </c>
      <c r="C113" s="4">
        <v>1223</v>
      </c>
      <c r="D113" s="5">
        <v>614</v>
      </c>
      <c r="E113" s="5">
        <v>169</v>
      </c>
      <c r="F113" s="5">
        <v>417</v>
      </c>
      <c r="G113" s="5">
        <v>15</v>
      </c>
      <c r="H113" s="5">
        <v>601</v>
      </c>
      <c r="I113" s="5">
        <v>13</v>
      </c>
      <c r="J113" s="5">
        <v>609</v>
      </c>
    </row>
    <row r="114" spans="1:10" ht="17.25" thickBot="1">
      <c r="A114" s="3" t="s">
        <v>4141</v>
      </c>
      <c r="B114" s="3" t="s">
        <v>36</v>
      </c>
      <c r="C114" s="4">
        <v>7163</v>
      </c>
      <c r="D114" s="4">
        <v>4425</v>
      </c>
      <c r="E114" s="4">
        <v>1421</v>
      </c>
      <c r="F114" s="4">
        <v>2860</v>
      </c>
      <c r="G114" s="5">
        <v>80</v>
      </c>
      <c r="H114" s="4">
        <v>4361</v>
      </c>
      <c r="I114" s="5">
        <v>64</v>
      </c>
      <c r="J114" s="4">
        <v>2738</v>
      </c>
    </row>
    <row r="115" spans="1:10" ht="23.25" thickBot="1">
      <c r="A115" s="3"/>
      <c r="B115" s="3" t="s">
        <v>37</v>
      </c>
      <c r="C115" s="4">
        <v>1339</v>
      </c>
      <c r="D115" s="4">
        <v>1338</v>
      </c>
      <c r="E115" s="5">
        <v>482</v>
      </c>
      <c r="F115" s="5">
        <v>802</v>
      </c>
      <c r="G115" s="5">
        <v>35</v>
      </c>
      <c r="H115" s="4">
        <v>1319</v>
      </c>
      <c r="I115" s="5">
        <v>19</v>
      </c>
      <c r="J115" s="5">
        <v>1</v>
      </c>
    </row>
    <row r="116" spans="1:10" ht="23.25" thickBot="1">
      <c r="A116" s="3"/>
      <c r="B116" s="3" t="s">
        <v>4140</v>
      </c>
      <c r="C116" s="4">
        <v>1851</v>
      </c>
      <c r="D116" s="5">
        <v>915</v>
      </c>
      <c r="E116" s="5">
        <v>281</v>
      </c>
      <c r="F116" s="5">
        <v>605</v>
      </c>
      <c r="G116" s="5">
        <v>14</v>
      </c>
      <c r="H116" s="5">
        <v>900</v>
      </c>
      <c r="I116" s="5">
        <v>15</v>
      </c>
      <c r="J116" s="5">
        <v>936</v>
      </c>
    </row>
    <row r="117" spans="1:10" ht="23.25" thickBot="1">
      <c r="A117" s="3"/>
      <c r="B117" s="3" t="s">
        <v>4139</v>
      </c>
      <c r="C117" s="4">
        <v>2295</v>
      </c>
      <c r="D117" s="4">
        <v>1287</v>
      </c>
      <c r="E117" s="5">
        <v>402</v>
      </c>
      <c r="F117" s="5">
        <v>857</v>
      </c>
      <c r="G117" s="5">
        <v>16</v>
      </c>
      <c r="H117" s="4">
        <v>1275</v>
      </c>
      <c r="I117" s="5">
        <v>12</v>
      </c>
      <c r="J117" s="4">
        <v>1008</v>
      </c>
    </row>
    <row r="118" spans="1:10" ht="23.25" thickBot="1">
      <c r="A118" s="3"/>
      <c r="B118" s="3" t="s">
        <v>4138</v>
      </c>
      <c r="C118" s="4">
        <v>1678</v>
      </c>
      <c r="D118" s="5">
        <v>885</v>
      </c>
      <c r="E118" s="5">
        <v>256</v>
      </c>
      <c r="F118" s="5">
        <v>596</v>
      </c>
      <c r="G118" s="5">
        <v>15</v>
      </c>
      <c r="H118" s="5">
        <v>867</v>
      </c>
      <c r="I118" s="5">
        <v>18</v>
      </c>
      <c r="J118" s="5">
        <v>793</v>
      </c>
    </row>
    <row r="119" spans="1:10" ht="17.25" thickBot="1">
      <c r="A119" s="3" t="s">
        <v>4137</v>
      </c>
      <c r="B119" s="3" t="s">
        <v>36</v>
      </c>
      <c r="C119" s="4">
        <v>8103</v>
      </c>
      <c r="D119" s="4">
        <v>4903</v>
      </c>
      <c r="E119" s="4">
        <v>1452</v>
      </c>
      <c r="F119" s="4">
        <v>3307</v>
      </c>
      <c r="G119" s="5">
        <v>75</v>
      </c>
      <c r="H119" s="4">
        <v>4834</v>
      </c>
      <c r="I119" s="5">
        <v>69</v>
      </c>
      <c r="J119" s="4">
        <v>3200</v>
      </c>
    </row>
    <row r="120" spans="1:10" ht="23.25" thickBot="1">
      <c r="A120" s="3"/>
      <c r="B120" s="3" t="s">
        <v>37</v>
      </c>
      <c r="C120" s="4">
        <v>1695</v>
      </c>
      <c r="D120" s="4">
        <v>1695</v>
      </c>
      <c r="E120" s="5">
        <v>580</v>
      </c>
      <c r="F120" s="4">
        <v>1074</v>
      </c>
      <c r="G120" s="5">
        <v>17</v>
      </c>
      <c r="H120" s="4">
        <v>1671</v>
      </c>
      <c r="I120" s="5">
        <v>24</v>
      </c>
      <c r="J120" s="5">
        <v>0</v>
      </c>
    </row>
    <row r="121" spans="1:10" ht="23.25" thickBot="1">
      <c r="A121" s="3"/>
      <c r="B121" s="3" t="s">
        <v>4136</v>
      </c>
      <c r="C121" s="4">
        <v>1993</v>
      </c>
      <c r="D121" s="5">
        <v>961</v>
      </c>
      <c r="E121" s="5">
        <v>268</v>
      </c>
      <c r="F121" s="5">
        <v>664</v>
      </c>
      <c r="G121" s="5">
        <v>18</v>
      </c>
      <c r="H121" s="5">
        <v>950</v>
      </c>
      <c r="I121" s="5">
        <v>11</v>
      </c>
      <c r="J121" s="4">
        <v>1032</v>
      </c>
    </row>
    <row r="122" spans="1:10" ht="23.25" thickBot="1">
      <c r="A122" s="3"/>
      <c r="B122" s="3" t="s">
        <v>4135</v>
      </c>
      <c r="C122" s="4">
        <v>2176</v>
      </c>
      <c r="D122" s="4">
        <v>1099</v>
      </c>
      <c r="E122" s="5">
        <v>304</v>
      </c>
      <c r="F122" s="5">
        <v>759</v>
      </c>
      <c r="G122" s="5">
        <v>24</v>
      </c>
      <c r="H122" s="4">
        <v>1087</v>
      </c>
      <c r="I122" s="5">
        <v>12</v>
      </c>
      <c r="J122" s="4">
        <v>1077</v>
      </c>
    </row>
    <row r="123" spans="1:10" ht="23.25" thickBot="1">
      <c r="A123" s="3"/>
      <c r="B123" s="3" t="s">
        <v>4134</v>
      </c>
      <c r="C123" s="4">
        <v>2239</v>
      </c>
      <c r="D123" s="4">
        <v>1148</v>
      </c>
      <c r="E123" s="5">
        <v>300</v>
      </c>
      <c r="F123" s="5">
        <v>810</v>
      </c>
      <c r="G123" s="5">
        <v>16</v>
      </c>
      <c r="H123" s="4">
        <v>1126</v>
      </c>
      <c r="I123" s="5">
        <v>22</v>
      </c>
      <c r="J123" s="4">
        <v>1091</v>
      </c>
    </row>
    <row r="124" spans="1:10" ht="17.25" thickBot="1">
      <c r="A124" s="3" t="s">
        <v>4133</v>
      </c>
      <c r="B124" s="3" t="s">
        <v>36</v>
      </c>
      <c r="C124" s="4">
        <v>13461</v>
      </c>
      <c r="D124" s="4">
        <v>7995</v>
      </c>
      <c r="E124" s="4">
        <v>2497</v>
      </c>
      <c r="F124" s="4">
        <v>5255</v>
      </c>
      <c r="G124" s="5">
        <v>143</v>
      </c>
      <c r="H124" s="4">
        <v>7895</v>
      </c>
      <c r="I124" s="5">
        <v>100</v>
      </c>
      <c r="J124" s="4">
        <v>5466</v>
      </c>
    </row>
    <row r="125" spans="1:10" ht="23.25" thickBot="1">
      <c r="A125" s="3"/>
      <c r="B125" s="3" t="s">
        <v>37</v>
      </c>
      <c r="C125" s="4">
        <v>2912</v>
      </c>
      <c r="D125" s="4">
        <v>2912</v>
      </c>
      <c r="E125" s="4">
        <v>1080</v>
      </c>
      <c r="F125" s="4">
        <v>1758</v>
      </c>
      <c r="G125" s="5">
        <v>38</v>
      </c>
      <c r="H125" s="4">
        <v>2876</v>
      </c>
      <c r="I125" s="5">
        <v>36</v>
      </c>
      <c r="J125" s="5">
        <v>0</v>
      </c>
    </row>
    <row r="126" spans="1:10" ht="23.25" thickBot="1">
      <c r="A126" s="3"/>
      <c r="B126" s="3" t="s">
        <v>4132</v>
      </c>
      <c r="C126" s="4">
        <v>2803</v>
      </c>
      <c r="D126" s="4">
        <v>1285</v>
      </c>
      <c r="E126" s="5">
        <v>354</v>
      </c>
      <c r="F126" s="5">
        <v>881</v>
      </c>
      <c r="G126" s="5">
        <v>31</v>
      </c>
      <c r="H126" s="4">
        <v>1266</v>
      </c>
      <c r="I126" s="5">
        <v>19</v>
      </c>
      <c r="J126" s="4">
        <v>1518</v>
      </c>
    </row>
    <row r="127" spans="1:10" ht="23.25" thickBot="1">
      <c r="A127" s="3"/>
      <c r="B127" s="3" t="s">
        <v>4131</v>
      </c>
      <c r="C127" s="4">
        <v>2220</v>
      </c>
      <c r="D127" s="4">
        <v>1182</v>
      </c>
      <c r="E127" s="5">
        <v>339</v>
      </c>
      <c r="F127" s="5">
        <v>806</v>
      </c>
      <c r="G127" s="5">
        <v>21</v>
      </c>
      <c r="H127" s="4">
        <v>1166</v>
      </c>
      <c r="I127" s="5">
        <v>16</v>
      </c>
      <c r="J127" s="4">
        <v>1038</v>
      </c>
    </row>
    <row r="128" spans="1:10" ht="23.25" thickBot="1">
      <c r="A128" s="3"/>
      <c r="B128" s="3" t="s">
        <v>4130</v>
      </c>
      <c r="C128" s="4">
        <v>2802</v>
      </c>
      <c r="D128" s="4">
        <v>1294</v>
      </c>
      <c r="E128" s="5">
        <v>386</v>
      </c>
      <c r="F128" s="5">
        <v>873</v>
      </c>
      <c r="G128" s="5">
        <v>23</v>
      </c>
      <c r="H128" s="4">
        <v>1282</v>
      </c>
      <c r="I128" s="5">
        <v>12</v>
      </c>
      <c r="J128" s="4">
        <v>1508</v>
      </c>
    </row>
    <row r="129" spans="1:10" ht="23.25" thickBot="1">
      <c r="A129" s="3"/>
      <c r="B129" s="3" t="s">
        <v>4129</v>
      </c>
      <c r="C129" s="4">
        <v>2724</v>
      </c>
      <c r="D129" s="4">
        <v>1322</v>
      </c>
      <c r="E129" s="5">
        <v>338</v>
      </c>
      <c r="F129" s="5">
        <v>937</v>
      </c>
      <c r="G129" s="5">
        <v>30</v>
      </c>
      <c r="H129" s="4">
        <v>1305</v>
      </c>
      <c r="I129" s="5">
        <v>17</v>
      </c>
      <c r="J129" s="4">
        <v>1402</v>
      </c>
    </row>
    <row r="130" spans="1:10" ht="17.25" thickBot="1">
      <c r="A130" s="3" t="s">
        <v>4128</v>
      </c>
      <c r="B130" s="3" t="s">
        <v>36</v>
      </c>
      <c r="C130" s="4">
        <v>8139</v>
      </c>
      <c r="D130" s="4">
        <v>4919</v>
      </c>
      <c r="E130" s="4">
        <v>1283</v>
      </c>
      <c r="F130" s="4">
        <v>3461</v>
      </c>
      <c r="G130" s="5">
        <v>99</v>
      </c>
      <c r="H130" s="4">
        <v>4843</v>
      </c>
      <c r="I130" s="5">
        <v>76</v>
      </c>
      <c r="J130" s="4">
        <v>3220</v>
      </c>
    </row>
    <row r="131" spans="1:10" ht="23.25" thickBot="1">
      <c r="A131" s="3"/>
      <c r="B131" s="3" t="s">
        <v>37</v>
      </c>
      <c r="C131" s="4">
        <v>1687</v>
      </c>
      <c r="D131" s="4">
        <v>1687</v>
      </c>
      <c r="E131" s="5">
        <v>534</v>
      </c>
      <c r="F131" s="4">
        <v>1095</v>
      </c>
      <c r="G131" s="5">
        <v>29</v>
      </c>
      <c r="H131" s="4">
        <v>1658</v>
      </c>
      <c r="I131" s="5">
        <v>29</v>
      </c>
      <c r="J131" s="5">
        <v>0</v>
      </c>
    </row>
    <row r="132" spans="1:10" ht="23.25" thickBot="1">
      <c r="A132" s="3"/>
      <c r="B132" s="3" t="s">
        <v>4127</v>
      </c>
      <c r="C132" s="4">
        <v>2380</v>
      </c>
      <c r="D132" s="4">
        <v>1165</v>
      </c>
      <c r="E132" s="5">
        <v>274</v>
      </c>
      <c r="F132" s="5">
        <v>850</v>
      </c>
      <c r="G132" s="5">
        <v>23</v>
      </c>
      <c r="H132" s="4">
        <v>1147</v>
      </c>
      <c r="I132" s="5">
        <v>18</v>
      </c>
      <c r="J132" s="4">
        <v>1215</v>
      </c>
    </row>
    <row r="133" spans="1:10" ht="23.25" thickBot="1">
      <c r="A133" s="3"/>
      <c r="B133" s="3" t="s">
        <v>4126</v>
      </c>
      <c r="C133" s="4">
        <v>1955</v>
      </c>
      <c r="D133" s="4">
        <v>1044</v>
      </c>
      <c r="E133" s="5">
        <v>229</v>
      </c>
      <c r="F133" s="5">
        <v>769</v>
      </c>
      <c r="G133" s="5">
        <v>28</v>
      </c>
      <c r="H133" s="4">
        <v>1026</v>
      </c>
      <c r="I133" s="5">
        <v>18</v>
      </c>
      <c r="J133" s="5">
        <v>911</v>
      </c>
    </row>
    <row r="134" spans="1:10" ht="23.25" thickBot="1">
      <c r="A134" s="3"/>
      <c r="B134" s="3" t="s">
        <v>4125</v>
      </c>
      <c r="C134" s="4">
        <v>2117</v>
      </c>
      <c r="D134" s="4">
        <v>1023</v>
      </c>
      <c r="E134" s="5">
        <v>246</v>
      </c>
      <c r="F134" s="5">
        <v>747</v>
      </c>
      <c r="G134" s="5">
        <v>19</v>
      </c>
      <c r="H134" s="4">
        <v>1012</v>
      </c>
      <c r="I134" s="5">
        <v>11</v>
      </c>
      <c r="J134" s="4">
        <v>1094</v>
      </c>
    </row>
    <row r="135" spans="1:10" ht="17.25" thickBot="1">
      <c r="A135" s="3" t="s">
        <v>4124</v>
      </c>
      <c r="B135" s="3" t="s">
        <v>36</v>
      </c>
      <c r="C135" s="4">
        <v>7545</v>
      </c>
      <c r="D135" s="4">
        <v>4630</v>
      </c>
      <c r="E135" s="4">
        <v>1061</v>
      </c>
      <c r="F135" s="4">
        <v>3420</v>
      </c>
      <c r="G135" s="5">
        <v>84</v>
      </c>
      <c r="H135" s="4">
        <v>4565</v>
      </c>
      <c r="I135" s="5">
        <v>65</v>
      </c>
      <c r="J135" s="4">
        <v>2915</v>
      </c>
    </row>
    <row r="136" spans="1:10" ht="23.25" thickBot="1">
      <c r="A136" s="3"/>
      <c r="B136" s="3" t="s">
        <v>37</v>
      </c>
      <c r="C136" s="4">
        <v>1592</v>
      </c>
      <c r="D136" s="4">
        <v>1592</v>
      </c>
      <c r="E136" s="5">
        <v>422</v>
      </c>
      <c r="F136" s="4">
        <v>1124</v>
      </c>
      <c r="G136" s="5">
        <v>23</v>
      </c>
      <c r="H136" s="4">
        <v>1569</v>
      </c>
      <c r="I136" s="5">
        <v>23</v>
      </c>
      <c r="J136" s="5">
        <v>0</v>
      </c>
    </row>
    <row r="137" spans="1:10" ht="23.25" thickBot="1">
      <c r="A137" s="3"/>
      <c r="B137" s="3" t="s">
        <v>4123</v>
      </c>
      <c r="C137" s="4">
        <v>2080</v>
      </c>
      <c r="D137" s="5">
        <v>980</v>
      </c>
      <c r="E137" s="5">
        <v>209</v>
      </c>
      <c r="F137" s="5">
        <v>730</v>
      </c>
      <c r="G137" s="5">
        <v>22</v>
      </c>
      <c r="H137" s="5">
        <v>961</v>
      </c>
      <c r="I137" s="5">
        <v>19</v>
      </c>
      <c r="J137" s="4">
        <v>1100</v>
      </c>
    </row>
    <row r="138" spans="1:10" ht="23.25" thickBot="1">
      <c r="A138" s="3"/>
      <c r="B138" s="3" t="s">
        <v>4122</v>
      </c>
      <c r="C138" s="4">
        <v>1890</v>
      </c>
      <c r="D138" s="5">
        <v>964</v>
      </c>
      <c r="E138" s="5">
        <v>186</v>
      </c>
      <c r="F138" s="5">
        <v>739</v>
      </c>
      <c r="G138" s="5">
        <v>26</v>
      </c>
      <c r="H138" s="5">
        <v>951</v>
      </c>
      <c r="I138" s="5">
        <v>13</v>
      </c>
      <c r="J138" s="5">
        <v>926</v>
      </c>
    </row>
    <row r="139" spans="1:10" ht="23.25" thickBot="1">
      <c r="A139" s="3"/>
      <c r="B139" s="3" t="s">
        <v>4121</v>
      </c>
      <c r="C139" s="4">
        <v>1983</v>
      </c>
      <c r="D139" s="4">
        <v>1094</v>
      </c>
      <c r="E139" s="5">
        <v>244</v>
      </c>
      <c r="F139" s="5">
        <v>827</v>
      </c>
      <c r="G139" s="5">
        <v>13</v>
      </c>
      <c r="H139" s="4">
        <v>1084</v>
      </c>
      <c r="I139" s="5">
        <v>10</v>
      </c>
      <c r="J139" s="5">
        <v>889</v>
      </c>
    </row>
    <row r="140" spans="1:10" ht="23.25" thickBot="1">
      <c r="A140" s="3" t="s">
        <v>97</v>
      </c>
      <c r="B140" s="3"/>
      <c r="C140" s="5">
        <v>0</v>
      </c>
      <c r="D140" s="5">
        <v>2</v>
      </c>
      <c r="E140" s="5">
        <v>2</v>
      </c>
      <c r="F140" s="5">
        <v>0</v>
      </c>
      <c r="G140" s="5">
        <v>0</v>
      </c>
      <c r="H140" s="5">
        <v>2</v>
      </c>
      <c r="I140" s="5">
        <v>0</v>
      </c>
      <c r="J140" s="5">
        <v>-2</v>
      </c>
    </row>
  </sheetData>
  <mergeCells count="14">
    <mergeCell ref="J1:J3"/>
    <mergeCell ref="H2:H3"/>
    <mergeCell ref="A1:A3"/>
    <mergeCell ref="B1:B3"/>
    <mergeCell ref="C1:C3"/>
    <mergeCell ref="D1:D3"/>
    <mergeCell ref="E1:H1"/>
    <mergeCell ref="J60:J62"/>
    <mergeCell ref="H61:H62"/>
    <mergeCell ref="A60:A62"/>
    <mergeCell ref="B60:B62"/>
    <mergeCell ref="C60:C62"/>
    <mergeCell ref="D60:D62"/>
    <mergeCell ref="E60:H60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B39BC-F6CD-4784-B9AE-E93665AEA941}">
  <sheetPr>
    <tabColor theme="5" tint="0.59999389629810485"/>
  </sheetPr>
  <dimension ref="A1:X7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4276</v>
      </c>
      <c r="F3" s="11" t="s">
        <v>4275</v>
      </c>
      <c r="G3" s="11" t="s">
        <v>4274</v>
      </c>
      <c r="H3" s="11" t="s">
        <v>4273</v>
      </c>
      <c r="I3" s="44"/>
      <c r="J3" s="11"/>
      <c r="K3" s="44"/>
      <c r="U3" t="s">
        <v>3</v>
      </c>
      <c r="V3" t="str">
        <f t="shared" si="0"/>
        <v>서재헌</v>
      </c>
      <c r="W3" t="str">
        <f t="shared" si="0"/>
        <v>류성걸</v>
      </c>
      <c r="X3" t="str">
        <f t="shared" si="0"/>
        <v>양희</v>
      </c>
    </row>
    <row r="4" spans="1:24" ht="17.25" thickBot="1">
      <c r="A4" s="3" t="s">
        <v>30</v>
      </c>
      <c r="B4" s="3"/>
      <c r="C4" s="4">
        <v>124323</v>
      </c>
      <c r="D4" s="4">
        <v>82213</v>
      </c>
      <c r="E4" s="4">
        <v>21594</v>
      </c>
      <c r="F4" s="4">
        <v>56444</v>
      </c>
      <c r="G4" s="4">
        <v>2162</v>
      </c>
      <c r="H4" s="5">
        <v>903</v>
      </c>
      <c r="I4" s="4">
        <v>81103</v>
      </c>
      <c r="J4" s="4">
        <v>1110</v>
      </c>
      <c r="K4" s="4">
        <v>42110</v>
      </c>
      <c r="V4" s="8"/>
      <c r="W4" s="8"/>
      <c r="X4" s="8"/>
    </row>
    <row r="5" spans="1:24" ht="23.25" thickBot="1">
      <c r="A5" s="3" t="s">
        <v>31</v>
      </c>
      <c r="B5" s="3"/>
      <c r="C5" s="5">
        <v>234</v>
      </c>
      <c r="D5" s="5">
        <v>222</v>
      </c>
      <c r="E5" s="5">
        <v>60</v>
      </c>
      <c r="F5" s="5">
        <v>137</v>
      </c>
      <c r="G5" s="5">
        <v>10</v>
      </c>
      <c r="H5" s="5">
        <v>6</v>
      </c>
      <c r="I5" s="5">
        <v>213</v>
      </c>
      <c r="J5" s="5">
        <v>9</v>
      </c>
      <c r="K5" s="5">
        <v>12</v>
      </c>
      <c r="T5" t="s">
        <v>2929</v>
      </c>
      <c r="U5">
        <f>SUMIF($A:$A,"합계",D:D)</f>
        <v>82213</v>
      </c>
      <c r="V5">
        <f>SUMIF($A:$A,"합계",E:E)</f>
        <v>21594</v>
      </c>
      <c r="W5">
        <f>SUMIF($A:$A,"합계",F:F)</f>
        <v>56444</v>
      </c>
      <c r="X5">
        <f>SUMIF($A:$A,"합계",G:G)</f>
        <v>2162</v>
      </c>
    </row>
    <row r="6" spans="1:24" ht="23.25" thickBot="1">
      <c r="A6" s="3" t="s">
        <v>32</v>
      </c>
      <c r="B6" s="3"/>
      <c r="C6" s="4">
        <v>7031</v>
      </c>
      <c r="D6" s="4">
        <v>7025</v>
      </c>
      <c r="E6" s="4">
        <v>2709</v>
      </c>
      <c r="F6" s="4">
        <v>3816</v>
      </c>
      <c r="G6" s="5">
        <v>272</v>
      </c>
      <c r="H6" s="5">
        <v>89</v>
      </c>
      <c r="I6" s="4">
        <v>6886</v>
      </c>
      <c r="J6" s="5">
        <v>139</v>
      </c>
      <c r="K6" s="5">
        <v>6</v>
      </c>
      <c r="T6" t="s">
        <v>2930</v>
      </c>
      <c r="U6">
        <f>U5-U7</f>
        <v>48121</v>
      </c>
      <c r="V6">
        <f>V5-V7</f>
        <v>10887</v>
      </c>
      <c r="W6">
        <f>W5-W7</f>
        <v>34681</v>
      </c>
      <c r="X6">
        <f>X5-X7</f>
        <v>1278</v>
      </c>
    </row>
    <row r="7" spans="1:24" ht="23.25" thickBot="1">
      <c r="A7" s="3" t="s">
        <v>33</v>
      </c>
      <c r="B7" s="3"/>
      <c r="C7" s="5">
        <v>272</v>
      </c>
      <c r="D7" s="5">
        <v>92</v>
      </c>
      <c r="E7" s="5">
        <v>57</v>
      </c>
      <c r="F7" s="5">
        <v>27</v>
      </c>
      <c r="G7" s="5">
        <v>6</v>
      </c>
      <c r="H7" s="5">
        <v>1</v>
      </c>
      <c r="I7" s="5">
        <v>91</v>
      </c>
      <c r="J7" s="5">
        <v>1</v>
      </c>
      <c r="K7" s="5">
        <v>180</v>
      </c>
      <c r="T7" t="s">
        <v>2931</v>
      </c>
      <c r="U7">
        <f>U11+U10+U9</f>
        <v>34092</v>
      </c>
      <c r="V7">
        <f>V11+V10+V9</f>
        <v>10707</v>
      </c>
      <c r="W7">
        <f>W11+W10+W9</f>
        <v>21763</v>
      </c>
      <c r="X7">
        <f>X11+X10+X9</f>
        <v>884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4272</v>
      </c>
      <c r="B9" s="3" t="s">
        <v>36</v>
      </c>
      <c r="C9" s="4">
        <v>6982</v>
      </c>
      <c r="D9" s="4">
        <v>4607</v>
      </c>
      <c r="E9" s="5">
        <v>955</v>
      </c>
      <c r="F9" s="4">
        <v>3408</v>
      </c>
      <c r="G9" s="5">
        <v>120</v>
      </c>
      <c r="H9" s="5">
        <v>55</v>
      </c>
      <c r="I9" s="4">
        <v>4538</v>
      </c>
      <c r="J9" s="5">
        <v>69</v>
      </c>
      <c r="K9" s="4">
        <v>2375</v>
      </c>
      <c r="T9" t="s">
        <v>2934</v>
      </c>
      <c r="U9">
        <f>SUMIF($A:$A,"거소·선상투표",D:D)+SUMIF($A:$A,"국외부재자투표",D:D)+SUMIF($A:$A,"국외부재자투표(공관)",D:D)</f>
        <v>315</v>
      </c>
      <c r="V9">
        <f t="shared" ref="V9:X11" si="1">SUMIF($A:$A,"거소·선상투표",E:E)+SUMIF($A:$A,"국외부재자투표",E:E)+SUMIF($A:$A,"국외부재자투표(공관)",E:E)</f>
        <v>117</v>
      </c>
      <c r="W9">
        <f t="shared" si="1"/>
        <v>165</v>
      </c>
      <c r="X9">
        <f t="shared" si="1"/>
        <v>16</v>
      </c>
    </row>
    <row r="10" spans="1:24" ht="23.25" thickBot="1">
      <c r="A10" s="3"/>
      <c r="B10" s="3" t="s">
        <v>37</v>
      </c>
      <c r="C10" s="4">
        <v>1988</v>
      </c>
      <c r="D10" s="4">
        <v>1988</v>
      </c>
      <c r="E10" s="5">
        <v>472</v>
      </c>
      <c r="F10" s="4">
        <v>1424</v>
      </c>
      <c r="G10" s="5">
        <v>40</v>
      </c>
      <c r="H10" s="5">
        <v>24</v>
      </c>
      <c r="I10" s="4">
        <v>1960</v>
      </c>
      <c r="J10" s="5">
        <v>28</v>
      </c>
      <c r="K10" s="5">
        <v>0</v>
      </c>
      <c r="T10" t="s">
        <v>2932</v>
      </c>
      <c r="U10">
        <f>SUMIF($B:$B,"관내사전투표",D:D)</f>
        <v>26752</v>
      </c>
      <c r="V10">
        <f t="shared" ref="V10:X12" si="2">SUMIF($B:$B,"관내사전투표",E:E)</f>
        <v>7881</v>
      </c>
      <c r="W10">
        <f t="shared" si="2"/>
        <v>17782</v>
      </c>
      <c r="X10">
        <f t="shared" si="2"/>
        <v>596</v>
      </c>
    </row>
    <row r="11" spans="1:24" ht="23.25" thickBot="1">
      <c r="A11" s="3"/>
      <c r="B11" s="3" t="s">
        <v>4271</v>
      </c>
      <c r="C11" s="4">
        <v>1621</v>
      </c>
      <c r="D11" s="5">
        <v>762</v>
      </c>
      <c r="E11" s="5">
        <v>165</v>
      </c>
      <c r="F11" s="5">
        <v>548</v>
      </c>
      <c r="G11" s="5">
        <v>25</v>
      </c>
      <c r="H11" s="5">
        <v>11</v>
      </c>
      <c r="I11" s="5">
        <v>749</v>
      </c>
      <c r="J11" s="5">
        <v>13</v>
      </c>
      <c r="K11" s="5">
        <v>859</v>
      </c>
      <c r="T11" t="s">
        <v>2933</v>
      </c>
      <c r="U11">
        <f>SUMIF($A:$A,"관외사전투표",D:D)</f>
        <v>7025</v>
      </c>
      <c r="V11">
        <f t="shared" ref="V11:X13" si="3">SUMIF($A:$A,"관외사전투표",E:E)</f>
        <v>2709</v>
      </c>
      <c r="W11">
        <f t="shared" si="3"/>
        <v>3816</v>
      </c>
      <c r="X11">
        <f t="shared" si="3"/>
        <v>272</v>
      </c>
    </row>
    <row r="12" spans="1:24" ht="23.25" thickBot="1">
      <c r="A12" s="3"/>
      <c r="B12" s="3" t="s">
        <v>4270</v>
      </c>
      <c r="C12" s="4">
        <v>1909</v>
      </c>
      <c r="D12" s="4">
        <v>1029</v>
      </c>
      <c r="E12" s="5">
        <v>201</v>
      </c>
      <c r="F12" s="5">
        <v>766</v>
      </c>
      <c r="G12" s="5">
        <v>36</v>
      </c>
      <c r="H12" s="5">
        <v>13</v>
      </c>
      <c r="I12" s="4">
        <v>1016</v>
      </c>
      <c r="J12" s="5">
        <v>13</v>
      </c>
      <c r="K12" s="5">
        <v>880</v>
      </c>
    </row>
    <row r="13" spans="1:24" ht="23.25" thickBot="1">
      <c r="A13" s="3"/>
      <c r="B13" s="3" t="s">
        <v>4269</v>
      </c>
      <c r="C13" s="4">
        <v>1464</v>
      </c>
      <c r="D13" s="5">
        <v>828</v>
      </c>
      <c r="E13" s="5">
        <v>117</v>
      </c>
      <c r="F13" s="5">
        <v>670</v>
      </c>
      <c r="G13" s="5">
        <v>19</v>
      </c>
      <c r="H13" s="5">
        <v>7</v>
      </c>
      <c r="I13" s="5">
        <v>813</v>
      </c>
      <c r="J13" s="5">
        <v>15</v>
      </c>
      <c r="K13" s="5">
        <v>636</v>
      </c>
    </row>
    <row r="14" spans="1:24" ht="17.25" thickBot="1">
      <c r="A14" s="3" t="s">
        <v>4268</v>
      </c>
      <c r="B14" s="3" t="s">
        <v>36</v>
      </c>
      <c r="C14" s="4">
        <v>9157</v>
      </c>
      <c r="D14" s="4">
        <v>6251</v>
      </c>
      <c r="E14" s="4">
        <v>1794</v>
      </c>
      <c r="F14" s="4">
        <v>4129</v>
      </c>
      <c r="G14" s="5">
        <v>198</v>
      </c>
      <c r="H14" s="5">
        <v>50</v>
      </c>
      <c r="I14" s="4">
        <v>6171</v>
      </c>
      <c r="J14" s="5">
        <v>80</v>
      </c>
      <c r="K14" s="4">
        <v>2906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2504</v>
      </c>
      <c r="D15" s="4">
        <v>2504</v>
      </c>
      <c r="E15" s="5">
        <v>839</v>
      </c>
      <c r="F15" s="4">
        <v>1567</v>
      </c>
      <c r="G15" s="5">
        <v>68</v>
      </c>
      <c r="H15" s="5">
        <v>13</v>
      </c>
      <c r="I15" s="4">
        <v>2487</v>
      </c>
      <c r="J15" s="5">
        <v>17</v>
      </c>
      <c r="K15" s="5">
        <v>0</v>
      </c>
      <c r="U15" s="8"/>
      <c r="V15" s="8"/>
      <c r="W15" s="8"/>
      <c r="X15" s="8"/>
    </row>
    <row r="16" spans="1:24" ht="23.25" thickBot="1">
      <c r="A16" s="3"/>
      <c r="B16" s="3" t="s">
        <v>4267</v>
      </c>
      <c r="C16" s="4">
        <v>2337</v>
      </c>
      <c r="D16" s="4">
        <v>1256</v>
      </c>
      <c r="E16" s="5">
        <v>306</v>
      </c>
      <c r="F16" s="5">
        <v>864</v>
      </c>
      <c r="G16" s="5">
        <v>55</v>
      </c>
      <c r="H16" s="5">
        <v>12</v>
      </c>
      <c r="I16" s="4">
        <v>1237</v>
      </c>
      <c r="J16" s="5">
        <v>19</v>
      </c>
      <c r="K16" s="4">
        <v>1081</v>
      </c>
    </row>
    <row r="17" spans="1:11" ht="23.25" thickBot="1">
      <c r="A17" s="3"/>
      <c r="B17" s="3" t="s">
        <v>4266</v>
      </c>
      <c r="C17" s="4">
        <v>2062</v>
      </c>
      <c r="D17" s="4">
        <v>1030</v>
      </c>
      <c r="E17" s="5">
        <v>306</v>
      </c>
      <c r="F17" s="5">
        <v>668</v>
      </c>
      <c r="G17" s="5">
        <v>26</v>
      </c>
      <c r="H17" s="5">
        <v>11</v>
      </c>
      <c r="I17" s="4">
        <v>1011</v>
      </c>
      <c r="J17" s="5">
        <v>19</v>
      </c>
      <c r="K17" s="4">
        <v>1032</v>
      </c>
    </row>
    <row r="18" spans="1:11" ht="23.25" thickBot="1">
      <c r="A18" s="3"/>
      <c r="B18" s="3" t="s">
        <v>4265</v>
      </c>
      <c r="C18" s="4">
        <v>2254</v>
      </c>
      <c r="D18" s="4">
        <v>1461</v>
      </c>
      <c r="E18" s="5">
        <v>343</v>
      </c>
      <c r="F18" s="4">
        <v>1030</v>
      </c>
      <c r="G18" s="5">
        <v>49</v>
      </c>
      <c r="H18" s="5">
        <v>14</v>
      </c>
      <c r="I18" s="4">
        <v>1436</v>
      </c>
      <c r="J18" s="5">
        <v>25</v>
      </c>
      <c r="K18" s="5">
        <v>793</v>
      </c>
    </row>
    <row r="19" spans="1:11" ht="17.25" thickBot="1">
      <c r="A19" s="3" t="s">
        <v>4264</v>
      </c>
      <c r="B19" s="3" t="s">
        <v>36</v>
      </c>
      <c r="C19" s="4">
        <v>7222</v>
      </c>
      <c r="D19" s="4">
        <v>4659</v>
      </c>
      <c r="E19" s="4">
        <v>1217</v>
      </c>
      <c r="F19" s="4">
        <v>3197</v>
      </c>
      <c r="G19" s="5">
        <v>132</v>
      </c>
      <c r="H19" s="5">
        <v>57</v>
      </c>
      <c r="I19" s="4">
        <v>4603</v>
      </c>
      <c r="J19" s="5">
        <v>56</v>
      </c>
      <c r="K19" s="4">
        <v>2563</v>
      </c>
    </row>
    <row r="20" spans="1:11" ht="23.25" thickBot="1">
      <c r="A20" s="3"/>
      <c r="B20" s="3" t="s">
        <v>37</v>
      </c>
      <c r="C20" s="4">
        <v>1810</v>
      </c>
      <c r="D20" s="4">
        <v>1810</v>
      </c>
      <c r="E20" s="5">
        <v>591</v>
      </c>
      <c r="F20" s="4">
        <v>1138</v>
      </c>
      <c r="G20" s="5">
        <v>43</v>
      </c>
      <c r="H20" s="5">
        <v>20</v>
      </c>
      <c r="I20" s="4">
        <v>1792</v>
      </c>
      <c r="J20" s="5">
        <v>18</v>
      </c>
      <c r="K20" s="5">
        <v>0</v>
      </c>
    </row>
    <row r="21" spans="1:11" ht="23.25" thickBot="1">
      <c r="A21" s="3"/>
      <c r="B21" s="3" t="s">
        <v>4263</v>
      </c>
      <c r="C21" s="4">
        <v>3473</v>
      </c>
      <c r="D21" s="4">
        <v>1944</v>
      </c>
      <c r="E21" s="5">
        <v>445</v>
      </c>
      <c r="F21" s="4">
        <v>1396</v>
      </c>
      <c r="G21" s="5">
        <v>60</v>
      </c>
      <c r="H21" s="5">
        <v>21</v>
      </c>
      <c r="I21" s="4">
        <v>1922</v>
      </c>
      <c r="J21" s="5">
        <v>22</v>
      </c>
      <c r="K21" s="4">
        <v>1529</v>
      </c>
    </row>
    <row r="22" spans="1:11" ht="23.25" thickBot="1">
      <c r="A22" s="3"/>
      <c r="B22" s="3" t="s">
        <v>4262</v>
      </c>
      <c r="C22" s="4">
        <v>1939</v>
      </c>
      <c r="D22" s="5">
        <v>905</v>
      </c>
      <c r="E22" s="5">
        <v>181</v>
      </c>
      <c r="F22" s="5">
        <v>663</v>
      </c>
      <c r="G22" s="5">
        <v>29</v>
      </c>
      <c r="H22" s="5">
        <v>16</v>
      </c>
      <c r="I22" s="5">
        <v>889</v>
      </c>
      <c r="J22" s="5">
        <v>16</v>
      </c>
      <c r="K22" s="4">
        <v>1034</v>
      </c>
    </row>
    <row r="23" spans="1:11" ht="17.25" thickBot="1">
      <c r="A23" s="3" t="s">
        <v>4261</v>
      </c>
      <c r="B23" s="3" t="s">
        <v>36</v>
      </c>
      <c r="C23" s="4">
        <v>11447</v>
      </c>
      <c r="D23" s="4">
        <v>6708</v>
      </c>
      <c r="E23" s="4">
        <v>1623</v>
      </c>
      <c r="F23" s="4">
        <v>4721</v>
      </c>
      <c r="G23" s="5">
        <v>174</v>
      </c>
      <c r="H23" s="5">
        <v>90</v>
      </c>
      <c r="I23" s="4">
        <v>6608</v>
      </c>
      <c r="J23" s="5">
        <v>100</v>
      </c>
      <c r="K23" s="4">
        <v>4739</v>
      </c>
    </row>
    <row r="24" spans="1:11" ht="23.25" thickBot="1">
      <c r="A24" s="3"/>
      <c r="B24" s="3" t="s">
        <v>37</v>
      </c>
      <c r="C24" s="4">
        <v>2382</v>
      </c>
      <c r="D24" s="4">
        <v>2382</v>
      </c>
      <c r="E24" s="5">
        <v>671</v>
      </c>
      <c r="F24" s="4">
        <v>1592</v>
      </c>
      <c r="G24" s="5">
        <v>60</v>
      </c>
      <c r="H24" s="5">
        <v>27</v>
      </c>
      <c r="I24" s="4">
        <v>2350</v>
      </c>
      <c r="J24" s="5">
        <v>32</v>
      </c>
      <c r="K24" s="5">
        <v>0</v>
      </c>
    </row>
    <row r="25" spans="1:11" ht="23.25" thickBot="1">
      <c r="A25" s="3"/>
      <c r="B25" s="3" t="s">
        <v>4260</v>
      </c>
      <c r="C25" s="4">
        <v>3236</v>
      </c>
      <c r="D25" s="4">
        <v>1369</v>
      </c>
      <c r="E25" s="5">
        <v>335</v>
      </c>
      <c r="F25" s="5">
        <v>956</v>
      </c>
      <c r="G25" s="5">
        <v>38</v>
      </c>
      <c r="H25" s="5">
        <v>21</v>
      </c>
      <c r="I25" s="4">
        <v>1350</v>
      </c>
      <c r="J25" s="5">
        <v>19</v>
      </c>
      <c r="K25" s="4">
        <v>1867</v>
      </c>
    </row>
    <row r="26" spans="1:11" ht="23.25" thickBot="1">
      <c r="A26" s="3"/>
      <c r="B26" s="3" t="s">
        <v>4259</v>
      </c>
      <c r="C26" s="4">
        <v>3321</v>
      </c>
      <c r="D26" s="4">
        <v>1745</v>
      </c>
      <c r="E26" s="5">
        <v>333</v>
      </c>
      <c r="F26" s="4">
        <v>1310</v>
      </c>
      <c r="G26" s="5">
        <v>42</v>
      </c>
      <c r="H26" s="5">
        <v>29</v>
      </c>
      <c r="I26" s="4">
        <v>1714</v>
      </c>
      <c r="J26" s="5">
        <v>31</v>
      </c>
      <c r="K26" s="4">
        <v>1576</v>
      </c>
    </row>
    <row r="27" spans="1:11" ht="23.25" thickBot="1">
      <c r="A27" s="3"/>
      <c r="B27" s="3" t="s">
        <v>4258</v>
      </c>
      <c r="C27" s="4">
        <v>2508</v>
      </c>
      <c r="D27" s="4">
        <v>1212</v>
      </c>
      <c r="E27" s="5">
        <v>284</v>
      </c>
      <c r="F27" s="5">
        <v>863</v>
      </c>
      <c r="G27" s="5">
        <v>34</v>
      </c>
      <c r="H27" s="5">
        <v>13</v>
      </c>
      <c r="I27" s="4">
        <v>1194</v>
      </c>
      <c r="J27" s="5">
        <v>18</v>
      </c>
      <c r="K27" s="4">
        <v>1296</v>
      </c>
    </row>
    <row r="28" spans="1:11" ht="17.25" thickBot="1">
      <c r="A28" s="3" t="s">
        <v>4257</v>
      </c>
      <c r="B28" s="3" t="s">
        <v>36</v>
      </c>
      <c r="C28" s="4">
        <v>6550</v>
      </c>
      <c r="D28" s="4">
        <v>4550</v>
      </c>
      <c r="E28" s="4">
        <v>1124</v>
      </c>
      <c r="F28" s="4">
        <v>3189</v>
      </c>
      <c r="G28" s="5">
        <v>124</v>
      </c>
      <c r="H28" s="5">
        <v>58</v>
      </c>
      <c r="I28" s="4">
        <v>4495</v>
      </c>
      <c r="J28" s="5">
        <v>55</v>
      </c>
      <c r="K28" s="4">
        <v>2000</v>
      </c>
    </row>
    <row r="29" spans="1:11" ht="23.25" thickBot="1">
      <c r="A29" s="3"/>
      <c r="B29" s="3" t="s">
        <v>37</v>
      </c>
      <c r="C29" s="4">
        <v>2180</v>
      </c>
      <c r="D29" s="4">
        <v>2175</v>
      </c>
      <c r="E29" s="5">
        <v>672</v>
      </c>
      <c r="F29" s="4">
        <v>1389</v>
      </c>
      <c r="G29" s="5">
        <v>63</v>
      </c>
      <c r="H29" s="5">
        <v>26</v>
      </c>
      <c r="I29" s="4">
        <v>2150</v>
      </c>
      <c r="J29" s="5">
        <v>25</v>
      </c>
      <c r="K29" s="5">
        <v>5</v>
      </c>
    </row>
    <row r="30" spans="1:11" ht="23.25" thickBot="1">
      <c r="A30" s="3"/>
      <c r="B30" s="3" t="s">
        <v>4256</v>
      </c>
      <c r="C30" s="4">
        <v>1934</v>
      </c>
      <c r="D30" s="4">
        <v>1064</v>
      </c>
      <c r="E30" s="5">
        <v>213</v>
      </c>
      <c r="F30" s="5">
        <v>809</v>
      </c>
      <c r="G30" s="5">
        <v>21</v>
      </c>
      <c r="H30" s="5">
        <v>13</v>
      </c>
      <c r="I30" s="4">
        <v>1056</v>
      </c>
      <c r="J30" s="5">
        <v>8</v>
      </c>
      <c r="K30" s="5">
        <v>870</v>
      </c>
    </row>
    <row r="31" spans="1:11" ht="23.25" thickBot="1">
      <c r="A31" s="3"/>
      <c r="B31" s="3" t="s">
        <v>4255</v>
      </c>
      <c r="C31" s="4">
        <v>2436</v>
      </c>
      <c r="D31" s="4">
        <v>1311</v>
      </c>
      <c r="E31" s="5">
        <v>239</v>
      </c>
      <c r="F31" s="5">
        <v>991</v>
      </c>
      <c r="G31" s="5">
        <v>40</v>
      </c>
      <c r="H31" s="5">
        <v>19</v>
      </c>
      <c r="I31" s="4">
        <v>1289</v>
      </c>
      <c r="J31" s="5">
        <v>22</v>
      </c>
      <c r="K31" s="4">
        <v>1125</v>
      </c>
    </row>
    <row r="32" spans="1:11" ht="17.25" thickBot="1">
      <c r="A32" s="3" t="s">
        <v>4254</v>
      </c>
      <c r="B32" s="3" t="s">
        <v>36</v>
      </c>
      <c r="C32" s="4">
        <v>11161</v>
      </c>
      <c r="D32" s="4">
        <v>7611</v>
      </c>
      <c r="E32" s="4">
        <v>2030</v>
      </c>
      <c r="F32" s="4">
        <v>5256</v>
      </c>
      <c r="G32" s="5">
        <v>172</v>
      </c>
      <c r="H32" s="5">
        <v>64</v>
      </c>
      <c r="I32" s="4">
        <v>7522</v>
      </c>
      <c r="J32" s="5">
        <v>89</v>
      </c>
      <c r="K32" s="4">
        <v>3550</v>
      </c>
    </row>
    <row r="33" spans="1:11" ht="23.25" thickBot="1">
      <c r="A33" s="3"/>
      <c r="B33" s="3" t="s">
        <v>37</v>
      </c>
      <c r="C33" s="4">
        <v>2457</v>
      </c>
      <c r="D33" s="4">
        <v>2457</v>
      </c>
      <c r="E33" s="5">
        <v>755</v>
      </c>
      <c r="F33" s="4">
        <v>1597</v>
      </c>
      <c r="G33" s="5">
        <v>66</v>
      </c>
      <c r="H33" s="5">
        <v>16</v>
      </c>
      <c r="I33" s="4">
        <v>2434</v>
      </c>
      <c r="J33" s="5">
        <v>23</v>
      </c>
      <c r="K33" s="5">
        <v>0</v>
      </c>
    </row>
    <row r="34" spans="1:11" ht="23.25" thickBot="1">
      <c r="A34" s="3"/>
      <c r="B34" s="3" t="s">
        <v>4253</v>
      </c>
      <c r="C34" s="4">
        <v>2058</v>
      </c>
      <c r="D34" s="4">
        <v>1274</v>
      </c>
      <c r="E34" s="5">
        <v>297</v>
      </c>
      <c r="F34" s="5">
        <v>922</v>
      </c>
      <c r="G34" s="5">
        <v>27</v>
      </c>
      <c r="H34" s="5">
        <v>13</v>
      </c>
      <c r="I34" s="4">
        <v>1259</v>
      </c>
      <c r="J34" s="5">
        <v>15</v>
      </c>
      <c r="K34" s="5">
        <v>784</v>
      </c>
    </row>
    <row r="35" spans="1:11" ht="23.25" thickBot="1">
      <c r="A35" s="3"/>
      <c r="B35" s="3" t="s">
        <v>4252</v>
      </c>
      <c r="C35" s="4">
        <v>2065</v>
      </c>
      <c r="D35" s="4">
        <v>1130</v>
      </c>
      <c r="E35" s="5">
        <v>285</v>
      </c>
      <c r="F35" s="5">
        <v>802</v>
      </c>
      <c r="G35" s="5">
        <v>20</v>
      </c>
      <c r="H35" s="5">
        <v>9</v>
      </c>
      <c r="I35" s="4">
        <v>1116</v>
      </c>
      <c r="J35" s="5">
        <v>14</v>
      </c>
      <c r="K35" s="5">
        <v>935</v>
      </c>
    </row>
    <row r="36" spans="1:11" ht="23.25" thickBot="1">
      <c r="A36" s="3"/>
      <c r="B36" s="3" t="s">
        <v>4251</v>
      </c>
      <c r="C36" s="4">
        <v>1909</v>
      </c>
      <c r="D36" s="5">
        <v>997</v>
      </c>
      <c r="E36" s="5">
        <v>173</v>
      </c>
      <c r="F36" s="5">
        <v>770</v>
      </c>
      <c r="G36" s="5">
        <v>17</v>
      </c>
      <c r="H36" s="5">
        <v>15</v>
      </c>
      <c r="I36" s="5">
        <v>975</v>
      </c>
      <c r="J36" s="5">
        <v>22</v>
      </c>
      <c r="K36" s="5">
        <v>912</v>
      </c>
    </row>
    <row r="37" spans="1:11" ht="23.25" thickBot="1">
      <c r="A37" s="3"/>
      <c r="B37" s="3" t="s">
        <v>4250</v>
      </c>
      <c r="C37" s="4">
        <v>2672</v>
      </c>
      <c r="D37" s="4">
        <v>1753</v>
      </c>
      <c r="E37" s="5">
        <v>520</v>
      </c>
      <c r="F37" s="4">
        <v>1165</v>
      </c>
      <c r="G37" s="5">
        <v>42</v>
      </c>
      <c r="H37" s="5">
        <v>11</v>
      </c>
      <c r="I37" s="4">
        <v>1738</v>
      </c>
      <c r="J37" s="5">
        <v>15</v>
      </c>
      <c r="K37" s="5">
        <v>919</v>
      </c>
    </row>
    <row r="38" spans="1:11" ht="17.25" thickBot="1">
      <c r="A38" s="3" t="s">
        <v>4249</v>
      </c>
      <c r="B38" s="3" t="s">
        <v>36</v>
      </c>
      <c r="C38" s="4">
        <v>10228</v>
      </c>
      <c r="D38" s="4">
        <v>6897</v>
      </c>
      <c r="E38" s="4">
        <v>1866</v>
      </c>
      <c r="F38" s="4">
        <v>4720</v>
      </c>
      <c r="G38" s="5">
        <v>174</v>
      </c>
      <c r="H38" s="5">
        <v>63</v>
      </c>
      <c r="I38" s="4">
        <v>6823</v>
      </c>
      <c r="J38" s="5">
        <v>74</v>
      </c>
      <c r="K38" s="4">
        <v>3331</v>
      </c>
    </row>
    <row r="39" spans="1:11" ht="23.25" thickBot="1">
      <c r="A39" s="3"/>
      <c r="B39" s="3" t="s">
        <v>37</v>
      </c>
      <c r="C39" s="4">
        <v>2485</v>
      </c>
      <c r="D39" s="4">
        <v>2485</v>
      </c>
      <c r="E39" s="5">
        <v>763</v>
      </c>
      <c r="F39" s="4">
        <v>1627</v>
      </c>
      <c r="G39" s="5">
        <v>58</v>
      </c>
      <c r="H39" s="5">
        <v>17</v>
      </c>
      <c r="I39" s="4">
        <v>2465</v>
      </c>
      <c r="J39" s="5">
        <v>20</v>
      </c>
      <c r="K39" s="5">
        <v>0</v>
      </c>
    </row>
    <row r="40" spans="1:11" ht="23.25" thickBot="1">
      <c r="A40" s="3"/>
      <c r="B40" s="3" t="s">
        <v>4248</v>
      </c>
      <c r="C40" s="4">
        <v>2175</v>
      </c>
      <c r="D40" s="4">
        <v>1103</v>
      </c>
      <c r="E40" s="5">
        <v>292</v>
      </c>
      <c r="F40" s="5">
        <v>762</v>
      </c>
      <c r="G40" s="5">
        <v>25</v>
      </c>
      <c r="H40" s="5">
        <v>11</v>
      </c>
      <c r="I40" s="4">
        <v>1090</v>
      </c>
      <c r="J40" s="5">
        <v>13</v>
      </c>
      <c r="K40" s="4">
        <v>1072</v>
      </c>
    </row>
    <row r="41" spans="1:11" ht="23.25" thickBot="1">
      <c r="A41" s="3"/>
      <c r="B41" s="3" t="s">
        <v>4247</v>
      </c>
      <c r="C41" s="4">
        <v>2612</v>
      </c>
      <c r="D41" s="4">
        <v>1560</v>
      </c>
      <c r="E41" s="5">
        <v>416</v>
      </c>
      <c r="F41" s="4">
        <v>1060</v>
      </c>
      <c r="G41" s="5">
        <v>47</v>
      </c>
      <c r="H41" s="5">
        <v>19</v>
      </c>
      <c r="I41" s="4">
        <v>1542</v>
      </c>
      <c r="J41" s="5">
        <v>18</v>
      </c>
      <c r="K41" s="4">
        <v>1052</v>
      </c>
    </row>
    <row r="42" spans="1:11" ht="23.25" thickBot="1">
      <c r="A42" s="3"/>
      <c r="B42" s="3" t="s">
        <v>4246</v>
      </c>
      <c r="C42" s="4">
        <v>2956</v>
      </c>
      <c r="D42" s="4">
        <v>1749</v>
      </c>
      <c r="E42" s="5">
        <v>395</v>
      </c>
      <c r="F42" s="4">
        <v>1271</v>
      </c>
      <c r="G42" s="5">
        <v>44</v>
      </c>
      <c r="H42" s="5">
        <v>16</v>
      </c>
      <c r="I42" s="4">
        <v>1726</v>
      </c>
      <c r="J42" s="5">
        <v>23</v>
      </c>
      <c r="K42" s="4">
        <v>1207</v>
      </c>
    </row>
    <row r="43" spans="1:11" ht="17.25" thickBot="1">
      <c r="A43" s="3" t="s">
        <v>4245</v>
      </c>
      <c r="B43" s="3" t="s">
        <v>36</v>
      </c>
      <c r="C43" s="4">
        <v>6676</v>
      </c>
      <c r="D43" s="4">
        <v>4004</v>
      </c>
      <c r="E43" s="4">
        <v>1039</v>
      </c>
      <c r="F43" s="4">
        <v>2748</v>
      </c>
      <c r="G43" s="5">
        <v>103</v>
      </c>
      <c r="H43" s="5">
        <v>49</v>
      </c>
      <c r="I43" s="4">
        <v>3939</v>
      </c>
      <c r="J43" s="5">
        <v>65</v>
      </c>
      <c r="K43" s="4">
        <v>2672</v>
      </c>
    </row>
    <row r="44" spans="1:11" ht="23.25" thickBot="1">
      <c r="A44" s="3"/>
      <c r="B44" s="3" t="s">
        <v>37</v>
      </c>
      <c r="C44" s="4">
        <v>1363</v>
      </c>
      <c r="D44" s="4">
        <v>1363</v>
      </c>
      <c r="E44" s="5">
        <v>418</v>
      </c>
      <c r="F44" s="5">
        <v>887</v>
      </c>
      <c r="G44" s="5">
        <v>34</v>
      </c>
      <c r="H44" s="5">
        <v>7</v>
      </c>
      <c r="I44" s="4">
        <v>1346</v>
      </c>
      <c r="J44" s="5">
        <v>17</v>
      </c>
      <c r="K44" s="5">
        <v>0</v>
      </c>
    </row>
    <row r="45" spans="1:11" ht="23.25" thickBot="1">
      <c r="A45" s="3"/>
      <c r="B45" s="3" t="s">
        <v>4244</v>
      </c>
      <c r="C45" s="5">
        <v>769</v>
      </c>
      <c r="D45" s="5">
        <v>400</v>
      </c>
      <c r="E45" s="5">
        <v>69</v>
      </c>
      <c r="F45" s="5">
        <v>309</v>
      </c>
      <c r="G45" s="5">
        <v>12</v>
      </c>
      <c r="H45" s="5">
        <v>2</v>
      </c>
      <c r="I45" s="5">
        <v>392</v>
      </c>
      <c r="J45" s="5">
        <v>8</v>
      </c>
      <c r="K45" s="5">
        <v>369</v>
      </c>
    </row>
    <row r="46" spans="1:11" ht="23.25" thickBot="1">
      <c r="A46" s="3"/>
      <c r="B46" s="3" t="s">
        <v>4243</v>
      </c>
      <c r="C46" s="4">
        <v>2418</v>
      </c>
      <c r="D46" s="4">
        <v>1124</v>
      </c>
      <c r="E46" s="5">
        <v>312</v>
      </c>
      <c r="F46" s="5">
        <v>737</v>
      </c>
      <c r="G46" s="5">
        <v>31</v>
      </c>
      <c r="H46" s="5">
        <v>21</v>
      </c>
      <c r="I46" s="4">
        <v>1101</v>
      </c>
      <c r="J46" s="5">
        <v>23</v>
      </c>
      <c r="K46" s="4">
        <v>1294</v>
      </c>
    </row>
    <row r="47" spans="1:11" ht="23.25" thickBot="1">
      <c r="A47" s="3"/>
      <c r="B47" s="3" t="s">
        <v>4242</v>
      </c>
      <c r="C47" s="4">
        <v>2126</v>
      </c>
      <c r="D47" s="4">
        <v>1117</v>
      </c>
      <c r="E47" s="5">
        <v>240</v>
      </c>
      <c r="F47" s="5">
        <v>815</v>
      </c>
      <c r="G47" s="5">
        <v>26</v>
      </c>
      <c r="H47" s="5">
        <v>19</v>
      </c>
      <c r="I47" s="4">
        <v>1100</v>
      </c>
      <c r="J47" s="5">
        <v>17</v>
      </c>
      <c r="K47" s="4">
        <v>1009</v>
      </c>
    </row>
    <row r="48" spans="1:11" ht="17.25" thickBot="1">
      <c r="A48" s="3" t="s">
        <v>4241</v>
      </c>
      <c r="B48" s="3" t="s">
        <v>36</v>
      </c>
      <c r="C48" s="4">
        <v>12011</v>
      </c>
      <c r="D48" s="4">
        <v>7584</v>
      </c>
      <c r="E48" s="4">
        <v>1681</v>
      </c>
      <c r="F48" s="4">
        <v>5525</v>
      </c>
      <c r="G48" s="5">
        <v>203</v>
      </c>
      <c r="H48" s="5">
        <v>89</v>
      </c>
      <c r="I48" s="4">
        <v>7498</v>
      </c>
      <c r="J48" s="5">
        <v>86</v>
      </c>
      <c r="K48" s="4">
        <v>4427</v>
      </c>
    </row>
    <row r="49" spans="1:11" ht="23.25" thickBot="1">
      <c r="A49" s="3"/>
      <c r="B49" s="3" t="s">
        <v>37</v>
      </c>
      <c r="C49" s="4">
        <v>2170</v>
      </c>
      <c r="D49" s="4">
        <v>2170</v>
      </c>
      <c r="E49" s="5">
        <v>532</v>
      </c>
      <c r="F49" s="4">
        <v>1563</v>
      </c>
      <c r="G49" s="5">
        <v>42</v>
      </c>
      <c r="H49" s="5">
        <v>17</v>
      </c>
      <c r="I49" s="4">
        <v>2154</v>
      </c>
      <c r="J49" s="5">
        <v>16</v>
      </c>
      <c r="K49" s="5">
        <v>0</v>
      </c>
    </row>
    <row r="50" spans="1:11" ht="23.25" thickBot="1">
      <c r="A50" s="3"/>
      <c r="B50" s="3" t="s">
        <v>4240</v>
      </c>
      <c r="C50" s="4">
        <v>1619</v>
      </c>
      <c r="D50" s="5">
        <v>850</v>
      </c>
      <c r="E50" s="5">
        <v>169</v>
      </c>
      <c r="F50" s="5">
        <v>625</v>
      </c>
      <c r="G50" s="5">
        <v>29</v>
      </c>
      <c r="H50" s="5">
        <v>13</v>
      </c>
      <c r="I50" s="5">
        <v>836</v>
      </c>
      <c r="J50" s="5">
        <v>14</v>
      </c>
      <c r="K50" s="5">
        <v>769</v>
      </c>
    </row>
    <row r="51" spans="1:11" ht="23.25" thickBot="1">
      <c r="A51" s="3"/>
      <c r="B51" s="3" t="s">
        <v>4239</v>
      </c>
      <c r="C51" s="4">
        <v>1773</v>
      </c>
      <c r="D51" s="5">
        <v>972</v>
      </c>
      <c r="E51" s="5">
        <v>205</v>
      </c>
      <c r="F51" s="5">
        <v>707</v>
      </c>
      <c r="G51" s="5">
        <v>30</v>
      </c>
      <c r="H51" s="5">
        <v>9</v>
      </c>
      <c r="I51" s="5">
        <v>951</v>
      </c>
      <c r="J51" s="5">
        <v>21</v>
      </c>
      <c r="K51" s="5">
        <v>801</v>
      </c>
    </row>
    <row r="52" spans="1:11" ht="23.25" thickBot="1">
      <c r="A52" s="3"/>
      <c r="B52" s="3" t="s">
        <v>4238</v>
      </c>
      <c r="C52" s="4">
        <v>1827</v>
      </c>
      <c r="D52" s="5">
        <v>962</v>
      </c>
      <c r="E52" s="5">
        <v>186</v>
      </c>
      <c r="F52" s="5">
        <v>714</v>
      </c>
      <c r="G52" s="5">
        <v>35</v>
      </c>
      <c r="H52" s="5">
        <v>15</v>
      </c>
      <c r="I52" s="5">
        <v>950</v>
      </c>
      <c r="J52" s="5">
        <v>12</v>
      </c>
      <c r="K52" s="5">
        <v>865</v>
      </c>
    </row>
    <row r="53" spans="1:11" ht="23.25" thickBot="1">
      <c r="A53" s="3"/>
      <c r="B53" s="3" t="s">
        <v>4237</v>
      </c>
      <c r="C53" s="4">
        <v>2622</v>
      </c>
      <c r="D53" s="4">
        <v>1657</v>
      </c>
      <c r="E53" s="5">
        <v>378</v>
      </c>
      <c r="F53" s="4">
        <v>1197</v>
      </c>
      <c r="G53" s="5">
        <v>49</v>
      </c>
      <c r="H53" s="5">
        <v>19</v>
      </c>
      <c r="I53" s="4">
        <v>1643</v>
      </c>
      <c r="J53" s="5">
        <v>14</v>
      </c>
      <c r="K53" s="5">
        <v>965</v>
      </c>
    </row>
    <row r="54" spans="1:11" ht="23.25" thickBot="1">
      <c r="A54" s="3"/>
      <c r="B54" s="3" t="s">
        <v>4236</v>
      </c>
      <c r="C54" s="4">
        <v>2000</v>
      </c>
      <c r="D54" s="5">
        <v>973</v>
      </c>
      <c r="E54" s="5">
        <v>211</v>
      </c>
      <c r="F54" s="5">
        <v>719</v>
      </c>
      <c r="G54" s="5">
        <v>18</v>
      </c>
      <c r="H54" s="5">
        <v>16</v>
      </c>
      <c r="I54" s="5">
        <v>964</v>
      </c>
      <c r="J54" s="5">
        <v>9</v>
      </c>
      <c r="K54" s="4">
        <v>1027</v>
      </c>
    </row>
    <row r="55" spans="1:11" ht="17.25" thickBot="1">
      <c r="A55" s="3" t="s">
        <v>4235</v>
      </c>
      <c r="B55" s="3" t="s">
        <v>36</v>
      </c>
      <c r="C55" s="4">
        <v>12738</v>
      </c>
      <c r="D55" s="4">
        <v>8118</v>
      </c>
      <c r="E55" s="4">
        <v>2013</v>
      </c>
      <c r="F55" s="4">
        <v>5755</v>
      </c>
      <c r="G55" s="5">
        <v>183</v>
      </c>
      <c r="H55" s="5">
        <v>77</v>
      </c>
      <c r="I55" s="4">
        <v>8028</v>
      </c>
      <c r="J55" s="5">
        <v>90</v>
      </c>
      <c r="K55" s="4">
        <v>4620</v>
      </c>
    </row>
    <row r="56" spans="1:11" ht="23.25" thickBot="1">
      <c r="A56" s="3"/>
      <c r="B56" s="3" t="s">
        <v>37</v>
      </c>
      <c r="C56" s="4">
        <v>2636</v>
      </c>
      <c r="D56" s="4">
        <v>2636</v>
      </c>
      <c r="E56" s="5">
        <v>782</v>
      </c>
      <c r="F56" s="4">
        <v>1767</v>
      </c>
      <c r="G56" s="5">
        <v>43</v>
      </c>
      <c r="H56" s="5">
        <v>18</v>
      </c>
      <c r="I56" s="4">
        <v>2610</v>
      </c>
      <c r="J56" s="5">
        <v>26</v>
      </c>
      <c r="K56" s="5">
        <v>0</v>
      </c>
    </row>
    <row r="57" spans="1:11" ht="23.25" thickBot="1">
      <c r="A57" s="3"/>
      <c r="B57" s="3" t="s">
        <v>4234</v>
      </c>
      <c r="C57" s="4">
        <v>1154</v>
      </c>
      <c r="D57" s="5">
        <v>563</v>
      </c>
      <c r="E57" s="5">
        <v>110</v>
      </c>
      <c r="F57" s="5">
        <v>429</v>
      </c>
      <c r="G57" s="5">
        <v>11</v>
      </c>
      <c r="H57" s="5">
        <v>10</v>
      </c>
      <c r="I57" s="5">
        <v>560</v>
      </c>
      <c r="J57" s="5">
        <v>3</v>
      </c>
      <c r="K57" s="5">
        <v>591</v>
      </c>
    </row>
    <row r="58" spans="1:11" ht="23.25" thickBot="1">
      <c r="A58" s="3"/>
      <c r="B58" s="3" t="s">
        <v>4233</v>
      </c>
      <c r="C58" s="4">
        <v>2459</v>
      </c>
      <c r="D58" s="4">
        <v>1211</v>
      </c>
      <c r="E58" s="5">
        <v>267</v>
      </c>
      <c r="F58" s="5">
        <v>883</v>
      </c>
      <c r="G58" s="5">
        <v>36</v>
      </c>
      <c r="H58" s="5">
        <v>5</v>
      </c>
      <c r="I58" s="4">
        <v>1191</v>
      </c>
      <c r="J58" s="5">
        <v>20</v>
      </c>
      <c r="K58" s="4">
        <v>1248</v>
      </c>
    </row>
    <row r="59" spans="1:11" ht="23.25" thickBot="1">
      <c r="A59" s="3"/>
      <c r="B59" s="3" t="s">
        <v>4232</v>
      </c>
      <c r="C59" s="4">
        <v>1861</v>
      </c>
      <c r="D59" s="5">
        <v>887</v>
      </c>
      <c r="E59" s="5">
        <v>165</v>
      </c>
      <c r="F59" s="5">
        <v>680</v>
      </c>
      <c r="G59" s="5">
        <v>24</v>
      </c>
      <c r="H59" s="5">
        <v>11</v>
      </c>
      <c r="I59" s="5">
        <v>880</v>
      </c>
      <c r="J59" s="5">
        <v>7</v>
      </c>
      <c r="K59" s="5">
        <v>974</v>
      </c>
    </row>
    <row r="60" spans="1:11" ht="23.25" thickBot="1">
      <c r="A60" s="3"/>
      <c r="B60" s="3" t="s">
        <v>4231</v>
      </c>
      <c r="C60" s="4">
        <v>1602</v>
      </c>
      <c r="D60" s="5">
        <v>907</v>
      </c>
      <c r="E60" s="5">
        <v>166</v>
      </c>
      <c r="F60" s="5">
        <v>692</v>
      </c>
      <c r="G60" s="5">
        <v>21</v>
      </c>
      <c r="H60" s="5">
        <v>14</v>
      </c>
      <c r="I60" s="5">
        <v>893</v>
      </c>
      <c r="J60" s="5">
        <v>14</v>
      </c>
      <c r="K60" s="5">
        <v>695</v>
      </c>
    </row>
    <row r="61" spans="1:11" ht="23.25" thickBot="1">
      <c r="A61" s="3"/>
      <c r="B61" s="3" t="s">
        <v>4230</v>
      </c>
      <c r="C61" s="4">
        <v>3026</v>
      </c>
      <c r="D61" s="4">
        <v>1914</v>
      </c>
      <c r="E61" s="5">
        <v>523</v>
      </c>
      <c r="F61" s="4">
        <v>1304</v>
      </c>
      <c r="G61" s="5">
        <v>48</v>
      </c>
      <c r="H61" s="5">
        <v>19</v>
      </c>
      <c r="I61" s="4">
        <v>1894</v>
      </c>
      <c r="J61" s="5">
        <v>20</v>
      </c>
      <c r="K61" s="4">
        <v>1112</v>
      </c>
    </row>
    <row r="62" spans="1:11" ht="17.25" thickBot="1">
      <c r="A62" s="3" t="s">
        <v>4229</v>
      </c>
      <c r="B62" s="3" t="s">
        <v>36</v>
      </c>
      <c r="C62" s="4">
        <v>9008</v>
      </c>
      <c r="D62" s="4">
        <v>5662</v>
      </c>
      <c r="E62" s="4">
        <v>1328</v>
      </c>
      <c r="F62" s="4">
        <v>4079</v>
      </c>
      <c r="G62" s="5">
        <v>114</v>
      </c>
      <c r="H62" s="5">
        <v>63</v>
      </c>
      <c r="I62" s="4">
        <v>5584</v>
      </c>
      <c r="J62" s="5">
        <v>78</v>
      </c>
      <c r="K62" s="4">
        <v>3346</v>
      </c>
    </row>
    <row r="63" spans="1:11" ht="23.25" thickBot="1">
      <c r="A63" s="3"/>
      <c r="B63" s="3" t="s">
        <v>37</v>
      </c>
      <c r="C63" s="4">
        <v>2138</v>
      </c>
      <c r="D63" s="4">
        <v>2136</v>
      </c>
      <c r="E63" s="5">
        <v>591</v>
      </c>
      <c r="F63" s="4">
        <v>1464</v>
      </c>
      <c r="G63" s="5">
        <v>38</v>
      </c>
      <c r="H63" s="5">
        <v>20</v>
      </c>
      <c r="I63" s="4">
        <v>2113</v>
      </c>
      <c r="J63" s="5">
        <v>23</v>
      </c>
      <c r="K63" s="5">
        <v>2</v>
      </c>
    </row>
    <row r="64" spans="1:11" ht="17.25" thickBot="1">
      <c r="A64" s="3"/>
      <c r="B64" s="3" t="s">
        <v>4228</v>
      </c>
      <c r="C64" s="4">
        <v>2793</v>
      </c>
      <c r="D64" s="4">
        <v>1377</v>
      </c>
      <c r="E64" s="5">
        <v>309</v>
      </c>
      <c r="F64" s="4">
        <v>1003</v>
      </c>
      <c r="G64" s="5">
        <v>29</v>
      </c>
      <c r="H64" s="5">
        <v>12</v>
      </c>
      <c r="I64" s="4">
        <v>1353</v>
      </c>
      <c r="J64" s="5">
        <v>24</v>
      </c>
      <c r="K64" s="4">
        <v>1416</v>
      </c>
    </row>
    <row r="65" spans="1:11" ht="17.25" thickBot="1">
      <c r="A65" s="3"/>
      <c r="B65" s="3" t="s">
        <v>4227</v>
      </c>
      <c r="C65" s="4">
        <v>2423</v>
      </c>
      <c r="D65" s="4">
        <v>1208</v>
      </c>
      <c r="E65" s="5">
        <v>214</v>
      </c>
      <c r="F65" s="5">
        <v>942</v>
      </c>
      <c r="G65" s="5">
        <v>20</v>
      </c>
      <c r="H65" s="5">
        <v>17</v>
      </c>
      <c r="I65" s="4">
        <v>1193</v>
      </c>
      <c r="J65" s="5">
        <v>15</v>
      </c>
      <c r="K65" s="4">
        <v>1215</v>
      </c>
    </row>
    <row r="66" spans="1:11" ht="17.25" thickBot="1">
      <c r="A66" s="3"/>
      <c r="B66" s="3" t="s">
        <v>4226</v>
      </c>
      <c r="C66" s="4">
        <v>1654</v>
      </c>
      <c r="D66" s="5">
        <v>941</v>
      </c>
      <c r="E66" s="5">
        <v>214</v>
      </c>
      <c r="F66" s="5">
        <v>670</v>
      </c>
      <c r="G66" s="5">
        <v>27</v>
      </c>
      <c r="H66" s="5">
        <v>14</v>
      </c>
      <c r="I66" s="5">
        <v>925</v>
      </c>
      <c r="J66" s="5">
        <v>16</v>
      </c>
      <c r="K66" s="5">
        <v>713</v>
      </c>
    </row>
    <row r="67" spans="1:11" ht="17.25" thickBot="1">
      <c r="A67" s="3" t="s">
        <v>4225</v>
      </c>
      <c r="B67" s="3" t="s">
        <v>36</v>
      </c>
      <c r="C67" s="4">
        <v>13606</v>
      </c>
      <c r="D67" s="4">
        <v>8216</v>
      </c>
      <c r="E67" s="4">
        <v>2096</v>
      </c>
      <c r="F67" s="4">
        <v>5733</v>
      </c>
      <c r="G67" s="5">
        <v>176</v>
      </c>
      <c r="H67" s="5">
        <v>92</v>
      </c>
      <c r="I67" s="4">
        <v>8097</v>
      </c>
      <c r="J67" s="5">
        <v>119</v>
      </c>
      <c r="K67" s="4">
        <v>5390</v>
      </c>
    </row>
    <row r="68" spans="1:11" ht="23.25" thickBot="1">
      <c r="A68" s="3"/>
      <c r="B68" s="3" t="s">
        <v>37</v>
      </c>
      <c r="C68" s="4">
        <v>2646</v>
      </c>
      <c r="D68" s="4">
        <v>2646</v>
      </c>
      <c r="E68" s="5">
        <v>795</v>
      </c>
      <c r="F68" s="4">
        <v>1767</v>
      </c>
      <c r="G68" s="5">
        <v>41</v>
      </c>
      <c r="H68" s="5">
        <v>19</v>
      </c>
      <c r="I68" s="4">
        <v>2622</v>
      </c>
      <c r="J68" s="5">
        <v>24</v>
      </c>
      <c r="K68" s="5">
        <v>0</v>
      </c>
    </row>
    <row r="69" spans="1:11" ht="17.25" thickBot="1">
      <c r="A69" s="3"/>
      <c r="B69" s="3" t="s">
        <v>4224</v>
      </c>
      <c r="C69" s="4">
        <v>2280</v>
      </c>
      <c r="D69" s="4">
        <v>1191</v>
      </c>
      <c r="E69" s="5">
        <v>256</v>
      </c>
      <c r="F69" s="5">
        <v>877</v>
      </c>
      <c r="G69" s="5">
        <v>22</v>
      </c>
      <c r="H69" s="5">
        <v>14</v>
      </c>
      <c r="I69" s="4">
        <v>1169</v>
      </c>
      <c r="J69" s="5">
        <v>22</v>
      </c>
      <c r="K69" s="4">
        <v>1089</v>
      </c>
    </row>
    <row r="70" spans="1:11" ht="17.25" thickBot="1">
      <c r="A70" s="3"/>
      <c r="B70" s="3" t="s">
        <v>4223</v>
      </c>
      <c r="C70" s="4">
        <v>2613</v>
      </c>
      <c r="D70" s="4">
        <v>1259</v>
      </c>
      <c r="E70" s="5">
        <v>330</v>
      </c>
      <c r="F70" s="5">
        <v>855</v>
      </c>
      <c r="G70" s="5">
        <v>35</v>
      </c>
      <c r="H70" s="5">
        <v>20</v>
      </c>
      <c r="I70" s="4">
        <v>1240</v>
      </c>
      <c r="J70" s="5">
        <v>19</v>
      </c>
      <c r="K70" s="4">
        <v>1354</v>
      </c>
    </row>
    <row r="71" spans="1:11" ht="17.25" thickBot="1">
      <c r="A71" s="3"/>
      <c r="B71" s="3" t="s">
        <v>4222</v>
      </c>
      <c r="C71" s="4">
        <v>3428</v>
      </c>
      <c r="D71" s="4">
        <v>1852</v>
      </c>
      <c r="E71" s="5">
        <v>410</v>
      </c>
      <c r="F71" s="4">
        <v>1349</v>
      </c>
      <c r="G71" s="5">
        <v>48</v>
      </c>
      <c r="H71" s="5">
        <v>20</v>
      </c>
      <c r="I71" s="4">
        <v>1827</v>
      </c>
      <c r="J71" s="5">
        <v>25</v>
      </c>
      <c r="K71" s="4">
        <v>1576</v>
      </c>
    </row>
    <row r="72" spans="1:11" ht="17.25" thickBot="1">
      <c r="A72" s="3"/>
      <c r="B72" s="3" t="s">
        <v>4221</v>
      </c>
      <c r="C72" s="4">
        <v>2639</v>
      </c>
      <c r="D72" s="4">
        <v>1268</v>
      </c>
      <c r="E72" s="5">
        <v>305</v>
      </c>
      <c r="F72" s="5">
        <v>885</v>
      </c>
      <c r="G72" s="5">
        <v>30</v>
      </c>
      <c r="H72" s="5">
        <v>19</v>
      </c>
      <c r="I72" s="4">
        <v>1239</v>
      </c>
      <c r="J72" s="5">
        <v>29</v>
      </c>
      <c r="K72" s="4">
        <v>1371</v>
      </c>
    </row>
    <row r="73" spans="1:11" ht="23.25" thickBot="1">
      <c r="A73" s="3" t="s">
        <v>97</v>
      </c>
      <c r="B73" s="3"/>
      <c r="C73" s="5">
        <v>0</v>
      </c>
      <c r="D73" s="5">
        <v>6</v>
      </c>
      <c r="E73" s="5">
        <v>2</v>
      </c>
      <c r="F73" s="5">
        <v>3</v>
      </c>
      <c r="G73" s="5">
        <v>1</v>
      </c>
      <c r="H73" s="5">
        <v>0</v>
      </c>
      <c r="I73" s="5">
        <v>6</v>
      </c>
      <c r="J73" s="5">
        <v>0</v>
      </c>
      <c r="K73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21DB1-9F78-4665-BA87-46EE4EDCC367}">
  <sheetPr>
    <tabColor theme="5" tint="0.59999389629810485"/>
  </sheetPr>
  <dimension ref="A1:X7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7"/>
      <c r="L1" s="48"/>
      <c r="M1" s="9" t="s">
        <v>5</v>
      </c>
      <c r="N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10" t="s">
        <v>13</v>
      </c>
      <c r="I2" s="10" t="s">
        <v>19</v>
      </c>
      <c r="J2" s="10" t="s">
        <v>27</v>
      </c>
      <c r="K2" s="10" t="s">
        <v>27</v>
      </c>
      <c r="L2" s="45" t="s">
        <v>29</v>
      </c>
      <c r="M2" s="10" t="s">
        <v>3</v>
      </c>
      <c r="N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4342</v>
      </c>
      <c r="F3" s="11" t="s">
        <v>4341</v>
      </c>
      <c r="G3" s="11" t="s">
        <v>4340</v>
      </c>
      <c r="H3" s="11" t="s">
        <v>4339</v>
      </c>
      <c r="I3" s="11" t="s">
        <v>4338</v>
      </c>
      <c r="J3" s="11" t="s">
        <v>4337</v>
      </c>
      <c r="K3" s="11" t="s">
        <v>4336</v>
      </c>
      <c r="L3" s="44"/>
      <c r="M3" s="11"/>
      <c r="N3" s="44"/>
      <c r="U3" t="s">
        <v>3</v>
      </c>
      <c r="V3" t="str">
        <f t="shared" si="0"/>
        <v>이승천</v>
      </c>
      <c r="W3" t="str">
        <f t="shared" si="0"/>
        <v>강대식</v>
      </c>
      <c r="X3" t="str">
        <f t="shared" si="0"/>
        <v>남원환</v>
      </c>
    </row>
    <row r="4" spans="1:24" ht="17.25" thickBot="1">
      <c r="A4" s="3" t="s">
        <v>30</v>
      </c>
      <c r="B4" s="3"/>
      <c r="C4" s="4">
        <v>172158</v>
      </c>
      <c r="D4" s="4">
        <v>112039</v>
      </c>
      <c r="E4" s="4">
        <v>33644</v>
      </c>
      <c r="F4" s="4">
        <v>66461</v>
      </c>
      <c r="G4" s="5">
        <v>613</v>
      </c>
      <c r="H4" s="4">
        <v>1090</v>
      </c>
      <c r="I4" s="5">
        <v>765</v>
      </c>
      <c r="J4" s="4">
        <v>2616</v>
      </c>
      <c r="K4" s="4">
        <v>4965</v>
      </c>
      <c r="L4" s="4">
        <v>110154</v>
      </c>
      <c r="M4" s="4">
        <v>1885</v>
      </c>
      <c r="N4" s="4">
        <v>60119</v>
      </c>
      <c r="V4" s="8"/>
      <c r="W4" s="8"/>
      <c r="X4" s="8"/>
    </row>
    <row r="5" spans="1:24" ht="23.25" thickBot="1">
      <c r="A5" s="3" t="s">
        <v>31</v>
      </c>
      <c r="B5" s="3"/>
      <c r="C5" s="5">
        <v>387</v>
      </c>
      <c r="D5" s="5">
        <v>365</v>
      </c>
      <c r="E5" s="5">
        <v>98</v>
      </c>
      <c r="F5" s="5">
        <v>180</v>
      </c>
      <c r="G5" s="5">
        <v>9</v>
      </c>
      <c r="H5" s="5">
        <v>11</v>
      </c>
      <c r="I5" s="5">
        <v>12</v>
      </c>
      <c r="J5" s="5">
        <v>9</v>
      </c>
      <c r="K5" s="5">
        <v>21</v>
      </c>
      <c r="L5" s="5">
        <v>340</v>
      </c>
      <c r="M5" s="5">
        <v>25</v>
      </c>
      <c r="N5" s="5">
        <v>22</v>
      </c>
      <c r="T5" t="s">
        <v>2929</v>
      </c>
      <c r="U5">
        <f>SUMIF($A:$A,"합계",D:D)</f>
        <v>112039</v>
      </c>
      <c r="V5">
        <f>SUMIF($A:$A,"합계",E:E)</f>
        <v>33644</v>
      </c>
      <c r="W5">
        <f>SUMIF($A:$A,"합계",F:F)</f>
        <v>66461</v>
      </c>
      <c r="X5">
        <f>SUMIF($A:$A,"합계",G:G)</f>
        <v>613</v>
      </c>
    </row>
    <row r="6" spans="1:24" ht="23.25" thickBot="1">
      <c r="A6" s="3" t="s">
        <v>32</v>
      </c>
      <c r="B6" s="3"/>
      <c r="C6" s="4">
        <v>10653</v>
      </c>
      <c r="D6" s="4">
        <v>10648</v>
      </c>
      <c r="E6" s="4">
        <v>4265</v>
      </c>
      <c r="F6" s="4">
        <v>5301</v>
      </c>
      <c r="G6" s="5">
        <v>82</v>
      </c>
      <c r="H6" s="5">
        <v>136</v>
      </c>
      <c r="I6" s="5">
        <v>89</v>
      </c>
      <c r="J6" s="5">
        <v>213</v>
      </c>
      <c r="K6" s="5">
        <v>306</v>
      </c>
      <c r="L6" s="4">
        <v>10392</v>
      </c>
      <c r="M6" s="5">
        <v>256</v>
      </c>
      <c r="N6" s="5">
        <v>5</v>
      </c>
      <c r="T6" t="s">
        <v>2930</v>
      </c>
      <c r="U6">
        <f>U5-U7</f>
        <v>77540</v>
      </c>
      <c r="V6">
        <f>V5-V7</f>
        <v>21107</v>
      </c>
      <c r="W6">
        <f>W5-W7</f>
        <v>47802</v>
      </c>
      <c r="X6">
        <f>X5-X7</f>
        <v>406</v>
      </c>
    </row>
    <row r="7" spans="1:24" ht="23.25" thickBot="1">
      <c r="A7" s="3" t="s">
        <v>33</v>
      </c>
      <c r="B7" s="3"/>
      <c r="C7" s="5">
        <v>427</v>
      </c>
      <c r="D7" s="5">
        <v>101</v>
      </c>
      <c r="E7" s="5">
        <v>55</v>
      </c>
      <c r="F7" s="5">
        <v>40</v>
      </c>
      <c r="G7" s="5">
        <v>1</v>
      </c>
      <c r="H7" s="5">
        <v>2</v>
      </c>
      <c r="I7" s="5">
        <v>0</v>
      </c>
      <c r="J7" s="5">
        <v>0</v>
      </c>
      <c r="K7" s="5">
        <v>1</v>
      </c>
      <c r="L7" s="5">
        <v>99</v>
      </c>
      <c r="M7" s="5">
        <v>2</v>
      </c>
      <c r="N7" s="5">
        <v>326</v>
      </c>
      <c r="T7" t="s">
        <v>2931</v>
      </c>
      <c r="U7">
        <f>U11+U10+U9</f>
        <v>34499</v>
      </c>
      <c r="V7">
        <f>V11+V10+V9</f>
        <v>12537</v>
      </c>
      <c r="W7">
        <f>W11+W10+W9</f>
        <v>18659</v>
      </c>
      <c r="X7">
        <f>X11+X10+X9</f>
        <v>207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4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7</v>
      </c>
      <c r="M8" s="5">
        <v>0</v>
      </c>
      <c r="N8" s="5">
        <v>-7</v>
      </c>
      <c r="V8" s="8"/>
      <c r="W8" s="8"/>
      <c r="X8" s="8"/>
    </row>
    <row r="9" spans="1:24" ht="17.25" thickBot="1">
      <c r="A9" s="3" t="s">
        <v>4335</v>
      </c>
      <c r="B9" s="3" t="s">
        <v>36</v>
      </c>
      <c r="C9" s="4">
        <v>3665</v>
      </c>
      <c r="D9" s="4">
        <v>2422</v>
      </c>
      <c r="E9" s="5">
        <v>574</v>
      </c>
      <c r="F9" s="4">
        <v>1621</v>
      </c>
      <c r="G9" s="5">
        <v>14</v>
      </c>
      <c r="H9" s="5">
        <v>11</v>
      </c>
      <c r="I9" s="5">
        <v>18</v>
      </c>
      <c r="J9" s="5">
        <v>61</v>
      </c>
      <c r="K9" s="5">
        <v>93</v>
      </c>
      <c r="L9" s="4">
        <v>2392</v>
      </c>
      <c r="M9" s="5">
        <v>30</v>
      </c>
      <c r="N9" s="4">
        <v>1243</v>
      </c>
      <c r="T9" t="s">
        <v>2934</v>
      </c>
      <c r="U9">
        <f>SUMIF($A:$A,"거소·선상투표",D:D)+SUMIF($A:$A,"국외부재자투표",D:D)+SUMIF($A:$A,"국외부재자투표(공관)",D:D)</f>
        <v>473</v>
      </c>
      <c r="V9">
        <f t="shared" ref="V9:X11" si="1">SUMIF($A:$A,"거소·선상투표",E:E)+SUMIF($A:$A,"국외부재자투표",E:E)+SUMIF($A:$A,"국외부재자투표(공관)",E:E)</f>
        <v>157</v>
      </c>
      <c r="W9">
        <f t="shared" si="1"/>
        <v>223</v>
      </c>
      <c r="X9">
        <f t="shared" si="1"/>
        <v>10</v>
      </c>
    </row>
    <row r="10" spans="1:24" ht="23.25" thickBot="1">
      <c r="A10" s="3"/>
      <c r="B10" s="3" t="s">
        <v>37</v>
      </c>
      <c r="C10" s="4">
        <v>1024</v>
      </c>
      <c r="D10" s="4">
        <v>1024</v>
      </c>
      <c r="E10" s="5">
        <v>289</v>
      </c>
      <c r="F10" s="5">
        <v>655</v>
      </c>
      <c r="G10" s="5">
        <v>3</v>
      </c>
      <c r="H10" s="5">
        <v>5</v>
      </c>
      <c r="I10" s="5">
        <v>7</v>
      </c>
      <c r="J10" s="5">
        <v>19</v>
      </c>
      <c r="K10" s="5">
        <v>35</v>
      </c>
      <c r="L10" s="4">
        <v>1013</v>
      </c>
      <c r="M10" s="5">
        <v>11</v>
      </c>
      <c r="N10" s="5">
        <v>0</v>
      </c>
      <c r="T10" t="s">
        <v>2932</v>
      </c>
      <c r="U10">
        <f>SUMIF($B:$B,"관내사전투표",D:D)</f>
        <v>23378</v>
      </c>
      <c r="V10">
        <f t="shared" ref="V10:X12" si="2">SUMIF($B:$B,"관내사전투표",E:E)</f>
        <v>8115</v>
      </c>
      <c r="W10">
        <f t="shared" si="2"/>
        <v>13135</v>
      </c>
      <c r="X10">
        <f t="shared" si="2"/>
        <v>115</v>
      </c>
    </row>
    <row r="11" spans="1:24" ht="17.25" thickBot="1">
      <c r="A11" s="3"/>
      <c r="B11" s="3" t="s">
        <v>4334</v>
      </c>
      <c r="C11" s="4">
        <v>1775</v>
      </c>
      <c r="D11" s="5">
        <v>959</v>
      </c>
      <c r="E11" s="5">
        <v>191</v>
      </c>
      <c r="F11" s="5">
        <v>673</v>
      </c>
      <c r="G11" s="5">
        <v>7</v>
      </c>
      <c r="H11" s="5">
        <v>3</v>
      </c>
      <c r="I11" s="5">
        <v>9</v>
      </c>
      <c r="J11" s="5">
        <v>24</v>
      </c>
      <c r="K11" s="5">
        <v>39</v>
      </c>
      <c r="L11" s="5">
        <v>946</v>
      </c>
      <c r="M11" s="5">
        <v>13</v>
      </c>
      <c r="N11" s="5">
        <v>816</v>
      </c>
      <c r="T11" t="s">
        <v>2933</v>
      </c>
      <c r="U11">
        <f>SUMIF($A:$A,"관외사전투표",D:D)</f>
        <v>10648</v>
      </c>
      <c r="V11">
        <f t="shared" ref="V11:X13" si="3">SUMIF($A:$A,"관외사전투표",E:E)</f>
        <v>4265</v>
      </c>
      <c r="W11">
        <f t="shared" si="3"/>
        <v>5301</v>
      </c>
      <c r="X11">
        <f t="shared" si="3"/>
        <v>82</v>
      </c>
    </row>
    <row r="12" spans="1:24" ht="17.25" thickBot="1">
      <c r="A12" s="3"/>
      <c r="B12" s="3" t="s">
        <v>4333</v>
      </c>
      <c r="C12" s="5">
        <v>866</v>
      </c>
      <c r="D12" s="5">
        <v>439</v>
      </c>
      <c r="E12" s="5">
        <v>94</v>
      </c>
      <c r="F12" s="5">
        <v>293</v>
      </c>
      <c r="G12" s="5">
        <v>4</v>
      </c>
      <c r="H12" s="5">
        <v>3</v>
      </c>
      <c r="I12" s="5">
        <v>2</v>
      </c>
      <c r="J12" s="5">
        <v>18</v>
      </c>
      <c r="K12" s="5">
        <v>19</v>
      </c>
      <c r="L12" s="5">
        <v>433</v>
      </c>
      <c r="M12" s="5">
        <v>6</v>
      </c>
      <c r="N12" s="5">
        <v>427</v>
      </c>
    </row>
    <row r="13" spans="1:24" ht="17.25" thickBot="1">
      <c r="A13" s="3" t="s">
        <v>4332</v>
      </c>
      <c r="B13" s="3" t="s">
        <v>36</v>
      </c>
      <c r="C13" s="4">
        <v>20137</v>
      </c>
      <c r="D13" s="4">
        <v>12746</v>
      </c>
      <c r="E13" s="4">
        <v>3533</v>
      </c>
      <c r="F13" s="4">
        <v>7912</v>
      </c>
      <c r="G13" s="5">
        <v>76</v>
      </c>
      <c r="H13" s="5">
        <v>88</v>
      </c>
      <c r="I13" s="5">
        <v>105</v>
      </c>
      <c r="J13" s="5">
        <v>296</v>
      </c>
      <c r="K13" s="5">
        <v>527</v>
      </c>
      <c r="L13" s="4">
        <v>12537</v>
      </c>
      <c r="M13" s="5">
        <v>209</v>
      </c>
      <c r="N13" s="4">
        <v>7391</v>
      </c>
    </row>
    <row r="14" spans="1:24" ht="23.25" thickBot="1">
      <c r="A14" s="3"/>
      <c r="B14" s="3" t="s">
        <v>37</v>
      </c>
      <c r="C14" s="4">
        <v>2676</v>
      </c>
      <c r="D14" s="4">
        <v>2676</v>
      </c>
      <c r="E14" s="5">
        <v>889</v>
      </c>
      <c r="F14" s="4">
        <v>1567</v>
      </c>
      <c r="G14" s="5">
        <v>13</v>
      </c>
      <c r="H14" s="5">
        <v>15</v>
      </c>
      <c r="I14" s="5">
        <v>11</v>
      </c>
      <c r="J14" s="5">
        <v>54</v>
      </c>
      <c r="K14" s="5">
        <v>95</v>
      </c>
      <c r="L14" s="4">
        <v>2644</v>
      </c>
      <c r="M14" s="5">
        <v>32</v>
      </c>
      <c r="N14" s="5">
        <v>0</v>
      </c>
      <c r="U14" s="8"/>
      <c r="V14" s="8"/>
      <c r="W14" s="8"/>
      <c r="X14" s="8"/>
    </row>
    <row r="15" spans="1:24" ht="23.25" thickBot="1">
      <c r="A15" s="3"/>
      <c r="B15" s="3" t="s">
        <v>4331</v>
      </c>
      <c r="C15" s="4">
        <v>2301</v>
      </c>
      <c r="D15" s="4">
        <v>1197</v>
      </c>
      <c r="E15" s="5">
        <v>219</v>
      </c>
      <c r="F15" s="5">
        <v>830</v>
      </c>
      <c r="G15" s="5">
        <v>7</v>
      </c>
      <c r="H15" s="5">
        <v>7</v>
      </c>
      <c r="I15" s="5">
        <v>7</v>
      </c>
      <c r="J15" s="5">
        <v>32</v>
      </c>
      <c r="K15" s="5">
        <v>65</v>
      </c>
      <c r="L15" s="4">
        <v>1167</v>
      </c>
      <c r="M15" s="5">
        <v>30</v>
      </c>
      <c r="N15" s="4">
        <v>1104</v>
      </c>
      <c r="U15" s="8"/>
      <c r="V15" s="8"/>
      <c r="W15" s="8"/>
      <c r="X15" s="8"/>
    </row>
    <row r="16" spans="1:24" ht="23.25" thickBot="1">
      <c r="A16" s="3"/>
      <c r="B16" s="3" t="s">
        <v>4330</v>
      </c>
      <c r="C16" s="4">
        <v>3805</v>
      </c>
      <c r="D16" s="4">
        <v>2115</v>
      </c>
      <c r="E16" s="5">
        <v>528</v>
      </c>
      <c r="F16" s="4">
        <v>1349</v>
      </c>
      <c r="G16" s="5">
        <v>13</v>
      </c>
      <c r="H16" s="5">
        <v>20</v>
      </c>
      <c r="I16" s="5">
        <v>23</v>
      </c>
      <c r="J16" s="5">
        <v>59</v>
      </c>
      <c r="K16" s="5">
        <v>82</v>
      </c>
      <c r="L16" s="4">
        <v>2074</v>
      </c>
      <c r="M16" s="5">
        <v>41</v>
      </c>
      <c r="N16" s="4">
        <v>1690</v>
      </c>
    </row>
    <row r="17" spans="1:14" ht="23.25" thickBot="1">
      <c r="A17" s="3"/>
      <c r="B17" s="3" t="s">
        <v>4329</v>
      </c>
      <c r="C17" s="4">
        <v>1913</v>
      </c>
      <c r="D17" s="5">
        <v>971</v>
      </c>
      <c r="E17" s="5">
        <v>166</v>
      </c>
      <c r="F17" s="5">
        <v>697</v>
      </c>
      <c r="G17" s="5">
        <v>7</v>
      </c>
      <c r="H17" s="5">
        <v>2</v>
      </c>
      <c r="I17" s="5">
        <v>11</v>
      </c>
      <c r="J17" s="5">
        <v>26</v>
      </c>
      <c r="K17" s="5">
        <v>48</v>
      </c>
      <c r="L17" s="5">
        <v>957</v>
      </c>
      <c r="M17" s="5">
        <v>14</v>
      </c>
      <c r="N17" s="5">
        <v>942</v>
      </c>
    </row>
    <row r="18" spans="1:14" ht="23.25" thickBot="1">
      <c r="A18" s="3"/>
      <c r="B18" s="3" t="s">
        <v>4328</v>
      </c>
      <c r="C18" s="4">
        <v>3505</v>
      </c>
      <c r="D18" s="4">
        <v>1821</v>
      </c>
      <c r="E18" s="5">
        <v>435</v>
      </c>
      <c r="F18" s="4">
        <v>1183</v>
      </c>
      <c r="G18" s="5">
        <v>14</v>
      </c>
      <c r="H18" s="5">
        <v>12</v>
      </c>
      <c r="I18" s="5">
        <v>16</v>
      </c>
      <c r="J18" s="5">
        <v>54</v>
      </c>
      <c r="K18" s="5">
        <v>69</v>
      </c>
      <c r="L18" s="4">
        <v>1783</v>
      </c>
      <c r="M18" s="5">
        <v>38</v>
      </c>
      <c r="N18" s="4">
        <v>1684</v>
      </c>
    </row>
    <row r="19" spans="1:14" ht="23.25" thickBot="1">
      <c r="A19" s="3"/>
      <c r="B19" s="3" t="s">
        <v>4327</v>
      </c>
      <c r="C19" s="4">
        <v>3154</v>
      </c>
      <c r="D19" s="4">
        <v>2158</v>
      </c>
      <c r="E19" s="5">
        <v>726</v>
      </c>
      <c r="F19" s="4">
        <v>1202</v>
      </c>
      <c r="G19" s="5">
        <v>18</v>
      </c>
      <c r="H19" s="5">
        <v>22</v>
      </c>
      <c r="I19" s="5">
        <v>20</v>
      </c>
      <c r="J19" s="5">
        <v>41</v>
      </c>
      <c r="K19" s="5">
        <v>95</v>
      </c>
      <c r="L19" s="4">
        <v>2124</v>
      </c>
      <c r="M19" s="5">
        <v>34</v>
      </c>
      <c r="N19" s="5">
        <v>996</v>
      </c>
    </row>
    <row r="20" spans="1:14" ht="23.25" thickBot="1">
      <c r="A20" s="3"/>
      <c r="B20" s="3" t="s">
        <v>4326</v>
      </c>
      <c r="C20" s="4">
        <v>2783</v>
      </c>
      <c r="D20" s="4">
        <v>1808</v>
      </c>
      <c r="E20" s="5">
        <v>570</v>
      </c>
      <c r="F20" s="4">
        <v>1084</v>
      </c>
      <c r="G20" s="5">
        <v>4</v>
      </c>
      <c r="H20" s="5">
        <v>10</v>
      </c>
      <c r="I20" s="5">
        <v>17</v>
      </c>
      <c r="J20" s="5">
        <v>30</v>
      </c>
      <c r="K20" s="5">
        <v>73</v>
      </c>
      <c r="L20" s="4">
        <v>1788</v>
      </c>
      <c r="M20" s="5">
        <v>20</v>
      </c>
      <c r="N20" s="5">
        <v>975</v>
      </c>
    </row>
    <row r="21" spans="1:14" ht="17.25" thickBot="1">
      <c r="A21" s="3" t="s">
        <v>4325</v>
      </c>
      <c r="B21" s="3" t="s">
        <v>36</v>
      </c>
      <c r="C21" s="4">
        <v>15736</v>
      </c>
      <c r="D21" s="4">
        <v>10607</v>
      </c>
      <c r="E21" s="4">
        <v>2382</v>
      </c>
      <c r="F21" s="4">
        <v>6979</v>
      </c>
      <c r="G21" s="5">
        <v>70</v>
      </c>
      <c r="H21" s="5">
        <v>85</v>
      </c>
      <c r="I21" s="5">
        <v>61</v>
      </c>
      <c r="J21" s="5">
        <v>279</v>
      </c>
      <c r="K21" s="5">
        <v>586</v>
      </c>
      <c r="L21" s="4">
        <v>10442</v>
      </c>
      <c r="M21" s="5">
        <v>165</v>
      </c>
      <c r="N21" s="4">
        <v>5129</v>
      </c>
    </row>
    <row r="22" spans="1:14" ht="23.25" thickBot="1">
      <c r="A22" s="3"/>
      <c r="B22" s="3" t="s">
        <v>37</v>
      </c>
      <c r="C22" s="4">
        <v>2646</v>
      </c>
      <c r="D22" s="4">
        <v>2646</v>
      </c>
      <c r="E22" s="5">
        <v>715</v>
      </c>
      <c r="F22" s="4">
        <v>1655</v>
      </c>
      <c r="G22" s="5">
        <v>23</v>
      </c>
      <c r="H22" s="5">
        <v>17</v>
      </c>
      <c r="I22" s="5">
        <v>21</v>
      </c>
      <c r="J22" s="5">
        <v>49</v>
      </c>
      <c r="K22" s="5">
        <v>132</v>
      </c>
      <c r="L22" s="4">
        <v>2612</v>
      </c>
      <c r="M22" s="5">
        <v>34</v>
      </c>
      <c r="N22" s="5">
        <v>0</v>
      </c>
    </row>
    <row r="23" spans="1:14" ht="17.25" thickBot="1">
      <c r="A23" s="3"/>
      <c r="B23" s="3" t="s">
        <v>4324</v>
      </c>
      <c r="C23" s="4">
        <v>1999</v>
      </c>
      <c r="D23" s="4">
        <v>1180</v>
      </c>
      <c r="E23" s="5">
        <v>265</v>
      </c>
      <c r="F23" s="5">
        <v>765</v>
      </c>
      <c r="G23" s="5">
        <v>4</v>
      </c>
      <c r="H23" s="5">
        <v>6</v>
      </c>
      <c r="I23" s="5">
        <v>5</v>
      </c>
      <c r="J23" s="5">
        <v>38</v>
      </c>
      <c r="K23" s="5">
        <v>78</v>
      </c>
      <c r="L23" s="4">
        <v>1161</v>
      </c>
      <c r="M23" s="5">
        <v>19</v>
      </c>
      <c r="N23" s="5">
        <v>819</v>
      </c>
    </row>
    <row r="24" spans="1:14" ht="17.25" thickBot="1">
      <c r="A24" s="3"/>
      <c r="B24" s="3" t="s">
        <v>4323</v>
      </c>
      <c r="C24" s="4">
        <v>2069</v>
      </c>
      <c r="D24" s="4">
        <v>1051</v>
      </c>
      <c r="E24" s="5">
        <v>197</v>
      </c>
      <c r="F24" s="5">
        <v>688</v>
      </c>
      <c r="G24" s="5">
        <v>11</v>
      </c>
      <c r="H24" s="5">
        <v>16</v>
      </c>
      <c r="I24" s="5">
        <v>5</v>
      </c>
      <c r="J24" s="5">
        <v>43</v>
      </c>
      <c r="K24" s="5">
        <v>72</v>
      </c>
      <c r="L24" s="4">
        <v>1032</v>
      </c>
      <c r="M24" s="5">
        <v>19</v>
      </c>
      <c r="N24" s="4">
        <v>1018</v>
      </c>
    </row>
    <row r="25" spans="1:14" ht="17.25" thickBot="1">
      <c r="A25" s="3"/>
      <c r="B25" s="3" t="s">
        <v>4322</v>
      </c>
      <c r="C25" s="4">
        <v>2229</v>
      </c>
      <c r="D25" s="4">
        <v>1204</v>
      </c>
      <c r="E25" s="5">
        <v>226</v>
      </c>
      <c r="F25" s="5">
        <v>810</v>
      </c>
      <c r="G25" s="5">
        <v>14</v>
      </c>
      <c r="H25" s="5">
        <v>14</v>
      </c>
      <c r="I25" s="5">
        <v>11</v>
      </c>
      <c r="J25" s="5">
        <v>37</v>
      </c>
      <c r="K25" s="5">
        <v>66</v>
      </c>
      <c r="L25" s="4">
        <v>1178</v>
      </c>
      <c r="M25" s="5">
        <v>26</v>
      </c>
      <c r="N25" s="4">
        <v>1025</v>
      </c>
    </row>
    <row r="26" spans="1:14" ht="17.25" thickBot="1">
      <c r="A26" s="3"/>
      <c r="B26" s="3" t="s">
        <v>4321</v>
      </c>
      <c r="C26" s="4">
        <v>2732</v>
      </c>
      <c r="D26" s="4">
        <v>1890</v>
      </c>
      <c r="E26" s="5">
        <v>423</v>
      </c>
      <c r="F26" s="4">
        <v>1288</v>
      </c>
      <c r="G26" s="5">
        <v>4</v>
      </c>
      <c r="H26" s="5">
        <v>12</v>
      </c>
      <c r="I26" s="5">
        <v>11</v>
      </c>
      <c r="J26" s="5">
        <v>40</v>
      </c>
      <c r="K26" s="5">
        <v>95</v>
      </c>
      <c r="L26" s="4">
        <v>1873</v>
      </c>
      <c r="M26" s="5">
        <v>17</v>
      </c>
      <c r="N26" s="5">
        <v>842</v>
      </c>
    </row>
    <row r="27" spans="1:14" ht="17.25" thickBot="1">
      <c r="A27" s="3"/>
      <c r="B27" s="3" t="s">
        <v>4320</v>
      </c>
      <c r="C27" s="4">
        <v>2087</v>
      </c>
      <c r="D27" s="4">
        <v>1435</v>
      </c>
      <c r="E27" s="5">
        <v>323</v>
      </c>
      <c r="F27" s="5">
        <v>952</v>
      </c>
      <c r="G27" s="5">
        <v>3</v>
      </c>
      <c r="H27" s="5">
        <v>9</v>
      </c>
      <c r="I27" s="5">
        <v>4</v>
      </c>
      <c r="J27" s="5">
        <v>43</v>
      </c>
      <c r="K27" s="5">
        <v>76</v>
      </c>
      <c r="L27" s="4">
        <v>1410</v>
      </c>
      <c r="M27" s="5">
        <v>25</v>
      </c>
      <c r="N27" s="5">
        <v>652</v>
      </c>
    </row>
    <row r="28" spans="1:14" ht="17.25" thickBot="1">
      <c r="A28" s="3"/>
      <c r="B28" s="3" t="s">
        <v>4319</v>
      </c>
      <c r="C28" s="4">
        <v>1974</v>
      </c>
      <c r="D28" s="4">
        <v>1201</v>
      </c>
      <c r="E28" s="5">
        <v>233</v>
      </c>
      <c r="F28" s="5">
        <v>821</v>
      </c>
      <c r="G28" s="5">
        <v>11</v>
      </c>
      <c r="H28" s="5">
        <v>11</v>
      </c>
      <c r="I28" s="5">
        <v>4</v>
      </c>
      <c r="J28" s="5">
        <v>29</v>
      </c>
      <c r="K28" s="5">
        <v>67</v>
      </c>
      <c r="L28" s="4">
        <v>1176</v>
      </c>
      <c r="M28" s="5">
        <v>25</v>
      </c>
      <c r="N28" s="5">
        <v>773</v>
      </c>
    </row>
    <row r="29" spans="1:14" ht="17.25" thickBot="1">
      <c r="A29" s="3" t="s">
        <v>4318</v>
      </c>
      <c r="B29" s="3" t="s">
        <v>36</v>
      </c>
      <c r="C29" s="4">
        <v>13430</v>
      </c>
      <c r="D29" s="4">
        <v>8221</v>
      </c>
      <c r="E29" s="4">
        <v>1922</v>
      </c>
      <c r="F29" s="4">
        <v>5266</v>
      </c>
      <c r="G29" s="5">
        <v>43</v>
      </c>
      <c r="H29" s="5">
        <v>61</v>
      </c>
      <c r="I29" s="5">
        <v>46</v>
      </c>
      <c r="J29" s="5">
        <v>307</v>
      </c>
      <c r="K29" s="5">
        <v>415</v>
      </c>
      <c r="L29" s="4">
        <v>8060</v>
      </c>
      <c r="M29" s="5">
        <v>161</v>
      </c>
      <c r="N29" s="4">
        <v>5209</v>
      </c>
    </row>
    <row r="30" spans="1:14" ht="23.25" thickBot="1">
      <c r="A30" s="3"/>
      <c r="B30" s="3" t="s">
        <v>37</v>
      </c>
      <c r="C30" s="4">
        <v>2731</v>
      </c>
      <c r="D30" s="4">
        <v>2731</v>
      </c>
      <c r="E30" s="5">
        <v>832</v>
      </c>
      <c r="F30" s="4">
        <v>1625</v>
      </c>
      <c r="G30" s="5">
        <v>13</v>
      </c>
      <c r="H30" s="5">
        <v>18</v>
      </c>
      <c r="I30" s="5">
        <v>13</v>
      </c>
      <c r="J30" s="5">
        <v>71</v>
      </c>
      <c r="K30" s="5">
        <v>118</v>
      </c>
      <c r="L30" s="4">
        <v>2690</v>
      </c>
      <c r="M30" s="5">
        <v>41</v>
      </c>
      <c r="N30" s="5">
        <v>0</v>
      </c>
    </row>
    <row r="31" spans="1:14" ht="17.25" thickBot="1">
      <c r="A31" s="3"/>
      <c r="B31" s="3" t="s">
        <v>4317</v>
      </c>
      <c r="C31" s="4">
        <v>2898</v>
      </c>
      <c r="D31" s="4">
        <v>1452</v>
      </c>
      <c r="E31" s="5">
        <v>310</v>
      </c>
      <c r="F31" s="5">
        <v>967</v>
      </c>
      <c r="G31" s="5">
        <v>9</v>
      </c>
      <c r="H31" s="5">
        <v>10</v>
      </c>
      <c r="I31" s="5">
        <v>10</v>
      </c>
      <c r="J31" s="5">
        <v>55</v>
      </c>
      <c r="K31" s="5">
        <v>59</v>
      </c>
      <c r="L31" s="4">
        <v>1420</v>
      </c>
      <c r="M31" s="5">
        <v>32</v>
      </c>
      <c r="N31" s="4">
        <v>1446</v>
      </c>
    </row>
    <row r="32" spans="1:14" ht="17.25" thickBot="1">
      <c r="A32" s="3"/>
      <c r="B32" s="3" t="s">
        <v>4316</v>
      </c>
      <c r="C32" s="4">
        <v>2140</v>
      </c>
      <c r="D32" s="4">
        <v>1124</v>
      </c>
      <c r="E32" s="5">
        <v>223</v>
      </c>
      <c r="F32" s="5">
        <v>725</v>
      </c>
      <c r="G32" s="5">
        <v>6</v>
      </c>
      <c r="H32" s="5">
        <v>12</v>
      </c>
      <c r="I32" s="5">
        <v>5</v>
      </c>
      <c r="J32" s="5">
        <v>49</v>
      </c>
      <c r="K32" s="5">
        <v>83</v>
      </c>
      <c r="L32" s="4">
        <v>1103</v>
      </c>
      <c r="M32" s="5">
        <v>21</v>
      </c>
      <c r="N32" s="4">
        <v>1016</v>
      </c>
    </row>
    <row r="33" spans="1:14" ht="17.25" thickBot="1">
      <c r="A33" s="3"/>
      <c r="B33" s="3" t="s">
        <v>4315</v>
      </c>
      <c r="C33" s="4">
        <v>2203</v>
      </c>
      <c r="D33" s="4">
        <v>1066</v>
      </c>
      <c r="E33" s="5">
        <v>195</v>
      </c>
      <c r="F33" s="5">
        <v>722</v>
      </c>
      <c r="G33" s="5">
        <v>5</v>
      </c>
      <c r="H33" s="5">
        <v>7</v>
      </c>
      <c r="I33" s="5">
        <v>3</v>
      </c>
      <c r="J33" s="5">
        <v>60</v>
      </c>
      <c r="K33" s="5">
        <v>49</v>
      </c>
      <c r="L33" s="4">
        <v>1041</v>
      </c>
      <c r="M33" s="5">
        <v>25</v>
      </c>
      <c r="N33" s="4">
        <v>1137</v>
      </c>
    </row>
    <row r="34" spans="1:14" ht="17.25" thickBot="1">
      <c r="A34" s="3"/>
      <c r="B34" s="3" t="s">
        <v>4314</v>
      </c>
      <c r="C34" s="4">
        <v>1498</v>
      </c>
      <c r="D34" s="5">
        <v>817</v>
      </c>
      <c r="E34" s="5">
        <v>195</v>
      </c>
      <c r="F34" s="5">
        <v>509</v>
      </c>
      <c r="G34" s="5">
        <v>4</v>
      </c>
      <c r="H34" s="5">
        <v>4</v>
      </c>
      <c r="I34" s="5">
        <v>4</v>
      </c>
      <c r="J34" s="5">
        <v>28</v>
      </c>
      <c r="K34" s="5">
        <v>54</v>
      </c>
      <c r="L34" s="5">
        <v>798</v>
      </c>
      <c r="M34" s="5">
        <v>19</v>
      </c>
      <c r="N34" s="5">
        <v>681</v>
      </c>
    </row>
    <row r="35" spans="1:14" ht="17.25" thickBot="1">
      <c r="A35" s="3"/>
      <c r="B35" s="3" t="s">
        <v>4313</v>
      </c>
      <c r="C35" s="4">
        <v>1960</v>
      </c>
      <c r="D35" s="4">
        <v>1031</v>
      </c>
      <c r="E35" s="5">
        <v>167</v>
      </c>
      <c r="F35" s="5">
        <v>718</v>
      </c>
      <c r="G35" s="5">
        <v>6</v>
      </c>
      <c r="H35" s="5">
        <v>10</v>
      </c>
      <c r="I35" s="5">
        <v>11</v>
      </c>
      <c r="J35" s="5">
        <v>44</v>
      </c>
      <c r="K35" s="5">
        <v>52</v>
      </c>
      <c r="L35" s="4">
        <v>1008</v>
      </c>
      <c r="M35" s="5">
        <v>23</v>
      </c>
      <c r="N35" s="5">
        <v>929</v>
      </c>
    </row>
    <row r="36" spans="1:14" ht="17.25" thickBot="1">
      <c r="A36" s="3" t="s">
        <v>4312</v>
      </c>
      <c r="B36" s="3" t="s">
        <v>36</v>
      </c>
      <c r="C36" s="4">
        <v>35029</v>
      </c>
      <c r="D36" s="4">
        <v>21367</v>
      </c>
      <c r="E36" s="4">
        <v>6502</v>
      </c>
      <c r="F36" s="4">
        <v>12595</v>
      </c>
      <c r="G36" s="5">
        <v>108</v>
      </c>
      <c r="H36" s="5">
        <v>250</v>
      </c>
      <c r="I36" s="5">
        <v>141</v>
      </c>
      <c r="J36" s="5">
        <v>464</v>
      </c>
      <c r="K36" s="5">
        <v>946</v>
      </c>
      <c r="L36" s="4">
        <v>21006</v>
      </c>
      <c r="M36" s="5">
        <v>361</v>
      </c>
      <c r="N36" s="4">
        <v>13662</v>
      </c>
    </row>
    <row r="37" spans="1:14" ht="23.25" thickBot="1">
      <c r="A37" s="3"/>
      <c r="B37" s="3" t="s">
        <v>37</v>
      </c>
      <c r="C37" s="4">
        <v>4514</v>
      </c>
      <c r="D37" s="4">
        <v>4514</v>
      </c>
      <c r="E37" s="4">
        <v>1642</v>
      </c>
      <c r="F37" s="4">
        <v>2445</v>
      </c>
      <c r="G37" s="5">
        <v>21</v>
      </c>
      <c r="H37" s="5">
        <v>51</v>
      </c>
      <c r="I37" s="5">
        <v>39</v>
      </c>
      <c r="J37" s="5">
        <v>67</v>
      </c>
      <c r="K37" s="5">
        <v>175</v>
      </c>
      <c r="L37" s="4">
        <v>4440</v>
      </c>
      <c r="M37" s="5">
        <v>74</v>
      </c>
      <c r="N37" s="5">
        <v>0</v>
      </c>
    </row>
    <row r="38" spans="1:14" ht="23.25" thickBot="1">
      <c r="A38" s="3"/>
      <c r="B38" s="3" t="s">
        <v>4311</v>
      </c>
      <c r="C38" s="4">
        <v>3087</v>
      </c>
      <c r="D38" s="4">
        <v>1457</v>
      </c>
      <c r="E38" s="5">
        <v>316</v>
      </c>
      <c r="F38" s="5">
        <v>972</v>
      </c>
      <c r="G38" s="5">
        <v>8</v>
      </c>
      <c r="H38" s="5">
        <v>5</v>
      </c>
      <c r="I38" s="5">
        <v>15</v>
      </c>
      <c r="J38" s="5">
        <v>36</v>
      </c>
      <c r="K38" s="5">
        <v>87</v>
      </c>
      <c r="L38" s="4">
        <v>1439</v>
      </c>
      <c r="M38" s="5">
        <v>18</v>
      </c>
      <c r="N38" s="4">
        <v>1630</v>
      </c>
    </row>
    <row r="39" spans="1:14" ht="23.25" thickBot="1">
      <c r="A39" s="3"/>
      <c r="B39" s="3" t="s">
        <v>4310</v>
      </c>
      <c r="C39" s="4">
        <v>2072</v>
      </c>
      <c r="D39" s="4">
        <v>1025</v>
      </c>
      <c r="E39" s="5">
        <v>240</v>
      </c>
      <c r="F39" s="5">
        <v>646</v>
      </c>
      <c r="G39" s="5">
        <v>3</v>
      </c>
      <c r="H39" s="5">
        <v>12</v>
      </c>
      <c r="I39" s="5">
        <v>11</v>
      </c>
      <c r="J39" s="5">
        <v>21</v>
      </c>
      <c r="K39" s="5">
        <v>64</v>
      </c>
      <c r="L39" s="5">
        <v>997</v>
      </c>
      <c r="M39" s="5">
        <v>28</v>
      </c>
      <c r="N39" s="4">
        <v>1047</v>
      </c>
    </row>
    <row r="40" spans="1:14" ht="23.25" thickBot="1">
      <c r="A40" s="3"/>
      <c r="B40" s="3" t="s">
        <v>4309</v>
      </c>
      <c r="C40" s="4">
        <v>3142</v>
      </c>
      <c r="D40" s="4">
        <v>1508</v>
      </c>
      <c r="E40" s="5">
        <v>389</v>
      </c>
      <c r="F40" s="5">
        <v>935</v>
      </c>
      <c r="G40" s="5">
        <v>13</v>
      </c>
      <c r="H40" s="5">
        <v>10</v>
      </c>
      <c r="I40" s="5">
        <v>18</v>
      </c>
      <c r="J40" s="5">
        <v>35</v>
      </c>
      <c r="K40" s="5">
        <v>76</v>
      </c>
      <c r="L40" s="4">
        <v>1476</v>
      </c>
      <c r="M40" s="5">
        <v>32</v>
      </c>
      <c r="N40" s="4">
        <v>1634</v>
      </c>
    </row>
    <row r="41" spans="1:14" ht="23.25" thickBot="1">
      <c r="A41" s="3"/>
      <c r="B41" s="3" t="s">
        <v>4308</v>
      </c>
      <c r="C41" s="4">
        <v>3061</v>
      </c>
      <c r="D41" s="4">
        <v>1638</v>
      </c>
      <c r="E41" s="5">
        <v>406</v>
      </c>
      <c r="F41" s="4">
        <v>1022</v>
      </c>
      <c r="G41" s="5">
        <v>6</v>
      </c>
      <c r="H41" s="5">
        <v>14</v>
      </c>
      <c r="I41" s="5">
        <v>12</v>
      </c>
      <c r="J41" s="5">
        <v>45</v>
      </c>
      <c r="K41" s="5">
        <v>96</v>
      </c>
      <c r="L41" s="4">
        <v>1601</v>
      </c>
      <c r="M41" s="5">
        <v>37</v>
      </c>
      <c r="N41" s="4">
        <v>1423</v>
      </c>
    </row>
    <row r="42" spans="1:14" ht="23.25" thickBot="1">
      <c r="A42" s="3"/>
      <c r="B42" s="3" t="s">
        <v>4307</v>
      </c>
      <c r="C42" s="4">
        <v>2837</v>
      </c>
      <c r="D42" s="4">
        <v>1569</v>
      </c>
      <c r="E42" s="5">
        <v>441</v>
      </c>
      <c r="F42" s="5">
        <v>936</v>
      </c>
      <c r="G42" s="5">
        <v>12</v>
      </c>
      <c r="H42" s="5">
        <v>16</v>
      </c>
      <c r="I42" s="5">
        <v>14</v>
      </c>
      <c r="J42" s="5">
        <v>48</v>
      </c>
      <c r="K42" s="5">
        <v>57</v>
      </c>
      <c r="L42" s="4">
        <v>1524</v>
      </c>
      <c r="M42" s="5">
        <v>45</v>
      </c>
      <c r="N42" s="4">
        <v>1268</v>
      </c>
    </row>
    <row r="43" spans="1:14" ht="23.25" thickBot="1">
      <c r="A43" s="3"/>
      <c r="B43" s="3" t="s">
        <v>4306</v>
      </c>
      <c r="C43" s="4">
        <v>2419</v>
      </c>
      <c r="D43" s="4">
        <v>1381</v>
      </c>
      <c r="E43" s="5">
        <v>298</v>
      </c>
      <c r="F43" s="5">
        <v>910</v>
      </c>
      <c r="G43" s="5">
        <v>14</v>
      </c>
      <c r="H43" s="5">
        <v>15</v>
      </c>
      <c r="I43" s="5">
        <v>7</v>
      </c>
      <c r="J43" s="5">
        <v>39</v>
      </c>
      <c r="K43" s="5">
        <v>64</v>
      </c>
      <c r="L43" s="4">
        <v>1347</v>
      </c>
      <c r="M43" s="5">
        <v>34</v>
      </c>
      <c r="N43" s="4">
        <v>1038</v>
      </c>
    </row>
    <row r="44" spans="1:14" ht="23.25" thickBot="1">
      <c r="A44" s="3"/>
      <c r="B44" s="3" t="s">
        <v>4305</v>
      </c>
      <c r="C44" s="4">
        <v>3126</v>
      </c>
      <c r="D44" s="4">
        <v>1749</v>
      </c>
      <c r="E44" s="5">
        <v>493</v>
      </c>
      <c r="F44" s="4">
        <v>1081</v>
      </c>
      <c r="G44" s="5">
        <v>8</v>
      </c>
      <c r="H44" s="5">
        <v>18</v>
      </c>
      <c r="I44" s="5">
        <v>5</v>
      </c>
      <c r="J44" s="5">
        <v>40</v>
      </c>
      <c r="K44" s="5">
        <v>75</v>
      </c>
      <c r="L44" s="4">
        <v>1720</v>
      </c>
      <c r="M44" s="5">
        <v>29</v>
      </c>
      <c r="N44" s="4">
        <v>1377</v>
      </c>
    </row>
    <row r="45" spans="1:14" ht="23.25" thickBot="1">
      <c r="A45" s="3"/>
      <c r="B45" s="3" t="s">
        <v>4304</v>
      </c>
      <c r="C45" s="4">
        <v>3678</v>
      </c>
      <c r="D45" s="4">
        <v>2160</v>
      </c>
      <c r="E45" s="5">
        <v>746</v>
      </c>
      <c r="F45" s="4">
        <v>1216</v>
      </c>
      <c r="G45" s="5">
        <v>7</v>
      </c>
      <c r="H45" s="5">
        <v>37</v>
      </c>
      <c r="I45" s="5">
        <v>6</v>
      </c>
      <c r="J45" s="5">
        <v>48</v>
      </c>
      <c r="K45" s="5">
        <v>86</v>
      </c>
      <c r="L45" s="4">
        <v>2146</v>
      </c>
      <c r="M45" s="5">
        <v>14</v>
      </c>
      <c r="N45" s="4">
        <v>1518</v>
      </c>
    </row>
    <row r="46" spans="1:14" ht="23.25" thickBot="1">
      <c r="A46" s="3"/>
      <c r="B46" s="3" t="s">
        <v>4303</v>
      </c>
      <c r="C46" s="4">
        <v>3396</v>
      </c>
      <c r="D46" s="4">
        <v>2151</v>
      </c>
      <c r="E46" s="5">
        <v>737</v>
      </c>
      <c r="F46" s="4">
        <v>1216</v>
      </c>
      <c r="G46" s="5">
        <v>7</v>
      </c>
      <c r="H46" s="5">
        <v>43</v>
      </c>
      <c r="I46" s="5">
        <v>6</v>
      </c>
      <c r="J46" s="5">
        <v>45</v>
      </c>
      <c r="K46" s="5">
        <v>77</v>
      </c>
      <c r="L46" s="4">
        <v>2131</v>
      </c>
      <c r="M46" s="5">
        <v>20</v>
      </c>
      <c r="N46" s="4">
        <v>1245</v>
      </c>
    </row>
    <row r="47" spans="1:14" ht="23.25" thickBot="1">
      <c r="A47" s="3"/>
      <c r="B47" s="3" t="s">
        <v>4302</v>
      </c>
      <c r="C47" s="4">
        <v>3697</v>
      </c>
      <c r="D47" s="4">
        <v>2215</v>
      </c>
      <c r="E47" s="5">
        <v>794</v>
      </c>
      <c r="F47" s="4">
        <v>1216</v>
      </c>
      <c r="G47" s="5">
        <v>9</v>
      </c>
      <c r="H47" s="5">
        <v>29</v>
      </c>
      <c r="I47" s="5">
        <v>8</v>
      </c>
      <c r="J47" s="5">
        <v>40</v>
      </c>
      <c r="K47" s="5">
        <v>89</v>
      </c>
      <c r="L47" s="4">
        <v>2185</v>
      </c>
      <c r="M47" s="5">
        <v>30</v>
      </c>
      <c r="N47" s="4">
        <v>1482</v>
      </c>
    </row>
    <row r="48" spans="1:14" ht="17.25" thickBot="1">
      <c r="A48" s="3" t="s">
        <v>4301</v>
      </c>
      <c r="B48" s="3" t="s">
        <v>36</v>
      </c>
      <c r="C48" s="4">
        <v>9020</v>
      </c>
      <c r="D48" s="4">
        <v>5677</v>
      </c>
      <c r="E48" s="4">
        <v>1405</v>
      </c>
      <c r="F48" s="4">
        <v>3680</v>
      </c>
      <c r="G48" s="5">
        <v>23</v>
      </c>
      <c r="H48" s="5">
        <v>48</v>
      </c>
      <c r="I48" s="5">
        <v>29</v>
      </c>
      <c r="J48" s="5">
        <v>148</v>
      </c>
      <c r="K48" s="5">
        <v>248</v>
      </c>
      <c r="L48" s="4">
        <v>5581</v>
      </c>
      <c r="M48" s="5">
        <v>96</v>
      </c>
      <c r="N48" s="4">
        <v>3343</v>
      </c>
    </row>
    <row r="49" spans="1:14" ht="23.25" thickBot="1">
      <c r="A49" s="3"/>
      <c r="B49" s="3" t="s">
        <v>37</v>
      </c>
      <c r="C49" s="4">
        <v>1895</v>
      </c>
      <c r="D49" s="4">
        <v>1895</v>
      </c>
      <c r="E49" s="5">
        <v>619</v>
      </c>
      <c r="F49" s="4">
        <v>1107</v>
      </c>
      <c r="G49" s="5">
        <v>8</v>
      </c>
      <c r="H49" s="5">
        <v>23</v>
      </c>
      <c r="I49" s="5">
        <v>6</v>
      </c>
      <c r="J49" s="5">
        <v>45</v>
      </c>
      <c r="K49" s="5">
        <v>72</v>
      </c>
      <c r="L49" s="4">
        <v>1880</v>
      </c>
      <c r="M49" s="5">
        <v>15</v>
      </c>
      <c r="N49" s="5">
        <v>0</v>
      </c>
    </row>
    <row r="50" spans="1:14" ht="23.25" thickBot="1">
      <c r="A50" s="3"/>
      <c r="B50" s="3" t="s">
        <v>4300</v>
      </c>
      <c r="C50" s="4">
        <v>2995</v>
      </c>
      <c r="D50" s="4">
        <v>1490</v>
      </c>
      <c r="E50" s="5">
        <v>327</v>
      </c>
      <c r="F50" s="4">
        <v>1005</v>
      </c>
      <c r="G50" s="5">
        <v>8</v>
      </c>
      <c r="H50" s="5">
        <v>7</v>
      </c>
      <c r="I50" s="5">
        <v>13</v>
      </c>
      <c r="J50" s="5">
        <v>39</v>
      </c>
      <c r="K50" s="5">
        <v>57</v>
      </c>
      <c r="L50" s="4">
        <v>1456</v>
      </c>
      <c r="M50" s="5">
        <v>34</v>
      </c>
      <c r="N50" s="4">
        <v>1505</v>
      </c>
    </row>
    <row r="51" spans="1:14" ht="23.25" thickBot="1">
      <c r="A51" s="3"/>
      <c r="B51" s="3" t="s">
        <v>4299</v>
      </c>
      <c r="C51" s="4">
        <v>2647</v>
      </c>
      <c r="D51" s="4">
        <v>1567</v>
      </c>
      <c r="E51" s="5">
        <v>321</v>
      </c>
      <c r="F51" s="4">
        <v>1063</v>
      </c>
      <c r="G51" s="5">
        <v>5</v>
      </c>
      <c r="H51" s="5">
        <v>15</v>
      </c>
      <c r="I51" s="5">
        <v>7</v>
      </c>
      <c r="J51" s="5">
        <v>44</v>
      </c>
      <c r="K51" s="5">
        <v>81</v>
      </c>
      <c r="L51" s="4">
        <v>1536</v>
      </c>
      <c r="M51" s="5">
        <v>31</v>
      </c>
      <c r="N51" s="4">
        <v>1080</v>
      </c>
    </row>
    <row r="52" spans="1:14" ht="23.25" thickBot="1">
      <c r="A52" s="3"/>
      <c r="B52" s="3" t="s">
        <v>4298</v>
      </c>
      <c r="C52" s="4">
        <v>1483</v>
      </c>
      <c r="D52" s="5">
        <v>725</v>
      </c>
      <c r="E52" s="5">
        <v>138</v>
      </c>
      <c r="F52" s="5">
        <v>505</v>
      </c>
      <c r="G52" s="5">
        <v>2</v>
      </c>
      <c r="H52" s="5">
        <v>3</v>
      </c>
      <c r="I52" s="5">
        <v>3</v>
      </c>
      <c r="J52" s="5">
        <v>20</v>
      </c>
      <c r="K52" s="5">
        <v>38</v>
      </c>
      <c r="L52" s="5">
        <v>709</v>
      </c>
      <c r="M52" s="5">
        <v>16</v>
      </c>
      <c r="N52" s="5">
        <v>758</v>
      </c>
    </row>
    <row r="53" spans="1:14" ht="17.25" thickBot="1">
      <c r="A53" s="3" t="s">
        <v>4297</v>
      </c>
      <c r="B53" s="3" t="s">
        <v>36</v>
      </c>
      <c r="C53" s="4">
        <v>50929</v>
      </c>
      <c r="D53" s="4">
        <v>31716</v>
      </c>
      <c r="E53" s="4">
        <v>11140</v>
      </c>
      <c r="F53" s="4">
        <v>17374</v>
      </c>
      <c r="G53" s="5">
        <v>151</v>
      </c>
      <c r="H53" s="5">
        <v>340</v>
      </c>
      <c r="I53" s="5">
        <v>207</v>
      </c>
      <c r="J53" s="5">
        <v>635</v>
      </c>
      <c r="K53" s="4">
        <v>1414</v>
      </c>
      <c r="L53" s="4">
        <v>31261</v>
      </c>
      <c r="M53" s="5">
        <v>455</v>
      </c>
      <c r="N53" s="4">
        <v>19213</v>
      </c>
    </row>
    <row r="54" spans="1:14" ht="23.25" thickBot="1">
      <c r="A54" s="3"/>
      <c r="B54" s="3" t="s">
        <v>37</v>
      </c>
      <c r="C54" s="4">
        <v>5200</v>
      </c>
      <c r="D54" s="4">
        <v>5200</v>
      </c>
      <c r="E54" s="4">
        <v>2327</v>
      </c>
      <c r="F54" s="4">
        <v>2464</v>
      </c>
      <c r="G54" s="5">
        <v>21</v>
      </c>
      <c r="H54" s="5">
        <v>79</v>
      </c>
      <c r="I54" s="5">
        <v>23</v>
      </c>
      <c r="J54" s="5">
        <v>59</v>
      </c>
      <c r="K54" s="5">
        <v>186</v>
      </c>
      <c r="L54" s="4">
        <v>5159</v>
      </c>
      <c r="M54" s="5">
        <v>41</v>
      </c>
      <c r="N54" s="5">
        <v>0</v>
      </c>
    </row>
    <row r="55" spans="1:14" ht="23.25" thickBot="1">
      <c r="A55" s="3"/>
      <c r="B55" s="3" t="s">
        <v>4296</v>
      </c>
      <c r="C55" s="4">
        <v>2634</v>
      </c>
      <c r="D55" s="4">
        <v>1331</v>
      </c>
      <c r="E55" s="5">
        <v>359</v>
      </c>
      <c r="F55" s="5">
        <v>806</v>
      </c>
      <c r="G55" s="5">
        <v>10</v>
      </c>
      <c r="H55" s="5">
        <v>17</v>
      </c>
      <c r="I55" s="5">
        <v>15</v>
      </c>
      <c r="J55" s="5">
        <v>38</v>
      </c>
      <c r="K55" s="5">
        <v>71</v>
      </c>
      <c r="L55" s="4">
        <v>1316</v>
      </c>
      <c r="M55" s="5">
        <v>15</v>
      </c>
      <c r="N55" s="4">
        <v>1303</v>
      </c>
    </row>
    <row r="56" spans="1:14" ht="23.25" thickBot="1">
      <c r="A56" s="3"/>
      <c r="B56" s="3" t="s">
        <v>4295</v>
      </c>
      <c r="C56" s="4">
        <v>2748</v>
      </c>
      <c r="D56" s="4">
        <v>1371</v>
      </c>
      <c r="E56" s="5">
        <v>282</v>
      </c>
      <c r="F56" s="5">
        <v>889</v>
      </c>
      <c r="G56" s="5">
        <v>5</v>
      </c>
      <c r="H56" s="5">
        <v>9</v>
      </c>
      <c r="I56" s="5">
        <v>12</v>
      </c>
      <c r="J56" s="5">
        <v>44</v>
      </c>
      <c r="K56" s="5">
        <v>104</v>
      </c>
      <c r="L56" s="4">
        <v>1345</v>
      </c>
      <c r="M56" s="5">
        <v>26</v>
      </c>
      <c r="N56" s="4">
        <v>1377</v>
      </c>
    </row>
    <row r="57" spans="1:14" ht="23.25" thickBot="1">
      <c r="A57" s="3"/>
      <c r="B57" s="3" t="s">
        <v>4294</v>
      </c>
      <c r="C57" s="4">
        <v>2600</v>
      </c>
      <c r="D57" s="4">
        <v>1495</v>
      </c>
      <c r="E57" s="5">
        <v>352</v>
      </c>
      <c r="F57" s="5">
        <v>976</v>
      </c>
      <c r="G57" s="5">
        <v>9</v>
      </c>
      <c r="H57" s="5">
        <v>10</v>
      </c>
      <c r="I57" s="5">
        <v>7</v>
      </c>
      <c r="J57" s="5">
        <v>42</v>
      </c>
      <c r="K57" s="5">
        <v>73</v>
      </c>
      <c r="L57" s="4">
        <v>1469</v>
      </c>
      <c r="M57" s="5">
        <v>26</v>
      </c>
      <c r="N57" s="4">
        <v>1105</v>
      </c>
    </row>
    <row r="58" spans="1:14" ht="23.25" thickBot="1">
      <c r="A58" s="3"/>
      <c r="B58" s="3" t="s">
        <v>4293</v>
      </c>
      <c r="C58" s="4">
        <v>2498</v>
      </c>
      <c r="D58" s="4">
        <v>1515</v>
      </c>
      <c r="E58" s="5">
        <v>465</v>
      </c>
      <c r="F58" s="5">
        <v>877</v>
      </c>
      <c r="G58" s="5">
        <v>6</v>
      </c>
      <c r="H58" s="5">
        <v>13</v>
      </c>
      <c r="I58" s="5">
        <v>15</v>
      </c>
      <c r="J58" s="5">
        <v>36</v>
      </c>
      <c r="K58" s="5">
        <v>82</v>
      </c>
      <c r="L58" s="4">
        <v>1494</v>
      </c>
      <c r="M58" s="5">
        <v>21</v>
      </c>
      <c r="N58" s="5">
        <v>983</v>
      </c>
    </row>
    <row r="59" spans="1:14" ht="23.25" thickBot="1">
      <c r="A59" s="3"/>
      <c r="B59" s="3" t="s">
        <v>4292</v>
      </c>
      <c r="C59" s="4">
        <v>3919</v>
      </c>
      <c r="D59" s="4">
        <v>2183</v>
      </c>
      <c r="E59" s="5">
        <v>667</v>
      </c>
      <c r="F59" s="4">
        <v>1322</v>
      </c>
      <c r="G59" s="5">
        <v>10</v>
      </c>
      <c r="H59" s="5">
        <v>23</v>
      </c>
      <c r="I59" s="5">
        <v>10</v>
      </c>
      <c r="J59" s="5">
        <v>36</v>
      </c>
      <c r="K59" s="5">
        <v>91</v>
      </c>
      <c r="L59" s="4">
        <v>2159</v>
      </c>
      <c r="M59" s="5">
        <v>24</v>
      </c>
      <c r="N59" s="4">
        <v>1736</v>
      </c>
    </row>
    <row r="60" spans="1:14" ht="23.25" thickBot="1">
      <c r="A60" s="3"/>
      <c r="B60" s="3" t="s">
        <v>4291</v>
      </c>
      <c r="C60" s="4">
        <v>3663</v>
      </c>
      <c r="D60" s="4">
        <v>2065</v>
      </c>
      <c r="E60" s="5">
        <v>490</v>
      </c>
      <c r="F60" s="4">
        <v>1358</v>
      </c>
      <c r="G60" s="5">
        <v>11</v>
      </c>
      <c r="H60" s="5">
        <v>30</v>
      </c>
      <c r="I60" s="5">
        <v>9</v>
      </c>
      <c r="J60" s="5">
        <v>48</v>
      </c>
      <c r="K60" s="5">
        <v>76</v>
      </c>
      <c r="L60" s="4">
        <v>2022</v>
      </c>
      <c r="M60" s="5">
        <v>43</v>
      </c>
      <c r="N60" s="4">
        <v>1598</v>
      </c>
    </row>
    <row r="61" spans="1:14" ht="23.25" thickBot="1">
      <c r="A61" s="3"/>
      <c r="B61" s="3" t="s">
        <v>4290</v>
      </c>
      <c r="C61" s="4">
        <v>3052</v>
      </c>
      <c r="D61" s="4">
        <v>1830</v>
      </c>
      <c r="E61" s="5">
        <v>480</v>
      </c>
      <c r="F61" s="4">
        <v>1144</v>
      </c>
      <c r="G61" s="5">
        <v>7</v>
      </c>
      <c r="H61" s="5">
        <v>24</v>
      </c>
      <c r="I61" s="5">
        <v>8</v>
      </c>
      <c r="J61" s="5">
        <v>36</v>
      </c>
      <c r="K61" s="5">
        <v>106</v>
      </c>
      <c r="L61" s="4">
        <v>1805</v>
      </c>
      <c r="M61" s="5">
        <v>25</v>
      </c>
      <c r="N61" s="4">
        <v>1222</v>
      </c>
    </row>
    <row r="62" spans="1:14" ht="23.25" thickBot="1">
      <c r="A62" s="3"/>
      <c r="B62" s="3" t="s">
        <v>4289</v>
      </c>
      <c r="C62" s="4">
        <v>2878</v>
      </c>
      <c r="D62" s="4">
        <v>1811</v>
      </c>
      <c r="E62" s="5">
        <v>693</v>
      </c>
      <c r="F62" s="5">
        <v>936</v>
      </c>
      <c r="G62" s="5">
        <v>9</v>
      </c>
      <c r="H62" s="5">
        <v>12</v>
      </c>
      <c r="I62" s="5">
        <v>17</v>
      </c>
      <c r="J62" s="5">
        <v>44</v>
      </c>
      <c r="K62" s="5">
        <v>79</v>
      </c>
      <c r="L62" s="4">
        <v>1790</v>
      </c>
      <c r="M62" s="5">
        <v>21</v>
      </c>
      <c r="N62" s="4">
        <v>1067</v>
      </c>
    </row>
    <row r="63" spans="1:14" ht="23.25" thickBot="1">
      <c r="A63" s="3"/>
      <c r="B63" s="3" t="s">
        <v>4288</v>
      </c>
      <c r="C63" s="4">
        <v>3877</v>
      </c>
      <c r="D63" s="4">
        <v>2375</v>
      </c>
      <c r="E63" s="5">
        <v>829</v>
      </c>
      <c r="F63" s="4">
        <v>1313</v>
      </c>
      <c r="G63" s="5">
        <v>14</v>
      </c>
      <c r="H63" s="5">
        <v>22</v>
      </c>
      <c r="I63" s="5">
        <v>11</v>
      </c>
      <c r="J63" s="5">
        <v>51</v>
      </c>
      <c r="K63" s="5">
        <v>98</v>
      </c>
      <c r="L63" s="4">
        <v>2338</v>
      </c>
      <c r="M63" s="5">
        <v>37</v>
      </c>
      <c r="N63" s="4">
        <v>1502</v>
      </c>
    </row>
    <row r="64" spans="1:14" ht="23.25" thickBot="1">
      <c r="A64" s="3"/>
      <c r="B64" s="3" t="s">
        <v>4287</v>
      </c>
      <c r="C64" s="4">
        <v>3114</v>
      </c>
      <c r="D64" s="4">
        <v>1860</v>
      </c>
      <c r="E64" s="5">
        <v>603</v>
      </c>
      <c r="F64" s="4">
        <v>1076</v>
      </c>
      <c r="G64" s="5">
        <v>9</v>
      </c>
      <c r="H64" s="5">
        <v>16</v>
      </c>
      <c r="I64" s="5">
        <v>14</v>
      </c>
      <c r="J64" s="5">
        <v>22</v>
      </c>
      <c r="K64" s="5">
        <v>83</v>
      </c>
      <c r="L64" s="4">
        <v>1823</v>
      </c>
      <c r="M64" s="5">
        <v>37</v>
      </c>
      <c r="N64" s="4">
        <v>1254</v>
      </c>
    </row>
    <row r="65" spans="1:14" ht="23.25" thickBot="1">
      <c r="A65" s="3"/>
      <c r="B65" s="3" t="s">
        <v>4286</v>
      </c>
      <c r="C65" s="4">
        <v>3237</v>
      </c>
      <c r="D65" s="4">
        <v>1888</v>
      </c>
      <c r="E65" s="5">
        <v>685</v>
      </c>
      <c r="F65" s="4">
        <v>1008</v>
      </c>
      <c r="G65" s="5">
        <v>7</v>
      </c>
      <c r="H65" s="5">
        <v>13</v>
      </c>
      <c r="I65" s="5">
        <v>17</v>
      </c>
      <c r="J65" s="5">
        <v>52</v>
      </c>
      <c r="K65" s="5">
        <v>76</v>
      </c>
      <c r="L65" s="4">
        <v>1858</v>
      </c>
      <c r="M65" s="5">
        <v>30</v>
      </c>
      <c r="N65" s="4">
        <v>1349</v>
      </c>
    </row>
    <row r="66" spans="1:14" ht="23.25" thickBot="1">
      <c r="A66" s="3"/>
      <c r="B66" s="3" t="s">
        <v>4285</v>
      </c>
      <c r="C66" s="4">
        <v>3050</v>
      </c>
      <c r="D66" s="4">
        <v>1860</v>
      </c>
      <c r="E66" s="5">
        <v>909</v>
      </c>
      <c r="F66" s="5">
        <v>782</v>
      </c>
      <c r="G66" s="5">
        <v>11</v>
      </c>
      <c r="H66" s="5">
        <v>25</v>
      </c>
      <c r="I66" s="5">
        <v>12</v>
      </c>
      <c r="J66" s="5">
        <v>23</v>
      </c>
      <c r="K66" s="5">
        <v>79</v>
      </c>
      <c r="L66" s="4">
        <v>1841</v>
      </c>
      <c r="M66" s="5">
        <v>19</v>
      </c>
      <c r="N66" s="4">
        <v>1190</v>
      </c>
    </row>
    <row r="67" spans="1:14" ht="23.25" thickBot="1">
      <c r="A67" s="3"/>
      <c r="B67" s="3" t="s">
        <v>4284</v>
      </c>
      <c r="C67" s="4">
        <v>3297</v>
      </c>
      <c r="D67" s="4">
        <v>1832</v>
      </c>
      <c r="E67" s="5">
        <v>700</v>
      </c>
      <c r="F67" s="5">
        <v>934</v>
      </c>
      <c r="G67" s="5">
        <v>9</v>
      </c>
      <c r="H67" s="5">
        <v>16</v>
      </c>
      <c r="I67" s="5">
        <v>13</v>
      </c>
      <c r="J67" s="5">
        <v>42</v>
      </c>
      <c r="K67" s="5">
        <v>80</v>
      </c>
      <c r="L67" s="4">
        <v>1794</v>
      </c>
      <c r="M67" s="5">
        <v>38</v>
      </c>
      <c r="N67" s="4">
        <v>1465</v>
      </c>
    </row>
    <row r="68" spans="1:14" ht="23.25" thickBot="1">
      <c r="A68" s="3"/>
      <c r="B68" s="3" t="s">
        <v>4283</v>
      </c>
      <c r="C68" s="4">
        <v>2181</v>
      </c>
      <c r="D68" s="4">
        <v>1333</v>
      </c>
      <c r="E68" s="5">
        <v>596</v>
      </c>
      <c r="F68" s="5">
        <v>594</v>
      </c>
      <c r="G68" s="5">
        <v>6</v>
      </c>
      <c r="H68" s="5">
        <v>16</v>
      </c>
      <c r="I68" s="5">
        <v>13</v>
      </c>
      <c r="J68" s="5">
        <v>26</v>
      </c>
      <c r="K68" s="5">
        <v>62</v>
      </c>
      <c r="L68" s="4">
        <v>1313</v>
      </c>
      <c r="M68" s="5">
        <v>20</v>
      </c>
      <c r="N68" s="5">
        <v>848</v>
      </c>
    </row>
    <row r="69" spans="1:14" ht="23.25" thickBot="1">
      <c r="A69" s="3"/>
      <c r="B69" s="3" t="s">
        <v>4282</v>
      </c>
      <c r="C69" s="4">
        <v>2981</v>
      </c>
      <c r="D69" s="4">
        <v>1767</v>
      </c>
      <c r="E69" s="5">
        <v>703</v>
      </c>
      <c r="F69" s="5">
        <v>895</v>
      </c>
      <c r="G69" s="5">
        <v>7</v>
      </c>
      <c r="H69" s="5">
        <v>15</v>
      </c>
      <c r="I69" s="5">
        <v>11</v>
      </c>
      <c r="J69" s="5">
        <v>36</v>
      </c>
      <c r="K69" s="5">
        <v>68</v>
      </c>
      <c r="L69" s="4">
        <v>1735</v>
      </c>
      <c r="M69" s="5">
        <v>32</v>
      </c>
      <c r="N69" s="4">
        <v>1214</v>
      </c>
    </row>
    <row r="70" spans="1:14" ht="17.25" thickBot="1">
      <c r="A70" s="3" t="s">
        <v>4281</v>
      </c>
      <c r="B70" s="3" t="s">
        <v>36</v>
      </c>
      <c r="C70" s="4">
        <v>12745</v>
      </c>
      <c r="D70" s="4">
        <v>8156</v>
      </c>
      <c r="E70" s="4">
        <v>1763</v>
      </c>
      <c r="F70" s="4">
        <v>5507</v>
      </c>
      <c r="G70" s="5">
        <v>36</v>
      </c>
      <c r="H70" s="5">
        <v>58</v>
      </c>
      <c r="I70" s="5">
        <v>57</v>
      </c>
      <c r="J70" s="5">
        <v>204</v>
      </c>
      <c r="K70" s="5">
        <v>408</v>
      </c>
      <c r="L70" s="4">
        <v>8033</v>
      </c>
      <c r="M70" s="5">
        <v>123</v>
      </c>
      <c r="N70" s="4">
        <v>4589</v>
      </c>
    </row>
    <row r="71" spans="1:14" ht="23.25" thickBot="1">
      <c r="A71" s="3"/>
      <c r="B71" s="3" t="s">
        <v>37</v>
      </c>
      <c r="C71" s="4">
        <v>2693</v>
      </c>
      <c r="D71" s="4">
        <v>2692</v>
      </c>
      <c r="E71" s="5">
        <v>802</v>
      </c>
      <c r="F71" s="4">
        <v>1617</v>
      </c>
      <c r="G71" s="5">
        <v>13</v>
      </c>
      <c r="H71" s="5">
        <v>23</v>
      </c>
      <c r="I71" s="5">
        <v>15</v>
      </c>
      <c r="J71" s="5">
        <v>45</v>
      </c>
      <c r="K71" s="5">
        <v>139</v>
      </c>
      <c r="L71" s="4">
        <v>2654</v>
      </c>
      <c r="M71" s="5">
        <v>38</v>
      </c>
      <c r="N71" s="5">
        <v>1</v>
      </c>
    </row>
    <row r="72" spans="1:14" ht="17.25" thickBot="1">
      <c r="A72" s="3"/>
      <c r="B72" s="3" t="s">
        <v>4280</v>
      </c>
      <c r="C72" s="4">
        <v>2491</v>
      </c>
      <c r="D72" s="4">
        <v>1369</v>
      </c>
      <c r="E72" s="5">
        <v>167</v>
      </c>
      <c r="F72" s="4">
        <v>1037</v>
      </c>
      <c r="G72" s="5">
        <v>9</v>
      </c>
      <c r="H72" s="5">
        <v>7</v>
      </c>
      <c r="I72" s="5">
        <v>10</v>
      </c>
      <c r="J72" s="5">
        <v>50</v>
      </c>
      <c r="K72" s="5">
        <v>65</v>
      </c>
      <c r="L72" s="4">
        <v>1345</v>
      </c>
      <c r="M72" s="5">
        <v>24</v>
      </c>
      <c r="N72" s="4">
        <v>1122</v>
      </c>
    </row>
    <row r="73" spans="1:14" ht="17.25" thickBot="1">
      <c r="A73" s="3"/>
      <c r="B73" s="3" t="s">
        <v>4279</v>
      </c>
      <c r="C73" s="4">
        <v>2723</v>
      </c>
      <c r="D73" s="4">
        <v>1460</v>
      </c>
      <c r="E73" s="5">
        <v>271</v>
      </c>
      <c r="F73" s="4">
        <v>1013</v>
      </c>
      <c r="G73" s="5">
        <v>3</v>
      </c>
      <c r="H73" s="5">
        <v>13</v>
      </c>
      <c r="I73" s="5">
        <v>11</v>
      </c>
      <c r="J73" s="5">
        <v>53</v>
      </c>
      <c r="K73" s="5">
        <v>74</v>
      </c>
      <c r="L73" s="4">
        <v>1438</v>
      </c>
      <c r="M73" s="5">
        <v>22</v>
      </c>
      <c r="N73" s="4">
        <v>1263</v>
      </c>
    </row>
    <row r="74" spans="1:14" ht="17.25" thickBot="1">
      <c r="A74" s="3"/>
      <c r="B74" s="3" t="s">
        <v>4278</v>
      </c>
      <c r="C74" s="4">
        <v>3266</v>
      </c>
      <c r="D74" s="4">
        <v>1865</v>
      </c>
      <c r="E74" s="5">
        <v>444</v>
      </c>
      <c r="F74" s="4">
        <v>1233</v>
      </c>
      <c r="G74" s="5">
        <v>9</v>
      </c>
      <c r="H74" s="5">
        <v>12</v>
      </c>
      <c r="I74" s="5">
        <v>14</v>
      </c>
      <c r="J74" s="5">
        <v>40</v>
      </c>
      <c r="K74" s="5">
        <v>85</v>
      </c>
      <c r="L74" s="4">
        <v>1837</v>
      </c>
      <c r="M74" s="5">
        <v>28</v>
      </c>
      <c r="N74" s="4">
        <v>1401</v>
      </c>
    </row>
    <row r="75" spans="1:14" ht="17.25" thickBot="1">
      <c r="A75" s="3"/>
      <c r="B75" s="3" t="s">
        <v>4277</v>
      </c>
      <c r="C75" s="4">
        <v>1572</v>
      </c>
      <c r="D75" s="5">
        <v>770</v>
      </c>
      <c r="E75" s="5">
        <v>79</v>
      </c>
      <c r="F75" s="5">
        <v>607</v>
      </c>
      <c r="G75" s="5">
        <v>2</v>
      </c>
      <c r="H75" s="5">
        <v>3</v>
      </c>
      <c r="I75" s="5">
        <v>7</v>
      </c>
      <c r="J75" s="5">
        <v>16</v>
      </c>
      <c r="K75" s="5">
        <v>45</v>
      </c>
      <c r="L75" s="5">
        <v>759</v>
      </c>
      <c r="M75" s="5">
        <v>11</v>
      </c>
      <c r="N75" s="5">
        <v>802</v>
      </c>
    </row>
    <row r="76" spans="1:14" ht="23.25" thickBot="1">
      <c r="A76" s="3" t="s">
        <v>97</v>
      </c>
      <c r="B76" s="3"/>
      <c r="C76" s="5">
        <v>0</v>
      </c>
      <c r="D76" s="5">
        <v>6</v>
      </c>
      <c r="E76" s="5">
        <v>1</v>
      </c>
      <c r="F76" s="5">
        <v>3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4</v>
      </c>
      <c r="M76" s="5">
        <v>2</v>
      </c>
      <c r="N76" s="5">
        <v>-6</v>
      </c>
    </row>
  </sheetData>
  <mergeCells count="7">
    <mergeCell ref="N1:N3"/>
    <mergeCell ref="L2:L3"/>
    <mergeCell ref="A1:A3"/>
    <mergeCell ref="B1:B3"/>
    <mergeCell ref="C1:C3"/>
    <mergeCell ref="D1:D3"/>
    <mergeCell ref="E1:L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6221B-44E0-4A50-B532-94BD7AE528C8}">
  <sheetPr>
    <tabColor theme="5" tint="0.59999389629810485"/>
  </sheetPr>
  <dimension ref="A1:X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19</v>
      </c>
      <c r="I2" s="10" t="s">
        <v>27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4418</v>
      </c>
      <c r="F3" s="11" t="s">
        <v>4417</v>
      </c>
      <c r="G3" s="11" t="s">
        <v>4416</v>
      </c>
      <c r="H3" s="11" t="s">
        <v>4415</v>
      </c>
      <c r="I3" s="11" t="s">
        <v>4414</v>
      </c>
      <c r="J3" s="44"/>
      <c r="K3" s="11"/>
      <c r="L3" s="44"/>
      <c r="U3" t="s">
        <v>3</v>
      </c>
      <c r="V3" t="str">
        <f t="shared" si="0"/>
        <v>윤선진</v>
      </c>
      <c r="W3" t="str">
        <f t="shared" si="0"/>
        <v>김상훈</v>
      </c>
      <c r="X3" t="str">
        <f t="shared" si="0"/>
        <v>장태수</v>
      </c>
    </row>
    <row r="4" spans="1:24" ht="17.25" thickBot="1">
      <c r="A4" s="3" t="s">
        <v>30</v>
      </c>
      <c r="B4" s="3"/>
      <c r="C4" s="4">
        <v>157355</v>
      </c>
      <c r="D4" s="4">
        <v>100090</v>
      </c>
      <c r="E4" s="4">
        <v>17580</v>
      </c>
      <c r="F4" s="4">
        <v>66574</v>
      </c>
      <c r="G4" s="4">
        <v>4313</v>
      </c>
      <c r="H4" s="5">
        <v>833</v>
      </c>
      <c r="I4" s="4">
        <v>9417</v>
      </c>
      <c r="J4" s="4">
        <v>98717</v>
      </c>
      <c r="K4" s="4">
        <v>1373</v>
      </c>
      <c r="L4" s="4">
        <v>57265</v>
      </c>
      <c r="V4" s="8"/>
      <c r="W4" s="8"/>
      <c r="X4" s="8"/>
    </row>
    <row r="5" spans="1:24" ht="23.25" thickBot="1">
      <c r="A5" s="3" t="s">
        <v>31</v>
      </c>
      <c r="B5" s="3"/>
      <c r="C5" s="5">
        <v>215</v>
      </c>
      <c r="D5" s="5">
        <v>196</v>
      </c>
      <c r="E5" s="5">
        <v>34</v>
      </c>
      <c r="F5" s="5">
        <v>123</v>
      </c>
      <c r="G5" s="5">
        <v>8</v>
      </c>
      <c r="H5" s="5">
        <v>5</v>
      </c>
      <c r="I5" s="5">
        <v>21</v>
      </c>
      <c r="J5" s="5">
        <v>191</v>
      </c>
      <c r="K5" s="5">
        <v>5</v>
      </c>
      <c r="L5" s="5">
        <v>19</v>
      </c>
      <c r="T5" t="s">
        <v>2929</v>
      </c>
      <c r="U5">
        <f>SUMIF($A:$A,"합계",D:D)</f>
        <v>100090</v>
      </c>
      <c r="V5">
        <f>SUMIF($A:$A,"합계",E:E)</f>
        <v>17580</v>
      </c>
      <c r="W5">
        <f>SUMIF($A:$A,"합계",F:F)</f>
        <v>66574</v>
      </c>
      <c r="X5">
        <f>SUMIF($A:$A,"합계",G:G)</f>
        <v>4313</v>
      </c>
    </row>
    <row r="6" spans="1:24" ht="23.25" thickBot="1">
      <c r="A6" s="3" t="s">
        <v>32</v>
      </c>
      <c r="B6" s="3"/>
      <c r="C6" s="4">
        <v>7166</v>
      </c>
      <c r="D6" s="4">
        <v>7165</v>
      </c>
      <c r="E6" s="4">
        <v>2123</v>
      </c>
      <c r="F6" s="4">
        <v>3843</v>
      </c>
      <c r="G6" s="5">
        <v>341</v>
      </c>
      <c r="H6" s="5">
        <v>79</v>
      </c>
      <c r="I6" s="5">
        <v>637</v>
      </c>
      <c r="J6" s="4">
        <v>7023</v>
      </c>
      <c r="K6" s="5">
        <v>142</v>
      </c>
      <c r="L6" s="5">
        <v>1</v>
      </c>
      <c r="T6" t="s">
        <v>2930</v>
      </c>
      <c r="U6">
        <f>U5-U7</f>
        <v>63157</v>
      </c>
      <c r="V6">
        <f>V5-V7</f>
        <v>9366</v>
      </c>
      <c r="W6">
        <f>W5-W7</f>
        <v>43623</v>
      </c>
      <c r="X6">
        <f>X5-X7</f>
        <v>2628</v>
      </c>
    </row>
    <row r="7" spans="1:24" ht="23.25" thickBot="1">
      <c r="A7" s="3" t="s">
        <v>33</v>
      </c>
      <c r="B7" s="3"/>
      <c r="C7" s="5">
        <v>214</v>
      </c>
      <c r="D7" s="5">
        <v>55</v>
      </c>
      <c r="E7" s="5">
        <v>34</v>
      </c>
      <c r="F7" s="5">
        <v>15</v>
      </c>
      <c r="G7" s="5">
        <v>3</v>
      </c>
      <c r="H7" s="5">
        <v>0</v>
      </c>
      <c r="I7" s="5">
        <v>2</v>
      </c>
      <c r="J7" s="5">
        <v>54</v>
      </c>
      <c r="K7" s="5">
        <v>1</v>
      </c>
      <c r="L7" s="5">
        <v>159</v>
      </c>
      <c r="T7" t="s">
        <v>2931</v>
      </c>
      <c r="U7">
        <f>U11+U10+U9</f>
        <v>36933</v>
      </c>
      <c r="V7">
        <f>V11+V10+V9</f>
        <v>8214</v>
      </c>
      <c r="W7">
        <f>W11+W10+W9</f>
        <v>22951</v>
      </c>
      <c r="X7">
        <f>X11+X10+X9</f>
        <v>1685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4413</v>
      </c>
      <c r="B9" s="3" t="s">
        <v>36</v>
      </c>
      <c r="C9" s="4">
        <v>7587</v>
      </c>
      <c r="D9" s="4">
        <v>4561</v>
      </c>
      <c r="E9" s="5">
        <v>839</v>
      </c>
      <c r="F9" s="4">
        <v>3178</v>
      </c>
      <c r="G9" s="5">
        <v>138</v>
      </c>
      <c r="H9" s="5">
        <v>52</v>
      </c>
      <c r="I9" s="5">
        <v>311</v>
      </c>
      <c r="J9" s="4">
        <v>4518</v>
      </c>
      <c r="K9" s="5">
        <v>43</v>
      </c>
      <c r="L9" s="4">
        <v>3026</v>
      </c>
      <c r="T9" t="s">
        <v>2934</v>
      </c>
      <c r="U9">
        <f>SUMIF($A:$A,"거소·선상투표",D:D)+SUMIF($A:$A,"국외부재자투표",D:D)+SUMIF($A:$A,"국외부재자투표(공관)",D:D)</f>
        <v>252</v>
      </c>
      <c r="V9">
        <f t="shared" ref="V9:X11" si="1">SUMIF($A:$A,"거소·선상투표",E:E)+SUMIF($A:$A,"국외부재자투표",E:E)+SUMIF($A:$A,"국외부재자투표(공관)",E:E)</f>
        <v>68</v>
      </c>
      <c r="W9">
        <f t="shared" si="1"/>
        <v>139</v>
      </c>
      <c r="X9">
        <f t="shared" si="1"/>
        <v>11</v>
      </c>
    </row>
    <row r="10" spans="1:24" ht="23.25" thickBot="1">
      <c r="A10" s="3"/>
      <c r="B10" s="3" t="s">
        <v>37</v>
      </c>
      <c r="C10" s="4">
        <v>1643</v>
      </c>
      <c r="D10" s="4">
        <v>1643</v>
      </c>
      <c r="E10" s="5">
        <v>381</v>
      </c>
      <c r="F10" s="4">
        <v>1076</v>
      </c>
      <c r="G10" s="5">
        <v>48</v>
      </c>
      <c r="H10" s="5">
        <v>9</v>
      </c>
      <c r="I10" s="5">
        <v>117</v>
      </c>
      <c r="J10" s="4">
        <v>1631</v>
      </c>
      <c r="K10" s="5">
        <v>12</v>
      </c>
      <c r="L10" s="5">
        <v>0</v>
      </c>
      <c r="T10" t="s">
        <v>2932</v>
      </c>
      <c r="U10">
        <f>SUMIF($B:$B,"관내사전투표",D:D)</f>
        <v>29516</v>
      </c>
      <c r="V10">
        <f t="shared" ref="V10:X12" si="2">SUMIF($B:$B,"관내사전투표",E:E)</f>
        <v>6023</v>
      </c>
      <c r="W10">
        <f t="shared" si="2"/>
        <v>18969</v>
      </c>
      <c r="X10">
        <f t="shared" si="2"/>
        <v>1333</v>
      </c>
    </row>
    <row r="11" spans="1:24" ht="23.25" thickBot="1">
      <c r="A11" s="3"/>
      <c r="B11" s="3" t="s">
        <v>4412</v>
      </c>
      <c r="C11" s="4">
        <v>3011</v>
      </c>
      <c r="D11" s="4">
        <v>1545</v>
      </c>
      <c r="E11" s="5">
        <v>215</v>
      </c>
      <c r="F11" s="4">
        <v>1156</v>
      </c>
      <c r="G11" s="5">
        <v>38</v>
      </c>
      <c r="H11" s="5">
        <v>22</v>
      </c>
      <c r="I11" s="5">
        <v>102</v>
      </c>
      <c r="J11" s="4">
        <v>1533</v>
      </c>
      <c r="K11" s="5">
        <v>12</v>
      </c>
      <c r="L11" s="4">
        <v>1466</v>
      </c>
      <c r="T11" t="s">
        <v>2933</v>
      </c>
      <c r="U11">
        <f>SUMIF($A:$A,"관외사전투표",D:D)</f>
        <v>7165</v>
      </c>
      <c r="V11">
        <f t="shared" ref="V11:X13" si="3">SUMIF($A:$A,"관외사전투표",E:E)</f>
        <v>2123</v>
      </c>
      <c r="W11">
        <f t="shared" si="3"/>
        <v>3843</v>
      </c>
      <c r="X11">
        <f t="shared" si="3"/>
        <v>341</v>
      </c>
    </row>
    <row r="12" spans="1:24" ht="23.25" thickBot="1">
      <c r="A12" s="3"/>
      <c r="B12" s="3" t="s">
        <v>4411</v>
      </c>
      <c r="C12" s="4">
        <v>2933</v>
      </c>
      <c r="D12" s="4">
        <v>1373</v>
      </c>
      <c r="E12" s="5">
        <v>243</v>
      </c>
      <c r="F12" s="5">
        <v>946</v>
      </c>
      <c r="G12" s="5">
        <v>52</v>
      </c>
      <c r="H12" s="5">
        <v>21</v>
      </c>
      <c r="I12" s="5">
        <v>92</v>
      </c>
      <c r="J12" s="4">
        <v>1354</v>
      </c>
      <c r="K12" s="5">
        <v>19</v>
      </c>
      <c r="L12" s="4">
        <v>1560</v>
      </c>
    </row>
    <row r="13" spans="1:24" ht="17.25" thickBot="1">
      <c r="A13" s="3" t="s">
        <v>4410</v>
      </c>
      <c r="B13" s="3" t="s">
        <v>36</v>
      </c>
      <c r="C13" s="4">
        <v>8863</v>
      </c>
      <c r="D13" s="4">
        <v>5360</v>
      </c>
      <c r="E13" s="5">
        <v>874</v>
      </c>
      <c r="F13" s="4">
        <v>3769</v>
      </c>
      <c r="G13" s="5">
        <v>129</v>
      </c>
      <c r="H13" s="5">
        <v>65</v>
      </c>
      <c r="I13" s="5">
        <v>432</v>
      </c>
      <c r="J13" s="4">
        <v>5269</v>
      </c>
      <c r="K13" s="5">
        <v>91</v>
      </c>
      <c r="L13" s="4">
        <v>3503</v>
      </c>
    </row>
    <row r="14" spans="1:24" ht="23.25" thickBot="1">
      <c r="A14" s="3"/>
      <c r="B14" s="3" t="s">
        <v>37</v>
      </c>
      <c r="C14" s="4">
        <v>1408</v>
      </c>
      <c r="D14" s="4">
        <v>1408</v>
      </c>
      <c r="E14" s="5">
        <v>298</v>
      </c>
      <c r="F14" s="5">
        <v>939</v>
      </c>
      <c r="G14" s="5">
        <v>27</v>
      </c>
      <c r="H14" s="5">
        <v>24</v>
      </c>
      <c r="I14" s="5">
        <v>100</v>
      </c>
      <c r="J14" s="4">
        <v>1388</v>
      </c>
      <c r="K14" s="5">
        <v>20</v>
      </c>
      <c r="L14" s="5">
        <v>0</v>
      </c>
      <c r="U14" s="8"/>
      <c r="V14" s="8"/>
      <c r="W14" s="8"/>
      <c r="X14" s="8"/>
    </row>
    <row r="15" spans="1:24" ht="23.25" thickBot="1">
      <c r="A15" s="3"/>
      <c r="B15" s="3" t="s">
        <v>4409</v>
      </c>
      <c r="C15" s="4">
        <v>2687</v>
      </c>
      <c r="D15" s="4">
        <v>1432</v>
      </c>
      <c r="E15" s="5">
        <v>208</v>
      </c>
      <c r="F15" s="4">
        <v>1041</v>
      </c>
      <c r="G15" s="5">
        <v>32</v>
      </c>
      <c r="H15" s="5">
        <v>11</v>
      </c>
      <c r="I15" s="5">
        <v>112</v>
      </c>
      <c r="J15" s="4">
        <v>1404</v>
      </c>
      <c r="K15" s="5">
        <v>28</v>
      </c>
      <c r="L15" s="4">
        <v>1255</v>
      </c>
      <c r="U15" s="8"/>
      <c r="V15" s="8"/>
      <c r="W15" s="8"/>
      <c r="X15" s="8"/>
    </row>
    <row r="16" spans="1:24" ht="23.25" thickBot="1">
      <c r="A16" s="3"/>
      <c r="B16" s="3" t="s">
        <v>4408</v>
      </c>
      <c r="C16" s="4">
        <v>2293</v>
      </c>
      <c r="D16" s="4">
        <v>1171</v>
      </c>
      <c r="E16" s="5">
        <v>155</v>
      </c>
      <c r="F16" s="5">
        <v>861</v>
      </c>
      <c r="G16" s="5">
        <v>33</v>
      </c>
      <c r="H16" s="5">
        <v>14</v>
      </c>
      <c r="I16" s="5">
        <v>91</v>
      </c>
      <c r="J16" s="4">
        <v>1154</v>
      </c>
      <c r="K16" s="5">
        <v>17</v>
      </c>
      <c r="L16" s="4">
        <v>1122</v>
      </c>
    </row>
    <row r="17" spans="1:12" ht="23.25" thickBot="1">
      <c r="A17" s="3"/>
      <c r="B17" s="3" t="s">
        <v>4407</v>
      </c>
      <c r="C17" s="4">
        <v>2475</v>
      </c>
      <c r="D17" s="4">
        <v>1349</v>
      </c>
      <c r="E17" s="5">
        <v>213</v>
      </c>
      <c r="F17" s="5">
        <v>928</v>
      </c>
      <c r="G17" s="5">
        <v>37</v>
      </c>
      <c r="H17" s="5">
        <v>16</v>
      </c>
      <c r="I17" s="5">
        <v>129</v>
      </c>
      <c r="J17" s="4">
        <v>1323</v>
      </c>
      <c r="K17" s="5">
        <v>26</v>
      </c>
      <c r="L17" s="4">
        <v>1126</v>
      </c>
    </row>
    <row r="18" spans="1:12" ht="17.25" thickBot="1">
      <c r="A18" s="3" t="s">
        <v>4406</v>
      </c>
      <c r="B18" s="3" t="s">
        <v>36</v>
      </c>
      <c r="C18" s="4">
        <v>14615</v>
      </c>
      <c r="D18" s="4">
        <v>9308</v>
      </c>
      <c r="E18" s="4">
        <v>1748</v>
      </c>
      <c r="F18" s="4">
        <v>6420</v>
      </c>
      <c r="G18" s="5">
        <v>369</v>
      </c>
      <c r="H18" s="5">
        <v>63</v>
      </c>
      <c r="I18" s="5">
        <v>606</v>
      </c>
      <c r="J18" s="4">
        <v>9206</v>
      </c>
      <c r="K18" s="5">
        <v>102</v>
      </c>
      <c r="L18" s="4">
        <v>5307</v>
      </c>
    </row>
    <row r="19" spans="1:12" ht="23.25" thickBot="1">
      <c r="A19" s="3"/>
      <c r="B19" s="3" t="s">
        <v>37</v>
      </c>
      <c r="C19" s="4">
        <v>3033</v>
      </c>
      <c r="D19" s="4">
        <v>3032</v>
      </c>
      <c r="E19" s="5">
        <v>706</v>
      </c>
      <c r="F19" s="4">
        <v>1951</v>
      </c>
      <c r="G19" s="5">
        <v>131</v>
      </c>
      <c r="H19" s="5">
        <v>18</v>
      </c>
      <c r="I19" s="5">
        <v>198</v>
      </c>
      <c r="J19" s="4">
        <v>3004</v>
      </c>
      <c r="K19" s="5">
        <v>28</v>
      </c>
      <c r="L19" s="5">
        <v>1</v>
      </c>
    </row>
    <row r="20" spans="1:12" ht="23.25" thickBot="1">
      <c r="A20" s="3"/>
      <c r="B20" s="3" t="s">
        <v>4405</v>
      </c>
      <c r="C20" s="4">
        <v>2083</v>
      </c>
      <c r="D20" s="4">
        <v>1021</v>
      </c>
      <c r="E20" s="5">
        <v>190</v>
      </c>
      <c r="F20" s="5">
        <v>670</v>
      </c>
      <c r="G20" s="5">
        <v>48</v>
      </c>
      <c r="H20" s="5">
        <v>6</v>
      </c>
      <c r="I20" s="5">
        <v>97</v>
      </c>
      <c r="J20" s="4">
        <v>1011</v>
      </c>
      <c r="K20" s="5">
        <v>10</v>
      </c>
      <c r="L20" s="4">
        <v>1062</v>
      </c>
    </row>
    <row r="21" spans="1:12" ht="23.25" thickBot="1">
      <c r="A21" s="3"/>
      <c r="B21" s="3" t="s">
        <v>4404</v>
      </c>
      <c r="C21" s="4">
        <v>2468</v>
      </c>
      <c r="D21" s="4">
        <v>1371</v>
      </c>
      <c r="E21" s="5">
        <v>220</v>
      </c>
      <c r="F21" s="4">
        <v>1005</v>
      </c>
      <c r="G21" s="5">
        <v>54</v>
      </c>
      <c r="H21" s="5">
        <v>7</v>
      </c>
      <c r="I21" s="5">
        <v>70</v>
      </c>
      <c r="J21" s="4">
        <v>1356</v>
      </c>
      <c r="K21" s="5">
        <v>15</v>
      </c>
      <c r="L21" s="4">
        <v>1097</v>
      </c>
    </row>
    <row r="22" spans="1:12" ht="23.25" thickBot="1">
      <c r="A22" s="3"/>
      <c r="B22" s="3" t="s">
        <v>4403</v>
      </c>
      <c r="C22" s="4">
        <v>2625</v>
      </c>
      <c r="D22" s="4">
        <v>1487</v>
      </c>
      <c r="E22" s="5">
        <v>248</v>
      </c>
      <c r="F22" s="4">
        <v>1071</v>
      </c>
      <c r="G22" s="5">
        <v>55</v>
      </c>
      <c r="H22" s="5">
        <v>10</v>
      </c>
      <c r="I22" s="5">
        <v>89</v>
      </c>
      <c r="J22" s="4">
        <v>1473</v>
      </c>
      <c r="K22" s="5">
        <v>14</v>
      </c>
      <c r="L22" s="4">
        <v>1138</v>
      </c>
    </row>
    <row r="23" spans="1:12" ht="23.25" thickBot="1">
      <c r="A23" s="3"/>
      <c r="B23" s="3" t="s">
        <v>4402</v>
      </c>
      <c r="C23" s="4">
        <v>2045</v>
      </c>
      <c r="D23" s="4">
        <v>1127</v>
      </c>
      <c r="E23" s="5">
        <v>174</v>
      </c>
      <c r="F23" s="5">
        <v>824</v>
      </c>
      <c r="G23" s="5">
        <v>35</v>
      </c>
      <c r="H23" s="5">
        <v>13</v>
      </c>
      <c r="I23" s="5">
        <v>66</v>
      </c>
      <c r="J23" s="4">
        <v>1112</v>
      </c>
      <c r="K23" s="5">
        <v>15</v>
      </c>
      <c r="L23" s="5">
        <v>918</v>
      </c>
    </row>
    <row r="24" spans="1:12" ht="23.25" thickBot="1">
      <c r="A24" s="3"/>
      <c r="B24" s="3" t="s">
        <v>4401</v>
      </c>
      <c r="C24" s="4">
        <v>2361</v>
      </c>
      <c r="D24" s="4">
        <v>1270</v>
      </c>
      <c r="E24" s="5">
        <v>210</v>
      </c>
      <c r="F24" s="5">
        <v>899</v>
      </c>
      <c r="G24" s="5">
        <v>46</v>
      </c>
      <c r="H24" s="5">
        <v>9</v>
      </c>
      <c r="I24" s="5">
        <v>86</v>
      </c>
      <c r="J24" s="4">
        <v>1250</v>
      </c>
      <c r="K24" s="5">
        <v>20</v>
      </c>
      <c r="L24" s="4">
        <v>1091</v>
      </c>
    </row>
    <row r="25" spans="1:12" ht="17.25" thickBot="1">
      <c r="A25" s="3" t="s">
        <v>4400</v>
      </c>
      <c r="B25" s="3" t="s">
        <v>36</v>
      </c>
      <c r="C25" s="4">
        <v>8907</v>
      </c>
      <c r="D25" s="4">
        <v>5409</v>
      </c>
      <c r="E25" s="5">
        <v>746</v>
      </c>
      <c r="F25" s="4">
        <v>3531</v>
      </c>
      <c r="G25" s="5">
        <v>237</v>
      </c>
      <c r="H25" s="5">
        <v>44</v>
      </c>
      <c r="I25" s="5">
        <v>770</v>
      </c>
      <c r="J25" s="4">
        <v>5328</v>
      </c>
      <c r="K25" s="5">
        <v>81</v>
      </c>
      <c r="L25" s="4">
        <v>3498</v>
      </c>
    </row>
    <row r="26" spans="1:12" ht="23.25" thickBot="1">
      <c r="A26" s="3"/>
      <c r="B26" s="3" t="s">
        <v>37</v>
      </c>
      <c r="C26" s="4">
        <v>2056</v>
      </c>
      <c r="D26" s="4">
        <v>2056</v>
      </c>
      <c r="E26" s="5">
        <v>334</v>
      </c>
      <c r="F26" s="4">
        <v>1324</v>
      </c>
      <c r="G26" s="5">
        <v>94</v>
      </c>
      <c r="H26" s="5">
        <v>14</v>
      </c>
      <c r="I26" s="5">
        <v>265</v>
      </c>
      <c r="J26" s="4">
        <v>2031</v>
      </c>
      <c r="K26" s="5">
        <v>25</v>
      </c>
      <c r="L26" s="5">
        <v>0</v>
      </c>
    </row>
    <row r="27" spans="1:12" ht="23.25" thickBot="1">
      <c r="A27" s="3"/>
      <c r="B27" s="3" t="s">
        <v>4399</v>
      </c>
      <c r="C27" s="4">
        <v>2061</v>
      </c>
      <c r="D27" s="5">
        <v>969</v>
      </c>
      <c r="E27" s="5">
        <v>110</v>
      </c>
      <c r="F27" s="5">
        <v>625</v>
      </c>
      <c r="G27" s="5">
        <v>45</v>
      </c>
      <c r="H27" s="5">
        <v>8</v>
      </c>
      <c r="I27" s="5">
        <v>162</v>
      </c>
      <c r="J27" s="5">
        <v>950</v>
      </c>
      <c r="K27" s="5">
        <v>19</v>
      </c>
      <c r="L27" s="4">
        <v>1092</v>
      </c>
    </row>
    <row r="28" spans="1:12" ht="23.25" thickBot="1">
      <c r="A28" s="3"/>
      <c r="B28" s="3" t="s">
        <v>4398</v>
      </c>
      <c r="C28" s="4">
        <v>1709</v>
      </c>
      <c r="D28" s="5">
        <v>801</v>
      </c>
      <c r="E28" s="5">
        <v>110</v>
      </c>
      <c r="F28" s="5">
        <v>513</v>
      </c>
      <c r="G28" s="5">
        <v>33</v>
      </c>
      <c r="H28" s="5">
        <v>11</v>
      </c>
      <c r="I28" s="5">
        <v>120</v>
      </c>
      <c r="J28" s="5">
        <v>787</v>
      </c>
      <c r="K28" s="5">
        <v>14</v>
      </c>
      <c r="L28" s="5">
        <v>908</v>
      </c>
    </row>
    <row r="29" spans="1:12" ht="23.25" thickBot="1">
      <c r="A29" s="3"/>
      <c r="B29" s="3" t="s">
        <v>4397</v>
      </c>
      <c r="C29" s="4">
        <v>1516</v>
      </c>
      <c r="D29" s="5">
        <v>766</v>
      </c>
      <c r="E29" s="5">
        <v>87</v>
      </c>
      <c r="F29" s="5">
        <v>527</v>
      </c>
      <c r="G29" s="5">
        <v>36</v>
      </c>
      <c r="H29" s="5">
        <v>2</v>
      </c>
      <c r="I29" s="5">
        <v>96</v>
      </c>
      <c r="J29" s="5">
        <v>748</v>
      </c>
      <c r="K29" s="5">
        <v>18</v>
      </c>
      <c r="L29" s="5">
        <v>750</v>
      </c>
    </row>
    <row r="30" spans="1:12" ht="23.25" thickBot="1">
      <c r="A30" s="3"/>
      <c r="B30" s="3" t="s">
        <v>4396</v>
      </c>
      <c r="C30" s="4">
        <v>1565</v>
      </c>
      <c r="D30" s="5">
        <v>817</v>
      </c>
      <c r="E30" s="5">
        <v>105</v>
      </c>
      <c r="F30" s="5">
        <v>542</v>
      </c>
      <c r="G30" s="5">
        <v>29</v>
      </c>
      <c r="H30" s="5">
        <v>9</v>
      </c>
      <c r="I30" s="5">
        <v>127</v>
      </c>
      <c r="J30" s="5">
        <v>812</v>
      </c>
      <c r="K30" s="5">
        <v>5</v>
      </c>
      <c r="L30" s="5">
        <v>748</v>
      </c>
    </row>
    <row r="31" spans="1:12" ht="17.25" thickBot="1">
      <c r="A31" s="3" t="s">
        <v>4395</v>
      </c>
      <c r="B31" s="3" t="s">
        <v>36</v>
      </c>
      <c r="C31" s="4">
        <v>8711</v>
      </c>
      <c r="D31" s="4">
        <v>5252</v>
      </c>
      <c r="E31" s="5">
        <v>693</v>
      </c>
      <c r="F31" s="4">
        <v>3405</v>
      </c>
      <c r="G31" s="5">
        <v>353</v>
      </c>
      <c r="H31" s="5">
        <v>38</v>
      </c>
      <c r="I31" s="5">
        <v>663</v>
      </c>
      <c r="J31" s="4">
        <v>5152</v>
      </c>
      <c r="K31" s="5">
        <v>100</v>
      </c>
      <c r="L31" s="4">
        <v>3459</v>
      </c>
    </row>
    <row r="32" spans="1:12" ht="23.25" thickBot="1">
      <c r="A32" s="3"/>
      <c r="B32" s="3" t="s">
        <v>37</v>
      </c>
      <c r="C32" s="4">
        <v>1579</v>
      </c>
      <c r="D32" s="4">
        <v>1579</v>
      </c>
      <c r="E32" s="5">
        <v>277</v>
      </c>
      <c r="F32" s="5">
        <v>966</v>
      </c>
      <c r="G32" s="5">
        <v>121</v>
      </c>
      <c r="H32" s="5">
        <v>12</v>
      </c>
      <c r="I32" s="5">
        <v>184</v>
      </c>
      <c r="J32" s="4">
        <v>1560</v>
      </c>
      <c r="K32" s="5">
        <v>19</v>
      </c>
      <c r="L32" s="5">
        <v>0</v>
      </c>
    </row>
    <row r="33" spans="1:12" ht="23.25" thickBot="1">
      <c r="A33" s="3"/>
      <c r="B33" s="3" t="s">
        <v>4394</v>
      </c>
      <c r="C33" s="4">
        <v>2482</v>
      </c>
      <c r="D33" s="4">
        <v>1423</v>
      </c>
      <c r="E33" s="5">
        <v>159</v>
      </c>
      <c r="F33" s="5">
        <v>933</v>
      </c>
      <c r="G33" s="5">
        <v>100</v>
      </c>
      <c r="H33" s="5">
        <v>11</v>
      </c>
      <c r="I33" s="5">
        <v>188</v>
      </c>
      <c r="J33" s="4">
        <v>1391</v>
      </c>
      <c r="K33" s="5">
        <v>32</v>
      </c>
      <c r="L33" s="4">
        <v>1059</v>
      </c>
    </row>
    <row r="34" spans="1:12" ht="23.25" thickBot="1">
      <c r="A34" s="3"/>
      <c r="B34" s="3" t="s">
        <v>4393</v>
      </c>
      <c r="C34" s="4">
        <v>2347</v>
      </c>
      <c r="D34" s="4">
        <v>1188</v>
      </c>
      <c r="E34" s="5">
        <v>125</v>
      </c>
      <c r="F34" s="5">
        <v>777</v>
      </c>
      <c r="G34" s="5">
        <v>74</v>
      </c>
      <c r="H34" s="5">
        <v>8</v>
      </c>
      <c r="I34" s="5">
        <v>179</v>
      </c>
      <c r="J34" s="4">
        <v>1163</v>
      </c>
      <c r="K34" s="5">
        <v>25</v>
      </c>
      <c r="L34" s="4">
        <v>1159</v>
      </c>
    </row>
    <row r="35" spans="1:12" ht="23.25" thickBot="1">
      <c r="A35" s="3"/>
      <c r="B35" s="3" t="s">
        <v>4392</v>
      </c>
      <c r="C35" s="4">
        <v>2303</v>
      </c>
      <c r="D35" s="4">
        <v>1062</v>
      </c>
      <c r="E35" s="5">
        <v>132</v>
      </c>
      <c r="F35" s="5">
        <v>729</v>
      </c>
      <c r="G35" s="5">
        <v>58</v>
      </c>
      <c r="H35" s="5">
        <v>7</v>
      </c>
      <c r="I35" s="5">
        <v>112</v>
      </c>
      <c r="J35" s="4">
        <v>1038</v>
      </c>
      <c r="K35" s="5">
        <v>24</v>
      </c>
      <c r="L35" s="4">
        <v>1241</v>
      </c>
    </row>
    <row r="36" spans="1:12" ht="17.25" thickBot="1">
      <c r="A36" s="3" t="s">
        <v>4391</v>
      </c>
      <c r="B36" s="3" t="s">
        <v>36</v>
      </c>
      <c r="C36" s="4">
        <v>8872</v>
      </c>
      <c r="D36" s="4">
        <v>5549</v>
      </c>
      <c r="E36" s="5">
        <v>957</v>
      </c>
      <c r="F36" s="4">
        <v>3701</v>
      </c>
      <c r="G36" s="5">
        <v>251</v>
      </c>
      <c r="H36" s="5">
        <v>36</v>
      </c>
      <c r="I36" s="5">
        <v>525</v>
      </c>
      <c r="J36" s="4">
        <v>5470</v>
      </c>
      <c r="K36" s="5">
        <v>79</v>
      </c>
      <c r="L36" s="4">
        <v>3323</v>
      </c>
    </row>
    <row r="37" spans="1:12" ht="23.25" thickBot="1">
      <c r="A37" s="3"/>
      <c r="B37" s="3" t="s">
        <v>37</v>
      </c>
      <c r="C37" s="4">
        <v>1558</v>
      </c>
      <c r="D37" s="4">
        <v>1557</v>
      </c>
      <c r="E37" s="5">
        <v>323</v>
      </c>
      <c r="F37" s="4">
        <v>1001</v>
      </c>
      <c r="G37" s="5">
        <v>65</v>
      </c>
      <c r="H37" s="5">
        <v>8</v>
      </c>
      <c r="I37" s="5">
        <v>139</v>
      </c>
      <c r="J37" s="4">
        <v>1536</v>
      </c>
      <c r="K37" s="5">
        <v>21</v>
      </c>
      <c r="L37" s="5">
        <v>1</v>
      </c>
    </row>
    <row r="38" spans="1:12" ht="23.25" thickBot="1">
      <c r="A38" s="3"/>
      <c r="B38" s="3" t="s">
        <v>4390</v>
      </c>
      <c r="C38" s="4">
        <v>2527</v>
      </c>
      <c r="D38" s="4">
        <v>1326</v>
      </c>
      <c r="E38" s="5">
        <v>202</v>
      </c>
      <c r="F38" s="5">
        <v>915</v>
      </c>
      <c r="G38" s="5">
        <v>56</v>
      </c>
      <c r="H38" s="5">
        <v>11</v>
      </c>
      <c r="I38" s="5">
        <v>124</v>
      </c>
      <c r="J38" s="4">
        <v>1308</v>
      </c>
      <c r="K38" s="5">
        <v>18</v>
      </c>
      <c r="L38" s="4">
        <v>1201</v>
      </c>
    </row>
    <row r="39" spans="1:12" ht="23.25" thickBot="1">
      <c r="A39" s="3"/>
      <c r="B39" s="3" t="s">
        <v>4389</v>
      </c>
      <c r="C39" s="4">
        <v>2267</v>
      </c>
      <c r="D39" s="4">
        <v>1160</v>
      </c>
      <c r="E39" s="5">
        <v>195</v>
      </c>
      <c r="F39" s="5">
        <v>765</v>
      </c>
      <c r="G39" s="5">
        <v>68</v>
      </c>
      <c r="H39" s="5">
        <v>8</v>
      </c>
      <c r="I39" s="5">
        <v>109</v>
      </c>
      <c r="J39" s="4">
        <v>1145</v>
      </c>
      <c r="K39" s="5">
        <v>15</v>
      </c>
      <c r="L39" s="4">
        <v>1107</v>
      </c>
    </row>
    <row r="40" spans="1:12" ht="23.25" thickBot="1">
      <c r="A40" s="3"/>
      <c r="B40" s="3" t="s">
        <v>4388</v>
      </c>
      <c r="C40" s="4">
        <v>2520</v>
      </c>
      <c r="D40" s="4">
        <v>1506</v>
      </c>
      <c r="E40" s="5">
        <v>237</v>
      </c>
      <c r="F40" s="4">
        <v>1020</v>
      </c>
      <c r="G40" s="5">
        <v>62</v>
      </c>
      <c r="H40" s="5">
        <v>9</v>
      </c>
      <c r="I40" s="5">
        <v>153</v>
      </c>
      <c r="J40" s="4">
        <v>1481</v>
      </c>
      <c r="K40" s="5">
        <v>25</v>
      </c>
      <c r="L40" s="4">
        <v>1014</v>
      </c>
    </row>
    <row r="41" spans="1:12" ht="17.25" thickBot="1">
      <c r="A41" s="3" t="s">
        <v>4387</v>
      </c>
      <c r="B41" s="3" t="s">
        <v>36</v>
      </c>
      <c r="C41" s="4">
        <v>5881</v>
      </c>
      <c r="D41" s="4">
        <v>3723</v>
      </c>
      <c r="E41" s="5">
        <v>568</v>
      </c>
      <c r="F41" s="4">
        <v>2592</v>
      </c>
      <c r="G41" s="5">
        <v>136</v>
      </c>
      <c r="H41" s="5">
        <v>28</v>
      </c>
      <c r="I41" s="5">
        <v>348</v>
      </c>
      <c r="J41" s="4">
        <v>3672</v>
      </c>
      <c r="K41" s="5">
        <v>51</v>
      </c>
      <c r="L41" s="4">
        <v>2158</v>
      </c>
    </row>
    <row r="42" spans="1:12" ht="23.25" thickBot="1">
      <c r="A42" s="3"/>
      <c r="B42" s="3" t="s">
        <v>37</v>
      </c>
      <c r="C42" s="4">
        <v>1566</v>
      </c>
      <c r="D42" s="4">
        <v>1566</v>
      </c>
      <c r="E42" s="5">
        <v>264</v>
      </c>
      <c r="F42" s="4">
        <v>1085</v>
      </c>
      <c r="G42" s="5">
        <v>55</v>
      </c>
      <c r="H42" s="5">
        <v>7</v>
      </c>
      <c r="I42" s="5">
        <v>134</v>
      </c>
      <c r="J42" s="4">
        <v>1545</v>
      </c>
      <c r="K42" s="5">
        <v>21</v>
      </c>
      <c r="L42" s="5">
        <v>0</v>
      </c>
    </row>
    <row r="43" spans="1:12" ht="23.25" thickBot="1">
      <c r="A43" s="3"/>
      <c r="B43" s="3" t="s">
        <v>4386</v>
      </c>
      <c r="C43" s="4">
        <v>2027</v>
      </c>
      <c r="D43" s="4">
        <v>1007</v>
      </c>
      <c r="E43" s="5">
        <v>140</v>
      </c>
      <c r="F43" s="5">
        <v>695</v>
      </c>
      <c r="G43" s="5">
        <v>43</v>
      </c>
      <c r="H43" s="5">
        <v>8</v>
      </c>
      <c r="I43" s="5">
        <v>107</v>
      </c>
      <c r="J43" s="5">
        <v>993</v>
      </c>
      <c r="K43" s="5">
        <v>14</v>
      </c>
      <c r="L43" s="4">
        <v>1020</v>
      </c>
    </row>
    <row r="44" spans="1:12" ht="23.25" thickBot="1">
      <c r="A44" s="3"/>
      <c r="B44" s="3" t="s">
        <v>4385</v>
      </c>
      <c r="C44" s="4">
        <v>2288</v>
      </c>
      <c r="D44" s="4">
        <v>1150</v>
      </c>
      <c r="E44" s="5">
        <v>164</v>
      </c>
      <c r="F44" s="5">
        <v>812</v>
      </c>
      <c r="G44" s="5">
        <v>38</v>
      </c>
      <c r="H44" s="5">
        <v>13</v>
      </c>
      <c r="I44" s="5">
        <v>107</v>
      </c>
      <c r="J44" s="4">
        <v>1134</v>
      </c>
      <c r="K44" s="5">
        <v>16</v>
      </c>
      <c r="L44" s="4">
        <v>1138</v>
      </c>
    </row>
    <row r="45" spans="1:12" ht="17.25" thickBot="1">
      <c r="A45" s="3" t="s">
        <v>4384</v>
      </c>
      <c r="B45" s="3" t="s">
        <v>36</v>
      </c>
      <c r="C45" s="4">
        <v>7063</v>
      </c>
      <c r="D45" s="4">
        <v>4439</v>
      </c>
      <c r="E45" s="5">
        <v>648</v>
      </c>
      <c r="F45" s="4">
        <v>2913</v>
      </c>
      <c r="G45" s="5">
        <v>265</v>
      </c>
      <c r="H45" s="5">
        <v>27</v>
      </c>
      <c r="I45" s="5">
        <v>527</v>
      </c>
      <c r="J45" s="4">
        <v>4380</v>
      </c>
      <c r="K45" s="5">
        <v>59</v>
      </c>
      <c r="L45" s="4">
        <v>2624</v>
      </c>
    </row>
    <row r="46" spans="1:12" ht="23.25" thickBot="1">
      <c r="A46" s="3"/>
      <c r="B46" s="3" t="s">
        <v>37</v>
      </c>
      <c r="C46" s="4">
        <v>1515</v>
      </c>
      <c r="D46" s="4">
        <v>1515</v>
      </c>
      <c r="E46" s="5">
        <v>244</v>
      </c>
      <c r="F46" s="5">
        <v>995</v>
      </c>
      <c r="G46" s="5">
        <v>95</v>
      </c>
      <c r="H46" s="5">
        <v>10</v>
      </c>
      <c r="I46" s="5">
        <v>155</v>
      </c>
      <c r="J46" s="4">
        <v>1499</v>
      </c>
      <c r="K46" s="5">
        <v>16</v>
      </c>
      <c r="L46" s="5">
        <v>0</v>
      </c>
    </row>
    <row r="47" spans="1:12" ht="23.25" thickBot="1">
      <c r="A47" s="3"/>
      <c r="B47" s="3" t="s">
        <v>4383</v>
      </c>
      <c r="C47" s="4">
        <v>2790</v>
      </c>
      <c r="D47" s="4">
        <v>1452</v>
      </c>
      <c r="E47" s="5">
        <v>195</v>
      </c>
      <c r="F47" s="5">
        <v>975</v>
      </c>
      <c r="G47" s="5">
        <v>75</v>
      </c>
      <c r="H47" s="5">
        <v>9</v>
      </c>
      <c r="I47" s="5">
        <v>178</v>
      </c>
      <c r="J47" s="4">
        <v>1432</v>
      </c>
      <c r="K47" s="5">
        <v>20</v>
      </c>
      <c r="L47" s="4">
        <v>1338</v>
      </c>
    </row>
    <row r="48" spans="1:12" ht="23.25" thickBot="1">
      <c r="A48" s="3"/>
      <c r="B48" s="3" t="s">
        <v>4382</v>
      </c>
      <c r="C48" s="4">
        <v>2758</v>
      </c>
      <c r="D48" s="4">
        <v>1472</v>
      </c>
      <c r="E48" s="5">
        <v>209</v>
      </c>
      <c r="F48" s="5">
        <v>943</v>
      </c>
      <c r="G48" s="5">
        <v>95</v>
      </c>
      <c r="H48" s="5">
        <v>8</v>
      </c>
      <c r="I48" s="5">
        <v>194</v>
      </c>
      <c r="J48" s="4">
        <v>1449</v>
      </c>
      <c r="K48" s="5">
        <v>23</v>
      </c>
      <c r="L48" s="4">
        <v>1286</v>
      </c>
    </row>
    <row r="49" spans="1:12" ht="17.25" thickBot="1">
      <c r="A49" s="3" t="s">
        <v>4381</v>
      </c>
      <c r="B49" s="3" t="s">
        <v>36</v>
      </c>
      <c r="C49" s="4">
        <v>9731</v>
      </c>
      <c r="D49" s="4">
        <v>5791</v>
      </c>
      <c r="E49" s="5">
        <v>830</v>
      </c>
      <c r="F49" s="4">
        <v>4123</v>
      </c>
      <c r="G49" s="5">
        <v>185</v>
      </c>
      <c r="H49" s="5">
        <v>58</v>
      </c>
      <c r="I49" s="5">
        <v>509</v>
      </c>
      <c r="J49" s="4">
        <v>5705</v>
      </c>
      <c r="K49" s="5">
        <v>86</v>
      </c>
      <c r="L49" s="4">
        <v>3940</v>
      </c>
    </row>
    <row r="50" spans="1:12" ht="23.25" thickBot="1">
      <c r="A50" s="3"/>
      <c r="B50" s="3" t="s">
        <v>37</v>
      </c>
      <c r="C50" s="4">
        <v>1523</v>
      </c>
      <c r="D50" s="4">
        <v>1523</v>
      </c>
      <c r="E50" s="5">
        <v>278</v>
      </c>
      <c r="F50" s="4">
        <v>1026</v>
      </c>
      <c r="G50" s="5">
        <v>50</v>
      </c>
      <c r="H50" s="5">
        <v>7</v>
      </c>
      <c r="I50" s="5">
        <v>146</v>
      </c>
      <c r="J50" s="4">
        <v>1507</v>
      </c>
      <c r="K50" s="5">
        <v>16</v>
      </c>
      <c r="L50" s="5">
        <v>0</v>
      </c>
    </row>
    <row r="51" spans="1:12" ht="23.25" thickBot="1">
      <c r="A51" s="3"/>
      <c r="B51" s="3" t="s">
        <v>4380</v>
      </c>
      <c r="C51" s="4">
        <v>1815</v>
      </c>
      <c r="D51" s="5">
        <v>800</v>
      </c>
      <c r="E51" s="5">
        <v>127</v>
      </c>
      <c r="F51" s="5">
        <v>603</v>
      </c>
      <c r="G51" s="5">
        <v>15</v>
      </c>
      <c r="H51" s="5">
        <v>6</v>
      </c>
      <c r="I51" s="5">
        <v>37</v>
      </c>
      <c r="J51" s="5">
        <v>788</v>
      </c>
      <c r="K51" s="5">
        <v>12</v>
      </c>
      <c r="L51" s="4">
        <v>1015</v>
      </c>
    </row>
    <row r="52" spans="1:12" ht="23.25" thickBot="1">
      <c r="A52" s="3"/>
      <c r="B52" s="3" t="s">
        <v>4379</v>
      </c>
      <c r="C52" s="4">
        <v>1947</v>
      </c>
      <c r="D52" s="4">
        <v>1128</v>
      </c>
      <c r="E52" s="5">
        <v>125</v>
      </c>
      <c r="F52" s="5">
        <v>817</v>
      </c>
      <c r="G52" s="5">
        <v>55</v>
      </c>
      <c r="H52" s="5">
        <v>14</v>
      </c>
      <c r="I52" s="5">
        <v>102</v>
      </c>
      <c r="J52" s="4">
        <v>1113</v>
      </c>
      <c r="K52" s="5">
        <v>15</v>
      </c>
      <c r="L52" s="5">
        <v>819</v>
      </c>
    </row>
    <row r="53" spans="1:12" ht="23.25" thickBot="1">
      <c r="A53" s="3"/>
      <c r="B53" s="3" t="s">
        <v>4378</v>
      </c>
      <c r="C53" s="4">
        <v>2069</v>
      </c>
      <c r="D53" s="4">
        <v>1016</v>
      </c>
      <c r="E53" s="5">
        <v>144</v>
      </c>
      <c r="F53" s="5">
        <v>705</v>
      </c>
      <c r="G53" s="5">
        <v>28</v>
      </c>
      <c r="H53" s="5">
        <v>14</v>
      </c>
      <c r="I53" s="5">
        <v>109</v>
      </c>
      <c r="J53" s="4">
        <v>1000</v>
      </c>
      <c r="K53" s="5">
        <v>16</v>
      </c>
      <c r="L53" s="4">
        <v>1053</v>
      </c>
    </row>
    <row r="54" spans="1:12" ht="23.25" thickBot="1">
      <c r="A54" s="3"/>
      <c r="B54" s="3" t="s">
        <v>4377</v>
      </c>
      <c r="C54" s="4">
        <v>2377</v>
      </c>
      <c r="D54" s="4">
        <v>1324</v>
      </c>
      <c r="E54" s="5">
        <v>156</v>
      </c>
      <c r="F54" s="5">
        <v>972</v>
      </c>
      <c r="G54" s="5">
        <v>37</v>
      </c>
      <c r="H54" s="5">
        <v>17</v>
      </c>
      <c r="I54" s="5">
        <v>115</v>
      </c>
      <c r="J54" s="4">
        <v>1297</v>
      </c>
      <c r="K54" s="5">
        <v>27</v>
      </c>
      <c r="L54" s="4">
        <v>1053</v>
      </c>
    </row>
    <row r="55" spans="1:12" ht="17.25" thickBot="1">
      <c r="A55" s="3" t="s">
        <v>4376</v>
      </c>
      <c r="B55" s="3" t="s">
        <v>36</v>
      </c>
      <c r="C55" s="4">
        <v>7243</v>
      </c>
      <c r="D55" s="4">
        <v>4429</v>
      </c>
      <c r="E55" s="5">
        <v>648</v>
      </c>
      <c r="F55" s="4">
        <v>2885</v>
      </c>
      <c r="G55" s="5">
        <v>256</v>
      </c>
      <c r="H55" s="5">
        <v>34</v>
      </c>
      <c r="I55" s="5">
        <v>544</v>
      </c>
      <c r="J55" s="4">
        <v>4367</v>
      </c>
      <c r="K55" s="5">
        <v>62</v>
      </c>
      <c r="L55" s="4">
        <v>2814</v>
      </c>
    </row>
    <row r="56" spans="1:12" ht="23.25" thickBot="1">
      <c r="A56" s="3"/>
      <c r="B56" s="3" t="s">
        <v>37</v>
      </c>
      <c r="C56" s="4">
        <v>1627</v>
      </c>
      <c r="D56" s="4">
        <v>1627</v>
      </c>
      <c r="E56" s="5">
        <v>274</v>
      </c>
      <c r="F56" s="4">
        <v>1040</v>
      </c>
      <c r="G56" s="5">
        <v>90</v>
      </c>
      <c r="H56" s="5">
        <v>4</v>
      </c>
      <c r="I56" s="5">
        <v>204</v>
      </c>
      <c r="J56" s="4">
        <v>1612</v>
      </c>
      <c r="K56" s="5">
        <v>15</v>
      </c>
      <c r="L56" s="5">
        <v>0</v>
      </c>
    </row>
    <row r="57" spans="1:12" ht="23.25" thickBot="1">
      <c r="A57" s="3"/>
      <c r="B57" s="3" t="s">
        <v>4375</v>
      </c>
      <c r="C57" s="4">
        <v>1655</v>
      </c>
      <c r="D57" s="5">
        <v>879</v>
      </c>
      <c r="E57" s="5">
        <v>102</v>
      </c>
      <c r="F57" s="5">
        <v>589</v>
      </c>
      <c r="G57" s="5">
        <v>52</v>
      </c>
      <c r="H57" s="5">
        <v>9</v>
      </c>
      <c r="I57" s="5">
        <v>116</v>
      </c>
      <c r="J57" s="5">
        <v>868</v>
      </c>
      <c r="K57" s="5">
        <v>11</v>
      </c>
      <c r="L57" s="5">
        <v>776</v>
      </c>
    </row>
    <row r="58" spans="1:12" ht="23.25" thickBot="1">
      <c r="A58" s="3"/>
      <c r="B58" s="3" t="s">
        <v>4374</v>
      </c>
      <c r="C58" s="4">
        <v>1904</v>
      </c>
      <c r="D58" s="5">
        <v>925</v>
      </c>
      <c r="E58" s="5">
        <v>119</v>
      </c>
      <c r="F58" s="5">
        <v>596</v>
      </c>
      <c r="G58" s="5">
        <v>70</v>
      </c>
      <c r="H58" s="5">
        <v>13</v>
      </c>
      <c r="I58" s="5">
        <v>109</v>
      </c>
      <c r="J58" s="5">
        <v>907</v>
      </c>
      <c r="K58" s="5">
        <v>18</v>
      </c>
      <c r="L58" s="5">
        <v>979</v>
      </c>
    </row>
    <row r="59" spans="1:12" ht="23.25" thickBot="1">
      <c r="A59" s="3"/>
      <c r="B59" s="3" t="s">
        <v>4373</v>
      </c>
      <c r="C59" s="4">
        <v>2057</v>
      </c>
      <c r="D59" s="5">
        <v>998</v>
      </c>
      <c r="E59" s="5">
        <v>153</v>
      </c>
      <c r="F59" s="5">
        <v>660</v>
      </c>
      <c r="G59" s="5">
        <v>44</v>
      </c>
      <c r="H59" s="5">
        <v>8</v>
      </c>
      <c r="I59" s="5">
        <v>115</v>
      </c>
      <c r="J59" s="5">
        <v>980</v>
      </c>
      <c r="K59" s="5">
        <v>18</v>
      </c>
      <c r="L59" s="4">
        <v>1059</v>
      </c>
    </row>
    <row r="60" spans="1:12" ht="17.25" thickBot="1">
      <c r="A60" s="3" t="s">
        <v>4372</v>
      </c>
      <c r="B60" s="3" t="s">
        <v>36</v>
      </c>
      <c r="C60" s="4">
        <v>7185</v>
      </c>
      <c r="D60" s="4">
        <v>4673</v>
      </c>
      <c r="E60" s="5">
        <v>866</v>
      </c>
      <c r="F60" s="4">
        <v>3063</v>
      </c>
      <c r="G60" s="5">
        <v>187</v>
      </c>
      <c r="H60" s="5">
        <v>36</v>
      </c>
      <c r="I60" s="5">
        <v>466</v>
      </c>
      <c r="J60" s="4">
        <v>4618</v>
      </c>
      <c r="K60" s="5">
        <v>55</v>
      </c>
      <c r="L60" s="4">
        <v>2512</v>
      </c>
    </row>
    <row r="61" spans="1:12" ht="23.25" thickBot="1">
      <c r="A61" s="3"/>
      <c r="B61" s="3" t="s">
        <v>37</v>
      </c>
      <c r="C61" s="4">
        <v>1550</v>
      </c>
      <c r="D61" s="4">
        <v>1549</v>
      </c>
      <c r="E61" s="5">
        <v>346</v>
      </c>
      <c r="F61" s="5">
        <v>962</v>
      </c>
      <c r="G61" s="5">
        <v>55</v>
      </c>
      <c r="H61" s="5">
        <v>8</v>
      </c>
      <c r="I61" s="5">
        <v>157</v>
      </c>
      <c r="J61" s="4">
        <v>1528</v>
      </c>
      <c r="K61" s="5">
        <v>21</v>
      </c>
      <c r="L61" s="5">
        <v>1</v>
      </c>
    </row>
    <row r="62" spans="1:12" ht="23.25" thickBot="1">
      <c r="A62" s="3"/>
      <c r="B62" s="3" t="s">
        <v>4371</v>
      </c>
      <c r="C62" s="4">
        <v>3404</v>
      </c>
      <c r="D62" s="4">
        <v>2001</v>
      </c>
      <c r="E62" s="5">
        <v>355</v>
      </c>
      <c r="F62" s="4">
        <v>1344</v>
      </c>
      <c r="G62" s="5">
        <v>90</v>
      </c>
      <c r="H62" s="5">
        <v>13</v>
      </c>
      <c r="I62" s="5">
        <v>176</v>
      </c>
      <c r="J62" s="4">
        <v>1978</v>
      </c>
      <c r="K62" s="5">
        <v>23</v>
      </c>
      <c r="L62" s="4">
        <v>1403</v>
      </c>
    </row>
    <row r="63" spans="1:12" ht="23.25" thickBot="1">
      <c r="A63" s="3"/>
      <c r="B63" s="3" t="s">
        <v>4370</v>
      </c>
      <c r="C63" s="4">
        <v>2231</v>
      </c>
      <c r="D63" s="4">
        <v>1123</v>
      </c>
      <c r="E63" s="5">
        <v>165</v>
      </c>
      <c r="F63" s="5">
        <v>757</v>
      </c>
      <c r="G63" s="5">
        <v>42</v>
      </c>
      <c r="H63" s="5">
        <v>15</v>
      </c>
      <c r="I63" s="5">
        <v>133</v>
      </c>
      <c r="J63" s="4">
        <v>1112</v>
      </c>
      <c r="K63" s="5">
        <v>11</v>
      </c>
      <c r="L63" s="4">
        <v>1108</v>
      </c>
    </row>
    <row r="64" spans="1:12" ht="17.25" thickBot="1">
      <c r="A64" s="3" t="s">
        <v>4369</v>
      </c>
      <c r="B64" s="3" t="s">
        <v>36</v>
      </c>
      <c r="C64" s="4">
        <v>9456</v>
      </c>
      <c r="D64" s="4">
        <v>5908</v>
      </c>
      <c r="E64" s="5">
        <v>984</v>
      </c>
      <c r="F64" s="4">
        <v>3866</v>
      </c>
      <c r="G64" s="5">
        <v>335</v>
      </c>
      <c r="H64" s="5">
        <v>36</v>
      </c>
      <c r="I64" s="5">
        <v>614</v>
      </c>
      <c r="J64" s="4">
        <v>5835</v>
      </c>
      <c r="K64" s="5">
        <v>73</v>
      </c>
      <c r="L64" s="4">
        <v>3548</v>
      </c>
    </row>
    <row r="65" spans="1:12" ht="23.25" thickBot="1">
      <c r="A65" s="3"/>
      <c r="B65" s="3" t="s">
        <v>37</v>
      </c>
      <c r="C65" s="4">
        <v>2003</v>
      </c>
      <c r="D65" s="4">
        <v>2003</v>
      </c>
      <c r="E65" s="5">
        <v>444</v>
      </c>
      <c r="F65" s="4">
        <v>1200</v>
      </c>
      <c r="G65" s="5">
        <v>140</v>
      </c>
      <c r="H65" s="5">
        <v>9</v>
      </c>
      <c r="I65" s="5">
        <v>194</v>
      </c>
      <c r="J65" s="4">
        <v>1987</v>
      </c>
      <c r="K65" s="5">
        <v>16</v>
      </c>
      <c r="L65" s="5">
        <v>0</v>
      </c>
    </row>
    <row r="66" spans="1:12" ht="23.25" thickBot="1">
      <c r="A66" s="3"/>
      <c r="B66" s="3" t="s">
        <v>4368</v>
      </c>
      <c r="C66" s="4">
        <v>1816</v>
      </c>
      <c r="D66" s="5">
        <v>889</v>
      </c>
      <c r="E66" s="5">
        <v>126</v>
      </c>
      <c r="F66" s="5">
        <v>589</v>
      </c>
      <c r="G66" s="5">
        <v>46</v>
      </c>
      <c r="H66" s="5">
        <v>4</v>
      </c>
      <c r="I66" s="5">
        <v>106</v>
      </c>
      <c r="J66" s="5">
        <v>871</v>
      </c>
      <c r="K66" s="5">
        <v>18</v>
      </c>
      <c r="L66" s="5">
        <v>927</v>
      </c>
    </row>
    <row r="67" spans="1:12" ht="23.25" thickBot="1">
      <c r="A67" s="3"/>
      <c r="B67" s="3" t="s">
        <v>4367</v>
      </c>
      <c r="C67" s="4">
        <v>2414</v>
      </c>
      <c r="D67" s="4">
        <v>1248</v>
      </c>
      <c r="E67" s="5">
        <v>172</v>
      </c>
      <c r="F67" s="5">
        <v>874</v>
      </c>
      <c r="G67" s="5">
        <v>57</v>
      </c>
      <c r="H67" s="5">
        <v>10</v>
      </c>
      <c r="I67" s="5">
        <v>122</v>
      </c>
      <c r="J67" s="4">
        <v>1235</v>
      </c>
      <c r="K67" s="5">
        <v>13</v>
      </c>
      <c r="L67" s="4">
        <v>1166</v>
      </c>
    </row>
    <row r="68" spans="1:12" ht="23.25" thickBot="1">
      <c r="A68" s="3"/>
      <c r="B68" s="3" t="s">
        <v>4366</v>
      </c>
      <c r="C68" s="4">
        <v>2139</v>
      </c>
      <c r="D68" s="4">
        <v>1209</v>
      </c>
      <c r="E68" s="5">
        <v>146</v>
      </c>
      <c r="F68" s="5">
        <v>849</v>
      </c>
      <c r="G68" s="5">
        <v>57</v>
      </c>
      <c r="H68" s="5">
        <v>10</v>
      </c>
      <c r="I68" s="5">
        <v>126</v>
      </c>
      <c r="J68" s="4">
        <v>1188</v>
      </c>
      <c r="K68" s="5">
        <v>21</v>
      </c>
      <c r="L68" s="5">
        <v>930</v>
      </c>
    </row>
    <row r="69" spans="1:12" ht="23.25" thickBot="1">
      <c r="A69" s="3"/>
      <c r="B69" s="3" t="s">
        <v>4365</v>
      </c>
      <c r="C69" s="4">
        <v>1084</v>
      </c>
      <c r="D69" s="5">
        <v>559</v>
      </c>
      <c r="E69" s="5">
        <v>96</v>
      </c>
      <c r="F69" s="5">
        <v>354</v>
      </c>
      <c r="G69" s="5">
        <v>35</v>
      </c>
      <c r="H69" s="5">
        <v>3</v>
      </c>
      <c r="I69" s="5">
        <v>66</v>
      </c>
      <c r="J69" s="5">
        <v>554</v>
      </c>
      <c r="K69" s="5">
        <v>5</v>
      </c>
      <c r="L69" s="5">
        <v>525</v>
      </c>
    </row>
    <row r="70" spans="1:12" ht="17.25" thickBot="1">
      <c r="A70" s="3" t="s">
        <v>4364</v>
      </c>
      <c r="B70" s="3" t="s">
        <v>36</v>
      </c>
      <c r="C70" s="4">
        <v>14904</v>
      </c>
      <c r="D70" s="4">
        <v>9138</v>
      </c>
      <c r="E70" s="4">
        <v>1633</v>
      </c>
      <c r="F70" s="4">
        <v>6121</v>
      </c>
      <c r="G70" s="5">
        <v>343</v>
      </c>
      <c r="H70" s="5">
        <v>73</v>
      </c>
      <c r="I70" s="5">
        <v>868</v>
      </c>
      <c r="J70" s="4">
        <v>9038</v>
      </c>
      <c r="K70" s="5">
        <v>100</v>
      </c>
      <c r="L70" s="4">
        <v>5766</v>
      </c>
    </row>
    <row r="71" spans="1:12" ht="23.25" thickBot="1">
      <c r="A71" s="3"/>
      <c r="B71" s="3" t="s">
        <v>37</v>
      </c>
      <c r="C71" s="4">
        <v>2374</v>
      </c>
      <c r="D71" s="4">
        <v>2374</v>
      </c>
      <c r="E71" s="5">
        <v>565</v>
      </c>
      <c r="F71" s="4">
        <v>1463</v>
      </c>
      <c r="G71" s="5">
        <v>94</v>
      </c>
      <c r="H71" s="5">
        <v>12</v>
      </c>
      <c r="I71" s="5">
        <v>215</v>
      </c>
      <c r="J71" s="4">
        <v>2349</v>
      </c>
      <c r="K71" s="5">
        <v>25</v>
      </c>
      <c r="L71" s="5">
        <v>0</v>
      </c>
    </row>
    <row r="72" spans="1:12" ht="23.25" thickBot="1">
      <c r="A72" s="3"/>
      <c r="B72" s="3" t="s">
        <v>4363</v>
      </c>
      <c r="C72" s="4">
        <v>3445</v>
      </c>
      <c r="D72" s="4">
        <v>1964</v>
      </c>
      <c r="E72" s="5">
        <v>342</v>
      </c>
      <c r="F72" s="4">
        <v>1343</v>
      </c>
      <c r="G72" s="5">
        <v>63</v>
      </c>
      <c r="H72" s="5">
        <v>13</v>
      </c>
      <c r="I72" s="5">
        <v>187</v>
      </c>
      <c r="J72" s="4">
        <v>1948</v>
      </c>
      <c r="K72" s="5">
        <v>16</v>
      </c>
      <c r="L72" s="4">
        <v>1481</v>
      </c>
    </row>
    <row r="73" spans="1:12" ht="23.25" thickBot="1">
      <c r="A73" s="3"/>
      <c r="B73" s="3" t="s">
        <v>4362</v>
      </c>
      <c r="C73" s="4">
        <v>2857</v>
      </c>
      <c r="D73" s="4">
        <v>1442</v>
      </c>
      <c r="E73" s="5">
        <v>202</v>
      </c>
      <c r="F73" s="4">
        <v>1014</v>
      </c>
      <c r="G73" s="5">
        <v>37</v>
      </c>
      <c r="H73" s="5">
        <v>12</v>
      </c>
      <c r="I73" s="5">
        <v>161</v>
      </c>
      <c r="J73" s="4">
        <v>1426</v>
      </c>
      <c r="K73" s="5">
        <v>16</v>
      </c>
      <c r="L73" s="4">
        <v>1415</v>
      </c>
    </row>
    <row r="74" spans="1:12" ht="23.25" thickBot="1">
      <c r="A74" s="3"/>
      <c r="B74" s="3" t="s">
        <v>4361</v>
      </c>
      <c r="C74" s="4">
        <v>2966</v>
      </c>
      <c r="D74" s="4">
        <v>1594</v>
      </c>
      <c r="E74" s="5">
        <v>246</v>
      </c>
      <c r="F74" s="4">
        <v>1084</v>
      </c>
      <c r="G74" s="5">
        <v>63</v>
      </c>
      <c r="H74" s="5">
        <v>19</v>
      </c>
      <c r="I74" s="5">
        <v>157</v>
      </c>
      <c r="J74" s="4">
        <v>1569</v>
      </c>
      <c r="K74" s="5">
        <v>25</v>
      </c>
      <c r="L74" s="4">
        <v>1372</v>
      </c>
    </row>
    <row r="75" spans="1:12" ht="23.25" thickBot="1">
      <c r="A75" s="3"/>
      <c r="B75" s="3" t="s">
        <v>4360</v>
      </c>
      <c r="C75" s="4">
        <v>3262</v>
      </c>
      <c r="D75" s="4">
        <v>1764</v>
      </c>
      <c r="E75" s="5">
        <v>278</v>
      </c>
      <c r="F75" s="4">
        <v>1217</v>
      </c>
      <c r="G75" s="5">
        <v>86</v>
      </c>
      <c r="H75" s="5">
        <v>17</v>
      </c>
      <c r="I75" s="5">
        <v>148</v>
      </c>
      <c r="J75" s="4">
        <v>1746</v>
      </c>
      <c r="K75" s="5">
        <v>18</v>
      </c>
      <c r="L75" s="4">
        <v>1498</v>
      </c>
    </row>
    <row r="76" spans="1:12" ht="17.25" thickBot="1">
      <c r="A76" s="3" t="s">
        <v>4359</v>
      </c>
      <c r="B76" s="3" t="s">
        <v>36</v>
      </c>
      <c r="C76" s="4">
        <v>1882</v>
      </c>
      <c r="D76" s="4">
        <v>1111</v>
      </c>
      <c r="E76" s="5">
        <v>195</v>
      </c>
      <c r="F76" s="5">
        <v>756</v>
      </c>
      <c r="G76" s="5">
        <v>48</v>
      </c>
      <c r="H76" s="5">
        <v>12</v>
      </c>
      <c r="I76" s="5">
        <v>89</v>
      </c>
      <c r="J76" s="4">
        <v>1100</v>
      </c>
      <c r="K76" s="5">
        <v>11</v>
      </c>
      <c r="L76" s="5">
        <v>771</v>
      </c>
    </row>
    <row r="77" spans="1:12" ht="23.25" thickBot="1">
      <c r="A77" s="3"/>
      <c r="B77" s="3" t="s">
        <v>37</v>
      </c>
      <c r="C77" s="5">
        <v>456</v>
      </c>
      <c r="D77" s="5">
        <v>456</v>
      </c>
      <c r="E77" s="5">
        <v>107</v>
      </c>
      <c r="F77" s="5">
        <v>288</v>
      </c>
      <c r="G77" s="5">
        <v>23</v>
      </c>
      <c r="H77" s="5">
        <v>4</v>
      </c>
      <c r="I77" s="5">
        <v>31</v>
      </c>
      <c r="J77" s="5">
        <v>453</v>
      </c>
      <c r="K77" s="5">
        <v>3</v>
      </c>
      <c r="L77" s="5">
        <v>0</v>
      </c>
    </row>
    <row r="78" spans="1:12" ht="23.25" thickBot="1">
      <c r="A78" s="3"/>
      <c r="B78" s="3" t="s">
        <v>4358</v>
      </c>
      <c r="C78" s="4">
        <v>1426</v>
      </c>
      <c r="D78" s="5">
        <v>655</v>
      </c>
      <c r="E78" s="5">
        <v>88</v>
      </c>
      <c r="F78" s="5">
        <v>468</v>
      </c>
      <c r="G78" s="5">
        <v>25</v>
      </c>
      <c r="H78" s="5">
        <v>8</v>
      </c>
      <c r="I78" s="5">
        <v>58</v>
      </c>
      <c r="J78" s="5">
        <v>647</v>
      </c>
      <c r="K78" s="5">
        <v>8</v>
      </c>
      <c r="L78" s="5">
        <v>771</v>
      </c>
    </row>
    <row r="79" spans="1:12" ht="17.25" thickBot="1">
      <c r="A79" s="3" t="s">
        <v>4357</v>
      </c>
      <c r="B79" s="3" t="s">
        <v>36</v>
      </c>
      <c r="C79" s="4">
        <v>4830</v>
      </c>
      <c r="D79" s="4">
        <v>2937</v>
      </c>
      <c r="E79" s="5">
        <v>435</v>
      </c>
      <c r="F79" s="4">
        <v>2070</v>
      </c>
      <c r="G79" s="5">
        <v>71</v>
      </c>
      <c r="H79" s="5">
        <v>31</v>
      </c>
      <c r="I79" s="5">
        <v>289</v>
      </c>
      <c r="J79" s="4">
        <v>2896</v>
      </c>
      <c r="K79" s="5">
        <v>41</v>
      </c>
      <c r="L79" s="4">
        <v>1893</v>
      </c>
    </row>
    <row r="80" spans="1:12" ht="23.25" thickBot="1">
      <c r="A80" s="3"/>
      <c r="B80" s="3" t="s">
        <v>37</v>
      </c>
      <c r="C80" s="4">
        <v>1081</v>
      </c>
      <c r="D80" s="4">
        <v>1081</v>
      </c>
      <c r="E80" s="5">
        <v>178</v>
      </c>
      <c r="F80" s="5">
        <v>759</v>
      </c>
      <c r="G80" s="5">
        <v>22</v>
      </c>
      <c r="H80" s="5">
        <v>9</v>
      </c>
      <c r="I80" s="5">
        <v>102</v>
      </c>
      <c r="J80" s="4">
        <v>1070</v>
      </c>
      <c r="K80" s="5">
        <v>11</v>
      </c>
      <c r="L80" s="5">
        <v>0</v>
      </c>
    </row>
    <row r="81" spans="1:12" ht="23.25" thickBot="1">
      <c r="A81" s="3"/>
      <c r="B81" s="3" t="s">
        <v>4356</v>
      </c>
      <c r="C81" s="4">
        <v>1999</v>
      </c>
      <c r="D81" s="5">
        <v>951</v>
      </c>
      <c r="E81" s="5">
        <v>141</v>
      </c>
      <c r="F81" s="5">
        <v>650</v>
      </c>
      <c r="G81" s="5">
        <v>28</v>
      </c>
      <c r="H81" s="5">
        <v>15</v>
      </c>
      <c r="I81" s="5">
        <v>101</v>
      </c>
      <c r="J81" s="5">
        <v>935</v>
      </c>
      <c r="K81" s="5">
        <v>16</v>
      </c>
      <c r="L81" s="4">
        <v>1048</v>
      </c>
    </row>
    <row r="82" spans="1:12" ht="23.25" thickBot="1">
      <c r="A82" s="3"/>
      <c r="B82" s="3" t="s">
        <v>4355</v>
      </c>
      <c r="C82" s="4">
        <v>1750</v>
      </c>
      <c r="D82" s="5">
        <v>905</v>
      </c>
      <c r="E82" s="5">
        <v>116</v>
      </c>
      <c r="F82" s="5">
        <v>661</v>
      </c>
      <c r="G82" s="5">
        <v>21</v>
      </c>
      <c r="H82" s="5">
        <v>7</v>
      </c>
      <c r="I82" s="5">
        <v>86</v>
      </c>
      <c r="J82" s="5">
        <v>891</v>
      </c>
      <c r="K82" s="5">
        <v>14</v>
      </c>
      <c r="L82" s="5">
        <v>845</v>
      </c>
    </row>
    <row r="83" spans="1:12" ht="17.25" thickBot="1">
      <c r="A83" s="3" t="s">
        <v>4354</v>
      </c>
      <c r="B83" s="3" t="s">
        <v>36</v>
      </c>
      <c r="C83" s="4">
        <v>16920</v>
      </c>
      <c r="D83" s="4">
        <v>10855</v>
      </c>
      <c r="E83" s="4">
        <v>2086</v>
      </c>
      <c r="F83" s="4">
        <v>7283</v>
      </c>
      <c r="G83" s="5">
        <v>494</v>
      </c>
      <c r="H83" s="5">
        <v>79</v>
      </c>
      <c r="I83" s="5">
        <v>777</v>
      </c>
      <c r="J83" s="4">
        <v>10719</v>
      </c>
      <c r="K83" s="5">
        <v>136</v>
      </c>
      <c r="L83" s="4">
        <v>6065</v>
      </c>
    </row>
    <row r="84" spans="1:12" ht="23.25" thickBot="1">
      <c r="A84" s="3"/>
      <c r="B84" s="3" t="s">
        <v>37</v>
      </c>
      <c r="C84" s="4">
        <v>3186</v>
      </c>
      <c r="D84" s="4">
        <v>3186</v>
      </c>
      <c r="E84" s="5">
        <v>769</v>
      </c>
      <c r="F84" s="4">
        <v>1975</v>
      </c>
      <c r="G84" s="5">
        <v>163</v>
      </c>
      <c r="H84" s="5">
        <v>13</v>
      </c>
      <c r="I84" s="5">
        <v>233</v>
      </c>
      <c r="J84" s="4">
        <v>3153</v>
      </c>
      <c r="K84" s="5">
        <v>33</v>
      </c>
      <c r="L84" s="5">
        <v>0</v>
      </c>
    </row>
    <row r="85" spans="1:12" ht="23.25" thickBot="1">
      <c r="A85" s="3"/>
      <c r="B85" s="3" t="s">
        <v>4353</v>
      </c>
      <c r="C85" s="4">
        <v>1379</v>
      </c>
      <c r="D85" s="5">
        <v>468</v>
      </c>
      <c r="E85" s="5">
        <v>68</v>
      </c>
      <c r="F85" s="5">
        <v>326</v>
      </c>
      <c r="G85" s="5">
        <v>22</v>
      </c>
      <c r="H85" s="5">
        <v>3</v>
      </c>
      <c r="I85" s="5">
        <v>45</v>
      </c>
      <c r="J85" s="5">
        <v>464</v>
      </c>
      <c r="K85" s="5">
        <v>4</v>
      </c>
      <c r="L85" s="5">
        <v>911</v>
      </c>
    </row>
    <row r="86" spans="1:12" ht="23.25" thickBot="1">
      <c r="A86" s="3"/>
      <c r="B86" s="3" t="s">
        <v>4352</v>
      </c>
      <c r="C86" s="4">
        <v>2749</v>
      </c>
      <c r="D86" s="4">
        <v>1498</v>
      </c>
      <c r="E86" s="5">
        <v>237</v>
      </c>
      <c r="F86" s="4">
        <v>1067</v>
      </c>
      <c r="G86" s="5">
        <v>45</v>
      </c>
      <c r="H86" s="5">
        <v>24</v>
      </c>
      <c r="I86" s="5">
        <v>100</v>
      </c>
      <c r="J86" s="4">
        <v>1473</v>
      </c>
      <c r="K86" s="5">
        <v>25</v>
      </c>
      <c r="L86" s="4">
        <v>1251</v>
      </c>
    </row>
    <row r="87" spans="1:12" ht="23.25" thickBot="1">
      <c r="A87" s="3"/>
      <c r="B87" s="3" t="s">
        <v>4351</v>
      </c>
      <c r="C87" s="4">
        <v>2656</v>
      </c>
      <c r="D87" s="4">
        <v>1531</v>
      </c>
      <c r="E87" s="5">
        <v>281</v>
      </c>
      <c r="F87" s="4">
        <v>1021</v>
      </c>
      <c r="G87" s="5">
        <v>92</v>
      </c>
      <c r="H87" s="5">
        <v>5</v>
      </c>
      <c r="I87" s="5">
        <v>111</v>
      </c>
      <c r="J87" s="4">
        <v>1510</v>
      </c>
      <c r="K87" s="5">
        <v>21</v>
      </c>
      <c r="L87" s="4">
        <v>1125</v>
      </c>
    </row>
    <row r="88" spans="1:12" ht="23.25" thickBot="1">
      <c r="A88" s="3"/>
      <c r="B88" s="3" t="s">
        <v>4350</v>
      </c>
      <c r="C88" s="4">
        <v>2371</v>
      </c>
      <c r="D88" s="4">
        <v>1319</v>
      </c>
      <c r="E88" s="5">
        <v>212</v>
      </c>
      <c r="F88" s="5">
        <v>910</v>
      </c>
      <c r="G88" s="5">
        <v>52</v>
      </c>
      <c r="H88" s="5">
        <v>16</v>
      </c>
      <c r="I88" s="5">
        <v>112</v>
      </c>
      <c r="J88" s="4">
        <v>1302</v>
      </c>
      <c r="K88" s="5">
        <v>17</v>
      </c>
      <c r="L88" s="4">
        <v>1052</v>
      </c>
    </row>
    <row r="89" spans="1:12" ht="23.25" thickBot="1">
      <c r="A89" s="3"/>
      <c r="B89" s="3" t="s">
        <v>4349</v>
      </c>
      <c r="C89" s="4">
        <v>3325</v>
      </c>
      <c r="D89" s="4">
        <v>2155</v>
      </c>
      <c r="E89" s="5">
        <v>436</v>
      </c>
      <c r="F89" s="4">
        <v>1452</v>
      </c>
      <c r="G89" s="5">
        <v>101</v>
      </c>
      <c r="H89" s="5">
        <v>13</v>
      </c>
      <c r="I89" s="5">
        <v>135</v>
      </c>
      <c r="J89" s="4">
        <v>2137</v>
      </c>
      <c r="K89" s="5">
        <v>18</v>
      </c>
      <c r="L89" s="4">
        <v>1170</v>
      </c>
    </row>
    <row r="90" spans="1:12" ht="23.25" thickBot="1">
      <c r="A90" s="3"/>
      <c r="B90" s="3" t="s">
        <v>4348</v>
      </c>
      <c r="C90" s="5">
        <v>586</v>
      </c>
      <c r="D90" s="5">
        <v>318</v>
      </c>
      <c r="E90" s="5">
        <v>36</v>
      </c>
      <c r="F90" s="5">
        <v>248</v>
      </c>
      <c r="G90" s="5">
        <v>7</v>
      </c>
      <c r="H90" s="5">
        <v>2</v>
      </c>
      <c r="I90" s="5">
        <v>22</v>
      </c>
      <c r="J90" s="5">
        <v>315</v>
      </c>
      <c r="K90" s="5">
        <v>3</v>
      </c>
      <c r="L90" s="5">
        <v>268</v>
      </c>
    </row>
    <row r="91" spans="1:12" ht="23.25" thickBot="1">
      <c r="A91" s="3"/>
      <c r="B91" s="3" t="s">
        <v>4347</v>
      </c>
      <c r="C91" s="5">
        <v>668</v>
      </c>
      <c r="D91" s="5">
        <v>380</v>
      </c>
      <c r="E91" s="5">
        <v>47</v>
      </c>
      <c r="F91" s="5">
        <v>284</v>
      </c>
      <c r="G91" s="5">
        <v>12</v>
      </c>
      <c r="H91" s="5">
        <v>3</v>
      </c>
      <c r="I91" s="5">
        <v>19</v>
      </c>
      <c r="J91" s="5">
        <v>365</v>
      </c>
      <c r="K91" s="5">
        <v>15</v>
      </c>
      <c r="L91" s="5">
        <v>288</v>
      </c>
    </row>
    <row r="92" spans="1:12" ht="17.25" thickBot="1">
      <c r="A92" s="3" t="s">
        <v>4346</v>
      </c>
      <c r="B92" s="3" t="s">
        <v>36</v>
      </c>
      <c r="C92" s="4">
        <v>7110</v>
      </c>
      <c r="D92" s="4">
        <v>4227</v>
      </c>
      <c r="E92" s="5">
        <v>639</v>
      </c>
      <c r="F92" s="4">
        <v>2913</v>
      </c>
      <c r="G92" s="5">
        <v>164</v>
      </c>
      <c r="H92" s="5">
        <v>37</v>
      </c>
      <c r="I92" s="5">
        <v>419</v>
      </c>
      <c r="J92" s="4">
        <v>4172</v>
      </c>
      <c r="K92" s="5">
        <v>55</v>
      </c>
      <c r="L92" s="4">
        <v>2883</v>
      </c>
    </row>
    <row r="93" spans="1:12" ht="23.25" thickBot="1">
      <c r="A93" s="3"/>
      <c r="B93" s="3" t="s">
        <v>37</v>
      </c>
      <c r="C93" s="4">
        <v>1361</v>
      </c>
      <c r="D93" s="4">
        <v>1361</v>
      </c>
      <c r="E93" s="5">
        <v>235</v>
      </c>
      <c r="F93" s="5">
        <v>919</v>
      </c>
      <c r="G93" s="5">
        <v>60</v>
      </c>
      <c r="H93" s="5">
        <v>6</v>
      </c>
      <c r="I93" s="5">
        <v>125</v>
      </c>
      <c r="J93" s="4">
        <v>1345</v>
      </c>
      <c r="K93" s="5">
        <v>16</v>
      </c>
      <c r="L93" s="5">
        <v>0</v>
      </c>
    </row>
    <row r="94" spans="1:12" ht="17.25" thickBot="1">
      <c r="A94" s="3"/>
      <c r="B94" s="3" t="s">
        <v>4345</v>
      </c>
      <c r="C94" s="4">
        <v>1371</v>
      </c>
      <c r="D94" s="5">
        <v>613</v>
      </c>
      <c r="E94" s="5">
        <v>75</v>
      </c>
      <c r="F94" s="5">
        <v>431</v>
      </c>
      <c r="G94" s="5">
        <v>26</v>
      </c>
      <c r="H94" s="5">
        <v>10</v>
      </c>
      <c r="I94" s="5">
        <v>62</v>
      </c>
      <c r="J94" s="5">
        <v>604</v>
      </c>
      <c r="K94" s="5">
        <v>9</v>
      </c>
      <c r="L94" s="5">
        <v>758</v>
      </c>
    </row>
    <row r="95" spans="1:12" ht="17.25" thickBot="1">
      <c r="A95" s="3"/>
      <c r="B95" s="3" t="s">
        <v>4344</v>
      </c>
      <c r="C95" s="4">
        <v>2099</v>
      </c>
      <c r="D95" s="4">
        <v>1063</v>
      </c>
      <c r="E95" s="5">
        <v>161</v>
      </c>
      <c r="F95" s="5">
        <v>729</v>
      </c>
      <c r="G95" s="5">
        <v>44</v>
      </c>
      <c r="H95" s="5">
        <v>11</v>
      </c>
      <c r="I95" s="5">
        <v>105</v>
      </c>
      <c r="J95" s="4">
        <v>1050</v>
      </c>
      <c r="K95" s="5">
        <v>13</v>
      </c>
      <c r="L95" s="4">
        <v>1036</v>
      </c>
    </row>
    <row r="96" spans="1:12" ht="17.25" thickBot="1">
      <c r="A96" s="3"/>
      <c r="B96" s="3" t="s">
        <v>4343</v>
      </c>
      <c r="C96" s="4">
        <v>2279</v>
      </c>
      <c r="D96" s="4">
        <v>1190</v>
      </c>
      <c r="E96" s="5">
        <v>168</v>
      </c>
      <c r="F96" s="5">
        <v>834</v>
      </c>
      <c r="G96" s="5">
        <v>34</v>
      </c>
      <c r="H96" s="5">
        <v>10</v>
      </c>
      <c r="I96" s="5">
        <v>127</v>
      </c>
      <c r="J96" s="4">
        <v>1173</v>
      </c>
      <c r="K96" s="5">
        <v>17</v>
      </c>
      <c r="L96" s="4">
        <v>1089</v>
      </c>
    </row>
    <row r="97" spans="1:12" ht="23.25" thickBot="1">
      <c r="A97" s="3" t="s">
        <v>97</v>
      </c>
      <c r="B97" s="3"/>
      <c r="C97" s="5">
        <v>0</v>
      </c>
      <c r="D97" s="5">
        <v>3</v>
      </c>
      <c r="E97" s="5">
        <v>0</v>
      </c>
      <c r="F97" s="5">
        <v>3</v>
      </c>
      <c r="G97" s="5">
        <v>0</v>
      </c>
      <c r="H97" s="5">
        <v>0</v>
      </c>
      <c r="I97" s="5">
        <v>0</v>
      </c>
      <c r="J97" s="5">
        <v>3</v>
      </c>
      <c r="K97" s="5">
        <v>0</v>
      </c>
      <c r="L97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E5A1F-9A24-4170-975E-3141529C814E}">
  <sheetPr>
    <tabColor theme="5" tint="0.59999389629810485"/>
  </sheetPr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9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11</v>
      </c>
      <c r="I2" s="10" t="s">
        <v>19</v>
      </c>
      <c r="J2" s="10" t="s">
        <v>27</v>
      </c>
      <c r="K2" s="45" t="s">
        <v>29</v>
      </c>
      <c r="L2" s="10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4486</v>
      </c>
      <c r="F3" s="11" t="s">
        <v>4485</v>
      </c>
      <c r="G3" s="11" t="s">
        <v>4484</v>
      </c>
      <c r="H3" s="11" t="s">
        <v>4483</v>
      </c>
      <c r="I3" s="11" t="s">
        <v>4482</v>
      </c>
      <c r="J3" s="11" t="s">
        <v>4481</v>
      </c>
      <c r="K3" s="44"/>
      <c r="L3" s="11"/>
      <c r="M3" s="44"/>
      <c r="U3" t="s">
        <v>3</v>
      </c>
      <c r="V3" t="str">
        <f t="shared" si="0"/>
        <v>이헌태</v>
      </c>
      <c r="W3" t="str">
        <f t="shared" si="0"/>
        <v>양금희</v>
      </c>
      <c r="X3" t="str">
        <f t="shared" si="0"/>
        <v>조명래</v>
      </c>
    </row>
    <row r="4" spans="1:24" ht="17.25" thickBot="1">
      <c r="A4" s="3" t="s">
        <v>30</v>
      </c>
      <c r="B4" s="3"/>
      <c r="C4" s="4">
        <v>160316</v>
      </c>
      <c r="D4" s="4">
        <v>107834</v>
      </c>
      <c r="E4" s="4">
        <v>27395</v>
      </c>
      <c r="F4" s="4">
        <v>52916</v>
      </c>
      <c r="G4" s="4">
        <v>3218</v>
      </c>
      <c r="H4" s="5">
        <v>822</v>
      </c>
      <c r="I4" s="5">
        <v>703</v>
      </c>
      <c r="J4" s="4">
        <v>21160</v>
      </c>
      <c r="K4" s="4">
        <v>106214</v>
      </c>
      <c r="L4" s="4">
        <v>1620</v>
      </c>
      <c r="M4" s="4">
        <v>52482</v>
      </c>
      <c r="V4" s="8"/>
      <c r="W4" s="8"/>
      <c r="X4" s="8"/>
    </row>
    <row r="5" spans="1:24" ht="23.25" thickBot="1">
      <c r="A5" s="3" t="s">
        <v>31</v>
      </c>
      <c r="B5" s="3"/>
      <c r="C5" s="5">
        <v>452</v>
      </c>
      <c r="D5" s="5">
        <v>427</v>
      </c>
      <c r="E5" s="5">
        <v>143</v>
      </c>
      <c r="F5" s="5">
        <v>120</v>
      </c>
      <c r="G5" s="5">
        <v>27</v>
      </c>
      <c r="H5" s="5">
        <v>10</v>
      </c>
      <c r="I5" s="5">
        <v>3</v>
      </c>
      <c r="J5" s="5">
        <v>102</v>
      </c>
      <c r="K5" s="5">
        <v>405</v>
      </c>
      <c r="L5" s="5">
        <v>22</v>
      </c>
      <c r="M5" s="5">
        <v>25</v>
      </c>
      <c r="T5" t="s">
        <v>2929</v>
      </c>
      <c r="U5">
        <f>SUMIF($A:$A,"합계",D:D)</f>
        <v>107834</v>
      </c>
      <c r="V5">
        <f>SUMIF($A:$A,"합계",E:E)</f>
        <v>27395</v>
      </c>
      <c r="W5">
        <f>SUMIF($A:$A,"합계",F:F)</f>
        <v>52916</v>
      </c>
      <c r="X5">
        <f>SUMIF($A:$A,"합계",G:G)</f>
        <v>3218</v>
      </c>
    </row>
    <row r="6" spans="1:24" ht="23.25" thickBot="1">
      <c r="A6" s="3" t="s">
        <v>32</v>
      </c>
      <c r="B6" s="3"/>
      <c r="C6" s="4">
        <v>8973</v>
      </c>
      <c r="D6" s="4">
        <v>8962</v>
      </c>
      <c r="E6" s="4">
        <v>3340</v>
      </c>
      <c r="F6" s="4">
        <v>3642</v>
      </c>
      <c r="G6" s="5">
        <v>404</v>
      </c>
      <c r="H6" s="5">
        <v>58</v>
      </c>
      <c r="I6" s="5">
        <v>91</v>
      </c>
      <c r="J6" s="4">
        <v>1213</v>
      </c>
      <c r="K6" s="4">
        <v>8748</v>
      </c>
      <c r="L6" s="5">
        <v>214</v>
      </c>
      <c r="M6" s="5">
        <v>11</v>
      </c>
      <c r="T6" t="s">
        <v>2930</v>
      </c>
      <c r="U6">
        <f>U5-U7</f>
        <v>66480</v>
      </c>
      <c r="V6">
        <f>V5-V7</f>
        <v>14581</v>
      </c>
      <c r="W6">
        <f>W5-W7</f>
        <v>34279</v>
      </c>
      <c r="X6">
        <f>X5-X7</f>
        <v>1882</v>
      </c>
    </row>
    <row r="7" spans="1:24" ht="23.25" thickBot="1">
      <c r="A7" s="3" t="s">
        <v>33</v>
      </c>
      <c r="B7" s="3"/>
      <c r="C7" s="5">
        <v>325</v>
      </c>
      <c r="D7" s="5">
        <v>75</v>
      </c>
      <c r="E7" s="5">
        <v>41</v>
      </c>
      <c r="F7" s="5">
        <v>22</v>
      </c>
      <c r="G7" s="5">
        <v>4</v>
      </c>
      <c r="H7" s="5">
        <v>0</v>
      </c>
      <c r="I7" s="5">
        <v>0</v>
      </c>
      <c r="J7" s="5">
        <v>8</v>
      </c>
      <c r="K7" s="5">
        <v>75</v>
      </c>
      <c r="L7" s="5">
        <v>0</v>
      </c>
      <c r="M7" s="5">
        <v>250</v>
      </c>
      <c r="T7" t="s">
        <v>2931</v>
      </c>
      <c r="U7">
        <f>U11+U10+U9</f>
        <v>41354</v>
      </c>
      <c r="V7">
        <f>V11+V10+V9</f>
        <v>12814</v>
      </c>
      <c r="W7">
        <f>W11+W10+W9</f>
        <v>18637</v>
      </c>
      <c r="X7">
        <f>X11+X10+X9</f>
        <v>1336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3</v>
      </c>
      <c r="L8" s="5">
        <v>0</v>
      </c>
      <c r="M8" s="5">
        <v>-3</v>
      </c>
      <c r="V8" s="8"/>
      <c r="W8" s="8"/>
      <c r="X8" s="8"/>
    </row>
    <row r="9" spans="1:24" ht="17.25" thickBot="1">
      <c r="A9" s="3" t="s">
        <v>4480</v>
      </c>
      <c r="B9" s="3" t="s">
        <v>36</v>
      </c>
      <c r="C9" s="4">
        <v>3996</v>
      </c>
      <c r="D9" s="4">
        <v>2740</v>
      </c>
      <c r="E9" s="5">
        <v>645</v>
      </c>
      <c r="F9" s="4">
        <v>1393</v>
      </c>
      <c r="G9" s="5">
        <v>52</v>
      </c>
      <c r="H9" s="5">
        <v>24</v>
      </c>
      <c r="I9" s="5">
        <v>30</v>
      </c>
      <c r="J9" s="5">
        <v>553</v>
      </c>
      <c r="K9" s="4">
        <v>2697</v>
      </c>
      <c r="L9" s="5">
        <v>43</v>
      </c>
      <c r="M9" s="4">
        <v>1256</v>
      </c>
      <c r="T9" t="s">
        <v>2934</v>
      </c>
      <c r="U9">
        <f>SUMIF($A:$A,"거소·선상투표",D:D)+SUMIF($A:$A,"국외부재자투표",D:D)+SUMIF($A:$A,"국외부재자투표(공관)",D:D)</f>
        <v>505</v>
      </c>
      <c r="V9">
        <f t="shared" ref="V9:X11" si="1">SUMIF($A:$A,"거소·선상투표",E:E)+SUMIF($A:$A,"국외부재자투표",E:E)+SUMIF($A:$A,"국외부재자투표(공관)",E:E)</f>
        <v>185</v>
      </c>
      <c r="W9">
        <f t="shared" si="1"/>
        <v>143</v>
      </c>
      <c r="X9">
        <f t="shared" si="1"/>
        <v>31</v>
      </c>
    </row>
    <row r="10" spans="1:24" ht="23.25" thickBot="1">
      <c r="A10" s="3"/>
      <c r="B10" s="3" t="s">
        <v>37</v>
      </c>
      <c r="C10" s="4">
        <v>1168</v>
      </c>
      <c r="D10" s="4">
        <v>1168</v>
      </c>
      <c r="E10" s="5">
        <v>375</v>
      </c>
      <c r="F10" s="5">
        <v>510</v>
      </c>
      <c r="G10" s="5">
        <v>22</v>
      </c>
      <c r="H10" s="5">
        <v>4</v>
      </c>
      <c r="I10" s="5">
        <v>10</v>
      </c>
      <c r="J10" s="5">
        <v>236</v>
      </c>
      <c r="K10" s="4">
        <v>1157</v>
      </c>
      <c r="L10" s="5">
        <v>11</v>
      </c>
      <c r="M10" s="5">
        <v>0</v>
      </c>
      <c r="T10" t="s">
        <v>2932</v>
      </c>
      <c r="U10">
        <f>SUMIF($B:$B,"관내사전투표",D:D)</f>
        <v>31887</v>
      </c>
      <c r="V10">
        <f t="shared" ref="V10:X12" si="2">SUMIF($B:$B,"관내사전투표",E:E)</f>
        <v>9289</v>
      </c>
      <c r="W10">
        <f t="shared" si="2"/>
        <v>14852</v>
      </c>
      <c r="X10">
        <f t="shared" si="2"/>
        <v>901</v>
      </c>
    </row>
    <row r="11" spans="1:24" ht="17.25" thickBot="1">
      <c r="A11" s="3"/>
      <c r="B11" s="3" t="s">
        <v>4479</v>
      </c>
      <c r="C11" s="4">
        <v>1221</v>
      </c>
      <c r="D11" s="5">
        <v>644</v>
      </c>
      <c r="E11" s="5">
        <v>112</v>
      </c>
      <c r="F11" s="5">
        <v>348</v>
      </c>
      <c r="G11" s="5">
        <v>17</v>
      </c>
      <c r="H11" s="5">
        <v>12</v>
      </c>
      <c r="I11" s="5">
        <v>5</v>
      </c>
      <c r="J11" s="5">
        <v>134</v>
      </c>
      <c r="K11" s="5">
        <v>628</v>
      </c>
      <c r="L11" s="5">
        <v>16</v>
      </c>
      <c r="M11" s="5">
        <v>577</v>
      </c>
      <c r="T11" t="s">
        <v>2933</v>
      </c>
      <c r="U11">
        <f>SUMIF($A:$A,"관외사전투표",D:D)</f>
        <v>8962</v>
      </c>
      <c r="V11">
        <f t="shared" ref="V11:X13" si="3">SUMIF($A:$A,"관외사전투표",E:E)</f>
        <v>3340</v>
      </c>
      <c r="W11">
        <f t="shared" si="3"/>
        <v>3642</v>
      </c>
      <c r="X11">
        <f t="shared" si="3"/>
        <v>404</v>
      </c>
    </row>
    <row r="12" spans="1:24" ht="17.25" thickBot="1">
      <c r="A12" s="3"/>
      <c r="B12" s="3" t="s">
        <v>4478</v>
      </c>
      <c r="C12" s="4">
        <v>1607</v>
      </c>
      <c r="D12" s="5">
        <v>928</v>
      </c>
      <c r="E12" s="5">
        <v>158</v>
      </c>
      <c r="F12" s="5">
        <v>535</v>
      </c>
      <c r="G12" s="5">
        <v>13</v>
      </c>
      <c r="H12" s="5">
        <v>8</v>
      </c>
      <c r="I12" s="5">
        <v>15</v>
      </c>
      <c r="J12" s="5">
        <v>183</v>
      </c>
      <c r="K12" s="5">
        <v>912</v>
      </c>
      <c r="L12" s="5">
        <v>16</v>
      </c>
      <c r="M12" s="5">
        <v>679</v>
      </c>
    </row>
    <row r="13" spans="1:24" ht="17.25" thickBot="1">
      <c r="A13" s="3" t="s">
        <v>4477</v>
      </c>
      <c r="B13" s="3" t="s">
        <v>36</v>
      </c>
      <c r="C13" s="4">
        <v>17685</v>
      </c>
      <c r="D13" s="4">
        <v>11403</v>
      </c>
      <c r="E13" s="4">
        <v>2951</v>
      </c>
      <c r="F13" s="4">
        <v>5377</v>
      </c>
      <c r="G13" s="5">
        <v>311</v>
      </c>
      <c r="H13" s="5">
        <v>58</v>
      </c>
      <c r="I13" s="5">
        <v>67</v>
      </c>
      <c r="J13" s="4">
        <v>2498</v>
      </c>
      <c r="K13" s="4">
        <v>11262</v>
      </c>
      <c r="L13" s="5">
        <v>141</v>
      </c>
      <c r="M13" s="4">
        <v>6282</v>
      </c>
    </row>
    <row r="14" spans="1:24" ht="23.25" thickBot="1">
      <c r="A14" s="3"/>
      <c r="B14" s="3" t="s">
        <v>37</v>
      </c>
      <c r="C14" s="4">
        <v>2575</v>
      </c>
      <c r="D14" s="4">
        <v>2575</v>
      </c>
      <c r="E14" s="5">
        <v>778</v>
      </c>
      <c r="F14" s="4">
        <v>1072</v>
      </c>
      <c r="G14" s="5">
        <v>75</v>
      </c>
      <c r="H14" s="5">
        <v>14</v>
      </c>
      <c r="I14" s="5">
        <v>7</v>
      </c>
      <c r="J14" s="5">
        <v>597</v>
      </c>
      <c r="K14" s="4">
        <v>2543</v>
      </c>
      <c r="L14" s="5">
        <v>32</v>
      </c>
      <c r="M14" s="5">
        <v>0</v>
      </c>
      <c r="U14" s="8"/>
      <c r="V14" s="8"/>
      <c r="W14" s="8"/>
      <c r="X14" s="8"/>
    </row>
    <row r="15" spans="1:24" ht="17.25" thickBot="1">
      <c r="A15" s="3"/>
      <c r="B15" s="3" t="s">
        <v>4476</v>
      </c>
      <c r="C15" s="4">
        <v>2946</v>
      </c>
      <c r="D15" s="4">
        <v>1479</v>
      </c>
      <c r="E15" s="5">
        <v>254</v>
      </c>
      <c r="F15" s="5">
        <v>828</v>
      </c>
      <c r="G15" s="5">
        <v>18</v>
      </c>
      <c r="H15" s="5">
        <v>9</v>
      </c>
      <c r="I15" s="5">
        <v>14</v>
      </c>
      <c r="J15" s="5">
        <v>331</v>
      </c>
      <c r="K15" s="4">
        <v>1454</v>
      </c>
      <c r="L15" s="5">
        <v>25</v>
      </c>
      <c r="M15" s="4">
        <v>1467</v>
      </c>
      <c r="U15" s="8"/>
      <c r="V15" s="8"/>
      <c r="W15" s="8"/>
      <c r="X15" s="8"/>
    </row>
    <row r="16" spans="1:24" ht="17.25" thickBot="1">
      <c r="A16" s="3"/>
      <c r="B16" s="3" t="s">
        <v>4475</v>
      </c>
      <c r="C16" s="4">
        <v>2477</v>
      </c>
      <c r="D16" s="4">
        <v>1550</v>
      </c>
      <c r="E16" s="5">
        <v>494</v>
      </c>
      <c r="F16" s="5">
        <v>656</v>
      </c>
      <c r="G16" s="5">
        <v>63</v>
      </c>
      <c r="H16" s="5">
        <v>5</v>
      </c>
      <c r="I16" s="5">
        <v>11</v>
      </c>
      <c r="J16" s="5">
        <v>303</v>
      </c>
      <c r="K16" s="4">
        <v>1532</v>
      </c>
      <c r="L16" s="5">
        <v>18</v>
      </c>
      <c r="M16" s="5">
        <v>927</v>
      </c>
    </row>
    <row r="17" spans="1:13" ht="17.25" thickBot="1">
      <c r="A17" s="3"/>
      <c r="B17" s="3" t="s">
        <v>4474</v>
      </c>
      <c r="C17" s="4">
        <v>2223</v>
      </c>
      <c r="D17" s="4">
        <v>1163</v>
      </c>
      <c r="E17" s="5">
        <v>233</v>
      </c>
      <c r="F17" s="5">
        <v>548</v>
      </c>
      <c r="G17" s="5">
        <v>23</v>
      </c>
      <c r="H17" s="5">
        <v>7</v>
      </c>
      <c r="I17" s="5">
        <v>7</v>
      </c>
      <c r="J17" s="5">
        <v>327</v>
      </c>
      <c r="K17" s="4">
        <v>1145</v>
      </c>
      <c r="L17" s="5">
        <v>18</v>
      </c>
      <c r="M17" s="4">
        <v>1060</v>
      </c>
    </row>
    <row r="18" spans="1:13" ht="17.25" thickBot="1">
      <c r="A18" s="3"/>
      <c r="B18" s="3" t="s">
        <v>4473</v>
      </c>
      <c r="C18" s="4">
        <v>3302</v>
      </c>
      <c r="D18" s="4">
        <v>2102</v>
      </c>
      <c r="E18" s="5">
        <v>462</v>
      </c>
      <c r="F18" s="4">
        <v>1034</v>
      </c>
      <c r="G18" s="5">
        <v>53</v>
      </c>
      <c r="H18" s="5">
        <v>9</v>
      </c>
      <c r="I18" s="5">
        <v>14</v>
      </c>
      <c r="J18" s="5">
        <v>512</v>
      </c>
      <c r="K18" s="4">
        <v>2084</v>
      </c>
      <c r="L18" s="5">
        <v>18</v>
      </c>
      <c r="M18" s="4">
        <v>1200</v>
      </c>
    </row>
    <row r="19" spans="1:13" ht="17.25" thickBot="1">
      <c r="A19" s="3"/>
      <c r="B19" s="3" t="s">
        <v>4472</v>
      </c>
      <c r="C19" s="4">
        <v>4162</v>
      </c>
      <c r="D19" s="4">
        <v>2534</v>
      </c>
      <c r="E19" s="5">
        <v>730</v>
      </c>
      <c r="F19" s="4">
        <v>1239</v>
      </c>
      <c r="G19" s="5">
        <v>79</v>
      </c>
      <c r="H19" s="5">
        <v>14</v>
      </c>
      <c r="I19" s="5">
        <v>14</v>
      </c>
      <c r="J19" s="5">
        <v>428</v>
      </c>
      <c r="K19" s="4">
        <v>2504</v>
      </c>
      <c r="L19" s="5">
        <v>30</v>
      </c>
      <c r="M19" s="4">
        <v>1628</v>
      </c>
    </row>
    <row r="20" spans="1:13" ht="17.25" thickBot="1">
      <c r="A20" s="3" t="s">
        <v>4471</v>
      </c>
      <c r="B20" s="3" t="s">
        <v>36</v>
      </c>
      <c r="C20" s="4">
        <v>4128</v>
      </c>
      <c r="D20" s="4">
        <v>2765</v>
      </c>
      <c r="E20" s="5">
        <v>506</v>
      </c>
      <c r="F20" s="4">
        <v>1558</v>
      </c>
      <c r="G20" s="5">
        <v>53</v>
      </c>
      <c r="H20" s="5">
        <v>29</v>
      </c>
      <c r="I20" s="5">
        <v>21</v>
      </c>
      <c r="J20" s="5">
        <v>560</v>
      </c>
      <c r="K20" s="4">
        <v>2727</v>
      </c>
      <c r="L20" s="5">
        <v>38</v>
      </c>
      <c r="M20" s="4">
        <v>1363</v>
      </c>
    </row>
    <row r="21" spans="1:13" ht="23.25" thickBot="1">
      <c r="A21" s="3"/>
      <c r="B21" s="3" t="s">
        <v>37</v>
      </c>
      <c r="C21" s="4">
        <v>1310</v>
      </c>
      <c r="D21" s="4">
        <v>1310</v>
      </c>
      <c r="E21" s="5">
        <v>302</v>
      </c>
      <c r="F21" s="5">
        <v>684</v>
      </c>
      <c r="G21" s="5">
        <v>27</v>
      </c>
      <c r="H21" s="5">
        <v>6</v>
      </c>
      <c r="I21" s="5">
        <v>8</v>
      </c>
      <c r="J21" s="5">
        <v>263</v>
      </c>
      <c r="K21" s="4">
        <v>1290</v>
      </c>
      <c r="L21" s="5">
        <v>20</v>
      </c>
      <c r="M21" s="5">
        <v>0</v>
      </c>
    </row>
    <row r="22" spans="1:13" ht="23.25" thickBot="1">
      <c r="A22" s="3"/>
      <c r="B22" s="3" t="s">
        <v>4470</v>
      </c>
      <c r="C22" s="4">
        <v>1398</v>
      </c>
      <c r="D22" s="5">
        <v>706</v>
      </c>
      <c r="E22" s="5">
        <v>104</v>
      </c>
      <c r="F22" s="5">
        <v>432</v>
      </c>
      <c r="G22" s="5">
        <v>13</v>
      </c>
      <c r="H22" s="5">
        <v>8</v>
      </c>
      <c r="I22" s="5">
        <v>6</v>
      </c>
      <c r="J22" s="5">
        <v>134</v>
      </c>
      <c r="K22" s="5">
        <v>697</v>
      </c>
      <c r="L22" s="5">
        <v>9</v>
      </c>
      <c r="M22" s="5">
        <v>692</v>
      </c>
    </row>
    <row r="23" spans="1:13" ht="23.25" thickBot="1">
      <c r="A23" s="3"/>
      <c r="B23" s="3" t="s">
        <v>4469</v>
      </c>
      <c r="C23" s="4">
        <v>1420</v>
      </c>
      <c r="D23" s="5">
        <v>749</v>
      </c>
      <c r="E23" s="5">
        <v>100</v>
      </c>
      <c r="F23" s="5">
        <v>442</v>
      </c>
      <c r="G23" s="5">
        <v>13</v>
      </c>
      <c r="H23" s="5">
        <v>15</v>
      </c>
      <c r="I23" s="5">
        <v>7</v>
      </c>
      <c r="J23" s="5">
        <v>163</v>
      </c>
      <c r="K23" s="5">
        <v>740</v>
      </c>
      <c r="L23" s="5">
        <v>9</v>
      </c>
      <c r="M23" s="5">
        <v>671</v>
      </c>
    </row>
    <row r="24" spans="1:13" ht="17.25" thickBot="1">
      <c r="A24" s="3" t="s">
        <v>4468</v>
      </c>
      <c r="B24" s="3" t="s">
        <v>36</v>
      </c>
      <c r="C24" s="4">
        <v>14684</v>
      </c>
      <c r="D24" s="4">
        <v>10152</v>
      </c>
      <c r="E24" s="4">
        <v>3064</v>
      </c>
      <c r="F24" s="4">
        <v>4626</v>
      </c>
      <c r="G24" s="5">
        <v>344</v>
      </c>
      <c r="H24" s="5">
        <v>57</v>
      </c>
      <c r="I24" s="5">
        <v>47</v>
      </c>
      <c r="J24" s="4">
        <v>1901</v>
      </c>
      <c r="K24" s="4">
        <v>10039</v>
      </c>
      <c r="L24" s="5">
        <v>113</v>
      </c>
      <c r="M24" s="4">
        <v>4532</v>
      </c>
    </row>
    <row r="25" spans="1:13" ht="23.25" thickBot="1">
      <c r="A25" s="3"/>
      <c r="B25" s="3" t="s">
        <v>37</v>
      </c>
      <c r="C25" s="4">
        <v>3377</v>
      </c>
      <c r="D25" s="4">
        <v>3377</v>
      </c>
      <c r="E25" s="4">
        <v>1207</v>
      </c>
      <c r="F25" s="4">
        <v>1389</v>
      </c>
      <c r="G25" s="5">
        <v>124</v>
      </c>
      <c r="H25" s="5">
        <v>17</v>
      </c>
      <c r="I25" s="5">
        <v>8</v>
      </c>
      <c r="J25" s="5">
        <v>607</v>
      </c>
      <c r="K25" s="4">
        <v>3352</v>
      </c>
      <c r="L25" s="5">
        <v>25</v>
      </c>
      <c r="M25" s="5">
        <v>0</v>
      </c>
    </row>
    <row r="26" spans="1:13" ht="23.25" thickBot="1">
      <c r="A26" s="3"/>
      <c r="B26" s="3" t="s">
        <v>4467</v>
      </c>
      <c r="C26" s="4">
        <v>2419</v>
      </c>
      <c r="D26" s="4">
        <v>1426</v>
      </c>
      <c r="E26" s="5">
        <v>334</v>
      </c>
      <c r="F26" s="5">
        <v>719</v>
      </c>
      <c r="G26" s="5">
        <v>58</v>
      </c>
      <c r="H26" s="5">
        <v>15</v>
      </c>
      <c r="I26" s="5">
        <v>12</v>
      </c>
      <c r="J26" s="5">
        <v>273</v>
      </c>
      <c r="K26" s="4">
        <v>1411</v>
      </c>
      <c r="L26" s="5">
        <v>15</v>
      </c>
      <c r="M26" s="5">
        <v>993</v>
      </c>
    </row>
    <row r="27" spans="1:13" ht="23.25" thickBot="1">
      <c r="A27" s="3"/>
      <c r="B27" s="3" t="s">
        <v>4466</v>
      </c>
      <c r="C27" s="4">
        <v>3003</v>
      </c>
      <c r="D27" s="4">
        <v>1627</v>
      </c>
      <c r="E27" s="5">
        <v>390</v>
      </c>
      <c r="F27" s="5">
        <v>778</v>
      </c>
      <c r="G27" s="5">
        <v>34</v>
      </c>
      <c r="H27" s="5">
        <v>6</v>
      </c>
      <c r="I27" s="5">
        <v>14</v>
      </c>
      <c r="J27" s="5">
        <v>379</v>
      </c>
      <c r="K27" s="4">
        <v>1601</v>
      </c>
      <c r="L27" s="5">
        <v>26</v>
      </c>
      <c r="M27" s="4">
        <v>1376</v>
      </c>
    </row>
    <row r="28" spans="1:13" ht="23.25" thickBot="1">
      <c r="A28" s="3"/>
      <c r="B28" s="3" t="s">
        <v>4465</v>
      </c>
      <c r="C28" s="4">
        <v>3528</v>
      </c>
      <c r="D28" s="4">
        <v>2194</v>
      </c>
      <c r="E28" s="5">
        <v>597</v>
      </c>
      <c r="F28" s="4">
        <v>1057</v>
      </c>
      <c r="G28" s="5">
        <v>67</v>
      </c>
      <c r="H28" s="5">
        <v>11</v>
      </c>
      <c r="I28" s="5">
        <v>9</v>
      </c>
      <c r="J28" s="5">
        <v>425</v>
      </c>
      <c r="K28" s="4">
        <v>2166</v>
      </c>
      <c r="L28" s="5">
        <v>28</v>
      </c>
      <c r="M28" s="4">
        <v>1334</v>
      </c>
    </row>
    <row r="29" spans="1:13" ht="23.25" thickBot="1">
      <c r="A29" s="3"/>
      <c r="B29" s="3" t="s">
        <v>4464</v>
      </c>
      <c r="C29" s="4">
        <v>2357</v>
      </c>
      <c r="D29" s="4">
        <v>1528</v>
      </c>
      <c r="E29" s="5">
        <v>536</v>
      </c>
      <c r="F29" s="5">
        <v>683</v>
      </c>
      <c r="G29" s="5">
        <v>61</v>
      </c>
      <c r="H29" s="5">
        <v>8</v>
      </c>
      <c r="I29" s="5">
        <v>4</v>
      </c>
      <c r="J29" s="5">
        <v>217</v>
      </c>
      <c r="K29" s="4">
        <v>1509</v>
      </c>
      <c r="L29" s="5">
        <v>19</v>
      </c>
      <c r="M29" s="5">
        <v>829</v>
      </c>
    </row>
    <row r="30" spans="1:13" ht="17.25" thickBot="1">
      <c r="A30" s="3" t="s">
        <v>4463</v>
      </c>
      <c r="B30" s="3" t="s">
        <v>36</v>
      </c>
      <c r="C30" s="4">
        <v>16049</v>
      </c>
      <c r="D30" s="4">
        <v>10928</v>
      </c>
      <c r="E30" s="4">
        <v>2781</v>
      </c>
      <c r="F30" s="4">
        <v>5483</v>
      </c>
      <c r="G30" s="5">
        <v>392</v>
      </c>
      <c r="H30" s="5">
        <v>84</v>
      </c>
      <c r="I30" s="5">
        <v>54</v>
      </c>
      <c r="J30" s="4">
        <v>2007</v>
      </c>
      <c r="K30" s="4">
        <v>10801</v>
      </c>
      <c r="L30" s="5">
        <v>127</v>
      </c>
      <c r="M30" s="4">
        <v>5121</v>
      </c>
    </row>
    <row r="31" spans="1:13" ht="23.25" thickBot="1">
      <c r="A31" s="3"/>
      <c r="B31" s="3" t="s">
        <v>37</v>
      </c>
      <c r="C31" s="4">
        <v>2951</v>
      </c>
      <c r="D31" s="4">
        <v>2951</v>
      </c>
      <c r="E31" s="4">
        <v>1000</v>
      </c>
      <c r="F31" s="4">
        <v>1321</v>
      </c>
      <c r="G31" s="5">
        <v>102</v>
      </c>
      <c r="H31" s="5">
        <v>20</v>
      </c>
      <c r="I31" s="5">
        <v>12</v>
      </c>
      <c r="J31" s="5">
        <v>455</v>
      </c>
      <c r="K31" s="4">
        <v>2910</v>
      </c>
      <c r="L31" s="5">
        <v>41</v>
      </c>
      <c r="M31" s="5">
        <v>0</v>
      </c>
    </row>
    <row r="32" spans="1:13" ht="23.25" thickBot="1">
      <c r="A32" s="3"/>
      <c r="B32" s="3" t="s">
        <v>4462</v>
      </c>
      <c r="C32" s="4">
        <v>3093</v>
      </c>
      <c r="D32" s="4">
        <v>1700</v>
      </c>
      <c r="E32" s="5">
        <v>374</v>
      </c>
      <c r="F32" s="5">
        <v>919</v>
      </c>
      <c r="G32" s="5">
        <v>49</v>
      </c>
      <c r="H32" s="5">
        <v>11</v>
      </c>
      <c r="I32" s="5">
        <v>16</v>
      </c>
      <c r="J32" s="5">
        <v>312</v>
      </c>
      <c r="K32" s="4">
        <v>1681</v>
      </c>
      <c r="L32" s="5">
        <v>19</v>
      </c>
      <c r="M32" s="4">
        <v>1393</v>
      </c>
    </row>
    <row r="33" spans="1:13" ht="23.25" thickBot="1">
      <c r="A33" s="3"/>
      <c r="B33" s="3" t="s">
        <v>4461</v>
      </c>
      <c r="C33" s="4">
        <v>2958</v>
      </c>
      <c r="D33" s="4">
        <v>1783</v>
      </c>
      <c r="E33" s="5">
        <v>321</v>
      </c>
      <c r="F33" s="5">
        <v>990</v>
      </c>
      <c r="G33" s="5">
        <v>75</v>
      </c>
      <c r="H33" s="5">
        <v>17</v>
      </c>
      <c r="I33" s="5">
        <v>8</v>
      </c>
      <c r="J33" s="5">
        <v>351</v>
      </c>
      <c r="K33" s="4">
        <v>1762</v>
      </c>
      <c r="L33" s="5">
        <v>21</v>
      </c>
      <c r="M33" s="4">
        <v>1175</v>
      </c>
    </row>
    <row r="34" spans="1:13" ht="23.25" thickBot="1">
      <c r="A34" s="3"/>
      <c r="B34" s="3" t="s">
        <v>4460</v>
      </c>
      <c r="C34" s="4">
        <v>3290</v>
      </c>
      <c r="D34" s="4">
        <v>2008</v>
      </c>
      <c r="E34" s="5">
        <v>467</v>
      </c>
      <c r="F34" s="5">
        <v>985</v>
      </c>
      <c r="G34" s="5">
        <v>82</v>
      </c>
      <c r="H34" s="5">
        <v>10</v>
      </c>
      <c r="I34" s="5">
        <v>10</v>
      </c>
      <c r="J34" s="5">
        <v>436</v>
      </c>
      <c r="K34" s="4">
        <v>1990</v>
      </c>
      <c r="L34" s="5">
        <v>18</v>
      </c>
      <c r="M34" s="4">
        <v>1282</v>
      </c>
    </row>
    <row r="35" spans="1:13" ht="23.25" thickBot="1">
      <c r="A35" s="3"/>
      <c r="B35" s="3" t="s">
        <v>4459</v>
      </c>
      <c r="C35" s="4">
        <v>3757</v>
      </c>
      <c r="D35" s="4">
        <v>2486</v>
      </c>
      <c r="E35" s="5">
        <v>619</v>
      </c>
      <c r="F35" s="4">
        <v>1268</v>
      </c>
      <c r="G35" s="5">
        <v>84</v>
      </c>
      <c r="H35" s="5">
        <v>26</v>
      </c>
      <c r="I35" s="5">
        <v>8</v>
      </c>
      <c r="J35" s="5">
        <v>453</v>
      </c>
      <c r="K35" s="4">
        <v>2458</v>
      </c>
      <c r="L35" s="5">
        <v>28</v>
      </c>
      <c r="M35" s="4">
        <v>1271</v>
      </c>
    </row>
    <row r="36" spans="1:13" ht="17.25" thickBot="1">
      <c r="A36" s="3" t="s">
        <v>4458</v>
      </c>
      <c r="B36" s="3" t="s">
        <v>36</v>
      </c>
      <c r="C36" s="4">
        <v>10938</v>
      </c>
      <c r="D36" s="4">
        <v>7138</v>
      </c>
      <c r="E36" s="4">
        <v>1418</v>
      </c>
      <c r="F36" s="4">
        <v>4186</v>
      </c>
      <c r="G36" s="5">
        <v>152</v>
      </c>
      <c r="H36" s="5">
        <v>59</v>
      </c>
      <c r="I36" s="5">
        <v>40</v>
      </c>
      <c r="J36" s="4">
        <v>1196</v>
      </c>
      <c r="K36" s="4">
        <v>7051</v>
      </c>
      <c r="L36" s="5">
        <v>87</v>
      </c>
      <c r="M36" s="4">
        <v>3800</v>
      </c>
    </row>
    <row r="37" spans="1:13" ht="23.25" thickBot="1">
      <c r="A37" s="3"/>
      <c r="B37" s="3" t="s">
        <v>37</v>
      </c>
      <c r="C37" s="4">
        <v>2185</v>
      </c>
      <c r="D37" s="4">
        <v>2185</v>
      </c>
      <c r="E37" s="5">
        <v>511</v>
      </c>
      <c r="F37" s="4">
        <v>1235</v>
      </c>
      <c r="G37" s="5">
        <v>36</v>
      </c>
      <c r="H37" s="5">
        <v>17</v>
      </c>
      <c r="I37" s="5">
        <v>14</v>
      </c>
      <c r="J37" s="5">
        <v>352</v>
      </c>
      <c r="K37" s="4">
        <v>2165</v>
      </c>
      <c r="L37" s="5">
        <v>20</v>
      </c>
      <c r="M37" s="5">
        <v>0</v>
      </c>
    </row>
    <row r="38" spans="1:13" ht="17.25" thickBot="1">
      <c r="A38" s="3"/>
      <c r="B38" s="3" t="s">
        <v>4457</v>
      </c>
      <c r="C38" s="4">
        <v>1472</v>
      </c>
      <c r="D38" s="5">
        <v>770</v>
      </c>
      <c r="E38" s="5">
        <v>109</v>
      </c>
      <c r="F38" s="5">
        <v>461</v>
      </c>
      <c r="G38" s="5">
        <v>20</v>
      </c>
      <c r="H38" s="5">
        <v>11</v>
      </c>
      <c r="I38" s="5">
        <v>2</v>
      </c>
      <c r="J38" s="5">
        <v>154</v>
      </c>
      <c r="K38" s="5">
        <v>757</v>
      </c>
      <c r="L38" s="5">
        <v>13</v>
      </c>
      <c r="M38" s="5">
        <v>702</v>
      </c>
    </row>
    <row r="39" spans="1:13" ht="17.25" thickBot="1">
      <c r="A39" s="3"/>
      <c r="B39" s="3" t="s">
        <v>4456</v>
      </c>
      <c r="C39" s="4">
        <v>1723</v>
      </c>
      <c r="D39" s="5">
        <v>865</v>
      </c>
      <c r="E39" s="5">
        <v>124</v>
      </c>
      <c r="F39" s="5">
        <v>555</v>
      </c>
      <c r="G39" s="5">
        <v>19</v>
      </c>
      <c r="H39" s="5">
        <v>4</v>
      </c>
      <c r="I39" s="5">
        <v>6</v>
      </c>
      <c r="J39" s="5">
        <v>144</v>
      </c>
      <c r="K39" s="5">
        <v>852</v>
      </c>
      <c r="L39" s="5">
        <v>13</v>
      </c>
      <c r="M39" s="5">
        <v>858</v>
      </c>
    </row>
    <row r="40" spans="1:13" ht="17.25" thickBot="1">
      <c r="A40" s="3"/>
      <c r="B40" s="3" t="s">
        <v>4455</v>
      </c>
      <c r="C40" s="4">
        <v>1774</v>
      </c>
      <c r="D40" s="5">
        <v>986</v>
      </c>
      <c r="E40" s="5">
        <v>127</v>
      </c>
      <c r="F40" s="5">
        <v>619</v>
      </c>
      <c r="G40" s="5">
        <v>16</v>
      </c>
      <c r="H40" s="5">
        <v>15</v>
      </c>
      <c r="I40" s="5">
        <v>9</v>
      </c>
      <c r="J40" s="5">
        <v>189</v>
      </c>
      <c r="K40" s="5">
        <v>975</v>
      </c>
      <c r="L40" s="5">
        <v>11</v>
      </c>
      <c r="M40" s="5">
        <v>788</v>
      </c>
    </row>
    <row r="41" spans="1:13" ht="17.25" thickBot="1">
      <c r="A41" s="3"/>
      <c r="B41" s="3" t="s">
        <v>4454</v>
      </c>
      <c r="C41" s="4">
        <v>1270</v>
      </c>
      <c r="D41" s="5">
        <v>670</v>
      </c>
      <c r="E41" s="5">
        <v>89</v>
      </c>
      <c r="F41" s="5">
        <v>448</v>
      </c>
      <c r="G41" s="5">
        <v>9</v>
      </c>
      <c r="H41" s="5">
        <v>5</v>
      </c>
      <c r="I41" s="5">
        <v>5</v>
      </c>
      <c r="J41" s="5">
        <v>109</v>
      </c>
      <c r="K41" s="5">
        <v>665</v>
      </c>
      <c r="L41" s="5">
        <v>5</v>
      </c>
      <c r="M41" s="5">
        <v>600</v>
      </c>
    </row>
    <row r="42" spans="1:13" ht="17.25" thickBot="1">
      <c r="A42" s="3"/>
      <c r="B42" s="3" t="s">
        <v>4453</v>
      </c>
      <c r="C42" s="4">
        <v>2514</v>
      </c>
      <c r="D42" s="4">
        <v>1662</v>
      </c>
      <c r="E42" s="5">
        <v>458</v>
      </c>
      <c r="F42" s="5">
        <v>868</v>
      </c>
      <c r="G42" s="5">
        <v>52</v>
      </c>
      <c r="H42" s="5">
        <v>7</v>
      </c>
      <c r="I42" s="5">
        <v>4</v>
      </c>
      <c r="J42" s="5">
        <v>248</v>
      </c>
      <c r="K42" s="4">
        <v>1637</v>
      </c>
      <c r="L42" s="5">
        <v>25</v>
      </c>
      <c r="M42" s="5">
        <v>852</v>
      </c>
    </row>
    <row r="43" spans="1:13" ht="17.25" thickBot="1">
      <c r="A43" s="3" t="s">
        <v>4452</v>
      </c>
      <c r="B43" s="3" t="s">
        <v>36</v>
      </c>
      <c r="C43" s="4">
        <v>8712</v>
      </c>
      <c r="D43" s="4">
        <v>5385</v>
      </c>
      <c r="E43" s="5">
        <v>918</v>
      </c>
      <c r="F43" s="4">
        <v>3108</v>
      </c>
      <c r="G43" s="5">
        <v>113</v>
      </c>
      <c r="H43" s="5">
        <v>55</v>
      </c>
      <c r="I43" s="5">
        <v>35</v>
      </c>
      <c r="J43" s="4">
        <v>1037</v>
      </c>
      <c r="K43" s="4">
        <v>5266</v>
      </c>
      <c r="L43" s="5">
        <v>119</v>
      </c>
      <c r="M43" s="4">
        <v>3327</v>
      </c>
    </row>
    <row r="44" spans="1:13" ht="23.25" thickBot="1">
      <c r="A44" s="3"/>
      <c r="B44" s="3" t="s">
        <v>37</v>
      </c>
      <c r="C44" s="4">
        <v>1953</v>
      </c>
      <c r="D44" s="4">
        <v>1953</v>
      </c>
      <c r="E44" s="5">
        <v>373</v>
      </c>
      <c r="F44" s="4">
        <v>1085</v>
      </c>
      <c r="G44" s="5">
        <v>47</v>
      </c>
      <c r="H44" s="5">
        <v>17</v>
      </c>
      <c r="I44" s="5">
        <v>9</v>
      </c>
      <c r="J44" s="5">
        <v>379</v>
      </c>
      <c r="K44" s="4">
        <v>1910</v>
      </c>
      <c r="L44" s="5">
        <v>43</v>
      </c>
      <c r="M44" s="5">
        <v>0</v>
      </c>
    </row>
    <row r="45" spans="1:13" ht="23.25" thickBot="1">
      <c r="A45" s="3"/>
      <c r="B45" s="3" t="s">
        <v>4451</v>
      </c>
      <c r="C45" s="4">
        <v>2343</v>
      </c>
      <c r="D45" s="4">
        <v>1239</v>
      </c>
      <c r="E45" s="5">
        <v>188</v>
      </c>
      <c r="F45" s="5">
        <v>746</v>
      </c>
      <c r="G45" s="5">
        <v>23</v>
      </c>
      <c r="H45" s="5">
        <v>14</v>
      </c>
      <c r="I45" s="5">
        <v>10</v>
      </c>
      <c r="J45" s="5">
        <v>244</v>
      </c>
      <c r="K45" s="4">
        <v>1225</v>
      </c>
      <c r="L45" s="5">
        <v>14</v>
      </c>
      <c r="M45" s="4">
        <v>1104</v>
      </c>
    </row>
    <row r="46" spans="1:13" ht="23.25" thickBot="1">
      <c r="A46" s="3"/>
      <c r="B46" s="3" t="s">
        <v>4450</v>
      </c>
      <c r="C46" s="4">
        <v>2294</v>
      </c>
      <c r="D46" s="4">
        <v>1241</v>
      </c>
      <c r="E46" s="5">
        <v>209</v>
      </c>
      <c r="F46" s="5">
        <v>711</v>
      </c>
      <c r="G46" s="5">
        <v>23</v>
      </c>
      <c r="H46" s="5">
        <v>12</v>
      </c>
      <c r="I46" s="5">
        <v>9</v>
      </c>
      <c r="J46" s="5">
        <v>247</v>
      </c>
      <c r="K46" s="4">
        <v>1211</v>
      </c>
      <c r="L46" s="5">
        <v>30</v>
      </c>
      <c r="M46" s="4">
        <v>1053</v>
      </c>
    </row>
    <row r="47" spans="1:13" ht="23.25" thickBot="1">
      <c r="A47" s="3"/>
      <c r="B47" s="3" t="s">
        <v>4449</v>
      </c>
      <c r="C47" s="4">
        <v>2122</v>
      </c>
      <c r="D47" s="5">
        <v>952</v>
      </c>
      <c r="E47" s="5">
        <v>148</v>
      </c>
      <c r="F47" s="5">
        <v>566</v>
      </c>
      <c r="G47" s="5">
        <v>20</v>
      </c>
      <c r="H47" s="5">
        <v>12</v>
      </c>
      <c r="I47" s="5">
        <v>7</v>
      </c>
      <c r="J47" s="5">
        <v>167</v>
      </c>
      <c r="K47" s="5">
        <v>920</v>
      </c>
      <c r="L47" s="5">
        <v>32</v>
      </c>
      <c r="M47" s="4">
        <v>1170</v>
      </c>
    </row>
    <row r="48" spans="1:13" ht="17.25" thickBot="1">
      <c r="A48" s="3" t="s">
        <v>4448</v>
      </c>
      <c r="B48" s="3" t="s">
        <v>36</v>
      </c>
      <c r="C48" s="4">
        <v>9691</v>
      </c>
      <c r="D48" s="4">
        <v>6604</v>
      </c>
      <c r="E48" s="4">
        <v>1443</v>
      </c>
      <c r="F48" s="4">
        <v>3135</v>
      </c>
      <c r="G48" s="5">
        <v>158</v>
      </c>
      <c r="H48" s="5">
        <v>60</v>
      </c>
      <c r="I48" s="5">
        <v>30</v>
      </c>
      <c r="J48" s="4">
        <v>1687</v>
      </c>
      <c r="K48" s="4">
        <v>6513</v>
      </c>
      <c r="L48" s="5">
        <v>91</v>
      </c>
      <c r="M48" s="4">
        <v>3087</v>
      </c>
    </row>
    <row r="49" spans="1:13" ht="23.25" thickBot="1">
      <c r="A49" s="3"/>
      <c r="B49" s="3" t="s">
        <v>37</v>
      </c>
      <c r="C49" s="4">
        <v>2755</v>
      </c>
      <c r="D49" s="4">
        <v>2755</v>
      </c>
      <c r="E49" s="5">
        <v>711</v>
      </c>
      <c r="F49" s="4">
        <v>1210</v>
      </c>
      <c r="G49" s="5">
        <v>57</v>
      </c>
      <c r="H49" s="5">
        <v>18</v>
      </c>
      <c r="I49" s="5">
        <v>9</v>
      </c>
      <c r="J49" s="5">
        <v>725</v>
      </c>
      <c r="K49" s="4">
        <v>2730</v>
      </c>
      <c r="L49" s="5">
        <v>25</v>
      </c>
      <c r="M49" s="5">
        <v>0</v>
      </c>
    </row>
    <row r="50" spans="1:13" ht="23.25" thickBot="1">
      <c r="A50" s="3"/>
      <c r="B50" s="3" t="s">
        <v>4447</v>
      </c>
      <c r="C50" s="4">
        <v>2167</v>
      </c>
      <c r="D50" s="4">
        <v>1196</v>
      </c>
      <c r="E50" s="5">
        <v>218</v>
      </c>
      <c r="F50" s="5">
        <v>635</v>
      </c>
      <c r="G50" s="5">
        <v>23</v>
      </c>
      <c r="H50" s="5">
        <v>11</v>
      </c>
      <c r="I50" s="5">
        <v>6</v>
      </c>
      <c r="J50" s="5">
        <v>279</v>
      </c>
      <c r="K50" s="4">
        <v>1172</v>
      </c>
      <c r="L50" s="5">
        <v>24</v>
      </c>
      <c r="M50" s="5">
        <v>971</v>
      </c>
    </row>
    <row r="51" spans="1:13" ht="23.25" thickBot="1">
      <c r="A51" s="3"/>
      <c r="B51" s="3" t="s">
        <v>4446</v>
      </c>
      <c r="C51" s="4">
        <v>2185</v>
      </c>
      <c r="D51" s="4">
        <v>1130</v>
      </c>
      <c r="E51" s="5">
        <v>210</v>
      </c>
      <c r="F51" s="5">
        <v>581</v>
      </c>
      <c r="G51" s="5">
        <v>33</v>
      </c>
      <c r="H51" s="5">
        <v>18</v>
      </c>
      <c r="I51" s="5">
        <v>10</v>
      </c>
      <c r="J51" s="5">
        <v>252</v>
      </c>
      <c r="K51" s="4">
        <v>1104</v>
      </c>
      <c r="L51" s="5">
        <v>26</v>
      </c>
      <c r="M51" s="4">
        <v>1055</v>
      </c>
    </row>
    <row r="52" spans="1:13" ht="23.25" thickBot="1">
      <c r="A52" s="3"/>
      <c r="B52" s="3" t="s">
        <v>4445</v>
      </c>
      <c r="C52" s="4">
        <v>2584</v>
      </c>
      <c r="D52" s="4">
        <v>1523</v>
      </c>
      <c r="E52" s="5">
        <v>304</v>
      </c>
      <c r="F52" s="5">
        <v>709</v>
      </c>
      <c r="G52" s="5">
        <v>45</v>
      </c>
      <c r="H52" s="5">
        <v>13</v>
      </c>
      <c r="I52" s="5">
        <v>5</v>
      </c>
      <c r="J52" s="5">
        <v>431</v>
      </c>
      <c r="K52" s="4">
        <v>1507</v>
      </c>
      <c r="L52" s="5">
        <v>16</v>
      </c>
      <c r="M52" s="4">
        <v>1061</v>
      </c>
    </row>
    <row r="53" spans="1:13" ht="17.25" thickBot="1">
      <c r="A53" s="3" t="s">
        <v>4444</v>
      </c>
      <c r="B53" s="3" t="s">
        <v>36</v>
      </c>
      <c r="C53" s="4">
        <v>7747</v>
      </c>
      <c r="D53" s="4">
        <v>4624</v>
      </c>
      <c r="E53" s="4">
        <v>1109</v>
      </c>
      <c r="F53" s="4">
        <v>2094</v>
      </c>
      <c r="G53" s="5">
        <v>158</v>
      </c>
      <c r="H53" s="5">
        <v>56</v>
      </c>
      <c r="I53" s="5">
        <v>41</v>
      </c>
      <c r="J53" s="4">
        <v>1068</v>
      </c>
      <c r="K53" s="4">
        <v>4526</v>
      </c>
      <c r="L53" s="5">
        <v>98</v>
      </c>
      <c r="M53" s="4">
        <v>3123</v>
      </c>
    </row>
    <row r="54" spans="1:13" ht="23.25" thickBot="1">
      <c r="A54" s="3"/>
      <c r="B54" s="3" t="s">
        <v>37</v>
      </c>
      <c r="C54" s="4">
        <v>1779</v>
      </c>
      <c r="D54" s="4">
        <v>1779</v>
      </c>
      <c r="E54" s="5">
        <v>505</v>
      </c>
      <c r="F54" s="5">
        <v>759</v>
      </c>
      <c r="G54" s="5">
        <v>54</v>
      </c>
      <c r="H54" s="5">
        <v>6</v>
      </c>
      <c r="I54" s="5">
        <v>16</v>
      </c>
      <c r="J54" s="5">
        <v>408</v>
      </c>
      <c r="K54" s="4">
        <v>1748</v>
      </c>
      <c r="L54" s="5">
        <v>31</v>
      </c>
      <c r="M54" s="5">
        <v>0</v>
      </c>
    </row>
    <row r="55" spans="1:13" ht="23.25" thickBot="1">
      <c r="A55" s="3"/>
      <c r="B55" s="3" t="s">
        <v>4443</v>
      </c>
      <c r="C55" s="4">
        <v>3017</v>
      </c>
      <c r="D55" s="4">
        <v>1458</v>
      </c>
      <c r="E55" s="5">
        <v>342</v>
      </c>
      <c r="F55" s="5">
        <v>627</v>
      </c>
      <c r="G55" s="5">
        <v>66</v>
      </c>
      <c r="H55" s="5">
        <v>21</v>
      </c>
      <c r="I55" s="5">
        <v>16</v>
      </c>
      <c r="J55" s="5">
        <v>351</v>
      </c>
      <c r="K55" s="4">
        <v>1423</v>
      </c>
      <c r="L55" s="5">
        <v>35</v>
      </c>
      <c r="M55" s="4">
        <v>1559</v>
      </c>
    </row>
    <row r="56" spans="1:13" ht="23.25" thickBot="1">
      <c r="A56" s="3"/>
      <c r="B56" s="3" t="s">
        <v>4442</v>
      </c>
      <c r="C56" s="4">
        <v>2951</v>
      </c>
      <c r="D56" s="4">
        <v>1387</v>
      </c>
      <c r="E56" s="5">
        <v>262</v>
      </c>
      <c r="F56" s="5">
        <v>708</v>
      </c>
      <c r="G56" s="5">
        <v>38</v>
      </c>
      <c r="H56" s="5">
        <v>29</v>
      </c>
      <c r="I56" s="5">
        <v>9</v>
      </c>
      <c r="J56" s="5">
        <v>309</v>
      </c>
      <c r="K56" s="4">
        <v>1355</v>
      </c>
      <c r="L56" s="5">
        <v>32</v>
      </c>
      <c r="M56" s="4">
        <v>1564</v>
      </c>
    </row>
    <row r="57" spans="1:13" ht="17.25" thickBot="1">
      <c r="A57" s="3" t="s">
        <v>4441</v>
      </c>
      <c r="B57" s="3" t="s">
        <v>36</v>
      </c>
      <c r="C57" s="4">
        <v>7904</v>
      </c>
      <c r="D57" s="4">
        <v>5117</v>
      </c>
      <c r="E57" s="4">
        <v>1078</v>
      </c>
      <c r="F57" s="4">
        <v>2671</v>
      </c>
      <c r="G57" s="5">
        <v>118</v>
      </c>
      <c r="H57" s="5">
        <v>40</v>
      </c>
      <c r="I57" s="5">
        <v>41</v>
      </c>
      <c r="J57" s="4">
        <v>1074</v>
      </c>
      <c r="K57" s="4">
        <v>5022</v>
      </c>
      <c r="L57" s="5">
        <v>95</v>
      </c>
      <c r="M57" s="4">
        <v>2787</v>
      </c>
    </row>
    <row r="58" spans="1:13" ht="23.25" thickBot="1">
      <c r="A58" s="3"/>
      <c r="B58" s="3" t="s">
        <v>37</v>
      </c>
      <c r="C58" s="4">
        <v>1868</v>
      </c>
      <c r="D58" s="4">
        <v>1868</v>
      </c>
      <c r="E58" s="5">
        <v>511</v>
      </c>
      <c r="F58" s="5">
        <v>891</v>
      </c>
      <c r="G58" s="5">
        <v>52</v>
      </c>
      <c r="H58" s="5">
        <v>10</v>
      </c>
      <c r="I58" s="5">
        <v>16</v>
      </c>
      <c r="J58" s="5">
        <v>361</v>
      </c>
      <c r="K58" s="4">
        <v>1841</v>
      </c>
      <c r="L58" s="5">
        <v>27</v>
      </c>
      <c r="M58" s="5">
        <v>0</v>
      </c>
    </row>
    <row r="59" spans="1:13" ht="23.25" thickBot="1">
      <c r="A59" s="3"/>
      <c r="B59" s="3" t="s">
        <v>4440</v>
      </c>
      <c r="C59" s="4">
        <v>1923</v>
      </c>
      <c r="D59" s="4">
        <v>1004</v>
      </c>
      <c r="E59" s="5">
        <v>188</v>
      </c>
      <c r="F59" s="5">
        <v>563</v>
      </c>
      <c r="G59" s="5">
        <v>29</v>
      </c>
      <c r="H59" s="5">
        <v>4</v>
      </c>
      <c r="I59" s="5">
        <v>5</v>
      </c>
      <c r="J59" s="5">
        <v>192</v>
      </c>
      <c r="K59" s="5">
        <v>981</v>
      </c>
      <c r="L59" s="5">
        <v>23</v>
      </c>
      <c r="M59" s="5">
        <v>919</v>
      </c>
    </row>
    <row r="60" spans="1:13" ht="23.25" thickBot="1">
      <c r="A60" s="3"/>
      <c r="B60" s="3" t="s">
        <v>4439</v>
      </c>
      <c r="C60" s="4">
        <v>2079</v>
      </c>
      <c r="D60" s="4">
        <v>1043</v>
      </c>
      <c r="E60" s="5">
        <v>178</v>
      </c>
      <c r="F60" s="5">
        <v>587</v>
      </c>
      <c r="G60" s="5">
        <v>16</v>
      </c>
      <c r="H60" s="5">
        <v>12</v>
      </c>
      <c r="I60" s="5">
        <v>6</v>
      </c>
      <c r="J60" s="5">
        <v>226</v>
      </c>
      <c r="K60" s="4">
        <v>1025</v>
      </c>
      <c r="L60" s="5">
        <v>18</v>
      </c>
      <c r="M60" s="4">
        <v>1036</v>
      </c>
    </row>
    <row r="61" spans="1:13" ht="23.25" thickBot="1">
      <c r="A61" s="3"/>
      <c r="B61" s="3" t="s">
        <v>4438</v>
      </c>
      <c r="C61" s="4">
        <v>2034</v>
      </c>
      <c r="D61" s="4">
        <v>1202</v>
      </c>
      <c r="E61" s="5">
        <v>201</v>
      </c>
      <c r="F61" s="5">
        <v>630</v>
      </c>
      <c r="G61" s="5">
        <v>21</v>
      </c>
      <c r="H61" s="5">
        <v>14</v>
      </c>
      <c r="I61" s="5">
        <v>14</v>
      </c>
      <c r="J61" s="5">
        <v>295</v>
      </c>
      <c r="K61" s="4">
        <v>1175</v>
      </c>
      <c r="L61" s="5">
        <v>27</v>
      </c>
      <c r="M61" s="5">
        <v>832</v>
      </c>
    </row>
    <row r="62" spans="1:13" ht="17.25" thickBot="1">
      <c r="A62" s="3" t="s">
        <v>4437</v>
      </c>
      <c r="B62" s="3" t="s">
        <v>36</v>
      </c>
      <c r="C62" s="4">
        <v>6514</v>
      </c>
      <c r="D62" s="4">
        <v>3838</v>
      </c>
      <c r="E62" s="5">
        <v>988</v>
      </c>
      <c r="F62" s="4">
        <v>1816</v>
      </c>
      <c r="G62" s="5">
        <v>127</v>
      </c>
      <c r="H62" s="5">
        <v>34</v>
      </c>
      <c r="I62" s="5">
        <v>20</v>
      </c>
      <c r="J62" s="5">
        <v>768</v>
      </c>
      <c r="K62" s="4">
        <v>3753</v>
      </c>
      <c r="L62" s="5">
        <v>85</v>
      </c>
      <c r="M62" s="4">
        <v>2676</v>
      </c>
    </row>
    <row r="63" spans="1:13" ht="23.25" thickBot="1">
      <c r="A63" s="3"/>
      <c r="B63" s="3" t="s">
        <v>37</v>
      </c>
      <c r="C63" s="4">
        <v>1627</v>
      </c>
      <c r="D63" s="4">
        <v>1625</v>
      </c>
      <c r="E63" s="5">
        <v>504</v>
      </c>
      <c r="F63" s="5">
        <v>692</v>
      </c>
      <c r="G63" s="5">
        <v>60</v>
      </c>
      <c r="H63" s="5">
        <v>13</v>
      </c>
      <c r="I63" s="5">
        <v>7</v>
      </c>
      <c r="J63" s="5">
        <v>313</v>
      </c>
      <c r="K63" s="4">
        <v>1589</v>
      </c>
      <c r="L63" s="5">
        <v>36</v>
      </c>
      <c r="M63" s="5">
        <v>2</v>
      </c>
    </row>
    <row r="64" spans="1:13" ht="23.25" thickBot="1">
      <c r="A64" s="3"/>
      <c r="B64" s="3" t="s">
        <v>4436</v>
      </c>
      <c r="C64" s="4">
        <v>2274</v>
      </c>
      <c r="D64" s="4">
        <v>1034</v>
      </c>
      <c r="E64" s="5">
        <v>211</v>
      </c>
      <c r="F64" s="5">
        <v>538</v>
      </c>
      <c r="G64" s="5">
        <v>22</v>
      </c>
      <c r="H64" s="5">
        <v>10</v>
      </c>
      <c r="I64" s="5">
        <v>6</v>
      </c>
      <c r="J64" s="5">
        <v>220</v>
      </c>
      <c r="K64" s="4">
        <v>1007</v>
      </c>
      <c r="L64" s="5">
        <v>27</v>
      </c>
      <c r="M64" s="4">
        <v>1240</v>
      </c>
    </row>
    <row r="65" spans="1:13" ht="23.25" thickBot="1">
      <c r="A65" s="3"/>
      <c r="B65" s="3" t="s">
        <v>4435</v>
      </c>
      <c r="C65" s="4">
        <v>2613</v>
      </c>
      <c r="D65" s="4">
        <v>1179</v>
      </c>
      <c r="E65" s="5">
        <v>273</v>
      </c>
      <c r="F65" s="5">
        <v>586</v>
      </c>
      <c r="G65" s="5">
        <v>45</v>
      </c>
      <c r="H65" s="5">
        <v>11</v>
      </c>
      <c r="I65" s="5">
        <v>7</v>
      </c>
      <c r="J65" s="5">
        <v>235</v>
      </c>
      <c r="K65" s="4">
        <v>1157</v>
      </c>
      <c r="L65" s="5">
        <v>22</v>
      </c>
      <c r="M65" s="4">
        <v>1434</v>
      </c>
    </row>
    <row r="66" spans="1:13" ht="17.25" thickBot="1">
      <c r="A66" s="3" t="s">
        <v>4434</v>
      </c>
      <c r="B66" s="3" t="s">
        <v>36</v>
      </c>
      <c r="C66" s="4">
        <v>21012</v>
      </c>
      <c r="D66" s="4">
        <v>13745</v>
      </c>
      <c r="E66" s="4">
        <v>3746</v>
      </c>
      <c r="F66" s="4">
        <v>6353</v>
      </c>
      <c r="G66" s="5">
        <v>469</v>
      </c>
      <c r="H66" s="5">
        <v>95</v>
      </c>
      <c r="I66" s="5">
        <v>77</v>
      </c>
      <c r="J66" s="4">
        <v>2861</v>
      </c>
      <c r="K66" s="4">
        <v>13601</v>
      </c>
      <c r="L66" s="5">
        <v>144</v>
      </c>
      <c r="M66" s="4">
        <v>7267</v>
      </c>
    </row>
    <row r="67" spans="1:13" ht="23.25" thickBot="1">
      <c r="A67" s="3"/>
      <c r="B67" s="3" t="s">
        <v>37</v>
      </c>
      <c r="C67" s="4">
        <v>3539</v>
      </c>
      <c r="D67" s="4">
        <v>3538</v>
      </c>
      <c r="E67" s="4">
        <v>1237</v>
      </c>
      <c r="F67" s="4">
        <v>1531</v>
      </c>
      <c r="G67" s="5">
        <v>138</v>
      </c>
      <c r="H67" s="5">
        <v>14</v>
      </c>
      <c r="I67" s="5">
        <v>13</v>
      </c>
      <c r="J67" s="5">
        <v>582</v>
      </c>
      <c r="K67" s="4">
        <v>3515</v>
      </c>
      <c r="L67" s="5">
        <v>23</v>
      </c>
      <c r="M67" s="5">
        <v>1</v>
      </c>
    </row>
    <row r="68" spans="1:13" ht="23.25" thickBot="1">
      <c r="A68" s="3"/>
      <c r="B68" s="3" t="s">
        <v>4433</v>
      </c>
      <c r="C68" s="4">
        <v>3471</v>
      </c>
      <c r="D68" s="4">
        <v>1751</v>
      </c>
      <c r="E68" s="5">
        <v>447</v>
      </c>
      <c r="F68" s="5">
        <v>898</v>
      </c>
      <c r="G68" s="5">
        <v>64</v>
      </c>
      <c r="H68" s="5">
        <v>11</v>
      </c>
      <c r="I68" s="5">
        <v>17</v>
      </c>
      <c r="J68" s="5">
        <v>297</v>
      </c>
      <c r="K68" s="4">
        <v>1734</v>
      </c>
      <c r="L68" s="5">
        <v>17</v>
      </c>
      <c r="M68" s="4">
        <v>1720</v>
      </c>
    </row>
    <row r="69" spans="1:13" ht="23.25" thickBot="1">
      <c r="A69" s="3"/>
      <c r="B69" s="3" t="s">
        <v>4432</v>
      </c>
      <c r="C69" s="4">
        <v>1226</v>
      </c>
      <c r="D69" s="5">
        <v>613</v>
      </c>
      <c r="E69" s="5">
        <v>133</v>
      </c>
      <c r="F69" s="5">
        <v>324</v>
      </c>
      <c r="G69" s="5">
        <v>16</v>
      </c>
      <c r="H69" s="5">
        <v>12</v>
      </c>
      <c r="I69" s="5">
        <v>2</v>
      </c>
      <c r="J69" s="5">
        <v>115</v>
      </c>
      <c r="K69" s="5">
        <v>602</v>
      </c>
      <c r="L69" s="5">
        <v>11</v>
      </c>
      <c r="M69" s="5">
        <v>613</v>
      </c>
    </row>
    <row r="70" spans="1:13" ht="23.25" thickBot="1">
      <c r="A70" s="3"/>
      <c r="B70" s="3" t="s">
        <v>4431</v>
      </c>
      <c r="C70" s="4">
        <v>2824</v>
      </c>
      <c r="D70" s="4">
        <v>1672</v>
      </c>
      <c r="E70" s="5">
        <v>516</v>
      </c>
      <c r="F70" s="5">
        <v>719</v>
      </c>
      <c r="G70" s="5">
        <v>55</v>
      </c>
      <c r="H70" s="5">
        <v>9</v>
      </c>
      <c r="I70" s="5">
        <v>5</v>
      </c>
      <c r="J70" s="5">
        <v>353</v>
      </c>
      <c r="K70" s="4">
        <v>1657</v>
      </c>
      <c r="L70" s="5">
        <v>15</v>
      </c>
      <c r="M70" s="4">
        <v>1152</v>
      </c>
    </row>
    <row r="71" spans="1:13" ht="23.25" thickBot="1">
      <c r="A71" s="3"/>
      <c r="B71" s="3" t="s">
        <v>4430</v>
      </c>
      <c r="C71" s="4">
        <v>3479</v>
      </c>
      <c r="D71" s="4">
        <v>2207</v>
      </c>
      <c r="E71" s="5">
        <v>458</v>
      </c>
      <c r="F71" s="4">
        <v>1028</v>
      </c>
      <c r="G71" s="5">
        <v>58</v>
      </c>
      <c r="H71" s="5">
        <v>23</v>
      </c>
      <c r="I71" s="5">
        <v>15</v>
      </c>
      <c r="J71" s="5">
        <v>589</v>
      </c>
      <c r="K71" s="4">
        <v>2171</v>
      </c>
      <c r="L71" s="5">
        <v>36</v>
      </c>
      <c r="M71" s="4">
        <v>1272</v>
      </c>
    </row>
    <row r="72" spans="1:13" ht="23.25" thickBot="1">
      <c r="A72" s="3"/>
      <c r="B72" s="3" t="s">
        <v>4429</v>
      </c>
      <c r="C72" s="4">
        <v>3754</v>
      </c>
      <c r="D72" s="4">
        <v>2327</v>
      </c>
      <c r="E72" s="5">
        <v>605</v>
      </c>
      <c r="F72" s="4">
        <v>1099</v>
      </c>
      <c r="G72" s="5">
        <v>71</v>
      </c>
      <c r="H72" s="5">
        <v>12</v>
      </c>
      <c r="I72" s="5">
        <v>14</v>
      </c>
      <c r="J72" s="5">
        <v>499</v>
      </c>
      <c r="K72" s="4">
        <v>2300</v>
      </c>
      <c r="L72" s="5">
        <v>27</v>
      </c>
      <c r="M72" s="4">
        <v>1427</v>
      </c>
    </row>
    <row r="73" spans="1:13" ht="23.25" thickBot="1">
      <c r="A73" s="3"/>
      <c r="B73" s="3" t="s">
        <v>4428</v>
      </c>
      <c r="C73" s="4">
        <v>2719</v>
      </c>
      <c r="D73" s="4">
        <v>1637</v>
      </c>
      <c r="E73" s="5">
        <v>350</v>
      </c>
      <c r="F73" s="5">
        <v>754</v>
      </c>
      <c r="G73" s="5">
        <v>67</v>
      </c>
      <c r="H73" s="5">
        <v>14</v>
      </c>
      <c r="I73" s="5">
        <v>11</v>
      </c>
      <c r="J73" s="5">
        <v>426</v>
      </c>
      <c r="K73" s="4">
        <v>1622</v>
      </c>
      <c r="L73" s="5">
        <v>15</v>
      </c>
      <c r="M73" s="4">
        <v>1082</v>
      </c>
    </row>
    <row r="74" spans="1:13" ht="17.25" thickBot="1">
      <c r="A74" s="3" t="s">
        <v>4427</v>
      </c>
      <c r="B74" s="3" t="s">
        <v>36</v>
      </c>
      <c r="C74" s="4">
        <v>15365</v>
      </c>
      <c r="D74" s="4">
        <v>9957</v>
      </c>
      <c r="E74" s="4">
        <v>2454</v>
      </c>
      <c r="F74" s="4">
        <v>5306</v>
      </c>
      <c r="G74" s="5">
        <v>252</v>
      </c>
      <c r="H74" s="5">
        <v>76</v>
      </c>
      <c r="I74" s="5">
        <v>73</v>
      </c>
      <c r="J74" s="4">
        <v>1659</v>
      </c>
      <c r="K74" s="4">
        <v>9820</v>
      </c>
      <c r="L74" s="5">
        <v>137</v>
      </c>
      <c r="M74" s="4">
        <v>5408</v>
      </c>
    </row>
    <row r="75" spans="1:13" ht="23.25" thickBot="1">
      <c r="A75" s="3"/>
      <c r="B75" s="3" t="s">
        <v>37</v>
      </c>
      <c r="C75" s="4">
        <v>3407</v>
      </c>
      <c r="D75" s="4">
        <v>3407</v>
      </c>
      <c r="E75" s="5">
        <v>971</v>
      </c>
      <c r="F75" s="4">
        <v>1776</v>
      </c>
      <c r="G75" s="5">
        <v>82</v>
      </c>
      <c r="H75" s="5">
        <v>24</v>
      </c>
      <c r="I75" s="5">
        <v>21</v>
      </c>
      <c r="J75" s="5">
        <v>494</v>
      </c>
      <c r="K75" s="4">
        <v>3368</v>
      </c>
      <c r="L75" s="5">
        <v>39</v>
      </c>
      <c r="M75" s="5">
        <v>0</v>
      </c>
    </row>
    <row r="76" spans="1:13" ht="17.25" thickBot="1">
      <c r="A76" s="3"/>
      <c r="B76" s="3" t="s">
        <v>4426</v>
      </c>
      <c r="C76" s="4">
        <v>2268</v>
      </c>
      <c r="D76" s="4">
        <v>1037</v>
      </c>
      <c r="E76" s="5">
        <v>196</v>
      </c>
      <c r="F76" s="5">
        <v>568</v>
      </c>
      <c r="G76" s="5">
        <v>37</v>
      </c>
      <c r="H76" s="5">
        <v>8</v>
      </c>
      <c r="I76" s="5">
        <v>6</v>
      </c>
      <c r="J76" s="5">
        <v>203</v>
      </c>
      <c r="K76" s="4">
        <v>1018</v>
      </c>
      <c r="L76" s="5">
        <v>19</v>
      </c>
      <c r="M76" s="4">
        <v>1231</v>
      </c>
    </row>
    <row r="77" spans="1:13" ht="17.25" thickBot="1">
      <c r="A77" s="3"/>
      <c r="B77" s="3" t="s">
        <v>4425</v>
      </c>
      <c r="C77" s="4">
        <v>2308</v>
      </c>
      <c r="D77" s="4">
        <v>1232</v>
      </c>
      <c r="E77" s="5">
        <v>231</v>
      </c>
      <c r="F77" s="5">
        <v>693</v>
      </c>
      <c r="G77" s="5">
        <v>35</v>
      </c>
      <c r="H77" s="5">
        <v>22</v>
      </c>
      <c r="I77" s="5">
        <v>4</v>
      </c>
      <c r="J77" s="5">
        <v>225</v>
      </c>
      <c r="K77" s="4">
        <v>1210</v>
      </c>
      <c r="L77" s="5">
        <v>22</v>
      </c>
      <c r="M77" s="4">
        <v>1076</v>
      </c>
    </row>
    <row r="78" spans="1:13" ht="17.25" thickBot="1">
      <c r="A78" s="3"/>
      <c r="B78" s="3" t="s">
        <v>4424</v>
      </c>
      <c r="C78" s="4">
        <v>2455</v>
      </c>
      <c r="D78" s="4">
        <v>1237</v>
      </c>
      <c r="E78" s="5">
        <v>286</v>
      </c>
      <c r="F78" s="5">
        <v>645</v>
      </c>
      <c r="G78" s="5">
        <v>20</v>
      </c>
      <c r="H78" s="5">
        <v>11</v>
      </c>
      <c r="I78" s="5">
        <v>13</v>
      </c>
      <c r="J78" s="5">
        <v>243</v>
      </c>
      <c r="K78" s="4">
        <v>1218</v>
      </c>
      <c r="L78" s="5">
        <v>19</v>
      </c>
      <c r="M78" s="4">
        <v>1218</v>
      </c>
    </row>
    <row r="79" spans="1:13" ht="17.25" thickBot="1">
      <c r="A79" s="3"/>
      <c r="B79" s="3" t="s">
        <v>4423</v>
      </c>
      <c r="C79" s="4">
        <v>2844</v>
      </c>
      <c r="D79" s="4">
        <v>1786</v>
      </c>
      <c r="E79" s="5">
        <v>406</v>
      </c>
      <c r="F79" s="5">
        <v>983</v>
      </c>
      <c r="G79" s="5">
        <v>37</v>
      </c>
      <c r="H79" s="5">
        <v>6</v>
      </c>
      <c r="I79" s="5">
        <v>19</v>
      </c>
      <c r="J79" s="5">
        <v>311</v>
      </c>
      <c r="K79" s="4">
        <v>1762</v>
      </c>
      <c r="L79" s="5">
        <v>24</v>
      </c>
      <c r="M79" s="4">
        <v>1058</v>
      </c>
    </row>
    <row r="80" spans="1:13" ht="17.25" thickBot="1">
      <c r="A80" s="3"/>
      <c r="B80" s="3" t="s">
        <v>4422</v>
      </c>
      <c r="C80" s="4">
        <v>2083</v>
      </c>
      <c r="D80" s="4">
        <v>1258</v>
      </c>
      <c r="E80" s="5">
        <v>364</v>
      </c>
      <c r="F80" s="5">
        <v>641</v>
      </c>
      <c r="G80" s="5">
        <v>41</v>
      </c>
      <c r="H80" s="5">
        <v>5</v>
      </c>
      <c r="I80" s="5">
        <v>10</v>
      </c>
      <c r="J80" s="5">
        <v>183</v>
      </c>
      <c r="K80" s="4">
        <v>1244</v>
      </c>
      <c r="L80" s="5">
        <v>14</v>
      </c>
      <c r="M80" s="5">
        <v>825</v>
      </c>
    </row>
    <row r="81" spans="1:13" ht="17.25" thickBot="1">
      <c r="A81" s="3" t="s">
        <v>4421</v>
      </c>
      <c r="B81" s="3" t="s">
        <v>36</v>
      </c>
      <c r="C81" s="4">
        <v>6141</v>
      </c>
      <c r="D81" s="4">
        <v>3967</v>
      </c>
      <c r="E81" s="5">
        <v>767</v>
      </c>
      <c r="F81" s="4">
        <v>2024</v>
      </c>
      <c r="G81" s="5">
        <v>83</v>
      </c>
      <c r="H81" s="5">
        <v>27</v>
      </c>
      <c r="I81" s="5">
        <v>33</v>
      </c>
      <c r="J81" s="5">
        <v>967</v>
      </c>
      <c r="K81" s="4">
        <v>3901</v>
      </c>
      <c r="L81" s="5">
        <v>66</v>
      </c>
      <c r="M81" s="4">
        <v>2174</v>
      </c>
    </row>
    <row r="82" spans="1:13" ht="23.25" thickBot="1">
      <c r="A82" s="3"/>
      <c r="B82" s="3" t="s">
        <v>37</v>
      </c>
      <c r="C82" s="4">
        <v>1396</v>
      </c>
      <c r="D82" s="4">
        <v>1396</v>
      </c>
      <c r="E82" s="5">
        <v>304</v>
      </c>
      <c r="F82" s="5">
        <v>697</v>
      </c>
      <c r="G82" s="5">
        <v>25</v>
      </c>
      <c r="H82" s="5">
        <v>7</v>
      </c>
      <c r="I82" s="5">
        <v>3</v>
      </c>
      <c r="J82" s="5">
        <v>341</v>
      </c>
      <c r="K82" s="4">
        <v>1377</v>
      </c>
      <c r="L82" s="5">
        <v>19</v>
      </c>
      <c r="M82" s="5">
        <v>0</v>
      </c>
    </row>
    <row r="83" spans="1:13" ht="17.25" thickBot="1">
      <c r="A83" s="3"/>
      <c r="B83" s="3" t="s">
        <v>4420</v>
      </c>
      <c r="C83" s="4">
        <v>2172</v>
      </c>
      <c r="D83" s="4">
        <v>1068</v>
      </c>
      <c r="E83" s="5">
        <v>172</v>
      </c>
      <c r="F83" s="5">
        <v>538</v>
      </c>
      <c r="G83" s="5">
        <v>19</v>
      </c>
      <c r="H83" s="5">
        <v>10</v>
      </c>
      <c r="I83" s="5">
        <v>10</v>
      </c>
      <c r="J83" s="5">
        <v>297</v>
      </c>
      <c r="K83" s="4">
        <v>1046</v>
      </c>
      <c r="L83" s="5">
        <v>22</v>
      </c>
      <c r="M83" s="4">
        <v>1104</v>
      </c>
    </row>
    <row r="84" spans="1:13" ht="17.25" thickBot="1">
      <c r="A84" s="3"/>
      <c r="B84" s="3" t="s">
        <v>4419</v>
      </c>
      <c r="C84" s="4">
        <v>2573</v>
      </c>
      <c r="D84" s="4">
        <v>1503</v>
      </c>
      <c r="E84" s="5">
        <v>291</v>
      </c>
      <c r="F84" s="5">
        <v>789</v>
      </c>
      <c r="G84" s="5">
        <v>39</v>
      </c>
      <c r="H84" s="5">
        <v>10</v>
      </c>
      <c r="I84" s="5">
        <v>20</v>
      </c>
      <c r="J84" s="5">
        <v>329</v>
      </c>
      <c r="K84" s="4">
        <v>1478</v>
      </c>
      <c r="L84" s="5">
        <v>25</v>
      </c>
      <c r="M84" s="4">
        <v>1070</v>
      </c>
    </row>
    <row r="85" spans="1:13" ht="23.25" thickBot="1">
      <c r="A85" s="3" t="s">
        <v>97</v>
      </c>
      <c r="B85" s="3"/>
      <c r="C85" s="5">
        <v>0</v>
      </c>
      <c r="D85" s="5">
        <v>4</v>
      </c>
      <c r="E85" s="5">
        <v>2</v>
      </c>
      <c r="F85" s="5">
        <v>1</v>
      </c>
      <c r="G85" s="5">
        <v>1</v>
      </c>
      <c r="H85" s="5">
        <v>0</v>
      </c>
      <c r="I85" s="5">
        <v>0</v>
      </c>
      <c r="J85" s="5">
        <v>0</v>
      </c>
      <c r="K85" s="5">
        <v>4</v>
      </c>
      <c r="L85" s="5">
        <v>0</v>
      </c>
      <c r="M85" s="5">
        <v>-4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CEE2-8CDA-4551-A2CC-85C7E301729B}">
  <sheetPr>
    <tabColor theme="5" tint="0.59999389629810485"/>
  </sheetPr>
  <dimension ref="A1:X8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4556</v>
      </c>
      <c r="F3" s="11" t="s">
        <v>4555</v>
      </c>
      <c r="G3" s="11" t="s">
        <v>4554</v>
      </c>
      <c r="H3" s="11" t="s">
        <v>4553</v>
      </c>
      <c r="I3" s="44"/>
      <c r="J3" s="11"/>
      <c r="K3" s="44"/>
      <c r="U3" t="s">
        <v>3</v>
      </c>
      <c r="V3" t="str">
        <f t="shared" si="0"/>
        <v>홍의락</v>
      </c>
      <c r="W3" t="str">
        <f t="shared" si="0"/>
        <v>김승수</v>
      </c>
      <c r="X3" t="str">
        <f t="shared" si="0"/>
        <v>이영재</v>
      </c>
    </row>
    <row r="4" spans="1:24" ht="17.25" thickBot="1">
      <c r="A4" s="3" t="s">
        <v>30</v>
      </c>
      <c r="B4" s="3"/>
      <c r="C4" s="4">
        <v>207826</v>
      </c>
      <c r="D4" s="4">
        <v>139043</v>
      </c>
      <c r="E4" s="4">
        <v>45891</v>
      </c>
      <c r="F4" s="4">
        <v>84378</v>
      </c>
      <c r="G4" s="4">
        <v>5409</v>
      </c>
      <c r="H4" s="4">
        <v>1110</v>
      </c>
      <c r="I4" s="4">
        <v>136788</v>
      </c>
      <c r="J4" s="4">
        <v>2255</v>
      </c>
      <c r="K4" s="4">
        <v>68783</v>
      </c>
      <c r="V4" s="8"/>
      <c r="W4" s="8"/>
      <c r="X4" s="8"/>
    </row>
    <row r="5" spans="1:24" ht="23.25" thickBot="1">
      <c r="A5" s="3" t="s">
        <v>31</v>
      </c>
      <c r="B5" s="3"/>
      <c r="C5" s="5">
        <v>396</v>
      </c>
      <c r="D5" s="5">
        <v>370</v>
      </c>
      <c r="E5" s="5">
        <v>122</v>
      </c>
      <c r="F5" s="5">
        <v>168</v>
      </c>
      <c r="G5" s="5">
        <v>21</v>
      </c>
      <c r="H5" s="5">
        <v>13</v>
      </c>
      <c r="I5" s="5">
        <v>324</v>
      </c>
      <c r="J5" s="5">
        <v>46</v>
      </c>
      <c r="K5" s="5">
        <v>26</v>
      </c>
      <c r="T5" t="s">
        <v>2929</v>
      </c>
      <c r="U5">
        <f>SUMIF($A:$A,"합계",D:D)</f>
        <v>139043</v>
      </c>
      <c r="V5">
        <f>SUMIF($A:$A,"합계",E:E)</f>
        <v>45891</v>
      </c>
      <c r="W5">
        <f>SUMIF($A:$A,"합계",F:F)</f>
        <v>84378</v>
      </c>
      <c r="X5">
        <f>SUMIF($A:$A,"합계",G:G)</f>
        <v>5409</v>
      </c>
    </row>
    <row r="6" spans="1:24" ht="23.25" thickBot="1">
      <c r="A6" s="3" t="s">
        <v>32</v>
      </c>
      <c r="B6" s="3"/>
      <c r="C6" s="4">
        <v>11490</v>
      </c>
      <c r="D6" s="4">
        <v>11481</v>
      </c>
      <c r="E6" s="4">
        <v>4905</v>
      </c>
      <c r="F6" s="4">
        <v>5605</v>
      </c>
      <c r="G6" s="5">
        <v>549</v>
      </c>
      <c r="H6" s="5">
        <v>104</v>
      </c>
      <c r="I6" s="4">
        <v>11163</v>
      </c>
      <c r="J6" s="5">
        <v>318</v>
      </c>
      <c r="K6" s="5">
        <v>9</v>
      </c>
      <c r="T6" t="s">
        <v>2930</v>
      </c>
      <c r="U6">
        <f>U5-U7</f>
        <v>94929</v>
      </c>
      <c r="V6">
        <f>V5-V7</f>
        <v>28204</v>
      </c>
      <c r="W6">
        <f>W5-W7</f>
        <v>60633</v>
      </c>
      <c r="X6">
        <f>X5-X7</f>
        <v>3687</v>
      </c>
    </row>
    <row r="7" spans="1:24" ht="23.25" thickBot="1">
      <c r="A7" s="3" t="s">
        <v>33</v>
      </c>
      <c r="B7" s="3"/>
      <c r="C7" s="5">
        <v>297</v>
      </c>
      <c r="D7" s="5">
        <v>80</v>
      </c>
      <c r="E7" s="5">
        <v>47</v>
      </c>
      <c r="F7" s="5">
        <v>31</v>
      </c>
      <c r="G7" s="5">
        <v>1</v>
      </c>
      <c r="H7" s="5">
        <v>0</v>
      </c>
      <c r="I7" s="5">
        <v>79</v>
      </c>
      <c r="J7" s="5">
        <v>1</v>
      </c>
      <c r="K7" s="5">
        <v>217</v>
      </c>
      <c r="T7" t="s">
        <v>2931</v>
      </c>
      <c r="U7">
        <f>U11+U10+U9</f>
        <v>44114</v>
      </c>
      <c r="V7">
        <f>V11+V10+V9</f>
        <v>17687</v>
      </c>
      <c r="W7">
        <f>W11+W10+W9</f>
        <v>23745</v>
      </c>
      <c r="X7">
        <f>X11+X10+X9</f>
        <v>1722</v>
      </c>
    </row>
    <row r="8" spans="1:24" ht="23.25" thickBot="1">
      <c r="A8" s="3" t="s">
        <v>34</v>
      </c>
      <c r="B8" s="3"/>
      <c r="C8" s="5">
        <v>0</v>
      </c>
      <c r="D8" s="5">
        <v>12</v>
      </c>
      <c r="E8" s="5">
        <v>2</v>
      </c>
      <c r="F8" s="5">
        <v>10</v>
      </c>
      <c r="G8" s="5">
        <v>0</v>
      </c>
      <c r="H8" s="5">
        <v>0</v>
      </c>
      <c r="I8" s="5">
        <v>12</v>
      </c>
      <c r="J8" s="5">
        <v>0</v>
      </c>
      <c r="K8" s="5">
        <v>-12</v>
      </c>
      <c r="V8" s="8"/>
      <c r="W8" s="8"/>
      <c r="X8" s="8"/>
    </row>
    <row r="9" spans="1:24" ht="17.25" thickBot="1">
      <c r="A9" s="3" t="s">
        <v>4552</v>
      </c>
      <c r="B9" s="3" t="s">
        <v>36</v>
      </c>
      <c r="C9" s="4">
        <v>22393</v>
      </c>
      <c r="D9" s="4">
        <v>14256</v>
      </c>
      <c r="E9" s="4">
        <v>4422</v>
      </c>
      <c r="F9" s="4">
        <v>9109</v>
      </c>
      <c r="G9" s="5">
        <v>472</v>
      </c>
      <c r="H9" s="5">
        <v>123</v>
      </c>
      <c r="I9" s="4">
        <v>14126</v>
      </c>
      <c r="J9" s="5">
        <v>130</v>
      </c>
      <c r="K9" s="4">
        <v>8137</v>
      </c>
      <c r="T9" t="s">
        <v>2934</v>
      </c>
      <c r="U9">
        <f>SUMIF($A:$A,"거소·선상투표",D:D)+SUMIF($A:$A,"국외부재자투표",D:D)+SUMIF($A:$A,"국외부재자투표(공관)",D:D)</f>
        <v>462</v>
      </c>
      <c r="V9">
        <f t="shared" ref="V9:X11" si="1">SUMIF($A:$A,"거소·선상투표",E:E)+SUMIF($A:$A,"국외부재자투표",E:E)+SUMIF($A:$A,"국외부재자투표(공관)",E:E)</f>
        <v>171</v>
      </c>
      <c r="W9">
        <f t="shared" si="1"/>
        <v>209</v>
      </c>
      <c r="X9">
        <f t="shared" si="1"/>
        <v>22</v>
      </c>
    </row>
    <row r="10" spans="1:24" ht="23.25" thickBot="1">
      <c r="A10" s="3"/>
      <c r="B10" s="3" t="s">
        <v>37</v>
      </c>
      <c r="C10" s="4">
        <v>3720</v>
      </c>
      <c r="D10" s="4">
        <v>3720</v>
      </c>
      <c r="E10" s="4">
        <v>1352</v>
      </c>
      <c r="F10" s="4">
        <v>2205</v>
      </c>
      <c r="G10" s="5">
        <v>104</v>
      </c>
      <c r="H10" s="5">
        <v>29</v>
      </c>
      <c r="I10" s="4">
        <v>3690</v>
      </c>
      <c r="J10" s="5">
        <v>30</v>
      </c>
      <c r="K10" s="5">
        <v>0</v>
      </c>
      <c r="T10" t="s">
        <v>2932</v>
      </c>
      <c r="U10">
        <f>SUMIF($B:$B,"관내사전투표",D:D)</f>
        <v>32171</v>
      </c>
      <c r="V10">
        <f t="shared" ref="V10:X12" si="2">SUMIF($B:$B,"관내사전투표",E:E)</f>
        <v>12611</v>
      </c>
      <c r="W10">
        <f t="shared" si="2"/>
        <v>17931</v>
      </c>
      <c r="X10">
        <f t="shared" si="2"/>
        <v>1151</v>
      </c>
    </row>
    <row r="11" spans="1:24" ht="23.25" thickBot="1">
      <c r="A11" s="3"/>
      <c r="B11" s="3" t="s">
        <v>4551</v>
      </c>
      <c r="C11" s="4">
        <v>3332</v>
      </c>
      <c r="D11" s="4">
        <v>1793</v>
      </c>
      <c r="E11" s="5">
        <v>554</v>
      </c>
      <c r="F11" s="4">
        <v>1146</v>
      </c>
      <c r="G11" s="5">
        <v>61</v>
      </c>
      <c r="H11" s="5">
        <v>17</v>
      </c>
      <c r="I11" s="4">
        <v>1778</v>
      </c>
      <c r="J11" s="5">
        <v>15</v>
      </c>
      <c r="K11" s="4">
        <v>1539</v>
      </c>
      <c r="T11" t="s">
        <v>2933</v>
      </c>
      <c r="U11">
        <f>SUMIF($A:$A,"관외사전투표",D:D)</f>
        <v>11481</v>
      </c>
      <c r="V11">
        <f t="shared" ref="V11:X13" si="3">SUMIF($A:$A,"관외사전투표",E:E)</f>
        <v>4905</v>
      </c>
      <c r="W11">
        <f t="shared" si="3"/>
        <v>5605</v>
      </c>
      <c r="X11">
        <f t="shared" si="3"/>
        <v>549</v>
      </c>
    </row>
    <row r="12" spans="1:24" ht="23.25" thickBot="1">
      <c r="A12" s="3"/>
      <c r="B12" s="3" t="s">
        <v>4550</v>
      </c>
      <c r="C12" s="4">
        <v>3341</v>
      </c>
      <c r="D12" s="4">
        <v>1822</v>
      </c>
      <c r="E12" s="5">
        <v>506</v>
      </c>
      <c r="F12" s="4">
        <v>1218</v>
      </c>
      <c r="G12" s="5">
        <v>59</v>
      </c>
      <c r="H12" s="5">
        <v>12</v>
      </c>
      <c r="I12" s="4">
        <v>1795</v>
      </c>
      <c r="J12" s="5">
        <v>27</v>
      </c>
      <c r="K12" s="4">
        <v>1519</v>
      </c>
    </row>
    <row r="13" spans="1:24" ht="23.25" thickBot="1">
      <c r="A13" s="3"/>
      <c r="B13" s="3" t="s">
        <v>4549</v>
      </c>
      <c r="C13" s="4">
        <v>2948</v>
      </c>
      <c r="D13" s="4">
        <v>1621</v>
      </c>
      <c r="E13" s="5">
        <v>486</v>
      </c>
      <c r="F13" s="4">
        <v>1047</v>
      </c>
      <c r="G13" s="5">
        <v>65</v>
      </c>
      <c r="H13" s="5">
        <v>14</v>
      </c>
      <c r="I13" s="4">
        <v>1612</v>
      </c>
      <c r="J13" s="5">
        <v>9</v>
      </c>
      <c r="K13" s="4">
        <v>1327</v>
      </c>
    </row>
    <row r="14" spans="1:24" ht="23.25" thickBot="1">
      <c r="A14" s="3"/>
      <c r="B14" s="3" t="s">
        <v>4548</v>
      </c>
      <c r="C14" s="4">
        <v>1982</v>
      </c>
      <c r="D14" s="5">
        <v>912</v>
      </c>
      <c r="E14" s="5">
        <v>278</v>
      </c>
      <c r="F14" s="5">
        <v>586</v>
      </c>
      <c r="G14" s="5">
        <v>30</v>
      </c>
      <c r="H14" s="5">
        <v>10</v>
      </c>
      <c r="I14" s="5">
        <v>904</v>
      </c>
      <c r="J14" s="5">
        <v>8</v>
      </c>
      <c r="K14" s="4">
        <v>1070</v>
      </c>
      <c r="U14" s="8"/>
      <c r="V14" s="8"/>
      <c r="W14" s="8"/>
      <c r="X14" s="8"/>
    </row>
    <row r="15" spans="1:24" ht="23.25" thickBot="1">
      <c r="A15" s="3"/>
      <c r="B15" s="3" t="s">
        <v>4547</v>
      </c>
      <c r="C15" s="4">
        <v>2189</v>
      </c>
      <c r="D15" s="4">
        <v>1363</v>
      </c>
      <c r="E15" s="5">
        <v>400</v>
      </c>
      <c r="F15" s="5">
        <v>890</v>
      </c>
      <c r="G15" s="5">
        <v>50</v>
      </c>
      <c r="H15" s="5">
        <v>13</v>
      </c>
      <c r="I15" s="4">
        <v>1353</v>
      </c>
      <c r="J15" s="5">
        <v>10</v>
      </c>
      <c r="K15" s="5">
        <v>826</v>
      </c>
      <c r="U15" s="8"/>
      <c r="V15" s="8"/>
      <c r="W15" s="8"/>
      <c r="X15" s="8"/>
    </row>
    <row r="16" spans="1:24" ht="23.25" thickBot="1">
      <c r="A16" s="3"/>
      <c r="B16" s="3" t="s">
        <v>4546</v>
      </c>
      <c r="C16" s="4">
        <v>3624</v>
      </c>
      <c r="D16" s="4">
        <v>2242</v>
      </c>
      <c r="E16" s="5">
        <v>703</v>
      </c>
      <c r="F16" s="4">
        <v>1425</v>
      </c>
      <c r="G16" s="5">
        <v>81</v>
      </c>
      <c r="H16" s="5">
        <v>13</v>
      </c>
      <c r="I16" s="4">
        <v>2222</v>
      </c>
      <c r="J16" s="5">
        <v>20</v>
      </c>
      <c r="K16" s="4">
        <v>1382</v>
      </c>
    </row>
    <row r="17" spans="1:11" ht="23.25" thickBot="1">
      <c r="A17" s="3"/>
      <c r="B17" s="3" t="s">
        <v>4545</v>
      </c>
      <c r="C17" s="4">
        <v>1257</v>
      </c>
      <c r="D17" s="5">
        <v>783</v>
      </c>
      <c r="E17" s="5">
        <v>143</v>
      </c>
      <c r="F17" s="5">
        <v>592</v>
      </c>
      <c r="G17" s="5">
        <v>22</v>
      </c>
      <c r="H17" s="5">
        <v>15</v>
      </c>
      <c r="I17" s="5">
        <v>772</v>
      </c>
      <c r="J17" s="5">
        <v>11</v>
      </c>
      <c r="K17" s="5">
        <v>474</v>
      </c>
    </row>
    <row r="18" spans="1:11" ht="17.25" thickBot="1">
      <c r="A18" s="3" t="s">
        <v>4544</v>
      </c>
      <c r="B18" s="3" t="s">
        <v>36</v>
      </c>
      <c r="C18" s="4">
        <v>28704</v>
      </c>
      <c r="D18" s="4">
        <v>18783</v>
      </c>
      <c r="E18" s="4">
        <v>6030</v>
      </c>
      <c r="F18" s="4">
        <v>11622</v>
      </c>
      <c r="G18" s="5">
        <v>585</v>
      </c>
      <c r="H18" s="5">
        <v>153</v>
      </c>
      <c r="I18" s="4">
        <v>18390</v>
      </c>
      <c r="J18" s="5">
        <v>393</v>
      </c>
      <c r="K18" s="4">
        <v>9921</v>
      </c>
    </row>
    <row r="19" spans="1:11" ht="23.25" thickBot="1">
      <c r="A19" s="3"/>
      <c r="B19" s="3" t="s">
        <v>37</v>
      </c>
      <c r="C19" s="4">
        <v>3408</v>
      </c>
      <c r="D19" s="4">
        <v>3408</v>
      </c>
      <c r="E19" s="4">
        <v>1339</v>
      </c>
      <c r="F19" s="4">
        <v>1927</v>
      </c>
      <c r="G19" s="5">
        <v>97</v>
      </c>
      <c r="H19" s="5">
        <v>14</v>
      </c>
      <c r="I19" s="4">
        <v>3377</v>
      </c>
      <c r="J19" s="5">
        <v>31</v>
      </c>
      <c r="K19" s="5">
        <v>0</v>
      </c>
    </row>
    <row r="20" spans="1:11" ht="17.25" thickBot="1">
      <c r="A20" s="3"/>
      <c r="B20" s="3" t="s">
        <v>4543</v>
      </c>
      <c r="C20" s="4">
        <v>1584</v>
      </c>
      <c r="D20" s="5">
        <v>774</v>
      </c>
      <c r="E20" s="5">
        <v>153</v>
      </c>
      <c r="F20" s="5">
        <v>546</v>
      </c>
      <c r="G20" s="5">
        <v>15</v>
      </c>
      <c r="H20" s="5">
        <v>10</v>
      </c>
      <c r="I20" s="5">
        <v>724</v>
      </c>
      <c r="J20" s="5">
        <v>50</v>
      </c>
      <c r="K20" s="5">
        <v>810</v>
      </c>
    </row>
    <row r="21" spans="1:11" ht="17.25" thickBot="1">
      <c r="A21" s="3"/>
      <c r="B21" s="3" t="s">
        <v>4542</v>
      </c>
      <c r="C21" s="4">
        <v>2859</v>
      </c>
      <c r="D21" s="4">
        <v>1818</v>
      </c>
      <c r="E21" s="5">
        <v>574</v>
      </c>
      <c r="F21" s="4">
        <v>1128</v>
      </c>
      <c r="G21" s="5">
        <v>65</v>
      </c>
      <c r="H21" s="5">
        <v>17</v>
      </c>
      <c r="I21" s="4">
        <v>1784</v>
      </c>
      <c r="J21" s="5">
        <v>34</v>
      </c>
      <c r="K21" s="4">
        <v>1041</v>
      </c>
    </row>
    <row r="22" spans="1:11" ht="17.25" thickBot="1">
      <c r="A22" s="3"/>
      <c r="B22" s="3" t="s">
        <v>4541</v>
      </c>
      <c r="C22" s="4">
        <v>2421</v>
      </c>
      <c r="D22" s="4">
        <v>1505</v>
      </c>
      <c r="E22" s="5">
        <v>370</v>
      </c>
      <c r="F22" s="4">
        <v>1043</v>
      </c>
      <c r="G22" s="5">
        <v>41</v>
      </c>
      <c r="H22" s="5">
        <v>12</v>
      </c>
      <c r="I22" s="4">
        <v>1466</v>
      </c>
      <c r="J22" s="5">
        <v>39</v>
      </c>
      <c r="K22" s="5">
        <v>916</v>
      </c>
    </row>
    <row r="23" spans="1:11" ht="17.25" thickBot="1">
      <c r="A23" s="3"/>
      <c r="B23" s="3" t="s">
        <v>4540</v>
      </c>
      <c r="C23" s="4">
        <v>2438</v>
      </c>
      <c r="D23" s="4">
        <v>1580</v>
      </c>
      <c r="E23" s="5">
        <v>341</v>
      </c>
      <c r="F23" s="4">
        <v>1155</v>
      </c>
      <c r="G23" s="5">
        <v>28</v>
      </c>
      <c r="H23" s="5">
        <v>16</v>
      </c>
      <c r="I23" s="4">
        <v>1540</v>
      </c>
      <c r="J23" s="5">
        <v>40</v>
      </c>
      <c r="K23" s="5">
        <v>858</v>
      </c>
    </row>
    <row r="24" spans="1:11" ht="17.25" thickBot="1">
      <c r="A24" s="3"/>
      <c r="B24" s="3" t="s">
        <v>4539</v>
      </c>
      <c r="C24" s="5">
        <v>795</v>
      </c>
      <c r="D24" s="5">
        <v>488</v>
      </c>
      <c r="E24" s="5">
        <v>87</v>
      </c>
      <c r="F24" s="5">
        <v>367</v>
      </c>
      <c r="G24" s="5">
        <v>7</v>
      </c>
      <c r="H24" s="5">
        <v>4</v>
      </c>
      <c r="I24" s="5">
        <v>465</v>
      </c>
      <c r="J24" s="5">
        <v>23</v>
      </c>
      <c r="K24" s="5">
        <v>307</v>
      </c>
    </row>
    <row r="25" spans="1:11" ht="17.25" thickBot="1">
      <c r="A25" s="3"/>
      <c r="B25" s="3" t="s">
        <v>4538</v>
      </c>
      <c r="C25" s="4">
        <v>3101</v>
      </c>
      <c r="D25" s="4">
        <v>1683</v>
      </c>
      <c r="E25" s="5">
        <v>584</v>
      </c>
      <c r="F25" s="5">
        <v>980</v>
      </c>
      <c r="G25" s="5">
        <v>71</v>
      </c>
      <c r="H25" s="5">
        <v>14</v>
      </c>
      <c r="I25" s="4">
        <v>1649</v>
      </c>
      <c r="J25" s="5">
        <v>34</v>
      </c>
      <c r="K25" s="4">
        <v>1418</v>
      </c>
    </row>
    <row r="26" spans="1:11" ht="17.25" thickBot="1">
      <c r="A26" s="3"/>
      <c r="B26" s="3" t="s">
        <v>4537</v>
      </c>
      <c r="C26" s="4">
        <v>2506</v>
      </c>
      <c r="D26" s="4">
        <v>1508</v>
      </c>
      <c r="E26" s="5">
        <v>422</v>
      </c>
      <c r="F26" s="4">
        <v>1003</v>
      </c>
      <c r="G26" s="5">
        <v>47</v>
      </c>
      <c r="H26" s="5">
        <v>14</v>
      </c>
      <c r="I26" s="4">
        <v>1486</v>
      </c>
      <c r="J26" s="5">
        <v>22</v>
      </c>
      <c r="K26" s="5">
        <v>998</v>
      </c>
    </row>
    <row r="27" spans="1:11" ht="17.25" thickBot="1">
      <c r="A27" s="3"/>
      <c r="B27" s="3" t="s">
        <v>4536</v>
      </c>
      <c r="C27" s="4">
        <v>3971</v>
      </c>
      <c r="D27" s="4">
        <v>2342</v>
      </c>
      <c r="E27" s="5">
        <v>839</v>
      </c>
      <c r="F27" s="4">
        <v>1345</v>
      </c>
      <c r="G27" s="5">
        <v>70</v>
      </c>
      <c r="H27" s="5">
        <v>18</v>
      </c>
      <c r="I27" s="4">
        <v>2272</v>
      </c>
      <c r="J27" s="5">
        <v>70</v>
      </c>
      <c r="K27" s="4">
        <v>1629</v>
      </c>
    </row>
    <row r="28" spans="1:11" ht="17.25" thickBot="1">
      <c r="A28" s="3"/>
      <c r="B28" s="3" t="s">
        <v>4535</v>
      </c>
      <c r="C28" s="4">
        <v>2661</v>
      </c>
      <c r="D28" s="4">
        <v>1638</v>
      </c>
      <c r="E28" s="5">
        <v>625</v>
      </c>
      <c r="F28" s="5">
        <v>908</v>
      </c>
      <c r="G28" s="5">
        <v>63</v>
      </c>
      <c r="H28" s="5">
        <v>18</v>
      </c>
      <c r="I28" s="4">
        <v>1614</v>
      </c>
      <c r="J28" s="5">
        <v>24</v>
      </c>
      <c r="K28" s="4">
        <v>1023</v>
      </c>
    </row>
    <row r="29" spans="1:11" ht="23.25" thickBot="1">
      <c r="A29" s="3"/>
      <c r="B29" s="3" t="s">
        <v>4534</v>
      </c>
      <c r="C29" s="4">
        <v>2960</v>
      </c>
      <c r="D29" s="4">
        <v>2039</v>
      </c>
      <c r="E29" s="5">
        <v>696</v>
      </c>
      <c r="F29" s="4">
        <v>1220</v>
      </c>
      <c r="G29" s="5">
        <v>81</v>
      </c>
      <c r="H29" s="5">
        <v>16</v>
      </c>
      <c r="I29" s="4">
        <v>2013</v>
      </c>
      <c r="J29" s="5">
        <v>26</v>
      </c>
      <c r="K29" s="5">
        <v>921</v>
      </c>
    </row>
    <row r="30" spans="1:11" ht="17.25" thickBot="1">
      <c r="A30" s="3" t="s">
        <v>4533</v>
      </c>
      <c r="B30" s="3" t="s">
        <v>36</v>
      </c>
      <c r="C30" s="4">
        <v>18330</v>
      </c>
      <c r="D30" s="4">
        <v>11490</v>
      </c>
      <c r="E30" s="4">
        <v>3247</v>
      </c>
      <c r="F30" s="4">
        <v>7578</v>
      </c>
      <c r="G30" s="5">
        <v>367</v>
      </c>
      <c r="H30" s="5">
        <v>93</v>
      </c>
      <c r="I30" s="4">
        <v>11285</v>
      </c>
      <c r="J30" s="5">
        <v>205</v>
      </c>
      <c r="K30" s="4">
        <v>6840</v>
      </c>
    </row>
    <row r="31" spans="1:11" ht="23.25" thickBot="1">
      <c r="A31" s="3"/>
      <c r="B31" s="3" t="s">
        <v>37</v>
      </c>
      <c r="C31" s="4">
        <v>2616</v>
      </c>
      <c r="D31" s="4">
        <v>2614</v>
      </c>
      <c r="E31" s="5">
        <v>979</v>
      </c>
      <c r="F31" s="4">
        <v>1516</v>
      </c>
      <c r="G31" s="5">
        <v>71</v>
      </c>
      <c r="H31" s="5">
        <v>22</v>
      </c>
      <c r="I31" s="4">
        <v>2588</v>
      </c>
      <c r="J31" s="5">
        <v>26</v>
      </c>
      <c r="K31" s="5">
        <v>2</v>
      </c>
    </row>
    <row r="32" spans="1:11" ht="23.25" thickBot="1">
      <c r="A32" s="3"/>
      <c r="B32" s="3" t="s">
        <v>4532</v>
      </c>
      <c r="C32" s="4">
        <v>3455</v>
      </c>
      <c r="D32" s="4">
        <v>1941</v>
      </c>
      <c r="E32" s="5">
        <v>518</v>
      </c>
      <c r="F32" s="4">
        <v>1293</v>
      </c>
      <c r="G32" s="5">
        <v>70</v>
      </c>
      <c r="H32" s="5">
        <v>22</v>
      </c>
      <c r="I32" s="4">
        <v>1903</v>
      </c>
      <c r="J32" s="5">
        <v>38</v>
      </c>
      <c r="K32" s="4">
        <v>1514</v>
      </c>
    </row>
    <row r="33" spans="1:11" ht="23.25" thickBot="1">
      <c r="A33" s="3"/>
      <c r="B33" s="3" t="s">
        <v>4531</v>
      </c>
      <c r="C33" s="4">
        <v>2667</v>
      </c>
      <c r="D33" s="4">
        <v>1549</v>
      </c>
      <c r="E33" s="5">
        <v>439</v>
      </c>
      <c r="F33" s="4">
        <v>1039</v>
      </c>
      <c r="G33" s="5">
        <v>44</v>
      </c>
      <c r="H33" s="5">
        <v>5</v>
      </c>
      <c r="I33" s="4">
        <v>1527</v>
      </c>
      <c r="J33" s="5">
        <v>22</v>
      </c>
      <c r="K33" s="4">
        <v>1118</v>
      </c>
    </row>
    <row r="34" spans="1:11" ht="23.25" thickBot="1">
      <c r="A34" s="3"/>
      <c r="B34" s="3" t="s">
        <v>4530</v>
      </c>
      <c r="C34" s="4">
        <v>1936</v>
      </c>
      <c r="D34" s="5">
        <v>930</v>
      </c>
      <c r="E34" s="5">
        <v>227</v>
      </c>
      <c r="F34" s="5">
        <v>634</v>
      </c>
      <c r="G34" s="5">
        <v>31</v>
      </c>
      <c r="H34" s="5">
        <v>17</v>
      </c>
      <c r="I34" s="5">
        <v>909</v>
      </c>
      <c r="J34" s="5">
        <v>21</v>
      </c>
      <c r="K34" s="4">
        <v>1006</v>
      </c>
    </row>
    <row r="35" spans="1:11" ht="23.25" thickBot="1">
      <c r="A35" s="3"/>
      <c r="B35" s="3" t="s">
        <v>4529</v>
      </c>
      <c r="C35" s="4">
        <v>2548</v>
      </c>
      <c r="D35" s="4">
        <v>1216</v>
      </c>
      <c r="E35" s="5">
        <v>302</v>
      </c>
      <c r="F35" s="5">
        <v>849</v>
      </c>
      <c r="G35" s="5">
        <v>39</v>
      </c>
      <c r="H35" s="5">
        <v>8</v>
      </c>
      <c r="I35" s="4">
        <v>1198</v>
      </c>
      <c r="J35" s="5">
        <v>18</v>
      </c>
      <c r="K35" s="4">
        <v>1332</v>
      </c>
    </row>
    <row r="36" spans="1:11" ht="23.25" thickBot="1">
      <c r="A36" s="3"/>
      <c r="B36" s="3" t="s">
        <v>4528</v>
      </c>
      <c r="C36" s="4">
        <v>2798</v>
      </c>
      <c r="D36" s="4">
        <v>1709</v>
      </c>
      <c r="E36" s="5">
        <v>408</v>
      </c>
      <c r="F36" s="4">
        <v>1194</v>
      </c>
      <c r="G36" s="5">
        <v>60</v>
      </c>
      <c r="H36" s="5">
        <v>8</v>
      </c>
      <c r="I36" s="4">
        <v>1670</v>
      </c>
      <c r="J36" s="5">
        <v>39</v>
      </c>
      <c r="K36" s="4">
        <v>1089</v>
      </c>
    </row>
    <row r="37" spans="1:11" ht="23.25" thickBot="1">
      <c r="A37" s="3"/>
      <c r="B37" s="3" t="s">
        <v>4527</v>
      </c>
      <c r="C37" s="4">
        <v>2310</v>
      </c>
      <c r="D37" s="4">
        <v>1531</v>
      </c>
      <c r="E37" s="5">
        <v>374</v>
      </c>
      <c r="F37" s="4">
        <v>1053</v>
      </c>
      <c r="G37" s="5">
        <v>52</v>
      </c>
      <c r="H37" s="5">
        <v>11</v>
      </c>
      <c r="I37" s="4">
        <v>1490</v>
      </c>
      <c r="J37" s="5">
        <v>41</v>
      </c>
      <c r="K37" s="5">
        <v>779</v>
      </c>
    </row>
    <row r="38" spans="1:11" ht="17.25" thickBot="1">
      <c r="A38" s="3" t="s">
        <v>4526</v>
      </c>
      <c r="B38" s="3" t="s">
        <v>36</v>
      </c>
      <c r="C38" s="4">
        <v>20527</v>
      </c>
      <c r="D38" s="4">
        <v>13226</v>
      </c>
      <c r="E38" s="4">
        <v>3947</v>
      </c>
      <c r="F38" s="4">
        <v>8604</v>
      </c>
      <c r="G38" s="5">
        <v>384</v>
      </c>
      <c r="H38" s="5">
        <v>127</v>
      </c>
      <c r="I38" s="4">
        <v>13062</v>
      </c>
      <c r="J38" s="5">
        <v>164</v>
      </c>
      <c r="K38" s="4">
        <v>7301</v>
      </c>
    </row>
    <row r="39" spans="1:11" ht="23.25" thickBot="1">
      <c r="A39" s="3"/>
      <c r="B39" s="3" t="s">
        <v>37</v>
      </c>
      <c r="C39" s="4">
        <v>3737</v>
      </c>
      <c r="D39" s="4">
        <v>3737</v>
      </c>
      <c r="E39" s="4">
        <v>1282</v>
      </c>
      <c r="F39" s="4">
        <v>2291</v>
      </c>
      <c r="G39" s="5">
        <v>103</v>
      </c>
      <c r="H39" s="5">
        <v>21</v>
      </c>
      <c r="I39" s="4">
        <v>3697</v>
      </c>
      <c r="J39" s="5">
        <v>40</v>
      </c>
      <c r="K39" s="5">
        <v>0</v>
      </c>
    </row>
    <row r="40" spans="1:11" ht="23.25" thickBot="1">
      <c r="A40" s="3"/>
      <c r="B40" s="3" t="s">
        <v>4525</v>
      </c>
      <c r="C40" s="4">
        <v>3076</v>
      </c>
      <c r="D40" s="4">
        <v>1710</v>
      </c>
      <c r="E40" s="5">
        <v>440</v>
      </c>
      <c r="F40" s="4">
        <v>1169</v>
      </c>
      <c r="G40" s="5">
        <v>50</v>
      </c>
      <c r="H40" s="5">
        <v>20</v>
      </c>
      <c r="I40" s="4">
        <v>1679</v>
      </c>
      <c r="J40" s="5">
        <v>31</v>
      </c>
      <c r="K40" s="4">
        <v>1366</v>
      </c>
    </row>
    <row r="41" spans="1:11" ht="23.25" thickBot="1">
      <c r="A41" s="3"/>
      <c r="B41" s="3" t="s">
        <v>4524</v>
      </c>
      <c r="C41" s="4">
        <v>3230</v>
      </c>
      <c r="D41" s="4">
        <v>1740</v>
      </c>
      <c r="E41" s="5">
        <v>460</v>
      </c>
      <c r="F41" s="4">
        <v>1197</v>
      </c>
      <c r="G41" s="5">
        <v>36</v>
      </c>
      <c r="H41" s="5">
        <v>25</v>
      </c>
      <c r="I41" s="4">
        <v>1718</v>
      </c>
      <c r="J41" s="5">
        <v>22</v>
      </c>
      <c r="K41" s="4">
        <v>1490</v>
      </c>
    </row>
    <row r="42" spans="1:11" ht="23.25" thickBot="1">
      <c r="A42" s="3"/>
      <c r="B42" s="3" t="s">
        <v>4523</v>
      </c>
      <c r="C42" s="4">
        <v>3481</v>
      </c>
      <c r="D42" s="4">
        <v>1989</v>
      </c>
      <c r="E42" s="5">
        <v>599</v>
      </c>
      <c r="F42" s="4">
        <v>1288</v>
      </c>
      <c r="G42" s="5">
        <v>60</v>
      </c>
      <c r="H42" s="5">
        <v>18</v>
      </c>
      <c r="I42" s="4">
        <v>1965</v>
      </c>
      <c r="J42" s="5">
        <v>24</v>
      </c>
      <c r="K42" s="4">
        <v>1492</v>
      </c>
    </row>
    <row r="43" spans="1:11" ht="23.25" thickBot="1">
      <c r="A43" s="3"/>
      <c r="B43" s="3" t="s">
        <v>4522</v>
      </c>
      <c r="C43" s="4">
        <v>3540</v>
      </c>
      <c r="D43" s="4">
        <v>2033</v>
      </c>
      <c r="E43" s="5">
        <v>539</v>
      </c>
      <c r="F43" s="4">
        <v>1372</v>
      </c>
      <c r="G43" s="5">
        <v>81</v>
      </c>
      <c r="H43" s="5">
        <v>18</v>
      </c>
      <c r="I43" s="4">
        <v>2010</v>
      </c>
      <c r="J43" s="5">
        <v>23</v>
      </c>
      <c r="K43" s="4">
        <v>1507</v>
      </c>
    </row>
    <row r="44" spans="1:11" ht="23.25" thickBot="1">
      <c r="A44" s="3"/>
      <c r="B44" s="3" t="s">
        <v>4521</v>
      </c>
      <c r="C44" s="4">
        <v>3463</v>
      </c>
      <c r="D44" s="4">
        <v>2017</v>
      </c>
      <c r="E44" s="5">
        <v>627</v>
      </c>
      <c r="F44" s="4">
        <v>1287</v>
      </c>
      <c r="G44" s="5">
        <v>54</v>
      </c>
      <c r="H44" s="5">
        <v>25</v>
      </c>
      <c r="I44" s="4">
        <v>1993</v>
      </c>
      <c r="J44" s="5">
        <v>24</v>
      </c>
      <c r="K44" s="4">
        <v>1446</v>
      </c>
    </row>
    <row r="45" spans="1:11" ht="17.25" thickBot="1">
      <c r="A45" s="3" t="s">
        <v>4520</v>
      </c>
      <c r="B45" s="3" t="s">
        <v>36</v>
      </c>
      <c r="C45" s="4">
        <v>28009</v>
      </c>
      <c r="D45" s="4">
        <v>18294</v>
      </c>
      <c r="E45" s="4">
        <v>6411</v>
      </c>
      <c r="F45" s="4">
        <v>10767</v>
      </c>
      <c r="G45" s="5">
        <v>782</v>
      </c>
      <c r="H45" s="5">
        <v>138</v>
      </c>
      <c r="I45" s="4">
        <v>18098</v>
      </c>
      <c r="J45" s="5">
        <v>196</v>
      </c>
      <c r="K45" s="4">
        <v>9715</v>
      </c>
    </row>
    <row r="46" spans="1:11" ht="23.25" thickBot="1">
      <c r="A46" s="3"/>
      <c r="B46" s="3" t="s">
        <v>37</v>
      </c>
      <c r="C46" s="4">
        <v>4095</v>
      </c>
      <c r="D46" s="4">
        <v>4093</v>
      </c>
      <c r="E46" s="4">
        <v>1862</v>
      </c>
      <c r="F46" s="4">
        <v>2003</v>
      </c>
      <c r="G46" s="5">
        <v>179</v>
      </c>
      <c r="H46" s="5">
        <v>17</v>
      </c>
      <c r="I46" s="4">
        <v>4061</v>
      </c>
      <c r="J46" s="5">
        <v>32</v>
      </c>
      <c r="K46" s="5">
        <v>2</v>
      </c>
    </row>
    <row r="47" spans="1:11" ht="17.25" thickBot="1">
      <c r="A47" s="3"/>
      <c r="B47" s="3" t="s">
        <v>4519</v>
      </c>
      <c r="C47" s="4">
        <v>2384</v>
      </c>
      <c r="D47" s="4">
        <v>1351</v>
      </c>
      <c r="E47" s="5">
        <v>314</v>
      </c>
      <c r="F47" s="5">
        <v>959</v>
      </c>
      <c r="G47" s="5">
        <v>44</v>
      </c>
      <c r="H47" s="5">
        <v>17</v>
      </c>
      <c r="I47" s="4">
        <v>1334</v>
      </c>
      <c r="J47" s="5">
        <v>17</v>
      </c>
      <c r="K47" s="4">
        <v>1033</v>
      </c>
    </row>
    <row r="48" spans="1:11" ht="17.25" thickBot="1">
      <c r="A48" s="3"/>
      <c r="B48" s="3" t="s">
        <v>4518</v>
      </c>
      <c r="C48" s="4">
        <v>3195</v>
      </c>
      <c r="D48" s="4">
        <v>2025</v>
      </c>
      <c r="E48" s="5">
        <v>583</v>
      </c>
      <c r="F48" s="4">
        <v>1332</v>
      </c>
      <c r="G48" s="5">
        <v>74</v>
      </c>
      <c r="H48" s="5">
        <v>11</v>
      </c>
      <c r="I48" s="4">
        <v>2000</v>
      </c>
      <c r="J48" s="5">
        <v>25</v>
      </c>
      <c r="K48" s="4">
        <v>1170</v>
      </c>
    </row>
    <row r="49" spans="1:11" ht="17.25" thickBot="1">
      <c r="A49" s="3"/>
      <c r="B49" s="3" t="s">
        <v>4517</v>
      </c>
      <c r="C49" s="4">
        <v>2748</v>
      </c>
      <c r="D49" s="4">
        <v>1630</v>
      </c>
      <c r="E49" s="5">
        <v>496</v>
      </c>
      <c r="F49" s="4">
        <v>1056</v>
      </c>
      <c r="G49" s="5">
        <v>51</v>
      </c>
      <c r="H49" s="5">
        <v>10</v>
      </c>
      <c r="I49" s="4">
        <v>1613</v>
      </c>
      <c r="J49" s="5">
        <v>17</v>
      </c>
      <c r="K49" s="4">
        <v>1118</v>
      </c>
    </row>
    <row r="50" spans="1:11" ht="17.25" thickBot="1">
      <c r="A50" s="3"/>
      <c r="B50" s="3" t="s">
        <v>4516</v>
      </c>
      <c r="C50" s="4">
        <v>2766</v>
      </c>
      <c r="D50" s="4">
        <v>1759</v>
      </c>
      <c r="E50" s="5">
        <v>538</v>
      </c>
      <c r="F50" s="4">
        <v>1124</v>
      </c>
      <c r="G50" s="5">
        <v>66</v>
      </c>
      <c r="H50" s="5">
        <v>18</v>
      </c>
      <c r="I50" s="4">
        <v>1746</v>
      </c>
      <c r="J50" s="5">
        <v>13</v>
      </c>
      <c r="K50" s="4">
        <v>1007</v>
      </c>
    </row>
    <row r="51" spans="1:11" ht="17.25" thickBot="1">
      <c r="A51" s="3"/>
      <c r="B51" s="3" t="s">
        <v>4515</v>
      </c>
      <c r="C51" s="4">
        <v>3228</v>
      </c>
      <c r="D51" s="4">
        <v>1871</v>
      </c>
      <c r="E51" s="5">
        <v>665</v>
      </c>
      <c r="F51" s="4">
        <v>1078</v>
      </c>
      <c r="G51" s="5">
        <v>90</v>
      </c>
      <c r="H51" s="5">
        <v>9</v>
      </c>
      <c r="I51" s="4">
        <v>1842</v>
      </c>
      <c r="J51" s="5">
        <v>29</v>
      </c>
      <c r="K51" s="4">
        <v>1357</v>
      </c>
    </row>
    <row r="52" spans="1:11" ht="17.25" thickBot="1">
      <c r="A52" s="3"/>
      <c r="B52" s="3" t="s">
        <v>4514</v>
      </c>
      <c r="C52" s="4">
        <v>3226</v>
      </c>
      <c r="D52" s="4">
        <v>1849</v>
      </c>
      <c r="E52" s="5">
        <v>598</v>
      </c>
      <c r="F52" s="4">
        <v>1105</v>
      </c>
      <c r="G52" s="5">
        <v>101</v>
      </c>
      <c r="H52" s="5">
        <v>22</v>
      </c>
      <c r="I52" s="4">
        <v>1826</v>
      </c>
      <c r="J52" s="5">
        <v>23</v>
      </c>
      <c r="K52" s="4">
        <v>1377</v>
      </c>
    </row>
    <row r="53" spans="1:11" ht="17.25" thickBot="1">
      <c r="A53" s="3"/>
      <c r="B53" s="3" t="s">
        <v>4513</v>
      </c>
      <c r="C53" s="4">
        <v>3061</v>
      </c>
      <c r="D53" s="4">
        <v>1719</v>
      </c>
      <c r="E53" s="5">
        <v>661</v>
      </c>
      <c r="F53" s="5">
        <v>931</v>
      </c>
      <c r="G53" s="5">
        <v>93</v>
      </c>
      <c r="H53" s="5">
        <v>19</v>
      </c>
      <c r="I53" s="4">
        <v>1704</v>
      </c>
      <c r="J53" s="5">
        <v>15</v>
      </c>
      <c r="K53" s="4">
        <v>1342</v>
      </c>
    </row>
    <row r="54" spans="1:11" ht="17.25" thickBot="1">
      <c r="A54" s="3"/>
      <c r="B54" s="3" t="s">
        <v>4512</v>
      </c>
      <c r="C54" s="4">
        <v>3306</v>
      </c>
      <c r="D54" s="4">
        <v>1997</v>
      </c>
      <c r="E54" s="5">
        <v>694</v>
      </c>
      <c r="F54" s="4">
        <v>1179</v>
      </c>
      <c r="G54" s="5">
        <v>84</v>
      </c>
      <c r="H54" s="5">
        <v>15</v>
      </c>
      <c r="I54" s="4">
        <v>1972</v>
      </c>
      <c r="J54" s="5">
        <v>25</v>
      </c>
      <c r="K54" s="4">
        <v>1309</v>
      </c>
    </row>
    <row r="55" spans="1:11" ht="17.25" thickBot="1">
      <c r="A55" s="3" t="s">
        <v>4511</v>
      </c>
      <c r="B55" s="3" t="s">
        <v>36</v>
      </c>
      <c r="C55" s="4">
        <v>14862</v>
      </c>
      <c r="D55" s="4">
        <v>9684</v>
      </c>
      <c r="E55" s="4">
        <v>2681</v>
      </c>
      <c r="F55" s="4">
        <v>6399</v>
      </c>
      <c r="G55" s="5">
        <v>312</v>
      </c>
      <c r="H55" s="5">
        <v>80</v>
      </c>
      <c r="I55" s="4">
        <v>9472</v>
      </c>
      <c r="J55" s="5">
        <v>212</v>
      </c>
      <c r="K55" s="4">
        <v>5178</v>
      </c>
    </row>
    <row r="56" spans="1:11" ht="23.25" thickBot="1">
      <c r="A56" s="3"/>
      <c r="B56" s="3" t="s">
        <v>37</v>
      </c>
      <c r="C56" s="4">
        <v>3164</v>
      </c>
      <c r="D56" s="4">
        <v>3164</v>
      </c>
      <c r="E56" s="4">
        <v>1040</v>
      </c>
      <c r="F56" s="4">
        <v>1977</v>
      </c>
      <c r="G56" s="5">
        <v>85</v>
      </c>
      <c r="H56" s="5">
        <v>17</v>
      </c>
      <c r="I56" s="4">
        <v>3119</v>
      </c>
      <c r="J56" s="5">
        <v>45</v>
      </c>
      <c r="K56" s="5">
        <v>0</v>
      </c>
    </row>
    <row r="57" spans="1:11" ht="17.25" thickBot="1">
      <c r="A57" s="3"/>
      <c r="B57" s="3" t="s">
        <v>4510</v>
      </c>
      <c r="C57" s="4">
        <v>3205</v>
      </c>
      <c r="D57" s="4">
        <v>1654</v>
      </c>
      <c r="E57" s="5">
        <v>362</v>
      </c>
      <c r="F57" s="4">
        <v>1169</v>
      </c>
      <c r="G57" s="5">
        <v>49</v>
      </c>
      <c r="H57" s="5">
        <v>17</v>
      </c>
      <c r="I57" s="4">
        <v>1597</v>
      </c>
      <c r="J57" s="5">
        <v>57</v>
      </c>
      <c r="K57" s="4">
        <v>1551</v>
      </c>
    </row>
    <row r="58" spans="1:11" ht="17.25" thickBot="1">
      <c r="A58" s="3"/>
      <c r="B58" s="3" t="s">
        <v>4509</v>
      </c>
      <c r="C58" s="4">
        <v>2720</v>
      </c>
      <c r="D58" s="4">
        <v>1554</v>
      </c>
      <c r="E58" s="5">
        <v>400</v>
      </c>
      <c r="F58" s="4">
        <v>1033</v>
      </c>
      <c r="G58" s="5">
        <v>55</v>
      </c>
      <c r="H58" s="5">
        <v>18</v>
      </c>
      <c r="I58" s="4">
        <v>1506</v>
      </c>
      <c r="J58" s="5">
        <v>48</v>
      </c>
      <c r="K58" s="4">
        <v>1166</v>
      </c>
    </row>
    <row r="59" spans="1:11" ht="17.25" thickBot="1">
      <c r="A59" s="3"/>
      <c r="B59" s="3" t="s">
        <v>4508</v>
      </c>
      <c r="C59" s="4">
        <v>2606</v>
      </c>
      <c r="D59" s="4">
        <v>1469</v>
      </c>
      <c r="E59" s="5">
        <v>389</v>
      </c>
      <c r="F59" s="5">
        <v>963</v>
      </c>
      <c r="G59" s="5">
        <v>68</v>
      </c>
      <c r="H59" s="5">
        <v>13</v>
      </c>
      <c r="I59" s="4">
        <v>1433</v>
      </c>
      <c r="J59" s="5">
        <v>36</v>
      </c>
      <c r="K59" s="4">
        <v>1137</v>
      </c>
    </row>
    <row r="60" spans="1:11" ht="17.25" thickBot="1">
      <c r="A60" s="3"/>
      <c r="B60" s="3" t="s">
        <v>4507</v>
      </c>
      <c r="C60" s="4">
        <v>3167</v>
      </c>
      <c r="D60" s="4">
        <v>1843</v>
      </c>
      <c r="E60" s="5">
        <v>490</v>
      </c>
      <c r="F60" s="4">
        <v>1257</v>
      </c>
      <c r="G60" s="5">
        <v>55</v>
      </c>
      <c r="H60" s="5">
        <v>15</v>
      </c>
      <c r="I60" s="4">
        <v>1817</v>
      </c>
      <c r="J60" s="5">
        <v>26</v>
      </c>
      <c r="K60" s="4">
        <v>1324</v>
      </c>
    </row>
    <row r="61" spans="1:11" ht="17.25" thickBot="1">
      <c r="A61" s="3" t="s">
        <v>4506</v>
      </c>
      <c r="B61" s="3" t="s">
        <v>36</v>
      </c>
      <c r="C61" s="4">
        <v>22040</v>
      </c>
      <c r="D61" s="4">
        <v>14126</v>
      </c>
      <c r="E61" s="4">
        <v>4161</v>
      </c>
      <c r="F61" s="4">
        <v>9051</v>
      </c>
      <c r="G61" s="5">
        <v>497</v>
      </c>
      <c r="H61" s="5">
        <v>99</v>
      </c>
      <c r="I61" s="4">
        <v>13808</v>
      </c>
      <c r="J61" s="5">
        <v>318</v>
      </c>
      <c r="K61" s="4">
        <v>7914</v>
      </c>
    </row>
    <row r="62" spans="1:11" ht="23.25" thickBot="1">
      <c r="A62" s="3"/>
      <c r="B62" s="3" t="s">
        <v>37</v>
      </c>
      <c r="C62" s="4">
        <v>3979</v>
      </c>
      <c r="D62" s="4">
        <v>3979</v>
      </c>
      <c r="E62" s="4">
        <v>1454</v>
      </c>
      <c r="F62" s="4">
        <v>2324</v>
      </c>
      <c r="G62" s="5">
        <v>127</v>
      </c>
      <c r="H62" s="5">
        <v>25</v>
      </c>
      <c r="I62" s="4">
        <v>3930</v>
      </c>
      <c r="J62" s="5">
        <v>49</v>
      </c>
      <c r="K62" s="5">
        <v>0</v>
      </c>
    </row>
    <row r="63" spans="1:11" ht="17.25" thickBot="1">
      <c r="A63" s="3"/>
      <c r="B63" s="3" t="s">
        <v>4505</v>
      </c>
      <c r="C63" s="4">
        <v>3289</v>
      </c>
      <c r="D63" s="4">
        <v>1744</v>
      </c>
      <c r="E63" s="5">
        <v>428</v>
      </c>
      <c r="F63" s="4">
        <v>1172</v>
      </c>
      <c r="G63" s="5">
        <v>63</v>
      </c>
      <c r="H63" s="5">
        <v>20</v>
      </c>
      <c r="I63" s="4">
        <v>1683</v>
      </c>
      <c r="J63" s="5">
        <v>61</v>
      </c>
      <c r="K63" s="4">
        <v>1545</v>
      </c>
    </row>
    <row r="64" spans="1:11" ht="17.25" thickBot="1">
      <c r="A64" s="3"/>
      <c r="B64" s="3" t="s">
        <v>4504</v>
      </c>
      <c r="C64" s="4">
        <v>2969</v>
      </c>
      <c r="D64" s="4">
        <v>1708</v>
      </c>
      <c r="E64" s="5">
        <v>500</v>
      </c>
      <c r="F64" s="4">
        <v>1099</v>
      </c>
      <c r="G64" s="5">
        <v>64</v>
      </c>
      <c r="H64" s="5">
        <v>9</v>
      </c>
      <c r="I64" s="4">
        <v>1672</v>
      </c>
      <c r="J64" s="5">
        <v>36</v>
      </c>
      <c r="K64" s="4">
        <v>1261</v>
      </c>
    </row>
    <row r="65" spans="1:11" ht="17.25" thickBot="1">
      <c r="A65" s="3"/>
      <c r="B65" s="3" t="s">
        <v>4503</v>
      </c>
      <c r="C65" s="4">
        <v>2825</v>
      </c>
      <c r="D65" s="4">
        <v>1431</v>
      </c>
      <c r="E65" s="5">
        <v>385</v>
      </c>
      <c r="F65" s="5">
        <v>919</v>
      </c>
      <c r="G65" s="5">
        <v>61</v>
      </c>
      <c r="H65" s="5">
        <v>8</v>
      </c>
      <c r="I65" s="4">
        <v>1373</v>
      </c>
      <c r="J65" s="5">
        <v>58</v>
      </c>
      <c r="K65" s="4">
        <v>1394</v>
      </c>
    </row>
    <row r="66" spans="1:11" ht="17.25" thickBot="1">
      <c r="A66" s="3"/>
      <c r="B66" s="3" t="s">
        <v>4502</v>
      </c>
      <c r="C66" s="4">
        <v>2565</v>
      </c>
      <c r="D66" s="4">
        <v>1333</v>
      </c>
      <c r="E66" s="5">
        <v>335</v>
      </c>
      <c r="F66" s="5">
        <v>907</v>
      </c>
      <c r="G66" s="5">
        <v>46</v>
      </c>
      <c r="H66" s="5">
        <v>17</v>
      </c>
      <c r="I66" s="4">
        <v>1305</v>
      </c>
      <c r="J66" s="5">
        <v>28</v>
      </c>
      <c r="K66" s="4">
        <v>1232</v>
      </c>
    </row>
    <row r="67" spans="1:11" ht="17.25" thickBot="1">
      <c r="A67" s="3"/>
      <c r="B67" s="3" t="s">
        <v>4501</v>
      </c>
      <c r="C67" s="4">
        <v>3413</v>
      </c>
      <c r="D67" s="4">
        <v>2012</v>
      </c>
      <c r="E67" s="5">
        <v>520</v>
      </c>
      <c r="F67" s="4">
        <v>1351</v>
      </c>
      <c r="G67" s="5">
        <v>76</v>
      </c>
      <c r="H67" s="5">
        <v>10</v>
      </c>
      <c r="I67" s="4">
        <v>1957</v>
      </c>
      <c r="J67" s="5">
        <v>55</v>
      </c>
      <c r="K67" s="4">
        <v>1401</v>
      </c>
    </row>
    <row r="68" spans="1:11" ht="17.25" thickBot="1">
      <c r="A68" s="3"/>
      <c r="B68" s="3" t="s">
        <v>4500</v>
      </c>
      <c r="C68" s="4">
        <v>3000</v>
      </c>
      <c r="D68" s="4">
        <v>1919</v>
      </c>
      <c r="E68" s="5">
        <v>539</v>
      </c>
      <c r="F68" s="4">
        <v>1279</v>
      </c>
      <c r="G68" s="5">
        <v>60</v>
      </c>
      <c r="H68" s="5">
        <v>10</v>
      </c>
      <c r="I68" s="4">
        <v>1888</v>
      </c>
      <c r="J68" s="5">
        <v>31</v>
      </c>
      <c r="K68" s="4">
        <v>1081</v>
      </c>
    </row>
    <row r="69" spans="1:11" ht="17.25" thickBot="1">
      <c r="A69" s="3" t="s">
        <v>4499</v>
      </c>
      <c r="B69" s="3" t="s">
        <v>36</v>
      </c>
      <c r="C69" s="4">
        <v>22600</v>
      </c>
      <c r="D69" s="4">
        <v>15493</v>
      </c>
      <c r="E69" s="4">
        <v>5681</v>
      </c>
      <c r="F69" s="4">
        <v>8726</v>
      </c>
      <c r="G69" s="5">
        <v>847</v>
      </c>
      <c r="H69" s="5">
        <v>85</v>
      </c>
      <c r="I69" s="4">
        <v>15339</v>
      </c>
      <c r="J69" s="5">
        <v>154</v>
      </c>
      <c r="K69" s="4">
        <v>7107</v>
      </c>
    </row>
    <row r="70" spans="1:11" ht="23.25" thickBot="1">
      <c r="A70" s="3"/>
      <c r="B70" s="3" t="s">
        <v>37</v>
      </c>
      <c r="C70" s="4">
        <v>4482</v>
      </c>
      <c r="D70" s="4">
        <v>4482</v>
      </c>
      <c r="E70" s="4">
        <v>1978</v>
      </c>
      <c r="F70" s="4">
        <v>2226</v>
      </c>
      <c r="G70" s="5">
        <v>234</v>
      </c>
      <c r="H70" s="5">
        <v>15</v>
      </c>
      <c r="I70" s="4">
        <v>4453</v>
      </c>
      <c r="J70" s="5">
        <v>29</v>
      </c>
      <c r="K70" s="5">
        <v>0</v>
      </c>
    </row>
    <row r="71" spans="1:11" ht="17.25" thickBot="1">
      <c r="A71" s="3"/>
      <c r="B71" s="3" t="s">
        <v>4498</v>
      </c>
      <c r="C71" s="4">
        <v>2979</v>
      </c>
      <c r="D71" s="4">
        <v>1625</v>
      </c>
      <c r="E71" s="5">
        <v>478</v>
      </c>
      <c r="F71" s="4">
        <v>1041</v>
      </c>
      <c r="G71" s="5">
        <v>71</v>
      </c>
      <c r="H71" s="5">
        <v>13</v>
      </c>
      <c r="I71" s="4">
        <v>1603</v>
      </c>
      <c r="J71" s="5">
        <v>22</v>
      </c>
      <c r="K71" s="4">
        <v>1354</v>
      </c>
    </row>
    <row r="72" spans="1:11" ht="17.25" thickBot="1">
      <c r="A72" s="3"/>
      <c r="B72" s="3" t="s">
        <v>4497</v>
      </c>
      <c r="C72" s="4">
        <v>2345</v>
      </c>
      <c r="D72" s="4">
        <v>1339</v>
      </c>
      <c r="E72" s="5">
        <v>401</v>
      </c>
      <c r="F72" s="5">
        <v>849</v>
      </c>
      <c r="G72" s="5">
        <v>51</v>
      </c>
      <c r="H72" s="5">
        <v>13</v>
      </c>
      <c r="I72" s="4">
        <v>1314</v>
      </c>
      <c r="J72" s="5">
        <v>25</v>
      </c>
      <c r="K72" s="4">
        <v>1006</v>
      </c>
    </row>
    <row r="73" spans="1:11" ht="17.25" thickBot="1">
      <c r="A73" s="3"/>
      <c r="B73" s="3" t="s">
        <v>4496</v>
      </c>
      <c r="C73" s="4">
        <v>2836</v>
      </c>
      <c r="D73" s="4">
        <v>1984</v>
      </c>
      <c r="E73" s="5">
        <v>707</v>
      </c>
      <c r="F73" s="4">
        <v>1142</v>
      </c>
      <c r="G73" s="5">
        <v>103</v>
      </c>
      <c r="H73" s="5">
        <v>8</v>
      </c>
      <c r="I73" s="4">
        <v>1960</v>
      </c>
      <c r="J73" s="5">
        <v>24</v>
      </c>
      <c r="K73" s="5">
        <v>852</v>
      </c>
    </row>
    <row r="74" spans="1:11" ht="17.25" thickBot="1">
      <c r="A74" s="3"/>
      <c r="B74" s="3" t="s">
        <v>4495</v>
      </c>
      <c r="C74" s="4">
        <v>2831</v>
      </c>
      <c r="D74" s="4">
        <v>1698</v>
      </c>
      <c r="E74" s="5">
        <v>647</v>
      </c>
      <c r="F74" s="5">
        <v>940</v>
      </c>
      <c r="G74" s="5">
        <v>88</v>
      </c>
      <c r="H74" s="5">
        <v>10</v>
      </c>
      <c r="I74" s="4">
        <v>1685</v>
      </c>
      <c r="J74" s="5">
        <v>13</v>
      </c>
      <c r="K74" s="4">
        <v>1133</v>
      </c>
    </row>
    <row r="75" spans="1:11" ht="17.25" thickBot="1">
      <c r="A75" s="3"/>
      <c r="B75" s="3" t="s">
        <v>4494</v>
      </c>
      <c r="C75" s="4">
        <v>3594</v>
      </c>
      <c r="D75" s="4">
        <v>2336</v>
      </c>
      <c r="E75" s="5">
        <v>836</v>
      </c>
      <c r="F75" s="4">
        <v>1299</v>
      </c>
      <c r="G75" s="5">
        <v>172</v>
      </c>
      <c r="H75" s="5">
        <v>13</v>
      </c>
      <c r="I75" s="4">
        <v>2320</v>
      </c>
      <c r="J75" s="5">
        <v>16</v>
      </c>
      <c r="K75" s="4">
        <v>1258</v>
      </c>
    </row>
    <row r="76" spans="1:11" ht="17.25" thickBot="1">
      <c r="A76" s="3"/>
      <c r="B76" s="3" t="s">
        <v>4493</v>
      </c>
      <c r="C76" s="4">
        <v>3533</v>
      </c>
      <c r="D76" s="4">
        <v>2029</v>
      </c>
      <c r="E76" s="5">
        <v>634</v>
      </c>
      <c r="F76" s="4">
        <v>1229</v>
      </c>
      <c r="G76" s="5">
        <v>128</v>
      </c>
      <c r="H76" s="5">
        <v>13</v>
      </c>
      <c r="I76" s="4">
        <v>2004</v>
      </c>
      <c r="J76" s="5">
        <v>25</v>
      </c>
      <c r="K76" s="4">
        <v>1504</v>
      </c>
    </row>
    <row r="77" spans="1:11" ht="17.25" thickBot="1">
      <c r="A77" s="3" t="s">
        <v>4492</v>
      </c>
      <c r="B77" s="3" t="s">
        <v>36</v>
      </c>
      <c r="C77" s="4">
        <v>18178</v>
      </c>
      <c r="D77" s="4">
        <v>11742</v>
      </c>
      <c r="E77" s="4">
        <v>4233</v>
      </c>
      <c r="F77" s="4">
        <v>6704</v>
      </c>
      <c r="G77" s="5">
        <v>592</v>
      </c>
      <c r="H77" s="5">
        <v>95</v>
      </c>
      <c r="I77" s="4">
        <v>11624</v>
      </c>
      <c r="J77" s="5">
        <v>118</v>
      </c>
      <c r="K77" s="4">
        <v>6436</v>
      </c>
    </row>
    <row r="78" spans="1:11" ht="23.25" thickBot="1">
      <c r="A78" s="3"/>
      <c r="B78" s="3" t="s">
        <v>37</v>
      </c>
      <c r="C78" s="4">
        <v>2974</v>
      </c>
      <c r="D78" s="4">
        <v>2974</v>
      </c>
      <c r="E78" s="4">
        <v>1325</v>
      </c>
      <c r="F78" s="4">
        <v>1462</v>
      </c>
      <c r="G78" s="5">
        <v>151</v>
      </c>
      <c r="H78" s="5">
        <v>11</v>
      </c>
      <c r="I78" s="4">
        <v>2949</v>
      </c>
      <c r="J78" s="5">
        <v>25</v>
      </c>
      <c r="K78" s="5">
        <v>0</v>
      </c>
    </row>
    <row r="79" spans="1:11" ht="17.25" thickBot="1">
      <c r="A79" s="3"/>
      <c r="B79" s="3" t="s">
        <v>4491</v>
      </c>
      <c r="C79" s="4">
        <v>3551</v>
      </c>
      <c r="D79" s="4">
        <v>1897</v>
      </c>
      <c r="E79" s="5">
        <v>603</v>
      </c>
      <c r="F79" s="4">
        <v>1179</v>
      </c>
      <c r="G79" s="5">
        <v>77</v>
      </c>
      <c r="H79" s="5">
        <v>19</v>
      </c>
      <c r="I79" s="4">
        <v>1878</v>
      </c>
      <c r="J79" s="5">
        <v>19</v>
      </c>
      <c r="K79" s="4">
        <v>1654</v>
      </c>
    </row>
    <row r="80" spans="1:11" ht="17.25" thickBot="1">
      <c r="A80" s="3"/>
      <c r="B80" s="3" t="s">
        <v>4490</v>
      </c>
      <c r="C80" s="4">
        <v>2597</v>
      </c>
      <c r="D80" s="4">
        <v>1430</v>
      </c>
      <c r="E80" s="5">
        <v>378</v>
      </c>
      <c r="F80" s="5">
        <v>941</v>
      </c>
      <c r="G80" s="5">
        <v>69</v>
      </c>
      <c r="H80" s="5">
        <v>27</v>
      </c>
      <c r="I80" s="4">
        <v>1415</v>
      </c>
      <c r="J80" s="5">
        <v>15</v>
      </c>
      <c r="K80" s="4">
        <v>1167</v>
      </c>
    </row>
    <row r="81" spans="1:11" ht="17.25" thickBot="1">
      <c r="A81" s="3"/>
      <c r="B81" s="3" t="s">
        <v>4489</v>
      </c>
      <c r="C81" s="4">
        <v>3154</v>
      </c>
      <c r="D81" s="4">
        <v>1943</v>
      </c>
      <c r="E81" s="5">
        <v>661</v>
      </c>
      <c r="F81" s="4">
        <v>1111</v>
      </c>
      <c r="G81" s="5">
        <v>132</v>
      </c>
      <c r="H81" s="5">
        <v>16</v>
      </c>
      <c r="I81" s="4">
        <v>1920</v>
      </c>
      <c r="J81" s="5">
        <v>23</v>
      </c>
      <c r="K81" s="4">
        <v>1211</v>
      </c>
    </row>
    <row r="82" spans="1:11" ht="17.25" thickBot="1">
      <c r="A82" s="3"/>
      <c r="B82" s="3" t="s">
        <v>4488</v>
      </c>
      <c r="C82" s="4">
        <v>2623</v>
      </c>
      <c r="D82" s="4">
        <v>1583</v>
      </c>
      <c r="E82" s="5">
        <v>522</v>
      </c>
      <c r="F82" s="5">
        <v>947</v>
      </c>
      <c r="G82" s="5">
        <v>88</v>
      </c>
      <c r="H82" s="5">
        <v>8</v>
      </c>
      <c r="I82" s="4">
        <v>1565</v>
      </c>
      <c r="J82" s="5">
        <v>18</v>
      </c>
      <c r="K82" s="4">
        <v>1040</v>
      </c>
    </row>
    <row r="83" spans="1:11" ht="17.25" thickBot="1">
      <c r="A83" s="3"/>
      <c r="B83" s="3" t="s">
        <v>4487</v>
      </c>
      <c r="C83" s="4">
        <v>3279</v>
      </c>
      <c r="D83" s="4">
        <v>1915</v>
      </c>
      <c r="E83" s="5">
        <v>744</v>
      </c>
      <c r="F83" s="4">
        <v>1064</v>
      </c>
      <c r="G83" s="5">
        <v>75</v>
      </c>
      <c r="H83" s="5">
        <v>14</v>
      </c>
      <c r="I83" s="4">
        <v>1897</v>
      </c>
      <c r="J83" s="5">
        <v>18</v>
      </c>
      <c r="K83" s="4">
        <v>1364</v>
      </c>
    </row>
    <row r="84" spans="1:11" ht="23.25" thickBot="1">
      <c r="A84" s="3" t="s">
        <v>97</v>
      </c>
      <c r="B84" s="3"/>
      <c r="C84" s="5">
        <v>0</v>
      </c>
      <c r="D84" s="5">
        <v>6</v>
      </c>
      <c r="E84" s="5">
        <v>2</v>
      </c>
      <c r="F84" s="5">
        <v>4</v>
      </c>
      <c r="G84" s="5">
        <v>0</v>
      </c>
      <c r="H84" s="5">
        <v>0</v>
      </c>
      <c r="I84" s="5">
        <v>6</v>
      </c>
      <c r="J84" s="5">
        <v>0</v>
      </c>
      <c r="K84" s="5">
        <v>-6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A3548-149F-40C7-9055-70C6593C9D16}">
  <sheetPr>
    <tabColor theme="5" tint="0.59999389629810485"/>
  </sheetPr>
  <dimension ref="A1:X8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2580</v>
      </c>
      <c r="H2" s="10" t="s">
        <v>19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친박신당</v>
      </c>
    </row>
    <row r="3" spans="1:24" ht="17.25" thickBot="1">
      <c r="A3" s="44"/>
      <c r="B3" s="44"/>
      <c r="C3" s="44"/>
      <c r="D3" s="44"/>
      <c r="E3" s="11" t="s">
        <v>4625</v>
      </c>
      <c r="F3" s="11" t="s">
        <v>4624</v>
      </c>
      <c r="G3" s="11" t="s">
        <v>4623</v>
      </c>
      <c r="H3" s="11" t="s">
        <v>4622</v>
      </c>
      <c r="I3" s="44"/>
      <c r="J3" s="11"/>
      <c r="K3" s="44"/>
      <c r="U3" t="s">
        <v>3</v>
      </c>
      <c r="V3" t="str">
        <f t="shared" si="0"/>
        <v>김부겸</v>
      </c>
      <c r="W3" t="str">
        <f t="shared" si="0"/>
        <v>주호영</v>
      </c>
      <c r="X3" t="str">
        <f t="shared" si="0"/>
        <v>곽성문</v>
      </c>
    </row>
    <row r="4" spans="1:24" ht="17.25" thickBot="1">
      <c r="A4" s="3" t="s">
        <v>30</v>
      </c>
      <c r="B4" s="3"/>
      <c r="C4" s="4">
        <v>207130</v>
      </c>
      <c r="D4" s="4">
        <v>155155</v>
      </c>
      <c r="E4" s="4">
        <v>60462</v>
      </c>
      <c r="F4" s="4">
        <v>92018</v>
      </c>
      <c r="G4" s="5">
        <v>675</v>
      </c>
      <c r="H4" s="5">
        <v>695</v>
      </c>
      <c r="I4" s="4">
        <v>153850</v>
      </c>
      <c r="J4" s="4">
        <v>1305</v>
      </c>
      <c r="K4" s="4">
        <v>51975</v>
      </c>
      <c r="V4" s="8"/>
      <c r="W4" s="8"/>
      <c r="X4" s="8"/>
    </row>
    <row r="5" spans="1:24" ht="23.25" thickBot="1">
      <c r="A5" s="3" t="s">
        <v>31</v>
      </c>
      <c r="B5" s="3"/>
      <c r="C5" s="5">
        <v>354</v>
      </c>
      <c r="D5" s="5">
        <v>338</v>
      </c>
      <c r="E5" s="5">
        <v>139</v>
      </c>
      <c r="F5" s="5">
        <v>183</v>
      </c>
      <c r="G5" s="5">
        <v>4</v>
      </c>
      <c r="H5" s="5">
        <v>3</v>
      </c>
      <c r="I5" s="5">
        <v>329</v>
      </c>
      <c r="J5" s="5">
        <v>9</v>
      </c>
      <c r="K5" s="5">
        <v>16</v>
      </c>
      <c r="T5" t="s">
        <v>2929</v>
      </c>
      <c r="U5">
        <f>SUMIF($A:$A,"합계",D:D)</f>
        <v>155155</v>
      </c>
      <c r="V5">
        <f>SUMIF($A:$A,"합계",E:E)</f>
        <v>60462</v>
      </c>
      <c r="W5">
        <f>SUMIF($A:$A,"합계",F:F)</f>
        <v>92018</v>
      </c>
      <c r="X5">
        <f>SUMIF($A:$A,"합계",G:G)</f>
        <v>675</v>
      </c>
    </row>
    <row r="6" spans="1:24" ht="23.25" thickBot="1">
      <c r="A6" s="3" t="s">
        <v>32</v>
      </c>
      <c r="B6" s="3"/>
      <c r="C6" s="4">
        <v>17518</v>
      </c>
      <c r="D6" s="4">
        <v>17517</v>
      </c>
      <c r="E6" s="4">
        <v>8138</v>
      </c>
      <c r="F6" s="4">
        <v>8958</v>
      </c>
      <c r="G6" s="5">
        <v>68</v>
      </c>
      <c r="H6" s="5">
        <v>92</v>
      </c>
      <c r="I6" s="4">
        <v>17256</v>
      </c>
      <c r="J6" s="5">
        <v>261</v>
      </c>
      <c r="K6" s="5">
        <v>1</v>
      </c>
      <c r="T6" t="s">
        <v>2930</v>
      </c>
      <c r="U6">
        <f>U5-U7</f>
        <v>92186</v>
      </c>
      <c r="V6">
        <f>V5-V7</f>
        <v>32073</v>
      </c>
      <c r="W6">
        <f>W5-W7</f>
        <v>58422</v>
      </c>
      <c r="X6">
        <f>X5-X7</f>
        <v>457</v>
      </c>
    </row>
    <row r="7" spans="1:24" ht="23.25" thickBot="1">
      <c r="A7" s="3" t="s">
        <v>33</v>
      </c>
      <c r="B7" s="3"/>
      <c r="C7" s="5">
        <v>630</v>
      </c>
      <c r="D7" s="5">
        <v>118</v>
      </c>
      <c r="E7" s="5">
        <v>76</v>
      </c>
      <c r="F7" s="5">
        <v>41</v>
      </c>
      <c r="G7" s="5">
        <v>0</v>
      </c>
      <c r="H7" s="5">
        <v>0</v>
      </c>
      <c r="I7" s="5">
        <v>117</v>
      </c>
      <c r="J7" s="5">
        <v>1</v>
      </c>
      <c r="K7" s="5">
        <v>512</v>
      </c>
      <c r="T7" t="s">
        <v>2931</v>
      </c>
      <c r="U7">
        <f>U11+U10+U9</f>
        <v>62969</v>
      </c>
      <c r="V7">
        <f>V11+V10+V9</f>
        <v>28389</v>
      </c>
      <c r="W7">
        <f>W11+W10+W9</f>
        <v>33596</v>
      </c>
      <c r="X7">
        <f>X11+X10+X9</f>
        <v>218</v>
      </c>
    </row>
    <row r="8" spans="1:24" ht="23.25" thickBot="1">
      <c r="A8" s="3" t="s">
        <v>34</v>
      </c>
      <c r="B8" s="3"/>
      <c r="C8" s="5">
        <v>0</v>
      </c>
      <c r="D8" s="5">
        <v>5</v>
      </c>
      <c r="E8" s="5">
        <v>3</v>
      </c>
      <c r="F8" s="5">
        <v>2</v>
      </c>
      <c r="G8" s="5">
        <v>0</v>
      </c>
      <c r="H8" s="5">
        <v>0</v>
      </c>
      <c r="I8" s="5">
        <v>5</v>
      </c>
      <c r="J8" s="5">
        <v>0</v>
      </c>
      <c r="K8" s="5">
        <v>-5</v>
      </c>
      <c r="V8" s="8"/>
      <c r="W8" s="8"/>
      <c r="X8" s="8"/>
    </row>
    <row r="9" spans="1:24" ht="17.25" thickBot="1">
      <c r="A9" s="3" t="s">
        <v>4621</v>
      </c>
      <c r="B9" s="3" t="s">
        <v>36</v>
      </c>
      <c r="C9" s="4">
        <v>12488</v>
      </c>
      <c r="D9" s="4">
        <v>9319</v>
      </c>
      <c r="E9" s="4">
        <v>3145</v>
      </c>
      <c r="F9" s="4">
        <v>6036</v>
      </c>
      <c r="G9" s="5">
        <v>45</v>
      </c>
      <c r="H9" s="5">
        <v>36</v>
      </c>
      <c r="I9" s="4">
        <v>9262</v>
      </c>
      <c r="J9" s="5">
        <v>57</v>
      </c>
      <c r="K9" s="4">
        <v>3169</v>
      </c>
      <c r="T9" t="s">
        <v>2934</v>
      </c>
      <c r="U9">
        <f>SUMIF($A:$A,"거소·선상투표",D:D)+SUMIF($A:$A,"국외부재자투표",D:D)+SUMIF($A:$A,"국외부재자투표(공관)",D:D)</f>
        <v>461</v>
      </c>
      <c r="V9">
        <f t="shared" ref="V9:X11" si="1">SUMIF($A:$A,"거소·선상투표",E:E)+SUMIF($A:$A,"국외부재자투표",E:E)+SUMIF($A:$A,"국외부재자투표(공관)",E:E)</f>
        <v>218</v>
      </c>
      <c r="W9">
        <f t="shared" si="1"/>
        <v>226</v>
      </c>
      <c r="X9">
        <f t="shared" si="1"/>
        <v>4</v>
      </c>
    </row>
    <row r="10" spans="1:24" ht="23.25" thickBot="1">
      <c r="A10" s="3"/>
      <c r="B10" s="3" t="s">
        <v>37</v>
      </c>
      <c r="C10" s="4">
        <v>2754</v>
      </c>
      <c r="D10" s="4">
        <v>2754</v>
      </c>
      <c r="E10" s="4">
        <v>1201</v>
      </c>
      <c r="F10" s="4">
        <v>1524</v>
      </c>
      <c r="G10" s="5">
        <v>12</v>
      </c>
      <c r="H10" s="5">
        <v>5</v>
      </c>
      <c r="I10" s="4">
        <v>2742</v>
      </c>
      <c r="J10" s="5">
        <v>12</v>
      </c>
      <c r="K10" s="5">
        <v>0</v>
      </c>
      <c r="T10" t="s">
        <v>2932</v>
      </c>
      <c r="U10">
        <f>SUMIF($B:$B,"관내사전투표",D:D)</f>
        <v>44991</v>
      </c>
      <c r="V10">
        <f t="shared" ref="V10:X12" si="2">SUMIF($B:$B,"관내사전투표",E:E)</f>
        <v>20033</v>
      </c>
      <c r="W10">
        <f t="shared" si="2"/>
        <v>24412</v>
      </c>
      <c r="X10">
        <f t="shared" si="2"/>
        <v>146</v>
      </c>
    </row>
    <row r="11" spans="1:24" ht="23.25" thickBot="1">
      <c r="A11" s="3"/>
      <c r="B11" s="3" t="s">
        <v>4620</v>
      </c>
      <c r="C11" s="4">
        <v>3438</v>
      </c>
      <c r="D11" s="4">
        <v>2170</v>
      </c>
      <c r="E11" s="5">
        <v>714</v>
      </c>
      <c r="F11" s="4">
        <v>1427</v>
      </c>
      <c r="G11" s="5">
        <v>10</v>
      </c>
      <c r="H11" s="5">
        <v>10</v>
      </c>
      <c r="I11" s="4">
        <v>2161</v>
      </c>
      <c r="J11" s="5">
        <v>9</v>
      </c>
      <c r="K11" s="4">
        <v>1268</v>
      </c>
      <c r="T11" t="s">
        <v>2933</v>
      </c>
      <c r="U11">
        <f>SUMIF($A:$A,"관외사전투표",D:D)</f>
        <v>17517</v>
      </c>
      <c r="V11">
        <f t="shared" ref="V11:X13" si="3">SUMIF($A:$A,"관외사전투표",E:E)</f>
        <v>8138</v>
      </c>
      <c r="W11">
        <f t="shared" si="3"/>
        <v>8958</v>
      </c>
      <c r="X11">
        <f t="shared" si="3"/>
        <v>68</v>
      </c>
    </row>
    <row r="12" spans="1:24" ht="23.25" thickBot="1">
      <c r="A12" s="3"/>
      <c r="B12" s="3" t="s">
        <v>4619</v>
      </c>
      <c r="C12" s="4">
        <v>2579</v>
      </c>
      <c r="D12" s="4">
        <v>1814</v>
      </c>
      <c r="E12" s="5">
        <v>453</v>
      </c>
      <c r="F12" s="4">
        <v>1338</v>
      </c>
      <c r="G12" s="5">
        <v>6</v>
      </c>
      <c r="H12" s="5">
        <v>5</v>
      </c>
      <c r="I12" s="4">
        <v>1802</v>
      </c>
      <c r="J12" s="5">
        <v>12</v>
      </c>
      <c r="K12" s="5">
        <v>765</v>
      </c>
    </row>
    <row r="13" spans="1:24" ht="23.25" thickBot="1">
      <c r="A13" s="3"/>
      <c r="B13" s="3" t="s">
        <v>4618</v>
      </c>
      <c r="C13" s="4">
        <v>3717</v>
      </c>
      <c r="D13" s="4">
        <v>2581</v>
      </c>
      <c r="E13" s="5">
        <v>777</v>
      </c>
      <c r="F13" s="4">
        <v>1747</v>
      </c>
      <c r="G13" s="5">
        <v>17</v>
      </c>
      <c r="H13" s="5">
        <v>16</v>
      </c>
      <c r="I13" s="4">
        <v>2557</v>
      </c>
      <c r="J13" s="5">
        <v>24</v>
      </c>
      <c r="K13" s="4">
        <v>1136</v>
      </c>
    </row>
    <row r="14" spans="1:24" ht="17.25" thickBot="1">
      <c r="A14" s="3" t="s">
        <v>4617</v>
      </c>
      <c r="B14" s="3" t="s">
        <v>36</v>
      </c>
      <c r="C14" s="4">
        <v>11493</v>
      </c>
      <c r="D14" s="4">
        <v>8005</v>
      </c>
      <c r="E14" s="4">
        <v>2498</v>
      </c>
      <c r="F14" s="4">
        <v>5373</v>
      </c>
      <c r="G14" s="5">
        <v>32</v>
      </c>
      <c r="H14" s="5">
        <v>34</v>
      </c>
      <c r="I14" s="4">
        <v>7937</v>
      </c>
      <c r="J14" s="5">
        <v>68</v>
      </c>
      <c r="K14" s="4">
        <v>3488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2161</v>
      </c>
      <c r="D15" s="4">
        <v>2161</v>
      </c>
      <c r="E15" s="5">
        <v>820</v>
      </c>
      <c r="F15" s="4">
        <v>1308</v>
      </c>
      <c r="G15" s="5">
        <v>7</v>
      </c>
      <c r="H15" s="5">
        <v>8</v>
      </c>
      <c r="I15" s="4">
        <v>2143</v>
      </c>
      <c r="J15" s="5">
        <v>18</v>
      </c>
      <c r="K15" s="5">
        <v>0</v>
      </c>
      <c r="U15" s="8"/>
      <c r="V15" s="8"/>
      <c r="W15" s="8"/>
      <c r="X15" s="8"/>
    </row>
    <row r="16" spans="1:24" ht="23.25" thickBot="1">
      <c r="A16" s="3"/>
      <c r="B16" s="3" t="s">
        <v>4616</v>
      </c>
      <c r="C16" s="4">
        <v>2300</v>
      </c>
      <c r="D16" s="4">
        <v>1222</v>
      </c>
      <c r="E16" s="5">
        <v>417</v>
      </c>
      <c r="F16" s="5">
        <v>770</v>
      </c>
      <c r="G16" s="5">
        <v>11</v>
      </c>
      <c r="H16" s="5">
        <v>13</v>
      </c>
      <c r="I16" s="4">
        <v>1211</v>
      </c>
      <c r="J16" s="5">
        <v>11</v>
      </c>
      <c r="K16" s="4">
        <v>1078</v>
      </c>
    </row>
    <row r="17" spans="1:11" ht="23.25" thickBot="1">
      <c r="A17" s="3"/>
      <c r="B17" s="3" t="s">
        <v>4615</v>
      </c>
      <c r="C17" s="4">
        <v>1858</v>
      </c>
      <c r="D17" s="4">
        <v>1201</v>
      </c>
      <c r="E17" s="5">
        <v>446</v>
      </c>
      <c r="F17" s="5">
        <v>730</v>
      </c>
      <c r="G17" s="5">
        <v>7</v>
      </c>
      <c r="H17" s="5">
        <v>5</v>
      </c>
      <c r="I17" s="4">
        <v>1188</v>
      </c>
      <c r="J17" s="5">
        <v>13</v>
      </c>
      <c r="K17" s="5">
        <v>657</v>
      </c>
    </row>
    <row r="18" spans="1:11" ht="23.25" thickBot="1">
      <c r="A18" s="3"/>
      <c r="B18" s="3" t="s">
        <v>4614</v>
      </c>
      <c r="C18" s="4">
        <v>2318</v>
      </c>
      <c r="D18" s="4">
        <v>1191</v>
      </c>
      <c r="E18" s="5">
        <v>381</v>
      </c>
      <c r="F18" s="5">
        <v>782</v>
      </c>
      <c r="G18" s="5">
        <v>4</v>
      </c>
      <c r="H18" s="5">
        <v>8</v>
      </c>
      <c r="I18" s="4">
        <v>1175</v>
      </c>
      <c r="J18" s="5">
        <v>16</v>
      </c>
      <c r="K18" s="4">
        <v>1127</v>
      </c>
    </row>
    <row r="19" spans="1:11" ht="23.25" thickBot="1">
      <c r="A19" s="3"/>
      <c r="B19" s="3" t="s">
        <v>4613</v>
      </c>
      <c r="C19" s="4">
        <v>2856</v>
      </c>
      <c r="D19" s="4">
        <v>2230</v>
      </c>
      <c r="E19" s="5">
        <v>434</v>
      </c>
      <c r="F19" s="4">
        <v>1783</v>
      </c>
      <c r="G19" s="5">
        <v>3</v>
      </c>
      <c r="H19" s="5">
        <v>0</v>
      </c>
      <c r="I19" s="4">
        <v>2220</v>
      </c>
      <c r="J19" s="5">
        <v>10</v>
      </c>
      <c r="K19" s="5">
        <v>626</v>
      </c>
    </row>
    <row r="20" spans="1:11" ht="17.25" thickBot="1">
      <c r="A20" s="3" t="s">
        <v>4612</v>
      </c>
      <c r="B20" s="3" t="s">
        <v>36</v>
      </c>
      <c r="C20" s="4">
        <v>11946</v>
      </c>
      <c r="D20" s="4">
        <v>8739</v>
      </c>
      <c r="E20" s="4">
        <v>3353</v>
      </c>
      <c r="F20" s="4">
        <v>5253</v>
      </c>
      <c r="G20" s="5">
        <v>41</v>
      </c>
      <c r="H20" s="5">
        <v>35</v>
      </c>
      <c r="I20" s="4">
        <v>8682</v>
      </c>
      <c r="J20" s="5">
        <v>57</v>
      </c>
      <c r="K20" s="4">
        <v>3207</v>
      </c>
    </row>
    <row r="21" spans="1:11" ht="23.25" thickBot="1">
      <c r="A21" s="3"/>
      <c r="B21" s="3" t="s">
        <v>37</v>
      </c>
      <c r="C21" s="4">
        <v>3348</v>
      </c>
      <c r="D21" s="4">
        <v>3348</v>
      </c>
      <c r="E21" s="4">
        <v>1506</v>
      </c>
      <c r="F21" s="4">
        <v>1812</v>
      </c>
      <c r="G21" s="5">
        <v>13</v>
      </c>
      <c r="H21" s="5">
        <v>5</v>
      </c>
      <c r="I21" s="4">
        <v>3336</v>
      </c>
      <c r="J21" s="5">
        <v>12</v>
      </c>
      <c r="K21" s="5">
        <v>0</v>
      </c>
    </row>
    <row r="22" spans="1:11" ht="23.25" thickBot="1">
      <c r="A22" s="3"/>
      <c r="B22" s="3" t="s">
        <v>4611</v>
      </c>
      <c r="C22" s="4">
        <v>2999</v>
      </c>
      <c r="D22" s="4">
        <v>1985</v>
      </c>
      <c r="E22" s="5">
        <v>703</v>
      </c>
      <c r="F22" s="4">
        <v>1247</v>
      </c>
      <c r="G22" s="5">
        <v>8</v>
      </c>
      <c r="H22" s="5">
        <v>10</v>
      </c>
      <c r="I22" s="4">
        <v>1968</v>
      </c>
      <c r="J22" s="5">
        <v>17</v>
      </c>
      <c r="K22" s="4">
        <v>1014</v>
      </c>
    </row>
    <row r="23" spans="1:11" ht="23.25" thickBot="1">
      <c r="A23" s="3"/>
      <c r="B23" s="3" t="s">
        <v>4610</v>
      </c>
      <c r="C23" s="4">
        <v>2848</v>
      </c>
      <c r="D23" s="4">
        <v>1620</v>
      </c>
      <c r="E23" s="5">
        <v>519</v>
      </c>
      <c r="F23" s="4">
        <v>1061</v>
      </c>
      <c r="G23" s="5">
        <v>11</v>
      </c>
      <c r="H23" s="5">
        <v>15</v>
      </c>
      <c r="I23" s="4">
        <v>1606</v>
      </c>
      <c r="J23" s="5">
        <v>14</v>
      </c>
      <c r="K23" s="4">
        <v>1228</v>
      </c>
    </row>
    <row r="24" spans="1:11" ht="23.25" thickBot="1">
      <c r="A24" s="3"/>
      <c r="B24" s="3" t="s">
        <v>4609</v>
      </c>
      <c r="C24" s="4">
        <v>2751</v>
      </c>
      <c r="D24" s="4">
        <v>1786</v>
      </c>
      <c r="E24" s="5">
        <v>625</v>
      </c>
      <c r="F24" s="4">
        <v>1133</v>
      </c>
      <c r="G24" s="5">
        <v>9</v>
      </c>
      <c r="H24" s="5">
        <v>5</v>
      </c>
      <c r="I24" s="4">
        <v>1772</v>
      </c>
      <c r="J24" s="5">
        <v>14</v>
      </c>
      <c r="K24" s="5">
        <v>965</v>
      </c>
    </row>
    <row r="25" spans="1:11" ht="17.25" thickBot="1">
      <c r="A25" s="3" t="s">
        <v>4608</v>
      </c>
      <c r="B25" s="3" t="s">
        <v>36</v>
      </c>
      <c r="C25" s="4">
        <v>12259</v>
      </c>
      <c r="D25" s="4">
        <v>9069</v>
      </c>
      <c r="E25" s="4">
        <v>3457</v>
      </c>
      <c r="F25" s="4">
        <v>5466</v>
      </c>
      <c r="G25" s="5">
        <v>40</v>
      </c>
      <c r="H25" s="5">
        <v>43</v>
      </c>
      <c r="I25" s="4">
        <v>9006</v>
      </c>
      <c r="J25" s="5">
        <v>63</v>
      </c>
      <c r="K25" s="4">
        <v>3190</v>
      </c>
    </row>
    <row r="26" spans="1:11" ht="23.25" thickBot="1">
      <c r="A26" s="3"/>
      <c r="B26" s="3" t="s">
        <v>37</v>
      </c>
      <c r="C26" s="4">
        <v>2882</v>
      </c>
      <c r="D26" s="4">
        <v>2882</v>
      </c>
      <c r="E26" s="4">
        <v>1246</v>
      </c>
      <c r="F26" s="4">
        <v>1595</v>
      </c>
      <c r="G26" s="5">
        <v>8</v>
      </c>
      <c r="H26" s="5">
        <v>13</v>
      </c>
      <c r="I26" s="4">
        <v>2862</v>
      </c>
      <c r="J26" s="5">
        <v>20</v>
      </c>
      <c r="K26" s="5">
        <v>0</v>
      </c>
    </row>
    <row r="27" spans="1:11" ht="23.25" thickBot="1">
      <c r="A27" s="3"/>
      <c r="B27" s="3" t="s">
        <v>4607</v>
      </c>
      <c r="C27" s="4">
        <v>1853</v>
      </c>
      <c r="D27" s="4">
        <v>1084</v>
      </c>
      <c r="E27" s="5">
        <v>325</v>
      </c>
      <c r="F27" s="5">
        <v>741</v>
      </c>
      <c r="G27" s="5">
        <v>4</v>
      </c>
      <c r="H27" s="5">
        <v>5</v>
      </c>
      <c r="I27" s="4">
        <v>1075</v>
      </c>
      <c r="J27" s="5">
        <v>9</v>
      </c>
      <c r="K27" s="5">
        <v>769</v>
      </c>
    </row>
    <row r="28" spans="1:11" ht="23.25" thickBot="1">
      <c r="A28" s="3"/>
      <c r="B28" s="3" t="s">
        <v>4606</v>
      </c>
      <c r="C28" s="4">
        <v>2996</v>
      </c>
      <c r="D28" s="4">
        <v>2062</v>
      </c>
      <c r="E28" s="5">
        <v>861</v>
      </c>
      <c r="F28" s="4">
        <v>1171</v>
      </c>
      <c r="G28" s="5">
        <v>5</v>
      </c>
      <c r="H28" s="5">
        <v>10</v>
      </c>
      <c r="I28" s="4">
        <v>2047</v>
      </c>
      <c r="J28" s="5">
        <v>15</v>
      </c>
      <c r="K28" s="5">
        <v>934</v>
      </c>
    </row>
    <row r="29" spans="1:11" ht="23.25" thickBot="1">
      <c r="A29" s="3"/>
      <c r="B29" s="3" t="s">
        <v>4605</v>
      </c>
      <c r="C29" s="4">
        <v>1894</v>
      </c>
      <c r="D29" s="4">
        <v>1233</v>
      </c>
      <c r="E29" s="5">
        <v>406</v>
      </c>
      <c r="F29" s="5">
        <v>796</v>
      </c>
      <c r="G29" s="5">
        <v>14</v>
      </c>
      <c r="H29" s="5">
        <v>6</v>
      </c>
      <c r="I29" s="4">
        <v>1222</v>
      </c>
      <c r="J29" s="5">
        <v>11</v>
      </c>
      <c r="K29" s="5">
        <v>661</v>
      </c>
    </row>
    <row r="30" spans="1:11" ht="23.25" thickBot="1">
      <c r="A30" s="3"/>
      <c r="B30" s="3" t="s">
        <v>4604</v>
      </c>
      <c r="C30" s="4">
        <v>2634</v>
      </c>
      <c r="D30" s="4">
        <v>1808</v>
      </c>
      <c r="E30" s="5">
        <v>619</v>
      </c>
      <c r="F30" s="4">
        <v>1163</v>
      </c>
      <c r="G30" s="5">
        <v>9</v>
      </c>
      <c r="H30" s="5">
        <v>9</v>
      </c>
      <c r="I30" s="4">
        <v>1800</v>
      </c>
      <c r="J30" s="5">
        <v>8</v>
      </c>
      <c r="K30" s="5">
        <v>826</v>
      </c>
    </row>
    <row r="31" spans="1:11" ht="17.25" thickBot="1">
      <c r="A31" s="3" t="s">
        <v>4603</v>
      </c>
      <c r="B31" s="3" t="s">
        <v>36</v>
      </c>
      <c r="C31" s="4">
        <v>18611</v>
      </c>
      <c r="D31" s="4">
        <v>13634</v>
      </c>
      <c r="E31" s="4">
        <v>4791</v>
      </c>
      <c r="F31" s="4">
        <v>8600</v>
      </c>
      <c r="G31" s="5">
        <v>64</v>
      </c>
      <c r="H31" s="5">
        <v>67</v>
      </c>
      <c r="I31" s="4">
        <v>13522</v>
      </c>
      <c r="J31" s="5">
        <v>112</v>
      </c>
      <c r="K31" s="4">
        <v>4977</v>
      </c>
    </row>
    <row r="32" spans="1:11" ht="23.25" thickBot="1">
      <c r="A32" s="3"/>
      <c r="B32" s="3" t="s">
        <v>37</v>
      </c>
      <c r="C32" s="4">
        <v>5180</v>
      </c>
      <c r="D32" s="4">
        <v>5180</v>
      </c>
      <c r="E32" s="4">
        <v>2178</v>
      </c>
      <c r="F32" s="4">
        <v>2933</v>
      </c>
      <c r="G32" s="5">
        <v>17</v>
      </c>
      <c r="H32" s="5">
        <v>22</v>
      </c>
      <c r="I32" s="4">
        <v>5150</v>
      </c>
      <c r="J32" s="5">
        <v>30</v>
      </c>
      <c r="K32" s="5">
        <v>0</v>
      </c>
    </row>
    <row r="33" spans="1:11" ht="23.25" thickBot="1">
      <c r="A33" s="3"/>
      <c r="B33" s="3" t="s">
        <v>4602</v>
      </c>
      <c r="C33" s="4">
        <v>2382</v>
      </c>
      <c r="D33" s="4">
        <v>1445</v>
      </c>
      <c r="E33" s="5">
        <v>396</v>
      </c>
      <c r="F33" s="4">
        <v>1017</v>
      </c>
      <c r="G33" s="5">
        <v>9</v>
      </c>
      <c r="H33" s="5">
        <v>7</v>
      </c>
      <c r="I33" s="4">
        <v>1429</v>
      </c>
      <c r="J33" s="5">
        <v>16</v>
      </c>
      <c r="K33" s="5">
        <v>937</v>
      </c>
    </row>
    <row r="34" spans="1:11" ht="23.25" thickBot="1">
      <c r="A34" s="3"/>
      <c r="B34" s="3" t="s">
        <v>4601</v>
      </c>
      <c r="C34" s="4">
        <v>2614</v>
      </c>
      <c r="D34" s="4">
        <v>1860</v>
      </c>
      <c r="E34" s="5">
        <v>671</v>
      </c>
      <c r="F34" s="4">
        <v>1161</v>
      </c>
      <c r="G34" s="5">
        <v>6</v>
      </c>
      <c r="H34" s="5">
        <v>6</v>
      </c>
      <c r="I34" s="4">
        <v>1844</v>
      </c>
      <c r="J34" s="5">
        <v>16</v>
      </c>
      <c r="K34" s="5">
        <v>754</v>
      </c>
    </row>
    <row r="35" spans="1:11" ht="23.25" thickBot="1">
      <c r="A35" s="3"/>
      <c r="B35" s="3" t="s">
        <v>4600</v>
      </c>
      <c r="C35" s="4">
        <v>2431</v>
      </c>
      <c r="D35" s="4">
        <v>1565</v>
      </c>
      <c r="E35" s="5">
        <v>506</v>
      </c>
      <c r="F35" s="4">
        <v>1021</v>
      </c>
      <c r="G35" s="5">
        <v>10</v>
      </c>
      <c r="H35" s="5">
        <v>12</v>
      </c>
      <c r="I35" s="4">
        <v>1549</v>
      </c>
      <c r="J35" s="5">
        <v>16</v>
      </c>
      <c r="K35" s="5">
        <v>866</v>
      </c>
    </row>
    <row r="36" spans="1:11" ht="23.25" thickBot="1">
      <c r="A36" s="3"/>
      <c r="B36" s="3" t="s">
        <v>4599</v>
      </c>
      <c r="C36" s="4">
        <v>2925</v>
      </c>
      <c r="D36" s="4">
        <v>1590</v>
      </c>
      <c r="E36" s="5">
        <v>491</v>
      </c>
      <c r="F36" s="4">
        <v>1048</v>
      </c>
      <c r="G36" s="5">
        <v>10</v>
      </c>
      <c r="H36" s="5">
        <v>14</v>
      </c>
      <c r="I36" s="4">
        <v>1563</v>
      </c>
      <c r="J36" s="5">
        <v>27</v>
      </c>
      <c r="K36" s="4">
        <v>1335</v>
      </c>
    </row>
    <row r="37" spans="1:11" ht="23.25" thickBot="1">
      <c r="A37" s="3"/>
      <c r="B37" s="3" t="s">
        <v>4598</v>
      </c>
      <c r="C37" s="4">
        <v>3079</v>
      </c>
      <c r="D37" s="4">
        <v>1994</v>
      </c>
      <c r="E37" s="5">
        <v>549</v>
      </c>
      <c r="F37" s="4">
        <v>1420</v>
      </c>
      <c r="G37" s="5">
        <v>12</v>
      </c>
      <c r="H37" s="5">
        <v>6</v>
      </c>
      <c r="I37" s="4">
        <v>1987</v>
      </c>
      <c r="J37" s="5">
        <v>7</v>
      </c>
      <c r="K37" s="4">
        <v>1085</v>
      </c>
    </row>
    <row r="38" spans="1:11" ht="17.25" thickBot="1">
      <c r="A38" s="3" t="s">
        <v>4597</v>
      </c>
      <c r="B38" s="3" t="s">
        <v>36</v>
      </c>
      <c r="C38" s="4">
        <v>9462</v>
      </c>
      <c r="D38" s="4">
        <v>6611</v>
      </c>
      <c r="E38" s="4">
        <v>2438</v>
      </c>
      <c r="F38" s="4">
        <v>4016</v>
      </c>
      <c r="G38" s="5">
        <v>44</v>
      </c>
      <c r="H38" s="5">
        <v>41</v>
      </c>
      <c r="I38" s="4">
        <v>6539</v>
      </c>
      <c r="J38" s="5">
        <v>72</v>
      </c>
      <c r="K38" s="4">
        <v>2851</v>
      </c>
    </row>
    <row r="39" spans="1:11" ht="23.25" thickBot="1">
      <c r="A39" s="3"/>
      <c r="B39" s="3" t="s">
        <v>37</v>
      </c>
      <c r="C39" s="4">
        <v>2622</v>
      </c>
      <c r="D39" s="4">
        <v>2622</v>
      </c>
      <c r="E39" s="4">
        <v>1152</v>
      </c>
      <c r="F39" s="4">
        <v>1427</v>
      </c>
      <c r="G39" s="5">
        <v>15</v>
      </c>
      <c r="H39" s="5">
        <v>12</v>
      </c>
      <c r="I39" s="4">
        <v>2606</v>
      </c>
      <c r="J39" s="5">
        <v>16</v>
      </c>
      <c r="K39" s="5">
        <v>0</v>
      </c>
    </row>
    <row r="40" spans="1:11" ht="23.25" thickBot="1">
      <c r="A40" s="3"/>
      <c r="B40" s="3" t="s">
        <v>4596</v>
      </c>
      <c r="C40" s="4">
        <v>2583</v>
      </c>
      <c r="D40" s="4">
        <v>1417</v>
      </c>
      <c r="E40" s="5">
        <v>515</v>
      </c>
      <c r="F40" s="5">
        <v>866</v>
      </c>
      <c r="G40" s="5">
        <v>6</v>
      </c>
      <c r="H40" s="5">
        <v>14</v>
      </c>
      <c r="I40" s="4">
        <v>1401</v>
      </c>
      <c r="J40" s="5">
        <v>16</v>
      </c>
      <c r="K40" s="4">
        <v>1166</v>
      </c>
    </row>
    <row r="41" spans="1:11" ht="23.25" thickBot="1">
      <c r="A41" s="3"/>
      <c r="B41" s="3" t="s">
        <v>4595</v>
      </c>
      <c r="C41" s="4">
        <v>2156</v>
      </c>
      <c r="D41" s="4">
        <v>1261</v>
      </c>
      <c r="E41" s="5">
        <v>384</v>
      </c>
      <c r="F41" s="5">
        <v>838</v>
      </c>
      <c r="G41" s="5">
        <v>9</v>
      </c>
      <c r="H41" s="5">
        <v>11</v>
      </c>
      <c r="I41" s="4">
        <v>1242</v>
      </c>
      <c r="J41" s="5">
        <v>19</v>
      </c>
      <c r="K41" s="5">
        <v>895</v>
      </c>
    </row>
    <row r="42" spans="1:11" ht="23.25" thickBot="1">
      <c r="A42" s="3"/>
      <c r="B42" s="3" t="s">
        <v>4594</v>
      </c>
      <c r="C42" s="4">
        <v>2101</v>
      </c>
      <c r="D42" s="4">
        <v>1311</v>
      </c>
      <c r="E42" s="5">
        <v>387</v>
      </c>
      <c r="F42" s="5">
        <v>885</v>
      </c>
      <c r="G42" s="5">
        <v>14</v>
      </c>
      <c r="H42" s="5">
        <v>4</v>
      </c>
      <c r="I42" s="4">
        <v>1290</v>
      </c>
      <c r="J42" s="5">
        <v>21</v>
      </c>
      <c r="K42" s="5">
        <v>790</v>
      </c>
    </row>
    <row r="43" spans="1:11" ht="17.25" thickBot="1">
      <c r="A43" s="3" t="s">
        <v>4593</v>
      </c>
      <c r="B43" s="3" t="s">
        <v>36</v>
      </c>
      <c r="C43" s="4">
        <v>14077</v>
      </c>
      <c r="D43" s="4">
        <v>10549</v>
      </c>
      <c r="E43" s="4">
        <v>4117</v>
      </c>
      <c r="F43" s="4">
        <v>6268</v>
      </c>
      <c r="G43" s="5">
        <v>40</v>
      </c>
      <c r="H43" s="5">
        <v>47</v>
      </c>
      <c r="I43" s="4">
        <v>10472</v>
      </c>
      <c r="J43" s="5">
        <v>77</v>
      </c>
      <c r="K43" s="4">
        <v>3528</v>
      </c>
    </row>
    <row r="44" spans="1:11" ht="23.25" thickBot="1">
      <c r="A44" s="3"/>
      <c r="B44" s="3" t="s">
        <v>37</v>
      </c>
      <c r="C44" s="4">
        <v>3586</v>
      </c>
      <c r="D44" s="4">
        <v>3586</v>
      </c>
      <c r="E44" s="4">
        <v>1672</v>
      </c>
      <c r="F44" s="4">
        <v>1873</v>
      </c>
      <c r="G44" s="5">
        <v>13</v>
      </c>
      <c r="H44" s="5">
        <v>9</v>
      </c>
      <c r="I44" s="4">
        <v>3567</v>
      </c>
      <c r="J44" s="5">
        <v>19</v>
      </c>
      <c r="K44" s="5">
        <v>0</v>
      </c>
    </row>
    <row r="45" spans="1:11" ht="23.25" thickBot="1">
      <c r="A45" s="3"/>
      <c r="B45" s="3" t="s">
        <v>4592</v>
      </c>
      <c r="C45" s="4">
        <v>2684</v>
      </c>
      <c r="D45" s="4">
        <v>1579</v>
      </c>
      <c r="E45" s="5">
        <v>472</v>
      </c>
      <c r="F45" s="4">
        <v>1079</v>
      </c>
      <c r="G45" s="5">
        <v>8</v>
      </c>
      <c r="H45" s="5">
        <v>6</v>
      </c>
      <c r="I45" s="4">
        <v>1565</v>
      </c>
      <c r="J45" s="5">
        <v>14</v>
      </c>
      <c r="K45" s="4">
        <v>1105</v>
      </c>
    </row>
    <row r="46" spans="1:11" ht="23.25" thickBot="1">
      <c r="A46" s="3"/>
      <c r="B46" s="3" t="s">
        <v>4591</v>
      </c>
      <c r="C46" s="4">
        <v>2147</v>
      </c>
      <c r="D46" s="4">
        <v>1483</v>
      </c>
      <c r="E46" s="5">
        <v>572</v>
      </c>
      <c r="F46" s="5">
        <v>894</v>
      </c>
      <c r="G46" s="5">
        <v>3</v>
      </c>
      <c r="H46" s="5">
        <v>5</v>
      </c>
      <c r="I46" s="4">
        <v>1474</v>
      </c>
      <c r="J46" s="5">
        <v>9</v>
      </c>
      <c r="K46" s="5">
        <v>664</v>
      </c>
    </row>
    <row r="47" spans="1:11" ht="23.25" thickBot="1">
      <c r="A47" s="3"/>
      <c r="B47" s="3" t="s">
        <v>4590</v>
      </c>
      <c r="C47" s="4">
        <v>2444</v>
      </c>
      <c r="D47" s="4">
        <v>1637</v>
      </c>
      <c r="E47" s="5">
        <v>595</v>
      </c>
      <c r="F47" s="4">
        <v>1004</v>
      </c>
      <c r="G47" s="5">
        <v>8</v>
      </c>
      <c r="H47" s="5">
        <v>12</v>
      </c>
      <c r="I47" s="4">
        <v>1619</v>
      </c>
      <c r="J47" s="5">
        <v>18</v>
      </c>
      <c r="K47" s="5">
        <v>807</v>
      </c>
    </row>
    <row r="48" spans="1:11" ht="23.25" thickBot="1">
      <c r="A48" s="3"/>
      <c r="B48" s="3" t="s">
        <v>4589</v>
      </c>
      <c r="C48" s="4">
        <v>3216</v>
      </c>
      <c r="D48" s="4">
        <v>2264</v>
      </c>
      <c r="E48" s="5">
        <v>806</v>
      </c>
      <c r="F48" s="4">
        <v>1418</v>
      </c>
      <c r="G48" s="5">
        <v>8</v>
      </c>
      <c r="H48" s="5">
        <v>15</v>
      </c>
      <c r="I48" s="4">
        <v>2247</v>
      </c>
      <c r="J48" s="5">
        <v>17</v>
      </c>
      <c r="K48" s="5">
        <v>952</v>
      </c>
    </row>
    <row r="49" spans="1:11" ht="17.25" thickBot="1">
      <c r="A49" s="3" t="s">
        <v>4588</v>
      </c>
      <c r="B49" s="3" t="s">
        <v>36</v>
      </c>
      <c r="C49" s="4">
        <v>17559</v>
      </c>
      <c r="D49" s="4">
        <v>13485</v>
      </c>
      <c r="E49" s="4">
        <v>5015</v>
      </c>
      <c r="F49" s="4">
        <v>8279</v>
      </c>
      <c r="G49" s="5">
        <v>63</v>
      </c>
      <c r="H49" s="5">
        <v>34</v>
      </c>
      <c r="I49" s="4">
        <v>13391</v>
      </c>
      <c r="J49" s="5">
        <v>94</v>
      </c>
      <c r="K49" s="4">
        <v>4074</v>
      </c>
    </row>
    <row r="50" spans="1:11" ht="23.25" thickBot="1">
      <c r="A50" s="3"/>
      <c r="B50" s="3" t="s">
        <v>37</v>
      </c>
      <c r="C50" s="4">
        <v>4466</v>
      </c>
      <c r="D50" s="4">
        <v>4466</v>
      </c>
      <c r="E50" s="4">
        <v>1991</v>
      </c>
      <c r="F50" s="4">
        <v>2433</v>
      </c>
      <c r="G50" s="5">
        <v>10</v>
      </c>
      <c r="H50" s="5">
        <v>8</v>
      </c>
      <c r="I50" s="4">
        <v>4442</v>
      </c>
      <c r="J50" s="5">
        <v>24</v>
      </c>
      <c r="K50" s="5">
        <v>0</v>
      </c>
    </row>
    <row r="51" spans="1:11" ht="23.25" thickBot="1">
      <c r="A51" s="3"/>
      <c r="B51" s="3" t="s">
        <v>4587</v>
      </c>
      <c r="C51" s="4">
        <v>2935</v>
      </c>
      <c r="D51" s="4">
        <v>1966</v>
      </c>
      <c r="E51" s="5">
        <v>552</v>
      </c>
      <c r="F51" s="4">
        <v>1381</v>
      </c>
      <c r="G51" s="5">
        <v>18</v>
      </c>
      <c r="H51" s="5">
        <v>2</v>
      </c>
      <c r="I51" s="4">
        <v>1953</v>
      </c>
      <c r="J51" s="5">
        <v>13</v>
      </c>
      <c r="K51" s="5">
        <v>969</v>
      </c>
    </row>
    <row r="52" spans="1:11" ht="23.25" thickBot="1">
      <c r="A52" s="3"/>
      <c r="B52" s="3" t="s">
        <v>4586</v>
      </c>
      <c r="C52" s="4">
        <v>1720</v>
      </c>
      <c r="D52" s="4">
        <v>1046</v>
      </c>
      <c r="E52" s="5">
        <v>308</v>
      </c>
      <c r="F52" s="5">
        <v>702</v>
      </c>
      <c r="G52" s="5">
        <v>16</v>
      </c>
      <c r="H52" s="5">
        <v>6</v>
      </c>
      <c r="I52" s="4">
        <v>1032</v>
      </c>
      <c r="J52" s="5">
        <v>14</v>
      </c>
      <c r="K52" s="5">
        <v>674</v>
      </c>
    </row>
    <row r="53" spans="1:11" ht="23.25" thickBot="1">
      <c r="A53" s="3"/>
      <c r="B53" s="3" t="s">
        <v>4585</v>
      </c>
      <c r="C53" s="4">
        <v>3501</v>
      </c>
      <c r="D53" s="4">
        <v>2418</v>
      </c>
      <c r="E53" s="5">
        <v>823</v>
      </c>
      <c r="F53" s="4">
        <v>1561</v>
      </c>
      <c r="G53" s="5">
        <v>11</v>
      </c>
      <c r="H53" s="5">
        <v>5</v>
      </c>
      <c r="I53" s="4">
        <v>2400</v>
      </c>
      <c r="J53" s="5">
        <v>18</v>
      </c>
      <c r="K53" s="4">
        <v>1083</v>
      </c>
    </row>
    <row r="54" spans="1:11" ht="23.25" thickBot="1">
      <c r="A54" s="3"/>
      <c r="B54" s="3" t="s">
        <v>4584</v>
      </c>
      <c r="C54" s="4">
        <v>2887</v>
      </c>
      <c r="D54" s="4">
        <v>2076</v>
      </c>
      <c r="E54" s="5">
        <v>779</v>
      </c>
      <c r="F54" s="4">
        <v>1273</v>
      </c>
      <c r="G54" s="5">
        <v>2</v>
      </c>
      <c r="H54" s="5">
        <v>7</v>
      </c>
      <c r="I54" s="4">
        <v>2061</v>
      </c>
      <c r="J54" s="5">
        <v>15</v>
      </c>
      <c r="K54" s="5">
        <v>811</v>
      </c>
    </row>
    <row r="55" spans="1:11" ht="23.25" thickBot="1">
      <c r="A55" s="3"/>
      <c r="B55" s="3" t="s">
        <v>4583</v>
      </c>
      <c r="C55" s="4">
        <v>2050</v>
      </c>
      <c r="D55" s="4">
        <v>1513</v>
      </c>
      <c r="E55" s="5">
        <v>562</v>
      </c>
      <c r="F55" s="5">
        <v>929</v>
      </c>
      <c r="G55" s="5">
        <v>6</v>
      </c>
      <c r="H55" s="5">
        <v>6</v>
      </c>
      <c r="I55" s="4">
        <v>1503</v>
      </c>
      <c r="J55" s="5">
        <v>10</v>
      </c>
      <c r="K55" s="5">
        <v>537</v>
      </c>
    </row>
    <row r="56" spans="1:11" ht="17.25" thickBot="1">
      <c r="A56" s="3" t="s">
        <v>4582</v>
      </c>
      <c r="B56" s="3" t="s">
        <v>36</v>
      </c>
      <c r="C56" s="4">
        <v>9269</v>
      </c>
      <c r="D56" s="4">
        <v>5658</v>
      </c>
      <c r="E56" s="4">
        <v>1822</v>
      </c>
      <c r="F56" s="4">
        <v>3731</v>
      </c>
      <c r="G56" s="5">
        <v>24</v>
      </c>
      <c r="H56" s="5">
        <v>32</v>
      </c>
      <c r="I56" s="4">
        <v>5609</v>
      </c>
      <c r="J56" s="5">
        <v>49</v>
      </c>
      <c r="K56" s="4">
        <v>3611</v>
      </c>
    </row>
    <row r="57" spans="1:11" ht="23.25" thickBot="1">
      <c r="A57" s="3"/>
      <c r="B57" s="3" t="s">
        <v>37</v>
      </c>
      <c r="C57" s="4">
        <v>1718</v>
      </c>
      <c r="D57" s="4">
        <v>1718</v>
      </c>
      <c r="E57" s="5">
        <v>703</v>
      </c>
      <c r="F57" s="5">
        <v>986</v>
      </c>
      <c r="G57" s="5">
        <v>6</v>
      </c>
      <c r="H57" s="5">
        <v>7</v>
      </c>
      <c r="I57" s="4">
        <v>1702</v>
      </c>
      <c r="J57" s="5">
        <v>16</v>
      </c>
      <c r="K57" s="5">
        <v>0</v>
      </c>
    </row>
    <row r="58" spans="1:11" ht="23.25" thickBot="1">
      <c r="A58" s="3"/>
      <c r="B58" s="3" t="s">
        <v>4581</v>
      </c>
      <c r="C58" s="4">
        <v>2239</v>
      </c>
      <c r="D58" s="4">
        <v>1153</v>
      </c>
      <c r="E58" s="5">
        <v>312</v>
      </c>
      <c r="F58" s="5">
        <v>822</v>
      </c>
      <c r="G58" s="5">
        <v>5</v>
      </c>
      <c r="H58" s="5">
        <v>7</v>
      </c>
      <c r="I58" s="4">
        <v>1146</v>
      </c>
      <c r="J58" s="5">
        <v>7</v>
      </c>
      <c r="K58" s="4">
        <v>1086</v>
      </c>
    </row>
    <row r="59" spans="1:11" ht="23.25" thickBot="1">
      <c r="A59" s="3"/>
      <c r="B59" s="3" t="s">
        <v>4580</v>
      </c>
      <c r="C59" s="4">
        <v>2835</v>
      </c>
      <c r="D59" s="4">
        <v>1516</v>
      </c>
      <c r="E59" s="5">
        <v>443</v>
      </c>
      <c r="F59" s="4">
        <v>1044</v>
      </c>
      <c r="G59" s="5">
        <v>7</v>
      </c>
      <c r="H59" s="5">
        <v>11</v>
      </c>
      <c r="I59" s="4">
        <v>1505</v>
      </c>
      <c r="J59" s="5">
        <v>11</v>
      </c>
      <c r="K59" s="4">
        <v>1319</v>
      </c>
    </row>
    <row r="60" spans="1:11" ht="23.25" thickBot="1">
      <c r="A60" s="3"/>
      <c r="B60" s="3" t="s">
        <v>4579</v>
      </c>
      <c r="C60" s="4">
        <v>2477</v>
      </c>
      <c r="D60" s="4">
        <v>1271</v>
      </c>
      <c r="E60" s="5">
        <v>364</v>
      </c>
      <c r="F60" s="5">
        <v>879</v>
      </c>
      <c r="G60" s="5">
        <v>6</v>
      </c>
      <c r="H60" s="5">
        <v>7</v>
      </c>
      <c r="I60" s="4">
        <v>1256</v>
      </c>
      <c r="J60" s="5">
        <v>15</v>
      </c>
      <c r="K60" s="4">
        <v>1206</v>
      </c>
    </row>
    <row r="61" spans="1:11" ht="17.25" thickBot="1">
      <c r="A61" s="3" t="s">
        <v>4578</v>
      </c>
      <c r="B61" s="3" t="s">
        <v>36</v>
      </c>
      <c r="C61" s="4">
        <v>24148</v>
      </c>
      <c r="D61" s="4">
        <v>17927</v>
      </c>
      <c r="E61" s="4">
        <v>7557</v>
      </c>
      <c r="F61" s="4">
        <v>10110</v>
      </c>
      <c r="G61" s="5">
        <v>66</v>
      </c>
      <c r="H61" s="5">
        <v>63</v>
      </c>
      <c r="I61" s="4">
        <v>17796</v>
      </c>
      <c r="J61" s="5">
        <v>131</v>
      </c>
      <c r="K61" s="4">
        <v>6221</v>
      </c>
    </row>
    <row r="62" spans="1:11" ht="23.25" thickBot="1">
      <c r="A62" s="3"/>
      <c r="B62" s="3" t="s">
        <v>37</v>
      </c>
      <c r="C62" s="4">
        <v>5566</v>
      </c>
      <c r="D62" s="4">
        <v>5565</v>
      </c>
      <c r="E62" s="4">
        <v>2722</v>
      </c>
      <c r="F62" s="4">
        <v>2785</v>
      </c>
      <c r="G62" s="5">
        <v>13</v>
      </c>
      <c r="H62" s="5">
        <v>17</v>
      </c>
      <c r="I62" s="4">
        <v>5537</v>
      </c>
      <c r="J62" s="5">
        <v>28</v>
      </c>
      <c r="K62" s="5">
        <v>1</v>
      </c>
    </row>
    <row r="63" spans="1:11" ht="23.25" thickBot="1">
      <c r="A63" s="3"/>
      <c r="B63" s="3" t="s">
        <v>4577</v>
      </c>
      <c r="C63" s="4">
        <v>2288</v>
      </c>
      <c r="D63" s="4">
        <v>1531</v>
      </c>
      <c r="E63" s="5">
        <v>668</v>
      </c>
      <c r="F63" s="5">
        <v>836</v>
      </c>
      <c r="G63" s="5">
        <v>4</v>
      </c>
      <c r="H63" s="5">
        <v>9</v>
      </c>
      <c r="I63" s="4">
        <v>1517</v>
      </c>
      <c r="J63" s="5">
        <v>14</v>
      </c>
      <c r="K63" s="5">
        <v>757</v>
      </c>
    </row>
    <row r="64" spans="1:11" ht="23.25" thickBot="1">
      <c r="A64" s="3"/>
      <c r="B64" s="3" t="s">
        <v>4576</v>
      </c>
      <c r="C64" s="4">
        <v>2396</v>
      </c>
      <c r="D64" s="4">
        <v>1446</v>
      </c>
      <c r="E64" s="5">
        <v>524</v>
      </c>
      <c r="F64" s="5">
        <v>895</v>
      </c>
      <c r="G64" s="5">
        <v>9</v>
      </c>
      <c r="H64" s="5">
        <v>4</v>
      </c>
      <c r="I64" s="4">
        <v>1432</v>
      </c>
      <c r="J64" s="5">
        <v>14</v>
      </c>
      <c r="K64" s="5">
        <v>950</v>
      </c>
    </row>
    <row r="65" spans="1:11" ht="23.25" thickBot="1">
      <c r="A65" s="3"/>
      <c r="B65" s="3" t="s">
        <v>4575</v>
      </c>
      <c r="C65" s="4">
        <v>2500</v>
      </c>
      <c r="D65" s="4">
        <v>1553</v>
      </c>
      <c r="E65" s="5">
        <v>548</v>
      </c>
      <c r="F65" s="5">
        <v>967</v>
      </c>
      <c r="G65" s="5">
        <v>12</v>
      </c>
      <c r="H65" s="5">
        <v>9</v>
      </c>
      <c r="I65" s="4">
        <v>1536</v>
      </c>
      <c r="J65" s="5">
        <v>17</v>
      </c>
      <c r="K65" s="5">
        <v>947</v>
      </c>
    </row>
    <row r="66" spans="1:11" ht="23.25" thickBot="1">
      <c r="A66" s="3"/>
      <c r="B66" s="3" t="s">
        <v>4574</v>
      </c>
      <c r="C66" s="4">
        <v>2303</v>
      </c>
      <c r="D66" s="4">
        <v>1487</v>
      </c>
      <c r="E66" s="5">
        <v>565</v>
      </c>
      <c r="F66" s="5">
        <v>896</v>
      </c>
      <c r="G66" s="5">
        <v>4</v>
      </c>
      <c r="H66" s="5">
        <v>10</v>
      </c>
      <c r="I66" s="4">
        <v>1475</v>
      </c>
      <c r="J66" s="5">
        <v>12</v>
      </c>
      <c r="K66" s="5">
        <v>816</v>
      </c>
    </row>
    <row r="67" spans="1:11" ht="23.25" thickBot="1">
      <c r="A67" s="3"/>
      <c r="B67" s="3" t="s">
        <v>4573</v>
      </c>
      <c r="C67" s="4">
        <v>2638</v>
      </c>
      <c r="D67" s="4">
        <v>1900</v>
      </c>
      <c r="E67" s="5">
        <v>636</v>
      </c>
      <c r="F67" s="4">
        <v>1246</v>
      </c>
      <c r="G67" s="5">
        <v>5</v>
      </c>
      <c r="H67" s="5">
        <v>4</v>
      </c>
      <c r="I67" s="4">
        <v>1891</v>
      </c>
      <c r="J67" s="5">
        <v>9</v>
      </c>
      <c r="K67" s="5">
        <v>738</v>
      </c>
    </row>
    <row r="68" spans="1:11" ht="23.25" thickBot="1">
      <c r="A68" s="3"/>
      <c r="B68" s="3" t="s">
        <v>4572</v>
      </c>
      <c r="C68" s="4">
        <v>3625</v>
      </c>
      <c r="D68" s="4">
        <v>2487</v>
      </c>
      <c r="E68" s="4">
        <v>1011</v>
      </c>
      <c r="F68" s="4">
        <v>1435</v>
      </c>
      <c r="G68" s="5">
        <v>12</v>
      </c>
      <c r="H68" s="5">
        <v>8</v>
      </c>
      <c r="I68" s="4">
        <v>2466</v>
      </c>
      <c r="J68" s="5">
        <v>21</v>
      </c>
      <c r="K68" s="4">
        <v>1138</v>
      </c>
    </row>
    <row r="69" spans="1:11" ht="23.25" thickBot="1">
      <c r="A69" s="3"/>
      <c r="B69" s="3" t="s">
        <v>4571</v>
      </c>
      <c r="C69" s="4">
        <v>2832</v>
      </c>
      <c r="D69" s="4">
        <v>1958</v>
      </c>
      <c r="E69" s="5">
        <v>883</v>
      </c>
      <c r="F69" s="4">
        <v>1050</v>
      </c>
      <c r="G69" s="5">
        <v>7</v>
      </c>
      <c r="H69" s="5">
        <v>2</v>
      </c>
      <c r="I69" s="4">
        <v>1942</v>
      </c>
      <c r="J69" s="5">
        <v>16</v>
      </c>
      <c r="K69" s="5">
        <v>874</v>
      </c>
    </row>
    <row r="70" spans="1:11" ht="17.25" thickBot="1">
      <c r="A70" s="3" t="s">
        <v>4570</v>
      </c>
      <c r="B70" s="3" t="s">
        <v>36</v>
      </c>
      <c r="C70" s="4">
        <v>21422</v>
      </c>
      <c r="D70" s="4">
        <v>15522</v>
      </c>
      <c r="E70" s="4">
        <v>6199</v>
      </c>
      <c r="F70" s="4">
        <v>9058</v>
      </c>
      <c r="G70" s="5">
        <v>76</v>
      </c>
      <c r="H70" s="5">
        <v>78</v>
      </c>
      <c r="I70" s="4">
        <v>15411</v>
      </c>
      <c r="J70" s="5">
        <v>111</v>
      </c>
      <c r="K70" s="4">
        <v>5900</v>
      </c>
    </row>
    <row r="71" spans="1:11" ht="23.25" thickBot="1">
      <c r="A71" s="3"/>
      <c r="B71" s="3" t="s">
        <v>37</v>
      </c>
      <c r="C71" s="4">
        <v>5129</v>
      </c>
      <c r="D71" s="4">
        <v>5129</v>
      </c>
      <c r="E71" s="4">
        <v>2280</v>
      </c>
      <c r="F71" s="4">
        <v>2796</v>
      </c>
      <c r="G71" s="5">
        <v>13</v>
      </c>
      <c r="H71" s="5">
        <v>17</v>
      </c>
      <c r="I71" s="4">
        <v>5106</v>
      </c>
      <c r="J71" s="5">
        <v>23</v>
      </c>
      <c r="K71" s="5">
        <v>0</v>
      </c>
    </row>
    <row r="72" spans="1:11" ht="23.25" thickBot="1">
      <c r="A72" s="3"/>
      <c r="B72" s="3" t="s">
        <v>4569</v>
      </c>
      <c r="C72" s="4">
        <v>2667</v>
      </c>
      <c r="D72" s="4">
        <v>1532</v>
      </c>
      <c r="E72" s="5">
        <v>524</v>
      </c>
      <c r="F72" s="5">
        <v>979</v>
      </c>
      <c r="G72" s="5">
        <v>11</v>
      </c>
      <c r="H72" s="5">
        <v>4</v>
      </c>
      <c r="I72" s="4">
        <v>1518</v>
      </c>
      <c r="J72" s="5">
        <v>14</v>
      </c>
      <c r="K72" s="4">
        <v>1135</v>
      </c>
    </row>
    <row r="73" spans="1:11" ht="23.25" thickBot="1">
      <c r="A73" s="3"/>
      <c r="B73" s="3" t="s">
        <v>4568</v>
      </c>
      <c r="C73" s="4">
        <v>2717</v>
      </c>
      <c r="D73" s="4">
        <v>1736</v>
      </c>
      <c r="E73" s="5">
        <v>657</v>
      </c>
      <c r="F73" s="4">
        <v>1040</v>
      </c>
      <c r="G73" s="5">
        <v>12</v>
      </c>
      <c r="H73" s="5">
        <v>13</v>
      </c>
      <c r="I73" s="4">
        <v>1722</v>
      </c>
      <c r="J73" s="5">
        <v>14</v>
      </c>
      <c r="K73" s="5">
        <v>981</v>
      </c>
    </row>
    <row r="74" spans="1:11" ht="23.25" thickBot="1">
      <c r="A74" s="3"/>
      <c r="B74" s="3" t="s">
        <v>4567</v>
      </c>
      <c r="C74" s="4">
        <v>3778</v>
      </c>
      <c r="D74" s="4">
        <v>2360</v>
      </c>
      <c r="E74" s="5">
        <v>908</v>
      </c>
      <c r="F74" s="4">
        <v>1422</v>
      </c>
      <c r="G74" s="5">
        <v>12</v>
      </c>
      <c r="H74" s="5">
        <v>11</v>
      </c>
      <c r="I74" s="4">
        <v>2353</v>
      </c>
      <c r="J74" s="5">
        <v>7</v>
      </c>
      <c r="K74" s="4">
        <v>1418</v>
      </c>
    </row>
    <row r="75" spans="1:11" ht="23.25" thickBot="1">
      <c r="A75" s="3"/>
      <c r="B75" s="3" t="s">
        <v>4566</v>
      </c>
      <c r="C75" s="4">
        <v>3471</v>
      </c>
      <c r="D75" s="4">
        <v>2392</v>
      </c>
      <c r="E75" s="5">
        <v>942</v>
      </c>
      <c r="F75" s="4">
        <v>1396</v>
      </c>
      <c r="G75" s="5">
        <v>11</v>
      </c>
      <c r="H75" s="5">
        <v>18</v>
      </c>
      <c r="I75" s="4">
        <v>2367</v>
      </c>
      <c r="J75" s="5">
        <v>25</v>
      </c>
      <c r="K75" s="4">
        <v>1079</v>
      </c>
    </row>
    <row r="76" spans="1:11" ht="23.25" thickBot="1">
      <c r="A76" s="3"/>
      <c r="B76" s="3" t="s">
        <v>4565</v>
      </c>
      <c r="C76" s="4">
        <v>3660</v>
      </c>
      <c r="D76" s="4">
        <v>2373</v>
      </c>
      <c r="E76" s="5">
        <v>888</v>
      </c>
      <c r="F76" s="4">
        <v>1425</v>
      </c>
      <c r="G76" s="5">
        <v>17</v>
      </c>
      <c r="H76" s="5">
        <v>15</v>
      </c>
      <c r="I76" s="4">
        <v>2345</v>
      </c>
      <c r="J76" s="5">
        <v>28</v>
      </c>
      <c r="K76" s="4">
        <v>1287</v>
      </c>
    </row>
    <row r="77" spans="1:11" ht="17.25" thickBot="1">
      <c r="A77" s="3" t="s">
        <v>4564</v>
      </c>
      <c r="B77" s="3" t="s">
        <v>36</v>
      </c>
      <c r="C77" s="4">
        <v>25894</v>
      </c>
      <c r="D77" s="4">
        <v>18657</v>
      </c>
      <c r="E77" s="4">
        <v>7714</v>
      </c>
      <c r="F77" s="4">
        <v>10642</v>
      </c>
      <c r="G77" s="5">
        <v>68</v>
      </c>
      <c r="H77" s="5">
        <v>90</v>
      </c>
      <c r="I77" s="4">
        <v>18514</v>
      </c>
      <c r="J77" s="5">
        <v>143</v>
      </c>
      <c r="K77" s="4">
        <v>7237</v>
      </c>
    </row>
    <row r="78" spans="1:11" ht="23.25" thickBot="1">
      <c r="A78" s="3"/>
      <c r="B78" s="3" t="s">
        <v>37</v>
      </c>
      <c r="C78" s="4">
        <v>5580</v>
      </c>
      <c r="D78" s="4">
        <v>5580</v>
      </c>
      <c r="E78" s="4">
        <v>2562</v>
      </c>
      <c r="F78" s="4">
        <v>2940</v>
      </c>
      <c r="G78" s="5">
        <v>19</v>
      </c>
      <c r="H78" s="5">
        <v>18</v>
      </c>
      <c r="I78" s="4">
        <v>5539</v>
      </c>
      <c r="J78" s="5">
        <v>41</v>
      </c>
      <c r="K78" s="5">
        <v>0</v>
      </c>
    </row>
    <row r="79" spans="1:11" ht="23.25" thickBot="1">
      <c r="A79" s="3"/>
      <c r="B79" s="3" t="s">
        <v>4563</v>
      </c>
      <c r="C79" s="4">
        <v>2776</v>
      </c>
      <c r="D79" s="4">
        <v>1688</v>
      </c>
      <c r="E79" s="5">
        <v>616</v>
      </c>
      <c r="F79" s="4">
        <v>1036</v>
      </c>
      <c r="G79" s="5">
        <v>10</v>
      </c>
      <c r="H79" s="5">
        <v>15</v>
      </c>
      <c r="I79" s="4">
        <v>1677</v>
      </c>
      <c r="J79" s="5">
        <v>11</v>
      </c>
      <c r="K79" s="4">
        <v>1088</v>
      </c>
    </row>
    <row r="80" spans="1:11" ht="23.25" thickBot="1">
      <c r="A80" s="3"/>
      <c r="B80" s="3" t="s">
        <v>4562</v>
      </c>
      <c r="C80" s="4">
        <v>2574</v>
      </c>
      <c r="D80" s="4">
        <v>1578</v>
      </c>
      <c r="E80" s="5">
        <v>542</v>
      </c>
      <c r="F80" s="4">
        <v>1005</v>
      </c>
      <c r="G80" s="5">
        <v>7</v>
      </c>
      <c r="H80" s="5">
        <v>8</v>
      </c>
      <c r="I80" s="4">
        <v>1562</v>
      </c>
      <c r="J80" s="5">
        <v>16</v>
      </c>
      <c r="K80" s="5">
        <v>996</v>
      </c>
    </row>
    <row r="81" spans="1:11" ht="23.25" thickBot="1">
      <c r="A81" s="3"/>
      <c r="B81" s="3" t="s">
        <v>4561</v>
      </c>
      <c r="C81" s="4">
        <v>2530</v>
      </c>
      <c r="D81" s="4">
        <v>1577</v>
      </c>
      <c r="E81" s="5">
        <v>645</v>
      </c>
      <c r="F81" s="5">
        <v>910</v>
      </c>
      <c r="G81" s="5">
        <v>1</v>
      </c>
      <c r="H81" s="5">
        <v>9</v>
      </c>
      <c r="I81" s="4">
        <v>1565</v>
      </c>
      <c r="J81" s="5">
        <v>12</v>
      </c>
      <c r="K81" s="5">
        <v>953</v>
      </c>
    </row>
    <row r="82" spans="1:11" ht="23.25" thickBot="1">
      <c r="A82" s="3"/>
      <c r="B82" s="3" t="s">
        <v>4560</v>
      </c>
      <c r="C82" s="4">
        <v>2007</v>
      </c>
      <c r="D82" s="4">
        <v>1310</v>
      </c>
      <c r="E82" s="5">
        <v>555</v>
      </c>
      <c r="F82" s="5">
        <v>730</v>
      </c>
      <c r="G82" s="5">
        <v>6</v>
      </c>
      <c r="H82" s="5">
        <v>8</v>
      </c>
      <c r="I82" s="4">
        <v>1299</v>
      </c>
      <c r="J82" s="5">
        <v>11</v>
      </c>
      <c r="K82" s="5">
        <v>697</v>
      </c>
    </row>
    <row r="83" spans="1:11" ht="23.25" thickBot="1">
      <c r="A83" s="3"/>
      <c r="B83" s="3" t="s">
        <v>4559</v>
      </c>
      <c r="C83" s="4">
        <v>3169</v>
      </c>
      <c r="D83" s="4">
        <v>2068</v>
      </c>
      <c r="E83" s="5">
        <v>735</v>
      </c>
      <c r="F83" s="4">
        <v>1306</v>
      </c>
      <c r="G83" s="5">
        <v>4</v>
      </c>
      <c r="H83" s="5">
        <v>9</v>
      </c>
      <c r="I83" s="4">
        <v>2054</v>
      </c>
      <c r="J83" s="5">
        <v>14</v>
      </c>
      <c r="K83" s="4">
        <v>1101</v>
      </c>
    </row>
    <row r="84" spans="1:11" ht="23.25" thickBot="1">
      <c r="A84" s="3"/>
      <c r="B84" s="3" t="s">
        <v>4558</v>
      </c>
      <c r="C84" s="4">
        <v>3345</v>
      </c>
      <c r="D84" s="4">
        <v>2188</v>
      </c>
      <c r="E84" s="5">
        <v>910</v>
      </c>
      <c r="F84" s="4">
        <v>1240</v>
      </c>
      <c r="G84" s="5">
        <v>9</v>
      </c>
      <c r="H84" s="5">
        <v>12</v>
      </c>
      <c r="I84" s="4">
        <v>2171</v>
      </c>
      <c r="J84" s="5">
        <v>17</v>
      </c>
      <c r="K84" s="4">
        <v>1157</v>
      </c>
    </row>
    <row r="85" spans="1:11" ht="23.25" thickBot="1">
      <c r="A85" s="3"/>
      <c r="B85" s="3" t="s">
        <v>4557</v>
      </c>
      <c r="C85" s="4">
        <v>3913</v>
      </c>
      <c r="D85" s="4">
        <v>2668</v>
      </c>
      <c r="E85" s="4">
        <v>1149</v>
      </c>
      <c r="F85" s="4">
        <v>1475</v>
      </c>
      <c r="G85" s="5">
        <v>12</v>
      </c>
      <c r="H85" s="5">
        <v>11</v>
      </c>
      <c r="I85" s="4">
        <v>2647</v>
      </c>
      <c r="J85" s="5">
        <v>21</v>
      </c>
      <c r="K85" s="4">
        <v>1245</v>
      </c>
    </row>
    <row r="86" spans="1:11" ht="23.25" thickBot="1">
      <c r="A86" s="3" t="s">
        <v>97</v>
      </c>
      <c r="B86" s="3"/>
      <c r="C86" s="5">
        <v>0</v>
      </c>
      <c r="D86" s="5">
        <v>2</v>
      </c>
      <c r="E86" s="5">
        <v>0</v>
      </c>
      <c r="F86" s="5">
        <v>2</v>
      </c>
      <c r="G86" s="5">
        <v>0</v>
      </c>
      <c r="H86" s="5">
        <v>0</v>
      </c>
      <c r="I86" s="5">
        <v>2</v>
      </c>
      <c r="J86" s="5">
        <v>0</v>
      </c>
      <c r="K86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A5E4-1E56-4B41-8B23-7A7FE3EF90AD}">
  <sheetPr>
    <tabColor theme="5" tint="0.59999389629810485"/>
  </sheetPr>
  <dimension ref="A1:X7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9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19</v>
      </c>
      <c r="H2" s="10" t="s">
        <v>27</v>
      </c>
      <c r="I2" s="45" t="s">
        <v>29</v>
      </c>
      <c r="J2" s="10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1" t="s">
        <v>4684</v>
      </c>
      <c r="F3" s="11" t="s">
        <v>4683</v>
      </c>
      <c r="G3" s="11" t="s">
        <v>4682</v>
      </c>
      <c r="H3" s="11" t="s">
        <v>4681</v>
      </c>
      <c r="I3" s="44"/>
      <c r="J3" s="11"/>
      <c r="K3" s="44"/>
      <c r="U3" t="s">
        <v>3</v>
      </c>
      <c r="V3" t="str">
        <f t="shared" si="0"/>
        <v>이상식</v>
      </c>
      <c r="W3" t="str">
        <f t="shared" si="0"/>
        <v>이인선</v>
      </c>
      <c r="X3" t="str">
        <f t="shared" si="0"/>
        <v>신익수</v>
      </c>
    </row>
    <row r="4" spans="1:24" ht="17.25" thickBot="1">
      <c r="A4" s="3" t="s">
        <v>30</v>
      </c>
      <c r="B4" s="3"/>
      <c r="C4" s="4">
        <v>149960</v>
      </c>
      <c r="D4" s="4">
        <v>105066</v>
      </c>
      <c r="E4" s="4">
        <v>26111</v>
      </c>
      <c r="F4" s="4">
        <v>37165</v>
      </c>
      <c r="G4" s="5">
        <v>604</v>
      </c>
      <c r="H4" s="4">
        <v>40015</v>
      </c>
      <c r="I4" s="4">
        <v>103895</v>
      </c>
      <c r="J4" s="4">
        <v>1171</v>
      </c>
      <c r="K4" s="4">
        <v>44894</v>
      </c>
      <c r="V4" s="8"/>
      <c r="W4" s="8"/>
      <c r="X4" s="8"/>
    </row>
    <row r="5" spans="1:24" ht="23.25" thickBot="1">
      <c r="A5" s="3" t="s">
        <v>31</v>
      </c>
      <c r="B5" s="3"/>
      <c r="C5" s="5">
        <v>238</v>
      </c>
      <c r="D5" s="5">
        <v>217</v>
      </c>
      <c r="E5" s="5">
        <v>53</v>
      </c>
      <c r="F5" s="5">
        <v>77</v>
      </c>
      <c r="G5" s="5">
        <v>4</v>
      </c>
      <c r="H5" s="5">
        <v>76</v>
      </c>
      <c r="I5" s="5">
        <v>210</v>
      </c>
      <c r="J5" s="5">
        <v>7</v>
      </c>
      <c r="K5" s="5">
        <v>21</v>
      </c>
      <c r="T5" t="s">
        <v>2929</v>
      </c>
      <c r="U5">
        <f>SUMIF($A:$A,"합계",D:D)</f>
        <v>105066</v>
      </c>
      <c r="V5">
        <f>SUMIF($A:$A,"합계",E:E)</f>
        <v>26111</v>
      </c>
      <c r="W5">
        <f>SUMIF($A:$A,"합계",F:F)</f>
        <v>37165</v>
      </c>
      <c r="X5">
        <f>SUMIF($A:$A,"합계",G:G)</f>
        <v>604</v>
      </c>
    </row>
    <row r="6" spans="1:24" ht="23.25" thickBot="1">
      <c r="A6" s="3" t="s">
        <v>32</v>
      </c>
      <c r="B6" s="3"/>
      <c r="C6" s="4">
        <v>9565</v>
      </c>
      <c r="D6" s="4">
        <v>9555</v>
      </c>
      <c r="E6" s="4">
        <v>3203</v>
      </c>
      <c r="F6" s="4">
        <v>2917</v>
      </c>
      <c r="G6" s="5">
        <v>72</v>
      </c>
      <c r="H6" s="4">
        <v>3213</v>
      </c>
      <c r="I6" s="4">
        <v>9405</v>
      </c>
      <c r="J6" s="5">
        <v>150</v>
      </c>
      <c r="K6" s="5">
        <v>10</v>
      </c>
      <c r="T6" t="s">
        <v>2930</v>
      </c>
      <c r="U6">
        <f>U5-U7</f>
        <v>63362</v>
      </c>
      <c r="V6">
        <f>V5-V7</f>
        <v>13226</v>
      </c>
      <c r="W6">
        <f>W5-W7</f>
        <v>23631</v>
      </c>
      <c r="X6">
        <f>X5-X7</f>
        <v>370</v>
      </c>
    </row>
    <row r="7" spans="1:24" ht="23.25" thickBot="1">
      <c r="A7" s="3" t="s">
        <v>33</v>
      </c>
      <c r="B7" s="3"/>
      <c r="C7" s="5">
        <v>466</v>
      </c>
      <c r="D7" s="5">
        <v>100</v>
      </c>
      <c r="E7" s="5">
        <v>54</v>
      </c>
      <c r="F7" s="5">
        <v>24</v>
      </c>
      <c r="G7" s="5">
        <v>0</v>
      </c>
      <c r="H7" s="5">
        <v>22</v>
      </c>
      <c r="I7" s="5">
        <v>100</v>
      </c>
      <c r="J7" s="5">
        <v>0</v>
      </c>
      <c r="K7" s="5">
        <v>366</v>
      </c>
      <c r="T7" t="s">
        <v>2931</v>
      </c>
      <c r="U7">
        <f>U11+U10+U9</f>
        <v>41704</v>
      </c>
      <c r="V7">
        <f>V11+V10+V9</f>
        <v>12885</v>
      </c>
      <c r="W7">
        <f>W11+W10+W9</f>
        <v>13534</v>
      </c>
      <c r="X7">
        <f>X11+X10+X9</f>
        <v>234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-2</v>
      </c>
      <c r="V8" s="8"/>
      <c r="W8" s="8"/>
      <c r="X8" s="8"/>
    </row>
    <row r="9" spans="1:24" ht="17.25" thickBot="1">
      <c r="A9" s="3" t="s">
        <v>4680</v>
      </c>
      <c r="B9" s="3" t="s">
        <v>36</v>
      </c>
      <c r="C9" s="4">
        <v>14808</v>
      </c>
      <c r="D9" s="4">
        <v>10605</v>
      </c>
      <c r="E9" s="4">
        <v>2627</v>
      </c>
      <c r="F9" s="4">
        <v>3945</v>
      </c>
      <c r="G9" s="5">
        <v>55</v>
      </c>
      <c r="H9" s="4">
        <v>3871</v>
      </c>
      <c r="I9" s="4">
        <v>10498</v>
      </c>
      <c r="J9" s="5">
        <v>107</v>
      </c>
      <c r="K9" s="4">
        <v>4203</v>
      </c>
      <c r="T9" t="s">
        <v>2934</v>
      </c>
      <c r="U9">
        <f>SUMIF($A:$A,"거소·선상투표",D:D)+SUMIF($A:$A,"국외부재자투표",D:D)+SUMIF($A:$A,"국외부재자투표(공관)",D:D)</f>
        <v>319</v>
      </c>
      <c r="V9">
        <f t="shared" ref="V9:X11" si="1">SUMIF($A:$A,"거소·선상투표",E:E)+SUMIF($A:$A,"국외부재자투표",E:E)+SUMIF($A:$A,"국외부재자투표(공관)",E:E)</f>
        <v>107</v>
      </c>
      <c r="W9">
        <f t="shared" si="1"/>
        <v>103</v>
      </c>
      <c r="X9">
        <f t="shared" si="1"/>
        <v>4</v>
      </c>
    </row>
    <row r="10" spans="1:24" ht="23.25" thickBot="1">
      <c r="A10" s="3"/>
      <c r="B10" s="3" t="s">
        <v>37</v>
      </c>
      <c r="C10" s="4">
        <v>3851</v>
      </c>
      <c r="D10" s="4">
        <v>3851</v>
      </c>
      <c r="E10" s="4">
        <v>1215</v>
      </c>
      <c r="F10" s="4">
        <v>1294</v>
      </c>
      <c r="G10" s="5">
        <v>22</v>
      </c>
      <c r="H10" s="4">
        <v>1297</v>
      </c>
      <c r="I10" s="4">
        <v>3828</v>
      </c>
      <c r="J10" s="5">
        <v>23</v>
      </c>
      <c r="K10" s="5">
        <v>0</v>
      </c>
      <c r="T10" t="s">
        <v>2932</v>
      </c>
      <c r="U10">
        <f>SUMIF($B:$B,"관내사전투표",D:D)</f>
        <v>31830</v>
      </c>
      <c r="V10">
        <f t="shared" ref="V10:X12" si="2">SUMIF($B:$B,"관내사전투표",E:E)</f>
        <v>9575</v>
      </c>
      <c r="W10">
        <f t="shared" si="2"/>
        <v>10514</v>
      </c>
      <c r="X10">
        <f t="shared" si="2"/>
        <v>158</v>
      </c>
    </row>
    <row r="11" spans="1:24" ht="23.25" thickBot="1">
      <c r="A11" s="3"/>
      <c r="B11" s="3" t="s">
        <v>4679</v>
      </c>
      <c r="C11" s="4">
        <v>2465</v>
      </c>
      <c r="D11" s="4">
        <v>1634</v>
      </c>
      <c r="E11" s="5">
        <v>395</v>
      </c>
      <c r="F11" s="5">
        <v>604</v>
      </c>
      <c r="G11" s="5">
        <v>10</v>
      </c>
      <c r="H11" s="5">
        <v>618</v>
      </c>
      <c r="I11" s="4">
        <v>1627</v>
      </c>
      <c r="J11" s="5">
        <v>7</v>
      </c>
      <c r="K11" s="5">
        <v>831</v>
      </c>
      <c r="T11" t="s">
        <v>2933</v>
      </c>
      <c r="U11">
        <f>SUMIF($A:$A,"관외사전투표",D:D)</f>
        <v>9555</v>
      </c>
      <c r="V11">
        <f t="shared" ref="V11:X13" si="3">SUMIF($A:$A,"관외사전투표",E:E)</f>
        <v>3203</v>
      </c>
      <c r="W11">
        <f t="shared" si="3"/>
        <v>2917</v>
      </c>
      <c r="X11">
        <f t="shared" si="3"/>
        <v>72</v>
      </c>
    </row>
    <row r="12" spans="1:24" ht="23.25" thickBot="1">
      <c r="A12" s="3"/>
      <c r="B12" s="3" t="s">
        <v>4678</v>
      </c>
      <c r="C12" s="4">
        <v>3216</v>
      </c>
      <c r="D12" s="4">
        <v>1949</v>
      </c>
      <c r="E12" s="5">
        <v>406</v>
      </c>
      <c r="F12" s="5">
        <v>790</v>
      </c>
      <c r="G12" s="5">
        <v>9</v>
      </c>
      <c r="H12" s="5">
        <v>718</v>
      </c>
      <c r="I12" s="4">
        <v>1923</v>
      </c>
      <c r="J12" s="5">
        <v>26</v>
      </c>
      <c r="K12" s="4">
        <v>1267</v>
      </c>
    </row>
    <row r="13" spans="1:24" ht="23.25" thickBot="1">
      <c r="A13" s="3"/>
      <c r="B13" s="3" t="s">
        <v>4677</v>
      </c>
      <c r="C13" s="4">
        <v>2649</v>
      </c>
      <c r="D13" s="4">
        <v>1660</v>
      </c>
      <c r="E13" s="5">
        <v>331</v>
      </c>
      <c r="F13" s="5">
        <v>571</v>
      </c>
      <c r="G13" s="5">
        <v>4</v>
      </c>
      <c r="H13" s="5">
        <v>738</v>
      </c>
      <c r="I13" s="4">
        <v>1644</v>
      </c>
      <c r="J13" s="5">
        <v>16</v>
      </c>
      <c r="K13" s="5">
        <v>989</v>
      </c>
    </row>
    <row r="14" spans="1:24" ht="23.25" thickBot="1">
      <c r="A14" s="3"/>
      <c r="B14" s="3" t="s">
        <v>4676</v>
      </c>
      <c r="C14" s="4">
        <v>2627</v>
      </c>
      <c r="D14" s="4">
        <v>1511</v>
      </c>
      <c r="E14" s="5">
        <v>280</v>
      </c>
      <c r="F14" s="5">
        <v>686</v>
      </c>
      <c r="G14" s="5">
        <v>10</v>
      </c>
      <c r="H14" s="5">
        <v>500</v>
      </c>
      <c r="I14" s="4">
        <v>1476</v>
      </c>
      <c r="J14" s="5">
        <v>35</v>
      </c>
      <c r="K14" s="4">
        <v>1116</v>
      </c>
      <c r="U14" s="8"/>
      <c r="V14" s="8"/>
      <c r="W14" s="8"/>
      <c r="X14" s="8"/>
    </row>
    <row r="15" spans="1:24" ht="17.25" thickBot="1">
      <c r="A15" s="3" t="s">
        <v>4675</v>
      </c>
      <c r="B15" s="3" t="s">
        <v>36</v>
      </c>
      <c r="C15" s="4">
        <v>9214</v>
      </c>
      <c r="D15" s="4">
        <v>6684</v>
      </c>
      <c r="E15" s="4">
        <v>1428</v>
      </c>
      <c r="F15" s="4">
        <v>2367</v>
      </c>
      <c r="G15" s="5">
        <v>29</v>
      </c>
      <c r="H15" s="4">
        <v>2798</v>
      </c>
      <c r="I15" s="4">
        <v>6622</v>
      </c>
      <c r="J15" s="5">
        <v>62</v>
      </c>
      <c r="K15" s="4">
        <v>2530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2661</v>
      </c>
      <c r="D16" s="4">
        <v>2661</v>
      </c>
      <c r="E16" s="5">
        <v>730</v>
      </c>
      <c r="F16" s="5">
        <v>840</v>
      </c>
      <c r="G16" s="5">
        <v>9</v>
      </c>
      <c r="H16" s="4">
        <v>1064</v>
      </c>
      <c r="I16" s="4">
        <v>2643</v>
      </c>
      <c r="J16" s="5">
        <v>18</v>
      </c>
      <c r="K16" s="5">
        <v>0</v>
      </c>
    </row>
    <row r="17" spans="1:11" ht="23.25" thickBot="1">
      <c r="A17" s="3"/>
      <c r="B17" s="3" t="s">
        <v>4674</v>
      </c>
      <c r="C17" s="4">
        <v>2287</v>
      </c>
      <c r="D17" s="4">
        <v>1460</v>
      </c>
      <c r="E17" s="5">
        <v>247</v>
      </c>
      <c r="F17" s="5">
        <v>530</v>
      </c>
      <c r="G17" s="5">
        <v>6</v>
      </c>
      <c r="H17" s="5">
        <v>662</v>
      </c>
      <c r="I17" s="4">
        <v>1445</v>
      </c>
      <c r="J17" s="5">
        <v>15</v>
      </c>
      <c r="K17" s="5">
        <v>827</v>
      </c>
    </row>
    <row r="18" spans="1:11" ht="23.25" thickBot="1">
      <c r="A18" s="3"/>
      <c r="B18" s="3" t="s">
        <v>4673</v>
      </c>
      <c r="C18" s="4">
        <v>2107</v>
      </c>
      <c r="D18" s="4">
        <v>1361</v>
      </c>
      <c r="E18" s="5">
        <v>267</v>
      </c>
      <c r="F18" s="5">
        <v>485</v>
      </c>
      <c r="G18" s="5">
        <v>7</v>
      </c>
      <c r="H18" s="5">
        <v>589</v>
      </c>
      <c r="I18" s="4">
        <v>1348</v>
      </c>
      <c r="J18" s="5">
        <v>13</v>
      </c>
      <c r="K18" s="5">
        <v>746</v>
      </c>
    </row>
    <row r="19" spans="1:11" ht="23.25" thickBot="1">
      <c r="A19" s="3"/>
      <c r="B19" s="3" t="s">
        <v>4672</v>
      </c>
      <c r="C19" s="4">
        <v>2159</v>
      </c>
      <c r="D19" s="4">
        <v>1202</v>
      </c>
      <c r="E19" s="5">
        <v>184</v>
      </c>
      <c r="F19" s="5">
        <v>512</v>
      </c>
      <c r="G19" s="5">
        <v>7</v>
      </c>
      <c r="H19" s="5">
        <v>483</v>
      </c>
      <c r="I19" s="4">
        <v>1186</v>
      </c>
      <c r="J19" s="5">
        <v>16</v>
      </c>
      <c r="K19" s="5">
        <v>957</v>
      </c>
    </row>
    <row r="20" spans="1:11" ht="17.25" thickBot="1">
      <c r="A20" s="3" t="s">
        <v>4671</v>
      </c>
      <c r="B20" s="3" t="s">
        <v>36</v>
      </c>
      <c r="C20" s="4">
        <v>12336</v>
      </c>
      <c r="D20" s="4">
        <v>8753</v>
      </c>
      <c r="E20" s="4">
        <v>1941</v>
      </c>
      <c r="F20" s="4">
        <v>3175</v>
      </c>
      <c r="G20" s="5">
        <v>43</v>
      </c>
      <c r="H20" s="4">
        <v>3516</v>
      </c>
      <c r="I20" s="4">
        <v>8675</v>
      </c>
      <c r="J20" s="5">
        <v>78</v>
      </c>
      <c r="K20" s="4">
        <v>3583</v>
      </c>
    </row>
    <row r="21" spans="1:11" ht="23.25" thickBot="1">
      <c r="A21" s="3"/>
      <c r="B21" s="3" t="s">
        <v>37</v>
      </c>
      <c r="C21" s="4">
        <v>2699</v>
      </c>
      <c r="D21" s="4">
        <v>2699</v>
      </c>
      <c r="E21" s="5">
        <v>732</v>
      </c>
      <c r="F21" s="5">
        <v>946</v>
      </c>
      <c r="G21" s="5">
        <v>14</v>
      </c>
      <c r="H21" s="5">
        <v>989</v>
      </c>
      <c r="I21" s="4">
        <v>2681</v>
      </c>
      <c r="J21" s="5">
        <v>18</v>
      </c>
      <c r="K21" s="5">
        <v>0</v>
      </c>
    </row>
    <row r="22" spans="1:11" ht="23.25" thickBot="1">
      <c r="A22" s="3"/>
      <c r="B22" s="3" t="s">
        <v>4670</v>
      </c>
      <c r="C22" s="4">
        <v>2884</v>
      </c>
      <c r="D22" s="4">
        <v>1734</v>
      </c>
      <c r="E22" s="5">
        <v>401</v>
      </c>
      <c r="F22" s="5">
        <v>602</v>
      </c>
      <c r="G22" s="5">
        <v>13</v>
      </c>
      <c r="H22" s="5">
        <v>702</v>
      </c>
      <c r="I22" s="4">
        <v>1718</v>
      </c>
      <c r="J22" s="5">
        <v>16</v>
      </c>
      <c r="K22" s="4">
        <v>1150</v>
      </c>
    </row>
    <row r="23" spans="1:11" ht="23.25" thickBot="1">
      <c r="A23" s="3"/>
      <c r="B23" s="3" t="s">
        <v>4669</v>
      </c>
      <c r="C23" s="4">
        <v>2785</v>
      </c>
      <c r="D23" s="4">
        <v>1709</v>
      </c>
      <c r="E23" s="5">
        <v>320</v>
      </c>
      <c r="F23" s="5">
        <v>684</v>
      </c>
      <c r="G23" s="5">
        <v>8</v>
      </c>
      <c r="H23" s="5">
        <v>678</v>
      </c>
      <c r="I23" s="4">
        <v>1690</v>
      </c>
      <c r="J23" s="5">
        <v>19</v>
      </c>
      <c r="K23" s="4">
        <v>1076</v>
      </c>
    </row>
    <row r="24" spans="1:11" ht="23.25" thickBot="1">
      <c r="A24" s="3"/>
      <c r="B24" s="3" t="s">
        <v>4668</v>
      </c>
      <c r="C24" s="4">
        <v>1923</v>
      </c>
      <c r="D24" s="4">
        <v>1297</v>
      </c>
      <c r="E24" s="5">
        <v>231</v>
      </c>
      <c r="F24" s="5">
        <v>514</v>
      </c>
      <c r="G24" s="5">
        <v>7</v>
      </c>
      <c r="H24" s="5">
        <v>530</v>
      </c>
      <c r="I24" s="4">
        <v>1282</v>
      </c>
      <c r="J24" s="5">
        <v>15</v>
      </c>
      <c r="K24" s="5">
        <v>626</v>
      </c>
    </row>
    <row r="25" spans="1:11" ht="23.25" thickBot="1">
      <c r="A25" s="3"/>
      <c r="B25" s="3" t="s">
        <v>4667</v>
      </c>
      <c r="C25" s="4">
        <v>2045</v>
      </c>
      <c r="D25" s="4">
        <v>1314</v>
      </c>
      <c r="E25" s="5">
        <v>257</v>
      </c>
      <c r="F25" s="5">
        <v>429</v>
      </c>
      <c r="G25" s="5">
        <v>1</v>
      </c>
      <c r="H25" s="5">
        <v>617</v>
      </c>
      <c r="I25" s="4">
        <v>1304</v>
      </c>
      <c r="J25" s="5">
        <v>10</v>
      </c>
      <c r="K25" s="5">
        <v>731</v>
      </c>
    </row>
    <row r="26" spans="1:11" ht="17.25" thickBot="1">
      <c r="A26" s="3" t="s">
        <v>4666</v>
      </c>
      <c r="B26" s="3" t="s">
        <v>36</v>
      </c>
      <c r="C26" s="4">
        <v>9478</v>
      </c>
      <c r="D26" s="4">
        <v>5851</v>
      </c>
      <c r="E26" s="4">
        <v>1331</v>
      </c>
      <c r="F26" s="4">
        <v>2384</v>
      </c>
      <c r="G26" s="5">
        <v>30</v>
      </c>
      <c r="H26" s="4">
        <v>2040</v>
      </c>
      <c r="I26" s="4">
        <v>5785</v>
      </c>
      <c r="J26" s="5">
        <v>66</v>
      </c>
      <c r="K26" s="4">
        <v>3627</v>
      </c>
    </row>
    <row r="27" spans="1:11" ht="23.25" thickBot="1">
      <c r="A27" s="3"/>
      <c r="B27" s="3" t="s">
        <v>37</v>
      </c>
      <c r="C27" s="4">
        <v>2034</v>
      </c>
      <c r="D27" s="4">
        <v>2034</v>
      </c>
      <c r="E27" s="5">
        <v>578</v>
      </c>
      <c r="F27" s="5">
        <v>726</v>
      </c>
      <c r="G27" s="5">
        <v>9</v>
      </c>
      <c r="H27" s="5">
        <v>702</v>
      </c>
      <c r="I27" s="4">
        <v>2015</v>
      </c>
      <c r="J27" s="5">
        <v>19</v>
      </c>
      <c r="K27" s="5">
        <v>0</v>
      </c>
    </row>
    <row r="28" spans="1:11" ht="17.25" thickBot="1">
      <c r="A28" s="3"/>
      <c r="B28" s="3" t="s">
        <v>4665</v>
      </c>
      <c r="C28" s="4">
        <v>2215</v>
      </c>
      <c r="D28" s="4">
        <v>1059</v>
      </c>
      <c r="E28" s="5">
        <v>218</v>
      </c>
      <c r="F28" s="5">
        <v>451</v>
      </c>
      <c r="G28" s="5">
        <v>8</v>
      </c>
      <c r="H28" s="5">
        <v>369</v>
      </c>
      <c r="I28" s="4">
        <v>1046</v>
      </c>
      <c r="J28" s="5">
        <v>13</v>
      </c>
      <c r="K28" s="4">
        <v>1156</v>
      </c>
    </row>
    <row r="29" spans="1:11" ht="17.25" thickBot="1">
      <c r="A29" s="3"/>
      <c r="B29" s="3" t="s">
        <v>4664</v>
      </c>
      <c r="C29" s="4">
        <v>1525</v>
      </c>
      <c r="D29" s="5">
        <v>912</v>
      </c>
      <c r="E29" s="5">
        <v>197</v>
      </c>
      <c r="F29" s="5">
        <v>384</v>
      </c>
      <c r="G29" s="5">
        <v>6</v>
      </c>
      <c r="H29" s="5">
        <v>317</v>
      </c>
      <c r="I29" s="5">
        <v>904</v>
      </c>
      <c r="J29" s="5">
        <v>8</v>
      </c>
      <c r="K29" s="5">
        <v>613</v>
      </c>
    </row>
    <row r="30" spans="1:11" ht="17.25" thickBot="1">
      <c r="A30" s="3"/>
      <c r="B30" s="3" t="s">
        <v>4663</v>
      </c>
      <c r="C30" s="4">
        <v>2199</v>
      </c>
      <c r="D30" s="4">
        <v>1075</v>
      </c>
      <c r="E30" s="5">
        <v>200</v>
      </c>
      <c r="F30" s="5">
        <v>452</v>
      </c>
      <c r="G30" s="5">
        <v>3</v>
      </c>
      <c r="H30" s="5">
        <v>405</v>
      </c>
      <c r="I30" s="4">
        <v>1060</v>
      </c>
      <c r="J30" s="5">
        <v>15</v>
      </c>
      <c r="K30" s="4">
        <v>1124</v>
      </c>
    </row>
    <row r="31" spans="1:11" ht="17.25" thickBot="1">
      <c r="A31" s="3"/>
      <c r="B31" s="3" t="s">
        <v>4662</v>
      </c>
      <c r="C31" s="4">
        <v>1505</v>
      </c>
      <c r="D31" s="5">
        <v>771</v>
      </c>
      <c r="E31" s="5">
        <v>138</v>
      </c>
      <c r="F31" s="5">
        <v>371</v>
      </c>
      <c r="G31" s="5">
        <v>4</v>
      </c>
      <c r="H31" s="5">
        <v>247</v>
      </c>
      <c r="I31" s="5">
        <v>760</v>
      </c>
      <c r="J31" s="5">
        <v>11</v>
      </c>
      <c r="K31" s="5">
        <v>734</v>
      </c>
    </row>
    <row r="32" spans="1:11" ht="17.25" thickBot="1">
      <c r="A32" s="3" t="s">
        <v>4661</v>
      </c>
      <c r="B32" s="3" t="s">
        <v>36</v>
      </c>
      <c r="C32" s="4">
        <v>13857</v>
      </c>
      <c r="D32" s="4">
        <v>9085</v>
      </c>
      <c r="E32" s="4">
        <v>1938</v>
      </c>
      <c r="F32" s="4">
        <v>3466</v>
      </c>
      <c r="G32" s="5">
        <v>55</v>
      </c>
      <c r="H32" s="4">
        <v>3515</v>
      </c>
      <c r="I32" s="4">
        <v>8974</v>
      </c>
      <c r="J32" s="5">
        <v>111</v>
      </c>
      <c r="K32" s="4">
        <v>4772</v>
      </c>
    </row>
    <row r="33" spans="1:11" ht="23.25" thickBot="1">
      <c r="A33" s="3"/>
      <c r="B33" s="3" t="s">
        <v>37</v>
      </c>
      <c r="C33" s="4">
        <v>2329</v>
      </c>
      <c r="D33" s="4">
        <v>2329</v>
      </c>
      <c r="E33" s="5">
        <v>684</v>
      </c>
      <c r="F33" s="5">
        <v>836</v>
      </c>
      <c r="G33" s="5">
        <v>8</v>
      </c>
      <c r="H33" s="5">
        <v>780</v>
      </c>
      <c r="I33" s="4">
        <v>2308</v>
      </c>
      <c r="J33" s="5">
        <v>21</v>
      </c>
      <c r="K33" s="5">
        <v>0</v>
      </c>
    </row>
    <row r="34" spans="1:11" ht="17.25" thickBot="1">
      <c r="A34" s="3"/>
      <c r="B34" s="3" t="s">
        <v>4660</v>
      </c>
      <c r="C34" s="4">
        <v>2760</v>
      </c>
      <c r="D34" s="4">
        <v>1295</v>
      </c>
      <c r="E34" s="5">
        <v>269</v>
      </c>
      <c r="F34" s="5">
        <v>478</v>
      </c>
      <c r="G34" s="5">
        <v>11</v>
      </c>
      <c r="H34" s="5">
        <v>506</v>
      </c>
      <c r="I34" s="4">
        <v>1264</v>
      </c>
      <c r="J34" s="5">
        <v>31</v>
      </c>
      <c r="K34" s="4">
        <v>1465</v>
      </c>
    </row>
    <row r="35" spans="1:11" ht="17.25" thickBot="1">
      <c r="A35" s="3"/>
      <c r="B35" s="3" t="s">
        <v>4659</v>
      </c>
      <c r="C35" s="4">
        <v>3809</v>
      </c>
      <c r="D35" s="4">
        <v>2440</v>
      </c>
      <c r="E35" s="5">
        <v>397</v>
      </c>
      <c r="F35" s="5">
        <v>946</v>
      </c>
      <c r="G35" s="5">
        <v>11</v>
      </c>
      <c r="H35" s="4">
        <v>1062</v>
      </c>
      <c r="I35" s="4">
        <v>2416</v>
      </c>
      <c r="J35" s="5">
        <v>24</v>
      </c>
      <c r="K35" s="4">
        <v>1369</v>
      </c>
    </row>
    <row r="36" spans="1:11" ht="17.25" thickBot="1">
      <c r="A36" s="3"/>
      <c r="B36" s="3" t="s">
        <v>4658</v>
      </c>
      <c r="C36" s="4">
        <v>2660</v>
      </c>
      <c r="D36" s="4">
        <v>1738</v>
      </c>
      <c r="E36" s="5">
        <v>311</v>
      </c>
      <c r="F36" s="5">
        <v>707</v>
      </c>
      <c r="G36" s="5">
        <v>11</v>
      </c>
      <c r="H36" s="5">
        <v>688</v>
      </c>
      <c r="I36" s="4">
        <v>1717</v>
      </c>
      <c r="J36" s="5">
        <v>21</v>
      </c>
      <c r="K36" s="5">
        <v>922</v>
      </c>
    </row>
    <row r="37" spans="1:11" ht="17.25" thickBot="1">
      <c r="A37" s="3"/>
      <c r="B37" s="3" t="s">
        <v>4657</v>
      </c>
      <c r="C37" s="4">
        <v>2299</v>
      </c>
      <c r="D37" s="4">
        <v>1283</v>
      </c>
      <c r="E37" s="5">
        <v>277</v>
      </c>
      <c r="F37" s="5">
        <v>499</v>
      </c>
      <c r="G37" s="5">
        <v>14</v>
      </c>
      <c r="H37" s="5">
        <v>479</v>
      </c>
      <c r="I37" s="4">
        <v>1269</v>
      </c>
      <c r="J37" s="5">
        <v>14</v>
      </c>
      <c r="K37" s="4">
        <v>1016</v>
      </c>
    </row>
    <row r="38" spans="1:11" ht="17.25" thickBot="1">
      <c r="A38" s="3" t="s">
        <v>4656</v>
      </c>
      <c r="B38" s="3" t="s">
        <v>36</v>
      </c>
      <c r="C38" s="4">
        <v>10686</v>
      </c>
      <c r="D38" s="4">
        <v>7271</v>
      </c>
      <c r="E38" s="4">
        <v>1766</v>
      </c>
      <c r="F38" s="4">
        <v>2757</v>
      </c>
      <c r="G38" s="5">
        <v>35</v>
      </c>
      <c r="H38" s="4">
        <v>2648</v>
      </c>
      <c r="I38" s="4">
        <v>7206</v>
      </c>
      <c r="J38" s="5">
        <v>65</v>
      </c>
      <c r="K38" s="4">
        <v>3415</v>
      </c>
    </row>
    <row r="39" spans="1:11" ht="23.25" thickBot="1">
      <c r="A39" s="3"/>
      <c r="B39" s="3" t="s">
        <v>37</v>
      </c>
      <c r="C39" s="4">
        <v>2531</v>
      </c>
      <c r="D39" s="4">
        <v>2530</v>
      </c>
      <c r="E39" s="5">
        <v>757</v>
      </c>
      <c r="F39" s="5">
        <v>861</v>
      </c>
      <c r="G39" s="5">
        <v>9</v>
      </c>
      <c r="H39" s="5">
        <v>888</v>
      </c>
      <c r="I39" s="4">
        <v>2515</v>
      </c>
      <c r="J39" s="5">
        <v>15</v>
      </c>
      <c r="K39" s="5">
        <v>1</v>
      </c>
    </row>
    <row r="40" spans="1:11" ht="17.25" thickBot="1">
      <c r="A40" s="3"/>
      <c r="B40" s="3" t="s">
        <v>4655</v>
      </c>
      <c r="C40" s="4">
        <v>2411</v>
      </c>
      <c r="D40" s="4">
        <v>1266</v>
      </c>
      <c r="E40" s="5">
        <v>219</v>
      </c>
      <c r="F40" s="5">
        <v>540</v>
      </c>
      <c r="G40" s="5">
        <v>11</v>
      </c>
      <c r="H40" s="5">
        <v>479</v>
      </c>
      <c r="I40" s="4">
        <v>1249</v>
      </c>
      <c r="J40" s="5">
        <v>17</v>
      </c>
      <c r="K40" s="4">
        <v>1145</v>
      </c>
    </row>
    <row r="41" spans="1:11" ht="17.25" thickBot="1">
      <c r="A41" s="3"/>
      <c r="B41" s="3" t="s">
        <v>4654</v>
      </c>
      <c r="C41" s="4">
        <v>2853</v>
      </c>
      <c r="D41" s="4">
        <v>1846</v>
      </c>
      <c r="E41" s="5">
        <v>438</v>
      </c>
      <c r="F41" s="5">
        <v>715</v>
      </c>
      <c r="G41" s="5">
        <v>7</v>
      </c>
      <c r="H41" s="5">
        <v>672</v>
      </c>
      <c r="I41" s="4">
        <v>1832</v>
      </c>
      <c r="J41" s="5">
        <v>14</v>
      </c>
      <c r="K41" s="4">
        <v>1007</v>
      </c>
    </row>
    <row r="42" spans="1:11" ht="17.25" thickBot="1">
      <c r="A42" s="3"/>
      <c r="B42" s="3" t="s">
        <v>4653</v>
      </c>
      <c r="C42" s="4">
        <v>2891</v>
      </c>
      <c r="D42" s="4">
        <v>1629</v>
      </c>
      <c r="E42" s="5">
        <v>352</v>
      </c>
      <c r="F42" s="5">
        <v>641</v>
      </c>
      <c r="G42" s="5">
        <v>8</v>
      </c>
      <c r="H42" s="5">
        <v>609</v>
      </c>
      <c r="I42" s="4">
        <v>1610</v>
      </c>
      <c r="J42" s="5">
        <v>19</v>
      </c>
      <c r="K42" s="4">
        <v>1262</v>
      </c>
    </row>
    <row r="43" spans="1:11" ht="17.25" thickBot="1">
      <c r="A43" s="3" t="s">
        <v>4652</v>
      </c>
      <c r="B43" s="3" t="s">
        <v>36</v>
      </c>
      <c r="C43" s="4">
        <v>12028</v>
      </c>
      <c r="D43" s="4">
        <v>7846</v>
      </c>
      <c r="E43" s="4">
        <v>1724</v>
      </c>
      <c r="F43" s="4">
        <v>2468</v>
      </c>
      <c r="G43" s="5">
        <v>40</v>
      </c>
      <c r="H43" s="4">
        <v>3540</v>
      </c>
      <c r="I43" s="4">
        <v>7772</v>
      </c>
      <c r="J43" s="5">
        <v>74</v>
      </c>
      <c r="K43" s="4">
        <v>4182</v>
      </c>
    </row>
    <row r="44" spans="1:11" ht="23.25" thickBot="1">
      <c r="A44" s="3"/>
      <c r="B44" s="3" t="s">
        <v>37</v>
      </c>
      <c r="C44" s="4">
        <v>2688</v>
      </c>
      <c r="D44" s="4">
        <v>2688</v>
      </c>
      <c r="E44" s="5">
        <v>750</v>
      </c>
      <c r="F44" s="5">
        <v>829</v>
      </c>
      <c r="G44" s="5">
        <v>11</v>
      </c>
      <c r="H44" s="4">
        <v>1076</v>
      </c>
      <c r="I44" s="4">
        <v>2666</v>
      </c>
      <c r="J44" s="5">
        <v>22</v>
      </c>
      <c r="K44" s="5">
        <v>0</v>
      </c>
    </row>
    <row r="45" spans="1:11" ht="17.25" thickBot="1">
      <c r="A45" s="3"/>
      <c r="B45" s="3" t="s">
        <v>4651</v>
      </c>
      <c r="C45" s="4">
        <v>2340</v>
      </c>
      <c r="D45" s="4">
        <v>1157</v>
      </c>
      <c r="E45" s="5">
        <v>240</v>
      </c>
      <c r="F45" s="5">
        <v>397</v>
      </c>
      <c r="G45" s="5">
        <v>5</v>
      </c>
      <c r="H45" s="5">
        <v>498</v>
      </c>
      <c r="I45" s="4">
        <v>1140</v>
      </c>
      <c r="J45" s="5">
        <v>17</v>
      </c>
      <c r="K45" s="4">
        <v>1183</v>
      </c>
    </row>
    <row r="46" spans="1:11" ht="17.25" thickBot="1">
      <c r="A46" s="3"/>
      <c r="B46" s="3" t="s">
        <v>4650</v>
      </c>
      <c r="C46" s="4">
        <v>2996</v>
      </c>
      <c r="D46" s="4">
        <v>1350</v>
      </c>
      <c r="E46" s="5">
        <v>308</v>
      </c>
      <c r="F46" s="5">
        <v>494</v>
      </c>
      <c r="G46" s="5">
        <v>14</v>
      </c>
      <c r="H46" s="5">
        <v>520</v>
      </c>
      <c r="I46" s="4">
        <v>1336</v>
      </c>
      <c r="J46" s="5">
        <v>14</v>
      </c>
      <c r="K46" s="4">
        <v>1646</v>
      </c>
    </row>
    <row r="47" spans="1:11" ht="17.25" thickBot="1">
      <c r="A47" s="3"/>
      <c r="B47" s="3" t="s">
        <v>4649</v>
      </c>
      <c r="C47" s="4">
        <v>4004</v>
      </c>
      <c r="D47" s="4">
        <v>2651</v>
      </c>
      <c r="E47" s="5">
        <v>426</v>
      </c>
      <c r="F47" s="5">
        <v>748</v>
      </c>
      <c r="G47" s="5">
        <v>10</v>
      </c>
      <c r="H47" s="4">
        <v>1446</v>
      </c>
      <c r="I47" s="4">
        <v>2630</v>
      </c>
      <c r="J47" s="5">
        <v>21</v>
      </c>
      <c r="K47" s="4">
        <v>1353</v>
      </c>
    </row>
    <row r="48" spans="1:11" ht="17.25" thickBot="1">
      <c r="A48" s="3" t="s">
        <v>4648</v>
      </c>
      <c r="B48" s="3" t="s">
        <v>36</v>
      </c>
      <c r="C48" s="4">
        <v>18992</v>
      </c>
      <c r="D48" s="4">
        <v>12639</v>
      </c>
      <c r="E48" s="4">
        <v>3128</v>
      </c>
      <c r="F48" s="4">
        <v>4485</v>
      </c>
      <c r="G48" s="5">
        <v>97</v>
      </c>
      <c r="H48" s="4">
        <v>4769</v>
      </c>
      <c r="I48" s="4">
        <v>12479</v>
      </c>
      <c r="J48" s="5">
        <v>160</v>
      </c>
      <c r="K48" s="4">
        <v>6353</v>
      </c>
    </row>
    <row r="49" spans="1:11" ht="23.25" thickBot="1">
      <c r="A49" s="3"/>
      <c r="B49" s="3" t="s">
        <v>37</v>
      </c>
      <c r="C49" s="4">
        <v>3854</v>
      </c>
      <c r="D49" s="4">
        <v>3853</v>
      </c>
      <c r="E49" s="4">
        <v>1194</v>
      </c>
      <c r="F49" s="4">
        <v>1210</v>
      </c>
      <c r="G49" s="5">
        <v>32</v>
      </c>
      <c r="H49" s="4">
        <v>1387</v>
      </c>
      <c r="I49" s="4">
        <v>3823</v>
      </c>
      <c r="J49" s="5">
        <v>30</v>
      </c>
      <c r="K49" s="5">
        <v>1</v>
      </c>
    </row>
    <row r="50" spans="1:11" ht="23.25" thickBot="1">
      <c r="A50" s="3"/>
      <c r="B50" s="3" t="s">
        <v>4647</v>
      </c>
      <c r="C50" s="4">
        <v>2455</v>
      </c>
      <c r="D50" s="4">
        <v>1467</v>
      </c>
      <c r="E50" s="5">
        <v>308</v>
      </c>
      <c r="F50" s="5">
        <v>519</v>
      </c>
      <c r="G50" s="5">
        <v>13</v>
      </c>
      <c r="H50" s="5">
        <v>611</v>
      </c>
      <c r="I50" s="4">
        <v>1451</v>
      </c>
      <c r="J50" s="5">
        <v>16</v>
      </c>
      <c r="K50" s="5">
        <v>988</v>
      </c>
    </row>
    <row r="51" spans="1:11" ht="23.25" thickBot="1">
      <c r="A51" s="3"/>
      <c r="B51" s="3" t="s">
        <v>4646</v>
      </c>
      <c r="C51" s="4">
        <v>1756</v>
      </c>
      <c r="D51" s="5">
        <v>966</v>
      </c>
      <c r="E51" s="5">
        <v>215</v>
      </c>
      <c r="F51" s="5">
        <v>395</v>
      </c>
      <c r="G51" s="5">
        <v>2</v>
      </c>
      <c r="H51" s="5">
        <v>334</v>
      </c>
      <c r="I51" s="5">
        <v>946</v>
      </c>
      <c r="J51" s="5">
        <v>20</v>
      </c>
      <c r="K51" s="5">
        <v>790</v>
      </c>
    </row>
    <row r="52" spans="1:11" ht="23.25" thickBot="1">
      <c r="A52" s="3"/>
      <c r="B52" s="3" t="s">
        <v>4645</v>
      </c>
      <c r="C52" s="4">
        <v>2006</v>
      </c>
      <c r="D52" s="4">
        <v>1109</v>
      </c>
      <c r="E52" s="5">
        <v>226</v>
      </c>
      <c r="F52" s="5">
        <v>482</v>
      </c>
      <c r="G52" s="5">
        <v>16</v>
      </c>
      <c r="H52" s="5">
        <v>359</v>
      </c>
      <c r="I52" s="4">
        <v>1083</v>
      </c>
      <c r="J52" s="5">
        <v>26</v>
      </c>
      <c r="K52" s="5">
        <v>897</v>
      </c>
    </row>
    <row r="53" spans="1:11" ht="23.25" thickBot="1">
      <c r="A53" s="3"/>
      <c r="B53" s="3" t="s">
        <v>4644</v>
      </c>
      <c r="C53" s="4">
        <v>2742</v>
      </c>
      <c r="D53" s="4">
        <v>1718</v>
      </c>
      <c r="E53" s="5">
        <v>398</v>
      </c>
      <c r="F53" s="5">
        <v>606</v>
      </c>
      <c r="G53" s="5">
        <v>8</v>
      </c>
      <c r="H53" s="5">
        <v>685</v>
      </c>
      <c r="I53" s="4">
        <v>1697</v>
      </c>
      <c r="J53" s="5">
        <v>21</v>
      </c>
      <c r="K53" s="4">
        <v>1024</v>
      </c>
    </row>
    <row r="54" spans="1:11" ht="23.25" thickBot="1">
      <c r="A54" s="3"/>
      <c r="B54" s="3" t="s">
        <v>4643</v>
      </c>
      <c r="C54" s="4">
        <v>3082</v>
      </c>
      <c r="D54" s="4">
        <v>1825</v>
      </c>
      <c r="E54" s="5">
        <v>401</v>
      </c>
      <c r="F54" s="5">
        <v>635</v>
      </c>
      <c r="G54" s="5">
        <v>12</v>
      </c>
      <c r="H54" s="5">
        <v>760</v>
      </c>
      <c r="I54" s="4">
        <v>1808</v>
      </c>
      <c r="J54" s="5">
        <v>17</v>
      </c>
      <c r="K54" s="4">
        <v>1257</v>
      </c>
    </row>
    <row r="55" spans="1:11" ht="23.25" thickBot="1">
      <c r="A55" s="3"/>
      <c r="B55" s="3" t="s">
        <v>4642</v>
      </c>
      <c r="C55" s="4">
        <v>3097</v>
      </c>
      <c r="D55" s="4">
        <v>1701</v>
      </c>
      <c r="E55" s="5">
        <v>386</v>
      </c>
      <c r="F55" s="5">
        <v>638</v>
      </c>
      <c r="G55" s="5">
        <v>14</v>
      </c>
      <c r="H55" s="5">
        <v>633</v>
      </c>
      <c r="I55" s="4">
        <v>1671</v>
      </c>
      <c r="J55" s="5">
        <v>30</v>
      </c>
      <c r="K55" s="4">
        <v>1396</v>
      </c>
    </row>
    <row r="56" spans="1:11" ht="17.25" thickBot="1">
      <c r="A56" s="3" t="s">
        <v>4641</v>
      </c>
      <c r="B56" s="3" t="s">
        <v>36</v>
      </c>
      <c r="C56" s="4">
        <v>15477</v>
      </c>
      <c r="D56" s="4">
        <v>10515</v>
      </c>
      <c r="E56" s="4">
        <v>2757</v>
      </c>
      <c r="F56" s="4">
        <v>3408</v>
      </c>
      <c r="G56" s="5">
        <v>48</v>
      </c>
      <c r="H56" s="4">
        <v>4192</v>
      </c>
      <c r="I56" s="4">
        <v>10405</v>
      </c>
      <c r="J56" s="5">
        <v>110</v>
      </c>
      <c r="K56" s="4">
        <v>4962</v>
      </c>
    </row>
    <row r="57" spans="1:11" ht="23.25" thickBot="1">
      <c r="A57" s="3"/>
      <c r="B57" s="3" t="s">
        <v>37</v>
      </c>
      <c r="C57" s="4">
        <v>3430</v>
      </c>
      <c r="D57" s="4">
        <v>3430</v>
      </c>
      <c r="E57" s="4">
        <v>1114</v>
      </c>
      <c r="F57" s="4">
        <v>1041</v>
      </c>
      <c r="G57" s="5">
        <v>12</v>
      </c>
      <c r="H57" s="4">
        <v>1236</v>
      </c>
      <c r="I57" s="4">
        <v>3403</v>
      </c>
      <c r="J57" s="5">
        <v>27</v>
      </c>
      <c r="K57" s="5">
        <v>0</v>
      </c>
    </row>
    <row r="58" spans="1:11" ht="23.25" thickBot="1">
      <c r="A58" s="3"/>
      <c r="B58" s="3" t="s">
        <v>4640</v>
      </c>
      <c r="C58" s="4">
        <v>2941</v>
      </c>
      <c r="D58" s="4">
        <v>1524</v>
      </c>
      <c r="E58" s="5">
        <v>357</v>
      </c>
      <c r="F58" s="5">
        <v>520</v>
      </c>
      <c r="G58" s="5">
        <v>9</v>
      </c>
      <c r="H58" s="5">
        <v>621</v>
      </c>
      <c r="I58" s="4">
        <v>1507</v>
      </c>
      <c r="J58" s="5">
        <v>17</v>
      </c>
      <c r="K58" s="4">
        <v>1417</v>
      </c>
    </row>
    <row r="59" spans="1:11" ht="23.25" thickBot="1">
      <c r="A59" s="3"/>
      <c r="B59" s="3" t="s">
        <v>4639</v>
      </c>
      <c r="C59" s="4">
        <v>2798</v>
      </c>
      <c r="D59" s="4">
        <v>1845</v>
      </c>
      <c r="E59" s="5">
        <v>406</v>
      </c>
      <c r="F59" s="5">
        <v>559</v>
      </c>
      <c r="G59" s="5">
        <v>5</v>
      </c>
      <c r="H59" s="5">
        <v>858</v>
      </c>
      <c r="I59" s="4">
        <v>1828</v>
      </c>
      <c r="J59" s="5">
        <v>17</v>
      </c>
      <c r="K59" s="5">
        <v>953</v>
      </c>
    </row>
    <row r="60" spans="1:11" ht="23.25" thickBot="1">
      <c r="A60" s="3"/>
      <c r="B60" s="3" t="s">
        <v>4638</v>
      </c>
      <c r="C60" s="4">
        <v>1532</v>
      </c>
      <c r="D60" s="5">
        <v>893</v>
      </c>
      <c r="E60" s="5">
        <v>239</v>
      </c>
      <c r="F60" s="5">
        <v>268</v>
      </c>
      <c r="G60" s="5">
        <v>4</v>
      </c>
      <c r="H60" s="5">
        <v>367</v>
      </c>
      <c r="I60" s="5">
        <v>878</v>
      </c>
      <c r="J60" s="5">
        <v>15</v>
      </c>
      <c r="K60" s="5">
        <v>639</v>
      </c>
    </row>
    <row r="61" spans="1:11" ht="23.25" thickBot="1">
      <c r="A61" s="3"/>
      <c r="B61" s="3" t="s">
        <v>4637</v>
      </c>
      <c r="C61" s="4">
        <v>2394</v>
      </c>
      <c r="D61" s="4">
        <v>1372</v>
      </c>
      <c r="E61" s="5">
        <v>294</v>
      </c>
      <c r="F61" s="5">
        <v>491</v>
      </c>
      <c r="G61" s="5">
        <v>8</v>
      </c>
      <c r="H61" s="5">
        <v>552</v>
      </c>
      <c r="I61" s="4">
        <v>1345</v>
      </c>
      <c r="J61" s="5">
        <v>27</v>
      </c>
      <c r="K61" s="4">
        <v>1022</v>
      </c>
    </row>
    <row r="62" spans="1:11" ht="23.25" thickBot="1">
      <c r="A62" s="3"/>
      <c r="B62" s="3" t="s">
        <v>4636</v>
      </c>
      <c r="C62" s="4">
        <v>2382</v>
      </c>
      <c r="D62" s="4">
        <v>1451</v>
      </c>
      <c r="E62" s="5">
        <v>347</v>
      </c>
      <c r="F62" s="5">
        <v>529</v>
      </c>
      <c r="G62" s="5">
        <v>10</v>
      </c>
      <c r="H62" s="5">
        <v>558</v>
      </c>
      <c r="I62" s="4">
        <v>1444</v>
      </c>
      <c r="J62" s="5">
        <v>7</v>
      </c>
      <c r="K62" s="5">
        <v>931</v>
      </c>
    </row>
    <row r="63" spans="1:11" ht="17.25" thickBot="1">
      <c r="A63" s="3" t="s">
        <v>4635</v>
      </c>
      <c r="B63" s="3" t="s">
        <v>36</v>
      </c>
      <c r="C63" s="4">
        <v>10447</v>
      </c>
      <c r="D63" s="4">
        <v>7174</v>
      </c>
      <c r="E63" s="4">
        <v>1680</v>
      </c>
      <c r="F63" s="4">
        <v>2871</v>
      </c>
      <c r="G63" s="5">
        <v>52</v>
      </c>
      <c r="H63" s="4">
        <v>2477</v>
      </c>
      <c r="I63" s="4">
        <v>7080</v>
      </c>
      <c r="J63" s="5">
        <v>94</v>
      </c>
      <c r="K63" s="4">
        <v>3273</v>
      </c>
    </row>
    <row r="64" spans="1:11" ht="23.25" thickBot="1">
      <c r="A64" s="3"/>
      <c r="B64" s="3" t="s">
        <v>37</v>
      </c>
      <c r="C64" s="4">
        <v>2747</v>
      </c>
      <c r="D64" s="4">
        <v>2746</v>
      </c>
      <c r="E64" s="5">
        <v>776</v>
      </c>
      <c r="F64" s="4">
        <v>1053</v>
      </c>
      <c r="G64" s="5">
        <v>21</v>
      </c>
      <c r="H64" s="5">
        <v>861</v>
      </c>
      <c r="I64" s="4">
        <v>2711</v>
      </c>
      <c r="J64" s="5">
        <v>35</v>
      </c>
      <c r="K64" s="5">
        <v>1</v>
      </c>
    </row>
    <row r="65" spans="1:11" ht="23.25" thickBot="1">
      <c r="A65" s="3"/>
      <c r="B65" s="3" t="s">
        <v>4634</v>
      </c>
      <c r="C65" s="4">
        <v>1931</v>
      </c>
      <c r="D65" s="5">
        <v>997</v>
      </c>
      <c r="E65" s="5">
        <v>184</v>
      </c>
      <c r="F65" s="5">
        <v>454</v>
      </c>
      <c r="G65" s="5">
        <v>10</v>
      </c>
      <c r="H65" s="5">
        <v>328</v>
      </c>
      <c r="I65" s="5">
        <v>976</v>
      </c>
      <c r="J65" s="5">
        <v>21</v>
      </c>
      <c r="K65" s="5">
        <v>934</v>
      </c>
    </row>
    <row r="66" spans="1:11" ht="23.25" thickBot="1">
      <c r="A66" s="3"/>
      <c r="B66" s="3" t="s">
        <v>4633</v>
      </c>
      <c r="C66" s="4">
        <v>1275</v>
      </c>
      <c r="D66" s="5">
        <v>610</v>
      </c>
      <c r="E66" s="5">
        <v>108</v>
      </c>
      <c r="F66" s="5">
        <v>298</v>
      </c>
      <c r="G66" s="5">
        <v>9</v>
      </c>
      <c r="H66" s="5">
        <v>184</v>
      </c>
      <c r="I66" s="5">
        <v>599</v>
      </c>
      <c r="J66" s="5">
        <v>11</v>
      </c>
      <c r="K66" s="5">
        <v>665</v>
      </c>
    </row>
    <row r="67" spans="1:11" ht="23.25" thickBot="1">
      <c r="A67" s="3"/>
      <c r="B67" s="3" t="s">
        <v>4632</v>
      </c>
      <c r="C67" s="4">
        <v>2243</v>
      </c>
      <c r="D67" s="4">
        <v>1457</v>
      </c>
      <c r="E67" s="5">
        <v>314</v>
      </c>
      <c r="F67" s="5">
        <v>525</v>
      </c>
      <c r="G67" s="5">
        <v>6</v>
      </c>
      <c r="H67" s="5">
        <v>597</v>
      </c>
      <c r="I67" s="4">
        <v>1442</v>
      </c>
      <c r="J67" s="5">
        <v>15</v>
      </c>
      <c r="K67" s="5">
        <v>786</v>
      </c>
    </row>
    <row r="68" spans="1:11" ht="23.25" thickBot="1">
      <c r="A68" s="3"/>
      <c r="B68" s="3" t="s">
        <v>4631</v>
      </c>
      <c r="C68" s="4">
        <v>2251</v>
      </c>
      <c r="D68" s="4">
        <v>1364</v>
      </c>
      <c r="E68" s="5">
        <v>298</v>
      </c>
      <c r="F68" s="5">
        <v>541</v>
      </c>
      <c r="G68" s="5">
        <v>6</v>
      </c>
      <c r="H68" s="5">
        <v>507</v>
      </c>
      <c r="I68" s="4">
        <v>1352</v>
      </c>
      <c r="J68" s="5">
        <v>12</v>
      </c>
      <c r="K68" s="5">
        <v>887</v>
      </c>
    </row>
    <row r="69" spans="1:11" ht="17.25" thickBot="1">
      <c r="A69" s="3" t="s">
        <v>4630</v>
      </c>
      <c r="B69" s="3" t="s">
        <v>36</v>
      </c>
      <c r="C69" s="4">
        <v>12368</v>
      </c>
      <c r="D69" s="4">
        <v>8761</v>
      </c>
      <c r="E69" s="4">
        <v>2481</v>
      </c>
      <c r="F69" s="4">
        <v>2815</v>
      </c>
      <c r="G69" s="5">
        <v>44</v>
      </c>
      <c r="H69" s="4">
        <v>3334</v>
      </c>
      <c r="I69" s="4">
        <v>8674</v>
      </c>
      <c r="J69" s="5">
        <v>87</v>
      </c>
      <c r="K69" s="4">
        <v>3607</v>
      </c>
    </row>
    <row r="70" spans="1:11" ht="23.25" thickBot="1">
      <c r="A70" s="3"/>
      <c r="B70" s="3" t="s">
        <v>37</v>
      </c>
      <c r="C70" s="4">
        <v>3009</v>
      </c>
      <c r="D70" s="4">
        <v>3009</v>
      </c>
      <c r="E70" s="4">
        <v>1045</v>
      </c>
      <c r="F70" s="5">
        <v>878</v>
      </c>
      <c r="G70" s="5">
        <v>11</v>
      </c>
      <c r="H70" s="4">
        <v>1061</v>
      </c>
      <c r="I70" s="4">
        <v>2995</v>
      </c>
      <c r="J70" s="5">
        <v>14</v>
      </c>
      <c r="K70" s="5">
        <v>0</v>
      </c>
    </row>
    <row r="71" spans="1:11" ht="23.25" thickBot="1">
      <c r="A71" s="3"/>
      <c r="B71" s="3" t="s">
        <v>4629</v>
      </c>
      <c r="C71" s="4">
        <v>2115</v>
      </c>
      <c r="D71" s="4">
        <v>1216</v>
      </c>
      <c r="E71" s="5">
        <v>246</v>
      </c>
      <c r="F71" s="5">
        <v>396</v>
      </c>
      <c r="G71" s="5">
        <v>4</v>
      </c>
      <c r="H71" s="5">
        <v>552</v>
      </c>
      <c r="I71" s="4">
        <v>1198</v>
      </c>
      <c r="J71" s="5">
        <v>18</v>
      </c>
      <c r="K71" s="5">
        <v>899</v>
      </c>
    </row>
    <row r="72" spans="1:11" ht="23.25" thickBot="1">
      <c r="A72" s="3"/>
      <c r="B72" s="3" t="s">
        <v>4628</v>
      </c>
      <c r="C72" s="4">
        <v>2148</v>
      </c>
      <c r="D72" s="4">
        <v>1273</v>
      </c>
      <c r="E72" s="5">
        <v>348</v>
      </c>
      <c r="F72" s="5">
        <v>423</v>
      </c>
      <c r="G72" s="5">
        <v>11</v>
      </c>
      <c r="H72" s="5">
        <v>476</v>
      </c>
      <c r="I72" s="4">
        <v>1258</v>
      </c>
      <c r="J72" s="5">
        <v>15</v>
      </c>
      <c r="K72" s="5">
        <v>875</v>
      </c>
    </row>
    <row r="73" spans="1:11" ht="23.25" thickBot="1">
      <c r="A73" s="3"/>
      <c r="B73" s="3" t="s">
        <v>4627</v>
      </c>
      <c r="C73" s="4">
        <v>2383</v>
      </c>
      <c r="D73" s="4">
        <v>1465</v>
      </c>
      <c r="E73" s="5">
        <v>381</v>
      </c>
      <c r="F73" s="5">
        <v>494</v>
      </c>
      <c r="G73" s="5">
        <v>5</v>
      </c>
      <c r="H73" s="5">
        <v>565</v>
      </c>
      <c r="I73" s="4">
        <v>1445</v>
      </c>
      <c r="J73" s="5">
        <v>20</v>
      </c>
      <c r="K73" s="5">
        <v>918</v>
      </c>
    </row>
    <row r="74" spans="1:11" ht="23.25" thickBot="1">
      <c r="A74" s="3"/>
      <c r="B74" s="3" t="s">
        <v>4626</v>
      </c>
      <c r="C74" s="4">
        <v>2713</v>
      </c>
      <c r="D74" s="4">
        <v>1798</v>
      </c>
      <c r="E74" s="5">
        <v>461</v>
      </c>
      <c r="F74" s="5">
        <v>624</v>
      </c>
      <c r="G74" s="5">
        <v>13</v>
      </c>
      <c r="H74" s="5">
        <v>680</v>
      </c>
      <c r="I74" s="4">
        <v>1778</v>
      </c>
      <c r="J74" s="5">
        <v>20</v>
      </c>
      <c r="K74" s="5">
        <v>915</v>
      </c>
    </row>
    <row r="75" spans="1:11" ht="23.25" thickBot="1">
      <c r="A75" s="3" t="s">
        <v>97</v>
      </c>
      <c r="B75" s="3"/>
      <c r="C75" s="5">
        <v>0</v>
      </c>
      <c r="D75" s="5">
        <v>8</v>
      </c>
      <c r="E75" s="5">
        <v>0</v>
      </c>
      <c r="F75" s="5">
        <v>4</v>
      </c>
      <c r="G75" s="5">
        <v>0</v>
      </c>
      <c r="H75" s="5">
        <v>4</v>
      </c>
      <c r="I75" s="5">
        <v>8</v>
      </c>
      <c r="J75" s="5">
        <v>0</v>
      </c>
      <c r="K75" s="5">
        <v>-8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E8116-335E-4ECF-92F6-47C9596C1AD2}">
  <sheetPr>
    <tabColor theme="5" tint="0.59999389629810485"/>
  </sheetPr>
  <dimension ref="A1:X64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9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255</v>
      </c>
      <c r="H2" s="10" t="s">
        <v>11</v>
      </c>
      <c r="I2" s="10" t="s">
        <v>19</v>
      </c>
      <c r="J2" s="10" t="s">
        <v>27</v>
      </c>
      <c r="K2" s="45" t="s">
        <v>29</v>
      </c>
      <c r="L2" s="10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1" t="s">
        <v>4734</v>
      </c>
      <c r="F3" s="11" t="s">
        <v>4733</v>
      </c>
      <c r="G3" s="11" t="s">
        <v>4732</v>
      </c>
      <c r="H3" s="11" t="s">
        <v>4731</v>
      </c>
      <c r="I3" s="11" t="s">
        <v>4730</v>
      </c>
      <c r="J3" s="11" t="s">
        <v>4729</v>
      </c>
      <c r="K3" s="44"/>
      <c r="L3" s="11"/>
      <c r="M3" s="44"/>
      <c r="U3" t="s">
        <v>3</v>
      </c>
      <c r="V3" t="str">
        <f t="shared" si="0"/>
        <v>권택흥</v>
      </c>
      <c r="W3" t="str">
        <f t="shared" si="0"/>
        <v>홍석준</v>
      </c>
      <c r="X3" t="str">
        <f t="shared" si="0"/>
        <v>김기목</v>
      </c>
    </row>
    <row r="4" spans="1:24" ht="17.25" thickBot="1">
      <c r="A4" s="3" t="s">
        <v>30</v>
      </c>
      <c r="B4" s="3"/>
      <c r="C4" s="4">
        <v>145177</v>
      </c>
      <c r="D4" s="4">
        <v>96442</v>
      </c>
      <c r="E4" s="4">
        <v>25523</v>
      </c>
      <c r="F4" s="4">
        <v>54700</v>
      </c>
      <c r="G4" s="5">
        <v>888</v>
      </c>
      <c r="H4" s="4">
        <v>1296</v>
      </c>
      <c r="I4" s="5">
        <v>681</v>
      </c>
      <c r="J4" s="4">
        <v>11855</v>
      </c>
      <c r="K4" s="4">
        <v>94943</v>
      </c>
      <c r="L4" s="4">
        <v>1499</v>
      </c>
      <c r="M4" s="4">
        <v>48735</v>
      </c>
      <c r="V4" s="8"/>
      <c r="W4" s="8"/>
      <c r="X4" s="8"/>
    </row>
    <row r="5" spans="1:24" ht="23.25" thickBot="1">
      <c r="A5" s="3" t="s">
        <v>31</v>
      </c>
      <c r="B5" s="3"/>
      <c r="C5" s="5">
        <v>208</v>
      </c>
      <c r="D5" s="5">
        <v>199</v>
      </c>
      <c r="E5" s="5">
        <v>44</v>
      </c>
      <c r="F5" s="5">
        <v>92</v>
      </c>
      <c r="G5" s="5">
        <v>3</v>
      </c>
      <c r="H5" s="5">
        <v>5</v>
      </c>
      <c r="I5" s="5">
        <v>3</v>
      </c>
      <c r="J5" s="5">
        <v>38</v>
      </c>
      <c r="K5" s="5">
        <v>185</v>
      </c>
      <c r="L5" s="5">
        <v>14</v>
      </c>
      <c r="M5" s="5">
        <v>9</v>
      </c>
      <c r="T5" t="s">
        <v>2929</v>
      </c>
      <c r="U5">
        <f>SUMIF($A:$A,"합계",D:D)</f>
        <v>96442</v>
      </c>
      <c r="V5">
        <f>SUMIF($A:$A,"합계",E:E)</f>
        <v>25523</v>
      </c>
      <c r="W5">
        <f>SUMIF($A:$A,"합계",F:F)</f>
        <v>54700</v>
      </c>
      <c r="X5">
        <f>SUMIF($A:$A,"합계",G:G)</f>
        <v>888</v>
      </c>
    </row>
    <row r="6" spans="1:24" ht="23.25" thickBot="1">
      <c r="A6" s="3" t="s">
        <v>32</v>
      </c>
      <c r="B6" s="3"/>
      <c r="C6" s="4">
        <v>8382</v>
      </c>
      <c r="D6" s="4">
        <v>8376</v>
      </c>
      <c r="E6" s="4">
        <v>2896</v>
      </c>
      <c r="F6" s="4">
        <v>4033</v>
      </c>
      <c r="G6" s="5">
        <v>103</v>
      </c>
      <c r="H6" s="5">
        <v>80</v>
      </c>
      <c r="I6" s="5">
        <v>82</v>
      </c>
      <c r="J6" s="5">
        <v>964</v>
      </c>
      <c r="K6" s="4">
        <v>8158</v>
      </c>
      <c r="L6" s="5">
        <v>218</v>
      </c>
      <c r="M6" s="5">
        <v>6</v>
      </c>
      <c r="T6" t="s">
        <v>2930</v>
      </c>
      <c r="U6">
        <f>U5-U7</f>
        <v>65279</v>
      </c>
      <c r="V6">
        <f>V5-V7</f>
        <v>15261</v>
      </c>
      <c r="W6">
        <f>W5-W7</f>
        <v>38859</v>
      </c>
      <c r="X6">
        <f>X5-X7</f>
        <v>620</v>
      </c>
    </row>
    <row r="7" spans="1:24" ht="23.25" thickBot="1">
      <c r="A7" s="3" t="s">
        <v>33</v>
      </c>
      <c r="B7" s="3"/>
      <c r="C7" s="5">
        <v>280</v>
      </c>
      <c r="D7" s="5">
        <v>59</v>
      </c>
      <c r="E7" s="5">
        <v>35</v>
      </c>
      <c r="F7" s="5">
        <v>21</v>
      </c>
      <c r="G7" s="5">
        <v>0</v>
      </c>
      <c r="H7" s="5">
        <v>0</v>
      </c>
      <c r="I7" s="5">
        <v>0</v>
      </c>
      <c r="J7" s="5">
        <v>2</v>
      </c>
      <c r="K7" s="5">
        <v>58</v>
      </c>
      <c r="L7" s="5">
        <v>1</v>
      </c>
      <c r="M7" s="5">
        <v>221</v>
      </c>
      <c r="T7" t="s">
        <v>2931</v>
      </c>
      <c r="U7">
        <f>U11+U10+U9</f>
        <v>31163</v>
      </c>
      <c r="V7">
        <f>V11+V10+V9</f>
        <v>10262</v>
      </c>
      <c r="W7">
        <f>W11+W10+W9</f>
        <v>15841</v>
      </c>
      <c r="X7">
        <f>X11+X10+X9</f>
        <v>268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-1</v>
      </c>
      <c r="V8" s="8"/>
      <c r="W8" s="8"/>
      <c r="X8" s="8"/>
    </row>
    <row r="9" spans="1:24" ht="17.25" thickBot="1">
      <c r="A9" s="3" t="s">
        <v>4728</v>
      </c>
      <c r="B9" s="3" t="s">
        <v>36</v>
      </c>
      <c r="C9" s="4">
        <v>12368</v>
      </c>
      <c r="D9" s="4">
        <v>7438</v>
      </c>
      <c r="E9" s="4">
        <v>1751</v>
      </c>
      <c r="F9" s="4">
        <v>4590</v>
      </c>
      <c r="G9" s="5">
        <v>64</v>
      </c>
      <c r="H9" s="5">
        <v>131</v>
      </c>
      <c r="I9" s="5">
        <v>58</v>
      </c>
      <c r="J9" s="5">
        <v>720</v>
      </c>
      <c r="K9" s="4">
        <v>7314</v>
      </c>
      <c r="L9" s="5">
        <v>124</v>
      </c>
      <c r="M9" s="4">
        <v>4930</v>
      </c>
      <c r="T9" t="s">
        <v>2934</v>
      </c>
      <c r="U9">
        <f>SUMIF($A:$A,"거소·선상투표",D:D)+SUMIF($A:$A,"국외부재자투표",D:D)+SUMIF($A:$A,"국외부재자투표(공관)",D:D)</f>
        <v>259</v>
      </c>
      <c r="V9">
        <f t="shared" ref="V9:X11" si="1">SUMIF($A:$A,"거소·선상투표",E:E)+SUMIF($A:$A,"국외부재자투표",E:E)+SUMIF($A:$A,"국외부재자투표(공관)",E:E)</f>
        <v>80</v>
      </c>
      <c r="W9">
        <f t="shared" si="1"/>
        <v>113</v>
      </c>
      <c r="X9">
        <f t="shared" si="1"/>
        <v>3</v>
      </c>
    </row>
    <row r="10" spans="1:24" ht="23.25" thickBot="1">
      <c r="A10" s="3"/>
      <c r="B10" s="3" t="s">
        <v>37</v>
      </c>
      <c r="C10" s="4">
        <v>1807</v>
      </c>
      <c r="D10" s="4">
        <v>1807</v>
      </c>
      <c r="E10" s="5">
        <v>531</v>
      </c>
      <c r="F10" s="4">
        <v>1029</v>
      </c>
      <c r="G10" s="5">
        <v>13</v>
      </c>
      <c r="H10" s="5">
        <v>21</v>
      </c>
      <c r="I10" s="5">
        <v>9</v>
      </c>
      <c r="J10" s="5">
        <v>171</v>
      </c>
      <c r="K10" s="4">
        <v>1774</v>
      </c>
      <c r="L10" s="5">
        <v>33</v>
      </c>
      <c r="M10" s="5">
        <v>0</v>
      </c>
      <c r="T10" t="s">
        <v>2932</v>
      </c>
      <c r="U10">
        <f>SUMIF($B:$B,"관내사전투표",D:D)</f>
        <v>22528</v>
      </c>
      <c r="V10">
        <f t="shared" ref="V10:X12" si="2">SUMIF($B:$B,"관내사전투표",E:E)</f>
        <v>7286</v>
      </c>
      <c r="W10">
        <f t="shared" si="2"/>
        <v>11695</v>
      </c>
      <c r="X10">
        <f t="shared" si="2"/>
        <v>162</v>
      </c>
    </row>
    <row r="11" spans="1:24" ht="17.25" thickBot="1">
      <c r="A11" s="3"/>
      <c r="B11" s="3" t="s">
        <v>4727</v>
      </c>
      <c r="C11" s="4">
        <v>1782</v>
      </c>
      <c r="D11" s="5">
        <v>870</v>
      </c>
      <c r="E11" s="5">
        <v>182</v>
      </c>
      <c r="F11" s="5">
        <v>562</v>
      </c>
      <c r="G11" s="5">
        <v>10</v>
      </c>
      <c r="H11" s="5">
        <v>18</v>
      </c>
      <c r="I11" s="5">
        <v>4</v>
      </c>
      <c r="J11" s="5">
        <v>82</v>
      </c>
      <c r="K11" s="5">
        <v>858</v>
      </c>
      <c r="L11" s="5">
        <v>12</v>
      </c>
      <c r="M11" s="5">
        <v>912</v>
      </c>
      <c r="T11" t="s">
        <v>2933</v>
      </c>
      <c r="U11">
        <f>SUMIF($A:$A,"관외사전투표",D:D)</f>
        <v>8376</v>
      </c>
      <c r="V11">
        <f t="shared" ref="V11:X13" si="3">SUMIF($A:$A,"관외사전투표",E:E)</f>
        <v>2896</v>
      </c>
      <c r="W11">
        <f t="shared" si="3"/>
        <v>4033</v>
      </c>
      <c r="X11">
        <f t="shared" si="3"/>
        <v>103</v>
      </c>
    </row>
    <row r="12" spans="1:24" ht="17.25" thickBot="1">
      <c r="A12" s="3"/>
      <c r="B12" s="3" t="s">
        <v>4726</v>
      </c>
      <c r="C12" s="4">
        <v>2257</v>
      </c>
      <c r="D12" s="4">
        <v>1269</v>
      </c>
      <c r="E12" s="5">
        <v>288</v>
      </c>
      <c r="F12" s="5">
        <v>795</v>
      </c>
      <c r="G12" s="5">
        <v>9</v>
      </c>
      <c r="H12" s="5">
        <v>31</v>
      </c>
      <c r="I12" s="5">
        <v>11</v>
      </c>
      <c r="J12" s="5">
        <v>115</v>
      </c>
      <c r="K12" s="4">
        <v>1249</v>
      </c>
      <c r="L12" s="5">
        <v>20</v>
      </c>
      <c r="M12" s="5">
        <v>988</v>
      </c>
    </row>
    <row r="13" spans="1:24" ht="17.25" thickBot="1">
      <c r="A13" s="3"/>
      <c r="B13" s="3" t="s">
        <v>4725</v>
      </c>
      <c r="C13" s="4">
        <v>3384</v>
      </c>
      <c r="D13" s="4">
        <v>1856</v>
      </c>
      <c r="E13" s="5">
        <v>432</v>
      </c>
      <c r="F13" s="4">
        <v>1147</v>
      </c>
      <c r="G13" s="5">
        <v>17</v>
      </c>
      <c r="H13" s="5">
        <v>16</v>
      </c>
      <c r="I13" s="5">
        <v>17</v>
      </c>
      <c r="J13" s="5">
        <v>197</v>
      </c>
      <c r="K13" s="4">
        <v>1826</v>
      </c>
      <c r="L13" s="5">
        <v>30</v>
      </c>
      <c r="M13" s="4">
        <v>1528</v>
      </c>
    </row>
    <row r="14" spans="1:24" ht="17.25" thickBot="1">
      <c r="A14" s="3"/>
      <c r="B14" s="3" t="s">
        <v>4724</v>
      </c>
      <c r="C14" s="4">
        <v>3138</v>
      </c>
      <c r="D14" s="4">
        <v>1636</v>
      </c>
      <c r="E14" s="5">
        <v>318</v>
      </c>
      <c r="F14" s="4">
        <v>1057</v>
      </c>
      <c r="G14" s="5">
        <v>15</v>
      </c>
      <c r="H14" s="5">
        <v>45</v>
      </c>
      <c r="I14" s="5">
        <v>17</v>
      </c>
      <c r="J14" s="5">
        <v>155</v>
      </c>
      <c r="K14" s="4">
        <v>1607</v>
      </c>
      <c r="L14" s="5">
        <v>29</v>
      </c>
      <c r="M14" s="4">
        <v>1502</v>
      </c>
      <c r="U14" s="8"/>
      <c r="V14" s="8"/>
      <c r="W14" s="8"/>
      <c r="X14" s="8"/>
    </row>
    <row r="15" spans="1:24" ht="17.25" thickBot="1">
      <c r="A15" s="3" t="s">
        <v>4723</v>
      </c>
      <c r="B15" s="3" t="s">
        <v>36</v>
      </c>
      <c r="C15" s="4">
        <v>14071</v>
      </c>
      <c r="D15" s="4">
        <v>9144</v>
      </c>
      <c r="E15" s="4">
        <v>2339</v>
      </c>
      <c r="F15" s="4">
        <v>5408</v>
      </c>
      <c r="G15" s="5">
        <v>56</v>
      </c>
      <c r="H15" s="5">
        <v>122</v>
      </c>
      <c r="I15" s="5">
        <v>66</v>
      </c>
      <c r="J15" s="4">
        <v>1025</v>
      </c>
      <c r="K15" s="4">
        <v>9016</v>
      </c>
      <c r="L15" s="5">
        <v>128</v>
      </c>
      <c r="M15" s="4">
        <v>4927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2889</v>
      </c>
      <c r="D16" s="4">
        <v>2889</v>
      </c>
      <c r="E16" s="5">
        <v>944</v>
      </c>
      <c r="F16" s="4">
        <v>1513</v>
      </c>
      <c r="G16" s="5">
        <v>18</v>
      </c>
      <c r="H16" s="5">
        <v>40</v>
      </c>
      <c r="I16" s="5">
        <v>25</v>
      </c>
      <c r="J16" s="5">
        <v>315</v>
      </c>
      <c r="K16" s="4">
        <v>2855</v>
      </c>
      <c r="L16" s="5">
        <v>34</v>
      </c>
      <c r="M16" s="5">
        <v>0</v>
      </c>
    </row>
    <row r="17" spans="1:13" ht="17.25" thickBot="1">
      <c r="A17" s="3"/>
      <c r="B17" s="3" t="s">
        <v>4722</v>
      </c>
      <c r="C17" s="4">
        <v>2961</v>
      </c>
      <c r="D17" s="4">
        <v>1648</v>
      </c>
      <c r="E17" s="5">
        <v>382</v>
      </c>
      <c r="F17" s="4">
        <v>1018</v>
      </c>
      <c r="G17" s="5">
        <v>9</v>
      </c>
      <c r="H17" s="5">
        <v>12</v>
      </c>
      <c r="I17" s="5">
        <v>4</v>
      </c>
      <c r="J17" s="5">
        <v>198</v>
      </c>
      <c r="K17" s="4">
        <v>1623</v>
      </c>
      <c r="L17" s="5">
        <v>25</v>
      </c>
      <c r="M17" s="4">
        <v>1313</v>
      </c>
    </row>
    <row r="18" spans="1:13" ht="17.25" thickBot="1">
      <c r="A18" s="3"/>
      <c r="B18" s="3" t="s">
        <v>4721</v>
      </c>
      <c r="C18" s="4">
        <v>1734</v>
      </c>
      <c r="D18" s="5">
        <v>935</v>
      </c>
      <c r="E18" s="5">
        <v>162</v>
      </c>
      <c r="F18" s="5">
        <v>611</v>
      </c>
      <c r="G18" s="5">
        <v>5</v>
      </c>
      <c r="H18" s="5">
        <v>18</v>
      </c>
      <c r="I18" s="5">
        <v>12</v>
      </c>
      <c r="J18" s="5">
        <v>110</v>
      </c>
      <c r="K18" s="5">
        <v>918</v>
      </c>
      <c r="L18" s="5">
        <v>17</v>
      </c>
      <c r="M18" s="5">
        <v>799</v>
      </c>
    </row>
    <row r="19" spans="1:13" ht="17.25" thickBot="1">
      <c r="A19" s="3"/>
      <c r="B19" s="3" t="s">
        <v>4720</v>
      </c>
      <c r="C19" s="4">
        <v>3351</v>
      </c>
      <c r="D19" s="4">
        <v>2045</v>
      </c>
      <c r="E19" s="5">
        <v>470</v>
      </c>
      <c r="F19" s="4">
        <v>1280</v>
      </c>
      <c r="G19" s="5">
        <v>14</v>
      </c>
      <c r="H19" s="5">
        <v>30</v>
      </c>
      <c r="I19" s="5">
        <v>7</v>
      </c>
      <c r="J19" s="5">
        <v>213</v>
      </c>
      <c r="K19" s="4">
        <v>2014</v>
      </c>
      <c r="L19" s="5">
        <v>31</v>
      </c>
      <c r="M19" s="4">
        <v>1306</v>
      </c>
    </row>
    <row r="20" spans="1:13" ht="17.25" thickBot="1">
      <c r="A20" s="3"/>
      <c r="B20" s="3" t="s">
        <v>4719</v>
      </c>
      <c r="C20" s="4">
        <v>3136</v>
      </c>
      <c r="D20" s="4">
        <v>1627</v>
      </c>
      <c r="E20" s="5">
        <v>381</v>
      </c>
      <c r="F20" s="5">
        <v>986</v>
      </c>
      <c r="G20" s="5">
        <v>10</v>
      </c>
      <c r="H20" s="5">
        <v>22</v>
      </c>
      <c r="I20" s="5">
        <v>18</v>
      </c>
      <c r="J20" s="5">
        <v>189</v>
      </c>
      <c r="K20" s="4">
        <v>1606</v>
      </c>
      <c r="L20" s="5">
        <v>21</v>
      </c>
      <c r="M20" s="4">
        <v>1509</v>
      </c>
    </row>
    <row r="21" spans="1:13" ht="17.25" thickBot="1">
      <c r="A21" s="3" t="s">
        <v>4718</v>
      </c>
      <c r="B21" s="3" t="s">
        <v>36</v>
      </c>
      <c r="C21" s="4">
        <v>25477</v>
      </c>
      <c r="D21" s="4">
        <v>16947</v>
      </c>
      <c r="E21" s="4">
        <v>4291</v>
      </c>
      <c r="F21" s="4">
        <v>9909</v>
      </c>
      <c r="G21" s="5">
        <v>147</v>
      </c>
      <c r="H21" s="5">
        <v>198</v>
      </c>
      <c r="I21" s="5">
        <v>107</v>
      </c>
      <c r="J21" s="4">
        <v>2072</v>
      </c>
      <c r="K21" s="4">
        <v>16724</v>
      </c>
      <c r="L21" s="5">
        <v>223</v>
      </c>
      <c r="M21" s="4">
        <v>8530</v>
      </c>
    </row>
    <row r="22" spans="1:13" ht="23.25" thickBot="1">
      <c r="A22" s="3"/>
      <c r="B22" s="3" t="s">
        <v>37</v>
      </c>
      <c r="C22" s="4">
        <v>4641</v>
      </c>
      <c r="D22" s="4">
        <v>4641</v>
      </c>
      <c r="E22" s="4">
        <v>1454</v>
      </c>
      <c r="F22" s="4">
        <v>2456</v>
      </c>
      <c r="G22" s="5">
        <v>38</v>
      </c>
      <c r="H22" s="5">
        <v>49</v>
      </c>
      <c r="I22" s="5">
        <v>18</v>
      </c>
      <c r="J22" s="5">
        <v>576</v>
      </c>
      <c r="K22" s="4">
        <v>4591</v>
      </c>
      <c r="L22" s="5">
        <v>50</v>
      </c>
      <c r="M22" s="5">
        <v>0</v>
      </c>
    </row>
    <row r="23" spans="1:13" ht="23.25" thickBot="1">
      <c r="A23" s="3"/>
      <c r="B23" s="3" t="s">
        <v>4717</v>
      </c>
      <c r="C23" s="4">
        <v>2813</v>
      </c>
      <c r="D23" s="4">
        <v>1373</v>
      </c>
      <c r="E23" s="5">
        <v>301</v>
      </c>
      <c r="F23" s="5">
        <v>814</v>
      </c>
      <c r="G23" s="5">
        <v>17</v>
      </c>
      <c r="H23" s="5">
        <v>30</v>
      </c>
      <c r="I23" s="5">
        <v>19</v>
      </c>
      <c r="J23" s="5">
        <v>161</v>
      </c>
      <c r="K23" s="4">
        <v>1342</v>
      </c>
      <c r="L23" s="5">
        <v>31</v>
      </c>
      <c r="M23" s="4">
        <v>1440</v>
      </c>
    </row>
    <row r="24" spans="1:13" ht="23.25" thickBot="1">
      <c r="A24" s="3"/>
      <c r="B24" s="3" t="s">
        <v>4716</v>
      </c>
      <c r="C24" s="4">
        <v>3174</v>
      </c>
      <c r="D24" s="4">
        <v>1921</v>
      </c>
      <c r="E24" s="5">
        <v>474</v>
      </c>
      <c r="F24" s="4">
        <v>1093</v>
      </c>
      <c r="G24" s="5">
        <v>20</v>
      </c>
      <c r="H24" s="5">
        <v>23</v>
      </c>
      <c r="I24" s="5">
        <v>11</v>
      </c>
      <c r="J24" s="5">
        <v>274</v>
      </c>
      <c r="K24" s="4">
        <v>1895</v>
      </c>
      <c r="L24" s="5">
        <v>26</v>
      </c>
      <c r="M24" s="4">
        <v>1253</v>
      </c>
    </row>
    <row r="25" spans="1:13" ht="23.25" thickBot="1">
      <c r="A25" s="3"/>
      <c r="B25" s="3" t="s">
        <v>4715</v>
      </c>
      <c r="C25" s="4">
        <v>2539</v>
      </c>
      <c r="D25" s="4">
        <v>1417</v>
      </c>
      <c r="E25" s="5">
        <v>337</v>
      </c>
      <c r="F25" s="5">
        <v>824</v>
      </c>
      <c r="G25" s="5">
        <v>15</v>
      </c>
      <c r="H25" s="5">
        <v>20</v>
      </c>
      <c r="I25" s="5">
        <v>10</v>
      </c>
      <c r="J25" s="5">
        <v>190</v>
      </c>
      <c r="K25" s="4">
        <v>1396</v>
      </c>
      <c r="L25" s="5">
        <v>21</v>
      </c>
      <c r="M25" s="4">
        <v>1122</v>
      </c>
    </row>
    <row r="26" spans="1:13" ht="23.25" thickBot="1">
      <c r="A26" s="3"/>
      <c r="B26" s="3" t="s">
        <v>4714</v>
      </c>
      <c r="C26" s="4">
        <v>2885</v>
      </c>
      <c r="D26" s="4">
        <v>1818</v>
      </c>
      <c r="E26" s="5">
        <v>455</v>
      </c>
      <c r="F26" s="4">
        <v>1049</v>
      </c>
      <c r="G26" s="5">
        <v>16</v>
      </c>
      <c r="H26" s="5">
        <v>17</v>
      </c>
      <c r="I26" s="5">
        <v>14</v>
      </c>
      <c r="J26" s="5">
        <v>246</v>
      </c>
      <c r="K26" s="4">
        <v>1797</v>
      </c>
      <c r="L26" s="5">
        <v>21</v>
      </c>
      <c r="M26" s="4">
        <v>1067</v>
      </c>
    </row>
    <row r="27" spans="1:13" ht="23.25" thickBot="1">
      <c r="A27" s="3"/>
      <c r="B27" s="3" t="s">
        <v>4713</v>
      </c>
      <c r="C27" s="4">
        <v>2916</v>
      </c>
      <c r="D27" s="4">
        <v>1657</v>
      </c>
      <c r="E27" s="5">
        <v>419</v>
      </c>
      <c r="F27" s="4">
        <v>1006</v>
      </c>
      <c r="G27" s="5">
        <v>15</v>
      </c>
      <c r="H27" s="5">
        <v>13</v>
      </c>
      <c r="I27" s="5">
        <v>12</v>
      </c>
      <c r="J27" s="5">
        <v>162</v>
      </c>
      <c r="K27" s="4">
        <v>1627</v>
      </c>
      <c r="L27" s="5">
        <v>30</v>
      </c>
      <c r="M27" s="4">
        <v>1259</v>
      </c>
    </row>
    <row r="28" spans="1:13" ht="23.25" thickBot="1">
      <c r="A28" s="3"/>
      <c r="B28" s="3" t="s">
        <v>4712</v>
      </c>
      <c r="C28" s="4">
        <v>2987</v>
      </c>
      <c r="D28" s="4">
        <v>1805</v>
      </c>
      <c r="E28" s="5">
        <v>364</v>
      </c>
      <c r="F28" s="4">
        <v>1188</v>
      </c>
      <c r="G28" s="5">
        <v>11</v>
      </c>
      <c r="H28" s="5">
        <v>29</v>
      </c>
      <c r="I28" s="5">
        <v>11</v>
      </c>
      <c r="J28" s="5">
        <v>182</v>
      </c>
      <c r="K28" s="4">
        <v>1785</v>
      </c>
      <c r="L28" s="5">
        <v>20</v>
      </c>
      <c r="M28" s="4">
        <v>1182</v>
      </c>
    </row>
    <row r="29" spans="1:13" ht="23.25" thickBot="1">
      <c r="A29" s="3"/>
      <c r="B29" s="3" t="s">
        <v>4711</v>
      </c>
      <c r="C29" s="4">
        <v>3522</v>
      </c>
      <c r="D29" s="4">
        <v>2315</v>
      </c>
      <c r="E29" s="5">
        <v>487</v>
      </c>
      <c r="F29" s="4">
        <v>1479</v>
      </c>
      <c r="G29" s="5">
        <v>15</v>
      </c>
      <c r="H29" s="5">
        <v>17</v>
      </c>
      <c r="I29" s="5">
        <v>12</v>
      </c>
      <c r="J29" s="5">
        <v>281</v>
      </c>
      <c r="K29" s="4">
        <v>2291</v>
      </c>
      <c r="L29" s="5">
        <v>24</v>
      </c>
      <c r="M29" s="4">
        <v>1207</v>
      </c>
    </row>
    <row r="30" spans="1:13" ht="17.25" thickBot="1">
      <c r="A30" s="3" t="s">
        <v>4710</v>
      </c>
      <c r="B30" s="3" t="s">
        <v>36</v>
      </c>
      <c r="C30" s="4">
        <v>23943</v>
      </c>
      <c r="D30" s="4">
        <v>15762</v>
      </c>
      <c r="E30" s="4">
        <v>4184</v>
      </c>
      <c r="F30" s="4">
        <v>8911</v>
      </c>
      <c r="G30" s="5">
        <v>164</v>
      </c>
      <c r="H30" s="5">
        <v>229</v>
      </c>
      <c r="I30" s="5">
        <v>97</v>
      </c>
      <c r="J30" s="4">
        <v>1970</v>
      </c>
      <c r="K30" s="4">
        <v>15555</v>
      </c>
      <c r="L30" s="5">
        <v>207</v>
      </c>
      <c r="M30" s="4">
        <v>8181</v>
      </c>
    </row>
    <row r="31" spans="1:13" ht="23.25" thickBot="1">
      <c r="A31" s="3"/>
      <c r="B31" s="3" t="s">
        <v>37</v>
      </c>
      <c r="C31" s="4">
        <v>3751</v>
      </c>
      <c r="D31" s="4">
        <v>3751</v>
      </c>
      <c r="E31" s="4">
        <v>1218</v>
      </c>
      <c r="F31" s="4">
        <v>1934</v>
      </c>
      <c r="G31" s="5">
        <v>27</v>
      </c>
      <c r="H31" s="5">
        <v>53</v>
      </c>
      <c r="I31" s="5">
        <v>20</v>
      </c>
      <c r="J31" s="5">
        <v>461</v>
      </c>
      <c r="K31" s="4">
        <v>3713</v>
      </c>
      <c r="L31" s="5">
        <v>38</v>
      </c>
      <c r="M31" s="5">
        <v>0</v>
      </c>
    </row>
    <row r="32" spans="1:13" ht="23.25" thickBot="1">
      <c r="A32" s="3"/>
      <c r="B32" s="3" t="s">
        <v>4709</v>
      </c>
      <c r="C32" s="4">
        <v>2604</v>
      </c>
      <c r="D32" s="4">
        <v>1374</v>
      </c>
      <c r="E32" s="5">
        <v>342</v>
      </c>
      <c r="F32" s="5">
        <v>811</v>
      </c>
      <c r="G32" s="5">
        <v>18</v>
      </c>
      <c r="H32" s="5">
        <v>19</v>
      </c>
      <c r="I32" s="5">
        <v>10</v>
      </c>
      <c r="J32" s="5">
        <v>158</v>
      </c>
      <c r="K32" s="4">
        <v>1358</v>
      </c>
      <c r="L32" s="5">
        <v>16</v>
      </c>
      <c r="M32" s="4">
        <v>1230</v>
      </c>
    </row>
    <row r="33" spans="1:13" ht="23.25" thickBot="1">
      <c r="A33" s="3"/>
      <c r="B33" s="3" t="s">
        <v>4708</v>
      </c>
      <c r="C33" s="4">
        <v>3443</v>
      </c>
      <c r="D33" s="4">
        <v>1676</v>
      </c>
      <c r="E33" s="5">
        <v>402</v>
      </c>
      <c r="F33" s="5">
        <v>998</v>
      </c>
      <c r="G33" s="5">
        <v>15</v>
      </c>
      <c r="H33" s="5">
        <v>27</v>
      </c>
      <c r="I33" s="5">
        <v>14</v>
      </c>
      <c r="J33" s="5">
        <v>201</v>
      </c>
      <c r="K33" s="4">
        <v>1657</v>
      </c>
      <c r="L33" s="5">
        <v>19</v>
      </c>
      <c r="M33" s="4">
        <v>1767</v>
      </c>
    </row>
    <row r="34" spans="1:13" ht="23.25" thickBot="1">
      <c r="A34" s="3"/>
      <c r="B34" s="3" t="s">
        <v>4707</v>
      </c>
      <c r="C34" s="4">
        <v>2012</v>
      </c>
      <c r="D34" s="4">
        <v>1263</v>
      </c>
      <c r="E34" s="5">
        <v>299</v>
      </c>
      <c r="F34" s="5">
        <v>716</v>
      </c>
      <c r="G34" s="5">
        <v>12</v>
      </c>
      <c r="H34" s="5">
        <v>20</v>
      </c>
      <c r="I34" s="5">
        <v>4</v>
      </c>
      <c r="J34" s="5">
        <v>188</v>
      </c>
      <c r="K34" s="4">
        <v>1239</v>
      </c>
      <c r="L34" s="5">
        <v>24</v>
      </c>
      <c r="M34" s="5">
        <v>749</v>
      </c>
    </row>
    <row r="35" spans="1:13" ht="23.25" thickBot="1">
      <c r="A35" s="3"/>
      <c r="B35" s="3" t="s">
        <v>4706</v>
      </c>
      <c r="C35" s="4">
        <v>3264</v>
      </c>
      <c r="D35" s="4">
        <v>2316</v>
      </c>
      <c r="E35" s="5">
        <v>615</v>
      </c>
      <c r="F35" s="4">
        <v>1291</v>
      </c>
      <c r="G35" s="5">
        <v>24</v>
      </c>
      <c r="H35" s="5">
        <v>25</v>
      </c>
      <c r="I35" s="5">
        <v>21</v>
      </c>
      <c r="J35" s="5">
        <v>319</v>
      </c>
      <c r="K35" s="4">
        <v>2295</v>
      </c>
      <c r="L35" s="5">
        <v>21</v>
      </c>
      <c r="M35" s="5">
        <v>948</v>
      </c>
    </row>
    <row r="36" spans="1:13" ht="23.25" thickBot="1">
      <c r="A36" s="3"/>
      <c r="B36" s="3" t="s">
        <v>4705</v>
      </c>
      <c r="C36" s="4">
        <v>3344</v>
      </c>
      <c r="D36" s="4">
        <v>1916</v>
      </c>
      <c r="E36" s="5">
        <v>509</v>
      </c>
      <c r="F36" s="4">
        <v>1052</v>
      </c>
      <c r="G36" s="5">
        <v>28</v>
      </c>
      <c r="H36" s="5">
        <v>32</v>
      </c>
      <c r="I36" s="5">
        <v>11</v>
      </c>
      <c r="J36" s="5">
        <v>256</v>
      </c>
      <c r="K36" s="4">
        <v>1888</v>
      </c>
      <c r="L36" s="5">
        <v>28</v>
      </c>
      <c r="M36" s="4">
        <v>1428</v>
      </c>
    </row>
    <row r="37" spans="1:13" ht="23.25" thickBot="1">
      <c r="A37" s="3"/>
      <c r="B37" s="3" t="s">
        <v>4704</v>
      </c>
      <c r="C37" s="4">
        <v>2583</v>
      </c>
      <c r="D37" s="4">
        <v>1664</v>
      </c>
      <c r="E37" s="5">
        <v>397</v>
      </c>
      <c r="F37" s="5">
        <v>998</v>
      </c>
      <c r="G37" s="5">
        <v>18</v>
      </c>
      <c r="H37" s="5">
        <v>32</v>
      </c>
      <c r="I37" s="5">
        <v>7</v>
      </c>
      <c r="J37" s="5">
        <v>181</v>
      </c>
      <c r="K37" s="4">
        <v>1633</v>
      </c>
      <c r="L37" s="5">
        <v>31</v>
      </c>
      <c r="M37" s="5">
        <v>919</v>
      </c>
    </row>
    <row r="38" spans="1:13" ht="23.25" thickBot="1">
      <c r="A38" s="3"/>
      <c r="B38" s="3" t="s">
        <v>4703</v>
      </c>
      <c r="C38" s="4">
        <v>2942</v>
      </c>
      <c r="D38" s="4">
        <v>1802</v>
      </c>
      <c r="E38" s="5">
        <v>402</v>
      </c>
      <c r="F38" s="4">
        <v>1111</v>
      </c>
      <c r="G38" s="5">
        <v>22</v>
      </c>
      <c r="H38" s="5">
        <v>21</v>
      </c>
      <c r="I38" s="5">
        <v>10</v>
      </c>
      <c r="J38" s="5">
        <v>206</v>
      </c>
      <c r="K38" s="4">
        <v>1772</v>
      </c>
      <c r="L38" s="5">
        <v>30</v>
      </c>
      <c r="M38" s="4">
        <v>1140</v>
      </c>
    </row>
    <row r="39" spans="1:13" ht="17.25" thickBot="1">
      <c r="A39" s="3" t="s">
        <v>4702</v>
      </c>
      <c r="B39" s="3" t="s">
        <v>36</v>
      </c>
      <c r="C39" s="4">
        <v>19524</v>
      </c>
      <c r="D39" s="4">
        <v>12753</v>
      </c>
      <c r="E39" s="4">
        <v>3510</v>
      </c>
      <c r="F39" s="4">
        <v>6936</v>
      </c>
      <c r="G39" s="5">
        <v>128</v>
      </c>
      <c r="H39" s="5">
        <v>180</v>
      </c>
      <c r="I39" s="5">
        <v>89</v>
      </c>
      <c r="J39" s="4">
        <v>1724</v>
      </c>
      <c r="K39" s="4">
        <v>12567</v>
      </c>
      <c r="L39" s="5">
        <v>186</v>
      </c>
      <c r="M39" s="4">
        <v>6771</v>
      </c>
    </row>
    <row r="40" spans="1:13" ht="23.25" thickBot="1">
      <c r="A40" s="3"/>
      <c r="B40" s="3" t="s">
        <v>37</v>
      </c>
      <c r="C40" s="4">
        <v>3148</v>
      </c>
      <c r="D40" s="4">
        <v>3147</v>
      </c>
      <c r="E40" s="4">
        <v>1116</v>
      </c>
      <c r="F40" s="4">
        <v>1509</v>
      </c>
      <c r="G40" s="5">
        <v>24</v>
      </c>
      <c r="H40" s="5">
        <v>38</v>
      </c>
      <c r="I40" s="5">
        <v>23</v>
      </c>
      <c r="J40" s="5">
        <v>403</v>
      </c>
      <c r="K40" s="4">
        <v>3113</v>
      </c>
      <c r="L40" s="5">
        <v>34</v>
      </c>
      <c r="M40" s="5">
        <v>1</v>
      </c>
    </row>
    <row r="41" spans="1:13" ht="23.25" thickBot="1">
      <c r="A41" s="3"/>
      <c r="B41" s="3" t="s">
        <v>4701</v>
      </c>
      <c r="C41" s="4">
        <v>2423</v>
      </c>
      <c r="D41" s="4">
        <v>1129</v>
      </c>
      <c r="E41" s="5">
        <v>275</v>
      </c>
      <c r="F41" s="5">
        <v>650</v>
      </c>
      <c r="G41" s="5">
        <v>12</v>
      </c>
      <c r="H41" s="5">
        <v>12</v>
      </c>
      <c r="I41" s="5">
        <v>8</v>
      </c>
      <c r="J41" s="5">
        <v>146</v>
      </c>
      <c r="K41" s="4">
        <v>1103</v>
      </c>
      <c r="L41" s="5">
        <v>26</v>
      </c>
      <c r="M41" s="4">
        <v>1294</v>
      </c>
    </row>
    <row r="42" spans="1:13" ht="23.25" thickBot="1">
      <c r="A42" s="3"/>
      <c r="B42" s="3" t="s">
        <v>4700</v>
      </c>
      <c r="C42" s="4">
        <v>1725</v>
      </c>
      <c r="D42" s="4">
        <v>1058</v>
      </c>
      <c r="E42" s="5">
        <v>202</v>
      </c>
      <c r="F42" s="5">
        <v>666</v>
      </c>
      <c r="G42" s="5">
        <v>14</v>
      </c>
      <c r="H42" s="5">
        <v>15</v>
      </c>
      <c r="I42" s="5">
        <v>9</v>
      </c>
      <c r="J42" s="5">
        <v>127</v>
      </c>
      <c r="K42" s="4">
        <v>1033</v>
      </c>
      <c r="L42" s="5">
        <v>25</v>
      </c>
      <c r="M42" s="5">
        <v>667</v>
      </c>
    </row>
    <row r="43" spans="1:13" ht="23.25" thickBot="1">
      <c r="A43" s="3"/>
      <c r="B43" s="3" t="s">
        <v>4699</v>
      </c>
      <c r="C43" s="4">
        <v>3153</v>
      </c>
      <c r="D43" s="4">
        <v>1935</v>
      </c>
      <c r="E43" s="5">
        <v>536</v>
      </c>
      <c r="F43" s="4">
        <v>1042</v>
      </c>
      <c r="G43" s="5">
        <v>18</v>
      </c>
      <c r="H43" s="5">
        <v>21</v>
      </c>
      <c r="I43" s="5">
        <v>11</v>
      </c>
      <c r="J43" s="5">
        <v>286</v>
      </c>
      <c r="K43" s="4">
        <v>1914</v>
      </c>
      <c r="L43" s="5">
        <v>21</v>
      </c>
      <c r="M43" s="4">
        <v>1218</v>
      </c>
    </row>
    <row r="44" spans="1:13" ht="23.25" thickBot="1">
      <c r="A44" s="3"/>
      <c r="B44" s="3" t="s">
        <v>4698</v>
      </c>
      <c r="C44" s="4">
        <v>2599</v>
      </c>
      <c r="D44" s="4">
        <v>1541</v>
      </c>
      <c r="E44" s="5">
        <v>365</v>
      </c>
      <c r="F44" s="5">
        <v>872</v>
      </c>
      <c r="G44" s="5">
        <v>17</v>
      </c>
      <c r="H44" s="5">
        <v>30</v>
      </c>
      <c r="I44" s="5">
        <v>11</v>
      </c>
      <c r="J44" s="5">
        <v>221</v>
      </c>
      <c r="K44" s="4">
        <v>1516</v>
      </c>
      <c r="L44" s="5">
        <v>25</v>
      </c>
      <c r="M44" s="4">
        <v>1058</v>
      </c>
    </row>
    <row r="45" spans="1:13" ht="23.25" thickBot="1">
      <c r="A45" s="3"/>
      <c r="B45" s="3" t="s">
        <v>4697</v>
      </c>
      <c r="C45" s="4">
        <v>2809</v>
      </c>
      <c r="D45" s="4">
        <v>1752</v>
      </c>
      <c r="E45" s="5">
        <v>536</v>
      </c>
      <c r="F45" s="5">
        <v>879</v>
      </c>
      <c r="G45" s="5">
        <v>29</v>
      </c>
      <c r="H45" s="5">
        <v>34</v>
      </c>
      <c r="I45" s="5">
        <v>17</v>
      </c>
      <c r="J45" s="5">
        <v>237</v>
      </c>
      <c r="K45" s="4">
        <v>1732</v>
      </c>
      <c r="L45" s="5">
        <v>20</v>
      </c>
      <c r="M45" s="4">
        <v>1057</v>
      </c>
    </row>
    <row r="46" spans="1:13" ht="23.25" thickBot="1">
      <c r="A46" s="3"/>
      <c r="B46" s="3" t="s">
        <v>4696</v>
      </c>
      <c r="C46" s="4">
        <v>3667</v>
      </c>
      <c r="D46" s="4">
        <v>2191</v>
      </c>
      <c r="E46" s="5">
        <v>480</v>
      </c>
      <c r="F46" s="4">
        <v>1318</v>
      </c>
      <c r="G46" s="5">
        <v>14</v>
      </c>
      <c r="H46" s="5">
        <v>30</v>
      </c>
      <c r="I46" s="5">
        <v>10</v>
      </c>
      <c r="J46" s="5">
        <v>304</v>
      </c>
      <c r="K46" s="4">
        <v>2156</v>
      </c>
      <c r="L46" s="5">
        <v>35</v>
      </c>
      <c r="M46" s="4">
        <v>1476</v>
      </c>
    </row>
    <row r="47" spans="1:13" ht="17.25" thickBot="1">
      <c r="A47" s="3" t="s">
        <v>4695</v>
      </c>
      <c r="B47" s="3" t="s">
        <v>36</v>
      </c>
      <c r="C47" s="4">
        <v>14792</v>
      </c>
      <c r="D47" s="4">
        <v>10076</v>
      </c>
      <c r="E47" s="4">
        <v>2564</v>
      </c>
      <c r="F47" s="4">
        <v>5822</v>
      </c>
      <c r="G47" s="5">
        <v>86</v>
      </c>
      <c r="H47" s="5">
        <v>156</v>
      </c>
      <c r="I47" s="5">
        <v>68</v>
      </c>
      <c r="J47" s="4">
        <v>1263</v>
      </c>
      <c r="K47" s="4">
        <v>9959</v>
      </c>
      <c r="L47" s="5">
        <v>117</v>
      </c>
      <c r="M47" s="4">
        <v>4716</v>
      </c>
    </row>
    <row r="48" spans="1:13" ht="23.25" thickBot="1">
      <c r="A48" s="3"/>
      <c r="B48" s="3" t="s">
        <v>37</v>
      </c>
      <c r="C48" s="4">
        <v>3743</v>
      </c>
      <c r="D48" s="4">
        <v>3743</v>
      </c>
      <c r="E48" s="4">
        <v>1210</v>
      </c>
      <c r="F48" s="4">
        <v>1954</v>
      </c>
      <c r="G48" s="5">
        <v>28</v>
      </c>
      <c r="H48" s="5">
        <v>41</v>
      </c>
      <c r="I48" s="5">
        <v>14</v>
      </c>
      <c r="J48" s="5">
        <v>451</v>
      </c>
      <c r="K48" s="4">
        <v>3698</v>
      </c>
      <c r="L48" s="5">
        <v>45</v>
      </c>
      <c r="M48" s="5">
        <v>0</v>
      </c>
    </row>
    <row r="49" spans="1:13" ht="23.25" thickBot="1">
      <c r="A49" s="3"/>
      <c r="B49" s="3" t="s">
        <v>4694</v>
      </c>
      <c r="C49" s="4">
        <v>2498</v>
      </c>
      <c r="D49" s="4">
        <v>1272</v>
      </c>
      <c r="E49" s="5">
        <v>280</v>
      </c>
      <c r="F49" s="5">
        <v>780</v>
      </c>
      <c r="G49" s="5">
        <v>12</v>
      </c>
      <c r="H49" s="5">
        <v>29</v>
      </c>
      <c r="I49" s="5">
        <v>5</v>
      </c>
      <c r="J49" s="5">
        <v>151</v>
      </c>
      <c r="K49" s="4">
        <v>1257</v>
      </c>
      <c r="L49" s="5">
        <v>15</v>
      </c>
      <c r="M49" s="4">
        <v>1226</v>
      </c>
    </row>
    <row r="50" spans="1:13" ht="23.25" thickBot="1">
      <c r="A50" s="3"/>
      <c r="B50" s="3" t="s">
        <v>4693</v>
      </c>
      <c r="C50" s="4">
        <v>2962</v>
      </c>
      <c r="D50" s="4">
        <v>1500</v>
      </c>
      <c r="E50" s="5">
        <v>350</v>
      </c>
      <c r="F50" s="5">
        <v>898</v>
      </c>
      <c r="G50" s="5">
        <v>16</v>
      </c>
      <c r="H50" s="5">
        <v>29</v>
      </c>
      <c r="I50" s="5">
        <v>12</v>
      </c>
      <c r="J50" s="5">
        <v>179</v>
      </c>
      <c r="K50" s="4">
        <v>1484</v>
      </c>
      <c r="L50" s="5">
        <v>16</v>
      </c>
      <c r="M50" s="4">
        <v>1462</v>
      </c>
    </row>
    <row r="51" spans="1:13" ht="23.25" thickBot="1">
      <c r="A51" s="3"/>
      <c r="B51" s="3" t="s">
        <v>4692</v>
      </c>
      <c r="C51" s="4">
        <v>2758</v>
      </c>
      <c r="D51" s="4">
        <v>1762</v>
      </c>
      <c r="E51" s="5">
        <v>369</v>
      </c>
      <c r="F51" s="4">
        <v>1047</v>
      </c>
      <c r="G51" s="5">
        <v>14</v>
      </c>
      <c r="H51" s="5">
        <v>39</v>
      </c>
      <c r="I51" s="5">
        <v>11</v>
      </c>
      <c r="J51" s="5">
        <v>262</v>
      </c>
      <c r="K51" s="4">
        <v>1742</v>
      </c>
      <c r="L51" s="5">
        <v>20</v>
      </c>
      <c r="M51" s="5">
        <v>996</v>
      </c>
    </row>
    <row r="52" spans="1:13" ht="23.25" thickBot="1">
      <c r="A52" s="3"/>
      <c r="B52" s="3" t="s">
        <v>4691</v>
      </c>
      <c r="C52" s="4">
        <v>2831</v>
      </c>
      <c r="D52" s="4">
        <v>1799</v>
      </c>
      <c r="E52" s="5">
        <v>355</v>
      </c>
      <c r="F52" s="4">
        <v>1143</v>
      </c>
      <c r="G52" s="5">
        <v>16</v>
      </c>
      <c r="H52" s="5">
        <v>18</v>
      </c>
      <c r="I52" s="5">
        <v>26</v>
      </c>
      <c r="J52" s="5">
        <v>220</v>
      </c>
      <c r="K52" s="4">
        <v>1778</v>
      </c>
      <c r="L52" s="5">
        <v>21</v>
      </c>
      <c r="M52" s="4">
        <v>1032</v>
      </c>
    </row>
    <row r="53" spans="1:13" ht="17.25" thickBot="1">
      <c r="A53" s="3" t="s">
        <v>192</v>
      </c>
      <c r="B53" s="3" t="s">
        <v>36</v>
      </c>
      <c r="C53" s="4">
        <v>26132</v>
      </c>
      <c r="D53" s="4">
        <v>15686</v>
      </c>
      <c r="E53" s="4">
        <v>3908</v>
      </c>
      <c r="F53" s="4">
        <v>8977</v>
      </c>
      <c r="G53" s="5">
        <v>137</v>
      </c>
      <c r="H53" s="5">
        <v>195</v>
      </c>
      <c r="I53" s="5">
        <v>111</v>
      </c>
      <c r="J53" s="4">
        <v>2077</v>
      </c>
      <c r="K53" s="4">
        <v>15405</v>
      </c>
      <c r="L53" s="5">
        <v>281</v>
      </c>
      <c r="M53" s="4">
        <v>10446</v>
      </c>
    </row>
    <row r="54" spans="1:13" ht="23.25" thickBot="1">
      <c r="A54" s="3"/>
      <c r="B54" s="3" t="s">
        <v>37</v>
      </c>
      <c r="C54" s="4">
        <v>2550</v>
      </c>
      <c r="D54" s="4">
        <v>2550</v>
      </c>
      <c r="E54" s="5">
        <v>813</v>
      </c>
      <c r="F54" s="4">
        <v>1300</v>
      </c>
      <c r="G54" s="5">
        <v>14</v>
      </c>
      <c r="H54" s="5">
        <v>24</v>
      </c>
      <c r="I54" s="5">
        <v>19</v>
      </c>
      <c r="J54" s="5">
        <v>338</v>
      </c>
      <c r="K54" s="4">
        <v>2508</v>
      </c>
      <c r="L54" s="5">
        <v>42</v>
      </c>
      <c r="M54" s="5">
        <v>0</v>
      </c>
    </row>
    <row r="55" spans="1:13" ht="17.25" thickBot="1">
      <c r="A55" s="3"/>
      <c r="B55" s="3" t="s">
        <v>193</v>
      </c>
      <c r="C55" s="4">
        <v>2742</v>
      </c>
      <c r="D55" s="4">
        <v>1168</v>
      </c>
      <c r="E55" s="5">
        <v>250</v>
      </c>
      <c r="F55" s="5">
        <v>697</v>
      </c>
      <c r="G55" s="5">
        <v>20</v>
      </c>
      <c r="H55" s="5">
        <v>12</v>
      </c>
      <c r="I55" s="5">
        <v>5</v>
      </c>
      <c r="J55" s="5">
        <v>158</v>
      </c>
      <c r="K55" s="4">
        <v>1142</v>
      </c>
      <c r="L55" s="5">
        <v>26</v>
      </c>
      <c r="M55" s="4">
        <v>1574</v>
      </c>
    </row>
    <row r="56" spans="1:13" ht="17.25" thickBot="1">
      <c r="A56" s="3"/>
      <c r="B56" s="3" t="s">
        <v>194</v>
      </c>
      <c r="C56" s="4">
        <v>1706</v>
      </c>
      <c r="D56" s="5">
        <v>748</v>
      </c>
      <c r="E56" s="5">
        <v>162</v>
      </c>
      <c r="F56" s="5">
        <v>426</v>
      </c>
      <c r="G56" s="5">
        <v>14</v>
      </c>
      <c r="H56" s="5">
        <v>16</v>
      </c>
      <c r="I56" s="5">
        <v>8</v>
      </c>
      <c r="J56" s="5">
        <v>103</v>
      </c>
      <c r="K56" s="5">
        <v>729</v>
      </c>
      <c r="L56" s="5">
        <v>19</v>
      </c>
      <c r="M56" s="5">
        <v>958</v>
      </c>
    </row>
    <row r="57" spans="1:13" ht="17.25" thickBot="1">
      <c r="A57" s="3"/>
      <c r="B57" s="3" t="s">
        <v>195</v>
      </c>
      <c r="C57" s="4">
        <v>1387</v>
      </c>
      <c r="D57" s="5">
        <v>618</v>
      </c>
      <c r="E57" s="5">
        <v>138</v>
      </c>
      <c r="F57" s="5">
        <v>367</v>
      </c>
      <c r="G57" s="5">
        <v>6</v>
      </c>
      <c r="H57" s="5">
        <v>2</v>
      </c>
      <c r="I57" s="5">
        <v>4</v>
      </c>
      <c r="J57" s="5">
        <v>87</v>
      </c>
      <c r="K57" s="5">
        <v>604</v>
      </c>
      <c r="L57" s="5">
        <v>14</v>
      </c>
      <c r="M57" s="5">
        <v>769</v>
      </c>
    </row>
    <row r="58" spans="1:13" ht="17.25" thickBot="1">
      <c r="A58" s="3"/>
      <c r="B58" s="3" t="s">
        <v>4690</v>
      </c>
      <c r="C58" s="4">
        <v>2313</v>
      </c>
      <c r="D58" s="4">
        <v>1202</v>
      </c>
      <c r="E58" s="5">
        <v>220</v>
      </c>
      <c r="F58" s="5">
        <v>737</v>
      </c>
      <c r="G58" s="5">
        <v>8</v>
      </c>
      <c r="H58" s="5">
        <v>18</v>
      </c>
      <c r="I58" s="5">
        <v>9</v>
      </c>
      <c r="J58" s="5">
        <v>182</v>
      </c>
      <c r="K58" s="4">
        <v>1174</v>
      </c>
      <c r="L58" s="5">
        <v>28</v>
      </c>
      <c r="M58" s="4">
        <v>1111</v>
      </c>
    </row>
    <row r="59" spans="1:13" ht="17.25" thickBot="1">
      <c r="A59" s="3"/>
      <c r="B59" s="3" t="s">
        <v>4689</v>
      </c>
      <c r="C59" s="4">
        <v>2605</v>
      </c>
      <c r="D59" s="4">
        <v>1276</v>
      </c>
      <c r="E59" s="5">
        <v>261</v>
      </c>
      <c r="F59" s="5">
        <v>773</v>
      </c>
      <c r="G59" s="5">
        <v>9</v>
      </c>
      <c r="H59" s="5">
        <v>30</v>
      </c>
      <c r="I59" s="5">
        <v>14</v>
      </c>
      <c r="J59" s="5">
        <v>154</v>
      </c>
      <c r="K59" s="4">
        <v>1241</v>
      </c>
      <c r="L59" s="5">
        <v>35</v>
      </c>
      <c r="M59" s="4">
        <v>1329</v>
      </c>
    </row>
    <row r="60" spans="1:13" ht="17.25" thickBot="1">
      <c r="A60" s="3"/>
      <c r="B60" s="3" t="s">
        <v>4688</v>
      </c>
      <c r="C60" s="4">
        <v>3417</v>
      </c>
      <c r="D60" s="4">
        <v>2426</v>
      </c>
      <c r="E60" s="5">
        <v>627</v>
      </c>
      <c r="F60" s="4">
        <v>1395</v>
      </c>
      <c r="G60" s="5">
        <v>24</v>
      </c>
      <c r="H60" s="5">
        <v>22</v>
      </c>
      <c r="I60" s="5">
        <v>13</v>
      </c>
      <c r="J60" s="5">
        <v>313</v>
      </c>
      <c r="K60" s="4">
        <v>2394</v>
      </c>
      <c r="L60" s="5">
        <v>32</v>
      </c>
      <c r="M60" s="5">
        <v>991</v>
      </c>
    </row>
    <row r="61" spans="1:13" ht="17.25" thickBot="1">
      <c r="A61" s="3"/>
      <c r="B61" s="3" t="s">
        <v>4687</v>
      </c>
      <c r="C61" s="4">
        <v>3474</v>
      </c>
      <c r="D61" s="4">
        <v>1593</v>
      </c>
      <c r="E61" s="5">
        <v>415</v>
      </c>
      <c r="F61" s="5">
        <v>873</v>
      </c>
      <c r="G61" s="5">
        <v>16</v>
      </c>
      <c r="H61" s="5">
        <v>23</v>
      </c>
      <c r="I61" s="5">
        <v>12</v>
      </c>
      <c r="J61" s="5">
        <v>221</v>
      </c>
      <c r="K61" s="4">
        <v>1560</v>
      </c>
      <c r="L61" s="5">
        <v>33</v>
      </c>
      <c r="M61" s="4">
        <v>1881</v>
      </c>
    </row>
    <row r="62" spans="1:13" ht="17.25" thickBot="1">
      <c r="A62" s="3"/>
      <c r="B62" s="3" t="s">
        <v>4686</v>
      </c>
      <c r="C62" s="4">
        <v>4162</v>
      </c>
      <c r="D62" s="4">
        <v>2812</v>
      </c>
      <c r="E62" s="5">
        <v>734</v>
      </c>
      <c r="F62" s="4">
        <v>1613</v>
      </c>
      <c r="G62" s="5">
        <v>24</v>
      </c>
      <c r="H62" s="5">
        <v>30</v>
      </c>
      <c r="I62" s="5">
        <v>16</v>
      </c>
      <c r="J62" s="5">
        <v>361</v>
      </c>
      <c r="K62" s="4">
        <v>2778</v>
      </c>
      <c r="L62" s="5">
        <v>34</v>
      </c>
      <c r="M62" s="4">
        <v>1350</v>
      </c>
    </row>
    <row r="63" spans="1:13" ht="17.25" thickBot="1">
      <c r="A63" s="3"/>
      <c r="B63" s="3" t="s">
        <v>4685</v>
      </c>
      <c r="C63" s="4">
        <v>1776</v>
      </c>
      <c r="D63" s="4">
        <v>1293</v>
      </c>
      <c r="E63" s="5">
        <v>288</v>
      </c>
      <c r="F63" s="5">
        <v>796</v>
      </c>
      <c r="G63" s="5">
        <v>2</v>
      </c>
      <c r="H63" s="5">
        <v>18</v>
      </c>
      <c r="I63" s="5">
        <v>11</v>
      </c>
      <c r="J63" s="5">
        <v>160</v>
      </c>
      <c r="K63" s="4">
        <v>1275</v>
      </c>
      <c r="L63" s="5">
        <v>18</v>
      </c>
      <c r="M63" s="5">
        <v>483</v>
      </c>
    </row>
    <row r="64" spans="1:13" ht="23.25" thickBot="1">
      <c r="A64" s="3" t="s">
        <v>97</v>
      </c>
      <c r="B64" s="3"/>
      <c r="C64" s="5">
        <v>0</v>
      </c>
      <c r="D64" s="5">
        <v>1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0</v>
      </c>
      <c r="K64" s="5">
        <v>1</v>
      </c>
      <c r="L64" s="5">
        <v>0</v>
      </c>
      <c r="M64" s="5">
        <v>-1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3D65-5ADE-4DFC-9138-2D8E7A9591E6}">
  <dimension ref="A1:X6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6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255</v>
      </c>
      <c r="H2" s="1" t="s">
        <v>100</v>
      </c>
      <c r="I2" s="1" t="s">
        <v>19</v>
      </c>
      <c r="J2" s="45" t="s">
        <v>29</v>
      </c>
      <c r="K2" s="1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2" t="s">
        <v>335</v>
      </c>
      <c r="F3" s="2" t="s">
        <v>336</v>
      </c>
      <c r="G3" s="2" t="s">
        <v>337</v>
      </c>
      <c r="H3" s="2" t="s">
        <v>338</v>
      </c>
      <c r="I3" s="2" t="s">
        <v>339</v>
      </c>
      <c r="J3" s="44"/>
      <c r="K3" s="2"/>
      <c r="L3" s="44"/>
      <c r="U3" t="s">
        <v>3</v>
      </c>
      <c r="V3" t="str">
        <f t="shared" si="0"/>
        <v>전혜숙</v>
      </c>
      <c r="W3" t="str">
        <f t="shared" si="0"/>
        <v>김병민</v>
      </c>
      <c r="X3" t="str">
        <f t="shared" si="0"/>
        <v>임동순</v>
      </c>
    </row>
    <row r="4" spans="1:24" ht="17.25" thickBot="1">
      <c r="A4" s="3" t="s">
        <v>30</v>
      </c>
      <c r="B4" s="3"/>
      <c r="C4" s="4">
        <v>156559</v>
      </c>
      <c r="D4" s="4">
        <v>106506</v>
      </c>
      <c r="E4" s="4">
        <v>56608</v>
      </c>
      <c r="F4" s="4">
        <v>42822</v>
      </c>
      <c r="G4" s="4">
        <v>1842</v>
      </c>
      <c r="H4" s="4">
        <v>3690</v>
      </c>
      <c r="I4" s="5">
        <v>492</v>
      </c>
      <c r="J4" s="4">
        <v>105454</v>
      </c>
      <c r="K4" s="4">
        <v>1052</v>
      </c>
      <c r="L4" s="4">
        <v>50053</v>
      </c>
      <c r="V4" s="8"/>
      <c r="W4" s="8"/>
      <c r="X4" s="8"/>
    </row>
    <row r="5" spans="1:24" ht="23.25" thickBot="1">
      <c r="A5" s="3" t="s">
        <v>31</v>
      </c>
      <c r="B5" s="3"/>
      <c r="C5" s="5">
        <v>206</v>
      </c>
      <c r="D5" s="5">
        <v>197</v>
      </c>
      <c r="E5" s="5">
        <v>75</v>
      </c>
      <c r="F5" s="5">
        <v>89</v>
      </c>
      <c r="G5" s="5">
        <v>12</v>
      </c>
      <c r="H5" s="5">
        <v>11</v>
      </c>
      <c r="I5" s="5">
        <v>3</v>
      </c>
      <c r="J5" s="5">
        <v>190</v>
      </c>
      <c r="K5" s="5">
        <v>7</v>
      </c>
      <c r="L5" s="5">
        <v>9</v>
      </c>
      <c r="T5" t="s">
        <v>2929</v>
      </c>
      <c r="U5">
        <f>SUMIF($A:$A,"합계",D:D)</f>
        <v>106506</v>
      </c>
      <c r="V5">
        <f>SUMIF($A:$A,"합계",E:E)</f>
        <v>56608</v>
      </c>
      <c r="W5">
        <f>SUMIF($A:$A,"합계",F:F)</f>
        <v>42822</v>
      </c>
      <c r="X5">
        <f>SUMIF($A:$A,"합계",G:G)</f>
        <v>1842</v>
      </c>
    </row>
    <row r="6" spans="1:24" ht="23.25" thickBot="1">
      <c r="A6" s="3" t="s">
        <v>32</v>
      </c>
      <c r="B6" s="3"/>
      <c r="C6" s="4">
        <v>10763</v>
      </c>
      <c r="D6" s="4">
        <v>10756</v>
      </c>
      <c r="E6" s="4">
        <v>6555</v>
      </c>
      <c r="F6" s="4">
        <v>3413</v>
      </c>
      <c r="G6" s="5">
        <v>151</v>
      </c>
      <c r="H6" s="5">
        <v>424</v>
      </c>
      <c r="I6" s="5">
        <v>71</v>
      </c>
      <c r="J6" s="4">
        <v>10614</v>
      </c>
      <c r="K6" s="5">
        <v>142</v>
      </c>
      <c r="L6" s="5">
        <v>7</v>
      </c>
      <c r="T6" t="s">
        <v>2930</v>
      </c>
      <c r="U6">
        <f>U5-U7</f>
        <v>64349</v>
      </c>
      <c r="V6">
        <f>V5-V7</f>
        <v>30808</v>
      </c>
      <c r="W6">
        <f>W5-W7</f>
        <v>29001</v>
      </c>
      <c r="X6">
        <f>X5-X7</f>
        <v>1171</v>
      </c>
    </row>
    <row r="7" spans="1:24" ht="23.25" thickBot="1">
      <c r="A7" s="3" t="s">
        <v>33</v>
      </c>
      <c r="B7" s="3"/>
      <c r="C7" s="5">
        <v>783</v>
      </c>
      <c r="D7" s="5">
        <v>206</v>
      </c>
      <c r="E7" s="5">
        <v>146</v>
      </c>
      <c r="F7" s="5">
        <v>52</v>
      </c>
      <c r="G7" s="5">
        <v>0</v>
      </c>
      <c r="H7" s="5">
        <v>6</v>
      </c>
      <c r="I7" s="5">
        <v>1</v>
      </c>
      <c r="J7" s="5">
        <v>205</v>
      </c>
      <c r="K7" s="5">
        <v>1</v>
      </c>
      <c r="L7" s="5">
        <v>577</v>
      </c>
      <c r="T7" t="s">
        <v>2931</v>
      </c>
      <c r="U7">
        <f>U11+U10+U9</f>
        <v>42157</v>
      </c>
      <c r="V7">
        <f>V11+V10+V9</f>
        <v>25800</v>
      </c>
      <c r="W7">
        <f>W11+W10+W9</f>
        <v>13821</v>
      </c>
      <c r="X7">
        <f>X11+X10+X9</f>
        <v>671</v>
      </c>
    </row>
    <row r="8" spans="1:24" ht="23.25" thickBot="1">
      <c r="A8" s="3" t="s">
        <v>34</v>
      </c>
      <c r="B8" s="3"/>
      <c r="C8" s="5">
        <v>0</v>
      </c>
      <c r="D8" s="5">
        <v>4</v>
      </c>
      <c r="E8" s="5">
        <v>1</v>
      </c>
      <c r="F8" s="5">
        <v>3</v>
      </c>
      <c r="G8" s="5">
        <v>0</v>
      </c>
      <c r="H8" s="5">
        <v>0</v>
      </c>
      <c r="I8" s="5">
        <v>0</v>
      </c>
      <c r="J8" s="5">
        <v>4</v>
      </c>
      <c r="K8" s="5">
        <v>0</v>
      </c>
      <c r="L8" s="5">
        <v>-4</v>
      </c>
      <c r="V8" s="8"/>
      <c r="W8" s="8"/>
      <c r="X8" s="8"/>
    </row>
    <row r="9" spans="1:24" ht="17.25" thickBot="1">
      <c r="A9" s="3" t="s">
        <v>340</v>
      </c>
      <c r="B9" s="3" t="s">
        <v>36</v>
      </c>
      <c r="C9" s="4">
        <v>13396</v>
      </c>
      <c r="D9" s="4">
        <v>8441</v>
      </c>
      <c r="E9" s="4">
        <v>4664</v>
      </c>
      <c r="F9" s="4">
        <v>3115</v>
      </c>
      <c r="G9" s="5">
        <v>223</v>
      </c>
      <c r="H9" s="5">
        <v>313</v>
      </c>
      <c r="I9" s="5">
        <v>44</v>
      </c>
      <c r="J9" s="4">
        <v>8359</v>
      </c>
      <c r="K9" s="5">
        <v>82</v>
      </c>
      <c r="L9" s="4">
        <v>4955</v>
      </c>
      <c r="T9" t="s">
        <v>2934</v>
      </c>
      <c r="U9">
        <f>SUMIF($A:$A,"거소·선상투표",D:D)+SUMIF($A:$A,"국외부재자투표",D:D)+SUMIF($A:$A,"국외부재자투표(공관)",D:D)</f>
        <v>407</v>
      </c>
      <c r="V9">
        <f t="shared" ref="V9:X11" si="1">SUMIF($A:$A,"거소·선상투표",E:E)+SUMIF($A:$A,"국외부재자투표",E:E)+SUMIF($A:$A,"국외부재자투표(공관)",E:E)</f>
        <v>222</v>
      </c>
      <c r="W9">
        <f t="shared" si="1"/>
        <v>144</v>
      </c>
      <c r="X9">
        <f t="shared" si="1"/>
        <v>12</v>
      </c>
    </row>
    <row r="10" spans="1:24" ht="23.25" thickBot="1">
      <c r="A10" s="3"/>
      <c r="B10" s="3" t="s">
        <v>37</v>
      </c>
      <c r="C10" s="4">
        <v>3357</v>
      </c>
      <c r="D10" s="4">
        <v>3357</v>
      </c>
      <c r="E10" s="4">
        <v>2070</v>
      </c>
      <c r="F10" s="4">
        <v>1054</v>
      </c>
      <c r="G10" s="5">
        <v>83</v>
      </c>
      <c r="H10" s="5">
        <v>121</v>
      </c>
      <c r="I10" s="5">
        <v>7</v>
      </c>
      <c r="J10" s="4">
        <v>3335</v>
      </c>
      <c r="K10" s="5">
        <v>22</v>
      </c>
      <c r="L10" s="5">
        <v>0</v>
      </c>
      <c r="T10" t="s">
        <v>2932</v>
      </c>
      <c r="U10">
        <f>SUMIF($B:$B,"관내사전투표",D:D)</f>
        <v>30994</v>
      </c>
      <c r="V10">
        <f t="shared" ref="V10:X12" si="2">SUMIF($B:$B,"관내사전투표",E:E)</f>
        <v>19023</v>
      </c>
      <c r="W10">
        <f t="shared" si="2"/>
        <v>10264</v>
      </c>
      <c r="X10">
        <f t="shared" si="2"/>
        <v>508</v>
      </c>
    </row>
    <row r="11" spans="1:24" ht="23.25" thickBot="1">
      <c r="A11" s="3"/>
      <c r="B11" s="3" t="s">
        <v>341</v>
      </c>
      <c r="C11" s="4">
        <v>2978</v>
      </c>
      <c r="D11" s="4">
        <v>1423</v>
      </c>
      <c r="E11" s="5">
        <v>739</v>
      </c>
      <c r="F11" s="5">
        <v>562</v>
      </c>
      <c r="G11" s="5">
        <v>31</v>
      </c>
      <c r="H11" s="5">
        <v>68</v>
      </c>
      <c r="I11" s="5">
        <v>8</v>
      </c>
      <c r="J11" s="4">
        <v>1408</v>
      </c>
      <c r="K11" s="5">
        <v>15</v>
      </c>
      <c r="L11" s="4">
        <v>1555</v>
      </c>
      <c r="T11" t="s">
        <v>2933</v>
      </c>
      <c r="U11">
        <f>SUMIF($A:$A,"관외사전투표",D:D)</f>
        <v>10756</v>
      </c>
      <c r="V11">
        <f t="shared" ref="V11:X13" si="3">SUMIF($A:$A,"관외사전투표",E:E)</f>
        <v>6555</v>
      </c>
      <c r="W11">
        <f t="shared" si="3"/>
        <v>3413</v>
      </c>
      <c r="X11">
        <f t="shared" si="3"/>
        <v>151</v>
      </c>
    </row>
    <row r="12" spans="1:24" ht="23.25" thickBot="1">
      <c r="A12" s="3"/>
      <c r="B12" s="3" t="s">
        <v>342</v>
      </c>
      <c r="C12" s="4">
        <v>1962</v>
      </c>
      <c r="D12" s="5">
        <v>982</v>
      </c>
      <c r="E12" s="5">
        <v>496</v>
      </c>
      <c r="F12" s="5">
        <v>392</v>
      </c>
      <c r="G12" s="5">
        <v>37</v>
      </c>
      <c r="H12" s="5">
        <v>37</v>
      </c>
      <c r="I12" s="5">
        <v>8</v>
      </c>
      <c r="J12" s="5">
        <v>970</v>
      </c>
      <c r="K12" s="5">
        <v>12</v>
      </c>
      <c r="L12" s="5">
        <v>980</v>
      </c>
    </row>
    <row r="13" spans="1:24" ht="23.25" thickBot="1">
      <c r="A13" s="3"/>
      <c r="B13" s="3" t="s">
        <v>343</v>
      </c>
      <c r="C13" s="4">
        <v>2785</v>
      </c>
      <c r="D13" s="4">
        <v>1500</v>
      </c>
      <c r="E13" s="5">
        <v>763</v>
      </c>
      <c r="F13" s="5">
        <v>621</v>
      </c>
      <c r="G13" s="5">
        <v>41</v>
      </c>
      <c r="H13" s="5">
        <v>44</v>
      </c>
      <c r="I13" s="5">
        <v>14</v>
      </c>
      <c r="J13" s="4">
        <v>1483</v>
      </c>
      <c r="K13" s="5">
        <v>17</v>
      </c>
      <c r="L13" s="4">
        <v>1285</v>
      </c>
    </row>
    <row r="14" spans="1:24" ht="23.25" thickBot="1">
      <c r="A14" s="3"/>
      <c r="B14" s="3" t="s">
        <v>344</v>
      </c>
      <c r="C14" s="4">
        <v>2314</v>
      </c>
      <c r="D14" s="4">
        <v>1179</v>
      </c>
      <c r="E14" s="5">
        <v>596</v>
      </c>
      <c r="F14" s="5">
        <v>486</v>
      </c>
      <c r="G14" s="5">
        <v>31</v>
      </c>
      <c r="H14" s="5">
        <v>43</v>
      </c>
      <c r="I14" s="5">
        <v>7</v>
      </c>
      <c r="J14" s="4">
        <v>1163</v>
      </c>
      <c r="K14" s="5">
        <v>16</v>
      </c>
      <c r="L14" s="4">
        <v>1135</v>
      </c>
      <c r="U14" s="8"/>
      <c r="V14" s="8"/>
      <c r="W14" s="8"/>
      <c r="X14" s="8"/>
    </row>
    <row r="15" spans="1:24" ht="17.25" thickBot="1">
      <c r="A15" s="3" t="s">
        <v>345</v>
      </c>
      <c r="B15" s="3" t="s">
        <v>36</v>
      </c>
      <c r="C15" s="4">
        <v>18358</v>
      </c>
      <c r="D15" s="4">
        <v>11564</v>
      </c>
      <c r="E15" s="4">
        <v>6303</v>
      </c>
      <c r="F15" s="4">
        <v>4444</v>
      </c>
      <c r="G15" s="5">
        <v>223</v>
      </c>
      <c r="H15" s="5">
        <v>436</v>
      </c>
      <c r="I15" s="5">
        <v>42</v>
      </c>
      <c r="J15" s="4">
        <v>11448</v>
      </c>
      <c r="K15" s="5">
        <v>116</v>
      </c>
      <c r="L15" s="4">
        <v>6794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4054</v>
      </c>
      <c r="D16" s="4">
        <v>4054</v>
      </c>
      <c r="E16" s="4">
        <v>2535</v>
      </c>
      <c r="F16" s="4">
        <v>1271</v>
      </c>
      <c r="G16" s="5">
        <v>91</v>
      </c>
      <c r="H16" s="5">
        <v>116</v>
      </c>
      <c r="I16" s="5">
        <v>8</v>
      </c>
      <c r="J16" s="4">
        <v>4021</v>
      </c>
      <c r="K16" s="5">
        <v>33</v>
      </c>
      <c r="L16" s="5">
        <v>0</v>
      </c>
    </row>
    <row r="17" spans="1:12" ht="23.25" thickBot="1">
      <c r="A17" s="3"/>
      <c r="B17" s="3" t="s">
        <v>346</v>
      </c>
      <c r="C17" s="4">
        <v>2693</v>
      </c>
      <c r="D17" s="4">
        <v>1353</v>
      </c>
      <c r="E17" s="5">
        <v>650</v>
      </c>
      <c r="F17" s="5">
        <v>588</v>
      </c>
      <c r="G17" s="5">
        <v>36</v>
      </c>
      <c r="H17" s="5">
        <v>59</v>
      </c>
      <c r="I17" s="5">
        <v>6</v>
      </c>
      <c r="J17" s="4">
        <v>1339</v>
      </c>
      <c r="K17" s="5">
        <v>14</v>
      </c>
      <c r="L17" s="4">
        <v>1340</v>
      </c>
    </row>
    <row r="18" spans="1:12" ht="23.25" thickBot="1">
      <c r="A18" s="3"/>
      <c r="B18" s="3" t="s">
        <v>347</v>
      </c>
      <c r="C18" s="4">
        <v>3009</v>
      </c>
      <c r="D18" s="4">
        <v>1690</v>
      </c>
      <c r="E18" s="5">
        <v>906</v>
      </c>
      <c r="F18" s="5">
        <v>674</v>
      </c>
      <c r="G18" s="5">
        <v>18</v>
      </c>
      <c r="H18" s="5">
        <v>67</v>
      </c>
      <c r="I18" s="5">
        <v>7</v>
      </c>
      <c r="J18" s="4">
        <v>1672</v>
      </c>
      <c r="K18" s="5">
        <v>18</v>
      </c>
      <c r="L18" s="4">
        <v>1319</v>
      </c>
    </row>
    <row r="19" spans="1:12" ht="23.25" thickBot="1">
      <c r="A19" s="3"/>
      <c r="B19" s="3" t="s">
        <v>348</v>
      </c>
      <c r="C19" s="4">
        <v>3353</v>
      </c>
      <c r="D19" s="4">
        <v>1810</v>
      </c>
      <c r="E19" s="5">
        <v>911</v>
      </c>
      <c r="F19" s="5">
        <v>745</v>
      </c>
      <c r="G19" s="5">
        <v>35</v>
      </c>
      <c r="H19" s="5">
        <v>88</v>
      </c>
      <c r="I19" s="5">
        <v>10</v>
      </c>
      <c r="J19" s="4">
        <v>1789</v>
      </c>
      <c r="K19" s="5">
        <v>21</v>
      </c>
      <c r="L19" s="4">
        <v>1543</v>
      </c>
    </row>
    <row r="20" spans="1:12" ht="23.25" thickBot="1">
      <c r="A20" s="3"/>
      <c r="B20" s="3" t="s">
        <v>349</v>
      </c>
      <c r="C20" s="4">
        <v>2259</v>
      </c>
      <c r="D20" s="4">
        <v>1122</v>
      </c>
      <c r="E20" s="5">
        <v>564</v>
      </c>
      <c r="F20" s="5">
        <v>489</v>
      </c>
      <c r="G20" s="5">
        <v>12</v>
      </c>
      <c r="H20" s="5">
        <v>41</v>
      </c>
      <c r="I20" s="5">
        <v>5</v>
      </c>
      <c r="J20" s="4">
        <v>1111</v>
      </c>
      <c r="K20" s="5">
        <v>11</v>
      </c>
      <c r="L20" s="4">
        <v>1137</v>
      </c>
    </row>
    <row r="21" spans="1:12" ht="23.25" thickBot="1">
      <c r="A21" s="3"/>
      <c r="B21" s="3" t="s">
        <v>350</v>
      </c>
      <c r="C21" s="4">
        <v>2990</v>
      </c>
      <c r="D21" s="4">
        <v>1535</v>
      </c>
      <c r="E21" s="5">
        <v>737</v>
      </c>
      <c r="F21" s="5">
        <v>677</v>
      </c>
      <c r="G21" s="5">
        <v>31</v>
      </c>
      <c r="H21" s="5">
        <v>65</v>
      </c>
      <c r="I21" s="5">
        <v>6</v>
      </c>
      <c r="J21" s="4">
        <v>1516</v>
      </c>
      <c r="K21" s="5">
        <v>19</v>
      </c>
      <c r="L21" s="4">
        <v>1455</v>
      </c>
    </row>
    <row r="22" spans="1:12" ht="17.25" thickBot="1">
      <c r="A22" s="3" t="s">
        <v>351</v>
      </c>
      <c r="B22" s="3" t="s">
        <v>36</v>
      </c>
      <c r="C22" s="4">
        <v>14300</v>
      </c>
      <c r="D22" s="4">
        <v>8866</v>
      </c>
      <c r="E22" s="4">
        <v>4667</v>
      </c>
      <c r="F22" s="4">
        <v>3578</v>
      </c>
      <c r="G22" s="5">
        <v>199</v>
      </c>
      <c r="H22" s="5">
        <v>277</v>
      </c>
      <c r="I22" s="5">
        <v>52</v>
      </c>
      <c r="J22" s="4">
        <v>8773</v>
      </c>
      <c r="K22" s="5">
        <v>93</v>
      </c>
      <c r="L22" s="4">
        <v>5434</v>
      </c>
    </row>
    <row r="23" spans="1:12" ht="23.25" thickBot="1">
      <c r="A23" s="3"/>
      <c r="B23" s="3" t="s">
        <v>37</v>
      </c>
      <c r="C23" s="4">
        <v>2738</v>
      </c>
      <c r="D23" s="4">
        <v>2738</v>
      </c>
      <c r="E23" s="4">
        <v>1672</v>
      </c>
      <c r="F23" s="5">
        <v>938</v>
      </c>
      <c r="G23" s="5">
        <v>42</v>
      </c>
      <c r="H23" s="5">
        <v>61</v>
      </c>
      <c r="I23" s="5">
        <v>9</v>
      </c>
      <c r="J23" s="4">
        <v>2722</v>
      </c>
      <c r="K23" s="5">
        <v>16</v>
      </c>
      <c r="L23" s="5">
        <v>0</v>
      </c>
    </row>
    <row r="24" spans="1:12" ht="23.25" thickBot="1">
      <c r="A24" s="3"/>
      <c r="B24" s="3" t="s">
        <v>352</v>
      </c>
      <c r="C24" s="4">
        <v>2258</v>
      </c>
      <c r="D24" s="4">
        <v>1302</v>
      </c>
      <c r="E24" s="5">
        <v>639</v>
      </c>
      <c r="F24" s="5">
        <v>566</v>
      </c>
      <c r="G24" s="5">
        <v>27</v>
      </c>
      <c r="H24" s="5">
        <v>49</v>
      </c>
      <c r="I24" s="5">
        <v>6</v>
      </c>
      <c r="J24" s="4">
        <v>1287</v>
      </c>
      <c r="K24" s="5">
        <v>15</v>
      </c>
      <c r="L24" s="5">
        <v>956</v>
      </c>
    </row>
    <row r="25" spans="1:12" ht="23.25" thickBot="1">
      <c r="A25" s="3"/>
      <c r="B25" s="3" t="s">
        <v>353</v>
      </c>
      <c r="C25" s="4">
        <v>2123</v>
      </c>
      <c r="D25" s="4">
        <v>1227</v>
      </c>
      <c r="E25" s="5">
        <v>601</v>
      </c>
      <c r="F25" s="5">
        <v>533</v>
      </c>
      <c r="G25" s="5">
        <v>39</v>
      </c>
      <c r="H25" s="5">
        <v>32</v>
      </c>
      <c r="I25" s="5">
        <v>5</v>
      </c>
      <c r="J25" s="4">
        <v>1210</v>
      </c>
      <c r="K25" s="5">
        <v>17</v>
      </c>
      <c r="L25" s="5">
        <v>896</v>
      </c>
    </row>
    <row r="26" spans="1:12" ht="23.25" thickBot="1">
      <c r="A26" s="3"/>
      <c r="B26" s="3" t="s">
        <v>354</v>
      </c>
      <c r="C26" s="4">
        <v>2300</v>
      </c>
      <c r="D26" s="4">
        <v>1222</v>
      </c>
      <c r="E26" s="5">
        <v>595</v>
      </c>
      <c r="F26" s="5">
        <v>517</v>
      </c>
      <c r="G26" s="5">
        <v>48</v>
      </c>
      <c r="H26" s="5">
        <v>34</v>
      </c>
      <c r="I26" s="5">
        <v>10</v>
      </c>
      <c r="J26" s="4">
        <v>1204</v>
      </c>
      <c r="K26" s="5">
        <v>18</v>
      </c>
      <c r="L26" s="4">
        <v>1078</v>
      </c>
    </row>
    <row r="27" spans="1:12" ht="23.25" thickBot="1">
      <c r="A27" s="3"/>
      <c r="B27" s="3" t="s">
        <v>355</v>
      </c>
      <c r="C27" s="4">
        <v>2684</v>
      </c>
      <c r="D27" s="4">
        <v>1314</v>
      </c>
      <c r="E27" s="5">
        <v>627</v>
      </c>
      <c r="F27" s="5">
        <v>567</v>
      </c>
      <c r="G27" s="5">
        <v>28</v>
      </c>
      <c r="H27" s="5">
        <v>61</v>
      </c>
      <c r="I27" s="5">
        <v>14</v>
      </c>
      <c r="J27" s="4">
        <v>1297</v>
      </c>
      <c r="K27" s="5">
        <v>17</v>
      </c>
      <c r="L27" s="4">
        <v>1370</v>
      </c>
    </row>
    <row r="28" spans="1:12" ht="23.25" thickBot="1">
      <c r="A28" s="3"/>
      <c r="B28" s="3" t="s">
        <v>356</v>
      </c>
      <c r="C28" s="4">
        <v>2197</v>
      </c>
      <c r="D28" s="4">
        <v>1063</v>
      </c>
      <c r="E28" s="5">
        <v>533</v>
      </c>
      <c r="F28" s="5">
        <v>457</v>
      </c>
      <c r="G28" s="5">
        <v>15</v>
      </c>
      <c r="H28" s="5">
        <v>40</v>
      </c>
      <c r="I28" s="5">
        <v>8</v>
      </c>
      <c r="J28" s="4">
        <v>1053</v>
      </c>
      <c r="K28" s="5">
        <v>10</v>
      </c>
      <c r="L28" s="4">
        <v>1134</v>
      </c>
    </row>
    <row r="29" spans="1:12" ht="17.25" thickBot="1">
      <c r="A29" s="3" t="s">
        <v>357</v>
      </c>
      <c r="B29" s="3" t="s">
        <v>36</v>
      </c>
      <c r="C29" s="4">
        <v>25318</v>
      </c>
      <c r="D29" s="4">
        <v>16628</v>
      </c>
      <c r="E29" s="4">
        <v>8872</v>
      </c>
      <c r="F29" s="4">
        <v>6615</v>
      </c>
      <c r="G29" s="5">
        <v>362</v>
      </c>
      <c r="H29" s="5">
        <v>539</v>
      </c>
      <c r="I29" s="5">
        <v>99</v>
      </c>
      <c r="J29" s="4">
        <v>16487</v>
      </c>
      <c r="K29" s="5">
        <v>141</v>
      </c>
      <c r="L29" s="4">
        <v>8690</v>
      </c>
    </row>
    <row r="30" spans="1:12" ht="23.25" thickBot="1">
      <c r="A30" s="3"/>
      <c r="B30" s="3" t="s">
        <v>37</v>
      </c>
      <c r="C30" s="4">
        <v>5412</v>
      </c>
      <c r="D30" s="4">
        <v>5411</v>
      </c>
      <c r="E30" s="4">
        <v>3437</v>
      </c>
      <c r="F30" s="4">
        <v>1654</v>
      </c>
      <c r="G30" s="5">
        <v>103</v>
      </c>
      <c r="H30" s="5">
        <v>162</v>
      </c>
      <c r="I30" s="5">
        <v>23</v>
      </c>
      <c r="J30" s="4">
        <v>5379</v>
      </c>
      <c r="K30" s="5">
        <v>32</v>
      </c>
      <c r="L30" s="5">
        <v>1</v>
      </c>
    </row>
    <row r="31" spans="1:12" ht="23.25" thickBot="1">
      <c r="A31" s="3"/>
      <c r="B31" s="3" t="s">
        <v>358</v>
      </c>
      <c r="C31" s="4">
        <v>2693</v>
      </c>
      <c r="D31" s="4">
        <v>1657</v>
      </c>
      <c r="E31" s="5">
        <v>785</v>
      </c>
      <c r="F31" s="5">
        <v>741</v>
      </c>
      <c r="G31" s="5">
        <v>45</v>
      </c>
      <c r="H31" s="5">
        <v>62</v>
      </c>
      <c r="I31" s="5">
        <v>9</v>
      </c>
      <c r="J31" s="4">
        <v>1642</v>
      </c>
      <c r="K31" s="5">
        <v>15</v>
      </c>
      <c r="L31" s="4">
        <v>1036</v>
      </c>
    </row>
    <row r="32" spans="1:12" ht="23.25" thickBot="1">
      <c r="A32" s="3"/>
      <c r="B32" s="3" t="s">
        <v>359</v>
      </c>
      <c r="C32" s="4">
        <v>3133</v>
      </c>
      <c r="D32" s="4">
        <v>1910</v>
      </c>
      <c r="E32" s="4">
        <v>1018</v>
      </c>
      <c r="F32" s="5">
        <v>775</v>
      </c>
      <c r="G32" s="5">
        <v>40</v>
      </c>
      <c r="H32" s="5">
        <v>51</v>
      </c>
      <c r="I32" s="5">
        <v>9</v>
      </c>
      <c r="J32" s="4">
        <v>1893</v>
      </c>
      <c r="K32" s="5">
        <v>17</v>
      </c>
      <c r="L32" s="4">
        <v>1223</v>
      </c>
    </row>
    <row r="33" spans="1:12" ht="23.25" thickBot="1">
      <c r="A33" s="3"/>
      <c r="B33" s="3" t="s">
        <v>360</v>
      </c>
      <c r="C33" s="4">
        <v>2731</v>
      </c>
      <c r="D33" s="4">
        <v>1337</v>
      </c>
      <c r="E33" s="5">
        <v>620</v>
      </c>
      <c r="F33" s="5">
        <v>607</v>
      </c>
      <c r="G33" s="5">
        <v>33</v>
      </c>
      <c r="H33" s="5">
        <v>55</v>
      </c>
      <c r="I33" s="5">
        <v>10</v>
      </c>
      <c r="J33" s="4">
        <v>1325</v>
      </c>
      <c r="K33" s="5">
        <v>12</v>
      </c>
      <c r="L33" s="4">
        <v>1394</v>
      </c>
    </row>
    <row r="34" spans="1:12" ht="23.25" thickBot="1">
      <c r="A34" s="3"/>
      <c r="B34" s="3" t="s">
        <v>361</v>
      </c>
      <c r="C34" s="4">
        <v>2491</v>
      </c>
      <c r="D34" s="4">
        <v>1357</v>
      </c>
      <c r="E34" s="5">
        <v>661</v>
      </c>
      <c r="F34" s="5">
        <v>588</v>
      </c>
      <c r="G34" s="5">
        <v>31</v>
      </c>
      <c r="H34" s="5">
        <v>46</v>
      </c>
      <c r="I34" s="5">
        <v>13</v>
      </c>
      <c r="J34" s="4">
        <v>1339</v>
      </c>
      <c r="K34" s="5">
        <v>18</v>
      </c>
      <c r="L34" s="4">
        <v>1134</v>
      </c>
    </row>
    <row r="35" spans="1:12" ht="23.25" thickBot="1">
      <c r="A35" s="3"/>
      <c r="B35" s="3" t="s">
        <v>362</v>
      </c>
      <c r="C35" s="4">
        <v>2883</v>
      </c>
      <c r="D35" s="4">
        <v>1545</v>
      </c>
      <c r="E35" s="5">
        <v>777</v>
      </c>
      <c r="F35" s="5">
        <v>670</v>
      </c>
      <c r="G35" s="5">
        <v>24</v>
      </c>
      <c r="H35" s="5">
        <v>52</v>
      </c>
      <c r="I35" s="5">
        <v>7</v>
      </c>
      <c r="J35" s="4">
        <v>1530</v>
      </c>
      <c r="K35" s="5">
        <v>15</v>
      </c>
      <c r="L35" s="4">
        <v>1338</v>
      </c>
    </row>
    <row r="36" spans="1:12" ht="23.25" thickBot="1">
      <c r="A36" s="3"/>
      <c r="B36" s="3" t="s">
        <v>363</v>
      </c>
      <c r="C36" s="4">
        <v>2712</v>
      </c>
      <c r="D36" s="4">
        <v>1416</v>
      </c>
      <c r="E36" s="5">
        <v>626</v>
      </c>
      <c r="F36" s="5">
        <v>667</v>
      </c>
      <c r="G36" s="5">
        <v>36</v>
      </c>
      <c r="H36" s="5">
        <v>53</v>
      </c>
      <c r="I36" s="5">
        <v>17</v>
      </c>
      <c r="J36" s="4">
        <v>1399</v>
      </c>
      <c r="K36" s="5">
        <v>17</v>
      </c>
      <c r="L36" s="4">
        <v>1296</v>
      </c>
    </row>
    <row r="37" spans="1:12" ht="23.25" thickBot="1">
      <c r="A37" s="3"/>
      <c r="B37" s="3" t="s">
        <v>364</v>
      </c>
      <c r="C37" s="4">
        <v>3263</v>
      </c>
      <c r="D37" s="4">
        <v>1995</v>
      </c>
      <c r="E37" s="5">
        <v>948</v>
      </c>
      <c r="F37" s="5">
        <v>913</v>
      </c>
      <c r="G37" s="5">
        <v>50</v>
      </c>
      <c r="H37" s="5">
        <v>58</v>
      </c>
      <c r="I37" s="5">
        <v>11</v>
      </c>
      <c r="J37" s="4">
        <v>1980</v>
      </c>
      <c r="K37" s="5">
        <v>15</v>
      </c>
      <c r="L37" s="4">
        <v>1268</v>
      </c>
    </row>
    <row r="38" spans="1:12" ht="17.25" thickBot="1">
      <c r="A38" s="3" t="s">
        <v>365</v>
      </c>
      <c r="B38" s="3" t="s">
        <v>36</v>
      </c>
      <c r="C38" s="4">
        <v>10092</v>
      </c>
      <c r="D38" s="4">
        <v>6832</v>
      </c>
      <c r="E38" s="4">
        <v>3742</v>
      </c>
      <c r="F38" s="4">
        <v>2577</v>
      </c>
      <c r="G38" s="5">
        <v>106</v>
      </c>
      <c r="H38" s="5">
        <v>306</v>
      </c>
      <c r="I38" s="5">
        <v>23</v>
      </c>
      <c r="J38" s="4">
        <v>6754</v>
      </c>
      <c r="K38" s="5">
        <v>78</v>
      </c>
      <c r="L38" s="4">
        <v>3260</v>
      </c>
    </row>
    <row r="39" spans="1:12" ht="23.25" thickBot="1">
      <c r="A39" s="3"/>
      <c r="B39" s="3" t="s">
        <v>37</v>
      </c>
      <c r="C39" s="4">
        <v>2734</v>
      </c>
      <c r="D39" s="4">
        <v>2734</v>
      </c>
      <c r="E39" s="4">
        <v>1731</v>
      </c>
      <c r="F39" s="5">
        <v>830</v>
      </c>
      <c r="G39" s="5">
        <v>41</v>
      </c>
      <c r="H39" s="5">
        <v>99</v>
      </c>
      <c r="I39" s="5">
        <v>5</v>
      </c>
      <c r="J39" s="4">
        <v>2706</v>
      </c>
      <c r="K39" s="5">
        <v>28</v>
      </c>
      <c r="L39" s="5">
        <v>0</v>
      </c>
    </row>
    <row r="40" spans="1:12" ht="17.25" thickBot="1">
      <c r="A40" s="3"/>
      <c r="B40" s="3" t="s">
        <v>366</v>
      </c>
      <c r="C40" s="4">
        <v>2099</v>
      </c>
      <c r="D40" s="4">
        <v>1074</v>
      </c>
      <c r="E40" s="5">
        <v>515</v>
      </c>
      <c r="F40" s="5">
        <v>466</v>
      </c>
      <c r="G40" s="5">
        <v>17</v>
      </c>
      <c r="H40" s="5">
        <v>63</v>
      </c>
      <c r="I40" s="5">
        <v>5</v>
      </c>
      <c r="J40" s="4">
        <v>1066</v>
      </c>
      <c r="K40" s="5">
        <v>8</v>
      </c>
      <c r="L40" s="4">
        <v>1025</v>
      </c>
    </row>
    <row r="41" spans="1:12" ht="17.25" thickBot="1">
      <c r="A41" s="3"/>
      <c r="B41" s="3" t="s">
        <v>367</v>
      </c>
      <c r="C41" s="4">
        <v>2359</v>
      </c>
      <c r="D41" s="4">
        <v>1266</v>
      </c>
      <c r="E41" s="5">
        <v>651</v>
      </c>
      <c r="F41" s="5">
        <v>492</v>
      </c>
      <c r="G41" s="5">
        <v>24</v>
      </c>
      <c r="H41" s="5">
        <v>65</v>
      </c>
      <c r="I41" s="5">
        <v>9</v>
      </c>
      <c r="J41" s="4">
        <v>1241</v>
      </c>
      <c r="K41" s="5">
        <v>25</v>
      </c>
      <c r="L41" s="4">
        <v>1093</v>
      </c>
    </row>
    <row r="42" spans="1:12" ht="17.25" thickBot="1">
      <c r="A42" s="3"/>
      <c r="B42" s="3" t="s">
        <v>368</v>
      </c>
      <c r="C42" s="4">
        <v>2900</v>
      </c>
      <c r="D42" s="4">
        <v>1758</v>
      </c>
      <c r="E42" s="5">
        <v>845</v>
      </c>
      <c r="F42" s="5">
        <v>789</v>
      </c>
      <c r="G42" s="5">
        <v>24</v>
      </c>
      <c r="H42" s="5">
        <v>79</v>
      </c>
      <c r="I42" s="5">
        <v>4</v>
      </c>
      <c r="J42" s="4">
        <v>1741</v>
      </c>
      <c r="K42" s="5">
        <v>17</v>
      </c>
      <c r="L42" s="4">
        <v>1142</v>
      </c>
    </row>
    <row r="43" spans="1:12" ht="17.25" thickBot="1">
      <c r="A43" s="3" t="s">
        <v>369</v>
      </c>
      <c r="B43" s="3" t="s">
        <v>36</v>
      </c>
      <c r="C43" s="4">
        <v>21688</v>
      </c>
      <c r="D43" s="4">
        <v>14244</v>
      </c>
      <c r="E43" s="4">
        <v>7626</v>
      </c>
      <c r="F43" s="4">
        <v>5756</v>
      </c>
      <c r="G43" s="5">
        <v>226</v>
      </c>
      <c r="H43" s="5">
        <v>446</v>
      </c>
      <c r="I43" s="5">
        <v>55</v>
      </c>
      <c r="J43" s="4">
        <v>14109</v>
      </c>
      <c r="K43" s="5">
        <v>135</v>
      </c>
      <c r="L43" s="4">
        <v>7444</v>
      </c>
    </row>
    <row r="44" spans="1:12" ht="23.25" thickBot="1">
      <c r="A44" s="3"/>
      <c r="B44" s="3" t="s">
        <v>37</v>
      </c>
      <c r="C44" s="4">
        <v>4318</v>
      </c>
      <c r="D44" s="4">
        <v>4318</v>
      </c>
      <c r="E44" s="4">
        <v>2707</v>
      </c>
      <c r="F44" s="4">
        <v>1379</v>
      </c>
      <c r="G44" s="5">
        <v>61</v>
      </c>
      <c r="H44" s="5">
        <v>124</v>
      </c>
      <c r="I44" s="5">
        <v>11</v>
      </c>
      <c r="J44" s="4">
        <v>4282</v>
      </c>
      <c r="K44" s="5">
        <v>36</v>
      </c>
      <c r="L44" s="5">
        <v>0</v>
      </c>
    </row>
    <row r="45" spans="1:12" ht="23.25" thickBot="1">
      <c r="A45" s="3"/>
      <c r="B45" s="3" t="s">
        <v>370</v>
      </c>
      <c r="C45" s="4">
        <v>2623</v>
      </c>
      <c r="D45" s="4">
        <v>1239</v>
      </c>
      <c r="E45" s="5">
        <v>617</v>
      </c>
      <c r="F45" s="5">
        <v>535</v>
      </c>
      <c r="G45" s="5">
        <v>19</v>
      </c>
      <c r="H45" s="5">
        <v>50</v>
      </c>
      <c r="I45" s="5">
        <v>5</v>
      </c>
      <c r="J45" s="4">
        <v>1226</v>
      </c>
      <c r="K45" s="5">
        <v>13</v>
      </c>
      <c r="L45" s="4">
        <v>1384</v>
      </c>
    </row>
    <row r="46" spans="1:12" ht="23.25" thickBot="1">
      <c r="A46" s="3"/>
      <c r="B46" s="3" t="s">
        <v>371</v>
      </c>
      <c r="C46" s="4">
        <v>2355</v>
      </c>
      <c r="D46" s="4">
        <v>1548</v>
      </c>
      <c r="E46" s="5">
        <v>741</v>
      </c>
      <c r="F46" s="5">
        <v>739</v>
      </c>
      <c r="G46" s="5">
        <v>13</v>
      </c>
      <c r="H46" s="5">
        <v>38</v>
      </c>
      <c r="I46" s="5">
        <v>6</v>
      </c>
      <c r="J46" s="4">
        <v>1537</v>
      </c>
      <c r="K46" s="5">
        <v>11</v>
      </c>
      <c r="L46" s="5">
        <v>807</v>
      </c>
    </row>
    <row r="47" spans="1:12" ht="23.25" thickBot="1">
      <c r="A47" s="3"/>
      <c r="B47" s="3" t="s">
        <v>372</v>
      </c>
      <c r="C47" s="4">
        <v>2252</v>
      </c>
      <c r="D47" s="4">
        <v>1288</v>
      </c>
      <c r="E47" s="5">
        <v>647</v>
      </c>
      <c r="F47" s="5">
        <v>562</v>
      </c>
      <c r="G47" s="5">
        <v>19</v>
      </c>
      <c r="H47" s="5">
        <v>50</v>
      </c>
      <c r="I47" s="5">
        <v>4</v>
      </c>
      <c r="J47" s="4">
        <v>1282</v>
      </c>
      <c r="K47" s="5">
        <v>6</v>
      </c>
      <c r="L47" s="5">
        <v>964</v>
      </c>
    </row>
    <row r="48" spans="1:12" ht="23.25" thickBot="1">
      <c r="A48" s="3"/>
      <c r="B48" s="3" t="s">
        <v>373</v>
      </c>
      <c r="C48" s="4">
        <v>3249</v>
      </c>
      <c r="D48" s="4">
        <v>1891</v>
      </c>
      <c r="E48" s="5">
        <v>954</v>
      </c>
      <c r="F48" s="5">
        <v>815</v>
      </c>
      <c r="G48" s="5">
        <v>34</v>
      </c>
      <c r="H48" s="5">
        <v>60</v>
      </c>
      <c r="I48" s="5">
        <v>9</v>
      </c>
      <c r="J48" s="4">
        <v>1872</v>
      </c>
      <c r="K48" s="5">
        <v>19</v>
      </c>
      <c r="L48" s="4">
        <v>1358</v>
      </c>
    </row>
    <row r="49" spans="1:12" ht="23.25" thickBot="1">
      <c r="A49" s="3"/>
      <c r="B49" s="3" t="s">
        <v>374</v>
      </c>
      <c r="C49" s="4">
        <v>3258</v>
      </c>
      <c r="D49" s="4">
        <v>1801</v>
      </c>
      <c r="E49" s="5">
        <v>870</v>
      </c>
      <c r="F49" s="5">
        <v>818</v>
      </c>
      <c r="G49" s="5">
        <v>37</v>
      </c>
      <c r="H49" s="5">
        <v>46</v>
      </c>
      <c r="I49" s="5">
        <v>9</v>
      </c>
      <c r="J49" s="4">
        <v>1780</v>
      </c>
      <c r="K49" s="5">
        <v>21</v>
      </c>
      <c r="L49" s="4">
        <v>1457</v>
      </c>
    </row>
    <row r="50" spans="1:12" ht="23.25" thickBot="1">
      <c r="A50" s="3"/>
      <c r="B50" s="3" t="s">
        <v>375</v>
      </c>
      <c r="C50" s="4">
        <v>3633</v>
      </c>
      <c r="D50" s="4">
        <v>2159</v>
      </c>
      <c r="E50" s="4">
        <v>1090</v>
      </c>
      <c r="F50" s="5">
        <v>908</v>
      </c>
      <c r="G50" s="5">
        <v>43</v>
      </c>
      <c r="H50" s="5">
        <v>78</v>
      </c>
      <c r="I50" s="5">
        <v>11</v>
      </c>
      <c r="J50" s="4">
        <v>2130</v>
      </c>
      <c r="K50" s="5">
        <v>29</v>
      </c>
      <c r="L50" s="4">
        <v>1474</v>
      </c>
    </row>
    <row r="51" spans="1:12" ht="17.25" thickBot="1">
      <c r="A51" s="3" t="s">
        <v>376</v>
      </c>
      <c r="B51" s="3" t="s">
        <v>36</v>
      </c>
      <c r="C51" s="4">
        <v>25198</v>
      </c>
      <c r="D51" s="4">
        <v>18473</v>
      </c>
      <c r="E51" s="4">
        <v>8437</v>
      </c>
      <c r="F51" s="4">
        <v>9184</v>
      </c>
      <c r="G51" s="5">
        <v>132</v>
      </c>
      <c r="H51" s="5">
        <v>543</v>
      </c>
      <c r="I51" s="5">
        <v>45</v>
      </c>
      <c r="J51" s="4">
        <v>18341</v>
      </c>
      <c r="K51" s="5">
        <v>132</v>
      </c>
      <c r="L51" s="4">
        <v>6725</v>
      </c>
    </row>
    <row r="52" spans="1:12" ht="23.25" thickBot="1">
      <c r="A52" s="3"/>
      <c r="B52" s="3" t="s">
        <v>37</v>
      </c>
      <c r="C52" s="4">
        <v>5384</v>
      </c>
      <c r="D52" s="4">
        <v>5383</v>
      </c>
      <c r="E52" s="4">
        <v>3002</v>
      </c>
      <c r="F52" s="4">
        <v>2179</v>
      </c>
      <c r="G52" s="5">
        <v>37</v>
      </c>
      <c r="H52" s="5">
        <v>134</v>
      </c>
      <c r="I52" s="5">
        <v>8</v>
      </c>
      <c r="J52" s="4">
        <v>5360</v>
      </c>
      <c r="K52" s="5">
        <v>23</v>
      </c>
      <c r="L52" s="5">
        <v>1</v>
      </c>
    </row>
    <row r="53" spans="1:12" ht="17.25" thickBot="1">
      <c r="A53" s="3"/>
      <c r="B53" s="3" t="s">
        <v>377</v>
      </c>
      <c r="C53" s="4">
        <v>3717</v>
      </c>
      <c r="D53" s="4">
        <v>2054</v>
      </c>
      <c r="E53" s="5">
        <v>758</v>
      </c>
      <c r="F53" s="4">
        <v>1186</v>
      </c>
      <c r="G53" s="5">
        <v>21</v>
      </c>
      <c r="H53" s="5">
        <v>64</v>
      </c>
      <c r="I53" s="5">
        <v>3</v>
      </c>
      <c r="J53" s="4">
        <v>2032</v>
      </c>
      <c r="K53" s="5">
        <v>22</v>
      </c>
      <c r="L53" s="4">
        <v>1663</v>
      </c>
    </row>
    <row r="54" spans="1:12" ht="17.25" thickBot="1">
      <c r="A54" s="3"/>
      <c r="B54" s="3" t="s">
        <v>378</v>
      </c>
      <c r="C54" s="4">
        <v>2537</v>
      </c>
      <c r="D54" s="4">
        <v>1600</v>
      </c>
      <c r="E54" s="5">
        <v>459</v>
      </c>
      <c r="F54" s="4">
        <v>1060</v>
      </c>
      <c r="G54" s="5">
        <v>16</v>
      </c>
      <c r="H54" s="5">
        <v>46</v>
      </c>
      <c r="I54" s="5">
        <v>5</v>
      </c>
      <c r="J54" s="4">
        <v>1586</v>
      </c>
      <c r="K54" s="5">
        <v>14</v>
      </c>
      <c r="L54" s="5">
        <v>937</v>
      </c>
    </row>
    <row r="55" spans="1:12" ht="17.25" thickBot="1">
      <c r="A55" s="3"/>
      <c r="B55" s="3" t="s">
        <v>379</v>
      </c>
      <c r="C55" s="4">
        <v>3140</v>
      </c>
      <c r="D55" s="4">
        <v>2180</v>
      </c>
      <c r="E55" s="4">
        <v>1077</v>
      </c>
      <c r="F55" s="4">
        <v>1001</v>
      </c>
      <c r="G55" s="5">
        <v>15</v>
      </c>
      <c r="H55" s="5">
        <v>62</v>
      </c>
      <c r="I55" s="5">
        <v>7</v>
      </c>
      <c r="J55" s="4">
        <v>2162</v>
      </c>
      <c r="K55" s="5">
        <v>18</v>
      </c>
      <c r="L55" s="5">
        <v>960</v>
      </c>
    </row>
    <row r="56" spans="1:12" ht="17.25" thickBot="1">
      <c r="A56" s="3"/>
      <c r="B56" s="3" t="s">
        <v>380</v>
      </c>
      <c r="C56" s="4">
        <v>3432</v>
      </c>
      <c r="D56" s="4">
        <v>2496</v>
      </c>
      <c r="E56" s="4">
        <v>1153</v>
      </c>
      <c r="F56" s="4">
        <v>1223</v>
      </c>
      <c r="G56" s="5">
        <v>12</v>
      </c>
      <c r="H56" s="5">
        <v>79</v>
      </c>
      <c r="I56" s="5">
        <v>8</v>
      </c>
      <c r="J56" s="4">
        <v>2475</v>
      </c>
      <c r="K56" s="5">
        <v>21</v>
      </c>
      <c r="L56" s="5">
        <v>936</v>
      </c>
    </row>
    <row r="57" spans="1:12" ht="17.25" thickBot="1">
      <c r="A57" s="3"/>
      <c r="B57" s="3" t="s">
        <v>381</v>
      </c>
      <c r="C57" s="4">
        <v>3779</v>
      </c>
      <c r="D57" s="4">
        <v>2490</v>
      </c>
      <c r="E57" s="4">
        <v>1159</v>
      </c>
      <c r="F57" s="4">
        <v>1213</v>
      </c>
      <c r="G57" s="5">
        <v>17</v>
      </c>
      <c r="H57" s="5">
        <v>75</v>
      </c>
      <c r="I57" s="5">
        <v>7</v>
      </c>
      <c r="J57" s="4">
        <v>2471</v>
      </c>
      <c r="K57" s="5">
        <v>19</v>
      </c>
      <c r="L57" s="4">
        <v>1289</v>
      </c>
    </row>
    <row r="58" spans="1:12" ht="17.25" thickBot="1">
      <c r="A58" s="3"/>
      <c r="B58" s="3" t="s">
        <v>382</v>
      </c>
      <c r="C58" s="4">
        <v>3209</v>
      </c>
      <c r="D58" s="4">
        <v>2270</v>
      </c>
      <c r="E58" s="5">
        <v>829</v>
      </c>
      <c r="F58" s="4">
        <v>1322</v>
      </c>
      <c r="G58" s="5">
        <v>14</v>
      </c>
      <c r="H58" s="5">
        <v>83</v>
      </c>
      <c r="I58" s="5">
        <v>7</v>
      </c>
      <c r="J58" s="4">
        <v>2255</v>
      </c>
      <c r="K58" s="5">
        <v>15</v>
      </c>
      <c r="L58" s="5">
        <v>939</v>
      </c>
    </row>
    <row r="59" spans="1:12" ht="17.25" thickBot="1">
      <c r="A59" s="3" t="s">
        <v>383</v>
      </c>
      <c r="B59" s="3" t="s">
        <v>36</v>
      </c>
      <c r="C59" s="4">
        <v>16457</v>
      </c>
      <c r="D59" s="4">
        <v>10293</v>
      </c>
      <c r="E59" s="4">
        <v>5518</v>
      </c>
      <c r="F59" s="4">
        <v>3996</v>
      </c>
      <c r="G59" s="5">
        <v>208</v>
      </c>
      <c r="H59" s="5">
        <v>389</v>
      </c>
      <c r="I59" s="5">
        <v>57</v>
      </c>
      <c r="J59" s="4">
        <v>10168</v>
      </c>
      <c r="K59" s="5">
        <v>125</v>
      </c>
      <c r="L59" s="4">
        <v>6164</v>
      </c>
    </row>
    <row r="60" spans="1:12" ht="23.25" thickBot="1">
      <c r="A60" s="3"/>
      <c r="B60" s="3" t="s">
        <v>37</v>
      </c>
      <c r="C60" s="4">
        <v>2999</v>
      </c>
      <c r="D60" s="4">
        <v>2999</v>
      </c>
      <c r="E60" s="4">
        <v>1869</v>
      </c>
      <c r="F60" s="5">
        <v>959</v>
      </c>
      <c r="G60" s="5">
        <v>50</v>
      </c>
      <c r="H60" s="5">
        <v>80</v>
      </c>
      <c r="I60" s="5">
        <v>9</v>
      </c>
      <c r="J60" s="4">
        <v>2967</v>
      </c>
      <c r="K60" s="5">
        <v>32</v>
      </c>
      <c r="L60" s="5">
        <v>0</v>
      </c>
    </row>
    <row r="61" spans="1:12" ht="17.25" thickBot="1">
      <c r="A61" s="3"/>
      <c r="B61" s="3" t="s">
        <v>384</v>
      </c>
      <c r="C61" s="4">
        <v>2882</v>
      </c>
      <c r="D61" s="4">
        <v>1506</v>
      </c>
      <c r="E61" s="5">
        <v>745</v>
      </c>
      <c r="F61" s="5">
        <v>618</v>
      </c>
      <c r="G61" s="5">
        <v>32</v>
      </c>
      <c r="H61" s="5">
        <v>72</v>
      </c>
      <c r="I61" s="5">
        <v>13</v>
      </c>
      <c r="J61" s="4">
        <v>1480</v>
      </c>
      <c r="K61" s="5">
        <v>26</v>
      </c>
      <c r="L61" s="4">
        <v>1376</v>
      </c>
    </row>
    <row r="62" spans="1:12" ht="17.25" thickBot="1">
      <c r="A62" s="3"/>
      <c r="B62" s="3" t="s">
        <v>385</v>
      </c>
      <c r="C62" s="4">
        <v>2078</v>
      </c>
      <c r="D62" s="4">
        <v>1184</v>
      </c>
      <c r="E62" s="5">
        <v>639</v>
      </c>
      <c r="F62" s="5">
        <v>450</v>
      </c>
      <c r="G62" s="5">
        <v>20</v>
      </c>
      <c r="H62" s="5">
        <v>57</v>
      </c>
      <c r="I62" s="5">
        <v>4</v>
      </c>
      <c r="J62" s="4">
        <v>1170</v>
      </c>
      <c r="K62" s="5">
        <v>14</v>
      </c>
      <c r="L62" s="5">
        <v>894</v>
      </c>
    </row>
    <row r="63" spans="1:12" ht="17.25" thickBot="1">
      <c r="A63" s="3"/>
      <c r="B63" s="3" t="s">
        <v>386</v>
      </c>
      <c r="C63" s="4">
        <v>2091</v>
      </c>
      <c r="D63" s="4">
        <v>1158</v>
      </c>
      <c r="E63" s="5">
        <v>585</v>
      </c>
      <c r="F63" s="5">
        <v>468</v>
      </c>
      <c r="G63" s="5">
        <v>29</v>
      </c>
      <c r="H63" s="5">
        <v>59</v>
      </c>
      <c r="I63" s="5">
        <v>8</v>
      </c>
      <c r="J63" s="4">
        <v>1149</v>
      </c>
      <c r="K63" s="5">
        <v>9</v>
      </c>
      <c r="L63" s="5">
        <v>933</v>
      </c>
    </row>
    <row r="64" spans="1:12" ht="17.25" thickBot="1">
      <c r="A64" s="3"/>
      <c r="B64" s="3" t="s">
        <v>387</v>
      </c>
      <c r="C64" s="4">
        <v>2207</v>
      </c>
      <c r="D64" s="4">
        <v>1189</v>
      </c>
      <c r="E64" s="5">
        <v>608</v>
      </c>
      <c r="F64" s="5">
        <v>471</v>
      </c>
      <c r="G64" s="5">
        <v>29</v>
      </c>
      <c r="H64" s="5">
        <v>48</v>
      </c>
      <c r="I64" s="5">
        <v>10</v>
      </c>
      <c r="J64" s="4">
        <v>1166</v>
      </c>
      <c r="K64" s="5">
        <v>23</v>
      </c>
      <c r="L64" s="4">
        <v>1018</v>
      </c>
    </row>
    <row r="65" spans="1:12" ht="17.25" thickBot="1">
      <c r="A65" s="3"/>
      <c r="B65" s="3" t="s">
        <v>388</v>
      </c>
      <c r="C65" s="4">
        <v>2009</v>
      </c>
      <c r="D65" s="4">
        <v>1156</v>
      </c>
      <c r="E65" s="5">
        <v>535</v>
      </c>
      <c r="F65" s="5">
        <v>539</v>
      </c>
      <c r="G65" s="5">
        <v>29</v>
      </c>
      <c r="H65" s="5">
        <v>35</v>
      </c>
      <c r="I65" s="5">
        <v>7</v>
      </c>
      <c r="J65" s="4">
        <v>1145</v>
      </c>
      <c r="K65" s="5">
        <v>11</v>
      </c>
      <c r="L65" s="5">
        <v>853</v>
      </c>
    </row>
    <row r="66" spans="1:12" ht="17.25" thickBot="1">
      <c r="A66" s="3"/>
      <c r="B66" s="3" t="s">
        <v>389</v>
      </c>
      <c r="C66" s="4">
        <v>2191</v>
      </c>
      <c r="D66" s="4">
        <v>1101</v>
      </c>
      <c r="E66" s="5">
        <v>537</v>
      </c>
      <c r="F66" s="5">
        <v>491</v>
      </c>
      <c r="G66" s="5">
        <v>19</v>
      </c>
      <c r="H66" s="5">
        <v>38</v>
      </c>
      <c r="I66" s="5">
        <v>6</v>
      </c>
      <c r="J66" s="4">
        <v>1091</v>
      </c>
      <c r="K66" s="5">
        <v>10</v>
      </c>
      <c r="L66" s="4">
        <v>1090</v>
      </c>
    </row>
    <row r="67" spans="1:12" ht="23.25" thickBot="1">
      <c r="A67" s="3" t="s">
        <v>97</v>
      </c>
      <c r="B67" s="3"/>
      <c r="C67" s="5">
        <v>0</v>
      </c>
      <c r="D67" s="5">
        <v>2</v>
      </c>
      <c r="E67" s="5">
        <v>2</v>
      </c>
      <c r="F67" s="5">
        <v>0</v>
      </c>
      <c r="G67" s="5">
        <v>0</v>
      </c>
      <c r="H67" s="5">
        <v>0</v>
      </c>
      <c r="I67" s="5">
        <v>0</v>
      </c>
      <c r="J67" s="5">
        <v>2</v>
      </c>
      <c r="K67" s="5">
        <v>0</v>
      </c>
      <c r="L67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4C7DF-43DB-4D14-968A-292EC80E32EB}">
  <sheetPr>
    <tabColor theme="5" tint="0.59999389629810485"/>
  </sheetPr>
  <dimension ref="A1:X8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7"/>
      <c r="K1" s="48"/>
      <c r="L1" s="9" t="s">
        <v>5</v>
      </c>
      <c r="M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100</v>
      </c>
      <c r="H2" s="10" t="s">
        <v>11</v>
      </c>
      <c r="I2" s="10" t="s">
        <v>19</v>
      </c>
      <c r="J2" s="10" t="s">
        <v>27</v>
      </c>
      <c r="K2" s="45" t="s">
        <v>29</v>
      </c>
      <c r="L2" s="10" t="s">
        <v>3</v>
      </c>
      <c r="M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1" t="s">
        <v>4807</v>
      </c>
      <c r="F3" s="11" t="s">
        <v>4806</v>
      </c>
      <c r="G3" s="11" t="s">
        <v>4805</v>
      </c>
      <c r="H3" s="11" t="s">
        <v>4804</v>
      </c>
      <c r="I3" s="11" t="s">
        <v>4803</v>
      </c>
      <c r="J3" s="11" t="s">
        <v>4802</v>
      </c>
      <c r="K3" s="44"/>
      <c r="L3" s="11"/>
      <c r="M3" s="44"/>
      <c r="U3" t="s">
        <v>3</v>
      </c>
      <c r="V3" t="str">
        <f t="shared" si="0"/>
        <v>허소</v>
      </c>
      <c r="W3" t="str">
        <f t="shared" si="0"/>
        <v>윤재옥</v>
      </c>
      <c r="X3" t="str">
        <f t="shared" si="0"/>
        <v>한민정</v>
      </c>
    </row>
    <row r="4" spans="1:24" ht="17.25" thickBot="1">
      <c r="A4" s="3" t="s">
        <v>30</v>
      </c>
      <c r="B4" s="3"/>
      <c r="C4" s="4">
        <v>203446</v>
      </c>
      <c r="D4" s="4">
        <v>140408</v>
      </c>
      <c r="E4" s="4">
        <v>38969</v>
      </c>
      <c r="F4" s="4">
        <v>90762</v>
      </c>
      <c r="G4" s="4">
        <v>4612</v>
      </c>
      <c r="H4" s="4">
        <v>1180</v>
      </c>
      <c r="I4" s="5">
        <v>687</v>
      </c>
      <c r="J4" s="4">
        <v>2638</v>
      </c>
      <c r="K4" s="4">
        <v>138848</v>
      </c>
      <c r="L4" s="4">
        <v>1560</v>
      </c>
      <c r="M4" s="4">
        <v>63038</v>
      </c>
      <c r="V4" s="8"/>
      <c r="W4" s="8"/>
      <c r="X4" s="8"/>
    </row>
    <row r="5" spans="1:24" ht="23.25" thickBot="1">
      <c r="A5" s="3" t="s">
        <v>31</v>
      </c>
      <c r="B5" s="3"/>
      <c r="C5" s="5">
        <v>415</v>
      </c>
      <c r="D5" s="5">
        <v>396</v>
      </c>
      <c r="E5" s="5">
        <v>106</v>
      </c>
      <c r="F5" s="5">
        <v>223</v>
      </c>
      <c r="G5" s="5">
        <v>17</v>
      </c>
      <c r="H5" s="5">
        <v>6</v>
      </c>
      <c r="I5" s="5">
        <v>5</v>
      </c>
      <c r="J5" s="5">
        <v>17</v>
      </c>
      <c r="K5" s="5">
        <v>374</v>
      </c>
      <c r="L5" s="5">
        <v>22</v>
      </c>
      <c r="M5" s="5">
        <v>19</v>
      </c>
      <c r="T5" t="s">
        <v>2929</v>
      </c>
      <c r="U5">
        <f>SUMIF($A:$A,"합계",D:D)</f>
        <v>140408</v>
      </c>
      <c r="V5">
        <f>SUMIF($A:$A,"합계",E:E)</f>
        <v>38969</v>
      </c>
      <c r="W5">
        <f>SUMIF($A:$A,"합계",F:F)</f>
        <v>90762</v>
      </c>
      <c r="X5">
        <f>SUMIF($A:$A,"합계",G:G)</f>
        <v>4612</v>
      </c>
    </row>
    <row r="6" spans="1:24" ht="23.25" thickBot="1">
      <c r="A6" s="3" t="s">
        <v>32</v>
      </c>
      <c r="B6" s="3"/>
      <c r="C6" s="4">
        <v>12542</v>
      </c>
      <c r="D6" s="4">
        <v>12532</v>
      </c>
      <c r="E6" s="4">
        <v>4436</v>
      </c>
      <c r="F6" s="4">
        <v>6848</v>
      </c>
      <c r="G6" s="5">
        <v>524</v>
      </c>
      <c r="H6" s="5">
        <v>87</v>
      </c>
      <c r="I6" s="5">
        <v>80</v>
      </c>
      <c r="J6" s="5">
        <v>287</v>
      </c>
      <c r="K6" s="4">
        <v>12262</v>
      </c>
      <c r="L6" s="5">
        <v>270</v>
      </c>
      <c r="M6" s="5">
        <v>10</v>
      </c>
      <c r="T6" t="s">
        <v>2930</v>
      </c>
      <c r="U6">
        <f>U5-U7</f>
        <v>97807</v>
      </c>
      <c r="V6">
        <f>V5-V7</f>
        <v>24387</v>
      </c>
      <c r="W6">
        <f>W5-W7</f>
        <v>65959</v>
      </c>
      <c r="X6">
        <f>X5-X7</f>
        <v>3197</v>
      </c>
    </row>
    <row r="7" spans="1:24" ht="23.25" thickBot="1">
      <c r="A7" s="3" t="s">
        <v>33</v>
      </c>
      <c r="B7" s="3"/>
      <c r="C7" s="5">
        <v>450</v>
      </c>
      <c r="D7" s="5">
        <v>115</v>
      </c>
      <c r="E7" s="5">
        <v>56</v>
      </c>
      <c r="F7" s="5">
        <v>52</v>
      </c>
      <c r="G7" s="5">
        <v>1</v>
      </c>
      <c r="H7" s="5">
        <v>2</v>
      </c>
      <c r="I7" s="5">
        <v>2</v>
      </c>
      <c r="J7" s="5">
        <v>0</v>
      </c>
      <c r="K7" s="5">
        <v>113</v>
      </c>
      <c r="L7" s="5">
        <v>2</v>
      </c>
      <c r="M7" s="5">
        <v>335</v>
      </c>
      <c r="T7" t="s">
        <v>2931</v>
      </c>
      <c r="U7">
        <f>U11+U10+U9</f>
        <v>42601</v>
      </c>
      <c r="V7">
        <f>V11+V10+V9</f>
        <v>14582</v>
      </c>
      <c r="W7">
        <f>W11+W10+W9</f>
        <v>24803</v>
      </c>
      <c r="X7">
        <f>X11+X10+X9</f>
        <v>1415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2</v>
      </c>
      <c r="L8" s="5">
        <v>0</v>
      </c>
      <c r="M8" s="5">
        <v>-2</v>
      </c>
      <c r="V8" s="8"/>
      <c r="W8" s="8"/>
      <c r="X8" s="8"/>
    </row>
    <row r="9" spans="1:24" ht="17.25" thickBot="1">
      <c r="A9" s="3" t="s">
        <v>4801</v>
      </c>
      <c r="B9" s="3" t="s">
        <v>36</v>
      </c>
      <c r="C9" s="4">
        <v>29504</v>
      </c>
      <c r="D9" s="4">
        <v>20457</v>
      </c>
      <c r="E9" s="4">
        <v>6814</v>
      </c>
      <c r="F9" s="4">
        <v>12261</v>
      </c>
      <c r="G9" s="5">
        <v>686</v>
      </c>
      <c r="H9" s="5">
        <v>99</v>
      </c>
      <c r="I9" s="5">
        <v>71</v>
      </c>
      <c r="J9" s="5">
        <v>366</v>
      </c>
      <c r="K9" s="4">
        <v>20297</v>
      </c>
      <c r="L9" s="5">
        <v>160</v>
      </c>
      <c r="M9" s="4">
        <v>9047</v>
      </c>
      <c r="T9" t="s">
        <v>2934</v>
      </c>
      <c r="U9">
        <f>SUMIF($A:$A,"거소·선상투표",D:D)+SUMIF($A:$A,"국외부재자투표",D:D)+SUMIF($A:$A,"국외부재자투표(공관)",D:D)</f>
        <v>513</v>
      </c>
      <c r="V9">
        <f t="shared" ref="V9:X11" si="1">SUMIF($A:$A,"거소·선상투표",E:E)+SUMIF($A:$A,"국외부재자투표",E:E)+SUMIF($A:$A,"국외부재자투표(공관)",E:E)</f>
        <v>163</v>
      </c>
      <c r="W9">
        <f t="shared" si="1"/>
        <v>276</v>
      </c>
      <c r="X9">
        <f t="shared" si="1"/>
        <v>18</v>
      </c>
    </row>
    <row r="10" spans="1:24" ht="23.25" thickBot="1">
      <c r="A10" s="3"/>
      <c r="B10" s="3" t="s">
        <v>37</v>
      </c>
      <c r="C10" s="4">
        <v>4206</v>
      </c>
      <c r="D10" s="4">
        <v>4206</v>
      </c>
      <c r="E10" s="4">
        <v>1951</v>
      </c>
      <c r="F10" s="4">
        <v>2021</v>
      </c>
      <c r="G10" s="5">
        <v>126</v>
      </c>
      <c r="H10" s="5">
        <v>7</v>
      </c>
      <c r="I10" s="5">
        <v>3</v>
      </c>
      <c r="J10" s="5">
        <v>78</v>
      </c>
      <c r="K10" s="4">
        <v>4186</v>
      </c>
      <c r="L10" s="5">
        <v>20</v>
      </c>
      <c r="M10" s="5">
        <v>0</v>
      </c>
      <c r="T10" t="s">
        <v>2932</v>
      </c>
      <c r="U10">
        <f>SUMIF($B:$B,"관내사전투표",D:D)</f>
        <v>29556</v>
      </c>
      <c r="V10">
        <f t="shared" ref="V10:X12" si="2">SUMIF($B:$B,"관내사전투표",E:E)</f>
        <v>9983</v>
      </c>
      <c r="W10">
        <f t="shared" si="2"/>
        <v>17679</v>
      </c>
      <c r="X10">
        <f t="shared" si="2"/>
        <v>873</v>
      </c>
    </row>
    <row r="11" spans="1:24" ht="23.25" thickBot="1">
      <c r="A11" s="3"/>
      <c r="B11" s="3" t="s">
        <v>4800</v>
      </c>
      <c r="C11" s="4">
        <v>3606</v>
      </c>
      <c r="D11" s="4">
        <v>1941</v>
      </c>
      <c r="E11" s="5">
        <v>553</v>
      </c>
      <c r="F11" s="4">
        <v>1224</v>
      </c>
      <c r="G11" s="5">
        <v>71</v>
      </c>
      <c r="H11" s="5">
        <v>13</v>
      </c>
      <c r="I11" s="5">
        <v>11</v>
      </c>
      <c r="J11" s="5">
        <v>52</v>
      </c>
      <c r="K11" s="4">
        <v>1924</v>
      </c>
      <c r="L11" s="5">
        <v>17</v>
      </c>
      <c r="M11" s="4">
        <v>1665</v>
      </c>
      <c r="T11" t="s">
        <v>2933</v>
      </c>
      <c r="U11">
        <f>SUMIF($A:$A,"관외사전투표",D:D)</f>
        <v>12532</v>
      </c>
      <c r="V11">
        <f t="shared" ref="V11:X13" si="3">SUMIF($A:$A,"관외사전투표",E:E)</f>
        <v>4436</v>
      </c>
      <c r="W11">
        <f t="shared" si="3"/>
        <v>6848</v>
      </c>
      <c r="X11">
        <f t="shared" si="3"/>
        <v>524</v>
      </c>
    </row>
    <row r="12" spans="1:24" ht="23.25" thickBot="1">
      <c r="A12" s="3"/>
      <c r="B12" s="3" t="s">
        <v>4799</v>
      </c>
      <c r="C12" s="4">
        <v>4033</v>
      </c>
      <c r="D12" s="4">
        <v>2475</v>
      </c>
      <c r="E12" s="5">
        <v>799</v>
      </c>
      <c r="F12" s="4">
        <v>1467</v>
      </c>
      <c r="G12" s="5">
        <v>96</v>
      </c>
      <c r="H12" s="5">
        <v>21</v>
      </c>
      <c r="I12" s="5">
        <v>10</v>
      </c>
      <c r="J12" s="5">
        <v>62</v>
      </c>
      <c r="K12" s="4">
        <v>2455</v>
      </c>
      <c r="L12" s="5">
        <v>20</v>
      </c>
      <c r="M12" s="4">
        <v>1558</v>
      </c>
    </row>
    <row r="13" spans="1:24" ht="23.25" thickBot="1">
      <c r="A13" s="3"/>
      <c r="B13" s="3" t="s">
        <v>4798</v>
      </c>
      <c r="C13" s="4">
        <v>3219</v>
      </c>
      <c r="D13" s="4">
        <v>2258</v>
      </c>
      <c r="E13" s="5">
        <v>716</v>
      </c>
      <c r="F13" s="4">
        <v>1413</v>
      </c>
      <c r="G13" s="5">
        <v>67</v>
      </c>
      <c r="H13" s="5">
        <v>8</v>
      </c>
      <c r="I13" s="5">
        <v>5</v>
      </c>
      <c r="J13" s="5">
        <v>35</v>
      </c>
      <c r="K13" s="4">
        <v>2244</v>
      </c>
      <c r="L13" s="5">
        <v>14</v>
      </c>
      <c r="M13" s="5">
        <v>961</v>
      </c>
    </row>
    <row r="14" spans="1:24" ht="23.25" thickBot="1">
      <c r="A14" s="3"/>
      <c r="B14" s="3" t="s">
        <v>4797</v>
      </c>
      <c r="C14" s="4">
        <v>2368</v>
      </c>
      <c r="D14" s="4">
        <v>1646</v>
      </c>
      <c r="E14" s="5">
        <v>487</v>
      </c>
      <c r="F14" s="4">
        <v>1052</v>
      </c>
      <c r="G14" s="5">
        <v>57</v>
      </c>
      <c r="H14" s="5">
        <v>5</v>
      </c>
      <c r="I14" s="5">
        <v>7</v>
      </c>
      <c r="J14" s="5">
        <v>23</v>
      </c>
      <c r="K14" s="4">
        <v>1631</v>
      </c>
      <c r="L14" s="5">
        <v>15</v>
      </c>
      <c r="M14" s="5">
        <v>722</v>
      </c>
      <c r="U14" s="8"/>
      <c r="V14" s="8"/>
      <c r="W14" s="8"/>
      <c r="X14" s="8"/>
    </row>
    <row r="15" spans="1:24" ht="23.25" thickBot="1">
      <c r="A15" s="3"/>
      <c r="B15" s="3" t="s">
        <v>4796</v>
      </c>
      <c r="C15" s="4">
        <v>3199</v>
      </c>
      <c r="D15" s="4">
        <v>2150</v>
      </c>
      <c r="E15" s="5">
        <v>482</v>
      </c>
      <c r="F15" s="4">
        <v>1529</v>
      </c>
      <c r="G15" s="5">
        <v>61</v>
      </c>
      <c r="H15" s="5">
        <v>16</v>
      </c>
      <c r="I15" s="5">
        <v>8</v>
      </c>
      <c r="J15" s="5">
        <v>31</v>
      </c>
      <c r="K15" s="4">
        <v>2127</v>
      </c>
      <c r="L15" s="5">
        <v>23</v>
      </c>
      <c r="M15" s="4">
        <v>1049</v>
      </c>
      <c r="U15" s="8"/>
      <c r="V15" s="8"/>
      <c r="W15" s="8"/>
      <c r="X15" s="8"/>
    </row>
    <row r="16" spans="1:24" ht="23.25" thickBot="1">
      <c r="A16" s="3"/>
      <c r="B16" s="3" t="s">
        <v>4795</v>
      </c>
      <c r="C16" s="4">
        <v>2326</v>
      </c>
      <c r="D16" s="4">
        <v>1554</v>
      </c>
      <c r="E16" s="5">
        <v>383</v>
      </c>
      <c r="F16" s="4">
        <v>1060</v>
      </c>
      <c r="G16" s="5">
        <v>50</v>
      </c>
      <c r="H16" s="5">
        <v>11</v>
      </c>
      <c r="I16" s="5">
        <v>12</v>
      </c>
      <c r="J16" s="5">
        <v>23</v>
      </c>
      <c r="K16" s="4">
        <v>1539</v>
      </c>
      <c r="L16" s="5">
        <v>15</v>
      </c>
      <c r="M16" s="5">
        <v>772</v>
      </c>
    </row>
    <row r="17" spans="1:13" ht="23.25" thickBot="1">
      <c r="A17" s="3"/>
      <c r="B17" s="3" t="s">
        <v>4794</v>
      </c>
      <c r="C17" s="4">
        <v>3334</v>
      </c>
      <c r="D17" s="4">
        <v>2192</v>
      </c>
      <c r="E17" s="5">
        <v>713</v>
      </c>
      <c r="F17" s="4">
        <v>1325</v>
      </c>
      <c r="G17" s="5">
        <v>83</v>
      </c>
      <c r="H17" s="5">
        <v>14</v>
      </c>
      <c r="I17" s="5">
        <v>7</v>
      </c>
      <c r="J17" s="5">
        <v>33</v>
      </c>
      <c r="K17" s="4">
        <v>2175</v>
      </c>
      <c r="L17" s="5">
        <v>17</v>
      </c>
      <c r="M17" s="4">
        <v>1142</v>
      </c>
    </row>
    <row r="18" spans="1:13" ht="23.25" thickBot="1">
      <c r="A18" s="3"/>
      <c r="B18" s="3" t="s">
        <v>4793</v>
      </c>
      <c r="C18" s="4">
        <v>3213</v>
      </c>
      <c r="D18" s="4">
        <v>2035</v>
      </c>
      <c r="E18" s="5">
        <v>730</v>
      </c>
      <c r="F18" s="4">
        <v>1170</v>
      </c>
      <c r="G18" s="5">
        <v>75</v>
      </c>
      <c r="H18" s="5">
        <v>4</v>
      </c>
      <c r="I18" s="5">
        <v>8</v>
      </c>
      <c r="J18" s="5">
        <v>29</v>
      </c>
      <c r="K18" s="4">
        <v>2016</v>
      </c>
      <c r="L18" s="5">
        <v>19</v>
      </c>
      <c r="M18" s="4">
        <v>1178</v>
      </c>
    </row>
    <row r="19" spans="1:13" ht="17.25" thickBot="1">
      <c r="A19" s="3" t="s">
        <v>4792</v>
      </c>
      <c r="B19" s="3" t="s">
        <v>36</v>
      </c>
      <c r="C19" s="4">
        <v>15543</v>
      </c>
      <c r="D19" s="4">
        <v>10223</v>
      </c>
      <c r="E19" s="4">
        <v>2445</v>
      </c>
      <c r="F19" s="4">
        <v>6952</v>
      </c>
      <c r="G19" s="5">
        <v>298</v>
      </c>
      <c r="H19" s="5">
        <v>128</v>
      </c>
      <c r="I19" s="5">
        <v>69</v>
      </c>
      <c r="J19" s="5">
        <v>186</v>
      </c>
      <c r="K19" s="4">
        <v>10078</v>
      </c>
      <c r="L19" s="5">
        <v>145</v>
      </c>
      <c r="M19" s="4">
        <v>5320</v>
      </c>
    </row>
    <row r="20" spans="1:13" ht="23.25" thickBot="1">
      <c r="A20" s="3"/>
      <c r="B20" s="3" t="s">
        <v>37</v>
      </c>
      <c r="C20" s="4">
        <v>3403</v>
      </c>
      <c r="D20" s="4">
        <v>3402</v>
      </c>
      <c r="E20" s="4">
        <v>1087</v>
      </c>
      <c r="F20" s="4">
        <v>2083</v>
      </c>
      <c r="G20" s="5">
        <v>95</v>
      </c>
      <c r="H20" s="5">
        <v>32</v>
      </c>
      <c r="I20" s="5">
        <v>17</v>
      </c>
      <c r="J20" s="5">
        <v>55</v>
      </c>
      <c r="K20" s="4">
        <v>3369</v>
      </c>
      <c r="L20" s="5">
        <v>33</v>
      </c>
      <c r="M20" s="5">
        <v>1</v>
      </c>
    </row>
    <row r="21" spans="1:13" ht="23.25" thickBot="1">
      <c r="A21" s="3"/>
      <c r="B21" s="3" t="s">
        <v>4791</v>
      </c>
      <c r="C21" s="4">
        <v>1580</v>
      </c>
      <c r="D21" s="5">
        <v>745</v>
      </c>
      <c r="E21" s="5">
        <v>120</v>
      </c>
      <c r="F21" s="5">
        <v>560</v>
      </c>
      <c r="G21" s="5">
        <v>12</v>
      </c>
      <c r="H21" s="5">
        <v>8</v>
      </c>
      <c r="I21" s="5">
        <v>8</v>
      </c>
      <c r="J21" s="5">
        <v>22</v>
      </c>
      <c r="K21" s="5">
        <v>730</v>
      </c>
      <c r="L21" s="5">
        <v>15</v>
      </c>
      <c r="M21" s="5">
        <v>835</v>
      </c>
    </row>
    <row r="22" spans="1:13" ht="23.25" thickBot="1">
      <c r="A22" s="3"/>
      <c r="B22" s="3" t="s">
        <v>4790</v>
      </c>
      <c r="C22" s="4">
        <v>2166</v>
      </c>
      <c r="D22" s="4">
        <v>1163</v>
      </c>
      <c r="E22" s="5">
        <v>262</v>
      </c>
      <c r="F22" s="5">
        <v>804</v>
      </c>
      <c r="G22" s="5">
        <v>42</v>
      </c>
      <c r="H22" s="5">
        <v>13</v>
      </c>
      <c r="I22" s="5">
        <v>6</v>
      </c>
      <c r="J22" s="5">
        <v>20</v>
      </c>
      <c r="K22" s="4">
        <v>1147</v>
      </c>
      <c r="L22" s="5">
        <v>16</v>
      </c>
      <c r="M22" s="4">
        <v>1003</v>
      </c>
    </row>
    <row r="23" spans="1:13" ht="23.25" thickBot="1">
      <c r="A23" s="3"/>
      <c r="B23" s="3" t="s">
        <v>4789</v>
      </c>
      <c r="C23" s="4">
        <v>1925</v>
      </c>
      <c r="D23" s="4">
        <v>1052</v>
      </c>
      <c r="E23" s="5">
        <v>190</v>
      </c>
      <c r="F23" s="5">
        <v>781</v>
      </c>
      <c r="G23" s="5">
        <v>28</v>
      </c>
      <c r="H23" s="5">
        <v>13</v>
      </c>
      <c r="I23" s="5">
        <v>7</v>
      </c>
      <c r="J23" s="5">
        <v>18</v>
      </c>
      <c r="K23" s="4">
        <v>1037</v>
      </c>
      <c r="L23" s="5">
        <v>15</v>
      </c>
      <c r="M23" s="5">
        <v>873</v>
      </c>
    </row>
    <row r="24" spans="1:13" ht="23.25" thickBot="1">
      <c r="A24" s="3"/>
      <c r="B24" s="3" t="s">
        <v>4788</v>
      </c>
      <c r="C24" s="4">
        <v>2604</v>
      </c>
      <c r="D24" s="4">
        <v>1678</v>
      </c>
      <c r="E24" s="5">
        <v>332</v>
      </c>
      <c r="F24" s="4">
        <v>1214</v>
      </c>
      <c r="G24" s="5">
        <v>57</v>
      </c>
      <c r="H24" s="5">
        <v>21</v>
      </c>
      <c r="I24" s="5">
        <v>12</v>
      </c>
      <c r="J24" s="5">
        <v>23</v>
      </c>
      <c r="K24" s="4">
        <v>1659</v>
      </c>
      <c r="L24" s="5">
        <v>19</v>
      </c>
      <c r="M24" s="5">
        <v>926</v>
      </c>
    </row>
    <row r="25" spans="1:13" ht="23.25" thickBot="1">
      <c r="A25" s="3"/>
      <c r="B25" s="3" t="s">
        <v>4787</v>
      </c>
      <c r="C25" s="4">
        <v>1703</v>
      </c>
      <c r="D25" s="5">
        <v>965</v>
      </c>
      <c r="E25" s="5">
        <v>169</v>
      </c>
      <c r="F25" s="5">
        <v>698</v>
      </c>
      <c r="G25" s="5">
        <v>19</v>
      </c>
      <c r="H25" s="5">
        <v>21</v>
      </c>
      <c r="I25" s="5">
        <v>15</v>
      </c>
      <c r="J25" s="5">
        <v>17</v>
      </c>
      <c r="K25" s="5">
        <v>939</v>
      </c>
      <c r="L25" s="5">
        <v>26</v>
      </c>
      <c r="M25" s="5">
        <v>738</v>
      </c>
    </row>
    <row r="26" spans="1:13" ht="23.25" thickBot="1">
      <c r="A26" s="3"/>
      <c r="B26" s="3" t="s">
        <v>4786</v>
      </c>
      <c r="C26" s="4">
        <v>2162</v>
      </c>
      <c r="D26" s="4">
        <v>1218</v>
      </c>
      <c r="E26" s="5">
        <v>285</v>
      </c>
      <c r="F26" s="5">
        <v>812</v>
      </c>
      <c r="G26" s="5">
        <v>45</v>
      </c>
      <c r="H26" s="5">
        <v>20</v>
      </c>
      <c r="I26" s="5">
        <v>4</v>
      </c>
      <c r="J26" s="5">
        <v>31</v>
      </c>
      <c r="K26" s="4">
        <v>1197</v>
      </c>
      <c r="L26" s="5">
        <v>21</v>
      </c>
      <c r="M26" s="5">
        <v>944</v>
      </c>
    </row>
    <row r="27" spans="1:13" ht="17.25" thickBot="1">
      <c r="A27" s="3" t="s">
        <v>4785</v>
      </c>
      <c r="B27" s="3" t="s">
        <v>36</v>
      </c>
      <c r="C27" s="4">
        <v>55993</v>
      </c>
      <c r="D27" s="4">
        <v>36440</v>
      </c>
      <c r="E27" s="4">
        <v>10270</v>
      </c>
      <c r="F27" s="4">
        <v>23540</v>
      </c>
      <c r="G27" s="4">
        <v>1085</v>
      </c>
      <c r="H27" s="5">
        <v>271</v>
      </c>
      <c r="I27" s="5">
        <v>174</v>
      </c>
      <c r="J27" s="5">
        <v>730</v>
      </c>
      <c r="K27" s="4">
        <v>36070</v>
      </c>
      <c r="L27" s="5">
        <v>370</v>
      </c>
      <c r="M27" s="4">
        <v>19553</v>
      </c>
    </row>
    <row r="28" spans="1:13" ht="23.25" thickBot="1">
      <c r="A28" s="3"/>
      <c r="B28" s="3" t="s">
        <v>37</v>
      </c>
      <c r="C28" s="4">
        <v>6146</v>
      </c>
      <c r="D28" s="4">
        <v>6146</v>
      </c>
      <c r="E28" s="4">
        <v>2097</v>
      </c>
      <c r="F28" s="4">
        <v>3658</v>
      </c>
      <c r="G28" s="5">
        <v>171</v>
      </c>
      <c r="H28" s="5">
        <v>40</v>
      </c>
      <c r="I28" s="5">
        <v>22</v>
      </c>
      <c r="J28" s="5">
        <v>108</v>
      </c>
      <c r="K28" s="4">
        <v>6096</v>
      </c>
      <c r="L28" s="5">
        <v>50</v>
      </c>
      <c r="M28" s="5">
        <v>0</v>
      </c>
    </row>
    <row r="29" spans="1:13" ht="17.25" thickBot="1">
      <c r="A29" s="3"/>
      <c r="B29" s="3" t="s">
        <v>4784</v>
      </c>
      <c r="C29" s="4">
        <v>3875</v>
      </c>
      <c r="D29" s="4">
        <v>2117</v>
      </c>
      <c r="E29" s="5">
        <v>443</v>
      </c>
      <c r="F29" s="4">
        <v>1474</v>
      </c>
      <c r="G29" s="5">
        <v>71</v>
      </c>
      <c r="H29" s="5">
        <v>30</v>
      </c>
      <c r="I29" s="5">
        <v>24</v>
      </c>
      <c r="J29" s="5">
        <v>51</v>
      </c>
      <c r="K29" s="4">
        <v>2093</v>
      </c>
      <c r="L29" s="5">
        <v>24</v>
      </c>
      <c r="M29" s="4">
        <v>1758</v>
      </c>
    </row>
    <row r="30" spans="1:13" ht="17.25" thickBot="1">
      <c r="A30" s="3"/>
      <c r="B30" s="3" t="s">
        <v>4783</v>
      </c>
      <c r="C30" s="4">
        <v>3925</v>
      </c>
      <c r="D30" s="4">
        <v>2162</v>
      </c>
      <c r="E30" s="5">
        <v>409</v>
      </c>
      <c r="F30" s="4">
        <v>1585</v>
      </c>
      <c r="G30" s="5">
        <v>61</v>
      </c>
      <c r="H30" s="5">
        <v>16</v>
      </c>
      <c r="I30" s="5">
        <v>11</v>
      </c>
      <c r="J30" s="5">
        <v>49</v>
      </c>
      <c r="K30" s="4">
        <v>2131</v>
      </c>
      <c r="L30" s="5">
        <v>31</v>
      </c>
      <c r="M30" s="4">
        <v>1763</v>
      </c>
    </row>
    <row r="31" spans="1:13" ht="17.25" thickBot="1">
      <c r="A31" s="3"/>
      <c r="B31" s="3" t="s">
        <v>4782</v>
      </c>
      <c r="C31" s="4">
        <v>2905</v>
      </c>
      <c r="D31" s="4">
        <v>1547</v>
      </c>
      <c r="E31" s="5">
        <v>306</v>
      </c>
      <c r="F31" s="4">
        <v>1109</v>
      </c>
      <c r="G31" s="5">
        <v>34</v>
      </c>
      <c r="H31" s="5">
        <v>25</v>
      </c>
      <c r="I31" s="5">
        <v>11</v>
      </c>
      <c r="J31" s="5">
        <v>31</v>
      </c>
      <c r="K31" s="4">
        <v>1516</v>
      </c>
      <c r="L31" s="5">
        <v>31</v>
      </c>
      <c r="M31" s="4">
        <v>1358</v>
      </c>
    </row>
    <row r="32" spans="1:13" ht="17.25" thickBot="1">
      <c r="A32" s="3"/>
      <c r="B32" s="3" t="s">
        <v>4781</v>
      </c>
      <c r="C32" s="4">
        <v>3124</v>
      </c>
      <c r="D32" s="4">
        <v>1713</v>
      </c>
      <c r="E32" s="5">
        <v>397</v>
      </c>
      <c r="F32" s="4">
        <v>1192</v>
      </c>
      <c r="G32" s="5">
        <v>49</v>
      </c>
      <c r="H32" s="5">
        <v>11</v>
      </c>
      <c r="I32" s="5">
        <v>11</v>
      </c>
      <c r="J32" s="5">
        <v>35</v>
      </c>
      <c r="K32" s="4">
        <v>1695</v>
      </c>
      <c r="L32" s="5">
        <v>18</v>
      </c>
      <c r="M32" s="4">
        <v>1411</v>
      </c>
    </row>
    <row r="33" spans="1:13" ht="17.25" thickBot="1">
      <c r="A33" s="3"/>
      <c r="B33" s="3" t="s">
        <v>4780</v>
      </c>
      <c r="C33" s="4">
        <v>3192</v>
      </c>
      <c r="D33" s="4">
        <v>2110</v>
      </c>
      <c r="E33" s="5">
        <v>543</v>
      </c>
      <c r="F33" s="4">
        <v>1397</v>
      </c>
      <c r="G33" s="5">
        <v>58</v>
      </c>
      <c r="H33" s="5">
        <v>21</v>
      </c>
      <c r="I33" s="5">
        <v>9</v>
      </c>
      <c r="J33" s="5">
        <v>57</v>
      </c>
      <c r="K33" s="4">
        <v>2085</v>
      </c>
      <c r="L33" s="5">
        <v>25</v>
      </c>
      <c r="M33" s="4">
        <v>1082</v>
      </c>
    </row>
    <row r="34" spans="1:13" ht="17.25" thickBot="1">
      <c r="A34" s="3"/>
      <c r="B34" s="3" t="s">
        <v>4779</v>
      </c>
      <c r="C34" s="4">
        <v>2594</v>
      </c>
      <c r="D34" s="4">
        <v>1669</v>
      </c>
      <c r="E34" s="5">
        <v>304</v>
      </c>
      <c r="F34" s="4">
        <v>1258</v>
      </c>
      <c r="G34" s="5">
        <v>44</v>
      </c>
      <c r="H34" s="5">
        <v>9</v>
      </c>
      <c r="I34" s="5">
        <v>9</v>
      </c>
      <c r="J34" s="5">
        <v>24</v>
      </c>
      <c r="K34" s="4">
        <v>1648</v>
      </c>
      <c r="L34" s="5">
        <v>21</v>
      </c>
      <c r="M34" s="5">
        <v>925</v>
      </c>
    </row>
    <row r="35" spans="1:13" ht="17.25" thickBot="1">
      <c r="A35" s="3"/>
      <c r="B35" s="3" t="s">
        <v>4778</v>
      </c>
      <c r="C35" s="4">
        <v>3620</v>
      </c>
      <c r="D35" s="4">
        <v>2166</v>
      </c>
      <c r="E35" s="5">
        <v>605</v>
      </c>
      <c r="F35" s="4">
        <v>1382</v>
      </c>
      <c r="G35" s="5">
        <v>70</v>
      </c>
      <c r="H35" s="5">
        <v>19</v>
      </c>
      <c r="I35" s="5">
        <v>13</v>
      </c>
      <c r="J35" s="5">
        <v>50</v>
      </c>
      <c r="K35" s="4">
        <v>2139</v>
      </c>
      <c r="L35" s="5">
        <v>27</v>
      </c>
      <c r="M35" s="4">
        <v>1454</v>
      </c>
    </row>
    <row r="36" spans="1:13" ht="17.25" thickBot="1">
      <c r="A36" s="3"/>
      <c r="B36" s="3" t="s">
        <v>4777</v>
      </c>
      <c r="C36" s="4">
        <v>2856</v>
      </c>
      <c r="D36" s="4">
        <v>1717</v>
      </c>
      <c r="E36" s="5">
        <v>447</v>
      </c>
      <c r="F36" s="4">
        <v>1170</v>
      </c>
      <c r="G36" s="5">
        <v>50</v>
      </c>
      <c r="H36" s="5">
        <v>12</v>
      </c>
      <c r="I36" s="5">
        <v>2</v>
      </c>
      <c r="J36" s="5">
        <v>24</v>
      </c>
      <c r="K36" s="4">
        <v>1705</v>
      </c>
      <c r="L36" s="5">
        <v>12</v>
      </c>
      <c r="M36" s="4">
        <v>1139</v>
      </c>
    </row>
    <row r="37" spans="1:13" ht="17.25" thickBot="1">
      <c r="A37" s="3"/>
      <c r="B37" s="3" t="s">
        <v>4776</v>
      </c>
      <c r="C37" s="4">
        <v>3204</v>
      </c>
      <c r="D37" s="4">
        <v>2210</v>
      </c>
      <c r="E37" s="5">
        <v>582</v>
      </c>
      <c r="F37" s="4">
        <v>1480</v>
      </c>
      <c r="G37" s="5">
        <v>51</v>
      </c>
      <c r="H37" s="5">
        <v>9</v>
      </c>
      <c r="I37" s="5">
        <v>7</v>
      </c>
      <c r="J37" s="5">
        <v>54</v>
      </c>
      <c r="K37" s="4">
        <v>2183</v>
      </c>
      <c r="L37" s="5">
        <v>27</v>
      </c>
      <c r="M37" s="5">
        <v>994</v>
      </c>
    </row>
    <row r="38" spans="1:13" ht="23.25" thickBot="1">
      <c r="A38" s="3"/>
      <c r="B38" s="3" t="s">
        <v>4775</v>
      </c>
      <c r="C38" s="4">
        <v>2105</v>
      </c>
      <c r="D38" s="4">
        <v>1234</v>
      </c>
      <c r="E38" s="5">
        <v>306</v>
      </c>
      <c r="F38" s="5">
        <v>814</v>
      </c>
      <c r="G38" s="5">
        <v>49</v>
      </c>
      <c r="H38" s="5">
        <v>15</v>
      </c>
      <c r="I38" s="5">
        <v>7</v>
      </c>
      <c r="J38" s="5">
        <v>33</v>
      </c>
      <c r="K38" s="4">
        <v>1224</v>
      </c>
      <c r="L38" s="5">
        <v>10</v>
      </c>
      <c r="M38" s="5">
        <v>871</v>
      </c>
    </row>
    <row r="39" spans="1:13" ht="23.25" thickBot="1">
      <c r="A39" s="3"/>
      <c r="B39" s="3" t="s">
        <v>4774</v>
      </c>
      <c r="C39" s="4">
        <v>1592</v>
      </c>
      <c r="D39" s="5">
        <v>850</v>
      </c>
      <c r="E39" s="5">
        <v>217</v>
      </c>
      <c r="F39" s="5">
        <v>572</v>
      </c>
      <c r="G39" s="5">
        <v>21</v>
      </c>
      <c r="H39" s="5">
        <v>10</v>
      </c>
      <c r="I39" s="5">
        <v>1</v>
      </c>
      <c r="J39" s="5">
        <v>22</v>
      </c>
      <c r="K39" s="5">
        <v>843</v>
      </c>
      <c r="L39" s="5">
        <v>7</v>
      </c>
      <c r="M39" s="5">
        <v>742</v>
      </c>
    </row>
    <row r="40" spans="1:13" ht="23.25" thickBot="1">
      <c r="A40" s="3"/>
      <c r="B40" s="3" t="s">
        <v>4773</v>
      </c>
      <c r="C40" s="4">
        <v>2954</v>
      </c>
      <c r="D40" s="4">
        <v>2023</v>
      </c>
      <c r="E40" s="5">
        <v>738</v>
      </c>
      <c r="F40" s="4">
        <v>1159</v>
      </c>
      <c r="G40" s="5">
        <v>57</v>
      </c>
      <c r="H40" s="5">
        <v>11</v>
      </c>
      <c r="I40" s="5">
        <v>8</v>
      </c>
      <c r="J40" s="5">
        <v>41</v>
      </c>
      <c r="K40" s="4">
        <v>2014</v>
      </c>
      <c r="L40" s="5">
        <v>9</v>
      </c>
      <c r="M40" s="5">
        <v>931</v>
      </c>
    </row>
    <row r="41" spans="1:13" ht="23.25" thickBot="1">
      <c r="A41" s="3"/>
      <c r="B41" s="3" t="s">
        <v>4772</v>
      </c>
      <c r="C41" s="4">
        <v>3133</v>
      </c>
      <c r="D41" s="4">
        <v>2005</v>
      </c>
      <c r="E41" s="5">
        <v>753</v>
      </c>
      <c r="F41" s="4">
        <v>1142</v>
      </c>
      <c r="G41" s="5">
        <v>56</v>
      </c>
      <c r="H41" s="5">
        <v>4</v>
      </c>
      <c r="I41" s="5">
        <v>8</v>
      </c>
      <c r="J41" s="5">
        <v>34</v>
      </c>
      <c r="K41" s="4">
        <v>1997</v>
      </c>
      <c r="L41" s="5">
        <v>8</v>
      </c>
      <c r="M41" s="4">
        <v>1128</v>
      </c>
    </row>
    <row r="42" spans="1:13" ht="23.25" thickBot="1">
      <c r="A42" s="3"/>
      <c r="B42" s="3" t="s">
        <v>4771</v>
      </c>
      <c r="C42" s="4">
        <v>3628</v>
      </c>
      <c r="D42" s="4">
        <v>2317</v>
      </c>
      <c r="E42" s="5">
        <v>893</v>
      </c>
      <c r="F42" s="4">
        <v>1281</v>
      </c>
      <c r="G42" s="5">
        <v>73</v>
      </c>
      <c r="H42" s="5">
        <v>6</v>
      </c>
      <c r="I42" s="5">
        <v>11</v>
      </c>
      <c r="J42" s="5">
        <v>40</v>
      </c>
      <c r="K42" s="4">
        <v>2304</v>
      </c>
      <c r="L42" s="5">
        <v>13</v>
      </c>
      <c r="M42" s="4">
        <v>1311</v>
      </c>
    </row>
    <row r="43" spans="1:13" ht="23.25" thickBot="1">
      <c r="A43" s="3"/>
      <c r="B43" s="3" t="s">
        <v>4770</v>
      </c>
      <c r="C43" s="4">
        <v>3771</v>
      </c>
      <c r="D43" s="4">
        <v>2427</v>
      </c>
      <c r="E43" s="5">
        <v>607</v>
      </c>
      <c r="F43" s="4">
        <v>1653</v>
      </c>
      <c r="G43" s="5">
        <v>74</v>
      </c>
      <c r="H43" s="5">
        <v>13</v>
      </c>
      <c r="I43" s="5">
        <v>9</v>
      </c>
      <c r="J43" s="5">
        <v>47</v>
      </c>
      <c r="K43" s="4">
        <v>2403</v>
      </c>
      <c r="L43" s="5">
        <v>24</v>
      </c>
      <c r="M43" s="4">
        <v>1344</v>
      </c>
    </row>
    <row r="44" spans="1:13" ht="23.25" thickBot="1">
      <c r="A44" s="3"/>
      <c r="B44" s="3" t="s">
        <v>4769</v>
      </c>
      <c r="C44" s="4">
        <v>3369</v>
      </c>
      <c r="D44" s="4">
        <v>2027</v>
      </c>
      <c r="E44" s="5">
        <v>623</v>
      </c>
      <c r="F44" s="4">
        <v>1214</v>
      </c>
      <c r="G44" s="5">
        <v>96</v>
      </c>
      <c r="H44" s="5">
        <v>20</v>
      </c>
      <c r="I44" s="5">
        <v>11</v>
      </c>
      <c r="J44" s="5">
        <v>30</v>
      </c>
      <c r="K44" s="4">
        <v>1994</v>
      </c>
      <c r="L44" s="5">
        <v>33</v>
      </c>
      <c r="M44" s="4">
        <v>1342</v>
      </c>
    </row>
    <row r="45" spans="1:13" ht="17.25" thickBot="1">
      <c r="A45" s="3" t="s">
        <v>4768</v>
      </c>
      <c r="B45" s="3" t="s">
        <v>36</v>
      </c>
      <c r="C45" s="4">
        <v>30471</v>
      </c>
      <c r="D45" s="4">
        <v>21593</v>
      </c>
      <c r="E45" s="4">
        <v>5569</v>
      </c>
      <c r="F45" s="4">
        <v>14576</v>
      </c>
      <c r="G45" s="5">
        <v>685</v>
      </c>
      <c r="H45" s="5">
        <v>161</v>
      </c>
      <c r="I45" s="5">
        <v>75</v>
      </c>
      <c r="J45" s="5">
        <v>341</v>
      </c>
      <c r="K45" s="4">
        <v>21407</v>
      </c>
      <c r="L45" s="5">
        <v>186</v>
      </c>
      <c r="M45" s="4">
        <v>8878</v>
      </c>
    </row>
    <row r="46" spans="1:13" ht="23.25" thickBot="1">
      <c r="A46" s="3"/>
      <c r="B46" s="3" t="s">
        <v>37</v>
      </c>
      <c r="C46" s="4">
        <v>4933</v>
      </c>
      <c r="D46" s="4">
        <v>4933</v>
      </c>
      <c r="E46" s="4">
        <v>1567</v>
      </c>
      <c r="F46" s="4">
        <v>3090</v>
      </c>
      <c r="G46" s="5">
        <v>142</v>
      </c>
      <c r="H46" s="5">
        <v>24</v>
      </c>
      <c r="I46" s="5">
        <v>13</v>
      </c>
      <c r="J46" s="5">
        <v>57</v>
      </c>
      <c r="K46" s="4">
        <v>4893</v>
      </c>
      <c r="L46" s="5">
        <v>40</v>
      </c>
      <c r="M46" s="5">
        <v>0</v>
      </c>
    </row>
    <row r="47" spans="1:13" ht="23.25" thickBot="1">
      <c r="A47" s="3"/>
      <c r="B47" s="3" t="s">
        <v>4767</v>
      </c>
      <c r="C47" s="4">
        <v>3092</v>
      </c>
      <c r="D47" s="4">
        <v>1927</v>
      </c>
      <c r="E47" s="5">
        <v>395</v>
      </c>
      <c r="F47" s="4">
        <v>1399</v>
      </c>
      <c r="G47" s="5">
        <v>55</v>
      </c>
      <c r="H47" s="5">
        <v>17</v>
      </c>
      <c r="I47" s="5">
        <v>5</v>
      </c>
      <c r="J47" s="5">
        <v>36</v>
      </c>
      <c r="K47" s="4">
        <v>1907</v>
      </c>
      <c r="L47" s="5">
        <v>20</v>
      </c>
      <c r="M47" s="4">
        <v>1165</v>
      </c>
    </row>
    <row r="48" spans="1:13" ht="23.25" thickBot="1">
      <c r="A48" s="3"/>
      <c r="B48" s="3" t="s">
        <v>4766</v>
      </c>
      <c r="C48" s="4">
        <v>2037</v>
      </c>
      <c r="D48" s="4">
        <v>1369</v>
      </c>
      <c r="E48" s="5">
        <v>284</v>
      </c>
      <c r="F48" s="5">
        <v>986</v>
      </c>
      <c r="G48" s="5">
        <v>48</v>
      </c>
      <c r="H48" s="5">
        <v>9</v>
      </c>
      <c r="I48" s="5">
        <v>2</v>
      </c>
      <c r="J48" s="5">
        <v>25</v>
      </c>
      <c r="K48" s="4">
        <v>1354</v>
      </c>
      <c r="L48" s="5">
        <v>15</v>
      </c>
      <c r="M48" s="5">
        <v>668</v>
      </c>
    </row>
    <row r="49" spans="1:13" ht="23.25" thickBot="1">
      <c r="A49" s="3"/>
      <c r="B49" s="3" t="s">
        <v>4765</v>
      </c>
      <c r="C49" s="4">
        <v>2603</v>
      </c>
      <c r="D49" s="4">
        <v>1581</v>
      </c>
      <c r="E49" s="5">
        <v>340</v>
      </c>
      <c r="F49" s="4">
        <v>1112</v>
      </c>
      <c r="G49" s="5">
        <v>53</v>
      </c>
      <c r="H49" s="5">
        <v>24</v>
      </c>
      <c r="I49" s="5">
        <v>9</v>
      </c>
      <c r="J49" s="5">
        <v>23</v>
      </c>
      <c r="K49" s="4">
        <v>1561</v>
      </c>
      <c r="L49" s="5">
        <v>20</v>
      </c>
      <c r="M49" s="4">
        <v>1022</v>
      </c>
    </row>
    <row r="50" spans="1:13" ht="23.25" thickBot="1">
      <c r="A50" s="3"/>
      <c r="B50" s="3" t="s">
        <v>4764</v>
      </c>
      <c r="C50" s="4">
        <v>1758</v>
      </c>
      <c r="D50" s="4">
        <v>1030</v>
      </c>
      <c r="E50" s="5">
        <v>215</v>
      </c>
      <c r="F50" s="5">
        <v>733</v>
      </c>
      <c r="G50" s="5">
        <v>40</v>
      </c>
      <c r="H50" s="5">
        <v>9</v>
      </c>
      <c r="I50" s="5">
        <v>3</v>
      </c>
      <c r="J50" s="5">
        <v>19</v>
      </c>
      <c r="K50" s="4">
        <v>1019</v>
      </c>
      <c r="L50" s="5">
        <v>11</v>
      </c>
      <c r="M50" s="5">
        <v>728</v>
      </c>
    </row>
    <row r="51" spans="1:13" ht="23.25" thickBot="1">
      <c r="A51" s="3"/>
      <c r="B51" s="3" t="s">
        <v>4763</v>
      </c>
      <c r="C51" s="4">
        <v>1703</v>
      </c>
      <c r="D51" s="4">
        <v>1087</v>
      </c>
      <c r="E51" s="5">
        <v>236</v>
      </c>
      <c r="F51" s="5">
        <v>777</v>
      </c>
      <c r="G51" s="5">
        <v>27</v>
      </c>
      <c r="H51" s="5">
        <v>8</v>
      </c>
      <c r="I51" s="5">
        <v>9</v>
      </c>
      <c r="J51" s="5">
        <v>22</v>
      </c>
      <c r="K51" s="4">
        <v>1079</v>
      </c>
      <c r="L51" s="5">
        <v>8</v>
      </c>
      <c r="M51" s="5">
        <v>616</v>
      </c>
    </row>
    <row r="52" spans="1:13" ht="23.25" thickBot="1">
      <c r="A52" s="3"/>
      <c r="B52" s="3" t="s">
        <v>4762</v>
      </c>
      <c r="C52" s="4">
        <v>3172</v>
      </c>
      <c r="D52" s="4">
        <v>2051</v>
      </c>
      <c r="E52" s="5">
        <v>431</v>
      </c>
      <c r="F52" s="4">
        <v>1488</v>
      </c>
      <c r="G52" s="5">
        <v>60</v>
      </c>
      <c r="H52" s="5">
        <v>13</v>
      </c>
      <c r="I52" s="5">
        <v>5</v>
      </c>
      <c r="J52" s="5">
        <v>38</v>
      </c>
      <c r="K52" s="4">
        <v>2035</v>
      </c>
      <c r="L52" s="5">
        <v>16</v>
      </c>
      <c r="M52" s="4">
        <v>1121</v>
      </c>
    </row>
    <row r="53" spans="1:13" ht="23.25" thickBot="1">
      <c r="A53" s="3"/>
      <c r="B53" s="3" t="s">
        <v>4761</v>
      </c>
      <c r="C53" s="4">
        <v>3462</v>
      </c>
      <c r="D53" s="4">
        <v>2359</v>
      </c>
      <c r="E53" s="5">
        <v>705</v>
      </c>
      <c r="F53" s="4">
        <v>1493</v>
      </c>
      <c r="G53" s="5">
        <v>87</v>
      </c>
      <c r="H53" s="5">
        <v>10</v>
      </c>
      <c r="I53" s="5">
        <v>8</v>
      </c>
      <c r="J53" s="5">
        <v>36</v>
      </c>
      <c r="K53" s="4">
        <v>2339</v>
      </c>
      <c r="L53" s="5">
        <v>20</v>
      </c>
      <c r="M53" s="4">
        <v>1103</v>
      </c>
    </row>
    <row r="54" spans="1:13" ht="23.25" thickBot="1">
      <c r="A54" s="3"/>
      <c r="B54" s="3" t="s">
        <v>4760</v>
      </c>
      <c r="C54" s="4">
        <v>3184</v>
      </c>
      <c r="D54" s="4">
        <v>2155</v>
      </c>
      <c r="E54" s="5">
        <v>563</v>
      </c>
      <c r="F54" s="4">
        <v>1442</v>
      </c>
      <c r="G54" s="5">
        <v>74</v>
      </c>
      <c r="H54" s="5">
        <v>19</v>
      </c>
      <c r="I54" s="5">
        <v>8</v>
      </c>
      <c r="J54" s="5">
        <v>33</v>
      </c>
      <c r="K54" s="4">
        <v>2139</v>
      </c>
      <c r="L54" s="5">
        <v>16</v>
      </c>
      <c r="M54" s="4">
        <v>1029</v>
      </c>
    </row>
    <row r="55" spans="1:13" ht="23.25" thickBot="1">
      <c r="A55" s="3"/>
      <c r="B55" s="3" t="s">
        <v>4759</v>
      </c>
      <c r="C55" s="4">
        <v>2185</v>
      </c>
      <c r="D55" s="4">
        <v>1457</v>
      </c>
      <c r="E55" s="5">
        <v>363</v>
      </c>
      <c r="F55" s="4">
        <v>1007</v>
      </c>
      <c r="G55" s="5">
        <v>37</v>
      </c>
      <c r="H55" s="5">
        <v>15</v>
      </c>
      <c r="I55" s="5">
        <v>6</v>
      </c>
      <c r="J55" s="5">
        <v>20</v>
      </c>
      <c r="K55" s="4">
        <v>1448</v>
      </c>
      <c r="L55" s="5">
        <v>9</v>
      </c>
      <c r="M55" s="5">
        <v>728</v>
      </c>
    </row>
    <row r="56" spans="1:13" ht="23.25" thickBot="1">
      <c r="A56" s="3"/>
      <c r="B56" s="3" t="s">
        <v>4758</v>
      </c>
      <c r="C56" s="4">
        <v>2342</v>
      </c>
      <c r="D56" s="4">
        <v>1644</v>
      </c>
      <c r="E56" s="5">
        <v>470</v>
      </c>
      <c r="F56" s="4">
        <v>1049</v>
      </c>
      <c r="G56" s="5">
        <v>62</v>
      </c>
      <c r="H56" s="5">
        <v>13</v>
      </c>
      <c r="I56" s="5">
        <v>7</v>
      </c>
      <c r="J56" s="5">
        <v>32</v>
      </c>
      <c r="K56" s="4">
        <v>1633</v>
      </c>
      <c r="L56" s="5">
        <v>11</v>
      </c>
      <c r="M56" s="5">
        <v>698</v>
      </c>
    </row>
    <row r="57" spans="1:13" ht="17.25" thickBot="1">
      <c r="A57" s="3" t="s">
        <v>4757</v>
      </c>
      <c r="B57" s="3" t="s">
        <v>36</v>
      </c>
      <c r="C57" s="4">
        <v>17917</v>
      </c>
      <c r="D57" s="4">
        <v>11145</v>
      </c>
      <c r="E57" s="4">
        <v>2768</v>
      </c>
      <c r="F57" s="4">
        <v>7499</v>
      </c>
      <c r="G57" s="5">
        <v>320</v>
      </c>
      <c r="H57" s="5">
        <v>145</v>
      </c>
      <c r="I57" s="5">
        <v>57</v>
      </c>
      <c r="J57" s="5">
        <v>230</v>
      </c>
      <c r="K57" s="4">
        <v>11019</v>
      </c>
      <c r="L57" s="5">
        <v>126</v>
      </c>
      <c r="M57" s="4">
        <v>6772</v>
      </c>
    </row>
    <row r="58" spans="1:13" ht="23.25" thickBot="1">
      <c r="A58" s="3"/>
      <c r="B58" s="3" t="s">
        <v>37</v>
      </c>
      <c r="C58" s="4">
        <v>3415</v>
      </c>
      <c r="D58" s="4">
        <v>3415</v>
      </c>
      <c r="E58" s="4">
        <v>1047</v>
      </c>
      <c r="F58" s="4">
        <v>2114</v>
      </c>
      <c r="G58" s="5">
        <v>99</v>
      </c>
      <c r="H58" s="5">
        <v>37</v>
      </c>
      <c r="I58" s="5">
        <v>14</v>
      </c>
      <c r="J58" s="5">
        <v>71</v>
      </c>
      <c r="K58" s="4">
        <v>3382</v>
      </c>
      <c r="L58" s="5">
        <v>33</v>
      </c>
      <c r="M58" s="5">
        <v>0</v>
      </c>
    </row>
    <row r="59" spans="1:13" ht="23.25" thickBot="1">
      <c r="A59" s="3"/>
      <c r="B59" s="3" t="s">
        <v>4756</v>
      </c>
      <c r="C59" s="4">
        <v>2448</v>
      </c>
      <c r="D59" s="4">
        <v>1124</v>
      </c>
      <c r="E59" s="5">
        <v>244</v>
      </c>
      <c r="F59" s="5">
        <v>797</v>
      </c>
      <c r="G59" s="5">
        <v>17</v>
      </c>
      <c r="H59" s="5">
        <v>21</v>
      </c>
      <c r="I59" s="5">
        <v>8</v>
      </c>
      <c r="J59" s="5">
        <v>23</v>
      </c>
      <c r="K59" s="4">
        <v>1110</v>
      </c>
      <c r="L59" s="5">
        <v>14</v>
      </c>
      <c r="M59" s="4">
        <v>1324</v>
      </c>
    </row>
    <row r="60" spans="1:13" ht="23.25" thickBot="1">
      <c r="A60" s="3"/>
      <c r="B60" s="3" t="s">
        <v>4755</v>
      </c>
      <c r="C60" s="4">
        <v>2447</v>
      </c>
      <c r="D60" s="4">
        <v>1261</v>
      </c>
      <c r="E60" s="5">
        <v>278</v>
      </c>
      <c r="F60" s="5">
        <v>879</v>
      </c>
      <c r="G60" s="5">
        <v>38</v>
      </c>
      <c r="H60" s="5">
        <v>20</v>
      </c>
      <c r="I60" s="5">
        <v>4</v>
      </c>
      <c r="J60" s="5">
        <v>26</v>
      </c>
      <c r="K60" s="4">
        <v>1245</v>
      </c>
      <c r="L60" s="5">
        <v>16</v>
      </c>
      <c r="M60" s="4">
        <v>1186</v>
      </c>
    </row>
    <row r="61" spans="1:13" ht="23.25" thickBot="1">
      <c r="A61" s="3"/>
      <c r="B61" s="3" t="s">
        <v>4754</v>
      </c>
      <c r="C61" s="4">
        <v>2237</v>
      </c>
      <c r="D61" s="4">
        <v>1138</v>
      </c>
      <c r="E61" s="5">
        <v>225</v>
      </c>
      <c r="F61" s="5">
        <v>817</v>
      </c>
      <c r="G61" s="5">
        <v>42</v>
      </c>
      <c r="H61" s="5">
        <v>13</v>
      </c>
      <c r="I61" s="5">
        <v>5</v>
      </c>
      <c r="J61" s="5">
        <v>22</v>
      </c>
      <c r="K61" s="4">
        <v>1124</v>
      </c>
      <c r="L61" s="5">
        <v>14</v>
      </c>
      <c r="M61" s="4">
        <v>1099</v>
      </c>
    </row>
    <row r="62" spans="1:13" ht="23.25" thickBot="1">
      <c r="A62" s="3"/>
      <c r="B62" s="3" t="s">
        <v>4753</v>
      </c>
      <c r="C62" s="4">
        <v>2713</v>
      </c>
      <c r="D62" s="4">
        <v>1465</v>
      </c>
      <c r="E62" s="5">
        <v>319</v>
      </c>
      <c r="F62" s="4">
        <v>1008</v>
      </c>
      <c r="G62" s="5">
        <v>45</v>
      </c>
      <c r="H62" s="5">
        <v>23</v>
      </c>
      <c r="I62" s="5">
        <v>14</v>
      </c>
      <c r="J62" s="5">
        <v>41</v>
      </c>
      <c r="K62" s="4">
        <v>1450</v>
      </c>
      <c r="L62" s="5">
        <v>15</v>
      </c>
      <c r="M62" s="4">
        <v>1248</v>
      </c>
    </row>
    <row r="63" spans="1:13" ht="23.25" thickBot="1">
      <c r="A63" s="3"/>
      <c r="B63" s="3" t="s">
        <v>4752</v>
      </c>
      <c r="C63" s="4">
        <v>2151</v>
      </c>
      <c r="D63" s="4">
        <v>1242</v>
      </c>
      <c r="E63" s="5">
        <v>266</v>
      </c>
      <c r="F63" s="5">
        <v>881</v>
      </c>
      <c r="G63" s="5">
        <v>35</v>
      </c>
      <c r="H63" s="5">
        <v>18</v>
      </c>
      <c r="I63" s="5">
        <v>5</v>
      </c>
      <c r="J63" s="5">
        <v>18</v>
      </c>
      <c r="K63" s="4">
        <v>1223</v>
      </c>
      <c r="L63" s="5">
        <v>19</v>
      </c>
      <c r="M63" s="5">
        <v>909</v>
      </c>
    </row>
    <row r="64" spans="1:13" ht="23.25" thickBot="1">
      <c r="A64" s="3"/>
      <c r="B64" s="3" t="s">
        <v>4751</v>
      </c>
      <c r="C64" s="4">
        <v>2506</v>
      </c>
      <c r="D64" s="4">
        <v>1500</v>
      </c>
      <c r="E64" s="5">
        <v>389</v>
      </c>
      <c r="F64" s="4">
        <v>1003</v>
      </c>
      <c r="G64" s="5">
        <v>44</v>
      </c>
      <c r="H64" s="5">
        <v>13</v>
      </c>
      <c r="I64" s="5">
        <v>7</v>
      </c>
      <c r="J64" s="5">
        <v>29</v>
      </c>
      <c r="K64" s="4">
        <v>1485</v>
      </c>
      <c r="L64" s="5">
        <v>15</v>
      </c>
      <c r="M64" s="4">
        <v>1006</v>
      </c>
    </row>
    <row r="65" spans="1:13" ht="17.25" thickBot="1">
      <c r="A65" s="3" t="s">
        <v>4750</v>
      </c>
      <c r="B65" s="3" t="s">
        <v>36</v>
      </c>
      <c r="C65" s="4">
        <v>10630</v>
      </c>
      <c r="D65" s="4">
        <v>6800</v>
      </c>
      <c r="E65" s="4">
        <v>1433</v>
      </c>
      <c r="F65" s="4">
        <v>4868</v>
      </c>
      <c r="G65" s="5">
        <v>156</v>
      </c>
      <c r="H65" s="5">
        <v>100</v>
      </c>
      <c r="I65" s="5">
        <v>55</v>
      </c>
      <c r="J65" s="5">
        <v>103</v>
      </c>
      <c r="K65" s="4">
        <v>6715</v>
      </c>
      <c r="L65" s="5">
        <v>85</v>
      </c>
      <c r="M65" s="4">
        <v>3830</v>
      </c>
    </row>
    <row r="66" spans="1:13" ht="23.25" thickBot="1">
      <c r="A66" s="3"/>
      <c r="B66" s="3" t="s">
        <v>37</v>
      </c>
      <c r="C66" s="4">
        <v>2396</v>
      </c>
      <c r="D66" s="4">
        <v>2396</v>
      </c>
      <c r="E66" s="5">
        <v>650</v>
      </c>
      <c r="F66" s="4">
        <v>1596</v>
      </c>
      <c r="G66" s="5">
        <v>50</v>
      </c>
      <c r="H66" s="5">
        <v>22</v>
      </c>
      <c r="I66" s="5">
        <v>19</v>
      </c>
      <c r="J66" s="5">
        <v>24</v>
      </c>
      <c r="K66" s="4">
        <v>2361</v>
      </c>
      <c r="L66" s="5">
        <v>35</v>
      </c>
      <c r="M66" s="5">
        <v>0</v>
      </c>
    </row>
    <row r="67" spans="1:13" ht="23.25" thickBot="1">
      <c r="A67" s="3"/>
      <c r="B67" s="3" t="s">
        <v>4749</v>
      </c>
      <c r="C67" s="4">
        <v>1937</v>
      </c>
      <c r="D67" s="4">
        <v>1029</v>
      </c>
      <c r="E67" s="5">
        <v>161</v>
      </c>
      <c r="F67" s="5">
        <v>790</v>
      </c>
      <c r="G67" s="5">
        <v>33</v>
      </c>
      <c r="H67" s="5">
        <v>19</v>
      </c>
      <c r="I67" s="5">
        <v>3</v>
      </c>
      <c r="J67" s="5">
        <v>17</v>
      </c>
      <c r="K67" s="4">
        <v>1023</v>
      </c>
      <c r="L67" s="5">
        <v>6</v>
      </c>
      <c r="M67" s="5">
        <v>908</v>
      </c>
    </row>
    <row r="68" spans="1:13" ht="23.25" thickBot="1">
      <c r="A68" s="3"/>
      <c r="B68" s="3" t="s">
        <v>4748</v>
      </c>
      <c r="C68" s="4">
        <v>2327</v>
      </c>
      <c r="D68" s="4">
        <v>1289</v>
      </c>
      <c r="E68" s="5">
        <v>239</v>
      </c>
      <c r="F68" s="5">
        <v>966</v>
      </c>
      <c r="G68" s="5">
        <v>32</v>
      </c>
      <c r="H68" s="5">
        <v>14</v>
      </c>
      <c r="I68" s="5">
        <v>6</v>
      </c>
      <c r="J68" s="5">
        <v>22</v>
      </c>
      <c r="K68" s="4">
        <v>1279</v>
      </c>
      <c r="L68" s="5">
        <v>10</v>
      </c>
      <c r="M68" s="4">
        <v>1038</v>
      </c>
    </row>
    <row r="69" spans="1:13" ht="23.25" thickBot="1">
      <c r="A69" s="3"/>
      <c r="B69" s="3" t="s">
        <v>4747</v>
      </c>
      <c r="C69" s="4">
        <v>2158</v>
      </c>
      <c r="D69" s="4">
        <v>1156</v>
      </c>
      <c r="E69" s="5">
        <v>199</v>
      </c>
      <c r="F69" s="5">
        <v>843</v>
      </c>
      <c r="G69" s="5">
        <v>24</v>
      </c>
      <c r="H69" s="5">
        <v>24</v>
      </c>
      <c r="I69" s="5">
        <v>20</v>
      </c>
      <c r="J69" s="5">
        <v>24</v>
      </c>
      <c r="K69" s="4">
        <v>1134</v>
      </c>
      <c r="L69" s="5">
        <v>22</v>
      </c>
      <c r="M69" s="4">
        <v>1002</v>
      </c>
    </row>
    <row r="70" spans="1:13" ht="23.25" thickBot="1">
      <c r="A70" s="3"/>
      <c r="B70" s="3" t="s">
        <v>4746</v>
      </c>
      <c r="C70" s="4">
        <v>1812</v>
      </c>
      <c r="D70" s="5">
        <v>930</v>
      </c>
      <c r="E70" s="5">
        <v>184</v>
      </c>
      <c r="F70" s="5">
        <v>673</v>
      </c>
      <c r="G70" s="5">
        <v>17</v>
      </c>
      <c r="H70" s="5">
        <v>21</v>
      </c>
      <c r="I70" s="5">
        <v>7</v>
      </c>
      <c r="J70" s="5">
        <v>16</v>
      </c>
      <c r="K70" s="5">
        <v>918</v>
      </c>
      <c r="L70" s="5">
        <v>12</v>
      </c>
      <c r="M70" s="5">
        <v>882</v>
      </c>
    </row>
    <row r="71" spans="1:13" ht="17.25" thickBot="1">
      <c r="A71" s="3" t="s">
        <v>4745</v>
      </c>
      <c r="B71" s="3" t="s">
        <v>36</v>
      </c>
      <c r="C71" s="4">
        <v>29981</v>
      </c>
      <c r="D71" s="4">
        <v>20703</v>
      </c>
      <c r="E71" s="4">
        <v>5069</v>
      </c>
      <c r="F71" s="4">
        <v>13942</v>
      </c>
      <c r="G71" s="5">
        <v>840</v>
      </c>
      <c r="H71" s="5">
        <v>181</v>
      </c>
      <c r="I71" s="5">
        <v>99</v>
      </c>
      <c r="J71" s="5">
        <v>378</v>
      </c>
      <c r="K71" s="4">
        <v>20509</v>
      </c>
      <c r="L71" s="5">
        <v>194</v>
      </c>
      <c r="M71" s="4">
        <v>9278</v>
      </c>
    </row>
    <row r="72" spans="1:13" ht="23.25" thickBot="1">
      <c r="A72" s="3"/>
      <c r="B72" s="3" t="s">
        <v>37</v>
      </c>
      <c r="C72" s="4">
        <v>5058</v>
      </c>
      <c r="D72" s="4">
        <v>5058</v>
      </c>
      <c r="E72" s="4">
        <v>1584</v>
      </c>
      <c r="F72" s="4">
        <v>3117</v>
      </c>
      <c r="G72" s="5">
        <v>190</v>
      </c>
      <c r="H72" s="5">
        <v>29</v>
      </c>
      <c r="I72" s="5">
        <v>21</v>
      </c>
      <c r="J72" s="5">
        <v>75</v>
      </c>
      <c r="K72" s="4">
        <v>5016</v>
      </c>
      <c r="L72" s="5">
        <v>42</v>
      </c>
      <c r="M72" s="5">
        <v>0</v>
      </c>
    </row>
    <row r="73" spans="1:13" ht="17.25" thickBot="1">
      <c r="A73" s="3"/>
      <c r="B73" s="3" t="s">
        <v>4744</v>
      </c>
      <c r="C73" s="4">
        <v>2547</v>
      </c>
      <c r="D73" s="4">
        <v>1404</v>
      </c>
      <c r="E73" s="5">
        <v>290</v>
      </c>
      <c r="F73" s="5">
        <v>987</v>
      </c>
      <c r="G73" s="5">
        <v>59</v>
      </c>
      <c r="H73" s="5">
        <v>16</v>
      </c>
      <c r="I73" s="5">
        <v>6</v>
      </c>
      <c r="J73" s="5">
        <v>28</v>
      </c>
      <c r="K73" s="4">
        <v>1386</v>
      </c>
      <c r="L73" s="5">
        <v>18</v>
      </c>
      <c r="M73" s="4">
        <v>1143</v>
      </c>
    </row>
    <row r="74" spans="1:13" ht="17.25" thickBot="1">
      <c r="A74" s="3"/>
      <c r="B74" s="3" t="s">
        <v>4743</v>
      </c>
      <c r="C74" s="4">
        <v>2363</v>
      </c>
      <c r="D74" s="4">
        <v>1299</v>
      </c>
      <c r="E74" s="5">
        <v>293</v>
      </c>
      <c r="F74" s="5">
        <v>878</v>
      </c>
      <c r="G74" s="5">
        <v>66</v>
      </c>
      <c r="H74" s="5">
        <v>20</v>
      </c>
      <c r="I74" s="5">
        <v>7</v>
      </c>
      <c r="J74" s="5">
        <v>23</v>
      </c>
      <c r="K74" s="4">
        <v>1287</v>
      </c>
      <c r="L74" s="5">
        <v>12</v>
      </c>
      <c r="M74" s="4">
        <v>1064</v>
      </c>
    </row>
    <row r="75" spans="1:13" ht="17.25" thickBot="1">
      <c r="A75" s="3"/>
      <c r="B75" s="3" t="s">
        <v>4742</v>
      </c>
      <c r="C75" s="4">
        <v>2450</v>
      </c>
      <c r="D75" s="4">
        <v>1411</v>
      </c>
      <c r="E75" s="5">
        <v>324</v>
      </c>
      <c r="F75" s="5">
        <v>965</v>
      </c>
      <c r="G75" s="5">
        <v>51</v>
      </c>
      <c r="H75" s="5">
        <v>17</v>
      </c>
      <c r="I75" s="5">
        <v>9</v>
      </c>
      <c r="J75" s="5">
        <v>25</v>
      </c>
      <c r="K75" s="4">
        <v>1391</v>
      </c>
      <c r="L75" s="5">
        <v>20</v>
      </c>
      <c r="M75" s="4">
        <v>1039</v>
      </c>
    </row>
    <row r="76" spans="1:13" ht="17.25" thickBot="1">
      <c r="A76" s="3"/>
      <c r="B76" s="3" t="s">
        <v>4741</v>
      </c>
      <c r="C76" s="4">
        <v>2138</v>
      </c>
      <c r="D76" s="4">
        <v>1369</v>
      </c>
      <c r="E76" s="5">
        <v>294</v>
      </c>
      <c r="F76" s="5">
        <v>949</v>
      </c>
      <c r="G76" s="5">
        <v>46</v>
      </c>
      <c r="H76" s="5">
        <v>15</v>
      </c>
      <c r="I76" s="5">
        <v>13</v>
      </c>
      <c r="J76" s="5">
        <v>31</v>
      </c>
      <c r="K76" s="4">
        <v>1348</v>
      </c>
      <c r="L76" s="5">
        <v>21</v>
      </c>
      <c r="M76" s="5">
        <v>769</v>
      </c>
    </row>
    <row r="77" spans="1:13" ht="17.25" thickBot="1">
      <c r="A77" s="3"/>
      <c r="B77" s="3" t="s">
        <v>4740</v>
      </c>
      <c r="C77" s="4">
        <v>2092</v>
      </c>
      <c r="D77" s="4">
        <v>1351</v>
      </c>
      <c r="E77" s="5">
        <v>369</v>
      </c>
      <c r="F77" s="5">
        <v>854</v>
      </c>
      <c r="G77" s="5">
        <v>65</v>
      </c>
      <c r="H77" s="5">
        <v>16</v>
      </c>
      <c r="I77" s="5">
        <v>5</v>
      </c>
      <c r="J77" s="5">
        <v>32</v>
      </c>
      <c r="K77" s="4">
        <v>1341</v>
      </c>
      <c r="L77" s="5">
        <v>10</v>
      </c>
      <c r="M77" s="5">
        <v>741</v>
      </c>
    </row>
    <row r="78" spans="1:13" ht="17.25" thickBot="1">
      <c r="A78" s="3"/>
      <c r="B78" s="3" t="s">
        <v>4739</v>
      </c>
      <c r="C78" s="4">
        <v>2327</v>
      </c>
      <c r="D78" s="4">
        <v>1351</v>
      </c>
      <c r="E78" s="5">
        <v>305</v>
      </c>
      <c r="F78" s="5">
        <v>919</v>
      </c>
      <c r="G78" s="5">
        <v>66</v>
      </c>
      <c r="H78" s="5">
        <v>11</v>
      </c>
      <c r="I78" s="5">
        <v>8</v>
      </c>
      <c r="J78" s="5">
        <v>32</v>
      </c>
      <c r="K78" s="4">
        <v>1341</v>
      </c>
      <c r="L78" s="5">
        <v>10</v>
      </c>
      <c r="M78" s="5">
        <v>976</v>
      </c>
    </row>
    <row r="79" spans="1:13" ht="17.25" thickBot="1">
      <c r="A79" s="3"/>
      <c r="B79" s="3" t="s">
        <v>4738</v>
      </c>
      <c r="C79" s="4">
        <v>2482</v>
      </c>
      <c r="D79" s="4">
        <v>1684</v>
      </c>
      <c r="E79" s="5">
        <v>356</v>
      </c>
      <c r="F79" s="4">
        <v>1175</v>
      </c>
      <c r="G79" s="5">
        <v>89</v>
      </c>
      <c r="H79" s="5">
        <v>10</v>
      </c>
      <c r="I79" s="5">
        <v>6</v>
      </c>
      <c r="J79" s="5">
        <v>33</v>
      </c>
      <c r="K79" s="4">
        <v>1669</v>
      </c>
      <c r="L79" s="5">
        <v>15</v>
      </c>
      <c r="M79" s="5">
        <v>798</v>
      </c>
    </row>
    <row r="80" spans="1:13" ht="17.25" thickBot="1">
      <c r="A80" s="3"/>
      <c r="B80" s="3" t="s">
        <v>4737</v>
      </c>
      <c r="C80" s="4">
        <v>3136</v>
      </c>
      <c r="D80" s="4">
        <v>2216</v>
      </c>
      <c r="E80" s="5">
        <v>440</v>
      </c>
      <c r="F80" s="4">
        <v>1587</v>
      </c>
      <c r="G80" s="5">
        <v>89</v>
      </c>
      <c r="H80" s="5">
        <v>28</v>
      </c>
      <c r="I80" s="5">
        <v>11</v>
      </c>
      <c r="J80" s="5">
        <v>41</v>
      </c>
      <c r="K80" s="4">
        <v>2196</v>
      </c>
      <c r="L80" s="5">
        <v>20</v>
      </c>
      <c r="M80" s="5">
        <v>920</v>
      </c>
    </row>
    <row r="81" spans="1:13" ht="17.25" thickBot="1">
      <c r="A81" s="3"/>
      <c r="B81" s="3" t="s">
        <v>4736</v>
      </c>
      <c r="C81" s="4">
        <v>3173</v>
      </c>
      <c r="D81" s="4">
        <v>2050</v>
      </c>
      <c r="E81" s="5">
        <v>431</v>
      </c>
      <c r="F81" s="4">
        <v>1489</v>
      </c>
      <c r="G81" s="5">
        <v>63</v>
      </c>
      <c r="H81" s="5">
        <v>13</v>
      </c>
      <c r="I81" s="5">
        <v>8</v>
      </c>
      <c r="J81" s="5">
        <v>31</v>
      </c>
      <c r="K81" s="4">
        <v>2035</v>
      </c>
      <c r="L81" s="5">
        <v>15</v>
      </c>
      <c r="M81" s="4">
        <v>1123</v>
      </c>
    </row>
    <row r="82" spans="1:13" ht="23.25" thickBot="1">
      <c r="A82" s="3"/>
      <c r="B82" s="3" t="s">
        <v>4735</v>
      </c>
      <c r="C82" s="4">
        <v>2215</v>
      </c>
      <c r="D82" s="4">
        <v>1510</v>
      </c>
      <c r="E82" s="5">
        <v>383</v>
      </c>
      <c r="F82" s="4">
        <v>1022</v>
      </c>
      <c r="G82" s="5">
        <v>56</v>
      </c>
      <c r="H82" s="5">
        <v>6</v>
      </c>
      <c r="I82" s="5">
        <v>5</v>
      </c>
      <c r="J82" s="5">
        <v>27</v>
      </c>
      <c r="K82" s="4">
        <v>1499</v>
      </c>
      <c r="L82" s="5">
        <v>11</v>
      </c>
      <c r="M82" s="5">
        <v>705</v>
      </c>
    </row>
    <row r="83" spans="1:13" ht="23.25" thickBot="1">
      <c r="A83" s="3" t="s">
        <v>97</v>
      </c>
      <c r="B83" s="3"/>
      <c r="C83" s="5">
        <v>0</v>
      </c>
      <c r="D83" s="5">
        <v>2</v>
      </c>
      <c r="E83" s="5">
        <v>2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2</v>
      </c>
      <c r="L83" s="5">
        <v>0</v>
      </c>
      <c r="M83" s="5">
        <v>-2</v>
      </c>
    </row>
  </sheetData>
  <mergeCells count="7">
    <mergeCell ref="M1:M3"/>
    <mergeCell ref="K2:K3"/>
    <mergeCell ref="A1:A3"/>
    <mergeCell ref="B1:B3"/>
    <mergeCell ref="C1:C3"/>
    <mergeCell ref="D1:D3"/>
    <mergeCell ref="E1:K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2E7FE-A9F0-4582-9B26-AABB0D77BAC2}">
  <sheetPr>
    <tabColor theme="5" tint="0.59999389629810485"/>
  </sheetPr>
  <dimension ref="A1:X66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11</v>
      </c>
      <c r="H2" s="10" t="s">
        <v>19</v>
      </c>
      <c r="I2" s="10" t="s">
        <v>4862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1" t="s">
        <v>4861</v>
      </c>
      <c r="F3" s="11" t="s">
        <v>4860</v>
      </c>
      <c r="G3" s="11" t="s">
        <v>4859</v>
      </c>
      <c r="H3" s="11" t="s">
        <v>4858</v>
      </c>
      <c r="I3" s="11" t="s">
        <v>4857</v>
      </c>
      <c r="J3" s="44"/>
      <c r="K3" s="11"/>
      <c r="L3" s="44"/>
      <c r="U3" t="s">
        <v>3</v>
      </c>
      <c r="V3" t="str">
        <f t="shared" si="0"/>
        <v>김대진</v>
      </c>
      <c r="W3" t="str">
        <f t="shared" si="0"/>
        <v>김용판</v>
      </c>
      <c r="X3" t="str">
        <f t="shared" si="0"/>
        <v>조원진</v>
      </c>
    </row>
    <row r="4" spans="1:24" ht="17.25" thickBot="1">
      <c r="A4" s="3" t="s">
        <v>30</v>
      </c>
      <c r="B4" s="3"/>
      <c r="C4" s="4">
        <v>133291</v>
      </c>
      <c r="D4" s="4">
        <v>85612</v>
      </c>
      <c r="E4" s="4">
        <v>23257</v>
      </c>
      <c r="F4" s="4">
        <v>46988</v>
      </c>
      <c r="G4" s="4">
        <v>12707</v>
      </c>
      <c r="H4" s="5">
        <v>771</v>
      </c>
      <c r="I4" s="5">
        <v>493</v>
      </c>
      <c r="J4" s="4">
        <v>84216</v>
      </c>
      <c r="K4" s="4">
        <v>1396</v>
      </c>
      <c r="L4" s="4">
        <v>47679</v>
      </c>
      <c r="V4" s="8"/>
      <c r="W4" s="8"/>
      <c r="X4" s="8"/>
    </row>
    <row r="5" spans="1:24" ht="23.25" thickBot="1">
      <c r="A5" s="3" t="s">
        <v>31</v>
      </c>
      <c r="B5" s="3"/>
      <c r="C5" s="5">
        <v>257</v>
      </c>
      <c r="D5" s="5">
        <v>247</v>
      </c>
      <c r="E5" s="5">
        <v>69</v>
      </c>
      <c r="F5" s="5">
        <v>121</v>
      </c>
      <c r="G5" s="5">
        <v>32</v>
      </c>
      <c r="H5" s="5">
        <v>9</v>
      </c>
      <c r="I5" s="5">
        <v>3</v>
      </c>
      <c r="J5" s="5">
        <v>234</v>
      </c>
      <c r="K5" s="5">
        <v>13</v>
      </c>
      <c r="L5" s="5">
        <v>10</v>
      </c>
      <c r="T5" t="s">
        <v>2929</v>
      </c>
      <c r="U5">
        <f>SUMIF($A:$A,"합계",D:D)</f>
        <v>85612</v>
      </c>
      <c r="V5">
        <f>SUMIF($A:$A,"합계",E:E)</f>
        <v>23257</v>
      </c>
      <c r="W5">
        <f>SUMIF($A:$A,"합계",F:F)</f>
        <v>46988</v>
      </c>
      <c r="X5">
        <f>SUMIF($A:$A,"합계",G:G)</f>
        <v>12707</v>
      </c>
    </row>
    <row r="6" spans="1:24" ht="23.25" thickBot="1">
      <c r="A6" s="3" t="s">
        <v>32</v>
      </c>
      <c r="B6" s="3"/>
      <c r="C6" s="4">
        <v>8356</v>
      </c>
      <c r="D6" s="4">
        <v>8353</v>
      </c>
      <c r="E6" s="4">
        <v>3291</v>
      </c>
      <c r="F6" s="4">
        <v>3982</v>
      </c>
      <c r="G6" s="5">
        <v>718</v>
      </c>
      <c r="H6" s="5">
        <v>98</v>
      </c>
      <c r="I6" s="5">
        <v>67</v>
      </c>
      <c r="J6" s="4">
        <v>8156</v>
      </c>
      <c r="K6" s="5">
        <v>197</v>
      </c>
      <c r="L6" s="5">
        <v>3</v>
      </c>
      <c r="T6" t="s">
        <v>2930</v>
      </c>
      <c r="U6">
        <f>U5-U7</f>
        <v>55434</v>
      </c>
      <c r="V6">
        <f>V5-V7</f>
        <v>12982</v>
      </c>
      <c r="W6">
        <f>W5-W7</f>
        <v>31687</v>
      </c>
      <c r="X6">
        <f>X5-X7</f>
        <v>9013</v>
      </c>
    </row>
    <row r="7" spans="1:24" ht="23.25" thickBot="1">
      <c r="A7" s="3" t="s">
        <v>33</v>
      </c>
      <c r="B7" s="3"/>
      <c r="C7" s="5">
        <v>280</v>
      </c>
      <c r="D7" s="5">
        <v>62</v>
      </c>
      <c r="E7" s="5">
        <v>34</v>
      </c>
      <c r="F7" s="5">
        <v>25</v>
      </c>
      <c r="G7" s="5">
        <v>3</v>
      </c>
      <c r="H7" s="5">
        <v>0</v>
      </c>
      <c r="I7" s="5">
        <v>0</v>
      </c>
      <c r="J7" s="5">
        <v>62</v>
      </c>
      <c r="K7" s="5">
        <v>0</v>
      </c>
      <c r="L7" s="5">
        <v>218</v>
      </c>
      <c r="T7" t="s">
        <v>2931</v>
      </c>
      <c r="U7">
        <f>U11+U10+U9</f>
        <v>30178</v>
      </c>
      <c r="V7">
        <f>V11+V10+V9</f>
        <v>10275</v>
      </c>
      <c r="W7">
        <f>W11+W10+W9</f>
        <v>15301</v>
      </c>
      <c r="X7">
        <f>X11+X10+X9</f>
        <v>3694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1</v>
      </c>
      <c r="F8" s="5">
        <v>0</v>
      </c>
      <c r="G8" s="5">
        <v>1</v>
      </c>
      <c r="H8" s="5">
        <v>0</v>
      </c>
      <c r="I8" s="5">
        <v>0</v>
      </c>
      <c r="J8" s="5">
        <v>2</v>
      </c>
      <c r="K8" s="5">
        <v>0</v>
      </c>
      <c r="L8" s="5">
        <v>-2</v>
      </c>
      <c r="V8" s="8"/>
      <c r="W8" s="8"/>
      <c r="X8" s="8"/>
    </row>
    <row r="9" spans="1:24" ht="17.25" thickBot="1">
      <c r="A9" s="3" t="s">
        <v>4856</v>
      </c>
      <c r="B9" s="3" t="s">
        <v>36</v>
      </c>
      <c r="C9" s="4">
        <v>19325</v>
      </c>
      <c r="D9" s="4">
        <v>11929</v>
      </c>
      <c r="E9" s="4">
        <v>3019</v>
      </c>
      <c r="F9" s="4">
        <v>6350</v>
      </c>
      <c r="G9" s="4">
        <v>2184</v>
      </c>
      <c r="H9" s="5">
        <v>113</v>
      </c>
      <c r="I9" s="5">
        <v>73</v>
      </c>
      <c r="J9" s="4">
        <v>11739</v>
      </c>
      <c r="K9" s="5">
        <v>190</v>
      </c>
      <c r="L9" s="4">
        <v>7396</v>
      </c>
      <c r="T9" t="s">
        <v>2934</v>
      </c>
      <c r="U9">
        <f>SUMIF($A:$A,"거소·선상투표",D:D)+SUMIF($A:$A,"국외부재자투표",D:D)+SUMIF($A:$A,"국외부재자투표(공관)",D:D)</f>
        <v>311</v>
      </c>
      <c r="V9">
        <f t="shared" ref="V9:X11" si="1">SUMIF($A:$A,"거소·선상투표",E:E)+SUMIF($A:$A,"국외부재자투표",E:E)+SUMIF($A:$A,"국외부재자투표(공관)",E:E)</f>
        <v>104</v>
      </c>
      <c r="W9">
        <f t="shared" si="1"/>
        <v>146</v>
      </c>
      <c r="X9">
        <f t="shared" si="1"/>
        <v>36</v>
      </c>
    </row>
    <row r="10" spans="1:24" ht="23.25" thickBot="1">
      <c r="A10" s="3"/>
      <c r="B10" s="3" t="s">
        <v>37</v>
      </c>
      <c r="C10" s="4">
        <v>3303</v>
      </c>
      <c r="D10" s="4">
        <v>3303</v>
      </c>
      <c r="E10" s="5">
        <v>979</v>
      </c>
      <c r="F10" s="4">
        <v>1697</v>
      </c>
      <c r="G10" s="5">
        <v>534</v>
      </c>
      <c r="H10" s="5">
        <v>29</v>
      </c>
      <c r="I10" s="5">
        <v>16</v>
      </c>
      <c r="J10" s="4">
        <v>3255</v>
      </c>
      <c r="K10" s="5">
        <v>48</v>
      </c>
      <c r="L10" s="5">
        <v>0</v>
      </c>
      <c r="T10" t="s">
        <v>2932</v>
      </c>
      <c r="U10">
        <f>SUMIF($B:$B,"관내사전투표",D:D)</f>
        <v>21514</v>
      </c>
      <c r="V10">
        <f t="shared" ref="V10:X12" si="2">SUMIF($B:$B,"관내사전투표",E:E)</f>
        <v>6880</v>
      </c>
      <c r="W10">
        <f t="shared" si="2"/>
        <v>11173</v>
      </c>
      <c r="X10">
        <f t="shared" si="2"/>
        <v>2940</v>
      </c>
    </row>
    <row r="11" spans="1:24" ht="17.25" thickBot="1">
      <c r="A11" s="3"/>
      <c r="B11" s="3" t="s">
        <v>4855</v>
      </c>
      <c r="C11" s="4">
        <v>3003</v>
      </c>
      <c r="D11" s="4">
        <v>1557</v>
      </c>
      <c r="E11" s="5">
        <v>330</v>
      </c>
      <c r="F11" s="5">
        <v>833</v>
      </c>
      <c r="G11" s="5">
        <v>333</v>
      </c>
      <c r="H11" s="5">
        <v>19</v>
      </c>
      <c r="I11" s="5">
        <v>10</v>
      </c>
      <c r="J11" s="4">
        <v>1525</v>
      </c>
      <c r="K11" s="5">
        <v>32</v>
      </c>
      <c r="L11" s="4">
        <v>1446</v>
      </c>
      <c r="T11" t="s">
        <v>2933</v>
      </c>
      <c r="U11">
        <f>SUMIF($A:$A,"관외사전투표",D:D)</f>
        <v>8353</v>
      </c>
      <c r="V11">
        <f t="shared" ref="V11:X13" si="3">SUMIF($A:$A,"관외사전투표",E:E)</f>
        <v>3291</v>
      </c>
      <c r="W11">
        <f t="shared" si="3"/>
        <v>3982</v>
      </c>
      <c r="X11">
        <f t="shared" si="3"/>
        <v>718</v>
      </c>
    </row>
    <row r="12" spans="1:24" ht="17.25" thickBot="1">
      <c r="A12" s="3"/>
      <c r="B12" s="3" t="s">
        <v>4854</v>
      </c>
      <c r="C12" s="4">
        <v>2481</v>
      </c>
      <c r="D12" s="4">
        <v>1358</v>
      </c>
      <c r="E12" s="5">
        <v>285</v>
      </c>
      <c r="F12" s="5">
        <v>834</v>
      </c>
      <c r="G12" s="5">
        <v>185</v>
      </c>
      <c r="H12" s="5">
        <v>12</v>
      </c>
      <c r="I12" s="5">
        <v>9</v>
      </c>
      <c r="J12" s="4">
        <v>1325</v>
      </c>
      <c r="K12" s="5">
        <v>33</v>
      </c>
      <c r="L12" s="4">
        <v>1123</v>
      </c>
    </row>
    <row r="13" spans="1:24" ht="17.25" thickBot="1">
      <c r="A13" s="3"/>
      <c r="B13" s="3" t="s">
        <v>4853</v>
      </c>
      <c r="C13" s="4">
        <v>3139</v>
      </c>
      <c r="D13" s="4">
        <v>1458</v>
      </c>
      <c r="E13" s="5">
        <v>258</v>
      </c>
      <c r="F13" s="5">
        <v>802</v>
      </c>
      <c r="G13" s="5">
        <v>347</v>
      </c>
      <c r="H13" s="5">
        <v>20</v>
      </c>
      <c r="I13" s="5">
        <v>9</v>
      </c>
      <c r="J13" s="4">
        <v>1436</v>
      </c>
      <c r="K13" s="5">
        <v>22</v>
      </c>
      <c r="L13" s="4">
        <v>1681</v>
      </c>
    </row>
    <row r="14" spans="1:24" ht="17.25" thickBot="1">
      <c r="A14" s="3"/>
      <c r="B14" s="3" t="s">
        <v>4852</v>
      </c>
      <c r="C14" s="4">
        <v>3688</v>
      </c>
      <c r="D14" s="4">
        <v>2168</v>
      </c>
      <c r="E14" s="5">
        <v>649</v>
      </c>
      <c r="F14" s="4">
        <v>1052</v>
      </c>
      <c r="G14" s="5">
        <v>417</v>
      </c>
      <c r="H14" s="5">
        <v>14</v>
      </c>
      <c r="I14" s="5">
        <v>13</v>
      </c>
      <c r="J14" s="4">
        <v>2145</v>
      </c>
      <c r="K14" s="5">
        <v>23</v>
      </c>
      <c r="L14" s="4">
        <v>1520</v>
      </c>
      <c r="U14" s="8"/>
      <c r="V14" s="8"/>
      <c r="W14" s="8"/>
      <c r="X14" s="8"/>
    </row>
    <row r="15" spans="1:24" ht="17.25" thickBot="1">
      <c r="A15" s="3"/>
      <c r="B15" s="3" t="s">
        <v>4851</v>
      </c>
      <c r="C15" s="4">
        <v>3711</v>
      </c>
      <c r="D15" s="4">
        <v>2085</v>
      </c>
      <c r="E15" s="5">
        <v>518</v>
      </c>
      <c r="F15" s="4">
        <v>1132</v>
      </c>
      <c r="G15" s="5">
        <v>368</v>
      </c>
      <c r="H15" s="5">
        <v>19</v>
      </c>
      <c r="I15" s="5">
        <v>16</v>
      </c>
      <c r="J15" s="4">
        <v>2053</v>
      </c>
      <c r="K15" s="5">
        <v>32</v>
      </c>
      <c r="L15" s="4">
        <v>1626</v>
      </c>
      <c r="U15" s="8"/>
      <c r="V15" s="8"/>
      <c r="W15" s="8"/>
      <c r="X15" s="8"/>
    </row>
    <row r="16" spans="1:24" ht="17.25" thickBot="1">
      <c r="A16" s="3" t="s">
        <v>4850</v>
      </c>
      <c r="B16" s="3" t="s">
        <v>36</v>
      </c>
      <c r="C16" s="4">
        <v>13164</v>
      </c>
      <c r="D16" s="4">
        <v>7321</v>
      </c>
      <c r="E16" s="4">
        <v>1653</v>
      </c>
      <c r="F16" s="4">
        <v>4355</v>
      </c>
      <c r="G16" s="4">
        <v>1048</v>
      </c>
      <c r="H16" s="5">
        <v>94</v>
      </c>
      <c r="I16" s="5">
        <v>50</v>
      </c>
      <c r="J16" s="4">
        <v>7200</v>
      </c>
      <c r="K16" s="5">
        <v>121</v>
      </c>
      <c r="L16" s="4">
        <v>5843</v>
      </c>
    </row>
    <row r="17" spans="1:12" ht="23.25" thickBot="1">
      <c r="A17" s="3"/>
      <c r="B17" s="3" t="s">
        <v>37</v>
      </c>
      <c r="C17" s="4">
        <v>1659</v>
      </c>
      <c r="D17" s="4">
        <v>1658</v>
      </c>
      <c r="E17" s="5">
        <v>471</v>
      </c>
      <c r="F17" s="5">
        <v>900</v>
      </c>
      <c r="G17" s="5">
        <v>228</v>
      </c>
      <c r="H17" s="5">
        <v>19</v>
      </c>
      <c r="I17" s="5">
        <v>11</v>
      </c>
      <c r="J17" s="4">
        <v>1629</v>
      </c>
      <c r="K17" s="5">
        <v>29</v>
      </c>
      <c r="L17" s="5">
        <v>1</v>
      </c>
    </row>
    <row r="18" spans="1:12" ht="23.25" thickBot="1">
      <c r="A18" s="3"/>
      <c r="B18" s="3" t="s">
        <v>4849</v>
      </c>
      <c r="C18" s="4">
        <v>1433</v>
      </c>
      <c r="D18" s="5">
        <v>617</v>
      </c>
      <c r="E18" s="5">
        <v>123</v>
      </c>
      <c r="F18" s="5">
        <v>385</v>
      </c>
      <c r="G18" s="5">
        <v>90</v>
      </c>
      <c r="H18" s="5">
        <v>8</v>
      </c>
      <c r="I18" s="5">
        <v>0</v>
      </c>
      <c r="J18" s="5">
        <v>606</v>
      </c>
      <c r="K18" s="5">
        <v>11</v>
      </c>
      <c r="L18" s="5">
        <v>816</v>
      </c>
    </row>
    <row r="19" spans="1:12" ht="23.25" thickBot="1">
      <c r="A19" s="3"/>
      <c r="B19" s="3" t="s">
        <v>4848</v>
      </c>
      <c r="C19" s="4">
        <v>2103</v>
      </c>
      <c r="D19" s="4">
        <v>1064</v>
      </c>
      <c r="E19" s="5">
        <v>207</v>
      </c>
      <c r="F19" s="5">
        <v>653</v>
      </c>
      <c r="G19" s="5">
        <v>177</v>
      </c>
      <c r="H19" s="5">
        <v>4</v>
      </c>
      <c r="I19" s="5">
        <v>8</v>
      </c>
      <c r="J19" s="4">
        <v>1049</v>
      </c>
      <c r="K19" s="5">
        <v>15</v>
      </c>
      <c r="L19" s="4">
        <v>1039</v>
      </c>
    </row>
    <row r="20" spans="1:12" ht="23.25" thickBot="1">
      <c r="A20" s="3"/>
      <c r="B20" s="3" t="s">
        <v>4847</v>
      </c>
      <c r="C20" s="4">
        <v>2333</v>
      </c>
      <c r="D20" s="4">
        <v>1209</v>
      </c>
      <c r="E20" s="5">
        <v>222</v>
      </c>
      <c r="F20" s="5">
        <v>734</v>
      </c>
      <c r="G20" s="5">
        <v>205</v>
      </c>
      <c r="H20" s="5">
        <v>15</v>
      </c>
      <c r="I20" s="5">
        <v>12</v>
      </c>
      <c r="J20" s="4">
        <v>1188</v>
      </c>
      <c r="K20" s="5">
        <v>21</v>
      </c>
      <c r="L20" s="4">
        <v>1124</v>
      </c>
    </row>
    <row r="21" spans="1:12" ht="23.25" thickBot="1">
      <c r="A21" s="3"/>
      <c r="B21" s="3" t="s">
        <v>4846</v>
      </c>
      <c r="C21" s="4">
        <v>2350</v>
      </c>
      <c r="D21" s="4">
        <v>1210</v>
      </c>
      <c r="E21" s="5">
        <v>243</v>
      </c>
      <c r="F21" s="5">
        <v>743</v>
      </c>
      <c r="G21" s="5">
        <v>163</v>
      </c>
      <c r="H21" s="5">
        <v>21</v>
      </c>
      <c r="I21" s="5">
        <v>12</v>
      </c>
      <c r="J21" s="4">
        <v>1182</v>
      </c>
      <c r="K21" s="5">
        <v>28</v>
      </c>
      <c r="L21" s="4">
        <v>1140</v>
      </c>
    </row>
    <row r="22" spans="1:12" ht="23.25" thickBot="1">
      <c r="A22" s="3"/>
      <c r="B22" s="3" t="s">
        <v>4845</v>
      </c>
      <c r="C22" s="4">
        <v>3286</v>
      </c>
      <c r="D22" s="4">
        <v>1563</v>
      </c>
      <c r="E22" s="5">
        <v>387</v>
      </c>
      <c r="F22" s="5">
        <v>940</v>
      </c>
      <c r="G22" s="5">
        <v>185</v>
      </c>
      <c r="H22" s="5">
        <v>27</v>
      </c>
      <c r="I22" s="5">
        <v>7</v>
      </c>
      <c r="J22" s="4">
        <v>1546</v>
      </c>
      <c r="K22" s="5">
        <v>17</v>
      </c>
      <c r="L22" s="4">
        <v>1723</v>
      </c>
    </row>
    <row r="23" spans="1:12" ht="17.25" thickBot="1">
      <c r="A23" s="3" t="s">
        <v>4844</v>
      </c>
      <c r="B23" s="3" t="s">
        <v>36</v>
      </c>
      <c r="C23" s="4">
        <v>8038</v>
      </c>
      <c r="D23" s="4">
        <v>5386</v>
      </c>
      <c r="E23" s="4">
        <v>1294</v>
      </c>
      <c r="F23" s="4">
        <v>3103</v>
      </c>
      <c r="G23" s="5">
        <v>811</v>
      </c>
      <c r="H23" s="5">
        <v>51</v>
      </c>
      <c r="I23" s="5">
        <v>28</v>
      </c>
      <c r="J23" s="4">
        <v>5287</v>
      </c>
      <c r="K23" s="5">
        <v>99</v>
      </c>
      <c r="L23" s="4">
        <v>2652</v>
      </c>
    </row>
    <row r="24" spans="1:12" ht="23.25" thickBot="1">
      <c r="A24" s="3"/>
      <c r="B24" s="3" t="s">
        <v>37</v>
      </c>
      <c r="C24" s="4">
        <v>2229</v>
      </c>
      <c r="D24" s="4">
        <v>2229</v>
      </c>
      <c r="E24" s="5">
        <v>646</v>
      </c>
      <c r="F24" s="4">
        <v>1217</v>
      </c>
      <c r="G24" s="5">
        <v>306</v>
      </c>
      <c r="H24" s="5">
        <v>15</v>
      </c>
      <c r="I24" s="5">
        <v>4</v>
      </c>
      <c r="J24" s="4">
        <v>2188</v>
      </c>
      <c r="K24" s="5">
        <v>41</v>
      </c>
      <c r="L24" s="5">
        <v>0</v>
      </c>
    </row>
    <row r="25" spans="1:12" ht="23.25" thickBot="1">
      <c r="A25" s="3"/>
      <c r="B25" s="3" t="s">
        <v>4843</v>
      </c>
      <c r="C25" s="4">
        <v>2567</v>
      </c>
      <c r="D25" s="4">
        <v>1538</v>
      </c>
      <c r="E25" s="5">
        <v>325</v>
      </c>
      <c r="F25" s="5">
        <v>901</v>
      </c>
      <c r="G25" s="5">
        <v>260</v>
      </c>
      <c r="H25" s="5">
        <v>16</v>
      </c>
      <c r="I25" s="5">
        <v>8</v>
      </c>
      <c r="J25" s="4">
        <v>1510</v>
      </c>
      <c r="K25" s="5">
        <v>28</v>
      </c>
      <c r="L25" s="4">
        <v>1029</v>
      </c>
    </row>
    <row r="26" spans="1:12" ht="23.25" thickBot="1">
      <c r="A26" s="3"/>
      <c r="B26" s="3" t="s">
        <v>4842</v>
      </c>
      <c r="C26" s="4">
        <v>1996</v>
      </c>
      <c r="D26" s="5">
        <v>936</v>
      </c>
      <c r="E26" s="5">
        <v>191</v>
      </c>
      <c r="F26" s="5">
        <v>564</v>
      </c>
      <c r="G26" s="5">
        <v>140</v>
      </c>
      <c r="H26" s="5">
        <v>15</v>
      </c>
      <c r="I26" s="5">
        <v>8</v>
      </c>
      <c r="J26" s="5">
        <v>918</v>
      </c>
      <c r="K26" s="5">
        <v>18</v>
      </c>
      <c r="L26" s="4">
        <v>1060</v>
      </c>
    </row>
    <row r="27" spans="1:12" ht="23.25" thickBot="1">
      <c r="A27" s="3"/>
      <c r="B27" s="3" t="s">
        <v>4841</v>
      </c>
      <c r="C27" s="4">
        <v>1246</v>
      </c>
      <c r="D27" s="5">
        <v>683</v>
      </c>
      <c r="E27" s="5">
        <v>132</v>
      </c>
      <c r="F27" s="5">
        <v>421</v>
      </c>
      <c r="G27" s="5">
        <v>105</v>
      </c>
      <c r="H27" s="5">
        <v>5</v>
      </c>
      <c r="I27" s="5">
        <v>8</v>
      </c>
      <c r="J27" s="5">
        <v>671</v>
      </c>
      <c r="K27" s="5">
        <v>12</v>
      </c>
      <c r="L27" s="5">
        <v>563</v>
      </c>
    </row>
    <row r="28" spans="1:12" ht="17.25" thickBot="1">
      <c r="A28" s="3" t="s">
        <v>4840</v>
      </c>
      <c r="B28" s="3" t="s">
        <v>36</v>
      </c>
      <c r="C28" s="4">
        <v>17840</v>
      </c>
      <c r="D28" s="4">
        <v>11744</v>
      </c>
      <c r="E28" s="4">
        <v>3660</v>
      </c>
      <c r="F28" s="4">
        <v>5910</v>
      </c>
      <c r="G28" s="4">
        <v>1874</v>
      </c>
      <c r="H28" s="5">
        <v>90</v>
      </c>
      <c r="I28" s="5">
        <v>54</v>
      </c>
      <c r="J28" s="4">
        <v>11588</v>
      </c>
      <c r="K28" s="5">
        <v>156</v>
      </c>
      <c r="L28" s="4">
        <v>6096</v>
      </c>
    </row>
    <row r="29" spans="1:12" ht="23.25" thickBot="1">
      <c r="A29" s="3"/>
      <c r="B29" s="3" t="s">
        <v>37</v>
      </c>
      <c r="C29" s="4">
        <v>4116</v>
      </c>
      <c r="D29" s="4">
        <v>4116</v>
      </c>
      <c r="E29" s="4">
        <v>1556</v>
      </c>
      <c r="F29" s="4">
        <v>1839</v>
      </c>
      <c r="G29" s="5">
        <v>624</v>
      </c>
      <c r="H29" s="5">
        <v>25</v>
      </c>
      <c r="I29" s="5">
        <v>22</v>
      </c>
      <c r="J29" s="4">
        <v>4066</v>
      </c>
      <c r="K29" s="5">
        <v>50</v>
      </c>
      <c r="L29" s="5">
        <v>0</v>
      </c>
    </row>
    <row r="30" spans="1:12" ht="17.25" thickBot="1">
      <c r="A30" s="3"/>
      <c r="B30" s="3" t="s">
        <v>4839</v>
      </c>
      <c r="C30" s="4">
        <v>2584</v>
      </c>
      <c r="D30" s="4">
        <v>1643</v>
      </c>
      <c r="E30" s="5">
        <v>533</v>
      </c>
      <c r="F30" s="5">
        <v>822</v>
      </c>
      <c r="G30" s="5">
        <v>251</v>
      </c>
      <c r="H30" s="5">
        <v>9</v>
      </c>
      <c r="I30" s="5">
        <v>7</v>
      </c>
      <c r="J30" s="4">
        <v>1622</v>
      </c>
      <c r="K30" s="5">
        <v>21</v>
      </c>
      <c r="L30" s="5">
        <v>941</v>
      </c>
    </row>
    <row r="31" spans="1:12" ht="17.25" thickBot="1">
      <c r="A31" s="3"/>
      <c r="B31" s="3" t="s">
        <v>4838</v>
      </c>
      <c r="C31" s="4">
        <v>1899</v>
      </c>
      <c r="D31" s="5">
        <v>879</v>
      </c>
      <c r="E31" s="5">
        <v>182</v>
      </c>
      <c r="F31" s="5">
        <v>532</v>
      </c>
      <c r="G31" s="5">
        <v>132</v>
      </c>
      <c r="H31" s="5">
        <v>11</v>
      </c>
      <c r="I31" s="5">
        <v>8</v>
      </c>
      <c r="J31" s="5">
        <v>865</v>
      </c>
      <c r="K31" s="5">
        <v>14</v>
      </c>
      <c r="L31" s="4">
        <v>1020</v>
      </c>
    </row>
    <row r="32" spans="1:12" ht="17.25" thickBot="1">
      <c r="A32" s="3"/>
      <c r="B32" s="3" t="s">
        <v>4837</v>
      </c>
      <c r="C32" s="4">
        <v>1753</v>
      </c>
      <c r="D32" s="5">
        <v>918</v>
      </c>
      <c r="E32" s="5">
        <v>224</v>
      </c>
      <c r="F32" s="5">
        <v>491</v>
      </c>
      <c r="G32" s="5">
        <v>185</v>
      </c>
      <c r="H32" s="5">
        <v>10</v>
      </c>
      <c r="I32" s="5">
        <v>0</v>
      </c>
      <c r="J32" s="5">
        <v>910</v>
      </c>
      <c r="K32" s="5">
        <v>8</v>
      </c>
      <c r="L32" s="5">
        <v>835</v>
      </c>
    </row>
    <row r="33" spans="1:12" ht="17.25" thickBot="1">
      <c r="A33" s="3"/>
      <c r="B33" s="3" t="s">
        <v>4836</v>
      </c>
      <c r="C33" s="4">
        <v>2079</v>
      </c>
      <c r="D33" s="4">
        <v>1265</v>
      </c>
      <c r="E33" s="5">
        <v>324</v>
      </c>
      <c r="F33" s="5">
        <v>697</v>
      </c>
      <c r="G33" s="5">
        <v>201</v>
      </c>
      <c r="H33" s="5">
        <v>11</v>
      </c>
      <c r="I33" s="5">
        <v>8</v>
      </c>
      <c r="J33" s="4">
        <v>1241</v>
      </c>
      <c r="K33" s="5">
        <v>24</v>
      </c>
      <c r="L33" s="5">
        <v>814</v>
      </c>
    </row>
    <row r="34" spans="1:12" ht="17.25" thickBot="1">
      <c r="A34" s="3"/>
      <c r="B34" s="3" t="s">
        <v>4835</v>
      </c>
      <c r="C34" s="4">
        <v>3161</v>
      </c>
      <c r="D34" s="4">
        <v>1587</v>
      </c>
      <c r="E34" s="5">
        <v>453</v>
      </c>
      <c r="F34" s="5">
        <v>860</v>
      </c>
      <c r="G34" s="5">
        <v>230</v>
      </c>
      <c r="H34" s="5">
        <v>15</v>
      </c>
      <c r="I34" s="5">
        <v>8</v>
      </c>
      <c r="J34" s="4">
        <v>1566</v>
      </c>
      <c r="K34" s="5">
        <v>21</v>
      </c>
      <c r="L34" s="4">
        <v>1574</v>
      </c>
    </row>
    <row r="35" spans="1:12" ht="17.25" thickBot="1">
      <c r="A35" s="3"/>
      <c r="B35" s="3" t="s">
        <v>4834</v>
      </c>
      <c r="C35" s="4">
        <v>2248</v>
      </c>
      <c r="D35" s="4">
        <v>1336</v>
      </c>
      <c r="E35" s="5">
        <v>388</v>
      </c>
      <c r="F35" s="5">
        <v>669</v>
      </c>
      <c r="G35" s="5">
        <v>251</v>
      </c>
      <c r="H35" s="5">
        <v>9</v>
      </c>
      <c r="I35" s="5">
        <v>1</v>
      </c>
      <c r="J35" s="4">
        <v>1318</v>
      </c>
      <c r="K35" s="5">
        <v>18</v>
      </c>
      <c r="L35" s="5">
        <v>912</v>
      </c>
    </row>
    <row r="36" spans="1:12" ht="17.25" thickBot="1">
      <c r="A36" s="3" t="s">
        <v>4833</v>
      </c>
      <c r="B36" s="3" t="s">
        <v>36</v>
      </c>
      <c r="C36" s="4">
        <v>21692</v>
      </c>
      <c r="D36" s="4">
        <v>13776</v>
      </c>
      <c r="E36" s="4">
        <v>3665</v>
      </c>
      <c r="F36" s="4">
        <v>7717</v>
      </c>
      <c r="G36" s="4">
        <v>2044</v>
      </c>
      <c r="H36" s="5">
        <v>108</v>
      </c>
      <c r="I36" s="5">
        <v>48</v>
      </c>
      <c r="J36" s="4">
        <v>13582</v>
      </c>
      <c r="K36" s="5">
        <v>194</v>
      </c>
      <c r="L36" s="4">
        <v>7916</v>
      </c>
    </row>
    <row r="37" spans="1:12" ht="23.25" thickBot="1">
      <c r="A37" s="3"/>
      <c r="B37" s="3" t="s">
        <v>37</v>
      </c>
      <c r="C37" s="4">
        <v>2328</v>
      </c>
      <c r="D37" s="4">
        <v>2328</v>
      </c>
      <c r="E37" s="5">
        <v>826</v>
      </c>
      <c r="F37" s="4">
        <v>1237</v>
      </c>
      <c r="G37" s="5">
        <v>228</v>
      </c>
      <c r="H37" s="5">
        <v>16</v>
      </c>
      <c r="I37" s="5">
        <v>5</v>
      </c>
      <c r="J37" s="4">
        <v>2312</v>
      </c>
      <c r="K37" s="5">
        <v>16</v>
      </c>
      <c r="L37" s="5">
        <v>0</v>
      </c>
    </row>
    <row r="38" spans="1:12" ht="17.25" thickBot="1">
      <c r="A38" s="3"/>
      <c r="B38" s="3" t="s">
        <v>4832</v>
      </c>
      <c r="C38" s="4">
        <v>2896</v>
      </c>
      <c r="D38" s="4">
        <v>1508</v>
      </c>
      <c r="E38" s="5">
        <v>369</v>
      </c>
      <c r="F38" s="5">
        <v>834</v>
      </c>
      <c r="G38" s="5">
        <v>255</v>
      </c>
      <c r="H38" s="5">
        <v>22</v>
      </c>
      <c r="I38" s="5">
        <v>5</v>
      </c>
      <c r="J38" s="4">
        <v>1485</v>
      </c>
      <c r="K38" s="5">
        <v>23</v>
      </c>
      <c r="L38" s="4">
        <v>1388</v>
      </c>
    </row>
    <row r="39" spans="1:12" ht="17.25" thickBot="1">
      <c r="A39" s="3"/>
      <c r="B39" s="3" t="s">
        <v>4831</v>
      </c>
      <c r="C39" s="4">
        <v>3200</v>
      </c>
      <c r="D39" s="4">
        <v>1844</v>
      </c>
      <c r="E39" s="5">
        <v>357</v>
      </c>
      <c r="F39" s="4">
        <v>1053</v>
      </c>
      <c r="G39" s="5">
        <v>365</v>
      </c>
      <c r="H39" s="5">
        <v>20</v>
      </c>
      <c r="I39" s="5">
        <v>7</v>
      </c>
      <c r="J39" s="4">
        <v>1802</v>
      </c>
      <c r="K39" s="5">
        <v>42</v>
      </c>
      <c r="L39" s="4">
        <v>1356</v>
      </c>
    </row>
    <row r="40" spans="1:12" ht="17.25" thickBot="1">
      <c r="A40" s="3"/>
      <c r="B40" s="3" t="s">
        <v>4830</v>
      </c>
      <c r="C40" s="4">
        <v>2621</v>
      </c>
      <c r="D40" s="4">
        <v>1390</v>
      </c>
      <c r="E40" s="5">
        <v>337</v>
      </c>
      <c r="F40" s="5">
        <v>751</v>
      </c>
      <c r="G40" s="5">
        <v>266</v>
      </c>
      <c r="H40" s="5">
        <v>6</v>
      </c>
      <c r="I40" s="5">
        <v>11</v>
      </c>
      <c r="J40" s="4">
        <v>1371</v>
      </c>
      <c r="K40" s="5">
        <v>19</v>
      </c>
      <c r="L40" s="4">
        <v>1231</v>
      </c>
    </row>
    <row r="41" spans="1:12" ht="17.25" thickBot="1">
      <c r="A41" s="3"/>
      <c r="B41" s="3" t="s">
        <v>4829</v>
      </c>
      <c r="C41" s="4">
        <v>3190</v>
      </c>
      <c r="D41" s="4">
        <v>1929</v>
      </c>
      <c r="E41" s="5">
        <v>469</v>
      </c>
      <c r="F41" s="4">
        <v>1025</v>
      </c>
      <c r="G41" s="5">
        <v>376</v>
      </c>
      <c r="H41" s="5">
        <v>15</v>
      </c>
      <c r="I41" s="5">
        <v>8</v>
      </c>
      <c r="J41" s="4">
        <v>1893</v>
      </c>
      <c r="K41" s="5">
        <v>36</v>
      </c>
      <c r="L41" s="4">
        <v>1261</v>
      </c>
    </row>
    <row r="42" spans="1:12" ht="17.25" thickBot="1">
      <c r="A42" s="3"/>
      <c r="B42" s="3" t="s">
        <v>4828</v>
      </c>
      <c r="C42" s="4">
        <v>1759</v>
      </c>
      <c r="D42" s="4">
        <v>1168</v>
      </c>
      <c r="E42" s="5">
        <v>379</v>
      </c>
      <c r="F42" s="5">
        <v>637</v>
      </c>
      <c r="G42" s="5">
        <v>122</v>
      </c>
      <c r="H42" s="5">
        <v>10</v>
      </c>
      <c r="I42" s="5">
        <v>1</v>
      </c>
      <c r="J42" s="4">
        <v>1149</v>
      </c>
      <c r="K42" s="5">
        <v>19</v>
      </c>
      <c r="L42" s="5">
        <v>591</v>
      </c>
    </row>
    <row r="43" spans="1:12" ht="17.25" thickBot="1">
      <c r="A43" s="3"/>
      <c r="B43" s="3" t="s">
        <v>4827</v>
      </c>
      <c r="C43" s="4">
        <v>3161</v>
      </c>
      <c r="D43" s="4">
        <v>1888</v>
      </c>
      <c r="E43" s="5">
        <v>463</v>
      </c>
      <c r="F43" s="4">
        <v>1189</v>
      </c>
      <c r="G43" s="5">
        <v>206</v>
      </c>
      <c r="H43" s="5">
        <v>4</v>
      </c>
      <c r="I43" s="5">
        <v>4</v>
      </c>
      <c r="J43" s="4">
        <v>1866</v>
      </c>
      <c r="K43" s="5">
        <v>22</v>
      </c>
      <c r="L43" s="4">
        <v>1273</v>
      </c>
    </row>
    <row r="44" spans="1:12" ht="17.25" thickBot="1">
      <c r="A44" s="3"/>
      <c r="B44" s="3" t="s">
        <v>4826</v>
      </c>
      <c r="C44" s="4">
        <v>2537</v>
      </c>
      <c r="D44" s="4">
        <v>1721</v>
      </c>
      <c r="E44" s="5">
        <v>465</v>
      </c>
      <c r="F44" s="5">
        <v>991</v>
      </c>
      <c r="G44" s="5">
        <v>226</v>
      </c>
      <c r="H44" s="5">
        <v>15</v>
      </c>
      <c r="I44" s="5">
        <v>7</v>
      </c>
      <c r="J44" s="4">
        <v>1704</v>
      </c>
      <c r="K44" s="5">
        <v>17</v>
      </c>
      <c r="L44" s="5">
        <v>816</v>
      </c>
    </row>
    <row r="45" spans="1:12" ht="17.25" thickBot="1">
      <c r="A45" s="3" t="s">
        <v>4825</v>
      </c>
      <c r="B45" s="3" t="s">
        <v>36</v>
      </c>
      <c r="C45" s="4">
        <v>16982</v>
      </c>
      <c r="D45" s="4">
        <v>10001</v>
      </c>
      <c r="E45" s="4">
        <v>2504</v>
      </c>
      <c r="F45" s="4">
        <v>5725</v>
      </c>
      <c r="G45" s="4">
        <v>1468</v>
      </c>
      <c r="H45" s="5">
        <v>83</v>
      </c>
      <c r="I45" s="5">
        <v>68</v>
      </c>
      <c r="J45" s="4">
        <v>9848</v>
      </c>
      <c r="K45" s="5">
        <v>153</v>
      </c>
      <c r="L45" s="4">
        <v>6981</v>
      </c>
    </row>
    <row r="46" spans="1:12" ht="23.25" thickBot="1">
      <c r="A46" s="3"/>
      <c r="B46" s="3" t="s">
        <v>37</v>
      </c>
      <c r="C46" s="4">
        <v>3143</v>
      </c>
      <c r="D46" s="4">
        <v>3142</v>
      </c>
      <c r="E46" s="5">
        <v>965</v>
      </c>
      <c r="F46" s="4">
        <v>1701</v>
      </c>
      <c r="G46" s="5">
        <v>411</v>
      </c>
      <c r="H46" s="5">
        <v>17</v>
      </c>
      <c r="I46" s="5">
        <v>14</v>
      </c>
      <c r="J46" s="4">
        <v>3108</v>
      </c>
      <c r="K46" s="5">
        <v>34</v>
      </c>
      <c r="L46" s="5">
        <v>1</v>
      </c>
    </row>
    <row r="47" spans="1:12" ht="23.25" thickBot="1">
      <c r="A47" s="3"/>
      <c r="B47" s="3" t="s">
        <v>4824</v>
      </c>
      <c r="C47" s="4">
        <v>2483</v>
      </c>
      <c r="D47" s="4">
        <v>1173</v>
      </c>
      <c r="E47" s="5">
        <v>249</v>
      </c>
      <c r="F47" s="5">
        <v>689</v>
      </c>
      <c r="G47" s="5">
        <v>202</v>
      </c>
      <c r="H47" s="5">
        <v>10</v>
      </c>
      <c r="I47" s="5">
        <v>5</v>
      </c>
      <c r="J47" s="4">
        <v>1155</v>
      </c>
      <c r="K47" s="5">
        <v>18</v>
      </c>
      <c r="L47" s="4">
        <v>1310</v>
      </c>
    </row>
    <row r="48" spans="1:12" ht="23.25" thickBot="1">
      <c r="A48" s="3"/>
      <c r="B48" s="3" t="s">
        <v>4823</v>
      </c>
      <c r="C48" s="4">
        <v>2443</v>
      </c>
      <c r="D48" s="4">
        <v>1196</v>
      </c>
      <c r="E48" s="5">
        <v>279</v>
      </c>
      <c r="F48" s="5">
        <v>671</v>
      </c>
      <c r="G48" s="5">
        <v>195</v>
      </c>
      <c r="H48" s="5">
        <v>15</v>
      </c>
      <c r="I48" s="5">
        <v>11</v>
      </c>
      <c r="J48" s="4">
        <v>1171</v>
      </c>
      <c r="K48" s="5">
        <v>25</v>
      </c>
      <c r="L48" s="4">
        <v>1247</v>
      </c>
    </row>
    <row r="49" spans="1:12" ht="23.25" thickBot="1">
      <c r="A49" s="3"/>
      <c r="B49" s="3" t="s">
        <v>4822</v>
      </c>
      <c r="C49" s="4">
        <v>2628</v>
      </c>
      <c r="D49" s="4">
        <v>1253</v>
      </c>
      <c r="E49" s="5">
        <v>275</v>
      </c>
      <c r="F49" s="5">
        <v>712</v>
      </c>
      <c r="G49" s="5">
        <v>219</v>
      </c>
      <c r="H49" s="5">
        <v>12</v>
      </c>
      <c r="I49" s="5">
        <v>13</v>
      </c>
      <c r="J49" s="4">
        <v>1231</v>
      </c>
      <c r="K49" s="5">
        <v>22</v>
      </c>
      <c r="L49" s="4">
        <v>1375</v>
      </c>
    </row>
    <row r="50" spans="1:12" ht="23.25" thickBot="1">
      <c r="A50" s="3"/>
      <c r="B50" s="3" t="s">
        <v>4821</v>
      </c>
      <c r="C50" s="4">
        <v>3460</v>
      </c>
      <c r="D50" s="4">
        <v>1785</v>
      </c>
      <c r="E50" s="5">
        <v>397</v>
      </c>
      <c r="F50" s="4">
        <v>1104</v>
      </c>
      <c r="G50" s="5">
        <v>229</v>
      </c>
      <c r="H50" s="5">
        <v>13</v>
      </c>
      <c r="I50" s="5">
        <v>12</v>
      </c>
      <c r="J50" s="4">
        <v>1755</v>
      </c>
      <c r="K50" s="5">
        <v>30</v>
      </c>
      <c r="L50" s="4">
        <v>1675</v>
      </c>
    </row>
    <row r="51" spans="1:12" ht="23.25" thickBot="1">
      <c r="A51" s="3"/>
      <c r="B51" s="3" t="s">
        <v>4820</v>
      </c>
      <c r="C51" s="4">
        <v>2825</v>
      </c>
      <c r="D51" s="4">
        <v>1452</v>
      </c>
      <c r="E51" s="5">
        <v>339</v>
      </c>
      <c r="F51" s="5">
        <v>848</v>
      </c>
      <c r="G51" s="5">
        <v>212</v>
      </c>
      <c r="H51" s="5">
        <v>16</v>
      </c>
      <c r="I51" s="5">
        <v>13</v>
      </c>
      <c r="J51" s="4">
        <v>1428</v>
      </c>
      <c r="K51" s="5">
        <v>24</v>
      </c>
      <c r="L51" s="4">
        <v>1373</v>
      </c>
    </row>
    <row r="52" spans="1:12" ht="17.25" thickBot="1">
      <c r="A52" s="3" t="s">
        <v>4819</v>
      </c>
      <c r="B52" s="3" t="s">
        <v>36</v>
      </c>
      <c r="C52" s="4">
        <v>15647</v>
      </c>
      <c r="D52" s="4">
        <v>9496</v>
      </c>
      <c r="E52" s="4">
        <v>2197</v>
      </c>
      <c r="F52" s="4">
        <v>5556</v>
      </c>
      <c r="G52" s="4">
        <v>1439</v>
      </c>
      <c r="H52" s="5">
        <v>76</v>
      </c>
      <c r="I52" s="5">
        <v>62</v>
      </c>
      <c r="J52" s="4">
        <v>9330</v>
      </c>
      <c r="K52" s="5">
        <v>166</v>
      </c>
      <c r="L52" s="4">
        <v>6151</v>
      </c>
    </row>
    <row r="53" spans="1:12" ht="23.25" thickBot="1">
      <c r="A53" s="3"/>
      <c r="B53" s="3" t="s">
        <v>37</v>
      </c>
      <c r="C53" s="4">
        <v>2585</v>
      </c>
      <c r="D53" s="4">
        <v>2584</v>
      </c>
      <c r="E53" s="5">
        <v>752</v>
      </c>
      <c r="F53" s="4">
        <v>1424</v>
      </c>
      <c r="G53" s="5">
        <v>337</v>
      </c>
      <c r="H53" s="5">
        <v>13</v>
      </c>
      <c r="I53" s="5">
        <v>11</v>
      </c>
      <c r="J53" s="4">
        <v>2537</v>
      </c>
      <c r="K53" s="5">
        <v>47</v>
      </c>
      <c r="L53" s="5">
        <v>1</v>
      </c>
    </row>
    <row r="54" spans="1:12" ht="23.25" thickBot="1">
      <c r="A54" s="3"/>
      <c r="B54" s="3" t="s">
        <v>4818</v>
      </c>
      <c r="C54" s="4">
        <v>2607</v>
      </c>
      <c r="D54" s="4">
        <v>1286</v>
      </c>
      <c r="E54" s="5">
        <v>297</v>
      </c>
      <c r="F54" s="5">
        <v>734</v>
      </c>
      <c r="G54" s="5">
        <v>213</v>
      </c>
      <c r="H54" s="5">
        <v>10</v>
      </c>
      <c r="I54" s="5">
        <v>6</v>
      </c>
      <c r="J54" s="4">
        <v>1260</v>
      </c>
      <c r="K54" s="5">
        <v>26</v>
      </c>
      <c r="L54" s="4">
        <v>1321</v>
      </c>
    </row>
    <row r="55" spans="1:12" ht="23.25" thickBot="1">
      <c r="A55" s="3"/>
      <c r="B55" s="3" t="s">
        <v>4817</v>
      </c>
      <c r="C55" s="4">
        <v>1804</v>
      </c>
      <c r="D55" s="5">
        <v>964</v>
      </c>
      <c r="E55" s="5">
        <v>172</v>
      </c>
      <c r="F55" s="5">
        <v>590</v>
      </c>
      <c r="G55" s="5">
        <v>157</v>
      </c>
      <c r="H55" s="5">
        <v>10</v>
      </c>
      <c r="I55" s="5">
        <v>11</v>
      </c>
      <c r="J55" s="5">
        <v>940</v>
      </c>
      <c r="K55" s="5">
        <v>24</v>
      </c>
      <c r="L55" s="5">
        <v>840</v>
      </c>
    </row>
    <row r="56" spans="1:12" ht="23.25" thickBot="1">
      <c r="A56" s="3"/>
      <c r="B56" s="3" t="s">
        <v>4816</v>
      </c>
      <c r="C56" s="4">
        <v>2391</v>
      </c>
      <c r="D56" s="4">
        <v>1145</v>
      </c>
      <c r="E56" s="5">
        <v>258</v>
      </c>
      <c r="F56" s="5">
        <v>646</v>
      </c>
      <c r="G56" s="5">
        <v>201</v>
      </c>
      <c r="H56" s="5">
        <v>9</v>
      </c>
      <c r="I56" s="5">
        <v>11</v>
      </c>
      <c r="J56" s="4">
        <v>1125</v>
      </c>
      <c r="K56" s="5">
        <v>20</v>
      </c>
      <c r="L56" s="4">
        <v>1246</v>
      </c>
    </row>
    <row r="57" spans="1:12" ht="23.25" thickBot="1">
      <c r="A57" s="3"/>
      <c r="B57" s="3" t="s">
        <v>4815</v>
      </c>
      <c r="C57" s="4">
        <v>2167</v>
      </c>
      <c r="D57" s="4">
        <v>1215</v>
      </c>
      <c r="E57" s="5">
        <v>247</v>
      </c>
      <c r="F57" s="5">
        <v>771</v>
      </c>
      <c r="G57" s="5">
        <v>155</v>
      </c>
      <c r="H57" s="5">
        <v>14</v>
      </c>
      <c r="I57" s="5">
        <v>10</v>
      </c>
      <c r="J57" s="4">
        <v>1197</v>
      </c>
      <c r="K57" s="5">
        <v>18</v>
      </c>
      <c r="L57" s="5">
        <v>952</v>
      </c>
    </row>
    <row r="58" spans="1:12" ht="23.25" thickBot="1">
      <c r="A58" s="3"/>
      <c r="B58" s="3" t="s">
        <v>4814</v>
      </c>
      <c r="C58" s="4">
        <v>2135</v>
      </c>
      <c r="D58" s="4">
        <v>1336</v>
      </c>
      <c r="E58" s="5">
        <v>304</v>
      </c>
      <c r="F58" s="5">
        <v>808</v>
      </c>
      <c r="G58" s="5">
        <v>190</v>
      </c>
      <c r="H58" s="5">
        <v>9</v>
      </c>
      <c r="I58" s="5">
        <v>8</v>
      </c>
      <c r="J58" s="4">
        <v>1319</v>
      </c>
      <c r="K58" s="5">
        <v>17</v>
      </c>
      <c r="L58" s="5">
        <v>799</v>
      </c>
    </row>
    <row r="59" spans="1:12" ht="23.25" thickBot="1">
      <c r="A59" s="3"/>
      <c r="B59" s="3" t="s">
        <v>4813</v>
      </c>
      <c r="C59" s="4">
        <v>1958</v>
      </c>
      <c r="D59" s="5">
        <v>966</v>
      </c>
      <c r="E59" s="5">
        <v>167</v>
      </c>
      <c r="F59" s="5">
        <v>583</v>
      </c>
      <c r="G59" s="5">
        <v>186</v>
      </c>
      <c r="H59" s="5">
        <v>11</v>
      </c>
      <c r="I59" s="5">
        <v>5</v>
      </c>
      <c r="J59" s="5">
        <v>952</v>
      </c>
      <c r="K59" s="5">
        <v>14</v>
      </c>
      <c r="L59" s="5">
        <v>992</v>
      </c>
    </row>
    <row r="60" spans="1:12" ht="17.25" thickBot="1">
      <c r="A60" s="3" t="s">
        <v>4812</v>
      </c>
      <c r="B60" s="3" t="s">
        <v>36</v>
      </c>
      <c r="C60" s="4">
        <v>11710</v>
      </c>
      <c r="D60" s="4">
        <v>7293</v>
      </c>
      <c r="E60" s="4">
        <v>1869</v>
      </c>
      <c r="F60" s="4">
        <v>4143</v>
      </c>
      <c r="G60" s="4">
        <v>1085</v>
      </c>
      <c r="H60" s="5">
        <v>49</v>
      </c>
      <c r="I60" s="5">
        <v>40</v>
      </c>
      <c r="J60" s="4">
        <v>7186</v>
      </c>
      <c r="K60" s="5">
        <v>107</v>
      </c>
      <c r="L60" s="4">
        <v>4417</v>
      </c>
    </row>
    <row r="61" spans="1:12" ht="23.25" thickBot="1">
      <c r="A61" s="3"/>
      <c r="B61" s="3" t="s">
        <v>37</v>
      </c>
      <c r="C61" s="4">
        <v>2154</v>
      </c>
      <c r="D61" s="4">
        <v>2154</v>
      </c>
      <c r="E61" s="5">
        <v>685</v>
      </c>
      <c r="F61" s="4">
        <v>1158</v>
      </c>
      <c r="G61" s="5">
        <v>272</v>
      </c>
      <c r="H61" s="5">
        <v>11</v>
      </c>
      <c r="I61" s="5">
        <v>6</v>
      </c>
      <c r="J61" s="4">
        <v>2132</v>
      </c>
      <c r="K61" s="5">
        <v>22</v>
      </c>
      <c r="L61" s="5">
        <v>0</v>
      </c>
    </row>
    <row r="62" spans="1:12" ht="17.25" thickBot="1">
      <c r="A62" s="3"/>
      <c r="B62" s="3" t="s">
        <v>4811</v>
      </c>
      <c r="C62" s="4">
        <v>1949</v>
      </c>
      <c r="D62" s="5">
        <v>966</v>
      </c>
      <c r="E62" s="5">
        <v>229</v>
      </c>
      <c r="F62" s="5">
        <v>551</v>
      </c>
      <c r="G62" s="5">
        <v>158</v>
      </c>
      <c r="H62" s="5">
        <v>5</v>
      </c>
      <c r="I62" s="5">
        <v>13</v>
      </c>
      <c r="J62" s="5">
        <v>956</v>
      </c>
      <c r="K62" s="5">
        <v>10</v>
      </c>
      <c r="L62" s="5">
        <v>983</v>
      </c>
    </row>
    <row r="63" spans="1:12" ht="17.25" thickBot="1">
      <c r="A63" s="3"/>
      <c r="B63" s="3" t="s">
        <v>4810</v>
      </c>
      <c r="C63" s="4">
        <v>2295</v>
      </c>
      <c r="D63" s="4">
        <v>1351</v>
      </c>
      <c r="E63" s="5">
        <v>309</v>
      </c>
      <c r="F63" s="5">
        <v>791</v>
      </c>
      <c r="G63" s="5">
        <v>223</v>
      </c>
      <c r="H63" s="5">
        <v>10</v>
      </c>
      <c r="I63" s="5">
        <v>6</v>
      </c>
      <c r="J63" s="4">
        <v>1339</v>
      </c>
      <c r="K63" s="5">
        <v>12</v>
      </c>
      <c r="L63" s="5">
        <v>944</v>
      </c>
    </row>
    <row r="64" spans="1:12" ht="17.25" thickBot="1">
      <c r="A64" s="3"/>
      <c r="B64" s="3" t="s">
        <v>4809</v>
      </c>
      <c r="C64" s="4">
        <v>2268</v>
      </c>
      <c r="D64" s="4">
        <v>1319</v>
      </c>
      <c r="E64" s="5">
        <v>333</v>
      </c>
      <c r="F64" s="5">
        <v>711</v>
      </c>
      <c r="G64" s="5">
        <v>225</v>
      </c>
      <c r="H64" s="5">
        <v>8</v>
      </c>
      <c r="I64" s="5">
        <v>8</v>
      </c>
      <c r="J64" s="4">
        <v>1285</v>
      </c>
      <c r="K64" s="5">
        <v>34</v>
      </c>
      <c r="L64" s="5">
        <v>949</v>
      </c>
    </row>
    <row r="65" spans="1:12" ht="17.25" thickBot="1">
      <c r="A65" s="3"/>
      <c r="B65" s="3" t="s">
        <v>4808</v>
      </c>
      <c r="C65" s="4">
        <v>3044</v>
      </c>
      <c r="D65" s="4">
        <v>1503</v>
      </c>
      <c r="E65" s="5">
        <v>313</v>
      </c>
      <c r="F65" s="5">
        <v>932</v>
      </c>
      <c r="G65" s="5">
        <v>207</v>
      </c>
      <c r="H65" s="5">
        <v>15</v>
      </c>
      <c r="I65" s="5">
        <v>7</v>
      </c>
      <c r="J65" s="4">
        <v>1474</v>
      </c>
      <c r="K65" s="5">
        <v>29</v>
      </c>
      <c r="L65" s="4">
        <v>1541</v>
      </c>
    </row>
    <row r="66" spans="1:12" ht="23.25" thickBot="1">
      <c r="A66" s="3" t="s">
        <v>97</v>
      </c>
      <c r="B66" s="3"/>
      <c r="C66" s="5">
        <v>0</v>
      </c>
      <c r="D66" s="5">
        <v>2</v>
      </c>
      <c r="E66" s="5">
        <v>1</v>
      </c>
      <c r="F66" s="5">
        <v>1</v>
      </c>
      <c r="G66" s="5">
        <v>0</v>
      </c>
      <c r="H66" s="5">
        <v>0</v>
      </c>
      <c r="I66" s="5">
        <v>0</v>
      </c>
      <c r="J66" s="5">
        <v>2</v>
      </c>
      <c r="K66" s="5">
        <v>0</v>
      </c>
      <c r="L66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BA706-3A9B-41D6-911A-A9D7A5BA6094}">
  <sheetPr>
    <tabColor theme="5" tint="0.59999389629810485"/>
  </sheetPr>
  <dimension ref="A1:X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9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0" t="s">
        <v>7</v>
      </c>
      <c r="F2" s="10" t="s">
        <v>9</v>
      </c>
      <c r="G2" s="10" t="s">
        <v>13</v>
      </c>
      <c r="H2" s="10" t="s">
        <v>19</v>
      </c>
      <c r="I2" s="10" t="s">
        <v>27</v>
      </c>
      <c r="J2" s="45" t="s">
        <v>29</v>
      </c>
      <c r="K2" s="10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11" t="s">
        <v>4946</v>
      </c>
      <c r="F3" s="11" t="s">
        <v>4945</v>
      </c>
      <c r="G3" s="11" t="s">
        <v>4944</v>
      </c>
      <c r="H3" s="11" t="s">
        <v>4943</v>
      </c>
      <c r="I3" s="11" t="s">
        <v>4942</v>
      </c>
      <c r="J3" s="44"/>
      <c r="K3" s="11"/>
      <c r="L3" s="44"/>
      <c r="U3" t="s">
        <v>3</v>
      </c>
      <c r="V3" t="str">
        <f t="shared" si="0"/>
        <v>박형룡</v>
      </c>
      <c r="W3" t="str">
        <f t="shared" si="0"/>
        <v>추경호</v>
      </c>
      <c r="X3" t="str">
        <f t="shared" si="0"/>
        <v>조정훈</v>
      </c>
    </row>
    <row r="4" spans="1:24" ht="17.25" thickBot="1">
      <c r="A4" s="3" t="s">
        <v>30</v>
      </c>
      <c r="B4" s="3"/>
      <c r="C4" s="4">
        <v>208115</v>
      </c>
      <c r="D4" s="4">
        <v>133611</v>
      </c>
      <c r="E4" s="4">
        <v>35649</v>
      </c>
      <c r="F4" s="4">
        <v>88846</v>
      </c>
      <c r="G4" s="4">
        <v>1992</v>
      </c>
      <c r="H4" s="4">
        <v>1304</v>
      </c>
      <c r="I4" s="4">
        <v>4147</v>
      </c>
      <c r="J4" s="4">
        <v>131938</v>
      </c>
      <c r="K4" s="4">
        <v>1673</v>
      </c>
      <c r="L4" s="4">
        <v>74504</v>
      </c>
      <c r="V4" s="8"/>
      <c r="W4" s="8"/>
      <c r="X4" s="8"/>
    </row>
    <row r="5" spans="1:24" ht="23.25" thickBot="1">
      <c r="A5" s="3" t="s">
        <v>31</v>
      </c>
      <c r="B5" s="3"/>
      <c r="C5" s="5">
        <v>479</v>
      </c>
      <c r="D5" s="5">
        <v>447</v>
      </c>
      <c r="E5" s="5">
        <v>105</v>
      </c>
      <c r="F5" s="5">
        <v>254</v>
      </c>
      <c r="G5" s="5">
        <v>22</v>
      </c>
      <c r="H5" s="5">
        <v>9</v>
      </c>
      <c r="I5" s="5">
        <v>30</v>
      </c>
      <c r="J5" s="5">
        <v>420</v>
      </c>
      <c r="K5" s="5">
        <v>27</v>
      </c>
      <c r="L5" s="5">
        <v>32</v>
      </c>
      <c r="T5" t="s">
        <v>2929</v>
      </c>
      <c r="U5">
        <f>SUMIF($A:$A,"합계",D:D)</f>
        <v>133611</v>
      </c>
      <c r="V5">
        <f>SUMIF($A:$A,"합계",E:E)</f>
        <v>35649</v>
      </c>
      <c r="W5">
        <f>SUMIF($A:$A,"합계",F:F)</f>
        <v>88846</v>
      </c>
      <c r="X5">
        <f>SUMIF($A:$A,"합계",G:G)</f>
        <v>1992</v>
      </c>
    </row>
    <row r="6" spans="1:24" ht="23.25" thickBot="1">
      <c r="A6" s="3" t="s">
        <v>32</v>
      </c>
      <c r="B6" s="3"/>
      <c r="C6" s="4">
        <v>12064</v>
      </c>
      <c r="D6" s="4">
        <v>12060</v>
      </c>
      <c r="E6" s="4">
        <v>3996</v>
      </c>
      <c r="F6" s="4">
        <v>7091</v>
      </c>
      <c r="G6" s="5">
        <v>178</v>
      </c>
      <c r="H6" s="5">
        <v>117</v>
      </c>
      <c r="I6" s="5">
        <v>443</v>
      </c>
      <c r="J6" s="4">
        <v>11825</v>
      </c>
      <c r="K6" s="5">
        <v>235</v>
      </c>
      <c r="L6" s="5">
        <v>4</v>
      </c>
      <c r="T6" t="s">
        <v>2930</v>
      </c>
      <c r="U6">
        <f>U5-U7</f>
        <v>92375</v>
      </c>
      <c r="V6">
        <f>V5-V7</f>
        <v>21969</v>
      </c>
      <c r="W6">
        <f>W5-W7</f>
        <v>64047</v>
      </c>
      <c r="X6">
        <f>X5-X7</f>
        <v>1375</v>
      </c>
    </row>
    <row r="7" spans="1:24" ht="23.25" thickBot="1">
      <c r="A7" s="3" t="s">
        <v>33</v>
      </c>
      <c r="B7" s="3"/>
      <c r="C7" s="5">
        <v>331</v>
      </c>
      <c r="D7" s="5">
        <v>68</v>
      </c>
      <c r="E7" s="5">
        <v>41</v>
      </c>
      <c r="F7" s="5">
        <v>24</v>
      </c>
      <c r="G7" s="5">
        <v>0</v>
      </c>
      <c r="H7" s="5">
        <v>0</v>
      </c>
      <c r="I7" s="5">
        <v>3</v>
      </c>
      <c r="J7" s="5">
        <v>68</v>
      </c>
      <c r="K7" s="5">
        <v>0</v>
      </c>
      <c r="L7" s="5">
        <v>263</v>
      </c>
      <c r="T7" t="s">
        <v>2931</v>
      </c>
      <c r="U7">
        <f>U11+U10+U9</f>
        <v>41236</v>
      </c>
      <c r="V7">
        <f>V11+V10+V9</f>
        <v>13680</v>
      </c>
      <c r="W7">
        <f>W11+W10+W9</f>
        <v>24799</v>
      </c>
      <c r="X7">
        <f>X11+X10+X9</f>
        <v>617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V8" s="8"/>
      <c r="W8" s="8"/>
      <c r="X8" s="8"/>
    </row>
    <row r="9" spans="1:24" ht="17.25" thickBot="1">
      <c r="A9" s="3" t="s">
        <v>4941</v>
      </c>
      <c r="B9" s="3" t="s">
        <v>36</v>
      </c>
      <c r="C9" s="4">
        <v>39502</v>
      </c>
      <c r="D9" s="4">
        <v>24949</v>
      </c>
      <c r="E9" s="4">
        <v>5622</v>
      </c>
      <c r="F9" s="4">
        <v>17650</v>
      </c>
      <c r="G9" s="5">
        <v>327</v>
      </c>
      <c r="H9" s="5">
        <v>223</v>
      </c>
      <c r="I9" s="5">
        <v>813</v>
      </c>
      <c r="J9" s="4">
        <v>24635</v>
      </c>
      <c r="K9" s="5">
        <v>314</v>
      </c>
      <c r="L9" s="4">
        <v>14553</v>
      </c>
      <c r="T9" t="s">
        <v>2934</v>
      </c>
      <c r="U9">
        <f>SUMIF($A:$A,"거소·선상투표",D:D)+SUMIF($A:$A,"국외부재자투표",D:D)+SUMIF($A:$A,"국외부재자투표(공관)",D:D)</f>
        <v>515</v>
      </c>
      <c r="V9">
        <f t="shared" ref="V9:X11" si="1">SUMIF($A:$A,"거소·선상투표",E:E)+SUMIF($A:$A,"국외부재자투표",E:E)+SUMIF($A:$A,"국외부재자투표(공관)",E:E)</f>
        <v>146</v>
      </c>
      <c r="W9">
        <f t="shared" si="1"/>
        <v>278</v>
      </c>
      <c r="X9">
        <f t="shared" si="1"/>
        <v>22</v>
      </c>
    </row>
    <row r="10" spans="1:24" ht="23.25" thickBot="1">
      <c r="A10" s="3"/>
      <c r="B10" s="3" t="s">
        <v>37</v>
      </c>
      <c r="C10" s="4">
        <v>5472</v>
      </c>
      <c r="D10" s="4">
        <v>5472</v>
      </c>
      <c r="E10" s="4">
        <v>1575</v>
      </c>
      <c r="F10" s="4">
        <v>3550</v>
      </c>
      <c r="G10" s="5">
        <v>66</v>
      </c>
      <c r="H10" s="5">
        <v>50</v>
      </c>
      <c r="I10" s="5">
        <v>157</v>
      </c>
      <c r="J10" s="4">
        <v>5398</v>
      </c>
      <c r="K10" s="5">
        <v>74</v>
      </c>
      <c r="L10" s="5">
        <v>0</v>
      </c>
      <c r="T10" t="s">
        <v>2932</v>
      </c>
      <c r="U10">
        <f>SUMIF($B:$B,"관내사전투표",D:D)</f>
        <v>28661</v>
      </c>
      <c r="V10">
        <f t="shared" ref="V10:X12" si="2">SUMIF($B:$B,"관내사전투표",E:E)</f>
        <v>9538</v>
      </c>
      <c r="W10">
        <f t="shared" si="2"/>
        <v>17430</v>
      </c>
      <c r="X10">
        <f t="shared" si="2"/>
        <v>417</v>
      </c>
    </row>
    <row r="11" spans="1:24" ht="17.25" thickBot="1">
      <c r="A11" s="3"/>
      <c r="B11" s="3" t="s">
        <v>4940</v>
      </c>
      <c r="C11" s="4">
        <v>2551</v>
      </c>
      <c r="D11" s="4">
        <v>1230</v>
      </c>
      <c r="E11" s="5">
        <v>168</v>
      </c>
      <c r="F11" s="5">
        <v>979</v>
      </c>
      <c r="G11" s="5">
        <v>14</v>
      </c>
      <c r="H11" s="5">
        <v>12</v>
      </c>
      <c r="I11" s="5">
        <v>42</v>
      </c>
      <c r="J11" s="4">
        <v>1215</v>
      </c>
      <c r="K11" s="5">
        <v>15</v>
      </c>
      <c r="L11" s="4">
        <v>1321</v>
      </c>
      <c r="T11" t="s">
        <v>2933</v>
      </c>
      <c r="U11">
        <f>SUMIF($A:$A,"관외사전투표",D:D)</f>
        <v>12060</v>
      </c>
      <c r="V11">
        <f t="shared" ref="V11:X13" si="3">SUMIF($A:$A,"관외사전투표",E:E)</f>
        <v>3996</v>
      </c>
      <c r="W11">
        <f t="shared" si="3"/>
        <v>7091</v>
      </c>
      <c r="X11">
        <f t="shared" si="3"/>
        <v>178</v>
      </c>
    </row>
    <row r="12" spans="1:24" ht="17.25" thickBot="1">
      <c r="A12" s="3"/>
      <c r="B12" s="3" t="s">
        <v>4939</v>
      </c>
      <c r="C12" s="4">
        <v>3195</v>
      </c>
      <c r="D12" s="4">
        <v>1816</v>
      </c>
      <c r="E12" s="5">
        <v>329</v>
      </c>
      <c r="F12" s="4">
        <v>1368</v>
      </c>
      <c r="G12" s="5">
        <v>19</v>
      </c>
      <c r="H12" s="5">
        <v>15</v>
      </c>
      <c r="I12" s="5">
        <v>67</v>
      </c>
      <c r="J12" s="4">
        <v>1798</v>
      </c>
      <c r="K12" s="5">
        <v>18</v>
      </c>
      <c r="L12" s="4">
        <v>1379</v>
      </c>
    </row>
    <row r="13" spans="1:24" ht="17.25" thickBot="1">
      <c r="A13" s="3"/>
      <c r="B13" s="3" t="s">
        <v>4938</v>
      </c>
      <c r="C13" s="4">
        <v>2362</v>
      </c>
      <c r="D13" s="4">
        <v>1267</v>
      </c>
      <c r="E13" s="5">
        <v>181</v>
      </c>
      <c r="F13" s="5">
        <v>976</v>
      </c>
      <c r="G13" s="5">
        <v>17</v>
      </c>
      <c r="H13" s="5">
        <v>11</v>
      </c>
      <c r="I13" s="5">
        <v>59</v>
      </c>
      <c r="J13" s="4">
        <v>1244</v>
      </c>
      <c r="K13" s="5">
        <v>23</v>
      </c>
      <c r="L13" s="4">
        <v>1095</v>
      </c>
    </row>
    <row r="14" spans="1:24" ht="17.25" thickBot="1">
      <c r="A14" s="3"/>
      <c r="B14" s="3" t="s">
        <v>4937</v>
      </c>
      <c r="C14" s="4">
        <v>2916</v>
      </c>
      <c r="D14" s="4">
        <v>1182</v>
      </c>
      <c r="E14" s="5">
        <v>232</v>
      </c>
      <c r="F14" s="5">
        <v>853</v>
      </c>
      <c r="G14" s="5">
        <v>18</v>
      </c>
      <c r="H14" s="5">
        <v>17</v>
      </c>
      <c r="I14" s="5">
        <v>48</v>
      </c>
      <c r="J14" s="4">
        <v>1168</v>
      </c>
      <c r="K14" s="5">
        <v>14</v>
      </c>
      <c r="L14" s="4">
        <v>1734</v>
      </c>
      <c r="U14" s="8"/>
      <c r="V14" s="8"/>
      <c r="W14" s="8"/>
      <c r="X14" s="8"/>
    </row>
    <row r="15" spans="1:24" ht="17.25" thickBot="1">
      <c r="A15" s="3"/>
      <c r="B15" s="3" t="s">
        <v>4936</v>
      </c>
      <c r="C15" s="4">
        <v>3122</v>
      </c>
      <c r="D15" s="4">
        <v>1865</v>
      </c>
      <c r="E15" s="5">
        <v>421</v>
      </c>
      <c r="F15" s="4">
        <v>1320</v>
      </c>
      <c r="G15" s="5">
        <v>24</v>
      </c>
      <c r="H15" s="5">
        <v>14</v>
      </c>
      <c r="I15" s="5">
        <v>63</v>
      </c>
      <c r="J15" s="4">
        <v>1842</v>
      </c>
      <c r="K15" s="5">
        <v>23</v>
      </c>
      <c r="L15" s="4">
        <v>1257</v>
      </c>
      <c r="U15" s="8"/>
      <c r="V15" s="8"/>
      <c r="W15" s="8"/>
      <c r="X15" s="8"/>
    </row>
    <row r="16" spans="1:24" ht="17.25" thickBot="1">
      <c r="A16" s="3"/>
      <c r="B16" s="3" t="s">
        <v>4935</v>
      </c>
      <c r="C16" s="4">
        <v>3367</v>
      </c>
      <c r="D16" s="4">
        <v>1934</v>
      </c>
      <c r="E16" s="5">
        <v>386</v>
      </c>
      <c r="F16" s="4">
        <v>1423</v>
      </c>
      <c r="G16" s="5">
        <v>22</v>
      </c>
      <c r="H16" s="5">
        <v>19</v>
      </c>
      <c r="I16" s="5">
        <v>59</v>
      </c>
      <c r="J16" s="4">
        <v>1909</v>
      </c>
      <c r="K16" s="5">
        <v>25</v>
      </c>
      <c r="L16" s="4">
        <v>1433</v>
      </c>
    </row>
    <row r="17" spans="1:12" ht="17.25" thickBot="1">
      <c r="A17" s="3"/>
      <c r="B17" s="3" t="s">
        <v>4934</v>
      </c>
      <c r="C17" s="4">
        <v>1166</v>
      </c>
      <c r="D17" s="5">
        <v>762</v>
      </c>
      <c r="E17" s="5">
        <v>159</v>
      </c>
      <c r="F17" s="5">
        <v>564</v>
      </c>
      <c r="G17" s="5">
        <v>9</v>
      </c>
      <c r="H17" s="5">
        <v>12</v>
      </c>
      <c r="I17" s="5">
        <v>12</v>
      </c>
      <c r="J17" s="5">
        <v>756</v>
      </c>
      <c r="K17" s="5">
        <v>6</v>
      </c>
      <c r="L17" s="5">
        <v>404</v>
      </c>
    </row>
    <row r="18" spans="1:12" ht="17.25" thickBot="1">
      <c r="A18" s="3"/>
      <c r="B18" s="3" t="s">
        <v>4933</v>
      </c>
      <c r="C18" s="4">
        <v>2056</v>
      </c>
      <c r="D18" s="4">
        <v>1121</v>
      </c>
      <c r="E18" s="5">
        <v>153</v>
      </c>
      <c r="F18" s="5">
        <v>870</v>
      </c>
      <c r="G18" s="5">
        <v>13</v>
      </c>
      <c r="H18" s="5">
        <v>12</v>
      </c>
      <c r="I18" s="5">
        <v>52</v>
      </c>
      <c r="J18" s="4">
        <v>1100</v>
      </c>
      <c r="K18" s="5">
        <v>21</v>
      </c>
      <c r="L18" s="5">
        <v>935</v>
      </c>
    </row>
    <row r="19" spans="1:12" ht="17.25" thickBot="1">
      <c r="A19" s="3"/>
      <c r="B19" s="3" t="s">
        <v>4932</v>
      </c>
      <c r="C19" s="4">
        <v>3673</v>
      </c>
      <c r="D19" s="4">
        <v>2030</v>
      </c>
      <c r="E19" s="5">
        <v>398</v>
      </c>
      <c r="F19" s="4">
        <v>1513</v>
      </c>
      <c r="G19" s="5">
        <v>33</v>
      </c>
      <c r="H19" s="5">
        <v>12</v>
      </c>
      <c r="I19" s="5">
        <v>48</v>
      </c>
      <c r="J19" s="4">
        <v>2004</v>
      </c>
      <c r="K19" s="5">
        <v>26</v>
      </c>
      <c r="L19" s="4">
        <v>1643</v>
      </c>
    </row>
    <row r="20" spans="1:12" ht="23.25" thickBot="1">
      <c r="A20" s="3"/>
      <c r="B20" s="3" t="s">
        <v>4931</v>
      </c>
      <c r="C20" s="4">
        <v>2760</v>
      </c>
      <c r="D20" s="4">
        <v>1634</v>
      </c>
      <c r="E20" s="5">
        <v>370</v>
      </c>
      <c r="F20" s="4">
        <v>1132</v>
      </c>
      <c r="G20" s="5">
        <v>26</v>
      </c>
      <c r="H20" s="5">
        <v>15</v>
      </c>
      <c r="I20" s="5">
        <v>64</v>
      </c>
      <c r="J20" s="4">
        <v>1607</v>
      </c>
      <c r="K20" s="5">
        <v>27</v>
      </c>
      <c r="L20" s="4">
        <v>1126</v>
      </c>
    </row>
    <row r="21" spans="1:12" ht="23.25" thickBot="1">
      <c r="A21" s="3"/>
      <c r="B21" s="3" t="s">
        <v>4930</v>
      </c>
      <c r="C21" s="4">
        <v>1755</v>
      </c>
      <c r="D21" s="4">
        <v>1098</v>
      </c>
      <c r="E21" s="5">
        <v>264</v>
      </c>
      <c r="F21" s="5">
        <v>773</v>
      </c>
      <c r="G21" s="5">
        <v>11</v>
      </c>
      <c r="H21" s="5">
        <v>10</v>
      </c>
      <c r="I21" s="5">
        <v>27</v>
      </c>
      <c r="J21" s="4">
        <v>1085</v>
      </c>
      <c r="K21" s="5">
        <v>13</v>
      </c>
      <c r="L21" s="5">
        <v>657</v>
      </c>
    </row>
    <row r="22" spans="1:12" ht="23.25" thickBot="1">
      <c r="A22" s="3"/>
      <c r="B22" s="3" t="s">
        <v>4929</v>
      </c>
      <c r="C22" s="4">
        <v>2941</v>
      </c>
      <c r="D22" s="4">
        <v>2147</v>
      </c>
      <c r="E22" s="5">
        <v>634</v>
      </c>
      <c r="F22" s="4">
        <v>1391</v>
      </c>
      <c r="G22" s="5">
        <v>29</v>
      </c>
      <c r="H22" s="5">
        <v>14</v>
      </c>
      <c r="I22" s="5">
        <v>59</v>
      </c>
      <c r="J22" s="4">
        <v>2127</v>
      </c>
      <c r="K22" s="5">
        <v>20</v>
      </c>
      <c r="L22" s="5">
        <v>794</v>
      </c>
    </row>
    <row r="23" spans="1:12" ht="23.25" thickBot="1">
      <c r="A23" s="3"/>
      <c r="B23" s="3" t="s">
        <v>4928</v>
      </c>
      <c r="C23" s="4">
        <v>2166</v>
      </c>
      <c r="D23" s="4">
        <v>1391</v>
      </c>
      <c r="E23" s="5">
        <v>352</v>
      </c>
      <c r="F23" s="5">
        <v>938</v>
      </c>
      <c r="G23" s="5">
        <v>26</v>
      </c>
      <c r="H23" s="5">
        <v>10</v>
      </c>
      <c r="I23" s="5">
        <v>56</v>
      </c>
      <c r="J23" s="4">
        <v>1382</v>
      </c>
      <c r="K23" s="5">
        <v>9</v>
      </c>
      <c r="L23" s="5">
        <v>775</v>
      </c>
    </row>
    <row r="24" spans="1:12" ht="17.25" thickBot="1">
      <c r="A24" s="3" t="s">
        <v>4927</v>
      </c>
      <c r="B24" s="3" t="s">
        <v>36</v>
      </c>
      <c r="C24" s="4">
        <v>15779</v>
      </c>
      <c r="D24" s="4">
        <v>9152</v>
      </c>
      <c r="E24" s="4">
        <v>1926</v>
      </c>
      <c r="F24" s="4">
        <v>6416</v>
      </c>
      <c r="G24" s="5">
        <v>250</v>
      </c>
      <c r="H24" s="5">
        <v>112</v>
      </c>
      <c r="I24" s="5">
        <v>316</v>
      </c>
      <c r="J24" s="4">
        <v>9020</v>
      </c>
      <c r="K24" s="5">
        <v>132</v>
      </c>
      <c r="L24" s="4">
        <v>6627</v>
      </c>
    </row>
    <row r="25" spans="1:12" ht="23.25" thickBot="1">
      <c r="A25" s="3"/>
      <c r="B25" s="3" t="s">
        <v>37</v>
      </c>
      <c r="C25" s="4">
        <v>1995</v>
      </c>
      <c r="D25" s="4">
        <v>1995</v>
      </c>
      <c r="E25" s="5">
        <v>589</v>
      </c>
      <c r="F25" s="4">
        <v>1264</v>
      </c>
      <c r="G25" s="5">
        <v>34</v>
      </c>
      <c r="H25" s="5">
        <v>27</v>
      </c>
      <c r="I25" s="5">
        <v>67</v>
      </c>
      <c r="J25" s="4">
        <v>1981</v>
      </c>
      <c r="K25" s="5">
        <v>14</v>
      </c>
      <c r="L25" s="5">
        <v>0</v>
      </c>
    </row>
    <row r="26" spans="1:12" ht="17.25" thickBot="1">
      <c r="A26" s="3"/>
      <c r="B26" s="3" t="s">
        <v>4926</v>
      </c>
      <c r="C26" s="4">
        <v>2149</v>
      </c>
      <c r="D26" s="5">
        <v>982</v>
      </c>
      <c r="E26" s="5">
        <v>142</v>
      </c>
      <c r="F26" s="5">
        <v>770</v>
      </c>
      <c r="G26" s="5">
        <v>15</v>
      </c>
      <c r="H26" s="5">
        <v>12</v>
      </c>
      <c r="I26" s="5">
        <v>30</v>
      </c>
      <c r="J26" s="5">
        <v>969</v>
      </c>
      <c r="K26" s="5">
        <v>13</v>
      </c>
      <c r="L26" s="4">
        <v>1167</v>
      </c>
    </row>
    <row r="27" spans="1:12" ht="17.25" thickBot="1">
      <c r="A27" s="3"/>
      <c r="B27" s="3" t="s">
        <v>4925</v>
      </c>
      <c r="C27" s="5">
        <v>863</v>
      </c>
      <c r="D27" s="5">
        <v>506</v>
      </c>
      <c r="E27" s="5">
        <v>44</v>
      </c>
      <c r="F27" s="5">
        <v>431</v>
      </c>
      <c r="G27" s="5">
        <v>5</v>
      </c>
      <c r="H27" s="5">
        <v>7</v>
      </c>
      <c r="I27" s="5">
        <v>13</v>
      </c>
      <c r="J27" s="5">
        <v>500</v>
      </c>
      <c r="K27" s="5">
        <v>6</v>
      </c>
      <c r="L27" s="5">
        <v>357</v>
      </c>
    </row>
    <row r="28" spans="1:12" ht="17.25" thickBot="1">
      <c r="A28" s="3"/>
      <c r="B28" s="3" t="s">
        <v>4924</v>
      </c>
      <c r="C28" s="4">
        <v>2055</v>
      </c>
      <c r="D28" s="4">
        <v>1076</v>
      </c>
      <c r="E28" s="5">
        <v>180</v>
      </c>
      <c r="F28" s="5">
        <v>809</v>
      </c>
      <c r="G28" s="5">
        <v>26</v>
      </c>
      <c r="H28" s="5">
        <v>5</v>
      </c>
      <c r="I28" s="5">
        <v>36</v>
      </c>
      <c r="J28" s="4">
        <v>1056</v>
      </c>
      <c r="K28" s="5">
        <v>20</v>
      </c>
      <c r="L28" s="5">
        <v>979</v>
      </c>
    </row>
    <row r="29" spans="1:12" ht="17.25" thickBot="1">
      <c r="A29" s="3"/>
      <c r="B29" s="3" t="s">
        <v>4923</v>
      </c>
      <c r="C29" s="4">
        <v>1649</v>
      </c>
      <c r="D29" s="5">
        <v>923</v>
      </c>
      <c r="E29" s="5">
        <v>188</v>
      </c>
      <c r="F29" s="5">
        <v>621</v>
      </c>
      <c r="G29" s="5">
        <v>47</v>
      </c>
      <c r="H29" s="5">
        <v>14</v>
      </c>
      <c r="I29" s="5">
        <v>36</v>
      </c>
      <c r="J29" s="5">
        <v>906</v>
      </c>
      <c r="K29" s="5">
        <v>17</v>
      </c>
      <c r="L29" s="5">
        <v>726</v>
      </c>
    </row>
    <row r="30" spans="1:12" ht="17.25" thickBot="1">
      <c r="A30" s="3"/>
      <c r="B30" s="3" t="s">
        <v>4922</v>
      </c>
      <c r="C30" s="4">
        <v>2671</v>
      </c>
      <c r="D30" s="4">
        <v>1417</v>
      </c>
      <c r="E30" s="5">
        <v>331</v>
      </c>
      <c r="F30" s="5">
        <v>941</v>
      </c>
      <c r="G30" s="5">
        <v>50</v>
      </c>
      <c r="H30" s="5">
        <v>20</v>
      </c>
      <c r="I30" s="5">
        <v>51</v>
      </c>
      <c r="J30" s="4">
        <v>1393</v>
      </c>
      <c r="K30" s="5">
        <v>24</v>
      </c>
      <c r="L30" s="4">
        <v>1254</v>
      </c>
    </row>
    <row r="31" spans="1:12" ht="17.25" thickBot="1">
      <c r="A31" s="3"/>
      <c r="B31" s="3" t="s">
        <v>4921</v>
      </c>
      <c r="C31" s="4">
        <v>2394</v>
      </c>
      <c r="D31" s="4">
        <v>1133</v>
      </c>
      <c r="E31" s="5">
        <v>213</v>
      </c>
      <c r="F31" s="5">
        <v>818</v>
      </c>
      <c r="G31" s="5">
        <v>32</v>
      </c>
      <c r="H31" s="5">
        <v>10</v>
      </c>
      <c r="I31" s="5">
        <v>40</v>
      </c>
      <c r="J31" s="4">
        <v>1113</v>
      </c>
      <c r="K31" s="5">
        <v>20</v>
      </c>
      <c r="L31" s="4">
        <v>1261</v>
      </c>
    </row>
    <row r="32" spans="1:12" ht="17.25" thickBot="1">
      <c r="A32" s="3"/>
      <c r="B32" s="3" t="s">
        <v>4920</v>
      </c>
      <c r="C32" s="4">
        <v>2003</v>
      </c>
      <c r="D32" s="4">
        <v>1120</v>
      </c>
      <c r="E32" s="5">
        <v>239</v>
      </c>
      <c r="F32" s="5">
        <v>762</v>
      </c>
      <c r="G32" s="5">
        <v>41</v>
      </c>
      <c r="H32" s="5">
        <v>17</v>
      </c>
      <c r="I32" s="5">
        <v>43</v>
      </c>
      <c r="J32" s="4">
        <v>1102</v>
      </c>
      <c r="K32" s="5">
        <v>18</v>
      </c>
      <c r="L32" s="5">
        <v>883</v>
      </c>
    </row>
    <row r="33" spans="1:12" ht="17.25" thickBot="1">
      <c r="A33" s="3" t="s">
        <v>4919</v>
      </c>
      <c r="B33" s="3" t="s">
        <v>36</v>
      </c>
      <c r="C33" s="4">
        <v>64320</v>
      </c>
      <c r="D33" s="4">
        <v>39988</v>
      </c>
      <c r="E33" s="4">
        <v>11637</v>
      </c>
      <c r="F33" s="4">
        <v>26032</v>
      </c>
      <c r="G33" s="5">
        <v>444</v>
      </c>
      <c r="H33" s="5">
        <v>336</v>
      </c>
      <c r="I33" s="4">
        <v>1125</v>
      </c>
      <c r="J33" s="4">
        <v>39574</v>
      </c>
      <c r="K33" s="5">
        <v>414</v>
      </c>
      <c r="L33" s="4">
        <v>24332</v>
      </c>
    </row>
    <row r="34" spans="1:12" ht="23.25" thickBot="1">
      <c r="A34" s="3"/>
      <c r="B34" s="3" t="s">
        <v>37</v>
      </c>
      <c r="C34" s="4">
        <v>5880</v>
      </c>
      <c r="D34" s="4">
        <v>5880</v>
      </c>
      <c r="E34" s="4">
        <v>2216</v>
      </c>
      <c r="F34" s="4">
        <v>3382</v>
      </c>
      <c r="G34" s="5">
        <v>59</v>
      </c>
      <c r="H34" s="5">
        <v>35</v>
      </c>
      <c r="I34" s="5">
        <v>146</v>
      </c>
      <c r="J34" s="4">
        <v>5838</v>
      </c>
      <c r="K34" s="5">
        <v>42</v>
      </c>
      <c r="L34" s="5">
        <v>0</v>
      </c>
    </row>
    <row r="35" spans="1:12" ht="17.25" thickBot="1">
      <c r="A35" s="3"/>
      <c r="B35" s="3" t="s">
        <v>4918</v>
      </c>
      <c r="C35" s="4">
        <v>2021</v>
      </c>
      <c r="D35" s="4">
        <v>1136</v>
      </c>
      <c r="E35" s="5">
        <v>306</v>
      </c>
      <c r="F35" s="5">
        <v>751</v>
      </c>
      <c r="G35" s="5">
        <v>16</v>
      </c>
      <c r="H35" s="5">
        <v>4</v>
      </c>
      <c r="I35" s="5">
        <v>39</v>
      </c>
      <c r="J35" s="4">
        <v>1116</v>
      </c>
      <c r="K35" s="5">
        <v>20</v>
      </c>
      <c r="L35" s="5">
        <v>885</v>
      </c>
    </row>
    <row r="36" spans="1:12" ht="17.25" thickBot="1">
      <c r="A36" s="3"/>
      <c r="B36" s="3" t="s">
        <v>4917</v>
      </c>
      <c r="C36" s="4">
        <v>2769</v>
      </c>
      <c r="D36" s="4">
        <v>1617</v>
      </c>
      <c r="E36" s="5">
        <v>391</v>
      </c>
      <c r="F36" s="4">
        <v>1124</v>
      </c>
      <c r="G36" s="5">
        <v>24</v>
      </c>
      <c r="H36" s="5">
        <v>16</v>
      </c>
      <c r="I36" s="5">
        <v>48</v>
      </c>
      <c r="J36" s="4">
        <v>1603</v>
      </c>
      <c r="K36" s="5">
        <v>14</v>
      </c>
      <c r="L36" s="4">
        <v>1152</v>
      </c>
    </row>
    <row r="37" spans="1:12" ht="17.25" thickBot="1">
      <c r="A37" s="3"/>
      <c r="B37" s="3" t="s">
        <v>4916</v>
      </c>
      <c r="C37" s="4">
        <v>2350</v>
      </c>
      <c r="D37" s="4">
        <v>1342</v>
      </c>
      <c r="E37" s="5">
        <v>340</v>
      </c>
      <c r="F37" s="5">
        <v>929</v>
      </c>
      <c r="G37" s="5">
        <v>7</v>
      </c>
      <c r="H37" s="5">
        <v>17</v>
      </c>
      <c r="I37" s="5">
        <v>30</v>
      </c>
      <c r="J37" s="4">
        <v>1323</v>
      </c>
      <c r="K37" s="5">
        <v>19</v>
      </c>
      <c r="L37" s="4">
        <v>1008</v>
      </c>
    </row>
    <row r="38" spans="1:12" ht="17.25" thickBot="1">
      <c r="A38" s="3"/>
      <c r="B38" s="3" t="s">
        <v>4915</v>
      </c>
      <c r="C38" s="5">
        <v>633</v>
      </c>
      <c r="D38" s="5">
        <v>395</v>
      </c>
      <c r="E38" s="5">
        <v>47</v>
      </c>
      <c r="F38" s="5">
        <v>328</v>
      </c>
      <c r="G38" s="5">
        <v>2</v>
      </c>
      <c r="H38" s="5">
        <v>3</v>
      </c>
      <c r="I38" s="5">
        <v>9</v>
      </c>
      <c r="J38" s="5">
        <v>389</v>
      </c>
      <c r="K38" s="5">
        <v>6</v>
      </c>
      <c r="L38" s="5">
        <v>238</v>
      </c>
    </row>
    <row r="39" spans="1:12" ht="17.25" thickBot="1">
      <c r="A39" s="3"/>
      <c r="B39" s="3" t="s">
        <v>4914</v>
      </c>
      <c r="C39" s="4">
        <v>2300</v>
      </c>
      <c r="D39" s="4">
        <v>1330</v>
      </c>
      <c r="E39" s="5">
        <v>298</v>
      </c>
      <c r="F39" s="5">
        <v>932</v>
      </c>
      <c r="G39" s="5">
        <v>10</v>
      </c>
      <c r="H39" s="5">
        <v>21</v>
      </c>
      <c r="I39" s="5">
        <v>50</v>
      </c>
      <c r="J39" s="4">
        <v>1311</v>
      </c>
      <c r="K39" s="5">
        <v>19</v>
      </c>
      <c r="L39" s="5">
        <v>970</v>
      </c>
    </row>
    <row r="40" spans="1:12" ht="17.25" thickBot="1">
      <c r="A40" s="3"/>
      <c r="B40" s="3" t="s">
        <v>4913</v>
      </c>
      <c r="C40" s="4">
        <v>2625</v>
      </c>
      <c r="D40" s="4">
        <v>1613</v>
      </c>
      <c r="E40" s="5">
        <v>387</v>
      </c>
      <c r="F40" s="4">
        <v>1115</v>
      </c>
      <c r="G40" s="5">
        <v>23</v>
      </c>
      <c r="H40" s="5">
        <v>20</v>
      </c>
      <c r="I40" s="5">
        <v>50</v>
      </c>
      <c r="J40" s="4">
        <v>1595</v>
      </c>
      <c r="K40" s="5">
        <v>18</v>
      </c>
      <c r="L40" s="4">
        <v>1012</v>
      </c>
    </row>
    <row r="41" spans="1:12" ht="17.25" thickBot="1">
      <c r="A41" s="3"/>
      <c r="B41" s="3" t="s">
        <v>4912</v>
      </c>
      <c r="C41" s="4">
        <v>2856</v>
      </c>
      <c r="D41" s="4">
        <v>1731</v>
      </c>
      <c r="E41" s="5">
        <v>407</v>
      </c>
      <c r="F41" s="4">
        <v>1204</v>
      </c>
      <c r="G41" s="5">
        <v>19</v>
      </c>
      <c r="H41" s="5">
        <v>19</v>
      </c>
      <c r="I41" s="5">
        <v>64</v>
      </c>
      <c r="J41" s="4">
        <v>1713</v>
      </c>
      <c r="K41" s="5">
        <v>18</v>
      </c>
      <c r="L41" s="4">
        <v>1125</v>
      </c>
    </row>
    <row r="42" spans="1:12" ht="17.25" thickBot="1">
      <c r="A42" s="3"/>
      <c r="B42" s="3" t="s">
        <v>4911</v>
      </c>
      <c r="C42" s="4">
        <v>3198</v>
      </c>
      <c r="D42" s="4">
        <v>1777</v>
      </c>
      <c r="E42" s="5">
        <v>474</v>
      </c>
      <c r="F42" s="4">
        <v>1182</v>
      </c>
      <c r="G42" s="5">
        <v>21</v>
      </c>
      <c r="H42" s="5">
        <v>12</v>
      </c>
      <c r="I42" s="5">
        <v>63</v>
      </c>
      <c r="J42" s="4">
        <v>1752</v>
      </c>
      <c r="K42" s="5">
        <v>25</v>
      </c>
      <c r="L42" s="4">
        <v>1421</v>
      </c>
    </row>
    <row r="43" spans="1:12" ht="17.25" thickBot="1">
      <c r="A43" s="3"/>
      <c r="B43" s="3" t="s">
        <v>4910</v>
      </c>
      <c r="C43" s="4">
        <v>2717</v>
      </c>
      <c r="D43" s="4">
        <v>1626</v>
      </c>
      <c r="E43" s="5">
        <v>405</v>
      </c>
      <c r="F43" s="4">
        <v>1127</v>
      </c>
      <c r="G43" s="5">
        <v>18</v>
      </c>
      <c r="H43" s="5">
        <v>20</v>
      </c>
      <c r="I43" s="5">
        <v>36</v>
      </c>
      <c r="J43" s="4">
        <v>1606</v>
      </c>
      <c r="K43" s="5">
        <v>20</v>
      </c>
      <c r="L43" s="4">
        <v>1091</v>
      </c>
    </row>
    <row r="44" spans="1:12" ht="23.25" thickBot="1">
      <c r="A44" s="3"/>
      <c r="B44" s="3" t="s">
        <v>4909</v>
      </c>
      <c r="C44" s="4">
        <v>3221</v>
      </c>
      <c r="D44" s="4">
        <v>1937</v>
      </c>
      <c r="E44" s="5">
        <v>508</v>
      </c>
      <c r="F44" s="4">
        <v>1324</v>
      </c>
      <c r="G44" s="5">
        <v>22</v>
      </c>
      <c r="H44" s="5">
        <v>14</v>
      </c>
      <c r="I44" s="5">
        <v>51</v>
      </c>
      <c r="J44" s="4">
        <v>1919</v>
      </c>
      <c r="K44" s="5">
        <v>18</v>
      </c>
      <c r="L44" s="4">
        <v>1284</v>
      </c>
    </row>
    <row r="45" spans="1:12" ht="23.25" thickBot="1">
      <c r="A45" s="3"/>
      <c r="B45" s="3" t="s">
        <v>4908</v>
      </c>
      <c r="C45" s="4">
        <v>3758</v>
      </c>
      <c r="D45" s="4">
        <v>2228</v>
      </c>
      <c r="E45" s="5">
        <v>622</v>
      </c>
      <c r="F45" s="4">
        <v>1444</v>
      </c>
      <c r="G45" s="5">
        <v>43</v>
      </c>
      <c r="H45" s="5">
        <v>18</v>
      </c>
      <c r="I45" s="5">
        <v>79</v>
      </c>
      <c r="J45" s="4">
        <v>2206</v>
      </c>
      <c r="K45" s="5">
        <v>22</v>
      </c>
      <c r="L45" s="4">
        <v>1530</v>
      </c>
    </row>
    <row r="46" spans="1:12" ht="23.25" thickBot="1">
      <c r="A46" s="3"/>
      <c r="B46" s="3" t="s">
        <v>4907</v>
      </c>
      <c r="C46" s="4">
        <v>3079</v>
      </c>
      <c r="D46" s="4">
        <v>1860</v>
      </c>
      <c r="E46" s="5">
        <v>509</v>
      </c>
      <c r="F46" s="4">
        <v>1263</v>
      </c>
      <c r="G46" s="5">
        <v>12</v>
      </c>
      <c r="H46" s="5">
        <v>13</v>
      </c>
      <c r="I46" s="5">
        <v>37</v>
      </c>
      <c r="J46" s="4">
        <v>1834</v>
      </c>
      <c r="K46" s="5">
        <v>26</v>
      </c>
      <c r="L46" s="4">
        <v>1219</v>
      </c>
    </row>
    <row r="47" spans="1:12" ht="23.25" thickBot="1">
      <c r="A47" s="3"/>
      <c r="B47" s="3" t="s">
        <v>4906</v>
      </c>
      <c r="C47" s="4">
        <v>3531</v>
      </c>
      <c r="D47" s="4">
        <v>2156</v>
      </c>
      <c r="E47" s="5">
        <v>654</v>
      </c>
      <c r="F47" s="4">
        <v>1384</v>
      </c>
      <c r="G47" s="5">
        <v>18</v>
      </c>
      <c r="H47" s="5">
        <v>12</v>
      </c>
      <c r="I47" s="5">
        <v>64</v>
      </c>
      <c r="J47" s="4">
        <v>2132</v>
      </c>
      <c r="K47" s="5">
        <v>24</v>
      </c>
      <c r="L47" s="4">
        <v>1375</v>
      </c>
    </row>
    <row r="48" spans="1:12" ht="23.25" thickBot="1">
      <c r="A48" s="3"/>
      <c r="B48" s="3" t="s">
        <v>4905</v>
      </c>
      <c r="C48" s="4">
        <v>2113</v>
      </c>
      <c r="D48" s="4">
        <v>1156</v>
      </c>
      <c r="E48" s="5">
        <v>283</v>
      </c>
      <c r="F48" s="5">
        <v>819</v>
      </c>
      <c r="G48" s="5">
        <v>8</v>
      </c>
      <c r="H48" s="5">
        <v>11</v>
      </c>
      <c r="I48" s="5">
        <v>29</v>
      </c>
      <c r="J48" s="4">
        <v>1150</v>
      </c>
      <c r="K48" s="5">
        <v>6</v>
      </c>
      <c r="L48" s="5">
        <v>957</v>
      </c>
    </row>
    <row r="49" spans="1:12" ht="23.25" thickBot="1">
      <c r="A49" s="3"/>
      <c r="B49" s="3" t="s">
        <v>4904</v>
      </c>
      <c r="C49" s="4">
        <v>3388</v>
      </c>
      <c r="D49" s="4">
        <v>1693</v>
      </c>
      <c r="E49" s="5">
        <v>534</v>
      </c>
      <c r="F49" s="4">
        <v>1074</v>
      </c>
      <c r="G49" s="5">
        <v>15</v>
      </c>
      <c r="H49" s="5">
        <v>15</v>
      </c>
      <c r="I49" s="5">
        <v>39</v>
      </c>
      <c r="J49" s="4">
        <v>1677</v>
      </c>
      <c r="K49" s="5">
        <v>16</v>
      </c>
      <c r="L49" s="4">
        <v>1695</v>
      </c>
    </row>
    <row r="50" spans="1:12" ht="23.25" thickBot="1">
      <c r="A50" s="3"/>
      <c r="B50" s="3" t="s">
        <v>4903</v>
      </c>
      <c r="C50" s="4">
        <v>2815</v>
      </c>
      <c r="D50" s="4">
        <v>1471</v>
      </c>
      <c r="E50" s="5">
        <v>498</v>
      </c>
      <c r="F50" s="5">
        <v>876</v>
      </c>
      <c r="G50" s="5">
        <v>16</v>
      </c>
      <c r="H50" s="5">
        <v>15</v>
      </c>
      <c r="I50" s="5">
        <v>53</v>
      </c>
      <c r="J50" s="4">
        <v>1458</v>
      </c>
      <c r="K50" s="5">
        <v>13</v>
      </c>
      <c r="L50" s="4">
        <v>1344</v>
      </c>
    </row>
    <row r="51" spans="1:12" ht="23.25" thickBot="1">
      <c r="A51" s="3"/>
      <c r="B51" s="3" t="s">
        <v>4902</v>
      </c>
      <c r="C51" s="4">
        <v>2988</v>
      </c>
      <c r="D51" s="4">
        <v>1936</v>
      </c>
      <c r="E51" s="5">
        <v>583</v>
      </c>
      <c r="F51" s="4">
        <v>1235</v>
      </c>
      <c r="G51" s="5">
        <v>21</v>
      </c>
      <c r="H51" s="5">
        <v>20</v>
      </c>
      <c r="I51" s="5">
        <v>58</v>
      </c>
      <c r="J51" s="4">
        <v>1917</v>
      </c>
      <c r="K51" s="5">
        <v>19</v>
      </c>
      <c r="L51" s="4">
        <v>1052</v>
      </c>
    </row>
    <row r="52" spans="1:12" ht="23.25" thickBot="1">
      <c r="A52" s="3"/>
      <c r="B52" s="3" t="s">
        <v>4901</v>
      </c>
      <c r="C52" s="4">
        <v>2964</v>
      </c>
      <c r="D52" s="4">
        <v>1651</v>
      </c>
      <c r="E52" s="5">
        <v>528</v>
      </c>
      <c r="F52" s="4">
        <v>1037</v>
      </c>
      <c r="G52" s="5">
        <v>19</v>
      </c>
      <c r="H52" s="5">
        <v>9</v>
      </c>
      <c r="I52" s="5">
        <v>44</v>
      </c>
      <c r="J52" s="4">
        <v>1637</v>
      </c>
      <c r="K52" s="5">
        <v>14</v>
      </c>
      <c r="L52" s="4">
        <v>1313</v>
      </c>
    </row>
    <row r="53" spans="1:12" ht="23.25" thickBot="1">
      <c r="A53" s="3"/>
      <c r="B53" s="3" t="s">
        <v>4900</v>
      </c>
      <c r="C53" s="4">
        <v>2859</v>
      </c>
      <c r="D53" s="4">
        <v>1754</v>
      </c>
      <c r="E53" s="5">
        <v>584</v>
      </c>
      <c r="F53" s="4">
        <v>1086</v>
      </c>
      <c r="G53" s="5">
        <v>23</v>
      </c>
      <c r="H53" s="5">
        <v>15</v>
      </c>
      <c r="I53" s="5">
        <v>35</v>
      </c>
      <c r="J53" s="4">
        <v>1743</v>
      </c>
      <c r="K53" s="5">
        <v>11</v>
      </c>
      <c r="L53" s="4">
        <v>1105</v>
      </c>
    </row>
    <row r="54" spans="1:12" ht="23.25" thickBot="1">
      <c r="A54" s="3"/>
      <c r="B54" s="3" t="s">
        <v>4899</v>
      </c>
      <c r="C54" s="4">
        <v>2921</v>
      </c>
      <c r="D54" s="4">
        <v>1842</v>
      </c>
      <c r="E54" s="5">
        <v>578</v>
      </c>
      <c r="F54" s="4">
        <v>1142</v>
      </c>
      <c r="G54" s="5">
        <v>30</v>
      </c>
      <c r="H54" s="5">
        <v>15</v>
      </c>
      <c r="I54" s="5">
        <v>55</v>
      </c>
      <c r="J54" s="4">
        <v>1820</v>
      </c>
      <c r="K54" s="5">
        <v>22</v>
      </c>
      <c r="L54" s="4">
        <v>1079</v>
      </c>
    </row>
    <row r="55" spans="1:12" ht="23.25" thickBot="1">
      <c r="A55" s="3"/>
      <c r="B55" s="3" t="s">
        <v>4898</v>
      </c>
      <c r="C55" s="4">
        <v>3334</v>
      </c>
      <c r="D55" s="4">
        <v>1857</v>
      </c>
      <c r="E55" s="5">
        <v>485</v>
      </c>
      <c r="F55" s="4">
        <v>1274</v>
      </c>
      <c r="G55" s="5">
        <v>18</v>
      </c>
      <c r="H55" s="5">
        <v>12</v>
      </c>
      <c r="I55" s="5">
        <v>46</v>
      </c>
      <c r="J55" s="4">
        <v>1835</v>
      </c>
      <c r="K55" s="5">
        <v>22</v>
      </c>
      <c r="L55" s="4">
        <v>1477</v>
      </c>
    </row>
    <row r="56" spans="1:12" ht="17.25" thickBot="1">
      <c r="A56" s="3" t="s">
        <v>4897</v>
      </c>
      <c r="B56" s="3" t="s">
        <v>36</v>
      </c>
      <c r="C56" s="4">
        <v>6673</v>
      </c>
      <c r="D56" s="4">
        <v>4383</v>
      </c>
      <c r="E56" s="5">
        <v>857</v>
      </c>
      <c r="F56" s="4">
        <v>3248</v>
      </c>
      <c r="G56" s="5">
        <v>40</v>
      </c>
      <c r="H56" s="5">
        <v>41</v>
      </c>
      <c r="I56" s="5">
        <v>144</v>
      </c>
      <c r="J56" s="4">
        <v>4330</v>
      </c>
      <c r="K56" s="5">
        <v>53</v>
      </c>
      <c r="L56" s="4">
        <v>2290</v>
      </c>
    </row>
    <row r="57" spans="1:12" ht="23.25" thickBot="1">
      <c r="A57" s="3"/>
      <c r="B57" s="3" t="s">
        <v>37</v>
      </c>
      <c r="C57" s="4">
        <v>1375</v>
      </c>
      <c r="D57" s="4">
        <v>1375</v>
      </c>
      <c r="E57" s="5">
        <v>369</v>
      </c>
      <c r="F57" s="5">
        <v>926</v>
      </c>
      <c r="G57" s="5">
        <v>14</v>
      </c>
      <c r="H57" s="5">
        <v>11</v>
      </c>
      <c r="I57" s="5">
        <v>44</v>
      </c>
      <c r="J57" s="4">
        <v>1364</v>
      </c>
      <c r="K57" s="5">
        <v>11</v>
      </c>
      <c r="L57" s="5">
        <v>0</v>
      </c>
    </row>
    <row r="58" spans="1:12" ht="17.25" thickBot="1">
      <c r="A58" s="3"/>
      <c r="B58" s="3" t="s">
        <v>4896</v>
      </c>
      <c r="C58" s="4">
        <v>1722</v>
      </c>
      <c r="D58" s="5">
        <v>905</v>
      </c>
      <c r="E58" s="5">
        <v>146</v>
      </c>
      <c r="F58" s="5">
        <v>686</v>
      </c>
      <c r="G58" s="5">
        <v>6</v>
      </c>
      <c r="H58" s="5">
        <v>14</v>
      </c>
      <c r="I58" s="5">
        <v>39</v>
      </c>
      <c r="J58" s="5">
        <v>891</v>
      </c>
      <c r="K58" s="5">
        <v>14</v>
      </c>
      <c r="L58" s="5">
        <v>817</v>
      </c>
    </row>
    <row r="59" spans="1:12" ht="17.25" thickBot="1">
      <c r="A59" s="3"/>
      <c r="B59" s="3" t="s">
        <v>4895</v>
      </c>
      <c r="C59" s="5">
        <v>897</v>
      </c>
      <c r="D59" s="5">
        <v>548</v>
      </c>
      <c r="E59" s="5">
        <v>113</v>
      </c>
      <c r="F59" s="5">
        <v>398</v>
      </c>
      <c r="G59" s="5">
        <v>10</v>
      </c>
      <c r="H59" s="5">
        <v>6</v>
      </c>
      <c r="I59" s="5">
        <v>15</v>
      </c>
      <c r="J59" s="5">
        <v>542</v>
      </c>
      <c r="K59" s="5">
        <v>6</v>
      </c>
      <c r="L59" s="5">
        <v>349</v>
      </c>
    </row>
    <row r="60" spans="1:12" ht="17.25" thickBot="1">
      <c r="A60" s="3"/>
      <c r="B60" s="3" t="s">
        <v>4894</v>
      </c>
      <c r="C60" s="4">
        <v>1647</v>
      </c>
      <c r="D60" s="5">
        <v>952</v>
      </c>
      <c r="E60" s="5">
        <v>143</v>
      </c>
      <c r="F60" s="5">
        <v>755</v>
      </c>
      <c r="G60" s="5">
        <v>5</v>
      </c>
      <c r="H60" s="5">
        <v>7</v>
      </c>
      <c r="I60" s="5">
        <v>27</v>
      </c>
      <c r="J60" s="5">
        <v>937</v>
      </c>
      <c r="K60" s="5">
        <v>15</v>
      </c>
      <c r="L60" s="5">
        <v>695</v>
      </c>
    </row>
    <row r="61" spans="1:12" ht="17.25" thickBot="1">
      <c r="A61" s="3"/>
      <c r="B61" s="3" t="s">
        <v>4893</v>
      </c>
      <c r="C61" s="4">
        <v>1032</v>
      </c>
      <c r="D61" s="5">
        <v>603</v>
      </c>
      <c r="E61" s="5">
        <v>86</v>
      </c>
      <c r="F61" s="5">
        <v>483</v>
      </c>
      <c r="G61" s="5">
        <v>5</v>
      </c>
      <c r="H61" s="5">
        <v>3</v>
      </c>
      <c r="I61" s="5">
        <v>19</v>
      </c>
      <c r="J61" s="5">
        <v>596</v>
      </c>
      <c r="K61" s="5">
        <v>7</v>
      </c>
      <c r="L61" s="5">
        <v>429</v>
      </c>
    </row>
    <row r="62" spans="1:12" ht="17.25" thickBot="1">
      <c r="A62" s="3" t="s">
        <v>4892</v>
      </c>
      <c r="B62" s="3" t="s">
        <v>36</v>
      </c>
      <c r="C62" s="4">
        <v>3843</v>
      </c>
      <c r="D62" s="4">
        <v>2670</v>
      </c>
      <c r="E62" s="5">
        <v>508</v>
      </c>
      <c r="F62" s="4">
        <v>2014</v>
      </c>
      <c r="G62" s="5">
        <v>23</v>
      </c>
      <c r="H62" s="5">
        <v>22</v>
      </c>
      <c r="I62" s="5">
        <v>78</v>
      </c>
      <c r="J62" s="4">
        <v>2645</v>
      </c>
      <c r="K62" s="5">
        <v>25</v>
      </c>
      <c r="L62" s="4">
        <v>1173</v>
      </c>
    </row>
    <row r="63" spans="1:12" ht="23.25" thickBot="1">
      <c r="A63" s="3"/>
      <c r="B63" s="3" t="s">
        <v>37</v>
      </c>
      <c r="C63" s="4">
        <v>1227</v>
      </c>
      <c r="D63" s="4">
        <v>1227</v>
      </c>
      <c r="E63" s="5">
        <v>360</v>
      </c>
      <c r="F63" s="5">
        <v>808</v>
      </c>
      <c r="G63" s="5">
        <v>8</v>
      </c>
      <c r="H63" s="5">
        <v>6</v>
      </c>
      <c r="I63" s="5">
        <v>36</v>
      </c>
      <c r="J63" s="4">
        <v>1218</v>
      </c>
      <c r="K63" s="5">
        <v>9</v>
      </c>
      <c r="L63" s="5">
        <v>0</v>
      </c>
    </row>
    <row r="64" spans="1:12" ht="17.25" thickBot="1">
      <c r="A64" s="3"/>
      <c r="B64" s="3" t="s">
        <v>4891</v>
      </c>
      <c r="C64" s="4">
        <v>1378</v>
      </c>
      <c r="D64" s="5">
        <v>757</v>
      </c>
      <c r="E64" s="5">
        <v>65</v>
      </c>
      <c r="F64" s="5">
        <v>642</v>
      </c>
      <c r="G64" s="5">
        <v>11</v>
      </c>
      <c r="H64" s="5">
        <v>10</v>
      </c>
      <c r="I64" s="5">
        <v>21</v>
      </c>
      <c r="J64" s="5">
        <v>749</v>
      </c>
      <c r="K64" s="5">
        <v>8</v>
      </c>
      <c r="L64" s="5">
        <v>621</v>
      </c>
    </row>
    <row r="65" spans="1:12" ht="17.25" thickBot="1">
      <c r="A65" s="3"/>
      <c r="B65" s="3" t="s">
        <v>4890</v>
      </c>
      <c r="C65" s="4">
        <v>1238</v>
      </c>
      <c r="D65" s="5">
        <v>686</v>
      </c>
      <c r="E65" s="5">
        <v>83</v>
      </c>
      <c r="F65" s="5">
        <v>564</v>
      </c>
      <c r="G65" s="5">
        <v>4</v>
      </c>
      <c r="H65" s="5">
        <v>6</v>
      </c>
      <c r="I65" s="5">
        <v>21</v>
      </c>
      <c r="J65" s="5">
        <v>678</v>
      </c>
      <c r="K65" s="5">
        <v>8</v>
      </c>
      <c r="L65" s="5">
        <v>552</v>
      </c>
    </row>
    <row r="66" spans="1:12" ht="17.25" thickBot="1">
      <c r="A66" s="3" t="s">
        <v>4889</v>
      </c>
      <c r="B66" s="3" t="s">
        <v>36</v>
      </c>
      <c r="C66" s="4">
        <v>7602</v>
      </c>
      <c r="D66" s="4">
        <v>4579</v>
      </c>
      <c r="E66" s="4">
        <v>1198</v>
      </c>
      <c r="F66" s="4">
        <v>3034</v>
      </c>
      <c r="G66" s="5">
        <v>54</v>
      </c>
      <c r="H66" s="5">
        <v>99</v>
      </c>
      <c r="I66" s="5">
        <v>131</v>
      </c>
      <c r="J66" s="4">
        <v>4516</v>
      </c>
      <c r="K66" s="5">
        <v>63</v>
      </c>
      <c r="L66" s="4">
        <v>3023</v>
      </c>
    </row>
    <row r="67" spans="1:12" ht="23.25" thickBot="1">
      <c r="A67" s="3"/>
      <c r="B67" s="3" t="s">
        <v>37</v>
      </c>
      <c r="C67" s="4">
        <v>1572</v>
      </c>
      <c r="D67" s="4">
        <v>1572</v>
      </c>
      <c r="E67" s="5">
        <v>560</v>
      </c>
      <c r="F67" s="5">
        <v>916</v>
      </c>
      <c r="G67" s="5">
        <v>25</v>
      </c>
      <c r="H67" s="5">
        <v>22</v>
      </c>
      <c r="I67" s="5">
        <v>36</v>
      </c>
      <c r="J67" s="4">
        <v>1559</v>
      </c>
      <c r="K67" s="5">
        <v>13</v>
      </c>
      <c r="L67" s="5">
        <v>0</v>
      </c>
    </row>
    <row r="68" spans="1:12" ht="17.25" thickBot="1">
      <c r="A68" s="3"/>
      <c r="B68" s="3" t="s">
        <v>4888</v>
      </c>
      <c r="C68" s="5">
        <v>896</v>
      </c>
      <c r="D68" s="5">
        <v>502</v>
      </c>
      <c r="E68" s="5">
        <v>44</v>
      </c>
      <c r="F68" s="5">
        <v>423</v>
      </c>
      <c r="G68" s="5">
        <v>3</v>
      </c>
      <c r="H68" s="5">
        <v>10</v>
      </c>
      <c r="I68" s="5">
        <v>9</v>
      </c>
      <c r="J68" s="5">
        <v>489</v>
      </c>
      <c r="K68" s="5">
        <v>13</v>
      </c>
      <c r="L68" s="5">
        <v>394</v>
      </c>
    </row>
    <row r="69" spans="1:12" ht="17.25" thickBot="1">
      <c r="A69" s="3"/>
      <c r="B69" s="3" t="s">
        <v>4887</v>
      </c>
      <c r="C69" s="5">
        <v>554</v>
      </c>
      <c r="D69" s="5">
        <v>382</v>
      </c>
      <c r="E69" s="5">
        <v>29</v>
      </c>
      <c r="F69" s="5">
        <v>324</v>
      </c>
      <c r="G69" s="5">
        <v>2</v>
      </c>
      <c r="H69" s="5">
        <v>9</v>
      </c>
      <c r="I69" s="5">
        <v>11</v>
      </c>
      <c r="J69" s="5">
        <v>375</v>
      </c>
      <c r="K69" s="5">
        <v>7</v>
      </c>
      <c r="L69" s="5">
        <v>172</v>
      </c>
    </row>
    <row r="70" spans="1:12" ht="17.25" thickBot="1">
      <c r="A70" s="3"/>
      <c r="B70" s="3" t="s">
        <v>4886</v>
      </c>
      <c r="C70" s="4">
        <v>2701</v>
      </c>
      <c r="D70" s="4">
        <v>1108</v>
      </c>
      <c r="E70" s="5">
        <v>325</v>
      </c>
      <c r="F70" s="5">
        <v>676</v>
      </c>
      <c r="G70" s="5">
        <v>9</v>
      </c>
      <c r="H70" s="5">
        <v>42</v>
      </c>
      <c r="I70" s="5">
        <v>44</v>
      </c>
      <c r="J70" s="4">
        <v>1096</v>
      </c>
      <c r="K70" s="5">
        <v>12</v>
      </c>
      <c r="L70" s="4">
        <v>1593</v>
      </c>
    </row>
    <row r="71" spans="1:12" ht="17.25" thickBot="1">
      <c r="A71" s="3"/>
      <c r="B71" s="3" t="s">
        <v>4885</v>
      </c>
      <c r="C71" s="4">
        <v>1879</v>
      </c>
      <c r="D71" s="4">
        <v>1015</v>
      </c>
      <c r="E71" s="5">
        <v>240</v>
      </c>
      <c r="F71" s="5">
        <v>695</v>
      </c>
      <c r="G71" s="5">
        <v>15</v>
      </c>
      <c r="H71" s="5">
        <v>16</v>
      </c>
      <c r="I71" s="5">
        <v>31</v>
      </c>
      <c r="J71" s="5">
        <v>997</v>
      </c>
      <c r="K71" s="5">
        <v>18</v>
      </c>
      <c r="L71" s="5">
        <v>864</v>
      </c>
    </row>
    <row r="72" spans="1:12" ht="17.25" thickBot="1">
      <c r="A72" s="3" t="s">
        <v>4884</v>
      </c>
      <c r="B72" s="3" t="s">
        <v>36</v>
      </c>
      <c r="C72" s="4">
        <v>20816</v>
      </c>
      <c r="D72" s="4">
        <v>13261</v>
      </c>
      <c r="E72" s="4">
        <v>4673</v>
      </c>
      <c r="F72" s="4">
        <v>7644</v>
      </c>
      <c r="G72" s="5">
        <v>292</v>
      </c>
      <c r="H72" s="5">
        <v>117</v>
      </c>
      <c r="I72" s="5">
        <v>396</v>
      </c>
      <c r="J72" s="4">
        <v>13122</v>
      </c>
      <c r="K72" s="5">
        <v>139</v>
      </c>
      <c r="L72" s="4">
        <v>7555</v>
      </c>
    </row>
    <row r="73" spans="1:12" ht="23.25" thickBot="1">
      <c r="A73" s="3"/>
      <c r="B73" s="3" t="s">
        <v>37</v>
      </c>
      <c r="C73" s="4">
        <v>4901</v>
      </c>
      <c r="D73" s="4">
        <v>4901</v>
      </c>
      <c r="E73" s="4">
        <v>2122</v>
      </c>
      <c r="F73" s="4">
        <v>2469</v>
      </c>
      <c r="G73" s="5">
        <v>109</v>
      </c>
      <c r="H73" s="5">
        <v>37</v>
      </c>
      <c r="I73" s="5">
        <v>115</v>
      </c>
      <c r="J73" s="4">
        <v>4852</v>
      </c>
      <c r="K73" s="5">
        <v>49</v>
      </c>
      <c r="L73" s="5">
        <v>0</v>
      </c>
    </row>
    <row r="74" spans="1:12" ht="17.25" thickBot="1">
      <c r="A74" s="3"/>
      <c r="B74" s="3" t="s">
        <v>4883</v>
      </c>
      <c r="C74" s="4">
        <v>2961</v>
      </c>
      <c r="D74" s="4">
        <v>1414</v>
      </c>
      <c r="E74" s="5">
        <v>427</v>
      </c>
      <c r="F74" s="5">
        <v>871</v>
      </c>
      <c r="G74" s="5">
        <v>40</v>
      </c>
      <c r="H74" s="5">
        <v>14</v>
      </c>
      <c r="I74" s="5">
        <v>45</v>
      </c>
      <c r="J74" s="4">
        <v>1397</v>
      </c>
      <c r="K74" s="5">
        <v>17</v>
      </c>
      <c r="L74" s="4">
        <v>1547</v>
      </c>
    </row>
    <row r="75" spans="1:12" ht="17.25" thickBot="1">
      <c r="A75" s="3"/>
      <c r="B75" s="3" t="s">
        <v>4882</v>
      </c>
      <c r="C75" s="4">
        <v>1077</v>
      </c>
      <c r="D75" s="5">
        <v>597</v>
      </c>
      <c r="E75" s="5">
        <v>63</v>
      </c>
      <c r="F75" s="5">
        <v>488</v>
      </c>
      <c r="G75" s="5">
        <v>3</v>
      </c>
      <c r="H75" s="5">
        <v>8</v>
      </c>
      <c r="I75" s="5">
        <v>21</v>
      </c>
      <c r="J75" s="5">
        <v>583</v>
      </c>
      <c r="K75" s="5">
        <v>14</v>
      </c>
      <c r="L75" s="5">
        <v>480</v>
      </c>
    </row>
    <row r="76" spans="1:12" ht="17.25" thickBot="1">
      <c r="A76" s="3"/>
      <c r="B76" s="3" t="s">
        <v>4881</v>
      </c>
      <c r="C76" s="4">
        <v>2717</v>
      </c>
      <c r="D76" s="4">
        <v>1432</v>
      </c>
      <c r="E76" s="5">
        <v>415</v>
      </c>
      <c r="F76" s="5">
        <v>933</v>
      </c>
      <c r="G76" s="5">
        <v>16</v>
      </c>
      <c r="H76" s="5">
        <v>13</v>
      </c>
      <c r="I76" s="5">
        <v>40</v>
      </c>
      <c r="J76" s="4">
        <v>1417</v>
      </c>
      <c r="K76" s="5">
        <v>15</v>
      </c>
      <c r="L76" s="4">
        <v>1285</v>
      </c>
    </row>
    <row r="77" spans="1:12" ht="17.25" thickBot="1">
      <c r="A77" s="3"/>
      <c r="B77" s="3" t="s">
        <v>4880</v>
      </c>
      <c r="C77" s="4">
        <v>3195</v>
      </c>
      <c r="D77" s="4">
        <v>1607</v>
      </c>
      <c r="E77" s="5">
        <v>508</v>
      </c>
      <c r="F77" s="5">
        <v>945</v>
      </c>
      <c r="G77" s="5">
        <v>60</v>
      </c>
      <c r="H77" s="5">
        <v>15</v>
      </c>
      <c r="I77" s="5">
        <v>64</v>
      </c>
      <c r="J77" s="4">
        <v>1592</v>
      </c>
      <c r="K77" s="5">
        <v>15</v>
      </c>
      <c r="L77" s="4">
        <v>1588</v>
      </c>
    </row>
    <row r="78" spans="1:12" ht="17.25" thickBot="1">
      <c r="A78" s="3"/>
      <c r="B78" s="3" t="s">
        <v>4879</v>
      </c>
      <c r="C78" s="4">
        <v>3238</v>
      </c>
      <c r="D78" s="4">
        <v>1755</v>
      </c>
      <c r="E78" s="5">
        <v>594</v>
      </c>
      <c r="F78" s="4">
        <v>1046</v>
      </c>
      <c r="G78" s="5">
        <v>35</v>
      </c>
      <c r="H78" s="5">
        <v>23</v>
      </c>
      <c r="I78" s="5">
        <v>44</v>
      </c>
      <c r="J78" s="4">
        <v>1742</v>
      </c>
      <c r="K78" s="5">
        <v>13</v>
      </c>
      <c r="L78" s="4">
        <v>1483</v>
      </c>
    </row>
    <row r="79" spans="1:12" ht="17.25" thickBot="1">
      <c r="A79" s="3"/>
      <c r="B79" s="3" t="s">
        <v>4878</v>
      </c>
      <c r="C79" s="4">
        <v>2727</v>
      </c>
      <c r="D79" s="4">
        <v>1555</v>
      </c>
      <c r="E79" s="5">
        <v>544</v>
      </c>
      <c r="F79" s="5">
        <v>892</v>
      </c>
      <c r="G79" s="5">
        <v>29</v>
      </c>
      <c r="H79" s="5">
        <v>7</v>
      </c>
      <c r="I79" s="5">
        <v>67</v>
      </c>
      <c r="J79" s="4">
        <v>1539</v>
      </c>
      <c r="K79" s="5">
        <v>16</v>
      </c>
      <c r="L79" s="4">
        <v>1172</v>
      </c>
    </row>
    <row r="80" spans="1:12" ht="17.25" thickBot="1">
      <c r="A80" s="3" t="s">
        <v>4877</v>
      </c>
      <c r="B80" s="3" t="s">
        <v>36</v>
      </c>
      <c r="C80" s="4">
        <v>18792</v>
      </c>
      <c r="D80" s="4">
        <v>11842</v>
      </c>
      <c r="E80" s="4">
        <v>2558</v>
      </c>
      <c r="F80" s="4">
        <v>8590</v>
      </c>
      <c r="G80" s="5">
        <v>142</v>
      </c>
      <c r="H80" s="5">
        <v>100</v>
      </c>
      <c r="I80" s="5">
        <v>324</v>
      </c>
      <c r="J80" s="4">
        <v>11714</v>
      </c>
      <c r="K80" s="5">
        <v>128</v>
      </c>
      <c r="L80" s="4">
        <v>6950</v>
      </c>
    </row>
    <row r="81" spans="1:12" ht="23.25" thickBot="1">
      <c r="A81" s="3"/>
      <c r="B81" s="3" t="s">
        <v>37</v>
      </c>
      <c r="C81" s="4">
        <v>3197</v>
      </c>
      <c r="D81" s="4">
        <v>3197</v>
      </c>
      <c r="E81" s="5">
        <v>878</v>
      </c>
      <c r="F81" s="4">
        <v>2156</v>
      </c>
      <c r="G81" s="5">
        <v>36</v>
      </c>
      <c r="H81" s="5">
        <v>24</v>
      </c>
      <c r="I81" s="5">
        <v>82</v>
      </c>
      <c r="J81" s="4">
        <v>3176</v>
      </c>
      <c r="K81" s="5">
        <v>21</v>
      </c>
      <c r="L81" s="5">
        <v>0</v>
      </c>
    </row>
    <row r="82" spans="1:12" ht="17.25" thickBot="1">
      <c r="A82" s="3"/>
      <c r="B82" s="3" t="s">
        <v>4876</v>
      </c>
      <c r="C82" s="4">
        <v>1952</v>
      </c>
      <c r="D82" s="5">
        <v>950</v>
      </c>
      <c r="E82" s="5">
        <v>131</v>
      </c>
      <c r="F82" s="5">
        <v>744</v>
      </c>
      <c r="G82" s="5">
        <v>13</v>
      </c>
      <c r="H82" s="5">
        <v>16</v>
      </c>
      <c r="I82" s="5">
        <v>32</v>
      </c>
      <c r="J82" s="5">
        <v>936</v>
      </c>
      <c r="K82" s="5">
        <v>14</v>
      </c>
      <c r="L82" s="4">
        <v>1002</v>
      </c>
    </row>
    <row r="83" spans="1:12" ht="17.25" thickBot="1">
      <c r="A83" s="3"/>
      <c r="B83" s="3" t="s">
        <v>4875</v>
      </c>
      <c r="C83" s="4">
        <v>1460</v>
      </c>
      <c r="D83" s="5">
        <v>859</v>
      </c>
      <c r="E83" s="5">
        <v>97</v>
      </c>
      <c r="F83" s="5">
        <v>715</v>
      </c>
      <c r="G83" s="5">
        <v>3</v>
      </c>
      <c r="H83" s="5">
        <v>5</v>
      </c>
      <c r="I83" s="5">
        <v>27</v>
      </c>
      <c r="J83" s="5">
        <v>847</v>
      </c>
      <c r="K83" s="5">
        <v>12</v>
      </c>
      <c r="L83" s="5">
        <v>601</v>
      </c>
    </row>
    <row r="84" spans="1:12" ht="17.25" thickBot="1">
      <c r="A84" s="3"/>
      <c r="B84" s="3" t="s">
        <v>4874</v>
      </c>
      <c r="C84" s="4">
        <v>2359</v>
      </c>
      <c r="D84" s="4">
        <v>1328</v>
      </c>
      <c r="E84" s="5">
        <v>233</v>
      </c>
      <c r="F84" s="4">
        <v>1019</v>
      </c>
      <c r="G84" s="5">
        <v>10</v>
      </c>
      <c r="H84" s="5">
        <v>12</v>
      </c>
      <c r="I84" s="5">
        <v>35</v>
      </c>
      <c r="J84" s="4">
        <v>1309</v>
      </c>
      <c r="K84" s="5">
        <v>19</v>
      </c>
      <c r="L84" s="4">
        <v>1031</v>
      </c>
    </row>
    <row r="85" spans="1:12" ht="17.25" thickBot="1">
      <c r="A85" s="3"/>
      <c r="B85" s="3" t="s">
        <v>4873</v>
      </c>
      <c r="C85" s="4">
        <v>3433</v>
      </c>
      <c r="D85" s="4">
        <v>1858</v>
      </c>
      <c r="E85" s="5">
        <v>322</v>
      </c>
      <c r="F85" s="4">
        <v>1411</v>
      </c>
      <c r="G85" s="5">
        <v>34</v>
      </c>
      <c r="H85" s="5">
        <v>17</v>
      </c>
      <c r="I85" s="5">
        <v>46</v>
      </c>
      <c r="J85" s="4">
        <v>1830</v>
      </c>
      <c r="K85" s="5">
        <v>28</v>
      </c>
      <c r="L85" s="4">
        <v>1575</v>
      </c>
    </row>
    <row r="86" spans="1:12" ht="17.25" thickBot="1">
      <c r="A86" s="3"/>
      <c r="B86" s="3" t="s">
        <v>4872</v>
      </c>
      <c r="C86" s="4">
        <v>2976</v>
      </c>
      <c r="D86" s="4">
        <v>1593</v>
      </c>
      <c r="E86" s="5">
        <v>417</v>
      </c>
      <c r="F86" s="4">
        <v>1086</v>
      </c>
      <c r="G86" s="5">
        <v>26</v>
      </c>
      <c r="H86" s="5">
        <v>13</v>
      </c>
      <c r="I86" s="5">
        <v>35</v>
      </c>
      <c r="J86" s="4">
        <v>1577</v>
      </c>
      <c r="K86" s="5">
        <v>16</v>
      </c>
      <c r="L86" s="4">
        <v>1383</v>
      </c>
    </row>
    <row r="87" spans="1:12" ht="17.25" thickBot="1">
      <c r="A87" s="3"/>
      <c r="B87" s="3" t="s">
        <v>4871</v>
      </c>
      <c r="C87" s="4">
        <v>1982</v>
      </c>
      <c r="D87" s="4">
        <v>1193</v>
      </c>
      <c r="E87" s="5">
        <v>285</v>
      </c>
      <c r="F87" s="5">
        <v>848</v>
      </c>
      <c r="G87" s="5">
        <v>10</v>
      </c>
      <c r="H87" s="5">
        <v>9</v>
      </c>
      <c r="I87" s="5">
        <v>36</v>
      </c>
      <c r="J87" s="4">
        <v>1188</v>
      </c>
      <c r="K87" s="5">
        <v>5</v>
      </c>
      <c r="L87" s="5">
        <v>789</v>
      </c>
    </row>
    <row r="88" spans="1:12" ht="17.25" thickBot="1">
      <c r="A88" s="3"/>
      <c r="B88" s="3" t="s">
        <v>4870</v>
      </c>
      <c r="C88" s="4">
        <v>1433</v>
      </c>
      <c r="D88" s="5">
        <v>864</v>
      </c>
      <c r="E88" s="5">
        <v>195</v>
      </c>
      <c r="F88" s="5">
        <v>611</v>
      </c>
      <c r="G88" s="5">
        <v>10</v>
      </c>
      <c r="H88" s="5">
        <v>4</v>
      </c>
      <c r="I88" s="5">
        <v>31</v>
      </c>
      <c r="J88" s="5">
        <v>851</v>
      </c>
      <c r="K88" s="5">
        <v>13</v>
      </c>
      <c r="L88" s="5">
        <v>569</v>
      </c>
    </row>
    <row r="89" spans="1:12" ht="17.25" thickBot="1">
      <c r="A89" s="3" t="s">
        <v>4869</v>
      </c>
      <c r="B89" s="3" t="s">
        <v>36</v>
      </c>
      <c r="C89" s="4">
        <v>17914</v>
      </c>
      <c r="D89" s="4">
        <v>10209</v>
      </c>
      <c r="E89" s="4">
        <v>2527</v>
      </c>
      <c r="F89" s="4">
        <v>6847</v>
      </c>
      <c r="G89" s="5">
        <v>220</v>
      </c>
      <c r="H89" s="5">
        <v>128</v>
      </c>
      <c r="I89" s="5">
        <v>344</v>
      </c>
      <c r="J89" s="4">
        <v>10066</v>
      </c>
      <c r="K89" s="5">
        <v>143</v>
      </c>
      <c r="L89" s="4">
        <v>7705</v>
      </c>
    </row>
    <row r="90" spans="1:12" ht="23.25" thickBot="1">
      <c r="A90" s="3"/>
      <c r="B90" s="3" t="s">
        <v>37</v>
      </c>
      <c r="C90" s="4">
        <v>3042</v>
      </c>
      <c r="D90" s="4">
        <v>3042</v>
      </c>
      <c r="E90" s="5">
        <v>869</v>
      </c>
      <c r="F90" s="4">
        <v>1959</v>
      </c>
      <c r="G90" s="5">
        <v>66</v>
      </c>
      <c r="H90" s="5">
        <v>28</v>
      </c>
      <c r="I90" s="5">
        <v>93</v>
      </c>
      <c r="J90" s="4">
        <v>3015</v>
      </c>
      <c r="K90" s="5">
        <v>27</v>
      </c>
      <c r="L90" s="5">
        <v>0</v>
      </c>
    </row>
    <row r="91" spans="1:12" ht="17.25" thickBot="1">
      <c r="A91" s="3"/>
      <c r="B91" s="3" t="s">
        <v>4868</v>
      </c>
      <c r="C91" s="4">
        <v>1934</v>
      </c>
      <c r="D91" s="5">
        <v>865</v>
      </c>
      <c r="E91" s="5">
        <v>145</v>
      </c>
      <c r="F91" s="5">
        <v>643</v>
      </c>
      <c r="G91" s="5">
        <v>19</v>
      </c>
      <c r="H91" s="5">
        <v>9</v>
      </c>
      <c r="I91" s="5">
        <v>34</v>
      </c>
      <c r="J91" s="5">
        <v>850</v>
      </c>
      <c r="K91" s="5">
        <v>15</v>
      </c>
      <c r="L91" s="4">
        <v>1069</v>
      </c>
    </row>
    <row r="92" spans="1:12" ht="17.25" thickBot="1">
      <c r="A92" s="3"/>
      <c r="B92" s="3" t="s">
        <v>4867</v>
      </c>
      <c r="C92" s="4">
        <v>2403</v>
      </c>
      <c r="D92" s="5">
        <v>968</v>
      </c>
      <c r="E92" s="5">
        <v>178</v>
      </c>
      <c r="F92" s="5">
        <v>717</v>
      </c>
      <c r="G92" s="5">
        <v>14</v>
      </c>
      <c r="H92" s="5">
        <v>10</v>
      </c>
      <c r="I92" s="5">
        <v>28</v>
      </c>
      <c r="J92" s="5">
        <v>947</v>
      </c>
      <c r="K92" s="5">
        <v>21</v>
      </c>
      <c r="L92" s="4">
        <v>1435</v>
      </c>
    </row>
    <row r="93" spans="1:12" ht="17.25" thickBot="1">
      <c r="A93" s="3"/>
      <c r="B93" s="3" t="s">
        <v>4866</v>
      </c>
      <c r="C93" s="4">
        <v>1279</v>
      </c>
      <c r="D93" s="5">
        <v>683</v>
      </c>
      <c r="E93" s="5">
        <v>70</v>
      </c>
      <c r="F93" s="5">
        <v>560</v>
      </c>
      <c r="G93" s="5">
        <v>7</v>
      </c>
      <c r="H93" s="5">
        <v>7</v>
      </c>
      <c r="I93" s="5">
        <v>24</v>
      </c>
      <c r="J93" s="5">
        <v>668</v>
      </c>
      <c r="K93" s="5">
        <v>15</v>
      </c>
      <c r="L93" s="5">
        <v>596</v>
      </c>
    </row>
    <row r="94" spans="1:12" ht="17.25" thickBot="1">
      <c r="A94" s="3"/>
      <c r="B94" s="3" t="s">
        <v>4865</v>
      </c>
      <c r="C94" s="4">
        <v>2097</v>
      </c>
      <c r="D94" s="4">
        <v>1012</v>
      </c>
      <c r="E94" s="5">
        <v>208</v>
      </c>
      <c r="F94" s="5">
        <v>694</v>
      </c>
      <c r="G94" s="5">
        <v>24</v>
      </c>
      <c r="H94" s="5">
        <v>19</v>
      </c>
      <c r="I94" s="5">
        <v>49</v>
      </c>
      <c r="J94" s="5">
        <v>994</v>
      </c>
      <c r="K94" s="5">
        <v>18</v>
      </c>
      <c r="L94" s="4">
        <v>1085</v>
      </c>
    </row>
    <row r="95" spans="1:12" ht="17.25" thickBot="1">
      <c r="A95" s="3"/>
      <c r="B95" s="3" t="s">
        <v>4864</v>
      </c>
      <c r="C95" s="4">
        <v>3428</v>
      </c>
      <c r="D95" s="4">
        <v>1720</v>
      </c>
      <c r="E95" s="5">
        <v>519</v>
      </c>
      <c r="F95" s="4">
        <v>1045</v>
      </c>
      <c r="G95" s="5">
        <v>56</v>
      </c>
      <c r="H95" s="5">
        <v>23</v>
      </c>
      <c r="I95" s="5">
        <v>53</v>
      </c>
      <c r="J95" s="4">
        <v>1696</v>
      </c>
      <c r="K95" s="5">
        <v>24</v>
      </c>
      <c r="L95" s="4">
        <v>1708</v>
      </c>
    </row>
    <row r="96" spans="1:12" ht="17.25" thickBot="1">
      <c r="A96" s="3"/>
      <c r="B96" s="3" t="s">
        <v>4863</v>
      </c>
      <c r="C96" s="4">
        <v>3731</v>
      </c>
      <c r="D96" s="4">
        <v>1919</v>
      </c>
      <c r="E96" s="5">
        <v>538</v>
      </c>
      <c r="F96" s="4">
        <v>1229</v>
      </c>
      <c r="G96" s="5">
        <v>34</v>
      </c>
      <c r="H96" s="5">
        <v>32</v>
      </c>
      <c r="I96" s="5">
        <v>63</v>
      </c>
      <c r="J96" s="4">
        <v>1896</v>
      </c>
      <c r="K96" s="5">
        <v>23</v>
      </c>
      <c r="L96" s="4">
        <v>1812</v>
      </c>
    </row>
    <row r="97" spans="1:12" ht="23.25" thickBot="1">
      <c r="A97" s="3" t="s">
        <v>97</v>
      </c>
      <c r="B97" s="3"/>
      <c r="C97" s="5">
        <v>0</v>
      </c>
      <c r="D97" s="5">
        <v>3</v>
      </c>
      <c r="E97" s="5">
        <v>1</v>
      </c>
      <c r="F97" s="5">
        <v>2</v>
      </c>
      <c r="G97" s="5">
        <v>0</v>
      </c>
      <c r="H97" s="5">
        <v>0</v>
      </c>
      <c r="I97" s="5">
        <v>0</v>
      </c>
      <c r="J97" s="5">
        <v>3</v>
      </c>
      <c r="K97" s="5">
        <v>0</v>
      </c>
      <c r="L97" s="5">
        <v>-3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7627-42EB-48DF-9C96-F7ACF2207404}">
  <sheetPr>
    <tabColor theme="7" tint="0.59999389629810485"/>
  </sheetPr>
  <dimension ref="A1:X1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2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11</v>
      </c>
      <c r="H2" s="13" t="s">
        <v>19</v>
      </c>
      <c r="I2" s="45" t="s">
        <v>29</v>
      </c>
      <c r="J2" s="13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우리공화당</v>
      </c>
    </row>
    <row r="3" spans="1:24" ht="17.25" thickBot="1">
      <c r="A3" s="44"/>
      <c r="B3" s="44"/>
      <c r="C3" s="44"/>
      <c r="D3" s="44"/>
      <c r="E3" s="14" t="s">
        <v>4982</v>
      </c>
      <c r="F3" s="14" t="s">
        <v>4981</v>
      </c>
      <c r="G3" s="14" t="s">
        <v>4980</v>
      </c>
      <c r="H3" s="14" t="s">
        <v>4979</v>
      </c>
      <c r="I3" s="44"/>
      <c r="J3" s="14"/>
      <c r="K3" s="44"/>
      <c r="U3" t="s">
        <v>3</v>
      </c>
      <c r="V3" t="str">
        <f t="shared" si="0"/>
        <v>조택상</v>
      </c>
      <c r="W3" t="str">
        <f t="shared" si="0"/>
        <v>배준영</v>
      </c>
      <c r="X3" t="str">
        <f t="shared" si="0"/>
        <v>조수진</v>
      </c>
    </row>
    <row r="4" spans="1:24" ht="17.25" thickBot="1">
      <c r="A4" s="3" t="s">
        <v>30</v>
      </c>
      <c r="B4" s="3"/>
      <c r="C4" s="4">
        <v>115214</v>
      </c>
      <c r="D4" s="4">
        <v>71230</v>
      </c>
      <c r="E4" s="4">
        <v>38948</v>
      </c>
      <c r="F4" s="4">
        <v>30098</v>
      </c>
      <c r="G4" s="5">
        <v>776</v>
      </c>
      <c r="H4" s="5">
        <v>612</v>
      </c>
      <c r="I4" s="4">
        <v>70434</v>
      </c>
      <c r="J4" s="5">
        <v>796</v>
      </c>
      <c r="K4" s="4">
        <v>43984</v>
      </c>
      <c r="V4" s="8"/>
      <c r="W4" s="8"/>
      <c r="X4" s="8"/>
    </row>
    <row r="5" spans="1:24" ht="23.25" thickBot="1">
      <c r="A5" s="3" t="s">
        <v>31</v>
      </c>
      <c r="B5" s="3"/>
      <c r="C5" s="5">
        <v>236</v>
      </c>
      <c r="D5" s="5">
        <v>217</v>
      </c>
      <c r="E5" s="5">
        <v>105</v>
      </c>
      <c r="F5" s="5">
        <v>85</v>
      </c>
      <c r="G5" s="5">
        <v>4</v>
      </c>
      <c r="H5" s="5">
        <v>12</v>
      </c>
      <c r="I5" s="5">
        <v>206</v>
      </c>
      <c r="J5" s="5">
        <v>11</v>
      </c>
      <c r="K5" s="5">
        <v>19</v>
      </c>
      <c r="T5" t="s">
        <v>2929</v>
      </c>
      <c r="U5">
        <f>SUMIF($A:$A,"합계",D:D)</f>
        <v>126043</v>
      </c>
      <c r="V5">
        <f>SUMIF($A:$A,"합계",E:E)</f>
        <v>59205</v>
      </c>
      <c r="W5">
        <f>SUMIF($A:$A,"합계",F:F)</f>
        <v>62484</v>
      </c>
      <c r="X5">
        <f>SUMIF($A:$A,"합계",G:G)</f>
        <v>1443</v>
      </c>
    </row>
    <row r="6" spans="1:24" ht="23.25" thickBot="1">
      <c r="A6" s="3" t="s">
        <v>32</v>
      </c>
      <c r="B6" s="3"/>
      <c r="C6" s="4">
        <v>6621</v>
      </c>
      <c r="D6" s="4">
        <v>6611</v>
      </c>
      <c r="E6" s="4">
        <v>3817</v>
      </c>
      <c r="F6" s="4">
        <v>2528</v>
      </c>
      <c r="G6" s="5">
        <v>69</v>
      </c>
      <c r="H6" s="5">
        <v>71</v>
      </c>
      <c r="I6" s="4">
        <v>6485</v>
      </c>
      <c r="J6" s="5">
        <v>126</v>
      </c>
      <c r="K6" s="5">
        <v>10</v>
      </c>
      <c r="T6" t="s">
        <v>2930</v>
      </c>
      <c r="U6">
        <f>U5-U7</f>
        <v>69350</v>
      </c>
      <c r="V6">
        <f>V5-V7</f>
        <v>29928</v>
      </c>
      <c r="W6">
        <f>W5-W7</f>
        <v>37020</v>
      </c>
      <c r="X6">
        <f>X5-X7</f>
        <v>864</v>
      </c>
    </row>
    <row r="7" spans="1:24" ht="23.25" thickBot="1">
      <c r="A7" s="3" t="s">
        <v>33</v>
      </c>
      <c r="B7" s="3"/>
      <c r="C7" s="5">
        <v>477</v>
      </c>
      <c r="D7" s="5">
        <v>121</v>
      </c>
      <c r="E7" s="5">
        <v>89</v>
      </c>
      <c r="F7" s="5">
        <v>31</v>
      </c>
      <c r="G7" s="5">
        <v>0</v>
      </c>
      <c r="H7" s="5">
        <v>1</v>
      </c>
      <c r="I7" s="5">
        <v>121</v>
      </c>
      <c r="J7" s="5">
        <v>0</v>
      </c>
      <c r="K7" s="5">
        <v>356</v>
      </c>
      <c r="T7" t="s">
        <v>2931</v>
      </c>
      <c r="U7">
        <f>U11+U10+U9</f>
        <v>56693</v>
      </c>
      <c r="V7">
        <f>V11+V10+V9</f>
        <v>29277</v>
      </c>
      <c r="W7">
        <f>W11+W10+W9</f>
        <v>25464</v>
      </c>
      <c r="X7">
        <f>X11+X10+X9</f>
        <v>579</v>
      </c>
    </row>
    <row r="8" spans="1:24" ht="23.25" thickBot="1">
      <c r="A8" s="3" t="s">
        <v>34</v>
      </c>
      <c r="B8" s="3"/>
      <c r="C8" s="5">
        <v>0</v>
      </c>
      <c r="D8" s="5">
        <v>10</v>
      </c>
      <c r="E8" s="5">
        <v>6</v>
      </c>
      <c r="F8" s="5">
        <v>4</v>
      </c>
      <c r="G8" s="5">
        <v>0</v>
      </c>
      <c r="H8" s="5">
        <v>0</v>
      </c>
      <c r="I8" s="5">
        <v>10</v>
      </c>
      <c r="J8" s="5">
        <v>0</v>
      </c>
      <c r="K8" s="5">
        <v>-10</v>
      </c>
      <c r="V8" s="8"/>
      <c r="W8" s="8"/>
      <c r="X8" s="8"/>
    </row>
    <row r="9" spans="1:24" ht="17.25" thickBot="1">
      <c r="A9" s="3" t="s">
        <v>5085</v>
      </c>
      <c r="B9" s="3" t="s">
        <v>36</v>
      </c>
      <c r="C9" s="4">
        <v>4372</v>
      </c>
      <c r="D9" s="4">
        <v>2507</v>
      </c>
      <c r="E9" s="4">
        <v>1188</v>
      </c>
      <c r="F9" s="4">
        <v>1252</v>
      </c>
      <c r="G9" s="5">
        <v>31</v>
      </c>
      <c r="H9" s="5">
        <v>13</v>
      </c>
      <c r="I9" s="4">
        <v>2484</v>
      </c>
      <c r="J9" s="5">
        <v>23</v>
      </c>
      <c r="K9" s="4">
        <v>1865</v>
      </c>
      <c r="T9" t="s">
        <v>2934</v>
      </c>
      <c r="U9">
        <f>SUMIF($A:$A,"거소·선상투표",D:D)+SUMIF($A:$A,"국외부재자투표",D:D)+SUMIF($A:$A,"국외부재자투표(공관)",D:D)</f>
        <v>1004</v>
      </c>
      <c r="V9">
        <f t="shared" ref="V9:X11" si="1">SUMIF($A:$A,"거소·선상투표",E:E)+SUMIF($A:$A,"국외부재자투표",E:E)+SUMIF($A:$A,"국외부재자투표(공관)",E:E)</f>
        <v>497</v>
      </c>
      <c r="W9">
        <f t="shared" si="1"/>
        <v>360</v>
      </c>
      <c r="X9">
        <f t="shared" si="1"/>
        <v>41</v>
      </c>
    </row>
    <row r="10" spans="1:24" ht="23.25" thickBot="1">
      <c r="A10" s="3"/>
      <c r="B10" s="3" t="s">
        <v>37</v>
      </c>
      <c r="C10" s="5">
        <v>879</v>
      </c>
      <c r="D10" s="5">
        <v>879</v>
      </c>
      <c r="E10" s="5">
        <v>452</v>
      </c>
      <c r="F10" s="5">
        <v>414</v>
      </c>
      <c r="G10" s="5">
        <v>6</v>
      </c>
      <c r="H10" s="5">
        <v>3</v>
      </c>
      <c r="I10" s="5">
        <v>875</v>
      </c>
      <c r="J10" s="5">
        <v>4</v>
      </c>
      <c r="K10" s="5">
        <v>0</v>
      </c>
      <c r="T10" t="s">
        <v>2932</v>
      </c>
      <c r="U10">
        <f>SUMIF($B:$B,"관내사전투표",D:D)</f>
        <v>42910</v>
      </c>
      <c r="V10">
        <f t="shared" ref="V10:X12" si="2">SUMIF($B:$B,"관내사전투표",E:E)</f>
        <v>22132</v>
      </c>
      <c r="W10">
        <f t="shared" si="2"/>
        <v>19481</v>
      </c>
      <c r="X10">
        <f t="shared" si="2"/>
        <v>411</v>
      </c>
    </row>
    <row r="11" spans="1:24" ht="17.25" thickBot="1">
      <c r="A11" s="3"/>
      <c r="B11" s="3" t="s">
        <v>5084</v>
      </c>
      <c r="C11" s="4">
        <v>1847</v>
      </c>
      <c r="D11" s="5">
        <v>995</v>
      </c>
      <c r="E11" s="5">
        <v>483</v>
      </c>
      <c r="F11" s="5">
        <v>475</v>
      </c>
      <c r="G11" s="5">
        <v>16</v>
      </c>
      <c r="H11" s="5">
        <v>6</v>
      </c>
      <c r="I11" s="5">
        <v>980</v>
      </c>
      <c r="J11" s="5">
        <v>15</v>
      </c>
      <c r="K11" s="5">
        <v>852</v>
      </c>
      <c r="T11" t="s">
        <v>2933</v>
      </c>
      <c r="U11">
        <f>SUMIF($A:$A,"관외사전투표",D:D)</f>
        <v>12779</v>
      </c>
      <c r="V11">
        <f t="shared" ref="V11:X13" si="3">SUMIF($A:$A,"관외사전투표",E:E)</f>
        <v>6648</v>
      </c>
      <c r="W11">
        <f t="shared" si="3"/>
        <v>5623</v>
      </c>
      <c r="X11">
        <f t="shared" si="3"/>
        <v>127</v>
      </c>
    </row>
    <row r="12" spans="1:24" ht="17.25" thickBot="1">
      <c r="A12" s="3"/>
      <c r="B12" s="3" t="s">
        <v>5083</v>
      </c>
      <c r="C12" s="4">
        <v>1646</v>
      </c>
      <c r="D12" s="5">
        <v>633</v>
      </c>
      <c r="E12" s="5">
        <v>253</v>
      </c>
      <c r="F12" s="5">
        <v>363</v>
      </c>
      <c r="G12" s="5">
        <v>9</v>
      </c>
      <c r="H12" s="5">
        <v>4</v>
      </c>
      <c r="I12" s="5">
        <v>629</v>
      </c>
      <c r="J12" s="5">
        <v>4</v>
      </c>
      <c r="K12" s="4">
        <v>1013</v>
      </c>
    </row>
    <row r="13" spans="1:24" ht="17.25" thickBot="1">
      <c r="A13" s="3" t="s">
        <v>5082</v>
      </c>
      <c r="B13" s="3" t="s">
        <v>36</v>
      </c>
      <c r="C13" s="4">
        <v>5660</v>
      </c>
      <c r="D13" s="4">
        <v>3174</v>
      </c>
      <c r="E13" s="4">
        <v>1434</v>
      </c>
      <c r="F13" s="4">
        <v>1646</v>
      </c>
      <c r="G13" s="5">
        <v>35</v>
      </c>
      <c r="H13" s="5">
        <v>34</v>
      </c>
      <c r="I13" s="4">
        <v>3149</v>
      </c>
      <c r="J13" s="5">
        <v>25</v>
      </c>
      <c r="K13" s="4">
        <v>2486</v>
      </c>
    </row>
    <row r="14" spans="1:24" ht="23.25" thickBot="1">
      <c r="A14" s="3"/>
      <c r="B14" s="3" t="s">
        <v>37</v>
      </c>
      <c r="C14" s="4">
        <v>1303</v>
      </c>
      <c r="D14" s="4">
        <v>1303</v>
      </c>
      <c r="E14" s="5">
        <v>659</v>
      </c>
      <c r="F14" s="5">
        <v>606</v>
      </c>
      <c r="G14" s="5">
        <v>11</v>
      </c>
      <c r="H14" s="5">
        <v>16</v>
      </c>
      <c r="I14" s="4">
        <v>1292</v>
      </c>
      <c r="J14" s="5">
        <v>11</v>
      </c>
      <c r="K14" s="5">
        <v>0</v>
      </c>
      <c r="U14" s="8"/>
      <c r="V14" s="8"/>
      <c r="W14" s="8"/>
      <c r="X14" s="8"/>
    </row>
    <row r="15" spans="1:24" ht="17.25" thickBot="1">
      <c r="A15" s="3"/>
      <c r="B15" s="3" t="s">
        <v>5081</v>
      </c>
      <c r="C15" s="5">
        <v>689</v>
      </c>
      <c r="D15" s="5">
        <v>319</v>
      </c>
      <c r="E15" s="5">
        <v>134</v>
      </c>
      <c r="F15" s="5">
        <v>171</v>
      </c>
      <c r="G15" s="5">
        <v>6</v>
      </c>
      <c r="H15" s="5">
        <v>7</v>
      </c>
      <c r="I15" s="5">
        <v>318</v>
      </c>
      <c r="J15" s="5">
        <v>1</v>
      </c>
      <c r="K15" s="5">
        <v>370</v>
      </c>
      <c r="U15" s="8"/>
      <c r="V15" s="8"/>
      <c r="W15" s="8"/>
      <c r="X15" s="8"/>
    </row>
    <row r="16" spans="1:24" ht="17.25" thickBot="1">
      <c r="A16" s="3"/>
      <c r="B16" s="3" t="s">
        <v>5080</v>
      </c>
      <c r="C16" s="4">
        <v>1851</v>
      </c>
      <c r="D16" s="5">
        <v>723</v>
      </c>
      <c r="E16" s="5">
        <v>319</v>
      </c>
      <c r="F16" s="5">
        <v>382</v>
      </c>
      <c r="G16" s="5">
        <v>10</v>
      </c>
      <c r="H16" s="5">
        <v>5</v>
      </c>
      <c r="I16" s="5">
        <v>716</v>
      </c>
      <c r="J16" s="5">
        <v>7</v>
      </c>
      <c r="K16" s="4">
        <v>1128</v>
      </c>
    </row>
    <row r="17" spans="1:11" ht="17.25" thickBot="1">
      <c r="A17" s="3"/>
      <c r="B17" s="3" t="s">
        <v>5079</v>
      </c>
      <c r="C17" s="4">
        <v>1817</v>
      </c>
      <c r="D17" s="5">
        <v>829</v>
      </c>
      <c r="E17" s="5">
        <v>322</v>
      </c>
      <c r="F17" s="5">
        <v>487</v>
      </c>
      <c r="G17" s="5">
        <v>8</v>
      </c>
      <c r="H17" s="5">
        <v>6</v>
      </c>
      <c r="I17" s="5">
        <v>823</v>
      </c>
      <c r="J17" s="5">
        <v>6</v>
      </c>
      <c r="K17" s="5">
        <v>988</v>
      </c>
    </row>
    <row r="18" spans="1:11" ht="17.25" thickBot="1">
      <c r="A18" s="3" t="s">
        <v>5078</v>
      </c>
      <c r="B18" s="3" t="s">
        <v>36</v>
      </c>
      <c r="C18" s="4">
        <v>10651</v>
      </c>
      <c r="D18" s="4">
        <v>6285</v>
      </c>
      <c r="E18" s="4">
        <v>3082</v>
      </c>
      <c r="F18" s="4">
        <v>2997</v>
      </c>
      <c r="G18" s="5">
        <v>64</v>
      </c>
      <c r="H18" s="5">
        <v>58</v>
      </c>
      <c r="I18" s="4">
        <v>6201</v>
      </c>
      <c r="J18" s="5">
        <v>84</v>
      </c>
      <c r="K18" s="4">
        <v>4366</v>
      </c>
    </row>
    <row r="19" spans="1:11" ht="23.25" thickBot="1">
      <c r="A19" s="3"/>
      <c r="B19" s="3" t="s">
        <v>37</v>
      </c>
      <c r="C19" s="4">
        <v>1829</v>
      </c>
      <c r="D19" s="4">
        <v>1829</v>
      </c>
      <c r="E19" s="5">
        <v>997</v>
      </c>
      <c r="F19" s="5">
        <v>794</v>
      </c>
      <c r="G19" s="5">
        <v>10</v>
      </c>
      <c r="H19" s="5">
        <v>10</v>
      </c>
      <c r="I19" s="4">
        <v>1811</v>
      </c>
      <c r="J19" s="5">
        <v>18</v>
      </c>
      <c r="K19" s="5">
        <v>0</v>
      </c>
    </row>
    <row r="20" spans="1:11" ht="17.25" thickBot="1">
      <c r="A20" s="3"/>
      <c r="B20" s="3" t="s">
        <v>5077</v>
      </c>
      <c r="C20" s="4">
        <v>1607</v>
      </c>
      <c r="D20" s="5">
        <v>704</v>
      </c>
      <c r="E20" s="5">
        <v>307</v>
      </c>
      <c r="F20" s="5">
        <v>361</v>
      </c>
      <c r="G20" s="5">
        <v>8</v>
      </c>
      <c r="H20" s="5">
        <v>13</v>
      </c>
      <c r="I20" s="5">
        <v>689</v>
      </c>
      <c r="J20" s="5">
        <v>15</v>
      </c>
      <c r="K20" s="5">
        <v>903</v>
      </c>
    </row>
    <row r="21" spans="1:11" ht="17.25" thickBot="1">
      <c r="A21" s="3"/>
      <c r="B21" s="3" t="s">
        <v>5076</v>
      </c>
      <c r="C21" s="4">
        <v>2502</v>
      </c>
      <c r="D21" s="4">
        <v>1325</v>
      </c>
      <c r="E21" s="5">
        <v>619</v>
      </c>
      <c r="F21" s="5">
        <v>664</v>
      </c>
      <c r="G21" s="5">
        <v>21</v>
      </c>
      <c r="H21" s="5">
        <v>7</v>
      </c>
      <c r="I21" s="4">
        <v>1311</v>
      </c>
      <c r="J21" s="5">
        <v>14</v>
      </c>
      <c r="K21" s="4">
        <v>1177</v>
      </c>
    </row>
    <row r="22" spans="1:11" ht="17.25" thickBot="1">
      <c r="A22" s="3"/>
      <c r="B22" s="3" t="s">
        <v>5075</v>
      </c>
      <c r="C22" s="5">
        <v>464</v>
      </c>
      <c r="D22" s="5">
        <v>246</v>
      </c>
      <c r="E22" s="5">
        <v>135</v>
      </c>
      <c r="F22" s="5">
        <v>102</v>
      </c>
      <c r="G22" s="5">
        <v>3</v>
      </c>
      <c r="H22" s="5">
        <v>2</v>
      </c>
      <c r="I22" s="5">
        <v>242</v>
      </c>
      <c r="J22" s="5">
        <v>4</v>
      </c>
      <c r="K22" s="5">
        <v>218</v>
      </c>
    </row>
    <row r="23" spans="1:11" ht="17.25" thickBot="1">
      <c r="A23" s="3"/>
      <c r="B23" s="3" t="s">
        <v>5074</v>
      </c>
      <c r="C23" s="4">
        <v>2662</v>
      </c>
      <c r="D23" s="4">
        <v>1430</v>
      </c>
      <c r="E23" s="5">
        <v>706</v>
      </c>
      <c r="F23" s="5">
        <v>690</v>
      </c>
      <c r="G23" s="5">
        <v>8</v>
      </c>
      <c r="H23" s="5">
        <v>10</v>
      </c>
      <c r="I23" s="4">
        <v>1414</v>
      </c>
      <c r="J23" s="5">
        <v>16</v>
      </c>
      <c r="K23" s="4">
        <v>1232</v>
      </c>
    </row>
    <row r="24" spans="1:11" ht="17.25" thickBot="1">
      <c r="A24" s="3"/>
      <c r="B24" s="3" t="s">
        <v>5073</v>
      </c>
      <c r="C24" s="4">
        <v>1587</v>
      </c>
      <c r="D24" s="5">
        <v>751</v>
      </c>
      <c r="E24" s="5">
        <v>318</v>
      </c>
      <c r="F24" s="5">
        <v>386</v>
      </c>
      <c r="G24" s="5">
        <v>14</v>
      </c>
      <c r="H24" s="5">
        <v>16</v>
      </c>
      <c r="I24" s="5">
        <v>734</v>
      </c>
      <c r="J24" s="5">
        <v>17</v>
      </c>
      <c r="K24" s="5">
        <v>836</v>
      </c>
    </row>
    <row r="25" spans="1:11" ht="17.25" thickBot="1">
      <c r="A25" s="3" t="s">
        <v>4745</v>
      </c>
      <c r="B25" s="3" t="s">
        <v>36</v>
      </c>
      <c r="C25" s="4">
        <v>3788</v>
      </c>
      <c r="D25" s="4">
        <v>2380</v>
      </c>
      <c r="E25" s="4">
        <v>1125</v>
      </c>
      <c r="F25" s="4">
        <v>1175</v>
      </c>
      <c r="G25" s="5">
        <v>21</v>
      </c>
      <c r="H25" s="5">
        <v>25</v>
      </c>
      <c r="I25" s="4">
        <v>2346</v>
      </c>
      <c r="J25" s="5">
        <v>34</v>
      </c>
      <c r="K25" s="4">
        <v>1408</v>
      </c>
    </row>
    <row r="26" spans="1:11" ht="23.25" thickBot="1">
      <c r="A26" s="3"/>
      <c r="B26" s="3" t="s">
        <v>37</v>
      </c>
      <c r="C26" s="4">
        <v>1100</v>
      </c>
      <c r="D26" s="4">
        <v>1100</v>
      </c>
      <c r="E26" s="5">
        <v>529</v>
      </c>
      <c r="F26" s="5">
        <v>538</v>
      </c>
      <c r="G26" s="5">
        <v>5</v>
      </c>
      <c r="H26" s="5">
        <v>11</v>
      </c>
      <c r="I26" s="4">
        <v>1083</v>
      </c>
      <c r="J26" s="5">
        <v>17</v>
      </c>
      <c r="K26" s="5">
        <v>0</v>
      </c>
    </row>
    <row r="27" spans="1:11" ht="17.25" thickBot="1">
      <c r="A27" s="3"/>
      <c r="B27" s="3" t="s">
        <v>4744</v>
      </c>
      <c r="C27" s="4">
        <v>1474</v>
      </c>
      <c r="D27" s="5">
        <v>687</v>
      </c>
      <c r="E27" s="5">
        <v>327</v>
      </c>
      <c r="F27" s="5">
        <v>330</v>
      </c>
      <c r="G27" s="5">
        <v>9</v>
      </c>
      <c r="H27" s="5">
        <v>13</v>
      </c>
      <c r="I27" s="5">
        <v>679</v>
      </c>
      <c r="J27" s="5">
        <v>8</v>
      </c>
      <c r="K27" s="5">
        <v>787</v>
      </c>
    </row>
    <row r="28" spans="1:11" ht="17.25" thickBot="1">
      <c r="A28" s="3"/>
      <c r="B28" s="3" t="s">
        <v>4743</v>
      </c>
      <c r="C28" s="4">
        <v>1214</v>
      </c>
      <c r="D28" s="5">
        <v>593</v>
      </c>
      <c r="E28" s="5">
        <v>269</v>
      </c>
      <c r="F28" s="5">
        <v>307</v>
      </c>
      <c r="G28" s="5">
        <v>7</v>
      </c>
      <c r="H28" s="5">
        <v>1</v>
      </c>
      <c r="I28" s="5">
        <v>584</v>
      </c>
      <c r="J28" s="5">
        <v>9</v>
      </c>
      <c r="K28" s="5">
        <v>621</v>
      </c>
    </row>
    <row r="29" spans="1:11" ht="17.25" thickBot="1">
      <c r="A29" s="3" t="s">
        <v>5072</v>
      </c>
      <c r="B29" s="3" t="s">
        <v>36</v>
      </c>
      <c r="C29" s="4">
        <v>3150</v>
      </c>
      <c r="D29" s="4">
        <v>1846</v>
      </c>
      <c r="E29" s="5">
        <v>844</v>
      </c>
      <c r="F29" s="5">
        <v>925</v>
      </c>
      <c r="G29" s="5">
        <v>27</v>
      </c>
      <c r="H29" s="5">
        <v>18</v>
      </c>
      <c r="I29" s="4">
        <v>1814</v>
      </c>
      <c r="J29" s="5">
        <v>32</v>
      </c>
      <c r="K29" s="4">
        <v>1304</v>
      </c>
    </row>
    <row r="30" spans="1:11" ht="23.25" thickBot="1">
      <c r="A30" s="3"/>
      <c r="B30" s="3" t="s">
        <v>37</v>
      </c>
      <c r="C30" s="5">
        <v>920</v>
      </c>
      <c r="D30" s="5">
        <v>920</v>
      </c>
      <c r="E30" s="5">
        <v>444</v>
      </c>
      <c r="F30" s="5">
        <v>447</v>
      </c>
      <c r="G30" s="5">
        <v>12</v>
      </c>
      <c r="H30" s="5">
        <v>8</v>
      </c>
      <c r="I30" s="5">
        <v>911</v>
      </c>
      <c r="J30" s="5">
        <v>9</v>
      </c>
      <c r="K30" s="5">
        <v>0</v>
      </c>
    </row>
    <row r="31" spans="1:11" ht="23.25" thickBot="1">
      <c r="A31" s="3"/>
      <c r="B31" s="3" t="s">
        <v>5071</v>
      </c>
      <c r="C31" s="4">
        <v>2230</v>
      </c>
      <c r="D31" s="5">
        <v>926</v>
      </c>
      <c r="E31" s="5">
        <v>400</v>
      </c>
      <c r="F31" s="5">
        <v>478</v>
      </c>
      <c r="G31" s="5">
        <v>15</v>
      </c>
      <c r="H31" s="5">
        <v>10</v>
      </c>
      <c r="I31" s="5">
        <v>903</v>
      </c>
      <c r="J31" s="5">
        <v>23</v>
      </c>
      <c r="K31" s="4">
        <v>1304</v>
      </c>
    </row>
    <row r="32" spans="1:11" ht="17.25" thickBot="1">
      <c r="A32" s="3" t="s">
        <v>5070</v>
      </c>
      <c r="B32" s="3" t="s">
        <v>36</v>
      </c>
      <c r="C32" s="4">
        <v>5268</v>
      </c>
      <c r="D32" s="4">
        <v>2955</v>
      </c>
      <c r="E32" s="4">
        <v>1332</v>
      </c>
      <c r="F32" s="4">
        <v>1528</v>
      </c>
      <c r="G32" s="5">
        <v>30</v>
      </c>
      <c r="H32" s="5">
        <v>28</v>
      </c>
      <c r="I32" s="4">
        <v>2918</v>
      </c>
      <c r="J32" s="5">
        <v>37</v>
      </c>
      <c r="K32" s="4">
        <v>2313</v>
      </c>
    </row>
    <row r="33" spans="1:11" ht="23.25" thickBot="1">
      <c r="A33" s="3"/>
      <c r="B33" s="3" t="s">
        <v>37</v>
      </c>
      <c r="C33" s="4">
        <v>1197</v>
      </c>
      <c r="D33" s="4">
        <v>1197</v>
      </c>
      <c r="E33" s="5">
        <v>596</v>
      </c>
      <c r="F33" s="5">
        <v>569</v>
      </c>
      <c r="G33" s="5">
        <v>6</v>
      </c>
      <c r="H33" s="5">
        <v>12</v>
      </c>
      <c r="I33" s="4">
        <v>1183</v>
      </c>
      <c r="J33" s="5">
        <v>14</v>
      </c>
      <c r="K33" s="5">
        <v>0</v>
      </c>
    </row>
    <row r="34" spans="1:11" ht="23.25" thickBot="1">
      <c r="A34" s="3"/>
      <c r="B34" s="3" t="s">
        <v>5069</v>
      </c>
      <c r="C34" s="4">
        <v>1492</v>
      </c>
      <c r="D34" s="5">
        <v>616</v>
      </c>
      <c r="E34" s="5">
        <v>243</v>
      </c>
      <c r="F34" s="5">
        <v>350</v>
      </c>
      <c r="G34" s="5">
        <v>10</v>
      </c>
      <c r="H34" s="5">
        <v>5</v>
      </c>
      <c r="I34" s="5">
        <v>608</v>
      </c>
      <c r="J34" s="5">
        <v>8</v>
      </c>
      <c r="K34" s="5">
        <v>876</v>
      </c>
    </row>
    <row r="35" spans="1:11" ht="23.25" thickBot="1">
      <c r="A35" s="3"/>
      <c r="B35" s="3" t="s">
        <v>5068</v>
      </c>
      <c r="C35" s="4">
        <v>2579</v>
      </c>
      <c r="D35" s="4">
        <v>1142</v>
      </c>
      <c r="E35" s="5">
        <v>493</v>
      </c>
      <c r="F35" s="5">
        <v>609</v>
      </c>
      <c r="G35" s="5">
        <v>14</v>
      </c>
      <c r="H35" s="5">
        <v>11</v>
      </c>
      <c r="I35" s="4">
        <v>1127</v>
      </c>
      <c r="J35" s="5">
        <v>15</v>
      </c>
      <c r="K35" s="4">
        <v>1437</v>
      </c>
    </row>
    <row r="36" spans="1:11" ht="17.25" thickBot="1">
      <c r="A36" s="3" t="s">
        <v>5067</v>
      </c>
      <c r="B36" s="3" t="s">
        <v>36</v>
      </c>
      <c r="C36" s="4">
        <v>2586</v>
      </c>
      <c r="D36" s="4">
        <v>1576</v>
      </c>
      <c r="E36" s="5">
        <v>736</v>
      </c>
      <c r="F36" s="5">
        <v>788</v>
      </c>
      <c r="G36" s="5">
        <v>15</v>
      </c>
      <c r="H36" s="5">
        <v>17</v>
      </c>
      <c r="I36" s="4">
        <v>1556</v>
      </c>
      <c r="J36" s="5">
        <v>20</v>
      </c>
      <c r="K36" s="4">
        <v>1010</v>
      </c>
    </row>
    <row r="37" spans="1:11" ht="23.25" thickBot="1">
      <c r="A37" s="3"/>
      <c r="B37" s="3" t="s">
        <v>37</v>
      </c>
      <c r="C37" s="5">
        <v>579</v>
      </c>
      <c r="D37" s="5">
        <v>579</v>
      </c>
      <c r="E37" s="5">
        <v>332</v>
      </c>
      <c r="F37" s="5">
        <v>233</v>
      </c>
      <c r="G37" s="5">
        <v>5</v>
      </c>
      <c r="H37" s="5">
        <v>6</v>
      </c>
      <c r="I37" s="5">
        <v>576</v>
      </c>
      <c r="J37" s="5">
        <v>3</v>
      </c>
      <c r="K37" s="5">
        <v>0</v>
      </c>
    </row>
    <row r="38" spans="1:11" ht="17.25" thickBot="1">
      <c r="A38" s="3"/>
      <c r="B38" s="3" t="s">
        <v>5066</v>
      </c>
      <c r="C38" s="4">
        <v>1368</v>
      </c>
      <c r="D38" s="5">
        <v>608</v>
      </c>
      <c r="E38" s="5">
        <v>240</v>
      </c>
      <c r="F38" s="5">
        <v>338</v>
      </c>
      <c r="G38" s="5">
        <v>10</v>
      </c>
      <c r="H38" s="5">
        <v>8</v>
      </c>
      <c r="I38" s="5">
        <v>596</v>
      </c>
      <c r="J38" s="5">
        <v>12</v>
      </c>
      <c r="K38" s="5">
        <v>760</v>
      </c>
    </row>
    <row r="39" spans="1:11" ht="17.25" thickBot="1">
      <c r="A39" s="3"/>
      <c r="B39" s="3" t="s">
        <v>5065</v>
      </c>
      <c r="C39" s="5">
        <v>639</v>
      </c>
      <c r="D39" s="5">
        <v>389</v>
      </c>
      <c r="E39" s="5">
        <v>164</v>
      </c>
      <c r="F39" s="5">
        <v>217</v>
      </c>
      <c r="G39" s="5">
        <v>0</v>
      </c>
      <c r="H39" s="5">
        <v>3</v>
      </c>
      <c r="I39" s="5">
        <v>384</v>
      </c>
      <c r="J39" s="5">
        <v>5</v>
      </c>
      <c r="K39" s="5">
        <v>250</v>
      </c>
    </row>
    <row r="40" spans="1:11" ht="17.25" thickBot="1">
      <c r="A40" s="3" t="s">
        <v>5064</v>
      </c>
      <c r="B40" s="3" t="s">
        <v>36</v>
      </c>
      <c r="C40" s="4">
        <v>3850</v>
      </c>
      <c r="D40" s="4">
        <v>2361</v>
      </c>
      <c r="E40" s="4">
        <v>1207</v>
      </c>
      <c r="F40" s="4">
        <v>1062</v>
      </c>
      <c r="G40" s="5">
        <v>33</v>
      </c>
      <c r="H40" s="5">
        <v>26</v>
      </c>
      <c r="I40" s="4">
        <v>2328</v>
      </c>
      <c r="J40" s="5">
        <v>33</v>
      </c>
      <c r="K40" s="4">
        <v>1489</v>
      </c>
    </row>
    <row r="41" spans="1:11" ht="23.25" thickBot="1">
      <c r="A41" s="3"/>
      <c r="B41" s="3" t="s">
        <v>37</v>
      </c>
      <c r="C41" s="4">
        <v>1178</v>
      </c>
      <c r="D41" s="4">
        <v>1178</v>
      </c>
      <c r="E41" s="5">
        <v>651</v>
      </c>
      <c r="F41" s="5">
        <v>490</v>
      </c>
      <c r="G41" s="5">
        <v>14</v>
      </c>
      <c r="H41" s="5">
        <v>7</v>
      </c>
      <c r="I41" s="4">
        <v>1162</v>
      </c>
      <c r="J41" s="5">
        <v>16</v>
      </c>
      <c r="K41" s="5">
        <v>0</v>
      </c>
    </row>
    <row r="42" spans="1:11" ht="17.25" thickBot="1">
      <c r="A42" s="3"/>
      <c r="B42" s="3" t="s">
        <v>5063</v>
      </c>
      <c r="C42" s="4">
        <v>1791</v>
      </c>
      <c r="D42" s="5">
        <v>793</v>
      </c>
      <c r="E42" s="5">
        <v>391</v>
      </c>
      <c r="F42" s="5">
        <v>365</v>
      </c>
      <c r="G42" s="5">
        <v>12</v>
      </c>
      <c r="H42" s="5">
        <v>13</v>
      </c>
      <c r="I42" s="5">
        <v>781</v>
      </c>
      <c r="J42" s="5">
        <v>12</v>
      </c>
      <c r="K42" s="5">
        <v>998</v>
      </c>
    </row>
    <row r="43" spans="1:11" ht="17.25" thickBot="1">
      <c r="A43" s="3"/>
      <c r="B43" s="3" t="s">
        <v>5062</v>
      </c>
      <c r="C43" s="5">
        <v>881</v>
      </c>
      <c r="D43" s="5">
        <v>390</v>
      </c>
      <c r="E43" s="5">
        <v>165</v>
      </c>
      <c r="F43" s="5">
        <v>207</v>
      </c>
      <c r="G43" s="5">
        <v>7</v>
      </c>
      <c r="H43" s="5">
        <v>6</v>
      </c>
      <c r="I43" s="5">
        <v>385</v>
      </c>
      <c r="J43" s="5">
        <v>5</v>
      </c>
      <c r="K43" s="5">
        <v>491</v>
      </c>
    </row>
    <row r="44" spans="1:11" ht="17.25" thickBot="1">
      <c r="A44" s="3" t="s">
        <v>5061</v>
      </c>
      <c r="B44" s="3" t="s">
        <v>36</v>
      </c>
      <c r="C44" s="4">
        <v>12471</v>
      </c>
      <c r="D44" s="4">
        <v>6968</v>
      </c>
      <c r="E44" s="4">
        <v>3345</v>
      </c>
      <c r="F44" s="4">
        <v>3446</v>
      </c>
      <c r="G44" s="5">
        <v>72</v>
      </c>
      <c r="H44" s="5">
        <v>49</v>
      </c>
      <c r="I44" s="4">
        <v>6912</v>
      </c>
      <c r="J44" s="5">
        <v>56</v>
      </c>
      <c r="K44" s="4">
        <v>5503</v>
      </c>
    </row>
    <row r="45" spans="1:11" ht="23.25" thickBot="1">
      <c r="A45" s="3"/>
      <c r="B45" s="3" t="s">
        <v>37</v>
      </c>
      <c r="C45" s="4">
        <v>2629</v>
      </c>
      <c r="D45" s="4">
        <v>2628</v>
      </c>
      <c r="E45" s="4">
        <v>1485</v>
      </c>
      <c r="F45" s="4">
        <v>1088</v>
      </c>
      <c r="G45" s="5">
        <v>23</v>
      </c>
      <c r="H45" s="5">
        <v>18</v>
      </c>
      <c r="I45" s="4">
        <v>2614</v>
      </c>
      <c r="J45" s="5">
        <v>14</v>
      </c>
      <c r="K45" s="5">
        <v>1</v>
      </c>
    </row>
    <row r="46" spans="1:11" ht="17.25" thickBot="1">
      <c r="A46" s="3"/>
      <c r="B46" s="3" t="s">
        <v>5060</v>
      </c>
      <c r="C46" s="4">
        <v>3522</v>
      </c>
      <c r="D46" s="4">
        <v>1228</v>
      </c>
      <c r="E46" s="5">
        <v>547</v>
      </c>
      <c r="F46" s="5">
        <v>640</v>
      </c>
      <c r="G46" s="5">
        <v>14</v>
      </c>
      <c r="H46" s="5">
        <v>8</v>
      </c>
      <c r="I46" s="4">
        <v>1209</v>
      </c>
      <c r="J46" s="5">
        <v>19</v>
      </c>
      <c r="K46" s="4">
        <v>2294</v>
      </c>
    </row>
    <row r="47" spans="1:11" ht="17.25" thickBot="1">
      <c r="A47" s="3"/>
      <c r="B47" s="3" t="s">
        <v>5059</v>
      </c>
      <c r="C47" s="4">
        <v>2778</v>
      </c>
      <c r="D47" s="4">
        <v>1448</v>
      </c>
      <c r="E47" s="5">
        <v>683</v>
      </c>
      <c r="F47" s="5">
        <v>733</v>
      </c>
      <c r="G47" s="5">
        <v>12</v>
      </c>
      <c r="H47" s="5">
        <v>10</v>
      </c>
      <c r="I47" s="4">
        <v>1438</v>
      </c>
      <c r="J47" s="5">
        <v>10</v>
      </c>
      <c r="K47" s="4">
        <v>1330</v>
      </c>
    </row>
    <row r="48" spans="1:11" ht="17.25" thickBot="1">
      <c r="A48" s="3"/>
      <c r="B48" s="3" t="s">
        <v>5058</v>
      </c>
      <c r="C48" s="4">
        <v>1437</v>
      </c>
      <c r="D48" s="5">
        <v>708</v>
      </c>
      <c r="E48" s="5">
        <v>262</v>
      </c>
      <c r="F48" s="5">
        <v>419</v>
      </c>
      <c r="G48" s="5">
        <v>13</v>
      </c>
      <c r="H48" s="5">
        <v>6</v>
      </c>
      <c r="I48" s="5">
        <v>700</v>
      </c>
      <c r="J48" s="5">
        <v>8</v>
      </c>
      <c r="K48" s="5">
        <v>729</v>
      </c>
    </row>
    <row r="49" spans="1:11" ht="17.25" thickBot="1">
      <c r="A49" s="3"/>
      <c r="B49" s="3" t="s">
        <v>5057</v>
      </c>
      <c r="C49" s="4">
        <v>2105</v>
      </c>
      <c r="D49" s="5">
        <v>956</v>
      </c>
      <c r="E49" s="5">
        <v>368</v>
      </c>
      <c r="F49" s="5">
        <v>566</v>
      </c>
      <c r="G49" s="5">
        <v>10</v>
      </c>
      <c r="H49" s="5">
        <v>7</v>
      </c>
      <c r="I49" s="5">
        <v>951</v>
      </c>
      <c r="J49" s="5">
        <v>5</v>
      </c>
      <c r="K49" s="4">
        <v>1149</v>
      </c>
    </row>
    <row r="50" spans="1:11" ht="17.25" thickBot="1">
      <c r="A50" s="3" t="s">
        <v>5056</v>
      </c>
      <c r="B50" s="3" t="s">
        <v>36</v>
      </c>
      <c r="C50" s="4">
        <v>3528</v>
      </c>
      <c r="D50" s="4">
        <v>2095</v>
      </c>
      <c r="E50" s="5">
        <v>710</v>
      </c>
      <c r="F50" s="4">
        <v>1324</v>
      </c>
      <c r="G50" s="5">
        <v>20</v>
      </c>
      <c r="H50" s="5">
        <v>19</v>
      </c>
      <c r="I50" s="4">
        <v>2073</v>
      </c>
      <c r="J50" s="5">
        <v>22</v>
      </c>
      <c r="K50" s="4">
        <v>1433</v>
      </c>
    </row>
    <row r="51" spans="1:11" ht="23.25" thickBot="1">
      <c r="A51" s="3"/>
      <c r="B51" s="3" t="s">
        <v>37</v>
      </c>
      <c r="C51" s="5">
        <v>718</v>
      </c>
      <c r="D51" s="5">
        <v>718</v>
      </c>
      <c r="E51" s="5">
        <v>314</v>
      </c>
      <c r="F51" s="5">
        <v>383</v>
      </c>
      <c r="G51" s="5">
        <v>6</v>
      </c>
      <c r="H51" s="5">
        <v>4</v>
      </c>
      <c r="I51" s="5">
        <v>707</v>
      </c>
      <c r="J51" s="5">
        <v>11</v>
      </c>
      <c r="K51" s="5">
        <v>0</v>
      </c>
    </row>
    <row r="52" spans="1:11" ht="17.25" thickBot="1">
      <c r="A52" s="3"/>
      <c r="B52" s="3" t="s">
        <v>5055</v>
      </c>
      <c r="C52" s="4">
        <v>1245</v>
      </c>
      <c r="D52" s="5">
        <v>544</v>
      </c>
      <c r="E52" s="5">
        <v>161</v>
      </c>
      <c r="F52" s="5">
        <v>365</v>
      </c>
      <c r="G52" s="5">
        <v>6</v>
      </c>
      <c r="H52" s="5">
        <v>8</v>
      </c>
      <c r="I52" s="5">
        <v>540</v>
      </c>
      <c r="J52" s="5">
        <v>4</v>
      </c>
      <c r="K52" s="5">
        <v>701</v>
      </c>
    </row>
    <row r="53" spans="1:11" ht="17.25" thickBot="1">
      <c r="A53" s="3"/>
      <c r="B53" s="3" t="s">
        <v>5054</v>
      </c>
      <c r="C53" s="4">
        <v>1015</v>
      </c>
      <c r="D53" s="5">
        <v>453</v>
      </c>
      <c r="E53" s="5">
        <v>147</v>
      </c>
      <c r="F53" s="5">
        <v>292</v>
      </c>
      <c r="G53" s="5">
        <v>5</v>
      </c>
      <c r="H53" s="5">
        <v>6</v>
      </c>
      <c r="I53" s="5">
        <v>450</v>
      </c>
      <c r="J53" s="5">
        <v>3</v>
      </c>
      <c r="K53" s="5">
        <v>562</v>
      </c>
    </row>
    <row r="54" spans="1:11" ht="17.25" thickBot="1">
      <c r="A54" s="3"/>
      <c r="B54" s="3" t="s">
        <v>5053</v>
      </c>
      <c r="C54" s="5">
        <v>488</v>
      </c>
      <c r="D54" s="5">
        <v>332</v>
      </c>
      <c r="E54" s="5">
        <v>78</v>
      </c>
      <c r="F54" s="5">
        <v>247</v>
      </c>
      <c r="G54" s="5">
        <v>3</v>
      </c>
      <c r="H54" s="5">
        <v>1</v>
      </c>
      <c r="I54" s="5">
        <v>329</v>
      </c>
      <c r="J54" s="5">
        <v>3</v>
      </c>
      <c r="K54" s="5">
        <v>156</v>
      </c>
    </row>
    <row r="55" spans="1:11" ht="17.25" thickBot="1">
      <c r="A55" s="3"/>
      <c r="B55" s="3" t="s">
        <v>5052</v>
      </c>
      <c r="C55" s="5">
        <v>62</v>
      </c>
      <c r="D55" s="5">
        <v>48</v>
      </c>
      <c r="E55" s="5">
        <v>10</v>
      </c>
      <c r="F55" s="5">
        <v>37</v>
      </c>
      <c r="G55" s="5">
        <v>0</v>
      </c>
      <c r="H55" s="5">
        <v>0</v>
      </c>
      <c r="I55" s="5">
        <v>47</v>
      </c>
      <c r="J55" s="5">
        <v>1</v>
      </c>
      <c r="K55" s="5">
        <v>14</v>
      </c>
    </row>
    <row r="56" spans="1:11" ht="17.25" thickBot="1">
      <c r="A56" s="3" t="s">
        <v>5051</v>
      </c>
      <c r="B56" s="3" t="s">
        <v>36</v>
      </c>
      <c r="C56" s="4">
        <v>24359</v>
      </c>
      <c r="D56" s="4">
        <v>14802</v>
      </c>
      <c r="E56" s="4">
        <v>9370</v>
      </c>
      <c r="F56" s="4">
        <v>4937</v>
      </c>
      <c r="G56" s="5">
        <v>201</v>
      </c>
      <c r="H56" s="5">
        <v>128</v>
      </c>
      <c r="I56" s="4">
        <v>14636</v>
      </c>
      <c r="J56" s="5">
        <v>166</v>
      </c>
      <c r="K56" s="4">
        <v>9557</v>
      </c>
    </row>
    <row r="57" spans="1:11" ht="23.25" thickBot="1">
      <c r="A57" s="3"/>
      <c r="B57" s="3" t="s">
        <v>37</v>
      </c>
      <c r="C57" s="4">
        <v>6773</v>
      </c>
      <c r="D57" s="4">
        <v>6773</v>
      </c>
      <c r="E57" s="4">
        <v>4783</v>
      </c>
      <c r="F57" s="4">
        <v>1808</v>
      </c>
      <c r="G57" s="5">
        <v>63</v>
      </c>
      <c r="H57" s="5">
        <v>53</v>
      </c>
      <c r="I57" s="4">
        <v>6707</v>
      </c>
      <c r="J57" s="5">
        <v>66</v>
      </c>
      <c r="K57" s="5">
        <v>0</v>
      </c>
    </row>
    <row r="58" spans="1:11" ht="17.25" thickBot="1">
      <c r="A58" s="3"/>
      <c r="B58" s="3" t="s">
        <v>5050</v>
      </c>
      <c r="C58" s="4">
        <v>3086</v>
      </c>
      <c r="D58" s="4">
        <v>1444</v>
      </c>
      <c r="E58" s="5">
        <v>761</v>
      </c>
      <c r="F58" s="5">
        <v>629</v>
      </c>
      <c r="G58" s="5">
        <v>21</v>
      </c>
      <c r="H58" s="5">
        <v>13</v>
      </c>
      <c r="I58" s="4">
        <v>1424</v>
      </c>
      <c r="J58" s="5">
        <v>20</v>
      </c>
      <c r="K58" s="4">
        <v>1642</v>
      </c>
    </row>
    <row r="59" spans="1:11" ht="17.25" thickBot="1">
      <c r="A59" s="3"/>
      <c r="B59" s="3" t="s">
        <v>5049</v>
      </c>
      <c r="C59" s="4">
        <v>2286</v>
      </c>
      <c r="D59" s="5">
        <v>992</v>
      </c>
      <c r="E59" s="5">
        <v>542</v>
      </c>
      <c r="F59" s="5">
        <v>416</v>
      </c>
      <c r="G59" s="5">
        <v>16</v>
      </c>
      <c r="H59" s="5">
        <v>8</v>
      </c>
      <c r="I59" s="5">
        <v>982</v>
      </c>
      <c r="J59" s="5">
        <v>10</v>
      </c>
      <c r="K59" s="4">
        <v>1294</v>
      </c>
    </row>
    <row r="60" spans="1:11" ht="17.25" thickBot="1">
      <c r="A60" s="3"/>
      <c r="B60" s="3" t="s">
        <v>5048</v>
      </c>
      <c r="C60" s="4">
        <v>2473</v>
      </c>
      <c r="D60" s="4">
        <v>1414</v>
      </c>
      <c r="E60" s="5">
        <v>846</v>
      </c>
      <c r="F60" s="5">
        <v>527</v>
      </c>
      <c r="G60" s="5">
        <v>23</v>
      </c>
      <c r="H60" s="5">
        <v>10</v>
      </c>
      <c r="I60" s="4">
        <v>1406</v>
      </c>
      <c r="J60" s="5">
        <v>8</v>
      </c>
      <c r="K60" s="4">
        <v>1059</v>
      </c>
    </row>
    <row r="61" spans="1:11" ht="17.25" thickBot="1">
      <c r="A61" s="3"/>
      <c r="B61" s="3" t="s">
        <v>5047</v>
      </c>
      <c r="C61" s="4">
        <v>3396</v>
      </c>
      <c r="D61" s="4">
        <v>1307</v>
      </c>
      <c r="E61" s="5">
        <v>761</v>
      </c>
      <c r="F61" s="5">
        <v>482</v>
      </c>
      <c r="G61" s="5">
        <v>25</v>
      </c>
      <c r="H61" s="5">
        <v>16</v>
      </c>
      <c r="I61" s="4">
        <v>1284</v>
      </c>
      <c r="J61" s="5">
        <v>23</v>
      </c>
      <c r="K61" s="4">
        <v>2089</v>
      </c>
    </row>
    <row r="62" spans="1:11" ht="17.25" thickBot="1">
      <c r="A62" s="3"/>
      <c r="B62" s="3" t="s">
        <v>5046</v>
      </c>
      <c r="C62" s="4">
        <v>2238</v>
      </c>
      <c r="D62" s="4">
        <v>1225</v>
      </c>
      <c r="E62" s="5">
        <v>731</v>
      </c>
      <c r="F62" s="5">
        <v>437</v>
      </c>
      <c r="G62" s="5">
        <v>28</v>
      </c>
      <c r="H62" s="5">
        <v>15</v>
      </c>
      <c r="I62" s="4">
        <v>1211</v>
      </c>
      <c r="J62" s="5">
        <v>14</v>
      </c>
      <c r="K62" s="4">
        <v>1013</v>
      </c>
    </row>
    <row r="63" spans="1:11" ht="17.25" thickBot="1">
      <c r="A63" s="3"/>
      <c r="B63" s="3" t="s">
        <v>5045</v>
      </c>
      <c r="C63" s="4">
        <v>4107</v>
      </c>
      <c r="D63" s="4">
        <v>1647</v>
      </c>
      <c r="E63" s="5">
        <v>946</v>
      </c>
      <c r="F63" s="5">
        <v>638</v>
      </c>
      <c r="G63" s="5">
        <v>25</v>
      </c>
      <c r="H63" s="5">
        <v>13</v>
      </c>
      <c r="I63" s="4">
        <v>1622</v>
      </c>
      <c r="J63" s="5">
        <v>25</v>
      </c>
      <c r="K63" s="4">
        <v>2460</v>
      </c>
    </row>
    <row r="64" spans="1:11" ht="17.25" thickBot="1">
      <c r="A64" s="3" t="s">
        <v>5044</v>
      </c>
      <c r="B64" s="3" t="s">
        <v>36</v>
      </c>
      <c r="C64" s="4">
        <v>28197</v>
      </c>
      <c r="D64" s="4">
        <v>17311</v>
      </c>
      <c r="E64" s="4">
        <v>10551</v>
      </c>
      <c r="F64" s="4">
        <v>6366</v>
      </c>
      <c r="G64" s="5">
        <v>154</v>
      </c>
      <c r="H64" s="5">
        <v>113</v>
      </c>
      <c r="I64" s="4">
        <v>17184</v>
      </c>
      <c r="J64" s="5">
        <v>127</v>
      </c>
      <c r="K64" s="4">
        <v>10886</v>
      </c>
    </row>
    <row r="65" spans="1:11" ht="23.25" thickBot="1">
      <c r="A65" s="3"/>
      <c r="B65" s="3" t="s">
        <v>37</v>
      </c>
      <c r="C65" s="4">
        <v>3662</v>
      </c>
      <c r="D65" s="4">
        <v>3662</v>
      </c>
      <c r="E65" s="4">
        <v>2469</v>
      </c>
      <c r="F65" s="4">
        <v>1128</v>
      </c>
      <c r="G65" s="5">
        <v>22</v>
      </c>
      <c r="H65" s="5">
        <v>15</v>
      </c>
      <c r="I65" s="4">
        <v>3634</v>
      </c>
      <c r="J65" s="5">
        <v>28</v>
      </c>
      <c r="K65" s="5">
        <v>0</v>
      </c>
    </row>
    <row r="66" spans="1:11" ht="23.25" thickBot="1">
      <c r="A66" s="3"/>
      <c r="B66" s="3" t="s">
        <v>5043</v>
      </c>
      <c r="C66" s="4">
        <v>3196</v>
      </c>
      <c r="D66" s="4">
        <v>1442</v>
      </c>
      <c r="E66" s="5">
        <v>863</v>
      </c>
      <c r="F66" s="5">
        <v>535</v>
      </c>
      <c r="G66" s="5">
        <v>13</v>
      </c>
      <c r="H66" s="5">
        <v>16</v>
      </c>
      <c r="I66" s="4">
        <v>1427</v>
      </c>
      <c r="J66" s="5">
        <v>15</v>
      </c>
      <c r="K66" s="4">
        <v>1754</v>
      </c>
    </row>
    <row r="67" spans="1:11" ht="23.25" thickBot="1">
      <c r="A67" s="3"/>
      <c r="B67" s="3" t="s">
        <v>5042</v>
      </c>
      <c r="C67" s="4">
        <v>4177</v>
      </c>
      <c r="D67" s="4">
        <v>2247</v>
      </c>
      <c r="E67" s="4">
        <v>1341</v>
      </c>
      <c r="F67" s="5">
        <v>841</v>
      </c>
      <c r="G67" s="5">
        <v>32</v>
      </c>
      <c r="H67" s="5">
        <v>13</v>
      </c>
      <c r="I67" s="4">
        <v>2227</v>
      </c>
      <c r="J67" s="5">
        <v>20</v>
      </c>
      <c r="K67" s="4">
        <v>1930</v>
      </c>
    </row>
    <row r="68" spans="1:11" ht="23.25" thickBot="1">
      <c r="A68" s="3"/>
      <c r="B68" s="3" t="s">
        <v>5041</v>
      </c>
      <c r="C68" s="4">
        <v>2926</v>
      </c>
      <c r="D68" s="4">
        <v>1532</v>
      </c>
      <c r="E68" s="5">
        <v>938</v>
      </c>
      <c r="F68" s="5">
        <v>546</v>
      </c>
      <c r="G68" s="5">
        <v>13</v>
      </c>
      <c r="H68" s="5">
        <v>21</v>
      </c>
      <c r="I68" s="4">
        <v>1518</v>
      </c>
      <c r="J68" s="5">
        <v>14</v>
      </c>
      <c r="K68" s="4">
        <v>1394</v>
      </c>
    </row>
    <row r="69" spans="1:11" ht="23.25" thickBot="1">
      <c r="A69" s="3"/>
      <c r="B69" s="3" t="s">
        <v>5040</v>
      </c>
      <c r="C69" s="4">
        <v>4134</v>
      </c>
      <c r="D69" s="4">
        <v>2331</v>
      </c>
      <c r="E69" s="4">
        <v>1352</v>
      </c>
      <c r="F69" s="5">
        <v>926</v>
      </c>
      <c r="G69" s="5">
        <v>25</v>
      </c>
      <c r="H69" s="5">
        <v>12</v>
      </c>
      <c r="I69" s="4">
        <v>2315</v>
      </c>
      <c r="J69" s="5">
        <v>16</v>
      </c>
      <c r="K69" s="4">
        <v>1803</v>
      </c>
    </row>
    <row r="70" spans="1:11" ht="23.25" thickBot="1">
      <c r="A70" s="3"/>
      <c r="B70" s="3" t="s">
        <v>5039</v>
      </c>
      <c r="C70" s="4">
        <v>3660</v>
      </c>
      <c r="D70" s="4">
        <v>2221</v>
      </c>
      <c r="E70" s="4">
        <v>1311</v>
      </c>
      <c r="F70" s="5">
        <v>867</v>
      </c>
      <c r="G70" s="5">
        <v>23</v>
      </c>
      <c r="H70" s="5">
        <v>10</v>
      </c>
      <c r="I70" s="4">
        <v>2211</v>
      </c>
      <c r="J70" s="5">
        <v>10</v>
      </c>
      <c r="K70" s="4">
        <v>1439</v>
      </c>
    </row>
    <row r="71" spans="1:11" ht="23.25" thickBot="1">
      <c r="A71" s="3"/>
      <c r="B71" s="3" t="s">
        <v>5038</v>
      </c>
      <c r="C71" s="4">
        <v>2845</v>
      </c>
      <c r="D71" s="4">
        <v>1751</v>
      </c>
      <c r="E71" s="4">
        <v>1010</v>
      </c>
      <c r="F71" s="5">
        <v>701</v>
      </c>
      <c r="G71" s="5">
        <v>17</v>
      </c>
      <c r="H71" s="5">
        <v>14</v>
      </c>
      <c r="I71" s="4">
        <v>1742</v>
      </c>
      <c r="J71" s="5">
        <v>9</v>
      </c>
      <c r="K71" s="4">
        <v>1094</v>
      </c>
    </row>
    <row r="72" spans="1:11" ht="23.25" thickBot="1">
      <c r="A72" s="3"/>
      <c r="B72" s="3" t="s">
        <v>5037</v>
      </c>
      <c r="C72" s="4">
        <v>2567</v>
      </c>
      <c r="D72" s="4">
        <v>1567</v>
      </c>
      <c r="E72" s="5">
        <v>972</v>
      </c>
      <c r="F72" s="5">
        <v>573</v>
      </c>
      <c r="G72" s="5">
        <v>5</v>
      </c>
      <c r="H72" s="5">
        <v>7</v>
      </c>
      <c r="I72" s="4">
        <v>1557</v>
      </c>
      <c r="J72" s="5">
        <v>10</v>
      </c>
      <c r="K72" s="4">
        <v>1000</v>
      </c>
    </row>
    <row r="73" spans="1:11" ht="23.25" thickBot="1">
      <c r="A73" s="3"/>
      <c r="B73" s="3" t="s">
        <v>5036</v>
      </c>
      <c r="C73" s="4">
        <v>1030</v>
      </c>
      <c r="D73" s="5">
        <v>558</v>
      </c>
      <c r="E73" s="5">
        <v>295</v>
      </c>
      <c r="F73" s="5">
        <v>249</v>
      </c>
      <c r="G73" s="5">
        <v>4</v>
      </c>
      <c r="H73" s="5">
        <v>5</v>
      </c>
      <c r="I73" s="5">
        <v>553</v>
      </c>
      <c r="J73" s="5">
        <v>5</v>
      </c>
      <c r="K73" s="5">
        <v>472</v>
      </c>
    </row>
    <row r="74" spans="1:11" ht="23.25" thickBot="1">
      <c r="A74" s="3" t="s">
        <v>97</v>
      </c>
      <c r="B74" s="3"/>
      <c r="C74" s="5">
        <v>0</v>
      </c>
      <c r="D74" s="5">
        <v>11</v>
      </c>
      <c r="E74" s="5">
        <v>7</v>
      </c>
      <c r="F74" s="5">
        <v>4</v>
      </c>
      <c r="G74" s="5">
        <v>0</v>
      </c>
      <c r="H74" s="5">
        <v>0</v>
      </c>
      <c r="I74" s="5">
        <v>11</v>
      </c>
      <c r="J74" s="5">
        <v>0</v>
      </c>
      <c r="K74" s="5">
        <v>-11</v>
      </c>
    </row>
    <row r="75" spans="1:11" ht="18" thickTop="1" thickBot="1">
      <c r="A75" s="42" t="s">
        <v>0</v>
      </c>
      <c r="B75" s="42" t="s">
        <v>1</v>
      </c>
      <c r="C75" s="42" t="s">
        <v>2</v>
      </c>
      <c r="D75" s="42" t="s">
        <v>3</v>
      </c>
      <c r="E75" s="46" t="s">
        <v>4</v>
      </c>
      <c r="F75" s="47"/>
      <c r="G75" s="47"/>
      <c r="H75" s="47"/>
      <c r="I75" s="48"/>
      <c r="J75" s="12" t="s">
        <v>5</v>
      </c>
      <c r="K75" s="42" t="s">
        <v>6</v>
      </c>
    </row>
    <row r="76" spans="1:11" ht="22.5">
      <c r="A76" s="43"/>
      <c r="B76" s="43"/>
      <c r="C76" s="43"/>
      <c r="D76" s="43"/>
      <c r="E76" s="13" t="s">
        <v>7</v>
      </c>
      <c r="F76" s="13" t="s">
        <v>9</v>
      </c>
      <c r="G76" s="13" t="s">
        <v>11</v>
      </c>
      <c r="H76" s="13" t="s">
        <v>19</v>
      </c>
      <c r="I76" s="45" t="s">
        <v>29</v>
      </c>
      <c r="J76" s="13" t="s">
        <v>3</v>
      </c>
      <c r="K76" s="43"/>
    </row>
    <row r="77" spans="1:11" ht="17.25" thickBot="1">
      <c r="A77" s="44"/>
      <c r="B77" s="44"/>
      <c r="C77" s="44"/>
      <c r="D77" s="44"/>
      <c r="E77" s="14" t="s">
        <v>4982</v>
      </c>
      <c r="F77" s="14" t="s">
        <v>4981</v>
      </c>
      <c r="G77" s="14" t="s">
        <v>4980</v>
      </c>
      <c r="H77" s="14" t="s">
        <v>4979</v>
      </c>
      <c r="I77" s="44"/>
      <c r="J77" s="14"/>
      <c r="K77" s="44"/>
    </row>
    <row r="78" spans="1:11" ht="17.25" thickBot="1">
      <c r="A78" s="3" t="s">
        <v>30</v>
      </c>
      <c r="B78" s="3"/>
      <c r="C78" s="4">
        <v>62017</v>
      </c>
      <c r="D78" s="4">
        <v>41162</v>
      </c>
      <c r="E78" s="4">
        <v>14968</v>
      </c>
      <c r="F78" s="4">
        <v>24668</v>
      </c>
      <c r="G78" s="5">
        <v>517</v>
      </c>
      <c r="H78" s="5">
        <v>357</v>
      </c>
      <c r="I78" s="4">
        <v>40510</v>
      </c>
      <c r="J78" s="5">
        <v>652</v>
      </c>
      <c r="K78" s="4">
        <v>20855</v>
      </c>
    </row>
    <row r="79" spans="1:11" ht="23.25" thickBot="1">
      <c r="A79" s="3" t="s">
        <v>31</v>
      </c>
      <c r="B79" s="3"/>
      <c r="C79" s="5">
        <v>352</v>
      </c>
      <c r="D79" s="5">
        <v>327</v>
      </c>
      <c r="E79" s="5">
        <v>135</v>
      </c>
      <c r="F79" s="5">
        <v>130</v>
      </c>
      <c r="G79" s="5">
        <v>28</v>
      </c>
      <c r="H79" s="5">
        <v>17</v>
      </c>
      <c r="I79" s="5">
        <v>310</v>
      </c>
      <c r="J79" s="5">
        <v>17</v>
      </c>
      <c r="K79" s="5">
        <v>25</v>
      </c>
    </row>
    <row r="80" spans="1:11" ht="23.25" thickBot="1">
      <c r="A80" s="3" t="s">
        <v>32</v>
      </c>
      <c r="B80" s="3"/>
      <c r="C80" s="4">
        <v>3980</v>
      </c>
      <c r="D80" s="4">
        <v>3979</v>
      </c>
      <c r="E80" s="4">
        <v>1854</v>
      </c>
      <c r="F80" s="4">
        <v>1980</v>
      </c>
      <c r="G80" s="5">
        <v>37</v>
      </c>
      <c r="H80" s="5">
        <v>40</v>
      </c>
      <c r="I80" s="4">
        <v>3911</v>
      </c>
      <c r="J80" s="5">
        <v>68</v>
      </c>
      <c r="K80" s="5">
        <v>1</v>
      </c>
    </row>
    <row r="81" spans="1:11" ht="23.25" thickBot="1">
      <c r="A81" s="3" t="s">
        <v>33</v>
      </c>
      <c r="B81" s="3"/>
      <c r="C81" s="5">
        <v>206</v>
      </c>
      <c r="D81" s="5">
        <v>58</v>
      </c>
      <c r="E81" s="5">
        <v>46</v>
      </c>
      <c r="F81" s="5">
        <v>11</v>
      </c>
      <c r="G81" s="5">
        <v>1</v>
      </c>
      <c r="H81" s="5">
        <v>0</v>
      </c>
      <c r="I81" s="5">
        <v>58</v>
      </c>
      <c r="J81" s="5">
        <v>0</v>
      </c>
      <c r="K81" s="5">
        <v>148</v>
      </c>
    </row>
    <row r="82" spans="1:11" ht="23.25" thickBot="1">
      <c r="A82" s="3" t="s">
        <v>34</v>
      </c>
      <c r="B82" s="3"/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</row>
    <row r="83" spans="1:11" ht="17.25" thickBot="1">
      <c r="A83" s="3" t="s">
        <v>5035</v>
      </c>
      <c r="B83" s="3" t="s">
        <v>36</v>
      </c>
      <c r="C83" s="4">
        <v>18426</v>
      </c>
      <c r="D83" s="4">
        <v>11348</v>
      </c>
      <c r="E83" s="4">
        <v>4598</v>
      </c>
      <c r="F83" s="4">
        <v>6395</v>
      </c>
      <c r="G83" s="5">
        <v>135</v>
      </c>
      <c r="H83" s="5">
        <v>77</v>
      </c>
      <c r="I83" s="4">
        <v>11205</v>
      </c>
      <c r="J83" s="5">
        <v>143</v>
      </c>
      <c r="K83" s="4">
        <v>7078</v>
      </c>
    </row>
    <row r="84" spans="1:11" ht="23.25" thickBot="1">
      <c r="A84" s="3"/>
      <c r="B84" s="3" t="s">
        <v>37</v>
      </c>
      <c r="C84" s="4">
        <v>4551</v>
      </c>
      <c r="D84" s="4">
        <v>4550</v>
      </c>
      <c r="E84" s="4">
        <v>2165</v>
      </c>
      <c r="F84" s="4">
        <v>2262</v>
      </c>
      <c r="G84" s="5">
        <v>55</v>
      </c>
      <c r="H84" s="5">
        <v>21</v>
      </c>
      <c r="I84" s="4">
        <v>4503</v>
      </c>
      <c r="J84" s="5">
        <v>47</v>
      </c>
      <c r="K84" s="5">
        <v>1</v>
      </c>
    </row>
    <row r="85" spans="1:11" ht="17.25" thickBot="1">
      <c r="A85" s="3"/>
      <c r="B85" s="3" t="s">
        <v>5034</v>
      </c>
      <c r="C85" s="4">
        <v>1516</v>
      </c>
      <c r="D85" s="5">
        <v>770</v>
      </c>
      <c r="E85" s="5">
        <v>244</v>
      </c>
      <c r="F85" s="5">
        <v>496</v>
      </c>
      <c r="G85" s="5">
        <v>11</v>
      </c>
      <c r="H85" s="5">
        <v>7</v>
      </c>
      <c r="I85" s="5">
        <v>758</v>
      </c>
      <c r="J85" s="5">
        <v>12</v>
      </c>
      <c r="K85" s="5">
        <v>746</v>
      </c>
    </row>
    <row r="86" spans="1:11" ht="17.25" thickBot="1">
      <c r="A86" s="3"/>
      <c r="B86" s="3" t="s">
        <v>5033</v>
      </c>
      <c r="C86" s="4">
        <v>2581</v>
      </c>
      <c r="D86" s="4">
        <v>1272</v>
      </c>
      <c r="E86" s="5">
        <v>417</v>
      </c>
      <c r="F86" s="5">
        <v>810</v>
      </c>
      <c r="G86" s="5">
        <v>19</v>
      </c>
      <c r="H86" s="5">
        <v>5</v>
      </c>
      <c r="I86" s="4">
        <v>1251</v>
      </c>
      <c r="J86" s="5">
        <v>21</v>
      </c>
      <c r="K86" s="4">
        <v>1309</v>
      </c>
    </row>
    <row r="87" spans="1:11" ht="17.25" thickBot="1">
      <c r="A87" s="3"/>
      <c r="B87" s="3" t="s">
        <v>5032</v>
      </c>
      <c r="C87" s="4">
        <v>1380</v>
      </c>
      <c r="D87" s="5">
        <v>648</v>
      </c>
      <c r="E87" s="5">
        <v>215</v>
      </c>
      <c r="F87" s="5">
        <v>413</v>
      </c>
      <c r="G87" s="5">
        <v>7</v>
      </c>
      <c r="H87" s="5">
        <v>7</v>
      </c>
      <c r="I87" s="5">
        <v>642</v>
      </c>
      <c r="J87" s="5">
        <v>6</v>
      </c>
      <c r="K87" s="5">
        <v>732</v>
      </c>
    </row>
    <row r="88" spans="1:11" ht="17.25" thickBot="1">
      <c r="A88" s="3"/>
      <c r="B88" s="3" t="s">
        <v>5031</v>
      </c>
      <c r="C88" s="4">
        <v>1732</v>
      </c>
      <c r="D88" s="5">
        <v>879</v>
      </c>
      <c r="E88" s="5">
        <v>312</v>
      </c>
      <c r="F88" s="5">
        <v>532</v>
      </c>
      <c r="G88" s="5">
        <v>9</v>
      </c>
      <c r="H88" s="5">
        <v>9</v>
      </c>
      <c r="I88" s="5">
        <v>862</v>
      </c>
      <c r="J88" s="5">
        <v>17</v>
      </c>
      <c r="K88" s="5">
        <v>853</v>
      </c>
    </row>
    <row r="89" spans="1:11" ht="17.25" thickBot="1">
      <c r="A89" s="3"/>
      <c r="B89" s="3" t="s">
        <v>5030</v>
      </c>
      <c r="C89" s="4">
        <v>2945</v>
      </c>
      <c r="D89" s="4">
        <v>1448</v>
      </c>
      <c r="E89" s="5">
        <v>582</v>
      </c>
      <c r="F89" s="5">
        <v>813</v>
      </c>
      <c r="G89" s="5">
        <v>19</v>
      </c>
      <c r="H89" s="5">
        <v>13</v>
      </c>
      <c r="I89" s="4">
        <v>1427</v>
      </c>
      <c r="J89" s="5">
        <v>21</v>
      </c>
      <c r="K89" s="4">
        <v>1497</v>
      </c>
    </row>
    <row r="90" spans="1:11" ht="17.25" thickBot="1">
      <c r="A90" s="3"/>
      <c r="B90" s="3" t="s">
        <v>5029</v>
      </c>
      <c r="C90" s="4">
        <v>1574</v>
      </c>
      <c r="D90" s="5">
        <v>726</v>
      </c>
      <c r="E90" s="5">
        <v>267</v>
      </c>
      <c r="F90" s="5">
        <v>431</v>
      </c>
      <c r="G90" s="5">
        <v>7</v>
      </c>
      <c r="H90" s="5">
        <v>9</v>
      </c>
      <c r="I90" s="5">
        <v>714</v>
      </c>
      <c r="J90" s="5">
        <v>12</v>
      </c>
      <c r="K90" s="5">
        <v>848</v>
      </c>
    </row>
    <row r="91" spans="1:11" ht="17.25" thickBot="1">
      <c r="A91" s="3"/>
      <c r="B91" s="3" t="s">
        <v>5028</v>
      </c>
      <c r="C91" s="4">
        <v>2147</v>
      </c>
      <c r="D91" s="4">
        <v>1055</v>
      </c>
      <c r="E91" s="5">
        <v>396</v>
      </c>
      <c r="F91" s="5">
        <v>638</v>
      </c>
      <c r="G91" s="5">
        <v>8</v>
      </c>
      <c r="H91" s="5">
        <v>6</v>
      </c>
      <c r="I91" s="4">
        <v>1048</v>
      </c>
      <c r="J91" s="5">
        <v>7</v>
      </c>
      <c r="K91" s="4">
        <v>1092</v>
      </c>
    </row>
    <row r="92" spans="1:11" ht="17.25" thickBot="1">
      <c r="A92" s="3" t="s">
        <v>5027</v>
      </c>
      <c r="B92" s="3" t="s">
        <v>36</v>
      </c>
      <c r="C92" s="4">
        <v>6039</v>
      </c>
      <c r="D92" s="4">
        <v>3900</v>
      </c>
      <c r="E92" s="4">
        <v>1493</v>
      </c>
      <c r="F92" s="4">
        <v>2265</v>
      </c>
      <c r="G92" s="5">
        <v>40</v>
      </c>
      <c r="H92" s="5">
        <v>43</v>
      </c>
      <c r="I92" s="4">
        <v>3841</v>
      </c>
      <c r="J92" s="5">
        <v>59</v>
      </c>
      <c r="K92" s="4">
        <v>2139</v>
      </c>
    </row>
    <row r="93" spans="1:11" ht="23.25" thickBot="1">
      <c r="A93" s="3"/>
      <c r="B93" s="3" t="s">
        <v>37</v>
      </c>
      <c r="C93" s="4">
        <v>1873</v>
      </c>
      <c r="D93" s="4">
        <v>1873</v>
      </c>
      <c r="E93" s="5">
        <v>830</v>
      </c>
      <c r="F93" s="5">
        <v>985</v>
      </c>
      <c r="G93" s="5">
        <v>18</v>
      </c>
      <c r="H93" s="5">
        <v>14</v>
      </c>
      <c r="I93" s="4">
        <v>1847</v>
      </c>
      <c r="J93" s="5">
        <v>26</v>
      </c>
      <c r="K93" s="5">
        <v>0</v>
      </c>
    </row>
    <row r="94" spans="1:11" ht="17.25" thickBot="1">
      <c r="A94" s="3"/>
      <c r="B94" s="3" t="s">
        <v>5026</v>
      </c>
      <c r="C94" s="4">
        <v>1722</v>
      </c>
      <c r="D94" s="5">
        <v>804</v>
      </c>
      <c r="E94" s="5">
        <v>231</v>
      </c>
      <c r="F94" s="5">
        <v>534</v>
      </c>
      <c r="G94" s="5">
        <v>12</v>
      </c>
      <c r="H94" s="5">
        <v>12</v>
      </c>
      <c r="I94" s="5">
        <v>789</v>
      </c>
      <c r="J94" s="5">
        <v>15</v>
      </c>
      <c r="K94" s="5">
        <v>918</v>
      </c>
    </row>
    <row r="95" spans="1:11" ht="17.25" thickBot="1">
      <c r="A95" s="3"/>
      <c r="B95" s="3" t="s">
        <v>5025</v>
      </c>
      <c r="C95" s="4">
        <v>2444</v>
      </c>
      <c r="D95" s="4">
        <v>1223</v>
      </c>
      <c r="E95" s="5">
        <v>432</v>
      </c>
      <c r="F95" s="5">
        <v>746</v>
      </c>
      <c r="G95" s="5">
        <v>10</v>
      </c>
      <c r="H95" s="5">
        <v>17</v>
      </c>
      <c r="I95" s="4">
        <v>1205</v>
      </c>
      <c r="J95" s="5">
        <v>18</v>
      </c>
      <c r="K95" s="4">
        <v>1221</v>
      </c>
    </row>
    <row r="96" spans="1:11" ht="17.25" thickBot="1">
      <c r="A96" s="3" t="s">
        <v>5024</v>
      </c>
      <c r="B96" s="3" t="s">
        <v>36</v>
      </c>
      <c r="C96" s="4">
        <v>4094</v>
      </c>
      <c r="D96" s="4">
        <v>2579</v>
      </c>
      <c r="E96" s="5">
        <v>915</v>
      </c>
      <c r="F96" s="4">
        <v>1561</v>
      </c>
      <c r="G96" s="5">
        <v>36</v>
      </c>
      <c r="H96" s="5">
        <v>20</v>
      </c>
      <c r="I96" s="4">
        <v>2532</v>
      </c>
      <c r="J96" s="5">
        <v>47</v>
      </c>
      <c r="K96" s="4">
        <v>1515</v>
      </c>
    </row>
    <row r="97" spans="1:11" ht="23.25" thickBot="1">
      <c r="A97" s="3"/>
      <c r="B97" s="3" t="s">
        <v>37</v>
      </c>
      <c r="C97" s="4">
        <v>1127</v>
      </c>
      <c r="D97" s="4">
        <v>1126</v>
      </c>
      <c r="E97" s="5">
        <v>461</v>
      </c>
      <c r="F97" s="5">
        <v>627</v>
      </c>
      <c r="G97" s="5">
        <v>15</v>
      </c>
      <c r="H97" s="5">
        <v>5</v>
      </c>
      <c r="I97" s="4">
        <v>1108</v>
      </c>
      <c r="J97" s="5">
        <v>18</v>
      </c>
      <c r="K97" s="5">
        <v>1</v>
      </c>
    </row>
    <row r="98" spans="1:11" ht="17.25" thickBot="1">
      <c r="A98" s="3"/>
      <c r="B98" s="3" t="s">
        <v>5023</v>
      </c>
      <c r="C98" s="4">
        <v>1915</v>
      </c>
      <c r="D98" s="5">
        <v>900</v>
      </c>
      <c r="E98" s="5">
        <v>281</v>
      </c>
      <c r="F98" s="5">
        <v>578</v>
      </c>
      <c r="G98" s="5">
        <v>14</v>
      </c>
      <c r="H98" s="5">
        <v>7</v>
      </c>
      <c r="I98" s="5">
        <v>880</v>
      </c>
      <c r="J98" s="5">
        <v>20</v>
      </c>
      <c r="K98" s="4">
        <v>1015</v>
      </c>
    </row>
    <row r="99" spans="1:11" ht="17.25" thickBot="1">
      <c r="A99" s="3"/>
      <c r="B99" s="3" t="s">
        <v>5022</v>
      </c>
      <c r="C99" s="4">
        <v>1052</v>
      </c>
      <c r="D99" s="5">
        <v>553</v>
      </c>
      <c r="E99" s="5">
        <v>173</v>
      </c>
      <c r="F99" s="5">
        <v>356</v>
      </c>
      <c r="G99" s="5">
        <v>7</v>
      </c>
      <c r="H99" s="5">
        <v>8</v>
      </c>
      <c r="I99" s="5">
        <v>544</v>
      </c>
      <c r="J99" s="5">
        <v>9</v>
      </c>
      <c r="K99" s="5">
        <v>499</v>
      </c>
    </row>
    <row r="100" spans="1:11" ht="17.25" thickBot="1">
      <c r="A100" s="3" t="s">
        <v>5021</v>
      </c>
      <c r="B100" s="3" t="s">
        <v>36</v>
      </c>
      <c r="C100" s="4">
        <v>5986</v>
      </c>
      <c r="D100" s="4">
        <v>3876</v>
      </c>
      <c r="E100" s="4">
        <v>1251</v>
      </c>
      <c r="F100" s="4">
        <v>2485</v>
      </c>
      <c r="G100" s="5">
        <v>39</v>
      </c>
      <c r="H100" s="5">
        <v>22</v>
      </c>
      <c r="I100" s="4">
        <v>3797</v>
      </c>
      <c r="J100" s="5">
        <v>79</v>
      </c>
      <c r="K100" s="4">
        <v>2110</v>
      </c>
    </row>
    <row r="101" spans="1:11" ht="23.25" thickBot="1">
      <c r="A101" s="3"/>
      <c r="B101" s="3" t="s">
        <v>37</v>
      </c>
      <c r="C101" s="4">
        <v>1659</v>
      </c>
      <c r="D101" s="4">
        <v>1659</v>
      </c>
      <c r="E101" s="5">
        <v>656</v>
      </c>
      <c r="F101" s="5">
        <v>927</v>
      </c>
      <c r="G101" s="5">
        <v>10</v>
      </c>
      <c r="H101" s="5">
        <v>11</v>
      </c>
      <c r="I101" s="4">
        <v>1604</v>
      </c>
      <c r="J101" s="5">
        <v>55</v>
      </c>
      <c r="K101" s="5">
        <v>0</v>
      </c>
    </row>
    <row r="102" spans="1:11" ht="17.25" thickBot="1">
      <c r="A102" s="3"/>
      <c r="B102" s="3" t="s">
        <v>5020</v>
      </c>
      <c r="C102" s="4">
        <v>1732</v>
      </c>
      <c r="D102" s="5">
        <v>853</v>
      </c>
      <c r="E102" s="5">
        <v>260</v>
      </c>
      <c r="F102" s="5">
        <v>563</v>
      </c>
      <c r="G102" s="5">
        <v>15</v>
      </c>
      <c r="H102" s="5">
        <v>3</v>
      </c>
      <c r="I102" s="5">
        <v>841</v>
      </c>
      <c r="J102" s="5">
        <v>12</v>
      </c>
      <c r="K102" s="5">
        <v>879</v>
      </c>
    </row>
    <row r="103" spans="1:11" ht="17.25" thickBot="1">
      <c r="A103" s="3"/>
      <c r="B103" s="3" t="s">
        <v>5019</v>
      </c>
      <c r="C103" s="4">
        <v>1072</v>
      </c>
      <c r="D103" s="5">
        <v>539</v>
      </c>
      <c r="E103" s="5">
        <v>131</v>
      </c>
      <c r="F103" s="5">
        <v>392</v>
      </c>
      <c r="G103" s="5">
        <v>5</v>
      </c>
      <c r="H103" s="5">
        <v>4</v>
      </c>
      <c r="I103" s="5">
        <v>532</v>
      </c>
      <c r="J103" s="5">
        <v>7</v>
      </c>
      <c r="K103" s="5">
        <v>533</v>
      </c>
    </row>
    <row r="104" spans="1:11" ht="17.25" thickBot="1">
      <c r="A104" s="3"/>
      <c r="B104" s="3" t="s">
        <v>5018</v>
      </c>
      <c r="C104" s="5">
        <v>934</v>
      </c>
      <c r="D104" s="5">
        <v>491</v>
      </c>
      <c r="E104" s="5">
        <v>132</v>
      </c>
      <c r="F104" s="5">
        <v>349</v>
      </c>
      <c r="G104" s="5">
        <v>5</v>
      </c>
      <c r="H104" s="5">
        <v>3</v>
      </c>
      <c r="I104" s="5">
        <v>489</v>
      </c>
      <c r="J104" s="5">
        <v>2</v>
      </c>
      <c r="K104" s="5">
        <v>443</v>
      </c>
    </row>
    <row r="105" spans="1:11" ht="17.25" thickBot="1">
      <c r="A105" s="3"/>
      <c r="B105" s="3" t="s">
        <v>5017</v>
      </c>
      <c r="C105" s="5">
        <v>589</v>
      </c>
      <c r="D105" s="5">
        <v>334</v>
      </c>
      <c r="E105" s="5">
        <v>72</v>
      </c>
      <c r="F105" s="5">
        <v>254</v>
      </c>
      <c r="G105" s="5">
        <v>4</v>
      </c>
      <c r="H105" s="5">
        <v>1</v>
      </c>
      <c r="I105" s="5">
        <v>331</v>
      </c>
      <c r="J105" s="5">
        <v>3</v>
      </c>
      <c r="K105" s="5">
        <v>255</v>
      </c>
    </row>
    <row r="106" spans="1:11" ht="17.25" thickBot="1">
      <c r="A106" s="3" t="s">
        <v>5016</v>
      </c>
      <c r="B106" s="3" t="s">
        <v>36</v>
      </c>
      <c r="C106" s="4">
        <v>3703</v>
      </c>
      <c r="D106" s="4">
        <v>2382</v>
      </c>
      <c r="E106" s="5">
        <v>735</v>
      </c>
      <c r="F106" s="4">
        <v>1574</v>
      </c>
      <c r="G106" s="5">
        <v>26</v>
      </c>
      <c r="H106" s="5">
        <v>20</v>
      </c>
      <c r="I106" s="4">
        <v>2355</v>
      </c>
      <c r="J106" s="5">
        <v>27</v>
      </c>
      <c r="K106" s="4">
        <v>1321</v>
      </c>
    </row>
    <row r="107" spans="1:11" ht="23.25" thickBot="1">
      <c r="A107" s="3"/>
      <c r="B107" s="3" t="s">
        <v>37</v>
      </c>
      <c r="C107" s="5">
        <v>787</v>
      </c>
      <c r="D107" s="5">
        <v>786</v>
      </c>
      <c r="E107" s="5">
        <v>289</v>
      </c>
      <c r="F107" s="5">
        <v>475</v>
      </c>
      <c r="G107" s="5">
        <v>9</v>
      </c>
      <c r="H107" s="5">
        <v>6</v>
      </c>
      <c r="I107" s="5">
        <v>779</v>
      </c>
      <c r="J107" s="5">
        <v>7</v>
      </c>
      <c r="K107" s="5">
        <v>1</v>
      </c>
    </row>
    <row r="108" spans="1:11" ht="17.25" thickBot="1">
      <c r="A108" s="3"/>
      <c r="B108" s="3" t="s">
        <v>5015</v>
      </c>
      <c r="C108" s="4">
        <v>1058</v>
      </c>
      <c r="D108" s="5">
        <v>539</v>
      </c>
      <c r="E108" s="5">
        <v>164</v>
      </c>
      <c r="F108" s="5">
        <v>351</v>
      </c>
      <c r="G108" s="5">
        <v>8</v>
      </c>
      <c r="H108" s="5">
        <v>6</v>
      </c>
      <c r="I108" s="5">
        <v>529</v>
      </c>
      <c r="J108" s="5">
        <v>10</v>
      </c>
      <c r="K108" s="5">
        <v>519</v>
      </c>
    </row>
    <row r="109" spans="1:11" ht="17.25" thickBot="1">
      <c r="A109" s="3"/>
      <c r="B109" s="3" t="s">
        <v>5014</v>
      </c>
      <c r="C109" s="5">
        <v>791</v>
      </c>
      <c r="D109" s="5">
        <v>458</v>
      </c>
      <c r="E109" s="5">
        <v>118</v>
      </c>
      <c r="F109" s="5">
        <v>332</v>
      </c>
      <c r="G109" s="5">
        <v>2</v>
      </c>
      <c r="H109" s="5">
        <v>3</v>
      </c>
      <c r="I109" s="5">
        <v>455</v>
      </c>
      <c r="J109" s="5">
        <v>3</v>
      </c>
      <c r="K109" s="5">
        <v>333</v>
      </c>
    </row>
    <row r="110" spans="1:11" ht="17.25" thickBot="1">
      <c r="A110" s="3"/>
      <c r="B110" s="3" t="s">
        <v>5013</v>
      </c>
      <c r="C110" s="5">
        <v>625</v>
      </c>
      <c r="D110" s="5">
        <v>344</v>
      </c>
      <c r="E110" s="5">
        <v>97</v>
      </c>
      <c r="F110" s="5">
        <v>233</v>
      </c>
      <c r="G110" s="5">
        <v>5</v>
      </c>
      <c r="H110" s="5">
        <v>3</v>
      </c>
      <c r="I110" s="5">
        <v>338</v>
      </c>
      <c r="J110" s="5">
        <v>6</v>
      </c>
      <c r="K110" s="5">
        <v>281</v>
      </c>
    </row>
    <row r="111" spans="1:11" ht="17.25" thickBot="1">
      <c r="A111" s="3"/>
      <c r="B111" s="3" t="s">
        <v>5012</v>
      </c>
      <c r="C111" s="5">
        <v>442</v>
      </c>
      <c r="D111" s="5">
        <v>255</v>
      </c>
      <c r="E111" s="5">
        <v>67</v>
      </c>
      <c r="F111" s="5">
        <v>183</v>
      </c>
      <c r="G111" s="5">
        <v>2</v>
      </c>
      <c r="H111" s="5">
        <v>2</v>
      </c>
      <c r="I111" s="5">
        <v>254</v>
      </c>
      <c r="J111" s="5">
        <v>1</v>
      </c>
      <c r="K111" s="5">
        <v>187</v>
      </c>
    </row>
    <row r="112" spans="1:11" ht="17.25" thickBot="1">
      <c r="A112" s="3" t="s">
        <v>5011</v>
      </c>
      <c r="B112" s="3" t="s">
        <v>36</v>
      </c>
      <c r="C112" s="4">
        <v>3474</v>
      </c>
      <c r="D112" s="4">
        <v>2231</v>
      </c>
      <c r="E112" s="5">
        <v>783</v>
      </c>
      <c r="F112" s="4">
        <v>1359</v>
      </c>
      <c r="G112" s="5">
        <v>30</v>
      </c>
      <c r="H112" s="5">
        <v>24</v>
      </c>
      <c r="I112" s="4">
        <v>2196</v>
      </c>
      <c r="J112" s="5">
        <v>35</v>
      </c>
      <c r="K112" s="4">
        <v>1243</v>
      </c>
    </row>
    <row r="113" spans="1:11" ht="23.25" thickBot="1">
      <c r="A113" s="3"/>
      <c r="B113" s="3" t="s">
        <v>37</v>
      </c>
      <c r="C113" s="5">
        <v>963</v>
      </c>
      <c r="D113" s="5">
        <v>962</v>
      </c>
      <c r="E113" s="5">
        <v>389</v>
      </c>
      <c r="F113" s="5">
        <v>540</v>
      </c>
      <c r="G113" s="5">
        <v>11</v>
      </c>
      <c r="H113" s="5">
        <v>7</v>
      </c>
      <c r="I113" s="5">
        <v>947</v>
      </c>
      <c r="J113" s="5">
        <v>15</v>
      </c>
      <c r="K113" s="5">
        <v>1</v>
      </c>
    </row>
    <row r="114" spans="1:11" ht="17.25" thickBot="1">
      <c r="A114" s="3"/>
      <c r="B114" s="3" t="s">
        <v>5010</v>
      </c>
      <c r="C114" s="4">
        <v>1279</v>
      </c>
      <c r="D114" s="5">
        <v>597</v>
      </c>
      <c r="E114" s="5">
        <v>203</v>
      </c>
      <c r="F114" s="5">
        <v>370</v>
      </c>
      <c r="G114" s="5">
        <v>7</v>
      </c>
      <c r="H114" s="5">
        <v>7</v>
      </c>
      <c r="I114" s="5">
        <v>587</v>
      </c>
      <c r="J114" s="5">
        <v>10</v>
      </c>
      <c r="K114" s="5">
        <v>682</v>
      </c>
    </row>
    <row r="115" spans="1:11" ht="17.25" thickBot="1">
      <c r="A115" s="3"/>
      <c r="B115" s="3" t="s">
        <v>5009</v>
      </c>
      <c r="C115" s="4">
        <v>1232</v>
      </c>
      <c r="D115" s="5">
        <v>672</v>
      </c>
      <c r="E115" s="5">
        <v>191</v>
      </c>
      <c r="F115" s="5">
        <v>449</v>
      </c>
      <c r="G115" s="5">
        <v>12</v>
      </c>
      <c r="H115" s="5">
        <v>10</v>
      </c>
      <c r="I115" s="5">
        <v>662</v>
      </c>
      <c r="J115" s="5">
        <v>10</v>
      </c>
      <c r="K115" s="5">
        <v>560</v>
      </c>
    </row>
    <row r="116" spans="1:11" ht="17.25" thickBot="1">
      <c r="A116" s="3" t="s">
        <v>5008</v>
      </c>
      <c r="B116" s="3" t="s">
        <v>36</v>
      </c>
      <c r="C116" s="4">
        <v>2714</v>
      </c>
      <c r="D116" s="4">
        <v>1882</v>
      </c>
      <c r="E116" s="5">
        <v>549</v>
      </c>
      <c r="F116" s="4">
        <v>1254</v>
      </c>
      <c r="G116" s="5">
        <v>31</v>
      </c>
      <c r="H116" s="5">
        <v>17</v>
      </c>
      <c r="I116" s="4">
        <v>1851</v>
      </c>
      <c r="J116" s="5">
        <v>31</v>
      </c>
      <c r="K116" s="5">
        <v>832</v>
      </c>
    </row>
    <row r="117" spans="1:11" ht="23.25" thickBot="1">
      <c r="A117" s="3"/>
      <c r="B117" s="3" t="s">
        <v>37</v>
      </c>
      <c r="C117" s="5">
        <v>739</v>
      </c>
      <c r="D117" s="5">
        <v>739</v>
      </c>
      <c r="E117" s="5">
        <v>256</v>
      </c>
      <c r="F117" s="5">
        <v>455</v>
      </c>
      <c r="G117" s="5">
        <v>10</v>
      </c>
      <c r="H117" s="5">
        <v>6</v>
      </c>
      <c r="I117" s="5">
        <v>727</v>
      </c>
      <c r="J117" s="5">
        <v>12</v>
      </c>
      <c r="K117" s="5">
        <v>0</v>
      </c>
    </row>
    <row r="118" spans="1:11" ht="17.25" thickBot="1">
      <c r="A118" s="3"/>
      <c r="B118" s="3" t="s">
        <v>5007</v>
      </c>
      <c r="C118" s="5">
        <v>988</v>
      </c>
      <c r="D118" s="5">
        <v>520</v>
      </c>
      <c r="E118" s="5">
        <v>142</v>
      </c>
      <c r="F118" s="5">
        <v>347</v>
      </c>
      <c r="G118" s="5">
        <v>12</v>
      </c>
      <c r="H118" s="5">
        <v>8</v>
      </c>
      <c r="I118" s="5">
        <v>509</v>
      </c>
      <c r="J118" s="5">
        <v>11</v>
      </c>
      <c r="K118" s="5">
        <v>468</v>
      </c>
    </row>
    <row r="119" spans="1:11" ht="17.25" thickBot="1">
      <c r="A119" s="3"/>
      <c r="B119" s="3" t="s">
        <v>5006</v>
      </c>
      <c r="C119" s="5">
        <v>459</v>
      </c>
      <c r="D119" s="5">
        <v>302</v>
      </c>
      <c r="E119" s="5">
        <v>68</v>
      </c>
      <c r="F119" s="5">
        <v>219</v>
      </c>
      <c r="G119" s="5">
        <v>7</v>
      </c>
      <c r="H119" s="5">
        <v>2</v>
      </c>
      <c r="I119" s="5">
        <v>296</v>
      </c>
      <c r="J119" s="5">
        <v>6</v>
      </c>
      <c r="K119" s="5">
        <v>157</v>
      </c>
    </row>
    <row r="120" spans="1:11" ht="17.25" thickBot="1">
      <c r="A120" s="3"/>
      <c r="B120" s="3" t="s">
        <v>5005</v>
      </c>
      <c r="C120" s="5">
        <v>528</v>
      </c>
      <c r="D120" s="5">
        <v>321</v>
      </c>
      <c r="E120" s="5">
        <v>83</v>
      </c>
      <c r="F120" s="5">
        <v>233</v>
      </c>
      <c r="G120" s="5">
        <v>2</v>
      </c>
      <c r="H120" s="5">
        <v>1</v>
      </c>
      <c r="I120" s="5">
        <v>319</v>
      </c>
      <c r="J120" s="5">
        <v>2</v>
      </c>
      <c r="K120" s="5">
        <v>207</v>
      </c>
    </row>
    <row r="121" spans="1:11" ht="17.25" thickBot="1">
      <c r="A121" s="3" t="s">
        <v>5004</v>
      </c>
      <c r="B121" s="3" t="s">
        <v>36</v>
      </c>
      <c r="C121" s="4">
        <v>3587</v>
      </c>
      <c r="D121" s="4">
        <v>2283</v>
      </c>
      <c r="E121" s="5">
        <v>702</v>
      </c>
      <c r="F121" s="4">
        <v>1483</v>
      </c>
      <c r="G121" s="5">
        <v>40</v>
      </c>
      <c r="H121" s="5">
        <v>14</v>
      </c>
      <c r="I121" s="4">
        <v>2239</v>
      </c>
      <c r="J121" s="5">
        <v>44</v>
      </c>
      <c r="K121" s="4">
        <v>1304</v>
      </c>
    </row>
    <row r="122" spans="1:11" ht="23.25" thickBot="1">
      <c r="A122" s="3"/>
      <c r="B122" s="3" t="s">
        <v>37</v>
      </c>
      <c r="C122" s="4">
        <v>1042</v>
      </c>
      <c r="D122" s="4">
        <v>1042</v>
      </c>
      <c r="E122" s="5">
        <v>390</v>
      </c>
      <c r="F122" s="5">
        <v>616</v>
      </c>
      <c r="G122" s="5">
        <v>17</v>
      </c>
      <c r="H122" s="5">
        <v>6</v>
      </c>
      <c r="I122" s="4">
        <v>1029</v>
      </c>
      <c r="J122" s="5">
        <v>13</v>
      </c>
      <c r="K122" s="5">
        <v>0</v>
      </c>
    </row>
    <row r="123" spans="1:11" ht="17.25" thickBot="1">
      <c r="A123" s="3"/>
      <c r="B123" s="3" t="s">
        <v>5003</v>
      </c>
      <c r="C123" s="4">
        <v>1151</v>
      </c>
      <c r="D123" s="5">
        <v>524</v>
      </c>
      <c r="E123" s="5">
        <v>155</v>
      </c>
      <c r="F123" s="5">
        <v>346</v>
      </c>
      <c r="G123" s="5">
        <v>11</v>
      </c>
      <c r="H123" s="5">
        <v>2</v>
      </c>
      <c r="I123" s="5">
        <v>514</v>
      </c>
      <c r="J123" s="5">
        <v>10</v>
      </c>
      <c r="K123" s="5">
        <v>627</v>
      </c>
    </row>
    <row r="124" spans="1:11" ht="17.25" thickBot="1">
      <c r="A124" s="3"/>
      <c r="B124" s="3" t="s">
        <v>5002</v>
      </c>
      <c r="C124" s="5">
        <v>707</v>
      </c>
      <c r="D124" s="5">
        <v>379</v>
      </c>
      <c r="E124" s="5">
        <v>86</v>
      </c>
      <c r="F124" s="5">
        <v>271</v>
      </c>
      <c r="G124" s="5">
        <v>7</v>
      </c>
      <c r="H124" s="5">
        <v>3</v>
      </c>
      <c r="I124" s="5">
        <v>367</v>
      </c>
      <c r="J124" s="5">
        <v>12</v>
      </c>
      <c r="K124" s="5">
        <v>328</v>
      </c>
    </row>
    <row r="125" spans="1:11" ht="17.25" thickBot="1">
      <c r="A125" s="3"/>
      <c r="B125" s="3" t="s">
        <v>5001</v>
      </c>
      <c r="C125" s="5">
        <v>687</v>
      </c>
      <c r="D125" s="5">
        <v>338</v>
      </c>
      <c r="E125" s="5">
        <v>71</v>
      </c>
      <c r="F125" s="5">
        <v>250</v>
      </c>
      <c r="G125" s="5">
        <v>5</v>
      </c>
      <c r="H125" s="5">
        <v>3</v>
      </c>
      <c r="I125" s="5">
        <v>329</v>
      </c>
      <c r="J125" s="5">
        <v>9</v>
      </c>
      <c r="K125" s="5">
        <v>349</v>
      </c>
    </row>
    <row r="126" spans="1:11" ht="17.25" thickBot="1">
      <c r="A126" s="3" t="s">
        <v>5000</v>
      </c>
      <c r="B126" s="3" t="s">
        <v>36</v>
      </c>
      <c r="C126" s="4">
        <v>1578</v>
      </c>
      <c r="D126" s="4">
        <v>1081</v>
      </c>
      <c r="E126" s="5">
        <v>340</v>
      </c>
      <c r="F126" s="5">
        <v>699</v>
      </c>
      <c r="G126" s="5">
        <v>12</v>
      </c>
      <c r="H126" s="5">
        <v>12</v>
      </c>
      <c r="I126" s="4">
        <v>1063</v>
      </c>
      <c r="J126" s="5">
        <v>18</v>
      </c>
      <c r="K126" s="5">
        <v>497</v>
      </c>
    </row>
    <row r="127" spans="1:11" ht="23.25" thickBot="1">
      <c r="A127" s="3"/>
      <c r="B127" s="3" t="s">
        <v>37</v>
      </c>
      <c r="C127" s="5">
        <v>383</v>
      </c>
      <c r="D127" s="5">
        <v>383</v>
      </c>
      <c r="E127" s="5">
        <v>154</v>
      </c>
      <c r="F127" s="5">
        <v>215</v>
      </c>
      <c r="G127" s="5">
        <v>3</v>
      </c>
      <c r="H127" s="5">
        <v>3</v>
      </c>
      <c r="I127" s="5">
        <v>375</v>
      </c>
      <c r="J127" s="5">
        <v>8</v>
      </c>
      <c r="K127" s="5">
        <v>0</v>
      </c>
    </row>
    <row r="128" spans="1:11" ht="17.25" thickBot="1">
      <c r="A128" s="3"/>
      <c r="B128" s="3" t="s">
        <v>4999</v>
      </c>
      <c r="C128" s="5">
        <v>373</v>
      </c>
      <c r="D128" s="5">
        <v>230</v>
      </c>
      <c r="E128" s="5">
        <v>62</v>
      </c>
      <c r="F128" s="5">
        <v>159</v>
      </c>
      <c r="G128" s="5">
        <v>3</v>
      </c>
      <c r="H128" s="5">
        <v>2</v>
      </c>
      <c r="I128" s="5">
        <v>226</v>
      </c>
      <c r="J128" s="5">
        <v>4</v>
      </c>
      <c r="K128" s="5">
        <v>143</v>
      </c>
    </row>
    <row r="129" spans="1:11" ht="17.25" thickBot="1">
      <c r="A129" s="3"/>
      <c r="B129" s="3" t="s">
        <v>4998</v>
      </c>
      <c r="C129" s="5">
        <v>532</v>
      </c>
      <c r="D129" s="5">
        <v>286</v>
      </c>
      <c r="E129" s="5">
        <v>92</v>
      </c>
      <c r="F129" s="5">
        <v>180</v>
      </c>
      <c r="G129" s="5">
        <v>5</v>
      </c>
      <c r="H129" s="5">
        <v>5</v>
      </c>
      <c r="I129" s="5">
        <v>282</v>
      </c>
      <c r="J129" s="5">
        <v>4</v>
      </c>
      <c r="K129" s="5">
        <v>246</v>
      </c>
    </row>
    <row r="130" spans="1:11" ht="17.25" thickBot="1">
      <c r="A130" s="3"/>
      <c r="B130" s="3" t="s">
        <v>4997</v>
      </c>
      <c r="C130" s="5">
        <v>290</v>
      </c>
      <c r="D130" s="5">
        <v>182</v>
      </c>
      <c r="E130" s="5">
        <v>32</v>
      </c>
      <c r="F130" s="5">
        <v>145</v>
      </c>
      <c r="G130" s="5">
        <v>1</v>
      </c>
      <c r="H130" s="5">
        <v>2</v>
      </c>
      <c r="I130" s="5">
        <v>180</v>
      </c>
      <c r="J130" s="5">
        <v>2</v>
      </c>
      <c r="K130" s="5">
        <v>108</v>
      </c>
    </row>
    <row r="131" spans="1:11" ht="17.25" thickBot="1">
      <c r="A131" s="3" t="s">
        <v>4996</v>
      </c>
      <c r="B131" s="3" t="s">
        <v>36</v>
      </c>
      <c r="C131" s="4">
        <v>2858</v>
      </c>
      <c r="D131" s="4">
        <v>1868</v>
      </c>
      <c r="E131" s="5">
        <v>587</v>
      </c>
      <c r="F131" s="4">
        <v>1216</v>
      </c>
      <c r="G131" s="5">
        <v>28</v>
      </c>
      <c r="H131" s="5">
        <v>14</v>
      </c>
      <c r="I131" s="4">
        <v>1845</v>
      </c>
      <c r="J131" s="5">
        <v>23</v>
      </c>
      <c r="K131" s="5">
        <v>990</v>
      </c>
    </row>
    <row r="132" spans="1:11" ht="23.25" thickBot="1">
      <c r="A132" s="3"/>
      <c r="B132" s="3" t="s">
        <v>37</v>
      </c>
      <c r="C132" s="4">
        <v>1032</v>
      </c>
      <c r="D132" s="4">
        <v>1032</v>
      </c>
      <c r="E132" s="5">
        <v>360</v>
      </c>
      <c r="F132" s="5">
        <v>640</v>
      </c>
      <c r="G132" s="5">
        <v>13</v>
      </c>
      <c r="H132" s="5">
        <v>7</v>
      </c>
      <c r="I132" s="4">
        <v>1020</v>
      </c>
      <c r="J132" s="5">
        <v>12</v>
      </c>
      <c r="K132" s="5">
        <v>0</v>
      </c>
    </row>
    <row r="133" spans="1:11" ht="23.25" thickBot="1">
      <c r="A133" s="3"/>
      <c r="B133" s="3" t="s">
        <v>4995</v>
      </c>
      <c r="C133" s="4">
        <v>1826</v>
      </c>
      <c r="D133" s="5">
        <v>836</v>
      </c>
      <c r="E133" s="5">
        <v>227</v>
      </c>
      <c r="F133" s="5">
        <v>576</v>
      </c>
      <c r="G133" s="5">
        <v>15</v>
      </c>
      <c r="H133" s="5">
        <v>7</v>
      </c>
      <c r="I133" s="5">
        <v>825</v>
      </c>
      <c r="J133" s="5">
        <v>11</v>
      </c>
      <c r="K133" s="5">
        <v>990</v>
      </c>
    </row>
    <row r="134" spans="1:11" ht="17.25" thickBot="1">
      <c r="A134" s="3" t="s">
        <v>4994</v>
      </c>
      <c r="B134" s="3" t="s">
        <v>36</v>
      </c>
      <c r="C134" s="4">
        <v>2572</v>
      </c>
      <c r="D134" s="4">
        <v>1698</v>
      </c>
      <c r="E134" s="5">
        <v>528</v>
      </c>
      <c r="F134" s="4">
        <v>1103</v>
      </c>
      <c r="G134" s="5">
        <v>15</v>
      </c>
      <c r="H134" s="5">
        <v>23</v>
      </c>
      <c r="I134" s="4">
        <v>1669</v>
      </c>
      <c r="J134" s="5">
        <v>29</v>
      </c>
      <c r="K134" s="5">
        <v>874</v>
      </c>
    </row>
    <row r="135" spans="1:11" ht="23.25" thickBot="1">
      <c r="A135" s="3"/>
      <c r="B135" s="3" t="s">
        <v>37</v>
      </c>
      <c r="C135" s="5">
        <v>671</v>
      </c>
      <c r="D135" s="5">
        <v>671</v>
      </c>
      <c r="E135" s="5">
        <v>240</v>
      </c>
      <c r="F135" s="5">
        <v>399</v>
      </c>
      <c r="G135" s="5">
        <v>8</v>
      </c>
      <c r="H135" s="5">
        <v>9</v>
      </c>
      <c r="I135" s="5">
        <v>656</v>
      </c>
      <c r="J135" s="5">
        <v>15</v>
      </c>
      <c r="K135" s="5">
        <v>0</v>
      </c>
    </row>
    <row r="136" spans="1:11" ht="17.25" thickBot="1">
      <c r="A136" s="3"/>
      <c r="B136" s="3" t="s">
        <v>4993</v>
      </c>
      <c r="C136" s="5">
        <v>819</v>
      </c>
      <c r="D136" s="5">
        <v>421</v>
      </c>
      <c r="E136" s="5">
        <v>127</v>
      </c>
      <c r="F136" s="5">
        <v>281</v>
      </c>
      <c r="G136" s="5">
        <v>3</v>
      </c>
      <c r="H136" s="5">
        <v>7</v>
      </c>
      <c r="I136" s="5">
        <v>418</v>
      </c>
      <c r="J136" s="5">
        <v>3</v>
      </c>
      <c r="K136" s="5">
        <v>398</v>
      </c>
    </row>
    <row r="137" spans="1:11" ht="17.25" thickBot="1">
      <c r="A137" s="3"/>
      <c r="B137" s="3" t="s">
        <v>4992</v>
      </c>
      <c r="C137" s="5">
        <v>560</v>
      </c>
      <c r="D137" s="5">
        <v>301</v>
      </c>
      <c r="E137" s="5">
        <v>84</v>
      </c>
      <c r="F137" s="5">
        <v>206</v>
      </c>
      <c r="G137" s="5">
        <v>1</v>
      </c>
      <c r="H137" s="5">
        <v>5</v>
      </c>
      <c r="I137" s="5">
        <v>296</v>
      </c>
      <c r="J137" s="5">
        <v>5</v>
      </c>
      <c r="K137" s="5">
        <v>259</v>
      </c>
    </row>
    <row r="138" spans="1:11" ht="17.25" thickBot="1">
      <c r="A138" s="3"/>
      <c r="B138" s="3" t="s">
        <v>4991</v>
      </c>
      <c r="C138" s="5">
        <v>522</v>
      </c>
      <c r="D138" s="5">
        <v>305</v>
      </c>
      <c r="E138" s="5">
        <v>77</v>
      </c>
      <c r="F138" s="5">
        <v>217</v>
      </c>
      <c r="G138" s="5">
        <v>3</v>
      </c>
      <c r="H138" s="5">
        <v>2</v>
      </c>
      <c r="I138" s="5">
        <v>299</v>
      </c>
      <c r="J138" s="5">
        <v>6</v>
      </c>
      <c r="K138" s="5">
        <v>217</v>
      </c>
    </row>
    <row r="139" spans="1:11" ht="17.25" thickBot="1">
      <c r="A139" s="3" t="s">
        <v>4990</v>
      </c>
      <c r="B139" s="3" t="s">
        <v>36</v>
      </c>
      <c r="C139" s="4">
        <v>1877</v>
      </c>
      <c r="D139" s="4">
        <v>1246</v>
      </c>
      <c r="E139" s="5">
        <v>372</v>
      </c>
      <c r="F139" s="5">
        <v>829</v>
      </c>
      <c r="G139" s="5">
        <v>15</v>
      </c>
      <c r="H139" s="5">
        <v>9</v>
      </c>
      <c r="I139" s="4">
        <v>1225</v>
      </c>
      <c r="J139" s="5">
        <v>21</v>
      </c>
      <c r="K139" s="5">
        <v>631</v>
      </c>
    </row>
    <row r="140" spans="1:11" ht="23.25" thickBot="1">
      <c r="A140" s="3"/>
      <c r="B140" s="3" t="s">
        <v>37</v>
      </c>
      <c r="C140" s="5">
        <v>529</v>
      </c>
      <c r="D140" s="5">
        <v>529</v>
      </c>
      <c r="E140" s="5">
        <v>175</v>
      </c>
      <c r="F140" s="5">
        <v>336</v>
      </c>
      <c r="G140" s="5">
        <v>5</v>
      </c>
      <c r="H140" s="5">
        <v>4</v>
      </c>
      <c r="I140" s="5">
        <v>520</v>
      </c>
      <c r="J140" s="5">
        <v>9</v>
      </c>
      <c r="K140" s="5">
        <v>0</v>
      </c>
    </row>
    <row r="141" spans="1:11" ht="17.25" thickBot="1">
      <c r="A141" s="3"/>
      <c r="B141" s="3" t="s">
        <v>4989</v>
      </c>
      <c r="C141" s="5">
        <v>393</v>
      </c>
      <c r="D141" s="5">
        <v>184</v>
      </c>
      <c r="E141" s="5">
        <v>64</v>
      </c>
      <c r="F141" s="5">
        <v>116</v>
      </c>
      <c r="G141" s="5">
        <v>0</v>
      </c>
      <c r="H141" s="5">
        <v>1</v>
      </c>
      <c r="I141" s="5">
        <v>181</v>
      </c>
      <c r="J141" s="5">
        <v>3</v>
      </c>
      <c r="K141" s="5">
        <v>209</v>
      </c>
    </row>
    <row r="142" spans="1:11" ht="17.25" thickBot="1">
      <c r="A142" s="3"/>
      <c r="B142" s="3" t="s">
        <v>4988</v>
      </c>
      <c r="C142" s="5">
        <v>259</v>
      </c>
      <c r="D142" s="5">
        <v>157</v>
      </c>
      <c r="E142" s="5">
        <v>50</v>
      </c>
      <c r="F142" s="5">
        <v>97</v>
      </c>
      <c r="G142" s="5">
        <v>1</v>
      </c>
      <c r="H142" s="5">
        <v>3</v>
      </c>
      <c r="I142" s="5">
        <v>151</v>
      </c>
      <c r="J142" s="5">
        <v>6</v>
      </c>
      <c r="K142" s="5">
        <v>102</v>
      </c>
    </row>
    <row r="143" spans="1:11" ht="17.25" thickBot="1">
      <c r="A143" s="3"/>
      <c r="B143" s="3" t="s">
        <v>4987</v>
      </c>
      <c r="C143" s="5">
        <v>635</v>
      </c>
      <c r="D143" s="5">
        <v>330</v>
      </c>
      <c r="E143" s="5">
        <v>70</v>
      </c>
      <c r="F143" s="5">
        <v>250</v>
      </c>
      <c r="G143" s="5">
        <v>7</v>
      </c>
      <c r="H143" s="5">
        <v>1</v>
      </c>
      <c r="I143" s="5">
        <v>328</v>
      </c>
      <c r="J143" s="5">
        <v>2</v>
      </c>
      <c r="K143" s="5">
        <v>305</v>
      </c>
    </row>
    <row r="144" spans="1:11" ht="17.25" thickBot="1">
      <c r="A144" s="3"/>
      <c r="B144" s="3" t="s">
        <v>4986</v>
      </c>
      <c r="C144" s="5">
        <v>61</v>
      </c>
      <c r="D144" s="5">
        <v>46</v>
      </c>
      <c r="E144" s="5">
        <v>13</v>
      </c>
      <c r="F144" s="5">
        <v>30</v>
      </c>
      <c r="G144" s="5">
        <v>2</v>
      </c>
      <c r="H144" s="5">
        <v>0</v>
      </c>
      <c r="I144" s="5">
        <v>45</v>
      </c>
      <c r="J144" s="5">
        <v>1</v>
      </c>
      <c r="K144" s="5">
        <v>15</v>
      </c>
    </row>
    <row r="145" spans="1:11" ht="17.25" thickBot="1">
      <c r="A145" s="3" t="s">
        <v>4985</v>
      </c>
      <c r="B145" s="3" t="s">
        <v>36</v>
      </c>
      <c r="C145" s="5">
        <v>571</v>
      </c>
      <c r="D145" s="5">
        <v>422</v>
      </c>
      <c r="E145" s="5">
        <v>80</v>
      </c>
      <c r="F145" s="5">
        <v>322</v>
      </c>
      <c r="G145" s="5">
        <v>4</v>
      </c>
      <c r="H145" s="5">
        <v>5</v>
      </c>
      <c r="I145" s="5">
        <v>411</v>
      </c>
      <c r="J145" s="5">
        <v>11</v>
      </c>
      <c r="K145" s="5">
        <v>149</v>
      </c>
    </row>
    <row r="146" spans="1:11" ht="23.25" thickBot="1">
      <c r="A146" s="3"/>
      <c r="B146" s="3" t="s">
        <v>37</v>
      </c>
      <c r="C146" s="5">
        <v>182</v>
      </c>
      <c r="D146" s="5">
        <v>182</v>
      </c>
      <c r="E146" s="5">
        <v>41</v>
      </c>
      <c r="F146" s="5">
        <v>137</v>
      </c>
      <c r="G146" s="5">
        <v>0</v>
      </c>
      <c r="H146" s="5">
        <v>3</v>
      </c>
      <c r="I146" s="5">
        <v>181</v>
      </c>
      <c r="J146" s="5">
        <v>1</v>
      </c>
      <c r="K146" s="5">
        <v>0</v>
      </c>
    </row>
    <row r="147" spans="1:11" ht="17.25" thickBot="1">
      <c r="A147" s="3"/>
      <c r="B147" s="3" t="s">
        <v>4984</v>
      </c>
      <c r="C147" s="5">
        <v>178</v>
      </c>
      <c r="D147" s="5">
        <v>92</v>
      </c>
      <c r="E147" s="5">
        <v>18</v>
      </c>
      <c r="F147" s="5">
        <v>69</v>
      </c>
      <c r="G147" s="5">
        <v>1</v>
      </c>
      <c r="H147" s="5">
        <v>0</v>
      </c>
      <c r="I147" s="5">
        <v>88</v>
      </c>
      <c r="J147" s="5">
        <v>4</v>
      </c>
      <c r="K147" s="5">
        <v>86</v>
      </c>
    </row>
    <row r="148" spans="1:11" ht="17.25" thickBot="1">
      <c r="A148" s="3"/>
      <c r="B148" s="3" t="s">
        <v>4983</v>
      </c>
      <c r="C148" s="5">
        <v>211</v>
      </c>
      <c r="D148" s="5">
        <v>148</v>
      </c>
      <c r="E148" s="5">
        <v>21</v>
      </c>
      <c r="F148" s="5">
        <v>116</v>
      </c>
      <c r="G148" s="5">
        <v>3</v>
      </c>
      <c r="H148" s="5">
        <v>2</v>
      </c>
      <c r="I148" s="5">
        <v>142</v>
      </c>
      <c r="J148" s="5">
        <v>6</v>
      </c>
      <c r="K148" s="5">
        <v>63</v>
      </c>
    </row>
    <row r="149" spans="1:11" ht="23.25" thickBot="1">
      <c r="A149" s="3" t="s">
        <v>97</v>
      </c>
      <c r="B149" s="3"/>
      <c r="C149" s="5">
        <v>0</v>
      </c>
      <c r="D149" s="5">
        <v>2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-2</v>
      </c>
    </row>
    <row r="150" spans="1:11" ht="18" thickTop="1" thickBot="1">
      <c r="A150" s="42" t="s">
        <v>0</v>
      </c>
      <c r="B150" s="42" t="s">
        <v>1</v>
      </c>
      <c r="C150" s="42" t="s">
        <v>2</v>
      </c>
      <c r="D150" s="42" t="s">
        <v>3</v>
      </c>
      <c r="E150" s="46" t="s">
        <v>4</v>
      </c>
      <c r="F150" s="47"/>
      <c r="G150" s="47"/>
      <c r="H150" s="47"/>
      <c r="I150" s="48"/>
      <c r="J150" s="12" t="s">
        <v>5</v>
      </c>
      <c r="K150" s="42" t="s">
        <v>6</v>
      </c>
    </row>
    <row r="151" spans="1:11" ht="22.5">
      <c r="A151" s="43"/>
      <c r="B151" s="43"/>
      <c r="C151" s="43"/>
      <c r="D151" s="43"/>
      <c r="E151" s="13" t="s">
        <v>7</v>
      </c>
      <c r="F151" s="13" t="s">
        <v>9</v>
      </c>
      <c r="G151" s="13" t="s">
        <v>11</v>
      </c>
      <c r="H151" s="13" t="s">
        <v>19</v>
      </c>
      <c r="I151" s="45" t="s">
        <v>29</v>
      </c>
      <c r="J151" s="13" t="s">
        <v>3</v>
      </c>
      <c r="K151" s="43"/>
    </row>
    <row r="152" spans="1:11" ht="17.25" thickBot="1">
      <c r="A152" s="44"/>
      <c r="B152" s="44"/>
      <c r="C152" s="44"/>
      <c r="D152" s="44"/>
      <c r="E152" s="14" t="s">
        <v>4982</v>
      </c>
      <c r="F152" s="14" t="s">
        <v>4981</v>
      </c>
      <c r="G152" s="14" t="s">
        <v>4980</v>
      </c>
      <c r="H152" s="14" t="s">
        <v>4979</v>
      </c>
      <c r="I152" s="44"/>
      <c r="J152" s="14"/>
      <c r="K152" s="44"/>
    </row>
    <row r="153" spans="1:11" ht="17.25" thickBot="1">
      <c r="A153" s="3" t="s">
        <v>30</v>
      </c>
      <c r="B153" s="3"/>
      <c r="C153" s="4">
        <v>18582</v>
      </c>
      <c r="D153" s="4">
        <v>13651</v>
      </c>
      <c r="E153" s="4">
        <v>5289</v>
      </c>
      <c r="F153" s="4">
        <v>7718</v>
      </c>
      <c r="G153" s="5">
        <v>150</v>
      </c>
      <c r="H153" s="5">
        <v>160</v>
      </c>
      <c r="I153" s="4">
        <v>13317</v>
      </c>
      <c r="J153" s="5">
        <v>334</v>
      </c>
      <c r="K153" s="4">
        <v>4931</v>
      </c>
    </row>
    <row r="154" spans="1:11" ht="23.25" thickBot="1">
      <c r="A154" s="3" t="s">
        <v>31</v>
      </c>
      <c r="B154" s="3"/>
      <c r="C154" s="5">
        <v>267</v>
      </c>
      <c r="D154" s="5">
        <v>261</v>
      </c>
      <c r="E154" s="5">
        <v>109</v>
      </c>
      <c r="F154" s="5">
        <v>96</v>
      </c>
      <c r="G154" s="5">
        <v>8</v>
      </c>
      <c r="H154" s="5">
        <v>17</v>
      </c>
      <c r="I154" s="5">
        <v>230</v>
      </c>
      <c r="J154" s="5">
        <v>31</v>
      </c>
      <c r="K154" s="5">
        <v>6</v>
      </c>
    </row>
    <row r="155" spans="1:11" ht="23.25" thickBot="1">
      <c r="A155" s="3" t="s">
        <v>32</v>
      </c>
      <c r="B155" s="3"/>
      <c r="C155" s="4">
        <v>2190</v>
      </c>
      <c r="D155" s="4">
        <v>2189</v>
      </c>
      <c r="E155" s="5">
        <v>977</v>
      </c>
      <c r="F155" s="4">
        <v>1115</v>
      </c>
      <c r="G155" s="5">
        <v>21</v>
      </c>
      <c r="H155" s="5">
        <v>27</v>
      </c>
      <c r="I155" s="4">
        <v>2140</v>
      </c>
      <c r="J155" s="5">
        <v>49</v>
      </c>
      <c r="K155" s="5">
        <v>1</v>
      </c>
    </row>
    <row r="156" spans="1:11" ht="23.25" thickBot="1">
      <c r="A156" s="3" t="s">
        <v>33</v>
      </c>
      <c r="B156" s="3"/>
      <c r="C156" s="5">
        <v>35</v>
      </c>
      <c r="D156" s="5">
        <v>10</v>
      </c>
      <c r="E156" s="5">
        <v>7</v>
      </c>
      <c r="F156" s="5">
        <v>3</v>
      </c>
      <c r="G156" s="5">
        <v>0</v>
      </c>
      <c r="H156" s="5">
        <v>0</v>
      </c>
      <c r="I156" s="5">
        <v>10</v>
      </c>
      <c r="J156" s="5">
        <v>0</v>
      </c>
      <c r="K156" s="5">
        <v>25</v>
      </c>
    </row>
    <row r="157" spans="1:11" ht="23.25" thickBot="1">
      <c r="A157" s="3" t="s">
        <v>34</v>
      </c>
      <c r="B157" s="3"/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</row>
    <row r="158" spans="1:11" ht="17.25" thickBot="1">
      <c r="A158" s="3" t="s">
        <v>4978</v>
      </c>
      <c r="B158" s="3" t="s">
        <v>36</v>
      </c>
      <c r="C158" s="4">
        <v>1630</v>
      </c>
      <c r="D158" s="4">
        <v>1191</v>
      </c>
      <c r="E158" s="5">
        <v>344</v>
      </c>
      <c r="F158" s="5">
        <v>787</v>
      </c>
      <c r="G158" s="5">
        <v>12</v>
      </c>
      <c r="H158" s="5">
        <v>16</v>
      </c>
      <c r="I158" s="4">
        <v>1159</v>
      </c>
      <c r="J158" s="5">
        <v>32</v>
      </c>
      <c r="K158" s="5">
        <v>439</v>
      </c>
    </row>
    <row r="159" spans="1:11" ht="23.25" thickBot="1">
      <c r="A159" s="3"/>
      <c r="B159" s="3" t="s">
        <v>37</v>
      </c>
      <c r="C159" s="5">
        <v>387</v>
      </c>
      <c r="D159" s="5">
        <v>387</v>
      </c>
      <c r="E159" s="5">
        <v>151</v>
      </c>
      <c r="F159" s="5">
        <v>230</v>
      </c>
      <c r="G159" s="5">
        <v>2</v>
      </c>
      <c r="H159" s="5">
        <v>3</v>
      </c>
      <c r="I159" s="5">
        <v>386</v>
      </c>
      <c r="J159" s="5">
        <v>1</v>
      </c>
      <c r="K159" s="5">
        <v>0</v>
      </c>
    </row>
    <row r="160" spans="1:11" ht="17.25" thickBot="1">
      <c r="A160" s="3"/>
      <c r="B160" s="3" t="s">
        <v>4977</v>
      </c>
      <c r="C160" s="5">
        <v>305</v>
      </c>
      <c r="D160" s="5">
        <v>178</v>
      </c>
      <c r="E160" s="5">
        <v>45</v>
      </c>
      <c r="F160" s="5">
        <v>130</v>
      </c>
      <c r="G160" s="5">
        <v>0</v>
      </c>
      <c r="H160" s="5">
        <v>1</v>
      </c>
      <c r="I160" s="5">
        <v>176</v>
      </c>
      <c r="J160" s="5">
        <v>2</v>
      </c>
      <c r="K160" s="5">
        <v>127</v>
      </c>
    </row>
    <row r="161" spans="1:11" ht="17.25" thickBot="1">
      <c r="A161" s="3"/>
      <c r="B161" s="3" t="s">
        <v>4976</v>
      </c>
      <c r="C161" s="5">
        <v>174</v>
      </c>
      <c r="D161" s="5">
        <v>85</v>
      </c>
      <c r="E161" s="5">
        <v>31</v>
      </c>
      <c r="F161" s="5">
        <v>51</v>
      </c>
      <c r="G161" s="5">
        <v>2</v>
      </c>
      <c r="H161" s="5">
        <v>1</v>
      </c>
      <c r="I161" s="5">
        <v>85</v>
      </c>
      <c r="J161" s="5">
        <v>0</v>
      </c>
      <c r="K161" s="5">
        <v>89</v>
      </c>
    </row>
    <row r="162" spans="1:11" ht="17.25" thickBot="1">
      <c r="A162" s="3"/>
      <c r="B162" s="3" t="s">
        <v>4975</v>
      </c>
      <c r="C162" s="5">
        <v>764</v>
      </c>
      <c r="D162" s="5">
        <v>541</v>
      </c>
      <c r="E162" s="5">
        <v>117</v>
      </c>
      <c r="F162" s="5">
        <v>376</v>
      </c>
      <c r="G162" s="5">
        <v>8</v>
      </c>
      <c r="H162" s="5">
        <v>11</v>
      </c>
      <c r="I162" s="5">
        <v>512</v>
      </c>
      <c r="J162" s="5">
        <v>29</v>
      </c>
      <c r="K162" s="5">
        <v>223</v>
      </c>
    </row>
    <row r="163" spans="1:11" ht="17.25" thickBot="1">
      <c r="A163" s="3" t="s">
        <v>4974</v>
      </c>
      <c r="B163" s="3" t="s">
        <v>36</v>
      </c>
      <c r="C163" s="4">
        <v>1590</v>
      </c>
      <c r="D163" s="4">
        <v>1080</v>
      </c>
      <c r="E163" s="5">
        <v>477</v>
      </c>
      <c r="F163" s="5">
        <v>522</v>
      </c>
      <c r="G163" s="5">
        <v>19</v>
      </c>
      <c r="H163" s="5">
        <v>18</v>
      </c>
      <c r="I163" s="4">
        <v>1036</v>
      </c>
      <c r="J163" s="5">
        <v>44</v>
      </c>
      <c r="K163" s="5">
        <v>510</v>
      </c>
    </row>
    <row r="164" spans="1:11" ht="23.25" thickBot="1">
      <c r="A164" s="3"/>
      <c r="B164" s="3" t="s">
        <v>37</v>
      </c>
      <c r="C164" s="5">
        <v>617</v>
      </c>
      <c r="D164" s="5">
        <v>617</v>
      </c>
      <c r="E164" s="5">
        <v>273</v>
      </c>
      <c r="F164" s="5">
        <v>277</v>
      </c>
      <c r="G164" s="5">
        <v>17</v>
      </c>
      <c r="H164" s="5">
        <v>14</v>
      </c>
      <c r="I164" s="5">
        <v>581</v>
      </c>
      <c r="J164" s="5">
        <v>36</v>
      </c>
      <c r="K164" s="5">
        <v>0</v>
      </c>
    </row>
    <row r="165" spans="1:11" ht="17.25" thickBot="1">
      <c r="A165" s="3"/>
      <c r="B165" s="3" t="s">
        <v>4973</v>
      </c>
      <c r="C165" s="5">
        <v>902</v>
      </c>
      <c r="D165" s="5">
        <v>418</v>
      </c>
      <c r="E165" s="5">
        <v>188</v>
      </c>
      <c r="F165" s="5">
        <v>218</v>
      </c>
      <c r="G165" s="5">
        <v>2</v>
      </c>
      <c r="H165" s="5">
        <v>3</v>
      </c>
      <c r="I165" s="5">
        <v>411</v>
      </c>
      <c r="J165" s="5">
        <v>7</v>
      </c>
      <c r="K165" s="5">
        <v>484</v>
      </c>
    </row>
    <row r="166" spans="1:11" ht="17.25" thickBot="1">
      <c r="A166" s="3"/>
      <c r="B166" s="3" t="s">
        <v>4972</v>
      </c>
      <c r="C166" s="5">
        <v>71</v>
      </c>
      <c r="D166" s="5">
        <v>45</v>
      </c>
      <c r="E166" s="5">
        <v>16</v>
      </c>
      <c r="F166" s="5">
        <v>27</v>
      </c>
      <c r="G166" s="5">
        <v>0</v>
      </c>
      <c r="H166" s="5">
        <v>1</v>
      </c>
      <c r="I166" s="5">
        <v>44</v>
      </c>
      <c r="J166" s="5">
        <v>1</v>
      </c>
      <c r="K166" s="5">
        <v>26</v>
      </c>
    </row>
    <row r="167" spans="1:11" ht="17.25" thickBot="1">
      <c r="A167" s="3" t="s">
        <v>4971</v>
      </c>
      <c r="B167" s="3" t="s">
        <v>36</v>
      </c>
      <c r="C167" s="4">
        <v>4212</v>
      </c>
      <c r="D167" s="4">
        <v>2958</v>
      </c>
      <c r="E167" s="4">
        <v>1106</v>
      </c>
      <c r="F167" s="4">
        <v>1699</v>
      </c>
      <c r="G167" s="5">
        <v>37</v>
      </c>
      <c r="H167" s="5">
        <v>28</v>
      </c>
      <c r="I167" s="4">
        <v>2870</v>
      </c>
      <c r="J167" s="5">
        <v>88</v>
      </c>
      <c r="K167" s="4">
        <v>1254</v>
      </c>
    </row>
    <row r="168" spans="1:11" ht="23.25" thickBot="1">
      <c r="A168" s="3"/>
      <c r="B168" s="3" t="s">
        <v>37</v>
      </c>
      <c r="C168" s="4">
        <v>1151</v>
      </c>
      <c r="D168" s="4">
        <v>1151</v>
      </c>
      <c r="E168" s="5">
        <v>551</v>
      </c>
      <c r="F168" s="5">
        <v>506</v>
      </c>
      <c r="G168" s="5">
        <v>20</v>
      </c>
      <c r="H168" s="5">
        <v>17</v>
      </c>
      <c r="I168" s="4">
        <v>1094</v>
      </c>
      <c r="J168" s="5">
        <v>57</v>
      </c>
      <c r="K168" s="5">
        <v>0</v>
      </c>
    </row>
    <row r="169" spans="1:11" ht="17.25" thickBot="1">
      <c r="A169" s="3"/>
      <c r="B169" s="3" t="s">
        <v>4970</v>
      </c>
      <c r="C169" s="4">
        <v>1125</v>
      </c>
      <c r="D169" s="5">
        <v>646</v>
      </c>
      <c r="E169" s="5">
        <v>240</v>
      </c>
      <c r="F169" s="5">
        <v>391</v>
      </c>
      <c r="G169" s="5">
        <v>4</v>
      </c>
      <c r="H169" s="5">
        <v>3</v>
      </c>
      <c r="I169" s="5">
        <v>638</v>
      </c>
      <c r="J169" s="5">
        <v>8</v>
      </c>
      <c r="K169" s="5">
        <v>479</v>
      </c>
    </row>
    <row r="170" spans="1:11" ht="17.25" thickBot="1">
      <c r="A170" s="3"/>
      <c r="B170" s="3" t="s">
        <v>4969</v>
      </c>
      <c r="C170" s="4">
        <v>1246</v>
      </c>
      <c r="D170" s="5">
        <v>665</v>
      </c>
      <c r="E170" s="5">
        <v>212</v>
      </c>
      <c r="F170" s="5">
        <v>422</v>
      </c>
      <c r="G170" s="5">
        <v>10</v>
      </c>
      <c r="H170" s="5">
        <v>6</v>
      </c>
      <c r="I170" s="5">
        <v>650</v>
      </c>
      <c r="J170" s="5">
        <v>15</v>
      </c>
      <c r="K170" s="5">
        <v>581</v>
      </c>
    </row>
    <row r="171" spans="1:11" ht="17.25" thickBot="1">
      <c r="A171" s="3"/>
      <c r="B171" s="3" t="s">
        <v>4968</v>
      </c>
      <c r="C171" s="5">
        <v>396</v>
      </c>
      <c r="D171" s="5">
        <v>297</v>
      </c>
      <c r="E171" s="5">
        <v>68</v>
      </c>
      <c r="F171" s="5">
        <v>220</v>
      </c>
      <c r="G171" s="5">
        <v>3</v>
      </c>
      <c r="H171" s="5">
        <v>1</v>
      </c>
      <c r="I171" s="5">
        <v>292</v>
      </c>
      <c r="J171" s="5">
        <v>5</v>
      </c>
      <c r="K171" s="5">
        <v>99</v>
      </c>
    </row>
    <row r="172" spans="1:11" ht="17.25" thickBot="1">
      <c r="A172" s="3"/>
      <c r="B172" s="3" t="s">
        <v>4967</v>
      </c>
      <c r="C172" s="5">
        <v>294</v>
      </c>
      <c r="D172" s="5">
        <v>199</v>
      </c>
      <c r="E172" s="5">
        <v>35</v>
      </c>
      <c r="F172" s="5">
        <v>160</v>
      </c>
      <c r="G172" s="5">
        <v>0</v>
      </c>
      <c r="H172" s="5">
        <v>1</v>
      </c>
      <c r="I172" s="5">
        <v>196</v>
      </c>
      <c r="J172" s="5">
        <v>3</v>
      </c>
      <c r="K172" s="5">
        <v>95</v>
      </c>
    </row>
    <row r="173" spans="1:11" ht="17.25" thickBot="1">
      <c r="A173" s="3" t="s">
        <v>4966</v>
      </c>
      <c r="B173" s="3" t="s">
        <v>36</v>
      </c>
      <c r="C173" s="4">
        <v>1187</v>
      </c>
      <c r="D173" s="5">
        <v>943</v>
      </c>
      <c r="E173" s="5">
        <v>323</v>
      </c>
      <c r="F173" s="5">
        <v>593</v>
      </c>
      <c r="G173" s="5">
        <v>5</v>
      </c>
      <c r="H173" s="5">
        <v>6</v>
      </c>
      <c r="I173" s="5">
        <v>927</v>
      </c>
      <c r="J173" s="5">
        <v>16</v>
      </c>
      <c r="K173" s="5">
        <v>244</v>
      </c>
    </row>
    <row r="174" spans="1:11" ht="23.25" thickBot="1">
      <c r="A174" s="3"/>
      <c r="B174" s="3" t="s">
        <v>37</v>
      </c>
      <c r="C174" s="5">
        <v>475</v>
      </c>
      <c r="D174" s="5">
        <v>475</v>
      </c>
      <c r="E174" s="5">
        <v>171</v>
      </c>
      <c r="F174" s="5">
        <v>288</v>
      </c>
      <c r="G174" s="5">
        <v>4</v>
      </c>
      <c r="H174" s="5">
        <v>5</v>
      </c>
      <c r="I174" s="5">
        <v>468</v>
      </c>
      <c r="J174" s="5">
        <v>7</v>
      </c>
      <c r="K174" s="5">
        <v>0</v>
      </c>
    </row>
    <row r="175" spans="1:11" ht="17.25" thickBot="1">
      <c r="A175" s="3"/>
      <c r="B175" s="3" t="s">
        <v>4965</v>
      </c>
      <c r="C175" s="5">
        <v>351</v>
      </c>
      <c r="D175" s="5">
        <v>229</v>
      </c>
      <c r="E175" s="5">
        <v>81</v>
      </c>
      <c r="F175" s="5">
        <v>143</v>
      </c>
      <c r="G175" s="5">
        <v>1</v>
      </c>
      <c r="H175" s="5">
        <v>1</v>
      </c>
      <c r="I175" s="5">
        <v>226</v>
      </c>
      <c r="J175" s="5">
        <v>3</v>
      </c>
      <c r="K175" s="5">
        <v>122</v>
      </c>
    </row>
    <row r="176" spans="1:11" ht="17.25" thickBot="1">
      <c r="A176" s="3"/>
      <c r="B176" s="3" t="s">
        <v>4964</v>
      </c>
      <c r="C176" s="5">
        <v>200</v>
      </c>
      <c r="D176" s="5">
        <v>112</v>
      </c>
      <c r="E176" s="5">
        <v>35</v>
      </c>
      <c r="F176" s="5">
        <v>77</v>
      </c>
      <c r="G176" s="5">
        <v>0</v>
      </c>
      <c r="H176" s="5">
        <v>0</v>
      </c>
      <c r="I176" s="5">
        <v>112</v>
      </c>
      <c r="J176" s="5">
        <v>0</v>
      </c>
      <c r="K176" s="5">
        <v>88</v>
      </c>
    </row>
    <row r="177" spans="1:11" ht="17.25" thickBot="1">
      <c r="A177" s="3"/>
      <c r="B177" s="3" t="s">
        <v>4963</v>
      </c>
      <c r="C177" s="5">
        <v>161</v>
      </c>
      <c r="D177" s="5">
        <v>127</v>
      </c>
      <c r="E177" s="5">
        <v>36</v>
      </c>
      <c r="F177" s="5">
        <v>85</v>
      </c>
      <c r="G177" s="5">
        <v>0</v>
      </c>
      <c r="H177" s="5">
        <v>0</v>
      </c>
      <c r="I177" s="5">
        <v>121</v>
      </c>
      <c r="J177" s="5">
        <v>6</v>
      </c>
      <c r="K177" s="5">
        <v>34</v>
      </c>
    </row>
    <row r="178" spans="1:11" ht="17.25" thickBot="1">
      <c r="A178" s="3" t="s">
        <v>4962</v>
      </c>
      <c r="B178" s="3" t="s">
        <v>36</v>
      </c>
      <c r="C178" s="4">
        <v>1448</v>
      </c>
      <c r="D178" s="4">
        <v>1089</v>
      </c>
      <c r="E178" s="5">
        <v>378</v>
      </c>
      <c r="F178" s="5">
        <v>675</v>
      </c>
      <c r="G178" s="5">
        <v>9</v>
      </c>
      <c r="H178" s="5">
        <v>10</v>
      </c>
      <c r="I178" s="4">
        <v>1072</v>
      </c>
      <c r="J178" s="5">
        <v>17</v>
      </c>
      <c r="K178" s="5">
        <v>359</v>
      </c>
    </row>
    <row r="179" spans="1:11" ht="23.25" thickBot="1">
      <c r="A179" s="3"/>
      <c r="B179" s="3" t="s">
        <v>37</v>
      </c>
      <c r="C179" s="5">
        <v>501</v>
      </c>
      <c r="D179" s="5">
        <v>501</v>
      </c>
      <c r="E179" s="5">
        <v>191</v>
      </c>
      <c r="F179" s="5">
        <v>296</v>
      </c>
      <c r="G179" s="5">
        <v>3</v>
      </c>
      <c r="H179" s="5">
        <v>4</v>
      </c>
      <c r="I179" s="5">
        <v>494</v>
      </c>
      <c r="J179" s="5">
        <v>7</v>
      </c>
      <c r="K179" s="5">
        <v>0</v>
      </c>
    </row>
    <row r="180" spans="1:11" ht="17.25" thickBot="1">
      <c r="A180" s="3"/>
      <c r="B180" s="3" t="s">
        <v>4961</v>
      </c>
      <c r="C180" s="5">
        <v>374</v>
      </c>
      <c r="D180" s="5">
        <v>187</v>
      </c>
      <c r="E180" s="5">
        <v>68</v>
      </c>
      <c r="F180" s="5">
        <v>112</v>
      </c>
      <c r="G180" s="5">
        <v>4</v>
      </c>
      <c r="H180" s="5">
        <v>3</v>
      </c>
      <c r="I180" s="5">
        <v>187</v>
      </c>
      <c r="J180" s="5">
        <v>0</v>
      </c>
      <c r="K180" s="5">
        <v>187</v>
      </c>
    </row>
    <row r="181" spans="1:11" ht="17.25" thickBot="1">
      <c r="A181" s="3"/>
      <c r="B181" s="3" t="s">
        <v>4960</v>
      </c>
      <c r="C181" s="5">
        <v>233</v>
      </c>
      <c r="D181" s="5">
        <v>148</v>
      </c>
      <c r="E181" s="5">
        <v>36</v>
      </c>
      <c r="F181" s="5">
        <v>108</v>
      </c>
      <c r="G181" s="5">
        <v>1</v>
      </c>
      <c r="H181" s="5">
        <v>0</v>
      </c>
      <c r="I181" s="5">
        <v>145</v>
      </c>
      <c r="J181" s="5">
        <v>3</v>
      </c>
      <c r="K181" s="5">
        <v>85</v>
      </c>
    </row>
    <row r="182" spans="1:11" ht="17.25" thickBot="1">
      <c r="A182" s="3"/>
      <c r="B182" s="3" t="s">
        <v>4959</v>
      </c>
      <c r="C182" s="5">
        <v>166</v>
      </c>
      <c r="D182" s="5">
        <v>116</v>
      </c>
      <c r="E182" s="5">
        <v>33</v>
      </c>
      <c r="F182" s="5">
        <v>78</v>
      </c>
      <c r="G182" s="5">
        <v>0</v>
      </c>
      <c r="H182" s="5">
        <v>2</v>
      </c>
      <c r="I182" s="5">
        <v>113</v>
      </c>
      <c r="J182" s="5">
        <v>3</v>
      </c>
      <c r="K182" s="5">
        <v>50</v>
      </c>
    </row>
    <row r="183" spans="1:11" ht="17.25" thickBot="1">
      <c r="A183" s="3"/>
      <c r="B183" s="3" t="s">
        <v>4958</v>
      </c>
      <c r="C183" s="5">
        <v>77</v>
      </c>
      <c r="D183" s="5">
        <v>65</v>
      </c>
      <c r="E183" s="5">
        <v>22</v>
      </c>
      <c r="F183" s="5">
        <v>39</v>
      </c>
      <c r="G183" s="5">
        <v>0</v>
      </c>
      <c r="H183" s="5">
        <v>1</v>
      </c>
      <c r="I183" s="5">
        <v>62</v>
      </c>
      <c r="J183" s="5">
        <v>3</v>
      </c>
      <c r="K183" s="5">
        <v>12</v>
      </c>
    </row>
    <row r="184" spans="1:11" ht="17.25" thickBot="1">
      <c r="A184" s="3"/>
      <c r="B184" s="3" t="s">
        <v>4957</v>
      </c>
      <c r="C184" s="5">
        <v>50</v>
      </c>
      <c r="D184" s="5">
        <v>31</v>
      </c>
      <c r="E184" s="5">
        <v>7</v>
      </c>
      <c r="F184" s="5">
        <v>22</v>
      </c>
      <c r="G184" s="5">
        <v>1</v>
      </c>
      <c r="H184" s="5">
        <v>0</v>
      </c>
      <c r="I184" s="5">
        <v>30</v>
      </c>
      <c r="J184" s="5">
        <v>1</v>
      </c>
      <c r="K184" s="5">
        <v>19</v>
      </c>
    </row>
    <row r="185" spans="1:11" ht="17.25" thickBot="1">
      <c r="A185" s="3"/>
      <c r="B185" s="3" t="s">
        <v>4956</v>
      </c>
      <c r="C185" s="5">
        <v>47</v>
      </c>
      <c r="D185" s="5">
        <v>41</v>
      </c>
      <c r="E185" s="5">
        <v>21</v>
      </c>
      <c r="F185" s="5">
        <v>20</v>
      </c>
      <c r="G185" s="5">
        <v>0</v>
      </c>
      <c r="H185" s="5">
        <v>0</v>
      </c>
      <c r="I185" s="5">
        <v>41</v>
      </c>
      <c r="J185" s="5">
        <v>0</v>
      </c>
      <c r="K185" s="5">
        <v>6</v>
      </c>
    </row>
    <row r="186" spans="1:11" ht="17.25" thickBot="1">
      <c r="A186" s="3" t="s">
        <v>4955</v>
      </c>
      <c r="B186" s="3" t="s">
        <v>36</v>
      </c>
      <c r="C186" s="4">
        <v>1010</v>
      </c>
      <c r="D186" s="5">
        <v>745</v>
      </c>
      <c r="E186" s="5">
        <v>248</v>
      </c>
      <c r="F186" s="5">
        <v>469</v>
      </c>
      <c r="G186" s="5">
        <v>9</v>
      </c>
      <c r="H186" s="5">
        <v>8</v>
      </c>
      <c r="I186" s="5">
        <v>734</v>
      </c>
      <c r="J186" s="5">
        <v>11</v>
      </c>
      <c r="K186" s="5">
        <v>265</v>
      </c>
    </row>
    <row r="187" spans="1:11" ht="23.25" thickBot="1">
      <c r="A187" s="3"/>
      <c r="B187" s="3" t="s">
        <v>37</v>
      </c>
      <c r="C187" s="5">
        <v>252</v>
      </c>
      <c r="D187" s="5">
        <v>252</v>
      </c>
      <c r="E187" s="5">
        <v>94</v>
      </c>
      <c r="F187" s="5">
        <v>150</v>
      </c>
      <c r="G187" s="5">
        <v>2</v>
      </c>
      <c r="H187" s="5">
        <v>2</v>
      </c>
      <c r="I187" s="5">
        <v>248</v>
      </c>
      <c r="J187" s="5">
        <v>4</v>
      </c>
      <c r="K187" s="5">
        <v>0</v>
      </c>
    </row>
    <row r="188" spans="1:11" ht="17.25" thickBot="1">
      <c r="A188" s="3"/>
      <c r="B188" s="3" t="s">
        <v>4954</v>
      </c>
      <c r="C188" s="5">
        <v>271</v>
      </c>
      <c r="D188" s="5">
        <v>125</v>
      </c>
      <c r="E188" s="5">
        <v>43</v>
      </c>
      <c r="F188" s="5">
        <v>74</v>
      </c>
      <c r="G188" s="5">
        <v>2</v>
      </c>
      <c r="H188" s="5">
        <v>2</v>
      </c>
      <c r="I188" s="5">
        <v>121</v>
      </c>
      <c r="J188" s="5">
        <v>4</v>
      </c>
      <c r="K188" s="5">
        <v>146</v>
      </c>
    </row>
    <row r="189" spans="1:11" ht="17.25" thickBot="1">
      <c r="A189" s="3"/>
      <c r="B189" s="3" t="s">
        <v>4953</v>
      </c>
      <c r="C189" s="5">
        <v>179</v>
      </c>
      <c r="D189" s="5">
        <v>130</v>
      </c>
      <c r="E189" s="5">
        <v>38</v>
      </c>
      <c r="F189" s="5">
        <v>85</v>
      </c>
      <c r="G189" s="5">
        <v>2</v>
      </c>
      <c r="H189" s="5">
        <v>3</v>
      </c>
      <c r="I189" s="5">
        <v>128</v>
      </c>
      <c r="J189" s="5">
        <v>2</v>
      </c>
      <c r="K189" s="5">
        <v>49</v>
      </c>
    </row>
    <row r="190" spans="1:11" ht="17.25" thickBot="1">
      <c r="A190" s="3"/>
      <c r="B190" s="3" t="s">
        <v>4952</v>
      </c>
      <c r="C190" s="5">
        <v>223</v>
      </c>
      <c r="D190" s="5">
        <v>170</v>
      </c>
      <c r="E190" s="5">
        <v>62</v>
      </c>
      <c r="F190" s="5">
        <v>107</v>
      </c>
      <c r="G190" s="5">
        <v>0</v>
      </c>
      <c r="H190" s="5">
        <v>1</v>
      </c>
      <c r="I190" s="5">
        <v>170</v>
      </c>
      <c r="J190" s="5">
        <v>0</v>
      </c>
      <c r="K190" s="5">
        <v>53</v>
      </c>
    </row>
    <row r="191" spans="1:11" ht="17.25" thickBot="1">
      <c r="A191" s="3"/>
      <c r="B191" s="3" t="s">
        <v>4951</v>
      </c>
      <c r="C191" s="5">
        <v>85</v>
      </c>
      <c r="D191" s="5">
        <v>68</v>
      </c>
      <c r="E191" s="5">
        <v>11</v>
      </c>
      <c r="F191" s="5">
        <v>53</v>
      </c>
      <c r="G191" s="5">
        <v>3</v>
      </c>
      <c r="H191" s="5">
        <v>0</v>
      </c>
      <c r="I191" s="5">
        <v>67</v>
      </c>
      <c r="J191" s="5">
        <v>1</v>
      </c>
      <c r="K191" s="5">
        <v>17</v>
      </c>
    </row>
    <row r="192" spans="1:11" ht="17.25" thickBot="1">
      <c r="A192" s="3" t="s">
        <v>4950</v>
      </c>
      <c r="B192" s="3" t="s">
        <v>36</v>
      </c>
      <c r="C192" s="4">
        <v>5013</v>
      </c>
      <c r="D192" s="4">
        <v>3185</v>
      </c>
      <c r="E192" s="4">
        <v>1320</v>
      </c>
      <c r="F192" s="4">
        <v>1759</v>
      </c>
      <c r="G192" s="5">
        <v>30</v>
      </c>
      <c r="H192" s="5">
        <v>30</v>
      </c>
      <c r="I192" s="4">
        <v>3139</v>
      </c>
      <c r="J192" s="5">
        <v>46</v>
      </c>
      <c r="K192" s="4">
        <v>1828</v>
      </c>
    </row>
    <row r="193" spans="1:11" ht="23.25" thickBot="1">
      <c r="A193" s="3"/>
      <c r="B193" s="3" t="s">
        <v>37</v>
      </c>
      <c r="C193" s="4">
        <v>1227</v>
      </c>
      <c r="D193" s="4">
        <v>1227</v>
      </c>
      <c r="E193" s="5">
        <v>584</v>
      </c>
      <c r="F193" s="5">
        <v>622</v>
      </c>
      <c r="G193" s="5">
        <v>6</v>
      </c>
      <c r="H193" s="5">
        <v>5</v>
      </c>
      <c r="I193" s="4">
        <v>1217</v>
      </c>
      <c r="J193" s="5">
        <v>10</v>
      </c>
      <c r="K193" s="5">
        <v>0</v>
      </c>
    </row>
    <row r="194" spans="1:11" ht="17.25" thickBot="1">
      <c r="A194" s="3"/>
      <c r="B194" s="3" t="s">
        <v>4949</v>
      </c>
      <c r="C194" s="4">
        <v>1597</v>
      </c>
      <c r="D194" s="5">
        <v>760</v>
      </c>
      <c r="E194" s="5">
        <v>326</v>
      </c>
      <c r="F194" s="5">
        <v>405</v>
      </c>
      <c r="G194" s="5">
        <v>8</v>
      </c>
      <c r="H194" s="5">
        <v>11</v>
      </c>
      <c r="I194" s="5">
        <v>750</v>
      </c>
      <c r="J194" s="5">
        <v>10</v>
      </c>
      <c r="K194" s="5">
        <v>837</v>
      </c>
    </row>
    <row r="195" spans="1:11" ht="17.25" thickBot="1">
      <c r="A195" s="3"/>
      <c r="B195" s="3" t="s">
        <v>4948</v>
      </c>
      <c r="C195" s="4">
        <v>1440</v>
      </c>
      <c r="D195" s="5">
        <v>748</v>
      </c>
      <c r="E195" s="5">
        <v>289</v>
      </c>
      <c r="F195" s="5">
        <v>416</v>
      </c>
      <c r="G195" s="5">
        <v>11</v>
      </c>
      <c r="H195" s="5">
        <v>11</v>
      </c>
      <c r="I195" s="5">
        <v>727</v>
      </c>
      <c r="J195" s="5">
        <v>21</v>
      </c>
      <c r="K195" s="5">
        <v>692</v>
      </c>
    </row>
    <row r="196" spans="1:11" ht="17.25" thickBot="1">
      <c r="A196" s="3"/>
      <c r="B196" s="3" t="s">
        <v>4947</v>
      </c>
      <c r="C196" s="5">
        <v>749</v>
      </c>
      <c r="D196" s="5">
        <v>450</v>
      </c>
      <c r="E196" s="5">
        <v>121</v>
      </c>
      <c r="F196" s="5">
        <v>316</v>
      </c>
      <c r="G196" s="5">
        <v>5</v>
      </c>
      <c r="H196" s="5">
        <v>3</v>
      </c>
      <c r="I196" s="5">
        <v>445</v>
      </c>
      <c r="J196" s="5">
        <v>5</v>
      </c>
      <c r="K196" s="5">
        <v>299</v>
      </c>
    </row>
    <row r="197" spans="1:11" ht="23.25" thickBot="1">
      <c r="A197" s="3" t="s">
        <v>97</v>
      </c>
      <c r="B197" s="3"/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</row>
  </sheetData>
  <mergeCells count="21">
    <mergeCell ref="K150:K152"/>
    <mergeCell ref="I151:I152"/>
    <mergeCell ref="A75:A77"/>
    <mergeCell ref="K1:K3"/>
    <mergeCell ref="I2:I3"/>
    <mergeCell ref="A1:A3"/>
    <mergeCell ref="B1:B3"/>
    <mergeCell ref="C1:C3"/>
    <mergeCell ref="D1:D3"/>
    <mergeCell ref="E1:I1"/>
    <mergeCell ref="A150:A152"/>
    <mergeCell ref="B150:B152"/>
    <mergeCell ref="C150:C152"/>
    <mergeCell ref="D150:D152"/>
    <mergeCell ref="E150:I150"/>
    <mergeCell ref="B75:B77"/>
    <mergeCell ref="C75:C77"/>
    <mergeCell ref="D75:D77"/>
    <mergeCell ref="E75:I75"/>
    <mergeCell ref="K75:K77"/>
    <mergeCell ref="I76:I77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B18D-31D2-410C-9FEB-749A05F95FF5}">
  <sheetPr>
    <tabColor theme="7" tint="0.59999389629810485"/>
  </sheetPr>
  <dimension ref="A1:X12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2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19</v>
      </c>
      <c r="I2" s="45" t="s">
        <v>29</v>
      </c>
      <c r="J2" s="13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5143</v>
      </c>
      <c r="F3" s="14" t="s">
        <v>5142</v>
      </c>
      <c r="G3" s="14" t="s">
        <v>5141</v>
      </c>
      <c r="H3" s="14" t="s">
        <v>5140</v>
      </c>
      <c r="I3" s="44"/>
      <c r="J3" s="14"/>
      <c r="K3" s="44"/>
      <c r="U3" t="s">
        <v>3</v>
      </c>
      <c r="V3" t="str">
        <f t="shared" si="0"/>
        <v>허종식</v>
      </c>
      <c r="W3" t="str">
        <f t="shared" si="0"/>
        <v>전희경</v>
      </c>
      <c r="X3" t="str">
        <f t="shared" si="0"/>
        <v>문영미</v>
      </c>
    </row>
    <row r="4" spans="1:24" ht="17.25" thickBot="1">
      <c r="A4" s="3" t="s">
        <v>30</v>
      </c>
      <c r="B4" s="3"/>
      <c r="C4" s="4">
        <v>55752</v>
      </c>
      <c r="D4" s="4">
        <v>36365</v>
      </c>
      <c r="E4" s="4">
        <v>17063</v>
      </c>
      <c r="F4" s="4">
        <v>15767</v>
      </c>
      <c r="G4" s="4">
        <v>2687</v>
      </c>
      <c r="H4" s="5">
        <v>385</v>
      </c>
      <c r="I4" s="4">
        <v>35902</v>
      </c>
      <c r="J4" s="5">
        <v>463</v>
      </c>
      <c r="K4" s="4">
        <v>19387</v>
      </c>
      <c r="V4" s="8"/>
      <c r="W4" s="8"/>
      <c r="X4" s="8"/>
    </row>
    <row r="5" spans="1:24" ht="23.25" thickBot="1">
      <c r="A5" s="3" t="s">
        <v>31</v>
      </c>
      <c r="B5" s="3"/>
      <c r="C5" s="5">
        <v>86</v>
      </c>
      <c r="D5" s="5">
        <v>81</v>
      </c>
      <c r="E5" s="5">
        <v>34</v>
      </c>
      <c r="F5" s="5">
        <v>36</v>
      </c>
      <c r="G5" s="5">
        <v>5</v>
      </c>
      <c r="H5" s="5">
        <v>5</v>
      </c>
      <c r="I5" s="5">
        <v>80</v>
      </c>
      <c r="J5" s="5">
        <v>1</v>
      </c>
      <c r="K5" s="5">
        <v>5</v>
      </c>
      <c r="T5" t="s">
        <v>2929</v>
      </c>
      <c r="U5">
        <f>SUMIF($A:$A,"합계",D:D)</f>
        <v>131897</v>
      </c>
      <c r="V5">
        <f>SUMIF($A:$A,"합계",E:E)</f>
        <v>63480</v>
      </c>
      <c r="W5">
        <f>SUMIF($A:$A,"합계",F:F)</f>
        <v>54883</v>
      </c>
      <c r="X5">
        <f>SUMIF($A:$A,"합계",G:G)</f>
        <v>10288</v>
      </c>
    </row>
    <row r="6" spans="1:24" ht="23.25" thickBot="1">
      <c r="A6" s="3" t="s">
        <v>32</v>
      </c>
      <c r="B6" s="3"/>
      <c r="C6" s="4">
        <v>2627</v>
      </c>
      <c r="D6" s="4">
        <v>2627</v>
      </c>
      <c r="E6" s="4">
        <v>1438</v>
      </c>
      <c r="F6" s="5">
        <v>850</v>
      </c>
      <c r="G6" s="5">
        <v>231</v>
      </c>
      <c r="H6" s="5">
        <v>45</v>
      </c>
      <c r="I6" s="4">
        <v>2564</v>
      </c>
      <c r="J6" s="5">
        <v>63</v>
      </c>
      <c r="K6" s="5">
        <v>0</v>
      </c>
      <c r="T6" t="s">
        <v>2930</v>
      </c>
      <c r="U6">
        <f>U5-U7</f>
        <v>76118</v>
      </c>
      <c r="V6">
        <f>V5-V7</f>
        <v>33647</v>
      </c>
      <c r="W6">
        <f>W5-W7</f>
        <v>34039</v>
      </c>
      <c r="X6">
        <f>X5-X7</f>
        <v>6358</v>
      </c>
    </row>
    <row r="7" spans="1:24" ht="23.25" thickBot="1">
      <c r="A7" s="3" t="s">
        <v>33</v>
      </c>
      <c r="B7" s="3"/>
      <c r="C7" s="5">
        <v>132</v>
      </c>
      <c r="D7" s="5">
        <v>37</v>
      </c>
      <c r="E7" s="5">
        <v>30</v>
      </c>
      <c r="F7" s="5">
        <v>7</v>
      </c>
      <c r="G7" s="5">
        <v>0</v>
      </c>
      <c r="H7" s="5">
        <v>0</v>
      </c>
      <c r="I7" s="5">
        <v>37</v>
      </c>
      <c r="J7" s="5">
        <v>0</v>
      </c>
      <c r="K7" s="5">
        <v>95</v>
      </c>
      <c r="T7" t="s">
        <v>2931</v>
      </c>
      <c r="U7">
        <f>U11+U10+U9</f>
        <v>55779</v>
      </c>
      <c r="V7">
        <f>V11+V10+V9</f>
        <v>29833</v>
      </c>
      <c r="W7">
        <f>W11+W10+W9</f>
        <v>20844</v>
      </c>
      <c r="X7">
        <f>X11+X10+X9</f>
        <v>3930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5177</v>
      </c>
      <c r="B9" s="3" t="s">
        <v>36</v>
      </c>
      <c r="C9" s="4">
        <v>6083</v>
      </c>
      <c r="D9" s="4">
        <v>3813</v>
      </c>
      <c r="E9" s="4">
        <v>1912</v>
      </c>
      <c r="F9" s="4">
        <v>1580</v>
      </c>
      <c r="G9" s="5">
        <v>241</v>
      </c>
      <c r="H9" s="5">
        <v>39</v>
      </c>
      <c r="I9" s="4">
        <v>3772</v>
      </c>
      <c r="J9" s="5">
        <v>41</v>
      </c>
      <c r="K9" s="4">
        <v>2270</v>
      </c>
      <c r="T9" t="s">
        <v>2934</v>
      </c>
      <c r="U9">
        <f>SUMIF($A:$A,"거소·선상투표",D:D)+SUMIF($A:$A,"국외부재자투표",D:D)+SUMIF($A:$A,"국외부재자투표(공관)",D:D)</f>
        <v>501</v>
      </c>
      <c r="V9">
        <f t="shared" ref="V9:X11" si="1">SUMIF($A:$A,"거소·선상투표",E:E)+SUMIF($A:$A,"국외부재자투표",E:E)+SUMIF($A:$A,"국외부재자투표(공관)",E:E)</f>
        <v>257</v>
      </c>
      <c r="W9">
        <f t="shared" si="1"/>
        <v>153</v>
      </c>
      <c r="X9">
        <f t="shared" si="1"/>
        <v>47</v>
      </c>
    </row>
    <row r="10" spans="1:24" ht="23.25" thickBot="1">
      <c r="A10" s="3"/>
      <c r="B10" s="3" t="s">
        <v>37</v>
      </c>
      <c r="C10" s="4">
        <v>1495</v>
      </c>
      <c r="D10" s="4">
        <v>1495</v>
      </c>
      <c r="E10" s="5">
        <v>837</v>
      </c>
      <c r="F10" s="5">
        <v>559</v>
      </c>
      <c r="G10" s="5">
        <v>79</v>
      </c>
      <c r="H10" s="5">
        <v>11</v>
      </c>
      <c r="I10" s="4">
        <v>1486</v>
      </c>
      <c r="J10" s="5">
        <v>9</v>
      </c>
      <c r="K10" s="5">
        <v>0</v>
      </c>
      <c r="T10" t="s">
        <v>2932</v>
      </c>
      <c r="U10">
        <f>SUMIF($B:$B,"관내사전투표",D:D)</f>
        <v>43511</v>
      </c>
      <c r="V10">
        <f t="shared" ref="V10:X12" si="2">SUMIF($B:$B,"관내사전투표",E:E)</f>
        <v>23071</v>
      </c>
      <c r="W10">
        <f t="shared" si="2"/>
        <v>16919</v>
      </c>
      <c r="X10">
        <f t="shared" si="2"/>
        <v>2819</v>
      </c>
    </row>
    <row r="11" spans="1:24" ht="17.25" thickBot="1">
      <c r="A11" s="3"/>
      <c r="B11" s="3" t="s">
        <v>5176</v>
      </c>
      <c r="C11" s="4">
        <v>2086</v>
      </c>
      <c r="D11" s="5">
        <v>934</v>
      </c>
      <c r="E11" s="5">
        <v>411</v>
      </c>
      <c r="F11" s="5">
        <v>435</v>
      </c>
      <c r="G11" s="5">
        <v>56</v>
      </c>
      <c r="H11" s="5">
        <v>16</v>
      </c>
      <c r="I11" s="5">
        <v>918</v>
      </c>
      <c r="J11" s="5">
        <v>16</v>
      </c>
      <c r="K11" s="4">
        <v>1152</v>
      </c>
      <c r="T11" t="s">
        <v>2933</v>
      </c>
      <c r="U11">
        <f>SUMIF($A:$A,"관외사전투표",D:D)</f>
        <v>11767</v>
      </c>
      <c r="V11">
        <f t="shared" ref="V11:X13" si="3">SUMIF($A:$A,"관외사전투표",E:E)</f>
        <v>6505</v>
      </c>
      <c r="W11">
        <f t="shared" si="3"/>
        <v>3772</v>
      </c>
      <c r="X11">
        <f t="shared" si="3"/>
        <v>1064</v>
      </c>
    </row>
    <row r="12" spans="1:24" ht="17.25" thickBot="1">
      <c r="A12" s="3"/>
      <c r="B12" s="3" t="s">
        <v>5175</v>
      </c>
      <c r="C12" s="4">
        <v>2502</v>
      </c>
      <c r="D12" s="4">
        <v>1384</v>
      </c>
      <c r="E12" s="5">
        <v>664</v>
      </c>
      <c r="F12" s="5">
        <v>586</v>
      </c>
      <c r="G12" s="5">
        <v>106</v>
      </c>
      <c r="H12" s="5">
        <v>12</v>
      </c>
      <c r="I12" s="4">
        <v>1368</v>
      </c>
      <c r="J12" s="5">
        <v>16</v>
      </c>
      <c r="K12" s="4">
        <v>1118</v>
      </c>
    </row>
    <row r="13" spans="1:24" ht="23.25" thickBot="1">
      <c r="A13" s="3" t="s">
        <v>5174</v>
      </c>
      <c r="B13" s="3" t="s">
        <v>36</v>
      </c>
      <c r="C13" s="4">
        <v>5316</v>
      </c>
      <c r="D13" s="4">
        <v>3357</v>
      </c>
      <c r="E13" s="4">
        <v>1458</v>
      </c>
      <c r="F13" s="4">
        <v>1563</v>
      </c>
      <c r="G13" s="5">
        <v>250</v>
      </c>
      <c r="H13" s="5">
        <v>40</v>
      </c>
      <c r="I13" s="4">
        <v>3311</v>
      </c>
      <c r="J13" s="5">
        <v>46</v>
      </c>
      <c r="K13" s="4">
        <v>1959</v>
      </c>
    </row>
    <row r="14" spans="1:24" ht="23.25" thickBot="1">
      <c r="A14" s="3"/>
      <c r="B14" s="3" t="s">
        <v>37</v>
      </c>
      <c r="C14" s="4">
        <v>1382</v>
      </c>
      <c r="D14" s="4">
        <v>1381</v>
      </c>
      <c r="E14" s="5">
        <v>646</v>
      </c>
      <c r="F14" s="5">
        <v>617</v>
      </c>
      <c r="G14" s="5">
        <v>91</v>
      </c>
      <c r="H14" s="5">
        <v>12</v>
      </c>
      <c r="I14" s="4">
        <v>1366</v>
      </c>
      <c r="J14" s="5">
        <v>15</v>
      </c>
      <c r="K14" s="5">
        <v>1</v>
      </c>
      <c r="U14" s="8"/>
      <c r="V14" s="8"/>
      <c r="W14" s="8"/>
      <c r="X14" s="8"/>
    </row>
    <row r="15" spans="1:24" ht="23.25" thickBot="1">
      <c r="A15" s="3"/>
      <c r="B15" s="3" t="s">
        <v>5173</v>
      </c>
      <c r="C15" s="4">
        <v>1874</v>
      </c>
      <c r="D15" s="5">
        <v>857</v>
      </c>
      <c r="E15" s="5">
        <v>342</v>
      </c>
      <c r="F15" s="5">
        <v>400</v>
      </c>
      <c r="G15" s="5">
        <v>84</v>
      </c>
      <c r="H15" s="5">
        <v>16</v>
      </c>
      <c r="I15" s="5">
        <v>842</v>
      </c>
      <c r="J15" s="5">
        <v>15</v>
      </c>
      <c r="K15" s="4">
        <v>1017</v>
      </c>
      <c r="U15" s="8"/>
      <c r="V15" s="8"/>
      <c r="W15" s="8"/>
      <c r="X15" s="8"/>
    </row>
    <row r="16" spans="1:24" ht="23.25" thickBot="1">
      <c r="A16" s="3"/>
      <c r="B16" s="3" t="s">
        <v>5172</v>
      </c>
      <c r="C16" s="4">
        <v>2060</v>
      </c>
      <c r="D16" s="4">
        <v>1119</v>
      </c>
      <c r="E16" s="5">
        <v>470</v>
      </c>
      <c r="F16" s="5">
        <v>546</v>
      </c>
      <c r="G16" s="5">
        <v>75</v>
      </c>
      <c r="H16" s="5">
        <v>12</v>
      </c>
      <c r="I16" s="4">
        <v>1103</v>
      </c>
      <c r="J16" s="5">
        <v>16</v>
      </c>
      <c r="K16" s="5">
        <v>941</v>
      </c>
    </row>
    <row r="17" spans="1:11" ht="17.25" thickBot="1">
      <c r="A17" s="3" t="s">
        <v>5171</v>
      </c>
      <c r="B17" s="3" t="s">
        <v>36</v>
      </c>
      <c r="C17" s="4">
        <v>6587</v>
      </c>
      <c r="D17" s="4">
        <v>4106</v>
      </c>
      <c r="E17" s="4">
        <v>1824</v>
      </c>
      <c r="F17" s="4">
        <v>1888</v>
      </c>
      <c r="G17" s="5">
        <v>300</v>
      </c>
      <c r="H17" s="5">
        <v>39</v>
      </c>
      <c r="I17" s="4">
        <v>4051</v>
      </c>
      <c r="J17" s="5">
        <v>55</v>
      </c>
      <c r="K17" s="4">
        <v>2481</v>
      </c>
    </row>
    <row r="18" spans="1:11" ht="23.25" thickBot="1">
      <c r="A18" s="3"/>
      <c r="B18" s="3" t="s">
        <v>37</v>
      </c>
      <c r="C18" s="4">
        <v>1251</v>
      </c>
      <c r="D18" s="4">
        <v>1250</v>
      </c>
      <c r="E18" s="5">
        <v>635</v>
      </c>
      <c r="F18" s="5">
        <v>520</v>
      </c>
      <c r="G18" s="5">
        <v>84</v>
      </c>
      <c r="H18" s="5">
        <v>6</v>
      </c>
      <c r="I18" s="4">
        <v>1245</v>
      </c>
      <c r="J18" s="5">
        <v>5</v>
      </c>
      <c r="K18" s="5">
        <v>1</v>
      </c>
    </row>
    <row r="19" spans="1:11" ht="23.25" thickBot="1">
      <c r="A19" s="3"/>
      <c r="B19" s="3" t="s">
        <v>5170</v>
      </c>
      <c r="C19" s="4">
        <v>1513</v>
      </c>
      <c r="D19" s="5">
        <v>676</v>
      </c>
      <c r="E19" s="5">
        <v>265</v>
      </c>
      <c r="F19" s="5">
        <v>332</v>
      </c>
      <c r="G19" s="5">
        <v>54</v>
      </c>
      <c r="H19" s="5">
        <v>10</v>
      </c>
      <c r="I19" s="5">
        <v>661</v>
      </c>
      <c r="J19" s="5">
        <v>15</v>
      </c>
      <c r="K19" s="5">
        <v>837</v>
      </c>
    </row>
    <row r="20" spans="1:11" ht="23.25" thickBot="1">
      <c r="A20" s="3"/>
      <c r="B20" s="3" t="s">
        <v>5169</v>
      </c>
      <c r="C20" s="4">
        <v>1947</v>
      </c>
      <c r="D20" s="4">
        <v>1023</v>
      </c>
      <c r="E20" s="5">
        <v>433</v>
      </c>
      <c r="F20" s="5">
        <v>482</v>
      </c>
      <c r="G20" s="5">
        <v>69</v>
      </c>
      <c r="H20" s="5">
        <v>18</v>
      </c>
      <c r="I20" s="4">
        <v>1002</v>
      </c>
      <c r="J20" s="5">
        <v>21</v>
      </c>
      <c r="K20" s="5">
        <v>924</v>
      </c>
    </row>
    <row r="21" spans="1:11" ht="23.25" thickBot="1">
      <c r="A21" s="3"/>
      <c r="B21" s="3" t="s">
        <v>5168</v>
      </c>
      <c r="C21" s="4">
        <v>1876</v>
      </c>
      <c r="D21" s="4">
        <v>1157</v>
      </c>
      <c r="E21" s="5">
        <v>491</v>
      </c>
      <c r="F21" s="5">
        <v>554</v>
      </c>
      <c r="G21" s="5">
        <v>93</v>
      </c>
      <c r="H21" s="5">
        <v>5</v>
      </c>
      <c r="I21" s="4">
        <v>1143</v>
      </c>
      <c r="J21" s="5">
        <v>14</v>
      </c>
      <c r="K21" s="5">
        <v>719</v>
      </c>
    </row>
    <row r="22" spans="1:11" ht="17.25" thickBot="1">
      <c r="A22" s="3" t="s">
        <v>5167</v>
      </c>
      <c r="B22" s="3" t="s">
        <v>36</v>
      </c>
      <c r="C22" s="4">
        <v>8895</v>
      </c>
      <c r="D22" s="4">
        <v>5975</v>
      </c>
      <c r="E22" s="4">
        <v>2916</v>
      </c>
      <c r="F22" s="4">
        <v>2478</v>
      </c>
      <c r="G22" s="5">
        <v>465</v>
      </c>
      <c r="H22" s="5">
        <v>51</v>
      </c>
      <c r="I22" s="4">
        <v>5910</v>
      </c>
      <c r="J22" s="5">
        <v>65</v>
      </c>
      <c r="K22" s="4">
        <v>2920</v>
      </c>
    </row>
    <row r="23" spans="1:11" ht="23.25" thickBot="1">
      <c r="A23" s="3"/>
      <c r="B23" s="3" t="s">
        <v>37</v>
      </c>
      <c r="C23" s="4">
        <v>2789</v>
      </c>
      <c r="D23" s="4">
        <v>2789</v>
      </c>
      <c r="E23" s="4">
        <v>1446</v>
      </c>
      <c r="F23" s="4">
        <v>1112</v>
      </c>
      <c r="G23" s="5">
        <v>192</v>
      </c>
      <c r="H23" s="5">
        <v>13</v>
      </c>
      <c r="I23" s="4">
        <v>2763</v>
      </c>
      <c r="J23" s="5">
        <v>26</v>
      </c>
      <c r="K23" s="5">
        <v>0</v>
      </c>
    </row>
    <row r="24" spans="1:11" ht="23.25" thickBot="1">
      <c r="A24" s="3"/>
      <c r="B24" s="3" t="s">
        <v>5166</v>
      </c>
      <c r="C24" s="4">
        <v>1456</v>
      </c>
      <c r="D24" s="5">
        <v>768</v>
      </c>
      <c r="E24" s="5">
        <v>339</v>
      </c>
      <c r="F24" s="5">
        <v>346</v>
      </c>
      <c r="G24" s="5">
        <v>62</v>
      </c>
      <c r="H24" s="5">
        <v>14</v>
      </c>
      <c r="I24" s="5">
        <v>761</v>
      </c>
      <c r="J24" s="5">
        <v>7</v>
      </c>
      <c r="K24" s="5">
        <v>688</v>
      </c>
    </row>
    <row r="25" spans="1:11" ht="23.25" thickBot="1">
      <c r="A25" s="3"/>
      <c r="B25" s="3" t="s">
        <v>5165</v>
      </c>
      <c r="C25" s="4">
        <v>2264</v>
      </c>
      <c r="D25" s="4">
        <v>1184</v>
      </c>
      <c r="E25" s="5">
        <v>540</v>
      </c>
      <c r="F25" s="5">
        <v>517</v>
      </c>
      <c r="G25" s="5">
        <v>99</v>
      </c>
      <c r="H25" s="5">
        <v>12</v>
      </c>
      <c r="I25" s="4">
        <v>1168</v>
      </c>
      <c r="J25" s="5">
        <v>16</v>
      </c>
      <c r="K25" s="4">
        <v>1080</v>
      </c>
    </row>
    <row r="26" spans="1:11" ht="23.25" thickBot="1">
      <c r="A26" s="3"/>
      <c r="B26" s="3" t="s">
        <v>5164</v>
      </c>
      <c r="C26" s="4">
        <v>2386</v>
      </c>
      <c r="D26" s="4">
        <v>1234</v>
      </c>
      <c r="E26" s="5">
        <v>591</v>
      </c>
      <c r="F26" s="5">
        <v>503</v>
      </c>
      <c r="G26" s="5">
        <v>112</v>
      </c>
      <c r="H26" s="5">
        <v>12</v>
      </c>
      <c r="I26" s="4">
        <v>1218</v>
      </c>
      <c r="J26" s="5">
        <v>16</v>
      </c>
      <c r="K26" s="4">
        <v>1152</v>
      </c>
    </row>
    <row r="27" spans="1:11" ht="17.25" thickBot="1">
      <c r="A27" s="3" t="s">
        <v>5163</v>
      </c>
      <c r="B27" s="3" t="s">
        <v>36</v>
      </c>
      <c r="C27" s="4">
        <v>3267</v>
      </c>
      <c r="D27" s="4">
        <v>2017</v>
      </c>
      <c r="E27" s="5">
        <v>848</v>
      </c>
      <c r="F27" s="5">
        <v>972</v>
      </c>
      <c r="G27" s="5">
        <v>150</v>
      </c>
      <c r="H27" s="5">
        <v>20</v>
      </c>
      <c r="I27" s="4">
        <v>1990</v>
      </c>
      <c r="J27" s="5">
        <v>27</v>
      </c>
      <c r="K27" s="4">
        <v>1250</v>
      </c>
    </row>
    <row r="28" spans="1:11" ht="23.25" thickBot="1">
      <c r="A28" s="3"/>
      <c r="B28" s="3" t="s">
        <v>37</v>
      </c>
      <c r="C28" s="5">
        <v>742</v>
      </c>
      <c r="D28" s="5">
        <v>742</v>
      </c>
      <c r="E28" s="5">
        <v>353</v>
      </c>
      <c r="F28" s="5">
        <v>328</v>
      </c>
      <c r="G28" s="5">
        <v>46</v>
      </c>
      <c r="H28" s="5">
        <v>5</v>
      </c>
      <c r="I28" s="5">
        <v>732</v>
      </c>
      <c r="J28" s="5">
        <v>10</v>
      </c>
      <c r="K28" s="5">
        <v>0</v>
      </c>
    </row>
    <row r="29" spans="1:11" ht="23.25" thickBot="1">
      <c r="A29" s="3"/>
      <c r="B29" s="3" t="s">
        <v>5162</v>
      </c>
      <c r="C29" s="4">
        <v>1333</v>
      </c>
      <c r="D29" s="5">
        <v>694</v>
      </c>
      <c r="E29" s="5">
        <v>271</v>
      </c>
      <c r="F29" s="5">
        <v>354</v>
      </c>
      <c r="G29" s="5">
        <v>49</v>
      </c>
      <c r="H29" s="5">
        <v>10</v>
      </c>
      <c r="I29" s="5">
        <v>684</v>
      </c>
      <c r="J29" s="5">
        <v>10</v>
      </c>
      <c r="K29" s="5">
        <v>639</v>
      </c>
    </row>
    <row r="30" spans="1:11" ht="23.25" thickBot="1">
      <c r="A30" s="3"/>
      <c r="B30" s="3" t="s">
        <v>5161</v>
      </c>
      <c r="C30" s="4">
        <v>1192</v>
      </c>
      <c r="D30" s="5">
        <v>581</v>
      </c>
      <c r="E30" s="5">
        <v>224</v>
      </c>
      <c r="F30" s="5">
        <v>290</v>
      </c>
      <c r="G30" s="5">
        <v>55</v>
      </c>
      <c r="H30" s="5">
        <v>5</v>
      </c>
      <c r="I30" s="5">
        <v>574</v>
      </c>
      <c r="J30" s="5">
        <v>7</v>
      </c>
      <c r="K30" s="5">
        <v>611</v>
      </c>
    </row>
    <row r="31" spans="1:11" ht="17.25" thickBot="1">
      <c r="A31" s="3" t="s">
        <v>5160</v>
      </c>
      <c r="B31" s="3" t="s">
        <v>36</v>
      </c>
      <c r="C31" s="4">
        <v>1475</v>
      </c>
      <c r="D31" s="5">
        <v>923</v>
      </c>
      <c r="E31" s="5">
        <v>380</v>
      </c>
      <c r="F31" s="5">
        <v>472</v>
      </c>
      <c r="G31" s="5">
        <v>54</v>
      </c>
      <c r="H31" s="5">
        <v>7</v>
      </c>
      <c r="I31" s="5">
        <v>913</v>
      </c>
      <c r="J31" s="5">
        <v>10</v>
      </c>
      <c r="K31" s="5">
        <v>552</v>
      </c>
    </row>
    <row r="32" spans="1:11" ht="23.25" thickBot="1">
      <c r="A32" s="3"/>
      <c r="B32" s="3" t="s">
        <v>37</v>
      </c>
      <c r="C32" s="5">
        <v>433</v>
      </c>
      <c r="D32" s="5">
        <v>433</v>
      </c>
      <c r="E32" s="5">
        <v>202</v>
      </c>
      <c r="F32" s="5">
        <v>199</v>
      </c>
      <c r="G32" s="5">
        <v>26</v>
      </c>
      <c r="H32" s="5">
        <v>3</v>
      </c>
      <c r="I32" s="5">
        <v>430</v>
      </c>
      <c r="J32" s="5">
        <v>3</v>
      </c>
      <c r="K32" s="5">
        <v>0</v>
      </c>
    </row>
    <row r="33" spans="1:11" ht="23.25" thickBot="1">
      <c r="A33" s="3"/>
      <c r="B33" s="3" t="s">
        <v>5159</v>
      </c>
      <c r="C33" s="4">
        <v>1042</v>
      </c>
      <c r="D33" s="5">
        <v>490</v>
      </c>
      <c r="E33" s="5">
        <v>178</v>
      </c>
      <c r="F33" s="5">
        <v>273</v>
      </c>
      <c r="G33" s="5">
        <v>28</v>
      </c>
      <c r="H33" s="5">
        <v>4</v>
      </c>
      <c r="I33" s="5">
        <v>483</v>
      </c>
      <c r="J33" s="5">
        <v>7</v>
      </c>
      <c r="K33" s="5">
        <v>552</v>
      </c>
    </row>
    <row r="34" spans="1:11" ht="17.25" thickBot="1">
      <c r="A34" s="3" t="s">
        <v>5158</v>
      </c>
      <c r="B34" s="3" t="s">
        <v>36</v>
      </c>
      <c r="C34" s="4">
        <v>2798</v>
      </c>
      <c r="D34" s="4">
        <v>1772</v>
      </c>
      <c r="E34" s="5">
        <v>733</v>
      </c>
      <c r="F34" s="5">
        <v>898</v>
      </c>
      <c r="G34" s="5">
        <v>88</v>
      </c>
      <c r="H34" s="5">
        <v>27</v>
      </c>
      <c r="I34" s="4">
        <v>1746</v>
      </c>
      <c r="J34" s="5">
        <v>26</v>
      </c>
      <c r="K34" s="4">
        <v>1026</v>
      </c>
    </row>
    <row r="35" spans="1:11" ht="23.25" thickBot="1">
      <c r="A35" s="3"/>
      <c r="B35" s="3" t="s">
        <v>37</v>
      </c>
      <c r="C35" s="5">
        <v>813</v>
      </c>
      <c r="D35" s="5">
        <v>812</v>
      </c>
      <c r="E35" s="5">
        <v>380</v>
      </c>
      <c r="F35" s="5">
        <v>366</v>
      </c>
      <c r="G35" s="5">
        <v>45</v>
      </c>
      <c r="H35" s="5">
        <v>6</v>
      </c>
      <c r="I35" s="5">
        <v>797</v>
      </c>
      <c r="J35" s="5">
        <v>15</v>
      </c>
      <c r="K35" s="5">
        <v>1</v>
      </c>
    </row>
    <row r="36" spans="1:11" ht="23.25" thickBot="1">
      <c r="A36" s="3"/>
      <c r="B36" s="3" t="s">
        <v>5157</v>
      </c>
      <c r="C36" s="5">
        <v>949</v>
      </c>
      <c r="D36" s="5">
        <v>416</v>
      </c>
      <c r="E36" s="5">
        <v>156</v>
      </c>
      <c r="F36" s="5">
        <v>231</v>
      </c>
      <c r="G36" s="5">
        <v>20</v>
      </c>
      <c r="H36" s="5">
        <v>5</v>
      </c>
      <c r="I36" s="5">
        <v>412</v>
      </c>
      <c r="J36" s="5">
        <v>4</v>
      </c>
      <c r="K36" s="5">
        <v>533</v>
      </c>
    </row>
    <row r="37" spans="1:11" ht="23.25" thickBot="1">
      <c r="A37" s="3"/>
      <c r="B37" s="3" t="s">
        <v>5156</v>
      </c>
      <c r="C37" s="4">
        <v>1036</v>
      </c>
      <c r="D37" s="5">
        <v>544</v>
      </c>
      <c r="E37" s="5">
        <v>197</v>
      </c>
      <c r="F37" s="5">
        <v>301</v>
      </c>
      <c r="G37" s="5">
        <v>23</v>
      </c>
      <c r="H37" s="5">
        <v>16</v>
      </c>
      <c r="I37" s="5">
        <v>537</v>
      </c>
      <c r="J37" s="5">
        <v>7</v>
      </c>
      <c r="K37" s="5">
        <v>492</v>
      </c>
    </row>
    <row r="38" spans="1:11" ht="17.25" thickBot="1">
      <c r="A38" s="3" t="s">
        <v>5155</v>
      </c>
      <c r="B38" s="3" t="s">
        <v>36</v>
      </c>
      <c r="C38" s="4">
        <v>6768</v>
      </c>
      <c r="D38" s="4">
        <v>4254</v>
      </c>
      <c r="E38" s="4">
        <v>2032</v>
      </c>
      <c r="F38" s="4">
        <v>1815</v>
      </c>
      <c r="G38" s="5">
        <v>318</v>
      </c>
      <c r="H38" s="5">
        <v>37</v>
      </c>
      <c r="I38" s="4">
        <v>4202</v>
      </c>
      <c r="J38" s="5">
        <v>52</v>
      </c>
      <c r="K38" s="4">
        <v>2514</v>
      </c>
    </row>
    <row r="39" spans="1:11" ht="23.25" thickBot="1">
      <c r="A39" s="3"/>
      <c r="B39" s="3" t="s">
        <v>37</v>
      </c>
      <c r="C39" s="4">
        <v>1799</v>
      </c>
      <c r="D39" s="4">
        <v>1799</v>
      </c>
      <c r="E39" s="5">
        <v>935</v>
      </c>
      <c r="F39" s="5">
        <v>713</v>
      </c>
      <c r="G39" s="5">
        <v>121</v>
      </c>
      <c r="H39" s="5">
        <v>15</v>
      </c>
      <c r="I39" s="4">
        <v>1784</v>
      </c>
      <c r="J39" s="5">
        <v>15</v>
      </c>
      <c r="K39" s="5">
        <v>0</v>
      </c>
    </row>
    <row r="40" spans="1:11" ht="23.25" thickBot="1">
      <c r="A40" s="3"/>
      <c r="B40" s="3" t="s">
        <v>5154</v>
      </c>
      <c r="C40" s="4">
        <v>2225</v>
      </c>
      <c r="D40" s="4">
        <v>1062</v>
      </c>
      <c r="E40" s="5">
        <v>407</v>
      </c>
      <c r="F40" s="5">
        <v>560</v>
      </c>
      <c r="G40" s="5">
        <v>62</v>
      </c>
      <c r="H40" s="5">
        <v>12</v>
      </c>
      <c r="I40" s="4">
        <v>1041</v>
      </c>
      <c r="J40" s="5">
        <v>21</v>
      </c>
      <c r="K40" s="4">
        <v>1163</v>
      </c>
    </row>
    <row r="41" spans="1:11" ht="23.25" thickBot="1">
      <c r="A41" s="3"/>
      <c r="B41" s="3" t="s">
        <v>5153</v>
      </c>
      <c r="C41" s="4">
        <v>2744</v>
      </c>
      <c r="D41" s="4">
        <v>1393</v>
      </c>
      <c r="E41" s="5">
        <v>690</v>
      </c>
      <c r="F41" s="5">
        <v>542</v>
      </c>
      <c r="G41" s="5">
        <v>135</v>
      </c>
      <c r="H41" s="5">
        <v>10</v>
      </c>
      <c r="I41" s="4">
        <v>1377</v>
      </c>
      <c r="J41" s="5">
        <v>16</v>
      </c>
      <c r="K41" s="4">
        <v>1351</v>
      </c>
    </row>
    <row r="42" spans="1:11" ht="17.25" thickBot="1">
      <c r="A42" s="3" t="s">
        <v>5152</v>
      </c>
      <c r="B42" s="3" t="s">
        <v>36</v>
      </c>
      <c r="C42" s="4">
        <v>3385</v>
      </c>
      <c r="D42" s="4">
        <v>2182</v>
      </c>
      <c r="E42" s="4">
        <v>1050</v>
      </c>
      <c r="F42" s="5">
        <v>903</v>
      </c>
      <c r="G42" s="5">
        <v>190</v>
      </c>
      <c r="H42" s="5">
        <v>21</v>
      </c>
      <c r="I42" s="4">
        <v>2164</v>
      </c>
      <c r="J42" s="5">
        <v>18</v>
      </c>
      <c r="K42" s="4">
        <v>1203</v>
      </c>
    </row>
    <row r="43" spans="1:11" ht="23.25" thickBot="1">
      <c r="A43" s="3"/>
      <c r="B43" s="3" t="s">
        <v>37</v>
      </c>
      <c r="C43" s="5">
        <v>861</v>
      </c>
      <c r="D43" s="5">
        <v>861</v>
      </c>
      <c r="E43" s="5">
        <v>459</v>
      </c>
      <c r="F43" s="5">
        <v>346</v>
      </c>
      <c r="G43" s="5">
        <v>49</v>
      </c>
      <c r="H43" s="5">
        <v>6</v>
      </c>
      <c r="I43" s="5">
        <v>860</v>
      </c>
      <c r="J43" s="5">
        <v>1</v>
      </c>
      <c r="K43" s="5">
        <v>0</v>
      </c>
    </row>
    <row r="44" spans="1:11" ht="23.25" thickBot="1">
      <c r="A44" s="3"/>
      <c r="B44" s="3" t="s">
        <v>5151</v>
      </c>
      <c r="C44" s="5">
        <v>529</v>
      </c>
      <c r="D44" s="5">
        <v>223</v>
      </c>
      <c r="E44" s="5">
        <v>83</v>
      </c>
      <c r="F44" s="5">
        <v>119</v>
      </c>
      <c r="G44" s="5">
        <v>17</v>
      </c>
      <c r="H44" s="5">
        <v>1</v>
      </c>
      <c r="I44" s="5">
        <v>220</v>
      </c>
      <c r="J44" s="5">
        <v>3</v>
      </c>
      <c r="K44" s="5">
        <v>306</v>
      </c>
    </row>
    <row r="45" spans="1:11" ht="23.25" thickBot="1">
      <c r="A45" s="3"/>
      <c r="B45" s="3" t="s">
        <v>5150</v>
      </c>
      <c r="C45" s="4">
        <v>1995</v>
      </c>
      <c r="D45" s="4">
        <v>1098</v>
      </c>
      <c r="E45" s="5">
        <v>508</v>
      </c>
      <c r="F45" s="5">
        <v>438</v>
      </c>
      <c r="G45" s="5">
        <v>124</v>
      </c>
      <c r="H45" s="5">
        <v>14</v>
      </c>
      <c r="I45" s="4">
        <v>1084</v>
      </c>
      <c r="J45" s="5">
        <v>14</v>
      </c>
      <c r="K45" s="5">
        <v>897</v>
      </c>
    </row>
    <row r="46" spans="1:11" ht="17.25" thickBot="1">
      <c r="A46" s="3" t="s">
        <v>5149</v>
      </c>
      <c r="B46" s="3" t="s">
        <v>36</v>
      </c>
      <c r="C46" s="4">
        <v>5464</v>
      </c>
      <c r="D46" s="4">
        <v>3409</v>
      </c>
      <c r="E46" s="4">
        <v>1627</v>
      </c>
      <c r="F46" s="4">
        <v>1436</v>
      </c>
      <c r="G46" s="5">
        <v>284</v>
      </c>
      <c r="H46" s="5">
        <v>30</v>
      </c>
      <c r="I46" s="4">
        <v>3377</v>
      </c>
      <c r="J46" s="5">
        <v>32</v>
      </c>
      <c r="K46" s="4">
        <v>2055</v>
      </c>
    </row>
    <row r="47" spans="1:11" ht="23.25" thickBot="1">
      <c r="A47" s="3"/>
      <c r="B47" s="3" t="s">
        <v>37</v>
      </c>
      <c r="C47" s="4">
        <v>1355</v>
      </c>
      <c r="D47" s="4">
        <v>1355</v>
      </c>
      <c r="E47" s="5">
        <v>706</v>
      </c>
      <c r="F47" s="5">
        <v>507</v>
      </c>
      <c r="G47" s="5">
        <v>127</v>
      </c>
      <c r="H47" s="5">
        <v>8</v>
      </c>
      <c r="I47" s="4">
        <v>1348</v>
      </c>
      <c r="J47" s="5">
        <v>7</v>
      </c>
      <c r="K47" s="5">
        <v>0</v>
      </c>
    </row>
    <row r="48" spans="1:11" ht="23.25" thickBot="1">
      <c r="A48" s="3"/>
      <c r="B48" s="3" t="s">
        <v>5148</v>
      </c>
      <c r="C48" s="4">
        <v>1330</v>
      </c>
      <c r="D48" s="5">
        <v>618</v>
      </c>
      <c r="E48" s="5">
        <v>248</v>
      </c>
      <c r="F48" s="5">
        <v>328</v>
      </c>
      <c r="G48" s="5">
        <v>18</v>
      </c>
      <c r="H48" s="5">
        <v>9</v>
      </c>
      <c r="I48" s="5">
        <v>603</v>
      </c>
      <c r="J48" s="5">
        <v>15</v>
      </c>
      <c r="K48" s="5">
        <v>712</v>
      </c>
    </row>
    <row r="49" spans="1:11" ht="23.25" thickBot="1">
      <c r="A49" s="3"/>
      <c r="B49" s="3" t="s">
        <v>5147</v>
      </c>
      <c r="C49" s="4">
        <v>2779</v>
      </c>
      <c r="D49" s="4">
        <v>1436</v>
      </c>
      <c r="E49" s="5">
        <v>673</v>
      </c>
      <c r="F49" s="5">
        <v>601</v>
      </c>
      <c r="G49" s="5">
        <v>139</v>
      </c>
      <c r="H49" s="5">
        <v>13</v>
      </c>
      <c r="I49" s="4">
        <v>1426</v>
      </c>
      <c r="J49" s="5">
        <v>10</v>
      </c>
      <c r="K49" s="4">
        <v>1343</v>
      </c>
    </row>
    <row r="50" spans="1:11" ht="17.25" thickBot="1">
      <c r="A50" s="3" t="s">
        <v>5146</v>
      </c>
      <c r="B50" s="3" t="s">
        <v>36</v>
      </c>
      <c r="C50" s="4">
        <v>2869</v>
      </c>
      <c r="D50" s="4">
        <v>1810</v>
      </c>
      <c r="E50" s="5">
        <v>780</v>
      </c>
      <c r="F50" s="5">
        <v>868</v>
      </c>
      <c r="G50" s="5">
        <v>111</v>
      </c>
      <c r="H50" s="5">
        <v>24</v>
      </c>
      <c r="I50" s="4">
        <v>1783</v>
      </c>
      <c r="J50" s="5">
        <v>27</v>
      </c>
      <c r="K50" s="4">
        <v>1059</v>
      </c>
    </row>
    <row r="51" spans="1:11" ht="23.25" thickBot="1">
      <c r="A51" s="3"/>
      <c r="B51" s="3" t="s">
        <v>37</v>
      </c>
      <c r="C51" s="5">
        <v>871</v>
      </c>
      <c r="D51" s="5">
        <v>871</v>
      </c>
      <c r="E51" s="5">
        <v>439</v>
      </c>
      <c r="F51" s="5">
        <v>369</v>
      </c>
      <c r="G51" s="5">
        <v>48</v>
      </c>
      <c r="H51" s="5">
        <v>6</v>
      </c>
      <c r="I51" s="5">
        <v>862</v>
      </c>
      <c r="J51" s="5">
        <v>9</v>
      </c>
      <c r="K51" s="5">
        <v>0</v>
      </c>
    </row>
    <row r="52" spans="1:11" ht="17.25" thickBot="1">
      <c r="A52" s="3"/>
      <c r="B52" s="3" t="s">
        <v>5145</v>
      </c>
      <c r="C52" s="5">
        <v>968</v>
      </c>
      <c r="D52" s="5">
        <v>446</v>
      </c>
      <c r="E52" s="5">
        <v>161</v>
      </c>
      <c r="F52" s="5">
        <v>230</v>
      </c>
      <c r="G52" s="5">
        <v>34</v>
      </c>
      <c r="H52" s="5">
        <v>12</v>
      </c>
      <c r="I52" s="5">
        <v>437</v>
      </c>
      <c r="J52" s="5">
        <v>9</v>
      </c>
      <c r="K52" s="5">
        <v>522</v>
      </c>
    </row>
    <row r="53" spans="1:11" ht="17.25" thickBot="1">
      <c r="A53" s="3"/>
      <c r="B53" s="3" t="s">
        <v>5144</v>
      </c>
      <c r="C53" s="4">
        <v>1030</v>
      </c>
      <c r="D53" s="5">
        <v>493</v>
      </c>
      <c r="E53" s="5">
        <v>180</v>
      </c>
      <c r="F53" s="5">
        <v>269</v>
      </c>
      <c r="G53" s="5">
        <v>29</v>
      </c>
      <c r="H53" s="5">
        <v>6</v>
      </c>
      <c r="I53" s="5">
        <v>484</v>
      </c>
      <c r="J53" s="5">
        <v>9</v>
      </c>
      <c r="K53" s="5">
        <v>537</v>
      </c>
    </row>
    <row r="54" spans="1:11" ht="23.25" thickBot="1">
      <c r="A54" s="3" t="s">
        <v>97</v>
      </c>
      <c r="B54" s="3"/>
      <c r="C54" s="5">
        <v>0</v>
      </c>
      <c r="D54" s="5">
        <v>2</v>
      </c>
      <c r="E54" s="5">
        <v>1</v>
      </c>
      <c r="F54" s="5">
        <v>1</v>
      </c>
      <c r="G54" s="5">
        <v>0</v>
      </c>
      <c r="H54" s="5">
        <v>0</v>
      </c>
      <c r="I54" s="5">
        <v>2</v>
      </c>
      <c r="J54" s="5">
        <v>0</v>
      </c>
      <c r="K54" s="5">
        <v>-2</v>
      </c>
    </row>
    <row r="55" spans="1:11" ht="18" thickTop="1" thickBot="1">
      <c r="A55" s="49" t="s">
        <v>0</v>
      </c>
      <c r="B55" s="49" t="s">
        <v>1</v>
      </c>
      <c r="C55" s="49" t="s">
        <v>2</v>
      </c>
      <c r="D55" s="49" t="s">
        <v>3</v>
      </c>
      <c r="E55" s="53" t="s">
        <v>4</v>
      </c>
      <c r="F55" s="54"/>
      <c r="G55" s="54"/>
      <c r="H55" s="54"/>
      <c r="I55" s="55"/>
      <c r="J55" s="23" t="s">
        <v>5</v>
      </c>
      <c r="K55" s="49" t="s">
        <v>6</v>
      </c>
    </row>
    <row r="56" spans="1:11" ht="22.5">
      <c r="A56" s="50"/>
      <c r="B56" s="50"/>
      <c r="C56" s="50"/>
      <c r="D56" s="50"/>
      <c r="E56" s="22" t="s">
        <v>7</v>
      </c>
      <c r="F56" s="22" t="s">
        <v>9</v>
      </c>
      <c r="G56" s="22" t="s">
        <v>100</v>
      </c>
      <c r="H56" s="22" t="s">
        <v>19</v>
      </c>
      <c r="I56" s="52" t="s">
        <v>29</v>
      </c>
      <c r="J56" s="22" t="s">
        <v>3</v>
      </c>
      <c r="K56" s="50"/>
    </row>
    <row r="57" spans="1:11" ht="17.25" thickBot="1">
      <c r="A57" s="51"/>
      <c r="B57" s="51"/>
      <c r="C57" s="51"/>
      <c r="D57" s="51"/>
      <c r="E57" s="21" t="s">
        <v>5143</v>
      </c>
      <c r="F57" s="21" t="s">
        <v>5142</v>
      </c>
      <c r="G57" s="21" t="s">
        <v>5141</v>
      </c>
      <c r="H57" s="21" t="s">
        <v>5140</v>
      </c>
      <c r="I57" s="51"/>
      <c r="J57" s="21"/>
      <c r="K57" s="51"/>
    </row>
    <row r="58" spans="1:11" ht="17.25" thickBot="1">
      <c r="A58" s="19" t="s">
        <v>30</v>
      </c>
      <c r="B58" s="19"/>
      <c r="C58" s="20">
        <v>166276</v>
      </c>
      <c r="D58" s="20">
        <v>95532</v>
      </c>
      <c r="E58" s="20">
        <v>46417</v>
      </c>
      <c r="F58" s="20">
        <v>39116</v>
      </c>
      <c r="G58" s="20">
        <v>7601</v>
      </c>
      <c r="H58" s="20">
        <v>1108</v>
      </c>
      <c r="I58" s="20">
        <v>94242</v>
      </c>
      <c r="J58" s="20">
        <v>1290</v>
      </c>
      <c r="K58" s="20">
        <v>70744</v>
      </c>
    </row>
    <row r="59" spans="1:11" ht="23.25" thickBot="1">
      <c r="A59" s="19" t="s">
        <v>31</v>
      </c>
      <c r="B59" s="19"/>
      <c r="C59" s="18">
        <v>291</v>
      </c>
      <c r="D59" s="18">
        <v>278</v>
      </c>
      <c r="E59" s="18">
        <v>120</v>
      </c>
      <c r="F59" s="18">
        <v>85</v>
      </c>
      <c r="G59" s="18">
        <v>35</v>
      </c>
      <c r="H59" s="18">
        <v>18</v>
      </c>
      <c r="I59" s="18">
        <v>258</v>
      </c>
      <c r="J59" s="18">
        <v>20</v>
      </c>
      <c r="K59" s="18">
        <v>13</v>
      </c>
    </row>
    <row r="60" spans="1:11" ht="23.25" thickBot="1">
      <c r="A60" s="19" t="s">
        <v>32</v>
      </c>
      <c r="B60" s="19"/>
      <c r="C60" s="20">
        <v>9144</v>
      </c>
      <c r="D60" s="20">
        <v>9140</v>
      </c>
      <c r="E60" s="20">
        <v>5067</v>
      </c>
      <c r="F60" s="20">
        <v>2922</v>
      </c>
      <c r="G60" s="18">
        <v>833</v>
      </c>
      <c r="H60" s="18">
        <v>161</v>
      </c>
      <c r="I60" s="20">
        <v>8983</v>
      </c>
      <c r="J60" s="18">
        <v>157</v>
      </c>
      <c r="K60" s="18">
        <v>4</v>
      </c>
    </row>
    <row r="61" spans="1:11" ht="23.25" thickBot="1">
      <c r="A61" s="19" t="s">
        <v>33</v>
      </c>
      <c r="B61" s="19"/>
      <c r="C61" s="18">
        <v>390</v>
      </c>
      <c r="D61" s="18">
        <v>103</v>
      </c>
      <c r="E61" s="18">
        <v>71</v>
      </c>
      <c r="F61" s="18">
        <v>25</v>
      </c>
      <c r="G61" s="18">
        <v>7</v>
      </c>
      <c r="H61" s="18">
        <v>0</v>
      </c>
      <c r="I61" s="18">
        <v>103</v>
      </c>
      <c r="J61" s="18">
        <v>0</v>
      </c>
      <c r="K61" s="18">
        <v>287</v>
      </c>
    </row>
    <row r="62" spans="1:11" ht="23.25" thickBot="1">
      <c r="A62" s="19" t="s">
        <v>34</v>
      </c>
      <c r="B62" s="19"/>
      <c r="C62" s="18">
        <v>0</v>
      </c>
      <c r="D62" s="18">
        <v>2</v>
      </c>
      <c r="E62" s="18">
        <v>2</v>
      </c>
      <c r="F62" s="18">
        <v>0</v>
      </c>
      <c r="G62" s="18">
        <v>0</v>
      </c>
      <c r="H62" s="18">
        <v>0</v>
      </c>
      <c r="I62" s="18">
        <v>2</v>
      </c>
      <c r="J62" s="18">
        <v>0</v>
      </c>
      <c r="K62" s="18">
        <v>-2</v>
      </c>
    </row>
    <row r="63" spans="1:11" ht="17.25" thickBot="1">
      <c r="A63" s="19" t="s">
        <v>5139</v>
      </c>
      <c r="B63" s="19" t="s">
        <v>36</v>
      </c>
      <c r="C63" s="20">
        <v>19263</v>
      </c>
      <c r="D63" s="20">
        <v>9946</v>
      </c>
      <c r="E63" s="20">
        <v>4761</v>
      </c>
      <c r="F63" s="20">
        <v>4076</v>
      </c>
      <c r="G63" s="18">
        <v>879</v>
      </c>
      <c r="H63" s="18">
        <v>113</v>
      </c>
      <c r="I63" s="20">
        <v>9829</v>
      </c>
      <c r="J63" s="18">
        <v>117</v>
      </c>
      <c r="K63" s="20">
        <v>9317</v>
      </c>
    </row>
    <row r="64" spans="1:11" ht="23.25" thickBot="1">
      <c r="A64" s="19"/>
      <c r="B64" s="19" t="s">
        <v>37</v>
      </c>
      <c r="C64" s="20">
        <v>3290</v>
      </c>
      <c r="D64" s="20">
        <v>3290</v>
      </c>
      <c r="E64" s="20">
        <v>1731</v>
      </c>
      <c r="F64" s="20">
        <v>1276</v>
      </c>
      <c r="G64" s="18">
        <v>229</v>
      </c>
      <c r="H64" s="18">
        <v>21</v>
      </c>
      <c r="I64" s="20">
        <v>3257</v>
      </c>
      <c r="J64" s="18">
        <v>33</v>
      </c>
      <c r="K64" s="18">
        <v>0</v>
      </c>
    </row>
    <row r="65" spans="1:11" ht="23.25" thickBot="1">
      <c r="A65" s="19"/>
      <c r="B65" s="19" t="s">
        <v>5138</v>
      </c>
      <c r="C65" s="20">
        <v>4704</v>
      </c>
      <c r="D65" s="20">
        <v>1813</v>
      </c>
      <c r="E65" s="18">
        <v>819</v>
      </c>
      <c r="F65" s="18">
        <v>789</v>
      </c>
      <c r="G65" s="18">
        <v>168</v>
      </c>
      <c r="H65" s="18">
        <v>21</v>
      </c>
      <c r="I65" s="20">
        <v>1797</v>
      </c>
      <c r="J65" s="18">
        <v>16</v>
      </c>
      <c r="K65" s="20">
        <v>2891</v>
      </c>
    </row>
    <row r="66" spans="1:11" ht="23.25" thickBot="1">
      <c r="A66" s="19"/>
      <c r="B66" s="19" t="s">
        <v>5137</v>
      </c>
      <c r="C66" s="20">
        <v>4039</v>
      </c>
      <c r="D66" s="20">
        <v>1645</v>
      </c>
      <c r="E66" s="18">
        <v>770</v>
      </c>
      <c r="F66" s="18">
        <v>663</v>
      </c>
      <c r="G66" s="18">
        <v>167</v>
      </c>
      <c r="H66" s="18">
        <v>27</v>
      </c>
      <c r="I66" s="20">
        <v>1627</v>
      </c>
      <c r="J66" s="18">
        <v>18</v>
      </c>
      <c r="K66" s="20">
        <v>2394</v>
      </c>
    </row>
    <row r="67" spans="1:11" ht="23.25" thickBot="1">
      <c r="A67" s="19"/>
      <c r="B67" s="19" t="s">
        <v>5136</v>
      </c>
      <c r="C67" s="20">
        <v>3409</v>
      </c>
      <c r="D67" s="20">
        <v>1660</v>
      </c>
      <c r="E67" s="18">
        <v>737</v>
      </c>
      <c r="F67" s="18">
        <v>738</v>
      </c>
      <c r="G67" s="18">
        <v>151</v>
      </c>
      <c r="H67" s="18">
        <v>13</v>
      </c>
      <c r="I67" s="20">
        <v>1639</v>
      </c>
      <c r="J67" s="18">
        <v>21</v>
      </c>
      <c r="K67" s="20">
        <v>1749</v>
      </c>
    </row>
    <row r="68" spans="1:11" ht="23.25" thickBot="1">
      <c r="A68" s="19"/>
      <c r="B68" s="19" t="s">
        <v>5135</v>
      </c>
      <c r="C68" s="20">
        <v>3821</v>
      </c>
      <c r="D68" s="20">
        <v>1538</v>
      </c>
      <c r="E68" s="18">
        <v>704</v>
      </c>
      <c r="F68" s="18">
        <v>610</v>
      </c>
      <c r="G68" s="18">
        <v>164</v>
      </c>
      <c r="H68" s="18">
        <v>31</v>
      </c>
      <c r="I68" s="20">
        <v>1509</v>
      </c>
      <c r="J68" s="18">
        <v>29</v>
      </c>
      <c r="K68" s="20">
        <v>2283</v>
      </c>
    </row>
    <row r="69" spans="1:11" ht="17.25" thickBot="1">
      <c r="A69" s="19" t="s">
        <v>5134</v>
      </c>
      <c r="B69" s="19" t="s">
        <v>36</v>
      </c>
      <c r="C69" s="20">
        <v>21490</v>
      </c>
      <c r="D69" s="20">
        <v>12590</v>
      </c>
      <c r="E69" s="20">
        <v>6250</v>
      </c>
      <c r="F69" s="20">
        <v>4895</v>
      </c>
      <c r="G69" s="20">
        <v>1163</v>
      </c>
      <c r="H69" s="18">
        <v>114</v>
      </c>
      <c r="I69" s="20">
        <v>12422</v>
      </c>
      <c r="J69" s="18">
        <v>168</v>
      </c>
      <c r="K69" s="20">
        <v>8900</v>
      </c>
    </row>
    <row r="70" spans="1:11" ht="23.25" thickBot="1">
      <c r="A70" s="19"/>
      <c r="B70" s="19" t="s">
        <v>37</v>
      </c>
      <c r="C70" s="20">
        <v>4633</v>
      </c>
      <c r="D70" s="20">
        <v>4633</v>
      </c>
      <c r="E70" s="20">
        <v>2652</v>
      </c>
      <c r="F70" s="20">
        <v>1557</v>
      </c>
      <c r="G70" s="18">
        <v>356</v>
      </c>
      <c r="H70" s="18">
        <v>22</v>
      </c>
      <c r="I70" s="20">
        <v>4587</v>
      </c>
      <c r="J70" s="18">
        <v>46</v>
      </c>
      <c r="K70" s="18">
        <v>0</v>
      </c>
    </row>
    <row r="71" spans="1:11" ht="23.25" thickBot="1">
      <c r="A71" s="19"/>
      <c r="B71" s="19" t="s">
        <v>5133</v>
      </c>
      <c r="C71" s="20">
        <v>2146</v>
      </c>
      <c r="D71" s="18">
        <v>853</v>
      </c>
      <c r="E71" s="18">
        <v>351</v>
      </c>
      <c r="F71" s="18">
        <v>387</v>
      </c>
      <c r="G71" s="18">
        <v>86</v>
      </c>
      <c r="H71" s="18">
        <v>13</v>
      </c>
      <c r="I71" s="18">
        <v>837</v>
      </c>
      <c r="J71" s="18">
        <v>16</v>
      </c>
      <c r="K71" s="20">
        <v>1293</v>
      </c>
    </row>
    <row r="72" spans="1:11" ht="23.25" thickBot="1">
      <c r="A72" s="19"/>
      <c r="B72" s="19" t="s">
        <v>5132</v>
      </c>
      <c r="C72" s="20">
        <v>2972</v>
      </c>
      <c r="D72" s="20">
        <v>1295</v>
      </c>
      <c r="E72" s="18">
        <v>544</v>
      </c>
      <c r="F72" s="18">
        <v>561</v>
      </c>
      <c r="G72" s="18">
        <v>138</v>
      </c>
      <c r="H72" s="18">
        <v>17</v>
      </c>
      <c r="I72" s="20">
        <v>1260</v>
      </c>
      <c r="J72" s="18">
        <v>35</v>
      </c>
      <c r="K72" s="20">
        <v>1677</v>
      </c>
    </row>
    <row r="73" spans="1:11" ht="23.25" thickBot="1">
      <c r="A73" s="19"/>
      <c r="B73" s="19" t="s">
        <v>5131</v>
      </c>
      <c r="C73" s="20">
        <v>3002</v>
      </c>
      <c r="D73" s="20">
        <v>1469</v>
      </c>
      <c r="E73" s="18">
        <v>650</v>
      </c>
      <c r="F73" s="18">
        <v>631</v>
      </c>
      <c r="G73" s="18">
        <v>153</v>
      </c>
      <c r="H73" s="18">
        <v>17</v>
      </c>
      <c r="I73" s="20">
        <v>1451</v>
      </c>
      <c r="J73" s="18">
        <v>18</v>
      </c>
      <c r="K73" s="20">
        <v>1533</v>
      </c>
    </row>
    <row r="74" spans="1:11" ht="23.25" thickBot="1">
      <c r="A74" s="19"/>
      <c r="B74" s="19" t="s">
        <v>5130</v>
      </c>
      <c r="C74" s="20">
        <v>3158</v>
      </c>
      <c r="D74" s="20">
        <v>1593</v>
      </c>
      <c r="E74" s="18">
        <v>778</v>
      </c>
      <c r="F74" s="18">
        <v>632</v>
      </c>
      <c r="G74" s="18">
        <v>156</v>
      </c>
      <c r="H74" s="18">
        <v>12</v>
      </c>
      <c r="I74" s="20">
        <v>1578</v>
      </c>
      <c r="J74" s="18">
        <v>15</v>
      </c>
      <c r="K74" s="20">
        <v>1565</v>
      </c>
    </row>
    <row r="75" spans="1:11" ht="23.25" thickBot="1">
      <c r="A75" s="19"/>
      <c r="B75" s="19" t="s">
        <v>5129</v>
      </c>
      <c r="C75" s="20">
        <v>2269</v>
      </c>
      <c r="D75" s="20">
        <v>1239</v>
      </c>
      <c r="E75" s="18">
        <v>628</v>
      </c>
      <c r="F75" s="18">
        <v>451</v>
      </c>
      <c r="G75" s="18">
        <v>137</v>
      </c>
      <c r="H75" s="18">
        <v>11</v>
      </c>
      <c r="I75" s="20">
        <v>1227</v>
      </c>
      <c r="J75" s="18">
        <v>12</v>
      </c>
      <c r="K75" s="20">
        <v>1030</v>
      </c>
    </row>
    <row r="76" spans="1:11" ht="23.25" thickBot="1">
      <c r="A76" s="19"/>
      <c r="B76" s="19" t="s">
        <v>5128</v>
      </c>
      <c r="C76" s="20">
        <v>3310</v>
      </c>
      <c r="D76" s="20">
        <v>1508</v>
      </c>
      <c r="E76" s="18">
        <v>647</v>
      </c>
      <c r="F76" s="18">
        <v>676</v>
      </c>
      <c r="G76" s="18">
        <v>137</v>
      </c>
      <c r="H76" s="18">
        <v>22</v>
      </c>
      <c r="I76" s="20">
        <v>1482</v>
      </c>
      <c r="J76" s="18">
        <v>26</v>
      </c>
      <c r="K76" s="20">
        <v>1802</v>
      </c>
    </row>
    <row r="77" spans="1:11" ht="17.25" thickBot="1">
      <c r="A77" s="19" t="s">
        <v>5127</v>
      </c>
      <c r="B77" s="19" t="s">
        <v>36</v>
      </c>
      <c r="C77" s="20">
        <v>17594</v>
      </c>
      <c r="D77" s="20">
        <v>7919</v>
      </c>
      <c r="E77" s="20">
        <v>4104</v>
      </c>
      <c r="F77" s="20">
        <v>2911</v>
      </c>
      <c r="G77" s="18">
        <v>719</v>
      </c>
      <c r="H77" s="18">
        <v>88</v>
      </c>
      <c r="I77" s="20">
        <v>7822</v>
      </c>
      <c r="J77" s="18">
        <v>97</v>
      </c>
      <c r="K77" s="20">
        <v>9675</v>
      </c>
    </row>
    <row r="78" spans="1:11" ht="23.25" thickBot="1">
      <c r="A78" s="19"/>
      <c r="B78" s="19" t="s">
        <v>37</v>
      </c>
      <c r="C78" s="20">
        <v>2672</v>
      </c>
      <c r="D78" s="20">
        <v>2672</v>
      </c>
      <c r="E78" s="20">
        <v>1567</v>
      </c>
      <c r="F78" s="18">
        <v>862</v>
      </c>
      <c r="G78" s="18">
        <v>192</v>
      </c>
      <c r="H78" s="18">
        <v>22</v>
      </c>
      <c r="I78" s="20">
        <v>2643</v>
      </c>
      <c r="J78" s="18">
        <v>29</v>
      </c>
      <c r="K78" s="18">
        <v>0</v>
      </c>
    </row>
    <row r="79" spans="1:11" ht="23.25" thickBot="1">
      <c r="A79" s="19"/>
      <c r="B79" s="19" t="s">
        <v>5126</v>
      </c>
      <c r="C79" s="20">
        <v>4099</v>
      </c>
      <c r="D79" s="20">
        <v>1354</v>
      </c>
      <c r="E79" s="18">
        <v>634</v>
      </c>
      <c r="F79" s="18">
        <v>527</v>
      </c>
      <c r="G79" s="18">
        <v>150</v>
      </c>
      <c r="H79" s="18">
        <v>20</v>
      </c>
      <c r="I79" s="20">
        <v>1331</v>
      </c>
      <c r="J79" s="18">
        <v>23</v>
      </c>
      <c r="K79" s="20">
        <v>2745</v>
      </c>
    </row>
    <row r="80" spans="1:11" ht="23.25" thickBot="1">
      <c r="A80" s="19"/>
      <c r="B80" s="19" t="s">
        <v>5125</v>
      </c>
      <c r="C80" s="20">
        <v>3327</v>
      </c>
      <c r="D80" s="20">
        <v>1162</v>
      </c>
      <c r="E80" s="18">
        <v>598</v>
      </c>
      <c r="F80" s="18">
        <v>424</v>
      </c>
      <c r="G80" s="18">
        <v>121</v>
      </c>
      <c r="H80" s="18">
        <v>12</v>
      </c>
      <c r="I80" s="20">
        <v>1155</v>
      </c>
      <c r="J80" s="18">
        <v>7</v>
      </c>
      <c r="K80" s="20">
        <v>2165</v>
      </c>
    </row>
    <row r="81" spans="1:11" ht="23.25" thickBot="1">
      <c r="A81" s="19"/>
      <c r="B81" s="19" t="s">
        <v>5124</v>
      </c>
      <c r="C81" s="20">
        <v>4245</v>
      </c>
      <c r="D81" s="20">
        <v>1442</v>
      </c>
      <c r="E81" s="18">
        <v>719</v>
      </c>
      <c r="F81" s="18">
        <v>542</v>
      </c>
      <c r="G81" s="18">
        <v>142</v>
      </c>
      <c r="H81" s="18">
        <v>16</v>
      </c>
      <c r="I81" s="20">
        <v>1419</v>
      </c>
      <c r="J81" s="18">
        <v>23</v>
      </c>
      <c r="K81" s="20">
        <v>2803</v>
      </c>
    </row>
    <row r="82" spans="1:11" ht="23.25" thickBot="1">
      <c r="A82" s="19"/>
      <c r="B82" s="19" t="s">
        <v>5123</v>
      </c>
      <c r="C82" s="20">
        <v>3251</v>
      </c>
      <c r="D82" s="20">
        <v>1289</v>
      </c>
      <c r="E82" s="18">
        <v>586</v>
      </c>
      <c r="F82" s="18">
        <v>556</v>
      </c>
      <c r="G82" s="18">
        <v>114</v>
      </c>
      <c r="H82" s="18">
        <v>18</v>
      </c>
      <c r="I82" s="20">
        <v>1274</v>
      </c>
      <c r="J82" s="18">
        <v>15</v>
      </c>
      <c r="K82" s="20">
        <v>1962</v>
      </c>
    </row>
    <row r="83" spans="1:11" ht="17.25" thickBot="1">
      <c r="A83" s="19" t="s">
        <v>5122</v>
      </c>
      <c r="B83" s="19" t="s">
        <v>36</v>
      </c>
      <c r="C83" s="20">
        <v>15281</v>
      </c>
      <c r="D83" s="20">
        <v>8197</v>
      </c>
      <c r="E83" s="20">
        <v>3660</v>
      </c>
      <c r="F83" s="20">
        <v>3808</v>
      </c>
      <c r="G83" s="18">
        <v>507</v>
      </c>
      <c r="H83" s="18">
        <v>102</v>
      </c>
      <c r="I83" s="20">
        <v>8077</v>
      </c>
      <c r="J83" s="18">
        <v>120</v>
      </c>
      <c r="K83" s="20">
        <v>7084</v>
      </c>
    </row>
    <row r="84" spans="1:11" ht="23.25" thickBot="1">
      <c r="A84" s="19"/>
      <c r="B84" s="19" t="s">
        <v>37</v>
      </c>
      <c r="C84" s="20">
        <v>2832</v>
      </c>
      <c r="D84" s="20">
        <v>2832</v>
      </c>
      <c r="E84" s="20">
        <v>1416</v>
      </c>
      <c r="F84" s="20">
        <v>1223</v>
      </c>
      <c r="G84" s="18">
        <v>147</v>
      </c>
      <c r="H84" s="18">
        <v>18</v>
      </c>
      <c r="I84" s="20">
        <v>2804</v>
      </c>
      <c r="J84" s="18">
        <v>28</v>
      </c>
      <c r="K84" s="18">
        <v>0</v>
      </c>
    </row>
    <row r="85" spans="1:11" ht="23.25" thickBot="1">
      <c r="A85" s="19"/>
      <c r="B85" s="19" t="s">
        <v>5121</v>
      </c>
      <c r="C85" s="20">
        <v>2539</v>
      </c>
      <c r="D85" s="20">
        <v>1040</v>
      </c>
      <c r="E85" s="18">
        <v>437</v>
      </c>
      <c r="F85" s="18">
        <v>507</v>
      </c>
      <c r="G85" s="18">
        <v>66</v>
      </c>
      <c r="H85" s="18">
        <v>13</v>
      </c>
      <c r="I85" s="20">
        <v>1023</v>
      </c>
      <c r="J85" s="18">
        <v>17</v>
      </c>
      <c r="K85" s="20">
        <v>1499</v>
      </c>
    </row>
    <row r="86" spans="1:11" ht="23.25" thickBot="1">
      <c r="A86" s="19"/>
      <c r="B86" s="19" t="s">
        <v>5120</v>
      </c>
      <c r="C86" s="20">
        <v>3596</v>
      </c>
      <c r="D86" s="20">
        <v>1670</v>
      </c>
      <c r="E86" s="18">
        <v>688</v>
      </c>
      <c r="F86" s="18">
        <v>818</v>
      </c>
      <c r="G86" s="18">
        <v>114</v>
      </c>
      <c r="H86" s="18">
        <v>24</v>
      </c>
      <c r="I86" s="20">
        <v>1644</v>
      </c>
      <c r="J86" s="18">
        <v>26</v>
      </c>
      <c r="K86" s="20">
        <v>1926</v>
      </c>
    </row>
    <row r="87" spans="1:11" ht="23.25" thickBot="1">
      <c r="A87" s="19"/>
      <c r="B87" s="19" t="s">
        <v>5119</v>
      </c>
      <c r="C87" s="20">
        <v>3042</v>
      </c>
      <c r="D87" s="20">
        <v>1259</v>
      </c>
      <c r="E87" s="18">
        <v>512</v>
      </c>
      <c r="F87" s="18">
        <v>617</v>
      </c>
      <c r="G87" s="18">
        <v>86</v>
      </c>
      <c r="H87" s="18">
        <v>17</v>
      </c>
      <c r="I87" s="20">
        <v>1232</v>
      </c>
      <c r="J87" s="18">
        <v>27</v>
      </c>
      <c r="K87" s="20">
        <v>1783</v>
      </c>
    </row>
    <row r="88" spans="1:11" ht="23.25" thickBot="1">
      <c r="A88" s="19"/>
      <c r="B88" s="19" t="s">
        <v>5118</v>
      </c>
      <c r="C88" s="20">
        <v>3272</v>
      </c>
      <c r="D88" s="20">
        <v>1396</v>
      </c>
      <c r="E88" s="18">
        <v>607</v>
      </c>
      <c r="F88" s="18">
        <v>643</v>
      </c>
      <c r="G88" s="18">
        <v>94</v>
      </c>
      <c r="H88" s="18">
        <v>30</v>
      </c>
      <c r="I88" s="20">
        <v>1374</v>
      </c>
      <c r="J88" s="18">
        <v>22</v>
      </c>
      <c r="K88" s="20">
        <v>1876</v>
      </c>
    </row>
    <row r="89" spans="1:11" ht="17.25" thickBot="1">
      <c r="A89" s="19" t="s">
        <v>5117</v>
      </c>
      <c r="B89" s="19" t="s">
        <v>36</v>
      </c>
      <c r="C89" s="20">
        <v>7308</v>
      </c>
      <c r="D89" s="20">
        <v>3889</v>
      </c>
      <c r="E89" s="20">
        <v>1804</v>
      </c>
      <c r="F89" s="20">
        <v>1714</v>
      </c>
      <c r="G89" s="18">
        <v>256</v>
      </c>
      <c r="H89" s="18">
        <v>58</v>
      </c>
      <c r="I89" s="20">
        <v>3832</v>
      </c>
      <c r="J89" s="18">
        <v>57</v>
      </c>
      <c r="K89" s="20">
        <v>3419</v>
      </c>
    </row>
    <row r="90" spans="1:11" ht="23.25" thickBot="1">
      <c r="A90" s="19"/>
      <c r="B90" s="19" t="s">
        <v>37</v>
      </c>
      <c r="C90" s="20">
        <v>1065</v>
      </c>
      <c r="D90" s="20">
        <v>1065</v>
      </c>
      <c r="E90" s="18">
        <v>572</v>
      </c>
      <c r="F90" s="18">
        <v>405</v>
      </c>
      <c r="G90" s="18">
        <v>62</v>
      </c>
      <c r="H90" s="18">
        <v>11</v>
      </c>
      <c r="I90" s="20">
        <v>1050</v>
      </c>
      <c r="J90" s="18">
        <v>15</v>
      </c>
      <c r="K90" s="18">
        <v>0</v>
      </c>
    </row>
    <row r="91" spans="1:11" ht="23.25" thickBot="1">
      <c r="A91" s="19"/>
      <c r="B91" s="19" t="s">
        <v>5116</v>
      </c>
      <c r="C91" s="20">
        <v>1367</v>
      </c>
      <c r="D91" s="18">
        <v>480</v>
      </c>
      <c r="E91" s="18">
        <v>209</v>
      </c>
      <c r="F91" s="18">
        <v>216</v>
      </c>
      <c r="G91" s="18">
        <v>43</v>
      </c>
      <c r="H91" s="18">
        <v>7</v>
      </c>
      <c r="I91" s="18">
        <v>475</v>
      </c>
      <c r="J91" s="18">
        <v>5</v>
      </c>
      <c r="K91" s="18">
        <v>887</v>
      </c>
    </row>
    <row r="92" spans="1:11" ht="23.25" thickBot="1">
      <c r="A92" s="19"/>
      <c r="B92" s="19" t="s">
        <v>5115</v>
      </c>
      <c r="C92" s="20">
        <v>2654</v>
      </c>
      <c r="D92" s="20">
        <v>1258</v>
      </c>
      <c r="E92" s="18">
        <v>535</v>
      </c>
      <c r="F92" s="18">
        <v>599</v>
      </c>
      <c r="G92" s="18">
        <v>77</v>
      </c>
      <c r="H92" s="18">
        <v>26</v>
      </c>
      <c r="I92" s="20">
        <v>1237</v>
      </c>
      <c r="J92" s="18">
        <v>21</v>
      </c>
      <c r="K92" s="20">
        <v>1396</v>
      </c>
    </row>
    <row r="93" spans="1:11" ht="23.25" thickBot="1">
      <c r="A93" s="19"/>
      <c r="B93" s="19" t="s">
        <v>5114</v>
      </c>
      <c r="C93" s="20">
        <v>2222</v>
      </c>
      <c r="D93" s="20">
        <v>1086</v>
      </c>
      <c r="E93" s="18">
        <v>488</v>
      </c>
      <c r="F93" s="18">
        <v>494</v>
      </c>
      <c r="G93" s="18">
        <v>74</v>
      </c>
      <c r="H93" s="18">
        <v>14</v>
      </c>
      <c r="I93" s="20">
        <v>1070</v>
      </c>
      <c r="J93" s="18">
        <v>16</v>
      </c>
      <c r="K93" s="20">
        <v>1136</v>
      </c>
    </row>
    <row r="94" spans="1:11" ht="17.25" thickBot="1">
      <c r="A94" s="19" t="s">
        <v>5113</v>
      </c>
      <c r="B94" s="19" t="s">
        <v>36</v>
      </c>
      <c r="C94" s="20">
        <v>12369</v>
      </c>
      <c r="D94" s="20">
        <v>6776</v>
      </c>
      <c r="E94" s="20">
        <v>2751</v>
      </c>
      <c r="F94" s="20">
        <v>3433</v>
      </c>
      <c r="G94" s="18">
        <v>420</v>
      </c>
      <c r="H94" s="18">
        <v>77</v>
      </c>
      <c r="I94" s="20">
        <v>6681</v>
      </c>
      <c r="J94" s="18">
        <v>95</v>
      </c>
      <c r="K94" s="20">
        <v>5593</v>
      </c>
    </row>
    <row r="95" spans="1:11" ht="23.25" thickBot="1">
      <c r="A95" s="19"/>
      <c r="B95" s="19" t="s">
        <v>37</v>
      </c>
      <c r="C95" s="20">
        <v>2407</v>
      </c>
      <c r="D95" s="20">
        <v>2407</v>
      </c>
      <c r="E95" s="20">
        <v>1100</v>
      </c>
      <c r="F95" s="20">
        <v>1133</v>
      </c>
      <c r="G95" s="18">
        <v>128</v>
      </c>
      <c r="H95" s="18">
        <v>21</v>
      </c>
      <c r="I95" s="20">
        <v>2382</v>
      </c>
      <c r="J95" s="18">
        <v>25</v>
      </c>
      <c r="K95" s="18">
        <v>0</v>
      </c>
    </row>
    <row r="96" spans="1:11" ht="23.25" thickBot="1">
      <c r="A96" s="19"/>
      <c r="B96" s="19" t="s">
        <v>5112</v>
      </c>
      <c r="C96" s="20">
        <v>3215</v>
      </c>
      <c r="D96" s="20">
        <v>1276</v>
      </c>
      <c r="E96" s="18">
        <v>503</v>
      </c>
      <c r="F96" s="18">
        <v>640</v>
      </c>
      <c r="G96" s="18">
        <v>104</v>
      </c>
      <c r="H96" s="18">
        <v>13</v>
      </c>
      <c r="I96" s="20">
        <v>1260</v>
      </c>
      <c r="J96" s="18">
        <v>16</v>
      </c>
      <c r="K96" s="20">
        <v>1939</v>
      </c>
    </row>
    <row r="97" spans="1:11" ht="23.25" thickBot="1">
      <c r="A97" s="19"/>
      <c r="B97" s="19" t="s">
        <v>5111</v>
      </c>
      <c r="C97" s="20">
        <v>2159</v>
      </c>
      <c r="D97" s="18">
        <v>953</v>
      </c>
      <c r="E97" s="18">
        <v>328</v>
      </c>
      <c r="F97" s="18">
        <v>540</v>
      </c>
      <c r="G97" s="18">
        <v>61</v>
      </c>
      <c r="H97" s="18">
        <v>12</v>
      </c>
      <c r="I97" s="18">
        <v>941</v>
      </c>
      <c r="J97" s="18">
        <v>12</v>
      </c>
      <c r="K97" s="20">
        <v>1206</v>
      </c>
    </row>
    <row r="98" spans="1:11" ht="23.25" thickBot="1">
      <c r="A98" s="19"/>
      <c r="B98" s="19" t="s">
        <v>5110</v>
      </c>
      <c r="C98" s="20">
        <v>2881</v>
      </c>
      <c r="D98" s="20">
        <v>1433</v>
      </c>
      <c r="E98" s="18">
        <v>513</v>
      </c>
      <c r="F98" s="18">
        <v>792</v>
      </c>
      <c r="G98" s="18">
        <v>77</v>
      </c>
      <c r="H98" s="18">
        <v>21</v>
      </c>
      <c r="I98" s="20">
        <v>1403</v>
      </c>
      <c r="J98" s="18">
        <v>30</v>
      </c>
      <c r="K98" s="20">
        <v>1448</v>
      </c>
    </row>
    <row r="99" spans="1:11" ht="23.25" thickBot="1">
      <c r="A99" s="19"/>
      <c r="B99" s="19" t="s">
        <v>5109</v>
      </c>
      <c r="C99" s="20">
        <v>1707</v>
      </c>
      <c r="D99" s="18">
        <v>707</v>
      </c>
      <c r="E99" s="18">
        <v>307</v>
      </c>
      <c r="F99" s="18">
        <v>328</v>
      </c>
      <c r="G99" s="18">
        <v>50</v>
      </c>
      <c r="H99" s="18">
        <v>10</v>
      </c>
      <c r="I99" s="18">
        <v>695</v>
      </c>
      <c r="J99" s="18">
        <v>12</v>
      </c>
      <c r="K99" s="20">
        <v>1000</v>
      </c>
    </row>
    <row r="100" spans="1:11" ht="17.25" thickBot="1">
      <c r="A100" s="19" t="s">
        <v>5108</v>
      </c>
      <c r="B100" s="19" t="s">
        <v>36</v>
      </c>
      <c r="C100" s="20">
        <v>15278</v>
      </c>
      <c r="D100" s="20">
        <v>8681</v>
      </c>
      <c r="E100" s="20">
        <v>4350</v>
      </c>
      <c r="F100" s="20">
        <v>3420</v>
      </c>
      <c r="G100" s="18">
        <v>704</v>
      </c>
      <c r="H100" s="18">
        <v>94</v>
      </c>
      <c r="I100" s="20">
        <v>8568</v>
      </c>
      <c r="J100" s="18">
        <v>113</v>
      </c>
      <c r="K100" s="20">
        <v>6597</v>
      </c>
    </row>
    <row r="101" spans="1:11" ht="23.25" thickBot="1">
      <c r="A101" s="19"/>
      <c r="B101" s="19" t="s">
        <v>37</v>
      </c>
      <c r="C101" s="20">
        <v>3014</v>
      </c>
      <c r="D101" s="20">
        <v>3013</v>
      </c>
      <c r="E101" s="20">
        <v>1747</v>
      </c>
      <c r="F101" s="20">
        <v>1015</v>
      </c>
      <c r="G101" s="18">
        <v>199</v>
      </c>
      <c r="H101" s="18">
        <v>21</v>
      </c>
      <c r="I101" s="20">
        <v>2982</v>
      </c>
      <c r="J101" s="18">
        <v>31</v>
      </c>
      <c r="K101" s="18">
        <v>1</v>
      </c>
    </row>
    <row r="102" spans="1:11" ht="23.25" thickBot="1">
      <c r="A102" s="19"/>
      <c r="B102" s="19" t="s">
        <v>5107</v>
      </c>
      <c r="C102" s="20">
        <v>2181</v>
      </c>
      <c r="D102" s="18">
        <v>925</v>
      </c>
      <c r="E102" s="18">
        <v>413</v>
      </c>
      <c r="F102" s="18">
        <v>406</v>
      </c>
      <c r="G102" s="18">
        <v>85</v>
      </c>
      <c r="H102" s="18">
        <v>8</v>
      </c>
      <c r="I102" s="18">
        <v>912</v>
      </c>
      <c r="J102" s="18">
        <v>13</v>
      </c>
      <c r="K102" s="20">
        <v>1256</v>
      </c>
    </row>
    <row r="103" spans="1:11" ht="23.25" thickBot="1">
      <c r="A103" s="19"/>
      <c r="B103" s="19" t="s">
        <v>5106</v>
      </c>
      <c r="C103" s="20">
        <v>3464</v>
      </c>
      <c r="D103" s="20">
        <v>1480</v>
      </c>
      <c r="E103" s="18">
        <v>683</v>
      </c>
      <c r="F103" s="18">
        <v>624</v>
      </c>
      <c r="G103" s="18">
        <v>131</v>
      </c>
      <c r="H103" s="18">
        <v>17</v>
      </c>
      <c r="I103" s="20">
        <v>1455</v>
      </c>
      <c r="J103" s="18">
        <v>25</v>
      </c>
      <c r="K103" s="20">
        <v>1984</v>
      </c>
    </row>
    <row r="104" spans="1:11" ht="23.25" thickBot="1">
      <c r="A104" s="19"/>
      <c r="B104" s="19" t="s">
        <v>5105</v>
      </c>
      <c r="C104" s="20">
        <v>1362</v>
      </c>
      <c r="D104" s="18">
        <v>690</v>
      </c>
      <c r="E104" s="18">
        <v>331</v>
      </c>
      <c r="F104" s="18">
        <v>280</v>
      </c>
      <c r="G104" s="18">
        <v>59</v>
      </c>
      <c r="H104" s="18">
        <v>14</v>
      </c>
      <c r="I104" s="18">
        <v>684</v>
      </c>
      <c r="J104" s="18">
        <v>6</v>
      </c>
      <c r="K104" s="18">
        <v>672</v>
      </c>
    </row>
    <row r="105" spans="1:11" ht="23.25" thickBot="1">
      <c r="A105" s="19"/>
      <c r="B105" s="19" t="s">
        <v>5104</v>
      </c>
      <c r="C105" s="20">
        <v>2873</v>
      </c>
      <c r="D105" s="20">
        <v>1294</v>
      </c>
      <c r="E105" s="18">
        <v>568</v>
      </c>
      <c r="F105" s="18">
        <v>574</v>
      </c>
      <c r="G105" s="18">
        <v>110</v>
      </c>
      <c r="H105" s="18">
        <v>20</v>
      </c>
      <c r="I105" s="20">
        <v>1272</v>
      </c>
      <c r="J105" s="18">
        <v>22</v>
      </c>
      <c r="K105" s="20">
        <v>1579</v>
      </c>
    </row>
    <row r="106" spans="1:11" ht="23.25" thickBot="1">
      <c r="A106" s="19"/>
      <c r="B106" s="19" t="s">
        <v>5103</v>
      </c>
      <c r="C106" s="20">
        <v>2384</v>
      </c>
      <c r="D106" s="20">
        <v>1279</v>
      </c>
      <c r="E106" s="18">
        <v>608</v>
      </c>
      <c r="F106" s="18">
        <v>521</v>
      </c>
      <c r="G106" s="18">
        <v>120</v>
      </c>
      <c r="H106" s="18">
        <v>14</v>
      </c>
      <c r="I106" s="20">
        <v>1263</v>
      </c>
      <c r="J106" s="18">
        <v>16</v>
      </c>
      <c r="K106" s="20">
        <v>1105</v>
      </c>
    </row>
    <row r="107" spans="1:11" ht="17.25" thickBot="1">
      <c r="A107" s="19" t="s">
        <v>5102</v>
      </c>
      <c r="B107" s="19" t="s">
        <v>36</v>
      </c>
      <c r="C107" s="20">
        <v>18359</v>
      </c>
      <c r="D107" s="20">
        <v>10388</v>
      </c>
      <c r="E107" s="20">
        <v>5095</v>
      </c>
      <c r="F107" s="20">
        <v>4275</v>
      </c>
      <c r="G107" s="18">
        <v>810</v>
      </c>
      <c r="H107" s="18">
        <v>96</v>
      </c>
      <c r="I107" s="20">
        <v>10276</v>
      </c>
      <c r="J107" s="18">
        <v>112</v>
      </c>
      <c r="K107" s="20">
        <v>7971</v>
      </c>
    </row>
    <row r="108" spans="1:11" ht="23.25" thickBot="1">
      <c r="A108" s="19"/>
      <c r="B108" s="19" t="s">
        <v>37</v>
      </c>
      <c r="C108" s="20">
        <v>3904</v>
      </c>
      <c r="D108" s="20">
        <v>3904</v>
      </c>
      <c r="E108" s="20">
        <v>2124</v>
      </c>
      <c r="F108" s="20">
        <v>1474</v>
      </c>
      <c r="G108" s="18">
        <v>252</v>
      </c>
      <c r="H108" s="18">
        <v>28</v>
      </c>
      <c r="I108" s="20">
        <v>3878</v>
      </c>
      <c r="J108" s="18">
        <v>26</v>
      </c>
      <c r="K108" s="18">
        <v>0</v>
      </c>
    </row>
    <row r="109" spans="1:11" ht="23.25" thickBot="1">
      <c r="A109" s="19"/>
      <c r="B109" s="19" t="s">
        <v>5101</v>
      </c>
      <c r="C109" s="20">
        <v>3004</v>
      </c>
      <c r="D109" s="20">
        <v>1209</v>
      </c>
      <c r="E109" s="18">
        <v>599</v>
      </c>
      <c r="F109" s="18">
        <v>465</v>
      </c>
      <c r="G109" s="18">
        <v>112</v>
      </c>
      <c r="H109" s="18">
        <v>18</v>
      </c>
      <c r="I109" s="20">
        <v>1194</v>
      </c>
      <c r="J109" s="18">
        <v>15</v>
      </c>
      <c r="K109" s="20">
        <v>1795</v>
      </c>
    </row>
    <row r="110" spans="1:11" ht="23.25" thickBot="1">
      <c r="A110" s="19"/>
      <c r="B110" s="19" t="s">
        <v>5100</v>
      </c>
      <c r="C110" s="20">
        <v>4446</v>
      </c>
      <c r="D110" s="20">
        <v>1723</v>
      </c>
      <c r="E110" s="18">
        <v>798</v>
      </c>
      <c r="F110" s="18">
        <v>741</v>
      </c>
      <c r="G110" s="18">
        <v>133</v>
      </c>
      <c r="H110" s="18">
        <v>23</v>
      </c>
      <c r="I110" s="20">
        <v>1695</v>
      </c>
      <c r="J110" s="18">
        <v>28</v>
      </c>
      <c r="K110" s="20">
        <v>2723</v>
      </c>
    </row>
    <row r="111" spans="1:11" ht="23.25" thickBot="1">
      <c r="A111" s="19"/>
      <c r="B111" s="19" t="s">
        <v>5099</v>
      </c>
      <c r="C111" s="20">
        <v>2125</v>
      </c>
      <c r="D111" s="18">
        <v>943</v>
      </c>
      <c r="E111" s="18">
        <v>378</v>
      </c>
      <c r="F111" s="18">
        <v>463</v>
      </c>
      <c r="G111" s="18">
        <v>81</v>
      </c>
      <c r="H111" s="18">
        <v>7</v>
      </c>
      <c r="I111" s="18">
        <v>929</v>
      </c>
      <c r="J111" s="18">
        <v>14</v>
      </c>
      <c r="K111" s="20">
        <v>1182</v>
      </c>
    </row>
    <row r="112" spans="1:11" ht="23.25" thickBot="1">
      <c r="A112" s="19"/>
      <c r="B112" s="19" t="s">
        <v>5098</v>
      </c>
      <c r="C112" s="20">
        <v>2133</v>
      </c>
      <c r="D112" s="20">
        <v>1160</v>
      </c>
      <c r="E112" s="18">
        <v>554</v>
      </c>
      <c r="F112" s="18">
        <v>487</v>
      </c>
      <c r="G112" s="18">
        <v>100</v>
      </c>
      <c r="H112" s="18">
        <v>9</v>
      </c>
      <c r="I112" s="20">
        <v>1150</v>
      </c>
      <c r="J112" s="18">
        <v>10</v>
      </c>
      <c r="K112" s="18">
        <v>973</v>
      </c>
    </row>
    <row r="113" spans="1:11" ht="23.25" thickBot="1">
      <c r="A113" s="19"/>
      <c r="B113" s="19" t="s">
        <v>5097</v>
      </c>
      <c r="C113" s="20">
        <v>2747</v>
      </c>
      <c r="D113" s="20">
        <v>1449</v>
      </c>
      <c r="E113" s="18">
        <v>642</v>
      </c>
      <c r="F113" s="18">
        <v>645</v>
      </c>
      <c r="G113" s="18">
        <v>132</v>
      </c>
      <c r="H113" s="18">
        <v>11</v>
      </c>
      <c r="I113" s="20">
        <v>1430</v>
      </c>
      <c r="J113" s="18">
        <v>19</v>
      </c>
      <c r="K113" s="20">
        <v>1298</v>
      </c>
    </row>
    <row r="114" spans="1:11" ht="17.25" thickBot="1">
      <c r="A114" s="19" t="s">
        <v>5096</v>
      </c>
      <c r="B114" s="19" t="s">
        <v>36</v>
      </c>
      <c r="C114" s="20">
        <v>12217</v>
      </c>
      <c r="D114" s="20">
        <v>7383</v>
      </c>
      <c r="E114" s="20">
        <v>3455</v>
      </c>
      <c r="F114" s="20">
        <v>3241</v>
      </c>
      <c r="G114" s="18">
        <v>495</v>
      </c>
      <c r="H114" s="18">
        <v>81</v>
      </c>
      <c r="I114" s="20">
        <v>7272</v>
      </c>
      <c r="J114" s="18">
        <v>111</v>
      </c>
      <c r="K114" s="20">
        <v>4834</v>
      </c>
    </row>
    <row r="115" spans="1:11" ht="23.25" thickBot="1">
      <c r="A115" s="19"/>
      <c r="B115" s="19" t="s">
        <v>37</v>
      </c>
      <c r="C115" s="20">
        <v>3184</v>
      </c>
      <c r="D115" s="20">
        <v>3184</v>
      </c>
      <c r="E115" s="20">
        <v>1629</v>
      </c>
      <c r="F115" s="20">
        <v>1316</v>
      </c>
      <c r="G115" s="18">
        <v>184</v>
      </c>
      <c r="H115" s="18">
        <v>24</v>
      </c>
      <c r="I115" s="20">
        <v>3153</v>
      </c>
      <c r="J115" s="18">
        <v>31</v>
      </c>
      <c r="K115" s="18">
        <v>0</v>
      </c>
    </row>
    <row r="116" spans="1:11" ht="23.25" thickBot="1">
      <c r="A116" s="19"/>
      <c r="B116" s="19" t="s">
        <v>5095</v>
      </c>
      <c r="C116" s="20">
        <v>2347</v>
      </c>
      <c r="D116" s="20">
        <v>1249</v>
      </c>
      <c r="E116" s="18">
        <v>511</v>
      </c>
      <c r="F116" s="18">
        <v>618</v>
      </c>
      <c r="G116" s="18">
        <v>91</v>
      </c>
      <c r="H116" s="18">
        <v>10</v>
      </c>
      <c r="I116" s="20">
        <v>1230</v>
      </c>
      <c r="J116" s="18">
        <v>19</v>
      </c>
      <c r="K116" s="20">
        <v>1098</v>
      </c>
    </row>
    <row r="117" spans="1:11" ht="23.25" thickBot="1">
      <c r="A117" s="19"/>
      <c r="B117" s="19" t="s">
        <v>5094</v>
      </c>
      <c r="C117" s="20">
        <v>2591</v>
      </c>
      <c r="D117" s="20">
        <v>1292</v>
      </c>
      <c r="E117" s="18">
        <v>619</v>
      </c>
      <c r="F117" s="18">
        <v>535</v>
      </c>
      <c r="G117" s="18">
        <v>93</v>
      </c>
      <c r="H117" s="18">
        <v>18</v>
      </c>
      <c r="I117" s="20">
        <v>1265</v>
      </c>
      <c r="J117" s="18">
        <v>27</v>
      </c>
      <c r="K117" s="20">
        <v>1299</v>
      </c>
    </row>
    <row r="118" spans="1:11" ht="23.25" thickBot="1">
      <c r="A118" s="19"/>
      <c r="B118" s="19" t="s">
        <v>5093</v>
      </c>
      <c r="C118" s="20">
        <v>1994</v>
      </c>
      <c r="D118" s="18">
        <v>702</v>
      </c>
      <c r="E118" s="18">
        <v>307</v>
      </c>
      <c r="F118" s="18">
        <v>308</v>
      </c>
      <c r="G118" s="18">
        <v>57</v>
      </c>
      <c r="H118" s="18">
        <v>13</v>
      </c>
      <c r="I118" s="18">
        <v>685</v>
      </c>
      <c r="J118" s="18">
        <v>17</v>
      </c>
      <c r="K118" s="20">
        <v>1292</v>
      </c>
    </row>
    <row r="119" spans="1:11" ht="23.25" thickBot="1">
      <c r="A119" s="19"/>
      <c r="B119" s="19" t="s">
        <v>5092</v>
      </c>
      <c r="C119" s="20">
        <v>2101</v>
      </c>
      <c r="D119" s="18">
        <v>956</v>
      </c>
      <c r="E119" s="18">
        <v>389</v>
      </c>
      <c r="F119" s="18">
        <v>464</v>
      </c>
      <c r="G119" s="18">
        <v>70</v>
      </c>
      <c r="H119" s="18">
        <v>16</v>
      </c>
      <c r="I119" s="18">
        <v>939</v>
      </c>
      <c r="J119" s="18">
        <v>17</v>
      </c>
      <c r="K119" s="20">
        <v>1145</v>
      </c>
    </row>
    <row r="120" spans="1:11" ht="17.25" thickBot="1">
      <c r="A120" s="19" t="s">
        <v>5091</v>
      </c>
      <c r="B120" s="19" t="s">
        <v>36</v>
      </c>
      <c r="C120" s="20">
        <v>17292</v>
      </c>
      <c r="D120" s="20">
        <v>10235</v>
      </c>
      <c r="E120" s="20">
        <v>4923</v>
      </c>
      <c r="F120" s="20">
        <v>4310</v>
      </c>
      <c r="G120" s="18">
        <v>773</v>
      </c>
      <c r="H120" s="18">
        <v>106</v>
      </c>
      <c r="I120" s="20">
        <v>10112</v>
      </c>
      <c r="J120" s="18">
        <v>123</v>
      </c>
      <c r="K120" s="20">
        <v>7057</v>
      </c>
    </row>
    <row r="121" spans="1:11" ht="23.25" thickBot="1">
      <c r="A121" s="19"/>
      <c r="B121" s="19" t="s">
        <v>37</v>
      </c>
      <c r="C121" s="20">
        <v>2723</v>
      </c>
      <c r="D121" s="20">
        <v>2723</v>
      </c>
      <c r="E121" s="20">
        <v>1495</v>
      </c>
      <c r="F121" s="20">
        <v>1022</v>
      </c>
      <c r="G121" s="18">
        <v>162</v>
      </c>
      <c r="H121" s="18">
        <v>18</v>
      </c>
      <c r="I121" s="20">
        <v>2697</v>
      </c>
      <c r="J121" s="18">
        <v>26</v>
      </c>
      <c r="K121" s="18">
        <v>0</v>
      </c>
    </row>
    <row r="122" spans="1:11" ht="23.25" thickBot="1">
      <c r="A122" s="19"/>
      <c r="B122" s="19" t="s">
        <v>5090</v>
      </c>
      <c r="C122" s="20">
        <v>2620</v>
      </c>
      <c r="D122" s="20">
        <v>1074</v>
      </c>
      <c r="E122" s="18">
        <v>510</v>
      </c>
      <c r="F122" s="18">
        <v>448</v>
      </c>
      <c r="G122" s="18">
        <v>87</v>
      </c>
      <c r="H122" s="18">
        <v>17</v>
      </c>
      <c r="I122" s="20">
        <v>1062</v>
      </c>
      <c r="J122" s="18">
        <v>12</v>
      </c>
      <c r="K122" s="20">
        <v>1546</v>
      </c>
    </row>
    <row r="123" spans="1:11" ht="23.25" thickBot="1">
      <c r="A123" s="19"/>
      <c r="B123" s="19" t="s">
        <v>5089</v>
      </c>
      <c r="C123" s="20">
        <v>2077</v>
      </c>
      <c r="D123" s="18">
        <v>971</v>
      </c>
      <c r="E123" s="18">
        <v>481</v>
      </c>
      <c r="F123" s="18">
        <v>392</v>
      </c>
      <c r="G123" s="18">
        <v>74</v>
      </c>
      <c r="H123" s="18">
        <v>15</v>
      </c>
      <c r="I123" s="18">
        <v>962</v>
      </c>
      <c r="J123" s="18">
        <v>9</v>
      </c>
      <c r="K123" s="20">
        <v>1106</v>
      </c>
    </row>
    <row r="124" spans="1:11" ht="23.25" thickBot="1">
      <c r="A124" s="19"/>
      <c r="B124" s="19" t="s">
        <v>5088</v>
      </c>
      <c r="C124" s="20">
        <v>2961</v>
      </c>
      <c r="D124" s="20">
        <v>1503</v>
      </c>
      <c r="E124" s="18">
        <v>639</v>
      </c>
      <c r="F124" s="18">
        <v>698</v>
      </c>
      <c r="G124" s="18">
        <v>118</v>
      </c>
      <c r="H124" s="18">
        <v>14</v>
      </c>
      <c r="I124" s="20">
        <v>1469</v>
      </c>
      <c r="J124" s="18">
        <v>34</v>
      </c>
      <c r="K124" s="20">
        <v>1458</v>
      </c>
    </row>
    <row r="125" spans="1:11" ht="23.25" thickBot="1">
      <c r="A125" s="19"/>
      <c r="B125" s="19" t="s">
        <v>5087</v>
      </c>
      <c r="C125" s="20">
        <v>3009</v>
      </c>
      <c r="D125" s="20">
        <v>1772</v>
      </c>
      <c r="E125" s="18">
        <v>850</v>
      </c>
      <c r="F125" s="18">
        <v>733</v>
      </c>
      <c r="G125" s="18">
        <v>151</v>
      </c>
      <c r="H125" s="18">
        <v>20</v>
      </c>
      <c r="I125" s="20">
        <v>1754</v>
      </c>
      <c r="J125" s="18">
        <v>18</v>
      </c>
      <c r="K125" s="20">
        <v>1237</v>
      </c>
    </row>
    <row r="126" spans="1:11" ht="23.25" thickBot="1">
      <c r="A126" s="19"/>
      <c r="B126" s="19" t="s">
        <v>5086</v>
      </c>
      <c r="C126" s="20">
        <v>3902</v>
      </c>
      <c r="D126" s="20">
        <v>2192</v>
      </c>
      <c r="E126" s="18">
        <v>948</v>
      </c>
      <c r="F126" s="20">
        <v>1017</v>
      </c>
      <c r="G126" s="18">
        <v>181</v>
      </c>
      <c r="H126" s="18">
        <v>22</v>
      </c>
      <c r="I126" s="20">
        <v>2168</v>
      </c>
      <c r="J126" s="18">
        <v>24</v>
      </c>
      <c r="K126" s="20">
        <v>1710</v>
      </c>
    </row>
    <row r="127" spans="1:11" ht="23.25" thickBot="1">
      <c r="A127" s="19" t="s">
        <v>97</v>
      </c>
      <c r="B127" s="19"/>
      <c r="C127" s="18">
        <v>0</v>
      </c>
      <c r="D127" s="18">
        <v>5</v>
      </c>
      <c r="E127" s="18">
        <v>4</v>
      </c>
      <c r="F127" s="18">
        <v>1</v>
      </c>
      <c r="G127" s="18">
        <v>0</v>
      </c>
      <c r="H127" s="18">
        <v>0</v>
      </c>
      <c r="I127" s="18">
        <v>5</v>
      </c>
      <c r="J127" s="18">
        <v>0</v>
      </c>
      <c r="K127" s="18">
        <v>-5</v>
      </c>
    </row>
  </sheetData>
  <mergeCells count="14">
    <mergeCell ref="K1:K3"/>
    <mergeCell ref="I2:I3"/>
    <mergeCell ref="A1:A3"/>
    <mergeCell ref="B1:B3"/>
    <mergeCell ref="C1:C3"/>
    <mergeCell ref="D1:D3"/>
    <mergeCell ref="E1:I1"/>
    <mergeCell ref="K55:K57"/>
    <mergeCell ref="I56:I57"/>
    <mergeCell ref="A55:A57"/>
    <mergeCell ref="B55:B57"/>
    <mergeCell ref="C55:C57"/>
    <mergeCell ref="D55:D57"/>
    <mergeCell ref="E55:I55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6BD7-01FE-4AD4-8E1C-B192CD7F4C93}">
  <sheetPr>
    <tabColor theme="7" tint="0.59999389629810485"/>
  </sheetPr>
  <dimension ref="A1:X7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2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19</v>
      </c>
      <c r="I2" s="13" t="s">
        <v>27</v>
      </c>
      <c r="J2" s="45" t="s">
        <v>29</v>
      </c>
      <c r="K2" s="13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5241</v>
      </c>
      <c r="F3" s="14" t="s">
        <v>5240</v>
      </c>
      <c r="G3" s="14" t="s">
        <v>5239</v>
      </c>
      <c r="H3" s="14" t="s">
        <v>5238</v>
      </c>
      <c r="I3" s="14" t="s">
        <v>5237</v>
      </c>
      <c r="J3" s="44"/>
      <c r="K3" s="14"/>
      <c r="L3" s="44"/>
      <c r="U3" t="s">
        <v>3</v>
      </c>
      <c r="V3" t="str">
        <f t="shared" si="0"/>
        <v>남영희</v>
      </c>
      <c r="W3" t="str">
        <f t="shared" si="0"/>
        <v>안상수</v>
      </c>
      <c r="X3" t="str">
        <f t="shared" si="0"/>
        <v>정수영</v>
      </c>
    </row>
    <row r="4" spans="1:24" ht="17.25" thickBot="1">
      <c r="A4" s="3" t="s">
        <v>30</v>
      </c>
      <c r="B4" s="3"/>
      <c r="C4" s="4">
        <v>187260</v>
      </c>
      <c r="D4" s="4">
        <v>115979</v>
      </c>
      <c r="E4" s="4">
        <v>46322</v>
      </c>
      <c r="F4" s="4">
        <v>17843</v>
      </c>
      <c r="G4" s="4">
        <v>3223</v>
      </c>
      <c r="H4" s="5">
        <v>647</v>
      </c>
      <c r="I4" s="4">
        <v>46493</v>
      </c>
      <c r="J4" s="4">
        <v>114528</v>
      </c>
      <c r="K4" s="4">
        <v>1451</v>
      </c>
      <c r="L4" s="4">
        <v>71281</v>
      </c>
      <c r="V4" s="8"/>
      <c r="W4" s="8"/>
      <c r="X4" s="8"/>
    </row>
    <row r="5" spans="1:24" ht="23.25" thickBot="1">
      <c r="A5" s="3" t="s">
        <v>31</v>
      </c>
      <c r="B5" s="3"/>
      <c r="C5" s="5">
        <v>329</v>
      </c>
      <c r="D5" s="5">
        <v>300</v>
      </c>
      <c r="E5" s="5">
        <v>105</v>
      </c>
      <c r="F5" s="5">
        <v>62</v>
      </c>
      <c r="G5" s="5">
        <v>16</v>
      </c>
      <c r="H5" s="5">
        <v>10</v>
      </c>
      <c r="I5" s="5">
        <v>99</v>
      </c>
      <c r="J5" s="5">
        <v>292</v>
      </c>
      <c r="K5" s="5">
        <v>8</v>
      </c>
      <c r="L5" s="5">
        <v>29</v>
      </c>
      <c r="T5" t="s">
        <v>2929</v>
      </c>
      <c r="U5">
        <f>SUMIF($A:$A,"합계",D:D)</f>
        <v>115979</v>
      </c>
      <c r="V5">
        <f>SUMIF($A:$A,"합계",E:E)</f>
        <v>46322</v>
      </c>
      <c r="W5">
        <f>SUMIF($A:$A,"합계",F:F)</f>
        <v>17843</v>
      </c>
      <c r="X5">
        <f>SUMIF($A:$A,"합계",G:G)</f>
        <v>3223</v>
      </c>
    </row>
    <row r="6" spans="1:24" ht="23.25" thickBot="1">
      <c r="A6" s="3" t="s">
        <v>32</v>
      </c>
      <c r="B6" s="3"/>
      <c r="C6" s="4">
        <v>10056</v>
      </c>
      <c r="D6" s="4">
        <v>10053</v>
      </c>
      <c r="E6" s="4">
        <v>4858</v>
      </c>
      <c r="F6" s="4">
        <v>1774</v>
      </c>
      <c r="G6" s="5">
        <v>388</v>
      </c>
      <c r="H6" s="5">
        <v>65</v>
      </c>
      <c r="I6" s="4">
        <v>2791</v>
      </c>
      <c r="J6" s="4">
        <v>9876</v>
      </c>
      <c r="K6" s="5">
        <v>177</v>
      </c>
      <c r="L6" s="5">
        <v>3</v>
      </c>
      <c r="T6" t="s">
        <v>2930</v>
      </c>
      <c r="U6">
        <f>U5-U7</f>
        <v>69224</v>
      </c>
      <c r="V6">
        <f>V5-V7</f>
        <v>25151</v>
      </c>
      <c r="W6">
        <f>W5-W7</f>
        <v>11497</v>
      </c>
      <c r="X6">
        <f>X5-X7</f>
        <v>1938</v>
      </c>
    </row>
    <row r="7" spans="1:24" ht="23.25" thickBot="1">
      <c r="A7" s="3" t="s">
        <v>33</v>
      </c>
      <c r="B7" s="3"/>
      <c r="C7" s="5">
        <v>448</v>
      </c>
      <c r="D7" s="5">
        <v>119</v>
      </c>
      <c r="E7" s="5">
        <v>90</v>
      </c>
      <c r="F7" s="5">
        <v>16</v>
      </c>
      <c r="G7" s="5">
        <v>3</v>
      </c>
      <c r="H7" s="5">
        <v>0</v>
      </c>
      <c r="I7" s="5">
        <v>10</v>
      </c>
      <c r="J7" s="5">
        <v>119</v>
      </c>
      <c r="K7" s="5">
        <v>0</v>
      </c>
      <c r="L7" s="5">
        <v>329</v>
      </c>
      <c r="T7" t="s">
        <v>2931</v>
      </c>
      <c r="U7">
        <f>U11+U10+U9</f>
        <v>46755</v>
      </c>
      <c r="V7">
        <f>V11+V10+V9</f>
        <v>21171</v>
      </c>
      <c r="W7">
        <f>W11+W10+W9</f>
        <v>6346</v>
      </c>
      <c r="X7">
        <f>X11+X10+X9</f>
        <v>1285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2</v>
      </c>
      <c r="K8" s="5">
        <v>0</v>
      </c>
      <c r="L8" s="5">
        <v>-2</v>
      </c>
      <c r="V8" s="8"/>
      <c r="W8" s="8"/>
      <c r="X8" s="8"/>
    </row>
    <row r="9" spans="1:24" ht="17.25" thickBot="1">
      <c r="A9" s="3" t="s">
        <v>5236</v>
      </c>
      <c r="B9" s="3" t="s">
        <v>36</v>
      </c>
      <c r="C9" s="4">
        <v>11367</v>
      </c>
      <c r="D9" s="4">
        <v>5822</v>
      </c>
      <c r="E9" s="4">
        <v>2358</v>
      </c>
      <c r="F9" s="4">
        <v>1088</v>
      </c>
      <c r="G9" s="5">
        <v>168</v>
      </c>
      <c r="H9" s="5">
        <v>52</v>
      </c>
      <c r="I9" s="4">
        <v>2086</v>
      </c>
      <c r="J9" s="4">
        <v>5752</v>
      </c>
      <c r="K9" s="5">
        <v>70</v>
      </c>
      <c r="L9" s="4">
        <v>5545</v>
      </c>
      <c r="T9" t="s">
        <v>2934</v>
      </c>
      <c r="U9">
        <f>SUMIF($A:$A,"거소·선상투표",D:D)+SUMIF($A:$A,"국외부재자투표",D:D)+SUMIF($A:$A,"국외부재자투표(공관)",D:D)</f>
        <v>421</v>
      </c>
      <c r="V9">
        <f t="shared" ref="V9:X11" si="1">SUMIF($A:$A,"거소·선상투표",E:E)+SUMIF($A:$A,"국외부재자투표",E:E)+SUMIF($A:$A,"국외부재자투표(공관)",E:E)</f>
        <v>197</v>
      </c>
      <c r="W9">
        <f t="shared" si="1"/>
        <v>78</v>
      </c>
      <c r="X9">
        <f t="shared" si="1"/>
        <v>19</v>
      </c>
    </row>
    <row r="10" spans="1:24" ht="23.25" thickBot="1">
      <c r="A10" s="3"/>
      <c r="B10" s="3" t="s">
        <v>37</v>
      </c>
      <c r="C10" s="4">
        <v>2073</v>
      </c>
      <c r="D10" s="4">
        <v>2072</v>
      </c>
      <c r="E10" s="5">
        <v>949</v>
      </c>
      <c r="F10" s="5">
        <v>299</v>
      </c>
      <c r="G10" s="5">
        <v>53</v>
      </c>
      <c r="H10" s="5">
        <v>14</v>
      </c>
      <c r="I10" s="5">
        <v>734</v>
      </c>
      <c r="J10" s="4">
        <v>2049</v>
      </c>
      <c r="K10" s="5">
        <v>23</v>
      </c>
      <c r="L10" s="5">
        <v>1</v>
      </c>
      <c r="T10" t="s">
        <v>2932</v>
      </c>
      <c r="U10">
        <f>SUMIF($B:$B,"관내사전투표",D:D)</f>
        <v>36281</v>
      </c>
      <c r="V10">
        <f t="shared" ref="V10:X12" si="2">SUMIF($B:$B,"관내사전투표",E:E)</f>
        <v>16116</v>
      </c>
      <c r="W10">
        <f t="shared" si="2"/>
        <v>4494</v>
      </c>
      <c r="X10">
        <f t="shared" si="2"/>
        <v>878</v>
      </c>
    </row>
    <row r="11" spans="1:24" ht="23.25" thickBot="1">
      <c r="A11" s="3"/>
      <c r="B11" s="3" t="s">
        <v>5235</v>
      </c>
      <c r="C11" s="4">
        <v>3347</v>
      </c>
      <c r="D11" s="4">
        <v>1265</v>
      </c>
      <c r="E11" s="5">
        <v>519</v>
      </c>
      <c r="F11" s="5">
        <v>274</v>
      </c>
      <c r="G11" s="5">
        <v>35</v>
      </c>
      <c r="H11" s="5">
        <v>7</v>
      </c>
      <c r="I11" s="5">
        <v>419</v>
      </c>
      <c r="J11" s="4">
        <v>1254</v>
      </c>
      <c r="K11" s="5">
        <v>11</v>
      </c>
      <c r="L11" s="4">
        <v>2082</v>
      </c>
      <c r="T11" t="s">
        <v>2933</v>
      </c>
      <c r="U11">
        <f>SUMIF($A:$A,"관외사전투표",D:D)</f>
        <v>10053</v>
      </c>
      <c r="V11">
        <f t="shared" ref="V11:X13" si="3">SUMIF($A:$A,"관외사전투표",E:E)</f>
        <v>4858</v>
      </c>
      <c r="W11">
        <f t="shared" si="3"/>
        <v>1774</v>
      </c>
      <c r="X11">
        <f t="shared" si="3"/>
        <v>388</v>
      </c>
    </row>
    <row r="12" spans="1:24" ht="23.25" thickBot="1">
      <c r="A12" s="3"/>
      <c r="B12" s="3" t="s">
        <v>5234</v>
      </c>
      <c r="C12" s="4">
        <v>2859</v>
      </c>
      <c r="D12" s="4">
        <v>1282</v>
      </c>
      <c r="E12" s="5">
        <v>437</v>
      </c>
      <c r="F12" s="5">
        <v>252</v>
      </c>
      <c r="G12" s="5">
        <v>34</v>
      </c>
      <c r="H12" s="5">
        <v>15</v>
      </c>
      <c r="I12" s="5">
        <v>528</v>
      </c>
      <c r="J12" s="4">
        <v>1266</v>
      </c>
      <c r="K12" s="5">
        <v>16</v>
      </c>
      <c r="L12" s="4">
        <v>1577</v>
      </c>
    </row>
    <row r="13" spans="1:24" ht="23.25" thickBot="1">
      <c r="A13" s="3"/>
      <c r="B13" s="3" t="s">
        <v>5233</v>
      </c>
      <c r="C13" s="4">
        <v>3088</v>
      </c>
      <c r="D13" s="4">
        <v>1203</v>
      </c>
      <c r="E13" s="5">
        <v>453</v>
      </c>
      <c r="F13" s="5">
        <v>263</v>
      </c>
      <c r="G13" s="5">
        <v>46</v>
      </c>
      <c r="H13" s="5">
        <v>16</v>
      </c>
      <c r="I13" s="5">
        <v>405</v>
      </c>
      <c r="J13" s="4">
        <v>1183</v>
      </c>
      <c r="K13" s="5">
        <v>20</v>
      </c>
      <c r="L13" s="4">
        <v>1885</v>
      </c>
    </row>
    <row r="14" spans="1:24" ht="17.25" thickBot="1">
      <c r="A14" s="3" t="s">
        <v>5232</v>
      </c>
      <c r="B14" s="3" t="s">
        <v>36</v>
      </c>
      <c r="C14" s="4">
        <v>12541</v>
      </c>
      <c r="D14" s="4">
        <v>6736</v>
      </c>
      <c r="E14" s="4">
        <v>2581</v>
      </c>
      <c r="F14" s="5">
        <v>979</v>
      </c>
      <c r="G14" s="5">
        <v>152</v>
      </c>
      <c r="H14" s="5">
        <v>43</v>
      </c>
      <c r="I14" s="4">
        <v>2889</v>
      </c>
      <c r="J14" s="4">
        <v>6644</v>
      </c>
      <c r="K14" s="5">
        <v>92</v>
      </c>
      <c r="L14" s="4">
        <v>5805</v>
      </c>
      <c r="U14" s="8"/>
      <c r="V14" s="8"/>
      <c r="W14" s="8"/>
      <c r="X14" s="8"/>
    </row>
    <row r="15" spans="1:24" ht="23.25" thickBot="1">
      <c r="A15" s="3"/>
      <c r="B15" s="3" t="s">
        <v>37</v>
      </c>
      <c r="C15" s="4">
        <v>2886</v>
      </c>
      <c r="D15" s="4">
        <v>2886</v>
      </c>
      <c r="E15" s="4">
        <v>1164</v>
      </c>
      <c r="F15" s="5">
        <v>326</v>
      </c>
      <c r="G15" s="5">
        <v>64</v>
      </c>
      <c r="H15" s="5">
        <v>15</v>
      </c>
      <c r="I15" s="4">
        <v>1280</v>
      </c>
      <c r="J15" s="4">
        <v>2849</v>
      </c>
      <c r="K15" s="5">
        <v>37</v>
      </c>
      <c r="L15" s="5">
        <v>0</v>
      </c>
      <c r="U15" s="8"/>
      <c r="V15" s="8"/>
      <c r="W15" s="8"/>
      <c r="X15" s="8"/>
    </row>
    <row r="16" spans="1:24" ht="23.25" thickBot="1">
      <c r="A16" s="3"/>
      <c r="B16" s="3" t="s">
        <v>5231</v>
      </c>
      <c r="C16" s="4">
        <v>3469</v>
      </c>
      <c r="D16" s="4">
        <v>1342</v>
      </c>
      <c r="E16" s="5">
        <v>510</v>
      </c>
      <c r="F16" s="5">
        <v>220</v>
      </c>
      <c r="G16" s="5">
        <v>27</v>
      </c>
      <c r="H16" s="5">
        <v>9</v>
      </c>
      <c r="I16" s="5">
        <v>560</v>
      </c>
      <c r="J16" s="4">
        <v>1326</v>
      </c>
      <c r="K16" s="5">
        <v>16</v>
      </c>
      <c r="L16" s="4">
        <v>2127</v>
      </c>
    </row>
    <row r="17" spans="1:12" ht="23.25" thickBot="1">
      <c r="A17" s="3"/>
      <c r="B17" s="3" t="s">
        <v>5230</v>
      </c>
      <c r="C17" s="4">
        <v>3759</v>
      </c>
      <c r="D17" s="4">
        <v>1580</v>
      </c>
      <c r="E17" s="5">
        <v>605</v>
      </c>
      <c r="F17" s="5">
        <v>287</v>
      </c>
      <c r="G17" s="5">
        <v>41</v>
      </c>
      <c r="H17" s="5">
        <v>13</v>
      </c>
      <c r="I17" s="5">
        <v>608</v>
      </c>
      <c r="J17" s="4">
        <v>1554</v>
      </c>
      <c r="K17" s="5">
        <v>26</v>
      </c>
      <c r="L17" s="4">
        <v>2179</v>
      </c>
    </row>
    <row r="18" spans="1:12" ht="23.25" thickBot="1">
      <c r="A18" s="3"/>
      <c r="B18" s="3" t="s">
        <v>5229</v>
      </c>
      <c r="C18" s="4">
        <v>2427</v>
      </c>
      <c r="D18" s="5">
        <v>928</v>
      </c>
      <c r="E18" s="5">
        <v>302</v>
      </c>
      <c r="F18" s="5">
        <v>146</v>
      </c>
      <c r="G18" s="5">
        <v>20</v>
      </c>
      <c r="H18" s="5">
        <v>6</v>
      </c>
      <c r="I18" s="5">
        <v>441</v>
      </c>
      <c r="J18" s="5">
        <v>915</v>
      </c>
      <c r="K18" s="5">
        <v>13</v>
      </c>
      <c r="L18" s="4">
        <v>1499</v>
      </c>
    </row>
    <row r="19" spans="1:12" ht="17.25" thickBot="1">
      <c r="A19" s="3" t="s">
        <v>5228</v>
      </c>
      <c r="B19" s="3" t="s">
        <v>36</v>
      </c>
      <c r="C19" s="4">
        <v>13799</v>
      </c>
      <c r="D19" s="4">
        <v>7667</v>
      </c>
      <c r="E19" s="4">
        <v>2906</v>
      </c>
      <c r="F19" s="4">
        <v>1268</v>
      </c>
      <c r="G19" s="5">
        <v>187</v>
      </c>
      <c r="H19" s="5">
        <v>54</v>
      </c>
      <c r="I19" s="4">
        <v>3147</v>
      </c>
      <c r="J19" s="4">
        <v>7562</v>
      </c>
      <c r="K19" s="5">
        <v>105</v>
      </c>
      <c r="L19" s="4">
        <v>6132</v>
      </c>
    </row>
    <row r="20" spans="1:12" ht="23.25" thickBot="1">
      <c r="A20" s="3"/>
      <c r="B20" s="3" t="s">
        <v>37</v>
      </c>
      <c r="C20" s="4">
        <v>2640</v>
      </c>
      <c r="D20" s="4">
        <v>2640</v>
      </c>
      <c r="E20" s="4">
        <v>1178</v>
      </c>
      <c r="F20" s="5">
        <v>369</v>
      </c>
      <c r="G20" s="5">
        <v>59</v>
      </c>
      <c r="H20" s="5">
        <v>13</v>
      </c>
      <c r="I20" s="5">
        <v>998</v>
      </c>
      <c r="J20" s="4">
        <v>2617</v>
      </c>
      <c r="K20" s="5">
        <v>23</v>
      </c>
      <c r="L20" s="5">
        <v>0</v>
      </c>
    </row>
    <row r="21" spans="1:12" ht="23.25" thickBot="1">
      <c r="A21" s="3"/>
      <c r="B21" s="3" t="s">
        <v>5227</v>
      </c>
      <c r="C21" s="4">
        <v>4550</v>
      </c>
      <c r="D21" s="4">
        <v>1957</v>
      </c>
      <c r="E21" s="5">
        <v>691</v>
      </c>
      <c r="F21" s="5">
        <v>371</v>
      </c>
      <c r="G21" s="5">
        <v>58</v>
      </c>
      <c r="H21" s="5">
        <v>18</v>
      </c>
      <c r="I21" s="5">
        <v>788</v>
      </c>
      <c r="J21" s="4">
        <v>1926</v>
      </c>
      <c r="K21" s="5">
        <v>31</v>
      </c>
      <c r="L21" s="4">
        <v>2593</v>
      </c>
    </row>
    <row r="22" spans="1:12" ht="23.25" thickBot="1">
      <c r="A22" s="3"/>
      <c r="B22" s="3" t="s">
        <v>5226</v>
      </c>
      <c r="C22" s="4">
        <v>3235</v>
      </c>
      <c r="D22" s="4">
        <v>1441</v>
      </c>
      <c r="E22" s="5">
        <v>513</v>
      </c>
      <c r="F22" s="5">
        <v>251</v>
      </c>
      <c r="G22" s="5">
        <v>27</v>
      </c>
      <c r="H22" s="5">
        <v>16</v>
      </c>
      <c r="I22" s="5">
        <v>612</v>
      </c>
      <c r="J22" s="4">
        <v>1419</v>
      </c>
      <c r="K22" s="5">
        <v>22</v>
      </c>
      <c r="L22" s="4">
        <v>1794</v>
      </c>
    </row>
    <row r="23" spans="1:12" ht="23.25" thickBot="1">
      <c r="A23" s="3"/>
      <c r="B23" s="3" t="s">
        <v>5225</v>
      </c>
      <c r="C23" s="4">
        <v>3374</v>
      </c>
      <c r="D23" s="4">
        <v>1629</v>
      </c>
      <c r="E23" s="5">
        <v>524</v>
      </c>
      <c r="F23" s="5">
        <v>277</v>
      </c>
      <c r="G23" s="5">
        <v>43</v>
      </c>
      <c r="H23" s="5">
        <v>7</v>
      </c>
      <c r="I23" s="5">
        <v>749</v>
      </c>
      <c r="J23" s="4">
        <v>1600</v>
      </c>
      <c r="K23" s="5">
        <v>29</v>
      </c>
      <c r="L23" s="4">
        <v>1745</v>
      </c>
    </row>
    <row r="24" spans="1:12" ht="17.25" thickBot="1">
      <c r="A24" s="3" t="s">
        <v>5224</v>
      </c>
      <c r="B24" s="3" t="s">
        <v>36</v>
      </c>
      <c r="C24" s="4">
        <v>14549</v>
      </c>
      <c r="D24" s="4">
        <v>8263</v>
      </c>
      <c r="E24" s="4">
        <v>2901</v>
      </c>
      <c r="F24" s="4">
        <v>1453</v>
      </c>
      <c r="G24" s="5">
        <v>206</v>
      </c>
      <c r="H24" s="5">
        <v>63</v>
      </c>
      <c r="I24" s="4">
        <v>3473</v>
      </c>
      <c r="J24" s="4">
        <v>8096</v>
      </c>
      <c r="K24" s="5">
        <v>167</v>
      </c>
      <c r="L24" s="4">
        <v>6286</v>
      </c>
    </row>
    <row r="25" spans="1:12" ht="23.25" thickBot="1">
      <c r="A25" s="3"/>
      <c r="B25" s="3" t="s">
        <v>37</v>
      </c>
      <c r="C25" s="4">
        <v>2698</v>
      </c>
      <c r="D25" s="4">
        <v>2698</v>
      </c>
      <c r="E25" s="4">
        <v>1096</v>
      </c>
      <c r="F25" s="5">
        <v>386</v>
      </c>
      <c r="G25" s="5">
        <v>51</v>
      </c>
      <c r="H25" s="5">
        <v>15</v>
      </c>
      <c r="I25" s="4">
        <v>1109</v>
      </c>
      <c r="J25" s="4">
        <v>2657</v>
      </c>
      <c r="K25" s="5">
        <v>41</v>
      </c>
      <c r="L25" s="5">
        <v>0</v>
      </c>
    </row>
    <row r="26" spans="1:12" ht="23.25" thickBot="1">
      <c r="A26" s="3"/>
      <c r="B26" s="3" t="s">
        <v>5223</v>
      </c>
      <c r="C26" s="4">
        <v>2118</v>
      </c>
      <c r="D26" s="5">
        <v>839</v>
      </c>
      <c r="E26" s="5">
        <v>270</v>
      </c>
      <c r="F26" s="5">
        <v>152</v>
      </c>
      <c r="G26" s="5">
        <v>20</v>
      </c>
      <c r="H26" s="5">
        <v>10</v>
      </c>
      <c r="I26" s="5">
        <v>366</v>
      </c>
      <c r="J26" s="5">
        <v>818</v>
      </c>
      <c r="K26" s="5">
        <v>21</v>
      </c>
      <c r="L26" s="4">
        <v>1279</v>
      </c>
    </row>
    <row r="27" spans="1:12" ht="23.25" thickBot="1">
      <c r="A27" s="3"/>
      <c r="B27" s="3" t="s">
        <v>5222</v>
      </c>
      <c r="C27" s="4">
        <v>1874</v>
      </c>
      <c r="D27" s="5">
        <v>818</v>
      </c>
      <c r="E27" s="5">
        <v>212</v>
      </c>
      <c r="F27" s="5">
        <v>147</v>
      </c>
      <c r="G27" s="5">
        <v>27</v>
      </c>
      <c r="H27" s="5">
        <v>6</v>
      </c>
      <c r="I27" s="5">
        <v>408</v>
      </c>
      <c r="J27" s="5">
        <v>800</v>
      </c>
      <c r="K27" s="5">
        <v>18</v>
      </c>
      <c r="L27" s="4">
        <v>1056</v>
      </c>
    </row>
    <row r="28" spans="1:12" ht="23.25" thickBot="1">
      <c r="A28" s="3"/>
      <c r="B28" s="3" t="s">
        <v>5221</v>
      </c>
      <c r="C28" s="4">
        <v>3159</v>
      </c>
      <c r="D28" s="4">
        <v>1558</v>
      </c>
      <c r="E28" s="5">
        <v>560</v>
      </c>
      <c r="F28" s="5">
        <v>294</v>
      </c>
      <c r="G28" s="5">
        <v>41</v>
      </c>
      <c r="H28" s="5">
        <v>15</v>
      </c>
      <c r="I28" s="5">
        <v>612</v>
      </c>
      <c r="J28" s="4">
        <v>1522</v>
      </c>
      <c r="K28" s="5">
        <v>36</v>
      </c>
      <c r="L28" s="4">
        <v>1601</v>
      </c>
    </row>
    <row r="29" spans="1:12" ht="23.25" thickBot="1">
      <c r="A29" s="3"/>
      <c r="B29" s="3" t="s">
        <v>5220</v>
      </c>
      <c r="C29" s="4">
        <v>1948</v>
      </c>
      <c r="D29" s="5">
        <v>952</v>
      </c>
      <c r="E29" s="5">
        <v>297</v>
      </c>
      <c r="F29" s="5">
        <v>178</v>
      </c>
      <c r="G29" s="5">
        <v>26</v>
      </c>
      <c r="H29" s="5">
        <v>10</v>
      </c>
      <c r="I29" s="5">
        <v>411</v>
      </c>
      <c r="J29" s="5">
        <v>922</v>
      </c>
      <c r="K29" s="5">
        <v>30</v>
      </c>
      <c r="L29" s="5">
        <v>996</v>
      </c>
    </row>
    <row r="30" spans="1:12" ht="23.25" thickBot="1">
      <c r="A30" s="3"/>
      <c r="B30" s="3" t="s">
        <v>5219</v>
      </c>
      <c r="C30" s="4">
        <v>2752</v>
      </c>
      <c r="D30" s="4">
        <v>1398</v>
      </c>
      <c r="E30" s="5">
        <v>466</v>
      </c>
      <c r="F30" s="5">
        <v>296</v>
      </c>
      <c r="G30" s="5">
        <v>41</v>
      </c>
      <c r="H30" s="5">
        <v>7</v>
      </c>
      <c r="I30" s="5">
        <v>567</v>
      </c>
      <c r="J30" s="4">
        <v>1377</v>
      </c>
      <c r="K30" s="5">
        <v>21</v>
      </c>
      <c r="L30" s="4">
        <v>1354</v>
      </c>
    </row>
    <row r="31" spans="1:12" ht="17.25" thickBot="1">
      <c r="A31" s="3" t="s">
        <v>5218</v>
      </c>
      <c r="B31" s="3" t="s">
        <v>36</v>
      </c>
      <c r="C31" s="4">
        <v>14703</v>
      </c>
      <c r="D31" s="4">
        <v>9289</v>
      </c>
      <c r="E31" s="4">
        <v>3727</v>
      </c>
      <c r="F31" s="4">
        <v>1357</v>
      </c>
      <c r="G31" s="5">
        <v>277</v>
      </c>
      <c r="H31" s="5">
        <v>47</v>
      </c>
      <c r="I31" s="4">
        <v>3766</v>
      </c>
      <c r="J31" s="4">
        <v>9174</v>
      </c>
      <c r="K31" s="5">
        <v>115</v>
      </c>
      <c r="L31" s="4">
        <v>5414</v>
      </c>
    </row>
    <row r="32" spans="1:12" ht="23.25" thickBot="1">
      <c r="A32" s="3"/>
      <c r="B32" s="3" t="s">
        <v>37</v>
      </c>
      <c r="C32" s="4">
        <v>3259</v>
      </c>
      <c r="D32" s="4">
        <v>3258</v>
      </c>
      <c r="E32" s="4">
        <v>1472</v>
      </c>
      <c r="F32" s="5">
        <v>418</v>
      </c>
      <c r="G32" s="5">
        <v>85</v>
      </c>
      <c r="H32" s="5">
        <v>10</v>
      </c>
      <c r="I32" s="4">
        <v>1239</v>
      </c>
      <c r="J32" s="4">
        <v>3224</v>
      </c>
      <c r="K32" s="5">
        <v>34</v>
      </c>
      <c r="L32" s="5">
        <v>1</v>
      </c>
    </row>
    <row r="33" spans="1:12" ht="23.25" thickBot="1">
      <c r="A33" s="3"/>
      <c r="B33" s="3" t="s">
        <v>5217</v>
      </c>
      <c r="C33" s="4">
        <v>2069</v>
      </c>
      <c r="D33" s="4">
        <v>1068</v>
      </c>
      <c r="E33" s="5">
        <v>391</v>
      </c>
      <c r="F33" s="5">
        <v>143</v>
      </c>
      <c r="G33" s="5">
        <v>34</v>
      </c>
      <c r="H33" s="5">
        <v>13</v>
      </c>
      <c r="I33" s="5">
        <v>479</v>
      </c>
      <c r="J33" s="4">
        <v>1060</v>
      </c>
      <c r="K33" s="5">
        <v>8</v>
      </c>
      <c r="L33" s="4">
        <v>1001</v>
      </c>
    </row>
    <row r="34" spans="1:12" ht="23.25" thickBot="1">
      <c r="A34" s="3"/>
      <c r="B34" s="3" t="s">
        <v>5216</v>
      </c>
      <c r="C34" s="4">
        <v>3246</v>
      </c>
      <c r="D34" s="4">
        <v>1512</v>
      </c>
      <c r="E34" s="5">
        <v>540</v>
      </c>
      <c r="F34" s="5">
        <v>226</v>
      </c>
      <c r="G34" s="5">
        <v>26</v>
      </c>
      <c r="H34" s="5">
        <v>7</v>
      </c>
      <c r="I34" s="5">
        <v>695</v>
      </c>
      <c r="J34" s="4">
        <v>1494</v>
      </c>
      <c r="K34" s="5">
        <v>18</v>
      </c>
      <c r="L34" s="4">
        <v>1734</v>
      </c>
    </row>
    <row r="35" spans="1:12" ht="23.25" thickBot="1">
      <c r="A35" s="3"/>
      <c r="B35" s="3" t="s">
        <v>5215</v>
      </c>
      <c r="C35" s="4">
        <v>3404</v>
      </c>
      <c r="D35" s="4">
        <v>1852</v>
      </c>
      <c r="E35" s="5">
        <v>666</v>
      </c>
      <c r="F35" s="5">
        <v>345</v>
      </c>
      <c r="G35" s="5">
        <v>72</v>
      </c>
      <c r="H35" s="5">
        <v>9</v>
      </c>
      <c r="I35" s="5">
        <v>733</v>
      </c>
      <c r="J35" s="4">
        <v>1825</v>
      </c>
      <c r="K35" s="5">
        <v>27</v>
      </c>
      <c r="L35" s="4">
        <v>1552</v>
      </c>
    </row>
    <row r="36" spans="1:12" ht="23.25" thickBot="1">
      <c r="A36" s="3"/>
      <c r="B36" s="3" t="s">
        <v>5214</v>
      </c>
      <c r="C36" s="4">
        <v>2725</v>
      </c>
      <c r="D36" s="4">
        <v>1599</v>
      </c>
      <c r="E36" s="5">
        <v>658</v>
      </c>
      <c r="F36" s="5">
        <v>225</v>
      </c>
      <c r="G36" s="5">
        <v>60</v>
      </c>
      <c r="H36" s="5">
        <v>8</v>
      </c>
      <c r="I36" s="5">
        <v>620</v>
      </c>
      <c r="J36" s="4">
        <v>1571</v>
      </c>
      <c r="K36" s="5">
        <v>28</v>
      </c>
      <c r="L36" s="4">
        <v>1126</v>
      </c>
    </row>
    <row r="37" spans="1:12" ht="17.25" thickBot="1">
      <c r="A37" s="3" t="s">
        <v>5213</v>
      </c>
      <c r="B37" s="3" t="s">
        <v>36</v>
      </c>
      <c r="C37" s="4">
        <v>7239</v>
      </c>
      <c r="D37" s="4">
        <v>4282</v>
      </c>
      <c r="E37" s="4">
        <v>1358</v>
      </c>
      <c r="F37" s="5">
        <v>651</v>
      </c>
      <c r="G37" s="5">
        <v>90</v>
      </c>
      <c r="H37" s="5">
        <v>32</v>
      </c>
      <c r="I37" s="4">
        <v>2069</v>
      </c>
      <c r="J37" s="4">
        <v>4200</v>
      </c>
      <c r="K37" s="5">
        <v>82</v>
      </c>
      <c r="L37" s="4">
        <v>2957</v>
      </c>
    </row>
    <row r="38" spans="1:12" ht="23.25" thickBot="1">
      <c r="A38" s="3"/>
      <c r="B38" s="3" t="s">
        <v>37</v>
      </c>
      <c r="C38" s="4">
        <v>2133</v>
      </c>
      <c r="D38" s="4">
        <v>2133</v>
      </c>
      <c r="E38" s="5">
        <v>735</v>
      </c>
      <c r="F38" s="5">
        <v>276</v>
      </c>
      <c r="G38" s="5">
        <v>43</v>
      </c>
      <c r="H38" s="5">
        <v>14</v>
      </c>
      <c r="I38" s="4">
        <v>1026</v>
      </c>
      <c r="J38" s="4">
        <v>2094</v>
      </c>
      <c r="K38" s="5">
        <v>39</v>
      </c>
      <c r="L38" s="5">
        <v>0</v>
      </c>
    </row>
    <row r="39" spans="1:12" ht="23.25" thickBot="1">
      <c r="A39" s="3"/>
      <c r="B39" s="3" t="s">
        <v>5212</v>
      </c>
      <c r="C39" s="4">
        <v>2865</v>
      </c>
      <c r="D39" s="4">
        <v>1100</v>
      </c>
      <c r="E39" s="5">
        <v>301</v>
      </c>
      <c r="F39" s="5">
        <v>167</v>
      </c>
      <c r="G39" s="5">
        <v>21</v>
      </c>
      <c r="H39" s="5">
        <v>11</v>
      </c>
      <c r="I39" s="5">
        <v>574</v>
      </c>
      <c r="J39" s="4">
        <v>1074</v>
      </c>
      <c r="K39" s="5">
        <v>26</v>
      </c>
      <c r="L39" s="4">
        <v>1765</v>
      </c>
    </row>
    <row r="40" spans="1:12" ht="23.25" thickBot="1">
      <c r="A40" s="3"/>
      <c r="B40" s="3" t="s">
        <v>5211</v>
      </c>
      <c r="C40" s="4">
        <v>2241</v>
      </c>
      <c r="D40" s="4">
        <v>1049</v>
      </c>
      <c r="E40" s="5">
        <v>322</v>
      </c>
      <c r="F40" s="5">
        <v>208</v>
      </c>
      <c r="G40" s="5">
        <v>26</v>
      </c>
      <c r="H40" s="5">
        <v>7</v>
      </c>
      <c r="I40" s="5">
        <v>469</v>
      </c>
      <c r="J40" s="4">
        <v>1032</v>
      </c>
      <c r="K40" s="5">
        <v>17</v>
      </c>
      <c r="L40" s="4">
        <v>1192</v>
      </c>
    </row>
    <row r="41" spans="1:12" ht="17.25" thickBot="1">
      <c r="A41" s="3" t="s">
        <v>5210</v>
      </c>
      <c r="B41" s="3" t="s">
        <v>36</v>
      </c>
      <c r="C41" s="4">
        <v>36379</v>
      </c>
      <c r="D41" s="4">
        <v>22183</v>
      </c>
      <c r="E41" s="4">
        <v>8833</v>
      </c>
      <c r="F41" s="4">
        <v>2899</v>
      </c>
      <c r="G41" s="5">
        <v>528</v>
      </c>
      <c r="H41" s="5">
        <v>80</v>
      </c>
      <c r="I41" s="4">
        <v>9643</v>
      </c>
      <c r="J41" s="4">
        <v>21983</v>
      </c>
      <c r="K41" s="5">
        <v>200</v>
      </c>
      <c r="L41" s="4">
        <v>14196</v>
      </c>
    </row>
    <row r="42" spans="1:12" ht="23.25" thickBot="1">
      <c r="A42" s="3"/>
      <c r="B42" s="3" t="s">
        <v>37</v>
      </c>
      <c r="C42" s="4">
        <v>6716</v>
      </c>
      <c r="D42" s="4">
        <v>6715</v>
      </c>
      <c r="E42" s="4">
        <v>3102</v>
      </c>
      <c r="F42" s="5">
        <v>669</v>
      </c>
      <c r="G42" s="5">
        <v>140</v>
      </c>
      <c r="H42" s="5">
        <v>21</v>
      </c>
      <c r="I42" s="4">
        <v>2733</v>
      </c>
      <c r="J42" s="4">
        <v>6665</v>
      </c>
      <c r="K42" s="5">
        <v>50</v>
      </c>
      <c r="L42" s="5">
        <v>1</v>
      </c>
    </row>
    <row r="43" spans="1:12" ht="23.25" thickBot="1">
      <c r="A43" s="3"/>
      <c r="B43" s="3" t="s">
        <v>5209</v>
      </c>
      <c r="C43" s="4">
        <v>3195</v>
      </c>
      <c r="D43" s="4">
        <v>1490</v>
      </c>
      <c r="E43" s="5">
        <v>537</v>
      </c>
      <c r="F43" s="5">
        <v>218</v>
      </c>
      <c r="G43" s="5">
        <v>32</v>
      </c>
      <c r="H43" s="5">
        <v>7</v>
      </c>
      <c r="I43" s="5">
        <v>678</v>
      </c>
      <c r="J43" s="4">
        <v>1472</v>
      </c>
      <c r="K43" s="5">
        <v>18</v>
      </c>
      <c r="L43" s="4">
        <v>1705</v>
      </c>
    </row>
    <row r="44" spans="1:12" ht="23.25" thickBot="1">
      <c r="A44" s="3"/>
      <c r="B44" s="3" t="s">
        <v>5208</v>
      </c>
      <c r="C44" s="4">
        <v>3701</v>
      </c>
      <c r="D44" s="4">
        <v>1629</v>
      </c>
      <c r="E44" s="5">
        <v>581</v>
      </c>
      <c r="F44" s="5">
        <v>302</v>
      </c>
      <c r="G44" s="5">
        <v>42</v>
      </c>
      <c r="H44" s="5">
        <v>8</v>
      </c>
      <c r="I44" s="5">
        <v>673</v>
      </c>
      <c r="J44" s="4">
        <v>1606</v>
      </c>
      <c r="K44" s="5">
        <v>23</v>
      </c>
      <c r="L44" s="4">
        <v>2072</v>
      </c>
    </row>
    <row r="45" spans="1:12" ht="23.25" thickBot="1">
      <c r="A45" s="3"/>
      <c r="B45" s="3" t="s">
        <v>5207</v>
      </c>
      <c r="C45" s="4">
        <v>2925</v>
      </c>
      <c r="D45" s="4">
        <v>1461</v>
      </c>
      <c r="E45" s="5">
        <v>486</v>
      </c>
      <c r="F45" s="5">
        <v>240</v>
      </c>
      <c r="G45" s="5">
        <v>38</v>
      </c>
      <c r="H45" s="5">
        <v>6</v>
      </c>
      <c r="I45" s="5">
        <v>664</v>
      </c>
      <c r="J45" s="4">
        <v>1434</v>
      </c>
      <c r="K45" s="5">
        <v>27</v>
      </c>
      <c r="L45" s="4">
        <v>1464</v>
      </c>
    </row>
    <row r="46" spans="1:12" ht="23.25" thickBot="1">
      <c r="A46" s="3"/>
      <c r="B46" s="3" t="s">
        <v>5206</v>
      </c>
      <c r="C46" s="4">
        <v>3959</v>
      </c>
      <c r="D46" s="4">
        <v>1551</v>
      </c>
      <c r="E46" s="5">
        <v>561</v>
      </c>
      <c r="F46" s="5">
        <v>297</v>
      </c>
      <c r="G46" s="5">
        <v>52</v>
      </c>
      <c r="H46" s="5">
        <v>11</v>
      </c>
      <c r="I46" s="5">
        <v>609</v>
      </c>
      <c r="J46" s="4">
        <v>1530</v>
      </c>
      <c r="K46" s="5">
        <v>21</v>
      </c>
      <c r="L46" s="4">
        <v>2408</v>
      </c>
    </row>
    <row r="47" spans="1:12" ht="23.25" thickBot="1">
      <c r="A47" s="3"/>
      <c r="B47" s="3" t="s">
        <v>5205</v>
      </c>
      <c r="C47" s="4">
        <v>3517</v>
      </c>
      <c r="D47" s="4">
        <v>1923</v>
      </c>
      <c r="E47" s="5">
        <v>714</v>
      </c>
      <c r="F47" s="5">
        <v>260</v>
      </c>
      <c r="G47" s="5">
        <v>47</v>
      </c>
      <c r="H47" s="5">
        <v>6</v>
      </c>
      <c r="I47" s="5">
        <v>877</v>
      </c>
      <c r="J47" s="4">
        <v>1904</v>
      </c>
      <c r="K47" s="5">
        <v>19</v>
      </c>
      <c r="L47" s="4">
        <v>1594</v>
      </c>
    </row>
    <row r="48" spans="1:12" ht="23.25" thickBot="1">
      <c r="A48" s="3"/>
      <c r="B48" s="3" t="s">
        <v>5204</v>
      </c>
      <c r="C48" s="4">
        <v>3333</v>
      </c>
      <c r="D48" s="4">
        <v>1917</v>
      </c>
      <c r="E48" s="5">
        <v>667</v>
      </c>
      <c r="F48" s="5">
        <v>267</v>
      </c>
      <c r="G48" s="5">
        <v>49</v>
      </c>
      <c r="H48" s="5">
        <v>6</v>
      </c>
      <c r="I48" s="5">
        <v>912</v>
      </c>
      <c r="J48" s="4">
        <v>1901</v>
      </c>
      <c r="K48" s="5">
        <v>16</v>
      </c>
      <c r="L48" s="4">
        <v>1416</v>
      </c>
    </row>
    <row r="49" spans="1:12" ht="23.25" thickBot="1">
      <c r="A49" s="3"/>
      <c r="B49" s="3" t="s">
        <v>5203</v>
      </c>
      <c r="C49" s="4">
        <v>2786</v>
      </c>
      <c r="D49" s="4">
        <v>1647</v>
      </c>
      <c r="E49" s="5">
        <v>706</v>
      </c>
      <c r="F49" s="5">
        <v>180</v>
      </c>
      <c r="G49" s="5">
        <v>49</v>
      </c>
      <c r="H49" s="5">
        <v>4</v>
      </c>
      <c r="I49" s="5">
        <v>701</v>
      </c>
      <c r="J49" s="4">
        <v>1640</v>
      </c>
      <c r="K49" s="5">
        <v>7</v>
      </c>
      <c r="L49" s="4">
        <v>1139</v>
      </c>
    </row>
    <row r="50" spans="1:12" ht="23.25" thickBot="1">
      <c r="A50" s="3"/>
      <c r="B50" s="3" t="s">
        <v>5202</v>
      </c>
      <c r="C50" s="4">
        <v>3161</v>
      </c>
      <c r="D50" s="4">
        <v>1974</v>
      </c>
      <c r="E50" s="5">
        <v>758</v>
      </c>
      <c r="F50" s="5">
        <v>230</v>
      </c>
      <c r="G50" s="5">
        <v>40</v>
      </c>
      <c r="H50" s="5">
        <v>6</v>
      </c>
      <c r="I50" s="5">
        <v>934</v>
      </c>
      <c r="J50" s="4">
        <v>1968</v>
      </c>
      <c r="K50" s="5">
        <v>6</v>
      </c>
      <c r="L50" s="4">
        <v>1187</v>
      </c>
    </row>
    <row r="51" spans="1:12" ht="23.25" thickBot="1">
      <c r="A51" s="3"/>
      <c r="B51" s="3" t="s">
        <v>5201</v>
      </c>
      <c r="C51" s="4">
        <v>3086</v>
      </c>
      <c r="D51" s="4">
        <v>1876</v>
      </c>
      <c r="E51" s="5">
        <v>721</v>
      </c>
      <c r="F51" s="5">
        <v>236</v>
      </c>
      <c r="G51" s="5">
        <v>39</v>
      </c>
      <c r="H51" s="5">
        <v>5</v>
      </c>
      <c r="I51" s="5">
        <v>862</v>
      </c>
      <c r="J51" s="4">
        <v>1863</v>
      </c>
      <c r="K51" s="5">
        <v>13</v>
      </c>
      <c r="L51" s="4">
        <v>1210</v>
      </c>
    </row>
    <row r="52" spans="1:12" ht="17.25" thickBot="1">
      <c r="A52" s="3" t="s">
        <v>5200</v>
      </c>
      <c r="B52" s="3" t="s">
        <v>36</v>
      </c>
      <c r="C52" s="4">
        <v>25397</v>
      </c>
      <c r="D52" s="4">
        <v>16682</v>
      </c>
      <c r="E52" s="4">
        <v>6742</v>
      </c>
      <c r="F52" s="4">
        <v>2124</v>
      </c>
      <c r="G52" s="5">
        <v>453</v>
      </c>
      <c r="H52" s="5">
        <v>73</v>
      </c>
      <c r="I52" s="4">
        <v>7160</v>
      </c>
      <c r="J52" s="4">
        <v>16552</v>
      </c>
      <c r="K52" s="5">
        <v>130</v>
      </c>
      <c r="L52" s="4">
        <v>8715</v>
      </c>
    </row>
    <row r="53" spans="1:12" ht="23.25" thickBot="1">
      <c r="A53" s="3"/>
      <c r="B53" s="3" t="s">
        <v>37</v>
      </c>
      <c r="C53" s="4">
        <v>4805</v>
      </c>
      <c r="D53" s="4">
        <v>4803</v>
      </c>
      <c r="E53" s="4">
        <v>2327</v>
      </c>
      <c r="F53" s="5">
        <v>459</v>
      </c>
      <c r="G53" s="5">
        <v>136</v>
      </c>
      <c r="H53" s="5">
        <v>13</v>
      </c>
      <c r="I53" s="4">
        <v>1841</v>
      </c>
      <c r="J53" s="4">
        <v>4776</v>
      </c>
      <c r="K53" s="5">
        <v>27</v>
      </c>
      <c r="L53" s="5">
        <v>2</v>
      </c>
    </row>
    <row r="54" spans="1:12" ht="23.25" thickBot="1">
      <c r="A54" s="3"/>
      <c r="B54" s="3" t="s">
        <v>5199</v>
      </c>
      <c r="C54" s="4">
        <v>3577</v>
      </c>
      <c r="D54" s="4">
        <v>1962</v>
      </c>
      <c r="E54" s="5">
        <v>651</v>
      </c>
      <c r="F54" s="5">
        <v>290</v>
      </c>
      <c r="G54" s="5">
        <v>39</v>
      </c>
      <c r="H54" s="5">
        <v>18</v>
      </c>
      <c r="I54" s="5">
        <v>945</v>
      </c>
      <c r="J54" s="4">
        <v>1943</v>
      </c>
      <c r="K54" s="5">
        <v>19</v>
      </c>
      <c r="L54" s="4">
        <v>1615</v>
      </c>
    </row>
    <row r="55" spans="1:12" ht="23.25" thickBot="1">
      <c r="A55" s="3"/>
      <c r="B55" s="3" t="s">
        <v>5198</v>
      </c>
      <c r="C55" s="4">
        <v>2312</v>
      </c>
      <c r="D55" s="4">
        <v>1054</v>
      </c>
      <c r="E55" s="5">
        <v>394</v>
      </c>
      <c r="F55" s="5">
        <v>151</v>
      </c>
      <c r="G55" s="5">
        <v>29</v>
      </c>
      <c r="H55" s="5">
        <v>3</v>
      </c>
      <c r="I55" s="5">
        <v>466</v>
      </c>
      <c r="J55" s="4">
        <v>1043</v>
      </c>
      <c r="K55" s="5">
        <v>11</v>
      </c>
      <c r="L55" s="4">
        <v>1258</v>
      </c>
    </row>
    <row r="56" spans="1:12" ht="23.25" thickBot="1">
      <c r="A56" s="3"/>
      <c r="B56" s="3" t="s">
        <v>5197</v>
      </c>
      <c r="C56" s="4">
        <v>2835</v>
      </c>
      <c r="D56" s="4">
        <v>1882</v>
      </c>
      <c r="E56" s="5">
        <v>641</v>
      </c>
      <c r="F56" s="5">
        <v>230</v>
      </c>
      <c r="G56" s="5">
        <v>54</v>
      </c>
      <c r="H56" s="5">
        <v>7</v>
      </c>
      <c r="I56" s="5">
        <v>937</v>
      </c>
      <c r="J56" s="4">
        <v>1869</v>
      </c>
      <c r="K56" s="5">
        <v>13</v>
      </c>
      <c r="L56" s="5">
        <v>953</v>
      </c>
    </row>
    <row r="57" spans="1:12" ht="23.25" thickBot="1">
      <c r="A57" s="3"/>
      <c r="B57" s="3" t="s">
        <v>5196</v>
      </c>
      <c r="C57" s="4">
        <v>3172</v>
      </c>
      <c r="D57" s="4">
        <v>1739</v>
      </c>
      <c r="E57" s="5">
        <v>708</v>
      </c>
      <c r="F57" s="5">
        <v>235</v>
      </c>
      <c r="G57" s="5">
        <v>53</v>
      </c>
      <c r="H57" s="5">
        <v>10</v>
      </c>
      <c r="I57" s="5">
        <v>719</v>
      </c>
      <c r="J57" s="4">
        <v>1725</v>
      </c>
      <c r="K57" s="5">
        <v>14</v>
      </c>
      <c r="L57" s="4">
        <v>1433</v>
      </c>
    </row>
    <row r="58" spans="1:12" ht="23.25" thickBot="1">
      <c r="A58" s="3"/>
      <c r="B58" s="3" t="s">
        <v>5195</v>
      </c>
      <c r="C58" s="4">
        <v>2546</v>
      </c>
      <c r="D58" s="4">
        <v>1324</v>
      </c>
      <c r="E58" s="5">
        <v>517</v>
      </c>
      <c r="F58" s="5">
        <v>219</v>
      </c>
      <c r="G58" s="5">
        <v>49</v>
      </c>
      <c r="H58" s="5">
        <v>10</v>
      </c>
      <c r="I58" s="5">
        <v>511</v>
      </c>
      <c r="J58" s="4">
        <v>1306</v>
      </c>
      <c r="K58" s="5">
        <v>18</v>
      </c>
      <c r="L58" s="4">
        <v>1222</v>
      </c>
    </row>
    <row r="59" spans="1:12" ht="23.25" thickBot="1">
      <c r="A59" s="3"/>
      <c r="B59" s="3" t="s">
        <v>5194</v>
      </c>
      <c r="C59" s="4">
        <v>2249</v>
      </c>
      <c r="D59" s="4">
        <v>1256</v>
      </c>
      <c r="E59" s="5">
        <v>462</v>
      </c>
      <c r="F59" s="5">
        <v>201</v>
      </c>
      <c r="G59" s="5">
        <v>32</v>
      </c>
      <c r="H59" s="5">
        <v>7</v>
      </c>
      <c r="I59" s="5">
        <v>545</v>
      </c>
      <c r="J59" s="4">
        <v>1247</v>
      </c>
      <c r="K59" s="5">
        <v>9</v>
      </c>
      <c r="L59" s="5">
        <v>993</v>
      </c>
    </row>
    <row r="60" spans="1:12" ht="23.25" thickBot="1">
      <c r="A60" s="3"/>
      <c r="B60" s="3" t="s">
        <v>5193</v>
      </c>
      <c r="C60" s="4">
        <v>3901</v>
      </c>
      <c r="D60" s="4">
        <v>2662</v>
      </c>
      <c r="E60" s="4">
        <v>1042</v>
      </c>
      <c r="F60" s="5">
        <v>339</v>
      </c>
      <c r="G60" s="5">
        <v>61</v>
      </c>
      <c r="H60" s="5">
        <v>5</v>
      </c>
      <c r="I60" s="4">
        <v>1196</v>
      </c>
      <c r="J60" s="4">
        <v>2643</v>
      </c>
      <c r="K60" s="5">
        <v>19</v>
      </c>
      <c r="L60" s="4">
        <v>1239</v>
      </c>
    </row>
    <row r="61" spans="1:12" ht="17.25" thickBot="1">
      <c r="A61" s="3" t="s">
        <v>5192</v>
      </c>
      <c r="B61" s="3" t="s">
        <v>36</v>
      </c>
      <c r="C61" s="4">
        <v>15988</v>
      </c>
      <c r="D61" s="4">
        <v>10253</v>
      </c>
      <c r="E61" s="4">
        <v>3964</v>
      </c>
      <c r="F61" s="4">
        <v>1582</v>
      </c>
      <c r="G61" s="5">
        <v>382</v>
      </c>
      <c r="H61" s="5">
        <v>50</v>
      </c>
      <c r="I61" s="4">
        <v>4136</v>
      </c>
      <c r="J61" s="4">
        <v>10114</v>
      </c>
      <c r="K61" s="5">
        <v>139</v>
      </c>
      <c r="L61" s="4">
        <v>5735</v>
      </c>
    </row>
    <row r="62" spans="1:12" ht="23.25" thickBot="1">
      <c r="A62" s="3"/>
      <c r="B62" s="3" t="s">
        <v>37</v>
      </c>
      <c r="C62" s="4">
        <v>3367</v>
      </c>
      <c r="D62" s="4">
        <v>3367</v>
      </c>
      <c r="E62" s="4">
        <v>1499</v>
      </c>
      <c r="F62" s="5">
        <v>430</v>
      </c>
      <c r="G62" s="5">
        <v>110</v>
      </c>
      <c r="H62" s="5">
        <v>10</v>
      </c>
      <c r="I62" s="4">
        <v>1274</v>
      </c>
      <c r="J62" s="4">
        <v>3323</v>
      </c>
      <c r="K62" s="5">
        <v>44</v>
      </c>
      <c r="L62" s="5">
        <v>0</v>
      </c>
    </row>
    <row r="63" spans="1:12" ht="23.25" thickBot="1">
      <c r="A63" s="3"/>
      <c r="B63" s="3" t="s">
        <v>5191</v>
      </c>
      <c r="C63" s="4">
        <v>2328</v>
      </c>
      <c r="D63" s="4">
        <v>1004</v>
      </c>
      <c r="E63" s="5">
        <v>326</v>
      </c>
      <c r="F63" s="5">
        <v>184</v>
      </c>
      <c r="G63" s="5">
        <v>38</v>
      </c>
      <c r="H63" s="5">
        <v>7</v>
      </c>
      <c r="I63" s="5">
        <v>425</v>
      </c>
      <c r="J63" s="5">
        <v>980</v>
      </c>
      <c r="K63" s="5">
        <v>24</v>
      </c>
      <c r="L63" s="4">
        <v>1324</v>
      </c>
    </row>
    <row r="64" spans="1:12" ht="23.25" thickBot="1">
      <c r="A64" s="3"/>
      <c r="B64" s="3" t="s">
        <v>5190</v>
      </c>
      <c r="C64" s="4">
        <v>2163</v>
      </c>
      <c r="D64" s="5">
        <v>885</v>
      </c>
      <c r="E64" s="5">
        <v>312</v>
      </c>
      <c r="F64" s="5">
        <v>146</v>
      </c>
      <c r="G64" s="5">
        <v>20</v>
      </c>
      <c r="H64" s="5">
        <v>7</v>
      </c>
      <c r="I64" s="5">
        <v>376</v>
      </c>
      <c r="J64" s="5">
        <v>861</v>
      </c>
      <c r="K64" s="5">
        <v>24</v>
      </c>
      <c r="L64" s="4">
        <v>1278</v>
      </c>
    </row>
    <row r="65" spans="1:12" ht="23.25" thickBot="1">
      <c r="A65" s="3"/>
      <c r="B65" s="3" t="s">
        <v>5189</v>
      </c>
      <c r="C65" s="4">
        <v>2477</v>
      </c>
      <c r="D65" s="4">
        <v>1380</v>
      </c>
      <c r="E65" s="5">
        <v>484</v>
      </c>
      <c r="F65" s="5">
        <v>217</v>
      </c>
      <c r="G65" s="5">
        <v>59</v>
      </c>
      <c r="H65" s="5">
        <v>7</v>
      </c>
      <c r="I65" s="5">
        <v>600</v>
      </c>
      <c r="J65" s="4">
        <v>1367</v>
      </c>
      <c r="K65" s="5">
        <v>13</v>
      </c>
      <c r="L65" s="4">
        <v>1097</v>
      </c>
    </row>
    <row r="66" spans="1:12" ht="23.25" thickBot="1">
      <c r="A66" s="3"/>
      <c r="B66" s="3" t="s">
        <v>5188</v>
      </c>
      <c r="C66" s="4">
        <v>2794</v>
      </c>
      <c r="D66" s="4">
        <v>1807</v>
      </c>
      <c r="E66" s="5">
        <v>640</v>
      </c>
      <c r="F66" s="5">
        <v>326</v>
      </c>
      <c r="G66" s="5">
        <v>76</v>
      </c>
      <c r="H66" s="5">
        <v>13</v>
      </c>
      <c r="I66" s="5">
        <v>737</v>
      </c>
      <c r="J66" s="4">
        <v>1792</v>
      </c>
      <c r="K66" s="5">
        <v>15</v>
      </c>
      <c r="L66" s="5">
        <v>987</v>
      </c>
    </row>
    <row r="67" spans="1:12" ht="23.25" thickBot="1">
      <c r="A67" s="3"/>
      <c r="B67" s="3" t="s">
        <v>5187</v>
      </c>
      <c r="C67" s="4">
        <v>2859</v>
      </c>
      <c r="D67" s="4">
        <v>1810</v>
      </c>
      <c r="E67" s="5">
        <v>703</v>
      </c>
      <c r="F67" s="5">
        <v>279</v>
      </c>
      <c r="G67" s="5">
        <v>79</v>
      </c>
      <c r="H67" s="5">
        <v>6</v>
      </c>
      <c r="I67" s="5">
        <v>724</v>
      </c>
      <c r="J67" s="4">
        <v>1791</v>
      </c>
      <c r="K67" s="5">
        <v>19</v>
      </c>
      <c r="L67" s="4">
        <v>1049</v>
      </c>
    </row>
    <row r="68" spans="1:12" ht="17.25" thickBot="1">
      <c r="A68" s="3" t="s">
        <v>5186</v>
      </c>
      <c r="B68" s="3" t="s">
        <v>36</v>
      </c>
      <c r="C68" s="4">
        <v>12838</v>
      </c>
      <c r="D68" s="4">
        <v>8530</v>
      </c>
      <c r="E68" s="4">
        <v>3462</v>
      </c>
      <c r="F68" s="4">
        <v>1546</v>
      </c>
      <c r="G68" s="5">
        <v>198</v>
      </c>
      <c r="H68" s="5">
        <v>39</v>
      </c>
      <c r="I68" s="4">
        <v>3205</v>
      </c>
      <c r="J68" s="4">
        <v>8450</v>
      </c>
      <c r="K68" s="5">
        <v>80</v>
      </c>
      <c r="L68" s="4">
        <v>4308</v>
      </c>
    </row>
    <row r="69" spans="1:12" ht="23.25" thickBot="1">
      <c r="A69" s="3"/>
      <c r="B69" s="3" t="s">
        <v>37</v>
      </c>
      <c r="C69" s="4">
        <v>3285</v>
      </c>
      <c r="D69" s="4">
        <v>3285</v>
      </c>
      <c r="E69" s="4">
        <v>1499</v>
      </c>
      <c r="F69" s="5">
        <v>522</v>
      </c>
      <c r="G69" s="5">
        <v>64</v>
      </c>
      <c r="H69" s="5">
        <v>15</v>
      </c>
      <c r="I69" s="4">
        <v>1164</v>
      </c>
      <c r="J69" s="4">
        <v>3264</v>
      </c>
      <c r="K69" s="5">
        <v>21</v>
      </c>
      <c r="L69" s="5">
        <v>0</v>
      </c>
    </row>
    <row r="70" spans="1:12" ht="17.25" thickBot="1">
      <c r="A70" s="3"/>
      <c r="B70" s="3" t="s">
        <v>5185</v>
      </c>
      <c r="C70" s="4">
        <v>2411</v>
      </c>
      <c r="D70" s="4">
        <v>1465</v>
      </c>
      <c r="E70" s="5">
        <v>442</v>
      </c>
      <c r="F70" s="5">
        <v>261</v>
      </c>
      <c r="G70" s="5">
        <v>34</v>
      </c>
      <c r="H70" s="5">
        <v>4</v>
      </c>
      <c r="I70" s="5">
        <v>707</v>
      </c>
      <c r="J70" s="4">
        <v>1448</v>
      </c>
      <c r="K70" s="5">
        <v>17</v>
      </c>
      <c r="L70" s="5">
        <v>946</v>
      </c>
    </row>
    <row r="71" spans="1:12" ht="17.25" thickBot="1">
      <c r="A71" s="3"/>
      <c r="B71" s="3" t="s">
        <v>5184</v>
      </c>
      <c r="C71" s="4">
        <v>2118</v>
      </c>
      <c r="D71" s="4">
        <v>1041</v>
      </c>
      <c r="E71" s="5">
        <v>395</v>
      </c>
      <c r="F71" s="5">
        <v>216</v>
      </c>
      <c r="G71" s="5">
        <v>25</v>
      </c>
      <c r="H71" s="5">
        <v>8</v>
      </c>
      <c r="I71" s="5">
        <v>386</v>
      </c>
      <c r="J71" s="4">
        <v>1030</v>
      </c>
      <c r="K71" s="5">
        <v>11</v>
      </c>
      <c r="L71" s="4">
        <v>1077</v>
      </c>
    </row>
    <row r="72" spans="1:12" ht="17.25" thickBot="1">
      <c r="A72" s="3"/>
      <c r="B72" s="3" t="s">
        <v>5183</v>
      </c>
      <c r="C72" s="4">
        <v>2112</v>
      </c>
      <c r="D72" s="4">
        <v>1256</v>
      </c>
      <c r="E72" s="5">
        <v>444</v>
      </c>
      <c r="F72" s="5">
        <v>257</v>
      </c>
      <c r="G72" s="5">
        <v>22</v>
      </c>
      <c r="H72" s="5">
        <v>2</v>
      </c>
      <c r="I72" s="5">
        <v>519</v>
      </c>
      <c r="J72" s="4">
        <v>1244</v>
      </c>
      <c r="K72" s="5">
        <v>12</v>
      </c>
      <c r="L72" s="5">
        <v>856</v>
      </c>
    </row>
    <row r="73" spans="1:12" ht="17.25" thickBot="1">
      <c r="A73" s="3"/>
      <c r="B73" s="3" t="s">
        <v>5182</v>
      </c>
      <c r="C73" s="4">
        <v>2912</v>
      </c>
      <c r="D73" s="4">
        <v>1483</v>
      </c>
      <c r="E73" s="5">
        <v>682</v>
      </c>
      <c r="F73" s="5">
        <v>290</v>
      </c>
      <c r="G73" s="5">
        <v>53</v>
      </c>
      <c r="H73" s="5">
        <v>10</v>
      </c>
      <c r="I73" s="5">
        <v>429</v>
      </c>
      <c r="J73" s="4">
        <v>1464</v>
      </c>
      <c r="K73" s="5">
        <v>19</v>
      </c>
      <c r="L73" s="4">
        <v>1429</v>
      </c>
    </row>
    <row r="74" spans="1:12" ht="17.25" thickBot="1">
      <c r="A74" s="3" t="s">
        <v>5181</v>
      </c>
      <c r="B74" s="3" t="s">
        <v>36</v>
      </c>
      <c r="C74" s="4">
        <v>11627</v>
      </c>
      <c r="D74" s="4">
        <v>5797</v>
      </c>
      <c r="E74" s="4">
        <v>2435</v>
      </c>
      <c r="F74" s="4">
        <v>1044</v>
      </c>
      <c r="G74" s="5">
        <v>175</v>
      </c>
      <c r="H74" s="5">
        <v>39</v>
      </c>
      <c r="I74" s="4">
        <v>2018</v>
      </c>
      <c r="J74" s="4">
        <v>5711</v>
      </c>
      <c r="K74" s="5">
        <v>86</v>
      </c>
      <c r="L74" s="4">
        <v>5830</v>
      </c>
    </row>
    <row r="75" spans="1:12" ht="23.25" thickBot="1">
      <c r="A75" s="3"/>
      <c r="B75" s="3" t="s">
        <v>37</v>
      </c>
      <c r="C75" s="4">
        <v>2424</v>
      </c>
      <c r="D75" s="4">
        <v>2424</v>
      </c>
      <c r="E75" s="4">
        <v>1095</v>
      </c>
      <c r="F75" s="5">
        <v>340</v>
      </c>
      <c r="G75" s="5">
        <v>73</v>
      </c>
      <c r="H75" s="5">
        <v>13</v>
      </c>
      <c r="I75" s="5">
        <v>865</v>
      </c>
      <c r="J75" s="4">
        <v>2386</v>
      </c>
      <c r="K75" s="5">
        <v>38</v>
      </c>
      <c r="L75" s="5">
        <v>0</v>
      </c>
    </row>
    <row r="76" spans="1:12" ht="17.25" thickBot="1">
      <c r="A76" s="3"/>
      <c r="B76" s="3" t="s">
        <v>5180</v>
      </c>
      <c r="C76" s="4">
        <v>3229</v>
      </c>
      <c r="D76" s="4">
        <v>1067</v>
      </c>
      <c r="E76" s="5">
        <v>430</v>
      </c>
      <c r="F76" s="5">
        <v>205</v>
      </c>
      <c r="G76" s="5">
        <v>27</v>
      </c>
      <c r="H76" s="5">
        <v>7</v>
      </c>
      <c r="I76" s="5">
        <v>386</v>
      </c>
      <c r="J76" s="4">
        <v>1055</v>
      </c>
      <c r="K76" s="5">
        <v>12</v>
      </c>
      <c r="L76" s="4">
        <v>2162</v>
      </c>
    </row>
    <row r="77" spans="1:12" ht="17.25" thickBot="1">
      <c r="A77" s="3"/>
      <c r="B77" s="3" t="s">
        <v>5179</v>
      </c>
      <c r="C77" s="4">
        <v>2944</v>
      </c>
      <c r="D77" s="4">
        <v>1196</v>
      </c>
      <c r="E77" s="5">
        <v>490</v>
      </c>
      <c r="F77" s="5">
        <v>251</v>
      </c>
      <c r="G77" s="5">
        <v>41</v>
      </c>
      <c r="H77" s="5">
        <v>12</v>
      </c>
      <c r="I77" s="5">
        <v>380</v>
      </c>
      <c r="J77" s="4">
        <v>1174</v>
      </c>
      <c r="K77" s="5">
        <v>22</v>
      </c>
      <c r="L77" s="4">
        <v>1748</v>
      </c>
    </row>
    <row r="78" spans="1:12" ht="17.25" thickBot="1">
      <c r="A78" s="3"/>
      <c r="B78" s="3" t="s">
        <v>5178</v>
      </c>
      <c r="C78" s="4">
        <v>3030</v>
      </c>
      <c r="D78" s="4">
        <v>1110</v>
      </c>
      <c r="E78" s="5">
        <v>420</v>
      </c>
      <c r="F78" s="5">
        <v>248</v>
      </c>
      <c r="G78" s="5">
        <v>34</v>
      </c>
      <c r="H78" s="5">
        <v>7</v>
      </c>
      <c r="I78" s="5">
        <v>387</v>
      </c>
      <c r="J78" s="4">
        <v>1096</v>
      </c>
      <c r="K78" s="5">
        <v>14</v>
      </c>
      <c r="L78" s="4">
        <v>1920</v>
      </c>
    </row>
    <row r="79" spans="1:12" ht="23.25" thickBot="1">
      <c r="A79" s="3" t="s">
        <v>97</v>
      </c>
      <c r="B79" s="3"/>
      <c r="C79" s="5">
        <v>0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5">
        <v>1</v>
      </c>
      <c r="J79" s="5">
        <v>1</v>
      </c>
      <c r="K79" s="5">
        <v>0</v>
      </c>
      <c r="L79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76D6A-9428-4B23-AA53-5B26C88B2515}">
  <sheetPr>
    <tabColor theme="7" tint="0.59999389629810485"/>
  </sheetPr>
  <dimension ref="A1:X6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12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19</v>
      </c>
      <c r="H2" s="45" t="s">
        <v>29</v>
      </c>
      <c r="I2" s="13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4" t="s">
        <v>5289</v>
      </c>
      <c r="F3" s="14" t="s">
        <v>5288</v>
      </c>
      <c r="G3" s="14" t="s">
        <v>5287</v>
      </c>
      <c r="H3" s="44"/>
      <c r="I3" s="14"/>
      <c r="J3" s="44"/>
      <c r="U3" t="s">
        <v>3</v>
      </c>
      <c r="V3" t="str">
        <f t="shared" si="0"/>
        <v>박찬대</v>
      </c>
      <c r="W3" t="str">
        <f t="shared" si="0"/>
        <v>정승연</v>
      </c>
      <c r="X3" t="str">
        <f t="shared" si="0"/>
        <v>주진영</v>
      </c>
    </row>
    <row r="4" spans="1:24" ht="17.25" thickBot="1">
      <c r="A4" s="3" t="s">
        <v>30</v>
      </c>
      <c r="B4" s="3"/>
      <c r="C4" s="4">
        <v>124956</v>
      </c>
      <c r="D4" s="4">
        <v>80926</v>
      </c>
      <c r="E4" s="4">
        <v>45479</v>
      </c>
      <c r="F4" s="4">
        <v>33646</v>
      </c>
      <c r="G4" s="5">
        <v>832</v>
      </c>
      <c r="H4" s="4">
        <v>79957</v>
      </c>
      <c r="I4" s="5">
        <v>969</v>
      </c>
      <c r="J4" s="4">
        <v>44030</v>
      </c>
      <c r="V4" s="8"/>
      <c r="W4" s="8"/>
      <c r="X4" s="8"/>
    </row>
    <row r="5" spans="1:24" ht="23.25" thickBot="1">
      <c r="A5" s="3" t="s">
        <v>31</v>
      </c>
      <c r="B5" s="3"/>
      <c r="C5" s="5">
        <v>291</v>
      </c>
      <c r="D5" s="5">
        <v>270</v>
      </c>
      <c r="E5" s="5">
        <v>122</v>
      </c>
      <c r="F5" s="5">
        <v>116</v>
      </c>
      <c r="G5" s="5">
        <v>16</v>
      </c>
      <c r="H5" s="5">
        <v>254</v>
      </c>
      <c r="I5" s="5">
        <v>16</v>
      </c>
      <c r="J5" s="5">
        <v>21</v>
      </c>
      <c r="T5" t="s">
        <v>2929</v>
      </c>
      <c r="U5">
        <f>SUMIF($A:$A,"합계",D:D)</f>
        <v>80926</v>
      </c>
      <c r="V5">
        <f>SUMIF($A:$A,"합계",E:E)</f>
        <v>45479</v>
      </c>
      <c r="W5">
        <f>SUMIF($A:$A,"합계",F:F)</f>
        <v>33646</v>
      </c>
      <c r="X5">
        <f>SUMIF($A:$A,"합계",G:G)</f>
        <v>832</v>
      </c>
    </row>
    <row r="6" spans="1:24" ht="23.25" thickBot="1">
      <c r="A6" s="3" t="s">
        <v>32</v>
      </c>
      <c r="B6" s="3"/>
      <c r="C6" s="4">
        <v>7069</v>
      </c>
      <c r="D6" s="4">
        <v>7067</v>
      </c>
      <c r="E6" s="4">
        <v>4519</v>
      </c>
      <c r="F6" s="4">
        <v>2309</v>
      </c>
      <c r="G6" s="5">
        <v>95</v>
      </c>
      <c r="H6" s="4">
        <v>6923</v>
      </c>
      <c r="I6" s="5">
        <v>144</v>
      </c>
      <c r="J6" s="5">
        <v>2</v>
      </c>
      <c r="T6" t="s">
        <v>2930</v>
      </c>
      <c r="U6">
        <f>U5-U7</f>
        <v>47516</v>
      </c>
      <c r="V6">
        <f>V5-V7</f>
        <v>24690</v>
      </c>
      <c r="W6">
        <f>W5-W7</f>
        <v>21669</v>
      </c>
      <c r="X6">
        <f>X5-X7</f>
        <v>547</v>
      </c>
    </row>
    <row r="7" spans="1:24" ht="23.25" thickBot="1">
      <c r="A7" s="3" t="s">
        <v>33</v>
      </c>
      <c r="B7" s="3"/>
      <c r="C7" s="5">
        <v>409</v>
      </c>
      <c r="D7" s="5">
        <v>113</v>
      </c>
      <c r="E7" s="5">
        <v>82</v>
      </c>
      <c r="F7" s="5">
        <v>28</v>
      </c>
      <c r="G7" s="5">
        <v>0</v>
      </c>
      <c r="H7" s="5">
        <v>110</v>
      </c>
      <c r="I7" s="5">
        <v>3</v>
      </c>
      <c r="J7" s="5">
        <v>296</v>
      </c>
      <c r="T7" t="s">
        <v>2931</v>
      </c>
      <c r="U7">
        <f>U11+U10+U9</f>
        <v>33410</v>
      </c>
      <c r="V7">
        <f>V11+V10+V9</f>
        <v>20789</v>
      </c>
      <c r="W7">
        <f>W11+W10+W9</f>
        <v>11977</v>
      </c>
      <c r="X7">
        <f>X11+X10+X9</f>
        <v>285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5286</v>
      </c>
      <c r="B9" s="3" t="s">
        <v>36</v>
      </c>
      <c r="C9" s="4">
        <v>16814</v>
      </c>
      <c r="D9" s="4">
        <v>10703</v>
      </c>
      <c r="E9" s="4">
        <v>5952</v>
      </c>
      <c r="F9" s="4">
        <v>4527</v>
      </c>
      <c r="G9" s="5">
        <v>104</v>
      </c>
      <c r="H9" s="4">
        <v>10583</v>
      </c>
      <c r="I9" s="5">
        <v>120</v>
      </c>
      <c r="J9" s="4">
        <v>6111</v>
      </c>
      <c r="T9" t="s">
        <v>2934</v>
      </c>
      <c r="U9">
        <f>SUMIF($A:$A,"거소·선상투표",D:D)+SUMIF($A:$A,"국외부재자투표",D:D)+SUMIF($A:$A,"국외부재자투표(공관)",D:D)</f>
        <v>384</v>
      </c>
      <c r="V9">
        <f t="shared" ref="V9:X11" si="1">SUMIF($A:$A,"거소·선상투표",E:E)+SUMIF($A:$A,"국외부재자투표",E:E)+SUMIF($A:$A,"국외부재자투표(공관)",E:E)</f>
        <v>205</v>
      </c>
      <c r="W9">
        <f t="shared" si="1"/>
        <v>144</v>
      </c>
      <c r="X9">
        <f t="shared" si="1"/>
        <v>16</v>
      </c>
    </row>
    <row r="10" spans="1:24" ht="23.25" thickBot="1">
      <c r="A10" s="3"/>
      <c r="B10" s="3" t="s">
        <v>37</v>
      </c>
      <c r="C10" s="4">
        <v>3550</v>
      </c>
      <c r="D10" s="4">
        <v>3550</v>
      </c>
      <c r="E10" s="4">
        <v>2141</v>
      </c>
      <c r="F10" s="4">
        <v>1352</v>
      </c>
      <c r="G10" s="5">
        <v>29</v>
      </c>
      <c r="H10" s="4">
        <v>3522</v>
      </c>
      <c r="I10" s="5">
        <v>28</v>
      </c>
      <c r="J10" s="5">
        <v>0</v>
      </c>
      <c r="T10" t="s">
        <v>2932</v>
      </c>
      <c r="U10">
        <f>SUMIF($B:$B,"관내사전투표",D:D)</f>
        <v>25959</v>
      </c>
      <c r="V10">
        <f t="shared" ref="V10:X12" si="2">SUMIF($B:$B,"관내사전투표",E:E)</f>
        <v>16065</v>
      </c>
      <c r="W10">
        <f t="shared" si="2"/>
        <v>9524</v>
      </c>
      <c r="X10">
        <f t="shared" si="2"/>
        <v>174</v>
      </c>
    </row>
    <row r="11" spans="1:24" ht="23.25" thickBot="1">
      <c r="A11" s="3"/>
      <c r="B11" s="3" t="s">
        <v>5285</v>
      </c>
      <c r="C11" s="4">
        <v>2452</v>
      </c>
      <c r="D11" s="4">
        <v>1167</v>
      </c>
      <c r="E11" s="5">
        <v>576</v>
      </c>
      <c r="F11" s="5">
        <v>546</v>
      </c>
      <c r="G11" s="5">
        <v>24</v>
      </c>
      <c r="H11" s="4">
        <v>1146</v>
      </c>
      <c r="I11" s="5">
        <v>21</v>
      </c>
      <c r="J11" s="4">
        <v>1285</v>
      </c>
      <c r="T11" t="s">
        <v>2933</v>
      </c>
      <c r="U11">
        <f>SUMIF($A:$A,"관외사전투표",D:D)</f>
        <v>7067</v>
      </c>
      <c r="V11">
        <f t="shared" ref="V11:X13" si="3">SUMIF($A:$A,"관외사전투표",E:E)</f>
        <v>4519</v>
      </c>
      <c r="W11">
        <f t="shared" si="3"/>
        <v>2309</v>
      </c>
      <c r="X11">
        <f t="shared" si="3"/>
        <v>95</v>
      </c>
    </row>
    <row r="12" spans="1:24" ht="23.25" thickBot="1">
      <c r="A12" s="3"/>
      <c r="B12" s="3" t="s">
        <v>5284</v>
      </c>
      <c r="C12" s="4">
        <v>1928</v>
      </c>
      <c r="D12" s="5">
        <v>929</v>
      </c>
      <c r="E12" s="5">
        <v>490</v>
      </c>
      <c r="F12" s="5">
        <v>408</v>
      </c>
      <c r="G12" s="5">
        <v>16</v>
      </c>
      <c r="H12" s="5">
        <v>914</v>
      </c>
      <c r="I12" s="5">
        <v>15</v>
      </c>
      <c r="J12" s="5">
        <v>999</v>
      </c>
    </row>
    <row r="13" spans="1:24" ht="23.25" thickBot="1">
      <c r="A13" s="3"/>
      <c r="B13" s="3" t="s">
        <v>5283</v>
      </c>
      <c r="C13" s="4">
        <v>3306</v>
      </c>
      <c r="D13" s="4">
        <v>1941</v>
      </c>
      <c r="E13" s="5">
        <v>962</v>
      </c>
      <c r="F13" s="5">
        <v>943</v>
      </c>
      <c r="G13" s="5">
        <v>10</v>
      </c>
      <c r="H13" s="4">
        <v>1915</v>
      </c>
      <c r="I13" s="5">
        <v>26</v>
      </c>
      <c r="J13" s="4">
        <v>1365</v>
      </c>
    </row>
    <row r="14" spans="1:24" ht="23.25" thickBot="1">
      <c r="A14" s="3"/>
      <c r="B14" s="3" t="s">
        <v>5282</v>
      </c>
      <c r="C14" s="4">
        <v>2716</v>
      </c>
      <c r="D14" s="4">
        <v>1421</v>
      </c>
      <c r="E14" s="5">
        <v>814</v>
      </c>
      <c r="F14" s="5">
        <v>580</v>
      </c>
      <c r="G14" s="5">
        <v>11</v>
      </c>
      <c r="H14" s="4">
        <v>1405</v>
      </c>
      <c r="I14" s="5">
        <v>16</v>
      </c>
      <c r="J14" s="4">
        <v>1295</v>
      </c>
      <c r="U14" s="8"/>
      <c r="V14" s="8"/>
      <c r="W14" s="8"/>
      <c r="X14" s="8"/>
    </row>
    <row r="15" spans="1:24" ht="23.25" thickBot="1">
      <c r="A15" s="3"/>
      <c r="B15" s="3" t="s">
        <v>5281</v>
      </c>
      <c r="C15" s="4">
        <v>2862</v>
      </c>
      <c r="D15" s="4">
        <v>1695</v>
      </c>
      <c r="E15" s="5">
        <v>969</v>
      </c>
      <c r="F15" s="5">
        <v>698</v>
      </c>
      <c r="G15" s="5">
        <v>14</v>
      </c>
      <c r="H15" s="4">
        <v>1681</v>
      </c>
      <c r="I15" s="5">
        <v>14</v>
      </c>
      <c r="J15" s="4">
        <v>1167</v>
      </c>
      <c r="U15" s="8"/>
      <c r="V15" s="8"/>
      <c r="W15" s="8"/>
      <c r="X15" s="8"/>
    </row>
    <row r="16" spans="1:24" ht="17.25" thickBot="1">
      <c r="A16" s="3" t="s">
        <v>5280</v>
      </c>
      <c r="B16" s="3" t="s">
        <v>36</v>
      </c>
      <c r="C16" s="4">
        <v>15057</v>
      </c>
      <c r="D16" s="4">
        <v>9176</v>
      </c>
      <c r="E16" s="4">
        <v>4868</v>
      </c>
      <c r="F16" s="4">
        <v>4115</v>
      </c>
      <c r="G16" s="5">
        <v>92</v>
      </c>
      <c r="H16" s="4">
        <v>9075</v>
      </c>
      <c r="I16" s="5">
        <v>101</v>
      </c>
      <c r="J16" s="4">
        <v>5881</v>
      </c>
    </row>
    <row r="17" spans="1:10" ht="23.25" thickBot="1">
      <c r="A17" s="3"/>
      <c r="B17" s="3" t="s">
        <v>37</v>
      </c>
      <c r="C17" s="4">
        <v>3262</v>
      </c>
      <c r="D17" s="4">
        <v>3262</v>
      </c>
      <c r="E17" s="4">
        <v>1928</v>
      </c>
      <c r="F17" s="4">
        <v>1289</v>
      </c>
      <c r="G17" s="5">
        <v>23</v>
      </c>
      <c r="H17" s="4">
        <v>3240</v>
      </c>
      <c r="I17" s="5">
        <v>22</v>
      </c>
      <c r="J17" s="5">
        <v>0</v>
      </c>
    </row>
    <row r="18" spans="1:10" ht="17.25" thickBot="1">
      <c r="A18" s="3"/>
      <c r="B18" s="3" t="s">
        <v>5279</v>
      </c>
      <c r="C18" s="4">
        <v>2170</v>
      </c>
      <c r="D18" s="4">
        <v>1110</v>
      </c>
      <c r="E18" s="5">
        <v>613</v>
      </c>
      <c r="F18" s="5">
        <v>476</v>
      </c>
      <c r="G18" s="5">
        <v>8</v>
      </c>
      <c r="H18" s="4">
        <v>1097</v>
      </c>
      <c r="I18" s="5">
        <v>13</v>
      </c>
      <c r="J18" s="4">
        <v>1060</v>
      </c>
    </row>
    <row r="19" spans="1:10" ht="17.25" thickBot="1">
      <c r="A19" s="3"/>
      <c r="B19" s="3" t="s">
        <v>5278</v>
      </c>
      <c r="C19" s="4">
        <v>2488</v>
      </c>
      <c r="D19" s="4">
        <v>1497</v>
      </c>
      <c r="E19" s="5">
        <v>717</v>
      </c>
      <c r="F19" s="5">
        <v>756</v>
      </c>
      <c r="G19" s="5">
        <v>12</v>
      </c>
      <c r="H19" s="4">
        <v>1485</v>
      </c>
      <c r="I19" s="5">
        <v>12</v>
      </c>
      <c r="J19" s="5">
        <v>991</v>
      </c>
    </row>
    <row r="20" spans="1:10" ht="17.25" thickBot="1">
      <c r="A20" s="3"/>
      <c r="B20" s="3" t="s">
        <v>5277</v>
      </c>
      <c r="C20" s="4">
        <v>3020</v>
      </c>
      <c r="D20" s="4">
        <v>1593</v>
      </c>
      <c r="E20" s="5">
        <v>783</v>
      </c>
      <c r="F20" s="5">
        <v>759</v>
      </c>
      <c r="G20" s="5">
        <v>25</v>
      </c>
      <c r="H20" s="4">
        <v>1567</v>
      </c>
      <c r="I20" s="5">
        <v>26</v>
      </c>
      <c r="J20" s="4">
        <v>1427</v>
      </c>
    </row>
    <row r="21" spans="1:10" ht="17.25" thickBot="1">
      <c r="A21" s="3"/>
      <c r="B21" s="3" t="s">
        <v>5276</v>
      </c>
      <c r="C21" s="4">
        <v>1848</v>
      </c>
      <c r="D21" s="5">
        <v>641</v>
      </c>
      <c r="E21" s="5">
        <v>287</v>
      </c>
      <c r="F21" s="5">
        <v>339</v>
      </c>
      <c r="G21" s="5">
        <v>9</v>
      </c>
      <c r="H21" s="5">
        <v>635</v>
      </c>
      <c r="I21" s="5">
        <v>6</v>
      </c>
      <c r="J21" s="4">
        <v>1207</v>
      </c>
    </row>
    <row r="22" spans="1:10" ht="17.25" thickBot="1">
      <c r="A22" s="3"/>
      <c r="B22" s="3" t="s">
        <v>5275</v>
      </c>
      <c r="C22" s="4">
        <v>2269</v>
      </c>
      <c r="D22" s="4">
        <v>1073</v>
      </c>
      <c r="E22" s="5">
        <v>540</v>
      </c>
      <c r="F22" s="5">
        <v>496</v>
      </c>
      <c r="G22" s="5">
        <v>15</v>
      </c>
      <c r="H22" s="4">
        <v>1051</v>
      </c>
      <c r="I22" s="5">
        <v>22</v>
      </c>
      <c r="J22" s="4">
        <v>1196</v>
      </c>
    </row>
    <row r="23" spans="1:10" ht="17.25" thickBot="1">
      <c r="A23" s="3" t="s">
        <v>5274</v>
      </c>
      <c r="B23" s="3" t="s">
        <v>36</v>
      </c>
      <c r="C23" s="4">
        <v>17544</v>
      </c>
      <c r="D23" s="4">
        <v>9694</v>
      </c>
      <c r="E23" s="4">
        <v>5349</v>
      </c>
      <c r="F23" s="4">
        <v>4167</v>
      </c>
      <c r="G23" s="5">
        <v>92</v>
      </c>
      <c r="H23" s="4">
        <v>9608</v>
      </c>
      <c r="I23" s="5">
        <v>86</v>
      </c>
      <c r="J23" s="4">
        <v>7850</v>
      </c>
    </row>
    <row r="24" spans="1:10" ht="23.25" thickBot="1">
      <c r="A24" s="3"/>
      <c r="B24" s="3" t="s">
        <v>37</v>
      </c>
      <c r="C24" s="4">
        <v>3816</v>
      </c>
      <c r="D24" s="4">
        <v>3816</v>
      </c>
      <c r="E24" s="4">
        <v>2362</v>
      </c>
      <c r="F24" s="4">
        <v>1403</v>
      </c>
      <c r="G24" s="5">
        <v>26</v>
      </c>
      <c r="H24" s="4">
        <v>3791</v>
      </c>
      <c r="I24" s="5">
        <v>25</v>
      </c>
      <c r="J24" s="5">
        <v>0</v>
      </c>
    </row>
    <row r="25" spans="1:10" ht="23.25" thickBot="1">
      <c r="A25" s="3"/>
      <c r="B25" s="3" t="s">
        <v>5273</v>
      </c>
      <c r="C25" s="4">
        <v>2477</v>
      </c>
      <c r="D25" s="4">
        <v>1200</v>
      </c>
      <c r="E25" s="5">
        <v>648</v>
      </c>
      <c r="F25" s="5">
        <v>532</v>
      </c>
      <c r="G25" s="5">
        <v>9</v>
      </c>
      <c r="H25" s="4">
        <v>1189</v>
      </c>
      <c r="I25" s="5">
        <v>11</v>
      </c>
      <c r="J25" s="4">
        <v>1277</v>
      </c>
    </row>
    <row r="26" spans="1:10" ht="23.25" thickBot="1">
      <c r="A26" s="3"/>
      <c r="B26" s="3" t="s">
        <v>5272</v>
      </c>
      <c r="C26" s="4">
        <v>2323</v>
      </c>
      <c r="D26" s="4">
        <v>1209</v>
      </c>
      <c r="E26" s="5">
        <v>663</v>
      </c>
      <c r="F26" s="5">
        <v>523</v>
      </c>
      <c r="G26" s="5">
        <v>11</v>
      </c>
      <c r="H26" s="4">
        <v>1197</v>
      </c>
      <c r="I26" s="5">
        <v>12</v>
      </c>
      <c r="J26" s="4">
        <v>1114</v>
      </c>
    </row>
    <row r="27" spans="1:10" ht="23.25" thickBot="1">
      <c r="A27" s="3"/>
      <c r="B27" s="3" t="s">
        <v>5271</v>
      </c>
      <c r="C27" s="4">
        <v>2393</v>
      </c>
      <c r="D27" s="4">
        <v>1270</v>
      </c>
      <c r="E27" s="5">
        <v>625</v>
      </c>
      <c r="F27" s="5">
        <v>617</v>
      </c>
      <c r="G27" s="5">
        <v>13</v>
      </c>
      <c r="H27" s="4">
        <v>1255</v>
      </c>
      <c r="I27" s="5">
        <v>15</v>
      </c>
      <c r="J27" s="4">
        <v>1123</v>
      </c>
    </row>
    <row r="28" spans="1:10" ht="23.25" thickBot="1">
      <c r="A28" s="3"/>
      <c r="B28" s="3" t="s">
        <v>5270</v>
      </c>
      <c r="C28" s="4">
        <v>2357</v>
      </c>
      <c r="D28" s="5">
        <v>622</v>
      </c>
      <c r="E28" s="5">
        <v>289</v>
      </c>
      <c r="F28" s="5">
        <v>312</v>
      </c>
      <c r="G28" s="5">
        <v>17</v>
      </c>
      <c r="H28" s="5">
        <v>618</v>
      </c>
      <c r="I28" s="5">
        <v>4</v>
      </c>
      <c r="J28" s="4">
        <v>1735</v>
      </c>
    </row>
    <row r="29" spans="1:10" ht="23.25" thickBot="1">
      <c r="A29" s="3"/>
      <c r="B29" s="3" t="s">
        <v>5269</v>
      </c>
      <c r="C29" s="4">
        <v>2168</v>
      </c>
      <c r="D29" s="5">
        <v>887</v>
      </c>
      <c r="E29" s="5">
        <v>437</v>
      </c>
      <c r="F29" s="5">
        <v>444</v>
      </c>
      <c r="G29" s="5">
        <v>3</v>
      </c>
      <c r="H29" s="5">
        <v>884</v>
      </c>
      <c r="I29" s="5">
        <v>3</v>
      </c>
      <c r="J29" s="4">
        <v>1281</v>
      </c>
    </row>
    <row r="30" spans="1:10" ht="23.25" thickBot="1">
      <c r="A30" s="3"/>
      <c r="B30" s="3" t="s">
        <v>5268</v>
      </c>
      <c r="C30" s="4">
        <v>2010</v>
      </c>
      <c r="D30" s="5">
        <v>690</v>
      </c>
      <c r="E30" s="5">
        <v>325</v>
      </c>
      <c r="F30" s="5">
        <v>336</v>
      </c>
      <c r="G30" s="5">
        <v>13</v>
      </c>
      <c r="H30" s="5">
        <v>674</v>
      </c>
      <c r="I30" s="5">
        <v>16</v>
      </c>
      <c r="J30" s="4">
        <v>1320</v>
      </c>
    </row>
    <row r="31" spans="1:10" ht="17.25" thickBot="1">
      <c r="A31" s="3" t="s">
        <v>5267</v>
      </c>
      <c r="B31" s="3" t="s">
        <v>36</v>
      </c>
      <c r="C31" s="4">
        <v>17982</v>
      </c>
      <c r="D31" s="4">
        <v>11700</v>
      </c>
      <c r="E31" s="4">
        <v>6486</v>
      </c>
      <c r="F31" s="4">
        <v>4927</v>
      </c>
      <c r="G31" s="5">
        <v>136</v>
      </c>
      <c r="H31" s="4">
        <v>11549</v>
      </c>
      <c r="I31" s="5">
        <v>151</v>
      </c>
      <c r="J31" s="4">
        <v>6282</v>
      </c>
    </row>
    <row r="32" spans="1:10" ht="23.25" thickBot="1">
      <c r="A32" s="3"/>
      <c r="B32" s="3" t="s">
        <v>37</v>
      </c>
      <c r="C32" s="4">
        <v>3676</v>
      </c>
      <c r="D32" s="4">
        <v>3676</v>
      </c>
      <c r="E32" s="4">
        <v>2339</v>
      </c>
      <c r="F32" s="4">
        <v>1278</v>
      </c>
      <c r="G32" s="5">
        <v>27</v>
      </c>
      <c r="H32" s="4">
        <v>3644</v>
      </c>
      <c r="I32" s="5">
        <v>32</v>
      </c>
      <c r="J32" s="5">
        <v>0</v>
      </c>
    </row>
    <row r="33" spans="1:10" ht="23.25" thickBot="1">
      <c r="A33" s="3"/>
      <c r="B33" s="3" t="s">
        <v>5266</v>
      </c>
      <c r="C33" s="4">
        <v>2642</v>
      </c>
      <c r="D33" s="4">
        <v>1543</v>
      </c>
      <c r="E33" s="5">
        <v>734</v>
      </c>
      <c r="F33" s="5">
        <v>778</v>
      </c>
      <c r="G33" s="5">
        <v>11</v>
      </c>
      <c r="H33" s="4">
        <v>1523</v>
      </c>
      <c r="I33" s="5">
        <v>20</v>
      </c>
      <c r="J33" s="4">
        <v>1099</v>
      </c>
    </row>
    <row r="34" spans="1:10" ht="23.25" thickBot="1">
      <c r="A34" s="3"/>
      <c r="B34" s="3" t="s">
        <v>5265</v>
      </c>
      <c r="C34" s="4">
        <v>2669</v>
      </c>
      <c r="D34" s="4">
        <v>1648</v>
      </c>
      <c r="E34" s="5">
        <v>930</v>
      </c>
      <c r="F34" s="5">
        <v>681</v>
      </c>
      <c r="G34" s="5">
        <v>22</v>
      </c>
      <c r="H34" s="4">
        <v>1633</v>
      </c>
      <c r="I34" s="5">
        <v>15</v>
      </c>
      <c r="J34" s="4">
        <v>1021</v>
      </c>
    </row>
    <row r="35" spans="1:10" ht="23.25" thickBot="1">
      <c r="A35" s="3"/>
      <c r="B35" s="3" t="s">
        <v>5264</v>
      </c>
      <c r="C35" s="4">
        <v>2615</v>
      </c>
      <c r="D35" s="4">
        <v>1425</v>
      </c>
      <c r="E35" s="5">
        <v>671</v>
      </c>
      <c r="F35" s="5">
        <v>688</v>
      </c>
      <c r="G35" s="5">
        <v>35</v>
      </c>
      <c r="H35" s="4">
        <v>1394</v>
      </c>
      <c r="I35" s="5">
        <v>31</v>
      </c>
      <c r="J35" s="4">
        <v>1190</v>
      </c>
    </row>
    <row r="36" spans="1:10" ht="23.25" thickBot="1">
      <c r="A36" s="3"/>
      <c r="B36" s="3" t="s">
        <v>5263</v>
      </c>
      <c r="C36" s="4">
        <v>1988</v>
      </c>
      <c r="D36" s="4">
        <v>1160</v>
      </c>
      <c r="E36" s="5">
        <v>701</v>
      </c>
      <c r="F36" s="5">
        <v>425</v>
      </c>
      <c r="G36" s="5">
        <v>18</v>
      </c>
      <c r="H36" s="4">
        <v>1144</v>
      </c>
      <c r="I36" s="5">
        <v>16</v>
      </c>
      <c r="J36" s="5">
        <v>828</v>
      </c>
    </row>
    <row r="37" spans="1:10" ht="23.25" thickBot="1">
      <c r="A37" s="3"/>
      <c r="B37" s="3" t="s">
        <v>5262</v>
      </c>
      <c r="C37" s="4">
        <v>2902</v>
      </c>
      <c r="D37" s="4">
        <v>1529</v>
      </c>
      <c r="E37" s="5">
        <v>807</v>
      </c>
      <c r="F37" s="5">
        <v>684</v>
      </c>
      <c r="G37" s="5">
        <v>15</v>
      </c>
      <c r="H37" s="4">
        <v>1506</v>
      </c>
      <c r="I37" s="5">
        <v>23</v>
      </c>
      <c r="J37" s="4">
        <v>1373</v>
      </c>
    </row>
    <row r="38" spans="1:10" ht="23.25" thickBot="1">
      <c r="A38" s="3"/>
      <c r="B38" s="3" t="s">
        <v>5261</v>
      </c>
      <c r="C38" s="4">
        <v>1490</v>
      </c>
      <c r="D38" s="5">
        <v>719</v>
      </c>
      <c r="E38" s="5">
        <v>304</v>
      </c>
      <c r="F38" s="5">
        <v>393</v>
      </c>
      <c r="G38" s="5">
        <v>8</v>
      </c>
      <c r="H38" s="5">
        <v>705</v>
      </c>
      <c r="I38" s="5">
        <v>14</v>
      </c>
      <c r="J38" s="5">
        <v>771</v>
      </c>
    </row>
    <row r="39" spans="1:10" ht="17.25" thickBot="1">
      <c r="A39" s="3" t="s">
        <v>5260</v>
      </c>
      <c r="B39" s="3" t="s">
        <v>36</v>
      </c>
      <c r="C39" s="4">
        <v>14221</v>
      </c>
      <c r="D39" s="4">
        <v>9269</v>
      </c>
      <c r="E39" s="4">
        <v>5291</v>
      </c>
      <c r="F39" s="4">
        <v>3763</v>
      </c>
      <c r="G39" s="5">
        <v>112</v>
      </c>
      <c r="H39" s="4">
        <v>9166</v>
      </c>
      <c r="I39" s="5">
        <v>103</v>
      </c>
      <c r="J39" s="4">
        <v>4952</v>
      </c>
    </row>
    <row r="40" spans="1:10" ht="23.25" thickBot="1">
      <c r="A40" s="3"/>
      <c r="B40" s="3" t="s">
        <v>37</v>
      </c>
      <c r="C40" s="4">
        <v>3435</v>
      </c>
      <c r="D40" s="4">
        <v>3434</v>
      </c>
      <c r="E40" s="4">
        <v>2166</v>
      </c>
      <c r="F40" s="4">
        <v>1206</v>
      </c>
      <c r="G40" s="5">
        <v>26</v>
      </c>
      <c r="H40" s="4">
        <v>3398</v>
      </c>
      <c r="I40" s="5">
        <v>36</v>
      </c>
      <c r="J40" s="5">
        <v>1</v>
      </c>
    </row>
    <row r="41" spans="1:10" ht="23.25" thickBot="1">
      <c r="A41" s="3"/>
      <c r="B41" s="3" t="s">
        <v>5259</v>
      </c>
      <c r="C41" s="4">
        <v>2303</v>
      </c>
      <c r="D41" s="4">
        <v>1339</v>
      </c>
      <c r="E41" s="5">
        <v>736</v>
      </c>
      <c r="F41" s="5">
        <v>578</v>
      </c>
      <c r="G41" s="5">
        <v>17</v>
      </c>
      <c r="H41" s="4">
        <v>1331</v>
      </c>
      <c r="I41" s="5">
        <v>8</v>
      </c>
      <c r="J41" s="5">
        <v>964</v>
      </c>
    </row>
    <row r="42" spans="1:10" ht="23.25" thickBot="1">
      <c r="A42" s="3"/>
      <c r="B42" s="3" t="s">
        <v>5258</v>
      </c>
      <c r="C42" s="4">
        <v>2314</v>
      </c>
      <c r="D42" s="4">
        <v>1212</v>
      </c>
      <c r="E42" s="5">
        <v>708</v>
      </c>
      <c r="F42" s="5">
        <v>468</v>
      </c>
      <c r="G42" s="5">
        <v>22</v>
      </c>
      <c r="H42" s="4">
        <v>1198</v>
      </c>
      <c r="I42" s="5">
        <v>14</v>
      </c>
      <c r="J42" s="4">
        <v>1102</v>
      </c>
    </row>
    <row r="43" spans="1:10" ht="23.25" thickBot="1">
      <c r="A43" s="3"/>
      <c r="B43" s="3" t="s">
        <v>5257</v>
      </c>
      <c r="C43" s="4">
        <v>2329</v>
      </c>
      <c r="D43" s="4">
        <v>1292</v>
      </c>
      <c r="E43" s="5">
        <v>692</v>
      </c>
      <c r="F43" s="5">
        <v>566</v>
      </c>
      <c r="G43" s="5">
        <v>20</v>
      </c>
      <c r="H43" s="4">
        <v>1278</v>
      </c>
      <c r="I43" s="5">
        <v>14</v>
      </c>
      <c r="J43" s="4">
        <v>1037</v>
      </c>
    </row>
    <row r="44" spans="1:10" ht="23.25" thickBot="1">
      <c r="A44" s="3"/>
      <c r="B44" s="3" t="s">
        <v>5256</v>
      </c>
      <c r="C44" s="4">
        <v>1734</v>
      </c>
      <c r="D44" s="5">
        <v>757</v>
      </c>
      <c r="E44" s="5">
        <v>314</v>
      </c>
      <c r="F44" s="5">
        <v>414</v>
      </c>
      <c r="G44" s="5">
        <v>13</v>
      </c>
      <c r="H44" s="5">
        <v>741</v>
      </c>
      <c r="I44" s="5">
        <v>16</v>
      </c>
      <c r="J44" s="5">
        <v>977</v>
      </c>
    </row>
    <row r="45" spans="1:10" ht="23.25" thickBot="1">
      <c r="A45" s="3"/>
      <c r="B45" s="3" t="s">
        <v>5255</v>
      </c>
      <c r="C45" s="4">
        <v>2106</v>
      </c>
      <c r="D45" s="4">
        <v>1235</v>
      </c>
      <c r="E45" s="5">
        <v>675</v>
      </c>
      <c r="F45" s="5">
        <v>531</v>
      </c>
      <c r="G45" s="5">
        <v>14</v>
      </c>
      <c r="H45" s="4">
        <v>1220</v>
      </c>
      <c r="I45" s="5">
        <v>15</v>
      </c>
      <c r="J45" s="5">
        <v>871</v>
      </c>
    </row>
    <row r="46" spans="1:10" ht="17.25" thickBot="1">
      <c r="A46" s="3" t="s">
        <v>5254</v>
      </c>
      <c r="B46" s="3" t="s">
        <v>36</v>
      </c>
      <c r="C46" s="4">
        <v>21498</v>
      </c>
      <c r="D46" s="4">
        <v>12776</v>
      </c>
      <c r="E46" s="4">
        <v>6924</v>
      </c>
      <c r="F46" s="4">
        <v>5568</v>
      </c>
      <c r="G46" s="5">
        <v>131</v>
      </c>
      <c r="H46" s="4">
        <v>12623</v>
      </c>
      <c r="I46" s="5">
        <v>153</v>
      </c>
      <c r="J46" s="4">
        <v>8722</v>
      </c>
    </row>
    <row r="47" spans="1:10" ht="23.25" thickBot="1">
      <c r="A47" s="3"/>
      <c r="B47" s="3" t="s">
        <v>37</v>
      </c>
      <c r="C47" s="4">
        <v>4324</v>
      </c>
      <c r="D47" s="4">
        <v>4324</v>
      </c>
      <c r="E47" s="4">
        <v>2630</v>
      </c>
      <c r="F47" s="4">
        <v>1633</v>
      </c>
      <c r="G47" s="5">
        <v>29</v>
      </c>
      <c r="H47" s="4">
        <v>4292</v>
      </c>
      <c r="I47" s="5">
        <v>32</v>
      </c>
      <c r="J47" s="5">
        <v>0</v>
      </c>
    </row>
    <row r="48" spans="1:10" ht="17.25" thickBot="1">
      <c r="A48" s="3"/>
      <c r="B48" s="3" t="s">
        <v>5253</v>
      </c>
      <c r="C48" s="4">
        <v>2997</v>
      </c>
      <c r="D48" s="4">
        <v>1321</v>
      </c>
      <c r="E48" s="5">
        <v>669</v>
      </c>
      <c r="F48" s="5">
        <v>607</v>
      </c>
      <c r="G48" s="5">
        <v>23</v>
      </c>
      <c r="H48" s="4">
        <v>1299</v>
      </c>
      <c r="I48" s="5">
        <v>22</v>
      </c>
      <c r="J48" s="4">
        <v>1676</v>
      </c>
    </row>
    <row r="49" spans="1:10" ht="17.25" thickBot="1">
      <c r="A49" s="3"/>
      <c r="B49" s="3" t="s">
        <v>5252</v>
      </c>
      <c r="C49" s="4">
        <v>2037</v>
      </c>
      <c r="D49" s="4">
        <v>1128</v>
      </c>
      <c r="E49" s="5">
        <v>606</v>
      </c>
      <c r="F49" s="5">
        <v>500</v>
      </c>
      <c r="G49" s="5">
        <v>13</v>
      </c>
      <c r="H49" s="4">
        <v>1119</v>
      </c>
      <c r="I49" s="5">
        <v>9</v>
      </c>
      <c r="J49" s="5">
        <v>909</v>
      </c>
    </row>
    <row r="50" spans="1:10" ht="17.25" thickBot="1">
      <c r="A50" s="3"/>
      <c r="B50" s="3" t="s">
        <v>5251</v>
      </c>
      <c r="C50" s="4">
        <v>2342</v>
      </c>
      <c r="D50" s="4">
        <v>1317</v>
      </c>
      <c r="E50" s="5">
        <v>704</v>
      </c>
      <c r="F50" s="5">
        <v>587</v>
      </c>
      <c r="G50" s="5">
        <v>9</v>
      </c>
      <c r="H50" s="4">
        <v>1300</v>
      </c>
      <c r="I50" s="5">
        <v>17</v>
      </c>
      <c r="J50" s="4">
        <v>1025</v>
      </c>
    </row>
    <row r="51" spans="1:10" ht="17.25" thickBot="1">
      <c r="A51" s="3"/>
      <c r="B51" s="3" t="s">
        <v>5250</v>
      </c>
      <c r="C51" s="4">
        <v>2868</v>
      </c>
      <c r="D51" s="4">
        <v>1370</v>
      </c>
      <c r="E51" s="5">
        <v>702</v>
      </c>
      <c r="F51" s="5">
        <v>640</v>
      </c>
      <c r="G51" s="5">
        <v>12</v>
      </c>
      <c r="H51" s="4">
        <v>1354</v>
      </c>
      <c r="I51" s="5">
        <v>16</v>
      </c>
      <c r="J51" s="4">
        <v>1498</v>
      </c>
    </row>
    <row r="52" spans="1:10" ht="17.25" thickBot="1">
      <c r="A52" s="3"/>
      <c r="B52" s="3" t="s">
        <v>5249</v>
      </c>
      <c r="C52" s="4">
        <v>2662</v>
      </c>
      <c r="D52" s="4">
        <v>1353</v>
      </c>
      <c r="E52" s="5">
        <v>655</v>
      </c>
      <c r="F52" s="5">
        <v>657</v>
      </c>
      <c r="G52" s="5">
        <v>17</v>
      </c>
      <c r="H52" s="4">
        <v>1329</v>
      </c>
      <c r="I52" s="5">
        <v>24</v>
      </c>
      <c r="J52" s="4">
        <v>1309</v>
      </c>
    </row>
    <row r="53" spans="1:10" ht="17.25" thickBot="1">
      <c r="A53" s="3"/>
      <c r="B53" s="3" t="s">
        <v>5248</v>
      </c>
      <c r="C53" s="4">
        <v>2338</v>
      </c>
      <c r="D53" s="4">
        <v>1094</v>
      </c>
      <c r="E53" s="5">
        <v>575</v>
      </c>
      <c r="F53" s="5">
        <v>481</v>
      </c>
      <c r="G53" s="5">
        <v>19</v>
      </c>
      <c r="H53" s="4">
        <v>1075</v>
      </c>
      <c r="I53" s="5">
        <v>19</v>
      </c>
      <c r="J53" s="4">
        <v>1244</v>
      </c>
    </row>
    <row r="54" spans="1:10" ht="17.25" thickBot="1">
      <c r="A54" s="3"/>
      <c r="B54" s="3" t="s">
        <v>5247</v>
      </c>
      <c r="C54" s="4">
        <v>1930</v>
      </c>
      <c r="D54" s="5">
        <v>869</v>
      </c>
      <c r="E54" s="5">
        <v>383</v>
      </c>
      <c r="F54" s="5">
        <v>463</v>
      </c>
      <c r="G54" s="5">
        <v>9</v>
      </c>
      <c r="H54" s="5">
        <v>855</v>
      </c>
      <c r="I54" s="5">
        <v>14</v>
      </c>
      <c r="J54" s="4">
        <v>1061</v>
      </c>
    </row>
    <row r="55" spans="1:10" ht="17.25" thickBot="1">
      <c r="A55" s="3" t="s">
        <v>5246</v>
      </c>
      <c r="B55" s="3" t="s">
        <v>36</v>
      </c>
      <c r="C55" s="4">
        <v>14071</v>
      </c>
      <c r="D55" s="4">
        <v>10156</v>
      </c>
      <c r="E55" s="4">
        <v>5884</v>
      </c>
      <c r="F55" s="4">
        <v>4126</v>
      </c>
      <c r="G55" s="5">
        <v>54</v>
      </c>
      <c r="H55" s="4">
        <v>10064</v>
      </c>
      <c r="I55" s="5">
        <v>92</v>
      </c>
      <c r="J55" s="4">
        <v>3915</v>
      </c>
    </row>
    <row r="56" spans="1:10" ht="23.25" thickBot="1">
      <c r="A56" s="3"/>
      <c r="B56" s="3" t="s">
        <v>37</v>
      </c>
      <c r="C56" s="4">
        <v>3897</v>
      </c>
      <c r="D56" s="4">
        <v>3897</v>
      </c>
      <c r="E56" s="4">
        <v>2499</v>
      </c>
      <c r="F56" s="4">
        <v>1363</v>
      </c>
      <c r="G56" s="5">
        <v>14</v>
      </c>
      <c r="H56" s="4">
        <v>3876</v>
      </c>
      <c r="I56" s="5">
        <v>21</v>
      </c>
      <c r="J56" s="5">
        <v>0</v>
      </c>
    </row>
    <row r="57" spans="1:10" ht="23.25" thickBot="1">
      <c r="A57" s="3"/>
      <c r="B57" s="3" t="s">
        <v>5245</v>
      </c>
      <c r="C57" s="4">
        <v>2419</v>
      </c>
      <c r="D57" s="4">
        <v>1531</v>
      </c>
      <c r="E57" s="5">
        <v>793</v>
      </c>
      <c r="F57" s="5">
        <v>711</v>
      </c>
      <c r="G57" s="5">
        <v>5</v>
      </c>
      <c r="H57" s="4">
        <v>1509</v>
      </c>
      <c r="I57" s="5">
        <v>22</v>
      </c>
      <c r="J57" s="5">
        <v>888</v>
      </c>
    </row>
    <row r="58" spans="1:10" ht="23.25" thickBot="1">
      <c r="A58" s="3"/>
      <c r="B58" s="3" t="s">
        <v>5244</v>
      </c>
      <c r="C58" s="4">
        <v>2585</v>
      </c>
      <c r="D58" s="4">
        <v>1538</v>
      </c>
      <c r="E58" s="5">
        <v>862</v>
      </c>
      <c r="F58" s="5">
        <v>653</v>
      </c>
      <c r="G58" s="5">
        <v>8</v>
      </c>
      <c r="H58" s="4">
        <v>1523</v>
      </c>
      <c r="I58" s="5">
        <v>15</v>
      </c>
      <c r="J58" s="4">
        <v>1047</v>
      </c>
    </row>
    <row r="59" spans="1:10" ht="23.25" thickBot="1">
      <c r="A59" s="3"/>
      <c r="B59" s="3" t="s">
        <v>5243</v>
      </c>
      <c r="C59" s="4">
        <v>2881</v>
      </c>
      <c r="D59" s="4">
        <v>1738</v>
      </c>
      <c r="E59" s="5">
        <v>929</v>
      </c>
      <c r="F59" s="5">
        <v>774</v>
      </c>
      <c r="G59" s="5">
        <v>13</v>
      </c>
      <c r="H59" s="4">
        <v>1716</v>
      </c>
      <c r="I59" s="5">
        <v>22</v>
      </c>
      <c r="J59" s="4">
        <v>1143</v>
      </c>
    </row>
    <row r="60" spans="1:10" ht="23.25" thickBot="1">
      <c r="A60" s="3"/>
      <c r="B60" s="3" t="s">
        <v>5242</v>
      </c>
      <c r="C60" s="4">
        <v>2289</v>
      </c>
      <c r="D60" s="4">
        <v>1452</v>
      </c>
      <c r="E60" s="5">
        <v>801</v>
      </c>
      <c r="F60" s="5">
        <v>625</v>
      </c>
      <c r="G60" s="5">
        <v>14</v>
      </c>
      <c r="H60" s="4">
        <v>1440</v>
      </c>
      <c r="I60" s="5">
        <v>12</v>
      </c>
      <c r="J60" s="5">
        <v>837</v>
      </c>
    </row>
    <row r="61" spans="1:10" ht="23.25" thickBot="1">
      <c r="A61" s="3" t="s">
        <v>97</v>
      </c>
      <c r="B61" s="3"/>
      <c r="C61" s="5">
        <v>0</v>
      </c>
      <c r="D61" s="5">
        <v>1</v>
      </c>
      <c r="E61" s="5">
        <v>1</v>
      </c>
      <c r="F61" s="5">
        <v>0</v>
      </c>
      <c r="G61" s="5">
        <v>0</v>
      </c>
      <c r="H61" s="5">
        <v>1</v>
      </c>
      <c r="I61" s="5">
        <v>0</v>
      </c>
      <c r="J61" s="5">
        <v>-1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7E17-FA29-4B0F-9B6F-16BEFCFC03F8}">
  <sheetPr>
    <tabColor theme="7" tint="0.59999389629810485"/>
  </sheetPr>
  <dimension ref="A1:X6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2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19</v>
      </c>
      <c r="I2" s="45" t="s">
        <v>29</v>
      </c>
      <c r="J2" s="13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5346</v>
      </c>
      <c r="F3" s="14" t="s">
        <v>5345</v>
      </c>
      <c r="G3" s="14" t="s">
        <v>5344</v>
      </c>
      <c r="H3" s="14" t="s">
        <v>5343</v>
      </c>
      <c r="I3" s="44"/>
      <c r="J3" s="14"/>
      <c r="K3" s="44"/>
      <c r="U3" t="s">
        <v>3</v>
      </c>
      <c r="V3" t="str">
        <f t="shared" si="0"/>
        <v>정일영</v>
      </c>
      <c r="W3" t="str">
        <f t="shared" si="0"/>
        <v>민경욱</v>
      </c>
      <c r="X3" t="str">
        <f t="shared" si="0"/>
        <v>이정미</v>
      </c>
    </row>
    <row r="4" spans="1:24" ht="17.25" thickBot="1">
      <c r="A4" s="3" t="s">
        <v>30</v>
      </c>
      <c r="B4" s="3"/>
      <c r="C4" s="4">
        <v>176522</v>
      </c>
      <c r="D4" s="4">
        <v>127166</v>
      </c>
      <c r="E4" s="4">
        <v>52806</v>
      </c>
      <c r="F4" s="4">
        <v>49913</v>
      </c>
      <c r="G4" s="4">
        <v>23231</v>
      </c>
      <c r="H4" s="5">
        <v>425</v>
      </c>
      <c r="I4" s="4">
        <v>126375</v>
      </c>
      <c r="J4" s="5">
        <v>791</v>
      </c>
      <c r="K4" s="4">
        <v>49356</v>
      </c>
      <c r="V4" s="8"/>
      <c r="W4" s="8"/>
      <c r="X4" s="8"/>
    </row>
    <row r="5" spans="1:24" ht="23.25" thickBot="1">
      <c r="A5" s="3" t="s">
        <v>31</v>
      </c>
      <c r="B5" s="3"/>
      <c r="C5" s="5">
        <v>341</v>
      </c>
      <c r="D5" s="5">
        <v>316</v>
      </c>
      <c r="E5" s="5">
        <v>134</v>
      </c>
      <c r="F5" s="5">
        <v>119</v>
      </c>
      <c r="G5" s="5">
        <v>43</v>
      </c>
      <c r="H5" s="5">
        <v>6</v>
      </c>
      <c r="I5" s="5">
        <v>302</v>
      </c>
      <c r="J5" s="5">
        <v>14</v>
      </c>
      <c r="K5" s="5">
        <v>25</v>
      </c>
      <c r="T5" t="s">
        <v>2929</v>
      </c>
      <c r="U5">
        <f>SUMIF($A:$A,"합계",D:D)</f>
        <v>127166</v>
      </c>
      <c r="V5">
        <f>SUMIF($A:$A,"합계",E:E)</f>
        <v>52806</v>
      </c>
      <c r="W5">
        <f>SUMIF($A:$A,"합계",F:F)</f>
        <v>49913</v>
      </c>
      <c r="X5">
        <f>SUMIF($A:$A,"합계",G:G)</f>
        <v>23231</v>
      </c>
    </row>
    <row r="6" spans="1:24" ht="23.25" thickBot="1">
      <c r="A6" s="3" t="s">
        <v>32</v>
      </c>
      <c r="B6" s="3"/>
      <c r="C6" s="4">
        <v>12957</v>
      </c>
      <c r="D6" s="4">
        <v>12948</v>
      </c>
      <c r="E6" s="4">
        <v>6185</v>
      </c>
      <c r="F6" s="4">
        <v>4460</v>
      </c>
      <c r="G6" s="4">
        <v>2073</v>
      </c>
      <c r="H6" s="5">
        <v>73</v>
      </c>
      <c r="I6" s="4">
        <v>12791</v>
      </c>
      <c r="J6" s="5">
        <v>157</v>
      </c>
      <c r="K6" s="5">
        <v>9</v>
      </c>
      <c r="T6" t="s">
        <v>2930</v>
      </c>
      <c r="U6">
        <f>U5-U7</f>
        <v>81056</v>
      </c>
      <c r="V6">
        <f>V5-V7</f>
        <v>30575</v>
      </c>
      <c r="W6">
        <f>W5-W7</f>
        <v>33933</v>
      </c>
      <c r="X6">
        <f>X5-X7</f>
        <v>15799</v>
      </c>
    </row>
    <row r="7" spans="1:24" ht="23.25" thickBot="1">
      <c r="A7" s="3" t="s">
        <v>33</v>
      </c>
      <c r="B7" s="3"/>
      <c r="C7" s="5">
        <v>852</v>
      </c>
      <c r="D7" s="5">
        <v>190</v>
      </c>
      <c r="E7" s="5">
        <v>111</v>
      </c>
      <c r="F7" s="5">
        <v>60</v>
      </c>
      <c r="G7" s="5">
        <v>19</v>
      </c>
      <c r="H7" s="5">
        <v>0</v>
      </c>
      <c r="I7" s="5">
        <v>190</v>
      </c>
      <c r="J7" s="5">
        <v>0</v>
      </c>
      <c r="K7" s="5">
        <v>662</v>
      </c>
      <c r="T7" t="s">
        <v>2931</v>
      </c>
      <c r="U7">
        <f>U11+U10+U9</f>
        <v>46110</v>
      </c>
      <c r="V7">
        <f>V11+V10+V9</f>
        <v>22231</v>
      </c>
      <c r="W7">
        <f>W11+W10+W9</f>
        <v>15980</v>
      </c>
      <c r="X7">
        <f>X11+X10+X9</f>
        <v>7432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4</v>
      </c>
      <c r="F8" s="5">
        <v>6</v>
      </c>
      <c r="G8" s="5">
        <v>1</v>
      </c>
      <c r="H8" s="5">
        <v>0</v>
      </c>
      <c r="I8" s="5">
        <v>11</v>
      </c>
      <c r="J8" s="5">
        <v>0</v>
      </c>
      <c r="K8" s="5">
        <v>-11</v>
      </c>
      <c r="V8" s="8"/>
      <c r="W8" s="8"/>
      <c r="X8" s="8"/>
    </row>
    <row r="9" spans="1:24" ht="17.25" thickBot="1">
      <c r="A9" s="3" t="s">
        <v>5342</v>
      </c>
      <c r="B9" s="3" t="s">
        <v>36</v>
      </c>
      <c r="C9" s="4">
        <v>15454</v>
      </c>
      <c r="D9" s="4">
        <v>9323</v>
      </c>
      <c r="E9" s="4">
        <v>3823</v>
      </c>
      <c r="F9" s="4">
        <v>4041</v>
      </c>
      <c r="G9" s="4">
        <v>1321</v>
      </c>
      <c r="H9" s="5">
        <v>51</v>
      </c>
      <c r="I9" s="4">
        <v>9236</v>
      </c>
      <c r="J9" s="5">
        <v>87</v>
      </c>
      <c r="K9" s="4">
        <v>6131</v>
      </c>
      <c r="T9" t="s">
        <v>2934</v>
      </c>
      <c r="U9">
        <f>SUMIF($A:$A,"거소·선상투표",D:D)+SUMIF($A:$A,"국외부재자투표",D:D)+SUMIF($A:$A,"국외부재자투표(공관)",D:D)</f>
        <v>517</v>
      </c>
      <c r="V9">
        <f t="shared" ref="V9:X11" si="1">SUMIF($A:$A,"거소·선상투표",E:E)+SUMIF($A:$A,"국외부재자투표",E:E)+SUMIF($A:$A,"국외부재자투표(공관)",E:E)</f>
        <v>249</v>
      </c>
      <c r="W9">
        <f t="shared" si="1"/>
        <v>185</v>
      </c>
      <c r="X9">
        <f t="shared" si="1"/>
        <v>63</v>
      </c>
    </row>
    <row r="10" spans="1:24" ht="23.25" thickBot="1">
      <c r="A10" s="3"/>
      <c r="B10" s="3" t="s">
        <v>37</v>
      </c>
      <c r="C10" s="4">
        <v>2394</v>
      </c>
      <c r="D10" s="4">
        <v>2393</v>
      </c>
      <c r="E10" s="4">
        <v>1139</v>
      </c>
      <c r="F10" s="5">
        <v>943</v>
      </c>
      <c r="G10" s="5">
        <v>297</v>
      </c>
      <c r="H10" s="5">
        <v>6</v>
      </c>
      <c r="I10" s="4">
        <v>2385</v>
      </c>
      <c r="J10" s="5">
        <v>8</v>
      </c>
      <c r="K10" s="5">
        <v>1</v>
      </c>
      <c r="T10" t="s">
        <v>2932</v>
      </c>
      <c r="U10">
        <f>SUMIF($B:$B,"관내사전투표",D:D)</f>
        <v>32645</v>
      </c>
      <c r="V10">
        <f t="shared" ref="V10:X12" si="2">SUMIF($B:$B,"관내사전투표",E:E)</f>
        <v>15797</v>
      </c>
      <c r="W10">
        <f t="shared" si="2"/>
        <v>11335</v>
      </c>
      <c r="X10">
        <f t="shared" si="2"/>
        <v>5296</v>
      </c>
    </row>
    <row r="11" spans="1:24" ht="23.25" thickBot="1">
      <c r="A11" s="3"/>
      <c r="B11" s="3" t="s">
        <v>5341</v>
      </c>
      <c r="C11" s="4">
        <v>2871</v>
      </c>
      <c r="D11" s="4">
        <v>1469</v>
      </c>
      <c r="E11" s="5">
        <v>544</v>
      </c>
      <c r="F11" s="5">
        <v>677</v>
      </c>
      <c r="G11" s="5">
        <v>221</v>
      </c>
      <c r="H11" s="5">
        <v>7</v>
      </c>
      <c r="I11" s="4">
        <v>1449</v>
      </c>
      <c r="J11" s="5">
        <v>20</v>
      </c>
      <c r="K11" s="4">
        <v>1402</v>
      </c>
      <c r="T11" t="s">
        <v>2933</v>
      </c>
      <c r="U11">
        <f>SUMIF($A:$A,"관외사전투표",D:D)</f>
        <v>12948</v>
      </c>
      <c r="V11">
        <f t="shared" ref="V11:X13" si="3">SUMIF($A:$A,"관외사전투표",E:E)</f>
        <v>6185</v>
      </c>
      <c r="W11">
        <f t="shared" si="3"/>
        <v>4460</v>
      </c>
      <c r="X11">
        <f t="shared" si="3"/>
        <v>2073</v>
      </c>
    </row>
    <row r="12" spans="1:24" ht="23.25" thickBot="1">
      <c r="A12" s="3"/>
      <c r="B12" s="3" t="s">
        <v>5340</v>
      </c>
      <c r="C12" s="4">
        <v>1587</v>
      </c>
      <c r="D12" s="5">
        <v>803</v>
      </c>
      <c r="E12" s="5">
        <v>300</v>
      </c>
      <c r="F12" s="5">
        <v>372</v>
      </c>
      <c r="G12" s="5">
        <v>113</v>
      </c>
      <c r="H12" s="5">
        <v>4</v>
      </c>
      <c r="I12" s="5">
        <v>789</v>
      </c>
      <c r="J12" s="5">
        <v>14</v>
      </c>
      <c r="K12" s="5">
        <v>784</v>
      </c>
    </row>
    <row r="13" spans="1:24" ht="23.25" thickBot="1">
      <c r="A13" s="3"/>
      <c r="B13" s="3" t="s">
        <v>5339</v>
      </c>
      <c r="C13" s="4">
        <v>2733</v>
      </c>
      <c r="D13" s="4">
        <v>1363</v>
      </c>
      <c r="E13" s="5">
        <v>485</v>
      </c>
      <c r="F13" s="5">
        <v>675</v>
      </c>
      <c r="G13" s="5">
        <v>171</v>
      </c>
      <c r="H13" s="5">
        <v>15</v>
      </c>
      <c r="I13" s="4">
        <v>1346</v>
      </c>
      <c r="J13" s="5">
        <v>17</v>
      </c>
      <c r="K13" s="4">
        <v>1370</v>
      </c>
    </row>
    <row r="14" spans="1:24" ht="23.25" thickBot="1">
      <c r="A14" s="3"/>
      <c r="B14" s="3" t="s">
        <v>5338</v>
      </c>
      <c r="C14" s="4">
        <v>2855</v>
      </c>
      <c r="D14" s="4">
        <v>1634</v>
      </c>
      <c r="E14" s="5">
        <v>641</v>
      </c>
      <c r="F14" s="5">
        <v>690</v>
      </c>
      <c r="G14" s="5">
        <v>282</v>
      </c>
      <c r="H14" s="5">
        <v>6</v>
      </c>
      <c r="I14" s="4">
        <v>1619</v>
      </c>
      <c r="J14" s="5">
        <v>15</v>
      </c>
      <c r="K14" s="4">
        <v>1221</v>
      </c>
      <c r="U14" s="8"/>
      <c r="V14" s="8"/>
      <c r="W14" s="8"/>
      <c r="X14" s="8"/>
    </row>
    <row r="15" spans="1:24" ht="23.25" thickBot="1">
      <c r="A15" s="3"/>
      <c r="B15" s="3" t="s">
        <v>5337</v>
      </c>
      <c r="C15" s="4">
        <v>3014</v>
      </c>
      <c r="D15" s="4">
        <v>1661</v>
      </c>
      <c r="E15" s="5">
        <v>714</v>
      </c>
      <c r="F15" s="5">
        <v>684</v>
      </c>
      <c r="G15" s="5">
        <v>237</v>
      </c>
      <c r="H15" s="5">
        <v>13</v>
      </c>
      <c r="I15" s="4">
        <v>1648</v>
      </c>
      <c r="J15" s="5">
        <v>13</v>
      </c>
      <c r="K15" s="4">
        <v>1353</v>
      </c>
      <c r="U15" s="8"/>
      <c r="V15" s="8"/>
      <c r="W15" s="8"/>
      <c r="X15" s="8"/>
    </row>
    <row r="16" spans="1:24" ht="17.25" thickBot="1">
      <c r="A16" s="3" t="s">
        <v>5336</v>
      </c>
      <c r="B16" s="3" t="s">
        <v>36</v>
      </c>
      <c r="C16" s="4">
        <v>19622</v>
      </c>
      <c r="D16" s="4">
        <v>13329</v>
      </c>
      <c r="E16" s="4">
        <v>5847</v>
      </c>
      <c r="F16" s="4">
        <v>5096</v>
      </c>
      <c r="G16" s="4">
        <v>2231</v>
      </c>
      <c r="H16" s="5">
        <v>59</v>
      </c>
      <c r="I16" s="4">
        <v>13233</v>
      </c>
      <c r="J16" s="5">
        <v>96</v>
      </c>
      <c r="K16" s="4">
        <v>6293</v>
      </c>
    </row>
    <row r="17" spans="1:11" ht="23.25" thickBot="1">
      <c r="A17" s="3"/>
      <c r="B17" s="3" t="s">
        <v>37</v>
      </c>
      <c r="C17" s="4">
        <v>3402</v>
      </c>
      <c r="D17" s="4">
        <v>3401</v>
      </c>
      <c r="E17" s="4">
        <v>1751</v>
      </c>
      <c r="F17" s="4">
        <v>1126</v>
      </c>
      <c r="G17" s="5">
        <v>488</v>
      </c>
      <c r="H17" s="5">
        <v>11</v>
      </c>
      <c r="I17" s="4">
        <v>3376</v>
      </c>
      <c r="J17" s="5">
        <v>25</v>
      </c>
      <c r="K17" s="5">
        <v>1</v>
      </c>
    </row>
    <row r="18" spans="1:11" ht="23.25" thickBot="1">
      <c r="A18" s="3"/>
      <c r="B18" s="3" t="s">
        <v>5335</v>
      </c>
      <c r="C18" s="4">
        <v>2661</v>
      </c>
      <c r="D18" s="4">
        <v>1456</v>
      </c>
      <c r="E18" s="5">
        <v>587</v>
      </c>
      <c r="F18" s="5">
        <v>597</v>
      </c>
      <c r="G18" s="5">
        <v>259</v>
      </c>
      <c r="H18" s="5">
        <v>4</v>
      </c>
      <c r="I18" s="4">
        <v>1447</v>
      </c>
      <c r="J18" s="5">
        <v>9</v>
      </c>
      <c r="K18" s="4">
        <v>1205</v>
      </c>
    </row>
    <row r="19" spans="1:11" ht="23.25" thickBot="1">
      <c r="A19" s="3"/>
      <c r="B19" s="3" t="s">
        <v>5334</v>
      </c>
      <c r="C19" s="4">
        <v>3036</v>
      </c>
      <c r="D19" s="4">
        <v>1875</v>
      </c>
      <c r="E19" s="5">
        <v>811</v>
      </c>
      <c r="F19" s="5">
        <v>690</v>
      </c>
      <c r="G19" s="5">
        <v>346</v>
      </c>
      <c r="H19" s="5">
        <v>13</v>
      </c>
      <c r="I19" s="4">
        <v>1860</v>
      </c>
      <c r="J19" s="5">
        <v>15</v>
      </c>
      <c r="K19" s="4">
        <v>1161</v>
      </c>
    </row>
    <row r="20" spans="1:11" ht="23.25" thickBot="1">
      <c r="A20" s="3"/>
      <c r="B20" s="3" t="s">
        <v>5333</v>
      </c>
      <c r="C20" s="4">
        <v>2276</v>
      </c>
      <c r="D20" s="4">
        <v>1343</v>
      </c>
      <c r="E20" s="5">
        <v>566</v>
      </c>
      <c r="F20" s="5">
        <v>564</v>
      </c>
      <c r="G20" s="5">
        <v>192</v>
      </c>
      <c r="H20" s="5">
        <v>10</v>
      </c>
      <c r="I20" s="4">
        <v>1332</v>
      </c>
      <c r="J20" s="5">
        <v>11</v>
      </c>
      <c r="K20" s="5">
        <v>933</v>
      </c>
    </row>
    <row r="21" spans="1:11" ht="23.25" thickBot="1">
      <c r="A21" s="3"/>
      <c r="B21" s="3" t="s">
        <v>5332</v>
      </c>
      <c r="C21" s="4">
        <v>2877</v>
      </c>
      <c r="D21" s="4">
        <v>1800</v>
      </c>
      <c r="E21" s="5">
        <v>720</v>
      </c>
      <c r="F21" s="5">
        <v>789</v>
      </c>
      <c r="G21" s="5">
        <v>261</v>
      </c>
      <c r="H21" s="5">
        <v>10</v>
      </c>
      <c r="I21" s="4">
        <v>1780</v>
      </c>
      <c r="J21" s="5">
        <v>20</v>
      </c>
      <c r="K21" s="4">
        <v>1077</v>
      </c>
    </row>
    <row r="22" spans="1:11" ht="23.25" thickBot="1">
      <c r="A22" s="3"/>
      <c r="B22" s="3" t="s">
        <v>5331</v>
      </c>
      <c r="C22" s="4">
        <v>1173</v>
      </c>
      <c r="D22" s="5">
        <v>630</v>
      </c>
      <c r="E22" s="5">
        <v>276</v>
      </c>
      <c r="F22" s="5">
        <v>219</v>
      </c>
      <c r="G22" s="5">
        <v>131</v>
      </c>
      <c r="H22" s="5">
        <v>0</v>
      </c>
      <c r="I22" s="5">
        <v>626</v>
      </c>
      <c r="J22" s="5">
        <v>4</v>
      </c>
      <c r="K22" s="5">
        <v>543</v>
      </c>
    </row>
    <row r="23" spans="1:11" ht="23.25" thickBot="1">
      <c r="A23" s="3"/>
      <c r="B23" s="3" t="s">
        <v>5330</v>
      </c>
      <c r="C23" s="4">
        <v>4197</v>
      </c>
      <c r="D23" s="4">
        <v>2824</v>
      </c>
      <c r="E23" s="4">
        <v>1136</v>
      </c>
      <c r="F23" s="4">
        <v>1111</v>
      </c>
      <c r="G23" s="5">
        <v>554</v>
      </c>
      <c r="H23" s="5">
        <v>11</v>
      </c>
      <c r="I23" s="4">
        <v>2812</v>
      </c>
      <c r="J23" s="5">
        <v>12</v>
      </c>
      <c r="K23" s="4">
        <v>1373</v>
      </c>
    </row>
    <row r="24" spans="1:11" ht="17.25" thickBot="1">
      <c r="A24" s="3" t="s">
        <v>5329</v>
      </c>
      <c r="B24" s="3" t="s">
        <v>36</v>
      </c>
      <c r="C24" s="4">
        <v>15185</v>
      </c>
      <c r="D24" s="4">
        <v>10655</v>
      </c>
      <c r="E24" s="4">
        <v>4882</v>
      </c>
      <c r="F24" s="4">
        <v>3876</v>
      </c>
      <c r="G24" s="4">
        <v>1777</v>
      </c>
      <c r="H24" s="5">
        <v>42</v>
      </c>
      <c r="I24" s="4">
        <v>10577</v>
      </c>
      <c r="J24" s="5">
        <v>78</v>
      </c>
      <c r="K24" s="4">
        <v>4530</v>
      </c>
    </row>
    <row r="25" spans="1:11" ht="23.25" thickBot="1">
      <c r="A25" s="3"/>
      <c r="B25" s="3" t="s">
        <v>37</v>
      </c>
      <c r="C25" s="4">
        <v>3895</v>
      </c>
      <c r="D25" s="4">
        <v>3895</v>
      </c>
      <c r="E25" s="4">
        <v>2013</v>
      </c>
      <c r="F25" s="4">
        <v>1269</v>
      </c>
      <c r="G25" s="5">
        <v>575</v>
      </c>
      <c r="H25" s="5">
        <v>16</v>
      </c>
      <c r="I25" s="4">
        <v>3873</v>
      </c>
      <c r="J25" s="5">
        <v>22</v>
      </c>
      <c r="K25" s="5">
        <v>0</v>
      </c>
    </row>
    <row r="26" spans="1:11" ht="23.25" thickBot="1">
      <c r="A26" s="3"/>
      <c r="B26" s="3" t="s">
        <v>5328</v>
      </c>
      <c r="C26" s="4">
        <v>2484</v>
      </c>
      <c r="D26" s="4">
        <v>1356</v>
      </c>
      <c r="E26" s="5">
        <v>583</v>
      </c>
      <c r="F26" s="5">
        <v>492</v>
      </c>
      <c r="G26" s="5">
        <v>269</v>
      </c>
      <c r="H26" s="5">
        <v>6</v>
      </c>
      <c r="I26" s="4">
        <v>1350</v>
      </c>
      <c r="J26" s="5">
        <v>6</v>
      </c>
      <c r="K26" s="4">
        <v>1128</v>
      </c>
    </row>
    <row r="27" spans="1:11" ht="23.25" thickBot="1">
      <c r="A27" s="3"/>
      <c r="B27" s="3" t="s">
        <v>5327</v>
      </c>
      <c r="C27" s="4">
        <v>2781</v>
      </c>
      <c r="D27" s="4">
        <v>1683</v>
      </c>
      <c r="E27" s="5">
        <v>701</v>
      </c>
      <c r="F27" s="5">
        <v>670</v>
      </c>
      <c r="G27" s="5">
        <v>298</v>
      </c>
      <c r="H27" s="5">
        <v>6</v>
      </c>
      <c r="I27" s="4">
        <v>1675</v>
      </c>
      <c r="J27" s="5">
        <v>8</v>
      </c>
      <c r="K27" s="4">
        <v>1098</v>
      </c>
    </row>
    <row r="28" spans="1:11" ht="23.25" thickBot="1">
      <c r="A28" s="3"/>
      <c r="B28" s="3" t="s">
        <v>5326</v>
      </c>
      <c r="C28" s="4">
        <v>2783</v>
      </c>
      <c r="D28" s="4">
        <v>1724</v>
      </c>
      <c r="E28" s="5">
        <v>762</v>
      </c>
      <c r="F28" s="5">
        <v>635</v>
      </c>
      <c r="G28" s="5">
        <v>310</v>
      </c>
      <c r="H28" s="5">
        <v>3</v>
      </c>
      <c r="I28" s="4">
        <v>1710</v>
      </c>
      <c r="J28" s="5">
        <v>14</v>
      </c>
      <c r="K28" s="4">
        <v>1059</v>
      </c>
    </row>
    <row r="29" spans="1:11" ht="23.25" thickBot="1">
      <c r="A29" s="3"/>
      <c r="B29" s="3" t="s">
        <v>5325</v>
      </c>
      <c r="C29" s="4">
        <v>3242</v>
      </c>
      <c r="D29" s="4">
        <v>1997</v>
      </c>
      <c r="E29" s="5">
        <v>823</v>
      </c>
      <c r="F29" s="5">
        <v>810</v>
      </c>
      <c r="G29" s="5">
        <v>325</v>
      </c>
      <c r="H29" s="5">
        <v>11</v>
      </c>
      <c r="I29" s="4">
        <v>1969</v>
      </c>
      <c r="J29" s="5">
        <v>28</v>
      </c>
      <c r="K29" s="4">
        <v>1245</v>
      </c>
    </row>
    <row r="30" spans="1:11" ht="17.25" thickBot="1">
      <c r="A30" s="3" t="s">
        <v>5324</v>
      </c>
      <c r="B30" s="3" t="s">
        <v>36</v>
      </c>
      <c r="C30" s="4">
        <v>27058</v>
      </c>
      <c r="D30" s="4">
        <v>19934</v>
      </c>
      <c r="E30" s="4">
        <v>8056</v>
      </c>
      <c r="F30" s="4">
        <v>8540</v>
      </c>
      <c r="G30" s="4">
        <v>3167</v>
      </c>
      <c r="H30" s="5">
        <v>48</v>
      </c>
      <c r="I30" s="4">
        <v>19811</v>
      </c>
      <c r="J30" s="5">
        <v>123</v>
      </c>
      <c r="K30" s="4">
        <v>7124</v>
      </c>
    </row>
    <row r="31" spans="1:11" ht="23.25" thickBot="1">
      <c r="A31" s="3"/>
      <c r="B31" s="3" t="s">
        <v>37</v>
      </c>
      <c r="C31" s="4">
        <v>6410</v>
      </c>
      <c r="D31" s="4">
        <v>6409</v>
      </c>
      <c r="E31" s="4">
        <v>3066</v>
      </c>
      <c r="F31" s="4">
        <v>2348</v>
      </c>
      <c r="G31" s="5">
        <v>950</v>
      </c>
      <c r="H31" s="5">
        <v>11</v>
      </c>
      <c r="I31" s="4">
        <v>6375</v>
      </c>
      <c r="J31" s="5">
        <v>34</v>
      </c>
      <c r="K31" s="5">
        <v>1</v>
      </c>
    </row>
    <row r="32" spans="1:11" ht="23.25" thickBot="1">
      <c r="A32" s="3"/>
      <c r="B32" s="3" t="s">
        <v>5323</v>
      </c>
      <c r="C32" s="4">
        <v>2606</v>
      </c>
      <c r="D32" s="4">
        <v>1729</v>
      </c>
      <c r="E32" s="5">
        <v>716</v>
      </c>
      <c r="F32" s="5">
        <v>681</v>
      </c>
      <c r="G32" s="5">
        <v>318</v>
      </c>
      <c r="H32" s="5">
        <v>2</v>
      </c>
      <c r="I32" s="4">
        <v>1717</v>
      </c>
      <c r="J32" s="5">
        <v>12</v>
      </c>
      <c r="K32" s="5">
        <v>877</v>
      </c>
    </row>
    <row r="33" spans="1:11" ht="23.25" thickBot="1">
      <c r="A33" s="3"/>
      <c r="B33" s="3" t="s">
        <v>5322</v>
      </c>
      <c r="C33" s="4">
        <v>2641</v>
      </c>
      <c r="D33" s="4">
        <v>1838</v>
      </c>
      <c r="E33" s="5">
        <v>658</v>
      </c>
      <c r="F33" s="5">
        <v>902</v>
      </c>
      <c r="G33" s="5">
        <v>270</v>
      </c>
      <c r="H33" s="5">
        <v>3</v>
      </c>
      <c r="I33" s="4">
        <v>1833</v>
      </c>
      <c r="J33" s="5">
        <v>5</v>
      </c>
      <c r="K33" s="5">
        <v>803</v>
      </c>
    </row>
    <row r="34" spans="1:11" ht="23.25" thickBot="1">
      <c r="A34" s="3"/>
      <c r="B34" s="3" t="s">
        <v>5321</v>
      </c>
      <c r="C34" s="4">
        <v>2601</v>
      </c>
      <c r="D34" s="4">
        <v>1597</v>
      </c>
      <c r="E34" s="5">
        <v>618</v>
      </c>
      <c r="F34" s="5">
        <v>620</v>
      </c>
      <c r="G34" s="5">
        <v>340</v>
      </c>
      <c r="H34" s="5">
        <v>7</v>
      </c>
      <c r="I34" s="4">
        <v>1585</v>
      </c>
      <c r="J34" s="5">
        <v>12</v>
      </c>
      <c r="K34" s="4">
        <v>1004</v>
      </c>
    </row>
    <row r="35" spans="1:11" ht="23.25" thickBot="1">
      <c r="A35" s="3"/>
      <c r="B35" s="3" t="s">
        <v>5320</v>
      </c>
      <c r="C35" s="4">
        <v>2411</v>
      </c>
      <c r="D35" s="4">
        <v>1680</v>
      </c>
      <c r="E35" s="5">
        <v>671</v>
      </c>
      <c r="F35" s="5">
        <v>720</v>
      </c>
      <c r="G35" s="5">
        <v>271</v>
      </c>
      <c r="H35" s="5">
        <v>6</v>
      </c>
      <c r="I35" s="4">
        <v>1668</v>
      </c>
      <c r="J35" s="5">
        <v>12</v>
      </c>
      <c r="K35" s="5">
        <v>731</v>
      </c>
    </row>
    <row r="36" spans="1:11" ht="23.25" thickBot="1">
      <c r="A36" s="3"/>
      <c r="B36" s="3" t="s">
        <v>5319</v>
      </c>
      <c r="C36" s="4">
        <v>3556</v>
      </c>
      <c r="D36" s="4">
        <v>2279</v>
      </c>
      <c r="E36" s="5">
        <v>855</v>
      </c>
      <c r="F36" s="4">
        <v>1064</v>
      </c>
      <c r="G36" s="5">
        <v>333</v>
      </c>
      <c r="H36" s="5">
        <v>6</v>
      </c>
      <c r="I36" s="4">
        <v>2258</v>
      </c>
      <c r="J36" s="5">
        <v>21</v>
      </c>
      <c r="K36" s="4">
        <v>1277</v>
      </c>
    </row>
    <row r="37" spans="1:11" ht="23.25" thickBot="1">
      <c r="A37" s="3"/>
      <c r="B37" s="3" t="s">
        <v>5318</v>
      </c>
      <c r="C37" s="4">
        <v>3463</v>
      </c>
      <c r="D37" s="4">
        <v>2139</v>
      </c>
      <c r="E37" s="5">
        <v>789</v>
      </c>
      <c r="F37" s="5">
        <v>951</v>
      </c>
      <c r="G37" s="5">
        <v>385</v>
      </c>
      <c r="H37" s="5">
        <v>2</v>
      </c>
      <c r="I37" s="4">
        <v>2127</v>
      </c>
      <c r="J37" s="5">
        <v>12</v>
      </c>
      <c r="K37" s="4">
        <v>1324</v>
      </c>
    </row>
    <row r="38" spans="1:11" ht="23.25" thickBot="1">
      <c r="A38" s="3"/>
      <c r="B38" s="3" t="s">
        <v>5317</v>
      </c>
      <c r="C38" s="4">
        <v>3370</v>
      </c>
      <c r="D38" s="4">
        <v>2263</v>
      </c>
      <c r="E38" s="5">
        <v>683</v>
      </c>
      <c r="F38" s="4">
        <v>1254</v>
      </c>
      <c r="G38" s="5">
        <v>300</v>
      </c>
      <c r="H38" s="5">
        <v>11</v>
      </c>
      <c r="I38" s="4">
        <v>2248</v>
      </c>
      <c r="J38" s="5">
        <v>15</v>
      </c>
      <c r="K38" s="4">
        <v>1107</v>
      </c>
    </row>
    <row r="39" spans="1:11" ht="17.25" thickBot="1">
      <c r="A39" s="3" t="s">
        <v>5316</v>
      </c>
      <c r="B39" s="3" t="s">
        <v>36</v>
      </c>
      <c r="C39" s="4">
        <v>25209</v>
      </c>
      <c r="D39" s="4">
        <v>18507</v>
      </c>
      <c r="E39" s="4">
        <v>7452</v>
      </c>
      <c r="F39" s="4">
        <v>8071</v>
      </c>
      <c r="G39" s="4">
        <v>2862</v>
      </c>
      <c r="H39" s="5">
        <v>48</v>
      </c>
      <c r="I39" s="4">
        <v>18433</v>
      </c>
      <c r="J39" s="5">
        <v>74</v>
      </c>
      <c r="K39" s="4">
        <v>6702</v>
      </c>
    </row>
    <row r="40" spans="1:11" ht="23.25" thickBot="1">
      <c r="A40" s="3"/>
      <c r="B40" s="3" t="s">
        <v>37</v>
      </c>
      <c r="C40" s="4">
        <v>5868</v>
      </c>
      <c r="D40" s="4">
        <v>5868</v>
      </c>
      <c r="E40" s="4">
        <v>2825</v>
      </c>
      <c r="F40" s="4">
        <v>2152</v>
      </c>
      <c r="G40" s="5">
        <v>858</v>
      </c>
      <c r="H40" s="5">
        <v>15</v>
      </c>
      <c r="I40" s="4">
        <v>5850</v>
      </c>
      <c r="J40" s="5">
        <v>18</v>
      </c>
      <c r="K40" s="5">
        <v>0</v>
      </c>
    </row>
    <row r="41" spans="1:11" ht="23.25" thickBot="1">
      <c r="A41" s="3"/>
      <c r="B41" s="3" t="s">
        <v>5315</v>
      </c>
      <c r="C41" s="4">
        <v>2259</v>
      </c>
      <c r="D41" s="4">
        <v>1557</v>
      </c>
      <c r="E41" s="5">
        <v>706</v>
      </c>
      <c r="F41" s="5">
        <v>632</v>
      </c>
      <c r="G41" s="5">
        <v>205</v>
      </c>
      <c r="H41" s="5">
        <v>1</v>
      </c>
      <c r="I41" s="4">
        <v>1544</v>
      </c>
      <c r="J41" s="5">
        <v>13</v>
      </c>
      <c r="K41" s="5">
        <v>702</v>
      </c>
    </row>
    <row r="42" spans="1:11" ht="23.25" thickBot="1">
      <c r="A42" s="3"/>
      <c r="B42" s="3" t="s">
        <v>5314</v>
      </c>
      <c r="C42" s="4">
        <v>3113</v>
      </c>
      <c r="D42" s="4">
        <v>2054</v>
      </c>
      <c r="E42" s="5">
        <v>792</v>
      </c>
      <c r="F42" s="5">
        <v>917</v>
      </c>
      <c r="G42" s="5">
        <v>331</v>
      </c>
      <c r="H42" s="5">
        <v>7</v>
      </c>
      <c r="I42" s="4">
        <v>2047</v>
      </c>
      <c r="J42" s="5">
        <v>7</v>
      </c>
      <c r="K42" s="4">
        <v>1059</v>
      </c>
    </row>
    <row r="43" spans="1:11" ht="23.25" thickBot="1">
      <c r="A43" s="3"/>
      <c r="B43" s="3" t="s">
        <v>5313</v>
      </c>
      <c r="C43" s="4">
        <v>3415</v>
      </c>
      <c r="D43" s="4">
        <v>2046</v>
      </c>
      <c r="E43" s="5">
        <v>617</v>
      </c>
      <c r="F43" s="4">
        <v>1117</v>
      </c>
      <c r="G43" s="5">
        <v>300</v>
      </c>
      <c r="H43" s="5">
        <v>5</v>
      </c>
      <c r="I43" s="4">
        <v>2039</v>
      </c>
      <c r="J43" s="5">
        <v>7</v>
      </c>
      <c r="K43" s="4">
        <v>1369</v>
      </c>
    </row>
    <row r="44" spans="1:11" ht="23.25" thickBot="1">
      <c r="A44" s="3"/>
      <c r="B44" s="3" t="s">
        <v>5312</v>
      </c>
      <c r="C44" s="4">
        <v>2228</v>
      </c>
      <c r="D44" s="4">
        <v>1381</v>
      </c>
      <c r="E44" s="5">
        <v>531</v>
      </c>
      <c r="F44" s="5">
        <v>556</v>
      </c>
      <c r="G44" s="5">
        <v>283</v>
      </c>
      <c r="H44" s="5">
        <v>6</v>
      </c>
      <c r="I44" s="4">
        <v>1376</v>
      </c>
      <c r="J44" s="5">
        <v>5</v>
      </c>
      <c r="K44" s="5">
        <v>847</v>
      </c>
    </row>
    <row r="45" spans="1:11" ht="23.25" thickBot="1">
      <c r="A45" s="3"/>
      <c r="B45" s="3" t="s">
        <v>5311</v>
      </c>
      <c r="C45" s="4">
        <v>2420</v>
      </c>
      <c r="D45" s="4">
        <v>1721</v>
      </c>
      <c r="E45" s="5">
        <v>701</v>
      </c>
      <c r="F45" s="5">
        <v>715</v>
      </c>
      <c r="G45" s="5">
        <v>292</v>
      </c>
      <c r="H45" s="5">
        <v>5</v>
      </c>
      <c r="I45" s="4">
        <v>1713</v>
      </c>
      <c r="J45" s="5">
        <v>8</v>
      </c>
      <c r="K45" s="5">
        <v>699</v>
      </c>
    </row>
    <row r="46" spans="1:11" ht="23.25" thickBot="1">
      <c r="A46" s="3"/>
      <c r="B46" s="3" t="s">
        <v>5310</v>
      </c>
      <c r="C46" s="4">
        <v>2974</v>
      </c>
      <c r="D46" s="4">
        <v>1974</v>
      </c>
      <c r="E46" s="5">
        <v>670</v>
      </c>
      <c r="F46" s="5">
        <v>957</v>
      </c>
      <c r="G46" s="5">
        <v>334</v>
      </c>
      <c r="H46" s="5">
        <v>5</v>
      </c>
      <c r="I46" s="4">
        <v>1966</v>
      </c>
      <c r="J46" s="5">
        <v>8</v>
      </c>
      <c r="K46" s="4">
        <v>1000</v>
      </c>
    </row>
    <row r="47" spans="1:11" ht="23.25" thickBot="1">
      <c r="A47" s="3"/>
      <c r="B47" s="3" t="s">
        <v>5309</v>
      </c>
      <c r="C47" s="4">
        <v>2932</v>
      </c>
      <c r="D47" s="4">
        <v>1906</v>
      </c>
      <c r="E47" s="5">
        <v>610</v>
      </c>
      <c r="F47" s="4">
        <v>1025</v>
      </c>
      <c r="G47" s="5">
        <v>259</v>
      </c>
      <c r="H47" s="5">
        <v>4</v>
      </c>
      <c r="I47" s="4">
        <v>1898</v>
      </c>
      <c r="J47" s="5">
        <v>8</v>
      </c>
      <c r="K47" s="4">
        <v>1026</v>
      </c>
    </row>
    <row r="48" spans="1:11" ht="17.25" thickBot="1">
      <c r="A48" s="3" t="s">
        <v>5308</v>
      </c>
      <c r="B48" s="3" t="s">
        <v>36</v>
      </c>
      <c r="C48" s="4">
        <v>33122</v>
      </c>
      <c r="D48" s="4">
        <v>23349</v>
      </c>
      <c r="E48" s="4">
        <v>9402</v>
      </c>
      <c r="F48" s="4">
        <v>8400</v>
      </c>
      <c r="G48" s="4">
        <v>5391</v>
      </c>
      <c r="H48" s="5">
        <v>51</v>
      </c>
      <c r="I48" s="4">
        <v>23244</v>
      </c>
      <c r="J48" s="5">
        <v>105</v>
      </c>
      <c r="K48" s="4">
        <v>9773</v>
      </c>
    </row>
    <row r="49" spans="1:11" ht="23.25" thickBot="1">
      <c r="A49" s="3"/>
      <c r="B49" s="3" t="s">
        <v>37</v>
      </c>
      <c r="C49" s="4">
        <v>5641</v>
      </c>
      <c r="D49" s="4">
        <v>5641</v>
      </c>
      <c r="E49" s="4">
        <v>2735</v>
      </c>
      <c r="F49" s="4">
        <v>1737</v>
      </c>
      <c r="G49" s="4">
        <v>1141</v>
      </c>
      <c r="H49" s="5">
        <v>13</v>
      </c>
      <c r="I49" s="4">
        <v>5626</v>
      </c>
      <c r="J49" s="5">
        <v>15</v>
      </c>
      <c r="K49" s="5">
        <v>0</v>
      </c>
    </row>
    <row r="50" spans="1:11" ht="23.25" thickBot="1">
      <c r="A50" s="3"/>
      <c r="B50" s="3" t="s">
        <v>5307</v>
      </c>
      <c r="C50" s="4">
        <v>3148</v>
      </c>
      <c r="D50" s="4">
        <v>1924</v>
      </c>
      <c r="E50" s="5">
        <v>725</v>
      </c>
      <c r="F50" s="5">
        <v>777</v>
      </c>
      <c r="G50" s="5">
        <v>396</v>
      </c>
      <c r="H50" s="5">
        <v>6</v>
      </c>
      <c r="I50" s="4">
        <v>1904</v>
      </c>
      <c r="J50" s="5">
        <v>20</v>
      </c>
      <c r="K50" s="4">
        <v>1224</v>
      </c>
    </row>
    <row r="51" spans="1:11" ht="23.25" thickBot="1">
      <c r="A51" s="3"/>
      <c r="B51" s="3" t="s">
        <v>5306</v>
      </c>
      <c r="C51" s="4">
        <v>2826</v>
      </c>
      <c r="D51" s="4">
        <v>2033</v>
      </c>
      <c r="E51" s="5">
        <v>725</v>
      </c>
      <c r="F51" s="5">
        <v>892</v>
      </c>
      <c r="G51" s="5">
        <v>409</v>
      </c>
      <c r="H51" s="5">
        <v>3</v>
      </c>
      <c r="I51" s="4">
        <v>2029</v>
      </c>
      <c r="J51" s="5">
        <v>4</v>
      </c>
      <c r="K51" s="5">
        <v>793</v>
      </c>
    </row>
    <row r="52" spans="1:11" ht="23.25" thickBot="1">
      <c r="A52" s="3"/>
      <c r="B52" s="3" t="s">
        <v>5305</v>
      </c>
      <c r="C52" s="4">
        <v>3540</v>
      </c>
      <c r="D52" s="4">
        <v>2227</v>
      </c>
      <c r="E52" s="5">
        <v>779</v>
      </c>
      <c r="F52" s="5">
        <v>965</v>
      </c>
      <c r="G52" s="5">
        <v>458</v>
      </c>
      <c r="H52" s="5">
        <v>10</v>
      </c>
      <c r="I52" s="4">
        <v>2212</v>
      </c>
      <c r="J52" s="5">
        <v>15</v>
      </c>
      <c r="K52" s="4">
        <v>1313</v>
      </c>
    </row>
    <row r="53" spans="1:11" ht="23.25" thickBot="1">
      <c r="A53" s="3"/>
      <c r="B53" s="3" t="s">
        <v>5304</v>
      </c>
      <c r="C53" s="4">
        <v>2831</v>
      </c>
      <c r="D53" s="4">
        <v>1944</v>
      </c>
      <c r="E53" s="5">
        <v>734</v>
      </c>
      <c r="F53" s="5">
        <v>762</v>
      </c>
      <c r="G53" s="5">
        <v>434</v>
      </c>
      <c r="H53" s="5">
        <v>5</v>
      </c>
      <c r="I53" s="4">
        <v>1935</v>
      </c>
      <c r="J53" s="5">
        <v>9</v>
      </c>
      <c r="K53" s="5">
        <v>887</v>
      </c>
    </row>
    <row r="54" spans="1:11" ht="23.25" thickBot="1">
      <c r="A54" s="3"/>
      <c r="B54" s="3" t="s">
        <v>5303</v>
      </c>
      <c r="C54" s="4">
        <v>3651</v>
      </c>
      <c r="D54" s="4">
        <v>2352</v>
      </c>
      <c r="E54" s="5">
        <v>883</v>
      </c>
      <c r="F54" s="5">
        <v>980</v>
      </c>
      <c r="G54" s="5">
        <v>477</v>
      </c>
      <c r="H54" s="5">
        <v>3</v>
      </c>
      <c r="I54" s="4">
        <v>2343</v>
      </c>
      <c r="J54" s="5">
        <v>9</v>
      </c>
      <c r="K54" s="4">
        <v>1299</v>
      </c>
    </row>
    <row r="55" spans="1:11" ht="23.25" thickBot="1">
      <c r="A55" s="3"/>
      <c r="B55" s="3" t="s">
        <v>5302</v>
      </c>
      <c r="C55" s="4">
        <v>2080</v>
      </c>
      <c r="D55" s="4">
        <v>1367</v>
      </c>
      <c r="E55" s="5">
        <v>538</v>
      </c>
      <c r="F55" s="5">
        <v>454</v>
      </c>
      <c r="G55" s="5">
        <v>361</v>
      </c>
      <c r="H55" s="5">
        <v>3</v>
      </c>
      <c r="I55" s="4">
        <v>1356</v>
      </c>
      <c r="J55" s="5">
        <v>11</v>
      </c>
      <c r="K55" s="5">
        <v>713</v>
      </c>
    </row>
    <row r="56" spans="1:11" ht="23.25" thickBot="1">
      <c r="A56" s="3"/>
      <c r="B56" s="3" t="s">
        <v>5301</v>
      </c>
      <c r="C56" s="4">
        <v>3038</v>
      </c>
      <c r="D56" s="4">
        <v>1874</v>
      </c>
      <c r="E56" s="5">
        <v>709</v>
      </c>
      <c r="F56" s="5">
        <v>563</v>
      </c>
      <c r="G56" s="5">
        <v>589</v>
      </c>
      <c r="H56" s="5">
        <v>2</v>
      </c>
      <c r="I56" s="4">
        <v>1863</v>
      </c>
      <c r="J56" s="5">
        <v>11</v>
      </c>
      <c r="K56" s="4">
        <v>1164</v>
      </c>
    </row>
    <row r="57" spans="1:11" ht="23.25" thickBot="1">
      <c r="A57" s="3"/>
      <c r="B57" s="3" t="s">
        <v>5300</v>
      </c>
      <c r="C57" s="4">
        <v>1849</v>
      </c>
      <c r="D57" s="4">
        <v>1223</v>
      </c>
      <c r="E57" s="5">
        <v>460</v>
      </c>
      <c r="F57" s="5">
        <v>402</v>
      </c>
      <c r="G57" s="5">
        <v>356</v>
      </c>
      <c r="H57" s="5">
        <v>1</v>
      </c>
      <c r="I57" s="4">
        <v>1219</v>
      </c>
      <c r="J57" s="5">
        <v>4</v>
      </c>
      <c r="K57" s="5">
        <v>626</v>
      </c>
    </row>
    <row r="58" spans="1:11" ht="23.25" thickBot="1">
      <c r="A58" s="3"/>
      <c r="B58" s="3" t="s">
        <v>5299</v>
      </c>
      <c r="C58" s="4">
        <v>4518</v>
      </c>
      <c r="D58" s="4">
        <v>2764</v>
      </c>
      <c r="E58" s="4">
        <v>1114</v>
      </c>
      <c r="F58" s="5">
        <v>868</v>
      </c>
      <c r="G58" s="5">
        <v>770</v>
      </c>
      <c r="H58" s="5">
        <v>5</v>
      </c>
      <c r="I58" s="4">
        <v>2757</v>
      </c>
      <c r="J58" s="5">
        <v>7</v>
      </c>
      <c r="K58" s="4">
        <v>1754</v>
      </c>
    </row>
    <row r="59" spans="1:11" ht="17.25" thickBot="1">
      <c r="A59" s="3" t="s">
        <v>5298</v>
      </c>
      <c r="B59" s="3" t="s">
        <v>36</v>
      </c>
      <c r="C59" s="4">
        <v>26722</v>
      </c>
      <c r="D59" s="4">
        <v>18602</v>
      </c>
      <c r="E59" s="4">
        <v>6910</v>
      </c>
      <c r="F59" s="4">
        <v>7243</v>
      </c>
      <c r="G59" s="4">
        <v>4345</v>
      </c>
      <c r="H59" s="5">
        <v>47</v>
      </c>
      <c r="I59" s="4">
        <v>18545</v>
      </c>
      <c r="J59" s="5">
        <v>57</v>
      </c>
      <c r="K59" s="4">
        <v>8120</v>
      </c>
    </row>
    <row r="60" spans="1:11" ht="23.25" thickBot="1">
      <c r="A60" s="3"/>
      <c r="B60" s="3" t="s">
        <v>37</v>
      </c>
      <c r="C60" s="4">
        <v>5038</v>
      </c>
      <c r="D60" s="4">
        <v>5038</v>
      </c>
      <c r="E60" s="4">
        <v>2268</v>
      </c>
      <c r="F60" s="4">
        <v>1760</v>
      </c>
      <c r="G60" s="5">
        <v>987</v>
      </c>
      <c r="H60" s="5">
        <v>12</v>
      </c>
      <c r="I60" s="4">
        <v>5027</v>
      </c>
      <c r="J60" s="5">
        <v>11</v>
      </c>
      <c r="K60" s="5">
        <v>0</v>
      </c>
    </row>
    <row r="61" spans="1:11" ht="23.25" thickBot="1">
      <c r="A61" s="3"/>
      <c r="B61" s="3" t="s">
        <v>5297</v>
      </c>
      <c r="C61" s="4">
        <v>2328</v>
      </c>
      <c r="D61" s="4">
        <v>1255</v>
      </c>
      <c r="E61" s="5">
        <v>433</v>
      </c>
      <c r="F61" s="5">
        <v>540</v>
      </c>
      <c r="G61" s="5">
        <v>271</v>
      </c>
      <c r="H61" s="5">
        <v>5</v>
      </c>
      <c r="I61" s="4">
        <v>1249</v>
      </c>
      <c r="J61" s="5">
        <v>6</v>
      </c>
      <c r="K61" s="4">
        <v>1073</v>
      </c>
    </row>
    <row r="62" spans="1:11" ht="23.25" thickBot="1">
      <c r="A62" s="3"/>
      <c r="B62" s="3" t="s">
        <v>5296</v>
      </c>
      <c r="C62" s="4">
        <v>2511</v>
      </c>
      <c r="D62" s="4">
        <v>1585</v>
      </c>
      <c r="E62" s="5">
        <v>483</v>
      </c>
      <c r="F62" s="5">
        <v>735</v>
      </c>
      <c r="G62" s="5">
        <v>359</v>
      </c>
      <c r="H62" s="5">
        <v>3</v>
      </c>
      <c r="I62" s="4">
        <v>1580</v>
      </c>
      <c r="J62" s="5">
        <v>5</v>
      </c>
      <c r="K62" s="5">
        <v>926</v>
      </c>
    </row>
    <row r="63" spans="1:11" ht="23.25" thickBot="1">
      <c r="A63" s="3"/>
      <c r="B63" s="3" t="s">
        <v>5295</v>
      </c>
      <c r="C63" s="4">
        <v>2178</v>
      </c>
      <c r="D63" s="4">
        <v>1412</v>
      </c>
      <c r="E63" s="5">
        <v>541</v>
      </c>
      <c r="F63" s="5">
        <v>550</v>
      </c>
      <c r="G63" s="5">
        <v>310</v>
      </c>
      <c r="H63" s="5">
        <v>4</v>
      </c>
      <c r="I63" s="4">
        <v>1405</v>
      </c>
      <c r="J63" s="5">
        <v>7</v>
      </c>
      <c r="K63" s="5">
        <v>766</v>
      </c>
    </row>
    <row r="64" spans="1:11" ht="23.25" thickBot="1">
      <c r="A64" s="3"/>
      <c r="B64" s="3" t="s">
        <v>5294</v>
      </c>
      <c r="C64" s="4">
        <v>3003</v>
      </c>
      <c r="D64" s="4">
        <v>2063</v>
      </c>
      <c r="E64" s="5">
        <v>734</v>
      </c>
      <c r="F64" s="5">
        <v>961</v>
      </c>
      <c r="G64" s="5">
        <v>362</v>
      </c>
      <c r="H64" s="5">
        <v>3</v>
      </c>
      <c r="I64" s="4">
        <v>2060</v>
      </c>
      <c r="J64" s="5">
        <v>3</v>
      </c>
      <c r="K64" s="5">
        <v>940</v>
      </c>
    </row>
    <row r="65" spans="1:11" ht="23.25" thickBot="1">
      <c r="A65" s="3"/>
      <c r="B65" s="3" t="s">
        <v>5293</v>
      </c>
      <c r="C65" s="4">
        <v>3104</v>
      </c>
      <c r="D65" s="4">
        <v>1769</v>
      </c>
      <c r="E65" s="5">
        <v>607</v>
      </c>
      <c r="F65" s="5">
        <v>601</v>
      </c>
      <c r="G65" s="5">
        <v>550</v>
      </c>
      <c r="H65" s="5">
        <v>5</v>
      </c>
      <c r="I65" s="4">
        <v>1763</v>
      </c>
      <c r="J65" s="5">
        <v>6</v>
      </c>
      <c r="K65" s="4">
        <v>1335</v>
      </c>
    </row>
    <row r="66" spans="1:11" ht="23.25" thickBot="1">
      <c r="A66" s="3"/>
      <c r="B66" s="3" t="s">
        <v>5292</v>
      </c>
      <c r="C66" s="4">
        <v>2227</v>
      </c>
      <c r="D66" s="4">
        <v>1422</v>
      </c>
      <c r="E66" s="5">
        <v>472</v>
      </c>
      <c r="F66" s="5">
        <v>495</v>
      </c>
      <c r="G66" s="5">
        <v>445</v>
      </c>
      <c r="H66" s="5">
        <v>4</v>
      </c>
      <c r="I66" s="4">
        <v>1416</v>
      </c>
      <c r="J66" s="5">
        <v>6</v>
      </c>
      <c r="K66" s="5">
        <v>805</v>
      </c>
    </row>
    <row r="67" spans="1:11" ht="23.25" thickBot="1">
      <c r="A67" s="3"/>
      <c r="B67" s="3" t="s">
        <v>5291</v>
      </c>
      <c r="C67" s="4">
        <v>2684</v>
      </c>
      <c r="D67" s="4">
        <v>1801</v>
      </c>
      <c r="E67" s="5">
        <v>595</v>
      </c>
      <c r="F67" s="5">
        <v>752</v>
      </c>
      <c r="G67" s="5">
        <v>444</v>
      </c>
      <c r="H67" s="5">
        <v>3</v>
      </c>
      <c r="I67" s="4">
        <v>1794</v>
      </c>
      <c r="J67" s="5">
        <v>7</v>
      </c>
      <c r="K67" s="5">
        <v>883</v>
      </c>
    </row>
    <row r="68" spans="1:11" ht="23.25" thickBot="1">
      <c r="A68" s="3"/>
      <c r="B68" s="3" t="s">
        <v>5290</v>
      </c>
      <c r="C68" s="4">
        <v>3649</v>
      </c>
      <c r="D68" s="4">
        <v>2257</v>
      </c>
      <c r="E68" s="5">
        <v>777</v>
      </c>
      <c r="F68" s="5">
        <v>849</v>
      </c>
      <c r="G68" s="5">
        <v>617</v>
      </c>
      <c r="H68" s="5">
        <v>8</v>
      </c>
      <c r="I68" s="4">
        <v>2251</v>
      </c>
      <c r="J68" s="5">
        <v>6</v>
      </c>
      <c r="K68" s="4">
        <v>1392</v>
      </c>
    </row>
    <row r="69" spans="1:11" ht="23.25" thickBot="1">
      <c r="A69" s="3" t="s">
        <v>97</v>
      </c>
      <c r="B69" s="3"/>
      <c r="C69" s="5">
        <v>0</v>
      </c>
      <c r="D69" s="5">
        <v>2</v>
      </c>
      <c r="E69" s="5">
        <v>0</v>
      </c>
      <c r="F69" s="5">
        <v>1</v>
      </c>
      <c r="G69" s="5">
        <v>1</v>
      </c>
      <c r="H69" s="5">
        <v>0</v>
      </c>
      <c r="I69" s="5">
        <v>2</v>
      </c>
      <c r="J69" s="5">
        <v>0</v>
      </c>
      <c r="K69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5EA6E-0F69-4768-BB35-3DE71B2A1D2C}">
  <sheetPr>
    <tabColor theme="7" tint="0.59999389629810485"/>
  </sheetPr>
  <dimension ref="A1:X8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12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19</v>
      </c>
      <c r="H2" s="45" t="s">
        <v>29</v>
      </c>
      <c r="I2" s="13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4" t="s">
        <v>5404</v>
      </c>
      <c r="F3" s="14" t="s">
        <v>5403</v>
      </c>
      <c r="G3" s="14" t="s">
        <v>5402</v>
      </c>
      <c r="H3" s="44"/>
      <c r="I3" s="14"/>
      <c r="J3" s="44"/>
      <c r="U3" t="s">
        <v>3</v>
      </c>
      <c r="V3" t="str">
        <f t="shared" si="0"/>
        <v>맹성규</v>
      </c>
      <c r="W3" t="str">
        <f t="shared" si="0"/>
        <v>유정복</v>
      </c>
      <c r="X3" t="str">
        <f t="shared" si="0"/>
        <v>박유민</v>
      </c>
    </row>
    <row r="4" spans="1:24" ht="17.25" thickBot="1">
      <c r="A4" s="3" t="s">
        <v>30</v>
      </c>
      <c r="B4" s="3"/>
      <c r="C4" s="4">
        <v>219206</v>
      </c>
      <c r="D4" s="4">
        <v>135352</v>
      </c>
      <c r="E4" s="4">
        <v>72773</v>
      </c>
      <c r="F4" s="4">
        <v>59466</v>
      </c>
      <c r="G4" s="4">
        <v>1567</v>
      </c>
      <c r="H4" s="4">
        <v>133806</v>
      </c>
      <c r="I4" s="4">
        <v>1546</v>
      </c>
      <c r="J4" s="4">
        <v>83854</v>
      </c>
      <c r="V4" s="8"/>
      <c r="W4" s="8"/>
      <c r="X4" s="8"/>
    </row>
    <row r="5" spans="1:24" ht="23.25" thickBot="1">
      <c r="A5" s="3" t="s">
        <v>31</v>
      </c>
      <c r="B5" s="3"/>
      <c r="C5" s="5">
        <v>377</v>
      </c>
      <c r="D5" s="5">
        <v>352</v>
      </c>
      <c r="E5" s="5">
        <v>172</v>
      </c>
      <c r="F5" s="5">
        <v>146</v>
      </c>
      <c r="G5" s="5">
        <v>20</v>
      </c>
      <c r="H5" s="5">
        <v>338</v>
      </c>
      <c r="I5" s="5">
        <v>14</v>
      </c>
      <c r="J5" s="5">
        <v>25</v>
      </c>
      <c r="T5" t="s">
        <v>2929</v>
      </c>
      <c r="U5">
        <f>SUMIF($A:$A,"합계",D:D)</f>
        <v>135352</v>
      </c>
      <c r="V5">
        <f>SUMIF($A:$A,"합계",E:E)</f>
        <v>72773</v>
      </c>
      <c r="W5">
        <f>SUMIF($A:$A,"합계",F:F)</f>
        <v>59466</v>
      </c>
      <c r="X5">
        <f>SUMIF($A:$A,"합계",G:G)</f>
        <v>1567</v>
      </c>
    </row>
    <row r="6" spans="1:24" ht="23.25" thickBot="1">
      <c r="A6" s="3" t="s">
        <v>32</v>
      </c>
      <c r="B6" s="3"/>
      <c r="C6" s="4">
        <v>13473</v>
      </c>
      <c r="D6" s="4">
        <v>13464</v>
      </c>
      <c r="E6" s="4">
        <v>8059</v>
      </c>
      <c r="F6" s="4">
        <v>4966</v>
      </c>
      <c r="G6" s="5">
        <v>200</v>
      </c>
      <c r="H6" s="4">
        <v>13225</v>
      </c>
      <c r="I6" s="5">
        <v>239</v>
      </c>
      <c r="J6" s="5">
        <v>9</v>
      </c>
      <c r="T6" t="s">
        <v>2930</v>
      </c>
      <c r="U6">
        <f>U5-U7</f>
        <v>83968</v>
      </c>
      <c r="V6">
        <f>V5-V7</f>
        <v>41510</v>
      </c>
      <c r="W6">
        <f>W5-W7</f>
        <v>40356</v>
      </c>
      <c r="X6">
        <f>X5-X7</f>
        <v>1076</v>
      </c>
    </row>
    <row r="7" spans="1:24" ht="23.25" thickBot="1">
      <c r="A7" s="3" t="s">
        <v>33</v>
      </c>
      <c r="B7" s="3"/>
      <c r="C7" s="5">
        <v>559</v>
      </c>
      <c r="D7" s="5">
        <v>160</v>
      </c>
      <c r="E7" s="5">
        <v>120</v>
      </c>
      <c r="F7" s="5">
        <v>39</v>
      </c>
      <c r="G7" s="5">
        <v>1</v>
      </c>
      <c r="H7" s="5">
        <v>160</v>
      </c>
      <c r="I7" s="5">
        <v>0</v>
      </c>
      <c r="J7" s="5">
        <v>399</v>
      </c>
      <c r="T7" t="s">
        <v>2931</v>
      </c>
      <c r="U7">
        <f>U11+U10+U9</f>
        <v>51384</v>
      </c>
      <c r="V7">
        <f>V11+V10+V9</f>
        <v>31263</v>
      </c>
      <c r="W7">
        <f>W11+W10+W9</f>
        <v>19110</v>
      </c>
      <c r="X7">
        <f>X11+X10+X9</f>
        <v>491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1</v>
      </c>
      <c r="I8" s="5">
        <v>0</v>
      </c>
      <c r="J8" s="5">
        <v>-1</v>
      </c>
      <c r="V8" s="8"/>
      <c r="W8" s="8"/>
      <c r="X8" s="8"/>
    </row>
    <row r="9" spans="1:24" ht="17.25" thickBot="1">
      <c r="A9" s="3" t="s">
        <v>5401</v>
      </c>
      <c r="B9" s="3" t="s">
        <v>36</v>
      </c>
      <c r="C9" s="4">
        <v>25217</v>
      </c>
      <c r="D9" s="4">
        <v>16234</v>
      </c>
      <c r="E9" s="4">
        <v>8779</v>
      </c>
      <c r="F9" s="4">
        <v>7110</v>
      </c>
      <c r="G9" s="5">
        <v>195</v>
      </c>
      <c r="H9" s="4">
        <v>16084</v>
      </c>
      <c r="I9" s="5">
        <v>150</v>
      </c>
      <c r="J9" s="4">
        <v>8983</v>
      </c>
      <c r="T9" t="s">
        <v>2934</v>
      </c>
      <c r="U9">
        <f>SUMIF($A:$A,"거소·선상투표",D:D)+SUMIF($A:$A,"국외부재자투표",D:D)+SUMIF($A:$A,"국외부재자투표(공관)",D:D)</f>
        <v>513</v>
      </c>
      <c r="V9">
        <f t="shared" ref="V9:X11" si="1">SUMIF($A:$A,"거소·선상투표",E:E)+SUMIF($A:$A,"국외부재자투표",E:E)+SUMIF($A:$A,"국외부재자투표(공관)",E:E)</f>
        <v>293</v>
      </c>
      <c r="W9">
        <f t="shared" si="1"/>
        <v>185</v>
      </c>
      <c r="X9">
        <f t="shared" si="1"/>
        <v>21</v>
      </c>
    </row>
    <row r="10" spans="1:24" ht="23.25" thickBot="1">
      <c r="A10" s="3"/>
      <c r="B10" s="3" t="s">
        <v>37</v>
      </c>
      <c r="C10" s="4">
        <v>5630</v>
      </c>
      <c r="D10" s="4">
        <v>5630</v>
      </c>
      <c r="E10" s="4">
        <v>3462</v>
      </c>
      <c r="F10" s="4">
        <v>2080</v>
      </c>
      <c r="G10" s="5">
        <v>39</v>
      </c>
      <c r="H10" s="4">
        <v>5581</v>
      </c>
      <c r="I10" s="5">
        <v>49</v>
      </c>
      <c r="J10" s="5">
        <v>0</v>
      </c>
      <c r="T10" t="s">
        <v>2932</v>
      </c>
      <c r="U10">
        <f>SUMIF($B:$B,"관내사전투표",D:D)</f>
        <v>37407</v>
      </c>
      <c r="V10">
        <f t="shared" ref="V10:X12" si="2">SUMIF($B:$B,"관내사전투표",E:E)</f>
        <v>22911</v>
      </c>
      <c r="W10">
        <f t="shared" si="2"/>
        <v>13959</v>
      </c>
      <c r="X10">
        <f t="shared" si="2"/>
        <v>270</v>
      </c>
    </row>
    <row r="11" spans="1:24" ht="23.25" thickBot="1">
      <c r="A11" s="3"/>
      <c r="B11" s="3" t="s">
        <v>5400</v>
      </c>
      <c r="C11" s="4">
        <v>3068</v>
      </c>
      <c r="D11" s="4">
        <v>1410</v>
      </c>
      <c r="E11" s="5">
        <v>691</v>
      </c>
      <c r="F11" s="5">
        <v>682</v>
      </c>
      <c r="G11" s="5">
        <v>24</v>
      </c>
      <c r="H11" s="4">
        <v>1397</v>
      </c>
      <c r="I11" s="5">
        <v>13</v>
      </c>
      <c r="J11" s="4">
        <v>1658</v>
      </c>
      <c r="T11" t="s">
        <v>2933</v>
      </c>
      <c r="U11">
        <f>SUMIF($A:$A,"관외사전투표",D:D)</f>
        <v>13464</v>
      </c>
      <c r="V11">
        <f t="shared" ref="V11:X13" si="3">SUMIF($A:$A,"관외사전투표",E:E)</f>
        <v>8059</v>
      </c>
      <c r="W11">
        <f t="shared" si="3"/>
        <v>4966</v>
      </c>
      <c r="X11">
        <f t="shared" si="3"/>
        <v>200</v>
      </c>
    </row>
    <row r="12" spans="1:24" ht="23.25" thickBot="1">
      <c r="A12" s="3"/>
      <c r="B12" s="3" t="s">
        <v>5399</v>
      </c>
      <c r="C12" s="4">
        <v>2543</v>
      </c>
      <c r="D12" s="4">
        <v>1255</v>
      </c>
      <c r="E12" s="5">
        <v>617</v>
      </c>
      <c r="F12" s="5">
        <v>597</v>
      </c>
      <c r="G12" s="5">
        <v>25</v>
      </c>
      <c r="H12" s="4">
        <v>1239</v>
      </c>
      <c r="I12" s="5">
        <v>16</v>
      </c>
      <c r="J12" s="4">
        <v>1288</v>
      </c>
    </row>
    <row r="13" spans="1:24" ht="23.25" thickBot="1">
      <c r="A13" s="3"/>
      <c r="B13" s="3" t="s">
        <v>5398</v>
      </c>
      <c r="C13" s="4">
        <v>2541</v>
      </c>
      <c r="D13" s="4">
        <v>1403</v>
      </c>
      <c r="E13" s="5">
        <v>606</v>
      </c>
      <c r="F13" s="5">
        <v>760</v>
      </c>
      <c r="G13" s="5">
        <v>26</v>
      </c>
      <c r="H13" s="4">
        <v>1392</v>
      </c>
      <c r="I13" s="5">
        <v>11</v>
      </c>
      <c r="J13" s="4">
        <v>1138</v>
      </c>
    </row>
    <row r="14" spans="1:24" ht="23.25" thickBot="1">
      <c r="A14" s="3"/>
      <c r="B14" s="3" t="s">
        <v>5397</v>
      </c>
      <c r="C14" s="4">
        <v>2689</v>
      </c>
      <c r="D14" s="4">
        <v>1302</v>
      </c>
      <c r="E14" s="5">
        <v>628</v>
      </c>
      <c r="F14" s="5">
        <v>633</v>
      </c>
      <c r="G14" s="5">
        <v>27</v>
      </c>
      <c r="H14" s="4">
        <v>1288</v>
      </c>
      <c r="I14" s="5">
        <v>14</v>
      </c>
      <c r="J14" s="4">
        <v>1387</v>
      </c>
      <c r="U14" s="8"/>
      <c r="V14" s="8"/>
      <c r="W14" s="8"/>
      <c r="X14" s="8"/>
    </row>
    <row r="15" spans="1:24" ht="23.25" thickBot="1">
      <c r="A15" s="3"/>
      <c r="B15" s="3" t="s">
        <v>5396</v>
      </c>
      <c r="C15" s="4">
        <v>3550</v>
      </c>
      <c r="D15" s="4">
        <v>1855</v>
      </c>
      <c r="E15" s="5">
        <v>943</v>
      </c>
      <c r="F15" s="5">
        <v>877</v>
      </c>
      <c r="G15" s="5">
        <v>19</v>
      </c>
      <c r="H15" s="4">
        <v>1839</v>
      </c>
      <c r="I15" s="5">
        <v>16</v>
      </c>
      <c r="J15" s="4">
        <v>1695</v>
      </c>
      <c r="U15" s="8"/>
      <c r="V15" s="8"/>
      <c r="W15" s="8"/>
      <c r="X15" s="8"/>
    </row>
    <row r="16" spans="1:24" ht="23.25" thickBot="1">
      <c r="A16" s="3"/>
      <c r="B16" s="3" t="s">
        <v>5395</v>
      </c>
      <c r="C16" s="4">
        <v>2328</v>
      </c>
      <c r="D16" s="4">
        <v>1478</v>
      </c>
      <c r="E16" s="5">
        <v>835</v>
      </c>
      <c r="F16" s="5">
        <v>617</v>
      </c>
      <c r="G16" s="5">
        <v>17</v>
      </c>
      <c r="H16" s="4">
        <v>1469</v>
      </c>
      <c r="I16" s="5">
        <v>9</v>
      </c>
      <c r="J16" s="5">
        <v>850</v>
      </c>
    </row>
    <row r="17" spans="1:10" ht="23.25" thickBot="1">
      <c r="A17" s="3"/>
      <c r="B17" s="3" t="s">
        <v>5394</v>
      </c>
      <c r="C17" s="4">
        <v>2868</v>
      </c>
      <c r="D17" s="4">
        <v>1901</v>
      </c>
      <c r="E17" s="5">
        <v>997</v>
      </c>
      <c r="F17" s="5">
        <v>864</v>
      </c>
      <c r="G17" s="5">
        <v>18</v>
      </c>
      <c r="H17" s="4">
        <v>1879</v>
      </c>
      <c r="I17" s="5">
        <v>22</v>
      </c>
      <c r="J17" s="5">
        <v>967</v>
      </c>
    </row>
    <row r="18" spans="1:10" ht="17.25" thickBot="1">
      <c r="A18" s="3" t="s">
        <v>5393</v>
      </c>
      <c r="B18" s="3" t="s">
        <v>36</v>
      </c>
      <c r="C18" s="4">
        <v>23577</v>
      </c>
      <c r="D18" s="4">
        <v>11030</v>
      </c>
      <c r="E18" s="4">
        <v>5888</v>
      </c>
      <c r="F18" s="4">
        <v>4802</v>
      </c>
      <c r="G18" s="5">
        <v>179</v>
      </c>
      <c r="H18" s="4">
        <v>10869</v>
      </c>
      <c r="I18" s="5">
        <v>161</v>
      </c>
      <c r="J18" s="4">
        <v>12547</v>
      </c>
    </row>
    <row r="19" spans="1:10" ht="23.25" thickBot="1">
      <c r="A19" s="3"/>
      <c r="B19" s="3" t="s">
        <v>37</v>
      </c>
      <c r="C19" s="4">
        <v>2816</v>
      </c>
      <c r="D19" s="4">
        <v>2816</v>
      </c>
      <c r="E19" s="4">
        <v>1775</v>
      </c>
      <c r="F19" s="5">
        <v>980</v>
      </c>
      <c r="G19" s="5">
        <v>42</v>
      </c>
      <c r="H19" s="4">
        <v>2797</v>
      </c>
      <c r="I19" s="5">
        <v>19</v>
      </c>
      <c r="J19" s="5">
        <v>0</v>
      </c>
    </row>
    <row r="20" spans="1:10" ht="23.25" thickBot="1">
      <c r="A20" s="3"/>
      <c r="B20" s="3" t="s">
        <v>5392</v>
      </c>
      <c r="C20" s="4">
        <v>2236</v>
      </c>
      <c r="D20" s="5">
        <v>884</v>
      </c>
      <c r="E20" s="5">
        <v>414</v>
      </c>
      <c r="F20" s="5">
        <v>451</v>
      </c>
      <c r="G20" s="5">
        <v>11</v>
      </c>
      <c r="H20" s="5">
        <v>876</v>
      </c>
      <c r="I20" s="5">
        <v>8</v>
      </c>
      <c r="J20" s="4">
        <v>1352</v>
      </c>
    </row>
    <row r="21" spans="1:10" ht="23.25" thickBot="1">
      <c r="A21" s="3"/>
      <c r="B21" s="3" t="s">
        <v>5391</v>
      </c>
      <c r="C21" s="4">
        <v>3403</v>
      </c>
      <c r="D21" s="4">
        <v>1477</v>
      </c>
      <c r="E21" s="5">
        <v>709</v>
      </c>
      <c r="F21" s="5">
        <v>703</v>
      </c>
      <c r="G21" s="5">
        <v>30</v>
      </c>
      <c r="H21" s="4">
        <v>1442</v>
      </c>
      <c r="I21" s="5">
        <v>35</v>
      </c>
      <c r="J21" s="4">
        <v>1926</v>
      </c>
    </row>
    <row r="22" spans="1:10" ht="23.25" thickBot="1">
      <c r="A22" s="3"/>
      <c r="B22" s="3" t="s">
        <v>5390</v>
      </c>
      <c r="C22" s="4">
        <v>3469</v>
      </c>
      <c r="D22" s="4">
        <v>1645</v>
      </c>
      <c r="E22" s="5">
        <v>691</v>
      </c>
      <c r="F22" s="5">
        <v>915</v>
      </c>
      <c r="G22" s="5">
        <v>18</v>
      </c>
      <c r="H22" s="4">
        <v>1624</v>
      </c>
      <c r="I22" s="5">
        <v>21</v>
      </c>
      <c r="J22" s="4">
        <v>1824</v>
      </c>
    </row>
    <row r="23" spans="1:10" ht="23.25" thickBot="1">
      <c r="A23" s="3"/>
      <c r="B23" s="3" t="s">
        <v>5389</v>
      </c>
      <c r="C23" s="4">
        <v>4835</v>
      </c>
      <c r="D23" s="4">
        <v>1659</v>
      </c>
      <c r="E23" s="5">
        <v>964</v>
      </c>
      <c r="F23" s="5">
        <v>640</v>
      </c>
      <c r="G23" s="5">
        <v>28</v>
      </c>
      <c r="H23" s="4">
        <v>1632</v>
      </c>
      <c r="I23" s="5">
        <v>27</v>
      </c>
      <c r="J23" s="4">
        <v>3176</v>
      </c>
    </row>
    <row r="24" spans="1:10" ht="23.25" thickBot="1">
      <c r="A24" s="3"/>
      <c r="B24" s="3" t="s">
        <v>5388</v>
      </c>
      <c r="C24" s="4">
        <v>3259</v>
      </c>
      <c r="D24" s="4">
        <v>1208</v>
      </c>
      <c r="E24" s="5">
        <v>654</v>
      </c>
      <c r="F24" s="5">
        <v>514</v>
      </c>
      <c r="G24" s="5">
        <v>18</v>
      </c>
      <c r="H24" s="4">
        <v>1186</v>
      </c>
      <c r="I24" s="5">
        <v>22</v>
      </c>
      <c r="J24" s="4">
        <v>2051</v>
      </c>
    </row>
    <row r="25" spans="1:10" ht="23.25" thickBot="1">
      <c r="A25" s="3"/>
      <c r="B25" s="3" t="s">
        <v>5387</v>
      </c>
      <c r="C25" s="4">
        <v>3559</v>
      </c>
      <c r="D25" s="4">
        <v>1341</v>
      </c>
      <c r="E25" s="5">
        <v>681</v>
      </c>
      <c r="F25" s="5">
        <v>599</v>
      </c>
      <c r="G25" s="5">
        <v>32</v>
      </c>
      <c r="H25" s="4">
        <v>1312</v>
      </c>
      <c r="I25" s="5">
        <v>29</v>
      </c>
      <c r="J25" s="4">
        <v>2218</v>
      </c>
    </row>
    <row r="26" spans="1:10" ht="17.25" thickBot="1">
      <c r="A26" s="3" t="s">
        <v>5386</v>
      </c>
      <c r="B26" s="3" t="s">
        <v>36</v>
      </c>
      <c r="C26" s="4">
        <v>13441</v>
      </c>
      <c r="D26" s="4">
        <v>6808</v>
      </c>
      <c r="E26" s="4">
        <v>3404</v>
      </c>
      <c r="F26" s="4">
        <v>3199</v>
      </c>
      <c r="G26" s="5">
        <v>124</v>
      </c>
      <c r="H26" s="4">
        <v>6727</v>
      </c>
      <c r="I26" s="5">
        <v>81</v>
      </c>
      <c r="J26" s="4">
        <v>6633</v>
      </c>
    </row>
    <row r="27" spans="1:10" ht="23.25" thickBot="1">
      <c r="A27" s="3"/>
      <c r="B27" s="3" t="s">
        <v>37</v>
      </c>
      <c r="C27" s="4">
        <v>2434</v>
      </c>
      <c r="D27" s="4">
        <v>2434</v>
      </c>
      <c r="E27" s="4">
        <v>1402</v>
      </c>
      <c r="F27" s="5">
        <v>986</v>
      </c>
      <c r="G27" s="5">
        <v>28</v>
      </c>
      <c r="H27" s="4">
        <v>2416</v>
      </c>
      <c r="I27" s="5">
        <v>18</v>
      </c>
      <c r="J27" s="5">
        <v>0</v>
      </c>
    </row>
    <row r="28" spans="1:10" ht="23.25" thickBot="1">
      <c r="A28" s="3"/>
      <c r="B28" s="3" t="s">
        <v>5385</v>
      </c>
      <c r="C28" s="4">
        <v>2386</v>
      </c>
      <c r="D28" s="5">
        <v>833</v>
      </c>
      <c r="E28" s="5">
        <v>387</v>
      </c>
      <c r="F28" s="5">
        <v>416</v>
      </c>
      <c r="G28" s="5">
        <v>16</v>
      </c>
      <c r="H28" s="5">
        <v>819</v>
      </c>
      <c r="I28" s="5">
        <v>14</v>
      </c>
      <c r="J28" s="4">
        <v>1553</v>
      </c>
    </row>
    <row r="29" spans="1:10" ht="23.25" thickBot="1">
      <c r="A29" s="3"/>
      <c r="B29" s="3" t="s">
        <v>5384</v>
      </c>
      <c r="C29" s="4">
        <v>2157</v>
      </c>
      <c r="D29" s="5">
        <v>939</v>
      </c>
      <c r="E29" s="5">
        <v>428</v>
      </c>
      <c r="F29" s="5">
        <v>477</v>
      </c>
      <c r="G29" s="5">
        <v>25</v>
      </c>
      <c r="H29" s="5">
        <v>930</v>
      </c>
      <c r="I29" s="5">
        <v>9</v>
      </c>
      <c r="J29" s="4">
        <v>1218</v>
      </c>
    </row>
    <row r="30" spans="1:10" ht="23.25" thickBot="1">
      <c r="A30" s="3"/>
      <c r="B30" s="3" t="s">
        <v>5383</v>
      </c>
      <c r="C30" s="4">
        <v>2302</v>
      </c>
      <c r="D30" s="5">
        <v>968</v>
      </c>
      <c r="E30" s="5">
        <v>422</v>
      </c>
      <c r="F30" s="5">
        <v>500</v>
      </c>
      <c r="G30" s="5">
        <v>32</v>
      </c>
      <c r="H30" s="5">
        <v>954</v>
      </c>
      <c r="I30" s="5">
        <v>14</v>
      </c>
      <c r="J30" s="4">
        <v>1334</v>
      </c>
    </row>
    <row r="31" spans="1:10" ht="23.25" thickBot="1">
      <c r="A31" s="3"/>
      <c r="B31" s="3" t="s">
        <v>5382</v>
      </c>
      <c r="C31" s="4">
        <v>2251</v>
      </c>
      <c r="D31" s="5">
        <v>905</v>
      </c>
      <c r="E31" s="5">
        <v>398</v>
      </c>
      <c r="F31" s="5">
        <v>477</v>
      </c>
      <c r="G31" s="5">
        <v>16</v>
      </c>
      <c r="H31" s="5">
        <v>891</v>
      </c>
      <c r="I31" s="5">
        <v>14</v>
      </c>
      <c r="J31" s="4">
        <v>1346</v>
      </c>
    </row>
    <row r="32" spans="1:10" ht="23.25" thickBot="1">
      <c r="A32" s="3"/>
      <c r="B32" s="3" t="s">
        <v>5381</v>
      </c>
      <c r="C32" s="4">
        <v>1911</v>
      </c>
      <c r="D32" s="5">
        <v>729</v>
      </c>
      <c r="E32" s="5">
        <v>367</v>
      </c>
      <c r="F32" s="5">
        <v>343</v>
      </c>
      <c r="G32" s="5">
        <v>7</v>
      </c>
      <c r="H32" s="5">
        <v>717</v>
      </c>
      <c r="I32" s="5">
        <v>12</v>
      </c>
      <c r="J32" s="4">
        <v>1182</v>
      </c>
    </row>
    <row r="33" spans="1:10" ht="17.25" thickBot="1">
      <c r="A33" s="3" t="s">
        <v>5380</v>
      </c>
      <c r="B33" s="3" t="s">
        <v>36</v>
      </c>
      <c r="C33" s="4">
        <v>19338</v>
      </c>
      <c r="D33" s="4">
        <v>11420</v>
      </c>
      <c r="E33" s="4">
        <v>5750</v>
      </c>
      <c r="F33" s="4">
        <v>5401</v>
      </c>
      <c r="G33" s="5">
        <v>128</v>
      </c>
      <c r="H33" s="4">
        <v>11279</v>
      </c>
      <c r="I33" s="5">
        <v>141</v>
      </c>
      <c r="J33" s="4">
        <v>7918</v>
      </c>
    </row>
    <row r="34" spans="1:10" ht="23.25" thickBot="1">
      <c r="A34" s="3"/>
      <c r="B34" s="3" t="s">
        <v>37</v>
      </c>
      <c r="C34" s="4">
        <v>3365</v>
      </c>
      <c r="D34" s="4">
        <v>3364</v>
      </c>
      <c r="E34" s="4">
        <v>1976</v>
      </c>
      <c r="F34" s="4">
        <v>1336</v>
      </c>
      <c r="G34" s="5">
        <v>22</v>
      </c>
      <c r="H34" s="4">
        <v>3334</v>
      </c>
      <c r="I34" s="5">
        <v>30</v>
      </c>
      <c r="J34" s="5">
        <v>1</v>
      </c>
    </row>
    <row r="35" spans="1:10" ht="23.25" thickBot="1">
      <c r="A35" s="3"/>
      <c r="B35" s="3" t="s">
        <v>5379</v>
      </c>
      <c r="C35" s="4">
        <v>3537</v>
      </c>
      <c r="D35" s="4">
        <v>1603</v>
      </c>
      <c r="E35" s="5">
        <v>778</v>
      </c>
      <c r="F35" s="5">
        <v>784</v>
      </c>
      <c r="G35" s="5">
        <v>16</v>
      </c>
      <c r="H35" s="4">
        <v>1578</v>
      </c>
      <c r="I35" s="5">
        <v>25</v>
      </c>
      <c r="J35" s="4">
        <v>1934</v>
      </c>
    </row>
    <row r="36" spans="1:10" ht="23.25" thickBot="1">
      <c r="A36" s="3"/>
      <c r="B36" s="3" t="s">
        <v>5378</v>
      </c>
      <c r="C36" s="4">
        <v>4138</v>
      </c>
      <c r="D36" s="4">
        <v>1712</v>
      </c>
      <c r="E36" s="5">
        <v>767</v>
      </c>
      <c r="F36" s="5">
        <v>888</v>
      </c>
      <c r="G36" s="5">
        <v>30</v>
      </c>
      <c r="H36" s="4">
        <v>1685</v>
      </c>
      <c r="I36" s="5">
        <v>27</v>
      </c>
      <c r="J36" s="4">
        <v>2426</v>
      </c>
    </row>
    <row r="37" spans="1:10" ht="23.25" thickBot="1">
      <c r="A37" s="3"/>
      <c r="B37" s="3" t="s">
        <v>5377</v>
      </c>
      <c r="C37" s="4">
        <v>3176</v>
      </c>
      <c r="D37" s="4">
        <v>1636</v>
      </c>
      <c r="E37" s="5">
        <v>801</v>
      </c>
      <c r="F37" s="5">
        <v>794</v>
      </c>
      <c r="G37" s="5">
        <v>18</v>
      </c>
      <c r="H37" s="4">
        <v>1613</v>
      </c>
      <c r="I37" s="5">
        <v>23</v>
      </c>
      <c r="J37" s="4">
        <v>1540</v>
      </c>
    </row>
    <row r="38" spans="1:10" ht="23.25" thickBot="1">
      <c r="A38" s="3"/>
      <c r="B38" s="3" t="s">
        <v>5376</v>
      </c>
      <c r="C38" s="4">
        <v>3018</v>
      </c>
      <c r="D38" s="4">
        <v>1950</v>
      </c>
      <c r="E38" s="5">
        <v>867</v>
      </c>
      <c r="F38" s="4">
        <v>1038</v>
      </c>
      <c r="G38" s="5">
        <v>28</v>
      </c>
      <c r="H38" s="4">
        <v>1933</v>
      </c>
      <c r="I38" s="5">
        <v>17</v>
      </c>
      <c r="J38" s="4">
        <v>1068</v>
      </c>
    </row>
    <row r="39" spans="1:10" ht="23.25" thickBot="1">
      <c r="A39" s="3"/>
      <c r="B39" s="3" t="s">
        <v>5375</v>
      </c>
      <c r="C39" s="4">
        <v>2104</v>
      </c>
      <c r="D39" s="4">
        <v>1155</v>
      </c>
      <c r="E39" s="5">
        <v>561</v>
      </c>
      <c r="F39" s="5">
        <v>561</v>
      </c>
      <c r="G39" s="5">
        <v>14</v>
      </c>
      <c r="H39" s="4">
        <v>1136</v>
      </c>
      <c r="I39" s="5">
        <v>19</v>
      </c>
      <c r="J39" s="5">
        <v>949</v>
      </c>
    </row>
    <row r="40" spans="1:10" ht="17.25" thickBot="1">
      <c r="A40" s="3" t="s">
        <v>5374</v>
      </c>
      <c r="B40" s="3" t="s">
        <v>36</v>
      </c>
      <c r="C40" s="4">
        <v>23165</v>
      </c>
      <c r="D40" s="4">
        <v>13303</v>
      </c>
      <c r="E40" s="4">
        <v>6797</v>
      </c>
      <c r="F40" s="4">
        <v>6133</v>
      </c>
      <c r="G40" s="5">
        <v>178</v>
      </c>
      <c r="H40" s="4">
        <v>13108</v>
      </c>
      <c r="I40" s="5">
        <v>195</v>
      </c>
      <c r="J40" s="4">
        <v>9862</v>
      </c>
    </row>
    <row r="41" spans="1:10" ht="23.25" thickBot="1">
      <c r="A41" s="3"/>
      <c r="B41" s="3" t="s">
        <v>37</v>
      </c>
      <c r="C41" s="4">
        <v>3464</v>
      </c>
      <c r="D41" s="4">
        <v>3463</v>
      </c>
      <c r="E41" s="4">
        <v>2024</v>
      </c>
      <c r="F41" s="4">
        <v>1376</v>
      </c>
      <c r="G41" s="5">
        <v>29</v>
      </c>
      <c r="H41" s="4">
        <v>3429</v>
      </c>
      <c r="I41" s="5">
        <v>34</v>
      </c>
      <c r="J41" s="5">
        <v>1</v>
      </c>
    </row>
    <row r="42" spans="1:10" ht="23.25" thickBot="1">
      <c r="A42" s="3"/>
      <c r="B42" s="3" t="s">
        <v>5373</v>
      </c>
      <c r="C42" s="4">
        <v>2600</v>
      </c>
      <c r="D42" s="4">
        <v>1126</v>
      </c>
      <c r="E42" s="5">
        <v>516</v>
      </c>
      <c r="F42" s="5">
        <v>561</v>
      </c>
      <c r="G42" s="5">
        <v>26</v>
      </c>
      <c r="H42" s="4">
        <v>1103</v>
      </c>
      <c r="I42" s="5">
        <v>23</v>
      </c>
      <c r="J42" s="4">
        <v>1474</v>
      </c>
    </row>
    <row r="43" spans="1:10" ht="23.25" thickBot="1">
      <c r="A43" s="3"/>
      <c r="B43" s="3" t="s">
        <v>5372</v>
      </c>
      <c r="C43" s="4">
        <v>5161</v>
      </c>
      <c r="D43" s="4">
        <v>2071</v>
      </c>
      <c r="E43" s="5">
        <v>985</v>
      </c>
      <c r="F43" s="5">
        <v>994</v>
      </c>
      <c r="G43" s="5">
        <v>44</v>
      </c>
      <c r="H43" s="4">
        <v>2023</v>
      </c>
      <c r="I43" s="5">
        <v>48</v>
      </c>
      <c r="J43" s="4">
        <v>3090</v>
      </c>
    </row>
    <row r="44" spans="1:10" ht="23.25" thickBot="1">
      <c r="A44" s="3"/>
      <c r="B44" s="3" t="s">
        <v>5371</v>
      </c>
      <c r="C44" s="4">
        <v>3298</v>
      </c>
      <c r="D44" s="4">
        <v>1840</v>
      </c>
      <c r="E44" s="5">
        <v>836</v>
      </c>
      <c r="F44" s="5">
        <v>957</v>
      </c>
      <c r="G44" s="5">
        <v>17</v>
      </c>
      <c r="H44" s="4">
        <v>1810</v>
      </c>
      <c r="I44" s="5">
        <v>30</v>
      </c>
      <c r="J44" s="4">
        <v>1458</v>
      </c>
    </row>
    <row r="45" spans="1:10" ht="23.25" thickBot="1">
      <c r="A45" s="3"/>
      <c r="B45" s="3" t="s">
        <v>5370</v>
      </c>
      <c r="C45" s="4">
        <v>2613</v>
      </c>
      <c r="D45" s="4">
        <v>1635</v>
      </c>
      <c r="E45" s="5">
        <v>773</v>
      </c>
      <c r="F45" s="5">
        <v>830</v>
      </c>
      <c r="G45" s="5">
        <v>16</v>
      </c>
      <c r="H45" s="4">
        <v>1619</v>
      </c>
      <c r="I45" s="5">
        <v>16</v>
      </c>
      <c r="J45" s="5">
        <v>978</v>
      </c>
    </row>
    <row r="46" spans="1:10" ht="23.25" thickBot="1">
      <c r="A46" s="3"/>
      <c r="B46" s="3" t="s">
        <v>5369</v>
      </c>
      <c r="C46" s="4">
        <v>2929</v>
      </c>
      <c r="D46" s="4">
        <v>1368</v>
      </c>
      <c r="E46" s="5">
        <v>770</v>
      </c>
      <c r="F46" s="5">
        <v>559</v>
      </c>
      <c r="G46" s="5">
        <v>22</v>
      </c>
      <c r="H46" s="4">
        <v>1351</v>
      </c>
      <c r="I46" s="5">
        <v>17</v>
      </c>
      <c r="J46" s="4">
        <v>1561</v>
      </c>
    </row>
    <row r="47" spans="1:10" ht="23.25" thickBot="1">
      <c r="A47" s="3"/>
      <c r="B47" s="3" t="s">
        <v>5368</v>
      </c>
      <c r="C47" s="4">
        <v>3100</v>
      </c>
      <c r="D47" s="4">
        <v>1800</v>
      </c>
      <c r="E47" s="5">
        <v>893</v>
      </c>
      <c r="F47" s="5">
        <v>856</v>
      </c>
      <c r="G47" s="5">
        <v>24</v>
      </c>
      <c r="H47" s="4">
        <v>1773</v>
      </c>
      <c r="I47" s="5">
        <v>27</v>
      </c>
      <c r="J47" s="4">
        <v>1300</v>
      </c>
    </row>
    <row r="48" spans="1:10" ht="17.25" thickBot="1">
      <c r="A48" s="3" t="s">
        <v>5367</v>
      </c>
      <c r="B48" s="3" t="s">
        <v>36</v>
      </c>
      <c r="C48" s="4">
        <v>17396</v>
      </c>
      <c r="D48" s="4">
        <v>10122</v>
      </c>
      <c r="E48" s="4">
        <v>5159</v>
      </c>
      <c r="F48" s="4">
        <v>4740</v>
      </c>
      <c r="G48" s="5">
        <v>119</v>
      </c>
      <c r="H48" s="4">
        <v>10018</v>
      </c>
      <c r="I48" s="5">
        <v>104</v>
      </c>
      <c r="J48" s="4">
        <v>7274</v>
      </c>
    </row>
    <row r="49" spans="1:10" ht="23.25" thickBot="1">
      <c r="A49" s="3"/>
      <c r="B49" s="3" t="s">
        <v>37</v>
      </c>
      <c r="C49" s="4">
        <v>2720</v>
      </c>
      <c r="D49" s="4">
        <v>2720</v>
      </c>
      <c r="E49" s="4">
        <v>1583</v>
      </c>
      <c r="F49" s="4">
        <v>1101</v>
      </c>
      <c r="G49" s="5">
        <v>22</v>
      </c>
      <c r="H49" s="4">
        <v>2706</v>
      </c>
      <c r="I49" s="5">
        <v>14</v>
      </c>
      <c r="J49" s="5">
        <v>0</v>
      </c>
    </row>
    <row r="50" spans="1:10" ht="23.25" thickBot="1">
      <c r="A50" s="3"/>
      <c r="B50" s="3" t="s">
        <v>5366</v>
      </c>
      <c r="C50" s="4">
        <v>2125</v>
      </c>
      <c r="D50" s="5">
        <v>863</v>
      </c>
      <c r="E50" s="5">
        <v>392</v>
      </c>
      <c r="F50" s="5">
        <v>443</v>
      </c>
      <c r="G50" s="5">
        <v>16</v>
      </c>
      <c r="H50" s="5">
        <v>851</v>
      </c>
      <c r="I50" s="5">
        <v>12</v>
      </c>
      <c r="J50" s="4">
        <v>1262</v>
      </c>
    </row>
    <row r="51" spans="1:10" ht="23.25" thickBot="1">
      <c r="A51" s="3"/>
      <c r="B51" s="3" t="s">
        <v>5365</v>
      </c>
      <c r="C51" s="4">
        <v>2638</v>
      </c>
      <c r="D51" s="4">
        <v>1222</v>
      </c>
      <c r="E51" s="5">
        <v>614</v>
      </c>
      <c r="F51" s="5">
        <v>574</v>
      </c>
      <c r="G51" s="5">
        <v>15</v>
      </c>
      <c r="H51" s="4">
        <v>1203</v>
      </c>
      <c r="I51" s="5">
        <v>19</v>
      </c>
      <c r="J51" s="4">
        <v>1416</v>
      </c>
    </row>
    <row r="52" spans="1:10" ht="23.25" thickBot="1">
      <c r="A52" s="3"/>
      <c r="B52" s="3" t="s">
        <v>5364</v>
      </c>
      <c r="C52" s="4">
        <v>3106</v>
      </c>
      <c r="D52" s="4">
        <v>1483</v>
      </c>
      <c r="E52" s="5">
        <v>674</v>
      </c>
      <c r="F52" s="5">
        <v>762</v>
      </c>
      <c r="G52" s="5">
        <v>25</v>
      </c>
      <c r="H52" s="4">
        <v>1461</v>
      </c>
      <c r="I52" s="5">
        <v>22</v>
      </c>
      <c r="J52" s="4">
        <v>1623</v>
      </c>
    </row>
    <row r="53" spans="1:10" ht="23.25" thickBot="1">
      <c r="A53" s="3"/>
      <c r="B53" s="3" t="s">
        <v>5363</v>
      </c>
      <c r="C53" s="4">
        <v>3822</v>
      </c>
      <c r="D53" s="4">
        <v>1959</v>
      </c>
      <c r="E53" s="5">
        <v>997</v>
      </c>
      <c r="F53" s="5">
        <v>924</v>
      </c>
      <c r="G53" s="5">
        <v>19</v>
      </c>
      <c r="H53" s="4">
        <v>1940</v>
      </c>
      <c r="I53" s="5">
        <v>19</v>
      </c>
      <c r="J53" s="4">
        <v>1863</v>
      </c>
    </row>
    <row r="54" spans="1:10" ht="23.25" thickBot="1">
      <c r="A54" s="3"/>
      <c r="B54" s="3" t="s">
        <v>5362</v>
      </c>
      <c r="C54" s="4">
        <v>2607</v>
      </c>
      <c r="D54" s="4">
        <v>1624</v>
      </c>
      <c r="E54" s="5">
        <v>821</v>
      </c>
      <c r="F54" s="5">
        <v>766</v>
      </c>
      <c r="G54" s="5">
        <v>19</v>
      </c>
      <c r="H54" s="4">
        <v>1606</v>
      </c>
      <c r="I54" s="5">
        <v>18</v>
      </c>
      <c r="J54" s="5">
        <v>983</v>
      </c>
    </row>
    <row r="55" spans="1:10" ht="23.25" thickBot="1">
      <c r="A55" s="3"/>
      <c r="B55" s="3" t="s">
        <v>5361</v>
      </c>
      <c r="C55" s="5">
        <v>378</v>
      </c>
      <c r="D55" s="5">
        <v>251</v>
      </c>
      <c r="E55" s="5">
        <v>78</v>
      </c>
      <c r="F55" s="5">
        <v>170</v>
      </c>
      <c r="G55" s="5">
        <v>3</v>
      </c>
      <c r="H55" s="5">
        <v>251</v>
      </c>
      <c r="I55" s="5">
        <v>0</v>
      </c>
      <c r="J55" s="5">
        <v>127</v>
      </c>
    </row>
    <row r="56" spans="1:10" ht="17.25" thickBot="1">
      <c r="A56" s="3" t="s">
        <v>2481</v>
      </c>
      <c r="B56" s="3" t="s">
        <v>36</v>
      </c>
      <c r="C56" s="4">
        <v>25310</v>
      </c>
      <c r="D56" s="4">
        <v>15876</v>
      </c>
      <c r="E56" s="4">
        <v>8726</v>
      </c>
      <c r="F56" s="4">
        <v>6877</v>
      </c>
      <c r="G56" s="5">
        <v>136</v>
      </c>
      <c r="H56" s="4">
        <v>15739</v>
      </c>
      <c r="I56" s="5">
        <v>137</v>
      </c>
      <c r="J56" s="4">
        <v>9434</v>
      </c>
    </row>
    <row r="57" spans="1:10" ht="23.25" thickBot="1">
      <c r="A57" s="3"/>
      <c r="B57" s="3" t="s">
        <v>37</v>
      </c>
      <c r="C57" s="4">
        <v>5721</v>
      </c>
      <c r="D57" s="4">
        <v>5721</v>
      </c>
      <c r="E57" s="4">
        <v>3570</v>
      </c>
      <c r="F57" s="4">
        <v>2089</v>
      </c>
      <c r="G57" s="5">
        <v>30</v>
      </c>
      <c r="H57" s="4">
        <v>5689</v>
      </c>
      <c r="I57" s="5">
        <v>32</v>
      </c>
      <c r="J57" s="5">
        <v>0</v>
      </c>
    </row>
    <row r="58" spans="1:10" ht="23.25" thickBot="1">
      <c r="A58" s="3"/>
      <c r="B58" s="3" t="s">
        <v>2482</v>
      </c>
      <c r="C58" s="4">
        <v>2363</v>
      </c>
      <c r="D58" s="4">
        <v>1132</v>
      </c>
      <c r="E58" s="5">
        <v>644</v>
      </c>
      <c r="F58" s="5">
        <v>459</v>
      </c>
      <c r="G58" s="5">
        <v>18</v>
      </c>
      <c r="H58" s="4">
        <v>1121</v>
      </c>
      <c r="I58" s="5">
        <v>11</v>
      </c>
      <c r="J58" s="4">
        <v>1231</v>
      </c>
    </row>
    <row r="59" spans="1:10" ht="23.25" thickBot="1">
      <c r="A59" s="3"/>
      <c r="B59" s="3" t="s">
        <v>2483</v>
      </c>
      <c r="C59" s="4">
        <v>3256</v>
      </c>
      <c r="D59" s="4">
        <v>1401</v>
      </c>
      <c r="E59" s="5">
        <v>681</v>
      </c>
      <c r="F59" s="5">
        <v>678</v>
      </c>
      <c r="G59" s="5">
        <v>22</v>
      </c>
      <c r="H59" s="4">
        <v>1381</v>
      </c>
      <c r="I59" s="5">
        <v>20</v>
      </c>
      <c r="J59" s="4">
        <v>1855</v>
      </c>
    </row>
    <row r="60" spans="1:10" ht="23.25" thickBot="1">
      <c r="A60" s="3"/>
      <c r="B60" s="3" t="s">
        <v>2484</v>
      </c>
      <c r="C60" s="4">
        <v>4002</v>
      </c>
      <c r="D60" s="4">
        <v>2318</v>
      </c>
      <c r="E60" s="4">
        <v>1225</v>
      </c>
      <c r="F60" s="4">
        <v>1049</v>
      </c>
      <c r="G60" s="5">
        <v>18</v>
      </c>
      <c r="H60" s="4">
        <v>2292</v>
      </c>
      <c r="I60" s="5">
        <v>26</v>
      </c>
      <c r="J60" s="4">
        <v>1684</v>
      </c>
    </row>
    <row r="61" spans="1:10" ht="23.25" thickBot="1">
      <c r="A61" s="3"/>
      <c r="B61" s="3" t="s">
        <v>2485</v>
      </c>
      <c r="C61" s="4">
        <v>2503</v>
      </c>
      <c r="D61" s="4">
        <v>1106</v>
      </c>
      <c r="E61" s="5">
        <v>508</v>
      </c>
      <c r="F61" s="5">
        <v>571</v>
      </c>
      <c r="G61" s="5">
        <v>13</v>
      </c>
      <c r="H61" s="4">
        <v>1092</v>
      </c>
      <c r="I61" s="5">
        <v>14</v>
      </c>
      <c r="J61" s="4">
        <v>1397</v>
      </c>
    </row>
    <row r="62" spans="1:10" ht="23.25" thickBot="1">
      <c r="A62" s="3"/>
      <c r="B62" s="3" t="s">
        <v>2486</v>
      </c>
      <c r="C62" s="4">
        <v>2210</v>
      </c>
      <c r="D62" s="4">
        <v>1084</v>
      </c>
      <c r="E62" s="5">
        <v>554</v>
      </c>
      <c r="F62" s="5">
        <v>499</v>
      </c>
      <c r="G62" s="5">
        <v>18</v>
      </c>
      <c r="H62" s="4">
        <v>1071</v>
      </c>
      <c r="I62" s="5">
        <v>13</v>
      </c>
      <c r="J62" s="4">
        <v>1126</v>
      </c>
    </row>
    <row r="63" spans="1:10" ht="23.25" thickBot="1">
      <c r="A63" s="3"/>
      <c r="B63" s="3" t="s">
        <v>5360</v>
      </c>
      <c r="C63" s="4">
        <v>2949</v>
      </c>
      <c r="D63" s="4">
        <v>1754</v>
      </c>
      <c r="E63" s="5">
        <v>877</v>
      </c>
      <c r="F63" s="5">
        <v>855</v>
      </c>
      <c r="G63" s="5">
        <v>10</v>
      </c>
      <c r="H63" s="4">
        <v>1742</v>
      </c>
      <c r="I63" s="5">
        <v>12</v>
      </c>
      <c r="J63" s="4">
        <v>1195</v>
      </c>
    </row>
    <row r="64" spans="1:10" ht="23.25" thickBot="1">
      <c r="A64" s="3"/>
      <c r="B64" s="3" t="s">
        <v>5359</v>
      </c>
      <c r="C64" s="4">
        <v>2306</v>
      </c>
      <c r="D64" s="4">
        <v>1360</v>
      </c>
      <c r="E64" s="5">
        <v>667</v>
      </c>
      <c r="F64" s="5">
        <v>677</v>
      </c>
      <c r="G64" s="5">
        <v>7</v>
      </c>
      <c r="H64" s="4">
        <v>1351</v>
      </c>
      <c r="I64" s="5">
        <v>9</v>
      </c>
      <c r="J64" s="5">
        <v>946</v>
      </c>
    </row>
    <row r="65" spans="1:10" ht="17.25" thickBot="1">
      <c r="A65" s="3" t="s">
        <v>2487</v>
      </c>
      <c r="B65" s="3" t="s">
        <v>36</v>
      </c>
      <c r="C65" s="4">
        <v>26545</v>
      </c>
      <c r="D65" s="4">
        <v>16349</v>
      </c>
      <c r="E65" s="4">
        <v>8808</v>
      </c>
      <c r="F65" s="4">
        <v>7183</v>
      </c>
      <c r="G65" s="5">
        <v>162</v>
      </c>
      <c r="H65" s="4">
        <v>16153</v>
      </c>
      <c r="I65" s="5">
        <v>196</v>
      </c>
      <c r="J65" s="4">
        <v>10196</v>
      </c>
    </row>
    <row r="66" spans="1:10" ht="23.25" thickBot="1">
      <c r="A66" s="3"/>
      <c r="B66" s="3" t="s">
        <v>37</v>
      </c>
      <c r="C66" s="4">
        <v>4960</v>
      </c>
      <c r="D66" s="4">
        <v>4960</v>
      </c>
      <c r="E66" s="4">
        <v>3092</v>
      </c>
      <c r="F66" s="4">
        <v>1800</v>
      </c>
      <c r="G66" s="5">
        <v>31</v>
      </c>
      <c r="H66" s="4">
        <v>4923</v>
      </c>
      <c r="I66" s="5">
        <v>37</v>
      </c>
      <c r="J66" s="5">
        <v>0</v>
      </c>
    </row>
    <row r="67" spans="1:10" ht="23.25" thickBot="1">
      <c r="A67" s="3"/>
      <c r="B67" s="3" t="s">
        <v>2488</v>
      </c>
      <c r="C67" s="4">
        <v>2739</v>
      </c>
      <c r="D67" s="4">
        <v>1076</v>
      </c>
      <c r="E67" s="5">
        <v>502</v>
      </c>
      <c r="F67" s="5">
        <v>541</v>
      </c>
      <c r="G67" s="5">
        <v>18</v>
      </c>
      <c r="H67" s="4">
        <v>1061</v>
      </c>
      <c r="I67" s="5">
        <v>15</v>
      </c>
      <c r="J67" s="4">
        <v>1663</v>
      </c>
    </row>
    <row r="68" spans="1:10" ht="23.25" thickBot="1">
      <c r="A68" s="3"/>
      <c r="B68" s="3" t="s">
        <v>2489</v>
      </c>
      <c r="C68" s="4">
        <v>2247</v>
      </c>
      <c r="D68" s="4">
        <v>1340</v>
      </c>
      <c r="E68" s="5">
        <v>639</v>
      </c>
      <c r="F68" s="5">
        <v>671</v>
      </c>
      <c r="G68" s="5">
        <v>11</v>
      </c>
      <c r="H68" s="4">
        <v>1321</v>
      </c>
      <c r="I68" s="5">
        <v>19</v>
      </c>
      <c r="J68" s="5">
        <v>907</v>
      </c>
    </row>
    <row r="69" spans="1:10" ht="23.25" thickBot="1">
      <c r="A69" s="3"/>
      <c r="B69" s="3" t="s">
        <v>2490</v>
      </c>
      <c r="C69" s="4">
        <v>2413</v>
      </c>
      <c r="D69" s="4">
        <v>1393</v>
      </c>
      <c r="E69" s="5">
        <v>618</v>
      </c>
      <c r="F69" s="5">
        <v>749</v>
      </c>
      <c r="G69" s="5">
        <v>7</v>
      </c>
      <c r="H69" s="4">
        <v>1374</v>
      </c>
      <c r="I69" s="5">
        <v>19</v>
      </c>
      <c r="J69" s="4">
        <v>1020</v>
      </c>
    </row>
    <row r="70" spans="1:10" ht="23.25" thickBot="1">
      <c r="A70" s="3"/>
      <c r="B70" s="3" t="s">
        <v>2491</v>
      </c>
      <c r="C70" s="4">
        <v>4155</v>
      </c>
      <c r="D70" s="4">
        <v>2046</v>
      </c>
      <c r="E70" s="4">
        <v>1101</v>
      </c>
      <c r="F70" s="5">
        <v>880</v>
      </c>
      <c r="G70" s="5">
        <v>32</v>
      </c>
      <c r="H70" s="4">
        <v>2013</v>
      </c>
      <c r="I70" s="5">
        <v>33</v>
      </c>
      <c r="J70" s="4">
        <v>2109</v>
      </c>
    </row>
    <row r="71" spans="1:10" ht="23.25" thickBot="1">
      <c r="A71" s="3"/>
      <c r="B71" s="3" t="s">
        <v>2492</v>
      </c>
      <c r="C71" s="4">
        <v>4154</v>
      </c>
      <c r="D71" s="4">
        <v>2118</v>
      </c>
      <c r="E71" s="4">
        <v>1105</v>
      </c>
      <c r="F71" s="5">
        <v>965</v>
      </c>
      <c r="G71" s="5">
        <v>23</v>
      </c>
      <c r="H71" s="4">
        <v>2093</v>
      </c>
      <c r="I71" s="5">
        <v>25</v>
      </c>
      <c r="J71" s="4">
        <v>2036</v>
      </c>
    </row>
    <row r="72" spans="1:10" ht="23.25" thickBot="1">
      <c r="A72" s="3"/>
      <c r="B72" s="3" t="s">
        <v>5358</v>
      </c>
      <c r="C72" s="4">
        <v>2315</v>
      </c>
      <c r="D72" s="4">
        <v>1362</v>
      </c>
      <c r="E72" s="5">
        <v>696</v>
      </c>
      <c r="F72" s="5">
        <v>629</v>
      </c>
      <c r="G72" s="5">
        <v>18</v>
      </c>
      <c r="H72" s="4">
        <v>1343</v>
      </c>
      <c r="I72" s="5">
        <v>19</v>
      </c>
      <c r="J72" s="5">
        <v>953</v>
      </c>
    </row>
    <row r="73" spans="1:10" ht="23.25" thickBot="1">
      <c r="A73" s="3"/>
      <c r="B73" s="3" t="s">
        <v>5357</v>
      </c>
      <c r="C73" s="4">
        <v>2167</v>
      </c>
      <c r="D73" s="4">
        <v>1337</v>
      </c>
      <c r="E73" s="5">
        <v>733</v>
      </c>
      <c r="F73" s="5">
        <v>570</v>
      </c>
      <c r="G73" s="5">
        <v>14</v>
      </c>
      <c r="H73" s="4">
        <v>1317</v>
      </c>
      <c r="I73" s="5">
        <v>20</v>
      </c>
      <c r="J73" s="5">
        <v>830</v>
      </c>
    </row>
    <row r="74" spans="1:10" ht="23.25" thickBot="1">
      <c r="A74" s="3"/>
      <c r="B74" s="3" t="s">
        <v>5356</v>
      </c>
      <c r="C74" s="4">
        <v>1395</v>
      </c>
      <c r="D74" s="5">
        <v>717</v>
      </c>
      <c r="E74" s="5">
        <v>322</v>
      </c>
      <c r="F74" s="5">
        <v>378</v>
      </c>
      <c r="G74" s="5">
        <v>8</v>
      </c>
      <c r="H74" s="5">
        <v>708</v>
      </c>
      <c r="I74" s="5">
        <v>9</v>
      </c>
      <c r="J74" s="5">
        <v>678</v>
      </c>
    </row>
    <row r="75" spans="1:10" ht="17.25" thickBot="1">
      <c r="A75" s="3" t="s">
        <v>5355</v>
      </c>
      <c r="B75" s="3" t="s">
        <v>36</v>
      </c>
      <c r="C75" s="4">
        <v>30808</v>
      </c>
      <c r="D75" s="4">
        <v>20230</v>
      </c>
      <c r="E75" s="4">
        <v>11107</v>
      </c>
      <c r="F75" s="4">
        <v>8870</v>
      </c>
      <c r="G75" s="5">
        <v>125</v>
      </c>
      <c r="H75" s="4">
        <v>20102</v>
      </c>
      <c r="I75" s="5">
        <v>128</v>
      </c>
      <c r="J75" s="4">
        <v>10578</v>
      </c>
    </row>
    <row r="76" spans="1:10" ht="23.25" thickBot="1">
      <c r="A76" s="3"/>
      <c r="B76" s="3" t="s">
        <v>37</v>
      </c>
      <c r="C76" s="4">
        <v>6299</v>
      </c>
      <c r="D76" s="4">
        <v>6299</v>
      </c>
      <c r="E76" s="4">
        <v>4027</v>
      </c>
      <c r="F76" s="4">
        <v>2211</v>
      </c>
      <c r="G76" s="5">
        <v>27</v>
      </c>
      <c r="H76" s="4">
        <v>6265</v>
      </c>
      <c r="I76" s="5">
        <v>34</v>
      </c>
      <c r="J76" s="5">
        <v>0</v>
      </c>
    </row>
    <row r="77" spans="1:10" ht="23.25" thickBot="1">
      <c r="A77" s="3"/>
      <c r="B77" s="3" t="s">
        <v>5354</v>
      </c>
      <c r="C77" s="4">
        <v>2792</v>
      </c>
      <c r="D77" s="4">
        <v>1513</v>
      </c>
      <c r="E77" s="5">
        <v>823</v>
      </c>
      <c r="F77" s="5">
        <v>660</v>
      </c>
      <c r="G77" s="5">
        <v>12</v>
      </c>
      <c r="H77" s="4">
        <v>1495</v>
      </c>
      <c r="I77" s="5">
        <v>18</v>
      </c>
      <c r="J77" s="4">
        <v>1279</v>
      </c>
    </row>
    <row r="78" spans="1:10" ht="23.25" thickBot="1">
      <c r="A78" s="3"/>
      <c r="B78" s="3" t="s">
        <v>5353</v>
      </c>
      <c r="C78" s="4">
        <v>4357</v>
      </c>
      <c r="D78" s="4">
        <v>1722</v>
      </c>
      <c r="E78" s="5">
        <v>891</v>
      </c>
      <c r="F78" s="5">
        <v>799</v>
      </c>
      <c r="G78" s="5">
        <v>18</v>
      </c>
      <c r="H78" s="4">
        <v>1708</v>
      </c>
      <c r="I78" s="5">
        <v>14</v>
      </c>
      <c r="J78" s="4">
        <v>2635</v>
      </c>
    </row>
    <row r="79" spans="1:10" ht="23.25" thickBot="1">
      <c r="A79" s="3"/>
      <c r="B79" s="3" t="s">
        <v>5352</v>
      </c>
      <c r="C79" s="4">
        <v>3659</v>
      </c>
      <c r="D79" s="4">
        <v>2043</v>
      </c>
      <c r="E79" s="4">
        <v>1052</v>
      </c>
      <c r="F79" s="5">
        <v>969</v>
      </c>
      <c r="G79" s="5">
        <v>10</v>
      </c>
      <c r="H79" s="4">
        <v>2031</v>
      </c>
      <c r="I79" s="5">
        <v>12</v>
      </c>
      <c r="J79" s="4">
        <v>1616</v>
      </c>
    </row>
    <row r="80" spans="1:10" ht="23.25" thickBot="1">
      <c r="A80" s="3"/>
      <c r="B80" s="3" t="s">
        <v>5351</v>
      </c>
      <c r="C80" s="4">
        <v>3175</v>
      </c>
      <c r="D80" s="4">
        <v>2028</v>
      </c>
      <c r="E80" s="4">
        <v>1145</v>
      </c>
      <c r="F80" s="5">
        <v>857</v>
      </c>
      <c r="G80" s="5">
        <v>15</v>
      </c>
      <c r="H80" s="4">
        <v>2017</v>
      </c>
      <c r="I80" s="5">
        <v>11</v>
      </c>
      <c r="J80" s="4">
        <v>1147</v>
      </c>
    </row>
    <row r="81" spans="1:10" ht="23.25" thickBot="1">
      <c r="A81" s="3"/>
      <c r="B81" s="3" t="s">
        <v>5350</v>
      </c>
      <c r="C81" s="4">
        <v>4297</v>
      </c>
      <c r="D81" s="4">
        <v>2575</v>
      </c>
      <c r="E81" s="4">
        <v>1054</v>
      </c>
      <c r="F81" s="4">
        <v>1490</v>
      </c>
      <c r="G81" s="5">
        <v>18</v>
      </c>
      <c r="H81" s="4">
        <v>2562</v>
      </c>
      <c r="I81" s="5">
        <v>13</v>
      </c>
      <c r="J81" s="4">
        <v>1722</v>
      </c>
    </row>
    <row r="82" spans="1:10" ht="23.25" thickBot="1">
      <c r="A82" s="3"/>
      <c r="B82" s="3" t="s">
        <v>5349</v>
      </c>
      <c r="C82" s="4">
        <v>3143</v>
      </c>
      <c r="D82" s="4">
        <v>2210</v>
      </c>
      <c r="E82" s="4">
        <v>1218</v>
      </c>
      <c r="F82" s="5">
        <v>967</v>
      </c>
      <c r="G82" s="5">
        <v>12</v>
      </c>
      <c r="H82" s="4">
        <v>2197</v>
      </c>
      <c r="I82" s="5">
        <v>13</v>
      </c>
      <c r="J82" s="5">
        <v>933</v>
      </c>
    </row>
    <row r="83" spans="1:10" ht="23.25" thickBot="1">
      <c r="A83" s="3"/>
      <c r="B83" s="3" t="s">
        <v>5348</v>
      </c>
      <c r="C83" s="4">
        <v>2451</v>
      </c>
      <c r="D83" s="4">
        <v>1581</v>
      </c>
      <c r="E83" s="5">
        <v>818</v>
      </c>
      <c r="F83" s="5">
        <v>741</v>
      </c>
      <c r="G83" s="5">
        <v>12</v>
      </c>
      <c r="H83" s="4">
        <v>1571</v>
      </c>
      <c r="I83" s="5">
        <v>10</v>
      </c>
      <c r="J83" s="5">
        <v>870</v>
      </c>
    </row>
    <row r="84" spans="1:10" ht="23.25" thickBot="1">
      <c r="A84" s="3"/>
      <c r="B84" s="3" t="s">
        <v>5347</v>
      </c>
      <c r="C84" s="5">
        <v>635</v>
      </c>
      <c r="D84" s="5">
        <v>259</v>
      </c>
      <c r="E84" s="5">
        <v>79</v>
      </c>
      <c r="F84" s="5">
        <v>176</v>
      </c>
      <c r="G84" s="5">
        <v>1</v>
      </c>
      <c r="H84" s="5">
        <v>256</v>
      </c>
      <c r="I84" s="5">
        <v>3</v>
      </c>
      <c r="J84" s="5">
        <v>376</v>
      </c>
    </row>
    <row r="85" spans="1:10" ht="23.25" thickBot="1">
      <c r="A85" s="3" t="s">
        <v>97</v>
      </c>
      <c r="B85" s="3"/>
      <c r="C85" s="5">
        <v>0</v>
      </c>
      <c r="D85" s="5">
        <v>3</v>
      </c>
      <c r="E85" s="5">
        <v>3</v>
      </c>
      <c r="F85" s="5">
        <v>0</v>
      </c>
      <c r="G85" s="5">
        <v>0</v>
      </c>
      <c r="H85" s="5">
        <v>3</v>
      </c>
      <c r="I85" s="5">
        <v>0</v>
      </c>
      <c r="J85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46D5E-05F8-490C-A216-687735F5A5B8}">
  <sheetPr>
    <tabColor theme="7" tint="0.59999389629810485"/>
  </sheetPr>
  <dimension ref="A1:X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2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19</v>
      </c>
      <c r="I2" s="13" t="s">
        <v>27</v>
      </c>
      <c r="J2" s="45" t="s">
        <v>29</v>
      </c>
      <c r="K2" s="13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5481</v>
      </c>
      <c r="F3" s="14" t="s">
        <v>5480</v>
      </c>
      <c r="G3" s="14" t="s">
        <v>5479</v>
      </c>
      <c r="H3" s="14" t="s">
        <v>5478</v>
      </c>
      <c r="I3" s="14" t="s">
        <v>5477</v>
      </c>
      <c r="J3" s="44"/>
      <c r="K3" s="14"/>
      <c r="L3" s="44"/>
      <c r="U3" t="s">
        <v>3</v>
      </c>
      <c r="V3" t="str">
        <f t="shared" si="0"/>
        <v>윤관석</v>
      </c>
      <c r="W3" t="str">
        <f t="shared" si="0"/>
        <v>이원복</v>
      </c>
      <c r="X3" t="str">
        <f t="shared" si="0"/>
        <v>최승원</v>
      </c>
    </row>
    <row r="4" spans="1:24" ht="17.25" thickBot="1">
      <c r="A4" s="3" t="s">
        <v>30</v>
      </c>
      <c r="B4" s="3"/>
      <c r="C4" s="4">
        <v>228545</v>
      </c>
      <c r="D4" s="4">
        <v>145945</v>
      </c>
      <c r="E4" s="4">
        <v>78795</v>
      </c>
      <c r="F4" s="4">
        <v>54264</v>
      </c>
      <c r="G4" s="4">
        <v>7208</v>
      </c>
      <c r="H4" s="5">
        <v>998</v>
      </c>
      <c r="I4" s="4">
        <v>3114</v>
      </c>
      <c r="J4" s="4">
        <v>144379</v>
      </c>
      <c r="K4" s="4">
        <v>1566</v>
      </c>
      <c r="L4" s="4">
        <v>82600</v>
      </c>
      <c r="V4" s="8"/>
      <c r="W4" s="8"/>
      <c r="X4" s="8"/>
    </row>
    <row r="5" spans="1:24" ht="23.25" thickBot="1">
      <c r="A5" s="3" t="s">
        <v>31</v>
      </c>
      <c r="B5" s="3"/>
      <c r="C5" s="5">
        <v>533</v>
      </c>
      <c r="D5" s="5">
        <v>510</v>
      </c>
      <c r="E5" s="5">
        <v>244</v>
      </c>
      <c r="F5" s="5">
        <v>139</v>
      </c>
      <c r="G5" s="5">
        <v>30</v>
      </c>
      <c r="H5" s="5">
        <v>11</v>
      </c>
      <c r="I5" s="5">
        <v>49</v>
      </c>
      <c r="J5" s="5">
        <v>473</v>
      </c>
      <c r="K5" s="5">
        <v>37</v>
      </c>
      <c r="L5" s="5">
        <v>23</v>
      </c>
      <c r="T5" t="s">
        <v>2929</v>
      </c>
      <c r="U5">
        <f>SUMIF($A:$A,"합계",D:D)</f>
        <v>145945</v>
      </c>
      <c r="V5">
        <f>SUMIF($A:$A,"합계",E:E)</f>
        <v>78795</v>
      </c>
      <c r="W5">
        <f>SUMIF($A:$A,"합계",F:F)</f>
        <v>54264</v>
      </c>
      <c r="X5">
        <f>SUMIF($A:$A,"합계",G:G)</f>
        <v>7208</v>
      </c>
    </row>
    <row r="6" spans="1:24" ht="23.25" thickBot="1">
      <c r="A6" s="3" t="s">
        <v>32</v>
      </c>
      <c r="B6" s="3"/>
      <c r="C6" s="4">
        <v>12166</v>
      </c>
      <c r="D6" s="4">
        <v>12163</v>
      </c>
      <c r="E6" s="4">
        <v>7262</v>
      </c>
      <c r="F6" s="4">
        <v>3583</v>
      </c>
      <c r="G6" s="5">
        <v>633</v>
      </c>
      <c r="H6" s="5">
        <v>104</v>
      </c>
      <c r="I6" s="5">
        <v>341</v>
      </c>
      <c r="J6" s="4">
        <v>11923</v>
      </c>
      <c r="K6" s="5">
        <v>240</v>
      </c>
      <c r="L6" s="5">
        <v>3</v>
      </c>
      <c r="T6" t="s">
        <v>2930</v>
      </c>
      <c r="U6">
        <f>U5-U7</f>
        <v>88923</v>
      </c>
      <c r="V6">
        <f>V5-V7</f>
        <v>44623</v>
      </c>
      <c r="W6">
        <f>W5-W7</f>
        <v>36065</v>
      </c>
      <c r="X6">
        <f>X5-X7</f>
        <v>4571</v>
      </c>
    </row>
    <row r="7" spans="1:24" ht="23.25" thickBot="1">
      <c r="A7" s="3" t="s">
        <v>33</v>
      </c>
      <c r="B7" s="3"/>
      <c r="C7" s="5">
        <v>585</v>
      </c>
      <c r="D7" s="5">
        <v>164</v>
      </c>
      <c r="E7" s="5">
        <v>117</v>
      </c>
      <c r="F7" s="5">
        <v>33</v>
      </c>
      <c r="G7" s="5">
        <v>7</v>
      </c>
      <c r="H7" s="5">
        <v>1</v>
      </c>
      <c r="I7" s="5">
        <v>5</v>
      </c>
      <c r="J7" s="5">
        <v>163</v>
      </c>
      <c r="K7" s="5">
        <v>1</v>
      </c>
      <c r="L7" s="5">
        <v>421</v>
      </c>
      <c r="T7" t="s">
        <v>2931</v>
      </c>
      <c r="U7">
        <f>U11+U10+U9</f>
        <v>57022</v>
      </c>
      <c r="V7">
        <f>V11+V10+V9</f>
        <v>34172</v>
      </c>
      <c r="W7">
        <f>W11+W10+W9</f>
        <v>18199</v>
      </c>
      <c r="X7">
        <f>X11+X10+X9</f>
        <v>2637</v>
      </c>
    </row>
    <row r="8" spans="1:24" ht="23.25" thickBot="1">
      <c r="A8" s="3" t="s">
        <v>34</v>
      </c>
      <c r="B8" s="3"/>
      <c r="C8" s="5">
        <v>0</v>
      </c>
      <c r="D8" s="5">
        <v>13</v>
      </c>
      <c r="E8" s="5">
        <v>7</v>
      </c>
      <c r="F8" s="5">
        <v>6</v>
      </c>
      <c r="G8" s="5">
        <v>0</v>
      </c>
      <c r="H8" s="5">
        <v>0</v>
      </c>
      <c r="I8" s="5">
        <v>0</v>
      </c>
      <c r="J8" s="5">
        <v>13</v>
      </c>
      <c r="K8" s="5">
        <v>0</v>
      </c>
      <c r="L8" s="5">
        <v>-13</v>
      </c>
      <c r="V8" s="8"/>
      <c r="W8" s="8"/>
      <c r="X8" s="8"/>
    </row>
    <row r="9" spans="1:24" ht="17.25" thickBot="1">
      <c r="A9" s="3" t="s">
        <v>5476</v>
      </c>
      <c r="B9" s="3" t="s">
        <v>36</v>
      </c>
      <c r="C9" s="4">
        <v>27301</v>
      </c>
      <c r="D9" s="4">
        <v>18218</v>
      </c>
      <c r="E9" s="4">
        <v>10098</v>
      </c>
      <c r="F9" s="4">
        <v>6944</v>
      </c>
      <c r="G9" s="5">
        <v>650</v>
      </c>
      <c r="H9" s="5">
        <v>74</v>
      </c>
      <c r="I9" s="5">
        <v>302</v>
      </c>
      <c r="J9" s="4">
        <v>18068</v>
      </c>
      <c r="K9" s="5">
        <v>150</v>
      </c>
      <c r="L9" s="4">
        <v>9083</v>
      </c>
      <c r="T9" t="s">
        <v>2934</v>
      </c>
      <c r="U9">
        <f>SUMIF($A:$A,"거소·선상투표",D:D)+SUMIF($A:$A,"국외부재자투표",D:D)+SUMIF($A:$A,"국외부재자투표(공관)",D:D)</f>
        <v>687</v>
      </c>
      <c r="V9">
        <f t="shared" ref="V9:X11" si="1">SUMIF($A:$A,"거소·선상투표",E:E)+SUMIF($A:$A,"국외부재자투표",E:E)+SUMIF($A:$A,"국외부재자투표(공관)",E:E)</f>
        <v>368</v>
      </c>
      <c r="W9">
        <f t="shared" si="1"/>
        <v>178</v>
      </c>
      <c r="X9">
        <f t="shared" si="1"/>
        <v>37</v>
      </c>
    </row>
    <row r="10" spans="1:24" ht="23.25" thickBot="1">
      <c r="A10" s="3"/>
      <c r="B10" s="3" t="s">
        <v>37</v>
      </c>
      <c r="C10" s="4">
        <v>5884</v>
      </c>
      <c r="D10" s="4">
        <v>5884</v>
      </c>
      <c r="E10" s="4">
        <v>3715</v>
      </c>
      <c r="F10" s="4">
        <v>1888</v>
      </c>
      <c r="G10" s="5">
        <v>169</v>
      </c>
      <c r="H10" s="5">
        <v>14</v>
      </c>
      <c r="I10" s="5">
        <v>66</v>
      </c>
      <c r="J10" s="4">
        <v>5852</v>
      </c>
      <c r="K10" s="5">
        <v>32</v>
      </c>
      <c r="L10" s="5">
        <v>0</v>
      </c>
      <c r="T10" t="s">
        <v>2932</v>
      </c>
      <c r="U10">
        <f>SUMIF($B:$B,"관내사전투표",D:D)</f>
        <v>44172</v>
      </c>
      <c r="V10">
        <f t="shared" ref="V10:X12" si="2">SUMIF($B:$B,"관내사전투표",E:E)</f>
        <v>26542</v>
      </c>
      <c r="W10">
        <f t="shared" si="2"/>
        <v>14438</v>
      </c>
      <c r="X10">
        <f t="shared" si="2"/>
        <v>1967</v>
      </c>
    </row>
    <row r="11" spans="1:24" ht="23.25" thickBot="1">
      <c r="A11" s="3"/>
      <c r="B11" s="3" t="s">
        <v>5475</v>
      </c>
      <c r="C11" s="4">
        <v>2656</v>
      </c>
      <c r="D11" s="4">
        <v>1483</v>
      </c>
      <c r="E11" s="5">
        <v>828</v>
      </c>
      <c r="F11" s="5">
        <v>553</v>
      </c>
      <c r="G11" s="5">
        <v>59</v>
      </c>
      <c r="H11" s="5">
        <v>7</v>
      </c>
      <c r="I11" s="5">
        <v>24</v>
      </c>
      <c r="J11" s="4">
        <v>1471</v>
      </c>
      <c r="K11" s="5">
        <v>12</v>
      </c>
      <c r="L11" s="4">
        <v>1173</v>
      </c>
      <c r="T11" t="s">
        <v>2933</v>
      </c>
      <c r="U11">
        <f>SUMIF($A:$A,"관외사전투표",D:D)</f>
        <v>12163</v>
      </c>
      <c r="V11">
        <f t="shared" ref="V11:X13" si="3">SUMIF($A:$A,"관외사전투표",E:E)</f>
        <v>7262</v>
      </c>
      <c r="W11">
        <f t="shared" si="3"/>
        <v>3583</v>
      </c>
      <c r="X11">
        <f t="shared" si="3"/>
        <v>633</v>
      </c>
    </row>
    <row r="12" spans="1:24" ht="23.25" thickBot="1">
      <c r="A12" s="3"/>
      <c r="B12" s="3" t="s">
        <v>5474</v>
      </c>
      <c r="C12" s="4">
        <v>3344</v>
      </c>
      <c r="D12" s="4">
        <v>2040</v>
      </c>
      <c r="E12" s="4">
        <v>1138</v>
      </c>
      <c r="F12" s="5">
        <v>764</v>
      </c>
      <c r="G12" s="5">
        <v>75</v>
      </c>
      <c r="H12" s="5">
        <v>8</v>
      </c>
      <c r="I12" s="5">
        <v>38</v>
      </c>
      <c r="J12" s="4">
        <v>2023</v>
      </c>
      <c r="K12" s="5">
        <v>17</v>
      </c>
      <c r="L12" s="4">
        <v>1304</v>
      </c>
    </row>
    <row r="13" spans="1:24" ht="23.25" thickBot="1">
      <c r="A13" s="3"/>
      <c r="B13" s="3" t="s">
        <v>5473</v>
      </c>
      <c r="C13" s="4">
        <v>3028</v>
      </c>
      <c r="D13" s="4">
        <v>1772</v>
      </c>
      <c r="E13" s="5">
        <v>908</v>
      </c>
      <c r="F13" s="5">
        <v>728</v>
      </c>
      <c r="G13" s="5">
        <v>76</v>
      </c>
      <c r="H13" s="5">
        <v>7</v>
      </c>
      <c r="I13" s="5">
        <v>27</v>
      </c>
      <c r="J13" s="4">
        <v>1746</v>
      </c>
      <c r="K13" s="5">
        <v>26</v>
      </c>
      <c r="L13" s="4">
        <v>1256</v>
      </c>
    </row>
    <row r="14" spans="1:24" ht="23.25" thickBot="1">
      <c r="A14" s="3"/>
      <c r="B14" s="3" t="s">
        <v>5472</v>
      </c>
      <c r="C14" s="4">
        <v>2945</v>
      </c>
      <c r="D14" s="4">
        <v>1855</v>
      </c>
      <c r="E14" s="5">
        <v>974</v>
      </c>
      <c r="F14" s="5">
        <v>744</v>
      </c>
      <c r="G14" s="5">
        <v>76</v>
      </c>
      <c r="H14" s="5">
        <v>8</v>
      </c>
      <c r="I14" s="5">
        <v>37</v>
      </c>
      <c r="J14" s="4">
        <v>1839</v>
      </c>
      <c r="K14" s="5">
        <v>16</v>
      </c>
      <c r="L14" s="4">
        <v>1090</v>
      </c>
      <c r="U14" s="8"/>
      <c r="V14" s="8"/>
      <c r="W14" s="8"/>
      <c r="X14" s="8"/>
    </row>
    <row r="15" spans="1:24" ht="23.25" thickBot="1">
      <c r="A15" s="3"/>
      <c r="B15" s="3" t="s">
        <v>5471</v>
      </c>
      <c r="C15" s="4">
        <v>3224</v>
      </c>
      <c r="D15" s="4">
        <v>1978</v>
      </c>
      <c r="E15" s="4">
        <v>1078</v>
      </c>
      <c r="F15" s="5">
        <v>761</v>
      </c>
      <c r="G15" s="5">
        <v>79</v>
      </c>
      <c r="H15" s="5">
        <v>8</v>
      </c>
      <c r="I15" s="5">
        <v>40</v>
      </c>
      <c r="J15" s="4">
        <v>1966</v>
      </c>
      <c r="K15" s="5">
        <v>12</v>
      </c>
      <c r="L15" s="4">
        <v>1246</v>
      </c>
      <c r="U15" s="8"/>
      <c r="V15" s="8"/>
      <c r="W15" s="8"/>
      <c r="X15" s="8"/>
    </row>
    <row r="16" spans="1:24" ht="23.25" thickBot="1">
      <c r="A16" s="3"/>
      <c r="B16" s="3" t="s">
        <v>5470</v>
      </c>
      <c r="C16" s="4">
        <v>3979</v>
      </c>
      <c r="D16" s="4">
        <v>2065</v>
      </c>
      <c r="E16" s="5">
        <v>942</v>
      </c>
      <c r="F16" s="5">
        <v>976</v>
      </c>
      <c r="G16" s="5">
        <v>72</v>
      </c>
      <c r="H16" s="5">
        <v>14</v>
      </c>
      <c r="I16" s="5">
        <v>39</v>
      </c>
      <c r="J16" s="4">
        <v>2043</v>
      </c>
      <c r="K16" s="5">
        <v>22</v>
      </c>
      <c r="L16" s="4">
        <v>1914</v>
      </c>
    </row>
    <row r="17" spans="1:12" ht="23.25" thickBot="1">
      <c r="A17" s="3"/>
      <c r="B17" s="3" t="s">
        <v>5469</v>
      </c>
      <c r="C17" s="4">
        <v>2241</v>
      </c>
      <c r="D17" s="4">
        <v>1141</v>
      </c>
      <c r="E17" s="5">
        <v>515</v>
      </c>
      <c r="F17" s="5">
        <v>530</v>
      </c>
      <c r="G17" s="5">
        <v>44</v>
      </c>
      <c r="H17" s="5">
        <v>8</v>
      </c>
      <c r="I17" s="5">
        <v>31</v>
      </c>
      <c r="J17" s="4">
        <v>1128</v>
      </c>
      <c r="K17" s="5">
        <v>13</v>
      </c>
      <c r="L17" s="4">
        <v>1100</v>
      </c>
    </row>
    <row r="18" spans="1:12" ht="17.25" thickBot="1">
      <c r="A18" s="3" t="s">
        <v>5468</v>
      </c>
      <c r="B18" s="3" t="s">
        <v>36</v>
      </c>
      <c r="C18" s="4">
        <v>17202</v>
      </c>
      <c r="D18" s="4">
        <v>10384</v>
      </c>
      <c r="E18" s="4">
        <v>5267</v>
      </c>
      <c r="F18" s="4">
        <v>4425</v>
      </c>
      <c r="G18" s="5">
        <v>381</v>
      </c>
      <c r="H18" s="5">
        <v>59</v>
      </c>
      <c r="I18" s="5">
        <v>154</v>
      </c>
      <c r="J18" s="4">
        <v>10286</v>
      </c>
      <c r="K18" s="5">
        <v>98</v>
      </c>
      <c r="L18" s="4">
        <v>6818</v>
      </c>
    </row>
    <row r="19" spans="1:12" ht="23.25" thickBot="1">
      <c r="A19" s="3"/>
      <c r="B19" s="3" t="s">
        <v>37</v>
      </c>
      <c r="C19" s="4">
        <v>2668</v>
      </c>
      <c r="D19" s="4">
        <v>2667</v>
      </c>
      <c r="E19" s="4">
        <v>1486</v>
      </c>
      <c r="F19" s="4">
        <v>1028</v>
      </c>
      <c r="G19" s="5">
        <v>88</v>
      </c>
      <c r="H19" s="5">
        <v>11</v>
      </c>
      <c r="I19" s="5">
        <v>38</v>
      </c>
      <c r="J19" s="4">
        <v>2651</v>
      </c>
      <c r="K19" s="5">
        <v>16</v>
      </c>
      <c r="L19" s="5">
        <v>1</v>
      </c>
    </row>
    <row r="20" spans="1:12" ht="23.25" thickBot="1">
      <c r="A20" s="3"/>
      <c r="B20" s="3" t="s">
        <v>5467</v>
      </c>
      <c r="C20" s="4">
        <v>3383</v>
      </c>
      <c r="D20" s="4">
        <v>1107</v>
      </c>
      <c r="E20" s="5">
        <v>482</v>
      </c>
      <c r="F20" s="5">
        <v>520</v>
      </c>
      <c r="G20" s="5">
        <v>53</v>
      </c>
      <c r="H20" s="5">
        <v>13</v>
      </c>
      <c r="I20" s="5">
        <v>28</v>
      </c>
      <c r="J20" s="4">
        <v>1096</v>
      </c>
      <c r="K20" s="5">
        <v>11</v>
      </c>
      <c r="L20" s="4">
        <v>2276</v>
      </c>
    </row>
    <row r="21" spans="1:12" ht="23.25" thickBot="1">
      <c r="A21" s="3"/>
      <c r="B21" s="3" t="s">
        <v>5466</v>
      </c>
      <c r="C21" s="4">
        <v>3221</v>
      </c>
      <c r="D21" s="4">
        <v>1389</v>
      </c>
      <c r="E21" s="5">
        <v>632</v>
      </c>
      <c r="F21" s="5">
        <v>639</v>
      </c>
      <c r="G21" s="5">
        <v>59</v>
      </c>
      <c r="H21" s="5">
        <v>12</v>
      </c>
      <c r="I21" s="5">
        <v>24</v>
      </c>
      <c r="J21" s="4">
        <v>1366</v>
      </c>
      <c r="K21" s="5">
        <v>23</v>
      </c>
      <c r="L21" s="4">
        <v>1832</v>
      </c>
    </row>
    <row r="22" spans="1:12" ht="23.25" thickBot="1">
      <c r="A22" s="3"/>
      <c r="B22" s="3" t="s">
        <v>5465</v>
      </c>
      <c r="C22" s="4">
        <v>3275</v>
      </c>
      <c r="D22" s="4">
        <v>2127</v>
      </c>
      <c r="E22" s="4">
        <v>1068</v>
      </c>
      <c r="F22" s="5">
        <v>913</v>
      </c>
      <c r="G22" s="5">
        <v>87</v>
      </c>
      <c r="H22" s="5">
        <v>10</v>
      </c>
      <c r="I22" s="5">
        <v>25</v>
      </c>
      <c r="J22" s="4">
        <v>2103</v>
      </c>
      <c r="K22" s="5">
        <v>24</v>
      </c>
      <c r="L22" s="4">
        <v>1148</v>
      </c>
    </row>
    <row r="23" spans="1:12" ht="23.25" thickBot="1">
      <c r="A23" s="3"/>
      <c r="B23" s="3" t="s">
        <v>5464</v>
      </c>
      <c r="C23" s="4">
        <v>2337</v>
      </c>
      <c r="D23" s="4">
        <v>1630</v>
      </c>
      <c r="E23" s="5">
        <v>851</v>
      </c>
      <c r="F23" s="5">
        <v>680</v>
      </c>
      <c r="G23" s="5">
        <v>56</v>
      </c>
      <c r="H23" s="5">
        <v>8</v>
      </c>
      <c r="I23" s="5">
        <v>20</v>
      </c>
      <c r="J23" s="4">
        <v>1615</v>
      </c>
      <c r="K23" s="5">
        <v>15</v>
      </c>
      <c r="L23" s="5">
        <v>707</v>
      </c>
    </row>
    <row r="24" spans="1:12" ht="23.25" thickBot="1">
      <c r="A24" s="3"/>
      <c r="B24" s="3" t="s">
        <v>5463</v>
      </c>
      <c r="C24" s="4">
        <v>2318</v>
      </c>
      <c r="D24" s="4">
        <v>1464</v>
      </c>
      <c r="E24" s="5">
        <v>748</v>
      </c>
      <c r="F24" s="5">
        <v>645</v>
      </c>
      <c r="G24" s="5">
        <v>38</v>
      </c>
      <c r="H24" s="5">
        <v>5</v>
      </c>
      <c r="I24" s="5">
        <v>19</v>
      </c>
      <c r="J24" s="4">
        <v>1455</v>
      </c>
      <c r="K24" s="5">
        <v>9</v>
      </c>
      <c r="L24" s="5">
        <v>854</v>
      </c>
    </row>
    <row r="25" spans="1:12" ht="17.25" thickBot="1">
      <c r="A25" s="3" t="s">
        <v>5462</v>
      </c>
      <c r="B25" s="3" t="s">
        <v>36</v>
      </c>
      <c r="C25" s="4">
        <v>23693</v>
      </c>
      <c r="D25" s="4">
        <v>12982</v>
      </c>
      <c r="E25" s="4">
        <v>6784</v>
      </c>
      <c r="F25" s="4">
        <v>5018</v>
      </c>
      <c r="G25" s="5">
        <v>633</v>
      </c>
      <c r="H25" s="5">
        <v>116</v>
      </c>
      <c r="I25" s="5">
        <v>281</v>
      </c>
      <c r="J25" s="4">
        <v>12832</v>
      </c>
      <c r="K25" s="5">
        <v>150</v>
      </c>
      <c r="L25" s="4">
        <v>10711</v>
      </c>
    </row>
    <row r="26" spans="1:12" ht="23.25" thickBot="1">
      <c r="A26" s="3"/>
      <c r="B26" s="3" t="s">
        <v>37</v>
      </c>
      <c r="C26" s="4">
        <v>3822</v>
      </c>
      <c r="D26" s="4">
        <v>3822</v>
      </c>
      <c r="E26" s="4">
        <v>2261</v>
      </c>
      <c r="F26" s="4">
        <v>1267</v>
      </c>
      <c r="G26" s="5">
        <v>155</v>
      </c>
      <c r="H26" s="5">
        <v>36</v>
      </c>
      <c r="I26" s="5">
        <v>67</v>
      </c>
      <c r="J26" s="4">
        <v>3786</v>
      </c>
      <c r="K26" s="5">
        <v>36</v>
      </c>
      <c r="L26" s="5">
        <v>0</v>
      </c>
    </row>
    <row r="27" spans="1:12" ht="23.25" thickBot="1">
      <c r="A27" s="3"/>
      <c r="B27" s="3" t="s">
        <v>5461</v>
      </c>
      <c r="C27" s="4">
        <v>4571</v>
      </c>
      <c r="D27" s="4">
        <v>1721</v>
      </c>
      <c r="E27" s="5">
        <v>873</v>
      </c>
      <c r="F27" s="5">
        <v>678</v>
      </c>
      <c r="G27" s="5">
        <v>102</v>
      </c>
      <c r="H27" s="5">
        <v>11</v>
      </c>
      <c r="I27" s="5">
        <v>36</v>
      </c>
      <c r="J27" s="4">
        <v>1700</v>
      </c>
      <c r="K27" s="5">
        <v>21</v>
      </c>
      <c r="L27" s="4">
        <v>2850</v>
      </c>
    </row>
    <row r="28" spans="1:12" ht="23.25" thickBot="1">
      <c r="A28" s="3"/>
      <c r="B28" s="3" t="s">
        <v>5460</v>
      </c>
      <c r="C28" s="4">
        <v>3669</v>
      </c>
      <c r="D28" s="4">
        <v>2072</v>
      </c>
      <c r="E28" s="4">
        <v>1077</v>
      </c>
      <c r="F28" s="5">
        <v>822</v>
      </c>
      <c r="G28" s="5">
        <v>118</v>
      </c>
      <c r="H28" s="5">
        <v>8</v>
      </c>
      <c r="I28" s="5">
        <v>32</v>
      </c>
      <c r="J28" s="4">
        <v>2057</v>
      </c>
      <c r="K28" s="5">
        <v>15</v>
      </c>
      <c r="L28" s="4">
        <v>1597</v>
      </c>
    </row>
    <row r="29" spans="1:12" ht="23.25" thickBot="1">
      <c r="A29" s="3"/>
      <c r="B29" s="3" t="s">
        <v>5459</v>
      </c>
      <c r="C29" s="4">
        <v>3069</v>
      </c>
      <c r="D29" s="4">
        <v>1141</v>
      </c>
      <c r="E29" s="5">
        <v>521</v>
      </c>
      <c r="F29" s="5">
        <v>502</v>
      </c>
      <c r="G29" s="5">
        <v>51</v>
      </c>
      <c r="H29" s="5">
        <v>14</v>
      </c>
      <c r="I29" s="5">
        <v>34</v>
      </c>
      <c r="J29" s="4">
        <v>1122</v>
      </c>
      <c r="K29" s="5">
        <v>19</v>
      </c>
      <c r="L29" s="4">
        <v>1928</v>
      </c>
    </row>
    <row r="30" spans="1:12" ht="23.25" thickBot="1">
      <c r="A30" s="3"/>
      <c r="B30" s="3" t="s">
        <v>5458</v>
      </c>
      <c r="C30" s="4">
        <v>2736</v>
      </c>
      <c r="D30" s="4">
        <v>1470</v>
      </c>
      <c r="E30" s="5">
        <v>699</v>
      </c>
      <c r="F30" s="5">
        <v>627</v>
      </c>
      <c r="G30" s="5">
        <v>75</v>
      </c>
      <c r="H30" s="5">
        <v>11</v>
      </c>
      <c r="I30" s="5">
        <v>39</v>
      </c>
      <c r="J30" s="4">
        <v>1451</v>
      </c>
      <c r="K30" s="5">
        <v>19</v>
      </c>
      <c r="L30" s="4">
        <v>1266</v>
      </c>
    </row>
    <row r="31" spans="1:12" ht="23.25" thickBot="1">
      <c r="A31" s="3"/>
      <c r="B31" s="3" t="s">
        <v>5457</v>
      </c>
      <c r="C31" s="4">
        <v>4243</v>
      </c>
      <c r="D31" s="4">
        <v>1928</v>
      </c>
      <c r="E31" s="5">
        <v>987</v>
      </c>
      <c r="F31" s="5">
        <v>731</v>
      </c>
      <c r="G31" s="5">
        <v>101</v>
      </c>
      <c r="H31" s="5">
        <v>29</v>
      </c>
      <c r="I31" s="5">
        <v>55</v>
      </c>
      <c r="J31" s="4">
        <v>1903</v>
      </c>
      <c r="K31" s="5">
        <v>25</v>
      </c>
      <c r="L31" s="4">
        <v>2315</v>
      </c>
    </row>
    <row r="32" spans="1:12" ht="23.25" thickBot="1">
      <c r="A32" s="3"/>
      <c r="B32" s="3" t="s">
        <v>5456</v>
      </c>
      <c r="C32" s="4">
        <v>1583</v>
      </c>
      <c r="D32" s="5">
        <v>828</v>
      </c>
      <c r="E32" s="5">
        <v>366</v>
      </c>
      <c r="F32" s="5">
        <v>391</v>
      </c>
      <c r="G32" s="5">
        <v>31</v>
      </c>
      <c r="H32" s="5">
        <v>7</v>
      </c>
      <c r="I32" s="5">
        <v>18</v>
      </c>
      <c r="J32" s="5">
        <v>813</v>
      </c>
      <c r="K32" s="5">
        <v>15</v>
      </c>
      <c r="L32" s="5">
        <v>755</v>
      </c>
    </row>
    <row r="33" spans="1:12" ht="17.25" thickBot="1">
      <c r="A33" s="3" t="s">
        <v>5455</v>
      </c>
      <c r="B33" s="3" t="s">
        <v>36</v>
      </c>
      <c r="C33" s="4">
        <v>14029</v>
      </c>
      <c r="D33" s="4">
        <v>8026</v>
      </c>
      <c r="E33" s="4">
        <v>4036</v>
      </c>
      <c r="F33" s="4">
        <v>3240</v>
      </c>
      <c r="G33" s="5">
        <v>367</v>
      </c>
      <c r="H33" s="5">
        <v>80</v>
      </c>
      <c r="I33" s="5">
        <v>194</v>
      </c>
      <c r="J33" s="4">
        <v>7917</v>
      </c>
      <c r="K33" s="5">
        <v>109</v>
      </c>
      <c r="L33" s="4">
        <v>6003</v>
      </c>
    </row>
    <row r="34" spans="1:12" ht="23.25" thickBot="1">
      <c r="A34" s="3"/>
      <c r="B34" s="3" t="s">
        <v>37</v>
      </c>
      <c r="C34" s="4">
        <v>2696</v>
      </c>
      <c r="D34" s="4">
        <v>2695</v>
      </c>
      <c r="E34" s="4">
        <v>1531</v>
      </c>
      <c r="F34" s="5">
        <v>919</v>
      </c>
      <c r="G34" s="5">
        <v>131</v>
      </c>
      <c r="H34" s="5">
        <v>23</v>
      </c>
      <c r="I34" s="5">
        <v>69</v>
      </c>
      <c r="J34" s="4">
        <v>2673</v>
      </c>
      <c r="K34" s="5">
        <v>22</v>
      </c>
      <c r="L34" s="5">
        <v>1</v>
      </c>
    </row>
    <row r="35" spans="1:12" ht="23.25" thickBot="1">
      <c r="A35" s="3"/>
      <c r="B35" s="3" t="s">
        <v>5454</v>
      </c>
      <c r="C35" s="4">
        <v>2541</v>
      </c>
      <c r="D35" s="4">
        <v>1211</v>
      </c>
      <c r="E35" s="5">
        <v>595</v>
      </c>
      <c r="F35" s="5">
        <v>504</v>
      </c>
      <c r="G35" s="5">
        <v>53</v>
      </c>
      <c r="H35" s="5">
        <v>17</v>
      </c>
      <c r="I35" s="5">
        <v>26</v>
      </c>
      <c r="J35" s="4">
        <v>1195</v>
      </c>
      <c r="K35" s="5">
        <v>16</v>
      </c>
      <c r="L35" s="4">
        <v>1330</v>
      </c>
    </row>
    <row r="36" spans="1:12" ht="23.25" thickBot="1">
      <c r="A36" s="3"/>
      <c r="B36" s="3" t="s">
        <v>5453</v>
      </c>
      <c r="C36" s="4">
        <v>2330</v>
      </c>
      <c r="D36" s="5">
        <v>906</v>
      </c>
      <c r="E36" s="5">
        <v>432</v>
      </c>
      <c r="F36" s="5">
        <v>378</v>
      </c>
      <c r="G36" s="5">
        <v>52</v>
      </c>
      <c r="H36" s="5">
        <v>10</v>
      </c>
      <c r="I36" s="5">
        <v>17</v>
      </c>
      <c r="J36" s="5">
        <v>889</v>
      </c>
      <c r="K36" s="5">
        <v>17</v>
      </c>
      <c r="L36" s="4">
        <v>1424</v>
      </c>
    </row>
    <row r="37" spans="1:12" ht="23.25" thickBot="1">
      <c r="A37" s="3"/>
      <c r="B37" s="3" t="s">
        <v>5452</v>
      </c>
      <c r="C37" s="4">
        <v>2653</v>
      </c>
      <c r="D37" s="4">
        <v>1181</v>
      </c>
      <c r="E37" s="5">
        <v>536</v>
      </c>
      <c r="F37" s="5">
        <v>537</v>
      </c>
      <c r="G37" s="5">
        <v>58</v>
      </c>
      <c r="H37" s="5">
        <v>9</v>
      </c>
      <c r="I37" s="5">
        <v>29</v>
      </c>
      <c r="J37" s="4">
        <v>1169</v>
      </c>
      <c r="K37" s="5">
        <v>12</v>
      </c>
      <c r="L37" s="4">
        <v>1472</v>
      </c>
    </row>
    <row r="38" spans="1:12" ht="23.25" thickBot="1">
      <c r="A38" s="3"/>
      <c r="B38" s="3" t="s">
        <v>5451</v>
      </c>
      <c r="C38" s="4">
        <v>1904</v>
      </c>
      <c r="D38" s="4">
        <v>1026</v>
      </c>
      <c r="E38" s="5">
        <v>402</v>
      </c>
      <c r="F38" s="5">
        <v>523</v>
      </c>
      <c r="G38" s="5">
        <v>28</v>
      </c>
      <c r="H38" s="5">
        <v>11</v>
      </c>
      <c r="I38" s="5">
        <v>37</v>
      </c>
      <c r="J38" s="4">
        <v>1001</v>
      </c>
      <c r="K38" s="5">
        <v>25</v>
      </c>
      <c r="L38" s="5">
        <v>878</v>
      </c>
    </row>
    <row r="39" spans="1:12" ht="23.25" thickBot="1">
      <c r="A39" s="3"/>
      <c r="B39" s="3" t="s">
        <v>5450</v>
      </c>
      <c r="C39" s="4">
        <v>1905</v>
      </c>
      <c r="D39" s="4">
        <v>1007</v>
      </c>
      <c r="E39" s="5">
        <v>540</v>
      </c>
      <c r="F39" s="5">
        <v>379</v>
      </c>
      <c r="G39" s="5">
        <v>45</v>
      </c>
      <c r="H39" s="5">
        <v>10</v>
      </c>
      <c r="I39" s="5">
        <v>16</v>
      </c>
      <c r="J39" s="5">
        <v>990</v>
      </c>
      <c r="K39" s="5">
        <v>17</v>
      </c>
      <c r="L39" s="5">
        <v>898</v>
      </c>
    </row>
    <row r="40" spans="1:12" ht="17.25" thickBot="1">
      <c r="A40" s="3" t="s">
        <v>5449</v>
      </c>
      <c r="B40" s="3" t="s">
        <v>36</v>
      </c>
      <c r="C40" s="4">
        <v>20443</v>
      </c>
      <c r="D40" s="4">
        <v>12801</v>
      </c>
      <c r="E40" s="4">
        <v>7073</v>
      </c>
      <c r="F40" s="4">
        <v>4488</v>
      </c>
      <c r="G40" s="5">
        <v>762</v>
      </c>
      <c r="H40" s="5">
        <v>83</v>
      </c>
      <c r="I40" s="5">
        <v>262</v>
      </c>
      <c r="J40" s="4">
        <v>12668</v>
      </c>
      <c r="K40" s="5">
        <v>133</v>
      </c>
      <c r="L40" s="4">
        <v>7642</v>
      </c>
    </row>
    <row r="41" spans="1:12" ht="23.25" thickBot="1">
      <c r="A41" s="3"/>
      <c r="B41" s="3" t="s">
        <v>37</v>
      </c>
      <c r="C41" s="4">
        <v>4503</v>
      </c>
      <c r="D41" s="4">
        <v>4503</v>
      </c>
      <c r="E41" s="4">
        <v>2758</v>
      </c>
      <c r="F41" s="4">
        <v>1365</v>
      </c>
      <c r="G41" s="5">
        <v>249</v>
      </c>
      <c r="H41" s="5">
        <v>30</v>
      </c>
      <c r="I41" s="5">
        <v>71</v>
      </c>
      <c r="J41" s="4">
        <v>4473</v>
      </c>
      <c r="K41" s="5">
        <v>30</v>
      </c>
      <c r="L41" s="5">
        <v>0</v>
      </c>
    </row>
    <row r="42" spans="1:12" ht="23.25" thickBot="1">
      <c r="A42" s="3"/>
      <c r="B42" s="3" t="s">
        <v>5448</v>
      </c>
      <c r="C42" s="4">
        <v>2383</v>
      </c>
      <c r="D42" s="4">
        <v>1061</v>
      </c>
      <c r="E42" s="5">
        <v>577</v>
      </c>
      <c r="F42" s="5">
        <v>374</v>
      </c>
      <c r="G42" s="5">
        <v>69</v>
      </c>
      <c r="H42" s="5">
        <v>6</v>
      </c>
      <c r="I42" s="5">
        <v>19</v>
      </c>
      <c r="J42" s="4">
        <v>1045</v>
      </c>
      <c r="K42" s="5">
        <v>16</v>
      </c>
      <c r="L42" s="4">
        <v>1322</v>
      </c>
    </row>
    <row r="43" spans="1:12" ht="23.25" thickBot="1">
      <c r="A43" s="3"/>
      <c r="B43" s="3" t="s">
        <v>5447</v>
      </c>
      <c r="C43" s="4">
        <v>2827</v>
      </c>
      <c r="D43" s="4">
        <v>1299</v>
      </c>
      <c r="E43" s="5">
        <v>679</v>
      </c>
      <c r="F43" s="5">
        <v>499</v>
      </c>
      <c r="G43" s="5">
        <v>65</v>
      </c>
      <c r="H43" s="5">
        <v>14</v>
      </c>
      <c r="I43" s="5">
        <v>23</v>
      </c>
      <c r="J43" s="4">
        <v>1280</v>
      </c>
      <c r="K43" s="5">
        <v>19</v>
      </c>
      <c r="L43" s="4">
        <v>1528</v>
      </c>
    </row>
    <row r="44" spans="1:12" ht="23.25" thickBot="1">
      <c r="A44" s="3"/>
      <c r="B44" s="3" t="s">
        <v>5446</v>
      </c>
      <c r="C44" s="4">
        <v>3095</v>
      </c>
      <c r="D44" s="4">
        <v>1583</v>
      </c>
      <c r="E44" s="5">
        <v>731</v>
      </c>
      <c r="F44" s="5">
        <v>658</v>
      </c>
      <c r="G44" s="5">
        <v>113</v>
      </c>
      <c r="H44" s="5">
        <v>12</v>
      </c>
      <c r="I44" s="5">
        <v>43</v>
      </c>
      <c r="J44" s="4">
        <v>1557</v>
      </c>
      <c r="K44" s="5">
        <v>26</v>
      </c>
      <c r="L44" s="4">
        <v>1512</v>
      </c>
    </row>
    <row r="45" spans="1:12" ht="23.25" thickBot="1">
      <c r="A45" s="3"/>
      <c r="B45" s="3" t="s">
        <v>5445</v>
      </c>
      <c r="C45" s="4">
        <v>2006</v>
      </c>
      <c r="D45" s="5">
        <v>900</v>
      </c>
      <c r="E45" s="5">
        <v>449</v>
      </c>
      <c r="F45" s="5">
        <v>354</v>
      </c>
      <c r="G45" s="5">
        <v>57</v>
      </c>
      <c r="H45" s="5">
        <v>5</v>
      </c>
      <c r="I45" s="5">
        <v>28</v>
      </c>
      <c r="J45" s="5">
        <v>893</v>
      </c>
      <c r="K45" s="5">
        <v>7</v>
      </c>
      <c r="L45" s="4">
        <v>1106</v>
      </c>
    </row>
    <row r="46" spans="1:12" ht="23.25" thickBot="1">
      <c r="A46" s="3"/>
      <c r="B46" s="3" t="s">
        <v>5444</v>
      </c>
      <c r="C46" s="4">
        <v>2593</v>
      </c>
      <c r="D46" s="4">
        <v>1629</v>
      </c>
      <c r="E46" s="5">
        <v>911</v>
      </c>
      <c r="F46" s="5">
        <v>549</v>
      </c>
      <c r="G46" s="5">
        <v>100</v>
      </c>
      <c r="H46" s="5">
        <v>12</v>
      </c>
      <c r="I46" s="5">
        <v>39</v>
      </c>
      <c r="J46" s="4">
        <v>1611</v>
      </c>
      <c r="K46" s="5">
        <v>18</v>
      </c>
      <c r="L46" s="5">
        <v>964</v>
      </c>
    </row>
    <row r="47" spans="1:12" ht="23.25" thickBot="1">
      <c r="A47" s="3"/>
      <c r="B47" s="3" t="s">
        <v>5443</v>
      </c>
      <c r="C47" s="4">
        <v>3036</v>
      </c>
      <c r="D47" s="4">
        <v>1826</v>
      </c>
      <c r="E47" s="5">
        <v>968</v>
      </c>
      <c r="F47" s="5">
        <v>689</v>
      </c>
      <c r="G47" s="5">
        <v>109</v>
      </c>
      <c r="H47" s="5">
        <v>4</v>
      </c>
      <c r="I47" s="5">
        <v>39</v>
      </c>
      <c r="J47" s="4">
        <v>1809</v>
      </c>
      <c r="K47" s="5">
        <v>17</v>
      </c>
      <c r="L47" s="4">
        <v>1210</v>
      </c>
    </row>
    <row r="48" spans="1:12" ht="17.25" thickBot="1">
      <c r="A48" s="3" t="s">
        <v>5442</v>
      </c>
      <c r="B48" s="3" t="s">
        <v>36</v>
      </c>
      <c r="C48" s="4">
        <v>15230</v>
      </c>
      <c r="D48" s="4">
        <v>9285</v>
      </c>
      <c r="E48" s="4">
        <v>4950</v>
      </c>
      <c r="F48" s="4">
        <v>3426</v>
      </c>
      <c r="G48" s="5">
        <v>519</v>
      </c>
      <c r="H48" s="5">
        <v>59</v>
      </c>
      <c r="I48" s="5">
        <v>220</v>
      </c>
      <c r="J48" s="4">
        <v>9174</v>
      </c>
      <c r="K48" s="5">
        <v>111</v>
      </c>
      <c r="L48" s="4">
        <v>5945</v>
      </c>
    </row>
    <row r="49" spans="1:12" ht="23.25" thickBot="1">
      <c r="A49" s="3"/>
      <c r="B49" s="3" t="s">
        <v>37</v>
      </c>
      <c r="C49" s="4">
        <v>3410</v>
      </c>
      <c r="D49" s="4">
        <v>3410</v>
      </c>
      <c r="E49" s="4">
        <v>2019</v>
      </c>
      <c r="F49" s="4">
        <v>1103</v>
      </c>
      <c r="G49" s="5">
        <v>182</v>
      </c>
      <c r="H49" s="5">
        <v>14</v>
      </c>
      <c r="I49" s="5">
        <v>60</v>
      </c>
      <c r="J49" s="4">
        <v>3378</v>
      </c>
      <c r="K49" s="5">
        <v>32</v>
      </c>
      <c r="L49" s="5">
        <v>0</v>
      </c>
    </row>
    <row r="50" spans="1:12" ht="23.25" thickBot="1">
      <c r="A50" s="3"/>
      <c r="B50" s="3" t="s">
        <v>5441</v>
      </c>
      <c r="C50" s="4">
        <v>3206</v>
      </c>
      <c r="D50" s="4">
        <v>1530</v>
      </c>
      <c r="E50" s="5">
        <v>759</v>
      </c>
      <c r="F50" s="5">
        <v>612</v>
      </c>
      <c r="G50" s="5">
        <v>80</v>
      </c>
      <c r="H50" s="5">
        <v>11</v>
      </c>
      <c r="I50" s="5">
        <v>50</v>
      </c>
      <c r="J50" s="4">
        <v>1512</v>
      </c>
      <c r="K50" s="5">
        <v>18</v>
      </c>
      <c r="L50" s="4">
        <v>1676</v>
      </c>
    </row>
    <row r="51" spans="1:12" ht="23.25" thickBot="1">
      <c r="A51" s="3"/>
      <c r="B51" s="3" t="s">
        <v>5440</v>
      </c>
      <c r="C51" s="4">
        <v>1885</v>
      </c>
      <c r="D51" s="5">
        <v>808</v>
      </c>
      <c r="E51" s="5">
        <v>390</v>
      </c>
      <c r="F51" s="5">
        <v>336</v>
      </c>
      <c r="G51" s="5">
        <v>43</v>
      </c>
      <c r="H51" s="5">
        <v>7</v>
      </c>
      <c r="I51" s="5">
        <v>20</v>
      </c>
      <c r="J51" s="5">
        <v>796</v>
      </c>
      <c r="K51" s="5">
        <v>12</v>
      </c>
      <c r="L51" s="4">
        <v>1077</v>
      </c>
    </row>
    <row r="52" spans="1:12" ht="23.25" thickBot="1">
      <c r="A52" s="3"/>
      <c r="B52" s="3" t="s">
        <v>5439</v>
      </c>
      <c r="C52" s="4">
        <v>2788</v>
      </c>
      <c r="D52" s="4">
        <v>1176</v>
      </c>
      <c r="E52" s="5">
        <v>571</v>
      </c>
      <c r="F52" s="5">
        <v>464</v>
      </c>
      <c r="G52" s="5">
        <v>68</v>
      </c>
      <c r="H52" s="5">
        <v>10</v>
      </c>
      <c r="I52" s="5">
        <v>38</v>
      </c>
      <c r="J52" s="4">
        <v>1151</v>
      </c>
      <c r="K52" s="5">
        <v>25</v>
      </c>
      <c r="L52" s="4">
        <v>1612</v>
      </c>
    </row>
    <row r="53" spans="1:12" ht="23.25" thickBot="1">
      <c r="A53" s="3"/>
      <c r="B53" s="3" t="s">
        <v>5438</v>
      </c>
      <c r="C53" s="4">
        <v>3941</v>
      </c>
      <c r="D53" s="4">
        <v>2361</v>
      </c>
      <c r="E53" s="4">
        <v>1211</v>
      </c>
      <c r="F53" s="5">
        <v>911</v>
      </c>
      <c r="G53" s="5">
        <v>146</v>
      </c>
      <c r="H53" s="5">
        <v>17</v>
      </c>
      <c r="I53" s="5">
        <v>52</v>
      </c>
      <c r="J53" s="4">
        <v>2337</v>
      </c>
      <c r="K53" s="5">
        <v>24</v>
      </c>
      <c r="L53" s="4">
        <v>1580</v>
      </c>
    </row>
    <row r="54" spans="1:12" ht="17.25" thickBot="1">
      <c r="A54" s="3" t="s">
        <v>5437</v>
      </c>
      <c r="B54" s="3" t="s">
        <v>36</v>
      </c>
      <c r="C54" s="4">
        <v>17660</v>
      </c>
      <c r="D54" s="4">
        <v>11358</v>
      </c>
      <c r="E54" s="4">
        <v>6039</v>
      </c>
      <c r="F54" s="4">
        <v>4320</v>
      </c>
      <c r="G54" s="5">
        <v>582</v>
      </c>
      <c r="H54" s="5">
        <v>76</v>
      </c>
      <c r="I54" s="5">
        <v>255</v>
      </c>
      <c r="J54" s="4">
        <v>11272</v>
      </c>
      <c r="K54" s="5">
        <v>86</v>
      </c>
      <c r="L54" s="4">
        <v>6302</v>
      </c>
    </row>
    <row r="55" spans="1:12" ht="23.25" thickBot="1">
      <c r="A55" s="3"/>
      <c r="B55" s="3" t="s">
        <v>37</v>
      </c>
      <c r="C55" s="4">
        <v>4519</v>
      </c>
      <c r="D55" s="4">
        <v>4519</v>
      </c>
      <c r="E55" s="4">
        <v>2618</v>
      </c>
      <c r="F55" s="4">
        <v>1594</v>
      </c>
      <c r="G55" s="5">
        <v>193</v>
      </c>
      <c r="H55" s="5">
        <v>18</v>
      </c>
      <c r="I55" s="5">
        <v>73</v>
      </c>
      <c r="J55" s="4">
        <v>4496</v>
      </c>
      <c r="K55" s="5">
        <v>23</v>
      </c>
      <c r="L55" s="5">
        <v>0</v>
      </c>
    </row>
    <row r="56" spans="1:12" ht="23.25" thickBot="1">
      <c r="A56" s="3"/>
      <c r="B56" s="3" t="s">
        <v>5436</v>
      </c>
      <c r="C56" s="4">
        <v>2084</v>
      </c>
      <c r="D56" s="5">
        <v>922</v>
      </c>
      <c r="E56" s="5">
        <v>469</v>
      </c>
      <c r="F56" s="5">
        <v>358</v>
      </c>
      <c r="G56" s="5">
        <v>51</v>
      </c>
      <c r="H56" s="5">
        <v>6</v>
      </c>
      <c r="I56" s="5">
        <v>28</v>
      </c>
      <c r="J56" s="5">
        <v>912</v>
      </c>
      <c r="K56" s="5">
        <v>10</v>
      </c>
      <c r="L56" s="4">
        <v>1162</v>
      </c>
    </row>
    <row r="57" spans="1:12" ht="23.25" thickBot="1">
      <c r="A57" s="3"/>
      <c r="B57" s="3" t="s">
        <v>5435</v>
      </c>
      <c r="C57" s="4">
        <v>2286</v>
      </c>
      <c r="D57" s="4">
        <v>1249</v>
      </c>
      <c r="E57" s="5">
        <v>676</v>
      </c>
      <c r="F57" s="5">
        <v>458</v>
      </c>
      <c r="G57" s="5">
        <v>64</v>
      </c>
      <c r="H57" s="5">
        <v>7</v>
      </c>
      <c r="I57" s="5">
        <v>37</v>
      </c>
      <c r="J57" s="4">
        <v>1242</v>
      </c>
      <c r="K57" s="5">
        <v>7</v>
      </c>
      <c r="L57" s="4">
        <v>1037</v>
      </c>
    </row>
    <row r="58" spans="1:12" ht="23.25" thickBot="1">
      <c r="A58" s="3"/>
      <c r="B58" s="3" t="s">
        <v>5434</v>
      </c>
      <c r="C58" s="4">
        <v>2369</v>
      </c>
      <c r="D58" s="4">
        <v>1252</v>
      </c>
      <c r="E58" s="5">
        <v>618</v>
      </c>
      <c r="F58" s="5">
        <v>520</v>
      </c>
      <c r="G58" s="5">
        <v>62</v>
      </c>
      <c r="H58" s="5">
        <v>10</v>
      </c>
      <c r="I58" s="5">
        <v>30</v>
      </c>
      <c r="J58" s="4">
        <v>1240</v>
      </c>
      <c r="K58" s="5">
        <v>12</v>
      </c>
      <c r="L58" s="4">
        <v>1117</v>
      </c>
    </row>
    <row r="59" spans="1:12" ht="23.25" thickBot="1">
      <c r="A59" s="3"/>
      <c r="B59" s="3" t="s">
        <v>5433</v>
      </c>
      <c r="C59" s="4">
        <v>2506</v>
      </c>
      <c r="D59" s="4">
        <v>1350</v>
      </c>
      <c r="E59" s="5">
        <v>687</v>
      </c>
      <c r="F59" s="5">
        <v>506</v>
      </c>
      <c r="G59" s="5">
        <v>93</v>
      </c>
      <c r="H59" s="5">
        <v>14</v>
      </c>
      <c r="I59" s="5">
        <v>38</v>
      </c>
      <c r="J59" s="4">
        <v>1338</v>
      </c>
      <c r="K59" s="5">
        <v>12</v>
      </c>
      <c r="L59" s="4">
        <v>1156</v>
      </c>
    </row>
    <row r="60" spans="1:12" ht="23.25" thickBot="1">
      <c r="A60" s="3"/>
      <c r="B60" s="3" t="s">
        <v>5432</v>
      </c>
      <c r="C60" s="4">
        <v>1946</v>
      </c>
      <c r="D60" s="4">
        <v>1059</v>
      </c>
      <c r="E60" s="5">
        <v>497</v>
      </c>
      <c r="F60" s="5">
        <v>456</v>
      </c>
      <c r="G60" s="5">
        <v>54</v>
      </c>
      <c r="H60" s="5">
        <v>15</v>
      </c>
      <c r="I60" s="5">
        <v>25</v>
      </c>
      <c r="J60" s="4">
        <v>1047</v>
      </c>
      <c r="K60" s="5">
        <v>12</v>
      </c>
      <c r="L60" s="5">
        <v>887</v>
      </c>
    </row>
    <row r="61" spans="1:12" ht="23.25" thickBot="1">
      <c r="A61" s="3"/>
      <c r="B61" s="3" t="s">
        <v>5431</v>
      </c>
      <c r="C61" s="4">
        <v>1950</v>
      </c>
      <c r="D61" s="4">
        <v>1007</v>
      </c>
      <c r="E61" s="5">
        <v>474</v>
      </c>
      <c r="F61" s="5">
        <v>428</v>
      </c>
      <c r="G61" s="5">
        <v>65</v>
      </c>
      <c r="H61" s="5">
        <v>6</v>
      </c>
      <c r="I61" s="5">
        <v>24</v>
      </c>
      <c r="J61" s="5">
        <v>997</v>
      </c>
      <c r="K61" s="5">
        <v>10</v>
      </c>
      <c r="L61" s="5">
        <v>943</v>
      </c>
    </row>
    <row r="62" spans="1:12" ht="17.25" thickBot="1">
      <c r="A62" s="3" t="s">
        <v>5430</v>
      </c>
      <c r="B62" s="3" t="s">
        <v>36</v>
      </c>
      <c r="C62" s="4">
        <v>13923</v>
      </c>
      <c r="D62" s="4">
        <v>7972</v>
      </c>
      <c r="E62" s="4">
        <v>3990</v>
      </c>
      <c r="F62" s="4">
        <v>3258</v>
      </c>
      <c r="G62" s="5">
        <v>410</v>
      </c>
      <c r="H62" s="5">
        <v>68</v>
      </c>
      <c r="I62" s="5">
        <v>153</v>
      </c>
      <c r="J62" s="4">
        <v>7879</v>
      </c>
      <c r="K62" s="5">
        <v>93</v>
      </c>
      <c r="L62" s="4">
        <v>5951</v>
      </c>
    </row>
    <row r="63" spans="1:12" ht="23.25" thickBot="1">
      <c r="A63" s="3"/>
      <c r="B63" s="3" t="s">
        <v>37</v>
      </c>
      <c r="C63" s="4">
        <v>2637</v>
      </c>
      <c r="D63" s="4">
        <v>2637</v>
      </c>
      <c r="E63" s="4">
        <v>1488</v>
      </c>
      <c r="F63" s="5">
        <v>946</v>
      </c>
      <c r="G63" s="5">
        <v>131</v>
      </c>
      <c r="H63" s="5">
        <v>16</v>
      </c>
      <c r="I63" s="5">
        <v>39</v>
      </c>
      <c r="J63" s="4">
        <v>2620</v>
      </c>
      <c r="K63" s="5">
        <v>17</v>
      </c>
      <c r="L63" s="5">
        <v>0</v>
      </c>
    </row>
    <row r="64" spans="1:12" ht="23.25" thickBot="1">
      <c r="A64" s="3"/>
      <c r="B64" s="3" t="s">
        <v>5429</v>
      </c>
      <c r="C64" s="4">
        <v>2640</v>
      </c>
      <c r="D64" s="4">
        <v>1146</v>
      </c>
      <c r="E64" s="5">
        <v>536</v>
      </c>
      <c r="F64" s="5">
        <v>493</v>
      </c>
      <c r="G64" s="5">
        <v>64</v>
      </c>
      <c r="H64" s="5">
        <v>9</v>
      </c>
      <c r="I64" s="5">
        <v>26</v>
      </c>
      <c r="J64" s="4">
        <v>1128</v>
      </c>
      <c r="K64" s="5">
        <v>18</v>
      </c>
      <c r="L64" s="4">
        <v>1494</v>
      </c>
    </row>
    <row r="65" spans="1:12" ht="23.25" thickBot="1">
      <c r="A65" s="3"/>
      <c r="B65" s="3" t="s">
        <v>5428</v>
      </c>
      <c r="C65" s="4">
        <v>3139</v>
      </c>
      <c r="D65" s="4">
        <v>1789</v>
      </c>
      <c r="E65" s="5">
        <v>816</v>
      </c>
      <c r="F65" s="5">
        <v>796</v>
      </c>
      <c r="G65" s="5">
        <v>101</v>
      </c>
      <c r="H65" s="5">
        <v>17</v>
      </c>
      <c r="I65" s="5">
        <v>41</v>
      </c>
      <c r="J65" s="4">
        <v>1771</v>
      </c>
      <c r="K65" s="5">
        <v>18</v>
      </c>
      <c r="L65" s="4">
        <v>1350</v>
      </c>
    </row>
    <row r="66" spans="1:12" ht="23.25" thickBot="1">
      <c r="A66" s="3"/>
      <c r="B66" s="3" t="s">
        <v>5427</v>
      </c>
      <c r="C66" s="4">
        <v>2754</v>
      </c>
      <c r="D66" s="4">
        <v>1230</v>
      </c>
      <c r="E66" s="5">
        <v>585</v>
      </c>
      <c r="F66" s="5">
        <v>534</v>
      </c>
      <c r="G66" s="5">
        <v>58</v>
      </c>
      <c r="H66" s="5">
        <v>16</v>
      </c>
      <c r="I66" s="5">
        <v>24</v>
      </c>
      <c r="J66" s="4">
        <v>1217</v>
      </c>
      <c r="K66" s="5">
        <v>13</v>
      </c>
      <c r="L66" s="4">
        <v>1524</v>
      </c>
    </row>
    <row r="67" spans="1:12" ht="23.25" thickBot="1">
      <c r="A67" s="3"/>
      <c r="B67" s="3" t="s">
        <v>5426</v>
      </c>
      <c r="C67" s="4">
        <v>2753</v>
      </c>
      <c r="D67" s="4">
        <v>1170</v>
      </c>
      <c r="E67" s="5">
        <v>565</v>
      </c>
      <c r="F67" s="5">
        <v>489</v>
      </c>
      <c r="G67" s="5">
        <v>56</v>
      </c>
      <c r="H67" s="5">
        <v>10</v>
      </c>
      <c r="I67" s="5">
        <v>23</v>
      </c>
      <c r="J67" s="4">
        <v>1143</v>
      </c>
      <c r="K67" s="5">
        <v>27</v>
      </c>
      <c r="L67" s="4">
        <v>1583</v>
      </c>
    </row>
    <row r="68" spans="1:12" ht="17.25" thickBot="1">
      <c r="A68" s="3" t="s">
        <v>5425</v>
      </c>
      <c r="B68" s="3" t="s">
        <v>36</v>
      </c>
      <c r="C68" s="4">
        <v>21056</v>
      </c>
      <c r="D68" s="4">
        <v>13415</v>
      </c>
      <c r="E68" s="4">
        <v>7188</v>
      </c>
      <c r="F68" s="4">
        <v>5242</v>
      </c>
      <c r="G68" s="5">
        <v>558</v>
      </c>
      <c r="H68" s="5">
        <v>92</v>
      </c>
      <c r="I68" s="5">
        <v>209</v>
      </c>
      <c r="J68" s="4">
        <v>13289</v>
      </c>
      <c r="K68" s="5">
        <v>126</v>
      </c>
      <c r="L68" s="4">
        <v>7641</v>
      </c>
    </row>
    <row r="69" spans="1:12" ht="23.25" thickBot="1">
      <c r="A69" s="3"/>
      <c r="B69" s="3" t="s">
        <v>37</v>
      </c>
      <c r="C69" s="4">
        <v>4266</v>
      </c>
      <c r="D69" s="4">
        <v>4266</v>
      </c>
      <c r="E69" s="4">
        <v>2601</v>
      </c>
      <c r="F69" s="4">
        <v>1390</v>
      </c>
      <c r="G69" s="5">
        <v>165</v>
      </c>
      <c r="H69" s="5">
        <v>22</v>
      </c>
      <c r="I69" s="5">
        <v>58</v>
      </c>
      <c r="J69" s="4">
        <v>4236</v>
      </c>
      <c r="K69" s="5">
        <v>30</v>
      </c>
      <c r="L69" s="5">
        <v>0</v>
      </c>
    </row>
    <row r="70" spans="1:12" ht="23.25" thickBot="1">
      <c r="A70" s="3"/>
      <c r="B70" s="3" t="s">
        <v>5424</v>
      </c>
      <c r="C70" s="4">
        <v>2542</v>
      </c>
      <c r="D70" s="4">
        <v>1266</v>
      </c>
      <c r="E70" s="5">
        <v>602</v>
      </c>
      <c r="F70" s="5">
        <v>558</v>
      </c>
      <c r="G70" s="5">
        <v>66</v>
      </c>
      <c r="H70" s="5">
        <v>6</v>
      </c>
      <c r="I70" s="5">
        <v>19</v>
      </c>
      <c r="J70" s="4">
        <v>1251</v>
      </c>
      <c r="K70" s="5">
        <v>15</v>
      </c>
      <c r="L70" s="4">
        <v>1276</v>
      </c>
    </row>
    <row r="71" spans="1:12" ht="23.25" thickBot="1">
      <c r="A71" s="3"/>
      <c r="B71" s="3" t="s">
        <v>5423</v>
      </c>
      <c r="C71" s="4">
        <v>2639</v>
      </c>
      <c r="D71" s="4">
        <v>1401</v>
      </c>
      <c r="E71" s="5">
        <v>745</v>
      </c>
      <c r="F71" s="5">
        <v>542</v>
      </c>
      <c r="G71" s="5">
        <v>63</v>
      </c>
      <c r="H71" s="5">
        <v>15</v>
      </c>
      <c r="I71" s="5">
        <v>23</v>
      </c>
      <c r="J71" s="4">
        <v>1388</v>
      </c>
      <c r="K71" s="5">
        <v>13</v>
      </c>
      <c r="L71" s="4">
        <v>1238</v>
      </c>
    </row>
    <row r="72" spans="1:12" ht="23.25" thickBot="1">
      <c r="A72" s="3"/>
      <c r="B72" s="3" t="s">
        <v>5422</v>
      </c>
      <c r="C72" s="4">
        <v>2853</v>
      </c>
      <c r="D72" s="4">
        <v>1475</v>
      </c>
      <c r="E72" s="5">
        <v>749</v>
      </c>
      <c r="F72" s="5">
        <v>601</v>
      </c>
      <c r="G72" s="5">
        <v>75</v>
      </c>
      <c r="H72" s="5">
        <v>15</v>
      </c>
      <c r="I72" s="5">
        <v>18</v>
      </c>
      <c r="J72" s="4">
        <v>1458</v>
      </c>
      <c r="K72" s="5">
        <v>17</v>
      </c>
      <c r="L72" s="4">
        <v>1378</v>
      </c>
    </row>
    <row r="73" spans="1:12" ht="23.25" thickBot="1">
      <c r="A73" s="3"/>
      <c r="B73" s="3" t="s">
        <v>5421</v>
      </c>
      <c r="C73" s="4">
        <v>3023</v>
      </c>
      <c r="D73" s="4">
        <v>1780</v>
      </c>
      <c r="E73" s="5">
        <v>958</v>
      </c>
      <c r="F73" s="5">
        <v>695</v>
      </c>
      <c r="G73" s="5">
        <v>80</v>
      </c>
      <c r="H73" s="5">
        <v>7</v>
      </c>
      <c r="I73" s="5">
        <v>27</v>
      </c>
      <c r="J73" s="4">
        <v>1767</v>
      </c>
      <c r="K73" s="5">
        <v>13</v>
      </c>
      <c r="L73" s="4">
        <v>1243</v>
      </c>
    </row>
    <row r="74" spans="1:12" ht="23.25" thickBot="1">
      <c r="A74" s="3"/>
      <c r="B74" s="3" t="s">
        <v>5420</v>
      </c>
      <c r="C74" s="4">
        <v>3096</v>
      </c>
      <c r="D74" s="4">
        <v>1556</v>
      </c>
      <c r="E74" s="5">
        <v>811</v>
      </c>
      <c r="F74" s="5">
        <v>612</v>
      </c>
      <c r="G74" s="5">
        <v>55</v>
      </c>
      <c r="H74" s="5">
        <v>18</v>
      </c>
      <c r="I74" s="5">
        <v>33</v>
      </c>
      <c r="J74" s="4">
        <v>1529</v>
      </c>
      <c r="K74" s="5">
        <v>27</v>
      </c>
      <c r="L74" s="4">
        <v>1540</v>
      </c>
    </row>
    <row r="75" spans="1:12" ht="23.25" thickBot="1">
      <c r="A75" s="3"/>
      <c r="B75" s="3" t="s">
        <v>5419</v>
      </c>
      <c r="C75" s="4">
        <v>2637</v>
      </c>
      <c r="D75" s="4">
        <v>1671</v>
      </c>
      <c r="E75" s="5">
        <v>722</v>
      </c>
      <c r="F75" s="5">
        <v>844</v>
      </c>
      <c r="G75" s="5">
        <v>54</v>
      </c>
      <c r="H75" s="5">
        <v>9</v>
      </c>
      <c r="I75" s="5">
        <v>31</v>
      </c>
      <c r="J75" s="4">
        <v>1660</v>
      </c>
      <c r="K75" s="5">
        <v>11</v>
      </c>
      <c r="L75" s="5">
        <v>966</v>
      </c>
    </row>
    <row r="76" spans="1:12" ht="17.25" thickBot="1">
      <c r="A76" s="3" t="s">
        <v>5418</v>
      </c>
      <c r="B76" s="3" t="s">
        <v>36</v>
      </c>
      <c r="C76" s="4">
        <v>16065</v>
      </c>
      <c r="D76" s="4">
        <v>10037</v>
      </c>
      <c r="E76" s="4">
        <v>5063</v>
      </c>
      <c r="F76" s="4">
        <v>4129</v>
      </c>
      <c r="G76" s="5">
        <v>503</v>
      </c>
      <c r="H76" s="5">
        <v>66</v>
      </c>
      <c r="I76" s="5">
        <v>187</v>
      </c>
      <c r="J76" s="4">
        <v>9948</v>
      </c>
      <c r="K76" s="5">
        <v>89</v>
      </c>
      <c r="L76" s="4">
        <v>6028</v>
      </c>
    </row>
    <row r="77" spans="1:12" ht="23.25" thickBot="1">
      <c r="A77" s="3"/>
      <c r="B77" s="3" t="s">
        <v>37</v>
      </c>
      <c r="C77" s="4">
        <v>3522</v>
      </c>
      <c r="D77" s="4">
        <v>3522</v>
      </c>
      <c r="E77" s="4">
        <v>2092</v>
      </c>
      <c r="F77" s="4">
        <v>1194</v>
      </c>
      <c r="G77" s="5">
        <v>162</v>
      </c>
      <c r="H77" s="5">
        <v>10</v>
      </c>
      <c r="I77" s="5">
        <v>41</v>
      </c>
      <c r="J77" s="4">
        <v>3499</v>
      </c>
      <c r="K77" s="5">
        <v>23</v>
      </c>
      <c r="L77" s="5">
        <v>0</v>
      </c>
    </row>
    <row r="78" spans="1:12" ht="23.25" thickBot="1">
      <c r="A78" s="3"/>
      <c r="B78" s="3" t="s">
        <v>5417</v>
      </c>
      <c r="C78" s="4">
        <v>3826</v>
      </c>
      <c r="D78" s="4">
        <v>1750</v>
      </c>
      <c r="E78" s="5">
        <v>784</v>
      </c>
      <c r="F78" s="5">
        <v>806</v>
      </c>
      <c r="G78" s="5">
        <v>93</v>
      </c>
      <c r="H78" s="5">
        <v>13</v>
      </c>
      <c r="I78" s="5">
        <v>39</v>
      </c>
      <c r="J78" s="4">
        <v>1735</v>
      </c>
      <c r="K78" s="5">
        <v>15</v>
      </c>
      <c r="L78" s="4">
        <v>2076</v>
      </c>
    </row>
    <row r="79" spans="1:12" ht="23.25" thickBot="1">
      <c r="A79" s="3"/>
      <c r="B79" s="3" t="s">
        <v>5416</v>
      </c>
      <c r="C79" s="5">
        <v>268</v>
      </c>
      <c r="D79" s="5">
        <v>171</v>
      </c>
      <c r="E79" s="5">
        <v>35</v>
      </c>
      <c r="F79" s="5">
        <v>126</v>
      </c>
      <c r="G79" s="5">
        <v>2</v>
      </c>
      <c r="H79" s="5">
        <v>2</v>
      </c>
      <c r="I79" s="5">
        <v>2</v>
      </c>
      <c r="J79" s="5">
        <v>167</v>
      </c>
      <c r="K79" s="5">
        <v>4</v>
      </c>
      <c r="L79" s="5">
        <v>97</v>
      </c>
    </row>
    <row r="80" spans="1:12" ht="23.25" thickBot="1">
      <c r="A80" s="3"/>
      <c r="B80" s="3" t="s">
        <v>5415</v>
      </c>
      <c r="C80" s="4">
        <v>3947</v>
      </c>
      <c r="D80" s="4">
        <v>2094</v>
      </c>
      <c r="E80" s="5">
        <v>951</v>
      </c>
      <c r="F80" s="5">
        <v>958</v>
      </c>
      <c r="G80" s="5">
        <v>100</v>
      </c>
      <c r="H80" s="5">
        <v>22</v>
      </c>
      <c r="I80" s="5">
        <v>40</v>
      </c>
      <c r="J80" s="4">
        <v>2071</v>
      </c>
      <c r="K80" s="5">
        <v>23</v>
      </c>
      <c r="L80" s="4">
        <v>1853</v>
      </c>
    </row>
    <row r="81" spans="1:12" ht="23.25" thickBot="1">
      <c r="A81" s="3"/>
      <c r="B81" s="3" t="s">
        <v>5414</v>
      </c>
      <c r="C81" s="4">
        <v>2162</v>
      </c>
      <c r="D81" s="4">
        <v>1273</v>
      </c>
      <c r="E81" s="5">
        <v>614</v>
      </c>
      <c r="F81" s="5">
        <v>528</v>
      </c>
      <c r="G81" s="5">
        <v>76</v>
      </c>
      <c r="H81" s="5">
        <v>8</v>
      </c>
      <c r="I81" s="5">
        <v>35</v>
      </c>
      <c r="J81" s="4">
        <v>1261</v>
      </c>
      <c r="K81" s="5">
        <v>12</v>
      </c>
      <c r="L81" s="5">
        <v>889</v>
      </c>
    </row>
    <row r="82" spans="1:12" ht="23.25" thickBot="1">
      <c r="A82" s="3"/>
      <c r="B82" s="3" t="s">
        <v>5413</v>
      </c>
      <c r="C82" s="4">
        <v>2340</v>
      </c>
      <c r="D82" s="4">
        <v>1227</v>
      </c>
      <c r="E82" s="5">
        <v>587</v>
      </c>
      <c r="F82" s="5">
        <v>517</v>
      </c>
      <c r="G82" s="5">
        <v>70</v>
      </c>
      <c r="H82" s="5">
        <v>11</v>
      </c>
      <c r="I82" s="5">
        <v>30</v>
      </c>
      <c r="J82" s="4">
        <v>1215</v>
      </c>
      <c r="K82" s="5">
        <v>12</v>
      </c>
      <c r="L82" s="4">
        <v>1113</v>
      </c>
    </row>
    <row r="83" spans="1:12" ht="17.25" thickBot="1">
      <c r="A83" s="3" t="s">
        <v>5412</v>
      </c>
      <c r="B83" s="3" t="s">
        <v>36</v>
      </c>
      <c r="C83" s="4">
        <v>28659</v>
      </c>
      <c r="D83" s="4">
        <v>18615</v>
      </c>
      <c r="E83" s="4">
        <v>10675</v>
      </c>
      <c r="F83" s="4">
        <v>6013</v>
      </c>
      <c r="G83" s="4">
        <v>1173</v>
      </c>
      <c r="H83" s="5">
        <v>109</v>
      </c>
      <c r="I83" s="5">
        <v>502</v>
      </c>
      <c r="J83" s="4">
        <v>18472</v>
      </c>
      <c r="K83" s="5">
        <v>143</v>
      </c>
      <c r="L83" s="4">
        <v>10044</v>
      </c>
    </row>
    <row r="84" spans="1:12" ht="23.25" thickBot="1">
      <c r="A84" s="3"/>
      <c r="B84" s="3" t="s">
        <v>37</v>
      </c>
      <c r="C84" s="4">
        <v>6247</v>
      </c>
      <c r="D84" s="4">
        <v>6247</v>
      </c>
      <c r="E84" s="4">
        <v>3973</v>
      </c>
      <c r="F84" s="4">
        <v>1744</v>
      </c>
      <c r="G84" s="5">
        <v>342</v>
      </c>
      <c r="H84" s="5">
        <v>24</v>
      </c>
      <c r="I84" s="5">
        <v>141</v>
      </c>
      <c r="J84" s="4">
        <v>6224</v>
      </c>
      <c r="K84" s="5">
        <v>23</v>
      </c>
      <c r="L84" s="5">
        <v>0</v>
      </c>
    </row>
    <row r="85" spans="1:12" ht="23.25" thickBot="1">
      <c r="A85" s="3"/>
      <c r="B85" s="3" t="s">
        <v>5411</v>
      </c>
      <c r="C85" s="4">
        <v>3184</v>
      </c>
      <c r="D85" s="4">
        <v>1747</v>
      </c>
      <c r="E85" s="5">
        <v>945</v>
      </c>
      <c r="F85" s="5">
        <v>594</v>
      </c>
      <c r="G85" s="5">
        <v>130</v>
      </c>
      <c r="H85" s="5">
        <v>14</v>
      </c>
      <c r="I85" s="5">
        <v>47</v>
      </c>
      <c r="J85" s="4">
        <v>1730</v>
      </c>
      <c r="K85" s="5">
        <v>17</v>
      </c>
      <c r="L85" s="4">
        <v>1437</v>
      </c>
    </row>
    <row r="86" spans="1:12" ht="23.25" thickBot="1">
      <c r="A86" s="3"/>
      <c r="B86" s="3" t="s">
        <v>5410</v>
      </c>
      <c r="C86" s="4">
        <v>2418</v>
      </c>
      <c r="D86" s="4">
        <v>1254</v>
      </c>
      <c r="E86" s="5">
        <v>606</v>
      </c>
      <c r="F86" s="5">
        <v>542</v>
      </c>
      <c r="G86" s="5">
        <v>50</v>
      </c>
      <c r="H86" s="5">
        <v>10</v>
      </c>
      <c r="I86" s="5">
        <v>31</v>
      </c>
      <c r="J86" s="4">
        <v>1239</v>
      </c>
      <c r="K86" s="5">
        <v>15</v>
      </c>
      <c r="L86" s="4">
        <v>1164</v>
      </c>
    </row>
    <row r="87" spans="1:12" ht="23.25" thickBot="1">
      <c r="A87" s="3"/>
      <c r="B87" s="3" t="s">
        <v>5409</v>
      </c>
      <c r="C87" s="4">
        <v>3714</v>
      </c>
      <c r="D87" s="4">
        <v>2040</v>
      </c>
      <c r="E87" s="4">
        <v>1158</v>
      </c>
      <c r="F87" s="5">
        <v>586</v>
      </c>
      <c r="G87" s="5">
        <v>187</v>
      </c>
      <c r="H87" s="5">
        <v>16</v>
      </c>
      <c r="I87" s="5">
        <v>73</v>
      </c>
      <c r="J87" s="4">
        <v>2020</v>
      </c>
      <c r="K87" s="5">
        <v>20</v>
      </c>
      <c r="L87" s="4">
        <v>1674</v>
      </c>
    </row>
    <row r="88" spans="1:12" ht="23.25" thickBot="1">
      <c r="A88" s="3"/>
      <c r="B88" s="3" t="s">
        <v>5408</v>
      </c>
      <c r="C88" s="4">
        <v>3543</v>
      </c>
      <c r="D88" s="4">
        <v>2151</v>
      </c>
      <c r="E88" s="4">
        <v>1217</v>
      </c>
      <c r="F88" s="5">
        <v>722</v>
      </c>
      <c r="G88" s="5">
        <v>127</v>
      </c>
      <c r="H88" s="5">
        <v>8</v>
      </c>
      <c r="I88" s="5">
        <v>62</v>
      </c>
      <c r="J88" s="4">
        <v>2136</v>
      </c>
      <c r="K88" s="5">
        <v>15</v>
      </c>
      <c r="L88" s="4">
        <v>1392</v>
      </c>
    </row>
    <row r="89" spans="1:12" ht="23.25" thickBot="1">
      <c r="A89" s="3"/>
      <c r="B89" s="3" t="s">
        <v>5407</v>
      </c>
      <c r="C89" s="4">
        <v>2002</v>
      </c>
      <c r="D89" s="4">
        <v>1287</v>
      </c>
      <c r="E89" s="5">
        <v>662</v>
      </c>
      <c r="F89" s="5">
        <v>409</v>
      </c>
      <c r="G89" s="5">
        <v>129</v>
      </c>
      <c r="H89" s="5">
        <v>7</v>
      </c>
      <c r="I89" s="5">
        <v>65</v>
      </c>
      <c r="J89" s="4">
        <v>1272</v>
      </c>
      <c r="K89" s="5">
        <v>15</v>
      </c>
      <c r="L89" s="5">
        <v>715</v>
      </c>
    </row>
    <row r="90" spans="1:12" ht="23.25" thickBot="1">
      <c r="A90" s="3"/>
      <c r="B90" s="3" t="s">
        <v>5406</v>
      </c>
      <c r="C90" s="4">
        <v>3439</v>
      </c>
      <c r="D90" s="4">
        <v>1820</v>
      </c>
      <c r="E90" s="5">
        <v>952</v>
      </c>
      <c r="F90" s="5">
        <v>717</v>
      </c>
      <c r="G90" s="5">
        <v>88</v>
      </c>
      <c r="H90" s="5">
        <v>13</v>
      </c>
      <c r="I90" s="5">
        <v>32</v>
      </c>
      <c r="J90" s="4">
        <v>1802</v>
      </c>
      <c r="K90" s="5">
        <v>18</v>
      </c>
      <c r="L90" s="4">
        <v>1619</v>
      </c>
    </row>
    <row r="91" spans="1:12" ht="23.25" thickBot="1">
      <c r="A91" s="3"/>
      <c r="B91" s="3" t="s">
        <v>5405</v>
      </c>
      <c r="C91" s="4">
        <v>4112</v>
      </c>
      <c r="D91" s="4">
        <v>2069</v>
      </c>
      <c r="E91" s="4">
        <v>1162</v>
      </c>
      <c r="F91" s="5">
        <v>699</v>
      </c>
      <c r="G91" s="5">
        <v>120</v>
      </c>
      <c r="H91" s="5">
        <v>17</v>
      </c>
      <c r="I91" s="5">
        <v>51</v>
      </c>
      <c r="J91" s="4">
        <v>2049</v>
      </c>
      <c r="K91" s="5">
        <v>20</v>
      </c>
      <c r="L91" s="4">
        <v>2043</v>
      </c>
    </row>
    <row r="92" spans="1:12" ht="23.25" thickBot="1">
      <c r="A92" s="3" t="s">
        <v>97</v>
      </c>
      <c r="B92" s="3"/>
      <c r="C92" s="5">
        <v>0</v>
      </c>
      <c r="D92" s="5">
        <v>2</v>
      </c>
      <c r="E92" s="5">
        <v>2</v>
      </c>
      <c r="F92" s="5">
        <v>0</v>
      </c>
      <c r="G92" s="5">
        <v>0</v>
      </c>
      <c r="H92" s="5">
        <v>0</v>
      </c>
      <c r="I92" s="5">
        <v>0</v>
      </c>
      <c r="J92" s="5">
        <v>2</v>
      </c>
      <c r="K92" s="5">
        <v>0</v>
      </c>
      <c r="L92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55209-93D1-493E-8C4B-7477D0D43097}">
  <dimension ref="A1:X65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6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" t="s">
        <v>7</v>
      </c>
      <c r="F2" s="1" t="s">
        <v>9</v>
      </c>
      <c r="G2" s="1" t="s">
        <v>19</v>
      </c>
      <c r="H2" s="1" t="s">
        <v>393</v>
      </c>
      <c r="I2" s="45" t="s">
        <v>29</v>
      </c>
      <c r="J2" s="1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2" t="s">
        <v>390</v>
      </c>
      <c r="F3" s="2" t="s">
        <v>391</v>
      </c>
      <c r="G3" s="2" t="s">
        <v>392</v>
      </c>
      <c r="H3" s="2" t="s">
        <v>394</v>
      </c>
      <c r="I3" s="44"/>
      <c r="J3" s="2"/>
      <c r="K3" s="44"/>
      <c r="U3" t="s">
        <v>3</v>
      </c>
      <c r="V3" t="str">
        <f t="shared" si="0"/>
        <v>고민정</v>
      </c>
      <c r="W3" t="str">
        <f t="shared" si="0"/>
        <v>오세훈</v>
      </c>
      <c r="X3" t="str">
        <f t="shared" si="0"/>
        <v>허정연</v>
      </c>
    </row>
    <row r="4" spans="1:24" ht="17.25" thickBot="1">
      <c r="A4" s="3" t="s">
        <v>30</v>
      </c>
      <c r="B4" s="3"/>
      <c r="C4" s="4">
        <v>152526</v>
      </c>
      <c r="D4" s="4">
        <v>108576</v>
      </c>
      <c r="E4" s="4">
        <v>54210</v>
      </c>
      <c r="F4" s="4">
        <v>51464</v>
      </c>
      <c r="G4" s="5">
        <v>370</v>
      </c>
      <c r="H4" s="4">
        <v>1574</v>
      </c>
      <c r="I4" s="4">
        <v>107618</v>
      </c>
      <c r="J4" s="5">
        <v>958</v>
      </c>
      <c r="K4" s="4">
        <v>43950</v>
      </c>
      <c r="V4" s="8"/>
      <c r="W4" s="8"/>
      <c r="X4" s="8"/>
    </row>
    <row r="5" spans="1:24" ht="23.25" thickBot="1">
      <c r="A5" s="3" t="s">
        <v>31</v>
      </c>
      <c r="B5" s="3"/>
      <c r="C5" s="5">
        <v>162</v>
      </c>
      <c r="D5" s="5">
        <v>160</v>
      </c>
      <c r="E5" s="5">
        <v>66</v>
      </c>
      <c r="F5" s="5">
        <v>81</v>
      </c>
      <c r="G5" s="5">
        <v>2</v>
      </c>
      <c r="H5" s="5">
        <v>4</v>
      </c>
      <c r="I5" s="5">
        <v>153</v>
      </c>
      <c r="J5" s="5">
        <v>7</v>
      </c>
      <c r="K5" s="5">
        <v>2</v>
      </c>
      <c r="T5" t="s">
        <v>2929</v>
      </c>
      <c r="U5">
        <f>SUMIF($A:$A,"합계",D:D)</f>
        <v>108576</v>
      </c>
      <c r="V5">
        <f>SUMIF($A:$A,"합계",E:E)</f>
        <v>54210</v>
      </c>
      <c r="W5">
        <f>SUMIF($A:$A,"합계",F:F)</f>
        <v>51464</v>
      </c>
      <c r="X5">
        <f>SUMIF($A:$A,"합계",G:G)</f>
        <v>370</v>
      </c>
    </row>
    <row r="6" spans="1:24" ht="23.25" thickBot="1">
      <c r="A6" s="3" t="s">
        <v>32</v>
      </c>
      <c r="B6" s="3"/>
      <c r="C6" s="4">
        <v>10924</v>
      </c>
      <c r="D6" s="4">
        <v>10918</v>
      </c>
      <c r="E6" s="4">
        <v>6439</v>
      </c>
      <c r="F6" s="4">
        <v>4177</v>
      </c>
      <c r="G6" s="5">
        <v>53</v>
      </c>
      <c r="H6" s="5">
        <v>110</v>
      </c>
      <c r="I6" s="4">
        <v>10779</v>
      </c>
      <c r="J6" s="5">
        <v>139</v>
      </c>
      <c r="K6" s="5">
        <v>6</v>
      </c>
      <c r="T6" t="s">
        <v>2930</v>
      </c>
      <c r="U6">
        <f>U5-U7</f>
        <v>63713</v>
      </c>
      <c r="V6">
        <f>V5-V7</f>
        <v>28276</v>
      </c>
      <c r="W6">
        <f>W5-W7</f>
        <v>33471</v>
      </c>
      <c r="X6">
        <f>X5-X7</f>
        <v>240</v>
      </c>
    </row>
    <row r="7" spans="1:24" ht="23.25" thickBot="1">
      <c r="A7" s="3" t="s">
        <v>33</v>
      </c>
      <c r="B7" s="3"/>
      <c r="C7" s="5">
        <v>752</v>
      </c>
      <c r="D7" s="5">
        <v>215</v>
      </c>
      <c r="E7" s="5">
        <v>140</v>
      </c>
      <c r="F7" s="5">
        <v>74</v>
      </c>
      <c r="G7" s="5">
        <v>0</v>
      </c>
      <c r="H7" s="5">
        <v>0</v>
      </c>
      <c r="I7" s="5">
        <v>214</v>
      </c>
      <c r="J7" s="5">
        <v>1</v>
      </c>
      <c r="K7" s="5">
        <v>537</v>
      </c>
      <c r="T7" t="s">
        <v>2931</v>
      </c>
      <c r="U7">
        <f>U11+U10+U9</f>
        <v>44863</v>
      </c>
      <c r="V7">
        <f>V11+V10+V9</f>
        <v>25934</v>
      </c>
      <c r="W7">
        <f>W11+W10+W9</f>
        <v>17993</v>
      </c>
      <c r="X7">
        <f>X11+X10+X9</f>
        <v>130</v>
      </c>
    </row>
    <row r="8" spans="1:24" ht="23.25" thickBot="1">
      <c r="A8" s="3" t="s">
        <v>34</v>
      </c>
      <c r="B8" s="3"/>
      <c r="C8" s="5">
        <v>0</v>
      </c>
      <c r="D8" s="5">
        <v>11</v>
      </c>
      <c r="E8" s="5">
        <v>9</v>
      </c>
      <c r="F8" s="5">
        <v>2</v>
      </c>
      <c r="G8" s="5">
        <v>0</v>
      </c>
      <c r="H8" s="5">
        <v>0</v>
      </c>
      <c r="I8" s="5">
        <v>11</v>
      </c>
      <c r="J8" s="5">
        <v>0</v>
      </c>
      <c r="K8" s="5">
        <v>-11</v>
      </c>
      <c r="V8" s="8"/>
      <c r="W8" s="8"/>
      <c r="X8" s="8"/>
    </row>
    <row r="9" spans="1:24" ht="17.25" thickBot="1">
      <c r="A9" s="3" t="s">
        <v>395</v>
      </c>
      <c r="B9" s="3" t="s">
        <v>36</v>
      </c>
      <c r="C9" s="4">
        <v>18820</v>
      </c>
      <c r="D9" s="4">
        <v>12552</v>
      </c>
      <c r="E9" s="4">
        <v>6738</v>
      </c>
      <c r="F9" s="4">
        <v>5443</v>
      </c>
      <c r="G9" s="5">
        <v>41</v>
      </c>
      <c r="H9" s="5">
        <v>217</v>
      </c>
      <c r="I9" s="4">
        <v>12439</v>
      </c>
      <c r="J9" s="5">
        <v>113</v>
      </c>
      <c r="K9" s="4">
        <v>6268</v>
      </c>
      <c r="T9" t="s">
        <v>2934</v>
      </c>
      <c r="U9">
        <f>SUMIF($A:$A,"거소·선상투표",D:D)+SUMIF($A:$A,"국외부재자투표",D:D)+SUMIF($A:$A,"국외부재자투표(공관)",D:D)</f>
        <v>386</v>
      </c>
      <c r="V9">
        <f t="shared" ref="V9:X11" si="1">SUMIF($A:$A,"거소·선상투표",E:E)+SUMIF($A:$A,"국외부재자투표",E:E)+SUMIF($A:$A,"국외부재자투표(공관)",E:E)</f>
        <v>215</v>
      </c>
      <c r="W9">
        <f t="shared" si="1"/>
        <v>157</v>
      </c>
      <c r="X9">
        <f t="shared" si="1"/>
        <v>2</v>
      </c>
    </row>
    <row r="10" spans="1:24" ht="23.25" thickBot="1">
      <c r="A10" s="3"/>
      <c r="B10" s="3" t="s">
        <v>37</v>
      </c>
      <c r="C10" s="4">
        <v>4418</v>
      </c>
      <c r="D10" s="4">
        <v>4418</v>
      </c>
      <c r="E10" s="4">
        <v>2696</v>
      </c>
      <c r="F10" s="4">
        <v>1648</v>
      </c>
      <c r="G10" s="5">
        <v>6</v>
      </c>
      <c r="H10" s="5">
        <v>43</v>
      </c>
      <c r="I10" s="4">
        <v>4393</v>
      </c>
      <c r="J10" s="5">
        <v>25</v>
      </c>
      <c r="K10" s="5">
        <v>0</v>
      </c>
      <c r="T10" t="s">
        <v>2932</v>
      </c>
      <c r="U10">
        <f>SUMIF($B:$B,"관내사전투표",D:D)</f>
        <v>33559</v>
      </c>
      <c r="V10">
        <f t="shared" ref="V10:X12" si="2">SUMIF($B:$B,"관내사전투표",E:E)</f>
        <v>19280</v>
      </c>
      <c r="W10">
        <f t="shared" si="2"/>
        <v>13659</v>
      </c>
      <c r="X10">
        <f t="shared" si="2"/>
        <v>75</v>
      </c>
    </row>
    <row r="11" spans="1:24" ht="23.25" thickBot="1">
      <c r="A11" s="3"/>
      <c r="B11" s="3" t="s">
        <v>396</v>
      </c>
      <c r="C11" s="4">
        <v>3030</v>
      </c>
      <c r="D11" s="4">
        <v>1644</v>
      </c>
      <c r="E11" s="5">
        <v>757</v>
      </c>
      <c r="F11" s="5">
        <v>829</v>
      </c>
      <c r="G11" s="5">
        <v>8</v>
      </c>
      <c r="H11" s="5">
        <v>33</v>
      </c>
      <c r="I11" s="4">
        <v>1627</v>
      </c>
      <c r="J11" s="5">
        <v>17</v>
      </c>
      <c r="K11" s="4">
        <v>1386</v>
      </c>
      <c r="T11" t="s">
        <v>2933</v>
      </c>
      <c r="U11">
        <f>SUMIF($A:$A,"관외사전투표",D:D)</f>
        <v>10918</v>
      </c>
      <c r="V11">
        <f t="shared" ref="V11:X13" si="3">SUMIF($A:$A,"관외사전투표",E:E)</f>
        <v>6439</v>
      </c>
      <c r="W11">
        <f t="shared" si="3"/>
        <v>4177</v>
      </c>
      <c r="X11">
        <f t="shared" si="3"/>
        <v>53</v>
      </c>
    </row>
    <row r="12" spans="1:24" ht="23.25" thickBot="1">
      <c r="A12" s="3"/>
      <c r="B12" s="3" t="s">
        <v>397</v>
      </c>
      <c r="C12" s="4">
        <v>3030</v>
      </c>
      <c r="D12" s="4">
        <v>1749</v>
      </c>
      <c r="E12" s="5">
        <v>902</v>
      </c>
      <c r="F12" s="5">
        <v>793</v>
      </c>
      <c r="G12" s="5">
        <v>6</v>
      </c>
      <c r="H12" s="5">
        <v>32</v>
      </c>
      <c r="I12" s="4">
        <v>1733</v>
      </c>
      <c r="J12" s="5">
        <v>16</v>
      </c>
      <c r="K12" s="4">
        <v>1281</v>
      </c>
    </row>
    <row r="13" spans="1:24" ht="23.25" thickBot="1">
      <c r="A13" s="3"/>
      <c r="B13" s="3" t="s">
        <v>398</v>
      </c>
      <c r="C13" s="4">
        <v>2915</v>
      </c>
      <c r="D13" s="4">
        <v>1703</v>
      </c>
      <c r="E13" s="5">
        <v>845</v>
      </c>
      <c r="F13" s="5">
        <v>805</v>
      </c>
      <c r="G13" s="5">
        <v>9</v>
      </c>
      <c r="H13" s="5">
        <v>29</v>
      </c>
      <c r="I13" s="4">
        <v>1688</v>
      </c>
      <c r="J13" s="5">
        <v>15</v>
      </c>
      <c r="K13" s="4">
        <v>1212</v>
      </c>
    </row>
    <row r="14" spans="1:24" ht="23.25" thickBot="1">
      <c r="A14" s="3"/>
      <c r="B14" s="3" t="s">
        <v>399</v>
      </c>
      <c r="C14" s="4">
        <v>2557</v>
      </c>
      <c r="D14" s="4">
        <v>1445</v>
      </c>
      <c r="E14" s="5">
        <v>764</v>
      </c>
      <c r="F14" s="5">
        <v>620</v>
      </c>
      <c r="G14" s="5">
        <v>4</v>
      </c>
      <c r="H14" s="5">
        <v>33</v>
      </c>
      <c r="I14" s="4">
        <v>1421</v>
      </c>
      <c r="J14" s="5">
        <v>24</v>
      </c>
      <c r="K14" s="4">
        <v>1112</v>
      </c>
      <c r="U14" s="8"/>
      <c r="V14" s="8"/>
      <c r="W14" s="8"/>
      <c r="X14" s="8"/>
    </row>
    <row r="15" spans="1:24" ht="23.25" thickBot="1">
      <c r="A15" s="3"/>
      <c r="B15" s="3" t="s">
        <v>400</v>
      </c>
      <c r="C15" s="4">
        <v>2870</v>
      </c>
      <c r="D15" s="4">
        <v>1593</v>
      </c>
      <c r="E15" s="5">
        <v>774</v>
      </c>
      <c r="F15" s="5">
        <v>748</v>
      </c>
      <c r="G15" s="5">
        <v>8</v>
      </c>
      <c r="H15" s="5">
        <v>47</v>
      </c>
      <c r="I15" s="4">
        <v>1577</v>
      </c>
      <c r="J15" s="5">
        <v>16</v>
      </c>
      <c r="K15" s="4">
        <v>1277</v>
      </c>
      <c r="U15" s="8"/>
      <c r="V15" s="8"/>
      <c r="W15" s="8"/>
      <c r="X15" s="8"/>
    </row>
    <row r="16" spans="1:24" ht="17.25" thickBot="1">
      <c r="A16" s="3" t="s">
        <v>401</v>
      </c>
      <c r="B16" s="3" t="s">
        <v>36</v>
      </c>
      <c r="C16" s="4">
        <v>23769</v>
      </c>
      <c r="D16" s="4">
        <v>17809</v>
      </c>
      <c r="E16" s="4">
        <v>7977</v>
      </c>
      <c r="F16" s="4">
        <v>9424</v>
      </c>
      <c r="G16" s="5">
        <v>33</v>
      </c>
      <c r="H16" s="5">
        <v>237</v>
      </c>
      <c r="I16" s="4">
        <v>17671</v>
      </c>
      <c r="J16" s="5">
        <v>138</v>
      </c>
      <c r="K16" s="4">
        <v>5960</v>
      </c>
    </row>
    <row r="17" spans="1:11" ht="23.25" thickBot="1">
      <c r="A17" s="3"/>
      <c r="B17" s="3" t="s">
        <v>37</v>
      </c>
      <c r="C17" s="4">
        <v>5438</v>
      </c>
      <c r="D17" s="4">
        <v>5437</v>
      </c>
      <c r="E17" s="4">
        <v>3007</v>
      </c>
      <c r="F17" s="4">
        <v>2341</v>
      </c>
      <c r="G17" s="5">
        <v>9</v>
      </c>
      <c r="H17" s="5">
        <v>49</v>
      </c>
      <c r="I17" s="4">
        <v>5406</v>
      </c>
      <c r="J17" s="5">
        <v>31</v>
      </c>
      <c r="K17" s="5">
        <v>1</v>
      </c>
    </row>
    <row r="18" spans="1:11" ht="23.25" thickBot="1">
      <c r="A18" s="3"/>
      <c r="B18" s="3" t="s">
        <v>402</v>
      </c>
      <c r="C18" s="4">
        <v>3074</v>
      </c>
      <c r="D18" s="4">
        <v>2252</v>
      </c>
      <c r="E18" s="5">
        <v>795</v>
      </c>
      <c r="F18" s="4">
        <v>1412</v>
      </c>
      <c r="G18" s="5">
        <v>3</v>
      </c>
      <c r="H18" s="5">
        <v>26</v>
      </c>
      <c r="I18" s="4">
        <v>2236</v>
      </c>
      <c r="J18" s="5">
        <v>16</v>
      </c>
      <c r="K18" s="5">
        <v>822</v>
      </c>
    </row>
    <row r="19" spans="1:11" ht="23.25" thickBot="1">
      <c r="A19" s="3"/>
      <c r="B19" s="3" t="s">
        <v>403</v>
      </c>
      <c r="C19" s="4">
        <v>2826</v>
      </c>
      <c r="D19" s="4">
        <v>1831</v>
      </c>
      <c r="E19" s="5">
        <v>901</v>
      </c>
      <c r="F19" s="5">
        <v>853</v>
      </c>
      <c r="G19" s="5">
        <v>4</v>
      </c>
      <c r="H19" s="5">
        <v>53</v>
      </c>
      <c r="I19" s="4">
        <v>1811</v>
      </c>
      <c r="J19" s="5">
        <v>20</v>
      </c>
      <c r="K19" s="5">
        <v>995</v>
      </c>
    </row>
    <row r="20" spans="1:11" ht="23.25" thickBot="1">
      <c r="A20" s="3"/>
      <c r="B20" s="3" t="s">
        <v>404</v>
      </c>
      <c r="C20" s="4">
        <v>3441</v>
      </c>
      <c r="D20" s="4">
        <v>2096</v>
      </c>
      <c r="E20" s="4">
        <v>1033</v>
      </c>
      <c r="F20" s="4">
        <v>1003</v>
      </c>
      <c r="G20" s="5">
        <v>10</v>
      </c>
      <c r="H20" s="5">
        <v>28</v>
      </c>
      <c r="I20" s="4">
        <v>2074</v>
      </c>
      <c r="J20" s="5">
        <v>22</v>
      </c>
      <c r="K20" s="4">
        <v>1345</v>
      </c>
    </row>
    <row r="21" spans="1:11" ht="23.25" thickBot="1">
      <c r="A21" s="3"/>
      <c r="B21" s="3" t="s">
        <v>405</v>
      </c>
      <c r="C21" s="4">
        <v>2654</v>
      </c>
      <c r="D21" s="4">
        <v>1627</v>
      </c>
      <c r="E21" s="5">
        <v>621</v>
      </c>
      <c r="F21" s="5">
        <v>962</v>
      </c>
      <c r="G21" s="5">
        <v>4</v>
      </c>
      <c r="H21" s="5">
        <v>24</v>
      </c>
      <c r="I21" s="4">
        <v>1611</v>
      </c>
      <c r="J21" s="5">
        <v>16</v>
      </c>
      <c r="K21" s="4">
        <v>1027</v>
      </c>
    </row>
    <row r="22" spans="1:11" ht="23.25" thickBot="1">
      <c r="A22" s="3"/>
      <c r="B22" s="3" t="s">
        <v>406</v>
      </c>
      <c r="C22" s="4">
        <v>3338</v>
      </c>
      <c r="D22" s="4">
        <v>2302</v>
      </c>
      <c r="E22" s="5">
        <v>924</v>
      </c>
      <c r="F22" s="4">
        <v>1322</v>
      </c>
      <c r="G22" s="5">
        <v>3</v>
      </c>
      <c r="H22" s="5">
        <v>36</v>
      </c>
      <c r="I22" s="4">
        <v>2285</v>
      </c>
      <c r="J22" s="5">
        <v>17</v>
      </c>
      <c r="K22" s="4">
        <v>1036</v>
      </c>
    </row>
    <row r="23" spans="1:11" ht="23.25" thickBot="1">
      <c r="A23" s="3"/>
      <c r="B23" s="3" t="s">
        <v>407</v>
      </c>
      <c r="C23" s="4">
        <v>2998</v>
      </c>
      <c r="D23" s="4">
        <v>2264</v>
      </c>
      <c r="E23" s="5">
        <v>696</v>
      </c>
      <c r="F23" s="4">
        <v>1531</v>
      </c>
      <c r="G23" s="5">
        <v>0</v>
      </c>
      <c r="H23" s="5">
        <v>21</v>
      </c>
      <c r="I23" s="4">
        <v>2248</v>
      </c>
      <c r="J23" s="5">
        <v>16</v>
      </c>
      <c r="K23" s="5">
        <v>734</v>
      </c>
    </row>
    <row r="24" spans="1:11" ht="17.25" thickBot="1">
      <c r="A24" s="3" t="s">
        <v>408</v>
      </c>
      <c r="B24" s="3" t="s">
        <v>36</v>
      </c>
      <c r="C24" s="4">
        <v>19623</v>
      </c>
      <c r="D24" s="4">
        <v>13285</v>
      </c>
      <c r="E24" s="4">
        <v>6991</v>
      </c>
      <c r="F24" s="4">
        <v>5864</v>
      </c>
      <c r="G24" s="5">
        <v>62</v>
      </c>
      <c r="H24" s="5">
        <v>246</v>
      </c>
      <c r="I24" s="4">
        <v>13163</v>
      </c>
      <c r="J24" s="5">
        <v>122</v>
      </c>
      <c r="K24" s="4">
        <v>6338</v>
      </c>
    </row>
    <row r="25" spans="1:11" ht="23.25" thickBot="1">
      <c r="A25" s="3"/>
      <c r="B25" s="3" t="s">
        <v>37</v>
      </c>
      <c r="C25" s="4">
        <v>5171</v>
      </c>
      <c r="D25" s="4">
        <v>5170</v>
      </c>
      <c r="E25" s="4">
        <v>3042</v>
      </c>
      <c r="F25" s="4">
        <v>2016</v>
      </c>
      <c r="G25" s="5">
        <v>24</v>
      </c>
      <c r="H25" s="5">
        <v>53</v>
      </c>
      <c r="I25" s="4">
        <v>5135</v>
      </c>
      <c r="J25" s="5">
        <v>35</v>
      </c>
      <c r="K25" s="5">
        <v>1</v>
      </c>
    </row>
    <row r="26" spans="1:11" ht="23.25" thickBot="1">
      <c r="A26" s="3"/>
      <c r="B26" s="3" t="s">
        <v>409</v>
      </c>
      <c r="C26" s="4">
        <v>2479</v>
      </c>
      <c r="D26" s="4">
        <v>1248</v>
      </c>
      <c r="E26" s="5">
        <v>647</v>
      </c>
      <c r="F26" s="5">
        <v>548</v>
      </c>
      <c r="G26" s="5">
        <v>6</v>
      </c>
      <c r="H26" s="5">
        <v>32</v>
      </c>
      <c r="I26" s="4">
        <v>1233</v>
      </c>
      <c r="J26" s="5">
        <v>15</v>
      </c>
      <c r="K26" s="4">
        <v>1231</v>
      </c>
    </row>
    <row r="27" spans="1:11" ht="23.25" thickBot="1">
      <c r="A27" s="3"/>
      <c r="B27" s="3" t="s">
        <v>410</v>
      </c>
      <c r="C27" s="4">
        <v>2447</v>
      </c>
      <c r="D27" s="4">
        <v>1530</v>
      </c>
      <c r="E27" s="5">
        <v>729</v>
      </c>
      <c r="F27" s="5">
        <v>744</v>
      </c>
      <c r="G27" s="5">
        <v>9</v>
      </c>
      <c r="H27" s="5">
        <v>29</v>
      </c>
      <c r="I27" s="4">
        <v>1511</v>
      </c>
      <c r="J27" s="5">
        <v>19</v>
      </c>
      <c r="K27" s="5">
        <v>917</v>
      </c>
    </row>
    <row r="28" spans="1:11" ht="23.25" thickBot="1">
      <c r="A28" s="3"/>
      <c r="B28" s="3" t="s">
        <v>411</v>
      </c>
      <c r="C28" s="4">
        <v>3154</v>
      </c>
      <c r="D28" s="4">
        <v>1852</v>
      </c>
      <c r="E28" s="5">
        <v>875</v>
      </c>
      <c r="F28" s="5">
        <v>915</v>
      </c>
      <c r="G28" s="5">
        <v>4</v>
      </c>
      <c r="H28" s="5">
        <v>45</v>
      </c>
      <c r="I28" s="4">
        <v>1839</v>
      </c>
      <c r="J28" s="5">
        <v>13</v>
      </c>
      <c r="K28" s="4">
        <v>1302</v>
      </c>
    </row>
    <row r="29" spans="1:11" ht="23.25" thickBot="1">
      <c r="A29" s="3"/>
      <c r="B29" s="3" t="s">
        <v>412</v>
      </c>
      <c r="C29" s="4">
        <v>2055</v>
      </c>
      <c r="D29" s="4">
        <v>1165</v>
      </c>
      <c r="E29" s="5">
        <v>546</v>
      </c>
      <c r="F29" s="5">
        <v>570</v>
      </c>
      <c r="G29" s="5">
        <v>7</v>
      </c>
      <c r="H29" s="5">
        <v>26</v>
      </c>
      <c r="I29" s="4">
        <v>1149</v>
      </c>
      <c r="J29" s="5">
        <v>16</v>
      </c>
      <c r="K29" s="5">
        <v>890</v>
      </c>
    </row>
    <row r="30" spans="1:11" ht="23.25" thickBot="1">
      <c r="A30" s="3"/>
      <c r="B30" s="3" t="s">
        <v>413</v>
      </c>
      <c r="C30" s="4">
        <v>2082</v>
      </c>
      <c r="D30" s="4">
        <v>1030</v>
      </c>
      <c r="E30" s="5">
        <v>517</v>
      </c>
      <c r="F30" s="5">
        <v>471</v>
      </c>
      <c r="G30" s="5">
        <v>6</v>
      </c>
      <c r="H30" s="5">
        <v>24</v>
      </c>
      <c r="I30" s="4">
        <v>1018</v>
      </c>
      <c r="J30" s="5">
        <v>12</v>
      </c>
      <c r="K30" s="4">
        <v>1052</v>
      </c>
    </row>
    <row r="31" spans="1:11" ht="23.25" thickBot="1">
      <c r="A31" s="3"/>
      <c r="B31" s="3" t="s">
        <v>414</v>
      </c>
      <c r="C31" s="4">
        <v>2235</v>
      </c>
      <c r="D31" s="4">
        <v>1290</v>
      </c>
      <c r="E31" s="5">
        <v>635</v>
      </c>
      <c r="F31" s="5">
        <v>600</v>
      </c>
      <c r="G31" s="5">
        <v>6</v>
      </c>
      <c r="H31" s="5">
        <v>37</v>
      </c>
      <c r="I31" s="4">
        <v>1278</v>
      </c>
      <c r="J31" s="5">
        <v>12</v>
      </c>
      <c r="K31" s="5">
        <v>945</v>
      </c>
    </row>
    <row r="32" spans="1:11" ht="17.25" thickBot="1">
      <c r="A32" s="3" t="s">
        <v>415</v>
      </c>
      <c r="B32" s="3" t="s">
        <v>36</v>
      </c>
      <c r="C32" s="4">
        <v>20488</v>
      </c>
      <c r="D32" s="4">
        <v>14250</v>
      </c>
      <c r="E32" s="4">
        <v>6985</v>
      </c>
      <c r="F32" s="4">
        <v>6917</v>
      </c>
      <c r="G32" s="5">
        <v>41</v>
      </c>
      <c r="H32" s="5">
        <v>209</v>
      </c>
      <c r="I32" s="4">
        <v>14152</v>
      </c>
      <c r="J32" s="5">
        <v>98</v>
      </c>
      <c r="K32" s="4">
        <v>6238</v>
      </c>
    </row>
    <row r="33" spans="1:11" ht="23.25" thickBot="1">
      <c r="A33" s="3"/>
      <c r="B33" s="3" t="s">
        <v>37</v>
      </c>
      <c r="C33" s="4">
        <v>4537</v>
      </c>
      <c r="D33" s="4">
        <v>4537</v>
      </c>
      <c r="E33" s="4">
        <v>2599</v>
      </c>
      <c r="F33" s="4">
        <v>1867</v>
      </c>
      <c r="G33" s="5">
        <v>5</v>
      </c>
      <c r="H33" s="5">
        <v>38</v>
      </c>
      <c r="I33" s="4">
        <v>4509</v>
      </c>
      <c r="J33" s="5">
        <v>28</v>
      </c>
      <c r="K33" s="5">
        <v>0</v>
      </c>
    </row>
    <row r="34" spans="1:11" ht="23.25" thickBot="1">
      <c r="A34" s="3"/>
      <c r="B34" s="3" t="s">
        <v>416</v>
      </c>
      <c r="C34" s="4">
        <v>2826</v>
      </c>
      <c r="D34" s="4">
        <v>1625</v>
      </c>
      <c r="E34" s="5">
        <v>670</v>
      </c>
      <c r="F34" s="5">
        <v>923</v>
      </c>
      <c r="G34" s="5">
        <v>1</v>
      </c>
      <c r="H34" s="5">
        <v>24</v>
      </c>
      <c r="I34" s="4">
        <v>1618</v>
      </c>
      <c r="J34" s="5">
        <v>7</v>
      </c>
      <c r="K34" s="4">
        <v>1201</v>
      </c>
    </row>
    <row r="35" spans="1:11" ht="23.25" thickBot="1">
      <c r="A35" s="3"/>
      <c r="B35" s="3" t="s">
        <v>417</v>
      </c>
      <c r="C35" s="4">
        <v>2966</v>
      </c>
      <c r="D35" s="4">
        <v>1946</v>
      </c>
      <c r="E35" s="5">
        <v>695</v>
      </c>
      <c r="F35" s="4">
        <v>1195</v>
      </c>
      <c r="G35" s="5">
        <v>10</v>
      </c>
      <c r="H35" s="5">
        <v>33</v>
      </c>
      <c r="I35" s="4">
        <v>1933</v>
      </c>
      <c r="J35" s="5">
        <v>13</v>
      </c>
      <c r="K35" s="4">
        <v>1020</v>
      </c>
    </row>
    <row r="36" spans="1:11" ht="23.25" thickBot="1">
      <c r="A36" s="3"/>
      <c r="B36" s="3" t="s">
        <v>418</v>
      </c>
      <c r="C36" s="4">
        <v>2558</v>
      </c>
      <c r="D36" s="4">
        <v>1532</v>
      </c>
      <c r="E36" s="5">
        <v>735</v>
      </c>
      <c r="F36" s="5">
        <v>746</v>
      </c>
      <c r="G36" s="5">
        <v>11</v>
      </c>
      <c r="H36" s="5">
        <v>31</v>
      </c>
      <c r="I36" s="4">
        <v>1523</v>
      </c>
      <c r="J36" s="5">
        <v>9</v>
      </c>
      <c r="K36" s="4">
        <v>1026</v>
      </c>
    </row>
    <row r="37" spans="1:11" ht="23.25" thickBot="1">
      <c r="A37" s="3"/>
      <c r="B37" s="3" t="s">
        <v>419</v>
      </c>
      <c r="C37" s="4">
        <v>2391</v>
      </c>
      <c r="D37" s="4">
        <v>1488</v>
      </c>
      <c r="E37" s="5">
        <v>666</v>
      </c>
      <c r="F37" s="5">
        <v>782</v>
      </c>
      <c r="G37" s="5">
        <v>5</v>
      </c>
      <c r="H37" s="5">
        <v>27</v>
      </c>
      <c r="I37" s="4">
        <v>1480</v>
      </c>
      <c r="J37" s="5">
        <v>8</v>
      </c>
      <c r="K37" s="5">
        <v>903</v>
      </c>
    </row>
    <row r="38" spans="1:11" ht="23.25" thickBot="1">
      <c r="A38" s="3"/>
      <c r="B38" s="3" t="s">
        <v>420</v>
      </c>
      <c r="C38" s="4">
        <v>2368</v>
      </c>
      <c r="D38" s="4">
        <v>1392</v>
      </c>
      <c r="E38" s="5">
        <v>708</v>
      </c>
      <c r="F38" s="5">
        <v>640</v>
      </c>
      <c r="G38" s="5">
        <v>3</v>
      </c>
      <c r="H38" s="5">
        <v>30</v>
      </c>
      <c r="I38" s="4">
        <v>1381</v>
      </c>
      <c r="J38" s="5">
        <v>11</v>
      </c>
      <c r="K38" s="5">
        <v>976</v>
      </c>
    </row>
    <row r="39" spans="1:11" ht="23.25" thickBot="1">
      <c r="A39" s="3"/>
      <c r="B39" s="3" t="s">
        <v>421</v>
      </c>
      <c r="C39" s="4">
        <v>2842</v>
      </c>
      <c r="D39" s="4">
        <v>1730</v>
      </c>
      <c r="E39" s="5">
        <v>912</v>
      </c>
      <c r="F39" s="5">
        <v>764</v>
      </c>
      <c r="G39" s="5">
        <v>6</v>
      </c>
      <c r="H39" s="5">
        <v>26</v>
      </c>
      <c r="I39" s="4">
        <v>1708</v>
      </c>
      <c r="J39" s="5">
        <v>22</v>
      </c>
      <c r="K39" s="4">
        <v>1112</v>
      </c>
    </row>
    <row r="40" spans="1:11" ht="17.25" thickBot="1">
      <c r="A40" s="3" t="s">
        <v>422</v>
      </c>
      <c r="B40" s="3" t="s">
        <v>36</v>
      </c>
      <c r="C40" s="4">
        <v>22786</v>
      </c>
      <c r="D40" s="4">
        <v>17393</v>
      </c>
      <c r="E40" s="4">
        <v>7597</v>
      </c>
      <c r="F40" s="4">
        <v>9466</v>
      </c>
      <c r="G40" s="5">
        <v>39</v>
      </c>
      <c r="H40" s="5">
        <v>197</v>
      </c>
      <c r="I40" s="4">
        <v>17299</v>
      </c>
      <c r="J40" s="5">
        <v>94</v>
      </c>
      <c r="K40" s="4">
        <v>5393</v>
      </c>
    </row>
    <row r="41" spans="1:11" ht="23.25" thickBot="1">
      <c r="A41" s="3"/>
      <c r="B41" s="3" t="s">
        <v>37</v>
      </c>
      <c r="C41" s="4">
        <v>6324</v>
      </c>
      <c r="D41" s="4">
        <v>6323</v>
      </c>
      <c r="E41" s="4">
        <v>3356</v>
      </c>
      <c r="F41" s="4">
        <v>2870</v>
      </c>
      <c r="G41" s="5">
        <v>8</v>
      </c>
      <c r="H41" s="5">
        <v>52</v>
      </c>
      <c r="I41" s="4">
        <v>6286</v>
      </c>
      <c r="J41" s="5">
        <v>37</v>
      </c>
      <c r="K41" s="5">
        <v>1</v>
      </c>
    </row>
    <row r="42" spans="1:11" ht="23.25" thickBot="1">
      <c r="A42" s="3"/>
      <c r="B42" s="3" t="s">
        <v>423</v>
      </c>
      <c r="C42" s="4">
        <v>2527</v>
      </c>
      <c r="D42" s="4">
        <v>1467</v>
      </c>
      <c r="E42" s="5">
        <v>618</v>
      </c>
      <c r="F42" s="5">
        <v>797</v>
      </c>
      <c r="G42" s="5">
        <v>10</v>
      </c>
      <c r="H42" s="5">
        <v>31</v>
      </c>
      <c r="I42" s="4">
        <v>1456</v>
      </c>
      <c r="J42" s="5">
        <v>11</v>
      </c>
      <c r="K42" s="4">
        <v>1060</v>
      </c>
    </row>
    <row r="43" spans="1:11" ht="23.25" thickBot="1">
      <c r="A43" s="3"/>
      <c r="B43" s="3" t="s">
        <v>424</v>
      </c>
      <c r="C43" s="4">
        <v>2773</v>
      </c>
      <c r="D43" s="4">
        <v>1809</v>
      </c>
      <c r="E43" s="5">
        <v>689</v>
      </c>
      <c r="F43" s="4">
        <v>1090</v>
      </c>
      <c r="G43" s="5">
        <v>3</v>
      </c>
      <c r="H43" s="5">
        <v>19</v>
      </c>
      <c r="I43" s="4">
        <v>1801</v>
      </c>
      <c r="J43" s="5">
        <v>8</v>
      </c>
      <c r="K43" s="5">
        <v>964</v>
      </c>
    </row>
    <row r="44" spans="1:11" ht="23.25" thickBot="1">
      <c r="A44" s="3"/>
      <c r="B44" s="3" t="s">
        <v>425</v>
      </c>
      <c r="C44" s="4">
        <v>2398</v>
      </c>
      <c r="D44" s="4">
        <v>1717</v>
      </c>
      <c r="E44" s="5">
        <v>738</v>
      </c>
      <c r="F44" s="5">
        <v>946</v>
      </c>
      <c r="G44" s="5">
        <v>2</v>
      </c>
      <c r="H44" s="5">
        <v>23</v>
      </c>
      <c r="I44" s="4">
        <v>1709</v>
      </c>
      <c r="J44" s="5">
        <v>8</v>
      </c>
      <c r="K44" s="5">
        <v>681</v>
      </c>
    </row>
    <row r="45" spans="1:11" ht="23.25" thickBot="1">
      <c r="A45" s="3"/>
      <c r="B45" s="3" t="s">
        <v>426</v>
      </c>
      <c r="C45" s="4">
        <v>2202</v>
      </c>
      <c r="D45" s="4">
        <v>1549</v>
      </c>
      <c r="E45" s="5">
        <v>699</v>
      </c>
      <c r="F45" s="5">
        <v>816</v>
      </c>
      <c r="G45" s="5">
        <v>4</v>
      </c>
      <c r="H45" s="5">
        <v>23</v>
      </c>
      <c r="I45" s="4">
        <v>1542</v>
      </c>
      <c r="J45" s="5">
        <v>7</v>
      </c>
      <c r="K45" s="5">
        <v>653</v>
      </c>
    </row>
    <row r="46" spans="1:11" ht="23.25" thickBot="1">
      <c r="A46" s="3"/>
      <c r="B46" s="3" t="s">
        <v>427</v>
      </c>
      <c r="C46" s="4">
        <v>2177</v>
      </c>
      <c r="D46" s="4">
        <v>1546</v>
      </c>
      <c r="E46" s="5">
        <v>612</v>
      </c>
      <c r="F46" s="5">
        <v>906</v>
      </c>
      <c r="G46" s="5">
        <v>2</v>
      </c>
      <c r="H46" s="5">
        <v>22</v>
      </c>
      <c r="I46" s="4">
        <v>1542</v>
      </c>
      <c r="J46" s="5">
        <v>4</v>
      </c>
      <c r="K46" s="5">
        <v>631</v>
      </c>
    </row>
    <row r="47" spans="1:11" ht="23.25" thickBot="1">
      <c r="A47" s="3"/>
      <c r="B47" s="3" t="s">
        <v>428</v>
      </c>
      <c r="C47" s="4">
        <v>1430</v>
      </c>
      <c r="D47" s="5">
        <v>839</v>
      </c>
      <c r="E47" s="5">
        <v>401</v>
      </c>
      <c r="F47" s="5">
        <v>409</v>
      </c>
      <c r="G47" s="5">
        <v>7</v>
      </c>
      <c r="H47" s="5">
        <v>16</v>
      </c>
      <c r="I47" s="5">
        <v>833</v>
      </c>
      <c r="J47" s="5">
        <v>6</v>
      </c>
      <c r="K47" s="5">
        <v>591</v>
      </c>
    </row>
    <row r="48" spans="1:11" ht="23.25" thickBot="1">
      <c r="A48" s="3"/>
      <c r="B48" s="3" t="s">
        <v>429</v>
      </c>
      <c r="C48" s="4">
        <v>2955</v>
      </c>
      <c r="D48" s="4">
        <v>2143</v>
      </c>
      <c r="E48" s="5">
        <v>484</v>
      </c>
      <c r="F48" s="4">
        <v>1632</v>
      </c>
      <c r="G48" s="5">
        <v>3</v>
      </c>
      <c r="H48" s="5">
        <v>11</v>
      </c>
      <c r="I48" s="4">
        <v>2130</v>
      </c>
      <c r="J48" s="5">
        <v>13</v>
      </c>
      <c r="K48" s="5">
        <v>812</v>
      </c>
    </row>
    <row r="49" spans="1:11" ht="17.25" thickBot="1">
      <c r="A49" s="3" t="s">
        <v>430</v>
      </c>
      <c r="B49" s="3" t="s">
        <v>36</v>
      </c>
      <c r="C49" s="4">
        <v>15957</v>
      </c>
      <c r="D49" s="4">
        <v>10620</v>
      </c>
      <c r="E49" s="4">
        <v>5108</v>
      </c>
      <c r="F49" s="4">
        <v>5285</v>
      </c>
      <c r="G49" s="5">
        <v>47</v>
      </c>
      <c r="H49" s="5">
        <v>88</v>
      </c>
      <c r="I49" s="4">
        <v>10528</v>
      </c>
      <c r="J49" s="5">
        <v>92</v>
      </c>
      <c r="K49" s="4">
        <v>5337</v>
      </c>
    </row>
    <row r="50" spans="1:11" ht="23.25" thickBot="1">
      <c r="A50" s="3"/>
      <c r="B50" s="3" t="s">
        <v>37</v>
      </c>
      <c r="C50" s="4">
        <v>4028</v>
      </c>
      <c r="D50" s="4">
        <v>4028</v>
      </c>
      <c r="E50" s="4">
        <v>2236</v>
      </c>
      <c r="F50" s="4">
        <v>1729</v>
      </c>
      <c r="G50" s="5">
        <v>13</v>
      </c>
      <c r="H50" s="5">
        <v>26</v>
      </c>
      <c r="I50" s="4">
        <v>4004</v>
      </c>
      <c r="J50" s="5">
        <v>24</v>
      </c>
      <c r="K50" s="5">
        <v>0</v>
      </c>
    </row>
    <row r="51" spans="1:11" ht="23.25" thickBot="1">
      <c r="A51" s="3"/>
      <c r="B51" s="3" t="s">
        <v>431</v>
      </c>
      <c r="C51" s="4">
        <v>2135</v>
      </c>
      <c r="D51" s="5">
        <v>995</v>
      </c>
      <c r="E51" s="5">
        <v>409</v>
      </c>
      <c r="F51" s="5">
        <v>569</v>
      </c>
      <c r="G51" s="5">
        <v>3</v>
      </c>
      <c r="H51" s="5">
        <v>4</v>
      </c>
      <c r="I51" s="5">
        <v>985</v>
      </c>
      <c r="J51" s="5">
        <v>10</v>
      </c>
      <c r="K51" s="4">
        <v>1140</v>
      </c>
    </row>
    <row r="52" spans="1:11" ht="23.25" thickBot="1">
      <c r="A52" s="3"/>
      <c r="B52" s="3" t="s">
        <v>432</v>
      </c>
      <c r="C52" s="4">
        <v>2244</v>
      </c>
      <c r="D52" s="4">
        <v>1400</v>
      </c>
      <c r="E52" s="5">
        <v>557</v>
      </c>
      <c r="F52" s="5">
        <v>816</v>
      </c>
      <c r="G52" s="5">
        <v>6</v>
      </c>
      <c r="H52" s="5">
        <v>13</v>
      </c>
      <c r="I52" s="4">
        <v>1392</v>
      </c>
      <c r="J52" s="5">
        <v>8</v>
      </c>
      <c r="K52" s="5">
        <v>844</v>
      </c>
    </row>
    <row r="53" spans="1:11" ht="23.25" thickBot="1">
      <c r="A53" s="3"/>
      <c r="B53" s="3" t="s">
        <v>433</v>
      </c>
      <c r="C53" s="4">
        <v>1926</v>
      </c>
      <c r="D53" s="4">
        <v>1076</v>
      </c>
      <c r="E53" s="5">
        <v>454</v>
      </c>
      <c r="F53" s="5">
        <v>591</v>
      </c>
      <c r="G53" s="5">
        <v>7</v>
      </c>
      <c r="H53" s="5">
        <v>14</v>
      </c>
      <c r="I53" s="4">
        <v>1066</v>
      </c>
      <c r="J53" s="5">
        <v>10</v>
      </c>
      <c r="K53" s="5">
        <v>850</v>
      </c>
    </row>
    <row r="54" spans="1:11" ht="23.25" thickBot="1">
      <c r="A54" s="3"/>
      <c r="B54" s="3" t="s">
        <v>434</v>
      </c>
      <c r="C54" s="4">
        <v>1983</v>
      </c>
      <c r="D54" s="4">
        <v>1033</v>
      </c>
      <c r="E54" s="5">
        <v>513</v>
      </c>
      <c r="F54" s="5">
        <v>491</v>
      </c>
      <c r="G54" s="5">
        <v>8</v>
      </c>
      <c r="H54" s="5">
        <v>13</v>
      </c>
      <c r="I54" s="4">
        <v>1025</v>
      </c>
      <c r="J54" s="5">
        <v>8</v>
      </c>
      <c r="K54" s="5">
        <v>950</v>
      </c>
    </row>
    <row r="55" spans="1:11" ht="23.25" thickBot="1">
      <c r="A55" s="3"/>
      <c r="B55" s="3" t="s">
        <v>435</v>
      </c>
      <c r="C55" s="4">
        <v>2077</v>
      </c>
      <c r="D55" s="4">
        <v>1136</v>
      </c>
      <c r="E55" s="5">
        <v>513</v>
      </c>
      <c r="F55" s="5">
        <v>590</v>
      </c>
      <c r="G55" s="5">
        <v>6</v>
      </c>
      <c r="H55" s="5">
        <v>8</v>
      </c>
      <c r="I55" s="4">
        <v>1117</v>
      </c>
      <c r="J55" s="5">
        <v>19</v>
      </c>
      <c r="K55" s="5">
        <v>941</v>
      </c>
    </row>
    <row r="56" spans="1:11" ht="23.25" thickBot="1">
      <c r="A56" s="3"/>
      <c r="B56" s="3" t="s">
        <v>436</v>
      </c>
      <c r="C56" s="4">
        <v>1564</v>
      </c>
      <c r="D56" s="5">
        <v>952</v>
      </c>
      <c r="E56" s="5">
        <v>426</v>
      </c>
      <c r="F56" s="5">
        <v>499</v>
      </c>
      <c r="G56" s="5">
        <v>4</v>
      </c>
      <c r="H56" s="5">
        <v>10</v>
      </c>
      <c r="I56" s="5">
        <v>939</v>
      </c>
      <c r="J56" s="5">
        <v>13</v>
      </c>
      <c r="K56" s="5">
        <v>612</v>
      </c>
    </row>
    <row r="57" spans="1:11" ht="17.25" thickBot="1">
      <c r="A57" s="3" t="s">
        <v>437</v>
      </c>
      <c r="B57" s="3" t="s">
        <v>36</v>
      </c>
      <c r="C57" s="4">
        <v>19245</v>
      </c>
      <c r="D57" s="4">
        <v>11361</v>
      </c>
      <c r="E57" s="4">
        <v>6160</v>
      </c>
      <c r="F57" s="4">
        <v>4729</v>
      </c>
      <c r="G57" s="5">
        <v>52</v>
      </c>
      <c r="H57" s="5">
        <v>266</v>
      </c>
      <c r="I57" s="4">
        <v>11207</v>
      </c>
      <c r="J57" s="5">
        <v>154</v>
      </c>
      <c r="K57" s="4">
        <v>7884</v>
      </c>
    </row>
    <row r="58" spans="1:11" ht="23.25" thickBot="1">
      <c r="A58" s="3"/>
      <c r="B58" s="3" t="s">
        <v>37</v>
      </c>
      <c r="C58" s="4">
        <v>3646</v>
      </c>
      <c r="D58" s="4">
        <v>3646</v>
      </c>
      <c r="E58" s="4">
        <v>2344</v>
      </c>
      <c r="F58" s="4">
        <v>1188</v>
      </c>
      <c r="G58" s="5">
        <v>10</v>
      </c>
      <c r="H58" s="5">
        <v>70</v>
      </c>
      <c r="I58" s="4">
        <v>3612</v>
      </c>
      <c r="J58" s="5">
        <v>34</v>
      </c>
      <c r="K58" s="5">
        <v>0</v>
      </c>
    </row>
    <row r="59" spans="1:11" ht="17.25" thickBot="1">
      <c r="A59" s="3"/>
      <c r="B59" s="3" t="s">
        <v>438</v>
      </c>
      <c r="C59" s="4">
        <v>4419</v>
      </c>
      <c r="D59" s="4">
        <v>1988</v>
      </c>
      <c r="E59" s="4">
        <v>1021</v>
      </c>
      <c r="F59" s="5">
        <v>871</v>
      </c>
      <c r="G59" s="5">
        <v>13</v>
      </c>
      <c r="H59" s="5">
        <v>55</v>
      </c>
      <c r="I59" s="4">
        <v>1960</v>
      </c>
      <c r="J59" s="5">
        <v>28</v>
      </c>
      <c r="K59" s="4">
        <v>2431</v>
      </c>
    </row>
    <row r="60" spans="1:11" ht="17.25" thickBot="1">
      <c r="A60" s="3"/>
      <c r="B60" s="3" t="s">
        <v>439</v>
      </c>
      <c r="C60" s="4">
        <v>2458</v>
      </c>
      <c r="D60" s="4">
        <v>1254</v>
      </c>
      <c r="E60" s="5">
        <v>619</v>
      </c>
      <c r="F60" s="5">
        <v>583</v>
      </c>
      <c r="G60" s="5">
        <v>4</v>
      </c>
      <c r="H60" s="5">
        <v>28</v>
      </c>
      <c r="I60" s="4">
        <v>1234</v>
      </c>
      <c r="J60" s="5">
        <v>20</v>
      </c>
      <c r="K60" s="4">
        <v>1204</v>
      </c>
    </row>
    <row r="61" spans="1:11" ht="17.25" thickBot="1">
      <c r="A61" s="3"/>
      <c r="B61" s="3" t="s">
        <v>440</v>
      </c>
      <c r="C61" s="4">
        <v>2724</v>
      </c>
      <c r="D61" s="4">
        <v>1410</v>
      </c>
      <c r="E61" s="5">
        <v>687</v>
      </c>
      <c r="F61" s="5">
        <v>668</v>
      </c>
      <c r="G61" s="5">
        <v>10</v>
      </c>
      <c r="H61" s="5">
        <v>26</v>
      </c>
      <c r="I61" s="4">
        <v>1391</v>
      </c>
      <c r="J61" s="5">
        <v>19</v>
      </c>
      <c r="K61" s="4">
        <v>1314</v>
      </c>
    </row>
    <row r="62" spans="1:11" ht="17.25" thickBot="1">
      <c r="A62" s="3"/>
      <c r="B62" s="3" t="s">
        <v>441</v>
      </c>
      <c r="C62" s="4">
        <v>2279</v>
      </c>
      <c r="D62" s="4">
        <v>1144</v>
      </c>
      <c r="E62" s="5">
        <v>570</v>
      </c>
      <c r="F62" s="5">
        <v>500</v>
      </c>
      <c r="G62" s="5">
        <v>8</v>
      </c>
      <c r="H62" s="5">
        <v>34</v>
      </c>
      <c r="I62" s="4">
        <v>1112</v>
      </c>
      <c r="J62" s="5">
        <v>32</v>
      </c>
      <c r="K62" s="4">
        <v>1135</v>
      </c>
    </row>
    <row r="63" spans="1:11" ht="17.25" thickBot="1">
      <c r="A63" s="3"/>
      <c r="B63" s="3" t="s">
        <v>442</v>
      </c>
      <c r="C63" s="4">
        <v>2253</v>
      </c>
      <c r="D63" s="4">
        <v>1200</v>
      </c>
      <c r="E63" s="5">
        <v>591</v>
      </c>
      <c r="F63" s="5">
        <v>561</v>
      </c>
      <c r="G63" s="5">
        <v>3</v>
      </c>
      <c r="H63" s="5">
        <v>37</v>
      </c>
      <c r="I63" s="4">
        <v>1192</v>
      </c>
      <c r="J63" s="5">
        <v>8</v>
      </c>
      <c r="K63" s="4">
        <v>1053</v>
      </c>
    </row>
    <row r="64" spans="1:11" ht="17.25" thickBot="1">
      <c r="A64" s="3"/>
      <c r="B64" s="3" t="s">
        <v>443</v>
      </c>
      <c r="C64" s="4">
        <v>1466</v>
      </c>
      <c r="D64" s="5">
        <v>719</v>
      </c>
      <c r="E64" s="5">
        <v>328</v>
      </c>
      <c r="F64" s="5">
        <v>358</v>
      </c>
      <c r="G64" s="5">
        <v>4</v>
      </c>
      <c r="H64" s="5">
        <v>16</v>
      </c>
      <c r="I64" s="5">
        <v>706</v>
      </c>
      <c r="J64" s="5">
        <v>13</v>
      </c>
      <c r="K64" s="5">
        <v>747</v>
      </c>
    </row>
    <row r="65" spans="1:11" ht="23.25" thickBot="1">
      <c r="A65" s="3" t="s">
        <v>97</v>
      </c>
      <c r="B65" s="3"/>
      <c r="C65" s="5">
        <v>0</v>
      </c>
      <c r="D65" s="5">
        <v>2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-2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523A8-4AE3-40CF-9B8D-8257FCF33803}">
  <sheetPr>
    <tabColor theme="7" tint="0.59999389629810485"/>
  </sheetPr>
  <dimension ref="A1:X9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12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19</v>
      </c>
      <c r="H2" s="45" t="s">
        <v>29</v>
      </c>
      <c r="I2" s="13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4" t="s">
        <v>5556</v>
      </c>
      <c r="F3" s="14" t="s">
        <v>5555</v>
      </c>
      <c r="G3" s="14" t="s">
        <v>5554</v>
      </c>
      <c r="H3" s="44"/>
      <c r="I3" s="14"/>
      <c r="J3" s="44"/>
      <c r="U3" t="s">
        <v>3</v>
      </c>
      <c r="V3" t="str">
        <f t="shared" si="0"/>
        <v>이성만</v>
      </c>
      <c r="W3" t="str">
        <f t="shared" si="0"/>
        <v>정유섭</v>
      </c>
      <c r="X3" t="str">
        <f t="shared" si="0"/>
        <v>김소윤</v>
      </c>
    </row>
    <row r="4" spans="1:24" ht="17.25" thickBot="1">
      <c r="A4" s="3" t="s">
        <v>30</v>
      </c>
      <c r="B4" s="3"/>
      <c r="C4" s="4">
        <v>232384</v>
      </c>
      <c r="D4" s="4">
        <v>138577</v>
      </c>
      <c r="E4" s="4">
        <v>77460</v>
      </c>
      <c r="F4" s="4">
        <v>57148</v>
      </c>
      <c r="G4" s="4">
        <v>2038</v>
      </c>
      <c r="H4" s="4">
        <v>136646</v>
      </c>
      <c r="I4" s="4">
        <v>1931</v>
      </c>
      <c r="J4" s="4">
        <v>93807</v>
      </c>
      <c r="V4" s="8"/>
      <c r="W4" s="8"/>
      <c r="X4" s="8"/>
    </row>
    <row r="5" spans="1:24" ht="23.25" thickBot="1">
      <c r="A5" s="3" t="s">
        <v>31</v>
      </c>
      <c r="B5" s="3"/>
      <c r="C5" s="5">
        <v>362</v>
      </c>
      <c r="D5" s="5">
        <v>341</v>
      </c>
      <c r="E5" s="5">
        <v>172</v>
      </c>
      <c r="F5" s="5">
        <v>137</v>
      </c>
      <c r="G5" s="5">
        <v>9</v>
      </c>
      <c r="H5" s="5">
        <v>318</v>
      </c>
      <c r="I5" s="5">
        <v>23</v>
      </c>
      <c r="J5" s="5">
        <v>21</v>
      </c>
      <c r="T5" t="s">
        <v>2929</v>
      </c>
      <c r="U5">
        <f>SUMIF($A:$A,"합계",D:D)</f>
        <v>138577</v>
      </c>
      <c r="V5">
        <f>SUMIF($A:$A,"합계",E:E)</f>
        <v>77460</v>
      </c>
      <c r="W5">
        <f>SUMIF($A:$A,"합계",F:F)</f>
        <v>57148</v>
      </c>
      <c r="X5">
        <f>SUMIF($A:$A,"합계",G:G)</f>
        <v>2038</v>
      </c>
    </row>
    <row r="6" spans="1:24" ht="23.25" thickBot="1">
      <c r="A6" s="3" t="s">
        <v>32</v>
      </c>
      <c r="B6" s="3"/>
      <c r="C6" s="4">
        <v>12726</v>
      </c>
      <c r="D6" s="4">
        <v>12718</v>
      </c>
      <c r="E6" s="4">
        <v>8080</v>
      </c>
      <c r="F6" s="4">
        <v>4113</v>
      </c>
      <c r="G6" s="5">
        <v>252</v>
      </c>
      <c r="H6" s="4">
        <v>12445</v>
      </c>
      <c r="I6" s="5">
        <v>273</v>
      </c>
      <c r="J6" s="5">
        <v>8</v>
      </c>
      <c r="T6" t="s">
        <v>2930</v>
      </c>
      <c r="U6">
        <f>U5-U7</f>
        <v>85237</v>
      </c>
      <c r="V6">
        <f>V5-V7</f>
        <v>44477</v>
      </c>
      <c r="W6">
        <f>W5-W7</f>
        <v>38219</v>
      </c>
      <c r="X6">
        <f>X5-X7</f>
        <v>1337</v>
      </c>
    </row>
    <row r="7" spans="1:24" ht="23.25" thickBot="1">
      <c r="A7" s="3" t="s">
        <v>33</v>
      </c>
      <c r="B7" s="3"/>
      <c r="C7" s="5">
        <v>619</v>
      </c>
      <c r="D7" s="5">
        <v>169</v>
      </c>
      <c r="E7" s="5">
        <v>133</v>
      </c>
      <c r="F7" s="5">
        <v>34</v>
      </c>
      <c r="G7" s="5">
        <v>2</v>
      </c>
      <c r="H7" s="5">
        <v>169</v>
      </c>
      <c r="I7" s="5">
        <v>0</v>
      </c>
      <c r="J7" s="5">
        <v>450</v>
      </c>
      <c r="T7" t="s">
        <v>2931</v>
      </c>
      <c r="U7">
        <f>U11+U10+U9</f>
        <v>53340</v>
      </c>
      <c r="V7">
        <f>V11+V10+V9</f>
        <v>32983</v>
      </c>
      <c r="W7">
        <f>W11+W10+W9</f>
        <v>18929</v>
      </c>
      <c r="X7">
        <f>X11+X10+X9</f>
        <v>701</v>
      </c>
    </row>
    <row r="8" spans="1:24" ht="23.25" thickBot="1">
      <c r="A8" s="3" t="s">
        <v>34</v>
      </c>
      <c r="B8" s="3"/>
      <c r="C8" s="5">
        <v>0</v>
      </c>
      <c r="D8" s="5">
        <v>7</v>
      </c>
      <c r="E8" s="5">
        <v>5</v>
      </c>
      <c r="F8" s="5">
        <v>1</v>
      </c>
      <c r="G8" s="5">
        <v>0</v>
      </c>
      <c r="H8" s="5">
        <v>6</v>
      </c>
      <c r="I8" s="5">
        <v>1</v>
      </c>
      <c r="J8" s="5">
        <v>-7</v>
      </c>
      <c r="V8" s="8"/>
      <c r="W8" s="8"/>
      <c r="X8" s="8"/>
    </row>
    <row r="9" spans="1:24" ht="17.25" thickBot="1">
      <c r="A9" s="3" t="s">
        <v>5553</v>
      </c>
      <c r="B9" s="3" t="s">
        <v>36</v>
      </c>
      <c r="C9" s="4">
        <v>30955</v>
      </c>
      <c r="D9" s="4">
        <v>18755</v>
      </c>
      <c r="E9" s="4">
        <v>10214</v>
      </c>
      <c r="F9" s="4">
        <v>8111</v>
      </c>
      <c r="G9" s="5">
        <v>215</v>
      </c>
      <c r="H9" s="4">
        <v>18540</v>
      </c>
      <c r="I9" s="5">
        <v>215</v>
      </c>
      <c r="J9" s="4">
        <v>12200</v>
      </c>
      <c r="T9" t="s">
        <v>2934</v>
      </c>
      <c r="U9">
        <f>SUMIF($A:$A,"거소·선상투표",D:D)+SUMIF($A:$A,"국외부재자투표",D:D)+SUMIF($A:$A,"국외부재자투표(공관)",D:D)</f>
        <v>517</v>
      </c>
      <c r="V9">
        <f t="shared" ref="V9:X11" si="1">SUMIF($A:$A,"거소·선상투표",E:E)+SUMIF($A:$A,"국외부재자투표",E:E)+SUMIF($A:$A,"국외부재자투표(공관)",E:E)</f>
        <v>310</v>
      </c>
      <c r="W9">
        <f t="shared" si="1"/>
        <v>172</v>
      </c>
      <c r="X9">
        <f t="shared" si="1"/>
        <v>11</v>
      </c>
    </row>
    <row r="10" spans="1:24" ht="23.25" thickBot="1">
      <c r="A10" s="3"/>
      <c r="B10" s="3" t="s">
        <v>37</v>
      </c>
      <c r="C10" s="4">
        <v>6082</v>
      </c>
      <c r="D10" s="4">
        <v>6082</v>
      </c>
      <c r="E10" s="4">
        <v>3649</v>
      </c>
      <c r="F10" s="4">
        <v>2320</v>
      </c>
      <c r="G10" s="5">
        <v>65</v>
      </c>
      <c r="H10" s="4">
        <v>6034</v>
      </c>
      <c r="I10" s="5">
        <v>48</v>
      </c>
      <c r="J10" s="5">
        <v>0</v>
      </c>
      <c r="T10" t="s">
        <v>2932</v>
      </c>
      <c r="U10">
        <f>SUMIF($B:$B,"관내사전투표",D:D)</f>
        <v>40105</v>
      </c>
      <c r="V10">
        <f t="shared" ref="V10:X12" si="2">SUMIF($B:$B,"관내사전투표",E:E)</f>
        <v>24593</v>
      </c>
      <c r="W10">
        <f t="shared" si="2"/>
        <v>14644</v>
      </c>
      <c r="X10">
        <f t="shared" si="2"/>
        <v>438</v>
      </c>
    </row>
    <row r="11" spans="1:24" ht="23.25" thickBot="1">
      <c r="A11" s="3"/>
      <c r="B11" s="3" t="s">
        <v>5552</v>
      </c>
      <c r="C11" s="4">
        <v>2792</v>
      </c>
      <c r="D11" s="4">
        <v>1354</v>
      </c>
      <c r="E11" s="5">
        <v>664</v>
      </c>
      <c r="F11" s="5">
        <v>657</v>
      </c>
      <c r="G11" s="5">
        <v>17</v>
      </c>
      <c r="H11" s="4">
        <v>1338</v>
      </c>
      <c r="I11" s="5">
        <v>16</v>
      </c>
      <c r="J11" s="4">
        <v>1438</v>
      </c>
      <c r="T11" t="s">
        <v>2933</v>
      </c>
      <c r="U11">
        <f>SUMIF($A:$A,"관외사전투표",D:D)</f>
        <v>12718</v>
      </c>
      <c r="V11">
        <f t="shared" ref="V11:X13" si="3">SUMIF($A:$A,"관외사전투표",E:E)</f>
        <v>8080</v>
      </c>
      <c r="W11">
        <f t="shared" si="3"/>
        <v>4113</v>
      </c>
      <c r="X11">
        <f t="shared" si="3"/>
        <v>252</v>
      </c>
    </row>
    <row r="12" spans="1:24" ht="23.25" thickBot="1">
      <c r="A12" s="3"/>
      <c r="B12" s="3" t="s">
        <v>5551</v>
      </c>
      <c r="C12" s="4">
        <v>4106</v>
      </c>
      <c r="D12" s="4">
        <v>1411</v>
      </c>
      <c r="E12" s="5">
        <v>837</v>
      </c>
      <c r="F12" s="5">
        <v>519</v>
      </c>
      <c r="G12" s="5">
        <v>28</v>
      </c>
      <c r="H12" s="4">
        <v>1384</v>
      </c>
      <c r="I12" s="5">
        <v>27</v>
      </c>
      <c r="J12" s="4">
        <v>2695</v>
      </c>
    </row>
    <row r="13" spans="1:24" ht="23.25" thickBot="1">
      <c r="A13" s="3"/>
      <c r="B13" s="3" t="s">
        <v>5550</v>
      </c>
      <c r="C13" s="4">
        <v>2637</v>
      </c>
      <c r="D13" s="4">
        <v>1779</v>
      </c>
      <c r="E13" s="5">
        <v>816</v>
      </c>
      <c r="F13" s="5">
        <v>931</v>
      </c>
      <c r="G13" s="5">
        <v>17</v>
      </c>
      <c r="H13" s="4">
        <v>1764</v>
      </c>
      <c r="I13" s="5">
        <v>15</v>
      </c>
      <c r="J13" s="5">
        <v>858</v>
      </c>
    </row>
    <row r="14" spans="1:24" ht="23.25" thickBot="1">
      <c r="A14" s="3"/>
      <c r="B14" s="3" t="s">
        <v>5549</v>
      </c>
      <c r="C14" s="4">
        <v>3009</v>
      </c>
      <c r="D14" s="4">
        <v>1753</v>
      </c>
      <c r="E14" s="5">
        <v>832</v>
      </c>
      <c r="F14" s="5">
        <v>879</v>
      </c>
      <c r="G14" s="5">
        <v>12</v>
      </c>
      <c r="H14" s="4">
        <v>1723</v>
      </c>
      <c r="I14" s="5">
        <v>30</v>
      </c>
      <c r="J14" s="4">
        <v>1256</v>
      </c>
      <c r="U14" s="8"/>
      <c r="V14" s="8"/>
      <c r="W14" s="8"/>
      <c r="X14" s="8"/>
    </row>
    <row r="15" spans="1:24" ht="23.25" thickBot="1">
      <c r="A15" s="3"/>
      <c r="B15" s="3" t="s">
        <v>5548</v>
      </c>
      <c r="C15" s="4">
        <v>3201</v>
      </c>
      <c r="D15" s="4">
        <v>1876</v>
      </c>
      <c r="E15" s="4">
        <v>1009</v>
      </c>
      <c r="F15" s="5">
        <v>823</v>
      </c>
      <c r="G15" s="5">
        <v>24</v>
      </c>
      <c r="H15" s="4">
        <v>1856</v>
      </c>
      <c r="I15" s="5">
        <v>20</v>
      </c>
      <c r="J15" s="4">
        <v>1325</v>
      </c>
      <c r="U15" s="8"/>
      <c r="V15" s="8"/>
      <c r="W15" s="8"/>
      <c r="X15" s="8"/>
    </row>
    <row r="16" spans="1:24" ht="23.25" thickBot="1">
      <c r="A16" s="3"/>
      <c r="B16" s="3" t="s">
        <v>5547</v>
      </c>
      <c r="C16" s="4">
        <v>2816</v>
      </c>
      <c r="D16" s="4">
        <v>1803</v>
      </c>
      <c r="E16" s="5">
        <v>961</v>
      </c>
      <c r="F16" s="5">
        <v>809</v>
      </c>
      <c r="G16" s="5">
        <v>14</v>
      </c>
      <c r="H16" s="4">
        <v>1784</v>
      </c>
      <c r="I16" s="5">
        <v>19</v>
      </c>
      <c r="J16" s="4">
        <v>1013</v>
      </c>
    </row>
    <row r="17" spans="1:10" ht="23.25" thickBot="1">
      <c r="A17" s="3"/>
      <c r="B17" s="3" t="s">
        <v>5546</v>
      </c>
      <c r="C17" s="4">
        <v>3736</v>
      </c>
      <c r="D17" s="4">
        <v>1668</v>
      </c>
      <c r="E17" s="5">
        <v>907</v>
      </c>
      <c r="F17" s="5">
        <v>704</v>
      </c>
      <c r="G17" s="5">
        <v>26</v>
      </c>
      <c r="H17" s="4">
        <v>1637</v>
      </c>
      <c r="I17" s="5">
        <v>31</v>
      </c>
      <c r="J17" s="4">
        <v>2068</v>
      </c>
    </row>
    <row r="18" spans="1:10" ht="23.25" thickBot="1">
      <c r="A18" s="3"/>
      <c r="B18" s="3" t="s">
        <v>5545</v>
      </c>
      <c r="C18" s="4">
        <v>2576</v>
      </c>
      <c r="D18" s="4">
        <v>1029</v>
      </c>
      <c r="E18" s="5">
        <v>539</v>
      </c>
      <c r="F18" s="5">
        <v>469</v>
      </c>
      <c r="G18" s="5">
        <v>12</v>
      </c>
      <c r="H18" s="4">
        <v>1020</v>
      </c>
      <c r="I18" s="5">
        <v>9</v>
      </c>
      <c r="J18" s="4">
        <v>1547</v>
      </c>
    </row>
    <row r="19" spans="1:10" ht="17.25" thickBot="1">
      <c r="A19" s="3" t="s">
        <v>5544</v>
      </c>
      <c r="B19" s="3" t="s">
        <v>36</v>
      </c>
      <c r="C19" s="4">
        <v>15793</v>
      </c>
      <c r="D19" s="4">
        <v>8683</v>
      </c>
      <c r="E19" s="4">
        <v>4777</v>
      </c>
      <c r="F19" s="4">
        <v>3622</v>
      </c>
      <c r="G19" s="5">
        <v>154</v>
      </c>
      <c r="H19" s="4">
        <v>8553</v>
      </c>
      <c r="I19" s="5">
        <v>130</v>
      </c>
      <c r="J19" s="4">
        <v>7110</v>
      </c>
    </row>
    <row r="20" spans="1:10" ht="23.25" thickBot="1">
      <c r="A20" s="3"/>
      <c r="B20" s="3" t="s">
        <v>37</v>
      </c>
      <c r="C20" s="4">
        <v>2832</v>
      </c>
      <c r="D20" s="4">
        <v>2831</v>
      </c>
      <c r="E20" s="4">
        <v>1766</v>
      </c>
      <c r="F20" s="4">
        <v>1010</v>
      </c>
      <c r="G20" s="5">
        <v>30</v>
      </c>
      <c r="H20" s="4">
        <v>2806</v>
      </c>
      <c r="I20" s="5">
        <v>25</v>
      </c>
      <c r="J20" s="5">
        <v>1</v>
      </c>
    </row>
    <row r="21" spans="1:10" ht="23.25" thickBot="1">
      <c r="A21" s="3"/>
      <c r="B21" s="3" t="s">
        <v>5543</v>
      </c>
      <c r="C21" s="4">
        <v>2755</v>
      </c>
      <c r="D21" s="4">
        <v>1175</v>
      </c>
      <c r="E21" s="5">
        <v>571</v>
      </c>
      <c r="F21" s="5">
        <v>552</v>
      </c>
      <c r="G21" s="5">
        <v>25</v>
      </c>
      <c r="H21" s="4">
        <v>1148</v>
      </c>
      <c r="I21" s="5">
        <v>27</v>
      </c>
      <c r="J21" s="4">
        <v>1580</v>
      </c>
    </row>
    <row r="22" spans="1:10" ht="23.25" thickBot="1">
      <c r="A22" s="3"/>
      <c r="B22" s="3" t="s">
        <v>5542</v>
      </c>
      <c r="C22" s="4">
        <v>2790</v>
      </c>
      <c r="D22" s="4">
        <v>1230</v>
      </c>
      <c r="E22" s="5">
        <v>638</v>
      </c>
      <c r="F22" s="5">
        <v>547</v>
      </c>
      <c r="G22" s="5">
        <v>23</v>
      </c>
      <c r="H22" s="4">
        <v>1208</v>
      </c>
      <c r="I22" s="5">
        <v>22</v>
      </c>
      <c r="J22" s="4">
        <v>1560</v>
      </c>
    </row>
    <row r="23" spans="1:10" ht="23.25" thickBot="1">
      <c r="A23" s="3"/>
      <c r="B23" s="3" t="s">
        <v>5541</v>
      </c>
      <c r="C23" s="4">
        <v>2504</v>
      </c>
      <c r="D23" s="4">
        <v>1106</v>
      </c>
      <c r="E23" s="5">
        <v>609</v>
      </c>
      <c r="F23" s="5">
        <v>464</v>
      </c>
      <c r="G23" s="5">
        <v>18</v>
      </c>
      <c r="H23" s="4">
        <v>1091</v>
      </c>
      <c r="I23" s="5">
        <v>15</v>
      </c>
      <c r="J23" s="4">
        <v>1398</v>
      </c>
    </row>
    <row r="24" spans="1:10" ht="23.25" thickBot="1">
      <c r="A24" s="3"/>
      <c r="B24" s="3" t="s">
        <v>5540</v>
      </c>
      <c r="C24" s="4">
        <v>2784</v>
      </c>
      <c r="D24" s="4">
        <v>1279</v>
      </c>
      <c r="E24" s="5">
        <v>647</v>
      </c>
      <c r="F24" s="5">
        <v>573</v>
      </c>
      <c r="G24" s="5">
        <v>35</v>
      </c>
      <c r="H24" s="4">
        <v>1255</v>
      </c>
      <c r="I24" s="5">
        <v>24</v>
      </c>
      <c r="J24" s="4">
        <v>1505</v>
      </c>
    </row>
    <row r="25" spans="1:10" ht="23.25" thickBot="1">
      <c r="A25" s="3"/>
      <c r="B25" s="3" t="s">
        <v>5539</v>
      </c>
      <c r="C25" s="4">
        <v>2128</v>
      </c>
      <c r="D25" s="4">
        <v>1062</v>
      </c>
      <c r="E25" s="5">
        <v>546</v>
      </c>
      <c r="F25" s="5">
        <v>476</v>
      </c>
      <c r="G25" s="5">
        <v>23</v>
      </c>
      <c r="H25" s="4">
        <v>1045</v>
      </c>
      <c r="I25" s="5">
        <v>17</v>
      </c>
      <c r="J25" s="4">
        <v>1066</v>
      </c>
    </row>
    <row r="26" spans="1:10" ht="17.25" thickBot="1">
      <c r="A26" s="3" t="s">
        <v>5538</v>
      </c>
      <c r="B26" s="3" t="s">
        <v>36</v>
      </c>
      <c r="C26" s="4">
        <v>11580</v>
      </c>
      <c r="D26" s="4">
        <v>6648</v>
      </c>
      <c r="E26" s="4">
        <v>3586</v>
      </c>
      <c r="F26" s="4">
        <v>2852</v>
      </c>
      <c r="G26" s="5">
        <v>103</v>
      </c>
      <c r="H26" s="4">
        <v>6541</v>
      </c>
      <c r="I26" s="5">
        <v>107</v>
      </c>
      <c r="J26" s="4">
        <v>4932</v>
      </c>
    </row>
    <row r="27" spans="1:10" ht="23.25" thickBot="1">
      <c r="A27" s="3"/>
      <c r="B27" s="3" t="s">
        <v>37</v>
      </c>
      <c r="C27" s="4">
        <v>2720</v>
      </c>
      <c r="D27" s="4">
        <v>2720</v>
      </c>
      <c r="E27" s="4">
        <v>1596</v>
      </c>
      <c r="F27" s="4">
        <v>1052</v>
      </c>
      <c r="G27" s="5">
        <v>36</v>
      </c>
      <c r="H27" s="4">
        <v>2684</v>
      </c>
      <c r="I27" s="5">
        <v>36</v>
      </c>
      <c r="J27" s="5">
        <v>0</v>
      </c>
    </row>
    <row r="28" spans="1:10" ht="23.25" thickBot="1">
      <c r="A28" s="3"/>
      <c r="B28" s="3" t="s">
        <v>5537</v>
      </c>
      <c r="C28" s="4">
        <v>3319</v>
      </c>
      <c r="D28" s="4">
        <v>1309</v>
      </c>
      <c r="E28" s="5">
        <v>642</v>
      </c>
      <c r="F28" s="5">
        <v>636</v>
      </c>
      <c r="G28" s="5">
        <v>17</v>
      </c>
      <c r="H28" s="4">
        <v>1295</v>
      </c>
      <c r="I28" s="5">
        <v>14</v>
      </c>
      <c r="J28" s="4">
        <v>2010</v>
      </c>
    </row>
    <row r="29" spans="1:10" ht="23.25" thickBot="1">
      <c r="A29" s="3"/>
      <c r="B29" s="3" t="s">
        <v>5536</v>
      </c>
      <c r="C29" s="4">
        <v>3397</v>
      </c>
      <c r="D29" s="4">
        <v>1653</v>
      </c>
      <c r="E29" s="5">
        <v>877</v>
      </c>
      <c r="F29" s="5">
        <v>706</v>
      </c>
      <c r="G29" s="5">
        <v>30</v>
      </c>
      <c r="H29" s="4">
        <v>1613</v>
      </c>
      <c r="I29" s="5">
        <v>40</v>
      </c>
      <c r="J29" s="4">
        <v>1744</v>
      </c>
    </row>
    <row r="30" spans="1:10" ht="23.25" thickBot="1">
      <c r="A30" s="3"/>
      <c r="B30" s="3" t="s">
        <v>5535</v>
      </c>
      <c r="C30" s="4">
        <v>2144</v>
      </c>
      <c r="D30" s="5">
        <v>966</v>
      </c>
      <c r="E30" s="5">
        <v>471</v>
      </c>
      <c r="F30" s="5">
        <v>458</v>
      </c>
      <c r="G30" s="5">
        <v>20</v>
      </c>
      <c r="H30" s="5">
        <v>949</v>
      </c>
      <c r="I30" s="5">
        <v>17</v>
      </c>
      <c r="J30" s="4">
        <v>1178</v>
      </c>
    </row>
    <row r="31" spans="1:10" ht="17.25" thickBot="1">
      <c r="A31" s="3" t="s">
        <v>5534</v>
      </c>
      <c r="B31" s="3" t="s">
        <v>36</v>
      </c>
      <c r="C31" s="4">
        <v>30995</v>
      </c>
      <c r="D31" s="4">
        <v>16180</v>
      </c>
      <c r="E31" s="4">
        <v>9497</v>
      </c>
      <c r="F31" s="4">
        <v>6207</v>
      </c>
      <c r="G31" s="5">
        <v>253</v>
      </c>
      <c r="H31" s="4">
        <v>15957</v>
      </c>
      <c r="I31" s="5">
        <v>223</v>
      </c>
      <c r="J31" s="4">
        <v>14815</v>
      </c>
    </row>
    <row r="32" spans="1:10" ht="23.25" thickBot="1">
      <c r="A32" s="3"/>
      <c r="B32" s="3" t="s">
        <v>37</v>
      </c>
      <c r="C32" s="4">
        <v>4683</v>
      </c>
      <c r="D32" s="4">
        <v>4683</v>
      </c>
      <c r="E32" s="4">
        <v>3181</v>
      </c>
      <c r="F32" s="4">
        <v>1393</v>
      </c>
      <c r="G32" s="5">
        <v>50</v>
      </c>
      <c r="H32" s="4">
        <v>4624</v>
      </c>
      <c r="I32" s="5">
        <v>59</v>
      </c>
      <c r="J32" s="5">
        <v>0</v>
      </c>
    </row>
    <row r="33" spans="1:10" ht="23.25" thickBot="1">
      <c r="A33" s="3"/>
      <c r="B33" s="3" t="s">
        <v>5533</v>
      </c>
      <c r="C33" s="4">
        <v>4381</v>
      </c>
      <c r="D33" s="4">
        <v>1770</v>
      </c>
      <c r="E33" s="5">
        <v>992</v>
      </c>
      <c r="F33" s="5">
        <v>731</v>
      </c>
      <c r="G33" s="5">
        <v>22</v>
      </c>
      <c r="H33" s="4">
        <v>1745</v>
      </c>
      <c r="I33" s="5">
        <v>25</v>
      </c>
      <c r="J33" s="4">
        <v>2611</v>
      </c>
    </row>
    <row r="34" spans="1:10" ht="23.25" thickBot="1">
      <c r="A34" s="3"/>
      <c r="B34" s="3" t="s">
        <v>5532</v>
      </c>
      <c r="C34" s="4">
        <v>4056</v>
      </c>
      <c r="D34" s="4">
        <v>1584</v>
      </c>
      <c r="E34" s="5">
        <v>924</v>
      </c>
      <c r="F34" s="5">
        <v>608</v>
      </c>
      <c r="G34" s="5">
        <v>26</v>
      </c>
      <c r="H34" s="4">
        <v>1558</v>
      </c>
      <c r="I34" s="5">
        <v>26</v>
      </c>
      <c r="J34" s="4">
        <v>2472</v>
      </c>
    </row>
    <row r="35" spans="1:10" ht="23.25" thickBot="1">
      <c r="A35" s="3"/>
      <c r="B35" s="3" t="s">
        <v>5531</v>
      </c>
      <c r="C35" s="4">
        <v>4259</v>
      </c>
      <c r="D35" s="4">
        <v>2084</v>
      </c>
      <c r="E35" s="4">
        <v>1062</v>
      </c>
      <c r="F35" s="5">
        <v>955</v>
      </c>
      <c r="G35" s="5">
        <v>39</v>
      </c>
      <c r="H35" s="4">
        <v>2056</v>
      </c>
      <c r="I35" s="5">
        <v>28</v>
      </c>
      <c r="J35" s="4">
        <v>2175</v>
      </c>
    </row>
    <row r="36" spans="1:10" ht="23.25" thickBot="1">
      <c r="A36" s="3"/>
      <c r="B36" s="3" t="s">
        <v>5530</v>
      </c>
      <c r="C36" s="4">
        <v>2720</v>
      </c>
      <c r="D36" s="4">
        <v>1243</v>
      </c>
      <c r="E36" s="5">
        <v>644</v>
      </c>
      <c r="F36" s="5">
        <v>556</v>
      </c>
      <c r="G36" s="5">
        <v>26</v>
      </c>
      <c r="H36" s="4">
        <v>1226</v>
      </c>
      <c r="I36" s="5">
        <v>17</v>
      </c>
      <c r="J36" s="4">
        <v>1477</v>
      </c>
    </row>
    <row r="37" spans="1:10" ht="23.25" thickBot="1">
      <c r="A37" s="3"/>
      <c r="B37" s="3" t="s">
        <v>5529</v>
      </c>
      <c r="C37" s="4">
        <v>3090</v>
      </c>
      <c r="D37" s="4">
        <v>1465</v>
      </c>
      <c r="E37" s="5">
        <v>740</v>
      </c>
      <c r="F37" s="5">
        <v>672</v>
      </c>
      <c r="G37" s="5">
        <v>34</v>
      </c>
      <c r="H37" s="4">
        <v>1446</v>
      </c>
      <c r="I37" s="5">
        <v>19</v>
      </c>
      <c r="J37" s="4">
        <v>1625</v>
      </c>
    </row>
    <row r="38" spans="1:10" ht="23.25" thickBot="1">
      <c r="A38" s="3"/>
      <c r="B38" s="3" t="s">
        <v>5528</v>
      </c>
      <c r="C38" s="4">
        <v>4279</v>
      </c>
      <c r="D38" s="4">
        <v>1887</v>
      </c>
      <c r="E38" s="4">
        <v>1096</v>
      </c>
      <c r="F38" s="5">
        <v>737</v>
      </c>
      <c r="G38" s="5">
        <v>24</v>
      </c>
      <c r="H38" s="4">
        <v>1857</v>
      </c>
      <c r="I38" s="5">
        <v>30</v>
      </c>
      <c r="J38" s="4">
        <v>2392</v>
      </c>
    </row>
    <row r="39" spans="1:10" ht="23.25" thickBot="1">
      <c r="A39" s="3"/>
      <c r="B39" s="3" t="s">
        <v>5527</v>
      </c>
      <c r="C39" s="4">
        <v>3527</v>
      </c>
      <c r="D39" s="4">
        <v>1464</v>
      </c>
      <c r="E39" s="5">
        <v>858</v>
      </c>
      <c r="F39" s="5">
        <v>555</v>
      </c>
      <c r="G39" s="5">
        <v>32</v>
      </c>
      <c r="H39" s="4">
        <v>1445</v>
      </c>
      <c r="I39" s="5">
        <v>19</v>
      </c>
      <c r="J39" s="4">
        <v>2063</v>
      </c>
    </row>
    <row r="40" spans="1:10" ht="17.25" thickBot="1">
      <c r="A40" s="3" t="s">
        <v>5526</v>
      </c>
      <c r="B40" s="3" t="s">
        <v>36</v>
      </c>
      <c r="C40" s="4">
        <v>27435</v>
      </c>
      <c r="D40" s="4">
        <v>12926</v>
      </c>
      <c r="E40" s="4">
        <v>7702</v>
      </c>
      <c r="F40" s="4">
        <v>4823</v>
      </c>
      <c r="G40" s="5">
        <v>225</v>
      </c>
      <c r="H40" s="4">
        <v>12750</v>
      </c>
      <c r="I40" s="5">
        <v>176</v>
      </c>
      <c r="J40" s="4">
        <v>14509</v>
      </c>
    </row>
    <row r="41" spans="1:10" ht="23.25" thickBot="1">
      <c r="A41" s="3"/>
      <c r="B41" s="3" t="s">
        <v>37</v>
      </c>
      <c r="C41" s="4">
        <v>3199</v>
      </c>
      <c r="D41" s="4">
        <v>3198</v>
      </c>
      <c r="E41" s="4">
        <v>2167</v>
      </c>
      <c r="F41" s="5">
        <v>957</v>
      </c>
      <c r="G41" s="5">
        <v>42</v>
      </c>
      <c r="H41" s="4">
        <v>3166</v>
      </c>
      <c r="I41" s="5">
        <v>32</v>
      </c>
      <c r="J41" s="5">
        <v>1</v>
      </c>
    </row>
    <row r="42" spans="1:10" ht="23.25" thickBot="1">
      <c r="A42" s="3"/>
      <c r="B42" s="3" t="s">
        <v>5525</v>
      </c>
      <c r="C42" s="4">
        <v>2097</v>
      </c>
      <c r="D42" s="5">
        <v>620</v>
      </c>
      <c r="E42" s="5">
        <v>344</v>
      </c>
      <c r="F42" s="5">
        <v>253</v>
      </c>
      <c r="G42" s="5">
        <v>15</v>
      </c>
      <c r="H42" s="5">
        <v>612</v>
      </c>
      <c r="I42" s="5">
        <v>8</v>
      </c>
      <c r="J42" s="4">
        <v>1477</v>
      </c>
    </row>
    <row r="43" spans="1:10" ht="23.25" thickBot="1">
      <c r="A43" s="3"/>
      <c r="B43" s="3" t="s">
        <v>5524</v>
      </c>
      <c r="C43" s="4">
        <v>2673</v>
      </c>
      <c r="D43" s="4">
        <v>1151</v>
      </c>
      <c r="E43" s="5">
        <v>691</v>
      </c>
      <c r="F43" s="5">
        <v>421</v>
      </c>
      <c r="G43" s="5">
        <v>24</v>
      </c>
      <c r="H43" s="4">
        <v>1136</v>
      </c>
      <c r="I43" s="5">
        <v>15</v>
      </c>
      <c r="J43" s="4">
        <v>1522</v>
      </c>
    </row>
    <row r="44" spans="1:10" ht="23.25" thickBot="1">
      <c r="A44" s="3"/>
      <c r="B44" s="3" t="s">
        <v>5523</v>
      </c>
      <c r="C44" s="4">
        <v>4485</v>
      </c>
      <c r="D44" s="4">
        <v>1972</v>
      </c>
      <c r="E44" s="4">
        <v>1089</v>
      </c>
      <c r="F44" s="5">
        <v>830</v>
      </c>
      <c r="G44" s="5">
        <v>35</v>
      </c>
      <c r="H44" s="4">
        <v>1954</v>
      </c>
      <c r="I44" s="5">
        <v>18</v>
      </c>
      <c r="J44" s="4">
        <v>2513</v>
      </c>
    </row>
    <row r="45" spans="1:10" ht="23.25" thickBot="1">
      <c r="A45" s="3"/>
      <c r="B45" s="3" t="s">
        <v>5522</v>
      </c>
      <c r="C45" s="4">
        <v>4698</v>
      </c>
      <c r="D45" s="4">
        <v>1913</v>
      </c>
      <c r="E45" s="4">
        <v>1085</v>
      </c>
      <c r="F45" s="5">
        <v>766</v>
      </c>
      <c r="G45" s="5">
        <v>26</v>
      </c>
      <c r="H45" s="4">
        <v>1877</v>
      </c>
      <c r="I45" s="5">
        <v>36</v>
      </c>
      <c r="J45" s="4">
        <v>2785</v>
      </c>
    </row>
    <row r="46" spans="1:10" ht="23.25" thickBot="1">
      <c r="A46" s="3"/>
      <c r="B46" s="3" t="s">
        <v>5521</v>
      </c>
      <c r="C46" s="4">
        <v>4026</v>
      </c>
      <c r="D46" s="4">
        <v>1655</v>
      </c>
      <c r="E46" s="5">
        <v>929</v>
      </c>
      <c r="F46" s="5">
        <v>666</v>
      </c>
      <c r="G46" s="5">
        <v>34</v>
      </c>
      <c r="H46" s="4">
        <v>1629</v>
      </c>
      <c r="I46" s="5">
        <v>26</v>
      </c>
      <c r="J46" s="4">
        <v>2371</v>
      </c>
    </row>
    <row r="47" spans="1:10" ht="23.25" thickBot="1">
      <c r="A47" s="3"/>
      <c r="B47" s="3" t="s">
        <v>5520</v>
      </c>
      <c r="C47" s="4">
        <v>3298</v>
      </c>
      <c r="D47" s="4">
        <v>1360</v>
      </c>
      <c r="E47" s="5">
        <v>788</v>
      </c>
      <c r="F47" s="5">
        <v>525</v>
      </c>
      <c r="G47" s="5">
        <v>29</v>
      </c>
      <c r="H47" s="4">
        <v>1342</v>
      </c>
      <c r="I47" s="5">
        <v>18</v>
      </c>
      <c r="J47" s="4">
        <v>1938</v>
      </c>
    </row>
    <row r="48" spans="1:10" ht="23.25" thickBot="1">
      <c r="A48" s="3"/>
      <c r="B48" s="3" t="s">
        <v>5519</v>
      </c>
      <c r="C48" s="4">
        <v>2959</v>
      </c>
      <c r="D48" s="4">
        <v>1057</v>
      </c>
      <c r="E48" s="5">
        <v>609</v>
      </c>
      <c r="F48" s="5">
        <v>405</v>
      </c>
      <c r="G48" s="5">
        <v>20</v>
      </c>
      <c r="H48" s="4">
        <v>1034</v>
      </c>
      <c r="I48" s="5">
        <v>23</v>
      </c>
      <c r="J48" s="4">
        <v>1902</v>
      </c>
    </row>
    <row r="49" spans="1:10" ht="17.25" thickBot="1">
      <c r="A49" s="3" t="s">
        <v>5518</v>
      </c>
      <c r="B49" s="3" t="s">
        <v>36</v>
      </c>
      <c r="C49" s="4">
        <v>12393</v>
      </c>
      <c r="D49" s="4">
        <v>7014</v>
      </c>
      <c r="E49" s="4">
        <v>3970</v>
      </c>
      <c r="F49" s="4">
        <v>2820</v>
      </c>
      <c r="G49" s="5">
        <v>106</v>
      </c>
      <c r="H49" s="4">
        <v>6896</v>
      </c>
      <c r="I49" s="5">
        <v>118</v>
      </c>
      <c r="J49" s="4">
        <v>5379</v>
      </c>
    </row>
    <row r="50" spans="1:10" ht="23.25" thickBot="1">
      <c r="A50" s="3"/>
      <c r="B50" s="3" t="s">
        <v>37</v>
      </c>
      <c r="C50" s="4">
        <v>2603</v>
      </c>
      <c r="D50" s="4">
        <v>2602</v>
      </c>
      <c r="E50" s="4">
        <v>1579</v>
      </c>
      <c r="F50" s="5">
        <v>962</v>
      </c>
      <c r="G50" s="5">
        <v>29</v>
      </c>
      <c r="H50" s="4">
        <v>2570</v>
      </c>
      <c r="I50" s="5">
        <v>32</v>
      </c>
      <c r="J50" s="5">
        <v>1</v>
      </c>
    </row>
    <row r="51" spans="1:10" ht="23.25" thickBot="1">
      <c r="A51" s="3"/>
      <c r="B51" s="3" t="s">
        <v>5517</v>
      </c>
      <c r="C51" s="4">
        <v>1959</v>
      </c>
      <c r="D51" s="5">
        <v>827</v>
      </c>
      <c r="E51" s="5">
        <v>443</v>
      </c>
      <c r="F51" s="5">
        <v>342</v>
      </c>
      <c r="G51" s="5">
        <v>22</v>
      </c>
      <c r="H51" s="5">
        <v>807</v>
      </c>
      <c r="I51" s="5">
        <v>20</v>
      </c>
      <c r="J51" s="4">
        <v>1132</v>
      </c>
    </row>
    <row r="52" spans="1:10" ht="23.25" thickBot="1">
      <c r="A52" s="3"/>
      <c r="B52" s="3" t="s">
        <v>5516</v>
      </c>
      <c r="C52" s="4">
        <v>2415</v>
      </c>
      <c r="D52" s="5">
        <v>979</v>
      </c>
      <c r="E52" s="5">
        <v>528</v>
      </c>
      <c r="F52" s="5">
        <v>409</v>
      </c>
      <c r="G52" s="5">
        <v>22</v>
      </c>
      <c r="H52" s="5">
        <v>959</v>
      </c>
      <c r="I52" s="5">
        <v>20</v>
      </c>
      <c r="J52" s="4">
        <v>1436</v>
      </c>
    </row>
    <row r="53" spans="1:10" ht="23.25" thickBot="1">
      <c r="A53" s="3"/>
      <c r="B53" s="3" t="s">
        <v>5515</v>
      </c>
      <c r="C53" s="4">
        <v>2241</v>
      </c>
      <c r="D53" s="5">
        <v>946</v>
      </c>
      <c r="E53" s="5">
        <v>535</v>
      </c>
      <c r="F53" s="5">
        <v>384</v>
      </c>
      <c r="G53" s="5">
        <v>11</v>
      </c>
      <c r="H53" s="5">
        <v>930</v>
      </c>
      <c r="I53" s="5">
        <v>16</v>
      </c>
      <c r="J53" s="4">
        <v>1295</v>
      </c>
    </row>
    <row r="54" spans="1:10" ht="23.25" thickBot="1">
      <c r="A54" s="3"/>
      <c r="B54" s="3" t="s">
        <v>5514</v>
      </c>
      <c r="C54" s="4">
        <v>3175</v>
      </c>
      <c r="D54" s="4">
        <v>1660</v>
      </c>
      <c r="E54" s="5">
        <v>885</v>
      </c>
      <c r="F54" s="5">
        <v>723</v>
      </c>
      <c r="G54" s="5">
        <v>22</v>
      </c>
      <c r="H54" s="4">
        <v>1630</v>
      </c>
      <c r="I54" s="5">
        <v>30</v>
      </c>
      <c r="J54" s="4">
        <v>1515</v>
      </c>
    </row>
    <row r="55" spans="1:10" ht="17.25" thickBot="1">
      <c r="A55" s="3" t="s">
        <v>5513</v>
      </c>
      <c r="B55" s="3" t="s">
        <v>36</v>
      </c>
      <c r="C55" s="4">
        <v>18755</v>
      </c>
      <c r="D55" s="4">
        <v>12513</v>
      </c>
      <c r="E55" s="4">
        <v>6309</v>
      </c>
      <c r="F55" s="4">
        <v>5949</v>
      </c>
      <c r="G55" s="5">
        <v>129</v>
      </c>
      <c r="H55" s="4">
        <v>12387</v>
      </c>
      <c r="I55" s="5">
        <v>126</v>
      </c>
      <c r="J55" s="4">
        <v>6242</v>
      </c>
    </row>
    <row r="56" spans="1:10" ht="23.25" thickBot="1">
      <c r="A56" s="3"/>
      <c r="B56" s="3" t="s">
        <v>37</v>
      </c>
      <c r="C56" s="4">
        <v>4176</v>
      </c>
      <c r="D56" s="4">
        <v>4174</v>
      </c>
      <c r="E56" s="4">
        <v>2342</v>
      </c>
      <c r="F56" s="4">
        <v>1758</v>
      </c>
      <c r="G56" s="5">
        <v>40</v>
      </c>
      <c r="H56" s="4">
        <v>4140</v>
      </c>
      <c r="I56" s="5">
        <v>34</v>
      </c>
      <c r="J56" s="5">
        <v>2</v>
      </c>
    </row>
    <row r="57" spans="1:10" ht="23.25" thickBot="1">
      <c r="A57" s="3"/>
      <c r="B57" s="3" t="s">
        <v>5512</v>
      </c>
      <c r="C57" s="4">
        <v>2993</v>
      </c>
      <c r="D57" s="4">
        <v>1806</v>
      </c>
      <c r="E57" s="5">
        <v>903</v>
      </c>
      <c r="F57" s="5">
        <v>864</v>
      </c>
      <c r="G57" s="5">
        <v>12</v>
      </c>
      <c r="H57" s="4">
        <v>1779</v>
      </c>
      <c r="I57" s="5">
        <v>27</v>
      </c>
      <c r="J57" s="4">
        <v>1187</v>
      </c>
    </row>
    <row r="58" spans="1:10" ht="23.25" thickBot="1">
      <c r="A58" s="3"/>
      <c r="B58" s="3" t="s">
        <v>5511</v>
      </c>
      <c r="C58" s="4">
        <v>2619</v>
      </c>
      <c r="D58" s="4">
        <v>1475</v>
      </c>
      <c r="E58" s="5">
        <v>708</v>
      </c>
      <c r="F58" s="5">
        <v>737</v>
      </c>
      <c r="G58" s="5">
        <v>20</v>
      </c>
      <c r="H58" s="4">
        <v>1465</v>
      </c>
      <c r="I58" s="5">
        <v>10</v>
      </c>
      <c r="J58" s="4">
        <v>1144</v>
      </c>
    </row>
    <row r="59" spans="1:10" ht="23.25" thickBot="1">
      <c r="A59" s="3"/>
      <c r="B59" s="3" t="s">
        <v>5510</v>
      </c>
      <c r="C59" s="4">
        <v>1990</v>
      </c>
      <c r="D59" s="4">
        <v>1191</v>
      </c>
      <c r="E59" s="5">
        <v>619</v>
      </c>
      <c r="F59" s="5">
        <v>556</v>
      </c>
      <c r="G59" s="5">
        <v>8</v>
      </c>
      <c r="H59" s="4">
        <v>1183</v>
      </c>
      <c r="I59" s="5">
        <v>8</v>
      </c>
      <c r="J59" s="5">
        <v>799</v>
      </c>
    </row>
    <row r="60" spans="1:10" ht="23.25" thickBot="1">
      <c r="A60" s="3"/>
      <c r="B60" s="3" t="s">
        <v>5509</v>
      </c>
      <c r="C60" s="4">
        <v>2306</v>
      </c>
      <c r="D60" s="4">
        <v>1163</v>
      </c>
      <c r="E60" s="5">
        <v>572</v>
      </c>
      <c r="F60" s="5">
        <v>550</v>
      </c>
      <c r="G60" s="5">
        <v>21</v>
      </c>
      <c r="H60" s="4">
        <v>1143</v>
      </c>
      <c r="I60" s="5">
        <v>20</v>
      </c>
      <c r="J60" s="4">
        <v>1143</v>
      </c>
    </row>
    <row r="61" spans="1:10" ht="23.25" thickBot="1">
      <c r="A61" s="3"/>
      <c r="B61" s="3" t="s">
        <v>5508</v>
      </c>
      <c r="C61" s="4">
        <v>2292</v>
      </c>
      <c r="D61" s="4">
        <v>1458</v>
      </c>
      <c r="E61" s="5">
        <v>581</v>
      </c>
      <c r="F61" s="5">
        <v>857</v>
      </c>
      <c r="G61" s="5">
        <v>7</v>
      </c>
      <c r="H61" s="4">
        <v>1445</v>
      </c>
      <c r="I61" s="5">
        <v>13</v>
      </c>
      <c r="J61" s="5">
        <v>834</v>
      </c>
    </row>
    <row r="62" spans="1:10" ht="23.25" thickBot="1">
      <c r="A62" s="3"/>
      <c r="B62" s="3" t="s">
        <v>5507</v>
      </c>
      <c r="C62" s="4">
        <v>2379</v>
      </c>
      <c r="D62" s="4">
        <v>1246</v>
      </c>
      <c r="E62" s="5">
        <v>584</v>
      </c>
      <c r="F62" s="5">
        <v>627</v>
      </c>
      <c r="G62" s="5">
        <v>21</v>
      </c>
      <c r="H62" s="4">
        <v>1232</v>
      </c>
      <c r="I62" s="5">
        <v>14</v>
      </c>
      <c r="J62" s="4">
        <v>1133</v>
      </c>
    </row>
    <row r="63" spans="1:10" ht="17.25" thickBot="1">
      <c r="A63" s="3" t="s">
        <v>5506</v>
      </c>
      <c r="B63" s="3" t="s">
        <v>36</v>
      </c>
      <c r="C63" s="4">
        <v>14709</v>
      </c>
      <c r="D63" s="4">
        <v>9859</v>
      </c>
      <c r="E63" s="4">
        <v>5328</v>
      </c>
      <c r="F63" s="4">
        <v>4316</v>
      </c>
      <c r="G63" s="5">
        <v>117</v>
      </c>
      <c r="H63" s="4">
        <v>9761</v>
      </c>
      <c r="I63" s="5">
        <v>98</v>
      </c>
      <c r="J63" s="4">
        <v>4850</v>
      </c>
    </row>
    <row r="64" spans="1:10" ht="23.25" thickBot="1">
      <c r="A64" s="3"/>
      <c r="B64" s="3" t="s">
        <v>37</v>
      </c>
      <c r="C64" s="4">
        <v>3036</v>
      </c>
      <c r="D64" s="4">
        <v>3036</v>
      </c>
      <c r="E64" s="4">
        <v>1855</v>
      </c>
      <c r="F64" s="4">
        <v>1129</v>
      </c>
      <c r="G64" s="5">
        <v>26</v>
      </c>
      <c r="H64" s="4">
        <v>3010</v>
      </c>
      <c r="I64" s="5">
        <v>26</v>
      </c>
      <c r="J64" s="5">
        <v>0</v>
      </c>
    </row>
    <row r="65" spans="1:10" ht="23.25" thickBot="1">
      <c r="A65" s="3"/>
      <c r="B65" s="3" t="s">
        <v>5505</v>
      </c>
      <c r="C65" s="4">
        <v>3148</v>
      </c>
      <c r="D65" s="4">
        <v>1902</v>
      </c>
      <c r="E65" s="4">
        <v>1008</v>
      </c>
      <c r="F65" s="5">
        <v>850</v>
      </c>
      <c r="G65" s="5">
        <v>26</v>
      </c>
      <c r="H65" s="4">
        <v>1884</v>
      </c>
      <c r="I65" s="5">
        <v>18</v>
      </c>
      <c r="J65" s="4">
        <v>1246</v>
      </c>
    </row>
    <row r="66" spans="1:10" ht="23.25" thickBot="1">
      <c r="A66" s="3"/>
      <c r="B66" s="3" t="s">
        <v>5504</v>
      </c>
      <c r="C66" s="4">
        <v>2688</v>
      </c>
      <c r="D66" s="4">
        <v>1480</v>
      </c>
      <c r="E66" s="5">
        <v>735</v>
      </c>
      <c r="F66" s="5">
        <v>706</v>
      </c>
      <c r="G66" s="5">
        <v>24</v>
      </c>
      <c r="H66" s="4">
        <v>1465</v>
      </c>
      <c r="I66" s="5">
        <v>15</v>
      </c>
      <c r="J66" s="4">
        <v>1208</v>
      </c>
    </row>
    <row r="67" spans="1:10" ht="23.25" thickBot="1">
      <c r="A67" s="3"/>
      <c r="B67" s="3" t="s">
        <v>5503</v>
      </c>
      <c r="C67" s="4">
        <v>3127</v>
      </c>
      <c r="D67" s="4">
        <v>1857</v>
      </c>
      <c r="E67" s="5">
        <v>925</v>
      </c>
      <c r="F67" s="5">
        <v>886</v>
      </c>
      <c r="G67" s="5">
        <v>25</v>
      </c>
      <c r="H67" s="4">
        <v>1836</v>
      </c>
      <c r="I67" s="5">
        <v>21</v>
      </c>
      <c r="J67" s="4">
        <v>1270</v>
      </c>
    </row>
    <row r="68" spans="1:10" ht="23.25" thickBot="1">
      <c r="A68" s="3"/>
      <c r="B68" s="3" t="s">
        <v>5502</v>
      </c>
      <c r="C68" s="4">
        <v>2710</v>
      </c>
      <c r="D68" s="4">
        <v>1584</v>
      </c>
      <c r="E68" s="5">
        <v>805</v>
      </c>
      <c r="F68" s="5">
        <v>745</v>
      </c>
      <c r="G68" s="5">
        <v>16</v>
      </c>
      <c r="H68" s="4">
        <v>1566</v>
      </c>
      <c r="I68" s="5">
        <v>18</v>
      </c>
      <c r="J68" s="4">
        <v>1126</v>
      </c>
    </row>
    <row r="69" spans="1:10" ht="17.25" thickBot="1">
      <c r="A69" s="3" t="s">
        <v>5501</v>
      </c>
      <c r="B69" s="3" t="s">
        <v>36</v>
      </c>
      <c r="C69" s="4">
        <v>14258</v>
      </c>
      <c r="D69" s="4">
        <v>8165</v>
      </c>
      <c r="E69" s="4">
        <v>4320</v>
      </c>
      <c r="F69" s="4">
        <v>3613</v>
      </c>
      <c r="G69" s="5">
        <v>121</v>
      </c>
      <c r="H69" s="4">
        <v>8054</v>
      </c>
      <c r="I69" s="5">
        <v>111</v>
      </c>
      <c r="J69" s="4">
        <v>6093</v>
      </c>
    </row>
    <row r="70" spans="1:10" ht="23.25" thickBot="1">
      <c r="A70" s="3"/>
      <c r="B70" s="3" t="s">
        <v>37</v>
      </c>
      <c r="C70" s="4">
        <v>2799</v>
      </c>
      <c r="D70" s="4">
        <v>2799</v>
      </c>
      <c r="E70" s="4">
        <v>1619</v>
      </c>
      <c r="F70" s="4">
        <v>1112</v>
      </c>
      <c r="G70" s="5">
        <v>31</v>
      </c>
      <c r="H70" s="4">
        <v>2762</v>
      </c>
      <c r="I70" s="5">
        <v>37</v>
      </c>
      <c r="J70" s="5">
        <v>0</v>
      </c>
    </row>
    <row r="71" spans="1:10" ht="23.25" thickBot="1">
      <c r="A71" s="3"/>
      <c r="B71" s="3" t="s">
        <v>5500</v>
      </c>
      <c r="C71" s="4">
        <v>2980</v>
      </c>
      <c r="D71" s="4">
        <v>1334</v>
      </c>
      <c r="E71" s="5">
        <v>693</v>
      </c>
      <c r="F71" s="5">
        <v>600</v>
      </c>
      <c r="G71" s="5">
        <v>18</v>
      </c>
      <c r="H71" s="4">
        <v>1311</v>
      </c>
      <c r="I71" s="5">
        <v>23</v>
      </c>
      <c r="J71" s="4">
        <v>1646</v>
      </c>
    </row>
    <row r="72" spans="1:10" ht="23.25" thickBot="1">
      <c r="A72" s="3"/>
      <c r="B72" s="3" t="s">
        <v>5499</v>
      </c>
      <c r="C72" s="4">
        <v>3906</v>
      </c>
      <c r="D72" s="4">
        <v>1972</v>
      </c>
      <c r="E72" s="4">
        <v>1018</v>
      </c>
      <c r="F72" s="5">
        <v>903</v>
      </c>
      <c r="G72" s="5">
        <v>32</v>
      </c>
      <c r="H72" s="4">
        <v>1953</v>
      </c>
      <c r="I72" s="5">
        <v>19</v>
      </c>
      <c r="J72" s="4">
        <v>1934</v>
      </c>
    </row>
    <row r="73" spans="1:10" ht="23.25" thickBot="1">
      <c r="A73" s="3"/>
      <c r="B73" s="3" t="s">
        <v>5498</v>
      </c>
      <c r="C73" s="4">
        <v>2668</v>
      </c>
      <c r="D73" s="4">
        <v>1147</v>
      </c>
      <c r="E73" s="5">
        <v>578</v>
      </c>
      <c r="F73" s="5">
        <v>534</v>
      </c>
      <c r="G73" s="5">
        <v>20</v>
      </c>
      <c r="H73" s="4">
        <v>1132</v>
      </c>
      <c r="I73" s="5">
        <v>15</v>
      </c>
      <c r="J73" s="4">
        <v>1521</v>
      </c>
    </row>
    <row r="74" spans="1:10" ht="23.25" thickBot="1">
      <c r="A74" s="3"/>
      <c r="B74" s="3" t="s">
        <v>5497</v>
      </c>
      <c r="C74" s="4">
        <v>1905</v>
      </c>
      <c r="D74" s="5">
        <v>913</v>
      </c>
      <c r="E74" s="5">
        <v>412</v>
      </c>
      <c r="F74" s="5">
        <v>464</v>
      </c>
      <c r="G74" s="5">
        <v>20</v>
      </c>
      <c r="H74" s="5">
        <v>896</v>
      </c>
      <c r="I74" s="5">
        <v>17</v>
      </c>
      <c r="J74" s="5">
        <v>992</v>
      </c>
    </row>
    <row r="75" spans="1:10" ht="17.25" thickBot="1">
      <c r="A75" s="3" t="s">
        <v>5496</v>
      </c>
      <c r="B75" s="3" t="s">
        <v>36</v>
      </c>
      <c r="C75" s="4">
        <v>10793</v>
      </c>
      <c r="D75" s="4">
        <v>7062</v>
      </c>
      <c r="E75" s="4">
        <v>4060</v>
      </c>
      <c r="F75" s="4">
        <v>2808</v>
      </c>
      <c r="G75" s="5">
        <v>105</v>
      </c>
      <c r="H75" s="4">
        <v>6973</v>
      </c>
      <c r="I75" s="5">
        <v>89</v>
      </c>
      <c r="J75" s="4">
        <v>3731</v>
      </c>
    </row>
    <row r="76" spans="1:10" ht="23.25" thickBot="1">
      <c r="A76" s="3"/>
      <c r="B76" s="3" t="s">
        <v>37</v>
      </c>
      <c r="C76" s="4">
        <v>2743</v>
      </c>
      <c r="D76" s="4">
        <v>2743</v>
      </c>
      <c r="E76" s="4">
        <v>1746</v>
      </c>
      <c r="F76" s="5">
        <v>929</v>
      </c>
      <c r="G76" s="5">
        <v>31</v>
      </c>
      <c r="H76" s="4">
        <v>2706</v>
      </c>
      <c r="I76" s="5">
        <v>37</v>
      </c>
      <c r="J76" s="5">
        <v>0</v>
      </c>
    </row>
    <row r="77" spans="1:10" ht="17.25" thickBot="1">
      <c r="A77" s="3"/>
      <c r="B77" s="3" t="s">
        <v>5495</v>
      </c>
      <c r="C77" s="4">
        <v>3021</v>
      </c>
      <c r="D77" s="4">
        <v>1459</v>
      </c>
      <c r="E77" s="5">
        <v>757</v>
      </c>
      <c r="F77" s="5">
        <v>644</v>
      </c>
      <c r="G77" s="5">
        <v>37</v>
      </c>
      <c r="H77" s="4">
        <v>1438</v>
      </c>
      <c r="I77" s="5">
        <v>21</v>
      </c>
      <c r="J77" s="4">
        <v>1562</v>
      </c>
    </row>
    <row r="78" spans="1:10" ht="17.25" thickBot="1">
      <c r="A78" s="3"/>
      <c r="B78" s="3" t="s">
        <v>5494</v>
      </c>
      <c r="C78" s="4">
        <v>2770</v>
      </c>
      <c r="D78" s="4">
        <v>1502</v>
      </c>
      <c r="E78" s="5">
        <v>813</v>
      </c>
      <c r="F78" s="5">
        <v>648</v>
      </c>
      <c r="G78" s="5">
        <v>24</v>
      </c>
      <c r="H78" s="4">
        <v>1485</v>
      </c>
      <c r="I78" s="5">
        <v>17</v>
      </c>
      <c r="J78" s="4">
        <v>1268</v>
      </c>
    </row>
    <row r="79" spans="1:10" ht="17.25" thickBot="1">
      <c r="A79" s="3"/>
      <c r="B79" s="3" t="s">
        <v>5493</v>
      </c>
      <c r="C79" s="4">
        <v>2259</v>
      </c>
      <c r="D79" s="4">
        <v>1358</v>
      </c>
      <c r="E79" s="5">
        <v>744</v>
      </c>
      <c r="F79" s="5">
        <v>587</v>
      </c>
      <c r="G79" s="5">
        <v>13</v>
      </c>
      <c r="H79" s="4">
        <v>1344</v>
      </c>
      <c r="I79" s="5">
        <v>14</v>
      </c>
      <c r="J79" s="5">
        <v>901</v>
      </c>
    </row>
    <row r="80" spans="1:10" ht="17.25" thickBot="1">
      <c r="A80" s="3" t="s">
        <v>5492</v>
      </c>
      <c r="B80" s="3" t="s">
        <v>36</v>
      </c>
      <c r="C80" s="4">
        <v>11242</v>
      </c>
      <c r="D80" s="4">
        <v>6681</v>
      </c>
      <c r="E80" s="4">
        <v>3588</v>
      </c>
      <c r="F80" s="4">
        <v>2924</v>
      </c>
      <c r="G80" s="5">
        <v>86</v>
      </c>
      <c r="H80" s="4">
        <v>6598</v>
      </c>
      <c r="I80" s="5">
        <v>83</v>
      </c>
      <c r="J80" s="4">
        <v>4561</v>
      </c>
    </row>
    <row r="81" spans="1:10" ht="23.25" thickBot="1">
      <c r="A81" s="3"/>
      <c r="B81" s="3" t="s">
        <v>37</v>
      </c>
      <c r="C81" s="4">
        <v>2495</v>
      </c>
      <c r="D81" s="4">
        <v>2495</v>
      </c>
      <c r="E81" s="4">
        <v>1480</v>
      </c>
      <c r="F81" s="5">
        <v>967</v>
      </c>
      <c r="G81" s="5">
        <v>22</v>
      </c>
      <c r="H81" s="4">
        <v>2469</v>
      </c>
      <c r="I81" s="5">
        <v>26</v>
      </c>
      <c r="J81" s="5">
        <v>0</v>
      </c>
    </row>
    <row r="82" spans="1:10" ht="23.25" thickBot="1">
      <c r="A82" s="3"/>
      <c r="B82" s="3" t="s">
        <v>5491</v>
      </c>
      <c r="C82" s="4">
        <v>3726</v>
      </c>
      <c r="D82" s="4">
        <v>1582</v>
      </c>
      <c r="E82" s="5">
        <v>715</v>
      </c>
      <c r="F82" s="5">
        <v>809</v>
      </c>
      <c r="G82" s="5">
        <v>36</v>
      </c>
      <c r="H82" s="4">
        <v>1560</v>
      </c>
      <c r="I82" s="5">
        <v>22</v>
      </c>
      <c r="J82" s="4">
        <v>2144</v>
      </c>
    </row>
    <row r="83" spans="1:10" ht="23.25" thickBot="1">
      <c r="A83" s="3"/>
      <c r="B83" s="3" t="s">
        <v>5490</v>
      </c>
      <c r="C83" s="4">
        <v>2408</v>
      </c>
      <c r="D83" s="4">
        <v>1291</v>
      </c>
      <c r="E83" s="5">
        <v>684</v>
      </c>
      <c r="F83" s="5">
        <v>573</v>
      </c>
      <c r="G83" s="5">
        <v>12</v>
      </c>
      <c r="H83" s="4">
        <v>1269</v>
      </c>
      <c r="I83" s="5">
        <v>22</v>
      </c>
      <c r="J83" s="4">
        <v>1117</v>
      </c>
    </row>
    <row r="84" spans="1:10" ht="23.25" thickBot="1">
      <c r="A84" s="3"/>
      <c r="B84" s="3" t="s">
        <v>5489</v>
      </c>
      <c r="C84" s="4">
        <v>2613</v>
      </c>
      <c r="D84" s="4">
        <v>1313</v>
      </c>
      <c r="E84" s="5">
        <v>709</v>
      </c>
      <c r="F84" s="5">
        <v>575</v>
      </c>
      <c r="G84" s="5">
        <v>16</v>
      </c>
      <c r="H84" s="4">
        <v>1300</v>
      </c>
      <c r="I84" s="5">
        <v>13</v>
      </c>
      <c r="J84" s="4">
        <v>1300</v>
      </c>
    </row>
    <row r="85" spans="1:10" ht="17.25" thickBot="1">
      <c r="A85" s="3" t="s">
        <v>5488</v>
      </c>
      <c r="B85" s="3" t="s">
        <v>36</v>
      </c>
      <c r="C85" s="4">
        <v>19769</v>
      </c>
      <c r="D85" s="4">
        <v>10854</v>
      </c>
      <c r="E85" s="4">
        <v>5718</v>
      </c>
      <c r="F85" s="4">
        <v>4818</v>
      </c>
      <c r="G85" s="5">
        <v>160</v>
      </c>
      <c r="H85" s="4">
        <v>10696</v>
      </c>
      <c r="I85" s="5">
        <v>158</v>
      </c>
      <c r="J85" s="4">
        <v>8915</v>
      </c>
    </row>
    <row r="86" spans="1:10" ht="23.25" thickBot="1">
      <c r="A86" s="3"/>
      <c r="B86" s="3" t="s">
        <v>37</v>
      </c>
      <c r="C86" s="4">
        <v>2742</v>
      </c>
      <c r="D86" s="4">
        <v>2742</v>
      </c>
      <c r="E86" s="4">
        <v>1613</v>
      </c>
      <c r="F86" s="4">
        <v>1055</v>
      </c>
      <c r="G86" s="5">
        <v>36</v>
      </c>
      <c r="H86" s="4">
        <v>2704</v>
      </c>
      <c r="I86" s="5">
        <v>38</v>
      </c>
      <c r="J86" s="5">
        <v>0</v>
      </c>
    </row>
    <row r="87" spans="1:10" ht="23.25" thickBot="1">
      <c r="A87" s="3"/>
      <c r="B87" s="3" t="s">
        <v>5487</v>
      </c>
      <c r="C87" s="4">
        <v>2975</v>
      </c>
      <c r="D87" s="4">
        <v>1228</v>
      </c>
      <c r="E87" s="5">
        <v>593</v>
      </c>
      <c r="F87" s="5">
        <v>600</v>
      </c>
      <c r="G87" s="5">
        <v>13</v>
      </c>
      <c r="H87" s="4">
        <v>1206</v>
      </c>
      <c r="I87" s="5">
        <v>22</v>
      </c>
      <c r="J87" s="4">
        <v>1747</v>
      </c>
    </row>
    <row r="88" spans="1:10" ht="23.25" thickBot="1">
      <c r="A88" s="3"/>
      <c r="B88" s="3" t="s">
        <v>5486</v>
      </c>
      <c r="C88" s="4">
        <v>3093</v>
      </c>
      <c r="D88" s="4">
        <v>1394</v>
      </c>
      <c r="E88" s="5">
        <v>700</v>
      </c>
      <c r="F88" s="5">
        <v>642</v>
      </c>
      <c r="G88" s="5">
        <v>31</v>
      </c>
      <c r="H88" s="4">
        <v>1373</v>
      </c>
      <c r="I88" s="5">
        <v>21</v>
      </c>
      <c r="J88" s="4">
        <v>1699</v>
      </c>
    </row>
    <row r="89" spans="1:10" ht="23.25" thickBot="1">
      <c r="A89" s="3"/>
      <c r="B89" s="3" t="s">
        <v>5485</v>
      </c>
      <c r="C89" s="4">
        <v>2334</v>
      </c>
      <c r="D89" s="4">
        <v>1176</v>
      </c>
      <c r="E89" s="5">
        <v>596</v>
      </c>
      <c r="F89" s="5">
        <v>544</v>
      </c>
      <c r="G89" s="5">
        <v>12</v>
      </c>
      <c r="H89" s="4">
        <v>1152</v>
      </c>
      <c r="I89" s="5">
        <v>24</v>
      </c>
      <c r="J89" s="4">
        <v>1158</v>
      </c>
    </row>
    <row r="90" spans="1:10" ht="23.25" thickBot="1">
      <c r="A90" s="3"/>
      <c r="B90" s="3" t="s">
        <v>5484</v>
      </c>
      <c r="C90" s="4">
        <v>2528</v>
      </c>
      <c r="D90" s="4">
        <v>1128</v>
      </c>
      <c r="E90" s="5">
        <v>562</v>
      </c>
      <c r="F90" s="5">
        <v>519</v>
      </c>
      <c r="G90" s="5">
        <v>28</v>
      </c>
      <c r="H90" s="4">
        <v>1109</v>
      </c>
      <c r="I90" s="5">
        <v>19</v>
      </c>
      <c r="J90" s="4">
        <v>1400</v>
      </c>
    </row>
    <row r="91" spans="1:10" ht="23.25" thickBot="1">
      <c r="A91" s="3"/>
      <c r="B91" s="3" t="s">
        <v>5483</v>
      </c>
      <c r="C91" s="4">
        <v>3035</v>
      </c>
      <c r="D91" s="4">
        <v>1299</v>
      </c>
      <c r="E91" s="5">
        <v>672</v>
      </c>
      <c r="F91" s="5">
        <v>587</v>
      </c>
      <c r="G91" s="5">
        <v>25</v>
      </c>
      <c r="H91" s="4">
        <v>1284</v>
      </c>
      <c r="I91" s="5">
        <v>15</v>
      </c>
      <c r="J91" s="4">
        <v>1736</v>
      </c>
    </row>
    <row r="92" spans="1:10" ht="23.25" thickBot="1">
      <c r="A92" s="3"/>
      <c r="B92" s="3" t="s">
        <v>5482</v>
      </c>
      <c r="C92" s="4">
        <v>3062</v>
      </c>
      <c r="D92" s="4">
        <v>1887</v>
      </c>
      <c r="E92" s="5">
        <v>982</v>
      </c>
      <c r="F92" s="5">
        <v>871</v>
      </c>
      <c r="G92" s="5">
        <v>15</v>
      </c>
      <c r="H92" s="4">
        <v>1868</v>
      </c>
      <c r="I92" s="5">
        <v>19</v>
      </c>
      <c r="J92" s="4">
        <v>1175</v>
      </c>
    </row>
    <row r="93" spans="1:10" ht="23.25" thickBot="1">
      <c r="A93" s="3" t="s">
        <v>97</v>
      </c>
      <c r="B93" s="3"/>
      <c r="C93" s="5">
        <v>0</v>
      </c>
      <c r="D93" s="5">
        <v>2</v>
      </c>
      <c r="E93" s="5">
        <v>1</v>
      </c>
      <c r="F93" s="5">
        <v>0</v>
      </c>
      <c r="G93" s="5">
        <v>1</v>
      </c>
      <c r="H93" s="5">
        <v>2</v>
      </c>
      <c r="I93" s="5">
        <v>0</v>
      </c>
      <c r="J93" s="5">
        <v>-2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F9A10-C149-4961-8B8E-DD096FBC4FDF}">
  <sheetPr>
    <tabColor theme="7" tint="0.59999389629810485"/>
  </sheetPr>
  <dimension ref="A1:X83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2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13</v>
      </c>
      <c r="I2" s="13" t="s">
        <v>19</v>
      </c>
      <c r="J2" s="45" t="s">
        <v>29</v>
      </c>
      <c r="K2" s="13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5625</v>
      </c>
      <c r="F3" s="14" t="s">
        <v>5624</v>
      </c>
      <c r="G3" s="14" t="s">
        <v>5623</v>
      </c>
      <c r="H3" s="14" t="s">
        <v>5622</v>
      </c>
      <c r="I3" s="14" t="s">
        <v>5621</v>
      </c>
      <c r="J3" s="44"/>
      <c r="K3" s="14"/>
      <c r="L3" s="44"/>
      <c r="U3" t="s">
        <v>3</v>
      </c>
      <c r="V3" t="str">
        <f t="shared" si="0"/>
        <v>홍영표</v>
      </c>
      <c r="W3" t="str">
        <f t="shared" si="0"/>
        <v>강창규</v>
      </c>
      <c r="X3" t="str">
        <f t="shared" si="0"/>
        <v>김응호</v>
      </c>
    </row>
    <row r="4" spans="1:24" ht="17.25" thickBot="1">
      <c r="A4" s="3" t="s">
        <v>30</v>
      </c>
      <c r="B4" s="3"/>
      <c r="C4" s="4">
        <v>204936</v>
      </c>
      <c r="D4" s="4">
        <v>133838</v>
      </c>
      <c r="E4" s="4">
        <v>74264</v>
      </c>
      <c r="F4" s="4">
        <v>47789</v>
      </c>
      <c r="G4" s="4">
        <v>7994</v>
      </c>
      <c r="H4" s="4">
        <v>1244</v>
      </c>
      <c r="I4" s="4">
        <v>1017</v>
      </c>
      <c r="J4" s="4">
        <v>132308</v>
      </c>
      <c r="K4" s="4">
        <v>1530</v>
      </c>
      <c r="L4" s="4">
        <v>71098</v>
      </c>
      <c r="V4" s="8"/>
      <c r="W4" s="8"/>
      <c r="X4" s="8"/>
    </row>
    <row r="5" spans="1:24" ht="23.25" thickBot="1">
      <c r="A5" s="3" t="s">
        <v>31</v>
      </c>
      <c r="B5" s="3"/>
      <c r="C5" s="5">
        <v>321</v>
      </c>
      <c r="D5" s="5">
        <v>302</v>
      </c>
      <c r="E5" s="5">
        <v>139</v>
      </c>
      <c r="F5" s="5">
        <v>106</v>
      </c>
      <c r="G5" s="5">
        <v>28</v>
      </c>
      <c r="H5" s="5">
        <v>5</v>
      </c>
      <c r="I5" s="5">
        <v>9</v>
      </c>
      <c r="J5" s="5">
        <v>287</v>
      </c>
      <c r="K5" s="5">
        <v>15</v>
      </c>
      <c r="L5" s="5">
        <v>19</v>
      </c>
      <c r="T5" t="s">
        <v>2929</v>
      </c>
      <c r="U5">
        <f>SUMIF($A:$A,"합계",D:D)</f>
        <v>133838</v>
      </c>
      <c r="V5">
        <f>SUMIF($A:$A,"합계",E:E)</f>
        <v>74264</v>
      </c>
      <c r="W5">
        <f>SUMIF($A:$A,"합계",F:F)</f>
        <v>47789</v>
      </c>
      <c r="X5">
        <f>SUMIF($A:$A,"합계",G:G)</f>
        <v>7994</v>
      </c>
    </row>
    <row r="6" spans="1:24" ht="23.25" thickBot="1">
      <c r="A6" s="3" t="s">
        <v>32</v>
      </c>
      <c r="B6" s="3"/>
      <c r="C6" s="4">
        <v>13278</v>
      </c>
      <c r="D6" s="4">
        <v>13273</v>
      </c>
      <c r="E6" s="4">
        <v>8206</v>
      </c>
      <c r="F6" s="4">
        <v>3787</v>
      </c>
      <c r="G6" s="5">
        <v>748</v>
      </c>
      <c r="H6" s="5">
        <v>151</v>
      </c>
      <c r="I6" s="5">
        <v>142</v>
      </c>
      <c r="J6" s="4">
        <v>13034</v>
      </c>
      <c r="K6" s="5">
        <v>239</v>
      </c>
      <c r="L6" s="5">
        <v>5</v>
      </c>
      <c r="T6" t="s">
        <v>2930</v>
      </c>
      <c r="U6">
        <f>U5-U7</f>
        <v>81478</v>
      </c>
      <c r="V6">
        <f>V5-V7</f>
        <v>41953</v>
      </c>
      <c r="W6">
        <f>W5-W7</f>
        <v>31887</v>
      </c>
      <c r="X6">
        <f>X5-X7</f>
        <v>5193</v>
      </c>
    </row>
    <row r="7" spans="1:24" ht="23.25" thickBot="1">
      <c r="A7" s="3" t="s">
        <v>33</v>
      </c>
      <c r="B7" s="3"/>
      <c r="C7" s="5">
        <v>597</v>
      </c>
      <c r="D7" s="5">
        <v>184</v>
      </c>
      <c r="E7" s="5">
        <v>141</v>
      </c>
      <c r="F7" s="5">
        <v>41</v>
      </c>
      <c r="G7" s="5">
        <v>2</v>
      </c>
      <c r="H7" s="5">
        <v>0</v>
      </c>
      <c r="I7" s="5">
        <v>0</v>
      </c>
      <c r="J7" s="5">
        <v>184</v>
      </c>
      <c r="K7" s="5">
        <v>0</v>
      </c>
      <c r="L7" s="5">
        <v>413</v>
      </c>
      <c r="T7" t="s">
        <v>2931</v>
      </c>
      <c r="U7">
        <f>U11+U10+U9</f>
        <v>52360</v>
      </c>
      <c r="V7">
        <f>V11+V10+V9</f>
        <v>32311</v>
      </c>
      <c r="W7">
        <f>W11+W10+W9</f>
        <v>15902</v>
      </c>
      <c r="X7">
        <f>X11+X10+X9</f>
        <v>2801</v>
      </c>
    </row>
    <row r="8" spans="1:24" ht="23.25" thickBot="1">
      <c r="A8" s="3" t="s">
        <v>34</v>
      </c>
      <c r="B8" s="3"/>
      <c r="C8" s="5">
        <v>0</v>
      </c>
      <c r="D8" s="5">
        <v>2</v>
      </c>
      <c r="E8" s="5">
        <v>0</v>
      </c>
      <c r="F8" s="5">
        <v>2</v>
      </c>
      <c r="G8" s="5">
        <v>0</v>
      </c>
      <c r="H8" s="5">
        <v>0</v>
      </c>
      <c r="I8" s="5">
        <v>0</v>
      </c>
      <c r="J8" s="5">
        <v>2</v>
      </c>
      <c r="K8" s="5">
        <v>0</v>
      </c>
      <c r="L8" s="5">
        <v>-2</v>
      </c>
      <c r="V8" s="8"/>
      <c r="W8" s="8"/>
      <c r="X8" s="8"/>
    </row>
    <row r="9" spans="1:24" ht="17.25" thickBot="1">
      <c r="A9" s="3" t="s">
        <v>5620</v>
      </c>
      <c r="B9" s="3" t="s">
        <v>36</v>
      </c>
      <c r="C9" s="4">
        <v>11357</v>
      </c>
      <c r="D9" s="4">
        <v>6759</v>
      </c>
      <c r="E9" s="4">
        <v>3323</v>
      </c>
      <c r="F9" s="4">
        <v>2844</v>
      </c>
      <c r="G9" s="5">
        <v>371</v>
      </c>
      <c r="H9" s="5">
        <v>73</v>
      </c>
      <c r="I9" s="5">
        <v>45</v>
      </c>
      <c r="J9" s="4">
        <v>6656</v>
      </c>
      <c r="K9" s="5">
        <v>103</v>
      </c>
      <c r="L9" s="4">
        <v>4598</v>
      </c>
      <c r="T9" t="s">
        <v>2934</v>
      </c>
      <c r="U9">
        <f>SUMIF($A:$A,"거소·선상투표",D:D)+SUMIF($A:$A,"국외부재자투표",D:D)+SUMIF($A:$A,"국외부재자투표(공관)",D:D)</f>
        <v>488</v>
      </c>
      <c r="V9">
        <f t="shared" ref="V9:X11" si="1">SUMIF($A:$A,"거소·선상투표",E:E)+SUMIF($A:$A,"국외부재자투표",E:E)+SUMIF($A:$A,"국외부재자투표(공관)",E:E)</f>
        <v>280</v>
      </c>
      <c r="W9">
        <f t="shared" si="1"/>
        <v>149</v>
      </c>
      <c r="X9">
        <f t="shared" si="1"/>
        <v>30</v>
      </c>
    </row>
    <row r="10" spans="1:24" ht="23.25" thickBot="1">
      <c r="A10" s="3"/>
      <c r="B10" s="3" t="s">
        <v>37</v>
      </c>
      <c r="C10" s="4">
        <v>2156</v>
      </c>
      <c r="D10" s="4">
        <v>2156</v>
      </c>
      <c r="E10" s="4">
        <v>1200</v>
      </c>
      <c r="F10" s="5">
        <v>796</v>
      </c>
      <c r="G10" s="5">
        <v>103</v>
      </c>
      <c r="H10" s="5">
        <v>21</v>
      </c>
      <c r="I10" s="5">
        <v>10</v>
      </c>
      <c r="J10" s="4">
        <v>2130</v>
      </c>
      <c r="K10" s="5">
        <v>26</v>
      </c>
      <c r="L10" s="5">
        <v>0</v>
      </c>
      <c r="T10" t="s">
        <v>2932</v>
      </c>
      <c r="U10">
        <f>SUMIF($B:$B,"관내사전투표",D:D)</f>
        <v>38599</v>
      </c>
      <c r="V10">
        <f t="shared" ref="V10:X12" si="2">SUMIF($B:$B,"관내사전투표",E:E)</f>
        <v>23825</v>
      </c>
      <c r="W10">
        <f t="shared" si="2"/>
        <v>11966</v>
      </c>
      <c r="X10">
        <f t="shared" si="2"/>
        <v>2023</v>
      </c>
    </row>
    <row r="11" spans="1:24" ht="23.25" thickBot="1">
      <c r="A11" s="3"/>
      <c r="B11" s="3" t="s">
        <v>5619</v>
      </c>
      <c r="C11" s="4">
        <v>1383</v>
      </c>
      <c r="D11" s="5">
        <v>548</v>
      </c>
      <c r="E11" s="5">
        <v>234</v>
      </c>
      <c r="F11" s="5">
        <v>266</v>
      </c>
      <c r="G11" s="5">
        <v>24</v>
      </c>
      <c r="H11" s="5">
        <v>11</v>
      </c>
      <c r="I11" s="5">
        <v>3</v>
      </c>
      <c r="J11" s="5">
        <v>538</v>
      </c>
      <c r="K11" s="5">
        <v>10</v>
      </c>
      <c r="L11" s="5">
        <v>835</v>
      </c>
      <c r="T11" t="s">
        <v>2933</v>
      </c>
      <c r="U11">
        <f>SUMIF($A:$A,"관외사전투표",D:D)</f>
        <v>13273</v>
      </c>
      <c r="V11">
        <f t="shared" ref="V11:X13" si="3">SUMIF($A:$A,"관외사전투표",E:E)</f>
        <v>8206</v>
      </c>
      <c r="W11">
        <f t="shared" si="3"/>
        <v>3787</v>
      </c>
      <c r="X11">
        <f t="shared" si="3"/>
        <v>748</v>
      </c>
    </row>
    <row r="12" spans="1:24" ht="23.25" thickBot="1">
      <c r="A12" s="3"/>
      <c r="B12" s="3" t="s">
        <v>5618</v>
      </c>
      <c r="C12" s="4">
        <v>1946</v>
      </c>
      <c r="D12" s="4">
        <v>1124</v>
      </c>
      <c r="E12" s="5">
        <v>535</v>
      </c>
      <c r="F12" s="5">
        <v>488</v>
      </c>
      <c r="G12" s="5">
        <v>74</v>
      </c>
      <c r="H12" s="5">
        <v>5</v>
      </c>
      <c r="I12" s="5">
        <v>7</v>
      </c>
      <c r="J12" s="4">
        <v>1109</v>
      </c>
      <c r="K12" s="5">
        <v>15</v>
      </c>
      <c r="L12" s="5">
        <v>822</v>
      </c>
    </row>
    <row r="13" spans="1:24" ht="23.25" thickBot="1">
      <c r="A13" s="3"/>
      <c r="B13" s="3" t="s">
        <v>5617</v>
      </c>
      <c r="C13" s="4">
        <v>2070</v>
      </c>
      <c r="D13" s="4">
        <v>1078</v>
      </c>
      <c r="E13" s="5">
        <v>524</v>
      </c>
      <c r="F13" s="5">
        <v>464</v>
      </c>
      <c r="G13" s="5">
        <v>54</v>
      </c>
      <c r="H13" s="5">
        <v>6</v>
      </c>
      <c r="I13" s="5">
        <v>10</v>
      </c>
      <c r="J13" s="4">
        <v>1058</v>
      </c>
      <c r="K13" s="5">
        <v>20</v>
      </c>
      <c r="L13" s="5">
        <v>992</v>
      </c>
    </row>
    <row r="14" spans="1:24" ht="23.25" thickBot="1">
      <c r="A14" s="3"/>
      <c r="B14" s="3" t="s">
        <v>5616</v>
      </c>
      <c r="C14" s="4">
        <v>2253</v>
      </c>
      <c r="D14" s="4">
        <v>1058</v>
      </c>
      <c r="E14" s="5">
        <v>480</v>
      </c>
      <c r="F14" s="5">
        <v>480</v>
      </c>
      <c r="G14" s="5">
        <v>60</v>
      </c>
      <c r="H14" s="5">
        <v>16</v>
      </c>
      <c r="I14" s="5">
        <v>9</v>
      </c>
      <c r="J14" s="4">
        <v>1045</v>
      </c>
      <c r="K14" s="5">
        <v>13</v>
      </c>
      <c r="L14" s="4">
        <v>1195</v>
      </c>
      <c r="U14" s="8"/>
      <c r="V14" s="8"/>
      <c r="W14" s="8"/>
      <c r="X14" s="8"/>
    </row>
    <row r="15" spans="1:24" ht="23.25" thickBot="1">
      <c r="A15" s="3"/>
      <c r="B15" s="3" t="s">
        <v>5615</v>
      </c>
      <c r="C15" s="4">
        <v>1549</v>
      </c>
      <c r="D15" s="5">
        <v>795</v>
      </c>
      <c r="E15" s="5">
        <v>350</v>
      </c>
      <c r="F15" s="5">
        <v>350</v>
      </c>
      <c r="G15" s="5">
        <v>56</v>
      </c>
      <c r="H15" s="5">
        <v>14</v>
      </c>
      <c r="I15" s="5">
        <v>6</v>
      </c>
      <c r="J15" s="5">
        <v>776</v>
      </c>
      <c r="K15" s="5">
        <v>19</v>
      </c>
      <c r="L15" s="5">
        <v>754</v>
      </c>
      <c r="U15" s="8"/>
      <c r="V15" s="8"/>
      <c r="W15" s="8"/>
      <c r="X15" s="8"/>
    </row>
    <row r="16" spans="1:24" ht="17.25" thickBot="1">
      <c r="A16" s="3" t="s">
        <v>5614</v>
      </c>
      <c r="B16" s="3" t="s">
        <v>36</v>
      </c>
      <c r="C16" s="4">
        <v>24389</v>
      </c>
      <c r="D16" s="4">
        <v>16067</v>
      </c>
      <c r="E16" s="4">
        <v>8774</v>
      </c>
      <c r="F16" s="4">
        <v>5967</v>
      </c>
      <c r="G16" s="5">
        <v>958</v>
      </c>
      <c r="H16" s="5">
        <v>145</v>
      </c>
      <c r="I16" s="5">
        <v>80</v>
      </c>
      <c r="J16" s="4">
        <v>15924</v>
      </c>
      <c r="K16" s="5">
        <v>143</v>
      </c>
      <c r="L16" s="4">
        <v>8322</v>
      </c>
    </row>
    <row r="17" spans="1:12" ht="23.25" thickBot="1">
      <c r="A17" s="3"/>
      <c r="B17" s="3" t="s">
        <v>37</v>
      </c>
      <c r="C17" s="4">
        <v>4598</v>
      </c>
      <c r="D17" s="4">
        <v>4598</v>
      </c>
      <c r="E17" s="4">
        <v>2843</v>
      </c>
      <c r="F17" s="4">
        <v>1425</v>
      </c>
      <c r="G17" s="5">
        <v>245</v>
      </c>
      <c r="H17" s="5">
        <v>46</v>
      </c>
      <c r="I17" s="5">
        <v>11</v>
      </c>
      <c r="J17" s="4">
        <v>4570</v>
      </c>
      <c r="K17" s="5">
        <v>28</v>
      </c>
      <c r="L17" s="5">
        <v>0</v>
      </c>
    </row>
    <row r="18" spans="1:12" ht="23.25" thickBot="1">
      <c r="A18" s="3"/>
      <c r="B18" s="3" t="s">
        <v>5613</v>
      </c>
      <c r="C18" s="4">
        <v>2940</v>
      </c>
      <c r="D18" s="4">
        <v>1567</v>
      </c>
      <c r="E18" s="5">
        <v>798</v>
      </c>
      <c r="F18" s="5">
        <v>613</v>
      </c>
      <c r="G18" s="5">
        <v>111</v>
      </c>
      <c r="H18" s="5">
        <v>25</v>
      </c>
      <c r="I18" s="5">
        <v>9</v>
      </c>
      <c r="J18" s="4">
        <v>1556</v>
      </c>
      <c r="K18" s="5">
        <v>11</v>
      </c>
      <c r="L18" s="4">
        <v>1373</v>
      </c>
    </row>
    <row r="19" spans="1:12" ht="23.25" thickBot="1">
      <c r="A19" s="3"/>
      <c r="B19" s="3" t="s">
        <v>5612</v>
      </c>
      <c r="C19" s="4">
        <v>2438</v>
      </c>
      <c r="D19" s="4">
        <v>1478</v>
      </c>
      <c r="E19" s="5">
        <v>804</v>
      </c>
      <c r="F19" s="5">
        <v>549</v>
      </c>
      <c r="G19" s="5">
        <v>93</v>
      </c>
      <c r="H19" s="5">
        <v>8</v>
      </c>
      <c r="I19" s="5">
        <v>9</v>
      </c>
      <c r="J19" s="4">
        <v>1463</v>
      </c>
      <c r="K19" s="5">
        <v>15</v>
      </c>
      <c r="L19" s="5">
        <v>960</v>
      </c>
    </row>
    <row r="20" spans="1:12" ht="23.25" thickBot="1">
      <c r="A20" s="3"/>
      <c r="B20" s="3" t="s">
        <v>5611</v>
      </c>
      <c r="C20" s="4">
        <v>3831</v>
      </c>
      <c r="D20" s="4">
        <v>2204</v>
      </c>
      <c r="E20" s="4">
        <v>1068</v>
      </c>
      <c r="F20" s="5">
        <v>956</v>
      </c>
      <c r="G20" s="5">
        <v>131</v>
      </c>
      <c r="H20" s="5">
        <v>15</v>
      </c>
      <c r="I20" s="5">
        <v>13</v>
      </c>
      <c r="J20" s="4">
        <v>2183</v>
      </c>
      <c r="K20" s="5">
        <v>21</v>
      </c>
      <c r="L20" s="4">
        <v>1627</v>
      </c>
    </row>
    <row r="21" spans="1:12" ht="23.25" thickBot="1">
      <c r="A21" s="3"/>
      <c r="B21" s="3" t="s">
        <v>5610</v>
      </c>
      <c r="C21" s="4">
        <v>3503</v>
      </c>
      <c r="D21" s="4">
        <v>2096</v>
      </c>
      <c r="E21" s="4">
        <v>1023</v>
      </c>
      <c r="F21" s="5">
        <v>891</v>
      </c>
      <c r="G21" s="5">
        <v>127</v>
      </c>
      <c r="H21" s="5">
        <v>20</v>
      </c>
      <c r="I21" s="5">
        <v>10</v>
      </c>
      <c r="J21" s="4">
        <v>2071</v>
      </c>
      <c r="K21" s="5">
        <v>25</v>
      </c>
      <c r="L21" s="4">
        <v>1407</v>
      </c>
    </row>
    <row r="22" spans="1:12" ht="23.25" thickBot="1">
      <c r="A22" s="3"/>
      <c r="B22" s="3" t="s">
        <v>5609</v>
      </c>
      <c r="C22" s="4">
        <v>3509</v>
      </c>
      <c r="D22" s="4">
        <v>1998</v>
      </c>
      <c r="E22" s="4">
        <v>1071</v>
      </c>
      <c r="F22" s="5">
        <v>753</v>
      </c>
      <c r="G22" s="5">
        <v>126</v>
      </c>
      <c r="H22" s="5">
        <v>12</v>
      </c>
      <c r="I22" s="5">
        <v>16</v>
      </c>
      <c r="J22" s="4">
        <v>1978</v>
      </c>
      <c r="K22" s="5">
        <v>20</v>
      </c>
      <c r="L22" s="4">
        <v>1511</v>
      </c>
    </row>
    <row r="23" spans="1:12" ht="23.25" thickBot="1">
      <c r="A23" s="3"/>
      <c r="B23" s="3" t="s">
        <v>5608</v>
      </c>
      <c r="C23" s="4">
        <v>3570</v>
      </c>
      <c r="D23" s="4">
        <v>2126</v>
      </c>
      <c r="E23" s="4">
        <v>1167</v>
      </c>
      <c r="F23" s="5">
        <v>780</v>
      </c>
      <c r="G23" s="5">
        <v>125</v>
      </c>
      <c r="H23" s="5">
        <v>19</v>
      </c>
      <c r="I23" s="5">
        <v>12</v>
      </c>
      <c r="J23" s="4">
        <v>2103</v>
      </c>
      <c r="K23" s="5">
        <v>23</v>
      </c>
      <c r="L23" s="4">
        <v>1444</v>
      </c>
    </row>
    <row r="24" spans="1:12" ht="17.25" thickBot="1">
      <c r="A24" s="3" t="s">
        <v>5607</v>
      </c>
      <c r="B24" s="3" t="s">
        <v>36</v>
      </c>
      <c r="C24" s="4">
        <v>6427</v>
      </c>
      <c r="D24" s="4">
        <v>3320</v>
      </c>
      <c r="E24" s="4">
        <v>1745</v>
      </c>
      <c r="F24" s="4">
        <v>1298</v>
      </c>
      <c r="G24" s="5">
        <v>161</v>
      </c>
      <c r="H24" s="5">
        <v>31</v>
      </c>
      <c r="I24" s="5">
        <v>32</v>
      </c>
      <c r="J24" s="4">
        <v>3267</v>
      </c>
      <c r="K24" s="5">
        <v>53</v>
      </c>
      <c r="L24" s="4">
        <v>3107</v>
      </c>
    </row>
    <row r="25" spans="1:12" ht="23.25" thickBot="1">
      <c r="A25" s="3"/>
      <c r="B25" s="3" t="s">
        <v>37</v>
      </c>
      <c r="C25" s="4">
        <v>1444</v>
      </c>
      <c r="D25" s="4">
        <v>1444</v>
      </c>
      <c r="E25" s="5">
        <v>829</v>
      </c>
      <c r="F25" s="5">
        <v>515</v>
      </c>
      <c r="G25" s="5">
        <v>67</v>
      </c>
      <c r="H25" s="5">
        <v>9</v>
      </c>
      <c r="I25" s="5">
        <v>8</v>
      </c>
      <c r="J25" s="4">
        <v>1428</v>
      </c>
      <c r="K25" s="5">
        <v>16</v>
      </c>
      <c r="L25" s="5">
        <v>0</v>
      </c>
    </row>
    <row r="26" spans="1:12" ht="23.25" thickBot="1">
      <c r="A26" s="3"/>
      <c r="B26" s="3" t="s">
        <v>5606</v>
      </c>
      <c r="C26" s="4">
        <v>2491</v>
      </c>
      <c r="D26" s="5">
        <v>881</v>
      </c>
      <c r="E26" s="5">
        <v>428</v>
      </c>
      <c r="F26" s="5">
        <v>378</v>
      </c>
      <c r="G26" s="5">
        <v>37</v>
      </c>
      <c r="H26" s="5">
        <v>8</v>
      </c>
      <c r="I26" s="5">
        <v>9</v>
      </c>
      <c r="J26" s="5">
        <v>860</v>
      </c>
      <c r="K26" s="5">
        <v>21</v>
      </c>
      <c r="L26" s="4">
        <v>1610</v>
      </c>
    </row>
    <row r="27" spans="1:12" ht="23.25" thickBot="1">
      <c r="A27" s="3"/>
      <c r="B27" s="3" t="s">
        <v>5605</v>
      </c>
      <c r="C27" s="4">
        <v>2492</v>
      </c>
      <c r="D27" s="5">
        <v>995</v>
      </c>
      <c r="E27" s="5">
        <v>488</v>
      </c>
      <c r="F27" s="5">
        <v>405</v>
      </c>
      <c r="G27" s="5">
        <v>57</v>
      </c>
      <c r="H27" s="5">
        <v>14</v>
      </c>
      <c r="I27" s="5">
        <v>15</v>
      </c>
      <c r="J27" s="5">
        <v>979</v>
      </c>
      <c r="K27" s="5">
        <v>16</v>
      </c>
      <c r="L27" s="4">
        <v>1497</v>
      </c>
    </row>
    <row r="28" spans="1:12" ht="17.25" thickBot="1">
      <c r="A28" s="3" t="s">
        <v>5604</v>
      </c>
      <c r="B28" s="3" t="s">
        <v>36</v>
      </c>
      <c r="C28" s="4">
        <v>26236</v>
      </c>
      <c r="D28" s="4">
        <v>15475</v>
      </c>
      <c r="E28" s="4">
        <v>8223</v>
      </c>
      <c r="F28" s="4">
        <v>5864</v>
      </c>
      <c r="G28" s="5">
        <v>898</v>
      </c>
      <c r="H28" s="5">
        <v>173</v>
      </c>
      <c r="I28" s="5">
        <v>143</v>
      </c>
      <c r="J28" s="4">
        <v>15301</v>
      </c>
      <c r="K28" s="5">
        <v>174</v>
      </c>
      <c r="L28" s="4">
        <v>10761</v>
      </c>
    </row>
    <row r="29" spans="1:12" ht="23.25" thickBot="1">
      <c r="A29" s="3"/>
      <c r="B29" s="3" t="s">
        <v>37</v>
      </c>
      <c r="C29" s="4">
        <v>3614</v>
      </c>
      <c r="D29" s="4">
        <v>3614</v>
      </c>
      <c r="E29" s="4">
        <v>2135</v>
      </c>
      <c r="F29" s="4">
        <v>1204</v>
      </c>
      <c r="G29" s="5">
        <v>186</v>
      </c>
      <c r="H29" s="5">
        <v>36</v>
      </c>
      <c r="I29" s="5">
        <v>25</v>
      </c>
      <c r="J29" s="4">
        <v>3586</v>
      </c>
      <c r="K29" s="5">
        <v>28</v>
      </c>
      <c r="L29" s="5">
        <v>0</v>
      </c>
    </row>
    <row r="30" spans="1:12" ht="23.25" thickBot="1">
      <c r="A30" s="3"/>
      <c r="B30" s="3" t="s">
        <v>5603</v>
      </c>
      <c r="C30" s="4">
        <v>3465</v>
      </c>
      <c r="D30" s="4">
        <v>1257</v>
      </c>
      <c r="E30" s="5">
        <v>602</v>
      </c>
      <c r="F30" s="5">
        <v>515</v>
      </c>
      <c r="G30" s="5">
        <v>75</v>
      </c>
      <c r="H30" s="5">
        <v>24</v>
      </c>
      <c r="I30" s="5">
        <v>22</v>
      </c>
      <c r="J30" s="4">
        <v>1238</v>
      </c>
      <c r="K30" s="5">
        <v>19</v>
      </c>
      <c r="L30" s="4">
        <v>2208</v>
      </c>
    </row>
    <row r="31" spans="1:12" ht="23.25" thickBot="1">
      <c r="A31" s="3"/>
      <c r="B31" s="3" t="s">
        <v>5602</v>
      </c>
      <c r="C31" s="4">
        <v>3492</v>
      </c>
      <c r="D31" s="4">
        <v>1722</v>
      </c>
      <c r="E31" s="5">
        <v>853</v>
      </c>
      <c r="F31" s="5">
        <v>692</v>
      </c>
      <c r="G31" s="5">
        <v>129</v>
      </c>
      <c r="H31" s="5">
        <v>15</v>
      </c>
      <c r="I31" s="5">
        <v>16</v>
      </c>
      <c r="J31" s="4">
        <v>1705</v>
      </c>
      <c r="K31" s="5">
        <v>17</v>
      </c>
      <c r="L31" s="4">
        <v>1770</v>
      </c>
    </row>
    <row r="32" spans="1:12" ht="23.25" thickBot="1">
      <c r="A32" s="3"/>
      <c r="B32" s="3" t="s">
        <v>5601</v>
      </c>
      <c r="C32" s="4">
        <v>2530</v>
      </c>
      <c r="D32" s="4">
        <v>1507</v>
      </c>
      <c r="E32" s="5">
        <v>717</v>
      </c>
      <c r="F32" s="5">
        <v>642</v>
      </c>
      <c r="G32" s="5">
        <v>98</v>
      </c>
      <c r="H32" s="5">
        <v>21</v>
      </c>
      <c r="I32" s="5">
        <v>14</v>
      </c>
      <c r="J32" s="4">
        <v>1492</v>
      </c>
      <c r="K32" s="5">
        <v>15</v>
      </c>
      <c r="L32" s="4">
        <v>1023</v>
      </c>
    </row>
    <row r="33" spans="1:12" ht="23.25" thickBot="1">
      <c r="A33" s="3"/>
      <c r="B33" s="3" t="s">
        <v>5600</v>
      </c>
      <c r="C33" s="4">
        <v>2577</v>
      </c>
      <c r="D33" s="4">
        <v>1542</v>
      </c>
      <c r="E33" s="5">
        <v>865</v>
      </c>
      <c r="F33" s="5">
        <v>548</v>
      </c>
      <c r="G33" s="5">
        <v>90</v>
      </c>
      <c r="H33" s="5">
        <v>13</v>
      </c>
      <c r="I33" s="5">
        <v>10</v>
      </c>
      <c r="J33" s="4">
        <v>1526</v>
      </c>
      <c r="K33" s="5">
        <v>16</v>
      </c>
      <c r="L33" s="4">
        <v>1035</v>
      </c>
    </row>
    <row r="34" spans="1:12" ht="23.25" thickBot="1">
      <c r="A34" s="3"/>
      <c r="B34" s="3" t="s">
        <v>5599</v>
      </c>
      <c r="C34" s="4">
        <v>2577</v>
      </c>
      <c r="D34" s="4">
        <v>1602</v>
      </c>
      <c r="E34" s="5">
        <v>887</v>
      </c>
      <c r="F34" s="5">
        <v>585</v>
      </c>
      <c r="G34" s="5">
        <v>85</v>
      </c>
      <c r="H34" s="5">
        <v>20</v>
      </c>
      <c r="I34" s="5">
        <v>8</v>
      </c>
      <c r="J34" s="4">
        <v>1585</v>
      </c>
      <c r="K34" s="5">
        <v>17</v>
      </c>
      <c r="L34" s="5">
        <v>975</v>
      </c>
    </row>
    <row r="35" spans="1:12" ht="23.25" thickBot="1">
      <c r="A35" s="3"/>
      <c r="B35" s="3" t="s">
        <v>5598</v>
      </c>
      <c r="C35" s="4">
        <v>2699</v>
      </c>
      <c r="D35" s="4">
        <v>1550</v>
      </c>
      <c r="E35" s="5">
        <v>818</v>
      </c>
      <c r="F35" s="5">
        <v>585</v>
      </c>
      <c r="G35" s="5">
        <v>96</v>
      </c>
      <c r="H35" s="5">
        <v>21</v>
      </c>
      <c r="I35" s="5">
        <v>15</v>
      </c>
      <c r="J35" s="4">
        <v>1535</v>
      </c>
      <c r="K35" s="5">
        <v>15</v>
      </c>
      <c r="L35" s="4">
        <v>1149</v>
      </c>
    </row>
    <row r="36" spans="1:12" ht="23.25" thickBot="1">
      <c r="A36" s="3"/>
      <c r="B36" s="3" t="s">
        <v>5597</v>
      </c>
      <c r="C36" s="4">
        <v>2725</v>
      </c>
      <c r="D36" s="4">
        <v>1450</v>
      </c>
      <c r="E36" s="5">
        <v>772</v>
      </c>
      <c r="F36" s="5">
        <v>553</v>
      </c>
      <c r="G36" s="5">
        <v>73</v>
      </c>
      <c r="H36" s="5">
        <v>8</v>
      </c>
      <c r="I36" s="5">
        <v>20</v>
      </c>
      <c r="J36" s="4">
        <v>1426</v>
      </c>
      <c r="K36" s="5">
        <v>24</v>
      </c>
      <c r="L36" s="4">
        <v>1275</v>
      </c>
    </row>
    <row r="37" spans="1:12" ht="23.25" thickBot="1">
      <c r="A37" s="3"/>
      <c r="B37" s="3" t="s">
        <v>5596</v>
      </c>
      <c r="C37" s="4">
        <v>2557</v>
      </c>
      <c r="D37" s="4">
        <v>1231</v>
      </c>
      <c r="E37" s="5">
        <v>574</v>
      </c>
      <c r="F37" s="5">
        <v>540</v>
      </c>
      <c r="G37" s="5">
        <v>66</v>
      </c>
      <c r="H37" s="5">
        <v>15</v>
      </c>
      <c r="I37" s="5">
        <v>13</v>
      </c>
      <c r="J37" s="4">
        <v>1208</v>
      </c>
      <c r="K37" s="5">
        <v>23</v>
      </c>
      <c r="L37" s="4">
        <v>1326</v>
      </c>
    </row>
    <row r="38" spans="1:12" ht="17.25" thickBot="1">
      <c r="A38" s="3" t="s">
        <v>5595</v>
      </c>
      <c r="B38" s="3" t="s">
        <v>36</v>
      </c>
      <c r="C38" s="4">
        <v>14286</v>
      </c>
      <c r="D38" s="4">
        <v>8299</v>
      </c>
      <c r="E38" s="4">
        <v>4588</v>
      </c>
      <c r="F38" s="4">
        <v>2985</v>
      </c>
      <c r="G38" s="5">
        <v>451</v>
      </c>
      <c r="H38" s="5">
        <v>98</v>
      </c>
      <c r="I38" s="5">
        <v>79</v>
      </c>
      <c r="J38" s="4">
        <v>8201</v>
      </c>
      <c r="K38" s="5">
        <v>98</v>
      </c>
      <c r="L38" s="4">
        <v>5987</v>
      </c>
    </row>
    <row r="39" spans="1:12" ht="23.25" thickBot="1">
      <c r="A39" s="3"/>
      <c r="B39" s="3" t="s">
        <v>37</v>
      </c>
      <c r="C39" s="4">
        <v>2997</v>
      </c>
      <c r="D39" s="4">
        <v>2996</v>
      </c>
      <c r="E39" s="4">
        <v>1839</v>
      </c>
      <c r="F39" s="5">
        <v>959</v>
      </c>
      <c r="G39" s="5">
        <v>131</v>
      </c>
      <c r="H39" s="5">
        <v>30</v>
      </c>
      <c r="I39" s="5">
        <v>14</v>
      </c>
      <c r="J39" s="4">
        <v>2973</v>
      </c>
      <c r="K39" s="5">
        <v>23</v>
      </c>
      <c r="L39" s="5">
        <v>1</v>
      </c>
    </row>
    <row r="40" spans="1:12" ht="23.25" thickBot="1">
      <c r="A40" s="3"/>
      <c r="B40" s="3" t="s">
        <v>5594</v>
      </c>
      <c r="C40" s="4">
        <v>2133</v>
      </c>
      <c r="D40" s="5">
        <v>870</v>
      </c>
      <c r="E40" s="5">
        <v>431</v>
      </c>
      <c r="F40" s="5">
        <v>347</v>
      </c>
      <c r="G40" s="5">
        <v>52</v>
      </c>
      <c r="H40" s="5">
        <v>16</v>
      </c>
      <c r="I40" s="5">
        <v>12</v>
      </c>
      <c r="J40" s="5">
        <v>858</v>
      </c>
      <c r="K40" s="5">
        <v>12</v>
      </c>
      <c r="L40" s="4">
        <v>1263</v>
      </c>
    </row>
    <row r="41" spans="1:12" ht="23.25" thickBot="1">
      <c r="A41" s="3"/>
      <c r="B41" s="3" t="s">
        <v>5593</v>
      </c>
      <c r="C41" s="4">
        <v>3450</v>
      </c>
      <c r="D41" s="4">
        <v>1600</v>
      </c>
      <c r="E41" s="5">
        <v>825</v>
      </c>
      <c r="F41" s="5">
        <v>626</v>
      </c>
      <c r="G41" s="5">
        <v>90</v>
      </c>
      <c r="H41" s="5">
        <v>18</v>
      </c>
      <c r="I41" s="5">
        <v>18</v>
      </c>
      <c r="J41" s="4">
        <v>1577</v>
      </c>
      <c r="K41" s="5">
        <v>23</v>
      </c>
      <c r="L41" s="4">
        <v>1850</v>
      </c>
    </row>
    <row r="42" spans="1:12" ht="23.25" thickBot="1">
      <c r="A42" s="3"/>
      <c r="B42" s="3" t="s">
        <v>5592</v>
      </c>
      <c r="C42" s="4">
        <v>2985</v>
      </c>
      <c r="D42" s="4">
        <v>1432</v>
      </c>
      <c r="E42" s="5">
        <v>735</v>
      </c>
      <c r="F42" s="5">
        <v>546</v>
      </c>
      <c r="G42" s="5">
        <v>103</v>
      </c>
      <c r="H42" s="5">
        <v>14</v>
      </c>
      <c r="I42" s="5">
        <v>10</v>
      </c>
      <c r="J42" s="4">
        <v>1408</v>
      </c>
      <c r="K42" s="5">
        <v>24</v>
      </c>
      <c r="L42" s="4">
        <v>1553</v>
      </c>
    </row>
    <row r="43" spans="1:12" ht="23.25" thickBot="1">
      <c r="A43" s="3"/>
      <c r="B43" s="3" t="s">
        <v>5591</v>
      </c>
      <c r="C43" s="4">
        <v>2721</v>
      </c>
      <c r="D43" s="4">
        <v>1401</v>
      </c>
      <c r="E43" s="5">
        <v>758</v>
      </c>
      <c r="F43" s="5">
        <v>507</v>
      </c>
      <c r="G43" s="5">
        <v>75</v>
      </c>
      <c r="H43" s="5">
        <v>20</v>
      </c>
      <c r="I43" s="5">
        <v>25</v>
      </c>
      <c r="J43" s="4">
        <v>1385</v>
      </c>
      <c r="K43" s="5">
        <v>16</v>
      </c>
      <c r="L43" s="4">
        <v>1320</v>
      </c>
    </row>
    <row r="44" spans="1:12" ht="17.25" thickBot="1">
      <c r="A44" s="3" t="s">
        <v>5590</v>
      </c>
      <c r="B44" s="3" t="s">
        <v>36</v>
      </c>
      <c r="C44" s="4">
        <v>16426</v>
      </c>
      <c r="D44" s="4">
        <v>10554</v>
      </c>
      <c r="E44" s="4">
        <v>5546</v>
      </c>
      <c r="F44" s="4">
        <v>4100</v>
      </c>
      <c r="G44" s="5">
        <v>611</v>
      </c>
      <c r="H44" s="5">
        <v>76</v>
      </c>
      <c r="I44" s="5">
        <v>92</v>
      </c>
      <c r="J44" s="4">
        <v>10425</v>
      </c>
      <c r="K44" s="5">
        <v>129</v>
      </c>
      <c r="L44" s="4">
        <v>5872</v>
      </c>
    </row>
    <row r="45" spans="1:12" ht="23.25" thickBot="1">
      <c r="A45" s="3"/>
      <c r="B45" s="3" t="s">
        <v>37</v>
      </c>
      <c r="C45" s="4">
        <v>4212</v>
      </c>
      <c r="D45" s="4">
        <v>4212</v>
      </c>
      <c r="E45" s="4">
        <v>2444</v>
      </c>
      <c r="F45" s="4">
        <v>1479</v>
      </c>
      <c r="G45" s="5">
        <v>208</v>
      </c>
      <c r="H45" s="5">
        <v>25</v>
      </c>
      <c r="I45" s="5">
        <v>20</v>
      </c>
      <c r="J45" s="4">
        <v>4176</v>
      </c>
      <c r="K45" s="5">
        <v>36</v>
      </c>
      <c r="L45" s="5">
        <v>0</v>
      </c>
    </row>
    <row r="46" spans="1:12" ht="23.25" thickBot="1">
      <c r="A46" s="3"/>
      <c r="B46" s="3" t="s">
        <v>5589</v>
      </c>
      <c r="C46" s="4">
        <v>3580</v>
      </c>
      <c r="D46" s="4">
        <v>1796</v>
      </c>
      <c r="E46" s="5">
        <v>855</v>
      </c>
      <c r="F46" s="5">
        <v>782</v>
      </c>
      <c r="G46" s="5">
        <v>118</v>
      </c>
      <c r="H46" s="5">
        <v>9</v>
      </c>
      <c r="I46" s="5">
        <v>12</v>
      </c>
      <c r="J46" s="4">
        <v>1776</v>
      </c>
      <c r="K46" s="5">
        <v>20</v>
      </c>
      <c r="L46" s="4">
        <v>1784</v>
      </c>
    </row>
    <row r="47" spans="1:12" ht="23.25" thickBot="1">
      <c r="A47" s="3"/>
      <c r="B47" s="3" t="s">
        <v>5588</v>
      </c>
      <c r="C47" s="4">
        <v>2663</v>
      </c>
      <c r="D47" s="4">
        <v>1326</v>
      </c>
      <c r="E47" s="5">
        <v>714</v>
      </c>
      <c r="F47" s="5">
        <v>472</v>
      </c>
      <c r="G47" s="5">
        <v>91</v>
      </c>
      <c r="H47" s="5">
        <v>6</v>
      </c>
      <c r="I47" s="5">
        <v>23</v>
      </c>
      <c r="J47" s="4">
        <v>1306</v>
      </c>
      <c r="K47" s="5">
        <v>20</v>
      </c>
      <c r="L47" s="4">
        <v>1337</v>
      </c>
    </row>
    <row r="48" spans="1:12" ht="23.25" thickBot="1">
      <c r="A48" s="3"/>
      <c r="B48" s="3" t="s">
        <v>5587</v>
      </c>
      <c r="C48" s="4">
        <v>2548</v>
      </c>
      <c r="D48" s="4">
        <v>1348</v>
      </c>
      <c r="E48" s="5">
        <v>633</v>
      </c>
      <c r="F48" s="5">
        <v>570</v>
      </c>
      <c r="G48" s="5">
        <v>85</v>
      </c>
      <c r="H48" s="5">
        <v>13</v>
      </c>
      <c r="I48" s="5">
        <v>20</v>
      </c>
      <c r="J48" s="4">
        <v>1321</v>
      </c>
      <c r="K48" s="5">
        <v>27</v>
      </c>
      <c r="L48" s="4">
        <v>1200</v>
      </c>
    </row>
    <row r="49" spans="1:12" ht="23.25" thickBot="1">
      <c r="A49" s="3"/>
      <c r="B49" s="3" t="s">
        <v>5586</v>
      </c>
      <c r="C49" s="4">
        <v>3423</v>
      </c>
      <c r="D49" s="4">
        <v>1872</v>
      </c>
      <c r="E49" s="5">
        <v>900</v>
      </c>
      <c r="F49" s="5">
        <v>797</v>
      </c>
      <c r="G49" s="5">
        <v>109</v>
      </c>
      <c r="H49" s="5">
        <v>23</v>
      </c>
      <c r="I49" s="5">
        <v>17</v>
      </c>
      <c r="J49" s="4">
        <v>1846</v>
      </c>
      <c r="K49" s="5">
        <v>26</v>
      </c>
      <c r="L49" s="4">
        <v>1551</v>
      </c>
    </row>
    <row r="50" spans="1:12" ht="17.25" thickBot="1">
      <c r="A50" s="3" t="s">
        <v>5585</v>
      </c>
      <c r="B50" s="3" t="s">
        <v>36</v>
      </c>
      <c r="C50" s="4">
        <v>28160</v>
      </c>
      <c r="D50" s="4">
        <v>17001</v>
      </c>
      <c r="E50" s="4">
        <v>9692</v>
      </c>
      <c r="F50" s="4">
        <v>5882</v>
      </c>
      <c r="G50" s="5">
        <v>932</v>
      </c>
      <c r="H50" s="5">
        <v>160</v>
      </c>
      <c r="I50" s="5">
        <v>135</v>
      </c>
      <c r="J50" s="4">
        <v>16801</v>
      </c>
      <c r="K50" s="5">
        <v>200</v>
      </c>
      <c r="L50" s="4">
        <v>11159</v>
      </c>
    </row>
    <row r="51" spans="1:12" ht="23.25" thickBot="1">
      <c r="A51" s="3"/>
      <c r="B51" s="3" t="s">
        <v>37</v>
      </c>
      <c r="C51" s="4">
        <v>5198</v>
      </c>
      <c r="D51" s="4">
        <v>5197</v>
      </c>
      <c r="E51" s="4">
        <v>3317</v>
      </c>
      <c r="F51" s="4">
        <v>1534</v>
      </c>
      <c r="G51" s="5">
        <v>235</v>
      </c>
      <c r="H51" s="5">
        <v>40</v>
      </c>
      <c r="I51" s="5">
        <v>28</v>
      </c>
      <c r="J51" s="4">
        <v>5154</v>
      </c>
      <c r="K51" s="5">
        <v>43</v>
      </c>
      <c r="L51" s="5">
        <v>1</v>
      </c>
    </row>
    <row r="52" spans="1:12" ht="23.25" thickBot="1">
      <c r="A52" s="3"/>
      <c r="B52" s="3" t="s">
        <v>5584</v>
      </c>
      <c r="C52" s="4">
        <v>3269</v>
      </c>
      <c r="D52" s="4">
        <v>1520</v>
      </c>
      <c r="E52" s="5">
        <v>796</v>
      </c>
      <c r="F52" s="5">
        <v>574</v>
      </c>
      <c r="G52" s="5">
        <v>107</v>
      </c>
      <c r="H52" s="5">
        <v>14</v>
      </c>
      <c r="I52" s="5">
        <v>15</v>
      </c>
      <c r="J52" s="4">
        <v>1506</v>
      </c>
      <c r="K52" s="5">
        <v>14</v>
      </c>
      <c r="L52" s="4">
        <v>1749</v>
      </c>
    </row>
    <row r="53" spans="1:12" ht="23.25" thickBot="1">
      <c r="A53" s="3"/>
      <c r="B53" s="3" t="s">
        <v>5583</v>
      </c>
      <c r="C53" s="4">
        <v>2781</v>
      </c>
      <c r="D53" s="4">
        <v>1473</v>
      </c>
      <c r="E53" s="5">
        <v>715</v>
      </c>
      <c r="F53" s="5">
        <v>616</v>
      </c>
      <c r="G53" s="5">
        <v>103</v>
      </c>
      <c r="H53" s="5">
        <v>12</v>
      </c>
      <c r="I53" s="5">
        <v>11</v>
      </c>
      <c r="J53" s="4">
        <v>1457</v>
      </c>
      <c r="K53" s="5">
        <v>16</v>
      </c>
      <c r="L53" s="4">
        <v>1308</v>
      </c>
    </row>
    <row r="54" spans="1:12" ht="23.25" thickBot="1">
      <c r="A54" s="3"/>
      <c r="B54" s="3" t="s">
        <v>5582</v>
      </c>
      <c r="C54" s="4">
        <v>2906</v>
      </c>
      <c r="D54" s="4">
        <v>1317</v>
      </c>
      <c r="E54" s="5">
        <v>673</v>
      </c>
      <c r="F54" s="5">
        <v>511</v>
      </c>
      <c r="G54" s="5">
        <v>76</v>
      </c>
      <c r="H54" s="5">
        <v>19</v>
      </c>
      <c r="I54" s="5">
        <v>16</v>
      </c>
      <c r="J54" s="4">
        <v>1295</v>
      </c>
      <c r="K54" s="5">
        <v>22</v>
      </c>
      <c r="L54" s="4">
        <v>1589</v>
      </c>
    </row>
    <row r="55" spans="1:12" ht="23.25" thickBot="1">
      <c r="A55" s="3"/>
      <c r="B55" s="3" t="s">
        <v>5581</v>
      </c>
      <c r="C55" s="4">
        <v>2256</v>
      </c>
      <c r="D55" s="4">
        <v>1103</v>
      </c>
      <c r="E55" s="5">
        <v>621</v>
      </c>
      <c r="F55" s="5">
        <v>384</v>
      </c>
      <c r="G55" s="5">
        <v>56</v>
      </c>
      <c r="H55" s="5">
        <v>10</v>
      </c>
      <c r="I55" s="5">
        <v>10</v>
      </c>
      <c r="J55" s="4">
        <v>1081</v>
      </c>
      <c r="K55" s="5">
        <v>22</v>
      </c>
      <c r="L55" s="4">
        <v>1153</v>
      </c>
    </row>
    <row r="56" spans="1:12" ht="23.25" thickBot="1">
      <c r="A56" s="3"/>
      <c r="B56" s="3" t="s">
        <v>5580</v>
      </c>
      <c r="C56" s="4">
        <v>2180</v>
      </c>
      <c r="D56" s="4">
        <v>1114</v>
      </c>
      <c r="E56" s="5">
        <v>485</v>
      </c>
      <c r="F56" s="5">
        <v>505</v>
      </c>
      <c r="G56" s="5">
        <v>53</v>
      </c>
      <c r="H56" s="5">
        <v>18</v>
      </c>
      <c r="I56" s="5">
        <v>20</v>
      </c>
      <c r="J56" s="4">
        <v>1081</v>
      </c>
      <c r="K56" s="5">
        <v>33</v>
      </c>
      <c r="L56" s="4">
        <v>1066</v>
      </c>
    </row>
    <row r="57" spans="1:12" ht="23.25" thickBot="1">
      <c r="A57" s="3"/>
      <c r="B57" s="3" t="s">
        <v>5579</v>
      </c>
      <c r="C57" s="4">
        <v>4908</v>
      </c>
      <c r="D57" s="4">
        <v>2737</v>
      </c>
      <c r="E57" s="4">
        <v>1515</v>
      </c>
      <c r="F57" s="4">
        <v>1004</v>
      </c>
      <c r="G57" s="5">
        <v>146</v>
      </c>
      <c r="H57" s="5">
        <v>21</v>
      </c>
      <c r="I57" s="5">
        <v>24</v>
      </c>
      <c r="J57" s="4">
        <v>2710</v>
      </c>
      <c r="K57" s="5">
        <v>27</v>
      </c>
      <c r="L57" s="4">
        <v>2171</v>
      </c>
    </row>
    <row r="58" spans="1:12" ht="23.25" thickBot="1">
      <c r="A58" s="3"/>
      <c r="B58" s="3" t="s">
        <v>5578</v>
      </c>
      <c r="C58" s="4">
        <v>4662</v>
      </c>
      <c r="D58" s="4">
        <v>2540</v>
      </c>
      <c r="E58" s="4">
        <v>1570</v>
      </c>
      <c r="F58" s="5">
        <v>754</v>
      </c>
      <c r="G58" s="5">
        <v>156</v>
      </c>
      <c r="H58" s="5">
        <v>26</v>
      </c>
      <c r="I58" s="5">
        <v>11</v>
      </c>
      <c r="J58" s="4">
        <v>2517</v>
      </c>
      <c r="K58" s="5">
        <v>23</v>
      </c>
      <c r="L58" s="4">
        <v>2122</v>
      </c>
    </row>
    <row r="59" spans="1:12" ht="17.25" thickBot="1">
      <c r="A59" s="3" t="s">
        <v>5577</v>
      </c>
      <c r="B59" s="3" t="s">
        <v>36</v>
      </c>
      <c r="C59" s="4">
        <v>22430</v>
      </c>
      <c r="D59" s="4">
        <v>15761</v>
      </c>
      <c r="E59" s="4">
        <v>8757</v>
      </c>
      <c r="F59" s="4">
        <v>5381</v>
      </c>
      <c r="G59" s="4">
        <v>1339</v>
      </c>
      <c r="H59" s="5">
        <v>99</v>
      </c>
      <c r="I59" s="5">
        <v>59</v>
      </c>
      <c r="J59" s="4">
        <v>15635</v>
      </c>
      <c r="K59" s="5">
        <v>126</v>
      </c>
      <c r="L59" s="4">
        <v>6669</v>
      </c>
    </row>
    <row r="60" spans="1:12" ht="23.25" thickBot="1">
      <c r="A60" s="3"/>
      <c r="B60" s="3" t="s">
        <v>37</v>
      </c>
      <c r="C60" s="4">
        <v>5311</v>
      </c>
      <c r="D60" s="4">
        <v>5311</v>
      </c>
      <c r="E60" s="4">
        <v>3378</v>
      </c>
      <c r="F60" s="4">
        <v>1440</v>
      </c>
      <c r="G60" s="5">
        <v>412</v>
      </c>
      <c r="H60" s="5">
        <v>35</v>
      </c>
      <c r="I60" s="5">
        <v>20</v>
      </c>
      <c r="J60" s="4">
        <v>5285</v>
      </c>
      <c r="K60" s="5">
        <v>26</v>
      </c>
      <c r="L60" s="5">
        <v>0</v>
      </c>
    </row>
    <row r="61" spans="1:12" ht="23.25" thickBot="1">
      <c r="A61" s="3"/>
      <c r="B61" s="3" t="s">
        <v>5576</v>
      </c>
      <c r="C61" s="4">
        <v>3122</v>
      </c>
      <c r="D61" s="4">
        <v>1782</v>
      </c>
      <c r="E61" s="5">
        <v>988</v>
      </c>
      <c r="F61" s="5">
        <v>606</v>
      </c>
      <c r="G61" s="5">
        <v>154</v>
      </c>
      <c r="H61" s="5">
        <v>11</v>
      </c>
      <c r="I61" s="5">
        <v>6</v>
      </c>
      <c r="J61" s="4">
        <v>1765</v>
      </c>
      <c r="K61" s="5">
        <v>17</v>
      </c>
      <c r="L61" s="4">
        <v>1340</v>
      </c>
    </row>
    <row r="62" spans="1:12" ht="23.25" thickBot="1">
      <c r="A62" s="3"/>
      <c r="B62" s="3" t="s">
        <v>5575</v>
      </c>
      <c r="C62" s="4">
        <v>3037</v>
      </c>
      <c r="D62" s="4">
        <v>2004</v>
      </c>
      <c r="E62" s="5">
        <v>995</v>
      </c>
      <c r="F62" s="5">
        <v>612</v>
      </c>
      <c r="G62" s="5">
        <v>361</v>
      </c>
      <c r="H62" s="5">
        <v>14</v>
      </c>
      <c r="I62" s="5">
        <v>4</v>
      </c>
      <c r="J62" s="4">
        <v>1986</v>
      </c>
      <c r="K62" s="5">
        <v>18</v>
      </c>
      <c r="L62" s="4">
        <v>1033</v>
      </c>
    </row>
    <row r="63" spans="1:12" ht="23.25" thickBot="1">
      <c r="A63" s="3"/>
      <c r="B63" s="3" t="s">
        <v>5574</v>
      </c>
      <c r="C63" s="4">
        <v>2466</v>
      </c>
      <c r="D63" s="4">
        <v>1500</v>
      </c>
      <c r="E63" s="5">
        <v>747</v>
      </c>
      <c r="F63" s="5">
        <v>651</v>
      </c>
      <c r="G63" s="5">
        <v>78</v>
      </c>
      <c r="H63" s="5">
        <v>7</v>
      </c>
      <c r="I63" s="5">
        <v>5</v>
      </c>
      <c r="J63" s="4">
        <v>1488</v>
      </c>
      <c r="K63" s="5">
        <v>12</v>
      </c>
      <c r="L63" s="5">
        <v>966</v>
      </c>
    </row>
    <row r="64" spans="1:12" ht="23.25" thickBot="1">
      <c r="A64" s="3"/>
      <c r="B64" s="3" t="s">
        <v>5573</v>
      </c>
      <c r="C64" s="4">
        <v>2623</v>
      </c>
      <c r="D64" s="4">
        <v>1403</v>
      </c>
      <c r="E64" s="5">
        <v>656</v>
      </c>
      <c r="F64" s="5">
        <v>633</v>
      </c>
      <c r="G64" s="5">
        <v>70</v>
      </c>
      <c r="H64" s="5">
        <v>11</v>
      </c>
      <c r="I64" s="5">
        <v>12</v>
      </c>
      <c r="J64" s="4">
        <v>1382</v>
      </c>
      <c r="K64" s="5">
        <v>21</v>
      </c>
      <c r="L64" s="4">
        <v>1220</v>
      </c>
    </row>
    <row r="65" spans="1:12" ht="23.25" thickBot="1">
      <c r="A65" s="3"/>
      <c r="B65" s="3" t="s">
        <v>5572</v>
      </c>
      <c r="C65" s="4">
        <v>2962</v>
      </c>
      <c r="D65" s="4">
        <v>2033</v>
      </c>
      <c r="E65" s="4">
        <v>1070</v>
      </c>
      <c r="F65" s="5">
        <v>796</v>
      </c>
      <c r="G65" s="5">
        <v>131</v>
      </c>
      <c r="H65" s="5">
        <v>12</v>
      </c>
      <c r="I65" s="5">
        <v>4</v>
      </c>
      <c r="J65" s="4">
        <v>2013</v>
      </c>
      <c r="K65" s="5">
        <v>20</v>
      </c>
      <c r="L65" s="5">
        <v>929</v>
      </c>
    </row>
    <row r="66" spans="1:12" ht="23.25" thickBot="1">
      <c r="A66" s="3"/>
      <c r="B66" s="3" t="s">
        <v>5571</v>
      </c>
      <c r="C66" s="4">
        <v>2909</v>
      </c>
      <c r="D66" s="4">
        <v>1728</v>
      </c>
      <c r="E66" s="5">
        <v>923</v>
      </c>
      <c r="F66" s="5">
        <v>643</v>
      </c>
      <c r="G66" s="5">
        <v>133</v>
      </c>
      <c r="H66" s="5">
        <v>9</v>
      </c>
      <c r="I66" s="5">
        <v>8</v>
      </c>
      <c r="J66" s="4">
        <v>1716</v>
      </c>
      <c r="K66" s="5">
        <v>12</v>
      </c>
      <c r="L66" s="4">
        <v>1181</v>
      </c>
    </row>
    <row r="67" spans="1:12" ht="17.25" thickBot="1">
      <c r="A67" s="3" t="s">
        <v>5570</v>
      </c>
      <c r="B67" s="3" t="s">
        <v>36</v>
      </c>
      <c r="C67" s="4">
        <v>14800</v>
      </c>
      <c r="D67" s="4">
        <v>9503</v>
      </c>
      <c r="E67" s="4">
        <v>5386</v>
      </c>
      <c r="F67" s="4">
        <v>3376</v>
      </c>
      <c r="G67" s="5">
        <v>478</v>
      </c>
      <c r="H67" s="5">
        <v>80</v>
      </c>
      <c r="I67" s="5">
        <v>85</v>
      </c>
      <c r="J67" s="4">
        <v>9405</v>
      </c>
      <c r="K67" s="5">
        <v>98</v>
      </c>
      <c r="L67" s="4">
        <v>5297</v>
      </c>
    </row>
    <row r="68" spans="1:12" ht="23.25" thickBot="1">
      <c r="A68" s="3"/>
      <c r="B68" s="3" t="s">
        <v>37</v>
      </c>
      <c r="C68" s="4">
        <v>3642</v>
      </c>
      <c r="D68" s="4">
        <v>3642</v>
      </c>
      <c r="E68" s="4">
        <v>2373</v>
      </c>
      <c r="F68" s="4">
        <v>1024</v>
      </c>
      <c r="G68" s="5">
        <v>165</v>
      </c>
      <c r="H68" s="5">
        <v>21</v>
      </c>
      <c r="I68" s="5">
        <v>33</v>
      </c>
      <c r="J68" s="4">
        <v>3616</v>
      </c>
      <c r="K68" s="5">
        <v>26</v>
      </c>
      <c r="L68" s="5">
        <v>0</v>
      </c>
    </row>
    <row r="69" spans="1:12" ht="23.25" thickBot="1">
      <c r="A69" s="3"/>
      <c r="B69" s="3" t="s">
        <v>5569</v>
      </c>
      <c r="C69" s="4">
        <v>2301</v>
      </c>
      <c r="D69" s="4">
        <v>1060</v>
      </c>
      <c r="E69" s="5">
        <v>545</v>
      </c>
      <c r="F69" s="5">
        <v>441</v>
      </c>
      <c r="G69" s="5">
        <v>44</v>
      </c>
      <c r="H69" s="5">
        <v>4</v>
      </c>
      <c r="I69" s="5">
        <v>10</v>
      </c>
      <c r="J69" s="4">
        <v>1044</v>
      </c>
      <c r="K69" s="5">
        <v>16</v>
      </c>
      <c r="L69" s="4">
        <v>1241</v>
      </c>
    </row>
    <row r="70" spans="1:12" ht="23.25" thickBot="1">
      <c r="A70" s="3"/>
      <c r="B70" s="3" t="s">
        <v>5568</v>
      </c>
      <c r="C70" s="4">
        <v>1216</v>
      </c>
      <c r="D70" s="5">
        <v>557</v>
      </c>
      <c r="E70" s="5">
        <v>284</v>
      </c>
      <c r="F70" s="5">
        <v>208</v>
      </c>
      <c r="G70" s="5">
        <v>39</v>
      </c>
      <c r="H70" s="5">
        <v>11</v>
      </c>
      <c r="I70" s="5">
        <v>5</v>
      </c>
      <c r="J70" s="5">
        <v>547</v>
      </c>
      <c r="K70" s="5">
        <v>10</v>
      </c>
      <c r="L70" s="5">
        <v>659</v>
      </c>
    </row>
    <row r="71" spans="1:12" ht="23.25" thickBot="1">
      <c r="A71" s="3"/>
      <c r="B71" s="3" t="s">
        <v>5567</v>
      </c>
      <c r="C71" s="4">
        <v>3670</v>
      </c>
      <c r="D71" s="4">
        <v>1997</v>
      </c>
      <c r="E71" s="4">
        <v>1073</v>
      </c>
      <c r="F71" s="5">
        <v>753</v>
      </c>
      <c r="G71" s="5">
        <v>104</v>
      </c>
      <c r="H71" s="5">
        <v>25</v>
      </c>
      <c r="I71" s="5">
        <v>18</v>
      </c>
      <c r="J71" s="4">
        <v>1973</v>
      </c>
      <c r="K71" s="5">
        <v>24</v>
      </c>
      <c r="L71" s="4">
        <v>1673</v>
      </c>
    </row>
    <row r="72" spans="1:12" ht="23.25" thickBot="1">
      <c r="A72" s="3"/>
      <c r="B72" s="3" t="s">
        <v>5566</v>
      </c>
      <c r="C72" s="4">
        <v>2153</v>
      </c>
      <c r="D72" s="4">
        <v>1180</v>
      </c>
      <c r="E72" s="5">
        <v>582</v>
      </c>
      <c r="F72" s="5">
        <v>495</v>
      </c>
      <c r="G72" s="5">
        <v>65</v>
      </c>
      <c r="H72" s="5">
        <v>12</v>
      </c>
      <c r="I72" s="5">
        <v>14</v>
      </c>
      <c r="J72" s="4">
        <v>1168</v>
      </c>
      <c r="K72" s="5">
        <v>12</v>
      </c>
      <c r="L72" s="5">
        <v>973</v>
      </c>
    </row>
    <row r="73" spans="1:12" ht="23.25" thickBot="1">
      <c r="A73" s="3"/>
      <c r="B73" s="3" t="s">
        <v>5565</v>
      </c>
      <c r="C73" s="4">
        <v>1818</v>
      </c>
      <c r="D73" s="4">
        <v>1067</v>
      </c>
      <c r="E73" s="5">
        <v>529</v>
      </c>
      <c r="F73" s="5">
        <v>455</v>
      </c>
      <c r="G73" s="5">
        <v>61</v>
      </c>
      <c r="H73" s="5">
        <v>7</v>
      </c>
      <c r="I73" s="5">
        <v>5</v>
      </c>
      <c r="J73" s="4">
        <v>1057</v>
      </c>
      <c r="K73" s="5">
        <v>10</v>
      </c>
      <c r="L73" s="5">
        <v>751</v>
      </c>
    </row>
    <row r="74" spans="1:12" ht="17.25" thickBot="1">
      <c r="A74" s="3" t="s">
        <v>5564</v>
      </c>
      <c r="B74" s="3" t="s">
        <v>36</v>
      </c>
      <c r="C74" s="4">
        <v>26229</v>
      </c>
      <c r="D74" s="4">
        <v>17337</v>
      </c>
      <c r="E74" s="4">
        <v>9743</v>
      </c>
      <c r="F74" s="4">
        <v>6156</v>
      </c>
      <c r="G74" s="4">
        <v>1017</v>
      </c>
      <c r="H74" s="5">
        <v>153</v>
      </c>
      <c r="I74" s="5">
        <v>116</v>
      </c>
      <c r="J74" s="4">
        <v>17185</v>
      </c>
      <c r="K74" s="5">
        <v>152</v>
      </c>
      <c r="L74" s="4">
        <v>8892</v>
      </c>
    </row>
    <row r="75" spans="1:12" ht="23.25" thickBot="1">
      <c r="A75" s="3"/>
      <c r="B75" s="3" t="s">
        <v>37</v>
      </c>
      <c r="C75" s="4">
        <v>5429</v>
      </c>
      <c r="D75" s="4">
        <v>5429</v>
      </c>
      <c r="E75" s="4">
        <v>3467</v>
      </c>
      <c r="F75" s="4">
        <v>1590</v>
      </c>
      <c r="G75" s="5">
        <v>271</v>
      </c>
      <c r="H75" s="5">
        <v>39</v>
      </c>
      <c r="I75" s="5">
        <v>29</v>
      </c>
      <c r="J75" s="4">
        <v>5396</v>
      </c>
      <c r="K75" s="5">
        <v>33</v>
      </c>
      <c r="L75" s="5">
        <v>0</v>
      </c>
    </row>
    <row r="76" spans="1:12" ht="23.25" thickBot="1">
      <c r="A76" s="3"/>
      <c r="B76" s="3" t="s">
        <v>5563</v>
      </c>
      <c r="C76" s="4">
        <v>2455</v>
      </c>
      <c r="D76" s="4">
        <v>1268</v>
      </c>
      <c r="E76" s="5">
        <v>635</v>
      </c>
      <c r="F76" s="5">
        <v>522</v>
      </c>
      <c r="G76" s="5">
        <v>80</v>
      </c>
      <c r="H76" s="5">
        <v>8</v>
      </c>
      <c r="I76" s="5">
        <v>10</v>
      </c>
      <c r="J76" s="4">
        <v>1255</v>
      </c>
      <c r="K76" s="5">
        <v>13</v>
      </c>
      <c r="L76" s="4">
        <v>1187</v>
      </c>
    </row>
    <row r="77" spans="1:12" ht="23.25" thickBot="1">
      <c r="A77" s="3"/>
      <c r="B77" s="3" t="s">
        <v>5562</v>
      </c>
      <c r="C77" s="4">
        <v>2608</v>
      </c>
      <c r="D77" s="4">
        <v>1140</v>
      </c>
      <c r="E77" s="5">
        <v>579</v>
      </c>
      <c r="F77" s="5">
        <v>458</v>
      </c>
      <c r="G77" s="5">
        <v>77</v>
      </c>
      <c r="H77" s="5">
        <v>11</v>
      </c>
      <c r="I77" s="5">
        <v>5</v>
      </c>
      <c r="J77" s="4">
        <v>1130</v>
      </c>
      <c r="K77" s="5">
        <v>10</v>
      </c>
      <c r="L77" s="4">
        <v>1468</v>
      </c>
    </row>
    <row r="78" spans="1:12" ht="23.25" thickBot="1">
      <c r="A78" s="3"/>
      <c r="B78" s="3" t="s">
        <v>5561</v>
      </c>
      <c r="C78" s="4">
        <v>2998</v>
      </c>
      <c r="D78" s="4">
        <v>1732</v>
      </c>
      <c r="E78" s="5">
        <v>939</v>
      </c>
      <c r="F78" s="5">
        <v>617</v>
      </c>
      <c r="G78" s="5">
        <v>117</v>
      </c>
      <c r="H78" s="5">
        <v>21</v>
      </c>
      <c r="I78" s="5">
        <v>19</v>
      </c>
      <c r="J78" s="4">
        <v>1713</v>
      </c>
      <c r="K78" s="5">
        <v>19</v>
      </c>
      <c r="L78" s="4">
        <v>1266</v>
      </c>
    </row>
    <row r="79" spans="1:12" ht="23.25" thickBot="1">
      <c r="A79" s="3"/>
      <c r="B79" s="3" t="s">
        <v>5560</v>
      </c>
      <c r="C79" s="4">
        <v>2927</v>
      </c>
      <c r="D79" s="4">
        <v>1603</v>
      </c>
      <c r="E79" s="5">
        <v>876</v>
      </c>
      <c r="F79" s="5">
        <v>556</v>
      </c>
      <c r="G79" s="5">
        <v>118</v>
      </c>
      <c r="H79" s="5">
        <v>17</v>
      </c>
      <c r="I79" s="5">
        <v>9</v>
      </c>
      <c r="J79" s="4">
        <v>1576</v>
      </c>
      <c r="K79" s="5">
        <v>27</v>
      </c>
      <c r="L79" s="4">
        <v>1324</v>
      </c>
    </row>
    <row r="80" spans="1:12" ht="23.25" thickBot="1">
      <c r="A80" s="3"/>
      <c r="B80" s="3" t="s">
        <v>5559</v>
      </c>
      <c r="C80" s="4">
        <v>3321</v>
      </c>
      <c r="D80" s="4">
        <v>2230</v>
      </c>
      <c r="E80" s="4">
        <v>1099</v>
      </c>
      <c r="F80" s="5">
        <v>953</v>
      </c>
      <c r="G80" s="5">
        <v>127</v>
      </c>
      <c r="H80" s="5">
        <v>19</v>
      </c>
      <c r="I80" s="5">
        <v>16</v>
      </c>
      <c r="J80" s="4">
        <v>2214</v>
      </c>
      <c r="K80" s="5">
        <v>16</v>
      </c>
      <c r="L80" s="4">
        <v>1091</v>
      </c>
    </row>
    <row r="81" spans="1:12" ht="23.25" thickBot="1">
      <c r="A81" s="3"/>
      <c r="B81" s="3" t="s">
        <v>5558</v>
      </c>
      <c r="C81" s="4">
        <v>3284</v>
      </c>
      <c r="D81" s="4">
        <v>2143</v>
      </c>
      <c r="E81" s="4">
        <v>1193</v>
      </c>
      <c r="F81" s="5">
        <v>774</v>
      </c>
      <c r="G81" s="5">
        <v>128</v>
      </c>
      <c r="H81" s="5">
        <v>23</v>
      </c>
      <c r="I81" s="5">
        <v>11</v>
      </c>
      <c r="J81" s="4">
        <v>2129</v>
      </c>
      <c r="K81" s="5">
        <v>14</v>
      </c>
      <c r="L81" s="4">
        <v>1141</v>
      </c>
    </row>
    <row r="82" spans="1:12" ht="23.25" thickBot="1">
      <c r="A82" s="3"/>
      <c r="B82" s="3" t="s">
        <v>5557</v>
      </c>
      <c r="C82" s="4">
        <v>3207</v>
      </c>
      <c r="D82" s="4">
        <v>1792</v>
      </c>
      <c r="E82" s="5">
        <v>955</v>
      </c>
      <c r="F82" s="5">
        <v>686</v>
      </c>
      <c r="G82" s="5">
        <v>99</v>
      </c>
      <c r="H82" s="5">
        <v>15</v>
      </c>
      <c r="I82" s="5">
        <v>17</v>
      </c>
      <c r="J82" s="4">
        <v>1772</v>
      </c>
      <c r="K82" s="5">
        <v>20</v>
      </c>
      <c r="L82" s="4">
        <v>1415</v>
      </c>
    </row>
    <row r="83" spans="1:12" ht="23.25" thickBot="1">
      <c r="A83" s="3" t="s">
        <v>97</v>
      </c>
      <c r="B83" s="3"/>
      <c r="C83" s="5">
        <v>0</v>
      </c>
      <c r="D83" s="5">
        <v>1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F7AB2-73A6-4BD3-AEC3-05D36141C8F5}">
  <sheetPr>
    <tabColor theme="7" tint="0.59999389629810485"/>
  </sheetPr>
  <dimension ref="A1:X5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2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19</v>
      </c>
      <c r="H2" s="13" t="s">
        <v>27</v>
      </c>
      <c r="I2" s="45" t="s">
        <v>29</v>
      </c>
      <c r="J2" s="13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4" t="s">
        <v>5667</v>
      </c>
      <c r="F3" s="14" t="s">
        <v>5666</v>
      </c>
      <c r="G3" s="14" t="s">
        <v>5665</v>
      </c>
      <c r="H3" s="14" t="s">
        <v>5664</v>
      </c>
      <c r="I3" s="44"/>
      <c r="J3" s="14"/>
      <c r="K3" s="44"/>
      <c r="U3" t="s">
        <v>3</v>
      </c>
      <c r="V3" t="str">
        <f t="shared" si="0"/>
        <v>유동수</v>
      </c>
      <c r="W3" t="str">
        <f t="shared" si="0"/>
        <v>이중재</v>
      </c>
      <c r="X3" t="str">
        <f t="shared" si="0"/>
        <v>박장백</v>
      </c>
    </row>
    <row r="4" spans="1:24" ht="17.25" thickBot="1">
      <c r="A4" s="3" t="s">
        <v>30</v>
      </c>
      <c r="B4" s="3"/>
      <c r="C4" s="4">
        <v>118127</v>
      </c>
      <c r="D4" s="4">
        <v>74341</v>
      </c>
      <c r="E4" s="4">
        <v>44469</v>
      </c>
      <c r="F4" s="4">
        <v>26890</v>
      </c>
      <c r="G4" s="5">
        <v>525</v>
      </c>
      <c r="H4" s="4">
        <v>1634</v>
      </c>
      <c r="I4" s="4">
        <v>73518</v>
      </c>
      <c r="J4" s="5">
        <v>823</v>
      </c>
      <c r="K4" s="4">
        <v>43786</v>
      </c>
      <c r="V4" s="8"/>
      <c r="W4" s="8"/>
      <c r="X4" s="8"/>
    </row>
    <row r="5" spans="1:24" ht="23.25" thickBot="1">
      <c r="A5" s="3" t="s">
        <v>31</v>
      </c>
      <c r="B5" s="3"/>
      <c r="C5" s="5">
        <v>186</v>
      </c>
      <c r="D5" s="5">
        <v>176</v>
      </c>
      <c r="E5" s="5">
        <v>93</v>
      </c>
      <c r="F5" s="5">
        <v>57</v>
      </c>
      <c r="G5" s="5">
        <v>6</v>
      </c>
      <c r="H5" s="5">
        <v>10</v>
      </c>
      <c r="I5" s="5">
        <v>166</v>
      </c>
      <c r="J5" s="5">
        <v>10</v>
      </c>
      <c r="K5" s="5">
        <v>10</v>
      </c>
      <c r="T5" t="s">
        <v>2929</v>
      </c>
      <c r="U5">
        <f>SUMIF($A:$A,"합계",D:D)</f>
        <v>74341</v>
      </c>
      <c r="V5">
        <f>SUMIF($A:$A,"합계",E:E)</f>
        <v>44469</v>
      </c>
      <c r="W5">
        <f>SUMIF($A:$A,"합계",F:F)</f>
        <v>26890</v>
      </c>
      <c r="X5">
        <f>SUMIF($A:$A,"합계",G:G)</f>
        <v>525</v>
      </c>
    </row>
    <row r="6" spans="1:24" ht="23.25" thickBot="1">
      <c r="A6" s="3" t="s">
        <v>32</v>
      </c>
      <c r="B6" s="3"/>
      <c r="C6" s="4">
        <v>7546</v>
      </c>
      <c r="D6" s="4">
        <v>7543</v>
      </c>
      <c r="E6" s="4">
        <v>5060</v>
      </c>
      <c r="F6" s="4">
        <v>2102</v>
      </c>
      <c r="G6" s="5">
        <v>74</v>
      </c>
      <c r="H6" s="5">
        <v>198</v>
      </c>
      <c r="I6" s="4">
        <v>7434</v>
      </c>
      <c r="J6" s="5">
        <v>109</v>
      </c>
      <c r="K6" s="5">
        <v>3</v>
      </c>
      <c r="T6" t="s">
        <v>2930</v>
      </c>
      <c r="U6">
        <f>U5-U7</f>
        <v>45723</v>
      </c>
      <c r="V6">
        <f>V5-V7</f>
        <v>25522</v>
      </c>
      <c r="W6">
        <f>W5-W7</f>
        <v>18272</v>
      </c>
      <c r="X6">
        <f>X5-X7</f>
        <v>347</v>
      </c>
    </row>
    <row r="7" spans="1:24" ht="23.25" thickBot="1">
      <c r="A7" s="3" t="s">
        <v>33</v>
      </c>
      <c r="B7" s="3"/>
      <c r="C7" s="5">
        <v>274</v>
      </c>
      <c r="D7" s="5">
        <v>74</v>
      </c>
      <c r="E7" s="5">
        <v>63</v>
      </c>
      <c r="F7" s="5">
        <v>11</v>
      </c>
      <c r="G7" s="5">
        <v>0</v>
      </c>
      <c r="H7" s="5">
        <v>0</v>
      </c>
      <c r="I7" s="5">
        <v>74</v>
      </c>
      <c r="J7" s="5">
        <v>0</v>
      </c>
      <c r="K7" s="5">
        <v>200</v>
      </c>
      <c r="T7" t="s">
        <v>2931</v>
      </c>
      <c r="U7">
        <f>U11+U10+U9</f>
        <v>28618</v>
      </c>
      <c r="V7">
        <f>V11+V10+V9</f>
        <v>18947</v>
      </c>
      <c r="W7">
        <f>W11+W10+W9</f>
        <v>8618</v>
      </c>
      <c r="X7">
        <f>X11+X10+X9</f>
        <v>178</v>
      </c>
    </row>
    <row r="8" spans="1:24" ht="23.25" thickBot="1">
      <c r="A8" s="3" t="s">
        <v>34</v>
      </c>
      <c r="B8" s="3"/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V8" s="8"/>
      <c r="W8" s="8"/>
      <c r="X8" s="8"/>
    </row>
    <row r="9" spans="1:24" ht="17.25" thickBot="1">
      <c r="A9" s="3" t="s">
        <v>5663</v>
      </c>
      <c r="B9" s="3" t="s">
        <v>36</v>
      </c>
      <c r="C9" s="4">
        <v>21593</v>
      </c>
      <c r="D9" s="4">
        <v>13413</v>
      </c>
      <c r="E9" s="4">
        <v>7806</v>
      </c>
      <c r="F9" s="4">
        <v>5028</v>
      </c>
      <c r="G9" s="5">
        <v>94</v>
      </c>
      <c r="H9" s="5">
        <v>329</v>
      </c>
      <c r="I9" s="4">
        <v>13257</v>
      </c>
      <c r="J9" s="5">
        <v>156</v>
      </c>
      <c r="K9" s="4">
        <v>8180</v>
      </c>
      <c r="T9" t="s">
        <v>2934</v>
      </c>
      <c r="U9">
        <f>SUMIF($A:$A,"거소·선상투표",D:D)+SUMIF($A:$A,"국외부재자투표",D:D)+SUMIF($A:$A,"국외부재자투표(공관)",D:D)</f>
        <v>250</v>
      </c>
      <c r="V9">
        <f t="shared" ref="V9:X11" si="1">SUMIF($A:$A,"거소·선상투표",E:E)+SUMIF($A:$A,"국외부재자투표",E:E)+SUMIF($A:$A,"국외부재자투표(공관)",E:E)</f>
        <v>156</v>
      </c>
      <c r="W9">
        <f t="shared" si="1"/>
        <v>68</v>
      </c>
      <c r="X9">
        <f t="shared" si="1"/>
        <v>6</v>
      </c>
    </row>
    <row r="10" spans="1:24" ht="23.25" thickBot="1">
      <c r="A10" s="3"/>
      <c r="B10" s="3" t="s">
        <v>37</v>
      </c>
      <c r="C10" s="4">
        <v>4892</v>
      </c>
      <c r="D10" s="4">
        <v>4892</v>
      </c>
      <c r="E10" s="4">
        <v>3144</v>
      </c>
      <c r="F10" s="4">
        <v>1567</v>
      </c>
      <c r="G10" s="5">
        <v>19</v>
      </c>
      <c r="H10" s="5">
        <v>110</v>
      </c>
      <c r="I10" s="4">
        <v>4840</v>
      </c>
      <c r="J10" s="5">
        <v>52</v>
      </c>
      <c r="K10" s="5">
        <v>0</v>
      </c>
      <c r="T10" t="s">
        <v>2932</v>
      </c>
      <c r="U10">
        <f>SUMIF($B:$B,"관내사전투표",D:D)</f>
        <v>20825</v>
      </c>
      <c r="V10">
        <f t="shared" ref="V10:X12" si="2">SUMIF($B:$B,"관내사전투표",E:E)</f>
        <v>13731</v>
      </c>
      <c r="W10">
        <f t="shared" si="2"/>
        <v>6448</v>
      </c>
      <c r="X10">
        <f t="shared" si="2"/>
        <v>98</v>
      </c>
    </row>
    <row r="11" spans="1:24" ht="23.25" thickBot="1">
      <c r="A11" s="3"/>
      <c r="B11" s="3" t="s">
        <v>5662</v>
      </c>
      <c r="C11" s="4">
        <v>3099</v>
      </c>
      <c r="D11" s="4">
        <v>1423</v>
      </c>
      <c r="E11" s="5">
        <v>732</v>
      </c>
      <c r="F11" s="5">
        <v>614</v>
      </c>
      <c r="G11" s="5">
        <v>10</v>
      </c>
      <c r="H11" s="5">
        <v>47</v>
      </c>
      <c r="I11" s="4">
        <v>1403</v>
      </c>
      <c r="J11" s="5">
        <v>20</v>
      </c>
      <c r="K11" s="4">
        <v>1676</v>
      </c>
      <c r="T11" t="s">
        <v>2933</v>
      </c>
      <c r="U11">
        <f>SUMIF($A:$A,"관외사전투표",D:D)</f>
        <v>7543</v>
      </c>
      <c r="V11">
        <f t="shared" ref="V11:X13" si="3">SUMIF($A:$A,"관외사전투표",E:E)</f>
        <v>5060</v>
      </c>
      <c r="W11">
        <f t="shared" si="3"/>
        <v>2102</v>
      </c>
      <c r="X11">
        <f t="shared" si="3"/>
        <v>74</v>
      </c>
    </row>
    <row r="12" spans="1:24" ht="23.25" thickBot="1">
      <c r="A12" s="3"/>
      <c r="B12" s="3" t="s">
        <v>5661</v>
      </c>
      <c r="C12" s="4">
        <v>2235</v>
      </c>
      <c r="D12" s="4">
        <v>1115</v>
      </c>
      <c r="E12" s="5">
        <v>577</v>
      </c>
      <c r="F12" s="5">
        <v>488</v>
      </c>
      <c r="G12" s="5">
        <v>16</v>
      </c>
      <c r="H12" s="5">
        <v>19</v>
      </c>
      <c r="I12" s="4">
        <v>1100</v>
      </c>
      <c r="J12" s="5">
        <v>15</v>
      </c>
      <c r="K12" s="4">
        <v>1120</v>
      </c>
    </row>
    <row r="13" spans="1:24" ht="23.25" thickBot="1">
      <c r="A13" s="3"/>
      <c r="B13" s="3" t="s">
        <v>5660</v>
      </c>
      <c r="C13" s="4">
        <v>3040</v>
      </c>
      <c r="D13" s="4">
        <v>1543</v>
      </c>
      <c r="E13" s="5">
        <v>795</v>
      </c>
      <c r="F13" s="5">
        <v>664</v>
      </c>
      <c r="G13" s="5">
        <v>15</v>
      </c>
      <c r="H13" s="5">
        <v>37</v>
      </c>
      <c r="I13" s="4">
        <v>1511</v>
      </c>
      <c r="J13" s="5">
        <v>32</v>
      </c>
      <c r="K13" s="4">
        <v>1497</v>
      </c>
    </row>
    <row r="14" spans="1:24" ht="23.25" thickBot="1">
      <c r="A14" s="3"/>
      <c r="B14" s="3" t="s">
        <v>5659</v>
      </c>
      <c r="C14" s="4">
        <v>2829</v>
      </c>
      <c r="D14" s="4">
        <v>1377</v>
      </c>
      <c r="E14" s="5">
        <v>795</v>
      </c>
      <c r="F14" s="5">
        <v>530</v>
      </c>
      <c r="G14" s="5">
        <v>7</v>
      </c>
      <c r="H14" s="5">
        <v>33</v>
      </c>
      <c r="I14" s="4">
        <v>1365</v>
      </c>
      <c r="J14" s="5">
        <v>12</v>
      </c>
      <c r="K14" s="4">
        <v>1452</v>
      </c>
      <c r="U14" s="8"/>
      <c r="V14" s="8"/>
      <c r="W14" s="8"/>
      <c r="X14" s="8"/>
    </row>
    <row r="15" spans="1:24" ht="23.25" thickBot="1">
      <c r="A15" s="3"/>
      <c r="B15" s="3" t="s">
        <v>5658</v>
      </c>
      <c r="C15" s="4">
        <v>1401</v>
      </c>
      <c r="D15" s="5">
        <v>705</v>
      </c>
      <c r="E15" s="5">
        <v>384</v>
      </c>
      <c r="F15" s="5">
        <v>288</v>
      </c>
      <c r="G15" s="5">
        <v>10</v>
      </c>
      <c r="H15" s="5">
        <v>16</v>
      </c>
      <c r="I15" s="5">
        <v>698</v>
      </c>
      <c r="J15" s="5">
        <v>7</v>
      </c>
      <c r="K15" s="5">
        <v>696</v>
      </c>
      <c r="U15" s="8"/>
      <c r="V15" s="8"/>
      <c r="W15" s="8"/>
      <c r="X15" s="8"/>
    </row>
    <row r="16" spans="1:24" ht="23.25" thickBot="1">
      <c r="A16" s="3"/>
      <c r="B16" s="3" t="s">
        <v>5657</v>
      </c>
      <c r="C16" s="4">
        <v>1441</v>
      </c>
      <c r="D16" s="5">
        <v>816</v>
      </c>
      <c r="E16" s="5">
        <v>444</v>
      </c>
      <c r="F16" s="5">
        <v>337</v>
      </c>
      <c r="G16" s="5">
        <v>9</v>
      </c>
      <c r="H16" s="5">
        <v>24</v>
      </c>
      <c r="I16" s="5">
        <v>814</v>
      </c>
      <c r="J16" s="5">
        <v>2</v>
      </c>
      <c r="K16" s="5">
        <v>625</v>
      </c>
    </row>
    <row r="17" spans="1:11" ht="23.25" thickBot="1">
      <c r="A17" s="3"/>
      <c r="B17" s="3" t="s">
        <v>5656</v>
      </c>
      <c r="C17" s="4">
        <v>2656</v>
      </c>
      <c r="D17" s="4">
        <v>1542</v>
      </c>
      <c r="E17" s="5">
        <v>935</v>
      </c>
      <c r="F17" s="5">
        <v>540</v>
      </c>
      <c r="G17" s="5">
        <v>8</v>
      </c>
      <c r="H17" s="5">
        <v>43</v>
      </c>
      <c r="I17" s="4">
        <v>1526</v>
      </c>
      <c r="J17" s="5">
        <v>16</v>
      </c>
      <c r="K17" s="4">
        <v>1114</v>
      </c>
    </row>
    <row r="18" spans="1:11" ht="17.25" thickBot="1">
      <c r="A18" s="3" t="s">
        <v>5655</v>
      </c>
      <c r="B18" s="3" t="s">
        <v>36</v>
      </c>
      <c r="C18" s="4">
        <v>24577</v>
      </c>
      <c r="D18" s="4">
        <v>14649</v>
      </c>
      <c r="E18" s="4">
        <v>8492</v>
      </c>
      <c r="F18" s="4">
        <v>5569</v>
      </c>
      <c r="G18" s="5">
        <v>106</v>
      </c>
      <c r="H18" s="5">
        <v>326</v>
      </c>
      <c r="I18" s="4">
        <v>14493</v>
      </c>
      <c r="J18" s="5">
        <v>156</v>
      </c>
      <c r="K18" s="4">
        <v>9928</v>
      </c>
    </row>
    <row r="19" spans="1:11" ht="23.25" thickBot="1">
      <c r="A19" s="3"/>
      <c r="B19" s="3" t="s">
        <v>37</v>
      </c>
      <c r="C19" s="4">
        <v>4149</v>
      </c>
      <c r="D19" s="4">
        <v>4147</v>
      </c>
      <c r="E19" s="4">
        <v>2707</v>
      </c>
      <c r="F19" s="4">
        <v>1300</v>
      </c>
      <c r="G19" s="5">
        <v>26</v>
      </c>
      <c r="H19" s="5">
        <v>80</v>
      </c>
      <c r="I19" s="4">
        <v>4113</v>
      </c>
      <c r="J19" s="5">
        <v>34</v>
      </c>
      <c r="K19" s="5">
        <v>2</v>
      </c>
    </row>
    <row r="20" spans="1:11" ht="23.25" thickBot="1">
      <c r="A20" s="3"/>
      <c r="B20" s="3" t="s">
        <v>5654</v>
      </c>
      <c r="C20" s="4">
        <v>2947</v>
      </c>
      <c r="D20" s="4">
        <v>1283</v>
      </c>
      <c r="E20" s="5">
        <v>630</v>
      </c>
      <c r="F20" s="5">
        <v>590</v>
      </c>
      <c r="G20" s="5">
        <v>11</v>
      </c>
      <c r="H20" s="5">
        <v>37</v>
      </c>
      <c r="I20" s="4">
        <v>1268</v>
      </c>
      <c r="J20" s="5">
        <v>15</v>
      </c>
      <c r="K20" s="4">
        <v>1664</v>
      </c>
    </row>
    <row r="21" spans="1:11" ht="23.25" thickBot="1">
      <c r="A21" s="3"/>
      <c r="B21" s="3" t="s">
        <v>5653</v>
      </c>
      <c r="C21" s="4">
        <v>3496</v>
      </c>
      <c r="D21" s="4">
        <v>1540</v>
      </c>
      <c r="E21" s="5">
        <v>828</v>
      </c>
      <c r="F21" s="5">
        <v>638</v>
      </c>
      <c r="G21" s="5">
        <v>17</v>
      </c>
      <c r="H21" s="5">
        <v>36</v>
      </c>
      <c r="I21" s="4">
        <v>1519</v>
      </c>
      <c r="J21" s="5">
        <v>21</v>
      </c>
      <c r="K21" s="4">
        <v>1956</v>
      </c>
    </row>
    <row r="22" spans="1:11" ht="23.25" thickBot="1">
      <c r="A22" s="3"/>
      <c r="B22" s="3" t="s">
        <v>5652</v>
      </c>
      <c r="C22" s="4">
        <v>3620</v>
      </c>
      <c r="D22" s="4">
        <v>1999</v>
      </c>
      <c r="E22" s="4">
        <v>1120</v>
      </c>
      <c r="F22" s="5">
        <v>803</v>
      </c>
      <c r="G22" s="5">
        <v>16</v>
      </c>
      <c r="H22" s="5">
        <v>42</v>
      </c>
      <c r="I22" s="4">
        <v>1981</v>
      </c>
      <c r="J22" s="5">
        <v>18</v>
      </c>
      <c r="K22" s="4">
        <v>1621</v>
      </c>
    </row>
    <row r="23" spans="1:11" ht="23.25" thickBot="1">
      <c r="A23" s="3"/>
      <c r="B23" s="3" t="s">
        <v>5651</v>
      </c>
      <c r="C23" s="4">
        <v>3634</v>
      </c>
      <c r="D23" s="4">
        <v>2125</v>
      </c>
      <c r="E23" s="4">
        <v>1171</v>
      </c>
      <c r="F23" s="5">
        <v>866</v>
      </c>
      <c r="G23" s="5">
        <v>11</v>
      </c>
      <c r="H23" s="5">
        <v>51</v>
      </c>
      <c r="I23" s="4">
        <v>2099</v>
      </c>
      <c r="J23" s="5">
        <v>26</v>
      </c>
      <c r="K23" s="4">
        <v>1509</v>
      </c>
    </row>
    <row r="24" spans="1:11" ht="23.25" thickBot="1">
      <c r="A24" s="3"/>
      <c r="B24" s="3" t="s">
        <v>5650</v>
      </c>
      <c r="C24" s="4">
        <v>2947</v>
      </c>
      <c r="D24" s="4">
        <v>1372</v>
      </c>
      <c r="E24" s="5">
        <v>768</v>
      </c>
      <c r="F24" s="5">
        <v>544</v>
      </c>
      <c r="G24" s="5">
        <v>12</v>
      </c>
      <c r="H24" s="5">
        <v>29</v>
      </c>
      <c r="I24" s="4">
        <v>1353</v>
      </c>
      <c r="J24" s="5">
        <v>19</v>
      </c>
      <c r="K24" s="4">
        <v>1575</v>
      </c>
    </row>
    <row r="25" spans="1:11" ht="23.25" thickBot="1">
      <c r="A25" s="3"/>
      <c r="B25" s="3" t="s">
        <v>5649</v>
      </c>
      <c r="C25" s="4">
        <v>3784</v>
      </c>
      <c r="D25" s="4">
        <v>2183</v>
      </c>
      <c r="E25" s="4">
        <v>1268</v>
      </c>
      <c r="F25" s="5">
        <v>828</v>
      </c>
      <c r="G25" s="5">
        <v>13</v>
      </c>
      <c r="H25" s="5">
        <v>51</v>
      </c>
      <c r="I25" s="4">
        <v>2160</v>
      </c>
      <c r="J25" s="5">
        <v>23</v>
      </c>
      <c r="K25" s="4">
        <v>1601</v>
      </c>
    </row>
    <row r="26" spans="1:11" ht="17.25" thickBot="1">
      <c r="A26" s="3" t="s">
        <v>5648</v>
      </c>
      <c r="B26" s="3" t="s">
        <v>36</v>
      </c>
      <c r="C26" s="4">
        <v>23125</v>
      </c>
      <c r="D26" s="4">
        <v>13990</v>
      </c>
      <c r="E26" s="4">
        <v>8283</v>
      </c>
      <c r="F26" s="4">
        <v>5179</v>
      </c>
      <c r="G26" s="5">
        <v>101</v>
      </c>
      <c r="H26" s="5">
        <v>278</v>
      </c>
      <c r="I26" s="4">
        <v>13841</v>
      </c>
      <c r="J26" s="5">
        <v>149</v>
      </c>
      <c r="K26" s="4">
        <v>9135</v>
      </c>
    </row>
    <row r="27" spans="1:11" ht="23.25" thickBot="1">
      <c r="A27" s="3"/>
      <c r="B27" s="3" t="s">
        <v>37</v>
      </c>
      <c r="C27" s="4">
        <v>4095</v>
      </c>
      <c r="D27" s="4">
        <v>4094</v>
      </c>
      <c r="E27" s="4">
        <v>2768</v>
      </c>
      <c r="F27" s="4">
        <v>1215</v>
      </c>
      <c r="G27" s="5">
        <v>18</v>
      </c>
      <c r="H27" s="5">
        <v>55</v>
      </c>
      <c r="I27" s="4">
        <v>4056</v>
      </c>
      <c r="J27" s="5">
        <v>38</v>
      </c>
      <c r="K27" s="5">
        <v>1</v>
      </c>
    </row>
    <row r="28" spans="1:11" ht="23.25" thickBot="1">
      <c r="A28" s="3"/>
      <c r="B28" s="3" t="s">
        <v>5647</v>
      </c>
      <c r="C28" s="4">
        <v>3800</v>
      </c>
      <c r="D28" s="4">
        <v>1986</v>
      </c>
      <c r="E28" s="4">
        <v>1122</v>
      </c>
      <c r="F28" s="5">
        <v>783</v>
      </c>
      <c r="G28" s="5">
        <v>10</v>
      </c>
      <c r="H28" s="5">
        <v>44</v>
      </c>
      <c r="I28" s="4">
        <v>1959</v>
      </c>
      <c r="J28" s="5">
        <v>27</v>
      </c>
      <c r="K28" s="4">
        <v>1814</v>
      </c>
    </row>
    <row r="29" spans="1:11" ht="23.25" thickBot="1">
      <c r="A29" s="3"/>
      <c r="B29" s="3" t="s">
        <v>5646</v>
      </c>
      <c r="C29" s="4">
        <v>3433</v>
      </c>
      <c r="D29" s="4">
        <v>1704</v>
      </c>
      <c r="E29" s="5">
        <v>975</v>
      </c>
      <c r="F29" s="5">
        <v>642</v>
      </c>
      <c r="G29" s="5">
        <v>17</v>
      </c>
      <c r="H29" s="5">
        <v>45</v>
      </c>
      <c r="I29" s="4">
        <v>1679</v>
      </c>
      <c r="J29" s="5">
        <v>25</v>
      </c>
      <c r="K29" s="4">
        <v>1729</v>
      </c>
    </row>
    <row r="30" spans="1:11" ht="23.25" thickBot="1">
      <c r="A30" s="3"/>
      <c r="B30" s="3" t="s">
        <v>5645</v>
      </c>
      <c r="C30" s="4">
        <v>3353</v>
      </c>
      <c r="D30" s="4">
        <v>1863</v>
      </c>
      <c r="E30" s="5">
        <v>999</v>
      </c>
      <c r="F30" s="5">
        <v>797</v>
      </c>
      <c r="G30" s="5">
        <v>18</v>
      </c>
      <c r="H30" s="5">
        <v>34</v>
      </c>
      <c r="I30" s="4">
        <v>1848</v>
      </c>
      <c r="J30" s="5">
        <v>15</v>
      </c>
      <c r="K30" s="4">
        <v>1490</v>
      </c>
    </row>
    <row r="31" spans="1:11" ht="23.25" thickBot="1">
      <c r="A31" s="3"/>
      <c r="B31" s="3" t="s">
        <v>5644</v>
      </c>
      <c r="C31" s="4">
        <v>2270</v>
      </c>
      <c r="D31" s="4">
        <v>1076</v>
      </c>
      <c r="E31" s="5">
        <v>545</v>
      </c>
      <c r="F31" s="5">
        <v>483</v>
      </c>
      <c r="G31" s="5">
        <v>11</v>
      </c>
      <c r="H31" s="5">
        <v>28</v>
      </c>
      <c r="I31" s="4">
        <v>1067</v>
      </c>
      <c r="J31" s="5">
        <v>9</v>
      </c>
      <c r="K31" s="4">
        <v>1194</v>
      </c>
    </row>
    <row r="32" spans="1:11" ht="23.25" thickBot="1">
      <c r="A32" s="3"/>
      <c r="B32" s="3" t="s">
        <v>5643</v>
      </c>
      <c r="C32" s="4">
        <v>3441</v>
      </c>
      <c r="D32" s="4">
        <v>1739</v>
      </c>
      <c r="E32" s="5">
        <v>984</v>
      </c>
      <c r="F32" s="5">
        <v>674</v>
      </c>
      <c r="G32" s="5">
        <v>16</v>
      </c>
      <c r="H32" s="5">
        <v>43</v>
      </c>
      <c r="I32" s="4">
        <v>1717</v>
      </c>
      <c r="J32" s="5">
        <v>22</v>
      </c>
      <c r="K32" s="4">
        <v>1702</v>
      </c>
    </row>
    <row r="33" spans="1:11" ht="23.25" thickBot="1">
      <c r="A33" s="3"/>
      <c r="B33" s="3" t="s">
        <v>5642</v>
      </c>
      <c r="C33" s="4">
        <v>2733</v>
      </c>
      <c r="D33" s="4">
        <v>1528</v>
      </c>
      <c r="E33" s="5">
        <v>890</v>
      </c>
      <c r="F33" s="5">
        <v>585</v>
      </c>
      <c r="G33" s="5">
        <v>11</v>
      </c>
      <c r="H33" s="5">
        <v>29</v>
      </c>
      <c r="I33" s="4">
        <v>1515</v>
      </c>
      <c r="J33" s="5">
        <v>13</v>
      </c>
      <c r="K33" s="4">
        <v>1205</v>
      </c>
    </row>
    <row r="34" spans="1:11" ht="17.25" thickBot="1">
      <c r="A34" s="3" t="s">
        <v>5641</v>
      </c>
      <c r="B34" s="3" t="s">
        <v>36</v>
      </c>
      <c r="C34" s="4">
        <v>16872</v>
      </c>
      <c r="D34" s="4">
        <v>9864</v>
      </c>
      <c r="E34" s="4">
        <v>5668</v>
      </c>
      <c r="F34" s="4">
        <v>3793</v>
      </c>
      <c r="G34" s="5">
        <v>61</v>
      </c>
      <c r="H34" s="5">
        <v>234</v>
      </c>
      <c r="I34" s="4">
        <v>9756</v>
      </c>
      <c r="J34" s="5">
        <v>108</v>
      </c>
      <c r="K34" s="4">
        <v>7008</v>
      </c>
    </row>
    <row r="35" spans="1:11" ht="23.25" thickBot="1">
      <c r="A35" s="3"/>
      <c r="B35" s="3" t="s">
        <v>37</v>
      </c>
      <c r="C35" s="4">
        <v>3731</v>
      </c>
      <c r="D35" s="4">
        <v>3730</v>
      </c>
      <c r="E35" s="4">
        <v>2399</v>
      </c>
      <c r="F35" s="4">
        <v>1211</v>
      </c>
      <c r="G35" s="5">
        <v>17</v>
      </c>
      <c r="H35" s="5">
        <v>72</v>
      </c>
      <c r="I35" s="4">
        <v>3699</v>
      </c>
      <c r="J35" s="5">
        <v>31</v>
      </c>
      <c r="K35" s="5">
        <v>1</v>
      </c>
    </row>
    <row r="36" spans="1:11" ht="23.25" thickBot="1">
      <c r="A36" s="3"/>
      <c r="B36" s="3" t="s">
        <v>5640</v>
      </c>
      <c r="C36" s="4">
        <v>2722</v>
      </c>
      <c r="D36" s="4">
        <v>1095</v>
      </c>
      <c r="E36" s="5">
        <v>586</v>
      </c>
      <c r="F36" s="5">
        <v>448</v>
      </c>
      <c r="G36" s="5">
        <v>10</v>
      </c>
      <c r="H36" s="5">
        <v>33</v>
      </c>
      <c r="I36" s="4">
        <v>1077</v>
      </c>
      <c r="J36" s="5">
        <v>18</v>
      </c>
      <c r="K36" s="4">
        <v>1627</v>
      </c>
    </row>
    <row r="37" spans="1:11" ht="23.25" thickBot="1">
      <c r="A37" s="3"/>
      <c r="B37" s="3" t="s">
        <v>5639</v>
      </c>
      <c r="C37" s="4">
        <v>2655</v>
      </c>
      <c r="D37" s="4">
        <v>1364</v>
      </c>
      <c r="E37" s="5">
        <v>729</v>
      </c>
      <c r="F37" s="5">
        <v>578</v>
      </c>
      <c r="G37" s="5">
        <v>8</v>
      </c>
      <c r="H37" s="5">
        <v>35</v>
      </c>
      <c r="I37" s="4">
        <v>1350</v>
      </c>
      <c r="J37" s="5">
        <v>14</v>
      </c>
      <c r="K37" s="4">
        <v>1291</v>
      </c>
    </row>
    <row r="38" spans="1:11" ht="23.25" thickBot="1">
      <c r="A38" s="3"/>
      <c r="B38" s="3" t="s">
        <v>5638</v>
      </c>
      <c r="C38" s="4">
        <v>2320</v>
      </c>
      <c r="D38" s="4">
        <v>1053</v>
      </c>
      <c r="E38" s="5">
        <v>585</v>
      </c>
      <c r="F38" s="5">
        <v>432</v>
      </c>
      <c r="G38" s="5">
        <v>6</v>
      </c>
      <c r="H38" s="5">
        <v>16</v>
      </c>
      <c r="I38" s="4">
        <v>1039</v>
      </c>
      <c r="J38" s="5">
        <v>14</v>
      </c>
      <c r="K38" s="4">
        <v>1267</v>
      </c>
    </row>
    <row r="39" spans="1:11" ht="23.25" thickBot="1">
      <c r="A39" s="3"/>
      <c r="B39" s="3" t="s">
        <v>5637</v>
      </c>
      <c r="C39" s="4">
        <v>1919</v>
      </c>
      <c r="D39" s="4">
        <v>1022</v>
      </c>
      <c r="E39" s="5">
        <v>548</v>
      </c>
      <c r="F39" s="5">
        <v>433</v>
      </c>
      <c r="G39" s="5">
        <v>8</v>
      </c>
      <c r="H39" s="5">
        <v>26</v>
      </c>
      <c r="I39" s="4">
        <v>1015</v>
      </c>
      <c r="J39" s="5">
        <v>7</v>
      </c>
      <c r="K39" s="5">
        <v>897</v>
      </c>
    </row>
    <row r="40" spans="1:11" ht="23.25" thickBot="1">
      <c r="A40" s="3"/>
      <c r="B40" s="3" t="s">
        <v>5636</v>
      </c>
      <c r="C40" s="4">
        <v>2170</v>
      </c>
      <c r="D40" s="5">
        <v>944</v>
      </c>
      <c r="E40" s="5">
        <v>493</v>
      </c>
      <c r="F40" s="5">
        <v>394</v>
      </c>
      <c r="G40" s="5">
        <v>9</v>
      </c>
      <c r="H40" s="5">
        <v>33</v>
      </c>
      <c r="I40" s="5">
        <v>929</v>
      </c>
      <c r="J40" s="5">
        <v>15</v>
      </c>
      <c r="K40" s="4">
        <v>1226</v>
      </c>
    </row>
    <row r="41" spans="1:11" ht="23.25" thickBot="1">
      <c r="A41" s="3"/>
      <c r="B41" s="3" t="s">
        <v>5635</v>
      </c>
      <c r="C41" s="4">
        <v>1355</v>
      </c>
      <c r="D41" s="5">
        <v>656</v>
      </c>
      <c r="E41" s="5">
        <v>328</v>
      </c>
      <c r="F41" s="5">
        <v>297</v>
      </c>
      <c r="G41" s="5">
        <v>3</v>
      </c>
      <c r="H41" s="5">
        <v>19</v>
      </c>
      <c r="I41" s="5">
        <v>647</v>
      </c>
      <c r="J41" s="5">
        <v>9</v>
      </c>
      <c r="K41" s="5">
        <v>699</v>
      </c>
    </row>
    <row r="42" spans="1:11" ht="17.25" thickBot="1">
      <c r="A42" s="3" t="s">
        <v>5634</v>
      </c>
      <c r="B42" s="3" t="s">
        <v>36</v>
      </c>
      <c r="C42" s="4">
        <v>23954</v>
      </c>
      <c r="D42" s="4">
        <v>14627</v>
      </c>
      <c r="E42" s="4">
        <v>9001</v>
      </c>
      <c r="F42" s="4">
        <v>5150</v>
      </c>
      <c r="G42" s="5">
        <v>83</v>
      </c>
      <c r="H42" s="5">
        <v>259</v>
      </c>
      <c r="I42" s="4">
        <v>14493</v>
      </c>
      <c r="J42" s="5">
        <v>134</v>
      </c>
      <c r="K42" s="4">
        <v>9327</v>
      </c>
    </row>
    <row r="43" spans="1:11" ht="23.25" thickBot="1">
      <c r="A43" s="3"/>
      <c r="B43" s="3" t="s">
        <v>37</v>
      </c>
      <c r="C43" s="4">
        <v>3962</v>
      </c>
      <c r="D43" s="4">
        <v>3962</v>
      </c>
      <c r="E43" s="4">
        <v>2713</v>
      </c>
      <c r="F43" s="4">
        <v>1155</v>
      </c>
      <c r="G43" s="5">
        <v>18</v>
      </c>
      <c r="H43" s="5">
        <v>45</v>
      </c>
      <c r="I43" s="4">
        <v>3931</v>
      </c>
      <c r="J43" s="5">
        <v>31</v>
      </c>
      <c r="K43" s="5">
        <v>0</v>
      </c>
    </row>
    <row r="44" spans="1:11" ht="23.25" thickBot="1">
      <c r="A44" s="3"/>
      <c r="B44" s="3" t="s">
        <v>5633</v>
      </c>
      <c r="C44" s="4">
        <v>2702</v>
      </c>
      <c r="D44" s="4">
        <v>1036</v>
      </c>
      <c r="E44" s="5">
        <v>582</v>
      </c>
      <c r="F44" s="5">
        <v>408</v>
      </c>
      <c r="G44" s="5">
        <v>5</v>
      </c>
      <c r="H44" s="5">
        <v>23</v>
      </c>
      <c r="I44" s="4">
        <v>1018</v>
      </c>
      <c r="J44" s="5">
        <v>18</v>
      </c>
      <c r="K44" s="4">
        <v>1666</v>
      </c>
    </row>
    <row r="45" spans="1:11" ht="23.25" thickBot="1">
      <c r="A45" s="3"/>
      <c r="B45" s="3" t="s">
        <v>5632</v>
      </c>
      <c r="C45" s="4">
        <v>3319</v>
      </c>
      <c r="D45" s="4">
        <v>1938</v>
      </c>
      <c r="E45" s="4">
        <v>1197</v>
      </c>
      <c r="F45" s="5">
        <v>669</v>
      </c>
      <c r="G45" s="5">
        <v>12</v>
      </c>
      <c r="H45" s="5">
        <v>41</v>
      </c>
      <c r="I45" s="4">
        <v>1919</v>
      </c>
      <c r="J45" s="5">
        <v>19</v>
      </c>
      <c r="K45" s="4">
        <v>1381</v>
      </c>
    </row>
    <row r="46" spans="1:11" ht="23.25" thickBot="1">
      <c r="A46" s="3"/>
      <c r="B46" s="3" t="s">
        <v>5631</v>
      </c>
      <c r="C46" s="4">
        <v>2652</v>
      </c>
      <c r="D46" s="4">
        <v>1474</v>
      </c>
      <c r="E46" s="5">
        <v>766</v>
      </c>
      <c r="F46" s="5">
        <v>656</v>
      </c>
      <c r="G46" s="5">
        <v>10</v>
      </c>
      <c r="H46" s="5">
        <v>26</v>
      </c>
      <c r="I46" s="4">
        <v>1458</v>
      </c>
      <c r="J46" s="5">
        <v>16</v>
      </c>
      <c r="K46" s="4">
        <v>1178</v>
      </c>
    </row>
    <row r="47" spans="1:11" ht="23.25" thickBot="1">
      <c r="A47" s="3"/>
      <c r="B47" s="3" t="s">
        <v>5630</v>
      </c>
      <c r="C47" s="4">
        <v>1713</v>
      </c>
      <c r="D47" s="5">
        <v>953</v>
      </c>
      <c r="E47" s="5">
        <v>519</v>
      </c>
      <c r="F47" s="5">
        <v>401</v>
      </c>
      <c r="G47" s="5">
        <v>4</v>
      </c>
      <c r="H47" s="5">
        <v>22</v>
      </c>
      <c r="I47" s="5">
        <v>946</v>
      </c>
      <c r="J47" s="5">
        <v>7</v>
      </c>
      <c r="K47" s="5">
        <v>760</v>
      </c>
    </row>
    <row r="48" spans="1:11" ht="23.25" thickBot="1">
      <c r="A48" s="3"/>
      <c r="B48" s="3" t="s">
        <v>5629</v>
      </c>
      <c r="C48" s="4">
        <v>3174</v>
      </c>
      <c r="D48" s="4">
        <v>1824</v>
      </c>
      <c r="E48" s="4">
        <v>1142</v>
      </c>
      <c r="F48" s="5">
        <v>626</v>
      </c>
      <c r="G48" s="5">
        <v>10</v>
      </c>
      <c r="H48" s="5">
        <v>30</v>
      </c>
      <c r="I48" s="4">
        <v>1808</v>
      </c>
      <c r="J48" s="5">
        <v>16</v>
      </c>
      <c r="K48" s="4">
        <v>1350</v>
      </c>
    </row>
    <row r="49" spans="1:11" ht="23.25" thickBot="1">
      <c r="A49" s="3"/>
      <c r="B49" s="3" t="s">
        <v>5628</v>
      </c>
      <c r="C49" s="4">
        <v>3022</v>
      </c>
      <c r="D49" s="4">
        <v>1669</v>
      </c>
      <c r="E49" s="4">
        <v>1038</v>
      </c>
      <c r="F49" s="5">
        <v>577</v>
      </c>
      <c r="G49" s="5">
        <v>11</v>
      </c>
      <c r="H49" s="5">
        <v>34</v>
      </c>
      <c r="I49" s="4">
        <v>1660</v>
      </c>
      <c r="J49" s="5">
        <v>9</v>
      </c>
      <c r="K49" s="4">
        <v>1353</v>
      </c>
    </row>
    <row r="50" spans="1:11" ht="23.25" thickBot="1">
      <c r="A50" s="3"/>
      <c r="B50" s="3" t="s">
        <v>5627</v>
      </c>
      <c r="C50" s="4">
        <v>1941</v>
      </c>
      <c r="D50" s="5">
        <v>948</v>
      </c>
      <c r="E50" s="5">
        <v>552</v>
      </c>
      <c r="F50" s="5">
        <v>357</v>
      </c>
      <c r="G50" s="5">
        <v>10</v>
      </c>
      <c r="H50" s="5">
        <v>18</v>
      </c>
      <c r="I50" s="5">
        <v>937</v>
      </c>
      <c r="J50" s="5">
        <v>11</v>
      </c>
      <c r="K50" s="5">
        <v>993</v>
      </c>
    </row>
    <row r="51" spans="1:11" ht="23.25" thickBot="1">
      <c r="A51" s="3"/>
      <c r="B51" s="3" t="s">
        <v>5626</v>
      </c>
      <c r="C51" s="4">
        <v>1469</v>
      </c>
      <c r="D51" s="5">
        <v>823</v>
      </c>
      <c r="E51" s="5">
        <v>492</v>
      </c>
      <c r="F51" s="5">
        <v>301</v>
      </c>
      <c r="G51" s="5">
        <v>3</v>
      </c>
      <c r="H51" s="5">
        <v>20</v>
      </c>
      <c r="I51" s="5">
        <v>816</v>
      </c>
      <c r="J51" s="5">
        <v>7</v>
      </c>
      <c r="K51" s="5">
        <v>646</v>
      </c>
    </row>
    <row r="52" spans="1:11" ht="23.25" thickBot="1">
      <c r="A52" s="3" t="s">
        <v>97</v>
      </c>
      <c r="B52" s="3"/>
      <c r="C52" s="5">
        <v>0</v>
      </c>
      <c r="D52" s="5">
        <v>5</v>
      </c>
      <c r="E52" s="5">
        <v>3</v>
      </c>
      <c r="F52" s="5">
        <v>1</v>
      </c>
      <c r="G52" s="5">
        <v>0</v>
      </c>
      <c r="H52" s="5">
        <v>0</v>
      </c>
      <c r="I52" s="5">
        <v>4</v>
      </c>
      <c r="J52" s="5">
        <v>1</v>
      </c>
      <c r="K52" s="5">
        <v>-5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801F-EF8E-448F-BF52-C3FBFB857A41}">
  <sheetPr>
    <tabColor theme="7" tint="0.59999389629810485"/>
  </sheetPr>
  <dimension ref="A1:X60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2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13</v>
      </c>
      <c r="H2" s="13" t="s">
        <v>19</v>
      </c>
      <c r="I2" s="45" t="s">
        <v>29</v>
      </c>
      <c r="J2" s="13" t="s">
        <v>3</v>
      </c>
      <c r="K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민중당</v>
      </c>
    </row>
    <row r="3" spans="1:24" ht="17.25" thickBot="1">
      <c r="A3" s="44"/>
      <c r="B3" s="44"/>
      <c r="C3" s="44"/>
      <c r="D3" s="44"/>
      <c r="E3" s="14" t="s">
        <v>5715</v>
      </c>
      <c r="F3" s="14" t="s">
        <v>5714</v>
      </c>
      <c r="G3" s="14" t="s">
        <v>5713</v>
      </c>
      <c r="H3" s="14" t="s">
        <v>5712</v>
      </c>
      <c r="I3" s="44"/>
      <c r="J3" s="14"/>
      <c r="K3" s="44"/>
      <c r="U3" t="s">
        <v>3</v>
      </c>
      <c r="V3" t="str">
        <f t="shared" si="0"/>
        <v>송영길</v>
      </c>
      <c r="W3" t="str">
        <f t="shared" si="0"/>
        <v>윤형선</v>
      </c>
      <c r="X3" t="str">
        <f t="shared" si="0"/>
        <v>고혜경</v>
      </c>
    </row>
    <row r="4" spans="1:24" ht="17.25" thickBot="1">
      <c r="A4" s="3" t="s">
        <v>30</v>
      </c>
      <c r="B4" s="3"/>
      <c r="C4" s="4">
        <v>142502</v>
      </c>
      <c r="D4" s="4">
        <v>89298</v>
      </c>
      <c r="E4" s="4">
        <v>51821</v>
      </c>
      <c r="F4" s="4">
        <v>34222</v>
      </c>
      <c r="G4" s="4">
        <v>1538</v>
      </c>
      <c r="H4" s="5">
        <v>740</v>
      </c>
      <c r="I4" s="4">
        <v>88321</v>
      </c>
      <c r="J4" s="5">
        <v>977</v>
      </c>
      <c r="K4" s="4">
        <v>53204</v>
      </c>
      <c r="V4" s="8"/>
      <c r="W4" s="8"/>
      <c r="X4" s="8"/>
    </row>
    <row r="5" spans="1:24" ht="23.25" thickBot="1">
      <c r="A5" s="3" t="s">
        <v>31</v>
      </c>
      <c r="B5" s="3"/>
      <c r="C5" s="5">
        <v>199</v>
      </c>
      <c r="D5" s="5">
        <v>193</v>
      </c>
      <c r="E5" s="5">
        <v>126</v>
      </c>
      <c r="F5" s="5">
        <v>51</v>
      </c>
      <c r="G5" s="5">
        <v>4</v>
      </c>
      <c r="H5" s="5">
        <v>5</v>
      </c>
      <c r="I5" s="5">
        <v>186</v>
      </c>
      <c r="J5" s="5">
        <v>7</v>
      </c>
      <c r="K5" s="5">
        <v>6</v>
      </c>
      <c r="T5" t="s">
        <v>2929</v>
      </c>
      <c r="U5">
        <f>SUMIF($A:$A,"합계",D:D)</f>
        <v>89298</v>
      </c>
      <c r="V5">
        <f>SUMIF($A:$A,"합계",E:E)</f>
        <v>51821</v>
      </c>
      <c r="W5">
        <f>SUMIF($A:$A,"합계",F:F)</f>
        <v>34222</v>
      </c>
      <c r="X5">
        <f>SUMIF($A:$A,"합계",G:G)</f>
        <v>1538</v>
      </c>
    </row>
    <row r="6" spans="1:24" ht="23.25" thickBot="1">
      <c r="A6" s="3" t="s">
        <v>32</v>
      </c>
      <c r="B6" s="3"/>
      <c r="C6" s="4">
        <v>7469</v>
      </c>
      <c r="D6" s="4">
        <v>7459</v>
      </c>
      <c r="E6" s="4">
        <v>4952</v>
      </c>
      <c r="F6" s="4">
        <v>2159</v>
      </c>
      <c r="G6" s="5">
        <v>137</v>
      </c>
      <c r="H6" s="5">
        <v>84</v>
      </c>
      <c r="I6" s="4">
        <v>7332</v>
      </c>
      <c r="J6" s="5">
        <v>127</v>
      </c>
      <c r="K6" s="5">
        <v>10</v>
      </c>
      <c r="T6" t="s">
        <v>2930</v>
      </c>
      <c r="U6">
        <f>U5-U7</f>
        <v>54004</v>
      </c>
      <c r="V6">
        <f>V5-V7</f>
        <v>28857</v>
      </c>
      <c r="W6">
        <f>W5-W7</f>
        <v>23030</v>
      </c>
      <c r="X6">
        <f>X5-X7</f>
        <v>995</v>
      </c>
    </row>
    <row r="7" spans="1:24" ht="23.25" thickBot="1">
      <c r="A7" s="3" t="s">
        <v>33</v>
      </c>
      <c r="B7" s="3"/>
      <c r="C7" s="5">
        <v>371</v>
      </c>
      <c r="D7" s="5">
        <v>88</v>
      </c>
      <c r="E7" s="5">
        <v>68</v>
      </c>
      <c r="F7" s="5">
        <v>17</v>
      </c>
      <c r="G7" s="5">
        <v>2</v>
      </c>
      <c r="H7" s="5">
        <v>1</v>
      </c>
      <c r="I7" s="5">
        <v>88</v>
      </c>
      <c r="J7" s="5">
        <v>0</v>
      </c>
      <c r="K7" s="5">
        <v>283</v>
      </c>
      <c r="T7" t="s">
        <v>2931</v>
      </c>
      <c r="U7">
        <f>U11+U10+U9</f>
        <v>35294</v>
      </c>
      <c r="V7">
        <f>V11+V10+V9</f>
        <v>22964</v>
      </c>
      <c r="W7">
        <f>W11+W10+W9</f>
        <v>11192</v>
      </c>
      <c r="X7">
        <f>X11+X10+X9</f>
        <v>543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-1</v>
      </c>
      <c r="V8" s="8"/>
      <c r="W8" s="8"/>
      <c r="X8" s="8"/>
    </row>
    <row r="9" spans="1:24" ht="17.25" thickBot="1">
      <c r="A9" s="3" t="s">
        <v>5711</v>
      </c>
      <c r="B9" s="3" t="s">
        <v>36</v>
      </c>
      <c r="C9" s="4">
        <v>16833</v>
      </c>
      <c r="D9" s="4">
        <v>9046</v>
      </c>
      <c r="E9" s="4">
        <v>4751</v>
      </c>
      <c r="F9" s="4">
        <v>3923</v>
      </c>
      <c r="G9" s="5">
        <v>173</v>
      </c>
      <c r="H9" s="5">
        <v>102</v>
      </c>
      <c r="I9" s="4">
        <v>8949</v>
      </c>
      <c r="J9" s="5">
        <v>97</v>
      </c>
      <c r="K9" s="4">
        <v>7787</v>
      </c>
      <c r="T9" t="s">
        <v>2934</v>
      </c>
      <c r="U9">
        <f>SUMIF($A:$A,"거소·선상투표",D:D)+SUMIF($A:$A,"국외부재자투표",D:D)+SUMIF($A:$A,"국외부재자투표(공관)",D:D)</f>
        <v>282</v>
      </c>
      <c r="V9">
        <f t="shared" ref="V9:X11" si="1">SUMIF($A:$A,"거소·선상투표",E:E)+SUMIF($A:$A,"국외부재자투표",E:E)+SUMIF($A:$A,"국외부재자투표(공관)",E:E)</f>
        <v>195</v>
      </c>
      <c r="W9">
        <f t="shared" si="1"/>
        <v>68</v>
      </c>
      <c r="X9">
        <f t="shared" si="1"/>
        <v>6</v>
      </c>
    </row>
    <row r="10" spans="1:24" ht="23.25" thickBot="1">
      <c r="A10" s="3"/>
      <c r="B10" s="3" t="s">
        <v>37</v>
      </c>
      <c r="C10" s="4">
        <v>2832</v>
      </c>
      <c r="D10" s="4">
        <v>2831</v>
      </c>
      <c r="E10" s="4">
        <v>1686</v>
      </c>
      <c r="F10" s="4">
        <v>1063</v>
      </c>
      <c r="G10" s="5">
        <v>37</v>
      </c>
      <c r="H10" s="5">
        <v>25</v>
      </c>
      <c r="I10" s="4">
        <v>2811</v>
      </c>
      <c r="J10" s="5">
        <v>20</v>
      </c>
      <c r="K10" s="5">
        <v>1</v>
      </c>
      <c r="T10" t="s">
        <v>2932</v>
      </c>
      <c r="U10">
        <f>SUMIF($B:$B,"관내사전투표",D:D)</f>
        <v>27553</v>
      </c>
      <c r="V10">
        <f t="shared" ref="V10:X12" si="2">SUMIF($B:$B,"관내사전투표",E:E)</f>
        <v>17817</v>
      </c>
      <c r="W10">
        <f t="shared" si="2"/>
        <v>8965</v>
      </c>
      <c r="X10">
        <f t="shared" si="2"/>
        <v>400</v>
      </c>
    </row>
    <row r="11" spans="1:24" ht="23.25" thickBot="1">
      <c r="A11" s="3"/>
      <c r="B11" s="3" t="s">
        <v>5710</v>
      </c>
      <c r="C11" s="4">
        <v>3066</v>
      </c>
      <c r="D11" s="4">
        <v>1247</v>
      </c>
      <c r="E11" s="5">
        <v>622</v>
      </c>
      <c r="F11" s="5">
        <v>567</v>
      </c>
      <c r="G11" s="5">
        <v>21</v>
      </c>
      <c r="H11" s="5">
        <v>16</v>
      </c>
      <c r="I11" s="4">
        <v>1226</v>
      </c>
      <c r="J11" s="5">
        <v>21</v>
      </c>
      <c r="K11" s="4">
        <v>1819</v>
      </c>
      <c r="T11" t="s">
        <v>2933</v>
      </c>
      <c r="U11">
        <f>SUMIF($A:$A,"관외사전투표",D:D)</f>
        <v>7459</v>
      </c>
      <c r="V11">
        <f t="shared" ref="V11:X13" si="3">SUMIF($A:$A,"관외사전투표",E:E)</f>
        <v>4952</v>
      </c>
      <c r="W11">
        <f t="shared" si="3"/>
        <v>2159</v>
      </c>
      <c r="X11">
        <f t="shared" si="3"/>
        <v>137</v>
      </c>
    </row>
    <row r="12" spans="1:24" ht="23.25" thickBot="1">
      <c r="A12" s="3"/>
      <c r="B12" s="3" t="s">
        <v>5709</v>
      </c>
      <c r="C12" s="4">
        <v>3265</v>
      </c>
      <c r="D12" s="4">
        <v>1486</v>
      </c>
      <c r="E12" s="5">
        <v>737</v>
      </c>
      <c r="F12" s="5">
        <v>689</v>
      </c>
      <c r="G12" s="5">
        <v>32</v>
      </c>
      <c r="H12" s="5">
        <v>11</v>
      </c>
      <c r="I12" s="4">
        <v>1469</v>
      </c>
      <c r="J12" s="5">
        <v>17</v>
      </c>
      <c r="K12" s="4">
        <v>1779</v>
      </c>
    </row>
    <row r="13" spans="1:24" ht="23.25" thickBot="1">
      <c r="A13" s="3"/>
      <c r="B13" s="3" t="s">
        <v>5708</v>
      </c>
      <c r="C13" s="4">
        <v>2401</v>
      </c>
      <c r="D13" s="4">
        <v>1011</v>
      </c>
      <c r="E13" s="5">
        <v>473</v>
      </c>
      <c r="F13" s="5">
        <v>486</v>
      </c>
      <c r="G13" s="5">
        <v>25</v>
      </c>
      <c r="H13" s="5">
        <v>17</v>
      </c>
      <c r="I13" s="4">
        <v>1001</v>
      </c>
      <c r="J13" s="5">
        <v>10</v>
      </c>
      <c r="K13" s="4">
        <v>1390</v>
      </c>
    </row>
    <row r="14" spans="1:24" ht="23.25" thickBot="1">
      <c r="A14" s="3"/>
      <c r="B14" s="3" t="s">
        <v>5707</v>
      </c>
      <c r="C14" s="4">
        <v>3143</v>
      </c>
      <c r="D14" s="4">
        <v>1523</v>
      </c>
      <c r="E14" s="5">
        <v>786</v>
      </c>
      <c r="F14" s="5">
        <v>660</v>
      </c>
      <c r="G14" s="5">
        <v>37</v>
      </c>
      <c r="H14" s="5">
        <v>20</v>
      </c>
      <c r="I14" s="4">
        <v>1503</v>
      </c>
      <c r="J14" s="5">
        <v>20</v>
      </c>
      <c r="K14" s="4">
        <v>1620</v>
      </c>
      <c r="U14" s="8"/>
      <c r="V14" s="8"/>
      <c r="W14" s="8"/>
      <c r="X14" s="8"/>
    </row>
    <row r="15" spans="1:24" ht="23.25" thickBot="1">
      <c r="A15" s="3"/>
      <c r="B15" s="3" t="s">
        <v>5706</v>
      </c>
      <c r="C15" s="4">
        <v>2126</v>
      </c>
      <c r="D15" s="5">
        <v>948</v>
      </c>
      <c r="E15" s="5">
        <v>447</v>
      </c>
      <c r="F15" s="5">
        <v>458</v>
      </c>
      <c r="G15" s="5">
        <v>21</v>
      </c>
      <c r="H15" s="5">
        <v>13</v>
      </c>
      <c r="I15" s="5">
        <v>939</v>
      </c>
      <c r="J15" s="5">
        <v>9</v>
      </c>
      <c r="K15" s="4">
        <v>1178</v>
      </c>
      <c r="U15" s="8"/>
      <c r="V15" s="8"/>
      <c r="W15" s="8"/>
      <c r="X15" s="8"/>
    </row>
    <row r="16" spans="1:24" ht="17.25" thickBot="1">
      <c r="A16" s="3" t="s">
        <v>5705</v>
      </c>
      <c r="B16" s="3" t="s">
        <v>36</v>
      </c>
      <c r="C16" s="4">
        <v>14684</v>
      </c>
      <c r="D16" s="4">
        <v>9059</v>
      </c>
      <c r="E16" s="4">
        <v>5146</v>
      </c>
      <c r="F16" s="4">
        <v>3570</v>
      </c>
      <c r="G16" s="5">
        <v>174</v>
      </c>
      <c r="H16" s="5">
        <v>82</v>
      </c>
      <c r="I16" s="4">
        <v>8972</v>
      </c>
      <c r="J16" s="5">
        <v>87</v>
      </c>
      <c r="K16" s="4">
        <v>5625</v>
      </c>
    </row>
    <row r="17" spans="1:11" ht="23.25" thickBot="1">
      <c r="A17" s="3"/>
      <c r="B17" s="3" t="s">
        <v>37</v>
      </c>
      <c r="C17" s="4">
        <v>3817</v>
      </c>
      <c r="D17" s="4">
        <v>3817</v>
      </c>
      <c r="E17" s="4">
        <v>2456</v>
      </c>
      <c r="F17" s="4">
        <v>1240</v>
      </c>
      <c r="G17" s="5">
        <v>59</v>
      </c>
      <c r="H17" s="5">
        <v>30</v>
      </c>
      <c r="I17" s="4">
        <v>3785</v>
      </c>
      <c r="J17" s="5">
        <v>32</v>
      </c>
      <c r="K17" s="5">
        <v>0</v>
      </c>
    </row>
    <row r="18" spans="1:11" ht="23.25" thickBot="1">
      <c r="A18" s="3"/>
      <c r="B18" s="3" t="s">
        <v>5704</v>
      </c>
      <c r="C18" s="4">
        <v>2781</v>
      </c>
      <c r="D18" s="4">
        <v>1158</v>
      </c>
      <c r="E18" s="5">
        <v>577</v>
      </c>
      <c r="F18" s="5">
        <v>537</v>
      </c>
      <c r="G18" s="5">
        <v>21</v>
      </c>
      <c r="H18" s="5">
        <v>8</v>
      </c>
      <c r="I18" s="4">
        <v>1143</v>
      </c>
      <c r="J18" s="5">
        <v>15</v>
      </c>
      <c r="K18" s="4">
        <v>1623</v>
      </c>
    </row>
    <row r="19" spans="1:11" ht="23.25" thickBot="1">
      <c r="A19" s="3"/>
      <c r="B19" s="3" t="s">
        <v>5703</v>
      </c>
      <c r="C19" s="4">
        <v>2812</v>
      </c>
      <c r="D19" s="4">
        <v>1260</v>
      </c>
      <c r="E19" s="5">
        <v>670</v>
      </c>
      <c r="F19" s="5">
        <v>543</v>
      </c>
      <c r="G19" s="5">
        <v>23</v>
      </c>
      <c r="H19" s="5">
        <v>16</v>
      </c>
      <c r="I19" s="4">
        <v>1252</v>
      </c>
      <c r="J19" s="5">
        <v>8</v>
      </c>
      <c r="K19" s="4">
        <v>1552</v>
      </c>
    </row>
    <row r="20" spans="1:11" ht="23.25" thickBot="1">
      <c r="A20" s="3"/>
      <c r="B20" s="3" t="s">
        <v>5702</v>
      </c>
      <c r="C20" s="4">
        <v>2664</v>
      </c>
      <c r="D20" s="4">
        <v>1601</v>
      </c>
      <c r="E20" s="5">
        <v>840</v>
      </c>
      <c r="F20" s="5">
        <v>684</v>
      </c>
      <c r="G20" s="5">
        <v>47</v>
      </c>
      <c r="H20" s="5">
        <v>13</v>
      </c>
      <c r="I20" s="4">
        <v>1584</v>
      </c>
      <c r="J20" s="5">
        <v>17</v>
      </c>
      <c r="K20" s="4">
        <v>1063</v>
      </c>
    </row>
    <row r="21" spans="1:11" ht="23.25" thickBot="1">
      <c r="A21" s="3"/>
      <c r="B21" s="3" t="s">
        <v>5701</v>
      </c>
      <c r="C21" s="4">
        <v>2610</v>
      </c>
      <c r="D21" s="4">
        <v>1223</v>
      </c>
      <c r="E21" s="5">
        <v>603</v>
      </c>
      <c r="F21" s="5">
        <v>566</v>
      </c>
      <c r="G21" s="5">
        <v>24</v>
      </c>
      <c r="H21" s="5">
        <v>15</v>
      </c>
      <c r="I21" s="4">
        <v>1208</v>
      </c>
      <c r="J21" s="5">
        <v>15</v>
      </c>
      <c r="K21" s="4">
        <v>1387</v>
      </c>
    </row>
    <row r="22" spans="1:11" ht="17.25" thickBot="1">
      <c r="A22" s="3" t="s">
        <v>5700</v>
      </c>
      <c r="B22" s="3" t="s">
        <v>36</v>
      </c>
      <c r="C22" s="4">
        <v>17072</v>
      </c>
      <c r="D22" s="4">
        <v>10513</v>
      </c>
      <c r="E22" s="4">
        <v>6065</v>
      </c>
      <c r="F22" s="4">
        <v>4054</v>
      </c>
      <c r="G22" s="5">
        <v>201</v>
      </c>
      <c r="H22" s="5">
        <v>78</v>
      </c>
      <c r="I22" s="4">
        <v>10398</v>
      </c>
      <c r="J22" s="5">
        <v>115</v>
      </c>
      <c r="K22" s="4">
        <v>6559</v>
      </c>
    </row>
    <row r="23" spans="1:11" ht="23.25" thickBot="1">
      <c r="A23" s="3"/>
      <c r="B23" s="3" t="s">
        <v>37</v>
      </c>
      <c r="C23" s="4">
        <v>4013</v>
      </c>
      <c r="D23" s="4">
        <v>4012</v>
      </c>
      <c r="E23" s="4">
        <v>2537</v>
      </c>
      <c r="F23" s="4">
        <v>1355</v>
      </c>
      <c r="G23" s="5">
        <v>70</v>
      </c>
      <c r="H23" s="5">
        <v>25</v>
      </c>
      <c r="I23" s="4">
        <v>3987</v>
      </c>
      <c r="J23" s="5">
        <v>25</v>
      </c>
      <c r="K23" s="5">
        <v>1</v>
      </c>
    </row>
    <row r="24" spans="1:11" ht="23.25" thickBot="1">
      <c r="A24" s="3"/>
      <c r="B24" s="3" t="s">
        <v>5699</v>
      </c>
      <c r="C24" s="4">
        <v>3117</v>
      </c>
      <c r="D24" s="4">
        <v>1646</v>
      </c>
      <c r="E24" s="5">
        <v>844</v>
      </c>
      <c r="F24" s="5">
        <v>744</v>
      </c>
      <c r="G24" s="5">
        <v>24</v>
      </c>
      <c r="H24" s="5">
        <v>10</v>
      </c>
      <c r="I24" s="4">
        <v>1622</v>
      </c>
      <c r="J24" s="5">
        <v>24</v>
      </c>
      <c r="K24" s="4">
        <v>1471</v>
      </c>
    </row>
    <row r="25" spans="1:11" ht="23.25" thickBot="1">
      <c r="A25" s="3"/>
      <c r="B25" s="3" t="s">
        <v>5698</v>
      </c>
      <c r="C25" s="4">
        <v>2473</v>
      </c>
      <c r="D25" s="4">
        <v>1221</v>
      </c>
      <c r="E25" s="5">
        <v>689</v>
      </c>
      <c r="F25" s="5">
        <v>492</v>
      </c>
      <c r="G25" s="5">
        <v>22</v>
      </c>
      <c r="H25" s="5">
        <v>9</v>
      </c>
      <c r="I25" s="4">
        <v>1212</v>
      </c>
      <c r="J25" s="5">
        <v>9</v>
      </c>
      <c r="K25" s="4">
        <v>1252</v>
      </c>
    </row>
    <row r="26" spans="1:11" ht="23.25" thickBot="1">
      <c r="A26" s="3"/>
      <c r="B26" s="3" t="s">
        <v>5697</v>
      </c>
      <c r="C26" s="4">
        <v>2285</v>
      </c>
      <c r="D26" s="4">
        <v>1127</v>
      </c>
      <c r="E26" s="5">
        <v>631</v>
      </c>
      <c r="F26" s="5">
        <v>454</v>
      </c>
      <c r="G26" s="5">
        <v>21</v>
      </c>
      <c r="H26" s="5">
        <v>7</v>
      </c>
      <c r="I26" s="4">
        <v>1113</v>
      </c>
      <c r="J26" s="5">
        <v>14</v>
      </c>
      <c r="K26" s="4">
        <v>1158</v>
      </c>
    </row>
    <row r="27" spans="1:11" ht="23.25" thickBot="1">
      <c r="A27" s="3"/>
      <c r="B27" s="3" t="s">
        <v>5696</v>
      </c>
      <c r="C27" s="4">
        <v>2643</v>
      </c>
      <c r="D27" s="4">
        <v>1357</v>
      </c>
      <c r="E27" s="5">
        <v>765</v>
      </c>
      <c r="F27" s="5">
        <v>528</v>
      </c>
      <c r="G27" s="5">
        <v>31</v>
      </c>
      <c r="H27" s="5">
        <v>12</v>
      </c>
      <c r="I27" s="4">
        <v>1336</v>
      </c>
      <c r="J27" s="5">
        <v>21</v>
      </c>
      <c r="K27" s="4">
        <v>1286</v>
      </c>
    </row>
    <row r="28" spans="1:11" ht="23.25" thickBot="1">
      <c r="A28" s="3"/>
      <c r="B28" s="3" t="s">
        <v>5695</v>
      </c>
      <c r="C28" s="4">
        <v>2541</v>
      </c>
      <c r="D28" s="4">
        <v>1150</v>
      </c>
      <c r="E28" s="5">
        <v>599</v>
      </c>
      <c r="F28" s="5">
        <v>481</v>
      </c>
      <c r="G28" s="5">
        <v>33</v>
      </c>
      <c r="H28" s="5">
        <v>15</v>
      </c>
      <c r="I28" s="4">
        <v>1128</v>
      </c>
      <c r="J28" s="5">
        <v>22</v>
      </c>
      <c r="K28" s="4">
        <v>1391</v>
      </c>
    </row>
    <row r="29" spans="1:11" ht="17.25" thickBot="1">
      <c r="A29" s="3" t="s">
        <v>5694</v>
      </c>
      <c r="B29" s="3" t="s">
        <v>36</v>
      </c>
      <c r="C29" s="4">
        <v>18804</v>
      </c>
      <c r="D29" s="4">
        <v>12623</v>
      </c>
      <c r="E29" s="4">
        <v>7243</v>
      </c>
      <c r="F29" s="4">
        <v>5036</v>
      </c>
      <c r="G29" s="5">
        <v>190</v>
      </c>
      <c r="H29" s="5">
        <v>59</v>
      </c>
      <c r="I29" s="4">
        <v>12528</v>
      </c>
      <c r="J29" s="5">
        <v>95</v>
      </c>
      <c r="K29" s="4">
        <v>6181</v>
      </c>
    </row>
    <row r="30" spans="1:11" ht="23.25" thickBot="1">
      <c r="A30" s="3"/>
      <c r="B30" s="3" t="s">
        <v>37</v>
      </c>
      <c r="C30" s="4">
        <v>4230</v>
      </c>
      <c r="D30" s="4">
        <v>4230</v>
      </c>
      <c r="E30" s="4">
        <v>2776</v>
      </c>
      <c r="F30" s="4">
        <v>1357</v>
      </c>
      <c r="G30" s="5">
        <v>60</v>
      </c>
      <c r="H30" s="5">
        <v>16</v>
      </c>
      <c r="I30" s="4">
        <v>4209</v>
      </c>
      <c r="J30" s="5">
        <v>21</v>
      </c>
      <c r="K30" s="5">
        <v>0</v>
      </c>
    </row>
    <row r="31" spans="1:11" ht="23.25" thickBot="1">
      <c r="A31" s="3"/>
      <c r="B31" s="3" t="s">
        <v>5693</v>
      </c>
      <c r="C31" s="4">
        <v>3224</v>
      </c>
      <c r="D31" s="4">
        <v>1491</v>
      </c>
      <c r="E31" s="5">
        <v>809</v>
      </c>
      <c r="F31" s="5">
        <v>628</v>
      </c>
      <c r="G31" s="5">
        <v>28</v>
      </c>
      <c r="H31" s="5">
        <v>10</v>
      </c>
      <c r="I31" s="4">
        <v>1475</v>
      </c>
      <c r="J31" s="5">
        <v>16</v>
      </c>
      <c r="K31" s="4">
        <v>1733</v>
      </c>
    </row>
    <row r="32" spans="1:11" ht="23.25" thickBot="1">
      <c r="A32" s="3"/>
      <c r="B32" s="3" t="s">
        <v>5692</v>
      </c>
      <c r="C32" s="4">
        <v>2190</v>
      </c>
      <c r="D32" s="4">
        <v>1265</v>
      </c>
      <c r="E32" s="5">
        <v>693</v>
      </c>
      <c r="F32" s="5">
        <v>531</v>
      </c>
      <c r="G32" s="5">
        <v>21</v>
      </c>
      <c r="H32" s="5">
        <v>7</v>
      </c>
      <c r="I32" s="4">
        <v>1252</v>
      </c>
      <c r="J32" s="5">
        <v>13</v>
      </c>
      <c r="K32" s="5">
        <v>925</v>
      </c>
    </row>
    <row r="33" spans="1:11" ht="23.25" thickBot="1">
      <c r="A33" s="3"/>
      <c r="B33" s="3" t="s">
        <v>5691</v>
      </c>
      <c r="C33" s="4">
        <v>3690</v>
      </c>
      <c r="D33" s="4">
        <v>2122</v>
      </c>
      <c r="E33" s="4">
        <v>1002</v>
      </c>
      <c r="F33" s="4">
        <v>1062</v>
      </c>
      <c r="G33" s="5">
        <v>30</v>
      </c>
      <c r="H33" s="5">
        <v>10</v>
      </c>
      <c r="I33" s="4">
        <v>2104</v>
      </c>
      <c r="J33" s="5">
        <v>18</v>
      </c>
      <c r="K33" s="4">
        <v>1568</v>
      </c>
    </row>
    <row r="34" spans="1:11" ht="23.25" thickBot="1">
      <c r="A34" s="3"/>
      <c r="B34" s="3" t="s">
        <v>5690</v>
      </c>
      <c r="C34" s="4">
        <v>3260</v>
      </c>
      <c r="D34" s="4">
        <v>2019</v>
      </c>
      <c r="E34" s="4">
        <v>1114</v>
      </c>
      <c r="F34" s="5">
        <v>847</v>
      </c>
      <c r="G34" s="5">
        <v>31</v>
      </c>
      <c r="H34" s="5">
        <v>10</v>
      </c>
      <c r="I34" s="4">
        <v>2002</v>
      </c>
      <c r="J34" s="5">
        <v>17</v>
      </c>
      <c r="K34" s="4">
        <v>1241</v>
      </c>
    </row>
    <row r="35" spans="1:11" ht="23.25" thickBot="1">
      <c r="A35" s="3"/>
      <c r="B35" s="3" t="s">
        <v>5689</v>
      </c>
      <c r="C35" s="4">
        <v>2210</v>
      </c>
      <c r="D35" s="4">
        <v>1496</v>
      </c>
      <c r="E35" s="5">
        <v>849</v>
      </c>
      <c r="F35" s="5">
        <v>611</v>
      </c>
      <c r="G35" s="5">
        <v>20</v>
      </c>
      <c r="H35" s="5">
        <v>6</v>
      </c>
      <c r="I35" s="4">
        <v>1486</v>
      </c>
      <c r="J35" s="5">
        <v>10</v>
      </c>
      <c r="K35" s="5">
        <v>714</v>
      </c>
    </row>
    <row r="36" spans="1:11" ht="17.25" thickBot="1">
      <c r="A36" s="3" t="s">
        <v>5688</v>
      </c>
      <c r="B36" s="3" t="s">
        <v>36</v>
      </c>
      <c r="C36" s="4">
        <v>16925</v>
      </c>
      <c r="D36" s="4">
        <v>10343</v>
      </c>
      <c r="E36" s="4">
        <v>5726</v>
      </c>
      <c r="F36" s="4">
        <v>4270</v>
      </c>
      <c r="G36" s="5">
        <v>161</v>
      </c>
      <c r="H36" s="5">
        <v>66</v>
      </c>
      <c r="I36" s="4">
        <v>10223</v>
      </c>
      <c r="J36" s="5">
        <v>120</v>
      </c>
      <c r="K36" s="4">
        <v>6582</v>
      </c>
    </row>
    <row r="37" spans="1:11" ht="23.25" thickBot="1">
      <c r="A37" s="3"/>
      <c r="B37" s="3" t="s">
        <v>37</v>
      </c>
      <c r="C37" s="4">
        <v>2987</v>
      </c>
      <c r="D37" s="4">
        <v>2987</v>
      </c>
      <c r="E37" s="4">
        <v>1844</v>
      </c>
      <c r="F37" s="4">
        <v>1058</v>
      </c>
      <c r="G37" s="5">
        <v>40</v>
      </c>
      <c r="H37" s="5">
        <v>17</v>
      </c>
      <c r="I37" s="4">
        <v>2959</v>
      </c>
      <c r="J37" s="5">
        <v>28</v>
      </c>
      <c r="K37" s="5">
        <v>0</v>
      </c>
    </row>
    <row r="38" spans="1:11" ht="23.25" thickBot="1">
      <c r="A38" s="3"/>
      <c r="B38" s="3" t="s">
        <v>5687</v>
      </c>
      <c r="C38" s="4">
        <v>3336</v>
      </c>
      <c r="D38" s="4">
        <v>1556</v>
      </c>
      <c r="E38" s="5">
        <v>674</v>
      </c>
      <c r="F38" s="5">
        <v>836</v>
      </c>
      <c r="G38" s="5">
        <v>17</v>
      </c>
      <c r="H38" s="5">
        <v>7</v>
      </c>
      <c r="I38" s="4">
        <v>1534</v>
      </c>
      <c r="J38" s="5">
        <v>22</v>
      </c>
      <c r="K38" s="4">
        <v>1780</v>
      </c>
    </row>
    <row r="39" spans="1:11" ht="23.25" thickBot="1">
      <c r="A39" s="3"/>
      <c r="B39" s="3" t="s">
        <v>5686</v>
      </c>
      <c r="C39" s="4">
        <v>4334</v>
      </c>
      <c r="D39" s="4">
        <v>2188</v>
      </c>
      <c r="E39" s="4">
        <v>1174</v>
      </c>
      <c r="F39" s="5">
        <v>907</v>
      </c>
      <c r="G39" s="5">
        <v>52</v>
      </c>
      <c r="H39" s="5">
        <v>22</v>
      </c>
      <c r="I39" s="4">
        <v>2155</v>
      </c>
      <c r="J39" s="5">
        <v>33</v>
      </c>
      <c r="K39" s="4">
        <v>2146</v>
      </c>
    </row>
    <row r="40" spans="1:11" ht="23.25" thickBot="1">
      <c r="A40" s="3"/>
      <c r="B40" s="3" t="s">
        <v>5685</v>
      </c>
      <c r="C40" s="4">
        <v>3669</v>
      </c>
      <c r="D40" s="4">
        <v>2125</v>
      </c>
      <c r="E40" s="4">
        <v>1296</v>
      </c>
      <c r="F40" s="5">
        <v>765</v>
      </c>
      <c r="G40" s="5">
        <v>30</v>
      </c>
      <c r="H40" s="5">
        <v>14</v>
      </c>
      <c r="I40" s="4">
        <v>2105</v>
      </c>
      <c r="J40" s="5">
        <v>20</v>
      </c>
      <c r="K40" s="4">
        <v>1544</v>
      </c>
    </row>
    <row r="41" spans="1:11" ht="23.25" thickBot="1">
      <c r="A41" s="3"/>
      <c r="B41" s="3" t="s">
        <v>5684</v>
      </c>
      <c r="C41" s="4">
        <v>2599</v>
      </c>
      <c r="D41" s="4">
        <v>1487</v>
      </c>
      <c r="E41" s="5">
        <v>738</v>
      </c>
      <c r="F41" s="5">
        <v>704</v>
      </c>
      <c r="G41" s="5">
        <v>22</v>
      </c>
      <c r="H41" s="5">
        <v>6</v>
      </c>
      <c r="I41" s="4">
        <v>1470</v>
      </c>
      <c r="J41" s="5">
        <v>17</v>
      </c>
      <c r="K41" s="4">
        <v>1112</v>
      </c>
    </row>
    <row r="42" spans="1:11" ht="17.25" thickBot="1">
      <c r="A42" s="3" t="s">
        <v>5683</v>
      </c>
      <c r="B42" s="3" t="s">
        <v>36</v>
      </c>
      <c r="C42" s="4">
        <v>29849</v>
      </c>
      <c r="D42" s="4">
        <v>17221</v>
      </c>
      <c r="E42" s="4">
        <v>10031</v>
      </c>
      <c r="F42" s="4">
        <v>6526</v>
      </c>
      <c r="G42" s="5">
        <v>291</v>
      </c>
      <c r="H42" s="5">
        <v>171</v>
      </c>
      <c r="I42" s="4">
        <v>17019</v>
      </c>
      <c r="J42" s="5">
        <v>202</v>
      </c>
      <c r="K42" s="4">
        <v>12628</v>
      </c>
    </row>
    <row r="43" spans="1:11" ht="23.25" thickBot="1">
      <c r="A43" s="3"/>
      <c r="B43" s="3" t="s">
        <v>37</v>
      </c>
      <c r="C43" s="4">
        <v>5332</v>
      </c>
      <c r="D43" s="4">
        <v>5331</v>
      </c>
      <c r="E43" s="4">
        <v>3526</v>
      </c>
      <c r="F43" s="4">
        <v>1651</v>
      </c>
      <c r="G43" s="5">
        <v>76</v>
      </c>
      <c r="H43" s="5">
        <v>39</v>
      </c>
      <c r="I43" s="4">
        <v>5292</v>
      </c>
      <c r="J43" s="5">
        <v>39</v>
      </c>
      <c r="K43" s="5">
        <v>1</v>
      </c>
    </row>
    <row r="44" spans="1:11" ht="23.25" thickBot="1">
      <c r="A44" s="3"/>
      <c r="B44" s="3" t="s">
        <v>5682</v>
      </c>
      <c r="C44" s="4">
        <v>3603</v>
      </c>
      <c r="D44" s="4">
        <v>1445</v>
      </c>
      <c r="E44" s="5">
        <v>728</v>
      </c>
      <c r="F44" s="5">
        <v>660</v>
      </c>
      <c r="G44" s="5">
        <v>24</v>
      </c>
      <c r="H44" s="5">
        <v>19</v>
      </c>
      <c r="I44" s="4">
        <v>1431</v>
      </c>
      <c r="J44" s="5">
        <v>14</v>
      </c>
      <c r="K44" s="4">
        <v>2158</v>
      </c>
    </row>
    <row r="45" spans="1:11" ht="23.25" thickBot="1">
      <c r="A45" s="3"/>
      <c r="B45" s="3" t="s">
        <v>5681</v>
      </c>
      <c r="C45" s="4">
        <v>2769</v>
      </c>
      <c r="D45" s="4">
        <v>1312</v>
      </c>
      <c r="E45" s="5">
        <v>674</v>
      </c>
      <c r="F45" s="5">
        <v>591</v>
      </c>
      <c r="G45" s="5">
        <v>22</v>
      </c>
      <c r="H45" s="5">
        <v>13</v>
      </c>
      <c r="I45" s="4">
        <v>1300</v>
      </c>
      <c r="J45" s="5">
        <v>12</v>
      </c>
      <c r="K45" s="4">
        <v>1457</v>
      </c>
    </row>
    <row r="46" spans="1:11" ht="23.25" thickBot="1">
      <c r="A46" s="3"/>
      <c r="B46" s="3" t="s">
        <v>5680</v>
      </c>
      <c r="C46" s="4">
        <v>2189</v>
      </c>
      <c r="D46" s="4">
        <v>1081</v>
      </c>
      <c r="E46" s="5">
        <v>572</v>
      </c>
      <c r="F46" s="5">
        <v>440</v>
      </c>
      <c r="G46" s="5">
        <v>28</v>
      </c>
      <c r="H46" s="5">
        <v>13</v>
      </c>
      <c r="I46" s="4">
        <v>1053</v>
      </c>
      <c r="J46" s="5">
        <v>28</v>
      </c>
      <c r="K46" s="4">
        <v>1108</v>
      </c>
    </row>
    <row r="47" spans="1:11" ht="23.25" thickBot="1">
      <c r="A47" s="3"/>
      <c r="B47" s="3" t="s">
        <v>5679</v>
      </c>
      <c r="C47" s="4">
        <v>2282</v>
      </c>
      <c r="D47" s="4">
        <v>1094</v>
      </c>
      <c r="E47" s="5">
        <v>553</v>
      </c>
      <c r="F47" s="5">
        <v>485</v>
      </c>
      <c r="G47" s="5">
        <v>17</v>
      </c>
      <c r="H47" s="5">
        <v>23</v>
      </c>
      <c r="I47" s="4">
        <v>1078</v>
      </c>
      <c r="J47" s="5">
        <v>16</v>
      </c>
      <c r="K47" s="4">
        <v>1188</v>
      </c>
    </row>
    <row r="48" spans="1:11" ht="23.25" thickBot="1">
      <c r="A48" s="3"/>
      <c r="B48" s="3" t="s">
        <v>5678</v>
      </c>
      <c r="C48" s="4">
        <v>2888</v>
      </c>
      <c r="D48" s="4">
        <v>1529</v>
      </c>
      <c r="E48" s="5">
        <v>759</v>
      </c>
      <c r="F48" s="5">
        <v>710</v>
      </c>
      <c r="G48" s="5">
        <v>25</v>
      </c>
      <c r="H48" s="5">
        <v>17</v>
      </c>
      <c r="I48" s="4">
        <v>1511</v>
      </c>
      <c r="J48" s="5">
        <v>18</v>
      </c>
      <c r="K48" s="4">
        <v>1359</v>
      </c>
    </row>
    <row r="49" spans="1:11" ht="23.25" thickBot="1">
      <c r="A49" s="3"/>
      <c r="B49" s="3" t="s">
        <v>5677</v>
      </c>
      <c r="C49" s="4">
        <v>3946</v>
      </c>
      <c r="D49" s="4">
        <v>1689</v>
      </c>
      <c r="E49" s="5">
        <v>934</v>
      </c>
      <c r="F49" s="5">
        <v>673</v>
      </c>
      <c r="G49" s="5">
        <v>36</v>
      </c>
      <c r="H49" s="5">
        <v>17</v>
      </c>
      <c r="I49" s="4">
        <v>1660</v>
      </c>
      <c r="J49" s="5">
        <v>29</v>
      </c>
      <c r="K49" s="4">
        <v>2257</v>
      </c>
    </row>
    <row r="50" spans="1:11" ht="23.25" thickBot="1">
      <c r="A50" s="3"/>
      <c r="B50" s="3" t="s">
        <v>5676</v>
      </c>
      <c r="C50" s="4">
        <v>3766</v>
      </c>
      <c r="D50" s="4">
        <v>2092</v>
      </c>
      <c r="E50" s="4">
        <v>1321</v>
      </c>
      <c r="F50" s="5">
        <v>705</v>
      </c>
      <c r="G50" s="5">
        <v>26</v>
      </c>
      <c r="H50" s="5">
        <v>17</v>
      </c>
      <c r="I50" s="4">
        <v>2069</v>
      </c>
      <c r="J50" s="5">
        <v>23</v>
      </c>
      <c r="K50" s="4">
        <v>1674</v>
      </c>
    </row>
    <row r="51" spans="1:11" ht="23.25" thickBot="1">
      <c r="A51" s="3"/>
      <c r="B51" s="3" t="s">
        <v>5675</v>
      </c>
      <c r="C51" s="4">
        <v>3074</v>
      </c>
      <c r="D51" s="4">
        <v>1648</v>
      </c>
      <c r="E51" s="5">
        <v>964</v>
      </c>
      <c r="F51" s="5">
        <v>611</v>
      </c>
      <c r="G51" s="5">
        <v>37</v>
      </c>
      <c r="H51" s="5">
        <v>13</v>
      </c>
      <c r="I51" s="4">
        <v>1625</v>
      </c>
      <c r="J51" s="5">
        <v>23</v>
      </c>
      <c r="K51" s="4">
        <v>1426</v>
      </c>
    </row>
    <row r="52" spans="1:11" ht="17.25" thickBot="1">
      <c r="A52" s="3" t="s">
        <v>5674</v>
      </c>
      <c r="B52" s="3" t="s">
        <v>36</v>
      </c>
      <c r="C52" s="4">
        <v>20296</v>
      </c>
      <c r="D52" s="4">
        <v>12742</v>
      </c>
      <c r="E52" s="4">
        <v>7708</v>
      </c>
      <c r="F52" s="4">
        <v>4611</v>
      </c>
      <c r="G52" s="5">
        <v>205</v>
      </c>
      <c r="H52" s="5">
        <v>92</v>
      </c>
      <c r="I52" s="4">
        <v>12616</v>
      </c>
      <c r="J52" s="5">
        <v>126</v>
      </c>
      <c r="K52" s="4">
        <v>7554</v>
      </c>
    </row>
    <row r="53" spans="1:11" ht="23.25" thickBot="1">
      <c r="A53" s="3"/>
      <c r="B53" s="3" t="s">
        <v>37</v>
      </c>
      <c r="C53" s="4">
        <v>4346</v>
      </c>
      <c r="D53" s="4">
        <v>4345</v>
      </c>
      <c r="E53" s="4">
        <v>2992</v>
      </c>
      <c r="F53" s="4">
        <v>1241</v>
      </c>
      <c r="G53" s="5">
        <v>58</v>
      </c>
      <c r="H53" s="5">
        <v>17</v>
      </c>
      <c r="I53" s="4">
        <v>4308</v>
      </c>
      <c r="J53" s="5">
        <v>37</v>
      </c>
      <c r="K53" s="5">
        <v>1</v>
      </c>
    </row>
    <row r="54" spans="1:11" ht="23.25" thickBot="1">
      <c r="A54" s="3"/>
      <c r="B54" s="3" t="s">
        <v>5673</v>
      </c>
      <c r="C54" s="4">
        <v>2523</v>
      </c>
      <c r="D54" s="4">
        <v>1232</v>
      </c>
      <c r="E54" s="5">
        <v>686</v>
      </c>
      <c r="F54" s="5">
        <v>493</v>
      </c>
      <c r="G54" s="5">
        <v>26</v>
      </c>
      <c r="H54" s="5">
        <v>10</v>
      </c>
      <c r="I54" s="4">
        <v>1215</v>
      </c>
      <c r="J54" s="5">
        <v>17</v>
      </c>
      <c r="K54" s="4">
        <v>1291</v>
      </c>
    </row>
    <row r="55" spans="1:11" ht="23.25" thickBot="1">
      <c r="A55" s="3"/>
      <c r="B55" s="3" t="s">
        <v>5672</v>
      </c>
      <c r="C55" s="5">
        <v>378</v>
      </c>
      <c r="D55" s="5">
        <v>212</v>
      </c>
      <c r="E55" s="5">
        <v>75</v>
      </c>
      <c r="F55" s="5">
        <v>135</v>
      </c>
      <c r="G55" s="5">
        <v>2</v>
      </c>
      <c r="H55" s="5">
        <v>0</v>
      </c>
      <c r="I55" s="5">
        <v>212</v>
      </c>
      <c r="J55" s="5">
        <v>0</v>
      </c>
      <c r="K55" s="5">
        <v>166</v>
      </c>
    </row>
    <row r="56" spans="1:11" ht="23.25" thickBot="1">
      <c r="A56" s="3"/>
      <c r="B56" s="3" t="s">
        <v>5671</v>
      </c>
      <c r="C56" s="4">
        <v>3344</v>
      </c>
      <c r="D56" s="4">
        <v>1789</v>
      </c>
      <c r="E56" s="5">
        <v>992</v>
      </c>
      <c r="F56" s="5">
        <v>722</v>
      </c>
      <c r="G56" s="5">
        <v>38</v>
      </c>
      <c r="H56" s="5">
        <v>16</v>
      </c>
      <c r="I56" s="4">
        <v>1768</v>
      </c>
      <c r="J56" s="5">
        <v>21</v>
      </c>
      <c r="K56" s="4">
        <v>1555</v>
      </c>
    </row>
    <row r="57" spans="1:11" ht="23.25" thickBot="1">
      <c r="A57" s="3"/>
      <c r="B57" s="3" t="s">
        <v>5670</v>
      </c>
      <c r="C57" s="4">
        <v>3283</v>
      </c>
      <c r="D57" s="4">
        <v>1683</v>
      </c>
      <c r="E57" s="5">
        <v>991</v>
      </c>
      <c r="F57" s="5">
        <v>636</v>
      </c>
      <c r="G57" s="5">
        <v>22</v>
      </c>
      <c r="H57" s="5">
        <v>14</v>
      </c>
      <c r="I57" s="4">
        <v>1663</v>
      </c>
      <c r="J57" s="5">
        <v>20</v>
      </c>
      <c r="K57" s="4">
        <v>1600</v>
      </c>
    </row>
    <row r="58" spans="1:11" ht="23.25" thickBot="1">
      <c r="A58" s="3"/>
      <c r="B58" s="3" t="s">
        <v>5669</v>
      </c>
      <c r="C58" s="4">
        <v>3693</v>
      </c>
      <c r="D58" s="4">
        <v>1575</v>
      </c>
      <c r="E58" s="5">
        <v>967</v>
      </c>
      <c r="F58" s="5">
        <v>544</v>
      </c>
      <c r="G58" s="5">
        <v>27</v>
      </c>
      <c r="H58" s="5">
        <v>22</v>
      </c>
      <c r="I58" s="4">
        <v>1560</v>
      </c>
      <c r="J58" s="5">
        <v>15</v>
      </c>
      <c r="K58" s="4">
        <v>2118</v>
      </c>
    </row>
    <row r="59" spans="1:11" ht="23.25" thickBot="1">
      <c r="A59" s="3"/>
      <c r="B59" s="3" t="s">
        <v>5668</v>
      </c>
      <c r="C59" s="4">
        <v>2729</v>
      </c>
      <c r="D59" s="4">
        <v>1906</v>
      </c>
      <c r="E59" s="4">
        <v>1005</v>
      </c>
      <c r="F59" s="5">
        <v>840</v>
      </c>
      <c r="G59" s="5">
        <v>32</v>
      </c>
      <c r="H59" s="5">
        <v>13</v>
      </c>
      <c r="I59" s="4">
        <v>1890</v>
      </c>
      <c r="J59" s="5">
        <v>16</v>
      </c>
      <c r="K59" s="5">
        <v>823</v>
      </c>
    </row>
    <row r="60" spans="1:11" ht="23.25" thickBot="1">
      <c r="A60" s="3" t="s">
        <v>97</v>
      </c>
      <c r="B60" s="3"/>
      <c r="C60" s="5">
        <v>0</v>
      </c>
      <c r="D60" s="5">
        <v>10</v>
      </c>
      <c r="E60" s="5">
        <v>4</v>
      </c>
      <c r="F60" s="5">
        <v>5</v>
      </c>
      <c r="G60" s="5">
        <v>0</v>
      </c>
      <c r="H60" s="5">
        <v>0</v>
      </c>
      <c r="I60" s="5">
        <v>9</v>
      </c>
      <c r="J60" s="5">
        <v>1</v>
      </c>
      <c r="K60" s="5">
        <v>-10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0A811-FA3E-4150-B41E-DC77EC694D0E}">
  <sheetPr>
    <tabColor theme="7" tint="0.59999389629810485"/>
  </sheetPr>
  <dimension ref="A1:X92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2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100</v>
      </c>
      <c r="H2" s="13" t="s">
        <v>19</v>
      </c>
      <c r="I2" s="13" t="s">
        <v>27</v>
      </c>
      <c r="J2" s="45" t="s">
        <v>29</v>
      </c>
      <c r="K2" s="13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4" t="s">
        <v>5790</v>
      </c>
      <c r="F3" s="14" t="s">
        <v>5789</v>
      </c>
      <c r="G3" s="14" t="s">
        <v>5788</v>
      </c>
      <c r="H3" s="14" t="s">
        <v>5787</v>
      </c>
      <c r="I3" s="14" t="s">
        <v>5786</v>
      </c>
      <c r="J3" s="44"/>
      <c r="K3" s="14"/>
      <c r="L3" s="44"/>
      <c r="U3" t="s">
        <v>3</v>
      </c>
      <c r="V3" t="str">
        <f t="shared" si="0"/>
        <v>김교흥</v>
      </c>
      <c r="W3" t="str">
        <f t="shared" si="0"/>
        <v>이학재</v>
      </c>
      <c r="X3" t="str">
        <f t="shared" si="0"/>
        <v>김중삼</v>
      </c>
    </row>
    <row r="4" spans="1:24" ht="17.25" thickBot="1">
      <c r="A4" s="3" t="s">
        <v>30</v>
      </c>
      <c r="B4" s="3"/>
      <c r="C4" s="4">
        <v>225827</v>
      </c>
      <c r="D4" s="4">
        <v>144188</v>
      </c>
      <c r="E4" s="4">
        <v>76072</v>
      </c>
      <c r="F4" s="4">
        <v>60733</v>
      </c>
      <c r="G4" s="4">
        <v>2983</v>
      </c>
      <c r="H4" s="5">
        <v>702</v>
      </c>
      <c r="I4" s="4">
        <v>2408</v>
      </c>
      <c r="J4" s="4">
        <v>142898</v>
      </c>
      <c r="K4" s="4">
        <v>1290</v>
      </c>
      <c r="L4" s="4">
        <v>81639</v>
      </c>
      <c r="V4" s="8"/>
      <c r="W4" s="8"/>
      <c r="X4" s="8"/>
    </row>
    <row r="5" spans="1:24" ht="23.25" thickBot="1">
      <c r="A5" s="3" t="s">
        <v>31</v>
      </c>
      <c r="B5" s="3"/>
      <c r="C5" s="5">
        <v>372</v>
      </c>
      <c r="D5" s="5">
        <v>353</v>
      </c>
      <c r="E5" s="5">
        <v>145</v>
      </c>
      <c r="F5" s="5">
        <v>157</v>
      </c>
      <c r="G5" s="5">
        <v>9</v>
      </c>
      <c r="H5" s="5">
        <v>6</v>
      </c>
      <c r="I5" s="5">
        <v>20</v>
      </c>
      <c r="J5" s="5">
        <v>337</v>
      </c>
      <c r="K5" s="5">
        <v>16</v>
      </c>
      <c r="L5" s="5">
        <v>19</v>
      </c>
      <c r="T5" t="s">
        <v>2929</v>
      </c>
      <c r="U5">
        <f>SUMIF($A:$A,"합계",D:D)</f>
        <v>144188</v>
      </c>
      <c r="V5">
        <f>SUMIF($A:$A,"합계",E:E)</f>
        <v>76072</v>
      </c>
      <c r="W5">
        <f>SUMIF($A:$A,"합계",F:F)</f>
        <v>60733</v>
      </c>
      <c r="X5">
        <f>SUMIF($A:$A,"합계",G:G)</f>
        <v>2983</v>
      </c>
    </row>
    <row r="6" spans="1:24" ht="23.25" thickBot="1">
      <c r="A6" s="3" t="s">
        <v>32</v>
      </c>
      <c r="B6" s="3"/>
      <c r="C6" s="4">
        <v>11556</v>
      </c>
      <c r="D6" s="4">
        <v>11550</v>
      </c>
      <c r="E6" s="4">
        <v>6625</v>
      </c>
      <c r="F6" s="4">
        <v>4069</v>
      </c>
      <c r="G6" s="5">
        <v>264</v>
      </c>
      <c r="H6" s="5">
        <v>86</v>
      </c>
      <c r="I6" s="5">
        <v>294</v>
      </c>
      <c r="J6" s="4">
        <v>11338</v>
      </c>
      <c r="K6" s="5">
        <v>212</v>
      </c>
      <c r="L6" s="5">
        <v>6</v>
      </c>
      <c r="T6" t="s">
        <v>2930</v>
      </c>
      <c r="U6">
        <f>U5-U7</f>
        <v>88552</v>
      </c>
      <c r="V6">
        <f>V5-V7</f>
        <v>43485</v>
      </c>
      <c r="W6">
        <f>W5-W7</f>
        <v>40299</v>
      </c>
      <c r="X6">
        <f>X5-X7</f>
        <v>1928</v>
      </c>
    </row>
    <row r="7" spans="1:24" ht="23.25" thickBot="1">
      <c r="A7" s="3" t="s">
        <v>33</v>
      </c>
      <c r="B7" s="3"/>
      <c r="C7" s="5">
        <v>532</v>
      </c>
      <c r="D7" s="5">
        <v>121</v>
      </c>
      <c r="E7" s="5">
        <v>92</v>
      </c>
      <c r="F7" s="5">
        <v>28</v>
      </c>
      <c r="G7" s="5">
        <v>0</v>
      </c>
      <c r="H7" s="5">
        <v>0</v>
      </c>
      <c r="I7" s="5">
        <v>1</v>
      </c>
      <c r="J7" s="5">
        <v>121</v>
      </c>
      <c r="K7" s="5">
        <v>0</v>
      </c>
      <c r="L7" s="5">
        <v>411</v>
      </c>
      <c r="T7" t="s">
        <v>2931</v>
      </c>
      <c r="U7">
        <f>U11+U10+U9</f>
        <v>55636</v>
      </c>
      <c r="V7">
        <f>V11+V10+V9</f>
        <v>32587</v>
      </c>
      <c r="W7">
        <f>W11+W10+W9</f>
        <v>20434</v>
      </c>
      <c r="X7">
        <f>X11+X10+X9</f>
        <v>1055</v>
      </c>
    </row>
    <row r="8" spans="1:24" ht="23.25" thickBot="1">
      <c r="A8" s="3" t="s">
        <v>34</v>
      </c>
      <c r="B8" s="3"/>
      <c r="C8" s="5">
        <v>0</v>
      </c>
      <c r="D8" s="5">
        <v>6</v>
      </c>
      <c r="E8" s="5">
        <v>3</v>
      </c>
      <c r="F8" s="5">
        <v>3</v>
      </c>
      <c r="G8" s="5">
        <v>0</v>
      </c>
      <c r="H8" s="5">
        <v>0</v>
      </c>
      <c r="I8" s="5">
        <v>0</v>
      </c>
      <c r="J8" s="5">
        <v>6</v>
      </c>
      <c r="K8" s="5">
        <v>0</v>
      </c>
      <c r="L8" s="5">
        <v>-6</v>
      </c>
      <c r="V8" s="8"/>
      <c r="W8" s="8"/>
      <c r="X8" s="8"/>
    </row>
    <row r="9" spans="1:24" ht="17.25" thickBot="1">
      <c r="A9" s="3" t="s">
        <v>5785</v>
      </c>
      <c r="B9" s="3" t="s">
        <v>36</v>
      </c>
      <c r="C9" s="4">
        <v>22563</v>
      </c>
      <c r="D9" s="4">
        <v>14669</v>
      </c>
      <c r="E9" s="4">
        <v>8692</v>
      </c>
      <c r="F9" s="4">
        <v>5218</v>
      </c>
      <c r="G9" s="5">
        <v>290</v>
      </c>
      <c r="H9" s="5">
        <v>44</v>
      </c>
      <c r="I9" s="5">
        <v>322</v>
      </c>
      <c r="J9" s="4">
        <v>14566</v>
      </c>
      <c r="K9" s="5">
        <v>103</v>
      </c>
      <c r="L9" s="4">
        <v>7894</v>
      </c>
      <c r="T9" t="s">
        <v>2934</v>
      </c>
      <c r="U9">
        <f>SUMIF($A:$A,"거소·선상투표",D:D)+SUMIF($A:$A,"국외부재자투표",D:D)+SUMIF($A:$A,"국외부재자투표(공관)",D:D)</f>
        <v>480</v>
      </c>
      <c r="V9">
        <f t="shared" ref="V9:X11" si="1">SUMIF($A:$A,"거소·선상투표",E:E)+SUMIF($A:$A,"국외부재자투표",E:E)+SUMIF($A:$A,"국외부재자투표(공관)",E:E)</f>
        <v>240</v>
      </c>
      <c r="W9">
        <f t="shared" si="1"/>
        <v>188</v>
      </c>
      <c r="X9">
        <f t="shared" si="1"/>
        <v>9</v>
      </c>
    </row>
    <row r="10" spans="1:24" ht="23.25" thickBot="1">
      <c r="A10" s="3"/>
      <c r="B10" s="3" t="s">
        <v>37</v>
      </c>
      <c r="C10" s="4">
        <v>4707</v>
      </c>
      <c r="D10" s="4">
        <v>4706</v>
      </c>
      <c r="E10" s="4">
        <v>3115</v>
      </c>
      <c r="F10" s="4">
        <v>1398</v>
      </c>
      <c r="G10" s="5">
        <v>77</v>
      </c>
      <c r="H10" s="5">
        <v>15</v>
      </c>
      <c r="I10" s="5">
        <v>76</v>
      </c>
      <c r="J10" s="4">
        <v>4681</v>
      </c>
      <c r="K10" s="5">
        <v>25</v>
      </c>
      <c r="L10" s="5">
        <v>1</v>
      </c>
      <c r="T10" t="s">
        <v>2932</v>
      </c>
      <c r="U10">
        <f>SUMIF($B:$B,"관내사전투표",D:D)</f>
        <v>43606</v>
      </c>
      <c r="V10">
        <f t="shared" ref="V10:X12" si="2">SUMIF($B:$B,"관내사전투표",E:E)</f>
        <v>25722</v>
      </c>
      <c r="W10">
        <f t="shared" si="2"/>
        <v>16177</v>
      </c>
      <c r="X10">
        <f t="shared" si="2"/>
        <v>782</v>
      </c>
    </row>
    <row r="11" spans="1:24" ht="23.25" thickBot="1">
      <c r="A11" s="3"/>
      <c r="B11" s="3" t="s">
        <v>5784</v>
      </c>
      <c r="C11" s="4">
        <v>3239</v>
      </c>
      <c r="D11" s="4">
        <v>1909</v>
      </c>
      <c r="E11" s="4">
        <v>1163</v>
      </c>
      <c r="F11" s="5">
        <v>634</v>
      </c>
      <c r="G11" s="5">
        <v>40</v>
      </c>
      <c r="H11" s="5">
        <v>1</v>
      </c>
      <c r="I11" s="5">
        <v>59</v>
      </c>
      <c r="J11" s="4">
        <v>1897</v>
      </c>
      <c r="K11" s="5">
        <v>12</v>
      </c>
      <c r="L11" s="4">
        <v>1330</v>
      </c>
      <c r="T11" t="s">
        <v>2933</v>
      </c>
      <c r="U11">
        <f>SUMIF($A:$A,"관외사전투표",D:D)</f>
        <v>11550</v>
      </c>
      <c r="V11">
        <f t="shared" ref="V11:X13" si="3">SUMIF($A:$A,"관외사전투표",E:E)</f>
        <v>6625</v>
      </c>
      <c r="W11">
        <f t="shared" si="3"/>
        <v>4069</v>
      </c>
      <c r="X11">
        <f t="shared" si="3"/>
        <v>264</v>
      </c>
    </row>
    <row r="12" spans="1:24" ht="23.25" thickBot="1">
      <c r="A12" s="3"/>
      <c r="B12" s="3" t="s">
        <v>5783</v>
      </c>
      <c r="C12" s="4">
        <v>3010</v>
      </c>
      <c r="D12" s="4">
        <v>1841</v>
      </c>
      <c r="E12" s="4">
        <v>1048</v>
      </c>
      <c r="F12" s="5">
        <v>661</v>
      </c>
      <c r="G12" s="5">
        <v>51</v>
      </c>
      <c r="H12" s="5">
        <v>4</v>
      </c>
      <c r="I12" s="5">
        <v>62</v>
      </c>
      <c r="J12" s="4">
        <v>1826</v>
      </c>
      <c r="K12" s="5">
        <v>15</v>
      </c>
      <c r="L12" s="4">
        <v>1169</v>
      </c>
    </row>
    <row r="13" spans="1:24" ht="23.25" thickBot="1">
      <c r="A13" s="3"/>
      <c r="B13" s="3" t="s">
        <v>5782</v>
      </c>
      <c r="C13" s="4">
        <v>3801</v>
      </c>
      <c r="D13" s="4">
        <v>1913</v>
      </c>
      <c r="E13" s="5">
        <v>992</v>
      </c>
      <c r="F13" s="5">
        <v>808</v>
      </c>
      <c r="G13" s="5">
        <v>42</v>
      </c>
      <c r="H13" s="5">
        <v>5</v>
      </c>
      <c r="I13" s="5">
        <v>47</v>
      </c>
      <c r="J13" s="4">
        <v>1894</v>
      </c>
      <c r="K13" s="5">
        <v>19</v>
      </c>
      <c r="L13" s="4">
        <v>1888</v>
      </c>
    </row>
    <row r="14" spans="1:24" ht="23.25" thickBot="1">
      <c r="A14" s="3"/>
      <c r="B14" s="3" t="s">
        <v>5781</v>
      </c>
      <c r="C14" s="4">
        <v>4216</v>
      </c>
      <c r="D14" s="4">
        <v>2131</v>
      </c>
      <c r="E14" s="4">
        <v>1227</v>
      </c>
      <c r="F14" s="5">
        <v>790</v>
      </c>
      <c r="G14" s="5">
        <v>45</v>
      </c>
      <c r="H14" s="5">
        <v>13</v>
      </c>
      <c r="I14" s="5">
        <v>34</v>
      </c>
      <c r="J14" s="4">
        <v>2109</v>
      </c>
      <c r="K14" s="5">
        <v>22</v>
      </c>
      <c r="L14" s="4">
        <v>2085</v>
      </c>
      <c r="U14" s="8"/>
      <c r="V14" s="8"/>
      <c r="W14" s="8"/>
      <c r="X14" s="8"/>
    </row>
    <row r="15" spans="1:24" ht="23.25" thickBot="1">
      <c r="A15" s="3"/>
      <c r="B15" s="3" t="s">
        <v>5780</v>
      </c>
      <c r="C15" s="4">
        <v>3590</v>
      </c>
      <c r="D15" s="4">
        <v>2169</v>
      </c>
      <c r="E15" s="4">
        <v>1147</v>
      </c>
      <c r="F15" s="5">
        <v>927</v>
      </c>
      <c r="G15" s="5">
        <v>35</v>
      </c>
      <c r="H15" s="5">
        <v>6</v>
      </c>
      <c r="I15" s="5">
        <v>44</v>
      </c>
      <c r="J15" s="4">
        <v>2159</v>
      </c>
      <c r="K15" s="5">
        <v>10</v>
      </c>
      <c r="L15" s="4">
        <v>1421</v>
      </c>
      <c r="U15" s="8"/>
      <c r="V15" s="8"/>
      <c r="W15" s="8"/>
      <c r="X15" s="8"/>
    </row>
    <row r="16" spans="1:24" ht="17.25" thickBot="1">
      <c r="A16" s="3" t="s">
        <v>5779</v>
      </c>
      <c r="B16" s="3" t="s">
        <v>36</v>
      </c>
      <c r="C16" s="4">
        <v>21846</v>
      </c>
      <c r="D16" s="4">
        <v>13403</v>
      </c>
      <c r="E16" s="4">
        <v>6940</v>
      </c>
      <c r="F16" s="4">
        <v>5876</v>
      </c>
      <c r="G16" s="5">
        <v>271</v>
      </c>
      <c r="H16" s="5">
        <v>51</v>
      </c>
      <c r="I16" s="5">
        <v>185</v>
      </c>
      <c r="J16" s="4">
        <v>13323</v>
      </c>
      <c r="K16" s="5">
        <v>80</v>
      </c>
      <c r="L16" s="4">
        <v>8443</v>
      </c>
    </row>
    <row r="17" spans="1:12" ht="23.25" thickBot="1">
      <c r="A17" s="3"/>
      <c r="B17" s="3" t="s">
        <v>37</v>
      </c>
      <c r="C17" s="4">
        <v>3750</v>
      </c>
      <c r="D17" s="4">
        <v>3750</v>
      </c>
      <c r="E17" s="4">
        <v>2330</v>
      </c>
      <c r="F17" s="4">
        <v>1278</v>
      </c>
      <c r="G17" s="5">
        <v>76</v>
      </c>
      <c r="H17" s="5">
        <v>6</v>
      </c>
      <c r="I17" s="5">
        <v>40</v>
      </c>
      <c r="J17" s="4">
        <v>3730</v>
      </c>
      <c r="K17" s="5">
        <v>20</v>
      </c>
      <c r="L17" s="5">
        <v>0</v>
      </c>
    </row>
    <row r="18" spans="1:12" ht="23.25" thickBot="1">
      <c r="A18" s="3"/>
      <c r="B18" s="3" t="s">
        <v>5778</v>
      </c>
      <c r="C18" s="4">
        <v>3014</v>
      </c>
      <c r="D18" s="4">
        <v>1401</v>
      </c>
      <c r="E18" s="5">
        <v>577</v>
      </c>
      <c r="F18" s="5">
        <v>761</v>
      </c>
      <c r="G18" s="5">
        <v>20</v>
      </c>
      <c r="H18" s="5">
        <v>7</v>
      </c>
      <c r="I18" s="5">
        <v>16</v>
      </c>
      <c r="J18" s="4">
        <v>1381</v>
      </c>
      <c r="K18" s="5">
        <v>20</v>
      </c>
      <c r="L18" s="4">
        <v>1613</v>
      </c>
    </row>
    <row r="19" spans="1:12" ht="23.25" thickBot="1">
      <c r="A19" s="3"/>
      <c r="B19" s="3" t="s">
        <v>5777</v>
      </c>
      <c r="C19" s="4">
        <v>2915</v>
      </c>
      <c r="D19" s="4">
        <v>1435</v>
      </c>
      <c r="E19" s="5">
        <v>615</v>
      </c>
      <c r="F19" s="5">
        <v>737</v>
      </c>
      <c r="G19" s="5">
        <v>38</v>
      </c>
      <c r="H19" s="5">
        <v>10</v>
      </c>
      <c r="I19" s="5">
        <v>25</v>
      </c>
      <c r="J19" s="4">
        <v>1425</v>
      </c>
      <c r="K19" s="5">
        <v>10</v>
      </c>
      <c r="L19" s="4">
        <v>1480</v>
      </c>
    </row>
    <row r="20" spans="1:12" ht="23.25" thickBot="1">
      <c r="A20" s="3"/>
      <c r="B20" s="3" t="s">
        <v>5776</v>
      </c>
      <c r="C20" s="4">
        <v>4012</v>
      </c>
      <c r="D20" s="4">
        <v>2199</v>
      </c>
      <c r="E20" s="4">
        <v>1130</v>
      </c>
      <c r="F20" s="5">
        <v>967</v>
      </c>
      <c r="G20" s="5">
        <v>51</v>
      </c>
      <c r="H20" s="5">
        <v>16</v>
      </c>
      <c r="I20" s="5">
        <v>35</v>
      </c>
      <c r="J20" s="4">
        <v>2199</v>
      </c>
      <c r="K20" s="5">
        <v>0</v>
      </c>
      <c r="L20" s="4">
        <v>1813</v>
      </c>
    </row>
    <row r="21" spans="1:12" ht="23.25" thickBot="1">
      <c r="A21" s="3"/>
      <c r="B21" s="3" t="s">
        <v>5775</v>
      </c>
      <c r="C21" s="4">
        <v>4074</v>
      </c>
      <c r="D21" s="4">
        <v>2338</v>
      </c>
      <c r="E21" s="4">
        <v>1118</v>
      </c>
      <c r="F21" s="4">
        <v>1132</v>
      </c>
      <c r="G21" s="5">
        <v>37</v>
      </c>
      <c r="H21" s="5">
        <v>4</v>
      </c>
      <c r="I21" s="5">
        <v>31</v>
      </c>
      <c r="J21" s="4">
        <v>2322</v>
      </c>
      <c r="K21" s="5">
        <v>16</v>
      </c>
      <c r="L21" s="4">
        <v>1736</v>
      </c>
    </row>
    <row r="22" spans="1:12" ht="23.25" thickBot="1">
      <c r="A22" s="3"/>
      <c r="B22" s="3" t="s">
        <v>5774</v>
      </c>
      <c r="C22" s="4">
        <v>4081</v>
      </c>
      <c r="D22" s="4">
        <v>2280</v>
      </c>
      <c r="E22" s="4">
        <v>1170</v>
      </c>
      <c r="F22" s="4">
        <v>1001</v>
      </c>
      <c r="G22" s="5">
        <v>49</v>
      </c>
      <c r="H22" s="5">
        <v>8</v>
      </c>
      <c r="I22" s="5">
        <v>38</v>
      </c>
      <c r="J22" s="4">
        <v>2266</v>
      </c>
      <c r="K22" s="5">
        <v>14</v>
      </c>
      <c r="L22" s="4">
        <v>1801</v>
      </c>
    </row>
    <row r="23" spans="1:12" ht="17.25" thickBot="1">
      <c r="A23" s="3" t="s">
        <v>5773</v>
      </c>
      <c r="B23" s="3" t="s">
        <v>36</v>
      </c>
      <c r="C23" s="4">
        <v>5714</v>
      </c>
      <c r="D23" s="4">
        <v>3377</v>
      </c>
      <c r="E23" s="4">
        <v>1726</v>
      </c>
      <c r="F23" s="4">
        <v>1485</v>
      </c>
      <c r="G23" s="5">
        <v>83</v>
      </c>
      <c r="H23" s="5">
        <v>22</v>
      </c>
      <c r="I23" s="5">
        <v>39</v>
      </c>
      <c r="J23" s="4">
        <v>3355</v>
      </c>
      <c r="K23" s="5">
        <v>22</v>
      </c>
      <c r="L23" s="4">
        <v>2337</v>
      </c>
    </row>
    <row r="24" spans="1:12" ht="23.25" thickBot="1">
      <c r="A24" s="3"/>
      <c r="B24" s="3" t="s">
        <v>37</v>
      </c>
      <c r="C24" s="4">
        <v>1411</v>
      </c>
      <c r="D24" s="4">
        <v>1411</v>
      </c>
      <c r="E24" s="5">
        <v>815</v>
      </c>
      <c r="F24" s="5">
        <v>542</v>
      </c>
      <c r="G24" s="5">
        <v>31</v>
      </c>
      <c r="H24" s="5">
        <v>3</v>
      </c>
      <c r="I24" s="5">
        <v>12</v>
      </c>
      <c r="J24" s="4">
        <v>1403</v>
      </c>
      <c r="K24" s="5">
        <v>8</v>
      </c>
      <c r="L24" s="5">
        <v>0</v>
      </c>
    </row>
    <row r="25" spans="1:12" ht="23.25" thickBot="1">
      <c r="A25" s="3"/>
      <c r="B25" s="3" t="s">
        <v>5772</v>
      </c>
      <c r="C25" s="4">
        <v>2284</v>
      </c>
      <c r="D25" s="4">
        <v>1005</v>
      </c>
      <c r="E25" s="5">
        <v>424</v>
      </c>
      <c r="F25" s="5">
        <v>525</v>
      </c>
      <c r="G25" s="5">
        <v>22</v>
      </c>
      <c r="H25" s="5">
        <v>13</v>
      </c>
      <c r="I25" s="5">
        <v>11</v>
      </c>
      <c r="J25" s="5">
        <v>995</v>
      </c>
      <c r="K25" s="5">
        <v>10</v>
      </c>
      <c r="L25" s="4">
        <v>1279</v>
      </c>
    </row>
    <row r="26" spans="1:12" ht="23.25" thickBot="1">
      <c r="A26" s="3"/>
      <c r="B26" s="3" t="s">
        <v>5771</v>
      </c>
      <c r="C26" s="4">
        <v>2019</v>
      </c>
      <c r="D26" s="5">
        <v>961</v>
      </c>
      <c r="E26" s="5">
        <v>487</v>
      </c>
      <c r="F26" s="5">
        <v>418</v>
      </c>
      <c r="G26" s="5">
        <v>30</v>
      </c>
      <c r="H26" s="5">
        <v>6</v>
      </c>
      <c r="I26" s="5">
        <v>16</v>
      </c>
      <c r="J26" s="5">
        <v>957</v>
      </c>
      <c r="K26" s="5">
        <v>4</v>
      </c>
      <c r="L26" s="4">
        <v>1058</v>
      </c>
    </row>
    <row r="27" spans="1:12" ht="17.25" thickBot="1">
      <c r="A27" s="3" t="s">
        <v>5770</v>
      </c>
      <c r="B27" s="3" t="s">
        <v>36</v>
      </c>
      <c r="C27" s="4">
        <v>8540</v>
      </c>
      <c r="D27" s="4">
        <v>5359</v>
      </c>
      <c r="E27" s="4">
        <v>2745</v>
      </c>
      <c r="F27" s="4">
        <v>2393</v>
      </c>
      <c r="G27" s="5">
        <v>110</v>
      </c>
      <c r="H27" s="5">
        <v>23</v>
      </c>
      <c r="I27" s="5">
        <v>49</v>
      </c>
      <c r="J27" s="4">
        <v>5320</v>
      </c>
      <c r="K27" s="5">
        <v>39</v>
      </c>
      <c r="L27" s="4">
        <v>3181</v>
      </c>
    </row>
    <row r="28" spans="1:12" ht="23.25" thickBot="1">
      <c r="A28" s="3"/>
      <c r="B28" s="3" t="s">
        <v>37</v>
      </c>
      <c r="C28" s="4">
        <v>1782</v>
      </c>
      <c r="D28" s="4">
        <v>1782</v>
      </c>
      <c r="E28" s="4">
        <v>1078</v>
      </c>
      <c r="F28" s="5">
        <v>629</v>
      </c>
      <c r="G28" s="5">
        <v>45</v>
      </c>
      <c r="H28" s="5">
        <v>5</v>
      </c>
      <c r="I28" s="5">
        <v>15</v>
      </c>
      <c r="J28" s="4">
        <v>1772</v>
      </c>
      <c r="K28" s="5">
        <v>10</v>
      </c>
      <c r="L28" s="5">
        <v>0</v>
      </c>
    </row>
    <row r="29" spans="1:12" ht="23.25" thickBot="1">
      <c r="A29" s="3"/>
      <c r="B29" s="3" t="s">
        <v>5769</v>
      </c>
      <c r="C29" s="4">
        <v>2962</v>
      </c>
      <c r="D29" s="4">
        <v>1536</v>
      </c>
      <c r="E29" s="5">
        <v>719</v>
      </c>
      <c r="F29" s="5">
        <v>756</v>
      </c>
      <c r="G29" s="5">
        <v>29</v>
      </c>
      <c r="H29" s="5">
        <v>4</v>
      </c>
      <c r="I29" s="5">
        <v>17</v>
      </c>
      <c r="J29" s="4">
        <v>1525</v>
      </c>
      <c r="K29" s="5">
        <v>11</v>
      </c>
      <c r="L29" s="4">
        <v>1426</v>
      </c>
    </row>
    <row r="30" spans="1:12" ht="23.25" thickBot="1">
      <c r="A30" s="3"/>
      <c r="B30" s="3" t="s">
        <v>5768</v>
      </c>
      <c r="C30" s="4">
        <v>1898</v>
      </c>
      <c r="D30" s="5">
        <v>769</v>
      </c>
      <c r="E30" s="5">
        <v>359</v>
      </c>
      <c r="F30" s="5">
        <v>368</v>
      </c>
      <c r="G30" s="5">
        <v>14</v>
      </c>
      <c r="H30" s="5">
        <v>11</v>
      </c>
      <c r="I30" s="5">
        <v>9</v>
      </c>
      <c r="J30" s="5">
        <v>761</v>
      </c>
      <c r="K30" s="5">
        <v>8</v>
      </c>
      <c r="L30" s="4">
        <v>1129</v>
      </c>
    </row>
    <row r="31" spans="1:12" ht="23.25" thickBot="1">
      <c r="A31" s="3"/>
      <c r="B31" s="3" t="s">
        <v>5767</v>
      </c>
      <c r="C31" s="4">
        <v>1898</v>
      </c>
      <c r="D31" s="4">
        <v>1272</v>
      </c>
      <c r="E31" s="5">
        <v>589</v>
      </c>
      <c r="F31" s="5">
        <v>640</v>
      </c>
      <c r="G31" s="5">
        <v>22</v>
      </c>
      <c r="H31" s="5">
        <v>3</v>
      </c>
      <c r="I31" s="5">
        <v>8</v>
      </c>
      <c r="J31" s="4">
        <v>1262</v>
      </c>
      <c r="K31" s="5">
        <v>10</v>
      </c>
      <c r="L31" s="5">
        <v>626</v>
      </c>
    </row>
    <row r="32" spans="1:12" ht="17.25" thickBot="1">
      <c r="A32" s="3" t="s">
        <v>5766</v>
      </c>
      <c r="B32" s="3" t="s">
        <v>36</v>
      </c>
      <c r="C32" s="4">
        <v>26026</v>
      </c>
      <c r="D32" s="4">
        <v>16396</v>
      </c>
      <c r="E32" s="4">
        <v>8122</v>
      </c>
      <c r="F32" s="4">
        <v>7479</v>
      </c>
      <c r="G32" s="5">
        <v>368</v>
      </c>
      <c r="H32" s="5">
        <v>87</v>
      </c>
      <c r="I32" s="5">
        <v>207</v>
      </c>
      <c r="J32" s="4">
        <v>16263</v>
      </c>
      <c r="K32" s="5">
        <v>133</v>
      </c>
      <c r="L32" s="4">
        <v>9630</v>
      </c>
    </row>
    <row r="33" spans="1:12" ht="23.25" thickBot="1">
      <c r="A33" s="3"/>
      <c r="B33" s="3" t="s">
        <v>37</v>
      </c>
      <c r="C33" s="4">
        <v>4668</v>
      </c>
      <c r="D33" s="4">
        <v>4668</v>
      </c>
      <c r="E33" s="4">
        <v>2611</v>
      </c>
      <c r="F33" s="4">
        <v>1875</v>
      </c>
      <c r="G33" s="5">
        <v>95</v>
      </c>
      <c r="H33" s="5">
        <v>24</v>
      </c>
      <c r="I33" s="5">
        <v>42</v>
      </c>
      <c r="J33" s="4">
        <v>4647</v>
      </c>
      <c r="K33" s="5">
        <v>21</v>
      </c>
      <c r="L33" s="5">
        <v>0</v>
      </c>
    </row>
    <row r="34" spans="1:12" ht="23.25" thickBot="1">
      <c r="A34" s="3"/>
      <c r="B34" s="3" t="s">
        <v>5765</v>
      </c>
      <c r="C34" s="4">
        <v>2425</v>
      </c>
      <c r="D34" s="4">
        <v>1004</v>
      </c>
      <c r="E34" s="5">
        <v>428</v>
      </c>
      <c r="F34" s="5">
        <v>525</v>
      </c>
      <c r="G34" s="5">
        <v>12</v>
      </c>
      <c r="H34" s="5">
        <v>12</v>
      </c>
      <c r="I34" s="5">
        <v>11</v>
      </c>
      <c r="J34" s="5">
        <v>988</v>
      </c>
      <c r="K34" s="5">
        <v>16</v>
      </c>
      <c r="L34" s="4">
        <v>1421</v>
      </c>
    </row>
    <row r="35" spans="1:12" ht="23.25" thickBot="1">
      <c r="A35" s="3"/>
      <c r="B35" s="3" t="s">
        <v>5764</v>
      </c>
      <c r="C35" s="4">
        <v>2740</v>
      </c>
      <c r="D35" s="4">
        <v>1233</v>
      </c>
      <c r="E35" s="5">
        <v>537</v>
      </c>
      <c r="F35" s="5">
        <v>628</v>
      </c>
      <c r="G35" s="5">
        <v>29</v>
      </c>
      <c r="H35" s="5">
        <v>8</v>
      </c>
      <c r="I35" s="5">
        <v>21</v>
      </c>
      <c r="J35" s="4">
        <v>1223</v>
      </c>
      <c r="K35" s="5">
        <v>10</v>
      </c>
      <c r="L35" s="4">
        <v>1507</v>
      </c>
    </row>
    <row r="36" spans="1:12" ht="23.25" thickBot="1">
      <c r="A36" s="3"/>
      <c r="B36" s="3" t="s">
        <v>5763</v>
      </c>
      <c r="C36" s="4">
        <v>2480</v>
      </c>
      <c r="D36" s="4">
        <v>1186</v>
      </c>
      <c r="E36" s="5">
        <v>544</v>
      </c>
      <c r="F36" s="5">
        <v>565</v>
      </c>
      <c r="G36" s="5">
        <v>27</v>
      </c>
      <c r="H36" s="5">
        <v>10</v>
      </c>
      <c r="I36" s="5">
        <v>25</v>
      </c>
      <c r="J36" s="4">
        <v>1171</v>
      </c>
      <c r="K36" s="5">
        <v>15</v>
      </c>
      <c r="L36" s="4">
        <v>1294</v>
      </c>
    </row>
    <row r="37" spans="1:12" ht="23.25" thickBot="1">
      <c r="A37" s="3"/>
      <c r="B37" s="3" t="s">
        <v>5762</v>
      </c>
      <c r="C37" s="4">
        <v>3504</v>
      </c>
      <c r="D37" s="4">
        <v>1858</v>
      </c>
      <c r="E37" s="5">
        <v>889</v>
      </c>
      <c r="F37" s="5">
        <v>864</v>
      </c>
      <c r="G37" s="5">
        <v>44</v>
      </c>
      <c r="H37" s="5">
        <v>14</v>
      </c>
      <c r="I37" s="5">
        <v>30</v>
      </c>
      <c r="J37" s="4">
        <v>1841</v>
      </c>
      <c r="K37" s="5">
        <v>17</v>
      </c>
      <c r="L37" s="4">
        <v>1646</v>
      </c>
    </row>
    <row r="38" spans="1:12" ht="23.25" thickBot="1">
      <c r="A38" s="3"/>
      <c r="B38" s="3" t="s">
        <v>5761</v>
      </c>
      <c r="C38" s="5">
        <v>20</v>
      </c>
      <c r="D38" s="5">
        <v>13</v>
      </c>
      <c r="E38" s="5">
        <v>1</v>
      </c>
      <c r="F38" s="5">
        <v>12</v>
      </c>
      <c r="G38" s="5">
        <v>0</v>
      </c>
      <c r="H38" s="5">
        <v>0</v>
      </c>
      <c r="I38" s="5">
        <v>0</v>
      </c>
      <c r="J38" s="5">
        <v>13</v>
      </c>
      <c r="K38" s="5">
        <v>0</v>
      </c>
      <c r="L38" s="5">
        <v>7</v>
      </c>
    </row>
    <row r="39" spans="1:12" ht="23.25" thickBot="1">
      <c r="A39" s="3"/>
      <c r="B39" s="3" t="s">
        <v>5760</v>
      </c>
      <c r="C39" s="4">
        <v>3692</v>
      </c>
      <c r="D39" s="4">
        <v>2331</v>
      </c>
      <c r="E39" s="4">
        <v>1041</v>
      </c>
      <c r="F39" s="4">
        <v>1177</v>
      </c>
      <c r="G39" s="5">
        <v>59</v>
      </c>
      <c r="H39" s="5">
        <v>6</v>
      </c>
      <c r="I39" s="5">
        <v>29</v>
      </c>
      <c r="J39" s="4">
        <v>2312</v>
      </c>
      <c r="K39" s="5">
        <v>19</v>
      </c>
      <c r="L39" s="4">
        <v>1361</v>
      </c>
    </row>
    <row r="40" spans="1:12" ht="23.25" thickBot="1">
      <c r="A40" s="3"/>
      <c r="B40" s="3" t="s">
        <v>5759</v>
      </c>
      <c r="C40" s="4">
        <v>2991</v>
      </c>
      <c r="D40" s="4">
        <v>1889</v>
      </c>
      <c r="E40" s="5">
        <v>840</v>
      </c>
      <c r="F40" s="5">
        <v>962</v>
      </c>
      <c r="G40" s="5">
        <v>42</v>
      </c>
      <c r="H40" s="5">
        <v>6</v>
      </c>
      <c r="I40" s="5">
        <v>24</v>
      </c>
      <c r="J40" s="4">
        <v>1874</v>
      </c>
      <c r="K40" s="5">
        <v>15</v>
      </c>
      <c r="L40" s="4">
        <v>1102</v>
      </c>
    </row>
    <row r="41" spans="1:12" ht="23.25" thickBot="1">
      <c r="A41" s="3"/>
      <c r="B41" s="3" t="s">
        <v>5758</v>
      </c>
      <c r="C41" s="4">
        <v>3506</v>
      </c>
      <c r="D41" s="4">
        <v>2214</v>
      </c>
      <c r="E41" s="4">
        <v>1231</v>
      </c>
      <c r="F41" s="5">
        <v>871</v>
      </c>
      <c r="G41" s="5">
        <v>60</v>
      </c>
      <c r="H41" s="5">
        <v>7</v>
      </c>
      <c r="I41" s="5">
        <v>25</v>
      </c>
      <c r="J41" s="4">
        <v>2194</v>
      </c>
      <c r="K41" s="5">
        <v>20</v>
      </c>
      <c r="L41" s="4">
        <v>1292</v>
      </c>
    </row>
    <row r="42" spans="1:12" ht="17.25" thickBot="1">
      <c r="A42" s="3" t="s">
        <v>5757</v>
      </c>
      <c r="B42" s="3" t="s">
        <v>36</v>
      </c>
      <c r="C42" s="4">
        <v>19441</v>
      </c>
      <c r="D42" s="4">
        <v>10811</v>
      </c>
      <c r="E42" s="4">
        <v>5254</v>
      </c>
      <c r="F42" s="4">
        <v>4979</v>
      </c>
      <c r="G42" s="5">
        <v>222</v>
      </c>
      <c r="H42" s="5">
        <v>64</v>
      </c>
      <c r="I42" s="5">
        <v>178</v>
      </c>
      <c r="J42" s="4">
        <v>10697</v>
      </c>
      <c r="K42" s="5">
        <v>114</v>
      </c>
      <c r="L42" s="4">
        <v>8630</v>
      </c>
    </row>
    <row r="43" spans="1:12" ht="23.25" thickBot="1">
      <c r="A43" s="3"/>
      <c r="B43" s="3" t="s">
        <v>37</v>
      </c>
      <c r="C43" s="4">
        <v>3036</v>
      </c>
      <c r="D43" s="4">
        <v>3036</v>
      </c>
      <c r="E43" s="4">
        <v>1670</v>
      </c>
      <c r="F43" s="4">
        <v>1249</v>
      </c>
      <c r="G43" s="5">
        <v>45</v>
      </c>
      <c r="H43" s="5">
        <v>16</v>
      </c>
      <c r="I43" s="5">
        <v>35</v>
      </c>
      <c r="J43" s="4">
        <v>3015</v>
      </c>
      <c r="K43" s="5">
        <v>21</v>
      </c>
      <c r="L43" s="5">
        <v>0</v>
      </c>
    </row>
    <row r="44" spans="1:12" ht="23.25" thickBot="1">
      <c r="A44" s="3"/>
      <c r="B44" s="3" t="s">
        <v>5756</v>
      </c>
      <c r="C44" s="4">
        <v>3322</v>
      </c>
      <c r="D44" s="4">
        <v>1604</v>
      </c>
      <c r="E44" s="5">
        <v>723</v>
      </c>
      <c r="F44" s="5">
        <v>777</v>
      </c>
      <c r="G44" s="5">
        <v>39</v>
      </c>
      <c r="H44" s="5">
        <v>9</v>
      </c>
      <c r="I44" s="5">
        <v>29</v>
      </c>
      <c r="J44" s="4">
        <v>1577</v>
      </c>
      <c r="K44" s="5">
        <v>27</v>
      </c>
      <c r="L44" s="4">
        <v>1718</v>
      </c>
    </row>
    <row r="45" spans="1:12" ht="23.25" thickBot="1">
      <c r="A45" s="3"/>
      <c r="B45" s="3" t="s">
        <v>5755</v>
      </c>
      <c r="C45" s="4">
        <v>3089</v>
      </c>
      <c r="D45" s="4">
        <v>1751</v>
      </c>
      <c r="E45" s="5">
        <v>801</v>
      </c>
      <c r="F45" s="5">
        <v>855</v>
      </c>
      <c r="G45" s="5">
        <v>35</v>
      </c>
      <c r="H45" s="5">
        <v>10</v>
      </c>
      <c r="I45" s="5">
        <v>36</v>
      </c>
      <c r="J45" s="4">
        <v>1737</v>
      </c>
      <c r="K45" s="5">
        <v>14</v>
      </c>
      <c r="L45" s="4">
        <v>1338</v>
      </c>
    </row>
    <row r="46" spans="1:12" ht="23.25" thickBot="1">
      <c r="A46" s="3"/>
      <c r="B46" s="3" t="s">
        <v>5754</v>
      </c>
      <c r="C46" s="4">
        <v>3626</v>
      </c>
      <c r="D46" s="4">
        <v>1677</v>
      </c>
      <c r="E46" s="5">
        <v>783</v>
      </c>
      <c r="F46" s="5">
        <v>789</v>
      </c>
      <c r="G46" s="5">
        <v>45</v>
      </c>
      <c r="H46" s="5">
        <v>15</v>
      </c>
      <c r="I46" s="5">
        <v>25</v>
      </c>
      <c r="J46" s="4">
        <v>1657</v>
      </c>
      <c r="K46" s="5">
        <v>20</v>
      </c>
      <c r="L46" s="4">
        <v>1949</v>
      </c>
    </row>
    <row r="47" spans="1:12" ht="23.25" thickBot="1">
      <c r="A47" s="3"/>
      <c r="B47" s="3" t="s">
        <v>5753</v>
      </c>
      <c r="C47" s="4">
        <v>2444</v>
      </c>
      <c r="D47" s="4">
        <v>1118</v>
      </c>
      <c r="E47" s="5">
        <v>467</v>
      </c>
      <c r="F47" s="5">
        <v>589</v>
      </c>
      <c r="G47" s="5">
        <v>26</v>
      </c>
      <c r="H47" s="5">
        <v>4</v>
      </c>
      <c r="I47" s="5">
        <v>18</v>
      </c>
      <c r="J47" s="4">
        <v>1104</v>
      </c>
      <c r="K47" s="5">
        <v>14</v>
      </c>
      <c r="L47" s="4">
        <v>1326</v>
      </c>
    </row>
    <row r="48" spans="1:12" ht="23.25" thickBot="1">
      <c r="A48" s="3"/>
      <c r="B48" s="3" t="s">
        <v>5752</v>
      </c>
      <c r="C48" s="4">
        <v>3924</v>
      </c>
      <c r="D48" s="4">
        <v>1625</v>
      </c>
      <c r="E48" s="5">
        <v>810</v>
      </c>
      <c r="F48" s="5">
        <v>720</v>
      </c>
      <c r="G48" s="5">
        <v>32</v>
      </c>
      <c r="H48" s="5">
        <v>10</v>
      </c>
      <c r="I48" s="5">
        <v>35</v>
      </c>
      <c r="J48" s="4">
        <v>1607</v>
      </c>
      <c r="K48" s="5">
        <v>18</v>
      </c>
      <c r="L48" s="4">
        <v>2299</v>
      </c>
    </row>
    <row r="49" spans="1:12" ht="17.25" thickBot="1">
      <c r="A49" s="3" t="s">
        <v>5751</v>
      </c>
      <c r="B49" s="3" t="s">
        <v>36</v>
      </c>
      <c r="C49" s="4">
        <v>12216</v>
      </c>
      <c r="D49" s="4">
        <v>7533</v>
      </c>
      <c r="E49" s="4">
        <v>3687</v>
      </c>
      <c r="F49" s="4">
        <v>3479</v>
      </c>
      <c r="G49" s="5">
        <v>153</v>
      </c>
      <c r="H49" s="5">
        <v>30</v>
      </c>
      <c r="I49" s="5">
        <v>97</v>
      </c>
      <c r="J49" s="4">
        <v>7446</v>
      </c>
      <c r="K49" s="5">
        <v>87</v>
      </c>
      <c r="L49" s="4">
        <v>4683</v>
      </c>
    </row>
    <row r="50" spans="1:12" ht="23.25" thickBot="1">
      <c r="A50" s="3"/>
      <c r="B50" s="3" t="s">
        <v>37</v>
      </c>
      <c r="C50" s="4">
        <v>2943</v>
      </c>
      <c r="D50" s="4">
        <v>2943</v>
      </c>
      <c r="E50" s="4">
        <v>1552</v>
      </c>
      <c r="F50" s="4">
        <v>1259</v>
      </c>
      <c r="G50" s="5">
        <v>62</v>
      </c>
      <c r="H50" s="5">
        <v>9</v>
      </c>
      <c r="I50" s="5">
        <v>36</v>
      </c>
      <c r="J50" s="4">
        <v>2918</v>
      </c>
      <c r="K50" s="5">
        <v>25</v>
      </c>
      <c r="L50" s="5">
        <v>0</v>
      </c>
    </row>
    <row r="51" spans="1:12" ht="23.25" thickBot="1">
      <c r="A51" s="3"/>
      <c r="B51" s="3" t="s">
        <v>5750</v>
      </c>
      <c r="C51" s="4">
        <v>3157</v>
      </c>
      <c r="D51" s="4">
        <v>1308</v>
      </c>
      <c r="E51" s="5">
        <v>527</v>
      </c>
      <c r="F51" s="5">
        <v>701</v>
      </c>
      <c r="G51" s="5">
        <v>26</v>
      </c>
      <c r="H51" s="5">
        <v>8</v>
      </c>
      <c r="I51" s="5">
        <v>17</v>
      </c>
      <c r="J51" s="4">
        <v>1279</v>
      </c>
      <c r="K51" s="5">
        <v>29</v>
      </c>
      <c r="L51" s="4">
        <v>1849</v>
      </c>
    </row>
    <row r="52" spans="1:12" ht="23.25" thickBot="1">
      <c r="A52" s="3"/>
      <c r="B52" s="3" t="s">
        <v>5749</v>
      </c>
      <c r="C52" s="4">
        <v>2996</v>
      </c>
      <c r="D52" s="4">
        <v>1717</v>
      </c>
      <c r="E52" s="5">
        <v>881</v>
      </c>
      <c r="F52" s="5">
        <v>759</v>
      </c>
      <c r="G52" s="5">
        <v>31</v>
      </c>
      <c r="H52" s="5">
        <v>7</v>
      </c>
      <c r="I52" s="5">
        <v>23</v>
      </c>
      <c r="J52" s="4">
        <v>1701</v>
      </c>
      <c r="K52" s="5">
        <v>16</v>
      </c>
      <c r="L52" s="4">
        <v>1279</v>
      </c>
    </row>
    <row r="53" spans="1:12" ht="23.25" thickBot="1">
      <c r="A53" s="3"/>
      <c r="B53" s="3" t="s">
        <v>5748</v>
      </c>
      <c r="C53" s="4">
        <v>3120</v>
      </c>
      <c r="D53" s="4">
        <v>1565</v>
      </c>
      <c r="E53" s="5">
        <v>727</v>
      </c>
      <c r="F53" s="5">
        <v>760</v>
      </c>
      <c r="G53" s="5">
        <v>34</v>
      </c>
      <c r="H53" s="5">
        <v>6</v>
      </c>
      <c r="I53" s="5">
        <v>21</v>
      </c>
      <c r="J53" s="4">
        <v>1548</v>
      </c>
      <c r="K53" s="5">
        <v>17</v>
      </c>
      <c r="L53" s="4">
        <v>1555</v>
      </c>
    </row>
    <row r="54" spans="1:12" ht="17.25" thickBot="1">
      <c r="A54" s="3" t="s">
        <v>5747</v>
      </c>
      <c r="B54" s="3" t="s">
        <v>36</v>
      </c>
      <c r="C54" s="4">
        <v>12452</v>
      </c>
      <c r="D54" s="4">
        <v>6854</v>
      </c>
      <c r="E54" s="4">
        <v>3378</v>
      </c>
      <c r="F54" s="4">
        <v>3114</v>
      </c>
      <c r="G54" s="5">
        <v>160</v>
      </c>
      <c r="H54" s="5">
        <v>34</v>
      </c>
      <c r="I54" s="5">
        <v>93</v>
      </c>
      <c r="J54" s="4">
        <v>6779</v>
      </c>
      <c r="K54" s="5">
        <v>75</v>
      </c>
      <c r="L54" s="4">
        <v>5598</v>
      </c>
    </row>
    <row r="55" spans="1:12" ht="23.25" thickBot="1">
      <c r="A55" s="3"/>
      <c r="B55" s="3" t="s">
        <v>37</v>
      </c>
      <c r="C55" s="4">
        <v>2541</v>
      </c>
      <c r="D55" s="4">
        <v>2541</v>
      </c>
      <c r="E55" s="4">
        <v>1437</v>
      </c>
      <c r="F55" s="4">
        <v>1009</v>
      </c>
      <c r="G55" s="5">
        <v>38</v>
      </c>
      <c r="H55" s="5">
        <v>10</v>
      </c>
      <c r="I55" s="5">
        <v>22</v>
      </c>
      <c r="J55" s="4">
        <v>2516</v>
      </c>
      <c r="K55" s="5">
        <v>25</v>
      </c>
      <c r="L55" s="5">
        <v>0</v>
      </c>
    </row>
    <row r="56" spans="1:12" ht="23.25" thickBot="1">
      <c r="A56" s="3"/>
      <c r="B56" s="3" t="s">
        <v>5746</v>
      </c>
      <c r="C56" s="4">
        <v>3294</v>
      </c>
      <c r="D56" s="4">
        <v>1438</v>
      </c>
      <c r="E56" s="5">
        <v>624</v>
      </c>
      <c r="F56" s="5">
        <v>704</v>
      </c>
      <c r="G56" s="5">
        <v>50</v>
      </c>
      <c r="H56" s="5">
        <v>7</v>
      </c>
      <c r="I56" s="5">
        <v>29</v>
      </c>
      <c r="J56" s="4">
        <v>1414</v>
      </c>
      <c r="K56" s="5">
        <v>24</v>
      </c>
      <c r="L56" s="4">
        <v>1856</v>
      </c>
    </row>
    <row r="57" spans="1:12" ht="23.25" thickBot="1">
      <c r="A57" s="3"/>
      <c r="B57" s="3" t="s">
        <v>5745</v>
      </c>
      <c r="C57" s="4">
        <v>3351</v>
      </c>
      <c r="D57" s="4">
        <v>1481</v>
      </c>
      <c r="E57" s="5">
        <v>743</v>
      </c>
      <c r="F57" s="5">
        <v>657</v>
      </c>
      <c r="G57" s="5">
        <v>44</v>
      </c>
      <c r="H57" s="5">
        <v>3</v>
      </c>
      <c r="I57" s="5">
        <v>20</v>
      </c>
      <c r="J57" s="4">
        <v>1467</v>
      </c>
      <c r="K57" s="5">
        <v>14</v>
      </c>
      <c r="L57" s="4">
        <v>1870</v>
      </c>
    </row>
    <row r="58" spans="1:12" ht="23.25" thickBot="1">
      <c r="A58" s="3"/>
      <c r="B58" s="3" t="s">
        <v>5744</v>
      </c>
      <c r="C58" s="4">
        <v>3266</v>
      </c>
      <c r="D58" s="4">
        <v>1394</v>
      </c>
      <c r="E58" s="5">
        <v>574</v>
      </c>
      <c r="F58" s="5">
        <v>744</v>
      </c>
      <c r="G58" s="5">
        <v>28</v>
      </c>
      <c r="H58" s="5">
        <v>14</v>
      </c>
      <c r="I58" s="5">
        <v>22</v>
      </c>
      <c r="J58" s="4">
        <v>1382</v>
      </c>
      <c r="K58" s="5">
        <v>12</v>
      </c>
      <c r="L58" s="4">
        <v>1872</v>
      </c>
    </row>
    <row r="59" spans="1:12" ht="17.25" thickBot="1">
      <c r="A59" s="3" t="s">
        <v>5743</v>
      </c>
      <c r="B59" s="3" t="s">
        <v>36</v>
      </c>
      <c r="C59" s="4">
        <v>10313</v>
      </c>
      <c r="D59" s="4">
        <v>5589</v>
      </c>
      <c r="E59" s="4">
        <v>2699</v>
      </c>
      <c r="F59" s="4">
        <v>2585</v>
      </c>
      <c r="G59" s="5">
        <v>122</v>
      </c>
      <c r="H59" s="5">
        <v>52</v>
      </c>
      <c r="I59" s="5">
        <v>63</v>
      </c>
      <c r="J59" s="4">
        <v>5521</v>
      </c>
      <c r="K59" s="5">
        <v>68</v>
      </c>
      <c r="L59" s="4">
        <v>4724</v>
      </c>
    </row>
    <row r="60" spans="1:12" ht="23.25" thickBot="1">
      <c r="A60" s="3"/>
      <c r="B60" s="3" t="s">
        <v>37</v>
      </c>
      <c r="C60" s="4">
        <v>2241</v>
      </c>
      <c r="D60" s="4">
        <v>2241</v>
      </c>
      <c r="E60" s="4">
        <v>1186</v>
      </c>
      <c r="F60" s="5">
        <v>966</v>
      </c>
      <c r="G60" s="5">
        <v>35</v>
      </c>
      <c r="H60" s="5">
        <v>11</v>
      </c>
      <c r="I60" s="5">
        <v>20</v>
      </c>
      <c r="J60" s="4">
        <v>2218</v>
      </c>
      <c r="K60" s="5">
        <v>23</v>
      </c>
      <c r="L60" s="5">
        <v>0</v>
      </c>
    </row>
    <row r="61" spans="1:12" ht="23.25" thickBot="1">
      <c r="A61" s="3"/>
      <c r="B61" s="3" t="s">
        <v>5742</v>
      </c>
      <c r="C61" s="4">
        <v>2633</v>
      </c>
      <c r="D61" s="4">
        <v>1058</v>
      </c>
      <c r="E61" s="5">
        <v>470</v>
      </c>
      <c r="F61" s="5">
        <v>511</v>
      </c>
      <c r="G61" s="5">
        <v>25</v>
      </c>
      <c r="H61" s="5">
        <v>17</v>
      </c>
      <c r="I61" s="5">
        <v>16</v>
      </c>
      <c r="J61" s="4">
        <v>1039</v>
      </c>
      <c r="K61" s="5">
        <v>19</v>
      </c>
      <c r="L61" s="4">
        <v>1575</v>
      </c>
    </row>
    <row r="62" spans="1:12" ht="23.25" thickBot="1">
      <c r="A62" s="3"/>
      <c r="B62" s="3" t="s">
        <v>5741</v>
      </c>
      <c r="C62" s="4">
        <v>2349</v>
      </c>
      <c r="D62" s="5">
        <v>998</v>
      </c>
      <c r="E62" s="5">
        <v>420</v>
      </c>
      <c r="F62" s="5">
        <v>511</v>
      </c>
      <c r="G62" s="5">
        <v>36</v>
      </c>
      <c r="H62" s="5">
        <v>11</v>
      </c>
      <c r="I62" s="5">
        <v>8</v>
      </c>
      <c r="J62" s="5">
        <v>986</v>
      </c>
      <c r="K62" s="5">
        <v>12</v>
      </c>
      <c r="L62" s="4">
        <v>1351</v>
      </c>
    </row>
    <row r="63" spans="1:12" ht="23.25" thickBot="1">
      <c r="A63" s="3"/>
      <c r="B63" s="3" t="s">
        <v>5740</v>
      </c>
      <c r="C63" s="4">
        <v>3090</v>
      </c>
      <c r="D63" s="4">
        <v>1292</v>
      </c>
      <c r="E63" s="5">
        <v>623</v>
      </c>
      <c r="F63" s="5">
        <v>597</v>
      </c>
      <c r="G63" s="5">
        <v>26</v>
      </c>
      <c r="H63" s="5">
        <v>13</v>
      </c>
      <c r="I63" s="5">
        <v>19</v>
      </c>
      <c r="J63" s="4">
        <v>1278</v>
      </c>
      <c r="K63" s="5">
        <v>14</v>
      </c>
      <c r="L63" s="4">
        <v>1798</v>
      </c>
    </row>
    <row r="64" spans="1:12" ht="17.25" thickBot="1">
      <c r="A64" s="3" t="s">
        <v>5739</v>
      </c>
      <c r="B64" s="3" t="s">
        <v>36</v>
      </c>
      <c r="C64" s="4">
        <v>16999</v>
      </c>
      <c r="D64" s="4">
        <v>11305</v>
      </c>
      <c r="E64" s="4">
        <v>5924</v>
      </c>
      <c r="F64" s="4">
        <v>4884</v>
      </c>
      <c r="G64" s="5">
        <v>228</v>
      </c>
      <c r="H64" s="5">
        <v>48</v>
      </c>
      <c r="I64" s="5">
        <v>138</v>
      </c>
      <c r="J64" s="4">
        <v>11222</v>
      </c>
      <c r="K64" s="5">
        <v>83</v>
      </c>
      <c r="L64" s="4">
        <v>5694</v>
      </c>
    </row>
    <row r="65" spans="1:12" ht="23.25" thickBot="1">
      <c r="A65" s="3"/>
      <c r="B65" s="3" t="s">
        <v>37</v>
      </c>
      <c r="C65" s="4">
        <v>3879</v>
      </c>
      <c r="D65" s="4">
        <v>3879</v>
      </c>
      <c r="E65" s="4">
        <v>2285</v>
      </c>
      <c r="F65" s="4">
        <v>1453</v>
      </c>
      <c r="G65" s="5">
        <v>68</v>
      </c>
      <c r="H65" s="5">
        <v>14</v>
      </c>
      <c r="I65" s="5">
        <v>39</v>
      </c>
      <c r="J65" s="4">
        <v>3859</v>
      </c>
      <c r="K65" s="5">
        <v>20</v>
      </c>
      <c r="L65" s="5">
        <v>0</v>
      </c>
    </row>
    <row r="66" spans="1:12" ht="23.25" thickBot="1">
      <c r="A66" s="3"/>
      <c r="B66" s="3" t="s">
        <v>5738</v>
      </c>
      <c r="C66" s="4">
        <v>2966</v>
      </c>
      <c r="D66" s="4">
        <v>1528</v>
      </c>
      <c r="E66" s="5">
        <v>724</v>
      </c>
      <c r="F66" s="5">
        <v>713</v>
      </c>
      <c r="G66" s="5">
        <v>44</v>
      </c>
      <c r="H66" s="5">
        <v>7</v>
      </c>
      <c r="I66" s="5">
        <v>23</v>
      </c>
      <c r="J66" s="4">
        <v>1511</v>
      </c>
      <c r="K66" s="5">
        <v>17</v>
      </c>
      <c r="L66" s="4">
        <v>1438</v>
      </c>
    </row>
    <row r="67" spans="1:12" ht="23.25" thickBot="1">
      <c r="A67" s="3"/>
      <c r="B67" s="3" t="s">
        <v>5737</v>
      </c>
      <c r="C67" s="4">
        <v>2870</v>
      </c>
      <c r="D67" s="4">
        <v>1533</v>
      </c>
      <c r="E67" s="5">
        <v>718</v>
      </c>
      <c r="F67" s="5">
        <v>742</v>
      </c>
      <c r="G67" s="5">
        <v>40</v>
      </c>
      <c r="H67" s="5">
        <v>1</v>
      </c>
      <c r="I67" s="5">
        <v>18</v>
      </c>
      <c r="J67" s="4">
        <v>1519</v>
      </c>
      <c r="K67" s="5">
        <v>14</v>
      </c>
      <c r="L67" s="4">
        <v>1337</v>
      </c>
    </row>
    <row r="68" spans="1:12" ht="23.25" thickBot="1">
      <c r="A68" s="3"/>
      <c r="B68" s="3" t="s">
        <v>5736</v>
      </c>
      <c r="C68" s="4">
        <v>3016</v>
      </c>
      <c r="D68" s="4">
        <v>1781</v>
      </c>
      <c r="E68" s="5">
        <v>861</v>
      </c>
      <c r="F68" s="5">
        <v>846</v>
      </c>
      <c r="G68" s="5">
        <v>30</v>
      </c>
      <c r="H68" s="5">
        <v>11</v>
      </c>
      <c r="I68" s="5">
        <v>20</v>
      </c>
      <c r="J68" s="4">
        <v>1768</v>
      </c>
      <c r="K68" s="5">
        <v>13</v>
      </c>
      <c r="L68" s="4">
        <v>1235</v>
      </c>
    </row>
    <row r="69" spans="1:12" ht="23.25" thickBot="1">
      <c r="A69" s="3"/>
      <c r="B69" s="3" t="s">
        <v>5735</v>
      </c>
      <c r="C69" s="4">
        <v>4268</v>
      </c>
      <c r="D69" s="4">
        <v>2584</v>
      </c>
      <c r="E69" s="4">
        <v>1336</v>
      </c>
      <c r="F69" s="4">
        <v>1130</v>
      </c>
      <c r="G69" s="5">
        <v>46</v>
      </c>
      <c r="H69" s="5">
        <v>15</v>
      </c>
      <c r="I69" s="5">
        <v>38</v>
      </c>
      <c r="J69" s="4">
        <v>2565</v>
      </c>
      <c r="K69" s="5">
        <v>19</v>
      </c>
      <c r="L69" s="4">
        <v>1684</v>
      </c>
    </row>
    <row r="70" spans="1:12" ht="17.25" thickBot="1">
      <c r="A70" s="3" t="s">
        <v>5734</v>
      </c>
      <c r="B70" s="3" t="s">
        <v>36</v>
      </c>
      <c r="C70" s="4">
        <v>14254</v>
      </c>
      <c r="D70" s="4">
        <v>8764</v>
      </c>
      <c r="E70" s="4">
        <v>4149</v>
      </c>
      <c r="F70" s="4">
        <v>4186</v>
      </c>
      <c r="G70" s="5">
        <v>160</v>
      </c>
      <c r="H70" s="5">
        <v>64</v>
      </c>
      <c r="I70" s="5">
        <v>117</v>
      </c>
      <c r="J70" s="4">
        <v>8676</v>
      </c>
      <c r="K70" s="5">
        <v>88</v>
      </c>
      <c r="L70" s="4">
        <v>5490</v>
      </c>
    </row>
    <row r="71" spans="1:12" ht="23.25" thickBot="1">
      <c r="A71" s="3"/>
      <c r="B71" s="3" t="s">
        <v>37</v>
      </c>
      <c r="C71" s="4">
        <v>3667</v>
      </c>
      <c r="D71" s="4">
        <v>3667</v>
      </c>
      <c r="E71" s="4">
        <v>1861</v>
      </c>
      <c r="F71" s="4">
        <v>1663</v>
      </c>
      <c r="G71" s="5">
        <v>68</v>
      </c>
      <c r="H71" s="5">
        <v>18</v>
      </c>
      <c r="I71" s="5">
        <v>29</v>
      </c>
      <c r="J71" s="4">
        <v>3639</v>
      </c>
      <c r="K71" s="5">
        <v>28</v>
      </c>
      <c r="L71" s="5">
        <v>0</v>
      </c>
    </row>
    <row r="72" spans="1:12" ht="23.25" thickBot="1">
      <c r="A72" s="3"/>
      <c r="B72" s="3" t="s">
        <v>5733</v>
      </c>
      <c r="C72" s="4">
        <v>2111</v>
      </c>
      <c r="D72" s="4">
        <v>1058</v>
      </c>
      <c r="E72" s="5">
        <v>387</v>
      </c>
      <c r="F72" s="5">
        <v>603</v>
      </c>
      <c r="G72" s="5">
        <v>20</v>
      </c>
      <c r="H72" s="5">
        <v>13</v>
      </c>
      <c r="I72" s="5">
        <v>21</v>
      </c>
      <c r="J72" s="4">
        <v>1044</v>
      </c>
      <c r="K72" s="5">
        <v>14</v>
      </c>
      <c r="L72" s="4">
        <v>1053</v>
      </c>
    </row>
    <row r="73" spans="1:12" ht="23.25" thickBot="1">
      <c r="A73" s="3"/>
      <c r="B73" s="3" t="s">
        <v>5732</v>
      </c>
      <c r="C73" s="4">
        <v>2755</v>
      </c>
      <c r="D73" s="4">
        <v>1228</v>
      </c>
      <c r="E73" s="5">
        <v>592</v>
      </c>
      <c r="F73" s="5">
        <v>568</v>
      </c>
      <c r="G73" s="5">
        <v>17</v>
      </c>
      <c r="H73" s="5">
        <v>14</v>
      </c>
      <c r="I73" s="5">
        <v>24</v>
      </c>
      <c r="J73" s="4">
        <v>1215</v>
      </c>
      <c r="K73" s="5">
        <v>13</v>
      </c>
      <c r="L73" s="4">
        <v>1527</v>
      </c>
    </row>
    <row r="74" spans="1:12" ht="23.25" thickBot="1">
      <c r="A74" s="3"/>
      <c r="B74" s="3" t="s">
        <v>5731</v>
      </c>
      <c r="C74" s="4">
        <v>2667</v>
      </c>
      <c r="D74" s="4">
        <v>1265</v>
      </c>
      <c r="E74" s="5">
        <v>594</v>
      </c>
      <c r="F74" s="5">
        <v>599</v>
      </c>
      <c r="G74" s="5">
        <v>22</v>
      </c>
      <c r="H74" s="5">
        <v>8</v>
      </c>
      <c r="I74" s="5">
        <v>24</v>
      </c>
      <c r="J74" s="4">
        <v>1247</v>
      </c>
      <c r="K74" s="5">
        <v>18</v>
      </c>
      <c r="L74" s="4">
        <v>1402</v>
      </c>
    </row>
    <row r="75" spans="1:12" ht="23.25" thickBot="1">
      <c r="A75" s="3"/>
      <c r="B75" s="3" t="s">
        <v>5730</v>
      </c>
      <c r="C75" s="4">
        <v>3054</v>
      </c>
      <c r="D75" s="4">
        <v>1546</v>
      </c>
      <c r="E75" s="5">
        <v>715</v>
      </c>
      <c r="F75" s="5">
        <v>753</v>
      </c>
      <c r="G75" s="5">
        <v>33</v>
      </c>
      <c r="H75" s="5">
        <v>11</v>
      </c>
      <c r="I75" s="5">
        <v>19</v>
      </c>
      <c r="J75" s="4">
        <v>1531</v>
      </c>
      <c r="K75" s="5">
        <v>15</v>
      </c>
      <c r="L75" s="4">
        <v>1508</v>
      </c>
    </row>
    <row r="76" spans="1:12" ht="17.25" thickBot="1">
      <c r="A76" s="3" t="s">
        <v>5729</v>
      </c>
      <c r="B76" s="3" t="s">
        <v>36</v>
      </c>
      <c r="C76" s="4">
        <v>8901</v>
      </c>
      <c r="D76" s="4">
        <v>5499</v>
      </c>
      <c r="E76" s="4">
        <v>2772</v>
      </c>
      <c r="F76" s="4">
        <v>2442</v>
      </c>
      <c r="G76" s="5">
        <v>128</v>
      </c>
      <c r="H76" s="5">
        <v>29</v>
      </c>
      <c r="I76" s="5">
        <v>83</v>
      </c>
      <c r="J76" s="4">
        <v>5454</v>
      </c>
      <c r="K76" s="5">
        <v>45</v>
      </c>
      <c r="L76" s="4">
        <v>3402</v>
      </c>
    </row>
    <row r="77" spans="1:12" ht="23.25" thickBot="1">
      <c r="A77" s="3"/>
      <c r="B77" s="3" t="s">
        <v>37</v>
      </c>
      <c r="C77" s="4">
        <v>2071</v>
      </c>
      <c r="D77" s="4">
        <v>2070</v>
      </c>
      <c r="E77" s="4">
        <v>1192</v>
      </c>
      <c r="F77" s="5">
        <v>791</v>
      </c>
      <c r="G77" s="5">
        <v>41</v>
      </c>
      <c r="H77" s="5">
        <v>8</v>
      </c>
      <c r="I77" s="5">
        <v>25</v>
      </c>
      <c r="J77" s="4">
        <v>2057</v>
      </c>
      <c r="K77" s="5">
        <v>13</v>
      </c>
      <c r="L77" s="5">
        <v>1</v>
      </c>
    </row>
    <row r="78" spans="1:12" ht="23.25" thickBot="1">
      <c r="A78" s="3"/>
      <c r="B78" s="3" t="s">
        <v>5728</v>
      </c>
      <c r="C78" s="4">
        <v>2969</v>
      </c>
      <c r="D78" s="4">
        <v>1499</v>
      </c>
      <c r="E78" s="5">
        <v>758</v>
      </c>
      <c r="F78" s="5">
        <v>662</v>
      </c>
      <c r="G78" s="5">
        <v>39</v>
      </c>
      <c r="H78" s="5">
        <v>6</v>
      </c>
      <c r="I78" s="5">
        <v>24</v>
      </c>
      <c r="J78" s="4">
        <v>1489</v>
      </c>
      <c r="K78" s="5">
        <v>10</v>
      </c>
      <c r="L78" s="4">
        <v>1470</v>
      </c>
    </row>
    <row r="79" spans="1:12" ht="23.25" thickBot="1">
      <c r="A79" s="3"/>
      <c r="B79" s="3" t="s">
        <v>5727</v>
      </c>
      <c r="C79" s="4">
        <v>1226</v>
      </c>
      <c r="D79" s="5">
        <v>570</v>
      </c>
      <c r="E79" s="5">
        <v>227</v>
      </c>
      <c r="F79" s="5">
        <v>306</v>
      </c>
      <c r="G79" s="5">
        <v>17</v>
      </c>
      <c r="H79" s="5">
        <v>4</v>
      </c>
      <c r="I79" s="5">
        <v>9</v>
      </c>
      <c r="J79" s="5">
        <v>563</v>
      </c>
      <c r="K79" s="5">
        <v>7</v>
      </c>
      <c r="L79" s="5">
        <v>656</v>
      </c>
    </row>
    <row r="80" spans="1:12" ht="23.25" thickBot="1">
      <c r="A80" s="3"/>
      <c r="B80" s="3" t="s">
        <v>5726</v>
      </c>
      <c r="C80" s="4">
        <v>2635</v>
      </c>
      <c r="D80" s="4">
        <v>1360</v>
      </c>
      <c r="E80" s="5">
        <v>595</v>
      </c>
      <c r="F80" s="5">
        <v>683</v>
      </c>
      <c r="G80" s="5">
        <v>31</v>
      </c>
      <c r="H80" s="5">
        <v>11</v>
      </c>
      <c r="I80" s="5">
        <v>25</v>
      </c>
      <c r="J80" s="4">
        <v>1345</v>
      </c>
      <c r="K80" s="5">
        <v>15</v>
      </c>
      <c r="L80" s="4">
        <v>1275</v>
      </c>
    </row>
    <row r="81" spans="1:12" ht="17.25" thickBot="1">
      <c r="A81" s="3" t="s">
        <v>5725</v>
      </c>
      <c r="B81" s="3" t="s">
        <v>36</v>
      </c>
      <c r="C81" s="4">
        <v>34102</v>
      </c>
      <c r="D81" s="4">
        <v>22593</v>
      </c>
      <c r="E81" s="4">
        <v>13115</v>
      </c>
      <c r="F81" s="4">
        <v>8354</v>
      </c>
      <c r="G81" s="5">
        <v>415</v>
      </c>
      <c r="H81" s="5">
        <v>62</v>
      </c>
      <c r="I81" s="5">
        <v>522</v>
      </c>
      <c r="J81" s="4">
        <v>22468</v>
      </c>
      <c r="K81" s="5">
        <v>125</v>
      </c>
      <c r="L81" s="4">
        <v>11509</v>
      </c>
    </row>
    <row r="82" spans="1:12" ht="23.25" thickBot="1">
      <c r="A82" s="3"/>
      <c r="B82" s="3" t="s">
        <v>37</v>
      </c>
      <c r="C82" s="4">
        <v>6913</v>
      </c>
      <c r="D82" s="4">
        <v>6912</v>
      </c>
      <c r="E82" s="4">
        <v>4590</v>
      </c>
      <c r="F82" s="4">
        <v>2065</v>
      </c>
      <c r="G82" s="5">
        <v>101</v>
      </c>
      <c r="H82" s="5">
        <v>19</v>
      </c>
      <c r="I82" s="5">
        <v>102</v>
      </c>
      <c r="J82" s="4">
        <v>6877</v>
      </c>
      <c r="K82" s="5">
        <v>35</v>
      </c>
      <c r="L82" s="5">
        <v>1</v>
      </c>
    </row>
    <row r="83" spans="1:12" ht="23.25" thickBot="1">
      <c r="A83" s="3"/>
      <c r="B83" s="3" t="s">
        <v>5724</v>
      </c>
      <c r="C83" s="4">
        <v>4170</v>
      </c>
      <c r="D83" s="4">
        <v>2703</v>
      </c>
      <c r="E83" s="4">
        <v>1427</v>
      </c>
      <c r="F83" s="4">
        <v>1146</v>
      </c>
      <c r="G83" s="5">
        <v>44</v>
      </c>
      <c r="H83" s="5">
        <v>3</v>
      </c>
      <c r="I83" s="5">
        <v>70</v>
      </c>
      <c r="J83" s="4">
        <v>2690</v>
      </c>
      <c r="K83" s="5">
        <v>13</v>
      </c>
      <c r="L83" s="4">
        <v>1467</v>
      </c>
    </row>
    <row r="84" spans="1:12" ht="23.25" thickBot="1">
      <c r="A84" s="3"/>
      <c r="B84" s="3" t="s">
        <v>5723</v>
      </c>
      <c r="C84" s="4">
        <v>2058</v>
      </c>
      <c r="D84" s="4">
        <v>1302</v>
      </c>
      <c r="E84" s="5">
        <v>693</v>
      </c>
      <c r="F84" s="5">
        <v>528</v>
      </c>
      <c r="G84" s="5">
        <v>32</v>
      </c>
      <c r="H84" s="5">
        <v>6</v>
      </c>
      <c r="I84" s="5">
        <v>41</v>
      </c>
      <c r="J84" s="4">
        <v>1300</v>
      </c>
      <c r="K84" s="5">
        <v>2</v>
      </c>
      <c r="L84" s="5">
        <v>756</v>
      </c>
    </row>
    <row r="85" spans="1:12" ht="23.25" thickBot="1">
      <c r="A85" s="3"/>
      <c r="B85" s="3" t="s">
        <v>5722</v>
      </c>
      <c r="C85" s="4">
        <v>2977</v>
      </c>
      <c r="D85" s="4">
        <v>1645</v>
      </c>
      <c r="E85" s="5">
        <v>809</v>
      </c>
      <c r="F85" s="5">
        <v>730</v>
      </c>
      <c r="G85" s="5">
        <v>37</v>
      </c>
      <c r="H85" s="5">
        <v>2</v>
      </c>
      <c r="I85" s="5">
        <v>55</v>
      </c>
      <c r="J85" s="4">
        <v>1633</v>
      </c>
      <c r="K85" s="5">
        <v>12</v>
      </c>
      <c r="L85" s="4">
        <v>1332</v>
      </c>
    </row>
    <row r="86" spans="1:12" ht="23.25" thickBot="1">
      <c r="A86" s="3"/>
      <c r="B86" s="3" t="s">
        <v>5721</v>
      </c>
      <c r="C86" s="4">
        <v>2735</v>
      </c>
      <c r="D86" s="4">
        <v>1501</v>
      </c>
      <c r="E86" s="5">
        <v>703</v>
      </c>
      <c r="F86" s="5">
        <v>720</v>
      </c>
      <c r="G86" s="5">
        <v>31</v>
      </c>
      <c r="H86" s="5">
        <v>3</v>
      </c>
      <c r="I86" s="5">
        <v>33</v>
      </c>
      <c r="J86" s="4">
        <v>1490</v>
      </c>
      <c r="K86" s="5">
        <v>11</v>
      </c>
      <c r="L86" s="4">
        <v>1234</v>
      </c>
    </row>
    <row r="87" spans="1:12" ht="23.25" thickBot="1">
      <c r="A87" s="3"/>
      <c r="B87" s="3" t="s">
        <v>5720</v>
      </c>
      <c r="C87" s="4">
        <v>3829</v>
      </c>
      <c r="D87" s="4">
        <v>2429</v>
      </c>
      <c r="E87" s="4">
        <v>1538</v>
      </c>
      <c r="F87" s="5">
        <v>750</v>
      </c>
      <c r="G87" s="5">
        <v>52</v>
      </c>
      <c r="H87" s="5">
        <v>7</v>
      </c>
      <c r="I87" s="5">
        <v>70</v>
      </c>
      <c r="J87" s="4">
        <v>2417</v>
      </c>
      <c r="K87" s="5">
        <v>12</v>
      </c>
      <c r="L87" s="4">
        <v>1400</v>
      </c>
    </row>
    <row r="88" spans="1:12" ht="23.25" thickBot="1">
      <c r="A88" s="3"/>
      <c r="B88" s="3" t="s">
        <v>5719</v>
      </c>
      <c r="C88" s="4">
        <v>3016</v>
      </c>
      <c r="D88" s="4">
        <v>1674</v>
      </c>
      <c r="E88" s="5">
        <v>895</v>
      </c>
      <c r="F88" s="5">
        <v>694</v>
      </c>
      <c r="G88" s="5">
        <v>32</v>
      </c>
      <c r="H88" s="5">
        <v>10</v>
      </c>
      <c r="I88" s="5">
        <v>29</v>
      </c>
      <c r="J88" s="4">
        <v>1660</v>
      </c>
      <c r="K88" s="5">
        <v>14</v>
      </c>
      <c r="L88" s="4">
        <v>1342</v>
      </c>
    </row>
    <row r="89" spans="1:12" ht="23.25" thickBot="1">
      <c r="A89" s="3"/>
      <c r="B89" s="3" t="s">
        <v>5718</v>
      </c>
      <c r="C89" s="4">
        <v>1895</v>
      </c>
      <c r="D89" s="4">
        <v>1055</v>
      </c>
      <c r="E89" s="5">
        <v>451</v>
      </c>
      <c r="F89" s="5">
        <v>556</v>
      </c>
      <c r="G89" s="5">
        <v>18</v>
      </c>
      <c r="H89" s="5">
        <v>5</v>
      </c>
      <c r="I89" s="5">
        <v>19</v>
      </c>
      <c r="J89" s="4">
        <v>1049</v>
      </c>
      <c r="K89" s="5">
        <v>6</v>
      </c>
      <c r="L89" s="5">
        <v>840</v>
      </c>
    </row>
    <row r="90" spans="1:12" ht="23.25" thickBot="1">
      <c r="A90" s="3"/>
      <c r="B90" s="3" t="s">
        <v>5717</v>
      </c>
      <c r="C90" s="4">
        <v>2564</v>
      </c>
      <c r="D90" s="4">
        <v>1632</v>
      </c>
      <c r="E90" s="4">
        <v>1023</v>
      </c>
      <c r="F90" s="5">
        <v>511</v>
      </c>
      <c r="G90" s="5">
        <v>37</v>
      </c>
      <c r="H90" s="5">
        <v>3</v>
      </c>
      <c r="I90" s="5">
        <v>54</v>
      </c>
      <c r="J90" s="4">
        <v>1628</v>
      </c>
      <c r="K90" s="5">
        <v>4</v>
      </c>
      <c r="L90" s="5">
        <v>932</v>
      </c>
    </row>
    <row r="91" spans="1:12" ht="23.25" thickBot="1">
      <c r="A91" s="3"/>
      <c r="B91" s="3" t="s">
        <v>5716</v>
      </c>
      <c r="C91" s="4">
        <v>3945</v>
      </c>
      <c r="D91" s="4">
        <v>1740</v>
      </c>
      <c r="E91" s="5">
        <v>986</v>
      </c>
      <c r="F91" s="5">
        <v>654</v>
      </c>
      <c r="G91" s="5">
        <v>31</v>
      </c>
      <c r="H91" s="5">
        <v>4</v>
      </c>
      <c r="I91" s="5">
        <v>49</v>
      </c>
      <c r="J91" s="4">
        <v>1724</v>
      </c>
      <c r="K91" s="5">
        <v>16</v>
      </c>
      <c r="L91" s="4">
        <v>2205</v>
      </c>
    </row>
    <row r="92" spans="1:12" ht="23.25" thickBot="1">
      <c r="A92" s="3" t="s">
        <v>97</v>
      </c>
      <c r="B92" s="3"/>
      <c r="C92" s="5">
        <v>0</v>
      </c>
      <c r="D92" s="5">
        <v>6</v>
      </c>
      <c r="E92" s="5">
        <v>4</v>
      </c>
      <c r="F92" s="5">
        <v>2</v>
      </c>
      <c r="G92" s="5">
        <v>0</v>
      </c>
      <c r="H92" s="5">
        <v>0</v>
      </c>
      <c r="I92" s="5">
        <v>0</v>
      </c>
      <c r="J92" s="5">
        <v>6</v>
      </c>
      <c r="K92" s="5">
        <v>0</v>
      </c>
      <c r="L92" s="5">
        <v>-6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9E47D-6B05-4849-A89D-285AE6406B29}">
  <sheetPr>
    <tabColor theme="7" tint="0.59999389629810485"/>
  </sheetPr>
  <dimension ref="A1:X79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8"/>
      <c r="I1" s="12" t="s">
        <v>5</v>
      </c>
      <c r="J1" s="42" t="s">
        <v>6</v>
      </c>
      <c r="T1" s="7" t="s">
        <v>2928</v>
      </c>
    </row>
    <row r="2" spans="1:24" ht="22.5">
      <c r="A2" s="43"/>
      <c r="B2" s="43"/>
      <c r="C2" s="43"/>
      <c r="D2" s="43"/>
      <c r="E2" s="13" t="s">
        <v>7</v>
      </c>
      <c r="F2" s="13" t="s">
        <v>9</v>
      </c>
      <c r="G2" s="13" t="s">
        <v>19</v>
      </c>
      <c r="H2" s="45" t="s">
        <v>29</v>
      </c>
      <c r="I2" s="13" t="s">
        <v>3</v>
      </c>
      <c r="J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4" t="s">
        <v>5841</v>
      </c>
      <c r="F3" s="14" t="s">
        <v>5840</v>
      </c>
      <c r="G3" s="14" t="s">
        <v>5839</v>
      </c>
      <c r="H3" s="44"/>
      <c r="I3" s="14"/>
      <c r="J3" s="44"/>
      <c r="U3" t="s">
        <v>3</v>
      </c>
      <c r="V3" t="str">
        <f t="shared" si="0"/>
        <v>신동근</v>
      </c>
      <c r="W3" t="str">
        <f t="shared" si="0"/>
        <v>박종진</v>
      </c>
      <c r="X3" t="str">
        <f t="shared" si="0"/>
        <v>임영자</v>
      </c>
    </row>
    <row r="4" spans="1:24" ht="17.25" thickBot="1">
      <c r="A4" s="3" t="s">
        <v>30</v>
      </c>
      <c r="B4" s="3"/>
      <c r="C4" s="4">
        <v>221393</v>
      </c>
      <c r="D4" s="4">
        <v>137595</v>
      </c>
      <c r="E4" s="4">
        <v>83671</v>
      </c>
      <c r="F4" s="4">
        <v>50763</v>
      </c>
      <c r="G4" s="4">
        <v>1299</v>
      </c>
      <c r="H4" s="4">
        <v>135733</v>
      </c>
      <c r="I4" s="4">
        <v>1862</v>
      </c>
      <c r="J4" s="4">
        <v>83798</v>
      </c>
      <c r="V4" s="8"/>
      <c r="W4" s="8"/>
      <c r="X4" s="8"/>
    </row>
    <row r="5" spans="1:24" ht="23.25" thickBot="1">
      <c r="A5" s="3" t="s">
        <v>31</v>
      </c>
      <c r="B5" s="3"/>
      <c r="C5" s="5">
        <v>549</v>
      </c>
      <c r="D5" s="5">
        <v>510</v>
      </c>
      <c r="E5" s="5">
        <v>205</v>
      </c>
      <c r="F5" s="5">
        <v>230</v>
      </c>
      <c r="G5" s="5">
        <v>11</v>
      </c>
      <c r="H5" s="5">
        <v>446</v>
      </c>
      <c r="I5" s="5">
        <v>64</v>
      </c>
      <c r="J5" s="5">
        <v>39</v>
      </c>
      <c r="T5" t="s">
        <v>2929</v>
      </c>
      <c r="U5">
        <f>SUMIF($A:$A,"합계",D:D)</f>
        <v>137595</v>
      </c>
      <c r="V5">
        <f>SUMIF($A:$A,"합계",E:E)</f>
        <v>83671</v>
      </c>
      <c r="W5">
        <f>SUMIF($A:$A,"합계",F:F)</f>
        <v>50763</v>
      </c>
      <c r="X5">
        <f>SUMIF($A:$A,"합계",G:G)</f>
        <v>1299</v>
      </c>
    </row>
    <row r="6" spans="1:24" ht="23.25" thickBot="1">
      <c r="A6" s="3" t="s">
        <v>32</v>
      </c>
      <c r="B6" s="3"/>
      <c r="C6" s="4">
        <v>11942</v>
      </c>
      <c r="D6" s="4">
        <v>11933</v>
      </c>
      <c r="E6" s="4">
        <v>7833</v>
      </c>
      <c r="F6" s="4">
        <v>3690</v>
      </c>
      <c r="G6" s="5">
        <v>154</v>
      </c>
      <c r="H6" s="4">
        <v>11677</v>
      </c>
      <c r="I6" s="5">
        <v>256</v>
      </c>
      <c r="J6" s="5">
        <v>9</v>
      </c>
      <c r="T6" t="s">
        <v>2930</v>
      </c>
      <c r="U6">
        <f>U5-U7</f>
        <v>84991</v>
      </c>
      <c r="V6">
        <f>V5-V7</f>
        <v>48827</v>
      </c>
      <c r="W6">
        <f>W5-W7</f>
        <v>34137</v>
      </c>
      <c r="X6">
        <f>X5-X7</f>
        <v>864</v>
      </c>
    </row>
    <row r="7" spans="1:24" ht="23.25" thickBot="1">
      <c r="A7" s="3" t="s">
        <v>33</v>
      </c>
      <c r="B7" s="3"/>
      <c r="C7" s="5">
        <v>676</v>
      </c>
      <c r="D7" s="5">
        <v>168</v>
      </c>
      <c r="E7" s="5">
        <v>128</v>
      </c>
      <c r="F7" s="5">
        <v>36</v>
      </c>
      <c r="G7" s="5">
        <v>1</v>
      </c>
      <c r="H7" s="5">
        <v>165</v>
      </c>
      <c r="I7" s="5">
        <v>3</v>
      </c>
      <c r="J7" s="5">
        <v>508</v>
      </c>
      <c r="T7" t="s">
        <v>2931</v>
      </c>
      <c r="U7">
        <f>U11+U10+U9</f>
        <v>52604</v>
      </c>
      <c r="V7">
        <f>V11+V10+V9</f>
        <v>34844</v>
      </c>
      <c r="W7">
        <f>W11+W10+W9</f>
        <v>16626</v>
      </c>
      <c r="X7">
        <f>X11+X10+X9</f>
        <v>435</v>
      </c>
    </row>
    <row r="8" spans="1:24" ht="23.25" thickBot="1">
      <c r="A8" s="3" t="s">
        <v>34</v>
      </c>
      <c r="B8" s="3"/>
      <c r="C8" s="5">
        <v>0</v>
      </c>
      <c r="D8" s="5">
        <v>9</v>
      </c>
      <c r="E8" s="5">
        <v>7</v>
      </c>
      <c r="F8" s="5">
        <v>2</v>
      </c>
      <c r="G8" s="5">
        <v>0</v>
      </c>
      <c r="H8" s="5">
        <v>9</v>
      </c>
      <c r="I8" s="5">
        <v>0</v>
      </c>
      <c r="J8" s="5">
        <v>-9</v>
      </c>
      <c r="V8" s="8"/>
      <c r="W8" s="8"/>
      <c r="X8" s="8"/>
    </row>
    <row r="9" spans="1:24" ht="17.25" thickBot="1">
      <c r="A9" s="3" t="s">
        <v>5838</v>
      </c>
      <c r="B9" s="3" t="s">
        <v>36</v>
      </c>
      <c r="C9" s="4">
        <v>35048</v>
      </c>
      <c r="D9" s="4">
        <v>20889</v>
      </c>
      <c r="E9" s="4">
        <v>12952</v>
      </c>
      <c r="F9" s="4">
        <v>7523</v>
      </c>
      <c r="G9" s="5">
        <v>196</v>
      </c>
      <c r="H9" s="4">
        <v>20671</v>
      </c>
      <c r="I9" s="5">
        <v>218</v>
      </c>
      <c r="J9" s="4">
        <v>14159</v>
      </c>
      <c r="T9" t="s">
        <v>2934</v>
      </c>
      <c r="U9">
        <f>SUMIF($A:$A,"거소·선상투표",D:D)+SUMIF($A:$A,"국외부재자투표",D:D)+SUMIF($A:$A,"국외부재자투표(공관)",D:D)</f>
        <v>687</v>
      </c>
      <c r="V9">
        <f t="shared" ref="V9:X11" si="1">SUMIF($A:$A,"거소·선상투표",E:E)+SUMIF($A:$A,"국외부재자투표",E:E)+SUMIF($A:$A,"국외부재자투표(공관)",E:E)</f>
        <v>340</v>
      </c>
      <c r="W9">
        <f t="shared" si="1"/>
        <v>268</v>
      </c>
      <c r="X9">
        <f t="shared" si="1"/>
        <v>12</v>
      </c>
    </row>
    <row r="10" spans="1:24" ht="23.25" thickBot="1">
      <c r="A10" s="3"/>
      <c r="B10" s="3" t="s">
        <v>37</v>
      </c>
      <c r="C10" s="4">
        <v>5168</v>
      </c>
      <c r="D10" s="4">
        <v>5168</v>
      </c>
      <c r="E10" s="4">
        <v>3617</v>
      </c>
      <c r="F10" s="4">
        <v>1476</v>
      </c>
      <c r="G10" s="5">
        <v>33</v>
      </c>
      <c r="H10" s="4">
        <v>5126</v>
      </c>
      <c r="I10" s="5">
        <v>42</v>
      </c>
      <c r="J10" s="5">
        <v>0</v>
      </c>
      <c r="T10" t="s">
        <v>2932</v>
      </c>
      <c r="U10">
        <f>SUMIF($B:$B,"관내사전투표",D:D)</f>
        <v>39984</v>
      </c>
      <c r="V10">
        <f t="shared" ref="V10:X12" si="2">SUMIF($B:$B,"관내사전투표",E:E)</f>
        <v>26671</v>
      </c>
      <c r="W10">
        <f t="shared" si="2"/>
        <v>12668</v>
      </c>
      <c r="X10">
        <f t="shared" si="2"/>
        <v>269</v>
      </c>
    </row>
    <row r="11" spans="1:24" ht="23.25" thickBot="1">
      <c r="A11" s="3"/>
      <c r="B11" s="3" t="s">
        <v>5837</v>
      </c>
      <c r="C11" s="4">
        <v>3464</v>
      </c>
      <c r="D11" s="4">
        <v>1940</v>
      </c>
      <c r="E11" s="4">
        <v>1138</v>
      </c>
      <c r="F11" s="5">
        <v>761</v>
      </c>
      <c r="G11" s="5">
        <v>18</v>
      </c>
      <c r="H11" s="4">
        <v>1917</v>
      </c>
      <c r="I11" s="5">
        <v>23</v>
      </c>
      <c r="J11" s="4">
        <v>1524</v>
      </c>
      <c r="T11" t="s">
        <v>2933</v>
      </c>
      <c r="U11">
        <f>SUMIF($A:$A,"관외사전투표",D:D)</f>
        <v>11933</v>
      </c>
      <c r="V11">
        <f t="shared" ref="V11:X13" si="3">SUMIF($A:$A,"관외사전투표",E:E)</f>
        <v>7833</v>
      </c>
      <c r="W11">
        <f t="shared" si="3"/>
        <v>3690</v>
      </c>
      <c r="X11">
        <f t="shared" si="3"/>
        <v>154</v>
      </c>
    </row>
    <row r="12" spans="1:24" ht="23.25" thickBot="1">
      <c r="A12" s="3"/>
      <c r="B12" s="3" t="s">
        <v>5836</v>
      </c>
      <c r="C12" s="5">
        <v>278</v>
      </c>
      <c r="D12" s="5">
        <v>100</v>
      </c>
      <c r="E12" s="5">
        <v>26</v>
      </c>
      <c r="F12" s="5">
        <v>68</v>
      </c>
      <c r="G12" s="5">
        <v>4</v>
      </c>
      <c r="H12" s="5">
        <v>98</v>
      </c>
      <c r="I12" s="5">
        <v>2</v>
      </c>
      <c r="J12" s="5">
        <v>178</v>
      </c>
    </row>
    <row r="13" spans="1:24" ht="23.25" thickBot="1">
      <c r="A13" s="3"/>
      <c r="B13" s="3" t="s">
        <v>5835</v>
      </c>
      <c r="C13" s="4">
        <v>3785</v>
      </c>
      <c r="D13" s="4">
        <v>1603</v>
      </c>
      <c r="E13" s="5">
        <v>941</v>
      </c>
      <c r="F13" s="5">
        <v>629</v>
      </c>
      <c r="G13" s="5">
        <v>16</v>
      </c>
      <c r="H13" s="4">
        <v>1586</v>
      </c>
      <c r="I13" s="5">
        <v>17</v>
      </c>
      <c r="J13" s="4">
        <v>2182</v>
      </c>
    </row>
    <row r="14" spans="1:24" ht="23.25" thickBot="1">
      <c r="A14" s="3"/>
      <c r="B14" s="3" t="s">
        <v>5834</v>
      </c>
      <c r="C14" s="4">
        <v>2952</v>
      </c>
      <c r="D14" s="4">
        <v>1823</v>
      </c>
      <c r="E14" s="4">
        <v>1099</v>
      </c>
      <c r="F14" s="5">
        <v>692</v>
      </c>
      <c r="G14" s="5">
        <v>18</v>
      </c>
      <c r="H14" s="4">
        <v>1809</v>
      </c>
      <c r="I14" s="5">
        <v>14</v>
      </c>
      <c r="J14" s="4">
        <v>1129</v>
      </c>
      <c r="U14" s="8"/>
      <c r="V14" s="8"/>
      <c r="W14" s="8"/>
      <c r="X14" s="8"/>
    </row>
    <row r="15" spans="1:24" ht="23.25" thickBot="1">
      <c r="A15" s="3"/>
      <c r="B15" s="3" t="s">
        <v>5833</v>
      </c>
      <c r="C15" s="4">
        <v>3172</v>
      </c>
      <c r="D15" s="4">
        <v>1654</v>
      </c>
      <c r="E15" s="4">
        <v>1001</v>
      </c>
      <c r="F15" s="5">
        <v>622</v>
      </c>
      <c r="G15" s="5">
        <v>15</v>
      </c>
      <c r="H15" s="4">
        <v>1638</v>
      </c>
      <c r="I15" s="5">
        <v>16</v>
      </c>
      <c r="J15" s="4">
        <v>1518</v>
      </c>
      <c r="U15" s="8"/>
      <c r="V15" s="8"/>
      <c r="W15" s="8"/>
      <c r="X15" s="8"/>
    </row>
    <row r="16" spans="1:24" ht="23.25" thickBot="1">
      <c r="A16" s="3"/>
      <c r="B16" s="3" t="s">
        <v>5832</v>
      </c>
      <c r="C16" s="4">
        <v>2522</v>
      </c>
      <c r="D16" s="4">
        <v>1639</v>
      </c>
      <c r="E16" s="5">
        <v>959</v>
      </c>
      <c r="F16" s="5">
        <v>648</v>
      </c>
      <c r="G16" s="5">
        <v>9</v>
      </c>
      <c r="H16" s="4">
        <v>1616</v>
      </c>
      <c r="I16" s="5">
        <v>23</v>
      </c>
      <c r="J16" s="5">
        <v>883</v>
      </c>
    </row>
    <row r="17" spans="1:10" ht="23.25" thickBot="1">
      <c r="A17" s="3"/>
      <c r="B17" s="3" t="s">
        <v>5831</v>
      </c>
      <c r="C17" s="4">
        <v>2376</v>
      </c>
      <c r="D17" s="4">
        <v>1104</v>
      </c>
      <c r="E17" s="5">
        <v>684</v>
      </c>
      <c r="F17" s="5">
        <v>401</v>
      </c>
      <c r="G17" s="5">
        <v>11</v>
      </c>
      <c r="H17" s="4">
        <v>1096</v>
      </c>
      <c r="I17" s="5">
        <v>8</v>
      </c>
      <c r="J17" s="4">
        <v>1272</v>
      </c>
    </row>
    <row r="18" spans="1:10" ht="23.25" thickBot="1">
      <c r="A18" s="3"/>
      <c r="B18" s="3" t="s">
        <v>5830</v>
      </c>
      <c r="C18" s="4">
        <v>2779</v>
      </c>
      <c r="D18" s="4">
        <v>1624</v>
      </c>
      <c r="E18" s="5">
        <v>909</v>
      </c>
      <c r="F18" s="5">
        <v>687</v>
      </c>
      <c r="G18" s="5">
        <v>14</v>
      </c>
      <c r="H18" s="4">
        <v>1610</v>
      </c>
      <c r="I18" s="5">
        <v>14</v>
      </c>
      <c r="J18" s="4">
        <v>1155</v>
      </c>
    </row>
    <row r="19" spans="1:10" ht="23.25" thickBot="1">
      <c r="A19" s="3"/>
      <c r="B19" s="3" t="s">
        <v>5829</v>
      </c>
      <c r="C19" s="4">
        <v>2811</v>
      </c>
      <c r="D19" s="4">
        <v>1378</v>
      </c>
      <c r="E19" s="5">
        <v>839</v>
      </c>
      <c r="F19" s="5">
        <v>494</v>
      </c>
      <c r="G19" s="5">
        <v>18</v>
      </c>
      <c r="H19" s="4">
        <v>1351</v>
      </c>
      <c r="I19" s="5">
        <v>27</v>
      </c>
      <c r="J19" s="4">
        <v>1433</v>
      </c>
    </row>
    <row r="20" spans="1:10" ht="23.25" thickBot="1">
      <c r="A20" s="3"/>
      <c r="B20" s="3" t="s">
        <v>5828</v>
      </c>
      <c r="C20" s="4">
        <v>3456</v>
      </c>
      <c r="D20" s="4">
        <v>1499</v>
      </c>
      <c r="E20" s="5">
        <v>906</v>
      </c>
      <c r="F20" s="5">
        <v>549</v>
      </c>
      <c r="G20" s="5">
        <v>22</v>
      </c>
      <c r="H20" s="4">
        <v>1477</v>
      </c>
      <c r="I20" s="5">
        <v>22</v>
      </c>
      <c r="J20" s="4">
        <v>1957</v>
      </c>
    </row>
    <row r="21" spans="1:10" ht="23.25" thickBot="1">
      <c r="A21" s="3"/>
      <c r="B21" s="3" t="s">
        <v>5827</v>
      </c>
      <c r="C21" s="4">
        <v>2285</v>
      </c>
      <c r="D21" s="4">
        <v>1357</v>
      </c>
      <c r="E21" s="5">
        <v>833</v>
      </c>
      <c r="F21" s="5">
        <v>496</v>
      </c>
      <c r="G21" s="5">
        <v>18</v>
      </c>
      <c r="H21" s="4">
        <v>1347</v>
      </c>
      <c r="I21" s="5">
        <v>10</v>
      </c>
      <c r="J21" s="5">
        <v>928</v>
      </c>
    </row>
    <row r="22" spans="1:10" ht="17.25" thickBot="1">
      <c r="A22" s="3" t="s">
        <v>1297</v>
      </c>
      <c r="B22" s="3" t="s">
        <v>36</v>
      </c>
      <c r="C22" s="4">
        <v>35018</v>
      </c>
      <c r="D22" s="4">
        <v>19417</v>
      </c>
      <c r="E22" s="4">
        <v>10889</v>
      </c>
      <c r="F22" s="4">
        <v>8040</v>
      </c>
      <c r="G22" s="5">
        <v>224</v>
      </c>
      <c r="H22" s="4">
        <v>19153</v>
      </c>
      <c r="I22" s="5">
        <v>264</v>
      </c>
      <c r="J22" s="4">
        <v>15601</v>
      </c>
    </row>
    <row r="23" spans="1:10" ht="23.25" thickBot="1">
      <c r="A23" s="3"/>
      <c r="B23" s="3" t="s">
        <v>37</v>
      </c>
      <c r="C23" s="4">
        <v>5973</v>
      </c>
      <c r="D23" s="4">
        <v>5973</v>
      </c>
      <c r="E23" s="4">
        <v>3740</v>
      </c>
      <c r="F23" s="4">
        <v>2115</v>
      </c>
      <c r="G23" s="5">
        <v>51</v>
      </c>
      <c r="H23" s="4">
        <v>5906</v>
      </c>
      <c r="I23" s="5">
        <v>67</v>
      </c>
      <c r="J23" s="5">
        <v>0</v>
      </c>
    </row>
    <row r="24" spans="1:10" ht="17.25" thickBot="1">
      <c r="A24" s="3"/>
      <c r="B24" s="3" t="s">
        <v>1298</v>
      </c>
      <c r="C24" s="4">
        <v>3393</v>
      </c>
      <c r="D24" s="4">
        <v>1555</v>
      </c>
      <c r="E24" s="5">
        <v>838</v>
      </c>
      <c r="F24" s="5">
        <v>671</v>
      </c>
      <c r="G24" s="5">
        <v>19</v>
      </c>
      <c r="H24" s="4">
        <v>1528</v>
      </c>
      <c r="I24" s="5">
        <v>27</v>
      </c>
      <c r="J24" s="4">
        <v>1838</v>
      </c>
    </row>
    <row r="25" spans="1:10" ht="17.25" thickBot="1">
      <c r="A25" s="3"/>
      <c r="B25" s="3" t="s">
        <v>1299</v>
      </c>
      <c r="C25" s="4">
        <v>3560</v>
      </c>
      <c r="D25" s="4">
        <v>1674</v>
      </c>
      <c r="E25" s="5">
        <v>846</v>
      </c>
      <c r="F25" s="5">
        <v>764</v>
      </c>
      <c r="G25" s="5">
        <v>30</v>
      </c>
      <c r="H25" s="4">
        <v>1640</v>
      </c>
      <c r="I25" s="5">
        <v>34</v>
      </c>
      <c r="J25" s="4">
        <v>1886</v>
      </c>
    </row>
    <row r="26" spans="1:10" ht="17.25" thickBot="1">
      <c r="A26" s="3"/>
      <c r="B26" s="3" t="s">
        <v>1300</v>
      </c>
      <c r="C26" s="4">
        <v>3276</v>
      </c>
      <c r="D26" s="4">
        <v>1368</v>
      </c>
      <c r="E26" s="5">
        <v>681</v>
      </c>
      <c r="F26" s="5">
        <v>643</v>
      </c>
      <c r="G26" s="5">
        <v>16</v>
      </c>
      <c r="H26" s="4">
        <v>1340</v>
      </c>
      <c r="I26" s="5">
        <v>28</v>
      </c>
      <c r="J26" s="4">
        <v>1908</v>
      </c>
    </row>
    <row r="27" spans="1:10" ht="17.25" thickBot="1">
      <c r="A27" s="3"/>
      <c r="B27" s="3" t="s">
        <v>1301</v>
      </c>
      <c r="C27" s="4">
        <v>3233</v>
      </c>
      <c r="D27" s="4">
        <v>1532</v>
      </c>
      <c r="E27" s="5">
        <v>779</v>
      </c>
      <c r="F27" s="5">
        <v>706</v>
      </c>
      <c r="G27" s="5">
        <v>25</v>
      </c>
      <c r="H27" s="4">
        <v>1510</v>
      </c>
      <c r="I27" s="5">
        <v>22</v>
      </c>
      <c r="J27" s="4">
        <v>1701</v>
      </c>
    </row>
    <row r="28" spans="1:10" ht="17.25" thickBot="1">
      <c r="A28" s="3"/>
      <c r="B28" s="3" t="s">
        <v>1302</v>
      </c>
      <c r="C28" s="4">
        <v>3201</v>
      </c>
      <c r="D28" s="4">
        <v>1660</v>
      </c>
      <c r="E28" s="5">
        <v>892</v>
      </c>
      <c r="F28" s="5">
        <v>725</v>
      </c>
      <c r="G28" s="5">
        <v>23</v>
      </c>
      <c r="H28" s="4">
        <v>1640</v>
      </c>
      <c r="I28" s="5">
        <v>20</v>
      </c>
      <c r="J28" s="4">
        <v>1541</v>
      </c>
    </row>
    <row r="29" spans="1:10" ht="17.25" thickBot="1">
      <c r="A29" s="3"/>
      <c r="B29" s="3" t="s">
        <v>1303</v>
      </c>
      <c r="C29" s="4">
        <v>3012</v>
      </c>
      <c r="D29" s="4">
        <v>1507</v>
      </c>
      <c r="E29" s="5">
        <v>804</v>
      </c>
      <c r="F29" s="5">
        <v>665</v>
      </c>
      <c r="G29" s="5">
        <v>15</v>
      </c>
      <c r="H29" s="4">
        <v>1484</v>
      </c>
      <c r="I29" s="5">
        <v>23</v>
      </c>
      <c r="J29" s="4">
        <v>1505</v>
      </c>
    </row>
    <row r="30" spans="1:10" ht="17.25" thickBot="1">
      <c r="A30" s="3"/>
      <c r="B30" s="3" t="s">
        <v>1304</v>
      </c>
      <c r="C30" s="4">
        <v>3164</v>
      </c>
      <c r="D30" s="4">
        <v>1353</v>
      </c>
      <c r="E30" s="5">
        <v>729</v>
      </c>
      <c r="F30" s="5">
        <v>589</v>
      </c>
      <c r="G30" s="5">
        <v>20</v>
      </c>
      <c r="H30" s="4">
        <v>1338</v>
      </c>
      <c r="I30" s="5">
        <v>15</v>
      </c>
      <c r="J30" s="4">
        <v>1811</v>
      </c>
    </row>
    <row r="31" spans="1:10" ht="17.25" thickBot="1">
      <c r="A31" s="3"/>
      <c r="B31" s="3" t="s">
        <v>1305</v>
      </c>
      <c r="C31" s="4">
        <v>2657</v>
      </c>
      <c r="D31" s="4">
        <v>1353</v>
      </c>
      <c r="E31" s="5">
        <v>745</v>
      </c>
      <c r="F31" s="5">
        <v>581</v>
      </c>
      <c r="G31" s="5">
        <v>14</v>
      </c>
      <c r="H31" s="4">
        <v>1340</v>
      </c>
      <c r="I31" s="5">
        <v>13</v>
      </c>
      <c r="J31" s="4">
        <v>1304</v>
      </c>
    </row>
    <row r="32" spans="1:10" ht="17.25" thickBot="1">
      <c r="A32" s="3"/>
      <c r="B32" s="3" t="s">
        <v>1306</v>
      </c>
      <c r="C32" s="4">
        <v>3549</v>
      </c>
      <c r="D32" s="4">
        <v>1442</v>
      </c>
      <c r="E32" s="5">
        <v>835</v>
      </c>
      <c r="F32" s="5">
        <v>581</v>
      </c>
      <c r="G32" s="5">
        <v>11</v>
      </c>
      <c r="H32" s="4">
        <v>1427</v>
      </c>
      <c r="I32" s="5">
        <v>15</v>
      </c>
      <c r="J32" s="4">
        <v>2107</v>
      </c>
    </row>
    <row r="33" spans="1:10" ht="17.25" thickBot="1">
      <c r="A33" s="3" t="s">
        <v>5826</v>
      </c>
      <c r="B33" s="3" t="s">
        <v>36</v>
      </c>
      <c r="C33" s="4">
        <v>18445</v>
      </c>
      <c r="D33" s="4">
        <v>12025</v>
      </c>
      <c r="E33" s="4">
        <v>7031</v>
      </c>
      <c r="F33" s="4">
        <v>4504</v>
      </c>
      <c r="G33" s="5">
        <v>83</v>
      </c>
      <c r="H33" s="4">
        <v>11618</v>
      </c>
      <c r="I33" s="5">
        <v>407</v>
      </c>
      <c r="J33" s="4">
        <v>6420</v>
      </c>
    </row>
    <row r="34" spans="1:10" ht="23.25" thickBot="1">
      <c r="A34" s="3"/>
      <c r="B34" s="3" t="s">
        <v>37</v>
      </c>
      <c r="C34" s="4">
        <v>3813</v>
      </c>
      <c r="D34" s="4">
        <v>3813</v>
      </c>
      <c r="E34" s="4">
        <v>2447</v>
      </c>
      <c r="F34" s="4">
        <v>1229</v>
      </c>
      <c r="G34" s="5">
        <v>26</v>
      </c>
      <c r="H34" s="4">
        <v>3702</v>
      </c>
      <c r="I34" s="5">
        <v>111</v>
      </c>
      <c r="J34" s="5">
        <v>0</v>
      </c>
    </row>
    <row r="35" spans="1:10" ht="23.25" thickBot="1">
      <c r="A35" s="3"/>
      <c r="B35" s="3" t="s">
        <v>5825</v>
      </c>
      <c r="C35" s="4">
        <v>3667</v>
      </c>
      <c r="D35" s="4">
        <v>2149</v>
      </c>
      <c r="E35" s="4">
        <v>1126</v>
      </c>
      <c r="F35" s="5">
        <v>898</v>
      </c>
      <c r="G35" s="5">
        <v>16</v>
      </c>
      <c r="H35" s="4">
        <v>2040</v>
      </c>
      <c r="I35" s="5">
        <v>109</v>
      </c>
      <c r="J35" s="4">
        <v>1518</v>
      </c>
    </row>
    <row r="36" spans="1:10" ht="23.25" thickBot="1">
      <c r="A36" s="3"/>
      <c r="B36" s="3" t="s">
        <v>5824</v>
      </c>
      <c r="C36" s="4">
        <v>3524</v>
      </c>
      <c r="D36" s="4">
        <v>2161</v>
      </c>
      <c r="E36" s="4">
        <v>1206</v>
      </c>
      <c r="F36" s="5">
        <v>889</v>
      </c>
      <c r="G36" s="5">
        <v>17</v>
      </c>
      <c r="H36" s="4">
        <v>2112</v>
      </c>
      <c r="I36" s="5">
        <v>49</v>
      </c>
      <c r="J36" s="4">
        <v>1363</v>
      </c>
    </row>
    <row r="37" spans="1:10" ht="23.25" thickBot="1">
      <c r="A37" s="3"/>
      <c r="B37" s="3" t="s">
        <v>5823</v>
      </c>
      <c r="C37" s="4">
        <v>3151</v>
      </c>
      <c r="D37" s="4">
        <v>1595</v>
      </c>
      <c r="E37" s="5">
        <v>909</v>
      </c>
      <c r="F37" s="5">
        <v>632</v>
      </c>
      <c r="G37" s="5">
        <v>7</v>
      </c>
      <c r="H37" s="4">
        <v>1548</v>
      </c>
      <c r="I37" s="5">
        <v>47</v>
      </c>
      <c r="J37" s="4">
        <v>1556</v>
      </c>
    </row>
    <row r="38" spans="1:10" ht="23.25" thickBot="1">
      <c r="A38" s="3"/>
      <c r="B38" s="3" t="s">
        <v>5822</v>
      </c>
      <c r="C38" s="4">
        <v>4290</v>
      </c>
      <c r="D38" s="4">
        <v>2307</v>
      </c>
      <c r="E38" s="4">
        <v>1343</v>
      </c>
      <c r="F38" s="5">
        <v>856</v>
      </c>
      <c r="G38" s="5">
        <v>17</v>
      </c>
      <c r="H38" s="4">
        <v>2216</v>
      </c>
      <c r="I38" s="5">
        <v>91</v>
      </c>
      <c r="J38" s="4">
        <v>1983</v>
      </c>
    </row>
    <row r="39" spans="1:10" ht="17.25" thickBot="1">
      <c r="A39" s="3" t="s">
        <v>4421</v>
      </c>
      <c r="B39" s="3" t="s">
        <v>36</v>
      </c>
      <c r="C39" s="4">
        <v>26580</v>
      </c>
      <c r="D39" s="4">
        <v>15170</v>
      </c>
      <c r="E39" s="4">
        <v>8965</v>
      </c>
      <c r="F39" s="4">
        <v>5897</v>
      </c>
      <c r="G39" s="5">
        <v>164</v>
      </c>
      <c r="H39" s="4">
        <v>15026</v>
      </c>
      <c r="I39" s="5">
        <v>144</v>
      </c>
      <c r="J39" s="4">
        <v>11410</v>
      </c>
    </row>
    <row r="40" spans="1:10" ht="23.25" thickBot="1">
      <c r="A40" s="3"/>
      <c r="B40" s="3" t="s">
        <v>37</v>
      </c>
      <c r="C40" s="4">
        <v>5186</v>
      </c>
      <c r="D40" s="4">
        <v>5186</v>
      </c>
      <c r="E40" s="4">
        <v>3360</v>
      </c>
      <c r="F40" s="4">
        <v>1754</v>
      </c>
      <c r="G40" s="5">
        <v>28</v>
      </c>
      <c r="H40" s="4">
        <v>5142</v>
      </c>
      <c r="I40" s="5">
        <v>44</v>
      </c>
      <c r="J40" s="5">
        <v>0</v>
      </c>
    </row>
    <row r="41" spans="1:10" ht="17.25" thickBot="1">
      <c r="A41" s="3"/>
      <c r="B41" s="3" t="s">
        <v>4420</v>
      </c>
      <c r="C41" s="4">
        <v>4676</v>
      </c>
      <c r="D41" s="4">
        <v>2414</v>
      </c>
      <c r="E41" s="4">
        <v>1441</v>
      </c>
      <c r="F41" s="5">
        <v>929</v>
      </c>
      <c r="G41" s="5">
        <v>21</v>
      </c>
      <c r="H41" s="4">
        <v>2391</v>
      </c>
      <c r="I41" s="5">
        <v>23</v>
      </c>
      <c r="J41" s="4">
        <v>2262</v>
      </c>
    </row>
    <row r="42" spans="1:10" ht="17.25" thickBot="1">
      <c r="A42" s="3"/>
      <c r="B42" s="3" t="s">
        <v>4419</v>
      </c>
      <c r="C42" s="4">
        <v>2443</v>
      </c>
      <c r="D42" s="4">
        <v>1024</v>
      </c>
      <c r="E42" s="5">
        <v>547</v>
      </c>
      <c r="F42" s="5">
        <v>451</v>
      </c>
      <c r="G42" s="5">
        <v>11</v>
      </c>
      <c r="H42" s="4">
        <v>1009</v>
      </c>
      <c r="I42" s="5">
        <v>15</v>
      </c>
      <c r="J42" s="4">
        <v>1419</v>
      </c>
    </row>
    <row r="43" spans="1:10" ht="17.25" thickBot="1">
      <c r="A43" s="3"/>
      <c r="B43" s="3" t="s">
        <v>5821</v>
      </c>
      <c r="C43" s="4">
        <v>3344</v>
      </c>
      <c r="D43" s="4">
        <v>1754</v>
      </c>
      <c r="E43" s="5">
        <v>960</v>
      </c>
      <c r="F43" s="5">
        <v>743</v>
      </c>
      <c r="G43" s="5">
        <v>28</v>
      </c>
      <c r="H43" s="4">
        <v>1731</v>
      </c>
      <c r="I43" s="5">
        <v>23</v>
      </c>
      <c r="J43" s="4">
        <v>1590</v>
      </c>
    </row>
    <row r="44" spans="1:10" ht="17.25" thickBot="1">
      <c r="A44" s="3"/>
      <c r="B44" s="3" t="s">
        <v>5820</v>
      </c>
      <c r="C44" s="4">
        <v>4567</v>
      </c>
      <c r="D44" s="4">
        <v>1952</v>
      </c>
      <c r="E44" s="4">
        <v>1079</v>
      </c>
      <c r="F44" s="5">
        <v>820</v>
      </c>
      <c r="G44" s="5">
        <v>33</v>
      </c>
      <c r="H44" s="4">
        <v>1932</v>
      </c>
      <c r="I44" s="5">
        <v>20</v>
      </c>
      <c r="J44" s="4">
        <v>2615</v>
      </c>
    </row>
    <row r="45" spans="1:10" ht="17.25" thickBot="1">
      <c r="A45" s="3"/>
      <c r="B45" s="3" t="s">
        <v>5819</v>
      </c>
      <c r="C45" s="4">
        <v>3689</v>
      </c>
      <c r="D45" s="4">
        <v>1823</v>
      </c>
      <c r="E45" s="4">
        <v>1044</v>
      </c>
      <c r="F45" s="5">
        <v>745</v>
      </c>
      <c r="G45" s="5">
        <v>25</v>
      </c>
      <c r="H45" s="4">
        <v>1814</v>
      </c>
      <c r="I45" s="5">
        <v>9</v>
      </c>
      <c r="J45" s="4">
        <v>1866</v>
      </c>
    </row>
    <row r="46" spans="1:10" ht="17.25" thickBot="1">
      <c r="A46" s="3"/>
      <c r="B46" s="3" t="s">
        <v>5818</v>
      </c>
      <c r="C46" s="4">
        <v>2675</v>
      </c>
      <c r="D46" s="4">
        <v>1017</v>
      </c>
      <c r="E46" s="5">
        <v>534</v>
      </c>
      <c r="F46" s="5">
        <v>455</v>
      </c>
      <c r="G46" s="5">
        <v>18</v>
      </c>
      <c r="H46" s="4">
        <v>1007</v>
      </c>
      <c r="I46" s="5">
        <v>10</v>
      </c>
      <c r="J46" s="4">
        <v>1658</v>
      </c>
    </row>
    <row r="47" spans="1:10" ht="17.25" thickBot="1">
      <c r="A47" s="3" t="s">
        <v>5817</v>
      </c>
      <c r="B47" s="3" t="s">
        <v>36</v>
      </c>
      <c r="C47" s="4">
        <v>17706</v>
      </c>
      <c r="D47" s="4">
        <v>11017</v>
      </c>
      <c r="E47" s="4">
        <v>6454</v>
      </c>
      <c r="F47" s="4">
        <v>4355</v>
      </c>
      <c r="G47" s="5">
        <v>102</v>
      </c>
      <c r="H47" s="4">
        <v>10911</v>
      </c>
      <c r="I47" s="5">
        <v>106</v>
      </c>
      <c r="J47" s="4">
        <v>6689</v>
      </c>
    </row>
    <row r="48" spans="1:10" ht="23.25" thickBot="1">
      <c r="A48" s="3"/>
      <c r="B48" s="3" t="s">
        <v>37</v>
      </c>
      <c r="C48" s="4">
        <v>4488</v>
      </c>
      <c r="D48" s="4">
        <v>4488</v>
      </c>
      <c r="E48" s="4">
        <v>2853</v>
      </c>
      <c r="F48" s="4">
        <v>1572</v>
      </c>
      <c r="G48" s="5">
        <v>30</v>
      </c>
      <c r="H48" s="4">
        <v>4455</v>
      </c>
      <c r="I48" s="5">
        <v>33</v>
      </c>
      <c r="J48" s="5">
        <v>0</v>
      </c>
    </row>
    <row r="49" spans="1:10" ht="23.25" thickBot="1">
      <c r="A49" s="3"/>
      <c r="B49" s="3" t="s">
        <v>5816</v>
      </c>
      <c r="C49" s="4">
        <v>3542</v>
      </c>
      <c r="D49" s="4">
        <v>1717</v>
      </c>
      <c r="E49" s="5">
        <v>887</v>
      </c>
      <c r="F49" s="5">
        <v>786</v>
      </c>
      <c r="G49" s="5">
        <v>22</v>
      </c>
      <c r="H49" s="4">
        <v>1695</v>
      </c>
      <c r="I49" s="5">
        <v>22</v>
      </c>
      <c r="J49" s="4">
        <v>1825</v>
      </c>
    </row>
    <row r="50" spans="1:10" ht="23.25" thickBot="1">
      <c r="A50" s="3"/>
      <c r="B50" s="3" t="s">
        <v>5815</v>
      </c>
      <c r="C50" s="4">
        <v>2818</v>
      </c>
      <c r="D50" s="4">
        <v>1514</v>
      </c>
      <c r="E50" s="5">
        <v>837</v>
      </c>
      <c r="F50" s="5">
        <v>645</v>
      </c>
      <c r="G50" s="5">
        <v>15</v>
      </c>
      <c r="H50" s="4">
        <v>1497</v>
      </c>
      <c r="I50" s="5">
        <v>17</v>
      </c>
      <c r="J50" s="4">
        <v>1304</v>
      </c>
    </row>
    <row r="51" spans="1:10" ht="23.25" thickBot="1">
      <c r="A51" s="3"/>
      <c r="B51" s="3" t="s">
        <v>5814</v>
      </c>
      <c r="C51" s="4">
        <v>3709</v>
      </c>
      <c r="D51" s="4">
        <v>1917</v>
      </c>
      <c r="E51" s="4">
        <v>1116</v>
      </c>
      <c r="F51" s="5">
        <v>759</v>
      </c>
      <c r="G51" s="5">
        <v>19</v>
      </c>
      <c r="H51" s="4">
        <v>1894</v>
      </c>
      <c r="I51" s="5">
        <v>23</v>
      </c>
      <c r="J51" s="4">
        <v>1792</v>
      </c>
    </row>
    <row r="52" spans="1:10" ht="23.25" thickBot="1">
      <c r="A52" s="3"/>
      <c r="B52" s="3" t="s">
        <v>5813</v>
      </c>
      <c r="C52" s="4">
        <v>3149</v>
      </c>
      <c r="D52" s="4">
        <v>1381</v>
      </c>
      <c r="E52" s="5">
        <v>761</v>
      </c>
      <c r="F52" s="5">
        <v>593</v>
      </c>
      <c r="G52" s="5">
        <v>16</v>
      </c>
      <c r="H52" s="4">
        <v>1370</v>
      </c>
      <c r="I52" s="5">
        <v>11</v>
      </c>
      <c r="J52" s="4">
        <v>1768</v>
      </c>
    </row>
    <row r="53" spans="1:10" ht="17.25" thickBot="1">
      <c r="A53" s="3" t="s">
        <v>5812</v>
      </c>
      <c r="B53" s="3" t="s">
        <v>36</v>
      </c>
      <c r="C53" s="4">
        <v>17868</v>
      </c>
      <c r="D53" s="4">
        <v>11161</v>
      </c>
      <c r="E53" s="4">
        <v>7316</v>
      </c>
      <c r="F53" s="4">
        <v>3673</v>
      </c>
      <c r="G53" s="5">
        <v>82</v>
      </c>
      <c r="H53" s="4">
        <v>11071</v>
      </c>
      <c r="I53" s="5">
        <v>90</v>
      </c>
      <c r="J53" s="4">
        <v>6707</v>
      </c>
    </row>
    <row r="54" spans="1:10" ht="23.25" thickBot="1">
      <c r="A54" s="3"/>
      <c r="B54" s="3" t="s">
        <v>37</v>
      </c>
      <c r="C54" s="4">
        <v>3770</v>
      </c>
      <c r="D54" s="4">
        <v>3769</v>
      </c>
      <c r="E54" s="4">
        <v>2749</v>
      </c>
      <c r="F54" s="5">
        <v>984</v>
      </c>
      <c r="G54" s="5">
        <v>17</v>
      </c>
      <c r="H54" s="4">
        <v>3750</v>
      </c>
      <c r="I54" s="5">
        <v>19</v>
      </c>
      <c r="J54" s="5">
        <v>1</v>
      </c>
    </row>
    <row r="55" spans="1:10" ht="17.25" thickBot="1">
      <c r="A55" s="3"/>
      <c r="B55" s="3" t="s">
        <v>5811</v>
      </c>
      <c r="C55" s="4">
        <v>2414</v>
      </c>
      <c r="D55" s="4">
        <v>1230</v>
      </c>
      <c r="E55" s="5">
        <v>751</v>
      </c>
      <c r="F55" s="5">
        <v>453</v>
      </c>
      <c r="G55" s="5">
        <v>9</v>
      </c>
      <c r="H55" s="4">
        <v>1213</v>
      </c>
      <c r="I55" s="5">
        <v>17</v>
      </c>
      <c r="J55" s="4">
        <v>1184</v>
      </c>
    </row>
    <row r="56" spans="1:10" ht="17.25" thickBot="1">
      <c r="A56" s="3"/>
      <c r="B56" s="3" t="s">
        <v>5810</v>
      </c>
      <c r="C56" s="4">
        <v>3711</v>
      </c>
      <c r="D56" s="4">
        <v>1964</v>
      </c>
      <c r="E56" s="4">
        <v>1260</v>
      </c>
      <c r="F56" s="5">
        <v>671</v>
      </c>
      <c r="G56" s="5">
        <v>12</v>
      </c>
      <c r="H56" s="4">
        <v>1943</v>
      </c>
      <c r="I56" s="5">
        <v>21</v>
      </c>
      <c r="J56" s="4">
        <v>1747</v>
      </c>
    </row>
    <row r="57" spans="1:10" ht="17.25" thickBot="1">
      <c r="A57" s="3"/>
      <c r="B57" s="3" t="s">
        <v>5809</v>
      </c>
      <c r="C57" s="4">
        <v>2833</v>
      </c>
      <c r="D57" s="4">
        <v>1670</v>
      </c>
      <c r="E57" s="4">
        <v>1066</v>
      </c>
      <c r="F57" s="5">
        <v>585</v>
      </c>
      <c r="G57" s="5">
        <v>11</v>
      </c>
      <c r="H57" s="4">
        <v>1662</v>
      </c>
      <c r="I57" s="5">
        <v>8</v>
      </c>
      <c r="J57" s="4">
        <v>1163</v>
      </c>
    </row>
    <row r="58" spans="1:10" ht="17.25" thickBot="1">
      <c r="A58" s="3"/>
      <c r="B58" s="3" t="s">
        <v>5808</v>
      </c>
      <c r="C58" s="4">
        <v>3240</v>
      </c>
      <c r="D58" s="4">
        <v>1534</v>
      </c>
      <c r="E58" s="5">
        <v>890</v>
      </c>
      <c r="F58" s="5">
        <v>612</v>
      </c>
      <c r="G58" s="5">
        <v>18</v>
      </c>
      <c r="H58" s="4">
        <v>1520</v>
      </c>
      <c r="I58" s="5">
        <v>14</v>
      </c>
      <c r="J58" s="4">
        <v>1706</v>
      </c>
    </row>
    <row r="59" spans="1:10" ht="17.25" thickBot="1">
      <c r="A59" s="3"/>
      <c r="B59" s="3" t="s">
        <v>5807</v>
      </c>
      <c r="C59" s="4">
        <v>1900</v>
      </c>
      <c r="D59" s="5">
        <v>994</v>
      </c>
      <c r="E59" s="5">
        <v>600</v>
      </c>
      <c r="F59" s="5">
        <v>368</v>
      </c>
      <c r="G59" s="5">
        <v>15</v>
      </c>
      <c r="H59" s="5">
        <v>983</v>
      </c>
      <c r="I59" s="5">
        <v>11</v>
      </c>
      <c r="J59" s="5">
        <v>906</v>
      </c>
    </row>
    <row r="60" spans="1:10" ht="17.25" thickBot="1">
      <c r="A60" s="3" t="s">
        <v>5806</v>
      </c>
      <c r="B60" s="3" t="s">
        <v>36</v>
      </c>
      <c r="C60" s="4">
        <v>21665</v>
      </c>
      <c r="D60" s="4">
        <v>13527</v>
      </c>
      <c r="E60" s="4">
        <v>8628</v>
      </c>
      <c r="F60" s="4">
        <v>4643</v>
      </c>
      <c r="G60" s="5">
        <v>126</v>
      </c>
      <c r="H60" s="4">
        <v>13397</v>
      </c>
      <c r="I60" s="5">
        <v>130</v>
      </c>
      <c r="J60" s="4">
        <v>8138</v>
      </c>
    </row>
    <row r="61" spans="1:10" ht="23.25" thickBot="1">
      <c r="A61" s="3"/>
      <c r="B61" s="3" t="s">
        <v>37</v>
      </c>
      <c r="C61" s="4">
        <v>4420</v>
      </c>
      <c r="D61" s="4">
        <v>4419</v>
      </c>
      <c r="E61" s="4">
        <v>3059</v>
      </c>
      <c r="F61" s="4">
        <v>1302</v>
      </c>
      <c r="G61" s="5">
        <v>35</v>
      </c>
      <c r="H61" s="4">
        <v>4396</v>
      </c>
      <c r="I61" s="5">
        <v>23</v>
      </c>
      <c r="J61" s="5">
        <v>1</v>
      </c>
    </row>
    <row r="62" spans="1:10" ht="17.25" thickBot="1">
      <c r="A62" s="3"/>
      <c r="B62" s="3" t="s">
        <v>5805</v>
      </c>
      <c r="C62" s="4">
        <v>2786</v>
      </c>
      <c r="D62" s="4">
        <v>1493</v>
      </c>
      <c r="E62" s="5">
        <v>917</v>
      </c>
      <c r="F62" s="5">
        <v>546</v>
      </c>
      <c r="G62" s="5">
        <v>10</v>
      </c>
      <c r="H62" s="4">
        <v>1473</v>
      </c>
      <c r="I62" s="5">
        <v>20</v>
      </c>
      <c r="J62" s="4">
        <v>1293</v>
      </c>
    </row>
    <row r="63" spans="1:10" ht="17.25" thickBot="1">
      <c r="A63" s="3"/>
      <c r="B63" s="3" t="s">
        <v>5804</v>
      </c>
      <c r="C63" s="4">
        <v>3863</v>
      </c>
      <c r="D63" s="4">
        <v>2137</v>
      </c>
      <c r="E63" s="4">
        <v>1322</v>
      </c>
      <c r="F63" s="5">
        <v>756</v>
      </c>
      <c r="G63" s="5">
        <v>25</v>
      </c>
      <c r="H63" s="4">
        <v>2103</v>
      </c>
      <c r="I63" s="5">
        <v>34</v>
      </c>
      <c r="J63" s="4">
        <v>1726</v>
      </c>
    </row>
    <row r="64" spans="1:10" ht="17.25" thickBot="1">
      <c r="A64" s="3"/>
      <c r="B64" s="3" t="s">
        <v>5803</v>
      </c>
      <c r="C64" s="4">
        <v>3522</v>
      </c>
      <c r="D64" s="4">
        <v>1830</v>
      </c>
      <c r="E64" s="4">
        <v>1115</v>
      </c>
      <c r="F64" s="5">
        <v>678</v>
      </c>
      <c r="G64" s="5">
        <v>20</v>
      </c>
      <c r="H64" s="4">
        <v>1813</v>
      </c>
      <c r="I64" s="5">
        <v>17</v>
      </c>
      <c r="J64" s="4">
        <v>1692</v>
      </c>
    </row>
    <row r="65" spans="1:10" ht="17.25" thickBot="1">
      <c r="A65" s="3"/>
      <c r="B65" s="3" t="s">
        <v>5802</v>
      </c>
      <c r="C65" s="4">
        <v>4077</v>
      </c>
      <c r="D65" s="4">
        <v>2017</v>
      </c>
      <c r="E65" s="4">
        <v>1224</v>
      </c>
      <c r="F65" s="5">
        <v>746</v>
      </c>
      <c r="G65" s="5">
        <v>26</v>
      </c>
      <c r="H65" s="4">
        <v>1996</v>
      </c>
      <c r="I65" s="5">
        <v>21</v>
      </c>
      <c r="J65" s="4">
        <v>2060</v>
      </c>
    </row>
    <row r="66" spans="1:10" ht="17.25" thickBot="1">
      <c r="A66" s="3"/>
      <c r="B66" s="3" t="s">
        <v>5801</v>
      </c>
      <c r="C66" s="4">
        <v>2997</v>
      </c>
      <c r="D66" s="4">
        <v>1631</v>
      </c>
      <c r="E66" s="5">
        <v>991</v>
      </c>
      <c r="F66" s="5">
        <v>615</v>
      </c>
      <c r="G66" s="5">
        <v>10</v>
      </c>
      <c r="H66" s="4">
        <v>1616</v>
      </c>
      <c r="I66" s="5">
        <v>15</v>
      </c>
      <c r="J66" s="4">
        <v>1366</v>
      </c>
    </row>
    <row r="67" spans="1:10" ht="17.25" thickBot="1">
      <c r="A67" s="3" t="s">
        <v>5800</v>
      </c>
      <c r="B67" s="3" t="s">
        <v>36</v>
      </c>
      <c r="C67" s="4">
        <v>18536</v>
      </c>
      <c r="D67" s="4">
        <v>10784</v>
      </c>
      <c r="E67" s="4">
        <v>6314</v>
      </c>
      <c r="F67" s="4">
        <v>4295</v>
      </c>
      <c r="G67" s="5">
        <v>85</v>
      </c>
      <c r="H67" s="4">
        <v>10694</v>
      </c>
      <c r="I67" s="5">
        <v>90</v>
      </c>
      <c r="J67" s="4">
        <v>7752</v>
      </c>
    </row>
    <row r="68" spans="1:10" ht="23.25" thickBot="1">
      <c r="A68" s="3"/>
      <c r="B68" s="3" t="s">
        <v>37</v>
      </c>
      <c r="C68" s="4">
        <v>3198</v>
      </c>
      <c r="D68" s="4">
        <v>3198</v>
      </c>
      <c r="E68" s="4">
        <v>2108</v>
      </c>
      <c r="F68" s="4">
        <v>1057</v>
      </c>
      <c r="G68" s="5">
        <v>22</v>
      </c>
      <c r="H68" s="4">
        <v>3187</v>
      </c>
      <c r="I68" s="5">
        <v>11</v>
      </c>
      <c r="J68" s="5">
        <v>0</v>
      </c>
    </row>
    <row r="69" spans="1:10" ht="23.25" thickBot="1">
      <c r="A69" s="3"/>
      <c r="B69" s="3" t="s">
        <v>5799</v>
      </c>
      <c r="C69" s="4">
        <v>4248</v>
      </c>
      <c r="D69" s="4">
        <v>1864</v>
      </c>
      <c r="E69" s="4">
        <v>1005</v>
      </c>
      <c r="F69" s="5">
        <v>826</v>
      </c>
      <c r="G69" s="5">
        <v>15</v>
      </c>
      <c r="H69" s="4">
        <v>1846</v>
      </c>
      <c r="I69" s="5">
        <v>18</v>
      </c>
      <c r="J69" s="4">
        <v>2384</v>
      </c>
    </row>
    <row r="70" spans="1:10" ht="23.25" thickBot="1">
      <c r="A70" s="3"/>
      <c r="B70" s="3" t="s">
        <v>5798</v>
      </c>
      <c r="C70" s="4">
        <v>3732</v>
      </c>
      <c r="D70" s="4">
        <v>1912</v>
      </c>
      <c r="E70" s="4">
        <v>1067</v>
      </c>
      <c r="F70" s="5">
        <v>809</v>
      </c>
      <c r="G70" s="5">
        <v>17</v>
      </c>
      <c r="H70" s="4">
        <v>1893</v>
      </c>
      <c r="I70" s="5">
        <v>19</v>
      </c>
      <c r="J70" s="4">
        <v>1820</v>
      </c>
    </row>
    <row r="71" spans="1:10" ht="23.25" thickBot="1">
      <c r="A71" s="3"/>
      <c r="B71" s="3" t="s">
        <v>5797</v>
      </c>
      <c r="C71" s="4">
        <v>3616</v>
      </c>
      <c r="D71" s="4">
        <v>1790</v>
      </c>
      <c r="E71" s="5">
        <v>960</v>
      </c>
      <c r="F71" s="5">
        <v>794</v>
      </c>
      <c r="G71" s="5">
        <v>18</v>
      </c>
      <c r="H71" s="4">
        <v>1772</v>
      </c>
      <c r="I71" s="5">
        <v>18</v>
      </c>
      <c r="J71" s="4">
        <v>1826</v>
      </c>
    </row>
    <row r="72" spans="1:10" ht="23.25" thickBot="1">
      <c r="A72" s="3"/>
      <c r="B72" s="3" t="s">
        <v>5796</v>
      </c>
      <c r="C72" s="4">
        <v>3742</v>
      </c>
      <c r="D72" s="4">
        <v>2020</v>
      </c>
      <c r="E72" s="4">
        <v>1174</v>
      </c>
      <c r="F72" s="5">
        <v>809</v>
      </c>
      <c r="G72" s="5">
        <v>13</v>
      </c>
      <c r="H72" s="4">
        <v>1996</v>
      </c>
      <c r="I72" s="5">
        <v>24</v>
      </c>
      <c r="J72" s="4">
        <v>1722</v>
      </c>
    </row>
    <row r="73" spans="1:10" ht="17.25" thickBot="1">
      <c r="A73" s="3" t="s">
        <v>5795</v>
      </c>
      <c r="B73" s="3" t="s">
        <v>36</v>
      </c>
      <c r="C73" s="4">
        <v>17360</v>
      </c>
      <c r="D73" s="4">
        <v>10982</v>
      </c>
      <c r="E73" s="4">
        <v>6946</v>
      </c>
      <c r="F73" s="4">
        <v>3875</v>
      </c>
      <c r="G73" s="5">
        <v>71</v>
      </c>
      <c r="H73" s="4">
        <v>10892</v>
      </c>
      <c r="I73" s="5">
        <v>90</v>
      </c>
      <c r="J73" s="4">
        <v>6378</v>
      </c>
    </row>
    <row r="74" spans="1:10" ht="23.25" thickBot="1">
      <c r="A74" s="3"/>
      <c r="B74" s="3" t="s">
        <v>37</v>
      </c>
      <c r="C74" s="4">
        <v>3970</v>
      </c>
      <c r="D74" s="4">
        <v>3970</v>
      </c>
      <c r="E74" s="4">
        <v>2738</v>
      </c>
      <c r="F74" s="4">
        <v>1179</v>
      </c>
      <c r="G74" s="5">
        <v>27</v>
      </c>
      <c r="H74" s="4">
        <v>3944</v>
      </c>
      <c r="I74" s="5">
        <v>26</v>
      </c>
      <c r="J74" s="5">
        <v>0</v>
      </c>
    </row>
    <row r="75" spans="1:10" ht="17.25" thickBot="1">
      <c r="A75" s="3"/>
      <c r="B75" s="3" t="s">
        <v>5794</v>
      </c>
      <c r="C75" s="4">
        <v>3875</v>
      </c>
      <c r="D75" s="4">
        <v>2089</v>
      </c>
      <c r="E75" s="4">
        <v>1215</v>
      </c>
      <c r="F75" s="5">
        <v>844</v>
      </c>
      <c r="G75" s="5">
        <v>8</v>
      </c>
      <c r="H75" s="4">
        <v>2067</v>
      </c>
      <c r="I75" s="5">
        <v>22</v>
      </c>
      <c r="J75" s="4">
        <v>1786</v>
      </c>
    </row>
    <row r="76" spans="1:10" ht="17.25" thickBot="1">
      <c r="A76" s="3"/>
      <c r="B76" s="3" t="s">
        <v>5793</v>
      </c>
      <c r="C76" s="4">
        <v>2981</v>
      </c>
      <c r="D76" s="4">
        <v>1622</v>
      </c>
      <c r="E76" s="5">
        <v>960</v>
      </c>
      <c r="F76" s="5">
        <v>638</v>
      </c>
      <c r="G76" s="5">
        <v>10</v>
      </c>
      <c r="H76" s="4">
        <v>1608</v>
      </c>
      <c r="I76" s="5">
        <v>14</v>
      </c>
      <c r="J76" s="4">
        <v>1359</v>
      </c>
    </row>
    <row r="77" spans="1:10" ht="17.25" thickBot="1">
      <c r="A77" s="3"/>
      <c r="B77" s="3" t="s">
        <v>5792</v>
      </c>
      <c r="C77" s="4">
        <v>4410</v>
      </c>
      <c r="D77" s="4">
        <v>2251</v>
      </c>
      <c r="E77" s="4">
        <v>1410</v>
      </c>
      <c r="F77" s="5">
        <v>812</v>
      </c>
      <c r="G77" s="5">
        <v>11</v>
      </c>
      <c r="H77" s="4">
        <v>2233</v>
      </c>
      <c r="I77" s="5">
        <v>18</v>
      </c>
      <c r="J77" s="4">
        <v>2159</v>
      </c>
    </row>
    <row r="78" spans="1:10" ht="17.25" thickBot="1">
      <c r="A78" s="3"/>
      <c r="B78" s="3" t="s">
        <v>5791</v>
      </c>
      <c r="C78" s="4">
        <v>2124</v>
      </c>
      <c r="D78" s="4">
        <v>1050</v>
      </c>
      <c r="E78" s="5">
        <v>623</v>
      </c>
      <c r="F78" s="5">
        <v>402</v>
      </c>
      <c r="G78" s="5">
        <v>15</v>
      </c>
      <c r="H78" s="4">
        <v>1040</v>
      </c>
      <c r="I78" s="5">
        <v>10</v>
      </c>
      <c r="J78" s="4">
        <v>1074</v>
      </c>
    </row>
    <row r="79" spans="1:10" ht="23.25" thickBot="1">
      <c r="A79" s="3" t="s">
        <v>97</v>
      </c>
      <c r="B79" s="3"/>
      <c r="C79" s="5">
        <v>0</v>
      </c>
      <c r="D79" s="5">
        <v>3</v>
      </c>
      <c r="E79" s="5">
        <v>3</v>
      </c>
      <c r="F79" s="5">
        <v>0</v>
      </c>
      <c r="G79" s="5">
        <v>0</v>
      </c>
      <c r="H79" s="5">
        <v>3</v>
      </c>
      <c r="I79" s="5">
        <v>0</v>
      </c>
      <c r="J79" s="5">
        <v>-3</v>
      </c>
    </row>
  </sheetData>
  <mergeCells count="7">
    <mergeCell ref="J1:J3"/>
    <mergeCell ref="H2:H3"/>
    <mergeCell ref="A1:A3"/>
    <mergeCell ref="B1:B3"/>
    <mergeCell ref="C1:C3"/>
    <mergeCell ref="D1:D3"/>
    <mergeCell ref="E1:H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7D520-F155-4DA7-A4E0-492451C34080}">
  <sheetPr>
    <tabColor theme="8" tint="0.59999389629810485"/>
  </sheetPr>
  <dimension ref="A1:X71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8"/>
      <c r="J1" s="15" t="s">
        <v>5</v>
      </c>
      <c r="K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19</v>
      </c>
      <c r="H2" s="16" t="s">
        <v>4862</v>
      </c>
      <c r="I2" s="45" t="s">
        <v>29</v>
      </c>
      <c r="J2" s="16" t="s">
        <v>3</v>
      </c>
      <c r="K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국가혁명배당금당</v>
      </c>
    </row>
    <row r="3" spans="1:24" ht="17.25" thickBot="1">
      <c r="A3" s="44"/>
      <c r="B3" s="44"/>
      <c r="C3" s="44"/>
      <c r="D3" s="44"/>
      <c r="E3" s="17" t="s">
        <v>5897</v>
      </c>
      <c r="F3" s="17" t="s">
        <v>5896</v>
      </c>
      <c r="G3" s="17" t="s">
        <v>5895</v>
      </c>
      <c r="H3" s="17" t="s">
        <v>5894</v>
      </c>
      <c r="I3" s="44"/>
      <c r="J3" s="17"/>
      <c r="K3" s="44"/>
      <c r="U3" t="s">
        <v>3</v>
      </c>
      <c r="V3" t="str">
        <f t="shared" si="0"/>
        <v>윤영덕</v>
      </c>
      <c r="W3" t="str">
        <f t="shared" si="0"/>
        <v>장병완</v>
      </c>
      <c r="X3" t="str">
        <f t="shared" si="0"/>
        <v>한기선</v>
      </c>
    </row>
    <row r="4" spans="1:24" ht="17.25" thickBot="1">
      <c r="A4" s="3" t="s">
        <v>30</v>
      </c>
      <c r="B4" s="3"/>
      <c r="C4" s="4">
        <v>139730</v>
      </c>
      <c r="D4" s="4">
        <v>94110</v>
      </c>
      <c r="E4" s="4">
        <v>71626</v>
      </c>
      <c r="F4" s="4">
        <v>19112</v>
      </c>
      <c r="G4" s="5">
        <v>740</v>
      </c>
      <c r="H4" s="4">
        <v>1255</v>
      </c>
      <c r="I4" s="4">
        <v>92733</v>
      </c>
      <c r="J4" s="4">
        <v>1377</v>
      </c>
      <c r="K4" s="4">
        <v>45620</v>
      </c>
      <c r="V4" s="8"/>
      <c r="W4" s="8"/>
      <c r="X4" s="8"/>
    </row>
    <row r="5" spans="1:24" ht="23.25" thickBot="1">
      <c r="A5" s="3" t="s">
        <v>31</v>
      </c>
      <c r="B5" s="3"/>
      <c r="C5" s="5">
        <v>475</v>
      </c>
      <c r="D5" s="5">
        <v>452</v>
      </c>
      <c r="E5" s="5">
        <v>281</v>
      </c>
      <c r="F5" s="5">
        <v>104</v>
      </c>
      <c r="G5" s="5">
        <v>21</v>
      </c>
      <c r="H5" s="5">
        <v>16</v>
      </c>
      <c r="I5" s="5">
        <v>422</v>
      </c>
      <c r="J5" s="5">
        <v>30</v>
      </c>
      <c r="K5" s="5">
        <v>23</v>
      </c>
      <c r="T5" t="s">
        <v>2929</v>
      </c>
      <c r="U5">
        <f>SUMIF($A:$A,"합계",D:D)</f>
        <v>94110</v>
      </c>
      <c r="V5">
        <f>SUMIF($A:$A,"합계",E:E)</f>
        <v>71626</v>
      </c>
      <c r="W5">
        <f>SUMIF($A:$A,"합계",F:F)</f>
        <v>19112</v>
      </c>
      <c r="X5">
        <f>SUMIF($A:$A,"합계",G:G)</f>
        <v>740</v>
      </c>
    </row>
    <row r="6" spans="1:24" ht="23.25" thickBot="1">
      <c r="A6" s="3" t="s">
        <v>32</v>
      </c>
      <c r="B6" s="3"/>
      <c r="C6" s="4">
        <v>13186</v>
      </c>
      <c r="D6" s="4">
        <v>13169</v>
      </c>
      <c r="E6" s="4">
        <v>10369</v>
      </c>
      <c r="F6" s="4">
        <v>2334</v>
      </c>
      <c r="G6" s="5">
        <v>139</v>
      </c>
      <c r="H6" s="5">
        <v>110</v>
      </c>
      <c r="I6" s="4">
        <v>12952</v>
      </c>
      <c r="J6" s="5">
        <v>217</v>
      </c>
      <c r="K6" s="5">
        <v>17</v>
      </c>
      <c r="T6" t="s">
        <v>2930</v>
      </c>
      <c r="U6">
        <f>U5-U7</f>
        <v>47234</v>
      </c>
      <c r="V6">
        <f>V5-V7</f>
        <v>34957</v>
      </c>
      <c r="W6">
        <f>W5-W7</f>
        <v>10287</v>
      </c>
      <c r="X6">
        <f>X5-X7</f>
        <v>390</v>
      </c>
    </row>
    <row r="7" spans="1:24" ht="23.25" thickBot="1">
      <c r="A7" s="3" t="s">
        <v>33</v>
      </c>
      <c r="B7" s="3"/>
      <c r="C7" s="5">
        <v>323</v>
      </c>
      <c r="D7" s="5">
        <v>75</v>
      </c>
      <c r="E7" s="5">
        <v>67</v>
      </c>
      <c r="F7" s="5">
        <v>7</v>
      </c>
      <c r="G7" s="5">
        <v>1</v>
      </c>
      <c r="H7" s="5">
        <v>0</v>
      </c>
      <c r="I7" s="5">
        <v>75</v>
      </c>
      <c r="J7" s="5">
        <v>0</v>
      </c>
      <c r="K7" s="5">
        <v>248</v>
      </c>
      <c r="T7" t="s">
        <v>2931</v>
      </c>
      <c r="U7">
        <f>U11+U10+U9</f>
        <v>46876</v>
      </c>
      <c r="V7">
        <f>V11+V10+V9</f>
        <v>36669</v>
      </c>
      <c r="W7">
        <f>W11+W10+W9</f>
        <v>8825</v>
      </c>
      <c r="X7">
        <f>X11+X10+X9</f>
        <v>350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3</v>
      </c>
      <c r="J8" s="5">
        <v>0</v>
      </c>
      <c r="K8" s="5">
        <v>-3</v>
      </c>
      <c r="V8" s="8"/>
      <c r="W8" s="8"/>
      <c r="X8" s="8"/>
    </row>
    <row r="9" spans="1:24" ht="17.25" thickBot="1">
      <c r="A9" s="3" t="s">
        <v>5893</v>
      </c>
      <c r="B9" s="3" t="s">
        <v>36</v>
      </c>
      <c r="C9" s="4">
        <v>12244</v>
      </c>
      <c r="D9" s="4">
        <v>7656</v>
      </c>
      <c r="E9" s="4">
        <v>5913</v>
      </c>
      <c r="F9" s="4">
        <v>1422</v>
      </c>
      <c r="G9" s="5">
        <v>69</v>
      </c>
      <c r="H9" s="5">
        <v>134</v>
      </c>
      <c r="I9" s="4">
        <v>7538</v>
      </c>
      <c r="J9" s="5">
        <v>118</v>
      </c>
      <c r="K9" s="4">
        <v>4588</v>
      </c>
      <c r="T9" t="s">
        <v>2934</v>
      </c>
      <c r="U9">
        <f>SUMIF($A:$A,"거소·선상투표",D:D)+SUMIF($A:$A,"국외부재자투표",D:D)+SUMIF($A:$A,"국외부재자투표(공관)",D:D)</f>
        <v>530</v>
      </c>
      <c r="V9">
        <f t="shared" ref="V9:X11" si="1">SUMIF($A:$A,"거소·선상투표",E:E)+SUMIF($A:$A,"국외부재자투표",E:E)+SUMIF($A:$A,"국외부재자투표(공관)",E:E)</f>
        <v>351</v>
      </c>
      <c r="W9">
        <f t="shared" si="1"/>
        <v>111</v>
      </c>
      <c r="X9">
        <f t="shared" si="1"/>
        <v>22</v>
      </c>
    </row>
    <row r="10" spans="1:24" ht="23.25" thickBot="1">
      <c r="A10" s="3"/>
      <c r="B10" s="3" t="s">
        <v>37</v>
      </c>
      <c r="C10" s="4">
        <v>3800</v>
      </c>
      <c r="D10" s="4">
        <v>3800</v>
      </c>
      <c r="E10" s="4">
        <v>3002</v>
      </c>
      <c r="F10" s="5">
        <v>680</v>
      </c>
      <c r="G10" s="5">
        <v>32</v>
      </c>
      <c r="H10" s="5">
        <v>41</v>
      </c>
      <c r="I10" s="4">
        <v>3755</v>
      </c>
      <c r="J10" s="5">
        <v>45</v>
      </c>
      <c r="K10" s="5">
        <v>0</v>
      </c>
      <c r="T10" t="s">
        <v>2932</v>
      </c>
      <c r="U10">
        <f>SUMIF($B:$B,"관내사전투표",D:D)</f>
        <v>33177</v>
      </c>
      <c r="V10">
        <f t="shared" ref="V10:X12" si="2">SUMIF($B:$B,"관내사전투표",E:E)</f>
        <v>25949</v>
      </c>
      <c r="W10">
        <f t="shared" si="2"/>
        <v>6380</v>
      </c>
      <c r="X10">
        <f t="shared" si="2"/>
        <v>189</v>
      </c>
    </row>
    <row r="11" spans="1:24" ht="23.25" thickBot="1">
      <c r="A11" s="3"/>
      <c r="B11" s="3" t="s">
        <v>5892</v>
      </c>
      <c r="C11" s="4">
        <v>1763</v>
      </c>
      <c r="D11" s="5">
        <v>772</v>
      </c>
      <c r="E11" s="5">
        <v>586</v>
      </c>
      <c r="F11" s="5">
        <v>147</v>
      </c>
      <c r="G11" s="5">
        <v>8</v>
      </c>
      <c r="H11" s="5">
        <v>15</v>
      </c>
      <c r="I11" s="5">
        <v>756</v>
      </c>
      <c r="J11" s="5">
        <v>16</v>
      </c>
      <c r="K11" s="5">
        <v>991</v>
      </c>
      <c r="T11" t="s">
        <v>2933</v>
      </c>
      <c r="U11">
        <f>SUMIF($A:$A,"관외사전투표",D:D)</f>
        <v>13169</v>
      </c>
      <c r="V11">
        <f t="shared" ref="V11:X13" si="3">SUMIF($A:$A,"관외사전투표",E:E)</f>
        <v>10369</v>
      </c>
      <c r="W11">
        <f t="shared" si="3"/>
        <v>2334</v>
      </c>
      <c r="X11">
        <f t="shared" si="3"/>
        <v>139</v>
      </c>
    </row>
    <row r="12" spans="1:24" ht="23.25" thickBot="1">
      <c r="A12" s="3"/>
      <c r="B12" s="3" t="s">
        <v>5891</v>
      </c>
      <c r="C12" s="4">
        <v>1758</v>
      </c>
      <c r="D12" s="5">
        <v>851</v>
      </c>
      <c r="E12" s="5">
        <v>639</v>
      </c>
      <c r="F12" s="5">
        <v>157</v>
      </c>
      <c r="G12" s="5">
        <v>12</v>
      </c>
      <c r="H12" s="5">
        <v>27</v>
      </c>
      <c r="I12" s="5">
        <v>835</v>
      </c>
      <c r="J12" s="5">
        <v>16</v>
      </c>
      <c r="K12" s="5">
        <v>907</v>
      </c>
    </row>
    <row r="13" spans="1:24" ht="23.25" thickBot="1">
      <c r="A13" s="3"/>
      <c r="B13" s="3" t="s">
        <v>5890</v>
      </c>
      <c r="C13" s="4">
        <v>2430</v>
      </c>
      <c r="D13" s="4">
        <v>1171</v>
      </c>
      <c r="E13" s="5">
        <v>866</v>
      </c>
      <c r="F13" s="5">
        <v>251</v>
      </c>
      <c r="G13" s="5">
        <v>9</v>
      </c>
      <c r="H13" s="5">
        <v>25</v>
      </c>
      <c r="I13" s="4">
        <v>1151</v>
      </c>
      <c r="J13" s="5">
        <v>20</v>
      </c>
      <c r="K13" s="4">
        <v>1259</v>
      </c>
    </row>
    <row r="14" spans="1:24" ht="23.25" thickBot="1">
      <c r="A14" s="3"/>
      <c r="B14" s="3" t="s">
        <v>5889</v>
      </c>
      <c r="C14" s="4">
        <v>2493</v>
      </c>
      <c r="D14" s="4">
        <v>1062</v>
      </c>
      <c r="E14" s="5">
        <v>820</v>
      </c>
      <c r="F14" s="5">
        <v>187</v>
      </c>
      <c r="G14" s="5">
        <v>8</v>
      </c>
      <c r="H14" s="5">
        <v>26</v>
      </c>
      <c r="I14" s="4">
        <v>1041</v>
      </c>
      <c r="J14" s="5">
        <v>21</v>
      </c>
      <c r="K14" s="4">
        <v>1431</v>
      </c>
      <c r="U14" s="8"/>
      <c r="V14" s="8"/>
      <c r="W14" s="8"/>
      <c r="X14" s="8"/>
    </row>
    <row r="15" spans="1:24" ht="17.25" thickBot="1">
      <c r="A15" s="3" t="s">
        <v>5888</v>
      </c>
      <c r="B15" s="3" t="s">
        <v>36</v>
      </c>
      <c r="C15" s="4">
        <v>20042</v>
      </c>
      <c r="D15" s="4">
        <v>13412</v>
      </c>
      <c r="E15" s="4">
        <v>9369</v>
      </c>
      <c r="F15" s="4">
        <v>3479</v>
      </c>
      <c r="G15" s="5">
        <v>84</v>
      </c>
      <c r="H15" s="5">
        <v>292</v>
      </c>
      <c r="I15" s="4">
        <v>13224</v>
      </c>
      <c r="J15" s="5">
        <v>188</v>
      </c>
      <c r="K15" s="4">
        <v>6630</v>
      </c>
      <c r="U15" s="8"/>
      <c r="V15" s="8"/>
      <c r="W15" s="8"/>
      <c r="X15" s="8"/>
    </row>
    <row r="16" spans="1:24" ht="23.25" thickBot="1">
      <c r="A16" s="3"/>
      <c r="B16" s="3" t="s">
        <v>37</v>
      </c>
      <c r="C16" s="4">
        <v>5259</v>
      </c>
      <c r="D16" s="4">
        <v>5259</v>
      </c>
      <c r="E16" s="4">
        <v>3890</v>
      </c>
      <c r="F16" s="4">
        <v>1209</v>
      </c>
      <c r="G16" s="5">
        <v>27</v>
      </c>
      <c r="H16" s="5">
        <v>66</v>
      </c>
      <c r="I16" s="4">
        <v>5192</v>
      </c>
      <c r="J16" s="5">
        <v>67</v>
      </c>
      <c r="K16" s="5">
        <v>0</v>
      </c>
    </row>
    <row r="17" spans="1:11" ht="23.25" thickBot="1">
      <c r="A17" s="3"/>
      <c r="B17" s="3" t="s">
        <v>5887</v>
      </c>
      <c r="C17" s="4">
        <v>3223</v>
      </c>
      <c r="D17" s="4">
        <v>1722</v>
      </c>
      <c r="E17" s="4">
        <v>1164</v>
      </c>
      <c r="F17" s="5">
        <v>473</v>
      </c>
      <c r="G17" s="5">
        <v>11</v>
      </c>
      <c r="H17" s="5">
        <v>44</v>
      </c>
      <c r="I17" s="4">
        <v>1692</v>
      </c>
      <c r="J17" s="5">
        <v>30</v>
      </c>
      <c r="K17" s="4">
        <v>1501</v>
      </c>
    </row>
    <row r="18" spans="1:11" ht="23.25" thickBot="1">
      <c r="A18" s="3"/>
      <c r="B18" s="3" t="s">
        <v>5886</v>
      </c>
      <c r="C18" s="4">
        <v>2158</v>
      </c>
      <c r="D18" s="5">
        <v>973</v>
      </c>
      <c r="E18" s="5">
        <v>705</v>
      </c>
      <c r="F18" s="5">
        <v>222</v>
      </c>
      <c r="G18" s="5">
        <v>8</v>
      </c>
      <c r="H18" s="5">
        <v>29</v>
      </c>
      <c r="I18" s="5">
        <v>964</v>
      </c>
      <c r="J18" s="5">
        <v>9</v>
      </c>
      <c r="K18" s="4">
        <v>1185</v>
      </c>
    </row>
    <row r="19" spans="1:11" ht="23.25" thickBot="1">
      <c r="A19" s="3"/>
      <c r="B19" s="3" t="s">
        <v>5885</v>
      </c>
      <c r="C19" s="4">
        <v>2678</v>
      </c>
      <c r="D19" s="4">
        <v>1597</v>
      </c>
      <c r="E19" s="4">
        <v>1163</v>
      </c>
      <c r="F19" s="5">
        <v>368</v>
      </c>
      <c r="G19" s="5">
        <v>12</v>
      </c>
      <c r="H19" s="5">
        <v>30</v>
      </c>
      <c r="I19" s="4">
        <v>1573</v>
      </c>
      <c r="J19" s="5">
        <v>24</v>
      </c>
      <c r="K19" s="4">
        <v>1081</v>
      </c>
    </row>
    <row r="20" spans="1:11" ht="23.25" thickBot="1">
      <c r="A20" s="3"/>
      <c r="B20" s="3" t="s">
        <v>5884</v>
      </c>
      <c r="C20" s="4">
        <v>3579</v>
      </c>
      <c r="D20" s="4">
        <v>2037</v>
      </c>
      <c r="E20" s="4">
        <v>1383</v>
      </c>
      <c r="F20" s="5">
        <v>553</v>
      </c>
      <c r="G20" s="5">
        <v>15</v>
      </c>
      <c r="H20" s="5">
        <v>60</v>
      </c>
      <c r="I20" s="4">
        <v>2011</v>
      </c>
      <c r="J20" s="5">
        <v>26</v>
      </c>
      <c r="K20" s="4">
        <v>1542</v>
      </c>
    </row>
    <row r="21" spans="1:11" ht="23.25" thickBot="1">
      <c r="A21" s="3"/>
      <c r="B21" s="3" t="s">
        <v>5883</v>
      </c>
      <c r="C21" s="4">
        <v>3145</v>
      </c>
      <c r="D21" s="4">
        <v>1824</v>
      </c>
      <c r="E21" s="4">
        <v>1064</v>
      </c>
      <c r="F21" s="5">
        <v>654</v>
      </c>
      <c r="G21" s="5">
        <v>11</v>
      </c>
      <c r="H21" s="5">
        <v>63</v>
      </c>
      <c r="I21" s="4">
        <v>1792</v>
      </c>
      <c r="J21" s="5">
        <v>32</v>
      </c>
      <c r="K21" s="4">
        <v>1321</v>
      </c>
    </row>
    <row r="22" spans="1:11" ht="17.25" thickBot="1">
      <c r="A22" s="3" t="s">
        <v>5882</v>
      </c>
      <c r="B22" s="3" t="s">
        <v>36</v>
      </c>
      <c r="C22" s="4">
        <v>6475</v>
      </c>
      <c r="D22" s="4">
        <v>3760</v>
      </c>
      <c r="E22" s="4">
        <v>2958</v>
      </c>
      <c r="F22" s="5">
        <v>662</v>
      </c>
      <c r="G22" s="5">
        <v>35</v>
      </c>
      <c r="H22" s="5">
        <v>42</v>
      </c>
      <c r="I22" s="4">
        <v>3697</v>
      </c>
      <c r="J22" s="5">
        <v>63</v>
      </c>
      <c r="K22" s="4">
        <v>2715</v>
      </c>
    </row>
    <row r="23" spans="1:11" ht="23.25" thickBot="1">
      <c r="A23" s="3"/>
      <c r="B23" s="3" t="s">
        <v>37</v>
      </c>
      <c r="C23" s="4">
        <v>1545</v>
      </c>
      <c r="D23" s="4">
        <v>1545</v>
      </c>
      <c r="E23" s="4">
        <v>1225</v>
      </c>
      <c r="F23" s="5">
        <v>275</v>
      </c>
      <c r="G23" s="5">
        <v>13</v>
      </c>
      <c r="H23" s="5">
        <v>3</v>
      </c>
      <c r="I23" s="4">
        <v>1516</v>
      </c>
      <c r="J23" s="5">
        <v>29</v>
      </c>
      <c r="K23" s="5">
        <v>0</v>
      </c>
    </row>
    <row r="24" spans="1:11" ht="17.25" thickBot="1">
      <c r="A24" s="3"/>
      <c r="B24" s="3" t="s">
        <v>5881</v>
      </c>
      <c r="C24" s="5">
        <v>966</v>
      </c>
      <c r="D24" s="5">
        <v>408</v>
      </c>
      <c r="E24" s="5">
        <v>319</v>
      </c>
      <c r="F24" s="5">
        <v>68</v>
      </c>
      <c r="G24" s="5">
        <v>6</v>
      </c>
      <c r="H24" s="5">
        <v>5</v>
      </c>
      <c r="I24" s="5">
        <v>398</v>
      </c>
      <c r="J24" s="5">
        <v>10</v>
      </c>
      <c r="K24" s="5">
        <v>558</v>
      </c>
    </row>
    <row r="25" spans="1:11" ht="17.25" thickBot="1">
      <c r="A25" s="3"/>
      <c r="B25" s="3" t="s">
        <v>5880</v>
      </c>
      <c r="C25" s="4">
        <v>1274</v>
      </c>
      <c r="D25" s="5">
        <v>558</v>
      </c>
      <c r="E25" s="5">
        <v>409</v>
      </c>
      <c r="F25" s="5">
        <v>121</v>
      </c>
      <c r="G25" s="5">
        <v>1</v>
      </c>
      <c r="H25" s="5">
        <v>17</v>
      </c>
      <c r="I25" s="5">
        <v>548</v>
      </c>
      <c r="J25" s="5">
        <v>10</v>
      </c>
      <c r="K25" s="5">
        <v>716</v>
      </c>
    </row>
    <row r="26" spans="1:11" ht="17.25" thickBot="1">
      <c r="A26" s="3"/>
      <c r="B26" s="3" t="s">
        <v>5879</v>
      </c>
      <c r="C26" s="4">
        <v>1219</v>
      </c>
      <c r="D26" s="5">
        <v>477</v>
      </c>
      <c r="E26" s="5">
        <v>382</v>
      </c>
      <c r="F26" s="5">
        <v>78</v>
      </c>
      <c r="G26" s="5">
        <v>4</v>
      </c>
      <c r="H26" s="5">
        <v>5</v>
      </c>
      <c r="I26" s="5">
        <v>469</v>
      </c>
      <c r="J26" s="5">
        <v>8</v>
      </c>
      <c r="K26" s="5">
        <v>742</v>
      </c>
    </row>
    <row r="27" spans="1:11" ht="17.25" thickBot="1">
      <c r="A27" s="3"/>
      <c r="B27" s="3" t="s">
        <v>5878</v>
      </c>
      <c r="C27" s="4">
        <v>1471</v>
      </c>
      <c r="D27" s="5">
        <v>772</v>
      </c>
      <c r="E27" s="5">
        <v>623</v>
      </c>
      <c r="F27" s="5">
        <v>120</v>
      </c>
      <c r="G27" s="5">
        <v>11</v>
      </c>
      <c r="H27" s="5">
        <v>12</v>
      </c>
      <c r="I27" s="5">
        <v>766</v>
      </c>
      <c r="J27" s="5">
        <v>6</v>
      </c>
      <c r="K27" s="5">
        <v>699</v>
      </c>
    </row>
    <row r="28" spans="1:11" ht="17.25" thickBot="1">
      <c r="A28" s="3" t="s">
        <v>5877</v>
      </c>
      <c r="B28" s="3" t="s">
        <v>36</v>
      </c>
      <c r="C28" s="4">
        <v>7346</v>
      </c>
      <c r="D28" s="4">
        <v>4187</v>
      </c>
      <c r="E28" s="4">
        <v>3378</v>
      </c>
      <c r="F28" s="5">
        <v>653</v>
      </c>
      <c r="G28" s="5">
        <v>40</v>
      </c>
      <c r="H28" s="5">
        <v>59</v>
      </c>
      <c r="I28" s="4">
        <v>4130</v>
      </c>
      <c r="J28" s="5">
        <v>57</v>
      </c>
      <c r="K28" s="4">
        <v>3159</v>
      </c>
    </row>
    <row r="29" spans="1:11" ht="23.25" thickBot="1">
      <c r="A29" s="3"/>
      <c r="B29" s="3" t="s">
        <v>37</v>
      </c>
      <c r="C29" s="4">
        <v>1768</v>
      </c>
      <c r="D29" s="4">
        <v>1768</v>
      </c>
      <c r="E29" s="4">
        <v>1450</v>
      </c>
      <c r="F29" s="5">
        <v>265</v>
      </c>
      <c r="G29" s="5">
        <v>15</v>
      </c>
      <c r="H29" s="5">
        <v>18</v>
      </c>
      <c r="I29" s="4">
        <v>1748</v>
      </c>
      <c r="J29" s="5">
        <v>20</v>
      </c>
      <c r="K29" s="5">
        <v>0</v>
      </c>
    </row>
    <row r="30" spans="1:11" ht="23.25" thickBot="1">
      <c r="A30" s="3"/>
      <c r="B30" s="3" t="s">
        <v>5876</v>
      </c>
      <c r="C30" s="4">
        <v>2045</v>
      </c>
      <c r="D30" s="5">
        <v>800</v>
      </c>
      <c r="E30" s="5">
        <v>616</v>
      </c>
      <c r="F30" s="5">
        <v>146</v>
      </c>
      <c r="G30" s="5">
        <v>6</v>
      </c>
      <c r="H30" s="5">
        <v>19</v>
      </c>
      <c r="I30" s="5">
        <v>787</v>
      </c>
      <c r="J30" s="5">
        <v>13</v>
      </c>
      <c r="K30" s="4">
        <v>1245</v>
      </c>
    </row>
    <row r="31" spans="1:11" ht="23.25" thickBot="1">
      <c r="A31" s="3"/>
      <c r="B31" s="3" t="s">
        <v>5875</v>
      </c>
      <c r="C31" s="4">
        <v>1670</v>
      </c>
      <c r="D31" s="5">
        <v>709</v>
      </c>
      <c r="E31" s="5">
        <v>560</v>
      </c>
      <c r="F31" s="5">
        <v>113</v>
      </c>
      <c r="G31" s="5">
        <v>8</v>
      </c>
      <c r="H31" s="5">
        <v>14</v>
      </c>
      <c r="I31" s="5">
        <v>695</v>
      </c>
      <c r="J31" s="5">
        <v>14</v>
      </c>
      <c r="K31" s="5">
        <v>961</v>
      </c>
    </row>
    <row r="32" spans="1:11" ht="23.25" thickBot="1">
      <c r="A32" s="3"/>
      <c r="B32" s="3" t="s">
        <v>5874</v>
      </c>
      <c r="C32" s="4">
        <v>1863</v>
      </c>
      <c r="D32" s="5">
        <v>910</v>
      </c>
      <c r="E32" s="5">
        <v>752</v>
      </c>
      <c r="F32" s="5">
        <v>129</v>
      </c>
      <c r="G32" s="5">
        <v>11</v>
      </c>
      <c r="H32" s="5">
        <v>8</v>
      </c>
      <c r="I32" s="5">
        <v>900</v>
      </c>
      <c r="J32" s="5">
        <v>10</v>
      </c>
      <c r="K32" s="5">
        <v>953</v>
      </c>
    </row>
    <row r="33" spans="1:11" ht="17.25" thickBot="1">
      <c r="A33" s="3" t="s">
        <v>5873</v>
      </c>
      <c r="B33" s="3" t="s">
        <v>36</v>
      </c>
      <c r="C33" s="4">
        <v>5929</v>
      </c>
      <c r="D33" s="4">
        <v>3563</v>
      </c>
      <c r="E33" s="4">
        <v>2801</v>
      </c>
      <c r="F33" s="5">
        <v>632</v>
      </c>
      <c r="G33" s="5">
        <v>34</v>
      </c>
      <c r="H33" s="5">
        <v>34</v>
      </c>
      <c r="I33" s="4">
        <v>3501</v>
      </c>
      <c r="J33" s="5">
        <v>62</v>
      </c>
      <c r="K33" s="4">
        <v>2366</v>
      </c>
    </row>
    <row r="34" spans="1:11" ht="23.25" thickBot="1">
      <c r="A34" s="3"/>
      <c r="B34" s="3" t="s">
        <v>37</v>
      </c>
      <c r="C34" s="4">
        <v>1831</v>
      </c>
      <c r="D34" s="4">
        <v>1831</v>
      </c>
      <c r="E34" s="4">
        <v>1448</v>
      </c>
      <c r="F34" s="5">
        <v>328</v>
      </c>
      <c r="G34" s="5">
        <v>13</v>
      </c>
      <c r="H34" s="5">
        <v>10</v>
      </c>
      <c r="I34" s="4">
        <v>1799</v>
      </c>
      <c r="J34" s="5">
        <v>32</v>
      </c>
      <c r="K34" s="5">
        <v>0</v>
      </c>
    </row>
    <row r="35" spans="1:11" ht="23.25" thickBot="1">
      <c r="A35" s="3"/>
      <c r="B35" s="3" t="s">
        <v>5872</v>
      </c>
      <c r="C35" s="4">
        <v>2117</v>
      </c>
      <c r="D35" s="5">
        <v>841</v>
      </c>
      <c r="E35" s="5">
        <v>641</v>
      </c>
      <c r="F35" s="5">
        <v>157</v>
      </c>
      <c r="G35" s="5">
        <v>14</v>
      </c>
      <c r="H35" s="5">
        <v>12</v>
      </c>
      <c r="I35" s="5">
        <v>824</v>
      </c>
      <c r="J35" s="5">
        <v>17</v>
      </c>
      <c r="K35" s="4">
        <v>1276</v>
      </c>
    </row>
    <row r="36" spans="1:11" ht="23.25" thickBot="1">
      <c r="A36" s="3"/>
      <c r="B36" s="3" t="s">
        <v>5871</v>
      </c>
      <c r="C36" s="4">
        <v>1981</v>
      </c>
      <c r="D36" s="5">
        <v>891</v>
      </c>
      <c r="E36" s="5">
        <v>712</v>
      </c>
      <c r="F36" s="5">
        <v>147</v>
      </c>
      <c r="G36" s="5">
        <v>7</v>
      </c>
      <c r="H36" s="5">
        <v>12</v>
      </c>
      <c r="I36" s="5">
        <v>878</v>
      </c>
      <c r="J36" s="5">
        <v>13</v>
      </c>
      <c r="K36" s="4">
        <v>1090</v>
      </c>
    </row>
    <row r="37" spans="1:11" ht="17.25" thickBot="1">
      <c r="A37" s="3" t="s">
        <v>5870</v>
      </c>
      <c r="B37" s="3" t="s">
        <v>36</v>
      </c>
      <c r="C37" s="4">
        <v>15164</v>
      </c>
      <c r="D37" s="4">
        <v>9628</v>
      </c>
      <c r="E37" s="4">
        <v>7475</v>
      </c>
      <c r="F37" s="4">
        <v>1832</v>
      </c>
      <c r="G37" s="5">
        <v>61</v>
      </c>
      <c r="H37" s="5">
        <v>147</v>
      </c>
      <c r="I37" s="4">
        <v>9515</v>
      </c>
      <c r="J37" s="5">
        <v>113</v>
      </c>
      <c r="K37" s="4">
        <v>5536</v>
      </c>
    </row>
    <row r="38" spans="1:11" ht="23.25" thickBot="1">
      <c r="A38" s="3"/>
      <c r="B38" s="3" t="s">
        <v>37</v>
      </c>
      <c r="C38" s="4">
        <v>4466</v>
      </c>
      <c r="D38" s="4">
        <v>4466</v>
      </c>
      <c r="E38" s="4">
        <v>3587</v>
      </c>
      <c r="F38" s="5">
        <v>783</v>
      </c>
      <c r="G38" s="5">
        <v>21</v>
      </c>
      <c r="H38" s="5">
        <v>39</v>
      </c>
      <c r="I38" s="4">
        <v>4430</v>
      </c>
      <c r="J38" s="5">
        <v>36</v>
      </c>
      <c r="K38" s="5">
        <v>0</v>
      </c>
    </row>
    <row r="39" spans="1:11" ht="23.25" thickBot="1">
      <c r="A39" s="3"/>
      <c r="B39" s="3" t="s">
        <v>5869</v>
      </c>
      <c r="C39" s="4">
        <v>2496</v>
      </c>
      <c r="D39" s="4">
        <v>1172</v>
      </c>
      <c r="E39" s="5">
        <v>890</v>
      </c>
      <c r="F39" s="5">
        <v>232</v>
      </c>
      <c r="G39" s="5">
        <v>6</v>
      </c>
      <c r="H39" s="5">
        <v>24</v>
      </c>
      <c r="I39" s="4">
        <v>1152</v>
      </c>
      <c r="J39" s="5">
        <v>20</v>
      </c>
      <c r="K39" s="4">
        <v>1324</v>
      </c>
    </row>
    <row r="40" spans="1:11" ht="23.25" thickBot="1">
      <c r="A40" s="3"/>
      <c r="B40" s="3" t="s">
        <v>5868</v>
      </c>
      <c r="C40" s="4">
        <v>2574</v>
      </c>
      <c r="D40" s="4">
        <v>1157</v>
      </c>
      <c r="E40" s="5">
        <v>877</v>
      </c>
      <c r="F40" s="5">
        <v>221</v>
      </c>
      <c r="G40" s="5">
        <v>10</v>
      </c>
      <c r="H40" s="5">
        <v>32</v>
      </c>
      <c r="I40" s="4">
        <v>1140</v>
      </c>
      <c r="J40" s="5">
        <v>17</v>
      </c>
      <c r="K40" s="4">
        <v>1417</v>
      </c>
    </row>
    <row r="41" spans="1:11" ht="23.25" thickBot="1">
      <c r="A41" s="3"/>
      <c r="B41" s="3" t="s">
        <v>5867</v>
      </c>
      <c r="C41" s="4">
        <v>2553</v>
      </c>
      <c r="D41" s="4">
        <v>1167</v>
      </c>
      <c r="E41" s="5">
        <v>886</v>
      </c>
      <c r="F41" s="5">
        <v>228</v>
      </c>
      <c r="G41" s="5">
        <v>10</v>
      </c>
      <c r="H41" s="5">
        <v>23</v>
      </c>
      <c r="I41" s="4">
        <v>1147</v>
      </c>
      <c r="J41" s="5">
        <v>20</v>
      </c>
      <c r="K41" s="4">
        <v>1386</v>
      </c>
    </row>
    <row r="42" spans="1:11" ht="23.25" thickBot="1">
      <c r="A42" s="3"/>
      <c r="B42" s="3" t="s">
        <v>5866</v>
      </c>
      <c r="C42" s="4">
        <v>3075</v>
      </c>
      <c r="D42" s="4">
        <v>1666</v>
      </c>
      <c r="E42" s="4">
        <v>1235</v>
      </c>
      <c r="F42" s="5">
        <v>368</v>
      </c>
      <c r="G42" s="5">
        <v>14</v>
      </c>
      <c r="H42" s="5">
        <v>29</v>
      </c>
      <c r="I42" s="4">
        <v>1646</v>
      </c>
      <c r="J42" s="5">
        <v>20</v>
      </c>
      <c r="K42" s="4">
        <v>1409</v>
      </c>
    </row>
    <row r="43" spans="1:11" ht="17.25" thickBot="1">
      <c r="A43" s="3" t="s">
        <v>5865</v>
      </c>
      <c r="B43" s="3" t="s">
        <v>36</v>
      </c>
      <c r="C43" s="4">
        <v>7022</v>
      </c>
      <c r="D43" s="4">
        <v>4382</v>
      </c>
      <c r="E43" s="4">
        <v>3490</v>
      </c>
      <c r="F43" s="5">
        <v>735</v>
      </c>
      <c r="G43" s="5">
        <v>39</v>
      </c>
      <c r="H43" s="5">
        <v>43</v>
      </c>
      <c r="I43" s="4">
        <v>4307</v>
      </c>
      <c r="J43" s="5">
        <v>75</v>
      </c>
      <c r="K43" s="4">
        <v>2640</v>
      </c>
    </row>
    <row r="44" spans="1:11" ht="23.25" thickBot="1">
      <c r="A44" s="3"/>
      <c r="B44" s="3" t="s">
        <v>37</v>
      </c>
      <c r="C44" s="4">
        <v>2134</v>
      </c>
      <c r="D44" s="4">
        <v>2134</v>
      </c>
      <c r="E44" s="4">
        <v>1737</v>
      </c>
      <c r="F44" s="5">
        <v>342</v>
      </c>
      <c r="G44" s="5">
        <v>15</v>
      </c>
      <c r="H44" s="5">
        <v>13</v>
      </c>
      <c r="I44" s="4">
        <v>2107</v>
      </c>
      <c r="J44" s="5">
        <v>27</v>
      </c>
      <c r="K44" s="5">
        <v>0</v>
      </c>
    </row>
    <row r="45" spans="1:11" ht="23.25" thickBot="1">
      <c r="A45" s="3"/>
      <c r="B45" s="3" t="s">
        <v>5864</v>
      </c>
      <c r="C45" s="4">
        <v>1288</v>
      </c>
      <c r="D45" s="5">
        <v>501</v>
      </c>
      <c r="E45" s="5">
        <v>384</v>
      </c>
      <c r="F45" s="5">
        <v>88</v>
      </c>
      <c r="G45" s="5">
        <v>4</v>
      </c>
      <c r="H45" s="5">
        <v>13</v>
      </c>
      <c r="I45" s="5">
        <v>489</v>
      </c>
      <c r="J45" s="5">
        <v>12</v>
      </c>
      <c r="K45" s="5">
        <v>787</v>
      </c>
    </row>
    <row r="46" spans="1:11" ht="23.25" thickBot="1">
      <c r="A46" s="3"/>
      <c r="B46" s="3" t="s">
        <v>5863</v>
      </c>
      <c r="C46" s="4">
        <v>1670</v>
      </c>
      <c r="D46" s="5">
        <v>794</v>
      </c>
      <c r="E46" s="5">
        <v>631</v>
      </c>
      <c r="F46" s="5">
        <v>126</v>
      </c>
      <c r="G46" s="5">
        <v>10</v>
      </c>
      <c r="H46" s="5">
        <v>8</v>
      </c>
      <c r="I46" s="5">
        <v>775</v>
      </c>
      <c r="J46" s="5">
        <v>19</v>
      </c>
      <c r="K46" s="5">
        <v>876</v>
      </c>
    </row>
    <row r="47" spans="1:11" ht="23.25" thickBot="1">
      <c r="A47" s="3"/>
      <c r="B47" s="3" t="s">
        <v>5862</v>
      </c>
      <c r="C47" s="4">
        <v>1930</v>
      </c>
      <c r="D47" s="5">
        <v>953</v>
      </c>
      <c r="E47" s="5">
        <v>738</v>
      </c>
      <c r="F47" s="5">
        <v>179</v>
      </c>
      <c r="G47" s="5">
        <v>10</v>
      </c>
      <c r="H47" s="5">
        <v>9</v>
      </c>
      <c r="I47" s="5">
        <v>936</v>
      </c>
      <c r="J47" s="5">
        <v>17</v>
      </c>
      <c r="K47" s="5">
        <v>977</v>
      </c>
    </row>
    <row r="48" spans="1:11" ht="17.25" thickBot="1">
      <c r="A48" s="3" t="s">
        <v>5861</v>
      </c>
      <c r="B48" s="3" t="s">
        <v>36</v>
      </c>
      <c r="C48" s="4">
        <v>33799</v>
      </c>
      <c r="D48" s="4">
        <v>22313</v>
      </c>
      <c r="E48" s="4">
        <v>16904</v>
      </c>
      <c r="F48" s="4">
        <v>4669</v>
      </c>
      <c r="G48" s="5">
        <v>145</v>
      </c>
      <c r="H48" s="5">
        <v>300</v>
      </c>
      <c r="I48" s="4">
        <v>22018</v>
      </c>
      <c r="J48" s="5">
        <v>295</v>
      </c>
      <c r="K48" s="4">
        <v>11486</v>
      </c>
    </row>
    <row r="49" spans="1:11" ht="23.25" thickBot="1">
      <c r="A49" s="3"/>
      <c r="B49" s="3" t="s">
        <v>37</v>
      </c>
      <c r="C49" s="4">
        <v>8245</v>
      </c>
      <c r="D49" s="4">
        <v>8244</v>
      </c>
      <c r="E49" s="4">
        <v>6480</v>
      </c>
      <c r="F49" s="4">
        <v>1569</v>
      </c>
      <c r="G49" s="5">
        <v>34</v>
      </c>
      <c r="H49" s="5">
        <v>69</v>
      </c>
      <c r="I49" s="4">
        <v>8152</v>
      </c>
      <c r="J49" s="5">
        <v>92</v>
      </c>
      <c r="K49" s="5">
        <v>1</v>
      </c>
    </row>
    <row r="50" spans="1:11" ht="17.25" thickBot="1">
      <c r="A50" s="3"/>
      <c r="B50" s="3" t="s">
        <v>5860</v>
      </c>
      <c r="C50" s="4">
        <v>2908</v>
      </c>
      <c r="D50" s="4">
        <v>1394</v>
      </c>
      <c r="E50" s="5">
        <v>997</v>
      </c>
      <c r="F50" s="5">
        <v>353</v>
      </c>
      <c r="G50" s="5">
        <v>9</v>
      </c>
      <c r="H50" s="5">
        <v>22</v>
      </c>
      <c r="I50" s="4">
        <v>1381</v>
      </c>
      <c r="J50" s="5">
        <v>13</v>
      </c>
      <c r="K50" s="4">
        <v>1514</v>
      </c>
    </row>
    <row r="51" spans="1:11" ht="17.25" thickBot="1">
      <c r="A51" s="3"/>
      <c r="B51" s="3" t="s">
        <v>5859</v>
      </c>
      <c r="C51" s="4">
        <v>2661</v>
      </c>
      <c r="D51" s="4">
        <v>1300</v>
      </c>
      <c r="E51" s="5">
        <v>983</v>
      </c>
      <c r="F51" s="5">
        <v>279</v>
      </c>
      <c r="G51" s="5">
        <v>7</v>
      </c>
      <c r="H51" s="5">
        <v>18</v>
      </c>
      <c r="I51" s="4">
        <v>1287</v>
      </c>
      <c r="J51" s="5">
        <v>13</v>
      </c>
      <c r="K51" s="4">
        <v>1361</v>
      </c>
    </row>
    <row r="52" spans="1:11" ht="17.25" thickBot="1">
      <c r="A52" s="3"/>
      <c r="B52" s="3" t="s">
        <v>5858</v>
      </c>
      <c r="C52" s="4">
        <v>2863</v>
      </c>
      <c r="D52" s="4">
        <v>1784</v>
      </c>
      <c r="E52" s="4">
        <v>1211</v>
      </c>
      <c r="F52" s="5">
        <v>509</v>
      </c>
      <c r="G52" s="5">
        <v>17</v>
      </c>
      <c r="H52" s="5">
        <v>24</v>
      </c>
      <c r="I52" s="4">
        <v>1761</v>
      </c>
      <c r="J52" s="5">
        <v>23</v>
      </c>
      <c r="K52" s="4">
        <v>1079</v>
      </c>
    </row>
    <row r="53" spans="1:11" ht="17.25" thickBot="1">
      <c r="A53" s="3"/>
      <c r="B53" s="3" t="s">
        <v>5857</v>
      </c>
      <c r="C53" s="4">
        <v>2604</v>
      </c>
      <c r="D53" s="4">
        <v>1571</v>
      </c>
      <c r="E53" s="4">
        <v>1091</v>
      </c>
      <c r="F53" s="5">
        <v>390</v>
      </c>
      <c r="G53" s="5">
        <v>14</v>
      </c>
      <c r="H53" s="5">
        <v>41</v>
      </c>
      <c r="I53" s="4">
        <v>1536</v>
      </c>
      <c r="J53" s="5">
        <v>35</v>
      </c>
      <c r="K53" s="4">
        <v>1033</v>
      </c>
    </row>
    <row r="54" spans="1:11" ht="17.25" thickBot="1">
      <c r="A54" s="3"/>
      <c r="B54" s="3" t="s">
        <v>5856</v>
      </c>
      <c r="C54" s="4">
        <v>2863</v>
      </c>
      <c r="D54" s="4">
        <v>1536</v>
      </c>
      <c r="E54" s="4">
        <v>1168</v>
      </c>
      <c r="F54" s="5">
        <v>312</v>
      </c>
      <c r="G54" s="5">
        <v>6</v>
      </c>
      <c r="H54" s="5">
        <v>28</v>
      </c>
      <c r="I54" s="4">
        <v>1514</v>
      </c>
      <c r="J54" s="5">
        <v>22</v>
      </c>
      <c r="K54" s="4">
        <v>1327</v>
      </c>
    </row>
    <row r="55" spans="1:11" ht="17.25" thickBot="1">
      <c r="A55" s="3"/>
      <c r="B55" s="3" t="s">
        <v>5855</v>
      </c>
      <c r="C55" s="4">
        <v>2112</v>
      </c>
      <c r="D55" s="4">
        <v>1247</v>
      </c>
      <c r="E55" s="5">
        <v>972</v>
      </c>
      <c r="F55" s="5">
        <v>234</v>
      </c>
      <c r="G55" s="5">
        <v>9</v>
      </c>
      <c r="H55" s="5">
        <v>19</v>
      </c>
      <c r="I55" s="4">
        <v>1234</v>
      </c>
      <c r="J55" s="5">
        <v>13</v>
      </c>
      <c r="K55" s="5">
        <v>865</v>
      </c>
    </row>
    <row r="56" spans="1:11" ht="17.25" thickBot="1">
      <c r="A56" s="3"/>
      <c r="B56" s="3" t="s">
        <v>5854</v>
      </c>
      <c r="C56" s="4">
        <v>2824</v>
      </c>
      <c r="D56" s="4">
        <v>1486</v>
      </c>
      <c r="E56" s="4">
        <v>1186</v>
      </c>
      <c r="F56" s="5">
        <v>229</v>
      </c>
      <c r="G56" s="5">
        <v>23</v>
      </c>
      <c r="H56" s="5">
        <v>19</v>
      </c>
      <c r="I56" s="4">
        <v>1457</v>
      </c>
      <c r="J56" s="5">
        <v>29</v>
      </c>
      <c r="K56" s="4">
        <v>1338</v>
      </c>
    </row>
    <row r="57" spans="1:11" ht="17.25" thickBot="1">
      <c r="A57" s="3"/>
      <c r="B57" s="3" t="s">
        <v>5853</v>
      </c>
      <c r="C57" s="4">
        <v>3148</v>
      </c>
      <c r="D57" s="4">
        <v>1870</v>
      </c>
      <c r="E57" s="4">
        <v>1344</v>
      </c>
      <c r="F57" s="5">
        <v>450</v>
      </c>
      <c r="G57" s="5">
        <v>15</v>
      </c>
      <c r="H57" s="5">
        <v>29</v>
      </c>
      <c r="I57" s="4">
        <v>1838</v>
      </c>
      <c r="J57" s="5">
        <v>32</v>
      </c>
      <c r="K57" s="4">
        <v>1278</v>
      </c>
    </row>
    <row r="58" spans="1:11" ht="17.25" thickBot="1">
      <c r="A58" s="3"/>
      <c r="B58" s="3" t="s">
        <v>5852</v>
      </c>
      <c r="C58" s="4">
        <v>3571</v>
      </c>
      <c r="D58" s="4">
        <v>1881</v>
      </c>
      <c r="E58" s="4">
        <v>1472</v>
      </c>
      <c r="F58" s="5">
        <v>344</v>
      </c>
      <c r="G58" s="5">
        <v>11</v>
      </c>
      <c r="H58" s="5">
        <v>31</v>
      </c>
      <c r="I58" s="4">
        <v>1858</v>
      </c>
      <c r="J58" s="5">
        <v>23</v>
      </c>
      <c r="K58" s="4">
        <v>1690</v>
      </c>
    </row>
    <row r="59" spans="1:11" ht="17.25" thickBot="1">
      <c r="A59" s="3" t="s">
        <v>5851</v>
      </c>
      <c r="B59" s="3" t="s">
        <v>36</v>
      </c>
      <c r="C59" s="4">
        <v>12973</v>
      </c>
      <c r="D59" s="4">
        <v>8446</v>
      </c>
      <c r="E59" s="4">
        <v>6592</v>
      </c>
      <c r="F59" s="4">
        <v>1648</v>
      </c>
      <c r="G59" s="5">
        <v>51</v>
      </c>
      <c r="H59" s="5">
        <v>60</v>
      </c>
      <c r="I59" s="4">
        <v>8351</v>
      </c>
      <c r="J59" s="5">
        <v>95</v>
      </c>
      <c r="K59" s="4">
        <v>4527</v>
      </c>
    </row>
    <row r="60" spans="1:11" ht="23.25" thickBot="1">
      <c r="A60" s="3"/>
      <c r="B60" s="3" t="s">
        <v>37</v>
      </c>
      <c r="C60" s="4">
        <v>2696</v>
      </c>
      <c r="D60" s="4">
        <v>2695</v>
      </c>
      <c r="E60" s="4">
        <v>2174</v>
      </c>
      <c r="F60" s="5">
        <v>477</v>
      </c>
      <c r="G60" s="5">
        <v>12</v>
      </c>
      <c r="H60" s="5">
        <v>11</v>
      </c>
      <c r="I60" s="4">
        <v>2674</v>
      </c>
      <c r="J60" s="5">
        <v>21</v>
      </c>
      <c r="K60" s="5">
        <v>1</v>
      </c>
    </row>
    <row r="61" spans="1:11" ht="17.25" thickBot="1">
      <c r="A61" s="3"/>
      <c r="B61" s="3" t="s">
        <v>5850</v>
      </c>
      <c r="C61" s="5">
        <v>864</v>
      </c>
      <c r="D61" s="5">
        <v>328</v>
      </c>
      <c r="E61" s="5">
        <v>237</v>
      </c>
      <c r="F61" s="5">
        <v>77</v>
      </c>
      <c r="G61" s="5">
        <v>1</v>
      </c>
      <c r="H61" s="5">
        <v>5</v>
      </c>
      <c r="I61" s="5">
        <v>320</v>
      </c>
      <c r="J61" s="5">
        <v>8</v>
      </c>
      <c r="K61" s="5">
        <v>536</v>
      </c>
    </row>
    <row r="62" spans="1:11" ht="17.25" thickBot="1">
      <c r="A62" s="3"/>
      <c r="B62" s="3" t="s">
        <v>5849</v>
      </c>
      <c r="C62" s="4">
        <v>2002</v>
      </c>
      <c r="D62" s="4">
        <v>1137</v>
      </c>
      <c r="E62" s="5">
        <v>831</v>
      </c>
      <c r="F62" s="5">
        <v>267</v>
      </c>
      <c r="G62" s="5">
        <v>9</v>
      </c>
      <c r="H62" s="5">
        <v>12</v>
      </c>
      <c r="I62" s="4">
        <v>1119</v>
      </c>
      <c r="J62" s="5">
        <v>18</v>
      </c>
      <c r="K62" s="5">
        <v>865</v>
      </c>
    </row>
    <row r="63" spans="1:11" ht="17.25" thickBot="1">
      <c r="A63" s="3"/>
      <c r="B63" s="3" t="s">
        <v>5848</v>
      </c>
      <c r="C63" s="4">
        <v>2724</v>
      </c>
      <c r="D63" s="4">
        <v>1550</v>
      </c>
      <c r="E63" s="4">
        <v>1199</v>
      </c>
      <c r="F63" s="5">
        <v>303</v>
      </c>
      <c r="G63" s="5">
        <v>13</v>
      </c>
      <c r="H63" s="5">
        <v>13</v>
      </c>
      <c r="I63" s="4">
        <v>1528</v>
      </c>
      <c r="J63" s="5">
        <v>22</v>
      </c>
      <c r="K63" s="4">
        <v>1174</v>
      </c>
    </row>
    <row r="64" spans="1:11" ht="17.25" thickBot="1">
      <c r="A64" s="3"/>
      <c r="B64" s="3" t="s">
        <v>5847</v>
      </c>
      <c r="C64" s="4">
        <v>2289</v>
      </c>
      <c r="D64" s="4">
        <v>1382</v>
      </c>
      <c r="E64" s="4">
        <v>1087</v>
      </c>
      <c r="F64" s="5">
        <v>262</v>
      </c>
      <c r="G64" s="5">
        <v>8</v>
      </c>
      <c r="H64" s="5">
        <v>9</v>
      </c>
      <c r="I64" s="4">
        <v>1366</v>
      </c>
      <c r="J64" s="5">
        <v>16</v>
      </c>
      <c r="K64" s="5">
        <v>907</v>
      </c>
    </row>
    <row r="65" spans="1:11" ht="17.25" thickBot="1">
      <c r="A65" s="3"/>
      <c r="B65" s="3" t="s">
        <v>5846</v>
      </c>
      <c r="C65" s="4">
        <v>2398</v>
      </c>
      <c r="D65" s="4">
        <v>1354</v>
      </c>
      <c r="E65" s="4">
        <v>1064</v>
      </c>
      <c r="F65" s="5">
        <v>262</v>
      </c>
      <c r="G65" s="5">
        <v>8</v>
      </c>
      <c r="H65" s="5">
        <v>10</v>
      </c>
      <c r="I65" s="4">
        <v>1344</v>
      </c>
      <c r="J65" s="5">
        <v>10</v>
      </c>
      <c r="K65" s="4">
        <v>1044</v>
      </c>
    </row>
    <row r="66" spans="1:11" ht="17.25" thickBot="1">
      <c r="A66" s="3" t="s">
        <v>5845</v>
      </c>
      <c r="B66" s="3" t="s">
        <v>36</v>
      </c>
      <c r="C66" s="4">
        <v>4752</v>
      </c>
      <c r="D66" s="4">
        <v>3063</v>
      </c>
      <c r="E66" s="4">
        <v>2025</v>
      </c>
      <c r="F66" s="5">
        <v>935</v>
      </c>
      <c r="G66" s="5">
        <v>21</v>
      </c>
      <c r="H66" s="5">
        <v>18</v>
      </c>
      <c r="I66" s="4">
        <v>2999</v>
      </c>
      <c r="J66" s="5">
        <v>64</v>
      </c>
      <c r="K66" s="4">
        <v>1689</v>
      </c>
    </row>
    <row r="67" spans="1:11" ht="23.25" thickBot="1">
      <c r="A67" s="3"/>
      <c r="B67" s="3" t="s">
        <v>37</v>
      </c>
      <c r="C67" s="4">
        <v>1435</v>
      </c>
      <c r="D67" s="4">
        <v>1435</v>
      </c>
      <c r="E67" s="5">
        <v>956</v>
      </c>
      <c r="F67" s="5">
        <v>452</v>
      </c>
      <c r="G67" s="5">
        <v>7</v>
      </c>
      <c r="H67" s="5">
        <v>1</v>
      </c>
      <c r="I67" s="4">
        <v>1416</v>
      </c>
      <c r="J67" s="5">
        <v>19</v>
      </c>
      <c r="K67" s="5">
        <v>0</v>
      </c>
    </row>
    <row r="68" spans="1:11" ht="17.25" thickBot="1">
      <c r="A68" s="3"/>
      <c r="B68" s="3" t="s">
        <v>5844</v>
      </c>
      <c r="C68" s="4">
        <v>1480</v>
      </c>
      <c r="D68" s="5">
        <v>672</v>
      </c>
      <c r="E68" s="5">
        <v>466</v>
      </c>
      <c r="F68" s="5">
        <v>175</v>
      </c>
      <c r="G68" s="5">
        <v>9</v>
      </c>
      <c r="H68" s="5">
        <v>8</v>
      </c>
      <c r="I68" s="5">
        <v>658</v>
      </c>
      <c r="J68" s="5">
        <v>14</v>
      </c>
      <c r="K68" s="5">
        <v>808</v>
      </c>
    </row>
    <row r="69" spans="1:11" ht="17.25" thickBot="1">
      <c r="A69" s="3"/>
      <c r="B69" s="3" t="s">
        <v>5843</v>
      </c>
      <c r="C69" s="5">
        <v>646</v>
      </c>
      <c r="D69" s="5">
        <v>284</v>
      </c>
      <c r="E69" s="5">
        <v>193</v>
      </c>
      <c r="F69" s="5">
        <v>76</v>
      </c>
      <c r="G69" s="5">
        <v>2</v>
      </c>
      <c r="H69" s="5">
        <v>3</v>
      </c>
      <c r="I69" s="5">
        <v>274</v>
      </c>
      <c r="J69" s="5">
        <v>10</v>
      </c>
      <c r="K69" s="5">
        <v>362</v>
      </c>
    </row>
    <row r="70" spans="1:11" ht="17.25" thickBot="1">
      <c r="A70" s="3"/>
      <c r="B70" s="3" t="s">
        <v>5842</v>
      </c>
      <c r="C70" s="4">
        <v>1191</v>
      </c>
      <c r="D70" s="5">
        <v>672</v>
      </c>
      <c r="E70" s="5">
        <v>410</v>
      </c>
      <c r="F70" s="5">
        <v>232</v>
      </c>
      <c r="G70" s="5">
        <v>3</v>
      </c>
      <c r="H70" s="5">
        <v>6</v>
      </c>
      <c r="I70" s="5">
        <v>651</v>
      </c>
      <c r="J70" s="5">
        <v>21</v>
      </c>
      <c r="K70" s="5">
        <v>519</v>
      </c>
    </row>
    <row r="71" spans="1:11" ht="23.25" thickBot="1">
      <c r="A71" s="3" t="s">
        <v>97</v>
      </c>
      <c r="B71" s="3"/>
      <c r="C71" s="5">
        <v>0</v>
      </c>
      <c r="D71" s="5">
        <v>1</v>
      </c>
      <c r="E71" s="5">
        <v>1</v>
      </c>
      <c r="F71" s="5">
        <v>0</v>
      </c>
      <c r="G71" s="5">
        <v>0</v>
      </c>
      <c r="H71" s="5">
        <v>0</v>
      </c>
      <c r="I71" s="5">
        <v>1</v>
      </c>
      <c r="J71" s="5">
        <v>0</v>
      </c>
      <c r="K71" s="5">
        <v>-1</v>
      </c>
    </row>
  </sheetData>
  <mergeCells count="7">
    <mergeCell ref="K1:K3"/>
    <mergeCell ref="I2:I3"/>
    <mergeCell ref="A1:A3"/>
    <mergeCell ref="B1:B3"/>
    <mergeCell ref="C1:C3"/>
    <mergeCell ref="D1:D3"/>
    <mergeCell ref="E1:I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59F90-34D6-43BD-B9CE-08C9778A6359}">
  <sheetPr>
    <tabColor theme="8" tint="0.59999389629810485"/>
  </sheetPr>
  <dimension ref="A1:X9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100</v>
      </c>
      <c r="H2" s="16" t="s">
        <v>19</v>
      </c>
      <c r="I2" s="16" t="s">
        <v>27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5961</v>
      </c>
      <c r="F3" s="17" t="s">
        <v>5960</v>
      </c>
      <c r="G3" s="17" t="s">
        <v>5959</v>
      </c>
      <c r="H3" s="17" t="s">
        <v>5958</v>
      </c>
      <c r="I3" s="17" t="s">
        <v>1097</v>
      </c>
      <c r="J3" s="44"/>
      <c r="K3" s="17"/>
      <c r="L3" s="44"/>
      <c r="U3" t="s">
        <v>3</v>
      </c>
      <c r="V3" t="str">
        <f t="shared" si="0"/>
        <v>이병훈</v>
      </c>
      <c r="W3" t="str">
        <f t="shared" si="0"/>
        <v>박주선</v>
      </c>
      <c r="X3" t="str">
        <f t="shared" si="0"/>
        <v>최만원</v>
      </c>
    </row>
    <row r="4" spans="1:24" ht="17.25" thickBot="1">
      <c r="A4" s="3" t="s">
        <v>30</v>
      </c>
      <c r="B4" s="3"/>
      <c r="C4" s="4">
        <v>128725</v>
      </c>
      <c r="D4" s="4">
        <v>86577</v>
      </c>
      <c r="E4" s="4">
        <v>61587</v>
      </c>
      <c r="F4" s="4">
        <v>8613</v>
      </c>
      <c r="G4" s="4">
        <v>1710</v>
      </c>
      <c r="H4" s="5">
        <v>496</v>
      </c>
      <c r="I4" s="4">
        <v>12804</v>
      </c>
      <c r="J4" s="4">
        <v>85210</v>
      </c>
      <c r="K4" s="4">
        <v>1367</v>
      </c>
      <c r="L4" s="4">
        <v>42148</v>
      </c>
      <c r="V4" s="8"/>
      <c r="W4" s="8"/>
      <c r="X4" s="8"/>
    </row>
    <row r="5" spans="1:24" ht="23.25" thickBot="1">
      <c r="A5" s="3" t="s">
        <v>31</v>
      </c>
      <c r="B5" s="3"/>
      <c r="C5" s="5">
        <v>264</v>
      </c>
      <c r="D5" s="5">
        <v>251</v>
      </c>
      <c r="E5" s="5">
        <v>148</v>
      </c>
      <c r="F5" s="5">
        <v>44</v>
      </c>
      <c r="G5" s="5">
        <v>7</v>
      </c>
      <c r="H5" s="5">
        <v>6</v>
      </c>
      <c r="I5" s="5">
        <v>33</v>
      </c>
      <c r="J5" s="5">
        <v>238</v>
      </c>
      <c r="K5" s="5">
        <v>13</v>
      </c>
      <c r="L5" s="5">
        <v>13</v>
      </c>
      <c r="T5" t="s">
        <v>2929</v>
      </c>
      <c r="U5">
        <f>SUMIF($A:$A,"합계",D:D)</f>
        <v>86577</v>
      </c>
      <c r="V5">
        <f>SUMIF($A:$A,"합계",E:E)</f>
        <v>61587</v>
      </c>
      <c r="W5">
        <f>SUMIF($A:$A,"합계",F:F)</f>
        <v>8613</v>
      </c>
      <c r="X5">
        <f>SUMIF($A:$A,"합계",G:G)</f>
        <v>1710</v>
      </c>
    </row>
    <row r="6" spans="1:24" ht="23.25" thickBot="1">
      <c r="A6" s="3" t="s">
        <v>32</v>
      </c>
      <c r="B6" s="3"/>
      <c r="C6" s="4">
        <v>10842</v>
      </c>
      <c r="D6" s="4">
        <v>10839</v>
      </c>
      <c r="E6" s="4">
        <v>8235</v>
      </c>
      <c r="F6" s="5">
        <v>906</v>
      </c>
      <c r="G6" s="5">
        <v>333</v>
      </c>
      <c r="H6" s="5">
        <v>79</v>
      </c>
      <c r="I6" s="4">
        <v>1086</v>
      </c>
      <c r="J6" s="4">
        <v>10639</v>
      </c>
      <c r="K6" s="5">
        <v>200</v>
      </c>
      <c r="L6" s="5">
        <v>3</v>
      </c>
      <c r="T6" t="s">
        <v>2930</v>
      </c>
      <c r="U6">
        <f>U5-U7</f>
        <v>39639</v>
      </c>
      <c r="V6">
        <f>V5-V7</f>
        <v>27336</v>
      </c>
      <c r="W6">
        <f>W5-W7</f>
        <v>4366</v>
      </c>
      <c r="X6">
        <f>X5-X7</f>
        <v>807</v>
      </c>
    </row>
    <row r="7" spans="1:24" ht="23.25" thickBot="1">
      <c r="A7" s="3" t="s">
        <v>33</v>
      </c>
      <c r="B7" s="3"/>
      <c r="C7" s="5">
        <v>264</v>
      </c>
      <c r="D7" s="5">
        <v>56</v>
      </c>
      <c r="E7" s="5">
        <v>48</v>
      </c>
      <c r="F7" s="5">
        <v>1</v>
      </c>
      <c r="G7" s="5">
        <v>0</v>
      </c>
      <c r="H7" s="5">
        <v>0</v>
      </c>
      <c r="I7" s="5">
        <v>6</v>
      </c>
      <c r="J7" s="5">
        <v>55</v>
      </c>
      <c r="K7" s="5">
        <v>1</v>
      </c>
      <c r="L7" s="5">
        <v>208</v>
      </c>
      <c r="T7" t="s">
        <v>2931</v>
      </c>
      <c r="U7">
        <f>U11+U10+U9</f>
        <v>46938</v>
      </c>
      <c r="V7">
        <f>V11+V10+V9</f>
        <v>34251</v>
      </c>
      <c r="W7">
        <f>W11+W10+W9</f>
        <v>4247</v>
      </c>
      <c r="X7">
        <f>X11+X10+X9</f>
        <v>903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2</v>
      </c>
      <c r="F8" s="5">
        <v>0</v>
      </c>
      <c r="G8" s="5">
        <v>1</v>
      </c>
      <c r="H8" s="5">
        <v>0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5957</v>
      </c>
      <c r="B9" s="3" t="s">
        <v>36</v>
      </c>
      <c r="C9" s="4">
        <v>4096</v>
      </c>
      <c r="D9" s="4">
        <v>2239</v>
      </c>
      <c r="E9" s="4">
        <v>1529</v>
      </c>
      <c r="F9" s="5">
        <v>261</v>
      </c>
      <c r="G9" s="5">
        <v>63</v>
      </c>
      <c r="H9" s="5">
        <v>27</v>
      </c>
      <c r="I9" s="5">
        <v>319</v>
      </c>
      <c r="J9" s="4">
        <v>2199</v>
      </c>
      <c r="K9" s="5">
        <v>40</v>
      </c>
      <c r="L9" s="4">
        <v>1857</v>
      </c>
      <c r="T9" t="s">
        <v>2934</v>
      </c>
      <c r="U9">
        <f>SUMIF($A:$A,"거소·선상투표",D:D)+SUMIF($A:$A,"국외부재자투표",D:D)+SUMIF($A:$A,"국외부재자투표(공관)",D:D)</f>
        <v>310</v>
      </c>
      <c r="V9">
        <f t="shared" ref="V9:X11" si="1">SUMIF($A:$A,"거소·선상투표",E:E)+SUMIF($A:$A,"국외부재자투표",E:E)+SUMIF($A:$A,"국외부재자투표(공관)",E:E)</f>
        <v>198</v>
      </c>
      <c r="W9">
        <f t="shared" si="1"/>
        <v>45</v>
      </c>
      <c r="X9">
        <f t="shared" si="1"/>
        <v>8</v>
      </c>
    </row>
    <row r="10" spans="1:24" ht="23.25" thickBot="1">
      <c r="A10" s="3"/>
      <c r="B10" s="3" t="s">
        <v>37</v>
      </c>
      <c r="C10" s="4">
        <v>1110</v>
      </c>
      <c r="D10" s="4">
        <v>1110</v>
      </c>
      <c r="E10" s="5">
        <v>784</v>
      </c>
      <c r="F10" s="5">
        <v>120</v>
      </c>
      <c r="G10" s="5">
        <v>33</v>
      </c>
      <c r="H10" s="5">
        <v>12</v>
      </c>
      <c r="I10" s="5">
        <v>149</v>
      </c>
      <c r="J10" s="4">
        <v>1098</v>
      </c>
      <c r="K10" s="5">
        <v>12</v>
      </c>
      <c r="L10" s="5">
        <v>0</v>
      </c>
      <c r="T10" t="s">
        <v>2932</v>
      </c>
      <c r="U10">
        <f>SUMIF($B:$B,"관내사전투표",D:D)</f>
        <v>35789</v>
      </c>
      <c r="V10">
        <f t="shared" ref="V10:X12" si="2">SUMIF($B:$B,"관내사전투표",E:E)</f>
        <v>25818</v>
      </c>
      <c r="W10">
        <f t="shared" si="2"/>
        <v>3296</v>
      </c>
      <c r="X10">
        <f t="shared" si="2"/>
        <v>562</v>
      </c>
    </row>
    <row r="11" spans="1:24" ht="17.25" thickBot="1">
      <c r="A11" s="3"/>
      <c r="B11" s="3" t="s">
        <v>5956</v>
      </c>
      <c r="C11" s="4">
        <v>1605</v>
      </c>
      <c r="D11" s="5">
        <v>635</v>
      </c>
      <c r="E11" s="5">
        <v>430</v>
      </c>
      <c r="F11" s="5">
        <v>75</v>
      </c>
      <c r="G11" s="5">
        <v>18</v>
      </c>
      <c r="H11" s="5">
        <v>7</v>
      </c>
      <c r="I11" s="5">
        <v>84</v>
      </c>
      <c r="J11" s="5">
        <v>614</v>
      </c>
      <c r="K11" s="5">
        <v>21</v>
      </c>
      <c r="L11" s="5">
        <v>970</v>
      </c>
      <c r="T11" t="s">
        <v>2933</v>
      </c>
      <c r="U11">
        <f>SUMIF($A:$A,"관외사전투표",D:D)</f>
        <v>10839</v>
      </c>
      <c r="V11">
        <f t="shared" ref="V11:X13" si="3">SUMIF($A:$A,"관외사전투표",E:E)</f>
        <v>8235</v>
      </c>
      <c r="W11">
        <f t="shared" si="3"/>
        <v>906</v>
      </c>
      <c r="X11">
        <f t="shared" si="3"/>
        <v>333</v>
      </c>
    </row>
    <row r="12" spans="1:24" ht="17.25" thickBot="1">
      <c r="A12" s="3"/>
      <c r="B12" s="3" t="s">
        <v>5955</v>
      </c>
      <c r="C12" s="4">
        <v>1381</v>
      </c>
      <c r="D12" s="5">
        <v>494</v>
      </c>
      <c r="E12" s="5">
        <v>315</v>
      </c>
      <c r="F12" s="5">
        <v>66</v>
      </c>
      <c r="G12" s="5">
        <v>12</v>
      </c>
      <c r="H12" s="5">
        <v>8</v>
      </c>
      <c r="I12" s="5">
        <v>86</v>
      </c>
      <c r="J12" s="5">
        <v>487</v>
      </c>
      <c r="K12" s="5">
        <v>7</v>
      </c>
      <c r="L12" s="5">
        <v>887</v>
      </c>
    </row>
    <row r="13" spans="1:24" ht="17.25" thickBot="1">
      <c r="A13" s="3" t="s">
        <v>5954</v>
      </c>
      <c r="B13" s="3" t="s">
        <v>36</v>
      </c>
      <c r="C13" s="4">
        <v>3635</v>
      </c>
      <c r="D13" s="4">
        <v>2394</v>
      </c>
      <c r="E13" s="4">
        <v>1507</v>
      </c>
      <c r="F13" s="5">
        <v>239</v>
      </c>
      <c r="G13" s="5">
        <v>67</v>
      </c>
      <c r="H13" s="5">
        <v>10</v>
      </c>
      <c r="I13" s="5">
        <v>531</v>
      </c>
      <c r="J13" s="4">
        <v>2354</v>
      </c>
      <c r="K13" s="5">
        <v>40</v>
      </c>
      <c r="L13" s="4">
        <v>1241</v>
      </c>
    </row>
    <row r="14" spans="1:24" ht="23.25" thickBot="1">
      <c r="A14" s="3"/>
      <c r="B14" s="3" t="s">
        <v>37</v>
      </c>
      <c r="C14" s="4">
        <v>1410</v>
      </c>
      <c r="D14" s="4">
        <v>1410</v>
      </c>
      <c r="E14" s="5">
        <v>899</v>
      </c>
      <c r="F14" s="5">
        <v>130</v>
      </c>
      <c r="G14" s="5">
        <v>39</v>
      </c>
      <c r="H14" s="5">
        <v>3</v>
      </c>
      <c r="I14" s="5">
        <v>321</v>
      </c>
      <c r="J14" s="4">
        <v>1392</v>
      </c>
      <c r="K14" s="5">
        <v>18</v>
      </c>
      <c r="L14" s="5">
        <v>0</v>
      </c>
      <c r="U14" s="8"/>
      <c r="V14" s="8"/>
      <c r="W14" s="8"/>
      <c r="X14" s="8"/>
    </row>
    <row r="15" spans="1:24" ht="17.25" thickBot="1">
      <c r="A15" s="3"/>
      <c r="B15" s="3" t="s">
        <v>5953</v>
      </c>
      <c r="C15" s="4">
        <v>1081</v>
      </c>
      <c r="D15" s="5">
        <v>428</v>
      </c>
      <c r="E15" s="5">
        <v>241</v>
      </c>
      <c r="F15" s="5">
        <v>57</v>
      </c>
      <c r="G15" s="5">
        <v>12</v>
      </c>
      <c r="H15" s="5">
        <v>4</v>
      </c>
      <c r="I15" s="5">
        <v>102</v>
      </c>
      <c r="J15" s="5">
        <v>416</v>
      </c>
      <c r="K15" s="5">
        <v>12</v>
      </c>
      <c r="L15" s="5">
        <v>653</v>
      </c>
      <c r="U15" s="8"/>
      <c r="V15" s="8"/>
      <c r="W15" s="8"/>
      <c r="X15" s="8"/>
    </row>
    <row r="16" spans="1:24" ht="17.25" thickBot="1">
      <c r="A16" s="3"/>
      <c r="B16" s="3" t="s">
        <v>5952</v>
      </c>
      <c r="C16" s="4">
        <v>1144</v>
      </c>
      <c r="D16" s="5">
        <v>556</v>
      </c>
      <c r="E16" s="5">
        <v>367</v>
      </c>
      <c r="F16" s="5">
        <v>52</v>
      </c>
      <c r="G16" s="5">
        <v>16</v>
      </c>
      <c r="H16" s="5">
        <v>3</v>
      </c>
      <c r="I16" s="5">
        <v>108</v>
      </c>
      <c r="J16" s="5">
        <v>546</v>
      </c>
      <c r="K16" s="5">
        <v>10</v>
      </c>
      <c r="L16" s="5">
        <v>588</v>
      </c>
    </row>
    <row r="17" spans="1:12" ht="17.25" thickBot="1">
      <c r="A17" s="3" t="s">
        <v>5951</v>
      </c>
      <c r="B17" s="3" t="s">
        <v>36</v>
      </c>
      <c r="C17" s="4">
        <v>5233</v>
      </c>
      <c r="D17" s="4">
        <v>2974</v>
      </c>
      <c r="E17" s="4">
        <v>2130</v>
      </c>
      <c r="F17" s="5">
        <v>303</v>
      </c>
      <c r="G17" s="5">
        <v>44</v>
      </c>
      <c r="H17" s="5">
        <v>12</v>
      </c>
      <c r="I17" s="5">
        <v>424</v>
      </c>
      <c r="J17" s="4">
        <v>2913</v>
      </c>
      <c r="K17" s="5">
        <v>61</v>
      </c>
      <c r="L17" s="4">
        <v>2259</v>
      </c>
    </row>
    <row r="18" spans="1:12" ht="23.25" thickBot="1">
      <c r="A18" s="3"/>
      <c r="B18" s="3" t="s">
        <v>37</v>
      </c>
      <c r="C18" s="4">
        <v>1548</v>
      </c>
      <c r="D18" s="4">
        <v>1548</v>
      </c>
      <c r="E18" s="4">
        <v>1139</v>
      </c>
      <c r="F18" s="5">
        <v>151</v>
      </c>
      <c r="G18" s="5">
        <v>24</v>
      </c>
      <c r="H18" s="5">
        <v>6</v>
      </c>
      <c r="I18" s="5">
        <v>205</v>
      </c>
      <c r="J18" s="4">
        <v>1525</v>
      </c>
      <c r="K18" s="5">
        <v>23</v>
      </c>
      <c r="L18" s="5">
        <v>0</v>
      </c>
    </row>
    <row r="19" spans="1:12" ht="23.25" thickBot="1">
      <c r="A19" s="3"/>
      <c r="B19" s="3" t="s">
        <v>5950</v>
      </c>
      <c r="C19" s="4">
        <v>1899</v>
      </c>
      <c r="D19" s="5">
        <v>690</v>
      </c>
      <c r="E19" s="5">
        <v>454</v>
      </c>
      <c r="F19" s="5">
        <v>88</v>
      </c>
      <c r="G19" s="5">
        <v>11</v>
      </c>
      <c r="H19" s="5">
        <v>6</v>
      </c>
      <c r="I19" s="5">
        <v>117</v>
      </c>
      <c r="J19" s="5">
        <v>676</v>
      </c>
      <c r="K19" s="5">
        <v>14</v>
      </c>
      <c r="L19" s="4">
        <v>1209</v>
      </c>
    </row>
    <row r="20" spans="1:12" ht="23.25" thickBot="1">
      <c r="A20" s="3"/>
      <c r="B20" s="3" t="s">
        <v>5949</v>
      </c>
      <c r="C20" s="4">
        <v>1786</v>
      </c>
      <c r="D20" s="5">
        <v>736</v>
      </c>
      <c r="E20" s="5">
        <v>537</v>
      </c>
      <c r="F20" s="5">
        <v>64</v>
      </c>
      <c r="G20" s="5">
        <v>9</v>
      </c>
      <c r="H20" s="5">
        <v>0</v>
      </c>
      <c r="I20" s="5">
        <v>102</v>
      </c>
      <c r="J20" s="5">
        <v>712</v>
      </c>
      <c r="K20" s="5">
        <v>24</v>
      </c>
      <c r="L20" s="4">
        <v>1050</v>
      </c>
    </row>
    <row r="21" spans="1:12" ht="17.25" thickBot="1">
      <c r="A21" s="3" t="s">
        <v>5948</v>
      </c>
      <c r="B21" s="3" t="s">
        <v>36</v>
      </c>
      <c r="C21" s="4">
        <v>6709</v>
      </c>
      <c r="D21" s="4">
        <v>4840</v>
      </c>
      <c r="E21" s="4">
        <v>3329</v>
      </c>
      <c r="F21" s="5">
        <v>458</v>
      </c>
      <c r="G21" s="5">
        <v>80</v>
      </c>
      <c r="H21" s="5">
        <v>20</v>
      </c>
      <c r="I21" s="5">
        <v>898</v>
      </c>
      <c r="J21" s="4">
        <v>4785</v>
      </c>
      <c r="K21" s="5">
        <v>55</v>
      </c>
      <c r="L21" s="4">
        <v>1869</v>
      </c>
    </row>
    <row r="22" spans="1:12" ht="23.25" thickBot="1">
      <c r="A22" s="3"/>
      <c r="B22" s="3" t="s">
        <v>37</v>
      </c>
      <c r="C22" s="4">
        <v>2759</v>
      </c>
      <c r="D22" s="4">
        <v>2758</v>
      </c>
      <c r="E22" s="4">
        <v>1909</v>
      </c>
      <c r="F22" s="5">
        <v>243</v>
      </c>
      <c r="G22" s="5">
        <v>43</v>
      </c>
      <c r="H22" s="5">
        <v>8</v>
      </c>
      <c r="I22" s="5">
        <v>524</v>
      </c>
      <c r="J22" s="4">
        <v>2727</v>
      </c>
      <c r="K22" s="5">
        <v>31</v>
      </c>
      <c r="L22" s="5">
        <v>1</v>
      </c>
    </row>
    <row r="23" spans="1:12" ht="23.25" thickBot="1">
      <c r="A23" s="3"/>
      <c r="B23" s="3" t="s">
        <v>5947</v>
      </c>
      <c r="C23" s="4">
        <v>1840</v>
      </c>
      <c r="D23" s="5">
        <v>940</v>
      </c>
      <c r="E23" s="5">
        <v>637</v>
      </c>
      <c r="F23" s="5">
        <v>90</v>
      </c>
      <c r="G23" s="5">
        <v>18</v>
      </c>
      <c r="H23" s="5">
        <v>6</v>
      </c>
      <c r="I23" s="5">
        <v>177</v>
      </c>
      <c r="J23" s="5">
        <v>928</v>
      </c>
      <c r="K23" s="5">
        <v>12</v>
      </c>
      <c r="L23" s="5">
        <v>900</v>
      </c>
    </row>
    <row r="24" spans="1:12" ht="23.25" thickBot="1">
      <c r="A24" s="3"/>
      <c r="B24" s="3" t="s">
        <v>5946</v>
      </c>
      <c r="C24" s="5">
        <v>547</v>
      </c>
      <c r="D24" s="5">
        <v>216</v>
      </c>
      <c r="E24" s="5">
        <v>153</v>
      </c>
      <c r="F24" s="5">
        <v>20</v>
      </c>
      <c r="G24" s="5">
        <v>2</v>
      </c>
      <c r="H24" s="5">
        <v>1</v>
      </c>
      <c r="I24" s="5">
        <v>40</v>
      </c>
      <c r="J24" s="5">
        <v>216</v>
      </c>
      <c r="K24" s="5">
        <v>0</v>
      </c>
      <c r="L24" s="5">
        <v>331</v>
      </c>
    </row>
    <row r="25" spans="1:12" ht="23.25" thickBot="1">
      <c r="A25" s="3"/>
      <c r="B25" s="3" t="s">
        <v>5945</v>
      </c>
      <c r="C25" s="4">
        <v>1563</v>
      </c>
      <c r="D25" s="5">
        <v>926</v>
      </c>
      <c r="E25" s="5">
        <v>630</v>
      </c>
      <c r="F25" s="5">
        <v>105</v>
      </c>
      <c r="G25" s="5">
        <v>17</v>
      </c>
      <c r="H25" s="5">
        <v>5</v>
      </c>
      <c r="I25" s="5">
        <v>157</v>
      </c>
      <c r="J25" s="5">
        <v>914</v>
      </c>
      <c r="K25" s="5">
        <v>12</v>
      </c>
      <c r="L25" s="5">
        <v>637</v>
      </c>
    </row>
    <row r="26" spans="1:12" ht="17.25" thickBot="1">
      <c r="A26" s="3" t="s">
        <v>5944</v>
      </c>
      <c r="B26" s="3" t="s">
        <v>36</v>
      </c>
      <c r="C26" s="4">
        <v>6573</v>
      </c>
      <c r="D26" s="4">
        <v>3943</v>
      </c>
      <c r="E26" s="4">
        <v>2766</v>
      </c>
      <c r="F26" s="5">
        <v>369</v>
      </c>
      <c r="G26" s="5">
        <v>69</v>
      </c>
      <c r="H26" s="5">
        <v>16</v>
      </c>
      <c r="I26" s="5">
        <v>654</v>
      </c>
      <c r="J26" s="4">
        <v>3874</v>
      </c>
      <c r="K26" s="5">
        <v>69</v>
      </c>
      <c r="L26" s="4">
        <v>2630</v>
      </c>
    </row>
    <row r="27" spans="1:12" ht="23.25" thickBot="1">
      <c r="A27" s="3"/>
      <c r="B27" s="3" t="s">
        <v>37</v>
      </c>
      <c r="C27" s="4">
        <v>1717</v>
      </c>
      <c r="D27" s="4">
        <v>1717</v>
      </c>
      <c r="E27" s="4">
        <v>1252</v>
      </c>
      <c r="F27" s="5">
        <v>144</v>
      </c>
      <c r="G27" s="5">
        <v>25</v>
      </c>
      <c r="H27" s="5">
        <v>2</v>
      </c>
      <c r="I27" s="5">
        <v>268</v>
      </c>
      <c r="J27" s="4">
        <v>1691</v>
      </c>
      <c r="K27" s="5">
        <v>26</v>
      </c>
      <c r="L27" s="5">
        <v>0</v>
      </c>
    </row>
    <row r="28" spans="1:12" ht="23.25" thickBot="1">
      <c r="A28" s="3"/>
      <c r="B28" s="3" t="s">
        <v>5943</v>
      </c>
      <c r="C28" s="4">
        <v>1549</v>
      </c>
      <c r="D28" s="5">
        <v>690</v>
      </c>
      <c r="E28" s="5">
        <v>461</v>
      </c>
      <c r="F28" s="5">
        <v>68</v>
      </c>
      <c r="G28" s="5">
        <v>14</v>
      </c>
      <c r="H28" s="5">
        <v>5</v>
      </c>
      <c r="I28" s="5">
        <v>123</v>
      </c>
      <c r="J28" s="5">
        <v>671</v>
      </c>
      <c r="K28" s="5">
        <v>19</v>
      </c>
      <c r="L28" s="5">
        <v>859</v>
      </c>
    </row>
    <row r="29" spans="1:12" ht="23.25" thickBot="1">
      <c r="A29" s="3"/>
      <c r="B29" s="3" t="s">
        <v>5942</v>
      </c>
      <c r="C29" s="4">
        <v>1719</v>
      </c>
      <c r="D29" s="5">
        <v>719</v>
      </c>
      <c r="E29" s="5">
        <v>501</v>
      </c>
      <c r="F29" s="5">
        <v>69</v>
      </c>
      <c r="G29" s="5">
        <v>12</v>
      </c>
      <c r="H29" s="5">
        <v>3</v>
      </c>
      <c r="I29" s="5">
        <v>118</v>
      </c>
      <c r="J29" s="5">
        <v>703</v>
      </c>
      <c r="K29" s="5">
        <v>16</v>
      </c>
      <c r="L29" s="4">
        <v>1000</v>
      </c>
    </row>
    <row r="30" spans="1:12" ht="23.25" thickBot="1">
      <c r="A30" s="3"/>
      <c r="B30" s="3" t="s">
        <v>5941</v>
      </c>
      <c r="C30" s="4">
        <v>1588</v>
      </c>
      <c r="D30" s="5">
        <v>817</v>
      </c>
      <c r="E30" s="5">
        <v>552</v>
      </c>
      <c r="F30" s="5">
        <v>88</v>
      </c>
      <c r="G30" s="5">
        <v>18</v>
      </c>
      <c r="H30" s="5">
        <v>6</v>
      </c>
      <c r="I30" s="5">
        <v>145</v>
      </c>
      <c r="J30" s="5">
        <v>809</v>
      </c>
      <c r="K30" s="5">
        <v>8</v>
      </c>
      <c r="L30" s="5">
        <v>771</v>
      </c>
    </row>
    <row r="31" spans="1:12" ht="17.25" thickBot="1">
      <c r="A31" s="3" t="s">
        <v>5940</v>
      </c>
      <c r="B31" s="3" t="s">
        <v>36</v>
      </c>
      <c r="C31" s="4">
        <v>8335</v>
      </c>
      <c r="D31" s="4">
        <v>5571</v>
      </c>
      <c r="E31" s="4">
        <v>3687</v>
      </c>
      <c r="F31" s="5">
        <v>496</v>
      </c>
      <c r="G31" s="5">
        <v>95</v>
      </c>
      <c r="H31" s="5">
        <v>26</v>
      </c>
      <c r="I31" s="4">
        <v>1189</v>
      </c>
      <c r="J31" s="4">
        <v>5493</v>
      </c>
      <c r="K31" s="5">
        <v>78</v>
      </c>
      <c r="L31" s="4">
        <v>2764</v>
      </c>
    </row>
    <row r="32" spans="1:12" ht="23.25" thickBot="1">
      <c r="A32" s="3"/>
      <c r="B32" s="3" t="s">
        <v>37</v>
      </c>
      <c r="C32" s="4">
        <v>2243</v>
      </c>
      <c r="D32" s="4">
        <v>2243</v>
      </c>
      <c r="E32" s="4">
        <v>1521</v>
      </c>
      <c r="F32" s="5">
        <v>187</v>
      </c>
      <c r="G32" s="5">
        <v>28</v>
      </c>
      <c r="H32" s="5">
        <v>6</v>
      </c>
      <c r="I32" s="5">
        <v>472</v>
      </c>
      <c r="J32" s="4">
        <v>2214</v>
      </c>
      <c r="K32" s="5">
        <v>29</v>
      </c>
      <c r="L32" s="5">
        <v>0</v>
      </c>
    </row>
    <row r="33" spans="1:12" ht="23.25" thickBot="1">
      <c r="A33" s="3"/>
      <c r="B33" s="3" t="s">
        <v>5939</v>
      </c>
      <c r="C33" s="4">
        <v>1639</v>
      </c>
      <c r="D33" s="5">
        <v>769</v>
      </c>
      <c r="E33" s="5">
        <v>514</v>
      </c>
      <c r="F33" s="5">
        <v>62</v>
      </c>
      <c r="G33" s="5">
        <v>7</v>
      </c>
      <c r="H33" s="5">
        <v>3</v>
      </c>
      <c r="I33" s="5">
        <v>171</v>
      </c>
      <c r="J33" s="5">
        <v>757</v>
      </c>
      <c r="K33" s="5">
        <v>12</v>
      </c>
      <c r="L33" s="5">
        <v>870</v>
      </c>
    </row>
    <row r="34" spans="1:12" ht="23.25" thickBot="1">
      <c r="A34" s="3"/>
      <c r="B34" s="3" t="s">
        <v>5938</v>
      </c>
      <c r="C34" s="4">
        <v>1299</v>
      </c>
      <c r="D34" s="5">
        <v>663</v>
      </c>
      <c r="E34" s="5">
        <v>440</v>
      </c>
      <c r="F34" s="5">
        <v>50</v>
      </c>
      <c r="G34" s="5">
        <v>21</v>
      </c>
      <c r="H34" s="5">
        <v>2</v>
      </c>
      <c r="I34" s="5">
        <v>138</v>
      </c>
      <c r="J34" s="5">
        <v>651</v>
      </c>
      <c r="K34" s="5">
        <v>12</v>
      </c>
      <c r="L34" s="5">
        <v>636</v>
      </c>
    </row>
    <row r="35" spans="1:12" ht="23.25" thickBot="1">
      <c r="A35" s="3"/>
      <c r="B35" s="3" t="s">
        <v>5937</v>
      </c>
      <c r="C35" s="4">
        <v>1673</v>
      </c>
      <c r="D35" s="5">
        <v>932</v>
      </c>
      <c r="E35" s="5">
        <v>627</v>
      </c>
      <c r="F35" s="5">
        <v>76</v>
      </c>
      <c r="G35" s="5">
        <v>26</v>
      </c>
      <c r="H35" s="5">
        <v>9</v>
      </c>
      <c r="I35" s="5">
        <v>182</v>
      </c>
      <c r="J35" s="5">
        <v>920</v>
      </c>
      <c r="K35" s="5">
        <v>12</v>
      </c>
      <c r="L35" s="5">
        <v>741</v>
      </c>
    </row>
    <row r="36" spans="1:12" ht="23.25" thickBot="1">
      <c r="A36" s="3"/>
      <c r="B36" s="3" t="s">
        <v>5936</v>
      </c>
      <c r="C36" s="4">
        <v>1481</v>
      </c>
      <c r="D36" s="5">
        <v>964</v>
      </c>
      <c r="E36" s="5">
        <v>585</v>
      </c>
      <c r="F36" s="5">
        <v>121</v>
      </c>
      <c r="G36" s="5">
        <v>13</v>
      </c>
      <c r="H36" s="5">
        <v>6</v>
      </c>
      <c r="I36" s="5">
        <v>226</v>
      </c>
      <c r="J36" s="5">
        <v>951</v>
      </c>
      <c r="K36" s="5">
        <v>13</v>
      </c>
      <c r="L36" s="5">
        <v>517</v>
      </c>
    </row>
    <row r="37" spans="1:12" ht="17.25" thickBot="1">
      <c r="A37" s="3" t="s">
        <v>4648</v>
      </c>
      <c r="B37" s="3" t="s">
        <v>36</v>
      </c>
      <c r="C37" s="4">
        <v>3416</v>
      </c>
      <c r="D37" s="4">
        <v>2139</v>
      </c>
      <c r="E37" s="4">
        <v>1405</v>
      </c>
      <c r="F37" s="5">
        <v>207</v>
      </c>
      <c r="G37" s="5">
        <v>39</v>
      </c>
      <c r="H37" s="5">
        <v>17</v>
      </c>
      <c r="I37" s="5">
        <v>438</v>
      </c>
      <c r="J37" s="4">
        <v>2106</v>
      </c>
      <c r="K37" s="5">
        <v>33</v>
      </c>
      <c r="L37" s="4">
        <v>1277</v>
      </c>
    </row>
    <row r="38" spans="1:12" ht="23.25" thickBot="1">
      <c r="A38" s="3"/>
      <c r="B38" s="3" t="s">
        <v>37</v>
      </c>
      <c r="C38" s="4">
        <v>1091</v>
      </c>
      <c r="D38" s="4">
        <v>1090</v>
      </c>
      <c r="E38" s="5">
        <v>716</v>
      </c>
      <c r="F38" s="5">
        <v>105</v>
      </c>
      <c r="G38" s="5">
        <v>19</v>
      </c>
      <c r="H38" s="5">
        <v>5</v>
      </c>
      <c r="I38" s="5">
        <v>231</v>
      </c>
      <c r="J38" s="4">
        <v>1076</v>
      </c>
      <c r="K38" s="5">
        <v>14</v>
      </c>
      <c r="L38" s="5">
        <v>1</v>
      </c>
    </row>
    <row r="39" spans="1:12" ht="23.25" thickBot="1">
      <c r="A39" s="3"/>
      <c r="B39" s="3" t="s">
        <v>4647</v>
      </c>
      <c r="C39" s="4">
        <v>1458</v>
      </c>
      <c r="D39" s="5">
        <v>718</v>
      </c>
      <c r="E39" s="5">
        <v>500</v>
      </c>
      <c r="F39" s="5">
        <v>59</v>
      </c>
      <c r="G39" s="5">
        <v>13</v>
      </c>
      <c r="H39" s="5">
        <v>7</v>
      </c>
      <c r="I39" s="5">
        <v>127</v>
      </c>
      <c r="J39" s="5">
        <v>706</v>
      </c>
      <c r="K39" s="5">
        <v>12</v>
      </c>
      <c r="L39" s="5">
        <v>740</v>
      </c>
    </row>
    <row r="40" spans="1:12" ht="23.25" thickBot="1">
      <c r="A40" s="3"/>
      <c r="B40" s="3" t="s">
        <v>4646</v>
      </c>
      <c r="C40" s="5">
        <v>867</v>
      </c>
      <c r="D40" s="5">
        <v>331</v>
      </c>
      <c r="E40" s="5">
        <v>189</v>
      </c>
      <c r="F40" s="5">
        <v>43</v>
      </c>
      <c r="G40" s="5">
        <v>7</v>
      </c>
      <c r="H40" s="5">
        <v>5</v>
      </c>
      <c r="I40" s="5">
        <v>80</v>
      </c>
      <c r="J40" s="5">
        <v>324</v>
      </c>
      <c r="K40" s="5">
        <v>7</v>
      </c>
      <c r="L40" s="5">
        <v>536</v>
      </c>
    </row>
    <row r="41" spans="1:12" ht="17.25" thickBot="1">
      <c r="A41" s="3" t="s">
        <v>4641</v>
      </c>
      <c r="B41" s="3" t="s">
        <v>36</v>
      </c>
      <c r="C41" s="4">
        <v>4024</v>
      </c>
      <c r="D41" s="4">
        <v>2521</v>
      </c>
      <c r="E41" s="4">
        <v>1620</v>
      </c>
      <c r="F41" s="5">
        <v>274</v>
      </c>
      <c r="G41" s="5">
        <v>64</v>
      </c>
      <c r="H41" s="5">
        <v>13</v>
      </c>
      <c r="I41" s="5">
        <v>498</v>
      </c>
      <c r="J41" s="4">
        <v>2469</v>
      </c>
      <c r="K41" s="5">
        <v>52</v>
      </c>
      <c r="L41" s="4">
        <v>1503</v>
      </c>
    </row>
    <row r="42" spans="1:12" ht="23.25" thickBot="1">
      <c r="A42" s="3"/>
      <c r="B42" s="3" t="s">
        <v>37</v>
      </c>
      <c r="C42" s="4">
        <v>1324</v>
      </c>
      <c r="D42" s="4">
        <v>1324</v>
      </c>
      <c r="E42" s="5">
        <v>892</v>
      </c>
      <c r="F42" s="5">
        <v>117</v>
      </c>
      <c r="G42" s="5">
        <v>20</v>
      </c>
      <c r="H42" s="5">
        <v>7</v>
      </c>
      <c r="I42" s="5">
        <v>266</v>
      </c>
      <c r="J42" s="4">
        <v>1302</v>
      </c>
      <c r="K42" s="5">
        <v>22</v>
      </c>
      <c r="L42" s="5">
        <v>0</v>
      </c>
    </row>
    <row r="43" spans="1:12" ht="23.25" thickBot="1">
      <c r="A43" s="3"/>
      <c r="B43" s="3" t="s">
        <v>4640</v>
      </c>
      <c r="C43" s="4">
        <v>1792</v>
      </c>
      <c r="D43" s="5">
        <v>764</v>
      </c>
      <c r="E43" s="5">
        <v>443</v>
      </c>
      <c r="F43" s="5">
        <v>101</v>
      </c>
      <c r="G43" s="5">
        <v>31</v>
      </c>
      <c r="H43" s="5">
        <v>6</v>
      </c>
      <c r="I43" s="5">
        <v>162</v>
      </c>
      <c r="J43" s="5">
        <v>743</v>
      </c>
      <c r="K43" s="5">
        <v>21</v>
      </c>
      <c r="L43" s="4">
        <v>1028</v>
      </c>
    </row>
    <row r="44" spans="1:12" ht="23.25" thickBot="1">
      <c r="A44" s="3"/>
      <c r="B44" s="3" t="s">
        <v>4639</v>
      </c>
      <c r="C44" s="5">
        <v>908</v>
      </c>
      <c r="D44" s="5">
        <v>433</v>
      </c>
      <c r="E44" s="5">
        <v>285</v>
      </c>
      <c r="F44" s="5">
        <v>56</v>
      </c>
      <c r="G44" s="5">
        <v>13</v>
      </c>
      <c r="H44" s="5">
        <v>0</v>
      </c>
      <c r="I44" s="5">
        <v>70</v>
      </c>
      <c r="J44" s="5">
        <v>424</v>
      </c>
      <c r="K44" s="5">
        <v>9</v>
      </c>
      <c r="L44" s="5">
        <v>475</v>
      </c>
    </row>
    <row r="45" spans="1:12" ht="17.25" thickBot="1">
      <c r="A45" s="3" t="s">
        <v>5935</v>
      </c>
      <c r="B45" s="3" t="s">
        <v>36</v>
      </c>
      <c r="C45" s="4">
        <v>2939</v>
      </c>
      <c r="D45" s="4">
        <v>1684</v>
      </c>
      <c r="E45" s="4">
        <v>1118</v>
      </c>
      <c r="F45" s="5">
        <v>153</v>
      </c>
      <c r="G45" s="5">
        <v>34</v>
      </c>
      <c r="H45" s="5">
        <v>7</v>
      </c>
      <c r="I45" s="5">
        <v>334</v>
      </c>
      <c r="J45" s="4">
        <v>1646</v>
      </c>
      <c r="K45" s="5">
        <v>38</v>
      </c>
      <c r="L45" s="4">
        <v>1255</v>
      </c>
    </row>
    <row r="46" spans="1:12" ht="23.25" thickBot="1">
      <c r="A46" s="3"/>
      <c r="B46" s="3" t="s">
        <v>37</v>
      </c>
      <c r="C46" s="4">
        <v>1066</v>
      </c>
      <c r="D46" s="4">
        <v>1066</v>
      </c>
      <c r="E46" s="5">
        <v>715</v>
      </c>
      <c r="F46" s="5">
        <v>87</v>
      </c>
      <c r="G46" s="5">
        <v>16</v>
      </c>
      <c r="H46" s="5">
        <v>6</v>
      </c>
      <c r="I46" s="5">
        <v>224</v>
      </c>
      <c r="J46" s="4">
        <v>1048</v>
      </c>
      <c r="K46" s="5">
        <v>18</v>
      </c>
      <c r="L46" s="5">
        <v>0</v>
      </c>
    </row>
    <row r="47" spans="1:12" ht="17.25" thickBot="1">
      <c r="A47" s="3"/>
      <c r="B47" s="3" t="s">
        <v>5934</v>
      </c>
      <c r="C47" s="4">
        <v>1080</v>
      </c>
      <c r="D47" s="5">
        <v>386</v>
      </c>
      <c r="E47" s="5">
        <v>235</v>
      </c>
      <c r="F47" s="5">
        <v>49</v>
      </c>
      <c r="G47" s="5">
        <v>13</v>
      </c>
      <c r="H47" s="5">
        <v>0</v>
      </c>
      <c r="I47" s="5">
        <v>78</v>
      </c>
      <c r="J47" s="5">
        <v>375</v>
      </c>
      <c r="K47" s="5">
        <v>11</v>
      </c>
      <c r="L47" s="5">
        <v>694</v>
      </c>
    </row>
    <row r="48" spans="1:12" ht="17.25" thickBot="1">
      <c r="A48" s="3"/>
      <c r="B48" s="3" t="s">
        <v>5933</v>
      </c>
      <c r="C48" s="5">
        <v>793</v>
      </c>
      <c r="D48" s="5">
        <v>232</v>
      </c>
      <c r="E48" s="5">
        <v>168</v>
      </c>
      <c r="F48" s="5">
        <v>17</v>
      </c>
      <c r="G48" s="5">
        <v>5</v>
      </c>
      <c r="H48" s="5">
        <v>1</v>
      </c>
      <c r="I48" s="5">
        <v>32</v>
      </c>
      <c r="J48" s="5">
        <v>223</v>
      </c>
      <c r="K48" s="5">
        <v>9</v>
      </c>
      <c r="L48" s="5">
        <v>561</v>
      </c>
    </row>
    <row r="49" spans="1:12" ht="17.25" thickBot="1">
      <c r="A49" s="3" t="s">
        <v>5932</v>
      </c>
      <c r="B49" s="3" t="s">
        <v>36</v>
      </c>
      <c r="C49" s="4">
        <v>6363</v>
      </c>
      <c r="D49" s="4">
        <v>4250</v>
      </c>
      <c r="E49" s="4">
        <v>2815</v>
      </c>
      <c r="F49" s="5">
        <v>540</v>
      </c>
      <c r="G49" s="5">
        <v>62</v>
      </c>
      <c r="H49" s="5">
        <v>14</v>
      </c>
      <c r="I49" s="5">
        <v>744</v>
      </c>
      <c r="J49" s="4">
        <v>4175</v>
      </c>
      <c r="K49" s="5">
        <v>75</v>
      </c>
      <c r="L49" s="4">
        <v>2113</v>
      </c>
    </row>
    <row r="50" spans="1:12" ht="23.25" thickBot="1">
      <c r="A50" s="3"/>
      <c r="B50" s="3" t="s">
        <v>37</v>
      </c>
      <c r="C50" s="4">
        <v>2001</v>
      </c>
      <c r="D50" s="4">
        <v>2001</v>
      </c>
      <c r="E50" s="4">
        <v>1362</v>
      </c>
      <c r="F50" s="5">
        <v>256</v>
      </c>
      <c r="G50" s="5">
        <v>20</v>
      </c>
      <c r="H50" s="5">
        <v>5</v>
      </c>
      <c r="I50" s="5">
        <v>324</v>
      </c>
      <c r="J50" s="4">
        <v>1967</v>
      </c>
      <c r="K50" s="5">
        <v>34</v>
      </c>
      <c r="L50" s="5">
        <v>0</v>
      </c>
    </row>
    <row r="51" spans="1:12" ht="17.25" thickBot="1">
      <c r="A51" s="3"/>
      <c r="B51" s="3" t="s">
        <v>5931</v>
      </c>
      <c r="C51" s="5">
        <v>613</v>
      </c>
      <c r="D51" s="5">
        <v>191</v>
      </c>
      <c r="E51" s="5">
        <v>127</v>
      </c>
      <c r="F51" s="5">
        <v>23</v>
      </c>
      <c r="G51" s="5">
        <v>2</v>
      </c>
      <c r="H51" s="5">
        <v>2</v>
      </c>
      <c r="I51" s="5">
        <v>34</v>
      </c>
      <c r="J51" s="5">
        <v>188</v>
      </c>
      <c r="K51" s="5">
        <v>3</v>
      </c>
      <c r="L51" s="5">
        <v>422</v>
      </c>
    </row>
    <row r="52" spans="1:12" ht="17.25" thickBot="1">
      <c r="A52" s="3"/>
      <c r="B52" s="3" t="s">
        <v>5930</v>
      </c>
      <c r="C52" s="4">
        <v>2274</v>
      </c>
      <c r="D52" s="4">
        <v>1110</v>
      </c>
      <c r="E52" s="5">
        <v>692</v>
      </c>
      <c r="F52" s="5">
        <v>167</v>
      </c>
      <c r="G52" s="5">
        <v>22</v>
      </c>
      <c r="H52" s="5">
        <v>4</v>
      </c>
      <c r="I52" s="5">
        <v>205</v>
      </c>
      <c r="J52" s="4">
        <v>1090</v>
      </c>
      <c r="K52" s="5">
        <v>20</v>
      </c>
      <c r="L52" s="4">
        <v>1164</v>
      </c>
    </row>
    <row r="53" spans="1:12" ht="17.25" thickBot="1">
      <c r="A53" s="3"/>
      <c r="B53" s="3" t="s">
        <v>5929</v>
      </c>
      <c r="C53" s="4">
        <v>1475</v>
      </c>
      <c r="D53" s="5">
        <v>948</v>
      </c>
      <c r="E53" s="5">
        <v>634</v>
      </c>
      <c r="F53" s="5">
        <v>94</v>
      </c>
      <c r="G53" s="5">
        <v>18</v>
      </c>
      <c r="H53" s="5">
        <v>3</v>
      </c>
      <c r="I53" s="5">
        <v>181</v>
      </c>
      <c r="J53" s="5">
        <v>930</v>
      </c>
      <c r="K53" s="5">
        <v>18</v>
      </c>
      <c r="L53" s="5">
        <v>527</v>
      </c>
    </row>
    <row r="54" spans="1:12" ht="17.25" thickBot="1">
      <c r="A54" s="3" t="s">
        <v>5928</v>
      </c>
      <c r="B54" s="3" t="s">
        <v>36</v>
      </c>
      <c r="C54" s="4">
        <v>10099</v>
      </c>
      <c r="D54" s="4">
        <v>6942</v>
      </c>
      <c r="E54" s="4">
        <v>4324</v>
      </c>
      <c r="F54" s="5">
        <v>823</v>
      </c>
      <c r="G54" s="5">
        <v>90</v>
      </c>
      <c r="H54" s="5">
        <v>41</v>
      </c>
      <c r="I54" s="4">
        <v>1585</v>
      </c>
      <c r="J54" s="4">
        <v>6863</v>
      </c>
      <c r="K54" s="5">
        <v>79</v>
      </c>
      <c r="L54" s="4">
        <v>3157</v>
      </c>
    </row>
    <row r="55" spans="1:12" ht="23.25" thickBot="1">
      <c r="A55" s="3"/>
      <c r="B55" s="3" t="s">
        <v>37</v>
      </c>
      <c r="C55" s="4">
        <v>3611</v>
      </c>
      <c r="D55" s="4">
        <v>3611</v>
      </c>
      <c r="E55" s="4">
        <v>2354</v>
      </c>
      <c r="F55" s="5">
        <v>385</v>
      </c>
      <c r="G55" s="5">
        <v>44</v>
      </c>
      <c r="H55" s="5">
        <v>11</v>
      </c>
      <c r="I55" s="5">
        <v>782</v>
      </c>
      <c r="J55" s="4">
        <v>3576</v>
      </c>
      <c r="K55" s="5">
        <v>35</v>
      </c>
      <c r="L55" s="5">
        <v>0</v>
      </c>
    </row>
    <row r="56" spans="1:12" ht="17.25" thickBot="1">
      <c r="A56" s="3"/>
      <c r="B56" s="3" t="s">
        <v>5927</v>
      </c>
      <c r="C56" s="4">
        <v>1517</v>
      </c>
      <c r="D56" s="5">
        <v>609</v>
      </c>
      <c r="E56" s="5">
        <v>374</v>
      </c>
      <c r="F56" s="5">
        <v>78</v>
      </c>
      <c r="G56" s="5">
        <v>11</v>
      </c>
      <c r="H56" s="5">
        <v>7</v>
      </c>
      <c r="I56" s="5">
        <v>130</v>
      </c>
      <c r="J56" s="5">
        <v>600</v>
      </c>
      <c r="K56" s="5">
        <v>9</v>
      </c>
      <c r="L56" s="5">
        <v>908</v>
      </c>
    </row>
    <row r="57" spans="1:12" ht="17.25" thickBot="1">
      <c r="A57" s="3"/>
      <c r="B57" s="3" t="s">
        <v>5926</v>
      </c>
      <c r="C57" s="4">
        <v>1935</v>
      </c>
      <c r="D57" s="4">
        <v>1027</v>
      </c>
      <c r="E57" s="5">
        <v>612</v>
      </c>
      <c r="F57" s="5">
        <v>133</v>
      </c>
      <c r="G57" s="5">
        <v>11</v>
      </c>
      <c r="H57" s="5">
        <v>10</v>
      </c>
      <c r="I57" s="5">
        <v>243</v>
      </c>
      <c r="J57" s="4">
        <v>1009</v>
      </c>
      <c r="K57" s="5">
        <v>18</v>
      </c>
      <c r="L57" s="5">
        <v>908</v>
      </c>
    </row>
    <row r="58" spans="1:12" ht="17.25" thickBot="1">
      <c r="A58" s="3"/>
      <c r="B58" s="3" t="s">
        <v>5925</v>
      </c>
      <c r="C58" s="4">
        <v>1357</v>
      </c>
      <c r="D58" s="5">
        <v>762</v>
      </c>
      <c r="E58" s="5">
        <v>457</v>
      </c>
      <c r="F58" s="5">
        <v>102</v>
      </c>
      <c r="G58" s="5">
        <v>8</v>
      </c>
      <c r="H58" s="5">
        <v>5</v>
      </c>
      <c r="I58" s="5">
        <v>180</v>
      </c>
      <c r="J58" s="5">
        <v>752</v>
      </c>
      <c r="K58" s="5">
        <v>10</v>
      </c>
      <c r="L58" s="5">
        <v>595</v>
      </c>
    </row>
    <row r="59" spans="1:12" ht="17.25" thickBot="1">
      <c r="A59" s="3"/>
      <c r="B59" s="3" t="s">
        <v>5924</v>
      </c>
      <c r="C59" s="4">
        <v>1679</v>
      </c>
      <c r="D59" s="5">
        <v>933</v>
      </c>
      <c r="E59" s="5">
        <v>527</v>
      </c>
      <c r="F59" s="5">
        <v>125</v>
      </c>
      <c r="G59" s="5">
        <v>16</v>
      </c>
      <c r="H59" s="5">
        <v>8</v>
      </c>
      <c r="I59" s="5">
        <v>250</v>
      </c>
      <c r="J59" s="5">
        <v>926</v>
      </c>
      <c r="K59" s="5">
        <v>7</v>
      </c>
      <c r="L59" s="5">
        <v>746</v>
      </c>
    </row>
    <row r="60" spans="1:12" ht="17.25" thickBot="1">
      <c r="A60" s="3" t="s">
        <v>5923</v>
      </c>
      <c r="B60" s="3" t="s">
        <v>36</v>
      </c>
      <c r="C60" s="4">
        <v>6444</v>
      </c>
      <c r="D60" s="4">
        <v>4338</v>
      </c>
      <c r="E60" s="4">
        <v>2918</v>
      </c>
      <c r="F60" s="5">
        <v>431</v>
      </c>
      <c r="G60" s="5">
        <v>81</v>
      </c>
      <c r="H60" s="5">
        <v>22</v>
      </c>
      <c r="I60" s="5">
        <v>828</v>
      </c>
      <c r="J60" s="4">
        <v>4280</v>
      </c>
      <c r="K60" s="5">
        <v>58</v>
      </c>
      <c r="L60" s="4">
        <v>2106</v>
      </c>
    </row>
    <row r="61" spans="1:12" ht="23.25" thickBot="1">
      <c r="A61" s="3"/>
      <c r="B61" s="3" t="s">
        <v>37</v>
      </c>
      <c r="C61" s="4">
        <v>2169</v>
      </c>
      <c r="D61" s="4">
        <v>2169</v>
      </c>
      <c r="E61" s="4">
        <v>1504</v>
      </c>
      <c r="F61" s="5">
        <v>178</v>
      </c>
      <c r="G61" s="5">
        <v>35</v>
      </c>
      <c r="H61" s="5">
        <v>8</v>
      </c>
      <c r="I61" s="5">
        <v>422</v>
      </c>
      <c r="J61" s="4">
        <v>2147</v>
      </c>
      <c r="K61" s="5">
        <v>22</v>
      </c>
      <c r="L61" s="5">
        <v>0</v>
      </c>
    </row>
    <row r="62" spans="1:12" ht="23.25" thickBot="1">
      <c r="A62" s="3"/>
      <c r="B62" s="3" t="s">
        <v>5922</v>
      </c>
      <c r="C62" s="4">
        <v>2084</v>
      </c>
      <c r="D62" s="4">
        <v>1044</v>
      </c>
      <c r="E62" s="5">
        <v>683</v>
      </c>
      <c r="F62" s="5">
        <v>120</v>
      </c>
      <c r="G62" s="5">
        <v>25</v>
      </c>
      <c r="H62" s="5">
        <v>9</v>
      </c>
      <c r="I62" s="5">
        <v>192</v>
      </c>
      <c r="J62" s="4">
        <v>1029</v>
      </c>
      <c r="K62" s="5">
        <v>15</v>
      </c>
      <c r="L62" s="4">
        <v>1040</v>
      </c>
    </row>
    <row r="63" spans="1:12" ht="23.25" thickBot="1">
      <c r="A63" s="3"/>
      <c r="B63" s="3" t="s">
        <v>5921</v>
      </c>
      <c r="C63" s="4">
        <v>1302</v>
      </c>
      <c r="D63" s="5">
        <v>646</v>
      </c>
      <c r="E63" s="5">
        <v>420</v>
      </c>
      <c r="F63" s="5">
        <v>71</v>
      </c>
      <c r="G63" s="5">
        <v>15</v>
      </c>
      <c r="H63" s="5">
        <v>2</v>
      </c>
      <c r="I63" s="5">
        <v>127</v>
      </c>
      <c r="J63" s="5">
        <v>635</v>
      </c>
      <c r="K63" s="5">
        <v>11</v>
      </c>
      <c r="L63" s="5">
        <v>656</v>
      </c>
    </row>
    <row r="64" spans="1:12" ht="23.25" thickBot="1">
      <c r="A64" s="3"/>
      <c r="B64" s="3" t="s">
        <v>5920</v>
      </c>
      <c r="C64" s="5">
        <v>889</v>
      </c>
      <c r="D64" s="5">
        <v>479</v>
      </c>
      <c r="E64" s="5">
        <v>311</v>
      </c>
      <c r="F64" s="5">
        <v>62</v>
      </c>
      <c r="G64" s="5">
        <v>6</v>
      </c>
      <c r="H64" s="5">
        <v>3</v>
      </c>
      <c r="I64" s="5">
        <v>87</v>
      </c>
      <c r="J64" s="5">
        <v>469</v>
      </c>
      <c r="K64" s="5">
        <v>10</v>
      </c>
      <c r="L64" s="5">
        <v>410</v>
      </c>
    </row>
    <row r="65" spans="1:12" ht="17.25" thickBot="1">
      <c r="A65" s="3" t="s">
        <v>5919</v>
      </c>
      <c r="B65" s="3" t="s">
        <v>36</v>
      </c>
      <c r="C65" s="4">
        <v>11003</v>
      </c>
      <c r="D65" s="4">
        <v>7006</v>
      </c>
      <c r="E65" s="4">
        <v>4882</v>
      </c>
      <c r="F65" s="5">
        <v>692</v>
      </c>
      <c r="G65" s="5">
        <v>99</v>
      </c>
      <c r="H65" s="5">
        <v>32</v>
      </c>
      <c r="I65" s="4">
        <v>1185</v>
      </c>
      <c r="J65" s="4">
        <v>6890</v>
      </c>
      <c r="K65" s="5">
        <v>116</v>
      </c>
      <c r="L65" s="4">
        <v>3997</v>
      </c>
    </row>
    <row r="66" spans="1:12" ht="23.25" thickBot="1">
      <c r="A66" s="3"/>
      <c r="B66" s="3" t="s">
        <v>37</v>
      </c>
      <c r="C66" s="4">
        <v>2734</v>
      </c>
      <c r="D66" s="4">
        <v>2734</v>
      </c>
      <c r="E66" s="4">
        <v>1960</v>
      </c>
      <c r="F66" s="5">
        <v>218</v>
      </c>
      <c r="G66" s="5">
        <v>30</v>
      </c>
      <c r="H66" s="5">
        <v>9</v>
      </c>
      <c r="I66" s="5">
        <v>473</v>
      </c>
      <c r="J66" s="4">
        <v>2690</v>
      </c>
      <c r="K66" s="5">
        <v>44</v>
      </c>
      <c r="L66" s="5">
        <v>0</v>
      </c>
    </row>
    <row r="67" spans="1:12" ht="23.25" thickBot="1">
      <c r="A67" s="3"/>
      <c r="B67" s="3" t="s">
        <v>5918</v>
      </c>
      <c r="C67" s="4">
        <v>2911</v>
      </c>
      <c r="D67" s="4">
        <v>1613</v>
      </c>
      <c r="E67" s="4">
        <v>1119</v>
      </c>
      <c r="F67" s="5">
        <v>121</v>
      </c>
      <c r="G67" s="5">
        <v>30</v>
      </c>
      <c r="H67" s="5">
        <v>5</v>
      </c>
      <c r="I67" s="5">
        <v>312</v>
      </c>
      <c r="J67" s="4">
        <v>1587</v>
      </c>
      <c r="K67" s="5">
        <v>26</v>
      </c>
      <c r="L67" s="4">
        <v>1298</v>
      </c>
    </row>
    <row r="68" spans="1:12" ht="23.25" thickBot="1">
      <c r="A68" s="3"/>
      <c r="B68" s="3" t="s">
        <v>5917</v>
      </c>
      <c r="C68" s="4">
        <v>1333</v>
      </c>
      <c r="D68" s="5">
        <v>496</v>
      </c>
      <c r="E68" s="5">
        <v>315</v>
      </c>
      <c r="F68" s="5">
        <v>62</v>
      </c>
      <c r="G68" s="5">
        <v>2</v>
      </c>
      <c r="H68" s="5">
        <v>4</v>
      </c>
      <c r="I68" s="5">
        <v>103</v>
      </c>
      <c r="J68" s="5">
        <v>486</v>
      </c>
      <c r="K68" s="5">
        <v>10</v>
      </c>
      <c r="L68" s="5">
        <v>837</v>
      </c>
    </row>
    <row r="69" spans="1:12" ht="23.25" thickBot="1">
      <c r="A69" s="3"/>
      <c r="B69" s="3" t="s">
        <v>5916</v>
      </c>
      <c r="C69" s="4">
        <v>1264</v>
      </c>
      <c r="D69" s="5">
        <v>633</v>
      </c>
      <c r="E69" s="5">
        <v>426</v>
      </c>
      <c r="F69" s="5">
        <v>58</v>
      </c>
      <c r="G69" s="5">
        <v>10</v>
      </c>
      <c r="H69" s="5">
        <v>4</v>
      </c>
      <c r="I69" s="5">
        <v>124</v>
      </c>
      <c r="J69" s="5">
        <v>622</v>
      </c>
      <c r="K69" s="5">
        <v>11</v>
      </c>
      <c r="L69" s="5">
        <v>631</v>
      </c>
    </row>
    <row r="70" spans="1:12" ht="23.25" thickBot="1">
      <c r="A70" s="3"/>
      <c r="B70" s="3" t="s">
        <v>5915</v>
      </c>
      <c r="C70" s="4">
        <v>2761</v>
      </c>
      <c r="D70" s="4">
        <v>1530</v>
      </c>
      <c r="E70" s="4">
        <v>1062</v>
      </c>
      <c r="F70" s="5">
        <v>233</v>
      </c>
      <c r="G70" s="5">
        <v>27</v>
      </c>
      <c r="H70" s="5">
        <v>10</v>
      </c>
      <c r="I70" s="5">
        <v>173</v>
      </c>
      <c r="J70" s="4">
        <v>1505</v>
      </c>
      <c r="K70" s="5">
        <v>25</v>
      </c>
      <c r="L70" s="4">
        <v>1231</v>
      </c>
    </row>
    <row r="71" spans="1:12" ht="17.25" thickBot="1">
      <c r="A71" s="3" t="s">
        <v>5914</v>
      </c>
      <c r="B71" s="3" t="s">
        <v>36</v>
      </c>
      <c r="C71" s="4">
        <v>6127</v>
      </c>
      <c r="D71" s="4">
        <v>4159</v>
      </c>
      <c r="E71" s="4">
        <v>3198</v>
      </c>
      <c r="F71" s="5">
        <v>420</v>
      </c>
      <c r="G71" s="5">
        <v>71</v>
      </c>
      <c r="H71" s="5">
        <v>10</v>
      </c>
      <c r="I71" s="5">
        <v>394</v>
      </c>
      <c r="J71" s="4">
        <v>4093</v>
      </c>
      <c r="K71" s="5">
        <v>66</v>
      </c>
      <c r="L71" s="4">
        <v>1968</v>
      </c>
    </row>
    <row r="72" spans="1:12" ht="23.25" thickBot="1">
      <c r="A72" s="3"/>
      <c r="B72" s="3" t="s">
        <v>37</v>
      </c>
      <c r="C72" s="4">
        <v>2365</v>
      </c>
      <c r="D72" s="4">
        <v>2365</v>
      </c>
      <c r="E72" s="4">
        <v>1902</v>
      </c>
      <c r="F72" s="5">
        <v>194</v>
      </c>
      <c r="G72" s="5">
        <v>35</v>
      </c>
      <c r="H72" s="5">
        <v>3</v>
      </c>
      <c r="I72" s="5">
        <v>201</v>
      </c>
      <c r="J72" s="4">
        <v>2335</v>
      </c>
      <c r="K72" s="5">
        <v>30</v>
      </c>
      <c r="L72" s="5">
        <v>0</v>
      </c>
    </row>
    <row r="73" spans="1:12" ht="17.25" thickBot="1">
      <c r="A73" s="3"/>
      <c r="B73" s="3" t="s">
        <v>5913</v>
      </c>
      <c r="C73" s="4">
        <v>1219</v>
      </c>
      <c r="D73" s="5">
        <v>466</v>
      </c>
      <c r="E73" s="5">
        <v>333</v>
      </c>
      <c r="F73" s="5">
        <v>63</v>
      </c>
      <c r="G73" s="5">
        <v>5</v>
      </c>
      <c r="H73" s="5">
        <v>3</v>
      </c>
      <c r="I73" s="5">
        <v>55</v>
      </c>
      <c r="J73" s="5">
        <v>459</v>
      </c>
      <c r="K73" s="5">
        <v>7</v>
      </c>
      <c r="L73" s="5">
        <v>753</v>
      </c>
    </row>
    <row r="74" spans="1:12" ht="17.25" thickBot="1">
      <c r="A74" s="3"/>
      <c r="B74" s="3" t="s">
        <v>5912</v>
      </c>
      <c r="C74" s="4">
        <v>2543</v>
      </c>
      <c r="D74" s="4">
        <v>1328</v>
      </c>
      <c r="E74" s="5">
        <v>963</v>
      </c>
      <c r="F74" s="5">
        <v>163</v>
      </c>
      <c r="G74" s="5">
        <v>31</v>
      </c>
      <c r="H74" s="5">
        <v>4</v>
      </c>
      <c r="I74" s="5">
        <v>138</v>
      </c>
      <c r="J74" s="4">
        <v>1299</v>
      </c>
      <c r="K74" s="5">
        <v>29</v>
      </c>
      <c r="L74" s="4">
        <v>1215</v>
      </c>
    </row>
    <row r="75" spans="1:12" ht="17.25" thickBot="1">
      <c r="A75" s="3" t="s">
        <v>5911</v>
      </c>
      <c r="B75" s="3" t="s">
        <v>36</v>
      </c>
      <c r="C75" s="4">
        <v>5878</v>
      </c>
      <c r="D75" s="4">
        <v>3906</v>
      </c>
      <c r="E75" s="4">
        <v>2978</v>
      </c>
      <c r="F75" s="5">
        <v>382</v>
      </c>
      <c r="G75" s="5">
        <v>84</v>
      </c>
      <c r="H75" s="5">
        <v>20</v>
      </c>
      <c r="I75" s="5">
        <v>396</v>
      </c>
      <c r="J75" s="4">
        <v>3860</v>
      </c>
      <c r="K75" s="5">
        <v>46</v>
      </c>
      <c r="L75" s="4">
        <v>1972</v>
      </c>
    </row>
    <row r="76" spans="1:12" ht="23.25" thickBot="1">
      <c r="A76" s="3"/>
      <c r="B76" s="3" t="s">
        <v>37</v>
      </c>
      <c r="C76" s="4">
        <v>2062</v>
      </c>
      <c r="D76" s="4">
        <v>2062</v>
      </c>
      <c r="E76" s="4">
        <v>1641</v>
      </c>
      <c r="F76" s="5">
        <v>180</v>
      </c>
      <c r="G76" s="5">
        <v>32</v>
      </c>
      <c r="H76" s="5">
        <v>6</v>
      </c>
      <c r="I76" s="5">
        <v>193</v>
      </c>
      <c r="J76" s="4">
        <v>2052</v>
      </c>
      <c r="K76" s="5">
        <v>10</v>
      </c>
      <c r="L76" s="5">
        <v>0</v>
      </c>
    </row>
    <row r="77" spans="1:12" ht="23.25" thickBot="1">
      <c r="A77" s="3"/>
      <c r="B77" s="3" t="s">
        <v>5910</v>
      </c>
      <c r="C77" s="4">
        <v>2256</v>
      </c>
      <c r="D77" s="4">
        <v>1073</v>
      </c>
      <c r="E77" s="5">
        <v>766</v>
      </c>
      <c r="F77" s="5">
        <v>117</v>
      </c>
      <c r="G77" s="5">
        <v>38</v>
      </c>
      <c r="H77" s="5">
        <v>6</v>
      </c>
      <c r="I77" s="5">
        <v>125</v>
      </c>
      <c r="J77" s="4">
        <v>1052</v>
      </c>
      <c r="K77" s="5">
        <v>21</v>
      </c>
      <c r="L77" s="4">
        <v>1183</v>
      </c>
    </row>
    <row r="78" spans="1:12" ht="23.25" thickBot="1">
      <c r="A78" s="3"/>
      <c r="B78" s="3" t="s">
        <v>5909</v>
      </c>
      <c r="C78" s="4">
        <v>1560</v>
      </c>
      <c r="D78" s="5">
        <v>771</v>
      </c>
      <c r="E78" s="5">
        <v>571</v>
      </c>
      <c r="F78" s="5">
        <v>85</v>
      </c>
      <c r="G78" s="5">
        <v>14</v>
      </c>
      <c r="H78" s="5">
        <v>8</v>
      </c>
      <c r="I78" s="5">
        <v>78</v>
      </c>
      <c r="J78" s="5">
        <v>756</v>
      </c>
      <c r="K78" s="5">
        <v>15</v>
      </c>
      <c r="L78" s="5">
        <v>789</v>
      </c>
    </row>
    <row r="79" spans="1:12" ht="17.25" thickBot="1">
      <c r="A79" s="3" t="s">
        <v>5908</v>
      </c>
      <c r="B79" s="3" t="s">
        <v>36</v>
      </c>
      <c r="C79" s="4">
        <v>7154</v>
      </c>
      <c r="D79" s="4">
        <v>4583</v>
      </c>
      <c r="E79" s="4">
        <v>3547</v>
      </c>
      <c r="F79" s="5">
        <v>408</v>
      </c>
      <c r="G79" s="5">
        <v>92</v>
      </c>
      <c r="H79" s="5">
        <v>35</v>
      </c>
      <c r="I79" s="5">
        <v>397</v>
      </c>
      <c r="J79" s="4">
        <v>4479</v>
      </c>
      <c r="K79" s="5">
        <v>104</v>
      </c>
      <c r="L79" s="4">
        <v>2571</v>
      </c>
    </row>
    <row r="80" spans="1:12" ht="23.25" thickBot="1">
      <c r="A80" s="3"/>
      <c r="B80" s="3" t="s">
        <v>37</v>
      </c>
      <c r="C80" s="4">
        <v>1553</v>
      </c>
      <c r="D80" s="4">
        <v>1553</v>
      </c>
      <c r="E80" s="4">
        <v>1235</v>
      </c>
      <c r="F80" s="5">
        <v>117</v>
      </c>
      <c r="G80" s="5">
        <v>26</v>
      </c>
      <c r="H80" s="5">
        <v>7</v>
      </c>
      <c r="I80" s="5">
        <v>131</v>
      </c>
      <c r="J80" s="4">
        <v>1516</v>
      </c>
      <c r="K80" s="5">
        <v>37</v>
      </c>
      <c r="L80" s="5">
        <v>0</v>
      </c>
    </row>
    <row r="81" spans="1:12" ht="23.25" thickBot="1">
      <c r="A81" s="3"/>
      <c r="B81" s="3" t="s">
        <v>5907</v>
      </c>
      <c r="C81" s="4">
        <v>1477</v>
      </c>
      <c r="D81" s="5">
        <v>622</v>
      </c>
      <c r="E81" s="5">
        <v>473</v>
      </c>
      <c r="F81" s="5">
        <v>54</v>
      </c>
      <c r="G81" s="5">
        <v>14</v>
      </c>
      <c r="H81" s="5">
        <v>4</v>
      </c>
      <c r="I81" s="5">
        <v>57</v>
      </c>
      <c r="J81" s="5">
        <v>602</v>
      </c>
      <c r="K81" s="5">
        <v>20</v>
      </c>
      <c r="L81" s="5">
        <v>855</v>
      </c>
    </row>
    <row r="82" spans="1:12" ht="23.25" thickBot="1">
      <c r="A82" s="3"/>
      <c r="B82" s="3" t="s">
        <v>5906</v>
      </c>
      <c r="C82" s="4">
        <v>2510</v>
      </c>
      <c r="D82" s="4">
        <v>1394</v>
      </c>
      <c r="E82" s="4">
        <v>1067</v>
      </c>
      <c r="F82" s="5">
        <v>133</v>
      </c>
      <c r="G82" s="5">
        <v>19</v>
      </c>
      <c r="H82" s="5">
        <v>14</v>
      </c>
      <c r="I82" s="5">
        <v>133</v>
      </c>
      <c r="J82" s="4">
        <v>1366</v>
      </c>
      <c r="K82" s="5">
        <v>28</v>
      </c>
      <c r="L82" s="4">
        <v>1116</v>
      </c>
    </row>
    <row r="83" spans="1:12" ht="23.25" thickBot="1">
      <c r="A83" s="3"/>
      <c r="B83" s="3" t="s">
        <v>5905</v>
      </c>
      <c r="C83" s="4">
        <v>1614</v>
      </c>
      <c r="D83" s="4">
        <v>1014</v>
      </c>
      <c r="E83" s="5">
        <v>772</v>
      </c>
      <c r="F83" s="5">
        <v>104</v>
      </c>
      <c r="G83" s="5">
        <v>33</v>
      </c>
      <c r="H83" s="5">
        <v>10</v>
      </c>
      <c r="I83" s="5">
        <v>76</v>
      </c>
      <c r="J83" s="5">
        <v>995</v>
      </c>
      <c r="K83" s="5">
        <v>19</v>
      </c>
      <c r="L83" s="5">
        <v>600</v>
      </c>
    </row>
    <row r="84" spans="1:12" ht="17.25" thickBot="1">
      <c r="A84" s="3" t="s">
        <v>41</v>
      </c>
      <c r="B84" s="3" t="s">
        <v>36</v>
      </c>
      <c r="C84" s="4">
        <v>4542</v>
      </c>
      <c r="D84" s="4">
        <v>2535</v>
      </c>
      <c r="E84" s="4">
        <v>1993</v>
      </c>
      <c r="F84" s="5">
        <v>272</v>
      </c>
      <c r="G84" s="5">
        <v>60</v>
      </c>
      <c r="H84" s="5">
        <v>19</v>
      </c>
      <c r="I84" s="5">
        <v>154</v>
      </c>
      <c r="J84" s="4">
        <v>2498</v>
      </c>
      <c r="K84" s="5">
        <v>37</v>
      </c>
      <c r="L84" s="4">
        <v>2007</v>
      </c>
    </row>
    <row r="85" spans="1:12" ht="23.25" thickBot="1">
      <c r="A85" s="3"/>
      <c r="B85" s="3" t="s">
        <v>37</v>
      </c>
      <c r="C85" s="4">
        <v>1071</v>
      </c>
      <c r="D85" s="4">
        <v>1071</v>
      </c>
      <c r="E85" s="5">
        <v>866</v>
      </c>
      <c r="F85" s="5">
        <v>106</v>
      </c>
      <c r="G85" s="5">
        <v>25</v>
      </c>
      <c r="H85" s="5">
        <v>6</v>
      </c>
      <c r="I85" s="5">
        <v>56</v>
      </c>
      <c r="J85" s="4">
        <v>1059</v>
      </c>
      <c r="K85" s="5">
        <v>12</v>
      </c>
      <c r="L85" s="5">
        <v>0</v>
      </c>
    </row>
    <row r="86" spans="1:12" ht="17.25" thickBot="1">
      <c r="A86" s="3"/>
      <c r="B86" s="3" t="s">
        <v>42</v>
      </c>
      <c r="C86" s="4">
        <v>1406</v>
      </c>
      <c r="D86" s="5">
        <v>517</v>
      </c>
      <c r="E86" s="5">
        <v>414</v>
      </c>
      <c r="F86" s="5">
        <v>51</v>
      </c>
      <c r="G86" s="5">
        <v>13</v>
      </c>
      <c r="H86" s="5">
        <v>2</v>
      </c>
      <c r="I86" s="5">
        <v>22</v>
      </c>
      <c r="J86" s="5">
        <v>502</v>
      </c>
      <c r="K86" s="5">
        <v>15</v>
      </c>
      <c r="L86" s="5">
        <v>889</v>
      </c>
    </row>
    <row r="87" spans="1:12" ht="17.25" thickBot="1">
      <c r="A87" s="3"/>
      <c r="B87" s="3" t="s">
        <v>43</v>
      </c>
      <c r="C87" s="4">
        <v>2065</v>
      </c>
      <c r="D87" s="5">
        <v>947</v>
      </c>
      <c r="E87" s="5">
        <v>713</v>
      </c>
      <c r="F87" s="5">
        <v>115</v>
      </c>
      <c r="G87" s="5">
        <v>22</v>
      </c>
      <c r="H87" s="5">
        <v>11</v>
      </c>
      <c r="I87" s="5">
        <v>76</v>
      </c>
      <c r="J87" s="5">
        <v>937</v>
      </c>
      <c r="K87" s="5">
        <v>10</v>
      </c>
      <c r="L87" s="4">
        <v>1118</v>
      </c>
    </row>
    <row r="88" spans="1:12" ht="17.25" thickBot="1">
      <c r="A88" s="3" t="s">
        <v>5904</v>
      </c>
      <c r="B88" s="3" t="s">
        <v>36</v>
      </c>
      <c r="C88" s="4">
        <v>9854</v>
      </c>
      <c r="D88" s="4">
        <v>6473</v>
      </c>
      <c r="E88" s="4">
        <v>5127</v>
      </c>
      <c r="F88" s="5">
        <v>590</v>
      </c>
      <c r="G88" s="5">
        <v>119</v>
      </c>
      <c r="H88" s="5">
        <v>52</v>
      </c>
      <c r="I88" s="5">
        <v>520</v>
      </c>
      <c r="J88" s="4">
        <v>6408</v>
      </c>
      <c r="K88" s="5">
        <v>65</v>
      </c>
      <c r="L88" s="4">
        <v>3381</v>
      </c>
    </row>
    <row r="89" spans="1:12" ht="23.25" thickBot="1">
      <c r="A89" s="3"/>
      <c r="B89" s="3" t="s">
        <v>37</v>
      </c>
      <c r="C89" s="4">
        <v>2839</v>
      </c>
      <c r="D89" s="4">
        <v>2838</v>
      </c>
      <c r="E89" s="4">
        <v>2288</v>
      </c>
      <c r="F89" s="5">
        <v>248</v>
      </c>
      <c r="G89" s="5">
        <v>54</v>
      </c>
      <c r="H89" s="5">
        <v>11</v>
      </c>
      <c r="I89" s="5">
        <v>218</v>
      </c>
      <c r="J89" s="4">
        <v>2819</v>
      </c>
      <c r="K89" s="5">
        <v>19</v>
      </c>
      <c r="L89" s="5">
        <v>1</v>
      </c>
    </row>
    <row r="90" spans="1:12" ht="23.25" thickBot="1">
      <c r="A90" s="3"/>
      <c r="B90" s="3" t="s">
        <v>5903</v>
      </c>
      <c r="C90" s="4">
        <v>2358</v>
      </c>
      <c r="D90" s="4">
        <v>1069</v>
      </c>
      <c r="E90" s="5">
        <v>804</v>
      </c>
      <c r="F90" s="5">
        <v>119</v>
      </c>
      <c r="G90" s="5">
        <v>24</v>
      </c>
      <c r="H90" s="5">
        <v>16</v>
      </c>
      <c r="I90" s="5">
        <v>89</v>
      </c>
      <c r="J90" s="4">
        <v>1052</v>
      </c>
      <c r="K90" s="5">
        <v>17</v>
      </c>
      <c r="L90" s="4">
        <v>1289</v>
      </c>
    </row>
    <row r="91" spans="1:12" ht="23.25" thickBot="1">
      <c r="A91" s="3"/>
      <c r="B91" s="3" t="s">
        <v>5902</v>
      </c>
      <c r="C91" s="4">
        <v>2209</v>
      </c>
      <c r="D91" s="4">
        <v>1178</v>
      </c>
      <c r="E91" s="5">
        <v>948</v>
      </c>
      <c r="F91" s="5">
        <v>94</v>
      </c>
      <c r="G91" s="5">
        <v>18</v>
      </c>
      <c r="H91" s="5">
        <v>10</v>
      </c>
      <c r="I91" s="5">
        <v>99</v>
      </c>
      <c r="J91" s="4">
        <v>1169</v>
      </c>
      <c r="K91" s="5">
        <v>9</v>
      </c>
      <c r="L91" s="4">
        <v>1031</v>
      </c>
    </row>
    <row r="92" spans="1:12" ht="23.25" thickBot="1">
      <c r="A92" s="3"/>
      <c r="B92" s="3" t="s">
        <v>5901</v>
      </c>
      <c r="C92" s="4">
        <v>2448</v>
      </c>
      <c r="D92" s="4">
        <v>1388</v>
      </c>
      <c r="E92" s="4">
        <v>1087</v>
      </c>
      <c r="F92" s="5">
        <v>129</v>
      </c>
      <c r="G92" s="5">
        <v>23</v>
      </c>
      <c r="H92" s="5">
        <v>15</v>
      </c>
      <c r="I92" s="5">
        <v>114</v>
      </c>
      <c r="J92" s="4">
        <v>1368</v>
      </c>
      <c r="K92" s="5">
        <v>20</v>
      </c>
      <c r="L92" s="4">
        <v>1060</v>
      </c>
    </row>
    <row r="93" spans="1:12" ht="17.25" thickBot="1">
      <c r="A93" s="3" t="s">
        <v>5900</v>
      </c>
      <c r="B93" s="3" t="s">
        <v>36</v>
      </c>
      <c r="C93" s="4">
        <v>4931</v>
      </c>
      <c r="D93" s="4">
        <v>2929</v>
      </c>
      <c r="E93" s="4">
        <v>2279</v>
      </c>
      <c r="F93" s="5">
        <v>344</v>
      </c>
      <c r="G93" s="5">
        <v>56</v>
      </c>
      <c r="H93" s="5">
        <v>18</v>
      </c>
      <c r="I93" s="5">
        <v>191</v>
      </c>
      <c r="J93" s="4">
        <v>2888</v>
      </c>
      <c r="K93" s="5">
        <v>41</v>
      </c>
      <c r="L93" s="4">
        <v>2002</v>
      </c>
    </row>
    <row r="94" spans="1:12" ht="23.25" thickBot="1">
      <c r="A94" s="3"/>
      <c r="B94" s="3" t="s">
        <v>37</v>
      </c>
      <c r="C94" s="4">
        <v>1119</v>
      </c>
      <c r="D94" s="4">
        <v>1119</v>
      </c>
      <c r="E94" s="5">
        <v>879</v>
      </c>
      <c r="F94" s="5">
        <v>130</v>
      </c>
      <c r="G94" s="5">
        <v>14</v>
      </c>
      <c r="H94" s="5">
        <v>4</v>
      </c>
      <c r="I94" s="5">
        <v>74</v>
      </c>
      <c r="J94" s="4">
        <v>1101</v>
      </c>
      <c r="K94" s="5">
        <v>18</v>
      </c>
      <c r="L94" s="5">
        <v>0</v>
      </c>
    </row>
    <row r="95" spans="1:12" ht="23.25" thickBot="1">
      <c r="A95" s="3"/>
      <c r="B95" s="3" t="s">
        <v>5899</v>
      </c>
      <c r="C95" s="4">
        <v>2550</v>
      </c>
      <c r="D95" s="4">
        <v>1131</v>
      </c>
      <c r="E95" s="5">
        <v>863</v>
      </c>
      <c r="F95" s="5">
        <v>136</v>
      </c>
      <c r="G95" s="5">
        <v>32</v>
      </c>
      <c r="H95" s="5">
        <v>11</v>
      </c>
      <c r="I95" s="5">
        <v>77</v>
      </c>
      <c r="J95" s="4">
        <v>1119</v>
      </c>
      <c r="K95" s="5">
        <v>12</v>
      </c>
      <c r="L95" s="4">
        <v>1419</v>
      </c>
    </row>
    <row r="96" spans="1:12" ht="23.25" thickBot="1">
      <c r="A96" s="3"/>
      <c r="B96" s="3" t="s">
        <v>5898</v>
      </c>
      <c r="C96" s="4">
        <v>1262</v>
      </c>
      <c r="D96" s="5">
        <v>679</v>
      </c>
      <c r="E96" s="5">
        <v>537</v>
      </c>
      <c r="F96" s="5">
        <v>78</v>
      </c>
      <c r="G96" s="5">
        <v>10</v>
      </c>
      <c r="H96" s="5">
        <v>3</v>
      </c>
      <c r="I96" s="5">
        <v>40</v>
      </c>
      <c r="J96" s="5">
        <v>668</v>
      </c>
      <c r="K96" s="5">
        <v>11</v>
      </c>
      <c r="L96" s="5">
        <v>583</v>
      </c>
    </row>
    <row r="97" spans="1:12" ht="23.25" thickBot="1">
      <c r="A97" s="3" t="s">
        <v>97</v>
      </c>
      <c r="B97" s="3"/>
      <c r="C97" s="5">
        <v>0</v>
      </c>
      <c r="D97" s="5">
        <v>2</v>
      </c>
      <c r="E97" s="5">
        <v>2</v>
      </c>
      <c r="F97" s="5">
        <v>0</v>
      </c>
      <c r="G97" s="5">
        <v>0</v>
      </c>
      <c r="H97" s="5">
        <v>0</v>
      </c>
      <c r="I97" s="5">
        <v>0</v>
      </c>
      <c r="J97" s="5">
        <v>2</v>
      </c>
      <c r="K97" s="5">
        <v>0</v>
      </c>
      <c r="L97" s="5">
        <v>-2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71829-734E-48BA-98FB-7492F659863C}">
  <sheetPr>
    <tabColor theme="8" tint="0.59999389629810485"/>
  </sheetPr>
  <dimension ref="A1:X68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9</v>
      </c>
      <c r="G2" s="16" t="s">
        <v>255</v>
      </c>
      <c r="H2" s="16" t="s">
        <v>13</v>
      </c>
      <c r="I2" s="16" t="s">
        <v>19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미래통합당</v>
      </c>
      <c r="X2" t="str">
        <f t="shared" si="0"/>
        <v>민생당</v>
      </c>
    </row>
    <row r="3" spans="1:24" ht="17.25" thickBot="1">
      <c r="A3" s="44"/>
      <c r="B3" s="44"/>
      <c r="C3" s="44"/>
      <c r="D3" s="44"/>
      <c r="E3" s="17" t="s">
        <v>6009</v>
      </c>
      <c r="F3" s="17" t="s">
        <v>6008</v>
      </c>
      <c r="G3" s="17" t="s">
        <v>6007</v>
      </c>
      <c r="H3" s="17" t="s">
        <v>6006</v>
      </c>
      <c r="I3" s="17" t="s">
        <v>6005</v>
      </c>
      <c r="J3" s="44"/>
      <c r="K3" s="17"/>
      <c r="L3" s="44"/>
      <c r="U3" t="s">
        <v>3</v>
      </c>
      <c r="V3" t="str">
        <f t="shared" si="0"/>
        <v>송갑석</v>
      </c>
      <c r="W3" t="str">
        <f t="shared" si="0"/>
        <v>주동식</v>
      </c>
      <c r="X3" t="str">
        <f t="shared" si="0"/>
        <v>김명진</v>
      </c>
    </row>
    <row r="4" spans="1:24" ht="17.25" thickBot="1">
      <c r="A4" s="3" t="s">
        <v>30</v>
      </c>
      <c r="B4" s="3"/>
      <c r="C4" s="4">
        <v>131513</v>
      </c>
      <c r="D4" s="4">
        <v>85304</v>
      </c>
      <c r="E4" s="4">
        <v>69285</v>
      </c>
      <c r="F4" s="4">
        <v>3543</v>
      </c>
      <c r="G4" s="4">
        <v>8474</v>
      </c>
      <c r="H4" s="4">
        <v>2508</v>
      </c>
      <c r="I4" s="5">
        <v>498</v>
      </c>
      <c r="J4" s="4">
        <v>84308</v>
      </c>
      <c r="K4" s="5">
        <v>996</v>
      </c>
      <c r="L4" s="4">
        <v>46209</v>
      </c>
      <c r="V4" s="8"/>
      <c r="W4" s="8"/>
      <c r="X4" s="8"/>
    </row>
    <row r="5" spans="1:24" ht="23.25" thickBot="1">
      <c r="A5" s="3" t="s">
        <v>31</v>
      </c>
      <c r="B5" s="3"/>
      <c r="C5" s="5">
        <v>241</v>
      </c>
      <c r="D5" s="5">
        <v>228</v>
      </c>
      <c r="E5" s="5">
        <v>153</v>
      </c>
      <c r="F5" s="5">
        <v>13</v>
      </c>
      <c r="G5" s="5">
        <v>38</v>
      </c>
      <c r="H5" s="5">
        <v>9</v>
      </c>
      <c r="I5" s="5">
        <v>4</v>
      </c>
      <c r="J5" s="5">
        <v>217</v>
      </c>
      <c r="K5" s="5">
        <v>11</v>
      </c>
      <c r="L5" s="5">
        <v>13</v>
      </c>
      <c r="T5" t="s">
        <v>2929</v>
      </c>
      <c r="U5">
        <f>SUMIF($A:$A,"합계",D:D)</f>
        <v>85304</v>
      </c>
      <c r="V5">
        <f>SUMIF($A:$A,"합계",E:E)</f>
        <v>69285</v>
      </c>
      <c r="W5">
        <f>SUMIF($A:$A,"합계",F:F)</f>
        <v>3543</v>
      </c>
      <c r="X5">
        <f>SUMIF($A:$A,"합계",G:G)</f>
        <v>8474</v>
      </c>
    </row>
    <row r="6" spans="1:24" ht="23.25" thickBot="1">
      <c r="A6" s="3" t="s">
        <v>32</v>
      </c>
      <c r="B6" s="3"/>
      <c r="C6" s="4">
        <v>10899</v>
      </c>
      <c r="D6" s="4">
        <v>10891</v>
      </c>
      <c r="E6" s="4">
        <v>8766</v>
      </c>
      <c r="F6" s="5">
        <v>504</v>
      </c>
      <c r="G6" s="5">
        <v>954</v>
      </c>
      <c r="H6" s="5">
        <v>391</v>
      </c>
      <c r="I6" s="5">
        <v>93</v>
      </c>
      <c r="J6" s="4">
        <v>10708</v>
      </c>
      <c r="K6" s="5">
        <v>183</v>
      </c>
      <c r="L6" s="5">
        <v>8</v>
      </c>
      <c r="T6" t="s">
        <v>2930</v>
      </c>
      <c r="U6">
        <f>U5-U7</f>
        <v>41937</v>
      </c>
      <c r="V6">
        <f>V5-V7</f>
        <v>33476</v>
      </c>
      <c r="W6">
        <f>W5-W7</f>
        <v>2050</v>
      </c>
      <c r="X6">
        <f>X5-X7</f>
        <v>4406</v>
      </c>
    </row>
    <row r="7" spans="1:24" ht="23.25" thickBot="1">
      <c r="A7" s="3" t="s">
        <v>33</v>
      </c>
      <c r="B7" s="3"/>
      <c r="C7" s="5">
        <v>239</v>
      </c>
      <c r="D7" s="5">
        <v>54</v>
      </c>
      <c r="E7" s="5">
        <v>46</v>
      </c>
      <c r="F7" s="5">
        <v>5</v>
      </c>
      <c r="G7" s="5">
        <v>3</v>
      </c>
      <c r="H7" s="5">
        <v>0</v>
      </c>
      <c r="I7" s="5">
        <v>0</v>
      </c>
      <c r="J7" s="5">
        <v>54</v>
      </c>
      <c r="K7" s="5">
        <v>0</v>
      </c>
      <c r="L7" s="5">
        <v>185</v>
      </c>
      <c r="T7" t="s">
        <v>2931</v>
      </c>
      <c r="U7">
        <f>U11+U10+U9</f>
        <v>43367</v>
      </c>
      <c r="V7">
        <f>V11+V10+V9</f>
        <v>35809</v>
      </c>
      <c r="W7">
        <f>W11+W10+W9</f>
        <v>1493</v>
      </c>
      <c r="X7">
        <f>X11+X10+X9</f>
        <v>4068</v>
      </c>
    </row>
    <row r="8" spans="1:24" ht="23.25" thickBot="1">
      <c r="A8" s="3" t="s">
        <v>34</v>
      </c>
      <c r="B8" s="3"/>
      <c r="C8" s="5">
        <v>0</v>
      </c>
      <c r="D8" s="5">
        <v>3</v>
      </c>
      <c r="E8" s="5">
        <v>3</v>
      </c>
      <c r="F8" s="5">
        <v>0</v>
      </c>
      <c r="G8" s="5">
        <v>0</v>
      </c>
      <c r="H8" s="5">
        <v>0</v>
      </c>
      <c r="I8" s="5">
        <v>0</v>
      </c>
      <c r="J8" s="5">
        <v>3</v>
      </c>
      <c r="K8" s="5">
        <v>0</v>
      </c>
      <c r="L8" s="5">
        <v>-3</v>
      </c>
      <c r="V8" s="8"/>
      <c r="W8" s="8"/>
      <c r="X8" s="8"/>
    </row>
    <row r="9" spans="1:24" ht="17.25" thickBot="1">
      <c r="A9" s="3" t="s">
        <v>6004</v>
      </c>
      <c r="B9" s="3" t="s">
        <v>36</v>
      </c>
      <c r="C9" s="4">
        <v>3879</v>
      </c>
      <c r="D9" s="4">
        <v>2451</v>
      </c>
      <c r="E9" s="4">
        <v>2041</v>
      </c>
      <c r="F9" s="5">
        <v>103</v>
      </c>
      <c r="G9" s="5">
        <v>198</v>
      </c>
      <c r="H9" s="5">
        <v>43</v>
      </c>
      <c r="I9" s="5">
        <v>17</v>
      </c>
      <c r="J9" s="4">
        <v>2402</v>
      </c>
      <c r="K9" s="5">
        <v>49</v>
      </c>
      <c r="L9" s="4">
        <v>1428</v>
      </c>
      <c r="T9" t="s">
        <v>2934</v>
      </c>
      <c r="U9">
        <f>SUMIF($A:$A,"거소·선상투표",D:D)+SUMIF($A:$A,"국외부재자투표",D:D)+SUMIF($A:$A,"국외부재자투표(공관)",D:D)</f>
        <v>285</v>
      </c>
      <c r="V9">
        <f t="shared" ref="V9:X11" si="1">SUMIF($A:$A,"거소·선상투표",E:E)+SUMIF($A:$A,"국외부재자투표",E:E)+SUMIF($A:$A,"국외부재자투표(공관)",E:E)</f>
        <v>202</v>
      </c>
      <c r="W9">
        <f t="shared" si="1"/>
        <v>18</v>
      </c>
      <c r="X9">
        <f t="shared" si="1"/>
        <v>41</v>
      </c>
    </row>
    <row r="10" spans="1:24" ht="23.25" thickBot="1">
      <c r="A10" s="3"/>
      <c r="B10" s="3" t="s">
        <v>37</v>
      </c>
      <c r="C10" s="4">
        <v>1138</v>
      </c>
      <c r="D10" s="4">
        <v>1138</v>
      </c>
      <c r="E10" s="5">
        <v>971</v>
      </c>
      <c r="F10" s="5">
        <v>38</v>
      </c>
      <c r="G10" s="5">
        <v>86</v>
      </c>
      <c r="H10" s="5">
        <v>20</v>
      </c>
      <c r="I10" s="5">
        <v>7</v>
      </c>
      <c r="J10" s="4">
        <v>1122</v>
      </c>
      <c r="K10" s="5">
        <v>16</v>
      </c>
      <c r="L10" s="5">
        <v>0</v>
      </c>
      <c r="T10" t="s">
        <v>2932</v>
      </c>
      <c r="U10">
        <f>SUMIF($B:$B,"관내사전투표",D:D)</f>
        <v>32191</v>
      </c>
      <c r="V10">
        <f t="shared" ref="V10:X12" si="2">SUMIF($B:$B,"관내사전투표",E:E)</f>
        <v>26841</v>
      </c>
      <c r="W10">
        <f t="shared" si="2"/>
        <v>971</v>
      </c>
      <c r="X10">
        <f t="shared" si="2"/>
        <v>3073</v>
      </c>
    </row>
    <row r="11" spans="1:24" ht="17.25" thickBot="1">
      <c r="A11" s="3"/>
      <c r="B11" s="3" t="s">
        <v>6003</v>
      </c>
      <c r="C11" s="4">
        <v>1496</v>
      </c>
      <c r="D11" s="5">
        <v>803</v>
      </c>
      <c r="E11" s="5">
        <v>656</v>
      </c>
      <c r="F11" s="5">
        <v>46</v>
      </c>
      <c r="G11" s="5">
        <v>70</v>
      </c>
      <c r="H11" s="5">
        <v>14</v>
      </c>
      <c r="I11" s="5">
        <v>4</v>
      </c>
      <c r="J11" s="5">
        <v>790</v>
      </c>
      <c r="K11" s="5">
        <v>13</v>
      </c>
      <c r="L11" s="5">
        <v>693</v>
      </c>
      <c r="T11" t="s">
        <v>2933</v>
      </c>
      <c r="U11">
        <f>SUMIF($A:$A,"관외사전투표",D:D)</f>
        <v>10891</v>
      </c>
      <c r="V11">
        <f t="shared" ref="V11:X13" si="3">SUMIF($A:$A,"관외사전투표",E:E)</f>
        <v>8766</v>
      </c>
      <c r="W11">
        <f t="shared" si="3"/>
        <v>504</v>
      </c>
      <c r="X11">
        <f t="shared" si="3"/>
        <v>954</v>
      </c>
    </row>
    <row r="12" spans="1:24" ht="17.25" thickBot="1">
      <c r="A12" s="3"/>
      <c r="B12" s="3" t="s">
        <v>6002</v>
      </c>
      <c r="C12" s="4">
        <v>1245</v>
      </c>
      <c r="D12" s="5">
        <v>510</v>
      </c>
      <c r="E12" s="5">
        <v>414</v>
      </c>
      <c r="F12" s="5">
        <v>19</v>
      </c>
      <c r="G12" s="5">
        <v>42</v>
      </c>
      <c r="H12" s="5">
        <v>9</v>
      </c>
      <c r="I12" s="5">
        <v>6</v>
      </c>
      <c r="J12" s="5">
        <v>490</v>
      </c>
      <c r="K12" s="5">
        <v>20</v>
      </c>
      <c r="L12" s="5">
        <v>735</v>
      </c>
    </row>
    <row r="13" spans="1:24" ht="17.25" thickBot="1">
      <c r="A13" s="3" t="s">
        <v>6001</v>
      </c>
      <c r="B13" s="3" t="s">
        <v>36</v>
      </c>
      <c r="C13" s="4">
        <v>3874</v>
      </c>
      <c r="D13" s="4">
        <v>2507</v>
      </c>
      <c r="E13" s="4">
        <v>2158</v>
      </c>
      <c r="F13" s="5">
        <v>70</v>
      </c>
      <c r="G13" s="5">
        <v>204</v>
      </c>
      <c r="H13" s="5">
        <v>54</v>
      </c>
      <c r="I13" s="5">
        <v>5</v>
      </c>
      <c r="J13" s="4">
        <v>2491</v>
      </c>
      <c r="K13" s="5">
        <v>16</v>
      </c>
      <c r="L13" s="4">
        <v>1367</v>
      </c>
    </row>
    <row r="14" spans="1:24" ht="23.25" thickBot="1">
      <c r="A14" s="3"/>
      <c r="B14" s="3" t="s">
        <v>37</v>
      </c>
      <c r="C14" s="4">
        <v>1214</v>
      </c>
      <c r="D14" s="4">
        <v>1214</v>
      </c>
      <c r="E14" s="4">
        <v>1049</v>
      </c>
      <c r="F14" s="5">
        <v>23</v>
      </c>
      <c r="G14" s="5">
        <v>102</v>
      </c>
      <c r="H14" s="5">
        <v>31</v>
      </c>
      <c r="I14" s="5">
        <v>1</v>
      </c>
      <c r="J14" s="4">
        <v>1206</v>
      </c>
      <c r="K14" s="5">
        <v>8</v>
      </c>
      <c r="L14" s="5">
        <v>0</v>
      </c>
      <c r="U14" s="8"/>
      <c r="V14" s="8"/>
      <c r="W14" s="8"/>
      <c r="X14" s="8"/>
    </row>
    <row r="15" spans="1:24" ht="17.25" thickBot="1">
      <c r="A15" s="3"/>
      <c r="B15" s="3" t="s">
        <v>6000</v>
      </c>
      <c r="C15" s="4">
        <v>1839</v>
      </c>
      <c r="D15" s="5">
        <v>877</v>
      </c>
      <c r="E15" s="5">
        <v>761</v>
      </c>
      <c r="F15" s="5">
        <v>24</v>
      </c>
      <c r="G15" s="5">
        <v>67</v>
      </c>
      <c r="H15" s="5">
        <v>15</v>
      </c>
      <c r="I15" s="5">
        <v>3</v>
      </c>
      <c r="J15" s="5">
        <v>870</v>
      </c>
      <c r="K15" s="5">
        <v>7</v>
      </c>
      <c r="L15" s="5">
        <v>962</v>
      </c>
      <c r="U15" s="8"/>
      <c r="V15" s="8"/>
      <c r="W15" s="8"/>
      <c r="X15" s="8"/>
    </row>
    <row r="16" spans="1:24" ht="17.25" thickBot="1">
      <c r="A16" s="3"/>
      <c r="B16" s="3" t="s">
        <v>5999</v>
      </c>
      <c r="C16" s="5">
        <v>821</v>
      </c>
      <c r="D16" s="5">
        <v>416</v>
      </c>
      <c r="E16" s="5">
        <v>348</v>
      </c>
      <c r="F16" s="5">
        <v>23</v>
      </c>
      <c r="G16" s="5">
        <v>35</v>
      </c>
      <c r="H16" s="5">
        <v>8</v>
      </c>
      <c r="I16" s="5">
        <v>1</v>
      </c>
      <c r="J16" s="5">
        <v>415</v>
      </c>
      <c r="K16" s="5">
        <v>1</v>
      </c>
      <c r="L16" s="5">
        <v>405</v>
      </c>
    </row>
    <row r="17" spans="1:12" ht="17.25" thickBot="1">
      <c r="A17" s="3" t="s">
        <v>5998</v>
      </c>
      <c r="B17" s="3" t="s">
        <v>36</v>
      </c>
      <c r="C17" s="4">
        <v>8758</v>
      </c>
      <c r="D17" s="4">
        <v>4998</v>
      </c>
      <c r="E17" s="4">
        <v>4143</v>
      </c>
      <c r="F17" s="5">
        <v>168</v>
      </c>
      <c r="G17" s="5">
        <v>500</v>
      </c>
      <c r="H17" s="5">
        <v>85</v>
      </c>
      <c r="I17" s="5">
        <v>33</v>
      </c>
      <c r="J17" s="4">
        <v>4929</v>
      </c>
      <c r="K17" s="5">
        <v>69</v>
      </c>
      <c r="L17" s="4">
        <v>3760</v>
      </c>
    </row>
    <row r="18" spans="1:12" ht="23.25" thickBot="1">
      <c r="A18" s="3"/>
      <c r="B18" s="3" t="s">
        <v>37</v>
      </c>
      <c r="C18" s="4">
        <v>2349</v>
      </c>
      <c r="D18" s="4">
        <v>2349</v>
      </c>
      <c r="E18" s="4">
        <v>1970</v>
      </c>
      <c r="F18" s="5">
        <v>59</v>
      </c>
      <c r="G18" s="5">
        <v>247</v>
      </c>
      <c r="H18" s="5">
        <v>41</v>
      </c>
      <c r="I18" s="5">
        <v>9</v>
      </c>
      <c r="J18" s="4">
        <v>2326</v>
      </c>
      <c r="K18" s="5">
        <v>23</v>
      </c>
      <c r="L18" s="5">
        <v>0</v>
      </c>
    </row>
    <row r="19" spans="1:12" ht="23.25" thickBot="1">
      <c r="A19" s="3"/>
      <c r="B19" s="3" t="s">
        <v>5997</v>
      </c>
      <c r="C19" s="4">
        <v>1825</v>
      </c>
      <c r="D19" s="5">
        <v>726</v>
      </c>
      <c r="E19" s="5">
        <v>600</v>
      </c>
      <c r="F19" s="5">
        <v>31</v>
      </c>
      <c r="G19" s="5">
        <v>58</v>
      </c>
      <c r="H19" s="5">
        <v>11</v>
      </c>
      <c r="I19" s="5">
        <v>11</v>
      </c>
      <c r="J19" s="5">
        <v>711</v>
      </c>
      <c r="K19" s="5">
        <v>15</v>
      </c>
      <c r="L19" s="4">
        <v>1099</v>
      </c>
    </row>
    <row r="20" spans="1:12" ht="23.25" thickBot="1">
      <c r="A20" s="3"/>
      <c r="B20" s="3" t="s">
        <v>5996</v>
      </c>
      <c r="C20" s="4">
        <v>2530</v>
      </c>
      <c r="D20" s="4">
        <v>1113</v>
      </c>
      <c r="E20" s="5">
        <v>909</v>
      </c>
      <c r="F20" s="5">
        <v>50</v>
      </c>
      <c r="G20" s="5">
        <v>112</v>
      </c>
      <c r="H20" s="5">
        <v>18</v>
      </c>
      <c r="I20" s="5">
        <v>7</v>
      </c>
      <c r="J20" s="4">
        <v>1096</v>
      </c>
      <c r="K20" s="5">
        <v>17</v>
      </c>
      <c r="L20" s="4">
        <v>1417</v>
      </c>
    </row>
    <row r="21" spans="1:12" ht="23.25" thickBot="1">
      <c r="A21" s="3"/>
      <c r="B21" s="3" t="s">
        <v>5995</v>
      </c>
      <c r="C21" s="4">
        <v>2054</v>
      </c>
      <c r="D21" s="5">
        <v>810</v>
      </c>
      <c r="E21" s="5">
        <v>664</v>
      </c>
      <c r="F21" s="5">
        <v>28</v>
      </c>
      <c r="G21" s="5">
        <v>83</v>
      </c>
      <c r="H21" s="5">
        <v>15</v>
      </c>
      <c r="I21" s="5">
        <v>6</v>
      </c>
      <c r="J21" s="5">
        <v>796</v>
      </c>
      <c r="K21" s="5">
        <v>14</v>
      </c>
      <c r="L21" s="4">
        <v>1244</v>
      </c>
    </row>
    <row r="22" spans="1:12" ht="17.25" thickBot="1">
      <c r="A22" s="3" t="s">
        <v>5994</v>
      </c>
      <c r="B22" s="3" t="s">
        <v>36</v>
      </c>
      <c r="C22" s="4">
        <v>4549</v>
      </c>
      <c r="D22" s="4">
        <v>2637</v>
      </c>
      <c r="E22" s="4">
        <v>2140</v>
      </c>
      <c r="F22" s="5">
        <v>93</v>
      </c>
      <c r="G22" s="5">
        <v>277</v>
      </c>
      <c r="H22" s="5">
        <v>69</v>
      </c>
      <c r="I22" s="5">
        <v>22</v>
      </c>
      <c r="J22" s="4">
        <v>2601</v>
      </c>
      <c r="K22" s="5">
        <v>36</v>
      </c>
      <c r="L22" s="4">
        <v>1912</v>
      </c>
    </row>
    <row r="23" spans="1:12" ht="23.25" thickBot="1">
      <c r="A23" s="3"/>
      <c r="B23" s="3" t="s">
        <v>37</v>
      </c>
      <c r="C23" s="4">
        <v>1310</v>
      </c>
      <c r="D23" s="4">
        <v>1311</v>
      </c>
      <c r="E23" s="4">
        <v>1067</v>
      </c>
      <c r="F23" s="5">
        <v>36</v>
      </c>
      <c r="G23" s="5">
        <v>143</v>
      </c>
      <c r="H23" s="5">
        <v>43</v>
      </c>
      <c r="I23" s="5">
        <v>6</v>
      </c>
      <c r="J23" s="4">
        <v>1295</v>
      </c>
      <c r="K23" s="5">
        <v>16</v>
      </c>
      <c r="L23" s="5">
        <v>-1</v>
      </c>
    </row>
    <row r="24" spans="1:12" ht="23.25" thickBot="1">
      <c r="A24" s="3"/>
      <c r="B24" s="3" t="s">
        <v>5993</v>
      </c>
      <c r="C24" s="4">
        <v>1542</v>
      </c>
      <c r="D24" s="5">
        <v>526</v>
      </c>
      <c r="E24" s="5">
        <v>413</v>
      </c>
      <c r="F24" s="5">
        <v>21</v>
      </c>
      <c r="G24" s="5">
        <v>66</v>
      </c>
      <c r="H24" s="5">
        <v>14</v>
      </c>
      <c r="I24" s="5">
        <v>7</v>
      </c>
      <c r="J24" s="5">
        <v>521</v>
      </c>
      <c r="K24" s="5">
        <v>5</v>
      </c>
      <c r="L24" s="4">
        <v>1016</v>
      </c>
    </row>
    <row r="25" spans="1:12" ht="23.25" thickBot="1">
      <c r="A25" s="3"/>
      <c r="B25" s="3" t="s">
        <v>5992</v>
      </c>
      <c r="C25" s="4">
        <v>1697</v>
      </c>
      <c r="D25" s="5">
        <v>800</v>
      </c>
      <c r="E25" s="5">
        <v>660</v>
      </c>
      <c r="F25" s="5">
        <v>36</v>
      </c>
      <c r="G25" s="5">
        <v>68</v>
      </c>
      <c r="H25" s="5">
        <v>12</v>
      </c>
      <c r="I25" s="5">
        <v>9</v>
      </c>
      <c r="J25" s="5">
        <v>785</v>
      </c>
      <c r="K25" s="5">
        <v>15</v>
      </c>
      <c r="L25" s="5">
        <v>897</v>
      </c>
    </row>
    <row r="26" spans="1:12" ht="17.25" thickBot="1">
      <c r="A26" s="3" t="s">
        <v>5991</v>
      </c>
      <c r="B26" s="3" t="s">
        <v>36</v>
      </c>
      <c r="C26" s="4">
        <v>7171</v>
      </c>
      <c r="D26" s="4">
        <v>4318</v>
      </c>
      <c r="E26" s="4">
        <v>3532</v>
      </c>
      <c r="F26" s="5">
        <v>190</v>
      </c>
      <c r="G26" s="5">
        <v>382</v>
      </c>
      <c r="H26" s="5">
        <v>131</v>
      </c>
      <c r="I26" s="5">
        <v>24</v>
      </c>
      <c r="J26" s="4">
        <v>4259</v>
      </c>
      <c r="K26" s="5">
        <v>59</v>
      </c>
      <c r="L26" s="4">
        <v>2853</v>
      </c>
    </row>
    <row r="27" spans="1:12" ht="23.25" thickBot="1">
      <c r="A27" s="3"/>
      <c r="B27" s="3" t="s">
        <v>37</v>
      </c>
      <c r="C27" s="4">
        <v>2150</v>
      </c>
      <c r="D27" s="4">
        <v>2150</v>
      </c>
      <c r="E27" s="4">
        <v>1812</v>
      </c>
      <c r="F27" s="5">
        <v>60</v>
      </c>
      <c r="G27" s="5">
        <v>181</v>
      </c>
      <c r="H27" s="5">
        <v>72</v>
      </c>
      <c r="I27" s="5">
        <v>11</v>
      </c>
      <c r="J27" s="4">
        <v>2136</v>
      </c>
      <c r="K27" s="5">
        <v>14</v>
      </c>
      <c r="L27" s="5">
        <v>0</v>
      </c>
    </row>
    <row r="28" spans="1:12" ht="17.25" thickBot="1">
      <c r="A28" s="3"/>
      <c r="B28" s="3" t="s">
        <v>5990</v>
      </c>
      <c r="C28" s="4">
        <v>1602</v>
      </c>
      <c r="D28" s="5">
        <v>582</v>
      </c>
      <c r="E28" s="5">
        <v>452</v>
      </c>
      <c r="F28" s="5">
        <v>26</v>
      </c>
      <c r="G28" s="5">
        <v>68</v>
      </c>
      <c r="H28" s="5">
        <v>17</v>
      </c>
      <c r="I28" s="5">
        <v>4</v>
      </c>
      <c r="J28" s="5">
        <v>567</v>
      </c>
      <c r="K28" s="5">
        <v>15</v>
      </c>
      <c r="L28" s="4">
        <v>1020</v>
      </c>
    </row>
    <row r="29" spans="1:12" ht="17.25" thickBot="1">
      <c r="A29" s="3"/>
      <c r="B29" s="3" t="s">
        <v>5989</v>
      </c>
      <c r="C29" s="4">
        <v>2540</v>
      </c>
      <c r="D29" s="4">
        <v>1177</v>
      </c>
      <c r="E29" s="5">
        <v>947</v>
      </c>
      <c r="F29" s="5">
        <v>83</v>
      </c>
      <c r="G29" s="5">
        <v>89</v>
      </c>
      <c r="H29" s="5">
        <v>28</v>
      </c>
      <c r="I29" s="5">
        <v>9</v>
      </c>
      <c r="J29" s="4">
        <v>1156</v>
      </c>
      <c r="K29" s="5">
        <v>21</v>
      </c>
      <c r="L29" s="4">
        <v>1363</v>
      </c>
    </row>
    <row r="30" spans="1:12" ht="17.25" thickBot="1">
      <c r="A30" s="3"/>
      <c r="B30" s="3" t="s">
        <v>5988</v>
      </c>
      <c r="C30" s="5">
        <v>879</v>
      </c>
      <c r="D30" s="5">
        <v>409</v>
      </c>
      <c r="E30" s="5">
        <v>321</v>
      </c>
      <c r="F30" s="5">
        <v>21</v>
      </c>
      <c r="G30" s="5">
        <v>44</v>
      </c>
      <c r="H30" s="5">
        <v>14</v>
      </c>
      <c r="I30" s="5">
        <v>0</v>
      </c>
      <c r="J30" s="5">
        <v>400</v>
      </c>
      <c r="K30" s="5">
        <v>9</v>
      </c>
      <c r="L30" s="5">
        <v>470</v>
      </c>
    </row>
    <row r="31" spans="1:12" ht="17.25" thickBot="1">
      <c r="A31" s="3" t="s">
        <v>5987</v>
      </c>
      <c r="B31" s="3" t="s">
        <v>36</v>
      </c>
      <c r="C31" s="4">
        <v>8208</v>
      </c>
      <c r="D31" s="4">
        <v>5311</v>
      </c>
      <c r="E31" s="4">
        <v>4346</v>
      </c>
      <c r="F31" s="5">
        <v>156</v>
      </c>
      <c r="G31" s="5">
        <v>526</v>
      </c>
      <c r="H31" s="5">
        <v>189</v>
      </c>
      <c r="I31" s="5">
        <v>30</v>
      </c>
      <c r="J31" s="4">
        <v>5247</v>
      </c>
      <c r="K31" s="5">
        <v>64</v>
      </c>
      <c r="L31" s="4">
        <v>2897</v>
      </c>
    </row>
    <row r="32" spans="1:12" ht="23.25" thickBot="1">
      <c r="A32" s="3"/>
      <c r="B32" s="3" t="s">
        <v>37</v>
      </c>
      <c r="C32" s="4">
        <v>2428</v>
      </c>
      <c r="D32" s="4">
        <v>2428</v>
      </c>
      <c r="E32" s="4">
        <v>2020</v>
      </c>
      <c r="F32" s="5">
        <v>49</v>
      </c>
      <c r="G32" s="5">
        <v>235</v>
      </c>
      <c r="H32" s="5">
        <v>93</v>
      </c>
      <c r="I32" s="5">
        <v>8</v>
      </c>
      <c r="J32" s="4">
        <v>2405</v>
      </c>
      <c r="K32" s="5">
        <v>23</v>
      </c>
      <c r="L32" s="5">
        <v>0</v>
      </c>
    </row>
    <row r="33" spans="1:12" ht="17.25" thickBot="1">
      <c r="A33" s="3"/>
      <c r="B33" s="3" t="s">
        <v>5986</v>
      </c>
      <c r="C33" s="5">
        <v>734</v>
      </c>
      <c r="D33" s="5">
        <v>367</v>
      </c>
      <c r="E33" s="5">
        <v>310</v>
      </c>
      <c r="F33" s="5">
        <v>5</v>
      </c>
      <c r="G33" s="5">
        <v>36</v>
      </c>
      <c r="H33" s="5">
        <v>6</v>
      </c>
      <c r="I33" s="5">
        <v>4</v>
      </c>
      <c r="J33" s="5">
        <v>361</v>
      </c>
      <c r="K33" s="5">
        <v>6</v>
      </c>
      <c r="L33" s="5">
        <v>367</v>
      </c>
    </row>
    <row r="34" spans="1:12" ht="17.25" thickBot="1">
      <c r="A34" s="3"/>
      <c r="B34" s="3" t="s">
        <v>5985</v>
      </c>
      <c r="C34" s="4">
        <v>2575</v>
      </c>
      <c r="D34" s="4">
        <v>1188</v>
      </c>
      <c r="E34" s="5">
        <v>931</v>
      </c>
      <c r="F34" s="5">
        <v>54</v>
      </c>
      <c r="G34" s="5">
        <v>124</v>
      </c>
      <c r="H34" s="5">
        <v>51</v>
      </c>
      <c r="I34" s="5">
        <v>8</v>
      </c>
      <c r="J34" s="4">
        <v>1168</v>
      </c>
      <c r="K34" s="5">
        <v>20</v>
      </c>
      <c r="L34" s="4">
        <v>1387</v>
      </c>
    </row>
    <row r="35" spans="1:12" ht="17.25" thickBot="1">
      <c r="A35" s="3"/>
      <c r="B35" s="3" t="s">
        <v>5984</v>
      </c>
      <c r="C35" s="4">
        <v>2471</v>
      </c>
      <c r="D35" s="4">
        <v>1328</v>
      </c>
      <c r="E35" s="4">
        <v>1085</v>
      </c>
      <c r="F35" s="5">
        <v>48</v>
      </c>
      <c r="G35" s="5">
        <v>131</v>
      </c>
      <c r="H35" s="5">
        <v>39</v>
      </c>
      <c r="I35" s="5">
        <v>10</v>
      </c>
      <c r="J35" s="4">
        <v>1313</v>
      </c>
      <c r="K35" s="5">
        <v>15</v>
      </c>
      <c r="L35" s="4">
        <v>1143</v>
      </c>
    </row>
    <row r="36" spans="1:12" ht="17.25" thickBot="1">
      <c r="A36" s="3" t="s">
        <v>5983</v>
      </c>
      <c r="B36" s="3" t="s">
        <v>36</v>
      </c>
      <c r="C36" s="4">
        <v>23964</v>
      </c>
      <c r="D36" s="4">
        <v>14949</v>
      </c>
      <c r="E36" s="4">
        <v>11839</v>
      </c>
      <c r="F36" s="5">
        <v>710</v>
      </c>
      <c r="G36" s="4">
        <v>1724</v>
      </c>
      <c r="H36" s="5">
        <v>439</v>
      </c>
      <c r="I36" s="5">
        <v>75</v>
      </c>
      <c r="J36" s="4">
        <v>14787</v>
      </c>
      <c r="K36" s="5">
        <v>162</v>
      </c>
      <c r="L36" s="4">
        <v>9015</v>
      </c>
    </row>
    <row r="37" spans="1:12" ht="23.25" thickBot="1">
      <c r="A37" s="3"/>
      <c r="B37" s="3" t="s">
        <v>37</v>
      </c>
      <c r="C37" s="4">
        <v>6481</v>
      </c>
      <c r="D37" s="4">
        <v>6480</v>
      </c>
      <c r="E37" s="4">
        <v>5317</v>
      </c>
      <c r="F37" s="5">
        <v>249</v>
      </c>
      <c r="G37" s="5">
        <v>659</v>
      </c>
      <c r="H37" s="5">
        <v>180</v>
      </c>
      <c r="I37" s="5">
        <v>20</v>
      </c>
      <c r="J37" s="4">
        <v>6425</v>
      </c>
      <c r="K37" s="5">
        <v>55</v>
      </c>
      <c r="L37" s="5">
        <v>1</v>
      </c>
    </row>
    <row r="38" spans="1:12" ht="17.25" thickBot="1">
      <c r="A38" s="3"/>
      <c r="B38" s="3" t="s">
        <v>5982</v>
      </c>
      <c r="C38" s="4">
        <v>3240</v>
      </c>
      <c r="D38" s="4">
        <v>1472</v>
      </c>
      <c r="E38" s="4">
        <v>1166</v>
      </c>
      <c r="F38" s="5">
        <v>88</v>
      </c>
      <c r="G38" s="5">
        <v>153</v>
      </c>
      <c r="H38" s="5">
        <v>31</v>
      </c>
      <c r="I38" s="5">
        <v>13</v>
      </c>
      <c r="J38" s="4">
        <v>1451</v>
      </c>
      <c r="K38" s="5">
        <v>21</v>
      </c>
      <c r="L38" s="4">
        <v>1768</v>
      </c>
    </row>
    <row r="39" spans="1:12" ht="17.25" thickBot="1">
      <c r="A39" s="3"/>
      <c r="B39" s="3" t="s">
        <v>5981</v>
      </c>
      <c r="C39" s="4">
        <v>2599</v>
      </c>
      <c r="D39" s="4">
        <v>1328</v>
      </c>
      <c r="E39" s="4">
        <v>1045</v>
      </c>
      <c r="F39" s="5">
        <v>67</v>
      </c>
      <c r="G39" s="5">
        <v>153</v>
      </c>
      <c r="H39" s="5">
        <v>42</v>
      </c>
      <c r="I39" s="5">
        <v>8</v>
      </c>
      <c r="J39" s="4">
        <v>1315</v>
      </c>
      <c r="K39" s="5">
        <v>13</v>
      </c>
      <c r="L39" s="4">
        <v>1271</v>
      </c>
    </row>
    <row r="40" spans="1:12" ht="17.25" thickBot="1">
      <c r="A40" s="3"/>
      <c r="B40" s="3" t="s">
        <v>5980</v>
      </c>
      <c r="C40" s="4">
        <v>2492</v>
      </c>
      <c r="D40" s="4">
        <v>1195</v>
      </c>
      <c r="E40" s="5">
        <v>885</v>
      </c>
      <c r="F40" s="5">
        <v>86</v>
      </c>
      <c r="G40" s="5">
        <v>187</v>
      </c>
      <c r="H40" s="5">
        <v>19</v>
      </c>
      <c r="I40" s="5">
        <v>7</v>
      </c>
      <c r="J40" s="4">
        <v>1184</v>
      </c>
      <c r="K40" s="5">
        <v>11</v>
      </c>
      <c r="L40" s="4">
        <v>1297</v>
      </c>
    </row>
    <row r="41" spans="1:12" ht="17.25" thickBot="1">
      <c r="A41" s="3"/>
      <c r="B41" s="3" t="s">
        <v>5979</v>
      </c>
      <c r="C41" s="4">
        <v>2884</v>
      </c>
      <c r="D41" s="4">
        <v>1521</v>
      </c>
      <c r="E41" s="4">
        <v>1155</v>
      </c>
      <c r="F41" s="5">
        <v>76</v>
      </c>
      <c r="G41" s="5">
        <v>213</v>
      </c>
      <c r="H41" s="5">
        <v>45</v>
      </c>
      <c r="I41" s="5">
        <v>6</v>
      </c>
      <c r="J41" s="4">
        <v>1495</v>
      </c>
      <c r="K41" s="5">
        <v>26</v>
      </c>
      <c r="L41" s="4">
        <v>1363</v>
      </c>
    </row>
    <row r="42" spans="1:12" ht="17.25" thickBot="1">
      <c r="A42" s="3"/>
      <c r="B42" s="3" t="s">
        <v>5978</v>
      </c>
      <c r="C42" s="4">
        <v>2104</v>
      </c>
      <c r="D42" s="4">
        <v>1178</v>
      </c>
      <c r="E42" s="5">
        <v>907</v>
      </c>
      <c r="F42" s="5">
        <v>49</v>
      </c>
      <c r="G42" s="5">
        <v>148</v>
      </c>
      <c r="H42" s="5">
        <v>54</v>
      </c>
      <c r="I42" s="5">
        <v>10</v>
      </c>
      <c r="J42" s="4">
        <v>1168</v>
      </c>
      <c r="K42" s="5">
        <v>10</v>
      </c>
      <c r="L42" s="5">
        <v>926</v>
      </c>
    </row>
    <row r="43" spans="1:12" ht="17.25" thickBot="1">
      <c r="A43" s="3"/>
      <c r="B43" s="3" t="s">
        <v>5977</v>
      </c>
      <c r="C43" s="4">
        <v>4164</v>
      </c>
      <c r="D43" s="4">
        <v>1775</v>
      </c>
      <c r="E43" s="4">
        <v>1364</v>
      </c>
      <c r="F43" s="5">
        <v>95</v>
      </c>
      <c r="G43" s="5">
        <v>211</v>
      </c>
      <c r="H43" s="5">
        <v>68</v>
      </c>
      <c r="I43" s="5">
        <v>11</v>
      </c>
      <c r="J43" s="4">
        <v>1749</v>
      </c>
      <c r="K43" s="5">
        <v>26</v>
      </c>
      <c r="L43" s="4">
        <v>2389</v>
      </c>
    </row>
    <row r="44" spans="1:12" ht="17.25" thickBot="1">
      <c r="A44" s="3" t="s">
        <v>5976</v>
      </c>
      <c r="B44" s="3" t="s">
        <v>36</v>
      </c>
      <c r="C44" s="4">
        <v>19495</v>
      </c>
      <c r="D44" s="4">
        <v>11195</v>
      </c>
      <c r="E44" s="4">
        <v>9078</v>
      </c>
      <c r="F44" s="5">
        <v>446</v>
      </c>
      <c r="G44" s="4">
        <v>1111</v>
      </c>
      <c r="H44" s="5">
        <v>394</v>
      </c>
      <c r="I44" s="5">
        <v>57</v>
      </c>
      <c r="J44" s="4">
        <v>11086</v>
      </c>
      <c r="K44" s="5">
        <v>109</v>
      </c>
      <c r="L44" s="4">
        <v>8300</v>
      </c>
    </row>
    <row r="45" spans="1:12" ht="23.25" thickBot="1">
      <c r="A45" s="3"/>
      <c r="B45" s="3" t="s">
        <v>37</v>
      </c>
      <c r="C45" s="4">
        <v>4319</v>
      </c>
      <c r="D45" s="4">
        <v>4319</v>
      </c>
      <c r="E45" s="4">
        <v>3587</v>
      </c>
      <c r="F45" s="5">
        <v>125</v>
      </c>
      <c r="G45" s="5">
        <v>410</v>
      </c>
      <c r="H45" s="5">
        <v>152</v>
      </c>
      <c r="I45" s="5">
        <v>14</v>
      </c>
      <c r="J45" s="4">
        <v>4288</v>
      </c>
      <c r="K45" s="5">
        <v>31</v>
      </c>
      <c r="L45" s="5">
        <v>0</v>
      </c>
    </row>
    <row r="46" spans="1:12" ht="23.25" thickBot="1">
      <c r="A46" s="3"/>
      <c r="B46" s="3" t="s">
        <v>5975</v>
      </c>
      <c r="C46" s="4">
        <v>3647</v>
      </c>
      <c r="D46" s="4">
        <v>1659</v>
      </c>
      <c r="E46" s="4">
        <v>1328</v>
      </c>
      <c r="F46" s="5">
        <v>72</v>
      </c>
      <c r="G46" s="5">
        <v>164</v>
      </c>
      <c r="H46" s="5">
        <v>63</v>
      </c>
      <c r="I46" s="5">
        <v>10</v>
      </c>
      <c r="J46" s="4">
        <v>1637</v>
      </c>
      <c r="K46" s="5">
        <v>22</v>
      </c>
      <c r="L46" s="4">
        <v>1988</v>
      </c>
    </row>
    <row r="47" spans="1:12" ht="23.25" thickBot="1">
      <c r="A47" s="3"/>
      <c r="B47" s="3" t="s">
        <v>5974</v>
      </c>
      <c r="C47" s="4">
        <v>2813</v>
      </c>
      <c r="D47" s="4">
        <v>1415</v>
      </c>
      <c r="E47" s="4">
        <v>1163</v>
      </c>
      <c r="F47" s="5">
        <v>58</v>
      </c>
      <c r="G47" s="5">
        <v>140</v>
      </c>
      <c r="H47" s="5">
        <v>36</v>
      </c>
      <c r="I47" s="5">
        <v>6</v>
      </c>
      <c r="J47" s="4">
        <v>1403</v>
      </c>
      <c r="K47" s="5">
        <v>12</v>
      </c>
      <c r="L47" s="4">
        <v>1398</v>
      </c>
    </row>
    <row r="48" spans="1:12" ht="23.25" thickBot="1">
      <c r="A48" s="3"/>
      <c r="B48" s="3" t="s">
        <v>5973</v>
      </c>
      <c r="C48" s="4">
        <v>2926</v>
      </c>
      <c r="D48" s="4">
        <v>1409</v>
      </c>
      <c r="E48" s="4">
        <v>1076</v>
      </c>
      <c r="F48" s="5">
        <v>98</v>
      </c>
      <c r="G48" s="5">
        <v>157</v>
      </c>
      <c r="H48" s="5">
        <v>46</v>
      </c>
      <c r="I48" s="5">
        <v>11</v>
      </c>
      <c r="J48" s="4">
        <v>1388</v>
      </c>
      <c r="K48" s="5">
        <v>21</v>
      </c>
      <c r="L48" s="4">
        <v>1517</v>
      </c>
    </row>
    <row r="49" spans="1:12" ht="23.25" thickBot="1">
      <c r="A49" s="3"/>
      <c r="B49" s="3" t="s">
        <v>5972</v>
      </c>
      <c r="C49" s="4">
        <v>2607</v>
      </c>
      <c r="D49" s="5">
        <v>664</v>
      </c>
      <c r="E49" s="5">
        <v>543</v>
      </c>
      <c r="F49" s="5">
        <v>28</v>
      </c>
      <c r="G49" s="5">
        <v>62</v>
      </c>
      <c r="H49" s="5">
        <v>18</v>
      </c>
      <c r="I49" s="5">
        <v>7</v>
      </c>
      <c r="J49" s="5">
        <v>658</v>
      </c>
      <c r="K49" s="5">
        <v>6</v>
      </c>
      <c r="L49" s="4">
        <v>1943</v>
      </c>
    </row>
    <row r="50" spans="1:12" ht="23.25" thickBot="1">
      <c r="A50" s="3"/>
      <c r="B50" s="3" t="s">
        <v>5971</v>
      </c>
      <c r="C50" s="4">
        <v>3183</v>
      </c>
      <c r="D50" s="4">
        <v>1729</v>
      </c>
      <c r="E50" s="4">
        <v>1381</v>
      </c>
      <c r="F50" s="5">
        <v>65</v>
      </c>
      <c r="G50" s="5">
        <v>178</v>
      </c>
      <c r="H50" s="5">
        <v>79</v>
      </c>
      <c r="I50" s="5">
        <v>9</v>
      </c>
      <c r="J50" s="4">
        <v>1712</v>
      </c>
      <c r="K50" s="5">
        <v>17</v>
      </c>
      <c r="L50" s="4">
        <v>1454</v>
      </c>
    </row>
    <row r="51" spans="1:12" ht="17.25" thickBot="1">
      <c r="A51" s="3" t="s">
        <v>5970</v>
      </c>
      <c r="B51" s="3" t="s">
        <v>36</v>
      </c>
      <c r="C51" s="4">
        <v>12866</v>
      </c>
      <c r="D51" s="4">
        <v>7427</v>
      </c>
      <c r="E51" s="4">
        <v>5991</v>
      </c>
      <c r="F51" s="5">
        <v>382</v>
      </c>
      <c r="G51" s="5">
        <v>726</v>
      </c>
      <c r="H51" s="5">
        <v>193</v>
      </c>
      <c r="I51" s="5">
        <v>42</v>
      </c>
      <c r="J51" s="4">
        <v>7334</v>
      </c>
      <c r="K51" s="5">
        <v>93</v>
      </c>
      <c r="L51" s="4">
        <v>5439</v>
      </c>
    </row>
    <row r="52" spans="1:12" ht="23.25" thickBot="1">
      <c r="A52" s="3"/>
      <c r="B52" s="3" t="s">
        <v>37</v>
      </c>
      <c r="C52" s="4">
        <v>2939</v>
      </c>
      <c r="D52" s="4">
        <v>2939</v>
      </c>
      <c r="E52" s="4">
        <v>2429</v>
      </c>
      <c r="F52" s="5">
        <v>116</v>
      </c>
      <c r="G52" s="5">
        <v>264</v>
      </c>
      <c r="H52" s="5">
        <v>83</v>
      </c>
      <c r="I52" s="5">
        <v>16</v>
      </c>
      <c r="J52" s="4">
        <v>2908</v>
      </c>
      <c r="K52" s="5">
        <v>31</v>
      </c>
      <c r="L52" s="5">
        <v>0</v>
      </c>
    </row>
    <row r="53" spans="1:12" ht="23.25" thickBot="1">
      <c r="A53" s="3"/>
      <c r="B53" s="3" t="s">
        <v>5969</v>
      </c>
      <c r="C53" s="4">
        <v>3127</v>
      </c>
      <c r="D53" s="4">
        <v>1712</v>
      </c>
      <c r="E53" s="4">
        <v>1404</v>
      </c>
      <c r="F53" s="5">
        <v>82</v>
      </c>
      <c r="G53" s="5">
        <v>157</v>
      </c>
      <c r="H53" s="5">
        <v>44</v>
      </c>
      <c r="I53" s="5">
        <v>9</v>
      </c>
      <c r="J53" s="4">
        <v>1696</v>
      </c>
      <c r="K53" s="5">
        <v>16</v>
      </c>
      <c r="L53" s="4">
        <v>1415</v>
      </c>
    </row>
    <row r="54" spans="1:12" ht="23.25" thickBot="1">
      <c r="A54" s="3"/>
      <c r="B54" s="3" t="s">
        <v>5968</v>
      </c>
      <c r="C54" s="4">
        <v>3169</v>
      </c>
      <c r="D54" s="4">
        <v>1345</v>
      </c>
      <c r="E54" s="4">
        <v>1062</v>
      </c>
      <c r="F54" s="5">
        <v>96</v>
      </c>
      <c r="G54" s="5">
        <v>139</v>
      </c>
      <c r="H54" s="5">
        <v>28</v>
      </c>
      <c r="I54" s="5">
        <v>8</v>
      </c>
      <c r="J54" s="4">
        <v>1333</v>
      </c>
      <c r="K54" s="5">
        <v>12</v>
      </c>
      <c r="L54" s="4">
        <v>1824</v>
      </c>
    </row>
    <row r="55" spans="1:12" ht="23.25" thickBot="1">
      <c r="A55" s="3"/>
      <c r="B55" s="3" t="s">
        <v>5967</v>
      </c>
      <c r="C55" s="4">
        <v>3631</v>
      </c>
      <c r="D55" s="4">
        <v>1431</v>
      </c>
      <c r="E55" s="4">
        <v>1096</v>
      </c>
      <c r="F55" s="5">
        <v>88</v>
      </c>
      <c r="G55" s="5">
        <v>166</v>
      </c>
      <c r="H55" s="5">
        <v>38</v>
      </c>
      <c r="I55" s="5">
        <v>9</v>
      </c>
      <c r="J55" s="4">
        <v>1397</v>
      </c>
      <c r="K55" s="5">
        <v>34</v>
      </c>
      <c r="L55" s="4">
        <v>2200</v>
      </c>
    </row>
    <row r="56" spans="1:12" ht="17.25" thickBot="1">
      <c r="A56" s="3" t="s">
        <v>5966</v>
      </c>
      <c r="B56" s="3" t="s">
        <v>36</v>
      </c>
      <c r="C56" s="4">
        <v>15282</v>
      </c>
      <c r="D56" s="4">
        <v>10210</v>
      </c>
      <c r="E56" s="4">
        <v>8417</v>
      </c>
      <c r="F56" s="5">
        <v>406</v>
      </c>
      <c r="G56" s="4">
        <v>1041</v>
      </c>
      <c r="H56" s="5">
        <v>232</v>
      </c>
      <c r="I56" s="5">
        <v>36</v>
      </c>
      <c r="J56" s="4">
        <v>10132</v>
      </c>
      <c r="K56" s="5">
        <v>78</v>
      </c>
      <c r="L56" s="4">
        <v>5072</v>
      </c>
    </row>
    <row r="57" spans="1:12" ht="23.25" thickBot="1">
      <c r="A57" s="3"/>
      <c r="B57" s="3" t="s">
        <v>37</v>
      </c>
      <c r="C57" s="4">
        <v>4480</v>
      </c>
      <c r="D57" s="4">
        <v>4480</v>
      </c>
      <c r="E57" s="4">
        <v>3792</v>
      </c>
      <c r="F57" s="5">
        <v>128</v>
      </c>
      <c r="G57" s="5">
        <v>436</v>
      </c>
      <c r="H57" s="5">
        <v>88</v>
      </c>
      <c r="I57" s="5">
        <v>8</v>
      </c>
      <c r="J57" s="4">
        <v>4452</v>
      </c>
      <c r="K57" s="5">
        <v>28</v>
      </c>
      <c r="L57" s="5">
        <v>0</v>
      </c>
    </row>
    <row r="58" spans="1:12" ht="23.25" thickBot="1">
      <c r="A58" s="3"/>
      <c r="B58" s="3" t="s">
        <v>5965</v>
      </c>
      <c r="C58" s="4">
        <v>3040</v>
      </c>
      <c r="D58" s="4">
        <v>1369</v>
      </c>
      <c r="E58" s="4">
        <v>1108</v>
      </c>
      <c r="F58" s="5">
        <v>58</v>
      </c>
      <c r="G58" s="5">
        <v>151</v>
      </c>
      <c r="H58" s="5">
        <v>31</v>
      </c>
      <c r="I58" s="5">
        <v>9</v>
      </c>
      <c r="J58" s="4">
        <v>1357</v>
      </c>
      <c r="K58" s="5">
        <v>12</v>
      </c>
      <c r="L58" s="4">
        <v>1671</v>
      </c>
    </row>
    <row r="59" spans="1:12" ht="23.25" thickBot="1">
      <c r="A59" s="3"/>
      <c r="B59" s="3" t="s">
        <v>5964</v>
      </c>
      <c r="C59" s="4">
        <v>1545</v>
      </c>
      <c r="D59" s="5">
        <v>838</v>
      </c>
      <c r="E59" s="5">
        <v>656</v>
      </c>
      <c r="F59" s="5">
        <v>56</v>
      </c>
      <c r="G59" s="5">
        <v>99</v>
      </c>
      <c r="H59" s="5">
        <v>17</v>
      </c>
      <c r="I59" s="5">
        <v>2</v>
      </c>
      <c r="J59" s="5">
        <v>830</v>
      </c>
      <c r="K59" s="5">
        <v>8</v>
      </c>
      <c r="L59" s="5">
        <v>707</v>
      </c>
    </row>
    <row r="60" spans="1:12" ht="23.25" thickBot="1">
      <c r="A60" s="3"/>
      <c r="B60" s="3" t="s">
        <v>5963</v>
      </c>
      <c r="C60" s="4">
        <v>3031</v>
      </c>
      <c r="D60" s="4">
        <v>1730</v>
      </c>
      <c r="E60" s="4">
        <v>1423</v>
      </c>
      <c r="F60" s="5">
        <v>77</v>
      </c>
      <c r="G60" s="5">
        <v>162</v>
      </c>
      <c r="H60" s="5">
        <v>45</v>
      </c>
      <c r="I60" s="5">
        <v>10</v>
      </c>
      <c r="J60" s="4">
        <v>1717</v>
      </c>
      <c r="K60" s="5">
        <v>13</v>
      </c>
      <c r="L60" s="4">
        <v>1301</v>
      </c>
    </row>
    <row r="61" spans="1:12" ht="23.25" thickBot="1">
      <c r="A61" s="3"/>
      <c r="B61" s="3" t="s">
        <v>5962</v>
      </c>
      <c r="C61" s="4">
        <v>3186</v>
      </c>
      <c r="D61" s="4">
        <v>1793</v>
      </c>
      <c r="E61" s="4">
        <v>1438</v>
      </c>
      <c r="F61" s="5">
        <v>87</v>
      </c>
      <c r="G61" s="5">
        <v>193</v>
      </c>
      <c r="H61" s="5">
        <v>51</v>
      </c>
      <c r="I61" s="5">
        <v>7</v>
      </c>
      <c r="J61" s="4">
        <v>1776</v>
      </c>
      <c r="K61" s="5">
        <v>17</v>
      </c>
      <c r="L61" s="4">
        <v>1393</v>
      </c>
    </row>
    <row r="62" spans="1:12" ht="17.25" thickBot="1">
      <c r="A62" s="3" t="s">
        <v>4499</v>
      </c>
      <c r="B62" s="3" t="s">
        <v>36</v>
      </c>
      <c r="C62" s="4">
        <v>12088</v>
      </c>
      <c r="D62" s="4">
        <v>8124</v>
      </c>
      <c r="E62" s="4">
        <v>6631</v>
      </c>
      <c r="F62" s="5">
        <v>297</v>
      </c>
      <c r="G62" s="5">
        <v>790</v>
      </c>
      <c r="H62" s="5">
        <v>279</v>
      </c>
      <c r="I62" s="5">
        <v>60</v>
      </c>
      <c r="J62" s="4">
        <v>8057</v>
      </c>
      <c r="K62" s="5">
        <v>67</v>
      </c>
      <c r="L62" s="4">
        <v>3964</v>
      </c>
    </row>
    <row r="63" spans="1:12" ht="23.25" thickBot="1">
      <c r="A63" s="3"/>
      <c r="B63" s="3" t="s">
        <v>37</v>
      </c>
      <c r="C63" s="4">
        <v>3383</v>
      </c>
      <c r="D63" s="4">
        <v>3383</v>
      </c>
      <c r="E63" s="4">
        <v>2827</v>
      </c>
      <c r="F63" s="5">
        <v>88</v>
      </c>
      <c r="G63" s="5">
        <v>310</v>
      </c>
      <c r="H63" s="5">
        <v>127</v>
      </c>
      <c r="I63" s="5">
        <v>11</v>
      </c>
      <c r="J63" s="4">
        <v>3363</v>
      </c>
      <c r="K63" s="5">
        <v>20</v>
      </c>
      <c r="L63" s="5">
        <v>0</v>
      </c>
    </row>
    <row r="64" spans="1:12" ht="17.25" thickBot="1">
      <c r="A64" s="3"/>
      <c r="B64" s="3" t="s">
        <v>4498</v>
      </c>
      <c r="C64" s="4">
        <v>1937</v>
      </c>
      <c r="D64" s="4">
        <v>1022</v>
      </c>
      <c r="E64" s="5">
        <v>841</v>
      </c>
      <c r="F64" s="5">
        <v>44</v>
      </c>
      <c r="G64" s="5">
        <v>79</v>
      </c>
      <c r="H64" s="5">
        <v>35</v>
      </c>
      <c r="I64" s="5">
        <v>12</v>
      </c>
      <c r="J64" s="4">
        <v>1011</v>
      </c>
      <c r="K64" s="5">
        <v>11</v>
      </c>
      <c r="L64" s="5">
        <v>915</v>
      </c>
    </row>
    <row r="65" spans="1:12" ht="17.25" thickBot="1">
      <c r="A65" s="3"/>
      <c r="B65" s="3" t="s">
        <v>4497</v>
      </c>
      <c r="C65" s="4">
        <v>2229</v>
      </c>
      <c r="D65" s="4">
        <v>1294</v>
      </c>
      <c r="E65" s="4">
        <v>1059</v>
      </c>
      <c r="F65" s="5">
        <v>38</v>
      </c>
      <c r="G65" s="5">
        <v>113</v>
      </c>
      <c r="H65" s="5">
        <v>60</v>
      </c>
      <c r="I65" s="5">
        <v>12</v>
      </c>
      <c r="J65" s="4">
        <v>1282</v>
      </c>
      <c r="K65" s="5">
        <v>12</v>
      </c>
      <c r="L65" s="5">
        <v>935</v>
      </c>
    </row>
    <row r="66" spans="1:12" ht="17.25" thickBot="1">
      <c r="A66" s="3"/>
      <c r="B66" s="3" t="s">
        <v>4496</v>
      </c>
      <c r="C66" s="4">
        <v>2363</v>
      </c>
      <c r="D66" s="4">
        <v>1451</v>
      </c>
      <c r="E66" s="4">
        <v>1076</v>
      </c>
      <c r="F66" s="5">
        <v>85</v>
      </c>
      <c r="G66" s="5">
        <v>218</v>
      </c>
      <c r="H66" s="5">
        <v>45</v>
      </c>
      <c r="I66" s="5">
        <v>14</v>
      </c>
      <c r="J66" s="4">
        <v>1438</v>
      </c>
      <c r="K66" s="5">
        <v>13</v>
      </c>
      <c r="L66" s="5">
        <v>912</v>
      </c>
    </row>
    <row r="67" spans="1:12" ht="17.25" thickBot="1">
      <c r="A67" s="3"/>
      <c r="B67" s="3" t="s">
        <v>4495</v>
      </c>
      <c r="C67" s="4">
        <v>2176</v>
      </c>
      <c r="D67" s="5">
        <v>974</v>
      </c>
      <c r="E67" s="5">
        <v>828</v>
      </c>
      <c r="F67" s="5">
        <v>42</v>
      </c>
      <c r="G67" s="5">
        <v>70</v>
      </c>
      <c r="H67" s="5">
        <v>12</v>
      </c>
      <c r="I67" s="5">
        <v>11</v>
      </c>
      <c r="J67" s="5">
        <v>963</v>
      </c>
      <c r="K67" s="5">
        <v>11</v>
      </c>
      <c r="L67" s="4">
        <v>1202</v>
      </c>
    </row>
    <row r="68" spans="1:12" ht="23.25" thickBot="1">
      <c r="A68" s="3" t="s">
        <v>97</v>
      </c>
      <c r="B68" s="3"/>
      <c r="C68" s="5">
        <v>0</v>
      </c>
      <c r="D68" s="5">
        <v>1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-1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3E6B2-51CF-4224-8BC7-95C05AB66439}">
  <sheetPr>
    <tabColor theme="8" tint="0.59999389629810485"/>
  </sheetPr>
  <dimension ref="A1:X57"/>
  <sheetViews>
    <sheetView workbookViewId="0">
      <selection activeCell="T1" sqref="T1:X16"/>
    </sheetView>
  </sheetViews>
  <sheetFormatPr defaultRowHeight="16.5"/>
  <sheetData>
    <row r="1" spans="1:24" ht="18" thickTop="1" thickBot="1">
      <c r="A1" s="42" t="s">
        <v>0</v>
      </c>
      <c r="B1" s="42" t="s">
        <v>1</v>
      </c>
      <c r="C1" s="42" t="s">
        <v>2</v>
      </c>
      <c r="D1" s="42" t="s">
        <v>3</v>
      </c>
      <c r="E1" s="46" t="s">
        <v>4</v>
      </c>
      <c r="F1" s="47"/>
      <c r="G1" s="47"/>
      <c r="H1" s="47"/>
      <c r="I1" s="47"/>
      <c r="J1" s="48"/>
      <c r="K1" s="15" t="s">
        <v>5</v>
      </c>
      <c r="L1" s="42" t="s">
        <v>6</v>
      </c>
      <c r="T1" s="7" t="s">
        <v>2928</v>
      </c>
    </row>
    <row r="2" spans="1:24" ht="22.5">
      <c r="A2" s="43"/>
      <c r="B2" s="43"/>
      <c r="C2" s="43"/>
      <c r="D2" s="43"/>
      <c r="E2" s="16" t="s">
        <v>7</v>
      </c>
      <c r="F2" s="16" t="s">
        <v>255</v>
      </c>
      <c r="G2" s="16" t="s">
        <v>100</v>
      </c>
      <c r="H2" s="16" t="s">
        <v>19</v>
      </c>
      <c r="I2" s="16" t="s">
        <v>27</v>
      </c>
      <c r="J2" s="45" t="s">
        <v>29</v>
      </c>
      <c r="K2" s="16" t="s">
        <v>3</v>
      </c>
      <c r="L2" s="43"/>
      <c r="V2" t="str">
        <f t="shared" ref="V2:X3" si="0">E2</f>
        <v>더불어민주당</v>
      </c>
      <c r="W2" t="str">
        <f t="shared" si="0"/>
        <v>민생당</v>
      </c>
      <c r="X2" t="str">
        <f t="shared" si="0"/>
        <v>정의당</v>
      </c>
    </row>
    <row r="3" spans="1:24" ht="17.25" thickBot="1">
      <c r="A3" s="44"/>
      <c r="B3" s="44"/>
      <c r="C3" s="44"/>
      <c r="D3" s="44"/>
      <c r="E3" s="17" t="s">
        <v>6055</v>
      </c>
      <c r="F3" s="17" t="s">
        <v>6054</v>
      </c>
      <c r="G3" s="17" t="s">
        <v>6053</v>
      </c>
      <c r="H3" s="17" t="s">
        <v>6052</v>
      </c>
      <c r="I3" s="17" t="s">
        <v>6051</v>
      </c>
      <c r="J3" s="44"/>
      <c r="K3" s="17"/>
      <c r="L3" s="44"/>
      <c r="U3" t="s">
        <v>3</v>
      </c>
      <c r="V3" t="str">
        <f t="shared" si="0"/>
        <v>양향자</v>
      </c>
      <c r="W3" t="str">
        <f t="shared" si="0"/>
        <v>천정배</v>
      </c>
      <c r="X3" t="str">
        <f t="shared" si="0"/>
        <v>유종천</v>
      </c>
    </row>
    <row r="4" spans="1:24" ht="17.25" thickBot="1">
      <c r="A4" s="3" t="s">
        <v>30</v>
      </c>
      <c r="B4" s="3"/>
      <c r="C4" s="4">
        <v>121208</v>
      </c>
      <c r="D4" s="4">
        <v>81972</v>
      </c>
      <c r="E4" s="4">
        <v>61279</v>
      </c>
      <c r="F4" s="4">
        <v>15754</v>
      </c>
      <c r="G4" s="4">
        <v>2467</v>
      </c>
      <c r="H4" s="5">
        <v>420</v>
      </c>
      <c r="I4" s="5">
        <v>891</v>
      </c>
      <c r="J4" s="4">
        <v>80811</v>
      </c>
      <c r="K4" s="4">
        <v>1161</v>
      </c>
      <c r="L4" s="4">
        <v>39236</v>
      </c>
      <c r="V4" s="8"/>
      <c r="W4" s="8"/>
      <c r="X4" s="8"/>
    </row>
    <row r="5" spans="1:24" ht="23.25" thickBot="1">
      <c r="A5" s="3" t="s">
        <v>31</v>
      </c>
      <c r="B5" s="3"/>
      <c r="C5" s="5">
        <v>295</v>
      </c>
      <c r="D5" s="5">
        <v>282</v>
      </c>
      <c r="E5" s="5">
        <v>170</v>
      </c>
      <c r="F5" s="5">
        <v>81</v>
      </c>
      <c r="G5" s="5">
        <v>10</v>
      </c>
      <c r="H5" s="5">
        <v>5</v>
      </c>
      <c r="I5" s="5">
        <v>8</v>
      </c>
      <c r="J5" s="5">
        <v>274</v>
      </c>
      <c r="K5" s="5">
        <v>8</v>
      </c>
      <c r="L5" s="5">
        <v>13</v>
      </c>
      <c r="T5" t="s">
        <v>2929</v>
      </c>
      <c r="U5">
        <f>SUMIF($A:$A,"합계",D:D)</f>
        <v>81972</v>
      </c>
      <c r="V5">
        <f>SUMIF($A:$A,"합계",E:E)</f>
        <v>61279</v>
      </c>
      <c r="W5">
        <f>SUMIF($A:$A,"합계",F:F)</f>
        <v>15754</v>
      </c>
      <c r="X5">
        <f>SUMIF($A:$A,"합계",G:G)</f>
        <v>2467</v>
      </c>
    </row>
    <row r="6" spans="1:24" ht="23.25" thickBot="1">
      <c r="A6" s="3" t="s">
        <v>32</v>
      </c>
      <c r="B6" s="3"/>
      <c r="C6" s="4">
        <v>10772</v>
      </c>
      <c r="D6" s="4">
        <v>10770</v>
      </c>
      <c r="E6" s="4">
        <v>8123</v>
      </c>
      <c r="F6" s="4">
        <v>1763</v>
      </c>
      <c r="G6" s="5">
        <v>397</v>
      </c>
      <c r="H6" s="5">
        <v>74</v>
      </c>
      <c r="I6" s="5">
        <v>221</v>
      </c>
      <c r="J6" s="4">
        <v>10578</v>
      </c>
      <c r="K6" s="5">
        <v>192</v>
      </c>
      <c r="L6" s="5">
        <v>2</v>
      </c>
      <c r="T6" t="s">
        <v>2930</v>
      </c>
      <c r="U6">
        <f>U5-U7</f>
        <v>41297</v>
      </c>
      <c r="V6">
        <f>V5-V7</f>
        <v>30004</v>
      </c>
      <c r="W6">
        <f>W5-W7</f>
        <v>8606</v>
      </c>
      <c r="X6">
        <f>X5-X7</f>
        <v>1286</v>
      </c>
    </row>
    <row r="7" spans="1:24" ht="23.25" thickBot="1">
      <c r="A7" s="3" t="s">
        <v>33</v>
      </c>
      <c r="B7" s="3"/>
      <c r="C7" s="5">
        <v>240</v>
      </c>
      <c r="D7" s="5">
        <v>52</v>
      </c>
      <c r="E7" s="5">
        <v>45</v>
      </c>
      <c r="F7" s="5">
        <v>5</v>
      </c>
      <c r="G7" s="5">
        <v>1</v>
      </c>
      <c r="H7" s="5">
        <v>0</v>
      </c>
      <c r="I7" s="5">
        <v>1</v>
      </c>
      <c r="J7" s="5">
        <v>52</v>
      </c>
      <c r="K7" s="5">
        <v>0</v>
      </c>
      <c r="L7" s="5">
        <v>188</v>
      </c>
      <c r="T7" t="s">
        <v>2931</v>
      </c>
      <c r="U7">
        <f>U11+U10+U9</f>
        <v>40675</v>
      </c>
      <c r="V7">
        <f>V11+V10+V9</f>
        <v>31275</v>
      </c>
      <c r="W7">
        <f>W11+W10+W9</f>
        <v>7148</v>
      </c>
      <c r="X7">
        <f>X11+X10+X9</f>
        <v>1181</v>
      </c>
    </row>
    <row r="8" spans="1:24" ht="23.25" thickBot="1">
      <c r="A8" s="3" t="s">
        <v>34</v>
      </c>
      <c r="B8" s="3"/>
      <c r="C8" s="5">
        <v>0</v>
      </c>
      <c r="D8" s="5">
        <v>1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-1</v>
      </c>
      <c r="V8" s="8"/>
      <c r="W8" s="8"/>
      <c r="X8" s="8"/>
    </row>
    <row r="9" spans="1:24" ht="17.25" thickBot="1">
      <c r="A9" s="3" t="s">
        <v>6050</v>
      </c>
      <c r="B9" s="3" t="s">
        <v>36</v>
      </c>
      <c r="C9" s="4">
        <v>19307</v>
      </c>
      <c r="D9" s="4">
        <v>10914</v>
      </c>
      <c r="E9" s="4">
        <v>8277</v>
      </c>
      <c r="F9" s="4">
        <v>1962</v>
      </c>
      <c r="G9" s="5">
        <v>287</v>
      </c>
      <c r="H9" s="5">
        <v>61</v>
      </c>
      <c r="I9" s="5">
        <v>110</v>
      </c>
      <c r="J9" s="4">
        <v>10697</v>
      </c>
      <c r="K9" s="5">
        <v>217</v>
      </c>
      <c r="L9" s="4">
        <v>8393</v>
      </c>
      <c r="T9" t="s">
        <v>2934</v>
      </c>
      <c r="U9">
        <f>SUMIF($A:$A,"거소·선상투표",D:D)+SUMIF($A:$A,"국외부재자투표",D:D)+SUMIF($A:$A,"국외부재자투표(공관)",D:D)</f>
        <v>335</v>
      </c>
      <c r="V9">
        <f t="shared" ref="V9:X11" si="1">SUMIF($A:$A,"거소·선상투표",E:E)+SUMIF($A:$A,"국외부재자투표",E:E)+SUMIF($A:$A,"국외부재자투표(공관)",E:E)</f>
        <v>216</v>
      </c>
      <c r="W9">
        <f t="shared" si="1"/>
        <v>86</v>
      </c>
      <c r="X9">
        <f t="shared" si="1"/>
        <v>11</v>
      </c>
    </row>
    <row r="10" spans="1:24" ht="23.25" thickBot="1">
      <c r="A10" s="3"/>
      <c r="B10" s="3" t="s">
        <v>37</v>
      </c>
      <c r="C10" s="4">
        <v>4174</v>
      </c>
      <c r="D10" s="4">
        <v>4174</v>
      </c>
      <c r="E10" s="4">
        <v>3285</v>
      </c>
      <c r="F10" s="5">
        <v>678</v>
      </c>
      <c r="G10" s="5">
        <v>90</v>
      </c>
      <c r="H10" s="5">
        <v>21</v>
      </c>
      <c r="I10" s="5">
        <v>30</v>
      </c>
      <c r="J10" s="4">
        <v>4104</v>
      </c>
      <c r="K10" s="5">
        <v>70</v>
      </c>
      <c r="L10" s="5">
        <v>0</v>
      </c>
      <c r="T10" t="s">
        <v>2932</v>
      </c>
      <c r="U10">
        <f>SUMIF($B:$B,"관내사전투표",D:D)</f>
        <v>29570</v>
      </c>
      <c r="V10">
        <f t="shared" ref="V10:X12" si="2">SUMIF($B:$B,"관내사전투표",E:E)</f>
        <v>22936</v>
      </c>
      <c r="W10">
        <f t="shared" si="2"/>
        <v>5299</v>
      </c>
      <c r="X10">
        <f t="shared" si="2"/>
        <v>773</v>
      </c>
    </row>
    <row r="11" spans="1:24" ht="23.25" thickBot="1">
      <c r="A11" s="3"/>
      <c r="B11" s="3" t="s">
        <v>6049</v>
      </c>
      <c r="C11" s="4">
        <v>2730</v>
      </c>
      <c r="D11" s="4">
        <v>1345</v>
      </c>
      <c r="E11" s="5">
        <v>984</v>
      </c>
      <c r="F11" s="5">
        <v>272</v>
      </c>
      <c r="G11" s="5">
        <v>33</v>
      </c>
      <c r="H11" s="5">
        <v>11</v>
      </c>
      <c r="I11" s="5">
        <v>14</v>
      </c>
      <c r="J11" s="4">
        <v>1314</v>
      </c>
      <c r="K11" s="5">
        <v>31</v>
      </c>
      <c r="L11" s="4">
        <v>1385</v>
      </c>
      <c r="T11" t="s">
        <v>2933</v>
      </c>
      <c r="U11">
        <f>SUMIF($A:$A,"관외사전투표",D:D)</f>
        <v>10770</v>
      </c>
      <c r="V11">
        <f t="shared" ref="V11:X13" si="3">SUMIF($A:$A,"관외사전투표",E:E)</f>
        <v>8123</v>
      </c>
      <c r="W11">
        <f t="shared" si="3"/>
        <v>1763</v>
      </c>
      <c r="X11">
        <f t="shared" si="3"/>
        <v>397</v>
      </c>
    </row>
    <row r="12" spans="1:24" ht="23.25" thickBot="1">
      <c r="A12" s="3"/>
      <c r="B12" s="3" t="s">
        <v>6048</v>
      </c>
      <c r="C12" s="4">
        <v>2173</v>
      </c>
      <c r="D12" s="5">
        <v>943</v>
      </c>
      <c r="E12" s="5">
        <v>705</v>
      </c>
      <c r="F12" s="5">
        <v>177</v>
      </c>
      <c r="G12" s="5">
        <v>16</v>
      </c>
      <c r="H12" s="5">
        <v>7</v>
      </c>
      <c r="I12" s="5">
        <v>8</v>
      </c>
      <c r="J12" s="5">
        <v>913</v>
      </c>
      <c r="K12" s="5">
        <v>30</v>
      </c>
      <c r="L12" s="4">
        <v>1230</v>
      </c>
    </row>
    <row r="13" spans="1:24" ht="23.25" thickBot="1">
      <c r="A13" s="3"/>
      <c r="B13" s="3" t="s">
        <v>6047</v>
      </c>
      <c r="C13" s="4">
        <v>3155</v>
      </c>
      <c r="D13" s="4">
        <v>1535</v>
      </c>
      <c r="E13" s="4">
        <v>1092</v>
      </c>
      <c r="F13" s="5">
        <v>343</v>
      </c>
      <c r="G13" s="5">
        <v>49</v>
      </c>
      <c r="H13" s="5">
        <v>9</v>
      </c>
      <c r="I13" s="5">
        <v>18</v>
      </c>
      <c r="J13" s="4">
        <v>1511</v>
      </c>
      <c r="K13" s="5">
        <v>24</v>
      </c>
      <c r="L13" s="4">
        <v>1620</v>
      </c>
    </row>
    <row r="14" spans="1:24" ht="23.25" thickBot="1">
      <c r="A14" s="3"/>
      <c r="B14" s="3" t="s">
        <v>6046</v>
      </c>
      <c r="C14" s="4">
        <v>3079</v>
      </c>
      <c r="D14" s="4">
        <v>1219</v>
      </c>
      <c r="E14" s="5">
        <v>912</v>
      </c>
      <c r="F14" s="5">
        <v>213</v>
      </c>
      <c r="G14" s="5">
        <v>45</v>
      </c>
      <c r="H14" s="5">
        <v>6</v>
      </c>
      <c r="I14" s="5">
        <v>15</v>
      </c>
      <c r="J14" s="4">
        <v>1191</v>
      </c>
      <c r="K14" s="5">
        <v>28</v>
      </c>
      <c r="L14" s="4">
        <v>1860</v>
      </c>
      <c r="U14" s="8"/>
      <c r="V14" s="8"/>
      <c r="W14" s="8"/>
      <c r="X14" s="8"/>
    </row>
    <row r="15" spans="1:24" ht="23.25" thickBot="1">
      <c r="A15" s="3"/>
      <c r="B15" s="3" t="s">
        <v>6045</v>
      </c>
      <c r="C15" s="4">
        <v>3996</v>
      </c>
      <c r="D15" s="4">
        <v>1698</v>
      </c>
      <c r="E15" s="4">
        <v>1299</v>
      </c>
      <c r="F15" s="5">
        <v>279</v>
      </c>
      <c r="G15" s="5">
        <v>54</v>
      </c>
      <c r="H15" s="5">
        <v>7</v>
      </c>
      <c r="I15" s="5">
        <v>25</v>
      </c>
      <c r="J15" s="4">
        <v>1664</v>
      </c>
      <c r="K15" s="5">
        <v>34</v>
      </c>
      <c r="L15" s="4">
        <v>2298</v>
      </c>
      <c r="U15" s="8"/>
      <c r="V15" s="8"/>
      <c r="W15" s="8"/>
      <c r="X15" s="8"/>
    </row>
    <row r="16" spans="1:24" ht="17.25" thickBot="1">
      <c r="A16" s="3" t="s">
        <v>6044</v>
      </c>
      <c r="B16" s="3" t="s">
        <v>36</v>
      </c>
      <c r="C16" s="4">
        <v>7978</v>
      </c>
      <c r="D16" s="4">
        <v>4937</v>
      </c>
      <c r="E16" s="4">
        <v>3655</v>
      </c>
      <c r="F16" s="4">
        <v>1043</v>
      </c>
      <c r="G16" s="5">
        <v>103</v>
      </c>
      <c r="H16" s="5">
        <v>21</v>
      </c>
      <c r="I16" s="5">
        <v>43</v>
      </c>
      <c r="J16" s="4">
        <v>4865</v>
      </c>
      <c r="K16" s="5">
        <v>72</v>
      </c>
      <c r="L16" s="4">
        <v>3041</v>
      </c>
    </row>
    <row r="17" spans="1:12" ht="23.25" thickBot="1">
      <c r="A17" s="3"/>
      <c r="B17" s="3" t="s">
        <v>37</v>
      </c>
      <c r="C17" s="4">
        <v>1679</v>
      </c>
      <c r="D17" s="4">
        <v>1679</v>
      </c>
      <c r="E17" s="4">
        <v>1303</v>
      </c>
      <c r="F17" s="5">
        <v>317</v>
      </c>
      <c r="G17" s="5">
        <v>30</v>
      </c>
      <c r="H17" s="5">
        <v>7</v>
      </c>
      <c r="I17" s="5">
        <v>12</v>
      </c>
      <c r="J17" s="4">
        <v>1669</v>
      </c>
      <c r="K17" s="5">
        <v>10</v>
      </c>
      <c r="L17" s="5">
        <v>0</v>
      </c>
    </row>
    <row r="18" spans="1:12" ht="23.25" thickBot="1">
      <c r="A18" s="3"/>
      <c r="B18" s="3" t="s">
        <v>6043</v>
      </c>
      <c r="C18" s="4">
        <v>1505</v>
      </c>
      <c r="D18" s="5">
        <v>804</v>
      </c>
      <c r="E18" s="5">
        <v>587</v>
      </c>
      <c r="F18" s="5">
        <v>172</v>
      </c>
      <c r="G18" s="5">
        <v>15</v>
      </c>
      <c r="H18" s="5">
        <v>7</v>
      </c>
      <c r="I18" s="5">
        <v>8</v>
      </c>
      <c r="J18" s="5">
        <v>789</v>
      </c>
      <c r="K18" s="5">
        <v>15</v>
      </c>
      <c r="L18" s="5">
        <v>701</v>
      </c>
    </row>
    <row r="19" spans="1:12" ht="23.25" thickBot="1">
      <c r="A19" s="3"/>
      <c r="B19" s="3" t="s">
        <v>6042</v>
      </c>
      <c r="C19" s="4">
        <v>1816</v>
      </c>
      <c r="D19" s="5">
        <v>781</v>
      </c>
      <c r="E19" s="5">
        <v>567</v>
      </c>
      <c r="F19" s="5">
        <v>171</v>
      </c>
      <c r="G19" s="5">
        <v>19</v>
      </c>
      <c r="H19" s="5">
        <v>4</v>
      </c>
      <c r="I19" s="5">
        <v>6</v>
      </c>
      <c r="J19" s="5">
        <v>767</v>
      </c>
      <c r="K19" s="5">
        <v>14</v>
      </c>
      <c r="L19" s="4">
        <v>1035</v>
      </c>
    </row>
    <row r="20" spans="1:12" ht="23.25" thickBot="1">
      <c r="A20" s="3"/>
      <c r="B20" s="3" t="s">
        <v>6041</v>
      </c>
      <c r="C20" s="4">
        <v>2978</v>
      </c>
      <c r="D20" s="4">
        <v>1673</v>
      </c>
      <c r="E20" s="4">
        <v>1198</v>
      </c>
      <c r="F20" s="5">
        <v>383</v>
      </c>
      <c r="G20" s="5">
        <v>39</v>
      </c>
      <c r="H20" s="5">
        <v>3</v>
      </c>
      <c r="I20" s="5">
        <v>17</v>
      </c>
      <c r="J20" s="4">
        <v>1640</v>
      </c>
      <c r="K20" s="5">
        <v>33</v>
      </c>
      <c r="L20" s="4">
        <v>1305</v>
      </c>
    </row>
    <row r="21" spans="1:12" ht="17.25" thickBot="1">
      <c r="A21" s="3" t="s">
        <v>6040</v>
      </c>
      <c r="B21" s="3" t="s">
        <v>36</v>
      </c>
      <c r="C21" s="4">
        <v>12783</v>
      </c>
      <c r="D21" s="4">
        <v>8761</v>
      </c>
      <c r="E21" s="4">
        <v>6282</v>
      </c>
      <c r="F21" s="4">
        <v>2039</v>
      </c>
      <c r="G21" s="5">
        <v>218</v>
      </c>
      <c r="H21" s="5">
        <v>42</v>
      </c>
      <c r="I21" s="5">
        <v>72</v>
      </c>
      <c r="J21" s="4">
        <v>8653</v>
      </c>
      <c r="K21" s="5">
        <v>108</v>
      </c>
      <c r="L21" s="4">
        <v>4022</v>
      </c>
    </row>
    <row r="22" spans="1:12" ht="23.25" thickBot="1">
      <c r="A22" s="3"/>
      <c r="B22" s="3" t="s">
        <v>37</v>
      </c>
      <c r="C22" s="4">
        <v>4074</v>
      </c>
      <c r="D22" s="4">
        <v>4074</v>
      </c>
      <c r="E22" s="4">
        <v>3019</v>
      </c>
      <c r="F22" s="5">
        <v>886</v>
      </c>
      <c r="G22" s="5">
        <v>103</v>
      </c>
      <c r="H22" s="5">
        <v>8</v>
      </c>
      <c r="I22" s="5">
        <v>18</v>
      </c>
      <c r="J22" s="4">
        <v>4034</v>
      </c>
      <c r="K22" s="5">
        <v>40</v>
      </c>
      <c r="L22" s="5">
        <v>0</v>
      </c>
    </row>
    <row r="23" spans="1:12" ht="23.25" thickBot="1">
      <c r="A23" s="3"/>
      <c r="B23" s="3" t="s">
        <v>6039</v>
      </c>
      <c r="C23" s="4">
        <v>1643</v>
      </c>
      <c r="D23" s="5">
        <v>820</v>
      </c>
      <c r="E23" s="5">
        <v>541</v>
      </c>
      <c r="F23" s="5">
        <v>235</v>
      </c>
      <c r="G23" s="5">
        <v>12</v>
      </c>
      <c r="H23" s="5">
        <v>7</v>
      </c>
      <c r="I23" s="5">
        <v>8</v>
      </c>
      <c r="J23" s="5">
        <v>803</v>
      </c>
      <c r="K23" s="5">
        <v>17</v>
      </c>
      <c r="L23" s="5">
        <v>823</v>
      </c>
    </row>
    <row r="24" spans="1:12" ht="23.25" thickBot="1">
      <c r="A24" s="3"/>
      <c r="B24" s="3" t="s">
        <v>6038</v>
      </c>
      <c r="C24" s="4">
        <v>1662</v>
      </c>
      <c r="D24" s="5">
        <v>978</v>
      </c>
      <c r="E24" s="5">
        <v>650</v>
      </c>
      <c r="F24" s="5">
        <v>271</v>
      </c>
      <c r="G24" s="5">
        <v>28</v>
      </c>
      <c r="H24" s="5">
        <v>5</v>
      </c>
      <c r="I24" s="5">
        <v>11</v>
      </c>
      <c r="J24" s="5">
        <v>965</v>
      </c>
      <c r="K24" s="5">
        <v>13</v>
      </c>
      <c r="L24" s="5">
        <v>684</v>
      </c>
    </row>
    <row r="25" spans="1:12" ht="23.25" thickBot="1">
      <c r="A25" s="3"/>
      <c r="B25" s="3" t="s">
        <v>6037</v>
      </c>
      <c r="C25" s="4">
        <v>1462</v>
      </c>
      <c r="D25" s="5">
        <v>856</v>
      </c>
      <c r="E25" s="5">
        <v>638</v>
      </c>
      <c r="F25" s="5">
        <v>165</v>
      </c>
      <c r="G25" s="5">
        <v>23</v>
      </c>
      <c r="H25" s="5">
        <v>9</v>
      </c>
      <c r="I25" s="5">
        <v>11</v>
      </c>
      <c r="J25" s="5">
        <v>846</v>
      </c>
      <c r="K25" s="5">
        <v>10</v>
      </c>
      <c r="L25" s="5">
        <v>606</v>
      </c>
    </row>
    <row r="26" spans="1:12" ht="23.25" thickBot="1">
      <c r="A26" s="3"/>
      <c r="B26" s="3" t="s">
        <v>6036</v>
      </c>
      <c r="C26" s="4">
        <v>1787</v>
      </c>
      <c r="D26" s="4">
        <v>1028</v>
      </c>
      <c r="E26" s="5">
        <v>725</v>
      </c>
      <c r="F26" s="5">
        <v>257</v>
      </c>
      <c r="G26" s="5">
        <v>14</v>
      </c>
      <c r="H26" s="5">
        <v>9</v>
      </c>
      <c r="I26" s="5">
        <v>12</v>
      </c>
      <c r="J26" s="4">
        <v>1017</v>
      </c>
      <c r="K26" s="5">
        <v>11</v>
      </c>
      <c r="L26" s="5">
        <v>759</v>
      </c>
    </row>
    <row r="27" spans="1:12" ht="23.25" thickBot="1">
      <c r="A27" s="3"/>
      <c r="B27" s="3" t="s">
        <v>6035</v>
      </c>
      <c r="C27" s="4">
        <v>2155</v>
      </c>
      <c r="D27" s="4">
        <v>1005</v>
      </c>
      <c r="E27" s="5">
        <v>709</v>
      </c>
      <c r="F27" s="5">
        <v>225</v>
      </c>
      <c r="G27" s="5">
        <v>38</v>
      </c>
      <c r="H27" s="5">
        <v>4</v>
      </c>
      <c r="I27" s="5">
        <v>12</v>
      </c>
      <c r="J27" s="5">
        <v>988</v>
      </c>
      <c r="K27" s="5">
        <v>17</v>
      </c>
      <c r="L27" s="4">
        <v>1150</v>
      </c>
    </row>
    <row r="28" spans="1:12" ht="17.25" thickBot="1">
      <c r="A28" s="3" t="s">
        <v>6034</v>
      </c>
      <c r="B28" s="3" t="s">
        <v>36</v>
      </c>
      <c r="C28" s="4">
        <v>3850</v>
      </c>
      <c r="D28" s="4">
        <v>2399</v>
      </c>
      <c r="E28" s="4">
        <v>1764</v>
      </c>
      <c r="F28" s="5">
        <v>481</v>
      </c>
      <c r="G28" s="5">
        <v>68</v>
      </c>
      <c r="H28" s="5">
        <v>12</v>
      </c>
      <c r="I28" s="5">
        <v>31</v>
      </c>
      <c r="J28" s="4">
        <v>2356</v>
      </c>
      <c r="K28" s="5">
        <v>43</v>
      </c>
      <c r="L28" s="4">
        <v>1451</v>
      </c>
    </row>
    <row r="29" spans="1:12" ht="23.25" thickBot="1">
      <c r="A29" s="3"/>
      <c r="B29" s="3" t="s">
        <v>37</v>
      </c>
      <c r="C29" s="5">
        <v>796</v>
      </c>
      <c r="D29" s="5">
        <v>795</v>
      </c>
      <c r="E29" s="5">
        <v>582</v>
      </c>
      <c r="F29" s="5">
        <v>172</v>
      </c>
      <c r="G29" s="5">
        <v>19</v>
      </c>
      <c r="H29" s="5">
        <v>3</v>
      </c>
      <c r="I29" s="5">
        <v>7</v>
      </c>
      <c r="J29" s="5">
        <v>783</v>
      </c>
      <c r="K29" s="5">
        <v>12</v>
      </c>
      <c r="L29" s="5">
        <v>1</v>
      </c>
    </row>
    <row r="30" spans="1:12" ht="17.25" thickBot="1">
      <c r="A30" s="3"/>
      <c r="B30" s="3" t="s">
        <v>6033</v>
      </c>
      <c r="C30" s="4">
        <v>1173</v>
      </c>
      <c r="D30" s="5">
        <v>500</v>
      </c>
      <c r="E30" s="5">
        <v>353</v>
      </c>
      <c r="F30" s="5">
        <v>113</v>
      </c>
      <c r="G30" s="5">
        <v>16</v>
      </c>
      <c r="H30" s="5">
        <v>3</v>
      </c>
      <c r="I30" s="5">
        <v>6</v>
      </c>
      <c r="J30" s="5">
        <v>491</v>
      </c>
      <c r="K30" s="5">
        <v>9</v>
      </c>
      <c r="L30" s="5">
        <v>673</v>
      </c>
    </row>
    <row r="31" spans="1:12" ht="17.25" thickBot="1">
      <c r="A31" s="3"/>
      <c r="B31" s="3" t="s">
        <v>6032</v>
      </c>
      <c r="C31" s="5">
        <v>488</v>
      </c>
      <c r="D31" s="5">
        <v>262</v>
      </c>
      <c r="E31" s="5">
        <v>195</v>
      </c>
      <c r="F31" s="5">
        <v>39</v>
      </c>
      <c r="G31" s="5">
        <v>13</v>
      </c>
      <c r="H31" s="5">
        <v>1</v>
      </c>
      <c r="I31" s="5">
        <v>4</v>
      </c>
      <c r="J31" s="5">
        <v>252</v>
      </c>
      <c r="K31" s="5">
        <v>10</v>
      </c>
      <c r="L31" s="5">
        <v>226</v>
      </c>
    </row>
    <row r="32" spans="1:12" ht="17.25" thickBot="1">
      <c r="A32" s="3"/>
      <c r="B32" s="3" t="s">
        <v>6031</v>
      </c>
      <c r="C32" s="4">
        <v>1393</v>
      </c>
      <c r="D32" s="5">
        <v>842</v>
      </c>
      <c r="E32" s="5">
        <v>634</v>
      </c>
      <c r="F32" s="5">
        <v>157</v>
      </c>
      <c r="G32" s="5">
        <v>20</v>
      </c>
      <c r="H32" s="5">
        <v>5</v>
      </c>
      <c r="I32" s="5">
        <v>14</v>
      </c>
      <c r="J32" s="5">
        <v>830</v>
      </c>
      <c r="K32" s="5">
        <v>12</v>
      </c>
      <c r="L32" s="5">
        <v>551</v>
      </c>
    </row>
    <row r="33" spans="1:12" ht="17.25" thickBot="1">
      <c r="A33" s="3" t="s">
        <v>6030</v>
      </c>
      <c r="B33" s="3" t="s">
        <v>36</v>
      </c>
      <c r="C33" s="4">
        <v>16321</v>
      </c>
      <c r="D33" s="4">
        <v>10573</v>
      </c>
      <c r="E33" s="4">
        <v>7744</v>
      </c>
      <c r="F33" s="4">
        <v>2199</v>
      </c>
      <c r="G33" s="5">
        <v>346</v>
      </c>
      <c r="H33" s="5">
        <v>50</v>
      </c>
      <c r="I33" s="5">
        <v>92</v>
      </c>
      <c r="J33" s="4">
        <v>10431</v>
      </c>
      <c r="K33" s="5">
        <v>142</v>
      </c>
      <c r="L33" s="4">
        <v>5748</v>
      </c>
    </row>
    <row r="34" spans="1:12" ht="23.25" thickBot="1">
      <c r="A34" s="3"/>
      <c r="B34" s="3" t="s">
        <v>37</v>
      </c>
      <c r="C34" s="4">
        <v>4365</v>
      </c>
      <c r="D34" s="4">
        <v>4362</v>
      </c>
      <c r="E34" s="4">
        <v>3347</v>
      </c>
      <c r="F34" s="5">
        <v>801</v>
      </c>
      <c r="G34" s="5">
        <v>124</v>
      </c>
      <c r="H34" s="5">
        <v>15</v>
      </c>
      <c r="I34" s="5">
        <v>26</v>
      </c>
      <c r="J34" s="4">
        <v>4313</v>
      </c>
      <c r="K34" s="5">
        <v>49</v>
      </c>
      <c r="L34" s="5">
        <v>3</v>
      </c>
    </row>
    <row r="35" spans="1:12" ht="23.25" thickBot="1">
      <c r="A35" s="3"/>
      <c r="B35" s="3" t="s">
        <v>6029</v>
      </c>
      <c r="C35" s="4">
        <v>2366</v>
      </c>
      <c r="D35" s="4">
        <v>1231</v>
      </c>
      <c r="E35" s="5">
        <v>833</v>
      </c>
      <c r="F35" s="5">
        <v>307</v>
      </c>
      <c r="G35" s="5">
        <v>44</v>
      </c>
      <c r="H35" s="5">
        <v>4</v>
      </c>
      <c r="I35" s="5">
        <v>15</v>
      </c>
      <c r="J35" s="4">
        <v>1203</v>
      </c>
      <c r="K35" s="5">
        <v>28</v>
      </c>
      <c r="L35" s="4">
        <v>1135</v>
      </c>
    </row>
    <row r="36" spans="1:12" ht="23.25" thickBot="1">
      <c r="A36" s="3"/>
      <c r="B36" s="3" t="s">
        <v>6028</v>
      </c>
      <c r="C36" s="4">
        <v>2851</v>
      </c>
      <c r="D36" s="4">
        <v>1519</v>
      </c>
      <c r="E36" s="4">
        <v>1085</v>
      </c>
      <c r="F36" s="5">
        <v>327</v>
      </c>
      <c r="G36" s="5">
        <v>63</v>
      </c>
      <c r="H36" s="5">
        <v>11</v>
      </c>
      <c r="I36" s="5">
        <v>16</v>
      </c>
      <c r="J36" s="4">
        <v>1502</v>
      </c>
      <c r="K36" s="5">
        <v>17</v>
      </c>
      <c r="L36" s="4">
        <v>1332</v>
      </c>
    </row>
    <row r="37" spans="1:12" ht="23.25" thickBot="1">
      <c r="A37" s="3"/>
      <c r="B37" s="3" t="s">
        <v>6027</v>
      </c>
      <c r="C37" s="4">
        <v>1951</v>
      </c>
      <c r="D37" s="5">
        <v>806</v>
      </c>
      <c r="E37" s="5">
        <v>582</v>
      </c>
      <c r="F37" s="5">
        <v>170</v>
      </c>
      <c r="G37" s="5">
        <v>16</v>
      </c>
      <c r="H37" s="5">
        <v>4</v>
      </c>
      <c r="I37" s="5">
        <v>9</v>
      </c>
      <c r="J37" s="5">
        <v>781</v>
      </c>
      <c r="K37" s="5">
        <v>25</v>
      </c>
      <c r="L37" s="4">
        <v>1145</v>
      </c>
    </row>
    <row r="38" spans="1:12" ht="23.25" thickBot="1">
      <c r="A38" s="3"/>
      <c r="B38" s="3" t="s">
        <v>6026</v>
      </c>
      <c r="C38" s="4">
        <v>2962</v>
      </c>
      <c r="D38" s="4">
        <v>1637</v>
      </c>
      <c r="E38" s="4">
        <v>1191</v>
      </c>
      <c r="F38" s="5">
        <v>354</v>
      </c>
      <c r="G38" s="5">
        <v>57</v>
      </c>
      <c r="H38" s="5">
        <v>7</v>
      </c>
      <c r="I38" s="5">
        <v>13</v>
      </c>
      <c r="J38" s="4">
        <v>1622</v>
      </c>
      <c r="K38" s="5">
        <v>15</v>
      </c>
      <c r="L38" s="4">
        <v>1325</v>
      </c>
    </row>
    <row r="39" spans="1:12" ht="23.25" thickBot="1">
      <c r="A39" s="3"/>
      <c r="B39" s="3" t="s">
        <v>6025</v>
      </c>
      <c r="C39" s="4">
        <v>1826</v>
      </c>
      <c r="D39" s="4">
        <v>1018</v>
      </c>
      <c r="E39" s="5">
        <v>706</v>
      </c>
      <c r="F39" s="5">
        <v>240</v>
      </c>
      <c r="G39" s="5">
        <v>42</v>
      </c>
      <c r="H39" s="5">
        <v>9</v>
      </c>
      <c r="I39" s="5">
        <v>13</v>
      </c>
      <c r="J39" s="4">
        <v>1010</v>
      </c>
      <c r="K39" s="5">
        <v>8</v>
      </c>
      <c r="L39" s="5">
        <v>808</v>
      </c>
    </row>
    <row r="40" spans="1:12" ht="17.25" thickBot="1">
      <c r="A40" s="3" t="s">
        <v>6024</v>
      </c>
      <c r="B40" s="3" t="s">
        <v>36</v>
      </c>
      <c r="C40" s="4">
        <v>21870</v>
      </c>
      <c r="D40" s="4">
        <v>15110</v>
      </c>
      <c r="E40" s="4">
        <v>11600</v>
      </c>
      <c r="F40" s="4">
        <v>2613</v>
      </c>
      <c r="G40" s="5">
        <v>541</v>
      </c>
      <c r="H40" s="5">
        <v>51</v>
      </c>
      <c r="I40" s="5">
        <v>153</v>
      </c>
      <c r="J40" s="4">
        <v>14958</v>
      </c>
      <c r="K40" s="5">
        <v>152</v>
      </c>
      <c r="L40" s="4">
        <v>6760</v>
      </c>
    </row>
    <row r="41" spans="1:12" ht="23.25" thickBot="1">
      <c r="A41" s="3"/>
      <c r="B41" s="3" t="s">
        <v>37</v>
      </c>
      <c r="C41" s="4">
        <v>6851</v>
      </c>
      <c r="D41" s="4">
        <v>6851</v>
      </c>
      <c r="E41" s="4">
        <v>5452</v>
      </c>
      <c r="F41" s="4">
        <v>1087</v>
      </c>
      <c r="G41" s="5">
        <v>218</v>
      </c>
      <c r="H41" s="5">
        <v>8</v>
      </c>
      <c r="I41" s="5">
        <v>40</v>
      </c>
      <c r="J41" s="4">
        <v>6805</v>
      </c>
      <c r="K41" s="5">
        <v>46</v>
      </c>
      <c r="L41" s="5">
        <v>0</v>
      </c>
    </row>
    <row r="42" spans="1:12" ht="23.25" thickBot="1">
      <c r="A42" s="3"/>
      <c r="B42" s="3" t="s">
        <v>6023</v>
      </c>
      <c r="C42" s="4">
        <v>3930</v>
      </c>
      <c r="D42" s="4">
        <v>1936</v>
      </c>
      <c r="E42" s="4">
        <v>1442</v>
      </c>
      <c r="F42" s="5">
        <v>355</v>
      </c>
      <c r="G42" s="5">
        <v>64</v>
      </c>
      <c r="H42" s="5">
        <v>10</v>
      </c>
      <c r="I42" s="5">
        <v>37</v>
      </c>
      <c r="J42" s="4">
        <v>1908</v>
      </c>
      <c r="K42" s="5">
        <v>28</v>
      </c>
      <c r="L42" s="4">
        <v>1994</v>
      </c>
    </row>
    <row r="43" spans="1:12" ht="23.25" thickBot="1">
      <c r="A43" s="3"/>
      <c r="B43" s="3" t="s">
        <v>6022</v>
      </c>
      <c r="C43" s="4">
        <v>3144</v>
      </c>
      <c r="D43" s="4">
        <v>1712</v>
      </c>
      <c r="E43" s="4">
        <v>1263</v>
      </c>
      <c r="F43" s="5">
        <v>330</v>
      </c>
      <c r="G43" s="5">
        <v>64</v>
      </c>
      <c r="H43" s="5">
        <v>9</v>
      </c>
      <c r="I43" s="5">
        <v>24</v>
      </c>
      <c r="J43" s="4">
        <v>1690</v>
      </c>
      <c r="K43" s="5">
        <v>22</v>
      </c>
      <c r="L43" s="4">
        <v>1432</v>
      </c>
    </row>
    <row r="44" spans="1:12" ht="23.25" thickBot="1">
      <c r="A44" s="3"/>
      <c r="B44" s="3" t="s">
        <v>6021</v>
      </c>
      <c r="C44" s="4">
        <v>3202</v>
      </c>
      <c r="D44" s="4">
        <v>2033</v>
      </c>
      <c r="E44" s="4">
        <v>1555</v>
      </c>
      <c r="F44" s="5">
        <v>357</v>
      </c>
      <c r="G44" s="5">
        <v>83</v>
      </c>
      <c r="H44" s="5">
        <v>9</v>
      </c>
      <c r="I44" s="5">
        <v>14</v>
      </c>
      <c r="J44" s="4">
        <v>2018</v>
      </c>
      <c r="K44" s="5">
        <v>15</v>
      </c>
      <c r="L44" s="4">
        <v>1169</v>
      </c>
    </row>
    <row r="45" spans="1:12" ht="23.25" thickBot="1">
      <c r="A45" s="3"/>
      <c r="B45" s="3" t="s">
        <v>6020</v>
      </c>
      <c r="C45" s="4">
        <v>2904</v>
      </c>
      <c r="D45" s="4">
        <v>1531</v>
      </c>
      <c r="E45" s="4">
        <v>1146</v>
      </c>
      <c r="F45" s="5">
        <v>270</v>
      </c>
      <c r="G45" s="5">
        <v>65</v>
      </c>
      <c r="H45" s="5">
        <v>7</v>
      </c>
      <c r="I45" s="5">
        <v>24</v>
      </c>
      <c r="J45" s="4">
        <v>1512</v>
      </c>
      <c r="K45" s="5">
        <v>19</v>
      </c>
      <c r="L45" s="4">
        <v>1373</v>
      </c>
    </row>
    <row r="46" spans="1:12" ht="23.25" thickBot="1">
      <c r="A46" s="3"/>
      <c r="B46" s="3" t="s">
        <v>6019</v>
      </c>
      <c r="C46" s="4">
        <v>1839</v>
      </c>
      <c r="D46" s="4">
        <v>1047</v>
      </c>
      <c r="E46" s="5">
        <v>742</v>
      </c>
      <c r="F46" s="5">
        <v>214</v>
      </c>
      <c r="G46" s="5">
        <v>47</v>
      </c>
      <c r="H46" s="5">
        <v>8</v>
      </c>
      <c r="I46" s="5">
        <v>14</v>
      </c>
      <c r="J46" s="4">
        <v>1025</v>
      </c>
      <c r="K46" s="5">
        <v>22</v>
      </c>
      <c r="L46" s="5">
        <v>792</v>
      </c>
    </row>
    <row r="47" spans="1:12" ht="17.25" thickBot="1">
      <c r="A47" s="3" t="s">
        <v>6018</v>
      </c>
      <c r="B47" s="3" t="s">
        <v>36</v>
      </c>
      <c r="C47" s="4">
        <v>27792</v>
      </c>
      <c r="D47" s="4">
        <v>18168</v>
      </c>
      <c r="E47" s="4">
        <v>13613</v>
      </c>
      <c r="F47" s="4">
        <v>3568</v>
      </c>
      <c r="G47" s="5">
        <v>496</v>
      </c>
      <c r="H47" s="5">
        <v>104</v>
      </c>
      <c r="I47" s="5">
        <v>160</v>
      </c>
      <c r="J47" s="4">
        <v>17941</v>
      </c>
      <c r="K47" s="5">
        <v>227</v>
      </c>
      <c r="L47" s="4">
        <v>9624</v>
      </c>
    </row>
    <row r="48" spans="1:12" ht="23.25" thickBot="1">
      <c r="A48" s="3"/>
      <c r="B48" s="3" t="s">
        <v>37</v>
      </c>
      <c r="C48" s="4">
        <v>7635</v>
      </c>
      <c r="D48" s="4">
        <v>7635</v>
      </c>
      <c r="E48" s="4">
        <v>5948</v>
      </c>
      <c r="F48" s="4">
        <v>1358</v>
      </c>
      <c r="G48" s="5">
        <v>189</v>
      </c>
      <c r="H48" s="5">
        <v>29</v>
      </c>
      <c r="I48" s="5">
        <v>44</v>
      </c>
      <c r="J48" s="4">
        <v>7568</v>
      </c>
      <c r="K48" s="5">
        <v>67</v>
      </c>
      <c r="L48" s="5">
        <v>0</v>
      </c>
    </row>
    <row r="49" spans="1:12" ht="17.25" thickBot="1">
      <c r="A49" s="3"/>
      <c r="B49" s="3" t="s">
        <v>6017</v>
      </c>
      <c r="C49" s="4">
        <v>2479</v>
      </c>
      <c r="D49" s="4">
        <v>1306</v>
      </c>
      <c r="E49" s="5">
        <v>924</v>
      </c>
      <c r="F49" s="5">
        <v>298</v>
      </c>
      <c r="G49" s="5">
        <v>49</v>
      </c>
      <c r="H49" s="5">
        <v>6</v>
      </c>
      <c r="I49" s="5">
        <v>10</v>
      </c>
      <c r="J49" s="4">
        <v>1287</v>
      </c>
      <c r="K49" s="5">
        <v>19</v>
      </c>
      <c r="L49" s="4">
        <v>1173</v>
      </c>
    </row>
    <row r="50" spans="1:12" ht="17.25" thickBot="1">
      <c r="A50" s="3"/>
      <c r="B50" s="3" t="s">
        <v>6016</v>
      </c>
      <c r="C50" s="4">
        <v>1891</v>
      </c>
      <c r="D50" s="5">
        <v>976</v>
      </c>
      <c r="E50" s="5">
        <v>745</v>
      </c>
      <c r="F50" s="5">
        <v>171</v>
      </c>
      <c r="G50" s="5">
        <v>28</v>
      </c>
      <c r="H50" s="5">
        <v>10</v>
      </c>
      <c r="I50" s="5">
        <v>6</v>
      </c>
      <c r="J50" s="5">
        <v>960</v>
      </c>
      <c r="K50" s="5">
        <v>16</v>
      </c>
      <c r="L50" s="5">
        <v>915</v>
      </c>
    </row>
    <row r="51" spans="1:12" ht="17.25" thickBot="1">
      <c r="A51" s="3"/>
      <c r="B51" s="3" t="s">
        <v>6015</v>
      </c>
      <c r="C51" s="4">
        <v>2342</v>
      </c>
      <c r="D51" s="4">
        <v>1314</v>
      </c>
      <c r="E51" s="5">
        <v>966</v>
      </c>
      <c r="F51" s="5">
        <v>290</v>
      </c>
      <c r="G51" s="5">
        <v>26</v>
      </c>
      <c r="H51" s="5">
        <v>8</v>
      </c>
      <c r="I51" s="5">
        <v>16</v>
      </c>
      <c r="J51" s="4">
        <v>1306</v>
      </c>
      <c r="K51" s="5">
        <v>8</v>
      </c>
      <c r="L51" s="4">
        <v>1028</v>
      </c>
    </row>
    <row r="52" spans="1:12" ht="17.25" thickBot="1">
      <c r="A52" s="3"/>
      <c r="B52" s="3" t="s">
        <v>6014</v>
      </c>
      <c r="C52" s="4">
        <v>2483</v>
      </c>
      <c r="D52" s="4">
        <v>1477</v>
      </c>
      <c r="E52" s="4">
        <v>1078</v>
      </c>
      <c r="F52" s="5">
        <v>297</v>
      </c>
      <c r="G52" s="5">
        <v>37</v>
      </c>
      <c r="H52" s="5">
        <v>9</v>
      </c>
      <c r="I52" s="5">
        <v>24</v>
      </c>
      <c r="J52" s="4">
        <v>1445</v>
      </c>
      <c r="K52" s="5">
        <v>32</v>
      </c>
      <c r="L52" s="4">
        <v>1006</v>
      </c>
    </row>
    <row r="53" spans="1:12" ht="17.25" thickBot="1">
      <c r="A53" s="3"/>
      <c r="B53" s="3" t="s">
        <v>6013</v>
      </c>
      <c r="C53" s="4">
        <v>2149</v>
      </c>
      <c r="D53" s="4">
        <v>1182</v>
      </c>
      <c r="E53" s="5">
        <v>846</v>
      </c>
      <c r="F53" s="5">
        <v>264</v>
      </c>
      <c r="G53" s="5">
        <v>42</v>
      </c>
      <c r="H53" s="5">
        <v>8</v>
      </c>
      <c r="I53" s="5">
        <v>10</v>
      </c>
      <c r="J53" s="4">
        <v>1170</v>
      </c>
      <c r="K53" s="5">
        <v>12</v>
      </c>
      <c r="L53" s="5">
        <v>967</v>
      </c>
    </row>
    <row r="54" spans="1:12" ht="17.25" thickBot="1">
      <c r="A54" s="3"/>
      <c r="B54" s="3" t="s">
        <v>6012</v>
      </c>
      <c r="C54" s="4">
        <v>3019</v>
      </c>
      <c r="D54" s="4">
        <v>1321</v>
      </c>
      <c r="E54" s="5">
        <v>966</v>
      </c>
      <c r="F54" s="5">
        <v>268</v>
      </c>
      <c r="G54" s="5">
        <v>43</v>
      </c>
      <c r="H54" s="5">
        <v>12</v>
      </c>
      <c r="I54" s="5">
        <v>10</v>
      </c>
      <c r="J54" s="4">
        <v>1299</v>
      </c>
      <c r="K54" s="5">
        <v>22</v>
      </c>
      <c r="L54" s="4">
        <v>1698</v>
      </c>
    </row>
    <row r="55" spans="1:12" ht="17.25" thickBot="1">
      <c r="A55" s="3"/>
      <c r="B55" s="3" t="s">
        <v>6011</v>
      </c>
      <c r="C55" s="4">
        <v>3727</v>
      </c>
      <c r="D55" s="4">
        <v>1540</v>
      </c>
      <c r="E55" s="4">
        <v>1115</v>
      </c>
      <c r="F55" s="5">
        <v>317</v>
      </c>
      <c r="G55" s="5">
        <v>46</v>
      </c>
      <c r="H55" s="5">
        <v>15</v>
      </c>
      <c r="I55" s="5">
        <v>21</v>
      </c>
      <c r="J55" s="4">
        <v>1514</v>
      </c>
      <c r="K55" s="5">
        <v>26</v>
      </c>
      <c r="L55" s="4">
        <v>2187</v>
      </c>
    </row>
    <row r="56" spans="1:12" ht="17.25" thickBot="1">
      <c r="A56" s="3"/>
      <c r="B56" s="3" t="s">
        <v>6010</v>
      </c>
      <c r="C56" s="4">
        <v>2067</v>
      </c>
      <c r="D56" s="4">
        <v>1417</v>
      </c>
      <c r="E56" s="4">
        <v>1025</v>
      </c>
      <c r="F56" s="5">
        <v>305</v>
      </c>
      <c r="G56" s="5">
        <v>36</v>
      </c>
      <c r="H56" s="5">
        <v>7</v>
      </c>
      <c r="I56" s="5">
        <v>19</v>
      </c>
      <c r="J56" s="4">
        <v>1392</v>
      </c>
      <c r="K56" s="5">
        <v>25</v>
      </c>
      <c r="L56" s="5">
        <v>650</v>
      </c>
    </row>
    <row r="57" spans="1:12" ht="23.25" thickBot="1">
      <c r="A57" s="3" t="s">
        <v>97</v>
      </c>
      <c r="B57" s="3"/>
      <c r="C57" s="5">
        <v>0</v>
      </c>
      <c r="D57" s="5">
        <v>5</v>
      </c>
      <c r="E57" s="5">
        <v>5</v>
      </c>
      <c r="F57" s="5">
        <v>0</v>
      </c>
      <c r="G57" s="5">
        <v>0</v>
      </c>
      <c r="H57" s="5">
        <v>0</v>
      </c>
      <c r="I57" s="5">
        <v>0</v>
      </c>
      <c r="J57" s="5">
        <v>5</v>
      </c>
      <c r="K57" s="5">
        <v>0</v>
      </c>
      <c r="L57" s="5">
        <v>-5</v>
      </c>
    </row>
  </sheetData>
  <mergeCells count="7">
    <mergeCell ref="L1:L3"/>
    <mergeCell ref="J2:J3"/>
    <mergeCell ref="A1:A3"/>
    <mergeCell ref="B1:B3"/>
    <mergeCell ref="C1:C3"/>
    <mergeCell ref="D1:D3"/>
    <mergeCell ref="E1:J1"/>
  </mergeCells>
  <phoneticPr fontId="3" type="noConversion"/>
  <pageMargins left="0.7" right="0.7" top="0.75" bottom="0.75" header="0.3" footer="0.3"/>
  <pageSetup paperSize="9" orientation="portrait" horizont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256</vt:i4>
      </vt:variant>
    </vt:vector>
  </HeadingPairs>
  <TitlesOfParts>
    <vt:vector size="256" baseType="lpstr">
      <vt:lpstr>기본</vt:lpstr>
      <vt:lpstr>기본+조작분석</vt:lpstr>
      <vt:lpstr>추출</vt:lpstr>
      <vt:lpstr>종로구</vt:lpstr>
      <vt:lpstr>중구성동구갑</vt:lpstr>
      <vt:lpstr>중구성동구을</vt:lpstr>
      <vt:lpstr>용산구</vt:lpstr>
      <vt:lpstr>광진구갑</vt:lpstr>
      <vt:lpstr>광진구을</vt:lpstr>
      <vt:lpstr>동대문구갑</vt:lpstr>
      <vt:lpstr>동대문구을</vt:lpstr>
      <vt:lpstr>중랑구갑</vt:lpstr>
      <vt:lpstr>중랑구을</vt:lpstr>
      <vt:lpstr>성북구갑</vt:lpstr>
      <vt:lpstr>성북구을</vt:lpstr>
      <vt:lpstr>강북구갑</vt:lpstr>
      <vt:lpstr>강북구을</vt:lpstr>
      <vt:lpstr>도봉구갑</vt:lpstr>
      <vt:lpstr>도봉구을</vt:lpstr>
      <vt:lpstr>노원구갑</vt:lpstr>
      <vt:lpstr>노원구을</vt:lpstr>
      <vt:lpstr>노원구병</vt:lpstr>
      <vt:lpstr>은평구갑</vt:lpstr>
      <vt:lpstr>은평구을</vt:lpstr>
      <vt:lpstr>서대문구갑</vt:lpstr>
      <vt:lpstr>서대문구을</vt:lpstr>
      <vt:lpstr>마포구갑</vt:lpstr>
      <vt:lpstr>마포구을</vt:lpstr>
      <vt:lpstr>양천구갑</vt:lpstr>
      <vt:lpstr>양천구을</vt:lpstr>
      <vt:lpstr>강서구갑</vt:lpstr>
      <vt:lpstr>강서구을</vt:lpstr>
      <vt:lpstr>강서구병</vt:lpstr>
      <vt:lpstr>구로구갑</vt:lpstr>
      <vt:lpstr>구로구을</vt:lpstr>
      <vt:lpstr>금천구</vt:lpstr>
      <vt:lpstr>영등포구갑</vt:lpstr>
      <vt:lpstr>영등포구을</vt:lpstr>
      <vt:lpstr>동작구갑</vt:lpstr>
      <vt:lpstr>동작구을</vt:lpstr>
      <vt:lpstr>관악구갑</vt:lpstr>
      <vt:lpstr>관악구을</vt:lpstr>
      <vt:lpstr>서초구갑</vt:lpstr>
      <vt:lpstr>서초구을</vt:lpstr>
      <vt:lpstr>강남구갑</vt:lpstr>
      <vt:lpstr>강남구을</vt:lpstr>
      <vt:lpstr>강남구병</vt:lpstr>
      <vt:lpstr>송파구갑</vt:lpstr>
      <vt:lpstr>송파구을</vt:lpstr>
      <vt:lpstr>송파구병</vt:lpstr>
      <vt:lpstr>강동구갑</vt:lpstr>
      <vt:lpstr>강동구을</vt:lpstr>
      <vt:lpstr>중구영도구</vt:lpstr>
      <vt:lpstr>서구동구</vt:lpstr>
      <vt:lpstr>부산진구갑</vt:lpstr>
      <vt:lpstr>부산진구을</vt:lpstr>
      <vt:lpstr>동래구</vt:lpstr>
      <vt:lpstr>부산남구갑</vt:lpstr>
      <vt:lpstr>부산남구을</vt:lpstr>
      <vt:lpstr>북구강서구갑</vt:lpstr>
      <vt:lpstr>북구강서구을</vt:lpstr>
      <vt:lpstr>해운대구갑</vt:lpstr>
      <vt:lpstr>해운대구을</vt:lpstr>
      <vt:lpstr>사하구갑</vt:lpstr>
      <vt:lpstr>사하구을</vt:lpstr>
      <vt:lpstr>금정구</vt:lpstr>
      <vt:lpstr>연제구</vt:lpstr>
      <vt:lpstr>수영구</vt:lpstr>
      <vt:lpstr>사상구</vt:lpstr>
      <vt:lpstr>기장군</vt:lpstr>
      <vt:lpstr>중구남구</vt:lpstr>
      <vt:lpstr>동구갑</vt:lpstr>
      <vt:lpstr>동구을</vt:lpstr>
      <vt:lpstr>서구</vt:lpstr>
      <vt:lpstr>대구북구갑</vt:lpstr>
      <vt:lpstr>대구북구을</vt:lpstr>
      <vt:lpstr>수성구갑</vt:lpstr>
      <vt:lpstr>수성구을</vt:lpstr>
      <vt:lpstr>달서구갑</vt:lpstr>
      <vt:lpstr>달서구을</vt:lpstr>
      <vt:lpstr>달서구병</vt:lpstr>
      <vt:lpstr>달성군</vt:lpstr>
      <vt:lpstr>중구강화옹진</vt:lpstr>
      <vt:lpstr>동구미추홀구갑</vt:lpstr>
      <vt:lpstr>동구미추홀구을</vt:lpstr>
      <vt:lpstr>연수구갑</vt:lpstr>
      <vt:lpstr>연수구을</vt:lpstr>
      <vt:lpstr>남동구갑</vt:lpstr>
      <vt:lpstr>남동구을</vt:lpstr>
      <vt:lpstr>부평구갑</vt:lpstr>
      <vt:lpstr>부평구을</vt:lpstr>
      <vt:lpstr>계양구갑</vt:lpstr>
      <vt:lpstr>계양구을</vt:lpstr>
      <vt:lpstr>인천서구갑</vt:lpstr>
      <vt:lpstr>인천서구을</vt:lpstr>
      <vt:lpstr>동구남구갑</vt:lpstr>
      <vt:lpstr>동구남구을</vt:lpstr>
      <vt:lpstr>광주서구갑</vt:lpstr>
      <vt:lpstr>광주서구을</vt:lpstr>
      <vt:lpstr>광주북구갑</vt:lpstr>
      <vt:lpstr>광주북구을</vt:lpstr>
      <vt:lpstr>광산구갑</vt:lpstr>
      <vt:lpstr>광산구을</vt:lpstr>
      <vt:lpstr>대전동구</vt:lpstr>
      <vt:lpstr>대전중구</vt:lpstr>
      <vt:lpstr>대전서구갑</vt:lpstr>
      <vt:lpstr>대전서구을</vt:lpstr>
      <vt:lpstr>유성구갑</vt:lpstr>
      <vt:lpstr>유성구을</vt:lpstr>
      <vt:lpstr>대덕구</vt:lpstr>
      <vt:lpstr>울산중구</vt:lpstr>
      <vt:lpstr>울산남구갑</vt:lpstr>
      <vt:lpstr>울산남구을</vt:lpstr>
      <vt:lpstr>울산동구</vt:lpstr>
      <vt:lpstr>울산북구</vt:lpstr>
      <vt:lpstr>울주군</vt:lpstr>
      <vt:lpstr>세종갑</vt:lpstr>
      <vt:lpstr>세종을</vt:lpstr>
      <vt:lpstr>수원시갑</vt:lpstr>
      <vt:lpstr>수원시을</vt:lpstr>
      <vt:lpstr>수원시병</vt:lpstr>
      <vt:lpstr>수원시정</vt:lpstr>
      <vt:lpstr>수원시무</vt:lpstr>
      <vt:lpstr>성남시수정구</vt:lpstr>
      <vt:lpstr>성남시중원구</vt:lpstr>
      <vt:lpstr>성남시분당구갑</vt:lpstr>
      <vt:lpstr>성남시분당구을</vt:lpstr>
      <vt:lpstr>의정부시갑</vt:lpstr>
      <vt:lpstr>의정부시을</vt:lpstr>
      <vt:lpstr>안양시만안구</vt:lpstr>
      <vt:lpstr>안양시동안구갑</vt:lpstr>
      <vt:lpstr>안양시동안구을</vt:lpstr>
      <vt:lpstr>부천시갑</vt:lpstr>
      <vt:lpstr>부천시을</vt:lpstr>
      <vt:lpstr>부천시병</vt:lpstr>
      <vt:lpstr>부천시정</vt:lpstr>
      <vt:lpstr>광명시갑</vt:lpstr>
      <vt:lpstr>광명시을</vt:lpstr>
      <vt:lpstr>평택시갑</vt:lpstr>
      <vt:lpstr>평택시을</vt:lpstr>
      <vt:lpstr>동두천시연천군</vt:lpstr>
      <vt:lpstr>안산시상록구갑</vt:lpstr>
      <vt:lpstr>안산시상록구을</vt:lpstr>
      <vt:lpstr>안산시단원구갑</vt:lpstr>
      <vt:lpstr>안산시단원구을</vt:lpstr>
      <vt:lpstr>고양시갑</vt:lpstr>
      <vt:lpstr>고양시을</vt:lpstr>
      <vt:lpstr>고양시병</vt:lpstr>
      <vt:lpstr>고양시정</vt:lpstr>
      <vt:lpstr>의왕과천</vt:lpstr>
      <vt:lpstr>구리시</vt:lpstr>
      <vt:lpstr>남양주시갑</vt:lpstr>
      <vt:lpstr>남양주시을</vt:lpstr>
      <vt:lpstr>남양주시병</vt:lpstr>
      <vt:lpstr>오산시</vt:lpstr>
      <vt:lpstr>시흥시갑</vt:lpstr>
      <vt:lpstr>시흥시을</vt:lpstr>
      <vt:lpstr>군포시</vt:lpstr>
      <vt:lpstr>하남시</vt:lpstr>
      <vt:lpstr>용인시갑</vt:lpstr>
      <vt:lpstr>용인시을</vt:lpstr>
      <vt:lpstr>용인시병</vt:lpstr>
      <vt:lpstr>용인시정</vt:lpstr>
      <vt:lpstr>파주시갑</vt:lpstr>
      <vt:lpstr>파주시을</vt:lpstr>
      <vt:lpstr>이천시</vt:lpstr>
      <vt:lpstr>안성시</vt:lpstr>
      <vt:lpstr>김포시갑</vt:lpstr>
      <vt:lpstr>김포시을</vt:lpstr>
      <vt:lpstr>화성시갑</vt:lpstr>
      <vt:lpstr>화성시을</vt:lpstr>
      <vt:lpstr>화성시병</vt:lpstr>
      <vt:lpstr>광주시갑</vt:lpstr>
      <vt:lpstr>광주시을</vt:lpstr>
      <vt:lpstr>양주시</vt:lpstr>
      <vt:lpstr>포천가평</vt:lpstr>
      <vt:lpstr>여주양평</vt:lpstr>
      <vt:lpstr>춘천화천철원양구갑</vt:lpstr>
      <vt:lpstr>춘천화천철원양구을</vt:lpstr>
      <vt:lpstr>원주시갑</vt:lpstr>
      <vt:lpstr>원주시을</vt:lpstr>
      <vt:lpstr>강릉시</vt:lpstr>
      <vt:lpstr>동해태백삼척정선</vt:lpstr>
      <vt:lpstr>속초인제고성양양</vt:lpstr>
      <vt:lpstr>홍천횡성영월평창</vt:lpstr>
      <vt:lpstr>청주시상당구</vt:lpstr>
      <vt:lpstr>청주시서원구</vt:lpstr>
      <vt:lpstr>청주시흥덕구</vt:lpstr>
      <vt:lpstr>청주시청원구</vt:lpstr>
      <vt:lpstr>충주시</vt:lpstr>
      <vt:lpstr>제천단양</vt:lpstr>
      <vt:lpstr>보은옥천영동괴산</vt:lpstr>
      <vt:lpstr>증평진천음성</vt:lpstr>
      <vt:lpstr>천안시갑</vt:lpstr>
      <vt:lpstr>천안시을</vt:lpstr>
      <vt:lpstr>천안시병</vt:lpstr>
      <vt:lpstr>공주부여청양</vt:lpstr>
      <vt:lpstr>보령서천</vt:lpstr>
      <vt:lpstr>아산시갑</vt:lpstr>
      <vt:lpstr>아산시을</vt:lpstr>
      <vt:lpstr>서산태안</vt:lpstr>
      <vt:lpstr>논산계룡금산</vt:lpstr>
      <vt:lpstr>당진시</vt:lpstr>
      <vt:lpstr>홍성예산</vt:lpstr>
      <vt:lpstr>전주시갑</vt:lpstr>
      <vt:lpstr>전주시을</vt:lpstr>
      <vt:lpstr>전주시병</vt:lpstr>
      <vt:lpstr>군산시</vt:lpstr>
      <vt:lpstr>익산시갑</vt:lpstr>
      <vt:lpstr>익산시을</vt:lpstr>
      <vt:lpstr>정읍고창</vt:lpstr>
      <vt:lpstr>남원임실순창</vt:lpstr>
      <vt:lpstr>김제부안</vt:lpstr>
      <vt:lpstr>완주진안무주장수</vt:lpstr>
      <vt:lpstr>목포시</vt:lpstr>
      <vt:lpstr>여수시갑</vt:lpstr>
      <vt:lpstr>여수시을</vt:lpstr>
      <vt:lpstr>순천광양곡성구례갑</vt:lpstr>
      <vt:lpstr>순천광양곡성구례을</vt:lpstr>
      <vt:lpstr>나주화순</vt:lpstr>
      <vt:lpstr>담양함평영광장성</vt:lpstr>
      <vt:lpstr>고흥보성장흥강진</vt:lpstr>
      <vt:lpstr>해남완도진도</vt:lpstr>
      <vt:lpstr>영암무안신안</vt:lpstr>
      <vt:lpstr>포항시북구</vt:lpstr>
      <vt:lpstr>포항시남구울릉</vt:lpstr>
      <vt:lpstr>경주시</vt:lpstr>
      <vt:lpstr>김천시</vt:lpstr>
      <vt:lpstr>안동예천</vt:lpstr>
      <vt:lpstr>구미시갑</vt:lpstr>
      <vt:lpstr>구미시을</vt:lpstr>
      <vt:lpstr>영주영양봉화울진</vt:lpstr>
      <vt:lpstr>영천청도</vt:lpstr>
      <vt:lpstr>상주문경</vt:lpstr>
      <vt:lpstr>경산시</vt:lpstr>
      <vt:lpstr>군위의성청송영덕</vt:lpstr>
      <vt:lpstr>고령성주칠곡</vt:lpstr>
      <vt:lpstr>창원시의창구</vt:lpstr>
      <vt:lpstr>창원시성산구</vt:lpstr>
      <vt:lpstr>창원시마산합포구</vt:lpstr>
      <vt:lpstr>창원시마산회원구</vt:lpstr>
      <vt:lpstr>창원시진해구</vt:lpstr>
      <vt:lpstr>진주시갑</vt:lpstr>
      <vt:lpstr>진주시을</vt:lpstr>
      <vt:lpstr>통영고성</vt:lpstr>
      <vt:lpstr>사천남해하동</vt:lpstr>
      <vt:lpstr>김해시갑</vt:lpstr>
      <vt:lpstr>김해시을</vt:lpstr>
      <vt:lpstr>밀양의령함안창녕</vt:lpstr>
      <vt:lpstr>거제시</vt:lpstr>
      <vt:lpstr>양산시갑</vt:lpstr>
      <vt:lpstr>양산시을</vt:lpstr>
      <vt:lpstr>산청함양거창합천</vt:lpstr>
      <vt:lpstr>제주시갑</vt:lpstr>
      <vt:lpstr>제주시을</vt:lpstr>
      <vt:lpstr>서귀포시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2020-04-17T12:33:25Z</dcterms:created>
  <dcterms:modified xsi:type="dcterms:W3CDTF">2020-04-23T20:37:53Z</dcterms:modified>
</cp:coreProperties>
</file>